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xcelr\zomato project\"/>
    </mc:Choice>
  </mc:AlternateContent>
  <xr:revisionPtr revIDLastSave="0" documentId="8_{20C05345-AB65-4FAF-96F2-2500CE4F69AD}" xr6:coauthVersionLast="47" xr6:coauthVersionMax="47" xr10:uidLastSave="{00000000-0000-0000-0000-000000000000}"/>
  <bookViews>
    <workbookView xWindow="-108" yWindow="-108" windowWidth="23256" windowHeight="12456" xr2:uid="{432E8BE3-1D73-4590-A7E9-7DA6EC41581A}"/>
  </bookViews>
  <sheets>
    <sheet name="Main" sheetId="5" r:id="rId1"/>
    <sheet name="Currency" sheetId="3" r:id="rId2"/>
    <sheet name="Calendar1" sheetId="7" r:id="rId3"/>
    <sheet name="Country" sheetId="2" r:id="rId4"/>
    <sheet name="Q4" sheetId="8" r:id="rId5"/>
    <sheet name="Q5" sheetId="14" r:id="rId6"/>
    <sheet name="Q6" sheetId="13" r:id="rId7"/>
    <sheet name="Q7" sheetId="16" r:id="rId8"/>
    <sheet name="Q8" sheetId="17" r:id="rId9"/>
    <sheet name="Q9" sheetId="18" r:id="rId10"/>
    <sheet name="Sheet1" sheetId="9" r:id="rId11"/>
  </sheets>
  <definedNames>
    <definedName name="_xlcn.WorksheetConnection_ZomatoClean_data.xlsxCalendar11" hidden="1">Calendar1[]</definedName>
    <definedName name="_xlcn.WorksheetConnection_ZomatoClean_data.xlsxCountry1" hidden="1">Country[]</definedName>
    <definedName name="_xlcn.WorksheetConnection_ZomatoClean_data.xlsxCurrency1" hidden="1">Currency[]</definedName>
    <definedName name="_xlcn.WorksheetConnection_ZomatoClean_data.xlsxMain1" hidden="1">Main[]</definedName>
    <definedName name="ExternalData_1" localSheetId="3" hidden="1">'Country'!$A$1:$B$16</definedName>
    <definedName name="ExternalData_1" localSheetId="10" hidden="1">Sheet1!$A$3:$U$5</definedName>
    <definedName name="ExternalData_2" localSheetId="1" hidden="1">'Currency'!$A$1:$B$13</definedName>
    <definedName name="ExternalData_4" localSheetId="0" hidden="1">Main!$A$1:$U$9552</definedName>
  </definedNames>
  <calcPr calcId="191029"/>
  <pivotCaches>
    <pivotCache cacheId="62" r:id="rId12"/>
    <pivotCache cacheId="63" r:id="rId13"/>
    <pivotCache cacheId="88" r:id="rId14"/>
    <pivotCache cacheId="114" r:id="rId15"/>
    <pivotCache cacheId="125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in" name="Main" connection="WorksheetConnection_Zomato Clean_data.xlsx!Main"/>
          <x15:modelTable id="Currency" name="Currency" connection="WorksheetConnection_Zomato Clean_data.xlsx!Currency"/>
          <x15:modelTable id="Country" name="Country" connection="WorksheetConnection_Zomato Clean_data.xlsx!Country"/>
          <x15:modelTable id="Calendar1" name="Calendar1" connection="WorksheetConnection_Zomato Clean_data.xlsx!Calendar1"/>
        </x15:modelTables>
        <x15:modelRelationships>
          <x15:modelRelationship fromTable="Main" fromColumn="CountryCode" toTable="Country" toColumn="CountryID"/>
          <x15:modelRelationship fromTable="Main" fromColumn="Currency" toTable="Currency" toColumn="Currency"/>
          <x15:modelRelationship fromTable="Main" fromColumn="Date" toTable="Calendar1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5" l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2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M8" i="7"/>
  <c r="M9" i="7"/>
  <c r="A2" i="7"/>
  <c r="J2" i="7" s="1"/>
  <c r="I2" i="7" l="1"/>
  <c r="H2" i="7"/>
  <c r="G2" i="7"/>
  <c r="F2" i="7"/>
  <c r="B2" i="7"/>
  <c r="E2" i="7"/>
  <c r="D2" i="7"/>
  <c r="C2" i="7"/>
  <c r="A3" i="7"/>
  <c r="J3" i="7" s="1"/>
  <c r="I3" i="7" l="1"/>
  <c r="G3" i="7"/>
  <c r="H3" i="7"/>
  <c r="B3" i="7"/>
  <c r="D3" i="7"/>
  <c r="C3" i="7"/>
  <c r="F3" i="7"/>
  <c r="E3" i="7"/>
  <c r="A4" i="7"/>
  <c r="J4" i="7" s="1"/>
  <c r="A5" i="7" l="1"/>
  <c r="J5" i="7" s="1"/>
  <c r="I4" i="7"/>
  <c r="H4" i="7"/>
  <c r="G4" i="7"/>
  <c r="F4" i="7"/>
  <c r="B4" i="7"/>
  <c r="E4" i="7"/>
  <c r="C4" i="7"/>
  <c r="D4" i="7"/>
  <c r="A6" i="7" l="1"/>
  <c r="J6" i="7" s="1"/>
  <c r="I5" i="7"/>
  <c r="H5" i="7"/>
  <c r="G5" i="7"/>
  <c r="E5" i="7"/>
  <c r="F5" i="7"/>
  <c r="B5" i="7"/>
  <c r="C5" i="7"/>
  <c r="D5" i="7"/>
  <c r="A7" i="7" l="1"/>
  <c r="J7" i="7" s="1"/>
  <c r="I6" i="7"/>
  <c r="H6" i="7"/>
  <c r="G6" i="7"/>
  <c r="E6" i="7"/>
  <c r="F6" i="7"/>
  <c r="B6" i="7"/>
  <c r="C6" i="7"/>
  <c r="D6" i="7"/>
  <c r="A8" i="7" l="1"/>
  <c r="J8" i="7" s="1"/>
  <c r="I7" i="7"/>
  <c r="G7" i="7"/>
  <c r="H7" i="7"/>
  <c r="E7" i="7"/>
  <c r="F7" i="7"/>
  <c r="D7" i="7"/>
  <c r="C7" i="7"/>
  <c r="B7" i="7"/>
  <c r="A9" i="7" l="1"/>
  <c r="J9" i="7" s="1"/>
  <c r="I8" i="7"/>
  <c r="H8" i="7"/>
  <c r="G8" i="7"/>
  <c r="E8" i="7"/>
  <c r="F8" i="7"/>
  <c r="D8" i="7"/>
  <c r="C8" i="7"/>
  <c r="B8" i="7"/>
  <c r="A10" i="7" l="1"/>
  <c r="J10" i="7" s="1"/>
  <c r="I9" i="7"/>
  <c r="H9" i="7"/>
  <c r="F9" i="7"/>
  <c r="G9" i="7"/>
  <c r="D9" i="7"/>
  <c r="E9" i="7"/>
  <c r="C9" i="7"/>
  <c r="B9" i="7"/>
  <c r="A11" i="7" l="1"/>
  <c r="J11" i="7" s="1"/>
  <c r="I10" i="7"/>
  <c r="H10" i="7"/>
  <c r="F10" i="7"/>
  <c r="G10" i="7"/>
  <c r="C10" i="7"/>
  <c r="B10" i="7"/>
  <c r="E10" i="7"/>
  <c r="D10" i="7"/>
  <c r="A12" i="7" l="1"/>
  <c r="J12" i="7" s="1"/>
  <c r="I11" i="7"/>
  <c r="H11" i="7"/>
  <c r="G11" i="7"/>
  <c r="F11" i="7"/>
  <c r="B11" i="7"/>
  <c r="D11" i="7"/>
  <c r="C11" i="7"/>
  <c r="E11" i="7"/>
  <c r="A13" i="7" l="1"/>
  <c r="J13" i="7" s="1"/>
  <c r="I12" i="7"/>
  <c r="H12" i="7"/>
  <c r="G12" i="7"/>
  <c r="F12" i="7"/>
  <c r="B12" i="7"/>
  <c r="E12" i="7"/>
  <c r="D12" i="7"/>
  <c r="C12" i="7"/>
  <c r="A14" i="7" l="1"/>
  <c r="J14" i="7" s="1"/>
  <c r="I13" i="7"/>
  <c r="H13" i="7"/>
  <c r="E13" i="7"/>
  <c r="G13" i="7"/>
  <c r="B13" i="7"/>
  <c r="F13" i="7"/>
  <c r="D13" i="7"/>
  <c r="C13" i="7"/>
  <c r="A15" i="7" l="1"/>
  <c r="J15" i="7" s="1"/>
  <c r="I14" i="7"/>
  <c r="E14" i="7"/>
  <c r="G14" i="7"/>
  <c r="H14" i="7"/>
  <c r="F14" i="7"/>
  <c r="D14" i="7"/>
  <c r="B14" i="7"/>
  <c r="C14" i="7"/>
  <c r="A16" i="7" l="1"/>
  <c r="J16" i="7" s="1"/>
  <c r="I15" i="7"/>
  <c r="G15" i="7"/>
  <c r="H15" i="7"/>
  <c r="F15" i="7"/>
  <c r="E15" i="7"/>
  <c r="C15" i="7"/>
  <c r="B15" i="7"/>
  <c r="D15" i="7"/>
  <c r="A17" i="7" l="1"/>
  <c r="J17" i="7" s="1"/>
  <c r="I16" i="7"/>
  <c r="H16" i="7"/>
  <c r="F16" i="7"/>
  <c r="E16" i="7"/>
  <c r="G16" i="7"/>
  <c r="D16" i="7"/>
  <c r="C16" i="7"/>
  <c r="B16" i="7"/>
  <c r="A18" i="7" l="1"/>
  <c r="J18" i="7" s="1"/>
  <c r="I17" i="7"/>
  <c r="H17" i="7"/>
  <c r="G17" i="7"/>
  <c r="F17" i="7"/>
  <c r="E17" i="7"/>
  <c r="D17" i="7"/>
  <c r="B17" i="7"/>
  <c r="C17" i="7"/>
  <c r="A19" i="7" l="1"/>
  <c r="J19" i="7" s="1"/>
  <c r="I18" i="7"/>
  <c r="H18" i="7"/>
  <c r="G18" i="7"/>
  <c r="F18" i="7"/>
  <c r="E18" i="7"/>
  <c r="D18" i="7"/>
  <c r="B18" i="7"/>
  <c r="C18" i="7"/>
  <c r="A20" i="7" l="1"/>
  <c r="J20" i="7" s="1"/>
  <c r="I19" i="7"/>
  <c r="G19" i="7"/>
  <c r="H19" i="7"/>
  <c r="F19" i="7"/>
  <c r="E19" i="7"/>
  <c r="B19" i="7"/>
  <c r="C19" i="7"/>
  <c r="D19" i="7"/>
  <c r="A21" i="7" l="1"/>
  <c r="J21" i="7" s="1"/>
  <c r="I20" i="7"/>
  <c r="H20" i="7"/>
  <c r="G20" i="7"/>
  <c r="E20" i="7"/>
  <c r="F20" i="7"/>
  <c r="B20" i="7"/>
  <c r="C20" i="7"/>
  <c r="D20" i="7"/>
  <c r="A22" i="7" l="1"/>
  <c r="J22" i="7" s="1"/>
  <c r="I21" i="7"/>
  <c r="G21" i="7"/>
  <c r="E21" i="7"/>
  <c r="H21" i="7"/>
  <c r="F21" i="7"/>
  <c r="C21" i="7"/>
  <c r="B21" i="7"/>
  <c r="D21" i="7"/>
  <c r="A23" i="7" l="1"/>
  <c r="J23" i="7" s="1"/>
  <c r="I22" i="7"/>
  <c r="E22" i="7"/>
  <c r="H22" i="7"/>
  <c r="G22" i="7"/>
  <c r="F22" i="7"/>
  <c r="D22" i="7"/>
  <c r="B22" i="7"/>
  <c r="C22" i="7"/>
  <c r="A24" i="7" l="1"/>
  <c r="J24" i="7" s="1"/>
  <c r="I23" i="7"/>
  <c r="G23" i="7"/>
  <c r="H23" i="7"/>
  <c r="F23" i="7"/>
  <c r="C23" i="7"/>
  <c r="D23" i="7"/>
  <c r="B23" i="7"/>
  <c r="E23" i="7"/>
  <c r="A25" i="7" l="1"/>
  <c r="J25" i="7" s="1"/>
  <c r="I24" i="7"/>
  <c r="H24" i="7"/>
  <c r="F24" i="7"/>
  <c r="E24" i="7"/>
  <c r="C24" i="7"/>
  <c r="D24" i="7"/>
  <c r="B24" i="7"/>
  <c r="G24" i="7"/>
  <c r="A26" i="7" l="1"/>
  <c r="J26" i="7" s="1"/>
  <c r="I25" i="7"/>
  <c r="H25" i="7"/>
  <c r="F25" i="7"/>
  <c r="D25" i="7"/>
  <c r="E25" i="7"/>
  <c r="C25" i="7"/>
  <c r="B25" i="7"/>
  <c r="G25" i="7"/>
  <c r="A27" i="7" l="1"/>
  <c r="J27" i="7" s="1"/>
  <c r="I26" i="7"/>
  <c r="H26" i="7"/>
  <c r="F26" i="7"/>
  <c r="G26" i="7"/>
  <c r="D26" i="7"/>
  <c r="C26" i="7"/>
  <c r="B26" i="7"/>
  <c r="E26" i="7"/>
  <c r="A28" i="7" l="1"/>
  <c r="J28" i="7" s="1"/>
  <c r="I27" i="7"/>
  <c r="H27" i="7"/>
  <c r="G27" i="7"/>
  <c r="F27" i="7"/>
  <c r="E27" i="7"/>
  <c r="B27" i="7"/>
  <c r="D27" i="7"/>
  <c r="C27" i="7"/>
  <c r="A29" i="7" l="1"/>
  <c r="J29" i="7" s="1"/>
  <c r="I28" i="7"/>
  <c r="H28" i="7"/>
  <c r="G28" i="7"/>
  <c r="F28" i="7"/>
  <c r="E28" i="7"/>
  <c r="B28" i="7"/>
  <c r="D28" i="7"/>
  <c r="C28" i="7"/>
  <c r="I29" i="7" l="1"/>
  <c r="H29" i="7"/>
  <c r="G29" i="7"/>
  <c r="E29" i="7"/>
  <c r="F29" i="7"/>
  <c r="A30" i="7"/>
  <c r="J30" i="7" s="1"/>
  <c r="C29" i="7"/>
  <c r="D29" i="7"/>
  <c r="B29" i="7"/>
  <c r="I30" i="7" l="1"/>
  <c r="H30" i="7"/>
  <c r="G30" i="7"/>
  <c r="E30" i="7"/>
  <c r="F30" i="7"/>
  <c r="C30" i="7"/>
  <c r="B30" i="7"/>
  <c r="A31" i="7"/>
  <c r="J31" i="7" s="1"/>
  <c r="D30" i="7"/>
  <c r="I31" i="7" l="1"/>
  <c r="G31" i="7"/>
  <c r="H31" i="7"/>
  <c r="E31" i="7"/>
  <c r="C31" i="7"/>
  <c r="D31" i="7"/>
  <c r="F31" i="7"/>
  <c r="A32" i="7"/>
  <c r="J32" i="7" s="1"/>
  <c r="B31" i="7"/>
  <c r="I32" i="7" l="1"/>
  <c r="G32" i="7"/>
  <c r="H32" i="7"/>
  <c r="C32" i="7"/>
  <c r="B32" i="7"/>
  <c r="A33" i="7"/>
  <c r="J33" i="7" s="1"/>
  <c r="D32" i="7"/>
  <c r="E32" i="7"/>
  <c r="F32" i="7"/>
  <c r="H33" i="7" l="1"/>
  <c r="F33" i="7"/>
  <c r="G33" i="7"/>
  <c r="D33" i="7"/>
  <c r="I33" i="7"/>
  <c r="E33" i="7"/>
  <c r="A34" i="7"/>
  <c r="J34" i="7" s="1"/>
  <c r="C33" i="7"/>
  <c r="B33" i="7"/>
  <c r="I34" i="7" l="1"/>
  <c r="H34" i="7"/>
  <c r="F34" i="7"/>
  <c r="G34" i="7"/>
  <c r="E34" i="7"/>
  <c r="D34" i="7"/>
  <c r="A35" i="7"/>
  <c r="J35" i="7" s="1"/>
  <c r="C34" i="7"/>
  <c r="B34" i="7"/>
  <c r="I35" i="7" l="1"/>
  <c r="G35" i="7"/>
  <c r="H35" i="7"/>
  <c r="E35" i="7"/>
  <c r="D35" i="7"/>
  <c r="B35" i="7"/>
  <c r="C35" i="7"/>
  <c r="F35" i="7"/>
  <c r="A36" i="7"/>
  <c r="J36" i="7" s="1"/>
  <c r="A37" i="7" l="1"/>
  <c r="J37" i="7" s="1"/>
  <c r="I36" i="7"/>
  <c r="G36" i="7"/>
  <c r="H36" i="7"/>
  <c r="D36" i="7"/>
  <c r="B36" i="7"/>
  <c r="F36" i="7"/>
  <c r="E36" i="7"/>
  <c r="C36" i="7"/>
  <c r="A38" i="7" l="1"/>
  <c r="J38" i="7" s="1"/>
  <c r="I37" i="7"/>
  <c r="E37" i="7"/>
  <c r="G37" i="7"/>
  <c r="F37" i="7"/>
  <c r="H37" i="7"/>
  <c r="B37" i="7"/>
  <c r="D37" i="7"/>
  <c r="C37" i="7"/>
  <c r="A39" i="7" l="1"/>
  <c r="J39" i="7" s="1"/>
  <c r="I38" i="7"/>
  <c r="G38" i="7"/>
  <c r="E38" i="7"/>
  <c r="F38" i="7"/>
  <c r="H38" i="7"/>
  <c r="D38" i="7"/>
  <c r="C38" i="7"/>
  <c r="B38" i="7"/>
  <c r="A40" i="7" l="1"/>
  <c r="J40" i="7" s="1"/>
  <c r="I39" i="7"/>
  <c r="G39" i="7"/>
  <c r="H39" i="7"/>
  <c r="E39" i="7"/>
  <c r="F39" i="7"/>
  <c r="C39" i="7"/>
  <c r="D39" i="7"/>
  <c r="B39" i="7"/>
  <c r="A41" i="7" l="1"/>
  <c r="J41" i="7" s="1"/>
  <c r="I40" i="7"/>
  <c r="H40" i="7"/>
  <c r="G40" i="7"/>
  <c r="E40" i="7"/>
  <c r="F40" i="7"/>
  <c r="C40" i="7"/>
  <c r="D40" i="7"/>
  <c r="B40" i="7"/>
  <c r="A42" i="7" l="1"/>
  <c r="J42" i="7" s="1"/>
  <c r="I41" i="7"/>
  <c r="H41" i="7"/>
  <c r="F41" i="7"/>
  <c r="D41" i="7"/>
  <c r="E41" i="7"/>
  <c r="C41" i="7"/>
  <c r="B41" i="7"/>
  <c r="G41" i="7"/>
  <c r="A43" i="7" l="1"/>
  <c r="J43" i="7" s="1"/>
  <c r="I42" i="7"/>
  <c r="H42" i="7"/>
  <c r="G42" i="7"/>
  <c r="F42" i="7"/>
  <c r="E42" i="7"/>
  <c r="C42" i="7"/>
  <c r="B42" i="7"/>
  <c r="D42" i="7"/>
  <c r="A44" i="7" l="1"/>
  <c r="J44" i="7" s="1"/>
  <c r="I43" i="7"/>
  <c r="H43" i="7"/>
  <c r="G43" i="7"/>
  <c r="F43" i="7"/>
  <c r="B43" i="7"/>
  <c r="E43" i="7"/>
  <c r="C43" i="7"/>
  <c r="D43" i="7"/>
  <c r="A45" i="7" l="1"/>
  <c r="J45" i="7" s="1"/>
  <c r="I44" i="7"/>
  <c r="H44" i="7"/>
  <c r="G44" i="7"/>
  <c r="F44" i="7"/>
  <c r="D44" i="7"/>
  <c r="B44" i="7"/>
  <c r="E44" i="7"/>
  <c r="C44" i="7"/>
  <c r="A46" i="7" l="1"/>
  <c r="J46" i="7" s="1"/>
  <c r="I45" i="7"/>
  <c r="H45" i="7"/>
  <c r="E45" i="7"/>
  <c r="G45" i="7"/>
  <c r="F45" i="7"/>
  <c r="D45" i="7"/>
  <c r="B45" i="7"/>
  <c r="C45" i="7"/>
  <c r="A47" i="7" l="1"/>
  <c r="J47" i="7" s="1"/>
  <c r="I46" i="7"/>
  <c r="E46" i="7"/>
  <c r="H46" i="7"/>
  <c r="G46" i="7"/>
  <c r="F46" i="7"/>
  <c r="B46" i="7"/>
  <c r="C46" i="7"/>
  <c r="D46" i="7"/>
  <c r="A48" i="7" l="1"/>
  <c r="J48" i="7" s="1"/>
  <c r="I47" i="7"/>
  <c r="G47" i="7"/>
  <c r="H47" i="7"/>
  <c r="F47" i="7"/>
  <c r="E47" i="7"/>
  <c r="C47" i="7"/>
  <c r="D47" i="7"/>
  <c r="B47" i="7"/>
  <c r="A49" i="7" l="1"/>
  <c r="J49" i="7" s="1"/>
  <c r="I48" i="7"/>
  <c r="G48" i="7"/>
  <c r="H48" i="7"/>
  <c r="F48" i="7"/>
  <c r="E48" i="7"/>
  <c r="C48" i="7"/>
  <c r="D48" i="7"/>
  <c r="B48" i="7"/>
  <c r="A50" i="7" l="1"/>
  <c r="J50" i="7" s="1"/>
  <c r="I49" i="7"/>
  <c r="H49" i="7"/>
  <c r="G49" i="7"/>
  <c r="F49" i="7"/>
  <c r="E49" i="7"/>
  <c r="D49" i="7"/>
  <c r="C49" i="7"/>
  <c r="B49" i="7"/>
  <c r="A51" i="7" l="1"/>
  <c r="J51" i="7" s="1"/>
  <c r="I50" i="7"/>
  <c r="H50" i="7"/>
  <c r="F50" i="7"/>
  <c r="E50" i="7"/>
  <c r="G50" i="7"/>
  <c r="D50" i="7"/>
  <c r="C50" i="7"/>
  <c r="B50" i="7"/>
  <c r="A52" i="7" l="1"/>
  <c r="J52" i="7" s="1"/>
  <c r="I51" i="7"/>
  <c r="H51" i="7"/>
  <c r="F51" i="7"/>
  <c r="E51" i="7"/>
  <c r="G51" i="7"/>
  <c r="B51" i="7"/>
  <c r="D51" i="7"/>
  <c r="C51" i="7"/>
  <c r="A53" i="7" l="1"/>
  <c r="J53" i="7" s="1"/>
  <c r="I52" i="7"/>
  <c r="H52" i="7"/>
  <c r="G52" i="7"/>
  <c r="E52" i="7"/>
  <c r="F52" i="7"/>
  <c r="B52" i="7"/>
  <c r="C52" i="7"/>
  <c r="D52" i="7"/>
  <c r="A54" i="7" l="1"/>
  <c r="J54" i="7" s="1"/>
  <c r="I53" i="7"/>
  <c r="G53" i="7"/>
  <c r="E53" i="7"/>
  <c r="H53" i="7"/>
  <c r="D53" i="7"/>
  <c r="F53" i="7"/>
  <c r="C53" i="7"/>
  <c r="B53" i="7"/>
  <c r="A55" i="7" l="1"/>
  <c r="J55" i="7" s="1"/>
  <c r="I54" i="7"/>
  <c r="H54" i="7"/>
  <c r="G54" i="7"/>
  <c r="E54" i="7"/>
  <c r="D54" i="7"/>
  <c r="B54" i="7"/>
  <c r="F54" i="7"/>
  <c r="C54" i="7"/>
  <c r="A56" i="7" l="1"/>
  <c r="J56" i="7" s="1"/>
  <c r="I55" i="7"/>
  <c r="G55" i="7"/>
  <c r="H55" i="7"/>
  <c r="F55" i="7"/>
  <c r="E55" i="7"/>
  <c r="C55" i="7"/>
  <c r="B55" i="7"/>
  <c r="D55" i="7"/>
  <c r="A57" i="7" l="1"/>
  <c r="J57" i="7" s="1"/>
  <c r="I56" i="7"/>
  <c r="G56" i="7"/>
  <c r="H56" i="7"/>
  <c r="F56" i="7"/>
  <c r="E56" i="7"/>
  <c r="C56" i="7"/>
  <c r="B56" i="7"/>
  <c r="D56" i="7"/>
  <c r="A58" i="7" l="1"/>
  <c r="J58" i="7" s="1"/>
  <c r="I57" i="7"/>
  <c r="H57" i="7"/>
  <c r="G57" i="7"/>
  <c r="F57" i="7"/>
  <c r="D57" i="7"/>
  <c r="E57" i="7"/>
  <c r="C57" i="7"/>
  <c r="B57" i="7"/>
  <c r="A59" i="7" l="1"/>
  <c r="J59" i="7" s="1"/>
  <c r="I58" i="7"/>
  <c r="H58" i="7"/>
  <c r="G58" i="7"/>
  <c r="F58" i="7"/>
  <c r="D58" i="7"/>
  <c r="C58" i="7"/>
  <c r="B58" i="7"/>
  <c r="E58" i="7"/>
  <c r="A60" i="7" l="1"/>
  <c r="J60" i="7" s="1"/>
  <c r="I59" i="7"/>
  <c r="H59" i="7"/>
  <c r="G59" i="7"/>
  <c r="F59" i="7"/>
  <c r="E59" i="7"/>
  <c r="B59" i="7"/>
  <c r="D59" i="7"/>
  <c r="C59" i="7"/>
  <c r="A61" i="7" l="1"/>
  <c r="J61" i="7" s="1"/>
  <c r="I60" i="7"/>
  <c r="H60" i="7"/>
  <c r="G60" i="7"/>
  <c r="F60" i="7"/>
  <c r="E60" i="7"/>
  <c r="B60" i="7"/>
  <c r="D60" i="7"/>
  <c r="C60" i="7"/>
  <c r="A62" i="7" l="1"/>
  <c r="J62" i="7" s="1"/>
  <c r="I61" i="7"/>
  <c r="E61" i="7"/>
  <c r="H61" i="7"/>
  <c r="G61" i="7"/>
  <c r="F61" i="7"/>
  <c r="D61" i="7"/>
  <c r="C61" i="7"/>
  <c r="B61" i="7"/>
  <c r="A63" i="7" l="1"/>
  <c r="J63" i="7" s="1"/>
  <c r="I62" i="7"/>
  <c r="H62" i="7"/>
  <c r="E62" i="7"/>
  <c r="G62" i="7"/>
  <c r="F62" i="7"/>
  <c r="D62" i="7"/>
  <c r="C62" i="7"/>
  <c r="B62" i="7"/>
  <c r="A64" i="7" l="1"/>
  <c r="J64" i="7" s="1"/>
  <c r="I63" i="7"/>
  <c r="G63" i="7"/>
  <c r="H63" i="7"/>
  <c r="E63" i="7"/>
  <c r="F63" i="7"/>
  <c r="C63" i="7"/>
  <c r="D63" i="7"/>
  <c r="B63" i="7"/>
  <c r="A65" i="7" l="1"/>
  <c r="J65" i="7" s="1"/>
  <c r="I64" i="7"/>
  <c r="H64" i="7"/>
  <c r="C64" i="7"/>
  <c r="G64" i="7"/>
  <c r="B64" i="7"/>
  <c r="F64" i="7"/>
  <c r="D64" i="7"/>
  <c r="E64" i="7"/>
  <c r="A66" i="7" l="1"/>
  <c r="J66" i="7" s="1"/>
  <c r="I65" i="7"/>
  <c r="H65" i="7"/>
  <c r="G65" i="7"/>
  <c r="F65" i="7"/>
  <c r="D65" i="7"/>
  <c r="C65" i="7"/>
  <c r="B65" i="7"/>
  <c r="E65" i="7"/>
  <c r="A67" i="7" l="1"/>
  <c r="J67" i="7" s="1"/>
  <c r="I66" i="7"/>
  <c r="H66" i="7"/>
  <c r="G66" i="7"/>
  <c r="F66" i="7"/>
  <c r="E66" i="7"/>
  <c r="C66" i="7"/>
  <c r="B66" i="7"/>
  <c r="D66" i="7"/>
  <c r="A68" i="7" l="1"/>
  <c r="J68" i="7" s="1"/>
  <c r="I67" i="7"/>
  <c r="H67" i="7"/>
  <c r="G67" i="7"/>
  <c r="E67" i="7"/>
  <c r="B67" i="7"/>
  <c r="F67" i="7"/>
  <c r="C67" i="7"/>
  <c r="D67" i="7"/>
  <c r="A69" i="7" l="1"/>
  <c r="J69" i="7" s="1"/>
  <c r="I68" i="7"/>
  <c r="H68" i="7"/>
  <c r="G68" i="7"/>
  <c r="E68" i="7"/>
  <c r="B68" i="7"/>
  <c r="F68" i="7"/>
  <c r="C68" i="7"/>
  <c r="D68" i="7"/>
  <c r="A70" i="7" l="1"/>
  <c r="J70" i="7" s="1"/>
  <c r="I69" i="7"/>
  <c r="H69" i="7"/>
  <c r="E69" i="7"/>
  <c r="G69" i="7"/>
  <c r="F69" i="7"/>
  <c r="B69" i="7"/>
  <c r="D69" i="7"/>
  <c r="C69" i="7"/>
  <c r="A71" i="7" l="1"/>
  <c r="J71" i="7" s="1"/>
  <c r="I70" i="7"/>
  <c r="H70" i="7"/>
  <c r="E70" i="7"/>
  <c r="F70" i="7"/>
  <c r="G70" i="7"/>
  <c r="D70" i="7"/>
  <c r="B70" i="7"/>
  <c r="C70" i="7"/>
  <c r="A72" i="7" l="1"/>
  <c r="J72" i="7" s="1"/>
  <c r="I71" i="7"/>
  <c r="G71" i="7"/>
  <c r="H71" i="7"/>
  <c r="E71" i="7"/>
  <c r="F71" i="7"/>
  <c r="D71" i="7"/>
  <c r="C71" i="7"/>
  <c r="B71" i="7"/>
  <c r="A73" i="7" l="1"/>
  <c r="J73" i="7" s="1"/>
  <c r="I72" i="7"/>
  <c r="H72" i="7"/>
  <c r="E72" i="7"/>
  <c r="G72" i="7"/>
  <c r="D72" i="7"/>
  <c r="C72" i="7"/>
  <c r="F72" i="7"/>
  <c r="B72" i="7"/>
  <c r="A74" i="7" l="1"/>
  <c r="J74" i="7" s="1"/>
  <c r="H73" i="7"/>
  <c r="F73" i="7"/>
  <c r="G73" i="7"/>
  <c r="I73" i="7"/>
  <c r="D73" i="7"/>
  <c r="E73" i="7"/>
  <c r="C73" i="7"/>
  <c r="B73" i="7"/>
  <c r="A75" i="7" l="1"/>
  <c r="J75" i="7" s="1"/>
  <c r="I74" i="7"/>
  <c r="H74" i="7"/>
  <c r="F74" i="7"/>
  <c r="G74" i="7"/>
  <c r="C74" i="7"/>
  <c r="B74" i="7"/>
  <c r="D74" i="7"/>
  <c r="E74" i="7"/>
  <c r="A76" i="7" l="1"/>
  <c r="J76" i="7" s="1"/>
  <c r="I75" i="7"/>
  <c r="H75" i="7"/>
  <c r="G75" i="7"/>
  <c r="F75" i="7"/>
  <c r="B75" i="7"/>
  <c r="E75" i="7"/>
  <c r="C75" i="7"/>
  <c r="D75" i="7"/>
  <c r="A77" i="7" l="1"/>
  <c r="J77" i="7" s="1"/>
  <c r="I76" i="7"/>
  <c r="H76" i="7"/>
  <c r="G76" i="7"/>
  <c r="F76" i="7"/>
  <c r="E76" i="7"/>
  <c r="B76" i="7"/>
  <c r="D76" i="7"/>
  <c r="C76" i="7"/>
  <c r="A78" i="7" l="1"/>
  <c r="J78" i="7" s="1"/>
  <c r="I77" i="7"/>
  <c r="E77" i="7"/>
  <c r="G77" i="7"/>
  <c r="F77" i="7"/>
  <c r="H77" i="7"/>
  <c r="C77" i="7"/>
  <c r="B77" i="7"/>
  <c r="D77" i="7"/>
  <c r="A79" i="7" l="1"/>
  <c r="J79" i="7" s="1"/>
  <c r="I78" i="7"/>
  <c r="H78" i="7"/>
  <c r="G78" i="7"/>
  <c r="E78" i="7"/>
  <c r="F78" i="7"/>
  <c r="B78" i="7"/>
  <c r="C78" i="7"/>
  <c r="D78" i="7"/>
  <c r="A80" i="7" l="1"/>
  <c r="J80" i="7" s="1"/>
  <c r="I79" i="7"/>
  <c r="G79" i="7"/>
  <c r="F79" i="7"/>
  <c r="C79" i="7"/>
  <c r="H79" i="7"/>
  <c r="E79" i="7"/>
  <c r="B79" i="7"/>
  <c r="D79" i="7"/>
  <c r="A81" i="7" l="1"/>
  <c r="J81" i="7" s="1"/>
  <c r="I80" i="7"/>
  <c r="G80" i="7"/>
  <c r="H80" i="7"/>
  <c r="F80" i="7"/>
  <c r="D80" i="7"/>
  <c r="C80" i="7"/>
  <c r="E80" i="7"/>
  <c r="B80" i="7"/>
  <c r="A82" i="7" l="1"/>
  <c r="J82" i="7" s="1"/>
  <c r="I81" i="7"/>
  <c r="H81" i="7"/>
  <c r="F81" i="7"/>
  <c r="G81" i="7"/>
  <c r="E81" i="7"/>
  <c r="D81" i="7"/>
  <c r="B81" i="7"/>
  <c r="C81" i="7"/>
  <c r="A83" i="7" l="1"/>
  <c r="J83" i="7" s="1"/>
  <c r="I82" i="7"/>
  <c r="H82" i="7"/>
  <c r="F82" i="7"/>
  <c r="E82" i="7"/>
  <c r="G82" i="7"/>
  <c r="D82" i="7"/>
  <c r="B82" i="7"/>
  <c r="C82" i="7"/>
  <c r="A84" i="7" l="1"/>
  <c r="J84" i="7" s="1"/>
  <c r="I83" i="7"/>
  <c r="H83" i="7"/>
  <c r="G83" i="7"/>
  <c r="F83" i="7"/>
  <c r="E83" i="7"/>
  <c r="B83" i="7"/>
  <c r="D83" i="7"/>
  <c r="C83" i="7"/>
  <c r="A85" i="7" l="1"/>
  <c r="J85" i="7" s="1"/>
  <c r="I84" i="7"/>
  <c r="H84" i="7"/>
  <c r="G84" i="7"/>
  <c r="E84" i="7"/>
  <c r="B84" i="7"/>
  <c r="D84" i="7"/>
  <c r="C84" i="7"/>
  <c r="F84" i="7"/>
  <c r="A86" i="7" l="1"/>
  <c r="J86" i="7" s="1"/>
  <c r="I85" i="7"/>
  <c r="G85" i="7"/>
  <c r="E85" i="7"/>
  <c r="H85" i="7"/>
  <c r="F85" i="7"/>
  <c r="D85" i="7"/>
  <c r="C85" i="7"/>
  <c r="B85" i="7"/>
  <c r="A87" i="7" l="1"/>
  <c r="J87" i="7" s="1"/>
  <c r="I86" i="7"/>
  <c r="E86" i="7"/>
  <c r="G86" i="7"/>
  <c r="H86" i="7"/>
  <c r="F86" i="7"/>
  <c r="B86" i="7"/>
  <c r="D86" i="7"/>
  <c r="C86" i="7"/>
  <c r="A88" i="7" l="1"/>
  <c r="J88" i="7" s="1"/>
  <c r="I87" i="7"/>
  <c r="G87" i="7"/>
  <c r="H87" i="7"/>
  <c r="E87" i="7"/>
  <c r="C87" i="7"/>
  <c r="D87" i="7"/>
  <c r="B87" i="7"/>
  <c r="F87" i="7"/>
  <c r="A89" i="7" l="1"/>
  <c r="J89" i="7" s="1"/>
  <c r="I88" i="7"/>
  <c r="H88" i="7"/>
  <c r="G88" i="7"/>
  <c r="F88" i="7"/>
  <c r="E88" i="7"/>
  <c r="C88" i="7"/>
  <c r="B88" i="7"/>
  <c r="D88" i="7"/>
  <c r="A90" i="7" l="1"/>
  <c r="J90" i="7" s="1"/>
  <c r="I89" i="7"/>
  <c r="H89" i="7"/>
  <c r="F89" i="7"/>
  <c r="D89" i="7"/>
  <c r="G89" i="7"/>
  <c r="E89" i="7"/>
  <c r="C89" i="7"/>
  <c r="B89" i="7"/>
  <c r="A91" i="7" l="1"/>
  <c r="J91" i="7" s="1"/>
  <c r="I90" i="7"/>
  <c r="H90" i="7"/>
  <c r="G90" i="7"/>
  <c r="F90" i="7"/>
  <c r="D90" i="7"/>
  <c r="E90" i="7"/>
  <c r="C90" i="7"/>
  <c r="B90" i="7"/>
  <c r="A92" i="7" l="1"/>
  <c r="J92" i="7" s="1"/>
  <c r="I91" i="7"/>
  <c r="H91" i="7"/>
  <c r="G91" i="7"/>
  <c r="F91" i="7"/>
  <c r="E91" i="7"/>
  <c r="B91" i="7"/>
  <c r="D91" i="7"/>
  <c r="C91" i="7"/>
  <c r="A93" i="7" l="1"/>
  <c r="J93" i="7" s="1"/>
  <c r="I92" i="7"/>
  <c r="H92" i="7"/>
  <c r="G92" i="7"/>
  <c r="F92" i="7"/>
  <c r="E92" i="7"/>
  <c r="B92" i="7"/>
  <c r="D92" i="7"/>
  <c r="C92" i="7"/>
  <c r="A94" i="7" l="1"/>
  <c r="J94" i="7" s="1"/>
  <c r="I93" i="7"/>
  <c r="G93" i="7"/>
  <c r="E93" i="7"/>
  <c r="H93" i="7"/>
  <c r="F93" i="7"/>
  <c r="D93" i="7"/>
  <c r="C93" i="7"/>
  <c r="B93" i="7"/>
  <c r="A95" i="7" l="1"/>
  <c r="J95" i="7" s="1"/>
  <c r="I94" i="7"/>
  <c r="H94" i="7"/>
  <c r="G94" i="7"/>
  <c r="E94" i="7"/>
  <c r="F94" i="7"/>
  <c r="C94" i="7"/>
  <c r="B94" i="7"/>
  <c r="D94" i="7"/>
  <c r="A96" i="7" l="1"/>
  <c r="J96" i="7" s="1"/>
  <c r="I95" i="7"/>
  <c r="G95" i="7"/>
  <c r="H95" i="7"/>
  <c r="E95" i="7"/>
  <c r="F95" i="7"/>
  <c r="C95" i="7"/>
  <c r="D95" i="7"/>
  <c r="B95" i="7"/>
  <c r="A97" i="7" l="1"/>
  <c r="J97" i="7" s="1"/>
  <c r="I96" i="7"/>
  <c r="H96" i="7"/>
  <c r="G96" i="7"/>
  <c r="F96" i="7"/>
  <c r="C96" i="7"/>
  <c r="B96" i="7"/>
  <c r="D96" i="7"/>
  <c r="E96" i="7"/>
  <c r="A98" i="7" l="1"/>
  <c r="J98" i="7" s="1"/>
  <c r="I97" i="7"/>
  <c r="H97" i="7"/>
  <c r="F97" i="7"/>
  <c r="D97" i="7"/>
  <c r="G97" i="7"/>
  <c r="C97" i="7"/>
  <c r="B97" i="7"/>
  <c r="E97" i="7"/>
  <c r="A99" i="7" l="1"/>
  <c r="J99" i="7" s="1"/>
  <c r="I98" i="7"/>
  <c r="H98" i="7"/>
  <c r="F98" i="7"/>
  <c r="G98" i="7"/>
  <c r="D98" i="7"/>
  <c r="C98" i="7"/>
  <c r="B98" i="7"/>
  <c r="E98" i="7"/>
  <c r="A100" i="7" l="1"/>
  <c r="J100" i="7" s="1"/>
  <c r="I99" i="7"/>
  <c r="H99" i="7"/>
  <c r="E99" i="7"/>
  <c r="G99" i="7"/>
  <c r="D99" i="7"/>
  <c r="B99" i="7"/>
  <c r="F99" i="7"/>
  <c r="C99" i="7"/>
  <c r="A101" i="7" l="1"/>
  <c r="J101" i="7" s="1"/>
  <c r="I100" i="7"/>
  <c r="H100" i="7"/>
  <c r="E100" i="7"/>
  <c r="D100" i="7"/>
  <c r="B100" i="7"/>
  <c r="G100" i="7"/>
  <c r="F100" i="7"/>
  <c r="C100" i="7"/>
  <c r="A102" i="7" l="1"/>
  <c r="J102" i="7" s="1"/>
  <c r="I101" i="7"/>
  <c r="G101" i="7"/>
  <c r="E101" i="7"/>
  <c r="F101" i="7"/>
  <c r="H101" i="7"/>
  <c r="B101" i="7"/>
  <c r="D101" i="7"/>
  <c r="C101" i="7"/>
  <c r="A103" i="7" l="1"/>
  <c r="J103" i="7" s="1"/>
  <c r="I102" i="7"/>
  <c r="H102" i="7"/>
  <c r="G102" i="7"/>
  <c r="E102" i="7"/>
  <c r="F102" i="7"/>
  <c r="C102" i="7"/>
  <c r="D102" i="7"/>
  <c r="B102" i="7"/>
  <c r="A104" i="7" l="1"/>
  <c r="J104" i="7" s="1"/>
  <c r="I103" i="7"/>
  <c r="G103" i="7"/>
  <c r="H103" i="7"/>
  <c r="E103" i="7"/>
  <c r="F103" i="7"/>
  <c r="C103" i="7"/>
  <c r="B103" i="7"/>
  <c r="D103" i="7"/>
  <c r="A105" i="7" l="1"/>
  <c r="J105" i="7" s="1"/>
  <c r="I104" i="7"/>
  <c r="H104" i="7"/>
  <c r="G104" i="7"/>
  <c r="E104" i="7"/>
  <c r="C104" i="7"/>
  <c r="F104" i="7"/>
  <c r="D104" i="7"/>
  <c r="B104" i="7"/>
  <c r="A106" i="7" l="1"/>
  <c r="J106" i="7" s="1"/>
  <c r="I105" i="7"/>
  <c r="H105" i="7"/>
  <c r="F105" i="7"/>
  <c r="G105" i="7"/>
  <c r="D105" i="7"/>
  <c r="E105" i="7"/>
  <c r="C105" i="7"/>
  <c r="B105" i="7"/>
  <c r="A107" i="7" l="1"/>
  <c r="J107" i="7" s="1"/>
  <c r="I106" i="7"/>
  <c r="H106" i="7"/>
  <c r="F106" i="7"/>
  <c r="G106" i="7"/>
  <c r="E106" i="7"/>
  <c r="C106" i="7"/>
  <c r="B106" i="7"/>
  <c r="D106" i="7"/>
  <c r="A108" i="7" l="1"/>
  <c r="J108" i="7" s="1"/>
  <c r="I107" i="7"/>
  <c r="H107" i="7"/>
  <c r="E107" i="7"/>
  <c r="B107" i="7"/>
  <c r="D107" i="7"/>
  <c r="F107" i="7"/>
  <c r="C107" i="7"/>
  <c r="G107" i="7"/>
  <c r="A109" i="7" l="1"/>
  <c r="J109" i="7" s="1"/>
  <c r="I108" i="7"/>
  <c r="H108" i="7"/>
  <c r="G108" i="7"/>
  <c r="F108" i="7"/>
  <c r="D108" i="7"/>
  <c r="E108" i="7"/>
  <c r="B108" i="7"/>
  <c r="C108" i="7"/>
  <c r="A110" i="7" l="1"/>
  <c r="J110" i="7" s="1"/>
  <c r="I109" i="7"/>
  <c r="E109" i="7"/>
  <c r="H109" i="7"/>
  <c r="G109" i="7"/>
  <c r="F109" i="7"/>
  <c r="D109" i="7"/>
  <c r="C109" i="7"/>
  <c r="B109" i="7"/>
  <c r="A111" i="7" l="1"/>
  <c r="J111" i="7" s="1"/>
  <c r="I110" i="7"/>
  <c r="H110" i="7"/>
  <c r="E110" i="7"/>
  <c r="G110" i="7"/>
  <c r="F110" i="7"/>
  <c r="D110" i="7"/>
  <c r="B110" i="7"/>
  <c r="C110" i="7"/>
  <c r="A112" i="7" l="1"/>
  <c r="J112" i="7" s="1"/>
  <c r="I111" i="7"/>
  <c r="G111" i="7"/>
  <c r="H111" i="7"/>
  <c r="F111" i="7"/>
  <c r="C111" i="7"/>
  <c r="B111" i="7"/>
  <c r="D111" i="7"/>
  <c r="E111" i="7"/>
  <c r="A113" i="7" l="1"/>
  <c r="J113" i="7" s="1"/>
  <c r="I112" i="7"/>
  <c r="G112" i="7"/>
  <c r="H112" i="7"/>
  <c r="F112" i="7"/>
  <c r="C112" i="7"/>
  <c r="E112" i="7"/>
  <c r="D112" i="7"/>
  <c r="B112" i="7"/>
  <c r="A114" i="7" l="1"/>
  <c r="J114" i="7" s="1"/>
  <c r="I113" i="7"/>
  <c r="H113" i="7"/>
  <c r="G113" i="7"/>
  <c r="F113" i="7"/>
  <c r="E113" i="7"/>
  <c r="D113" i="7"/>
  <c r="C113" i="7"/>
  <c r="B113" i="7"/>
  <c r="A115" i="7" l="1"/>
  <c r="J115" i="7" s="1"/>
  <c r="I114" i="7"/>
  <c r="H114" i="7"/>
  <c r="F114" i="7"/>
  <c r="E114" i="7"/>
  <c r="G114" i="7"/>
  <c r="D114" i="7"/>
  <c r="C114" i="7"/>
  <c r="B114" i="7"/>
  <c r="A116" i="7" l="1"/>
  <c r="J116" i="7" s="1"/>
  <c r="I115" i="7"/>
  <c r="H115" i="7"/>
  <c r="G115" i="7"/>
  <c r="F115" i="7"/>
  <c r="E115" i="7"/>
  <c r="B115" i="7"/>
  <c r="D115" i="7"/>
  <c r="C115" i="7"/>
  <c r="A117" i="7" l="1"/>
  <c r="J117" i="7" s="1"/>
  <c r="I116" i="7"/>
  <c r="H116" i="7"/>
  <c r="G116" i="7"/>
  <c r="F116" i="7"/>
  <c r="B116" i="7"/>
  <c r="C116" i="7"/>
  <c r="E116" i="7"/>
  <c r="D116" i="7"/>
  <c r="A118" i="7" l="1"/>
  <c r="J118" i="7" s="1"/>
  <c r="I117" i="7"/>
  <c r="E117" i="7"/>
  <c r="H117" i="7"/>
  <c r="G117" i="7"/>
  <c r="D117" i="7"/>
  <c r="C117" i="7"/>
  <c r="F117" i="7"/>
  <c r="B117" i="7"/>
  <c r="A119" i="7" l="1"/>
  <c r="J119" i="7" s="1"/>
  <c r="I118" i="7"/>
  <c r="E118" i="7"/>
  <c r="G118" i="7"/>
  <c r="H118" i="7"/>
  <c r="F118" i="7"/>
  <c r="D118" i="7"/>
  <c r="B118" i="7"/>
  <c r="C118" i="7"/>
  <c r="A120" i="7" l="1"/>
  <c r="J120" i="7" s="1"/>
  <c r="G119" i="7"/>
  <c r="I119" i="7"/>
  <c r="H119" i="7"/>
  <c r="E119" i="7"/>
  <c r="C119" i="7"/>
  <c r="F119" i="7"/>
  <c r="B119" i="7"/>
  <c r="D119" i="7"/>
  <c r="A121" i="7" l="1"/>
  <c r="J121" i="7" s="1"/>
  <c r="I120" i="7"/>
  <c r="H120" i="7"/>
  <c r="E120" i="7"/>
  <c r="G120" i="7"/>
  <c r="C120" i="7"/>
  <c r="D120" i="7"/>
  <c r="B120" i="7"/>
  <c r="F120" i="7"/>
  <c r="A122" i="7" l="1"/>
  <c r="J122" i="7" s="1"/>
  <c r="I121" i="7"/>
  <c r="H121" i="7"/>
  <c r="G121" i="7"/>
  <c r="F121" i="7"/>
  <c r="D121" i="7"/>
  <c r="E121" i="7"/>
  <c r="C121" i="7"/>
  <c r="B121" i="7"/>
  <c r="A123" i="7" l="1"/>
  <c r="J123" i="7" s="1"/>
  <c r="I122" i="7"/>
  <c r="H122" i="7"/>
  <c r="G122" i="7"/>
  <c r="F122" i="7"/>
  <c r="D122" i="7"/>
  <c r="E122" i="7"/>
  <c r="B122" i="7"/>
  <c r="C122" i="7"/>
  <c r="A124" i="7" l="1"/>
  <c r="J124" i="7" s="1"/>
  <c r="I123" i="7"/>
  <c r="H123" i="7"/>
  <c r="F123" i="7"/>
  <c r="E123" i="7"/>
  <c r="B123" i="7"/>
  <c r="G123" i="7"/>
  <c r="D123" i="7"/>
  <c r="C123" i="7"/>
  <c r="A125" i="7" l="1"/>
  <c r="J125" i="7" s="1"/>
  <c r="I124" i="7"/>
  <c r="H124" i="7"/>
  <c r="F124" i="7"/>
  <c r="E124" i="7"/>
  <c r="G124" i="7"/>
  <c r="B124" i="7"/>
  <c r="D124" i="7"/>
  <c r="C124" i="7"/>
  <c r="A126" i="7" l="1"/>
  <c r="J126" i="7" s="1"/>
  <c r="I125" i="7"/>
  <c r="E125" i="7"/>
  <c r="H125" i="7"/>
  <c r="F125" i="7"/>
  <c r="G125" i="7"/>
  <c r="C125" i="7"/>
  <c r="D125" i="7"/>
  <c r="B125" i="7"/>
  <c r="A127" i="7" l="1"/>
  <c r="J127" i="7" s="1"/>
  <c r="I126" i="7"/>
  <c r="H126" i="7"/>
  <c r="G126" i="7"/>
  <c r="E126" i="7"/>
  <c r="F126" i="7"/>
  <c r="D126" i="7"/>
  <c r="C126" i="7"/>
  <c r="B126" i="7"/>
  <c r="A128" i="7" l="1"/>
  <c r="J128" i="7" s="1"/>
  <c r="I127" i="7"/>
  <c r="G127" i="7"/>
  <c r="H127" i="7"/>
  <c r="E127" i="7"/>
  <c r="F127" i="7"/>
  <c r="C127" i="7"/>
  <c r="D127" i="7"/>
  <c r="B127" i="7"/>
  <c r="A129" i="7" l="1"/>
  <c r="J129" i="7" s="1"/>
  <c r="I128" i="7"/>
  <c r="G128" i="7"/>
  <c r="F128" i="7"/>
  <c r="H128" i="7"/>
  <c r="C128" i="7"/>
  <c r="B128" i="7"/>
  <c r="E128" i="7"/>
  <c r="D128" i="7"/>
  <c r="A130" i="7" l="1"/>
  <c r="J130" i="7" s="1"/>
  <c r="I129" i="7"/>
  <c r="H129" i="7"/>
  <c r="F129" i="7"/>
  <c r="G129" i="7"/>
  <c r="D129" i="7"/>
  <c r="C129" i="7"/>
  <c r="B129" i="7"/>
  <c r="E129" i="7"/>
  <c r="A131" i="7" l="1"/>
  <c r="J131" i="7" s="1"/>
  <c r="I130" i="7"/>
  <c r="H130" i="7"/>
  <c r="G130" i="7"/>
  <c r="F130" i="7"/>
  <c r="E130" i="7"/>
  <c r="C130" i="7"/>
  <c r="B130" i="7"/>
  <c r="D130" i="7"/>
  <c r="A132" i="7" l="1"/>
  <c r="J132" i="7" s="1"/>
  <c r="I131" i="7"/>
  <c r="G131" i="7"/>
  <c r="H131" i="7"/>
  <c r="F131" i="7"/>
  <c r="B131" i="7"/>
  <c r="E131" i="7"/>
  <c r="C131" i="7"/>
  <c r="D131" i="7"/>
  <c r="A133" i="7" l="1"/>
  <c r="J133" i="7" s="1"/>
  <c r="I132" i="7"/>
  <c r="H132" i="7"/>
  <c r="E132" i="7"/>
  <c r="G132" i="7"/>
  <c r="B132" i="7"/>
  <c r="D132" i="7"/>
  <c r="C132" i="7"/>
  <c r="F132" i="7"/>
  <c r="A134" i="7" l="1"/>
  <c r="J134" i="7" s="1"/>
  <c r="I133" i="7"/>
  <c r="E133" i="7"/>
  <c r="H133" i="7"/>
  <c r="G133" i="7"/>
  <c r="F133" i="7"/>
  <c r="B133" i="7"/>
  <c r="D133" i="7"/>
  <c r="C133" i="7"/>
  <c r="A135" i="7" l="1"/>
  <c r="J135" i="7" s="1"/>
  <c r="I134" i="7"/>
  <c r="H134" i="7"/>
  <c r="E134" i="7"/>
  <c r="G134" i="7"/>
  <c r="F134" i="7"/>
  <c r="D134" i="7"/>
  <c r="B134" i="7"/>
  <c r="C134" i="7"/>
  <c r="A136" i="7" l="1"/>
  <c r="J136" i="7" s="1"/>
  <c r="I135" i="7"/>
  <c r="G135" i="7"/>
  <c r="H135" i="7"/>
  <c r="E135" i="7"/>
  <c r="F135" i="7"/>
  <c r="D135" i="7"/>
  <c r="C135" i="7"/>
  <c r="B135" i="7"/>
  <c r="A137" i="7" l="1"/>
  <c r="J137" i="7" s="1"/>
  <c r="I136" i="7"/>
  <c r="H136" i="7"/>
  <c r="G136" i="7"/>
  <c r="E136" i="7"/>
  <c r="D136" i="7"/>
  <c r="C136" i="7"/>
  <c r="F136" i="7"/>
  <c r="B136" i="7"/>
  <c r="A138" i="7" l="1"/>
  <c r="J138" i="7" s="1"/>
  <c r="I137" i="7"/>
  <c r="H137" i="7"/>
  <c r="F137" i="7"/>
  <c r="G137" i="7"/>
  <c r="D137" i="7"/>
  <c r="E137" i="7"/>
  <c r="B137" i="7"/>
  <c r="C137" i="7"/>
  <c r="A139" i="7" l="1"/>
  <c r="J139" i="7" s="1"/>
  <c r="I138" i="7"/>
  <c r="H138" i="7"/>
  <c r="G138" i="7"/>
  <c r="F138" i="7"/>
  <c r="E138" i="7"/>
  <c r="C138" i="7"/>
  <c r="B138" i="7"/>
  <c r="D138" i="7"/>
  <c r="A140" i="7" l="1"/>
  <c r="J140" i="7" s="1"/>
  <c r="I139" i="7"/>
  <c r="G139" i="7"/>
  <c r="H139" i="7"/>
  <c r="E139" i="7"/>
  <c r="B139" i="7"/>
  <c r="F139" i="7"/>
  <c r="C139" i="7"/>
  <c r="D139" i="7"/>
  <c r="A141" i="7" l="1"/>
  <c r="J141" i="7" s="1"/>
  <c r="I140" i="7"/>
  <c r="G140" i="7"/>
  <c r="B140" i="7"/>
  <c r="H140" i="7"/>
  <c r="F140" i="7"/>
  <c r="C140" i="7"/>
  <c r="D140" i="7"/>
  <c r="E140" i="7"/>
  <c r="A142" i="7" l="1"/>
  <c r="J142" i="7" s="1"/>
  <c r="I141" i="7"/>
  <c r="E141" i="7"/>
  <c r="G141" i="7"/>
  <c r="F141" i="7"/>
  <c r="C141" i="7"/>
  <c r="B141" i="7"/>
  <c r="H141" i="7"/>
  <c r="D141" i="7"/>
  <c r="A143" i="7" l="1"/>
  <c r="J143" i="7" s="1"/>
  <c r="I142" i="7"/>
  <c r="E142" i="7"/>
  <c r="G142" i="7"/>
  <c r="F142" i="7"/>
  <c r="H142" i="7"/>
  <c r="B142" i="7"/>
  <c r="C142" i="7"/>
  <c r="D142" i="7"/>
  <c r="A144" i="7" l="1"/>
  <c r="J144" i="7" s="1"/>
  <c r="I143" i="7"/>
  <c r="G143" i="7"/>
  <c r="H143" i="7"/>
  <c r="F143" i="7"/>
  <c r="C143" i="7"/>
  <c r="D143" i="7"/>
  <c r="B143" i="7"/>
  <c r="E143" i="7"/>
  <c r="A145" i="7" l="1"/>
  <c r="J145" i="7" s="1"/>
  <c r="I144" i="7"/>
  <c r="H144" i="7"/>
  <c r="F144" i="7"/>
  <c r="G144" i="7"/>
  <c r="D144" i="7"/>
  <c r="C144" i="7"/>
  <c r="E144" i="7"/>
  <c r="B144" i="7"/>
  <c r="A146" i="7" l="1"/>
  <c r="J146" i="7" s="1"/>
  <c r="I145" i="7"/>
  <c r="H145" i="7"/>
  <c r="F145" i="7"/>
  <c r="E145" i="7"/>
  <c r="D145" i="7"/>
  <c r="C145" i="7"/>
  <c r="G145" i="7"/>
  <c r="B145" i="7"/>
  <c r="A147" i="7" l="1"/>
  <c r="J147" i="7" s="1"/>
  <c r="I146" i="7"/>
  <c r="H146" i="7"/>
  <c r="F146" i="7"/>
  <c r="E146" i="7"/>
  <c r="D146" i="7"/>
  <c r="G146" i="7"/>
  <c r="C146" i="7"/>
  <c r="B146" i="7"/>
  <c r="A148" i="7" l="1"/>
  <c r="J148" i="7" s="1"/>
  <c r="I147" i="7"/>
  <c r="H147" i="7"/>
  <c r="G147" i="7"/>
  <c r="F147" i="7"/>
  <c r="E147" i="7"/>
  <c r="B147" i="7"/>
  <c r="D147" i="7"/>
  <c r="C147" i="7"/>
  <c r="A149" i="7" l="1"/>
  <c r="J149" i="7" s="1"/>
  <c r="I148" i="7"/>
  <c r="H148" i="7"/>
  <c r="G148" i="7"/>
  <c r="F148" i="7"/>
  <c r="B148" i="7"/>
  <c r="E148" i="7"/>
  <c r="C148" i="7"/>
  <c r="D148" i="7"/>
  <c r="A150" i="7" l="1"/>
  <c r="J150" i="7" s="1"/>
  <c r="I149" i="7"/>
  <c r="H149" i="7"/>
  <c r="G149" i="7"/>
  <c r="E149" i="7"/>
  <c r="F149" i="7"/>
  <c r="D149" i="7"/>
  <c r="C149" i="7"/>
  <c r="B149" i="7"/>
  <c r="A151" i="7" l="1"/>
  <c r="J151" i="7" s="1"/>
  <c r="I150" i="7"/>
  <c r="H150" i="7"/>
  <c r="E150" i="7"/>
  <c r="G150" i="7"/>
  <c r="B150" i="7"/>
  <c r="F150" i="7"/>
  <c r="C150" i="7"/>
  <c r="D150" i="7"/>
  <c r="A152" i="7" l="1"/>
  <c r="J152" i="7" s="1"/>
  <c r="I151" i="7"/>
  <c r="G151" i="7"/>
  <c r="H151" i="7"/>
  <c r="F151" i="7"/>
  <c r="C151" i="7"/>
  <c r="E151" i="7"/>
  <c r="B151" i="7"/>
  <c r="D151" i="7"/>
  <c r="A153" i="7" l="1"/>
  <c r="J153" i="7" s="1"/>
  <c r="I152" i="7"/>
  <c r="G152" i="7"/>
  <c r="H152" i="7"/>
  <c r="E152" i="7"/>
  <c r="F152" i="7"/>
  <c r="C152" i="7"/>
  <c r="B152" i="7"/>
  <c r="D152" i="7"/>
  <c r="A154" i="7" l="1"/>
  <c r="J154" i="7" s="1"/>
  <c r="I153" i="7"/>
  <c r="H153" i="7"/>
  <c r="F153" i="7"/>
  <c r="G153" i="7"/>
  <c r="D153" i="7"/>
  <c r="E153" i="7"/>
  <c r="B153" i="7"/>
  <c r="C153" i="7"/>
  <c r="A155" i="7" l="1"/>
  <c r="J155" i="7" s="1"/>
  <c r="I154" i="7"/>
  <c r="H154" i="7"/>
  <c r="F154" i="7"/>
  <c r="G154" i="7"/>
  <c r="E154" i="7"/>
  <c r="D154" i="7"/>
  <c r="C154" i="7"/>
  <c r="B154" i="7"/>
  <c r="A156" i="7" l="1"/>
  <c r="J156" i="7" s="1"/>
  <c r="I155" i="7"/>
  <c r="H155" i="7"/>
  <c r="F155" i="7"/>
  <c r="E155" i="7"/>
  <c r="B155" i="7"/>
  <c r="D155" i="7"/>
  <c r="G155" i="7"/>
  <c r="C155" i="7"/>
  <c r="A157" i="7" l="1"/>
  <c r="J157" i="7" s="1"/>
  <c r="I156" i="7"/>
  <c r="G156" i="7"/>
  <c r="F156" i="7"/>
  <c r="E156" i="7"/>
  <c r="B156" i="7"/>
  <c r="H156" i="7"/>
  <c r="D156" i="7"/>
  <c r="C156" i="7"/>
  <c r="A158" i="7" l="1"/>
  <c r="J158" i="7" s="1"/>
  <c r="I157" i="7"/>
  <c r="G157" i="7"/>
  <c r="E157" i="7"/>
  <c r="H157" i="7"/>
  <c r="F157" i="7"/>
  <c r="D157" i="7"/>
  <c r="C157" i="7"/>
  <c r="B157" i="7"/>
  <c r="A159" i="7" l="1"/>
  <c r="J159" i="7" s="1"/>
  <c r="H158" i="7"/>
  <c r="I158" i="7"/>
  <c r="G158" i="7"/>
  <c r="E158" i="7"/>
  <c r="C158" i="7"/>
  <c r="F158" i="7"/>
  <c r="D158" i="7"/>
  <c r="B158" i="7"/>
  <c r="A160" i="7" l="1"/>
  <c r="J160" i="7" s="1"/>
  <c r="G159" i="7"/>
  <c r="I159" i="7"/>
  <c r="H159" i="7"/>
  <c r="E159" i="7"/>
  <c r="F159" i="7"/>
  <c r="C159" i="7"/>
  <c r="D159" i="7"/>
  <c r="B159" i="7"/>
  <c r="A161" i="7" l="1"/>
  <c r="J161" i="7" s="1"/>
  <c r="I160" i="7"/>
  <c r="H160" i="7"/>
  <c r="G160" i="7"/>
  <c r="F160" i="7"/>
  <c r="C160" i="7"/>
  <c r="B160" i="7"/>
  <c r="D160" i="7"/>
  <c r="E160" i="7"/>
  <c r="A162" i="7" l="1"/>
  <c r="J162" i="7" s="1"/>
  <c r="I161" i="7"/>
  <c r="H161" i="7"/>
  <c r="F161" i="7"/>
  <c r="D161" i="7"/>
  <c r="G161" i="7"/>
  <c r="E161" i="7"/>
  <c r="C161" i="7"/>
  <c r="B161" i="7"/>
  <c r="A163" i="7" l="1"/>
  <c r="J163" i="7" s="1"/>
  <c r="I162" i="7"/>
  <c r="H162" i="7"/>
  <c r="F162" i="7"/>
  <c r="G162" i="7"/>
  <c r="E162" i="7"/>
  <c r="C162" i="7"/>
  <c r="B162" i="7"/>
  <c r="D162" i="7"/>
  <c r="A164" i="7" l="1"/>
  <c r="J164" i="7" s="1"/>
  <c r="I163" i="7"/>
  <c r="G163" i="7"/>
  <c r="H163" i="7"/>
  <c r="F163" i="7"/>
  <c r="D163" i="7"/>
  <c r="B163" i="7"/>
  <c r="E163" i="7"/>
  <c r="C163" i="7"/>
  <c r="A165" i="7" l="1"/>
  <c r="J165" i="7" s="1"/>
  <c r="I164" i="7"/>
  <c r="H164" i="7"/>
  <c r="G164" i="7"/>
  <c r="F164" i="7"/>
  <c r="D164" i="7"/>
  <c r="B164" i="7"/>
  <c r="E164" i="7"/>
  <c r="C164" i="7"/>
  <c r="A166" i="7" l="1"/>
  <c r="J166" i="7" s="1"/>
  <c r="I165" i="7"/>
  <c r="H165" i="7"/>
  <c r="E165" i="7"/>
  <c r="G165" i="7"/>
  <c r="F165" i="7"/>
  <c r="B165" i="7"/>
  <c r="D165" i="7"/>
  <c r="C165" i="7"/>
  <c r="A167" i="7" l="1"/>
  <c r="J167" i="7" s="1"/>
  <c r="I166" i="7"/>
  <c r="G166" i="7"/>
  <c r="E166" i="7"/>
  <c r="F166" i="7"/>
  <c r="H166" i="7"/>
  <c r="D166" i="7"/>
  <c r="B166" i="7"/>
  <c r="C166" i="7"/>
  <c r="A168" i="7" l="1"/>
  <c r="J168" i="7" s="1"/>
  <c r="I167" i="7"/>
  <c r="G167" i="7"/>
  <c r="H167" i="7"/>
  <c r="E167" i="7"/>
  <c r="F167" i="7"/>
  <c r="C167" i="7"/>
  <c r="D167" i="7"/>
  <c r="B167" i="7"/>
  <c r="A169" i="7" l="1"/>
  <c r="J169" i="7" s="1"/>
  <c r="I168" i="7"/>
  <c r="H168" i="7"/>
  <c r="G168" i="7"/>
  <c r="E168" i="7"/>
  <c r="C168" i="7"/>
  <c r="D168" i="7"/>
  <c r="F168" i="7"/>
  <c r="B168" i="7"/>
  <c r="A170" i="7" l="1"/>
  <c r="J170" i="7" s="1"/>
  <c r="I169" i="7"/>
  <c r="H169" i="7"/>
  <c r="F169" i="7"/>
  <c r="D169" i="7"/>
  <c r="E169" i="7"/>
  <c r="G169" i="7"/>
  <c r="C169" i="7"/>
  <c r="B169" i="7"/>
  <c r="A171" i="7" l="1"/>
  <c r="J171" i="7" s="1"/>
  <c r="I170" i="7"/>
  <c r="H170" i="7"/>
  <c r="F170" i="7"/>
  <c r="G170" i="7"/>
  <c r="E170" i="7"/>
  <c r="C170" i="7"/>
  <c r="B170" i="7"/>
  <c r="D170" i="7"/>
  <c r="A172" i="7" l="1"/>
  <c r="J172" i="7" s="1"/>
  <c r="I171" i="7"/>
  <c r="H171" i="7"/>
  <c r="E171" i="7"/>
  <c r="G171" i="7"/>
  <c r="B171" i="7"/>
  <c r="C171" i="7"/>
  <c r="D171" i="7"/>
  <c r="F171" i="7"/>
  <c r="A173" i="7" l="1"/>
  <c r="J173" i="7" s="1"/>
  <c r="I172" i="7"/>
  <c r="H172" i="7"/>
  <c r="E172" i="7"/>
  <c r="G172" i="7"/>
  <c r="D172" i="7"/>
  <c r="B172" i="7"/>
  <c r="C172" i="7"/>
  <c r="F172" i="7"/>
  <c r="A174" i="7" l="1"/>
  <c r="J174" i="7" s="1"/>
  <c r="I173" i="7"/>
  <c r="H173" i="7"/>
  <c r="E173" i="7"/>
  <c r="G173" i="7"/>
  <c r="D173" i="7"/>
  <c r="C173" i="7"/>
  <c r="B173" i="7"/>
  <c r="F173" i="7"/>
  <c r="A175" i="7" l="1"/>
  <c r="J175" i="7" s="1"/>
  <c r="I174" i="7"/>
  <c r="G174" i="7"/>
  <c r="E174" i="7"/>
  <c r="H174" i="7"/>
  <c r="F174" i="7"/>
  <c r="D174" i="7"/>
  <c r="B174" i="7"/>
  <c r="C174" i="7"/>
  <c r="A176" i="7" l="1"/>
  <c r="J176" i="7" s="1"/>
  <c r="I175" i="7"/>
  <c r="G175" i="7"/>
  <c r="H175" i="7"/>
  <c r="F175" i="7"/>
  <c r="C175" i="7"/>
  <c r="B175" i="7"/>
  <c r="E175" i="7"/>
  <c r="D175" i="7"/>
  <c r="A177" i="7" l="1"/>
  <c r="J177" i="7" s="1"/>
  <c r="I176" i="7"/>
  <c r="H176" i="7"/>
  <c r="G176" i="7"/>
  <c r="F176" i="7"/>
  <c r="C176" i="7"/>
  <c r="B176" i="7"/>
  <c r="E176" i="7"/>
  <c r="D176" i="7"/>
  <c r="A178" i="7" l="1"/>
  <c r="J178" i="7" s="1"/>
  <c r="I177" i="7"/>
  <c r="H177" i="7"/>
  <c r="G177" i="7"/>
  <c r="F177" i="7"/>
  <c r="E177" i="7"/>
  <c r="D177" i="7"/>
  <c r="C177" i="7"/>
  <c r="B177" i="7"/>
  <c r="A179" i="7" l="1"/>
  <c r="J179" i="7" s="1"/>
  <c r="I178" i="7"/>
  <c r="H178" i="7"/>
  <c r="G178" i="7"/>
  <c r="F178" i="7"/>
  <c r="E178" i="7"/>
  <c r="C178" i="7"/>
  <c r="B178" i="7"/>
  <c r="D178" i="7"/>
  <c r="A180" i="7" l="1"/>
  <c r="J180" i="7" s="1"/>
  <c r="I179" i="7"/>
  <c r="H179" i="7"/>
  <c r="G179" i="7"/>
  <c r="F179" i="7"/>
  <c r="E179" i="7"/>
  <c r="B179" i="7"/>
  <c r="D179" i="7"/>
  <c r="C179" i="7"/>
  <c r="A181" i="7" l="1"/>
  <c r="J181" i="7" s="1"/>
  <c r="I180" i="7"/>
  <c r="H180" i="7"/>
  <c r="G180" i="7"/>
  <c r="F180" i="7"/>
  <c r="B180" i="7"/>
  <c r="D180" i="7"/>
  <c r="C180" i="7"/>
  <c r="E180" i="7"/>
  <c r="A182" i="7" l="1"/>
  <c r="J182" i="7" s="1"/>
  <c r="I181" i="7"/>
  <c r="E181" i="7"/>
  <c r="H181" i="7"/>
  <c r="G181" i="7"/>
  <c r="F181" i="7"/>
  <c r="D181" i="7"/>
  <c r="C181" i="7"/>
  <c r="B181" i="7"/>
  <c r="A183" i="7" l="1"/>
  <c r="J183" i="7" s="1"/>
  <c r="I182" i="7"/>
  <c r="E182" i="7"/>
  <c r="G182" i="7"/>
  <c r="H182" i="7"/>
  <c r="F182" i="7"/>
  <c r="D182" i="7"/>
  <c r="B182" i="7"/>
  <c r="C182" i="7"/>
  <c r="A184" i="7" l="1"/>
  <c r="J184" i="7" s="1"/>
  <c r="I183" i="7"/>
  <c r="G183" i="7"/>
  <c r="H183" i="7"/>
  <c r="C183" i="7"/>
  <c r="F183" i="7"/>
  <c r="E183" i="7"/>
  <c r="D183" i="7"/>
  <c r="B183" i="7"/>
  <c r="A185" i="7" l="1"/>
  <c r="J185" i="7" s="1"/>
  <c r="I184" i="7"/>
  <c r="H184" i="7"/>
  <c r="G184" i="7"/>
  <c r="F184" i="7"/>
  <c r="E184" i="7"/>
  <c r="C184" i="7"/>
  <c r="D184" i="7"/>
  <c r="B184" i="7"/>
  <c r="A186" i="7" l="1"/>
  <c r="J186" i="7" s="1"/>
  <c r="I185" i="7"/>
  <c r="H185" i="7"/>
  <c r="G185" i="7"/>
  <c r="F185" i="7"/>
  <c r="D185" i="7"/>
  <c r="E185" i="7"/>
  <c r="B185" i="7"/>
  <c r="C185" i="7"/>
  <c r="A187" i="7" l="1"/>
  <c r="J187" i="7" s="1"/>
  <c r="I186" i="7"/>
  <c r="H186" i="7"/>
  <c r="G186" i="7"/>
  <c r="F186" i="7"/>
  <c r="E186" i="7"/>
  <c r="D186" i="7"/>
  <c r="B186" i="7"/>
  <c r="C186" i="7"/>
  <c r="A188" i="7" l="1"/>
  <c r="J188" i="7" s="1"/>
  <c r="I187" i="7"/>
  <c r="H187" i="7"/>
  <c r="F187" i="7"/>
  <c r="E187" i="7"/>
  <c r="B187" i="7"/>
  <c r="G187" i="7"/>
  <c r="D187" i="7"/>
  <c r="C187" i="7"/>
  <c r="A189" i="7" l="1"/>
  <c r="J189" i="7" s="1"/>
  <c r="I188" i="7"/>
  <c r="G188" i="7"/>
  <c r="H188" i="7"/>
  <c r="F188" i="7"/>
  <c r="E188" i="7"/>
  <c r="B188" i="7"/>
  <c r="D188" i="7"/>
  <c r="C188" i="7"/>
  <c r="A190" i="7" l="1"/>
  <c r="J190" i="7" s="1"/>
  <c r="I189" i="7"/>
  <c r="E189" i="7"/>
  <c r="G189" i="7"/>
  <c r="H189" i="7"/>
  <c r="F189" i="7"/>
  <c r="C189" i="7"/>
  <c r="D189" i="7"/>
  <c r="B189" i="7"/>
  <c r="A191" i="7" l="1"/>
  <c r="J191" i="7" s="1"/>
  <c r="I190" i="7"/>
  <c r="H190" i="7"/>
  <c r="E190" i="7"/>
  <c r="G190" i="7"/>
  <c r="D190" i="7"/>
  <c r="F190" i="7"/>
  <c r="C190" i="7"/>
  <c r="B190" i="7"/>
  <c r="A192" i="7" l="1"/>
  <c r="J192" i="7" s="1"/>
  <c r="I191" i="7"/>
  <c r="G191" i="7"/>
  <c r="H191" i="7"/>
  <c r="E191" i="7"/>
  <c r="C191" i="7"/>
  <c r="D191" i="7"/>
  <c r="F191" i="7"/>
  <c r="B191" i="7"/>
  <c r="A193" i="7" l="1"/>
  <c r="J193" i="7" s="1"/>
  <c r="I192" i="7"/>
  <c r="H192" i="7"/>
  <c r="F192" i="7"/>
  <c r="E192" i="7"/>
  <c r="C192" i="7"/>
  <c r="B192" i="7"/>
  <c r="G192" i="7"/>
  <c r="D192" i="7"/>
  <c r="A194" i="7" l="1"/>
  <c r="J194" i="7" s="1"/>
  <c r="H193" i="7"/>
  <c r="I193" i="7"/>
  <c r="F193" i="7"/>
  <c r="D193" i="7"/>
  <c r="G193" i="7"/>
  <c r="E193" i="7"/>
  <c r="C193" i="7"/>
  <c r="B193" i="7"/>
  <c r="A195" i="7" l="1"/>
  <c r="J195" i="7" s="1"/>
  <c r="I194" i="7"/>
  <c r="H194" i="7"/>
  <c r="G194" i="7"/>
  <c r="F194" i="7"/>
  <c r="D194" i="7"/>
  <c r="E194" i="7"/>
  <c r="C194" i="7"/>
  <c r="B194" i="7"/>
  <c r="A196" i="7" l="1"/>
  <c r="J196" i="7" s="1"/>
  <c r="I195" i="7"/>
  <c r="G195" i="7"/>
  <c r="F195" i="7"/>
  <c r="H195" i="7"/>
  <c r="B195" i="7"/>
  <c r="C195" i="7"/>
  <c r="D195" i="7"/>
  <c r="E195" i="7"/>
  <c r="A197" i="7" l="1"/>
  <c r="J197" i="7" s="1"/>
  <c r="I196" i="7"/>
  <c r="G196" i="7"/>
  <c r="F196" i="7"/>
  <c r="H196" i="7"/>
  <c r="B196" i="7"/>
  <c r="E196" i="7"/>
  <c r="D196" i="7"/>
  <c r="C196" i="7"/>
  <c r="A198" i="7" l="1"/>
  <c r="J198" i="7" s="1"/>
  <c r="I197" i="7"/>
  <c r="H197" i="7"/>
  <c r="E197" i="7"/>
  <c r="G197" i="7"/>
  <c r="F197" i="7"/>
  <c r="D197" i="7"/>
  <c r="B197" i="7"/>
  <c r="C197" i="7"/>
  <c r="A199" i="7" l="1"/>
  <c r="J199" i="7" s="1"/>
  <c r="I198" i="7"/>
  <c r="E198" i="7"/>
  <c r="G198" i="7"/>
  <c r="F198" i="7"/>
  <c r="B198" i="7"/>
  <c r="C198" i="7"/>
  <c r="H198" i="7"/>
  <c r="D198" i="7"/>
  <c r="A200" i="7" l="1"/>
  <c r="J200" i="7" s="1"/>
  <c r="I199" i="7"/>
  <c r="G199" i="7"/>
  <c r="H199" i="7"/>
  <c r="E199" i="7"/>
  <c r="F199" i="7"/>
  <c r="D199" i="7"/>
  <c r="C199" i="7"/>
  <c r="B199" i="7"/>
  <c r="A201" i="7" l="1"/>
  <c r="J201" i="7" s="1"/>
  <c r="I200" i="7"/>
  <c r="H200" i="7"/>
  <c r="G200" i="7"/>
  <c r="E200" i="7"/>
  <c r="F200" i="7"/>
  <c r="D200" i="7"/>
  <c r="C200" i="7"/>
  <c r="B200" i="7"/>
  <c r="A202" i="7" l="1"/>
  <c r="J202" i="7" s="1"/>
  <c r="I201" i="7"/>
  <c r="H201" i="7"/>
  <c r="F201" i="7"/>
  <c r="G201" i="7"/>
  <c r="D201" i="7"/>
  <c r="E201" i="7"/>
  <c r="C201" i="7"/>
  <c r="B201" i="7"/>
  <c r="A203" i="7" l="1"/>
  <c r="J203" i="7" s="1"/>
  <c r="I202" i="7"/>
  <c r="H202" i="7"/>
  <c r="F202" i="7"/>
  <c r="G202" i="7"/>
  <c r="C202" i="7"/>
  <c r="B202" i="7"/>
  <c r="E202" i="7"/>
  <c r="D202" i="7"/>
  <c r="A204" i="7" l="1"/>
  <c r="J204" i="7" s="1"/>
  <c r="I203" i="7"/>
  <c r="G203" i="7"/>
  <c r="H203" i="7"/>
  <c r="E203" i="7"/>
  <c r="B203" i="7"/>
  <c r="C203" i="7"/>
  <c r="F203" i="7"/>
  <c r="D203" i="7"/>
  <c r="A205" i="7" l="1"/>
  <c r="J205" i="7" s="1"/>
  <c r="I204" i="7"/>
  <c r="G204" i="7"/>
  <c r="H204" i="7"/>
  <c r="E204" i="7"/>
  <c r="B204" i="7"/>
  <c r="F204" i="7"/>
  <c r="C204" i="7"/>
  <c r="D204" i="7"/>
  <c r="A206" i="7" l="1"/>
  <c r="J206" i="7" s="1"/>
  <c r="I205" i="7"/>
  <c r="H205" i="7"/>
  <c r="E205" i="7"/>
  <c r="G205" i="7"/>
  <c r="D205" i="7"/>
  <c r="B205" i="7"/>
  <c r="C205" i="7"/>
  <c r="F205" i="7"/>
  <c r="A207" i="7" l="1"/>
  <c r="J207" i="7" s="1"/>
  <c r="I206" i="7"/>
  <c r="H206" i="7"/>
  <c r="E206" i="7"/>
  <c r="G206" i="7"/>
  <c r="D206" i="7"/>
  <c r="B206" i="7"/>
  <c r="C206" i="7"/>
  <c r="F206" i="7"/>
  <c r="A208" i="7" l="1"/>
  <c r="J208" i="7" s="1"/>
  <c r="I207" i="7"/>
  <c r="G207" i="7"/>
  <c r="H207" i="7"/>
  <c r="F207" i="7"/>
  <c r="E207" i="7"/>
  <c r="C207" i="7"/>
  <c r="B207" i="7"/>
  <c r="D207" i="7"/>
  <c r="A209" i="7" l="1"/>
  <c r="J209" i="7" s="1"/>
  <c r="I208" i="7"/>
  <c r="H208" i="7"/>
  <c r="F208" i="7"/>
  <c r="G208" i="7"/>
  <c r="D208" i="7"/>
  <c r="C208" i="7"/>
  <c r="B208" i="7"/>
  <c r="E208" i="7"/>
  <c r="A210" i="7" l="1"/>
  <c r="J210" i="7" s="1"/>
  <c r="I209" i="7"/>
  <c r="H209" i="7"/>
  <c r="F209" i="7"/>
  <c r="E209" i="7"/>
  <c r="D209" i="7"/>
  <c r="G209" i="7"/>
  <c r="C209" i="7"/>
  <c r="B209" i="7"/>
  <c r="A211" i="7" l="1"/>
  <c r="J211" i="7" s="1"/>
  <c r="I210" i="7"/>
  <c r="H210" i="7"/>
  <c r="F210" i="7"/>
  <c r="E210" i="7"/>
  <c r="D210" i="7"/>
  <c r="G210" i="7"/>
  <c r="C210" i="7"/>
  <c r="B210" i="7"/>
  <c r="A212" i="7" l="1"/>
  <c r="J212" i="7" s="1"/>
  <c r="I211" i="7"/>
  <c r="G211" i="7"/>
  <c r="H211" i="7"/>
  <c r="F211" i="7"/>
  <c r="E211" i="7"/>
  <c r="B211" i="7"/>
  <c r="D211" i="7"/>
  <c r="C211" i="7"/>
  <c r="A213" i="7" l="1"/>
  <c r="J213" i="7" s="1"/>
  <c r="I212" i="7"/>
  <c r="H212" i="7"/>
  <c r="G212" i="7"/>
  <c r="F212" i="7"/>
  <c r="B212" i="7"/>
  <c r="C212" i="7"/>
  <c r="D212" i="7"/>
  <c r="E212" i="7"/>
  <c r="A214" i="7" l="1"/>
  <c r="J214" i="7" s="1"/>
  <c r="I213" i="7"/>
  <c r="G213" i="7"/>
  <c r="E213" i="7"/>
  <c r="H213" i="7"/>
  <c r="F213" i="7"/>
  <c r="C213" i="7"/>
  <c r="B213" i="7"/>
  <c r="D213" i="7"/>
  <c r="A215" i="7" l="1"/>
  <c r="J215" i="7" s="1"/>
  <c r="I214" i="7"/>
  <c r="G214" i="7"/>
  <c r="E214" i="7"/>
  <c r="H214" i="7"/>
  <c r="F214" i="7"/>
  <c r="B214" i="7"/>
  <c r="C214" i="7"/>
  <c r="D214" i="7"/>
  <c r="A216" i="7" l="1"/>
  <c r="J216" i="7" s="1"/>
  <c r="I215" i="7"/>
  <c r="G215" i="7"/>
  <c r="H215" i="7"/>
  <c r="F215" i="7"/>
  <c r="E215" i="7"/>
  <c r="C215" i="7"/>
  <c r="B215" i="7"/>
  <c r="D215" i="7"/>
  <c r="A217" i="7" l="1"/>
  <c r="J217" i="7" s="1"/>
  <c r="I216" i="7"/>
  <c r="G216" i="7"/>
  <c r="H216" i="7"/>
  <c r="E216" i="7"/>
  <c r="C216" i="7"/>
  <c r="D216" i="7"/>
  <c r="B216" i="7"/>
  <c r="F216" i="7"/>
  <c r="A218" i="7" l="1"/>
  <c r="J218" i="7" s="1"/>
  <c r="I217" i="7"/>
  <c r="H217" i="7"/>
  <c r="F217" i="7"/>
  <c r="D217" i="7"/>
  <c r="C217" i="7"/>
  <c r="B217" i="7"/>
  <c r="G217" i="7"/>
  <c r="E217" i="7"/>
  <c r="A219" i="7" l="1"/>
  <c r="J219" i="7" s="1"/>
  <c r="I218" i="7"/>
  <c r="H218" i="7"/>
  <c r="F218" i="7"/>
  <c r="G218" i="7"/>
  <c r="E218" i="7"/>
  <c r="D218" i="7"/>
  <c r="C218" i="7"/>
  <c r="B218" i="7"/>
  <c r="A220" i="7" l="1"/>
  <c r="J220" i="7" s="1"/>
  <c r="I219" i="7"/>
  <c r="H219" i="7"/>
  <c r="F219" i="7"/>
  <c r="E219" i="7"/>
  <c r="G219" i="7"/>
  <c r="B219" i="7"/>
  <c r="D219" i="7"/>
  <c r="C219" i="7"/>
  <c r="A221" i="7" l="1"/>
  <c r="J221" i="7" s="1"/>
  <c r="I220" i="7"/>
  <c r="H220" i="7"/>
  <c r="G220" i="7"/>
  <c r="F220" i="7"/>
  <c r="E220" i="7"/>
  <c r="B220" i="7"/>
  <c r="D220" i="7"/>
  <c r="C220" i="7"/>
  <c r="A222" i="7" l="1"/>
  <c r="J222" i="7" s="1"/>
  <c r="I221" i="7"/>
  <c r="H221" i="7"/>
  <c r="G221" i="7"/>
  <c r="E221" i="7"/>
  <c r="F221" i="7"/>
  <c r="D221" i="7"/>
  <c r="C221" i="7"/>
  <c r="B221" i="7"/>
  <c r="A223" i="7" l="1"/>
  <c r="J223" i="7" s="1"/>
  <c r="H222" i="7"/>
  <c r="I222" i="7"/>
  <c r="G222" i="7"/>
  <c r="E222" i="7"/>
  <c r="F222" i="7"/>
  <c r="C222" i="7"/>
  <c r="D222" i="7"/>
  <c r="B222" i="7"/>
  <c r="A224" i="7" l="1"/>
  <c r="J224" i="7" s="1"/>
  <c r="I223" i="7"/>
  <c r="G223" i="7"/>
  <c r="E223" i="7"/>
  <c r="C223" i="7"/>
  <c r="F223" i="7"/>
  <c r="H223" i="7"/>
  <c r="D223" i="7"/>
  <c r="B223" i="7"/>
  <c r="A225" i="7" l="1"/>
  <c r="J225" i="7" s="1"/>
  <c r="I224" i="7"/>
  <c r="H224" i="7"/>
  <c r="G224" i="7"/>
  <c r="E224" i="7"/>
  <c r="C224" i="7"/>
  <c r="B224" i="7"/>
  <c r="F224" i="7"/>
  <c r="D224" i="7"/>
  <c r="A226" i="7" l="1"/>
  <c r="J226" i="7" s="1"/>
  <c r="I225" i="7"/>
  <c r="H225" i="7"/>
  <c r="G225" i="7"/>
  <c r="F225" i="7"/>
  <c r="D225" i="7"/>
  <c r="E225" i="7"/>
  <c r="C225" i="7"/>
  <c r="B225" i="7"/>
  <c r="A227" i="7" l="1"/>
  <c r="J227" i="7" s="1"/>
  <c r="I226" i="7"/>
  <c r="H226" i="7"/>
  <c r="G226" i="7"/>
  <c r="F226" i="7"/>
  <c r="E226" i="7"/>
  <c r="C226" i="7"/>
  <c r="B226" i="7"/>
  <c r="D226" i="7"/>
  <c r="A228" i="7" l="1"/>
  <c r="J228" i="7" s="1"/>
  <c r="I227" i="7"/>
  <c r="H227" i="7"/>
  <c r="G227" i="7"/>
  <c r="F227" i="7"/>
  <c r="D227" i="7"/>
  <c r="B227" i="7"/>
  <c r="E227" i="7"/>
  <c r="C227" i="7"/>
  <c r="A229" i="7" l="1"/>
  <c r="J229" i="7" s="1"/>
  <c r="I228" i="7"/>
  <c r="H228" i="7"/>
  <c r="F228" i="7"/>
  <c r="D228" i="7"/>
  <c r="B228" i="7"/>
  <c r="G228" i="7"/>
  <c r="E228" i="7"/>
  <c r="C228" i="7"/>
  <c r="A230" i="7" l="1"/>
  <c r="J230" i="7" s="1"/>
  <c r="I229" i="7"/>
  <c r="E229" i="7"/>
  <c r="G229" i="7"/>
  <c r="F229" i="7"/>
  <c r="H229" i="7"/>
  <c r="B229" i="7"/>
  <c r="D229" i="7"/>
  <c r="C229" i="7"/>
  <c r="A231" i="7" l="1"/>
  <c r="J231" i="7" s="1"/>
  <c r="I230" i="7"/>
  <c r="G230" i="7"/>
  <c r="E230" i="7"/>
  <c r="F230" i="7"/>
  <c r="D230" i="7"/>
  <c r="C230" i="7"/>
  <c r="H230" i="7"/>
  <c r="B230" i="7"/>
  <c r="A232" i="7" l="1"/>
  <c r="J232" i="7" s="1"/>
  <c r="I231" i="7"/>
  <c r="G231" i="7"/>
  <c r="H231" i="7"/>
  <c r="E231" i="7"/>
  <c r="F231" i="7"/>
  <c r="C231" i="7"/>
  <c r="D231" i="7"/>
  <c r="B231" i="7"/>
  <c r="A233" i="7" l="1"/>
  <c r="J233" i="7" s="1"/>
  <c r="I232" i="7"/>
  <c r="H232" i="7"/>
  <c r="G232" i="7"/>
  <c r="E232" i="7"/>
  <c r="F232" i="7"/>
  <c r="C232" i="7"/>
  <c r="D232" i="7"/>
  <c r="B232" i="7"/>
  <c r="A234" i="7" l="1"/>
  <c r="J234" i="7" s="1"/>
  <c r="I233" i="7"/>
  <c r="H233" i="7"/>
  <c r="F233" i="7"/>
  <c r="D233" i="7"/>
  <c r="E233" i="7"/>
  <c r="G233" i="7"/>
  <c r="C233" i="7"/>
  <c r="B233" i="7"/>
  <c r="A235" i="7" l="1"/>
  <c r="J235" i="7" s="1"/>
  <c r="I234" i="7"/>
  <c r="H234" i="7"/>
  <c r="F234" i="7"/>
  <c r="G234" i="7"/>
  <c r="C234" i="7"/>
  <c r="B234" i="7"/>
  <c r="E234" i="7"/>
  <c r="D234" i="7"/>
  <c r="A236" i="7" l="1"/>
  <c r="J236" i="7" s="1"/>
  <c r="I235" i="7"/>
  <c r="H235" i="7"/>
  <c r="G235" i="7"/>
  <c r="F235" i="7"/>
  <c r="B235" i="7"/>
  <c r="C235" i="7"/>
  <c r="E235" i="7"/>
  <c r="D235" i="7"/>
  <c r="A237" i="7" l="1"/>
  <c r="J237" i="7" s="1"/>
  <c r="I236" i="7"/>
  <c r="H236" i="7"/>
  <c r="G236" i="7"/>
  <c r="E236" i="7"/>
  <c r="D236" i="7"/>
  <c r="B236" i="7"/>
  <c r="F236" i="7"/>
  <c r="C236" i="7"/>
  <c r="A238" i="7" l="1"/>
  <c r="J238" i="7" s="1"/>
  <c r="I237" i="7"/>
  <c r="E237" i="7"/>
  <c r="G237" i="7"/>
  <c r="H237" i="7"/>
  <c r="D237" i="7"/>
  <c r="C237" i="7"/>
  <c r="F237" i="7"/>
  <c r="B237" i="7"/>
  <c r="A239" i="7" l="1"/>
  <c r="J239" i="7" s="1"/>
  <c r="I238" i="7"/>
  <c r="E238" i="7"/>
  <c r="H238" i="7"/>
  <c r="G238" i="7"/>
  <c r="F238" i="7"/>
  <c r="B238" i="7"/>
  <c r="C238" i="7"/>
  <c r="D238" i="7"/>
  <c r="A240" i="7" l="1"/>
  <c r="J240" i="7" s="1"/>
  <c r="I239" i="7"/>
  <c r="G239" i="7"/>
  <c r="F239" i="7"/>
  <c r="H239" i="7"/>
  <c r="E239" i="7"/>
  <c r="C239" i="7"/>
  <c r="B239" i="7"/>
  <c r="D239" i="7"/>
  <c r="A241" i="7" l="1"/>
  <c r="J241" i="7" s="1"/>
  <c r="I240" i="7"/>
  <c r="G240" i="7"/>
  <c r="H240" i="7"/>
  <c r="F240" i="7"/>
  <c r="E240" i="7"/>
  <c r="C240" i="7"/>
  <c r="B240" i="7"/>
  <c r="D240" i="7"/>
  <c r="A242" i="7" l="1"/>
  <c r="J242" i="7" s="1"/>
  <c r="I241" i="7"/>
  <c r="H241" i="7"/>
  <c r="G241" i="7"/>
  <c r="F241" i="7"/>
  <c r="E241" i="7"/>
  <c r="D241" i="7"/>
  <c r="B241" i="7"/>
  <c r="C241" i="7"/>
  <c r="A243" i="7" l="1"/>
  <c r="J243" i="7" s="1"/>
  <c r="I242" i="7"/>
  <c r="H242" i="7"/>
  <c r="F242" i="7"/>
  <c r="E242" i="7"/>
  <c r="G242" i="7"/>
  <c r="D242" i="7"/>
  <c r="C242" i="7"/>
  <c r="B242" i="7"/>
  <c r="A244" i="7" l="1"/>
  <c r="J244" i="7" s="1"/>
  <c r="I243" i="7"/>
  <c r="H243" i="7"/>
  <c r="G243" i="7"/>
  <c r="F243" i="7"/>
  <c r="E243" i="7"/>
  <c r="B243" i="7"/>
  <c r="D243" i="7"/>
  <c r="C243" i="7"/>
  <c r="A245" i="7" l="1"/>
  <c r="J245" i="7" s="1"/>
  <c r="I244" i="7"/>
  <c r="H244" i="7"/>
  <c r="G244" i="7"/>
  <c r="E244" i="7"/>
  <c r="B244" i="7"/>
  <c r="C244" i="7"/>
  <c r="F244" i="7"/>
  <c r="D244" i="7"/>
  <c r="A246" i="7" l="1"/>
  <c r="J246" i="7" s="1"/>
  <c r="E245" i="7"/>
  <c r="I245" i="7"/>
  <c r="H245" i="7"/>
  <c r="G245" i="7"/>
  <c r="F245" i="7"/>
  <c r="D245" i="7"/>
  <c r="C245" i="7"/>
  <c r="B245" i="7"/>
  <c r="A247" i="7" l="1"/>
  <c r="J247" i="7" s="1"/>
  <c r="I246" i="7"/>
  <c r="H246" i="7"/>
  <c r="E246" i="7"/>
  <c r="G246" i="7"/>
  <c r="F246" i="7"/>
  <c r="D246" i="7"/>
  <c r="B246" i="7"/>
  <c r="C246" i="7"/>
  <c r="A248" i="7" l="1"/>
  <c r="J248" i="7" s="1"/>
  <c r="I247" i="7"/>
  <c r="G247" i="7"/>
  <c r="H247" i="7"/>
  <c r="F247" i="7"/>
  <c r="C247" i="7"/>
  <c r="E247" i="7"/>
  <c r="B247" i="7"/>
  <c r="D247" i="7"/>
  <c r="A249" i="7" l="1"/>
  <c r="J249" i="7" s="1"/>
  <c r="I248" i="7"/>
  <c r="H248" i="7"/>
  <c r="G248" i="7"/>
  <c r="F248" i="7"/>
  <c r="C248" i="7"/>
  <c r="B248" i="7"/>
  <c r="E248" i="7"/>
  <c r="D248" i="7"/>
  <c r="A250" i="7" l="1"/>
  <c r="J250" i="7" s="1"/>
  <c r="I249" i="7"/>
  <c r="H249" i="7"/>
  <c r="G249" i="7"/>
  <c r="F249" i="7"/>
  <c r="D249" i="7"/>
  <c r="C249" i="7"/>
  <c r="B249" i="7"/>
  <c r="E249" i="7"/>
  <c r="A251" i="7" l="1"/>
  <c r="J251" i="7" s="1"/>
  <c r="I250" i="7"/>
  <c r="H250" i="7"/>
  <c r="G250" i="7"/>
  <c r="F250" i="7"/>
  <c r="C250" i="7"/>
  <c r="D250" i="7"/>
  <c r="B250" i="7"/>
  <c r="E250" i="7"/>
  <c r="A252" i="7" l="1"/>
  <c r="J252" i="7" s="1"/>
  <c r="I251" i="7"/>
  <c r="G251" i="7"/>
  <c r="H251" i="7"/>
  <c r="F251" i="7"/>
  <c r="E251" i="7"/>
  <c r="B251" i="7"/>
  <c r="C251" i="7"/>
  <c r="D251" i="7"/>
  <c r="A253" i="7" l="1"/>
  <c r="J253" i="7" s="1"/>
  <c r="I252" i="7"/>
  <c r="G252" i="7"/>
  <c r="F252" i="7"/>
  <c r="E252" i="7"/>
  <c r="H252" i="7"/>
  <c r="B252" i="7"/>
  <c r="D252" i="7"/>
  <c r="C252" i="7"/>
  <c r="A254" i="7" l="1"/>
  <c r="J254" i="7" s="1"/>
  <c r="I253" i="7"/>
  <c r="E253" i="7"/>
  <c r="H253" i="7"/>
  <c r="F253" i="7"/>
  <c r="D253" i="7"/>
  <c r="G253" i="7"/>
  <c r="C253" i="7"/>
  <c r="B253" i="7"/>
  <c r="A255" i="7" l="1"/>
  <c r="J255" i="7" s="1"/>
  <c r="H254" i="7"/>
  <c r="E254" i="7"/>
  <c r="I254" i="7"/>
  <c r="D254" i="7"/>
  <c r="C254" i="7"/>
  <c r="G254" i="7"/>
  <c r="F254" i="7"/>
  <c r="B254" i="7"/>
  <c r="A256" i="7" l="1"/>
  <c r="J256" i="7" s="1"/>
  <c r="I255" i="7"/>
  <c r="G255" i="7"/>
  <c r="H255" i="7"/>
  <c r="E255" i="7"/>
  <c r="F255" i="7"/>
  <c r="C255" i="7"/>
  <c r="D255" i="7"/>
  <c r="B255" i="7"/>
  <c r="A257" i="7" l="1"/>
  <c r="J257" i="7" s="1"/>
  <c r="I256" i="7"/>
  <c r="H256" i="7"/>
  <c r="E256" i="7"/>
  <c r="G256" i="7"/>
  <c r="F256" i="7"/>
  <c r="C256" i="7"/>
  <c r="B256" i="7"/>
  <c r="D256" i="7"/>
  <c r="A258" i="7" l="1"/>
  <c r="J258" i="7" s="1"/>
  <c r="I257" i="7"/>
  <c r="H257" i="7"/>
  <c r="F257" i="7"/>
  <c r="D257" i="7"/>
  <c r="E257" i="7"/>
  <c r="G257" i="7"/>
  <c r="C257" i="7"/>
  <c r="B257" i="7"/>
  <c r="A259" i="7" l="1"/>
  <c r="J259" i="7" s="1"/>
  <c r="I258" i="7"/>
  <c r="H258" i="7"/>
  <c r="G258" i="7"/>
  <c r="F258" i="7"/>
  <c r="E258" i="7"/>
  <c r="D258" i="7"/>
  <c r="C258" i="7"/>
  <c r="B258" i="7"/>
  <c r="A260" i="7" l="1"/>
  <c r="J260" i="7" s="1"/>
  <c r="I259" i="7"/>
  <c r="H259" i="7"/>
  <c r="G259" i="7"/>
  <c r="B259" i="7"/>
  <c r="E259" i="7"/>
  <c r="D259" i="7"/>
  <c r="C259" i="7"/>
  <c r="F259" i="7"/>
  <c r="A261" i="7" l="1"/>
  <c r="J261" i="7" s="1"/>
  <c r="I260" i="7"/>
  <c r="H260" i="7"/>
  <c r="G260" i="7"/>
  <c r="F260" i="7"/>
  <c r="B260" i="7"/>
  <c r="E260" i="7"/>
  <c r="D260" i="7"/>
  <c r="C260" i="7"/>
  <c r="A262" i="7" l="1"/>
  <c r="J262" i="7" s="1"/>
  <c r="I261" i="7"/>
  <c r="H261" i="7"/>
  <c r="G261" i="7"/>
  <c r="E261" i="7"/>
  <c r="F261" i="7"/>
  <c r="B261" i="7"/>
  <c r="D261" i="7"/>
  <c r="C261" i="7"/>
  <c r="A263" i="7" l="1"/>
  <c r="J263" i="7" s="1"/>
  <c r="I262" i="7"/>
  <c r="H262" i="7"/>
  <c r="G262" i="7"/>
  <c r="E262" i="7"/>
  <c r="F262" i="7"/>
  <c r="B262" i="7"/>
  <c r="D262" i="7"/>
  <c r="C262" i="7"/>
  <c r="A264" i="7" l="1"/>
  <c r="J264" i="7" s="1"/>
  <c r="I263" i="7"/>
  <c r="G263" i="7"/>
  <c r="H263" i="7"/>
  <c r="E263" i="7"/>
  <c r="F263" i="7"/>
  <c r="D263" i="7"/>
  <c r="C263" i="7"/>
  <c r="B263" i="7"/>
  <c r="A265" i="7" l="1"/>
  <c r="J265" i="7" s="1"/>
  <c r="I264" i="7"/>
  <c r="H264" i="7"/>
  <c r="G264" i="7"/>
  <c r="E264" i="7"/>
  <c r="F264" i="7"/>
  <c r="D264" i="7"/>
  <c r="C264" i="7"/>
  <c r="B264" i="7"/>
  <c r="A266" i="7" l="1"/>
  <c r="J266" i="7" s="1"/>
  <c r="I265" i="7"/>
  <c r="H265" i="7"/>
  <c r="F265" i="7"/>
  <c r="G265" i="7"/>
  <c r="D265" i="7"/>
  <c r="E265" i="7"/>
  <c r="C265" i="7"/>
  <c r="B265" i="7"/>
  <c r="A267" i="7" l="1"/>
  <c r="J267" i="7" s="1"/>
  <c r="I266" i="7"/>
  <c r="H266" i="7"/>
  <c r="F266" i="7"/>
  <c r="G266" i="7"/>
  <c r="C266" i="7"/>
  <c r="B266" i="7"/>
  <c r="E266" i="7"/>
  <c r="D266" i="7"/>
  <c r="A268" i="7" l="1"/>
  <c r="J268" i="7" s="1"/>
  <c r="I267" i="7"/>
  <c r="G267" i="7"/>
  <c r="H267" i="7"/>
  <c r="F267" i="7"/>
  <c r="E267" i="7"/>
  <c r="B267" i="7"/>
  <c r="D267" i="7"/>
  <c r="C267" i="7"/>
  <c r="A269" i="7" l="1"/>
  <c r="J269" i="7" s="1"/>
  <c r="I268" i="7"/>
  <c r="G268" i="7"/>
  <c r="H268" i="7"/>
  <c r="F268" i="7"/>
  <c r="E268" i="7"/>
  <c r="B268" i="7"/>
  <c r="D268" i="7"/>
  <c r="C268" i="7"/>
  <c r="A270" i="7" l="1"/>
  <c r="J270" i="7" s="1"/>
  <c r="I269" i="7"/>
  <c r="E269" i="7"/>
  <c r="H269" i="7"/>
  <c r="G269" i="7"/>
  <c r="B269" i="7"/>
  <c r="D269" i="7"/>
  <c r="C269" i="7"/>
  <c r="F269" i="7"/>
  <c r="A271" i="7" l="1"/>
  <c r="J271" i="7" s="1"/>
  <c r="I270" i="7"/>
  <c r="H270" i="7"/>
  <c r="E270" i="7"/>
  <c r="G270" i="7"/>
  <c r="B270" i="7"/>
  <c r="D270" i="7"/>
  <c r="C270" i="7"/>
  <c r="F270" i="7"/>
  <c r="A272" i="7" l="1"/>
  <c r="J272" i="7" s="1"/>
  <c r="I271" i="7"/>
  <c r="G271" i="7"/>
  <c r="F271" i="7"/>
  <c r="E271" i="7"/>
  <c r="H271" i="7"/>
  <c r="C271" i="7"/>
  <c r="B271" i="7"/>
  <c r="D271" i="7"/>
  <c r="A273" i="7" l="1"/>
  <c r="J273" i="7" s="1"/>
  <c r="I272" i="7"/>
  <c r="H272" i="7"/>
  <c r="F272" i="7"/>
  <c r="G272" i="7"/>
  <c r="E272" i="7"/>
  <c r="D272" i="7"/>
  <c r="C272" i="7"/>
  <c r="B272" i="7"/>
  <c r="A274" i="7" l="1"/>
  <c r="J274" i="7" s="1"/>
  <c r="I273" i="7"/>
  <c r="H273" i="7"/>
  <c r="G273" i="7"/>
  <c r="F273" i="7"/>
  <c r="E273" i="7"/>
  <c r="D273" i="7"/>
  <c r="B273" i="7"/>
  <c r="C273" i="7"/>
  <c r="A275" i="7" l="1"/>
  <c r="J275" i="7" s="1"/>
  <c r="I274" i="7"/>
  <c r="H274" i="7"/>
  <c r="G274" i="7"/>
  <c r="F274" i="7"/>
  <c r="E274" i="7"/>
  <c r="D274" i="7"/>
  <c r="C274" i="7"/>
  <c r="B274" i="7"/>
  <c r="A276" i="7" l="1"/>
  <c r="J276" i="7" s="1"/>
  <c r="I275" i="7"/>
  <c r="H275" i="7"/>
  <c r="F275" i="7"/>
  <c r="E275" i="7"/>
  <c r="G275" i="7"/>
  <c r="B275" i="7"/>
  <c r="C275" i="7"/>
  <c r="D275" i="7"/>
  <c r="A277" i="7" l="1"/>
  <c r="J277" i="7" s="1"/>
  <c r="I276" i="7"/>
  <c r="H276" i="7"/>
  <c r="G276" i="7"/>
  <c r="E276" i="7"/>
  <c r="B276" i="7"/>
  <c r="F276" i="7"/>
  <c r="C276" i="7"/>
  <c r="D276" i="7"/>
  <c r="A278" i="7" l="1"/>
  <c r="J278" i="7" s="1"/>
  <c r="H277" i="7"/>
  <c r="G277" i="7"/>
  <c r="E277" i="7"/>
  <c r="I277" i="7"/>
  <c r="F277" i="7"/>
  <c r="C277" i="7"/>
  <c r="D277" i="7"/>
  <c r="B277" i="7"/>
  <c r="A279" i="7" l="1"/>
  <c r="J279" i="7" s="1"/>
  <c r="I278" i="7"/>
  <c r="E278" i="7"/>
  <c r="F278" i="7"/>
  <c r="H278" i="7"/>
  <c r="G278" i="7"/>
  <c r="D278" i="7"/>
  <c r="B278" i="7"/>
  <c r="C278" i="7"/>
  <c r="A280" i="7" l="1"/>
  <c r="J280" i="7" s="1"/>
  <c r="I279" i="7"/>
  <c r="G279" i="7"/>
  <c r="H279" i="7"/>
  <c r="F279" i="7"/>
  <c r="C279" i="7"/>
  <c r="E279" i="7"/>
  <c r="D279" i="7"/>
  <c r="B279" i="7"/>
  <c r="A281" i="7" l="1"/>
  <c r="J281" i="7" s="1"/>
  <c r="I280" i="7"/>
  <c r="H280" i="7"/>
  <c r="G280" i="7"/>
  <c r="F280" i="7"/>
  <c r="C280" i="7"/>
  <c r="D280" i="7"/>
  <c r="B280" i="7"/>
  <c r="E280" i="7"/>
  <c r="A282" i="7" l="1"/>
  <c r="J282" i="7" s="1"/>
  <c r="I281" i="7"/>
  <c r="H281" i="7"/>
  <c r="F281" i="7"/>
  <c r="D281" i="7"/>
  <c r="G281" i="7"/>
  <c r="C281" i="7"/>
  <c r="B281" i="7"/>
  <c r="E281" i="7"/>
  <c r="A283" i="7" l="1"/>
  <c r="J283" i="7" s="1"/>
  <c r="I282" i="7"/>
  <c r="H282" i="7"/>
  <c r="F282" i="7"/>
  <c r="G282" i="7"/>
  <c r="D282" i="7"/>
  <c r="C282" i="7"/>
  <c r="B282" i="7"/>
  <c r="E282" i="7"/>
  <c r="A284" i="7" l="1"/>
  <c r="J284" i="7" s="1"/>
  <c r="I283" i="7"/>
  <c r="H283" i="7"/>
  <c r="F283" i="7"/>
  <c r="E283" i="7"/>
  <c r="B283" i="7"/>
  <c r="D283" i="7"/>
  <c r="G283" i="7"/>
  <c r="C283" i="7"/>
  <c r="A285" i="7" l="1"/>
  <c r="J285" i="7" s="1"/>
  <c r="I284" i="7"/>
  <c r="G284" i="7"/>
  <c r="H284" i="7"/>
  <c r="F284" i="7"/>
  <c r="E284" i="7"/>
  <c r="B284" i="7"/>
  <c r="D284" i="7"/>
  <c r="C284" i="7"/>
  <c r="A286" i="7" l="1"/>
  <c r="J286" i="7" s="1"/>
  <c r="I285" i="7"/>
  <c r="G285" i="7"/>
  <c r="E285" i="7"/>
  <c r="F285" i="7"/>
  <c r="H285" i="7"/>
  <c r="D285" i="7"/>
  <c r="B285" i="7"/>
  <c r="C285" i="7"/>
  <c r="A287" i="7" l="1"/>
  <c r="J287" i="7" s="1"/>
  <c r="I286" i="7"/>
  <c r="H286" i="7"/>
  <c r="G286" i="7"/>
  <c r="E286" i="7"/>
  <c r="F286" i="7"/>
  <c r="C286" i="7"/>
  <c r="D286" i="7"/>
  <c r="B286" i="7"/>
  <c r="A288" i="7" l="1"/>
  <c r="J288" i="7" s="1"/>
  <c r="I287" i="7"/>
  <c r="G287" i="7"/>
  <c r="E287" i="7"/>
  <c r="C287" i="7"/>
  <c r="H287" i="7"/>
  <c r="F287" i="7"/>
  <c r="D287" i="7"/>
  <c r="B287" i="7"/>
  <c r="A289" i="7" l="1"/>
  <c r="J289" i="7" s="1"/>
  <c r="I288" i="7"/>
  <c r="H288" i="7"/>
  <c r="G288" i="7"/>
  <c r="F288" i="7"/>
  <c r="C288" i="7"/>
  <c r="B288" i="7"/>
  <c r="E288" i="7"/>
  <c r="D288" i="7"/>
  <c r="A290" i="7" l="1"/>
  <c r="J290" i="7" s="1"/>
  <c r="I289" i="7"/>
  <c r="H289" i="7"/>
  <c r="F289" i="7"/>
  <c r="G289" i="7"/>
  <c r="D289" i="7"/>
  <c r="E289" i="7"/>
  <c r="C289" i="7"/>
  <c r="B289" i="7"/>
  <c r="A291" i="7" l="1"/>
  <c r="J291" i="7" s="1"/>
  <c r="I290" i="7"/>
  <c r="H290" i="7"/>
  <c r="F290" i="7"/>
  <c r="G290" i="7"/>
  <c r="E290" i="7"/>
  <c r="D290" i="7"/>
  <c r="C290" i="7"/>
  <c r="B290" i="7"/>
  <c r="A292" i="7" l="1"/>
  <c r="J292" i="7" s="1"/>
  <c r="I291" i="7"/>
  <c r="H291" i="7"/>
  <c r="G291" i="7"/>
  <c r="E291" i="7"/>
  <c r="D291" i="7"/>
  <c r="B291" i="7"/>
  <c r="F291" i="7"/>
  <c r="C291" i="7"/>
  <c r="A293" i="7" l="1"/>
  <c r="J293" i="7" s="1"/>
  <c r="I292" i="7"/>
  <c r="H292" i="7"/>
  <c r="G292" i="7"/>
  <c r="D292" i="7"/>
  <c r="B292" i="7"/>
  <c r="E292" i="7"/>
  <c r="F292" i="7"/>
  <c r="C292" i="7"/>
  <c r="A294" i="7" l="1"/>
  <c r="J294" i="7" s="1"/>
  <c r="I293" i="7"/>
  <c r="E293" i="7"/>
  <c r="G293" i="7"/>
  <c r="H293" i="7"/>
  <c r="F293" i="7"/>
  <c r="D293" i="7"/>
  <c r="B293" i="7"/>
  <c r="C293" i="7"/>
  <c r="A295" i="7" l="1"/>
  <c r="J295" i="7" s="1"/>
  <c r="I294" i="7"/>
  <c r="H294" i="7"/>
  <c r="G294" i="7"/>
  <c r="E294" i="7"/>
  <c r="F294" i="7"/>
  <c r="D294" i="7"/>
  <c r="C294" i="7"/>
  <c r="B294" i="7"/>
  <c r="A296" i="7" l="1"/>
  <c r="J296" i="7" s="1"/>
  <c r="I295" i="7"/>
  <c r="G295" i="7"/>
  <c r="H295" i="7"/>
  <c r="E295" i="7"/>
  <c r="F295" i="7"/>
  <c r="C295" i="7"/>
  <c r="D295" i="7"/>
  <c r="B295" i="7"/>
  <c r="A297" i="7" l="1"/>
  <c r="J297" i="7" s="1"/>
  <c r="I296" i="7"/>
  <c r="H296" i="7"/>
  <c r="G296" i="7"/>
  <c r="E296" i="7"/>
  <c r="F296" i="7"/>
  <c r="C296" i="7"/>
  <c r="B296" i="7"/>
  <c r="D296" i="7"/>
  <c r="A298" i="7" l="1"/>
  <c r="J298" i="7" s="1"/>
  <c r="I297" i="7"/>
  <c r="H297" i="7"/>
  <c r="F297" i="7"/>
  <c r="D297" i="7"/>
  <c r="E297" i="7"/>
  <c r="C297" i="7"/>
  <c r="B297" i="7"/>
  <c r="G297" i="7"/>
  <c r="A299" i="7" l="1"/>
  <c r="J299" i="7" s="1"/>
  <c r="I298" i="7"/>
  <c r="H298" i="7"/>
  <c r="G298" i="7"/>
  <c r="F298" i="7"/>
  <c r="E298" i="7"/>
  <c r="C298" i="7"/>
  <c r="B298" i="7"/>
  <c r="D298" i="7"/>
  <c r="A300" i="7" l="1"/>
  <c r="J300" i="7" s="1"/>
  <c r="I299" i="7"/>
  <c r="H299" i="7"/>
  <c r="G299" i="7"/>
  <c r="F299" i="7"/>
  <c r="B299" i="7"/>
  <c r="E299" i="7"/>
  <c r="C299" i="7"/>
  <c r="D299" i="7"/>
  <c r="A301" i="7" l="1"/>
  <c r="J301" i="7" s="1"/>
  <c r="I300" i="7"/>
  <c r="H300" i="7"/>
  <c r="G300" i="7"/>
  <c r="F300" i="7"/>
  <c r="D300" i="7"/>
  <c r="B300" i="7"/>
  <c r="E300" i="7"/>
  <c r="C300" i="7"/>
  <c r="A302" i="7" l="1"/>
  <c r="J302" i="7" s="1"/>
  <c r="I301" i="7"/>
  <c r="E301" i="7"/>
  <c r="H301" i="7"/>
  <c r="G301" i="7"/>
  <c r="F301" i="7"/>
  <c r="D301" i="7"/>
  <c r="C301" i="7"/>
  <c r="B301" i="7"/>
  <c r="A303" i="7" l="1"/>
  <c r="J303" i="7" s="1"/>
  <c r="I302" i="7"/>
  <c r="H302" i="7"/>
  <c r="E302" i="7"/>
  <c r="G302" i="7"/>
  <c r="B302" i="7"/>
  <c r="D302" i="7"/>
  <c r="C302" i="7"/>
  <c r="F302" i="7"/>
  <c r="A304" i="7" l="1"/>
  <c r="J304" i="7" s="1"/>
  <c r="G303" i="7"/>
  <c r="I303" i="7"/>
  <c r="H303" i="7"/>
  <c r="F303" i="7"/>
  <c r="C303" i="7"/>
  <c r="D303" i="7"/>
  <c r="B303" i="7"/>
  <c r="E303" i="7"/>
  <c r="A305" i="7" l="1"/>
  <c r="J305" i="7" s="1"/>
  <c r="I304" i="7"/>
  <c r="G304" i="7"/>
  <c r="H304" i="7"/>
  <c r="F304" i="7"/>
  <c r="E304" i="7"/>
  <c r="C304" i="7"/>
  <c r="D304" i="7"/>
  <c r="B304" i="7"/>
  <c r="A306" i="7" l="1"/>
  <c r="J306" i="7" s="1"/>
  <c r="I305" i="7"/>
  <c r="H305" i="7"/>
  <c r="G305" i="7"/>
  <c r="F305" i="7"/>
  <c r="E305" i="7"/>
  <c r="D305" i="7"/>
  <c r="C305" i="7"/>
  <c r="B305" i="7"/>
  <c r="A307" i="7" l="1"/>
  <c r="J307" i="7" s="1"/>
  <c r="I306" i="7"/>
  <c r="H306" i="7"/>
  <c r="F306" i="7"/>
  <c r="E306" i="7"/>
  <c r="G306" i="7"/>
  <c r="D306" i="7"/>
  <c r="C306" i="7"/>
  <c r="B306" i="7"/>
  <c r="A308" i="7" l="1"/>
  <c r="J308" i="7" s="1"/>
  <c r="I307" i="7"/>
  <c r="H307" i="7"/>
  <c r="G307" i="7"/>
  <c r="F307" i="7"/>
  <c r="E307" i="7"/>
  <c r="B307" i="7"/>
  <c r="D307" i="7"/>
  <c r="C307" i="7"/>
  <c r="A309" i="7" l="1"/>
  <c r="J309" i="7" s="1"/>
  <c r="I308" i="7"/>
  <c r="H308" i="7"/>
  <c r="G308" i="7"/>
  <c r="E308" i="7"/>
  <c r="B308" i="7"/>
  <c r="C308" i="7"/>
  <c r="D308" i="7"/>
  <c r="F308" i="7"/>
  <c r="A310" i="7" l="1"/>
  <c r="J310" i="7" s="1"/>
  <c r="I309" i="7"/>
  <c r="G309" i="7"/>
  <c r="E309" i="7"/>
  <c r="H309" i="7"/>
  <c r="D309" i="7"/>
  <c r="C309" i="7"/>
  <c r="B309" i="7"/>
  <c r="F309" i="7"/>
  <c r="A311" i="7" l="1"/>
  <c r="J311" i="7" s="1"/>
  <c r="I310" i="7"/>
  <c r="G310" i="7"/>
  <c r="E310" i="7"/>
  <c r="H310" i="7"/>
  <c r="D310" i="7"/>
  <c r="B310" i="7"/>
  <c r="C310" i="7"/>
  <c r="F310" i="7"/>
  <c r="A312" i="7" l="1"/>
  <c r="J312" i="7" s="1"/>
  <c r="I311" i="7"/>
  <c r="G311" i="7"/>
  <c r="H311" i="7"/>
  <c r="F311" i="7"/>
  <c r="E311" i="7"/>
  <c r="C311" i="7"/>
  <c r="B311" i="7"/>
  <c r="D311" i="7"/>
  <c r="A313" i="7" l="1"/>
  <c r="J313" i="7" s="1"/>
  <c r="I312" i="7"/>
  <c r="G312" i="7"/>
  <c r="F312" i="7"/>
  <c r="C312" i="7"/>
  <c r="E312" i="7"/>
  <c r="B312" i="7"/>
  <c r="H312" i="7"/>
  <c r="D312" i="7"/>
  <c r="A314" i="7" l="1"/>
  <c r="J314" i="7" s="1"/>
  <c r="I313" i="7"/>
  <c r="H313" i="7"/>
  <c r="G313" i="7"/>
  <c r="F313" i="7"/>
  <c r="D313" i="7"/>
  <c r="C313" i="7"/>
  <c r="B313" i="7"/>
  <c r="E313" i="7"/>
  <c r="A315" i="7" l="1"/>
  <c r="J315" i="7" s="1"/>
  <c r="I314" i="7"/>
  <c r="H314" i="7"/>
  <c r="G314" i="7"/>
  <c r="F314" i="7"/>
  <c r="E314" i="7"/>
  <c r="D314" i="7"/>
  <c r="C314" i="7"/>
  <c r="B314" i="7"/>
  <c r="A316" i="7" l="1"/>
  <c r="J316" i="7" s="1"/>
  <c r="I315" i="7"/>
  <c r="H315" i="7"/>
  <c r="F315" i="7"/>
  <c r="E315" i="7"/>
  <c r="G315" i="7"/>
  <c r="B315" i="7"/>
  <c r="D315" i="7"/>
  <c r="C315" i="7"/>
  <c r="A317" i="7" l="1"/>
  <c r="J317" i="7" s="1"/>
  <c r="I316" i="7"/>
  <c r="H316" i="7"/>
  <c r="G316" i="7"/>
  <c r="F316" i="7"/>
  <c r="E316" i="7"/>
  <c r="B316" i="7"/>
  <c r="D316" i="7"/>
  <c r="C316" i="7"/>
  <c r="A318" i="7" l="1"/>
  <c r="J318" i="7" s="1"/>
  <c r="I317" i="7"/>
  <c r="H317" i="7"/>
  <c r="E317" i="7"/>
  <c r="F317" i="7"/>
  <c r="G317" i="7"/>
  <c r="D317" i="7"/>
  <c r="C317" i="7"/>
  <c r="B317" i="7"/>
  <c r="A319" i="7" l="1"/>
  <c r="J319" i="7" s="1"/>
  <c r="I318" i="7"/>
  <c r="H318" i="7"/>
  <c r="E318" i="7"/>
  <c r="F318" i="7"/>
  <c r="D318" i="7"/>
  <c r="C318" i="7"/>
  <c r="G318" i="7"/>
  <c r="B318" i="7"/>
  <c r="A320" i="7" l="1"/>
  <c r="J320" i="7" s="1"/>
  <c r="I319" i="7"/>
  <c r="G319" i="7"/>
  <c r="H319" i="7"/>
  <c r="E319" i="7"/>
  <c r="F319" i="7"/>
  <c r="C319" i="7"/>
  <c r="D319" i="7"/>
  <c r="B319" i="7"/>
  <c r="A321" i="7" l="1"/>
  <c r="J321" i="7" s="1"/>
  <c r="I320" i="7"/>
  <c r="H320" i="7"/>
  <c r="C320" i="7"/>
  <c r="G320" i="7"/>
  <c r="F320" i="7"/>
  <c r="B320" i="7"/>
  <c r="D320" i="7"/>
  <c r="E320" i="7"/>
  <c r="A322" i="7" l="1"/>
  <c r="J322" i="7" s="1"/>
  <c r="H321" i="7"/>
  <c r="I321" i="7"/>
  <c r="G321" i="7"/>
  <c r="F321" i="7"/>
  <c r="D321" i="7"/>
  <c r="E321" i="7"/>
  <c r="C321" i="7"/>
  <c r="B321" i="7"/>
  <c r="A323" i="7" l="1"/>
  <c r="J323" i="7" s="1"/>
  <c r="I322" i="7"/>
  <c r="H322" i="7"/>
  <c r="G322" i="7"/>
  <c r="F322" i="7"/>
  <c r="E322" i="7"/>
  <c r="C322" i="7"/>
  <c r="B322" i="7"/>
  <c r="D322" i="7"/>
  <c r="A324" i="7" l="1"/>
  <c r="J324" i="7" s="1"/>
  <c r="I323" i="7"/>
  <c r="G323" i="7"/>
  <c r="H323" i="7"/>
  <c r="E323" i="7"/>
  <c r="F323" i="7"/>
  <c r="B323" i="7"/>
  <c r="C323" i="7"/>
  <c r="D323" i="7"/>
  <c r="A325" i="7" l="1"/>
  <c r="J325" i="7" s="1"/>
  <c r="I324" i="7"/>
  <c r="G324" i="7"/>
  <c r="H324" i="7"/>
  <c r="E324" i="7"/>
  <c r="F324" i="7"/>
  <c r="B324" i="7"/>
  <c r="C324" i="7"/>
  <c r="D324" i="7"/>
  <c r="A326" i="7" l="1"/>
  <c r="J326" i="7" s="1"/>
  <c r="I325" i="7"/>
  <c r="E325" i="7"/>
  <c r="H325" i="7"/>
  <c r="F325" i="7"/>
  <c r="G325" i="7"/>
  <c r="B325" i="7"/>
  <c r="D325" i="7"/>
  <c r="C325" i="7"/>
  <c r="A327" i="7" l="1"/>
  <c r="J327" i="7" s="1"/>
  <c r="I326" i="7"/>
  <c r="E326" i="7"/>
  <c r="H326" i="7"/>
  <c r="F326" i="7"/>
  <c r="D326" i="7"/>
  <c r="G326" i="7"/>
  <c r="B326" i="7"/>
  <c r="C326" i="7"/>
  <c r="A328" i="7" l="1"/>
  <c r="J328" i="7" s="1"/>
  <c r="I327" i="7"/>
  <c r="G327" i="7"/>
  <c r="E327" i="7"/>
  <c r="F327" i="7"/>
  <c r="H327" i="7"/>
  <c r="D327" i="7"/>
  <c r="C327" i="7"/>
  <c r="B327" i="7"/>
  <c r="A329" i="7" l="1"/>
  <c r="J329" i="7" s="1"/>
  <c r="I328" i="7"/>
  <c r="H328" i="7"/>
  <c r="G328" i="7"/>
  <c r="E328" i="7"/>
  <c r="D328" i="7"/>
  <c r="C328" i="7"/>
  <c r="F328" i="7"/>
  <c r="B328" i="7"/>
  <c r="A330" i="7" l="1"/>
  <c r="J330" i="7" s="1"/>
  <c r="I329" i="7"/>
  <c r="H329" i="7"/>
  <c r="F329" i="7"/>
  <c r="G329" i="7"/>
  <c r="D329" i="7"/>
  <c r="E329" i="7"/>
  <c r="B329" i="7"/>
  <c r="C329" i="7"/>
  <c r="A331" i="7" l="1"/>
  <c r="J331" i="7" s="1"/>
  <c r="I330" i="7"/>
  <c r="H330" i="7"/>
  <c r="F330" i="7"/>
  <c r="G330" i="7"/>
  <c r="E330" i="7"/>
  <c r="C330" i="7"/>
  <c r="B330" i="7"/>
  <c r="D330" i="7"/>
  <c r="A332" i="7" l="1"/>
  <c r="J332" i="7" s="1"/>
  <c r="I331" i="7"/>
  <c r="H331" i="7"/>
  <c r="G331" i="7"/>
  <c r="F331" i="7"/>
  <c r="B331" i="7"/>
  <c r="C331" i="7"/>
  <c r="D331" i="7"/>
  <c r="E331" i="7"/>
  <c r="A333" i="7" l="1"/>
  <c r="J333" i="7" s="1"/>
  <c r="I332" i="7"/>
  <c r="H332" i="7"/>
  <c r="G332" i="7"/>
  <c r="F332" i="7"/>
  <c r="B332" i="7"/>
  <c r="E332" i="7"/>
  <c r="C332" i="7"/>
  <c r="D332" i="7"/>
  <c r="A334" i="7" l="1"/>
  <c r="J334" i="7" s="1"/>
  <c r="I333" i="7"/>
  <c r="H333" i="7"/>
  <c r="E333" i="7"/>
  <c r="G333" i="7"/>
  <c r="F333" i="7"/>
  <c r="C333" i="7"/>
  <c r="B333" i="7"/>
  <c r="D333" i="7"/>
  <c r="A335" i="7" l="1"/>
  <c r="J335" i="7" s="1"/>
  <c r="I334" i="7"/>
  <c r="G334" i="7"/>
  <c r="E334" i="7"/>
  <c r="H334" i="7"/>
  <c r="F334" i="7"/>
  <c r="B334" i="7"/>
  <c r="D334" i="7"/>
  <c r="C334" i="7"/>
  <c r="A336" i="7" l="1"/>
  <c r="J336" i="7" s="1"/>
  <c r="I335" i="7"/>
  <c r="G335" i="7"/>
  <c r="H335" i="7"/>
  <c r="F335" i="7"/>
  <c r="C335" i="7"/>
  <c r="B335" i="7"/>
  <c r="E335" i="7"/>
  <c r="D335" i="7"/>
  <c r="A337" i="7" l="1"/>
  <c r="J337" i="7" s="1"/>
  <c r="I336" i="7"/>
  <c r="H336" i="7"/>
  <c r="G336" i="7"/>
  <c r="F336" i="7"/>
  <c r="D336" i="7"/>
  <c r="C336" i="7"/>
  <c r="E336" i="7"/>
  <c r="B336" i="7"/>
  <c r="A338" i="7" l="1"/>
  <c r="J338" i="7" s="1"/>
  <c r="I337" i="7"/>
  <c r="H337" i="7"/>
  <c r="F337" i="7"/>
  <c r="E337" i="7"/>
  <c r="D337" i="7"/>
  <c r="G337" i="7"/>
  <c r="C337" i="7"/>
  <c r="B337" i="7"/>
  <c r="A339" i="7" l="1"/>
  <c r="J339" i="7" s="1"/>
  <c r="I338" i="7"/>
  <c r="H338" i="7"/>
  <c r="F338" i="7"/>
  <c r="E338" i="7"/>
  <c r="G338" i="7"/>
  <c r="D338" i="7"/>
  <c r="B338" i="7"/>
  <c r="C338" i="7"/>
  <c r="A340" i="7" l="1"/>
  <c r="J340" i="7" s="1"/>
  <c r="I339" i="7"/>
  <c r="H339" i="7"/>
  <c r="F339" i="7"/>
  <c r="E339" i="7"/>
  <c r="G339" i="7"/>
  <c r="B339" i="7"/>
  <c r="C339" i="7"/>
  <c r="D339" i="7"/>
  <c r="A341" i="7" l="1"/>
  <c r="J341" i="7" s="1"/>
  <c r="I340" i="7"/>
  <c r="H340" i="7"/>
  <c r="G340" i="7"/>
  <c r="E340" i="7"/>
  <c r="B340" i="7"/>
  <c r="D340" i="7"/>
  <c r="C340" i="7"/>
  <c r="F340" i="7"/>
  <c r="A342" i="7" l="1"/>
  <c r="J342" i="7" s="1"/>
  <c r="I341" i="7"/>
  <c r="G341" i="7"/>
  <c r="E341" i="7"/>
  <c r="H341" i="7"/>
  <c r="F341" i="7"/>
  <c r="D341" i="7"/>
  <c r="C341" i="7"/>
  <c r="B341" i="7"/>
  <c r="A343" i="7" l="1"/>
  <c r="J343" i="7" s="1"/>
  <c r="I342" i="7"/>
  <c r="E342" i="7"/>
  <c r="G342" i="7"/>
  <c r="H342" i="7"/>
  <c r="B342" i="7"/>
  <c r="D342" i="7"/>
  <c r="C342" i="7"/>
  <c r="F342" i="7"/>
  <c r="A344" i="7" l="1"/>
  <c r="J344" i="7" s="1"/>
  <c r="I343" i="7"/>
  <c r="G343" i="7"/>
  <c r="H343" i="7"/>
  <c r="E343" i="7"/>
  <c r="C343" i="7"/>
  <c r="D343" i="7"/>
  <c r="B343" i="7"/>
  <c r="F343" i="7"/>
  <c r="A345" i="7" l="1"/>
  <c r="J345" i="7" s="1"/>
  <c r="I344" i="7"/>
  <c r="H344" i="7"/>
  <c r="G344" i="7"/>
  <c r="F344" i="7"/>
  <c r="E344" i="7"/>
  <c r="C344" i="7"/>
  <c r="B344" i="7"/>
  <c r="D344" i="7"/>
  <c r="A346" i="7" l="1"/>
  <c r="J346" i="7" s="1"/>
  <c r="I345" i="7"/>
  <c r="H345" i="7"/>
  <c r="F345" i="7"/>
  <c r="D345" i="7"/>
  <c r="G345" i="7"/>
  <c r="E345" i="7"/>
  <c r="B345" i="7"/>
  <c r="C345" i="7"/>
  <c r="A347" i="7" l="1"/>
  <c r="J347" i="7" s="1"/>
  <c r="I346" i="7"/>
  <c r="H346" i="7"/>
  <c r="G346" i="7"/>
  <c r="F346" i="7"/>
  <c r="D346" i="7"/>
  <c r="C346" i="7"/>
  <c r="B346" i="7"/>
  <c r="E346" i="7"/>
  <c r="A348" i="7" l="1"/>
  <c r="J348" i="7" s="1"/>
  <c r="I347" i="7"/>
  <c r="H347" i="7"/>
  <c r="G347" i="7"/>
  <c r="F347" i="7"/>
  <c r="E347" i="7"/>
  <c r="B347" i="7"/>
  <c r="D347" i="7"/>
  <c r="C347" i="7"/>
  <c r="A349" i="7" l="1"/>
  <c r="J349" i="7" s="1"/>
  <c r="I348" i="7"/>
  <c r="G348" i="7"/>
  <c r="H348" i="7"/>
  <c r="F348" i="7"/>
  <c r="E348" i="7"/>
  <c r="B348" i="7"/>
  <c r="C348" i="7"/>
  <c r="D348" i="7"/>
  <c r="A350" i="7" l="1"/>
  <c r="J350" i="7" s="1"/>
  <c r="I349" i="7"/>
  <c r="G349" i="7"/>
  <c r="E349" i="7"/>
  <c r="H349" i="7"/>
  <c r="F349" i="7"/>
  <c r="C349" i="7"/>
  <c r="B349" i="7"/>
  <c r="D349" i="7"/>
  <c r="A351" i="7" l="1"/>
  <c r="J351" i="7" s="1"/>
  <c r="I350" i="7"/>
  <c r="H350" i="7"/>
  <c r="G350" i="7"/>
  <c r="E350" i="7"/>
  <c r="F350" i="7"/>
  <c r="C350" i="7"/>
  <c r="D350" i="7"/>
  <c r="B350" i="7"/>
  <c r="A352" i="7" l="1"/>
  <c r="J352" i="7" s="1"/>
  <c r="I351" i="7"/>
  <c r="G351" i="7"/>
  <c r="H351" i="7"/>
  <c r="E351" i="7"/>
  <c r="F351" i="7"/>
  <c r="C351" i="7"/>
  <c r="D351" i="7"/>
  <c r="B351" i="7"/>
  <c r="A353" i="7" l="1"/>
  <c r="J353" i="7" s="1"/>
  <c r="I352" i="7"/>
  <c r="H352" i="7"/>
  <c r="F352" i="7"/>
  <c r="E352" i="7"/>
  <c r="C352" i="7"/>
  <c r="B352" i="7"/>
  <c r="D352" i="7"/>
  <c r="G352" i="7"/>
  <c r="A354" i="7" l="1"/>
  <c r="J354" i="7" s="1"/>
  <c r="I353" i="7"/>
  <c r="H353" i="7"/>
  <c r="F353" i="7"/>
  <c r="G353" i="7"/>
  <c r="D353" i="7"/>
  <c r="E353" i="7"/>
  <c r="C353" i="7"/>
  <c r="B353" i="7"/>
  <c r="A355" i="7" l="1"/>
  <c r="J355" i="7" s="1"/>
  <c r="I354" i="7"/>
  <c r="H354" i="7"/>
  <c r="F354" i="7"/>
  <c r="G354" i="7"/>
  <c r="D354" i="7"/>
  <c r="C354" i="7"/>
  <c r="B354" i="7"/>
  <c r="E354" i="7"/>
  <c r="A356" i="7" l="1"/>
  <c r="J356" i="7" s="1"/>
  <c r="I355" i="7"/>
  <c r="H355" i="7"/>
  <c r="G355" i="7"/>
  <c r="E355" i="7"/>
  <c r="D355" i="7"/>
  <c r="B355" i="7"/>
  <c r="C355" i="7"/>
  <c r="F355" i="7"/>
  <c r="A357" i="7" l="1"/>
  <c r="J357" i="7" s="1"/>
  <c r="I356" i="7"/>
  <c r="H356" i="7"/>
  <c r="E356" i="7"/>
  <c r="G356" i="7"/>
  <c r="F356" i="7"/>
  <c r="D356" i="7"/>
  <c r="B356" i="7"/>
  <c r="C356" i="7"/>
  <c r="A358" i="7" l="1"/>
  <c r="J358" i="7" s="1"/>
  <c r="I357" i="7"/>
  <c r="G357" i="7"/>
  <c r="E357" i="7"/>
  <c r="H357" i="7"/>
  <c r="F357" i="7"/>
  <c r="D357" i="7"/>
  <c r="B357" i="7"/>
  <c r="C357" i="7"/>
  <c r="A359" i="7" l="1"/>
  <c r="J359" i="7" s="1"/>
  <c r="I358" i="7"/>
  <c r="H358" i="7"/>
  <c r="G358" i="7"/>
  <c r="E358" i="7"/>
  <c r="F358" i="7"/>
  <c r="D358" i="7"/>
  <c r="C358" i="7"/>
  <c r="B358" i="7"/>
  <c r="A360" i="7" l="1"/>
  <c r="J360" i="7" s="1"/>
  <c r="I359" i="7"/>
  <c r="G359" i="7"/>
  <c r="H359" i="7"/>
  <c r="E359" i="7"/>
  <c r="F359" i="7"/>
  <c r="C359" i="7"/>
  <c r="D359" i="7"/>
  <c r="B359" i="7"/>
  <c r="A361" i="7" l="1"/>
  <c r="J361" i="7" s="1"/>
  <c r="I360" i="7"/>
  <c r="H360" i="7"/>
  <c r="G360" i="7"/>
  <c r="E360" i="7"/>
  <c r="F360" i="7"/>
  <c r="C360" i="7"/>
  <c r="D360" i="7"/>
  <c r="B360" i="7"/>
  <c r="A362" i="7" l="1"/>
  <c r="J362" i="7" s="1"/>
  <c r="I361" i="7"/>
  <c r="H361" i="7"/>
  <c r="F361" i="7"/>
  <c r="G361" i="7"/>
  <c r="D361" i="7"/>
  <c r="E361" i="7"/>
  <c r="C361" i="7"/>
  <c r="B361" i="7"/>
  <c r="A363" i="7" l="1"/>
  <c r="J363" i="7" s="1"/>
  <c r="I362" i="7"/>
  <c r="H362" i="7"/>
  <c r="F362" i="7"/>
  <c r="G362" i="7"/>
  <c r="E362" i="7"/>
  <c r="C362" i="7"/>
  <c r="B362" i="7"/>
  <c r="D362" i="7"/>
  <c r="A364" i="7" l="1"/>
  <c r="J364" i="7" s="1"/>
  <c r="I363" i="7"/>
  <c r="H363" i="7"/>
  <c r="G363" i="7"/>
  <c r="B363" i="7"/>
  <c r="D363" i="7"/>
  <c r="C363" i="7"/>
  <c r="F363" i="7"/>
  <c r="E363" i="7"/>
  <c r="A365" i="7" l="1"/>
  <c r="J365" i="7" s="1"/>
  <c r="I364" i="7"/>
  <c r="G364" i="7"/>
  <c r="H364" i="7"/>
  <c r="F364" i="7"/>
  <c r="D364" i="7"/>
  <c r="B364" i="7"/>
  <c r="C364" i="7"/>
  <c r="E364" i="7"/>
  <c r="A366" i="7" l="1"/>
  <c r="J366" i="7" s="1"/>
  <c r="E365" i="7"/>
  <c r="H365" i="7"/>
  <c r="F365" i="7"/>
  <c r="I365" i="7"/>
  <c r="G365" i="7"/>
  <c r="D365" i="7"/>
  <c r="C365" i="7"/>
  <c r="B365" i="7"/>
  <c r="A367" i="7" l="1"/>
  <c r="J367" i="7" s="1"/>
  <c r="E366" i="7"/>
  <c r="I366" i="7"/>
  <c r="G366" i="7"/>
  <c r="F366" i="7"/>
  <c r="H366" i="7"/>
  <c r="D366" i="7"/>
  <c r="B366" i="7"/>
  <c r="C366" i="7"/>
  <c r="A368" i="7" l="1"/>
  <c r="J368" i="7" s="1"/>
  <c r="I367" i="7"/>
  <c r="G367" i="7"/>
  <c r="H367" i="7"/>
  <c r="F367" i="7"/>
  <c r="C367" i="7"/>
  <c r="E367" i="7"/>
  <c r="B367" i="7"/>
  <c r="D367" i="7"/>
  <c r="A369" i="7" l="1"/>
  <c r="J369" i="7" s="1"/>
  <c r="I368" i="7"/>
  <c r="G368" i="7"/>
  <c r="F368" i="7"/>
  <c r="C368" i="7"/>
  <c r="H368" i="7"/>
  <c r="E368" i="7"/>
  <c r="D368" i="7"/>
  <c r="B368" i="7"/>
  <c r="A370" i="7" l="1"/>
  <c r="J370" i="7" s="1"/>
  <c r="I369" i="7"/>
  <c r="H369" i="7"/>
  <c r="G369" i="7"/>
  <c r="F369" i="7"/>
  <c r="E369" i="7"/>
  <c r="D369" i="7"/>
  <c r="C369" i="7"/>
  <c r="B369" i="7"/>
  <c r="A371" i="7" l="1"/>
  <c r="J371" i="7" s="1"/>
  <c r="I370" i="7"/>
  <c r="H370" i="7"/>
  <c r="F370" i="7"/>
  <c r="E370" i="7"/>
  <c r="G370" i="7"/>
  <c r="C370" i="7"/>
  <c r="B370" i="7"/>
  <c r="D370" i="7"/>
  <c r="A372" i="7" l="1"/>
  <c r="J372" i="7" s="1"/>
  <c r="I371" i="7"/>
  <c r="H371" i="7"/>
  <c r="G371" i="7"/>
  <c r="F371" i="7"/>
  <c r="E371" i="7"/>
  <c r="B371" i="7"/>
  <c r="C371" i="7"/>
  <c r="D371" i="7"/>
  <c r="A373" i="7" l="1"/>
  <c r="J373" i="7" s="1"/>
  <c r="I372" i="7"/>
  <c r="H372" i="7"/>
  <c r="G372" i="7"/>
  <c r="F372" i="7"/>
  <c r="B372" i="7"/>
  <c r="C372" i="7"/>
  <c r="E372" i="7"/>
  <c r="D372" i="7"/>
  <c r="A374" i="7" l="1"/>
  <c r="J374" i="7" s="1"/>
  <c r="I373" i="7"/>
  <c r="H373" i="7"/>
  <c r="E373" i="7"/>
  <c r="G373" i="7"/>
  <c r="D373" i="7"/>
  <c r="F373" i="7"/>
  <c r="C373" i="7"/>
  <c r="B373" i="7"/>
  <c r="A375" i="7" l="1"/>
  <c r="J375" i="7" s="1"/>
  <c r="H374" i="7"/>
  <c r="E374" i="7"/>
  <c r="G374" i="7"/>
  <c r="D374" i="7"/>
  <c r="B374" i="7"/>
  <c r="F374" i="7"/>
  <c r="I374" i="7"/>
  <c r="C374" i="7"/>
  <c r="A376" i="7" l="1"/>
  <c r="J376" i="7" s="1"/>
  <c r="I375" i="7"/>
  <c r="G375" i="7"/>
  <c r="H375" i="7"/>
  <c r="E375" i="7"/>
  <c r="C375" i="7"/>
  <c r="B375" i="7"/>
  <c r="F375" i="7"/>
  <c r="D375" i="7"/>
  <c r="A377" i="7" l="1"/>
  <c r="J377" i="7" s="1"/>
  <c r="I376" i="7"/>
  <c r="H376" i="7"/>
  <c r="G376" i="7"/>
  <c r="E376" i="7"/>
  <c r="C376" i="7"/>
  <c r="D376" i="7"/>
  <c r="F376" i="7"/>
  <c r="B376" i="7"/>
  <c r="A378" i="7" l="1"/>
  <c r="J378" i="7" s="1"/>
  <c r="I377" i="7"/>
  <c r="H377" i="7"/>
  <c r="G377" i="7"/>
  <c r="F377" i="7"/>
  <c r="D377" i="7"/>
  <c r="E377" i="7"/>
  <c r="C377" i="7"/>
  <c r="B377" i="7"/>
  <c r="A379" i="7" l="1"/>
  <c r="J379" i="7" s="1"/>
  <c r="I378" i="7"/>
  <c r="H378" i="7"/>
  <c r="G378" i="7"/>
  <c r="F378" i="7"/>
  <c r="E378" i="7"/>
  <c r="D378" i="7"/>
  <c r="B378" i="7"/>
  <c r="C378" i="7"/>
  <c r="A380" i="7" l="1"/>
  <c r="J380" i="7" s="1"/>
  <c r="I379" i="7"/>
  <c r="F379" i="7"/>
  <c r="E379" i="7"/>
  <c r="G379" i="7"/>
  <c r="H379" i="7"/>
  <c r="B379" i="7"/>
  <c r="D379" i="7"/>
  <c r="C379" i="7"/>
  <c r="A381" i="7" l="1"/>
  <c r="J381" i="7" s="1"/>
  <c r="I380" i="7"/>
  <c r="H380" i="7"/>
  <c r="G380" i="7"/>
  <c r="F380" i="7"/>
  <c r="E380" i="7"/>
  <c r="B380" i="7"/>
  <c r="D380" i="7"/>
  <c r="C380" i="7"/>
  <c r="A382" i="7" l="1"/>
  <c r="J382" i="7" s="1"/>
  <c r="I381" i="7"/>
  <c r="E381" i="7"/>
  <c r="F381" i="7"/>
  <c r="G381" i="7"/>
  <c r="H381" i="7"/>
  <c r="C381" i="7"/>
  <c r="D381" i="7"/>
  <c r="B381" i="7"/>
  <c r="A383" i="7" l="1"/>
  <c r="J383" i="7" s="1"/>
  <c r="I382" i="7"/>
  <c r="H382" i="7"/>
  <c r="G382" i="7"/>
  <c r="E382" i="7"/>
  <c r="F382" i="7"/>
  <c r="D382" i="7"/>
  <c r="C382" i="7"/>
  <c r="B382" i="7"/>
  <c r="A384" i="7" l="1"/>
  <c r="J384" i="7" s="1"/>
  <c r="I383" i="7"/>
  <c r="G383" i="7"/>
  <c r="H383" i="7"/>
  <c r="E383" i="7"/>
  <c r="F383" i="7"/>
  <c r="C383" i="7"/>
  <c r="D383" i="7"/>
  <c r="B383" i="7"/>
  <c r="A385" i="7" l="1"/>
  <c r="J385" i="7" s="1"/>
  <c r="I384" i="7"/>
  <c r="G384" i="7"/>
  <c r="H384" i="7"/>
  <c r="F384" i="7"/>
  <c r="E384" i="7"/>
  <c r="C384" i="7"/>
  <c r="B384" i="7"/>
  <c r="D384" i="7"/>
  <c r="A386" i="7" l="1"/>
  <c r="J386" i="7" s="1"/>
  <c r="I385" i="7"/>
  <c r="H385" i="7"/>
  <c r="F385" i="7"/>
  <c r="D385" i="7"/>
  <c r="G385" i="7"/>
  <c r="E385" i="7"/>
  <c r="C385" i="7"/>
  <c r="B385" i="7"/>
  <c r="A387" i="7" l="1"/>
  <c r="J387" i="7" s="1"/>
  <c r="I386" i="7"/>
  <c r="H386" i="7"/>
  <c r="G386" i="7"/>
  <c r="F386" i="7"/>
  <c r="C386" i="7"/>
  <c r="B386" i="7"/>
  <c r="E386" i="7"/>
  <c r="D386" i="7"/>
  <c r="A388" i="7" l="1"/>
  <c r="J388" i="7" s="1"/>
  <c r="I387" i="7"/>
  <c r="H387" i="7"/>
  <c r="G387" i="7"/>
  <c r="F387" i="7"/>
  <c r="B387" i="7"/>
  <c r="C387" i="7"/>
  <c r="E387" i="7"/>
  <c r="D387" i="7"/>
  <c r="A389" i="7" l="1"/>
  <c r="J389" i="7" s="1"/>
  <c r="I388" i="7"/>
  <c r="H388" i="7"/>
  <c r="E388" i="7"/>
  <c r="B388" i="7"/>
  <c r="D388" i="7"/>
  <c r="G388" i="7"/>
  <c r="C388" i="7"/>
  <c r="F388" i="7"/>
  <c r="A390" i="7" l="1"/>
  <c r="J390" i="7" s="1"/>
  <c r="I389" i="7"/>
  <c r="E389" i="7"/>
  <c r="F389" i="7"/>
  <c r="H389" i="7"/>
  <c r="B389" i="7"/>
  <c r="D389" i="7"/>
  <c r="G389" i="7"/>
  <c r="C389" i="7"/>
  <c r="A391" i="7" l="1"/>
  <c r="J391" i="7" s="1"/>
  <c r="I390" i="7"/>
  <c r="H390" i="7"/>
  <c r="E390" i="7"/>
  <c r="F390" i="7"/>
  <c r="G390" i="7"/>
  <c r="D390" i="7"/>
  <c r="B390" i="7"/>
  <c r="C390" i="7"/>
  <c r="A392" i="7" l="1"/>
  <c r="J392" i="7" s="1"/>
  <c r="I391" i="7"/>
  <c r="G391" i="7"/>
  <c r="H391" i="7"/>
  <c r="E391" i="7"/>
  <c r="F391" i="7"/>
  <c r="D391" i="7"/>
  <c r="C391" i="7"/>
  <c r="B391" i="7"/>
  <c r="A393" i="7" l="1"/>
  <c r="J393" i="7" s="1"/>
  <c r="I392" i="7"/>
  <c r="H392" i="7"/>
  <c r="G392" i="7"/>
  <c r="E392" i="7"/>
  <c r="F392" i="7"/>
  <c r="D392" i="7"/>
  <c r="C392" i="7"/>
  <c r="B392" i="7"/>
  <c r="A394" i="7" l="1"/>
  <c r="J394" i="7" s="1"/>
  <c r="H393" i="7"/>
  <c r="I393" i="7"/>
  <c r="F393" i="7"/>
  <c r="G393" i="7"/>
  <c r="D393" i="7"/>
  <c r="E393" i="7"/>
  <c r="C393" i="7"/>
  <c r="B393" i="7"/>
  <c r="A395" i="7" l="1"/>
  <c r="J395" i="7" s="1"/>
  <c r="I394" i="7"/>
  <c r="H394" i="7"/>
  <c r="G394" i="7"/>
  <c r="F394" i="7"/>
  <c r="E394" i="7"/>
  <c r="C394" i="7"/>
  <c r="B394" i="7"/>
  <c r="D394" i="7"/>
  <c r="A396" i="7" l="1"/>
  <c r="J396" i="7" s="1"/>
  <c r="G395" i="7"/>
  <c r="I395" i="7"/>
  <c r="H395" i="7"/>
  <c r="E395" i="7"/>
  <c r="B395" i="7"/>
  <c r="F395" i="7"/>
  <c r="C395" i="7"/>
  <c r="D395" i="7"/>
  <c r="A397" i="7" l="1"/>
  <c r="J397" i="7" s="1"/>
  <c r="I396" i="7"/>
  <c r="G396" i="7"/>
  <c r="H396" i="7"/>
  <c r="B396" i="7"/>
  <c r="C396" i="7"/>
  <c r="E396" i="7"/>
  <c r="D396" i="7"/>
  <c r="F396" i="7"/>
  <c r="A398" i="7" l="1"/>
  <c r="J398" i="7" s="1"/>
  <c r="I397" i="7"/>
  <c r="E397" i="7"/>
  <c r="G397" i="7"/>
  <c r="H397" i="7"/>
  <c r="F397" i="7"/>
  <c r="C397" i="7"/>
  <c r="B397" i="7"/>
  <c r="D397" i="7"/>
  <c r="A399" i="7" l="1"/>
  <c r="J399" i="7" s="1"/>
  <c r="I398" i="7"/>
  <c r="E398" i="7"/>
  <c r="G398" i="7"/>
  <c r="H398" i="7"/>
  <c r="F398" i="7"/>
  <c r="B398" i="7"/>
  <c r="D398" i="7"/>
  <c r="C398" i="7"/>
  <c r="A400" i="7" l="1"/>
  <c r="J400" i="7" s="1"/>
  <c r="I399" i="7"/>
  <c r="G399" i="7"/>
  <c r="H399" i="7"/>
  <c r="F399" i="7"/>
  <c r="C399" i="7"/>
  <c r="D399" i="7"/>
  <c r="B399" i="7"/>
  <c r="E399" i="7"/>
  <c r="A401" i="7" l="1"/>
  <c r="J401" i="7" s="1"/>
  <c r="I400" i="7"/>
  <c r="H400" i="7"/>
  <c r="G400" i="7"/>
  <c r="F400" i="7"/>
  <c r="D400" i="7"/>
  <c r="C400" i="7"/>
  <c r="E400" i="7"/>
  <c r="B400" i="7"/>
  <c r="A402" i="7" l="1"/>
  <c r="J402" i="7" s="1"/>
  <c r="I401" i="7"/>
  <c r="H401" i="7"/>
  <c r="F401" i="7"/>
  <c r="E401" i="7"/>
  <c r="D401" i="7"/>
  <c r="G401" i="7"/>
  <c r="B401" i="7"/>
  <c r="C401" i="7"/>
  <c r="A403" i="7" l="1"/>
  <c r="J403" i="7" s="1"/>
  <c r="I402" i="7"/>
  <c r="H402" i="7"/>
  <c r="F402" i="7"/>
  <c r="E402" i="7"/>
  <c r="D402" i="7"/>
  <c r="C402" i="7"/>
  <c r="B402" i="7"/>
  <c r="G402" i="7"/>
  <c r="A404" i="7" l="1"/>
  <c r="J404" i="7" s="1"/>
  <c r="I403" i="7"/>
  <c r="H403" i="7"/>
  <c r="F403" i="7"/>
  <c r="E403" i="7"/>
  <c r="G403" i="7"/>
  <c r="B403" i="7"/>
  <c r="D403" i="7"/>
  <c r="C403" i="7"/>
  <c r="A405" i="7" l="1"/>
  <c r="J405" i="7" s="1"/>
  <c r="I404" i="7"/>
  <c r="H404" i="7"/>
  <c r="G404" i="7"/>
  <c r="F404" i="7"/>
  <c r="E404" i="7"/>
  <c r="B404" i="7"/>
  <c r="C404" i="7"/>
  <c r="D404" i="7"/>
  <c r="A406" i="7" l="1"/>
  <c r="J406" i="7" s="1"/>
  <c r="I405" i="7"/>
  <c r="H405" i="7"/>
  <c r="G405" i="7"/>
  <c r="E405" i="7"/>
  <c r="F405" i="7"/>
  <c r="D405" i="7"/>
  <c r="C405" i="7"/>
  <c r="B405" i="7"/>
  <c r="A407" i="7" l="1"/>
  <c r="J407" i="7" s="1"/>
  <c r="I406" i="7"/>
  <c r="E406" i="7"/>
  <c r="H406" i="7"/>
  <c r="G406" i="7"/>
  <c r="B406" i="7"/>
  <c r="C406" i="7"/>
  <c r="D406" i="7"/>
  <c r="F406" i="7"/>
  <c r="A408" i="7" l="1"/>
  <c r="J408" i="7" s="1"/>
  <c r="I407" i="7"/>
  <c r="G407" i="7"/>
  <c r="H407" i="7"/>
  <c r="C407" i="7"/>
  <c r="E407" i="7"/>
  <c r="B407" i="7"/>
  <c r="F407" i="7"/>
  <c r="D407" i="7"/>
  <c r="A409" i="7" l="1"/>
  <c r="J409" i="7" s="1"/>
  <c r="I408" i="7"/>
  <c r="H408" i="7"/>
  <c r="G408" i="7"/>
  <c r="E408" i="7"/>
  <c r="C408" i="7"/>
  <c r="F408" i="7"/>
  <c r="B408" i="7"/>
  <c r="D408" i="7"/>
  <c r="A410" i="7" l="1"/>
  <c r="J410" i="7" s="1"/>
  <c r="H409" i="7"/>
  <c r="F409" i="7"/>
  <c r="G409" i="7"/>
  <c r="D409" i="7"/>
  <c r="I409" i="7"/>
  <c r="E409" i="7"/>
  <c r="B409" i="7"/>
  <c r="C409" i="7"/>
  <c r="A411" i="7" l="1"/>
  <c r="J411" i="7" s="1"/>
  <c r="I410" i="7"/>
  <c r="H410" i="7"/>
  <c r="F410" i="7"/>
  <c r="G410" i="7"/>
  <c r="E410" i="7"/>
  <c r="D410" i="7"/>
  <c r="C410" i="7"/>
  <c r="B410" i="7"/>
  <c r="A412" i="7" l="1"/>
  <c r="J412" i="7" s="1"/>
  <c r="I411" i="7"/>
  <c r="H411" i="7"/>
  <c r="F411" i="7"/>
  <c r="E411" i="7"/>
  <c r="G411" i="7"/>
  <c r="B411" i="7"/>
  <c r="D411" i="7"/>
  <c r="C411" i="7"/>
  <c r="A413" i="7" l="1"/>
  <c r="J413" i="7" s="1"/>
  <c r="I412" i="7"/>
  <c r="H412" i="7"/>
  <c r="G412" i="7"/>
  <c r="F412" i="7"/>
  <c r="E412" i="7"/>
  <c r="B412" i="7"/>
  <c r="C412" i="7"/>
  <c r="D412" i="7"/>
  <c r="A414" i="7" l="1"/>
  <c r="J414" i="7" s="1"/>
  <c r="I413" i="7"/>
  <c r="H413" i="7"/>
  <c r="G413" i="7"/>
  <c r="E413" i="7"/>
  <c r="F413" i="7"/>
  <c r="D413" i="7"/>
  <c r="B413" i="7"/>
  <c r="C413" i="7"/>
  <c r="A415" i="7" l="1"/>
  <c r="J415" i="7" s="1"/>
  <c r="I414" i="7"/>
  <c r="H414" i="7"/>
  <c r="G414" i="7"/>
  <c r="E414" i="7"/>
  <c r="C414" i="7"/>
  <c r="F414" i="7"/>
  <c r="D414" i="7"/>
  <c r="B414" i="7"/>
  <c r="A416" i="7" l="1"/>
  <c r="J416" i="7" s="1"/>
  <c r="I415" i="7"/>
  <c r="G415" i="7"/>
  <c r="H415" i="7"/>
  <c r="E415" i="7"/>
  <c r="F415" i="7"/>
  <c r="C415" i="7"/>
  <c r="D415" i="7"/>
  <c r="B415" i="7"/>
  <c r="A417" i="7" l="1"/>
  <c r="J417" i="7" s="1"/>
  <c r="I416" i="7"/>
  <c r="H416" i="7"/>
  <c r="F416" i="7"/>
  <c r="G416" i="7"/>
  <c r="C416" i="7"/>
  <c r="B416" i="7"/>
  <c r="E416" i="7"/>
  <c r="D416" i="7"/>
  <c r="A418" i="7" l="1"/>
  <c r="J418" i="7" s="1"/>
  <c r="I417" i="7"/>
  <c r="H417" i="7"/>
  <c r="F417" i="7"/>
  <c r="G417" i="7"/>
  <c r="D417" i="7"/>
  <c r="C417" i="7"/>
  <c r="B417" i="7"/>
  <c r="E417" i="7"/>
  <c r="A419" i="7" l="1"/>
  <c r="J419" i="7" s="1"/>
  <c r="I418" i="7"/>
  <c r="H418" i="7"/>
  <c r="F418" i="7"/>
  <c r="G418" i="7"/>
  <c r="E418" i="7"/>
  <c r="C418" i="7"/>
  <c r="B418" i="7"/>
  <c r="D418" i="7"/>
  <c r="A420" i="7" l="1"/>
  <c r="J420" i="7" s="1"/>
  <c r="I419" i="7"/>
  <c r="G419" i="7"/>
  <c r="H419" i="7"/>
  <c r="F419" i="7"/>
  <c r="D419" i="7"/>
  <c r="B419" i="7"/>
  <c r="C419" i="7"/>
  <c r="E419" i="7"/>
  <c r="A421" i="7" l="1"/>
  <c r="J421" i="7" s="1"/>
  <c r="I420" i="7"/>
  <c r="G420" i="7"/>
  <c r="H420" i="7"/>
  <c r="F420" i="7"/>
  <c r="D420" i="7"/>
  <c r="B420" i="7"/>
  <c r="C420" i="7"/>
  <c r="E420" i="7"/>
  <c r="A422" i="7" l="1"/>
  <c r="J422" i="7" s="1"/>
  <c r="I421" i="7"/>
  <c r="E421" i="7"/>
  <c r="F421" i="7"/>
  <c r="G421" i="7"/>
  <c r="H421" i="7"/>
  <c r="B421" i="7"/>
  <c r="C421" i="7"/>
  <c r="D421" i="7"/>
  <c r="A423" i="7" l="1"/>
  <c r="J423" i="7" s="1"/>
  <c r="I422" i="7"/>
  <c r="G422" i="7"/>
  <c r="E422" i="7"/>
  <c r="H422" i="7"/>
  <c r="F422" i="7"/>
  <c r="D422" i="7"/>
  <c r="B422" i="7"/>
  <c r="C422" i="7"/>
  <c r="A424" i="7" l="1"/>
  <c r="J424" i="7" s="1"/>
  <c r="I423" i="7"/>
  <c r="G423" i="7"/>
  <c r="E423" i="7"/>
  <c r="F423" i="7"/>
  <c r="H423" i="7"/>
  <c r="C423" i="7"/>
  <c r="D423" i="7"/>
  <c r="B423" i="7"/>
  <c r="A425" i="7" l="1"/>
  <c r="J425" i="7" s="1"/>
  <c r="I424" i="7"/>
  <c r="H424" i="7"/>
  <c r="G424" i="7"/>
  <c r="E424" i="7"/>
  <c r="C424" i="7"/>
  <c r="D424" i="7"/>
  <c r="F424" i="7"/>
  <c r="B424" i="7"/>
  <c r="A426" i="7" l="1"/>
  <c r="J426" i="7" s="1"/>
  <c r="I425" i="7"/>
  <c r="H425" i="7"/>
  <c r="F425" i="7"/>
  <c r="D425" i="7"/>
  <c r="E425" i="7"/>
  <c r="C425" i="7"/>
  <c r="B425" i="7"/>
  <c r="G425" i="7"/>
  <c r="A427" i="7" l="1"/>
  <c r="J427" i="7" s="1"/>
  <c r="I426" i="7"/>
  <c r="H426" i="7"/>
  <c r="F426" i="7"/>
  <c r="G426" i="7"/>
  <c r="E426" i="7"/>
  <c r="C426" i="7"/>
  <c r="B426" i="7"/>
  <c r="D426" i="7"/>
  <c r="A428" i="7" l="1"/>
  <c r="J428" i="7" s="1"/>
  <c r="I427" i="7"/>
  <c r="H427" i="7"/>
  <c r="E427" i="7"/>
  <c r="F427" i="7"/>
  <c r="B427" i="7"/>
  <c r="C427" i="7"/>
  <c r="D427" i="7"/>
  <c r="G427" i="7"/>
  <c r="A429" i="7" l="1"/>
  <c r="J429" i="7" s="1"/>
  <c r="I428" i="7"/>
  <c r="H428" i="7"/>
  <c r="G428" i="7"/>
  <c r="E428" i="7"/>
  <c r="D428" i="7"/>
  <c r="F428" i="7"/>
  <c r="B428" i="7"/>
  <c r="C428" i="7"/>
  <c r="A430" i="7" l="1"/>
  <c r="J430" i="7" s="1"/>
  <c r="I429" i="7"/>
  <c r="H429" i="7"/>
  <c r="E429" i="7"/>
  <c r="G429" i="7"/>
  <c r="D429" i="7"/>
  <c r="F429" i="7"/>
  <c r="B429" i="7"/>
  <c r="C429" i="7"/>
  <c r="A431" i="7" l="1"/>
  <c r="J431" i="7" s="1"/>
  <c r="I430" i="7"/>
  <c r="H430" i="7"/>
  <c r="G430" i="7"/>
  <c r="E430" i="7"/>
  <c r="F430" i="7"/>
  <c r="D430" i="7"/>
  <c r="B430" i="7"/>
  <c r="C430" i="7"/>
  <c r="A432" i="7" l="1"/>
  <c r="J432" i="7" s="1"/>
  <c r="I431" i="7"/>
  <c r="G431" i="7"/>
  <c r="H431" i="7"/>
  <c r="F431" i="7"/>
  <c r="C431" i="7"/>
  <c r="B431" i="7"/>
  <c r="D431" i="7"/>
  <c r="E431" i="7"/>
  <c r="A433" i="7" l="1"/>
  <c r="J433" i="7" s="1"/>
  <c r="I432" i="7"/>
  <c r="G432" i="7"/>
  <c r="H432" i="7"/>
  <c r="F432" i="7"/>
  <c r="E432" i="7"/>
  <c r="C432" i="7"/>
  <c r="B432" i="7"/>
  <c r="D432" i="7"/>
  <c r="A434" i="7" l="1"/>
  <c r="J434" i="7" s="1"/>
  <c r="I433" i="7"/>
  <c r="H433" i="7"/>
  <c r="G433" i="7"/>
  <c r="F433" i="7"/>
  <c r="E433" i="7"/>
  <c r="D433" i="7"/>
  <c r="B433" i="7"/>
  <c r="C433" i="7"/>
  <c r="A435" i="7" l="1"/>
  <c r="J435" i="7" s="1"/>
  <c r="I434" i="7"/>
  <c r="H434" i="7"/>
  <c r="G434" i="7"/>
  <c r="F434" i="7"/>
  <c r="E434" i="7"/>
  <c r="D434" i="7"/>
  <c r="C434" i="7"/>
  <c r="B434" i="7"/>
  <c r="A436" i="7" l="1"/>
  <c r="J436" i="7" s="1"/>
  <c r="I435" i="7"/>
  <c r="F435" i="7"/>
  <c r="E435" i="7"/>
  <c r="B435" i="7"/>
  <c r="G435" i="7"/>
  <c r="H435" i="7"/>
  <c r="D435" i="7"/>
  <c r="C435" i="7"/>
  <c r="A437" i="7" l="1"/>
  <c r="J437" i="7" s="1"/>
  <c r="I436" i="7"/>
  <c r="H436" i="7"/>
  <c r="G436" i="7"/>
  <c r="F436" i="7"/>
  <c r="E436" i="7"/>
  <c r="B436" i="7"/>
  <c r="D436" i="7"/>
  <c r="C436" i="7"/>
  <c r="A438" i="7" l="1"/>
  <c r="J438" i="7" s="1"/>
  <c r="I437" i="7"/>
  <c r="E437" i="7"/>
  <c r="G437" i="7"/>
  <c r="F437" i="7"/>
  <c r="D437" i="7"/>
  <c r="C437" i="7"/>
  <c r="H437" i="7"/>
  <c r="B437" i="7"/>
  <c r="A439" i="7" l="1"/>
  <c r="J439" i="7" s="1"/>
  <c r="I438" i="7"/>
  <c r="E438" i="7"/>
  <c r="H438" i="7"/>
  <c r="G438" i="7"/>
  <c r="F438" i="7"/>
  <c r="D438" i="7"/>
  <c r="B438" i="7"/>
  <c r="C438" i="7"/>
  <c r="A440" i="7" l="1"/>
  <c r="J440" i="7" s="1"/>
  <c r="I439" i="7"/>
  <c r="G439" i="7"/>
  <c r="H439" i="7"/>
  <c r="C439" i="7"/>
  <c r="D439" i="7"/>
  <c r="B439" i="7"/>
  <c r="E439" i="7"/>
  <c r="F439" i="7"/>
  <c r="A441" i="7" l="1"/>
  <c r="J441" i="7" s="1"/>
  <c r="I440" i="7"/>
  <c r="H440" i="7"/>
  <c r="G440" i="7"/>
  <c r="C440" i="7"/>
  <c r="E440" i="7"/>
  <c r="D440" i="7"/>
  <c r="B440" i="7"/>
  <c r="F440" i="7"/>
  <c r="A442" i="7" l="1"/>
  <c r="J442" i="7" s="1"/>
  <c r="I441" i="7"/>
  <c r="H441" i="7"/>
  <c r="G441" i="7"/>
  <c r="F441" i="7"/>
  <c r="D441" i="7"/>
  <c r="E441" i="7"/>
  <c r="C441" i="7"/>
  <c r="B441" i="7"/>
  <c r="A443" i="7" l="1"/>
  <c r="J443" i="7" s="1"/>
  <c r="I442" i="7"/>
  <c r="H442" i="7"/>
  <c r="G442" i="7"/>
  <c r="F442" i="7"/>
  <c r="E442" i="7"/>
  <c r="D442" i="7"/>
  <c r="C442" i="7"/>
  <c r="B442" i="7"/>
  <c r="A444" i="7" l="1"/>
  <c r="J444" i="7" s="1"/>
  <c r="I443" i="7"/>
  <c r="H443" i="7"/>
  <c r="F443" i="7"/>
  <c r="E443" i="7"/>
  <c r="G443" i="7"/>
  <c r="B443" i="7"/>
  <c r="D443" i="7"/>
  <c r="C443" i="7"/>
  <c r="A445" i="7" l="1"/>
  <c r="J445" i="7" s="1"/>
  <c r="I444" i="7"/>
  <c r="H444" i="7"/>
  <c r="G444" i="7"/>
  <c r="F444" i="7"/>
  <c r="E444" i="7"/>
  <c r="B444" i="7"/>
  <c r="D444" i="7"/>
  <c r="C444" i="7"/>
  <c r="A446" i="7" l="1"/>
  <c r="J446" i="7" s="1"/>
  <c r="I445" i="7"/>
  <c r="E445" i="7"/>
  <c r="G445" i="7"/>
  <c r="H445" i="7"/>
  <c r="F445" i="7"/>
  <c r="C445" i="7"/>
  <c r="B445" i="7"/>
  <c r="D445" i="7"/>
  <c r="A447" i="7" l="1"/>
  <c r="J447" i="7" s="1"/>
  <c r="I446" i="7"/>
  <c r="H446" i="7"/>
  <c r="E446" i="7"/>
  <c r="G446" i="7"/>
  <c r="D446" i="7"/>
  <c r="C446" i="7"/>
  <c r="F446" i="7"/>
  <c r="B446" i="7"/>
  <c r="A448" i="7" l="1"/>
  <c r="J448" i="7" s="1"/>
  <c r="I447" i="7"/>
  <c r="G447" i="7"/>
  <c r="H447" i="7"/>
  <c r="E447" i="7"/>
  <c r="C447" i="7"/>
  <c r="D447" i="7"/>
  <c r="B447" i="7"/>
  <c r="F447" i="7"/>
  <c r="A449" i="7" l="1"/>
  <c r="J449" i="7" s="1"/>
  <c r="I448" i="7"/>
  <c r="H448" i="7"/>
  <c r="F448" i="7"/>
  <c r="G448" i="7"/>
  <c r="E448" i="7"/>
  <c r="C448" i="7"/>
  <c r="B448" i="7"/>
  <c r="D448" i="7"/>
  <c r="A450" i="7" l="1"/>
  <c r="J450" i="7" s="1"/>
  <c r="I449" i="7"/>
  <c r="H449" i="7"/>
  <c r="F449" i="7"/>
  <c r="D449" i="7"/>
  <c r="G449" i="7"/>
  <c r="E449" i="7"/>
  <c r="C449" i="7"/>
  <c r="B449" i="7"/>
  <c r="A451" i="7" l="1"/>
  <c r="J451" i="7" s="1"/>
  <c r="I450" i="7"/>
  <c r="H450" i="7"/>
  <c r="G450" i="7"/>
  <c r="F450" i="7"/>
  <c r="D450" i="7"/>
  <c r="E450" i="7"/>
  <c r="C450" i="7"/>
  <c r="B450" i="7"/>
  <c r="A452" i="7" l="1"/>
  <c r="J452" i="7" s="1"/>
  <c r="I451" i="7"/>
  <c r="G451" i="7"/>
  <c r="H451" i="7"/>
  <c r="F451" i="7"/>
  <c r="B451" i="7"/>
  <c r="E451" i="7"/>
  <c r="C451" i="7"/>
  <c r="D451" i="7"/>
  <c r="A453" i="7" l="1"/>
  <c r="J453" i="7" s="1"/>
  <c r="I452" i="7"/>
  <c r="H452" i="7"/>
  <c r="F452" i="7"/>
  <c r="G452" i="7"/>
  <c r="B452" i="7"/>
  <c r="D452" i="7"/>
  <c r="E452" i="7"/>
  <c r="C452" i="7"/>
  <c r="A454" i="7" l="1"/>
  <c r="J454" i="7" s="1"/>
  <c r="I453" i="7"/>
  <c r="H453" i="7"/>
  <c r="E453" i="7"/>
  <c r="F453" i="7"/>
  <c r="G453" i="7"/>
  <c r="D453" i="7"/>
  <c r="B453" i="7"/>
  <c r="C453" i="7"/>
  <c r="A455" i="7" l="1"/>
  <c r="J455" i="7" s="1"/>
  <c r="I454" i="7"/>
  <c r="E454" i="7"/>
  <c r="H454" i="7"/>
  <c r="F454" i="7"/>
  <c r="G454" i="7"/>
  <c r="D454" i="7"/>
  <c r="B454" i="7"/>
  <c r="C454" i="7"/>
  <c r="A456" i="7" l="1"/>
  <c r="J456" i="7" s="1"/>
  <c r="I455" i="7"/>
  <c r="G455" i="7"/>
  <c r="H455" i="7"/>
  <c r="E455" i="7"/>
  <c r="F455" i="7"/>
  <c r="D455" i="7"/>
  <c r="C455" i="7"/>
  <c r="B455" i="7"/>
  <c r="A457" i="7" l="1"/>
  <c r="J457" i="7" s="1"/>
  <c r="I456" i="7"/>
  <c r="H456" i="7"/>
  <c r="G456" i="7"/>
  <c r="E456" i="7"/>
  <c r="F456" i="7"/>
  <c r="D456" i="7"/>
  <c r="C456" i="7"/>
  <c r="B456" i="7"/>
  <c r="A458" i="7" l="1"/>
  <c r="J458" i="7" s="1"/>
  <c r="I457" i="7"/>
  <c r="H457" i="7"/>
  <c r="F457" i="7"/>
  <c r="G457" i="7"/>
  <c r="D457" i="7"/>
  <c r="E457" i="7"/>
  <c r="B457" i="7"/>
  <c r="C457" i="7"/>
  <c r="A459" i="7" l="1"/>
  <c r="J459" i="7" s="1"/>
  <c r="I458" i="7"/>
  <c r="H458" i="7"/>
  <c r="F458" i="7"/>
  <c r="G458" i="7"/>
  <c r="E458" i="7"/>
  <c r="C458" i="7"/>
  <c r="B458" i="7"/>
  <c r="D458" i="7"/>
  <c r="A460" i="7" l="1"/>
  <c r="J460" i="7" s="1"/>
  <c r="I459" i="7"/>
  <c r="G459" i="7"/>
  <c r="H459" i="7"/>
  <c r="E459" i="7"/>
  <c r="B459" i="7"/>
  <c r="F459" i="7"/>
  <c r="C459" i="7"/>
  <c r="D459" i="7"/>
  <c r="A461" i="7" l="1"/>
  <c r="J461" i="7" s="1"/>
  <c r="I460" i="7"/>
  <c r="G460" i="7"/>
  <c r="H460" i="7"/>
  <c r="E460" i="7"/>
  <c r="F460" i="7"/>
  <c r="B460" i="7"/>
  <c r="C460" i="7"/>
  <c r="D460" i="7"/>
  <c r="A462" i="7" l="1"/>
  <c r="J462" i="7" s="1"/>
  <c r="I461" i="7"/>
  <c r="E461" i="7"/>
  <c r="G461" i="7"/>
  <c r="H461" i="7"/>
  <c r="F461" i="7"/>
  <c r="D461" i="7"/>
  <c r="B461" i="7"/>
  <c r="C461" i="7"/>
  <c r="A463" i="7" l="1"/>
  <c r="J463" i="7" s="1"/>
  <c r="I462" i="7"/>
  <c r="E462" i="7"/>
  <c r="G462" i="7"/>
  <c r="H462" i="7"/>
  <c r="F462" i="7"/>
  <c r="D462" i="7"/>
  <c r="B462" i="7"/>
  <c r="C462" i="7"/>
  <c r="A464" i="7" l="1"/>
  <c r="J464" i="7" s="1"/>
  <c r="I463" i="7"/>
  <c r="G463" i="7"/>
  <c r="H463" i="7"/>
  <c r="F463" i="7"/>
  <c r="E463" i="7"/>
  <c r="C463" i="7"/>
  <c r="D463" i="7"/>
  <c r="B463" i="7"/>
  <c r="A465" i="7" l="1"/>
  <c r="J465" i="7" s="1"/>
  <c r="I464" i="7"/>
  <c r="H464" i="7"/>
  <c r="G464" i="7"/>
  <c r="F464" i="7"/>
  <c r="D464" i="7"/>
  <c r="E464" i="7"/>
  <c r="C464" i="7"/>
  <c r="B464" i="7"/>
  <c r="A466" i="7" l="1"/>
  <c r="J466" i="7" s="1"/>
  <c r="I465" i="7"/>
  <c r="H465" i="7"/>
  <c r="F465" i="7"/>
  <c r="E465" i="7"/>
  <c r="D465" i="7"/>
  <c r="G465" i="7"/>
  <c r="C465" i="7"/>
  <c r="B465" i="7"/>
  <c r="A467" i="7" l="1"/>
  <c r="J467" i="7" s="1"/>
  <c r="I466" i="7"/>
  <c r="H466" i="7"/>
  <c r="F466" i="7"/>
  <c r="E466" i="7"/>
  <c r="G466" i="7"/>
  <c r="D466" i="7"/>
  <c r="C466" i="7"/>
  <c r="B466" i="7"/>
  <c r="A468" i="7" l="1"/>
  <c r="J468" i="7" s="1"/>
  <c r="I467" i="7"/>
  <c r="G467" i="7"/>
  <c r="H467" i="7"/>
  <c r="F467" i="7"/>
  <c r="E467" i="7"/>
  <c r="B467" i="7"/>
  <c r="D467" i="7"/>
  <c r="C467" i="7"/>
  <c r="A469" i="7" l="1"/>
  <c r="J469" i="7" s="1"/>
  <c r="I468" i="7"/>
  <c r="H468" i="7"/>
  <c r="G468" i="7"/>
  <c r="F468" i="7"/>
  <c r="B468" i="7"/>
  <c r="C468" i="7"/>
  <c r="E468" i="7"/>
  <c r="D468" i="7"/>
  <c r="A470" i="7" l="1"/>
  <c r="J470" i="7" s="1"/>
  <c r="I469" i="7"/>
  <c r="G469" i="7"/>
  <c r="E469" i="7"/>
  <c r="H469" i="7"/>
  <c r="F469" i="7"/>
  <c r="C469" i="7"/>
  <c r="B469" i="7"/>
  <c r="D469" i="7"/>
  <c r="A471" i="7" l="1"/>
  <c r="J471" i="7" s="1"/>
  <c r="I470" i="7"/>
  <c r="H470" i="7"/>
  <c r="G470" i="7"/>
  <c r="E470" i="7"/>
  <c r="F470" i="7"/>
  <c r="B470" i="7"/>
  <c r="C470" i="7"/>
  <c r="D470" i="7"/>
  <c r="A472" i="7" l="1"/>
  <c r="J472" i="7" s="1"/>
  <c r="I471" i="7"/>
  <c r="G471" i="7"/>
  <c r="H471" i="7"/>
  <c r="F471" i="7"/>
  <c r="C471" i="7"/>
  <c r="B471" i="7"/>
  <c r="D471" i="7"/>
  <c r="E471" i="7"/>
  <c r="A473" i="7" l="1"/>
  <c r="J473" i="7" s="1"/>
  <c r="I472" i="7"/>
  <c r="H472" i="7"/>
  <c r="C472" i="7"/>
  <c r="D472" i="7"/>
  <c r="G472" i="7"/>
  <c r="F472" i="7"/>
  <c r="B472" i="7"/>
  <c r="E472" i="7"/>
  <c r="A474" i="7" l="1"/>
  <c r="J474" i="7" s="1"/>
  <c r="I473" i="7"/>
  <c r="H473" i="7"/>
  <c r="F473" i="7"/>
  <c r="D473" i="7"/>
  <c r="G473" i="7"/>
  <c r="E473" i="7"/>
  <c r="C473" i="7"/>
  <c r="B473" i="7"/>
  <c r="A475" i="7" l="1"/>
  <c r="J475" i="7" s="1"/>
  <c r="I474" i="7"/>
  <c r="H474" i="7"/>
  <c r="F474" i="7"/>
  <c r="G474" i="7"/>
  <c r="E474" i="7"/>
  <c r="D474" i="7"/>
  <c r="C474" i="7"/>
  <c r="B474" i="7"/>
  <c r="A476" i="7" l="1"/>
  <c r="J476" i="7" s="1"/>
  <c r="I475" i="7"/>
  <c r="H475" i="7"/>
  <c r="F475" i="7"/>
  <c r="E475" i="7"/>
  <c r="G475" i="7"/>
  <c r="B475" i="7"/>
  <c r="D475" i="7"/>
  <c r="C475" i="7"/>
  <c r="A477" i="7" l="1"/>
  <c r="J477" i="7" s="1"/>
  <c r="I476" i="7"/>
  <c r="H476" i="7"/>
  <c r="G476" i="7"/>
  <c r="F476" i="7"/>
  <c r="E476" i="7"/>
  <c r="B476" i="7"/>
  <c r="D476" i="7"/>
  <c r="C476" i="7"/>
  <c r="A478" i="7" l="1"/>
  <c r="J478" i="7" s="1"/>
  <c r="I477" i="7"/>
  <c r="H477" i="7"/>
  <c r="G477" i="7"/>
  <c r="E477" i="7"/>
  <c r="F477" i="7"/>
  <c r="D477" i="7"/>
  <c r="B477" i="7"/>
  <c r="C477" i="7"/>
  <c r="A479" i="7" l="1"/>
  <c r="J479" i="7" s="1"/>
  <c r="I478" i="7"/>
  <c r="H478" i="7"/>
  <c r="G478" i="7"/>
  <c r="E478" i="7"/>
  <c r="C478" i="7"/>
  <c r="F478" i="7"/>
  <c r="D478" i="7"/>
  <c r="B478" i="7"/>
  <c r="A480" i="7" l="1"/>
  <c r="J480" i="7" s="1"/>
  <c r="I479" i="7"/>
  <c r="G479" i="7"/>
  <c r="E479" i="7"/>
  <c r="H479" i="7"/>
  <c r="C479" i="7"/>
  <c r="D479" i="7"/>
  <c r="B479" i="7"/>
  <c r="F479" i="7"/>
  <c r="A481" i="7" l="1"/>
  <c r="J481" i="7" s="1"/>
  <c r="I480" i="7"/>
  <c r="H480" i="7"/>
  <c r="E480" i="7"/>
  <c r="G480" i="7"/>
  <c r="C480" i="7"/>
  <c r="B480" i="7"/>
  <c r="D480" i="7"/>
  <c r="F480" i="7"/>
  <c r="A482" i="7" l="1"/>
  <c r="J482" i="7" s="1"/>
  <c r="H481" i="7"/>
  <c r="I481" i="7"/>
  <c r="G481" i="7"/>
  <c r="F481" i="7"/>
  <c r="D481" i="7"/>
  <c r="E481" i="7"/>
  <c r="C481" i="7"/>
  <c r="B481" i="7"/>
  <c r="A483" i="7" l="1"/>
  <c r="J483" i="7" s="1"/>
  <c r="I482" i="7"/>
  <c r="H482" i="7"/>
  <c r="G482" i="7"/>
  <c r="F482" i="7"/>
  <c r="E482" i="7"/>
  <c r="C482" i="7"/>
  <c r="B482" i="7"/>
  <c r="D482" i="7"/>
  <c r="A484" i="7" l="1"/>
  <c r="J484" i="7" s="1"/>
  <c r="I483" i="7"/>
  <c r="H483" i="7"/>
  <c r="G483" i="7"/>
  <c r="F483" i="7"/>
  <c r="D483" i="7"/>
  <c r="B483" i="7"/>
  <c r="E483" i="7"/>
  <c r="C483" i="7"/>
  <c r="A485" i="7" l="1"/>
  <c r="J485" i="7" s="1"/>
  <c r="I484" i="7"/>
  <c r="H484" i="7"/>
  <c r="G484" i="7"/>
  <c r="F484" i="7"/>
  <c r="E484" i="7"/>
  <c r="D484" i="7"/>
  <c r="B484" i="7"/>
  <c r="C484" i="7"/>
  <c r="A486" i="7" l="1"/>
  <c r="J486" i="7" s="1"/>
  <c r="I485" i="7"/>
  <c r="H485" i="7"/>
  <c r="E485" i="7"/>
  <c r="F485" i="7"/>
  <c r="G485" i="7"/>
  <c r="B485" i="7"/>
  <c r="C485" i="7"/>
  <c r="D485" i="7"/>
  <c r="A487" i="7" l="1"/>
  <c r="J487" i="7" s="1"/>
  <c r="I486" i="7"/>
  <c r="G486" i="7"/>
  <c r="H486" i="7"/>
  <c r="E486" i="7"/>
  <c r="F486" i="7"/>
  <c r="D486" i="7"/>
  <c r="B486" i="7"/>
  <c r="C486" i="7"/>
  <c r="A488" i="7" l="1"/>
  <c r="J488" i="7" s="1"/>
  <c r="I487" i="7"/>
  <c r="G487" i="7"/>
  <c r="H487" i="7"/>
  <c r="E487" i="7"/>
  <c r="F487" i="7"/>
  <c r="C487" i="7"/>
  <c r="D487" i="7"/>
  <c r="B487" i="7"/>
  <c r="A489" i="7" l="1"/>
  <c r="J489" i="7" s="1"/>
  <c r="I488" i="7"/>
  <c r="H488" i="7"/>
  <c r="G488" i="7"/>
  <c r="E488" i="7"/>
  <c r="F488" i="7"/>
  <c r="C488" i="7"/>
  <c r="D488" i="7"/>
  <c r="B488" i="7"/>
  <c r="A490" i="7" l="1"/>
  <c r="J490" i="7" s="1"/>
  <c r="I489" i="7"/>
  <c r="H489" i="7"/>
  <c r="F489" i="7"/>
  <c r="D489" i="7"/>
  <c r="E489" i="7"/>
  <c r="G489" i="7"/>
  <c r="C489" i="7"/>
  <c r="B489" i="7"/>
  <c r="A491" i="7" l="1"/>
  <c r="J491" i="7" s="1"/>
  <c r="I490" i="7"/>
  <c r="H490" i="7"/>
  <c r="F490" i="7"/>
  <c r="G490" i="7"/>
  <c r="E490" i="7"/>
  <c r="C490" i="7"/>
  <c r="B490" i="7"/>
  <c r="D490" i="7"/>
  <c r="A492" i="7" l="1"/>
  <c r="J492" i="7" s="1"/>
  <c r="I491" i="7"/>
  <c r="H491" i="7"/>
  <c r="F491" i="7"/>
  <c r="B491" i="7"/>
  <c r="E491" i="7"/>
  <c r="C491" i="7"/>
  <c r="G491" i="7"/>
  <c r="D491" i="7"/>
  <c r="A493" i="7" l="1"/>
  <c r="J493" i="7" s="1"/>
  <c r="I492" i="7"/>
  <c r="G492" i="7"/>
  <c r="E492" i="7"/>
  <c r="H492" i="7"/>
  <c r="D492" i="7"/>
  <c r="B492" i="7"/>
  <c r="C492" i="7"/>
  <c r="F492" i="7"/>
  <c r="A494" i="7" l="1"/>
  <c r="J494" i="7" s="1"/>
  <c r="I493" i="7"/>
  <c r="E493" i="7"/>
  <c r="G493" i="7"/>
  <c r="H493" i="7"/>
  <c r="F493" i="7"/>
  <c r="D493" i="7"/>
  <c r="C493" i="7"/>
  <c r="B493" i="7"/>
  <c r="A495" i="7" l="1"/>
  <c r="J495" i="7" s="1"/>
  <c r="I494" i="7"/>
  <c r="E494" i="7"/>
  <c r="G494" i="7"/>
  <c r="H494" i="7"/>
  <c r="F494" i="7"/>
  <c r="B494" i="7"/>
  <c r="C494" i="7"/>
  <c r="D494" i="7"/>
  <c r="A496" i="7" l="1"/>
  <c r="J496" i="7" s="1"/>
  <c r="I495" i="7"/>
  <c r="G495" i="7"/>
  <c r="F495" i="7"/>
  <c r="H495" i="7"/>
  <c r="E495" i="7"/>
  <c r="C495" i="7"/>
  <c r="B495" i="7"/>
  <c r="D495" i="7"/>
  <c r="A497" i="7" l="1"/>
  <c r="J497" i="7" s="1"/>
  <c r="I496" i="7"/>
  <c r="H496" i="7"/>
  <c r="G496" i="7"/>
  <c r="F496" i="7"/>
  <c r="E496" i="7"/>
  <c r="C496" i="7"/>
  <c r="D496" i="7"/>
  <c r="B496" i="7"/>
  <c r="A498" i="7" l="1"/>
  <c r="J498" i="7" s="1"/>
  <c r="I497" i="7"/>
  <c r="H497" i="7"/>
  <c r="G497" i="7"/>
  <c r="F497" i="7"/>
  <c r="E497" i="7"/>
  <c r="D497" i="7"/>
  <c r="B497" i="7"/>
  <c r="C497" i="7"/>
  <c r="A499" i="7" l="1"/>
  <c r="J499" i="7" s="1"/>
  <c r="I498" i="7"/>
  <c r="H498" i="7"/>
  <c r="F498" i="7"/>
  <c r="E498" i="7"/>
  <c r="D498" i="7"/>
  <c r="G498" i="7"/>
  <c r="C498" i="7"/>
  <c r="B498" i="7"/>
  <c r="A500" i="7" l="1"/>
  <c r="J500" i="7" s="1"/>
  <c r="I499" i="7"/>
  <c r="H499" i="7"/>
  <c r="F499" i="7"/>
  <c r="E499" i="7"/>
  <c r="G499" i="7"/>
  <c r="B499" i="7"/>
  <c r="D499" i="7"/>
  <c r="C499" i="7"/>
  <c r="A501" i="7" l="1"/>
  <c r="J501" i="7" s="1"/>
  <c r="I500" i="7"/>
  <c r="H500" i="7"/>
  <c r="B500" i="7"/>
  <c r="C500" i="7"/>
  <c r="D500" i="7"/>
  <c r="F500" i="7"/>
  <c r="G500" i="7"/>
  <c r="E500" i="7"/>
  <c r="A502" i="7" l="1"/>
  <c r="J502" i="7" s="1"/>
  <c r="I501" i="7"/>
  <c r="E501" i="7"/>
  <c r="H501" i="7"/>
  <c r="G501" i="7"/>
  <c r="F501" i="7"/>
  <c r="D501" i="7"/>
  <c r="C501" i="7"/>
  <c r="B501" i="7"/>
  <c r="A503" i="7" l="1"/>
  <c r="J503" i="7" s="1"/>
  <c r="I502" i="7"/>
  <c r="H502" i="7"/>
  <c r="E502" i="7"/>
  <c r="G502" i="7"/>
  <c r="F502" i="7"/>
  <c r="D502" i="7"/>
  <c r="B502" i="7"/>
  <c r="C502" i="7"/>
  <c r="A504" i="7" l="1"/>
  <c r="J504" i="7" s="1"/>
  <c r="I503" i="7"/>
  <c r="G503" i="7"/>
  <c r="H503" i="7"/>
  <c r="F503" i="7"/>
  <c r="C503" i="7"/>
  <c r="D503" i="7"/>
  <c r="B503" i="7"/>
  <c r="E503" i="7"/>
  <c r="A505" i="7" l="1"/>
  <c r="J505" i="7" s="1"/>
  <c r="I504" i="7"/>
  <c r="G504" i="7"/>
  <c r="H504" i="7"/>
  <c r="F504" i="7"/>
  <c r="C504" i="7"/>
  <c r="B504" i="7"/>
  <c r="D504" i="7"/>
  <c r="E504" i="7"/>
  <c r="A506" i="7" l="1"/>
  <c r="J506" i="7" s="1"/>
  <c r="H505" i="7"/>
  <c r="G505" i="7"/>
  <c r="F505" i="7"/>
  <c r="I505" i="7"/>
  <c r="D505" i="7"/>
  <c r="C505" i="7"/>
  <c r="B505" i="7"/>
  <c r="E505" i="7"/>
  <c r="A507" i="7" l="1"/>
  <c r="J507" i="7" s="1"/>
  <c r="I506" i="7"/>
  <c r="H506" i="7"/>
  <c r="G506" i="7"/>
  <c r="F506" i="7"/>
  <c r="E506" i="7"/>
  <c r="D506" i="7"/>
  <c r="C506" i="7"/>
  <c r="B506" i="7"/>
  <c r="A508" i="7" l="1"/>
  <c r="J508" i="7" s="1"/>
  <c r="G507" i="7"/>
  <c r="I507" i="7"/>
  <c r="H507" i="7"/>
  <c r="F507" i="7"/>
  <c r="E507" i="7"/>
  <c r="B507" i="7"/>
  <c r="D507" i="7"/>
  <c r="C507" i="7"/>
  <c r="A509" i="7" l="1"/>
  <c r="J509" i="7" s="1"/>
  <c r="I508" i="7"/>
  <c r="H508" i="7"/>
  <c r="G508" i="7"/>
  <c r="F508" i="7"/>
  <c r="E508" i="7"/>
  <c r="B508" i="7"/>
  <c r="D508" i="7"/>
  <c r="C508" i="7"/>
  <c r="A510" i="7" l="1"/>
  <c r="J510" i="7" s="1"/>
  <c r="I509" i="7"/>
  <c r="E509" i="7"/>
  <c r="G509" i="7"/>
  <c r="F509" i="7"/>
  <c r="H509" i="7"/>
  <c r="D509" i="7"/>
  <c r="C509" i="7"/>
  <c r="B509" i="7"/>
  <c r="A511" i="7" l="1"/>
  <c r="J511" i="7" s="1"/>
  <c r="I510" i="7"/>
  <c r="H510" i="7"/>
  <c r="E510" i="7"/>
  <c r="G510" i="7"/>
  <c r="D510" i="7"/>
  <c r="F510" i="7"/>
  <c r="C510" i="7"/>
  <c r="B510" i="7"/>
  <c r="A512" i="7" l="1"/>
  <c r="J512" i="7" s="1"/>
  <c r="I511" i="7"/>
  <c r="G511" i="7"/>
  <c r="H511" i="7"/>
  <c r="E511" i="7"/>
  <c r="C511" i="7"/>
  <c r="D511" i="7"/>
  <c r="F511" i="7"/>
  <c r="B511" i="7"/>
  <c r="A513" i="7" l="1"/>
  <c r="J513" i="7" s="1"/>
  <c r="I512" i="7"/>
  <c r="H512" i="7"/>
  <c r="G512" i="7"/>
  <c r="E512" i="7"/>
  <c r="C512" i="7"/>
  <c r="B512" i="7"/>
  <c r="D512" i="7"/>
  <c r="F512" i="7"/>
  <c r="A514" i="7" l="1"/>
  <c r="J514" i="7" s="1"/>
  <c r="I513" i="7"/>
  <c r="H513" i="7"/>
  <c r="F513" i="7"/>
  <c r="D513" i="7"/>
  <c r="G513" i="7"/>
  <c r="E513" i="7"/>
  <c r="C513" i="7"/>
  <c r="B513" i="7"/>
  <c r="A515" i="7" l="1"/>
  <c r="J515" i="7" s="1"/>
  <c r="I514" i="7"/>
  <c r="H514" i="7"/>
  <c r="G514" i="7"/>
  <c r="F514" i="7"/>
  <c r="E514" i="7"/>
  <c r="D514" i="7"/>
  <c r="C514" i="7"/>
  <c r="B514" i="7"/>
  <c r="A516" i="7" l="1"/>
  <c r="J516" i="7" s="1"/>
  <c r="I515" i="7"/>
  <c r="H515" i="7"/>
  <c r="G515" i="7"/>
  <c r="E515" i="7"/>
  <c r="B515" i="7"/>
  <c r="F515" i="7"/>
  <c r="D515" i="7"/>
  <c r="C515" i="7"/>
  <c r="A517" i="7" l="1"/>
  <c r="J517" i="7" s="1"/>
  <c r="I516" i="7"/>
  <c r="H516" i="7"/>
  <c r="F516" i="7"/>
  <c r="G516" i="7"/>
  <c r="E516" i="7"/>
  <c r="B516" i="7"/>
  <c r="C516" i="7"/>
  <c r="D516" i="7"/>
  <c r="A518" i="7" l="1"/>
  <c r="J518" i="7" s="1"/>
  <c r="I517" i="7"/>
  <c r="G517" i="7"/>
  <c r="E517" i="7"/>
  <c r="F517" i="7"/>
  <c r="H517" i="7"/>
  <c r="B517" i="7"/>
  <c r="C517" i="7"/>
  <c r="D517" i="7"/>
  <c r="A519" i="7" l="1"/>
  <c r="J519" i="7" s="1"/>
  <c r="I518" i="7"/>
  <c r="G518" i="7"/>
  <c r="E518" i="7"/>
  <c r="F518" i="7"/>
  <c r="B518" i="7"/>
  <c r="H518" i="7"/>
  <c r="C518" i="7"/>
  <c r="D518" i="7"/>
  <c r="A520" i="7" l="1"/>
  <c r="J520" i="7" s="1"/>
  <c r="I519" i="7"/>
  <c r="G519" i="7"/>
  <c r="H519" i="7"/>
  <c r="E519" i="7"/>
  <c r="F519" i="7"/>
  <c r="D519" i="7"/>
  <c r="C519" i="7"/>
  <c r="B519" i="7"/>
  <c r="A521" i="7" l="1"/>
  <c r="J521" i="7" s="1"/>
  <c r="I520" i="7"/>
  <c r="H520" i="7"/>
  <c r="E520" i="7"/>
  <c r="F520" i="7"/>
  <c r="G520" i="7"/>
  <c r="D520" i="7"/>
  <c r="C520" i="7"/>
  <c r="B520" i="7"/>
  <c r="A522" i="7" l="1"/>
  <c r="J522" i="7" s="1"/>
  <c r="I521" i="7"/>
  <c r="H521" i="7"/>
  <c r="F521" i="7"/>
  <c r="D521" i="7"/>
  <c r="E521" i="7"/>
  <c r="G521" i="7"/>
  <c r="C521" i="7"/>
  <c r="B521" i="7"/>
  <c r="A523" i="7" l="1"/>
  <c r="J523" i="7" s="1"/>
  <c r="I522" i="7"/>
  <c r="H522" i="7"/>
  <c r="F522" i="7"/>
  <c r="G522" i="7"/>
  <c r="C522" i="7"/>
  <c r="B522" i="7"/>
  <c r="E522" i="7"/>
  <c r="D522" i="7"/>
  <c r="A524" i="7" l="1"/>
  <c r="J524" i="7" s="1"/>
  <c r="I523" i="7"/>
  <c r="G523" i="7"/>
  <c r="H523" i="7"/>
  <c r="F523" i="7"/>
  <c r="B523" i="7"/>
  <c r="D523" i="7"/>
  <c r="C523" i="7"/>
  <c r="E523" i="7"/>
  <c r="A525" i="7" l="1"/>
  <c r="J525" i="7" s="1"/>
  <c r="I524" i="7"/>
  <c r="G524" i="7"/>
  <c r="H524" i="7"/>
  <c r="F524" i="7"/>
  <c r="B524" i="7"/>
  <c r="D524" i="7"/>
  <c r="C524" i="7"/>
  <c r="E524" i="7"/>
  <c r="A526" i="7" l="1"/>
  <c r="J526" i="7" s="1"/>
  <c r="I525" i="7"/>
  <c r="H525" i="7"/>
  <c r="E525" i="7"/>
  <c r="G525" i="7"/>
  <c r="C525" i="7"/>
  <c r="B525" i="7"/>
  <c r="D525" i="7"/>
  <c r="F525" i="7"/>
  <c r="A527" i="7" l="1"/>
  <c r="J527" i="7" s="1"/>
  <c r="I526" i="7"/>
  <c r="H526" i="7"/>
  <c r="E526" i="7"/>
  <c r="G526" i="7"/>
  <c r="F526" i="7"/>
  <c r="D526" i="7"/>
  <c r="B526" i="7"/>
  <c r="C526" i="7"/>
  <c r="A528" i="7" l="1"/>
  <c r="J528" i="7" s="1"/>
  <c r="I527" i="7"/>
  <c r="G527" i="7"/>
  <c r="H527" i="7"/>
  <c r="F527" i="7"/>
  <c r="E527" i="7"/>
  <c r="C527" i="7"/>
  <c r="B527" i="7"/>
  <c r="D527" i="7"/>
  <c r="A529" i="7" l="1"/>
  <c r="J529" i="7" s="1"/>
  <c r="I528" i="7"/>
  <c r="G528" i="7"/>
  <c r="F528" i="7"/>
  <c r="E528" i="7"/>
  <c r="H528" i="7"/>
  <c r="D528" i="7"/>
  <c r="C528" i="7"/>
  <c r="B528" i="7"/>
  <c r="A530" i="7" l="1"/>
  <c r="J530" i="7" s="1"/>
  <c r="I529" i="7"/>
  <c r="H529" i="7"/>
  <c r="G529" i="7"/>
  <c r="F529" i="7"/>
  <c r="E529" i="7"/>
  <c r="D529" i="7"/>
  <c r="B529" i="7"/>
  <c r="C529" i="7"/>
  <c r="A531" i="7" l="1"/>
  <c r="J531" i="7" s="1"/>
  <c r="I530" i="7"/>
  <c r="H530" i="7"/>
  <c r="G530" i="7"/>
  <c r="F530" i="7"/>
  <c r="E530" i="7"/>
  <c r="D530" i="7"/>
  <c r="B530" i="7"/>
  <c r="C530" i="7"/>
  <c r="A532" i="7" l="1"/>
  <c r="J532" i="7" s="1"/>
  <c r="I531" i="7"/>
  <c r="G531" i="7"/>
  <c r="F531" i="7"/>
  <c r="E531" i="7"/>
  <c r="B531" i="7"/>
  <c r="C531" i="7"/>
  <c r="D531" i="7"/>
  <c r="H531" i="7"/>
  <c r="A533" i="7" l="1"/>
  <c r="J533" i="7" s="1"/>
  <c r="H532" i="7"/>
  <c r="G532" i="7"/>
  <c r="I532" i="7"/>
  <c r="E532" i="7"/>
  <c r="F532" i="7"/>
  <c r="B532" i="7"/>
  <c r="C532" i="7"/>
  <c r="D532" i="7"/>
  <c r="A534" i="7" l="1"/>
  <c r="J534" i="7" s="1"/>
  <c r="I533" i="7"/>
  <c r="G533" i="7"/>
  <c r="E533" i="7"/>
  <c r="H533" i="7"/>
  <c r="C533" i="7"/>
  <c r="B533" i="7"/>
  <c r="F533" i="7"/>
  <c r="D533" i="7"/>
  <c r="A535" i="7" l="1"/>
  <c r="J535" i="7" s="1"/>
  <c r="I534" i="7"/>
  <c r="E534" i="7"/>
  <c r="H534" i="7"/>
  <c r="F534" i="7"/>
  <c r="D534" i="7"/>
  <c r="B534" i="7"/>
  <c r="C534" i="7"/>
  <c r="G534" i="7"/>
  <c r="A536" i="7" l="1"/>
  <c r="J536" i="7" s="1"/>
  <c r="I535" i="7"/>
  <c r="G535" i="7"/>
  <c r="H535" i="7"/>
  <c r="F535" i="7"/>
  <c r="C535" i="7"/>
  <c r="D535" i="7"/>
  <c r="B535" i="7"/>
  <c r="E535" i="7"/>
  <c r="A537" i="7" l="1"/>
  <c r="J537" i="7" s="1"/>
  <c r="I536" i="7"/>
  <c r="H536" i="7"/>
  <c r="F536" i="7"/>
  <c r="G536" i="7"/>
  <c r="C536" i="7"/>
  <c r="D536" i="7"/>
  <c r="B536" i="7"/>
  <c r="E536" i="7"/>
  <c r="A538" i="7" l="1"/>
  <c r="J538" i="7" s="1"/>
  <c r="I537" i="7"/>
  <c r="H537" i="7"/>
  <c r="F537" i="7"/>
  <c r="D537" i="7"/>
  <c r="G537" i="7"/>
  <c r="C537" i="7"/>
  <c r="B537" i="7"/>
  <c r="E537" i="7"/>
  <c r="A539" i="7" l="1"/>
  <c r="J539" i="7" s="1"/>
  <c r="I538" i="7"/>
  <c r="H538" i="7"/>
  <c r="F538" i="7"/>
  <c r="G538" i="7"/>
  <c r="E538" i="7"/>
  <c r="D538" i="7"/>
  <c r="C538" i="7"/>
  <c r="B538" i="7"/>
  <c r="A540" i="7" l="1"/>
  <c r="J540" i="7" s="1"/>
  <c r="I539" i="7"/>
  <c r="H539" i="7"/>
  <c r="F539" i="7"/>
  <c r="E539" i="7"/>
  <c r="G539" i="7"/>
  <c r="B539" i="7"/>
  <c r="D539" i="7"/>
  <c r="C539" i="7"/>
  <c r="A541" i="7" l="1"/>
  <c r="J541" i="7" s="1"/>
  <c r="I540" i="7"/>
  <c r="H540" i="7"/>
  <c r="G540" i="7"/>
  <c r="F540" i="7"/>
  <c r="E540" i="7"/>
  <c r="B540" i="7"/>
  <c r="D540" i="7"/>
  <c r="C540" i="7"/>
  <c r="A542" i="7" l="1"/>
  <c r="J542" i="7" s="1"/>
  <c r="I541" i="7"/>
  <c r="G541" i="7"/>
  <c r="H541" i="7"/>
  <c r="E541" i="7"/>
  <c r="F541" i="7"/>
  <c r="C541" i="7"/>
  <c r="B541" i="7"/>
  <c r="D541" i="7"/>
  <c r="A543" i="7" l="1"/>
  <c r="J543" i="7" s="1"/>
  <c r="I542" i="7"/>
  <c r="H542" i="7"/>
  <c r="G542" i="7"/>
  <c r="E542" i="7"/>
  <c r="F542" i="7"/>
  <c r="C542" i="7"/>
  <c r="B542" i="7"/>
  <c r="D542" i="7"/>
  <c r="A544" i="7" l="1"/>
  <c r="J544" i="7" s="1"/>
  <c r="I543" i="7"/>
  <c r="G543" i="7"/>
  <c r="H543" i="7"/>
  <c r="E543" i="7"/>
  <c r="C543" i="7"/>
  <c r="F543" i="7"/>
  <c r="D543" i="7"/>
  <c r="B543" i="7"/>
  <c r="A545" i="7" l="1"/>
  <c r="J545" i="7" s="1"/>
  <c r="I544" i="7"/>
  <c r="G544" i="7"/>
  <c r="H544" i="7"/>
  <c r="E544" i="7"/>
  <c r="C544" i="7"/>
  <c r="B544" i="7"/>
  <c r="D544" i="7"/>
  <c r="F544" i="7"/>
  <c r="A546" i="7" l="1"/>
  <c r="J546" i="7" s="1"/>
  <c r="I545" i="7"/>
  <c r="H545" i="7"/>
  <c r="F545" i="7"/>
  <c r="G545" i="7"/>
  <c r="D545" i="7"/>
  <c r="E545" i="7"/>
  <c r="C545" i="7"/>
  <c r="B545" i="7"/>
  <c r="A547" i="7" l="1"/>
  <c r="J547" i="7" s="1"/>
  <c r="I546" i="7"/>
  <c r="H546" i="7"/>
  <c r="F546" i="7"/>
  <c r="G546" i="7"/>
  <c r="E546" i="7"/>
  <c r="D546" i="7"/>
  <c r="C546" i="7"/>
  <c r="B546" i="7"/>
  <c r="A548" i="7" l="1"/>
  <c r="J548" i="7" s="1"/>
  <c r="I547" i="7"/>
  <c r="H547" i="7"/>
  <c r="G547" i="7"/>
  <c r="E547" i="7"/>
  <c r="D547" i="7"/>
  <c r="B547" i="7"/>
  <c r="F547" i="7"/>
  <c r="C547" i="7"/>
  <c r="A549" i="7" l="1"/>
  <c r="J549" i="7" s="1"/>
  <c r="H548" i="7"/>
  <c r="G548" i="7"/>
  <c r="I548" i="7"/>
  <c r="D548" i="7"/>
  <c r="B548" i="7"/>
  <c r="F548" i="7"/>
  <c r="E548" i="7"/>
  <c r="C548" i="7"/>
  <c r="A550" i="7" l="1"/>
  <c r="J550" i="7" s="1"/>
  <c r="I549" i="7"/>
  <c r="E549" i="7"/>
  <c r="F549" i="7"/>
  <c r="H549" i="7"/>
  <c r="G549" i="7"/>
  <c r="B549" i="7"/>
  <c r="D549" i="7"/>
  <c r="C549" i="7"/>
  <c r="A551" i="7" l="1"/>
  <c r="J551" i="7" s="1"/>
  <c r="I550" i="7"/>
  <c r="H550" i="7"/>
  <c r="G550" i="7"/>
  <c r="E550" i="7"/>
  <c r="F550" i="7"/>
  <c r="D550" i="7"/>
  <c r="C550" i="7"/>
  <c r="B550" i="7"/>
  <c r="A552" i="7" l="1"/>
  <c r="J552" i="7" s="1"/>
  <c r="I551" i="7"/>
  <c r="G551" i="7"/>
  <c r="E551" i="7"/>
  <c r="F551" i="7"/>
  <c r="H551" i="7"/>
  <c r="C551" i="7"/>
  <c r="D551" i="7"/>
  <c r="B551" i="7"/>
  <c r="A553" i="7" l="1"/>
  <c r="J553" i="7" s="1"/>
  <c r="I552" i="7"/>
  <c r="H552" i="7"/>
  <c r="G552" i="7"/>
  <c r="E552" i="7"/>
  <c r="F552" i="7"/>
  <c r="C552" i="7"/>
  <c r="D552" i="7"/>
  <c r="B552" i="7"/>
  <c r="A554" i="7" l="1"/>
  <c r="J554" i="7" s="1"/>
  <c r="I553" i="7"/>
  <c r="H553" i="7"/>
  <c r="F553" i="7"/>
  <c r="D553" i="7"/>
  <c r="E553" i="7"/>
  <c r="G553" i="7"/>
  <c r="C553" i="7"/>
  <c r="B553" i="7"/>
  <c r="A555" i="7" l="1"/>
  <c r="J555" i="7" s="1"/>
  <c r="I554" i="7"/>
  <c r="H554" i="7"/>
  <c r="G554" i="7"/>
  <c r="F554" i="7"/>
  <c r="E554" i="7"/>
  <c r="C554" i="7"/>
  <c r="B554" i="7"/>
  <c r="D554" i="7"/>
  <c r="A556" i="7" l="1"/>
  <c r="J556" i="7" s="1"/>
  <c r="I555" i="7"/>
  <c r="H555" i="7"/>
  <c r="G555" i="7"/>
  <c r="F555" i="7"/>
  <c r="B555" i="7"/>
  <c r="E555" i="7"/>
  <c r="C555" i="7"/>
  <c r="D555" i="7"/>
  <c r="A557" i="7" l="1"/>
  <c r="J557" i="7" s="1"/>
  <c r="I556" i="7"/>
  <c r="H556" i="7"/>
  <c r="G556" i="7"/>
  <c r="F556" i="7"/>
  <c r="D556" i="7"/>
  <c r="B556" i="7"/>
  <c r="E556" i="7"/>
  <c r="C556" i="7"/>
  <c r="A558" i="7" l="1"/>
  <c r="J558" i="7" s="1"/>
  <c r="I557" i="7"/>
  <c r="E557" i="7"/>
  <c r="H557" i="7"/>
  <c r="G557" i="7"/>
  <c r="F557" i="7"/>
  <c r="D557" i="7"/>
  <c r="B557" i="7"/>
  <c r="C557" i="7"/>
  <c r="A559" i="7" l="1"/>
  <c r="J559" i="7" s="1"/>
  <c r="I558" i="7"/>
  <c r="H558" i="7"/>
  <c r="E558" i="7"/>
  <c r="G558" i="7"/>
  <c r="F558" i="7"/>
  <c r="B558" i="7"/>
  <c r="C558" i="7"/>
  <c r="D558" i="7"/>
  <c r="A560" i="7" l="1"/>
  <c r="J560" i="7" s="1"/>
  <c r="I559" i="7"/>
  <c r="G559" i="7"/>
  <c r="H559" i="7"/>
  <c r="F559" i="7"/>
  <c r="C559" i="7"/>
  <c r="D559" i="7"/>
  <c r="E559" i="7"/>
  <c r="B559" i="7"/>
  <c r="A561" i="7" l="1"/>
  <c r="J561" i="7" s="1"/>
  <c r="I560" i="7"/>
  <c r="G560" i="7"/>
  <c r="H560" i="7"/>
  <c r="F560" i="7"/>
  <c r="E560" i="7"/>
  <c r="C560" i="7"/>
  <c r="D560" i="7"/>
  <c r="B560" i="7"/>
  <c r="A562" i="7" l="1"/>
  <c r="J562" i="7" s="1"/>
  <c r="I561" i="7"/>
  <c r="H561" i="7"/>
  <c r="G561" i="7"/>
  <c r="F561" i="7"/>
  <c r="E561" i="7"/>
  <c r="D561" i="7"/>
  <c r="B561" i="7"/>
  <c r="C561" i="7"/>
  <c r="A563" i="7" l="1"/>
  <c r="J563" i="7" s="1"/>
  <c r="I562" i="7"/>
  <c r="H562" i="7"/>
  <c r="F562" i="7"/>
  <c r="E562" i="7"/>
  <c r="G562" i="7"/>
  <c r="D562" i="7"/>
  <c r="C562" i="7"/>
  <c r="B562" i="7"/>
  <c r="A564" i="7" l="1"/>
  <c r="J564" i="7" s="1"/>
  <c r="I563" i="7"/>
  <c r="H563" i="7"/>
  <c r="F563" i="7"/>
  <c r="E563" i="7"/>
  <c r="B563" i="7"/>
  <c r="D563" i="7"/>
  <c r="G563" i="7"/>
  <c r="C563" i="7"/>
  <c r="A565" i="7" l="1"/>
  <c r="J565" i="7" s="1"/>
  <c r="I564" i="7"/>
  <c r="H564" i="7"/>
  <c r="E564" i="7"/>
  <c r="G564" i="7"/>
  <c r="F564" i="7"/>
  <c r="B564" i="7"/>
  <c r="C564" i="7"/>
  <c r="D564" i="7"/>
  <c r="A566" i="7" l="1"/>
  <c r="J566" i="7" s="1"/>
  <c r="I565" i="7"/>
  <c r="G565" i="7"/>
  <c r="E565" i="7"/>
  <c r="H565" i="7"/>
  <c r="D565" i="7"/>
  <c r="F565" i="7"/>
  <c r="C565" i="7"/>
  <c r="B565" i="7"/>
  <c r="A567" i="7" l="1"/>
  <c r="J567" i="7" s="1"/>
  <c r="I566" i="7"/>
  <c r="G566" i="7"/>
  <c r="E566" i="7"/>
  <c r="H566" i="7"/>
  <c r="D566" i="7"/>
  <c r="B566" i="7"/>
  <c r="F566" i="7"/>
  <c r="C566" i="7"/>
  <c r="A568" i="7" l="1"/>
  <c r="J568" i="7" s="1"/>
  <c r="I567" i="7"/>
  <c r="G567" i="7"/>
  <c r="H567" i="7"/>
  <c r="F567" i="7"/>
  <c r="E567" i="7"/>
  <c r="C567" i="7"/>
  <c r="B567" i="7"/>
  <c r="D567" i="7"/>
  <c r="A569" i="7" l="1"/>
  <c r="J569" i="7" s="1"/>
  <c r="I568" i="7"/>
  <c r="H568" i="7"/>
  <c r="G568" i="7"/>
  <c r="F568" i="7"/>
  <c r="C568" i="7"/>
  <c r="B568" i="7"/>
  <c r="D568" i="7"/>
  <c r="E568" i="7"/>
  <c r="A570" i="7" l="1"/>
  <c r="J570" i="7" s="1"/>
  <c r="I569" i="7"/>
  <c r="H569" i="7"/>
  <c r="G569" i="7"/>
  <c r="F569" i="7"/>
  <c r="D569" i="7"/>
  <c r="E569" i="7"/>
  <c r="C569" i="7"/>
  <c r="B569" i="7"/>
  <c r="A571" i="7" l="1"/>
  <c r="J571" i="7" s="1"/>
  <c r="I570" i="7"/>
  <c r="H570" i="7"/>
  <c r="G570" i="7"/>
  <c r="F570" i="7"/>
  <c r="E570" i="7"/>
  <c r="D570" i="7"/>
  <c r="C570" i="7"/>
  <c r="B570" i="7"/>
  <c r="A572" i="7" l="1"/>
  <c r="J572" i="7" s="1"/>
  <c r="I571" i="7"/>
  <c r="F571" i="7"/>
  <c r="E571" i="7"/>
  <c r="G571" i="7"/>
  <c r="H571" i="7"/>
  <c r="B571" i="7"/>
  <c r="D571" i="7"/>
  <c r="C571" i="7"/>
  <c r="A573" i="7" l="1"/>
  <c r="J573" i="7" s="1"/>
  <c r="I572" i="7"/>
  <c r="G572" i="7"/>
  <c r="H572" i="7"/>
  <c r="F572" i="7"/>
  <c r="E572" i="7"/>
  <c r="B572" i="7"/>
  <c r="D572" i="7"/>
  <c r="C572" i="7"/>
  <c r="A574" i="7" l="1"/>
  <c r="J574" i="7" s="1"/>
  <c r="I573" i="7"/>
  <c r="E573" i="7"/>
  <c r="G573" i="7"/>
  <c r="F573" i="7"/>
  <c r="H573" i="7"/>
  <c r="D573" i="7"/>
  <c r="C573" i="7"/>
  <c r="B573" i="7"/>
  <c r="A575" i="7" l="1"/>
  <c r="J575" i="7" s="1"/>
  <c r="I574" i="7"/>
  <c r="H574" i="7"/>
  <c r="E574" i="7"/>
  <c r="G574" i="7"/>
  <c r="F574" i="7"/>
  <c r="D574" i="7"/>
  <c r="C574" i="7"/>
  <c r="B574" i="7"/>
  <c r="A576" i="7" l="1"/>
  <c r="J576" i="7" s="1"/>
  <c r="I575" i="7"/>
  <c r="G575" i="7"/>
  <c r="H575" i="7"/>
  <c r="E575" i="7"/>
  <c r="F575" i="7"/>
  <c r="C575" i="7"/>
  <c r="D575" i="7"/>
  <c r="B575" i="7"/>
  <c r="A577" i="7" l="1"/>
  <c r="J577" i="7" s="1"/>
  <c r="I576" i="7"/>
  <c r="H576" i="7"/>
  <c r="C576" i="7"/>
  <c r="G576" i="7"/>
  <c r="B576" i="7"/>
  <c r="D576" i="7"/>
  <c r="F576" i="7"/>
  <c r="E576" i="7"/>
  <c r="A578" i="7" l="1"/>
  <c r="J578" i="7" s="1"/>
  <c r="H577" i="7"/>
  <c r="I577" i="7"/>
  <c r="G577" i="7"/>
  <c r="F577" i="7"/>
  <c r="D577" i="7"/>
  <c r="C577" i="7"/>
  <c r="B577" i="7"/>
  <c r="E577" i="7"/>
  <c r="A579" i="7" l="1"/>
  <c r="J579" i="7" s="1"/>
  <c r="I578" i="7"/>
  <c r="H578" i="7"/>
  <c r="G578" i="7"/>
  <c r="F578" i="7"/>
  <c r="E578" i="7"/>
  <c r="C578" i="7"/>
  <c r="B578" i="7"/>
  <c r="D578" i="7"/>
  <c r="A580" i="7" l="1"/>
  <c r="J580" i="7" s="1"/>
  <c r="I579" i="7"/>
  <c r="G579" i="7"/>
  <c r="H579" i="7"/>
  <c r="E579" i="7"/>
  <c r="B579" i="7"/>
  <c r="C579" i="7"/>
  <c r="D579" i="7"/>
  <c r="F579" i="7"/>
  <c r="A581" i="7" l="1"/>
  <c r="J581" i="7" s="1"/>
  <c r="I580" i="7"/>
  <c r="G580" i="7"/>
  <c r="H580" i="7"/>
  <c r="E580" i="7"/>
  <c r="B580" i="7"/>
  <c r="C580" i="7"/>
  <c r="D580" i="7"/>
  <c r="F580" i="7"/>
  <c r="A582" i="7" l="1"/>
  <c r="J582" i="7" s="1"/>
  <c r="I581" i="7"/>
  <c r="H581" i="7"/>
  <c r="E581" i="7"/>
  <c r="F581" i="7"/>
  <c r="G581" i="7"/>
  <c r="B581" i="7"/>
  <c r="C581" i="7"/>
  <c r="D581" i="7"/>
  <c r="A583" i="7" l="1"/>
  <c r="J583" i="7" s="1"/>
  <c r="I582" i="7"/>
  <c r="H582" i="7"/>
  <c r="E582" i="7"/>
  <c r="F582" i="7"/>
  <c r="G582" i="7"/>
  <c r="D582" i="7"/>
  <c r="B582" i="7"/>
  <c r="C582" i="7"/>
  <c r="A584" i="7" l="1"/>
  <c r="J584" i="7" s="1"/>
  <c r="I583" i="7"/>
  <c r="G583" i="7"/>
  <c r="E583" i="7"/>
  <c r="F583" i="7"/>
  <c r="D583" i="7"/>
  <c r="C583" i="7"/>
  <c r="H583" i="7"/>
  <c r="B583" i="7"/>
  <c r="A585" i="7" l="1"/>
  <c r="J585" i="7" s="1"/>
  <c r="I584" i="7"/>
  <c r="H584" i="7"/>
  <c r="E584" i="7"/>
  <c r="G584" i="7"/>
  <c r="D584" i="7"/>
  <c r="C584" i="7"/>
  <c r="F584" i="7"/>
  <c r="B584" i="7"/>
  <c r="A586" i="7" l="1"/>
  <c r="J586" i="7" s="1"/>
  <c r="I585" i="7"/>
  <c r="H585" i="7"/>
  <c r="F585" i="7"/>
  <c r="D585" i="7"/>
  <c r="G585" i="7"/>
  <c r="E585" i="7"/>
  <c r="B585" i="7"/>
  <c r="C585" i="7"/>
  <c r="A587" i="7" l="1"/>
  <c r="J587" i="7" s="1"/>
  <c r="I586" i="7"/>
  <c r="H586" i="7"/>
  <c r="F586" i="7"/>
  <c r="G586" i="7"/>
  <c r="E586" i="7"/>
  <c r="C586" i="7"/>
  <c r="B586" i="7"/>
  <c r="D586" i="7"/>
  <c r="A588" i="7" l="1"/>
  <c r="J588" i="7" s="1"/>
  <c r="I587" i="7"/>
  <c r="G587" i="7"/>
  <c r="H587" i="7"/>
  <c r="F587" i="7"/>
  <c r="B587" i="7"/>
  <c r="E587" i="7"/>
  <c r="C587" i="7"/>
  <c r="D587" i="7"/>
  <c r="A589" i="7" l="1"/>
  <c r="J589" i="7" s="1"/>
  <c r="I588" i="7"/>
  <c r="H588" i="7"/>
  <c r="G588" i="7"/>
  <c r="F588" i="7"/>
  <c r="B588" i="7"/>
  <c r="E588" i="7"/>
  <c r="C588" i="7"/>
  <c r="D588" i="7"/>
  <c r="A590" i="7" l="1"/>
  <c r="J590" i="7" s="1"/>
  <c r="I589" i="7"/>
  <c r="E589" i="7"/>
  <c r="G589" i="7"/>
  <c r="H589" i="7"/>
  <c r="F589" i="7"/>
  <c r="B589" i="7"/>
  <c r="C589" i="7"/>
  <c r="D589" i="7"/>
  <c r="A591" i="7" l="1"/>
  <c r="J591" i="7" s="1"/>
  <c r="I590" i="7"/>
  <c r="G590" i="7"/>
  <c r="E590" i="7"/>
  <c r="H590" i="7"/>
  <c r="F590" i="7"/>
  <c r="B590" i="7"/>
  <c r="C590" i="7"/>
  <c r="D590" i="7"/>
  <c r="A592" i="7" l="1"/>
  <c r="J592" i="7" s="1"/>
  <c r="G591" i="7"/>
  <c r="I591" i="7"/>
  <c r="H591" i="7"/>
  <c r="F591" i="7"/>
  <c r="E591" i="7"/>
  <c r="C591" i="7"/>
  <c r="B591" i="7"/>
  <c r="D591" i="7"/>
  <c r="A593" i="7" l="1"/>
  <c r="J593" i="7" s="1"/>
  <c r="I592" i="7"/>
  <c r="H592" i="7"/>
  <c r="G592" i="7"/>
  <c r="F592" i="7"/>
  <c r="E592" i="7"/>
  <c r="D592" i="7"/>
  <c r="C592" i="7"/>
  <c r="B592" i="7"/>
  <c r="A594" i="7" l="1"/>
  <c r="J594" i="7" s="1"/>
  <c r="I593" i="7"/>
  <c r="H593" i="7"/>
  <c r="F593" i="7"/>
  <c r="G593" i="7"/>
  <c r="E593" i="7"/>
  <c r="D593" i="7"/>
  <c r="C593" i="7"/>
  <c r="B593" i="7"/>
  <c r="A595" i="7" l="1"/>
  <c r="J595" i="7" s="1"/>
  <c r="I594" i="7"/>
  <c r="H594" i="7"/>
  <c r="F594" i="7"/>
  <c r="G594" i="7"/>
  <c r="E594" i="7"/>
  <c r="D594" i="7"/>
  <c r="B594" i="7"/>
  <c r="C594" i="7"/>
  <c r="A596" i="7" l="1"/>
  <c r="J596" i="7" s="1"/>
  <c r="I595" i="7"/>
  <c r="H595" i="7"/>
  <c r="G595" i="7"/>
  <c r="F595" i="7"/>
  <c r="E595" i="7"/>
  <c r="B595" i="7"/>
  <c r="D595" i="7"/>
  <c r="C595" i="7"/>
  <c r="A597" i="7" l="1"/>
  <c r="J597" i="7" s="1"/>
  <c r="H596" i="7"/>
  <c r="I596" i="7"/>
  <c r="G596" i="7"/>
  <c r="E596" i="7"/>
  <c r="B596" i="7"/>
  <c r="F596" i="7"/>
  <c r="D596" i="7"/>
  <c r="C596" i="7"/>
  <c r="A598" i="7" l="1"/>
  <c r="J598" i="7" s="1"/>
  <c r="I597" i="7"/>
  <c r="H597" i="7"/>
  <c r="G597" i="7"/>
  <c r="E597" i="7"/>
  <c r="F597" i="7"/>
  <c r="D597" i="7"/>
  <c r="C597" i="7"/>
  <c r="B597" i="7"/>
  <c r="A599" i="7" l="1"/>
  <c r="J599" i="7" s="1"/>
  <c r="I598" i="7"/>
  <c r="H598" i="7"/>
  <c r="E598" i="7"/>
  <c r="F598" i="7"/>
  <c r="B598" i="7"/>
  <c r="G598" i="7"/>
  <c r="D598" i="7"/>
  <c r="C598" i="7"/>
  <c r="A600" i="7" l="1"/>
  <c r="J600" i="7" s="1"/>
  <c r="I599" i="7"/>
  <c r="G599" i="7"/>
  <c r="H599" i="7"/>
  <c r="C599" i="7"/>
  <c r="E599" i="7"/>
  <c r="D599" i="7"/>
  <c r="F599" i="7"/>
  <c r="B599" i="7"/>
  <c r="A601" i="7" l="1"/>
  <c r="J601" i="7" s="1"/>
  <c r="I600" i="7"/>
  <c r="H600" i="7"/>
  <c r="F600" i="7"/>
  <c r="C600" i="7"/>
  <c r="E600" i="7"/>
  <c r="G600" i="7"/>
  <c r="B600" i="7"/>
  <c r="D600" i="7"/>
  <c r="A602" i="7" l="1"/>
  <c r="J602" i="7" s="1"/>
  <c r="H601" i="7"/>
  <c r="I601" i="7"/>
  <c r="F601" i="7"/>
  <c r="D601" i="7"/>
  <c r="G601" i="7"/>
  <c r="C601" i="7"/>
  <c r="B601" i="7"/>
  <c r="E601" i="7"/>
  <c r="A603" i="7" l="1"/>
  <c r="J603" i="7" s="1"/>
  <c r="I602" i="7"/>
  <c r="H602" i="7"/>
  <c r="G602" i="7"/>
  <c r="F602" i="7"/>
  <c r="D602" i="7"/>
  <c r="C602" i="7"/>
  <c r="B602" i="7"/>
  <c r="E602" i="7"/>
  <c r="A604" i="7" l="1"/>
  <c r="J604" i="7" s="1"/>
  <c r="I603" i="7"/>
  <c r="G603" i="7"/>
  <c r="F603" i="7"/>
  <c r="E603" i="7"/>
  <c r="H603" i="7"/>
  <c r="B603" i="7"/>
  <c r="D603" i="7"/>
  <c r="C603" i="7"/>
  <c r="A605" i="7" l="1"/>
  <c r="J605" i="7" s="1"/>
  <c r="I604" i="7"/>
  <c r="G604" i="7"/>
  <c r="H604" i="7"/>
  <c r="F604" i="7"/>
  <c r="E604" i="7"/>
  <c r="B604" i="7"/>
  <c r="D604" i="7"/>
  <c r="C604" i="7"/>
  <c r="A606" i="7" l="1"/>
  <c r="J606" i="7" s="1"/>
  <c r="I605" i="7"/>
  <c r="G605" i="7"/>
  <c r="E605" i="7"/>
  <c r="F605" i="7"/>
  <c r="H605" i="7"/>
  <c r="D605" i="7"/>
  <c r="C605" i="7"/>
  <c r="B605" i="7"/>
  <c r="A607" i="7" l="1"/>
  <c r="J607" i="7" s="1"/>
  <c r="I606" i="7"/>
  <c r="H606" i="7"/>
  <c r="G606" i="7"/>
  <c r="E606" i="7"/>
  <c r="F606" i="7"/>
  <c r="C606" i="7"/>
  <c r="B606" i="7"/>
  <c r="D606" i="7"/>
  <c r="A608" i="7" l="1"/>
  <c r="J608" i="7" s="1"/>
  <c r="I607" i="7"/>
  <c r="G607" i="7"/>
  <c r="F607" i="7"/>
  <c r="H607" i="7"/>
  <c r="C607" i="7"/>
  <c r="D607" i="7"/>
  <c r="E607" i="7"/>
  <c r="B607" i="7"/>
  <c r="A609" i="7" l="1"/>
  <c r="J609" i="7" s="1"/>
  <c r="I608" i="7"/>
  <c r="H608" i="7"/>
  <c r="E608" i="7"/>
  <c r="F608" i="7"/>
  <c r="C608" i="7"/>
  <c r="B608" i="7"/>
  <c r="G608" i="7"/>
  <c r="D608" i="7"/>
  <c r="A610" i="7" l="1"/>
  <c r="J610" i="7" s="1"/>
  <c r="I609" i="7"/>
  <c r="H609" i="7"/>
  <c r="F609" i="7"/>
  <c r="G609" i="7"/>
  <c r="D609" i="7"/>
  <c r="E609" i="7"/>
  <c r="C609" i="7"/>
  <c r="B609" i="7"/>
  <c r="A611" i="7" l="1"/>
  <c r="J611" i="7" s="1"/>
  <c r="I610" i="7"/>
  <c r="H610" i="7"/>
  <c r="F610" i="7"/>
  <c r="G610" i="7"/>
  <c r="E610" i="7"/>
  <c r="D610" i="7"/>
  <c r="C610" i="7"/>
  <c r="B610" i="7"/>
  <c r="A612" i="7" l="1"/>
  <c r="J612" i="7" s="1"/>
  <c r="I611" i="7"/>
  <c r="H611" i="7"/>
  <c r="G611" i="7"/>
  <c r="D611" i="7"/>
  <c r="B611" i="7"/>
  <c r="C611" i="7"/>
  <c r="F611" i="7"/>
  <c r="E611" i="7"/>
  <c r="A613" i="7" l="1"/>
  <c r="J613" i="7" s="1"/>
  <c r="I612" i="7"/>
  <c r="H612" i="7"/>
  <c r="G612" i="7"/>
  <c r="D612" i="7"/>
  <c r="B612" i="7"/>
  <c r="E612" i="7"/>
  <c r="F612" i="7"/>
  <c r="C612" i="7"/>
  <c r="A614" i="7" l="1"/>
  <c r="J614" i="7" s="1"/>
  <c r="I613" i="7"/>
  <c r="G613" i="7"/>
  <c r="E613" i="7"/>
  <c r="F613" i="7"/>
  <c r="D613" i="7"/>
  <c r="B613" i="7"/>
  <c r="H613" i="7"/>
  <c r="C613" i="7"/>
  <c r="A615" i="7" l="1"/>
  <c r="J615" i="7" s="1"/>
  <c r="I614" i="7"/>
  <c r="G614" i="7"/>
  <c r="H614" i="7"/>
  <c r="E614" i="7"/>
  <c r="F614" i="7"/>
  <c r="C614" i="7"/>
  <c r="D614" i="7"/>
  <c r="B614" i="7"/>
  <c r="A616" i="7" l="1"/>
  <c r="J616" i="7" s="1"/>
  <c r="I615" i="7"/>
  <c r="G615" i="7"/>
  <c r="H615" i="7"/>
  <c r="E615" i="7"/>
  <c r="F615" i="7"/>
  <c r="C615" i="7"/>
  <c r="B615" i="7"/>
  <c r="D615" i="7"/>
  <c r="A617" i="7" l="1"/>
  <c r="J617" i="7" s="1"/>
  <c r="I616" i="7"/>
  <c r="H616" i="7"/>
  <c r="G616" i="7"/>
  <c r="E616" i="7"/>
  <c r="C616" i="7"/>
  <c r="F616" i="7"/>
  <c r="D616" i="7"/>
  <c r="B616" i="7"/>
  <c r="A618" i="7" l="1"/>
  <c r="J618" i="7" s="1"/>
  <c r="I617" i="7"/>
  <c r="H617" i="7"/>
  <c r="F617" i="7"/>
  <c r="G617" i="7"/>
  <c r="D617" i="7"/>
  <c r="E617" i="7"/>
  <c r="C617" i="7"/>
  <c r="B617" i="7"/>
  <c r="A619" i="7" l="1"/>
  <c r="J619" i="7" s="1"/>
  <c r="I618" i="7"/>
  <c r="H618" i="7"/>
  <c r="F618" i="7"/>
  <c r="G618" i="7"/>
  <c r="E618" i="7"/>
  <c r="C618" i="7"/>
  <c r="B618" i="7"/>
  <c r="D618" i="7"/>
  <c r="A620" i="7" l="1"/>
  <c r="J620" i="7" s="1"/>
  <c r="I619" i="7"/>
  <c r="H619" i="7"/>
  <c r="G619" i="7"/>
  <c r="B619" i="7"/>
  <c r="D619" i="7"/>
  <c r="E619" i="7"/>
  <c r="C619" i="7"/>
  <c r="F619" i="7"/>
  <c r="A621" i="7" l="1"/>
  <c r="J621" i="7" s="1"/>
  <c r="I620" i="7"/>
  <c r="G620" i="7"/>
  <c r="H620" i="7"/>
  <c r="F620" i="7"/>
  <c r="E620" i="7"/>
  <c r="D620" i="7"/>
  <c r="B620" i="7"/>
  <c r="C620" i="7"/>
  <c r="A622" i="7" l="1"/>
  <c r="J622" i="7" s="1"/>
  <c r="I621" i="7"/>
  <c r="E621" i="7"/>
  <c r="H621" i="7"/>
  <c r="F621" i="7"/>
  <c r="G621" i="7"/>
  <c r="D621" i="7"/>
  <c r="B621" i="7"/>
  <c r="C621" i="7"/>
  <c r="A623" i="7" l="1"/>
  <c r="J623" i="7" s="1"/>
  <c r="I622" i="7"/>
  <c r="H622" i="7"/>
  <c r="E622" i="7"/>
  <c r="G622" i="7"/>
  <c r="F622" i="7"/>
  <c r="D622" i="7"/>
  <c r="B622" i="7"/>
  <c r="C622" i="7"/>
  <c r="A624" i="7" l="1"/>
  <c r="J624" i="7" s="1"/>
  <c r="I623" i="7"/>
  <c r="G623" i="7"/>
  <c r="H623" i="7"/>
  <c r="F623" i="7"/>
  <c r="E623" i="7"/>
  <c r="C623" i="7"/>
  <c r="D623" i="7"/>
  <c r="B623" i="7"/>
  <c r="A625" i="7" l="1"/>
  <c r="J625" i="7" s="1"/>
  <c r="I624" i="7"/>
  <c r="G624" i="7"/>
  <c r="H624" i="7"/>
  <c r="F624" i="7"/>
  <c r="E624" i="7"/>
  <c r="C624" i="7"/>
  <c r="D624" i="7"/>
  <c r="B624" i="7"/>
  <c r="A626" i="7" l="1"/>
  <c r="J626" i="7" s="1"/>
  <c r="I625" i="7"/>
  <c r="H625" i="7"/>
  <c r="G625" i="7"/>
  <c r="F625" i="7"/>
  <c r="E625" i="7"/>
  <c r="D625" i="7"/>
  <c r="C625" i="7"/>
  <c r="B625" i="7"/>
  <c r="A627" i="7" l="1"/>
  <c r="J627" i="7" s="1"/>
  <c r="I626" i="7"/>
  <c r="H626" i="7"/>
  <c r="F626" i="7"/>
  <c r="E626" i="7"/>
  <c r="G626" i="7"/>
  <c r="D626" i="7"/>
  <c r="C626" i="7"/>
  <c r="B626" i="7"/>
  <c r="A628" i="7" l="1"/>
  <c r="J628" i="7" s="1"/>
  <c r="I627" i="7"/>
  <c r="G627" i="7"/>
  <c r="H627" i="7"/>
  <c r="F627" i="7"/>
  <c r="B627" i="7"/>
  <c r="E627" i="7"/>
  <c r="D627" i="7"/>
  <c r="C627" i="7"/>
  <c r="A629" i="7" l="1"/>
  <c r="J629" i="7" s="1"/>
  <c r="I628" i="7"/>
  <c r="H628" i="7"/>
  <c r="G628" i="7"/>
  <c r="F628" i="7"/>
  <c r="B628" i="7"/>
  <c r="C628" i="7"/>
  <c r="E628" i="7"/>
  <c r="D628" i="7"/>
  <c r="A630" i="7" l="1"/>
  <c r="J630" i="7" s="1"/>
  <c r="I629" i="7"/>
  <c r="E629" i="7"/>
  <c r="H629" i="7"/>
  <c r="D629" i="7"/>
  <c r="C629" i="7"/>
  <c r="F629" i="7"/>
  <c r="G629" i="7"/>
  <c r="B629" i="7"/>
  <c r="A631" i="7" l="1"/>
  <c r="J631" i="7" s="1"/>
  <c r="I630" i="7"/>
  <c r="E630" i="7"/>
  <c r="H630" i="7"/>
  <c r="G630" i="7"/>
  <c r="F630" i="7"/>
  <c r="D630" i="7"/>
  <c r="B630" i="7"/>
  <c r="C630" i="7"/>
  <c r="A632" i="7" l="1"/>
  <c r="J632" i="7" s="1"/>
  <c r="I631" i="7"/>
  <c r="G631" i="7"/>
  <c r="H631" i="7"/>
  <c r="C631" i="7"/>
  <c r="F631" i="7"/>
  <c r="B631" i="7"/>
  <c r="D631" i="7"/>
  <c r="E631" i="7"/>
  <c r="A633" i="7" l="1"/>
  <c r="J633" i="7" s="1"/>
  <c r="I632" i="7"/>
  <c r="H632" i="7"/>
  <c r="G632" i="7"/>
  <c r="C632" i="7"/>
  <c r="D632" i="7"/>
  <c r="B632" i="7"/>
  <c r="F632" i="7"/>
  <c r="E632" i="7"/>
  <c r="A634" i="7" l="1"/>
  <c r="J634" i="7" s="1"/>
  <c r="I633" i="7"/>
  <c r="H633" i="7"/>
  <c r="G633" i="7"/>
  <c r="F633" i="7"/>
  <c r="D633" i="7"/>
  <c r="C633" i="7"/>
  <c r="B633" i="7"/>
  <c r="E633" i="7"/>
  <c r="A635" i="7" l="1"/>
  <c r="J635" i="7" s="1"/>
  <c r="I634" i="7"/>
  <c r="H634" i="7"/>
  <c r="G634" i="7"/>
  <c r="F634" i="7"/>
  <c r="E634" i="7"/>
  <c r="D634" i="7"/>
  <c r="C634" i="7"/>
  <c r="B634" i="7"/>
  <c r="A636" i="7" l="1"/>
  <c r="J636" i="7" s="1"/>
  <c r="I635" i="7"/>
  <c r="H635" i="7"/>
  <c r="F635" i="7"/>
  <c r="E635" i="7"/>
  <c r="G635" i="7"/>
  <c r="B635" i="7"/>
  <c r="D635" i="7"/>
  <c r="C635" i="7"/>
  <c r="A637" i="7" l="1"/>
  <c r="J637" i="7" s="1"/>
  <c r="I636" i="7"/>
  <c r="H636" i="7"/>
  <c r="G636" i="7"/>
  <c r="F636" i="7"/>
  <c r="E636" i="7"/>
  <c r="B636" i="7"/>
  <c r="D636" i="7"/>
  <c r="C636" i="7"/>
  <c r="A638" i="7" l="1"/>
  <c r="J638" i="7" s="1"/>
  <c r="I637" i="7"/>
  <c r="H637" i="7"/>
  <c r="E637" i="7"/>
  <c r="G637" i="7"/>
  <c r="F637" i="7"/>
  <c r="C637" i="7"/>
  <c r="D637" i="7"/>
  <c r="B637" i="7"/>
  <c r="A639" i="7" l="1"/>
  <c r="J639" i="7" s="1"/>
  <c r="I638" i="7"/>
  <c r="H638" i="7"/>
  <c r="G638" i="7"/>
  <c r="E638" i="7"/>
  <c r="F638" i="7"/>
  <c r="D638" i="7"/>
  <c r="C638" i="7"/>
  <c r="B638" i="7"/>
  <c r="A640" i="7" l="1"/>
  <c r="J640" i="7" s="1"/>
  <c r="I639" i="7"/>
  <c r="G639" i="7"/>
  <c r="H639" i="7"/>
  <c r="F639" i="7"/>
  <c r="E639" i="7"/>
  <c r="C639" i="7"/>
  <c r="D639" i="7"/>
  <c r="B639" i="7"/>
  <c r="A641" i="7" l="1"/>
  <c r="J641" i="7" s="1"/>
  <c r="I640" i="7"/>
  <c r="G640" i="7"/>
  <c r="H640" i="7"/>
  <c r="F640" i="7"/>
  <c r="E640" i="7"/>
  <c r="C640" i="7"/>
  <c r="B640" i="7"/>
  <c r="D640" i="7"/>
  <c r="A642" i="7" l="1"/>
  <c r="J642" i="7" s="1"/>
  <c r="I641" i="7"/>
  <c r="H641" i="7"/>
  <c r="F641" i="7"/>
  <c r="G641" i="7"/>
  <c r="D641" i="7"/>
  <c r="E641" i="7"/>
  <c r="C641" i="7"/>
  <c r="B641" i="7"/>
  <c r="A643" i="7" l="1"/>
  <c r="J643" i="7" s="1"/>
  <c r="I642" i="7"/>
  <c r="H642" i="7"/>
  <c r="G642" i="7"/>
  <c r="F642" i="7"/>
  <c r="E642" i="7"/>
  <c r="C642" i="7"/>
  <c r="B642" i="7"/>
  <c r="D642" i="7"/>
  <c r="A644" i="7" l="1"/>
  <c r="J644" i="7" s="1"/>
  <c r="I643" i="7"/>
  <c r="G643" i="7"/>
  <c r="H643" i="7"/>
  <c r="F643" i="7"/>
  <c r="B643" i="7"/>
  <c r="C643" i="7"/>
  <c r="E643" i="7"/>
  <c r="D643" i="7"/>
  <c r="A645" i="7" l="1"/>
  <c r="J645" i="7" s="1"/>
  <c r="I644" i="7"/>
  <c r="H644" i="7"/>
  <c r="G644" i="7"/>
  <c r="B644" i="7"/>
  <c r="F644" i="7"/>
  <c r="E644" i="7"/>
  <c r="D644" i="7"/>
  <c r="C644" i="7"/>
  <c r="A646" i="7" l="1"/>
  <c r="J646" i="7" s="1"/>
  <c r="E645" i="7"/>
  <c r="I645" i="7"/>
  <c r="F645" i="7"/>
  <c r="H645" i="7"/>
  <c r="G645" i="7"/>
  <c r="D645" i="7"/>
  <c r="B645" i="7"/>
  <c r="C645" i="7"/>
  <c r="A647" i="7" l="1"/>
  <c r="J647" i="7" s="1"/>
  <c r="I646" i="7"/>
  <c r="E646" i="7"/>
  <c r="H646" i="7"/>
  <c r="F646" i="7"/>
  <c r="G646" i="7"/>
  <c r="D646" i="7"/>
  <c r="B646" i="7"/>
  <c r="C646" i="7"/>
  <c r="A648" i="7" l="1"/>
  <c r="J648" i="7" s="1"/>
  <c r="I647" i="7"/>
  <c r="G647" i="7"/>
  <c r="H647" i="7"/>
  <c r="E647" i="7"/>
  <c r="F647" i="7"/>
  <c r="D647" i="7"/>
  <c r="C647" i="7"/>
  <c r="B647" i="7"/>
  <c r="A649" i="7" l="1"/>
  <c r="J649" i="7" s="1"/>
  <c r="I648" i="7"/>
  <c r="H648" i="7"/>
  <c r="E648" i="7"/>
  <c r="G648" i="7"/>
  <c r="D648" i="7"/>
  <c r="C648" i="7"/>
  <c r="F648" i="7"/>
  <c r="B648" i="7"/>
  <c r="A650" i="7" l="1"/>
  <c r="J650" i="7" s="1"/>
  <c r="I649" i="7"/>
  <c r="H649" i="7"/>
  <c r="F649" i="7"/>
  <c r="D649" i="7"/>
  <c r="G649" i="7"/>
  <c r="E649" i="7"/>
  <c r="B649" i="7"/>
  <c r="C649" i="7"/>
  <c r="A651" i="7" l="1"/>
  <c r="J651" i="7" s="1"/>
  <c r="I650" i="7"/>
  <c r="H650" i="7"/>
  <c r="G650" i="7"/>
  <c r="F650" i="7"/>
  <c r="E650" i="7"/>
  <c r="C650" i="7"/>
  <c r="B650" i="7"/>
  <c r="D650" i="7"/>
  <c r="A652" i="7" l="1"/>
  <c r="J652" i="7" s="1"/>
  <c r="I651" i="7"/>
  <c r="G651" i="7"/>
  <c r="H651" i="7"/>
  <c r="E651" i="7"/>
  <c r="B651" i="7"/>
  <c r="C651" i="7"/>
  <c r="F651" i="7"/>
  <c r="D651" i="7"/>
  <c r="A653" i="7" l="1"/>
  <c r="J653" i="7" s="1"/>
  <c r="I652" i="7"/>
  <c r="H652" i="7"/>
  <c r="G652" i="7"/>
  <c r="E652" i="7"/>
  <c r="B652" i="7"/>
  <c r="F652" i="7"/>
  <c r="C652" i="7"/>
  <c r="D652" i="7"/>
  <c r="A654" i="7" l="1"/>
  <c r="J654" i="7" s="1"/>
  <c r="I653" i="7"/>
  <c r="H653" i="7"/>
  <c r="E653" i="7"/>
  <c r="G653" i="7"/>
  <c r="F653" i="7"/>
  <c r="B653" i="7"/>
  <c r="C653" i="7"/>
  <c r="D653" i="7"/>
  <c r="A655" i="7" l="1"/>
  <c r="J655" i="7" s="1"/>
  <c r="I654" i="7"/>
  <c r="H654" i="7"/>
  <c r="E654" i="7"/>
  <c r="G654" i="7"/>
  <c r="F654" i="7"/>
  <c r="B654" i="7"/>
  <c r="D654" i="7"/>
  <c r="C654" i="7"/>
  <c r="A656" i="7" l="1"/>
  <c r="J656" i="7" s="1"/>
  <c r="I655" i="7"/>
  <c r="G655" i="7"/>
  <c r="H655" i="7"/>
  <c r="F655" i="7"/>
  <c r="C655" i="7"/>
  <c r="D655" i="7"/>
  <c r="B655" i="7"/>
  <c r="E655" i="7"/>
  <c r="A657" i="7" l="1"/>
  <c r="J657" i="7" s="1"/>
  <c r="I656" i="7"/>
  <c r="H656" i="7"/>
  <c r="G656" i="7"/>
  <c r="F656" i="7"/>
  <c r="D656" i="7"/>
  <c r="C656" i="7"/>
  <c r="E656" i="7"/>
  <c r="B656" i="7"/>
  <c r="A658" i="7" l="1"/>
  <c r="J658" i="7" s="1"/>
  <c r="I657" i="7"/>
  <c r="H657" i="7"/>
  <c r="F657" i="7"/>
  <c r="G657" i="7"/>
  <c r="E657" i="7"/>
  <c r="D657" i="7"/>
  <c r="C657" i="7"/>
  <c r="B657" i="7"/>
  <c r="A659" i="7" l="1"/>
  <c r="J659" i="7" s="1"/>
  <c r="I658" i="7"/>
  <c r="H658" i="7"/>
  <c r="F658" i="7"/>
  <c r="G658" i="7"/>
  <c r="E658" i="7"/>
  <c r="D658" i="7"/>
  <c r="C658" i="7"/>
  <c r="B658" i="7"/>
  <c r="A660" i="7" l="1"/>
  <c r="J660" i="7" s="1"/>
  <c r="I659" i="7"/>
  <c r="G659" i="7"/>
  <c r="F659" i="7"/>
  <c r="H659" i="7"/>
  <c r="B659" i="7"/>
  <c r="D659" i="7"/>
  <c r="C659" i="7"/>
  <c r="E659" i="7"/>
  <c r="A661" i="7" l="1"/>
  <c r="J661" i="7" s="1"/>
  <c r="I660" i="7"/>
  <c r="H660" i="7"/>
  <c r="G660" i="7"/>
  <c r="F660" i="7"/>
  <c r="E660" i="7"/>
  <c r="B660" i="7"/>
  <c r="C660" i="7"/>
  <c r="D660" i="7"/>
  <c r="A662" i="7" l="1"/>
  <c r="J662" i="7" s="1"/>
  <c r="I661" i="7"/>
  <c r="H661" i="7"/>
  <c r="G661" i="7"/>
  <c r="E661" i="7"/>
  <c r="F661" i="7"/>
  <c r="C661" i="7"/>
  <c r="D661" i="7"/>
  <c r="B661" i="7"/>
  <c r="A663" i="7" l="1"/>
  <c r="J663" i="7" s="1"/>
  <c r="I662" i="7"/>
  <c r="E662" i="7"/>
  <c r="H662" i="7"/>
  <c r="G662" i="7"/>
  <c r="B662" i="7"/>
  <c r="C662" i="7"/>
  <c r="F662" i="7"/>
  <c r="D662" i="7"/>
  <c r="A664" i="7" l="1"/>
  <c r="J664" i="7" s="1"/>
  <c r="G663" i="7"/>
  <c r="I663" i="7"/>
  <c r="F663" i="7"/>
  <c r="C663" i="7"/>
  <c r="E663" i="7"/>
  <c r="B663" i="7"/>
  <c r="H663" i="7"/>
  <c r="D663" i="7"/>
  <c r="A665" i="7" l="1"/>
  <c r="J665" i="7" s="1"/>
  <c r="I664" i="7"/>
  <c r="H664" i="7"/>
  <c r="G664" i="7"/>
  <c r="F664" i="7"/>
  <c r="C664" i="7"/>
  <c r="B664" i="7"/>
  <c r="E664" i="7"/>
  <c r="D664" i="7"/>
  <c r="A666" i="7" l="1"/>
  <c r="J666" i="7" s="1"/>
  <c r="H665" i="7"/>
  <c r="I665" i="7"/>
  <c r="F665" i="7"/>
  <c r="G665" i="7"/>
  <c r="D665" i="7"/>
  <c r="E665" i="7"/>
  <c r="C665" i="7"/>
  <c r="B665" i="7"/>
  <c r="A667" i="7" l="1"/>
  <c r="J667" i="7" s="1"/>
  <c r="I666" i="7"/>
  <c r="H666" i="7"/>
  <c r="F666" i="7"/>
  <c r="E666" i="7"/>
  <c r="D666" i="7"/>
  <c r="B666" i="7"/>
  <c r="C666" i="7"/>
  <c r="G666" i="7"/>
  <c r="A668" i="7" l="1"/>
  <c r="J668" i="7" s="1"/>
  <c r="I667" i="7"/>
  <c r="H667" i="7"/>
  <c r="F667" i="7"/>
  <c r="E667" i="7"/>
  <c r="B667" i="7"/>
  <c r="D667" i="7"/>
  <c r="C667" i="7"/>
  <c r="G667" i="7"/>
  <c r="A669" i="7" l="1"/>
  <c r="J669" i="7" s="1"/>
  <c r="I668" i="7"/>
  <c r="G668" i="7"/>
  <c r="F668" i="7"/>
  <c r="E668" i="7"/>
  <c r="H668" i="7"/>
  <c r="B668" i="7"/>
  <c r="D668" i="7"/>
  <c r="C668" i="7"/>
  <c r="A670" i="7" l="1"/>
  <c r="J670" i="7" s="1"/>
  <c r="I669" i="7"/>
  <c r="G669" i="7"/>
  <c r="H669" i="7"/>
  <c r="E669" i="7"/>
  <c r="F669" i="7"/>
  <c r="D669" i="7"/>
  <c r="B669" i="7"/>
  <c r="C669" i="7"/>
  <c r="A671" i="7" l="1"/>
  <c r="J671" i="7" s="1"/>
  <c r="I670" i="7"/>
  <c r="H670" i="7"/>
  <c r="G670" i="7"/>
  <c r="E670" i="7"/>
  <c r="C670" i="7"/>
  <c r="D670" i="7"/>
  <c r="B670" i="7"/>
  <c r="F670" i="7"/>
  <c r="A672" i="7" l="1"/>
  <c r="J672" i="7" s="1"/>
  <c r="I671" i="7"/>
  <c r="G671" i="7"/>
  <c r="H671" i="7"/>
  <c r="F671" i="7"/>
  <c r="C671" i="7"/>
  <c r="D671" i="7"/>
  <c r="E671" i="7"/>
  <c r="B671" i="7"/>
  <c r="A673" i="7" l="1"/>
  <c r="J673" i="7" s="1"/>
  <c r="I672" i="7"/>
  <c r="H672" i="7"/>
  <c r="F672" i="7"/>
  <c r="G672" i="7"/>
  <c r="C672" i="7"/>
  <c r="B672" i="7"/>
  <c r="D672" i="7"/>
  <c r="E672" i="7"/>
  <c r="A674" i="7" l="1"/>
  <c r="J674" i="7" s="1"/>
  <c r="I673" i="7"/>
  <c r="H673" i="7"/>
  <c r="F673" i="7"/>
  <c r="G673" i="7"/>
  <c r="D673" i="7"/>
  <c r="E673" i="7"/>
  <c r="C673" i="7"/>
  <c r="B673" i="7"/>
  <c r="A675" i="7" l="1"/>
  <c r="J675" i="7" s="1"/>
  <c r="I674" i="7"/>
  <c r="H674" i="7"/>
  <c r="F674" i="7"/>
  <c r="E674" i="7"/>
  <c r="C674" i="7"/>
  <c r="B674" i="7"/>
  <c r="G674" i="7"/>
  <c r="D674" i="7"/>
  <c r="A676" i="7" l="1"/>
  <c r="J676" i="7" s="1"/>
  <c r="I675" i="7"/>
  <c r="G675" i="7"/>
  <c r="H675" i="7"/>
  <c r="F675" i="7"/>
  <c r="D675" i="7"/>
  <c r="B675" i="7"/>
  <c r="C675" i="7"/>
  <c r="E675" i="7"/>
  <c r="A677" i="7" l="1"/>
  <c r="J677" i="7" s="1"/>
  <c r="I676" i="7"/>
  <c r="G676" i="7"/>
  <c r="F676" i="7"/>
  <c r="H676" i="7"/>
  <c r="E676" i="7"/>
  <c r="D676" i="7"/>
  <c r="B676" i="7"/>
  <c r="C676" i="7"/>
  <c r="A678" i="7" l="1"/>
  <c r="J678" i="7" s="1"/>
  <c r="I677" i="7"/>
  <c r="E677" i="7"/>
  <c r="H677" i="7"/>
  <c r="G677" i="7"/>
  <c r="F677" i="7"/>
  <c r="B677" i="7"/>
  <c r="D677" i="7"/>
  <c r="C677" i="7"/>
  <c r="A679" i="7" l="1"/>
  <c r="J679" i="7" s="1"/>
  <c r="I678" i="7"/>
  <c r="H678" i="7"/>
  <c r="G678" i="7"/>
  <c r="E678" i="7"/>
  <c r="F678" i="7"/>
  <c r="D678" i="7"/>
  <c r="C678" i="7"/>
  <c r="B678" i="7"/>
  <c r="A680" i="7" l="1"/>
  <c r="J680" i="7" s="1"/>
  <c r="I679" i="7"/>
  <c r="G679" i="7"/>
  <c r="H679" i="7"/>
  <c r="E679" i="7"/>
  <c r="F679" i="7"/>
  <c r="C679" i="7"/>
  <c r="D679" i="7"/>
  <c r="B679" i="7"/>
  <c r="A681" i="7" l="1"/>
  <c r="J681" i="7" s="1"/>
  <c r="I680" i="7"/>
  <c r="H680" i="7"/>
  <c r="G680" i="7"/>
  <c r="E680" i="7"/>
  <c r="C680" i="7"/>
  <c r="D680" i="7"/>
  <c r="B680" i="7"/>
  <c r="F680" i="7"/>
  <c r="A682" i="7" l="1"/>
  <c r="J682" i="7" s="1"/>
  <c r="I681" i="7"/>
  <c r="H681" i="7"/>
  <c r="F681" i="7"/>
  <c r="G681" i="7"/>
  <c r="D681" i="7"/>
  <c r="E681" i="7"/>
  <c r="C681" i="7"/>
  <c r="B681" i="7"/>
  <c r="A683" i="7" l="1"/>
  <c r="J683" i="7" s="1"/>
  <c r="I682" i="7"/>
  <c r="H682" i="7"/>
  <c r="F682" i="7"/>
  <c r="G682" i="7"/>
  <c r="E682" i="7"/>
  <c r="C682" i="7"/>
  <c r="B682" i="7"/>
  <c r="D682" i="7"/>
  <c r="A684" i="7" l="1"/>
  <c r="J684" i="7" s="1"/>
  <c r="I683" i="7"/>
  <c r="H683" i="7"/>
  <c r="G683" i="7"/>
  <c r="B683" i="7"/>
  <c r="E683" i="7"/>
  <c r="C683" i="7"/>
  <c r="D683" i="7"/>
  <c r="F683" i="7"/>
  <c r="A685" i="7" l="1"/>
  <c r="J685" i="7" s="1"/>
  <c r="I684" i="7"/>
  <c r="H684" i="7"/>
  <c r="G684" i="7"/>
  <c r="D684" i="7"/>
  <c r="B684" i="7"/>
  <c r="F684" i="7"/>
  <c r="E684" i="7"/>
  <c r="C684" i="7"/>
  <c r="A686" i="7" l="1"/>
  <c r="J686" i="7" s="1"/>
  <c r="I685" i="7"/>
  <c r="H685" i="7"/>
  <c r="E685" i="7"/>
  <c r="G685" i="7"/>
  <c r="D685" i="7"/>
  <c r="F685" i="7"/>
  <c r="B685" i="7"/>
  <c r="C685" i="7"/>
  <c r="A687" i="7" l="1"/>
  <c r="J687" i="7" s="1"/>
  <c r="G686" i="7"/>
  <c r="E686" i="7"/>
  <c r="I686" i="7"/>
  <c r="H686" i="7"/>
  <c r="F686" i="7"/>
  <c r="D686" i="7"/>
  <c r="B686" i="7"/>
  <c r="C686" i="7"/>
  <c r="A688" i="7" l="1"/>
  <c r="J688" i="7" s="1"/>
  <c r="G687" i="7"/>
  <c r="I687" i="7"/>
  <c r="H687" i="7"/>
  <c r="F687" i="7"/>
  <c r="C687" i="7"/>
  <c r="B687" i="7"/>
  <c r="E687" i="7"/>
  <c r="D687" i="7"/>
  <c r="A689" i="7" l="1"/>
  <c r="J689" i="7" s="1"/>
  <c r="I688" i="7"/>
  <c r="G688" i="7"/>
  <c r="H688" i="7"/>
  <c r="F688" i="7"/>
  <c r="C688" i="7"/>
  <c r="B688" i="7"/>
  <c r="D688" i="7"/>
  <c r="E688" i="7"/>
  <c r="A690" i="7" l="1"/>
  <c r="J690" i="7" s="1"/>
  <c r="I689" i="7"/>
  <c r="H689" i="7"/>
  <c r="G689" i="7"/>
  <c r="F689" i="7"/>
  <c r="E689" i="7"/>
  <c r="D689" i="7"/>
  <c r="C689" i="7"/>
  <c r="B689" i="7"/>
  <c r="A691" i="7" l="1"/>
  <c r="J691" i="7" s="1"/>
  <c r="I690" i="7"/>
  <c r="H690" i="7"/>
  <c r="G690" i="7"/>
  <c r="F690" i="7"/>
  <c r="E690" i="7"/>
  <c r="C690" i="7"/>
  <c r="B690" i="7"/>
  <c r="D690" i="7"/>
  <c r="A692" i="7" l="1"/>
  <c r="J692" i="7" s="1"/>
  <c r="I691" i="7"/>
  <c r="H691" i="7"/>
  <c r="G691" i="7"/>
  <c r="F691" i="7"/>
  <c r="B691" i="7"/>
  <c r="D691" i="7"/>
  <c r="C691" i="7"/>
  <c r="E691" i="7"/>
  <c r="A693" i="7" l="1"/>
  <c r="J693" i="7" s="1"/>
  <c r="H692" i="7"/>
  <c r="I692" i="7"/>
  <c r="F692" i="7"/>
  <c r="G692" i="7"/>
  <c r="B692" i="7"/>
  <c r="D692" i="7"/>
  <c r="C692" i="7"/>
  <c r="E692" i="7"/>
  <c r="A694" i="7" l="1"/>
  <c r="J694" i="7" s="1"/>
  <c r="I693" i="7"/>
  <c r="H693" i="7"/>
  <c r="E693" i="7"/>
  <c r="F693" i="7"/>
  <c r="G693" i="7"/>
  <c r="D693" i="7"/>
  <c r="C693" i="7"/>
  <c r="B693" i="7"/>
  <c r="A695" i="7" l="1"/>
  <c r="J695" i="7" s="1"/>
  <c r="I694" i="7"/>
  <c r="H694" i="7"/>
  <c r="E694" i="7"/>
  <c r="F694" i="7"/>
  <c r="D694" i="7"/>
  <c r="G694" i="7"/>
  <c r="B694" i="7"/>
  <c r="C694" i="7"/>
  <c r="A696" i="7" l="1"/>
  <c r="J696" i="7" s="1"/>
  <c r="I695" i="7"/>
  <c r="G695" i="7"/>
  <c r="H695" i="7"/>
  <c r="E695" i="7"/>
  <c r="C695" i="7"/>
  <c r="D695" i="7"/>
  <c r="B695" i="7"/>
  <c r="F695" i="7"/>
  <c r="A697" i="7" l="1"/>
  <c r="J697" i="7" s="1"/>
  <c r="I696" i="7"/>
  <c r="H696" i="7"/>
  <c r="G696" i="7"/>
  <c r="E696" i="7"/>
  <c r="F696" i="7"/>
  <c r="C696" i="7"/>
  <c r="D696" i="7"/>
  <c r="B696" i="7"/>
  <c r="A698" i="7" l="1"/>
  <c r="J698" i="7" s="1"/>
  <c r="I697" i="7"/>
  <c r="H697" i="7"/>
  <c r="G697" i="7"/>
  <c r="F697" i="7"/>
  <c r="D697" i="7"/>
  <c r="E697" i="7"/>
  <c r="C697" i="7"/>
  <c r="B697" i="7"/>
  <c r="A699" i="7" l="1"/>
  <c r="J699" i="7" s="1"/>
  <c r="I698" i="7"/>
  <c r="H698" i="7"/>
  <c r="G698" i="7"/>
  <c r="F698" i="7"/>
  <c r="E698" i="7"/>
  <c r="D698" i="7"/>
  <c r="C698" i="7"/>
  <c r="B698" i="7"/>
  <c r="A700" i="7" l="1"/>
  <c r="J700" i="7" s="1"/>
  <c r="I699" i="7"/>
  <c r="F699" i="7"/>
  <c r="E699" i="7"/>
  <c r="G699" i="7"/>
  <c r="H699" i="7"/>
  <c r="B699" i="7"/>
  <c r="D699" i="7"/>
  <c r="C699" i="7"/>
  <c r="A701" i="7" l="1"/>
  <c r="J701" i="7" s="1"/>
  <c r="I700" i="7"/>
  <c r="G700" i="7"/>
  <c r="F700" i="7"/>
  <c r="E700" i="7"/>
  <c r="H700" i="7"/>
  <c r="B700" i="7"/>
  <c r="D700" i="7"/>
  <c r="C700" i="7"/>
  <c r="A702" i="7" l="1"/>
  <c r="J702" i="7" s="1"/>
  <c r="I701" i="7"/>
  <c r="E701" i="7"/>
  <c r="G701" i="7"/>
  <c r="F701" i="7"/>
  <c r="H701" i="7"/>
  <c r="C701" i="7"/>
  <c r="D701" i="7"/>
  <c r="B701" i="7"/>
  <c r="A703" i="7" l="1"/>
  <c r="J703" i="7" s="1"/>
  <c r="I702" i="7"/>
  <c r="H702" i="7"/>
  <c r="E702" i="7"/>
  <c r="G702" i="7"/>
  <c r="D702" i="7"/>
  <c r="F702" i="7"/>
  <c r="C702" i="7"/>
  <c r="B702" i="7"/>
  <c r="A704" i="7" l="1"/>
  <c r="J704" i="7" s="1"/>
  <c r="I703" i="7"/>
  <c r="G703" i="7"/>
  <c r="H703" i="7"/>
  <c r="C703" i="7"/>
  <c r="E703" i="7"/>
  <c r="D703" i="7"/>
  <c r="F703" i="7"/>
  <c r="B703" i="7"/>
  <c r="A705" i="7" l="1"/>
  <c r="J705" i="7" s="1"/>
  <c r="I704" i="7"/>
  <c r="H704" i="7"/>
  <c r="G704" i="7"/>
  <c r="F704" i="7"/>
  <c r="C704" i="7"/>
  <c r="B704" i="7"/>
  <c r="E704" i="7"/>
  <c r="D704" i="7"/>
  <c r="A706" i="7" l="1"/>
  <c r="J706" i="7" s="1"/>
  <c r="I705" i="7"/>
  <c r="H705" i="7"/>
  <c r="F705" i="7"/>
  <c r="G705" i="7"/>
  <c r="D705" i="7"/>
  <c r="C705" i="7"/>
  <c r="B705" i="7"/>
  <c r="E705" i="7"/>
  <c r="A707" i="7" l="1"/>
  <c r="J707" i="7" s="1"/>
  <c r="I706" i="7"/>
  <c r="H706" i="7"/>
  <c r="G706" i="7"/>
  <c r="F706" i="7"/>
  <c r="D706" i="7"/>
  <c r="E706" i="7"/>
  <c r="C706" i="7"/>
  <c r="B706" i="7"/>
  <c r="A708" i="7" l="1"/>
  <c r="J708" i="7" s="1"/>
  <c r="I707" i="7"/>
  <c r="H707" i="7"/>
  <c r="G707" i="7"/>
  <c r="F707" i="7"/>
  <c r="E707" i="7"/>
  <c r="B707" i="7"/>
  <c r="C707" i="7"/>
  <c r="D707" i="7"/>
  <c r="A709" i="7" l="1"/>
  <c r="J709" i="7" s="1"/>
  <c r="I708" i="7"/>
  <c r="H708" i="7"/>
  <c r="F708" i="7"/>
  <c r="E708" i="7"/>
  <c r="B708" i="7"/>
  <c r="G708" i="7"/>
  <c r="D708" i="7"/>
  <c r="C708" i="7"/>
  <c r="A710" i="7" l="1"/>
  <c r="J710" i="7" s="1"/>
  <c r="I709" i="7"/>
  <c r="H709" i="7"/>
  <c r="E709" i="7"/>
  <c r="F709" i="7"/>
  <c r="G709" i="7"/>
  <c r="D709" i="7"/>
  <c r="B709" i="7"/>
  <c r="C709" i="7"/>
  <c r="A711" i="7" l="1"/>
  <c r="J711" i="7" s="1"/>
  <c r="I710" i="7"/>
  <c r="H710" i="7"/>
  <c r="E710" i="7"/>
  <c r="F710" i="7"/>
  <c r="G710" i="7"/>
  <c r="B710" i="7"/>
  <c r="C710" i="7"/>
  <c r="D710" i="7"/>
  <c r="A712" i="7" l="1"/>
  <c r="J712" i="7" s="1"/>
  <c r="I711" i="7"/>
  <c r="G711" i="7"/>
  <c r="H711" i="7"/>
  <c r="E711" i="7"/>
  <c r="F711" i="7"/>
  <c r="D711" i="7"/>
  <c r="C711" i="7"/>
  <c r="B711" i="7"/>
  <c r="A713" i="7" l="1"/>
  <c r="J713" i="7" s="1"/>
  <c r="I712" i="7"/>
  <c r="H712" i="7"/>
  <c r="G712" i="7"/>
  <c r="E712" i="7"/>
  <c r="F712" i="7"/>
  <c r="D712" i="7"/>
  <c r="C712" i="7"/>
  <c r="B712" i="7"/>
  <c r="A714" i="7" l="1"/>
  <c r="J714" i="7" s="1"/>
  <c r="I713" i="7"/>
  <c r="H713" i="7"/>
  <c r="F713" i="7"/>
  <c r="G713" i="7"/>
  <c r="D713" i="7"/>
  <c r="E713" i="7"/>
  <c r="B713" i="7"/>
  <c r="C713" i="7"/>
  <c r="A715" i="7" l="1"/>
  <c r="J715" i="7" s="1"/>
  <c r="I714" i="7"/>
  <c r="H714" i="7"/>
  <c r="F714" i="7"/>
  <c r="G714" i="7"/>
  <c r="C714" i="7"/>
  <c r="B714" i="7"/>
  <c r="E714" i="7"/>
  <c r="D714" i="7"/>
  <c r="A716" i="7" l="1"/>
  <c r="J716" i="7" s="1"/>
  <c r="I715" i="7"/>
  <c r="G715" i="7"/>
  <c r="H715" i="7"/>
  <c r="B715" i="7"/>
  <c r="C715" i="7"/>
  <c r="F715" i="7"/>
  <c r="E715" i="7"/>
  <c r="D715" i="7"/>
  <c r="A717" i="7" l="1"/>
  <c r="J717" i="7" s="1"/>
  <c r="I716" i="7"/>
  <c r="G716" i="7"/>
  <c r="H716" i="7"/>
  <c r="E716" i="7"/>
  <c r="B716" i="7"/>
  <c r="C716" i="7"/>
  <c r="D716" i="7"/>
  <c r="F716" i="7"/>
  <c r="A718" i="7" l="1"/>
  <c r="J718" i="7" s="1"/>
  <c r="I717" i="7"/>
  <c r="E717" i="7"/>
  <c r="G717" i="7"/>
  <c r="H717" i="7"/>
  <c r="D717" i="7"/>
  <c r="B717" i="7"/>
  <c r="C717" i="7"/>
  <c r="F717" i="7"/>
  <c r="A719" i="7" l="1"/>
  <c r="J719" i="7" s="1"/>
  <c r="I718" i="7"/>
  <c r="E718" i="7"/>
  <c r="G718" i="7"/>
  <c r="H718" i="7"/>
  <c r="D718" i="7"/>
  <c r="B718" i="7"/>
  <c r="F718" i="7"/>
  <c r="C718" i="7"/>
  <c r="A720" i="7" l="1"/>
  <c r="J720" i="7" s="1"/>
  <c r="I719" i="7"/>
  <c r="G719" i="7"/>
  <c r="H719" i="7"/>
  <c r="F719" i="7"/>
  <c r="C719" i="7"/>
  <c r="E719" i="7"/>
  <c r="B719" i="7"/>
  <c r="D719" i="7"/>
  <c r="I720" i="7" l="1"/>
  <c r="H720" i="7"/>
  <c r="G720" i="7"/>
  <c r="F720" i="7"/>
  <c r="D720" i="7"/>
  <c r="C720" i="7"/>
  <c r="A721" i="7"/>
  <c r="J721" i="7" s="1"/>
  <c r="E720" i="7"/>
  <c r="B720" i="7"/>
  <c r="A722" i="7" l="1"/>
  <c r="J722" i="7" s="1"/>
  <c r="I721" i="7"/>
  <c r="H721" i="7"/>
  <c r="F721" i="7"/>
  <c r="G721" i="7"/>
  <c r="E721" i="7"/>
  <c r="D721" i="7"/>
  <c r="B721" i="7"/>
  <c r="C721" i="7"/>
  <c r="A723" i="7" l="1"/>
  <c r="J723" i="7" s="1"/>
  <c r="I722" i="7"/>
  <c r="H722" i="7"/>
  <c r="F722" i="7"/>
  <c r="G722" i="7"/>
  <c r="E722" i="7"/>
  <c r="D722" i="7"/>
  <c r="C722" i="7"/>
  <c r="B722" i="7"/>
  <c r="A724" i="7" l="1"/>
  <c r="J724" i="7" s="1"/>
  <c r="I723" i="7"/>
  <c r="H723" i="7"/>
  <c r="G723" i="7"/>
  <c r="F723" i="7"/>
  <c r="E723" i="7"/>
  <c r="B723" i="7"/>
  <c r="D723" i="7"/>
  <c r="C723" i="7"/>
  <c r="A725" i="7" l="1"/>
  <c r="J725" i="7" s="1"/>
  <c r="I724" i="7"/>
  <c r="H724" i="7"/>
  <c r="G724" i="7"/>
  <c r="F724" i="7"/>
  <c r="E724" i="7"/>
  <c r="B724" i="7"/>
  <c r="C724" i="7"/>
  <c r="D724" i="7"/>
  <c r="A726" i="7" l="1"/>
  <c r="J726" i="7" s="1"/>
  <c r="I725" i="7"/>
  <c r="G725" i="7"/>
  <c r="E725" i="7"/>
  <c r="F725" i="7"/>
  <c r="H725" i="7"/>
  <c r="C725" i="7"/>
  <c r="B725" i="7"/>
  <c r="D725" i="7"/>
  <c r="I726" i="7" l="1"/>
  <c r="H726" i="7"/>
  <c r="G726" i="7"/>
  <c r="E726" i="7"/>
  <c r="F726" i="7"/>
  <c r="B726" i="7"/>
  <c r="C726" i="7"/>
  <c r="A727" i="7"/>
  <c r="J727" i="7" s="1"/>
  <c r="D726" i="7"/>
  <c r="A728" i="7" l="1"/>
  <c r="J728" i="7" s="1"/>
  <c r="I727" i="7"/>
  <c r="G727" i="7"/>
  <c r="H727" i="7"/>
  <c r="F727" i="7"/>
  <c r="C727" i="7"/>
  <c r="E727" i="7"/>
  <c r="B727" i="7"/>
  <c r="D727" i="7"/>
  <c r="A729" i="7" l="1"/>
  <c r="J729" i="7" s="1"/>
  <c r="I728" i="7"/>
  <c r="H728" i="7"/>
  <c r="G728" i="7"/>
  <c r="C728" i="7"/>
  <c r="F728" i="7"/>
  <c r="D728" i="7"/>
  <c r="E728" i="7"/>
  <c r="B728" i="7"/>
  <c r="A730" i="7" l="1"/>
  <c r="J730" i="7" s="1"/>
  <c r="I729" i="7"/>
  <c r="H729" i="7"/>
  <c r="F729" i="7"/>
  <c r="D729" i="7"/>
  <c r="G729" i="7"/>
  <c r="C729" i="7"/>
  <c r="E729" i="7"/>
  <c r="B729" i="7"/>
  <c r="A731" i="7" l="1"/>
  <c r="J731" i="7" s="1"/>
  <c r="I730" i="7"/>
  <c r="H730" i="7"/>
  <c r="F730" i="7"/>
  <c r="G730" i="7"/>
  <c r="D730" i="7"/>
  <c r="E730" i="7"/>
  <c r="C730" i="7"/>
  <c r="B730" i="7"/>
  <c r="A732" i="7" l="1"/>
  <c r="J732" i="7" s="1"/>
  <c r="I731" i="7"/>
  <c r="H731" i="7"/>
  <c r="F731" i="7"/>
  <c r="E731" i="7"/>
  <c r="G731" i="7"/>
  <c r="B731" i="7"/>
  <c r="D731" i="7"/>
  <c r="C731" i="7"/>
  <c r="A733" i="7" l="1"/>
  <c r="J733" i="7" s="1"/>
  <c r="I732" i="7"/>
  <c r="G732" i="7"/>
  <c r="H732" i="7"/>
  <c r="F732" i="7"/>
  <c r="E732" i="7"/>
  <c r="B732" i="7"/>
  <c r="D732" i="7"/>
  <c r="C732" i="7"/>
  <c r="A734" i="7" l="1"/>
  <c r="J734" i="7" s="1"/>
  <c r="I733" i="7"/>
  <c r="H733" i="7"/>
  <c r="G733" i="7"/>
  <c r="E733" i="7"/>
  <c r="F733" i="7"/>
  <c r="D733" i="7"/>
  <c r="B733" i="7"/>
  <c r="C733" i="7"/>
  <c r="A735" i="7" l="1"/>
  <c r="J735" i="7" s="1"/>
  <c r="I734" i="7"/>
  <c r="H734" i="7"/>
  <c r="G734" i="7"/>
  <c r="E734" i="7"/>
  <c r="F734" i="7"/>
  <c r="C734" i="7"/>
  <c r="D734" i="7"/>
  <c r="B734" i="7"/>
  <c r="A736" i="7" l="1"/>
  <c r="J736" i="7" s="1"/>
  <c r="G735" i="7"/>
  <c r="I735" i="7"/>
  <c r="H735" i="7"/>
  <c r="C735" i="7"/>
  <c r="F735" i="7"/>
  <c r="D735" i="7"/>
  <c r="E735" i="7"/>
  <c r="B735" i="7"/>
  <c r="A737" i="7" l="1"/>
  <c r="J737" i="7" s="1"/>
  <c r="I736" i="7"/>
  <c r="H736" i="7"/>
  <c r="E736" i="7"/>
  <c r="G736" i="7"/>
  <c r="C736" i="7"/>
  <c r="B736" i="7"/>
  <c r="F736" i="7"/>
  <c r="D736" i="7"/>
  <c r="A738" i="7" l="1"/>
  <c r="J738" i="7" s="1"/>
  <c r="I737" i="7"/>
  <c r="H737" i="7"/>
  <c r="G737" i="7"/>
  <c r="F737" i="7"/>
  <c r="D737" i="7"/>
  <c r="E737" i="7"/>
  <c r="C737" i="7"/>
  <c r="B737" i="7"/>
  <c r="A739" i="7" l="1"/>
  <c r="J739" i="7" s="1"/>
  <c r="I738" i="7"/>
  <c r="H738" i="7"/>
  <c r="G738" i="7"/>
  <c r="F738" i="7"/>
  <c r="E738" i="7"/>
  <c r="C738" i="7"/>
  <c r="B738" i="7"/>
  <c r="D738" i="7"/>
  <c r="A740" i="7" l="1"/>
  <c r="J740" i="7" s="1"/>
  <c r="I739" i="7"/>
  <c r="G739" i="7"/>
  <c r="H739" i="7"/>
  <c r="F739" i="7"/>
  <c r="D739" i="7"/>
  <c r="B739" i="7"/>
  <c r="E739" i="7"/>
  <c r="C739" i="7"/>
  <c r="A741" i="7" l="1"/>
  <c r="J741" i="7" s="1"/>
  <c r="I740" i="7"/>
  <c r="H740" i="7"/>
  <c r="F740" i="7"/>
  <c r="G740" i="7"/>
  <c r="D740" i="7"/>
  <c r="B740" i="7"/>
  <c r="C740" i="7"/>
  <c r="E740" i="7"/>
  <c r="A742" i="7" l="1"/>
  <c r="J742" i="7" s="1"/>
  <c r="I741" i="7"/>
  <c r="E741" i="7"/>
  <c r="H741" i="7"/>
  <c r="G741" i="7"/>
  <c r="F741" i="7"/>
  <c r="B741" i="7"/>
  <c r="D741" i="7"/>
  <c r="C741" i="7"/>
  <c r="A743" i="7" l="1"/>
  <c r="J743" i="7" s="1"/>
  <c r="I742" i="7"/>
  <c r="G742" i="7"/>
  <c r="H742" i="7"/>
  <c r="E742" i="7"/>
  <c r="F742" i="7"/>
  <c r="D742" i="7"/>
  <c r="C742" i="7"/>
  <c r="B742" i="7"/>
  <c r="A744" i="7" l="1"/>
  <c r="J744" i="7" s="1"/>
  <c r="I743" i="7"/>
  <c r="G743" i="7"/>
  <c r="H743" i="7"/>
  <c r="E743" i="7"/>
  <c r="F743" i="7"/>
  <c r="C743" i="7"/>
  <c r="D743" i="7"/>
  <c r="B743" i="7"/>
  <c r="A745" i="7" l="1"/>
  <c r="J745" i="7" s="1"/>
  <c r="I744" i="7"/>
  <c r="H744" i="7"/>
  <c r="G744" i="7"/>
  <c r="E744" i="7"/>
  <c r="F744" i="7"/>
  <c r="C744" i="7"/>
  <c r="D744" i="7"/>
  <c r="B744" i="7"/>
  <c r="A746" i="7" l="1"/>
  <c r="J746" i="7" s="1"/>
  <c r="I745" i="7"/>
  <c r="H745" i="7"/>
  <c r="F745" i="7"/>
  <c r="G745" i="7"/>
  <c r="D745" i="7"/>
  <c r="C745" i="7"/>
  <c r="B745" i="7"/>
  <c r="E745" i="7"/>
  <c r="A747" i="7" l="1"/>
  <c r="J747" i="7" s="1"/>
  <c r="I746" i="7"/>
  <c r="H746" i="7"/>
  <c r="F746" i="7"/>
  <c r="G746" i="7"/>
  <c r="C746" i="7"/>
  <c r="B746" i="7"/>
  <c r="D746" i="7"/>
  <c r="E746" i="7"/>
  <c r="A748" i="7" l="1"/>
  <c r="J748" i="7" s="1"/>
  <c r="I747" i="7"/>
  <c r="H747" i="7"/>
  <c r="F747" i="7"/>
  <c r="B747" i="7"/>
  <c r="E747" i="7"/>
  <c r="G747" i="7"/>
  <c r="C747" i="7"/>
  <c r="D747" i="7"/>
  <c r="A749" i="7" l="1"/>
  <c r="J749" i="7" s="1"/>
  <c r="I748" i="7"/>
  <c r="G748" i="7"/>
  <c r="H748" i="7"/>
  <c r="D748" i="7"/>
  <c r="B748" i="7"/>
  <c r="E748" i="7"/>
  <c r="F748" i="7"/>
  <c r="C748" i="7"/>
  <c r="A750" i="7" l="1"/>
  <c r="J750" i="7" s="1"/>
  <c r="I749" i="7"/>
  <c r="H749" i="7"/>
  <c r="E749" i="7"/>
  <c r="G749" i="7"/>
  <c r="D749" i="7"/>
  <c r="F749" i="7"/>
  <c r="C749" i="7"/>
  <c r="B749" i="7"/>
  <c r="A751" i="7" l="1"/>
  <c r="J751" i="7" s="1"/>
  <c r="I750" i="7"/>
  <c r="H750" i="7"/>
  <c r="E750" i="7"/>
  <c r="G750" i="7"/>
  <c r="B750" i="7"/>
  <c r="C750" i="7"/>
  <c r="D750" i="7"/>
  <c r="F750" i="7"/>
  <c r="A752" i="7" l="1"/>
  <c r="J752" i="7" s="1"/>
  <c r="I751" i="7"/>
  <c r="G751" i="7"/>
  <c r="F751" i="7"/>
  <c r="E751" i="7"/>
  <c r="C751" i="7"/>
  <c r="H751" i="7"/>
  <c r="B751" i="7"/>
  <c r="D751" i="7"/>
  <c r="A753" i="7" l="1"/>
  <c r="J753" i="7" s="1"/>
  <c r="I752" i="7"/>
  <c r="G752" i="7"/>
  <c r="H752" i="7"/>
  <c r="F752" i="7"/>
  <c r="E752" i="7"/>
  <c r="C752" i="7"/>
  <c r="D752" i="7"/>
  <c r="B752" i="7"/>
  <c r="A754" i="7" l="1"/>
  <c r="J754" i="7" s="1"/>
  <c r="I753" i="7"/>
  <c r="H753" i="7"/>
  <c r="G753" i="7"/>
  <c r="F753" i="7"/>
  <c r="E753" i="7"/>
  <c r="D753" i="7"/>
  <c r="B753" i="7"/>
  <c r="C753" i="7"/>
  <c r="A755" i="7" l="1"/>
  <c r="J755" i="7" s="1"/>
  <c r="I754" i="7"/>
  <c r="H754" i="7"/>
  <c r="F754" i="7"/>
  <c r="E754" i="7"/>
  <c r="G754" i="7"/>
  <c r="D754" i="7"/>
  <c r="C754" i="7"/>
  <c r="B754" i="7"/>
  <c r="A756" i="7" l="1"/>
  <c r="J756" i="7" s="1"/>
  <c r="I755" i="7"/>
  <c r="G755" i="7"/>
  <c r="F755" i="7"/>
  <c r="B755" i="7"/>
  <c r="D755" i="7"/>
  <c r="E755" i="7"/>
  <c r="C755" i="7"/>
  <c r="H755" i="7"/>
  <c r="A757" i="7" l="1"/>
  <c r="J757" i="7" s="1"/>
  <c r="I756" i="7"/>
  <c r="H756" i="7"/>
  <c r="G756" i="7"/>
  <c r="E756" i="7"/>
  <c r="B756" i="7"/>
  <c r="C756" i="7"/>
  <c r="D756" i="7"/>
  <c r="F756" i="7"/>
  <c r="A758" i="7" l="1"/>
  <c r="J758" i="7" s="1"/>
  <c r="I757" i="7"/>
  <c r="E757" i="7"/>
  <c r="F757" i="7"/>
  <c r="G757" i="7"/>
  <c r="H757" i="7"/>
  <c r="D757" i="7"/>
  <c r="C757" i="7"/>
  <c r="B757" i="7"/>
  <c r="A759" i="7" l="1"/>
  <c r="J759" i="7" s="1"/>
  <c r="I758" i="7"/>
  <c r="H758" i="7"/>
  <c r="E758" i="7"/>
  <c r="F758" i="7"/>
  <c r="G758" i="7"/>
  <c r="D758" i="7"/>
  <c r="B758" i="7"/>
  <c r="C758" i="7"/>
  <c r="A760" i="7" l="1"/>
  <c r="J760" i="7" s="1"/>
  <c r="G759" i="7"/>
  <c r="I759" i="7"/>
  <c r="F759" i="7"/>
  <c r="C759" i="7"/>
  <c r="E759" i="7"/>
  <c r="D759" i="7"/>
  <c r="B759" i="7"/>
  <c r="H759" i="7"/>
  <c r="A761" i="7" l="1"/>
  <c r="J761" i="7" s="1"/>
  <c r="I760" i="7"/>
  <c r="H760" i="7"/>
  <c r="G760" i="7"/>
  <c r="F760" i="7"/>
  <c r="C760" i="7"/>
  <c r="E760" i="7"/>
  <c r="B760" i="7"/>
  <c r="D760" i="7"/>
  <c r="A762" i="7" l="1"/>
  <c r="J762" i="7" s="1"/>
  <c r="I761" i="7"/>
  <c r="H761" i="7"/>
  <c r="G761" i="7"/>
  <c r="F761" i="7"/>
  <c r="D761" i="7"/>
  <c r="B761" i="7"/>
  <c r="C761" i="7"/>
  <c r="E761" i="7"/>
  <c r="A763" i="7" l="1"/>
  <c r="J763" i="7" s="1"/>
  <c r="I762" i="7"/>
  <c r="H762" i="7"/>
  <c r="G762" i="7"/>
  <c r="F762" i="7"/>
  <c r="E762" i="7"/>
  <c r="C762" i="7"/>
  <c r="D762" i="7"/>
  <c r="B762" i="7"/>
  <c r="A764" i="7" l="1"/>
  <c r="J764" i="7" s="1"/>
  <c r="I763" i="7"/>
  <c r="H763" i="7"/>
  <c r="G763" i="7"/>
  <c r="F763" i="7"/>
  <c r="E763" i="7"/>
  <c r="B763" i="7"/>
  <c r="D763" i="7"/>
  <c r="C763" i="7"/>
  <c r="A765" i="7" l="1"/>
  <c r="J765" i="7" s="1"/>
  <c r="I764" i="7"/>
  <c r="H764" i="7"/>
  <c r="G764" i="7"/>
  <c r="F764" i="7"/>
  <c r="E764" i="7"/>
  <c r="B764" i="7"/>
  <c r="D764" i="7"/>
  <c r="C764" i="7"/>
  <c r="A766" i="7" l="1"/>
  <c r="J766" i="7" s="1"/>
  <c r="I765" i="7"/>
  <c r="E765" i="7"/>
  <c r="H765" i="7"/>
  <c r="G765" i="7"/>
  <c r="F765" i="7"/>
  <c r="D765" i="7"/>
  <c r="C765" i="7"/>
  <c r="B765" i="7"/>
  <c r="A767" i="7" l="1"/>
  <c r="J767" i="7" s="1"/>
  <c r="I766" i="7"/>
  <c r="H766" i="7"/>
  <c r="E766" i="7"/>
  <c r="G766" i="7"/>
  <c r="D766" i="7"/>
  <c r="C766" i="7"/>
  <c r="B766" i="7"/>
  <c r="F766" i="7"/>
  <c r="A768" i="7" l="1"/>
  <c r="J768" i="7" s="1"/>
  <c r="I767" i="7"/>
  <c r="G767" i="7"/>
  <c r="H767" i="7"/>
  <c r="E767" i="7"/>
  <c r="F767" i="7"/>
  <c r="C767" i="7"/>
  <c r="D767" i="7"/>
  <c r="B767" i="7"/>
  <c r="A769" i="7" l="1"/>
  <c r="J769" i="7" s="1"/>
  <c r="I768" i="7"/>
  <c r="G768" i="7"/>
  <c r="H768" i="7"/>
  <c r="E768" i="7"/>
  <c r="F768" i="7"/>
  <c r="C768" i="7"/>
  <c r="B768" i="7"/>
  <c r="D768" i="7"/>
  <c r="A770" i="7" l="1"/>
  <c r="J770" i="7" s="1"/>
  <c r="I769" i="7"/>
  <c r="H769" i="7"/>
  <c r="F769" i="7"/>
  <c r="G769" i="7"/>
  <c r="D769" i="7"/>
  <c r="C769" i="7"/>
  <c r="B769" i="7"/>
  <c r="E769" i="7"/>
  <c r="A771" i="7" l="1"/>
  <c r="J771" i="7" s="1"/>
  <c r="I770" i="7"/>
  <c r="H770" i="7"/>
  <c r="G770" i="7"/>
  <c r="F770" i="7"/>
  <c r="D770" i="7"/>
  <c r="C770" i="7"/>
  <c r="B770" i="7"/>
  <c r="E770" i="7"/>
  <c r="A772" i="7" l="1"/>
  <c r="J772" i="7" s="1"/>
  <c r="I771" i="7"/>
  <c r="H771" i="7"/>
  <c r="G771" i="7"/>
  <c r="B771" i="7"/>
  <c r="E771" i="7"/>
  <c r="C771" i="7"/>
  <c r="D771" i="7"/>
  <c r="F771" i="7"/>
  <c r="A773" i="7" l="1"/>
  <c r="J773" i="7" s="1"/>
  <c r="I772" i="7"/>
  <c r="H772" i="7"/>
  <c r="F772" i="7"/>
  <c r="E772" i="7"/>
  <c r="B772" i="7"/>
  <c r="G772" i="7"/>
  <c r="D772" i="7"/>
  <c r="C772" i="7"/>
  <c r="A774" i="7" l="1"/>
  <c r="J774" i="7" s="1"/>
  <c r="I773" i="7"/>
  <c r="G773" i="7"/>
  <c r="E773" i="7"/>
  <c r="H773" i="7"/>
  <c r="F773" i="7"/>
  <c r="B773" i="7"/>
  <c r="D773" i="7"/>
  <c r="C773" i="7"/>
  <c r="A775" i="7" l="1"/>
  <c r="J775" i="7" s="1"/>
  <c r="I774" i="7"/>
  <c r="G774" i="7"/>
  <c r="E774" i="7"/>
  <c r="H774" i="7"/>
  <c r="F774" i="7"/>
  <c r="D774" i="7"/>
  <c r="C774" i="7"/>
  <c r="B774" i="7"/>
  <c r="A776" i="7" l="1"/>
  <c r="J776" i="7" s="1"/>
  <c r="I775" i="7"/>
  <c r="G775" i="7"/>
  <c r="H775" i="7"/>
  <c r="E775" i="7"/>
  <c r="F775" i="7"/>
  <c r="D775" i="7"/>
  <c r="C775" i="7"/>
  <c r="B775" i="7"/>
  <c r="A777" i="7" l="1"/>
  <c r="J777" i="7" s="1"/>
  <c r="I776" i="7"/>
  <c r="H776" i="7"/>
  <c r="E776" i="7"/>
  <c r="F776" i="7"/>
  <c r="D776" i="7"/>
  <c r="C776" i="7"/>
  <c r="G776" i="7"/>
  <c r="B776" i="7"/>
  <c r="A778" i="7" l="1"/>
  <c r="J778" i="7" s="1"/>
  <c r="H777" i="7"/>
  <c r="I777" i="7"/>
  <c r="F777" i="7"/>
  <c r="D777" i="7"/>
  <c r="G777" i="7"/>
  <c r="E777" i="7"/>
  <c r="C777" i="7"/>
  <c r="B777" i="7"/>
  <c r="A779" i="7" l="1"/>
  <c r="J779" i="7" s="1"/>
  <c r="I778" i="7"/>
  <c r="H778" i="7"/>
  <c r="F778" i="7"/>
  <c r="C778" i="7"/>
  <c r="B778" i="7"/>
  <c r="E778" i="7"/>
  <c r="G778" i="7"/>
  <c r="D778" i="7"/>
  <c r="A780" i="7" l="1"/>
  <c r="J780" i="7" s="1"/>
  <c r="I779" i="7"/>
  <c r="G779" i="7"/>
  <c r="H779" i="7"/>
  <c r="E779" i="7"/>
  <c r="F779" i="7"/>
  <c r="B779" i="7"/>
  <c r="D779" i="7"/>
  <c r="C779" i="7"/>
  <c r="A781" i="7" l="1"/>
  <c r="J781" i="7" s="1"/>
  <c r="I780" i="7"/>
  <c r="G780" i="7"/>
  <c r="H780" i="7"/>
  <c r="E780" i="7"/>
  <c r="F780" i="7"/>
  <c r="B780" i="7"/>
  <c r="D780" i="7"/>
  <c r="C780" i="7"/>
  <c r="A782" i="7" l="1"/>
  <c r="J782" i="7" s="1"/>
  <c r="I781" i="7"/>
  <c r="H781" i="7"/>
  <c r="E781" i="7"/>
  <c r="G781" i="7"/>
  <c r="F781" i="7"/>
  <c r="B781" i="7"/>
  <c r="D781" i="7"/>
  <c r="C781" i="7"/>
  <c r="A783" i="7" l="1"/>
  <c r="J783" i="7" s="1"/>
  <c r="I782" i="7"/>
  <c r="H782" i="7"/>
  <c r="E782" i="7"/>
  <c r="G782" i="7"/>
  <c r="D782" i="7"/>
  <c r="F782" i="7"/>
  <c r="B782" i="7"/>
  <c r="C782" i="7"/>
  <c r="A784" i="7" l="1"/>
  <c r="J784" i="7" s="1"/>
  <c r="I783" i="7"/>
  <c r="G783" i="7"/>
  <c r="H783" i="7"/>
  <c r="F783" i="7"/>
  <c r="C783" i="7"/>
  <c r="B783" i="7"/>
  <c r="E783" i="7"/>
  <c r="D783" i="7"/>
  <c r="A785" i="7" l="1"/>
  <c r="J785" i="7" s="1"/>
  <c r="I784" i="7"/>
  <c r="H784" i="7"/>
  <c r="G784" i="7"/>
  <c r="F784" i="7"/>
  <c r="D784" i="7"/>
  <c r="C784" i="7"/>
  <c r="E784" i="7"/>
  <c r="B784" i="7"/>
  <c r="A786" i="7" l="1"/>
  <c r="J786" i="7" s="1"/>
  <c r="I785" i="7"/>
  <c r="H785" i="7"/>
  <c r="G785" i="7"/>
  <c r="F785" i="7"/>
  <c r="E785" i="7"/>
  <c r="D785" i="7"/>
  <c r="C785" i="7"/>
  <c r="B785" i="7"/>
  <c r="A787" i="7" l="1"/>
  <c r="J787" i="7" s="1"/>
  <c r="I786" i="7"/>
  <c r="H786" i="7"/>
  <c r="G786" i="7"/>
  <c r="F786" i="7"/>
  <c r="E786" i="7"/>
  <c r="D786" i="7"/>
  <c r="B786" i="7"/>
  <c r="C786" i="7"/>
  <c r="A788" i="7" l="1"/>
  <c r="J788" i="7" s="1"/>
  <c r="I787" i="7"/>
  <c r="G787" i="7"/>
  <c r="H787" i="7"/>
  <c r="F787" i="7"/>
  <c r="B787" i="7"/>
  <c r="C787" i="7"/>
  <c r="E787" i="7"/>
  <c r="D787" i="7"/>
  <c r="A789" i="7" l="1"/>
  <c r="J789" i="7" s="1"/>
  <c r="I788" i="7"/>
  <c r="H788" i="7"/>
  <c r="G788" i="7"/>
  <c r="B788" i="7"/>
  <c r="C788" i="7"/>
  <c r="F788" i="7"/>
  <c r="E788" i="7"/>
  <c r="D788" i="7"/>
  <c r="A790" i="7" l="1"/>
  <c r="J790" i="7" s="1"/>
  <c r="I789" i="7"/>
  <c r="G789" i="7"/>
  <c r="E789" i="7"/>
  <c r="H789" i="7"/>
  <c r="F789" i="7"/>
  <c r="C789" i="7"/>
  <c r="D789" i="7"/>
  <c r="B789" i="7"/>
  <c r="I790" i="7" l="1"/>
  <c r="H790" i="7"/>
  <c r="E790" i="7"/>
  <c r="G790" i="7"/>
  <c r="F790" i="7"/>
  <c r="A791" i="7"/>
  <c r="J791" i="7" s="1"/>
  <c r="D790" i="7"/>
  <c r="B790" i="7"/>
  <c r="C790" i="7"/>
  <c r="A792" i="7" l="1"/>
  <c r="J792" i="7" s="1"/>
  <c r="I791" i="7"/>
  <c r="G791" i="7"/>
  <c r="H791" i="7"/>
  <c r="F791" i="7"/>
  <c r="C791" i="7"/>
  <c r="D791" i="7"/>
  <c r="B791" i="7"/>
  <c r="E791" i="7"/>
  <c r="A793" i="7" l="1"/>
  <c r="J793" i="7" s="1"/>
  <c r="I792" i="7"/>
  <c r="G792" i="7"/>
  <c r="H792" i="7"/>
  <c r="F792" i="7"/>
  <c r="E792" i="7"/>
  <c r="C792" i="7"/>
  <c r="D792" i="7"/>
  <c r="B792" i="7"/>
  <c r="A794" i="7" l="1"/>
  <c r="J794" i="7" s="1"/>
  <c r="I793" i="7"/>
  <c r="H793" i="7"/>
  <c r="F793" i="7"/>
  <c r="D793" i="7"/>
  <c r="G793" i="7"/>
  <c r="E793" i="7"/>
  <c r="C793" i="7"/>
  <c r="B793" i="7"/>
  <c r="A795" i="7" l="1"/>
  <c r="J795" i="7" s="1"/>
  <c r="I794" i="7"/>
  <c r="H794" i="7"/>
  <c r="F794" i="7"/>
  <c r="G794" i="7"/>
  <c r="E794" i="7"/>
  <c r="D794" i="7"/>
  <c r="C794" i="7"/>
  <c r="B794" i="7"/>
  <c r="A796" i="7" l="1"/>
  <c r="J796" i="7" s="1"/>
  <c r="I795" i="7"/>
  <c r="H795" i="7"/>
  <c r="F795" i="7"/>
  <c r="E795" i="7"/>
  <c r="G795" i="7"/>
  <c r="B795" i="7"/>
  <c r="D795" i="7"/>
  <c r="C795" i="7"/>
  <c r="A797" i="7" l="1"/>
  <c r="J797" i="7" s="1"/>
  <c r="I796" i="7"/>
  <c r="G796" i="7"/>
  <c r="F796" i="7"/>
  <c r="E796" i="7"/>
  <c r="H796" i="7"/>
  <c r="B796" i="7"/>
  <c r="D796" i="7"/>
  <c r="C796" i="7"/>
  <c r="A798" i="7" l="1"/>
  <c r="J798" i="7" s="1"/>
  <c r="I797" i="7"/>
  <c r="G797" i="7"/>
  <c r="E797" i="7"/>
  <c r="H797" i="7"/>
  <c r="F797" i="7"/>
  <c r="D797" i="7"/>
  <c r="C797" i="7"/>
  <c r="B797" i="7"/>
  <c r="A799" i="7" l="1"/>
  <c r="J799" i="7" s="1"/>
  <c r="I798" i="7"/>
  <c r="H798" i="7"/>
  <c r="G798" i="7"/>
  <c r="E798" i="7"/>
  <c r="F798" i="7"/>
  <c r="C798" i="7"/>
  <c r="D798" i="7"/>
  <c r="B798" i="7"/>
  <c r="A800" i="7" l="1"/>
  <c r="J800" i="7" s="1"/>
  <c r="I799" i="7"/>
  <c r="G799" i="7"/>
  <c r="H799" i="7"/>
  <c r="C799" i="7"/>
  <c r="E799" i="7"/>
  <c r="F799" i="7"/>
  <c r="D799" i="7"/>
  <c r="B799" i="7"/>
  <c r="A801" i="7" l="1"/>
  <c r="J801" i="7" s="1"/>
  <c r="I800" i="7"/>
  <c r="H800" i="7"/>
  <c r="G800" i="7"/>
  <c r="F800" i="7"/>
  <c r="C800" i="7"/>
  <c r="B800" i="7"/>
  <c r="E800" i="7"/>
  <c r="D800" i="7"/>
  <c r="A802" i="7" l="1"/>
  <c r="J802" i="7" s="1"/>
  <c r="I801" i="7"/>
  <c r="H801" i="7"/>
  <c r="F801" i="7"/>
  <c r="G801" i="7"/>
  <c r="D801" i="7"/>
  <c r="E801" i="7"/>
  <c r="C801" i="7"/>
  <c r="B801" i="7"/>
  <c r="A803" i="7" l="1"/>
  <c r="J803" i="7" s="1"/>
  <c r="I802" i="7"/>
  <c r="H802" i="7"/>
  <c r="F802" i="7"/>
  <c r="D802" i="7"/>
  <c r="E802" i="7"/>
  <c r="C802" i="7"/>
  <c r="B802" i="7"/>
  <c r="G802" i="7"/>
  <c r="A804" i="7" l="1"/>
  <c r="J804" i="7" s="1"/>
  <c r="I803" i="7"/>
  <c r="H803" i="7"/>
  <c r="G803" i="7"/>
  <c r="D803" i="7"/>
  <c r="B803" i="7"/>
  <c r="F803" i="7"/>
  <c r="E803" i="7"/>
  <c r="C803" i="7"/>
  <c r="A805" i="7" l="1"/>
  <c r="J805" i="7" s="1"/>
  <c r="H804" i="7"/>
  <c r="I804" i="7"/>
  <c r="D804" i="7"/>
  <c r="B804" i="7"/>
  <c r="G804" i="7"/>
  <c r="E804" i="7"/>
  <c r="F804" i="7"/>
  <c r="C804" i="7"/>
  <c r="A806" i="7" l="1"/>
  <c r="J806" i="7" s="1"/>
  <c r="I805" i="7"/>
  <c r="H805" i="7"/>
  <c r="E805" i="7"/>
  <c r="G805" i="7"/>
  <c r="F805" i="7"/>
  <c r="B805" i="7"/>
  <c r="D805" i="7"/>
  <c r="C805" i="7"/>
  <c r="A807" i="7" l="1"/>
  <c r="J807" i="7" s="1"/>
  <c r="I806" i="7"/>
  <c r="H806" i="7"/>
  <c r="G806" i="7"/>
  <c r="E806" i="7"/>
  <c r="F806" i="7"/>
  <c r="D806" i="7"/>
  <c r="B806" i="7"/>
  <c r="C806" i="7"/>
  <c r="A808" i="7" l="1"/>
  <c r="J808" i="7" s="1"/>
  <c r="I807" i="7"/>
  <c r="G807" i="7"/>
  <c r="H807" i="7"/>
  <c r="E807" i="7"/>
  <c r="F807" i="7"/>
  <c r="C807" i="7"/>
  <c r="D807" i="7"/>
  <c r="B807" i="7"/>
  <c r="A809" i="7" l="1"/>
  <c r="J809" i="7" s="1"/>
  <c r="I808" i="7"/>
  <c r="H808" i="7"/>
  <c r="G808" i="7"/>
  <c r="E808" i="7"/>
  <c r="F808" i="7"/>
  <c r="C808" i="7"/>
  <c r="B808" i="7"/>
  <c r="D808" i="7"/>
  <c r="A810" i="7" l="1"/>
  <c r="J810" i="7" s="1"/>
  <c r="I809" i="7"/>
  <c r="H809" i="7"/>
  <c r="F809" i="7"/>
  <c r="G809" i="7"/>
  <c r="D809" i="7"/>
  <c r="E809" i="7"/>
  <c r="C809" i="7"/>
  <c r="B809" i="7"/>
  <c r="A811" i="7" l="1"/>
  <c r="J811" i="7" s="1"/>
  <c r="I810" i="7"/>
  <c r="H810" i="7"/>
  <c r="G810" i="7"/>
  <c r="F810" i="7"/>
  <c r="E810" i="7"/>
  <c r="C810" i="7"/>
  <c r="B810" i="7"/>
  <c r="D810" i="7"/>
  <c r="A812" i="7" l="1"/>
  <c r="J812" i="7" s="1"/>
  <c r="I811" i="7"/>
  <c r="G811" i="7"/>
  <c r="F811" i="7"/>
  <c r="H811" i="7"/>
  <c r="B811" i="7"/>
  <c r="C811" i="7"/>
  <c r="E811" i="7"/>
  <c r="D811" i="7"/>
  <c r="A813" i="7" l="1"/>
  <c r="J813" i="7" s="1"/>
  <c r="I812" i="7"/>
  <c r="H812" i="7"/>
  <c r="G812" i="7"/>
  <c r="F812" i="7"/>
  <c r="E812" i="7"/>
  <c r="D812" i="7"/>
  <c r="B812" i="7"/>
  <c r="C812" i="7"/>
  <c r="A814" i="7" l="1"/>
  <c r="J814" i="7" s="1"/>
  <c r="I813" i="7"/>
  <c r="E813" i="7"/>
  <c r="F813" i="7"/>
  <c r="G813" i="7"/>
  <c r="D813" i="7"/>
  <c r="C813" i="7"/>
  <c r="B813" i="7"/>
  <c r="H813" i="7"/>
  <c r="A815" i="7" l="1"/>
  <c r="J815" i="7" s="1"/>
  <c r="I814" i="7"/>
  <c r="E814" i="7"/>
  <c r="G814" i="7"/>
  <c r="B814" i="7"/>
  <c r="H814" i="7"/>
  <c r="D814" i="7"/>
  <c r="C814" i="7"/>
  <c r="F814" i="7"/>
  <c r="A816" i="7" l="1"/>
  <c r="J816" i="7" s="1"/>
  <c r="I815" i="7"/>
  <c r="G815" i="7"/>
  <c r="H815" i="7"/>
  <c r="F815" i="7"/>
  <c r="C815" i="7"/>
  <c r="E815" i="7"/>
  <c r="D815" i="7"/>
  <c r="B815" i="7"/>
  <c r="A817" i="7" l="1"/>
  <c r="J817" i="7" s="1"/>
  <c r="I816" i="7"/>
  <c r="H816" i="7"/>
  <c r="G816" i="7"/>
  <c r="F816" i="7"/>
  <c r="C816" i="7"/>
  <c r="D816" i="7"/>
  <c r="E816" i="7"/>
  <c r="B816" i="7"/>
  <c r="A818" i="7" l="1"/>
  <c r="J818" i="7" s="1"/>
  <c r="I817" i="7"/>
  <c r="H817" i="7"/>
  <c r="G817" i="7"/>
  <c r="F817" i="7"/>
  <c r="E817" i="7"/>
  <c r="D817" i="7"/>
  <c r="C817" i="7"/>
  <c r="B817" i="7"/>
  <c r="A819" i="7" l="1"/>
  <c r="J819" i="7" s="1"/>
  <c r="I818" i="7"/>
  <c r="H818" i="7"/>
  <c r="F818" i="7"/>
  <c r="E818" i="7"/>
  <c r="G818" i="7"/>
  <c r="D818" i="7"/>
  <c r="C818" i="7"/>
  <c r="B818" i="7"/>
  <c r="A820" i="7" l="1"/>
  <c r="J820" i="7" s="1"/>
  <c r="I819" i="7"/>
  <c r="H819" i="7"/>
  <c r="G819" i="7"/>
  <c r="F819" i="7"/>
  <c r="B819" i="7"/>
  <c r="D819" i="7"/>
  <c r="E819" i="7"/>
  <c r="C819" i="7"/>
  <c r="A821" i="7" l="1"/>
  <c r="J821" i="7" s="1"/>
  <c r="I820" i="7"/>
  <c r="H820" i="7"/>
  <c r="G820" i="7"/>
  <c r="B820" i="7"/>
  <c r="C820" i="7"/>
  <c r="D820" i="7"/>
  <c r="E820" i="7"/>
  <c r="F820" i="7"/>
  <c r="A822" i="7" l="1"/>
  <c r="J822" i="7" s="1"/>
  <c r="I821" i="7"/>
  <c r="H821" i="7"/>
  <c r="G821" i="7"/>
  <c r="E821" i="7"/>
  <c r="D821" i="7"/>
  <c r="F821" i="7"/>
  <c r="C821" i="7"/>
  <c r="B821" i="7"/>
  <c r="I822" i="7" l="1"/>
  <c r="H822" i="7"/>
  <c r="G822" i="7"/>
  <c r="E822" i="7"/>
  <c r="D822" i="7"/>
  <c r="B822" i="7"/>
  <c r="F822" i="7"/>
  <c r="C822" i="7"/>
  <c r="A823" i="7"/>
  <c r="J823" i="7" s="1"/>
  <c r="A824" i="7" l="1"/>
  <c r="J824" i="7" s="1"/>
  <c r="I823" i="7"/>
  <c r="G823" i="7"/>
  <c r="H823" i="7"/>
  <c r="F823" i="7"/>
  <c r="E823" i="7"/>
  <c r="C823" i="7"/>
  <c r="B823" i="7"/>
  <c r="D823" i="7"/>
  <c r="A825" i="7" l="1"/>
  <c r="J825" i="7" s="1"/>
  <c r="I824" i="7"/>
  <c r="H824" i="7"/>
  <c r="G824" i="7"/>
  <c r="F824" i="7"/>
  <c r="E824" i="7"/>
  <c r="C824" i="7"/>
  <c r="B824" i="7"/>
  <c r="D824" i="7"/>
  <c r="A826" i="7" l="1"/>
  <c r="J826" i="7" s="1"/>
  <c r="I825" i="7"/>
  <c r="H825" i="7"/>
  <c r="G825" i="7"/>
  <c r="F825" i="7"/>
  <c r="D825" i="7"/>
  <c r="E825" i="7"/>
  <c r="C825" i="7"/>
  <c r="B825" i="7"/>
  <c r="A827" i="7" l="1"/>
  <c r="J827" i="7" s="1"/>
  <c r="I826" i="7"/>
  <c r="H826" i="7"/>
  <c r="G826" i="7"/>
  <c r="F826" i="7"/>
  <c r="E826" i="7"/>
  <c r="B826" i="7"/>
  <c r="D826" i="7"/>
  <c r="C826" i="7"/>
  <c r="A828" i="7" l="1"/>
  <c r="J828" i="7" s="1"/>
  <c r="I827" i="7"/>
  <c r="F827" i="7"/>
  <c r="E827" i="7"/>
  <c r="H827" i="7"/>
  <c r="G827" i="7"/>
  <c r="B827" i="7"/>
  <c r="D827" i="7"/>
  <c r="C827" i="7"/>
  <c r="A829" i="7" l="1"/>
  <c r="J829" i="7" s="1"/>
  <c r="I828" i="7"/>
  <c r="H828" i="7"/>
  <c r="G828" i="7"/>
  <c r="F828" i="7"/>
  <c r="E828" i="7"/>
  <c r="B828" i="7"/>
  <c r="D828" i="7"/>
  <c r="C828" i="7"/>
  <c r="A830" i="7" l="1"/>
  <c r="J830" i="7" s="1"/>
  <c r="I829" i="7"/>
  <c r="E829" i="7"/>
  <c r="H829" i="7"/>
  <c r="G829" i="7"/>
  <c r="F829" i="7"/>
  <c r="D829" i="7"/>
  <c r="C829" i="7"/>
  <c r="B829" i="7"/>
  <c r="A831" i="7" l="1"/>
  <c r="J831" i="7" s="1"/>
  <c r="H830" i="7"/>
  <c r="E830" i="7"/>
  <c r="G830" i="7"/>
  <c r="I830" i="7"/>
  <c r="F830" i="7"/>
  <c r="D830" i="7"/>
  <c r="C830" i="7"/>
  <c r="B830" i="7"/>
  <c r="A832" i="7" l="1"/>
  <c r="J832" i="7" s="1"/>
  <c r="I831" i="7"/>
  <c r="G831" i="7"/>
  <c r="H831" i="7"/>
  <c r="F831" i="7"/>
  <c r="C831" i="7"/>
  <c r="D831" i="7"/>
  <c r="E831" i="7"/>
  <c r="B831" i="7"/>
  <c r="A833" i="7" l="1"/>
  <c r="J833" i="7" s="1"/>
  <c r="I832" i="7"/>
  <c r="H832" i="7"/>
  <c r="G832" i="7"/>
  <c r="E832" i="7"/>
  <c r="C832" i="7"/>
  <c r="B832" i="7"/>
  <c r="D832" i="7"/>
  <c r="F832" i="7"/>
  <c r="A834" i="7" l="1"/>
  <c r="J834" i="7" s="1"/>
  <c r="I833" i="7"/>
  <c r="H833" i="7"/>
  <c r="G833" i="7"/>
  <c r="F833" i="7"/>
  <c r="D833" i="7"/>
  <c r="E833" i="7"/>
  <c r="C833" i="7"/>
  <c r="B833" i="7"/>
  <c r="A835" i="7" l="1"/>
  <c r="J835" i="7" s="1"/>
  <c r="I834" i="7"/>
  <c r="H834" i="7"/>
  <c r="G834" i="7"/>
  <c r="F834" i="7"/>
  <c r="E834" i="7"/>
  <c r="C834" i="7"/>
  <c r="B834" i="7"/>
  <c r="D834" i="7"/>
  <c r="I835" i="7" l="1"/>
  <c r="H835" i="7"/>
  <c r="G835" i="7"/>
  <c r="E835" i="7"/>
  <c r="F835" i="7"/>
  <c r="B835" i="7"/>
  <c r="C835" i="7"/>
  <c r="A836" i="7"/>
  <c r="J836" i="7" s="1"/>
  <c r="D835" i="7"/>
  <c r="A837" i="7" l="1"/>
  <c r="J837" i="7" s="1"/>
  <c r="I836" i="7"/>
  <c r="G836" i="7"/>
  <c r="H836" i="7"/>
  <c r="E836" i="7"/>
  <c r="F836" i="7"/>
  <c r="B836" i="7"/>
  <c r="C836" i="7"/>
  <c r="D836" i="7"/>
  <c r="A838" i="7" l="1"/>
  <c r="J838" i="7" s="1"/>
  <c r="I837" i="7"/>
  <c r="H837" i="7"/>
  <c r="E837" i="7"/>
  <c r="G837" i="7"/>
  <c r="F837" i="7"/>
  <c r="D837" i="7"/>
  <c r="B837" i="7"/>
  <c r="C837" i="7"/>
  <c r="A839" i="7" l="1"/>
  <c r="J839" i="7" s="1"/>
  <c r="I838" i="7"/>
  <c r="H838" i="7"/>
  <c r="E838" i="7"/>
  <c r="F838" i="7"/>
  <c r="G838" i="7"/>
  <c r="D838" i="7"/>
  <c r="C838" i="7"/>
  <c r="B838" i="7"/>
  <c r="A840" i="7" l="1"/>
  <c r="J840" i="7" s="1"/>
  <c r="I839" i="7"/>
  <c r="G839" i="7"/>
  <c r="H839" i="7"/>
  <c r="E839" i="7"/>
  <c r="F839" i="7"/>
  <c r="D839" i="7"/>
  <c r="C839" i="7"/>
  <c r="B839" i="7"/>
  <c r="A841" i="7" l="1"/>
  <c r="J841" i="7" s="1"/>
  <c r="I840" i="7"/>
  <c r="H840" i="7"/>
  <c r="E840" i="7"/>
  <c r="G840" i="7"/>
  <c r="D840" i="7"/>
  <c r="C840" i="7"/>
  <c r="F840" i="7"/>
  <c r="B840" i="7"/>
  <c r="A842" i="7" l="1"/>
  <c r="J842" i="7" s="1"/>
  <c r="I841" i="7"/>
  <c r="H841" i="7"/>
  <c r="F841" i="7"/>
  <c r="D841" i="7"/>
  <c r="G841" i="7"/>
  <c r="B841" i="7"/>
  <c r="E841" i="7"/>
  <c r="C841" i="7"/>
  <c r="A843" i="7" l="1"/>
  <c r="J843" i="7" s="1"/>
  <c r="I842" i="7"/>
  <c r="H842" i="7"/>
  <c r="F842" i="7"/>
  <c r="G842" i="7"/>
  <c r="C842" i="7"/>
  <c r="B842" i="7"/>
  <c r="D842" i="7"/>
  <c r="E842" i="7"/>
  <c r="A844" i="7" l="1"/>
  <c r="J844" i="7" s="1"/>
  <c r="I843" i="7"/>
  <c r="G843" i="7"/>
  <c r="H843" i="7"/>
  <c r="F843" i="7"/>
  <c r="B843" i="7"/>
  <c r="C843" i="7"/>
  <c r="D843" i="7"/>
  <c r="E843" i="7"/>
  <c r="A845" i="7" l="1"/>
  <c r="J845" i="7" s="1"/>
  <c r="I844" i="7"/>
  <c r="H844" i="7"/>
  <c r="G844" i="7"/>
  <c r="F844" i="7"/>
  <c r="B844" i="7"/>
  <c r="D844" i="7"/>
  <c r="C844" i="7"/>
  <c r="E844" i="7"/>
  <c r="A846" i="7" l="1"/>
  <c r="J846" i="7" s="1"/>
  <c r="I845" i="7"/>
  <c r="E845" i="7"/>
  <c r="F845" i="7"/>
  <c r="H845" i="7"/>
  <c r="C845" i="7"/>
  <c r="B845" i="7"/>
  <c r="G845" i="7"/>
  <c r="D845" i="7"/>
  <c r="A847" i="7" l="1"/>
  <c r="J847" i="7" s="1"/>
  <c r="H846" i="7"/>
  <c r="G846" i="7"/>
  <c r="E846" i="7"/>
  <c r="I846" i="7"/>
  <c r="F846" i="7"/>
  <c r="B846" i="7"/>
  <c r="D846" i="7"/>
  <c r="C846" i="7"/>
  <c r="A848" i="7" l="1"/>
  <c r="J848" i="7" s="1"/>
  <c r="I847" i="7"/>
  <c r="G847" i="7"/>
  <c r="H847" i="7"/>
  <c r="F847" i="7"/>
  <c r="C847" i="7"/>
  <c r="E847" i="7"/>
  <c r="D847" i="7"/>
  <c r="B847" i="7"/>
  <c r="A849" i="7" l="1"/>
  <c r="J849" i="7" s="1"/>
  <c r="I848" i="7"/>
  <c r="G848" i="7"/>
  <c r="F848" i="7"/>
  <c r="E848" i="7"/>
  <c r="D848" i="7"/>
  <c r="C848" i="7"/>
  <c r="H848" i="7"/>
  <c r="B848" i="7"/>
  <c r="A850" i="7" l="1"/>
  <c r="J850" i="7" s="1"/>
  <c r="I849" i="7"/>
  <c r="H849" i="7"/>
  <c r="F849" i="7"/>
  <c r="G849" i="7"/>
  <c r="E849" i="7"/>
  <c r="D849" i="7"/>
  <c r="C849" i="7"/>
  <c r="B849" i="7"/>
  <c r="A851" i="7" l="1"/>
  <c r="J851" i="7" s="1"/>
  <c r="I850" i="7"/>
  <c r="H850" i="7"/>
  <c r="F850" i="7"/>
  <c r="G850" i="7"/>
  <c r="E850" i="7"/>
  <c r="D850" i="7"/>
  <c r="C850" i="7"/>
  <c r="B850" i="7"/>
  <c r="A852" i="7" l="1"/>
  <c r="J852" i="7" s="1"/>
  <c r="I851" i="7"/>
  <c r="G851" i="7"/>
  <c r="F851" i="7"/>
  <c r="H851" i="7"/>
  <c r="E851" i="7"/>
  <c r="B851" i="7"/>
  <c r="C851" i="7"/>
  <c r="D851" i="7"/>
  <c r="A853" i="7" l="1"/>
  <c r="J853" i="7" s="1"/>
  <c r="I852" i="7"/>
  <c r="H852" i="7"/>
  <c r="G852" i="7"/>
  <c r="E852" i="7"/>
  <c r="B852" i="7"/>
  <c r="D852" i="7"/>
  <c r="C852" i="7"/>
  <c r="F852" i="7"/>
  <c r="A854" i="7" l="1"/>
  <c r="J854" i="7" s="1"/>
  <c r="I853" i="7"/>
  <c r="G853" i="7"/>
  <c r="E853" i="7"/>
  <c r="H853" i="7"/>
  <c r="D853" i="7"/>
  <c r="C853" i="7"/>
  <c r="B853" i="7"/>
  <c r="F853" i="7"/>
  <c r="A855" i="7" l="1"/>
  <c r="J855" i="7" s="1"/>
  <c r="I854" i="7"/>
  <c r="H854" i="7"/>
  <c r="E854" i="7"/>
  <c r="G854" i="7"/>
  <c r="B854" i="7"/>
  <c r="D854" i="7"/>
  <c r="C854" i="7"/>
  <c r="F854" i="7"/>
  <c r="A856" i="7" l="1"/>
  <c r="J856" i="7" s="1"/>
  <c r="I855" i="7"/>
  <c r="G855" i="7"/>
  <c r="H855" i="7"/>
  <c r="C855" i="7"/>
  <c r="E855" i="7"/>
  <c r="B855" i="7"/>
  <c r="D855" i="7"/>
  <c r="F855" i="7"/>
  <c r="A857" i="7" l="1"/>
  <c r="J857" i="7" s="1"/>
  <c r="I856" i="7"/>
  <c r="H856" i="7"/>
  <c r="G856" i="7"/>
  <c r="F856" i="7"/>
  <c r="C856" i="7"/>
  <c r="E856" i="7"/>
  <c r="B856" i="7"/>
  <c r="D856" i="7"/>
  <c r="A858" i="7" l="1"/>
  <c r="J858" i="7" s="1"/>
  <c r="I857" i="7"/>
  <c r="H857" i="7"/>
  <c r="F857" i="7"/>
  <c r="D857" i="7"/>
  <c r="G857" i="7"/>
  <c r="E857" i="7"/>
  <c r="C857" i="7"/>
  <c r="B857" i="7"/>
  <c r="A859" i="7" l="1"/>
  <c r="J859" i="7" s="1"/>
  <c r="I858" i="7"/>
  <c r="H858" i="7"/>
  <c r="G858" i="7"/>
  <c r="F858" i="7"/>
  <c r="D858" i="7"/>
  <c r="E858" i="7"/>
  <c r="B858" i="7"/>
  <c r="C858" i="7"/>
  <c r="A860" i="7" l="1"/>
  <c r="J860" i="7" s="1"/>
  <c r="I859" i="7"/>
  <c r="G859" i="7"/>
  <c r="H859" i="7"/>
  <c r="F859" i="7"/>
  <c r="E859" i="7"/>
  <c r="B859" i="7"/>
  <c r="D859" i="7"/>
  <c r="C859" i="7"/>
  <c r="A861" i="7" l="1"/>
  <c r="J861" i="7" s="1"/>
  <c r="I860" i="7"/>
  <c r="H860" i="7"/>
  <c r="F860" i="7"/>
  <c r="E860" i="7"/>
  <c r="G860" i="7"/>
  <c r="B860" i="7"/>
  <c r="C860" i="7"/>
  <c r="D860" i="7"/>
  <c r="A862" i="7" l="1"/>
  <c r="J862" i="7" s="1"/>
  <c r="I861" i="7"/>
  <c r="G861" i="7"/>
  <c r="H861" i="7"/>
  <c r="E861" i="7"/>
  <c r="F861" i="7"/>
  <c r="B861" i="7"/>
  <c r="D861" i="7"/>
  <c r="C861" i="7"/>
  <c r="A863" i="7" l="1"/>
  <c r="J863" i="7" s="1"/>
  <c r="I862" i="7"/>
  <c r="H862" i="7"/>
  <c r="G862" i="7"/>
  <c r="E862" i="7"/>
  <c r="F862" i="7"/>
  <c r="C862" i="7"/>
  <c r="D862" i="7"/>
  <c r="B862" i="7"/>
  <c r="A864" i="7" l="1"/>
  <c r="J864" i="7" s="1"/>
  <c r="I863" i="7"/>
  <c r="G863" i="7"/>
  <c r="H863" i="7"/>
  <c r="F863" i="7"/>
  <c r="C863" i="7"/>
  <c r="D863" i="7"/>
  <c r="E863" i="7"/>
  <c r="B863" i="7"/>
  <c r="A865" i="7" l="1"/>
  <c r="J865" i="7" s="1"/>
  <c r="I864" i="7"/>
  <c r="H864" i="7"/>
  <c r="G864" i="7"/>
  <c r="F864" i="7"/>
  <c r="C864" i="7"/>
  <c r="B864" i="7"/>
  <c r="D864" i="7"/>
  <c r="E864" i="7"/>
  <c r="A866" i="7" l="1"/>
  <c r="J866" i="7" s="1"/>
  <c r="H865" i="7"/>
  <c r="I865" i="7"/>
  <c r="F865" i="7"/>
  <c r="G865" i="7"/>
  <c r="D865" i="7"/>
  <c r="E865" i="7"/>
  <c r="C865" i="7"/>
  <c r="B865" i="7"/>
  <c r="A867" i="7" l="1"/>
  <c r="J867" i="7" s="1"/>
  <c r="I866" i="7"/>
  <c r="H866" i="7"/>
  <c r="F866" i="7"/>
  <c r="E866" i="7"/>
  <c r="G866" i="7"/>
  <c r="D866" i="7"/>
  <c r="C866" i="7"/>
  <c r="B866" i="7"/>
  <c r="A868" i="7" l="1"/>
  <c r="J868" i="7" s="1"/>
  <c r="I867" i="7"/>
  <c r="G867" i="7"/>
  <c r="H867" i="7"/>
  <c r="D867" i="7"/>
  <c r="B867" i="7"/>
  <c r="F867" i="7"/>
  <c r="C867" i="7"/>
  <c r="E867" i="7"/>
  <c r="A869" i="7" l="1"/>
  <c r="J869" i="7" s="1"/>
  <c r="I868" i="7"/>
  <c r="H868" i="7"/>
  <c r="F868" i="7"/>
  <c r="E868" i="7"/>
  <c r="D868" i="7"/>
  <c r="B868" i="7"/>
  <c r="G868" i="7"/>
  <c r="C868" i="7"/>
  <c r="A870" i="7" l="1"/>
  <c r="J870" i="7" s="1"/>
  <c r="I869" i="7"/>
  <c r="G869" i="7"/>
  <c r="E869" i="7"/>
  <c r="H869" i="7"/>
  <c r="F869" i="7"/>
  <c r="D869" i="7"/>
  <c r="B869" i="7"/>
  <c r="C869" i="7"/>
  <c r="A871" i="7" l="1"/>
  <c r="J871" i="7" s="1"/>
  <c r="I870" i="7"/>
  <c r="G870" i="7"/>
  <c r="E870" i="7"/>
  <c r="H870" i="7"/>
  <c r="F870" i="7"/>
  <c r="D870" i="7"/>
  <c r="B870" i="7"/>
  <c r="C870" i="7"/>
  <c r="A872" i="7" l="1"/>
  <c r="J872" i="7" s="1"/>
  <c r="I871" i="7"/>
  <c r="G871" i="7"/>
  <c r="H871" i="7"/>
  <c r="E871" i="7"/>
  <c r="F871" i="7"/>
  <c r="C871" i="7"/>
  <c r="D871" i="7"/>
  <c r="B871" i="7"/>
  <c r="A873" i="7" l="1"/>
  <c r="J873" i="7" s="1"/>
  <c r="I872" i="7"/>
  <c r="H872" i="7"/>
  <c r="G872" i="7"/>
  <c r="E872" i="7"/>
  <c r="F872" i="7"/>
  <c r="C872" i="7"/>
  <c r="D872" i="7"/>
  <c r="B872" i="7"/>
  <c r="A874" i="7" l="1"/>
  <c r="J874" i="7" s="1"/>
  <c r="H873" i="7"/>
  <c r="F873" i="7"/>
  <c r="G873" i="7"/>
  <c r="D873" i="7"/>
  <c r="I873" i="7"/>
  <c r="E873" i="7"/>
  <c r="C873" i="7"/>
  <c r="B873" i="7"/>
  <c r="A875" i="7" l="1"/>
  <c r="J875" i="7" s="1"/>
  <c r="I874" i="7"/>
  <c r="H874" i="7"/>
  <c r="F874" i="7"/>
  <c r="G874" i="7"/>
  <c r="C874" i="7"/>
  <c r="B874" i="7"/>
  <c r="D874" i="7"/>
  <c r="E874" i="7"/>
  <c r="A876" i="7" l="1"/>
  <c r="J876" i="7" s="1"/>
  <c r="I875" i="7"/>
  <c r="H875" i="7"/>
  <c r="G875" i="7"/>
  <c r="B875" i="7"/>
  <c r="E875" i="7"/>
  <c r="D875" i="7"/>
  <c r="F875" i="7"/>
  <c r="C875" i="7"/>
  <c r="A877" i="7" l="1"/>
  <c r="J877" i="7" s="1"/>
  <c r="I876" i="7"/>
  <c r="H876" i="7"/>
  <c r="G876" i="7"/>
  <c r="F876" i="7"/>
  <c r="D876" i="7"/>
  <c r="B876" i="7"/>
  <c r="E876" i="7"/>
  <c r="C876" i="7"/>
  <c r="A878" i="7" l="1"/>
  <c r="J878" i="7" s="1"/>
  <c r="I877" i="7"/>
  <c r="E877" i="7"/>
  <c r="H877" i="7"/>
  <c r="F877" i="7"/>
  <c r="D877" i="7"/>
  <c r="B877" i="7"/>
  <c r="C877" i="7"/>
  <c r="G877" i="7"/>
  <c r="A879" i="7" l="1"/>
  <c r="J879" i="7" s="1"/>
  <c r="I878" i="7"/>
  <c r="E878" i="7"/>
  <c r="H878" i="7"/>
  <c r="G878" i="7"/>
  <c r="F878" i="7"/>
  <c r="D878" i="7"/>
  <c r="B878" i="7"/>
  <c r="C878" i="7"/>
  <c r="A880" i="7" l="1"/>
  <c r="J880" i="7" s="1"/>
  <c r="I879" i="7"/>
  <c r="G879" i="7"/>
  <c r="H879" i="7"/>
  <c r="F879" i="7"/>
  <c r="E879" i="7"/>
  <c r="C879" i="7"/>
  <c r="D879" i="7"/>
  <c r="B879" i="7"/>
  <c r="A881" i="7" l="1"/>
  <c r="J881" i="7" s="1"/>
  <c r="I880" i="7"/>
  <c r="G880" i="7"/>
  <c r="H880" i="7"/>
  <c r="F880" i="7"/>
  <c r="E880" i="7"/>
  <c r="C880" i="7"/>
  <c r="D880" i="7"/>
  <c r="B880" i="7"/>
  <c r="A882" i="7" l="1"/>
  <c r="J882" i="7" s="1"/>
  <c r="I881" i="7"/>
  <c r="H881" i="7"/>
  <c r="G881" i="7"/>
  <c r="F881" i="7"/>
  <c r="E881" i="7"/>
  <c r="D881" i="7"/>
  <c r="B881" i="7"/>
  <c r="C881" i="7"/>
  <c r="A883" i="7" l="1"/>
  <c r="J883" i="7" s="1"/>
  <c r="I882" i="7"/>
  <c r="H882" i="7"/>
  <c r="F882" i="7"/>
  <c r="E882" i="7"/>
  <c r="G882" i="7"/>
  <c r="C882" i="7"/>
  <c r="D882" i="7"/>
  <c r="B882" i="7"/>
  <c r="A884" i="7" l="1"/>
  <c r="J884" i="7" s="1"/>
  <c r="I883" i="7"/>
  <c r="G883" i="7"/>
  <c r="H883" i="7"/>
  <c r="F883" i="7"/>
  <c r="B883" i="7"/>
  <c r="E883" i="7"/>
  <c r="C883" i="7"/>
  <c r="D883" i="7"/>
  <c r="A885" i="7" l="1"/>
  <c r="J885" i="7" s="1"/>
  <c r="I884" i="7"/>
  <c r="H884" i="7"/>
  <c r="G884" i="7"/>
  <c r="F884" i="7"/>
  <c r="B884" i="7"/>
  <c r="C884" i="7"/>
  <c r="E884" i="7"/>
  <c r="D884" i="7"/>
  <c r="A886" i="7" l="1"/>
  <c r="J886" i="7" s="1"/>
  <c r="I885" i="7"/>
  <c r="E885" i="7"/>
  <c r="G885" i="7"/>
  <c r="H885" i="7"/>
  <c r="D885" i="7"/>
  <c r="C885" i="7"/>
  <c r="F885" i="7"/>
  <c r="B885" i="7"/>
  <c r="A887" i="7" l="1"/>
  <c r="J887" i="7" s="1"/>
  <c r="I886" i="7"/>
  <c r="E886" i="7"/>
  <c r="H886" i="7"/>
  <c r="D886" i="7"/>
  <c r="B886" i="7"/>
  <c r="F886" i="7"/>
  <c r="C886" i="7"/>
  <c r="G886" i="7"/>
  <c r="A888" i="7" l="1"/>
  <c r="J888" i="7" s="1"/>
  <c r="I887" i="7"/>
  <c r="G887" i="7"/>
  <c r="H887" i="7"/>
  <c r="C887" i="7"/>
  <c r="B887" i="7"/>
  <c r="D887" i="7"/>
  <c r="F887" i="7"/>
  <c r="E887" i="7"/>
  <c r="A889" i="7" l="1"/>
  <c r="J889" i="7" s="1"/>
  <c r="I888" i="7"/>
  <c r="H888" i="7"/>
  <c r="G888" i="7"/>
  <c r="E888" i="7"/>
  <c r="C888" i="7"/>
  <c r="D888" i="7"/>
  <c r="B888" i="7"/>
  <c r="F888" i="7"/>
  <c r="A890" i="7" l="1"/>
  <c r="J890" i="7" s="1"/>
  <c r="I889" i="7"/>
  <c r="H889" i="7"/>
  <c r="G889" i="7"/>
  <c r="F889" i="7"/>
  <c r="D889" i="7"/>
  <c r="E889" i="7"/>
  <c r="C889" i="7"/>
  <c r="B889" i="7"/>
  <c r="A891" i="7" l="1"/>
  <c r="J891" i="7" s="1"/>
  <c r="I890" i="7"/>
  <c r="H890" i="7"/>
  <c r="G890" i="7"/>
  <c r="F890" i="7"/>
  <c r="D890" i="7"/>
  <c r="E890" i="7"/>
  <c r="C890" i="7"/>
  <c r="B890" i="7"/>
  <c r="A892" i="7" l="1"/>
  <c r="J892" i="7" s="1"/>
  <c r="I891" i="7"/>
  <c r="H891" i="7"/>
  <c r="F891" i="7"/>
  <c r="E891" i="7"/>
  <c r="G891" i="7"/>
  <c r="B891" i="7"/>
  <c r="D891" i="7"/>
  <c r="C891" i="7"/>
  <c r="A893" i="7" l="1"/>
  <c r="J893" i="7" s="1"/>
  <c r="I892" i="7"/>
  <c r="H892" i="7"/>
  <c r="G892" i="7"/>
  <c r="F892" i="7"/>
  <c r="E892" i="7"/>
  <c r="B892" i="7"/>
  <c r="D892" i="7"/>
  <c r="C892" i="7"/>
  <c r="A894" i="7" l="1"/>
  <c r="J894" i="7" s="1"/>
  <c r="I893" i="7"/>
  <c r="H893" i="7"/>
  <c r="E893" i="7"/>
  <c r="G893" i="7"/>
  <c r="F893" i="7"/>
  <c r="C893" i="7"/>
  <c r="B893" i="7"/>
  <c r="D893" i="7"/>
  <c r="A895" i="7" l="1"/>
  <c r="J895" i="7" s="1"/>
  <c r="H894" i="7"/>
  <c r="I894" i="7"/>
  <c r="G894" i="7"/>
  <c r="E894" i="7"/>
  <c r="F894" i="7"/>
  <c r="D894" i="7"/>
  <c r="C894" i="7"/>
  <c r="B894" i="7"/>
  <c r="A896" i="7" l="1"/>
  <c r="J896" i="7" s="1"/>
  <c r="I895" i="7"/>
  <c r="G895" i="7"/>
  <c r="H895" i="7"/>
  <c r="F895" i="7"/>
  <c r="E895" i="7"/>
  <c r="C895" i="7"/>
  <c r="D895" i="7"/>
  <c r="B895" i="7"/>
  <c r="A897" i="7" l="1"/>
  <c r="J897" i="7" s="1"/>
  <c r="I896" i="7"/>
  <c r="G896" i="7"/>
  <c r="H896" i="7"/>
  <c r="F896" i="7"/>
  <c r="E896" i="7"/>
  <c r="C896" i="7"/>
  <c r="B896" i="7"/>
  <c r="D896" i="7"/>
  <c r="A898" i="7" l="1"/>
  <c r="J898" i="7" s="1"/>
  <c r="I897" i="7"/>
  <c r="H897" i="7"/>
  <c r="F897" i="7"/>
  <c r="G897" i="7"/>
  <c r="D897" i="7"/>
  <c r="C897" i="7"/>
  <c r="B897" i="7"/>
  <c r="E897" i="7"/>
  <c r="A899" i="7" l="1"/>
  <c r="J899" i="7" s="1"/>
  <c r="I898" i="7"/>
  <c r="H898" i="7"/>
  <c r="G898" i="7"/>
  <c r="F898" i="7"/>
  <c r="C898" i="7"/>
  <c r="B898" i="7"/>
  <c r="E898" i="7"/>
  <c r="D898" i="7"/>
  <c r="A900" i="7" l="1"/>
  <c r="J900" i="7" s="1"/>
  <c r="I899" i="7"/>
  <c r="G899" i="7"/>
  <c r="F899" i="7"/>
  <c r="H899" i="7"/>
  <c r="B899" i="7"/>
  <c r="E899" i="7"/>
  <c r="C899" i="7"/>
  <c r="D899" i="7"/>
  <c r="A901" i="7" l="1"/>
  <c r="J901" i="7" s="1"/>
  <c r="I900" i="7"/>
  <c r="H900" i="7"/>
  <c r="G900" i="7"/>
  <c r="B900" i="7"/>
  <c r="D900" i="7"/>
  <c r="E900" i="7"/>
  <c r="C900" i="7"/>
  <c r="F900" i="7"/>
  <c r="A902" i="7" l="1"/>
  <c r="J902" i="7" s="1"/>
  <c r="I901" i="7"/>
  <c r="H901" i="7"/>
  <c r="E901" i="7"/>
  <c r="G901" i="7"/>
  <c r="F901" i="7"/>
  <c r="D901" i="7"/>
  <c r="B901" i="7"/>
  <c r="C901" i="7"/>
  <c r="A903" i="7" l="1"/>
  <c r="J903" i="7" s="1"/>
  <c r="I902" i="7"/>
  <c r="H902" i="7"/>
  <c r="E902" i="7"/>
  <c r="F902" i="7"/>
  <c r="G902" i="7"/>
  <c r="D902" i="7"/>
  <c r="C902" i="7"/>
  <c r="B902" i="7"/>
  <c r="A904" i="7" l="1"/>
  <c r="J904" i="7" s="1"/>
  <c r="I903" i="7"/>
  <c r="G903" i="7"/>
  <c r="H903" i="7"/>
  <c r="E903" i="7"/>
  <c r="F903" i="7"/>
  <c r="D903" i="7"/>
  <c r="C903" i="7"/>
  <c r="B903" i="7"/>
  <c r="A905" i="7" l="1"/>
  <c r="J905" i="7" s="1"/>
  <c r="I904" i="7"/>
  <c r="H904" i="7"/>
  <c r="E904" i="7"/>
  <c r="G904" i="7"/>
  <c r="F904" i="7"/>
  <c r="D904" i="7"/>
  <c r="C904" i="7"/>
  <c r="B904" i="7"/>
  <c r="A906" i="7" l="1"/>
  <c r="J906" i="7" s="1"/>
  <c r="I905" i="7"/>
  <c r="H905" i="7"/>
  <c r="F905" i="7"/>
  <c r="D905" i="7"/>
  <c r="E905" i="7"/>
  <c r="G905" i="7"/>
  <c r="C905" i="7"/>
  <c r="B905" i="7"/>
  <c r="A907" i="7" l="1"/>
  <c r="J907" i="7" s="1"/>
  <c r="I906" i="7"/>
  <c r="H906" i="7"/>
  <c r="G906" i="7"/>
  <c r="F906" i="7"/>
  <c r="E906" i="7"/>
  <c r="C906" i="7"/>
  <c r="B906" i="7"/>
  <c r="D906" i="7"/>
  <c r="A908" i="7" l="1"/>
  <c r="J908" i="7" s="1"/>
  <c r="I907" i="7"/>
  <c r="G907" i="7"/>
  <c r="E907" i="7"/>
  <c r="B907" i="7"/>
  <c r="H907" i="7"/>
  <c r="F907" i="7"/>
  <c r="C907" i="7"/>
  <c r="D907" i="7"/>
  <c r="A909" i="7" l="1"/>
  <c r="J909" i="7" s="1"/>
  <c r="I908" i="7"/>
  <c r="G908" i="7"/>
  <c r="E908" i="7"/>
  <c r="H908" i="7"/>
  <c r="B908" i="7"/>
  <c r="C908" i="7"/>
  <c r="F908" i="7"/>
  <c r="D908" i="7"/>
  <c r="A910" i="7" l="1"/>
  <c r="J910" i="7" s="1"/>
  <c r="E909" i="7"/>
  <c r="G909" i="7"/>
  <c r="F909" i="7"/>
  <c r="I909" i="7"/>
  <c r="H909" i="7"/>
  <c r="B909" i="7"/>
  <c r="C909" i="7"/>
  <c r="D909" i="7"/>
  <c r="A911" i="7" l="1"/>
  <c r="J911" i="7" s="1"/>
  <c r="I910" i="7"/>
  <c r="H910" i="7"/>
  <c r="E910" i="7"/>
  <c r="F910" i="7"/>
  <c r="G910" i="7"/>
  <c r="B910" i="7"/>
  <c r="D910" i="7"/>
  <c r="C910" i="7"/>
  <c r="A912" i="7" l="1"/>
  <c r="J912" i="7" s="1"/>
  <c r="I911" i="7"/>
  <c r="G911" i="7"/>
  <c r="H911" i="7"/>
  <c r="F911" i="7"/>
  <c r="C911" i="7"/>
  <c r="E911" i="7"/>
  <c r="D911" i="7"/>
  <c r="B911" i="7"/>
  <c r="A913" i="7" l="1"/>
  <c r="J913" i="7" s="1"/>
  <c r="I912" i="7"/>
  <c r="H912" i="7"/>
  <c r="F912" i="7"/>
  <c r="G912" i="7"/>
  <c r="D912" i="7"/>
  <c r="C912" i="7"/>
  <c r="E912" i="7"/>
  <c r="B912" i="7"/>
  <c r="A914" i="7" l="1"/>
  <c r="J914" i="7" s="1"/>
  <c r="I913" i="7"/>
  <c r="H913" i="7"/>
  <c r="F913" i="7"/>
  <c r="G913" i="7"/>
  <c r="E913" i="7"/>
  <c r="D913" i="7"/>
  <c r="B913" i="7"/>
  <c r="C913" i="7"/>
  <c r="A915" i="7" l="1"/>
  <c r="J915" i="7" s="1"/>
  <c r="I914" i="7"/>
  <c r="H914" i="7"/>
  <c r="F914" i="7"/>
  <c r="G914" i="7"/>
  <c r="E914" i="7"/>
  <c r="D914" i="7"/>
  <c r="B914" i="7"/>
  <c r="C914" i="7"/>
  <c r="A916" i="7" l="1"/>
  <c r="J916" i="7" s="1"/>
  <c r="I915" i="7"/>
  <c r="H915" i="7"/>
  <c r="G915" i="7"/>
  <c r="F915" i="7"/>
  <c r="B915" i="7"/>
  <c r="D915" i="7"/>
  <c r="C915" i="7"/>
  <c r="E915" i="7"/>
  <c r="A917" i="7" l="1"/>
  <c r="J917" i="7" s="1"/>
  <c r="I916" i="7"/>
  <c r="H916" i="7"/>
  <c r="G916" i="7"/>
  <c r="F916" i="7"/>
  <c r="B916" i="7"/>
  <c r="C916" i="7"/>
  <c r="D916" i="7"/>
  <c r="E916" i="7"/>
  <c r="A918" i="7" l="1"/>
  <c r="J918" i="7" s="1"/>
  <c r="I917" i="7"/>
  <c r="H917" i="7"/>
  <c r="G917" i="7"/>
  <c r="E917" i="7"/>
  <c r="F917" i="7"/>
  <c r="D917" i="7"/>
  <c r="C917" i="7"/>
  <c r="B917" i="7"/>
  <c r="A919" i="7" l="1"/>
  <c r="J919" i="7" s="1"/>
  <c r="I918" i="7"/>
  <c r="H918" i="7"/>
  <c r="E918" i="7"/>
  <c r="G918" i="7"/>
  <c r="F918" i="7"/>
  <c r="B918" i="7"/>
  <c r="C918" i="7"/>
  <c r="D918" i="7"/>
  <c r="A920" i="7" l="1"/>
  <c r="J920" i="7" s="1"/>
  <c r="I919" i="7"/>
  <c r="G919" i="7"/>
  <c r="H919" i="7"/>
  <c r="C919" i="7"/>
  <c r="F919" i="7"/>
  <c r="B919" i="7"/>
  <c r="D919" i="7"/>
  <c r="E919" i="7"/>
  <c r="A921" i="7" l="1"/>
  <c r="J921" i="7" s="1"/>
  <c r="I920" i="7"/>
  <c r="G920" i="7"/>
  <c r="H920" i="7"/>
  <c r="C920" i="7"/>
  <c r="B920" i="7"/>
  <c r="F920" i="7"/>
  <c r="D920" i="7"/>
  <c r="E920" i="7"/>
  <c r="A922" i="7" l="1"/>
  <c r="J922" i="7" s="1"/>
  <c r="I921" i="7"/>
  <c r="H921" i="7"/>
  <c r="F921" i="7"/>
  <c r="G921" i="7"/>
  <c r="D921" i="7"/>
  <c r="E921" i="7"/>
  <c r="C921" i="7"/>
  <c r="B921" i="7"/>
  <c r="A923" i="7" l="1"/>
  <c r="J923" i="7" s="1"/>
  <c r="I922" i="7"/>
  <c r="H922" i="7"/>
  <c r="F922" i="7"/>
  <c r="G922" i="7"/>
  <c r="E922" i="7"/>
  <c r="D922" i="7"/>
  <c r="C922" i="7"/>
  <c r="B922" i="7"/>
  <c r="A924" i="7" l="1"/>
  <c r="J924" i="7" s="1"/>
  <c r="I923" i="7"/>
  <c r="H923" i="7"/>
  <c r="F923" i="7"/>
  <c r="E923" i="7"/>
  <c r="B923" i="7"/>
  <c r="G923" i="7"/>
  <c r="D923" i="7"/>
  <c r="C923" i="7"/>
  <c r="A925" i="7" l="1"/>
  <c r="J925" i="7" s="1"/>
  <c r="I924" i="7"/>
  <c r="H924" i="7"/>
  <c r="F924" i="7"/>
  <c r="E924" i="7"/>
  <c r="G924" i="7"/>
  <c r="B924" i="7"/>
  <c r="C924" i="7"/>
  <c r="D924" i="7"/>
  <c r="A926" i="7" l="1"/>
  <c r="J926" i="7" s="1"/>
  <c r="I925" i="7"/>
  <c r="G925" i="7"/>
  <c r="E925" i="7"/>
  <c r="H925" i="7"/>
  <c r="F925" i="7"/>
  <c r="D925" i="7"/>
  <c r="B925" i="7"/>
  <c r="C925" i="7"/>
  <c r="A927" i="7" l="1"/>
  <c r="J927" i="7" s="1"/>
  <c r="I926" i="7"/>
  <c r="H926" i="7"/>
  <c r="G926" i="7"/>
  <c r="E926" i="7"/>
  <c r="C926" i="7"/>
  <c r="F926" i="7"/>
  <c r="D926" i="7"/>
  <c r="B926" i="7"/>
  <c r="A928" i="7" l="1"/>
  <c r="J928" i="7" s="1"/>
  <c r="I927" i="7"/>
  <c r="G927" i="7"/>
  <c r="H927" i="7"/>
  <c r="F927" i="7"/>
  <c r="C927" i="7"/>
  <c r="E927" i="7"/>
  <c r="D927" i="7"/>
  <c r="B927" i="7"/>
  <c r="A929" i="7" l="1"/>
  <c r="J929" i="7" s="1"/>
  <c r="I928" i="7"/>
  <c r="H928" i="7"/>
  <c r="G928" i="7"/>
  <c r="F928" i="7"/>
  <c r="E928" i="7"/>
  <c r="C928" i="7"/>
  <c r="B928" i="7"/>
  <c r="D928" i="7"/>
  <c r="A930" i="7" l="1"/>
  <c r="J930" i="7" s="1"/>
  <c r="I929" i="7"/>
  <c r="H929" i="7"/>
  <c r="F929" i="7"/>
  <c r="G929" i="7"/>
  <c r="D929" i="7"/>
  <c r="E929" i="7"/>
  <c r="C929" i="7"/>
  <c r="B929" i="7"/>
  <c r="A931" i="7" l="1"/>
  <c r="J931" i="7" s="1"/>
  <c r="I930" i="7"/>
  <c r="H930" i="7"/>
  <c r="F930" i="7"/>
  <c r="G930" i="7"/>
  <c r="E930" i="7"/>
  <c r="C930" i="7"/>
  <c r="B930" i="7"/>
  <c r="D930" i="7"/>
  <c r="A932" i="7" l="1"/>
  <c r="J932" i="7" s="1"/>
  <c r="I931" i="7"/>
  <c r="H931" i="7"/>
  <c r="G931" i="7"/>
  <c r="F931" i="7"/>
  <c r="D931" i="7"/>
  <c r="B931" i="7"/>
  <c r="E931" i="7"/>
  <c r="C931" i="7"/>
  <c r="A933" i="7" l="1"/>
  <c r="J933" i="7" s="1"/>
  <c r="I932" i="7"/>
  <c r="H932" i="7"/>
  <c r="G932" i="7"/>
  <c r="F932" i="7"/>
  <c r="D932" i="7"/>
  <c r="B932" i="7"/>
  <c r="E932" i="7"/>
  <c r="C932" i="7"/>
  <c r="A934" i="7" l="1"/>
  <c r="J934" i="7" s="1"/>
  <c r="E933" i="7"/>
  <c r="H933" i="7"/>
  <c r="G933" i="7"/>
  <c r="F933" i="7"/>
  <c r="I933" i="7"/>
  <c r="C933" i="7"/>
  <c r="D933" i="7"/>
  <c r="B933" i="7"/>
  <c r="A935" i="7" l="1"/>
  <c r="J935" i="7" s="1"/>
  <c r="I934" i="7"/>
  <c r="G934" i="7"/>
  <c r="E934" i="7"/>
  <c r="H934" i="7"/>
  <c r="F934" i="7"/>
  <c r="B934" i="7"/>
  <c r="D934" i="7"/>
  <c r="C934" i="7"/>
  <c r="A936" i="7" l="1"/>
  <c r="J936" i="7" s="1"/>
  <c r="I935" i="7"/>
  <c r="G935" i="7"/>
  <c r="E935" i="7"/>
  <c r="H935" i="7"/>
  <c r="F935" i="7"/>
  <c r="C935" i="7"/>
  <c r="D935" i="7"/>
  <c r="B935" i="7"/>
  <c r="A937" i="7" l="1"/>
  <c r="J937" i="7" s="1"/>
  <c r="I936" i="7"/>
  <c r="H936" i="7"/>
  <c r="G936" i="7"/>
  <c r="E936" i="7"/>
  <c r="C936" i="7"/>
  <c r="D936" i="7"/>
  <c r="B936" i="7"/>
  <c r="F936" i="7"/>
  <c r="A938" i="7" l="1"/>
  <c r="J938" i="7" s="1"/>
  <c r="I937" i="7"/>
  <c r="H937" i="7"/>
  <c r="F937" i="7"/>
  <c r="E937" i="7"/>
  <c r="G937" i="7"/>
  <c r="D937" i="7"/>
  <c r="C937" i="7"/>
  <c r="B937" i="7"/>
  <c r="A939" i="7" l="1"/>
  <c r="J939" i="7" s="1"/>
  <c r="I938" i="7"/>
  <c r="H938" i="7"/>
  <c r="F938" i="7"/>
  <c r="G938" i="7"/>
  <c r="E938" i="7"/>
  <c r="C938" i="7"/>
  <c r="B938" i="7"/>
  <c r="D938" i="7"/>
  <c r="A940" i="7" l="1"/>
  <c r="J940" i="7" s="1"/>
  <c r="I939" i="7"/>
  <c r="G939" i="7"/>
  <c r="H939" i="7"/>
  <c r="F939" i="7"/>
  <c r="D939" i="7"/>
  <c r="B939" i="7"/>
  <c r="C939" i="7"/>
  <c r="E939" i="7"/>
  <c r="A941" i="7" l="1"/>
  <c r="J941" i="7" s="1"/>
  <c r="I940" i="7"/>
  <c r="G940" i="7"/>
  <c r="H940" i="7"/>
  <c r="F940" i="7"/>
  <c r="D940" i="7"/>
  <c r="B940" i="7"/>
  <c r="C940" i="7"/>
  <c r="E940" i="7"/>
  <c r="A942" i="7" l="1"/>
  <c r="J942" i="7" s="1"/>
  <c r="I941" i="7"/>
  <c r="H941" i="7"/>
  <c r="E941" i="7"/>
  <c r="D941" i="7"/>
  <c r="C941" i="7"/>
  <c r="B941" i="7"/>
  <c r="G941" i="7"/>
  <c r="F941" i="7"/>
  <c r="A943" i="7" l="1"/>
  <c r="J943" i="7" s="1"/>
  <c r="I942" i="7"/>
  <c r="G942" i="7"/>
  <c r="E942" i="7"/>
  <c r="F942" i="7"/>
  <c r="H942" i="7"/>
  <c r="B942" i="7"/>
  <c r="D942" i="7"/>
  <c r="C942" i="7"/>
  <c r="A944" i="7" l="1"/>
  <c r="J944" i="7" s="1"/>
  <c r="I943" i="7"/>
  <c r="G943" i="7"/>
  <c r="H943" i="7"/>
  <c r="F943" i="7"/>
  <c r="C943" i="7"/>
  <c r="D943" i="7"/>
  <c r="E943" i="7"/>
  <c r="B943" i="7"/>
  <c r="A945" i="7" l="1"/>
  <c r="J945" i="7" s="1"/>
  <c r="I944" i="7"/>
  <c r="G944" i="7"/>
  <c r="H944" i="7"/>
  <c r="F944" i="7"/>
  <c r="E944" i="7"/>
  <c r="C944" i="7"/>
  <c r="B944" i="7"/>
  <c r="D944" i="7"/>
  <c r="A946" i="7" l="1"/>
  <c r="J946" i="7" s="1"/>
  <c r="I945" i="7"/>
  <c r="H945" i="7"/>
  <c r="G945" i="7"/>
  <c r="F945" i="7"/>
  <c r="E945" i="7"/>
  <c r="B945" i="7"/>
  <c r="D945" i="7"/>
  <c r="C945" i="7"/>
  <c r="A947" i="7" l="1"/>
  <c r="J947" i="7" s="1"/>
  <c r="I946" i="7"/>
  <c r="H946" i="7"/>
  <c r="G946" i="7"/>
  <c r="F946" i="7"/>
  <c r="E946" i="7"/>
  <c r="D946" i="7"/>
  <c r="C946" i="7"/>
  <c r="B946" i="7"/>
  <c r="A948" i="7" l="1"/>
  <c r="J948" i="7" s="1"/>
  <c r="I947" i="7"/>
  <c r="G947" i="7"/>
  <c r="H947" i="7"/>
  <c r="F947" i="7"/>
  <c r="D947" i="7"/>
  <c r="B947" i="7"/>
  <c r="E947" i="7"/>
  <c r="C947" i="7"/>
  <c r="A949" i="7" l="1"/>
  <c r="J949" i="7" s="1"/>
  <c r="I948" i="7"/>
  <c r="H948" i="7"/>
  <c r="F948" i="7"/>
  <c r="D948" i="7"/>
  <c r="B948" i="7"/>
  <c r="G948" i="7"/>
  <c r="C948" i="7"/>
  <c r="E948" i="7"/>
  <c r="A950" i="7" l="1"/>
  <c r="J950" i="7" s="1"/>
  <c r="I949" i="7"/>
  <c r="H949" i="7"/>
  <c r="E949" i="7"/>
  <c r="G949" i="7"/>
  <c r="F949" i="7"/>
  <c r="D949" i="7"/>
  <c r="C949" i="7"/>
  <c r="B949" i="7"/>
  <c r="A951" i="7" l="1"/>
  <c r="J951" i="7" s="1"/>
  <c r="I950" i="7"/>
  <c r="H950" i="7"/>
  <c r="E950" i="7"/>
  <c r="F950" i="7"/>
  <c r="G950" i="7"/>
  <c r="B950" i="7"/>
  <c r="D950" i="7"/>
  <c r="C950" i="7"/>
  <c r="A952" i="7" l="1"/>
  <c r="J952" i="7" s="1"/>
  <c r="G951" i="7"/>
  <c r="I951" i="7"/>
  <c r="H951" i="7"/>
  <c r="E951" i="7"/>
  <c r="C951" i="7"/>
  <c r="D951" i="7"/>
  <c r="B951" i="7"/>
  <c r="F951" i="7"/>
  <c r="A953" i="7" l="1"/>
  <c r="J953" i="7" s="1"/>
  <c r="I952" i="7"/>
  <c r="H952" i="7"/>
  <c r="E952" i="7"/>
  <c r="C952" i="7"/>
  <c r="G952" i="7"/>
  <c r="B952" i="7"/>
  <c r="F952" i="7"/>
  <c r="D952" i="7"/>
  <c r="A954" i="7" l="1"/>
  <c r="J954" i="7" s="1"/>
  <c r="I953" i="7"/>
  <c r="H953" i="7"/>
  <c r="G953" i="7"/>
  <c r="F953" i="7"/>
  <c r="E953" i="7"/>
  <c r="C953" i="7"/>
  <c r="B953" i="7"/>
  <c r="D953" i="7"/>
  <c r="A955" i="7" l="1"/>
  <c r="J955" i="7" s="1"/>
  <c r="I954" i="7"/>
  <c r="H954" i="7"/>
  <c r="G954" i="7"/>
  <c r="F954" i="7"/>
  <c r="E954" i="7"/>
  <c r="D954" i="7"/>
  <c r="C954" i="7"/>
  <c r="B954" i="7"/>
  <c r="A956" i="7" l="1"/>
  <c r="J956" i="7" s="1"/>
  <c r="I955" i="7"/>
  <c r="H955" i="7"/>
  <c r="F955" i="7"/>
  <c r="E955" i="7"/>
  <c r="G955" i="7"/>
  <c r="D955" i="7"/>
  <c r="B955" i="7"/>
  <c r="C955" i="7"/>
  <c r="A957" i="7" l="1"/>
  <c r="J957" i="7" s="1"/>
  <c r="I956" i="7"/>
  <c r="G956" i="7"/>
  <c r="F956" i="7"/>
  <c r="E956" i="7"/>
  <c r="H956" i="7"/>
  <c r="D956" i="7"/>
  <c r="B956" i="7"/>
  <c r="C956" i="7"/>
  <c r="A958" i="7" l="1"/>
  <c r="J958" i="7" s="1"/>
  <c r="I957" i="7"/>
  <c r="H957" i="7"/>
  <c r="E957" i="7"/>
  <c r="G957" i="7"/>
  <c r="F957" i="7"/>
  <c r="D957" i="7"/>
  <c r="C957" i="7"/>
  <c r="B957" i="7"/>
  <c r="A959" i="7" l="1"/>
  <c r="J959" i="7" s="1"/>
  <c r="I958" i="7"/>
  <c r="H958" i="7"/>
  <c r="E958" i="7"/>
  <c r="G958" i="7"/>
  <c r="F958" i="7"/>
  <c r="D958" i="7"/>
  <c r="C958" i="7"/>
  <c r="B958" i="7"/>
  <c r="A960" i="7" l="1"/>
  <c r="J960" i="7" s="1"/>
  <c r="I959" i="7"/>
  <c r="G959" i="7"/>
  <c r="H959" i="7"/>
  <c r="C959" i="7"/>
  <c r="F959" i="7"/>
  <c r="D959" i="7"/>
  <c r="E959" i="7"/>
  <c r="B959" i="7"/>
  <c r="I960" i="7" l="1"/>
  <c r="H960" i="7"/>
  <c r="G960" i="7"/>
  <c r="F960" i="7"/>
  <c r="C960" i="7"/>
  <c r="B960" i="7"/>
  <c r="A961" i="7"/>
  <c r="J961" i="7" s="1"/>
  <c r="E960" i="7"/>
  <c r="D960" i="7"/>
  <c r="A962" i="7" l="1"/>
  <c r="J962" i="7" s="1"/>
  <c r="I961" i="7"/>
  <c r="H961" i="7"/>
  <c r="F961" i="7"/>
  <c r="G961" i="7"/>
  <c r="C961" i="7"/>
  <c r="B961" i="7"/>
  <c r="D961" i="7"/>
  <c r="E961" i="7"/>
  <c r="A963" i="7" l="1"/>
  <c r="J963" i="7" s="1"/>
  <c r="I962" i="7"/>
  <c r="H962" i="7"/>
  <c r="G962" i="7"/>
  <c r="F962" i="7"/>
  <c r="E962" i="7"/>
  <c r="C962" i="7"/>
  <c r="B962" i="7"/>
  <c r="D962" i="7"/>
  <c r="A964" i="7" l="1"/>
  <c r="J964" i="7" s="1"/>
  <c r="I963" i="7"/>
  <c r="G963" i="7"/>
  <c r="F963" i="7"/>
  <c r="E963" i="7"/>
  <c r="D963" i="7"/>
  <c r="B963" i="7"/>
  <c r="H963" i="7"/>
  <c r="C963" i="7"/>
  <c r="A965" i="7" l="1"/>
  <c r="J965" i="7" s="1"/>
  <c r="I964" i="7"/>
  <c r="H964" i="7"/>
  <c r="G964" i="7"/>
  <c r="F964" i="7"/>
  <c r="E964" i="7"/>
  <c r="D964" i="7"/>
  <c r="B964" i="7"/>
  <c r="C964" i="7"/>
  <c r="A966" i="7" l="1"/>
  <c r="J966" i="7" s="1"/>
  <c r="I965" i="7"/>
  <c r="H965" i="7"/>
  <c r="E965" i="7"/>
  <c r="G965" i="7"/>
  <c r="F965" i="7"/>
  <c r="B965" i="7"/>
  <c r="D965" i="7"/>
  <c r="C965" i="7"/>
  <c r="A967" i="7" l="1"/>
  <c r="J967" i="7" s="1"/>
  <c r="I966" i="7"/>
  <c r="H966" i="7"/>
  <c r="E966" i="7"/>
  <c r="F966" i="7"/>
  <c r="G966" i="7"/>
  <c r="D966" i="7"/>
  <c r="C966" i="7"/>
  <c r="B966" i="7"/>
  <c r="A968" i="7" l="1"/>
  <c r="J968" i="7" s="1"/>
  <c r="I967" i="7"/>
  <c r="G967" i="7"/>
  <c r="H967" i="7"/>
  <c r="E967" i="7"/>
  <c r="F967" i="7"/>
  <c r="C967" i="7"/>
  <c r="B967" i="7"/>
  <c r="D967" i="7"/>
  <c r="A969" i="7" l="1"/>
  <c r="J969" i="7" s="1"/>
  <c r="I968" i="7"/>
  <c r="H968" i="7"/>
  <c r="G968" i="7"/>
  <c r="E968" i="7"/>
  <c r="F968" i="7"/>
  <c r="C968" i="7"/>
  <c r="D968" i="7"/>
  <c r="B968" i="7"/>
  <c r="A970" i="7" l="1"/>
  <c r="J970" i="7" s="1"/>
  <c r="I969" i="7"/>
  <c r="H969" i="7"/>
  <c r="F969" i="7"/>
  <c r="G969" i="7"/>
  <c r="E969" i="7"/>
  <c r="D969" i="7"/>
  <c r="C969" i="7"/>
  <c r="B969" i="7"/>
  <c r="A971" i="7" l="1"/>
  <c r="J971" i="7" s="1"/>
  <c r="I970" i="7"/>
  <c r="H970" i="7"/>
  <c r="F970" i="7"/>
  <c r="G970" i="7"/>
  <c r="C970" i="7"/>
  <c r="B970" i="7"/>
  <c r="D970" i="7"/>
  <c r="E970" i="7"/>
  <c r="A972" i="7" l="1"/>
  <c r="J972" i="7" s="1"/>
  <c r="I971" i="7"/>
  <c r="G971" i="7"/>
  <c r="H971" i="7"/>
  <c r="D971" i="7"/>
  <c r="B971" i="7"/>
  <c r="C971" i="7"/>
  <c r="F971" i="7"/>
  <c r="E971" i="7"/>
  <c r="A973" i="7" l="1"/>
  <c r="J973" i="7" s="1"/>
  <c r="H972" i="7"/>
  <c r="I972" i="7"/>
  <c r="G972" i="7"/>
  <c r="F972" i="7"/>
  <c r="D972" i="7"/>
  <c r="B972" i="7"/>
  <c r="C972" i="7"/>
  <c r="E972" i="7"/>
  <c r="A974" i="7" l="1"/>
  <c r="J974" i="7" s="1"/>
  <c r="I973" i="7"/>
  <c r="H973" i="7"/>
  <c r="E973" i="7"/>
  <c r="G973" i="7"/>
  <c r="F973" i="7"/>
  <c r="D973" i="7"/>
  <c r="C973" i="7"/>
  <c r="B973" i="7"/>
  <c r="A975" i="7" l="1"/>
  <c r="J975" i="7" s="1"/>
  <c r="I974" i="7"/>
  <c r="E974" i="7"/>
  <c r="H974" i="7"/>
  <c r="B974" i="7"/>
  <c r="F974" i="7"/>
  <c r="G974" i="7"/>
  <c r="C974" i="7"/>
  <c r="D974" i="7"/>
  <c r="A976" i="7" l="1"/>
  <c r="J976" i="7" s="1"/>
  <c r="I975" i="7"/>
  <c r="G975" i="7"/>
  <c r="F975" i="7"/>
  <c r="H975" i="7"/>
  <c r="C975" i="7"/>
  <c r="E975" i="7"/>
  <c r="B975" i="7"/>
  <c r="D975" i="7"/>
  <c r="A977" i="7" l="1"/>
  <c r="J977" i="7" s="1"/>
  <c r="I976" i="7"/>
  <c r="H976" i="7"/>
  <c r="F976" i="7"/>
  <c r="C976" i="7"/>
  <c r="G976" i="7"/>
  <c r="E976" i="7"/>
  <c r="B976" i="7"/>
  <c r="D976" i="7"/>
  <c r="A978" i="7" l="1"/>
  <c r="J978" i="7" s="1"/>
  <c r="I977" i="7"/>
  <c r="H977" i="7"/>
  <c r="F977" i="7"/>
  <c r="G977" i="7"/>
  <c r="E977" i="7"/>
  <c r="D977" i="7"/>
  <c r="B977" i="7"/>
  <c r="C977" i="7"/>
  <c r="A979" i="7" l="1"/>
  <c r="J979" i="7" s="1"/>
  <c r="I978" i="7"/>
  <c r="H978" i="7"/>
  <c r="F978" i="7"/>
  <c r="G978" i="7"/>
  <c r="E978" i="7"/>
  <c r="D978" i="7"/>
  <c r="B978" i="7"/>
  <c r="C978" i="7"/>
  <c r="A980" i="7" l="1"/>
  <c r="J980" i="7" s="1"/>
  <c r="I979" i="7"/>
  <c r="G979" i="7"/>
  <c r="H979" i="7"/>
  <c r="F979" i="7"/>
  <c r="E979" i="7"/>
  <c r="D979" i="7"/>
  <c r="B979" i="7"/>
  <c r="C979" i="7"/>
  <c r="A981" i="7" l="1"/>
  <c r="J981" i="7" s="1"/>
  <c r="I980" i="7"/>
  <c r="H980" i="7"/>
  <c r="G980" i="7"/>
  <c r="F980" i="7"/>
  <c r="E980" i="7"/>
  <c r="D980" i="7"/>
  <c r="B980" i="7"/>
  <c r="C980" i="7"/>
  <c r="A982" i="7" l="1"/>
  <c r="J982" i="7" s="1"/>
  <c r="I981" i="7"/>
  <c r="G981" i="7"/>
  <c r="E981" i="7"/>
  <c r="H981" i="7"/>
  <c r="F981" i="7"/>
  <c r="D981" i="7"/>
  <c r="C981" i="7"/>
  <c r="B981" i="7"/>
  <c r="A983" i="7" l="1"/>
  <c r="J983" i="7" s="1"/>
  <c r="I982" i="7"/>
  <c r="G982" i="7"/>
  <c r="E982" i="7"/>
  <c r="F982" i="7"/>
  <c r="B982" i="7"/>
  <c r="H982" i="7"/>
  <c r="D982" i="7"/>
  <c r="C982" i="7"/>
  <c r="A984" i="7" l="1"/>
  <c r="J984" i="7" s="1"/>
  <c r="I983" i="7"/>
  <c r="G983" i="7"/>
  <c r="H983" i="7"/>
  <c r="F983" i="7"/>
  <c r="C983" i="7"/>
  <c r="D983" i="7"/>
  <c r="B983" i="7"/>
  <c r="E983" i="7"/>
  <c r="A985" i="7" l="1"/>
  <c r="J985" i="7" s="1"/>
  <c r="I984" i="7"/>
  <c r="H984" i="7"/>
  <c r="G984" i="7"/>
  <c r="E984" i="7"/>
  <c r="C984" i="7"/>
  <c r="B984" i="7"/>
  <c r="F984" i="7"/>
  <c r="D984" i="7"/>
  <c r="A986" i="7" l="1"/>
  <c r="J986" i="7" s="1"/>
  <c r="I985" i="7"/>
  <c r="H985" i="7"/>
  <c r="F985" i="7"/>
  <c r="G985" i="7"/>
  <c r="E985" i="7"/>
  <c r="C985" i="7"/>
  <c r="D985" i="7"/>
  <c r="B985" i="7"/>
  <c r="A987" i="7" l="1"/>
  <c r="J987" i="7" s="1"/>
  <c r="I986" i="7"/>
  <c r="H986" i="7"/>
  <c r="F986" i="7"/>
  <c r="G986" i="7"/>
  <c r="E986" i="7"/>
  <c r="C986" i="7"/>
  <c r="D986" i="7"/>
  <c r="B986" i="7"/>
  <c r="A988" i="7" l="1"/>
  <c r="J988" i="7" s="1"/>
  <c r="I987" i="7"/>
  <c r="H987" i="7"/>
  <c r="F987" i="7"/>
  <c r="E987" i="7"/>
  <c r="G987" i="7"/>
  <c r="D987" i="7"/>
  <c r="B987" i="7"/>
  <c r="C987" i="7"/>
  <c r="A989" i="7" l="1"/>
  <c r="J989" i="7" s="1"/>
  <c r="I988" i="7"/>
  <c r="H988" i="7"/>
  <c r="F988" i="7"/>
  <c r="E988" i="7"/>
  <c r="D988" i="7"/>
  <c r="B988" i="7"/>
  <c r="G988" i="7"/>
  <c r="C988" i="7"/>
  <c r="A990" i="7" l="1"/>
  <c r="J990" i="7" s="1"/>
  <c r="I989" i="7"/>
  <c r="H989" i="7"/>
  <c r="G989" i="7"/>
  <c r="E989" i="7"/>
  <c r="F989" i="7"/>
  <c r="D989" i="7"/>
  <c r="B989" i="7"/>
  <c r="C989" i="7"/>
  <c r="A991" i="7" l="1"/>
  <c r="J991" i="7" s="1"/>
  <c r="I990" i="7"/>
  <c r="H990" i="7"/>
  <c r="G990" i="7"/>
  <c r="E990" i="7"/>
  <c r="D990" i="7"/>
  <c r="C990" i="7"/>
  <c r="F990" i="7"/>
  <c r="B990" i="7"/>
  <c r="A992" i="7" l="1"/>
  <c r="J992" i="7" s="1"/>
  <c r="G991" i="7"/>
  <c r="I991" i="7"/>
  <c r="H991" i="7"/>
  <c r="C991" i="7"/>
  <c r="D991" i="7"/>
  <c r="F991" i="7"/>
  <c r="E991" i="7"/>
  <c r="B991" i="7"/>
  <c r="A993" i="7" l="1"/>
  <c r="J993" i="7" s="1"/>
  <c r="I992" i="7"/>
  <c r="H992" i="7"/>
  <c r="G992" i="7"/>
  <c r="C992" i="7"/>
  <c r="B992" i="7"/>
  <c r="D992" i="7"/>
  <c r="F992" i="7"/>
  <c r="E992" i="7"/>
  <c r="A994" i="7" l="1"/>
  <c r="J994" i="7" s="1"/>
  <c r="I993" i="7"/>
  <c r="H993" i="7"/>
  <c r="G993" i="7"/>
  <c r="F993" i="7"/>
  <c r="E993" i="7"/>
  <c r="C993" i="7"/>
  <c r="B993" i="7"/>
  <c r="D993" i="7"/>
  <c r="A995" i="7" l="1"/>
  <c r="J995" i="7" s="1"/>
  <c r="I994" i="7"/>
  <c r="H994" i="7"/>
  <c r="G994" i="7"/>
  <c r="F994" i="7"/>
  <c r="E994" i="7"/>
  <c r="B994" i="7"/>
  <c r="C994" i="7"/>
  <c r="D994" i="7"/>
  <c r="A996" i="7" l="1"/>
  <c r="J996" i="7" s="1"/>
  <c r="I995" i="7"/>
  <c r="G995" i="7"/>
  <c r="F995" i="7"/>
  <c r="H995" i="7"/>
  <c r="D995" i="7"/>
  <c r="B995" i="7"/>
  <c r="C995" i="7"/>
  <c r="E995" i="7"/>
  <c r="A997" i="7" l="1"/>
  <c r="J997" i="7" s="1"/>
  <c r="I996" i="7"/>
  <c r="G996" i="7"/>
  <c r="F996" i="7"/>
  <c r="D996" i="7"/>
  <c r="B996" i="7"/>
  <c r="E996" i="7"/>
  <c r="H996" i="7"/>
  <c r="C996" i="7"/>
  <c r="A998" i="7" l="1"/>
  <c r="J998" i="7" s="1"/>
  <c r="I997" i="7"/>
  <c r="E997" i="7"/>
  <c r="G997" i="7"/>
  <c r="F997" i="7"/>
  <c r="H997" i="7"/>
  <c r="B997" i="7"/>
  <c r="C997" i="7"/>
  <c r="D997" i="7"/>
  <c r="A999" i="7" l="1"/>
  <c r="J999" i="7" s="1"/>
  <c r="I998" i="7"/>
  <c r="H998" i="7"/>
  <c r="G998" i="7"/>
  <c r="E998" i="7"/>
  <c r="F998" i="7"/>
  <c r="B998" i="7"/>
  <c r="D998" i="7"/>
  <c r="C998" i="7"/>
  <c r="A1000" i="7" l="1"/>
  <c r="J1000" i="7" s="1"/>
  <c r="I999" i="7"/>
  <c r="G999" i="7"/>
  <c r="H999" i="7"/>
  <c r="E999" i="7"/>
  <c r="F999" i="7"/>
  <c r="C999" i="7"/>
  <c r="D999" i="7"/>
  <c r="B999" i="7"/>
  <c r="A1001" i="7" l="1"/>
  <c r="J1001" i="7" s="1"/>
  <c r="I1000" i="7"/>
  <c r="H1000" i="7"/>
  <c r="G1000" i="7"/>
  <c r="E1000" i="7"/>
  <c r="F1000" i="7"/>
  <c r="C1000" i="7"/>
  <c r="D1000" i="7"/>
  <c r="B1000" i="7"/>
  <c r="A1002" i="7" l="1"/>
  <c r="J1002" i="7" s="1"/>
  <c r="I1001" i="7"/>
  <c r="H1001" i="7"/>
  <c r="F1001" i="7"/>
  <c r="G1001" i="7"/>
  <c r="E1001" i="7"/>
  <c r="D1001" i="7"/>
  <c r="C1001" i="7"/>
  <c r="B1001" i="7"/>
  <c r="A1003" i="7" l="1"/>
  <c r="J1003" i="7" s="1"/>
  <c r="I1002" i="7"/>
  <c r="H1002" i="7"/>
  <c r="F1002" i="7"/>
  <c r="G1002" i="7"/>
  <c r="E1002" i="7"/>
  <c r="C1002" i="7"/>
  <c r="B1002" i="7"/>
  <c r="D1002" i="7"/>
  <c r="A1004" i="7" l="1"/>
  <c r="J1004" i="7" s="1"/>
  <c r="I1003" i="7"/>
  <c r="H1003" i="7"/>
  <c r="G1003" i="7"/>
  <c r="F1003" i="7"/>
  <c r="D1003" i="7"/>
  <c r="B1003" i="7"/>
  <c r="E1003" i="7"/>
  <c r="C1003" i="7"/>
  <c r="A1005" i="7" l="1"/>
  <c r="J1005" i="7" s="1"/>
  <c r="I1004" i="7"/>
  <c r="G1004" i="7"/>
  <c r="H1004" i="7"/>
  <c r="D1004" i="7"/>
  <c r="B1004" i="7"/>
  <c r="F1004" i="7"/>
  <c r="E1004" i="7"/>
  <c r="C1004" i="7"/>
  <c r="A1006" i="7" l="1"/>
  <c r="J1006" i="7" s="1"/>
  <c r="I1005" i="7"/>
  <c r="H1005" i="7"/>
  <c r="E1005" i="7"/>
  <c r="G1005" i="7"/>
  <c r="F1005" i="7"/>
  <c r="D1005" i="7"/>
  <c r="C1005" i="7"/>
  <c r="B1005" i="7"/>
  <c r="A1007" i="7" l="1"/>
  <c r="J1007" i="7" s="1"/>
  <c r="I1006" i="7"/>
  <c r="H1006" i="7"/>
  <c r="E1006" i="7"/>
  <c r="G1006" i="7"/>
  <c r="F1006" i="7"/>
  <c r="B1006" i="7"/>
  <c r="D1006" i="7"/>
  <c r="C1006" i="7"/>
  <c r="A1008" i="7" l="1"/>
  <c r="J1008" i="7" s="1"/>
  <c r="G1007" i="7"/>
  <c r="I1007" i="7"/>
  <c r="H1007" i="7"/>
  <c r="F1007" i="7"/>
  <c r="E1007" i="7"/>
  <c r="C1007" i="7"/>
  <c r="D1007" i="7"/>
  <c r="B1007" i="7"/>
  <c r="A1009" i="7" l="1"/>
  <c r="J1009" i="7" s="1"/>
  <c r="I1008" i="7"/>
  <c r="G1008" i="7"/>
  <c r="H1008" i="7"/>
  <c r="F1008" i="7"/>
  <c r="E1008" i="7"/>
  <c r="C1008" i="7"/>
  <c r="D1008" i="7"/>
  <c r="B1008" i="7"/>
  <c r="A1010" i="7" l="1"/>
  <c r="J1010" i="7" s="1"/>
  <c r="I1009" i="7"/>
  <c r="H1009" i="7"/>
  <c r="G1009" i="7"/>
  <c r="F1009" i="7"/>
  <c r="E1009" i="7"/>
  <c r="C1009" i="7"/>
  <c r="B1009" i="7"/>
  <c r="D1009" i="7"/>
  <c r="A1011" i="7" l="1"/>
  <c r="J1011" i="7" s="1"/>
  <c r="I1010" i="7"/>
  <c r="H1010" i="7"/>
  <c r="F1010" i="7"/>
  <c r="E1010" i="7"/>
  <c r="G1010" i="7"/>
  <c r="D1010" i="7"/>
  <c r="B1010" i="7"/>
  <c r="C1010" i="7"/>
  <c r="A1012" i="7" l="1"/>
  <c r="J1012" i="7" s="1"/>
  <c r="I1011" i="7"/>
  <c r="H1011" i="7"/>
  <c r="G1011" i="7"/>
  <c r="F1011" i="7"/>
  <c r="D1011" i="7"/>
  <c r="B1011" i="7"/>
  <c r="E1011" i="7"/>
  <c r="C1011" i="7"/>
  <c r="A1013" i="7" l="1"/>
  <c r="J1013" i="7" s="1"/>
  <c r="I1012" i="7"/>
  <c r="H1012" i="7"/>
  <c r="G1012" i="7"/>
  <c r="D1012" i="7"/>
  <c r="B1012" i="7"/>
  <c r="C1012" i="7"/>
  <c r="E1012" i="7"/>
  <c r="F1012" i="7"/>
  <c r="A1014" i="7" l="1"/>
  <c r="J1014" i="7" s="1"/>
  <c r="I1013" i="7"/>
  <c r="H1013" i="7"/>
  <c r="E1013" i="7"/>
  <c r="G1013" i="7"/>
  <c r="F1013" i="7"/>
  <c r="D1013" i="7"/>
  <c r="C1013" i="7"/>
  <c r="B1013" i="7"/>
  <c r="A1015" i="7" l="1"/>
  <c r="J1015" i="7" s="1"/>
  <c r="I1014" i="7"/>
  <c r="H1014" i="7"/>
  <c r="E1014" i="7"/>
  <c r="F1014" i="7"/>
  <c r="G1014" i="7"/>
  <c r="B1014" i="7"/>
  <c r="D1014" i="7"/>
  <c r="C1014" i="7"/>
  <c r="A1016" i="7" l="1"/>
  <c r="J1016" i="7" s="1"/>
  <c r="I1015" i="7"/>
  <c r="G1015" i="7"/>
  <c r="H1015" i="7"/>
  <c r="F1015" i="7"/>
  <c r="C1015" i="7"/>
  <c r="D1015" i="7"/>
  <c r="B1015" i="7"/>
  <c r="E1015" i="7"/>
  <c r="A1017" i="7" l="1"/>
  <c r="J1017" i="7" s="1"/>
  <c r="I1016" i="7"/>
  <c r="G1016" i="7"/>
  <c r="H1016" i="7"/>
  <c r="F1016" i="7"/>
  <c r="C1016" i="7"/>
  <c r="B1016" i="7"/>
  <c r="E1016" i="7"/>
  <c r="D1016" i="7"/>
  <c r="A1018" i="7" l="1"/>
  <c r="J1018" i="7" s="1"/>
  <c r="I1017" i="7"/>
  <c r="H1017" i="7"/>
  <c r="G1017" i="7"/>
  <c r="F1017" i="7"/>
  <c r="C1017" i="7"/>
  <c r="E1017" i="7"/>
  <c r="D1017" i="7"/>
  <c r="B1017" i="7"/>
  <c r="A1019" i="7" l="1"/>
  <c r="J1019" i="7" s="1"/>
  <c r="I1018" i="7"/>
  <c r="H1018" i="7"/>
  <c r="G1018" i="7"/>
  <c r="F1018" i="7"/>
  <c r="E1018" i="7"/>
  <c r="B1018" i="7"/>
  <c r="C1018" i="7"/>
  <c r="D1018" i="7"/>
  <c r="A1020" i="7" l="1"/>
  <c r="J1020" i="7" s="1"/>
  <c r="I1019" i="7"/>
  <c r="G1019" i="7"/>
  <c r="H1019" i="7"/>
  <c r="F1019" i="7"/>
  <c r="E1019" i="7"/>
  <c r="D1019" i="7"/>
  <c r="B1019" i="7"/>
  <c r="C1019" i="7"/>
  <c r="A1021" i="7" l="1"/>
  <c r="J1021" i="7" s="1"/>
  <c r="I1020" i="7"/>
  <c r="H1020" i="7"/>
  <c r="F1020" i="7"/>
  <c r="E1020" i="7"/>
  <c r="G1020" i="7"/>
  <c r="D1020" i="7"/>
  <c r="B1020" i="7"/>
  <c r="C1020" i="7"/>
  <c r="A1022" i="7" l="1"/>
  <c r="J1022" i="7" s="1"/>
  <c r="I1021" i="7"/>
  <c r="H1021" i="7"/>
  <c r="E1021" i="7"/>
  <c r="F1021" i="7"/>
  <c r="D1021" i="7"/>
  <c r="C1021" i="7"/>
  <c r="G1021" i="7"/>
  <c r="B1021" i="7"/>
  <c r="A1023" i="7" l="1"/>
  <c r="J1023" i="7" s="1"/>
  <c r="I1022" i="7"/>
  <c r="H1022" i="7"/>
  <c r="E1022" i="7"/>
  <c r="G1022" i="7"/>
  <c r="D1022" i="7"/>
  <c r="C1022" i="7"/>
  <c r="F1022" i="7"/>
  <c r="B1022" i="7"/>
  <c r="A1024" i="7" l="1"/>
  <c r="J1024" i="7" s="1"/>
  <c r="G1023" i="7"/>
  <c r="I1023" i="7"/>
  <c r="H1023" i="7"/>
  <c r="E1023" i="7"/>
  <c r="C1023" i="7"/>
  <c r="F1023" i="7"/>
  <c r="D1023" i="7"/>
  <c r="B1023" i="7"/>
  <c r="A1025" i="7" l="1"/>
  <c r="J1025" i="7" s="1"/>
  <c r="I1024" i="7"/>
  <c r="H1024" i="7"/>
  <c r="G1024" i="7"/>
  <c r="E1024" i="7"/>
  <c r="C1024" i="7"/>
  <c r="B1024" i="7"/>
  <c r="D1024" i="7"/>
  <c r="F1024" i="7"/>
  <c r="A1026" i="7" l="1"/>
  <c r="J1026" i="7" s="1"/>
  <c r="I1025" i="7"/>
  <c r="H1025" i="7"/>
  <c r="F1025" i="7"/>
  <c r="G1025" i="7"/>
  <c r="E1025" i="7"/>
  <c r="C1025" i="7"/>
  <c r="B1025" i="7"/>
  <c r="D1025" i="7"/>
  <c r="A1027" i="7" l="1"/>
  <c r="J1027" i="7" s="1"/>
  <c r="I1026" i="7"/>
  <c r="H1026" i="7"/>
  <c r="G1026" i="7"/>
  <c r="F1026" i="7"/>
  <c r="B1026" i="7"/>
  <c r="C1026" i="7"/>
  <c r="D1026" i="7"/>
  <c r="E1026" i="7"/>
  <c r="A1028" i="7" l="1"/>
  <c r="J1028" i="7" s="1"/>
  <c r="I1027" i="7"/>
  <c r="H1027" i="7"/>
  <c r="G1027" i="7"/>
  <c r="D1027" i="7"/>
  <c r="B1027" i="7"/>
  <c r="E1027" i="7"/>
  <c r="C1027" i="7"/>
  <c r="F1027" i="7"/>
  <c r="A1029" i="7" l="1"/>
  <c r="J1029" i="7" s="1"/>
  <c r="H1028" i="7"/>
  <c r="I1028" i="7"/>
  <c r="G1028" i="7"/>
  <c r="F1028" i="7"/>
  <c r="D1028" i="7"/>
  <c r="B1028" i="7"/>
  <c r="E1028" i="7"/>
  <c r="C1028" i="7"/>
  <c r="A1030" i="7" l="1"/>
  <c r="J1030" i="7" s="1"/>
  <c r="I1029" i="7"/>
  <c r="H1029" i="7"/>
  <c r="G1029" i="7"/>
  <c r="E1029" i="7"/>
  <c r="F1029" i="7"/>
  <c r="D1029" i="7"/>
  <c r="C1029" i="7"/>
  <c r="B1029" i="7"/>
  <c r="A1031" i="7" l="1"/>
  <c r="J1031" i="7" s="1"/>
  <c r="I1030" i="7"/>
  <c r="G1030" i="7"/>
  <c r="E1030" i="7"/>
  <c r="F1030" i="7"/>
  <c r="H1030" i="7"/>
  <c r="B1030" i="7"/>
  <c r="D1030" i="7"/>
  <c r="C1030" i="7"/>
  <c r="A1032" i="7" l="1"/>
  <c r="J1032" i="7" s="1"/>
  <c r="I1031" i="7"/>
  <c r="G1031" i="7"/>
  <c r="E1031" i="7"/>
  <c r="F1031" i="7"/>
  <c r="H1031" i="7"/>
  <c r="C1031" i="7"/>
  <c r="B1031" i="7"/>
  <c r="D1031" i="7"/>
  <c r="A1033" i="7" l="1"/>
  <c r="J1033" i="7" s="1"/>
  <c r="I1032" i="7"/>
  <c r="H1032" i="7"/>
  <c r="G1032" i="7"/>
  <c r="E1032" i="7"/>
  <c r="F1032" i="7"/>
  <c r="C1032" i="7"/>
  <c r="D1032" i="7"/>
  <c r="B1032" i="7"/>
  <c r="A1034" i="7" l="1"/>
  <c r="J1034" i="7" s="1"/>
  <c r="I1033" i="7"/>
  <c r="H1033" i="7"/>
  <c r="F1033" i="7"/>
  <c r="G1033" i="7"/>
  <c r="D1033" i="7"/>
  <c r="E1033" i="7"/>
  <c r="B1033" i="7"/>
  <c r="C1033" i="7"/>
  <c r="A1035" i="7" l="1"/>
  <c r="J1035" i="7" s="1"/>
  <c r="I1034" i="7"/>
  <c r="H1034" i="7"/>
  <c r="F1034" i="7"/>
  <c r="G1034" i="7"/>
  <c r="C1034" i="7"/>
  <c r="B1034" i="7"/>
  <c r="E1034" i="7"/>
  <c r="D1034" i="7"/>
  <c r="A1036" i="7" l="1"/>
  <c r="J1036" i="7" s="1"/>
  <c r="I1035" i="7"/>
  <c r="G1035" i="7"/>
  <c r="E1035" i="7"/>
  <c r="F1035" i="7"/>
  <c r="H1035" i="7"/>
  <c r="D1035" i="7"/>
  <c r="B1035" i="7"/>
  <c r="C1035" i="7"/>
  <c r="A1037" i="7" l="1"/>
  <c r="J1037" i="7" s="1"/>
  <c r="I1036" i="7"/>
  <c r="G1036" i="7"/>
  <c r="H1036" i="7"/>
  <c r="E1036" i="7"/>
  <c r="F1036" i="7"/>
  <c r="D1036" i="7"/>
  <c r="B1036" i="7"/>
  <c r="C1036" i="7"/>
  <c r="A1038" i="7" l="1"/>
  <c r="J1038" i="7" s="1"/>
  <c r="I1037" i="7"/>
  <c r="E1037" i="7"/>
  <c r="H1037" i="7"/>
  <c r="G1037" i="7"/>
  <c r="D1037" i="7"/>
  <c r="C1037" i="7"/>
  <c r="B1037" i="7"/>
  <c r="F1037" i="7"/>
  <c r="A1039" i="7" l="1"/>
  <c r="J1039" i="7" s="1"/>
  <c r="I1038" i="7"/>
  <c r="H1038" i="7"/>
  <c r="E1038" i="7"/>
  <c r="F1038" i="7"/>
  <c r="B1038" i="7"/>
  <c r="G1038" i="7"/>
  <c r="C1038" i="7"/>
  <c r="D1038" i="7"/>
  <c r="A1040" i="7" l="1"/>
  <c r="J1040" i="7" s="1"/>
  <c r="I1039" i="7"/>
  <c r="G1039" i="7"/>
  <c r="H1039" i="7"/>
  <c r="F1039" i="7"/>
  <c r="C1039" i="7"/>
  <c r="D1039" i="7"/>
  <c r="E1039" i="7"/>
  <c r="B1039" i="7"/>
  <c r="A1041" i="7" l="1"/>
  <c r="J1041" i="7" s="1"/>
  <c r="I1040" i="7"/>
  <c r="H1040" i="7"/>
  <c r="G1040" i="7"/>
  <c r="F1040" i="7"/>
  <c r="E1040" i="7"/>
  <c r="C1040" i="7"/>
  <c r="D1040" i="7"/>
  <c r="B1040" i="7"/>
  <c r="A1042" i="7" l="1"/>
  <c r="J1042" i="7" s="1"/>
  <c r="I1041" i="7"/>
  <c r="H1041" i="7"/>
  <c r="G1041" i="7"/>
  <c r="F1041" i="7"/>
  <c r="E1041" i="7"/>
  <c r="D1041" i="7"/>
  <c r="B1041" i="7"/>
  <c r="C1041" i="7"/>
  <c r="A1043" i="7" l="1"/>
  <c r="J1043" i="7" s="1"/>
  <c r="I1042" i="7"/>
  <c r="H1042" i="7"/>
  <c r="G1042" i="7"/>
  <c r="F1042" i="7"/>
  <c r="E1042" i="7"/>
  <c r="D1042" i="7"/>
  <c r="B1042" i="7"/>
  <c r="C1042" i="7"/>
  <c r="A1044" i="7" l="1"/>
  <c r="J1044" i="7" s="1"/>
  <c r="I1043" i="7"/>
  <c r="H1043" i="7"/>
  <c r="G1043" i="7"/>
  <c r="F1043" i="7"/>
  <c r="D1043" i="7"/>
  <c r="B1043" i="7"/>
  <c r="E1043" i="7"/>
  <c r="C1043" i="7"/>
  <c r="A1045" i="7" l="1"/>
  <c r="J1045" i="7" s="1"/>
  <c r="I1044" i="7"/>
  <c r="H1044" i="7"/>
  <c r="G1044" i="7"/>
  <c r="F1044" i="7"/>
  <c r="D1044" i="7"/>
  <c r="B1044" i="7"/>
  <c r="C1044" i="7"/>
  <c r="E1044" i="7"/>
  <c r="A1046" i="7" l="1"/>
  <c r="J1046" i="7" s="1"/>
  <c r="I1045" i="7"/>
  <c r="G1045" i="7"/>
  <c r="E1045" i="7"/>
  <c r="H1045" i="7"/>
  <c r="D1045" i="7"/>
  <c r="C1045" i="7"/>
  <c r="F1045" i="7"/>
  <c r="B1045" i="7"/>
  <c r="A1047" i="7" l="1"/>
  <c r="J1047" i="7" s="1"/>
  <c r="I1046" i="7"/>
  <c r="E1046" i="7"/>
  <c r="H1046" i="7"/>
  <c r="G1046" i="7"/>
  <c r="F1046" i="7"/>
  <c r="B1046" i="7"/>
  <c r="D1046" i="7"/>
  <c r="C1046" i="7"/>
  <c r="A1048" i="7" l="1"/>
  <c r="J1048" i="7" s="1"/>
  <c r="I1047" i="7"/>
  <c r="G1047" i="7"/>
  <c r="F1047" i="7"/>
  <c r="C1047" i="7"/>
  <c r="D1047" i="7"/>
  <c r="B1047" i="7"/>
  <c r="H1047" i="7"/>
  <c r="E1047" i="7"/>
  <c r="A1049" i="7" l="1"/>
  <c r="J1049" i="7" s="1"/>
  <c r="I1048" i="7"/>
  <c r="H1048" i="7"/>
  <c r="G1048" i="7"/>
  <c r="F1048" i="7"/>
  <c r="C1048" i="7"/>
  <c r="B1048" i="7"/>
  <c r="E1048" i="7"/>
  <c r="D1048" i="7"/>
  <c r="A1050" i="7" l="1"/>
  <c r="J1050" i="7" s="1"/>
  <c r="I1049" i="7"/>
  <c r="H1049" i="7"/>
  <c r="F1049" i="7"/>
  <c r="E1049" i="7"/>
  <c r="C1049" i="7"/>
  <c r="B1049" i="7"/>
  <c r="G1049" i="7"/>
  <c r="D1049" i="7"/>
  <c r="A1051" i="7" l="1"/>
  <c r="J1051" i="7" s="1"/>
  <c r="I1050" i="7"/>
  <c r="H1050" i="7"/>
  <c r="F1050" i="7"/>
  <c r="E1050" i="7"/>
  <c r="G1050" i="7"/>
  <c r="C1050" i="7"/>
  <c r="D1050" i="7"/>
  <c r="B1050" i="7"/>
  <c r="A1052" i="7" l="1"/>
  <c r="J1052" i="7" s="1"/>
  <c r="I1051" i="7"/>
  <c r="H1051" i="7"/>
  <c r="F1051" i="7"/>
  <c r="E1051" i="7"/>
  <c r="D1051" i="7"/>
  <c r="B1051" i="7"/>
  <c r="G1051" i="7"/>
  <c r="C1051" i="7"/>
  <c r="A1053" i="7" l="1"/>
  <c r="J1053" i="7" s="1"/>
  <c r="I1052" i="7"/>
  <c r="G1052" i="7"/>
  <c r="F1052" i="7"/>
  <c r="E1052" i="7"/>
  <c r="D1052" i="7"/>
  <c r="B1052" i="7"/>
  <c r="H1052" i="7"/>
  <c r="C1052" i="7"/>
  <c r="A1054" i="7" l="1"/>
  <c r="J1054" i="7" s="1"/>
  <c r="I1053" i="7"/>
  <c r="G1053" i="7"/>
  <c r="E1053" i="7"/>
  <c r="F1053" i="7"/>
  <c r="H1053" i="7"/>
  <c r="B1053" i="7"/>
  <c r="D1053" i="7"/>
  <c r="C1053" i="7"/>
  <c r="A1055" i="7" l="1"/>
  <c r="J1055" i="7" s="1"/>
  <c r="I1054" i="7"/>
  <c r="H1054" i="7"/>
  <c r="G1054" i="7"/>
  <c r="E1054" i="7"/>
  <c r="F1054" i="7"/>
  <c r="D1054" i="7"/>
  <c r="C1054" i="7"/>
  <c r="B1054" i="7"/>
  <c r="A1056" i="7" l="1"/>
  <c r="J1056" i="7" s="1"/>
  <c r="I1055" i="7"/>
  <c r="G1055" i="7"/>
  <c r="H1055" i="7"/>
  <c r="C1055" i="7"/>
  <c r="F1055" i="7"/>
  <c r="E1055" i="7"/>
  <c r="D1055" i="7"/>
  <c r="B1055" i="7"/>
  <c r="A1057" i="7" l="1"/>
  <c r="J1057" i="7" s="1"/>
  <c r="I1056" i="7"/>
  <c r="H1056" i="7"/>
  <c r="G1056" i="7"/>
  <c r="C1056" i="7"/>
  <c r="B1056" i="7"/>
  <c r="F1056" i="7"/>
  <c r="E1056" i="7"/>
  <c r="D1056" i="7"/>
  <c r="A1058" i="7" l="1"/>
  <c r="J1058" i="7" s="1"/>
  <c r="I1057" i="7"/>
  <c r="H1057" i="7"/>
  <c r="F1057" i="7"/>
  <c r="G1057" i="7"/>
  <c r="C1057" i="7"/>
  <c r="B1057" i="7"/>
  <c r="E1057" i="7"/>
  <c r="D1057" i="7"/>
  <c r="A1059" i="7" l="1"/>
  <c r="J1059" i="7" s="1"/>
  <c r="I1058" i="7"/>
  <c r="H1058" i="7"/>
  <c r="F1058" i="7"/>
  <c r="G1058" i="7"/>
  <c r="E1058" i="7"/>
  <c r="B1058" i="7"/>
  <c r="C1058" i="7"/>
  <c r="D1058" i="7"/>
  <c r="A1060" i="7" l="1"/>
  <c r="J1060" i="7" s="1"/>
  <c r="I1059" i="7"/>
  <c r="H1059" i="7"/>
  <c r="G1059" i="7"/>
  <c r="D1059" i="7"/>
  <c r="B1059" i="7"/>
  <c r="E1059" i="7"/>
  <c r="C1059" i="7"/>
  <c r="F1059" i="7"/>
  <c r="A1061" i="7" l="1"/>
  <c r="J1061" i="7" s="1"/>
  <c r="I1060" i="7"/>
  <c r="H1060" i="7"/>
  <c r="G1060" i="7"/>
  <c r="D1060" i="7"/>
  <c r="B1060" i="7"/>
  <c r="F1060" i="7"/>
  <c r="E1060" i="7"/>
  <c r="C1060" i="7"/>
  <c r="A1062" i="7" l="1"/>
  <c r="J1062" i="7" s="1"/>
  <c r="E1061" i="7"/>
  <c r="H1061" i="7"/>
  <c r="G1061" i="7"/>
  <c r="I1061" i="7"/>
  <c r="F1061" i="7"/>
  <c r="D1061" i="7"/>
  <c r="B1061" i="7"/>
  <c r="C1061" i="7"/>
  <c r="A1063" i="7" l="1"/>
  <c r="J1063" i="7" s="1"/>
  <c r="I1062" i="7"/>
  <c r="H1062" i="7"/>
  <c r="G1062" i="7"/>
  <c r="E1062" i="7"/>
  <c r="F1062" i="7"/>
  <c r="C1062" i="7"/>
  <c r="D1062" i="7"/>
  <c r="B1062" i="7"/>
  <c r="A1064" i="7" l="1"/>
  <c r="J1064" i="7" s="1"/>
  <c r="I1063" i="7"/>
  <c r="G1063" i="7"/>
  <c r="H1063" i="7"/>
  <c r="E1063" i="7"/>
  <c r="F1063" i="7"/>
  <c r="C1063" i="7"/>
  <c r="D1063" i="7"/>
  <c r="B1063" i="7"/>
  <c r="A1065" i="7" l="1"/>
  <c r="J1065" i="7" s="1"/>
  <c r="I1064" i="7"/>
  <c r="H1064" i="7"/>
  <c r="G1064" i="7"/>
  <c r="E1064" i="7"/>
  <c r="F1064" i="7"/>
  <c r="C1064" i="7"/>
  <c r="D1064" i="7"/>
  <c r="B1064" i="7"/>
  <c r="A1066" i="7" l="1"/>
  <c r="J1066" i="7" s="1"/>
  <c r="H1065" i="7"/>
  <c r="F1065" i="7"/>
  <c r="I1065" i="7"/>
  <c r="G1065" i="7"/>
  <c r="E1065" i="7"/>
  <c r="D1065" i="7"/>
  <c r="C1065" i="7"/>
  <c r="B1065" i="7"/>
  <c r="A1067" i="7" l="1"/>
  <c r="J1067" i="7" s="1"/>
  <c r="I1066" i="7"/>
  <c r="H1066" i="7"/>
  <c r="G1066" i="7"/>
  <c r="F1066" i="7"/>
  <c r="E1066" i="7"/>
  <c r="C1066" i="7"/>
  <c r="B1066" i="7"/>
  <c r="D1066" i="7"/>
  <c r="A1068" i="7" l="1"/>
  <c r="J1068" i="7" s="1"/>
  <c r="I1067" i="7"/>
  <c r="G1067" i="7"/>
  <c r="H1067" i="7"/>
  <c r="F1067" i="7"/>
  <c r="D1067" i="7"/>
  <c r="B1067" i="7"/>
  <c r="C1067" i="7"/>
  <c r="E1067" i="7"/>
  <c r="A1069" i="7" l="1"/>
  <c r="J1069" i="7" s="1"/>
  <c r="I1068" i="7"/>
  <c r="H1068" i="7"/>
  <c r="G1068" i="7"/>
  <c r="F1068" i="7"/>
  <c r="D1068" i="7"/>
  <c r="B1068" i="7"/>
  <c r="C1068" i="7"/>
  <c r="E1068" i="7"/>
  <c r="A1070" i="7" l="1"/>
  <c r="J1070" i="7" s="1"/>
  <c r="I1069" i="7"/>
  <c r="H1069" i="7"/>
  <c r="E1069" i="7"/>
  <c r="G1069" i="7"/>
  <c r="F1069" i="7"/>
  <c r="D1069" i="7"/>
  <c r="C1069" i="7"/>
  <c r="B1069" i="7"/>
  <c r="A1071" i="7" l="1"/>
  <c r="J1071" i="7" s="1"/>
  <c r="I1070" i="7"/>
  <c r="H1070" i="7"/>
  <c r="E1070" i="7"/>
  <c r="B1070" i="7"/>
  <c r="G1070" i="7"/>
  <c r="F1070" i="7"/>
  <c r="D1070" i="7"/>
  <c r="C1070" i="7"/>
  <c r="A1072" i="7" l="1"/>
  <c r="J1072" i="7" s="1"/>
  <c r="I1071" i="7"/>
  <c r="G1071" i="7"/>
  <c r="H1071" i="7"/>
  <c r="F1071" i="7"/>
  <c r="C1071" i="7"/>
  <c r="E1071" i="7"/>
  <c r="B1071" i="7"/>
  <c r="D1071" i="7"/>
  <c r="A1073" i="7" l="1"/>
  <c r="J1073" i="7" s="1"/>
  <c r="I1072" i="7"/>
  <c r="G1072" i="7"/>
  <c r="F1072" i="7"/>
  <c r="H1072" i="7"/>
  <c r="C1072" i="7"/>
  <c r="D1072" i="7"/>
  <c r="E1072" i="7"/>
  <c r="B1072" i="7"/>
  <c r="A1074" i="7" l="1"/>
  <c r="J1074" i="7" s="1"/>
  <c r="I1073" i="7"/>
  <c r="H1073" i="7"/>
  <c r="G1073" i="7"/>
  <c r="F1073" i="7"/>
  <c r="E1073" i="7"/>
  <c r="D1073" i="7"/>
  <c r="C1073" i="7"/>
  <c r="B1073" i="7"/>
  <c r="A1075" i="7" l="1"/>
  <c r="J1075" i="7" s="1"/>
  <c r="I1074" i="7"/>
  <c r="H1074" i="7"/>
  <c r="F1074" i="7"/>
  <c r="E1074" i="7"/>
  <c r="D1074" i="7"/>
  <c r="G1074" i="7"/>
  <c r="C1074" i="7"/>
  <c r="B1074" i="7"/>
  <c r="A1076" i="7" l="1"/>
  <c r="J1076" i="7" s="1"/>
  <c r="I1075" i="7"/>
  <c r="H1075" i="7"/>
  <c r="F1075" i="7"/>
  <c r="G1075" i="7"/>
  <c r="D1075" i="7"/>
  <c r="B1075" i="7"/>
  <c r="E1075" i="7"/>
  <c r="C1075" i="7"/>
  <c r="A1077" i="7" l="1"/>
  <c r="J1077" i="7" s="1"/>
  <c r="I1076" i="7"/>
  <c r="H1076" i="7"/>
  <c r="G1076" i="7"/>
  <c r="F1076" i="7"/>
  <c r="E1076" i="7"/>
  <c r="D1076" i="7"/>
  <c r="B1076" i="7"/>
  <c r="C1076" i="7"/>
  <c r="A1078" i="7" l="1"/>
  <c r="J1078" i="7" s="1"/>
  <c r="I1077" i="7"/>
  <c r="G1077" i="7"/>
  <c r="E1077" i="7"/>
  <c r="H1077" i="7"/>
  <c r="F1077" i="7"/>
  <c r="D1077" i="7"/>
  <c r="C1077" i="7"/>
  <c r="B1077" i="7"/>
  <c r="A1079" i="7" l="1"/>
  <c r="J1079" i="7" s="1"/>
  <c r="I1078" i="7"/>
  <c r="H1078" i="7"/>
  <c r="G1078" i="7"/>
  <c r="E1078" i="7"/>
  <c r="B1078" i="7"/>
  <c r="D1078" i="7"/>
  <c r="C1078" i="7"/>
  <c r="F1078" i="7"/>
  <c r="A1080" i="7" l="1"/>
  <c r="J1080" i="7" s="1"/>
  <c r="I1079" i="7"/>
  <c r="G1079" i="7"/>
  <c r="H1079" i="7"/>
  <c r="F1079" i="7"/>
  <c r="E1079" i="7"/>
  <c r="C1079" i="7"/>
  <c r="D1079" i="7"/>
  <c r="B1079" i="7"/>
  <c r="A1081" i="7" l="1"/>
  <c r="J1081" i="7" s="1"/>
  <c r="I1080" i="7"/>
  <c r="H1080" i="7"/>
  <c r="G1080" i="7"/>
  <c r="F1080" i="7"/>
  <c r="E1080" i="7"/>
  <c r="C1080" i="7"/>
  <c r="B1080" i="7"/>
  <c r="D1080" i="7"/>
  <c r="A1082" i="7" l="1"/>
  <c r="J1082" i="7" s="1"/>
  <c r="I1081" i="7"/>
  <c r="H1081" i="7"/>
  <c r="G1081" i="7"/>
  <c r="F1081" i="7"/>
  <c r="E1081" i="7"/>
  <c r="C1081" i="7"/>
  <c r="B1081" i="7"/>
  <c r="D1081" i="7"/>
  <c r="A1083" i="7" l="1"/>
  <c r="J1083" i="7" s="1"/>
  <c r="I1082" i="7"/>
  <c r="H1082" i="7"/>
  <c r="G1082" i="7"/>
  <c r="F1082" i="7"/>
  <c r="E1082" i="7"/>
  <c r="B1082" i="7"/>
  <c r="D1082" i="7"/>
  <c r="C1082" i="7"/>
  <c r="A1084" i="7" l="1"/>
  <c r="J1084" i="7" s="1"/>
  <c r="I1083" i="7"/>
  <c r="H1083" i="7"/>
  <c r="F1083" i="7"/>
  <c r="E1083" i="7"/>
  <c r="G1083" i="7"/>
  <c r="D1083" i="7"/>
  <c r="B1083" i="7"/>
  <c r="C1083" i="7"/>
  <c r="A1085" i="7" l="1"/>
  <c r="J1085" i="7" s="1"/>
  <c r="I1084" i="7"/>
  <c r="H1084" i="7"/>
  <c r="F1084" i="7"/>
  <c r="E1084" i="7"/>
  <c r="G1084" i="7"/>
  <c r="D1084" i="7"/>
  <c r="B1084" i="7"/>
  <c r="C1084" i="7"/>
  <c r="A1086" i="7" l="1"/>
  <c r="J1086" i="7" s="1"/>
  <c r="I1085" i="7"/>
  <c r="E1085" i="7"/>
  <c r="F1085" i="7"/>
  <c r="H1085" i="7"/>
  <c r="G1085" i="7"/>
  <c r="D1085" i="7"/>
  <c r="C1085" i="7"/>
  <c r="B1085" i="7"/>
  <c r="A1087" i="7" l="1"/>
  <c r="J1087" i="7" s="1"/>
  <c r="I1086" i="7"/>
  <c r="H1086" i="7"/>
  <c r="E1086" i="7"/>
  <c r="G1086" i="7"/>
  <c r="F1086" i="7"/>
  <c r="D1086" i="7"/>
  <c r="C1086" i="7"/>
  <c r="B1086" i="7"/>
  <c r="A1088" i="7" l="1"/>
  <c r="J1088" i="7" s="1"/>
  <c r="G1087" i="7"/>
  <c r="H1087" i="7"/>
  <c r="F1087" i="7"/>
  <c r="C1087" i="7"/>
  <c r="D1087" i="7"/>
  <c r="E1087" i="7"/>
  <c r="I1087" i="7"/>
  <c r="B1087" i="7"/>
  <c r="A1089" i="7" l="1"/>
  <c r="J1089" i="7" s="1"/>
  <c r="I1088" i="7"/>
  <c r="H1088" i="7"/>
  <c r="G1088" i="7"/>
  <c r="C1088" i="7"/>
  <c r="B1088" i="7"/>
  <c r="E1088" i="7"/>
  <c r="D1088" i="7"/>
  <c r="F1088" i="7"/>
  <c r="A1090" i="7" l="1"/>
  <c r="J1090" i="7" s="1"/>
  <c r="I1089" i="7"/>
  <c r="H1089" i="7"/>
  <c r="G1089" i="7"/>
  <c r="F1089" i="7"/>
  <c r="C1089" i="7"/>
  <c r="B1089" i="7"/>
  <c r="D1089" i="7"/>
  <c r="E1089" i="7"/>
  <c r="A1091" i="7" l="1"/>
  <c r="J1091" i="7" s="1"/>
  <c r="I1090" i="7"/>
  <c r="H1090" i="7"/>
  <c r="G1090" i="7"/>
  <c r="F1090" i="7"/>
  <c r="C1090" i="7"/>
  <c r="B1090" i="7"/>
  <c r="D1090" i="7"/>
  <c r="E1090" i="7"/>
  <c r="A1092" i="7" l="1"/>
  <c r="J1092" i="7" s="1"/>
  <c r="I1091" i="7"/>
  <c r="G1091" i="7"/>
  <c r="H1091" i="7"/>
  <c r="E1091" i="7"/>
  <c r="D1091" i="7"/>
  <c r="B1091" i="7"/>
  <c r="C1091" i="7"/>
  <c r="F1091" i="7"/>
  <c r="A1093" i="7" l="1"/>
  <c r="J1093" i="7" s="1"/>
  <c r="I1092" i="7"/>
  <c r="G1092" i="7"/>
  <c r="H1092" i="7"/>
  <c r="E1092" i="7"/>
  <c r="D1092" i="7"/>
  <c r="B1092" i="7"/>
  <c r="F1092" i="7"/>
  <c r="C1092" i="7"/>
  <c r="A1094" i="7" l="1"/>
  <c r="J1094" i="7" s="1"/>
  <c r="I1093" i="7"/>
  <c r="E1093" i="7"/>
  <c r="H1093" i="7"/>
  <c r="F1093" i="7"/>
  <c r="G1093" i="7"/>
  <c r="D1093" i="7"/>
  <c r="C1093" i="7"/>
  <c r="B1093" i="7"/>
  <c r="A1095" i="7" l="1"/>
  <c r="J1095" i="7" s="1"/>
  <c r="I1094" i="7"/>
  <c r="H1094" i="7"/>
  <c r="E1094" i="7"/>
  <c r="F1094" i="7"/>
  <c r="G1094" i="7"/>
  <c r="D1094" i="7"/>
  <c r="C1094" i="7"/>
  <c r="B1094" i="7"/>
  <c r="A1096" i="7" l="1"/>
  <c r="J1096" i="7" s="1"/>
  <c r="I1095" i="7"/>
  <c r="G1095" i="7"/>
  <c r="H1095" i="7"/>
  <c r="E1095" i="7"/>
  <c r="F1095" i="7"/>
  <c r="C1095" i="7"/>
  <c r="D1095" i="7"/>
  <c r="B1095" i="7"/>
  <c r="A1097" i="7" l="1"/>
  <c r="J1097" i="7" s="1"/>
  <c r="I1096" i="7"/>
  <c r="H1096" i="7"/>
  <c r="G1096" i="7"/>
  <c r="E1096" i="7"/>
  <c r="C1096" i="7"/>
  <c r="D1096" i="7"/>
  <c r="F1096" i="7"/>
  <c r="B1096" i="7"/>
  <c r="A1098" i="7" l="1"/>
  <c r="J1098" i="7" s="1"/>
  <c r="I1097" i="7"/>
  <c r="H1097" i="7"/>
  <c r="F1097" i="7"/>
  <c r="G1097" i="7"/>
  <c r="D1097" i="7"/>
  <c r="B1097" i="7"/>
  <c r="E1097" i="7"/>
  <c r="C1097" i="7"/>
  <c r="A1099" i="7" l="1"/>
  <c r="J1099" i="7" s="1"/>
  <c r="I1098" i="7"/>
  <c r="H1098" i="7"/>
  <c r="F1098" i="7"/>
  <c r="G1098" i="7"/>
  <c r="E1098" i="7"/>
  <c r="C1098" i="7"/>
  <c r="B1098" i="7"/>
  <c r="D1098" i="7"/>
  <c r="A1100" i="7" l="1"/>
  <c r="J1100" i="7" s="1"/>
  <c r="I1099" i="7"/>
  <c r="G1099" i="7"/>
  <c r="H1099" i="7"/>
  <c r="F1099" i="7"/>
  <c r="D1099" i="7"/>
  <c r="B1099" i="7"/>
  <c r="E1099" i="7"/>
  <c r="C1099" i="7"/>
  <c r="A1101" i="7" l="1"/>
  <c r="J1101" i="7" s="1"/>
  <c r="I1100" i="7"/>
  <c r="H1100" i="7"/>
  <c r="G1100" i="7"/>
  <c r="F1100" i="7"/>
  <c r="D1100" i="7"/>
  <c r="B1100" i="7"/>
  <c r="C1100" i="7"/>
  <c r="E1100" i="7"/>
  <c r="A1102" i="7" l="1"/>
  <c r="J1102" i="7" s="1"/>
  <c r="E1101" i="7"/>
  <c r="H1101" i="7"/>
  <c r="I1101" i="7"/>
  <c r="G1101" i="7"/>
  <c r="F1101" i="7"/>
  <c r="D1101" i="7"/>
  <c r="C1101" i="7"/>
  <c r="B1101" i="7"/>
  <c r="A1103" i="7" l="1"/>
  <c r="J1103" i="7" s="1"/>
  <c r="I1102" i="7"/>
  <c r="G1102" i="7"/>
  <c r="E1102" i="7"/>
  <c r="H1102" i="7"/>
  <c r="F1102" i="7"/>
  <c r="B1102" i="7"/>
  <c r="C1102" i="7"/>
  <c r="D1102" i="7"/>
  <c r="A1104" i="7" l="1"/>
  <c r="J1104" i="7" s="1"/>
  <c r="I1103" i="7"/>
  <c r="G1103" i="7"/>
  <c r="H1103" i="7"/>
  <c r="F1103" i="7"/>
  <c r="C1103" i="7"/>
  <c r="E1103" i="7"/>
  <c r="D1103" i="7"/>
  <c r="B1103" i="7"/>
  <c r="A1105" i="7" l="1"/>
  <c r="J1105" i="7" s="1"/>
  <c r="I1104" i="7"/>
  <c r="G1104" i="7"/>
  <c r="F1104" i="7"/>
  <c r="H1104" i="7"/>
  <c r="C1104" i="7"/>
  <c r="E1104" i="7"/>
  <c r="B1104" i="7"/>
  <c r="D1104" i="7"/>
  <c r="A1106" i="7" l="1"/>
  <c r="J1106" i="7" s="1"/>
  <c r="I1105" i="7"/>
  <c r="H1105" i="7"/>
  <c r="F1105" i="7"/>
  <c r="E1105" i="7"/>
  <c r="G1105" i="7"/>
  <c r="D1105" i="7"/>
  <c r="B1105" i="7"/>
  <c r="C1105" i="7"/>
  <c r="A1107" i="7" l="1"/>
  <c r="J1107" i="7" s="1"/>
  <c r="I1106" i="7"/>
  <c r="H1106" i="7"/>
  <c r="F1106" i="7"/>
  <c r="E1106" i="7"/>
  <c r="D1106" i="7"/>
  <c r="G1106" i="7"/>
  <c r="B1106" i="7"/>
  <c r="C1106" i="7"/>
  <c r="A1108" i="7" l="1"/>
  <c r="J1108" i="7" s="1"/>
  <c r="I1107" i="7"/>
  <c r="H1107" i="7"/>
  <c r="F1107" i="7"/>
  <c r="E1107" i="7"/>
  <c r="G1107" i="7"/>
  <c r="D1107" i="7"/>
  <c r="B1107" i="7"/>
  <c r="C1107" i="7"/>
  <c r="A1109" i="7" l="1"/>
  <c r="J1109" i="7" s="1"/>
  <c r="I1108" i="7"/>
  <c r="H1108" i="7"/>
  <c r="G1108" i="7"/>
  <c r="E1108" i="7"/>
  <c r="D1108" i="7"/>
  <c r="B1108" i="7"/>
  <c r="C1108" i="7"/>
  <c r="F1108" i="7"/>
  <c r="A1110" i="7" l="1"/>
  <c r="J1110" i="7" s="1"/>
  <c r="I1109" i="7"/>
  <c r="G1109" i="7"/>
  <c r="E1109" i="7"/>
  <c r="H1109" i="7"/>
  <c r="F1109" i="7"/>
  <c r="D1109" i="7"/>
  <c r="C1109" i="7"/>
  <c r="B1109" i="7"/>
  <c r="A1111" i="7" l="1"/>
  <c r="J1111" i="7" s="1"/>
  <c r="I1110" i="7"/>
  <c r="H1110" i="7"/>
  <c r="E1110" i="7"/>
  <c r="F1110" i="7"/>
  <c r="B1110" i="7"/>
  <c r="D1110" i="7"/>
  <c r="C1110" i="7"/>
  <c r="G1110" i="7"/>
  <c r="A1112" i="7" l="1"/>
  <c r="J1112" i="7" s="1"/>
  <c r="I1111" i="7"/>
  <c r="G1111" i="7"/>
  <c r="H1111" i="7"/>
  <c r="C1111" i="7"/>
  <c r="F1111" i="7"/>
  <c r="B1111" i="7"/>
  <c r="E1111" i="7"/>
  <c r="D1111" i="7"/>
  <c r="A1113" i="7" l="1"/>
  <c r="J1113" i="7" s="1"/>
  <c r="I1112" i="7"/>
  <c r="H1112" i="7"/>
  <c r="G1112" i="7"/>
  <c r="F1112" i="7"/>
  <c r="C1112" i="7"/>
  <c r="B1112" i="7"/>
  <c r="E1112" i="7"/>
  <c r="D1112" i="7"/>
  <c r="A1114" i="7" l="1"/>
  <c r="J1114" i="7" s="1"/>
  <c r="I1113" i="7"/>
  <c r="H1113" i="7"/>
  <c r="F1113" i="7"/>
  <c r="G1113" i="7"/>
  <c r="C1113" i="7"/>
  <c r="E1113" i="7"/>
  <c r="B1113" i="7"/>
  <c r="D1113" i="7"/>
  <c r="A1115" i="7" l="1"/>
  <c r="J1115" i="7" s="1"/>
  <c r="I1114" i="7"/>
  <c r="H1114" i="7"/>
  <c r="G1114" i="7"/>
  <c r="F1114" i="7"/>
  <c r="E1114" i="7"/>
  <c r="B1114" i="7"/>
  <c r="C1114" i="7"/>
  <c r="D1114" i="7"/>
  <c r="A1116" i="7" l="1"/>
  <c r="J1116" i="7" s="1"/>
  <c r="I1115" i="7"/>
  <c r="G1115" i="7"/>
  <c r="F1115" i="7"/>
  <c r="E1115" i="7"/>
  <c r="H1115" i="7"/>
  <c r="D1115" i="7"/>
  <c r="B1115" i="7"/>
  <c r="C1115" i="7"/>
  <c r="A1117" i="7" l="1"/>
  <c r="J1117" i="7" s="1"/>
  <c r="I1116" i="7"/>
  <c r="H1116" i="7"/>
  <c r="G1116" i="7"/>
  <c r="F1116" i="7"/>
  <c r="E1116" i="7"/>
  <c r="D1116" i="7"/>
  <c r="B1116" i="7"/>
  <c r="C1116" i="7"/>
  <c r="A1118" i="7" l="1"/>
  <c r="J1118" i="7" s="1"/>
  <c r="I1117" i="7"/>
  <c r="G1117" i="7"/>
  <c r="E1117" i="7"/>
  <c r="H1117" i="7"/>
  <c r="F1117" i="7"/>
  <c r="B1117" i="7"/>
  <c r="D1117" i="7"/>
  <c r="C1117" i="7"/>
  <c r="A1119" i="7" l="1"/>
  <c r="J1119" i="7" s="1"/>
  <c r="I1118" i="7"/>
  <c r="H1118" i="7"/>
  <c r="G1118" i="7"/>
  <c r="E1118" i="7"/>
  <c r="F1118" i="7"/>
  <c r="D1118" i="7"/>
  <c r="C1118" i="7"/>
  <c r="B1118" i="7"/>
  <c r="A1120" i="7" l="1"/>
  <c r="J1120" i="7" s="1"/>
  <c r="I1119" i="7"/>
  <c r="G1119" i="7"/>
  <c r="H1119" i="7"/>
  <c r="F1119" i="7"/>
  <c r="C1119" i="7"/>
  <c r="E1119" i="7"/>
  <c r="D1119" i="7"/>
  <c r="B1119" i="7"/>
  <c r="A1121" i="7" l="1"/>
  <c r="J1121" i="7" s="1"/>
  <c r="I1120" i="7"/>
  <c r="G1120" i="7"/>
  <c r="H1120" i="7"/>
  <c r="F1120" i="7"/>
  <c r="C1120" i="7"/>
  <c r="B1120" i="7"/>
  <c r="D1120" i="7"/>
  <c r="E1120" i="7"/>
  <c r="A1122" i="7" l="1"/>
  <c r="J1122" i="7" s="1"/>
  <c r="H1121" i="7"/>
  <c r="I1121" i="7"/>
  <c r="F1121" i="7"/>
  <c r="G1121" i="7"/>
  <c r="E1121" i="7"/>
  <c r="D1121" i="7"/>
  <c r="C1121" i="7"/>
  <c r="B1121" i="7"/>
  <c r="A1123" i="7" l="1"/>
  <c r="J1123" i="7" s="1"/>
  <c r="I1122" i="7"/>
  <c r="H1122" i="7"/>
  <c r="F1122" i="7"/>
  <c r="G1122" i="7"/>
  <c r="E1122" i="7"/>
  <c r="B1122" i="7"/>
  <c r="C1122" i="7"/>
  <c r="D1122" i="7"/>
  <c r="A1124" i="7" l="1"/>
  <c r="J1124" i="7" s="1"/>
  <c r="I1123" i="7"/>
  <c r="G1123" i="7"/>
  <c r="D1123" i="7"/>
  <c r="B1123" i="7"/>
  <c r="H1123" i="7"/>
  <c r="C1123" i="7"/>
  <c r="E1123" i="7"/>
  <c r="F1123" i="7"/>
  <c r="A1125" i="7" l="1"/>
  <c r="J1125" i="7" s="1"/>
  <c r="I1124" i="7"/>
  <c r="H1124" i="7"/>
  <c r="G1124" i="7"/>
  <c r="D1124" i="7"/>
  <c r="B1124" i="7"/>
  <c r="E1124" i="7"/>
  <c r="C1124" i="7"/>
  <c r="F1124" i="7"/>
  <c r="A1126" i="7" l="1"/>
  <c r="J1126" i="7" s="1"/>
  <c r="I1125" i="7"/>
  <c r="H1125" i="7"/>
  <c r="G1125" i="7"/>
  <c r="E1125" i="7"/>
  <c r="F1125" i="7"/>
  <c r="C1125" i="7"/>
  <c r="B1125" i="7"/>
  <c r="D1125" i="7"/>
  <c r="A1127" i="7" l="1"/>
  <c r="J1127" i="7" s="1"/>
  <c r="I1126" i="7"/>
  <c r="G1126" i="7"/>
  <c r="H1126" i="7"/>
  <c r="E1126" i="7"/>
  <c r="F1126" i="7"/>
  <c r="D1126" i="7"/>
  <c r="B1126" i="7"/>
  <c r="C1126" i="7"/>
  <c r="A1128" i="7" l="1"/>
  <c r="J1128" i="7" s="1"/>
  <c r="I1127" i="7"/>
  <c r="G1127" i="7"/>
  <c r="H1127" i="7"/>
  <c r="E1127" i="7"/>
  <c r="F1127" i="7"/>
  <c r="C1127" i="7"/>
  <c r="D1127" i="7"/>
  <c r="B1127" i="7"/>
  <c r="A1129" i="7" l="1"/>
  <c r="J1129" i="7" s="1"/>
  <c r="I1128" i="7"/>
  <c r="H1128" i="7"/>
  <c r="G1128" i="7"/>
  <c r="E1128" i="7"/>
  <c r="C1128" i="7"/>
  <c r="D1128" i="7"/>
  <c r="F1128" i="7"/>
  <c r="B1128" i="7"/>
  <c r="A1130" i="7" l="1"/>
  <c r="J1130" i="7" s="1"/>
  <c r="I1129" i="7"/>
  <c r="H1129" i="7"/>
  <c r="F1129" i="7"/>
  <c r="G1129" i="7"/>
  <c r="E1129" i="7"/>
  <c r="D1129" i="7"/>
  <c r="C1129" i="7"/>
  <c r="B1129" i="7"/>
  <c r="A1131" i="7" l="1"/>
  <c r="J1131" i="7" s="1"/>
  <c r="I1130" i="7"/>
  <c r="H1130" i="7"/>
  <c r="F1130" i="7"/>
  <c r="G1130" i="7"/>
  <c r="C1130" i="7"/>
  <c r="B1130" i="7"/>
  <c r="E1130" i="7"/>
  <c r="D1130" i="7"/>
  <c r="A1132" i="7" l="1"/>
  <c r="J1132" i="7" s="1"/>
  <c r="I1131" i="7"/>
  <c r="H1131" i="7"/>
  <c r="D1131" i="7"/>
  <c r="B1131" i="7"/>
  <c r="C1131" i="7"/>
  <c r="E1131" i="7"/>
  <c r="F1131" i="7"/>
  <c r="G1131" i="7"/>
  <c r="A1133" i="7" l="1"/>
  <c r="J1133" i="7" s="1"/>
  <c r="I1132" i="7"/>
  <c r="F1132" i="7"/>
  <c r="E1132" i="7"/>
  <c r="D1132" i="7"/>
  <c r="B1132" i="7"/>
  <c r="C1132" i="7"/>
  <c r="H1132" i="7"/>
  <c r="G1132" i="7"/>
  <c r="A1134" i="7" l="1"/>
  <c r="J1134" i="7" s="1"/>
  <c r="I1133" i="7"/>
  <c r="H1133" i="7"/>
  <c r="E1133" i="7"/>
  <c r="G1133" i="7"/>
  <c r="F1133" i="7"/>
  <c r="D1133" i="7"/>
  <c r="B1133" i="7"/>
  <c r="C1133" i="7"/>
  <c r="A1135" i="7" l="1"/>
  <c r="J1135" i="7" s="1"/>
  <c r="I1134" i="7"/>
  <c r="H1134" i="7"/>
  <c r="E1134" i="7"/>
  <c r="G1134" i="7"/>
  <c r="F1134" i="7"/>
  <c r="B1134" i="7"/>
  <c r="D1134" i="7"/>
  <c r="C1134" i="7"/>
  <c r="A1136" i="7" l="1"/>
  <c r="J1136" i="7" s="1"/>
  <c r="G1135" i="7"/>
  <c r="I1135" i="7"/>
  <c r="H1135" i="7"/>
  <c r="F1135" i="7"/>
  <c r="E1135" i="7"/>
  <c r="C1135" i="7"/>
  <c r="B1135" i="7"/>
  <c r="D1135" i="7"/>
  <c r="A1137" i="7" l="1"/>
  <c r="J1137" i="7" s="1"/>
  <c r="I1136" i="7"/>
  <c r="G1136" i="7"/>
  <c r="H1136" i="7"/>
  <c r="F1136" i="7"/>
  <c r="E1136" i="7"/>
  <c r="C1136" i="7"/>
  <c r="D1136" i="7"/>
  <c r="B1136" i="7"/>
  <c r="A1138" i="7" l="1"/>
  <c r="J1138" i="7" s="1"/>
  <c r="I1137" i="7"/>
  <c r="H1137" i="7"/>
  <c r="G1137" i="7"/>
  <c r="F1137" i="7"/>
  <c r="E1137" i="7"/>
  <c r="B1137" i="7"/>
  <c r="C1137" i="7"/>
  <c r="D1137" i="7"/>
  <c r="A1139" i="7" l="1"/>
  <c r="J1139" i="7" s="1"/>
  <c r="I1138" i="7"/>
  <c r="H1138" i="7"/>
  <c r="F1138" i="7"/>
  <c r="E1138" i="7"/>
  <c r="G1138" i="7"/>
  <c r="D1138" i="7"/>
  <c r="C1138" i="7"/>
  <c r="B1138" i="7"/>
  <c r="A1140" i="7" l="1"/>
  <c r="J1140" i="7" s="1"/>
  <c r="I1139" i="7"/>
  <c r="H1139" i="7"/>
  <c r="G1139" i="7"/>
  <c r="F1139" i="7"/>
  <c r="D1139" i="7"/>
  <c r="B1139" i="7"/>
  <c r="E1139" i="7"/>
  <c r="C1139" i="7"/>
  <c r="A1141" i="7" l="1"/>
  <c r="J1141" i="7" s="1"/>
  <c r="I1140" i="7"/>
  <c r="H1140" i="7"/>
  <c r="G1140" i="7"/>
  <c r="F1140" i="7"/>
  <c r="D1140" i="7"/>
  <c r="B1140" i="7"/>
  <c r="C1140" i="7"/>
  <c r="E1140" i="7"/>
  <c r="A1142" i="7" l="1"/>
  <c r="J1142" i="7" s="1"/>
  <c r="I1141" i="7"/>
  <c r="H1141" i="7"/>
  <c r="E1141" i="7"/>
  <c r="G1141" i="7"/>
  <c r="F1141" i="7"/>
  <c r="D1141" i="7"/>
  <c r="C1141" i="7"/>
  <c r="B1141" i="7"/>
  <c r="A1143" i="7" l="1"/>
  <c r="J1143" i="7" s="1"/>
  <c r="I1142" i="7"/>
  <c r="E1142" i="7"/>
  <c r="H1142" i="7"/>
  <c r="F1142" i="7"/>
  <c r="B1142" i="7"/>
  <c r="D1142" i="7"/>
  <c r="C1142" i="7"/>
  <c r="G1142" i="7"/>
  <c r="A1144" i="7" l="1"/>
  <c r="J1144" i="7" s="1"/>
  <c r="I1143" i="7"/>
  <c r="G1143" i="7"/>
  <c r="H1143" i="7"/>
  <c r="C1143" i="7"/>
  <c r="F1143" i="7"/>
  <c r="B1143" i="7"/>
  <c r="D1143" i="7"/>
  <c r="E1143" i="7"/>
  <c r="A1145" i="7" l="1"/>
  <c r="J1145" i="7" s="1"/>
  <c r="I1144" i="7"/>
  <c r="G1144" i="7"/>
  <c r="C1144" i="7"/>
  <c r="H1144" i="7"/>
  <c r="B1144" i="7"/>
  <c r="F1144" i="7"/>
  <c r="D1144" i="7"/>
  <c r="E1144" i="7"/>
  <c r="A1146" i="7" l="1"/>
  <c r="J1146" i="7" s="1"/>
  <c r="I1145" i="7"/>
  <c r="H1145" i="7"/>
  <c r="G1145" i="7"/>
  <c r="F1145" i="7"/>
  <c r="C1145" i="7"/>
  <c r="E1145" i="7"/>
  <c r="B1145" i="7"/>
  <c r="D1145" i="7"/>
  <c r="A1147" i="7" l="1"/>
  <c r="J1147" i="7" s="1"/>
  <c r="I1146" i="7"/>
  <c r="H1146" i="7"/>
  <c r="G1146" i="7"/>
  <c r="F1146" i="7"/>
  <c r="E1146" i="7"/>
  <c r="D1146" i="7"/>
  <c r="C1146" i="7"/>
  <c r="B1146" i="7"/>
  <c r="A1148" i="7" l="1"/>
  <c r="J1148" i="7" s="1"/>
  <c r="I1147" i="7"/>
  <c r="F1147" i="7"/>
  <c r="E1147" i="7"/>
  <c r="H1147" i="7"/>
  <c r="G1147" i="7"/>
  <c r="D1147" i="7"/>
  <c r="B1147" i="7"/>
  <c r="C1147" i="7"/>
  <c r="A1149" i="7" l="1"/>
  <c r="J1149" i="7" s="1"/>
  <c r="I1148" i="7"/>
  <c r="H1148" i="7"/>
  <c r="F1148" i="7"/>
  <c r="E1148" i="7"/>
  <c r="G1148" i="7"/>
  <c r="D1148" i="7"/>
  <c r="B1148" i="7"/>
  <c r="C1148" i="7"/>
  <c r="A1150" i="7" l="1"/>
  <c r="J1150" i="7" s="1"/>
  <c r="I1149" i="7"/>
  <c r="E1149" i="7"/>
  <c r="H1149" i="7"/>
  <c r="F1149" i="7"/>
  <c r="G1149" i="7"/>
  <c r="D1149" i="7"/>
  <c r="C1149" i="7"/>
  <c r="B1149" i="7"/>
  <c r="A1151" i="7" l="1"/>
  <c r="J1151" i="7" s="1"/>
  <c r="I1150" i="7"/>
  <c r="H1150" i="7"/>
  <c r="G1150" i="7"/>
  <c r="E1150" i="7"/>
  <c r="F1150" i="7"/>
  <c r="D1150" i="7"/>
  <c r="C1150" i="7"/>
  <c r="B1150" i="7"/>
  <c r="A1152" i="7" l="1"/>
  <c r="J1152" i="7" s="1"/>
  <c r="I1151" i="7"/>
  <c r="G1151" i="7"/>
  <c r="H1151" i="7"/>
  <c r="F1151" i="7"/>
  <c r="E1151" i="7"/>
  <c r="C1151" i="7"/>
  <c r="D1151" i="7"/>
  <c r="B1151" i="7"/>
  <c r="A1153" i="7" l="1"/>
  <c r="J1153" i="7" s="1"/>
  <c r="I1152" i="7"/>
  <c r="H1152" i="7"/>
  <c r="G1152" i="7"/>
  <c r="F1152" i="7"/>
  <c r="E1152" i="7"/>
  <c r="C1152" i="7"/>
  <c r="B1152" i="7"/>
  <c r="D1152" i="7"/>
  <c r="A1154" i="7" l="1"/>
  <c r="J1154" i="7" s="1"/>
  <c r="I1153" i="7"/>
  <c r="H1153" i="7"/>
  <c r="F1153" i="7"/>
  <c r="G1153" i="7"/>
  <c r="E1153" i="7"/>
  <c r="D1153" i="7"/>
  <c r="C1153" i="7"/>
  <c r="B1153" i="7"/>
  <c r="A1155" i="7" l="1"/>
  <c r="J1155" i="7" s="1"/>
  <c r="I1154" i="7"/>
  <c r="H1154" i="7"/>
  <c r="G1154" i="7"/>
  <c r="F1154" i="7"/>
  <c r="E1154" i="7"/>
  <c r="B1154" i="7"/>
  <c r="C1154" i="7"/>
  <c r="D1154" i="7"/>
  <c r="A1156" i="7" l="1"/>
  <c r="J1156" i="7" s="1"/>
  <c r="I1155" i="7"/>
  <c r="H1155" i="7"/>
  <c r="G1155" i="7"/>
  <c r="F1155" i="7"/>
  <c r="D1155" i="7"/>
  <c r="B1155" i="7"/>
  <c r="E1155" i="7"/>
  <c r="C1155" i="7"/>
  <c r="A1157" i="7" l="1"/>
  <c r="J1157" i="7" s="1"/>
  <c r="I1156" i="7"/>
  <c r="H1156" i="7"/>
  <c r="G1156" i="7"/>
  <c r="D1156" i="7"/>
  <c r="B1156" i="7"/>
  <c r="E1156" i="7"/>
  <c r="F1156" i="7"/>
  <c r="C1156" i="7"/>
  <c r="A1158" i="7" l="1"/>
  <c r="J1158" i="7" s="1"/>
  <c r="I1157" i="7"/>
  <c r="E1157" i="7"/>
  <c r="H1157" i="7"/>
  <c r="F1157" i="7"/>
  <c r="G1157" i="7"/>
  <c r="B1157" i="7"/>
  <c r="C1157" i="7"/>
  <c r="D1157" i="7"/>
  <c r="A1159" i="7" l="1"/>
  <c r="J1159" i="7" s="1"/>
  <c r="I1158" i="7"/>
  <c r="E1158" i="7"/>
  <c r="H1158" i="7"/>
  <c r="F1158" i="7"/>
  <c r="G1158" i="7"/>
  <c r="D1158" i="7"/>
  <c r="C1158" i="7"/>
  <c r="B1158" i="7"/>
  <c r="A1160" i="7" l="1"/>
  <c r="J1160" i="7" s="1"/>
  <c r="I1159" i="7"/>
  <c r="G1159" i="7"/>
  <c r="H1159" i="7"/>
  <c r="E1159" i="7"/>
  <c r="F1159" i="7"/>
  <c r="C1159" i="7"/>
  <c r="B1159" i="7"/>
  <c r="D1159" i="7"/>
  <c r="A1161" i="7" l="1"/>
  <c r="J1161" i="7" s="1"/>
  <c r="I1160" i="7"/>
  <c r="H1160" i="7"/>
  <c r="G1160" i="7"/>
  <c r="E1160" i="7"/>
  <c r="C1160" i="7"/>
  <c r="D1160" i="7"/>
  <c r="F1160" i="7"/>
  <c r="B1160" i="7"/>
  <c r="A1162" i="7" l="1"/>
  <c r="J1162" i="7" s="1"/>
  <c r="I1161" i="7"/>
  <c r="H1161" i="7"/>
  <c r="F1161" i="7"/>
  <c r="G1161" i="7"/>
  <c r="D1161" i="7"/>
  <c r="E1161" i="7"/>
  <c r="C1161" i="7"/>
  <c r="B1161" i="7"/>
  <c r="A1163" i="7" l="1"/>
  <c r="J1163" i="7" s="1"/>
  <c r="I1162" i="7"/>
  <c r="H1162" i="7"/>
  <c r="G1162" i="7"/>
  <c r="F1162" i="7"/>
  <c r="C1162" i="7"/>
  <c r="B1162" i="7"/>
  <c r="E1162" i="7"/>
  <c r="D1162" i="7"/>
  <c r="A1164" i="7" l="1"/>
  <c r="J1164" i="7" s="1"/>
  <c r="I1163" i="7"/>
  <c r="G1163" i="7"/>
  <c r="H1163" i="7"/>
  <c r="E1163" i="7"/>
  <c r="D1163" i="7"/>
  <c r="B1163" i="7"/>
  <c r="C1163" i="7"/>
  <c r="F1163" i="7"/>
  <c r="A1165" i="7" l="1"/>
  <c r="J1165" i="7" s="1"/>
  <c r="I1164" i="7"/>
  <c r="G1164" i="7"/>
  <c r="H1164" i="7"/>
  <c r="E1164" i="7"/>
  <c r="D1164" i="7"/>
  <c r="B1164" i="7"/>
  <c r="C1164" i="7"/>
  <c r="F1164" i="7"/>
  <c r="A1166" i="7" l="1"/>
  <c r="J1166" i="7" s="1"/>
  <c r="I1165" i="7"/>
  <c r="E1165" i="7"/>
  <c r="G1165" i="7"/>
  <c r="H1165" i="7"/>
  <c r="F1165" i="7"/>
  <c r="D1165" i="7"/>
  <c r="C1165" i="7"/>
  <c r="B1165" i="7"/>
  <c r="A1167" i="7" l="1"/>
  <c r="J1167" i="7" s="1"/>
  <c r="I1166" i="7"/>
  <c r="H1166" i="7"/>
  <c r="E1166" i="7"/>
  <c r="F1166" i="7"/>
  <c r="G1166" i="7"/>
  <c r="B1166" i="7"/>
  <c r="D1166" i="7"/>
  <c r="C1166" i="7"/>
  <c r="A1168" i="7" l="1"/>
  <c r="J1168" i="7" s="1"/>
  <c r="I1167" i="7"/>
  <c r="G1167" i="7"/>
  <c r="H1167" i="7"/>
  <c r="F1167" i="7"/>
  <c r="C1167" i="7"/>
  <c r="B1167" i="7"/>
  <c r="E1167" i="7"/>
  <c r="D1167" i="7"/>
  <c r="A1169" i="7" l="1"/>
  <c r="J1169" i="7" s="1"/>
  <c r="I1168" i="7"/>
  <c r="F1168" i="7"/>
  <c r="H1168" i="7"/>
  <c r="G1168" i="7"/>
  <c r="C1168" i="7"/>
  <c r="B1168" i="7"/>
  <c r="E1168" i="7"/>
  <c r="D1168" i="7"/>
  <c r="A1170" i="7" l="1"/>
  <c r="J1170" i="7" s="1"/>
  <c r="H1169" i="7"/>
  <c r="I1169" i="7"/>
  <c r="F1169" i="7"/>
  <c r="E1169" i="7"/>
  <c r="G1169" i="7"/>
  <c r="D1169" i="7"/>
  <c r="C1169" i="7"/>
  <c r="B1169" i="7"/>
  <c r="A1171" i="7" l="1"/>
  <c r="J1171" i="7" s="1"/>
  <c r="I1170" i="7"/>
  <c r="H1170" i="7"/>
  <c r="F1170" i="7"/>
  <c r="G1170" i="7"/>
  <c r="E1170" i="7"/>
  <c r="D1170" i="7"/>
  <c r="B1170" i="7"/>
  <c r="C1170" i="7"/>
  <c r="A1172" i="7" l="1"/>
  <c r="J1172" i="7" s="1"/>
  <c r="I1171" i="7"/>
  <c r="H1171" i="7"/>
  <c r="G1171" i="7"/>
  <c r="F1171" i="7"/>
  <c r="D1171" i="7"/>
  <c r="B1171" i="7"/>
  <c r="C1171" i="7"/>
  <c r="E1171" i="7"/>
  <c r="A1173" i="7" l="1"/>
  <c r="J1173" i="7" s="1"/>
  <c r="H1172" i="7"/>
  <c r="I1172" i="7"/>
  <c r="G1172" i="7"/>
  <c r="F1172" i="7"/>
  <c r="E1172" i="7"/>
  <c r="D1172" i="7"/>
  <c r="B1172" i="7"/>
  <c r="C1172" i="7"/>
  <c r="A1174" i="7" l="1"/>
  <c r="J1174" i="7" s="1"/>
  <c r="H1173" i="7"/>
  <c r="G1173" i="7"/>
  <c r="E1173" i="7"/>
  <c r="F1173" i="7"/>
  <c r="I1173" i="7"/>
  <c r="D1173" i="7"/>
  <c r="C1173" i="7"/>
  <c r="B1173" i="7"/>
  <c r="A1175" i="7" l="1"/>
  <c r="J1175" i="7" s="1"/>
  <c r="I1174" i="7"/>
  <c r="H1174" i="7"/>
  <c r="E1174" i="7"/>
  <c r="G1174" i="7"/>
  <c r="B1174" i="7"/>
  <c r="D1174" i="7"/>
  <c r="C1174" i="7"/>
  <c r="F1174" i="7"/>
  <c r="A1176" i="7" l="1"/>
  <c r="J1176" i="7" s="1"/>
  <c r="I1175" i="7"/>
  <c r="G1175" i="7"/>
  <c r="H1175" i="7"/>
  <c r="F1175" i="7"/>
  <c r="C1175" i="7"/>
  <c r="E1175" i="7"/>
  <c r="B1175" i="7"/>
  <c r="D1175" i="7"/>
  <c r="A1177" i="7" l="1"/>
  <c r="J1177" i="7" s="1"/>
  <c r="I1176" i="7"/>
  <c r="G1176" i="7"/>
  <c r="H1176" i="7"/>
  <c r="F1176" i="7"/>
  <c r="C1176" i="7"/>
  <c r="B1176" i="7"/>
  <c r="D1176" i="7"/>
  <c r="E1176" i="7"/>
  <c r="A1178" i="7" l="1"/>
  <c r="J1178" i="7" s="1"/>
  <c r="I1177" i="7"/>
  <c r="H1177" i="7"/>
  <c r="F1177" i="7"/>
  <c r="G1177" i="7"/>
  <c r="E1177" i="7"/>
  <c r="C1177" i="7"/>
  <c r="D1177" i="7"/>
  <c r="B1177" i="7"/>
  <c r="A1179" i="7" l="1"/>
  <c r="J1179" i="7" s="1"/>
  <c r="I1178" i="7"/>
  <c r="H1178" i="7"/>
  <c r="F1178" i="7"/>
  <c r="G1178" i="7"/>
  <c r="E1178" i="7"/>
  <c r="C1178" i="7"/>
  <c r="D1178" i="7"/>
  <c r="B1178" i="7"/>
  <c r="A1180" i="7" l="1"/>
  <c r="J1180" i="7" s="1"/>
  <c r="I1179" i="7"/>
  <c r="F1179" i="7"/>
  <c r="E1179" i="7"/>
  <c r="G1179" i="7"/>
  <c r="H1179" i="7"/>
  <c r="D1179" i="7"/>
  <c r="B1179" i="7"/>
  <c r="C1179" i="7"/>
  <c r="A1181" i="7" l="1"/>
  <c r="J1181" i="7" s="1"/>
  <c r="I1180" i="7"/>
  <c r="H1180" i="7"/>
  <c r="F1180" i="7"/>
  <c r="E1180" i="7"/>
  <c r="G1180" i="7"/>
  <c r="D1180" i="7"/>
  <c r="B1180" i="7"/>
  <c r="C1180" i="7"/>
  <c r="A1182" i="7" l="1"/>
  <c r="J1182" i="7" s="1"/>
  <c r="I1181" i="7"/>
  <c r="G1181" i="7"/>
  <c r="H1181" i="7"/>
  <c r="E1181" i="7"/>
  <c r="F1181" i="7"/>
  <c r="D1181" i="7"/>
  <c r="C1181" i="7"/>
  <c r="B1181" i="7"/>
  <c r="A1183" i="7" l="1"/>
  <c r="J1183" i="7" s="1"/>
  <c r="I1182" i="7"/>
  <c r="H1182" i="7"/>
  <c r="G1182" i="7"/>
  <c r="E1182" i="7"/>
  <c r="D1182" i="7"/>
  <c r="C1182" i="7"/>
  <c r="B1182" i="7"/>
  <c r="F1182" i="7"/>
  <c r="A1184" i="7" l="1"/>
  <c r="J1184" i="7" s="1"/>
  <c r="I1183" i="7"/>
  <c r="G1183" i="7"/>
  <c r="F1183" i="7"/>
  <c r="H1183" i="7"/>
  <c r="C1183" i="7"/>
  <c r="E1183" i="7"/>
  <c r="D1183" i="7"/>
  <c r="B1183" i="7"/>
  <c r="A1185" i="7" l="1"/>
  <c r="J1185" i="7" s="1"/>
  <c r="I1184" i="7"/>
  <c r="H1184" i="7"/>
  <c r="F1184" i="7"/>
  <c r="G1184" i="7"/>
  <c r="C1184" i="7"/>
  <c r="B1184" i="7"/>
  <c r="E1184" i="7"/>
  <c r="D1184" i="7"/>
  <c r="A1186" i="7" l="1"/>
  <c r="J1186" i="7" s="1"/>
  <c r="I1185" i="7"/>
  <c r="H1185" i="7"/>
  <c r="F1185" i="7"/>
  <c r="G1185" i="7"/>
  <c r="D1185" i="7"/>
  <c r="C1185" i="7"/>
  <c r="B1185" i="7"/>
  <c r="E1185" i="7"/>
  <c r="A1187" i="7" l="1"/>
  <c r="J1187" i="7" s="1"/>
  <c r="I1186" i="7"/>
  <c r="H1186" i="7"/>
  <c r="F1186" i="7"/>
  <c r="B1186" i="7"/>
  <c r="G1186" i="7"/>
  <c r="C1186" i="7"/>
  <c r="E1186" i="7"/>
  <c r="D1186" i="7"/>
  <c r="A1188" i="7" l="1"/>
  <c r="J1188" i="7" s="1"/>
  <c r="I1187" i="7"/>
  <c r="G1187" i="7"/>
  <c r="H1187" i="7"/>
  <c r="F1187" i="7"/>
  <c r="D1187" i="7"/>
  <c r="B1187" i="7"/>
  <c r="C1187" i="7"/>
  <c r="E1187" i="7"/>
  <c r="A1189" i="7" l="1"/>
  <c r="J1189" i="7" s="1"/>
  <c r="I1188" i="7"/>
  <c r="G1188" i="7"/>
  <c r="H1188" i="7"/>
  <c r="F1188" i="7"/>
  <c r="E1188" i="7"/>
  <c r="D1188" i="7"/>
  <c r="B1188" i="7"/>
  <c r="C1188" i="7"/>
  <c r="A1190" i="7" l="1"/>
  <c r="J1190" i="7" s="1"/>
  <c r="I1189" i="7"/>
  <c r="H1189" i="7"/>
  <c r="E1189" i="7"/>
  <c r="G1189" i="7"/>
  <c r="F1189" i="7"/>
  <c r="C1189" i="7"/>
  <c r="B1189" i="7"/>
  <c r="D1189" i="7"/>
  <c r="A1191" i="7" l="1"/>
  <c r="J1191" i="7" s="1"/>
  <c r="I1190" i="7"/>
  <c r="G1190" i="7"/>
  <c r="H1190" i="7"/>
  <c r="E1190" i="7"/>
  <c r="F1190" i="7"/>
  <c r="B1190" i="7"/>
  <c r="D1190" i="7"/>
  <c r="C1190" i="7"/>
  <c r="A1192" i="7" l="1"/>
  <c r="J1192" i="7" s="1"/>
  <c r="I1191" i="7"/>
  <c r="G1191" i="7"/>
  <c r="H1191" i="7"/>
  <c r="E1191" i="7"/>
  <c r="F1191" i="7"/>
  <c r="C1191" i="7"/>
  <c r="D1191" i="7"/>
  <c r="B1191" i="7"/>
  <c r="A1193" i="7" l="1"/>
  <c r="J1193" i="7" s="1"/>
  <c r="I1192" i="7"/>
  <c r="H1192" i="7"/>
  <c r="G1192" i="7"/>
  <c r="E1192" i="7"/>
  <c r="C1192" i="7"/>
  <c r="F1192" i="7"/>
  <c r="D1192" i="7"/>
  <c r="B1192" i="7"/>
  <c r="A1194" i="7" l="1"/>
  <c r="J1194" i="7" s="1"/>
  <c r="I1193" i="7"/>
  <c r="H1193" i="7"/>
  <c r="F1193" i="7"/>
  <c r="G1193" i="7"/>
  <c r="E1193" i="7"/>
  <c r="D1193" i="7"/>
  <c r="C1193" i="7"/>
  <c r="B1193" i="7"/>
  <c r="A1195" i="7" l="1"/>
  <c r="J1195" i="7" s="1"/>
  <c r="I1194" i="7"/>
  <c r="H1194" i="7"/>
  <c r="F1194" i="7"/>
  <c r="G1194" i="7"/>
  <c r="E1194" i="7"/>
  <c r="C1194" i="7"/>
  <c r="B1194" i="7"/>
  <c r="D1194" i="7"/>
  <c r="A1196" i="7" l="1"/>
  <c r="J1196" i="7" s="1"/>
  <c r="I1195" i="7"/>
  <c r="H1195" i="7"/>
  <c r="G1195" i="7"/>
  <c r="D1195" i="7"/>
  <c r="B1195" i="7"/>
  <c r="E1195" i="7"/>
  <c r="F1195" i="7"/>
  <c r="C1195" i="7"/>
  <c r="A1197" i="7" l="1"/>
  <c r="J1197" i="7" s="1"/>
  <c r="I1196" i="7"/>
  <c r="H1196" i="7"/>
  <c r="D1196" i="7"/>
  <c r="B1196" i="7"/>
  <c r="G1196" i="7"/>
  <c r="F1196" i="7"/>
  <c r="C1196" i="7"/>
  <c r="E1196" i="7"/>
  <c r="A1198" i="7" l="1"/>
  <c r="J1198" i="7" s="1"/>
  <c r="I1197" i="7"/>
  <c r="H1197" i="7"/>
  <c r="E1197" i="7"/>
  <c r="G1197" i="7"/>
  <c r="F1197" i="7"/>
  <c r="D1197" i="7"/>
  <c r="B1197" i="7"/>
  <c r="C1197" i="7"/>
  <c r="A1199" i="7" l="1"/>
  <c r="J1199" i="7" s="1"/>
  <c r="I1198" i="7"/>
  <c r="G1198" i="7"/>
  <c r="E1198" i="7"/>
  <c r="F1198" i="7"/>
  <c r="H1198" i="7"/>
  <c r="B1198" i="7"/>
  <c r="D1198" i="7"/>
  <c r="C1198" i="7"/>
  <c r="A1200" i="7" l="1"/>
  <c r="J1200" i="7" s="1"/>
  <c r="G1199" i="7"/>
  <c r="I1199" i="7"/>
  <c r="H1199" i="7"/>
  <c r="F1199" i="7"/>
  <c r="C1199" i="7"/>
  <c r="D1199" i="7"/>
  <c r="E1199" i="7"/>
  <c r="B1199" i="7"/>
  <c r="A1201" i="7" l="1"/>
  <c r="J1201" i="7" s="1"/>
  <c r="I1200" i="7"/>
  <c r="G1200" i="7"/>
  <c r="F1200" i="7"/>
  <c r="C1200" i="7"/>
  <c r="H1200" i="7"/>
  <c r="E1200" i="7"/>
  <c r="B1200" i="7"/>
  <c r="D1200" i="7"/>
  <c r="A1202" i="7" l="1"/>
  <c r="J1202" i="7" s="1"/>
  <c r="H1201" i="7"/>
  <c r="G1201" i="7"/>
  <c r="F1201" i="7"/>
  <c r="E1201" i="7"/>
  <c r="B1201" i="7"/>
  <c r="I1201" i="7"/>
  <c r="D1201" i="7"/>
  <c r="C1201" i="7"/>
  <c r="A1203" i="7" l="1"/>
  <c r="J1203" i="7" s="1"/>
  <c r="I1202" i="7"/>
  <c r="H1202" i="7"/>
  <c r="G1202" i="7"/>
  <c r="F1202" i="7"/>
  <c r="E1202" i="7"/>
  <c r="D1202" i="7"/>
  <c r="C1202" i="7"/>
  <c r="B1202" i="7"/>
  <c r="A1204" i="7" l="1"/>
  <c r="J1204" i="7" s="1"/>
  <c r="I1203" i="7"/>
  <c r="H1203" i="7"/>
  <c r="F1203" i="7"/>
  <c r="D1203" i="7"/>
  <c r="B1203" i="7"/>
  <c r="E1203" i="7"/>
  <c r="G1203" i="7"/>
  <c r="C1203" i="7"/>
  <c r="A1205" i="7" l="1"/>
  <c r="J1205" i="7" s="1"/>
  <c r="I1204" i="7"/>
  <c r="H1204" i="7"/>
  <c r="G1204" i="7"/>
  <c r="F1204" i="7"/>
  <c r="D1204" i="7"/>
  <c r="B1204" i="7"/>
  <c r="C1204" i="7"/>
  <c r="E1204" i="7"/>
  <c r="A1206" i="7" l="1"/>
  <c r="J1206" i="7" s="1"/>
  <c r="I1205" i="7"/>
  <c r="E1205" i="7"/>
  <c r="H1205" i="7"/>
  <c r="G1205" i="7"/>
  <c r="F1205" i="7"/>
  <c r="D1205" i="7"/>
  <c r="C1205" i="7"/>
  <c r="B1205" i="7"/>
  <c r="A1207" i="7" l="1"/>
  <c r="J1207" i="7" s="1"/>
  <c r="I1206" i="7"/>
  <c r="H1206" i="7"/>
  <c r="E1206" i="7"/>
  <c r="G1206" i="7"/>
  <c r="F1206" i="7"/>
  <c r="B1206" i="7"/>
  <c r="D1206" i="7"/>
  <c r="C1206" i="7"/>
  <c r="A1208" i="7" l="1"/>
  <c r="J1208" i="7" s="1"/>
  <c r="I1207" i="7"/>
  <c r="G1207" i="7"/>
  <c r="H1207" i="7"/>
  <c r="E1207" i="7"/>
  <c r="C1207" i="7"/>
  <c r="B1207" i="7"/>
  <c r="D1207" i="7"/>
  <c r="F1207" i="7"/>
  <c r="A1209" i="7" l="1"/>
  <c r="J1209" i="7" s="1"/>
  <c r="I1208" i="7"/>
  <c r="H1208" i="7"/>
  <c r="G1208" i="7"/>
  <c r="E1208" i="7"/>
  <c r="F1208" i="7"/>
  <c r="C1208" i="7"/>
  <c r="B1208" i="7"/>
  <c r="D1208" i="7"/>
  <c r="A1210" i="7" l="1"/>
  <c r="J1210" i="7" s="1"/>
  <c r="I1209" i="7"/>
  <c r="H1209" i="7"/>
  <c r="G1209" i="7"/>
  <c r="F1209" i="7"/>
  <c r="C1209" i="7"/>
  <c r="E1209" i="7"/>
  <c r="D1209" i="7"/>
  <c r="B1209" i="7"/>
  <c r="A1211" i="7" l="1"/>
  <c r="J1211" i="7" s="1"/>
  <c r="I1210" i="7"/>
  <c r="H1210" i="7"/>
  <c r="G1210" i="7"/>
  <c r="F1210" i="7"/>
  <c r="E1210" i="7"/>
  <c r="C1210" i="7"/>
  <c r="B1210" i="7"/>
  <c r="D1210" i="7"/>
  <c r="A1212" i="7" l="1"/>
  <c r="J1212" i="7" s="1"/>
  <c r="I1211" i="7"/>
  <c r="H1211" i="7"/>
  <c r="F1211" i="7"/>
  <c r="E1211" i="7"/>
  <c r="G1211" i="7"/>
  <c r="D1211" i="7"/>
  <c r="B1211" i="7"/>
  <c r="C1211" i="7"/>
  <c r="A1213" i="7" l="1"/>
  <c r="J1213" i="7" s="1"/>
  <c r="I1212" i="7"/>
  <c r="G1212" i="7"/>
  <c r="H1212" i="7"/>
  <c r="F1212" i="7"/>
  <c r="E1212" i="7"/>
  <c r="D1212" i="7"/>
  <c r="B1212" i="7"/>
  <c r="C1212" i="7"/>
  <c r="A1214" i="7" l="1"/>
  <c r="J1214" i="7" s="1"/>
  <c r="I1213" i="7"/>
  <c r="E1213" i="7"/>
  <c r="G1213" i="7"/>
  <c r="H1213" i="7"/>
  <c r="F1213" i="7"/>
  <c r="D1213" i="7"/>
  <c r="C1213" i="7"/>
  <c r="B1213" i="7"/>
  <c r="A1215" i="7" l="1"/>
  <c r="J1215" i="7" s="1"/>
  <c r="H1214" i="7"/>
  <c r="I1214" i="7"/>
  <c r="E1214" i="7"/>
  <c r="G1214" i="7"/>
  <c r="F1214" i="7"/>
  <c r="D1214" i="7"/>
  <c r="C1214" i="7"/>
  <c r="B1214" i="7"/>
  <c r="A1216" i="7" l="1"/>
  <c r="J1216" i="7" s="1"/>
  <c r="I1215" i="7"/>
  <c r="G1215" i="7"/>
  <c r="H1215" i="7"/>
  <c r="C1215" i="7"/>
  <c r="E1215" i="7"/>
  <c r="D1215" i="7"/>
  <c r="B1215" i="7"/>
  <c r="F1215" i="7"/>
  <c r="A1217" i="7" l="1"/>
  <c r="J1217" i="7" s="1"/>
  <c r="I1216" i="7"/>
  <c r="H1216" i="7"/>
  <c r="F1216" i="7"/>
  <c r="G1216" i="7"/>
  <c r="C1216" i="7"/>
  <c r="B1216" i="7"/>
  <c r="E1216" i="7"/>
  <c r="D1216" i="7"/>
  <c r="A1218" i="7" l="1"/>
  <c r="J1218" i="7" s="1"/>
  <c r="I1217" i="7"/>
  <c r="H1217" i="7"/>
  <c r="F1217" i="7"/>
  <c r="G1217" i="7"/>
  <c r="D1217" i="7"/>
  <c r="C1217" i="7"/>
  <c r="B1217" i="7"/>
  <c r="E1217" i="7"/>
  <c r="A1219" i="7" l="1"/>
  <c r="J1219" i="7" s="1"/>
  <c r="I1218" i="7"/>
  <c r="H1218" i="7"/>
  <c r="G1218" i="7"/>
  <c r="F1218" i="7"/>
  <c r="B1218" i="7"/>
  <c r="C1218" i="7"/>
  <c r="D1218" i="7"/>
  <c r="E1218" i="7"/>
  <c r="A1220" i="7" l="1"/>
  <c r="J1220" i="7" s="1"/>
  <c r="I1219" i="7"/>
  <c r="G1219" i="7"/>
  <c r="H1219" i="7"/>
  <c r="F1219" i="7"/>
  <c r="E1219" i="7"/>
  <c r="D1219" i="7"/>
  <c r="B1219" i="7"/>
  <c r="C1219" i="7"/>
  <c r="A1221" i="7" l="1"/>
  <c r="J1221" i="7" s="1"/>
  <c r="I1220" i="7"/>
  <c r="F1220" i="7"/>
  <c r="E1220" i="7"/>
  <c r="H1220" i="7"/>
  <c r="D1220" i="7"/>
  <c r="B1220" i="7"/>
  <c r="G1220" i="7"/>
  <c r="C1220" i="7"/>
  <c r="A1222" i="7" l="1"/>
  <c r="J1222" i="7" s="1"/>
  <c r="I1221" i="7"/>
  <c r="H1221" i="7"/>
  <c r="E1221" i="7"/>
  <c r="F1221" i="7"/>
  <c r="B1221" i="7"/>
  <c r="G1221" i="7"/>
  <c r="D1221" i="7"/>
  <c r="C1221" i="7"/>
  <c r="A1223" i="7" l="1"/>
  <c r="J1223" i="7" s="1"/>
  <c r="I1222" i="7"/>
  <c r="H1222" i="7"/>
  <c r="E1222" i="7"/>
  <c r="F1222" i="7"/>
  <c r="G1222" i="7"/>
  <c r="D1222" i="7"/>
  <c r="C1222" i="7"/>
  <c r="B1222" i="7"/>
  <c r="A1224" i="7" l="1"/>
  <c r="J1224" i="7" s="1"/>
  <c r="I1223" i="7"/>
  <c r="G1223" i="7"/>
  <c r="H1223" i="7"/>
  <c r="E1223" i="7"/>
  <c r="F1223" i="7"/>
  <c r="C1223" i="7"/>
  <c r="B1223" i="7"/>
  <c r="D1223" i="7"/>
  <c r="A1225" i="7" l="1"/>
  <c r="J1225" i="7" s="1"/>
  <c r="I1224" i="7"/>
  <c r="H1224" i="7"/>
  <c r="G1224" i="7"/>
  <c r="E1224" i="7"/>
  <c r="F1224" i="7"/>
  <c r="C1224" i="7"/>
  <c r="D1224" i="7"/>
  <c r="B1224" i="7"/>
  <c r="A1226" i="7" l="1"/>
  <c r="J1226" i="7" s="1"/>
  <c r="H1225" i="7"/>
  <c r="I1225" i="7"/>
  <c r="F1225" i="7"/>
  <c r="G1225" i="7"/>
  <c r="D1225" i="7"/>
  <c r="E1225" i="7"/>
  <c r="B1225" i="7"/>
  <c r="C1225" i="7"/>
  <c r="A1227" i="7" l="1"/>
  <c r="J1227" i="7" s="1"/>
  <c r="I1226" i="7"/>
  <c r="H1226" i="7"/>
  <c r="F1226" i="7"/>
  <c r="G1226" i="7"/>
  <c r="C1226" i="7"/>
  <c r="B1226" i="7"/>
  <c r="D1226" i="7"/>
  <c r="E1226" i="7"/>
  <c r="A1228" i="7" l="1"/>
  <c r="J1228" i="7" s="1"/>
  <c r="I1227" i="7"/>
  <c r="G1227" i="7"/>
  <c r="H1227" i="7"/>
  <c r="D1227" i="7"/>
  <c r="B1227" i="7"/>
  <c r="E1227" i="7"/>
  <c r="C1227" i="7"/>
  <c r="F1227" i="7"/>
  <c r="A1229" i="7" l="1"/>
  <c r="J1229" i="7" s="1"/>
  <c r="I1228" i="7"/>
  <c r="G1228" i="7"/>
  <c r="H1228" i="7"/>
  <c r="E1228" i="7"/>
  <c r="D1228" i="7"/>
  <c r="B1228" i="7"/>
  <c r="C1228" i="7"/>
  <c r="F1228" i="7"/>
  <c r="A1230" i="7" l="1"/>
  <c r="J1230" i="7" s="1"/>
  <c r="I1229" i="7"/>
  <c r="E1229" i="7"/>
  <c r="H1229" i="7"/>
  <c r="G1229" i="7"/>
  <c r="F1229" i="7"/>
  <c r="D1229" i="7"/>
  <c r="B1229" i="7"/>
  <c r="C1229" i="7"/>
  <c r="A1231" i="7" l="1"/>
  <c r="J1231" i="7" s="1"/>
  <c r="I1230" i="7"/>
  <c r="E1230" i="7"/>
  <c r="H1230" i="7"/>
  <c r="G1230" i="7"/>
  <c r="F1230" i="7"/>
  <c r="B1230" i="7"/>
  <c r="C1230" i="7"/>
  <c r="D1230" i="7"/>
  <c r="A1232" i="7" l="1"/>
  <c r="J1232" i="7" s="1"/>
  <c r="I1231" i="7"/>
  <c r="G1231" i="7"/>
  <c r="F1231" i="7"/>
  <c r="C1231" i="7"/>
  <c r="E1231" i="7"/>
  <c r="H1231" i="7"/>
  <c r="D1231" i="7"/>
  <c r="B1231" i="7"/>
  <c r="A1233" i="7" l="1"/>
  <c r="J1233" i="7" s="1"/>
  <c r="I1232" i="7"/>
  <c r="H1232" i="7"/>
  <c r="F1232" i="7"/>
  <c r="G1232" i="7"/>
  <c r="C1232" i="7"/>
  <c r="E1232" i="7"/>
  <c r="D1232" i="7"/>
  <c r="B1232" i="7"/>
  <c r="A1234" i="7" l="1"/>
  <c r="J1234" i="7" s="1"/>
  <c r="I1233" i="7"/>
  <c r="H1233" i="7"/>
  <c r="F1233" i="7"/>
  <c r="E1233" i="7"/>
  <c r="D1233" i="7"/>
  <c r="B1233" i="7"/>
  <c r="G1233" i="7"/>
  <c r="C1233" i="7"/>
  <c r="A1235" i="7" l="1"/>
  <c r="J1235" i="7" s="1"/>
  <c r="I1234" i="7"/>
  <c r="H1234" i="7"/>
  <c r="F1234" i="7"/>
  <c r="E1234" i="7"/>
  <c r="G1234" i="7"/>
  <c r="D1234" i="7"/>
  <c r="B1234" i="7"/>
  <c r="C1234" i="7"/>
  <c r="A1236" i="7" l="1"/>
  <c r="J1236" i="7" s="1"/>
  <c r="I1235" i="7"/>
  <c r="G1235" i="7"/>
  <c r="F1235" i="7"/>
  <c r="H1235" i="7"/>
  <c r="E1235" i="7"/>
  <c r="D1235" i="7"/>
  <c r="B1235" i="7"/>
  <c r="C1235" i="7"/>
  <c r="A1237" i="7" l="1"/>
  <c r="J1237" i="7" s="1"/>
  <c r="I1236" i="7"/>
  <c r="H1236" i="7"/>
  <c r="G1236" i="7"/>
  <c r="F1236" i="7"/>
  <c r="E1236" i="7"/>
  <c r="D1236" i="7"/>
  <c r="B1236" i="7"/>
  <c r="C1236" i="7"/>
  <c r="A1238" i="7" l="1"/>
  <c r="J1238" i="7" s="1"/>
  <c r="I1237" i="7"/>
  <c r="H1237" i="7"/>
  <c r="G1237" i="7"/>
  <c r="E1237" i="7"/>
  <c r="F1237" i="7"/>
  <c r="D1237" i="7"/>
  <c r="C1237" i="7"/>
  <c r="B1237" i="7"/>
  <c r="A1239" i="7" l="1"/>
  <c r="J1239" i="7" s="1"/>
  <c r="I1238" i="7"/>
  <c r="H1238" i="7"/>
  <c r="G1238" i="7"/>
  <c r="E1238" i="7"/>
  <c r="F1238" i="7"/>
  <c r="B1238" i="7"/>
  <c r="D1238" i="7"/>
  <c r="C1238" i="7"/>
  <c r="A1240" i="7" l="1"/>
  <c r="J1240" i="7" s="1"/>
  <c r="I1239" i="7"/>
  <c r="G1239" i="7"/>
  <c r="H1239" i="7"/>
  <c r="F1239" i="7"/>
  <c r="C1239" i="7"/>
  <c r="D1239" i="7"/>
  <c r="B1239" i="7"/>
  <c r="E1239" i="7"/>
  <c r="A1241" i="7" l="1"/>
  <c r="J1241" i="7" s="1"/>
  <c r="I1240" i="7"/>
  <c r="G1240" i="7"/>
  <c r="H1240" i="7"/>
  <c r="C1240" i="7"/>
  <c r="B1240" i="7"/>
  <c r="E1240" i="7"/>
  <c r="F1240" i="7"/>
  <c r="D1240" i="7"/>
  <c r="A1242" i="7" l="1"/>
  <c r="J1242" i="7" s="1"/>
  <c r="I1241" i="7"/>
  <c r="H1241" i="7"/>
  <c r="F1241" i="7"/>
  <c r="G1241" i="7"/>
  <c r="C1241" i="7"/>
  <c r="B1241" i="7"/>
  <c r="D1241" i="7"/>
  <c r="E1241" i="7"/>
  <c r="A1243" i="7" l="1"/>
  <c r="J1243" i="7" s="1"/>
  <c r="H1242" i="7"/>
  <c r="I1242" i="7"/>
  <c r="F1242" i="7"/>
  <c r="G1242" i="7"/>
  <c r="C1242" i="7"/>
  <c r="D1242" i="7"/>
  <c r="E1242" i="7"/>
  <c r="B1242" i="7"/>
  <c r="A1244" i="7" l="1"/>
  <c r="J1244" i="7" s="1"/>
  <c r="H1243" i="7"/>
  <c r="I1243" i="7"/>
  <c r="F1243" i="7"/>
  <c r="E1243" i="7"/>
  <c r="G1243" i="7"/>
  <c r="D1243" i="7"/>
  <c r="B1243" i="7"/>
  <c r="C1243" i="7"/>
  <c r="A1245" i="7" l="1"/>
  <c r="J1245" i="7" s="1"/>
  <c r="I1244" i="7"/>
  <c r="H1244" i="7"/>
  <c r="G1244" i="7"/>
  <c r="F1244" i="7"/>
  <c r="E1244" i="7"/>
  <c r="D1244" i="7"/>
  <c r="B1244" i="7"/>
  <c r="C1244" i="7"/>
  <c r="A1246" i="7" l="1"/>
  <c r="J1246" i="7" s="1"/>
  <c r="I1245" i="7"/>
  <c r="H1245" i="7"/>
  <c r="G1245" i="7"/>
  <c r="E1245" i="7"/>
  <c r="F1245" i="7"/>
  <c r="D1245" i="7"/>
  <c r="C1245" i="7"/>
  <c r="B1245" i="7"/>
  <c r="A1247" i="7" l="1"/>
  <c r="J1247" i="7" s="1"/>
  <c r="I1246" i="7"/>
  <c r="H1246" i="7"/>
  <c r="G1246" i="7"/>
  <c r="E1246" i="7"/>
  <c r="F1246" i="7"/>
  <c r="D1246" i="7"/>
  <c r="C1246" i="7"/>
  <c r="B1246" i="7"/>
  <c r="A1248" i="7" l="1"/>
  <c r="J1248" i="7" s="1"/>
  <c r="I1247" i="7"/>
  <c r="G1247" i="7"/>
  <c r="H1247" i="7"/>
  <c r="C1247" i="7"/>
  <c r="F1247" i="7"/>
  <c r="D1247" i="7"/>
  <c r="E1247" i="7"/>
  <c r="B1247" i="7"/>
  <c r="A1249" i="7" l="1"/>
  <c r="J1249" i="7" s="1"/>
  <c r="I1248" i="7"/>
  <c r="H1248" i="7"/>
  <c r="G1248" i="7"/>
  <c r="E1248" i="7"/>
  <c r="C1248" i="7"/>
  <c r="B1248" i="7"/>
  <c r="F1248" i="7"/>
  <c r="D1248" i="7"/>
  <c r="A1250" i="7" l="1"/>
  <c r="J1250" i="7" s="1"/>
  <c r="I1249" i="7"/>
  <c r="H1249" i="7"/>
  <c r="G1249" i="7"/>
  <c r="F1249" i="7"/>
  <c r="E1249" i="7"/>
  <c r="C1249" i="7"/>
  <c r="B1249" i="7"/>
  <c r="D1249" i="7"/>
  <c r="A1251" i="7" l="1"/>
  <c r="J1251" i="7" s="1"/>
  <c r="I1250" i="7"/>
  <c r="H1250" i="7"/>
  <c r="G1250" i="7"/>
  <c r="F1250" i="7"/>
  <c r="E1250" i="7"/>
  <c r="B1250" i="7"/>
  <c r="C1250" i="7"/>
  <c r="D1250" i="7"/>
  <c r="A1252" i="7" l="1"/>
  <c r="J1252" i="7" s="1"/>
  <c r="I1251" i="7"/>
  <c r="H1251" i="7"/>
  <c r="G1251" i="7"/>
  <c r="F1251" i="7"/>
  <c r="D1251" i="7"/>
  <c r="B1251" i="7"/>
  <c r="E1251" i="7"/>
  <c r="C1251" i="7"/>
  <c r="A1253" i="7" l="1"/>
  <c r="J1253" i="7" s="1"/>
  <c r="I1252" i="7"/>
  <c r="H1252" i="7"/>
  <c r="F1252" i="7"/>
  <c r="G1252" i="7"/>
  <c r="D1252" i="7"/>
  <c r="B1252" i="7"/>
  <c r="E1252" i="7"/>
  <c r="C1252" i="7"/>
  <c r="A1254" i="7" l="1"/>
  <c r="J1254" i="7" s="1"/>
  <c r="I1253" i="7"/>
  <c r="E1253" i="7"/>
  <c r="H1253" i="7"/>
  <c r="F1253" i="7"/>
  <c r="G1253" i="7"/>
  <c r="B1253" i="7"/>
  <c r="D1253" i="7"/>
  <c r="C1253" i="7"/>
  <c r="A1255" i="7" l="1"/>
  <c r="J1255" i="7" s="1"/>
  <c r="I1254" i="7"/>
  <c r="G1254" i="7"/>
  <c r="E1254" i="7"/>
  <c r="H1254" i="7"/>
  <c r="F1254" i="7"/>
  <c r="B1254" i="7"/>
  <c r="D1254" i="7"/>
  <c r="C1254" i="7"/>
  <c r="A1256" i="7" l="1"/>
  <c r="J1256" i="7" s="1"/>
  <c r="I1255" i="7"/>
  <c r="G1255" i="7"/>
  <c r="H1255" i="7"/>
  <c r="E1255" i="7"/>
  <c r="F1255" i="7"/>
  <c r="C1255" i="7"/>
  <c r="D1255" i="7"/>
  <c r="B1255" i="7"/>
  <c r="A1257" i="7" l="1"/>
  <c r="J1257" i="7" s="1"/>
  <c r="I1256" i="7"/>
  <c r="H1256" i="7"/>
  <c r="G1256" i="7"/>
  <c r="E1256" i="7"/>
  <c r="F1256" i="7"/>
  <c r="C1256" i="7"/>
  <c r="D1256" i="7"/>
  <c r="B1256" i="7"/>
  <c r="A1258" i="7" l="1"/>
  <c r="J1258" i="7" s="1"/>
  <c r="H1257" i="7"/>
  <c r="I1257" i="7"/>
  <c r="F1257" i="7"/>
  <c r="G1257" i="7"/>
  <c r="E1257" i="7"/>
  <c r="D1257" i="7"/>
  <c r="C1257" i="7"/>
  <c r="B1257" i="7"/>
  <c r="A1259" i="7" l="1"/>
  <c r="J1259" i="7" s="1"/>
  <c r="I1258" i="7"/>
  <c r="H1258" i="7"/>
  <c r="F1258" i="7"/>
  <c r="G1258" i="7"/>
  <c r="C1258" i="7"/>
  <c r="B1258" i="7"/>
  <c r="E1258" i="7"/>
  <c r="D1258" i="7"/>
  <c r="A1260" i="7" l="1"/>
  <c r="J1260" i="7" s="1"/>
  <c r="I1259" i="7"/>
  <c r="H1259" i="7"/>
  <c r="F1259" i="7"/>
  <c r="D1259" i="7"/>
  <c r="B1259" i="7"/>
  <c r="C1259" i="7"/>
  <c r="E1259" i="7"/>
  <c r="G1259" i="7"/>
  <c r="A1261" i="7" l="1"/>
  <c r="J1261" i="7" s="1"/>
  <c r="I1260" i="7"/>
  <c r="G1260" i="7"/>
  <c r="H1260" i="7"/>
  <c r="D1260" i="7"/>
  <c r="B1260" i="7"/>
  <c r="E1260" i="7"/>
  <c r="C1260" i="7"/>
  <c r="F1260" i="7"/>
  <c r="A1262" i="7" l="1"/>
  <c r="J1262" i="7" s="1"/>
  <c r="I1261" i="7"/>
  <c r="E1261" i="7"/>
  <c r="G1261" i="7"/>
  <c r="H1261" i="7"/>
  <c r="D1261" i="7"/>
  <c r="B1261" i="7"/>
  <c r="C1261" i="7"/>
  <c r="F1261" i="7"/>
  <c r="A1263" i="7" l="1"/>
  <c r="J1263" i="7" s="1"/>
  <c r="I1262" i="7"/>
  <c r="H1262" i="7"/>
  <c r="E1262" i="7"/>
  <c r="G1262" i="7"/>
  <c r="B1262" i="7"/>
  <c r="D1262" i="7"/>
  <c r="C1262" i="7"/>
  <c r="F1262" i="7"/>
  <c r="A1264" i="7" l="1"/>
  <c r="J1264" i="7" s="1"/>
  <c r="I1263" i="7"/>
  <c r="G1263" i="7"/>
  <c r="H1263" i="7"/>
  <c r="F1263" i="7"/>
  <c r="E1263" i="7"/>
  <c r="C1263" i="7"/>
  <c r="D1263" i="7"/>
  <c r="B1263" i="7"/>
  <c r="A1265" i="7" l="1"/>
  <c r="J1265" i="7" s="1"/>
  <c r="I1264" i="7"/>
  <c r="G1264" i="7"/>
  <c r="H1264" i="7"/>
  <c r="F1264" i="7"/>
  <c r="E1264" i="7"/>
  <c r="C1264" i="7"/>
  <c r="D1264" i="7"/>
  <c r="B1264" i="7"/>
  <c r="A1266" i="7" l="1"/>
  <c r="J1266" i="7" s="1"/>
  <c r="I1265" i="7"/>
  <c r="H1265" i="7"/>
  <c r="G1265" i="7"/>
  <c r="F1265" i="7"/>
  <c r="E1265" i="7"/>
  <c r="D1265" i="7"/>
  <c r="B1265" i="7"/>
  <c r="C1265" i="7"/>
  <c r="A1267" i="7" l="1"/>
  <c r="J1267" i="7" s="1"/>
  <c r="I1266" i="7"/>
  <c r="H1266" i="7"/>
  <c r="F1266" i="7"/>
  <c r="G1266" i="7"/>
  <c r="E1266" i="7"/>
  <c r="D1266" i="7"/>
  <c r="B1266" i="7"/>
  <c r="C1266" i="7"/>
  <c r="A1268" i="7" l="1"/>
  <c r="J1268" i="7" s="1"/>
  <c r="I1267" i="7"/>
  <c r="H1267" i="7"/>
  <c r="G1267" i="7"/>
  <c r="F1267" i="7"/>
  <c r="D1267" i="7"/>
  <c r="B1267" i="7"/>
  <c r="E1267" i="7"/>
  <c r="C1267" i="7"/>
  <c r="A1269" i="7" l="1"/>
  <c r="J1269" i="7" s="1"/>
  <c r="I1268" i="7"/>
  <c r="H1268" i="7"/>
  <c r="G1268" i="7"/>
  <c r="E1268" i="7"/>
  <c r="D1268" i="7"/>
  <c r="B1268" i="7"/>
  <c r="C1268" i="7"/>
  <c r="F1268" i="7"/>
  <c r="A1270" i="7" l="1"/>
  <c r="J1270" i="7" s="1"/>
  <c r="I1269" i="7"/>
  <c r="E1269" i="7"/>
  <c r="H1269" i="7"/>
  <c r="F1269" i="7"/>
  <c r="G1269" i="7"/>
  <c r="D1269" i="7"/>
  <c r="C1269" i="7"/>
  <c r="B1269" i="7"/>
  <c r="A1271" i="7" l="1"/>
  <c r="J1271" i="7" s="1"/>
  <c r="H1270" i="7"/>
  <c r="I1270" i="7"/>
  <c r="E1270" i="7"/>
  <c r="F1270" i="7"/>
  <c r="G1270" i="7"/>
  <c r="B1270" i="7"/>
  <c r="D1270" i="7"/>
  <c r="C1270" i="7"/>
  <c r="A1272" i="7" l="1"/>
  <c r="J1272" i="7" s="1"/>
  <c r="I1271" i="7"/>
  <c r="G1271" i="7"/>
  <c r="F1271" i="7"/>
  <c r="H1271" i="7"/>
  <c r="C1271" i="7"/>
  <c r="E1271" i="7"/>
  <c r="D1271" i="7"/>
  <c r="B1271" i="7"/>
  <c r="A1273" i="7" l="1"/>
  <c r="J1273" i="7" s="1"/>
  <c r="I1272" i="7"/>
  <c r="G1272" i="7"/>
  <c r="F1272" i="7"/>
  <c r="C1272" i="7"/>
  <c r="B1272" i="7"/>
  <c r="E1272" i="7"/>
  <c r="H1272" i="7"/>
  <c r="D1272" i="7"/>
  <c r="A1274" i="7" l="1"/>
  <c r="J1274" i="7" s="1"/>
  <c r="H1273" i="7"/>
  <c r="G1273" i="7"/>
  <c r="F1273" i="7"/>
  <c r="I1273" i="7"/>
  <c r="C1273" i="7"/>
  <c r="E1273" i="7"/>
  <c r="B1273" i="7"/>
  <c r="D1273" i="7"/>
  <c r="A1275" i="7" l="1"/>
  <c r="J1275" i="7" s="1"/>
  <c r="I1274" i="7"/>
  <c r="H1274" i="7"/>
  <c r="G1274" i="7"/>
  <c r="F1274" i="7"/>
  <c r="B1274" i="7"/>
  <c r="D1274" i="7"/>
  <c r="C1274" i="7"/>
  <c r="E1274" i="7"/>
  <c r="A1276" i="7" l="1"/>
  <c r="J1276" i="7" s="1"/>
  <c r="I1275" i="7"/>
  <c r="G1275" i="7"/>
  <c r="H1275" i="7"/>
  <c r="F1275" i="7"/>
  <c r="E1275" i="7"/>
  <c r="D1275" i="7"/>
  <c r="B1275" i="7"/>
  <c r="C1275" i="7"/>
  <c r="A1277" i="7" l="1"/>
  <c r="J1277" i="7" s="1"/>
  <c r="I1276" i="7"/>
  <c r="H1276" i="7"/>
  <c r="G1276" i="7"/>
  <c r="F1276" i="7"/>
  <c r="E1276" i="7"/>
  <c r="D1276" i="7"/>
  <c r="B1276" i="7"/>
  <c r="C1276" i="7"/>
  <c r="A1278" i="7" l="1"/>
  <c r="J1278" i="7" s="1"/>
  <c r="I1277" i="7"/>
  <c r="H1277" i="7"/>
  <c r="E1277" i="7"/>
  <c r="F1277" i="7"/>
  <c r="G1277" i="7"/>
  <c r="D1277" i="7"/>
  <c r="C1277" i="7"/>
  <c r="B1277" i="7"/>
  <c r="A1279" i="7" l="1"/>
  <c r="J1279" i="7" s="1"/>
  <c r="I1278" i="7"/>
  <c r="H1278" i="7"/>
  <c r="E1278" i="7"/>
  <c r="G1278" i="7"/>
  <c r="F1278" i="7"/>
  <c r="D1278" i="7"/>
  <c r="C1278" i="7"/>
  <c r="B1278" i="7"/>
  <c r="A1280" i="7" l="1"/>
  <c r="J1280" i="7" s="1"/>
  <c r="I1279" i="7"/>
  <c r="G1279" i="7"/>
  <c r="H1279" i="7"/>
  <c r="E1279" i="7"/>
  <c r="F1279" i="7"/>
  <c r="C1279" i="7"/>
  <c r="D1279" i="7"/>
  <c r="B1279" i="7"/>
  <c r="A1281" i="7" l="1"/>
  <c r="J1281" i="7" s="1"/>
  <c r="I1280" i="7"/>
  <c r="E1280" i="7"/>
  <c r="H1280" i="7"/>
  <c r="F1280" i="7"/>
  <c r="C1280" i="7"/>
  <c r="B1280" i="7"/>
  <c r="G1280" i="7"/>
  <c r="D1280" i="7"/>
  <c r="A1282" i="7" l="1"/>
  <c r="J1282" i="7" s="1"/>
  <c r="I1281" i="7"/>
  <c r="H1281" i="7"/>
  <c r="F1281" i="7"/>
  <c r="G1281" i="7"/>
  <c r="E1281" i="7"/>
  <c r="D1281" i="7"/>
  <c r="C1281" i="7"/>
  <c r="B1281" i="7"/>
  <c r="A1283" i="7" l="1"/>
  <c r="J1283" i="7" s="1"/>
  <c r="I1282" i="7"/>
  <c r="H1282" i="7"/>
  <c r="G1282" i="7"/>
  <c r="F1282" i="7"/>
  <c r="B1282" i="7"/>
  <c r="E1282" i="7"/>
  <c r="C1282" i="7"/>
  <c r="D1282" i="7"/>
  <c r="A1284" i="7" l="1"/>
  <c r="J1284" i="7" s="1"/>
  <c r="I1283" i="7"/>
  <c r="H1283" i="7"/>
  <c r="G1283" i="7"/>
  <c r="D1283" i="7"/>
  <c r="B1283" i="7"/>
  <c r="C1283" i="7"/>
  <c r="F1283" i="7"/>
  <c r="E1283" i="7"/>
  <c r="A1285" i="7" l="1"/>
  <c r="J1285" i="7" s="1"/>
  <c r="H1284" i="7"/>
  <c r="I1284" i="7"/>
  <c r="G1284" i="7"/>
  <c r="F1284" i="7"/>
  <c r="E1284" i="7"/>
  <c r="D1284" i="7"/>
  <c r="B1284" i="7"/>
  <c r="C1284" i="7"/>
  <c r="A1286" i="7" l="1"/>
  <c r="J1286" i="7" s="1"/>
  <c r="G1285" i="7"/>
  <c r="E1285" i="7"/>
  <c r="H1285" i="7"/>
  <c r="I1285" i="7"/>
  <c r="F1285" i="7"/>
  <c r="C1285" i="7"/>
  <c r="B1285" i="7"/>
  <c r="D1285" i="7"/>
  <c r="A1287" i="7" l="1"/>
  <c r="J1287" i="7" s="1"/>
  <c r="I1286" i="7"/>
  <c r="G1286" i="7"/>
  <c r="E1286" i="7"/>
  <c r="H1286" i="7"/>
  <c r="F1286" i="7"/>
  <c r="B1286" i="7"/>
  <c r="D1286" i="7"/>
  <c r="C1286" i="7"/>
  <c r="A1288" i="7" l="1"/>
  <c r="J1288" i="7" s="1"/>
  <c r="I1287" i="7"/>
  <c r="G1287" i="7"/>
  <c r="H1287" i="7"/>
  <c r="E1287" i="7"/>
  <c r="F1287" i="7"/>
  <c r="C1287" i="7"/>
  <c r="B1287" i="7"/>
  <c r="D1287" i="7"/>
  <c r="A1289" i="7" l="1"/>
  <c r="J1289" i="7" s="1"/>
  <c r="I1288" i="7"/>
  <c r="H1288" i="7"/>
  <c r="E1288" i="7"/>
  <c r="G1288" i="7"/>
  <c r="F1288" i="7"/>
  <c r="C1288" i="7"/>
  <c r="D1288" i="7"/>
  <c r="B1288" i="7"/>
  <c r="A1290" i="7" l="1"/>
  <c r="J1290" i="7" s="1"/>
  <c r="I1289" i="7"/>
  <c r="H1289" i="7"/>
  <c r="F1289" i="7"/>
  <c r="G1289" i="7"/>
  <c r="E1289" i="7"/>
  <c r="D1289" i="7"/>
  <c r="B1289" i="7"/>
  <c r="C1289" i="7"/>
  <c r="A1291" i="7" l="1"/>
  <c r="J1291" i="7" s="1"/>
  <c r="I1290" i="7"/>
  <c r="H1290" i="7"/>
  <c r="F1290" i="7"/>
  <c r="G1290" i="7"/>
  <c r="C1290" i="7"/>
  <c r="B1290" i="7"/>
  <c r="E1290" i="7"/>
  <c r="D1290" i="7"/>
  <c r="A1292" i="7" l="1"/>
  <c r="J1292" i="7" s="1"/>
  <c r="I1291" i="7"/>
  <c r="G1291" i="7"/>
  <c r="E1291" i="7"/>
  <c r="F1291" i="7"/>
  <c r="H1291" i="7"/>
  <c r="D1291" i="7"/>
  <c r="B1291" i="7"/>
  <c r="C1291" i="7"/>
  <c r="A1293" i="7" l="1"/>
  <c r="J1293" i="7" s="1"/>
  <c r="I1292" i="7"/>
  <c r="H1292" i="7"/>
  <c r="G1292" i="7"/>
  <c r="E1292" i="7"/>
  <c r="F1292" i="7"/>
  <c r="D1292" i="7"/>
  <c r="B1292" i="7"/>
  <c r="C1292" i="7"/>
  <c r="A1294" i="7" l="1"/>
  <c r="J1294" i="7" s="1"/>
  <c r="I1293" i="7"/>
  <c r="H1293" i="7"/>
  <c r="E1293" i="7"/>
  <c r="B1293" i="7"/>
  <c r="G1293" i="7"/>
  <c r="F1293" i="7"/>
  <c r="D1293" i="7"/>
  <c r="C1293" i="7"/>
  <c r="A1295" i="7" l="1"/>
  <c r="J1295" i="7" s="1"/>
  <c r="I1294" i="7"/>
  <c r="E1294" i="7"/>
  <c r="G1294" i="7"/>
  <c r="H1294" i="7"/>
  <c r="F1294" i="7"/>
  <c r="B1294" i="7"/>
  <c r="D1294" i="7"/>
  <c r="C1294" i="7"/>
  <c r="A1296" i="7" l="1"/>
  <c r="J1296" i="7" s="1"/>
  <c r="I1295" i="7"/>
  <c r="G1295" i="7"/>
  <c r="H1295" i="7"/>
  <c r="F1295" i="7"/>
  <c r="C1295" i="7"/>
  <c r="D1295" i="7"/>
  <c r="B1295" i="7"/>
  <c r="E1295" i="7"/>
  <c r="A1297" i="7" l="1"/>
  <c r="J1297" i="7" s="1"/>
  <c r="I1296" i="7"/>
  <c r="H1296" i="7"/>
  <c r="F1296" i="7"/>
  <c r="G1296" i="7"/>
  <c r="C1296" i="7"/>
  <c r="D1296" i="7"/>
  <c r="E1296" i="7"/>
  <c r="B1296" i="7"/>
  <c r="A1298" i="7" l="1"/>
  <c r="J1298" i="7" s="1"/>
  <c r="H1297" i="7"/>
  <c r="I1297" i="7"/>
  <c r="G1297" i="7"/>
  <c r="F1297" i="7"/>
  <c r="E1297" i="7"/>
  <c r="D1297" i="7"/>
  <c r="C1297" i="7"/>
  <c r="B1297" i="7"/>
  <c r="A1299" i="7" l="1"/>
  <c r="J1299" i="7" s="1"/>
  <c r="I1298" i="7"/>
  <c r="H1298" i="7"/>
  <c r="G1298" i="7"/>
  <c r="F1298" i="7"/>
  <c r="E1298" i="7"/>
  <c r="D1298" i="7"/>
  <c r="B1298" i="7"/>
  <c r="C1298" i="7"/>
  <c r="A1300" i="7" l="1"/>
  <c r="J1300" i="7" s="1"/>
  <c r="I1299" i="7"/>
  <c r="H1299" i="7"/>
  <c r="F1299" i="7"/>
  <c r="G1299" i="7"/>
  <c r="D1299" i="7"/>
  <c r="B1299" i="7"/>
  <c r="C1299" i="7"/>
  <c r="E1299" i="7"/>
  <c r="A1301" i="7" l="1"/>
  <c r="J1301" i="7" s="1"/>
  <c r="I1300" i="7"/>
  <c r="H1300" i="7"/>
  <c r="G1300" i="7"/>
  <c r="D1300" i="7"/>
  <c r="B1300" i="7"/>
  <c r="C1300" i="7"/>
  <c r="E1300" i="7"/>
  <c r="F1300" i="7"/>
  <c r="A1302" i="7" l="1"/>
  <c r="J1302" i="7" s="1"/>
  <c r="I1301" i="7"/>
  <c r="G1301" i="7"/>
  <c r="E1301" i="7"/>
  <c r="H1301" i="7"/>
  <c r="D1301" i="7"/>
  <c r="C1301" i="7"/>
  <c r="B1301" i="7"/>
  <c r="F1301" i="7"/>
  <c r="A1303" i="7" l="1"/>
  <c r="J1303" i="7" s="1"/>
  <c r="I1302" i="7"/>
  <c r="E1302" i="7"/>
  <c r="H1302" i="7"/>
  <c r="G1302" i="7"/>
  <c r="F1302" i="7"/>
  <c r="B1302" i="7"/>
  <c r="D1302" i="7"/>
  <c r="C1302" i="7"/>
  <c r="A1304" i="7" l="1"/>
  <c r="J1304" i="7" s="1"/>
  <c r="I1303" i="7"/>
  <c r="G1303" i="7"/>
  <c r="H1303" i="7"/>
  <c r="F1303" i="7"/>
  <c r="C1303" i="7"/>
  <c r="E1303" i="7"/>
  <c r="D1303" i="7"/>
  <c r="B1303" i="7"/>
  <c r="A1305" i="7" l="1"/>
  <c r="J1305" i="7" s="1"/>
  <c r="I1304" i="7"/>
  <c r="H1304" i="7"/>
  <c r="G1304" i="7"/>
  <c r="F1304" i="7"/>
  <c r="E1304" i="7"/>
  <c r="C1304" i="7"/>
  <c r="B1304" i="7"/>
  <c r="D1304" i="7"/>
  <c r="A1306" i="7" l="1"/>
  <c r="J1306" i="7" s="1"/>
  <c r="I1305" i="7"/>
  <c r="H1305" i="7"/>
  <c r="F1305" i="7"/>
  <c r="G1305" i="7"/>
  <c r="E1305" i="7"/>
  <c r="C1305" i="7"/>
  <c r="B1305" i="7"/>
  <c r="D1305" i="7"/>
  <c r="A1307" i="7" l="1"/>
  <c r="J1307" i="7" s="1"/>
  <c r="I1306" i="7"/>
  <c r="H1306" i="7"/>
  <c r="F1306" i="7"/>
  <c r="G1306" i="7"/>
  <c r="E1306" i="7"/>
  <c r="C1306" i="7"/>
  <c r="D1306" i="7"/>
  <c r="B1306" i="7"/>
  <c r="A1308" i="7" l="1"/>
  <c r="J1308" i="7" s="1"/>
  <c r="I1307" i="7"/>
  <c r="H1307" i="7"/>
  <c r="F1307" i="7"/>
  <c r="E1307" i="7"/>
  <c r="G1307" i="7"/>
  <c r="D1307" i="7"/>
  <c r="B1307" i="7"/>
  <c r="C1307" i="7"/>
  <c r="A1309" i="7" l="1"/>
  <c r="J1309" i="7" s="1"/>
  <c r="I1308" i="7"/>
  <c r="G1308" i="7"/>
  <c r="H1308" i="7"/>
  <c r="F1308" i="7"/>
  <c r="E1308" i="7"/>
  <c r="D1308" i="7"/>
  <c r="B1308" i="7"/>
  <c r="C1308" i="7"/>
  <c r="A1310" i="7" l="1"/>
  <c r="J1310" i="7" s="1"/>
  <c r="I1309" i="7"/>
  <c r="G1309" i="7"/>
  <c r="E1309" i="7"/>
  <c r="H1309" i="7"/>
  <c r="F1309" i="7"/>
  <c r="B1309" i="7"/>
  <c r="C1309" i="7"/>
  <c r="D1309" i="7"/>
  <c r="A1311" i="7" l="1"/>
  <c r="J1311" i="7" s="1"/>
  <c r="H1310" i="7"/>
  <c r="I1310" i="7"/>
  <c r="G1310" i="7"/>
  <c r="E1310" i="7"/>
  <c r="F1310" i="7"/>
  <c r="D1310" i="7"/>
  <c r="C1310" i="7"/>
  <c r="B1310" i="7"/>
  <c r="A1312" i="7" l="1"/>
  <c r="J1312" i="7" s="1"/>
  <c r="G1311" i="7"/>
  <c r="I1311" i="7"/>
  <c r="H1311" i="7"/>
  <c r="C1311" i="7"/>
  <c r="E1311" i="7"/>
  <c r="B1311" i="7"/>
  <c r="D1311" i="7"/>
  <c r="F1311" i="7"/>
  <c r="A1313" i="7" l="1"/>
  <c r="J1313" i="7" s="1"/>
  <c r="I1312" i="7"/>
  <c r="G1312" i="7"/>
  <c r="H1312" i="7"/>
  <c r="F1312" i="7"/>
  <c r="C1312" i="7"/>
  <c r="E1312" i="7"/>
  <c r="B1312" i="7"/>
  <c r="D1312" i="7"/>
  <c r="A1314" i="7" l="1"/>
  <c r="J1314" i="7" s="1"/>
  <c r="I1313" i="7"/>
  <c r="H1313" i="7"/>
  <c r="F1313" i="7"/>
  <c r="B1313" i="7"/>
  <c r="G1313" i="7"/>
  <c r="C1313" i="7"/>
  <c r="E1313" i="7"/>
  <c r="D1313" i="7"/>
  <c r="A1315" i="7" l="1"/>
  <c r="J1315" i="7" s="1"/>
  <c r="I1314" i="7"/>
  <c r="H1314" i="7"/>
  <c r="F1314" i="7"/>
  <c r="E1314" i="7"/>
  <c r="C1314" i="7"/>
  <c r="D1314" i="7"/>
  <c r="B1314" i="7"/>
  <c r="G1314" i="7"/>
  <c r="A1316" i="7" l="1"/>
  <c r="J1316" i="7" s="1"/>
  <c r="I1315" i="7"/>
  <c r="H1315" i="7"/>
  <c r="G1315" i="7"/>
  <c r="D1315" i="7"/>
  <c r="F1315" i="7"/>
  <c r="C1315" i="7"/>
  <c r="E1315" i="7"/>
  <c r="B1315" i="7"/>
  <c r="A1317" i="7" l="1"/>
  <c r="J1317" i="7" s="1"/>
  <c r="I1316" i="7"/>
  <c r="H1316" i="7"/>
  <c r="G1316" i="7"/>
  <c r="D1316" i="7"/>
  <c r="B1316" i="7"/>
  <c r="F1316" i="7"/>
  <c r="E1316" i="7"/>
  <c r="C1316" i="7"/>
  <c r="A1318" i="7" l="1"/>
  <c r="J1318" i="7" s="1"/>
  <c r="I1317" i="7"/>
  <c r="H1317" i="7"/>
  <c r="E1317" i="7"/>
  <c r="G1317" i="7"/>
  <c r="F1317" i="7"/>
  <c r="B1317" i="7"/>
  <c r="D1317" i="7"/>
  <c r="C1317" i="7"/>
  <c r="A1319" i="7" l="1"/>
  <c r="J1319" i="7" s="1"/>
  <c r="I1318" i="7"/>
  <c r="G1318" i="7"/>
  <c r="H1318" i="7"/>
  <c r="E1318" i="7"/>
  <c r="F1318" i="7"/>
  <c r="B1318" i="7"/>
  <c r="C1318" i="7"/>
  <c r="D1318" i="7"/>
  <c r="A1320" i="7" l="1"/>
  <c r="J1320" i="7" s="1"/>
  <c r="I1319" i="7"/>
  <c r="G1319" i="7"/>
  <c r="H1319" i="7"/>
  <c r="E1319" i="7"/>
  <c r="F1319" i="7"/>
  <c r="C1319" i="7"/>
  <c r="D1319" i="7"/>
  <c r="B1319" i="7"/>
  <c r="A1321" i="7" l="1"/>
  <c r="J1321" i="7" s="1"/>
  <c r="I1320" i="7"/>
  <c r="H1320" i="7"/>
  <c r="G1320" i="7"/>
  <c r="E1320" i="7"/>
  <c r="F1320" i="7"/>
  <c r="C1320" i="7"/>
  <c r="D1320" i="7"/>
  <c r="B1320" i="7"/>
  <c r="A1322" i="7" l="1"/>
  <c r="J1322" i="7" s="1"/>
  <c r="H1321" i="7"/>
  <c r="I1321" i="7"/>
  <c r="F1321" i="7"/>
  <c r="G1321" i="7"/>
  <c r="E1321" i="7"/>
  <c r="D1321" i="7"/>
  <c r="B1321" i="7"/>
  <c r="C1321" i="7"/>
  <c r="A1323" i="7" l="1"/>
  <c r="J1323" i="7" s="1"/>
  <c r="I1322" i="7"/>
  <c r="H1322" i="7"/>
  <c r="G1322" i="7"/>
  <c r="F1322" i="7"/>
  <c r="C1322" i="7"/>
  <c r="D1322" i="7"/>
  <c r="B1322" i="7"/>
  <c r="E1322" i="7"/>
  <c r="A1324" i="7" l="1"/>
  <c r="J1324" i="7" s="1"/>
  <c r="I1323" i="7"/>
  <c r="G1323" i="7"/>
  <c r="H1323" i="7"/>
  <c r="F1323" i="7"/>
  <c r="E1323" i="7"/>
  <c r="D1323" i="7"/>
  <c r="C1323" i="7"/>
  <c r="B1323" i="7"/>
  <c r="A1325" i="7" l="1"/>
  <c r="J1325" i="7" s="1"/>
  <c r="I1324" i="7"/>
  <c r="G1324" i="7"/>
  <c r="H1324" i="7"/>
  <c r="F1324" i="7"/>
  <c r="E1324" i="7"/>
  <c r="D1324" i="7"/>
  <c r="B1324" i="7"/>
  <c r="C1324" i="7"/>
  <c r="A1326" i="7" l="1"/>
  <c r="J1326" i="7" s="1"/>
  <c r="I1325" i="7"/>
  <c r="E1325" i="7"/>
  <c r="G1325" i="7"/>
  <c r="H1325" i="7"/>
  <c r="F1325" i="7"/>
  <c r="D1325" i="7"/>
  <c r="C1325" i="7"/>
  <c r="B1325" i="7"/>
  <c r="A1327" i="7" l="1"/>
  <c r="J1327" i="7" s="1"/>
  <c r="I1326" i="7"/>
  <c r="E1326" i="7"/>
  <c r="G1326" i="7"/>
  <c r="F1326" i="7"/>
  <c r="D1326" i="7"/>
  <c r="C1326" i="7"/>
  <c r="H1326" i="7"/>
  <c r="B1326" i="7"/>
  <c r="A1328" i="7" l="1"/>
  <c r="J1328" i="7" s="1"/>
  <c r="I1327" i="7"/>
  <c r="G1327" i="7"/>
  <c r="H1327" i="7"/>
  <c r="F1327" i="7"/>
  <c r="C1327" i="7"/>
  <c r="E1327" i="7"/>
  <c r="B1327" i="7"/>
  <c r="D1327" i="7"/>
  <c r="A1329" i="7" l="1"/>
  <c r="J1329" i="7" s="1"/>
  <c r="I1328" i="7"/>
  <c r="G1328" i="7"/>
  <c r="H1328" i="7"/>
  <c r="F1328" i="7"/>
  <c r="C1328" i="7"/>
  <c r="E1328" i="7"/>
  <c r="D1328" i="7"/>
  <c r="B1328" i="7"/>
  <c r="A1330" i="7" l="1"/>
  <c r="J1330" i="7" s="1"/>
  <c r="I1329" i="7"/>
  <c r="H1329" i="7"/>
  <c r="G1329" i="7"/>
  <c r="F1329" i="7"/>
  <c r="E1329" i="7"/>
  <c r="B1329" i="7"/>
  <c r="D1329" i="7"/>
  <c r="C1329" i="7"/>
  <c r="A1331" i="7" l="1"/>
  <c r="J1331" i="7" s="1"/>
  <c r="I1330" i="7"/>
  <c r="H1330" i="7"/>
  <c r="F1330" i="7"/>
  <c r="E1330" i="7"/>
  <c r="G1330" i="7"/>
  <c r="D1330" i="7"/>
  <c r="B1330" i="7"/>
  <c r="C1330" i="7"/>
  <c r="A1332" i="7" l="1"/>
  <c r="J1332" i="7" s="1"/>
  <c r="I1331" i="7"/>
  <c r="H1331" i="7"/>
  <c r="F1331" i="7"/>
  <c r="G1331" i="7"/>
  <c r="D1331" i="7"/>
  <c r="B1331" i="7"/>
  <c r="E1331" i="7"/>
  <c r="C1331" i="7"/>
  <c r="A1333" i="7" l="1"/>
  <c r="J1333" i="7" s="1"/>
  <c r="I1332" i="7"/>
  <c r="H1332" i="7"/>
  <c r="G1332" i="7"/>
  <c r="D1332" i="7"/>
  <c r="B1332" i="7"/>
  <c r="C1332" i="7"/>
  <c r="F1332" i="7"/>
  <c r="E1332" i="7"/>
  <c r="A1334" i="7" l="1"/>
  <c r="J1334" i="7" s="1"/>
  <c r="I1333" i="7"/>
  <c r="H1333" i="7"/>
  <c r="G1333" i="7"/>
  <c r="E1333" i="7"/>
  <c r="F1333" i="7"/>
  <c r="D1333" i="7"/>
  <c r="C1333" i="7"/>
  <c r="B1333" i="7"/>
  <c r="A1335" i="7" l="1"/>
  <c r="J1335" i="7" s="1"/>
  <c r="I1334" i="7"/>
  <c r="H1334" i="7"/>
  <c r="G1334" i="7"/>
  <c r="E1334" i="7"/>
  <c r="D1334" i="7"/>
  <c r="C1334" i="7"/>
  <c r="B1334" i="7"/>
  <c r="F1334" i="7"/>
  <c r="A1336" i="7" l="1"/>
  <c r="J1336" i="7" s="1"/>
  <c r="I1335" i="7"/>
  <c r="G1335" i="7"/>
  <c r="H1335" i="7"/>
  <c r="F1335" i="7"/>
  <c r="C1335" i="7"/>
  <c r="E1335" i="7"/>
  <c r="D1335" i="7"/>
  <c r="B1335" i="7"/>
  <c r="A1337" i="7" l="1"/>
  <c r="J1337" i="7" s="1"/>
  <c r="I1336" i="7"/>
  <c r="H1336" i="7"/>
  <c r="F1336" i="7"/>
  <c r="G1336" i="7"/>
  <c r="C1336" i="7"/>
  <c r="B1336" i="7"/>
  <c r="D1336" i="7"/>
  <c r="E1336" i="7"/>
  <c r="A1338" i="7" l="1"/>
  <c r="J1338" i="7" s="1"/>
  <c r="I1337" i="7"/>
  <c r="H1337" i="7"/>
  <c r="G1337" i="7"/>
  <c r="F1337" i="7"/>
  <c r="E1337" i="7"/>
  <c r="C1337" i="7"/>
  <c r="D1337" i="7"/>
  <c r="B1337" i="7"/>
  <c r="A1339" i="7" l="1"/>
  <c r="J1339" i="7" s="1"/>
  <c r="I1338" i="7"/>
  <c r="H1338" i="7"/>
  <c r="G1338" i="7"/>
  <c r="F1338" i="7"/>
  <c r="E1338" i="7"/>
  <c r="B1338" i="7"/>
  <c r="C1338" i="7"/>
  <c r="D1338" i="7"/>
  <c r="A1340" i="7" l="1"/>
  <c r="J1340" i="7" s="1"/>
  <c r="I1339" i="7"/>
  <c r="H1339" i="7"/>
  <c r="G1339" i="7"/>
  <c r="F1339" i="7"/>
  <c r="E1339" i="7"/>
  <c r="D1339" i="7"/>
  <c r="B1339" i="7"/>
  <c r="C1339" i="7"/>
  <c r="A1341" i="7" l="1"/>
  <c r="J1341" i="7" s="1"/>
  <c r="I1340" i="7"/>
  <c r="H1340" i="7"/>
  <c r="G1340" i="7"/>
  <c r="F1340" i="7"/>
  <c r="E1340" i="7"/>
  <c r="D1340" i="7"/>
  <c r="B1340" i="7"/>
  <c r="C1340" i="7"/>
  <c r="A1342" i="7" l="1"/>
  <c r="J1342" i="7" s="1"/>
  <c r="I1341" i="7"/>
  <c r="H1341" i="7"/>
  <c r="E1341" i="7"/>
  <c r="G1341" i="7"/>
  <c r="F1341" i="7"/>
  <c r="B1341" i="7"/>
  <c r="D1341" i="7"/>
  <c r="C1341" i="7"/>
  <c r="A1343" i="7" l="1"/>
  <c r="J1343" i="7" s="1"/>
  <c r="I1342" i="7"/>
  <c r="H1342" i="7"/>
  <c r="E1342" i="7"/>
  <c r="G1342" i="7"/>
  <c r="F1342" i="7"/>
  <c r="D1342" i="7"/>
  <c r="C1342" i="7"/>
  <c r="B1342" i="7"/>
  <c r="A1344" i="7" l="1"/>
  <c r="J1344" i="7" s="1"/>
  <c r="I1343" i="7"/>
  <c r="G1343" i="7"/>
  <c r="H1343" i="7"/>
  <c r="F1343" i="7"/>
  <c r="C1343" i="7"/>
  <c r="D1343" i="7"/>
  <c r="E1343" i="7"/>
  <c r="B1343" i="7"/>
  <c r="A1345" i="7" l="1"/>
  <c r="J1345" i="7" s="1"/>
  <c r="I1344" i="7"/>
  <c r="H1344" i="7"/>
  <c r="F1344" i="7"/>
  <c r="C1344" i="7"/>
  <c r="D1344" i="7"/>
  <c r="E1344" i="7"/>
  <c r="G1344" i="7"/>
  <c r="B1344" i="7"/>
  <c r="A1346" i="7" l="1"/>
  <c r="J1346" i="7" s="1"/>
  <c r="I1345" i="7"/>
  <c r="H1345" i="7"/>
  <c r="G1345" i="7"/>
  <c r="F1345" i="7"/>
  <c r="C1345" i="7"/>
  <c r="D1345" i="7"/>
  <c r="E1345" i="7"/>
  <c r="B1345" i="7"/>
  <c r="A1347" i="7" l="1"/>
  <c r="J1347" i="7" s="1"/>
  <c r="I1346" i="7"/>
  <c r="H1346" i="7"/>
  <c r="G1346" i="7"/>
  <c r="F1346" i="7"/>
  <c r="E1346" i="7"/>
  <c r="C1346" i="7"/>
  <c r="D1346" i="7"/>
  <c r="B1346" i="7"/>
  <c r="A1348" i="7" l="1"/>
  <c r="J1348" i="7" s="1"/>
  <c r="G1347" i="7"/>
  <c r="I1347" i="7"/>
  <c r="D1347" i="7"/>
  <c r="B1347" i="7"/>
  <c r="E1347" i="7"/>
  <c r="C1347" i="7"/>
  <c r="F1347" i="7"/>
  <c r="H1347" i="7"/>
  <c r="A1349" i="7" l="1"/>
  <c r="J1349" i="7" s="1"/>
  <c r="H1348" i="7"/>
  <c r="G1348" i="7"/>
  <c r="I1348" i="7"/>
  <c r="D1348" i="7"/>
  <c r="B1348" i="7"/>
  <c r="E1348" i="7"/>
  <c r="C1348" i="7"/>
  <c r="F1348" i="7"/>
  <c r="A1350" i="7" l="1"/>
  <c r="J1350" i="7" s="1"/>
  <c r="I1349" i="7"/>
  <c r="E1349" i="7"/>
  <c r="H1349" i="7"/>
  <c r="F1349" i="7"/>
  <c r="G1349" i="7"/>
  <c r="B1349" i="7"/>
  <c r="D1349" i="7"/>
  <c r="C1349" i="7"/>
  <c r="A1351" i="7" l="1"/>
  <c r="J1351" i="7" s="1"/>
  <c r="I1350" i="7"/>
  <c r="E1350" i="7"/>
  <c r="H1350" i="7"/>
  <c r="F1350" i="7"/>
  <c r="B1350" i="7"/>
  <c r="D1350" i="7"/>
  <c r="C1350" i="7"/>
  <c r="G1350" i="7"/>
  <c r="A1352" i="7" l="1"/>
  <c r="J1352" i="7" s="1"/>
  <c r="I1351" i="7"/>
  <c r="G1351" i="7"/>
  <c r="H1351" i="7"/>
  <c r="E1351" i="7"/>
  <c r="F1351" i="7"/>
  <c r="C1351" i="7"/>
  <c r="B1351" i="7"/>
  <c r="D1351" i="7"/>
  <c r="A1353" i="7" l="1"/>
  <c r="J1353" i="7" s="1"/>
  <c r="I1352" i="7"/>
  <c r="H1352" i="7"/>
  <c r="E1352" i="7"/>
  <c r="G1352" i="7"/>
  <c r="C1352" i="7"/>
  <c r="D1352" i="7"/>
  <c r="B1352" i="7"/>
  <c r="F1352" i="7"/>
  <c r="A1354" i="7" l="1"/>
  <c r="J1354" i="7" s="1"/>
  <c r="I1353" i="7"/>
  <c r="H1353" i="7"/>
  <c r="F1353" i="7"/>
  <c r="G1353" i="7"/>
  <c r="E1353" i="7"/>
  <c r="D1353" i="7"/>
  <c r="B1353" i="7"/>
  <c r="C1353" i="7"/>
  <c r="A1355" i="7" l="1"/>
  <c r="J1355" i="7" s="1"/>
  <c r="I1354" i="7"/>
  <c r="H1354" i="7"/>
  <c r="F1354" i="7"/>
  <c r="G1354" i="7"/>
  <c r="E1354" i="7"/>
  <c r="C1354" i="7"/>
  <c r="D1354" i="7"/>
  <c r="B1354" i="7"/>
  <c r="A1356" i="7" l="1"/>
  <c r="J1356" i="7" s="1"/>
  <c r="I1355" i="7"/>
  <c r="G1355" i="7"/>
  <c r="H1355" i="7"/>
  <c r="F1355" i="7"/>
  <c r="D1355" i="7"/>
  <c r="E1355" i="7"/>
  <c r="C1355" i="7"/>
  <c r="B1355" i="7"/>
  <c r="A1357" i="7" l="1"/>
  <c r="J1357" i="7" s="1"/>
  <c r="I1356" i="7"/>
  <c r="G1356" i="7"/>
  <c r="F1356" i="7"/>
  <c r="H1356" i="7"/>
  <c r="D1356" i="7"/>
  <c r="B1356" i="7"/>
  <c r="C1356" i="7"/>
  <c r="E1356" i="7"/>
  <c r="A1358" i="7" l="1"/>
  <c r="J1358" i="7" s="1"/>
  <c r="I1357" i="7"/>
  <c r="E1357" i="7"/>
  <c r="G1357" i="7"/>
  <c r="F1357" i="7"/>
  <c r="B1357" i="7"/>
  <c r="D1357" i="7"/>
  <c r="C1357" i="7"/>
  <c r="H1357" i="7"/>
  <c r="A1359" i="7" l="1"/>
  <c r="J1359" i="7" s="1"/>
  <c r="I1358" i="7"/>
  <c r="G1358" i="7"/>
  <c r="E1358" i="7"/>
  <c r="H1358" i="7"/>
  <c r="F1358" i="7"/>
  <c r="B1358" i="7"/>
  <c r="D1358" i="7"/>
  <c r="C1358" i="7"/>
  <c r="A1360" i="7" l="1"/>
  <c r="J1360" i="7" s="1"/>
  <c r="G1359" i="7"/>
  <c r="I1359" i="7"/>
  <c r="F1359" i="7"/>
  <c r="H1359" i="7"/>
  <c r="C1359" i="7"/>
  <c r="B1359" i="7"/>
  <c r="E1359" i="7"/>
  <c r="D1359" i="7"/>
  <c r="A1361" i="7" l="1"/>
  <c r="J1361" i="7" s="1"/>
  <c r="I1360" i="7"/>
  <c r="G1360" i="7"/>
  <c r="H1360" i="7"/>
  <c r="F1360" i="7"/>
  <c r="C1360" i="7"/>
  <c r="E1360" i="7"/>
  <c r="D1360" i="7"/>
  <c r="B1360" i="7"/>
  <c r="A1362" i="7" l="1"/>
  <c r="J1362" i="7" s="1"/>
  <c r="I1361" i="7"/>
  <c r="H1361" i="7"/>
  <c r="F1361" i="7"/>
  <c r="E1361" i="7"/>
  <c r="G1361" i="7"/>
  <c r="D1361" i="7"/>
  <c r="B1361" i="7"/>
  <c r="C1361" i="7"/>
  <c r="A1363" i="7" l="1"/>
  <c r="J1363" i="7" s="1"/>
  <c r="I1362" i="7"/>
  <c r="H1362" i="7"/>
  <c r="F1362" i="7"/>
  <c r="E1362" i="7"/>
  <c r="G1362" i="7"/>
  <c r="D1362" i="7"/>
  <c r="B1362" i="7"/>
  <c r="C1362" i="7"/>
  <c r="A1364" i="7" l="1"/>
  <c r="J1364" i="7" s="1"/>
  <c r="I1363" i="7"/>
  <c r="H1363" i="7"/>
  <c r="F1363" i="7"/>
  <c r="G1363" i="7"/>
  <c r="D1363" i="7"/>
  <c r="C1363" i="7"/>
  <c r="B1363" i="7"/>
  <c r="E1363" i="7"/>
  <c r="A1365" i="7" l="1"/>
  <c r="J1365" i="7" s="1"/>
  <c r="I1364" i="7"/>
  <c r="H1364" i="7"/>
  <c r="G1364" i="7"/>
  <c r="D1364" i="7"/>
  <c r="B1364" i="7"/>
  <c r="E1364" i="7"/>
  <c r="C1364" i="7"/>
  <c r="F1364" i="7"/>
  <c r="A1366" i="7" l="1"/>
  <c r="J1366" i="7" s="1"/>
  <c r="I1365" i="7"/>
  <c r="H1365" i="7"/>
  <c r="G1365" i="7"/>
  <c r="E1365" i="7"/>
  <c r="D1365" i="7"/>
  <c r="C1365" i="7"/>
  <c r="F1365" i="7"/>
  <c r="B1365" i="7"/>
  <c r="A1367" i="7" l="1"/>
  <c r="J1367" i="7" s="1"/>
  <c r="I1366" i="7"/>
  <c r="H1366" i="7"/>
  <c r="E1366" i="7"/>
  <c r="G1366" i="7"/>
  <c r="F1366" i="7"/>
  <c r="B1366" i="7"/>
  <c r="D1366" i="7"/>
  <c r="C1366" i="7"/>
  <c r="A1368" i="7" l="1"/>
  <c r="J1368" i="7" s="1"/>
  <c r="I1367" i="7"/>
  <c r="G1367" i="7"/>
  <c r="H1367" i="7"/>
  <c r="E1367" i="7"/>
  <c r="C1367" i="7"/>
  <c r="F1367" i="7"/>
  <c r="D1367" i="7"/>
  <c r="B1367" i="7"/>
  <c r="A1369" i="7" l="1"/>
  <c r="J1369" i="7" s="1"/>
  <c r="I1368" i="7"/>
  <c r="H1368" i="7"/>
  <c r="F1368" i="7"/>
  <c r="E1368" i="7"/>
  <c r="C1368" i="7"/>
  <c r="B1368" i="7"/>
  <c r="G1368" i="7"/>
  <c r="D1368" i="7"/>
  <c r="A1370" i="7" l="1"/>
  <c r="J1370" i="7" s="1"/>
  <c r="H1369" i="7"/>
  <c r="I1369" i="7"/>
  <c r="F1369" i="7"/>
  <c r="G1369" i="7"/>
  <c r="C1369" i="7"/>
  <c r="E1369" i="7"/>
  <c r="D1369" i="7"/>
  <c r="B1369" i="7"/>
  <c r="A1371" i="7" l="1"/>
  <c r="J1371" i="7" s="1"/>
  <c r="I1370" i="7"/>
  <c r="H1370" i="7"/>
  <c r="G1370" i="7"/>
  <c r="F1370" i="7"/>
  <c r="E1370" i="7"/>
  <c r="C1370" i="7"/>
  <c r="D1370" i="7"/>
  <c r="B1370" i="7"/>
  <c r="A1372" i="7" l="1"/>
  <c r="J1372" i="7" s="1"/>
  <c r="I1371" i="7"/>
  <c r="G1371" i="7"/>
  <c r="F1371" i="7"/>
  <c r="E1371" i="7"/>
  <c r="H1371" i="7"/>
  <c r="D1371" i="7"/>
  <c r="B1371" i="7"/>
  <c r="C1371" i="7"/>
  <c r="A1373" i="7" l="1"/>
  <c r="J1373" i="7" s="1"/>
  <c r="I1372" i="7"/>
  <c r="G1372" i="7"/>
  <c r="H1372" i="7"/>
  <c r="F1372" i="7"/>
  <c r="E1372" i="7"/>
  <c r="D1372" i="7"/>
  <c r="B1372" i="7"/>
  <c r="C1372" i="7"/>
  <c r="A1374" i="7" l="1"/>
  <c r="J1374" i="7" s="1"/>
  <c r="I1373" i="7"/>
  <c r="G1373" i="7"/>
  <c r="E1373" i="7"/>
  <c r="H1373" i="7"/>
  <c r="F1373" i="7"/>
  <c r="C1373" i="7"/>
  <c r="B1373" i="7"/>
  <c r="D1373" i="7"/>
  <c r="A1375" i="7" l="1"/>
  <c r="J1375" i="7" s="1"/>
  <c r="I1374" i="7"/>
  <c r="H1374" i="7"/>
  <c r="G1374" i="7"/>
  <c r="E1374" i="7"/>
  <c r="F1374" i="7"/>
  <c r="D1374" i="7"/>
  <c r="C1374" i="7"/>
  <c r="B1374" i="7"/>
  <c r="A1376" i="7" l="1"/>
  <c r="J1376" i="7" s="1"/>
  <c r="I1375" i="7"/>
  <c r="G1375" i="7"/>
  <c r="H1375" i="7"/>
  <c r="F1375" i="7"/>
  <c r="C1375" i="7"/>
  <c r="B1375" i="7"/>
  <c r="E1375" i="7"/>
  <c r="D1375" i="7"/>
  <c r="A1377" i="7" l="1"/>
  <c r="J1377" i="7" s="1"/>
  <c r="I1376" i="7"/>
  <c r="H1376" i="7"/>
  <c r="G1376" i="7"/>
  <c r="C1376" i="7"/>
  <c r="F1376" i="7"/>
  <c r="B1376" i="7"/>
  <c r="D1376" i="7"/>
  <c r="E1376" i="7"/>
  <c r="A1378" i="7" l="1"/>
  <c r="J1378" i="7" s="1"/>
  <c r="I1377" i="7"/>
  <c r="H1377" i="7"/>
  <c r="F1377" i="7"/>
  <c r="G1377" i="7"/>
  <c r="B1377" i="7"/>
  <c r="C1377" i="7"/>
  <c r="D1377" i="7"/>
  <c r="E1377" i="7"/>
  <c r="A1379" i="7" l="1"/>
  <c r="J1379" i="7" s="1"/>
  <c r="I1378" i="7"/>
  <c r="H1378" i="7"/>
  <c r="F1378" i="7"/>
  <c r="G1378" i="7"/>
  <c r="C1378" i="7"/>
  <c r="B1378" i="7"/>
  <c r="D1378" i="7"/>
  <c r="E1378" i="7"/>
  <c r="A1380" i="7" l="1"/>
  <c r="J1380" i="7" s="1"/>
  <c r="I1379" i="7"/>
  <c r="H1379" i="7"/>
  <c r="G1379" i="7"/>
  <c r="E1379" i="7"/>
  <c r="D1379" i="7"/>
  <c r="C1379" i="7"/>
  <c r="B1379" i="7"/>
  <c r="F1379" i="7"/>
  <c r="A1381" i="7" l="1"/>
  <c r="J1381" i="7" s="1"/>
  <c r="I1380" i="7"/>
  <c r="H1380" i="7"/>
  <c r="E1380" i="7"/>
  <c r="D1380" i="7"/>
  <c r="B1380" i="7"/>
  <c r="G1380" i="7"/>
  <c r="C1380" i="7"/>
  <c r="F1380" i="7"/>
  <c r="A1382" i="7" l="1"/>
  <c r="J1382" i="7" s="1"/>
  <c r="I1381" i="7"/>
  <c r="H1381" i="7"/>
  <c r="G1381" i="7"/>
  <c r="E1381" i="7"/>
  <c r="F1381" i="7"/>
  <c r="B1381" i="7"/>
  <c r="D1381" i="7"/>
  <c r="C1381" i="7"/>
  <c r="A1383" i="7" l="1"/>
  <c r="J1383" i="7" s="1"/>
  <c r="I1382" i="7"/>
  <c r="G1382" i="7"/>
  <c r="H1382" i="7"/>
  <c r="E1382" i="7"/>
  <c r="F1382" i="7"/>
  <c r="D1382" i="7"/>
  <c r="C1382" i="7"/>
  <c r="B1382" i="7"/>
  <c r="A1384" i="7" l="1"/>
  <c r="J1384" i="7" s="1"/>
  <c r="G1383" i="7"/>
  <c r="H1383" i="7"/>
  <c r="E1383" i="7"/>
  <c r="I1383" i="7"/>
  <c r="F1383" i="7"/>
  <c r="C1383" i="7"/>
  <c r="D1383" i="7"/>
  <c r="B1383" i="7"/>
  <c r="A1385" i="7" l="1"/>
  <c r="J1385" i="7" s="1"/>
  <c r="I1384" i="7"/>
  <c r="H1384" i="7"/>
  <c r="G1384" i="7"/>
  <c r="E1384" i="7"/>
  <c r="C1384" i="7"/>
  <c r="D1384" i="7"/>
  <c r="B1384" i="7"/>
  <c r="F1384" i="7"/>
  <c r="A1386" i="7" l="1"/>
  <c r="J1386" i="7" s="1"/>
  <c r="I1385" i="7"/>
  <c r="H1385" i="7"/>
  <c r="F1385" i="7"/>
  <c r="G1385" i="7"/>
  <c r="D1385" i="7"/>
  <c r="B1385" i="7"/>
  <c r="E1385" i="7"/>
  <c r="C1385" i="7"/>
  <c r="A1387" i="7" l="1"/>
  <c r="J1387" i="7" s="1"/>
  <c r="I1386" i="7"/>
  <c r="H1386" i="7"/>
  <c r="F1386" i="7"/>
  <c r="G1386" i="7"/>
  <c r="E1386" i="7"/>
  <c r="C1386" i="7"/>
  <c r="D1386" i="7"/>
  <c r="B1386" i="7"/>
  <c r="A1388" i="7" l="1"/>
  <c r="J1388" i="7" s="1"/>
  <c r="I1387" i="7"/>
  <c r="H1387" i="7"/>
  <c r="G1387" i="7"/>
  <c r="D1387" i="7"/>
  <c r="E1387" i="7"/>
  <c r="C1387" i="7"/>
  <c r="F1387" i="7"/>
  <c r="B1387" i="7"/>
  <c r="A1389" i="7" l="1"/>
  <c r="J1389" i="7" s="1"/>
  <c r="I1388" i="7"/>
  <c r="G1388" i="7"/>
  <c r="F1388" i="7"/>
  <c r="H1388" i="7"/>
  <c r="D1388" i="7"/>
  <c r="B1388" i="7"/>
  <c r="E1388" i="7"/>
  <c r="C1388" i="7"/>
  <c r="A1390" i="7" l="1"/>
  <c r="J1390" i="7" s="1"/>
  <c r="I1389" i="7"/>
  <c r="H1389" i="7"/>
  <c r="E1389" i="7"/>
  <c r="F1389" i="7"/>
  <c r="G1389" i="7"/>
  <c r="D1389" i="7"/>
  <c r="C1389" i="7"/>
  <c r="B1389" i="7"/>
  <c r="A1391" i="7" l="1"/>
  <c r="J1391" i="7" s="1"/>
  <c r="I1390" i="7"/>
  <c r="H1390" i="7"/>
  <c r="E1390" i="7"/>
  <c r="F1390" i="7"/>
  <c r="G1390" i="7"/>
  <c r="B1390" i="7"/>
  <c r="D1390" i="7"/>
  <c r="C1390" i="7"/>
  <c r="A1392" i="7" l="1"/>
  <c r="J1392" i="7" s="1"/>
  <c r="I1391" i="7"/>
  <c r="G1391" i="7"/>
  <c r="H1391" i="7"/>
  <c r="F1391" i="7"/>
  <c r="C1391" i="7"/>
  <c r="E1391" i="7"/>
  <c r="B1391" i="7"/>
  <c r="D1391" i="7"/>
  <c r="A1393" i="7" l="1"/>
  <c r="J1393" i="7" s="1"/>
  <c r="I1392" i="7"/>
  <c r="G1392" i="7"/>
  <c r="F1392" i="7"/>
  <c r="C1392" i="7"/>
  <c r="H1392" i="7"/>
  <c r="E1392" i="7"/>
  <c r="D1392" i="7"/>
  <c r="B1392" i="7"/>
  <c r="A1394" i="7" l="1"/>
  <c r="J1394" i="7" s="1"/>
  <c r="I1393" i="7"/>
  <c r="H1393" i="7"/>
  <c r="G1393" i="7"/>
  <c r="F1393" i="7"/>
  <c r="E1393" i="7"/>
  <c r="B1393" i="7"/>
  <c r="D1393" i="7"/>
  <c r="C1393" i="7"/>
  <c r="A1395" i="7" l="1"/>
  <c r="J1395" i="7" s="1"/>
  <c r="I1394" i="7"/>
  <c r="H1394" i="7"/>
  <c r="F1394" i="7"/>
  <c r="G1394" i="7"/>
  <c r="E1394" i="7"/>
  <c r="D1394" i="7"/>
  <c r="B1394" i="7"/>
  <c r="C1394" i="7"/>
  <c r="A1396" i="7" l="1"/>
  <c r="J1396" i="7" s="1"/>
  <c r="I1395" i="7"/>
  <c r="G1395" i="7"/>
  <c r="F1395" i="7"/>
  <c r="E1395" i="7"/>
  <c r="D1395" i="7"/>
  <c r="B1395" i="7"/>
  <c r="H1395" i="7"/>
  <c r="C1395" i="7"/>
  <c r="A1397" i="7" l="1"/>
  <c r="J1397" i="7" s="1"/>
  <c r="H1396" i="7"/>
  <c r="I1396" i="7"/>
  <c r="G1396" i="7"/>
  <c r="E1396" i="7"/>
  <c r="D1396" i="7"/>
  <c r="B1396" i="7"/>
  <c r="F1396" i="7"/>
  <c r="C1396" i="7"/>
  <c r="A1398" i="7" l="1"/>
  <c r="J1398" i="7" s="1"/>
  <c r="I1397" i="7"/>
  <c r="H1397" i="7"/>
  <c r="E1397" i="7"/>
  <c r="G1397" i="7"/>
  <c r="F1397" i="7"/>
  <c r="D1397" i="7"/>
  <c r="C1397" i="7"/>
  <c r="B1397" i="7"/>
  <c r="A1399" i="7" l="1"/>
  <c r="J1399" i="7" s="1"/>
  <c r="I1398" i="7"/>
  <c r="H1398" i="7"/>
  <c r="E1398" i="7"/>
  <c r="G1398" i="7"/>
  <c r="F1398" i="7"/>
  <c r="D1398" i="7"/>
  <c r="C1398" i="7"/>
  <c r="B1398" i="7"/>
  <c r="A1400" i="7" l="1"/>
  <c r="J1400" i="7" s="1"/>
  <c r="I1399" i="7"/>
  <c r="G1399" i="7"/>
  <c r="H1399" i="7"/>
  <c r="C1399" i="7"/>
  <c r="F1399" i="7"/>
  <c r="D1399" i="7"/>
  <c r="E1399" i="7"/>
  <c r="B1399" i="7"/>
  <c r="A1401" i="7" l="1"/>
  <c r="J1401" i="7" s="1"/>
  <c r="I1400" i="7"/>
  <c r="H1400" i="7"/>
  <c r="C1400" i="7"/>
  <c r="G1400" i="7"/>
  <c r="F1400" i="7"/>
  <c r="E1400" i="7"/>
  <c r="B1400" i="7"/>
  <c r="D1400" i="7"/>
  <c r="A1402" i="7" l="1"/>
  <c r="J1402" i="7" s="1"/>
  <c r="I1401" i="7"/>
  <c r="H1401" i="7"/>
  <c r="G1401" i="7"/>
  <c r="F1401" i="7"/>
  <c r="C1401" i="7"/>
  <c r="E1401" i="7"/>
  <c r="D1401" i="7"/>
  <c r="B1401" i="7"/>
  <c r="A1403" i="7" l="1"/>
  <c r="J1403" i="7" s="1"/>
  <c r="I1402" i="7"/>
  <c r="H1402" i="7"/>
  <c r="G1402" i="7"/>
  <c r="F1402" i="7"/>
  <c r="E1402" i="7"/>
  <c r="B1402" i="7"/>
  <c r="C1402" i="7"/>
  <c r="D1402" i="7"/>
  <c r="A1404" i="7" l="1"/>
  <c r="J1404" i="7" s="1"/>
  <c r="I1403" i="7"/>
  <c r="H1403" i="7"/>
  <c r="F1403" i="7"/>
  <c r="E1403" i="7"/>
  <c r="G1403" i="7"/>
  <c r="D1403" i="7"/>
  <c r="B1403" i="7"/>
  <c r="C1403" i="7"/>
  <c r="A1405" i="7" l="1"/>
  <c r="J1405" i="7" s="1"/>
  <c r="I1404" i="7"/>
  <c r="G1404" i="7"/>
  <c r="F1404" i="7"/>
  <c r="E1404" i="7"/>
  <c r="H1404" i="7"/>
  <c r="D1404" i="7"/>
  <c r="B1404" i="7"/>
  <c r="C1404" i="7"/>
  <c r="A1406" i="7" l="1"/>
  <c r="J1406" i="7" s="1"/>
  <c r="E1405" i="7"/>
  <c r="I1405" i="7"/>
  <c r="H1405" i="7"/>
  <c r="F1405" i="7"/>
  <c r="G1405" i="7"/>
  <c r="B1405" i="7"/>
  <c r="D1405" i="7"/>
  <c r="C1405" i="7"/>
  <c r="A1407" i="7" l="1"/>
  <c r="J1407" i="7" s="1"/>
  <c r="H1406" i="7"/>
  <c r="G1406" i="7"/>
  <c r="E1406" i="7"/>
  <c r="I1406" i="7"/>
  <c r="F1406" i="7"/>
  <c r="D1406" i="7"/>
  <c r="C1406" i="7"/>
  <c r="B1406" i="7"/>
  <c r="A1408" i="7" l="1"/>
  <c r="J1408" i="7" s="1"/>
  <c r="I1407" i="7"/>
  <c r="G1407" i="7"/>
  <c r="H1407" i="7"/>
  <c r="F1407" i="7"/>
  <c r="C1407" i="7"/>
  <c r="E1407" i="7"/>
  <c r="D1407" i="7"/>
  <c r="B1407" i="7"/>
  <c r="A1409" i="7" l="1"/>
  <c r="J1409" i="7" s="1"/>
  <c r="I1408" i="7"/>
  <c r="G1408" i="7"/>
  <c r="H1408" i="7"/>
  <c r="F1408" i="7"/>
  <c r="C1408" i="7"/>
  <c r="E1408" i="7"/>
  <c r="D1408" i="7"/>
  <c r="B1408" i="7"/>
  <c r="A1410" i="7" l="1"/>
  <c r="J1410" i="7" s="1"/>
  <c r="I1409" i="7"/>
  <c r="H1409" i="7"/>
  <c r="F1409" i="7"/>
  <c r="E1409" i="7"/>
  <c r="G1409" i="7"/>
  <c r="D1409" i="7"/>
  <c r="C1409" i="7"/>
  <c r="B1409" i="7"/>
  <c r="A1411" i="7" l="1"/>
  <c r="J1411" i="7" s="1"/>
  <c r="I1410" i="7"/>
  <c r="H1410" i="7"/>
  <c r="G1410" i="7"/>
  <c r="F1410" i="7"/>
  <c r="E1410" i="7"/>
  <c r="C1410" i="7"/>
  <c r="D1410" i="7"/>
  <c r="B1410" i="7"/>
  <c r="A1412" i="7" l="1"/>
  <c r="J1412" i="7" s="1"/>
  <c r="I1411" i="7"/>
  <c r="G1411" i="7"/>
  <c r="H1411" i="7"/>
  <c r="D1411" i="7"/>
  <c r="B1411" i="7"/>
  <c r="F1411" i="7"/>
  <c r="E1411" i="7"/>
  <c r="C1411" i="7"/>
  <c r="A1413" i="7" l="1"/>
  <c r="J1413" i="7" s="1"/>
  <c r="I1412" i="7"/>
  <c r="H1412" i="7"/>
  <c r="G1412" i="7"/>
  <c r="D1412" i="7"/>
  <c r="B1412" i="7"/>
  <c r="F1412" i="7"/>
  <c r="C1412" i="7"/>
  <c r="E1412" i="7"/>
  <c r="A1414" i="7" l="1"/>
  <c r="J1414" i="7" s="1"/>
  <c r="I1413" i="7"/>
  <c r="H1413" i="7"/>
  <c r="E1413" i="7"/>
  <c r="G1413" i="7"/>
  <c r="F1413" i="7"/>
  <c r="B1413" i="7"/>
  <c r="C1413" i="7"/>
  <c r="D1413" i="7"/>
  <c r="A1415" i="7" l="1"/>
  <c r="J1415" i="7" s="1"/>
  <c r="I1414" i="7"/>
  <c r="H1414" i="7"/>
  <c r="E1414" i="7"/>
  <c r="G1414" i="7"/>
  <c r="F1414" i="7"/>
  <c r="B1414" i="7"/>
  <c r="D1414" i="7"/>
  <c r="C1414" i="7"/>
  <c r="A1416" i="7" l="1"/>
  <c r="J1416" i="7" s="1"/>
  <c r="I1415" i="7"/>
  <c r="G1415" i="7"/>
  <c r="H1415" i="7"/>
  <c r="E1415" i="7"/>
  <c r="F1415" i="7"/>
  <c r="C1415" i="7"/>
  <c r="D1415" i="7"/>
  <c r="B1415" i="7"/>
  <c r="A1417" i="7" l="1"/>
  <c r="J1417" i="7" s="1"/>
  <c r="I1416" i="7"/>
  <c r="H1416" i="7"/>
  <c r="E1416" i="7"/>
  <c r="G1416" i="7"/>
  <c r="C1416" i="7"/>
  <c r="D1416" i="7"/>
  <c r="F1416" i="7"/>
  <c r="B1416" i="7"/>
  <c r="A1418" i="7" l="1"/>
  <c r="J1418" i="7" s="1"/>
  <c r="I1417" i="7"/>
  <c r="H1417" i="7"/>
  <c r="F1417" i="7"/>
  <c r="G1417" i="7"/>
  <c r="D1417" i="7"/>
  <c r="C1417" i="7"/>
  <c r="B1417" i="7"/>
  <c r="E1417" i="7"/>
  <c r="A1419" i="7" l="1"/>
  <c r="J1419" i="7" s="1"/>
  <c r="I1418" i="7"/>
  <c r="H1418" i="7"/>
  <c r="G1418" i="7"/>
  <c r="F1418" i="7"/>
  <c r="C1418" i="7"/>
  <c r="D1418" i="7"/>
  <c r="B1418" i="7"/>
  <c r="E1418" i="7"/>
  <c r="A1420" i="7" l="1"/>
  <c r="J1420" i="7" s="1"/>
  <c r="I1419" i="7"/>
  <c r="G1419" i="7"/>
  <c r="H1419" i="7"/>
  <c r="D1419" i="7"/>
  <c r="C1419" i="7"/>
  <c r="E1419" i="7"/>
  <c r="B1419" i="7"/>
  <c r="F1419" i="7"/>
  <c r="A1421" i="7" l="1"/>
  <c r="J1421" i="7" s="1"/>
  <c r="I1420" i="7"/>
  <c r="G1420" i="7"/>
  <c r="H1420" i="7"/>
  <c r="F1420" i="7"/>
  <c r="D1420" i="7"/>
  <c r="B1420" i="7"/>
  <c r="E1420" i="7"/>
  <c r="C1420" i="7"/>
  <c r="A1422" i="7" l="1"/>
  <c r="J1422" i="7" s="1"/>
  <c r="I1421" i="7"/>
  <c r="E1421" i="7"/>
  <c r="G1421" i="7"/>
  <c r="F1421" i="7"/>
  <c r="B1421" i="7"/>
  <c r="D1421" i="7"/>
  <c r="C1421" i="7"/>
  <c r="H1421" i="7"/>
  <c r="A1423" i="7" l="1"/>
  <c r="J1423" i="7" s="1"/>
  <c r="I1422" i="7"/>
  <c r="E1422" i="7"/>
  <c r="G1422" i="7"/>
  <c r="H1422" i="7"/>
  <c r="F1422" i="7"/>
  <c r="B1422" i="7"/>
  <c r="D1422" i="7"/>
  <c r="C1422" i="7"/>
  <c r="A1424" i="7" l="1"/>
  <c r="J1424" i="7" s="1"/>
  <c r="I1423" i="7"/>
  <c r="G1423" i="7"/>
  <c r="F1423" i="7"/>
  <c r="H1423" i="7"/>
  <c r="E1423" i="7"/>
  <c r="C1423" i="7"/>
  <c r="B1423" i="7"/>
  <c r="D1423" i="7"/>
  <c r="A1425" i="7" l="1"/>
  <c r="J1425" i="7" s="1"/>
  <c r="I1424" i="7"/>
  <c r="H1424" i="7"/>
  <c r="F1424" i="7"/>
  <c r="G1424" i="7"/>
  <c r="E1424" i="7"/>
  <c r="C1424" i="7"/>
  <c r="B1424" i="7"/>
  <c r="D1424" i="7"/>
  <c r="A1426" i="7" l="1"/>
  <c r="J1426" i="7" s="1"/>
  <c r="I1425" i="7"/>
  <c r="H1425" i="7"/>
  <c r="F1425" i="7"/>
  <c r="E1425" i="7"/>
  <c r="G1425" i="7"/>
  <c r="D1425" i="7"/>
  <c r="B1425" i="7"/>
  <c r="C1425" i="7"/>
  <c r="A1427" i="7" l="1"/>
  <c r="J1427" i="7" s="1"/>
  <c r="I1426" i="7"/>
  <c r="H1426" i="7"/>
  <c r="F1426" i="7"/>
  <c r="E1426" i="7"/>
  <c r="D1426" i="7"/>
  <c r="G1426" i="7"/>
  <c r="C1426" i="7"/>
  <c r="B1426" i="7"/>
  <c r="A1428" i="7" l="1"/>
  <c r="J1428" i="7" s="1"/>
  <c r="I1427" i="7"/>
  <c r="H1427" i="7"/>
  <c r="F1427" i="7"/>
  <c r="D1427" i="7"/>
  <c r="E1427" i="7"/>
  <c r="C1427" i="7"/>
  <c r="G1427" i="7"/>
  <c r="B1427" i="7"/>
  <c r="A1429" i="7" l="1"/>
  <c r="J1429" i="7" s="1"/>
  <c r="I1428" i="7"/>
  <c r="H1428" i="7"/>
  <c r="G1428" i="7"/>
  <c r="F1428" i="7"/>
  <c r="D1428" i="7"/>
  <c r="B1428" i="7"/>
  <c r="C1428" i="7"/>
  <c r="E1428" i="7"/>
  <c r="A1430" i="7" l="1"/>
  <c r="J1430" i="7" s="1"/>
  <c r="I1429" i="7"/>
  <c r="G1429" i="7"/>
  <c r="E1429" i="7"/>
  <c r="H1429" i="7"/>
  <c r="F1429" i="7"/>
  <c r="D1429" i="7"/>
  <c r="C1429" i="7"/>
  <c r="B1429" i="7"/>
  <c r="A1431" i="7" l="1"/>
  <c r="J1431" i="7" s="1"/>
  <c r="H1430" i="7"/>
  <c r="E1430" i="7"/>
  <c r="G1430" i="7"/>
  <c r="I1430" i="7"/>
  <c r="B1430" i="7"/>
  <c r="D1430" i="7"/>
  <c r="C1430" i="7"/>
  <c r="F1430" i="7"/>
  <c r="A1432" i="7" l="1"/>
  <c r="J1432" i="7" s="1"/>
  <c r="G1431" i="7"/>
  <c r="H1431" i="7"/>
  <c r="I1431" i="7"/>
  <c r="C1431" i="7"/>
  <c r="F1431" i="7"/>
  <c r="E1431" i="7"/>
  <c r="B1431" i="7"/>
  <c r="D1431" i="7"/>
  <c r="A1433" i="7" l="1"/>
  <c r="J1433" i="7" s="1"/>
  <c r="I1432" i="7"/>
  <c r="G1432" i="7"/>
  <c r="H1432" i="7"/>
  <c r="C1432" i="7"/>
  <c r="B1432" i="7"/>
  <c r="F1432" i="7"/>
  <c r="E1432" i="7"/>
  <c r="D1432" i="7"/>
  <c r="A1434" i="7" l="1"/>
  <c r="J1434" i="7" s="1"/>
  <c r="I1433" i="7"/>
  <c r="F1433" i="7"/>
  <c r="G1433" i="7"/>
  <c r="H1433" i="7"/>
  <c r="C1433" i="7"/>
  <c r="E1433" i="7"/>
  <c r="D1433" i="7"/>
  <c r="B1433" i="7"/>
  <c r="A1435" i="7" l="1"/>
  <c r="J1435" i="7" s="1"/>
  <c r="I1434" i="7"/>
  <c r="H1434" i="7"/>
  <c r="F1434" i="7"/>
  <c r="G1434" i="7"/>
  <c r="B1434" i="7"/>
  <c r="C1434" i="7"/>
  <c r="E1434" i="7"/>
  <c r="D1434" i="7"/>
  <c r="A1436" i="7" l="1"/>
  <c r="J1436" i="7" s="1"/>
  <c r="I1435" i="7"/>
  <c r="H1435" i="7"/>
  <c r="F1435" i="7"/>
  <c r="E1435" i="7"/>
  <c r="G1435" i="7"/>
  <c r="D1435" i="7"/>
  <c r="B1435" i="7"/>
  <c r="C1435" i="7"/>
  <c r="A1437" i="7" l="1"/>
  <c r="J1437" i="7" s="1"/>
  <c r="I1436" i="7"/>
  <c r="H1436" i="7"/>
  <c r="G1436" i="7"/>
  <c r="F1436" i="7"/>
  <c r="E1436" i="7"/>
  <c r="D1436" i="7"/>
  <c r="B1436" i="7"/>
  <c r="C1436" i="7"/>
  <c r="A1438" i="7" l="1"/>
  <c r="J1438" i="7" s="1"/>
  <c r="I1437" i="7"/>
  <c r="H1437" i="7"/>
  <c r="G1437" i="7"/>
  <c r="E1437" i="7"/>
  <c r="F1437" i="7"/>
  <c r="D1437" i="7"/>
  <c r="C1437" i="7"/>
  <c r="B1437" i="7"/>
  <c r="A1439" i="7" l="1"/>
  <c r="J1439" i="7" s="1"/>
  <c r="I1438" i="7"/>
  <c r="H1438" i="7"/>
  <c r="G1438" i="7"/>
  <c r="E1438" i="7"/>
  <c r="D1438" i="7"/>
  <c r="C1438" i="7"/>
  <c r="F1438" i="7"/>
  <c r="B1438" i="7"/>
  <c r="A1440" i="7" l="1"/>
  <c r="J1440" i="7" s="1"/>
  <c r="I1439" i="7"/>
  <c r="G1439" i="7"/>
  <c r="H1439" i="7"/>
  <c r="F1439" i="7"/>
  <c r="E1439" i="7"/>
  <c r="C1439" i="7"/>
  <c r="B1439" i="7"/>
  <c r="D1439" i="7"/>
  <c r="A1441" i="7" l="1"/>
  <c r="J1441" i="7" s="1"/>
  <c r="I1440" i="7"/>
  <c r="H1440" i="7"/>
  <c r="F1440" i="7"/>
  <c r="G1440" i="7"/>
  <c r="E1440" i="7"/>
  <c r="C1440" i="7"/>
  <c r="B1440" i="7"/>
  <c r="D1440" i="7"/>
  <c r="A1442" i="7" l="1"/>
  <c r="J1442" i="7" s="1"/>
  <c r="I1441" i="7"/>
  <c r="F1441" i="7"/>
  <c r="H1441" i="7"/>
  <c r="D1441" i="7"/>
  <c r="C1441" i="7"/>
  <c r="B1441" i="7"/>
  <c r="G1441" i="7"/>
  <c r="E1441" i="7"/>
  <c r="A1443" i="7" l="1"/>
  <c r="J1443" i="7" s="1"/>
  <c r="I1442" i="7"/>
  <c r="H1442" i="7"/>
  <c r="F1442" i="7"/>
  <c r="G1442" i="7"/>
  <c r="E1442" i="7"/>
  <c r="C1442" i="7"/>
  <c r="B1442" i="7"/>
  <c r="D1442" i="7"/>
  <c r="A1444" i="7" l="1"/>
  <c r="J1444" i="7" s="1"/>
  <c r="I1443" i="7"/>
  <c r="H1443" i="7"/>
  <c r="G1443" i="7"/>
  <c r="F1443" i="7"/>
  <c r="D1443" i="7"/>
  <c r="E1443" i="7"/>
  <c r="C1443" i="7"/>
  <c r="B1443" i="7"/>
  <c r="A1445" i="7" l="1"/>
  <c r="J1445" i="7" s="1"/>
  <c r="I1444" i="7"/>
  <c r="H1444" i="7"/>
  <c r="G1444" i="7"/>
  <c r="D1444" i="7"/>
  <c r="B1444" i="7"/>
  <c r="F1444" i="7"/>
  <c r="E1444" i="7"/>
  <c r="C1444" i="7"/>
  <c r="A1446" i="7" l="1"/>
  <c r="J1446" i="7" s="1"/>
  <c r="I1445" i="7"/>
  <c r="E1445" i="7"/>
  <c r="H1445" i="7"/>
  <c r="F1445" i="7"/>
  <c r="G1445" i="7"/>
  <c r="B1445" i="7"/>
  <c r="D1445" i="7"/>
  <c r="C1445" i="7"/>
  <c r="A1447" i="7" l="1"/>
  <c r="J1447" i="7" s="1"/>
  <c r="I1446" i="7"/>
  <c r="H1446" i="7"/>
  <c r="G1446" i="7"/>
  <c r="E1446" i="7"/>
  <c r="F1446" i="7"/>
  <c r="D1446" i="7"/>
  <c r="B1446" i="7"/>
  <c r="C1446" i="7"/>
  <c r="A1448" i="7" l="1"/>
  <c r="J1448" i="7" s="1"/>
  <c r="I1447" i="7"/>
  <c r="G1447" i="7"/>
  <c r="H1447" i="7"/>
  <c r="E1447" i="7"/>
  <c r="F1447" i="7"/>
  <c r="C1447" i="7"/>
  <c r="D1447" i="7"/>
  <c r="B1447" i="7"/>
  <c r="A1449" i="7" l="1"/>
  <c r="J1449" i="7" s="1"/>
  <c r="I1448" i="7"/>
  <c r="H1448" i="7"/>
  <c r="G1448" i="7"/>
  <c r="E1448" i="7"/>
  <c r="C1448" i="7"/>
  <c r="D1448" i="7"/>
  <c r="B1448" i="7"/>
  <c r="F1448" i="7"/>
  <c r="A1450" i="7" l="1"/>
  <c r="J1450" i="7" s="1"/>
  <c r="I1449" i="7"/>
  <c r="F1449" i="7"/>
  <c r="H1449" i="7"/>
  <c r="G1449" i="7"/>
  <c r="E1449" i="7"/>
  <c r="D1449" i="7"/>
  <c r="B1449" i="7"/>
  <c r="C1449" i="7"/>
  <c r="A1451" i="7" l="1"/>
  <c r="J1451" i="7" s="1"/>
  <c r="I1450" i="7"/>
  <c r="H1450" i="7"/>
  <c r="F1450" i="7"/>
  <c r="G1450" i="7"/>
  <c r="C1450" i="7"/>
  <c r="B1450" i="7"/>
  <c r="D1450" i="7"/>
  <c r="E1450" i="7"/>
  <c r="A1452" i="7" l="1"/>
  <c r="J1452" i="7" s="1"/>
  <c r="I1451" i="7"/>
  <c r="G1451" i="7"/>
  <c r="H1451" i="7"/>
  <c r="F1451" i="7"/>
  <c r="E1451" i="7"/>
  <c r="D1451" i="7"/>
  <c r="C1451" i="7"/>
  <c r="B1451" i="7"/>
  <c r="A1453" i="7" l="1"/>
  <c r="J1453" i="7" s="1"/>
  <c r="I1452" i="7"/>
  <c r="G1452" i="7"/>
  <c r="H1452" i="7"/>
  <c r="F1452" i="7"/>
  <c r="E1452" i="7"/>
  <c r="D1452" i="7"/>
  <c r="B1452" i="7"/>
  <c r="C1452" i="7"/>
  <c r="A1454" i="7" l="1"/>
  <c r="J1454" i="7" s="1"/>
  <c r="I1453" i="7"/>
  <c r="E1453" i="7"/>
  <c r="G1453" i="7"/>
  <c r="H1453" i="7"/>
  <c r="C1453" i="7"/>
  <c r="D1453" i="7"/>
  <c r="B1453" i="7"/>
  <c r="F1453" i="7"/>
  <c r="A1455" i="7" l="1"/>
  <c r="J1455" i="7" s="1"/>
  <c r="I1454" i="7"/>
  <c r="G1454" i="7"/>
  <c r="E1454" i="7"/>
  <c r="H1454" i="7"/>
  <c r="F1454" i="7"/>
  <c r="D1454" i="7"/>
  <c r="C1454" i="7"/>
  <c r="B1454" i="7"/>
  <c r="A1456" i="7" l="1"/>
  <c r="J1456" i="7" s="1"/>
  <c r="I1455" i="7"/>
  <c r="H1455" i="7"/>
  <c r="G1455" i="7"/>
  <c r="F1455" i="7"/>
  <c r="C1455" i="7"/>
  <c r="D1455" i="7"/>
  <c r="E1455" i="7"/>
  <c r="B1455" i="7"/>
  <c r="A1457" i="7" l="1"/>
  <c r="J1457" i="7" s="1"/>
  <c r="I1456" i="7"/>
  <c r="G1456" i="7"/>
  <c r="H1456" i="7"/>
  <c r="F1456" i="7"/>
  <c r="C1456" i="7"/>
  <c r="D1456" i="7"/>
  <c r="E1456" i="7"/>
  <c r="B1456" i="7"/>
  <c r="A1458" i="7" l="1"/>
  <c r="J1458" i="7" s="1"/>
  <c r="I1457" i="7"/>
  <c r="H1457" i="7"/>
  <c r="G1457" i="7"/>
  <c r="F1457" i="7"/>
  <c r="E1457" i="7"/>
  <c r="B1457" i="7"/>
  <c r="C1457" i="7"/>
  <c r="D1457" i="7"/>
  <c r="A1459" i="7" l="1"/>
  <c r="J1459" i="7" s="1"/>
  <c r="I1458" i="7"/>
  <c r="H1458" i="7"/>
  <c r="G1458" i="7"/>
  <c r="F1458" i="7"/>
  <c r="E1458" i="7"/>
  <c r="D1458" i="7"/>
  <c r="B1458" i="7"/>
  <c r="C1458" i="7"/>
  <c r="A1460" i="7" l="1"/>
  <c r="J1460" i="7" s="1"/>
  <c r="I1459" i="7"/>
  <c r="H1459" i="7"/>
  <c r="F1459" i="7"/>
  <c r="G1459" i="7"/>
  <c r="D1459" i="7"/>
  <c r="B1459" i="7"/>
  <c r="E1459" i="7"/>
  <c r="C1459" i="7"/>
  <c r="A1461" i="7" l="1"/>
  <c r="J1461" i="7" s="1"/>
  <c r="I1460" i="7"/>
  <c r="H1460" i="7"/>
  <c r="F1460" i="7"/>
  <c r="D1460" i="7"/>
  <c r="B1460" i="7"/>
  <c r="E1460" i="7"/>
  <c r="C1460" i="7"/>
  <c r="G1460" i="7"/>
  <c r="A1462" i="7" l="1"/>
  <c r="J1462" i="7" s="1"/>
  <c r="I1461" i="7"/>
  <c r="E1461" i="7"/>
  <c r="H1461" i="7"/>
  <c r="F1461" i="7"/>
  <c r="D1461" i="7"/>
  <c r="C1461" i="7"/>
  <c r="G1461" i="7"/>
  <c r="B1461" i="7"/>
  <c r="A1463" i="7" l="1"/>
  <c r="J1463" i="7" s="1"/>
  <c r="I1462" i="7"/>
  <c r="E1462" i="7"/>
  <c r="G1462" i="7"/>
  <c r="H1462" i="7"/>
  <c r="D1462" i="7"/>
  <c r="C1462" i="7"/>
  <c r="F1462" i="7"/>
  <c r="B1462" i="7"/>
  <c r="A1464" i="7" l="1"/>
  <c r="J1464" i="7" s="1"/>
  <c r="I1463" i="7"/>
  <c r="G1463" i="7"/>
  <c r="H1463" i="7"/>
  <c r="C1463" i="7"/>
  <c r="D1463" i="7"/>
  <c r="E1463" i="7"/>
  <c r="F1463" i="7"/>
  <c r="B1463" i="7"/>
  <c r="A1465" i="7" l="1"/>
  <c r="J1465" i="7" s="1"/>
  <c r="I1464" i="7"/>
  <c r="H1464" i="7"/>
  <c r="C1464" i="7"/>
  <c r="G1464" i="7"/>
  <c r="F1464" i="7"/>
  <c r="E1464" i="7"/>
  <c r="B1464" i="7"/>
  <c r="D1464" i="7"/>
  <c r="A1466" i="7" l="1"/>
  <c r="J1466" i="7" s="1"/>
  <c r="I1465" i="7"/>
  <c r="G1465" i="7"/>
  <c r="F1465" i="7"/>
  <c r="H1465" i="7"/>
  <c r="E1465" i="7"/>
  <c r="C1465" i="7"/>
  <c r="D1465" i="7"/>
  <c r="B1465" i="7"/>
  <c r="A1467" i="7" l="1"/>
  <c r="J1467" i="7" s="1"/>
  <c r="I1466" i="7"/>
  <c r="H1466" i="7"/>
  <c r="G1466" i="7"/>
  <c r="F1466" i="7"/>
  <c r="E1466" i="7"/>
  <c r="B1466" i="7"/>
  <c r="D1466" i="7"/>
  <c r="C1466" i="7"/>
  <c r="A1468" i="7" l="1"/>
  <c r="J1468" i="7" s="1"/>
  <c r="I1467" i="7"/>
  <c r="H1467" i="7"/>
  <c r="G1467" i="7"/>
  <c r="F1467" i="7"/>
  <c r="E1467" i="7"/>
  <c r="D1467" i="7"/>
  <c r="B1467" i="7"/>
  <c r="C1467" i="7"/>
  <c r="A1469" i="7" l="1"/>
  <c r="J1469" i="7" s="1"/>
  <c r="I1468" i="7"/>
  <c r="H1468" i="7"/>
  <c r="G1468" i="7"/>
  <c r="F1468" i="7"/>
  <c r="E1468" i="7"/>
  <c r="D1468" i="7"/>
  <c r="B1468" i="7"/>
  <c r="C1468" i="7"/>
  <c r="A1470" i="7" l="1"/>
  <c r="J1470" i="7" s="1"/>
  <c r="I1469" i="7"/>
  <c r="H1469" i="7"/>
  <c r="E1469" i="7"/>
  <c r="G1469" i="7"/>
  <c r="F1469" i="7"/>
  <c r="B1469" i="7"/>
  <c r="D1469" i="7"/>
  <c r="C1469" i="7"/>
  <c r="A1471" i="7" l="1"/>
  <c r="J1471" i="7" s="1"/>
  <c r="I1470" i="7"/>
  <c r="E1470" i="7"/>
  <c r="G1470" i="7"/>
  <c r="H1470" i="7"/>
  <c r="D1470" i="7"/>
  <c r="C1470" i="7"/>
  <c r="F1470" i="7"/>
  <c r="B1470" i="7"/>
  <c r="A1472" i="7" l="1"/>
  <c r="J1472" i="7" s="1"/>
  <c r="I1471" i="7"/>
  <c r="G1471" i="7"/>
  <c r="H1471" i="7"/>
  <c r="C1471" i="7"/>
  <c r="E1471" i="7"/>
  <c r="D1471" i="7"/>
  <c r="F1471" i="7"/>
  <c r="B1471" i="7"/>
  <c r="A1473" i="7" l="1"/>
  <c r="J1473" i="7" s="1"/>
  <c r="I1472" i="7"/>
  <c r="H1472" i="7"/>
  <c r="G1472" i="7"/>
  <c r="F1472" i="7"/>
  <c r="C1472" i="7"/>
  <c r="D1472" i="7"/>
  <c r="E1472" i="7"/>
  <c r="B1472" i="7"/>
  <c r="A1474" i="7" l="1"/>
  <c r="J1474" i="7" s="1"/>
  <c r="I1473" i="7"/>
  <c r="H1473" i="7"/>
  <c r="F1473" i="7"/>
  <c r="G1473" i="7"/>
  <c r="D1473" i="7"/>
  <c r="C1473" i="7"/>
  <c r="E1473" i="7"/>
  <c r="B1473" i="7"/>
  <c r="A1475" i="7" l="1"/>
  <c r="J1475" i="7" s="1"/>
  <c r="I1474" i="7"/>
  <c r="H1474" i="7"/>
  <c r="G1474" i="7"/>
  <c r="F1474" i="7"/>
  <c r="C1474" i="7"/>
  <c r="D1474" i="7"/>
  <c r="E1474" i="7"/>
  <c r="B1474" i="7"/>
  <c r="A1476" i="7" l="1"/>
  <c r="J1476" i="7" s="1"/>
  <c r="I1475" i="7"/>
  <c r="G1475" i="7"/>
  <c r="H1475" i="7"/>
  <c r="F1475" i="7"/>
  <c r="D1475" i="7"/>
  <c r="B1475" i="7"/>
  <c r="C1475" i="7"/>
  <c r="E1475" i="7"/>
  <c r="A1477" i="7" l="1"/>
  <c r="J1477" i="7" s="1"/>
  <c r="I1476" i="7"/>
  <c r="H1476" i="7"/>
  <c r="G1476" i="7"/>
  <c r="F1476" i="7"/>
  <c r="D1476" i="7"/>
  <c r="B1476" i="7"/>
  <c r="E1476" i="7"/>
  <c r="C1476" i="7"/>
  <c r="A1478" i="7" l="1"/>
  <c r="J1478" i="7" s="1"/>
  <c r="I1477" i="7"/>
  <c r="E1477" i="7"/>
  <c r="F1477" i="7"/>
  <c r="H1477" i="7"/>
  <c r="G1477" i="7"/>
  <c r="B1477" i="7"/>
  <c r="C1477" i="7"/>
  <c r="D1477" i="7"/>
  <c r="A1479" i="7" l="1"/>
  <c r="J1479" i="7" s="1"/>
  <c r="I1478" i="7"/>
  <c r="H1478" i="7"/>
  <c r="E1478" i="7"/>
  <c r="F1478" i="7"/>
  <c r="G1478" i="7"/>
  <c r="B1478" i="7"/>
  <c r="D1478" i="7"/>
  <c r="C1478" i="7"/>
  <c r="A1480" i="7" l="1"/>
  <c r="J1480" i="7" s="1"/>
  <c r="G1479" i="7"/>
  <c r="I1479" i="7"/>
  <c r="H1479" i="7"/>
  <c r="E1479" i="7"/>
  <c r="F1479" i="7"/>
  <c r="C1479" i="7"/>
  <c r="B1479" i="7"/>
  <c r="D1479" i="7"/>
  <c r="A1481" i="7" l="1"/>
  <c r="J1481" i="7" s="1"/>
  <c r="I1480" i="7"/>
  <c r="G1480" i="7"/>
  <c r="H1480" i="7"/>
  <c r="E1480" i="7"/>
  <c r="F1480" i="7"/>
  <c r="C1480" i="7"/>
  <c r="D1480" i="7"/>
  <c r="B1480" i="7"/>
  <c r="A1482" i="7" l="1"/>
  <c r="J1482" i="7" s="1"/>
  <c r="I1481" i="7"/>
  <c r="F1481" i="7"/>
  <c r="G1481" i="7"/>
  <c r="H1481" i="7"/>
  <c r="E1481" i="7"/>
  <c r="D1481" i="7"/>
  <c r="C1481" i="7"/>
  <c r="B1481" i="7"/>
  <c r="A1483" i="7" l="1"/>
  <c r="J1483" i="7" s="1"/>
  <c r="I1482" i="7"/>
  <c r="H1482" i="7"/>
  <c r="F1482" i="7"/>
  <c r="G1482" i="7"/>
  <c r="E1482" i="7"/>
  <c r="C1482" i="7"/>
  <c r="D1482" i="7"/>
  <c r="B1482" i="7"/>
  <c r="A1484" i="7" l="1"/>
  <c r="J1484" i="7" s="1"/>
  <c r="I1483" i="7"/>
  <c r="H1483" i="7"/>
  <c r="G1483" i="7"/>
  <c r="D1483" i="7"/>
  <c r="F1483" i="7"/>
  <c r="E1483" i="7"/>
  <c r="C1483" i="7"/>
  <c r="B1483" i="7"/>
  <c r="A1485" i="7" l="1"/>
  <c r="J1485" i="7" s="1"/>
  <c r="I1484" i="7"/>
  <c r="G1484" i="7"/>
  <c r="H1484" i="7"/>
  <c r="D1484" i="7"/>
  <c r="B1484" i="7"/>
  <c r="F1484" i="7"/>
  <c r="E1484" i="7"/>
  <c r="C1484" i="7"/>
  <c r="A1486" i="7" l="1"/>
  <c r="J1486" i="7" s="1"/>
  <c r="I1485" i="7"/>
  <c r="H1485" i="7"/>
  <c r="E1485" i="7"/>
  <c r="G1485" i="7"/>
  <c r="B1485" i="7"/>
  <c r="C1485" i="7"/>
  <c r="D1485" i="7"/>
  <c r="F1485" i="7"/>
  <c r="A1487" i="7" l="1"/>
  <c r="J1487" i="7" s="1"/>
  <c r="I1486" i="7"/>
  <c r="H1486" i="7"/>
  <c r="E1486" i="7"/>
  <c r="G1486" i="7"/>
  <c r="B1486" i="7"/>
  <c r="F1486" i="7"/>
  <c r="D1486" i="7"/>
  <c r="C1486" i="7"/>
  <c r="A1488" i="7" l="1"/>
  <c r="J1488" i="7" s="1"/>
  <c r="I1487" i="7"/>
  <c r="G1487" i="7"/>
  <c r="H1487" i="7"/>
  <c r="F1487" i="7"/>
  <c r="C1487" i="7"/>
  <c r="B1487" i="7"/>
  <c r="E1487" i="7"/>
  <c r="D1487" i="7"/>
  <c r="A1489" i="7" l="1"/>
  <c r="J1489" i="7" s="1"/>
  <c r="I1488" i="7"/>
  <c r="H1488" i="7"/>
  <c r="G1488" i="7"/>
  <c r="F1488" i="7"/>
  <c r="C1488" i="7"/>
  <c r="E1488" i="7"/>
  <c r="B1488" i="7"/>
  <c r="D1488" i="7"/>
  <c r="A1490" i="7" l="1"/>
  <c r="J1490" i="7" s="1"/>
  <c r="I1489" i="7"/>
  <c r="H1489" i="7"/>
  <c r="F1489" i="7"/>
  <c r="E1489" i="7"/>
  <c r="G1489" i="7"/>
  <c r="D1489" i="7"/>
  <c r="B1489" i="7"/>
  <c r="C1489" i="7"/>
  <c r="A1491" i="7" l="1"/>
  <c r="J1491" i="7" s="1"/>
  <c r="I1490" i="7"/>
  <c r="H1490" i="7"/>
  <c r="F1490" i="7"/>
  <c r="E1490" i="7"/>
  <c r="G1490" i="7"/>
  <c r="D1490" i="7"/>
  <c r="B1490" i="7"/>
  <c r="C1490" i="7"/>
  <c r="A1492" i="7" l="1"/>
  <c r="J1492" i="7" s="1"/>
  <c r="I1491" i="7"/>
  <c r="G1491" i="7"/>
  <c r="F1491" i="7"/>
  <c r="H1491" i="7"/>
  <c r="D1491" i="7"/>
  <c r="C1491" i="7"/>
  <c r="B1491" i="7"/>
  <c r="E1491" i="7"/>
  <c r="A1493" i="7" l="1"/>
  <c r="J1493" i="7" s="1"/>
  <c r="I1492" i="7"/>
  <c r="H1492" i="7"/>
  <c r="G1492" i="7"/>
  <c r="F1492" i="7"/>
  <c r="D1492" i="7"/>
  <c r="B1492" i="7"/>
  <c r="C1492" i="7"/>
  <c r="E1492" i="7"/>
  <c r="A1494" i="7" l="1"/>
  <c r="J1494" i="7" s="1"/>
  <c r="I1493" i="7"/>
  <c r="G1493" i="7"/>
  <c r="E1493" i="7"/>
  <c r="F1493" i="7"/>
  <c r="D1493" i="7"/>
  <c r="C1493" i="7"/>
  <c r="B1493" i="7"/>
  <c r="H1493" i="7"/>
  <c r="A1495" i="7" l="1"/>
  <c r="J1495" i="7" s="1"/>
  <c r="I1494" i="7"/>
  <c r="G1494" i="7"/>
  <c r="E1494" i="7"/>
  <c r="F1494" i="7"/>
  <c r="B1494" i="7"/>
  <c r="D1494" i="7"/>
  <c r="C1494" i="7"/>
  <c r="H1494" i="7"/>
  <c r="A1496" i="7" l="1"/>
  <c r="J1496" i="7" s="1"/>
  <c r="I1495" i="7"/>
  <c r="G1495" i="7"/>
  <c r="H1495" i="7"/>
  <c r="E1495" i="7"/>
  <c r="C1495" i="7"/>
  <c r="D1495" i="7"/>
  <c r="B1495" i="7"/>
  <c r="F1495" i="7"/>
  <c r="A1497" i="7" l="1"/>
  <c r="J1497" i="7" s="1"/>
  <c r="I1496" i="7"/>
  <c r="H1496" i="7"/>
  <c r="G1496" i="7"/>
  <c r="E1496" i="7"/>
  <c r="C1496" i="7"/>
  <c r="B1496" i="7"/>
  <c r="D1496" i="7"/>
  <c r="F1496" i="7"/>
  <c r="A1498" i="7" l="1"/>
  <c r="J1498" i="7" s="1"/>
  <c r="I1497" i="7"/>
  <c r="H1497" i="7"/>
  <c r="F1497" i="7"/>
  <c r="G1497" i="7"/>
  <c r="C1497" i="7"/>
  <c r="E1497" i="7"/>
  <c r="D1497" i="7"/>
  <c r="B1497" i="7"/>
  <c r="A1499" i="7" l="1"/>
  <c r="J1499" i="7" s="1"/>
  <c r="I1498" i="7"/>
  <c r="H1498" i="7"/>
  <c r="F1498" i="7"/>
  <c r="E1498" i="7"/>
  <c r="G1498" i="7"/>
  <c r="C1498" i="7"/>
  <c r="D1498" i="7"/>
  <c r="B1498" i="7"/>
  <c r="A1500" i="7" l="1"/>
  <c r="J1500" i="7" s="1"/>
  <c r="I1499" i="7"/>
  <c r="H1499" i="7"/>
  <c r="F1499" i="7"/>
  <c r="E1499" i="7"/>
  <c r="G1499" i="7"/>
  <c r="D1499" i="7"/>
  <c r="C1499" i="7"/>
  <c r="B1499" i="7"/>
  <c r="A1501" i="7" l="1"/>
  <c r="J1501" i="7" s="1"/>
  <c r="I1500" i="7"/>
  <c r="H1500" i="7"/>
  <c r="G1500" i="7"/>
  <c r="F1500" i="7"/>
  <c r="E1500" i="7"/>
  <c r="D1500" i="7"/>
  <c r="B1500" i="7"/>
  <c r="C1500" i="7"/>
  <c r="A1502" i="7" l="1"/>
  <c r="J1502" i="7" s="1"/>
  <c r="I1501" i="7"/>
  <c r="H1501" i="7"/>
  <c r="G1501" i="7"/>
  <c r="E1501" i="7"/>
  <c r="F1501" i="7"/>
  <c r="D1501" i="7"/>
  <c r="C1501" i="7"/>
  <c r="B1501" i="7"/>
  <c r="A1503" i="7" l="1"/>
  <c r="J1503" i="7" s="1"/>
  <c r="I1502" i="7"/>
  <c r="G1502" i="7"/>
  <c r="H1502" i="7"/>
  <c r="E1502" i="7"/>
  <c r="F1502" i="7"/>
  <c r="D1502" i="7"/>
  <c r="C1502" i="7"/>
  <c r="B1502" i="7"/>
  <c r="A1504" i="7" l="1"/>
  <c r="J1504" i="7" s="1"/>
  <c r="G1503" i="7"/>
  <c r="I1503" i="7"/>
  <c r="H1503" i="7"/>
  <c r="F1503" i="7"/>
  <c r="C1503" i="7"/>
  <c r="B1503" i="7"/>
  <c r="E1503" i="7"/>
  <c r="D1503" i="7"/>
  <c r="A1505" i="7" l="1"/>
  <c r="J1505" i="7" s="1"/>
  <c r="I1504" i="7"/>
  <c r="H1504" i="7"/>
  <c r="G1504" i="7"/>
  <c r="F1504" i="7"/>
  <c r="C1504" i="7"/>
  <c r="B1504" i="7"/>
  <c r="E1504" i="7"/>
  <c r="D1504" i="7"/>
  <c r="A1506" i="7" l="1"/>
  <c r="J1506" i="7" s="1"/>
  <c r="I1505" i="7"/>
  <c r="G1505" i="7"/>
  <c r="F1505" i="7"/>
  <c r="H1505" i="7"/>
  <c r="B1505" i="7"/>
  <c r="C1505" i="7"/>
  <c r="E1505" i="7"/>
  <c r="D1505" i="7"/>
  <c r="A1507" i="7" l="1"/>
  <c r="J1507" i="7" s="1"/>
  <c r="I1506" i="7"/>
  <c r="H1506" i="7"/>
  <c r="G1506" i="7"/>
  <c r="F1506" i="7"/>
  <c r="C1506" i="7"/>
  <c r="E1506" i="7"/>
  <c r="D1506" i="7"/>
  <c r="B1506" i="7"/>
  <c r="A1508" i="7" l="1"/>
  <c r="J1508" i="7" s="1"/>
  <c r="I1507" i="7"/>
  <c r="H1507" i="7"/>
  <c r="G1507" i="7"/>
  <c r="F1507" i="7"/>
  <c r="E1507" i="7"/>
  <c r="D1507" i="7"/>
  <c r="C1507" i="7"/>
  <c r="B1507" i="7"/>
  <c r="A1509" i="7" l="1"/>
  <c r="J1509" i="7" s="1"/>
  <c r="I1508" i="7"/>
  <c r="G1508" i="7"/>
  <c r="F1508" i="7"/>
  <c r="H1508" i="7"/>
  <c r="E1508" i="7"/>
  <c r="D1508" i="7"/>
  <c r="B1508" i="7"/>
  <c r="C1508" i="7"/>
  <c r="A1510" i="7" l="1"/>
  <c r="J1510" i="7" s="1"/>
  <c r="I1509" i="7"/>
  <c r="H1509" i="7"/>
  <c r="E1509" i="7"/>
  <c r="F1509" i="7"/>
  <c r="G1509" i="7"/>
  <c r="B1509" i="7"/>
  <c r="C1509" i="7"/>
  <c r="D1509" i="7"/>
  <c r="A1511" i="7" l="1"/>
  <c r="J1511" i="7" s="1"/>
  <c r="I1510" i="7"/>
  <c r="H1510" i="7"/>
  <c r="G1510" i="7"/>
  <c r="E1510" i="7"/>
  <c r="F1510" i="7"/>
  <c r="D1510" i="7"/>
  <c r="C1510" i="7"/>
  <c r="B1510" i="7"/>
  <c r="A1512" i="7" l="1"/>
  <c r="J1512" i="7" s="1"/>
  <c r="I1511" i="7"/>
  <c r="G1511" i="7"/>
  <c r="H1511" i="7"/>
  <c r="E1511" i="7"/>
  <c r="F1511" i="7"/>
  <c r="C1511" i="7"/>
  <c r="D1511" i="7"/>
  <c r="B1511" i="7"/>
  <c r="A1513" i="7" l="1"/>
  <c r="J1513" i="7" s="1"/>
  <c r="I1512" i="7"/>
  <c r="G1512" i="7"/>
  <c r="E1512" i="7"/>
  <c r="F1512" i="7"/>
  <c r="C1512" i="7"/>
  <c r="D1512" i="7"/>
  <c r="B1512" i="7"/>
  <c r="H1512" i="7"/>
  <c r="A1514" i="7" l="1"/>
  <c r="J1514" i="7" s="1"/>
  <c r="I1513" i="7"/>
  <c r="H1513" i="7"/>
  <c r="F1513" i="7"/>
  <c r="G1513" i="7"/>
  <c r="D1513" i="7"/>
  <c r="B1513" i="7"/>
  <c r="C1513" i="7"/>
  <c r="E1513" i="7"/>
  <c r="A1515" i="7" l="1"/>
  <c r="J1515" i="7" s="1"/>
  <c r="I1514" i="7"/>
  <c r="H1514" i="7"/>
  <c r="F1514" i="7"/>
  <c r="G1514" i="7"/>
  <c r="C1514" i="7"/>
  <c r="B1514" i="7"/>
  <c r="D1514" i="7"/>
  <c r="E1514" i="7"/>
  <c r="A1516" i="7" l="1"/>
  <c r="J1516" i="7" s="1"/>
  <c r="I1515" i="7"/>
  <c r="H1515" i="7"/>
  <c r="D1515" i="7"/>
  <c r="F1515" i="7"/>
  <c r="C1515" i="7"/>
  <c r="G1515" i="7"/>
  <c r="B1515" i="7"/>
  <c r="E1515" i="7"/>
  <c r="A1517" i="7" l="1"/>
  <c r="J1517" i="7" s="1"/>
  <c r="G1516" i="7"/>
  <c r="H1516" i="7"/>
  <c r="I1516" i="7"/>
  <c r="D1516" i="7"/>
  <c r="B1516" i="7"/>
  <c r="E1516" i="7"/>
  <c r="F1516" i="7"/>
  <c r="C1516" i="7"/>
  <c r="A1518" i="7" l="1"/>
  <c r="J1518" i="7" s="1"/>
  <c r="E1517" i="7"/>
  <c r="G1517" i="7"/>
  <c r="I1517" i="7"/>
  <c r="H1517" i="7"/>
  <c r="F1517" i="7"/>
  <c r="D1517" i="7"/>
  <c r="C1517" i="7"/>
  <c r="B1517" i="7"/>
  <c r="A1519" i="7" l="1"/>
  <c r="J1519" i="7" s="1"/>
  <c r="I1518" i="7"/>
  <c r="E1518" i="7"/>
  <c r="G1518" i="7"/>
  <c r="H1518" i="7"/>
  <c r="D1518" i="7"/>
  <c r="C1518" i="7"/>
  <c r="F1518" i="7"/>
  <c r="B1518" i="7"/>
  <c r="A1520" i="7" l="1"/>
  <c r="J1520" i="7" s="1"/>
  <c r="I1519" i="7"/>
  <c r="H1519" i="7"/>
  <c r="G1519" i="7"/>
  <c r="F1519" i="7"/>
  <c r="C1519" i="7"/>
  <c r="E1519" i="7"/>
  <c r="D1519" i="7"/>
  <c r="B1519" i="7"/>
  <c r="A1521" i="7" l="1"/>
  <c r="J1521" i="7" s="1"/>
  <c r="I1520" i="7"/>
  <c r="H1520" i="7"/>
  <c r="G1520" i="7"/>
  <c r="F1520" i="7"/>
  <c r="C1520" i="7"/>
  <c r="E1520" i="7"/>
  <c r="B1520" i="7"/>
  <c r="D1520" i="7"/>
  <c r="A1522" i="7" l="1"/>
  <c r="J1522" i="7" s="1"/>
  <c r="I1521" i="7"/>
  <c r="H1521" i="7"/>
  <c r="G1521" i="7"/>
  <c r="F1521" i="7"/>
  <c r="E1521" i="7"/>
  <c r="B1521" i="7"/>
  <c r="C1521" i="7"/>
  <c r="D1521" i="7"/>
  <c r="A1523" i="7" l="1"/>
  <c r="J1523" i="7" s="1"/>
  <c r="I1522" i="7"/>
  <c r="H1522" i="7"/>
  <c r="F1522" i="7"/>
  <c r="E1522" i="7"/>
  <c r="D1522" i="7"/>
  <c r="G1522" i="7"/>
  <c r="B1522" i="7"/>
  <c r="C1522" i="7"/>
  <c r="A1524" i="7" l="1"/>
  <c r="J1524" i="7" s="1"/>
  <c r="I1523" i="7"/>
  <c r="F1523" i="7"/>
  <c r="H1523" i="7"/>
  <c r="G1523" i="7"/>
  <c r="E1523" i="7"/>
  <c r="D1523" i="7"/>
  <c r="B1523" i="7"/>
  <c r="C1523" i="7"/>
  <c r="A1525" i="7" l="1"/>
  <c r="J1525" i="7" s="1"/>
  <c r="I1524" i="7"/>
  <c r="H1524" i="7"/>
  <c r="G1524" i="7"/>
  <c r="E1524" i="7"/>
  <c r="D1524" i="7"/>
  <c r="B1524" i="7"/>
  <c r="C1524" i="7"/>
  <c r="F1524" i="7"/>
  <c r="A1526" i="7" l="1"/>
  <c r="J1526" i="7" s="1"/>
  <c r="I1525" i="7"/>
  <c r="E1525" i="7"/>
  <c r="H1525" i="7"/>
  <c r="G1525" i="7"/>
  <c r="F1525" i="7"/>
  <c r="D1525" i="7"/>
  <c r="C1525" i="7"/>
  <c r="B1525" i="7"/>
  <c r="A1527" i="7" l="1"/>
  <c r="J1527" i="7" s="1"/>
  <c r="H1526" i="7"/>
  <c r="E1526" i="7"/>
  <c r="I1526" i="7"/>
  <c r="G1526" i="7"/>
  <c r="F1526" i="7"/>
  <c r="D1526" i="7"/>
  <c r="C1526" i="7"/>
  <c r="B1526" i="7"/>
  <c r="A1528" i="7" l="1"/>
  <c r="J1528" i="7" s="1"/>
  <c r="I1527" i="7"/>
  <c r="G1527" i="7"/>
  <c r="H1527" i="7"/>
  <c r="F1527" i="7"/>
  <c r="C1527" i="7"/>
  <c r="E1527" i="7"/>
  <c r="D1527" i="7"/>
  <c r="B1527" i="7"/>
  <c r="A1529" i="7" l="1"/>
  <c r="J1529" i="7" s="1"/>
  <c r="I1528" i="7"/>
  <c r="H1528" i="7"/>
  <c r="G1528" i="7"/>
  <c r="C1528" i="7"/>
  <c r="F1528" i="7"/>
  <c r="B1528" i="7"/>
  <c r="E1528" i="7"/>
  <c r="D1528" i="7"/>
  <c r="A1530" i="7" l="1"/>
  <c r="J1530" i="7" s="1"/>
  <c r="I1529" i="7"/>
  <c r="G1529" i="7"/>
  <c r="F1529" i="7"/>
  <c r="H1529" i="7"/>
  <c r="C1529" i="7"/>
  <c r="E1529" i="7"/>
  <c r="B1529" i="7"/>
  <c r="D1529" i="7"/>
  <c r="A1531" i="7" l="1"/>
  <c r="J1531" i="7" s="1"/>
  <c r="I1530" i="7"/>
  <c r="H1530" i="7"/>
  <c r="G1530" i="7"/>
  <c r="F1530" i="7"/>
  <c r="B1530" i="7"/>
  <c r="D1530" i="7"/>
  <c r="E1530" i="7"/>
  <c r="C1530" i="7"/>
  <c r="A1532" i="7" l="1"/>
  <c r="J1532" i="7" s="1"/>
  <c r="I1531" i="7"/>
  <c r="H1531" i="7"/>
  <c r="G1531" i="7"/>
  <c r="F1531" i="7"/>
  <c r="E1531" i="7"/>
  <c r="D1531" i="7"/>
  <c r="B1531" i="7"/>
  <c r="C1531" i="7"/>
  <c r="A1533" i="7" l="1"/>
  <c r="J1533" i="7" s="1"/>
  <c r="I1532" i="7"/>
  <c r="H1532" i="7"/>
  <c r="F1532" i="7"/>
  <c r="E1532" i="7"/>
  <c r="D1532" i="7"/>
  <c r="B1532" i="7"/>
  <c r="G1532" i="7"/>
  <c r="C1532" i="7"/>
  <c r="A1534" i="7" l="1"/>
  <c r="J1534" i="7" s="1"/>
  <c r="I1533" i="7"/>
  <c r="E1533" i="7"/>
  <c r="H1533" i="7"/>
  <c r="F1533" i="7"/>
  <c r="G1533" i="7"/>
  <c r="B1533" i="7"/>
  <c r="D1533" i="7"/>
  <c r="C1533" i="7"/>
  <c r="A1535" i="7" l="1"/>
  <c r="J1535" i="7" s="1"/>
  <c r="I1534" i="7"/>
  <c r="E1534" i="7"/>
  <c r="G1534" i="7"/>
  <c r="H1534" i="7"/>
  <c r="F1534" i="7"/>
  <c r="D1534" i="7"/>
  <c r="C1534" i="7"/>
  <c r="B1534" i="7"/>
  <c r="A1536" i="7" l="1"/>
  <c r="J1536" i="7" s="1"/>
  <c r="I1535" i="7"/>
  <c r="G1535" i="7"/>
  <c r="H1535" i="7"/>
  <c r="C1535" i="7"/>
  <c r="F1535" i="7"/>
  <c r="D1535" i="7"/>
  <c r="E1535" i="7"/>
  <c r="B1535" i="7"/>
  <c r="A1537" i="7" l="1"/>
  <c r="J1537" i="7" s="1"/>
  <c r="I1536" i="7"/>
  <c r="G1536" i="7"/>
  <c r="H1536" i="7"/>
  <c r="C1536" i="7"/>
  <c r="E1536" i="7"/>
  <c r="D1536" i="7"/>
  <c r="F1536" i="7"/>
  <c r="B1536" i="7"/>
  <c r="A1538" i="7" l="1"/>
  <c r="J1538" i="7" s="1"/>
  <c r="I1537" i="7"/>
  <c r="H1537" i="7"/>
  <c r="F1537" i="7"/>
  <c r="G1537" i="7"/>
  <c r="E1537" i="7"/>
  <c r="C1537" i="7"/>
  <c r="D1537" i="7"/>
  <c r="B1537" i="7"/>
  <c r="A1539" i="7" l="1"/>
  <c r="J1539" i="7" s="1"/>
  <c r="I1538" i="7"/>
  <c r="H1538" i="7"/>
  <c r="G1538" i="7"/>
  <c r="F1538" i="7"/>
  <c r="E1538" i="7"/>
  <c r="C1538" i="7"/>
  <c r="D1538" i="7"/>
  <c r="B1538" i="7"/>
  <c r="A1540" i="7" l="1"/>
  <c r="J1540" i="7" s="1"/>
  <c r="I1539" i="7"/>
  <c r="G1539" i="7"/>
  <c r="D1539" i="7"/>
  <c r="F1539" i="7"/>
  <c r="B1539" i="7"/>
  <c r="C1539" i="7"/>
  <c r="E1539" i="7"/>
  <c r="H1539" i="7"/>
  <c r="A1541" i="7" l="1"/>
  <c r="J1541" i="7" s="1"/>
  <c r="I1540" i="7"/>
  <c r="H1540" i="7"/>
  <c r="F1540" i="7"/>
  <c r="G1540" i="7"/>
  <c r="D1540" i="7"/>
  <c r="B1540" i="7"/>
  <c r="E1540" i="7"/>
  <c r="C1540" i="7"/>
  <c r="A1542" i="7" l="1"/>
  <c r="J1542" i="7" s="1"/>
  <c r="I1541" i="7"/>
  <c r="H1541" i="7"/>
  <c r="G1541" i="7"/>
  <c r="E1541" i="7"/>
  <c r="F1541" i="7"/>
  <c r="B1541" i="7"/>
  <c r="D1541" i="7"/>
  <c r="C1541" i="7"/>
  <c r="A1543" i="7" l="1"/>
  <c r="J1543" i="7" s="1"/>
  <c r="I1542" i="7"/>
  <c r="H1542" i="7"/>
  <c r="G1542" i="7"/>
  <c r="E1542" i="7"/>
  <c r="F1542" i="7"/>
  <c r="B1542" i="7"/>
  <c r="D1542" i="7"/>
  <c r="C1542" i="7"/>
  <c r="A1544" i="7" l="1"/>
  <c r="J1544" i="7" s="1"/>
  <c r="I1543" i="7"/>
  <c r="G1543" i="7"/>
  <c r="H1543" i="7"/>
  <c r="E1543" i="7"/>
  <c r="F1543" i="7"/>
  <c r="C1543" i="7"/>
  <c r="B1543" i="7"/>
  <c r="D1543" i="7"/>
  <c r="A1545" i="7" l="1"/>
  <c r="J1545" i="7" s="1"/>
  <c r="I1544" i="7"/>
  <c r="H1544" i="7"/>
  <c r="G1544" i="7"/>
  <c r="E1544" i="7"/>
  <c r="F1544" i="7"/>
  <c r="C1544" i="7"/>
  <c r="D1544" i="7"/>
  <c r="B1544" i="7"/>
  <c r="A1546" i="7" l="1"/>
  <c r="J1546" i="7" s="1"/>
  <c r="I1545" i="7"/>
  <c r="F1545" i="7"/>
  <c r="G1545" i="7"/>
  <c r="H1545" i="7"/>
  <c r="E1545" i="7"/>
  <c r="D1545" i="7"/>
  <c r="C1545" i="7"/>
  <c r="B1545" i="7"/>
  <c r="A1547" i="7" l="1"/>
  <c r="J1547" i="7" s="1"/>
  <c r="I1546" i="7"/>
  <c r="H1546" i="7"/>
  <c r="F1546" i="7"/>
  <c r="G1546" i="7"/>
  <c r="C1546" i="7"/>
  <c r="D1546" i="7"/>
  <c r="E1546" i="7"/>
  <c r="B1546" i="7"/>
  <c r="A1548" i="7" l="1"/>
  <c r="J1548" i="7" s="1"/>
  <c r="I1547" i="7"/>
  <c r="H1547" i="7"/>
  <c r="G1547" i="7"/>
  <c r="F1547" i="7"/>
  <c r="D1547" i="7"/>
  <c r="C1547" i="7"/>
  <c r="E1547" i="7"/>
  <c r="B1547" i="7"/>
  <c r="A1549" i="7" l="1"/>
  <c r="J1549" i="7" s="1"/>
  <c r="I1548" i="7"/>
  <c r="G1548" i="7"/>
  <c r="H1548" i="7"/>
  <c r="D1548" i="7"/>
  <c r="B1548" i="7"/>
  <c r="F1548" i="7"/>
  <c r="C1548" i="7"/>
  <c r="E1548" i="7"/>
  <c r="A1550" i="7" l="1"/>
  <c r="J1550" i="7" s="1"/>
  <c r="I1549" i="7"/>
  <c r="E1549" i="7"/>
  <c r="H1549" i="7"/>
  <c r="B1549" i="7"/>
  <c r="D1549" i="7"/>
  <c r="F1549" i="7"/>
  <c r="C1549" i="7"/>
  <c r="G1549" i="7"/>
  <c r="A1551" i="7" l="1"/>
  <c r="J1551" i="7" s="1"/>
  <c r="I1550" i="7"/>
  <c r="E1550" i="7"/>
  <c r="H1550" i="7"/>
  <c r="G1550" i="7"/>
  <c r="F1550" i="7"/>
  <c r="B1550" i="7"/>
  <c r="D1550" i="7"/>
  <c r="C1550" i="7"/>
  <c r="A1552" i="7" l="1"/>
  <c r="J1552" i="7" s="1"/>
  <c r="G1551" i="7"/>
  <c r="I1551" i="7"/>
  <c r="H1551" i="7"/>
  <c r="F1551" i="7"/>
  <c r="E1551" i="7"/>
  <c r="C1551" i="7"/>
  <c r="B1551" i="7"/>
  <c r="D1551" i="7"/>
  <c r="A1553" i="7" l="1"/>
  <c r="J1553" i="7" s="1"/>
  <c r="I1552" i="7"/>
  <c r="H1552" i="7"/>
  <c r="F1552" i="7"/>
  <c r="E1552" i="7"/>
  <c r="C1552" i="7"/>
  <c r="B1552" i="7"/>
  <c r="G1552" i="7"/>
  <c r="D1552" i="7"/>
  <c r="A1554" i="7" l="1"/>
  <c r="J1554" i="7" s="1"/>
  <c r="G1553" i="7"/>
  <c r="F1553" i="7"/>
  <c r="E1553" i="7"/>
  <c r="H1553" i="7"/>
  <c r="D1553" i="7"/>
  <c r="B1553" i="7"/>
  <c r="I1553" i="7"/>
  <c r="C1553" i="7"/>
  <c r="A1555" i="7" l="1"/>
  <c r="J1555" i="7" s="1"/>
  <c r="I1554" i="7"/>
  <c r="H1554" i="7"/>
  <c r="G1554" i="7"/>
  <c r="F1554" i="7"/>
  <c r="E1554" i="7"/>
  <c r="D1554" i="7"/>
  <c r="C1554" i="7"/>
  <c r="B1554" i="7"/>
  <c r="A1556" i="7" l="1"/>
  <c r="J1556" i="7" s="1"/>
  <c r="I1555" i="7"/>
  <c r="H1555" i="7"/>
  <c r="F1555" i="7"/>
  <c r="G1555" i="7"/>
  <c r="D1555" i="7"/>
  <c r="C1555" i="7"/>
  <c r="B1555" i="7"/>
  <c r="E1555" i="7"/>
  <c r="A1557" i="7" l="1"/>
  <c r="J1557" i="7" s="1"/>
  <c r="I1556" i="7"/>
  <c r="H1556" i="7"/>
  <c r="G1556" i="7"/>
  <c r="D1556" i="7"/>
  <c r="B1556" i="7"/>
  <c r="E1556" i="7"/>
  <c r="C1556" i="7"/>
  <c r="F1556" i="7"/>
  <c r="A1558" i="7" l="1"/>
  <c r="J1558" i="7" s="1"/>
  <c r="I1557" i="7"/>
  <c r="G1557" i="7"/>
  <c r="E1557" i="7"/>
  <c r="H1557" i="7"/>
  <c r="F1557" i="7"/>
  <c r="D1557" i="7"/>
  <c r="C1557" i="7"/>
  <c r="B1557" i="7"/>
  <c r="A1559" i="7" l="1"/>
  <c r="J1559" i="7" s="1"/>
  <c r="I1558" i="7"/>
  <c r="E1558" i="7"/>
  <c r="H1558" i="7"/>
  <c r="F1558" i="7"/>
  <c r="G1558" i="7"/>
  <c r="B1558" i="7"/>
  <c r="D1558" i="7"/>
  <c r="C1558" i="7"/>
  <c r="A1560" i="7" l="1"/>
  <c r="J1560" i="7" s="1"/>
  <c r="I1559" i="7"/>
  <c r="G1559" i="7"/>
  <c r="H1559" i="7"/>
  <c r="F1559" i="7"/>
  <c r="C1559" i="7"/>
  <c r="E1559" i="7"/>
  <c r="B1559" i="7"/>
  <c r="D1559" i="7"/>
  <c r="A1561" i="7" l="1"/>
  <c r="J1561" i="7" s="1"/>
  <c r="I1560" i="7"/>
  <c r="H1560" i="7"/>
  <c r="G1560" i="7"/>
  <c r="F1560" i="7"/>
  <c r="C1560" i="7"/>
  <c r="B1560" i="7"/>
  <c r="E1560" i="7"/>
  <c r="D1560" i="7"/>
  <c r="A1562" i="7" l="1"/>
  <c r="J1562" i="7" s="1"/>
  <c r="I1561" i="7"/>
  <c r="H1561" i="7"/>
  <c r="F1561" i="7"/>
  <c r="G1561" i="7"/>
  <c r="E1561" i="7"/>
  <c r="C1561" i="7"/>
  <c r="D1561" i="7"/>
  <c r="B1561" i="7"/>
  <c r="A1563" i="7" l="1"/>
  <c r="J1563" i="7" s="1"/>
  <c r="I1562" i="7"/>
  <c r="H1562" i="7"/>
  <c r="F1562" i="7"/>
  <c r="G1562" i="7"/>
  <c r="C1562" i="7"/>
  <c r="D1562" i="7"/>
  <c r="B1562" i="7"/>
  <c r="E1562" i="7"/>
  <c r="A1564" i="7" l="1"/>
  <c r="J1564" i="7" s="1"/>
  <c r="I1563" i="7"/>
  <c r="H1563" i="7"/>
  <c r="F1563" i="7"/>
  <c r="E1563" i="7"/>
  <c r="G1563" i="7"/>
  <c r="D1563" i="7"/>
  <c r="B1563" i="7"/>
  <c r="C1563" i="7"/>
  <c r="A1565" i="7" l="1"/>
  <c r="J1565" i="7" s="1"/>
  <c r="I1564" i="7"/>
  <c r="G1564" i="7"/>
  <c r="F1564" i="7"/>
  <c r="E1564" i="7"/>
  <c r="H1564" i="7"/>
  <c r="D1564" i="7"/>
  <c r="B1564" i="7"/>
  <c r="C1564" i="7"/>
  <c r="A1566" i="7" l="1"/>
  <c r="J1566" i="7" s="1"/>
  <c r="I1565" i="7"/>
  <c r="H1565" i="7"/>
  <c r="G1565" i="7"/>
  <c r="E1565" i="7"/>
  <c r="F1565" i="7"/>
  <c r="B1565" i="7"/>
  <c r="C1565" i="7"/>
  <c r="D1565" i="7"/>
  <c r="A1567" i="7" l="1"/>
  <c r="J1567" i="7" s="1"/>
  <c r="I1566" i="7"/>
  <c r="G1566" i="7"/>
  <c r="E1566" i="7"/>
  <c r="H1566" i="7"/>
  <c r="F1566" i="7"/>
  <c r="D1566" i="7"/>
  <c r="C1566" i="7"/>
  <c r="B1566" i="7"/>
  <c r="A1568" i="7" l="1"/>
  <c r="J1568" i="7" s="1"/>
  <c r="I1567" i="7"/>
  <c r="G1567" i="7"/>
  <c r="H1567" i="7"/>
  <c r="E1567" i="7"/>
  <c r="C1567" i="7"/>
  <c r="B1567" i="7"/>
  <c r="D1567" i="7"/>
  <c r="F1567" i="7"/>
  <c r="A1569" i="7" l="1"/>
  <c r="J1569" i="7" s="1"/>
  <c r="I1568" i="7"/>
  <c r="H1568" i="7"/>
  <c r="G1568" i="7"/>
  <c r="E1568" i="7"/>
  <c r="C1568" i="7"/>
  <c r="B1568" i="7"/>
  <c r="D1568" i="7"/>
  <c r="F1568" i="7"/>
  <c r="A1570" i="7" l="1"/>
  <c r="J1570" i="7" s="1"/>
  <c r="I1569" i="7"/>
  <c r="F1569" i="7"/>
  <c r="H1569" i="7"/>
  <c r="G1569" i="7"/>
  <c r="B1569" i="7"/>
  <c r="D1569" i="7"/>
  <c r="C1569" i="7"/>
  <c r="E1569" i="7"/>
  <c r="A1571" i="7" l="1"/>
  <c r="J1571" i="7" s="1"/>
  <c r="I1570" i="7"/>
  <c r="H1570" i="7"/>
  <c r="F1570" i="7"/>
  <c r="G1570" i="7"/>
  <c r="C1570" i="7"/>
  <c r="E1570" i="7"/>
  <c r="D1570" i="7"/>
  <c r="B1570" i="7"/>
  <c r="A1572" i="7" l="1"/>
  <c r="J1572" i="7" s="1"/>
  <c r="I1571" i="7"/>
  <c r="H1571" i="7"/>
  <c r="G1571" i="7"/>
  <c r="D1571" i="7"/>
  <c r="C1571" i="7"/>
  <c r="E1571" i="7"/>
  <c r="B1571" i="7"/>
  <c r="F1571" i="7"/>
  <c r="A1573" i="7" l="1"/>
  <c r="J1573" i="7" s="1"/>
  <c r="I1572" i="7"/>
  <c r="H1572" i="7"/>
  <c r="G1572" i="7"/>
  <c r="D1572" i="7"/>
  <c r="B1572" i="7"/>
  <c r="F1572" i="7"/>
  <c r="E1572" i="7"/>
  <c r="C1572" i="7"/>
  <c r="A1574" i="7" l="1"/>
  <c r="J1574" i="7" s="1"/>
  <c r="I1573" i="7"/>
  <c r="H1573" i="7"/>
  <c r="E1573" i="7"/>
  <c r="F1573" i="7"/>
  <c r="G1573" i="7"/>
  <c r="D1573" i="7"/>
  <c r="B1573" i="7"/>
  <c r="C1573" i="7"/>
  <c r="A1575" i="7" l="1"/>
  <c r="J1575" i="7" s="1"/>
  <c r="I1574" i="7"/>
  <c r="H1574" i="7"/>
  <c r="G1574" i="7"/>
  <c r="E1574" i="7"/>
  <c r="F1574" i="7"/>
  <c r="C1574" i="7"/>
  <c r="B1574" i="7"/>
  <c r="D1574" i="7"/>
  <c r="A1576" i="7" l="1"/>
  <c r="J1576" i="7" s="1"/>
  <c r="I1575" i="7"/>
  <c r="G1575" i="7"/>
  <c r="E1575" i="7"/>
  <c r="F1575" i="7"/>
  <c r="H1575" i="7"/>
  <c r="C1575" i="7"/>
  <c r="D1575" i="7"/>
  <c r="B1575" i="7"/>
  <c r="A1577" i="7" l="1"/>
  <c r="J1577" i="7" s="1"/>
  <c r="I1576" i="7"/>
  <c r="G1576" i="7"/>
  <c r="H1576" i="7"/>
  <c r="E1576" i="7"/>
  <c r="F1576" i="7"/>
  <c r="C1576" i="7"/>
  <c r="D1576" i="7"/>
  <c r="B1576" i="7"/>
  <c r="A1578" i="7" l="1"/>
  <c r="J1578" i="7" s="1"/>
  <c r="I1577" i="7"/>
  <c r="F1577" i="7"/>
  <c r="H1577" i="7"/>
  <c r="E1577" i="7"/>
  <c r="D1577" i="7"/>
  <c r="B1577" i="7"/>
  <c r="G1577" i="7"/>
  <c r="C1577" i="7"/>
  <c r="A1579" i="7" l="1"/>
  <c r="J1579" i="7" s="1"/>
  <c r="I1578" i="7"/>
  <c r="H1578" i="7"/>
  <c r="G1578" i="7"/>
  <c r="F1578" i="7"/>
  <c r="C1578" i="7"/>
  <c r="E1578" i="7"/>
  <c r="D1578" i="7"/>
  <c r="B1578" i="7"/>
  <c r="A1580" i="7" l="1"/>
  <c r="J1580" i="7" s="1"/>
  <c r="I1579" i="7"/>
  <c r="G1579" i="7"/>
  <c r="F1579" i="7"/>
  <c r="H1579" i="7"/>
  <c r="E1579" i="7"/>
  <c r="D1579" i="7"/>
  <c r="C1579" i="7"/>
  <c r="B1579" i="7"/>
  <c r="A1581" i="7" l="1"/>
  <c r="J1581" i="7" s="1"/>
  <c r="I1580" i="7"/>
  <c r="G1580" i="7"/>
  <c r="F1580" i="7"/>
  <c r="H1580" i="7"/>
  <c r="E1580" i="7"/>
  <c r="D1580" i="7"/>
  <c r="B1580" i="7"/>
  <c r="C1580" i="7"/>
  <c r="A1582" i="7" l="1"/>
  <c r="J1582" i="7" s="1"/>
  <c r="I1581" i="7"/>
  <c r="H1581" i="7"/>
  <c r="E1581" i="7"/>
  <c r="G1581" i="7"/>
  <c r="D1581" i="7"/>
  <c r="C1581" i="7"/>
  <c r="F1581" i="7"/>
  <c r="B1581" i="7"/>
  <c r="A1583" i="7" l="1"/>
  <c r="J1583" i="7" s="1"/>
  <c r="I1582" i="7"/>
  <c r="H1582" i="7"/>
  <c r="E1582" i="7"/>
  <c r="G1582" i="7"/>
  <c r="F1582" i="7"/>
  <c r="D1582" i="7"/>
  <c r="C1582" i="7"/>
  <c r="B1582" i="7"/>
  <c r="A1584" i="7" l="1"/>
  <c r="J1584" i="7" s="1"/>
  <c r="I1583" i="7"/>
  <c r="H1583" i="7"/>
  <c r="G1583" i="7"/>
  <c r="F1583" i="7"/>
  <c r="C1583" i="7"/>
  <c r="E1583" i="7"/>
  <c r="D1583" i="7"/>
  <c r="B1583" i="7"/>
  <c r="A1585" i="7" l="1"/>
  <c r="J1585" i="7" s="1"/>
  <c r="I1584" i="7"/>
  <c r="G1584" i="7"/>
  <c r="H1584" i="7"/>
  <c r="F1584" i="7"/>
  <c r="C1584" i="7"/>
  <c r="E1584" i="7"/>
  <c r="D1584" i="7"/>
  <c r="B1584" i="7"/>
  <c r="A1586" i="7" l="1"/>
  <c r="J1586" i="7" s="1"/>
  <c r="I1585" i="7"/>
  <c r="G1585" i="7"/>
  <c r="F1585" i="7"/>
  <c r="H1585" i="7"/>
  <c r="E1585" i="7"/>
  <c r="B1585" i="7"/>
  <c r="D1585" i="7"/>
  <c r="C1585" i="7"/>
  <c r="A1587" i="7" l="1"/>
  <c r="J1587" i="7" s="1"/>
  <c r="I1586" i="7"/>
  <c r="H1586" i="7"/>
  <c r="F1586" i="7"/>
  <c r="E1586" i="7"/>
  <c r="G1586" i="7"/>
  <c r="D1586" i="7"/>
  <c r="B1586" i="7"/>
  <c r="C1586" i="7"/>
  <c r="A1588" i="7" l="1"/>
  <c r="J1588" i="7" s="1"/>
  <c r="I1587" i="7"/>
  <c r="H1587" i="7"/>
  <c r="F1587" i="7"/>
  <c r="G1587" i="7"/>
  <c r="D1587" i="7"/>
  <c r="B1587" i="7"/>
  <c r="E1587" i="7"/>
  <c r="C1587" i="7"/>
  <c r="A1589" i="7" l="1"/>
  <c r="J1589" i="7" s="1"/>
  <c r="I1588" i="7"/>
  <c r="H1588" i="7"/>
  <c r="F1588" i="7"/>
  <c r="D1588" i="7"/>
  <c r="B1588" i="7"/>
  <c r="G1588" i="7"/>
  <c r="C1588" i="7"/>
  <c r="E1588" i="7"/>
  <c r="A1590" i="7" l="1"/>
  <c r="J1590" i="7" s="1"/>
  <c r="G1589" i="7"/>
  <c r="E1589" i="7"/>
  <c r="I1589" i="7"/>
  <c r="H1589" i="7"/>
  <c r="F1589" i="7"/>
  <c r="D1589" i="7"/>
  <c r="C1589" i="7"/>
  <c r="B1589" i="7"/>
  <c r="A1591" i="7" l="1"/>
  <c r="J1591" i="7" s="1"/>
  <c r="I1590" i="7"/>
  <c r="G1590" i="7"/>
  <c r="E1590" i="7"/>
  <c r="H1590" i="7"/>
  <c r="F1590" i="7"/>
  <c r="D1590" i="7"/>
  <c r="C1590" i="7"/>
  <c r="B1590" i="7"/>
  <c r="A1592" i="7" l="1"/>
  <c r="J1592" i="7" s="1"/>
  <c r="I1591" i="7"/>
  <c r="G1591" i="7"/>
  <c r="H1591" i="7"/>
  <c r="F1591" i="7"/>
  <c r="C1591" i="7"/>
  <c r="D1591" i="7"/>
  <c r="B1591" i="7"/>
  <c r="E1591" i="7"/>
  <c r="A1593" i="7" l="1"/>
  <c r="J1593" i="7" s="1"/>
  <c r="I1592" i="7"/>
  <c r="H1592" i="7"/>
  <c r="G1592" i="7"/>
  <c r="F1592" i="7"/>
  <c r="C1592" i="7"/>
  <c r="E1592" i="7"/>
  <c r="D1592" i="7"/>
  <c r="B1592" i="7"/>
  <c r="A1594" i="7" l="1"/>
  <c r="J1594" i="7" s="1"/>
  <c r="I1593" i="7"/>
  <c r="H1593" i="7"/>
  <c r="G1593" i="7"/>
  <c r="F1593" i="7"/>
  <c r="E1593" i="7"/>
  <c r="C1593" i="7"/>
  <c r="B1593" i="7"/>
  <c r="D1593" i="7"/>
  <c r="A1595" i="7" l="1"/>
  <c r="J1595" i="7" s="1"/>
  <c r="I1594" i="7"/>
  <c r="H1594" i="7"/>
  <c r="G1594" i="7"/>
  <c r="F1594" i="7"/>
  <c r="E1594" i="7"/>
  <c r="B1594" i="7"/>
  <c r="D1594" i="7"/>
  <c r="C1594" i="7"/>
  <c r="A1596" i="7" l="1"/>
  <c r="J1596" i="7" s="1"/>
  <c r="I1595" i="7"/>
  <c r="H1595" i="7"/>
  <c r="F1595" i="7"/>
  <c r="E1595" i="7"/>
  <c r="G1595" i="7"/>
  <c r="D1595" i="7"/>
  <c r="B1595" i="7"/>
  <c r="C1595" i="7"/>
  <c r="A1597" i="7" l="1"/>
  <c r="J1597" i="7" s="1"/>
  <c r="I1596" i="7"/>
  <c r="H1596" i="7"/>
  <c r="F1596" i="7"/>
  <c r="E1596" i="7"/>
  <c r="G1596" i="7"/>
  <c r="D1596" i="7"/>
  <c r="B1596" i="7"/>
  <c r="C1596" i="7"/>
  <c r="A1598" i="7" l="1"/>
  <c r="J1598" i="7" s="1"/>
  <c r="I1597" i="7"/>
  <c r="H1597" i="7"/>
  <c r="E1597" i="7"/>
  <c r="G1597" i="7"/>
  <c r="F1597" i="7"/>
  <c r="B1597" i="7"/>
  <c r="D1597" i="7"/>
  <c r="C1597" i="7"/>
  <c r="A1599" i="7" l="1"/>
  <c r="J1599" i="7" s="1"/>
  <c r="I1598" i="7"/>
  <c r="H1598" i="7"/>
  <c r="E1598" i="7"/>
  <c r="G1598" i="7"/>
  <c r="F1598" i="7"/>
  <c r="D1598" i="7"/>
  <c r="C1598" i="7"/>
  <c r="B1598" i="7"/>
  <c r="A1600" i="7" l="1"/>
  <c r="J1600" i="7" s="1"/>
  <c r="G1599" i="7"/>
  <c r="I1599" i="7"/>
  <c r="H1599" i="7"/>
  <c r="C1599" i="7"/>
  <c r="E1599" i="7"/>
  <c r="D1599" i="7"/>
  <c r="B1599" i="7"/>
  <c r="F1599" i="7"/>
  <c r="A1601" i="7" l="1"/>
  <c r="J1601" i="7" s="1"/>
  <c r="I1600" i="7"/>
  <c r="G1600" i="7"/>
  <c r="C1600" i="7"/>
  <c r="H1600" i="7"/>
  <c r="E1600" i="7"/>
  <c r="D1600" i="7"/>
  <c r="B1600" i="7"/>
  <c r="F1600" i="7"/>
  <c r="A1602" i="7" l="1"/>
  <c r="J1602" i="7" s="1"/>
  <c r="I1601" i="7"/>
  <c r="H1601" i="7"/>
  <c r="G1601" i="7"/>
  <c r="F1601" i="7"/>
  <c r="E1601" i="7"/>
  <c r="D1601" i="7"/>
  <c r="C1601" i="7"/>
  <c r="B1601" i="7"/>
  <c r="A1603" i="7" l="1"/>
  <c r="J1603" i="7" s="1"/>
  <c r="I1602" i="7"/>
  <c r="H1602" i="7"/>
  <c r="G1602" i="7"/>
  <c r="F1602" i="7"/>
  <c r="C1602" i="7"/>
  <c r="D1602" i="7"/>
  <c r="E1602" i="7"/>
  <c r="B1602" i="7"/>
  <c r="A1604" i="7" l="1"/>
  <c r="J1604" i="7" s="1"/>
  <c r="G1603" i="7"/>
  <c r="I1603" i="7"/>
  <c r="H1603" i="7"/>
  <c r="D1603" i="7"/>
  <c r="B1603" i="7"/>
  <c r="C1603" i="7"/>
  <c r="F1603" i="7"/>
  <c r="E1603" i="7"/>
  <c r="A1605" i="7" l="1"/>
  <c r="J1605" i="7" s="1"/>
  <c r="I1604" i="7"/>
  <c r="H1604" i="7"/>
  <c r="G1604" i="7"/>
  <c r="D1604" i="7"/>
  <c r="B1604" i="7"/>
  <c r="F1604" i="7"/>
  <c r="C1604" i="7"/>
  <c r="E1604" i="7"/>
  <c r="A1606" i="7" l="1"/>
  <c r="J1606" i="7" s="1"/>
  <c r="I1605" i="7"/>
  <c r="H1605" i="7"/>
  <c r="E1605" i="7"/>
  <c r="F1605" i="7"/>
  <c r="G1605" i="7"/>
  <c r="B1605" i="7"/>
  <c r="D1605" i="7"/>
  <c r="C1605" i="7"/>
  <c r="A1607" i="7" l="1"/>
  <c r="J1607" i="7" s="1"/>
  <c r="I1606" i="7"/>
  <c r="E1606" i="7"/>
  <c r="F1606" i="7"/>
  <c r="G1606" i="7"/>
  <c r="H1606" i="7"/>
  <c r="B1606" i="7"/>
  <c r="D1606" i="7"/>
  <c r="C1606" i="7"/>
  <c r="A1608" i="7" l="1"/>
  <c r="J1608" i="7" s="1"/>
  <c r="I1607" i="7"/>
  <c r="G1607" i="7"/>
  <c r="E1607" i="7"/>
  <c r="F1607" i="7"/>
  <c r="H1607" i="7"/>
  <c r="C1607" i="7"/>
  <c r="D1607" i="7"/>
  <c r="B1607" i="7"/>
  <c r="A1609" i="7" l="1"/>
  <c r="J1609" i="7" s="1"/>
  <c r="I1608" i="7"/>
  <c r="E1608" i="7"/>
  <c r="H1608" i="7"/>
  <c r="C1608" i="7"/>
  <c r="F1608" i="7"/>
  <c r="D1608" i="7"/>
  <c r="G1608" i="7"/>
  <c r="B1608" i="7"/>
  <c r="A1610" i="7" l="1"/>
  <c r="J1610" i="7" s="1"/>
  <c r="I1609" i="7"/>
  <c r="H1609" i="7"/>
  <c r="F1609" i="7"/>
  <c r="E1609" i="7"/>
  <c r="D1609" i="7"/>
  <c r="G1609" i="7"/>
  <c r="B1609" i="7"/>
  <c r="C1609" i="7"/>
  <c r="A1611" i="7" l="1"/>
  <c r="J1611" i="7" s="1"/>
  <c r="I1610" i="7"/>
  <c r="H1610" i="7"/>
  <c r="F1610" i="7"/>
  <c r="G1610" i="7"/>
  <c r="E1610" i="7"/>
  <c r="C1610" i="7"/>
  <c r="D1610" i="7"/>
  <c r="B1610" i="7"/>
  <c r="A1612" i="7" l="1"/>
  <c r="J1612" i="7" s="1"/>
  <c r="I1611" i="7"/>
  <c r="H1611" i="7"/>
  <c r="G1611" i="7"/>
  <c r="F1611" i="7"/>
  <c r="D1611" i="7"/>
  <c r="C1611" i="7"/>
  <c r="E1611" i="7"/>
  <c r="B1611" i="7"/>
  <c r="A1613" i="7" l="1"/>
  <c r="J1613" i="7" s="1"/>
  <c r="I1612" i="7"/>
  <c r="G1612" i="7"/>
  <c r="H1612" i="7"/>
  <c r="F1612" i="7"/>
  <c r="D1612" i="7"/>
  <c r="B1612" i="7"/>
  <c r="E1612" i="7"/>
  <c r="C1612" i="7"/>
  <c r="A1614" i="7" l="1"/>
  <c r="J1614" i="7" s="1"/>
  <c r="I1613" i="7"/>
  <c r="E1613" i="7"/>
  <c r="H1613" i="7"/>
  <c r="F1613" i="7"/>
  <c r="B1613" i="7"/>
  <c r="G1613" i="7"/>
  <c r="C1613" i="7"/>
  <c r="D1613" i="7"/>
  <c r="A1615" i="7" l="1"/>
  <c r="J1615" i="7" s="1"/>
  <c r="I1614" i="7"/>
  <c r="H1614" i="7"/>
  <c r="G1614" i="7"/>
  <c r="E1614" i="7"/>
  <c r="F1614" i="7"/>
  <c r="B1614" i="7"/>
  <c r="C1614" i="7"/>
  <c r="D1614" i="7"/>
  <c r="A1616" i="7" l="1"/>
  <c r="J1616" i="7" s="1"/>
  <c r="G1615" i="7"/>
  <c r="H1615" i="7"/>
  <c r="I1615" i="7"/>
  <c r="F1615" i="7"/>
  <c r="C1615" i="7"/>
  <c r="B1615" i="7"/>
  <c r="E1615" i="7"/>
  <c r="D1615" i="7"/>
  <c r="A1617" i="7" l="1"/>
  <c r="J1617" i="7" s="1"/>
  <c r="I1616" i="7"/>
  <c r="G1616" i="7"/>
  <c r="H1616" i="7"/>
  <c r="F1616" i="7"/>
  <c r="C1616" i="7"/>
  <c r="E1616" i="7"/>
  <c r="B1616" i="7"/>
  <c r="D1616" i="7"/>
  <c r="A1618" i="7" l="1"/>
  <c r="J1618" i="7" s="1"/>
  <c r="I1617" i="7"/>
  <c r="F1617" i="7"/>
  <c r="G1617" i="7"/>
  <c r="H1617" i="7"/>
  <c r="E1617" i="7"/>
  <c r="D1617" i="7"/>
  <c r="B1617" i="7"/>
  <c r="C1617" i="7"/>
  <c r="A1619" i="7" l="1"/>
  <c r="J1619" i="7" s="1"/>
  <c r="I1618" i="7"/>
  <c r="H1618" i="7"/>
  <c r="F1618" i="7"/>
  <c r="G1618" i="7"/>
  <c r="E1618" i="7"/>
  <c r="D1618" i="7"/>
  <c r="B1618" i="7"/>
  <c r="C1618" i="7"/>
  <c r="A1620" i="7" l="1"/>
  <c r="J1620" i="7" s="1"/>
  <c r="I1619" i="7"/>
  <c r="H1619" i="7"/>
  <c r="G1619" i="7"/>
  <c r="F1619" i="7"/>
  <c r="D1619" i="7"/>
  <c r="E1619" i="7"/>
  <c r="C1619" i="7"/>
  <c r="B1619" i="7"/>
  <c r="A1621" i="7" l="1"/>
  <c r="J1621" i="7" s="1"/>
  <c r="I1620" i="7"/>
  <c r="H1620" i="7"/>
  <c r="G1620" i="7"/>
  <c r="F1620" i="7"/>
  <c r="D1620" i="7"/>
  <c r="B1620" i="7"/>
  <c r="C1620" i="7"/>
  <c r="E1620" i="7"/>
  <c r="A1622" i="7" l="1"/>
  <c r="J1622" i="7" s="1"/>
  <c r="I1621" i="7"/>
  <c r="G1621" i="7"/>
  <c r="E1621" i="7"/>
  <c r="H1621" i="7"/>
  <c r="F1621" i="7"/>
  <c r="D1621" i="7"/>
  <c r="C1621" i="7"/>
  <c r="B1621" i="7"/>
  <c r="A1623" i="7" l="1"/>
  <c r="J1623" i="7" s="1"/>
  <c r="I1622" i="7"/>
  <c r="E1622" i="7"/>
  <c r="H1622" i="7"/>
  <c r="G1622" i="7"/>
  <c r="B1622" i="7"/>
  <c r="F1622" i="7"/>
  <c r="D1622" i="7"/>
  <c r="C1622" i="7"/>
  <c r="A1624" i="7" l="1"/>
  <c r="J1624" i="7" s="1"/>
  <c r="I1623" i="7"/>
  <c r="G1623" i="7"/>
  <c r="H1623" i="7"/>
  <c r="E1623" i="7"/>
  <c r="C1623" i="7"/>
  <c r="F1623" i="7"/>
  <c r="D1623" i="7"/>
  <c r="B1623" i="7"/>
  <c r="A1625" i="7" l="1"/>
  <c r="J1625" i="7" s="1"/>
  <c r="I1624" i="7"/>
  <c r="H1624" i="7"/>
  <c r="G1624" i="7"/>
  <c r="F1624" i="7"/>
  <c r="E1624" i="7"/>
  <c r="C1624" i="7"/>
  <c r="B1624" i="7"/>
  <c r="D1624" i="7"/>
  <c r="A1626" i="7" l="1"/>
  <c r="J1626" i="7" s="1"/>
  <c r="I1625" i="7"/>
  <c r="H1625" i="7"/>
  <c r="F1625" i="7"/>
  <c r="G1625" i="7"/>
  <c r="C1625" i="7"/>
  <c r="B1625" i="7"/>
  <c r="E1625" i="7"/>
  <c r="D1625" i="7"/>
  <c r="A1627" i="7" l="1"/>
  <c r="J1627" i="7" s="1"/>
  <c r="I1626" i="7"/>
  <c r="H1626" i="7"/>
  <c r="G1626" i="7"/>
  <c r="F1626" i="7"/>
  <c r="C1626" i="7"/>
  <c r="B1626" i="7"/>
  <c r="E1626" i="7"/>
  <c r="D1626" i="7"/>
  <c r="A1628" i="7" l="1"/>
  <c r="J1628" i="7" s="1"/>
  <c r="H1627" i="7"/>
  <c r="G1627" i="7"/>
  <c r="I1627" i="7"/>
  <c r="F1627" i="7"/>
  <c r="E1627" i="7"/>
  <c r="D1627" i="7"/>
  <c r="C1627" i="7"/>
  <c r="B1627" i="7"/>
  <c r="A1629" i="7" l="1"/>
  <c r="J1629" i="7" s="1"/>
  <c r="I1628" i="7"/>
  <c r="H1628" i="7"/>
  <c r="F1628" i="7"/>
  <c r="E1628" i="7"/>
  <c r="G1628" i="7"/>
  <c r="D1628" i="7"/>
  <c r="B1628" i="7"/>
  <c r="C1628" i="7"/>
  <c r="A1630" i="7" l="1"/>
  <c r="J1630" i="7" s="1"/>
  <c r="I1629" i="7"/>
  <c r="H1629" i="7"/>
  <c r="G1629" i="7"/>
  <c r="E1629" i="7"/>
  <c r="F1629" i="7"/>
  <c r="B1629" i="7"/>
  <c r="C1629" i="7"/>
  <c r="D1629" i="7"/>
  <c r="A1631" i="7" l="1"/>
  <c r="J1631" i="7" s="1"/>
  <c r="I1630" i="7"/>
  <c r="G1630" i="7"/>
  <c r="E1630" i="7"/>
  <c r="F1630" i="7"/>
  <c r="H1630" i="7"/>
  <c r="D1630" i="7"/>
  <c r="C1630" i="7"/>
  <c r="B1630" i="7"/>
  <c r="A1632" i="7" l="1"/>
  <c r="J1632" i="7" s="1"/>
  <c r="I1631" i="7"/>
  <c r="G1631" i="7"/>
  <c r="F1631" i="7"/>
  <c r="H1631" i="7"/>
  <c r="C1631" i="7"/>
  <c r="B1631" i="7"/>
  <c r="D1631" i="7"/>
  <c r="E1631" i="7"/>
  <c r="A1633" i="7" l="1"/>
  <c r="J1633" i="7" s="1"/>
  <c r="I1632" i="7"/>
  <c r="G1632" i="7"/>
  <c r="C1632" i="7"/>
  <c r="E1632" i="7"/>
  <c r="H1632" i="7"/>
  <c r="B1632" i="7"/>
  <c r="D1632" i="7"/>
  <c r="F1632" i="7"/>
  <c r="A1634" i="7" l="1"/>
  <c r="J1634" i="7" s="1"/>
  <c r="I1633" i="7"/>
  <c r="F1633" i="7"/>
  <c r="H1633" i="7"/>
  <c r="G1633" i="7"/>
  <c r="B1633" i="7"/>
  <c r="D1633" i="7"/>
  <c r="E1633" i="7"/>
  <c r="C1633" i="7"/>
  <c r="A1635" i="7" l="1"/>
  <c r="J1635" i="7" s="1"/>
  <c r="I1634" i="7"/>
  <c r="H1634" i="7"/>
  <c r="F1634" i="7"/>
  <c r="E1634" i="7"/>
  <c r="C1634" i="7"/>
  <c r="G1634" i="7"/>
  <c r="B1634" i="7"/>
  <c r="D1634" i="7"/>
  <c r="A1636" i="7" l="1"/>
  <c r="J1636" i="7" s="1"/>
  <c r="I1635" i="7"/>
  <c r="H1635" i="7"/>
  <c r="G1635" i="7"/>
  <c r="E1635" i="7"/>
  <c r="D1635" i="7"/>
  <c r="C1635" i="7"/>
  <c r="F1635" i="7"/>
  <c r="B1635" i="7"/>
  <c r="A1637" i="7" l="1"/>
  <c r="J1637" i="7" s="1"/>
  <c r="I1636" i="7"/>
  <c r="H1636" i="7"/>
  <c r="G1636" i="7"/>
  <c r="E1636" i="7"/>
  <c r="D1636" i="7"/>
  <c r="B1636" i="7"/>
  <c r="F1636" i="7"/>
  <c r="C1636" i="7"/>
  <c r="A1638" i="7" l="1"/>
  <c r="J1638" i="7" s="1"/>
  <c r="I1637" i="7"/>
  <c r="G1637" i="7"/>
  <c r="E1637" i="7"/>
  <c r="F1637" i="7"/>
  <c r="H1637" i="7"/>
  <c r="D1637" i="7"/>
  <c r="C1637" i="7"/>
  <c r="B1637" i="7"/>
  <c r="A1639" i="7" l="1"/>
  <c r="J1639" i="7" s="1"/>
  <c r="I1638" i="7"/>
  <c r="H1638" i="7"/>
  <c r="G1638" i="7"/>
  <c r="E1638" i="7"/>
  <c r="F1638" i="7"/>
  <c r="B1638" i="7"/>
  <c r="D1638" i="7"/>
  <c r="C1638" i="7"/>
  <c r="A1640" i="7" l="1"/>
  <c r="J1640" i="7" s="1"/>
  <c r="G1639" i="7"/>
  <c r="I1639" i="7"/>
  <c r="H1639" i="7"/>
  <c r="E1639" i="7"/>
  <c r="F1639" i="7"/>
  <c r="C1639" i="7"/>
  <c r="D1639" i="7"/>
  <c r="B1639" i="7"/>
  <c r="A1641" i="7" l="1"/>
  <c r="J1641" i="7" s="1"/>
  <c r="I1640" i="7"/>
  <c r="G1640" i="7"/>
  <c r="H1640" i="7"/>
  <c r="E1640" i="7"/>
  <c r="F1640" i="7"/>
  <c r="C1640" i="7"/>
  <c r="D1640" i="7"/>
  <c r="B1640" i="7"/>
  <c r="A1642" i="7" l="1"/>
  <c r="J1642" i="7" s="1"/>
  <c r="I1641" i="7"/>
  <c r="F1641" i="7"/>
  <c r="G1641" i="7"/>
  <c r="H1641" i="7"/>
  <c r="E1641" i="7"/>
  <c r="D1641" i="7"/>
  <c r="B1641" i="7"/>
  <c r="C1641" i="7"/>
  <c r="A1643" i="7" l="1"/>
  <c r="J1643" i="7" s="1"/>
  <c r="I1642" i="7"/>
  <c r="H1642" i="7"/>
  <c r="F1642" i="7"/>
  <c r="G1642" i="7"/>
  <c r="C1642" i="7"/>
  <c r="D1642" i="7"/>
  <c r="B1642" i="7"/>
  <c r="E1642" i="7"/>
  <c r="A1644" i="7" l="1"/>
  <c r="J1644" i="7" s="1"/>
  <c r="I1643" i="7"/>
  <c r="H1643" i="7"/>
  <c r="G1643" i="7"/>
  <c r="D1643" i="7"/>
  <c r="F1643" i="7"/>
  <c r="C1643" i="7"/>
  <c r="E1643" i="7"/>
  <c r="B1643" i="7"/>
  <c r="A1645" i="7" l="1"/>
  <c r="J1645" i="7" s="1"/>
  <c r="I1644" i="7"/>
  <c r="F1644" i="7"/>
  <c r="H1644" i="7"/>
  <c r="G1644" i="7"/>
  <c r="D1644" i="7"/>
  <c r="B1644" i="7"/>
  <c r="C1644" i="7"/>
  <c r="E1644" i="7"/>
  <c r="A1646" i="7" l="1"/>
  <c r="J1646" i="7" s="1"/>
  <c r="I1645" i="7"/>
  <c r="H1645" i="7"/>
  <c r="E1645" i="7"/>
  <c r="F1645" i="7"/>
  <c r="G1645" i="7"/>
  <c r="C1645" i="7"/>
  <c r="D1645" i="7"/>
  <c r="B1645" i="7"/>
  <c r="A1647" i="7" l="1"/>
  <c r="J1647" i="7" s="1"/>
  <c r="I1646" i="7"/>
  <c r="H1646" i="7"/>
  <c r="E1646" i="7"/>
  <c r="G1646" i="7"/>
  <c r="F1646" i="7"/>
  <c r="D1646" i="7"/>
  <c r="C1646" i="7"/>
  <c r="B1646" i="7"/>
  <c r="A1648" i="7" l="1"/>
  <c r="J1648" i="7" s="1"/>
  <c r="I1647" i="7"/>
  <c r="H1647" i="7"/>
  <c r="G1647" i="7"/>
  <c r="F1647" i="7"/>
  <c r="C1647" i="7"/>
  <c r="E1647" i="7"/>
  <c r="D1647" i="7"/>
  <c r="B1647" i="7"/>
  <c r="A1649" i="7" l="1"/>
  <c r="J1649" i="7" s="1"/>
  <c r="I1648" i="7"/>
  <c r="G1648" i="7"/>
  <c r="H1648" i="7"/>
  <c r="F1648" i="7"/>
  <c r="C1648" i="7"/>
  <c r="E1648" i="7"/>
  <c r="D1648" i="7"/>
  <c r="B1648" i="7"/>
  <c r="A1650" i="7" l="1"/>
  <c r="J1650" i="7" s="1"/>
  <c r="I1649" i="7"/>
  <c r="G1649" i="7"/>
  <c r="F1649" i="7"/>
  <c r="E1649" i="7"/>
  <c r="H1649" i="7"/>
  <c r="B1649" i="7"/>
  <c r="C1649" i="7"/>
  <c r="D1649" i="7"/>
  <c r="A1651" i="7" l="1"/>
  <c r="J1651" i="7" s="1"/>
  <c r="I1650" i="7"/>
  <c r="H1650" i="7"/>
  <c r="F1650" i="7"/>
  <c r="E1650" i="7"/>
  <c r="G1650" i="7"/>
  <c r="D1650" i="7"/>
  <c r="B1650" i="7"/>
  <c r="C1650" i="7"/>
  <c r="A1652" i="7" l="1"/>
  <c r="J1652" i="7" s="1"/>
  <c r="I1651" i="7"/>
  <c r="G1651" i="7"/>
  <c r="H1651" i="7"/>
  <c r="F1651" i="7"/>
  <c r="E1651" i="7"/>
  <c r="D1651" i="7"/>
  <c r="B1651" i="7"/>
  <c r="C1651" i="7"/>
  <c r="A1653" i="7" l="1"/>
  <c r="J1653" i="7" s="1"/>
  <c r="H1652" i="7"/>
  <c r="G1652" i="7"/>
  <c r="I1652" i="7"/>
  <c r="E1652" i="7"/>
  <c r="D1652" i="7"/>
  <c r="B1652" i="7"/>
  <c r="C1652" i="7"/>
  <c r="F1652" i="7"/>
  <c r="A1654" i="7" l="1"/>
  <c r="J1654" i="7" s="1"/>
  <c r="I1653" i="7"/>
  <c r="E1653" i="7"/>
  <c r="H1653" i="7"/>
  <c r="G1653" i="7"/>
  <c r="F1653" i="7"/>
  <c r="D1653" i="7"/>
  <c r="C1653" i="7"/>
  <c r="B1653" i="7"/>
  <c r="A1655" i="7" l="1"/>
  <c r="J1655" i="7" s="1"/>
  <c r="I1654" i="7"/>
  <c r="E1654" i="7"/>
  <c r="H1654" i="7"/>
  <c r="G1654" i="7"/>
  <c r="F1654" i="7"/>
  <c r="D1654" i="7"/>
  <c r="C1654" i="7"/>
  <c r="B1654" i="7"/>
  <c r="A1656" i="7" l="1"/>
  <c r="J1656" i="7" s="1"/>
  <c r="I1655" i="7"/>
  <c r="G1655" i="7"/>
  <c r="H1655" i="7"/>
  <c r="C1655" i="7"/>
  <c r="D1655" i="7"/>
  <c r="E1655" i="7"/>
  <c r="F1655" i="7"/>
  <c r="B1655" i="7"/>
  <c r="A1657" i="7" l="1"/>
  <c r="J1657" i="7" s="1"/>
  <c r="I1656" i="7"/>
  <c r="H1656" i="7"/>
  <c r="G1656" i="7"/>
  <c r="C1656" i="7"/>
  <c r="F1656" i="7"/>
  <c r="E1656" i="7"/>
  <c r="D1656" i="7"/>
  <c r="B1656" i="7"/>
  <c r="A1658" i="7" l="1"/>
  <c r="J1658" i="7" s="1"/>
  <c r="I1657" i="7"/>
  <c r="G1657" i="7"/>
  <c r="H1657" i="7"/>
  <c r="F1657" i="7"/>
  <c r="E1657" i="7"/>
  <c r="C1657" i="7"/>
  <c r="B1657" i="7"/>
  <c r="D1657" i="7"/>
  <c r="A1659" i="7" l="1"/>
  <c r="J1659" i="7" s="1"/>
  <c r="I1658" i="7"/>
  <c r="H1658" i="7"/>
  <c r="G1658" i="7"/>
  <c r="F1658" i="7"/>
  <c r="B1658" i="7"/>
  <c r="E1658" i="7"/>
  <c r="D1658" i="7"/>
  <c r="C1658" i="7"/>
  <c r="A1660" i="7" l="1"/>
  <c r="J1660" i="7" s="1"/>
  <c r="I1659" i="7"/>
  <c r="F1659" i="7"/>
  <c r="E1659" i="7"/>
  <c r="G1659" i="7"/>
  <c r="D1659" i="7"/>
  <c r="B1659" i="7"/>
  <c r="H1659" i="7"/>
  <c r="C1659" i="7"/>
  <c r="A1661" i="7" l="1"/>
  <c r="J1661" i="7" s="1"/>
  <c r="I1660" i="7"/>
  <c r="H1660" i="7"/>
  <c r="F1660" i="7"/>
  <c r="E1660" i="7"/>
  <c r="G1660" i="7"/>
  <c r="D1660" i="7"/>
  <c r="B1660" i="7"/>
  <c r="C1660" i="7"/>
  <c r="A1662" i="7" l="1"/>
  <c r="J1662" i="7" s="1"/>
  <c r="I1661" i="7"/>
  <c r="E1661" i="7"/>
  <c r="F1661" i="7"/>
  <c r="H1661" i="7"/>
  <c r="G1661" i="7"/>
  <c r="B1661" i="7"/>
  <c r="D1661" i="7"/>
  <c r="C1661" i="7"/>
  <c r="A1663" i="7" l="1"/>
  <c r="J1663" i="7" s="1"/>
  <c r="I1662" i="7"/>
  <c r="G1662" i="7"/>
  <c r="E1662" i="7"/>
  <c r="H1662" i="7"/>
  <c r="F1662" i="7"/>
  <c r="D1662" i="7"/>
  <c r="C1662" i="7"/>
  <c r="B1662" i="7"/>
  <c r="A1664" i="7" l="1"/>
  <c r="J1664" i="7" s="1"/>
  <c r="G1663" i="7"/>
  <c r="I1663" i="7"/>
  <c r="H1663" i="7"/>
  <c r="F1663" i="7"/>
  <c r="C1663" i="7"/>
  <c r="D1663" i="7"/>
  <c r="E1663" i="7"/>
  <c r="B1663" i="7"/>
  <c r="A1665" i="7" l="1"/>
  <c r="J1665" i="7" s="1"/>
  <c r="I1664" i="7"/>
  <c r="H1664" i="7"/>
  <c r="G1664" i="7"/>
  <c r="F1664" i="7"/>
  <c r="C1664" i="7"/>
  <c r="D1664" i="7"/>
  <c r="E1664" i="7"/>
  <c r="B1664" i="7"/>
  <c r="A1666" i="7" l="1"/>
  <c r="J1666" i="7" s="1"/>
  <c r="I1665" i="7"/>
  <c r="H1665" i="7"/>
  <c r="F1665" i="7"/>
  <c r="G1665" i="7"/>
  <c r="E1665" i="7"/>
  <c r="D1665" i="7"/>
  <c r="C1665" i="7"/>
  <c r="B1665" i="7"/>
  <c r="A1667" i="7" l="1"/>
  <c r="J1667" i="7" s="1"/>
  <c r="I1666" i="7"/>
  <c r="H1666" i="7"/>
  <c r="G1666" i="7"/>
  <c r="F1666" i="7"/>
  <c r="E1666" i="7"/>
  <c r="C1666" i="7"/>
  <c r="B1666" i="7"/>
  <c r="D1666" i="7"/>
  <c r="A1668" i="7" l="1"/>
  <c r="J1668" i="7" s="1"/>
  <c r="I1667" i="7"/>
  <c r="H1667" i="7"/>
  <c r="G1667" i="7"/>
  <c r="D1667" i="7"/>
  <c r="B1667" i="7"/>
  <c r="C1667" i="7"/>
  <c r="F1667" i="7"/>
  <c r="E1667" i="7"/>
  <c r="A1669" i="7" l="1"/>
  <c r="J1669" i="7" s="1"/>
  <c r="I1668" i="7"/>
  <c r="H1668" i="7"/>
  <c r="F1668" i="7"/>
  <c r="D1668" i="7"/>
  <c r="B1668" i="7"/>
  <c r="E1668" i="7"/>
  <c r="C1668" i="7"/>
  <c r="G1668" i="7"/>
  <c r="A1670" i="7" l="1"/>
  <c r="J1670" i="7" s="1"/>
  <c r="I1669" i="7"/>
  <c r="E1669" i="7"/>
  <c r="H1669" i="7"/>
  <c r="F1669" i="7"/>
  <c r="B1669" i="7"/>
  <c r="G1669" i="7"/>
  <c r="D1669" i="7"/>
  <c r="C1669" i="7"/>
  <c r="A1671" i="7" l="1"/>
  <c r="J1671" i="7" s="1"/>
  <c r="I1670" i="7"/>
  <c r="E1670" i="7"/>
  <c r="H1670" i="7"/>
  <c r="F1670" i="7"/>
  <c r="G1670" i="7"/>
  <c r="B1670" i="7"/>
  <c r="D1670" i="7"/>
  <c r="C1670" i="7"/>
  <c r="A1672" i="7" l="1"/>
  <c r="J1672" i="7" s="1"/>
  <c r="I1671" i="7"/>
  <c r="G1671" i="7"/>
  <c r="E1671" i="7"/>
  <c r="F1671" i="7"/>
  <c r="H1671" i="7"/>
  <c r="C1671" i="7"/>
  <c r="B1671" i="7"/>
  <c r="D1671" i="7"/>
  <c r="A1673" i="7" l="1"/>
  <c r="J1673" i="7" s="1"/>
  <c r="I1672" i="7"/>
  <c r="G1672" i="7"/>
  <c r="E1672" i="7"/>
  <c r="H1672" i="7"/>
  <c r="F1672" i="7"/>
  <c r="C1672" i="7"/>
  <c r="D1672" i="7"/>
  <c r="B1672" i="7"/>
  <c r="A1674" i="7" l="1"/>
  <c r="J1674" i="7" s="1"/>
  <c r="I1673" i="7"/>
  <c r="F1673" i="7"/>
  <c r="H1673" i="7"/>
  <c r="G1673" i="7"/>
  <c r="E1673" i="7"/>
  <c r="D1673" i="7"/>
  <c r="B1673" i="7"/>
  <c r="C1673" i="7"/>
  <c r="A1675" i="7" l="1"/>
  <c r="J1675" i="7" s="1"/>
  <c r="I1674" i="7"/>
  <c r="H1674" i="7"/>
  <c r="G1674" i="7"/>
  <c r="F1674" i="7"/>
  <c r="C1674" i="7"/>
  <c r="E1674" i="7"/>
  <c r="D1674" i="7"/>
  <c r="B1674" i="7"/>
  <c r="A1676" i="7" l="1"/>
  <c r="J1676" i="7" s="1"/>
  <c r="I1675" i="7"/>
  <c r="H1675" i="7"/>
  <c r="G1675" i="7"/>
  <c r="D1675" i="7"/>
  <c r="C1675" i="7"/>
  <c r="E1675" i="7"/>
  <c r="B1675" i="7"/>
  <c r="F1675" i="7"/>
  <c r="A1677" i="7" l="1"/>
  <c r="J1677" i="7" s="1"/>
  <c r="I1676" i="7"/>
  <c r="G1676" i="7"/>
  <c r="H1676" i="7"/>
  <c r="D1676" i="7"/>
  <c r="B1676" i="7"/>
  <c r="C1676" i="7"/>
  <c r="F1676" i="7"/>
  <c r="E1676" i="7"/>
  <c r="A1678" i="7" l="1"/>
  <c r="J1678" i="7" s="1"/>
  <c r="H1677" i="7"/>
  <c r="E1677" i="7"/>
  <c r="G1677" i="7"/>
  <c r="I1677" i="7"/>
  <c r="F1677" i="7"/>
  <c r="B1677" i="7"/>
  <c r="D1677" i="7"/>
  <c r="C1677" i="7"/>
  <c r="A1679" i="7" l="1"/>
  <c r="J1679" i="7" s="1"/>
  <c r="I1678" i="7"/>
  <c r="H1678" i="7"/>
  <c r="E1678" i="7"/>
  <c r="G1678" i="7"/>
  <c r="F1678" i="7"/>
  <c r="B1678" i="7"/>
  <c r="D1678" i="7"/>
  <c r="C1678" i="7"/>
  <c r="A1680" i="7" l="1"/>
  <c r="J1680" i="7" s="1"/>
  <c r="I1679" i="7"/>
  <c r="G1679" i="7"/>
  <c r="H1679" i="7"/>
  <c r="F1679" i="7"/>
  <c r="E1679" i="7"/>
  <c r="C1679" i="7"/>
  <c r="B1679" i="7"/>
  <c r="D1679" i="7"/>
  <c r="A1681" i="7" l="1"/>
  <c r="J1681" i="7" s="1"/>
  <c r="I1680" i="7"/>
  <c r="H1680" i="7"/>
  <c r="F1680" i="7"/>
  <c r="E1680" i="7"/>
  <c r="C1680" i="7"/>
  <c r="G1680" i="7"/>
  <c r="B1680" i="7"/>
  <c r="D1680" i="7"/>
  <c r="A1682" i="7" l="1"/>
  <c r="J1682" i="7" s="1"/>
  <c r="I1681" i="7"/>
  <c r="F1681" i="7"/>
  <c r="H1681" i="7"/>
  <c r="G1681" i="7"/>
  <c r="E1681" i="7"/>
  <c r="D1681" i="7"/>
  <c r="C1681" i="7"/>
  <c r="B1681" i="7"/>
  <c r="A1683" i="7" l="1"/>
  <c r="J1683" i="7" s="1"/>
  <c r="I1682" i="7"/>
  <c r="F1682" i="7"/>
  <c r="H1682" i="7"/>
  <c r="E1682" i="7"/>
  <c r="G1682" i="7"/>
  <c r="D1682" i="7"/>
  <c r="B1682" i="7"/>
  <c r="C1682" i="7"/>
  <c r="A1684" i="7" l="1"/>
  <c r="J1684" i="7" s="1"/>
  <c r="I1683" i="7"/>
  <c r="H1683" i="7"/>
  <c r="F1683" i="7"/>
  <c r="G1683" i="7"/>
  <c r="D1683" i="7"/>
  <c r="C1683" i="7"/>
  <c r="B1683" i="7"/>
  <c r="E1683" i="7"/>
  <c r="A1685" i="7" l="1"/>
  <c r="J1685" i="7" s="1"/>
  <c r="I1684" i="7"/>
  <c r="G1684" i="7"/>
  <c r="H1684" i="7"/>
  <c r="F1684" i="7"/>
  <c r="D1684" i="7"/>
  <c r="B1684" i="7"/>
  <c r="C1684" i="7"/>
  <c r="E1684" i="7"/>
  <c r="A1686" i="7" l="1"/>
  <c r="J1686" i="7" s="1"/>
  <c r="I1685" i="7"/>
  <c r="G1685" i="7"/>
  <c r="E1685" i="7"/>
  <c r="H1685" i="7"/>
  <c r="D1685" i="7"/>
  <c r="C1685" i="7"/>
  <c r="F1685" i="7"/>
  <c r="B1685" i="7"/>
  <c r="A1687" i="7" l="1"/>
  <c r="J1687" i="7" s="1"/>
  <c r="I1686" i="7"/>
  <c r="H1686" i="7"/>
  <c r="E1686" i="7"/>
  <c r="G1686" i="7"/>
  <c r="F1686" i="7"/>
  <c r="B1686" i="7"/>
  <c r="D1686" i="7"/>
  <c r="C1686" i="7"/>
  <c r="A1688" i="7" l="1"/>
  <c r="J1688" i="7" s="1"/>
  <c r="I1687" i="7"/>
  <c r="G1687" i="7"/>
  <c r="H1687" i="7"/>
  <c r="C1687" i="7"/>
  <c r="D1687" i="7"/>
  <c r="F1687" i="7"/>
  <c r="B1687" i="7"/>
  <c r="E1687" i="7"/>
  <c r="A1689" i="7" l="1"/>
  <c r="J1689" i="7" s="1"/>
  <c r="I1688" i="7"/>
  <c r="G1688" i="7"/>
  <c r="C1688" i="7"/>
  <c r="E1688" i="7"/>
  <c r="B1688" i="7"/>
  <c r="F1688" i="7"/>
  <c r="D1688" i="7"/>
  <c r="H1688" i="7"/>
  <c r="A1690" i="7" l="1"/>
  <c r="J1690" i="7" s="1"/>
  <c r="I1689" i="7"/>
  <c r="F1689" i="7"/>
  <c r="G1689" i="7"/>
  <c r="H1689" i="7"/>
  <c r="C1689" i="7"/>
  <c r="E1689" i="7"/>
  <c r="B1689" i="7"/>
  <c r="D1689" i="7"/>
  <c r="A1691" i="7" l="1"/>
  <c r="J1691" i="7" s="1"/>
  <c r="I1690" i="7"/>
  <c r="F1690" i="7"/>
  <c r="G1690" i="7"/>
  <c r="H1690" i="7"/>
  <c r="E1690" i="7"/>
  <c r="C1690" i="7"/>
  <c r="D1690" i="7"/>
  <c r="B1690" i="7"/>
  <c r="A1692" i="7" l="1"/>
  <c r="J1692" i="7" s="1"/>
  <c r="I1691" i="7"/>
  <c r="H1691" i="7"/>
  <c r="G1691" i="7"/>
  <c r="F1691" i="7"/>
  <c r="E1691" i="7"/>
  <c r="D1691" i="7"/>
  <c r="B1691" i="7"/>
  <c r="C1691" i="7"/>
  <c r="A1693" i="7" l="1"/>
  <c r="J1693" i="7" s="1"/>
  <c r="I1692" i="7"/>
  <c r="H1692" i="7"/>
  <c r="G1692" i="7"/>
  <c r="F1692" i="7"/>
  <c r="E1692" i="7"/>
  <c r="D1692" i="7"/>
  <c r="B1692" i="7"/>
  <c r="C1692" i="7"/>
  <c r="A1694" i="7" l="1"/>
  <c r="J1694" i="7" s="1"/>
  <c r="I1693" i="7"/>
  <c r="G1693" i="7"/>
  <c r="E1693" i="7"/>
  <c r="H1693" i="7"/>
  <c r="F1693" i="7"/>
  <c r="C1693" i="7"/>
  <c r="D1693" i="7"/>
  <c r="B1693" i="7"/>
  <c r="A1695" i="7" l="1"/>
  <c r="J1695" i="7" s="1"/>
  <c r="I1694" i="7"/>
  <c r="G1694" i="7"/>
  <c r="E1694" i="7"/>
  <c r="H1694" i="7"/>
  <c r="F1694" i="7"/>
  <c r="D1694" i="7"/>
  <c r="C1694" i="7"/>
  <c r="B1694" i="7"/>
  <c r="A1696" i="7" l="1"/>
  <c r="J1696" i="7" s="1"/>
  <c r="I1695" i="7"/>
  <c r="G1695" i="7"/>
  <c r="H1695" i="7"/>
  <c r="F1695" i="7"/>
  <c r="E1695" i="7"/>
  <c r="C1695" i="7"/>
  <c r="B1695" i="7"/>
  <c r="D1695" i="7"/>
  <c r="A1697" i="7" l="1"/>
  <c r="J1697" i="7" s="1"/>
  <c r="I1696" i="7"/>
  <c r="H1696" i="7"/>
  <c r="G1696" i="7"/>
  <c r="F1696" i="7"/>
  <c r="E1696" i="7"/>
  <c r="C1696" i="7"/>
  <c r="B1696" i="7"/>
  <c r="D1696" i="7"/>
  <c r="A1698" i="7" l="1"/>
  <c r="J1698" i="7" s="1"/>
  <c r="I1697" i="7"/>
  <c r="F1697" i="7"/>
  <c r="G1697" i="7"/>
  <c r="H1697" i="7"/>
  <c r="E1697" i="7"/>
  <c r="D1697" i="7"/>
  <c r="C1697" i="7"/>
  <c r="B1697" i="7"/>
  <c r="A1699" i="7" l="1"/>
  <c r="J1699" i="7" s="1"/>
  <c r="I1698" i="7"/>
  <c r="F1698" i="7"/>
  <c r="H1698" i="7"/>
  <c r="G1698" i="7"/>
  <c r="C1698" i="7"/>
  <c r="B1698" i="7"/>
  <c r="E1698" i="7"/>
  <c r="D1698" i="7"/>
  <c r="A1700" i="7" l="1"/>
  <c r="J1700" i="7" s="1"/>
  <c r="I1699" i="7"/>
  <c r="H1699" i="7"/>
  <c r="G1699" i="7"/>
  <c r="F1699" i="7"/>
  <c r="D1699" i="7"/>
  <c r="C1699" i="7"/>
  <c r="B1699" i="7"/>
  <c r="E1699" i="7"/>
  <c r="A1701" i="7" l="1"/>
  <c r="J1701" i="7" s="1"/>
  <c r="I1700" i="7"/>
  <c r="G1700" i="7"/>
  <c r="H1700" i="7"/>
  <c r="F1700" i="7"/>
  <c r="D1700" i="7"/>
  <c r="B1700" i="7"/>
  <c r="E1700" i="7"/>
  <c r="C1700" i="7"/>
  <c r="A1702" i="7" l="1"/>
  <c r="J1702" i="7" s="1"/>
  <c r="I1701" i="7"/>
  <c r="E1701" i="7"/>
  <c r="H1701" i="7"/>
  <c r="F1701" i="7"/>
  <c r="G1701" i="7"/>
  <c r="D1701" i="7"/>
  <c r="C1701" i="7"/>
  <c r="B1701" i="7"/>
  <c r="A1703" i="7" l="1"/>
  <c r="J1703" i="7" s="1"/>
  <c r="I1702" i="7"/>
  <c r="G1702" i="7"/>
  <c r="E1702" i="7"/>
  <c r="H1702" i="7"/>
  <c r="F1702" i="7"/>
  <c r="B1702" i="7"/>
  <c r="D1702" i="7"/>
  <c r="C1702" i="7"/>
  <c r="A1704" i="7" l="1"/>
  <c r="J1704" i="7" s="1"/>
  <c r="I1703" i="7"/>
  <c r="G1703" i="7"/>
  <c r="H1703" i="7"/>
  <c r="E1703" i="7"/>
  <c r="F1703" i="7"/>
  <c r="C1703" i="7"/>
  <c r="D1703" i="7"/>
  <c r="B1703" i="7"/>
  <c r="A1705" i="7" l="1"/>
  <c r="J1705" i="7" s="1"/>
  <c r="I1704" i="7"/>
  <c r="H1704" i="7"/>
  <c r="G1704" i="7"/>
  <c r="E1704" i="7"/>
  <c r="C1704" i="7"/>
  <c r="D1704" i="7"/>
  <c r="B1704" i="7"/>
  <c r="F1704" i="7"/>
  <c r="A1706" i="7" l="1"/>
  <c r="J1706" i="7" s="1"/>
  <c r="I1705" i="7"/>
  <c r="H1705" i="7"/>
  <c r="F1705" i="7"/>
  <c r="G1705" i="7"/>
  <c r="D1705" i="7"/>
  <c r="B1705" i="7"/>
  <c r="C1705" i="7"/>
  <c r="E1705" i="7"/>
  <c r="A1707" i="7" l="1"/>
  <c r="J1707" i="7" s="1"/>
  <c r="I1706" i="7"/>
  <c r="H1706" i="7"/>
  <c r="F1706" i="7"/>
  <c r="E1706" i="7"/>
  <c r="C1706" i="7"/>
  <c r="B1706" i="7"/>
  <c r="G1706" i="7"/>
  <c r="D1706" i="7"/>
  <c r="A1708" i="7" l="1"/>
  <c r="J1708" i="7" s="1"/>
  <c r="I1707" i="7"/>
  <c r="H1707" i="7"/>
  <c r="G1707" i="7"/>
  <c r="E1707" i="7"/>
  <c r="D1707" i="7"/>
  <c r="C1707" i="7"/>
  <c r="F1707" i="7"/>
  <c r="B1707" i="7"/>
  <c r="A1709" i="7" l="1"/>
  <c r="J1709" i="7" s="1"/>
  <c r="I1708" i="7"/>
  <c r="H1708" i="7"/>
  <c r="G1708" i="7"/>
  <c r="E1708" i="7"/>
  <c r="D1708" i="7"/>
  <c r="B1708" i="7"/>
  <c r="C1708" i="7"/>
  <c r="F1708" i="7"/>
  <c r="A1710" i="7" l="1"/>
  <c r="J1710" i="7" s="1"/>
  <c r="I1709" i="7"/>
  <c r="E1709" i="7"/>
  <c r="H1709" i="7"/>
  <c r="G1709" i="7"/>
  <c r="C1709" i="7"/>
  <c r="D1709" i="7"/>
  <c r="F1709" i="7"/>
  <c r="B1709" i="7"/>
  <c r="A1711" i="7" l="1"/>
  <c r="J1711" i="7" s="1"/>
  <c r="I1710" i="7"/>
  <c r="G1710" i="7"/>
  <c r="E1710" i="7"/>
  <c r="H1710" i="7"/>
  <c r="F1710" i="7"/>
  <c r="D1710" i="7"/>
  <c r="C1710" i="7"/>
  <c r="B1710" i="7"/>
  <c r="A1712" i="7" l="1"/>
  <c r="J1712" i="7" s="1"/>
  <c r="I1711" i="7"/>
  <c r="G1711" i="7"/>
  <c r="F1711" i="7"/>
  <c r="H1711" i="7"/>
  <c r="C1711" i="7"/>
  <c r="E1711" i="7"/>
  <c r="B1711" i="7"/>
  <c r="D1711" i="7"/>
  <c r="A1713" i="7" l="1"/>
  <c r="J1713" i="7" s="1"/>
  <c r="I1712" i="7"/>
  <c r="G1712" i="7"/>
  <c r="F1712" i="7"/>
  <c r="H1712" i="7"/>
  <c r="C1712" i="7"/>
  <c r="E1712" i="7"/>
  <c r="B1712" i="7"/>
  <c r="D1712" i="7"/>
  <c r="A1714" i="7" l="1"/>
  <c r="J1714" i="7" s="1"/>
  <c r="I1713" i="7"/>
  <c r="H1713" i="7"/>
  <c r="G1713" i="7"/>
  <c r="F1713" i="7"/>
  <c r="E1713" i="7"/>
  <c r="B1713" i="7"/>
  <c r="C1713" i="7"/>
  <c r="D1713" i="7"/>
  <c r="A1715" i="7" l="1"/>
  <c r="J1715" i="7" s="1"/>
  <c r="I1714" i="7"/>
  <c r="H1714" i="7"/>
  <c r="G1714" i="7"/>
  <c r="F1714" i="7"/>
  <c r="E1714" i="7"/>
  <c r="D1714" i="7"/>
  <c r="B1714" i="7"/>
  <c r="C1714" i="7"/>
  <c r="A1716" i="7" l="1"/>
  <c r="J1716" i="7" s="1"/>
  <c r="I1715" i="7"/>
  <c r="H1715" i="7"/>
  <c r="G1715" i="7"/>
  <c r="F1715" i="7"/>
  <c r="D1715" i="7"/>
  <c r="B1715" i="7"/>
  <c r="E1715" i="7"/>
  <c r="C1715" i="7"/>
  <c r="A1717" i="7" l="1"/>
  <c r="J1717" i="7" s="1"/>
  <c r="I1716" i="7"/>
  <c r="G1716" i="7"/>
  <c r="F1716" i="7"/>
  <c r="H1716" i="7"/>
  <c r="D1716" i="7"/>
  <c r="B1716" i="7"/>
  <c r="C1716" i="7"/>
  <c r="E1716" i="7"/>
  <c r="A1718" i="7" l="1"/>
  <c r="J1718" i="7" s="1"/>
  <c r="I1717" i="7"/>
  <c r="H1717" i="7"/>
  <c r="E1717" i="7"/>
  <c r="G1717" i="7"/>
  <c r="F1717" i="7"/>
  <c r="D1717" i="7"/>
  <c r="C1717" i="7"/>
  <c r="B1717" i="7"/>
  <c r="A1719" i="7" l="1"/>
  <c r="J1719" i="7" s="1"/>
  <c r="I1718" i="7"/>
  <c r="H1718" i="7"/>
  <c r="E1718" i="7"/>
  <c r="G1718" i="7"/>
  <c r="D1718" i="7"/>
  <c r="C1718" i="7"/>
  <c r="B1718" i="7"/>
  <c r="F1718" i="7"/>
  <c r="A1720" i="7" l="1"/>
  <c r="J1720" i="7" s="1"/>
  <c r="I1719" i="7"/>
  <c r="G1719" i="7"/>
  <c r="H1719" i="7"/>
  <c r="C1719" i="7"/>
  <c r="F1719" i="7"/>
  <c r="D1719" i="7"/>
  <c r="E1719" i="7"/>
  <c r="B1719" i="7"/>
  <c r="A1721" i="7" l="1"/>
  <c r="J1721" i="7" s="1"/>
  <c r="I1720" i="7"/>
  <c r="H1720" i="7"/>
  <c r="G1720" i="7"/>
  <c r="F1720" i="7"/>
  <c r="C1720" i="7"/>
  <c r="E1720" i="7"/>
  <c r="D1720" i="7"/>
  <c r="B1720" i="7"/>
  <c r="A1722" i="7" l="1"/>
  <c r="J1722" i="7" s="1"/>
  <c r="G1721" i="7"/>
  <c r="F1721" i="7"/>
  <c r="I1721" i="7"/>
  <c r="E1721" i="7"/>
  <c r="C1721" i="7"/>
  <c r="H1721" i="7"/>
  <c r="D1721" i="7"/>
  <c r="B1721" i="7"/>
  <c r="A1723" i="7" l="1"/>
  <c r="J1723" i="7" s="1"/>
  <c r="I1722" i="7"/>
  <c r="H1722" i="7"/>
  <c r="G1722" i="7"/>
  <c r="F1722" i="7"/>
  <c r="E1722" i="7"/>
  <c r="B1722" i="7"/>
  <c r="D1722" i="7"/>
  <c r="C1722" i="7"/>
  <c r="A1724" i="7" l="1"/>
  <c r="J1724" i="7" s="1"/>
  <c r="I1723" i="7"/>
  <c r="H1723" i="7"/>
  <c r="F1723" i="7"/>
  <c r="E1723" i="7"/>
  <c r="G1723" i="7"/>
  <c r="D1723" i="7"/>
  <c r="B1723" i="7"/>
  <c r="C1723" i="7"/>
  <c r="A1725" i="7" l="1"/>
  <c r="J1725" i="7" s="1"/>
  <c r="I1724" i="7"/>
  <c r="H1724" i="7"/>
  <c r="G1724" i="7"/>
  <c r="F1724" i="7"/>
  <c r="E1724" i="7"/>
  <c r="D1724" i="7"/>
  <c r="B1724" i="7"/>
  <c r="C1724" i="7"/>
  <c r="A1726" i="7" l="1"/>
  <c r="J1726" i="7" s="1"/>
  <c r="I1725" i="7"/>
  <c r="E1725" i="7"/>
  <c r="G1725" i="7"/>
  <c r="H1725" i="7"/>
  <c r="F1725" i="7"/>
  <c r="B1725" i="7"/>
  <c r="D1725" i="7"/>
  <c r="C1725" i="7"/>
  <c r="A1727" i="7" l="1"/>
  <c r="J1727" i="7" s="1"/>
  <c r="I1726" i="7"/>
  <c r="E1726" i="7"/>
  <c r="G1726" i="7"/>
  <c r="F1726" i="7"/>
  <c r="H1726" i="7"/>
  <c r="D1726" i="7"/>
  <c r="C1726" i="7"/>
  <c r="B1726" i="7"/>
  <c r="A1728" i="7" l="1"/>
  <c r="J1728" i="7" s="1"/>
  <c r="I1727" i="7"/>
  <c r="G1727" i="7"/>
  <c r="H1727" i="7"/>
  <c r="C1727" i="7"/>
  <c r="F1727" i="7"/>
  <c r="D1727" i="7"/>
  <c r="E1727" i="7"/>
  <c r="B1727" i="7"/>
  <c r="A1729" i="7" l="1"/>
  <c r="J1729" i="7" s="1"/>
  <c r="I1728" i="7"/>
  <c r="H1728" i="7"/>
  <c r="G1728" i="7"/>
  <c r="F1728" i="7"/>
  <c r="C1728" i="7"/>
  <c r="E1728" i="7"/>
  <c r="D1728" i="7"/>
  <c r="B1728" i="7"/>
  <c r="A1730" i="7" l="1"/>
  <c r="J1730" i="7" s="1"/>
  <c r="I1729" i="7"/>
  <c r="F1729" i="7"/>
  <c r="H1729" i="7"/>
  <c r="G1729" i="7"/>
  <c r="E1729" i="7"/>
  <c r="C1729" i="7"/>
  <c r="D1729" i="7"/>
  <c r="B1729" i="7"/>
  <c r="A1731" i="7" l="1"/>
  <c r="J1731" i="7" s="1"/>
  <c r="I1730" i="7"/>
  <c r="G1730" i="7"/>
  <c r="F1730" i="7"/>
  <c r="H1730" i="7"/>
  <c r="E1730" i="7"/>
  <c r="C1730" i="7"/>
  <c r="D1730" i="7"/>
  <c r="B1730" i="7"/>
  <c r="A1732" i="7" l="1"/>
  <c r="J1732" i="7" s="1"/>
  <c r="I1731" i="7"/>
  <c r="H1731" i="7"/>
  <c r="G1731" i="7"/>
  <c r="F1731" i="7"/>
  <c r="D1731" i="7"/>
  <c r="B1731" i="7"/>
  <c r="E1731" i="7"/>
  <c r="C1731" i="7"/>
  <c r="A1733" i="7" l="1"/>
  <c r="J1733" i="7" s="1"/>
  <c r="I1732" i="7"/>
  <c r="H1732" i="7"/>
  <c r="G1732" i="7"/>
  <c r="F1732" i="7"/>
  <c r="D1732" i="7"/>
  <c r="B1732" i="7"/>
  <c r="E1732" i="7"/>
  <c r="C1732" i="7"/>
  <c r="A1734" i="7" l="1"/>
  <c r="J1734" i="7" s="1"/>
  <c r="H1733" i="7"/>
  <c r="E1733" i="7"/>
  <c r="I1733" i="7"/>
  <c r="F1733" i="7"/>
  <c r="G1733" i="7"/>
  <c r="B1733" i="7"/>
  <c r="D1733" i="7"/>
  <c r="C1733" i="7"/>
  <c r="A1735" i="7" l="1"/>
  <c r="J1735" i="7" s="1"/>
  <c r="I1734" i="7"/>
  <c r="E1734" i="7"/>
  <c r="H1734" i="7"/>
  <c r="F1734" i="7"/>
  <c r="G1734" i="7"/>
  <c r="B1734" i="7"/>
  <c r="D1734" i="7"/>
  <c r="C1734" i="7"/>
  <c r="A1736" i="7" l="1"/>
  <c r="J1736" i="7" s="1"/>
  <c r="I1735" i="7"/>
  <c r="G1735" i="7"/>
  <c r="E1735" i="7"/>
  <c r="H1735" i="7"/>
  <c r="F1735" i="7"/>
  <c r="C1735" i="7"/>
  <c r="B1735" i="7"/>
  <c r="D1735" i="7"/>
  <c r="A1737" i="7" l="1"/>
  <c r="J1737" i="7" s="1"/>
  <c r="I1736" i="7"/>
  <c r="G1736" i="7"/>
  <c r="E1736" i="7"/>
  <c r="H1736" i="7"/>
  <c r="C1736" i="7"/>
  <c r="D1736" i="7"/>
  <c r="F1736" i="7"/>
  <c r="B1736" i="7"/>
  <c r="A1738" i="7" l="1"/>
  <c r="J1738" i="7" s="1"/>
  <c r="I1737" i="7"/>
  <c r="F1737" i="7"/>
  <c r="G1737" i="7"/>
  <c r="H1737" i="7"/>
  <c r="E1737" i="7"/>
  <c r="D1737" i="7"/>
  <c r="B1737" i="7"/>
  <c r="C1737" i="7"/>
  <c r="A1739" i="7" l="1"/>
  <c r="J1739" i="7" s="1"/>
  <c r="I1738" i="7"/>
  <c r="F1738" i="7"/>
  <c r="E1738" i="7"/>
  <c r="C1738" i="7"/>
  <c r="G1738" i="7"/>
  <c r="H1738" i="7"/>
  <c r="D1738" i="7"/>
  <c r="B1738" i="7"/>
  <c r="A1740" i="7" l="1"/>
  <c r="J1740" i="7" s="1"/>
  <c r="I1739" i="7"/>
  <c r="H1739" i="7"/>
  <c r="G1739" i="7"/>
  <c r="D1739" i="7"/>
  <c r="F1739" i="7"/>
  <c r="C1739" i="7"/>
  <c r="B1739" i="7"/>
  <c r="E1739" i="7"/>
  <c r="A1741" i="7" l="1"/>
  <c r="J1741" i="7" s="1"/>
  <c r="I1740" i="7"/>
  <c r="G1740" i="7"/>
  <c r="H1740" i="7"/>
  <c r="D1740" i="7"/>
  <c r="B1740" i="7"/>
  <c r="C1740" i="7"/>
  <c r="E1740" i="7"/>
  <c r="F1740" i="7"/>
  <c r="A1742" i="7" l="1"/>
  <c r="J1742" i="7" s="1"/>
  <c r="I1741" i="7"/>
  <c r="H1741" i="7"/>
  <c r="E1741" i="7"/>
  <c r="G1741" i="7"/>
  <c r="B1741" i="7"/>
  <c r="D1741" i="7"/>
  <c r="C1741" i="7"/>
  <c r="F1741" i="7"/>
  <c r="A1743" i="7" l="1"/>
  <c r="J1743" i="7" s="1"/>
  <c r="H1742" i="7"/>
  <c r="I1742" i="7"/>
  <c r="E1742" i="7"/>
  <c r="G1742" i="7"/>
  <c r="B1742" i="7"/>
  <c r="F1742" i="7"/>
  <c r="D1742" i="7"/>
  <c r="C1742" i="7"/>
  <c r="A1744" i="7" l="1"/>
  <c r="J1744" i="7" s="1"/>
  <c r="I1743" i="7"/>
  <c r="G1743" i="7"/>
  <c r="H1743" i="7"/>
  <c r="F1743" i="7"/>
  <c r="C1743" i="7"/>
  <c r="B1743" i="7"/>
  <c r="D1743" i="7"/>
  <c r="E1743" i="7"/>
  <c r="A1745" i="7" l="1"/>
  <c r="J1745" i="7" s="1"/>
  <c r="I1744" i="7"/>
  <c r="H1744" i="7"/>
  <c r="F1744" i="7"/>
  <c r="G1744" i="7"/>
  <c r="C1744" i="7"/>
  <c r="E1744" i="7"/>
  <c r="B1744" i="7"/>
  <c r="D1744" i="7"/>
  <c r="A1746" i="7" l="1"/>
  <c r="J1746" i="7" s="1"/>
  <c r="I1745" i="7"/>
  <c r="F1745" i="7"/>
  <c r="H1745" i="7"/>
  <c r="G1745" i="7"/>
  <c r="E1745" i="7"/>
  <c r="D1745" i="7"/>
  <c r="B1745" i="7"/>
  <c r="C1745" i="7"/>
  <c r="A1747" i="7" l="1"/>
  <c r="J1747" i="7" s="1"/>
  <c r="I1746" i="7"/>
  <c r="F1746" i="7"/>
  <c r="G1746" i="7"/>
  <c r="E1746" i="7"/>
  <c r="H1746" i="7"/>
  <c r="D1746" i="7"/>
  <c r="B1746" i="7"/>
  <c r="C1746" i="7"/>
  <c r="A1748" i="7" l="1"/>
  <c r="J1748" i="7" s="1"/>
  <c r="I1747" i="7"/>
  <c r="H1747" i="7"/>
  <c r="G1747" i="7"/>
  <c r="F1747" i="7"/>
  <c r="D1747" i="7"/>
  <c r="E1747" i="7"/>
  <c r="C1747" i="7"/>
  <c r="B1747" i="7"/>
  <c r="A1749" i="7" l="1"/>
  <c r="J1749" i="7" s="1"/>
  <c r="I1748" i="7"/>
  <c r="G1748" i="7"/>
  <c r="F1748" i="7"/>
  <c r="H1748" i="7"/>
  <c r="D1748" i="7"/>
  <c r="B1748" i="7"/>
  <c r="C1748" i="7"/>
  <c r="E1748" i="7"/>
  <c r="A1750" i="7" l="1"/>
  <c r="J1750" i="7" s="1"/>
  <c r="I1749" i="7"/>
  <c r="G1749" i="7"/>
  <c r="E1749" i="7"/>
  <c r="F1749" i="7"/>
  <c r="H1749" i="7"/>
  <c r="D1749" i="7"/>
  <c r="C1749" i="7"/>
  <c r="B1749" i="7"/>
  <c r="A1751" i="7" l="1"/>
  <c r="J1751" i="7" s="1"/>
  <c r="I1750" i="7"/>
  <c r="H1750" i="7"/>
  <c r="G1750" i="7"/>
  <c r="E1750" i="7"/>
  <c r="F1750" i="7"/>
  <c r="B1750" i="7"/>
  <c r="D1750" i="7"/>
  <c r="C1750" i="7"/>
  <c r="A1752" i="7" l="1"/>
  <c r="J1752" i="7" s="1"/>
  <c r="I1751" i="7"/>
  <c r="G1751" i="7"/>
  <c r="H1751" i="7"/>
  <c r="F1751" i="7"/>
  <c r="E1751" i="7"/>
  <c r="C1751" i="7"/>
  <c r="D1751" i="7"/>
  <c r="B1751" i="7"/>
  <c r="A1753" i="7" l="1"/>
  <c r="J1753" i="7" s="1"/>
  <c r="I1752" i="7"/>
  <c r="H1752" i="7"/>
  <c r="G1752" i="7"/>
  <c r="F1752" i="7"/>
  <c r="E1752" i="7"/>
  <c r="C1752" i="7"/>
  <c r="B1752" i="7"/>
  <c r="D1752" i="7"/>
  <c r="A1754" i="7" l="1"/>
  <c r="J1754" i="7" s="1"/>
  <c r="I1753" i="7"/>
  <c r="H1753" i="7"/>
  <c r="F1753" i="7"/>
  <c r="G1753" i="7"/>
  <c r="E1753" i="7"/>
  <c r="C1753" i="7"/>
  <c r="D1753" i="7"/>
  <c r="B1753" i="7"/>
  <c r="A1755" i="7" l="1"/>
  <c r="J1755" i="7" s="1"/>
  <c r="I1754" i="7"/>
  <c r="H1754" i="7"/>
  <c r="F1754" i="7"/>
  <c r="G1754" i="7"/>
  <c r="C1754" i="7"/>
  <c r="D1754" i="7"/>
  <c r="E1754" i="7"/>
  <c r="B1754" i="7"/>
  <c r="A1756" i="7" l="1"/>
  <c r="J1756" i="7" s="1"/>
  <c r="I1755" i="7"/>
  <c r="H1755" i="7"/>
  <c r="F1755" i="7"/>
  <c r="E1755" i="7"/>
  <c r="D1755" i="7"/>
  <c r="B1755" i="7"/>
  <c r="G1755" i="7"/>
  <c r="C1755" i="7"/>
  <c r="A1757" i="7" l="1"/>
  <c r="J1757" i="7" s="1"/>
  <c r="I1756" i="7"/>
  <c r="H1756" i="7"/>
  <c r="F1756" i="7"/>
  <c r="E1756" i="7"/>
  <c r="D1756" i="7"/>
  <c r="B1756" i="7"/>
  <c r="C1756" i="7"/>
  <c r="G1756" i="7"/>
  <c r="A1758" i="7" l="1"/>
  <c r="J1758" i="7" s="1"/>
  <c r="I1757" i="7"/>
  <c r="G1757" i="7"/>
  <c r="E1757" i="7"/>
  <c r="H1757" i="7"/>
  <c r="F1757" i="7"/>
  <c r="B1757" i="7"/>
  <c r="D1757" i="7"/>
  <c r="C1757" i="7"/>
  <c r="A1759" i="7" l="1"/>
  <c r="J1759" i="7" s="1"/>
  <c r="I1758" i="7"/>
  <c r="G1758" i="7"/>
  <c r="E1758" i="7"/>
  <c r="H1758" i="7"/>
  <c r="D1758" i="7"/>
  <c r="C1758" i="7"/>
  <c r="F1758" i="7"/>
  <c r="B1758" i="7"/>
  <c r="A1760" i="7" l="1"/>
  <c r="J1760" i="7" s="1"/>
  <c r="I1759" i="7"/>
  <c r="G1759" i="7"/>
  <c r="H1759" i="7"/>
  <c r="C1759" i="7"/>
  <c r="F1759" i="7"/>
  <c r="B1759" i="7"/>
  <c r="D1759" i="7"/>
  <c r="E1759" i="7"/>
  <c r="A1761" i="7" l="1"/>
  <c r="J1761" i="7" s="1"/>
  <c r="I1760" i="7"/>
  <c r="H1760" i="7"/>
  <c r="G1760" i="7"/>
  <c r="C1760" i="7"/>
  <c r="F1760" i="7"/>
  <c r="B1760" i="7"/>
  <c r="D1760" i="7"/>
  <c r="E1760" i="7"/>
  <c r="A1762" i="7" l="1"/>
  <c r="J1762" i="7" s="1"/>
  <c r="I1761" i="7"/>
  <c r="G1761" i="7"/>
  <c r="F1761" i="7"/>
  <c r="H1761" i="7"/>
  <c r="B1761" i="7"/>
  <c r="C1761" i="7"/>
  <c r="D1761" i="7"/>
  <c r="E1761" i="7"/>
  <c r="A1763" i="7" l="1"/>
  <c r="J1763" i="7" s="1"/>
  <c r="I1762" i="7"/>
  <c r="G1762" i="7"/>
  <c r="F1762" i="7"/>
  <c r="H1762" i="7"/>
  <c r="E1762" i="7"/>
  <c r="C1762" i="7"/>
  <c r="B1762" i="7"/>
  <c r="D1762" i="7"/>
  <c r="A1764" i="7" l="1"/>
  <c r="J1764" i="7" s="1"/>
  <c r="I1763" i="7"/>
  <c r="H1763" i="7"/>
  <c r="G1763" i="7"/>
  <c r="F1763" i="7"/>
  <c r="E1763" i="7"/>
  <c r="D1763" i="7"/>
  <c r="C1763" i="7"/>
  <c r="B1763" i="7"/>
  <c r="A1765" i="7" l="1"/>
  <c r="J1765" i="7" s="1"/>
  <c r="I1764" i="7"/>
  <c r="F1764" i="7"/>
  <c r="H1764" i="7"/>
  <c r="E1764" i="7"/>
  <c r="D1764" i="7"/>
  <c r="B1764" i="7"/>
  <c r="C1764" i="7"/>
  <c r="G1764" i="7"/>
  <c r="A1766" i="7" l="1"/>
  <c r="J1766" i="7" s="1"/>
  <c r="I1765" i="7"/>
  <c r="H1765" i="7"/>
  <c r="E1765" i="7"/>
  <c r="G1765" i="7"/>
  <c r="F1765" i="7"/>
  <c r="C1765" i="7"/>
  <c r="D1765" i="7"/>
  <c r="B1765" i="7"/>
  <c r="A1767" i="7" l="1"/>
  <c r="J1767" i="7" s="1"/>
  <c r="I1766" i="7"/>
  <c r="G1766" i="7"/>
  <c r="H1766" i="7"/>
  <c r="E1766" i="7"/>
  <c r="F1766" i="7"/>
  <c r="B1766" i="7"/>
  <c r="D1766" i="7"/>
  <c r="C1766" i="7"/>
  <c r="A1768" i="7" l="1"/>
  <c r="J1768" i="7" s="1"/>
  <c r="I1767" i="7"/>
  <c r="G1767" i="7"/>
  <c r="H1767" i="7"/>
  <c r="E1767" i="7"/>
  <c r="F1767" i="7"/>
  <c r="C1767" i="7"/>
  <c r="D1767" i="7"/>
  <c r="B1767" i="7"/>
  <c r="A1769" i="7" l="1"/>
  <c r="J1769" i="7" s="1"/>
  <c r="I1768" i="7"/>
  <c r="H1768" i="7"/>
  <c r="G1768" i="7"/>
  <c r="E1768" i="7"/>
  <c r="F1768" i="7"/>
  <c r="C1768" i="7"/>
  <c r="D1768" i="7"/>
  <c r="B1768" i="7"/>
  <c r="A1770" i="7" l="1"/>
  <c r="J1770" i="7" s="1"/>
  <c r="I1769" i="7"/>
  <c r="H1769" i="7"/>
  <c r="F1769" i="7"/>
  <c r="G1769" i="7"/>
  <c r="E1769" i="7"/>
  <c r="D1769" i="7"/>
  <c r="B1769" i="7"/>
  <c r="C1769" i="7"/>
  <c r="A1771" i="7" l="1"/>
  <c r="J1771" i="7" s="1"/>
  <c r="I1770" i="7"/>
  <c r="F1770" i="7"/>
  <c r="G1770" i="7"/>
  <c r="C1770" i="7"/>
  <c r="H1770" i="7"/>
  <c r="E1770" i="7"/>
  <c r="D1770" i="7"/>
  <c r="B1770" i="7"/>
  <c r="A1772" i="7" l="1"/>
  <c r="J1772" i="7" s="1"/>
  <c r="I1771" i="7"/>
  <c r="H1771" i="7"/>
  <c r="G1771" i="7"/>
  <c r="D1771" i="7"/>
  <c r="E1771" i="7"/>
  <c r="C1771" i="7"/>
  <c r="F1771" i="7"/>
  <c r="B1771" i="7"/>
  <c r="A1773" i="7" l="1"/>
  <c r="J1773" i="7" s="1"/>
  <c r="I1772" i="7"/>
  <c r="G1772" i="7"/>
  <c r="D1772" i="7"/>
  <c r="B1772" i="7"/>
  <c r="H1772" i="7"/>
  <c r="F1772" i="7"/>
  <c r="C1772" i="7"/>
  <c r="E1772" i="7"/>
  <c r="A1774" i="7" l="1"/>
  <c r="J1774" i="7" s="1"/>
  <c r="I1773" i="7"/>
  <c r="E1773" i="7"/>
  <c r="G1773" i="7"/>
  <c r="H1773" i="7"/>
  <c r="D1773" i="7"/>
  <c r="C1773" i="7"/>
  <c r="B1773" i="7"/>
  <c r="F1773" i="7"/>
  <c r="A1775" i="7" l="1"/>
  <c r="J1775" i="7" s="1"/>
  <c r="I1774" i="7"/>
  <c r="E1774" i="7"/>
  <c r="G1774" i="7"/>
  <c r="F1774" i="7"/>
  <c r="H1774" i="7"/>
  <c r="D1774" i="7"/>
  <c r="C1774" i="7"/>
  <c r="B1774" i="7"/>
  <c r="A1776" i="7" l="1"/>
  <c r="J1776" i="7" s="1"/>
  <c r="I1775" i="7"/>
  <c r="G1775" i="7"/>
  <c r="H1775" i="7"/>
  <c r="F1775" i="7"/>
  <c r="C1775" i="7"/>
  <c r="E1775" i="7"/>
  <c r="B1775" i="7"/>
  <c r="D1775" i="7"/>
  <c r="A1777" i="7" l="1"/>
  <c r="J1777" i="7" s="1"/>
  <c r="I1776" i="7"/>
  <c r="G1776" i="7"/>
  <c r="H1776" i="7"/>
  <c r="F1776" i="7"/>
  <c r="C1776" i="7"/>
  <c r="E1776" i="7"/>
  <c r="D1776" i="7"/>
  <c r="B1776" i="7"/>
  <c r="A1778" i="7" l="1"/>
  <c r="J1778" i="7" s="1"/>
  <c r="I1777" i="7"/>
  <c r="H1777" i="7"/>
  <c r="G1777" i="7"/>
  <c r="F1777" i="7"/>
  <c r="E1777" i="7"/>
  <c r="B1777" i="7"/>
  <c r="D1777" i="7"/>
  <c r="C1777" i="7"/>
  <c r="A1779" i="7" l="1"/>
  <c r="J1779" i="7" s="1"/>
  <c r="I1778" i="7"/>
  <c r="H1778" i="7"/>
  <c r="F1778" i="7"/>
  <c r="E1778" i="7"/>
  <c r="G1778" i="7"/>
  <c r="D1778" i="7"/>
  <c r="B1778" i="7"/>
  <c r="C1778" i="7"/>
  <c r="A1780" i="7" l="1"/>
  <c r="J1780" i="7" s="1"/>
  <c r="I1779" i="7"/>
  <c r="H1779" i="7"/>
  <c r="G1779" i="7"/>
  <c r="F1779" i="7"/>
  <c r="E1779" i="7"/>
  <c r="D1779" i="7"/>
  <c r="B1779" i="7"/>
  <c r="C1779" i="7"/>
  <c r="A1781" i="7" l="1"/>
  <c r="J1781" i="7" s="1"/>
  <c r="I1780" i="7"/>
  <c r="H1780" i="7"/>
  <c r="G1780" i="7"/>
  <c r="F1780" i="7"/>
  <c r="E1780" i="7"/>
  <c r="D1780" i="7"/>
  <c r="B1780" i="7"/>
  <c r="C1780" i="7"/>
  <c r="A1782" i="7" l="1"/>
  <c r="J1782" i="7" s="1"/>
  <c r="I1781" i="7"/>
  <c r="E1781" i="7"/>
  <c r="H1781" i="7"/>
  <c r="F1781" i="7"/>
  <c r="D1781" i="7"/>
  <c r="C1781" i="7"/>
  <c r="G1781" i="7"/>
  <c r="B1781" i="7"/>
  <c r="A1783" i="7" l="1"/>
  <c r="J1783" i="7" s="1"/>
  <c r="I1782" i="7"/>
  <c r="E1782" i="7"/>
  <c r="H1782" i="7"/>
  <c r="G1782" i="7"/>
  <c r="F1782" i="7"/>
  <c r="D1782" i="7"/>
  <c r="C1782" i="7"/>
  <c r="B1782" i="7"/>
  <c r="A1784" i="7" l="1"/>
  <c r="J1784" i="7" s="1"/>
  <c r="I1783" i="7"/>
  <c r="G1783" i="7"/>
  <c r="H1783" i="7"/>
  <c r="F1783" i="7"/>
  <c r="C1783" i="7"/>
  <c r="D1783" i="7"/>
  <c r="E1783" i="7"/>
  <c r="B1783" i="7"/>
  <c r="A1785" i="7" l="1"/>
  <c r="J1785" i="7" s="1"/>
  <c r="I1784" i="7"/>
  <c r="G1784" i="7"/>
  <c r="H1784" i="7"/>
  <c r="C1784" i="7"/>
  <c r="E1784" i="7"/>
  <c r="B1784" i="7"/>
  <c r="F1784" i="7"/>
  <c r="D1784" i="7"/>
  <c r="A1786" i="7" l="1"/>
  <c r="J1786" i="7" s="1"/>
  <c r="I1785" i="7"/>
  <c r="G1785" i="7"/>
  <c r="F1785" i="7"/>
  <c r="H1785" i="7"/>
  <c r="E1785" i="7"/>
  <c r="C1785" i="7"/>
  <c r="B1785" i="7"/>
  <c r="D1785" i="7"/>
  <c r="A1787" i="7" l="1"/>
  <c r="J1787" i="7" s="1"/>
  <c r="I1786" i="7"/>
  <c r="H1786" i="7"/>
  <c r="G1786" i="7"/>
  <c r="F1786" i="7"/>
  <c r="B1786" i="7"/>
  <c r="E1786" i="7"/>
  <c r="D1786" i="7"/>
  <c r="C1786" i="7"/>
  <c r="A1788" i="7" l="1"/>
  <c r="J1788" i="7" s="1"/>
  <c r="I1787" i="7"/>
  <c r="H1787" i="7"/>
  <c r="F1787" i="7"/>
  <c r="E1787" i="7"/>
  <c r="G1787" i="7"/>
  <c r="D1787" i="7"/>
  <c r="B1787" i="7"/>
  <c r="C1787" i="7"/>
  <c r="A1789" i="7" l="1"/>
  <c r="J1789" i="7" s="1"/>
  <c r="I1788" i="7"/>
  <c r="H1788" i="7"/>
  <c r="F1788" i="7"/>
  <c r="E1788" i="7"/>
  <c r="G1788" i="7"/>
  <c r="D1788" i="7"/>
  <c r="B1788" i="7"/>
  <c r="C1788" i="7"/>
  <c r="A1790" i="7" l="1"/>
  <c r="J1790" i="7" s="1"/>
  <c r="I1789" i="7"/>
  <c r="E1789" i="7"/>
  <c r="F1789" i="7"/>
  <c r="H1789" i="7"/>
  <c r="G1789" i="7"/>
  <c r="B1789" i="7"/>
  <c r="D1789" i="7"/>
  <c r="C1789" i="7"/>
  <c r="A1791" i="7" l="1"/>
  <c r="J1791" i="7" s="1"/>
  <c r="I1790" i="7"/>
  <c r="H1790" i="7"/>
  <c r="E1790" i="7"/>
  <c r="G1790" i="7"/>
  <c r="D1790" i="7"/>
  <c r="C1790" i="7"/>
  <c r="F1790" i="7"/>
  <c r="B1790" i="7"/>
  <c r="A1792" i="7" l="1"/>
  <c r="J1792" i="7" s="1"/>
  <c r="I1791" i="7"/>
  <c r="H1791" i="7"/>
  <c r="G1791" i="7"/>
  <c r="C1791" i="7"/>
  <c r="D1791" i="7"/>
  <c r="E1791" i="7"/>
  <c r="B1791" i="7"/>
  <c r="F1791" i="7"/>
  <c r="A1793" i="7" l="1"/>
  <c r="J1793" i="7" s="1"/>
  <c r="I1792" i="7"/>
  <c r="G1792" i="7"/>
  <c r="H1792" i="7"/>
  <c r="C1792" i="7"/>
  <c r="F1792" i="7"/>
  <c r="D1792" i="7"/>
  <c r="E1792" i="7"/>
  <c r="B1792" i="7"/>
  <c r="A1794" i="7" l="1"/>
  <c r="J1794" i="7" s="1"/>
  <c r="I1793" i="7"/>
  <c r="G1793" i="7"/>
  <c r="F1793" i="7"/>
  <c r="H1793" i="7"/>
  <c r="E1793" i="7"/>
  <c r="D1793" i="7"/>
  <c r="C1793" i="7"/>
  <c r="B1793" i="7"/>
  <c r="A1795" i="7" l="1"/>
  <c r="J1795" i="7" s="1"/>
  <c r="I1794" i="7"/>
  <c r="F1794" i="7"/>
  <c r="H1794" i="7"/>
  <c r="G1794" i="7"/>
  <c r="E1794" i="7"/>
  <c r="C1794" i="7"/>
  <c r="D1794" i="7"/>
  <c r="B1794" i="7"/>
  <c r="A1796" i="7" l="1"/>
  <c r="J1796" i="7" s="1"/>
  <c r="I1795" i="7"/>
  <c r="H1795" i="7"/>
  <c r="G1795" i="7"/>
  <c r="D1795" i="7"/>
  <c r="B1795" i="7"/>
  <c r="C1795" i="7"/>
  <c r="F1795" i="7"/>
  <c r="E1795" i="7"/>
  <c r="A1797" i="7" l="1"/>
  <c r="J1797" i="7" s="1"/>
  <c r="I1796" i="7"/>
  <c r="H1796" i="7"/>
  <c r="G1796" i="7"/>
  <c r="F1796" i="7"/>
  <c r="D1796" i="7"/>
  <c r="B1796" i="7"/>
  <c r="C1796" i="7"/>
  <c r="E1796" i="7"/>
  <c r="A1798" i="7" l="1"/>
  <c r="J1798" i="7" s="1"/>
  <c r="H1797" i="7"/>
  <c r="E1797" i="7"/>
  <c r="I1797" i="7"/>
  <c r="F1797" i="7"/>
  <c r="G1797" i="7"/>
  <c r="B1797" i="7"/>
  <c r="C1797" i="7"/>
  <c r="D1797" i="7"/>
  <c r="A1799" i="7" l="1"/>
  <c r="J1799" i="7" s="1"/>
  <c r="I1798" i="7"/>
  <c r="E1798" i="7"/>
  <c r="H1798" i="7"/>
  <c r="F1798" i="7"/>
  <c r="G1798" i="7"/>
  <c r="B1798" i="7"/>
  <c r="D1798" i="7"/>
  <c r="C1798" i="7"/>
  <c r="A1800" i="7" l="1"/>
  <c r="J1800" i="7" s="1"/>
  <c r="I1799" i="7"/>
  <c r="G1799" i="7"/>
  <c r="E1799" i="7"/>
  <c r="F1799" i="7"/>
  <c r="H1799" i="7"/>
  <c r="C1799" i="7"/>
  <c r="D1799" i="7"/>
  <c r="B1799" i="7"/>
  <c r="A1801" i="7" l="1"/>
  <c r="J1801" i="7" s="1"/>
  <c r="I1800" i="7"/>
  <c r="G1800" i="7"/>
  <c r="H1800" i="7"/>
  <c r="E1800" i="7"/>
  <c r="F1800" i="7"/>
  <c r="C1800" i="7"/>
  <c r="D1800" i="7"/>
  <c r="B1800" i="7"/>
  <c r="A1802" i="7" l="1"/>
  <c r="J1802" i="7" s="1"/>
  <c r="I1801" i="7"/>
  <c r="G1801" i="7"/>
  <c r="H1801" i="7"/>
  <c r="F1801" i="7"/>
  <c r="D1801" i="7"/>
  <c r="E1801" i="7"/>
  <c r="B1801" i="7"/>
  <c r="C1801" i="7"/>
  <c r="A1803" i="7" l="1"/>
  <c r="J1803" i="7" s="1"/>
  <c r="I1802" i="7"/>
  <c r="H1802" i="7"/>
  <c r="F1802" i="7"/>
  <c r="G1802" i="7"/>
  <c r="E1802" i="7"/>
  <c r="C1802" i="7"/>
  <c r="D1802" i="7"/>
  <c r="B1802" i="7"/>
  <c r="A1804" i="7" l="1"/>
  <c r="J1804" i="7" s="1"/>
  <c r="I1803" i="7"/>
  <c r="H1803" i="7"/>
  <c r="G1803" i="7"/>
  <c r="F1803" i="7"/>
  <c r="D1803" i="7"/>
  <c r="E1803" i="7"/>
  <c r="C1803" i="7"/>
  <c r="B1803" i="7"/>
  <c r="A1805" i="7" l="1"/>
  <c r="J1805" i="7" s="1"/>
  <c r="I1804" i="7"/>
  <c r="H1804" i="7"/>
  <c r="G1804" i="7"/>
  <c r="D1804" i="7"/>
  <c r="B1804" i="7"/>
  <c r="F1804" i="7"/>
  <c r="E1804" i="7"/>
  <c r="C1804" i="7"/>
  <c r="A1806" i="7" l="1"/>
  <c r="J1806" i="7" s="1"/>
  <c r="H1805" i="7"/>
  <c r="G1805" i="7"/>
  <c r="E1805" i="7"/>
  <c r="I1805" i="7"/>
  <c r="F1805" i="7"/>
  <c r="B1805" i="7"/>
  <c r="D1805" i="7"/>
  <c r="C1805" i="7"/>
  <c r="A1807" i="7" l="1"/>
  <c r="J1807" i="7" s="1"/>
  <c r="H1806" i="7"/>
  <c r="G1806" i="7"/>
  <c r="E1806" i="7"/>
  <c r="I1806" i="7"/>
  <c r="F1806" i="7"/>
  <c r="B1806" i="7"/>
  <c r="C1806" i="7"/>
  <c r="D1806" i="7"/>
  <c r="A1808" i="7" l="1"/>
  <c r="J1808" i="7" s="1"/>
  <c r="G1807" i="7"/>
  <c r="F1807" i="7"/>
  <c r="H1807" i="7"/>
  <c r="E1807" i="7"/>
  <c r="C1807" i="7"/>
  <c r="I1807" i="7"/>
  <c r="B1807" i="7"/>
  <c r="D1807" i="7"/>
  <c r="A1809" i="7" l="1"/>
  <c r="J1809" i="7" s="1"/>
  <c r="I1808" i="7"/>
  <c r="G1808" i="7"/>
  <c r="H1808" i="7"/>
  <c r="F1808" i="7"/>
  <c r="E1808" i="7"/>
  <c r="C1808" i="7"/>
  <c r="D1808" i="7"/>
  <c r="B1808" i="7"/>
  <c r="A1810" i="7" l="1"/>
  <c r="J1810" i="7" s="1"/>
  <c r="I1809" i="7"/>
  <c r="G1809" i="7"/>
  <c r="F1809" i="7"/>
  <c r="E1809" i="7"/>
  <c r="H1809" i="7"/>
  <c r="D1809" i="7"/>
  <c r="C1809" i="7"/>
  <c r="B1809" i="7"/>
  <c r="A1811" i="7" l="1"/>
  <c r="J1811" i="7" s="1"/>
  <c r="I1810" i="7"/>
  <c r="F1810" i="7"/>
  <c r="E1810" i="7"/>
  <c r="H1810" i="7"/>
  <c r="G1810" i="7"/>
  <c r="D1810" i="7"/>
  <c r="B1810" i="7"/>
  <c r="C1810" i="7"/>
  <c r="A1812" i="7" l="1"/>
  <c r="J1812" i="7" s="1"/>
  <c r="I1811" i="7"/>
  <c r="H1811" i="7"/>
  <c r="F1811" i="7"/>
  <c r="D1811" i="7"/>
  <c r="G1811" i="7"/>
  <c r="E1811" i="7"/>
  <c r="C1811" i="7"/>
  <c r="B1811" i="7"/>
  <c r="A1813" i="7" l="1"/>
  <c r="J1813" i="7" s="1"/>
  <c r="I1812" i="7"/>
  <c r="H1812" i="7"/>
  <c r="D1812" i="7"/>
  <c r="B1812" i="7"/>
  <c r="C1812" i="7"/>
  <c r="F1812" i="7"/>
  <c r="G1812" i="7"/>
  <c r="E1812" i="7"/>
  <c r="A1814" i="7" l="1"/>
  <c r="J1814" i="7" s="1"/>
  <c r="I1813" i="7"/>
  <c r="H1813" i="7"/>
  <c r="E1813" i="7"/>
  <c r="G1813" i="7"/>
  <c r="D1813" i="7"/>
  <c r="C1813" i="7"/>
  <c r="B1813" i="7"/>
  <c r="F1813" i="7"/>
  <c r="A1815" i="7" l="1"/>
  <c r="J1815" i="7" s="1"/>
  <c r="I1814" i="7"/>
  <c r="H1814" i="7"/>
  <c r="E1814" i="7"/>
  <c r="G1814" i="7"/>
  <c r="F1814" i="7"/>
  <c r="B1814" i="7"/>
  <c r="D1814" i="7"/>
  <c r="C1814" i="7"/>
  <c r="A1816" i="7" l="1"/>
  <c r="J1816" i="7" s="1"/>
  <c r="I1815" i="7"/>
  <c r="H1815" i="7"/>
  <c r="G1815" i="7"/>
  <c r="F1815" i="7"/>
  <c r="C1815" i="7"/>
  <c r="D1815" i="7"/>
  <c r="B1815" i="7"/>
  <c r="E1815" i="7"/>
  <c r="A1817" i="7" l="1"/>
  <c r="J1817" i="7" s="1"/>
  <c r="I1816" i="7"/>
  <c r="G1816" i="7"/>
  <c r="H1816" i="7"/>
  <c r="F1816" i="7"/>
  <c r="C1816" i="7"/>
  <c r="B1816" i="7"/>
  <c r="D1816" i="7"/>
  <c r="E1816" i="7"/>
  <c r="A1818" i="7" l="1"/>
  <c r="J1818" i="7" s="1"/>
  <c r="G1817" i="7"/>
  <c r="F1817" i="7"/>
  <c r="H1817" i="7"/>
  <c r="I1817" i="7"/>
  <c r="C1817" i="7"/>
  <c r="B1817" i="7"/>
  <c r="E1817" i="7"/>
  <c r="D1817" i="7"/>
  <c r="A1819" i="7" l="1"/>
  <c r="J1819" i="7" s="1"/>
  <c r="I1818" i="7"/>
  <c r="G1818" i="7"/>
  <c r="F1818" i="7"/>
  <c r="H1818" i="7"/>
  <c r="E1818" i="7"/>
  <c r="C1818" i="7"/>
  <c r="D1818" i="7"/>
  <c r="B1818" i="7"/>
  <c r="A1820" i="7" l="1"/>
  <c r="J1820" i="7" s="1"/>
  <c r="I1819" i="7"/>
  <c r="H1819" i="7"/>
  <c r="F1819" i="7"/>
  <c r="E1819" i="7"/>
  <c r="G1819" i="7"/>
  <c r="D1819" i="7"/>
  <c r="B1819" i="7"/>
  <c r="C1819" i="7"/>
  <c r="A1821" i="7" l="1"/>
  <c r="J1821" i="7" s="1"/>
  <c r="I1820" i="7"/>
  <c r="F1820" i="7"/>
  <c r="E1820" i="7"/>
  <c r="G1820" i="7"/>
  <c r="H1820" i="7"/>
  <c r="D1820" i="7"/>
  <c r="B1820" i="7"/>
  <c r="C1820" i="7"/>
  <c r="A1822" i="7" l="1"/>
  <c r="J1822" i="7" s="1"/>
  <c r="I1821" i="7"/>
  <c r="E1821" i="7"/>
  <c r="H1821" i="7"/>
  <c r="G1821" i="7"/>
  <c r="F1821" i="7"/>
  <c r="B1821" i="7"/>
  <c r="C1821" i="7"/>
  <c r="D1821" i="7"/>
  <c r="A1823" i="7" l="1"/>
  <c r="J1823" i="7" s="1"/>
  <c r="I1822" i="7"/>
  <c r="E1822" i="7"/>
  <c r="D1822" i="7"/>
  <c r="C1822" i="7"/>
  <c r="G1822" i="7"/>
  <c r="H1822" i="7"/>
  <c r="F1822" i="7"/>
  <c r="B1822" i="7"/>
  <c r="A1824" i="7" l="1"/>
  <c r="J1824" i="7" s="1"/>
  <c r="I1823" i="7"/>
  <c r="H1823" i="7"/>
  <c r="G1823" i="7"/>
  <c r="E1823" i="7"/>
  <c r="C1823" i="7"/>
  <c r="B1823" i="7"/>
  <c r="D1823" i="7"/>
  <c r="F1823" i="7"/>
  <c r="A1825" i="7" l="1"/>
  <c r="J1825" i="7" s="1"/>
  <c r="I1824" i="7"/>
  <c r="G1824" i="7"/>
  <c r="H1824" i="7"/>
  <c r="E1824" i="7"/>
  <c r="C1824" i="7"/>
  <c r="B1824" i="7"/>
  <c r="D1824" i="7"/>
  <c r="F1824" i="7"/>
  <c r="A1826" i="7" l="1"/>
  <c r="J1826" i="7" s="1"/>
  <c r="I1825" i="7"/>
  <c r="G1825" i="7"/>
  <c r="F1825" i="7"/>
  <c r="H1825" i="7"/>
  <c r="D1825" i="7"/>
  <c r="E1825" i="7"/>
  <c r="C1825" i="7"/>
  <c r="B1825" i="7"/>
  <c r="A1827" i="7" l="1"/>
  <c r="J1827" i="7" s="1"/>
  <c r="I1826" i="7"/>
  <c r="H1826" i="7"/>
  <c r="F1826" i="7"/>
  <c r="G1826" i="7"/>
  <c r="E1826" i="7"/>
  <c r="C1826" i="7"/>
  <c r="D1826" i="7"/>
  <c r="B1826" i="7"/>
  <c r="A1828" i="7" l="1"/>
  <c r="J1828" i="7" s="1"/>
  <c r="I1827" i="7"/>
  <c r="H1827" i="7"/>
  <c r="G1827" i="7"/>
  <c r="D1827" i="7"/>
  <c r="F1827" i="7"/>
  <c r="E1827" i="7"/>
  <c r="C1827" i="7"/>
  <c r="B1827" i="7"/>
  <c r="A1829" i="7" l="1"/>
  <c r="J1829" i="7" s="1"/>
  <c r="I1828" i="7"/>
  <c r="H1828" i="7"/>
  <c r="G1828" i="7"/>
  <c r="F1828" i="7"/>
  <c r="D1828" i="7"/>
  <c r="B1828" i="7"/>
  <c r="E1828" i="7"/>
  <c r="C1828" i="7"/>
  <c r="A1830" i="7" l="1"/>
  <c r="J1830" i="7" s="1"/>
  <c r="I1829" i="7"/>
  <c r="E1829" i="7"/>
  <c r="H1829" i="7"/>
  <c r="F1829" i="7"/>
  <c r="G1829" i="7"/>
  <c r="B1829" i="7"/>
  <c r="C1829" i="7"/>
  <c r="D1829" i="7"/>
  <c r="A1831" i="7" l="1"/>
  <c r="J1831" i="7" s="1"/>
  <c r="I1830" i="7"/>
  <c r="E1830" i="7"/>
  <c r="F1830" i="7"/>
  <c r="H1830" i="7"/>
  <c r="G1830" i="7"/>
  <c r="B1830" i="7"/>
  <c r="D1830" i="7"/>
  <c r="C1830" i="7"/>
  <c r="A1832" i="7" l="1"/>
  <c r="J1832" i="7" s="1"/>
  <c r="I1831" i="7"/>
  <c r="H1831" i="7"/>
  <c r="G1831" i="7"/>
  <c r="E1831" i="7"/>
  <c r="F1831" i="7"/>
  <c r="C1831" i="7"/>
  <c r="D1831" i="7"/>
  <c r="B1831" i="7"/>
  <c r="A1833" i="7" l="1"/>
  <c r="J1833" i="7" s="1"/>
  <c r="I1832" i="7"/>
  <c r="H1832" i="7"/>
  <c r="G1832" i="7"/>
  <c r="E1832" i="7"/>
  <c r="F1832" i="7"/>
  <c r="C1832" i="7"/>
  <c r="D1832" i="7"/>
  <c r="B1832" i="7"/>
  <c r="A1834" i="7" l="1"/>
  <c r="J1834" i="7" s="1"/>
  <c r="I1833" i="7"/>
  <c r="H1833" i="7"/>
  <c r="G1833" i="7"/>
  <c r="F1833" i="7"/>
  <c r="D1833" i="7"/>
  <c r="B1833" i="7"/>
  <c r="C1833" i="7"/>
  <c r="E1833" i="7"/>
  <c r="A1835" i="7" l="1"/>
  <c r="J1835" i="7" s="1"/>
  <c r="I1834" i="7"/>
  <c r="F1834" i="7"/>
  <c r="H1834" i="7"/>
  <c r="G1834" i="7"/>
  <c r="C1834" i="7"/>
  <c r="B1834" i="7"/>
  <c r="D1834" i="7"/>
  <c r="E1834" i="7"/>
  <c r="A1836" i="7" l="1"/>
  <c r="J1836" i="7" s="1"/>
  <c r="I1835" i="7"/>
  <c r="H1835" i="7"/>
  <c r="G1835" i="7"/>
  <c r="F1835" i="7"/>
  <c r="E1835" i="7"/>
  <c r="D1835" i="7"/>
  <c r="C1835" i="7"/>
  <c r="B1835" i="7"/>
  <c r="A1837" i="7" l="1"/>
  <c r="J1837" i="7" s="1"/>
  <c r="I1836" i="7"/>
  <c r="H1836" i="7"/>
  <c r="G1836" i="7"/>
  <c r="F1836" i="7"/>
  <c r="E1836" i="7"/>
  <c r="D1836" i="7"/>
  <c r="B1836" i="7"/>
  <c r="C1836" i="7"/>
  <c r="A1838" i="7" l="1"/>
  <c r="J1838" i="7" s="1"/>
  <c r="I1837" i="7"/>
  <c r="G1837" i="7"/>
  <c r="E1837" i="7"/>
  <c r="H1837" i="7"/>
  <c r="F1837" i="7"/>
  <c r="C1837" i="7"/>
  <c r="D1837" i="7"/>
  <c r="B1837" i="7"/>
  <c r="A1839" i="7" l="1"/>
  <c r="J1839" i="7" s="1"/>
  <c r="I1838" i="7"/>
  <c r="H1838" i="7"/>
  <c r="G1838" i="7"/>
  <c r="E1838" i="7"/>
  <c r="F1838" i="7"/>
  <c r="D1838" i="7"/>
  <c r="C1838" i="7"/>
  <c r="B1838" i="7"/>
  <c r="A1840" i="7" l="1"/>
  <c r="J1840" i="7" s="1"/>
  <c r="I1839" i="7"/>
  <c r="H1839" i="7"/>
  <c r="F1839" i="7"/>
  <c r="C1839" i="7"/>
  <c r="G1839" i="7"/>
  <c r="E1839" i="7"/>
  <c r="D1839" i="7"/>
  <c r="B1839" i="7"/>
  <c r="A1841" i="7" l="1"/>
  <c r="J1841" i="7" s="1"/>
  <c r="I1840" i="7"/>
  <c r="G1840" i="7"/>
  <c r="H1840" i="7"/>
  <c r="F1840" i="7"/>
  <c r="C1840" i="7"/>
  <c r="E1840" i="7"/>
  <c r="D1840" i="7"/>
  <c r="B1840" i="7"/>
  <c r="A1842" i="7" l="1"/>
  <c r="J1842" i="7" s="1"/>
  <c r="I1841" i="7"/>
  <c r="H1841" i="7"/>
  <c r="G1841" i="7"/>
  <c r="F1841" i="7"/>
  <c r="E1841" i="7"/>
  <c r="B1841" i="7"/>
  <c r="C1841" i="7"/>
  <c r="D1841" i="7"/>
  <c r="A1843" i="7" l="1"/>
  <c r="J1843" i="7" s="1"/>
  <c r="I1842" i="7"/>
  <c r="H1842" i="7"/>
  <c r="F1842" i="7"/>
  <c r="E1842" i="7"/>
  <c r="D1842" i="7"/>
  <c r="B1842" i="7"/>
  <c r="G1842" i="7"/>
  <c r="C1842" i="7"/>
  <c r="A1844" i="7" l="1"/>
  <c r="J1844" i="7" s="1"/>
  <c r="I1843" i="7"/>
  <c r="H1843" i="7"/>
  <c r="F1843" i="7"/>
  <c r="G1843" i="7"/>
  <c r="D1843" i="7"/>
  <c r="B1843" i="7"/>
  <c r="E1843" i="7"/>
  <c r="C1843" i="7"/>
  <c r="A1845" i="7" l="1"/>
  <c r="J1845" i="7" s="1"/>
  <c r="I1844" i="7"/>
  <c r="H1844" i="7"/>
  <c r="D1844" i="7"/>
  <c r="B1844" i="7"/>
  <c r="C1844" i="7"/>
  <c r="F1844" i="7"/>
  <c r="E1844" i="7"/>
  <c r="G1844" i="7"/>
  <c r="A1846" i="7" l="1"/>
  <c r="J1846" i="7" s="1"/>
  <c r="I1845" i="7"/>
  <c r="E1845" i="7"/>
  <c r="G1845" i="7"/>
  <c r="H1845" i="7"/>
  <c r="F1845" i="7"/>
  <c r="D1845" i="7"/>
  <c r="C1845" i="7"/>
  <c r="B1845" i="7"/>
  <c r="A1847" i="7" l="1"/>
  <c r="J1847" i="7" s="1"/>
  <c r="I1846" i="7"/>
  <c r="E1846" i="7"/>
  <c r="G1846" i="7"/>
  <c r="H1846" i="7"/>
  <c r="D1846" i="7"/>
  <c r="C1846" i="7"/>
  <c r="F1846" i="7"/>
  <c r="B1846" i="7"/>
  <c r="A1848" i="7" l="1"/>
  <c r="J1848" i="7" s="1"/>
  <c r="I1847" i="7"/>
  <c r="G1847" i="7"/>
  <c r="F1847" i="7"/>
  <c r="C1847" i="7"/>
  <c r="E1847" i="7"/>
  <c r="D1847" i="7"/>
  <c r="H1847" i="7"/>
  <c r="B1847" i="7"/>
  <c r="A1849" i="7" l="1"/>
  <c r="J1849" i="7" s="1"/>
  <c r="I1848" i="7"/>
  <c r="G1848" i="7"/>
  <c r="F1848" i="7"/>
  <c r="C1848" i="7"/>
  <c r="E1848" i="7"/>
  <c r="B1848" i="7"/>
  <c r="H1848" i="7"/>
  <c r="D1848" i="7"/>
  <c r="A1850" i="7" l="1"/>
  <c r="J1850" i="7" s="1"/>
  <c r="I1849" i="7"/>
  <c r="G1849" i="7"/>
  <c r="H1849" i="7"/>
  <c r="F1849" i="7"/>
  <c r="E1849" i="7"/>
  <c r="C1849" i="7"/>
  <c r="B1849" i="7"/>
  <c r="D1849" i="7"/>
  <c r="A1851" i="7" l="1"/>
  <c r="J1851" i="7" s="1"/>
  <c r="I1850" i="7"/>
  <c r="H1850" i="7"/>
  <c r="G1850" i="7"/>
  <c r="F1850" i="7"/>
  <c r="E1850" i="7"/>
  <c r="B1850" i="7"/>
  <c r="D1850" i="7"/>
  <c r="C1850" i="7"/>
  <c r="A1852" i="7" l="1"/>
  <c r="J1852" i="7" s="1"/>
  <c r="I1851" i="7"/>
  <c r="H1851" i="7"/>
  <c r="G1851" i="7"/>
  <c r="F1851" i="7"/>
  <c r="E1851" i="7"/>
  <c r="D1851" i="7"/>
  <c r="B1851" i="7"/>
  <c r="C1851" i="7"/>
  <c r="A1853" i="7" l="1"/>
  <c r="J1853" i="7" s="1"/>
  <c r="I1852" i="7"/>
  <c r="H1852" i="7"/>
  <c r="G1852" i="7"/>
  <c r="F1852" i="7"/>
  <c r="E1852" i="7"/>
  <c r="D1852" i="7"/>
  <c r="B1852" i="7"/>
  <c r="C1852" i="7"/>
  <c r="A1854" i="7" l="1"/>
  <c r="J1854" i="7" s="1"/>
  <c r="I1853" i="7"/>
  <c r="E1853" i="7"/>
  <c r="H1853" i="7"/>
  <c r="G1853" i="7"/>
  <c r="F1853" i="7"/>
  <c r="B1853" i="7"/>
  <c r="D1853" i="7"/>
  <c r="C1853" i="7"/>
  <c r="A1855" i="7" l="1"/>
  <c r="J1855" i="7" s="1"/>
  <c r="I1854" i="7"/>
  <c r="E1854" i="7"/>
  <c r="H1854" i="7"/>
  <c r="G1854" i="7"/>
  <c r="F1854" i="7"/>
  <c r="D1854" i="7"/>
  <c r="C1854" i="7"/>
  <c r="B1854" i="7"/>
  <c r="A1856" i="7" l="1"/>
  <c r="J1856" i="7" s="1"/>
  <c r="I1855" i="7"/>
  <c r="G1855" i="7"/>
  <c r="H1855" i="7"/>
  <c r="C1855" i="7"/>
  <c r="D1855" i="7"/>
  <c r="F1855" i="7"/>
  <c r="E1855" i="7"/>
  <c r="B1855" i="7"/>
  <c r="A1857" i="7" l="1"/>
  <c r="J1857" i="7" s="1"/>
  <c r="I1856" i="7"/>
  <c r="G1856" i="7"/>
  <c r="H1856" i="7"/>
  <c r="C1856" i="7"/>
  <c r="D1856" i="7"/>
  <c r="F1856" i="7"/>
  <c r="E1856" i="7"/>
  <c r="B1856" i="7"/>
  <c r="A1858" i="7" l="1"/>
  <c r="J1858" i="7" s="1"/>
  <c r="I1857" i="7"/>
  <c r="G1857" i="7"/>
  <c r="F1857" i="7"/>
  <c r="H1857" i="7"/>
  <c r="D1857" i="7"/>
  <c r="C1857" i="7"/>
  <c r="B1857" i="7"/>
  <c r="E1857" i="7"/>
  <c r="A1859" i="7" l="1"/>
  <c r="J1859" i="7" s="1"/>
  <c r="I1858" i="7"/>
  <c r="F1858" i="7"/>
  <c r="H1858" i="7"/>
  <c r="G1858" i="7"/>
  <c r="E1858" i="7"/>
  <c r="C1858" i="7"/>
  <c r="B1858" i="7"/>
  <c r="D1858" i="7"/>
  <c r="A1860" i="7" l="1"/>
  <c r="J1860" i="7" s="1"/>
  <c r="I1859" i="7"/>
  <c r="H1859" i="7"/>
  <c r="G1859" i="7"/>
  <c r="F1859" i="7"/>
  <c r="D1859" i="7"/>
  <c r="B1859" i="7"/>
  <c r="E1859" i="7"/>
  <c r="C1859" i="7"/>
  <c r="A1861" i="7" l="1"/>
  <c r="J1861" i="7" s="1"/>
  <c r="I1860" i="7"/>
  <c r="H1860" i="7"/>
  <c r="G1860" i="7"/>
  <c r="F1860" i="7"/>
  <c r="D1860" i="7"/>
  <c r="B1860" i="7"/>
  <c r="E1860" i="7"/>
  <c r="C1860" i="7"/>
  <c r="A1862" i="7" l="1"/>
  <c r="J1862" i="7" s="1"/>
  <c r="I1861" i="7"/>
  <c r="H1861" i="7"/>
  <c r="E1861" i="7"/>
  <c r="F1861" i="7"/>
  <c r="B1861" i="7"/>
  <c r="G1861" i="7"/>
  <c r="D1861" i="7"/>
  <c r="C1861" i="7"/>
  <c r="A1863" i="7" l="1"/>
  <c r="J1863" i="7" s="1"/>
  <c r="I1862" i="7"/>
  <c r="E1862" i="7"/>
  <c r="H1862" i="7"/>
  <c r="F1862" i="7"/>
  <c r="G1862" i="7"/>
  <c r="B1862" i="7"/>
  <c r="D1862" i="7"/>
  <c r="C1862" i="7"/>
  <c r="A1864" i="7" l="1"/>
  <c r="J1864" i="7" s="1"/>
  <c r="I1863" i="7"/>
  <c r="H1863" i="7"/>
  <c r="G1863" i="7"/>
  <c r="E1863" i="7"/>
  <c r="F1863" i="7"/>
  <c r="C1863" i="7"/>
  <c r="D1863" i="7"/>
  <c r="B1863" i="7"/>
  <c r="A1865" i="7" l="1"/>
  <c r="J1865" i="7" s="1"/>
  <c r="I1864" i="7"/>
  <c r="G1864" i="7"/>
  <c r="H1864" i="7"/>
  <c r="E1864" i="7"/>
  <c r="C1864" i="7"/>
  <c r="D1864" i="7"/>
  <c r="B1864" i="7"/>
  <c r="F1864" i="7"/>
  <c r="A1866" i="7" l="1"/>
  <c r="J1866" i="7" s="1"/>
  <c r="I1865" i="7"/>
  <c r="G1865" i="7"/>
  <c r="F1865" i="7"/>
  <c r="H1865" i="7"/>
  <c r="E1865" i="7"/>
  <c r="D1865" i="7"/>
  <c r="B1865" i="7"/>
  <c r="C1865" i="7"/>
  <c r="A1867" i="7" l="1"/>
  <c r="J1867" i="7" s="1"/>
  <c r="I1866" i="7"/>
  <c r="F1866" i="7"/>
  <c r="G1866" i="7"/>
  <c r="H1866" i="7"/>
  <c r="E1866" i="7"/>
  <c r="C1866" i="7"/>
  <c r="D1866" i="7"/>
  <c r="B1866" i="7"/>
  <c r="A1868" i="7" l="1"/>
  <c r="J1868" i="7" s="1"/>
  <c r="I1867" i="7"/>
  <c r="H1867" i="7"/>
  <c r="G1867" i="7"/>
  <c r="F1867" i="7"/>
  <c r="D1867" i="7"/>
  <c r="C1867" i="7"/>
  <c r="E1867" i="7"/>
  <c r="B1867" i="7"/>
  <c r="A1869" i="7" l="1"/>
  <c r="J1869" i="7" s="1"/>
  <c r="I1868" i="7"/>
  <c r="G1868" i="7"/>
  <c r="F1868" i="7"/>
  <c r="D1868" i="7"/>
  <c r="B1868" i="7"/>
  <c r="H1868" i="7"/>
  <c r="C1868" i="7"/>
  <c r="E1868" i="7"/>
  <c r="A1870" i="7" l="1"/>
  <c r="J1870" i="7" s="1"/>
  <c r="I1869" i="7"/>
  <c r="H1869" i="7"/>
  <c r="G1869" i="7"/>
  <c r="E1869" i="7"/>
  <c r="F1869" i="7"/>
  <c r="B1869" i="7"/>
  <c r="C1869" i="7"/>
  <c r="D1869" i="7"/>
  <c r="A1871" i="7" l="1"/>
  <c r="J1871" i="7" s="1"/>
  <c r="H1870" i="7"/>
  <c r="I1870" i="7"/>
  <c r="G1870" i="7"/>
  <c r="E1870" i="7"/>
  <c r="F1870" i="7"/>
  <c r="B1870" i="7"/>
  <c r="C1870" i="7"/>
  <c r="D1870" i="7"/>
  <c r="A1872" i="7" l="1"/>
  <c r="J1872" i="7" s="1"/>
  <c r="I1871" i="7"/>
  <c r="F1871" i="7"/>
  <c r="H1871" i="7"/>
  <c r="G1871" i="7"/>
  <c r="C1871" i="7"/>
  <c r="B1871" i="7"/>
  <c r="E1871" i="7"/>
  <c r="D1871" i="7"/>
  <c r="A1873" i="7" l="1"/>
  <c r="J1873" i="7" s="1"/>
  <c r="I1872" i="7"/>
  <c r="G1872" i="7"/>
  <c r="F1872" i="7"/>
  <c r="H1872" i="7"/>
  <c r="C1872" i="7"/>
  <c r="E1872" i="7"/>
  <c r="D1872" i="7"/>
  <c r="B1872" i="7"/>
  <c r="A1874" i="7" l="1"/>
  <c r="J1874" i="7" s="1"/>
  <c r="I1873" i="7"/>
  <c r="G1873" i="7"/>
  <c r="F1873" i="7"/>
  <c r="H1873" i="7"/>
  <c r="E1873" i="7"/>
  <c r="D1873" i="7"/>
  <c r="B1873" i="7"/>
  <c r="C1873" i="7"/>
  <c r="A1875" i="7" l="1"/>
  <c r="J1875" i="7" s="1"/>
  <c r="I1874" i="7"/>
  <c r="H1874" i="7"/>
  <c r="F1874" i="7"/>
  <c r="E1874" i="7"/>
  <c r="G1874" i="7"/>
  <c r="D1874" i="7"/>
  <c r="B1874" i="7"/>
  <c r="C1874" i="7"/>
  <c r="A1876" i="7" l="1"/>
  <c r="J1876" i="7" s="1"/>
  <c r="I1875" i="7"/>
  <c r="H1875" i="7"/>
  <c r="F1875" i="7"/>
  <c r="G1875" i="7"/>
  <c r="D1875" i="7"/>
  <c r="E1875" i="7"/>
  <c r="C1875" i="7"/>
  <c r="B1875" i="7"/>
  <c r="A1877" i="7" l="1"/>
  <c r="J1877" i="7" s="1"/>
  <c r="I1876" i="7"/>
  <c r="H1876" i="7"/>
  <c r="G1876" i="7"/>
  <c r="D1876" i="7"/>
  <c r="B1876" i="7"/>
  <c r="E1876" i="7"/>
  <c r="C1876" i="7"/>
  <c r="F1876" i="7"/>
  <c r="A1878" i="7" l="1"/>
  <c r="J1878" i="7" s="1"/>
  <c r="I1877" i="7"/>
  <c r="E1877" i="7"/>
  <c r="H1877" i="7"/>
  <c r="G1877" i="7"/>
  <c r="D1877" i="7"/>
  <c r="C1877" i="7"/>
  <c r="F1877" i="7"/>
  <c r="B1877" i="7"/>
  <c r="A1879" i="7" l="1"/>
  <c r="J1879" i="7" s="1"/>
  <c r="I1878" i="7"/>
  <c r="H1878" i="7"/>
  <c r="E1878" i="7"/>
  <c r="G1878" i="7"/>
  <c r="B1878" i="7"/>
  <c r="F1878" i="7"/>
  <c r="D1878" i="7"/>
  <c r="C1878" i="7"/>
  <c r="A1880" i="7" l="1"/>
  <c r="J1880" i="7" s="1"/>
  <c r="I1879" i="7"/>
  <c r="H1879" i="7"/>
  <c r="G1879" i="7"/>
  <c r="E1879" i="7"/>
  <c r="C1879" i="7"/>
  <c r="D1879" i="7"/>
  <c r="B1879" i="7"/>
  <c r="F1879" i="7"/>
  <c r="A1881" i="7" l="1"/>
  <c r="J1881" i="7" s="1"/>
  <c r="G1880" i="7"/>
  <c r="I1880" i="7"/>
  <c r="F1880" i="7"/>
  <c r="H1880" i="7"/>
  <c r="E1880" i="7"/>
  <c r="C1880" i="7"/>
  <c r="B1880" i="7"/>
  <c r="D1880" i="7"/>
  <c r="A1882" i="7" l="1"/>
  <c r="J1882" i="7" s="1"/>
  <c r="I1881" i="7"/>
  <c r="G1881" i="7"/>
  <c r="F1881" i="7"/>
  <c r="H1881" i="7"/>
  <c r="C1881" i="7"/>
  <c r="E1881" i="7"/>
  <c r="D1881" i="7"/>
  <c r="B1881" i="7"/>
  <c r="A1883" i="7" l="1"/>
  <c r="J1883" i="7" s="1"/>
  <c r="I1882" i="7"/>
  <c r="G1882" i="7"/>
  <c r="F1882" i="7"/>
  <c r="H1882" i="7"/>
  <c r="E1882" i="7"/>
  <c r="C1882" i="7"/>
  <c r="D1882" i="7"/>
  <c r="B1882" i="7"/>
  <c r="A1884" i="7" l="1"/>
  <c r="J1884" i="7" s="1"/>
  <c r="I1883" i="7"/>
  <c r="H1883" i="7"/>
  <c r="G1883" i="7"/>
  <c r="F1883" i="7"/>
  <c r="E1883" i="7"/>
  <c r="D1883" i="7"/>
  <c r="C1883" i="7"/>
  <c r="B1883" i="7"/>
  <c r="A1885" i="7" l="1"/>
  <c r="J1885" i="7" s="1"/>
  <c r="I1884" i="7"/>
  <c r="H1884" i="7"/>
  <c r="G1884" i="7"/>
  <c r="F1884" i="7"/>
  <c r="E1884" i="7"/>
  <c r="D1884" i="7"/>
  <c r="B1884" i="7"/>
  <c r="C1884" i="7"/>
  <c r="A1886" i="7" l="1"/>
  <c r="J1886" i="7" s="1"/>
  <c r="I1885" i="7"/>
  <c r="E1885" i="7"/>
  <c r="H1885" i="7"/>
  <c r="G1885" i="7"/>
  <c r="F1885" i="7"/>
  <c r="C1885" i="7"/>
  <c r="D1885" i="7"/>
  <c r="B1885" i="7"/>
  <c r="A1887" i="7" l="1"/>
  <c r="J1887" i="7" s="1"/>
  <c r="I1886" i="7"/>
  <c r="H1886" i="7"/>
  <c r="E1886" i="7"/>
  <c r="F1886" i="7"/>
  <c r="G1886" i="7"/>
  <c r="D1886" i="7"/>
  <c r="C1886" i="7"/>
  <c r="B1886" i="7"/>
  <c r="A1888" i="7" l="1"/>
  <c r="J1888" i="7" s="1"/>
  <c r="I1887" i="7"/>
  <c r="H1887" i="7"/>
  <c r="F1887" i="7"/>
  <c r="C1887" i="7"/>
  <c r="B1887" i="7"/>
  <c r="E1887" i="7"/>
  <c r="D1887" i="7"/>
  <c r="G1887" i="7"/>
  <c r="A1889" i="7" l="1"/>
  <c r="J1889" i="7" s="1"/>
  <c r="I1888" i="7"/>
  <c r="G1888" i="7"/>
  <c r="H1888" i="7"/>
  <c r="F1888" i="7"/>
  <c r="C1888" i="7"/>
  <c r="B1888" i="7"/>
  <c r="D1888" i="7"/>
  <c r="E1888" i="7"/>
  <c r="A1890" i="7" l="1"/>
  <c r="J1890" i="7" s="1"/>
  <c r="I1889" i="7"/>
  <c r="G1889" i="7"/>
  <c r="F1889" i="7"/>
  <c r="H1889" i="7"/>
  <c r="B1889" i="7"/>
  <c r="C1889" i="7"/>
  <c r="D1889" i="7"/>
  <c r="E1889" i="7"/>
  <c r="A1891" i="7" l="1"/>
  <c r="J1891" i="7" s="1"/>
  <c r="I1890" i="7"/>
  <c r="F1890" i="7"/>
  <c r="H1890" i="7"/>
  <c r="G1890" i="7"/>
  <c r="C1890" i="7"/>
  <c r="B1890" i="7"/>
  <c r="E1890" i="7"/>
  <c r="D1890" i="7"/>
  <c r="A1892" i="7" l="1"/>
  <c r="J1892" i="7" s="1"/>
  <c r="I1891" i="7"/>
  <c r="H1891" i="7"/>
  <c r="G1891" i="7"/>
  <c r="E1891" i="7"/>
  <c r="D1891" i="7"/>
  <c r="F1891" i="7"/>
  <c r="C1891" i="7"/>
  <c r="B1891" i="7"/>
  <c r="A1893" i="7" l="1"/>
  <c r="J1893" i="7" s="1"/>
  <c r="I1892" i="7"/>
  <c r="G1892" i="7"/>
  <c r="H1892" i="7"/>
  <c r="E1892" i="7"/>
  <c r="D1892" i="7"/>
  <c r="B1892" i="7"/>
  <c r="F1892" i="7"/>
  <c r="C1892" i="7"/>
  <c r="A1894" i="7" l="1"/>
  <c r="J1894" i="7" s="1"/>
  <c r="I1893" i="7"/>
  <c r="E1893" i="7"/>
  <c r="G1893" i="7"/>
  <c r="F1893" i="7"/>
  <c r="H1893" i="7"/>
  <c r="B1893" i="7"/>
  <c r="D1893" i="7"/>
  <c r="C1893" i="7"/>
  <c r="A1895" i="7" l="1"/>
  <c r="J1895" i="7" s="1"/>
  <c r="I1894" i="7"/>
  <c r="E1894" i="7"/>
  <c r="H1894" i="7"/>
  <c r="F1894" i="7"/>
  <c r="G1894" i="7"/>
  <c r="C1894" i="7"/>
  <c r="B1894" i="7"/>
  <c r="D1894" i="7"/>
  <c r="A1896" i="7" l="1"/>
  <c r="J1896" i="7" s="1"/>
  <c r="I1895" i="7"/>
  <c r="E1895" i="7"/>
  <c r="F1895" i="7"/>
  <c r="C1895" i="7"/>
  <c r="G1895" i="7"/>
  <c r="H1895" i="7"/>
  <c r="D1895" i="7"/>
  <c r="B1895" i="7"/>
  <c r="A1897" i="7" l="1"/>
  <c r="J1897" i="7" s="1"/>
  <c r="I1896" i="7"/>
  <c r="H1896" i="7"/>
  <c r="G1896" i="7"/>
  <c r="E1896" i="7"/>
  <c r="C1896" i="7"/>
  <c r="D1896" i="7"/>
  <c r="B1896" i="7"/>
  <c r="F1896" i="7"/>
  <c r="A1898" i="7" l="1"/>
  <c r="J1898" i="7" s="1"/>
  <c r="I1897" i="7"/>
  <c r="H1897" i="7"/>
  <c r="G1897" i="7"/>
  <c r="F1897" i="7"/>
  <c r="D1897" i="7"/>
  <c r="B1897" i="7"/>
  <c r="C1897" i="7"/>
  <c r="E1897" i="7"/>
  <c r="A1899" i="7" l="1"/>
  <c r="J1899" i="7" s="1"/>
  <c r="I1898" i="7"/>
  <c r="F1898" i="7"/>
  <c r="H1898" i="7"/>
  <c r="G1898" i="7"/>
  <c r="E1898" i="7"/>
  <c r="C1898" i="7"/>
  <c r="B1898" i="7"/>
  <c r="D1898" i="7"/>
  <c r="A1900" i="7" l="1"/>
  <c r="J1900" i="7" s="1"/>
  <c r="I1899" i="7"/>
  <c r="H1899" i="7"/>
  <c r="G1899" i="7"/>
  <c r="D1899" i="7"/>
  <c r="E1899" i="7"/>
  <c r="C1899" i="7"/>
  <c r="F1899" i="7"/>
  <c r="B1899" i="7"/>
  <c r="A1901" i="7" l="1"/>
  <c r="J1901" i="7" s="1"/>
  <c r="H1900" i="7"/>
  <c r="G1900" i="7"/>
  <c r="F1900" i="7"/>
  <c r="I1900" i="7"/>
  <c r="D1900" i="7"/>
  <c r="B1900" i="7"/>
  <c r="E1900" i="7"/>
  <c r="C1900" i="7"/>
  <c r="A1902" i="7" l="1"/>
  <c r="J1902" i="7" s="1"/>
  <c r="I1901" i="7"/>
  <c r="G1901" i="7"/>
  <c r="E1901" i="7"/>
  <c r="H1901" i="7"/>
  <c r="F1901" i="7"/>
  <c r="D1901" i="7"/>
  <c r="C1901" i="7"/>
  <c r="B1901" i="7"/>
  <c r="A1903" i="7" l="1"/>
  <c r="J1903" i="7" s="1"/>
  <c r="I1902" i="7"/>
  <c r="G1902" i="7"/>
  <c r="E1902" i="7"/>
  <c r="H1902" i="7"/>
  <c r="F1902" i="7"/>
  <c r="B1902" i="7"/>
  <c r="D1902" i="7"/>
  <c r="C1902" i="7"/>
  <c r="A1904" i="7" l="1"/>
  <c r="J1904" i="7" s="1"/>
  <c r="I1903" i="7"/>
  <c r="F1903" i="7"/>
  <c r="G1903" i="7"/>
  <c r="H1903" i="7"/>
  <c r="C1903" i="7"/>
  <c r="E1903" i="7"/>
  <c r="B1903" i="7"/>
  <c r="D1903" i="7"/>
  <c r="A1905" i="7" l="1"/>
  <c r="J1905" i="7" s="1"/>
  <c r="I1904" i="7"/>
  <c r="G1904" i="7"/>
  <c r="F1904" i="7"/>
  <c r="H1904" i="7"/>
  <c r="C1904" i="7"/>
  <c r="D1904" i="7"/>
  <c r="B1904" i="7"/>
  <c r="E1904" i="7"/>
  <c r="A1906" i="7" l="1"/>
  <c r="J1906" i="7" s="1"/>
  <c r="I1905" i="7"/>
  <c r="H1905" i="7"/>
  <c r="G1905" i="7"/>
  <c r="F1905" i="7"/>
  <c r="E1905" i="7"/>
  <c r="B1905" i="7"/>
  <c r="C1905" i="7"/>
  <c r="D1905" i="7"/>
  <c r="A1907" i="7" l="1"/>
  <c r="J1907" i="7" s="1"/>
  <c r="I1906" i="7"/>
  <c r="H1906" i="7"/>
  <c r="F1906" i="7"/>
  <c r="E1906" i="7"/>
  <c r="G1906" i="7"/>
  <c r="D1906" i="7"/>
  <c r="B1906" i="7"/>
  <c r="C1906" i="7"/>
  <c r="A1908" i="7" l="1"/>
  <c r="J1908" i="7" s="1"/>
  <c r="I1907" i="7"/>
  <c r="H1907" i="7"/>
  <c r="G1907" i="7"/>
  <c r="F1907" i="7"/>
  <c r="E1907" i="7"/>
  <c r="D1907" i="7"/>
  <c r="B1907" i="7"/>
  <c r="C1907" i="7"/>
  <c r="A1909" i="7" l="1"/>
  <c r="J1909" i="7" s="1"/>
  <c r="I1908" i="7"/>
  <c r="H1908" i="7"/>
  <c r="G1908" i="7"/>
  <c r="E1908" i="7"/>
  <c r="D1908" i="7"/>
  <c r="B1908" i="7"/>
  <c r="F1908" i="7"/>
  <c r="C1908" i="7"/>
  <c r="A1910" i="7" l="1"/>
  <c r="J1910" i="7" s="1"/>
  <c r="I1909" i="7"/>
  <c r="E1909" i="7"/>
  <c r="H1909" i="7"/>
  <c r="G1909" i="7"/>
  <c r="F1909" i="7"/>
  <c r="D1909" i="7"/>
  <c r="C1909" i="7"/>
  <c r="B1909" i="7"/>
  <c r="A1911" i="7" l="1"/>
  <c r="J1911" i="7" s="1"/>
  <c r="E1910" i="7"/>
  <c r="I1910" i="7"/>
  <c r="H1910" i="7"/>
  <c r="G1910" i="7"/>
  <c r="F1910" i="7"/>
  <c r="D1910" i="7"/>
  <c r="C1910" i="7"/>
  <c r="B1910" i="7"/>
  <c r="A1912" i="7" l="1"/>
  <c r="J1912" i="7" s="1"/>
  <c r="I1911" i="7"/>
  <c r="H1911" i="7"/>
  <c r="G1911" i="7"/>
  <c r="F1911" i="7"/>
  <c r="C1911" i="7"/>
  <c r="D1911" i="7"/>
  <c r="E1911" i="7"/>
  <c r="B1911" i="7"/>
  <c r="A1913" i="7" l="1"/>
  <c r="J1913" i="7" s="1"/>
  <c r="I1912" i="7"/>
  <c r="G1912" i="7"/>
  <c r="H1912" i="7"/>
  <c r="F1912" i="7"/>
  <c r="C1912" i="7"/>
  <c r="B1912" i="7"/>
  <c r="E1912" i="7"/>
  <c r="D1912" i="7"/>
  <c r="A1914" i="7" l="1"/>
  <c r="J1914" i="7" s="1"/>
  <c r="I1913" i="7"/>
  <c r="G1913" i="7"/>
  <c r="F1913" i="7"/>
  <c r="H1913" i="7"/>
  <c r="C1913" i="7"/>
  <c r="E1913" i="7"/>
  <c r="D1913" i="7"/>
  <c r="B1913" i="7"/>
  <c r="A1915" i="7" l="1"/>
  <c r="J1915" i="7" s="1"/>
  <c r="I1914" i="7"/>
  <c r="H1914" i="7"/>
  <c r="G1914" i="7"/>
  <c r="F1914" i="7"/>
  <c r="E1914" i="7"/>
  <c r="B1914" i="7"/>
  <c r="D1914" i="7"/>
  <c r="C1914" i="7"/>
  <c r="A1916" i="7" l="1"/>
  <c r="J1916" i="7" s="1"/>
  <c r="I1915" i="7"/>
  <c r="H1915" i="7"/>
  <c r="G1915" i="7"/>
  <c r="F1915" i="7"/>
  <c r="E1915" i="7"/>
  <c r="D1915" i="7"/>
  <c r="B1915" i="7"/>
  <c r="C1915" i="7"/>
  <c r="A1917" i="7" l="1"/>
  <c r="J1917" i="7" s="1"/>
  <c r="I1916" i="7"/>
  <c r="H1916" i="7"/>
  <c r="G1916" i="7"/>
  <c r="F1916" i="7"/>
  <c r="E1916" i="7"/>
  <c r="D1916" i="7"/>
  <c r="B1916" i="7"/>
  <c r="C1916" i="7"/>
  <c r="A1918" i="7" l="1"/>
  <c r="J1918" i="7" s="1"/>
  <c r="I1917" i="7"/>
  <c r="E1917" i="7"/>
  <c r="H1917" i="7"/>
  <c r="G1917" i="7"/>
  <c r="F1917" i="7"/>
  <c r="B1917" i="7"/>
  <c r="D1917" i="7"/>
  <c r="C1917" i="7"/>
  <c r="A1919" i="7" l="1"/>
  <c r="J1919" i="7" s="1"/>
  <c r="I1918" i="7"/>
  <c r="E1918" i="7"/>
  <c r="H1918" i="7"/>
  <c r="F1918" i="7"/>
  <c r="D1918" i="7"/>
  <c r="C1918" i="7"/>
  <c r="G1918" i="7"/>
  <c r="B1918" i="7"/>
  <c r="A1920" i="7" l="1"/>
  <c r="J1920" i="7" s="1"/>
  <c r="I1919" i="7"/>
  <c r="H1919" i="7"/>
  <c r="G1919" i="7"/>
  <c r="F1919" i="7"/>
  <c r="C1919" i="7"/>
  <c r="E1919" i="7"/>
  <c r="D1919" i="7"/>
  <c r="B1919" i="7"/>
  <c r="A1921" i="7" l="1"/>
  <c r="J1921" i="7" s="1"/>
  <c r="I1920" i="7"/>
  <c r="G1920" i="7"/>
  <c r="H1920" i="7"/>
  <c r="F1920" i="7"/>
  <c r="C1920" i="7"/>
  <c r="E1920" i="7"/>
  <c r="D1920" i="7"/>
  <c r="B1920" i="7"/>
  <c r="A1922" i="7" l="1"/>
  <c r="J1922" i="7" s="1"/>
  <c r="I1921" i="7"/>
  <c r="G1921" i="7"/>
  <c r="F1921" i="7"/>
  <c r="H1921" i="7"/>
  <c r="E1921" i="7"/>
  <c r="D1921" i="7"/>
  <c r="C1921" i="7"/>
  <c r="B1921" i="7"/>
  <c r="A1923" i="7" l="1"/>
  <c r="J1923" i="7" s="1"/>
  <c r="I1922" i="7"/>
  <c r="H1922" i="7"/>
  <c r="F1922" i="7"/>
  <c r="G1922" i="7"/>
  <c r="E1922" i="7"/>
  <c r="C1922" i="7"/>
  <c r="D1922" i="7"/>
  <c r="B1922" i="7"/>
  <c r="A1924" i="7" l="1"/>
  <c r="J1924" i="7" s="1"/>
  <c r="I1923" i="7"/>
  <c r="H1923" i="7"/>
  <c r="G1923" i="7"/>
  <c r="D1923" i="7"/>
  <c r="B1923" i="7"/>
  <c r="F1923" i="7"/>
  <c r="E1923" i="7"/>
  <c r="C1923" i="7"/>
  <c r="A1925" i="7" l="1"/>
  <c r="J1925" i="7" s="1"/>
  <c r="I1924" i="7"/>
  <c r="H1924" i="7"/>
  <c r="G1924" i="7"/>
  <c r="D1924" i="7"/>
  <c r="B1924" i="7"/>
  <c r="F1924" i="7"/>
  <c r="E1924" i="7"/>
  <c r="C1924" i="7"/>
  <c r="A1926" i="7" l="1"/>
  <c r="J1926" i="7" s="1"/>
  <c r="I1925" i="7"/>
  <c r="H1925" i="7"/>
  <c r="E1925" i="7"/>
  <c r="F1925" i="7"/>
  <c r="B1925" i="7"/>
  <c r="D1925" i="7"/>
  <c r="C1925" i="7"/>
  <c r="G1925" i="7"/>
  <c r="A1927" i="7" l="1"/>
  <c r="J1927" i="7" s="1"/>
  <c r="I1926" i="7"/>
  <c r="H1926" i="7"/>
  <c r="E1926" i="7"/>
  <c r="F1926" i="7"/>
  <c r="G1926" i="7"/>
  <c r="B1926" i="7"/>
  <c r="D1926" i="7"/>
  <c r="C1926" i="7"/>
  <c r="A1928" i="7" l="1"/>
  <c r="J1928" i="7" s="1"/>
  <c r="I1927" i="7"/>
  <c r="H1927" i="7"/>
  <c r="E1927" i="7"/>
  <c r="F1927" i="7"/>
  <c r="G1927" i="7"/>
  <c r="C1927" i="7"/>
  <c r="D1927" i="7"/>
  <c r="B1927" i="7"/>
  <c r="A1929" i="7" l="1"/>
  <c r="J1929" i="7" s="1"/>
  <c r="I1928" i="7"/>
  <c r="G1928" i="7"/>
  <c r="E1928" i="7"/>
  <c r="H1928" i="7"/>
  <c r="C1928" i="7"/>
  <c r="D1928" i="7"/>
  <c r="F1928" i="7"/>
  <c r="B1928" i="7"/>
  <c r="A1930" i="7" l="1"/>
  <c r="J1930" i="7" s="1"/>
  <c r="I1929" i="7"/>
  <c r="G1929" i="7"/>
  <c r="F1929" i="7"/>
  <c r="H1929" i="7"/>
  <c r="D1929" i="7"/>
  <c r="E1929" i="7"/>
  <c r="B1929" i="7"/>
  <c r="C1929" i="7"/>
  <c r="A1931" i="7" l="1"/>
  <c r="J1931" i="7" s="1"/>
  <c r="I1930" i="7"/>
  <c r="F1930" i="7"/>
  <c r="G1930" i="7"/>
  <c r="C1930" i="7"/>
  <c r="H1930" i="7"/>
  <c r="D1930" i="7"/>
  <c r="B1930" i="7"/>
  <c r="E1930" i="7"/>
  <c r="A1932" i="7" l="1"/>
  <c r="J1932" i="7" s="1"/>
  <c r="I1931" i="7"/>
  <c r="H1931" i="7"/>
  <c r="G1931" i="7"/>
  <c r="D1931" i="7"/>
  <c r="C1931" i="7"/>
  <c r="B1931" i="7"/>
  <c r="F1931" i="7"/>
  <c r="E1931" i="7"/>
  <c r="A1933" i="7" l="1"/>
  <c r="J1933" i="7" s="1"/>
  <c r="H1932" i="7"/>
  <c r="I1932" i="7"/>
  <c r="G1932" i="7"/>
  <c r="D1932" i="7"/>
  <c r="B1932" i="7"/>
  <c r="E1932" i="7"/>
  <c r="C1932" i="7"/>
  <c r="F1932" i="7"/>
  <c r="A1934" i="7" l="1"/>
  <c r="J1934" i="7" s="1"/>
  <c r="H1933" i="7"/>
  <c r="G1933" i="7"/>
  <c r="E1933" i="7"/>
  <c r="I1933" i="7"/>
  <c r="F1933" i="7"/>
  <c r="B1933" i="7"/>
  <c r="C1933" i="7"/>
  <c r="D1933" i="7"/>
  <c r="A1935" i="7" l="1"/>
  <c r="J1935" i="7" s="1"/>
  <c r="I1934" i="7"/>
  <c r="H1934" i="7"/>
  <c r="G1934" i="7"/>
  <c r="E1934" i="7"/>
  <c r="F1934" i="7"/>
  <c r="B1934" i="7"/>
  <c r="C1934" i="7"/>
  <c r="D1934" i="7"/>
  <c r="A1936" i="7" l="1"/>
  <c r="J1936" i="7" s="1"/>
  <c r="I1935" i="7"/>
  <c r="G1935" i="7"/>
  <c r="H1935" i="7"/>
  <c r="F1935" i="7"/>
  <c r="E1935" i="7"/>
  <c r="C1935" i="7"/>
  <c r="B1935" i="7"/>
  <c r="D1935" i="7"/>
  <c r="A1937" i="7" l="1"/>
  <c r="J1937" i="7" s="1"/>
  <c r="I1936" i="7"/>
  <c r="G1936" i="7"/>
  <c r="H1936" i="7"/>
  <c r="F1936" i="7"/>
  <c r="E1936" i="7"/>
  <c r="C1936" i="7"/>
  <c r="D1936" i="7"/>
  <c r="B1936" i="7"/>
  <c r="A1938" i="7" l="1"/>
  <c r="J1938" i="7" s="1"/>
  <c r="I1937" i="7"/>
  <c r="G1937" i="7"/>
  <c r="F1937" i="7"/>
  <c r="H1937" i="7"/>
  <c r="E1937" i="7"/>
  <c r="D1937" i="7"/>
  <c r="B1937" i="7"/>
  <c r="C1937" i="7"/>
  <c r="A1939" i="7" l="1"/>
  <c r="J1939" i="7" s="1"/>
  <c r="I1938" i="7"/>
  <c r="F1938" i="7"/>
  <c r="H1938" i="7"/>
  <c r="E1938" i="7"/>
  <c r="G1938" i="7"/>
  <c r="D1938" i="7"/>
  <c r="B1938" i="7"/>
  <c r="C1938" i="7"/>
  <c r="A1940" i="7" l="1"/>
  <c r="J1940" i="7" s="1"/>
  <c r="I1939" i="7"/>
  <c r="H1939" i="7"/>
  <c r="F1939" i="7"/>
  <c r="G1939" i="7"/>
  <c r="D1939" i="7"/>
  <c r="E1939" i="7"/>
  <c r="C1939" i="7"/>
  <c r="B1939" i="7"/>
  <c r="A1941" i="7" l="1"/>
  <c r="J1941" i="7" s="1"/>
  <c r="I1940" i="7"/>
  <c r="H1940" i="7"/>
  <c r="F1940" i="7"/>
  <c r="G1940" i="7"/>
  <c r="D1940" i="7"/>
  <c r="B1940" i="7"/>
  <c r="C1940" i="7"/>
  <c r="E1940" i="7"/>
  <c r="A1942" i="7" l="1"/>
  <c r="J1942" i="7" s="1"/>
  <c r="I1941" i="7"/>
  <c r="E1941" i="7"/>
  <c r="H1941" i="7"/>
  <c r="G1941" i="7"/>
  <c r="F1941" i="7"/>
  <c r="D1941" i="7"/>
  <c r="C1941" i="7"/>
  <c r="B1941" i="7"/>
  <c r="A1943" i="7" l="1"/>
  <c r="J1943" i="7" s="1"/>
  <c r="I1942" i="7"/>
  <c r="H1942" i="7"/>
  <c r="E1942" i="7"/>
  <c r="G1942" i="7"/>
  <c r="F1942" i="7"/>
  <c r="B1942" i="7"/>
  <c r="D1942" i="7"/>
  <c r="C1942" i="7"/>
  <c r="A1944" i="7" l="1"/>
  <c r="J1944" i="7" s="1"/>
  <c r="I1943" i="7"/>
  <c r="H1943" i="7"/>
  <c r="G1943" i="7"/>
  <c r="C1943" i="7"/>
  <c r="F1943" i="7"/>
  <c r="D1943" i="7"/>
  <c r="B1943" i="7"/>
  <c r="E1943" i="7"/>
  <c r="A1945" i="7" l="1"/>
  <c r="J1945" i="7" s="1"/>
  <c r="I1944" i="7"/>
  <c r="G1944" i="7"/>
  <c r="H1944" i="7"/>
  <c r="C1944" i="7"/>
  <c r="B1944" i="7"/>
  <c r="F1944" i="7"/>
  <c r="D1944" i="7"/>
  <c r="E1944" i="7"/>
  <c r="A1946" i="7" l="1"/>
  <c r="J1946" i="7" s="1"/>
  <c r="I1945" i="7"/>
  <c r="G1945" i="7"/>
  <c r="F1945" i="7"/>
  <c r="H1945" i="7"/>
  <c r="C1945" i="7"/>
  <c r="B1945" i="7"/>
  <c r="E1945" i="7"/>
  <c r="D1945" i="7"/>
  <c r="A1947" i="7" l="1"/>
  <c r="J1947" i="7" s="1"/>
  <c r="I1946" i="7"/>
  <c r="G1946" i="7"/>
  <c r="F1946" i="7"/>
  <c r="B1946" i="7"/>
  <c r="C1946" i="7"/>
  <c r="D1946" i="7"/>
  <c r="E1946" i="7"/>
  <c r="H1946" i="7"/>
  <c r="A1948" i="7" l="1"/>
  <c r="J1948" i="7" s="1"/>
  <c r="I1947" i="7"/>
  <c r="H1947" i="7"/>
  <c r="G1947" i="7"/>
  <c r="F1947" i="7"/>
  <c r="E1947" i="7"/>
  <c r="D1947" i="7"/>
  <c r="B1947" i="7"/>
  <c r="C1947" i="7"/>
  <c r="A1949" i="7" l="1"/>
  <c r="J1949" i="7" s="1"/>
  <c r="I1948" i="7"/>
  <c r="H1948" i="7"/>
  <c r="G1948" i="7"/>
  <c r="F1948" i="7"/>
  <c r="E1948" i="7"/>
  <c r="D1948" i="7"/>
  <c r="B1948" i="7"/>
  <c r="C1948" i="7"/>
  <c r="A1950" i="7" l="1"/>
  <c r="J1950" i="7" s="1"/>
  <c r="I1949" i="7"/>
  <c r="E1949" i="7"/>
  <c r="H1949" i="7"/>
  <c r="G1949" i="7"/>
  <c r="F1949" i="7"/>
  <c r="D1949" i="7"/>
  <c r="C1949" i="7"/>
  <c r="B1949" i="7"/>
  <c r="A1951" i="7" l="1"/>
  <c r="J1951" i="7" s="1"/>
  <c r="I1950" i="7"/>
  <c r="E1950" i="7"/>
  <c r="H1950" i="7"/>
  <c r="G1950" i="7"/>
  <c r="D1950" i="7"/>
  <c r="C1950" i="7"/>
  <c r="F1950" i="7"/>
  <c r="B1950" i="7"/>
  <c r="A1952" i="7" l="1"/>
  <c r="J1952" i="7" s="1"/>
  <c r="H1951" i="7"/>
  <c r="I1951" i="7"/>
  <c r="F1951" i="7"/>
  <c r="E1951" i="7"/>
  <c r="C1951" i="7"/>
  <c r="B1951" i="7"/>
  <c r="D1951" i="7"/>
  <c r="G1951" i="7"/>
  <c r="A1953" i="7" l="1"/>
  <c r="J1953" i="7" s="1"/>
  <c r="G1952" i="7"/>
  <c r="H1952" i="7"/>
  <c r="I1952" i="7"/>
  <c r="F1952" i="7"/>
  <c r="E1952" i="7"/>
  <c r="C1952" i="7"/>
  <c r="B1952" i="7"/>
  <c r="D1952" i="7"/>
  <c r="A1954" i="7" l="1"/>
  <c r="J1954" i="7" s="1"/>
  <c r="I1953" i="7"/>
  <c r="G1953" i="7"/>
  <c r="F1953" i="7"/>
  <c r="H1953" i="7"/>
  <c r="B1953" i="7"/>
  <c r="C1953" i="7"/>
  <c r="D1953" i="7"/>
  <c r="E1953" i="7"/>
  <c r="A1955" i="7" l="1"/>
  <c r="J1955" i="7" s="1"/>
  <c r="I1954" i="7"/>
  <c r="F1954" i="7"/>
  <c r="H1954" i="7"/>
  <c r="G1954" i="7"/>
  <c r="E1954" i="7"/>
  <c r="C1954" i="7"/>
  <c r="D1954" i="7"/>
  <c r="B1954" i="7"/>
  <c r="A1956" i="7" l="1"/>
  <c r="J1956" i="7" s="1"/>
  <c r="I1955" i="7"/>
  <c r="H1955" i="7"/>
  <c r="G1955" i="7"/>
  <c r="F1955" i="7"/>
  <c r="D1955" i="7"/>
  <c r="E1955" i="7"/>
  <c r="C1955" i="7"/>
  <c r="B1955" i="7"/>
  <c r="A1957" i="7" l="1"/>
  <c r="J1957" i="7" s="1"/>
  <c r="I1956" i="7"/>
  <c r="G1956" i="7"/>
  <c r="H1956" i="7"/>
  <c r="D1956" i="7"/>
  <c r="B1956" i="7"/>
  <c r="F1956" i="7"/>
  <c r="E1956" i="7"/>
  <c r="C1956" i="7"/>
  <c r="A1958" i="7" l="1"/>
  <c r="J1958" i="7" s="1"/>
  <c r="I1957" i="7"/>
  <c r="E1957" i="7"/>
  <c r="H1957" i="7"/>
  <c r="F1957" i="7"/>
  <c r="G1957" i="7"/>
  <c r="D1957" i="7"/>
  <c r="B1957" i="7"/>
  <c r="C1957" i="7"/>
  <c r="A1959" i="7" l="1"/>
  <c r="J1959" i="7" s="1"/>
  <c r="I1958" i="7"/>
  <c r="E1958" i="7"/>
  <c r="F1958" i="7"/>
  <c r="H1958" i="7"/>
  <c r="G1958" i="7"/>
  <c r="D1958" i="7"/>
  <c r="B1958" i="7"/>
  <c r="C1958" i="7"/>
  <c r="A1960" i="7" l="1"/>
  <c r="J1960" i="7" s="1"/>
  <c r="I1959" i="7"/>
  <c r="H1959" i="7"/>
  <c r="E1959" i="7"/>
  <c r="F1959" i="7"/>
  <c r="G1959" i="7"/>
  <c r="C1959" i="7"/>
  <c r="D1959" i="7"/>
  <c r="B1959" i="7"/>
  <c r="A1961" i="7" l="1"/>
  <c r="J1961" i="7" s="1"/>
  <c r="I1960" i="7"/>
  <c r="H1960" i="7"/>
  <c r="G1960" i="7"/>
  <c r="E1960" i="7"/>
  <c r="C1960" i="7"/>
  <c r="D1960" i="7"/>
  <c r="B1960" i="7"/>
  <c r="F1960" i="7"/>
  <c r="A1962" i="7" l="1"/>
  <c r="J1962" i="7" s="1"/>
  <c r="I1961" i="7"/>
  <c r="H1961" i="7"/>
  <c r="G1961" i="7"/>
  <c r="F1961" i="7"/>
  <c r="E1961" i="7"/>
  <c r="D1961" i="7"/>
  <c r="B1961" i="7"/>
  <c r="C1961" i="7"/>
  <c r="A1963" i="7" l="1"/>
  <c r="J1963" i="7" s="1"/>
  <c r="I1962" i="7"/>
  <c r="H1962" i="7"/>
  <c r="F1962" i="7"/>
  <c r="G1962" i="7"/>
  <c r="C1962" i="7"/>
  <c r="B1962" i="7"/>
  <c r="D1962" i="7"/>
  <c r="E1962" i="7"/>
  <c r="A1964" i="7" l="1"/>
  <c r="J1964" i="7" s="1"/>
  <c r="I1963" i="7"/>
  <c r="H1963" i="7"/>
  <c r="G1963" i="7"/>
  <c r="E1963" i="7"/>
  <c r="D1963" i="7"/>
  <c r="C1963" i="7"/>
  <c r="B1963" i="7"/>
  <c r="F1963" i="7"/>
  <c r="A1965" i="7" l="1"/>
  <c r="J1965" i="7" s="1"/>
  <c r="I1964" i="7"/>
  <c r="H1964" i="7"/>
  <c r="G1964" i="7"/>
  <c r="E1964" i="7"/>
  <c r="D1964" i="7"/>
  <c r="B1964" i="7"/>
  <c r="C1964" i="7"/>
  <c r="F1964" i="7"/>
  <c r="A1966" i="7" l="1"/>
  <c r="J1966" i="7" s="1"/>
  <c r="I1965" i="7"/>
  <c r="G1965" i="7"/>
  <c r="E1965" i="7"/>
  <c r="H1965" i="7"/>
  <c r="F1965" i="7"/>
  <c r="D1965" i="7"/>
  <c r="C1965" i="7"/>
  <c r="B1965" i="7"/>
  <c r="A1967" i="7" l="1"/>
  <c r="J1967" i="7" s="1"/>
  <c r="I1966" i="7"/>
  <c r="G1966" i="7"/>
  <c r="E1966" i="7"/>
  <c r="H1966" i="7"/>
  <c r="F1966" i="7"/>
  <c r="D1966" i="7"/>
  <c r="C1966" i="7"/>
  <c r="B1966" i="7"/>
  <c r="A1968" i="7" l="1"/>
  <c r="J1968" i="7" s="1"/>
  <c r="I1967" i="7"/>
  <c r="F1967" i="7"/>
  <c r="H1967" i="7"/>
  <c r="G1967" i="7"/>
  <c r="C1967" i="7"/>
  <c r="E1967" i="7"/>
  <c r="D1967" i="7"/>
  <c r="B1967" i="7"/>
  <c r="A1969" i="7" l="1"/>
  <c r="J1969" i="7" s="1"/>
  <c r="I1968" i="7"/>
  <c r="G1968" i="7"/>
  <c r="F1968" i="7"/>
  <c r="H1968" i="7"/>
  <c r="C1968" i="7"/>
  <c r="E1968" i="7"/>
  <c r="D1968" i="7"/>
  <c r="B1968" i="7"/>
  <c r="A1970" i="7" l="1"/>
  <c r="J1970" i="7" s="1"/>
  <c r="I1969" i="7"/>
  <c r="H1969" i="7"/>
  <c r="G1969" i="7"/>
  <c r="F1969" i="7"/>
  <c r="E1969" i="7"/>
  <c r="B1969" i="7"/>
  <c r="D1969" i="7"/>
  <c r="C1969" i="7"/>
  <c r="A1971" i="7" l="1"/>
  <c r="J1971" i="7" s="1"/>
  <c r="I1970" i="7"/>
  <c r="H1970" i="7"/>
  <c r="F1970" i="7"/>
  <c r="E1970" i="7"/>
  <c r="D1970" i="7"/>
  <c r="B1970" i="7"/>
  <c r="C1970" i="7"/>
  <c r="G1970" i="7"/>
  <c r="A1972" i="7" l="1"/>
  <c r="J1972" i="7" s="1"/>
  <c r="I1971" i="7"/>
  <c r="H1971" i="7"/>
  <c r="F1971" i="7"/>
  <c r="D1971" i="7"/>
  <c r="B1971" i="7"/>
  <c r="G1971" i="7"/>
  <c r="C1971" i="7"/>
  <c r="E1971" i="7"/>
  <c r="A1973" i="7" l="1"/>
  <c r="J1973" i="7" s="1"/>
  <c r="I1972" i="7"/>
  <c r="H1972" i="7"/>
  <c r="F1972" i="7"/>
  <c r="G1972" i="7"/>
  <c r="D1972" i="7"/>
  <c r="B1972" i="7"/>
  <c r="E1972" i="7"/>
  <c r="C1972" i="7"/>
  <c r="A1974" i="7" l="1"/>
  <c r="J1974" i="7" s="1"/>
  <c r="I1973" i="7"/>
  <c r="H1973" i="7"/>
  <c r="E1973" i="7"/>
  <c r="F1973" i="7"/>
  <c r="G1973" i="7"/>
  <c r="D1973" i="7"/>
  <c r="C1973" i="7"/>
  <c r="B1973" i="7"/>
  <c r="A1975" i="7" l="1"/>
  <c r="J1975" i="7" s="1"/>
  <c r="I1974" i="7"/>
  <c r="H1974" i="7"/>
  <c r="E1974" i="7"/>
  <c r="G1974" i="7"/>
  <c r="F1974" i="7"/>
  <c r="D1974" i="7"/>
  <c r="C1974" i="7"/>
  <c r="B1974" i="7"/>
  <c r="A1976" i="7" l="1"/>
  <c r="J1976" i="7" s="1"/>
  <c r="I1975" i="7"/>
  <c r="G1975" i="7"/>
  <c r="H1975" i="7"/>
  <c r="C1975" i="7"/>
  <c r="D1975" i="7"/>
  <c r="E1975" i="7"/>
  <c r="F1975" i="7"/>
  <c r="B1975" i="7"/>
  <c r="A1977" i="7" l="1"/>
  <c r="J1977" i="7" s="1"/>
  <c r="I1976" i="7"/>
  <c r="G1976" i="7"/>
  <c r="C1976" i="7"/>
  <c r="F1976" i="7"/>
  <c r="E1976" i="7"/>
  <c r="B1976" i="7"/>
  <c r="H1976" i="7"/>
  <c r="D1976" i="7"/>
  <c r="A1978" i="7" l="1"/>
  <c r="J1978" i="7" s="1"/>
  <c r="I1977" i="7"/>
  <c r="G1977" i="7"/>
  <c r="F1977" i="7"/>
  <c r="H1977" i="7"/>
  <c r="E1977" i="7"/>
  <c r="C1977" i="7"/>
  <c r="B1977" i="7"/>
  <c r="D1977" i="7"/>
  <c r="A1979" i="7" l="1"/>
  <c r="J1979" i="7" s="1"/>
  <c r="I1978" i="7"/>
  <c r="H1978" i="7"/>
  <c r="G1978" i="7"/>
  <c r="F1978" i="7"/>
  <c r="E1978" i="7"/>
  <c r="B1978" i="7"/>
  <c r="D1978" i="7"/>
  <c r="C1978" i="7"/>
  <c r="A1980" i="7" l="1"/>
  <c r="J1980" i="7" s="1"/>
  <c r="I1979" i="7"/>
  <c r="H1979" i="7"/>
  <c r="G1979" i="7"/>
  <c r="F1979" i="7"/>
  <c r="E1979" i="7"/>
  <c r="D1979" i="7"/>
  <c r="B1979" i="7"/>
  <c r="C1979" i="7"/>
  <c r="A1981" i="7" l="1"/>
  <c r="J1981" i="7" s="1"/>
  <c r="I1980" i="7"/>
  <c r="H1980" i="7"/>
  <c r="G1980" i="7"/>
  <c r="F1980" i="7"/>
  <c r="E1980" i="7"/>
  <c r="D1980" i="7"/>
  <c r="B1980" i="7"/>
  <c r="C1980" i="7"/>
  <c r="A1982" i="7" l="1"/>
  <c r="J1982" i="7" s="1"/>
  <c r="I1981" i="7"/>
  <c r="E1981" i="7"/>
  <c r="G1981" i="7"/>
  <c r="F1981" i="7"/>
  <c r="B1981" i="7"/>
  <c r="D1981" i="7"/>
  <c r="C1981" i="7"/>
  <c r="H1981" i="7"/>
  <c r="A1983" i="7" l="1"/>
  <c r="J1983" i="7" s="1"/>
  <c r="I1982" i="7"/>
  <c r="E1982" i="7"/>
  <c r="G1982" i="7"/>
  <c r="H1982" i="7"/>
  <c r="D1982" i="7"/>
  <c r="C1982" i="7"/>
  <c r="F1982" i="7"/>
  <c r="B1982" i="7"/>
  <c r="A1984" i="7" l="1"/>
  <c r="J1984" i="7" s="1"/>
  <c r="I1983" i="7"/>
  <c r="G1983" i="7"/>
  <c r="C1983" i="7"/>
  <c r="E1983" i="7"/>
  <c r="D1983" i="7"/>
  <c r="F1983" i="7"/>
  <c r="H1983" i="7"/>
  <c r="B1983" i="7"/>
  <c r="A1985" i="7" l="1"/>
  <c r="J1985" i="7" s="1"/>
  <c r="G1984" i="7"/>
  <c r="H1984" i="7"/>
  <c r="I1984" i="7"/>
  <c r="F1984" i="7"/>
  <c r="C1984" i="7"/>
  <c r="D1984" i="7"/>
  <c r="B1984" i="7"/>
  <c r="E1984" i="7"/>
  <c r="A1986" i="7" l="1"/>
  <c r="J1986" i="7" s="1"/>
  <c r="I1985" i="7"/>
  <c r="G1985" i="7"/>
  <c r="F1985" i="7"/>
  <c r="H1985" i="7"/>
  <c r="C1985" i="7"/>
  <c r="D1985" i="7"/>
  <c r="B1985" i="7"/>
  <c r="E1985" i="7"/>
  <c r="A1987" i="7" l="1"/>
  <c r="J1987" i="7" s="1"/>
  <c r="I1986" i="7"/>
  <c r="F1986" i="7"/>
  <c r="H1986" i="7"/>
  <c r="G1986" i="7"/>
  <c r="C1986" i="7"/>
  <c r="D1986" i="7"/>
  <c r="E1986" i="7"/>
  <c r="B1986" i="7"/>
  <c r="A1988" i="7" l="1"/>
  <c r="J1988" i="7" s="1"/>
  <c r="I1987" i="7"/>
  <c r="H1987" i="7"/>
  <c r="G1987" i="7"/>
  <c r="F1987" i="7"/>
  <c r="D1987" i="7"/>
  <c r="B1987" i="7"/>
  <c r="C1987" i="7"/>
  <c r="E1987" i="7"/>
  <c r="A1989" i="7" l="1"/>
  <c r="J1989" i="7" s="1"/>
  <c r="I1988" i="7"/>
  <c r="H1988" i="7"/>
  <c r="G1988" i="7"/>
  <c r="F1988" i="7"/>
  <c r="D1988" i="7"/>
  <c r="B1988" i="7"/>
  <c r="E1988" i="7"/>
  <c r="C1988" i="7"/>
  <c r="A1990" i="7" l="1"/>
  <c r="J1990" i="7" s="1"/>
  <c r="I1989" i="7"/>
  <c r="H1989" i="7"/>
  <c r="E1989" i="7"/>
  <c r="F1989" i="7"/>
  <c r="G1989" i="7"/>
  <c r="B1989" i="7"/>
  <c r="C1989" i="7"/>
  <c r="D1989" i="7"/>
  <c r="A1991" i="7" l="1"/>
  <c r="J1991" i="7" s="1"/>
  <c r="I1990" i="7"/>
  <c r="E1990" i="7"/>
  <c r="H1990" i="7"/>
  <c r="F1990" i="7"/>
  <c r="B1990" i="7"/>
  <c r="G1990" i="7"/>
  <c r="D1990" i="7"/>
  <c r="C1990" i="7"/>
  <c r="A1992" i="7" l="1"/>
  <c r="J1992" i="7" s="1"/>
  <c r="I1991" i="7"/>
  <c r="G1991" i="7"/>
  <c r="E1991" i="7"/>
  <c r="H1991" i="7"/>
  <c r="F1991" i="7"/>
  <c r="C1991" i="7"/>
  <c r="B1991" i="7"/>
  <c r="D1991" i="7"/>
  <c r="A1993" i="7" l="1"/>
  <c r="J1993" i="7" s="1"/>
  <c r="I1992" i="7"/>
  <c r="G1992" i="7"/>
  <c r="H1992" i="7"/>
  <c r="E1992" i="7"/>
  <c r="C1992" i="7"/>
  <c r="D1992" i="7"/>
  <c r="F1992" i="7"/>
  <c r="B1992" i="7"/>
  <c r="A1994" i="7" l="1"/>
  <c r="J1994" i="7" s="1"/>
  <c r="I1993" i="7"/>
  <c r="G1993" i="7"/>
  <c r="F1993" i="7"/>
  <c r="H1993" i="7"/>
  <c r="E1993" i="7"/>
  <c r="D1993" i="7"/>
  <c r="C1993" i="7"/>
  <c r="B1993" i="7"/>
  <c r="A1995" i="7" l="1"/>
  <c r="J1995" i="7" s="1"/>
  <c r="I1994" i="7"/>
  <c r="F1994" i="7"/>
  <c r="H1994" i="7"/>
  <c r="E1994" i="7"/>
  <c r="C1994" i="7"/>
  <c r="G1994" i="7"/>
  <c r="D1994" i="7"/>
  <c r="B1994" i="7"/>
  <c r="A1996" i="7" l="1"/>
  <c r="J1996" i="7" s="1"/>
  <c r="I1995" i="7"/>
  <c r="H1995" i="7"/>
  <c r="G1995" i="7"/>
  <c r="D1995" i="7"/>
  <c r="E1995" i="7"/>
  <c r="C1995" i="7"/>
  <c r="F1995" i="7"/>
  <c r="B1995" i="7"/>
  <c r="A1997" i="7" l="1"/>
  <c r="J1997" i="7" s="1"/>
  <c r="H1996" i="7"/>
  <c r="I1996" i="7"/>
  <c r="G1996" i="7"/>
  <c r="F1996" i="7"/>
  <c r="D1996" i="7"/>
  <c r="B1996" i="7"/>
  <c r="E1996" i="7"/>
  <c r="C1996" i="7"/>
  <c r="A1998" i="7" l="1"/>
  <c r="J1998" i="7" s="1"/>
  <c r="I1997" i="7"/>
  <c r="H1997" i="7"/>
  <c r="G1997" i="7"/>
  <c r="E1997" i="7"/>
  <c r="F1997" i="7"/>
  <c r="B1997" i="7"/>
  <c r="D1997" i="7"/>
  <c r="C1997" i="7"/>
  <c r="A1999" i="7" l="1"/>
  <c r="J1999" i="7" s="1"/>
  <c r="I1998" i="7"/>
  <c r="H1998" i="7"/>
  <c r="G1998" i="7"/>
  <c r="E1998" i="7"/>
  <c r="B1998" i="7"/>
  <c r="F1998" i="7"/>
  <c r="D1998" i="7"/>
  <c r="C1998" i="7"/>
  <c r="A2000" i="7" l="1"/>
  <c r="J2000" i="7" s="1"/>
  <c r="I1999" i="7"/>
  <c r="H1999" i="7"/>
  <c r="F1999" i="7"/>
  <c r="G1999" i="7"/>
  <c r="C1999" i="7"/>
  <c r="B1999" i="7"/>
  <c r="E1999" i="7"/>
  <c r="D1999" i="7"/>
  <c r="A2001" i="7" l="1"/>
  <c r="J2001" i="7" s="1"/>
  <c r="I2000" i="7"/>
  <c r="G2000" i="7"/>
  <c r="H2000" i="7"/>
  <c r="F2000" i="7"/>
  <c r="C2000" i="7"/>
  <c r="E2000" i="7"/>
  <c r="B2000" i="7"/>
  <c r="D2000" i="7"/>
  <c r="A2002" i="7" l="1"/>
  <c r="J2002" i="7" s="1"/>
  <c r="I2001" i="7"/>
  <c r="G2001" i="7"/>
  <c r="F2001" i="7"/>
  <c r="E2001" i="7"/>
  <c r="H2001" i="7"/>
  <c r="D2001" i="7"/>
  <c r="B2001" i="7"/>
  <c r="C2001" i="7"/>
  <c r="A2003" i="7" l="1"/>
  <c r="J2003" i="7" s="1"/>
  <c r="I2002" i="7"/>
  <c r="F2002" i="7"/>
  <c r="E2002" i="7"/>
  <c r="H2002" i="7"/>
  <c r="G2002" i="7"/>
  <c r="D2002" i="7"/>
  <c r="B2002" i="7"/>
  <c r="C2002" i="7"/>
  <c r="A2004" i="7" l="1"/>
  <c r="J2004" i="7" s="1"/>
  <c r="I2003" i="7"/>
  <c r="H2003" i="7"/>
  <c r="F2003" i="7"/>
  <c r="G2003" i="7"/>
  <c r="D2003" i="7"/>
  <c r="C2003" i="7"/>
  <c r="B2003" i="7"/>
  <c r="E2003" i="7"/>
  <c r="A2005" i="7" l="1"/>
  <c r="J2005" i="7" s="1"/>
  <c r="I2004" i="7"/>
  <c r="G2004" i="7"/>
  <c r="F2004" i="7"/>
  <c r="H2004" i="7"/>
  <c r="D2004" i="7"/>
  <c r="B2004" i="7"/>
  <c r="C2004" i="7"/>
  <c r="E2004" i="7"/>
  <c r="A2006" i="7" l="1"/>
  <c r="J2006" i="7" s="1"/>
  <c r="I2005" i="7"/>
  <c r="E2005" i="7"/>
  <c r="G2005" i="7"/>
  <c r="F2005" i="7"/>
  <c r="H2005" i="7"/>
  <c r="D2005" i="7"/>
  <c r="C2005" i="7"/>
  <c r="B2005" i="7"/>
  <c r="A2007" i="7" l="1"/>
  <c r="J2007" i="7" s="1"/>
  <c r="H2006" i="7"/>
  <c r="E2006" i="7"/>
  <c r="I2006" i="7"/>
  <c r="G2006" i="7"/>
  <c r="F2006" i="7"/>
  <c r="B2006" i="7"/>
  <c r="D2006" i="7"/>
  <c r="C2006" i="7"/>
  <c r="A2008" i="7" l="1"/>
  <c r="J2008" i="7" s="1"/>
  <c r="I2007" i="7"/>
  <c r="H2007" i="7"/>
  <c r="G2007" i="7"/>
  <c r="E2007" i="7"/>
  <c r="C2007" i="7"/>
  <c r="B2007" i="7"/>
  <c r="D2007" i="7"/>
  <c r="F2007" i="7"/>
  <c r="A2009" i="7" l="1"/>
  <c r="J2009" i="7" s="1"/>
  <c r="I2008" i="7"/>
  <c r="G2008" i="7"/>
  <c r="E2008" i="7"/>
  <c r="C2008" i="7"/>
  <c r="H2008" i="7"/>
  <c r="B2008" i="7"/>
  <c r="D2008" i="7"/>
  <c r="F2008" i="7"/>
  <c r="A2010" i="7" l="1"/>
  <c r="J2010" i="7" s="1"/>
  <c r="I2009" i="7"/>
  <c r="G2009" i="7"/>
  <c r="H2009" i="7"/>
  <c r="F2009" i="7"/>
  <c r="C2009" i="7"/>
  <c r="E2009" i="7"/>
  <c r="B2009" i="7"/>
  <c r="D2009" i="7"/>
  <c r="A2011" i="7" l="1"/>
  <c r="J2011" i="7" s="1"/>
  <c r="I2010" i="7"/>
  <c r="H2010" i="7"/>
  <c r="G2010" i="7"/>
  <c r="F2010" i="7"/>
  <c r="E2010" i="7"/>
  <c r="C2010" i="7"/>
  <c r="D2010" i="7"/>
  <c r="B2010" i="7"/>
  <c r="A2012" i="7" l="1"/>
  <c r="J2012" i="7" s="1"/>
  <c r="I2011" i="7"/>
  <c r="H2011" i="7"/>
  <c r="F2011" i="7"/>
  <c r="E2011" i="7"/>
  <c r="G2011" i="7"/>
  <c r="D2011" i="7"/>
  <c r="B2011" i="7"/>
  <c r="C2011" i="7"/>
  <c r="A2013" i="7" l="1"/>
  <c r="J2013" i="7" s="1"/>
  <c r="I2012" i="7"/>
  <c r="H2012" i="7"/>
  <c r="G2012" i="7"/>
  <c r="F2012" i="7"/>
  <c r="E2012" i="7"/>
  <c r="D2012" i="7"/>
  <c r="B2012" i="7"/>
  <c r="C2012" i="7"/>
  <c r="A2014" i="7" l="1"/>
  <c r="J2014" i="7" s="1"/>
  <c r="I2013" i="7"/>
  <c r="E2013" i="7"/>
  <c r="H2013" i="7"/>
  <c r="G2013" i="7"/>
  <c r="F2013" i="7"/>
  <c r="D2013" i="7"/>
  <c r="C2013" i="7"/>
  <c r="B2013" i="7"/>
  <c r="A2015" i="7" l="1"/>
  <c r="J2015" i="7" s="1"/>
  <c r="I2014" i="7"/>
  <c r="E2014" i="7"/>
  <c r="H2014" i="7"/>
  <c r="G2014" i="7"/>
  <c r="F2014" i="7"/>
  <c r="D2014" i="7"/>
  <c r="C2014" i="7"/>
  <c r="B2014" i="7"/>
  <c r="A2016" i="7" l="1"/>
  <c r="J2016" i="7" s="1"/>
  <c r="H2015" i="7"/>
  <c r="I2015" i="7"/>
  <c r="G2015" i="7"/>
  <c r="C2015" i="7"/>
  <c r="B2015" i="7"/>
  <c r="F2015" i="7"/>
  <c r="E2015" i="7"/>
  <c r="D2015" i="7"/>
  <c r="A2017" i="7" l="1"/>
  <c r="J2017" i="7" s="1"/>
  <c r="I2016" i="7"/>
  <c r="G2016" i="7"/>
  <c r="H2016" i="7"/>
  <c r="C2016" i="7"/>
  <c r="B2016" i="7"/>
  <c r="F2016" i="7"/>
  <c r="E2016" i="7"/>
  <c r="D2016" i="7"/>
  <c r="A2018" i="7" l="1"/>
  <c r="J2018" i="7" s="1"/>
  <c r="I2017" i="7"/>
  <c r="G2017" i="7"/>
  <c r="F2017" i="7"/>
  <c r="H2017" i="7"/>
  <c r="B2017" i="7"/>
  <c r="E2017" i="7"/>
  <c r="D2017" i="7"/>
  <c r="C2017" i="7"/>
  <c r="A2019" i="7" l="1"/>
  <c r="J2019" i="7" s="1"/>
  <c r="I2018" i="7"/>
  <c r="F2018" i="7"/>
  <c r="H2018" i="7"/>
  <c r="G2018" i="7"/>
  <c r="C2018" i="7"/>
  <c r="D2018" i="7"/>
  <c r="E2018" i="7"/>
  <c r="B2018" i="7"/>
  <c r="A2020" i="7" l="1"/>
  <c r="J2020" i="7" s="1"/>
  <c r="I2019" i="7"/>
  <c r="H2019" i="7"/>
  <c r="G2019" i="7"/>
  <c r="F2019" i="7"/>
  <c r="E2019" i="7"/>
  <c r="D2019" i="7"/>
  <c r="C2019" i="7"/>
  <c r="B2019" i="7"/>
  <c r="A2021" i="7" l="1"/>
  <c r="J2021" i="7" s="1"/>
  <c r="I2020" i="7"/>
  <c r="G2020" i="7"/>
  <c r="H2020" i="7"/>
  <c r="F2020" i="7"/>
  <c r="E2020" i="7"/>
  <c r="D2020" i="7"/>
  <c r="B2020" i="7"/>
  <c r="C2020" i="7"/>
  <c r="A2022" i="7" l="1"/>
  <c r="J2022" i="7" s="1"/>
  <c r="I2021" i="7"/>
  <c r="H2021" i="7"/>
  <c r="E2021" i="7"/>
  <c r="G2021" i="7"/>
  <c r="F2021" i="7"/>
  <c r="B2021" i="7"/>
  <c r="C2021" i="7"/>
  <c r="D2021" i="7"/>
  <c r="A2023" i="7" l="1"/>
  <c r="J2023" i="7" s="1"/>
  <c r="I2022" i="7"/>
  <c r="H2022" i="7"/>
  <c r="E2022" i="7"/>
  <c r="F2022" i="7"/>
  <c r="G2022" i="7"/>
  <c r="C2022" i="7"/>
  <c r="D2022" i="7"/>
  <c r="B2022" i="7"/>
  <c r="A2024" i="7" l="1"/>
  <c r="J2024" i="7" s="1"/>
  <c r="I2023" i="7"/>
  <c r="H2023" i="7"/>
  <c r="E2023" i="7"/>
  <c r="F2023" i="7"/>
  <c r="G2023" i="7"/>
  <c r="C2023" i="7"/>
  <c r="D2023" i="7"/>
  <c r="B2023" i="7"/>
  <c r="A2025" i="7" l="1"/>
  <c r="J2025" i="7" s="1"/>
  <c r="I2024" i="7"/>
  <c r="H2024" i="7"/>
  <c r="G2024" i="7"/>
  <c r="E2024" i="7"/>
  <c r="F2024" i="7"/>
  <c r="C2024" i="7"/>
  <c r="D2024" i="7"/>
  <c r="B2024" i="7"/>
  <c r="A2026" i="7" l="1"/>
  <c r="J2026" i="7" s="1"/>
  <c r="I2025" i="7"/>
  <c r="H2025" i="7"/>
  <c r="G2025" i="7"/>
  <c r="F2025" i="7"/>
  <c r="D2025" i="7"/>
  <c r="B2025" i="7"/>
  <c r="C2025" i="7"/>
  <c r="E2025" i="7"/>
  <c r="A2027" i="7" l="1"/>
  <c r="J2027" i="7" s="1"/>
  <c r="I2026" i="7"/>
  <c r="F2026" i="7"/>
  <c r="H2026" i="7"/>
  <c r="C2026" i="7"/>
  <c r="D2026" i="7"/>
  <c r="B2026" i="7"/>
  <c r="G2026" i="7"/>
  <c r="E2026" i="7"/>
  <c r="A2028" i="7" l="1"/>
  <c r="J2028" i="7" s="1"/>
  <c r="I2027" i="7"/>
  <c r="H2027" i="7"/>
  <c r="G2027" i="7"/>
  <c r="F2027" i="7"/>
  <c r="D2027" i="7"/>
  <c r="C2027" i="7"/>
  <c r="E2027" i="7"/>
  <c r="B2027" i="7"/>
  <c r="A2029" i="7" l="1"/>
  <c r="J2029" i="7" s="1"/>
  <c r="I2028" i="7"/>
  <c r="G2028" i="7"/>
  <c r="H2028" i="7"/>
  <c r="F2028" i="7"/>
  <c r="D2028" i="7"/>
  <c r="B2028" i="7"/>
  <c r="E2028" i="7"/>
  <c r="C2028" i="7"/>
  <c r="A2030" i="7" l="1"/>
  <c r="J2030" i="7" s="1"/>
  <c r="I2029" i="7"/>
  <c r="G2029" i="7"/>
  <c r="E2029" i="7"/>
  <c r="H2029" i="7"/>
  <c r="F2029" i="7"/>
  <c r="D2029" i="7"/>
  <c r="C2029" i="7"/>
  <c r="B2029" i="7"/>
  <c r="A2031" i="7" l="1"/>
  <c r="J2031" i="7" s="1"/>
  <c r="I2030" i="7"/>
  <c r="G2030" i="7"/>
  <c r="E2030" i="7"/>
  <c r="H2030" i="7"/>
  <c r="D2030" i="7"/>
  <c r="C2030" i="7"/>
  <c r="B2030" i="7"/>
  <c r="F2030" i="7"/>
  <c r="A2032" i="7" l="1"/>
  <c r="J2032" i="7" s="1"/>
  <c r="I2031" i="7"/>
  <c r="F2031" i="7"/>
  <c r="G2031" i="7"/>
  <c r="H2031" i="7"/>
  <c r="C2031" i="7"/>
  <c r="E2031" i="7"/>
  <c r="D2031" i="7"/>
  <c r="B2031" i="7"/>
  <c r="A2033" i="7" l="1"/>
  <c r="J2033" i="7" s="1"/>
  <c r="I2032" i="7"/>
  <c r="G2032" i="7"/>
  <c r="H2032" i="7"/>
  <c r="F2032" i="7"/>
  <c r="C2032" i="7"/>
  <c r="E2032" i="7"/>
  <c r="B2032" i="7"/>
  <c r="D2032" i="7"/>
  <c r="A2034" i="7" l="1"/>
  <c r="J2034" i="7" s="1"/>
  <c r="I2033" i="7"/>
  <c r="H2033" i="7"/>
  <c r="G2033" i="7"/>
  <c r="F2033" i="7"/>
  <c r="E2033" i="7"/>
  <c r="B2033" i="7"/>
  <c r="D2033" i="7"/>
  <c r="C2033" i="7"/>
  <c r="A2035" i="7" l="1"/>
  <c r="J2035" i="7" s="1"/>
  <c r="I2034" i="7"/>
  <c r="H2034" i="7"/>
  <c r="F2034" i="7"/>
  <c r="E2034" i="7"/>
  <c r="G2034" i="7"/>
  <c r="D2034" i="7"/>
  <c r="B2034" i="7"/>
  <c r="C2034" i="7"/>
  <c r="A2036" i="7" l="1"/>
  <c r="J2036" i="7" s="1"/>
  <c r="H2035" i="7"/>
  <c r="I2035" i="7"/>
  <c r="G2035" i="7"/>
  <c r="F2035" i="7"/>
  <c r="E2035" i="7"/>
  <c r="D2035" i="7"/>
  <c r="B2035" i="7"/>
  <c r="C2035" i="7"/>
  <c r="A2037" i="7" l="1"/>
  <c r="J2037" i="7" s="1"/>
  <c r="I2036" i="7"/>
  <c r="H2036" i="7"/>
  <c r="G2036" i="7"/>
  <c r="E2036" i="7"/>
  <c r="D2036" i="7"/>
  <c r="B2036" i="7"/>
  <c r="C2036" i="7"/>
  <c r="F2036" i="7"/>
  <c r="A2038" i="7" l="1"/>
  <c r="J2038" i="7" s="1"/>
  <c r="I2037" i="7"/>
  <c r="E2037" i="7"/>
  <c r="H2037" i="7"/>
  <c r="F2037" i="7"/>
  <c r="G2037" i="7"/>
  <c r="D2037" i="7"/>
  <c r="C2037" i="7"/>
  <c r="B2037" i="7"/>
  <c r="A2039" i="7" l="1"/>
  <c r="J2039" i="7" s="1"/>
  <c r="I2038" i="7"/>
  <c r="E2038" i="7"/>
  <c r="H2038" i="7"/>
  <c r="F2038" i="7"/>
  <c r="G2038" i="7"/>
  <c r="D2038" i="7"/>
  <c r="C2038" i="7"/>
  <c r="B2038" i="7"/>
  <c r="A2040" i="7" l="1"/>
  <c r="J2040" i="7" s="1"/>
  <c r="I2039" i="7"/>
  <c r="G2039" i="7"/>
  <c r="H2039" i="7"/>
  <c r="F2039" i="7"/>
  <c r="C2039" i="7"/>
  <c r="E2039" i="7"/>
  <c r="D2039" i="7"/>
  <c r="B2039" i="7"/>
  <c r="A2041" i="7" l="1"/>
  <c r="J2041" i="7" s="1"/>
  <c r="I2040" i="7"/>
  <c r="G2040" i="7"/>
  <c r="H2040" i="7"/>
  <c r="C2040" i="7"/>
  <c r="E2040" i="7"/>
  <c r="F2040" i="7"/>
  <c r="D2040" i="7"/>
  <c r="B2040" i="7"/>
  <c r="A2042" i="7" l="1"/>
  <c r="J2042" i="7" s="1"/>
  <c r="I2041" i="7"/>
  <c r="G2041" i="7"/>
  <c r="F2041" i="7"/>
  <c r="H2041" i="7"/>
  <c r="C2041" i="7"/>
  <c r="E2041" i="7"/>
  <c r="D2041" i="7"/>
  <c r="B2041" i="7"/>
  <c r="A2043" i="7" l="1"/>
  <c r="J2043" i="7" s="1"/>
  <c r="I2042" i="7"/>
  <c r="H2042" i="7"/>
  <c r="G2042" i="7"/>
  <c r="F2042" i="7"/>
  <c r="B2042" i="7"/>
  <c r="E2042" i="7"/>
  <c r="C2042" i="7"/>
  <c r="D2042" i="7"/>
  <c r="A2044" i="7" l="1"/>
  <c r="J2044" i="7" s="1"/>
  <c r="I2043" i="7"/>
  <c r="H2043" i="7"/>
  <c r="F2043" i="7"/>
  <c r="E2043" i="7"/>
  <c r="D2043" i="7"/>
  <c r="B2043" i="7"/>
  <c r="G2043" i="7"/>
  <c r="C2043" i="7"/>
  <c r="A2045" i="7" l="1"/>
  <c r="J2045" i="7" s="1"/>
  <c r="I2044" i="7"/>
  <c r="H2044" i="7"/>
  <c r="G2044" i="7"/>
  <c r="F2044" i="7"/>
  <c r="E2044" i="7"/>
  <c r="D2044" i="7"/>
  <c r="B2044" i="7"/>
  <c r="C2044" i="7"/>
  <c r="A2046" i="7" l="1"/>
  <c r="J2046" i="7" s="1"/>
  <c r="I2045" i="7"/>
  <c r="E2045" i="7"/>
  <c r="G2045" i="7"/>
  <c r="H2045" i="7"/>
  <c r="F2045" i="7"/>
  <c r="B2045" i="7"/>
  <c r="D2045" i="7"/>
  <c r="C2045" i="7"/>
  <c r="A2047" i="7" l="1"/>
  <c r="J2047" i="7" s="1"/>
  <c r="I2046" i="7"/>
  <c r="H2046" i="7"/>
  <c r="E2046" i="7"/>
  <c r="G2046" i="7"/>
  <c r="D2046" i="7"/>
  <c r="C2046" i="7"/>
  <c r="F2046" i="7"/>
  <c r="B2046" i="7"/>
  <c r="A2048" i="7" l="1"/>
  <c r="J2048" i="7" s="1"/>
  <c r="H2047" i="7"/>
  <c r="G2047" i="7"/>
  <c r="I2047" i="7"/>
  <c r="C2047" i="7"/>
  <c r="F2047" i="7"/>
  <c r="D2047" i="7"/>
  <c r="E2047" i="7"/>
  <c r="B2047" i="7"/>
  <c r="A2049" i="7" l="1"/>
  <c r="J2049" i="7" s="1"/>
  <c r="I2048" i="7"/>
  <c r="G2048" i="7"/>
  <c r="H2048" i="7"/>
  <c r="F2048" i="7"/>
  <c r="C2048" i="7"/>
  <c r="E2048" i="7"/>
  <c r="D2048" i="7"/>
  <c r="B2048" i="7"/>
  <c r="A2050" i="7" l="1"/>
  <c r="J2050" i="7" s="1"/>
  <c r="I2049" i="7"/>
  <c r="G2049" i="7"/>
  <c r="F2049" i="7"/>
  <c r="H2049" i="7"/>
  <c r="E2049" i="7"/>
  <c r="D2049" i="7"/>
  <c r="C2049" i="7"/>
  <c r="B2049" i="7"/>
  <c r="A2051" i="7" l="1"/>
  <c r="J2051" i="7" s="1"/>
  <c r="I2050" i="7"/>
  <c r="F2050" i="7"/>
  <c r="H2050" i="7"/>
  <c r="E2050" i="7"/>
  <c r="C2050" i="7"/>
  <c r="D2050" i="7"/>
  <c r="G2050" i="7"/>
  <c r="B2050" i="7"/>
  <c r="A2052" i="7" l="1"/>
  <c r="J2052" i="7" s="1"/>
  <c r="I2051" i="7"/>
  <c r="H2051" i="7"/>
  <c r="G2051" i="7"/>
  <c r="D2051" i="7"/>
  <c r="F2051" i="7"/>
  <c r="B2051" i="7"/>
  <c r="E2051" i="7"/>
  <c r="C2051" i="7"/>
  <c r="A2053" i="7" l="1"/>
  <c r="J2053" i="7" s="1"/>
  <c r="I2052" i="7"/>
  <c r="H2052" i="7"/>
  <c r="G2052" i="7"/>
  <c r="F2052" i="7"/>
  <c r="D2052" i="7"/>
  <c r="B2052" i="7"/>
  <c r="E2052" i="7"/>
  <c r="C2052" i="7"/>
  <c r="A2054" i="7" l="1"/>
  <c r="J2054" i="7" s="1"/>
  <c r="I2053" i="7"/>
  <c r="H2053" i="7"/>
  <c r="E2053" i="7"/>
  <c r="F2053" i="7"/>
  <c r="G2053" i="7"/>
  <c r="B2053" i="7"/>
  <c r="D2053" i="7"/>
  <c r="C2053" i="7"/>
  <c r="A2055" i="7" l="1"/>
  <c r="J2055" i="7" s="1"/>
  <c r="I2054" i="7"/>
  <c r="E2054" i="7"/>
  <c r="F2054" i="7"/>
  <c r="H2054" i="7"/>
  <c r="B2054" i="7"/>
  <c r="D2054" i="7"/>
  <c r="C2054" i="7"/>
  <c r="G2054" i="7"/>
  <c r="A2056" i="7" l="1"/>
  <c r="J2056" i="7" s="1"/>
  <c r="I2055" i="7"/>
  <c r="H2055" i="7"/>
  <c r="E2055" i="7"/>
  <c r="F2055" i="7"/>
  <c r="G2055" i="7"/>
  <c r="C2055" i="7"/>
  <c r="B2055" i="7"/>
  <c r="D2055" i="7"/>
  <c r="A2057" i="7" l="1"/>
  <c r="J2057" i="7" s="1"/>
  <c r="I2056" i="7"/>
  <c r="G2056" i="7"/>
  <c r="E2056" i="7"/>
  <c r="F2056" i="7"/>
  <c r="C2056" i="7"/>
  <c r="D2056" i="7"/>
  <c r="H2056" i="7"/>
  <c r="B2056" i="7"/>
  <c r="A2058" i="7" l="1"/>
  <c r="J2058" i="7" s="1"/>
  <c r="I2057" i="7"/>
  <c r="G2057" i="7"/>
  <c r="H2057" i="7"/>
  <c r="F2057" i="7"/>
  <c r="E2057" i="7"/>
  <c r="D2057" i="7"/>
  <c r="C2057" i="7"/>
  <c r="B2057" i="7"/>
  <c r="A2059" i="7" l="1"/>
  <c r="J2059" i="7" s="1"/>
  <c r="I2058" i="7"/>
  <c r="H2058" i="7"/>
  <c r="F2058" i="7"/>
  <c r="G2058" i="7"/>
  <c r="C2058" i="7"/>
  <c r="D2058" i="7"/>
  <c r="B2058" i="7"/>
  <c r="E2058" i="7"/>
  <c r="A2060" i="7" l="1"/>
  <c r="J2060" i="7" s="1"/>
  <c r="I2059" i="7"/>
  <c r="H2059" i="7"/>
  <c r="G2059" i="7"/>
  <c r="F2059" i="7"/>
  <c r="D2059" i="7"/>
  <c r="C2059" i="7"/>
  <c r="B2059" i="7"/>
  <c r="E2059" i="7"/>
  <c r="A2061" i="7" l="1"/>
  <c r="J2061" i="7" s="1"/>
  <c r="I2060" i="7"/>
  <c r="H2060" i="7"/>
  <c r="G2060" i="7"/>
  <c r="D2060" i="7"/>
  <c r="B2060" i="7"/>
  <c r="F2060" i="7"/>
  <c r="C2060" i="7"/>
  <c r="E2060" i="7"/>
  <c r="A2062" i="7" l="1"/>
  <c r="J2062" i="7" s="1"/>
  <c r="I2061" i="7"/>
  <c r="H2061" i="7"/>
  <c r="G2061" i="7"/>
  <c r="E2061" i="7"/>
  <c r="B2061" i="7"/>
  <c r="C2061" i="7"/>
  <c r="F2061" i="7"/>
  <c r="D2061" i="7"/>
  <c r="A2063" i="7" l="1"/>
  <c r="J2063" i="7" s="1"/>
  <c r="I2062" i="7"/>
  <c r="H2062" i="7"/>
  <c r="G2062" i="7"/>
  <c r="E2062" i="7"/>
  <c r="F2062" i="7"/>
  <c r="B2062" i="7"/>
  <c r="D2062" i="7"/>
  <c r="C2062" i="7"/>
  <c r="A2064" i="7" l="1"/>
  <c r="J2064" i="7" s="1"/>
  <c r="I2063" i="7"/>
  <c r="G2063" i="7"/>
  <c r="F2063" i="7"/>
  <c r="E2063" i="7"/>
  <c r="C2063" i="7"/>
  <c r="B2063" i="7"/>
  <c r="H2063" i="7"/>
  <c r="D2063" i="7"/>
  <c r="A2065" i="7" l="1"/>
  <c r="J2065" i="7" s="1"/>
  <c r="I2064" i="7"/>
  <c r="G2064" i="7"/>
  <c r="F2064" i="7"/>
  <c r="H2064" i="7"/>
  <c r="E2064" i="7"/>
  <c r="C2064" i="7"/>
  <c r="B2064" i="7"/>
  <c r="D2064" i="7"/>
  <c r="A2066" i="7" l="1"/>
  <c r="J2066" i="7" s="1"/>
  <c r="I2065" i="7"/>
  <c r="G2065" i="7"/>
  <c r="F2065" i="7"/>
  <c r="H2065" i="7"/>
  <c r="E2065" i="7"/>
  <c r="D2065" i="7"/>
  <c r="B2065" i="7"/>
  <c r="C2065" i="7"/>
  <c r="A2067" i="7" l="1"/>
  <c r="J2067" i="7" s="1"/>
  <c r="I2066" i="7"/>
  <c r="F2066" i="7"/>
  <c r="H2066" i="7"/>
  <c r="E2066" i="7"/>
  <c r="G2066" i="7"/>
  <c r="D2066" i="7"/>
  <c r="C2066" i="7"/>
  <c r="B2066" i="7"/>
  <c r="A2068" i="7" l="1"/>
  <c r="J2068" i="7" s="1"/>
  <c r="H2067" i="7"/>
  <c r="I2067" i="7"/>
  <c r="F2067" i="7"/>
  <c r="G2067" i="7"/>
  <c r="D2067" i="7"/>
  <c r="E2067" i="7"/>
  <c r="C2067" i="7"/>
  <c r="B2067" i="7"/>
  <c r="A2069" i="7" l="1"/>
  <c r="J2069" i="7" s="1"/>
  <c r="I2068" i="7"/>
  <c r="H2068" i="7"/>
  <c r="G2068" i="7"/>
  <c r="D2068" i="7"/>
  <c r="B2068" i="7"/>
  <c r="E2068" i="7"/>
  <c r="C2068" i="7"/>
  <c r="F2068" i="7"/>
  <c r="A2070" i="7" l="1"/>
  <c r="J2070" i="7" s="1"/>
  <c r="H2069" i="7"/>
  <c r="E2069" i="7"/>
  <c r="I2069" i="7"/>
  <c r="G2069" i="7"/>
  <c r="D2069" i="7"/>
  <c r="C2069" i="7"/>
  <c r="F2069" i="7"/>
  <c r="B2069" i="7"/>
  <c r="A2071" i="7" l="1"/>
  <c r="J2071" i="7" s="1"/>
  <c r="I2070" i="7"/>
  <c r="H2070" i="7"/>
  <c r="E2070" i="7"/>
  <c r="F2070" i="7"/>
  <c r="G2070" i="7"/>
  <c r="B2070" i="7"/>
  <c r="D2070" i="7"/>
  <c r="C2070" i="7"/>
  <c r="A2072" i="7" l="1"/>
  <c r="J2072" i="7" s="1"/>
  <c r="I2071" i="7"/>
  <c r="H2071" i="7"/>
  <c r="G2071" i="7"/>
  <c r="F2071" i="7"/>
  <c r="C2071" i="7"/>
  <c r="D2071" i="7"/>
  <c r="E2071" i="7"/>
  <c r="B2071" i="7"/>
  <c r="A2073" i="7" l="1"/>
  <c r="J2073" i="7" s="1"/>
  <c r="I2072" i="7"/>
  <c r="G2072" i="7"/>
  <c r="H2072" i="7"/>
  <c r="F2072" i="7"/>
  <c r="C2072" i="7"/>
  <c r="B2072" i="7"/>
  <c r="E2072" i="7"/>
  <c r="D2072" i="7"/>
  <c r="A2074" i="7" l="1"/>
  <c r="J2074" i="7" s="1"/>
  <c r="I2073" i="7"/>
  <c r="G2073" i="7"/>
  <c r="F2073" i="7"/>
  <c r="H2073" i="7"/>
  <c r="C2073" i="7"/>
  <c r="E2073" i="7"/>
  <c r="B2073" i="7"/>
  <c r="D2073" i="7"/>
  <c r="A2075" i="7" l="1"/>
  <c r="J2075" i="7" s="1"/>
  <c r="I2074" i="7"/>
  <c r="G2074" i="7"/>
  <c r="F2074" i="7"/>
  <c r="H2074" i="7"/>
  <c r="E2074" i="7"/>
  <c r="C2074" i="7"/>
  <c r="D2074" i="7"/>
  <c r="B2074" i="7"/>
  <c r="A2076" i="7" l="1"/>
  <c r="J2076" i="7" s="1"/>
  <c r="I2075" i="7"/>
  <c r="H2075" i="7"/>
  <c r="F2075" i="7"/>
  <c r="E2075" i="7"/>
  <c r="G2075" i="7"/>
  <c r="D2075" i="7"/>
  <c r="B2075" i="7"/>
  <c r="C2075" i="7"/>
  <c r="A2077" i="7" l="1"/>
  <c r="J2077" i="7" s="1"/>
  <c r="I2076" i="7"/>
  <c r="H2076" i="7"/>
  <c r="G2076" i="7"/>
  <c r="F2076" i="7"/>
  <c r="E2076" i="7"/>
  <c r="D2076" i="7"/>
  <c r="B2076" i="7"/>
  <c r="C2076" i="7"/>
  <c r="A2078" i="7" l="1"/>
  <c r="J2078" i="7" s="1"/>
  <c r="I2077" i="7"/>
  <c r="E2077" i="7"/>
  <c r="G2077" i="7"/>
  <c r="F2077" i="7"/>
  <c r="H2077" i="7"/>
  <c r="B2077" i="7"/>
  <c r="C2077" i="7"/>
  <c r="D2077" i="7"/>
  <c r="A2079" i="7" l="1"/>
  <c r="J2079" i="7" s="1"/>
  <c r="E2078" i="7"/>
  <c r="G2078" i="7"/>
  <c r="H2078" i="7"/>
  <c r="D2078" i="7"/>
  <c r="C2078" i="7"/>
  <c r="B2078" i="7"/>
  <c r="F2078" i="7"/>
  <c r="I2078" i="7"/>
  <c r="A2080" i="7" l="1"/>
  <c r="J2080" i="7" s="1"/>
  <c r="H2079" i="7"/>
  <c r="I2079" i="7"/>
  <c r="G2079" i="7"/>
  <c r="F2079" i="7"/>
  <c r="E2079" i="7"/>
  <c r="C2079" i="7"/>
  <c r="B2079" i="7"/>
  <c r="D2079" i="7"/>
  <c r="A2081" i="7" l="1"/>
  <c r="J2081" i="7" s="1"/>
  <c r="I2080" i="7"/>
  <c r="G2080" i="7"/>
  <c r="H2080" i="7"/>
  <c r="F2080" i="7"/>
  <c r="E2080" i="7"/>
  <c r="C2080" i="7"/>
  <c r="B2080" i="7"/>
  <c r="D2080" i="7"/>
  <c r="A2082" i="7" l="1"/>
  <c r="J2082" i="7" s="1"/>
  <c r="I2081" i="7"/>
  <c r="G2081" i="7"/>
  <c r="F2081" i="7"/>
  <c r="H2081" i="7"/>
  <c r="D2081" i="7"/>
  <c r="C2081" i="7"/>
  <c r="B2081" i="7"/>
  <c r="E2081" i="7"/>
  <c r="A2083" i="7" l="1"/>
  <c r="J2083" i="7" s="1"/>
  <c r="I2082" i="7"/>
  <c r="H2082" i="7"/>
  <c r="F2082" i="7"/>
  <c r="G2082" i="7"/>
  <c r="C2082" i="7"/>
  <c r="E2082" i="7"/>
  <c r="B2082" i="7"/>
  <c r="D2082" i="7"/>
  <c r="A2084" i="7" l="1"/>
  <c r="J2084" i="7" s="1"/>
  <c r="I2083" i="7"/>
  <c r="H2083" i="7"/>
  <c r="G2083" i="7"/>
  <c r="D2083" i="7"/>
  <c r="C2083" i="7"/>
  <c r="B2083" i="7"/>
  <c r="E2083" i="7"/>
  <c r="F2083" i="7"/>
  <c r="A2085" i="7" l="1"/>
  <c r="J2085" i="7" s="1"/>
  <c r="I2084" i="7"/>
  <c r="H2084" i="7"/>
  <c r="G2084" i="7"/>
  <c r="D2084" i="7"/>
  <c r="B2084" i="7"/>
  <c r="F2084" i="7"/>
  <c r="E2084" i="7"/>
  <c r="C2084" i="7"/>
  <c r="A2086" i="7" l="1"/>
  <c r="J2086" i="7" s="1"/>
  <c r="I2085" i="7"/>
  <c r="E2085" i="7"/>
  <c r="H2085" i="7"/>
  <c r="F2085" i="7"/>
  <c r="G2085" i="7"/>
  <c r="D2085" i="7"/>
  <c r="B2085" i="7"/>
  <c r="C2085" i="7"/>
  <c r="A2087" i="7" l="1"/>
  <c r="J2087" i="7" s="1"/>
  <c r="I2086" i="7"/>
  <c r="E2086" i="7"/>
  <c r="F2086" i="7"/>
  <c r="G2086" i="7"/>
  <c r="H2086" i="7"/>
  <c r="C2086" i="7"/>
  <c r="D2086" i="7"/>
  <c r="B2086" i="7"/>
  <c r="A2088" i="7" l="1"/>
  <c r="J2088" i="7" s="1"/>
  <c r="I2087" i="7"/>
  <c r="E2087" i="7"/>
  <c r="F2087" i="7"/>
  <c r="G2087" i="7"/>
  <c r="H2087" i="7"/>
  <c r="C2087" i="7"/>
  <c r="D2087" i="7"/>
  <c r="B2087" i="7"/>
  <c r="A2089" i="7" l="1"/>
  <c r="J2089" i="7" s="1"/>
  <c r="I2088" i="7"/>
  <c r="H2088" i="7"/>
  <c r="G2088" i="7"/>
  <c r="E2088" i="7"/>
  <c r="F2088" i="7"/>
  <c r="C2088" i="7"/>
  <c r="D2088" i="7"/>
  <c r="B2088" i="7"/>
  <c r="A2090" i="7" l="1"/>
  <c r="J2090" i="7" s="1"/>
  <c r="I2089" i="7"/>
  <c r="H2089" i="7"/>
  <c r="G2089" i="7"/>
  <c r="F2089" i="7"/>
  <c r="E2089" i="7"/>
  <c r="D2089" i="7"/>
  <c r="B2089" i="7"/>
  <c r="C2089" i="7"/>
  <c r="A2091" i="7" l="1"/>
  <c r="J2091" i="7" s="1"/>
  <c r="I2090" i="7"/>
  <c r="F2090" i="7"/>
  <c r="H2090" i="7"/>
  <c r="G2090" i="7"/>
  <c r="C2090" i="7"/>
  <c r="B2090" i="7"/>
  <c r="E2090" i="7"/>
  <c r="D2090" i="7"/>
  <c r="A2092" i="7" l="1"/>
  <c r="J2092" i="7" s="1"/>
  <c r="I2091" i="7"/>
  <c r="H2091" i="7"/>
  <c r="G2091" i="7"/>
  <c r="F2091" i="7"/>
  <c r="E2091" i="7"/>
  <c r="D2091" i="7"/>
  <c r="C2091" i="7"/>
  <c r="B2091" i="7"/>
  <c r="A2093" i="7" l="1"/>
  <c r="J2093" i="7" s="1"/>
  <c r="I2092" i="7"/>
  <c r="H2092" i="7"/>
  <c r="G2092" i="7"/>
  <c r="F2092" i="7"/>
  <c r="E2092" i="7"/>
  <c r="D2092" i="7"/>
  <c r="B2092" i="7"/>
  <c r="C2092" i="7"/>
  <c r="A2094" i="7" l="1"/>
  <c r="J2094" i="7" s="1"/>
  <c r="I2093" i="7"/>
  <c r="G2093" i="7"/>
  <c r="E2093" i="7"/>
  <c r="H2093" i="7"/>
  <c r="C2093" i="7"/>
  <c r="F2093" i="7"/>
  <c r="D2093" i="7"/>
  <c r="B2093" i="7"/>
  <c r="A2095" i="7" l="1"/>
  <c r="J2095" i="7" s="1"/>
  <c r="I2094" i="7"/>
  <c r="H2094" i="7"/>
  <c r="G2094" i="7"/>
  <c r="E2094" i="7"/>
  <c r="F2094" i="7"/>
  <c r="B2094" i="7"/>
  <c r="D2094" i="7"/>
  <c r="C2094" i="7"/>
  <c r="A2096" i="7" l="1"/>
  <c r="J2096" i="7" s="1"/>
  <c r="I2095" i="7"/>
  <c r="H2095" i="7"/>
  <c r="F2095" i="7"/>
  <c r="G2095" i="7"/>
  <c r="C2095" i="7"/>
  <c r="E2095" i="7"/>
  <c r="B2095" i="7"/>
  <c r="D2095" i="7"/>
  <c r="A2097" i="7" l="1"/>
  <c r="J2097" i="7" s="1"/>
  <c r="I2096" i="7"/>
  <c r="G2096" i="7"/>
  <c r="H2096" i="7"/>
  <c r="F2096" i="7"/>
  <c r="C2096" i="7"/>
  <c r="D2096" i="7"/>
  <c r="B2096" i="7"/>
  <c r="E2096" i="7"/>
  <c r="A2098" i="7" l="1"/>
  <c r="J2098" i="7" s="1"/>
  <c r="I2097" i="7"/>
  <c r="H2097" i="7"/>
  <c r="G2097" i="7"/>
  <c r="F2097" i="7"/>
  <c r="E2097" i="7"/>
  <c r="B2097" i="7"/>
  <c r="D2097" i="7"/>
  <c r="C2097" i="7"/>
  <c r="A2099" i="7" l="1"/>
  <c r="J2099" i="7" s="1"/>
  <c r="I2098" i="7"/>
  <c r="H2098" i="7"/>
  <c r="F2098" i="7"/>
  <c r="E2098" i="7"/>
  <c r="G2098" i="7"/>
  <c r="D2098" i="7"/>
  <c r="B2098" i="7"/>
  <c r="C2098" i="7"/>
  <c r="A2100" i="7" l="1"/>
  <c r="J2100" i="7" s="1"/>
  <c r="I2099" i="7"/>
  <c r="H2099" i="7"/>
  <c r="F2099" i="7"/>
  <c r="D2099" i="7"/>
  <c r="B2099" i="7"/>
  <c r="G2099" i="7"/>
  <c r="C2099" i="7"/>
  <c r="E2099" i="7"/>
  <c r="A2101" i="7" l="1"/>
  <c r="J2101" i="7" s="1"/>
  <c r="I2100" i="7"/>
  <c r="H2100" i="7"/>
  <c r="D2100" i="7"/>
  <c r="B2100" i="7"/>
  <c r="C2100" i="7"/>
  <c r="F2100" i="7"/>
  <c r="G2100" i="7"/>
  <c r="E2100" i="7"/>
  <c r="A2102" i="7" l="1"/>
  <c r="J2102" i="7" s="1"/>
  <c r="I2101" i="7"/>
  <c r="E2101" i="7"/>
  <c r="H2101" i="7"/>
  <c r="G2101" i="7"/>
  <c r="D2101" i="7"/>
  <c r="C2101" i="7"/>
  <c r="F2101" i="7"/>
  <c r="B2101" i="7"/>
  <c r="A2103" i="7" l="1"/>
  <c r="J2103" i="7" s="1"/>
  <c r="I2102" i="7"/>
  <c r="E2102" i="7"/>
  <c r="F2102" i="7"/>
  <c r="G2102" i="7"/>
  <c r="D2102" i="7"/>
  <c r="C2102" i="7"/>
  <c r="H2102" i="7"/>
  <c r="B2102" i="7"/>
  <c r="A2104" i="7" l="1"/>
  <c r="J2104" i="7" s="1"/>
  <c r="I2103" i="7"/>
  <c r="G2103" i="7"/>
  <c r="F2103" i="7"/>
  <c r="C2103" i="7"/>
  <c r="D2103" i="7"/>
  <c r="E2103" i="7"/>
  <c r="H2103" i="7"/>
  <c r="B2103" i="7"/>
  <c r="A2105" i="7" l="1"/>
  <c r="J2105" i="7" s="1"/>
  <c r="I2104" i="7"/>
  <c r="G2104" i="7"/>
  <c r="F2104" i="7"/>
  <c r="H2104" i="7"/>
  <c r="C2104" i="7"/>
  <c r="E2104" i="7"/>
  <c r="B2104" i="7"/>
  <c r="D2104" i="7"/>
  <c r="A2106" i="7" l="1"/>
  <c r="J2106" i="7" s="1"/>
  <c r="I2105" i="7"/>
  <c r="G2105" i="7"/>
  <c r="H2105" i="7"/>
  <c r="F2105" i="7"/>
  <c r="E2105" i="7"/>
  <c r="C2105" i="7"/>
  <c r="B2105" i="7"/>
  <c r="D2105" i="7"/>
  <c r="A2107" i="7" l="1"/>
  <c r="J2107" i="7" s="1"/>
  <c r="H2106" i="7"/>
  <c r="G2106" i="7"/>
  <c r="F2106" i="7"/>
  <c r="I2106" i="7"/>
  <c r="E2106" i="7"/>
  <c r="B2106" i="7"/>
  <c r="C2106" i="7"/>
  <c r="D2106" i="7"/>
  <c r="A2108" i="7" l="1"/>
  <c r="J2108" i="7" s="1"/>
  <c r="I2107" i="7"/>
  <c r="H2107" i="7"/>
  <c r="G2107" i="7"/>
  <c r="F2107" i="7"/>
  <c r="E2107" i="7"/>
  <c r="D2107" i="7"/>
  <c r="B2107" i="7"/>
  <c r="C2107" i="7"/>
  <c r="A2109" i="7" l="1"/>
  <c r="J2109" i="7" s="1"/>
  <c r="I2108" i="7"/>
  <c r="H2108" i="7"/>
  <c r="F2108" i="7"/>
  <c r="E2108" i="7"/>
  <c r="G2108" i="7"/>
  <c r="D2108" i="7"/>
  <c r="B2108" i="7"/>
  <c r="C2108" i="7"/>
  <c r="A2110" i="7" l="1"/>
  <c r="J2110" i="7" s="1"/>
  <c r="I2109" i="7"/>
  <c r="E2109" i="7"/>
  <c r="H2109" i="7"/>
  <c r="G2109" i="7"/>
  <c r="F2109" i="7"/>
  <c r="B2109" i="7"/>
  <c r="D2109" i="7"/>
  <c r="C2109" i="7"/>
  <c r="A2111" i="7" l="1"/>
  <c r="J2111" i="7" s="1"/>
  <c r="I2110" i="7"/>
  <c r="E2110" i="7"/>
  <c r="H2110" i="7"/>
  <c r="G2110" i="7"/>
  <c r="F2110" i="7"/>
  <c r="D2110" i="7"/>
  <c r="C2110" i="7"/>
  <c r="B2110" i="7"/>
  <c r="A2112" i="7" l="1"/>
  <c r="J2112" i="7" s="1"/>
  <c r="I2111" i="7"/>
  <c r="H2111" i="7"/>
  <c r="G2111" i="7"/>
  <c r="C2111" i="7"/>
  <c r="F2111" i="7"/>
  <c r="E2111" i="7"/>
  <c r="D2111" i="7"/>
  <c r="B2111" i="7"/>
  <c r="A2113" i="7" l="1"/>
  <c r="J2113" i="7" s="1"/>
  <c r="I2112" i="7"/>
  <c r="G2112" i="7"/>
  <c r="C2112" i="7"/>
  <c r="E2112" i="7"/>
  <c r="D2112" i="7"/>
  <c r="H2112" i="7"/>
  <c r="B2112" i="7"/>
  <c r="F2112" i="7"/>
  <c r="A2114" i="7" l="1"/>
  <c r="J2114" i="7" s="1"/>
  <c r="I2113" i="7"/>
  <c r="G2113" i="7"/>
  <c r="F2113" i="7"/>
  <c r="H2113" i="7"/>
  <c r="E2113" i="7"/>
  <c r="C2113" i="7"/>
  <c r="D2113" i="7"/>
  <c r="B2113" i="7"/>
  <c r="A2115" i="7" l="1"/>
  <c r="J2115" i="7" s="1"/>
  <c r="I2114" i="7"/>
  <c r="F2114" i="7"/>
  <c r="H2114" i="7"/>
  <c r="G2114" i="7"/>
  <c r="C2114" i="7"/>
  <c r="E2114" i="7"/>
  <c r="D2114" i="7"/>
  <c r="B2114" i="7"/>
  <c r="A2116" i="7" l="1"/>
  <c r="J2116" i="7" s="1"/>
  <c r="I2115" i="7"/>
  <c r="H2115" i="7"/>
  <c r="G2115" i="7"/>
  <c r="D2115" i="7"/>
  <c r="B2115" i="7"/>
  <c r="C2115" i="7"/>
  <c r="E2115" i="7"/>
  <c r="F2115" i="7"/>
  <c r="A2117" i="7" l="1"/>
  <c r="J2117" i="7" s="1"/>
  <c r="I2116" i="7"/>
  <c r="H2116" i="7"/>
  <c r="G2116" i="7"/>
  <c r="D2116" i="7"/>
  <c r="B2116" i="7"/>
  <c r="F2116" i="7"/>
  <c r="C2116" i="7"/>
  <c r="E2116" i="7"/>
  <c r="A2118" i="7" l="1"/>
  <c r="J2118" i="7" s="1"/>
  <c r="I2117" i="7"/>
  <c r="H2117" i="7"/>
  <c r="E2117" i="7"/>
  <c r="F2117" i="7"/>
  <c r="G2117" i="7"/>
  <c r="B2117" i="7"/>
  <c r="C2117" i="7"/>
  <c r="D2117" i="7"/>
  <c r="A2119" i="7" l="1"/>
  <c r="J2119" i="7" s="1"/>
  <c r="I2118" i="7"/>
  <c r="E2118" i="7"/>
  <c r="H2118" i="7"/>
  <c r="F2118" i="7"/>
  <c r="G2118" i="7"/>
  <c r="B2118" i="7"/>
  <c r="D2118" i="7"/>
  <c r="C2118" i="7"/>
  <c r="A2120" i="7" l="1"/>
  <c r="J2120" i="7" s="1"/>
  <c r="I2119" i="7"/>
  <c r="H2119" i="7"/>
  <c r="G2119" i="7"/>
  <c r="E2119" i="7"/>
  <c r="F2119" i="7"/>
  <c r="C2119" i="7"/>
  <c r="D2119" i="7"/>
  <c r="B2119" i="7"/>
  <c r="A2121" i="7" l="1"/>
  <c r="J2121" i="7" s="1"/>
  <c r="I2120" i="7"/>
  <c r="G2120" i="7"/>
  <c r="H2120" i="7"/>
  <c r="E2120" i="7"/>
  <c r="C2120" i="7"/>
  <c r="F2120" i="7"/>
  <c r="D2120" i="7"/>
  <c r="B2120" i="7"/>
  <c r="A2122" i="7" l="1"/>
  <c r="J2122" i="7" s="1"/>
  <c r="I2121" i="7"/>
  <c r="G2121" i="7"/>
  <c r="F2121" i="7"/>
  <c r="H2121" i="7"/>
  <c r="E2121" i="7"/>
  <c r="D2121" i="7"/>
  <c r="B2121" i="7"/>
  <c r="C2121" i="7"/>
  <c r="A2123" i="7" l="1"/>
  <c r="J2123" i="7" s="1"/>
  <c r="I2122" i="7"/>
  <c r="F2122" i="7"/>
  <c r="H2122" i="7"/>
  <c r="E2122" i="7"/>
  <c r="C2122" i="7"/>
  <c r="D2122" i="7"/>
  <c r="B2122" i="7"/>
  <c r="G2122" i="7"/>
  <c r="A2124" i="7" l="1"/>
  <c r="J2124" i="7" s="1"/>
  <c r="I2123" i="7"/>
  <c r="H2123" i="7"/>
  <c r="F2123" i="7"/>
  <c r="D2123" i="7"/>
  <c r="C2123" i="7"/>
  <c r="B2123" i="7"/>
  <c r="G2123" i="7"/>
  <c r="E2123" i="7"/>
  <c r="A2125" i="7" l="1"/>
  <c r="J2125" i="7" s="1"/>
  <c r="I2124" i="7"/>
  <c r="G2124" i="7"/>
  <c r="H2124" i="7"/>
  <c r="F2124" i="7"/>
  <c r="D2124" i="7"/>
  <c r="B2124" i="7"/>
  <c r="E2124" i="7"/>
  <c r="C2124" i="7"/>
  <c r="A2126" i="7" l="1"/>
  <c r="J2126" i="7" s="1"/>
  <c r="I2125" i="7"/>
  <c r="H2125" i="7"/>
  <c r="G2125" i="7"/>
  <c r="E2125" i="7"/>
  <c r="F2125" i="7"/>
  <c r="B2125" i="7"/>
  <c r="D2125" i="7"/>
  <c r="C2125" i="7"/>
  <c r="A2127" i="7" l="1"/>
  <c r="J2127" i="7" s="1"/>
  <c r="I2126" i="7"/>
  <c r="H2126" i="7"/>
  <c r="G2126" i="7"/>
  <c r="E2126" i="7"/>
  <c r="F2126" i="7"/>
  <c r="B2126" i="7"/>
  <c r="C2126" i="7"/>
  <c r="D2126" i="7"/>
  <c r="A2128" i="7" l="1"/>
  <c r="J2128" i="7" s="1"/>
  <c r="I2127" i="7"/>
  <c r="F2127" i="7"/>
  <c r="G2127" i="7"/>
  <c r="H2127" i="7"/>
  <c r="C2127" i="7"/>
  <c r="B2127" i="7"/>
  <c r="E2127" i="7"/>
  <c r="D2127" i="7"/>
  <c r="A2129" i="7" l="1"/>
  <c r="J2129" i="7" s="1"/>
  <c r="I2128" i="7"/>
  <c r="G2128" i="7"/>
  <c r="H2128" i="7"/>
  <c r="F2128" i="7"/>
  <c r="C2128" i="7"/>
  <c r="E2128" i="7"/>
  <c r="B2128" i="7"/>
  <c r="D2128" i="7"/>
  <c r="A2130" i="7" l="1"/>
  <c r="J2130" i="7" s="1"/>
  <c r="I2129" i="7"/>
  <c r="G2129" i="7"/>
  <c r="F2129" i="7"/>
  <c r="E2129" i="7"/>
  <c r="H2129" i="7"/>
  <c r="D2129" i="7"/>
  <c r="B2129" i="7"/>
  <c r="C2129" i="7"/>
  <c r="A2131" i="7" l="1"/>
  <c r="J2131" i="7" s="1"/>
  <c r="I2130" i="7"/>
  <c r="H2130" i="7"/>
  <c r="F2130" i="7"/>
  <c r="E2130" i="7"/>
  <c r="G2130" i="7"/>
  <c r="D2130" i="7"/>
  <c r="B2130" i="7"/>
  <c r="C2130" i="7"/>
  <c r="A2132" i="7" l="1"/>
  <c r="J2132" i="7" s="1"/>
  <c r="H2131" i="7"/>
  <c r="I2131" i="7"/>
  <c r="F2131" i="7"/>
  <c r="G2131" i="7"/>
  <c r="D2131" i="7"/>
  <c r="E2131" i="7"/>
  <c r="C2131" i="7"/>
  <c r="B2131" i="7"/>
  <c r="A2133" i="7" l="1"/>
  <c r="J2133" i="7" s="1"/>
  <c r="I2132" i="7"/>
  <c r="H2132" i="7"/>
  <c r="D2132" i="7"/>
  <c r="B2132" i="7"/>
  <c r="C2132" i="7"/>
  <c r="F2132" i="7"/>
  <c r="E2132" i="7"/>
  <c r="G2132" i="7"/>
  <c r="A2134" i="7" l="1"/>
  <c r="J2134" i="7" s="1"/>
  <c r="I2133" i="7"/>
  <c r="E2133" i="7"/>
  <c r="H2133" i="7"/>
  <c r="G2133" i="7"/>
  <c r="F2133" i="7"/>
  <c r="D2133" i="7"/>
  <c r="C2133" i="7"/>
  <c r="B2133" i="7"/>
  <c r="A2135" i="7" l="1"/>
  <c r="J2135" i="7" s="1"/>
  <c r="I2134" i="7"/>
  <c r="H2134" i="7"/>
  <c r="E2134" i="7"/>
  <c r="G2134" i="7"/>
  <c r="F2134" i="7"/>
  <c r="B2134" i="7"/>
  <c r="D2134" i="7"/>
  <c r="C2134" i="7"/>
  <c r="A2136" i="7" l="1"/>
  <c r="J2136" i="7" s="1"/>
  <c r="I2135" i="7"/>
  <c r="H2135" i="7"/>
  <c r="G2135" i="7"/>
  <c r="E2135" i="7"/>
  <c r="C2135" i="7"/>
  <c r="F2135" i="7"/>
  <c r="D2135" i="7"/>
  <c r="B2135" i="7"/>
  <c r="A2137" i="7" l="1"/>
  <c r="J2137" i="7" s="1"/>
  <c r="I2136" i="7"/>
  <c r="G2136" i="7"/>
  <c r="H2136" i="7"/>
  <c r="F2136" i="7"/>
  <c r="E2136" i="7"/>
  <c r="C2136" i="7"/>
  <c r="B2136" i="7"/>
  <c r="D2136" i="7"/>
  <c r="A2138" i="7" l="1"/>
  <c r="J2138" i="7" s="1"/>
  <c r="I2137" i="7"/>
  <c r="G2137" i="7"/>
  <c r="F2137" i="7"/>
  <c r="H2137" i="7"/>
  <c r="C2137" i="7"/>
  <c r="B2137" i="7"/>
  <c r="E2137" i="7"/>
  <c r="D2137" i="7"/>
  <c r="A2139" i="7" l="1"/>
  <c r="J2139" i="7" s="1"/>
  <c r="I2138" i="7"/>
  <c r="G2138" i="7"/>
  <c r="F2138" i="7"/>
  <c r="H2138" i="7"/>
  <c r="B2138" i="7"/>
  <c r="C2138" i="7"/>
  <c r="D2138" i="7"/>
  <c r="E2138" i="7"/>
  <c r="A2140" i="7" l="1"/>
  <c r="J2140" i="7" s="1"/>
  <c r="H2139" i="7"/>
  <c r="I2139" i="7"/>
  <c r="F2139" i="7"/>
  <c r="E2139" i="7"/>
  <c r="G2139" i="7"/>
  <c r="D2139" i="7"/>
  <c r="B2139" i="7"/>
  <c r="C2139" i="7"/>
  <c r="A2141" i="7" l="1"/>
  <c r="J2141" i="7" s="1"/>
  <c r="F2140" i="7"/>
  <c r="E2140" i="7"/>
  <c r="G2140" i="7"/>
  <c r="H2140" i="7"/>
  <c r="D2140" i="7"/>
  <c r="B2140" i="7"/>
  <c r="I2140" i="7"/>
  <c r="C2140" i="7"/>
  <c r="A2142" i="7" l="1"/>
  <c r="J2142" i="7" s="1"/>
  <c r="I2141" i="7"/>
  <c r="E2141" i="7"/>
  <c r="H2141" i="7"/>
  <c r="G2141" i="7"/>
  <c r="F2141" i="7"/>
  <c r="B2141" i="7"/>
  <c r="C2141" i="7"/>
  <c r="D2141" i="7"/>
  <c r="A2143" i="7" l="1"/>
  <c r="J2143" i="7" s="1"/>
  <c r="I2142" i="7"/>
  <c r="H2142" i="7"/>
  <c r="E2142" i="7"/>
  <c r="G2142" i="7"/>
  <c r="F2142" i="7"/>
  <c r="D2142" i="7"/>
  <c r="C2142" i="7"/>
  <c r="B2142" i="7"/>
  <c r="A2144" i="7" l="1"/>
  <c r="J2144" i="7" s="1"/>
  <c r="I2143" i="7"/>
  <c r="H2143" i="7"/>
  <c r="G2143" i="7"/>
  <c r="F2143" i="7"/>
  <c r="C2143" i="7"/>
  <c r="B2143" i="7"/>
  <c r="D2143" i="7"/>
  <c r="E2143" i="7"/>
  <c r="A2145" i="7" l="1"/>
  <c r="J2145" i="7" s="1"/>
  <c r="I2144" i="7"/>
  <c r="G2144" i="7"/>
  <c r="H2144" i="7"/>
  <c r="C2144" i="7"/>
  <c r="E2144" i="7"/>
  <c r="B2144" i="7"/>
  <c r="D2144" i="7"/>
  <c r="F2144" i="7"/>
  <c r="A2146" i="7" l="1"/>
  <c r="J2146" i="7" s="1"/>
  <c r="I2145" i="7"/>
  <c r="G2145" i="7"/>
  <c r="F2145" i="7"/>
  <c r="H2145" i="7"/>
  <c r="B2145" i="7"/>
  <c r="E2145" i="7"/>
  <c r="C2145" i="7"/>
  <c r="D2145" i="7"/>
  <c r="A2147" i="7" l="1"/>
  <c r="J2147" i="7" s="1"/>
  <c r="I2146" i="7"/>
  <c r="F2146" i="7"/>
  <c r="H2146" i="7"/>
  <c r="G2146" i="7"/>
  <c r="E2146" i="7"/>
  <c r="C2146" i="7"/>
  <c r="D2146" i="7"/>
  <c r="B2146" i="7"/>
  <c r="A2148" i="7" l="1"/>
  <c r="J2148" i="7" s="1"/>
  <c r="I2147" i="7"/>
  <c r="H2147" i="7"/>
  <c r="G2147" i="7"/>
  <c r="E2147" i="7"/>
  <c r="D2147" i="7"/>
  <c r="C2147" i="7"/>
  <c r="F2147" i="7"/>
  <c r="B2147" i="7"/>
  <c r="A2149" i="7" l="1"/>
  <c r="J2149" i="7" s="1"/>
  <c r="I2148" i="7"/>
  <c r="G2148" i="7"/>
  <c r="H2148" i="7"/>
  <c r="E2148" i="7"/>
  <c r="D2148" i="7"/>
  <c r="B2148" i="7"/>
  <c r="F2148" i="7"/>
  <c r="C2148" i="7"/>
  <c r="A2150" i="7" l="1"/>
  <c r="J2150" i="7" s="1"/>
  <c r="I2149" i="7"/>
  <c r="E2149" i="7"/>
  <c r="H2149" i="7"/>
  <c r="G2149" i="7"/>
  <c r="F2149" i="7"/>
  <c r="D2149" i="7"/>
  <c r="C2149" i="7"/>
  <c r="B2149" i="7"/>
  <c r="A2151" i="7" l="1"/>
  <c r="J2151" i="7" s="1"/>
  <c r="I2150" i="7"/>
  <c r="E2150" i="7"/>
  <c r="F2150" i="7"/>
  <c r="H2150" i="7"/>
  <c r="G2150" i="7"/>
  <c r="B2150" i="7"/>
  <c r="D2150" i="7"/>
  <c r="C2150" i="7"/>
  <c r="A2152" i="7" l="1"/>
  <c r="J2152" i="7" s="1"/>
  <c r="I2151" i="7"/>
  <c r="H2151" i="7"/>
  <c r="E2151" i="7"/>
  <c r="F2151" i="7"/>
  <c r="C2151" i="7"/>
  <c r="G2151" i="7"/>
  <c r="D2151" i="7"/>
  <c r="B2151" i="7"/>
  <c r="A2153" i="7" l="1"/>
  <c r="J2153" i="7" s="1"/>
  <c r="I2152" i="7"/>
  <c r="H2152" i="7"/>
  <c r="G2152" i="7"/>
  <c r="E2152" i="7"/>
  <c r="C2152" i="7"/>
  <c r="D2152" i="7"/>
  <c r="B2152" i="7"/>
  <c r="F2152" i="7"/>
  <c r="A2154" i="7" l="1"/>
  <c r="J2154" i="7" s="1"/>
  <c r="I2153" i="7"/>
  <c r="H2153" i="7"/>
  <c r="G2153" i="7"/>
  <c r="F2153" i="7"/>
  <c r="E2153" i="7"/>
  <c r="D2153" i="7"/>
  <c r="B2153" i="7"/>
  <c r="C2153" i="7"/>
  <c r="A2155" i="7" l="1"/>
  <c r="J2155" i="7" s="1"/>
  <c r="I2154" i="7"/>
  <c r="F2154" i="7"/>
  <c r="H2154" i="7"/>
  <c r="G2154" i="7"/>
  <c r="C2154" i="7"/>
  <c r="D2154" i="7"/>
  <c r="B2154" i="7"/>
  <c r="E2154" i="7"/>
  <c r="A2156" i="7" l="1"/>
  <c r="J2156" i="7" s="1"/>
  <c r="H2155" i="7"/>
  <c r="I2155" i="7"/>
  <c r="D2155" i="7"/>
  <c r="F2155" i="7"/>
  <c r="C2155" i="7"/>
  <c r="G2155" i="7"/>
  <c r="E2155" i="7"/>
  <c r="B2155" i="7"/>
  <c r="A2157" i="7" l="1"/>
  <c r="J2157" i="7" s="1"/>
  <c r="I2156" i="7"/>
  <c r="H2156" i="7"/>
  <c r="G2156" i="7"/>
  <c r="F2156" i="7"/>
  <c r="D2156" i="7"/>
  <c r="B2156" i="7"/>
  <c r="C2156" i="7"/>
  <c r="E2156" i="7"/>
  <c r="A2158" i="7" l="1"/>
  <c r="J2158" i="7" s="1"/>
  <c r="I2157" i="7"/>
  <c r="G2157" i="7"/>
  <c r="E2157" i="7"/>
  <c r="H2157" i="7"/>
  <c r="F2157" i="7"/>
  <c r="D2157" i="7"/>
  <c r="C2157" i="7"/>
  <c r="B2157" i="7"/>
  <c r="A2159" i="7" l="1"/>
  <c r="J2159" i="7" s="1"/>
  <c r="I2158" i="7"/>
  <c r="G2158" i="7"/>
  <c r="E2158" i="7"/>
  <c r="H2158" i="7"/>
  <c r="F2158" i="7"/>
  <c r="D2158" i="7"/>
  <c r="C2158" i="7"/>
  <c r="B2158" i="7"/>
  <c r="A2160" i="7" l="1"/>
  <c r="J2160" i="7" s="1"/>
  <c r="I2159" i="7"/>
  <c r="F2159" i="7"/>
  <c r="G2159" i="7"/>
  <c r="C2159" i="7"/>
  <c r="H2159" i="7"/>
  <c r="E2159" i="7"/>
  <c r="B2159" i="7"/>
  <c r="D2159" i="7"/>
  <c r="A2161" i="7" l="1"/>
  <c r="J2161" i="7" s="1"/>
  <c r="I2160" i="7"/>
  <c r="G2160" i="7"/>
  <c r="F2160" i="7"/>
  <c r="H2160" i="7"/>
  <c r="C2160" i="7"/>
  <c r="E2160" i="7"/>
  <c r="D2160" i="7"/>
  <c r="B2160" i="7"/>
  <c r="A2162" i="7" l="1"/>
  <c r="J2162" i="7" s="1"/>
  <c r="I2161" i="7"/>
  <c r="H2161" i="7"/>
  <c r="G2161" i="7"/>
  <c r="F2161" i="7"/>
  <c r="E2161" i="7"/>
  <c r="B2161" i="7"/>
  <c r="C2161" i="7"/>
  <c r="D2161" i="7"/>
  <c r="A2163" i="7" l="1"/>
  <c r="J2163" i="7" s="1"/>
  <c r="I2162" i="7"/>
  <c r="H2162" i="7"/>
  <c r="F2162" i="7"/>
  <c r="E2162" i="7"/>
  <c r="G2162" i="7"/>
  <c r="D2162" i="7"/>
  <c r="B2162" i="7"/>
  <c r="C2162" i="7"/>
  <c r="A2164" i="7" l="1"/>
  <c r="J2164" i="7" s="1"/>
  <c r="H2163" i="7"/>
  <c r="I2163" i="7"/>
  <c r="G2163" i="7"/>
  <c r="F2163" i="7"/>
  <c r="E2163" i="7"/>
  <c r="D2163" i="7"/>
  <c r="B2163" i="7"/>
  <c r="C2163" i="7"/>
  <c r="A2165" i="7" l="1"/>
  <c r="J2165" i="7" s="1"/>
  <c r="I2164" i="7"/>
  <c r="G2164" i="7"/>
  <c r="H2164" i="7"/>
  <c r="F2164" i="7"/>
  <c r="E2164" i="7"/>
  <c r="D2164" i="7"/>
  <c r="B2164" i="7"/>
  <c r="C2164" i="7"/>
  <c r="A2166" i="7" l="1"/>
  <c r="J2166" i="7" s="1"/>
  <c r="I2165" i="7"/>
  <c r="E2165" i="7"/>
  <c r="G2165" i="7"/>
  <c r="H2165" i="7"/>
  <c r="F2165" i="7"/>
  <c r="D2165" i="7"/>
  <c r="C2165" i="7"/>
  <c r="B2165" i="7"/>
  <c r="A2167" i="7" l="1"/>
  <c r="J2167" i="7" s="1"/>
  <c r="I2166" i="7"/>
  <c r="E2166" i="7"/>
  <c r="H2166" i="7"/>
  <c r="G2166" i="7"/>
  <c r="F2166" i="7"/>
  <c r="D2166" i="7"/>
  <c r="C2166" i="7"/>
  <c r="B2166" i="7"/>
  <c r="A2168" i="7" l="1"/>
  <c r="J2168" i="7" s="1"/>
  <c r="I2167" i="7"/>
  <c r="H2167" i="7"/>
  <c r="G2167" i="7"/>
  <c r="C2167" i="7"/>
  <c r="D2167" i="7"/>
  <c r="E2167" i="7"/>
  <c r="F2167" i="7"/>
  <c r="B2167" i="7"/>
  <c r="A2169" i="7" l="1"/>
  <c r="J2169" i="7" s="1"/>
  <c r="I2168" i="7"/>
  <c r="G2168" i="7"/>
  <c r="H2168" i="7"/>
  <c r="C2168" i="7"/>
  <c r="F2168" i="7"/>
  <c r="E2168" i="7"/>
  <c r="D2168" i="7"/>
  <c r="B2168" i="7"/>
  <c r="A2170" i="7" l="1"/>
  <c r="J2170" i="7" s="1"/>
  <c r="I2169" i="7"/>
  <c r="G2169" i="7"/>
  <c r="F2169" i="7"/>
  <c r="H2169" i="7"/>
  <c r="E2169" i="7"/>
  <c r="C2169" i="7"/>
  <c r="B2169" i="7"/>
  <c r="D2169" i="7"/>
  <c r="A2171" i="7" l="1"/>
  <c r="J2171" i="7" s="1"/>
  <c r="I2170" i="7"/>
  <c r="H2170" i="7"/>
  <c r="G2170" i="7"/>
  <c r="F2170" i="7"/>
  <c r="B2170" i="7"/>
  <c r="C2170" i="7"/>
  <c r="D2170" i="7"/>
  <c r="E2170" i="7"/>
  <c r="A2172" i="7" l="1"/>
  <c r="J2172" i="7" s="1"/>
  <c r="I2171" i="7"/>
  <c r="H2171" i="7"/>
  <c r="F2171" i="7"/>
  <c r="E2171" i="7"/>
  <c r="G2171" i="7"/>
  <c r="D2171" i="7"/>
  <c r="B2171" i="7"/>
  <c r="C2171" i="7"/>
  <c r="A2173" i="7" l="1"/>
  <c r="J2173" i="7" s="1"/>
  <c r="I2172" i="7"/>
  <c r="H2172" i="7"/>
  <c r="F2172" i="7"/>
  <c r="E2172" i="7"/>
  <c r="D2172" i="7"/>
  <c r="B2172" i="7"/>
  <c r="G2172" i="7"/>
  <c r="C2172" i="7"/>
  <c r="A2174" i="7" l="1"/>
  <c r="J2174" i="7" s="1"/>
  <c r="I2173" i="7"/>
  <c r="E2173" i="7"/>
  <c r="H2173" i="7"/>
  <c r="G2173" i="7"/>
  <c r="F2173" i="7"/>
  <c r="B2173" i="7"/>
  <c r="D2173" i="7"/>
  <c r="C2173" i="7"/>
  <c r="A2175" i="7" l="1"/>
  <c r="J2175" i="7" s="1"/>
  <c r="I2174" i="7"/>
  <c r="E2174" i="7"/>
  <c r="H2174" i="7"/>
  <c r="G2174" i="7"/>
  <c r="F2174" i="7"/>
  <c r="D2174" i="7"/>
  <c r="C2174" i="7"/>
  <c r="B2174" i="7"/>
  <c r="A2176" i="7" l="1"/>
  <c r="J2176" i="7" s="1"/>
  <c r="I2175" i="7"/>
  <c r="G2175" i="7"/>
  <c r="H2175" i="7"/>
  <c r="F2175" i="7"/>
  <c r="C2175" i="7"/>
  <c r="D2175" i="7"/>
  <c r="E2175" i="7"/>
  <c r="B2175" i="7"/>
  <c r="A2177" i="7" l="1"/>
  <c r="J2177" i="7" s="1"/>
  <c r="I2176" i="7"/>
  <c r="G2176" i="7"/>
  <c r="H2176" i="7"/>
  <c r="F2176" i="7"/>
  <c r="C2176" i="7"/>
  <c r="D2176" i="7"/>
  <c r="E2176" i="7"/>
  <c r="B2176" i="7"/>
  <c r="A2178" i="7" l="1"/>
  <c r="J2178" i="7" s="1"/>
  <c r="I2177" i="7"/>
  <c r="G2177" i="7"/>
  <c r="F2177" i="7"/>
  <c r="H2177" i="7"/>
  <c r="E2177" i="7"/>
  <c r="C2177" i="7"/>
  <c r="D2177" i="7"/>
  <c r="B2177" i="7"/>
  <c r="A2179" i="7" l="1"/>
  <c r="J2179" i="7" s="1"/>
  <c r="H2178" i="7"/>
  <c r="F2178" i="7"/>
  <c r="G2178" i="7"/>
  <c r="I2178" i="7"/>
  <c r="E2178" i="7"/>
  <c r="C2178" i="7"/>
  <c r="B2178" i="7"/>
  <c r="D2178" i="7"/>
  <c r="A2180" i="7" l="1"/>
  <c r="J2180" i="7" s="1"/>
  <c r="H2179" i="7"/>
  <c r="I2179" i="7"/>
  <c r="G2179" i="7"/>
  <c r="D2179" i="7"/>
  <c r="B2179" i="7"/>
  <c r="C2179" i="7"/>
  <c r="E2179" i="7"/>
  <c r="F2179" i="7"/>
  <c r="A2181" i="7" l="1"/>
  <c r="J2181" i="7" s="1"/>
  <c r="I2180" i="7"/>
  <c r="H2180" i="7"/>
  <c r="G2180" i="7"/>
  <c r="D2180" i="7"/>
  <c r="B2180" i="7"/>
  <c r="E2180" i="7"/>
  <c r="C2180" i="7"/>
  <c r="F2180" i="7"/>
  <c r="A2182" i="7" l="1"/>
  <c r="J2182" i="7" s="1"/>
  <c r="I2181" i="7"/>
  <c r="H2181" i="7"/>
  <c r="E2181" i="7"/>
  <c r="F2181" i="7"/>
  <c r="G2181" i="7"/>
  <c r="B2181" i="7"/>
  <c r="C2181" i="7"/>
  <c r="D2181" i="7"/>
  <c r="A2183" i="7" l="1"/>
  <c r="J2183" i="7" s="1"/>
  <c r="I2182" i="7"/>
  <c r="H2182" i="7"/>
  <c r="E2182" i="7"/>
  <c r="F2182" i="7"/>
  <c r="G2182" i="7"/>
  <c r="B2182" i="7"/>
  <c r="D2182" i="7"/>
  <c r="C2182" i="7"/>
  <c r="A2184" i="7" l="1"/>
  <c r="J2184" i="7" s="1"/>
  <c r="I2183" i="7"/>
  <c r="H2183" i="7"/>
  <c r="E2183" i="7"/>
  <c r="F2183" i="7"/>
  <c r="C2183" i="7"/>
  <c r="G2183" i="7"/>
  <c r="B2183" i="7"/>
  <c r="D2183" i="7"/>
  <c r="A2185" i="7" l="1"/>
  <c r="J2185" i="7" s="1"/>
  <c r="I2184" i="7"/>
  <c r="G2184" i="7"/>
  <c r="E2184" i="7"/>
  <c r="C2184" i="7"/>
  <c r="H2184" i="7"/>
  <c r="D2184" i="7"/>
  <c r="F2184" i="7"/>
  <c r="B2184" i="7"/>
  <c r="A2186" i="7" l="1"/>
  <c r="J2186" i="7" s="1"/>
  <c r="I2185" i="7"/>
  <c r="G2185" i="7"/>
  <c r="F2185" i="7"/>
  <c r="H2185" i="7"/>
  <c r="E2185" i="7"/>
  <c r="D2185" i="7"/>
  <c r="B2185" i="7"/>
  <c r="C2185" i="7"/>
  <c r="A2187" i="7" l="1"/>
  <c r="J2187" i="7" s="1"/>
  <c r="I2186" i="7"/>
  <c r="F2186" i="7"/>
  <c r="H2186" i="7"/>
  <c r="G2186" i="7"/>
  <c r="C2186" i="7"/>
  <c r="E2186" i="7"/>
  <c r="D2186" i="7"/>
  <c r="B2186" i="7"/>
  <c r="A2188" i="7" l="1"/>
  <c r="J2188" i="7" s="1"/>
  <c r="H2187" i="7"/>
  <c r="I2187" i="7"/>
  <c r="G2187" i="7"/>
  <c r="F2187" i="7"/>
  <c r="D2187" i="7"/>
  <c r="E2187" i="7"/>
  <c r="C2187" i="7"/>
  <c r="B2187" i="7"/>
  <c r="A2189" i="7" l="1"/>
  <c r="J2189" i="7" s="1"/>
  <c r="I2188" i="7"/>
  <c r="G2188" i="7"/>
  <c r="H2188" i="7"/>
  <c r="F2188" i="7"/>
  <c r="D2188" i="7"/>
  <c r="B2188" i="7"/>
  <c r="C2188" i="7"/>
  <c r="E2188" i="7"/>
  <c r="A2190" i="7" l="1"/>
  <c r="J2190" i="7" s="1"/>
  <c r="I2189" i="7"/>
  <c r="H2189" i="7"/>
  <c r="G2189" i="7"/>
  <c r="E2189" i="7"/>
  <c r="F2189" i="7"/>
  <c r="B2189" i="7"/>
  <c r="D2189" i="7"/>
  <c r="C2189" i="7"/>
  <c r="A2191" i="7" l="1"/>
  <c r="J2191" i="7" s="1"/>
  <c r="I2190" i="7"/>
  <c r="H2190" i="7"/>
  <c r="G2190" i="7"/>
  <c r="E2190" i="7"/>
  <c r="F2190" i="7"/>
  <c r="B2190" i="7"/>
  <c r="D2190" i="7"/>
  <c r="C2190" i="7"/>
  <c r="A2192" i="7" l="1"/>
  <c r="J2192" i="7" s="1"/>
  <c r="I2191" i="7"/>
  <c r="H2191" i="7"/>
  <c r="G2191" i="7"/>
  <c r="F2191" i="7"/>
  <c r="E2191" i="7"/>
  <c r="C2191" i="7"/>
  <c r="B2191" i="7"/>
  <c r="D2191" i="7"/>
  <c r="A2193" i="7" l="1"/>
  <c r="J2193" i="7" s="1"/>
  <c r="I2192" i="7"/>
  <c r="G2192" i="7"/>
  <c r="H2192" i="7"/>
  <c r="F2192" i="7"/>
  <c r="E2192" i="7"/>
  <c r="C2192" i="7"/>
  <c r="D2192" i="7"/>
  <c r="B2192" i="7"/>
  <c r="A2194" i="7" l="1"/>
  <c r="J2194" i="7" s="1"/>
  <c r="I2193" i="7"/>
  <c r="G2193" i="7"/>
  <c r="F2193" i="7"/>
  <c r="H2193" i="7"/>
  <c r="E2193" i="7"/>
  <c r="D2193" i="7"/>
  <c r="C2193" i="7"/>
  <c r="B2193" i="7"/>
  <c r="A2195" i="7" l="1"/>
  <c r="J2195" i="7" s="1"/>
  <c r="I2194" i="7"/>
  <c r="F2194" i="7"/>
  <c r="H2194" i="7"/>
  <c r="G2194" i="7"/>
  <c r="E2194" i="7"/>
  <c r="D2194" i="7"/>
  <c r="B2194" i="7"/>
  <c r="C2194" i="7"/>
  <c r="A2196" i="7" l="1"/>
  <c r="J2196" i="7" s="1"/>
  <c r="I2195" i="7"/>
  <c r="H2195" i="7"/>
  <c r="G2195" i="7"/>
  <c r="F2195" i="7"/>
  <c r="D2195" i="7"/>
  <c r="C2195" i="7"/>
  <c r="B2195" i="7"/>
  <c r="E2195" i="7"/>
  <c r="A2197" i="7" l="1"/>
  <c r="J2197" i="7" s="1"/>
  <c r="I2196" i="7"/>
  <c r="G2196" i="7"/>
  <c r="F2196" i="7"/>
  <c r="D2196" i="7"/>
  <c r="B2196" i="7"/>
  <c r="C2196" i="7"/>
  <c r="H2196" i="7"/>
  <c r="E2196" i="7"/>
  <c r="A2198" i="7" l="1"/>
  <c r="J2198" i="7" s="1"/>
  <c r="I2197" i="7"/>
  <c r="E2197" i="7"/>
  <c r="H2197" i="7"/>
  <c r="G2197" i="7"/>
  <c r="D2197" i="7"/>
  <c r="C2197" i="7"/>
  <c r="F2197" i="7"/>
  <c r="B2197" i="7"/>
  <c r="A2199" i="7" l="1"/>
  <c r="J2199" i="7" s="1"/>
  <c r="I2198" i="7"/>
  <c r="H2198" i="7"/>
  <c r="E2198" i="7"/>
  <c r="F2198" i="7"/>
  <c r="B2198" i="7"/>
  <c r="G2198" i="7"/>
  <c r="D2198" i="7"/>
  <c r="C2198" i="7"/>
  <c r="A2200" i="7" l="1"/>
  <c r="J2200" i="7" s="1"/>
  <c r="I2199" i="7"/>
  <c r="H2199" i="7"/>
  <c r="G2199" i="7"/>
  <c r="C2199" i="7"/>
  <c r="F2199" i="7"/>
  <c r="B2199" i="7"/>
  <c r="D2199" i="7"/>
  <c r="E2199" i="7"/>
  <c r="A2201" i="7" l="1"/>
  <c r="J2201" i="7" s="1"/>
  <c r="I2200" i="7"/>
  <c r="G2200" i="7"/>
  <c r="H2200" i="7"/>
  <c r="C2200" i="7"/>
  <c r="E2200" i="7"/>
  <c r="B2200" i="7"/>
  <c r="F2200" i="7"/>
  <c r="D2200" i="7"/>
  <c r="A2202" i="7" l="1"/>
  <c r="J2202" i="7" s="1"/>
  <c r="I2201" i="7"/>
  <c r="G2201" i="7"/>
  <c r="F2201" i="7"/>
  <c r="H2201" i="7"/>
  <c r="C2201" i="7"/>
  <c r="E2201" i="7"/>
  <c r="B2201" i="7"/>
  <c r="D2201" i="7"/>
  <c r="A2203" i="7" l="1"/>
  <c r="J2203" i="7" s="1"/>
  <c r="I2202" i="7"/>
  <c r="F2202" i="7"/>
  <c r="H2202" i="7"/>
  <c r="E2202" i="7"/>
  <c r="G2202" i="7"/>
  <c r="C2202" i="7"/>
  <c r="D2202" i="7"/>
  <c r="B2202" i="7"/>
  <c r="A2204" i="7" l="1"/>
  <c r="J2204" i="7" s="1"/>
  <c r="I2203" i="7"/>
  <c r="H2203" i="7"/>
  <c r="F2203" i="7"/>
  <c r="E2203" i="7"/>
  <c r="G2203" i="7"/>
  <c r="D2203" i="7"/>
  <c r="B2203" i="7"/>
  <c r="C2203" i="7"/>
  <c r="A2205" i="7" l="1"/>
  <c r="J2205" i="7" s="1"/>
  <c r="I2204" i="7"/>
  <c r="H2204" i="7"/>
  <c r="G2204" i="7"/>
  <c r="F2204" i="7"/>
  <c r="E2204" i="7"/>
  <c r="D2204" i="7"/>
  <c r="B2204" i="7"/>
  <c r="C2204" i="7"/>
  <c r="A2206" i="7" l="1"/>
  <c r="J2206" i="7" s="1"/>
  <c r="I2205" i="7"/>
  <c r="E2205" i="7"/>
  <c r="H2205" i="7"/>
  <c r="G2205" i="7"/>
  <c r="F2205" i="7"/>
  <c r="B2205" i="7"/>
  <c r="D2205" i="7"/>
  <c r="C2205" i="7"/>
  <c r="A2207" i="7" l="1"/>
  <c r="J2207" i="7" s="1"/>
  <c r="I2206" i="7"/>
  <c r="E2206" i="7"/>
  <c r="H2206" i="7"/>
  <c r="G2206" i="7"/>
  <c r="D2206" i="7"/>
  <c r="C2206" i="7"/>
  <c r="F2206" i="7"/>
  <c r="B2206" i="7"/>
  <c r="A2208" i="7" l="1"/>
  <c r="J2208" i="7" s="1"/>
  <c r="I2207" i="7"/>
  <c r="H2207" i="7"/>
  <c r="G2207" i="7"/>
  <c r="F2207" i="7"/>
  <c r="E2207" i="7"/>
  <c r="C2207" i="7"/>
  <c r="B2207" i="7"/>
  <c r="D2207" i="7"/>
  <c r="A2209" i="7" l="1"/>
  <c r="J2209" i="7" s="1"/>
  <c r="I2208" i="7"/>
  <c r="H2208" i="7"/>
  <c r="G2208" i="7"/>
  <c r="F2208" i="7"/>
  <c r="E2208" i="7"/>
  <c r="C2208" i="7"/>
  <c r="B2208" i="7"/>
  <c r="D2208" i="7"/>
  <c r="A2210" i="7" l="1"/>
  <c r="J2210" i="7" s="1"/>
  <c r="I2209" i="7"/>
  <c r="G2209" i="7"/>
  <c r="F2209" i="7"/>
  <c r="H2209" i="7"/>
  <c r="D2209" i="7"/>
  <c r="C2209" i="7"/>
  <c r="B2209" i="7"/>
  <c r="E2209" i="7"/>
  <c r="A2211" i="7" l="1"/>
  <c r="J2211" i="7" s="1"/>
  <c r="G2210" i="7"/>
  <c r="F2210" i="7"/>
  <c r="I2210" i="7"/>
  <c r="H2210" i="7"/>
  <c r="C2210" i="7"/>
  <c r="B2210" i="7"/>
  <c r="E2210" i="7"/>
  <c r="D2210" i="7"/>
  <c r="A2212" i="7" l="1"/>
  <c r="J2212" i="7" s="1"/>
  <c r="I2211" i="7"/>
  <c r="H2211" i="7"/>
  <c r="F2211" i="7"/>
  <c r="G2211" i="7"/>
  <c r="D2211" i="7"/>
  <c r="C2211" i="7"/>
  <c r="B2211" i="7"/>
  <c r="E2211" i="7"/>
  <c r="A2213" i="7" l="1"/>
  <c r="J2213" i="7" s="1"/>
  <c r="I2212" i="7"/>
  <c r="H2212" i="7"/>
  <c r="G2212" i="7"/>
  <c r="D2212" i="7"/>
  <c r="B2212" i="7"/>
  <c r="F2212" i="7"/>
  <c r="C2212" i="7"/>
  <c r="E2212" i="7"/>
  <c r="A2214" i="7" l="1"/>
  <c r="J2214" i="7" s="1"/>
  <c r="E2213" i="7"/>
  <c r="I2213" i="7"/>
  <c r="F2213" i="7"/>
  <c r="G2213" i="7"/>
  <c r="H2213" i="7"/>
  <c r="B2213" i="7"/>
  <c r="C2213" i="7"/>
  <c r="D2213" i="7"/>
  <c r="A2215" i="7" l="1"/>
  <c r="J2215" i="7" s="1"/>
  <c r="I2214" i="7"/>
  <c r="E2214" i="7"/>
  <c r="F2214" i="7"/>
  <c r="G2214" i="7"/>
  <c r="H2214" i="7"/>
  <c r="B2214" i="7"/>
  <c r="C2214" i="7"/>
  <c r="D2214" i="7"/>
  <c r="A2216" i="7" l="1"/>
  <c r="J2216" i="7" s="1"/>
  <c r="I2215" i="7"/>
  <c r="H2215" i="7"/>
  <c r="G2215" i="7"/>
  <c r="E2215" i="7"/>
  <c r="F2215" i="7"/>
  <c r="C2215" i="7"/>
  <c r="D2215" i="7"/>
  <c r="B2215" i="7"/>
  <c r="A2217" i="7" l="1"/>
  <c r="J2217" i="7" s="1"/>
  <c r="I2216" i="7"/>
  <c r="H2216" i="7"/>
  <c r="E2216" i="7"/>
  <c r="G2216" i="7"/>
  <c r="F2216" i="7"/>
  <c r="C2216" i="7"/>
  <c r="D2216" i="7"/>
  <c r="B2216" i="7"/>
  <c r="A2218" i="7" l="1"/>
  <c r="J2218" i="7" s="1"/>
  <c r="I2217" i="7"/>
  <c r="H2217" i="7"/>
  <c r="G2217" i="7"/>
  <c r="F2217" i="7"/>
  <c r="D2217" i="7"/>
  <c r="B2217" i="7"/>
  <c r="E2217" i="7"/>
  <c r="C2217" i="7"/>
  <c r="A2219" i="7" l="1"/>
  <c r="J2219" i="7" s="1"/>
  <c r="I2218" i="7"/>
  <c r="G2218" i="7"/>
  <c r="H2218" i="7"/>
  <c r="F2218" i="7"/>
  <c r="E2218" i="7"/>
  <c r="C2218" i="7"/>
  <c r="B2218" i="7"/>
  <c r="D2218" i="7"/>
  <c r="A2220" i="7" l="1"/>
  <c r="J2220" i="7" s="1"/>
  <c r="I2219" i="7"/>
  <c r="H2219" i="7"/>
  <c r="G2219" i="7"/>
  <c r="E2219" i="7"/>
  <c r="D2219" i="7"/>
  <c r="F2219" i="7"/>
  <c r="C2219" i="7"/>
  <c r="B2219" i="7"/>
  <c r="A2221" i="7" l="1"/>
  <c r="J2221" i="7" s="1"/>
  <c r="H2220" i="7"/>
  <c r="G2220" i="7"/>
  <c r="I2220" i="7"/>
  <c r="E2220" i="7"/>
  <c r="D2220" i="7"/>
  <c r="B2220" i="7"/>
  <c r="C2220" i="7"/>
  <c r="F2220" i="7"/>
  <c r="A2222" i="7" l="1"/>
  <c r="J2222" i="7" s="1"/>
  <c r="E2221" i="7"/>
  <c r="G2221" i="7"/>
  <c r="I2221" i="7"/>
  <c r="H2221" i="7"/>
  <c r="D2221" i="7"/>
  <c r="C2221" i="7"/>
  <c r="F2221" i="7"/>
  <c r="B2221" i="7"/>
  <c r="A2223" i="7" l="1"/>
  <c r="J2223" i="7" s="1"/>
  <c r="I2222" i="7"/>
  <c r="E2222" i="7"/>
  <c r="H2222" i="7"/>
  <c r="G2222" i="7"/>
  <c r="F2222" i="7"/>
  <c r="D2222" i="7"/>
  <c r="C2222" i="7"/>
  <c r="B2222" i="7"/>
  <c r="A2224" i="7" l="1"/>
  <c r="J2224" i="7" s="1"/>
  <c r="I2223" i="7"/>
  <c r="F2223" i="7"/>
  <c r="H2223" i="7"/>
  <c r="C2223" i="7"/>
  <c r="G2223" i="7"/>
  <c r="E2223" i="7"/>
  <c r="B2223" i="7"/>
  <c r="D2223" i="7"/>
  <c r="A2225" i="7" l="1"/>
  <c r="J2225" i="7" s="1"/>
  <c r="I2224" i="7"/>
  <c r="H2224" i="7"/>
  <c r="F2224" i="7"/>
  <c r="C2224" i="7"/>
  <c r="E2224" i="7"/>
  <c r="B2224" i="7"/>
  <c r="G2224" i="7"/>
  <c r="D2224" i="7"/>
  <c r="A2226" i="7" l="1"/>
  <c r="J2226" i="7" s="1"/>
  <c r="I2225" i="7"/>
  <c r="H2225" i="7"/>
  <c r="G2225" i="7"/>
  <c r="F2225" i="7"/>
  <c r="E2225" i="7"/>
  <c r="B2225" i="7"/>
  <c r="C2225" i="7"/>
  <c r="D2225" i="7"/>
  <c r="A2227" i="7" l="1"/>
  <c r="J2227" i="7" s="1"/>
  <c r="I2226" i="7"/>
  <c r="H2226" i="7"/>
  <c r="F2226" i="7"/>
  <c r="E2226" i="7"/>
  <c r="G2226" i="7"/>
  <c r="D2226" i="7"/>
  <c r="B2226" i="7"/>
  <c r="C2226" i="7"/>
  <c r="A2228" i="7" l="1"/>
  <c r="J2228" i="7" s="1"/>
  <c r="H2227" i="7"/>
  <c r="I2227" i="7"/>
  <c r="G2227" i="7"/>
  <c r="F2227" i="7"/>
  <c r="D2227" i="7"/>
  <c r="B2227" i="7"/>
  <c r="E2227" i="7"/>
  <c r="C2227" i="7"/>
  <c r="A2229" i="7" l="1"/>
  <c r="J2229" i="7" s="1"/>
  <c r="I2228" i="7"/>
  <c r="G2228" i="7"/>
  <c r="H2228" i="7"/>
  <c r="F2228" i="7"/>
  <c r="D2228" i="7"/>
  <c r="B2228" i="7"/>
  <c r="C2228" i="7"/>
  <c r="E2228" i="7"/>
  <c r="A2230" i="7" l="1"/>
  <c r="J2230" i="7" s="1"/>
  <c r="I2229" i="7"/>
  <c r="H2229" i="7"/>
  <c r="E2229" i="7"/>
  <c r="G2229" i="7"/>
  <c r="F2229" i="7"/>
  <c r="D2229" i="7"/>
  <c r="C2229" i="7"/>
  <c r="B2229" i="7"/>
  <c r="A2231" i="7" l="1"/>
  <c r="J2231" i="7" s="1"/>
  <c r="I2230" i="7"/>
  <c r="H2230" i="7"/>
  <c r="E2230" i="7"/>
  <c r="D2230" i="7"/>
  <c r="C2230" i="7"/>
  <c r="G2230" i="7"/>
  <c r="B2230" i="7"/>
  <c r="F2230" i="7"/>
  <c r="A2232" i="7" l="1"/>
  <c r="J2232" i="7" s="1"/>
  <c r="H2231" i="7"/>
  <c r="I2231" i="7"/>
  <c r="G2231" i="7"/>
  <c r="C2231" i="7"/>
  <c r="F2231" i="7"/>
  <c r="D2231" i="7"/>
  <c r="E2231" i="7"/>
  <c r="B2231" i="7"/>
  <c r="A2233" i="7" l="1"/>
  <c r="J2233" i="7" s="1"/>
  <c r="I2232" i="7"/>
  <c r="H2232" i="7"/>
  <c r="G2232" i="7"/>
  <c r="C2232" i="7"/>
  <c r="F2232" i="7"/>
  <c r="E2232" i="7"/>
  <c r="D2232" i="7"/>
  <c r="B2232" i="7"/>
  <c r="A2234" i="7" l="1"/>
  <c r="J2234" i="7" s="1"/>
  <c r="I2233" i="7"/>
  <c r="G2233" i="7"/>
  <c r="F2233" i="7"/>
  <c r="E2233" i="7"/>
  <c r="C2233" i="7"/>
  <c r="D2233" i="7"/>
  <c r="B2233" i="7"/>
  <c r="H2233" i="7"/>
  <c r="A2235" i="7" l="1"/>
  <c r="J2235" i="7" s="1"/>
  <c r="I2234" i="7"/>
  <c r="H2234" i="7"/>
  <c r="F2234" i="7"/>
  <c r="G2234" i="7"/>
  <c r="E2234" i="7"/>
  <c r="B2234" i="7"/>
  <c r="C2234" i="7"/>
  <c r="D2234" i="7"/>
  <c r="A2236" i="7" l="1"/>
  <c r="J2236" i="7" s="1"/>
  <c r="I2235" i="7"/>
  <c r="H2235" i="7"/>
  <c r="F2235" i="7"/>
  <c r="E2235" i="7"/>
  <c r="G2235" i="7"/>
  <c r="D2235" i="7"/>
  <c r="B2235" i="7"/>
  <c r="C2235" i="7"/>
  <c r="A2237" i="7" l="1"/>
  <c r="J2237" i="7" s="1"/>
  <c r="I2236" i="7"/>
  <c r="H2236" i="7"/>
  <c r="G2236" i="7"/>
  <c r="F2236" i="7"/>
  <c r="E2236" i="7"/>
  <c r="D2236" i="7"/>
  <c r="B2236" i="7"/>
  <c r="C2236" i="7"/>
  <c r="A2238" i="7" l="1"/>
  <c r="J2238" i="7" s="1"/>
  <c r="I2237" i="7"/>
  <c r="E2237" i="7"/>
  <c r="G2237" i="7"/>
  <c r="F2237" i="7"/>
  <c r="H2237" i="7"/>
  <c r="B2237" i="7"/>
  <c r="D2237" i="7"/>
  <c r="C2237" i="7"/>
  <c r="A2239" i="7" l="1"/>
  <c r="J2239" i="7" s="1"/>
  <c r="I2238" i="7"/>
  <c r="E2238" i="7"/>
  <c r="G2238" i="7"/>
  <c r="H2238" i="7"/>
  <c r="D2238" i="7"/>
  <c r="C2238" i="7"/>
  <c r="F2238" i="7"/>
  <c r="B2238" i="7"/>
  <c r="A2240" i="7" l="1"/>
  <c r="J2240" i="7" s="1"/>
  <c r="I2239" i="7"/>
  <c r="H2239" i="7"/>
  <c r="G2239" i="7"/>
  <c r="F2239" i="7"/>
  <c r="C2239" i="7"/>
  <c r="D2239" i="7"/>
  <c r="B2239" i="7"/>
  <c r="E2239" i="7"/>
  <c r="A2241" i="7" l="1"/>
  <c r="J2241" i="7" s="1"/>
  <c r="I2240" i="7"/>
  <c r="H2240" i="7"/>
  <c r="G2240" i="7"/>
  <c r="F2240" i="7"/>
  <c r="C2240" i="7"/>
  <c r="E2240" i="7"/>
  <c r="D2240" i="7"/>
  <c r="B2240" i="7"/>
  <c r="A2242" i="7" l="1"/>
  <c r="J2242" i="7" s="1"/>
  <c r="I2241" i="7"/>
  <c r="G2241" i="7"/>
  <c r="F2241" i="7"/>
  <c r="H2241" i="7"/>
  <c r="E2241" i="7"/>
  <c r="C2241" i="7"/>
  <c r="D2241" i="7"/>
  <c r="B2241" i="7"/>
  <c r="A2243" i="7" l="1"/>
  <c r="J2243" i="7" s="1"/>
  <c r="I2242" i="7"/>
  <c r="F2242" i="7"/>
  <c r="H2242" i="7"/>
  <c r="G2242" i="7"/>
  <c r="E2242" i="7"/>
  <c r="C2242" i="7"/>
  <c r="D2242" i="7"/>
  <c r="B2242" i="7"/>
  <c r="A2244" i="7" l="1"/>
  <c r="J2244" i="7" s="1"/>
  <c r="I2243" i="7"/>
  <c r="H2243" i="7"/>
  <c r="F2243" i="7"/>
  <c r="D2243" i="7"/>
  <c r="B2243" i="7"/>
  <c r="E2243" i="7"/>
  <c r="C2243" i="7"/>
  <c r="G2243" i="7"/>
  <c r="A2245" i="7" l="1"/>
  <c r="J2245" i="7" s="1"/>
  <c r="I2244" i="7"/>
  <c r="H2244" i="7"/>
  <c r="F2244" i="7"/>
  <c r="D2244" i="7"/>
  <c r="B2244" i="7"/>
  <c r="G2244" i="7"/>
  <c r="C2244" i="7"/>
  <c r="E2244" i="7"/>
  <c r="A2246" i="7" l="1"/>
  <c r="J2246" i="7" s="1"/>
  <c r="I2245" i="7"/>
  <c r="H2245" i="7"/>
  <c r="G2245" i="7"/>
  <c r="E2245" i="7"/>
  <c r="F2245" i="7"/>
  <c r="B2245" i="7"/>
  <c r="D2245" i="7"/>
  <c r="C2245" i="7"/>
  <c r="A2247" i="7" l="1"/>
  <c r="J2247" i="7" s="1"/>
  <c r="I2246" i="7"/>
  <c r="G2246" i="7"/>
  <c r="E2246" i="7"/>
  <c r="F2246" i="7"/>
  <c r="H2246" i="7"/>
  <c r="B2246" i="7"/>
  <c r="D2246" i="7"/>
  <c r="C2246" i="7"/>
  <c r="A2248" i="7" l="1"/>
  <c r="J2248" i="7" s="1"/>
  <c r="I2247" i="7"/>
  <c r="H2247" i="7"/>
  <c r="G2247" i="7"/>
  <c r="E2247" i="7"/>
  <c r="F2247" i="7"/>
  <c r="C2247" i="7"/>
  <c r="D2247" i="7"/>
  <c r="B2247" i="7"/>
  <c r="A2249" i="7" l="1"/>
  <c r="J2249" i="7" s="1"/>
  <c r="I2248" i="7"/>
  <c r="H2248" i="7"/>
  <c r="G2248" i="7"/>
  <c r="E2248" i="7"/>
  <c r="F2248" i="7"/>
  <c r="C2248" i="7"/>
  <c r="D2248" i="7"/>
  <c r="B2248" i="7"/>
  <c r="A2250" i="7" l="1"/>
  <c r="J2250" i="7" s="1"/>
  <c r="I2249" i="7"/>
  <c r="G2249" i="7"/>
  <c r="F2249" i="7"/>
  <c r="H2249" i="7"/>
  <c r="E2249" i="7"/>
  <c r="D2249" i="7"/>
  <c r="B2249" i="7"/>
  <c r="C2249" i="7"/>
  <c r="A2251" i="7" l="1"/>
  <c r="J2251" i="7" s="1"/>
  <c r="I2250" i="7"/>
  <c r="F2250" i="7"/>
  <c r="H2250" i="7"/>
  <c r="G2250" i="7"/>
  <c r="E2250" i="7"/>
  <c r="C2250" i="7"/>
  <c r="D2250" i="7"/>
  <c r="B2250" i="7"/>
  <c r="A2252" i="7" l="1"/>
  <c r="J2252" i="7" s="1"/>
  <c r="I2251" i="7"/>
  <c r="H2251" i="7"/>
  <c r="G2251" i="7"/>
  <c r="D2251" i="7"/>
  <c r="F2251" i="7"/>
  <c r="C2251" i="7"/>
  <c r="B2251" i="7"/>
  <c r="E2251" i="7"/>
  <c r="A2253" i="7" l="1"/>
  <c r="J2253" i="7" s="1"/>
  <c r="I2252" i="7"/>
  <c r="H2252" i="7"/>
  <c r="G2252" i="7"/>
  <c r="D2252" i="7"/>
  <c r="B2252" i="7"/>
  <c r="C2252" i="7"/>
  <c r="E2252" i="7"/>
  <c r="F2252" i="7"/>
  <c r="A2254" i="7" l="1"/>
  <c r="J2254" i="7" s="1"/>
  <c r="I2253" i="7"/>
  <c r="H2253" i="7"/>
  <c r="E2253" i="7"/>
  <c r="B2253" i="7"/>
  <c r="D2253" i="7"/>
  <c r="C2253" i="7"/>
  <c r="G2253" i="7"/>
  <c r="F2253" i="7"/>
  <c r="A2255" i="7" l="1"/>
  <c r="J2255" i="7" s="1"/>
  <c r="I2254" i="7"/>
  <c r="H2254" i="7"/>
  <c r="G2254" i="7"/>
  <c r="E2254" i="7"/>
  <c r="B2254" i="7"/>
  <c r="F2254" i="7"/>
  <c r="C2254" i="7"/>
  <c r="D2254" i="7"/>
  <c r="A2256" i="7" l="1"/>
  <c r="J2256" i="7" s="1"/>
  <c r="I2255" i="7"/>
  <c r="H2255" i="7"/>
  <c r="G2255" i="7"/>
  <c r="F2255" i="7"/>
  <c r="C2255" i="7"/>
  <c r="B2255" i="7"/>
  <c r="E2255" i="7"/>
  <c r="D2255" i="7"/>
  <c r="A2257" i="7" l="1"/>
  <c r="J2257" i="7" s="1"/>
  <c r="I2256" i="7"/>
  <c r="H2256" i="7"/>
  <c r="F2256" i="7"/>
  <c r="G2256" i="7"/>
  <c r="C2256" i="7"/>
  <c r="E2256" i="7"/>
  <c r="B2256" i="7"/>
  <c r="D2256" i="7"/>
  <c r="A2258" i="7" l="1"/>
  <c r="J2258" i="7" s="1"/>
  <c r="I2257" i="7"/>
  <c r="G2257" i="7"/>
  <c r="F2257" i="7"/>
  <c r="E2257" i="7"/>
  <c r="H2257" i="7"/>
  <c r="D2257" i="7"/>
  <c r="C2257" i="7"/>
  <c r="B2257" i="7"/>
  <c r="A2259" i="7" l="1"/>
  <c r="J2259" i="7" s="1"/>
  <c r="I2258" i="7"/>
  <c r="F2258" i="7"/>
  <c r="E2258" i="7"/>
  <c r="G2258" i="7"/>
  <c r="H2258" i="7"/>
  <c r="D2258" i="7"/>
  <c r="B2258" i="7"/>
  <c r="C2258" i="7"/>
  <c r="A2260" i="7" l="1"/>
  <c r="J2260" i="7" s="1"/>
  <c r="I2259" i="7"/>
  <c r="H2259" i="7"/>
  <c r="F2259" i="7"/>
  <c r="G2259" i="7"/>
  <c r="D2259" i="7"/>
  <c r="E2259" i="7"/>
  <c r="C2259" i="7"/>
  <c r="B2259" i="7"/>
  <c r="A2261" i="7" l="1"/>
  <c r="J2261" i="7" s="1"/>
  <c r="I2260" i="7"/>
  <c r="G2260" i="7"/>
  <c r="F2260" i="7"/>
  <c r="H2260" i="7"/>
  <c r="D2260" i="7"/>
  <c r="B2260" i="7"/>
  <c r="C2260" i="7"/>
  <c r="E2260" i="7"/>
  <c r="A2262" i="7" l="1"/>
  <c r="J2262" i="7" s="1"/>
  <c r="I2261" i="7"/>
  <c r="E2261" i="7"/>
  <c r="G2261" i="7"/>
  <c r="F2261" i="7"/>
  <c r="H2261" i="7"/>
  <c r="D2261" i="7"/>
  <c r="C2261" i="7"/>
  <c r="B2261" i="7"/>
  <c r="A2263" i="7" l="1"/>
  <c r="J2263" i="7" s="1"/>
  <c r="I2262" i="7"/>
  <c r="H2262" i="7"/>
  <c r="E2262" i="7"/>
  <c r="G2262" i="7"/>
  <c r="F2262" i="7"/>
  <c r="B2262" i="7"/>
  <c r="D2262" i="7"/>
  <c r="C2262" i="7"/>
  <c r="A2264" i="7" l="1"/>
  <c r="J2264" i="7" s="1"/>
  <c r="I2263" i="7"/>
  <c r="H2263" i="7"/>
  <c r="G2263" i="7"/>
  <c r="E2263" i="7"/>
  <c r="C2263" i="7"/>
  <c r="D2263" i="7"/>
  <c r="B2263" i="7"/>
  <c r="F2263" i="7"/>
  <c r="A2265" i="7" l="1"/>
  <c r="J2265" i="7" s="1"/>
  <c r="I2264" i="7"/>
  <c r="G2264" i="7"/>
  <c r="H2264" i="7"/>
  <c r="E2264" i="7"/>
  <c r="C2264" i="7"/>
  <c r="F2264" i="7"/>
  <c r="B2264" i="7"/>
  <c r="D2264" i="7"/>
  <c r="A2266" i="7" l="1"/>
  <c r="J2266" i="7" s="1"/>
  <c r="I2265" i="7"/>
  <c r="G2265" i="7"/>
  <c r="H2265" i="7"/>
  <c r="F2265" i="7"/>
  <c r="E2265" i="7"/>
  <c r="C2265" i="7"/>
  <c r="B2265" i="7"/>
  <c r="D2265" i="7"/>
  <c r="A2267" i="7" l="1"/>
  <c r="J2267" i="7" s="1"/>
  <c r="I2266" i="7"/>
  <c r="H2266" i="7"/>
  <c r="F2266" i="7"/>
  <c r="G2266" i="7"/>
  <c r="E2266" i="7"/>
  <c r="C2266" i="7"/>
  <c r="D2266" i="7"/>
  <c r="B2266" i="7"/>
  <c r="A2268" i="7" l="1"/>
  <c r="J2268" i="7" s="1"/>
  <c r="H2267" i="7"/>
  <c r="I2267" i="7"/>
  <c r="F2267" i="7"/>
  <c r="E2267" i="7"/>
  <c r="G2267" i="7"/>
  <c r="D2267" i="7"/>
  <c r="B2267" i="7"/>
  <c r="C2267" i="7"/>
  <c r="A2269" i="7" l="1"/>
  <c r="J2269" i="7" s="1"/>
  <c r="I2268" i="7"/>
  <c r="H2268" i="7"/>
  <c r="F2268" i="7"/>
  <c r="E2268" i="7"/>
  <c r="D2268" i="7"/>
  <c r="B2268" i="7"/>
  <c r="G2268" i="7"/>
  <c r="C2268" i="7"/>
  <c r="A2270" i="7" l="1"/>
  <c r="J2270" i="7" s="1"/>
  <c r="E2269" i="7"/>
  <c r="F2269" i="7"/>
  <c r="G2269" i="7"/>
  <c r="I2269" i="7"/>
  <c r="B2269" i="7"/>
  <c r="D2269" i="7"/>
  <c r="H2269" i="7"/>
  <c r="C2269" i="7"/>
  <c r="A2271" i="7" l="1"/>
  <c r="J2271" i="7" s="1"/>
  <c r="I2270" i="7"/>
  <c r="E2270" i="7"/>
  <c r="H2270" i="7"/>
  <c r="G2270" i="7"/>
  <c r="F2270" i="7"/>
  <c r="D2270" i="7"/>
  <c r="C2270" i="7"/>
  <c r="B2270" i="7"/>
  <c r="A2272" i="7" l="1"/>
  <c r="J2272" i="7" s="1"/>
  <c r="I2271" i="7"/>
  <c r="H2271" i="7"/>
  <c r="C2271" i="7"/>
  <c r="G2271" i="7"/>
  <c r="F2271" i="7"/>
  <c r="B2271" i="7"/>
  <c r="D2271" i="7"/>
  <c r="E2271" i="7"/>
  <c r="A2273" i="7" l="1"/>
  <c r="J2273" i="7" s="1"/>
  <c r="I2272" i="7"/>
  <c r="H2272" i="7"/>
  <c r="G2272" i="7"/>
  <c r="C2272" i="7"/>
  <c r="F2272" i="7"/>
  <c r="B2272" i="7"/>
  <c r="D2272" i="7"/>
  <c r="E2272" i="7"/>
  <c r="A2274" i="7" l="1"/>
  <c r="J2274" i="7" s="1"/>
  <c r="I2273" i="7"/>
  <c r="G2273" i="7"/>
  <c r="F2273" i="7"/>
  <c r="H2273" i="7"/>
  <c r="B2273" i="7"/>
  <c r="C2273" i="7"/>
  <c r="D2273" i="7"/>
  <c r="E2273" i="7"/>
  <c r="A2275" i="7" l="1"/>
  <c r="J2275" i="7" s="1"/>
  <c r="G2274" i="7"/>
  <c r="F2274" i="7"/>
  <c r="I2274" i="7"/>
  <c r="H2274" i="7"/>
  <c r="E2274" i="7"/>
  <c r="C2274" i="7"/>
  <c r="B2274" i="7"/>
  <c r="D2274" i="7"/>
  <c r="A2276" i="7" l="1"/>
  <c r="J2276" i="7" s="1"/>
  <c r="I2275" i="7"/>
  <c r="H2275" i="7"/>
  <c r="G2275" i="7"/>
  <c r="F2275" i="7"/>
  <c r="E2275" i="7"/>
  <c r="D2275" i="7"/>
  <c r="C2275" i="7"/>
  <c r="B2275" i="7"/>
  <c r="A2277" i="7" l="1"/>
  <c r="J2277" i="7" s="1"/>
  <c r="I2276" i="7"/>
  <c r="H2276" i="7"/>
  <c r="G2276" i="7"/>
  <c r="F2276" i="7"/>
  <c r="E2276" i="7"/>
  <c r="D2276" i="7"/>
  <c r="B2276" i="7"/>
  <c r="C2276" i="7"/>
  <c r="A2278" i="7" l="1"/>
  <c r="J2278" i="7" s="1"/>
  <c r="I2277" i="7"/>
  <c r="H2277" i="7"/>
  <c r="E2277" i="7"/>
  <c r="G2277" i="7"/>
  <c r="F2277" i="7"/>
  <c r="C2277" i="7"/>
  <c r="D2277" i="7"/>
  <c r="B2277" i="7"/>
  <c r="A2279" i="7" l="1"/>
  <c r="J2279" i="7" s="1"/>
  <c r="I2278" i="7"/>
  <c r="H2278" i="7"/>
  <c r="E2278" i="7"/>
  <c r="F2278" i="7"/>
  <c r="G2278" i="7"/>
  <c r="B2278" i="7"/>
  <c r="C2278" i="7"/>
  <c r="D2278" i="7"/>
  <c r="A2280" i="7" l="1"/>
  <c r="J2280" i="7" s="1"/>
  <c r="I2279" i="7"/>
  <c r="H2279" i="7"/>
  <c r="E2279" i="7"/>
  <c r="F2279" i="7"/>
  <c r="G2279" i="7"/>
  <c r="C2279" i="7"/>
  <c r="D2279" i="7"/>
  <c r="B2279" i="7"/>
  <c r="A2281" i="7" l="1"/>
  <c r="J2281" i="7" s="1"/>
  <c r="I2280" i="7"/>
  <c r="H2280" i="7"/>
  <c r="E2280" i="7"/>
  <c r="G2280" i="7"/>
  <c r="F2280" i="7"/>
  <c r="C2280" i="7"/>
  <c r="D2280" i="7"/>
  <c r="B2280" i="7"/>
  <c r="A2282" i="7" l="1"/>
  <c r="J2282" i="7" s="1"/>
  <c r="I2281" i="7"/>
  <c r="H2281" i="7"/>
  <c r="G2281" i="7"/>
  <c r="F2281" i="7"/>
  <c r="E2281" i="7"/>
  <c r="D2281" i="7"/>
  <c r="B2281" i="7"/>
  <c r="C2281" i="7"/>
  <c r="A2283" i="7" l="1"/>
  <c r="J2283" i="7" s="1"/>
  <c r="I2282" i="7"/>
  <c r="G2282" i="7"/>
  <c r="F2282" i="7"/>
  <c r="H2282" i="7"/>
  <c r="C2282" i="7"/>
  <c r="B2282" i="7"/>
  <c r="E2282" i="7"/>
  <c r="D2282" i="7"/>
  <c r="A2284" i="7" l="1"/>
  <c r="J2284" i="7" s="1"/>
  <c r="H2283" i="7"/>
  <c r="I2283" i="7"/>
  <c r="G2283" i="7"/>
  <c r="D2283" i="7"/>
  <c r="E2283" i="7"/>
  <c r="C2283" i="7"/>
  <c r="F2283" i="7"/>
  <c r="B2283" i="7"/>
  <c r="A2285" i="7" l="1"/>
  <c r="J2285" i="7" s="1"/>
  <c r="I2284" i="7"/>
  <c r="G2284" i="7"/>
  <c r="D2284" i="7"/>
  <c r="B2284" i="7"/>
  <c r="F2284" i="7"/>
  <c r="C2284" i="7"/>
  <c r="H2284" i="7"/>
  <c r="E2284" i="7"/>
  <c r="A2286" i="7" l="1"/>
  <c r="J2286" i="7" s="1"/>
  <c r="I2285" i="7"/>
  <c r="E2285" i="7"/>
  <c r="H2285" i="7"/>
  <c r="G2285" i="7"/>
  <c r="D2285" i="7"/>
  <c r="C2285" i="7"/>
  <c r="B2285" i="7"/>
  <c r="F2285" i="7"/>
  <c r="A2287" i="7" l="1"/>
  <c r="J2287" i="7" s="1"/>
  <c r="I2286" i="7"/>
  <c r="E2286" i="7"/>
  <c r="H2286" i="7"/>
  <c r="G2286" i="7"/>
  <c r="D2286" i="7"/>
  <c r="C2286" i="7"/>
  <c r="F2286" i="7"/>
  <c r="B2286" i="7"/>
  <c r="A2288" i="7" l="1"/>
  <c r="J2288" i="7" s="1"/>
  <c r="I2287" i="7"/>
  <c r="H2287" i="7"/>
  <c r="G2287" i="7"/>
  <c r="F2287" i="7"/>
  <c r="C2287" i="7"/>
  <c r="B2287" i="7"/>
  <c r="D2287" i="7"/>
  <c r="E2287" i="7"/>
  <c r="A2289" i="7" l="1"/>
  <c r="J2289" i="7" s="1"/>
  <c r="I2288" i="7"/>
  <c r="H2288" i="7"/>
  <c r="G2288" i="7"/>
  <c r="F2288" i="7"/>
  <c r="C2288" i="7"/>
  <c r="D2288" i="7"/>
  <c r="B2288" i="7"/>
  <c r="E2288" i="7"/>
  <c r="A2290" i="7" l="1"/>
  <c r="J2290" i="7" s="1"/>
  <c r="I2289" i="7"/>
  <c r="H2289" i="7"/>
  <c r="G2289" i="7"/>
  <c r="F2289" i="7"/>
  <c r="E2289" i="7"/>
  <c r="B2289" i="7"/>
  <c r="D2289" i="7"/>
  <c r="C2289" i="7"/>
  <c r="A2291" i="7" l="1"/>
  <c r="J2291" i="7" s="1"/>
  <c r="I2290" i="7"/>
  <c r="H2290" i="7"/>
  <c r="F2290" i="7"/>
  <c r="G2290" i="7"/>
  <c r="E2290" i="7"/>
  <c r="D2290" i="7"/>
  <c r="B2290" i="7"/>
  <c r="C2290" i="7"/>
  <c r="A2292" i="7" l="1"/>
  <c r="J2292" i="7" s="1"/>
  <c r="H2291" i="7"/>
  <c r="I2291" i="7"/>
  <c r="G2291" i="7"/>
  <c r="F2291" i="7"/>
  <c r="E2291" i="7"/>
  <c r="D2291" i="7"/>
  <c r="B2291" i="7"/>
  <c r="C2291" i="7"/>
  <c r="A2293" i="7" l="1"/>
  <c r="J2293" i="7" s="1"/>
  <c r="I2292" i="7"/>
  <c r="H2292" i="7"/>
  <c r="G2292" i="7"/>
  <c r="E2292" i="7"/>
  <c r="D2292" i="7"/>
  <c r="B2292" i="7"/>
  <c r="C2292" i="7"/>
  <c r="F2292" i="7"/>
  <c r="A2294" i="7" l="1"/>
  <c r="J2294" i="7" s="1"/>
  <c r="I2293" i="7"/>
  <c r="E2293" i="7"/>
  <c r="H2293" i="7"/>
  <c r="G2293" i="7"/>
  <c r="F2293" i="7"/>
  <c r="D2293" i="7"/>
  <c r="C2293" i="7"/>
  <c r="B2293" i="7"/>
  <c r="A2295" i="7" l="1"/>
  <c r="J2295" i="7" s="1"/>
  <c r="I2294" i="7"/>
  <c r="E2294" i="7"/>
  <c r="H2294" i="7"/>
  <c r="F2294" i="7"/>
  <c r="D2294" i="7"/>
  <c r="C2294" i="7"/>
  <c r="G2294" i="7"/>
  <c r="B2294" i="7"/>
  <c r="A2296" i="7" l="1"/>
  <c r="J2296" i="7" s="1"/>
  <c r="I2295" i="7"/>
  <c r="H2295" i="7"/>
  <c r="F2295" i="7"/>
  <c r="G2295" i="7"/>
  <c r="C2295" i="7"/>
  <c r="D2295" i="7"/>
  <c r="E2295" i="7"/>
  <c r="B2295" i="7"/>
  <c r="A2297" i="7" l="1"/>
  <c r="J2297" i="7" s="1"/>
  <c r="I2296" i="7"/>
  <c r="H2296" i="7"/>
  <c r="F2296" i="7"/>
  <c r="C2296" i="7"/>
  <c r="E2296" i="7"/>
  <c r="B2296" i="7"/>
  <c r="G2296" i="7"/>
  <c r="D2296" i="7"/>
  <c r="A2298" i="7" l="1"/>
  <c r="J2298" i="7" s="1"/>
  <c r="I2297" i="7"/>
  <c r="G2297" i="7"/>
  <c r="F2297" i="7"/>
  <c r="H2297" i="7"/>
  <c r="C2297" i="7"/>
  <c r="E2297" i="7"/>
  <c r="B2297" i="7"/>
  <c r="D2297" i="7"/>
  <c r="A2299" i="7" l="1"/>
  <c r="J2299" i="7" s="1"/>
  <c r="I2298" i="7"/>
  <c r="H2298" i="7"/>
  <c r="F2298" i="7"/>
  <c r="G2298" i="7"/>
  <c r="B2298" i="7"/>
  <c r="E2298" i="7"/>
  <c r="D2298" i="7"/>
  <c r="C2298" i="7"/>
  <c r="A2300" i="7" l="1"/>
  <c r="J2300" i="7" s="1"/>
  <c r="I2299" i="7"/>
  <c r="H2299" i="7"/>
  <c r="F2299" i="7"/>
  <c r="E2299" i="7"/>
  <c r="G2299" i="7"/>
  <c r="D2299" i="7"/>
  <c r="B2299" i="7"/>
  <c r="C2299" i="7"/>
  <c r="A2301" i="7" l="1"/>
  <c r="J2301" i="7" s="1"/>
  <c r="I2300" i="7"/>
  <c r="H2300" i="7"/>
  <c r="G2300" i="7"/>
  <c r="F2300" i="7"/>
  <c r="E2300" i="7"/>
  <c r="D2300" i="7"/>
  <c r="B2300" i="7"/>
  <c r="C2300" i="7"/>
  <c r="A2302" i="7" l="1"/>
  <c r="J2302" i="7" s="1"/>
  <c r="I2301" i="7"/>
  <c r="E2301" i="7"/>
  <c r="G2301" i="7"/>
  <c r="H2301" i="7"/>
  <c r="F2301" i="7"/>
  <c r="B2301" i="7"/>
  <c r="D2301" i="7"/>
  <c r="C2301" i="7"/>
  <c r="A2303" i="7" l="1"/>
  <c r="J2303" i="7" s="1"/>
  <c r="I2302" i="7"/>
  <c r="H2302" i="7"/>
  <c r="E2302" i="7"/>
  <c r="G2302" i="7"/>
  <c r="F2302" i="7"/>
  <c r="D2302" i="7"/>
  <c r="C2302" i="7"/>
  <c r="B2302" i="7"/>
  <c r="A2304" i="7" l="1"/>
  <c r="J2304" i="7" s="1"/>
  <c r="H2303" i="7"/>
  <c r="G2303" i="7"/>
  <c r="I2303" i="7"/>
  <c r="C2303" i="7"/>
  <c r="E2303" i="7"/>
  <c r="D2303" i="7"/>
  <c r="B2303" i="7"/>
  <c r="F2303" i="7"/>
  <c r="A2305" i="7" l="1"/>
  <c r="J2305" i="7" s="1"/>
  <c r="I2304" i="7"/>
  <c r="H2304" i="7"/>
  <c r="G2304" i="7"/>
  <c r="C2304" i="7"/>
  <c r="F2304" i="7"/>
  <c r="D2304" i="7"/>
  <c r="E2304" i="7"/>
  <c r="B2304" i="7"/>
  <c r="A2306" i="7" l="1"/>
  <c r="J2306" i="7" s="1"/>
  <c r="I2305" i="7"/>
  <c r="G2305" i="7"/>
  <c r="F2305" i="7"/>
  <c r="H2305" i="7"/>
  <c r="E2305" i="7"/>
  <c r="C2305" i="7"/>
  <c r="D2305" i="7"/>
  <c r="B2305" i="7"/>
  <c r="A2307" i="7" l="1"/>
  <c r="J2307" i="7" s="1"/>
  <c r="F2306" i="7"/>
  <c r="H2306" i="7"/>
  <c r="G2306" i="7"/>
  <c r="I2306" i="7"/>
  <c r="E2306" i="7"/>
  <c r="C2306" i="7"/>
  <c r="D2306" i="7"/>
  <c r="B2306" i="7"/>
  <c r="A2308" i="7" l="1"/>
  <c r="J2308" i="7" s="1"/>
  <c r="I2307" i="7"/>
  <c r="H2307" i="7"/>
  <c r="G2307" i="7"/>
  <c r="D2307" i="7"/>
  <c r="B2307" i="7"/>
  <c r="F2307" i="7"/>
  <c r="C2307" i="7"/>
  <c r="E2307" i="7"/>
  <c r="A2309" i="7" l="1"/>
  <c r="J2309" i="7" s="1"/>
  <c r="I2308" i="7"/>
  <c r="H2308" i="7"/>
  <c r="F2308" i="7"/>
  <c r="G2308" i="7"/>
  <c r="D2308" i="7"/>
  <c r="B2308" i="7"/>
  <c r="C2308" i="7"/>
  <c r="E2308" i="7"/>
  <c r="A2310" i="7" l="1"/>
  <c r="J2310" i="7" s="1"/>
  <c r="I2309" i="7"/>
  <c r="H2309" i="7"/>
  <c r="G2309" i="7"/>
  <c r="E2309" i="7"/>
  <c r="F2309" i="7"/>
  <c r="B2309" i="7"/>
  <c r="D2309" i="7"/>
  <c r="C2309" i="7"/>
  <c r="A2311" i="7" l="1"/>
  <c r="J2311" i="7" s="1"/>
  <c r="I2310" i="7"/>
  <c r="G2310" i="7"/>
  <c r="E2310" i="7"/>
  <c r="H2310" i="7"/>
  <c r="F2310" i="7"/>
  <c r="B2310" i="7"/>
  <c r="D2310" i="7"/>
  <c r="C2310" i="7"/>
  <c r="A2312" i="7" l="1"/>
  <c r="J2312" i="7" s="1"/>
  <c r="I2311" i="7"/>
  <c r="E2311" i="7"/>
  <c r="F2311" i="7"/>
  <c r="C2311" i="7"/>
  <c r="H2311" i="7"/>
  <c r="B2311" i="7"/>
  <c r="G2311" i="7"/>
  <c r="D2311" i="7"/>
  <c r="A2313" i="7" l="1"/>
  <c r="J2313" i="7" s="1"/>
  <c r="I2312" i="7"/>
  <c r="E2312" i="7"/>
  <c r="F2312" i="7"/>
  <c r="C2312" i="7"/>
  <c r="H2312" i="7"/>
  <c r="D2312" i="7"/>
  <c r="G2312" i="7"/>
  <c r="B2312" i="7"/>
  <c r="A2314" i="7" l="1"/>
  <c r="J2314" i="7" s="1"/>
  <c r="I2313" i="7"/>
  <c r="G2313" i="7"/>
  <c r="H2313" i="7"/>
  <c r="F2313" i="7"/>
  <c r="D2313" i="7"/>
  <c r="B2313" i="7"/>
  <c r="E2313" i="7"/>
  <c r="C2313" i="7"/>
  <c r="A2315" i="7" l="1"/>
  <c r="J2315" i="7" s="1"/>
  <c r="I2314" i="7"/>
  <c r="H2314" i="7"/>
  <c r="F2314" i="7"/>
  <c r="G2314" i="7"/>
  <c r="E2314" i="7"/>
  <c r="C2314" i="7"/>
  <c r="D2314" i="7"/>
  <c r="B2314" i="7"/>
  <c r="A2316" i="7" l="1"/>
  <c r="J2316" i="7" s="1"/>
  <c r="I2315" i="7"/>
  <c r="H2315" i="7"/>
  <c r="F2315" i="7"/>
  <c r="G2315" i="7"/>
  <c r="D2315" i="7"/>
  <c r="E2315" i="7"/>
  <c r="C2315" i="7"/>
  <c r="B2315" i="7"/>
  <c r="A2317" i="7" l="1"/>
  <c r="J2317" i="7" s="1"/>
  <c r="I2316" i="7"/>
  <c r="H2316" i="7"/>
  <c r="G2316" i="7"/>
  <c r="D2316" i="7"/>
  <c r="B2316" i="7"/>
  <c r="F2316" i="7"/>
  <c r="E2316" i="7"/>
  <c r="C2316" i="7"/>
  <c r="A2318" i="7" l="1"/>
  <c r="J2318" i="7" s="1"/>
  <c r="I2317" i="7"/>
  <c r="H2317" i="7"/>
  <c r="E2317" i="7"/>
  <c r="G2317" i="7"/>
  <c r="B2317" i="7"/>
  <c r="F2317" i="7"/>
  <c r="D2317" i="7"/>
  <c r="C2317" i="7"/>
  <c r="A2319" i="7" l="1"/>
  <c r="J2319" i="7" s="1"/>
  <c r="I2318" i="7"/>
  <c r="H2318" i="7"/>
  <c r="G2318" i="7"/>
  <c r="E2318" i="7"/>
  <c r="B2318" i="7"/>
  <c r="D2318" i="7"/>
  <c r="C2318" i="7"/>
  <c r="F2318" i="7"/>
  <c r="A2320" i="7" l="1"/>
  <c r="J2320" i="7" s="1"/>
  <c r="I2319" i="7"/>
  <c r="G2319" i="7"/>
  <c r="F2319" i="7"/>
  <c r="H2319" i="7"/>
  <c r="E2319" i="7"/>
  <c r="C2319" i="7"/>
  <c r="B2319" i="7"/>
  <c r="D2319" i="7"/>
  <c r="A2321" i="7" l="1"/>
  <c r="J2321" i="7" s="1"/>
  <c r="I2320" i="7"/>
  <c r="F2320" i="7"/>
  <c r="G2320" i="7"/>
  <c r="E2320" i="7"/>
  <c r="C2320" i="7"/>
  <c r="H2320" i="7"/>
  <c r="D2320" i="7"/>
  <c r="B2320" i="7"/>
  <c r="A2322" i="7" l="1"/>
  <c r="J2322" i="7" s="1"/>
  <c r="I2321" i="7"/>
  <c r="G2321" i="7"/>
  <c r="F2321" i="7"/>
  <c r="E2321" i="7"/>
  <c r="H2321" i="7"/>
  <c r="D2321" i="7"/>
  <c r="B2321" i="7"/>
  <c r="C2321" i="7"/>
  <c r="A2323" i="7" l="1"/>
  <c r="J2323" i="7" s="1"/>
  <c r="I2322" i="7"/>
  <c r="F2322" i="7"/>
  <c r="H2322" i="7"/>
  <c r="E2322" i="7"/>
  <c r="G2322" i="7"/>
  <c r="D2322" i="7"/>
  <c r="B2322" i="7"/>
  <c r="C2322" i="7"/>
  <c r="A2324" i="7" l="1"/>
  <c r="J2324" i="7" s="1"/>
  <c r="H2323" i="7"/>
  <c r="I2323" i="7"/>
  <c r="F2323" i="7"/>
  <c r="G2323" i="7"/>
  <c r="D2323" i="7"/>
  <c r="E2323" i="7"/>
  <c r="C2323" i="7"/>
  <c r="B2323" i="7"/>
  <c r="A2325" i="7" l="1"/>
  <c r="J2325" i="7" s="1"/>
  <c r="I2324" i="7"/>
  <c r="H2324" i="7"/>
  <c r="G2324" i="7"/>
  <c r="F2324" i="7"/>
  <c r="D2324" i="7"/>
  <c r="B2324" i="7"/>
  <c r="C2324" i="7"/>
  <c r="E2324" i="7"/>
  <c r="A2326" i="7" l="1"/>
  <c r="J2326" i="7" s="1"/>
  <c r="I2325" i="7"/>
  <c r="H2325" i="7"/>
  <c r="E2325" i="7"/>
  <c r="G2325" i="7"/>
  <c r="F2325" i="7"/>
  <c r="D2325" i="7"/>
  <c r="C2325" i="7"/>
  <c r="B2325" i="7"/>
  <c r="A2327" i="7" l="1"/>
  <c r="J2327" i="7" s="1"/>
  <c r="I2326" i="7"/>
  <c r="H2326" i="7"/>
  <c r="E2326" i="7"/>
  <c r="F2326" i="7"/>
  <c r="G2326" i="7"/>
  <c r="B2326" i="7"/>
  <c r="D2326" i="7"/>
  <c r="C2326" i="7"/>
  <c r="A2328" i="7" l="1"/>
  <c r="J2328" i="7" s="1"/>
  <c r="I2327" i="7"/>
  <c r="H2327" i="7"/>
  <c r="G2327" i="7"/>
  <c r="F2327" i="7"/>
  <c r="C2327" i="7"/>
  <c r="D2327" i="7"/>
  <c r="B2327" i="7"/>
  <c r="E2327" i="7"/>
  <c r="A2329" i="7" l="1"/>
  <c r="J2329" i="7" s="1"/>
  <c r="I2328" i="7"/>
  <c r="H2328" i="7"/>
  <c r="G2328" i="7"/>
  <c r="F2328" i="7"/>
  <c r="C2328" i="7"/>
  <c r="B2328" i="7"/>
  <c r="D2328" i="7"/>
  <c r="E2328" i="7"/>
  <c r="A2330" i="7" l="1"/>
  <c r="J2330" i="7" s="1"/>
  <c r="I2329" i="7"/>
  <c r="G2329" i="7"/>
  <c r="F2329" i="7"/>
  <c r="H2329" i="7"/>
  <c r="C2329" i="7"/>
  <c r="E2329" i="7"/>
  <c r="B2329" i="7"/>
  <c r="D2329" i="7"/>
  <c r="A2331" i="7" l="1"/>
  <c r="J2331" i="7" s="1"/>
  <c r="F2330" i="7"/>
  <c r="I2330" i="7"/>
  <c r="H2330" i="7"/>
  <c r="G2330" i="7"/>
  <c r="E2330" i="7"/>
  <c r="C2330" i="7"/>
  <c r="D2330" i="7"/>
  <c r="B2330" i="7"/>
  <c r="A2332" i="7" l="1"/>
  <c r="J2332" i="7" s="1"/>
  <c r="H2331" i="7"/>
  <c r="I2331" i="7"/>
  <c r="G2331" i="7"/>
  <c r="F2331" i="7"/>
  <c r="E2331" i="7"/>
  <c r="D2331" i="7"/>
  <c r="B2331" i="7"/>
  <c r="C2331" i="7"/>
  <c r="A2333" i="7" l="1"/>
  <c r="J2333" i="7" s="1"/>
  <c r="I2332" i="7"/>
  <c r="H2332" i="7"/>
  <c r="G2332" i="7"/>
  <c r="F2332" i="7"/>
  <c r="E2332" i="7"/>
  <c r="D2332" i="7"/>
  <c r="B2332" i="7"/>
  <c r="C2332" i="7"/>
  <c r="A2334" i="7" l="1"/>
  <c r="J2334" i="7" s="1"/>
  <c r="I2333" i="7"/>
  <c r="E2333" i="7"/>
  <c r="H2333" i="7"/>
  <c r="G2333" i="7"/>
  <c r="F2333" i="7"/>
  <c r="D2333" i="7"/>
  <c r="B2333" i="7"/>
  <c r="C2333" i="7"/>
  <c r="A2335" i="7" l="1"/>
  <c r="J2335" i="7" s="1"/>
  <c r="I2334" i="7"/>
  <c r="E2334" i="7"/>
  <c r="H2334" i="7"/>
  <c r="G2334" i="7"/>
  <c r="D2334" i="7"/>
  <c r="C2334" i="7"/>
  <c r="B2334" i="7"/>
  <c r="F2334" i="7"/>
  <c r="A2336" i="7" l="1"/>
  <c r="J2336" i="7" s="1"/>
  <c r="I2335" i="7"/>
  <c r="H2335" i="7"/>
  <c r="E2335" i="7"/>
  <c r="C2335" i="7"/>
  <c r="G2335" i="7"/>
  <c r="B2335" i="7"/>
  <c r="D2335" i="7"/>
  <c r="F2335" i="7"/>
  <c r="A2337" i="7" l="1"/>
  <c r="J2337" i="7" s="1"/>
  <c r="I2336" i="7"/>
  <c r="H2336" i="7"/>
  <c r="G2336" i="7"/>
  <c r="E2336" i="7"/>
  <c r="C2336" i="7"/>
  <c r="B2336" i="7"/>
  <c r="D2336" i="7"/>
  <c r="F2336" i="7"/>
  <c r="A2338" i="7" l="1"/>
  <c r="J2338" i="7" s="1"/>
  <c r="I2337" i="7"/>
  <c r="G2337" i="7"/>
  <c r="F2337" i="7"/>
  <c r="H2337" i="7"/>
  <c r="B2337" i="7"/>
  <c r="E2337" i="7"/>
  <c r="C2337" i="7"/>
  <c r="D2337" i="7"/>
  <c r="A2339" i="7" l="1"/>
  <c r="J2339" i="7" s="1"/>
  <c r="I2338" i="7"/>
  <c r="H2338" i="7"/>
  <c r="G2338" i="7"/>
  <c r="F2338" i="7"/>
  <c r="E2338" i="7"/>
  <c r="C2338" i="7"/>
  <c r="D2338" i="7"/>
  <c r="B2338" i="7"/>
  <c r="A2340" i="7" l="1"/>
  <c r="J2340" i="7" s="1"/>
  <c r="I2339" i="7"/>
  <c r="H2339" i="7"/>
  <c r="G2339" i="7"/>
  <c r="D2339" i="7"/>
  <c r="F2339" i="7"/>
  <c r="E2339" i="7"/>
  <c r="C2339" i="7"/>
  <c r="B2339" i="7"/>
  <c r="A2341" i="7" l="1"/>
  <c r="J2341" i="7" s="1"/>
  <c r="I2340" i="7"/>
  <c r="H2340" i="7"/>
  <c r="G2340" i="7"/>
  <c r="D2340" i="7"/>
  <c r="B2340" i="7"/>
  <c r="F2340" i="7"/>
  <c r="E2340" i="7"/>
  <c r="C2340" i="7"/>
  <c r="A2342" i="7" l="1"/>
  <c r="J2342" i="7" s="1"/>
  <c r="I2341" i="7"/>
  <c r="E2341" i="7"/>
  <c r="H2341" i="7"/>
  <c r="F2341" i="7"/>
  <c r="G2341" i="7"/>
  <c r="B2341" i="7"/>
  <c r="D2341" i="7"/>
  <c r="C2341" i="7"/>
  <c r="A2343" i="7" l="1"/>
  <c r="J2343" i="7" s="1"/>
  <c r="I2342" i="7"/>
  <c r="E2342" i="7"/>
  <c r="F2342" i="7"/>
  <c r="G2342" i="7"/>
  <c r="H2342" i="7"/>
  <c r="B2342" i="7"/>
  <c r="C2342" i="7"/>
  <c r="D2342" i="7"/>
  <c r="A2344" i="7" l="1"/>
  <c r="J2344" i="7" s="1"/>
  <c r="H2343" i="7"/>
  <c r="G2343" i="7"/>
  <c r="E2343" i="7"/>
  <c r="F2343" i="7"/>
  <c r="I2343" i="7"/>
  <c r="C2343" i="7"/>
  <c r="D2343" i="7"/>
  <c r="B2343" i="7"/>
  <c r="A2345" i="7" l="1"/>
  <c r="J2345" i="7" s="1"/>
  <c r="I2344" i="7"/>
  <c r="H2344" i="7"/>
  <c r="G2344" i="7"/>
  <c r="E2344" i="7"/>
  <c r="F2344" i="7"/>
  <c r="C2344" i="7"/>
  <c r="D2344" i="7"/>
  <c r="B2344" i="7"/>
  <c r="A2346" i="7" l="1"/>
  <c r="J2346" i="7" s="1"/>
  <c r="I2345" i="7"/>
  <c r="H2345" i="7"/>
  <c r="G2345" i="7"/>
  <c r="F2345" i="7"/>
  <c r="D2345" i="7"/>
  <c r="B2345" i="7"/>
  <c r="C2345" i="7"/>
  <c r="E2345" i="7"/>
  <c r="A2347" i="7" l="1"/>
  <c r="J2347" i="7" s="1"/>
  <c r="I2346" i="7"/>
  <c r="G2346" i="7"/>
  <c r="F2346" i="7"/>
  <c r="C2346" i="7"/>
  <c r="H2346" i="7"/>
  <c r="D2346" i="7"/>
  <c r="B2346" i="7"/>
  <c r="E2346" i="7"/>
  <c r="A2348" i="7" l="1"/>
  <c r="J2348" i="7" s="1"/>
  <c r="H2347" i="7"/>
  <c r="I2347" i="7"/>
  <c r="G2347" i="7"/>
  <c r="F2347" i="7"/>
  <c r="E2347" i="7"/>
  <c r="D2347" i="7"/>
  <c r="C2347" i="7"/>
  <c r="B2347" i="7"/>
  <c r="A2349" i="7" l="1"/>
  <c r="J2349" i="7" s="1"/>
  <c r="H2348" i="7"/>
  <c r="I2348" i="7"/>
  <c r="G2348" i="7"/>
  <c r="F2348" i="7"/>
  <c r="E2348" i="7"/>
  <c r="D2348" i="7"/>
  <c r="B2348" i="7"/>
  <c r="C2348" i="7"/>
  <c r="A2350" i="7" l="1"/>
  <c r="J2350" i="7" s="1"/>
  <c r="I2349" i="7"/>
  <c r="E2349" i="7"/>
  <c r="G2349" i="7"/>
  <c r="H2349" i="7"/>
  <c r="D2349" i="7"/>
  <c r="F2349" i="7"/>
  <c r="C2349" i="7"/>
  <c r="B2349" i="7"/>
  <c r="A2351" i="7" l="1"/>
  <c r="J2351" i="7" s="1"/>
  <c r="I2350" i="7"/>
  <c r="H2350" i="7"/>
  <c r="E2350" i="7"/>
  <c r="G2350" i="7"/>
  <c r="F2350" i="7"/>
  <c r="D2350" i="7"/>
  <c r="C2350" i="7"/>
  <c r="B2350" i="7"/>
  <c r="A2352" i="7" l="1"/>
  <c r="J2352" i="7" s="1"/>
  <c r="I2351" i="7"/>
  <c r="H2351" i="7"/>
  <c r="F2351" i="7"/>
  <c r="G2351" i="7"/>
  <c r="C2351" i="7"/>
  <c r="E2351" i="7"/>
  <c r="D2351" i="7"/>
  <c r="B2351" i="7"/>
  <c r="A2353" i="7" l="1"/>
  <c r="J2353" i="7" s="1"/>
  <c r="I2352" i="7"/>
  <c r="H2352" i="7"/>
  <c r="F2352" i="7"/>
  <c r="G2352" i="7"/>
  <c r="C2352" i="7"/>
  <c r="E2352" i="7"/>
  <c r="D2352" i="7"/>
  <c r="B2352" i="7"/>
  <c r="A2354" i="7" l="1"/>
  <c r="J2354" i="7" s="1"/>
  <c r="I2353" i="7"/>
  <c r="H2353" i="7"/>
  <c r="G2353" i="7"/>
  <c r="F2353" i="7"/>
  <c r="E2353" i="7"/>
  <c r="B2353" i="7"/>
  <c r="D2353" i="7"/>
  <c r="C2353" i="7"/>
  <c r="A2355" i="7" l="1"/>
  <c r="J2355" i="7" s="1"/>
  <c r="I2354" i="7"/>
  <c r="H2354" i="7"/>
  <c r="F2354" i="7"/>
  <c r="E2354" i="7"/>
  <c r="D2354" i="7"/>
  <c r="B2354" i="7"/>
  <c r="G2354" i="7"/>
  <c r="C2354" i="7"/>
  <c r="A2356" i="7" l="1"/>
  <c r="J2356" i="7" s="1"/>
  <c r="H2355" i="7"/>
  <c r="G2355" i="7"/>
  <c r="I2355" i="7"/>
  <c r="F2355" i="7"/>
  <c r="D2355" i="7"/>
  <c r="B2355" i="7"/>
  <c r="E2355" i="7"/>
  <c r="C2355" i="7"/>
  <c r="A2357" i="7" l="1"/>
  <c r="J2357" i="7" s="1"/>
  <c r="G2356" i="7"/>
  <c r="I2356" i="7"/>
  <c r="H2356" i="7"/>
  <c r="F2356" i="7"/>
  <c r="D2356" i="7"/>
  <c r="B2356" i="7"/>
  <c r="C2356" i="7"/>
  <c r="E2356" i="7"/>
  <c r="A2358" i="7" l="1"/>
  <c r="J2358" i="7" s="1"/>
  <c r="I2357" i="7"/>
  <c r="E2357" i="7"/>
  <c r="H2357" i="7"/>
  <c r="G2357" i="7"/>
  <c r="D2357" i="7"/>
  <c r="C2357" i="7"/>
  <c r="F2357" i="7"/>
  <c r="B2357" i="7"/>
  <c r="A2359" i="7" l="1"/>
  <c r="J2359" i="7" s="1"/>
  <c r="I2358" i="7"/>
  <c r="E2358" i="7"/>
  <c r="G2358" i="7"/>
  <c r="H2358" i="7"/>
  <c r="D2358" i="7"/>
  <c r="C2358" i="7"/>
  <c r="F2358" i="7"/>
  <c r="B2358" i="7"/>
  <c r="A2360" i="7" l="1"/>
  <c r="J2360" i="7" s="1"/>
  <c r="I2359" i="7"/>
  <c r="G2359" i="7"/>
  <c r="F2359" i="7"/>
  <c r="H2359" i="7"/>
  <c r="C2359" i="7"/>
  <c r="E2359" i="7"/>
  <c r="D2359" i="7"/>
  <c r="B2359" i="7"/>
  <c r="A2361" i="7" l="1"/>
  <c r="J2361" i="7" s="1"/>
  <c r="I2360" i="7"/>
  <c r="H2360" i="7"/>
  <c r="G2360" i="7"/>
  <c r="F2360" i="7"/>
  <c r="C2360" i="7"/>
  <c r="B2360" i="7"/>
  <c r="D2360" i="7"/>
  <c r="E2360" i="7"/>
  <c r="A2362" i="7" l="1"/>
  <c r="J2362" i="7" s="1"/>
  <c r="I2361" i="7"/>
  <c r="G2361" i="7"/>
  <c r="H2361" i="7"/>
  <c r="F2361" i="7"/>
  <c r="E2361" i="7"/>
  <c r="C2361" i="7"/>
  <c r="B2361" i="7"/>
  <c r="D2361" i="7"/>
  <c r="A2363" i="7" l="1"/>
  <c r="J2363" i="7" s="1"/>
  <c r="I2362" i="7"/>
  <c r="H2362" i="7"/>
  <c r="F2362" i="7"/>
  <c r="G2362" i="7"/>
  <c r="E2362" i="7"/>
  <c r="B2362" i="7"/>
  <c r="D2362" i="7"/>
  <c r="C2362" i="7"/>
  <c r="A2364" i="7" l="1"/>
  <c r="J2364" i="7" s="1"/>
  <c r="H2363" i="7"/>
  <c r="I2363" i="7"/>
  <c r="F2363" i="7"/>
  <c r="E2363" i="7"/>
  <c r="G2363" i="7"/>
  <c r="D2363" i="7"/>
  <c r="B2363" i="7"/>
  <c r="C2363" i="7"/>
  <c r="A2365" i="7" l="1"/>
  <c r="J2365" i="7" s="1"/>
  <c r="I2364" i="7"/>
  <c r="H2364" i="7"/>
  <c r="G2364" i="7"/>
  <c r="F2364" i="7"/>
  <c r="E2364" i="7"/>
  <c r="D2364" i="7"/>
  <c r="B2364" i="7"/>
  <c r="C2364" i="7"/>
  <c r="A2366" i="7" l="1"/>
  <c r="J2366" i="7" s="1"/>
  <c r="I2365" i="7"/>
  <c r="E2365" i="7"/>
  <c r="H2365" i="7"/>
  <c r="G2365" i="7"/>
  <c r="F2365" i="7"/>
  <c r="B2365" i="7"/>
  <c r="D2365" i="7"/>
  <c r="C2365" i="7"/>
  <c r="A2367" i="7" l="1"/>
  <c r="J2367" i="7" s="1"/>
  <c r="I2366" i="7"/>
  <c r="E2366" i="7"/>
  <c r="H2366" i="7"/>
  <c r="F2366" i="7"/>
  <c r="D2366" i="7"/>
  <c r="C2366" i="7"/>
  <c r="G2366" i="7"/>
  <c r="B2366" i="7"/>
  <c r="A2368" i="7" l="1"/>
  <c r="J2368" i="7" s="1"/>
  <c r="I2367" i="7"/>
  <c r="G2367" i="7"/>
  <c r="C2367" i="7"/>
  <c r="H2367" i="7"/>
  <c r="D2367" i="7"/>
  <c r="F2367" i="7"/>
  <c r="E2367" i="7"/>
  <c r="B2367" i="7"/>
  <c r="A2369" i="7" l="1"/>
  <c r="J2369" i="7" s="1"/>
  <c r="I2368" i="7"/>
  <c r="H2368" i="7"/>
  <c r="G2368" i="7"/>
  <c r="C2368" i="7"/>
  <c r="D2368" i="7"/>
  <c r="F2368" i="7"/>
  <c r="E2368" i="7"/>
  <c r="B2368" i="7"/>
  <c r="A2370" i="7" l="1"/>
  <c r="J2370" i="7" s="1"/>
  <c r="I2369" i="7"/>
  <c r="G2369" i="7"/>
  <c r="F2369" i="7"/>
  <c r="H2369" i="7"/>
  <c r="C2369" i="7"/>
  <c r="D2369" i="7"/>
  <c r="E2369" i="7"/>
  <c r="B2369" i="7"/>
  <c r="A2371" i="7" l="1"/>
  <c r="J2371" i="7" s="1"/>
  <c r="F2370" i="7"/>
  <c r="I2370" i="7"/>
  <c r="H2370" i="7"/>
  <c r="G2370" i="7"/>
  <c r="E2370" i="7"/>
  <c r="C2370" i="7"/>
  <c r="B2370" i="7"/>
  <c r="D2370" i="7"/>
  <c r="A2372" i="7" l="1"/>
  <c r="J2372" i="7" s="1"/>
  <c r="I2371" i="7"/>
  <c r="H2371" i="7"/>
  <c r="G2371" i="7"/>
  <c r="D2371" i="7"/>
  <c r="B2371" i="7"/>
  <c r="C2371" i="7"/>
  <c r="E2371" i="7"/>
  <c r="F2371" i="7"/>
  <c r="A2373" i="7" l="1"/>
  <c r="J2373" i="7" s="1"/>
  <c r="H2372" i="7"/>
  <c r="I2372" i="7"/>
  <c r="G2372" i="7"/>
  <c r="D2372" i="7"/>
  <c r="B2372" i="7"/>
  <c r="F2372" i="7"/>
  <c r="E2372" i="7"/>
  <c r="C2372" i="7"/>
  <c r="A2374" i="7" l="1"/>
  <c r="J2374" i="7" s="1"/>
  <c r="I2373" i="7"/>
  <c r="H2373" i="7"/>
  <c r="G2373" i="7"/>
  <c r="E2373" i="7"/>
  <c r="F2373" i="7"/>
  <c r="B2373" i="7"/>
  <c r="D2373" i="7"/>
  <c r="C2373" i="7"/>
  <c r="A2375" i="7" l="1"/>
  <c r="J2375" i="7" s="1"/>
  <c r="I2374" i="7"/>
  <c r="G2374" i="7"/>
  <c r="E2374" i="7"/>
  <c r="F2374" i="7"/>
  <c r="H2374" i="7"/>
  <c r="B2374" i="7"/>
  <c r="D2374" i="7"/>
  <c r="C2374" i="7"/>
  <c r="A2376" i="7" l="1"/>
  <c r="J2376" i="7" s="1"/>
  <c r="I2375" i="7"/>
  <c r="H2375" i="7"/>
  <c r="G2375" i="7"/>
  <c r="E2375" i="7"/>
  <c r="F2375" i="7"/>
  <c r="C2375" i="7"/>
  <c r="D2375" i="7"/>
  <c r="B2375" i="7"/>
  <c r="A2377" i="7" l="1"/>
  <c r="J2377" i="7" s="1"/>
  <c r="I2376" i="7"/>
  <c r="H2376" i="7"/>
  <c r="E2376" i="7"/>
  <c r="G2376" i="7"/>
  <c r="F2376" i="7"/>
  <c r="C2376" i="7"/>
  <c r="D2376" i="7"/>
  <c r="B2376" i="7"/>
  <c r="A2378" i="7" l="1"/>
  <c r="J2378" i="7" s="1"/>
  <c r="I2377" i="7"/>
  <c r="G2377" i="7"/>
  <c r="F2377" i="7"/>
  <c r="H2377" i="7"/>
  <c r="E2377" i="7"/>
  <c r="D2377" i="7"/>
  <c r="C2377" i="7"/>
  <c r="B2377" i="7"/>
  <c r="A2379" i="7" l="1"/>
  <c r="J2379" i="7" s="1"/>
  <c r="I2378" i="7"/>
  <c r="F2378" i="7"/>
  <c r="H2378" i="7"/>
  <c r="G2378" i="7"/>
  <c r="E2378" i="7"/>
  <c r="C2378" i="7"/>
  <c r="D2378" i="7"/>
  <c r="B2378" i="7"/>
  <c r="A2380" i="7" l="1"/>
  <c r="J2380" i="7" s="1"/>
  <c r="I2379" i="7"/>
  <c r="H2379" i="7"/>
  <c r="F2379" i="7"/>
  <c r="D2379" i="7"/>
  <c r="E2379" i="7"/>
  <c r="C2379" i="7"/>
  <c r="G2379" i="7"/>
  <c r="B2379" i="7"/>
  <c r="A2381" i="7" l="1"/>
  <c r="J2381" i="7" s="1"/>
  <c r="I2380" i="7"/>
  <c r="H2380" i="7"/>
  <c r="F2380" i="7"/>
  <c r="D2380" i="7"/>
  <c r="B2380" i="7"/>
  <c r="C2380" i="7"/>
  <c r="E2380" i="7"/>
  <c r="G2380" i="7"/>
  <c r="A2382" i="7" l="1"/>
  <c r="J2382" i="7" s="1"/>
  <c r="I2381" i="7"/>
  <c r="H2381" i="7"/>
  <c r="E2381" i="7"/>
  <c r="F2381" i="7"/>
  <c r="G2381" i="7"/>
  <c r="B2381" i="7"/>
  <c r="D2381" i="7"/>
  <c r="C2381" i="7"/>
  <c r="A2383" i="7" l="1"/>
  <c r="J2383" i="7" s="1"/>
  <c r="I2382" i="7"/>
  <c r="H2382" i="7"/>
  <c r="G2382" i="7"/>
  <c r="E2382" i="7"/>
  <c r="F2382" i="7"/>
  <c r="B2382" i="7"/>
  <c r="D2382" i="7"/>
  <c r="C2382" i="7"/>
  <c r="A2384" i="7" l="1"/>
  <c r="J2384" i="7" s="1"/>
  <c r="I2383" i="7"/>
  <c r="G2383" i="7"/>
  <c r="H2383" i="7"/>
  <c r="F2383" i="7"/>
  <c r="C2383" i="7"/>
  <c r="B2383" i="7"/>
  <c r="E2383" i="7"/>
  <c r="D2383" i="7"/>
  <c r="A2385" i="7" l="1"/>
  <c r="J2385" i="7" s="1"/>
  <c r="I2384" i="7"/>
  <c r="F2384" i="7"/>
  <c r="H2384" i="7"/>
  <c r="G2384" i="7"/>
  <c r="C2384" i="7"/>
  <c r="E2384" i="7"/>
  <c r="B2384" i="7"/>
  <c r="D2384" i="7"/>
  <c r="A2386" i="7" l="1"/>
  <c r="J2386" i="7" s="1"/>
  <c r="I2385" i="7"/>
  <c r="G2385" i="7"/>
  <c r="F2385" i="7"/>
  <c r="H2385" i="7"/>
  <c r="E2385" i="7"/>
  <c r="D2385" i="7"/>
  <c r="B2385" i="7"/>
  <c r="C2385" i="7"/>
  <c r="A2387" i="7" l="1"/>
  <c r="J2387" i="7" s="1"/>
  <c r="I2386" i="7"/>
  <c r="H2386" i="7"/>
  <c r="F2386" i="7"/>
  <c r="G2386" i="7"/>
  <c r="E2386" i="7"/>
  <c r="D2386" i="7"/>
  <c r="B2386" i="7"/>
  <c r="C2386" i="7"/>
  <c r="A2388" i="7" l="1"/>
  <c r="J2388" i="7" s="1"/>
  <c r="H2387" i="7"/>
  <c r="I2387" i="7"/>
  <c r="G2387" i="7"/>
  <c r="F2387" i="7"/>
  <c r="D2387" i="7"/>
  <c r="C2387" i="7"/>
  <c r="E2387" i="7"/>
  <c r="B2387" i="7"/>
  <c r="A2389" i="7" l="1"/>
  <c r="J2389" i="7" s="1"/>
  <c r="I2388" i="7"/>
  <c r="H2388" i="7"/>
  <c r="G2388" i="7"/>
  <c r="D2388" i="7"/>
  <c r="B2388" i="7"/>
  <c r="E2388" i="7"/>
  <c r="C2388" i="7"/>
  <c r="F2388" i="7"/>
  <c r="A2390" i="7" l="1"/>
  <c r="J2390" i="7" s="1"/>
  <c r="I2389" i="7"/>
  <c r="E2389" i="7"/>
  <c r="H2389" i="7"/>
  <c r="G2389" i="7"/>
  <c r="D2389" i="7"/>
  <c r="C2389" i="7"/>
  <c r="F2389" i="7"/>
  <c r="B2389" i="7"/>
  <c r="A2391" i="7" l="1"/>
  <c r="J2391" i="7" s="1"/>
  <c r="I2390" i="7"/>
  <c r="H2390" i="7"/>
  <c r="E2390" i="7"/>
  <c r="G2390" i="7"/>
  <c r="B2390" i="7"/>
  <c r="F2390" i="7"/>
  <c r="D2390" i="7"/>
  <c r="C2390" i="7"/>
  <c r="A2392" i="7" l="1"/>
  <c r="J2392" i="7" s="1"/>
  <c r="I2391" i="7"/>
  <c r="H2391" i="7"/>
  <c r="G2391" i="7"/>
  <c r="E2391" i="7"/>
  <c r="C2391" i="7"/>
  <c r="B2391" i="7"/>
  <c r="D2391" i="7"/>
  <c r="F2391" i="7"/>
  <c r="A2393" i="7" l="1"/>
  <c r="J2393" i="7" s="1"/>
  <c r="I2392" i="7"/>
  <c r="G2392" i="7"/>
  <c r="F2392" i="7"/>
  <c r="H2392" i="7"/>
  <c r="E2392" i="7"/>
  <c r="C2392" i="7"/>
  <c r="B2392" i="7"/>
  <c r="D2392" i="7"/>
  <c r="A2394" i="7" l="1"/>
  <c r="J2394" i="7" s="1"/>
  <c r="I2393" i="7"/>
  <c r="G2393" i="7"/>
  <c r="F2393" i="7"/>
  <c r="H2393" i="7"/>
  <c r="C2393" i="7"/>
  <c r="E2393" i="7"/>
  <c r="D2393" i="7"/>
  <c r="B2393" i="7"/>
  <c r="A2395" i="7" l="1"/>
  <c r="J2395" i="7" s="1"/>
  <c r="I2394" i="7"/>
  <c r="F2394" i="7"/>
  <c r="G2394" i="7"/>
  <c r="E2394" i="7"/>
  <c r="H2394" i="7"/>
  <c r="C2394" i="7"/>
  <c r="D2394" i="7"/>
  <c r="B2394" i="7"/>
  <c r="A2396" i="7" l="1"/>
  <c r="J2396" i="7" s="1"/>
  <c r="H2395" i="7"/>
  <c r="I2395" i="7"/>
  <c r="F2395" i="7"/>
  <c r="E2395" i="7"/>
  <c r="G2395" i="7"/>
  <c r="D2395" i="7"/>
  <c r="C2395" i="7"/>
  <c r="B2395" i="7"/>
  <c r="A2397" i="7" l="1"/>
  <c r="J2397" i="7" s="1"/>
  <c r="I2396" i="7"/>
  <c r="F2396" i="7"/>
  <c r="E2396" i="7"/>
  <c r="G2396" i="7"/>
  <c r="H2396" i="7"/>
  <c r="D2396" i="7"/>
  <c r="B2396" i="7"/>
  <c r="C2396" i="7"/>
  <c r="A2398" i="7" l="1"/>
  <c r="J2398" i="7" s="1"/>
  <c r="E2397" i="7"/>
  <c r="I2397" i="7"/>
  <c r="F2397" i="7"/>
  <c r="G2397" i="7"/>
  <c r="H2397" i="7"/>
  <c r="C2397" i="7"/>
  <c r="B2397" i="7"/>
  <c r="D2397" i="7"/>
  <c r="A2399" i="7" l="1"/>
  <c r="J2399" i="7" s="1"/>
  <c r="I2398" i="7"/>
  <c r="H2398" i="7"/>
  <c r="E2398" i="7"/>
  <c r="G2398" i="7"/>
  <c r="F2398" i="7"/>
  <c r="D2398" i="7"/>
  <c r="C2398" i="7"/>
  <c r="B2398" i="7"/>
  <c r="A2400" i="7" l="1"/>
  <c r="J2400" i="7" s="1"/>
  <c r="I2399" i="7"/>
  <c r="H2399" i="7"/>
  <c r="G2399" i="7"/>
  <c r="F2399" i="7"/>
  <c r="C2399" i="7"/>
  <c r="B2399" i="7"/>
  <c r="D2399" i="7"/>
  <c r="E2399" i="7"/>
  <c r="A2401" i="7" l="1"/>
  <c r="J2401" i="7" s="1"/>
  <c r="I2400" i="7"/>
  <c r="H2400" i="7"/>
  <c r="G2400" i="7"/>
  <c r="C2400" i="7"/>
  <c r="B2400" i="7"/>
  <c r="D2400" i="7"/>
  <c r="F2400" i="7"/>
  <c r="E2400" i="7"/>
  <c r="A2402" i="7" l="1"/>
  <c r="J2402" i="7" s="1"/>
  <c r="I2401" i="7"/>
  <c r="G2401" i="7"/>
  <c r="F2401" i="7"/>
  <c r="H2401" i="7"/>
  <c r="D2401" i="7"/>
  <c r="C2401" i="7"/>
  <c r="B2401" i="7"/>
  <c r="E2401" i="7"/>
  <c r="A2403" i="7" l="1"/>
  <c r="J2403" i="7" s="1"/>
  <c r="I2402" i="7"/>
  <c r="G2402" i="7"/>
  <c r="F2402" i="7"/>
  <c r="H2402" i="7"/>
  <c r="C2402" i="7"/>
  <c r="B2402" i="7"/>
  <c r="E2402" i="7"/>
  <c r="D2402" i="7"/>
  <c r="A2404" i="7" l="1"/>
  <c r="J2404" i="7" s="1"/>
  <c r="I2403" i="7"/>
  <c r="H2403" i="7"/>
  <c r="G2403" i="7"/>
  <c r="E2403" i="7"/>
  <c r="D2403" i="7"/>
  <c r="C2403" i="7"/>
  <c r="B2403" i="7"/>
  <c r="F2403" i="7"/>
  <c r="A2405" i="7" l="1"/>
  <c r="J2405" i="7" s="1"/>
  <c r="I2404" i="7"/>
  <c r="H2404" i="7"/>
  <c r="G2404" i="7"/>
  <c r="F2404" i="7"/>
  <c r="E2404" i="7"/>
  <c r="D2404" i="7"/>
  <c r="B2404" i="7"/>
  <c r="C2404" i="7"/>
  <c r="A2406" i="7" l="1"/>
  <c r="J2406" i="7" s="1"/>
  <c r="I2405" i="7"/>
  <c r="E2405" i="7"/>
  <c r="H2405" i="7"/>
  <c r="F2405" i="7"/>
  <c r="B2405" i="7"/>
  <c r="G2405" i="7"/>
  <c r="D2405" i="7"/>
  <c r="C2405" i="7"/>
  <c r="A2407" i="7" l="1"/>
  <c r="J2407" i="7" s="1"/>
  <c r="I2406" i="7"/>
  <c r="E2406" i="7"/>
  <c r="H2406" i="7"/>
  <c r="F2406" i="7"/>
  <c r="G2406" i="7"/>
  <c r="D2406" i="7"/>
  <c r="C2406" i="7"/>
  <c r="B2406" i="7"/>
  <c r="A2408" i="7" l="1"/>
  <c r="J2408" i="7" s="1"/>
  <c r="E2407" i="7"/>
  <c r="H2407" i="7"/>
  <c r="I2407" i="7"/>
  <c r="F2407" i="7"/>
  <c r="C2407" i="7"/>
  <c r="G2407" i="7"/>
  <c r="D2407" i="7"/>
  <c r="B2407" i="7"/>
  <c r="A2409" i="7" l="1"/>
  <c r="J2409" i="7" s="1"/>
  <c r="I2408" i="7"/>
  <c r="H2408" i="7"/>
  <c r="E2408" i="7"/>
  <c r="G2408" i="7"/>
  <c r="F2408" i="7"/>
  <c r="C2408" i="7"/>
  <c r="D2408" i="7"/>
  <c r="B2408" i="7"/>
  <c r="A2410" i="7" l="1"/>
  <c r="J2410" i="7" s="1"/>
  <c r="I2409" i="7"/>
  <c r="H2409" i="7"/>
  <c r="G2409" i="7"/>
  <c r="F2409" i="7"/>
  <c r="D2409" i="7"/>
  <c r="B2409" i="7"/>
  <c r="E2409" i="7"/>
  <c r="C2409" i="7"/>
  <c r="A2411" i="7" l="1"/>
  <c r="J2411" i="7" s="1"/>
  <c r="I2410" i="7"/>
  <c r="G2410" i="7"/>
  <c r="F2410" i="7"/>
  <c r="H2410" i="7"/>
  <c r="E2410" i="7"/>
  <c r="C2410" i="7"/>
  <c r="B2410" i="7"/>
  <c r="D2410" i="7"/>
  <c r="A2412" i="7" l="1"/>
  <c r="J2412" i="7" s="1"/>
  <c r="H2411" i="7"/>
  <c r="G2411" i="7"/>
  <c r="D2411" i="7"/>
  <c r="E2411" i="7"/>
  <c r="C2411" i="7"/>
  <c r="I2411" i="7"/>
  <c r="F2411" i="7"/>
  <c r="B2411" i="7"/>
  <c r="A2413" i="7" l="1"/>
  <c r="J2413" i="7" s="1"/>
  <c r="I2412" i="7"/>
  <c r="H2412" i="7"/>
  <c r="G2412" i="7"/>
  <c r="F2412" i="7"/>
  <c r="D2412" i="7"/>
  <c r="B2412" i="7"/>
  <c r="E2412" i="7"/>
  <c r="C2412" i="7"/>
  <c r="A2414" i="7" l="1"/>
  <c r="J2414" i="7" s="1"/>
  <c r="I2413" i="7"/>
  <c r="E2413" i="7"/>
  <c r="H2413" i="7"/>
  <c r="G2413" i="7"/>
  <c r="F2413" i="7"/>
  <c r="D2413" i="7"/>
  <c r="C2413" i="7"/>
  <c r="B2413" i="7"/>
  <c r="A2415" i="7" l="1"/>
  <c r="J2415" i="7" s="1"/>
  <c r="I2414" i="7"/>
  <c r="E2414" i="7"/>
  <c r="H2414" i="7"/>
  <c r="G2414" i="7"/>
  <c r="F2414" i="7"/>
  <c r="B2414" i="7"/>
  <c r="D2414" i="7"/>
  <c r="C2414" i="7"/>
  <c r="A2416" i="7" l="1"/>
  <c r="J2416" i="7" s="1"/>
  <c r="I2415" i="7"/>
  <c r="F2415" i="7"/>
  <c r="G2415" i="7"/>
  <c r="H2415" i="7"/>
  <c r="C2415" i="7"/>
  <c r="E2415" i="7"/>
  <c r="B2415" i="7"/>
  <c r="D2415" i="7"/>
  <c r="A2417" i="7" l="1"/>
  <c r="J2417" i="7" s="1"/>
  <c r="I2416" i="7"/>
  <c r="F2416" i="7"/>
  <c r="G2416" i="7"/>
  <c r="H2416" i="7"/>
  <c r="C2416" i="7"/>
  <c r="E2416" i="7"/>
  <c r="D2416" i="7"/>
  <c r="B2416" i="7"/>
  <c r="A2418" i="7" l="1"/>
  <c r="J2418" i="7" s="1"/>
  <c r="I2417" i="7"/>
  <c r="H2417" i="7"/>
  <c r="G2417" i="7"/>
  <c r="F2417" i="7"/>
  <c r="E2417" i="7"/>
  <c r="B2417" i="7"/>
  <c r="C2417" i="7"/>
  <c r="D2417" i="7"/>
  <c r="A2419" i="7" l="1"/>
  <c r="J2419" i="7" s="1"/>
  <c r="I2418" i="7"/>
  <c r="H2418" i="7"/>
  <c r="F2418" i="7"/>
  <c r="E2418" i="7"/>
  <c r="G2418" i="7"/>
  <c r="D2418" i="7"/>
  <c r="B2418" i="7"/>
  <c r="C2418" i="7"/>
  <c r="A2420" i="7" l="1"/>
  <c r="J2420" i="7" s="1"/>
  <c r="I2419" i="7"/>
  <c r="H2419" i="7"/>
  <c r="G2419" i="7"/>
  <c r="F2419" i="7"/>
  <c r="E2419" i="7"/>
  <c r="D2419" i="7"/>
  <c r="B2419" i="7"/>
  <c r="C2419" i="7"/>
  <c r="A2421" i="7" l="1"/>
  <c r="J2421" i="7" s="1"/>
  <c r="I2420" i="7"/>
  <c r="G2420" i="7"/>
  <c r="H2420" i="7"/>
  <c r="E2420" i="7"/>
  <c r="D2420" i="7"/>
  <c r="B2420" i="7"/>
  <c r="F2420" i="7"/>
  <c r="C2420" i="7"/>
  <c r="A2422" i="7" l="1"/>
  <c r="J2422" i="7" s="1"/>
  <c r="I2421" i="7"/>
  <c r="E2421" i="7"/>
  <c r="H2421" i="7"/>
  <c r="G2421" i="7"/>
  <c r="F2421" i="7"/>
  <c r="D2421" i="7"/>
  <c r="C2421" i="7"/>
  <c r="B2421" i="7"/>
  <c r="A2423" i="7" l="1"/>
  <c r="J2423" i="7" s="1"/>
  <c r="I2422" i="7"/>
  <c r="E2422" i="7"/>
  <c r="H2422" i="7"/>
  <c r="G2422" i="7"/>
  <c r="F2422" i="7"/>
  <c r="D2422" i="7"/>
  <c r="C2422" i="7"/>
  <c r="B2422" i="7"/>
  <c r="A2424" i="7" l="1"/>
  <c r="J2424" i="7" s="1"/>
  <c r="I2423" i="7"/>
  <c r="H2423" i="7"/>
  <c r="G2423" i="7"/>
  <c r="C2423" i="7"/>
  <c r="F2423" i="7"/>
  <c r="D2423" i="7"/>
  <c r="E2423" i="7"/>
  <c r="B2423" i="7"/>
  <c r="A2425" i="7" l="1"/>
  <c r="J2425" i="7" s="1"/>
  <c r="I2424" i="7"/>
  <c r="H2424" i="7"/>
  <c r="C2424" i="7"/>
  <c r="G2424" i="7"/>
  <c r="F2424" i="7"/>
  <c r="E2424" i="7"/>
  <c r="D2424" i="7"/>
  <c r="B2424" i="7"/>
  <c r="A2426" i="7" l="1"/>
  <c r="J2426" i="7" s="1"/>
  <c r="I2425" i="7"/>
  <c r="G2425" i="7"/>
  <c r="F2425" i="7"/>
  <c r="H2425" i="7"/>
  <c r="C2425" i="7"/>
  <c r="D2425" i="7"/>
  <c r="E2425" i="7"/>
  <c r="B2425" i="7"/>
  <c r="A2427" i="7" l="1"/>
  <c r="J2427" i="7" s="1"/>
  <c r="H2426" i="7"/>
  <c r="F2426" i="7"/>
  <c r="G2426" i="7"/>
  <c r="E2426" i="7"/>
  <c r="B2426" i="7"/>
  <c r="I2426" i="7"/>
  <c r="D2426" i="7"/>
  <c r="C2426" i="7"/>
  <c r="A2428" i="7" l="1"/>
  <c r="J2428" i="7" s="1"/>
  <c r="H2427" i="7"/>
  <c r="I2427" i="7"/>
  <c r="G2427" i="7"/>
  <c r="F2427" i="7"/>
  <c r="E2427" i="7"/>
  <c r="D2427" i="7"/>
  <c r="B2427" i="7"/>
  <c r="C2427" i="7"/>
  <c r="A2429" i="7" l="1"/>
  <c r="J2429" i="7" s="1"/>
  <c r="I2428" i="7"/>
  <c r="H2428" i="7"/>
  <c r="G2428" i="7"/>
  <c r="F2428" i="7"/>
  <c r="E2428" i="7"/>
  <c r="D2428" i="7"/>
  <c r="B2428" i="7"/>
  <c r="C2428" i="7"/>
  <c r="A2430" i="7" l="1"/>
  <c r="J2430" i="7" s="1"/>
  <c r="I2429" i="7"/>
  <c r="E2429" i="7"/>
  <c r="G2429" i="7"/>
  <c r="H2429" i="7"/>
  <c r="F2429" i="7"/>
  <c r="B2429" i="7"/>
  <c r="D2429" i="7"/>
  <c r="C2429" i="7"/>
  <c r="A2431" i="7" l="1"/>
  <c r="J2431" i="7" s="1"/>
  <c r="I2430" i="7"/>
  <c r="E2430" i="7"/>
  <c r="G2430" i="7"/>
  <c r="F2430" i="7"/>
  <c r="D2430" i="7"/>
  <c r="C2430" i="7"/>
  <c r="B2430" i="7"/>
  <c r="H2430" i="7"/>
  <c r="A2432" i="7" l="1"/>
  <c r="J2432" i="7" s="1"/>
  <c r="I2431" i="7"/>
  <c r="H2431" i="7"/>
  <c r="G2431" i="7"/>
  <c r="F2431" i="7"/>
  <c r="C2431" i="7"/>
  <c r="E2431" i="7"/>
  <c r="D2431" i="7"/>
  <c r="B2431" i="7"/>
  <c r="A2433" i="7" l="1"/>
  <c r="J2433" i="7" s="1"/>
  <c r="I2432" i="7"/>
  <c r="H2432" i="7"/>
  <c r="F2432" i="7"/>
  <c r="C2432" i="7"/>
  <c r="G2432" i="7"/>
  <c r="E2432" i="7"/>
  <c r="D2432" i="7"/>
  <c r="B2432" i="7"/>
  <c r="A2434" i="7" l="1"/>
  <c r="J2434" i="7" s="1"/>
  <c r="I2433" i="7"/>
  <c r="G2433" i="7"/>
  <c r="F2433" i="7"/>
  <c r="H2433" i="7"/>
  <c r="E2433" i="7"/>
  <c r="D2433" i="7"/>
  <c r="C2433" i="7"/>
  <c r="B2433" i="7"/>
  <c r="A2435" i="7" l="1"/>
  <c r="J2435" i="7" s="1"/>
  <c r="H2434" i="7"/>
  <c r="F2434" i="7"/>
  <c r="I2434" i="7"/>
  <c r="G2434" i="7"/>
  <c r="E2434" i="7"/>
  <c r="C2434" i="7"/>
  <c r="D2434" i="7"/>
  <c r="B2434" i="7"/>
  <c r="A2436" i="7" l="1"/>
  <c r="J2436" i="7" s="1"/>
  <c r="I2435" i="7"/>
  <c r="H2435" i="7"/>
  <c r="G2435" i="7"/>
  <c r="F2435" i="7"/>
  <c r="D2435" i="7"/>
  <c r="B2435" i="7"/>
  <c r="E2435" i="7"/>
  <c r="C2435" i="7"/>
  <c r="A2437" i="7" l="1"/>
  <c r="J2437" i="7" s="1"/>
  <c r="H2436" i="7"/>
  <c r="I2436" i="7"/>
  <c r="G2436" i="7"/>
  <c r="F2436" i="7"/>
  <c r="D2436" i="7"/>
  <c r="B2436" i="7"/>
  <c r="C2436" i="7"/>
  <c r="E2436" i="7"/>
  <c r="A2438" i="7" l="1"/>
  <c r="J2438" i="7" s="1"/>
  <c r="I2437" i="7"/>
  <c r="H2437" i="7"/>
  <c r="G2437" i="7"/>
  <c r="E2437" i="7"/>
  <c r="F2437" i="7"/>
  <c r="B2437" i="7"/>
  <c r="C2437" i="7"/>
  <c r="D2437" i="7"/>
  <c r="A2439" i="7" l="1"/>
  <c r="J2439" i="7" s="1"/>
  <c r="I2438" i="7"/>
  <c r="H2438" i="7"/>
  <c r="G2438" i="7"/>
  <c r="E2438" i="7"/>
  <c r="F2438" i="7"/>
  <c r="B2438" i="7"/>
  <c r="D2438" i="7"/>
  <c r="C2438" i="7"/>
  <c r="A2440" i="7" l="1"/>
  <c r="J2440" i="7" s="1"/>
  <c r="I2439" i="7"/>
  <c r="H2439" i="7"/>
  <c r="E2439" i="7"/>
  <c r="F2439" i="7"/>
  <c r="G2439" i="7"/>
  <c r="C2439" i="7"/>
  <c r="D2439" i="7"/>
  <c r="B2439" i="7"/>
  <c r="A2441" i="7" l="1"/>
  <c r="J2441" i="7" s="1"/>
  <c r="I2440" i="7"/>
  <c r="E2440" i="7"/>
  <c r="G2440" i="7"/>
  <c r="C2440" i="7"/>
  <c r="D2440" i="7"/>
  <c r="F2440" i="7"/>
  <c r="H2440" i="7"/>
  <c r="B2440" i="7"/>
  <c r="A2442" i="7" l="1"/>
  <c r="J2442" i="7" s="1"/>
  <c r="I2441" i="7"/>
  <c r="G2441" i="7"/>
  <c r="F2441" i="7"/>
  <c r="H2441" i="7"/>
  <c r="D2441" i="7"/>
  <c r="E2441" i="7"/>
  <c r="C2441" i="7"/>
  <c r="B2441" i="7"/>
  <c r="A2443" i="7" l="1"/>
  <c r="J2443" i="7" s="1"/>
  <c r="I2442" i="7"/>
  <c r="F2442" i="7"/>
  <c r="G2442" i="7"/>
  <c r="H2442" i="7"/>
  <c r="C2442" i="7"/>
  <c r="D2442" i="7"/>
  <c r="B2442" i="7"/>
  <c r="E2442" i="7"/>
  <c r="A2444" i="7" l="1"/>
  <c r="J2444" i="7" s="1"/>
  <c r="I2443" i="7"/>
  <c r="H2443" i="7"/>
  <c r="G2443" i="7"/>
  <c r="D2443" i="7"/>
  <c r="C2443" i="7"/>
  <c r="E2443" i="7"/>
  <c r="B2443" i="7"/>
  <c r="F2443" i="7"/>
  <c r="A2445" i="7" l="1"/>
  <c r="J2445" i="7" s="1"/>
  <c r="I2444" i="7"/>
  <c r="H2444" i="7"/>
  <c r="G2444" i="7"/>
  <c r="D2444" i="7"/>
  <c r="B2444" i="7"/>
  <c r="E2444" i="7"/>
  <c r="C2444" i="7"/>
  <c r="F2444" i="7"/>
  <c r="A2446" i="7" l="1"/>
  <c r="J2446" i="7" s="1"/>
  <c r="I2445" i="7"/>
  <c r="H2445" i="7"/>
  <c r="E2445" i="7"/>
  <c r="F2445" i="7"/>
  <c r="B2445" i="7"/>
  <c r="D2445" i="7"/>
  <c r="C2445" i="7"/>
  <c r="G2445" i="7"/>
  <c r="A2447" i="7" l="1"/>
  <c r="J2447" i="7" s="1"/>
  <c r="I2446" i="7"/>
  <c r="H2446" i="7"/>
  <c r="G2446" i="7"/>
  <c r="E2446" i="7"/>
  <c r="F2446" i="7"/>
  <c r="B2446" i="7"/>
  <c r="D2446" i="7"/>
  <c r="C2446" i="7"/>
  <c r="A2448" i="7" l="1"/>
  <c r="J2448" i="7" s="1"/>
  <c r="I2447" i="7"/>
  <c r="G2447" i="7"/>
  <c r="F2447" i="7"/>
  <c r="E2447" i="7"/>
  <c r="C2447" i="7"/>
  <c r="H2447" i="7"/>
  <c r="B2447" i="7"/>
  <c r="D2447" i="7"/>
  <c r="A2449" i="7" l="1"/>
  <c r="J2449" i="7" s="1"/>
  <c r="I2448" i="7"/>
  <c r="H2448" i="7"/>
  <c r="G2448" i="7"/>
  <c r="F2448" i="7"/>
  <c r="E2448" i="7"/>
  <c r="C2448" i="7"/>
  <c r="D2448" i="7"/>
  <c r="B2448" i="7"/>
  <c r="A2450" i="7" l="1"/>
  <c r="J2450" i="7" s="1"/>
  <c r="I2449" i="7"/>
  <c r="G2449" i="7"/>
  <c r="F2449" i="7"/>
  <c r="H2449" i="7"/>
  <c r="E2449" i="7"/>
  <c r="D2449" i="7"/>
  <c r="B2449" i="7"/>
  <c r="C2449" i="7"/>
  <c r="A2451" i="7" l="1"/>
  <c r="J2451" i="7" s="1"/>
  <c r="I2450" i="7"/>
  <c r="F2450" i="7"/>
  <c r="H2450" i="7"/>
  <c r="E2450" i="7"/>
  <c r="G2450" i="7"/>
  <c r="D2450" i="7"/>
  <c r="C2450" i="7"/>
  <c r="B2450" i="7"/>
  <c r="A2452" i="7" l="1"/>
  <c r="J2452" i="7" s="1"/>
  <c r="H2451" i="7"/>
  <c r="I2451" i="7"/>
  <c r="F2451" i="7"/>
  <c r="G2451" i="7"/>
  <c r="D2451" i="7"/>
  <c r="E2451" i="7"/>
  <c r="C2451" i="7"/>
  <c r="B2451" i="7"/>
  <c r="A2453" i="7" l="1"/>
  <c r="J2453" i="7" s="1"/>
  <c r="I2452" i="7"/>
  <c r="H2452" i="7"/>
  <c r="F2452" i="7"/>
  <c r="G2452" i="7"/>
  <c r="D2452" i="7"/>
  <c r="B2452" i="7"/>
  <c r="C2452" i="7"/>
  <c r="E2452" i="7"/>
  <c r="A2454" i="7" l="1"/>
  <c r="J2454" i="7" s="1"/>
  <c r="I2453" i="7"/>
  <c r="E2453" i="7"/>
  <c r="G2453" i="7"/>
  <c r="H2453" i="7"/>
  <c r="F2453" i="7"/>
  <c r="D2453" i="7"/>
  <c r="C2453" i="7"/>
  <c r="B2453" i="7"/>
  <c r="A2455" i="7" l="1"/>
  <c r="J2455" i="7" s="1"/>
  <c r="I2454" i="7"/>
  <c r="H2454" i="7"/>
  <c r="E2454" i="7"/>
  <c r="G2454" i="7"/>
  <c r="B2454" i="7"/>
  <c r="F2454" i="7"/>
  <c r="D2454" i="7"/>
  <c r="C2454" i="7"/>
  <c r="A2456" i="7" l="1"/>
  <c r="J2456" i="7" s="1"/>
  <c r="I2455" i="7"/>
  <c r="H2455" i="7"/>
  <c r="G2455" i="7"/>
  <c r="C2455" i="7"/>
  <c r="B2455" i="7"/>
  <c r="F2455" i="7"/>
  <c r="E2455" i="7"/>
  <c r="D2455" i="7"/>
  <c r="A2457" i="7" l="1"/>
  <c r="J2457" i="7" s="1"/>
  <c r="I2456" i="7"/>
  <c r="G2456" i="7"/>
  <c r="H2456" i="7"/>
  <c r="F2456" i="7"/>
  <c r="C2456" i="7"/>
  <c r="B2456" i="7"/>
  <c r="E2456" i="7"/>
  <c r="D2456" i="7"/>
  <c r="A2458" i="7" l="1"/>
  <c r="J2458" i="7" s="1"/>
  <c r="I2457" i="7"/>
  <c r="G2457" i="7"/>
  <c r="F2457" i="7"/>
  <c r="H2457" i="7"/>
  <c r="C2457" i="7"/>
  <c r="E2457" i="7"/>
  <c r="D2457" i="7"/>
  <c r="B2457" i="7"/>
  <c r="A2459" i="7" l="1"/>
  <c r="J2459" i="7" s="1"/>
  <c r="F2458" i="7"/>
  <c r="I2458" i="7"/>
  <c r="H2458" i="7"/>
  <c r="G2458" i="7"/>
  <c r="B2458" i="7"/>
  <c r="C2458" i="7"/>
  <c r="E2458" i="7"/>
  <c r="D2458" i="7"/>
  <c r="A2460" i="7" l="1"/>
  <c r="J2460" i="7" s="1"/>
  <c r="H2459" i="7"/>
  <c r="I2459" i="7"/>
  <c r="F2459" i="7"/>
  <c r="E2459" i="7"/>
  <c r="G2459" i="7"/>
  <c r="D2459" i="7"/>
  <c r="B2459" i="7"/>
  <c r="C2459" i="7"/>
  <c r="A2461" i="7" l="1"/>
  <c r="J2461" i="7" s="1"/>
  <c r="I2460" i="7"/>
  <c r="H2460" i="7"/>
  <c r="G2460" i="7"/>
  <c r="F2460" i="7"/>
  <c r="E2460" i="7"/>
  <c r="D2460" i="7"/>
  <c r="B2460" i="7"/>
  <c r="C2460" i="7"/>
  <c r="A2462" i="7" l="1"/>
  <c r="J2462" i="7" s="1"/>
  <c r="I2461" i="7"/>
  <c r="E2461" i="7"/>
  <c r="H2461" i="7"/>
  <c r="F2461" i="7"/>
  <c r="G2461" i="7"/>
  <c r="D2461" i="7"/>
  <c r="B2461" i="7"/>
  <c r="C2461" i="7"/>
  <c r="A2463" i="7" l="1"/>
  <c r="J2463" i="7" s="1"/>
  <c r="I2462" i="7"/>
  <c r="E2462" i="7"/>
  <c r="H2462" i="7"/>
  <c r="G2462" i="7"/>
  <c r="F2462" i="7"/>
  <c r="D2462" i="7"/>
  <c r="C2462" i="7"/>
  <c r="B2462" i="7"/>
  <c r="A2464" i="7" l="1"/>
  <c r="J2464" i="7" s="1"/>
  <c r="I2463" i="7"/>
  <c r="H2463" i="7"/>
  <c r="F2463" i="7"/>
  <c r="G2463" i="7"/>
  <c r="E2463" i="7"/>
  <c r="C2463" i="7"/>
  <c r="B2463" i="7"/>
  <c r="D2463" i="7"/>
  <c r="A2465" i="7" l="1"/>
  <c r="J2465" i="7" s="1"/>
  <c r="I2464" i="7"/>
  <c r="H2464" i="7"/>
  <c r="G2464" i="7"/>
  <c r="F2464" i="7"/>
  <c r="E2464" i="7"/>
  <c r="C2464" i="7"/>
  <c r="B2464" i="7"/>
  <c r="D2464" i="7"/>
  <c r="A2466" i="7" l="1"/>
  <c r="J2466" i="7" s="1"/>
  <c r="I2465" i="7"/>
  <c r="G2465" i="7"/>
  <c r="F2465" i="7"/>
  <c r="H2465" i="7"/>
  <c r="B2465" i="7"/>
  <c r="D2465" i="7"/>
  <c r="C2465" i="7"/>
  <c r="E2465" i="7"/>
  <c r="A2467" i="7" l="1"/>
  <c r="J2467" i="7" s="1"/>
  <c r="G2466" i="7"/>
  <c r="F2466" i="7"/>
  <c r="H2466" i="7"/>
  <c r="I2466" i="7"/>
  <c r="E2466" i="7"/>
  <c r="C2466" i="7"/>
  <c r="B2466" i="7"/>
  <c r="D2466" i="7"/>
  <c r="A2468" i="7" l="1"/>
  <c r="J2468" i="7" s="1"/>
  <c r="I2467" i="7"/>
  <c r="H2467" i="7"/>
  <c r="F2467" i="7"/>
  <c r="D2467" i="7"/>
  <c r="E2467" i="7"/>
  <c r="C2467" i="7"/>
  <c r="B2467" i="7"/>
  <c r="G2467" i="7"/>
  <c r="A2469" i="7" l="1"/>
  <c r="J2469" i="7" s="1"/>
  <c r="I2468" i="7"/>
  <c r="H2468" i="7"/>
  <c r="D2468" i="7"/>
  <c r="B2468" i="7"/>
  <c r="F2468" i="7"/>
  <c r="E2468" i="7"/>
  <c r="G2468" i="7"/>
  <c r="C2468" i="7"/>
  <c r="A2470" i="7" l="1"/>
  <c r="J2470" i="7" s="1"/>
  <c r="I2469" i="7"/>
  <c r="E2469" i="7"/>
  <c r="G2469" i="7"/>
  <c r="F2469" i="7"/>
  <c r="H2469" i="7"/>
  <c r="D2469" i="7"/>
  <c r="C2469" i="7"/>
  <c r="B2469" i="7"/>
  <c r="A2471" i="7" l="1"/>
  <c r="J2471" i="7" s="1"/>
  <c r="I2470" i="7"/>
  <c r="E2470" i="7"/>
  <c r="G2470" i="7"/>
  <c r="F2470" i="7"/>
  <c r="H2470" i="7"/>
  <c r="D2470" i="7"/>
  <c r="B2470" i="7"/>
  <c r="C2470" i="7"/>
  <c r="A2472" i="7" l="1"/>
  <c r="J2472" i="7" s="1"/>
  <c r="I2471" i="7"/>
  <c r="H2471" i="7"/>
  <c r="G2471" i="7"/>
  <c r="E2471" i="7"/>
  <c r="F2471" i="7"/>
  <c r="C2471" i="7"/>
  <c r="D2471" i="7"/>
  <c r="B2471" i="7"/>
  <c r="A2473" i="7" l="1"/>
  <c r="J2473" i="7" s="1"/>
  <c r="I2472" i="7"/>
  <c r="H2472" i="7"/>
  <c r="E2472" i="7"/>
  <c r="G2472" i="7"/>
  <c r="C2472" i="7"/>
  <c r="D2472" i="7"/>
  <c r="B2472" i="7"/>
  <c r="F2472" i="7"/>
  <c r="A2474" i="7" l="1"/>
  <c r="J2474" i="7" s="1"/>
  <c r="I2473" i="7"/>
  <c r="H2473" i="7"/>
  <c r="G2473" i="7"/>
  <c r="F2473" i="7"/>
  <c r="E2473" i="7"/>
  <c r="D2473" i="7"/>
  <c r="B2473" i="7"/>
  <c r="C2473" i="7"/>
  <c r="A2475" i="7" l="1"/>
  <c r="J2475" i="7" s="1"/>
  <c r="I2474" i="7"/>
  <c r="G2474" i="7"/>
  <c r="H2474" i="7"/>
  <c r="F2474" i="7"/>
  <c r="C2474" i="7"/>
  <c r="B2474" i="7"/>
  <c r="D2474" i="7"/>
  <c r="E2474" i="7"/>
  <c r="A2476" i="7" l="1"/>
  <c r="J2476" i="7" s="1"/>
  <c r="I2475" i="7"/>
  <c r="H2475" i="7"/>
  <c r="G2475" i="7"/>
  <c r="E2475" i="7"/>
  <c r="D2475" i="7"/>
  <c r="C2475" i="7"/>
  <c r="B2475" i="7"/>
  <c r="F2475" i="7"/>
  <c r="A2477" i="7" l="1"/>
  <c r="J2477" i="7" s="1"/>
  <c r="I2476" i="7"/>
  <c r="H2476" i="7"/>
  <c r="G2476" i="7"/>
  <c r="E2476" i="7"/>
  <c r="D2476" i="7"/>
  <c r="B2476" i="7"/>
  <c r="C2476" i="7"/>
  <c r="F2476" i="7"/>
  <c r="A2478" i="7" l="1"/>
  <c r="J2478" i="7" s="1"/>
  <c r="E2477" i="7"/>
  <c r="I2477" i="7"/>
  <c r="H2477" i="7"/>
  <c r="D2477" i="7"/>
  <c r="C2477" i="7"/>
  <c r="G2477" i="7"/>
  <c r="F2477" i="7"/>
  <c r="B2477" i="7"/>
  <c r="A2479" i="7" l="1"/>
  <c r="J2479" i="7" s="1"/>
  <c r="I2478" i="7"/>
  <c r="E2478" i="7"/>
  <c r="G2478" i="7"/>
  <c r="F2478" i="7"/>
  <c r="H2478" i="7"/>
  <c r="D2478" i="7"/>
  <c r="C2478" i="7"/>
  <c r="B2478" i="7"/>
  <c r="A2480" i="7" l="1"/>
  <c r="J2480" i="7" s="1"/>
  <c r="I2479" i="7"/>
  <c r="H2479" i="7"/>
  <c r="F2479" i="7"/>
  <c r="G2479" i="7"/>
  <c r="C2479" i="7"/>
  <c r="E2479" i="7"/>
  <c r="B2479" i="7"/>
  <c r="D2479" i="7"/>
  <c r="A2481" i="7" l="1"/>
  <c r="J2481" i="7" s="1"/>
  <c r="I2480" i="7"/>
  <c r="H2480" i="7"/>
  <c r="F2480" i="7"/>
  <c r="G2480" i="7"/>
  <c r="C2480" i="7"/>
  <c r="D2480" i="7"/>
  <c r="E2480" i="7"/>
  <c r="B2480" i="7"/>
  <c r="A2482" i="7" l="1"/>
  <c r="J2482" i="7" s="1"/>
  <c r="I2481" i="7"/>
  <c r="H2481" i="7"/>
  <c r="G2481" i="7"/>
  <c r="F2481" i="7"/>
  <c r="E2481" i="7"/>
  <c r="B2481" i="7"/>
  <c r="C2481" i="7"/>
  <c r="D2481" i="7"/>
  <c r="A2483" i="7" l="1"/>
  <c r="J2483" i="7" s="1"/>
  <c r="I2482" i="7"/>
  <c r="H2482" i="7"/>
  <c r="F2482" i="7"/>
  <c r="G2482" i="7"/>
  <c r="E2482" i="7"/>
  <c r="D2482" i="7"/>
  <c r="B2482" i="7"/>
  <c r="C2482" i="7"/>
  <c r="A2484" i="7" l="1"/>
  <c r="J2484" i="7" s="1"/>
  <c r="I2483" i="7"/>
  <c r="H2483" i="7"/>
  <c r="G2483" i="7"/>
  <c r="F2483" i="7"/>
  <c r="D2483" i="7"/>
  <c r="B2483" i="7"/>
  <c r="E2483" i="7"/>
  <c r="C2483" i="7"/>
  <c r="A2485" i="7" l="1"/>
  <c r="J2485" i="7" s="1"/>
  <c r="I2484" i="7"/>
  <c r="G2484" i="7"/>
  <c r="H2484" i="7"/>
  <c r="F2484" i="7"/>
  <c r="D2484" i="7"/>
  <c r="B2484" i="7"/>
  <c r="E2484" i="7"/>
  <c r="C2484" i="7"/>
  <c r="A2486" i="7" l="1"/>
  <c r="J2486" i="7" s="1"/>
  <c r="I2485" i="7"/>
  <c r="H2485" i="7"/>
  <c r="E2485" i="7"/>
  <c r="G2485" i="7"/>
  <c r="F2485" i="7"/>
  <c r="D2485" i="7"/>
  <c r="C2485" i="7"/>
  <c r="B2485" i="7"/>
  <c r="A2487" i="7" l="1"/>
  <c r="J2487" i="7" s="1"/>
  <c r="I2486" i="7"/>
  <c r="H2486" i="7"/>
  <c r="E2486" i="7"/>
  <c r="G2486" i="7"/>
  <c r="F2486" i="7"/>
  <c r="D2486" i="7"/>
  <c r="C2486" i="7"/>
  <c r="B2486" i="7"/>
  <c r="A2488" i="7" l="1"/>
  <c r="J2488" i="7" s="1"/>
  <c r="I2487" i="7"/>
  <c r="H2487" i="7"/>
  <c r="G2487" i="7"/>
  <c r="F2487" i="7"/>
  <c r="C2487" i="7"/>
  <c r="E2487" i="7"/>
  <c r="D2487" i="7"/>
  <c r="B2487" i="7"/>
  <c r="A2489" i="7" l="1"/>
  <c r="J2489" i="7" s="1"/>
  <c r="I2488" i="7"/>
  <c r="H2488" i="7"/>
  <c r="G2488" i="7"/>
  <c r="F2488" i="7"/>
  <c r="C2488" i="7"/>
  <c r="E2488" i="7"/>
  <c r="B2488" i="7"/>
  <c r="D2488" i="7"/>
  <c r="A2490" i="7" l="1"/>
  <c r="J2490" i="7" s="1"/>
  <c r="I2489" i="7"/>
  <c r="G2489" i="7"/>
  <c r="F2489" i="7"/>
  <c r="H2489" i="7"/>
  <c r="E2489" i="7"/>
  <c r="C2489" i="7"/>
  <c r="B2489" i="7"/>
  <c r="D2489" i="7"/>
  <c r="A2491" i="7" l="1"/>
  <c r="J2491" i="7" s="1"/>
  <c r="I2490" i="7"/>
  <c r="H2490" i="7"/>
  <c r="F2490" i="7"/>
  <c r="E2490" i="7"/>
  <c r="G2490" i="7"/>
  <c r="B2490" i="7"/>
  <c r="D2490" i="7"/>
  <c r="C2490" i="7"/>
  <c r="A2492" i="7" l="1"/>
  <c r="J2492" i="7" s="1"/>
  <c r="H2491" i="7"/>
  <c r="F2491" i="7"/>
  <c r="E2491" i="7"/>
  <c r="D2491" i="7"/>
  <c r="G2491" i="7"/>
  <c r="B2491" i="7"/>
  <c r="C2491" i="7"/>
  <c r="I2491" i="7"/>
  <c r="A2493" i="7" l="1"/>
  <c r="J2493" i="7" s="1"/>
  <c r="I2492" i="7"/>
  <c r="H2492" i="7"/>
  <c r="G2492" i="7"/>
  <c r="F2492" i="7"/>
  <c r="E2492" i="7"/>
  <c r="D2492" i="7"/>
  <c r="B2492" i="7"/>
  <c r="C2492" i="7"/>
  <c r="A2494" i="7" l="1"/>
  <c r="J2494" i="7" s="1"/>
  <c r="I2493" i="7"/>
  <c r="E2493" i="7"/>
  <c r="G2493" i="7"/>
  <c r="F2493" i="7"/>
  <c r="B2493" i="7"/>
  <c r="H2493" i="7"/>
  <c r="D2493" i="7"/>
  <c r="C2493" i="7"/>
  <c r="A2495" i="7" l="1"/>
  <c r="J2495" i="7" s="1"/>
  <c r="I2494" i="7"/>
  <c r="E2494" i="7"/>
  <c r="H2494" i="7"/>
  <c r="G2494" i="7"/>
  <c r="D2494" i="7"/>
  <c r="C2494" i="7"/>
  <c r="F2494" i="7"/>
  <c r="B2494" i="7"/>
  <c r="A2496" i="7" l="1"/>
  <c r="J2496" i="7" s="1"/>
  <c r="I2495" i="7"/>
  <c r="H2495" i="7"/>
  <c r="C2495" i="7"/>
  <c r="E2495" i="7"/>
  <c r="D2495" i="7"/>
  <c r="G2495" i="7"/>
  <c r="F2495" i="7"/>
  <c r="B2495" i="7"/>
  <c r="A2497" i="7" l="1"/>
  <c r="J2497" i="7" s="1"/>
  <c r="I2496" i="7"/>
  <c r="H2496" i="7"/>
  <c r="G2496" i="7"/>
  <c r="F2496" i="7"/>
  <c r="C2496" i="7"/>
  <c r="D2496" i="7"/>
  <c r="E2496" i="7"/>
  <c r="B2496" i="7"/>
  <c r="A2498" i="7" l="1"/>
  <c r="J2498" i="7" s="1"/>
  <c r="I2497" i="7"/>
  <c r="G2497" i="7"/>
  <c r="F2497" i="7"/>
  <c r="H2497" i="7"/>
  <c r="D2497" i="7"/>
  <c r="C2497" i="7"/>
  <c r="E2497" i="7"/>
  <c r="B2497" i="7"/>
  <c r="A2499" i="7" l="1"/>
  <c r="J2499" i="7" s="1"/>
  <c r="I2498" i="7"/>
  <c r="F2498" i="7"/>
  <c r="H2498" i="7"/>
  <c r="G2498" i="7"/>
  <c r="C2498" i="7"/>
  <c r="D2498" i="7"/>
  <c r="E2498" i="7"/>
  <c r="B2498" i="7"/>
  <c r="A2500" i="7" l="1"/>
  <c r="J2500" i="7" s="1"/>
  <c r="I2499" i="7"/>
  <c r="H2499" i="7"/>
  <c r="G2499" i="7"/>
  <c r="F2499" i="7"/>
  <c r="D2499" i="7"/>
  <c r="B2499" i="7"/>
  <c r="C2499" i="7"/>
  <c r="E2499" i="7"/>
  <c r="A2501" i="7" l="1"/>
  <c r="J2501" i="7" s="1"/>
  <c r="I2500" i="7"/>
  <c r="H2500" i="7"/>
  <c r="G2500" i="7"/>
  <c r="F2500" i="7"/>
  <c r="D2500" i="7"/>
  <c r="B2500" i="7"/>
  <c r="E2500" i="7"/>
  <c r="C2500" i="7"/>
  <c r="A2502" i="7" l="1"/>
  <c r="J2502" i="7" s="1"/>
  <c r="I2501" i="7"/>
  <c r="H2501" i="7"/>
  <c r="G2501" i="7"/>
  <c r="E2501" i="7"/>
  <c r="F2501" i="7"/>
  <c r="B2501" i="7"/>
  <c r="C2501" i="7"/>
  <c r="D2501" i="7"/>
  <c r="A2503" i="7" l="1"/>
  <c r="J2503" i="7" s="1"/>
  <c r="I2502" i="7"/>
  <c r="G2502" i="7"/>
  <c r="E2502" i="7"/>
  <c r="H2502" i="7"/>
  <c r="F2502" i="7"/>
  <c r="B2502" i="7"/>
  <c r="D2502" i="7"/>
  <c r="C2502" i="7"/>
  <c r="A2504" i="7" l="1"/>
  <c r="J2504" i="7" s="1"/>
  <c r="I2503" i="7"/>
  <c r="E2503" i="7"/>
  <c r="F2503" i="7"/>
  <c r="G2503" i="7"/>
  <c r="H2503" i="7"/>
  <c r="C2503" i="7"/>
  <c r="B2503" i="7"/>
  <c r="D2503" i="7"/>
  <c r="A2505" i="7" l="1"/>
  <c r="J2505" i="7" s="1"/>
  <c r="I2504" i="7"/>
  <c r="H2504" i="7"/>
  <c r="E2504" i="7"/>
  <c r="G2504" i="7"/>
  <c r="C2504" i="7"/>
  <c r="D2504" i="7"/>
  <c r="F2504" i="7"/>
  <c r="B2504" i="7"/>
  <c r="A2506" i="7" l="1"/>
  <c r="J2506" i="7" s="1"/>
  <c r="I2505" i="7"/>
  <c r="G2505" i="7"/>
  <c r="F2505" i="7"/>
  <c r="H2505" i="7"/>
  <c r="E2505" i="7"/>
  <c r="D2505" i="7"/>
  <c r="B2505" i="7"/>
  <c r="C2505" i="7"/>
  <c r="A2507" i="7" l="1"/>
  <c r="J2507" i="7" s="1"/>
  <c r="I2506" i="7"/>
  <c r="F2506" i="7"/>
  <c r="H2506" i="7"/>
  <c r="G2506" i="7"/>
  <c r="E2506" i="7"/>
  <c r="C2506" i="7"/>
  <c r="D2506" i="7"/>
  <c r="B2506" i="7"/>
  <c r="A2508" i="7" l="1"/>
  <c r="J2508" i="7" s="1"/>
  <c r="I2507" i="7"/>
  <c r="H2507" i="7"/>
  <c r="G2507" i="7"/>
  <c r="D2507" i="7"/>
  <c r="E2507" i="7"/>
  <c r="C2507" i="7"/>
  <c r="F2507" i="7"/>
  <c r="B2507" i="7"/>
  <c r="A2509" i="7" l="1"/>
  <c r="J2509" i="7" s="1"/>
  <c r="H2508" i="7"/>
  <c r="I2508" i="7"/>
  <c r="G2508" i="7"/>
  <c r="D2508" i="7"/>
  <c r="B2508" i="7"/>
  <c r="E2508" i="7"/>
  <c r="C2508" i="7"/>
  <c r="F2508" i="7"/>
  <c r="A2510" i="7" l="1"/>
  <c r="J2510" i="7" s="1"/>
  <c r="I2509" i="7"/>
  <c r="H2509" i="7"/>
  <c r="E2509" i="7"/>
  <c r="G2509" i="7"/>
  <c r="B2509" i="7"/>
  <c r="C2509" i="7"/>
  <c r="D2509" i="7"/>
  <c r="F2509" i="7"/>
  <c r="A2511" i="7" l="1"/>
  <c r="J2511" i="7" s="1"/>
  <c r="I2510" i="7"/>
  <c r="H2510" i="7"/>
  <c r="G2510" i="7"/>
  <c r="E2510" i="7"/>
  <c r="F2510" i="7"/>
  <c r="B2510" i="7"/>
  <c r="D2510" i="7"/>
  <c r="C2510" i="7"/>
  <c r="A2512" i="7" l="1"/>
  <c r="J2512" i="7" s="1"/>
  <c r="I2511" i="7"/>
  <c r="H2511" i="7"/>
  <c r="G2511" i="7"/>
  <c r="F2511" i="7"/>
  <c r="C2511" i="7"/>
  <c r="B2511" i="7"/>
  <c r="E2511" i="7"/>
  <c r="D2511" i="7"/>
  <c r="A2513" i="7" l="1"/>
  <c r="J2513" i="7" s="1"/>
  <c r="I2512" i="7"/>
  <c r="H2512" i="7"/>
  <c r="G2512" i="7"/>
  <c r="F2512" i="7"/>
  <c r="C2512" i="7"/>
  <c r="D2512" i="7"/>
  <c r="B2512" i="7"/>
  <c r="E2512" i="7"/>
  <c r="A2514" i="7" l="1"/>
  <c r="J2514" i="7" s="1"/>
  <c r="I2513" i="7"/>
  <c r="G2513" i="7"/>
  <c r="F2513" i="7"/>
  <c r="E2513" i="7"/>
  <c r="H2513" i="7"/>
  <c r="D2513" i="7"/>
  <c r="C2513" i="7"/>
  <c r="B2513" i="7"/>
  <c r="A2515" i="7" l="1"/>
  <c r="J2515" i="7" s="1"/>
  <c r="F2514" i="7"/>
  <c r="I2514" i="7"/>
  <c r="G2514" i="7"/>
  <c r="E2514" i="7"/>
  <c r="H2514" i="7"/>
  <c r="D2514" i="7"/>
  <c r="C2514" i="7"/>
  <c r="B2514" i="7"/>
  <c r="A2516" i="7" l="1"/>
  <c r="J2516" i="7" s="1"/>
  <c r="H2515" i="7"/>
  <c r="I2515" i="7"/>
  <c r="G2515" i="7"/>
  <c r="F2515" i="7"/>
  <c r="D2515" i="7"/>
  <c r="C2515" i="7"/>
  <c r="B2515" i="7"/>
  <c r="E2515" i="7"/>
  <c r="A2517" i="7" l="1"/>
  <c r="J2517" i="7" s="1"/>
  <c r="I2516" i="7"/>
  <c r="F2516" i="7"/>
  <c r="G2516" i="7"/>
  <c r="D2516" i="7"/>
  <c r="B2516" i="7"/>
  <c r="C2516" i="7"/>
  <c r="H2516" i="7"/>
  <c r="E2516" i="7"/>
  <c r="A2518" i="7" l="1"/>
  <c r="J2518" i="7" s="1"/>
  <c r="I2517" i="7"/>
  <c r="E2517" i="7"/>
  <c r="H2517" i="7"/>
  <c r="F2517" i="7"/>
  <c r="G2517" i="7"/>
  <c r="D2517" i="7"/>
  <c r="C2517" i="7"/>
  <c r="B2517" i="7"/>
  <c r="A2519" i="7" l="1"/>
  <c r="J2519" i="7" s="1"/>
  <c r="I2518" i="7"/>
  <c r="H2518" i="7"/>
  <c r="E2518" i="7"/>
  <c r="F2518" i="7"/>
  <c r="B2518" i="7"/>
  <c r="G2518" i="7"/>
  <c r="D2518" i="7"/>
  <c r="C2518" i="7"/>
  <c r="A2520" i="7" l="1"/>
  <c r="J2520" i="7" s="1"/>
  <c r="I2519" i="7"/>
  <c r="H2519" i="7"/>
  <c r="G2519" i="7"/>
  <c r="E2519" i="7"/>
  <c r="C2519" i="7"/>
  <c r="F2519" i="7"/>
  <c r="D2519" i="7"/>
  <c r="B2519" i="7"/>
  <c r="A2521" i="7" l="1"/>
  <c r="J2521" i="7" s="1"/>
  <c r="I2520" i="7"/>
  <c r="G2520" i="7"/>
  <c r="E2520" i="7"/>
  <c r="C2520" i="7"/>
  <c r="B2520" i="7"/>
  <c r="H2520" i="7"/>
  <c r="D2520" i="7"/>
  <c r="F2520" i="7"/>
  <c r="A2522" i="7" l="1"/>
  <c r="J2522" i="7" s="1"/>
  <c r="I2521" i="7"/>
  <c r="G2521" i="7"/>
  <c r="H2521" i="7"/>
  <c r="F2521" i="7"/>
  <c r="C2521" i="7"/>
  <c r="E2521" i="7"/>
  <c r="B2521" i="7"/>
  <c r="D2521" i="7"/>
  <c r="A2523" i="7" l="1"/>
  <c r="J2523" i="7" s="1"/>
  <c r="I2522" i="7"/>
  <c r="H2522" i="7"/>
  <c r="F2522" i="7"/>
  <c r="G2522" i="7"/>
  <c r="E2522" i="7"/>
  <c r="C2522" i="7"/>
  <c r="D2522" i="7"/>
  <c r="B2522" i="7"/>
  <c r="A2524" i="7" l="1"/>
  <c r="J2524" i="7" s="1"/>
  <c r="I2523" i="7"/>
  <c r="H2523" i="7"/>
  <c r="F2523" i="7"/>
  <c r="E2523" i="7"/>
  <c r="G2523" i="7"/>
  <c r="D2523" i="7"/>
  <c r="C2523" i="7"/>
  <c r="B2523" i="7"/>
  <c r="A2525" i="7" l="1"/>
  <c r="J2525" i="7" s="1"/>
  <c r="I2524" i="7"/>
  <c r="H2524" i="7"/>
  <c r="F2524" i="7"/>
  <c r="E2524" i="7"/>
  <c r="G2524" i="7"/>
  <c r="D2524" i="7"/>
  <c r="B2524" i="7"/>
  <c r="C2524" i="7"/>
  <c r="A2526" i="7" l="1"/>
  <c r="J2526" i="7" s="1"/>
  <c r="I2525" i="7"/>
  <c r="E2525" i="7"/>
  <c r="H2525" i="7"/>
  <c r="G2525" i="7"/>
  <c r="F2525" i="7"/>
  <c r="D2525" i="7"/>
  <c r="B2525" i="7"/>
  <c r="C2525" i="7"/>
  <c r="A2527" i="7" l="1"/>
  <c r="J2527" i="7" s="1"/>
  <c r="I2526" i="7"/>
  <c r="E2526" i="7"/>
  <c r="G2526" i="7"/>
  <c r="H2526" i="7"/>
  <c r="F2526" i="7"/>
  <c r="D2526" i="7"/>
  <c r="C2526" i="7"/>
  <c r="B2526" i="7"/>
  <c r="A2528" i="7" l="1"/>
  <c r="J2528" i="7" s="1"/>
  <c r="I2527" i="7"/>
  <c r="H2527" i="7"/>
  <c r="G2527" i="7"/>
  <c r="C2527" i="7"/>
  <c r="B2527" i="7"/>
  <c r="F2527" i="7"/>
  <c r="E2527" i="7"/>
  <c r="D2527" i="7"/>
  <c r="A2529" i="7" l="1"/>
  <c r="J2529" i="7" s="1"/>
  <c r="I2528" i="7"/>
  <c r="H2528" i="7"/>
  <c r="G2528" i="7"/>
  <c r="C2528" i="7"/>
  <c r="B2528" i="7"/>
  <c r="F2528" i="7"/>
  <c r="E2528" i="7"/>
  <c r="D2528" i="7"/>
  <c r="A2530" i="7" l="1"/>
  <c r="J2530" i="7" s="1"/>
  <c r="I2529" i="7"/>
  <c r="G2529" i="7"/>
  <c r="F2529" i="7"/>
  <c r="B2529" i="7"/>
  <c r="E2529" i="7"/>
  <c r="C2529" i="7"/>
  <c r="D2529" i="7"/>
  <c r="H2529" i="7"/>
  <c r="A2531" i="7" l="1"/>
  <c r="J2531" i="7" s="1"/>
  <c r="I2530" i="7"/>
  <c r="G2530" i="7"/>
  <c r="F2530" i="7"/>
  <c r="H2530" i="7"/>
  <c r="C2530" i="7"/>
  <c r="E2530" i="7"/>
  <c r="D2530" i="7"/>
  <c r="B2530" i="7"/>
  <c r="A2532" i="7" l="1"/>
  <c r="J2532" i="7" s="1"/>
  <c r="I2531" i="7"/>
  <c r="H2531" i="7"/>
  <c r="F2531" i="7"/>
  <c r="G2531" i="7"/>
  <c r="E2531" i="7"/>
  <c r="D2531" i="7"/>
  <c r="C2531" i="7"/>
  <c r="B2531" i="7"/>
  <c r="A2533" i="7" l="1"/>
  <c r="J2533" i="7" s="1"/>
  <c r="I2532" i="7"/>
  <c r="H2532" i="7"/>
  <c r="F2532" i="7"/>
  <c r="G2532" i="7"/>
  <c r="E2532" i="7"/>
  <c r="D2532" i="7"/>
  <c r="B2532" i="7"/>
  <c r="C2532" i="7"/>
  <c r="A2534" i="7" l="1"/>
  <c r="J2534" i="7" s="1"/>
  <c r="H2533" i="7"/>
  <c r="E2533" i="7"/>
  <c r="G2533" i="7"/>
  <c r="I2533" i="7"/>
  <c r="F2533" i="7"/>
  <c r="B2533" i="7"/>
  <c r="C2533" i="7"/>
  <c r="D2533" i="7"/>
  <c r="A2535" i="7" l="1"/>
  <c r="J2535" i="7" s="1"/>
  <c r="I2534" i="7"/>
  <c r="H2534" i="7"/>
  <c r="E2534" i="7"/>
  <c r="F2534" i="7"/>
  <c r="G2534" i="7"/>
  <c r="B2534" i="7"/>
  <c r="D2534" i="7"/>
  <c r="C2534" i="7"/>
  <c r="A2536" i="7" l="1"/>
  <c r="J2536" i="7" s="1"/>
  <c r="H2535" i="7"/>
  <c r="E2535" i="7"/>
  <c r="I2535" i="7"/>
  <c r="F2535" i="7"/>
  <c r="C2535" i="7"/>
  <c r="D2535" i="7"/>
  <c r="G2535" i="7"/>
  <c r="B2535" i="7"/>
  <c r="A2537" i="7" l="1"/>
  <c r="J2537" i="7" s="1"/>
  <c r="I2536" i="7"/>
  <c r="H2536" i="7"/>
  <c r="E2536" i="7"/>
  <c r="F2536" i="7"/>
  <c r="G2536" i="7"/>
  <c r="C2536" i="7"/>
  <c r="D2536" i="7"/>
  <c r="B2536" i="7"/>
  <c r="A2538" i="7" l="1"/>
  <c r="J2538" i="7" s="1"/>
  <c r="I2537" i="7"/>
  <c r="H2537" i="7"/>
  <c r="G2537" i="7"/>
  <c r="F2537" i="7"/>
  <c r="D2537" i="7"/>
  <c r="B2537" i="7"/>
  <c r="C2537" i="7"/>
  <c r="E2537" i="7"/>
  <c r="A2539" i="7" l="1"/>
  <c r="J2539" i="7" s="1"/>
  <c r="I2538" i="7"/>
  <c r="G2538" i="7"/>
  <c r="F2538" i="7"/>
  <c r="H2538" i="7"/>
  <c r="C2538" i="7"/>
  <c r="D2538" i="7"/>
  <c r="B2538" i="7"/>
  <c r="E2538" i="7"/>
  <c r="A2540" i="7" l="1"/>
  <c r="J2540" i="7" s="1"/>
  <c r="H2539" i="7"/>
  <c r="I2539" i="7"/>
  <c r="G2539" i="7"/>
  <c r="D2539" i="7"/>
  <c r="F2539" i="7"/>
  <c r="C2539" i="7"/>
  <c r="E2539" i="7"/>
  <c r="B2539" i="7"/>
  <c r="A2541" i="7" l="1"/>
  <c r="J2541" i="7" s="1"/>
  <c r="H2540" i="7"/>
  <c r="I2540" i="7"/>
  <c r="G2540" i="7"/>
  <c r="D2540" i="7"/>
  <c r="B2540" i="7"/>
  <c r="E2540" i="7"/>
  <c r="C2540" i="7"/>
  <c r="F2540" i="7"/>
  <c r="A2542" i="7" l="1"/>
  <c r="J2542" i="7" s="1"/>
  <c r="I2541" i="7"/>
  <c r="E2541" i="7"/>
  <c r="G2541" i="7"/>
  <c r="H2541" i="7"/>
  <c r="F2541" i="7"/>
  <c r="D2541" i="7"/>
  <c r="C2541" i="7"/>
  <c r="B2541" i="7"/>
  <c r="A2543" i="7" l="1"/>
  <c r="J2543" i="7" s="1"/>
  <c r="I2542" i="7"/>
  <c r="E2542" i="7"/>
  <c r="H2542" i="7"/>
  <c r="G2542" i="7"/>
  <c r="F2542" i="7"/>
  <c r="D2542" i="7"/>
  <c r="C2542" i="7"/>
  <c r="B2542" i="7"/>
  <c r="A2544" i="7" l="1"/>
  <c r="J2544" i="7" s="1"/>
  <c r="I2543" i="7"/>
  <c r="F2543" i="7"/>
  <c r="H2543" i="7"/>
  <c r="C2543" i="7"/>
  <c r="E2543" i="7"/>
  <c r="G2543" i="7"/>
  <c r="D2543" i="7"/>
  <c r="B2543" i="7"/>
  <c r="A2545" i="7" l="1"/>
  <c r="J2545" i="7" s="1"/>
  <c r="I2544" i="7"/>
  <c r="H2544" i="7"/>
  <c r="G2544" i="7"/>
  <c r="F2544" i="7"/>
  <c r="C2544" i="7"/>
  <c r="E2544" i="7"/>
  <c r="B2544" i="7"/>
  <c r="D2544" i="7"/>
  <c r="A2546" i="7" l="1"/>
  <c r="J2546" i="7" s="1"/>
  <c r="I2545" i="7"/>
  <c r="H2545" i="7"/>
  <c r="G2545" i="7"/>
  <c r="F2545" i="7"/>
  <c r="E2545" i="7"/>
  <c r="B2545" i="7"/>
  <c r="C2545" i="7"/>
  <c r="D2545" i="7"/>
  <c r="A2547" i="7" l="1"/>
  <c r="J2547" i="7" s="1"/>
  <c r="I2546" i="7"/>
  <c r="H2546" i="7"/>
  <c r="F2546" i="7"/>
  <c r="E2546" i="7"/>
  <c r="G2546" i="7"/>
  <c r="D2546" i="7"/>
  <c r="B2546" i="7"/>
  <c r="C2546" i="7"/>
  <c r="A2548" i="7" l="1"/>
  <c r="J2548" i="7" s="1"/>
  <c r="I2547" i="7"/>
  <c r="H2547" i="7"/>
  <c r="G2547" i="7"/>
  <c r="F2547" i="7"/>
  <c r="E2547" i="7"/>
  <c r="D2547" i="7"/>
  <c r="B2547" i="7"/>
  <c r="C2547" i="7"/>
  <c r="A2549" i="7" l="1"/>
  <c r="J2549" i="7" s="1"/>
  <c r="H2548" i="7"/>
  <c r="G2548" i="7"/>
  <c r="I2548" i="7"/>
  <c r="E2548" i="7"/>
  <c r="D2548" i="7"/>
  <c r="B2548" i="7"/>
  <c r="C2548" i="7"/>
  <c r="F2548" i="7"/>
  <c r="A2550" i="7" l="1"/>
  <c r="J2550" i="7" s="1"/>
  <c r="I2549" i="7"/>
  <c r="E2549" i="7"/>
  <c r="H2549" i="7"/>
  <c r="F2549" i="7"/>
  <c r="G2549" i="7"/>
  <c r="D2549" i="7"/>
  <c r="C2549" i="7"/>
  <c r="B2549" i="7"/>
  <c r="A2551" i="7" l="1"/>
  <c r="J2551" i="7" s="1"/>
  <c r="I2550" i="7"/>
  <c r="E2550" i="7"/>
  <c r="F2550" i="7"/>
  <c r="H2550" i="7"/>
  <c r="G2550" i="7"/>
  <c r="D2550" i="7"/>
  <c r="C2550" i="7"/>
  <c r="B2550" i="7"/>
  <c r="A2552" i="7" l="1"/>
  <c r="J2552" i="7" s="1"/>
  <c r="I2551" i="7"/>
  <c r="F2551" i="7"/>
  <c r="H2551" i="7"/>
  <c r="G2551" i="7"/>
  <c r="C2551" i="7"/>
  <c r="E2551" i="7"/>
  <c r="D2551" i="7"/>
  <c r="B2551" i="7"/>
  <c r="A2553" i="7" l="1"/>
  <c r="J2553" i="7" s="1"/>
  <c r="I2552" i="7"/>
  <c r="G2552" i="7"/>
  <c r="C2552" i="7"/>
  <c r="E2552" i="7"/>
  <c r="F2552" i="7"/>
  <c r="B2552" i="7"/>
  <c r="D2552" i="7"/>
  <c r="H2552" i="7"/>
  <c r="A2554" i="7" l="1"/>
  <c r="J2554" i="7" s="1"/>
  <c r="I2553" i="7"/>
  <c r="G2553" i="7"/>
  <c r="F2553" i="7"/>
  <c r="C2553" i="7"/>
  <c r="D2553" i="7"/>
  <c r="H2553" i="7"/>
  <c r="E2553" i="7"/>
  <c r="B2553" i="7"/>
  <c r="A2555" i="7" l="1"/>
  <c r="J2555" i="7" s="1"/>
  <c r="H2554" i="7"/>
  <c r="I2554" i="7"/>
  <c r="F2554" i="7"/>
  <c r="G2554" i="7"/>
  <c r="B2554" i="7"/>
  <c r="E2554" i="7"/>
  <c r="D2554" i="7"/>
  <c r="C2554" i="7"/>
  <c r="A2556" i="7" l="1"/>
  <c r="J2556" i="7" s="1"/>
  <c r="I2555" i="7"/>
  <c r="H2555" i="7"/>
  <c r="F2555" i="7"/>
  <c r="E2555" i="7"/>
  <c r="G2555" i="7"/>
  <c r="D2555" i="7"/>
  <c r="B2555" i="7"/>
  <c r="C2555" i="7"/>
  <c r="A2557" i="7" l="1"/>
  <c r="J2557" i="7" s="1"/>
  <c r="I2556" i="7"/>
  <c r="H2556" i="7"/>
  <c r="G2556" i="7"/>
  <c r="F2556" i="7"/>
  <c r="E2556" i="7"/>
  <c r="D2556" i="7"/>
  <c r="B2556" i="7"/>
  <c r="C2556" i="7"/>
  <c r="A2558" i="7" l="1"/>
  <c r="J2558" i="7" s="1"/>
  <c r="I2557" i="7"/>
  <c r="E2557" i="7"/>
  <c r="G2557" i="7"/>
  <c r="H2557" i="7"/>
  <c r="F2557" i="7"/>
  <c r="B2557" i="7"/>
  <c r="D2557" i="7"/>
  <c r="C2557" i="7"/>
  <c r="A2559" i="7" l="1"/>
  <c r="J2559" i="7" s="1"/>
  <c r="I2558" i="7"/>
  <c r="H2558" i="7"/>
  <c r="E2558" i="7"/>
  <c r="G2558" i="7"/>
  <c r="D2558" i="7"/>
  <c r="C2558" i="7"/>
  <c r="F2558" i="7"/>
  <c r="B2558" i="7"/>
  <c r="A2560" i="7" l="1"/>
  <c r="J2560" i="7" s="1"/>
  <c r="I2559" i="7"/>
  <c r="H2559" i="7"/>
  <c r="C2559" i="7"/>
  <c r="F2559" i="7"/>
  <c r="D2559" i="7"/>
  <c r="E2559" i="7"/>
  <c r="G2559" i="7"/>
  <c r="B2559" i="7"/>
  <c r="A2561" i="7" l="1"/>
  <c r="J2561" i="7" s="1"/>
  <c r="I2560" i="7"/>
  <c r="H2560" i="7"/>
  <c r="C2560" i="7"/>
  <c r="G2560" i="7"/>
  <c r="E2560" i="7"/>
  <c r="F2560" i="7"/>
  <c r="D2560" i="7"/>
  <c r="B2560" i="7"/>
  <c r="A2562" i="7" l="1"/>
  <c r="J2562" i="7" s="1"/>
  <c r="I2561" i="7"/>
  <c r="G2561" i="7"/>
  <c r="F2561" i="7"/>
  <c r="H2561" i="7"/>
  <c r="E2561" i="7"/>
  <c r="D2561" i="7"/>
  <c r="C2561" i="7"/>
  <c r="B2561" i="7"/>
  <c r="A2563" i="7" l="1"/>
  <c r="J2563" i="7" s="1"/>
  <c r="I2562" i="7"/>
  <c r="F2562" i="7"/>
  <c r="H2562" i="7"/>
  <c r="G2562" i="7"/>
  <c r="E2562" i="7"/>
  <c r="C2562" i="7"/>
  <c r="D2562" i="7"/>
  <c r="B2562" i="7"/>
  <c r="A2564" i="7" l="1"/>
  <c r="J2564" i="7" s="1"/>
  <c r="I2563" i="7"/>
  <c r="H2563" i="7"/>
  <c r="G2563" i="7"/>
  <c r="D2563" i="7"/>
  <c r="B2563" i="7"/>
  <c r="E2563" i="7"/>
  <c r="F2563" i="7"/>
  <c r="C2563" i="7"/>
  <c r="A2565" i="7" l="1"/>
  <c r="J2565" i="7" s="1"/>
  <c r="I2564" i="7"/>
  <c r="H2564" i="7"/>
  <c r="G2564" i="7"/>
  <c r="F2564" i="7"/>
  <c r="D2564" i="7"/>
  <c r="B2564" i="7"/>
  <c r="E2564" i="7"/>
  <c r="C2564" i="7"/>
  <c r="A2566" i="7" l="1"/>
  <c r="J2566" i="7" s="1"/>
  <c r="I2565" i="7"/>
  <c r="H2565" i="7"/>
  <c r="G2565" i="7"/>
  <c r="E2565" i="7"/>
  <c r="F2565" i="7"/>
  <c r="B2565" i="7"/>
  <c r="D2565" i="7"/>
  <c r="C2565" i="7"/>
  <c r="A2567" i="7" l="1"/>
  <c r="J2567" i="7" s="1"/>
  <c r="I2566" i="7"/>
  <c r="G2566" i="7"/>
  <c r="E2566" i="7"/>
  <c r="H2566" i="7"/>
  <c r="F2566" i="7"/>
  <c r="B2566" i="7"/>
  <c r="D2566" i="7"/>
  <c r="C2566" i="7"/>
  <c r="A2568" i="7" l="1"/>
  <c r="J2568" i="7" s="1"/>
  <c r="I2567" i="7"/>
  <c r="G2567" i="7"/>
  <c r="E2567" i="7"/>
  <c r="H2567" i="7"/>
  <c r="F2567" i="7"/>
  <c r="C2567" i="7"/>
  <c r="B2567" i="7"/>
  <c r="D2567" i="7"/>
  <c r="A2569" i="7" l="1"/>
  <c r="J2569" i="7" s="1"/>
  <c r="I2568" i="7"/>
  <c r="G2568" i="7"/>
  <c r="E2568" i="7"/>
  <c r="F2568" i="7"/>
  <c r="H2568" i="7"/>
  <c r="C2568" i="7"/>
  <c r="D2568" i="7"/>
  <c r="B2568" i="7"/>
  <c r="A2570" i="7" l="1"/>
  <c r="J2570" i="7" s="1"/>
  <c r="I2569" i="7"/>
  <c r="G2569" i="7"/>
  <c r="H2569" i="7"/>
  <c r="F2569" i="7"/>
  <c r="D2569" i="7"/>
  <c r="E2569" i="7"/>
  <c r="C2569" i="7"/>
  <c r="B2569" i="7"/>
  <c r="A2571" i="7" l="1"/>
  <c r="J2571" i="7" s="1"/>
  <c r="I2570" i="7"/>
  <c r="H2570" i="7"/>
  <c r="F2570" i="7"/>
  <c r="G2570" i="7"/>
  <c r="C2570" i="7"/>
  <c r="D2570" i="7"/>
  <c r="E2570" i="7"/>
  <c r="B2570" i="7"/>
  <c r="A2572" i="7" l="1"/>
  <c r="J2572" i="7" s="1"/>
  <c r="I2571" i="7"/>
  <c r="H2571" i="7"/>
  <c r="G2571" i="7"/>
  <c r="F2571" i="7"/>
  <c r="D2571" i="7"/>
  <c r="C2571" i="7"/>
  <c r="E2571" i="7"/>
  <c r="B2571" i="7"/>
  <c r="A2573" i="7" l="1"/>
  <c r="J2573" i="7" s="1"/>
  <c r="I2572" i="7"/>
  <c r="H2572" i="7"/>
  <c r="G2572" i="7"/>
  <c r="F2572" i="7"/>
  <c r="D2572" i="7"/>
  <c r="B2572" i="7"/>
  <c r="C2572" i="7"/>
  <c r="E2572" i="7"/>
  <c r="A2574" i="7" l="1"/>
  <c r="J2574" i="7" s="1"/>
  <c r="H2573" i="7"/>
  <c r="I2573" i="7"/>
  <c r="E2573" i="7"/>
  <c r="G2573" i="7"/>
  <c r="F2573" i="7"/>
  <c r="B2573" i="7"/>
  <c r="D2573" i="7"/>
  <c r="C2573" i="7"/>
  <c r="A2575" i="7" l="1"/>
  <c r="J2575" i="7" s="1"/>
  <c r="I2574" i="7"/>
  <c r="H2574" i="7"/>
  <c r="G2574" i="7"/>
  <c r="E2574" i="7"/>
  <c r="F2574" i="7"/>
  <c r="B2574" i="7"/>
  <c r="C2574" i="7"/>
  <c r="D2574" i="7"/>
  <c r="A2576" i="7" l="1"/>
  <c r="J2576" i="7" s="1"/>
  <c r="I2575" i="7"/>
  <c r="G2575" i="7"/>
  <c r="F2575" i="7"/>
  <c r="H2575" i="7"/>
  <c r="E2575" i="7"/>
  <c r="C2575" i="7"/>
  <c r="B2575" i="7"/>
  <c r="D2575" i="7"/>
  <c r="A2577" i="7" l="1"/>
  <c r="J2577" i="7" s="1"/>
  <c r="I2576" i="7"/>
  <c r="F2576" i="7"/>
  <c r="H2576" i="7"/>
  <c r="G2576" i="7"/>
  <c r="E2576" i="7"/>
  <c r="C2576" i="7"/>
  <c r="B2576" i="7"/>
  <c r="D2576" i="7"/>
  <c r="A2578" i="7" l="1"/>
  <c r="J2578" i="7" s="1"/>
  <c r="I2577" i="7"/>
  <c r="G2577" i="7"/>
  <c r="F2577" i="7"/>
  <c r="H2577" i="7"/>
  <c r="E2577" i="7"/>
  <c r="D2577" i="7"/>
  <c r="B2577" i="7"/>
  <c r="C2577" i="7"/>
  <c r="A2579" i="7" l="1"/>
  <c r="J2579" i="7" s="1"/>
  <c r="I2578" i="7"/>
  <c r="F2578" i="7"/>
  <c r="E2578" i="7"/>
  <c r="H2578" i="7"/>
  <c r="G2578" i="7"/>
  <c r="D2578" i="7"/>
  <c r="B2578" i="7"/>
  <c r="C2578" i="7"/>
  <c r="A2580" i="7" l="1"/>
  <c r="J2580" i="7" s="1"/>
  <c r="H2579" i="7"/>
  <c r="I2579" i="7"/>
  <c r="F2579" i="7"/>
  <c r="D2579" i="7"/>
  <c r="G2579" i="7"/>
  <c r="C2579" i="7"/>
  <c r="B2579" i="7"/>
  <c r="E2579" i="7"/>
  <c r="A2581" i="7" l="1"/>
  <c r="J2581" i="7" s="1"/>
  <c r="I2580" i="7"/>
  <c r="H2580" i="7"/>
  <c r="G2580" i="7"/>
  <c r="D2580" i="7"/>
  <c r="B2580" i="7"/>
  <c r="E2580" i="7"/>
  <c r="C2580" i="7"/>
  <c r="F2580" i="7"/>
  <c r="A2582" i="7" l="1"/>
  <c r="J2582" i="7" s="1"/>
  <c r="I2581" i="7"/>
  <c r="H2581" i="7"/>
  <c r="E2581" i="7"/>
  <c r="G2581" i="7"/>
  <c r="D2581" i="7"/>
  <c r="C2581" i="7"/>
  <c r="F2581" i="7"/>
  <c r="B2581" i="7"/>
  <c r="A2583" i="7" l="1"/>
  <c r="J2583" i="7" s="1"/>
  <c r="I2582" i="7"/>
  <c r="H2582" i="7"/>
  <c r="E2582" i="7"/>
  <c r="G2582" i="7"/>
  <c r="F2582" i="7"/>
  <c r="B2582" i="7"/>
  <c r="D2582" i="7"/>
  <c r="C2582" i="7"/>
  <c r="A2584" i="7" l="1"/>
  <c r="J2584" i="7" s="1"/>
  <c r="I2583" i="7"/>
  <c r="H2583" i="7"/>
  <c r="G2583" i="7"/>
  <c r="F2583" i="7"/>
  <c r="C2583" i="7"/>
  <c r="E2583" i="7"/>
  <c r="B2583" i="7"/>
  <c r="D2583" i="7"/>
  <c r="A2585" i="7" l="1"/>
  <c r="J2585" i="7" s="1"/>
  <c r="I2584" i="7"/>
  <c r="H2584" i="7"/>
  <c r="G2584" i="7"/>
  <c r="F2584" i="7"/>
  <c r="C2584" i="7"/>
  <c r="B2584" i="7"/>
  <c r="E2584" i="7"/>
  <c r="D2584" i="7"/>
  <c r="A2586" i="7" l="1"/>
  <c r="J2586" i="7" s="1"/>
  <c r="I2585" i="7"/>
  <c r="G2585" i="7"/>
  <c r="F2585" i="7"/>
  <c r="H2585" i="7"/>
  <c r="E2585" i="7"/>
  <c r="C2585" i="7"/>
  <c r="D2585" i="7"/>
  <c r="B2585" i="7"/>
  <c r="A2587" i="7" l="1"/>
  <c r="J2587" i="7" s="1"/>
  <c r="I2586" i="7"/>
  <c r="F2586" i="7"/>
  <c r="G2586" i="7"/>
  <c r="H2586" i="7"/>
  <c r="C2586" i="7"/>
  <c r="D2586" i="7"/>
  <c r="E2586" i="7"/>
  <c r="B2586" i="7"/>
  <c r="A2588" i="7" l="1"/>
  <c r="J2588" i="7" s="1"/>
  <c r="I2587" i="7"/>
  <c r="H2587" i="7"/>
  <c r="F2587" i="7"/>
  <c r="E2587" i="7"/>
  <c r="G2587" i="7"/>
  <c r="D2587" i="7"/>
  <c r="B2587" i="7"/>
  <c r="C2587" i="7"/>
  <c r="A2589" i="7" l="1"/>
  <c r="J2589" i="7" s="1"/>
  <c r="I2588" i="7"/>
  <c r="H2588" i="7"/>
  <c r="F2588" i="7"/>
  <c r="E2588" i="7"/>
  <c r="D2588" i="7"/>
  <c r="B2588" i="7"/>
  <c r="G2588" i="7"/>
  <c r="C2588" i="7"/>
  <c r="A2590" i="7" l="1"/>
  <c r="J2590" i="7" s="1"/>
  <c r="E2589" i="7"/>
  <c r="I2589" i="7"/>
  <c r="H2589" i="7"/>
  <c r="F2589" i="7"/>
  <c r="G2589" i="7"/>
  <c r="B2589" i="7"/>
  <c r="C2589" i="7"/>
  <c r="D2589" i="7"/>
  <c r="A2591" i="7" l="1"/>
  <c r="J2591" i="7" s="1"/>
  <c r="I2590" i="7"/>
  <c r="E2590" i="7"/>
  <c r="H2590" i="7"/>
  <c r="G2590" i="7"/>
  <c r="D2590" i="7"/>
  <c r="C2590" i="7"/>
  <c r="B2590" i="7"/>
  <c r="F2590" i="7"/>
  <c r="A2592" i="7" l="1"/>
  <c r="J2592" i="7" s="1"/>
  <c r="H2591" i="7"/>
  <c r="I2591" i="7"/>
  <c r="G2591" i="7"/>
  <c r="E2591" i="7"/>
  <c r="C2591" i="7"/>
  <c r="B2591" i="7"/>
  <c r="D2591" i="7"/>
  <c r="F2591" i="7"/>
  <c r="A2593" i="7" l="1"/>
  <c r="J2593" i="7" s="1"/>
  <c r="I2592" i="7"/>
  <c r="H2592" i="7"/>
  <c r="G2592" i="7"/>
  <c r="E2592" i="7"/>
  <c r="C2592" i="7"/>
  <c r="F2592" i="7"/>
  <c r="B2592" i="7"/>
  <c r="D2592" i="7"/>
  <c r="A2594" i="7" l="1"/>
  <c r="J2594" i="7" s="1"/>
  <c r="I2593" i="7"/>
  <c r="G2593" i="7"/>
  <c r="F2593" i="7"/>
  <c r="H2593" i="7"/>
  <c r="D2593" i="7"/>
  <c r="C2593" i="7"/>
  <c r="B2593" i="7"/>
  <c r="E2593" i="7"/>
  <c r="A2595" i="7" l="1"/>
  <c r="J2595" i="7" s="1"/>
  <c r="I2594" i="7"/>
  <c r="H2594" i="7"/>
  <c r="G2594" i="7"/>
  <c r="F2594" i="7"/>
  <c r="C2594" i="7"/>
  <c r="E2594" i="7"/>
  <c r="D2594" i="7"/>
  <c r="B2594" i="7"/>
  <c r="A2596" i="7" l="1"/>
  <c r="J2596" i="7" s="1"/>
  <c r="I2595" i="7"/>
  <c r="H2595" i="7"/>
  <c r="G2595" i="7"/>
  <c r="F2595" i="7"/>
  <c r="D2595" i="7"/>
  <c r="C2595" i="7"/>
  <c r="E2595" i="7"/>
  <c r="B2595" i="7"/>
  <c r="A2597" i="7" l="1"/>
  <c r="J2597" i="7" s="1"/>
  <c r="I2596" i="7"/>
  <c r="H2596" i="7"/>
  <c r="G2596" i="7"/>
  <c r="F2596" i="7"/>
  <c r="D2596" i="7"/>
  <c r="B2596" i="7"/>
  <c r="E2596" i="7"/>
  <c r="C2596" i="7"/>
  <c r="A2598" i="7" l="1"/>
  <c r="J2598" i="7" s="1"/>
  <c r="E2597" i="7"/>
  <c r="H2597" i="7"/>
  <c r="F2597" i="7"/>
  <c r="G2597" i="7"/>
  <c r="I2597" i="7"/>
  <c r="D2597" i="7"/>
  <c r="C2597" i="7"/>
  <c r="B2597" i="7"/>
  <c r="A2599" i="7" l="1"/>
  <c r="J2599" i="7" s="1"/>
  <c r="I2598" i="7"/>
  <c r="E2598" i="7"/>
  <c r="H2598" i="7"/>
  <c r="F2598" i="7"/>
  <c r="G2598" i="7"/>
  <c r="C2598" i="7"/>
  <c r="B2598" i="7"/>
  <c r="D2598" i="7"/>
  <c r="A2600" i="7" l="1"/>
  <c r="J2600" i="7" s="1"/>
  <c r="I2599" i="7"/>
  <c r="E2599" i="7"/>
  <c r="F2599" i="7"/>
  <c r="G2599" i="7"/>
  <c r="C2599" i="7"/>
  <c r="H2599" i="7"/>
  <c r="D2599" i="7"/>
  <c r="B2599" i="7"/>
  <c r="A2601" i="7" l="1"/>
  <c r="J2601" i="7" s="1"/>
  <c r="I2600" i="7"/>
  <c r="H2600" i="7"/>
  <c r="E2600" i="7"/>
  <c r="F2600" i="7"/>
  <c r="C2600" i="7"/>
  <c r="D2600" i="7"/>
  <c r="B2600" i="7"/>
  <c r="G2600" i="7"/>
  <c r="A2602" i="7" l="1"/>
  <c r="J2602" i="7" s="1"/>
  <c r="I2601" i="7"/>
  <c r="H2601" i="7"/>
  <c r="G2601" i="7"/>
  <c r="F2601" i="7"/>
  <c r="E2601" i="7"/>
  <c r="D2601" i="7"/>
  <c r="B2601" i="7"/>
  <c r="C2601" i="7"/>
  <c r="A2603" i="7" l="1"/>
  <c r="J2603" i="7" s="1"/>
  <c r="I2602" i="7"/>
  <c r="G2602" i="7"/>
  <c r="F2602" i="7"/>
  <c r="H2602" i="7"/>
  <c r="C2602" i="7"/>
  <c r="B2602" i="7"/>
  <c r="E2602" i="7"/>
  <c r="D2602" i="7"/>
  <c r="A2604" i="7" l="1"/>
  <c r="J2604" i="7" s="1"/>
  <c r="H2603" i="7"/>
  <c r="G2603" i="7"/>
  <c r="F2603" i="7"/>
  <c r="I2603" i="7"/>
  <c r="E2603" i="7"/>
  <c r="D2603" i="7"/>
  <c r="C2603" i="7"/>
  <c r="B2603" i="7"/>
  <c r="A2605" i="7" l="1"/>
  <c r="J2605" i="7" s="1"/>
  <c r="I2604" i="7"/>
  <c r="F2604" i="7"/>
  <c r="E2604" i="7"/>
  <c r="D2604" i="7"/>
  <c r="B2604" i="7"/>
  <c r="C2604" i="7"/>
  <c r="H2604" i="7"/>
  <c r="G2604" i="7"/>
  <c r="A2606" i="7" l="1"/>
  <c r="J2606" i="7" s="1"/>
  <c r="I2605" i="7"/>
  <c r="E2605" i="7"/>
  <c r="H2605" i="7"/>
  <c r="G2605" i="7"/>
  <c r="D2605" i="7"/>
  <c r="C2605" i="7"/>
  <c r="F2605" i="7"/>
  <c r="B2605" i="7"/>
  <c r="A2607" i="7" l="1"/>
  <c r="J2607" i="7" s="1"/>
  <c r="I2606" i="7"/>
  <c r="H2606" i="7"/>
  <c r="E2606" i="7"/>
  <c r="G2606" i="7"/>
  <c r="F2606" i="7"/>
  <c r="B2606" i="7"/>
  <c r="D2606" i="7"/>
  <c r="C2606" i="7"/>
  <c r="A2608" i="7" l="1"/>
  <c r="J2608" i="7" s="1"/>
  <c r="I2607" i="7"/>
  <c r="H2607" i="7"/>
  <c r="F2607" i="7"/>
  <c r="C2607" i="7"/>
  <c r="E2607" i="7"/>
  <c r="D2607" i="7"/>
  <c r="B2607" i="7"/>
  <c r="G2607" i="7"/>
  <c r="A2609" i="7" l="1"/>
  <c r="J2609" i="7" s="1"/>
  <c r="I2608" i="7"/>
  <c r="H2608" i="7"/>
  <c r="G2608" i="7"/>
  <c r="F2608" i="7"/>
  <c r="C2608" i="7"/>
  <c r="E2608" i="7"/>
  <c r="D2608" i="7"/>
  <c r="B2608" i="7"/>
  <c r="A2610" i="7" l="1"/>
  <c r="J2610" i="7" s="1"/>
  <c r="I2609" i="7"/>
  <c r="H2609" i="7"/>
  <c r="G2609" i="7"/>
  <c r="F2609" i="7"/>
  <c r="E2609" i="7"/>
  <c r="B2609" i="7"/>
  <c r="D2609" i="7"/>
  <c r="C2609" i="7"/>
  <c r="A2611" i="7" l="1"/>
  <c r="J2611" i="7" s="1"/>
  <c r="I2610" i="7"/>
  <c r="H2610" i="7"/>
  <c r="F2610" i="7"/>
  <c r="G2610" i="7"/>
  <c r="E2610" i="7"/>
  <c r="D2610" i="7"/>
  <c r="B2610" i="7"/>
  <c r="C2610" i="7"/>
  <c r="A2612" i="7" l="1"/>
  <c r="J2612" i="7" s="1"/>
  <c r="H2611" i="7"/>
  <c r="I2611" i="7"/>
  <c r="G2611" i="7"/>
  <c r="F2611" i="7"/>
  <c r="D2611" i="7"/>
  <c r="B2611" i="7"/>
  <c r="E2611" i="7"/>
  <c r="C2611" i="7"/>
  <c r="A2613" i="7" l="1"/>
  <c r="J2613" i="7" s="1"/>
  <c r="I2612" i="7"/>
  <c r="G2612" i="7"/>
  <c r="D2612" i="7"/>
  <c r="B2612" i="7"/>
  <c r="H2612" i="7"/>
  <c r="C2612" i="7"/>
  <c r="F2612" i="7"/>
  <c r="E2612" i="7"/>
  <c r="A2614" i="7" l="1"/>
  <c r="J2614" i="7" s="1"/>
  <c r="I2613" i="7"/>
  <c r="E2613" i="7"/>
  <c r="H2613" i="7"/>
  <c r="G2613" i="7"/>
  <c r="D2613" i="7"/>
  <c r="C2613" i="7"/>
  <c r="F2613" i="7"/>
  <c r="B2613" i="7"/>
  <c r="A2615" i="7" l="1"/>
  <c r="J2615" i="7" s="1"/>
  <c r="I2614" i="7"/>
  <c r="E2614" i="7"/>
  <c r="H2614" i="7"/>
  <c r="G2614" i="7"/>
  <c r="D2614" i="7"/>
  <c r="C2614" i="7"/>
  <c r="F2614" i="7"/>
  <c r="B2614" i="7"/>
  <c r="A2616" i="7" l="1"/>
  <c r="J2616" i="7" s="1"/>
  <c r="I2615" i="7"/>
  <c r="H2615" i="7"/>
  <c r="F2615" i="7"/>
  <c r="G2615" i="7"/>
  <c r="C2615" i="7"/>
  <c r="D2615" i="7"/>
  <c r="E2615" i="7"/>
  <c r="B2615" i="7"/>
  <c r="A2617" i="7" l="1"/>
  <c r="J2617" i="7" s="1"/>
  <c r="I2616" i="7"/>
  <c r="H2616" i="7"/>
  <c r="F2616" i="7"/>
  <c r="G2616" i="7"/>
  <c r="C2616" i="7"/>
  <c r="E2616" i="7"/>
  <c r="D2616" i="7"/>
  <c r="B2616" i="7"/>
  <c r="A2618" i="7" l="1"/>
  <c r="J2618" i="7" s="1"/>
  <c r="I2617" i="7"/>
  <c r="G2617" i="7"/>
  <c r="H2617" i="7"/>
  <c r="F2617" i="7"/>
  <c r="E2617" i="7"/>
  <c r="C2617" i="7"/>
  <c r="B2617" i="7"/>
  <c r="D2617" i="7"/>
  <c r="A2619" i="7" l="1"/>
  <c r="J2619" i="7" s="1"/>
  <c r="H2618" i="7"/>
  <c r="I2618" i="7"/>
  <c r="F2618" i="7"/>
  <c r="G2618" i="7"/>
  <c r="E2618" i="7"/>
  <c r="B2618" i="7"/>
  <c r="C2618" i="7"/>
  <c r="D2618" i="7"/>
  <c r="A2620" i="7" l="1"/>
  <c r="J2620" i="7" s="1"/>
  <c r="H2619" i="7"/>
  <c r="F2619" i="7"/>
  <c r="E2619" i="7"/>
  <c r="G2619" i="7"/>
  <c r="I2619" i="7"/>
  <c r="D2619" i="7"/>
  <c r="B2619" i="7"/>
  <c r="C2619" i="7"/>
  <c r="A2621" i="7" l="1"/>
  <c r="J2621" i="7" s="1"/>
  <c r="I2620" i="7"/>
  <c r="H2620" i="7"/>
  <c r="G2620" i="7"/>
  <c r="F2620" i="7"/>
  <c r="E2620" i="7"/>
  <c r="D2620" i="7"/>
  <c r="B2620" i="7"/>
  <c r="C2620" i="7"/>
  <c r="A2622" i="7" l="1"/>
  <c r="J2622" i="7" s="1"/>
  <c r="I2621" i="7"/>
  <c r="E2621" i="7"/>
  <c r="H2621" i="7"/>
  <c r="G2621" i="7"/>
  <c r="F2621" i="7"/>
  <c r="B2621" i="7"/>
  <c r="D2621" i="7"/>
  <c r="C2621" i="7"/>
  <c r="A2623" i="7" l="1"/>
  <c r="J2623" i="7" s="1"/>
  <c r="I2622" i="7"/>
  <c r="E2622" i="7"/>
  <c r="H2622" i="7"/>
  <c r="F2622" i="7"/>
  <c r="D2622" i="7"/>
  <c r="C2622" i="7"/>
  <c r="B2622" i="7"/>
  <c r="G2622" i="7"/>
  <c r="A2624" i="7" l="1"/>
  <c r="J2624" i="7" s="1"/>
  <c r="I2623" i="7"/>
  <c r="H2623" i="7"/>
  <c r="G2623" i="7"/>
  <c r="C2623" i="7"/>
  <c r="E2623" i="7"/>
  <c r="D2623" i="7"/>
  <c r="F2623" i="7"/>
  <c r="B2623" i="7"/>
  <c r="A2625" i="7" l="1"/>
  <c r="J2625" i="7" s="1"/>
  <c r="I2624" i="7"/>
  <c r="G2624" i="7"/>
  <c r="H2624" i="7"/>
  <c r="F2624" i="7"/>
  <c r="C2624" i="7"/>
  <c r="E2624" i="7"/>
  <c r="D2624" i="7"/>
  <c r="B2624" i="7"/>
  <c r="A2626" i="7" l="1"/>
  <c r="J2626" i="7" s="1"/>
  <c r="I2625" i="7"/>
  <c r="G2625" i="7"/>
  <c r="F2625" i="7"/>
  <c r="H2625" i="7"/>
  <c r="D2625" i="7"/>
  <c r="C2625" i="7"/>
  <c r="E2625" i="7"/>
  <c r="B2625" i="7"/>
  <c r="A2627" i="7" l="1"/>
  <c r="J2627" i="7" s="1"/>
  <c r="I2626" i="7"/>
  <c r="F2626" i="7"/>
  <c r="G2626" i="7"/>
  <c r="H2626" i="7"/>
  <c r="C2626" i="7"/>
  <c r="D2626" i="7"/>
  <c r="B2626" i="7"/>
  <c r="E2626" i="7"/>
  <c r="A2628" i="7" l="1"/>
  <c r="J2628" i="7" s="1"/>
  <c r="I2627" i="7"/>
  <c r="H2627" i="7"/>
  <c r="G2627" i="7"/>
  <c r="D2627" i="7"/>
  <c r="F2627" i="7"/>
  <c r="B2627" i="7"/>
  <c r="C2627" i="7"/>
  <c r="E2627" i="7"/>
  <c r="A2629" i="7" l="1"/>
  <c r="J2629" i="7" s="1"/>
  <c r="I2628" i="7"/>
  <c r="H2628" i="7"/>
  <c r="G2628" i="7"/>
  <c r="D2628" i="7"/>
  <c r="B2628" i="7"/>
  <c r="F2628" i="7"/>
  <c r="C2628" i="7"/>
  <c r="E2628" i="7"/>
  <c r="A2630" i="7" l="1"/>
  <c r="J2630" i="7" s="1"/>
  <c r="I2629" i="7"/>
  <c r="H2629" i="7"/>
  <c r="G2629" i="7"/>
  <c r="E2629" i="7"/>
  <c r="F2629" i="7"/>
  <c r="B2629" i="7"/>
  <c r="C2629" i="7"/>
  <c r="D2629" i="7"/>
  <c r="A2631" i="7" l="1"/>
  <c r="J2631" i="7" s="1"/>
  <c r="I2630" i="7"/>
  <c r="G2630" i="7"/>
  <c r="E2630" i="7"/>
  <c r="F2630" i="7"/>
  <c r="H2630" i="7"/>
  <c r="B2630" i="7"/>
  <c r="D2630" i="7"/>
  <c r="C2630" i="7"/>
  <c r="A2632" i="7" l="1"/>
  <c r="J2632" i="7" s="1"/>
  <c r="I2631" i="7"/>
  <c r="H2631" i="7"/>
  <c r="G2631" i="7"/>
  <c r="E2631" i="7"/>
  <c r="F2631" i="7"/>
  <c r="C2631" i="7"/>
  <c r="D2631" i="7"/>
  <c r="B2631" i="7"/>
  <c r="A2633" i="7" l="1"/>
  <c r="J2633" i="7" s="1"/>
  <c r="I2632" i="7"/>
  <c r="H2632" i="7"/>
  <c r="E2632" i="7"/>
  <c r="G2632" i="7"/>
  <c r="C2632" i="7"/>
  <c r="F2632" i="7"/>
  <c r="D2632" i="7"/>
  <c r="B2632" i="7"/>
  <c r="A2634" i="7" l="1"/>
  <c r="J2634" i="7" s="1"/>
  <c r="I2633" i="7"/>
  <c r="G2633" i="7"/>
  <c r="F2633" i="7"/>
  <c r="H2633" i="7"/>
  <c r="E2633" i="7"/>
  <c r="D2633" i="7"/>
  <c r="B2633" i="7"/>
  <c r="C2633" i="7"/>
  <c r="A2635" i="7" l="1"/>
  <c r="J2635" i="7" s="1"/>
  <c r="I2634" i="7"/>
  <c r="F2634" i="7"/>
  <c r="G2634" i="7"/>
  <c r="E2634" i="7"/>
  <c r="C2634" i="7"/>
  <c r="H2634" i="7"/>
  <c r="D2634" i="7"/>
  <c r="B2634" i="7"/>
  <c r="A2636" i="7" l="1"/>
  <c r="J2636" i="7" s="1"/>
  <c r="I2635" i="7"/>
  <c r="H2635" i="7"/>
  <c r="F2635" i="7"/>
  <c r="G2635" i="7"/>
  <c r="D2635" i="7"/>
  <c r="C2635" i="7"/>
  <c r="E2635" i="7"/>
  <c r="B2635" i="7"/>
  <c r="A2637" i="7" l="1"/>
  <c r="J2637" i="7" s="1"/>
  <c r="I2636" i="7"/>
  <c r="H2636" i="7"/>
  <c r="G2636" i="7"/>
  <c r="F2636" i="7"/>
  <c r="D2636" i="7"/>
  <c r="B2636" i="7"/>
  <c r="E2636" i="7"/>
  <c r="C2636" i="7"/>
  <c r="A2638" i="7" l="1"/>
  <c r="J2638" i="7" s="1"/>
  <c r="I2637" i="7"/>
  <c r="H2637" i="7"/>
  <c r="E2637" i="7"/>
  <c r="G2637" i="7"/>
  <c r="F2637" i="7"/>
  <c r="B2637" i="7"/>
  <c r="D2637" i="7"/>
  <c r="C2637" i="7"/>
  <c r="A2639" i="7" l="1"/>
  <c r="J2639" i="7" s="1"/>
  <c r="I2638" i="7"/>
  <c r="H2638" i="7"/>
  <c r="G2638" i="7"/>
  <c r="E2638" i="7"/>
  <c r="F2638" i="7"/>
  <c r="B2638" i="7"/>
  <c r="C2638" i="7"/>
  <c r="D2638" i="7"/>
  <c r="A2640" i="7" l="1"/>
  <c r="J2640" i="7" s="1"/>
  <c r="I2639" i="7"/>
  <c r="G2639" i="7"/>
  <c r="H2639" i="7"/>
  <c r="F2639" i="7"/>
  <c r="C2639" i="7"/>
  <c r="B2639" i="7"/>
  <c r="E2639" i="7"/>
  <c r="D2639" i="7"/>
  <c r="A2641" i="7" l="1"/>
  <c r="J2641" i="7" s="1"/>
  <c r="I2640" i="7"/>
  <c r="H2640" i="7"/>
  <c r="F2640" i="7"/>
  <c r="G2640" i="7"/>
  <c r="C2640" i="7"/>
  <c r="E2640" i="7"/>
  <c r="B2640" i="7"/>
  <c r="D2640" i="7"/>
  <c r="A2642" i="7" l="1"/>
  <c r="J2642" i="7" s="1"/>
  <c r="I2641" i="7"/>
  <c r="G2641" i="7"/>
  <c r="F2641" i="7"/>
  <c r="E2641" i="7"/>
  <c r="H2641" i="7"/>
  <c r="D2641" i="7"/>
  <c r="C2641" i="7"/>
  <c r="B2641" i="7"/>
  <c r="A2643" i="7" l="1"/>
  <c r="J2643" i="7" s="1"/>
  <c r="H2642" i="7"/>
  <c r="F2642" i="7"/>
  <c r="I2642" i="7"/>
  <c r="E2642" i="7"/>
  <c r="G2642" i="7"/>
  <c r="D2642" i="7"/>
  <c r="B2642" i="7"/>
  <c r="C2642" i="7"/>
  <c r="A2644" i="7" l="1"/>
  <c r="J2644" i="7" s="1"/>
  <c r="H2643" i="7"/>
  <c r="I2643" i="7"/>
  <c r="F2643" i="7"/>
  <c r="G2643" i="7"/>
  <c r="D2643" i="7"/>
  <c r="E2643" i="7"/>
  <c r="C2643" i="7"/>
  <c r="B2643" i="7"/>
  <c r="A2645" i="7" l="1"/>
  <c r="J2645" i="7" s="1"/>
  <c r="I2644" i="7"/>
  <c r="H2644" i="7"/>
  <c r="D2644" i="7"/>
  <c r="B2644" i="7"/>
  <c r="C2644" i="7"/>
  <c r="F2644" i="7"/>
  <c r="G2644" i="7"/>
  <c r="E2644" i="7"/>
  <c r="A2646" i="7" l="1"/>
  <c r="J2646" i="7" s="1"/>
  <c r="I2645" i="7"/>
  <c r="E2645" i="7"/>
  <c r="H2645" i="7"/>
  <c r="G2645" i="7"/>
  <c r="F2645" i="7"/>
  <c r="D2645" i="7"/>
  <c r="C2645" i="7"/>
  <c r="B2645" i="7"/>
  <c r="A2647" i="7" l="1"/>
  <c r="J2647" i="7" s="1"/>
  <c r="I2646" i="7"/>
  <c r="H2646" i="7"/>
  <c r="E2646" i="7"/>
  <c r="G2646" i="7"/>
  <c r="B2646" i="7"/>
  <c r="D2646" i="7"/>
  <c r="C2646" i="7"/>
  <c r="F2646" i="7"/>
  <c r="A2648" i="7" l="1"/>
  <c r="J2648" i="7" s="1"/>
  <c r="I2647" i="7"/>
  <c r="H2647" i="7"/>
  <c r="G2647" i="7"/>
  <c r="F2647" i="7"/>
  <c r="E2647" i="7"/>
  <c r="C2647" i="7"/>
  <c r="D2647" i="7"/>
  <c r="B2647" i="7"/>
  <c r="A2649" i="7" l="1"/>
  <c r="J2649" i="7" s="1"/>
  <c r="I2648" i="7"/>
  <c r="G2648" i="7"/>
  <c r="H2648" i="7"/>
  <c r="F2648" i="7"/>
  <c r="E2648" i="7"/>
  <c r="C2648" i="7"/>
  <c r="B2648" i="7"/>
  <c r="D2648" i="7"/>
  <c r="A2650" i="7" l="1"/>
  <c r="J2650" i="7" s="1"/>
  <c r="I2649" i="7"/>
  <c r="G2649" i="7"/>
  <c r="F2649" i="7"/>
  <c r="C2649" i="7"/>
  <c r="H2649" i="7"/>
  <c r="B2649" i="7"/>
  <c r="E2649" i="7"/>
  <c r="D2649" i="7"/>
  <c r="A2651" i="7" l="1"/>
  <c r="J2651" i="7" s="1"/>
  <c r="I2650" i="7"/>
  <c r="F2650" i="7"/>
  <c r="G2650" i="7"/>
  <c r="H2650" i="7"/>
  <c r="C2650" i="7"/>
  <c r="B2650" i="7"/>
  <c r="E2650" i="7"/>
  <c r="D2650" i="7"/>
  <c r="A2652" i="7" l="1"/>
  <c r="J2652" i="7" s="1"/>
  <c r="H2651" i="7"/>
  <c r="I2651" i="7"/>
  <c r="F2651" i="7"/>
  <c r="E2651" i="7"/>
  <c r="G2651" i="7"/>
  <c r="D2651" i="7"/>
  <c r="C2651" i="7"/>
  <c r="B2651" i="7"/>
  <c r="A2653" i="7" l="1"/>
  <c r="J2653" i="7" s="1"/>
  <c r="I2652" i="7"/>
  <c r="F2652" i="7"/>
  <c r="E2652" i="7"/>
  <c r="G2652" i="7"/>
  <c r="D2652" i="7"/>
  <c r="B2652" i="7"/>
  <c r="H2652" i="7"/>
  <c r="C2652" i="7"/>
  <c r="A2654" i="7" l="1"/>
  <c r="J2654" i="7" s="1"/>
  <c r="E2653" i="7"/>
  <c r="I2653" i="7"/>
  <c r="H2653" i="7"/>
  <c r="F2653" i="7"/>
  <c r="G2653" i="7"/>
  <c r="B2653" i="7"/>
  <c r="D2653" i="7"/>
  <c r="C2653" i="7"/>
  <c r="A2655" i="7" l="1"/>
  <c r="J2655" i="7" s="1"/>
  <c r="I2654" i="7"/>
  <c r="H2654" i="7"/>
  <c r="E2654" i="7"/>
  <c r="G2654" i="7"/>
  <c r="F2654" i="7"/>
  <c r="D2654" i="7"/>
  <c r="C2654" i="7"/>
  <c r="B2654" i="7"/>
  <c r="A2656" i="7" l="1"/>
  <c r="J2656" i="7" s="1"/>
  <c r="I2655" i="7"/>
  <c r="H2655" i="7"/>
  <c r="G2655" i="7"/>
  <c r="F2655" i="7"/>
  <c r="C2655" i="7"/>
  <c r="B2655" i="7"/>
  <c r="D2655" i="7"/>
  <c r="E2655" i="7"/>
  <c r="A2657" i="7" l="1"/>
  <c r="J2657" i="7" s="1"/>
  <c r="I2656" i="7"/>
  <c r="H2656" i="7"/>
  <c r="G2656" i="7"/>
  <c r="F2656" i="7"/>
  <c r="C2656" i="7"/>
  <c r="E2656" i="7"/>
  <c r="B2656" i="7"/>
  <c r="D2656" i="7"/>
  <c r="A2658" i="7" l="1"/>
  <c r="J2658" i="7" s="1"/>
  <c r="I2657" i="7"/>
  <c r="G2657" i="7"/>
  <c r="F2657" i="7"/>
  <c r="H2657" i="7"/>
  <c r="B2657" i="7"/>
  <c r="E2657" i="7"/>
  <c r="C2657" i="7"/>
  <c r="D2657" i="7"/>
  <c r="A2659" i="7" l="1"/>
  <c r="J2659" i="7" s="1"/>
  <c r="I2658" i="7"/>
  <c r="G2658" i="7"/>
  <c r="F2658" i="7"/>
  <c r="H2658" i="7"/>
  <c r="E2658" i="7"/>
  <c r="C2658" i="7"/>
  <c r="D2658" i="7"/>
  <c r="B2658" i="7"/>
  <c r="A2660" i="7" l="1"/>
  <c r="J2660" i="7" s="1"/>
  <c r="I2659" i="7"/>
  <c r="H2659" i="7"/>
  <c r="G2659" i="7"/>
  <c r="E2659" i="7"/>
  <c r="D2659" i="7"/>
  <c r="C2659" i="7"/>
  <c r="F2659" i="7"/>
  <c r="B2659" i="7"/>
  <c r="A2661" i="7" l="1"/>
  <c r="J2661" i="7" s="1"/>
  <c r="I2660" i="7"/>
  <c r="H2660" i="7"/>
  <c r="G2660" i="7"/>
  <c r="E2660" i="7"/>
  <c r="D2660" i="7"/>
  <c r="B2660" i="7"/>
  <c r="F2660" i="7"/>
  <c r="C2660" i="7"/>
  <c r="A2662" i="7" l="1"/>
  <c r="J2662" i="7" s="1"/>
  <c r="I2661" i="7"/>
  <c r="E2661" i="7"/>
  <c r="H2661" i="7"/>
  <c r="G2661" i="7"/>
  <c r="F2661" i="7"/>
  <c r="D2661" i="7"/>
  <c r="C2661" i="7"/>
  <c r="B2661" i="7"/>
  <c r="A2663" i="7" l="1"/>
  <c r="J2663" i="7" s="1"/>
  <c r="I2662" i="7"/>
  <c r="E2662" i="7"/>
  <c r="G2662" i="7"/>
  <c r="F2662" i="7"/>
  <c r="H2662" i="7"/>
  <c r="B2662" i="7"/>
  <c r="D2662" i="7"/>
  <c r="C2662" i="7"/>
  <c r="A2664" i="7" l="1"/>
  <c r="J2664" i="7" s="1"/>
  <c r="I2663" i="7"/>
  <c r="H2663" i="7"/>
  <c r="E2663" i="7"/>
  <c r="G2663" i="7"/>
  <c r="F2663" i="7"/>
  <c r="C2663" i="7"/>
  <c r="D2663" i="7"/>
  <c r="B2663" i="7"/>
  <c r="A2665" i="7" l="1"/>
  <c r="J2665" i="7" s="1"/>
  <c r="I2664" i="7"/>
  <c r="H2664" i="7"/>
  <c r="E2664" i="7"/>
  <c r="C2664" i="7"/>
  <c r="D2664" i="7"/>
  <c r="B2664" i="7"/>
  <c r="G2664" i="7"/>
  <c r="F2664" i="7"/>
  <c r="A2666" i="7" l="1"/>
  <c r="J2666" i="7" s="1"/>
  <c r="I2665" i="7"/>
  <c r="H2665" i="7"/>
  <c r="G2665" i="7"/>
  <c r="F2665" i="7"/>
  <c r="E2665" i="7"/>
  <c r="D2665" i="7"/>
  <c r="B2665" i="7"/>
  <c r="C2665" i="7"/>
  <c r="A2667" i="7" l="1"/>
  <c r="J2667" i="7" s="1"/>
  <c r="I2666" i="7"/>
  <c r="G2666" i="7"/>
  <c r="F2666" i="7"/>
  <c r="H2666" i="7"/>
  <c r="C2666" i="7"/>
  <c r="D2666" i="7"/>
  <c r="B2666" i="7"/>
  <c r="E2666" i="7"/>
  <c r="A2668" i="7" l="1"/>
  <c r="J2668" i="7" s="1"/>
  <c r="I2667" i="7"/>
  <c r="H2667" i="7"/>
  <c r="G2667" i="7"/>
  <c r="D2667" i="7"/>
  <c r="F2667" i="7"/>
  <c r="C2667" i="7"/>
  <c r="E2667" i="7"/>
  <c r="B2667" i="7"/>
  <c r="A2669" i="7" l="1"/>
  <c r="J2669" i="7" s="1"/>
  <c r="I2668" i="7"/>
  <c r="H2668" i="7"/>
  <c r="F2668" i="7"/>
  <c r="D2668" i="7"/>
  <c r="B2668" i="7"/>
  <c r="G2668" i="7"/>
  <c r="C2668" i="7"/>
  <c r="E2668" i="7"/>
  <c r="A2670" i="7" l="1"/>
  <c r="J2670" i="7" s="1"/>
  <c r="I2669" i="7"/>
  <c r="E2669" i="7"/>
  <c r="H2669" i="7"/>
  <c r="F2669" i="7"/>
  <c r="G2669" i="7"/>
  <c r="D2669" i="7"/>
  <c r="C2669" i="7"/>
  <c r="B2669" i="7"/>
  <c r="A2671" i="7" l="1"/>
  <c r="J2671" i="7" s="1"/>
  <c r="I2670" i="7"/>
  <c r="E2670" i="7"/>
  <c r="H2670" i="7"/>
  <c r="F2670" i="7"/>
  <c r="G2670" i="7"/>
  <c r="D2670" i="7"/>
  <c r="C2670" i="7"/>
  <c r="B2670" i="7"/>
  <c r="A2672" i="7" l="1"/>
  <c r="J2672" i="7" s="1"/>
  <c r="I2671" i="7"/>
  <c r="F2671" i="7"/>
  <c r="H2671" i="7"/>
  <c r="G2671" i="7"/>
  <c r="C2671" i="7"/>
  <c r="E2671" i="7"/>
  <c r="D2671" i="7"/>
  <c r="B2671" i="7"/>
  <c r="A2673" i="7" l="1"/>
  <c r="J2673" i="7" s="1"/>
  <c r="I2672" i="7"/>
  <c r="G2672" i="7"/>
  <c r="F2672" i="7"/>
  <c r="H2672" i="7"/>
  <c r="C2672" i="7"/>
  <c r="E2672" i="7"/>
  <c r="D2672" i="7"/>
  <c r="B2672" i="7"/>
  <c r="A2674" i="7" l="1"/>
  <c r="J2674" i="7" s="1"/>
  <c r="H2673" i="7"/>
  <c r="G2673" i="7"/>
  <c r="F2673" i="7"/>
  <c r="E2673" i="7"/>
  <c r="I2673" i="7"/>
  <c r="B2673" i="7"/>
  <c r="C2673" i="7"/>
  <c r="D2673" i="7"/>
  <c r="A2675" i="7" l="1"/>
  <c r="J2675" i="7" s="1"/>
  <c r="H2674" i="7"/>
  <c r="F2674" i="7"/>
  <c r="I2674" i="7"/>
  <c r="G2674" i="7"/>
  <c r="E2674" i="7"/>
  <c r="D2674" i="7"/>
  <c r="B2674" i="7"/>
  <c r="C2674" i="7"/>
  <c r="A2676" i="7" l="1"/>
  <c r="J2676" i="7" s="1"/>
  <c r="I2675" i="7"/>
  <c r="H2675" i="7"/>
  <c r="G2675" i="7"/>
  <c r="F2675" i="7"/>
  <c r="E2675" i="7"/>
  <c r="D2675" i="7"/>
  <c r="B2675" i="7"/>
  <c r="C2675" i="7"/>
  <c r="A2677" i="7" l="1"/>
  <c r="J2677" i="7" s="1"/>
  <c r="G2676" i="7"/>
  <c r="H2676" i="7"/>
  <c r="I2676" i="7"/>
  <c r="E2676" i="7"/>
  <c r="D2676" i="7"/>
  <c r="B2676" i="7"/>
  <c r="C2676" i="7"/>
  <c r="F2676" i="7"/>
  <c r="A2678" i="7" l="1"/>
  <c r="J2678" i="7" s="1"/>
  <c r="I2677" i="7"/>
  <c r="E2677" i="7"/>
  <c r="G2677" i="7"/>
  <c r="H2677" i="7"/>
  <c r="D2677" i="7"/>
  <c r="C2677" i="7"/>
  <c r="F2677" i="7"/>
  <c r="B2677" i="7"/>
  <c r="A2679" i="7" l="1"/>
  <c r="J2679" i="7" s="1"/>
  <c r="I2678" i="7"/>
  <c r="E2678" i="7"/>
  <c r="H2678" i="7"/>
  <c r="G2678" i="7"/>
  <c r="F2678" i="7"/>
  <c r="D2678" i="7"/>
  <c r="C2678" i="7"/>
  <c r="B2678" i="7"/>
  <c r="A2680" i="7" l="1"/>
  <c r="J2680" i="7" s="1"/>
  <c r="I2679" i="7"/>
  <c r="H2679" i="7"/>
  <c r="G2679" i="7"/>
  <c r="C2679" i="7"/>
  <c r="F2679" i="7"/>
  <c r="D2679" i="7"/>
  <c r="E2679" i="7"/>
  <c r="B2679" i="7"/>
  <c r="A2681" i="7" l="1"/>
  <c r="J2681" i="7" s="1"/>
  <c r="I2680" i="7"/>
  <c r="H2680" i="7"/>
  <c r="G2680" i="7"/>
  <c r="C2680" i="7"/>
  <c r="F2680" i="7"/>
  <c r="E2680" i="7"/>
  <c r="D2680" i="7"/>
  <c r="B2680" i="7"/>
  <c r="A2682" i="7" l="1"/>
  <c r="J2682" i="7" s="1"/>
  <c r="I2681" i="7"/>
  <c r="G2681" i="7"/>
  <c r="F2681" i="7"/>
  <c r="H2681" i="7"/>
  <c r="E2681" i="7"/>
  <c r="C2681" i="7"/>
  <c r="B2681" i="7"/>
  <c r="D2681" i="7"/>
  <c r="A2683" i="7" l="1"/>
  <c r="J2683" i="7" s="1"/>
  <c r="I2682" i="7"/>
  <c r="H2682" i="7"/>
  <c r="F2682" i="7"/>
  <c r="G2682" i="7"/>
  <c r="B2682" i="7"/>
  <c r="E2682" i="7"/>
  <c r="D2682" i="7"/>
  <c r="C2682" i="7"/>
  <c r="A2684" i="7" l="1"/>
  <c r="J2684" i="7" s="1"/>
  <c r="I2683" i="7"/>
  <c r="H2683" i="7"/>
  <c r="F2683" i="7"/>
  <c r="E2683" i="7"/>
  <c r="D2683" i="7"/>
  <c r="G2683" i="7"/>
  <c r="B2683" i="7"/>
  <c r="C2683" i="7"/>
  <c r="A2685" i="7" l="1"/>
  <c r="J2685" i="7" s="1"/>
  <c r="I2684" i="7"/>
  <c r="H2684" i="7"/>
  <c r="G2684" i="7"/>
  <c r="F2684" i="7"/>
  <c r="E2684" i="7"/>
  <c r="D2684" i="7"/>
  <c r="B2684" i="7"/>
  <c r="C2684" i="7"/>
  <c r="A2686" i="7" l="1"/>
  <c r="J2686" i="7" s="1"/>
  <c r="I2685" i="7"/>
  <c r="E2685" i="7"/>
  <c r="G2685" i="7"/>
  <c r="F2685" i="7"/>
  <c r="B2685" i="7"/>
  <c r="D2685" i="7"/>
  <c r="C2685" i="7"/>
  <c r="H2685" i="7"/>
  <c r="A2687" i="7" l="1"/>
  <c r="J2687" i="7" s="1"/>
  <c r="I2686" i="7"/>
  <c r="E2686" i="7"/>
  <c r="G2686" i="7"/>
  <c r="F2686" i="7"/>
  <c r="H2686" i="7"/>
  <c r="D2686" i="7"/>
  <c r="C2686" i="7"/>
  <c r="B2686" i="7"/>
  <c r="A2688" i="7" l="1"/>
  <c r="J2688" i="7" s="1"/>
  <c r="I2687" i="7"/>
  <c r="G2687" i="7"/>
  <c r="F2687" i="7"/>
  <c r="H2687" i="7"/>
  <c r="C2687" i="7"/>
  <c r="D2687" i="7"/>
  <c r="E2687" i="7"/>
  <c r="B2687" i="7"/>
  <c r="A2689" i="7" l="1"/>
  <c r="J2689" i="7" s="1"/>
  <c r="I2688" i="7"/>
  <c r="H2688" i="7"/>
  <c r="G2688" i="7"/>
  <c r="F2688" i="7"/>
  <c r="C2688" i="7"/>
  <c r="D2688" i="7"/>
  <c r="E2688" i="7"/>
  <c r="B2688" i="7"/>
  <c r="A2690" i="7" l="1"/>
  <c r="J2690" i="7" s="1"/>
  <c r="I2689" i="7"/>
  <c r="G2689" i="7"/>
  <c r="F2689" i="7"/>
  <c r="H2689" i="7"/>
  <c r="E2689" i="7"/>
  <c r="C2689" i="7"/>
  <c r="D2689" i="7"/>
  <c r="B2689" i="7"/>
  <c r="A2691" i="7" l="1"/>
  <c r="J2691" i="7" s="1"/>
  <c r="I2690" i="7"/>
  <c r="H2690" i="7"/>
  <c r="F2690" i="7"/>
  <c r="G2690" i="7"/>
  <c r="E2690" i="7"/>
  <c r="C2690" i="7"/>
  <c r="B2690" i="7"/>
  <c r="D2690" i="7"/>
  <c r="A2692" i="7" l="1"/>
  <c r="J2692" i="7" s="1"/>
  <c r="I2691" i="7"/>
  <c r="H2691" i="7"/>
  <c r="D2691" i="7"/>
  <c r="B2691" i="7"/>
  <c r="C2691" i="7"/>
  <c r="G2691" i="7"/>
  <c r="E2691" i="7"/>
  <c r="F2691" i="7"/>
  <c r="A2693" i="7" l="1"/>
  <c r="J2693" i="7" s="1"/>
  <c r="I2692" i="7"/>
  <c r="H2692" i="7"/>
  <c r="G2692" i="7"/>
  <c r="D2692" i="7"/>
  <c r="B2692" i="7"/>
  <c r="E2692" i="7"/>
  <c r="C2692" i="7"/>
  <c r="F2692" i="7"/>
  <c r="A2694" i="7" l="1"/>
  <c r="J2694" i="7" s="1"/>
  <c r="H2693" i="7"/>
  <c r="G2693" i="7"/>
  <c r="E2693" i="7"/>
  <c r="I2693" i="7"/>
  <c r="F2693" i="7"/>
  <c r="B2693" i="7"/>
  <c r="D2693" i="7"/>
  <c r="C2693" i="7"/>
  <c r="A2695" i="7" l="1"/>
  <c r="J2695" i="7" s="1"/>
  <c r="I2694" i="7"/>
  <c r="H2694" i="7"/>
  <c r="G2694" i="7"/>
  <c r="E2694" i="7"/>
  <c r="F2694" i="7"/>
  <c r="B2694" i="7"/>
  <c r="D2694" i="7"/>
  <c r="C2694" i="7"/>
  <c r="A2696" i="7" l="1"/>
  <c r="J2696" i="7" s="1"/>
  <c r="I2695" i="7"/>
  <c r="H2695" i="7"/>
  <c r="E2695" i="7"/>
  <c r="F2695" i="7"/>
  <c r="G2695" i="7"/>
  <c r="C2695" i="7"/>
  <c r="B2695" i="7"/>
  <c r="D2695" i="7"/>
  <c r="A2697" i="7" l="1"/>
  <c r="J2697" i="7" s="1"/>
  <c r="I2696" i="7"/>
  <c r="H2696" i="7"/>
  <c r="E2696" i="7"/>
  <c r="G2696" i="7"/>
  <c r="C2696" i="7"/>
  <c r="D2696" i="7"/>
  <c r="F2696" i="7"/>
  <c r="B2696" i="7"/>
  <c r="A2698" i="7" l="1"/>
  <c r="J2698" i="7" s="1"/>
  <c r="I2697" i="7"/>
  <c r="G2697" i="7"/>
  <c r="F2697" i="7"/>
  <c r="H2697" i="7"/>
  <c r="E2697" i="7"/>
  <c r="D2697" i="7"/>
  <c r="B2697" i="7"/>
  <c r="C2697" i="7"/>
  <c r="A2699" i="7" l="1"/>
  <c r="J2699" i="7" s="1"/>
  <c r="I2698" i="7"/>
  <c r="F2698" i="7"/>
  <c r="H2698" i="7"/>
  <c r="G2698" i="7"/>
  <c r="C2698" i="7"/>
  <c r="E2698" i="7"/>
  <c r="D2698" i="7"/>
  <c r="B2698" i="7"/>
  <c r="A2700" i="7" l="1"/>
  <c r="J2700" i="7" s="1"/>
  <c r="I2699" i="7"/>
  <c r="H2699" i="7"/>
  <c r="G2699" i="7"/>
  <c r="D2699" i="7"/>
  <c r="C2699" i="7"/>
  <c r="E2699" i="7"/>
  <c r="F2699" i="7"/>
  <c r="B2699" i="7"/>
  <c r="A2701" i="7" l="1"/>
  <c r="J2701" i="7" s="1"/>
  <c r="I2700" i="7"/>
  <c r="G2700" i="7"/>
  <c r="H2700" i="7"/>
  <c r="D2700" i="7"/>
  <c r="B2700" i="7"/>
  <c r="F2700" i="7"/>
  <c r="C2700" i="7"/>
  <c r="E2700" i="7"/>
  <c r="A2702" i="7" l="1"/>
  <c r="J2702" i="7" s="1"/>
  <c r="I2701" i="7"/>
  <c r="H2701" i="7"/>
  <c r="E2701" i="7"/>
  <c r="F2701" i="7"/>
  <c r="G2701" i="7"/>
  <c r="B2701" i="7"/>
  <c r="D2701" i="7"/>
  <c r="C2701" i="7"/>
  <c r="A2703" i="7" l="1"/>
  <c r="J2703" i="7" s="1"/>
  <c r="I2702" i="7"/>
  <c r="H2702" i="7"/>
  <c r="G2702" i="7"/>
  <c r="E2702" i="7"/>
  <c r="F2702" i="7"/>
  <c r="B2702" i="7"/>
  <c r="D2702" i="7"/>
  <c r="C2702" i="7"/>
  <c r="A2704" i="7" l="1"/>
  <c r="J2704" i="7" s="1"/>
  <c r="I2703" i="7"/>
  <c r="G2703" i="7"/>
  <c r="F2703" i="7"/>
  <c r="H2703" i="7"/>
  <c r="E2703" i="7"/>
  <c r="C2703" i="7"/>
  <c r="B2703" i="7"/>
  <c r="D2703" i="7"/>
  <c r="A2705" i="7" l="1"/>
  <c r="J2705" i="7" s="1"/>
  <c r="I2704" i="7"/>
  <c r="H2704" i="7"/>
  <c r="F2704" i="7"/>
  <c r="E2704" i="7"/>
  <c r="C2704" i="7"/>
  <c r="G2704" i="7"/>
  <c r="D2704" i="7"/>
  <c r="B2704" i="7"/>
  <c r="A2706" i="7" l="1"/>
  <c r="J2706" i="7" s="1"/>
  <c r="I2705" i="7"/>
  <c r="G2705" i="7"/>
  <c r="F2705" i="7"/>
  <c r="H2705" i="7"/>
  <c r="E2705" i="7"/>
  <c r="D2705" i="7"/>
  <c r="C2705" i="7"/>
  <c r="B2705" i="7"/>
  <c r="A2707" i="7" l="1"/>
  <c r="J2707" i="7" s="1"/>
  <c r="F2706" i="7"/>
  <c r="H2706" i="7"/>
  <c r="I2706" i="7"/>
  <c r="E2706" i="7"/>
  <c r="D2706" i="7"/>
  <c r="B2706" i="7"/>
  <c r="G2706" i="7"/>
  <c r="C2706" i="7"/>
  <c r="A2708" i="7" l="1"/>
  <c r="J2708" i="7" s="1"/>
  <c r="I2707" i="7"/>
  <c r="H2707" i="7"/>
  <c r="F2707" i="7"/>
  <c r="G2707" i="7"/>
  <c r="D2707" i="7"/>
  <c r="C2707" i="7"/>
  <c r="B2707" i="7"/>
  <c r="E2707" i="7"/>
  <c r="A2709" i="7" l="1"/>
  <c r="J2709" i="7" s="1"/>
  <c r="I2708" i="7"/>
  <c r="H2708" i="7"/>
  <c r="F2708" i="7"/>
  <c r="D2708" i="7"/>
  <c r="B2708" i="7"/>
  <c r="G2708" i="7"/>
  <c r="C2708" i="7"/>
  <c r="E2708" i="7"/>
  <c r="A2710" i="7" l="1"/>
  <c r="J2710" i="7" s="1"/>
  <c r="I2709" i="7"/>
  <c r="E2709" i="7"/>
  <c r="G2709" i="7"/>
  <c r="H2709" i="7"/>
  <c r="F2709" i="7"/>
  <c r="D2709" i="7"/>
  <c r="C2709" i="7"/>
  <c r="B2709" i="7"/>
  <c r="A2711" i="7" l="1"/>
  <c r="J2711" i="7" s="1"/>
  <c r="I2710" i="7"/>
  <c r="H2710" i="7"/>
  <c r="E2710" i="7"/>
  <c r="G2710" i="7"/>
  <c r="F2710" i="7"/>
  <c r="B2710" i="7"/>
  <c r="D2710" i="7"/>
  <c r="C2710" i="7"/>
  <c r="A2712" i="7" l="1"/>
  <c r="J2712" i="7" s="1"/>
  <c r="H2711" i="7"/>
  <c r="G2711" i="7"/>
  <c r="I2711" i="7"/>
  <c r="C2711" i="7"/>
  <c r="F2711" i="7"/>
  <c r="B2711" i="7"/>
  <c r="D2711" i="7"/>
  <c r="E2711" i="7"/>
  <c r="A2713" i="7" l="1"/>
  <c r="J2713" i="7" s="1"/>
  <c r="I2712" i="7"/>
  <c r="G2712" i="7"/>
  <c r="H2712" i="7"/>
  <c r="C2712" i="7"/>
  <c r="E2712" i="7"/>
  <c r="B2712" i="7"/>
  <c r="F2712" i="7"/>
  <c r="D2712" i="7"/>
  <c r="A2714" i="7" l="1"/>
  <c r="J2714" i="7" s="1"/>
  <c r="I2713" i="7"/>
  <c r="G2713" i="7"/>
  <c r="F2713" i="7"/>
  <c r="H2713" i="7"/>
  <c r="E2713" i="7"/>
  <c r="C2713" i="7"/>
  <c r="B2713" i="7"/>
  <c r="D2713" i="7"/>
  <c r="A2715" i="7" l="1"/>
  <c r="J2715" i="7" s="1"/>
  <c r="I2714" i="7"/>
  <c r="F2714" i="7"/>
  <c r="H2714" i="7"/>
  <c r="G2714" i="7"/>
  <c r="E2714" i="7"/>
  <c r="C2714" i="7"/>
  <c r="D2714" i="7"/>
  <c r="B2714" i="7"/>
  <c r="A2716" i="7" l="1"/>
  <c r="J2716" i="7" s="1"/>
  <c r="H2715" i="7"/>
  <c r="I2715" i="7"/>
  <c r="F2715" i="7"/>
  <c r="E2715" i="7"/>
  <c r="G2715" i="7"/>
  <c r="D2715" i="7"/>
  <c r="C2715" i="7"/>
  <c r="B2715" i="7"/>
  <c r="A2717" i="7" l="1"/>
  <c r="J2717" i="7" s="1"/>
  <c r="I2716" i="7"/>
  <c r="H2716" i="7"/>
  <c r="F2716" i="7"/>
  <c r="E2716" i="7"/>
  <c r="G2716" i="7"/>
  <c r="D2716" i="7"/>
  <c r="B2716" i="7"/>
  <c r="C2716" i="7"/>
  <c r="A2718" i="7" l="1"/>
  <c r="J2718" i="7" s="1"/>
  <c r="I2717" i="7"/>
  <c r="E2717" i="7"/>
  <c r="H2717" i="7"/>
  <c r="F2717" i="7"/>
  <c r="G2717" i="7"/>
  <c r="D2717" i="7"/>
  <c r="B2717" i="7"/>
  <c r="C2717" i="7"/>
  <c r="A2719" i="7" l="1"/>
  <c r="J2719" i="7" s="1"/>
  <c r="I2718" i="7"/>
  <c r="E2718" i="7"/>
  <c r="H2718" i="7"/>
  <c r="G2718" i="7"/>
  <c r="D2718" i="7"/>
  <c r="C2718" i="7"/>
  <c r="F2718" i="7"/>
  <c r="B2718" i="7"/>
  <c r="A2720" i="7" l="1"/>
  <c r="J2720" i="7" s="1"/>
  <c r="I2719" i="7"/>
  <c r="H2719" i="7"/>
  <c r="F2719" i="7"/>
  <c r="E2719" i="7"/>
  <c r="C2719" i="7"/>
  <c r="B2719" i="7"/>
  <c r="G2719" i="7"/>
  <c r="D2719" i="7"/>
  <c r="A2721" i="7" l="1"/>
  <c r="J2721" i="7" s="1"/>
  <c r="I2720" i="7"/>
  <c r="H2720" i="7"/>
  <c r="G2720" i="7"/>
  <c r="F2720" i="7"/>
  <c r="E2720" i="7"/>
  <c r="C2720" i="7"/>
  <c r="B2720" i="7"/>
  <c r="D2720" i="7"/>
  <c r="A2722" i="7" l="1"/>
  <c r="J2722" i="7" s="1"/>
  <c r="I2721" i="7"/>
  <c r="G2721" i="7"/>
  <c r="F2721" i="7"/>
  <c r="H2721" i="7"/>
  <c r="E2721" i="7"/>
  <c r="D2721" i="7"/>
  <c r="C2721" i="7"/>
  <c r="B2721" i="7"/>
  <c r="A2723" i="7" l="1"/>
  <c r="J2723" i="7" s="1"/>
  <c r="G2722" i="7"/>
  <c r="F2722" i="7"/>
  <c r="I2722" i="7"/>
  <c r="H2722" i="7"/>
  <c r="C2722" i="7"/>
  <c r="B2722" i="7"/>
  <c r="E2722" i="7"/>
  <c r="D2722" i="7"/>
  <c r="A2724" i="7" l="1"/>
  <c r="J2724" i="7" s="1"/>
  <c r="I2723" i="7"/>
  <c r="H2723" i="7"/>
  <c r="G2723" i="7"/>
  <c r="F2723" i="7"/>
  <c r="D2723" i="7"/>
  <c r="C2723" i="7"/>
  <c r="B2723" i="7"/>
  <c r="E2723" i="7"/>
  <c r="A2725" i="7" l="1"/>
  <c r="J2725" i="7" s="1"/>
  <c r="I2724" i="7"/>
  <c r="G2724" i="7"/>
  <c r="H2724" i="7"/>
  <c r="D2724" i="7"/>
  <c r="B2724" i="7"/>
  <c r="F2724" i="7"/>
  <c r="E2724" i="7"/>
  <c r="C2724" i="7"/>
  <c r="A2726" i="7" l="1"/>
  <c r="J2726" i="7" s="1"/>
  <c r="I2725" i="7"/>
  <c r="E2725" i="7"/>
  <c r="F2725" i="7"/>
  <c r="G2725" i="7"/>
  <c r="H2725" i="7"/>
  <c r="C2725" i="7"/>
  <c r="B2725" i="7"/>
  <c r="D2725" i="7"/>
  <c r="A2727" i="7" l="1"/>
  <c r="J2727" i="7" s="1"/>
  <c r="I2726" i="7"/>
  <c r="E2726" i="7"/>
  <c r="F2726" i="7"/>
  <c r="G2726" i="7"/>
  <c r="H2726" i="7"/>
  <c r="B2726" i="7"/>
  <c r="D2726" i="7"/>
  <c r="C2726" i="7"/>
  <c r="A2728" i="7" l="1"/>
  <c r="J2728" i="7" s="1"/>
  <c r="H2727" i="7"/>
  <c r="I2727" i="7"/>
  <c r="E2727" i="7"/>
  <c r="F2727" i="7"/>
  <c r="G2727" i="7"/>
  <c r="C2727" i="7"/>
  <c r="D2727" i="7"/>
  <c r="B2727" i="7"/>
  <c r="A2729" i="7" l="1"/>
  <c r="J2729" i="7" s="1"/>
  <c r="I2728" i="7"/>
  <c r="H2728" i="7"/>
  <c r="E2728" i="7"/>
  <c r="G2728" i="7"/>
  <c r="C2728" i="7"/>
  <c r="D2728" i="7"/>
  <c r="B2728" i="7"/>
  <c r="F2728" i="7"/>
  <c r="A2730" i="7" l="1"/>
  <c r="J2730" i="7" s="1"/>
  <c r="I2729" i="7"/>
  <c r="H2729" i="7"/>
  <c r="G2729" i="7"/>
  <c r="F2729" i="7"/>
  <c r="D2729" i="7"/>
  <c r="B2729" i="7"/>
  <c r="C2729" i="7"/>
  <c r="E2729" i="7"/>
  <c r="A2731" i="7" l="1"/>
  <c r="J2731" i="7" s="1"/>
  <c r="I2730" i="7"/>
  <c r="G2730" i="7"/>
  <c r="H2730" i="7"/>
  <c r="F2730" i="7"/>
  <c r="E2730" i="7"/>
  <c r="C2730" i="7"/>
  <c r="B2730" i="7"/>
  <c r="D2730" i="7"/>
  <c r="A2732" i="7" l="1"/>
  <c r="J2732" i="7" s="1"/>
  <c r="I2731" i="7"/>
  <c r="H2731" i="7"/>
  <c r="G2731" i="7"/>
  <c r="E2731" i="7"/>
  <c r="D2731" i="7"/>
  <c r="C2731" i="7"/>
  <c r="F2731" i="7"/>
  <c r="B2731" i="7"/>
  <c r="A2733" i="7" l="1"/>
  <c r="J2733" i="7" s="1"/>
  <c r="I2732" i="7"/>
  <c r="H2732" i="7"/>
  <c r="G2732" i="7"/>
  <c r="F2732" i="7"/>
  <c r="E2732" i="7"/>
  <c r="D2732" i="7"/>
  <c r="B2732" i="7"/>
  <c r="C2732" i="7"/>
  <c r="A2734" i="7" l="1"/>
  <c r="J2734" i="7" s="1"/>
  <c r="I2733" i="7"/>
  <c r="E2733" i="7"/>
  <c r="G2733" i="7"/>
  <c r="H2733" i="7"/>
  <c r="F2733" i="7"/>
  <c r="C2733" i="7"/>
  <c r="D2733" i="7"/>
  <c r="B2733" i="7"/>
  <c r="A2735" i="7" l="1"/>
  <c r="J2735" i="7" s="1"/>
  <c r="I2734" i="7"/>
  <c r="E2734" i="7"/>
  <c r="H2734" i="7"/>
  <c r="G2734" i="7"/>
  <c r="F2734" i="7"/>
  <c r="D2734" i="7"/>
  <c r="C2734" i="7"/>
  <c r="B2734" i="7"/>
  <c r="A2736" i="7" l="1"/>
  <c r="J2736" i="7" s="1"/>
  <c r="I2735" i="7"/>
  <c r="F2735" i="7"/>
  <c r="G2735" i="7"/>
  <c r="C2735" i="7"/>
  <c r="E2735" i="7"/>
  <c r="B2735" i="7"/>
  <c r="H2735" i="7"/>
  <c r="D2735" i="7"/>
  <c r="A2737" i="7" l="1"/>
  <c r="J2737" i="7" s="1"/>
  <c r="I2736" i="7"/>
  <c r="H2736" i="7"/>
  <c r="F2736" i="7"/>
  <c r="G2736" i="7"/>
  <c r="C2736" i="7"/>
  <c r="E2736" i="7"/>
  <c r="B2736" i="7"/>
  <c r="D2736" i="7"/>
  <c r="A2738" i="7" l="1"/>
  <c r="J2738" i="7" s="1"/>
  <c r="I2737" i="7"/>
  <c r="H2737" i="7"/>
  <c r="G2737" i="7"/>
  <c r="F2737" i="7"/>
  <c r="E2737" i="7"/>
  <c r="B2737" i="7"/>
  <c r="D2737" i="7"/>
  <c r="C2737" i="7"/>
  <c r="A2739" i="7" l="1"/>
  <c r="J2739" i="7" s="1"/>
  <c r="I2738" i="7"/>
  <c r="H2738" i="7"/>
  <c r="F2738" i="7"/>
  <c r="E2738" i="7"/>
  <c r="G2738" i="7"/>
  <c r="D2738" i="7"/>
  <c r="B2738" i="7"/>
  <c r="C2738" i="7"/>
  <c r="A2740" i="7" l="1"/>
  <c r="J2740" i="7" s="1"/>
  <c r="I2739" i="7"/>
  <c r="H2739" i="7"/>
  <c r="G2739" i="7"/>
  <c r="F2739" i="7"/>
  <c r="D2739" i="7"/>
  <c r="B2739" i="7"/>
  <c r="E2739" i="7"/>
  <c r="C2739" i="7"/>
  <c r="A2741" i="7" l="1"/>
  <c r="J2741" i="7" s="1"/>
  <c r="I2740" i="7"/>
  <c r="G2740" i="7"/>
  <c r="H2740" i="7"/>
  <c r="F2740" i="7"/>
  <c r="D2740" i="7"/>
  <c r="B2740" i="7"/>
  <c r="C2740" i="7"/>
  <c r="E2740" i="7"/>
  <c r="A2742" i="7" l="1"/>
  <c r="J2742" i="7" s="1"/>
  <c r="I2741" i="7"/>
  <c r="H2741" i="7"/>
  <c r="E2741" i="7"/>
  <c r="F2741" i="7"/>
  <c r="G2741" i="7"/>
  <c r="D2741" i="7"/>
  <c r="C2741" i="7"/>
  <c r="B2741" i="7"/>
  <c r="A2743" i="7" l="1"/>
  <c r="J2743" i="7" s="1"/>
  <c r="I2742" i="7"/>
  <c r="H2742" i="7"/>
  <c r="E2742" i="7"/>
  <c r="G2742" i="7"/>
  <c r="D2742" i="7"/>
  <c r="C2742" i="7"/>
  <c r="B2742" i="7"/>
  <c r="F2742" i="7"/>
  <c r="A2744" i="7" l="1"/>
  <c r="J2744" i="7" s="1"/>
  <c r="I2743" i="7"/>
  <c r="H2743" i="7"/>
  <c r="C2743" i="7"/>
  <c r="F2743" i="7"/>
  <c r="G2743" i="7"/>
  <c r="D2743" i="7"/>
  <c r="E2743" i="7"/>
  <c r="B2743" i="7"/>
  <c r="A2745" i="7" l="1"/>
  <c r="J2745" i="7" s="1"/>
  <c r="I2744" i="7"/>
  <c r="H2744" i="7"/>
  <c r="G2744" i="7"/>
  <c r="C2744" i="7"/>
  <c r="F2744" i="7"/>
  <c r="D2744" i="7"/>
  <c r="B2744" i="7"/>
  <c r="E2744" i="7"/>
  <c r="A2746" i="7" l="1"/>
  <c r="J2746" i="7" s="1"/>
  <c r="I2745" i="7"/>
  <c r="G2745" i="7"/>
  <c r="F2745" i="7"/>
  <c r="H2745" i="7"/>
  <c r="E2745" i="7"/>
  <c r="C2745" i="7"/>
  <c r="D2745" i="7"/>
  <c r="B2745" i="7"/>
  <c r="A2747" i="7" l="1"/>
  <c r="J2747" i="7" s="1"/>
  <c r="I2746" i="7"/>
  <c r="H2746" i="7"/>
  <c r="F2746" i="7"/>
  <c r="G2746" i="7"/>
  <c r="E2746" i="7"/>
  <c r="B2746" i="7"/>
  <c r="C2746" i="7"/>
  <c r="D2746" i="7"/>
  <c r="A2748" i="7" l="1"/>
  <c r="J2748" i="7" s="1"/>
  <c r="H2747" i="7"/>
  <c r="I2747" i="7"/>
  <c r="F2747" i="7"/>
  <c r="E2747" i="7"/>
  <c r="G2747" i="7"/>
  <c r="D2747" i="7"/>
  <c r="B2747" i="7"/>
  <c r="C2747" i="7"/>
  <c r="A2749" i="7" l="1"/>
  <c r="J2749" i="7" s="1"/>
  <c r="I2748" i="7"/>
  <c r="H2748" i="7"/>
  <c r="G2748" i="7"/>
  <c r="F2748" i="7"/>
  <c r="E2748" i="7"/>
  <c r="D2748" i="7"/>
  <c r="B2748" i="7"/>
  <c r="C2748" i="7"/>
  <c r="A2750" i="7" l="1"/>
  <c r="J2750" i="7" s="1"/>
  <c r="I2749" i="7"/>
  <c r="E2749" i="7"/>
  <c r="G2749" i="7"/>
  <c r="H2749" i="7"/>
  <c r="F2749" i="7"/>
  <c r="B2749" i="7"/>
  <c r="D2749" i="7"/>
  <c r="C2749" i="7"/>
  <c r="A2751" i="7" l="1"/>
  <c r="J2751" i="7" s="1"/>
  <c r="I2750" i="7"/>
  <c r="E2750" i="7"/>
  <c r="G2750" i="7"/>
  <c r="H2750" i="7"/>
  <c r="D2750" i="7"/>
  <c r="C2750" i="7"/>
  <c r="F2750" i="7"/>
  <c r="B2750" i="7"/>
  <c r="A2752" i="7" l="1"/>
  <c r="J2752" i="7" s="1"/>
  <c r="I2751" i="7"/>
  <c r="H2751" i="7"/>
  <c r="C2751" i="7"/>
  <c r="F2751" i="7"/>
  <c r="D2751" i="7"/>
  <c r="E2751" i="7"/>
  <c r="B2751" i="7"/>
  <c r="G2751" i="7"/>
  <c r="A2753" i="7" l="1"/>
  <c r="J2753" i="7" s="1"/>
  <c r="I2752" i="7"/>
  <c r="H2752" i="7"/>
  <c r="G2752" i="7"/>
  <c r="F2752" i="7"/>
  <c r="C2752" i="7"/>
  <c r="E2752" i="7"/>
  <c r="D2752" i="7"/>
  <c r="B2752" i="7"/>
  <c r="A2754" i="7" l="1"/>
  <c r="J2754" i="7" s="1"/>
  <c r="I2753" i="7"/>
  <c r="G2753" i="7"/>
  <c r="F2753" i="7"/>
  <c r="H2753" i="7"/>
  <c r="D2753" i="7"/>
  <c r="E2753" i="7"/>
  <c r="C2753" i="7"/>
  <c r="B2753" i="7"/>
  <c r="A2755" i="7" l="1"/>
  <c r="J2755" i="7" s="1"/>
  <c r="I2754" i="7"/>
  <c r="F2754" i="7"/>
  <c r="H2754" i="7"/>
  <c r="G2754" i="7"/>
  <c r="E2754" i="7"/>
  <c r="C2754" i="7"/>
  <c r="D2754" i="7"/>
  <c r="B2754" i="7"/>
  <c r="A2756" i="7" l="1"/>
  <c r="J2756" i="7" s="1"/>
  <c r="I2755" i="7"/>
  <c r="H2755" i="7"/>
  <c r="F2755" i="7"/>
  <c r="G2755" i="7"/>
  <c r="D2755" i="7"/>
  <c r="B2755" i="7"/>
  <c r="C2755" i="7"/>
  <c r="E2755" i="7"/>
  <c r="A2757" i="7" l="1"/>
  <c r="J2757" i="7" s="1"/>
  <c r="I2756" i="7"/>
  <c r="H2756" i="7"/>
  <c r="F2756" i="7"/>
  <c r="G2756" i="7"/>
  <c r="D2756" i="7"/>
  <c r="B2756" i="7"/>
  <c r="E2756" i="7"/>
  <c r="C2756" i="7"/>
  <c r="A2758" i="7" l="1"/>
  <c r="J2758" i="7" s="1"/>
  <c r="I2757" i="7"/>
  <c r="H2757" i="7"/>
  <c r="G2757" i="7"/>
  <c r="E2757" i="7"/>
  <c r="F2757" i="7"/>
  <c r="B2757" i="7"/>
  <c r="C2757" i="7"/>
  <c r="D2757" i="7"/>
  <c r="A2759" i="7" l="1"/>
  <c r="J2759" i="7" s="1"/>
  <c r="I2758" i="7"/>
  <c r="G2758" i="7"/>
  <c r="E2758" i="7"/>
  <c r="F2758" i="7"/>
  <c r="H2758" i="7"/>
  <c r="B2758" i="7"/>
  <c r="D2758" i="7"/>
  <c r="C2758" i="7"/>
  <c r="A2760" i="7" l="1"/>
  <c r="J2760" i="7" s="1"/>
  <c r="H2759" i="7"/>
  <c r="G2759" i="7"/>
  <c r="E2759" i="7"/>
  <c r="F2759" i="7"/>
  <c r="C2759" i="7"/>
  <c r="I2759" i="7"/>
  <c r="B2759" i="7"/>
  <c r="D2759" i="7"/>
  <c r="A2761" i="7" l="1"/>
  <c r="J2761" i="7" s="1"/>
  <c r="I2760" i="7"/>
  <c r="G2760" i="7"/>
  <c r="E2760" i="7"/>
  <c r="H2760" i="7"/>
  <c r="C2760" i="7"/>
  <c r="D2760" i="7"/>
  <c r="F2760" i="7"/>
  <c r="B2760" i="7"/>
  <c r="A2762" i="7" l="1"/>
  <c r="J2762" i="7" s="1"/>
  <c r="I2761" i="7"/>
  <c r="G2761" i="7"/>
  <c r="F2761" i="7"/>
  <c r="E2761" i="7"/>
  <c r="H2761" i="7"/>
  <c r="D2761" i="7"/>
  <c r="C2761" i="7"/>
  <c r="B2761" i="7"/>
  <c r="A2763" i="7" l="1"/>
  <c r="J2763" i="7" s="1"/>
  <c r="F2762" i="7"/>
  <c r="I2762" i="7"/>
  <c r="G2762" i="7"/>
  <c r="E2762" i="7"/>
  <c r="C2762" i="7"/>
  <c r="H2762" i="7"/>
  <c r="D2762" i="7"/>
  <c r="B2762" i="7"/>
  <c r="A2764" i="7" l="1"/>
  <c r="J2764" i="7" s="1"/>
  <c r="H2763" i="7"/>
  <c r="I2763" i="7"/>
  <c r="F2763" i="7"/>
  <c r="D2763" i="7"/>
  <c r="C2763" i="7"/>
  <c r="B2763" i="7"/>
  <c r="E2763" i="7"/>
  <c r="G2763" i="7"/>
  <c r="A2765" i="7" l="1"/>
  <c r="J2765" i="7" s="1"/>
  <c r="I2764" i="7"/>
  <c r="H2764" i="7"/>
  <c r="F2764" i="7"/>
  <c r="D2764" i="7"/>
  <c r="B2764" i="7"/>
  <c r="C2764" i="7"/>
  <c r="E2764" i="7"/>
  <c r="G2764" i="7"/>
  <c r="A2766" i="7" l="1"/>
  <c r="J2766" i="7" s="1"/>
  <c r="I2765" i="7"/>
  <c r="H2765" i="7"/>
  <c r="E2765" i="7"/>
  <c r="G2765" i="7"/>
  <c r="B2765" i="7"/>
  <c r="D2765" i="7"/>
  <c r="C2765" i="7"/>
  <c r="F2765" i="7"/>
  <c r="A2767" i="7" l="1"/>
  <c r="J2767" i="7" s="1"/>
  <c r="I2766" i="7"/>
  <c r="H2766" i="7"/>
  <c r="G2766" i="7"/>
  <c r="E2766" i="7"/>
  <c r="B2766" i="7"/>
  <c r="F2766" i="7"/>
  <c r="D2766" i="7"/>
  <c r="C2766" i="7"/>
  <c r="A2768" i="7" l="1"/>
  <c r="J2768" i="7" s="1"/>
  <c r="I2767" i="7"/>
  <c r="H2767" i="7"/>
  <c r="G2767" i="7"/>
  <c r="F2767" i="7"/>
  <c r="C2767" i="7"/>
  <c r="B2767" i="7"/>
  <c r="E2767" i="7"/>
  <c r="D2767" i="7"/>
  <c r="A2769" i="7" l="1"/>
  <c r="J2769" i="7" s="1"/>
  <c r="I2768" i="7"/>
  <c r="H2768" i="7"/>
  <c r="F2768" i="7"/>
  <c r="C2768" i="7"/>
  <c r="E2768" i="7"/>
  <c r="G2768" i="7"/>
  <c r="B2768" i="7"/>
  <c r="D2768" i="7"/>
  <c r="A2770" i="7" l="1"/>
  <c r="J2770" i="7" s="1"/>
  <c r="I2769" i="7"/>
  <c r="G2769" i="7"/>
  <c r="F2769" i="7"/>
  <c r="H2769" i="7"/>
  <c r="E2769" i="7"/>
  <c r="D2769" i="7"/>
  <c r="B2769" i="7"/>
  <c r="C2769" i="7"/>
  <c r="A2771" i="7" l="1"/>
  <c r="J2771" i="7" s="1"/>
  <c r="I2770" i="7"/>
  <c r="F2770" i="7"/>
  <c r="H2770" i="7"/>
  <c r="E2770" i="7"/>
  <c r="G2770" i="7"/>
  <c r="D2770" i="7"/>
  <c r="B2770" i="7"/>
  <c r="C2770" i="7"/>
  <c r="A2772" i="7" l="1"/>
  <c r="J2772" i="7" s="1"/>
  <c r="I2771" i="7"/>
  <c r="H2771" i="7"/>
  <c r="G2771" i="7"/>
  <c r="F2771" i="7"/>
  <c r="D2771" i="7"/>
  <c r="E2771" i="7"/>
  <c r="C2771" i="7"/>
  <c r="B2771" i="7"/>
  <c r="A2773" i="7" l="1"/>
  <c r="J2773" i="7" s="1"/>
  <c r="H2772" i="7"/>
  <c r="G2772" i="7"/>
  <c r="F2772" i="7"/>
  <c r="I2772" i="7"/>
  <c r="D2772" i="7"/>
  <c r="B2772" i="7"/>
  <c r="C2772" i="7"/>
  <c r="E2772" i="7"/>
  <c r="A2774" i="7" l="1"/>
  <c r="J2774" i="7" s="1"/>
  <c r="I2773" i="7"/>
  <c r="E2773" i="7"/>
  <c r="H2773" i="7"/>
  <c r="G2773" i="7"/>
  <c r="F2773" i="7"/>
  <c r="D2773" i="7"/>
  <c r="C2773" i="7"/>
  <c r="B2773" i="7"/>
  <c r="A2775" i="7" l="1"/>
  <c r="J2775" i="7" s="1"/>
  <c r="I2774" i="7"/>
  <c r="H2774" i="7"/>
  <c r="E2774" i="7"/>
  <c r="G2774" i="7"/>
  <c r="F2774" i="7"/>
  <c r="B2774" i="7"/>
  <c r="D2774" i="7"/>
  <c r="C2774" i="7"/>
  <c r="A2776" i="7" l="1"/>
  <c r="J2776" i="7" s="1"/>
  <c r="I2775" i="7"/>
  <c r="H2775" i="7"/>
  <c r="G2775" i="7"/>
  <c r="E2775" i="7"/>
  <c r="C2775" i="7"/>
  <c r="D2775" i="7"/>
  <c r="B2775" i="7"/>
  <c r="F2775" i="7"/>
  <c r="A2777" i="7" l="1"/>
  <c r="J2777" i="7" s="1"/>
  <c r="I2776" i="7"/>
  <c r="G2776" i="7"/>
  <c r="H2776" i="7"/>
  <c r="E2776" i="7"/>
  <c r="C2776" i="7"/>
  <c r="F2776" i="7"/>
  <c r="B2776" i="7"/>
  <c r="D2776" i="7"/>
  <c r="A2778" i="7" l="1"/>
  <c r="J2778" i="7" s="1"/>
  <c r="I2777" i="7"/>
  <c r="G2777" i="7"/>
  <c r="H2777" i="7"/>
  <c r="F2777" i="7"/>
  <c r="E2777" i="7"/>
  <c r="C2777" i="7"/>
  <c r="B2777" i="7"/>
  <c r="D2777" i="7"/>
  <c r="A2779" i="7" l="1"/>
  <c r="J2779" i="7" s="1"/>
  <c r="I2778" i="7"/>
  <c r="H2778" i="7"/>
  <c r="F2778" i="7"/>
  <c r="G2778" i="7"/>
  <c r="C2778" i="7"/>
  <c r="D2778" i="7"/>
  <c r="B2778" i="7"/>
  <c r="E2778" i="7"/>
  <c r="A2780" i="7" l="1"/>
  <c r="J2780" i="7" s="1"/>
  <c r="I2779" i="7"/>
  <c r="H2779" i="7"/>
  <c r="F2779" i="7"/>
  <c r="E2779" i="7"/>
  <c r="G2779" i="7"/>
  <c r="D2779" i="7"/>
  <c r="B2779" i="7"/>
  <c r="C2779" i="7"/>
  <c r="A2781" i="7" l="1"/>
  <c r="J2781" i="7" s="1"/>
  <c r="H2780" i="7"/>
  <c r="F2780" i="7"/>
  <c r="E2780" i="7"/>
  <c r="I2780" i="7"/>
  <c r="D2780" i="7"/>
  <c r="B2780" i="7"/>
  <c r="G2780" i="7"/>
  <c r="C2780" i="7"/>
  <c r="A2782" i="7" l="1"/>
  <c r="J2782" i="7" s="1"/>
  <c r="I2781" i="7"/>
  <c r="E2781" i="7"/>
  <c r="F2781" i="7"/>
  <c r="H2781" i="7"/>
  <c r="G2781" i="7"/>
  <c r="B2781" i="7"/>
  <c r="D2781" i="7"/>
  <c r="C2781" i="7"/>
  <c r="A2783" i="7" l="1"/>
  <c r="J2783" i="7" s="1"/>
  <c r="I2782" i="7"/>
  <c r="E2782" i="7"/>
  <c r="G2782" i="7"/>
  <c r="D2782" i="7"/>
  <c r="C2782" i="7"/>
  <c r="F2782" i="7"/>
  <c r="H2782" i="7"/>
  <c r="B2782" i="7"/>
  <c r="A2784" i="7" l="1"/>
  <c r="J2784" i="7" s="1"/>
  <c r="I2783" i="7"/>
  <c r="H2783" i="7"/>
  <c r="G2783" i="7"/>
  <c r="C2783" i="7"/>
  <c r="B2783" i="7"/>
  <c r="D2783" i="7"/>
  <c r="F2783" i="7"/>
  <c r="E2783" i="7"/>
  <c r="A2785" i="7" l="1"/>
  <c r="J2785" i="7" s="1"/>
  <c r="I2784" i="7"/>
  <c r="H2784" i="7"/>
  <c r="G2784" i="7"/>
  <c r="F2784" i="7"/>
  <c r="C2784" i="7"/>
  <c r="B2784" i="7"/>
  <c r="D2784" i="7"/>
  <c r="E2784" i="7"/>
  <c r="A2786" i="7" l="1"/>
  <c r="J2786" i="7" s="1"/>
  <c r="I2785" i="7"/>
  <c r="G2785" i="7"/>
  <c r="F2785" i="7"/>
  <c r="H2785" i="7"/>
  <c r="B2785" i="7"/>
  <c r="C2785" i="7"/>
  <c r="D2785" i="7"/>
  <c r="E2785" i="7"/>
  <c r="A2787" i="7" l="1"/>
  <c r="J2787" i="7" s="1"/>
  <c r="I2786" i="7"/>
  <c r="G2786" i="7"/>
  <c r="F2786" i="7"/>
  <c r="H2786" i="7"/>
  <c r="E2786" i="7"/>
  <c r="C2786" i="7"/>
  <c r="B2786" i="7"/>
  <c r="D2786" i="7"/>
  <c r="A2788" i="7" l="1"/>
  <c r="J2788" i="7" s="1"/>
  <c r="I2787" i="7"/>
  <c r="H2787" i="7"/>
  <c r="G2787" i="7"/>
  <c r="F2787" i="7"/>
  <c r="E2787" i="7"/>
  <c r="D2787" i="7"/>
  <c r="C2787" i="7"/>
  <c r="B2787" i="7"/>
  <c r="A2789" i="7" l="1"/>
  <c r="J2789" i="7" s="1"/>
  <c r="I2788" i="7"/>
  <c r="F2788" i="7"/>
  <c r="H2788" i="7"/>
  <c r="G2788" i="7"/>
  <c r="E2788" i="7"/>
  <c r="D2788" i="7"/>
  <c r="B2788" i="7"/>
  <c r="C2788" i="7"/>
  <c r="A2790" i="7" l="1"/>
  <c r="J2790" i="7" s="1"/>
  <c r="I2789" i="7"/>
  <c r="H2789" i="7"/>
  <c r="E2789" i="7"/>
  <c r="F2789" i="7"/>
  <c r="G2789" i="7"/>
  <c r="D2789" i="7"/>
  <c r="C2789" i="7"/>
  <c r="B2789" i="7"/>
  <c r="A2791" i="7" l="1"/>
  <c r="J2791" i="7" s="1"/>
  <c r="I2790" i="7"/>
  <c r="H2790" i="7"/>
  <c r="E2790" i="7"/>
  <c r="F2790" i="7"/>
  <c r="G2790" i="7"/>
  <c r="B2790" i="7"/>
  <c r="D2790" i="7"/>
  <c r="C2790" i="7"/>
  <c r="A2792" i="7" l="1"/>
  <c r="J2792" i="7" s="1"/>
  <c r="I2791" i="7"/>
  <c r="H2791" i="7"/>
  <c r="E2791" i="7"/>
  <c r="F2791" i="7"/>
  <c r="G2791" i="7"/>
  <c r="C2791" i="7"/>
  <c r="D2791" i="7"/>
  <c r="B2791" i="7"/>
  <c r="A2793" i="7" l="1"/>
  <c r="J2793" i="7" s="1"/>
  <c r="I2792" i="7"/>
  <c r="H2792" i="7"/>
  <c r="E2792" i="7"/>
  <c r="G2792" i="7"/>
  <c r="F2792" i="7"/>
  <c r="C2792" i="7"/>
  <c r="D2792" i="7"/>
  <c r="B2792" i="7"/>
  <c r="A2794" i="7" l="1"/>
  <c r="J2794" i="7" s="1"/>
  <c r="I2793" i="7"/>
  <c r="H2793" i="7"/>
  <c r="G2793" i="7"/>
  <c r="F2793" i="7"/>
  <c r="E2793" i="7"/>
  <c r="D2793" i="7"/>
  <c r="B2793" i="7"/>
  <c r="C2793" i="7"/>
  <c r="A2795" i="7" l="1"/>
  <c r="J2795" i="7" s="1"/>
  <c r="I2794" i="7"/>
  <c r="G2794" i="7"/>
  <c r="F2794" i="7"/>
  <c r="H2794" i="7"/>
  <c r="C2794" i="7"/>
  <c r="B2794" i="7"/>
  <c r="E2794" i="7"/>
  <c r="D2794" i="7"/>
  <c r="A2796" i="7" l="1"/>
  <c r="J2796" i="7" s="1"/>
  <c r="H2795" i="7"/>
  <c r="I2795" i="7"/>
  <c r="G2795" i="7"/>
  <c r="D2795" i="7"/>
  <c r="F2795" i="7"/>
  <c r="E2795" i="7"/>
  <c r="C2795" i="7"/>
  <c r="B2795" i="7"/>
  <c r="A2797" i="7" l="1"/>
  <c r="J2797" i="7" s="1"/>
  <c r="I2796" i="7"/>
  <c r="H2796" i="7"/>
  <c r="G2796" i="7"/>
  <c r="D2796" i="7"/>
  <c r="B2796" i="7"/>
  <c r="F2796" i="7"/>
  <c r="C2796" i="7"/>
  <c r="E2796" i="7"/>
  <c r="A2798" i="7" l="1"/>
  <c r="J2798" i="7" s="1"/>
  <c r="I2797" i="7"/>
  <c r="E2797" i="7"/>
  <c r="H2797" i="7"/>
  <c r="G2797" i="7"/>
  <c r="D2797" i="7"/>
  <c r="C2797" i="7"/>
  <c r="F2797" i="7"/>
  <c r="B2797" i="7"/>
  <c r="A2799" i="7" l="1"/>
  <c r="J2799" i="7" s="1"/>
  <c r="I2798" i="7"/>
  <c r="E2798" i="7"/>
  <c r="H2798" i="7"/>
  <c r="G2798" i="7"/>
  <c r="D2798" i="7"/>
  <c r="C2798" i="7"/>
  <c r="F2798" i="7"/>
  <c r="B2798" i="7"/>
  <c r="A2800" i="7" l="1"/>
  <c r="J2800" i="7" s="1"/>
  <c r="I2799" i="7"/>
  <c r="F2799" i="7"/>
  <c r="H2799" i="7"/>
  <c r="G2799" i="7"/>
  <c r="C2799" i="7"/>
  <c r="E2799" i="7"/>
  <c r="B2799" i="7"/>
  <c r="D2799" i="7"/>
  <c r="A2801" i="7" l="1"/>
  <c r="J2801" i="7" s="1"/>
  <c r="I2800" i="7"/>
  <c r="H2800" i="7"/>
  <c r="F2800" i="7"/>
  <c r="C2800" i="7"/>
  <c r="G2800" i="7"/>
  <c r="E2800" i="7"/>
  <c r="D2800" i="7"/>
  <c r="B2800" i="7"/>
  <c r="A2802" i="7" l="1"/>
  <c r="J2802" i="7" s="1"/>
  <c r="I2801" i="7"/>
  <c r="H2801" i="7"/>
  <c r="G2801" i="7"/>
  <c r="F2801" i="7"/>
  <c r="E2801" i="7"/>
  <c r="B2801" i="7"/>
  <c r="D2801" i="7"/>
  <c r="C2801" i="7"/>
  <c r="A2803" i="7" l="1"/>
  <c r="J2803" i="7" s="1"/>
  <c r="I2802" i="7"/>
  <c r="H2802" i="7"/>
  <c r="F2802" i="7"/>
  <c r="E2802" i="7"/>
  <c r="D2802" i="7"/>
  <c r="G2802" i="7"/>
  <c r="B2802" i="7"/>
  <c r="C2802" i="7"/>
  <c r="A2804" i="7" l="1"/>
  <c r="J2804" i="7" s="1"/>
  <c r="I2803" i="7"/>
  <c r="H2803" i="7"/>
  <c r="G2803" i="7"/>
  <c r="F2803" i="7"/>
  <c r="E2803" i="7"/>
  <c r="D2803" i="7"/>
  <c r="B2803" i="7"/>
  <c r="C2803" i="7"/>
  <c r="A2805" i="7" l="1"/>
  <c r="J2805" i="7" s="1"/>
  <c r="I2804" i="7"/>
  <c r="H2804" i="7"/>
  <c r="G2804" i="7"/>
  <c r="E2804" i="7"/>
  <c r="D2804" i="7"/>
  <c r="B2804" i="7"/>
  <c r="C2804" i="7"/>
  <c r="F2804" i="7"/>
  <c r="A2806" i="7" l="1"/>
  <c r="J2806" i="7" s="1"/>
  <c r="E2805" i="7"/>
  <c r="H2805" i="7"/>
  <c r="I2805" i="7"/>
  <c r="F2805" i="7"/>
  <c r="D2805" i="7"/>
  <c r="C2805" i="7"/>
  <c r="G2805" i="7"/>
  <c r="B2805" i="7"/>
  <c r="A2807" i="7" l="1"/>
  <c r="J2807" i="7" s="1"/>
  <c r="E2806" i="7"/>
  <c r="I2806" i="7"/>
  <c r="F2806" i="7"/>
  <c r="H2806" i="7"/>
  <c r="D2806" i="7"/>
  <c r="C2806" i="7"/>
  <c r="G2806" i="7"/>
  <c r="B2806" i="7"/>
  <c r="A2808" i="7" l="1"/>
  <c r="J2808" i="7" s="1"/>
  <c r="I2807" i="7"/>
  <c r="G2807" i="7"/>
  <c r="F2807" i="7"/>
  <c r="H2807" i="7"/>
  <c r="C2807" i="7"/>
  <c r="D2807" i="7"/>
  <c r="B2807" i="7"/>
  <c r="E2807" i="7"/>
  <c r="A2809" i="7" l="1"/>
  <c r="J2809" i="7" s="1"/>
  <c r="I2808" i="7"/>
  <c r="G2808" i="7"/>
  <c r="H2808" i="7"/>
  <c r="C2808" i="7"/>
  <c r="E2808" i="7"/>
  <c r="B2808" i="7"/>
  <c r="F2808" i="7"/>
  <c r="D2808" i="7"/>
  <c r="A2810" i="7" l="1"/>
  <c r="J2810" i="7" s="1"/>
  <c r="I2809" i="7"/>
  <c r="G2809" i="7"/>
  <c r="F2809" i="7"/>
  <c r="H2809" i="7"/>
  <c r="C2809" i="7"/>
  <c r="E2809" i="7"/>
  <c r="B2809" i="7"/>
  <c r="D2809" i="7"/>
  <c r="A2811" i="7" l="1"/>
  <c r="J2811" i="7" s="1"/>
  <c r="I2810" i="7"/>
  <c r="H2810" i="7"/>
  <c r="F2810" i="7"/>
  <c r="G2810" i="7"/>
  <c r="B2810" i="7"/>
  <c r="E2810" i="7"/>
  <c r="D2810" i="7"/>
  <c r="C2810" i="7"/>
  <c r="A2812" i="7" l="1"/>
  <c r="J2812" i="7" s="1"/>
  <c r="H2811" i="7"/>
  <c r="I2811" i="7"/>
  <c r="F2811" i="7"/>
  <c r="E2811" i="7"/>
  <c r="G2811" i="7"/>
  <c r="D2811" i="7"/>
  <c r="B2811" i="7"/>
  <c r="C2811" i="7"/>
  <c r="A2813" i="7" l="1"/>
  <c r="J2813" i="7" s="1"/>
  <c r="I2812" i="7"/>
  <c r="H2812" i="7"/>
  <c r="G2812" i="7"/>
  <c r="F2812" i="7"/>
  <c r="E2812" i="7"/>
  <c r="D2812" i="7"/>
  <c r="B2812" i="7"/>
  <c r="C2812" i="7"/>
  <c r="A2814" i="7" l="1"/>
  <c r="J2814" i="7" s="1"/>
  <c r="I2813" i="7"/>
  <c r="E2813" i="7"/>
  <c r="G2813" i="7"/>
  <c r="F2813" i="7"/>
  <c r="H2813" i="7"/>
  <c r="B2813" i="7"/>
  <c r="D2813" i="7"/>
  <c r="C2813" i="7"/>
  <c r="A2815" i="7" l="1"/>
  <c r="J2815" i="7" s="1"/>
  <c r="I2814" i="7"/>
  <c r="H2814" i="7"/>
  <c r="E2814" i="7"/>
  <c r="G2814" i="7"/>
  <c r="F2814" i="7"/>
  <c r="D2814" i="7"/>
  <c r="C2814" i="7"/>
  <c r="B2814" i="7"/>
  <c r="A2816" i="7" l="1"/>
  <c r="J2816" i="7" s="1"/>
  <c r="I2815" i="7"/>
  <c r="H2815" i="7"/>
  <c r="G2815" i="7"/>
  <c r="F2815" i="7"/>
  <c r="C2815" i="7"/>
  <c r="D2815" i="7"/>
  <c r="E2815" i="7"/>
  <c r="B2815" i="7"/>
  <c r="A2817" i="7" l="1"/>
  <c r="J2817" i="7" s="1"/>
  <c r="I2816" i="7"/>
  <c r="H2816" i="7"/>
  <c r="G2816" i="7"/>
  <c r="F2816" i="7"/>
  <c r="C2816" i="7"/>
  <c r="D2816" i="7"/>
  <c r="E2816" i="7"/>
  <c r="B2816" i="7"/>
  <c r="A2818" i="7" l="1"/>
  <c r="J2818" i="7" s="1"/>
  <c r="I2817" i="7"/>
  <c r="G2817" i="7"/>
  <c r="F2817" i="7"/>
  <c r="H2817" i="7"/>
  <c r="E2817" i="7"/>
  <c r="D2817" i="7"/>
  <c r="C2817" i="7"/>
  <c r="B2817" i="7"/>
  <c r="A2819" i="7" l="1"/>
  <c r="J2819" i="7" s="1"/>
  <c r="I2818" i="7"/>
  <c r="F2818" i="7"/>
  <c r="E2818" i="7"/>
  <c r="H2818" i="7"/>
  <c r="C2818" i="7"/>
  <c r="D2818" i="7"/>
  <c r="G2818" i="7"/>
  <c r="B2818" i="7"/>
  <c r="A2820" i="7" l="1"/>
  <c r="J2820" i="7" s="1"/>
  <c r="I2819" i="7"/>
  <c r="H2819" i="7"/>
  <c r="G2819" i="7"/>
  <c r="D2819" i="7"/>
  <c r="B2819" i="7"/>
  <c r="F2819" i="7"/>
  <c r="C2819" i="7"/>
  <c r="E2819" i="7"/>
  <c r="A2821" i="7" l="1"/>
  <c r="J2821" i="7" s="1"/>
  <c r="H2820" i="7"/>
  <c r="I2820" i="7"/>
  <c r="G2820" i="7"/>
  <c r="F2820" i="7"/>
  <c r="D2820" i="7"/>
  <c r="B2820" i="7"/>
  <c r="C2820" i="7"/>
  <c r="E2820" i="7"/>
  <c r="A2822" i="7" l="1"/>
  <c r="J2822" i="7" s="1"/>
  <c r="I2821" i="7"/>
  <c r="H2821" i="7"/>
  <c r="G2821" i="7"/>
  <c r="E2821" i="7"/>
  <c r="F2821" i="7"/>
  <c r="B2821" i="7"/>
  <c r="D2821" i="7"/>
  <c r="C2821" i="7"/>
  <c r="A2823" i="7" l="1"/>
  <c r="J2823" i="7" s="1"/>
  <c r="G2822" i="7"/>
  <c r="E2822" i="7"/>
  <c r="H2822" i="7"/>
  <c r="I2822" i="7"/>
  <c r="F2822" i="7"/>
  <c r="B2822" i="7"/>
  <c r="D2822" i="7"/>
  <c r="C2822" i="7"/>
  <c r="A2824" i="7" l="1"/>
  <c r="J2824" i="7" s="1"/>
  <c r="I2823" i="7"/>
  <c r="E2823" i="7"/>
  <c r="H2823" i="7"/>
  <c r="G2823" i="7"/>
  <c r="F2823" i="7"/>
  <c r="C2823" i="7"/>
  <c r="D2823" i="7"/>
  <c r="B2823" i="7"/>
  <c r="A2825" i="7" l="1"/>
  <c r="J2825" i="7" s="1"/>
  <c r="I2824" i="7"/>
  <c r="E2824" i="7"/>
  <c r="H2824" i="7"/>
  <c r="F2824" i="7"/>
  <c r="G2824" i="7"/>
  <c r="C2824" i="7"/>
  <c r="D2824" i="7"/>
  <c r="B2824" i="7"/>
  <c r="A2826" i="7" l="1"/>
  <c r="J2826" i="7" s="1"/>
  <c r="I2825" i="7"/>
  <c r="H2825" i="7"/>
  <c r="F2825" i="7"/>
  <c r="G2825" i="7"/>
  <c r="D2825" i="7"/>
  <c r="E2825" i="7"/>
  <c r="B2825" i="7"/>
  <c r="C2825" i="7"/>
  <c r="A2827" i="7" l="1"/>
  <c r="J2827" i="7" s="1"/>
  <c r="I2826" i="7"/>
  <c r="H2826" i="7"/>
  <c r="F2826" i="7"/>
  <c r="E2826" i="7"/>
  <c r="C2826" i="7"/>
  <c r="D2826" i="7"/>
  <c r="G2826" i="7"/>
  <c r="B2826" i="7"/>
  <c r="A2828" i="7" l="1"/>
  <c r="J2828" i="7" s="1"/>
  <c r="I2827" i="7"/>
  <c r="H2827" i="7"/>
  <c r="G2827" i="7"/>
  <c r="F2827" i="7"/>
  <c r="D2827" i="7"/>
  <c r="E2827" i="7"/>
  <c r="C2827" i="7"/>
  <c r="B2827" i="7"/>
  <c r="A2829" i="7" l="1"/>
  <c r="J2829" i="7" s="1"/>
  <c r="I2828" i="7"/>
  <c r="H2828" i="7"/>
  <c r="G2828" i="7"/>
  <c r="D2828" i="7"/>
  <c r="B2828" i="7"/>
  <c r="F2828" i="7"/>
  <c r="E2828" i="7"/>
  <c r="C2828" i="7"/>
  <c r="A2830" i="7" l="1"/>
  <c r="J2830" i="7" s="1"/>
  <c r="H2829" i="7"/>
  <c r="G2829" i="7"/>
  <c r="E2829" i="7"/>
  <c r="I2829" i="7"/>
  <c r="B2829" i="7"/>
  <c r="F2829" i="7"/>
  <c r="D2829" i="7"/>
  <c r="C2829" i="7"/>
  <c r="A2831" i="7" l="1"/>
  <c r="J2831" i="7" s="1"/>
  <c r="I2830" i="7"/>
  <c r="H2830" i="7"/>
  <c r="G2830" i="7"/>
  <c r="E2830" i="7"/>
  <c r="B2830" i="7"/>
  <c r="C2830" i="7"/>
  <c r="D2830" i="7"/>
  <c r="F2830" i="7"/>
  <c r="A2832" i="7" l="1"/>
  <c r="J2832" i="7" s="1"/>
  <c r="I2831" i="7"/>
  <c r="G2831" i="7"/>
  <c r="F2831" i="7"/>
  <c r="H2831" i="7"/>
  <c r="E2831" i="7"/>
  <c r="C2831" i="7"/>
  <c r="B2831" i="7"/>
  <c r="D2831" i="7"/>
  <c r="A2833" i="7" l="1"/>
  <c r="J2833" i="7" s="1"/>
  <c r="I2832" i="7"/>
  <c r="H2832" i="7"/>
  <c r="G2832" i="7"/>
  <c r="F2832" i="7"/>
  <c r="E2832" i="7"/>
  <c r="C2832" i="7"/>
  <c r="D2832" i="7"/>
  <c r="B2832" i="7"/>
  <c r="A2834" i="7" l="1"/>
  <c r="J2834" i="7" s="1"/>
  <c r="I2833" i="7"/>
  <c r="F2833" i="7"/>
  <c r="E2833" i="7"/>
  <c r="G2833" i="7"/>
  <c r="H2833" i="7"/>
  <c r="D2833" i="7"/>
  <c r="C2833" i="7"/>
  <c r="B2833" i="7"/>
  <c r="A2835" i="7" l="1"/>
  <c r="J2835" i="7" s="1"/>
  <c r="I2834" i="7"/>
  <c r="F2834" i="7"/>
  <c r="H2834" i="7"/>
  <c r="E2834" i="7"/>
  <c r="G2834" i="7"/>
  <c r="D2834" i="7"/>
  <c r="C2834" i="7"/>
  <c r="B2834" i="7"/>
  <c r="A2836" i="7" l="1"/>
  <c r="J2836" i="7" s="1"/>
  <c r="H2835" i="7"/>
  <c r="I2835" i="7"/>
  <c r="F2835" i="7"/>
  <c r="G2835" i="7"/>
  <c r="D2835" i="7"/>
  <c r="E2835" i="7"/>
  <c r="C2835" i="7"/>
  <c r="B2835" i="7"/>
  <c r="A2837" i="7" l="1"/>
  <c r="J2837" i="7" s="1"/>
  <c r="I2836" i="7"/>
  <c r="H2836" i="7"/>
  <c r="D2836" i="7"/>
  <c r="B2836" i="7"/>
  <c r="G2836" i="7"/>
  <c r="C2836" i="7"/>
  <c r="E2836" i="7"/>
  <c r="F2836" i="7"/>
  <c r="A2838" i="7" l="1"/>
  <c r="J2838" i="7" s="1"/>
  <c r="I2837" i="7"/>
  <c r="H2837" i="7"/>
  <c r="G2837" i="7"/>
  <c r="E2837" i="7"/>
  <c r="D2837" i="7"/>
  <c r="C2837" i="7"/>
  <c r="B2837" i="7"/>
  <c r="F2837" i="7"/>
  <c r="A2839" i="7" l="1"/>
  <c r="J2839" i="7" s="1"/>
  <c r="I2838" i="7"/>
  <c r="H2838" i="7"/>
  <c r="G2838" i="7"/>
  <c r="E2838" i="7"/>
  <c r="F2838" i="7"/>
  <c r="B2838" i="7"/>
  <c r="D2838" i="7"/>
  <c r="C2838" i="7"/>
  <c r="A2840" i="7" l="1"/>
  <c r="J2840" i="7" s="1"/>
  <c r="I2839" i="7"/>
  <c r="H2839" i="7"/>
  <c r="F2839" i="7"/>
  <c r="C2839" i="7"/>
  <c r="G2839" i="7"/>
  <c r="B2839" i="7"/>
  <c r="D2839" i="7"/>
  <c r="E2839" i="7"/>
  <c r="A2841" i="7" l="1"/>
  <c r="J2841" i="7" s="1"/>
  <c r="I2840" i="7"/>
  <c r="H2840" i="7"/>
  <c r="F2840" i="7"/>
  <c r="C2840" i="7"/>
  <c r="B2840" i="7"/>
  <c r="G2840" i="7"/>
  <c r="D2840" i="7"/>
  <c r="E2840" i="7"/>
  <c r="A2842" i="7" l="1"/>
  <c r="J2842" i="7" s="1"/>
  <c r="I2841" i="7"/>
  <c r="F2841" i="7"/>
  <c r="H2841" i="7"/>
  <c r="G2841" i="7"/>
  <c r="C2841" i="7"/>
  <c r="B2841" i="7"/>
  <c r="E2841" i="7"/>
  <c r="D2841" i="7"/>
  <c r="A2843" i="7" l="1"/>
  <c r="J2843" i="7" s="1"/>
  <c r="I2842" i="7"/>
  <c r="F2842" i="7"/>
  <c r="G2842" i="7"/>
  <c r="H2842" i="7"/>
  <c r="E2842" i="7"/>
  <c r="C2842" i="7"/>
  <c r="D2842" i="7"/>
  <c r="B2842" i="7"/>
  <c r="A2844" i="7" l="1"/>
  <c r="J2844" i="7" s="1"/>
  <c r="H2843" i="7"/>
  <c r="I2843" i="7"/>
  <c r="F2843" i="7"/>
  <c r="E2843" i="7"/>
  <c r="G2843" i="7"/>
  <c r="D2843" i="7"/>
  <c r="B2843" i="7"/>
  <c r="C2843" i="7"/>
  <c r="A2845" i="7" l="1"/>
  <c r="J2845" i="7" s="1"/>
  <c r="F2844" i="7"/>
  <c r="E2844" i="7"/>
  <c r="I2844" i="7"/>
  <c r="D2844" i="7"/>
  <c r="B2844" i="7"/>
  <c r="G2844" i="7"/>
  <c r="C2844" i="7"/>
  <c r="H2844" i="7"/>
  <c r="A2846" i="7" l="1"/>
  <c r="J2846" i="7" s="1"/>
  <c r="I2845" i="7"/>
  <c r="G2845" i="7"/>
  <c r="E2845" i="7"/>
  <c r="H2845" i="7"/>
  <c r="F2845" i="7"/>
  <c r="C2845" i="7"/>
  <c r="D2845" i="7"/>
  <c r="B2845" i="7"/>
  <c r="A2847" i="7" l="1"/>
  <c r="J2847" i="7" s="1"/>
  <c r="G2846" i="7"/>
  <c r="E2846" i="7"/>
  <c r="H2846" i="7"/>
  <c r="I2846" i="7"/>
  <c r="F2846" i="7"/>
  <c r="D2846" i="7"/>
  <c r="C2846" i="7"/>
  <c r="B2846" i="7"/>
  <c r="A2848" i="7" l="1"/>
  <c r="J2848" i="7" s="1"/>
  <c r="H2847" i="7"/>
  <c r="G2847" i="7"/>
  <c r="E2847" i="7"/>
  <c r="C2847" i="7"/>
  <c r="F2847" i="7"/>
  <c r="B2847" i="7"/>
  <c r="D2847" i="7"/>
  <c r="I2847" i="7"/>
  <c r="A2849" i="7" l="1"/>
  <c r="J2849" i="7" s="1"/>
  <c r="I2848" i="7"/>
  <c r="H2848" i="7"/>
  <c r="G2848" i="7"/>
  <c r="E2848" i="7"/>
  <c r="C2848" i="7"/>
  <c r="B2848" i="7"/>
  <c r="D2848" i="7"/>
  <c r="F2848" i="7"/>
  <c r="A2850" i="7" l="1"/>
  <c r="J2850" i="7" s="1"/>
  <c r="I2849" i="7"/>
  <c r="F2849" i="7"/>
  <c r="H2849" i="7"/>
  <c r="G2849" i="7"/>
  <c r="D2849" i="7"/>
  <c r="E2849" i="7"/>
  <c r="C2849" i="7"/>
  <c r="B2849" i="7"/>
  <c r="A2851" i="7" l="1"/>
  <c r="J2851" i="7" s="1"/>
  <c r="I2850" i="7"/>
  <c r="H2850" i="7"/>
  <c r="F2850" i="7"/>
  <c r="G2850" i="7"/>
  <c r="E2850" i="7"/>
  <c r="C2850" i="7"/>
  <c r="D2850" i="7"/>
  <c r="B2850" i="7"/>
  <c r="A2852" i="7" l="1"/>
  <c r="J2852" i="7" s="1"/>
  <c r="I2851" i="7"/>
  <c r="H2851" i="7"/>
  <c r="G2851" i="7"/>
  <c r="D2851" i="7"/>
  <c r="F2851" i="7"/>
  <c r="E2851" i="7"/>
  <c r="C2851" i="7"/>
  <c r="B2851" i="7"/>
  <c r="A2853" i="7" l="1"/>
  <c r="J2853" i="7" s="1"/>
  <c r="I2852" i="7"/>
  <c r="H2852" i="7"/>
  <c r="G2852" i="7"/>
  <c r="D2852" i="7"/>
  <c r="B2852" i="7"/>
  <c r="F2852" i="7"/>
  <c r="E2852" i="7"/>
  <c r="C2852" i="7"/>
  <c r="A2854" i="7" l="1"/>
  <c r="J2854" i="7" s="1"/>
  <c r="I2853" i="7"/>
  <c r="G2853" i="7"/>
  <c r="E2853" i="7"/>
  <c r="H2853" i="7"/>
  <c r="F2853" i="7"/>
  <c r="B2853" i="7"/>
  <c r="D2853" i="7"/>
  <c r="C2853" i="7"/>
  <c r="A2855" i="7" l="1"/>
  <c r="J2855" i="7" s="1"/>
  <c r="I2854" i="7"/>
  <c r="G2854" i="7"/>
  <c r="E2854" i="7"/>
  <c r="F2854" i="7"/>
  <c r="H2854" i="7"/>
  <c r="B2854" i="7"/>
  <c r="C2854" i="7"/>
  <c r="D2854" i="7"/>
  <c r="A2856" i="7" l="1"/>
  <c r="J2856" i="7" s="1"/>
  <c r="I2855" i="7"/>
  <c r="H2855" i="7"/>
  <c r="E2855" i="7"/>
  <c r="G2855" i="7"/>
  <c r="F2855" i="7"/>
  <c r="C2855" i="7"/>
  <c r="D2855" i="7"/>
  <c r="B2855" i="7"/>
  <c r="A2857" i="7" l="1"/>
  <c r="J2857" i="7" s="1"/>
  <c r="I2856" i="7"/>
  <c r="H2856" i="7"/>
  <c r="E2856" i="7"/>
  <c r="F2856" i="7"/>
  <c r="C2856" i="7"/>
  <c r="D2856" i="7"/>
  <c r="B2856" i="7"/>
  <c r="G2856" i="7"/>
  <c r="A2858" i="7" l="1"/>
  <c r="J2858" i="7" s="1"/>
  <c r="H2857" i="7"/>
  <c r="F2857" i="7"/>
  <c r="G2857" i="7"/>
  <c r="D2857" i="7"/>
  <c r="B2857" i="7"/>
  <c r="I2857" i="7"/>
  <c r="C2857" i="7"/>
  <c r="E2857" i="7"/>
  <c r="A2859" i="7" l="1"/>
  <c r="J2859" i="7" s="1"/>
  <c r="I2858" i="7"/>
  <c r="F2858" i="7"/>
  <c r="G2858" i="7"/>
  <c r="C2858" i="7"/>
  <c r="B2858" i="7"/>
  <c r="D2858" i="7"/>
  <c r="H2858" i="7"/>
  <c r="E2858" i="7"/>
  <c r="A2860" i="7" l="1"/>
  <c r="J2860" i="7" s="1"/>
  <c r="H2859" i="7"/>
  <c r="I2859" i="7"/>
  <c r="F2859" i="7"/>
  <c r="E2859" i="7"/>
  <c r="D2859" i="7"/>
  <c r="C2859" i="7"/>
  <c r="B2859" i="7"/>
  <c r="G2859" i="7"/>
  <c r="A2861" i="7" l="1"/>
  <c r="J2861" i="7" s="1"/>
  <c r="I2860" i="7"/>
  <c r="G2860" i="7"/>
  <c r="F2860" i="7"/>
  <c r="H2860" i="7"/>
  <c r="E2860" i="7"/>
  <c r="D2860" i="7"/>
  <c r="B2860" i="7"/>
  <c r="C2860" i="7"/>
  <c r="A2862" i="7" l="1"/>
  <c r="J2862" i="7" s="1"/>
  <c r="I2861" i="7"/>
  <c r="G2861" i="7"/>
  <c r="E2861" i="7"/>
  <c r="D2861" i="7"/>
  <c r="C2861" i="7"/>
  <c r="F2861" i="7"/>
  <c r="H2861" i="7"/>
  <c r="B2861" i="7"/>
  <c r="A2863" i="7" l="1"/>
  <c r="J2863" i="7" s="1"/>
  <c r="I2862" i="7"/>
  <c r="H2862" i="7"/>
  <c r="G2862" i="7"/>
  <c r="E2862" i="7"/>
  <c r="F2862" i="7"/>
  <c r="D2862" i="7"/>
  <c r="C2862" i="7"/>
  <c r="B2862" i="7"/>
  <c r="A2864" i="7" l="1"/>
  <c r="J2864" i="7" s="1"/>
  <c r="I2863" i="7"/>
  <c r="H2863" i="7"/>
  <c r="G2863" i="7"/>
  <c r="F2863" i="7"/>
  <c r="C2863" i="7"/>
  <c r="E2863" i="7"/>
  <c r="B2863" i="7"/>
  <c r="D2863" i="7"/>
  <c r="A2865" i="7" l="1"/>
  <c r="J2865" i="7" s="1"/>
  <c r="I2864" i="7"/>
  <c r="H2864" i="7"/>
  <c r="G2864" i="7"/>
  <c r="F2864" i="7"/>
  <c r="C2864" i="7"/>
  <c r="E2864" i="7"/>
  <c r="D2864" i="7"/>
  <c r="B2864" i="7"/>
  <c r="A2866" i="7" l="1"/>
  <c r="J2866" i="7" s="1"/>
  <c r="I2865" i="7"/>
  <c r="H2865" i="7"/>
  <c r="F2865" i="7"/>
  <c r="E2865" i="7"/>
  <c r="G2865" i="7"/>
  <c r="B2865" i="7"/>
  <c r="D2865" i="7"/>
  <c r="C2865" i="7"/>
  <c r="A2867" i="7" l="1"/>
  <c r="J2867" i="7" s="1"/>
  <c r="I2866" i="7"/>
  <c r="H2866" i="7"/>
  <c r="F2866" i="7"/>
  <c r="E2866" i="7"/>
  <c r="G2866" i="7"/>
  <c r="D2866" i="7"/>
  <c r="B2866" i="7"/>
  <c r="C2866" i="7"/>
  <c r="A2868" i="7" l="1"/>
  <c r="J2868" i="7" s="1"/>
  <c r="I2867" i="7"/>
  <c r="H2867" i="7"/>
  <c r="F2867" i="7"/>
  <c r="G2867" i="7"/>
  <c r="D2867" i="7"/>
  <c r="B2867" i="7"/>
  <c r="E2867" i="7"/>
  <c r="C2867" i="7"/>
  <c r="A2869" i="7" l="1"/>
  <c r="J2869" i="7" s="1"/>
  <c r="I2868" i="7"/>
  <c r="H2868" i="7"/>
  <c r="G2868" i="7"/>
  <c r="D2868" i="7"/>
  <c r="B2868" i="7"/>
  <c r="C2868" i="7"/>
  <c r="E2868" i="7"/>
  <c r="F2868" i="7"/>
  <c r="A2870" i="7" l="1"/>
  <c r="J2870" i="7" s="1"/>
  <c r="I2869" i="7"/>
  <c r="G2869" i="7"/>
  <c r="E2869" i="7"/>
  <c r="H2869" i="7"/>
  <c r="F2869" i="7"/>
  <c r="D2869" i="7"/>
  <c r="C2869" i="7"/>
  <c r="B2869" i="7"/>
  <c r="A2871" i="7" l="1"/>
  <c r="J2871" i="7" s="1"/>
  <c r="I2870" i="7"/>
  <c r="G2870" i="7"/>
  <c r="E2870" i="7"/>
  <c r="H2870" i="7"/>
  <c r="F2870" i="7"/>
  <c r="D2870" i="7"/>
  <c r="C2870" i="7"/>
  <c r="B2870" i="7"/>
  <c r="A2872" i="7" l="1"/>
  <c r="J2872" i="7" s="1"/>
  <c r="I2871" i="7"/>
  <c r="H2871" i="7"/>
  <c r="F2871" i="7"/>
  <c r="C2871" i="7"/>
  <c r="E2871" i="7"/>
  <c r="D2871" i="7"/>
  <c r="B2871" i="7"/>
  <c r="G2871" i="7"/>
  <c r="A2873" i="7" l="1"/>
  <c r="J2873" i="7" s="1"/>
  <c r="I2872" i="7"/>
  <c r="H2872" i="7"/>
  <c r="F2872" i="7"/>
  <c r="C2872" i="7"/>
  <c r="G2872" i="7"/>
  <c r="E2872" i="7"/>
  <c r="B2872" i="7"/>
  <c r="D2872" i="7"/>
  <c r="A2874" i="7" l="1"/>
  <c r="J2874" i="7" s="1"/>
  <c r="I2873" i="7"/>
  <c r="H2873" i="7"/>
  <c r="F2873" i="7"/>
  <c r="G2873" i="7"/>
  <c r="E2873" i="7"/>
  <c r="C2873" i="7"/>
  <c r="D2873" i="7"/>
  <c r="B2873" i="7"/>
  <c r="A2875" i="7" l="1"/>
  <c r="J2875" i="7" s="1"/>
  <c r="I2874" i="7"/>
  <c r="H2874" i="7"/>
  <c r="F2874" i="7"/>
  <c r="G2874" i="7"/>
  <c r="E2874" i="7"/>
  <c r="B2874" i="7"/>
  <c r="D2874" i="7"/>
  <c r="C2874" i="7"/>
  <c r="A2876" i="7" l="1"/>
  <c r="J2876" i="7" s="1"/>
  <c r="I2875" i="7"/>
  <c r="H2875" i="7"/>
  <c r="F2875" i="7"/>
  <c r="E2875" i="7"/>
  <c r="G2875" i="7"/>
  <c r="D2875" i="7"/>
  <c r="B2875" i="7"/>
  <c r="C2875" i="7"/>
  <c r="A2877" i="7" l="1"/>
  <c r="J2877" i="7" s="1"/>
  <c r="I2876" i="7"/>
  <c r="H2876" i="7"/>
  <c r="F2876" i="7"/>
  <c r="E2876" i="7"/>
  <c r="D2876" i="7"/>
  <c r="B2876" i="7"/>
  <c r="G2876" i="7"/>
  <c r="C2876" i="7"/>
  <c r="A2878" i="7" l="1"/>
  <c r="J2878" i="7" s="1"/>
  <c r="I2877" i="7"/>
  <c r="G2877" i="7"/>
  <c r="E2877" i="7"/>
  <c r="H2877" i="7"/>
  <c r="F2877" i="7"/>
  <c r="B2877" i="7"/>
  <c r="D2877" i="7"/>
  <c r="C2877" i="7"/>
  <c r="A2879" i="7" l="1"/>
  <c r="J2879" i="7" s="1"/>
  <c r="G2878" i="7"/>
  <c r="E2878" i="7"/>
  <c r="I2878" i="7"/>
  <c r="H2878" i="7"/>
  <c r="F2878" i="7"/>
  <c r="D2878" i="7"/>
  <c r="C2878" i="7"/>
  <c r="B2878" i="7"/>
  <c r="A2880" i="7" l="1"/>
  <c r="J2880" i="7" s="1"/>
  <c r="I2879" i="7"/>
  <c r="H2879" i="7"/>
  <c r="C2879" i="7"/>
  <c r="G2879" i="7"/>
  <c r="D2879" i="7"/>
  <c r="F2879" i="7"/>
  <c r="E2879" i="7"/>
  <c r="B2879" i="7"/>
  <c r="A2881" i="7" l="1"/>
  <c r="J2881" i="7" s="1"/>
  <c r="I2880" i="7"/>
  <c r="H2880" i="7"/>
  <c r="G2880" i="7"/>
  <c r="C2880" i="7"/>
  <c r="D2880" i="7"/>
  <c r="F2880" i="7"/>
  <c r="E2880" i="7"/>
  <c r="B2880" i="7"/>
  <c r="A2882" i="7" l="1"/>
  <c r="J2882" i="7" s="1"/>
  <c r="F2881" i="7"/>
  <c r="G2881" i="7"/>
  <c r="H2881" i="7"/>
  <c r="I2881" i="7"/>
  <c r="D2881" i="7"/>
  <c r="C2881" i="7"/>
  <c r="B2881" i="7"/>
  <c r="E2881" i="7"/>
  <c r="A2883" i="7" l="1"/>
  <c r="J2883" i="7" s="1"/>
  <c r="I2882" i="7"/>
  <c r="F2882" i="7"/>
  <c r="G2882" i="7"/>
  <c r="H2882" i="7"/>
  <c r="E2882" i="7"/>
  <c r="C2882" i="7"/>
  <c r="D2882" i="7"/>
  <c r="B2882" i="7"/>
  <c r="A2884" i="7" l="1"/>
  <c r="J2884" i="7" s="1"/>
  <c r="I2883" i="7"/>
  <c r="H2883" i="7"/>
  <c r="G2883" i="7"/>
  <c r="D2883" i="7"/>
  <c r="B2883" i="7"/>
  <c r="C2883" i="7"/>
  <c r="E2883" i="7"/>
  <c r="F2883" i="7"/>
  <c r="A2885" i="7" l="1"/>
  <c r="J2885" i="7" s="1"/>
  <c r="H2884" i="7"/>
  <c r="I2884" i="7"/>
  <c r="G2884" i="7"/>
  <c r="D2884" i="7"/>
  <c r="B2884" i="7"/>
  <c r="F2884" i="7"/>
  <c r="E2884" i="7"/>
  <c r="C2884" i="7"/>
  <c r="A2886" i="7" l="1"/>
  <c r="J2886" i="7" s="1"/>
  <c r="I2885" i="7"/>
  <c r="H2885" i="7"/>
  <c r="G2885" i="7"/>
  <c r="E2885" i="7"/>
  <c r="F2885" i="7"/>
  <c r="B2885" i="7"/>
  <c r="D2885" i="7"/>
  <c r="C2885" i="7"/>
  <c r="A2887" i="7" l="1"/>
  <c r="J2887" i="7" s="1"/>
  <c r="I2886" i="7"/>
  <c r="G2886" i="7"/>
  <c r="E2886" i="7"/>
  <c r="F2886" i="7"/>
  <c r="B2886" i="7"/>
  <c r="H2886" i="7"/>
  <c r="D2886" i="7"/>
  <c r="C2886" i="7"/>
  <c r="A2888" i="7" l="1"/>
  <c r="J2888" i="7" s="1"/>
  <c r="I2887" i="7"/>
  <c r="H2887" i="7"/>
  <c r="E2887" i="7"/>
  <c r="G2887" i="7"/>
  <c r="F2887" i="7"/>
  <c r="C2887" i="7"/>
  <c r="B2887" i="7"/>
  <c r="D2887" i="7"/>
  <c r="A2889" i="7" l="1"/>
  <c r="J2889" i="7" s="1"/>
  <c r="I2888" i="7"/>
  <c r="H2888" i="7"/>
  <c r="E2888" i="7"/>
  <c r="G2888" i="7"/>
  <c r="C2888" i="7"/>
  <c r="D2888" i="7"/>
  <c r="F2888" i="7"/>
  <c r="B2888" i="7"/>
  <c r="A2890" i="7" l="1"/>
  <c r="J2890" i="7" s="1"/>
  <c r="I2889" i="7"/>
  <c r="F2889" i="7"/>
  <c r="H2889" i="7"/>
  <c r="E2889" i="7"/>
  <c r="D2889" i="7"/>
  <c r="G2889" i="7"/>
  <c r="C2889" i="7"/>
  <c r="B2889" i="7"/>
  <c r="A2891" i="7" l="1"/>
  <c r="J2891" i="7" s="1"/>
  <c r="I2890" i="7"/>
  <c r="F2890" i="7"/>
  <c r="H2890" i="7"/>
  <c r="G2890" i="7"/>
  <c r="E2890" i="7"/>
  <c r="C2890" i="7"/>
  <c r="D2890" i="7"/>
  <c r="B2890" i="7"/>
  <c r="A2892" i="7" l="1"/>
  <c r="J2892" i="7" s="1"/>
  <c r="I2891" i="7"/>
  <c r="H2891" i="7"/>
  <c r="F2891" i="7"/>
  <c r="D2891" i="7"/>
  <c r="G2891" i="7"/>
  <c r="C2891" i="7"/>
  <c r="E2891" i="7"/>
  <c r="B2891" i="7"/>
  <c r="A2893" i="7" l="1"/>
  <c r="J2893" i="7" s="1"/>
  <c r="F2892" i="7"/>
  <c r="D2892" i="7"/>
  <c r="B2892" i="7"/>
  <c r="I2892" i="7"/>
  <c r="H2892" i="7"/>
  <c r="G2892" i="7"/>
  <c r="C2892" i="7"/>
  <c r="E2892" i="7"/>
  <c r="A2894" i="7" l="1"/>
  <c r="J2894" i="7" s="1"/>
  <c r="I2893" i="7"/>
  <c r="H2893" i="7"/>
  <c r="G2893" i="7"/>
  <c r="E2893" i="7"/>
  <c r="F2893" i="7"/>
  <c r="B2893" i="7"/>
  <c r="D2893" i="7"/>
  <c r="C2893" i="7"/>
  <c r="A2895" i="7" l="1"/>
  <c r="J2895" i="7" s="1"/>
  <c r="I2894" i="7"/>
  <c r="H2894" i="7"/>
  <c r="G2894" i="7"/>
  <c r="E2894" i="7"/>
  <c r="B2894" i="7"/>
  <c r="F2894" i="7"/>
  <c r="D2894" i="7"/>
  <c r="C2894" i="7"/>
  <c r="A2896" i="7" l="1"/>
  <c r="J2896" i="7" s="1"/>
  <c r="I2895" i="7"/>
  <c r="H2895" i="7"/>
  <c r="G2895" i="7"/>
  <c r="F2895" i="7"/>
  <c r="C2895" i="7"/>
  <c r="B2895" i="7"/>
  <c r="E2895" i="7"/>
  <c r="D2895" i="7"/>
  <c r="A2897" i="7" l="1"/>
  <c r="J2897" i="7" s="1"/>
  <c r="I2896" i="7"/>
  <c r="G2896" i="7"/>
  <c r="F2896" i="7"/>
  <c r="H2896" i="7"/>
  <c r="C2896" i="7"/>
  <c r="B2896" i="7"/>
  <c r="D2896" i="7"/>
  <c r="E2896" i="7"/>
  <c r="A2898" i="7" l="1"/>
  <c r="J2898" i="7" s="1"/>
  <c r="I2897" i="7"/>
  <c r="F2897" i="7"/>
  <c r="H2897" i="7"/>
  <c r="E2897" i="7"/>
  <c r="G2897" i="7"/>
  <c r="D2897" i="7"/>
  <c r="B2897" i="7"/>
  <c r="C2897" i="7"/>
  <c r="A2899" i="7" l="1"/>
  <c r="J2899" i="7" s="1"/>
  <c r="I2898" i="7"/>
  <c r="H2898" i="7"/>
  <c r="F2898" i="7"/>
  <c r="E2898" i="7"/>
  <c r="G2898" i="7"/>
  <c r="D2898" i="7"/>
  <c r="B2898" i="7"/>
  <c r="C2898" i="7"/>
  <c r="A2900" i="7" l="1"/>
  <c r="J2900" i="7" s="1"/>
  <c r="I2899" i="7"/>
  <c r="H2899" i="7"/>
  <c r="F2899" i="7"/>
  <c r="G2899" i="7"/>
  <c r="D2899" i="7"/>
  <c r="E2899" i="7"/>
  <c r="C2899" i="7"/>
  <c r="B2899" i="7"/>
  <c r="A2901" i="7" l="1"/>
  <c r="J2901" i="7" s="1"/>
  <c r="I2900" i="7"/>
  <c r="H2900" i="7"/>
  <c r="G2900" i="7"/>
  <c r="F2900" i="7"/>
  <c r="D2900" i="7"/>
  <c r="B2900" i="7"/>
  <c r="E2900" i="7"/>
  <c r="C2900" i="7"/>
  <c r="A2902" i="7" l="1"/>
  <c r="J2902" i="7" s="1"/>
  <c r="I2901" i="7"/>
  <c r="G2901" i="7"/>
  <c r="E2901" i="7"/>
  <c r="H2901" i="7"/>
  <c r="F2901" i="7"/>
  <c r="D2901" i="7"/>
  <c r="C2901" i="7"/>
  <c r="B2901" i="7"/>
  <c r="A2903" i="7" l="1"/>
  <c r="J2903" i="7" s="1"/>
  <c r="H2902" i="7"/>
  <c r="G2902" i="7"/>
  <c r="E2902" i="7"/>
  <c r="I2902" i="7"/>
  <c r="B2902" i="7"/>
  <c r="F2902" i="7"/>
  <c r="D2902" i="7"/>
  <c r="C2902" i="7"/>
  <c r="A2904" i="7" l="1"/>
  <c r="J2904" i="7" s="1"/>
  <c r="I2903" i="7"/>
  <c r="H2903" i="7"/>
  <c r="G2903" i="7"/>
  <c r="E2903" i="7"/>
  <c r="C2903" i="7"/>
  <c r="B2903" i="7"/>
  <c r="D2903" i="7"/>
  <c r="F2903" i="7"/>
  <c r="A2905" i="7" l="1"/>
  <c r="J2905" i="7" s="1"/>
  <c r="I2904" i="7"/>
  <c r="H2904" i="7"/>
  <c r="F2904" i="7"/>
  <c r="E2904" i="7"/>
  <c r="C2904" i="7"/>
  <c r="B2904" i="7"/>
  <c r="G2904" i="7"/>
  <c r="D2904" i="7"/>
  <c r="A2906" i="7" l="1"/>
  <c r="J2906" i="7" s="1"/>
  <c r="I2905" i="7"/>
  <c r="F2905" i="7"/>
  <c r="G2905" i="7"/>
  <c r="H2905" i="7"/>
  <c r="E2905" i="7"/>
  <c r="C2905" i="7"/>
  <c r="D2905" i="7"/>
  <c r="B2905" i="7"/>
  <c r="A2907" i="7" l="1"/>
  <c r="J2907" i="7" s="1"/>
  <c r="I2906" i="7"/>
  <c r="F2906" i="7"/>
  <c r="G2906" i="7"/>
  <c r="H2906" i="7"/>
  <c r="E2906" i="7"/>
  <c r="C2906" i="7"/>
  <c r="D2906" i="7"/>
  <c r="B2906" i="7"/>
  <c r="A2908" i="7" l="1"/>
  <c r="J2908" i="7" s="1"/>
  <c r="H2907" i="7"/>
  <c r="I2907" i="7"/>
  <c r="F2907" i="7"/>
  <c r="E2907" i="7"/>
  <c r="G2907" i="7"/>
  <c r="D2907" i="7"/>
  <c r="B2907" i="7"/>
  <c r="C2907" i="7"/>
  <c r="A2909" i="7" l="1"/>
  <c r="J2909" i="7" s="1"/>
  <c r="I2908" i="7"/>
  <c r="H2908" i="7"/>
  <c r="F2908" i="7"/>
  <c r="E2908" i="7"/>
  <c r="D2908" i="7"/>
  <c r="B2908" i="7"/>
  <c r="G2908" i="7"/>
  <c r="C2908" i="7"/>
  <c r="A2910" i="7" l="1"/>
  <c r="J2910" i="7" s="1"/>
  <c r="I2909" i="7"/>
  <c r="G2909" i="7"/>
  <c r="E2909" i="7"/>
  <c r="F2909" i="7"/>
  <c r="H2909" i="7"/>
  <c r="C2909" i="7"/>
  <c r="D2909" i="7"/>
  <c r="B2909" i="7"/>
  <c r="A2911" i="7" l="1"/>
  <c r="J2911" i="7" s="1"/>
  <c r="I2910" i="7"/>
  <c r="H2910" i="7"/>
  <c r="G2910" i="7"/>
  <c r="E2910" i="7"/>
  <c r="F2910" i="7"/>
  <c r="D2910" i="7"/>
  <c r="C2910" i="7"/>
  <c r="B2910" i="7"/>
  <c r="A2912" i="7" l="1"/>
  <c r="J2912" i="7" s="1"/>
  <c r="I2911" i="7"/>
  <c r="H2911" i="7"/>
  <c r="F2911" i="7"/>
  <c r="C2911" i="7"/>
  <c r="B2911" i="7"/>
  <c r="E2911" i="7"/>
  <c r="D2911" i="7"/>
  <c r="G2911" i="7"/>
  <c r="A2913" i="7" l="1"/>
  <c r="J2913" i="7" s="1"/>
  <c r="I2912" i="7"/>
  <c r="H2912" i="7"/>
  <c r="C2912" i="7"/>
  <c r="B2912" i="7"/>
  <c r="D2912" i="7"/>
  <c r="E2912" i="7"/>
  <c r="G2912" i="7"/>
  <c r="F2912" i="7"/>
  <c r="A2914" i="7" l="1"/>
  <c r="J2914" i="7" s="1"/>
  <c r="I2913" i="7"/>
  <c r="F2913" i="7"/>
  <c r="H2913" i="7"/>
  <c r="G2913" i="7"/>
  <c r="B2913" i="7"/>
  <c r="D2913" i="7"/>
  <c r="C2913" i="7"/>
  <c r="E2913" i="7"/>
  <c r="A2915" i="7" l="1"/>
  <c r="J2915" i="7" s="1"/>
  <c r="I2914" i="7"/>
  <c r="F2914" i="7"/>
  <c r="H2914" i="7"/>
  <c r="G2914" i="7"/>
  <c r="C2914" i="7"/>
  <c r="B2914" i="7"/>
  <c r="E2914" i="7"/>
  <c r="D2914" i="7"/>
  <c r="A2916" i="7" l="1"/>
  <c r="J2916" i="7" s="1"/>
  <c r="H2915" i="7"/>
  <c r="G2915" i="7"/>
  <c r="I2915" i="7"/>
  <c r="E2915" i="7"/>
  <c r="D2915" i="7"/>
  <c r="C2915" i="7"/>
  <c r="F2915" i="7"/>
  <c r="B2915" i="7"/>
  <c r="A2917" i="7" l="1"/>
  <c r="J2917" i="7" s="1"/>
  <c r="I2916" i="7"/>
  <c r="H2916" i="7"/>
  <c r="G2916" i="7"/>
  <c r="E2916" i="7"/>
  <c r="D2916" i="7"/>
  <c r="B2916" i="7"/>
  <c r="F2916" i="7"/>
  <c r="C2916" i="7"/>
  <c r="A2918" i="7" l="1"/>
  <c r="J2918" i="7" s="1"/>
  <c r="I2917" i="7"/>
  <c r="G2917" i="7"/>
  <c r="E2917" i="7"/>
  <c r="F2917" i="7"/>
  <c r="H2917" i="7"/>
  <c r="B2917" i="7"/>
  <c r="D2917" i="7"/>
  <c r="C2917" i="7"/>
  <c r="A2919" i="7" l="1"/>
  <c r="J2919" i="7" s="1"/>
  <c r="I2918" i="7"/>
  <c r="G2918" i="7"/>
  <c r="E2918" i="7"/>
  <c r="F2918" i="7"/>
  <c r="H2918" i="7"/>
  <c r="D2918" i="7"/>
  <c r="C2918" i="7"/>
  <c r="B2918" i="7"/>
  <c r="A2920" i="7" l="1"/>
  <c r="J2920" i="7" s="1"/>
  <c r="E2919" i="7"/>
  <c r="I2919" i="7"/>
  <c r="G2919" i="7"/>
  <c r="F2919" i="7"/>
  <c r="H2919" i="7"/>
  <c r="C2919" i="7"/>
  <c r="D2919" i="7"/>
  <c r="B2919" i="7"/>
  <c r="A2921" i="7" l="1"/>
  <c r="J2921" i="7" s="1"/>
  <c r="I2920" i="7"/>
  <c r="H2920" i="7"/>
  <c r="E2920" i="7"/>
  <c r="G2920" i="7"/>
  <c r="C2920" i="7"/>
  <c r="F2920" i="7"/>
  <c r="D2920" i="7"/>
  <c r="B2920" i="7"/>
  <c r="A2922" i="7" l="1"/>
  <c r="J2922" i="7" s="1"/>
  <c r="I2921" i="7"/>
  <c r="H2921" i="7"/>
  <c r="F2921" i="7"/>
  <c r="G2921" i="7"/>
  <c r="D2921" i="7"/>
  <c r="B2921" i="7"/>
  <c r="C2921" i="7"/>
  <c r="E2921" i="7"/>
  <c r="A2923" i="7" l="1"/>
  <c r="J2923" i="7" s="1"/>
  <c r="I2922" i="7"/>
  <c r="F2922" i="7"/>
  <c r="H2922" i="7"/>
  <c r="G2922" i="7"/>
  <c r="E2922" i="7"/>
  <c r="C2922" i="7"/>
  <c r="D2922" i="7"/>
  <c r="B2922" i="7"/>
  <c r="A2924" i="7" l="1"/>
  <c r="J2924" i="7" s="1"/>
  <c r="H2923" i="7"/>
  <c r="I2923" i="7"/>
  <c r="G2923" i="7"/>
  <c r="F2923" i="7"/>
  <c r="D2923" i="7"/>
  <c r="E2923" i="7"/>
  <c r="C2923" i="7"/>
  <c r="B2923" i="7"/>
  <c r="A2925" i="7" l="1"/>
  <c r="J2925" i="7" s="1"/>
  <c r="I2924" i="7"/>
  <c r="H2924" i="7"/>
  <c r="F2924" i="7"/>
  <c r="G2924" i="7"/>
  <c r="D2924" i="7"/>
  <c r="B2924" i="7"/>
  <c r="E2924" i="7"/>
  <c r="C2924" i="7"/>
  <c r="A2926" i="7" l="1"/>
  <c r="J2926" i="7" s="1"/>
  <c r="I2925" i="7"/>
  <c r="G2925" i="7"/>
  <c r="E2925" i="7"/>
  <c r="H2925" i="7"/>
  <c r="F2925" i="7"/>
  <c r="D2925" i="7"/>
  <c r="C2925" i="7"/>
  <c r="B2925" i="7"/>
  <c r="A2927" i="7" l="1"/>
  <c r="J2927" i="7" s="1"/>
  <c r="I2926" i="7"/>
  <c r="G2926" i="7"/>
  <c r="E2926" i="7"/>
  <c r="H2926" i="7"/>
  <c r="F2926" i="7"/>
  <c r="B2926" i="7"/>
  <c r="D2926" i="7"/>
  <c r="C2926" i="7"/>
  <c r="A2928" i="7" l="1"/>
  <c r="J2928" i="7" s="1"/>
  <c r="I2927" i="7"/>
  <c r="G2927" i="7"/>
  <c r="F2927" i="7"/>
  <c r="H2927" i="7"/>
  <c r="C2927" i="7"/>
  <c r="E2927" i="7"/>
  <c r="B2927" i="7"/>
  <c r="D2927" i="7"/>
  <c r="A2929" i="7" l="1"/>
  <c r="J2929" i="7" s="1"/>
  <c r="I2928" i="7"/>
  <c r="H2928" i="7"/>
  <c r="G2928" i="7"/>
  <c r="F2928" i="7"/>
  <c r="C2928" i="7"/>
  <c r="D2928" i="7"/>
  <c r="E2928" i="7"/>
  <c r="B2928" i="7"/>
  <c r="A2930" i="7" l="1"/>
  <c r="J2930" i="7" s="1"/>
  <c r="H2929" i="7"/>
  <c r="F2929" i="7"/>
  <c r="I2929" i="7"/>
  <c r="E2929" i="7"/>
  <c r="G2929" i="7"/>
  <c r="B2929" i="7"/>
  <c r="D2929" i="7"/>
  <c r="C2929" i="7"/>
  <c r="A2931" i="7" l="1"/>
  <c r="J2931" i="7" s="1"/>
  <c r="H2930" i="7"/>
  <c r="F2930" i="7"/>
  <c r="I2930" i="7"/>
  <c r="E2930" i="7"/>
  <c r="D2930" i="7"/>
  <c r="G2930" i="7"/>
  <c r="B2930" i="7"/>
  <c r="C2930" i="7"/>
  <c r="A2932" i="7" l="1"/>
  <c r="J2932" i="7" s="1"/>
  <c r="I2931" i="7"/>
  <c r="H2931" i="7"/>
  <c r="F2931" i="7"/>
  <c r="G2931" i="7"/>
  <c r="E2931" i="7"/>
  <c r="D2931" i="7"/>
  <c r="B2931" i="7"/>
  <c r="C2931" i="7"/>
  <c r="A2933" i="7" l="1"/>
  <c r="J2933" i="7" s="1"/>
  <c r="I2932" i="7"/>
  <c r="H2932" i="7"/>
  <c r="G2932" i="7"/>
  <c r="F2932" i="7"/>
  <c r="E2932" i="7"/>
  <c r="D2932" i="7"/>
  <c r="B2932" i="7"/>
  <c r="C2932" i="7"/>
  <c r="A2934" i="7" l="1"/>
  <c r="J2934" i="7" s="1"/>
  <c r="G2933" i="7"/>
  <c r="E2933" i="7"/>
  <c r="H2933" i="7"/>
  <c r="I2933" i="7"/>
  <c r="F2933" i="7"/>
  <c r="D2933" i="7"/>
  <c r="C2933" i="7"/>
  <c r="B2933" i="7"/>
  <c r="A2935" i="7" l="1"/>
  <c r="J2935" i="7" s="1"/>
  <c r="I2934" i="7"/>
  <c r="G2934" i="7"/>
  <c r="E2934" i="7"/>
  <c r="H2934" i="7"/>
  <c r="F2934" i="7"/>
  <c r="D2934" i="7"/>
  <c r="C2934" i="7"/>
  <c r="B2934" i="7"/>
  <c r="A2936" i="7" l="1"/>
  <c r="J2936" i="7" s="1"/>
  <c r="I2935" i="7"/>
  <c r="H2935" i="7"/>
  <c r="G2935" i="7"/>
  <c r="C2935" i="7"/>
  <c r="F2935" i="7"/>
  <c r="D2935" i="7"/>
  <c r="E2935" i="7"/>
  <c r="B2935" i="7"/>
  <c r="A2937" i="7" l="1"/>
  <c r="J2937" i="7" s="1"/>
  <c r="I2936" i="7"/>
  <c r="H2936" i="7"/>
  <c r="G2936" i="7"/>
  <c r="C2936" i="7"/>
  <c r="F2936" i="7"/>
  <c r="E2936" i="7"/>
  <c r="B2936" i="7"/>
  <c r="D2936" i="7"/>
  <c r="A2938" i="7" l="1"/>
  <c r="J2938" i="7" s="1"/>
  <c r="I2937" i="7"/>
  <c r="F2937" i="7"/>
  <c r="H2937" i="7"/>
  <c r="G2937" i="7"/>
  <c r="C2937" i="7"/>
  <c r="E2937" i="7"/>
  <c r="D2937" i="7"/>
  <c r="B2937" i="7"/>
  <c r="A2939" i="7" l="1"/>
  <c r="J2939" i="7" s="1"/>
  <c r="I2938" i="7"/>
  <c r="H2938" i="7"/>
  <c r="F2938" i="7"/>
  <c r="G2938" i="7"/>
  <c r="E2938" i="7"/>
  <c r="B2938" i="7"/>
  <c r="D2938" i="7"/>
  <c r="C2938" i="7"/>
  <c r="A2940" i="7" l="1"/>
  <c r="J2940" i="7" s="1"/>
  <c r="H2939" i="7"/>
  <c r="I2939" i="7"/>
  <c r="F2939" i="7"/>
  <c r="E2939" i="7"/>
  <c r="G2939" i="7"/>
  <c r="D2939" i="7"/>
  <c r="B2939" i="7"/>
  <c r="C2939" i="7"/>
  <c r="A2941" i="7" l="1"/>
  <c r="J2941" i="7" s="1"/>
  <c r="I2940" i="7"/>
  <c r="H2940" i="7"/>
  <c r="F2940" i="7"/>
  <c r="E2940" i="7"/>
  <c r="D2940" i="7"/>
  <c r="B2940" i="7"/>
  <c r="G2940" i="7"/>
  <c r="C2940" i="7"/>
  <c r="A2942" i="7" l="1"/>
  <c r="J2942" i="7" s="1"/>
  <c r="I2941" i="7"/>
  <c r="G2941" i="7"/>
  <c r="E2941" i="7"/>
  <c r="F2941" i="7"/>
  <c r="B2941" i="7"/>
  <c r="H2941" i="7"/>
  <c r="D2941" i="7"/>
  <c r="C2941" i="7"/>
  <c r="A2943" i="7" l="1"/>
  <c r="J2943" i="7" s="1"/>
  <c r="I2942" i="7"/>
  <c r="G2942" i="7"/>
  <c r="E2942" i="7"/>
  <c r="F2942" i="7"/>
  <c r="H2942" i="7"/>
  <c r="D2942" i="7"/>
  <c r="C2942" i="7"/>
  <c r="B2942" i="7"/>
  <c r="A2944" i="7" l="1"/>
  <c r="J2944" i="7" s="1"/>
  <c r="I2943" i="7"/>
  <c r="F2943" i="7"/>
  <c r="C2943" i="7"/>
  <c r="G2943" i="7"/>
  <c r="E2943" i="7"/>
  <c r="D2943" i="7"/>
  <c r="H2943" i="7"/>
  <c r="B2943" i="7"/>
  <c r="A2945" i="7" l="1"/>
  <c r="J2945" i="7" s="1"/>
  <c r="I2944" i="7"/>
  <c r="H2944" i="7"/>
  <c r="F2944" i="7"/>
  <c r="C2944" i="7"/>
  <c r="E2944" i="7"/>
  <c r="D2944" i="7"/>
  <c r="G2944" i="7"/>
  <c r="B2944" i="7"/>
  <c r="A2946" i="7" l="1"/>
  <c r="J2946" i="7" s="1"/>
  <c r="F2945" i="7"/>
  <c r="I2945" i="7"/>
  <c r="H2945" i="7"/>
  <c r="E2945" i="7"/>
  <c r="D2945" i="7"/>
  <c r="C2945" i="7"/>
  <c r="B2945" i="7"/>
  <c r="G2945" i="7"/>
  <c r="A2947" i="7" l="1"/>
  <c r="J2947" i="7" s="1"/>
  <c r="I2946" i="7"/>
  <c r="H2946" i="7"/>
  <c r="F2946" i="7"/>
  <c r="G2946" i="7"/>
  <c r="E2946" i="7"/>
  <c r="C2946" i="7"/>
  <c r="D2946" i="7"/>
  <c r="B2946" i="7"/>
  <c r="A2948" i="7" l="1"/>
  <c r="J2948" i="7" s="1"/>
  <c r="I2947" i="7"/>
  <c r="H2947" i="7"/>
  <c r="G2947" i="7"/>
  <c r="D2947" i="7"/>
  <c r="B2947" i="7"/>
  <c r="E2947" i="7"/>
  <c r="C2947" i="7"/>
  <c r="F2947" i="7"/>
  <c r="A2949" i="7" l="1"/>
  <c r="J2949" i="7" s="1"/>
  <c r="I2948" i="7"/>
  <c r="H2948" i="7"/>
  <c r="G2948" i="7"/>
  <c r="D2948" i="7"/>
  <c r="B2948" i="7"/>
  <c r="E2948" i="7"/>
  <c r="C2948" i="7"/>
  <c r="F2948" i="7"/>
  <c r="A2950" i="7" l="1"/>
  <c r="J2950" i="7" s="1"/>
  <c r="I2949" i="7"/>
  <c r="H2949" i="7"/>
  <c r="G2949" i="7"/>
  <c r="E2949" i="7"/>
  <c r="F2949" i="7"/>
  <c r="B2949" i="7"/>
  <c r="D2949" i="7"/>
  <c r="C2949" i="7"/>
  <c r="A2951" i="7" l="1"/>
  <c r="J2951" i="7" s="1"/>
  <c r="I2950" i="7"/>
  <c r="H2950" i="7"/>
  <c r="G2950" i="7"/>
  <c r="E2950" i="7"/>
  <c r="F2950" i="7"/>
  <c r="B2950" i="7"/>
  <c r="D2950" i="7"/>
  <c r="C2950" i="7"/>
  <c r="A2952" i="7" l="1"/>
  <c r="J2952" i="7" s="1"/>
  <c r="I2951" i="7"/>
  <c r="H2951" i="7"/>
  <c r="E2951" i="7"/>
  <c r="G2951" i="7"/>
  <c r="F2951" i="7"/>
  <c r="C2951" i="7"/>
  <c r="D2951" i="7"/>
  <c r="B2951" i="7"/>
  <c r="A2953" i="7" l="1"/>
  <c r="J2953" i="7" s="1"/>
  <c r="I2952" i="7"/>
  <c r="H2952" i="7"/>
  <c r="E2952" i="7"/>
  <c r="G2952" i="7"/>
  <c r="F2952" i="7"/>
  <c r="C2952" i="7"/>
  <c r="D2952" i="7"/>
  <c r="B2952" i="7"/>
  <c r="A2954" i="7" l="1"/>
  <c r="J2954" i="7" s="1"/>
  <c r="I2953" i="7"/>
  <c r="F2953" i="7"/>
  <c r="H2953" i="7"/>
  <c r="G2953" i="7"/>
  <c r="D2953" i="7"/>
  <c r="E2953" i="7"/>
  <c r="B2953" i="7"/>
  <c r="C2953" i="7"/>
  <c r="A2955" i="7" l="1"/>
  <c r="J2955" i="7" s="1"/>
  <c r="F2954" i="7"/>
  <c r="I2954" i="7"/>
  <c r="H2954" i="7"/>
  <c r="G2954" i="7"/>
  <c r="C2954" i="7"/>
  <c r="D2954" i="7"/>
  <c r="B2954" i="7"/>
  <c r="E2954" i="7"/>
  <c r="A2956" i="7" l="1"/>
  <c r="J2956" i="7" s="1"/>
  <c r="I2955" i="7"/>
  <c r="H2955" i="7"/>
  <c r="D2955" i="7"/>
  <c r="F2955" i="7"/>
  <c r="C2955" i="7"/>
  <c r="B2955" i="7"/>
  <c r="E2955" i="7"/>
  <c r="G2955" i="7"/>
  <c r="A2957" i="7" l="1"/>
  <c r="J2957" i="7" s="1"/>
  <c r="H2956" i="7"/>
  <c r="I2956" i="7"/>
  <c r="G2956" i="7"/>
  <c r="D2956" i="7"/>
  <c r="B2956" i="7"/>
  <c r="E2956" i="7"/>
  <c r="C2956" i="7"/>
  <c r="F2956" i="7"/>
  <c r="A2958" i="7" l="1"/>
  <c r="J2958" i="7" s="1"/>
  <c r="I2957" i="7"/>
  <c r="H2957" i="7"/>
  <c r="G2957" i="7"/>
  <c r="E2957" i="7"/>
  <c r="F2957" i="7"/>
  <c r="B2957" i="7"/>
  <c r="C2957" i="7"/>
  <c r="D2957" i="7"/>
  <c r="A2959" i="7" l="1"/>
  <c r="J2959" i="7" s="1"/>
  <c r="I2958" i="7"/>
  <c r="H2958" i="7"/>
  <c r="G2958" i="7"/>
  <c r="E2958" i="7"/>
  <c r="F2958" i="7"/>
  <c r="B2958" i="7"/>
  <c r="C2958" i="7"/>
  <c r="D2958" i="7"/>
  <c r="A2960" i="7" l="1"/>
  <c r="J2960" i="7" s="1"/>
  <c r="I2959" i="7"/>
  <c r="G2959" i="7"/>
  <c r="F2959" i="7"/>
  <c r="H2959" i="7"/>
  <c r="E2959" i="7"/>
  <c r="C2959" i="7"/>
  <c r="B2959" i="7"/>
  <c r="D2959" i="7"/>
  <c r="A2961" i="7" l="1"/>
  <c r="J2961" i="7" s="1"/>
  <c r="I2960" i="7"/>
  <c r="H2960" i="7"/>
  <c r="G2960" i="7"/>
  <c r="F2960" i="7"/>
  <c r="E2960" i="7"/>
  <c r="C2960" i="7"/>
  <c r="D2960" i="7"/>
  <c r="B2960" i="7"/>
  <c r="A2962" i="7" l="1"/>
  <c r="J2962" i="7" s="1"/>
  <c r="I2961" i="7"/>
  <c r="F2961" i="7"/>
  <c r="H2961" i="7"/>
  <c r="E2961" i="7"/>
  <c r="G2961" i="7"/>
  <c r="D2961" i="7"/>
  <c r="B2961" i="7"/>
  <c r="C2961" i="7"/>
  <c r="A2963" i="7" l="1"/>
  <c r="J2963" i="7" s="1"/>
  <c r="I2962" i="7"/>
  <c r="F2962" i="7"/>
  <c r="H2962" i="7"/>
  <c r="E2962" i="7"/>
  <c r="G2962" i="7"/>
  <c r="D2962" i="7"/>
  <c r="C2962" i="7"/>
  <c r="B2962" i="7"/>
  <c r="A2964" i="7" l="1"/>
  <c r="J2964" i="7" s="1"/>
  <c r="H2963" i="7"/>
  <c r="I2963" i="7"/>
  <c r="F2963" i="7"/>
  <c r="D2963" i="7"/>
  <c r="E2963" i="7"/>
  <c r="G2963" i="7"/>
  <c r="C2963" i="7"/>
  <c r="B2963" i="7"/>
  <c r="A2965" i="7" l="1"/>
  <c r="J2965" i="7" s="1"/>
  <c r="I2964" i="7"/>
  <c r="G2964" i="7"/>
  <c r="H2964" i="7"/>
  <c r="F2964" i="7"/>
  <c r="D2964" i="7"/>
  <c r="B2964" i="7"/>
  <c r="C2964" i="7"/>
  <c r="E2964" i="7"/>
  <c r="A2966" i="7" l="1"/>
  <c r="J2966" i="7" s="1"/>
  <c r="I2965" i="7"/>
  <c r="G2965" i="7"/>
  <c r="E2965" i="7"/>
  <c r="H2965" i="7"/>
  <c r="F2965" i="7"/>
  <c r="D2965" i="7"/>
  <c r="C2965" i="7"/>
  <c r="B2965" i="7"/>
  <c r="A2967" i="7" l="1"/>
  <c r="J2967" i="7" s="1"/>
  <c r="H2966" i="7"/>
  <c r="G2966" i="7"/>
  <c r="E2966" i="7"/>
  <c r="I2966" i="7"/>
  <c r="B2966" i="7"/>
  <c r="F2966" i="7"/>
  <c r="D2966" i="7"/>
  <c r="C2966" i="7"/>
  <c r="A2968" i="7" l="1"/>
  <c r="J2968" i="7" s="1"/>
  <c r="I2967" i="7"/>
  <c r="H2967" i="7"/>
  <c r="G2967" i="7"/>
  <c r="C2967" i="7"/>
  <c r="E2967" i="7"/>
  <c r="D2967" i="7"/>
  <c r="B2967" i="7"/>
  <c r="F2967" i="7"/>
  <c r="A2969" i="7" l="1"/>
  <c r="J2969" i="7" s="1"/>
  <c r="I2968" i="7"/>
  <c r="H2968" i="7"/>
  <c r="G2968" i="7"/>
  <c r="C2968" i="7"/>
  <c r="B2968" i="7"/>
  <c r="F2968" i="7"/>
  <c r="D2968" i="7"/>
  <c r="E2968" i="7"/>
  <c r="A2970" i="7" l="1"/>
  <c r="J2970" i="7" s="1"/>
  <c r="F2969" i="7"/>
  <c r="G2969" i="7"/>
  <c r="I2969" i="7"/>
  <c r="H2969" i="7"/>
  <c r="C2969" i="7"/>
  <c r="D2969" i="7"/>
  <c r="E2969" i="7"/>
  <c r="B2969" i="7"/>
  <c r="A2971" i="7" l="1"/>
  <c r="J2971" i="7" s="1"/>
  <c r="F2970" i="7"/>
  <c r="H2970" i="7"/>
  <c r="G2970" i="7"/>
  <c r="I2970" i="7"/>
  <c r="B2970" i="7"/>
  <c r="C2970" i="7"/>
  <c r="D2970" i="7"/>
  <c r="E2970" i="7"/>
  <c r="A2972" i="7" l="1"/>
  <c r="J2972" i="7" s="1"/>
  <c r="H2971" i="7"/>
  <c r="I2971" i="7"/>
  <c r="F2971" i="7"/>
  <c r="E2971" i="7"/>
  <c r="G2971" i="7"/>
  <c r="D2971" i="7"/>
  <c r="B2971" i="7"/>
  <c r="C2971" i="7"/>
  <c r="A2973" i="7" l="1"/>
  <c r="J2973" i="7" s="1"/>
  <c r="I2972" i="7"/>
  <c r="H2972" i="7"/>
  <c r="F2972" i="7"/>
  <c r="E2972" i="7"/>
  <c r="G2972" i="7"/>
  <c r="D2972" i="7"/>
  <c r="B2972" i="7"/>
  <c r="C2972" i="7"/>
  <c r="A2974" i="7" l="1"/>
  <c r="J2974" i="7" s="1"/>
  <c r="I2973" i="7"/>
  <c r="G2973" i="7"/>
  <c r="E2973" i="7"/>
  <c r="H2973" i="7"/>
  <c r="F2973" i="7"/>
  <c r="D2973" i="7"/>
  <c r="B2973" i="7"/>
  <c r="C2973" i="7"/>
  <c r="A2975" i="7" l="1"/>
  <c r="J2975" i="7" s="1"/>
  <c r="I2974" i="7"/>
  <c r="G2974" i="7"/>
  <c r="E2974" i="7"/>
  <c r="H2974" i="7"/>
  <c r="D2974" i="7"/>
  <c r="C2974" i="7"/>
  <c r="B2974" i="7"/>
  <c r="F2974" i="7"/>
  <c r="A2976" i="7" l="1"/>
  <c r="J2976" i="7" s="1"/>
  <c r="I2975" i="7"/>
  <c r="H2975" i="7"/>
  <c r="F2975" i="7"/>
  <c r="E2975" i="7"/>
  <c r="C2975" i="7"/>
  <c r="G2975" i="7"/>
  <c r="B2975" i="7"/>
  <c r="D2975" i="7"/>
  <c r="A2977" i="7" l="1"/>
  <c r="J2977" i="7" s="1"/>
  <c r="I2976" i="7"/>
  <c r="H2976" i="7"/>
  <c r="F2976" i="7"/>
  <c r="E2976" i="7"/>
  <c r="C2976" i="7"/>
  <c r="G2976" i="7"/>
  <c r="B2976" i="7"/>
  <c r="D2976" i="7"/>
  <c r="A2978" i="7" l="1"/>
  <c r="J2978" i="7" s="1"/>
  <c r="I2977" i="7"/>
  <c r="F2977" i="7"/>
  <c r="D2977" i="7"/>
  <c r="C2977" i="7"/>
  <c r="G2977" i="7"/>
  <c r="B2977" i="7"/>
  <c r="E2977" i="7"/>
  <c r="H2977" i="7"/>
  <c r="A2979" i="7" l="1"/>
  <c r="J2979" i="7" s="1"/>
  <c r="I2978" i="7"/>
  <c r="F2978" i="7"/>
  <c r="H2978" i="7"/>
  <c r="E2978" i="7"/>
  <c r="G2978" i="7"/>
  <c r="C2978" i="7"/>
  <c r="D2978" i="7"/>
  <c r="B2978" i="7"/>
  <c r="A2980" i="7" l="1"/>
  <c r="J2980" i="7" s="1"/>
  <c r="H2979" i="7"/>
  <c r="I2979" i="7"/>
  <c r="G2979" i="7"/>
  <c r="F2979" i="7"/>
  <c r="D2979" i="7"/>
  <c r="C2979" i="7"/>
  <c r="E2979" i="7"/>
  <c r="B2979" i="7"/>
  <c r="A2981" i="7" l="1"/>
  <c r="J2981" i="7" s="1"/>
  <c r="I2980" i="7"/>
  <c r="H2980" i="7"/>
  <c r="G2980" i="7"/>
  <c r="F2980" i="7"/>
  <c r="D2980" i="7"/>
  <c r="B2980" i="7"/>
  <c r="E2980" i="7"/>
  <c r="C2980" i="7"/>
  <c r="A2982" i="7" l="1"/>
  <c r="J2982" i="7" s="1"/>
  <c r="I2981" i="7"/>
  <c r="G2981" i="7"/>
  <c r="E2981" i="7"/>
  <c r="F2981" i="7"/>
  <c r="H2981" i="7"/>
  <c r="C2981" i="7"/>
  <c r="D2981" i="7"/>
  <c r="B2981" i="7"/>
  <c r="A2983" i="7" l="1"/>
  <c r="J2983" i="7" s="1"/>
  <c r="I2982" i="7"/>
  <c r="G2982" i="7"/>
  <c r="E2982" i="7"/>
  <c r="F2982" i="7"/>
  <c r="H2982" i="7"/>
  <c r="D2982" i="7"/>
  <c r="C2982" i="7"/>
  <c r="B2982" i="7"/>
  <c r="A2984" i="7" l="1"/>
  <c r="J2984" i="7" s="1"/>
  <c r="H2983" i="7"/>
  <c r="I2983" i="7"/>
  <c r="E2983" i="7"/>
  <c r="G2983" i="7"/>
  <c r="F2983" i="7"/>
  <c r="C2983" i="7"/>
  <c r="D2983" i="7"/>
  <c r="B2983" i="7"/>
  <c r="A2985" i="7" l="1"/>
  <c r="J2985" i="7" s="1"/>
  <c r="I2984" i="7"/>
  <c r="H2984" i="7"/>
  <c r="E2984" i="7"/>
  <c r="G2984" i="7"/>
  <c r="F2984" i="7"/>
  <c r="C2984" i="7"/>
  <c r="D2984" i="7"/>
  <c r="B2984" i="7"/>
  <c r="A2986" i="7" l="1"/>
  <c r="J2986" i="7" s="1"/>
  <c r="I2985" i="7"/>
  <c r="H2985" i="7"/>
  <c r="F2985" i="7"/>
  <c r="G2985" i="7"/>
  <c r="E2985" i="7"/>
  <c r="D2985" i="7"/>
  <c r="B2985" i="7"/>
  <c r="C2985" i="7"/>
  <c r="A2987" i="7" l="1"/>
  <c r="J2987" i="7" s="1"/>
  <c r="I2986" i="7"/>
  <c r="H2986" i="7"/>
  <c r="F2986" i="7"/>
  <c r="G2986" i="7"/>
  <c r="C2986" i="7"/>
  <c r="B2986" i="7"/>
  <c r="D2986" i="7"/>
  <c r="E2986" i="7"/>
  <c r="A2988" i="7" l="1"/>
  <c r="J2988" i="7" s="1"/>
  <c r="I2987" i="7"/>
  <c r="H2987" i="7"/>
  <c r="G2987" i="7"/>
  <c r="E2987" i="7"/>
  <c r="D2987" i="7"/>
  <c r="C2987" i="7"/>
  <c r="B2987" i="7"/>
  <c r="F2987" i="7"/>
  <c r="A2989" i="7" l="1"/>
  <c r="J2989" i="7" s="1"/>
  <c r="I2988" i="7"/>
  <c r="H2988" i="7"/>
  <c r="E2988" i="7"/>
  <c r="D2988" i="7"/>
  <c r="B2988" i="7"/>
  <c r="C2988" i="7"/>
  <c r="G2988" i="7"/>
  <c r="F2988" i="7"/>
  <c r="A2990" i="7" l="1"/>
  <c r="J2990" i="7" s="1"/>
  <c r="G2989" i="7"/>
  <c r="E2989" i="7"/>
  <c r="I2989" i="7"/>
  <c r="H2989" i="7"/>
  <c r="C2989" i="7"/>
  <c r="D2989" i="7"/>
  <c r="F2989" i="7"/>
  <c r="B2989" i="7"/>
  <c r="A2991" i="7" l="1"/>
  <c r="J2991" i="7" s="1"/>
  <c r="G2990" i="7"/>
  <c r="E2990" i="7"/>
  <c r="I2990" i="7"/>
  <c r="F2990" i="7"/>
  <c r="D2990" i="7"/>
  <c r="C2990" i="7"/>
  <c r="H2990" i="7"/>
  <c r="B2990" i="7"/>
  <c r="A2992" i="7" l="1"/>
  <c r="J2992" i="7" s="1"/>
  <c r="I2991" i="7"/>
  <c r="H2991" i="7"/>
  <c r="G2991" i="7"/>
  <c r="F2991" i="7"/>
  <c r="C2991" i="7"/>
  <c r="E2991" i="7"/>
  <c r="B2991" i="7"/>
  <c r="D2991" i="7"/>
  <c r="A2993" i="7" l="1"/>
  <c r="J2993" i="7" s="1"/>
  <c r="I2992" i="7"/>
  <c r="G2992" i="7"/>
  <c r="F2992" i="7"/>
  <c r="H2992" i="7"/>
  <c r="C2992" i="7"/>
  <c r="E2992" i="7"/>
  <c r="D2992" i="7"/>
  <c r="B2992" i="7"/>
  <c r="A2994" i="7" l="1"/>
  <c r="J2994" i="7" s="1"/>
  <c r="H2993" i="7"/>
  <c r="F2993" i="7"/>
  <c r="I2993" i="7"/>
  <c r="E2993" i="7"/>
  <c r="G2993" i="7"/>
  <c r="B2993" i="7"/>
  <c r="C2993" i="7"/>
  <c r="D2993" i="7"/>
  <c r="A2995" i="7" l="1"/>
  <c r="J2995" i="7" s="1"/>
  <c r="H2994" i="7"/>
  <c r="F2994" i="7"/>
  <c r="I2994" i="7"/>
  <c r="E2994" i="7"/>
  <c r="G2994" i="7"/>
  <c r="D2994" i="7"/>
  <c r="B2994" i="7"/>
  <c r="C2994" i="7"/>
  <c r="A2996" i="7" l="1"/>
  <c r="J2996" i="7" s="1"/>
  <c r="I2995" i="7"/>
  <c r="H2995" i="7"/>
  <c r="F2995" i="7"/>
  <c r="D2995" i="7"/>
  <c r="G2995" i="7"/>
  <c r="B2995" i="7"/>
  <c r="E2995" i="7"/>
  <c r="C2995" i="7"/>
  <c r="A2997" i="7" l="1"/>
  <c r="J2997" i="7" s="1"/>
  <c r="I2996" i="7"/>
  <c r="H2996" i="7"/>
  <c r="F2996" i="7"/>
  <c r="D2996" i="7"/>
  <c r="B2996" i="7"/>
  <c r="E2996" i="7"/>
  <c r="C2996" i="7"/>
  <c r="G2996" i="7"/>
  <c r="A2998" i="7" l="1"/>
  <c r="J2998" i="7" s="1"/>
  <c r="I2997" i="7"/>
  <c r="H2997" i="7"/>
  <c r="G2997" i="7"/>
  <c r="E2997" i="7"/>
  <c r="F2997" i="7"/>
  <c r="D2997" i="7"/>
  <c r="C2997" i="7"/>
  <c r="B2997" i="7"/>
  <c r="A2999" i="7" l="1"/>
  <c r="J2999" i="7" s="1"/>
  <c r="I2998" i="7"/>
  <c r="H2998" i="7"/>
  <c r="G2998" i="7"/>
  <c r="E2998" i="7"/>
  <c r="F2998" i="7"/>
  <c r="D2998" i="7"/>
  <c r="C2998" i="7"/>
  <c r="B2998" i="7"/>
  <c r="A3000" i="7" l="1"/>
  <c r="J3000" i="7" s="1"/>
  <c r="H2999" i="7"/>
  <c r="I2999" i="7"/>
  <c r="G2999" i="7"/>
  <c r="C2999" i="7"/>
  <c r="D2999" i="7"/>
  <c r="F2999" i="7"/>
  <c r="E2999" i="7"/>
  <c r="B2999" i="7"/>
  <c r="A3001" i="7" l="1"/>
  <c r="J3001" i="7" s="1"/>
  <c r="I3000" i="7"/>
  <c r="G3000" i="7"/>
  <c r="H3000" i="7"/>
  <c r="C3000" i="7"/>
  <c r="F3000" i="7"/>
  <c r="E3000" i="7"/>
  <c r="B3000" i="7"/>
  <c r="D3000" i="7"/>
  <c r="A3002" i="7" l="1"/>
  <c r="J3002" i="7" s="1"/>
  <c r="I3001" i="7"/>
  <c r="F3001" i="7"/>
  <c r="H3001" i="7"/>
  <c r="G3001" i="7"/>
  <c r="E3001" i="7"/>
  <c r="C3001" i="7"/>
  <c r="B3001" i="7"/>
  <c r="D3001" i="7"/>
  <c r="A3003" i="7" l="1"/>
  <c r="J3003" i="7" s="1"/>
  <c r="I3002" i="7"/>
  <c r="H3002" i="7"/>
  <c r="F3002" i="7"/>
  <c r="G3002" i="7"/>
  <c r="E3002" i="7"/>
  <c r="B3002" i="7"/>
  <c r="D3002" i="7"/>
  <c r="C3002" i="7"/>
  <c r="A3004" i="7" l="1"/>
  <c r="J3004" i="7" s="1"/>
  <c r="H3003" i="7"/>
  <c r="I3003" i="7"/>
  <c r="F3003" i="7"/>
  <c r="E3003" i="7"/>
  <c r="G3003" i="7"/>
  <c r="D3003" i="7"/>
  <c r="B3003" i="7"/>
  <c r="C3003" i="7"/>
  <c r="A3005" i="7" l="1"/>
  <c r="J3005" i="7" s="1"/>
  <c r="I3004" i="7"/>
  <c r="H3004" i="7"/>
  <c r="F3004" i="7"/>
  <c r="E3004" i="7"/>
  <c r="G3004" i="7"/>
  <c r="D3004" i="7"/>
  <c r="B3004" i="7"/>
  <c r="C3004" i="7"/>
  <c r="A3006" i="7" l="1"/>
  <c r="J3006" i="7" s="1"/>
  <c r="I3005" i="7"/>
  <c r="G3005" i="7"/>
  <c r="E3005" i="7"/>
  <c r="H3005" i="7"/>
  <c r="F3005" i="7"/>
  <c r="B3005" i="7"/>
  <c r="D3005" i="7"/>
  <c r="C3005" i="7"/>
  <c r="A3007" i="7" l="1"/>
  <c r="J3007" i="7" s="1"/>
  <c r="I3006" i="7"/>
  <c r="G3006" i="7"/>
  <c r="H3006" i="7"/>
  <c r="F3006" i="7"/>
  <c r="D3006" i="7"/>
  <c r="C3006" i="7"/>
  <c r="E3006" i="7"/>
  <c r="B3006" i="7"/>
  <c r="A3008" i="7" l="1"/>
  <c r="J3008" i="7" s="1"/>
  <c r="I3007" i="7"/>
  <c r="H3007" i="7"/>
  <c r="G3007" i="7"/>
  <c r="C3007" i="7"/>
  <c r="F3007" i="7"/>
  <c r="D3007" i="7"/>
  <c r="B3007" i="7"/>
  <c r="E3007" i="7"/>
  <c r="A3009" i="7" l="1"/>
  <c r="J3009" i="7" s="1"/>
  <c r="I3008" i="7"/>
  <c r="H3008" i="7"/>
  <c r="F3008" i="7"/>
  <c r="C3008" i="7"/>
  <c r="D3008" i="7"/>
  <c r="G3008" i="7"/>
  <c r="B3008" i="7"/>
  <c r="E3008" i="7"/>
  <c r="A3010" i="7" l="1"/>
  <c r="J3010" i="7" s="1"/>
  <c r="I3009" i="7"/>
  <c r="F3009" i="7"/>
  <c r="H3009" i="7"/>
  <c r="C3009" i="7"/>
  <c r="D3009" i="7"/>
  <c r="G3009" i="7"/>
  <c r="E3009" i="7"/>
  <c r="B3009" i="7"/>
  <c r="A3011" i="7" l="1"/>
  <c r="J3011" i="7" s="1"/>
  <c r="I3010" i="7"/>
  <c r="F3010" i="7"/>
  <c r="H3010" i="7"/>
  <c r="G3010" i="7"/>
  <c r="C3010" i="7"/>
  <c r="E3010" i="7"/>
  <c r="D3010" i="7"/>
  <c r="B3010" i="7"/>
  <c r="A3012" i="7" l="1"/>
  <c r="J3012" i="7" s="1"/>
  <c r="I3011" i="7"/>
  <c r="H3011" i="7"/>
  <c r="G3011" i="7"/>
  <c r="F3011" i="7"/>
  <c r="D3011" i="7"/>
  <c r="E3011" i="7"/>
  <c r="B3011" i="7"/>
  <c r="C3011" i="7"/>
  <c r="A3013" i="7" l="1"/>
  <c r="J3013" i="7" s="1"/>
  <c r="H3012" i="7"/>
  <c r="E3012" i="7"/>
  <c r="I3012" i="7"/>
  <c r="G3012" i="7"/>
  <c r="F3012" i="7"/>
  <c r="D3012" i="7"/>
  <c r="B3012" i="7"/>
  <c r="C3012" i="7"/>
  <c r="A3014" i="7" l="1"/>
  <c r="J3014" i="7" s="1"/>
  <c r="I3013" i="7"/>
  <c r="H3013" i="7"/>
  <c r="G3013" i="7"/>
  <c r="F3013" i="7"/>
  <c r="E3013" i="7"/>
  <c r="B3013" i="7"/>
  <c r="C3013" i="7"/>
  <c r="D3013" i="7"/>
  <c r="A3015" i="7" l="1"/>
  <c r="J3015" i="7" s="1"/>
  <c r="I3014" i="7"/>
  <c r="G3014" i="7"/>
  <c r="H3014" i="7"/>
  <c r="F3014" i="7"/>
  <c r="E3014" i="7"/>
  <c r="B3014" i="7"/>
  <c r="D3014" i="7"/>
  <c r="C3014" i="7"/>
  <c r="A3016" i="7" l="1"/>
  <c r="J3016" i="7" s="1"/>
  <c r="I3015" i="7"/>
  <c r="G3015" i="7"/>
  <c r="F3015" i="7"/>
  <c r="H3015" i="7"/>
  <c r="C3015" i="7"/>
  <c r="E3015" i="7"/>
  <c r="B3015" i="7"/>
  <c r="D3015" i="7"/>
  <c r="A3017" i="7" l="1"/>
  <c r="J3017" i="7" s="1"/>
  <c r="I3016" i="7"/>
  <c r="C3016" i="7"/>
  <c r="D3016" i="7"/>
  <c r="F3016" i="7"/>
  <c r="G3016" i="7"/>
  <c r="E3016" i="7"/>
  <c r="B3016" i="7"/>
  <c r="H3016" i="7"/>
  <c r="A3018" i="7" l="1"/>
  <c r="J3018" i="7" s="1"/>
  <c r="F3017" i="7"/>
  <c r="I3017" i="7"/>
  <c r="G3017" i="7"/>
  <c r="H3017" i="7"/>
  <c r="D3017" i="7"/>
  <c r="E3017" i="7"/>
  <c r="C3017" i="7"/>
  <c r="B3017" i="7"/>
  <c r="A3019" i="7" l="1"/>
  <c r="J3019" i="7" s="1"/>
  <c r="I3018" i="7"/>
  <c r="F3018" i="7"/>
  <c r="G3018" i="7"/>
  <c r="H3018" i="7"/>
  <c r="C3018" i="7"/>
  <c r="D3018" i="7"/>
  <c r="E3018" i="7"/>
  <c r="B3018" i="7"/>
  <c r="A3020" i="7" l="1"/>
  <c r="J3020" i="7" s="1"/>
  <c r="I3019" i="7"/>
  <c r="H3019" i="7"/>
  <c r="G3019" i="7"/>
  <c r="D3019" i="7"/>
  <c r="C3019" i="7"/>
  <c r="F3019" i="7"/>
  <c r="E3019" i="7"/>
  <c r="B3019" i="7"/>
  <c r="A3021" i="7" l="1"/>
  <c r="J3021" i="7" s="1"/>
  <c r="H3020" i="7"/>
  <c r="I3020" i="7"/>
  <c r="E3020" i="7"/>
  <c r="G3020" i="7"/>
  <c r="D3020" i="7"/>
  <c r="B3020" i="7"/>
  <c r="C3020" i="7"/>
  <c r="F3020" i="7"/>
  <c r="A3022" i="7" l="1"/>
  <c r="J3022" i="7" s="1"/>
  <c r="I3021" i="7"/>
  <c r="H3021" i="7"/>
  <c r="G3021" i="7"/>
  <c r="E3021" i="7"/>
  <c r="B3021" i="7"/>
  <c r="D3021" i="7"/>
  <c r="C3021" i="7"/>
  <c r="F3021" i="7"/>
  <c r="A3023" i="7" l="1"/>
  <c r="J3023" i="7" s="1"/>
  <c r="I3022" i="7"/>
  <c r="H3022" i="7"/>
  <c r="G3022" i="7"/>
  <c r="B3022" i="7"/>
  <c r="E3022" i="7"/>
  <c r="F3022" i="7"/>
  <c r="D3022" i="7"/>
  <c r="C3022" i="7"/>
  <c r="A3024" i="7" l="1"/>
  <c r="J3024" i="7" s="1"/>
  <c r="I3023" i="7"/>
  <c r="H3023" i="7"/>
  <c r="G3023" i="7"/>
  <c r="F3023" i="7"/>
  <c r="C3023" i="7"/>
  <c r="B3023" i="7"/>
  <c r="E3023" i="7"/>
  <c r="D3023" i="7"/>
  <c r="A3025" i="7" l="1"/>
  <c r="J3025" i="7" s="1"/>
  <c r="I3024" i="7"/>
  <c r="H3024" i="7"/>
  <c r="G3024" i="7"/>
  <c r="F3024" i="7"/>
  <c r="E3024" i="7"/>
  <c r="C3024" i="7"/>
  <c r="D3024" i="7"/>
  <c r="B3024" i="7"/>
  <c r="A3026" i="7" l="1"/>
  <c r="J3026" i="7" s="1"/>
  <c r="F3025" i="7"/>
  <c r="I3025" i="7"/>
  <c r="G3025" i="7"/>
  <c r="H3025" i="7"/>
  <c r="E3025" i="7"/>
  <c r="D3025" i="7"/>
  <c r="B3025" i="7"/>
  <c r="C3025" i="7"/>
  <c r="A3027" i="7" l="1"/>
  <c r="J3027" i="7" s="1"/>
  <c r="F3026" i="7"/>
  <c r="H3026" i="7"/>
  <c r="D3026" i="7"/>
  <c r="I3026" i="7"/>
  <c r="G3026" i="7"/>
  <c r="E3026" i="7"/>
  <c r="B3026" i="7"/>
  <c r="C3026" i="7"/>
  <c r="A3028" i="7" l="1"/>
  <c r="J3028" i="7" s="1"/>
  <c r="I3027" i="7"/>
  <c r="H3027" i="7"/>
  <c r="F3027" i="7"/>
  <c r="G3027" i="7"/>
  <c r="D3027" i="7"/>
  <c r="E3027" i="7"/>
  <c r="C3027" i="7"/>
  <c r="B3027" i="7"/>
  <c r="A3029" i="7" l="1"/>
  <c r="J3029" i="7" s="1"/>
  <c r="I3028" i="7"/>
  <c r="H3028" i="7"/>
  <c r="E3028" i="7"/>
  <c r="F3028" i="7"/>
  <c r="G3028" i="7"/>
  <c r="D3028" i="7"/>
  <c r="B3028" i="7"/>
  <c r="C3028" i="7"/>
  <c r="A3030" i="7" l="1"/>
  <c r="J3030" i="7" s="1"/>
  <c r="I3029" i="7"/>
  <c r="G3029" i="7"/>
  <c r="H3029" i="7"/>
  <c r="E3029" i="7"/>
  <c r="F3029" i="7"/>
  <c r="D3029" i="7"/>
  <c r="C3029" i="7"/>
  <c r="B3029" i="7"/>
  <c r="A3031" i="7" l="1"/>
  <c r="J3031" i="7" s="1"/>
  <c r="I3030" i="7"/>
  <c r="H3030" i="7"/>
  <c r="G3030" i="7"/>
  <c r="F3030" i="7"/>
  <c r="B3030" i="7"/>
  <c r="E3030" i="7"/>
  <c r="D3030" i="7"/>
  <c r="C3030" i="7"/>
  <c r="A3032" i="7" l="1"/>
  <c r="J3032" i="7" s="1"/>
  <c r="I3031" i="7"/>
  <c r="H3031" i="7"/>
  <c r="C3031" i="7"/>
  <c r="F3031" i="7"/>
  <c r="G3031" i="7"/>
  <c r="D3031" i="7"/>
  <c r="B3031" i="7"/>
  <c r="E3031" i="7"/>
  <c r="A3033" i="7" l="1"/>
  <c r="J3033" i="7" s="1"/>
  <c r="I3032" i="7"/>
  <c r="H3032" i="7"/>
  <c r="G3032" i="7"/>
  <c r="F3032" i="7"/>
  <c r="C3032" i="7"/>
  <c r="E3032" i="7"/>
  <c r="B3032" i="7"/>
  <c r="D3032" i="7"/>
  <c r="A3034" i="7" l="1"/>
  <c r="J3034" i="7" s="1"/>
  <c r="I3033" i="7"/>
  <c r="H3033" i="7"/>
  <c r="F3033" i="7"/>
  <c r="G3033" i="7"/>
  <c r="C3033" i="7"/>
  <c r="D3033" i="7"/>
  <c r="B3033" i="7"/>
  <c r="E3033" i="7"/>
  <c r="A3035" i="7" l="1"/>
  <c r="J3035" i="7" s="1"/>
  <c r="I3034" i="7"/>
  <c r="H3034" i="7"/>
  <c r="F3034" i="7"/>
  <c r="G3034" i="7"/>
  <c r="E3034" i="7"/>
  <c r="C3034" i="7"/>
  <c r="D3034" i="7"/>
  <c r="B3034" i="7"/>
  <c r="A3036" i="7" l="1"/>
  <c r="J3036" i="7" s="1"/>
  <c r="I3035" i="7"/>
  <c r="H3035" i="7"/>
  <c r="F3035" i="7"/>
  <c r="G3035" i="7"/>
  <c r="D3035" i="7"/>
  <c r="E3035" i="7"/>
  <c r="B3035" i="7"/>
  <c r="C3035" i="7"/>
  <c r="A3037" i="7" l="1"/>
  <c r="J3037" i="7" s="1"/>
  <c r="I3036" i="7"/>
  <c r="H3036" i="7"/>
  <c r="E3036" i="7"/>
  <c r="F3036" i="7"/>
  <c r="G3036" i="7"/>
  <c r="D3036" i="7"/>
  <c r="B3036" i="7"/>
  <c r="C3036" i="7"/>
  <c r="A3038" i="7" l="1"/>
  <c r="J3038" i="7" s="1"/>
  <c r="G3037" i="7"/>
  <c r="E3037" i="7"/>
  <c r="H3037" i="7"/>
  <c r="F3037" i="7"/>
  <c r="I3037" i="7"/>
  <c r="C3037" i="7"/>
  <c r="B3037" i="7"/>
  <c r="D3037" i="7"/>
  <c r="A3039" i="7" l="1"/>
  <c r="J3039" i="7" s="1"/>
  <c r="I3038" i="7"/>
  <c r="G3038" i="7"/>
  <c r="H3038" i="7"/>
  <c r="F3038" i="7"/>
  <c r="D3038" i="7"/>
  <c r="C3038" i="7"/>
  <c r="E3038" i="7"/>
  <c r="B3038" i="7"/>
  <c r="A3040" i="7" l="1"/>
  <c r="J3040" i="7" s="1"/>
  <c r="H3039" i="7"/>
  <c r="I3039" i="7"/>
  <c r="G3039" i="7"/>
  <c r="C3039" i="7"/>
  <c r="B3039" i="7"/>
  <c r="F3039" i="7"/>
  <c r="D3039" i="7"/>
  <c r="E3039" i="7"/>
  <c r="A3041" i="7" l="1"/>
  <c r="J3041" i="7" s="1"/>
  <c r="I3040" i="7"/>
  <c r="H3040" i="7"/>
  <c r="G3040" i="7"/>
  <c r="C3040" i="7"/>
  <c r="B3040" i="7"/>
  <c r="F3040" i="7"/>
  <c r="D3040" i="7"/>
  <c r="E3040" i="7"/>
  <c r="A3042" i="7" l="1"/>
  <c r="J3042" i="7" s="1"/>
  <c r="I3041" i="7"/>
  <c r="F3041" i="7"/>
  <c r="H3041" i="7"/>
  <c r="E3041" i="7"/>
  <c r="B3041" i="7"/>
  <c r="C3041" i="7"/>
  <c r="D3041" i="7"/>
  <c r="G3041" i="7"/>
  <c r="A3043" i="7" l="1"/>
  <c r="J3043" i="7" s="1"/>
  <c r="I3042" i="7"/>
  <c r="F3042" i="7"/>
  <c r="H3042" i="7"/>
  <c r="E3042" i="7"/>
  <c r="C3042" i="7"/>
  <c r="D3042" i="7"/>
  <c r="G3042" i="7"/>
  <c r="B3042" i="7"/>
  <c r="A3044" i="7" l="1"/>
  <c r="J3044" i="7" s="1"/>
  <c r="I3043" i="7"/>
  <c r="H3043" i="7"/>
  <c r="G3043" i="7"/>
  <c r="F3043" i="7"/>
  <c r="D3043" i="7"/>
  <c r="E3043" i="7"/>
  <c r="C3043" i="7"/>
  <c r="B3043" i="7"/>
  <c r="A3045" i="7" l="1"/>
  <c r="J3045" i="7" s="1"/>
  <c r="I3044" i="7"/>
  <c r="H3044" i="7"/>
  <c r="E3044" i="7"/>
  <c r="G3044" i="7"/>
  <c r="F3044" i="7"/>
  <c r="D3044" i="7"/>
  <c r="B3044" i="7"/>
  <c r="C3044" i="7"/>
  <c r="A3046" i="7" l="1"/>
  <c r="J3046" i="7" s="1"/>
  <c r="H3045" i="7"/>
  <c r="G3045" i="7"/>
  <c r="I3045" i="7"/>
  <c r="F3045" i="7"/>
  <c r="E3045" i="7"/>
  <c r="B3045" i="7"/>
  <c r="C3045" i="7"/>
  <c r="D3045" i="7"/>
  <c r="A3047" i="7" l="1"/>
  <c r="J3047" i="7" s="1"/>
  <c r="I3046" i="7"/>
  <c r="H3046" i="7"/>
  <c r="G3046" i="7"/>
  <c r="F3046" i="7"/>
  <c r="E3046" i="7"/>
  <c r="C3046" i="7"/>
  <c r="D3046" i="7"/>
  <c r="B3046" i="7"/>
  <c r="A3048" i="7" l="1"/>
  <c r="J3048" i="7" s="1"/>
  <c r="I3047" i="7"/>
  <c r="H3047" i="7"/>
  <c r="G3047" i="7"/>
  <c r="F3047" i="7"/>
  <c r="C3047" i="7"/>
  <c r="E3047" i="7"/>
  <c r="D3047" i="7"/>
  <c r="B3047" i="7"/>
  <c r="A3049" i="7" l="1"/>
  <c r="J3049" i="7" s="1"/>
  <c r="H3048" i="7"/>
  <c r="I3048" i="7"/>
  <c r="F3048" i="7"/>
  <c r="C3048" i="7"/>
  <c r="D3048" i="7"/>
  <c r="B3048" i="7"/>
  <c r="E3048" i="7"/>
  <c r="G3048" i="7"/>
  <c r="A3050" i="7" l="1"/>
  <c r="J3050" i="7" s="1"/>
  <c r="H3049" i="7"/>
  <c r="F3049" i="7"/>
  <c r="I3049" i="7"/>
  <c r="B3049" i="7"/>
  <c r="D3049" i="7"/>
  <c r="G3049" i="7"/>
  <c r="C3049" i="7"/>
  <c r="E3049" i="7"/>
  <c r="A3051" i="7" l="1"/>
  <c r="J3051" i="7" s="1"/>
  <c r="I3050" i="7"/>
  <c r="F3050" i="7"/>
  <c r="G3050" i="7"/>
  <c r="H3050" i="7"/>
  <c r="C3050" i="7"/>
  <c r="B3050" i="7"/>
  <c r="D3050" i="7"/>
  <c r="E3050" i="7"/>
  <c r="A3052" i="7" l="1"/>
  <c r="J3052" i="7" s="1"/>
  <c r="I3051" i="7"/>
  <c r="H3051" i="7"/>
  <c r="G3051" i="7"/>
  <c r="D3051" i="7"/>
  <c r="F3051" i="7"/>
  <c r="C3051" i="7"/>
  <c r="E3051" i="7"/>
  <c r="B3051" i="7"/>
  <c r="A3053" i="7" l="1"/>
  <c r="J3053" i="7" s="1"/>
  <c r="I3052" i="7"/>
  <c r="H3052" i="7"/>
  <c r="E3052" i="7"/>
  <c r="G3052" i="7"/>
  <c r="D3052" i="7"/>
  <c r="B3052" i="7"/>
  <c r="C3052" i="7"/>
  <c r="F3052" i="7"/>
  <c r="A3054" i="7" l="1"/>
  <c r="J3054" i="7" s="1"/>
  <c r="I3053" i="7"/>
  <c r="G3053" i="7"/>
  <c r="E3053" i="7"/>
  <c r="D3053" i="7"/>
  <c r="C3053" i="7"/>
  <c r="H3053" i="7"/>
  <c r="F3053" i="7"/>
  <c r="B3053" i="7"/>
  <c r="A3055" i="7" l="1"/>
  <c r="J3055" i="7" s="1"/>
  <c r="I3054" i="7"/>
  <c r="G3054" i="7"/>
  <c r="H3054" i="7"/>
  <c r="D3054" i="7"/>
  <c r="C3054" i="7"/>
  <c r="E3054" i="7"/>
  <c r="F3054" i="7"/>
  <c r="B3054" i="7"/>
  <c r="A3056" i="7" l="1"/>
  <c r="J3056" i="7" s="1"/>
  <c r="I3055" i="7"/>
  <c r="G3055" i="7"/>
  <c r="F3055" i="7"/>
  <c r="H3055" i="7"/>
  <c r="C3055" i="7"/>
  <c r="E3055" i="7"/>
  <c r="D3055" i="7"/>
  <c r="B3055" i="7"/>
  <c r="A3057" i="7" l="1"/>
  <c r="J3057" i="7" s="1"/>
  <c r="I3056" i="7"/>
  <c r="H3056" i="7"/>
  <c r="G3056" i="7"/>
  <c r="F3056" i="7"/>
  <c r="E3056" i="7"/>
  <c r="C3056" i="7"/>
  <c r="B3056" i="7"/>
  <c r="D3056" i="7"/>
  <c r="A3058" i="7" l="1"/>
  <c r="J3058" i="7" s="1"/>
  <c r="I3057" i="7"/>
  <c r="H3057" i="7"/>
  <c r="F3057" i="7"/>
  <c r="G3057" i="7"/>
  <c r="E3057" i="7"/>
  <c r="B3057" i="7"/>
  <c r="D3057" i="7"/>
  <c r="C3057" i="7"/>
  <c r="A3059" i="7" l="1"/>
  <c r="J3059" i="7" s="1"/>
  <c r="I3058" i="7"/>
  <c r="H3058" i="7"/>
  <c r="F3058" i="7"/>
  <c r="G3058" i="7"/>
  <c r="D3058" i="7"/>
  <c r="E3058" i="7"/>
  <c r="B3058" i="7"/>
  <c r="C3058" i="7"/>
  <c r="A3060" i="7" l="1"/>
  <c r="J3060" i="7" s="1"/>
  <c r="I3059" i="7"/>
  <c r="H3059" i="7"/>
  <c r="F3059" i="7"/>
  <c r="D3059" i="7"/>
  <c r="G3059" i="7"/>
  <c r="E3059" i="7"/>
  <c r="B3059" i="7"/>
  <c r="C3059" i="7"/>
  <c r="A3061" i="7" l="1"/>
  <c r="J3061" i="7" s="1"/>
  <c r="I3060" i="7"/>
  <c r="H3060" i="7"/>
  <c r="E3060" i="7"/>
  <c r="G3060" i="7"/>
  <c r="F3060" i="7"/>
  <c r="D3060" i="7"/>
  <c r="B3060" i="7"/>
  <c r="C3060" i="7"/>
  <c r="A3062" i="7" l="1"/>
  <c r="J3062" i="7" s="1"/>
  <c r="G3061" i="7"/>
  <c r="H3061" i="7"/>
  <c r="E3061" i="7"/>
  <c r="F3061" i="7"/>
  <c r="I3061" i="7"/>
  <c r="D3061" i="7"/>
  <c r="C3061" i="7"/>
  <c r="B3061" i="7"/>
  <c r="A3063" i="7" l="1"/>
  <c r="J3063" i="7" s="1"/>
  <c r="I3062" i="7"/>
  <c r="G3062" i="7"/>
  <c r="H3062" i="7"/>
  <c r="F3062" i="7"/>
  <c r="E3062" i="7"/>
  <c r="D3062" i="7"/>
  <c r="C3062" i="7"/>
  <c r="B3062" i="7"/>
  <c r="A3064" i="7" l="1"/>
  <c r="J3064" i="7" s="1"/>
  <c r="I3063" i="7"/>
  <c r="F3063" i="7"/>
  <c r="C3063" i="7"/>
  <c r="G3063" i="7"/>
  <c r="H3063" i="7"/>
  <c r="D3063" i="7"/>
  <c r="B3063" i="7"/>
  <c r="E3063" i="7"/>
  <c r="A3065" i="7" l="1"/>
  <c r="J3065" i="7" s="1"/>
  <c r="I3064" i="7"/>
  <c r="H3064" i="7"/>
  <c r="F3064" i="7"/>
  <c r="C3064" i="7"/>
  <c r="G3064" i="7"/>
  <c r="E3064" i="7"/>
  <c r="D3064" i="7"/>
  <c r="B3064" i="7"/>
  <c r="A3066" i="7" l="1"/>
  <c r="J3066" i="7" s="1"/>
  <c r="I3065" i="7"/>
  <c r="F3065" i="7"/>
  <c r="G3065" i="7"/>
  <c r="H3065" i="7"/>
  <c r="C3065" i="7"/>
  <c r="E3065" i="7"/>
  <c r="D3065" i="7"/>
  <c r="B3065" i="7"/>
  <c r="A3067" i="7" l="1"/>
  <c r="J3067" i="7" s="1"/>
  <c r="H3066" i="7"/>
  <c r="F3066" i="7"/>
  <c r="G3066" i="7"/>
  <c r="I3066" i="7"/>
  <c r="E3066" i="7"/>
  <c r="B3066" i="7"/>
  <c r="C3066" i="7"/>
  <c r="D3066" i="7"/>
  <c r="A3068" i="7" l="1"/>
  <c r="J3068" i="7" s="1"/>
  <c r="I3067" i="7"/>
  <c r="H3067" i="7"/>
  <c r="F3067" i="7"/>
  <c r="G3067" i="7"/>
  <c r="D3067" i="7"/>
  <c r="E3067" i="7"/>
  <c r="B3067" i="7"/>
  <c r="C3067" i="7"/>
  <c r="A3069" i="7" l="1"/>
  <c r="J3069" i="7" s="1"/>
  <c r="I3068" i="7"/>
  <c r="H3068" i="7"/>
  <c r="E3068" i="7"/>
  <c r="F3068" i="7"/>
  <c r="G3068" i="7"/>
  <c r="D3068" i="7"/>
  <c r="B3068" i="7"/>
  <c r="C3068" i="7"/>
  <c r="A3070" i="7" l="1"/>
  <c r="J3070" i="7" s="1"/>
  <c r="G3069" i="7"/>
  <c r="H3069" i="7"/>
  <c r="E3069" i="7"/>
  <c r="F3069" i="7"/>
  <c r="I3069" i="7"/>
  <c r="B3069" i="7"/>
  <c r="D3069" i="7"/>
  <c r="C3069" i="7"/>
  <c r="A3071" i="7" l="1"/>
  <c r="J3071" i="7" s="1"/>
  <c r="I3070" i="7"/>
  <c r="H3070" i="7"/>
  <c r="G3070" i="7"/>
  <c r="D3070" i="7"/>
  <c r="C3070" i="7"/>
  <c r="F3070" i="7"/>
  <c r="E3070" i="7"/>
  <c r="B3070" i="7"/>
  <c r="A3072" i="7" l="1"/>
  <c r="J3072" i="7" s="1"/>
  <c r="I3071" i="7"/>
  <c r="H3071" i="7"/>
  <c r="G3071" i="7"/>
  <c r="C3071" i="7"/>
  <c r="F3071" i="7"/>
  <c r="E3071" i="7"/>
  <c r="D3071" i="7"/>
  <c r="B3071" i="7"/>
  <c r="A3073" i="7" l="1"/>
  <c r="J3073" i="7" s="1"/>
  <c r="H3072" i="7"/>
  <c r="I3072" i="7"/>
  <c r="G3072" i="7"/>
  <c r="C3072" i="7"/>
  <c r="F3072" i="7"/>
  <c r="E3072" i="7"/>
  <c r="D3072" i="7"/>
  <c r="B3072" i="7"/>
  <c r="A3074" i="7" l="1"/>
  <c r="J3074" i="7" s="1"/>
  <c r="I3073" i="7"/>
  <c r="F3073" i="7"/>
  <c r="G3073" i="7"/>
  <c r="D3073" i="7"/>
  <c r="H3073" i="7"/>
  <c r="C3073" i="7"/>
  <c r="E3073" i="7"/>
  <c r="B3073" i="7"/>
  <c r="A3075" i="7" l="1"/>
  <c r="J3075" i="7" s="1"/>
  <c r="I3074" i="7"/>
  <c r="F3074" i="7"/>
  <c r="H3074" i="7"/>
  <c r="G3074" i="7"/>
  <c r="C3074" i="7"/>
  <c r="E3074" i="7"/>
  <c r="D3074" i="7"/>
  <c r="B3074" i="7"/>
  <c r="A3076" i="7" l="1"/>
  <c r="J3076" i="7" s="1"/>
  <c r="I3075" i="7"/>
  <c r="H3075" i="7"/>
  <c r="G3075" i="7"/>
  <c r="D3075" i="7"/>
  <c r="B3075" i="7"/>
  <c r="F3075" i="7"/>
  <c r="C3075" i="7"/>
  <c r="E3075" i="7"/>
  <c r="A3077" i="7" l="1"/>
  <c r="J3077" i="7" s="1"/>
  <c r="I3076" i="7"/>
  <c r="H3076" i="7"/>
  <c r="E3076" i="7"/>
  <c r="G3076" i="7"/>
  <c r="F3076" i="7"/>
  <c r="D3076" i="7"/>
  <c r="B3076" i="7"/>
  <c r="C3076" i="7"/>
  <c r="A3078" i="7" l="1"/>
  <c r="J3078" i="7" s="1"/>
  <c r="H3077" i="7"/>
  <c r="I3077" i="7"/>
  <c r="G3077" i="7"/>
  <c r="F3077" i="7"/>
  <c r="E3077" i="7"/>
  <c r="B3077" i="7"/>
  <c r="D3077" i="7"/>
  <c r="C3077" i="7"/>
  <c r="A3079" i="7" l="1"/>
  <c r="J3079" i="7" s="1"/>
  <c r="I3078" i="7"/>
  <c r="G3078" i="7"/>
  <c r="F3078" i="7"/>
  <c r="H3078" i="7"/>
  <c r="E3078" i="7"/>
  <c r="B3078" i="7"/>
  <c r="D3078" i="7"/>
  <c r="C3078" i="7"/>
  <c r="A3080" i="7" l="1"/>
  <c r="J3080" i="7" s="1"/>
  <c r="I3079" i="7"/>
  <c r="H3079" i="7"/>
  <c r="G3079" i="7"/>
  <c r="F3079" i="7"/>
  <c r="C3079" i="7"/>
  <c r="E3079" i="7"/>
  <c r="B3079" i="7"/>
  <c r="D3079" i="7"/>
  <c r="A3081" i="7" l="1"/>
  <c r="J3081" i="7" s="1"/>
  <c r="I3080" i="7"/>
  <c r="H3080" i="7"/>
  <c r="F3080" i="7"/>
  <c r="C3080" i="7"/>
  <c r="D3080" i="7"/>
  <c r="G3080" i="7"/>
  <c r="E3080" i="7"/>
  <c r="B3080" i="7"/>
  <c r="A3082" i="7" l="1"/>
  <c r="J3082" i="7" s="1"/>
  <c r="I3081" i="7"/>
  <c r="H3081" i="7"/>
  <c r="F3081" i="7"/>
  <c r="D3081" i="7"/>
  <c r="G3081" i="7"/>
  <c r="E3081" i="7"/>
  <c r="C3081" i="7"/>
  <c r="B3081" i="7"/>
  <c r="A3083" i="7" l="1"/>
  <c r="J3083" i="7" s="1"/>
  <c r="I3082" i="7"/>
  <c r="H3082" i="7"/>
  <c r="F3082" i="7"/>
  <c r="C3082" i="7"/>
  <c r="D3082" i="7"/>
  <c r="G3082" i="7"/>
  <c r="B3082" i="7"/>
  <c r="E3082" i="7"/>
  <c r="A3084" i="7" l="1"/>
  <c r="J3084" i="7" s="1"/>
  <c r="I3083" i="7"/>
  <c r="H3083" i="7"/>
  <c r="G3083" i="7"/>
  <c r="F3083" i="7"/>
  <c r="D3083" i="7"/>
  <c r="E3083" i="7"/>
  <c r="C3083" i="7"/>
  <c r="B3083" i="7"/>
  <c r="A3085" i="7" l="1"/>
  <c r="J3085" i="7" s="1"/>
  <c r="I3084" i="7"/>
  <c r="H3084" i="7"/>
  <c r="E3084" i="7"/>
  <c r="G3084" i="7"/>
  <c r="D3084" i="7"/>
  <c r="B3084" i="7"/>
  <c r="F3084" i="7"/>
  <c r="C3084" i="7"/>
  <c r="A3086" i="7" l="1"/>
  <c r="J3086" i="7" s="1"/>
  <c r="I3085" i="7"/>
  <c r="H3085" i="7"/>
  <c r="G3085" i="7"/>
  <c r="E3085" i="7"/>
  <c r="B3085" i="7"/>
  <c r="D3085" i="7"/>
  <c r="C3085" i="7"/>
  <c r="F3085" i="7"/>
  <c r="A3087" i="7" l="1"/>
  <c r="J3087" i="7" s="1"/>
  <c r="I3086" i="7"/>
  <c r="H3086" i="7"/>
  <c r="G3086" i="7"/>
  <c r="F3086" i="7"/>
  <c r="E3086" i="7"/>
  <c r="B3086" i="7"/>
  <c r="D3086" i="7"/>
  <c r="C3086" i="7"/>
  <c r="A3088" i="7" l="1"/>
  <c r="J3088" i="7" s="1"/>
  <c r="I3087" i="7"/>
  <c r="H3087" i="7"/>
  <c r="G3087" i="7"/>
  <c r="F3087" i="7"/>
  <c r="C3087" i="7"/>
  <c r="B3087" i="7"/>
  <c r="E3087" i="7"/>
  <c r="D3087" i="7"/>
  <c r="A3089" i="7" l="1"/>
  <c r="J3089" i="7" s="1"/>
  <c r="I3088" i="7"/>
  <c r="G3088" i="7"/>
  <c r="F3088" i="7"/>
  <c r="H3088" i="7"/>
  <c r="E3088" i="7"/>
  <c r="C3088" i="7"/>
  <c r="B3088" i="7"/>
  <c r="D3088" i="7"/>
  <c r="A3090" i="7" l="1"/>
  <c r="J3090" i="7" s="1"/>
  <c r="F3089" i="7"/>
  <c r="I3089" i="7"/>
  <c r="H3089" i="7"/>
  <c r="G3089" i="7"/>
  <c r="E3089" i="7"/>
  <c r="D3089" i="7"/>
  <c r="B3089" i="7"/>
  <c r="C3089" i="7"/>
  <c r="A3091" i="7" l="1"/>
  <c r="J3091" i="7" s="1"/>
  <c r="F3090" i="7"/>
  <c r="I3090" i="7"/>
  <c r="H3090" i="7"/>
  <c r="G3090" i="7"/>
  <c r="D3090" i="7"/>
  <c r="E3090" i="7"/>
  <c r="C3090" i="7"/>
  <c r="B3090" i="7"/>
  <c r="A3092" i="7" l="1"/>
  <c r="J3092" i="7" s="1"/>
  <c r="I3091" i="7"/>
  <c r="H3091" i="7"/>
  <c r="F3091" i="7"/>
  <c r="G3091" i="7"/>
  <c r="D3091" i="7"/>
  <c r="C3091" i="7"/>
  <c r="B3091" i="7"/>
  <c r="E3091" i="7"/>
  <c r="A3093" i="7" l="1"/>
  <c r="J3093" i="7" s="1"/>
  <c r="I3092" i="7"/>
  <c r="E3092" i="7"/>
  <c r="H3092" i="7"/>
  <c r="F3092" i="7"/>
  <c r="D3092" i="7"/>
  <c r="B3092" i="7"/>
  <c r="C3092" i="7"/>
  <c r="G3092" i="7"/>
  <c r="A3094" i="7" l="1"/>
  <c r="J3094" i="7" s="1"/>
  <c r="I3093" i="7"/>
  <c r="H3093" i="7"/>
  <c r="G3093" i="7"/>
  <c r="E3093" i="7"/>
  <c r="D3093" i="7"/>
  <c r="C3093" i="7"/>
  <c r="F3093" i="7"/>
  <c r="B3093" i="7"/>
  <c r="A3095" i="7" l="1"/>
  <c r="J3095" i="7" s="1"/>
  <c r="I3094" i="7"/>
  <c r="H3094" i="7"/>
  <c r="G3094" i="7"/>
  <c r="F3094" i="7"/>
  <c r="B3094" i="7"/>
  <c r="D3094" i="7"/>
  <c r="C3094" i="7"/>
  <c r="E3094" i="7"/>
  <c r="A3096" i="7" l="1"/>
  <c r="J3096" i="7" s="1"/>
  <c r="I3095" i="7"/>
  <c r="H3095" i="7"/>
  <c r="F3095" i="7"/>
  <c r="G3095" i="7"/>
  <c r="C3095" i="7"/>
  <c r="B3095" i="7"/>
  <c r="D3095" i="7"/>
  <c r="E3095" i="7"/>
  <c r="A3097" i="7" l="1"/>
  <c r="J3097" i="7" s="1"/>
  <c r="I3096" i="7"/>
  <c r="H3096" i="7"/>
  <c r="F3096" i="7"/>
  <c r="G3096" i="7"/>
  <c r="C3096" i="7"/>
  <c r="B3096" i="7"/>
  <c r="E3096" i="7"/>
  <c r="D3096" i="7"/>
  <c r="A3098" i="7" l="1"/>
  <c r="J3098" i="7" s="1"/>
  <c r="I3097" i="7"/>
  <c r="F3097" i="7"/>
  <c r="H3097" i="7"/>
  <c r="G3097" i="7"/>
  <c r="E3097" i="7"/>
  <c r="C3097" i="7"/>
  <c r="B3097" i="7"/>
  <c r="D3097" i="7"/>
  <c r="A3099" i="7" l="1"/>
  <c r="J3099" i="7" s="1"/>
  <c r="F3098" i="7"/>
  <c r="I3098" i="7"/>
  <c r="G3098" i="7"/>
  <c r="E3098" i="7"/>
  <c r="H3098" i="7"/>
  <c r="C3098" i="7"/>
  <c r="D3098" i="7"/>
  <c r="B3098" i="7"/>
  <c r="A3100" i="7" l="1"/>
  <c r="J3100" i="7" s="1"/>
  <c r="I3099" i="7"/>
  <c r="H3099" i="7"/>
  <c r="F3099" i="7"/>
  <c r="G3099" i="7"/>
  <c r="D3099" i="7"/>
  <c r="E3099" i="7"/>
  <c r="B3099" i="7"/>
  <c r="C3099" i="7"/>
  <c r="A3101" i="7" l="1"/>
  <c r="J3101" i="7" s="1"/>
  <c r="I3100" i="7"/>
  <c r="E3100" i="7"/>
  <c r="F3100" i="7"/>
  <c r="D3100" i="7"/>
  <c r="B3100" i="7"/>
  <c r="H3100" i="7"/>
  <c r="C3100" i="7"/>
  <c r="G3100" i="7"/>
  <c r="A3102" i="7" l="1"/>
  <c r="J3102" i="7" s="1"/>
  <c r="I3101" i="7"/>
  <c r="G3101" i="7"/>
  <c r="E3101" i="7"/>
  <c r="F3101" i="7"/>
  <c r="H3101" i="7"/>
  <c r="B3101" i="7"/>
  <c r="D3101" i="7"/>
  <c r="C3101" i="7"/>
  <c r="A3103" i="7" l="1"/>
  <c r="J3103" i="7" s="1"/>
  <c r="I3102" i="7"/>
  <c r="G3102" i="7"/>
  <c r="H3102" i="7"/>
  <c r="D3102" i="7"/>
  <c r="C3102" i="7"/>
  <c r="E3102" i="7"/>
  <c r="B3102" i="7"/>
  <c r="F3102" i="7"/>
  <c r="A3104" i="7" l="1"/>
  <c r="J3104" i="7" s="1"/>
  <c r="H3103" i="7"/>
  <c r="I3103" i="7"/>
  <c r="G3103" i="7"/>
  <c r="C3103" i="7"/>
  <c r="B3103" i="7"/>
  <c r="D3103" i="7"/>
  <c r="E3103" i="7"/>
  <c r="F3103" i="7"/>
  <c r="A3105" i="7" l="1"/>
  <c r="J3105" i="7" s="1"/>
  <c r="I3104" i="7"/>
  <c r="H3104" i="7"/>
  <c r="G3104" i="7"/>
  <c r="C3104" i="7"/>
  <c r="F3104" i="7"/>
  <c r="E3104" i="7"/>
  <c r="B3104" i="7"/>
  <c r="D3104" i="7"/>
  <c r="A3106" i="7" l="1"/>
  <c r="J3106" i="7" s="1"/>
  <c r="I3105" i="7"/>
  <c r="F3105" i="7"/>
  <c r="H3105" i="7"/>
  <c r="G3105" i="7"/>
  <c r="D3105" i="7"/>
  <c r="C3105" i="7"/>
  <c r="B3105" i="7"/>
  <c r="E3105" i="7"/>
  <c r="A3107" i="7" l="1"/>
  <c r="J3107" i="7" s="1"/>
  <c r="I3106" i="7"/>
  <c r="H3106" i="7"/>
  <c r="F3106" i="7"/>
  <c r="G3106" i="7"/>
  <c r="C3106" i="7"/>
  <c r="E3106" i="7"/>
  <c r="D3106" i="7"/>
  <c r="B3106" i="7"/>
  <c r="A3108" i="7" l="1"/>
  <c r="J3108" i="7" s="1"/>
  <c r="I3107" i="7"/>
  <c r="H3107" i="7"/>
  <c r="G3107" i="7"/>
  <c r="D3107" i="7"/>
  <c r="C3107" i="7"/>
  <c r="F3107" i="7"/>
  <c r="E3107" i="7"/>
  <c r="B3107" i="7"/>
  <c r="A3109" i="7" l="1"/>
  <c r="J3109" i="7" s="1"/>
  <c r="I3108" i="7"/>
  <c r="H3108" i="7"/>
  <c r="G3108" i="7"/>
  <c r="E3108" i="7"/>
  <c r="D3108" i="7"/>
  <c r="B3108" i="7"/>
  <c r="F3108" i="7"/>
  <c r="C3108" i="7"/>
  <c r="A3110" i="7" l="1"/>
  <c r="J3110" i="7" s="1"/>
  <c r="G3109" i="7"/>
  <c r="H3109" i="7"/>
  <c r="I3109" i="7"/>
  <c r="F3109" i="7"/>
  <c r="E3109" i="7"/>
  <c r="D3109" i="7"/>
  <c r="B3109" i="7"/>
  <c r="C3109" i="7"/>
  <c r="A3111" i="7" l="1"/>
  <c r="J3111" i="7" s="1"/>
  <c r="I3110" i="7"/>
  <c r="G3110" i="7"/>
  <c r="H3110" i="7"/>
  <c r="F3110" i="7"/>
  <c r="E3110" i="7"/>
  <c r="C3110" i="7"/>
  <c r="D3110" i="7"/>
  <c r="B3110" i="7"/>
  <c r="A3112" i="7" l="1"/>
  <c r="J3112" i="7" s="1"/>
  <c r="I3111" i="7"/>
  <c r="H3111" i="7"/>
  <c r="G3111" i="7"/>
  <c r="F3111" i="7"/>
  <c r="C3111" i="7"/>
  <c r="D3111" i="7"/>
  <c r="E3111" i="7"/>
  <c r="B3111" i="7"/>
  <c r="A3113" i="7" l="1"/>
  <c r="J3113" i="7" s="1"/>
  <c r="H3112" i="7"/>
  <c r="I3112" i="7"/>
  <c r="F3112" i="7"/>
  <c r="C3112" i="7"/>
  <c r="G3112" i="7"/>
  <c r="E3112" i="7"/>
  <c r="D3112" i="7"/>
  <c r="B3112" i="7"/>
  <c r="A3114" i="7" l="1"/>
  <c r="J3114" i="7" s="1"/>
  <c r="I3113" i="7"/>
  <c r="H3113" i="7"/>
  <c r="F3113" i="7"/>
  <c r="B3113" i="7"/>
  <c r="G3113" i="7"/>
  <c r="E3113" i="7"/>
  <c r="D3113" i="7"/>
  <c r="C3113" i="7"/>
  <c r="A3115" i="7" l="1"/>
  <c r="J3115" i="7" s="1"/>
  <c r="I3114" i="7"/>
  <c r="F3114" i="7"/>
  <c r="H3114" i="7"/>
  <c r="C3114" i="7"/>
  <c r="B3114" i="7"/>
  <c r="G3114" i="7"/>
  <c r="E3114" i="7"/>
  <c r="D3114" i="7"/>
  <c r="A3116" i="7" l="1"/>
  <c r="J3116" i="7" s="1"/>
  <c r="I3115" i="7"/>
  <c r="H3115" i="7"/>
  <c r="F3115" i="7"/>
  <c r="D3115" i="7"/>
  <c r="G3115" i="7"/>
  <c r="E3115" i="7"/>
  <c r="C3115" i="7"/>
  <c r="B3115" i="7"/>
  <c r="A3117" i="7" l="1"/>
  <c r="J3117" i="7" s="1"/>
  <c r="I3116" i="7"/>
  <c r="G3116" i="7"/>
  <c r="F3116" i="7"/>
  <c r="D3116" i="7"/>
  <c r="B3116" i="7"/>
  <c r="C3116" i="7"/>
  <c r="E3116" i="7"/>
  <c r="H3116" i="7"/>
  <c r="A3118" i="7" l="1"/>
  <c r="J3118" i="7" s="1"/>
  <c r="I3117" i="7"/>
  <c r="G3117" i="7"/>
  <c r="E3117" i="7"/>
  <c r="H3117" i="7"/>
  <c r="F3117" i="7"/>
  <c r="C3117" i="7"/>
  <c r="D3117" i="7"/>
  <c r="B3117" i="7"/>
  <c r="A3119" i="7" l="1"/>
  <c r="J3119" i="7" s="1"/>
  <c r="I3118" i="7"/>
  <c r="H3118" i="7"/>
  <c r="G3118" i="7"/>
  <c r="E3118" i="7"/>
  <c r="F3118" i="7"/>
  <c r="B3118" i="7"/>
  <c r="D3118" i="7"/>
  <c r="C3118" i="7"/>
  <c r="A3120" i="7" l="1"/>
  <c r="J3120" i="7" s="1"/>
  <c r="I3119" i="7"/>
  <c r="H3119" i="7"/>
  <c r="G3119" i="7"/>
  <c r="F3119" i="7"/>
  <c r="C3119" i="7"/>
  <c r="E3119" i="7"/>
  <c r="B3119" i="7"/>
  <c r="D3119" i="7"/>
  <c r="A3121" i="7" l="1"/>
  <c r="J3121" i="7" s="1"/>
  <c r="I3120" i="7"/>
  <c r="H3120" i="7"/>
  <c r="G3120" i="7"/>
  <c r="F3120" i="7"/>
  <c r="C3120" i="7"/>
  <c r="D3120" i="7"/>
  <c r="B3120" i="7"/>
  <c r="E3120" i="7"/>
  <c r="A3122" i="7" l="1"/>
  <c r="J3122" i="7" s="1"/>
  <c r="H3121" i="7"/>
  <c r="F3121" i="7"/>
  <c r="G3121" i="7"/>
  <c r="I3121" i="7"/>
  <c r="B3121" i="7"/>
  <c r="E3121" i="7"/>
  <c r="D3121" i="7"/>
  <c r="C3121" i="7"/>
  <c r="A3123" i="7" l="1"/>
  <c r="J3123" i="7" s="1"/>
  <c r="H3122" i="7"/>
  <c r="F3122" i="7"/>
  <c r="G3122" i="7"/>
  <c r="I3122" i="7"/>
  <c r="D3122" i="7"/>
  <c r="B3122" i="7"/>
  <c r="E3122" i="7"/>
  <c r="C3122" i="7"/>
  <c r="A3124" i="7" l="1"/>
  <c r="J3124" i="7" s="1"/>
  <c r="I3123" i="7"/>
  <c r="H3123" i="7"/>
  <c r="F3123" i="7"/>
  <c r="G3123" i="7"/>
  <c r="D3123" i="7"/>
  <c r="E3123" i="7"/>
  <c r="B3123" i="7"/>
  <c r="C3123" i="7"/>
  <c r="A3125" i="7" l="1"/>
  <c r="J3125" i="7" s="1"/>
  <c r="I3124" i="7"/>
  <c r="H3124" i="7"/>
  <c r="G3124" i="7"/>
  <c r="D3124" i="7"/>
  <c r="B3124" i="7"/>
  <c r="C3124" i="7"/>
  <c r="F3124" i="7"/>
  <c r="E3124" i="7"/>
  <c r="A3126" i="7" l="1"/>
  <c r="J3126" i="7" s="1"/>
  <c r="I3125" i="7"/>
  <c r="G3125" i="7"/>
  <c r="H3125" i="7"/>
  <c r="E3125" i="7"/>
  <c r="D3125" i="7"/>
  <c r="C3125" i="7"/>
  <c r="F3125" i="7"/>
  <c r="B3125" i="7"/>
  <c r="A3127" i="7" l="1"/>
  <c r="J3127" i="7" s="1"/>
  <c r="I3126" i="7"/>
  <c r="G3126" i="7"/>
  <c r="H3126" i="7"/>
  <c r="E3126" i="7"/>
  <c r="D3126" i="7"/>
  <c r="C3126" i="7"/>
  <c r="F3126" i="7"/>
  <c r="B3126" i="7"/>
  <c r="A3128" i="7" l="1"/>
  <c r="J3128" i="7" s="1"/>
  <c r="I3127" i="7"/>
  <c r="H3127" i="7"/>
  <c r="F3127" i="7"/>
  <c r="E3127" i="7"/>
  <c r="C3127" i="7"/>
  <c r="D3127" i="7"/>
  <c r="B3127" i="7"/>
  <c r="G3127" i="7"/>
  <c r="A3129" i="7" l="1"/>
  <c r="J3129" i="7" s="1"/>
  <c r="I3128" i="7"/>
  <c r="F3128" i="7"/>
  <c r="H3128" i="7"/>
  <c r="G3128" i="7"/>
  <c r="E3128" i="7"/>
  <c r="C3128" i="7"/>
  <c r="D3128" i="7"/>
  <c r="B3128" i="7"/>
  <c r="A3130" i="7" l="1"/>
  <c r="J3130" i="7" s="1"/>
  <c r="H3129" i="7"/>
  <c r="F3129" i="7"/>
  <c r="G3129" i="7"/>
  <c r="I3129" i="7"/>
  <c r="E3129" i="7"/>
  <c r="C3129" i="7"/>
  <c r="B3129" i="7"/>
  <c r="D3129" i="7"/>
  <c r="A3131" i="7" l="1"/>
  <c r="J3131" i="7" s="1"/>
  <c r="I3130" i="7"/>
  <c r="H3130" i="7"/>
  <c r="F3130" i="7"/>
  <c r="G3130" i="7"/>
  <c r="B3130" i="7"/>
  <c r="E3130" i="7"/>
  <c r="D3130" i="7"/>
  <c r="C3130" i="7"/>
  <c r="A3132" i="7" l="1"/>
  <c r="J3132" i="7" s="1"/>
  <c r="I3131" i="7"/>
  <c r="H3131" i="7"/>
  <c r="F3131" i="7"/>
  <c r="G3131" i="7"/>
  <c r="D3131" i="7"/>
  <c r="B3131" i="7"/>
  <c r="E3131" i="7"/>
  <c r="C3131" i="7"/>
  <c r="A3133" i="7" l="1"/>
  <c r="J3133" i="7" s="1"/>
  <c r="I3132" i="7"/>
  <c r="H3132" i="7"/>
  <c r="F3132" i="7"/>
  <c r="G3132" i="7"/>
  <c r="D3132" i="7"/>
  <c r="B3132" i="7"/>
  <c r="E3132" i="7"/>
  <c r="C3132" i="7"/>
  <c r="A3134" i="7" l="1"/>
  <c r="J3134" i="7" s="1"/>
  <c r="G3133" i="7"/>
  <c r="H3133" i="7"/>
  <c r="E3133" i="7"/>
  <c r="F3133" i="7"/>
  <c r="B3133" i="7"/>
  <c r="I3133" i="7"/>
  <c r="D3133" i="7"/>
  <c r="C3133" i="7"/>
  <c r="A3135" i="7" l="1"/>
  <c r="J3135" i="7" s="1"/>
  <c r="I3134" i="7"/>
  <c r="G3134" i="7"/>
  <c r="H3134" i="7"/>
  <c r="F3134" i="7"/>
  <c r="D3134" i="7"/>
  <c r="C3134" i="7"/>
  <c r="B3134" i="7"/>
  <c r="E3134" i="7"/>
  <c r="A3136" i="7" l="1"/>
  <c r="J3136" i="7" s="1"/>
  <c r="I3135" i="7"/>
  <c r="H3135" i="7"/>
  <c r="C3135" i="7"/>
  <c r="E3135" i="7"/>
  <c r="D3135" i="7"/>
  <c r="G3135" i="7"/>
  <c r="F3135" i="7"/>
  <c r="B3135" i="7"/>
  <c r="A3137" i="7" l="1"/>
  <c r="J3137" i="7" s="1"/>
  <c r="I3136" i="7"/>
  <c r="H3136" i="7"/>
  <c r="G3136" i="7"/>
  <c r="E3136" i="7"/>
  <c r="C3136" i="7"/>
  <c r="D3136" i="7"/>
  <c r="F3136" i="7"/>
  <c r="B3136" i="7"/>
  <c r="A3138" i="7" l="1"/>
  <c r="J3138" i="7" s="1"/>
  <c r="F3137" i="7"/>
  <c r="I3137" i="7"/>
  <c r="H3137" i="7"/>
  <c r="G3137" i="7"/>
  <c r="E3137" i="7"/>
  <c r="C3137" i="7"/>
  <c r="D3137" i="7"/>
  <c r="B3137" i="7"/>
  <c r="A3139" i="7" l="1"/>
  <c r="J3139" i="7" s="1"/>
  <c r="I3138" i="7"/>
  <c r="F3138" i="7"/>
  <c r="G3138" i="7"/>
  <c r="H3138" i="7"/>
  <c r="E3138" i="7"/>
  <c r="C3138" i="7"/>
  <c r="D3138" i="7"/>
  <c r="B3138" i="7"/>
  <c r="A3140" i="7" l="1"/>
  <c r="J3140" i="7" s="1"/>
  <c r="I3139" i="7"/>
  <c r="H3139" i="7"/>
  <c r="G3139" i="7"/>
  <c r="D3139" i="7"/>
  <c r="F3139" i="7"/>
  <c r="B3139" i="7"/>
  <c r="C3139" i="7"/>
  <c r="E3139" i="7"/>
  <c r="A3141" i="7" l="1"/>
  <c r="J3141" i="7" s="1"/>
  <c r="H3140" i="7"/>
  <c r="I3140" i="7"/>
  <c r="G3140" i="7"/>
  <c r="F3140" i="7"/>
  <c r="D3140" i="7"/>
  <c r="B3140" i="7"/>
  <c r="E3140" i="7"/>
  <c r="C3140" i="7"/>
  <c r="A3142" i="7" l="1"/>
  <c r="J3142" i="7" s="1"/>
  <c r="H3141" i="7"/>
  <c r="G3141" i="7"/>
  <c r="I3141" i="7"/>
  <c r="F3141" i="7"/>
  <c r="E3141" i="7"/>
  <c r="B3141" i="7"/>
  <c r="C3141" i="7"/>
  <c r="D3141" i="7"/>
  <c r="A3143" i="7" l="1"/>
  <c r="J3143" i="7" s="1"/>
  <c r="G3142" i="7"/>
  <c r="I3142" i="7"/>
  <c r="H3142" i="7"/>
  <c r="F3142" i="7"/>
  <c r="B3142" i="7"/>
  <c r="D3142" i="7"/>
  <c r="C3142" i="7"/>
  <c r="E3142" i="7"/>
  <c r="A3144" i="7" l="1"/>
  <c r="J3144" i="7" s="1"/>
  <c r="I3143" i="7"/>
  <c r="H3143" i="7"/>
  <c r="G3143" i="7"/>
  <c r="F3143" i="7"/>
  <c r="C3143" i="7"/>
  <c r="D3143" i="7"/>
  <c r="B3143" i="7"/>
  <c r="E3143" i="7"/>
  <c r="A3145" i="7" l="1"/>
  <c r="J3145" i="7" s="1"/>
  <c r="I3144" i="7"/>
  <c r="H3144" i="7"/>
  <c r="G3144" i="7"/>
  <c r="F3144" i="7"/>
  <c r="C3144" i="7"/>
  <c r="D3144" i="7"/>
  <c r="E3144" i="7"/>
  <c r="B3144" i="7"/>
  <c r="A3146" i="7" l="1"/>
  <c r="J3146" i="7" s="1"/>
  <c r="I3145" i="7"/>
  <c r="F3145" i="7"/>
  <c r="H3145" i="7"/>
  <c r="E3145" i="7"/>
  <c r="D3145" i="7"/>
  <c r="B3145" i="7"/>
  <c r="G3145" i="7"/>
  <c r="C3145" i="7"/>
  <c r="A3147" i="7" l="1"/>
  <c r="J3147" i="7" s="1"/>
  <c r="I3146" i="7"/>
  <c r="F3146" i="7"/>
  <c r="H3146" i="7"/>
  <c r="E3146" i="7"/>
  <c r="C3146" i="7"/>
  <c r="D3146" i="7"/>
  <c r="G3146" i="7"/>
  <c r="B3146" i="7"/>
  <c r="A3148" i="7" l="1"/>
  <c r="J3148" i="7" s="1"/>
  <c r="I3147" i="7"/>
  <c r="H3147" i="7"/>
  <c r="F3147" i="7"/>
  <c r="D3147" i="7"/>
  <c r="G3147" i="7"/>
  <c r="C3147" i="7"/>
  <c r="E3147" i="7"/>
  <c r="B3147" i="7"/>
  <c r="A3149" i="7" l="1"/>
  <c r="J3149" i="7" s="1"/>
  <c r="I3148" i="7"/>
  <c r="H3148" i="7"/>
  <c r="F3148" i="7"/>
  <c r="D3148" i="7"/>
  <c r="B3148" i="7"/>
  <c r="E3148" i="7"/>
  <c r="G3148" i="7"/>
  <c r="C3148" i="7"/>
  <c r="A3150" i="7" l="1"/>
  <c r="J3150" i="7" s="1"/>
  <c r="H3149" i="7"/>
  <c r="I3149" i="7"/>
  <c r="G3149" i="7"/>
  <c r="E3149" i="7"/>
  <c r="F3149" i="7"/>
  <c r="B3149" i="7"/>
  <c r="D3149" i="7"/>
  <c r="C3149" i="7"/>
  <c r="A3151" i="7" l="1"/>
  <c r="J3151" i="7" s="1"/>
  <c r="I3150" i="7"/>
  <c r="H3150" i="7"/>
  <c r="G3150" i="7"/>
  <c r="B3150" i="7"/>
  <c r="F3150" i="7"/>
  <c r="E3150" i="7"/>
  <c r="C3150" i="7"/>
  <c r="D3150" i="7"/>
  <c r="A3152" i="7" l="1"/>
  <c r="J3152" i="7" s="1"/>
  <c r="I3151" i="7"/>
  <c r="G3151" i="7"/>
  <c r="F3151" i="7"/>
  <c r="H3151" i="7"/>
  <c r="C3151" i="7"/>
  <c r="B3151" i="7"/>
  <c r="E3151" i="7"/>
  <c r="D3151" i="7"/>
  <c r="A3153" i="7" l="1"/>
  <c r="J3153" i="7" s="1"/>
  <c r="I3152" i="7"/>
  <c r="G3152" i="7"/>
  <c r="F3152" i="7"/>
  <c r="C3152" i="7"/>
  <c r="E3152" i="7"/>
  <c r="B3152" i="7"/>
  <c r="H3152" i="7"/>
  <c r="D3152" i="7"/>
  <c r="A3154" i="7" l="1"/>
  <c r="J3154" i="7" s="1"/>
  <c r="I3153" i="7"/>
  <c r="F3153" i="7"/>
  <c r="G3153" i="7"/>
  <c r="H3153" i="7"/>
  <c r="D3153" i="7"/>
  <c r="E3153" i="7"/>
  <c r="B3153" i="7"/>
  <c r="C3153" i="7"/>
  <c r="A3155" i="7" l="1"/>
  <c r="J3155" i="7" s="1"/>
  <c r="I3154" i="7"/>
  <c r="H3154" i="7"/>
  <c r="F3154" i="7"/>
  <c r="G3154" i="7"/>
  <c r="E3154" i="7"/>
  <c r="D3154" i="7"/>
  <c r="C3154" i="7"/>
  <c r="B3154" i="7"/>
  <c r="A3156" i="7" l="1"/>
  <c r="J3156" i="7" s="1"/>
  <c r="I3155" i="7"/>
  <c r="H3155" i="7"/>
  <c r="F3155" i="7"/>
  <c r="G3155" i="7"/>
  <c r="D3155" i="7"/>
  <c r="E3155" i="7"/>
  <c r="C3155" i="7"/>
  <c r="B3155" i="7"/>
  <c r="A3157" i="7" l="1"/>
  <c r="J3157" i="7" s="1"/>
  <c r="H3156" i="7"/>
  <c r="G3156" i="7"/>
  <c r="I3156" i="7"/>
  <c r="D3156" i="7"/>
  <c r="B3156" i="7"/>
  <c r="C3156" i="7"/>
  <c r="F3156" i="7"/>
  <c r="E3156" i="7"/>
  <c r="A3158" i="7" l="1"/>
  <c r="J3158" i="7" s="1"/>
  <c r="G3157" i="7"/>
  <c r="H3157" i="7"/>
  <c r="I3157" i="7"/>
  <c r="E3157" i="7"/>
  <c r="F3157" i="7"/>
  <c r="D3157" i="7"/>
  <c r="C3157" i="7"/>
  <c r="B3157" i="7"/>
  <c r="A3159" i="7" l="1"/>
  <c r="J3159" i="7" s="1"/>
  <c r="I3158" i="7"/>
  <c r="H3158" i="7"/>
  <c r="G3158" i="7"/>
  <c r="B3158" i="7"/>
  <c r="D3158" i="7"/>
  <c r="C3158" i="7"/>
  <c r="F3158" i="7"/>
  <c r="E3158" i="7"/>
  <c r="A3160" i="7" l="1"/>
  <c r="J3160" i="7" s="1"/>
  <c r="H3159" i="7"/>
  <c r="I3159" i="7"/>
  <c r="G3159" i="7"/>
  <c r="C3159" i="7"/>
  <c r="B3159" i="7"/>
  <c r="D3159" i="7"/>
  <c r="F3159" i="7"/>
  <c r="E3159" i="7"/>
  <c r="A3161" i="7" l="1"/>
  <c r="J3161" i="7" s="1"/>
  <c r="H3160" i="7"/>
  <c r="I3160" i="7"/>
  <c r="F3160" i="7"/>
  <c r="C3160" i="7"/>
  <c r="E3160" i="7"/>
  <c r="B3160" i="7"/>
  <c r="G3160" i="7"/>
  <c r="D3160" i="7"/>
  <c r="A3162" i="7" l="1"/>
  <c r="J3162" i="7" s="1"/>
  <c r="I3161" i="7"/>
  <c r="F3161" i="7"/>
  <c r="G3161" i="7"/>
  <c r="H3161" i="7"/>
  <c r="C3161" i="7"/>
  <c r="E3161" i="7"/>
  <c r="B3161" i="7"/>
  <c r="D3161" i="7"/>
  <c r="A3163" i="7" l="1"/>
  <c r="J3163" i="7" s="1"/>
  <c r="I3162" i="7"/>
  <c r="F3162" i="7"/>
  <c r="H3162" i="7"/>
  <c r="G3162" i="7"/>
  <c r="E3162" i="7"/>
  <c r="B3162" i="7"/>
  <c r="C3162" i="7"/>
  <c r="D3162" i="7"/>
  <c r="A3164" i="7" l="1"/>
  <c r="J3164" i="7" s="1"/>
  <c r="I3163" i="7"/>
  <c r="H3163" i="7"/>
  <c r="F3163" i="7"/>
  <c r="G3163" i="7"/>
  <c r="E3163" i="7"/>
  <c r="D3163" i="7"/>
  <c r="C3163" i="7"/>
  <c r="B3163" i="7"/>
  <c r="A3165" i="7" l="1"/>
  <c r="J3165" i="7" s="1"/>
  <c r="I3164" i="7"/>
  <c r="F3164" i="7"/>
  <c r="H3164" i="7"/>
  <c r="G3164" i="7"/>
  <c r="E3164" i="7"/>
  <c r="D3164" i="7"/>
  <c r="B3164" i="7"/>
  <c r="C3164" i="7"/>
  <c r="A3166" i="7" l="1"/>
  <c r="J3166" i="7" s="1"/>
  <c r="I3165" i="7"/>
  <c r="G3165" i="7"/>
  <c r="H3165" i="7"/>
  <c r="E3165" i="7"/>
  <c r="F3165" i="7"/>
  <c r="B3165" i="7"/>
  <c r="C3165" i="7"/>
  <c r="D3165" i="7"/>
  <c r="A3167" i="7" l="1"/>
  <c r="J3167" i="7" s="1"/>
  <c r="I3166" i="7"/>
  <c r="H3166" i="7"/>
  <c r="G3166" i="7"/>
  <c r="F3166" i="7"/>
  <c r="D3166" i="7"/>
  <c r="C3166" i="7"/>
  <c r="E3166" i="7"/>
  <c r="B3166" i="7"/>
  <c r="A3168" i="7" l="1"/>
  <c r="J3168" i="7" s="1"/>
  <c r="I3167" i="7"/>
  <c r="H3167" i="7"/>
  <c r="F3167" i="7"/>
  <c r="C3167" i="7"/>
  <c r="G3167" i="7"/>
  <c r="B3167" i="7"/>
  <c r="D3167" i="7"/>
  <c r="E3167" i="7"/>
  <c r="A3169" i="7" l="1"/>
  <c r="J3169" i="7" s="1"/>
  <c r="I3168" i="7"/>
  <c r="H3168" i="7"/>
  <c r="C3168" i="7"/>
  <c r="B3168" i="7"/>
  <c r="G3168" i="7"/>
  <c r="D3168" i="7"/>
  <c r="F3168" i="7"/>
  <c r="E3168" i="7"/>
  <c r="A3170" i="7" l="1"/>
  <c r="J3170" i="7" s="1"/>
  <c r="I3169" i="7"/>
  <c r="F3169" i="7"/>
  <c r="H3169" i="7"/>
  <c r="G3169" i="7"/>
  <c r="D3169" i="7"/>
  <c r="C3169" i="7"/>
  <c r="B3169" i="7"/>
  <c r="E3169" i="7"/>
  <c r="A3171" i="7" l="1"/>
  <c r="J3171" i="7" s="1"/>
  <c r="I3170" i="7"/>
  <c r="F3170" i="7"/>
  <c r="H3170" i="7"/>
  <c r="G3170" i="7"/>
  <c r="C3170" i="7"/>
  <c r="E3170" i="7"/>
  <c r="B3170" i="7"/>
  <c r="D3170" i="7"/>
  <c r="A3172" i="7" l="1"/>
  <c r="J3172" i="7" s="1"/>
  <c r="I3171" i="7"/>
  <c r="H3171" i="7"/>
  <c r="G3171" i="7"/>
  <c r="F3171" i="7"/>
  <c r="D3171" i="7"/>
  <c r="E3171" i="7"/>
  <c r="C3171" i="7"/>
  <c r="B3171" i="7"/>
  <c r="A3173" i="7" l="1"/>
  <c r="J3173" i="7" s="1"/>
  <c r="I3172" i="7"/>
  <c r="G3172" i="7"/>
  <c r="H3172" i="7"/>
  <c r="E3172" i="7"/>
  <c r="F3172" i="7"/>
  <c r="D3172" i="7"/>
  <c r="B3172" i="7"/>
  <c r="C3172" i="7"/>
  <c r="A3174" i="7" l="1"/>
  <c r="J3174" i="7" s="1"/>
  <c r="I3173" i="7"/>
  <c r="G3173" i="7"/>
  <c r="F3173" i="7"/>
  <c r="E3173" i="7"/>
  <c r="H3173" i="7"/>
  <c r="B3173" i="7"/>
  <c r="C3173" i="7"/>
  <c r="D3173" i="7"/>
  <c r="A3175" i="7" l="1"/>
  <c r="J3175" i="7" s="1"/>
  <c r="I3174" i="7"/>
  <c r="G3174" i="7"/>
  <c r="F3174" i="7"/>
  <c r="H3174" i="7"/>
  <c r="E3174" i="7"/>
  <c r="B3174" i="7"/>
  <c r="D3174" i="7"/>
  <c r="C3174" i="7"/>
  <c r="A3176" i="7" l="1"/>
  <c r="J3176" i="7" s="1"/>
  <c r="I3175" i="7"/>
  <c r="G3175" i="7"/>
  <c r="F3175" i="7"/>
  <c r="C3175" i="7"/>
  <c r="E3175" i="7"/>
  <c r="D3175" i="7"/>
  <c r="B3175" i="7"/>
  <c r="H3175" i="7"/>
  <c r="A3177" i="7" l="1"/>
  <c r="J3177" i="7" s="1"/>
  <c r="H3176" i="7"/>
  <c r="I3176" i="7"/>
  <c r="G3176" i="7"/>
  <c r="C3176" i="7"/>
  <c r="D3176" i="7"/>
  <c r="B3176" i="7"/>
  <c r="E3176" i="7"/>
  <c r="F3176" i="7"/>
  <c r="A3178" i="7" l="1"/>
  <c r="J3178" i="7" s="1"/>
  <c r="H3177" i="7"/>
  <c r="F3177" i="7"/>
  <c r="I3177" i="7"/>
  <c r="G3177" i="7"/>
  <c r="E3177" i="7"/>
  <c r="D3177" i="7"/>
  <c r="B3177" i="7"/>
  <c r="C3177" i="7"/>
  <c r="A3179" i="7" l="1"/>
  <c r="J3179" i="7" s="1"/>
  <c r="I3178" i="7"/>
  <c r="F3178" i="7"/>
  <c r="C3178" i="7"/>
  <c r="B3178" i="7"/>
  <c r="D3178" i="7"/>
  <c r="H3178" i="7"/>
  <c r="G3178" i="7"/>
  <c r="E3178" i="7"/>
  <c r="A3180" i="7" l="1"/>
  <c r="J3180" i="7" s="1"/>
  <c r="I3179" i="7"/>
  <c r="H3179" i="7"/>
  <c r="D3179" i="7"/>
  <c r="F3179" i="7"/>
  <c r="C3179" i="7"/>
  <c r="G3179" i="7"/>
  <c r="E3179" i="7"/>
  <c r="B3179" i="7"/>
  <c r="A3181" i="7" l="1"/>
  <c r="J3181" i="7" s="1"/>
  <c r="H3180" i="7"/>
  <c r="F3180" i="7"/>
  <c r="D3180" i="7"/>
  <c r="B3180" i="7"/>
  <c r="C3180" i="7"/>
  <c r="I3180" i="7"/>
  <c r="G3180" i="7"/>
  <c r="E3180" i="7"/>
  <c r="A3182" i="7" l="1"/>
  <c r="J3182" i="7" s="1"/>
  <c r="I3181" i="7"/>
  <c r="G3181" i="7"/>
  <c r="H3181" i="7"/>
  <c r="E3181" i="7"/>
  <c r="F3181" i="7"/>
  <c r="C3181" i="7"/>
  <c r="D3181" i="7"/>
  <c r="B3181" i="7"/>
  <c r="A3183" i="7" l="1"/>
  <c r="J3183" i="7" s="1"/>
  <c r="I3182" i="7"/>
  <c r="G3182" i="7"/>
  <c r="H3182" i="7"/>
  <c r="F3182" i="7"/>
  <c r="E3182" i="7"/>
  <c r="D3182" i="7"/>
  <c r="C3182" i="7"/>
  <c r="B3182" i="7"/>
  <c r="A3184" i="7" l="1"/>
  <c r="J3184" i="7" s="1"/>
  <c r="H3183" i="7"/>
  <c r="I3183" i="7"/>
  <c r="G3183" i="7"/>
  <c r="F3183" i="7"/>
  <c r="C3183" i="7"/>
  <c r="E3183" i="7"/>
  <c r="D3183" i="7"/>
  <c r="B3183" i="7"/>
  <c r="A3185" i="7" l="1"/>
  <c r="J3185" i="7" s="1"/>
  <c r="I3184" i="7"/>
  <c r="H3184" i="7"/>
  <c r="G3184" i="7"/>
  <c r="F3184" i="7"/>
  <c r="C3184" i="7"/>
  <c r="D3184" i="7"/>
  <c r="E3184" i="7"/>
  <c r="B3184" i="7"/>
  <c r="A3186" i="7" l="1"/>
  <c r="J3186" i="7" s="1"/>
  <c r="I3185" i="7"/>
  <c r="H3185" i="7"/>
  <c r="F3185" i="7"/>
  <c r="G3185" i="7"/>
  <c r="E3185" i="7"/>
  <c r="B3185" i="7"/>
  <c r="C3185" i="7"/>
  <c r="D3185" i="7"/>
  <c r="A3187" i="7" l="1"/>
  <c r="J3187" i="7" s="1"/>
  <c r="I3186" i="7"/>
  <c r="H3186" i="7"/>
  <c r="F3186" i="7"/>
  <c r="D3186" i="7"/>
  <c r="B3186" i="7"/>
  <c r="E3186" i="7"/>
  <c r="C3186" i="7"/>
  <c r="G3186" i="7"/>
  <c r="A3188" i="7" l="1"/>
  <c r="J3188" i="7" s="1"/>
  <c r="H3187" i="7"/>
  <c r="I3187" i="7"/>
  <c r="F3187" i="7"/>
  <c r="G3187" i="7"/>
  <c r="D3187" i="7"/>
  <c r="B3187" i="7"/>
  <c r="E3187" i="7"/>
  <c r="C3187" i="7"/>
  <c r="A3189" i="7" l="1"/>
  <c r="J3189" i="7" s="1"/>
  <c r="I3188" i="7"/>
  <c r="H3188" i="7"/>
  <c r="G3188" i="7"/>
  <c r="D3188" i="7"/>
  <c r="B3188" i="7"/>
  <c r="C3188" i="7"/>
  <c r="F3188" i="7"/>
  <c r="E3188" i="7"/>
  <c r="A3190" i="7" l="1"/>
  <c r="J3190" i="7" s="1"/>
  <c r="I3189" i="7"/>
  <c r="G3189" i="7"/>
  <c r="H3189" i="7"/>
  <c r="E3189" i="7"/>
  <c r="D3189" i="7"/>
  <c r="C3189" i="7"/>
  <c r="F3189" i="7"/>
  <c r="B3189" i="7"/>
  <c r="A3191" i="7" l="1"/>
  <c r="J3191" i="7" s="1"/>
  <c r="I3190" i="7"/>
  <c r="G3190" i="7"/>
  <c r="H3190" i="7"/>
  <c r="F3190" i="7"/>
  <c r="D3190" i="7"/>
  <c r="C3190" i="7"/>
  <c r="B3190" i="7"/>
  <c r="E3190" i="7"/>
  <c r="A3192" i="7" l="1"/>
  <c r="J3192" i="7" s="1"/>
  <c r="I3191" i="7"/>
  <c r="H3191" i="7"/>
  <c r="G3191" i="7"/>
  <c r="E3191" i="7"/>
  <c r="C3191" i="7"/>
  <c r="D3191" i="7"/>
  <c r="B3191" i="7"/>
  <c r="F3191" i="7"/>
  <c r="A3193" i="7" l="1"/>
  <c r="J3193" i="7" s="1"/>
  <c r="H3192" i="7"/>
  <c r="I3192" i="7"/>
  <c r="G3192" i="7"/>
  <c r="F3192" i="7"/>
  <c r="E3192" i="7"/>
  <c r="C3192" i="7"/>
  <c r="D3192" i="7"/>
  <c r="B3192" i="7"/>
  <c r="A3194" i="7" l="1"/>
  <c r="J3194" i="7" s="1"/>
  <c r="I3193" i="7"/>
  <c r="F3193" i="7"/>
  <c r="H3193" i="7"/>
  <c r="G3193" i="7"/>
  <c r="C3193" i="7"/>
  <c r="B3193" i="7"/>
  <c r="E3193" i="7"/>
  <c r="D3193" i="7"/>
  <c r="A3195" i="7" l="1"/>
  <c r="J3195" i="7" s="1"/>
  <c r="H3194" i="7"/>
  <c r="I3194" i="7"/>
  <c r="F3194" i="7"/>
  <c r="G3194" i="7"/>
  <c r="B3194" i="7"/>
  <c r="E3194" i="7"/>
  <c r="D3194" i="7"/>
  <c r="C3194" i="7"/>
  <c r="A3196" i="7" l="1"/>
  <c r="J3196" i="7" s="1"/>
  <c r="H3195" i="7"/>
  <c r="I3195" i="7"/>
  <c r="F3195" i="7"/>
  <c r="G3195" i="7"/>
  <c r="D3195" i="7"/>
  <c r="B3195" i="7"/>
  <c r="E3195" i="7"/>
  <c r="C3195" i="7"/>
  <c r="A3197" i="7" l="1"/>
  <c r="J3197" i="7" s="1"/>
  <c r="I3196" i="7"/>
  <c r="H3196" i="7"/>
  <c r="F3196" i="7"/>
  <c r="D3196" i="7"/>
  <c r="B3196" i="7"/>
  <c r="G3196" i="7"/>
  <c r="E3196" i="7"/>
  <c r="C3196" i="7"/>
  <c r="A3198" i="7" l="1"/>
  <c r="J3198" i="7" s="1"/>
  <c r="I3197" i="7"/>
  <c r="G3197" i="7"/>
  <c r="E3197" i="7"/>
  <c r="F3197" i="7"/>
  <c r="H3197" i="7"/>
  <c r="B3197" i="7"/>
  <c r="D3197" i="7"/>
  <c r="C3197" i="7"/>
  <c r="A3199" i="7" l="1"/>
  <c r="J3199" i="7" s="1"/>
  <c r="I3198" i="7"/>
  <c r="G3198" i="7"/>
  <c r="F3198" i="7"/>
  <c r="H3198" i="7"/>
  <c r="D3198" i="7"/>
  <c r="C3198" i="7"/>
  <c r="E3198" i="7"/>
  <c r="B3198" i="7"/>
  <c r="A3200" i="7" l="1"/>
  <c r="J3200" i="7" s="1"/>
  <c r="I3199" i="7"/>
  <c r="H3199" i="7"/>
  <c r="F3199" i="7"/>
  <c r="G3199" i="7"/>
  <c r="C3199" i="7"/>
  <c r="D3199" i="7"/>
  <c r="E3199" i="7"/>
  <c r="B3199" i="7"/>
  <c r="A3201" i="7" l="1"/>
  <c r="J3201" i="7" s="1"/>
  <c r="I3200" i="7"/>
  <c r="H3200" i="7"/>
  <c r="F3200" i="7"/>
  <c r="E3200" i="7"/>
  <c r="G3200" i="7"/>
  <c r="C3200" i="7"/>
  <c r="D3200" i="7"/>
  <c r="B3200" i="7"/>
  <c r="A3202" i="7" l="1"/>
  <c r="J3202" i="7" s="1"/>
  <c r="F3201" i="7"/>
  <c r="I3201" i="7"/>
  <c r="H3201" i="7"/>
  <c r="E3201" i="7"/>
  <c r="G3201" i="7"/>
  <c r="C3201" i="7"/>
  <c r="D3201" i="7"/>
  <c r="B3201" i="7"/>
  <c r="A3203" i="7" l="1"/>
  <c r="J3203" i="7" s="1"/>
  <c r="H3202" i="7"/>
  <c r="F3202" i="7"/>
  <c r="G3202" i="7"/>
  <c r="I3202" i="7"/>
  <c r="E3202" i="7"/>
  <c r="C3202" i="7"/>
  <c r="B3202" i="7"/>
  <c r="D3202" i="7"/>
  <c r="A3204" i="7" l="1"/>
  <c r="J3204" i="7" s="1"/>
  <c r="H3203" i="7"/>
  <c r="I3203" i="7"/>
  <c r="G3203" i="7"/>
  <c r="D3203" i="7"/>
  <c r="F3203" i="7"/>
  <c r="B3203" i="7"/>
  <c r="C3203" i="7"/>
  <c r="E3203" i="7"/>
  <c r="A3205" i="7" l="1"/>
  <c r="J3205" i="7" s="1"/>
  <c r="I3204" i="7"/>
  <c r="H3204" i="7"/>
  <c r="G3204" i="7"/>
  <c r="D3204" i="7"/>
  <c r="B3204" i="7"/>
  <c r="C3204" i="7"/>
  <c r="E3204" i="7"/>
  <c r="F3204" i="7"/>
  <c r="A3206" i="7" l="1"/>
  <c r="J3206" i="7" s="1"/>
  <c r="I3205" i="7"/>
  <c r="H3205" i="7"/>
  <c r="G3205" i="7"/>
  <c r="F3205" i="7"/>
  <c r="E3205" i="7"/>
  <c r="B3205" i="7"/>
  <c r="C3205" i="7"/>
  <c r="D3205" i="7"/>
  <c r="A3207" i="7" l="1"/>
  <c r="J3207" i="7" s="1"/>
  <c r="I3206" i="7"/>
  <c r="H3206" i="7"/>
  <c r="G3206" i="7"/>
  <c r="F3206" i="7"/>
  <c r="B3206" i="7"/>
  <c r="E3206" i="7"/>
  <c r="D3206" i="7"/>
  <c r="C3206" i="7"/>
  <c r="A3208" i="7" l="1"/>
  <c r="J3208" i="7" s="1"/>
  <c r="I3207" i="7"/>
  <c r="H3207" i="7"/>
  <c r="G3207" i="7"/>
  <c r="F3207" i="7"/>
  <c r="C3207" i="7"/>
  <c r="B3207" i="7"/>
  <c r="E3207" i="7"/>
  <c r="D3207" i="7"/>
  <c r="A3209" i="7" l="1"/>
  <c r="J3209" i="7" s="1"/>
  <c r="I3208" i="7"/>
  <c r="H3208" i="7"/>
  <c r="G3208" i="7"/>
  <c r="C3208" i="7"/>
  <c r="E3208" i="7"/>
  <c r="D3208" i="7"/>
  <c r="F3208" i="7"/>
  <c r="B3208" i="7"/>
  <c r="A3210" i="7" l="1"/>
  <c r="J3210" i="7" s="1"/>
  <c r="I3209" i="7"/>
  <c r="F3209" i="7"/>
  <c r="H3209" i="7"/>
  <c r="G3209" i="7"/>
  <c r="E3209" i="7"/>
  <c r="D3209" i="7"/>
  <c r="B3209" i="7"/>
  <c r="C3209" i="7"/>
  <c r="A3211" i="7" l="1"/>
  <c r="J3211" i="7" s="1"/>
  <c r="I3210" i="7"/>
  <c r="F3210" i="7"/>
  <c r="H3210" i="7"/>
  <c r="G3210" i="7"/>
  <c r="E3210" i="7"/>
  <c r="C3210" i="7"/>
  <c r="D3210" i="7"/>
  <c r="B3210" i="7"/>
  <c r="A3212" i="7" l="1"/>
  <c r="J3212" i="7" s="1"/>
  <c r="H3211" i="7"/>
  <c r="I3211" i="7"/>
  <c r="D3211" i="7"/>
  <c r="E3211" i="7"/>
  <c r="C3211" i="7"/>
  <c r="G3211" i="7"/>
  <c r="F3211" i="7"/>
  <c r="B3211" i="7"/>
  <c r="A3213" i="7" l="1"/>
  <c r="J3213" i="7" s="1"/>
  <c r="H3212" i="7"/>
  <c r="I3212" i="7"/>
  <c r="D3212" i="7"/>
  <c r="B3212" i="7"/>
  <c r="F3212" i="7"/>
  <c r="G3212" i="7"/>
  <c r="E3212" i="7"/>
  <c r="C3212" i="7"/>
  <c r="A3214" i="7" l="1"/>
  <c r="J3214" i="7" s="1"/>
  <c r="I3213" i="7"/>
  <c r="H3213" i="7"/>
  <c r="G3213" i="7"/>
  <c r="E3213" i="7"/>
  <c r="F3213" i="7"/>
  <c r="B3213" i="7"/>
  <c r="D3213" i="7"/>
  <c r="C3213" i="7"/>
  <c r="A3215" i="7" l="1"/>
  <c r="J3215" i="7" s="1"/>
  <c r="I3214" i="7"/>
  <c r="H3214" i="7"/>
  <c r="G3214" i="7"/>
  <c r="F3214" i="7"/>
  <c r="E3214" i="7"/>
  <c r="B3214" i="7"/>
  <c r="D3214" i="7"/>
  <c r="C3214" i="7"/>
  <c r="A3216" i="7" l="1"/>
  <c r="J3216" i="7" s="1"/>
  <c r="I3215" i="7"/>
  <c r="G3215" i="7"/>
  <c r="F3215" i="7"/>
  <c r="H3215" i="7"/>
  <c r="C3215" i="7"/>
  <c r="B3215" i="7"/>
  <c r="E3215" i="7"/>
  <c r="D3215" i="7"/>
  <c r="A3217" i="7" l="1"/>
  <c r="J3217" i="7" s="1"/>
  <c r="I3216" i="7"/>
  <c r="H3216" i="7"/>
  <c r="G3216" i="7"/>
  <c r="F3216" i="7"/>
  <c r="C3216" i="7"/>
  <c r="B3216" i="7"/>
  <c r="D3216" i="7"/>
  <c r="E3216" i="7"/>
  <c r="A3218" i="7" l="1"/>
  <c r="J3218" i="7" s="1"/>
  <c r="F3217" i="7"/>
  <c r="I3217" i="7"/>
  <c r="H3217" i="7"/>
  <c r="G3217" i="7"/>
  <c r="D3217" i="7"/>
  <c r="E3217" i="7"/>
  <c r="C3217" i="7"/>
  <c r="B3217" i="7"/>
  <c r="A3219" i="7" l="1"/>
  <c r="J3219" i="7" s="1"/>
  <c r="I3218" i="7"/>
  <c r="F3218" i="7"/>
  <c r="H3218" i="7"/>
  <c r="E3218" i="7"/>
  <c r="D3218" i="7"/>
  <c r="B3218" i="7"/>
  <c r="C3218" i="7"/>
  <c r="G3218" i="7"/>
  <c r="A3220" i="7" l="1"/>
  <c r="J3220" i="7" s="1"/>
  <c r="H3219" i="7"/>
  <c r="I3219" i="7"/>
  <c r="F3219" i="7"/>
  <c r="D3219" i="7"/>
  <c r="E3219" i="7"/>
  <c r="C3219" i="7"/>
  <c r="B3219" i="7"/>
  <c r="G3219" i="7"/>
  <c r="A3221" i="7" l="1"/>
  <c r="J3221" i="7" s="1"/>
  <c r="I3220" i="7"/>
  <c r="G3220" i="7"/>
  <c r="F3220" i="7"/>
  <c r="H3220" i="7"/>
  <c r="D3220" i="7"/>
  <c r="B3220" i="7"/>
  <c r="C3220" i="7"/>
  <c r="E3220" i="7"/>
  <c r="A3222" i="7" l="1"/>
  <c r="J3222" i="7" s="1"/>
  <c r="I3221" i="7"/>
  <c r="G3221" i="7"/>
  <c r="H3221" i="7"/>
  <c r="E3221" i="7"/>
  <c r="F3221" i="7"/>
  <c r="D3221" i="7"/>
  <c r="C3221" i="7"/>
  <c r="B3221" i="7"/>
  <c r="A3223" i="7" l="1"/>
  <c r="J3223" i="7" s="1"/>
  <c r="I3222" i="7"/>
  <c r="H3222" i="7"/>
  <c r="G3222" i="7"/>
  <c r="E3222" i="7"/>
  <c r="B3222" i="7"/>
  <c r="F3222" i="7"/>
  <c r="D3222" i="7"/>
  <c r="C3222" i="7"/>
  <c r="A3224" i="7" l="1"/>
  <c r="J3224" i="7" s="1"/>
  <c r="I3223" i="7"/>
  <c r="H3223" i="7"/>
  <c r="G3223" i="7"/>
  <c r="F3223" i="7"/>
  <c r="C3223" i="7"/>
  <c r="B3223" i="7"/>
  <c r="E3223" i="7"/>
  <c r="D3223" i="7"/>
  <c r="A3225" i="7" l="1"/>
  <c r="J3225" i="7" s="1"/>
  <c r="I3224" i="7"/>
  <c r="G3224" i="7"/>
  <c r="F3224" i="7"/>
  <c r="C3224" i="7"/>
  <c r="B3224" i="7"/>
  <c r="H3224" i="7"/>
  <c r="E3224" i="7"/>
  <c r="D3224" i="7"/>
  <c r="A3226" i="7" l="1"/>
  <c r="J3226" i="7" s="1"/>
  <c r="I3225" i="7"/>
  <c r="F3225" i="7"/>
  <c r="H3225" i="7"/>
  <c r="G3225" i="7"/>
  <c r="C3225" i="7"/>
  <c r="E3225" i="7"/>
  <c r="B3225" i="7"/>
  <c r="D3225" i="7"/>
  <c r="A3227" i="7" l="1"/>
  <c r="J3227" i="7" s="1"/>
  <c r="I3226" i="7"/>
  <c r="F3226" i="7"/>
  <c r="G3226" i="7"/>
  <c r="H3226" i="7"/>
  <c r="E3226" i="7"/>
  <c r="C3226" i="7"/>
  <c r="D3226" i="7"/>
  <c r="B3226" i="7"/>
  <c r="A3228" i="7" l="1"/>
  <c r="J3228" i="7" s="1"/>
  <c r="H3227" i="7"/>
  <c r="I3227" i="7"/>
  <c r="F3227" i="7"/>
  <c r="G3227" i="7"/>
  <c r="E3227" i="7"/>
  <c r="D3227" i="7"/>
  <c r="B3227" i="7"/>
  <c r="C3227" i="7"/>
  <c r="A3229" i="7" l="1"/>
  <c r="J3229" i="7" s="1"/>
  <c r="I3228" i="7"/>
  <c r="H3228" i="7"/>
  <c r="F3228" i="7"/>
  <c r="G3228" i="7"/>
  <c r="E3228" i="7"/>
  <c r="D3228" i="7"/>
  <c r="B3228" i="7"/>
  <c r="C3228" i="7"/>
  <c r="A3230" i="7" l="1"/>
  <c r="J3230" i="7" s="1"/>
  <c r="I3229" i="7"/>
  <c r="G3229" i="7"/>
  <c r="H3229" i="7"/>
  <c r="E3229" i="7"/>
  <c r="F3229" i="7"/>
  <c r="D3229" i="7"/>
  <c r="B3229" i="7"/>
  <c r="C3229" i="7"/>
  <c r="A3231" i="7" l="1"/>
  <c r="J3231" i="7" s="1"/>
  <c r="I3230" i="7"/>
  <c r="G3230" i="7"/>
  <c r="H3230" i="7"/>
  <c r="D3230" i="7"/>
  <c r="C3230" i="7"/>
  <c r="F3230" i="7"/>
  <c r="E3230" i="7"/>
  <c r="B3230" i="7"/>
  <c r="A3232" i="7" l="1"/>
  <c r="J3232" i="7" s="1"/>
  <c r="H3231" i="7"/>
  <c r="I3231" i="7"/>
  <c r="F3231" i="7"/>
  <c r="C3231" i="7"/>
  <c r="B3231" i="7"/>
  <c r="D3231" i="7"/>
  <c r="E3231" i="7"/>
  <c r="G3231" i="7"/>
  <c r="A3233" i="7" l="1"/>
  <c r="J3233" i="7" s="1"/>
  <c r="H3232" i="7"/>
  <c r="I3232" i="7"/>
  <c r="F3232" i="7"/>
  <c r="G3232" i="7"/>
  <c r="C3232" i="7"/>
  <c r="B3232" i="7"/>
  <c r="D3232" i="7"/>
  <c r="E3232" i="7"/>
  <c r="A3234" i="7" l="1"/>
  <c r="J3234" i="7" s="1"/>
  <c r="F3233" i="7"/>
  <c r="I3233" i="7"/>
  <c r="H3233" i="7"/>
  <c r="G3233" i="7"/>
  <c r="E3233" i="7"/>
  <c r="B3233" i="7"/>
  <c r="D3233" i="7"/>
  <c r="C3233" i="7"/>
  <c r="A3235" i="7" l="1"/>
  <c r="J3235" i="7" s="1"/>
  <c r="I3234" i="7"/>
  <c r="F3234" i="7"/>
  <c r="H3234" i="7"/>
  <c r="E3234" i="7"/>
  <c r="C3234" i="7"/>
  <c r="G3234" i="7"/>
  <c r="B3234" i="7"/>
  <c r="D3234" i="7"/>
  <c r="A3236" i="7" l="1"/>
  <c r="J3236" i="7" s="1"/>
  <c r="H3235" i="7"/>
  <c r="I3235" i="7"/>
  <c r="G3235" i="7"/>
  <c r="F3235" i="7"/>
  <c r="D3235" i="7"/>
  <c r="E3235" i="7"/>
  <c r="C3235" i="7"/>
  <c r="B3235" i="7"/>
  <c r="A3237" i="7" l="1"/>
  <c r="J3237" i="7" s="1"/>
  <c r="I3236" i="7"/>
  <c r="H3236" i="7"/>
  <c r="G3236" i="7"/>
  <c r="E3236" i="7"/>
  <c r="D3236" i="7"/>
  <c r="B3236" i="7"/>
  <c r="F3236" i="7"/>
  <c r="C3236" i="7"/>
  <c r="A3238" i="7" l="1"/>
  <c r="J3238" i="7" s="1"/>
  <c r="I3237" i="7"/>
  <c r="G3237" i="7"/>
  <c r="F3237" i="7"/>
  <c r="H3237" i="7"/>
  <c r="E3237" i="7"/>
  <c r="B3237" i="7"/>
  <c r="D3237" i="7"/>
  <c r="C3237" i="7"/>
  <c r="A3239" i="7" l="1"/>
  <c r="J3239" i="7" s="1"/>
  <c r="I3238" i="7"/>
  <c r="G3238" i="7"/>
  <c r="H3238" i="7"/>
  <c r="F3238" i="7"/>
  <c r="E3238" i="7"/>
  <c r="B3238" i="7"/>
  <c r="D3238" i="7"/>
  <c r="C3238" i="7"/>
  <c r="A3240" i="7" l="1"/>
  <c r="J3240" i="7" s="1"/>
  <c r="H3239" i="7"/>
  <c r="I3239" i="7"/>
  <c r="G3239" i="7"/>
  <c r="F3239" i="7"/>
  <c r="C3239" i="7"/>
  <c r="E3239" i="7"/>
  <c r="D3239" i="7"/>
  <c r="B3239" i="7"/>
  <c r="A3241" i="7" l="1"/>
  <c r="J3241" i="7" s="1"/>
  <c r="I3240" i="7"/>
  <c r="H3240" i="7"/>
  <c r="G3240" i="7"/>
  <c r="C3240" i="7"/>
  <c r="D3240" i="7"/>
  <c r="B3240" i="7"/>
  <c r="F3240" i="7"/>
  <c r="E3240" i="7"/>
  <c r="A3242" i="7" l="1"/>
  <c r="J3242" i="7" s="1"/>
  <c r="H3241" i="7"/>
  <c r="I3241" i="7"/>
  <c r="F3241" i="7"/>
  <c r="G3241" i="7"/>
  <c r="D3241" i="7"/>
  <c r="B3241" i="7"/>
  <c r="C3241" i="7"/>
  <c r="E3241" i="7"/>
  <c r="A3243" i="7" l="1"/>
  <c r="J3243" i="7" s="1"/>
  <c r="I3242" i="7"/>
  <c r="H3242" i="7"/>
  <c r="F3242" i="7"/>
  <c r="G3242" i="7"/>
  <c r="C3242" i="7"/>
  <c r="D3242" i="7"/>
  <c r="B3242" i="7"/>
  <c r="E3242" i="7"/>
  <c r="A3244" i="7" l="1"/>
  <c r="J3244" i="7" s="1"/>
  <c r="H3243" i="7"/>
  <c r="I3243" i="7"/>
  <c r="G3243" i="7"/>
  <c r="D3243" i="7"/>
  <c r="C3243" i="7"/>
  <c r="E3243" i="7"/>
  <c r="F3243" i="7"/>
  <c r="B3243" i="7"/>
  <c r="A3245" i="7" l="1"/>
  <c r="J3245" i="7" s="1"/>
  <c r="I3244" i="7"/>
  <c r="H3244" i="7"/>
  <c r="D3244" i="7"/>
  <c r="B3244" i="7"/>
  <c r="G3244" i="7"/>
  <c r="E3244" i="7"/>
  <c r="C3244" i="7"/>
  <c r="F3244" i="7"/>
  <c r="A3246" i="7" l="1"/>
  <c r="J3246" i="7" s="1"/>
  <c r="I3245" i="7"/>
  <c r="G3245" i="7"/>
  <c r="E3245" i="7"/>
  <c r="H3245" i="7"/>
  <c r="F3245" i="7"/>
  <c r="C3245" i="7"/>
  <c r="D3245" i="7"/>
  <c r="B3245" i="7"/>
  <c r="A3247" i="7" l="1"/>
  <c r="J3247" i="7" s="1"/>
  <c r="I3246" i="7"/>
  <c r="G3246" i="7"/>
  <c r="H3246" i="7"/>
  <c r="F3246" i="7"/>
  <c r="E3246" i="7"/>
  <c r="D3246" i="7"/>
  <c r="C3246" i="7"/>
  <c r="B3246" i="7"/>
  <c r="A3248" i="7" l="1"/>
  <c r="J3248" i="7" s="1"/>
  <c r="I3247" i="7"/>
  <c r="G3247" i="7"/>
  <c r="F3247" i="7"/>
  <c r="H3247" i="7"/>
  <c r="C3247" i="7"/>
  <c r="E3247" i="7"/>
  <c r="B3247" i="7"/>
  <c r="D3247" i="7"/>
  <c r="A3249" i="7" l="1"/>
  <c r="J3249" i="7" s="1"/>
  <c r="I3248" i="7"/>
  <c r="G3248" i="7"/>
  <c r="F3248" i="7"/>
  <c r="H3248" i="7"/>
  <c r="C3248" i="7"/>
  <c r="E3248" i="7"/>
  <c r="B3248" i="7"/>
  <c r="D3248" i="7"/>
  <c r="A3250" i="7" l="1"/>
  <c r="J3250" i="7" s="1"/>
  <c r="I3249" i="7"/>
  <c r="H3249" i="7"/>
  <c r="F3249" i="7"/>
  <c r="G3249" i="7"/>
  <c r="B3249" i="7"/>
  <c r="E3249" i="7"/>
  <c r="C3249" i="7"/>
  <c r="D3249" i="7"/>
  <c r="A3251" i="7" l="1"/>
  <c r="J3251" i="7" s="1"/>
  <c r="I3250" i="7"/>
  <c r="H3250" i="7"/>
  <c r="F3250" i="7"/>
  <c r="D3250" i="7"/>
  <c r="B3250" i="7"/>
  <c r="E3250" i="7"/>
  <c r="G3250" i="7"/>
  <c r="C3250" i="7"/>
  <c r="A3252" i="7" l="1"/>
  <c r="J3252" i="7" s="1"/>
  <c r="H3251" i="7"/>
  <c r="F3251" i="7"/>
  <c r="D3251" i="7"/>
  <c r="B3251" i="7"/>
  <c r="G3251" i="7"/>
  <c r="E3251" i="7"/>
  <c r="I3251" i="7"/>
  <c r="C3251" i="7"/>
  <c r="A3253" i="7" l="1"/>
  <c r="J3253" i="7" s="1"/>
  <c r="I3252" i="7"/>
  <c r="F3252" i="7"/>
  <c r="H3252" i="7"/>
  <c r="D3252" i="7"/>
  <c r="B3252" i="7"/>
  <c r="C3252" i="7"/>
  <c r="G3252" i="7"/>
  <c r="E3252" i="7"/>
  <c r="A3254" i="7" l="1"/>
  <c r="J3254" i="7" s="1"/>
  <c r="I3253" i="7"/>
  <c r="H3253" i="7"/>
  <c r="G3253" i="7"/>
  <c r="E3253" i="7"/>
  <c r="F3253" i="7"/>
  <c r="D3253" i="7"/>
  <c r="C3253" i="7"/>
  <c r="B3253" i="7"/>
  <c r="A3255" i="7" l="1"/>
  <c r="J3255" i="7" s="1"/>
  <c r="I3254" i="7"/>
  <c r="H3254" i="7"/>
  <c r="G3254" i="7"/>
  <c r="F3254" i="7"/>
  <c r="D3254" i="7"/>
  <c r="C3254" i="7"/>
  <c r="E3254" i="7"/>
  <c r="B3254" i="7"/>
  <c r="A3256" i="7" l="1"/>
  <c r="J3256" i="7" s="1"/>
  <c r="H3255" i="7"/>
  <c r="G3255" i="7"/>
  <c r="E3255" i="7"/>
  <c r="C3255" i="7"/>
  <c r="F3255" i="7"/>
  <c r="D3255" i="7"/>
  <c r="I3255" i="7"/>
  <c r="B3255" i="7"/>
  <c r="A3257" i="7" l="1"/>
  <c r="J3257" i="7" s="1"/>
  <c r="G3256" i="7"/>
  <c r="H3256" i="7"/>
  <c r="I3256" i="7"/>
  <c r="E3256" i="7"/>
  <c r="C3256" i="7"/>
  <c r="F3256" i="7"/>
  <c r="D3256" i="7"/>
  <c r="B3256" i="7"/>
  <c r="A3258" i="7" l="1"/>
  <c r="J3258" i="7" s="1"/>
  <c r="F3257" i="7"/>
  <c r="I3257" i="7"/>
  <c r="G3257" i="7"/>
  <c r="H3257" i="7"/>
  <c r="C3257" i="7"/>
  <c r="E3257" i="7"/>
  <c r="D3257" i="7"/>
  <c r="B3257" i="7"/>
  <c r="A3259" i="7" l="1"/>
  <c r="J3259" i="7" s="1"/>
  <c r="I3258" i="7"/>
  <c r="H3258" i="7"/>
  <c r="F3258" i="7"/>
  <c r="G3258" i="7"/>
  <c r="E3258" i="7"/>
  <c r="B3258" i="7"/>
  <c r="C3258" i="7"/>
  <c r="D3258" i="7"/>
  <c r="A3260" i="7" l="1"/>
  <c r="J3260" i="7" s="1"/>
  <c r="H3259" i="7"/>
  <c r="I3259" i="7"/>
  <c r="F3259" i="7"/>
  <c r="G3259" i="7"/>
  <c r="D3259" i="7"/>
  <c r="B3259" i="7"/>
  <c r="E3259" i="7"/>
  <c r="C3259" i="7"/>
  <c r="A3261" i="7" l="1"/>
  <c r="J3261" i="7" s="1"/>
  <c r="I3260" i="7"/>
  <c r="H3260" i="7"/>
  <c r="F3260" i="7"/>
  <c r="G3260" i="7"/>
  <c r="D3260" i="7"/>
  <c r="B3260" i="7"/>
  <c r="E3260" i="7"/>
  <c r="C3260" i="7"/>
  <c r="A3262" i="7" l="1"/>
  <c r="J3262" i="7" s="1"/>
  <c r="I3261" i="7"/>
  <c r="G3261" i="7"/>
  <c r="H3261" i="7"/>
  <c r="E3261" i="7"/>
  <c r="F3261" i="7"/>
  <c r="B3261" i="7"/>
  <c r="D3261" i="7"/>
  <c r="C3261" i="7"/>
  <c r="A3263" i="7" l="1"/>
  <c r="J3263" i="7" s="1"/>
  <c r="I3262" i="7"/>
  <c r="G3262" i="7"/>
  <c r="H3262" i="7"/>
  <c r="D3262" i="7"/>
  <c r="C3262" i="7"/>
  <c r="E3262" i="7"/>
  <c r="F3262" i="7"/>
  <c r="B3262" i="7"/>
  <c r="A3264" i="7" l="1"/>
  <c r="J3264" i="7" s="1"/>
  <c r="I3263" i="7"/>
  <c r="H3263" i="7"/>
  <c r="G3263" i="7"/>
  <c r="C3263" i="7"/>
  <c r="F3263" i="7"/>
  <c r="D3263" i="7"/>
  <c r="B3263" i="7"/>
  <c r="E3263" i="7"/>
  <c r="A3265" i="7" l="1"/>
  <c r="J3265" i="7" s="1"/>
  <c r="I3264" i="7"/>
  <c r="H3264" i="7"/>
  <c r="F3264" i="7"/>
  <c r="E3264" i="7"/>
  <c r="C3264" i="7"/>
  <c r="D3264" i="7"/>
  <c r="G3264" i="7"/>
  <c r="B3264" i="7"/>
  <c r="A3266" i="7" l="1"/>
  <c r="J3266" i="7" s="1"/>
  <c r="F3265" i="7"/>
  <c r="H3265" i="7"/>
  <c r="I3265" i="7"/>
  <c r="G3265" i="7"/>
  <c r="E3265" i="7"/>
  <c r="C3265" i="7"/>
  <c r="D3265" i="7"/>
  <c r="B3265" i="7"/>
  <c r="A3267" i="7" l="1"/>
  <c r="J3267" i="7" s="1"/>
  <c r="I3266" i="7"/>
  <c r="F3266" i="7"/>
  <c r="H3266" i="7"/>
  <c r="G3266" i="7"/>
  <c r="C3266" i="7"/>
  <c r="D3266" i="7"/>
  <c r="B3266" i="7"/>
  <c r="E3266" i="7"/>
  <c r="A3268" i="7" l="1"/>
  <c r="J3268" i="7" s="1"/>
  <c r="H3267" i="7"/>
  <c r="I3267" i="7"/>
  <c r="G3267" i="7"/>
  <c r="F3267" i="7"/>
  <c r="D3267" i="7"/>
  <c r="B3267" i="7"/>
  <c r="C3267" i="7"/>
  <c r="E3267" i="7"/>
  <c r="A3269" i="7" l="1"/>
  <c r="J3269" i="7" s="1"/>
  <c r="H3268" i="7"/>
  <c r="I3268" i="7"/>
  <c r="G3268" i="7"/>
  <c r="F3268" i="7"/>
  <c r="D3268" i="7"/>
  <c r="B3268" i="7"/>
  <c r="E3268" i="7"/>
  <c r="C3268" i="7"/>
  <c r="A3270" i="7" l="1"/>
  <c r="J3270" i="7" s="1"/>
  <c r="I3269" i="7"/>
  <c r="H3269" i="7"/>
  <c r="G3269" i="7"/>
  <c r="F3269" i="7"/>
  <c r="E3269" i="7"/>
  <c r="B3269" i="7"/>
  <c r="D3269" i="7"/>
  <c r="C3269" i="7"/>
  <c r="A3271" i="7" l="1"/>
  <c r="J3271" i="7" s="1"/>
  <c r="I3270" i="7"/>
  <c r="G3270" i="7"/>
  <c r="H3270" i="7"/>
  <c r="F3270" i="7"/>
  <c r="E3270" i="7"/>
  <c r="B3270" i="7"/>
  <c r="D3270" i="7"/>
  <c r="C3270" i="7"/>
  <c r="A3272" i="7" l="1"/>
  <c r="J3272" i="7" s="1"/>
  <c r="I3271" i="7"/>
  <c r="H3271" i="7"/>
  <c r="G3271" i="7"/>
  <c r="F3271" i="7"/>
  <c r="C3271" i="7"/>
  <c r="E3271" i="7"/>
  <c r="D3271" i="7"/>
  <c r="B3271" i="7"/>
  <c r="A3273" i="7" l="1"/>
  <c r="J3273" i="7" s="1"/>
  <c r="I3272" i="7"/>
  <c r="C3272" i="7"/>
  <c r="D3272" i="7"/>
  <c r="H3272" i="7"/>
  <c r="E3272" i="7"/>
  <c r="G3272" i="7"/>
  <c r="F3272" i="7"/>
  <c r="B3272" i="7"/>
  <c r="A3274" i="7" l="1"/>
  <c r="J3274" i="7" s="1"/>
  <c r="F3273" i="7"/>
  <c r="I3273" i="7"/>
  <c r="G3273" i="7"/>
  <c r="H3273" i="7"/>
  <c r="E3273" i="7"/>
  <c r="D3273" i="7"/>
  <c r="C3273" i="7"/>
  <c r="B3273" i="7"/>
  <c r="A3275" i="7" l="1"/>
  <c r="J3275" i="7" s="1"/>
  <c r="F3274" i="7"/>
  <c r="G3274" i="7"/>
  <c r="E3274" i="7"/>
  <c r="C3274" i="7"/>
  <c r="D3274" i="7"/>
  <c r="H3274" i="7"/>
  <c r="I3274" i="7"/>
  <c r="B3274" i="7"/>
  <c r="A3276" i="7" l="1"/>
  <c r="J3276" i="7" s="1"/>
  <c r="H3275" i="7"/>
  <c r="I3275" i="7"/>
  <c r="G3275" i="7"/>
  <c r="D3275" i="7"/>
  <c r="C3275" i="7"/>
  <c r="E3275" i="7"/>
  <c r="B3275" i="7"/>
  <c r="F3275" i="7"/>
  <c r="A3277" i="7" l="1"/>
  <c r="J3277" i="7" s="1"/>
  <c r="I3276" i="7"/>
  <c r="H3276" i="7"/>
  <c r="G3276" i="7"/>
  <c r="D3276" i="7"/>
  <c r="B3276" i="7"/>
  <c r="C3276" i="7"/>
  <c r="E3276" i="7"/>
  <c r="F3276" i="7"/>
  <c r="A3278" i="7" l="1"/>
  <c r="J3278" i="7" s="1"/>
  <c r="I3277" i="7"/>
  <c r="H3277" i="7"/>
  <c r="G3277" i="7"/>
  <c r="E3277" i="7"/>
  <c r="F3277" i="7"/>
  <c r="B3277" i="7"/>
  <c r="D3277" i="7"/>
  <c r="C3277" i="7"/>
  <c r="A3279" i="7" l="1"/>
  <c r="J3279" i="7" s="1"/>
  <c r="I3278" i="7"/>
  <c r="H3278" i="7"/>
  <c r="G3278" i="7"/>
  <c r="F3278" i="7"/>
  <c r="B3278" i="7"/>
  <c r="E3278" i="7"/>
  <c r="C3278" i="7"/>
  <c r="D3278" i="7"/>
  <c r="A3280" i="7" l="1"/>
  <c r="J3280" i="7" s="1"/>
  <c r="I3279" i="7"/>
  <c r="H3279" i="7"/>
  <c r="G3279" i="7"/>
  <c r="F3279" i="7"/>
  <c r="C3279" i="7"/>
  <c r="B3279" i="7"/>
  <c r="E3279" i="7"/>
  <c r="D3279" i="7"/>
  <c r="A3281" i="7" l="1"/>
  <c r="J3281" i="7" s="1"/>
  <c r="I3280" i="7"/>
  <c r="H3280" i="7"/>
  <c r="G3280" i="7"/>
  <c r="F3280" i="7"/>
  <c r="C3280" i="7"/>
  <c r="B3280" i="7"/>
  <c r="D3280" i="7"/>
  <c r="E3280" i="7"/>
  <c r="A3282" i="7" l="1"/>
  <c r="J3282" i="7" s="1"/>
  <c r="F3281" i="7"/>
  <c r="H3281" i="7"/>
  <c r="G3281" i="7"/>
  <c r="I3281" i="7"/>
  <c r="E3281" i="7"/>
  <c r="D3281" i="7"/>
  <c r="B3281" i="7"/>
  <c r="C3281" i="7"/>
  <c r="A3283" i="7" l="1"/>
  <c r="J3283" i="7" s="1"/>
  <c r="I3282" i="7"/>
  <c r="F3282" i="7"/>
  <c r="H3282" i="7"/>
  <c r="E3282" i="7"/>
  <c r="D3282" i="7"/>
  <c r="G3282" i="7"/>
  <c r="B3282" i="7"/>
  <c r="C3282" i="7"/>
  <c r="A3284" i="7" l="1"/>
  <c r="J3284" i="7" s="1"/>
  <c r="H3283" i="7"/>
  <c r="I3283" i="7"/>
  <c r="F3283" i="7"/>
  <c r="D3283" i="7"/>
  <c r="E3283" i="7"/>
  <c r="C3283" i="7"/>
  <c r="G3283" i="7"/>
  <c r="B3283" i="7"/>
  <c r="A3285" i="7" l="1"/>
  <c r="J3285" i="7" s="1"/>
  <c r="H3284" i="7"/>
  <c r="I3284" i="7"/>
  <c r="F3284" i="7"/>
  <c r="D3284" i="7"/>
  <c r="B3284" i="7"/>
  <c r="G3284" i="7"/>
  <c r="C3284" i="7"/>
  <c r="E3284" i="7"/>
  <c r="I3285" i="7" l="1"/>
  <c r="G3285" i="7"/>
  <c r="E3285" i="7"/>
  <c r="H3285" i="7"/>
  <c r="F3285" i="7"/>
  <c r="D3285" i="7"/>
  <c r="C3285" i="7"/>
  <c r="B328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03A8C-CAAE-42F2-AE59-3AA26FFECD67}" keepAlive="1" name="ModelConnection_ExternalData_1" description="Data Model" type="5" refreshedVersion="8" minRefreshableVersion="5" saveData="1">
    <dbPr connection="Data Model Connection" command="DRILLTHROUGH MAXROWS 1000 SELECT FROM [Model] WHERE (([Measures].[Count of RestaurantID],[Country].[Countryname].&amp;[Australia],[Main].[City].&amp;[Hepburn Springs])) RETURN [$Main].[RestaurantID],[$Main].[RestaurantName],[$Main].[CountryCode],[$Main].[City],[$Main].[Locality],[$Main].[Longitude],[$Main].[Latitude],[$Main].[Cuisines],[$Main].[Currency],[$Main].[Has_Table_booking],[$Main].[Has_Online_delivery],[$Main].[Is_delivering_now],[$Main].[Switch_to_order_menu],[$Main].[Price_range],[$Main].[Votes],[$Main].[Average_Cost_for_two],[$Main].[Rating],[$Main].[Year Opening],[$Main].[Month Opening],[$Main].[Day Opening],[$Main].[Dat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CC611610-5117-4378-9EFA-A551D5C7D1A2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3" xr16:uid="{070E52F3-3049-4798-8DBD-2B1D614716E7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4" xr16:uid="{9A81E0BD-0859-43FA-8DE7-D7504A625B28}" keepAlive="1" name="Query - Currency" description="Connection to the 'Currency' query in the workbook." type="5" refreshedVersion="8" background="1" saveData="1">
    <dbPr connection="Provider=Microsoft.Mashup.OleDb.1;Data Source=$Workbook$;Location=Currency;Extended Properties=&quot;&quot;" command="SELECT * FROM [Currency]"/>
  </connection>
  <connection id="5" xr16:uid="{61E0B6A0-4A2D-4DC3-AE30-7851AA3809AD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  <connection id="6" xr16:uid="{B4405B7B-9696-48ED-A02A-D7BEFA0ADA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883B8A7-9373-4E73-AE16-3168073417DA}" name="WorksheetConnection_Zomato Clean_data.xlsx!Calendar1" type="102" refreshedVersion="8" minRefreshableVersion="5">
    <extLst>
      <ext xmlns:x15="http://schemas.microsoft.com/office/spreadsheetml/2010/11/main" uri="{DE250136-89BD-433C-8126-D09CA5730AF9}">
        <x15:connection id="Calendar1">
          <x15:rangePr sourceName="_xlcn.WorksheetConnection_ZomatoClean_data.xlsxCalendar11"/>
        </x15:connection>
      </ext>
    </extLst>
  </connection>
  <connection id="8" xr16:uid="{0B125B41-E696-4E06-82F3-D24E61842266}" name="WorksheetConnection_Zomato Clean_data.xlsx!Country" type="102" refreshedVersion="8" minRefreshableVersion="5">
    <extLst>
      <ext xmlns:x15="http://schemas.microsoft.com/office/spreadsheetml/2010/11/main" uri="{DE250136-89BD-433C-8126-D09CA5730AF9}">
        <x15:connection id="Country">
          <x15:rangePr sourceName="_xlcn.WorksheetConnection_ZomatoClean_data.xlsxCountry1"/>
        </x15:connection>
      </ext>
    </extLst>
  </connection>
  <connection id="9" xr16:uid="{32BE64B8-9865-4E6D-BF8A-065286F01CC9}" name="WorksheetConnection_Zomato Clean_data.xlsx!Currency" type="102" refreshedVersion="8" minRefreshableVersion="5">
    <extLst>
      <ext xmlns:x15="http://schemas.microsoft.com/office/spreadsheetml/2010/11/main" uri="{DE250136-89BD-433C-8126-D09CA5730AF9}">
        <x15:connection id="Currency">
          <x15:rangePr sourceName="_xlcn.WorksheetConnection_ZomatoClean_data.xlsxCurrency1"/>
        </x15:connection>
      </ext>
    </extLst>
  </connection>
  <connection id="10" xr16:uid="{4810FB0E-F6C7-456C-B487-D8B9FF6AE3CD}" name="WorksheetConnection_Zomato Clean_data.xlsx!Main" type="102" refreshedVersion="8" minRefreshableVersion="5">
    <extLst>
      <ext xmlns:x15="http://schemas.microsoft.com/office/spreadsheetml/2010/11/main" uri="{DE250136-89BD-433C-8126-D09CA5730AF9}">
        <x15:connection id="Main">
          <x15:rangePr sourceName="_xlcn.WorksheetConnection_ZomatoClean_data.xlsxMain1"/>
        </x15:connection>
      </ext>
    </extLst>
  </connection>
</connections>
</file>

<file path=xl/sharedStrings.xml><?xml version="1.0" encoding="utf-8"?>
<sst xmlns="http://schemas.openxmlformats.org/spreadsheetml/2006/main" count="86382" uniqueCount="10654">
  <si>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</si>
  <si>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</si>
  <si>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</si>
  <si>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</si>
  <si>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</si>
  <si>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</si>
  <si>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</si>
  <si>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</si>
  <si>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</si>
  <si>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</si>
  <si>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</si>
  <si>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</si>
  <si>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</si>
  <si>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</si>
  <si>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United Arab Emirates</t>
  </si>
  <si>
    <t>United Kingdom</t>
  </si>
  <si>
    <t>United States</t>
  </si>
  <si>
    <t>Currency</t>
  </si>
  <si>
    <t>USD Rate</t>
  </si>
  <si>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</si>
  <si>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</si>
  <si>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</si>
  <si>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</si>
  <si>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</si>
  <si>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</si>
  <si>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</si>
  <si>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</si>
  <si>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</si>
  <si>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</si>
  <si>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</si>
  <si>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</si>
  <si>
    <t>Date</t>
  </si>
  <si>
    <t>Year</t>
  </si>
  <si>
    <t>Quarter</t>
  </si>
  <si>
    <t>RestaurantID</t>
  </si>
  <si>
    <t>RestaurantName</t>
  </si>
  <si>
    <t>CountryCode</t>
  </si>
  <si>
    <t>City</t>
  </si>
  <si>
    <t>Locality</t>
  </si>
  <si>
    <t>Longitude</t>
  </si>
  <si>
    <t>Latitude</t>
  </si>
  <si>
    <t>Cuisines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</si>
  <si>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</si>
  <si>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</si>
  <si>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</si>
  <si>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</si>
  <si>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</si>
  <si>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</si>
  <si>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</si>
  <si>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</si>
  <si>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</si>
  <si>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</si>
  <si>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</si>
  <si>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</si>
  <si>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</si>
  <si>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Geeta Colony</t>
  </si>
  <si>
    <t>North Indian</t>
  </si>
  <si>
    <t>No</t>
  </si>
  <si>
    <t>Tasty Tandoor</t>
  </si>
  <si>
    <t>Taste of Spice</t>
  </si>
  <si>
    <t>Lajpat Nagar 1</t>
  </si>
  <si>
    <t>Yes</t>
  </si>
  <si>
    <t>Kolcata Bengali Dhaba</t>
  </si>
  <si>
    <t>Mahipalpur</t>
  </si>
  <si>
    <t>Sunil Punjabi Dhaba</t>
  </si>
  <si>
    <t>Bikaner Restaurant</t>
  </si>
  <si>
    <t>Mukherjee Nagar</t>
  </si>
  <si>
    <t>Just In</t>
  </si>
  <si>
    <t>Shri Shyam Ji Shudh Shakahari Bhojnalaya</t>
  </si>
  <si>
    <t>Najafgarh</t>
  </si>
  <si>
    <t>Shree Bhojnalaya</t>
  </si>
  <si>
    <t>New Friends Colony</t>
  </si>
  <si>
    <t>Baba Ka Dhaba</t>
  </si>
  <si>
    <t>Palam</t>
  </si>
  <si>
    <t>Kaka Da Dhaba</t>
  </si>
  <si>
    <t>R K Puram</t>
  </si>
  <si>
    <t>Famous Parantha and Poori Sabzi</t>
  </si>
  <si>
    <t>Vasundhara Enclave</t>
  </si>
  <si>
    <t>Garam Masala</t>
  </si>
  <si>
    <t>Defence Colony</t>
  </si>
  <si>
    <t>Zaika-E-Chaap Express</t>
  </si>
  <si>
    <t>Dilshad Garden</t>
  </si>
  <si>
    <t>Tandoori Nature</t>
  </si>
  <si>
    <t>Jangpura</t>
  </si>
  <si>
    <t>Tinker Koch</t>
  </si>
  <si>
    <t>Vaishno Da Dhaba</t>
  </si>
  <si>
    <t>Desi Thaat Amritsari Naan</t>
  </si>
  <si>
    <t>Haryana Bhojnalaya</t>
  </si>
  <si>
    <t>Karol Bagh Ke Chhole Bhature</t>
  </si>
  <si>
    <t>Bala Ji Rasoi</t>
  </si>
  <si>
    <t>Nangloi</t>
  </si>
  <si>
    <t>Best Chicken Corner</t>
  </si>
  <si>
    <t>Avatar Da Dhaba</t>
  </si>
  <si>
    <t>Naraina</t>
  </si>
  <si>
    <t>Curry Man</t>
  </si>
  <si>
    <t>Delicious Eating Corner</t>
  </si>
  <si>
    <t>Nehru Place</t>
  </si>
  <si>
    <t>Massi's Kitchen</t>
  </si>
  <si>
    <t>Pandav Nagar</t>
  </si>
  <si>
    <t>Roll Junction</t>
  </si>
  <si>
    <t>Amritsari Naan</t>
  </si>
  <si>
    <t>Pitampura</t>
  </si>
  <si>
    <t>Parantha on Call</t>
  </si>
  <si>
    <t>Satnaam Foods</t>
  </si>
  <si>
    <t>Mayur Vihar Phase 1</t>
  </si>
  <si>
    <t>The Deshi Bites</t>
  </si>
  <si>
    <t>Mayur Vihar Phase 3</t>
  </si>
  <si>
    <t>Syall Kotian Da Dhaba</t>
  </si>
  <si>
    <t>Moti Nagar</t>
  </si>
  <si>
    <t>Jyoti Dhaba</t>
  </si>
  <si>
    <t>Sangeeta Dhaba</t>
  </si>
  <si>
    <t>Little Delhi</t>
  </si>
  <si>
    <t>Ok Indian &amp; Chinese Food Corner</t>
  </si>
  <si>
    <t>Foodies</t>
  </si>
  <si>
    <t>Sainik Farms</t>
  </si>
  <si>
    <t>Star Restaurant</t>
  </si>
  <si>
    <t>Punjabi Flavour</t>
  </si>
  <si>
    <t>Civil Lines</t>
  </si>
  <si>
    <t>Anupam Jalpan</t>
  </si>
  <si>
    <t>Daryaganj</t>
  </si>
  <si>
    <t>Asia</t>
  </si>
  <si>
    <t>Peshawari Mehel</t>
  </si>
  <si>
    <t>Gujranwala Town</t>
  </si>
  <si>
    <t>All About Food</t>
  </si>
  <si>
    <t>Hauz Khas</t>
  </si>
  <si>
    <t>Breakfast Hut</t>
  </si>
  <si>
    <t>Krishna Nagar</t>
  </si>
  <si>
    <t>Shri Ram Dhaba</t>
  </si>
  <si>
    <t>The Celiac Kitchen</t>
  </si>
  <si>
    <t>Tip Top Eating Corner</t>
  </si>
  <si>
    <t>K.D Corner</t>
  </si>
  <si>
    <t>Mayur Vihar Phase 2</t>
  </si>
  <si>
    <t>Rajdhani Restaurant</t>
  </si>
  <si>
    <t>MG Road</t>
  </si>
  <si>
    <t>Uttrakhand Hotel</t>
  </si>
  <si>
    <t>Fresh Fast Food</t>
  </si>
  <si>
    <t>NIK's Chicken Corner</t>
  </si>
  <si>
    <t>Taneja Corner</t>
  </si>
  <si>
    <t>Babu Soup Wala</t>
  </si>
  <si>
    <t>Aloo Bhaji Restaurant</t>
  </si>
  <si>
    <t>Okhla Phase 1</t>
  </si>
  <si>
    <t>Pritam Tiffin Service</t>
  </si>
  <si>
    <t>Chhotu Restaurant</t>
  </si>
  <si>
    <t>Qutab Institutional Area</t>
  </si>
  <si>
    <t>Shree Jagannath Restaurant</t>
  </si>
  <si>
    <t>Janta Canteen</t>
  </si>
  <si>
    <t>Sansar Hotel</t>
  </si>
  <si>
    <t>Sarita Vihar</t>
  </si>
  <si>
    <t>Jiya Amritsari Naan</t>
  </si>
  <si>
    <t>Subhash Nagar</t>
  </si>
  <si>
    <t>Sushil Punjabi Vaishno Dhaba</t>
  </si>
  <si>
    <t>Veg Food Express</t>
  </si>
  <si>
    <t>Vivek Vihar</t>
  </si>
  <si>
    <t>Insane Foods</t>
  </si>
  <si>
    <t>Lahori Food</t>
  </si>
  <si>
    <t>Jama Masjid</t>
  </si>
  <si>
    <t>Al-Karim</t>
  </si>
  <si>
    <t>Chatori Zubaan Chur Chur Naan</t>
  </si>
  <si>
    <t>Khalsa Eating Point</t>
  </si>
  <si>
    <t>The Taste of Tandoor</t>
  </si>
  <si>
    <t>Preet Vihar</t>
  </si>
  <si>
    <t>Rasoi - The Indian Zaika</t>
  </si>
  <si>
    <t>Shree Balaji Bhojnalaya</t>
  </si>
  <si>
    <t>Night Diner</t>
  </si>
  <si>
    <t>Shalimar Bagh</t>
  </si>
  <si>
    <t>Anupam Eating Point</t>
  </si>
  <si>
    <t>Rudra The Dhaba</t>
  </si>
  <si>
    <t>Baba Chicken Ludhiana Wale</t>
  </si>
  <si>
    <t>Chittaranjan Park</t>
  </si>
  <si>
    <t>Front Food Corner</t>
  </si>
  <si>
    <t>Jain Restaurant</t>
  </si>
  <si>
    <t>IP Extension</t>
  </si>
  <si>
    <t>Pandit Dhaba</t>
  </si>
  <si>
    <t>Karol Bagh</t>
  </si>
  <si>
    <t>Break Fast Junction</t>
  </si>
  <si>
    <t>Food En Vouge</t>
  </si>
  <si>
    <t>Dhaba Cash 'n' Carry Kitchen Chur Chur Naan</t>
  </si>
  <si>
    <t>New Gaurav Dhaba</t>
  </si>
  <si>
    <t>Desi Dhaba</t>
  </si>
  <si>
    <t>Panj Tara</t>
  </si>
  <si>
    <t>Taste Zone</t>
  </si>
  <si>
    <t>Kirti Food Plaza</t>
  </si>
  <si>
    <t>Munirka</t>
  </si>
  <si>
    <t>Nishaj Chicken Corner</t>
  </si>
  <si>
    <t>Hotel Delhi 43</t>
  </si>
  <si>
    <t>Shiv Shakti Dhaba</t>
  </si>
  <si>
    <t>Ralhan Eating Corner</t>
  </si>
  <si>
    <t>Dinesh Ka Mithila Dhaba</t>
  </si>
  <si>
    <t>Rama Fast Food</t>
  </si>
  <si>
    <t>Royal Chicken Corner</t>
  </si>
  <si>
    <t>Desi Kukkad</t>
  </si>
  <si>
    <t>Annapoorna Bhojanalya</t>
  </si>
  <si>
    <t>Night Munchers</t>
  </si>
  <si>
    <t>Tandoori Kebab</t>
  </si>
  <si>
    <t>Alaknanda</t>
  </si>
  <si>
    <t>Prem Rasoi</t>
  </si>
  <si>
    <t>Mahesh Shudh Vaishno Bhojanalya</t>
  </si>
  <si>
    <t>GTB Nagar</t>
  </si>
  <si>
    <t>Majlis Foods</t>
  </si>
  <si>
    <t>Shri Bala Ji Rasoi</t>
  </si>
  <si>
    <t>Moji Dhaba</t>
  </si>
  <si>
    <t>Gungun Tiffin Services</t>
  </si>
  <si>
    <t>Radhe Shyam Dhaba</t>
  </si>
  <si>
    <t>Raju De Special Paneer Wale</t>
  </si>
  <si>
    <t>Gupta Bhojnalya</t>
  </si>
  <si>
    <t>Mouthmatics</t>
  </si>
  <si>
    <t>Kaka's Tiffin Service</t>
  </si>
  <si>
    <t>Anjali Resaturant</t>
  </si>
  <si>
    <t>Rama Desi Ghee Meat Wala</t>
  </si>
  <si>
    <t>Ashok Vihar Phase 1</t>
  </si>
  <si>
    <t>Punjabi Chicken</t>
  </si>
  <si>
    <t>Chandni Chowk</t>
  </si>
  <si>
    <t>Kaushal Dhaba</t>
  </si>
  <si>
    <t>Uncle Sam</t>
  </si>
  <si>
    <t>East of Kailash</t>
  </si>
  <si>
    <t>Baweja's Haandi</t>
  </si>
  <si>
    <t>Singh's</t>
  </si>
  <si>
    <t>Viceroy Bar - Hotel Classic Diplomat</t>
  </si>
  <si>
    <t>Hotel Classic Diplomat, Mahipalpur</t>
  </si>
  <si>
    <t>Sunny Restaurant &amp; Tiffin</t>
  </si>
  <si>
    <t>JNU</t>
  </si>
  <si>
    <t>Khalsa Dhaba</t>
  </si>
  <si>
    <t>Dhaba Express</t>
  </si>
  <si>
    <t>Om Shanti Foods</t>
  </si>
  <si>
    <t>Aggarwal Sweets</t>
  </si>
  <si>
    <t>Negi Restaurant</t>
  </si>
  <si>
    <t>Ghar Ka Khana</t>
  </si>
  <si>
    <t>Bansal Foods</t>
  </si>
  <si>
    <t>Mr. Billiken</t>
  </si>
  <si>
    <t>Lado Sarai</t>
  </si>
  <si>
    <t>Bawarchi's Canteen</t>
  </si>
  <si>
    <t>Spicy Curry</t>
  </si>
  <si>
    <t>Food State</t>
  </si>
  <si>
    <t>Pakeeza Chicken Corner</t>
  </si>
  <si>
    <t>Aunty's Kitchen</t>
  </si>
  <si>
    <t>Delhi 6 Foods</t>
  </si>
  <si>
    <t>Fry Centre</t>
  </si>
  <si>
    <t>Mahavrer Chap Express</t>
  </si>
  <si>
    <t>Kailash Vaishno Dhaba</t>
  </si>
  <si>
    <t>Desi Tadka</t>
  </si>
  <si>
    <t>Sher -E- Punjab</t>
  </si>
  <si>
    <t>Kebabish</t>
  </si>
  <si>
    <t>Gian Ji Punjabi Dhaba</t>
  </si>
  <si>
    <t>Aapka Mangal Restaurant</t>
  </si>
  <si>
    <t>Sunita Dhaba</t>
  </si>
  <si>
    <t>Lotus Kitchen</t>
  </si>
  <si>
    <t>Aditya Da Vaishno Dhaba</t>
  </si>
  <si>
    <t>Dana Pani</t>
  </si>
  <si>
    <t>Punjabi Tadka</t>
  </si>
  <si>
    <t>The Hubbub Cafe and Restaurant</t>
  </si>
  <si>
    <t>Uttarakhand Eating Point</t>
  </si>
  <si>
    <t>Shakarpur</t>
  </si>
  <si>
    <t>Mamma Drools</t>
  </si>
  <si>
    <t>Prem Ji Delhi Wale</t>
  </si>
  <si>
    <t>Aap Ki Khatir</t>
  </si>
  <si>
    <t>Rai Ji Caterers</t>
  </si>
  <si>
    <t>Lodhi Road</t>
  </si>
  <si>
    <t>Kaka De Dhaba</t>
  </si>
  <si>
    <t>Apni Rasoi</t>
  </si>
  <si>
    <t>Raja Rasoi</t>
  </si>
  <si>
    <t>Gulati Ki Rasoi</t>
  </si>
  <si>
    <t>Bikaner Rasoi</t>
  </si>
  <si>
    <t>Old Moradabadi Chicken Corner</t>
  </si>
  <si>
    <t>Puran Dhaba</t>
  </si>
  <si>
    <t>Tawa King</t>
  </si>
  <si>
    <t>Delhi University-GTB Nagar</t>
  </si>
  <si>
    <t>Shudh Vaishno Dhaba</t>
  </si>
  <si>
    <t>Mirch Masala Restaurant</t>
  </si>
  <si>
    <t>India Gate</t>
  </si>
  <si>
    <t>Food Corner</t>
  </si>
  <si>
    <t>Kailash Colony</t>
  </si>
  <si>
    <t>Mukesh Bhojnalaya</t>
  </si>
  <si>
    <t>New Royal Blue Dhaba</t>
  </si>
  <si>
    <t>Food Campus</t>
  </si>
  <si>
    <t>Punjabi Delight</t>
  </si>
  <si>
    <t>Dilkhush Dhaba</t>
  </si>
  <si>
    <t>Khana Khazana</t>
  </si>
  <si>
    <t>Ramesh Caterers &amp; Dhaba</t>
  </si>
  <si>
    <t>Foji Bhai Hotel</t>
  </si>
  <si>
    <t>Raj Shri</t>
  </si>
  <si>
    <t>Nutri Lunch</t>
  </si>
  <si>
    <t>Rana's Food Corner</t>
  </si>
  <si>
    <t>Soni Food Court</t>
  </si>
  <si>
    <t>V. K. Pasta</t>
  </si>
  <si>
    <t>Anand Vihar</t>
  </si>
  <si>
    <t>Italian, Fast Food</t>
  </si>
  <si>
    <t>Iqbal's Mughal Cuisine</t>
  </si>
  <si>
    <t>North Indian, Mughlai</t>
  </si>
  <si>
    <t>Adda The Spice Affair</t>
  </si>
  <si>
    <t>North Indian, Chinese</t>
  </si>
  <si>
    <t>Shi Cafe</t>
  </si>
  <si>
    <t>Cafe, Mexican, Continental</t>
  </si>
  <si>
    <t>Nirvana The Divine Kitchen</t>
  </si>
  <si>
    <t>Lawrence Road</t>
  </si>
  <si>
    <t>Chicago Pizza</t>
  </si>
  <si>
    <t>Palate of Delhi, Chanakyapuri</t>
  </si>
  <si>
    <t>Pizza</t>
  </si>
  <si>
    <t>Madras Dosa &amp; Chinese</t>
  </si>
  <si>
    <t>South Indian, Chinese</t>
  </si>
  <si>
    <t>Tpot</t>
  </si>
  <si>
    <t>Aerocity</t>
  </si>
  <si>
    <t>Cafe</t>
  </si>
  <si>
    <t>Avon Kitchen</t>
  </si>
  <si>
    <t>North Indian, Mughlai, Chinese</t>
  </si>
  <si>
    <t>Somang House Restaurant</t>
  </si>
  <si>
    <t>Majnu ka Tila</t>
  </si>
  <si>
    <t>Asian, Chinese</t>
  </si>
  <si>
    <t>Manami Japanese Restaurant</t>
  </si>
  <si>
    <t>Japanese</t>
  </si>
  <si>
    <t>Raglan Road Irish Pub and Restaurant</t>
  </si>
  <si>
    <t>Orlando</t>
  </si>
  <si>
    <t>Disney: Downtown Disney</t>
  </si>
  <si>
    <t>Irish</t>
  </si>
  <si>
    <t>Oye!! Shawarma</t>
  </si>
  <si>
    <t>Rajendra Place</t>
  </si>
  <si>
    <t>Fast Food</t>
  </si>
  <si>
    <t>Teedo's Cake Inn</t>
  </si>
  <si>
    <t>Cafe, Bakery</t>
  </si>
  <si>
    <t>Al Noor Foods</t>
  </si>
  <si>
    <t>Singh Chicken</t>
  </si>
  <si>
    <t>Pakeeza Restaurants</t>
  </si>
  <si>
    <t>Mughlai</t>
  </si>
  <si>
    <t>Elements - Mapple Express</t>
  </si>
  <si>
    <t>North Indian, Continental, Chinese</t>
  </si>
  <si>
    <t>Dus Bab</t>
  </si>
  <si>
    <t>Tibetan</t>
  </si>
  <si>
    <t>Viceroy - The Coffee Shop</t>
  </si>
  <si>
    <t>MGM Club, Daryaganj</t>
  </si>
  <si>
    <t>Sahi Pakde Hain</t>
  </si>
  <si>
    <t>13 Cafe</t>
  </si>
  <si>
    <t>Amar Bakery</t>
  </si>
  <si>
    <t>Bakery, Desserts, Fast Food, Mithai</t>
  </si>
  <si>
    <t>Habibi Express</t>
  </si>
  <si>
    <t>Lebanese, Arabian, Moroccan</t>
  </si>
  <si>
    <t>Rara Dragon</t>
  </si>
  <si>
    <t>Chinese</t>
  </si>
  <si>
    <t>Flavours Of Delhi</t>
  </si>
  <si>
    <t>North Indian, Chinese, Fast Food</t>
  </si>
  <si>
    <t>Cake Point</t>
  </si>
  <si>
    <t>Bakery, Desserts</t>
  </si>
  <si>
    <t>Mr. Confectioner - Pride Plaza Hotel</t>
  </si>
  <si>
    <t>Pride Plaza Hotel, Aerocity</t>
  </si>
  <si>
    <t>Bakery</t>
  </si>
  <si>
    <t>Behrouz Biryani</t>
  </si>
  <si>
    <t>Biryani</t>
  </si>
  <si>
    <t>Chicken Point</t>
  </si>
  <si>
    <t>Sarojini Nagar</t>
  </si>
  <si>
    <t>Mughlai, North Indian</t>
  </si>
  <si>
    <t>New Sindhi Chicken Corner</t>
  </si>
  <si>
    <t>Pawan Foods</t>
  </si>
  <si>
    <t>Chinese, North Indian</t>
  </si>
  <si>
    <t>Mughal-E-Zaika</t>
  </si>
  <si>
    <t>Swiss Gourmessa</t>
  </si>
  <si>
    <t>Dunkin' Donuts</t>
  </si>
  <si>
    <t>Burger, Desserts, Fast Food</t>
  </si>
  <si>
    <t>Maggiano's Little Italy</t>
  </si>
  <si>
    <t>I-Drive/Universal</t>
  </si>
  <si>
    <t>Italian</t>
  </si>
  <si>
    <t>Chick N Grills</t>
  </si>
  <si>
    <t>Mughlai, Fast Food</t>
  </si>
  <si>
    <t>Javed Bawarchi Restaurant</t>
  </si>
  <si>
    <t>Zakir Nagar</t>
  </si>
  <si>
    <t>Moonis Kada</t>
  </si>
  <si>
    <t>The Cake Affairs</t>
  </si>
  <si>
    <t>Pind Balluchi</t>
  </si>
  <si>
    <t>Shri Bikaner Sweets &amp; Restaurant</t>
  </si>
  <si>
    <t>Narela</t>
  </si>
  <si>
    <t>North Indian, Chinese, South Indian</t>
  </si>
  <si>
    <t>Domino's Pizza</t>
  </si>
  <si>
    <t>Pizza, Fast Food</t>
  </si>
  <si>
    <t>Al- Laziz</t>
  </si>
  <si>
    <t>Piper's &amp; Grill - The Night Chef</t>
  </si>
  <si>
    <t>North Indian, Chinese, Continental</t>
  </si>
  <si>
    <t>Coffee Shop</t>
  </si>
  <si>
    <t>Cafe, North Indian, Continental</t>
  </si>
  <si>
    <t>#hashtag</t>
  </si>
  <si>
    <t>Mehrauli</t>
  </si>
  <si>
    <t>Curzon - The Royal Bar</t>
  </si>
  <si>
    <t>Finger Food</t>
  </si>
  <si>
    <t>Kolkata Biriyani On Call</t>
  </si>
  <si>
    <t>Khaao Peeyo</t>
  </si>
  <si>
    <t>Facebook Fast Food</t>
  </si>
  <si>
    <t>Pizza Hut Delivery</t>
  </si>
  <si>
    <t>Worldmark 1, Aerocity</t>
  </si>
  <si>
    <t>Italian, Pizza, Fast Food</t>
  </si>
  <si>
    <t>D-Food</t>
  </si>
  <si>
    <t>Chinese, Fast Food, Bakery</t>
  </si>
  <si>
    <t>Pizza King</t>
  </si>
  <si>
    <t>Die Bí_ckerei</t>
  </si>
  <si>
    <t>New Sethi's</t>
  </si>
  <si>
    <t>Ashiyan Foods</t>
  </si>
  <si>
    <t>Khan Tandoori Hub</t>
  </si>
  <si>
    <t>Kasur Khyon</t>
  </si>
  <si>
    <t>Mughlai, Chinese</t>
  </si>
  <si>
    <t>Spices Affair</t>
  </si>
  <si>
    <t>Kamal Chicken</t>
  </si>
  <si>
    <t>Kamla Nagar</t>
  </si>
  <si>
    <t>Taste of India</t>
  </si>
  <si>
    <t>Dada Ka Dhaba</t>
  </si>
  <si>
    <t>Ovenstory Pizza</t>
  </si>
  <si>
    <t>Connaught Place</t>
  </si>
  <si>
    <t>Viya Cupcakery</t>
  </si>
  <si>
    <t>DZI House</t>
  </si>
  <si>
    <t>North Indian, Chinese, Tibetan</t>
  </si>
  <si>
    <t>The Yolmo Kitchen</t>
  </si>
  <si>
    <t>Chawla Chik Inn</t>
  </si>
  <si>
    <t>Xpert Bakers</t>
  </si>
  <si>
    <t>Javed Chicken Corner</t>
  </si>
  <si>
    <t>Al-Rihan</t>
  </si>
  <si>
    <t>MK's Chinese Food</t>
  </si>
  <si>
    <t>Chinese, Fast Food</t>
  </si>
  <si>
    <t>Omi Pizza</t>
  </si>
  <si>
    <t>Laxmi Nagar</t>
  </si>
  <si>
    <t>South Indian &amp; Chinese Fast Food</t>
  </si>
  <si>
    <t>South Indian, Chinese, Fast Food</t>
  </si>
  <si>
    <t>Vandana Food Corner</t>
  </si>
  <si>
    <t>Fast Food, North Indian, South Indian</t>
  </si>
  <si>
    <t>King Of Roll</t>
  </si>
  <si>
    <t>Jyoti Sweets</t>
  </si>
  <si>
    <t>Mithai</t>
  </si>
  <si>
    <t>Shahi Chicken Biryani Corner</t>
  </si>
  <si>
    <t>Monis Kada Hotel</t>
  </si>
  <si>
    <t>Nizamuddin</t>
  </si>
  <si>
    <t>Cake Spot</t>
  </si>
  <si>
    <t>Bakery, Fast Food</t>
  </si>
  <si>
    <t>Rajesh Eating Corner</t>
  </si>
  <si>
    <t>Street Food</t>
  </si>
  <si>
    <t>Ching Chinese</t>
  </si>
  <si>
    <t>Dolce Gelato</t>
  </si>
  <si>
    <t>Tagore Garden</t>
  </si>
  <si>
    <t>Ice Cream</t>
  </si>
  <si>
    <t>Anthony's Kitchen</t>
  </si>
  <si>
    <t>Vasant Vihar</t>
  </si>
  <si>
    <t>North Indian, South Indian</t>
  </si>
  <si>
    <t>Desserts</t>
  </si>
  <si>
    <t>Special Chicken Biryani</t>
  </si>
  <si>
    <t>Momos Hi Momos</t>
  </si>
  <si>
    <t>Hot Pot</t>
  </si>
  <si>
    <t>Kolkatta Kathi Roll</t>
  </si>
  <si>
    <t>North Indian, Fast Food</t>
  </si>
  <si>
    <t>Krishna Juice &amp; Shakes Corner</t>
  </si>
  <si>
    <t>Green Park</t>
  </si>
  <si>
    <t>Juices</t>
  </si>
  <si>
    <t>Daya Sagar</t>
  </si>
  <si>
    <t>North Indian, Chinese, Mughlai</t>
  </si>
  <si>
    <t>JD's Restaurant</t>
  </si>
  <si>
    <t>Malabar Style Kitchen</t>
  </si>
  <si>
    <t>Kerala</t>
  </si>
  <si>
    <t>Hans's Planet-F</t>
  </si>
  <si>
    <t>Chinese, Fast Food, North Indian</t>
  </si>
  <si>
    <t>Aggarwal Bikaneri Sweets</t>
  </si>
  <si>
    <t>Bengali Restaurant</t>
  </si>
  <si>
    <t>Bengali, Chinese</t>
  </si>
  <si>
    <t>Shahi Hyderbadi Biryani</t>
  </si>
  <si>
    <t>Momozone</t>
  </si>
  <si>
    <t>Foodizm</t>
  </si>
  <si>
    <t>Kanuchawala</t>
  </si>
  <si>
    <t>Prashant Vihar</t>
  </si>
  <si>
    <t>Vaishanavi Food Store</t>
  </si>
  <si>
    <t>PSR Foods</t>
  </si>
  <si>
    <t>Saket</t>
  </si>
  <si>
    <t>North Indian, Street Food</t>
  </si>
  <si>
    <t>Aggarwal Bikaner Sweets</t>
  </si>
  <si>
    <t>7 Colours Xpress Kitchen</t>
  </si>
  <si>
    <t>South Extension 1</t>
  </si>
  <si>
    <t>Food Plaza</t>
  </si>
  <si>
    <t>Shree Krishna Dhaba</t>
  </si>
  <si>
    <t>Dada Ka</t>
  </si>
  <si>
    <t>Noddy's</t>
  </si>
  <si>
    <t>Beverages, Desserts</t>
  </si>
  <si>
    <t>Asian House Restaurant</t>
  </si>
  <si>
    <t>Tibetan, South Indian, North Indian</t>
  </si>
  <si>
    <t>Kullu Manali Restaurant</t>
  </si>
  <si>
    <t>Tibetan, Chinese, North Indian</t>
  </si>
  <si>
    <t>Tandoori Khazana</t>
  </si>
  <si>
    <t>Desi Chulha</t>
  </si>
  <si>
    <t>Bikaner Sweets Chaat cafe</t>
  </si>
  <si>
    <t>Mithai, Street Food</t>
  </si>
  <si>
    <t>Spl. Flavour Sodas &amp; Fruit shakes</t>
  </si>
  <si>
    <t>Dilli Darbar Chicken Point</t>
  </si>
  <si>
    <t>Sharma Sweets</t>
  </si>
  <si>
    <t>Baba Ji</t>
  </si>
  <si>
    <t>Surprise - Bakers &amp; Bites</t>
  </si>
  <si>
    <t>Angelena Restaurant</t>
  </si>
  <si>
    <t>3x Cafe</t>
  </si>
  <si>
    <t>Fast Food, Desserts, Beverages</t>
  </si>
  <si>
    <t>R.S. Chinese Food</t>
  </si>
  <si>
    <t>Welcome Fast Food &amp; Parantha</t>
  </si>
  <si>
    <t>Shalimar Vyanjan</t>
  </si>
  <si>
    <t>Radha Swami Chaat Bhandar</t>
  </si>
  <si>
    <t>Variety of Shawarmas</t>
  </si>
  <si>
    <t>Sweets n Treats</t>
  </si>
  <si>
    <t>S.K. Fast Food</t>
  </si>
  <si>
    <t>Aahar Meat and Chicken Shop</t>
  </si>
  <si>
    <t>Raw Meats, Fast Food</t>
  </si>
  <si>
    <t>Madaan Confectionery</t>
  </si>
  <si>
    <t>Matthi Wala</t>
  </si>
  <si>
    <t>Khan Foods</t>
  </si>
  <si>
    <t>Preet Fast Foods</t>
  </si>
  <si>
    <t>Kathi Junction</t>
  </si>
  <si>
    <t>Maan Singh Halwai</t>
  </si>
  <si>
    <t>Connoisseur</t>
  </si>
  <si>
    <t>Janpath</t>
  </si>
  <si>
    <t>Goldy Chat Bhandar</t>
  </si>
  <si>
    <t>Cafe Highway</t>
  </si>
  <si>
    <t>Fast Food, Chinese</t>
  </si>
  <si>
    <t>Bhutani Chaap</t>
  </si>
  <si>
    <t>Giani</t>
  </si>
  <si>
    <t>Ice Cream, Desserts</t>
  </si>
  <si>
    <t>Prem Chinese Fast Food</t>
  </si>
  <si>
    <t>Sam's 22</t>
  </si>
  <si>
    <t>Fast Food, Beverages</t>
  </si>
  <si>
    <t>Zaika Restaurant</t>
  </si>
  <si>
    <t>Bhawani Restaurant</t>
  </si>
  <si>
    <t>New Aggarwal Sweets &amp; Fast Food</t>
  </si>
  <si>
    <t>Mithai, Fast Food</t>
  </si>
  <si>
    <t>HTW Bakers</t>
  </si>
  <si>
    <t>Dessi Food</t>
  </si>
  <si>
    <t>Crazzy Bite</t>
  </si>
  <si>
    <t>Punjabi Tandoori Tikka</t>
  </si>
  <si>
    <t>Kerala Kitchen &amp; Restaurant</t>
  </si>
  <si>
    <t>South Indian</t>
  </si>
  <si>
    <t>Mithai, South Indian, Street Food</t>
  </si>
  <si>
    <t>Magic Mo:Mo Corner</t>
  </si>
  <si>
    <t>Student Corner</t>
  </si>
  <si>
    <t>The Pure Kitchen</t>
  </si>
  <si>
    <t>Chinese, Continental, North Indian</t>
  </si>
  <si>
    <t>Do Bhai Paneer Wale And Sweets</t>
  </si>
  <si>
    <t>TCW Chaat Point</t>
  </si>
  <si>
    <t>Cafe Coffee Day</t>
  </si>
  <si>
    <t>Cake Walk</t>
  </si>
  <si>
    <t>Laxmi Dairy</t>
  </si>
  <si>
    <t>Shahdara</t>
  </si>
  <si>
    <t>Raju Ice Cream Parlor</t>
  </si>
  <si>
    <t>Pizza, Ice Cream</t>
  </si>
  <si>
    <t>Shisha</t>
  </si>
  <si>
    <t>East Patel Nagar</t>
  </si>
  <si>
    <t>Brown House Cafe</t>
  </si>
  <si>
    <t>Daawat-e-Mehak</t>
  </si>
  <si>
    <t>U.P. Al-Flah Restaurant</t>
  </si>
  <si>
    <t>Bollywood Khana</t>
  </si>
  <si>
    <t>Lajawab Chicken &amp; Fish Fry</t>
  </si>
  <si>
    <t>Shree Vinayaga Restaurant</t>
  </si>
  <si>
    <t>Bajrang Misthan Bhawan</t>
  </si>
  <si>
    <t>Chilli Tadka</t>
  </si>
  <si>
    <t>King's Food</t>
  </si>
  <si>
    <t>Daily Belly</t>
  </si>
  <si>
    <t>North Indian, South Indian, Chinese</t>
  </si>
  <si>
    <t>Dosa and Pizza Corner</t>
  </si>
  <si>
    <t>South Indian, Pizza, Chinese</t>
  </si>
  <si>
    <t>Kasba</t>
  </si>
  <si>
    <t>Dinesh Meat Wala</t>
  </si>
  <si>
    <t>Shama Muradabadi Chicken Biryani</t>
  </si>
  <si>
    <t>Batra Chinese Food &amp; Chaap</t>
  </si>
  <si>
    <t>Freezy</t>
  </si>
  <si>
    <t>Madan Sweets &amp; Bakers</t>
  </si>
  <si>
    <t>Unique Pastry</t>
  </si>
  <si>
    <t>Hot N Fresh Pizza</t>
  </si>
  <si>
    <t>RAM-G Samose Wale</t>
  </si>
  <si>
    <t>Good Luck Cafe</t>
  </si>
  <si>
    <t>Special Tea Point</t>
  </si>
  <si>
    <t>Street Food, North Indian</t>
  </si>
  <si>
    <t>S.R. Bakers</t>
  </si>
  <si>
    <t>Anjel China &amp; Tibetian Food</t>
  </si>
  <si>
    <t>Tibetan, Chinese</t>
  </si>
  <si>
    <t>The Regal Chicken Corner</t>
  </si>
  <si>
    <t>Guru Om Vanna</t>
  </si>
  <si>
    <t>Kedgy Bite</t>
  </si>
  <si>
    <t>Food Cafe</t>
  </si>
  <si>
    <t>South Indian, North Indian, Chinese</t>
  </si>
  <si>
    <t>Cookie Shookie</t>
  </si>
  <si>
    <t>VadaPav 'n' Frankie</t>
  </si>
  <si>
    <t>Makers &amp; Bakers</t>
  </si>
  <si>
    <t>Barakhamba Road</t>
  </si>
  <si>
    <t>Hind Bakery &amp; Chinese Fast Food</t>
  </si>
  <si>
    <t>Muradabadi Shahi Biryani &amp; Chicken Corner</t>
  </si>
  <si>
    <t>Nice Food Corner</t>
  </si>
  <si>
    <t>Murliwala Bakers</t>
  </si>
  <si>
    <t>Aakash Sweets &amp; Caterers</t>
  </si>
  <si>
    <t>Hungerz Hub</t>
  </si>
  <si>
    <t>Burger, Pizza, Fast Food</t>
  </si>
  <si>
    <t>Lounge Bakery</t>
  </si>
  <si>
    <t>Bikaner Sweets &amp; Restaurant</t>
  </si>
  <si>
    <t>Mithai, Street Food, North Indian</t>
  </si>
  <si>
    <t>The Pizza Family</t>
  </si>
  <si>
    <t>Paras Corner</t>
  </si>
  <si>
    <t>Red Rose Restaurant</t>
  </si>
  <si>
    <t>Kairi The Royal Taste</t>
  </si>
  <si>
    <t>Chinese Tadka</t>
  </si>
  <si>
    <t>Pandey Ji Restaurant</t>
  </si>
  <si>
    <t>Spice Treat</t>
  </si>
  <si>
    <t>Himalaya Momos</t>
  </si>
  <si>
    <t>Uttranchal Eating Point</t>
  </si>
  <si>
    <t>Meatwale.com</t>
  </si>
  <si>
    <t>Raw Meats</t>
  </si>
  <si>
    <t>Zaika Chicken Corner</t>
  </si>
  <si>
    <t>Biryani, North Indian</t>
  </si>
  <si>
    <t>Sufiyan Restaurant</t>
  </si>
  <si>
    <t>De Bone Chicken</t>
  </si>
  <si>
    <t>Arunachal Bhawan</t>
  </si>
  <si>
    <t>Chanakyapuri</t>
  </si>
  <si>
    <t>North Eastern</t>
  </si>
  <si>
    <t>Madras Cafe</t>
  </si>
  <si>
    <t>Soya Twist</t>
  </si>
  <si>
    <t>Fuel Diet Cafe</t>
  </si>
  <si>
    <t>Healthy Food</t>
  </si>
  <si>
    <t>Ramlal Sweets</t>
  </si>
  <si>
    <t>Tirath Sweets</t>
  </si>
  <si>
    <t>Al Meraj Chicken Shop</t>
  </si>
  <si>
    <t>Awadhi, Mughlai</t>
  </si>
  <si>
    <t>Classic Chef Corner</t>
  </si>
  <si>
    <t>Sethi's Express</t>
  </si>
  <si>
    <t>Swagi Food Corner</t>
  </si>
  <si>
    <t>Maggi Point</t>
  </si>
  <si>
    <t>Wow! Momo</t>
  </si>
  <si>
    <t>Healthy Nutrienty</t>
  </si>
  <si>
    <t>Beverages, Healthy Food</t>
  </si>
  <si>
    <t>Shaketastic</t>
  </si>
  <si>
    <t>Beverages</t>
  </si>
  <si>
    <t>Fc Katyal</t>
  </si>
  <si>
    <t>Khan Tandoori Nights</t>
  </si>
  <si>
    <t>Shahi Muradabadi Chicken Biryani</t>
  </si>
  <si>
    <t>Goyal Sweets</t>
  </si>
  <si>
    <t>Mithai, Bakery</t>
  </si>
  <si>
    <t>Jai Maa Shaarde Samose Wala</t>
  </si>
  <si>
    <t>Nirula's Ice Cream</t>
  </si>
  <si>
    <t>Aggarwal Sweet Corner</t>
  </si>
  <si>
    <t>Mahi Rasoi</t>
  </si>
  <si>
    <t>North Indian, South Indian, Fast Food</t>
  </si>
  <si>
    <t>Bikaner Sweets</t>
  </si>
  <si>
    <t>Mithai, North Indian, South Indian, Chinese, Street Food, Bakery</t>
  </si>
  <si>
    <t>Chinese Corner</t>
  </si>
  <si>
    <t>Green Chick Chop</t>
  </si>
  <si>
    <t>Raw Meats, North Indian, Fast Food</t>
  </si>
  <si>
    <t>Aujla's Punjabi Zaika</t>
  </si>
  <si>
    <t>Raju Fast Food</t>
  </si>
  <si>
    <t>Street Food, Fast Food</t>
  </si>
  <si>
    <t>Brahm Point Fast Food</t>
  </si>
  <si>
    <t>China Kitchen</t>
  </si>
  <si>
    <t>Chinese, North Eastern</t>
  </si>
  <si>
    <t>Chowringhee</t>
  </si>
  <si>
    <t>Welcome Family Restaurant</t>
  </si>
  <si>
    <t>Smily Cakes</t>
  </si>
  <si>
    <t>34, Chowringhee Lane</t>
  </si>
  <si>
    <t>Fast Food, Mughlai, Armenian</t>
  </si>
  <si>
    <t>Alam Biryani</t>
  </si>
  <si>
    <t>Smoke Trailer Grill</t>
  </si>
  <si>
    <t>American</t>
  </si>
  <si>
    <t>Delhi-27</t>
  </si>
  <si>
    <t>Chinese, South Indian</t>
  </si>
  <si>
    <t>Sanjay Chicken Shop</t>
  </si>
  <si>
    <t>Shree Raja Ram</t>
  </si>
  <si>
    <t>Seven Star Pizza</t>
  </si>
  <si>
    <t>Halal Pizza Star</t>
  </si>
  <si>
    <t>Ratan Singh</t>
  </si>
  <si>
    <t>Best Biryani</t>
  </si>
  <si>
    <t>Hot Kathi Roll</t>
  </si>
  <si>
    <t>K. B. Eating Point</t>
  </si>
  <si>
    <t>Moriarty Delivers</t>
  </si>
  <si>
    <t>Chai Garam</t>
  </si>
  <si>
    <t>Beverages, Fast Food</t>
  </si>
  <si>
    <t>Preechen</t>
  </si>
  <si>
    <t>Mathura Lassi Wala</t>
  </si>
  <si>
    <t>Zaika Biryani</t>
  </si>
  <si>
    <t>Delhi Chaat Bhandar</t>
  </si>
  <si>
    <t>Chinese Food Corner</t>
  </si>
  <si>
    <t>Grover Burfee &amp; Cakes</t>
  </si>
  <si>
    <t>Bakery, Chinese</t>
  </si>
  <si>
    <t>Aggarwal Sweets Corner</t>
  </si>
  <si>
    <t>Bhardwaj Bakery</t>
  </si>
  <si>
    <t>Bakery, Pizza</t>
  </si>
  <si>
    <t>Deep Bakery And Cake</t>
  </si>
  <si>
    <t>Cafe Point</t>
  </si>
  <si>
    <t>Okhla Phase 2</t>
  </si>
  <si>
    <t>New Shama Chicken Restaurant</t>
  </si>
  <si>
    <t>Niti Shake &amp; Ice Cream Hub</t>
  </si>
  <si>
    <t>Desserts, Beverages</t>
  </si>
  <si>
    <t>Food N Shakes</t>
  </si>
  <si>
    <t>Uttam Nagar</t>
  </si>
  <si>
    <t>Riyaz Biryani Corner</t>
  </si>
  <si>
    <t>Grills N Chills</t>
  </si>
  <si>
    <t>Yusuf Sarai</t>
  </si>
  <si>
    <t>Sidhi Cafe</t>
  </si>
  <si>
    <t>Best Biryani Centre</t>
  </si>
  <si>
    <t>Om Ji Bhature Wale</t>
  </si>
  <si>
    <t>Radhe Shyam Chole Bhature</t>
  </si>
  <si>
    <t>Red Chili Potato</t>
  </si>
  <si>
    <t>Bigbee</t>
  </si>
  <si>
    <t>Chennai Express Greens</t>
  </si>
  <si>
    <t>Pasta Pizza &amp; Roll Hut</t>
  </si>
  <si>
    <t>Tea Point</t>
  </si>
  <si>
    <t>Chicken Darwar</t>
  </si>
  <si>
    <t>Fast Food, Mughlai</t>
  </si>
  <si>
    <t>Mittal Restaurant &amp; Fast Food</t>
  </si>
  <si>
    <t>Fast Food, South Indian, Mithai</t>
  </si>
  <si>
    <t>Shree Shyam Sweets</t>
  </si>
  <si>
    <t>Bansiwala Sweets &amp; Caterers</t>
  </si>
  <si>
    <t>Dabas Ke Special Chole Bhature</t>
  </si>
  <si>
    <t>JMD Family Restaurant</t>
  </si>
  <si>
    <t>Ram Ram Ji Kachori Bhandar</t>
  </si>
  <si>
    <t>Pal Restaurant</t>
  </si>
  <si>
    <t>Tilak Nagar</t>
  </si>
  <si>
    <t>New Bhappe Di Hatti</t>
  </si>
  <si>
    <t>South Indian Food Plaza</t>
  </si>
  <si>
    <t>Motu N Patlu</t>
  </si>
  <si>
    <t>Lebanese, North Indian, Fast Food</t>
  </si>
  <si>
    <t>Zaika Muradabadi</t>
  </si>
  <si>
    <t>Kettle &amp; Kegs</t>
  </si>
  <si>
    <t>Tea</t>
  </si>
  <si>
    <t>Mom's Bake</t>
  </si>
  <si>
    <t>Delhi Cantt.</t>
  </si>
  <si>
    <t>Lucky Corner Shop</t>
  </si>
  <si>
    <t>Al Naseem Foods Shawarma</t>
  </si>
  <si>
    <t>Kathi House</t>
  </si>
  <si>
    <t>Kitchen Namaste</t>
  </si>
  <si>
    <t>Baketown By Gagan Bakers</t>
  </si>
  <si>
    <t>Fast Food, Bakery</t>
  </si>
  <si>
    <t>Biryani Express</t>
  </si>
  <si>
    <t>Chill Out</t>
  </si>
  <si>
    <t>Wazirpur</t>
  </si>
  <si>
    <t>Chilli Chinese</t>
  </si>
  <si>
    <t>Tulsi Ram Chinese Hut</t>
  </si>
  <si>
    <t>Chaipiyoji</t>
  </si>
  <si>
    <t>Tea, Fast Food</t>
  </si>
  <si>
    <t>Urban Patty House</t>
  </si>
  <si>
    <t>Amul Ice-Cream Parlour</t>
  </si>
  <si>
    <t>Cherry Berry</t>
  </si>
  <si>
    <t>China Pan</t>
  </si>
  <si>
    <t>Amit Dhaba</t>
  </si>
  <si>
    <t>Punjabi Rasoi</t>
  </si>
  <si>
    <t>Scoopers 'n' Bakers</t>
  </si>
  <si>
    <t>Chatkara</t>
  </si>
  <si>
    <t>Taoji Ke Amratsari Naan</t>
  </si>
  <si>
    <t>Fast Food, North Indian</t>
  </si>
  <si>
    <t>A Patisseries Gallery</t>
  </si>
  <si>
    <t>Foodieholic</t>
  </si>
  <si>
    <t>Chinese, North Indian, South Indian</t>
  </si>
  <si>
    <t>Sangam Ratna</t>
  </si>
  <si>
    <t>Shri Balaji</t>
  </si>
  <si>
    <t>Shahi Muradabadi &amp; Hyderabadi</t>
  </si>
  <si>
    <t>Frontier</t>
  </si>
  <si>
    <t>Alam Biryani Center</t>
  </si>
  <si>
    <t>Lala Chaap Corner</t>
  </si>
  <si>
    <t>Bake Town</t>
  </si>
  <si>
    <t>Khurana Eating Point</t>
  </si>
  <si>
    <t>Schezwan Bakery</t>
  </si>
  <si>
    <t>Shankar Chinese Foods</t>
  </si>
  <si>
    <t>Singh Chinese Fast Food</t>
  </si>
  <si>
    <t>Hot &amp; Tasty</t>
  </si>
  <si>
    <t>Kalka's Food Centre</t>
  </si>
  <si>
    <t>Choksi Chinese</t>
  </si>
  <si>
    <t>Cake And Bakes</t>
  </si>
  <si>
    <t>Gujjar Dhaba</t>
  </si>
  <si>
    <t>Annpurna Rasoi</t>
  </si>
  <si>
    <t>Aradhya Restaurant</t>
  </si>
  <si>
    <t>Devika Restaurant</t>
  </si>
  <si>
    <t>Just Veg</t>
  </si>
  <si>
    <t>TiffinToons</t>
  </si>
  <si>
    <t>Aazad Chicken Corner</t>
  </si>
  <si>
    <t>Biryani, Mughlai</t>
  </si>
  <si>
    <t>Games v/s Cafe</t>
  </si>
  <si>
    <t>Cafe, Beverages</t>
  </si>
  <si>
    <t>Chinese Fast Food</t>
  </si>
  <si>
    <t>Creambell &amp; Chocoxess</t>
  </si>
  <si>
    <t>Pacific Mall, Tagore Garden</t>
  </si>
  <si>
    <t>South Indian, Chinese, Mithai</t>
  </si>
  <si>
    <t>Bablu Chinese Food</t>
  </si>
  <si>
    <t>Bhatia Chinese Food</t>
  </si>
  <si>
    <t>Chinese, South Indian, Fast Food</t>
  </si>
  <si>
    <t>Bhagat Ji Sweets</t>
  </si>
  <si>
    <t>Special Moradabadi Chicken Corner</t>
  </si>
  <si>
    <t>Cheese Bitez Pizza</t>
  </si>
  <si>
    <t>Momolicious</t>
  </si>
  <si>
    <t>Naya Adda</t>
  </si>
  <si>
    <t>Tummyy Tull</t>
  </si>
  <si>
    <t>Laxmi Food Corner</t>
  </si>
  <si>
    <t>Shahi Chicken Point</t>
  </si>
  <si>
    <t>Happy Hours</t>
  </si>
  <si>
    <t>N.S. Pizza Point</t>
  </si>
  <si>
    <t>Gupta Ji Ka Dhaba</t>
  </si>
  <si>
    <t>North Indian, Mughlai, Armenian</t>
  </si>
  <si>
    <t>Wakhra Swag</t>
  </si>
  <si>
    <t>Truly Yours</t>
  </si>
  <si>
    <t>North Indian, Street Food, Fast Food</t>
  </si>
  <si>
    <t>Mehtaab Sweet Corner &amp; Restaurant</t>
  </si>
  <si>
    <t>North Indian, Chinese, Street Food</t>
  </si>
  <si>
    <t>Flavours Of London</t>
  </si>
  <si>
    <t>Ice Cream, Bakery</t>
  </si>
  <si>
    <t>Hot 'N' Cool</t>
  </si>
  <si>
    <t>Fast Food, Italian</t>
  </si>
  <si>
    <t>Roll's World</t>
  </si>
  <si>
    <t>Sri Krishna</t>
  </si>
  <si>
    <t>Kalka Ji Rasoi</t>
  </si>
  <si>
    <t>Street Food, Chinese</t>
  </si>
  <si>
    <t>Teens Cafe Fast Food</t>
  </si>
  <si>
    <t>Al Hayat Bakers</t>
  </si>
  <si>
    <t>Lotes Bakes</t>
  </si>
  <si>
    <t>Sikka Chinese Fast Food</t>
  </si>
  <si>
    <t>Kathmandu</t>
  </si>
  <si>
    <t>New Open Restaurant</t>
  </si>
  <si>
    <t>Nepalese, Tibetan</t>
  </si>
  <si>
    <t>Bake Bank</t>
  </si>
  <si>
    <t>Mannat Chinese Fast Food</t>
  </si>
  <si>
    <t>Chinese, Bakery</t>
  </si>
  <si>
    <t>Welcome Rasoi</t>
  </si>
  <si>
    <t>Twenty Four Seven</t>
  </si>
  <si>
    <t>Amul Sweets &amp; Bakery</t>
  </si>
  <si>
    <t>North Indian, South Indian, Chinese, Fast Food, Bakery, Mithai</t>
  </si>
  <si>
    <t>Buddy 's. Pizza</t>
  </si>
  <si>
    <t>Panjabi Chic-Shoppe</t>
  </si>
  <si>
    <t>Raw Meats, Street Food</t>
  </si>
  <si>
    <t>Creamy Creation</t>
  </si>
  <si>
    <t>D.A.A.</t>
  </si>
  <si>
    <t>New Punjabi Chaap Corner</t>
  </si>
  <si>
    <t>Muncheezz</t>
  </si>
  <si>
    <t>Natural Pizza Hub &amp; Food Court</t>
  </si>
  <si>
    <t>Oven Fresh</t>
  </si>
  <si>
    <t>RV Restaurant</t>
  </si>
  <si>
    <t>Pak Afghan Restaurant</t>
  </si>
  <si>
    <t>Afghani</t>
  </si>
  <si>
    <t>Delhi 6 Cafe</t>
  </si>
  <si>
    <t>Lhasa Manthang Restaurant</t>
  </si>
  <si>
    <t>Melting Food Point</t>
  </si>
  <si>
    <t>Street Cafe</t>
  </si>
  <si>
    <t>Foody Dragon</t>
  </si>
  <si>
    <t>Sweet Sensations</t>
  </si>
  <si>
    <t>Szoun Chinese Food</t>
  </si>
  <si>
    <t>Shere Hind Chicken Corner</t>
  </si>
  <si>
    <t>The Bakery</t>
  </si>
  <si>
    <t>Hot Joint Fast Food</t>
  </si>
  <si>
    <t>Raja Chinese Foods &amp; Snacks</t>
  </si>
  <si>
    <t>Vrindavan Sweets</t>
  </si>
  <si>
    <t>South Indian, Street Food, Mithai</t>
  </si>
  <si>
    <t>DLF South Square, Sarojini Nagar</t>
  </si>
  <si>
    <t>North Indian, Indian</t>
  </si>
  <si>
    <t>Lhamo's Kitchen</t>
  </si>
  <si>
    <t>Nepalese</t>
  </si>
  <si>
    <t>Happy Italiano</t>
  </si>
  <si>
    <t>Kanhaiya Fast Food</t>
  </si>
  <si>
    <t>Urban Palate</t>
  </si>
  <si>
    <t>New Classic Kitchen</t>
  </si>
  <si>
    <t>INA</t>
  </si>
  <si>
    <t>D Brown Affairs</t>
  </si>
  <si>
    <t>Mughlai Darbar Muradabadi</t>
  </si>
  <si>
    <t>New Pishori Chicken Kabab</t>
  </si>
  <si>
    <t>Super Snacks</t>
  </si>
  <si>
    <t>Laziz Chinese Fast Food</t>
  </si>
  <si>
    <t>Diya Chinese Food</t>
  </si>
  <si>
    <t>Shama Chicken Corner</t>
  </si>
  <si>
    <t>Sultan Chicken Corner</t>
  </si>
  <si>
    <t>Ice Cream, Beverages, Fast Food</t>
  </si>
  <si>
    <t>Al-Nawab</t>
  </si>
  <si>
    <t>The Khoj Cafe Restaurent</t>
  </si>
  <si>
    <t>Retro Kichen</t>
  </si>
  <si>
    <t>Hot &amp; Hot Shudhir Chinese Point</t>
  </si>
  <si>
    <t>Kith N Kin Cafeteria</t>
  </si>
  <si>
    <t>Lazeez Rasoi</t>
  </si>
  <si>
    <t>Le Village Pastry Shop</t>
  </si>
  <si>
    <t>Sardar Ji Chicken Corner</t>
  </si>
  <si>
    <t>L.N Live Kitchen</t>
  </si>
  <si>
    <t>Piyu Fast Food</t>
  </si>
  <si>
    <t>Food Junction</t>
  </si>
  <si>
    <t>Zayka chicken restaurant</t>
  </si>
  <si>
    <t>North Indian, Biryani</t>
  </si>
  <si>
    <t>Romano's Pizza</t>
  </si>
  <si>
    <t>Pheva Tandooris</t>
  </si>
  <si>
    <t>New Garden Hut</t>
  </si>
  <si>
    <t>Chinese Hut</t>
  </si>
  <si>
    <t>Fabulous Cake</t>
  </si>
  <si>
    <t>Saras Fast Food Feast</t>
  </si>
  <si>
    <t>Shakun Cook-Du-Ku</t>
  </si>
  <si>
    <t>P.S. Chinese &amp; Thai Food</t>
  </si>
  <si>
    <t>Snack Shack</t>
  </si>
  <si>
    <t>Pizza Hot</t>
  </si>
  <si>
    <t>Italian, Fast Food, South Indian</t>
  </si>
  <si>
    <t>Fresh Meat CO</t>
  </si>
  <si>
    <t>Chocolacious by WedCraft</t>
  </si>
  <si>
    <t>Food Care</t>
  </si>
  <si>
    <t>Friends N Foods</t>
  </si>
  <si>
    <t>ABC Restaurant</t>
  </si>
  <si>
    <t>Brijwasi</t>
  </si>
  <si>
    <t>Jaca Restaurant</t>
  </si>
  <si>
    <t>Vishal Snacks</t>
  </si>
  <si>
    <t>Chennai Express</t>
  </si>
  <si>
    <t>Vikas Marg</t>
  </si>
  <si>
    <t>Fun City Mall, Prashant Vihar</t>
  </si>
  <si>
    <t>Delhi Biryani Hut</t>
  </si>
  <si>
    <t>Dolphin - The Food Cafe</t>
  </si>
  <si>
    <t>Lhasa Thali House</t>
  </si>
  <si>
    <t>Little Tibet</t>
  </si>
  <si>
    <t>Cafe, Tibetan</t>
  </si>
  <si>
    <t>Chinese Food Point</t>
  </si>
  <si>
    <t>Rupa Bangali Dhaba</t>
  </si>
  <si>
    <t>Always Eat Green</t>
  </si>
  <si>
    <t>Gupta Sweets</t>
  </si>
  <si>
    <t>North Indian, South Indian, Mithai</t>
  </si>
  <si>
    <t>Frugurpop-  ibis New Delhi</t>
  </si>
  <si>
    <t>ibis New Delhi, Aerocity</t>
  </si>
  <si>
    <t>Mahesh Chaat Corner</t>
  </si>
  <si>
    <t>Chinese, Fast Food, Pizza</t>
  </si>
  <si>
    <t>Colonel's Kebabs &amp; Curries</t>
  </si>
  <si>
    <t>BonJuz</t>
  </si>
  <si>
    <t>Healthy Food, Juices</t>
  </si>
  <si>
    <t>Cake Knighter</t>
  </si>
  <si>
    <t>FM Biryani Point</t>
  </si>
  <si>
    <t>Al-Kausar's</t>
  </si>
  <si>
    <t>Punjabi Chaap Corner</t>
  </si>
  <si>
    <t>Spice Studio</t>
  </si>
  <si>
    <t>Seafood, Mughlai, North Indian</t>
  </si>
  <si>
    <t>The Friends Cafe</t>
  </si>
  <si>
    <t>Chinese, Italian</t>
  </si>
  <si>
    <t>The Twisted Bakery</t>
  </si>
  <si>
    <t>Take Away Depot</t>
  </si>
  <si>
    <t>Chinese, Mughlai, North Indian</t>
  </si>
  <si>
    <t>Zombiez</t>
  </si>
  <si>
    <t>Mitra Da Dhabha</t>
  </si>
  <si>
    <t>Momo's King</t>
  </si>
  <si>
    <t>Food Nation</t>
  </si>
  <si>
    <t>Hilal Hotel Nihari</t>
  </si>
  <si>
    <t>Sweet Bakes</t>
  </si>
  <si>
    <t>Arabian &amp; Turkish Cafí©</t>
  </si>
  <si>
    <t>Turkish, Arabian, Moroccan, Lebanese</t>
  </si>
  <si>
    <t>New Chow Maun</t>
  </si>
  <si>
    <t>Yaadgaar</t>
  </si>
  <si>
    <t>Mr. Gold</t>
  </si>
  <si>
    <t>Chinese Chaat Corner</t>
  </si>
  <si>
    <t>Kalkaji</t>
  </si>
  <si>
    <t>Cocoalicious Delights</t>
  </si>
  <si>
    <t>Lala Ji Sweets</t>
  </si>
  <si>
    <t>Cafe 59</t>
  </si>
  <si>
    <t>Cafe, North Eastern</t>
  </si>
  <si>
    <t>Fumble Foods</t>
  </si>
  <si>
    <t>Tiffino Mania</t>
  </si>
  <si>
    <t>Aggarwal Sweet &amp; Bakers</t>
  </si>
  <si>
    <t>Two Friends Roll Corner</t>
  </si>
  <si>
    <t>Fast Food, Street Food</t>
  </si>
  <si>
    <t>Gulati's Takeaway</t>
  </si>
  <si>
    <t>Sher-e-Punjab</t>
  </si>
  <si>
    <t>Saikutir Food</t>
  </si>
  <si>
    <t>Dhaba NH10</t>
  </si>
  <si>
    <t>Hungry Folks</t>
  </si>
  <si>
    <t>Cake'ry</t>
  </si>
  <si>
    <t>Dessert Carte</t>
  </si>
  <si>
    <t>Firangi Mithai</t>
  </si>
  <si>
    <t>Buzybee</t>
  </si>
  <si>
    <t>ToLoveFromLove</t>
  </si>
  <si>
    <t>Sardar A Pure Meat Shop</t>
  </si>
  <si>
    <t>Raw Meats, Fast Food, North Indian</t>
  </si>
  <si>
    <t>Delhi-6 The Chicken Planet</t>
  </si>
  <si>
    <t>Heera Chicken Corner</t>
  </si>
  <si>
    <t>TAG</t>
  </si>
  <si>
    <t>Cafe, Continental, Chinese</t>
  </si>
  <si>
    <t>Rockers &amp; Shockers</t>
  </si>
  <si>
    <t>Chap Corner</t>
  </si>
  <si>
    <t>Ganga Food Factory</t>
  </si>
  <si>
    <t>Taj Chicken Point</t>
  </si>
  <si>
    <t>Choco-House Chocolatiers</t>
  </si>
  <si>
    <t>Gluten Free by Deepika</t>
  </si>
  <si>
    <t>Bakery, Healthy Food</t>
  </si>
  <si>
    <t>Shahi Muradabadi</t>
  </si>
  <si>
    <t>Mohanty Bakery &amp; Confectionery</t>
  </si>
  <si>
    <t>D Food</t>
  </si>
  <si>
    <t>Little Cup Cake</t>
  </si>
  <si>
    <t>Just Vada Pav</t>
  </si>
  <si>
    <t>Street Chaat Chatoron Ka Adda</t>
  </si>
  <si>
    <t>Chatori Gali</t>
  </si>
  <si>
    <t>Tilak Marg</t>
  </si>
  <si>
    <t>The Artful Baker</t>
  </si>
  <si>
    <t>Delicious Cake</t>
  </si>
  <si>
    <t>Delhi Food Adda</t>
  </si>
  <si>
    <t>Sunrise Bakery</t>
  </si>
  <si>
    <t>Koolees Milkshake Bar</t>
  </si>
  <si>
    <t>Me and My Cake</t>
  </si>
  <si>
    <t>Grubhouse Cafe</t>
  </si>
  <si>
    <t>Colours of Biryani</t>
  </si>
  <si>
    <t>Celebration Family Restaurant</t>
  </si>
  <si>
    <t>Khera's Foodie Corner</t>
  </si>
  <si>
    <t>Waikiki</t>
  </si>
  <si>
    <t>Chaayos</t>
  </si>
  <si>
    <t>Hauz Khas Village</t>
  </si>
  <si>
    <t>Cafe, Tea</t>
  </si>
  <si>
    <t>Aurangzeb Rd</t>
  </si>
  <si>
    <t>The Night Delights</t>
  </si>
  <si>
    <t>Janakpuri</t>
  </si>
  <si>
    <t>The Midnight Heroes</t>
  </si>
  <si>
    <t>North Indian, Biryani, Chinese, Fast Food</t>
  </si>
  <si>
    <t>Midnight Fries</t>
  </si>
  <si>
    <t>Kirti Nagar</t>
  </si>
  <si>
    <t>Chinese, Italian, Fast Food</t>
  </si>
  <si>
    <t>Thok (The House of Kakori)</t>
  </si>
  <si>
    <t>Malviya Nagar</t>
  </si>
  <si>
    <t>Punjabi Bagh</t>
  </si>
  <si>
    <t>Midnight Hunger Hub</t>
  </si>
  <si>
    <t>North Indian, Fast Food, Italian, Asian</t>
  </si>
  <si>
    <t>Spooky Sky</t>
  </si>
  <si>
    <t>Italian, Chinese, North Indian</t>
  </si>
  <si>
    <t>Rajinder Nagar</t>
  </si>
  <si>
    <t>Horn Please</t>
  </si>
  <si>
    <t>Uloo</t>
  </si>
  <si>
    <t>Munch Nation</t>
  </si>
  <si>
    <t>Model Town 1</t>
  </si>
  <si>
    <t>Chaophraya</t>
  </si>
  <si>
    <t>Edinburgh</t>
  </si>
  <si>
    <t>New Town</t>
  </si>
  <si>
    <t>Thai</t>
  </si>
  <si>
    <t>Steak</t>
  </si>
  <si>
    <t>Twelve Picardy Place, New Town</t>
  </si>
  <si>
    <t>Steak, Scottish, British</t>
  </si>
  <si>
    <t>Seasons 52 Fresh Grill</t>
  </si>
  <si>
    <t>Restaurant Row</t>
  </si>
  <si>
    <t>The Lokal</t>
  </si>
  <si>
    <t>Neil Road, Outram</t>
  </si>
  <si>
    <t>Singaporean, Australian, German</t>
  </si>
  <si>
    <t>I Am</t>
  </si>
  <si>
    <t>North Bridge Road, Rochor</t>
  </si>
  <si>
    <t>Western, Fusion, Fast Food</t>
  </si>
  <si>
    <t>Vic's On The River</t>
  </si>
  <si>
    <t>Savannah</t>
  </si>
  <si>
    <t>Beliram Degchiwala</t>
  </si>
  <si>
    <t>Cafe Coffee Day - The Lounge</t>
  </si>
  <si>
    <t>Kahill's Steak-Fish Chophouse</t>
  </si>
  <si>
    <t>Sioux City</t>
  </si>
  <si>
    <t>South Sioux City</t>
  </si>
  <si>
    <t>American, Seafood, Steak</t>
  </si>
  <si>
    <t>Speedy Chow</t>
  </si>
  <si>
    <t>Chinese, Thai</t>
  </si>
  <si>
    <t>Bern's Steak House</t>
  </si>
  <si>
    <t>Tampa Bay</t>
  </si>
  <si>
    <t>Hyde Park</t>
  </si>
  <si>
    <t>American, Desserts, Steak</t>
  </si>
  <si>
    <t>Colonel's Kababz</t>
  </si>
  <si>
    <t>Mori's Japanese Steakhouse &amp; Sushi Bar</t>
  </si>
  <si>
    <t>Valdosta</t>
  </si>
  <si>
    <t>Japanese, Steak, Sushi</t>
  </si>
  <si>
    <t>La Baguette - The Imperial</t>
  </si>
  <si>
    <t>The Imperial, Janpath</t>
  </si>
  <si>
    <t>Desserts, Bakery</t>
  </si>
  <si>
    <t>24/7 Pastry Shop - The Lalit New Delhi</t>
  </si>
  <si>
    <t>The Lalit New Delhi, Barakhamba Road</t>
  </si>
  <si>
    <t>Chandlers Steakhouse</t>
  </si>
  <si>
    <t>Boise</t>
  </si>
  <si>
    <t>Bun Intended</t>
  </si>
  <si>
    <t>Vasant Kunj</t>
  </si>
  <si>
    <t>Burger, American, Fast Food</t>
  </si>
  <si>
    <t>Biryani Blues</t>
  </si>
  <si>
    <t>Vasant Square Mall, Vasant Kunj</t>
  </si>
  <si>
    <t>Biryani, Hyderabadi</t>
  </si>
  <si>
    <t>Chinese Garden</t>
  </si>
  <si>
    <t>Nizam's Kathi Kabab</t>
  </si>
  <si>
    <t>Kathputli</t>
  </si>
  <si>
    <t>Rajasthani</t>
  </si>
  <si>
    <t>Mama's Fish House</t>
  </si>
  <si>
    <t>Rest of Hawaii</t>
  </si>
  <si>
    <t>Paia</t>
  </si>
  <si>
    <t>Hawaiian, Seafood</t>
  </si>
  <si>
    <t>Duke's Waikiki</t>
  </si>
  <si>
    <t>Hawaiian, Seafood, Steak</t>
  </si>
  <si>
    <t>Natalia's</t>
  </si>
  <si>
    <t>Macon</t>
  </si>
  <si>
    <t>European, Italian, Mediterranean</t>
  </si>
  <si>
    <t>Roy's</t>
  </si>
  <si>
    <t>Asian, European, Seafood</t>
  </si>
  <si>
    <t>Woodfire Grille</t>
  </si>
  <si>
    <t>Dubuque</t>
  </si>
  <si>
    <t>Edison: Food+Drink Lab</t>
  </si>
  <si>
    <t>International</t>
  </si>
  <si>
    <t>Henry Campbell's Steakhouse</t>
  </si>
  <si>
    <t>Albany</t>
  </si>
  <si>
    <t>Steak, Tapas, Bar Food</t>
  </si>
  <si>
    <t>Barbacoa Restaurant</t>
  </si>
  <si>
    <t>Latin American, Steak</t>
  </si>
  <si>
    <t>Blue Point Grill</t>
  </si>
  <si>
    <t>Princeton</t>
  </si>
  <si>
    <t>Seafood</t>
  </si>
  <si>
    <t>Rocks on the River</t>
  </si>
  <si>
    <t>Pizza, Seafood, Steak</t>
  </si>
  <si>
    <t>Max Grille and Kitchen</t>
  </si>
  <si>
    <t>The Olde Pink House</t>
  </si>
  <si>
    <t>American, Seafood, Southern</t>
  </si>
  <si>
    <t>Clever Fox Cafe</t>
  </si>
  <si>
    <t>Club India Cafe &amp; Restaurant</t>
  </si>
  <si>
    <t>Paharganj</t>
  </si>
  <si>
    <t>North Indian, Fast Food, Chinese, Japanese, Asian, Italian</t>
  </si>
  <si>
    <t>Duck City Bistro</t>
  </si>
  <si>
    <t>Davenport</t>
  </si>
  <si>
    <t>American, French</t>
  </si>
  <si>
    <t>Paramjeet Machi Wala</t>
  </si>
  <si>
    <t>Rajouri Garden</t>
  </si>
  <si>
    <t>Tursi's Latin King</t>
  </si>
  <si>
    <t>Des Moines</t>
  </si>
  <si>
    <t>Fairground</t>
  </si>
  <si>
    <t>American, Italian</t>
  </si>
  <si>
    <t>Red Chilli</t>
  </si>
  <si>
    <t>Safdarjung</t>
  </si>
  <si>
    <t>The Last Mughal (TLM)</t>
  </si>
  <si>
    <t>Shahpur Jat</t>
  </si>
  <si>
    <t>Downtown Grill</t>
  </si>
  <si>
    <t>Mama's</t>
  </si>
  <si>
    <t>South Extension 2</t>
  </si>
  <si>
    <t>Lake House Restaurant</t>
  </si>
  <si>
    <t>Vineland Station</t>
  </si>
  <si>
    <t>Italian, Mediterranean, Pizza</t>
  </si>
  <si>
    <t>Manchester</t>
  </si>
  <si>
    <t>Market Street</t>
  </si>
  <si>
    <t>Tucks and Bao</t>
  </si>
  <si>
    <t>Auckland</t>
  </si>
  <si>
    <t>Newmarket</t>
  </si>
  <si>
    <t>Asian Fusion, Pub Food, Fusion, Asian, Filipino, Malaysian, Thai</t>
  </si>
  <si>
    <t>Ombra</t>
  </si>
  <si>
    <t>Wellington City</t>
  </si>
  <si>
    <t>Te Aro</t>
  </si>
  <si>
    <t>wagamama</t>
  </si>
  <si>
    <t>Wellington Central</t>
  </si>
  <si>
    <t>Japanese, Asian</t>
  </si>
  <si>
    <t>Clemency- The Restaurant &amp; Cafe</t>
  </si>
  <si>
    <t>Continental, Italian, North Indian, Chinese, Lebanese</t>
  </si>
  <si>
    <t>Flaming Chilli Pepper</t>
  </si>
  <si>
    <t>Chinese, Italian, North Indian</t>
  </si>
  <si>
    <t>Ricos</t>
  </si>
  <si>
    <t>Cafe, Mexican, American, Italian, Lebanese, Continental</t>
  </si>
  <si>
    <t>Panchratna Thali</t>
  </si>
  <si>
    <t>North Indian, Rajasthani, Gujarati</t>
  </si>
  <si>
    <t>Artichoke Cafe</t>
  </si>
  <si>
    <t>Victoria, Rochor</t>
  </si>
  <si>
    <t>Cafe, Spanish, Turkish, Greek</t>
  </si>
  <si>
    <t>The Munchbox</t>
  </si>
  <si>
    <t>Greater Kailash (GK) 1</t>
  </si>
  <si>
    <t>North Indian, Continental, Fast Food</t>
  </si>
  <si>
    <t>The Refinery Singapore</t>
  </si>
  <si>
    <t>Lavender, Kallang</t>
  </si>
  <si>
    <t>American, Japanese, Singaporean</t>
  </si>
  <si>
    <t>Nutritious Nation</t>
  </si>
  <si>
    <t>Greater Kailash (GK) 2</t>
  </si>
  <si>
    <t>Healthy Food, Continental, Juices, Salad</t>
  </si>
  <si>
    <t>Baked Love By Vatsala</t>
  </si>
  <si>
    <t>Potato Head Folk</t>
  </si>
  <si>
    <t>Chinatown, Outram</t>
  </si>
  <si>
    <t>Gymkhana</t>
  </si>
  <si>
    <t>London</t>
  </si>
  <si>
    <t>Albemarle Street, Mayfair</t>
  </si>
  <si>
    <t>Indian, Pakistani, Curry</t>
  </si>
  <si>
    <t>Moets Curry Leaf Express</t>
  </si>
  <si>
    <t>JMD Kohinoor Mall, Greater Kailash</t>
  </si>
  <si>
    <t>Bake Me A Cake</t>
  </si>
  <si>
    <t>Loretta</t>
  </si>
  <si>
    <t>European, Cafe</t>
  </si>
  <si>
    <t>Lasan Restaurant</t>
  </si>
  <si>
    <t>Birmingham</t>
  </si>
  <si>
    <t>Jewellery Quarter</t>
  </si>
  <si>
    <t>Indian</t>
  </si>
  <si>
    <t>HotMess Bakes</t>
  </si>
  <si>
    <t>Chinese, Asian, Mediterranean, Continental</t>
  </si>
  <si>
    <t>Olive</t>
  </si>
  <si>
    <t>Mediterranean, Cafe, European</t>
  </si>
  <si>
    <t>Gaucho</t>
  </si>
  <si>
    <t>Spinningfields</t>
  </si>
  <si>
    <t>Argentine, American</t>
  </si>
  <si>
    <t>Manchester House</t>
  </si>
  <si>
    <t>Deansgate</t>
  </si>
  <si>
    <t>British</t>
  </si>
  <si>
    <t>Yauatcha</t>
  </si>
  <si>
    <t>Broadwick Street, Soho</t>
  </si>
  <si>
    <t>Chinese, Dim Sum</t>
  </si>
  <si>
    <t>The Kitchin</t>
  </si>
  <si>
    <t>Leith</t>
  </si>
  <si>
    <t>British, French</t>
  </si>
  <si>
    <t>Depot Eatery and Oyster Bar</t>
  </si>
  <si>
    <t>Federal Street</t>
  </si>
  <si>
    <t>Seafood, Kiwi</t>
  </si>
  <si>
    <t>The Kimchi Project</t>
  </si>
  <si>
    <t>Lorne Street</t>
  </si>
  <si>
    <t>Asian Fusion, Cafe</t>
  </si>
  <si>
    <t>The Garden Shed</t>
  </si>
  <si>
    <t>Mt Eden</t>
  </si>
  <si>
    <t>Kiwi, European</t>
  </si>
  <si>
    <t>The Crab Shack</t>
  </si>
  <si>
    <t>Super Loco</t>
  </si>
  <si>
    <t>Robertson Quay, Singapore River</t>
  </si>
  <si>
    <t>American, Mexican</t>
  </si>
  <si>
    <t>Texas de Brazil</t>
  </si>
  <si>
    <t>Brazilian, Steak</t>
  </si>
  <si>
    <t>Foodland by Orchid</t>
  </si>
  <si>
    <t>North Indian, South Indian, Mughlai</t>
  </si>
  <si>
    <t>Instapizza After Hours</t>
  </si>
  <si>
    <t>Cafeteria &amp; Co.</t>
  </si>
  <si>
    <t>Vijay Nagar</t>
  </si>
  <si>
    <t>Continental, Mexican</t>
  </si>
  <si>
    <t>Dí_ner Grill</t>
  </si>
  <si>
    <t>Fast Food, Turkish</t>
  </si>
  <si>
    <t>Fratini La Trattoria</t>
  </si>
  <si>
    <t>Hillcrest, Bukit Timah</t>
  </si>
  <si>
    <t>Karim's</t>
  </si>
  <si>
    <t>Nayaab Haandi</t>
  </si>
  <si>
    <t>Sharjah</t>
  </si>
  <si>
    <t>Al Majaz</t>
  </si>
  <si>
    <t>Pakistani, Indian</t>
  </si>
  <si>
    <t>The Witchery &amp; The Secret Garden</t>
  </si>
  <si>
    <t>Old Town</t>
  </si>
  <si>
    <t>British, Scottish, Seafood</t>
  </si>
  <si>
    <t>Instapizza</t>
  </si>
  <si>
    <t>Tempting Restaurant</t>
  </si>
  <si>
    <t>Nobu</t>
  </si>
  <si>
    <t>Mayfair</t>
  </si>
  <si>
    <t>Japanese, Sushi</t>
  </si>
  <si>
    <t>Jiquitaia</t>
  </si>
  <si>
    <t>Sí£o Paulo</t>
  </si>
  <si>
    <t>Consolaí_í£o</t>
  </si>
  <si>
    <t>Brazilian</t>
  </si>
  <si>
    <t>sketch Gallery</t>
  </si>
  <si>
    <t>Conduit Street, Mayfair</t>
  </si>
  <si>
    <t>British, Contemporary</t>
  </si>
  <si>
    <t>Braseiro da Gíçvea</t>
  </si>
  <si>
    <t>Rio de Janeiro</t>
  </si>
  <si>
    <t>Gíçvea</t>
  </si>
  <si>
    <t>Brazilian, Bar Food</t>
  </si>
  <si>
    <t>The Riding Guns Cafe</t>
  </si>
  <si>
    <t>Tikka Junction</t>
  </si>
  <si>
    <t>Pho King Awesome</t>
  </si>
  <si>
    <t>Asian</t>
  </si>
  <si>
    <t>Confeitaria Colombo</t>
  </si>
  <si>
    <t>Centro</t>
  </si>
  <si>
    <t>Desserts, Cafe</t>
  </si>
  <si>
    <t>De Fontein Belgian Beer Cafe</t>
  </si>
  <si>
    <t>Mission Bay</t>
  </si>
  <si>
    <t>European</t>
  </si>
  <si>
    <t>Rovereto</t>
  </si>
  <si>
    <t>Brasí_lia</t>
  </si>
  <si>
    <t>íguas Claras</t>
  </si>
  <si>
    <t>Esquina Mocotí_</t>
  </si>
  <si>
    <t>Vila Maria</t>
  </si>
  <si>
    <t>Brazilian, North Eastern</t>
  </si>
  <si>
    <t>Dragonfly</t>
  </si>
  <si>
    <t>Taypíç</t>
  </si>
  <si>
    <t>Lago Sul</t>
  </si>
  <si>
    <t>Peruvian, Latin American</t>
  </si>
  <si>
    <t>Taco Pep</t>
  </si>
  <si>
    <t>Mexican, Grill</t>
  </si>
  <si>
    <t>Floriditas</t>
  </si>
  <si>
    <t>Italian, Cafe</t>
  </si>
  <si>
    <t>French Crust - The Suryaa New Delhi</t>
  </si>
  <si>
    <t>The Suryaa New Delhi, New Friends Colony</t>
  </si>
  <si>
    <t>Zaroob</t>
  </si>
  <si>
    <t>Lebanese</t>
  </si>
  <si>
    <t>Charley Noble Eatery &amp; Bar</t>
  </si>
  <si>
    <t>Yo! China</t>
  </si>
  <si>
    <t>V3S Mall, Laxmi Nagar</t>
  </si>
  <si>
    <t>Majlis-e-Mughal</t>
  </si>
  <si>
    <t>Chily Hut</t>
  </si>
  <si>
    <t>Vikaspuri</t>
  </si>
  <si>
    <t>NYC.PIE</t>
  </si>
  <si>
    <t>Italian, Pizza</t>
  </si>
  <si>
    <t>Darbar E Awadh</t>
  </si>
  <si>
    <t>Dilli Haat, INA</t>
  </si>
  <si>
    <t>Al Zaitoon</t>
  </si>
  <si>
    <t>DLF Place Mall, Saket</t>
  </si>
  <si>
    <t>Lebanese, Mediterranean, Arabian</t>
  </si>
  <si>
    <t>Crafted Blends</t>
  </si>
  <si>
    <t>University City</t>
  </si>
  <si>
    <t>Pier 70</t>
  </si>
  <si>
    <t>Paynesville</t>
  </si>
  <si>
    <t>Modern Australian</t>
  </si>
  <si>
    <t>Karate Kitchen</t>
  </si>
  <si>
    <t>Asian, Chinese, Thai</t>
  </si>
  <si>
    <t>Gazebo</t>
  </si>
  <si>
    <t>Abu Shagara</t>
  </si>
  <si>
    <t>Indian, Mughlai, South Indian, Biryani</t>
  </si>
  <si>
    <t>The Heroes Bistro &amp; Bar</t>
  </si>
  <si>
    <t>Continental</t>
  </si>
  <si>
    <t>Spezia Deliveries</t>
  </si>
  <si>
    <t>Hakkasan</t>
  </si>
  <si>
    <t>Talho Capixaba</t>
  </si>
  <si>
    <t>Leblon</t>
  </si>
  <si>
    <t>Bakery, Sandwich, Brazilian</t>
  </si>
  <si>
    <t>Aôôk Kahve</t>
  </si>
  <si>
    <t>ÛÁstanbul</t>
  </si>
  <si>
    <t>Kuruí_eôme</t>
  </si>
  <si>
    <t>Restaurant Cafe</t>
  </si>
  <si>
    <t>Kawa Sushi</t>
  </si>
  <si>
    <t>Jardim Paulista</t>
  </si>
  <si>
    <t>Sushi, Japanese</t>
  </si>
  <si>
    <t>Baduzzi</t>
  </si>
  <si>
    <t>Wynyard Quarter</t>
  </si>
  <si>
    <t>Meats</t>
  </si>
  <si>
    <t>Pinheiros</t>
  </si>
  <si>
    <t>Gourmet Fast Food, Burger</t>
  </si>
  <si>
    <t>Purnell's</t>
  </si>
  <si>
    <t>Colmore Business District</t>
  </si>
  <si>
    <t>Contemporary</t>
  </si>
  <si>
    <t>Garota de Ipanema</t>
  </si>
  <si>
    <t>Ipanema</t>
  </si>
  <si>
    <t>True Blue</t>
  </si>
  <si>
    <t>Ada "e" Haandi's</t>
  </si>
  <si>
    <t>Bablu Chic-Inn</t>
  </si>
  <si>
    <t>Les 3 Brasseurs</t>
  </si>
  <si>
    <t>Itaim Bibi</t>
  </si>
  <si>
    <t>French, Brazilian, Beverages</t>
  </si>
  <si>
    <t>Sainte Marie Gastronomia</t>
  </si>
  <si>
    <t>Vila SíÇnia</t>
  </si>
  <si>
    <t>Lebanese, Arabian</t>
  </si>
  <si>
    <t>Peking Chinese Restaurant</t>
  </si>
  <si>
    <t>Halwan Suburb</t>
  </si>
  <si>
    <t>Draft Gastro Pub</t>
  </si>
  <si>
    <t>Caddebostan</t>
  </si>
  <si>
    <t>Bar Food</t>
  </si>
  <si>
    <t>Pesqueiro Eco Gourmet</t>
  </si>
  <si>
    <t>Barra da Tijuca</t>
  </si>
  <si>
    <t>Seafood, Bar Food, Brazilian</t>
  </si>
  <si>
    <t>Paribar</t>
  </si>
  <si>
    <t>Repí_blica</t>
  </si>
  <si>
    <t>Brazilian, Italian</t>
  </si>
  <si>
    <t>Al Kuresh</t>
  </si>
  <si>
    <t>D.O.C Ristorante</t>
  </si>
  <si>
    <t>Le Monde, Barra da Tijuca</t>
  </si>
  <si>
    <t>Community Centre, New Friends Colony</t>
  </si>
  <si>
    <t>Outback Steakhouse</t>
  </si>
  <si>
    <t>ParkShopping, Guaríç I</t>
  </si>
  <si>
    <t>American, Grill</t>
  </si>
  <si>
    <t>Paper Fig</t>
  </si>
  <si>
    <t>Cafe, Bakery, Desserts</t>
  </si>
  <si>
    <t>7st by Mumbai Spices</t>
  </si>
  <si>
    <t>Doha</t>
  </si>
  <si>
    <t>Ain Khalid</t>
  </si>
  <si>
    <t>Indian, Street Food</t>
  </si>
  <si>
    <t>Dialogue Lounge &amp; Cafí©</t>
  </si>
  <si>
    <t>Cafe, Continental</t>
  </si>
  <si>
    <t>The Manhattan FISH MARKET</t>
  </si>
  <si>
    <t>Ghanem Business Center, Fereej Bin Mahmoud</t>
  </si>
  <si>
    <t>Seafood, American</t>
  </si>
  <si>
    <t>The Chocolate Room</t>
  </si>
  <si>
    <t>Cafe, Italian, Mexican, Salad, Desserts</t>
  </si>
  <si>
    <t>Cafemiz</t>
  </si>
  <si>
    <t>Ankara</t>
  </si>
  <si>
    <t>Gazi Osman Paôa</t>
  </si>
  <si>
    <t>World Cuisine, Mexican, Italian</t>
  </si>
  <si>
    <t>Kents Fast Food</t>
  </si>
  <si>
    <t>Villa Tevere</t>
  </si>
  <si>
    <t>Asa Sul</t>
  </si>
  <si>
    <t>The Drunkyard Cafe</t>
  </si>
  <si>
    <t>North Indian, Chinese, Continental, Thai</t>
  </si>
  <si>
    <t>Big Wong</t>
  </si>
  <si>
    <t>Panchsheel Park</t>
  </si>
  <si>
    <t>Nando's</t>
  </si>
  <si>
    <t>Al Qasba, Al Khan</t>
  </si>
  <si>
    <t>African, Portuguese</t>
  </si>
  <si>
    <t>The French by Simon Rogan - The Midland</t>
  </si>
  <si>
    <t>The Midland, Deansgate</t>
  </si>
  <si>
    <t>French</t>
  </si>
  <si>
    <t>Tossin Pizza</t>
  </si>
  <si>
    <t>Pizza, Italian</t>
  </si>
  <si>
    <t>Twisted Tacos</t>
  </si>
  <si>
    <t>SDA</t>
  </si>
  <si>
    <t>Mexican</t>
  </si>
  <si>
    <t>Roti &amp; Boti</t>
  </si>
  <si>
    <t>Umm Ghuwailina</t>
  </si>
  <si>
    <t>Zaoq</t>
  </si>
  <si>
    <t>Al Hilal</t>
  </si>
  <si>
    <t>Pakistani</t>
  </si>
  <si>
    <t>Zazíç BistríÇ Tropical</t>
  </si>
  <si>
    <t>Nazeer Delicacies</t>
  </si>
  <si>
    <t>The India Mall, New Friends Colony</t>
  </si>
  <si>
    <t>Amir</t>
  </si>
  <si>
    <t>Copacabana</t>
  </si>
  <si>
    <t>Huqqa</t>
  </si>
  <si>
    <t>Italian, World Cuisine</t>
  </si>
  <si>
    <t>Genghis Grill</t>
  </si>
  <si>
    <t>Abu Dhabi</t>
  </si>
  <si>
    <t>Al Wahda Mall, Al Wahda</t>
  </si>
  <si>
    <t>736 A.D.</t>
  </si>
  <si>
    <t>North Indian, Continental, Italian, Chinese</t>
  </si>
  <si>
    <t>Eight - The Langham Hotel</t>
  </si>
  <si>
    <t>The Langham Hotel, Auckland CBD</t>
  </si>
  <si>
    <t>Denny's</t>
  </si>
  <si>
    <t>Abu Dhabi Mall, Tourist Club Area  (Al Zahiyah)</t>
  </si>
  <si>
    <t>The Cheesecake Factory</t>
  </si>
  <si>
    <t>Yas Mall, Yas Island</t>
  </si>
  <si>
    <t>American, Desserts</t>
  </si>
  <si>
    <t>Eatopia</t>
  </si>
  <si>
    <t>The Gate, Dafna</t>
  </si>
  <si>
    <t>European, Arabian, Japanese, Bakery, Desserts</t>
  </si>
  <si>
    <t>New Koto</t>
  </si>
  <si>
    <t>Paris 6 Classique</t>
  </si>
  <si>
    <t>Hippopotamus - Museum Hotel</t>
  </si>
  <si>
    <t>French, Kiwi</t>
  </si>
  <si>
    <t>Colony</t>
  </si>
  <si>
    <t>Marina Centre, Downtown Core</t>
  </si>
  <si>
    <t>Asian, Continental, Seafood</t>
  </si>
  <si>
    <t>Applebee's</t>
  </si>
  <si>
    <t>Al Nasr</t>
  </si>
  <si>
    <t>American, Tex-Mex</t>
  </si>
  <si>
    <t>Coco Bambu</t>
  </si>
  <si>
    <t>Setor De Clubes Esportivos Sul</t>
  </si>
  <si>
    <t>Olive Garden</t>
  </si>
  <si>
    <t>Brasí_lia Shopping, Asa Norte</t>
  </si>
  <si>
    <t>Kinoshita</t>
  </si>
  <si>
    <t>Moema</t>
  </si>
  <si>
    <t>Sushi</t>
  </si>
  <si>
    <t>Restaurant Gordon Ramsay</t>
  </si>
  <si>
    <t>Chelsea</t>
  </si>
  <si>
    <t>Manzuíç</t>
  </si>
  <si>
    <t>Pontí£o Lago Sul, Lago Sul</t>
  </si>
  <si>
    <t>Hot Chimney</t>
  </si>
  <si>
    <t>Lodhi Colony</t>
  </si>
  <si>
    <t>Madhuban</t>
  </si>
  <si>
    <t>PVR Anupam Complex</t>
  </si>
  <si>
    <t>Mama's Nu Khana Khazana</t>
  </si>
  <si>
    <t>TGI Friday's</t>
  </si>
  <si>
    <t>Majaz Waterfront, Al Majaz 3</t>
  </si>
  <si>
    <t>Sahara Centre, Al Nahda</t>
  </si>
  <si>
    <t>American, Mexican, Burger</t>
  </si>
  <si>
    <t>The Owl's Kitchen</t>
  </si>
  <si>
    <t>North Indian, Italian, Fast Food</t>
  </si>
  <si>
    <t>Mushrif Mall, Al Mushrif</t>
  </si>
  <si>
    <t>American, Mexican, Seafood</t>
  </si>
  <si>
    <t>Indian Saffron Co.</t>
  </si>
  <si>
    <t>Souq Waqif</t>
  </si>
  <si>
    <t>Mainland China Restaurant</t>
  </si>
  <si>
    <t>Barwa Towers, Al Sadd</t>
  </si>
  <si>
    <t>Texas Roadhouse</t>
  </si>
  <si>
    <t>Mall of Qatar, Al Gharafa</t>
  </si>
  <si>
    <t>Steak, American</t>
  </si>
  <si>
    <t>Spezia Bistro</t>
  </si>
  <si>
    <t>Cafe, Continental, Chinese, Italian</t>
  </si>
  <si>
    <t>Sushi Leblon</t>
  </si>
  <si>
    <t>Shirley</t>
  </si>
  <si>
    <t>Leme</t>
  </si>
  <si>
    <t>Brazilian, Seafood</t>
  </si>
  <si>
    <t>P.F. Chang's</t>
  </si>
  <si>
    <t>World Trade Center Mall, Al Markaziya</t>
  </si>
  <si>
    <t>Cantina Famiglia Mancini</t>
  </si>
  <si>
    <t>Bela Vista, Centro</t>
  </si>
  <si>
    <t>Templo da Carne - Marcos Bassi</t>
  </si>
  <si>
    <t>Steak, BBQ</t>
  </si>
  <si>
    <t>Famous Dave's Barbecue</t>
  </si>
  <si>
    <t>Cut By Wolfgang Puck</t>
  </si>
  <si>
    <t>Bayfront Subzone, Downtown Core</t>
  </si>
  <si>
    <t>American, Steak</t>
  </si>
  <si>
    <t>Sky On 57</t>
  </si>
  <si>
    <t>Bayfront Avenue, Downtown Core</t>
  </si>
  <si>
    <t>Chinese, Continental, Singaporean</t>
  </si>
  <si>
    <t>King Bar &amp; Restaurant</t>
  </si>
  <si>
    <t>Select Citywalk Mall, Saket</t>
  </si>
  <si>
    <t>Hearken Cafí©</t>
  </si>
  <si>
    <t>Summer Pavilion</t>
  </si>
  <si>
    <t>Chinese, Seafood, Cantonese, Dim Sum</t>
  </si>
  <si>
    <t>Skye - Hotel Unique</t>
  </si>
  <si>
    <t>Hotel Unique, Jardim Paulista</t>
  </si>
  <si>
    <t>Beverages, International</t>
  </si>
  <si>
    <t>Momo Baohaus</t>
  </si>
  <si>
    <t>Johannesburg</t>
  </si>
  <si>
    <t>Greenside</t>
  </si>
  <si>
    <t>Asian, Sushi, Tapas</t>
  </si>
  <si>
    <t>Zaffran Dining Experience</t>
  </si>
  <si>
    <t>Al Emadi Financial Square, Al Hilal</t>
  </si>
  <si>
    <t>Coco Safar</t>
  </si>
  <si>
    <t>Cape Town</t>
  </si>
  <si>
    <t>Cavendish Square, Claremont</t>
  </si>
  <si>
    <t>Cafe, Patisserie</t>
  </si>
  <si>
    <t>El Pistolero</t>
  </si>
  <si>
    <t>Pretoria</t>
  </si>
  <si>
    <t>Garsfontein</t>
  </si>
  <si>
    <t>Hard Rock Cafe</t>
  </si>
  <si>
    <t>Dubai</t>
  </si>
  <si>
    <t>Festival City</t>
  </si>
  <si>
    <t>American, Burger</t>
  </si>
  <si>
    <t>Aprazí_vel</t>
  </si>
  <si>
    <t>Santa Teresa</t>
  </si>
  <si>
    <t>A Figueira Rubaiyat</t>
  </si>
  <si>
    <t>BBQ, Grill, Brazilian</t>
  </si>
  <si>
    <t>The Smokehouse and Grill</t>
  </si>
  <si>
    <t>Sandton</t>
  </si>
  <si>
    <t>Pineslopes Shopping Centre, Fourways</t>
  </si>
  <si>
    <t>Tipu Sultan</t>
  </si>
  <si>
    <t>Brooklyn Brothers</t>
  </si>
  <si>
    <t>Glenfair Boulevard, Lynnwood</t>
  </si>
  <si>
    <t>Burger, American, Beverages</t>
  </si>
  <si>
    <t>Cafe Brown Sugar</t>
  </si>
  <si>
    <t>DLF Promenade Mall, Vasant Kunj</t>
  </si>
  <si>
    <t>Rhubarb Le Restaurant</t>
  </si>
  <si>
    <t>Duxton Hill, Outram</t>
  </si>
  <si>
    <t>Spice - The Indian Kitchen</t>
  </si>
  <si>
    <t>Lynnwood</t>
  </si>
  <si>
    <t>Indian, Asian, Durban, International, Desserts</t>
  </si>
  <si>
    <t>Karkardooma</t>
  </si>
  <si>
    <t>New Angaar Hyderabadi</t>
  </si>
  <si>
    <t>Hyderabadi</t>
  </si>
  <si>
    <t>Spicy by Nature</t>
  </si>
  <si>
    <t>tashas</t>
  </si>
  <si>
    <t>V &amp; A Waterfront</t>
  </si>
  <si>
    <t>Cafe, Mediterranean</t>
  </si>
  <si>
    <t>Enigma Lounge</t>
  </si>
  <si>
    <t>Geet Indian Restaurant</t>
  </si>
  <si>
    <t>Brooklyn</t>
  </si>
  <si>
    <t>Punjab Grill</t>
  </si>
  <si>
    <t>Venetian Village, Al Maqtaa</t>
  </si>
  <si>
    <t>Indian, North Indian</t>
  </si>
  <si>
    <t>Salsa Mexican Grill</t>
  </si>
  <si>
    <t>Cho Gao - Crowne Plaza Abu Dhabi</t>
  </si>
  <si>
    <t>Crowne Plaza Abu Dhabi, Al Markaziya</t>
  </si>
  <si>
    <t>Thai, Japanese, Chinese, Indonesian, Vietnamese</t>
  </si>
  <si>
    <t>Craft</t>
  </si>
  <si>
    <t>Parkhurst</t>
  </si>
  <si>
    <t>European, Pizza</t>
  </si>
  <si>
    <t>The Wolfpack</t>
  </si>
  <si>
    <t>Gero</t>
  </si>
  <si>
    <t>Shopping Iguatemi, Lago Norte</t>
  </si>
  <si>
    <t>Hudsons</t>
  </si>
  <si>
    <t>Burger, Finger Food, Pizza</t>
  </si>
  <si>
    <t>Ahad Sons Restaurant</t>
  </si>
  <si>
    <t>Uday Park</t>
  </si>
  <si>
    <t>Kashmiri</t>
  </si>
  <si>
    <t>Bablu Chic Inn</t>
  </si>
  <si>
    <t>Ashok Vihar Phase 3</t>
  </si>
  <si>
    <t>Kloof Street House</t>
  </si>
  <si>
    <t>Gardens</t>
  </si>
  <si>
    <t>Mediterranean</t>
  </si>
  <si>
    <t>Carbon Bistro</t>
  </si>
  <si>
    <t>Burger, Steak, Seafood</t>
  </si>
  <si>
    <t>Panda Wokk</t>
  </si>
  <si>
    <t>Remo's Maximilliano</t>
  </si>
  <si>
    <t>Waterfall Corner Mall, Midrand</t>
  </si>
  <si>
    <t>La Parada</t>
  </si>
  <si>
    <t>CBD</t>
  </si>
  <si>
    <t>Spanish, Tapas</t>
  </si>
  <si>
    <t>Great Plates By AJ</t>
  </si>
  <si>
    <t>Pipes &amp; Hipes</t>
  </si>
  <si>
    <t>Yo Wok</t>
  </si>
  <si>
    <t>Chinese, Japanese, Thai</t>
  </si>
  <si>
    <t>Blos Cafe</t>
  </si>
  <si>
    <t>Faerie Glen</t>
  </si>
  <si>
    <t>Cafe, Burger, Tapas, South African, European, Grill</t>
  </si>
  <si>
    <t>Old Town Italy</t>
  </si>
  <si>
    <t>Menlyn Maine, Waterkloof Glen</t>
  </si>
  <si>
    <t>Cafe, Italian, Pizza, European, Bakery, Deli</t>
  </si>
  <si>
    <t>Alkakori</t>
  </si>
  <si>
    <t>Cafe Del Sol Botanico</t>
  </si>
  <si>
    <t>Bryanston Shopping Centre, Bryanston</t>
  </si>
  <si>
    <t>Italian, Pizza, Beverages, Desserts, Grill, Seafood</t>
  </si>
  <si>
    <t>Mama's Chinese Kitchen</t>
  </si>
  <si>
    <t>Nature Hut Cafe</t>
  </si>
  <si>
    <t>Satyaniketan</t>
  </si>
  <si>
    <t>Chinese, Thai, Continental, Fast Food, North Indian</t>
  </si>
  <si>
    <t>Paper Moon</t>
  </si>
  <si>
    <t>Jamie's Italian</t>
  </si>
  <si>
    <t>Melrose Arch, Melrose</t>
  </si>
  <si>
    <t>The Big Mouth</t>
  </si>
  <si>
    <t>Nelson Mandela Square, Sandown</t>
  </si>
  <si>
    <t>Grill, Steak, Burger, Sushi, Tapas</t>
  </si>
  <si>
    <t>Life Grand Cafe</t>
  </si>
  <si>
    <t>The Club Centre, Hazelwood, Near Waterkloof</t>
  </si>
  <si>
    <t>Italian, Mediterranean, Sushi, Desserts</t>
  </si>
  <si>
    <t>Nusr-Et</t>
  </si>
  <si>
    <t>De' Bistro</t>
  </si>
  <si>
    <t>Terraí_o Itíçlia</t>
  </si>
  <si>
    <t>Baobab Cafe &amp; Grill</t>
  </si>
  <si>
    <t>Menlyn Shopping Centre, Menlyn</t>
  </si>
  <si>
    <t>Cafe, Grill</t>
  </si>
  <si>
    <t>Jaan</t>
  </si>
  <si>
    <t>City Hall, Downtown Core</t>
  </si>
  <si>
    <t>Sabai Thai - The Westin Doha Hotel &amp; Spa</t>
  </si>
  <si>
    <t>The Westin Doha Hotel &amp; Spa, Fereej Bin Mahmoud</t>
  </si>
  <si>
    <t>Korea Restaurant</t>
  </si>
  <si>
    <t>Korean</t>
  </si>
  <si>
    <t>The Hudson Cafe</t>
  </si>
  <si>
    <t>Cafe, Italian, Continental, Chinese</t>
  </si>
  <si>
    <t>Grand Cafí© &amp; Beach</t>
  </si>
  <si>
    <t>Seafood, African, Sushi</t>
  </si>
  <si>
    <t>Moti Mahal Delux</t>
  </si>
  <si>
    <t>Jasola</t>
  </si>
  <si>
    <t>Chargrill Resto Bar</t>
  </si>
  <si>
    <t>North Indian, European, South Indian</t>
  </si>
  <si>
    <t>Harissa Bistro</t>
  </si>
  <si>
    <t>European, South African, Steak</t>
  </si>
  <si>
    <t>Kream</t>
  </si>
  <si>
    <t>African</t>
  </si>
  <si>
    <t>Berco's</t>
  </si>
  <si>
    <t>Escondido Tapas</t>
  </si>
  <si>
    <t>Post Office Center, Illovo</t>
  </si>
  <si>
    <t>Gemelli Cucina Bar</t>
  </si>
  <si>
    <t>Bryanston</t>
  </si>
  <si>
    <t>Contemporary, Italian</t>
  </si>
  <si>
    <t>Restaurant Andre</t>
  </si>
  <si>
    <t>Cantonment Road, Outram</t>
  </si>
  <si>
    <t>French, Mediterranean, European</t>
  </si>
  <si>
    <t>Tamba</t>
  </si>
  <si>
    <t>Carnival By Tresind</t>
  </si>
  <si>
    <t>DIFC</t>
  </si>
  <si>
    <t>Tresind - Nassima Royal Hotel</t>
  </si>
  <si>
    <t>Nassima Royal Hotel, Trade Centre Area</t>
  </si>
  <si>
    <t>Wood Box Cafe</t>
  </si>
  <si>
    <t>Cafe, Fast Food, Italian, Chinese</t>
  </si>
  <si>
    <t>Coral - InterContinental Doha</t>
  </si>
  <si>
    <t>Hotel Intercontinental Doha, Westbay</t>
  </si>
  <si>
    <t>Beluga</t>
  </si>
  <si>
    <t>Green Point</t>
  </si>
  <si>
    <t>Seafood, Asian, Grill, Sushi</t>
  </si>
  <si>
    <t>The Belgian Triple</t>
  </si>
  <si>
    <t>Healthy Food, Seafood, Beverages, Belgian, Contemporary, Desserts, Finger Food, International</t>
  </si>
  <si>
    <t>The National</t>
  </si>
  <si>
    <t>Parktown North</t>
  </si>
  <si>
    <t>Nobu - One&amp;Only</t>
  </si>
  <si>
    <t>One and Only Hotel, V &amp; A Waterfront</t>
  </si>
  <si>
    <t>Japanese, Asian, Seafood, Sushi</t>
  </si>
  <si>
    <t>Licorish Bistro</t>
  </si>
  <si>
    <t>Nicolway Shopping Centre, Bryanston</t>
  </si>
  <si>
    <t>European, South African</t>
  </si>
  <si>
    <t>Vine - The St. Regis</t>
  </si>
  <si>
    <t>The St. Regis, Westbay</t>
  </si>
  <si>
    <t>Willoughby &amp; Co.</t>
  </si>
  <si>
    <t>Victoria Wharf, V &amp; A Waterfront</t>
  </si>
  <si>
    <t>Seafood, Japanese, Sushi</t>
  </si>
  <si>
    <t>Laguna</t>
  </si>
  <si>
    <t>The Black Bamboo</t>
  </si>
  <si>
    <t>Menlyn Boutique Hotel, Menlyn</t>
  </si>
  <si>
    <t>Urbanologi</t>
  </si>
  <si>
    <t>Inner City</t>
  </si>
  <si>
    <t>Marshalltown</t>
  </si>
  <si>
    <t>Tapas</t>
  </si>
  <si>
    <t>Hookups Cafe &amp; Lounge</t>
  </si>
  <si>
    <t>Marble</t>
  </si>
  <si>
    <t>Rosebank</t>
  </si>
  <si>
    <t>Continental, South African, Beverages, Desserts, Seafood, Grill, Ice Cream, International</t>
  </si>
  <si>
    <t>Nimtho</t>
  </si>
  <si>
    <t>Town Table Restaurant</t>
  </si>
  <si>
    <t>Dehradun</t>
  </si>
  <si>
    <t>Hathibarkala Salwala</t>
  </si>
  <si>
    <t>Fat Fish</t>
  </si>
  <si>
    <t>Goa</t>
  </si>
  <si>
    <t>Baga</t>
  </si>
  <si>
    <t>North Indian, Continental, Goan</t>
  </si>
  <si>
    <t>Spice Route</t>
  </si>
  <si>
    <t>Nashik</t>
  </si>
  <si>
    <t>Anand Wali Goan</t>
  </si>
  <si>
    <t>North Indian, Maharashtrian</t>
  </si>
  <si>
    <t>Cafe El Chico</t>
  </si>
  <si>
    <t>Allahabad</t>
  </si>
  <si>
    <t>Continental, Italian</t>
  </si>
  <si>
    <t>Tanto Pizzeria</t>
  </si>
  <si>
    <t>Puducherry</t>
  </si>
  <si>
    <t>Auroville</t>
  </si>
  <si>
    <t>Soma at Sula</t>
  </si>
  <si>
    <t>Satpur</t>
  </si>
  <si>
    <t>I:ba Cafe &amp; Restaurant</t>
  </si>
  <si>
    <t>Varanasi</t>
  </si>
  <si>
    <t>Shivala</t>
  </si>
  <si>
    <t>Japanese, American, North Indian, Fast Food</t>
  </si>
  <si>
    <t>Saptagiri</t>
  </si>
  <si>
    <t>North Indian, Mughlai, Chinese, Continental, Fast Food</t>
  </si>
  <si>
    <t>Chawla'sŒ_</t>
  </si>
  <si>
    <t>Alkauser</t>
  </si>
  <si>
    <t>Burger Factory</t>
  </si>
  <si>
    <t>Anjuna</t>
  </si>
  <si>
    <t>Code</t>
  </si>
  <si>
    <t>Star City Mall, Mayur Vihar Phase 1</t>
  </si>
  <si>
    <t>The Fisherman's Wharf</t>
  </si>
  <si>
    <t>Cavelossim</t>
  </si>
  <si>
    <t>Continental, Goan, Seafood, North Indian</t>
  </si>
  <si>
    <t>Mickey's Kitchen</t>
  </si>
  <si>
    <t>Continental, American, Italian</t>
  </si>
  <si>
    <t>Bengali Pastry Shop &amp; Snack Bar</t>
  </si>
  <si>
    <t>Moti Restaurant</t>
  </si>
  <si>
    <t>North Indian, South Indian, Chinese, Mughlai</t>
  </si>
  <si>
    <t>Punjab To China</t>
  </si>
  <si>
    <t>Bikanervala</t>
  </si>
  <si>
    <t>North Indian, South Indian, Fast Food, Street Food, Chinese, Beverages, Mithai</t>
  </si>
  <si>
    <t>Gullu's</t>
  </si>
  <si>
    <t>Netaji Subhash Place</t>
  </si>
  <si>
    <t>The Chinese Hut</t>
  </si>
  <si>
    <t>North Indian, South Indian, Fast Food, Street Food, Chinese, Desserts, Mithai</t>
  </si>
  <si>
    <t>Mirch Masala MM Cafe</t>
  </si>
  <si>
    <t>North Indian, Chinese, Cafe</t>
  </si>
  <si>
    <t>Kashish Restaurant &amp; Caterers</t>
  </si>
  <si>
    <t>North Indian, South Indian, Chinese, Fast Food</t>
  </si>
  <si>
    <t>New Vikrant Restaurant</t>
  </si>
  <si>
    <t>Sarpal Restaurant</t>
  </si>
  <si>
    <t>Jail Road</t>
  </si>
  <si>
    <t>Indian Bites</t>
  </si>
  <si>
    <t>Popsy's</t>
  </si>
  <si>
    <t>North Indian, South Indian, Continental, Fast Food</t>
  </si>
  <si>
    <t>Ganesh Restaurant</t>
  </si>
  <si>
    <t>Paschim Vihar</t>
  </si>
  <si>
    <t>Vatika</t>
  </si>
  <si>
    <t>Vikrant Cafe</t>
  </si>
  <si>
    <t>South Indian, North Indian</t>
  </si>
  <si>
    <t>North Indian, South Indian, Fast Food, Street Food, Chinese, Beverages, Desserts, Mithai</t>
  </si>
  <si>
    <t>Everest Kitchen</t>
  </si>
  <si>
    <t>North Indian, Chinese, Tibetan, Italian, Fast Food</t>
  </si>
  <si>
    <t>Sanjha Chulha</t>
  </si>
  <si>
    <t>Whipped</t>
  </si>
  <si>
    <t>Paapi Paet</t>
  </si>
  <si>
    <t>Thikaana</t>
  </si>
  <si>
    <t>Cafe, Continental, Italian, Chinese</t>
  </si>
  <si>
    <t>Zaika Mughlai Foods</t>
  </si>
  <si>
    <t>Mughlai, Biryani</t>
  </si>
  <si>
    <t>Yakooz</t>
  </si>
  <si>
    <t>Hyderabadi, North Indian</t>
  </si>
  <si>
    <t>Senorita's</t>
  </si>
  <si>
    <t>Mexican, North Indian</t>
  </si>
  <si>
    <t>Dezertfox</t>
  </si>
  <si>
    <t>Haldiram's</t>
  </si>
  <si>
    <t>D Mall, Netaji Subhash Place</t>
  </si>
  <si>
    <t>North Indian, South Indian, Chinese, Street Food, Fast Food, Mithai, Desserts</t>
  </si>
  <si>
    <t>Mithai, Street Food, North Indian, South Indian, Chinese, Fast Food, Beverages</t>
  </si>
  <si>
    <t>Noor Restaurant</t>
  </si>
  <si>
    <t>Cafe Einstein</t>
  </si>
  <si>
    <t>SuperHero Cafe</t>
  </si>
  <si>
    <t>Cafe, Chinese, Italian</t>
  </si>
  <si>
    <t>Nazeer Foods</t>
  </si>
  <si>
    <t>The Canteen</t>
  </si>
  <si>
    <t>Cafe, South Indian, North Indian, Bakery</t>
  </si>
  <si>
    <t>Urban Dhaba</t>
  </si>
  <si>
    <t>Darbaar Chicken</t>
  </si>
  <si>
    <t>Carnatic Cafe</t>
  </si>
  <si>
    <t>Wok On Wheels</t>
  </si>
  <si>
    <t>New Laziz</t>
  </si>
  <si>
    <t>Vaga Bond</t>
  </si>
  <si>
    <t>My Fit Food</t>
  </si>
  <si>
    <t>Healthy Food, Italian, Juices, Beverages</t>
  </si>
  <si>
    <t>Chicken Khurana</t>
  </si>
  <si>
    <t>Rohini</t>
  </si>
  <si>
    <t>Shan E Punjab</t>
  </si>
  <si>
    <t>Lajpat Nagar 2</t>
  </si>
  <si>
    <t>Midnight Bites</t>
  </si>
  <si>
    <t>Bengal Sweet Corner</t>
  </si>
  <si>
    <t>North Indian, South Indian, Chinese, Street Food, Mithai</t>
  </si>
  <si>
    <t>The Upper Crust</t>
  </si>
  <si>
    <t>Kamal's</t>
  </si>
  <si>
    <t>Udupi Sai Sarover</t>
  </si>
  <si>
    <t>Wagh Bakri Tea Lounge</t>
  </si>
  <si>
    <t>North Indian, Chinese, South Indian, Street Food, Fast Food, Mithai</t>
  </si>
  <si>
    <t>Bella Italia</t>
  </si>
  <si>
    <t>Fast Food, Italian, Pizza</t>
  </si>
  <si>
    <t>Wheelyz</t>
  </si>
  <si>
    <t>Ashok Vihar Phase 2</t>
  </si>
  <si>
    <t>Big Chow Xpress</t>
  </si>
  <si>
    <t>Chinese Dragon</t>
  </si>
  <si>
    <t>Sethi's Food Corner</t>
  </si>
  <si>
    <t>Kabul Delhi</t>
  </si>
  <si>
    <t>Udupidarshini Veg Restaurant</t>
  </si>
  <si>
    <t>Mughlaai Daawat</t>
  </si>
  <si>
    <t>North Indian, Mughlai, Fast Food</t>
  </si>
  <si>
    <t>Dill's Chawla Chik Inn</t>
  </si>
  <si>
    <t>Priya Panchvati</t>
  </si>
  <si>
    <t>South Indian, Fast Food, Chinese</t>
  </si>
  <si>
    <t>Khan Chacha</t>
  </si>
  <si>
    <t>Epicuria Food Mall, Nehru Place</t>
  </si>
  <si>
    <t>Changezi Chicken</t>
  </si>
  <si>
    <t>Punjabi Mirchi</t>
  </si>
  <si>
    <t>Cottage Cafí© by Smoothie factory</t>
  </si>
  <si>
    <t>Cafe, Desserts, Healthy Food, Juices</t>
  </si>
  <si>
    <t>Gopal (Sindhi) Restaurant</t>
  </si>
  <si>
    <t>Ekta's Kitchen</t>
  </si>
  <si>
    <t>Living Style Mall, Jasola</t>
  </si>
  <si>
    <t>Delicacy Foods</t>
  </si>
  <si>
    <t>Hyderabadi Dum Biryani</t>
  </si>
  <si>
    <t>The Fashion Street Cafí©</t>
  </si>
  <si>
    <t>Cafe, North Indian, Chinese, South Indian</t>
  </si>
  <si>
    <t>Novelty Chicken Corner</t>
  </si>
  <si>
    <t>Barista</t>
  </si>
  <si>
    <t>Happy Hakka</t>
  </si>
  <si>
    <t>Chinese, Asian, Thai</t>
  </si>
  <si>
    <t>Bawa Chicken</t>
  </si>
  <si>
    <t>Mughal Darbar</t>
  </si>
  <si>
    <t>Shree Bhagatram</t>
  </si>
  <si>
    <t>North Indian, Chinese, South Indian, Mithai</t>
  </si>
  <si>
    <t>Pizza Yum</t>
  </si>
  <si>
    <t>The Biryani Wallas</t>
  </si>
  <si>
    <t>Casa Asia</t>
  </si>
  <si>
    <t>My Spice Kitchen</t>
  </si>
  <si>
    <t>North Indian, Mughlai, Biryani, Bengali</t>
  </si>
  <si>
    <t>Qureshi's Kabab Corner</t>
  </si>
  <si>
    <t>Friends Colony</t>
  </si>
  <si>
    <t>Khan Market</t>
  </si>
  <si>
    <t>Chaskaa</t>
  </si>
  <si>
    <t>Chinese, North Indian, Italian</t>
  </si>
  <si>
    <t>Movenpick</t>
  </si>
  <si>
    <t>Deez Biryani &amp; Kebabs</t>
  </si>
  <si>
    <t>Biryani, North Indian, Mughlai</t>
  </si>
  <si>
    <t>Big Dragon</t>
  </si>
  <si>
    <t>Al-Bawarchi</t>
  </si>
  <si>
    <t>The Grill Kitchen</t>
  </si>
  <si>
    <t>Chik Chow</t>
  </si>
  <si>
    <t>Bobby Punjabi Rasoi</t>
  </si>
  <si>
    <t>Beijing Street</t>
  </si>
  <si>
    <t>Chinese, Thai, Fast Food</t>
  </si>
  <si>
    <t>Pradhan Ji Multi Cuisine Restaurant</t>
  </si>
  <si>
    <t>Omazoni</t>
  </si>
  <si>
    <t>North Indian, Chinese, Mexican, Lebanese, Italian, Fast Food</t>
  </si>
  <si>
    <t>Pipeline Cafe</t>
  </si>
  <si>
    <t>Cafe, North Indian, Chinese, Continental</t>
  </si>
  <si>
    <t>Tandoori Nights</t>
  </si>
  <si>
    <t>Cook Du Kdu</t>
  </si>
  <si>
    <t>Chilli Dragon</t>
  </si>
  <si>
    <t>Moments Mall, Kirti Nagar</t>
  </si>
  <si>
    <t>The Biryani Co.</t>
  </si>
  <si>
    <t>Hyderabadi, Biryani, North Indian</t>
  </si>
  <si>
    <t>Nawab Dera</t>
  </si>
  <si>
    <t>North Indian, Mughlai, Biryani</t>
  </si>
  <si>
    <t>Milan Food</t>
  </si>
  <si>
    <t>Relax Xpress</t>
  </si>
  <si>
    <t>Express Dhaba</t>
  </si>
  <si>
    <t>Nukkad</t>
  </si>
  <si>
    <t>Koyla Kebab</t>
  </si>
  <si>
    <t>Manwhar</t>
  </si>
  <si>
    <t>Spicy N Karara</t>
  </si>
  <si>
    <t>Kingdom Restaurant</t>
  </si>
  <si>
    <t>Patiala Shahi</t>
  </si>
  <si>
    <t>Bings Cafe</t>
  </si>
  <si>
    <t>Korean, Beverages, Desserts</t>
  </si>
  <si>
    <t>Rice Bowl</t>
  </si>
  <si>
    <t>Chinese, Seafood</t>
  </si>
  <si>
    <t>Essex Village Garden</t>
  </si>
  <si>
    <t>Essex Farms</t>
  </si>
  <si>
    <t>North Indian, Chinese, Continental, Seafood</t>
  </si>
  <si>
    <t>Depot48</t>
  </si>
  <si>
    <t>American, Mexican, Finger Food</t>
  </si>
  <si>
    <t>Fitoor</t>
  </si>
  <si>
    <t>American, Italian, Mughlai, North Indian</t>
  </si>
  <si>
    <t>Zai</t>
  </si>
  <si>
    <t>The Groghead</t>
  </si>
  <si>
    <t>Italian, North Indian</t>
  </si>
  <si>
    <t>Elf Cafe &amp; Bar</t>
  </si>
  <si>
    <t>Italian, North Indian, Continental</t>
  </si>
  <si>
    <t>Fabelle Chocolate Boutique - ITC Maurya</t>
  </si>
  <si>
    <t>ITC Maurya, Chanakyapuri</t>
  </si>
  <si>
    <t>Desserts, Ice Cream</t>
  </si>
  <si>
    <t>The Barbeque Company</t>
  </si>
  <si>
    <t>The Destination</t>
  </si>
  <si>
    <t>Chinese, Mughlai</t>
  </si>
  <si>
    <t>Fresc Co</t>
  </si>
  <si>
    <t>Italian, Mediterranean</t>
  </si>
  <si>
    <t>Spice Grill</t>
  </si>
  <si>
    <t>North Indian, Mughlai, Chinese, Continental</t>
  </si>
  <si>
    <t>Utopia</t>
  </si>
  <si>
    <t>North Indian, Mediterranean, Continental</t>
  </si>
  <si>
    <t>Big Chill</t>
  </si>
  <si>
    <t>Italian, Continental, European, Cafe</t>
  </si>
  <si>
    <t>Mamagoto</t>
  </si>
  <si>
    <t>Asian, Thai, Chinese</t>
  </si>
  <si>
    <t>Copper Restro Bar</t>
  </si>
  <si>
    <t>Chinois</t>
  </si>
  <si>
    <t>Swagath</t>
  </si>
  <si>
    <t>North Indian, Chinese, Seafood, Chettinad</t>
  </si>
  <si>
    <t>Sura Vie</t>
  </si>
  <si>
    <t>North Indian, Italian, Chinese, Thai</t>
  </si>
  <si>
    <t>Allterian By Chanson</t>
  </si>
  <si>
    <t>Qubitos - The Terrace Cafe</t>
  </si>
  <si>
    <t>Thai, European, Mexican, North Indian, Chinese, Cafe</t>
  </si>
  <si>
    <t>The Drunk House</t>
  </si>
  <si>
    <t>North Indian, Italian, Chinese</t>
  </si>
  <si>
    <t>Joy Luck Moon</t>
  </si>
  <si>
    <t>Chopsticks</t>
  </si>
  <si>
    <t>The Village Restaurant Complex, Khel Gaon Marg</t>
  </si>
  <si>
    <t>Chutneez Restaurant Lounge &amp; Bar</t>
  </si>
  <si>
    <t>Nirula's</t>
  </si>
  <si>
    <t>Fast Food, North Indian, Desserts, Ice Cream</t>
  </si>
  <si>
    <t>Taksim</t>
  </si>
  <si>
    <t>Ansal Plaza Mall, Khel Gaon Marg</t>
  </si>
  <si>
    <t>RPM</t>
  </si>
  <si>
    <t>Basant Lok Market, Vasant Vihar</t>
  </si>
  <si>
    <t>1UP</t>
  </si>
  <si>
    <t>Cafe, Italian, Continental</t>
  </si>
  <si>
    <t>Moets Shack</t>
  </si>
  <si>
    <t>Seafood, Continental, European</t>
  </si>
  <si>
    <t>Chutneez Ishtyle Bar and Dining</t>
  </si>
  <si>
    <t>Forty 3 East</t>
  </si>
  <si>
    <t>North Indian, Mughlai, Continental</t>
  </si>
  <si>
    <t>North Indian, Chinese, South Indian, Seafood, Chettinad</t>
  </si>
  <si>
    <t>Paparazzi</t>
  </si>
  <si>
    <t>Greater Kailash (GK) 3</t>
  </si>
  <si>
    <t>Continental, North Indian, Asian</t>
  </si>
  <si>
    <t>Dzukou Tribal Kitchen</t>
  </si>
  <si>
    <t>Naga</t>
  </si>
  <si>
    <t>52 Janpath</t>
  </si>
  <si>
    <t>American, Italian, North Indian, European, Thai</t>
  </si>
  <si>
    <t>2 Nice 2 Slice</t>
  </si>
  <si>
    <t>D'Casa</t>
  </si>
  <si>
    <t>North Indian, Chinese, Italian, Fast Food</t>
  </si>
  <si>
    <t>Lahori Gate</t>
  </si>
  <si>
    <t>Moets Curry Pot</t>
  </si>
  <si>
    <t>North Indian, Chinese, Italian</t>
  </si>
  <si>
    <t>Gulati</t>
  </si>
  <si>
    <t>Pandara Road Market</t>
  </si>
  <si>
    <t>The Submarine Lounge</t>
  </si>
  <si>
    <t>Chinese, North Indian, Continental, Italian</t>
  </si>
  <si>
    <t>Locale</t>
  </si>
  <si>
    <t>North Indian, Chinese, Mexican, Italian, Thai, Lebanese</t>
  </si>
  <si>
    <t>Gola Sizzlers</t>
  </si>
  <si>
    <t>Mughlai, North Indian, Chinese</t>
  </si>
  <si>
    <t>The Headquarter</t>
  </si>
  <si>
    <t>Continental, Italian, Mediterranean, Asian</t>
  </si>
  <si>
    <t>Fat Lulu's</t>
  </si>
  <si>
    <t>Princess Garden</t>
  </si>
  <si>
    <t>The Golden Dragon</t>
  </si>
  <si>
    <t>West Gate Mall, Rajouri Garden</t>
  </si>
  <si>
    <t>Chinese, Seafood, Japanese</t>
  </si>
  <si>
    <t>Moet's Sizzlers</t>
  </si>
  <si>
    <t>Portuguese, African</t>
  </si>
  <si>
    <t>China Garden</t>
  </si>
  <si>
    <t>Summer House Cafe</t>
  </si>
  <si>
    <t>Italian, Continental</t>
  </si>
  <si>
    <t>Garage Inc.</t>
  </si>
  <si>
    <t>Coast Cafe</t>
  </si>
  <si>
    <t>Continental, Kerala</t>
  </si>
  <si>
    <t>Fork You</t>
  </si>
  <si>
    <t>Continental, Asian, Italian, Mediterranean, Burger</t>
  </si>
  <si>
    <t>High5 Cafe &amp; Bar</t>
  </si>
  <si>
    <t>American, Continental, North Indian, Chinese</t>
  </si>
  <si>
    <t>Boheme Cafe Bar</t>
  </si>
  <si>
    <t>North Indian, Chinese, Continental, Italian</t>
  </si>
  <si>
    <t>The Feast House</t>
  </si>
  <si>
    <t>Continental, North Indian, American, Italian, Mexican</t>
  </si>
  <si>
    <t>The Chatter House</t>
  </si>
  <si>
    <t>Finger Food, Italian, North Indian</t>
  </si>
  <si>
    <t>Above &amp; Beyond</t>
  </si>
  <si>
    <t>North Indian, Chinese, Mughlai, Continental</t>
  </si>
  <si>
    <t>Firangi Island</t>
  </si>
  <si>
    <t>The Gem Bar &amp; Restaurant</t>
  </si>
  <si>
    <t>Continental, North Indian, Chinese</t>
  </si>
  <si>
    <t>Chicken Inn</t>
  </si>
  <si>
    <t>Cafe Lota</t>
  </si>
  <si>
    <t>Pragati Maidan</t>
  </si>
  <si>
    <t>North Indian, South Indian, Bihari</t>
  </si>
  <si>
    <t>Soo Yung by the backyard</t>
  </si>
  <si>
    <t>Capital Grill</t>
  </si>
  <si>
    <t>Grub House</t>
  </si>
  <si>
    <t>Habibi</t>
  </si>
  <si>
    <t>Middle Eastern, Mediterranean, North Indian</t>
  </si>
  <si>
    <t>The Junkyard Cafí©</t>
  </si>
  <si>
    <t>North Indian, Mediterranean, Asian</t>
  </si>
  <si>
    <t>The Post Office Cafe</t>
  </si>
  <si>
    <t>Continental, Fast Food, North Indian, Asian</t>
  </si>
  <si>
    <t>The Junkyard Cafe</t>
  </si>
  <si>
    <t>3 Pegs Down</t>
  </si>
  <si>
    <t>Southern Park Mall, Saket</t>
  </si>
  <si>
    <t>Continental, Italian, North Indian</t>
  </si>
  <si>
    <t>Nanking</t>
  </si>
  <si>
    <t>Juniper Bar - Andaz Delhi</t>
  </si>
  <si>
    <t>Andaz Delhi, Aerocity</t>
  </si>
  <si>
    <t>North Indian, European</t>
  </si>
  <si>
    <t>Seasonings - The Spice Mysteries</t>
  </si>
  <si>
    <t>North Indian, Mughlai, Chinese, Italian</t>
  </si>
  <si>
    <t>Bhikaji Cama Place</t>
  </si>
  <si>
    <t>Metro Grill</t>
  </si>
  <si>
    <t>City Centre Mall, Rohini</t>
  </si>
  <si>
    <t>Cafe E</t>
  </si>
  <si>
    <t>DLF Emporio Mall, Vasant Kunj</t>
  </si>
  <si>
    <t>The Beer Cafe</t>
  </si>
  <si>
    <t>Finger Food, North Indian, Italian</t>
  </si>
  <si>
    <t>Elation</t>
  </si>
  <si>
    <t>North Indian, Continental, Italian, Finger Food</t>
  </si>
  <si>
    <t>Jon's head Grill</t>
  </si>
  <si>
    <t>Mexican, Italian, American</t>
  </si>
  <si>
    <t>Londoners</t>
  </si>
  <si>
    <t>British, Chinese, Italian</t>
  </si>
  <si>
    <t>Gastronomica Kitchen &amp; Bar</t>
  </si>
  <si>
    <t>European, Asian, North Indian, Italian, Continental, Pizza</t>
  </si>
  <si>
    <t>Drums of Heaven</t>
  </si>
  <si>
    <t>Chinese, Seafood, Thai</t>
  </si>
  <si>
    <t>Maison Des Desserts</t>
  </si>
  <si>
    <t>Cafe, Desserts</t>
  </si>
  <si>
    <t>Maquina</t>
  </si>
  <si>
    <t>Continental, Tex-Mex</t>
  </si>
  <si>
    <t>Matchbox</t>
  </si>
  <si>
    <t>American, British, Continental</t>
  </si>
  <si>
    <t>Informal</t>
  </si>
  <si>
    <t>North Indian, Spanish, Mediterranean</t>
  </si>
  <si>
    <t>Uncultured Cafe &amp; Bar</t>
  </si>
  <si>
    <t>Continental, Chinese, Italian, Finger Food</t>
  </si>
  <si>
    <t>La Vie</t>
  </si>
  <si>
    <t>Italian, European</t>
  </si>
  <si>
    <t>MGF Metropolitan Mall, Saket</t>
  </si>
  <si>
    <t>Great Wall</t>
  </si>
  <si>
    <t>Model Town 2</t>
  </si>
  <si>
    <t>Americana Kitchen and Bar</t>
  </si>
  <si>
    <t>American, Tex-Mex, Italian, Mexican, North Indian</t>
  </si>
  <si>
    <t>Re Cafe</t>
  </si>
  <si>
    <t>Continental, Fast Food</t>
  </si>
  <si>
    <t>World Art Dining - Brew House</t>
  </si>
  <si>
    <t>North Indian, Finger Food, Italian, Chinese</t>
  </si>
  <si>
    <t>Boom Food</t>
  </si>
  <si>
    <t>Asian, North Indian</t>
  </si>
  <si>
    <t>The Tea Lounge - Taj Palace Hotel</t>
  </si>
  <si>
    <t>The Taj Palace Hotel, Chanakyapuri</t>
  </si>
  <si>
    <t>TabulaBeach Cafe</t>
  </si>
  <si>
    <t>European, American</t>
  </si>
  <si>
    <t>The Sky High</t>
  </si>
  <si>
    <t>Continental, North Indian, Mughlai, Italian</t>
  </si>
  <si>
    <t>Soul Curry - Bellagio</t>
  </si>
  <si>
    <t>Bellagio, Ashok Vihar Phase 2</t>
  </si>
  <si>
    <t>The Barley House</t>
  </si>
  <si>
    <t>District Centre, Janakpuri</t>
  </si>
  <si>
    <t>Mexican, North Indian, European, Chinese, Italian</t>
  </si>
  <si>
    <t>Cha-Shi</t>
  </si>
  <si>
    <t>Thai, Chinese, Asian, Malaysian</t>
  </si>
  <si>
    <t>Yeti - The Himalayan Kitchen</t>
  </si>
  <si>
    <t>Tibetan, Nepalese</t>
  </si>
  <si>
    <t>The Mashup</t>
  </si>
  <si>
    <t>Out Of The Box</t>
  </si>
  <si>
    <t>American, North Indian, European, Asian</t>
  </si>
  <si>
    <t>Palomino</t>
  </si>
  <si>
    <t>North Indian, Mughlai, Continental, Chinese</t>
  </si>
  <si>
    <t>Civil House</t>
  </si>
  <si>
    <t>European, Continental, Pizza</t>
  </si>
  <si>
    <t>SodaBottleOpenerWala</t>
  </si>
  <si>
    <t>Parsi, Iranian</t>
  </si>
  <si>
    <t>Soi Thai</t>
  </si>
  <si>
    <t>Thai, Japanese</t>
  </si>
  <si>
    <t>Picasso Roof Top</t>
  </si>
  <si>
    <t>Continental, European, North Indian</t>
  </si>
  <si>
    <t>The Piano Man Jazz Club</t>
  </si>
  <si>
    <t>Mexican, American</t>
  </si>
  <si>
    <t>The Fatty Bao</t>
  </si>
  <si>
    <t>Sangam Courtyard, RK Puram</t>
  </si>
  <si>
    <t>Asian, Sushi</t>
  </si>
  <si>
    <t>2 Bandits Lounge &amp; Bar</t>
  </si>
  <si>
    <t>Italian, Continental, Mexican, North Indian</t>
  </si>
  <si>
    <t>Elma's at Good Earth</t>
  </si>
  <si>
    <t>Cafe, Continental, Italian</t>
  </si>
  <si>
    <t>Daitchi</t>
  </si>
  <si>
    <t>Chinese, Japanese</t>
  </si>
  <si>
    <t>Alpha 63</t>
  </si>
  <si>
    <t>Best Western Taurus Hotel, Mahipalpur</t>
  </si>
  <si>
    <t>Boa Village</t>
  </si>
  <si>
    <t>Chinese, Japanese, Korean, Asian</t>
  </si>
  <si>
    <t>Amalfi</t>
  </si>
  <si>
    <t>Mini Mughal</t>
  </si>
  <si>
    <t>Masha</t>
  </si>
  <si>
    <t>North Indian, Chinese, Thai, Italian, Middle Eastern</t>
  </si>
  <si>
    <t>Finger Food, North Indian</t>
  </si>
  <si>
    <t>Urban Hub</t>
  </si>
  <si>
    <t>Chinese, North Indian, Italian, Fast Food</t>
  </si>
  <si>
    <t>Three Tuns</t>
  </si>
  <si>
    <t>European, Italian, Thai, Chinese, North Indian</t>
  </si>
  <si>
    <t>Caravan Resto Bar</t>
  </si>
  <si>
    <t>Alcoholic Lounge &amp; Bar</t>
  </si>
  <si>
    <t>Lotus Pond</t>
  </si>
  <si>
    <t>Chinese, Seafood, Asian</t>
  </si>
  <si>
    <t>Pindi</t>
  </si>
  <si>
    <t>Mafia 2.0</t>
  </si>
  <si>
    <t>North Indian, Continental, Italian, Thai, Chinese</t>
  </si>
  <si>
    <t>Crave Busters</t>
  </si>
  <si>
    <t>Kalol- Bar Te Kitchen</t>
  </si>
  <si>
    <t>Charcoal</t>
  </si>
  <si>
    <t>European, North Indian</t>
  </si>
  <si>
    <t>Greenr Cafe</t>
  </si>
  <si>
    <t>Circus</t>
  </si>
  <si>
    <t>Le Petit Cafe - The Lalit New Delhi</t>
  </si>
  <si>
    <t>Ikko</t>
  </si>
  <si>
    <t>Embassy</t>
  </si>
  <si>
    <t>Chinese, North Indian, Mughlai</t>
  </si>
  <si>
    <t>28 Capri Italy</t>
  </si>
  <si>
    <t>Moets Curry Leaf</t>
  </si>
  <si>
    <t>North Indian, Mughlai, Kashmiri</t>
  </si>
  <si>
    <t>Desi Vibes</t>
  </si>
  <si>
    <t>RoadRomeo</t>
  </si>
  <si>
    <t>North Indian, Hyderabadi, Kashmiri, Chinese</t>
  </si>
  <si>
    <t>Yes Minister - Pub &amp; Kitchen</t>
  </si>
  <si>
    <t>Mediterranean, Continental, Italian</t>
  </si>
  <si>
    <t>Roadhouse Cafe</t>
  </si>
  <si>
    <t>Kabooze</t>
  </si>
  <si>
    <t>Chhalava - ö__Lava</t>
  </si>
  <si>
    <t>North Indian, Italian, Continental</t>
  </si>
  <si>
    <t>Feng Shuii</t>
  </si>
  <si>
    <t>Thai, Chinese</t>
  </si>
  <si>
    <t>Cosy Restaurant</t>
  </si>
  <si>
    <t>Hauz Khas Social</t>
  </si>
  <si>
    <t>Continental, American, Asian, North Indian</t>
  </si>
  <si>
    <t>Turtle Bay</t>
  </si>
  <si>
    <t>JAIL - Behind The Bar</t>
  </si>
  <si>
    <t>Sinciti</t>
  </si>
  <si>
    <t>North Indian, Chinese, Italian, Lebanese, Mexican</t>
  </si>
  <si>
    <t>Hinglish - Cafe Beach Bar</t>
  </si>
  <si>
    <t>Continental, North Indian, Italian</t>
  </si>
  <si>
    <t>Bromfy Public House</t>
  </si>
  <si>
    <t>Continental, Italian, North Indian, Lebanese</t>
  </si>
  <si>
    <t>Boombox Cafe Reloaded</t>
  </si>
  <si>
    <t>North Indian, Mexican, Chinese, Italian</t>
  </si>
  <si>
    <t>High Street Cafí©</t>
  </si>
  <si>
    <t>North Indian, Continental, Chinese, Italian</t>
  </si>
  <si>
    <t>Cafí© Foreground</t>
  </si>
  <si>
    <t>Cafe, Asian, Italian, North Indian</t>
  </si>
  <si>
    <t>Desee Dakshin Coastal Cafe</t>
  </si>
  <si>
    <t>North Indian, Mangalorean, Chinese</t>
  </si>
  <si>
    <t>Lights Camera Action - Air Bar</t>
  </si>
  <si>
    <t>North Indian, Continental</t>
  </si>
  <si>
    <t>Caffe 9</t>
  </si>
  <si>
    <t>North Indian, Continental, European, American, Mediterranean</t>
  </si>
  <si>
    <t>Tea Lounge - The Ashok</t>
  </si>
  <si>
    <t>The Ashok, Chanakyapuri</t>
  </si>
  <si>
    <t>Go Kylin</t>
  </si>
  <si>
    <t>Japanese, Chinese, Asian, Malaysian, Thai, Vietnamese</t>
  </si>
  <si>
    <t>The Kylin Experience</t>
  </si>
  <si>
    <t>Japanese, Chinese, Malaysian, Thai, Vietnamese</t>
  </si>
  <si>
    <t>Asia Kitchen</t>
  </si>
  <si>
    <t>Chinese, Thai, North Indian</t>
  </si>
  <si>
    <t>Aka Saka</t>
  </si>
  <si>
    <t>MB's</t>
  </si>
  <si>
    <t>Continental, Chinese, North Indian</t>
  </si>
  <si>
    <t>Amici Cafe</t>
  </si>
  <si>
    <t>Cafe, Italian</t>
  </si>
  <si>
    <t>Asian Haus</t>
  </si>
  <si>
    <t>Chinese, Thai, Asian, Malaysian, Vietnamese, Japanese</t>
  </si>
  <si>
    <t>New Minar</t>
  </si>
  <si>
    <t>The Junction</t>
  </si>
  <si>
    <t>North Indian, Continental, Asian, Italian</t>
  </si>
  <si>
    <t>My Bar Grill</t>
  </si>
  <si>
    <t>North Indian, Italian, Continental, Chinese</t>
  </si>
  <si>
    <t>Imperfecto</t>
  </si>
  <si>
    <t>Mediterranean, Italian, Continental, Spanish, North Indian</t>
  </si>
  <si>
    <t>Smoke House Deli</t>
  </si>
  <si>
    <t>European, Italian, Cafe</t>
  </si>
  <si>
    <t>Cafe Southall</t>
  </si>
  <si>
    <t>North Indian, Italian, Continental, Asian</t>
  </si>
  <si>
    <t>Cafe 27</t>
  </si>
  <si>
    <t>Filmy Cafe &amp; Bar</t>
  </si>
  <si>
    <t>North Indian, Fast Food, Chinese, Continental</t>
  </si>
  <si>
    <t>La Bodega</t>
  </si>
  <si>
    <t>Italian, European, Cafe</t>
  </si>
  <si>
    <t>Chez Jerome - Q Cafe</t>
  </si>
  <si>
    <t>Cafe, French</t>
  </si>
  <si>
    <t>Madaari</t>
  </si>
  <si>
    <t>Model Town 3</t>
  </si>
  <si>
    <t>Oh! Calcutta</t>
  </si>
  <si>
    <t>Bengali, Seafood</t>
  </si>
  <si>
    <t>361 Restaurant &amp; Banquet</t>
  </si>
  <si>
    <t>North Indian, Chinese, Seafood</t>
  </si>
  <si>
    <t>Mughal Mahal</t>
  </si>
  <si>
    <t>Cafe Foto Club</t>
  </si>
  <si>
    <t>North Indian, Fast Food, Italian, Chinese, Cafe</t>
  </si>
  <si>
    <t>Spotlight Bistro &amp; Bar</t>
  </si>
  <si>
    <t>Moti Mahal Delux- Legendary Culinary</t>
  </si>
  <si>
    <t>Mirror</t>
  </si>
  <si>
    <t>Rocking Woods</t>
  </si>
  <si>
    <t>The Pint Room</t>
  </si>
  <si>
    <t>Finger Food, Continental, Italian</t>
  </si>
  <si>
    <t>Meraki Cafe &amp; Bar</t>
  </si>
  <si>
    <t>Moets Oh! Bao</t>
  </si>
  <si>
    <t>Ek Bar</t>
  </si>
  <si>
    <t>Modern Indian</t>
  </si>
  <si>
    <t>Dimcha</t>
  </si>
  <si>
    <t>Chinese, Thai, Asian</t>
  </si>
  <si>
    <t>Grills &amp; Platters</t>
  </si>
  <si>
    <t>Nagaland's Kitchen</t>
  </si>
  <si>
    <t>Chinese, Thai, Seafood, Naga</t>
  </si>
  <si>
    <t>Elma's Bakery, Bar, and Kitchen</t>
  </si>
  <si>
    <t>Continental, American, Italian, Bakery</t>
  </si>
  <si>
    <t>Raasa The Luxuriate Fine Dine</t>
  </si>
  <si>
    <t>Cafe, Pizza, Italian</t>
  </si>
  <si>
    <t>Mr. Choy</t>
  </si>
  <si>
    <t>Seafood, Chinese, Japanese, Vietnamese, Asian, Thai</t>
  </si>
  <si>
    <t>The Blue Door Cafe</t>
  </si>
  <si>
    <t>Italian, French, European, Cafe</t>
  </si>
  <si>
    <t>Plumber - The Lounge</t>
  </si>
  <si>
    <t>Thai, Chinese, North Indian</t>
  </si>
  <si>
    <t>Eleven Course</t>
  </si>
  <si>
    <t>North Indian, Chinese, Italian, Mexican, Lebanese</t>
  </si>
  <si>
    <t>The Bunk House</t>
  </si>
  <si>
    <t>Italian, Continental, North Indian</t>
  </si>
  <si>
    <t>CG's - Lounge Cafe Bar</t>
  </si>
  <si>
    <t>Continental, North Indian</t>
  </si>
  <si>
    <t>Dhaba</t>
  </si>
  <si>
    <t>The Masterpiece Cafe</t>
  </si>
  <si>
    <t>Cafe, Continental, Italian, North Indian</t>
  </si>
  <si>
    <t>Wok In The Clouds</t>
  </si>
  <si>
    <t>Chinese, Thai, Continental, North Indian</t>
  </si>
  <si>
    <t>Harry's Bar + Cafe</t>
  </si>
  <si>
    <t>Mediterranean, American, Asian</t>
  </si>
  <si>
    <t>Haowin</t>
  </si>
  <si>
    <t>Chinese, Continental, Thai</t>
  </si>
  <si>
    <t>The Yellow Chilli</t>
  </si>
  <si>
    <t>Nariyal Cafe</t>
  </si>
  <si>
    <t>Adchini</t>
  </si>
  <si>
    <t>Continental, Seafood, Goan, Andhra, Kerala, Thai</t>
  </si>
  <si>
    <t>Red - Bellagio</t>
  </si>
  <si>
    <t>Cuisine</t>
  </si>
  <si>
    <t>Cafe Cruise</t>
  </si>
  <si>
    <t>City Square Mall, Rajouri Garden</t>
  </si>
  <si>
    <t>Dawat Khana</t>
  </si>
  <si>
    <t>Def Col Social</t>
  </si>
  <si>
    <t>The Jugaad Cafe Bar</t>
  </si>
  <si>
    <t>Flaming Wok</t>
  </si>
  <si>
    <t>The Flying Saucer Cafe</t>
  </si>
  <si>
    <t>Italian, Mediterranean, Continental, North Indian</t>
  </si>
  <si>
    <t>Thai House by Kylin</t>
  </si>
  <si>
    <t>CDB Cafe</t>
  </si>
  <si>
    <t>Chungwa</t>
  </si>
  <si>
    <t>Chinese, Thai, Seafood</t>
  </si>
  <si>
    <t>Mainland China</t>
  </si>
  <si>
    <t>The Clay Oven</t>
  </si>
  <si>
    <t>Thugs - Hotel Broadway</t>
  </si>
  <si>
    <t>Hotel Broadway, Daryaganj</t>
  </si>
  <si>
    <t>Bunta Bar</t>
  </si>
  <si>
    <t>Modern Indian, North Indian</t>
  </si>
  <si>
    <t>Cafe Rendezvous</t>
  </si>
  <si>
    <t>Mexican, Italian, North Indian, Continental, Asian</t>
  </si>
  <si>
    <t>24x7</t>
  </si>
  <si>
    <t>Patparganj</t>
  </si>
  <si>
    <t>The Derby Cookhouse</t>
  </si>
  <si>
    <t>IKKA - The Ace Bar</t>
  </si>
  <si>
    <t>Continental, North Indian, Chinese, Italian, Finger Food</t>
  </si>
  <si>
    <t>Cafe Hashtag LoL</t>
  </si>
  <si>
    <t>Cafe, North Indian, Chinese</t>
  </si>
  <si>
    <t>Delhi Club House</t>
  </si>
  <si>
    <t>North Indian, Continental, Asian</t>
  </si>
  <si>
    <t>Ziu</t>
  </si>
  <si>
    <t>Platinum Lounge</t>
  </si>
  <si>
    <t>Days of the Raj</t>
  </si>
  <si>
    <t>North Indian, Seafood, Continental</t>
  </si>
  <si>
    <t>Rustom's Parsi Bhonu</t>
  </si>
  <si>
    <t>Parsi</t>
  </si>
  <si>
    <t>Peninsular Kitchen</t>
  </si>
  <si>
    <t>Ambience Mall, Vasant Kunj</t>
  </si>
  <si>
    <t>Seafood, South Indian, Andhra, Hyderabadi, Goan</t>
  </si>
  <si>
    <t>The Arena</t>
  </si>
  <si>
    <t>Continental, Asian, North Indian</t>
  </si>
  <si>
    <t>Jom Jom Malay</t>
  </si>
  <si>
    <t>Malaysian, Indonesian</t>
  </si>
  <si>
    <t>Coffee Shop - Centaur Hotel</t>
  </si>
  <si>
    <t>Centaur Hotel, Aerocity</t>
  </si>
  <si>
    <t>Bonne Bouche</t>
  </si>
  <si>
    <t>Italian, French</t>
  </si>
  <si>
    <t>Number 31</t>
  </si>
  <si>
    <t>Continental, Asian, Sushi</t>
  </si>
  <si>
    <t>Sakley's The Mountain Cafe</t>
  </si>
  <si>
    <t>Cafe, Italian, Continental, Fast Food</t>
  </si>
  <si>
    <t>Cress Bistro</t>
  </si>
  <si>
    <t>Ambrosia - The Golden Palms Hotel</t>
  </si>
  <si>
    <t>Tamura</t>
  </si>
  <si>
    <t>North Indian, Lebanese, Mexican, Asian, Italian, American, European</t>
  </si>
  <si>
    <t>Suribachi</t>
  </si>
  <si>
    <t>Asian, North Indian, Continental</t>
  </si>
  <si>
    <t>AMPM Cafí© &amp; Bar</t>
  </si>
  <si>
    <t>Continental, Italian, American</t>
  </si>
  <si>
    <t>National Highway 44</t>
  </si>
  <si>
    <t>Kashmiri, North Indian, Mughlai, South Indian, Maharashtrian, Gujarati</t>
  </si>
  <si>
    <t>Cafe Red</t>
  </si>
  <si>
    <t>Le ROFL</t>
  </si>
  <si>
    <t>Chateau</t>
  </si>
  <si>
    <t>Mediterranean, Italian</t>
  </si>
  <si>
    <t>Diggin</t>
  </si>
  <si>
    <t>Anand Lok</t>
  </si>
  <si>
    <t>Italian, Continental, Cafe</t>
  </si>
  <si>
    <t>Kofuku</t>
  </si>
  <si>
    <t>Bell Pepperz</t>
  </si>
  <si>
    <t>Mystique Melange</t>
  </si>
  <si>
    <t>Wazwaan Restaurant</t>
  </si>
  <si>
    <t>North Indian, Kashmiri</t>
  </si>
  <si>
    <t>Game of Legends - Sports Bar, Grill, &amp; Lounge</t>
  </si>
  <si>
    <t>Indi-QUE</t>
  </si>
  <si>
    <t>Tea Lounge - Eros Hotel</t>
  </si>
  <si>
    <t>Eros Hotel, Nehru Place</t>
  </si>
  <si>
    <t>Fig &amp; Maple</t>
  </si>
  <si>
    <t>Gola Northend</t>
  </si>
  <si>
    <t>Bandstand</t>
  </si>
  <si>
    <t>European, Continental</t>
  </si>
  <si>
    <t>The Kylin Experience - Holiday Inn</t>
  </si>
  <si>
    <t>Holiday Inn, Mayur Vihar</t>
  </si>
  <si>
    <t>Japanese, Chinese, Asian, Thai</t>
  </si>
  <si>
    <t>The Pindi</t>
  </si>
  <si>
    <t>The Zest</t>
  </si>
  <si>
    <t>Office Office</t>
  </si>
  <si>
    <t>August Moon</t>
  </si>
  <si>
    <t>Khidmat</t>
  </si>
  <si>
    <t>R1 Lounge</t>
  </si>
  <si>
    <t>Rain Tree Grill</t>
  </si>
  <si>
    <t>Ichiban</t>
  </si>
  <si>
    <t>Chinese, Thai, Japanese</t>
  </si>
  <si>
    <t>Asia 21</t>
  </si>
  <si>
    <t>Asian, North Indian, Japanese</t>
  </si>
  <si>
    <t>Drinks At Stake - Bar Exchange</t>
  </si>
  <si>
    <t>North Indian, Chinese, Italian, Continental</t>
  </si>
  <si>
    <t>The Coffee Shop</t>
  </si>
  <si>
    <t>Lanterns Kitchen &amp; Bar</t>
  </si>
  <si>
    <t>Italian, North Indian, Chinese, Mughlai</t>
  </si>
  <si>
    <t>Cafe Blue Tomato</t>
  </si>
  <si>
    <t>Continental, North Indian, Chinese, Cafe</t>
  </si>
  <si>
    <t>Jungle Jamboree</t>
  </si>
  <si>
    <t>Continental, Chinese, Thai, Mughlai, North Indian</t>
  </si>
  <si>
    <t>Pirates Of Grill</t>
  </si>
  <si>
    <t>North Indian, Continental, Mughlai, Asian</t>
  </si>
  <si>
    <t>Boheme Bar &amp; Grill</t>
  </si>
  <si>
    <t>Budapest Kitchen &amp; Bar</t>
  </si>
  <si>
    <t>Finger Food, North Indian, Continental, Chinese, Italian</t>
  </si>
  <si>
    <t>4 Barrels Cafí© &amp; Lounge</t>
  </si>
  <si>
    <t>North Indian, Continental, Lebanese</t>
  </si>
  <si>
    <t>Selfie Lounge Restro &amp; Bar</t>
  </si>
  <si>
    <t>Aggarwal City Mall, Pitampura</t>
  </si>
  <si>
    <t>Meenas</t>
  </si>
  <si>
    <t>Flavours of Punjab</t>
  </si>
  <si>
    <t>Get Lost in Flavours</t>
  </si>
  <si>
    <t>Turn Up</t>
  </si>
  <si>
    <t>Walia's Dawat Mahal</t>
  </si>
  <si>
    <t>Spice Deli</t>
  </si>
  <si>
    <t>Chicken Minar</t>
  </si>
  <si>
    <t>Crescent Square Mall, Rohini</t>
  </si>
  <si>
    <t>Sandoz</t>
  </si>
  <si>
    <t>Gokul Foods</t>
  </si>
  <si>
    <t>The Culinary Pitaara</t>
  </si>
  <si>
    <t>Dial n Dine</t>
  </si>
  <si>
    <t>Barbeque Nation</t>
  </si>
  <si>
    <t>Ginger Hotel, Vivek Vihar</t>
  </si>
  <si>
    <t>Le Seasons Restaurant</t>
  </si>
  <si>
    <t>Tasty Bite</t>
  </si>
  <si>
    <t>Moti Mahal</t>
  </si>
  <si>
    <t>Shooters Lounge and Bar</t>
  </si>
  <si>
    <t>Urban Punjab</t>
  </si>
  <si>
    <t>Cheers Lounge Bar</t>
  </si>
  <si>
    <t>Tequila Express</t>
  </si>
  <si>
    <t>Invitation</t>
  </si>
  <si>
    <t>South Gate</t>
  </si>
  <si>
    <t>Tempting Bar-B-Que</t>
  </si>
  <si>
    <t>Shiv Dhaba</t>
  </si>
  <si>
    <t>JD's Food Court</t>
  </si>
  <si>
    <t>Taste of Vishal</t>
  </si>
  <si>
    <t>Bemisaal Reloaded</t>
  </si>
  <si>
    <t>De Royale Food's</t>
  </si>
  <si>
    <t>Mauryan Multi Cuisine Restaurant</t>
  </si>
  <si>
    <t>Chatori Zubaan 2</t>
  </si>
  <si>
    <t>Pacific Asia</t>
  </si>
  <si>
    <t>Cafe Tansen</t>
  </si>
  <si>
    <t>Waves</t>
  </si>
  <si>
    <t>Punjabee's Darbar</t>
  </si>
  <si>
    <t>Chawla's Chic Inn</t>
  </si>
  <si>
    <t>iGNiTE</t>
  </si>
  <si>
    <t>The Tandoor</t>
  </si>
  <si>
    <t>Chilli Pepper</t>
  </si>
  <si>
    <t>Aggarwal City Plaza, Rohini</t>
  </si>
  <si>
    <t>Smelling Salts</t>
  </si>
  <si>
    <t>Sachdeva Confectioners</t>
  </si>
  <si>
    <t>Dilli Darbar</t>
  </si>
  <si>
    <t>Amaze Dining</t>
  </si>
  <si>
    <t>Traffic Jaam</t>
  </si>
  <si>
    <t>Victoria</t>
  </si>
  <si>
    <t>Gold Resto Bar</t>
  </si>
  <si>
    <t>Punjabi's Eating Hub</t>
  </si>
  <si>
    <t>Handi Chhareyan Di</t>
  </si>
  <si>
    <t>Kocktails &amp; Kurries</t>
  </si>
  <si>
    <t>Chic Fish</t>
  </si>
  <si>
    <t>Flavours From Heaven</t>
  </si>
  <si>
    <t>Aromas of Pind</t>
  </si>
  <si>
    <t>Mathura Road</t>
  </si>
  <si>
    <t>Mitraz</t>
  </si>
  <si>
    <t>Vedanta's</t>
  </si>
  <si>
    <t>Punjabi Handi</t>
  </si>
  <si>
    <t>The Royal Turban</t>
  </si>
  <si>
    <t>G Lounge</t>
  </si>
  <si>
    <t>The Great Kabab Factory - Radisson Hotel</t>
  </si>
  <si>
    <t>Radisson Hotel, Nadesar</t>
  </si>
  <si>
    <t>Tikka- Way</t>
  </si>
  <si>
    <t>Rajshree</t>
  </si>
  <si>
    <t>St. Anthony's</t>
  </si>
  <si>
    <t>North Indian, Chinese, Continental, Goan, Seafood</t>
  </si>
  <si>
    <t>Pauls Food</t>
  </si>
  <si>
    <t>Amber</t>
  </si>
  <si>
    <t>Chinese, North Indian, Mughlai, Continental</t>
  </si>
  <si>
    <t>Street Food, North Indian, South Indian, Chinese, Mithai</t>
  </si>
  <si>
    <t>Warehouse Cafe</t>
  </si>
  <si>
    <t>American, Continental, Italian, North Indian, Asian</t>
  </si>
  <si>
    <t>Odeon Social</t>
  </si>
  <si>
    <t>Pebble Street</t>
  </si>
  <si>
    <t>Italian, Mexican, Continental, North Indian, Finger Food</t>
  </si>
  <si>
    <t>The G.T. Road</t>
  </si>
  <si>
    <t>North Indian, Afghani, Mughlai</t>
  </si>
  <si>
    <t>Barbeque Ville</t>
  </si>
  <si>
    <t>Parijat Nagar</t>
  </si>
  <si>
    <t>Route 04</t>
  </si>
  <si>
    <t>Continental, American, Tex-Mex, North Indian</t>
  </si>
  <si>
    <t>The Beer Cafe - BIGGIE</t>
  </si>
  <si>
    <t>{Niche} - Cafe &amp; Bar</t>
  </si>
  <si>
    <t>Cafe Public Connection</t>
  </si>
  <si>
    <t>North Indian, Continental, Italian</t>
  </si>
  <si>
    <t>Indian Grill Company</t>
  </si>
  <si>
    <t>Panaji</t>
  </si>
  <si>
    <t>House of Commons</t>
  </si>
  <si>
    <t>Continental, Mediterranean, Italian, North Indian</t>
  </si>
  <si>
    <t>The Immigrant Cafe</t>
  </si>
  <si>
    <t>Caffe Tonino</t>
  </si>
  <si>
    <t>Pizza, Italian, Cafe</t>
  </si>
  <si>
    <t>Kinbuck 2</t>
  </si>
  <si>
    <t>North Indian, Italian, Mexican, Chettinad, Chinese, Lebanese</t>
  </si>
  <si>
    <t>Life Caffe</t>
  </si>
  <si>
    <t>Cafe, North Indian, Italian, Japanese, Fast Food</t>
  </si>
  <si>
    <t>Oh My God</t>
  </si>
  <si>
    <t>North Indian, Italian, Chinese, Mexican</t>
  </si>
  <si>
    <t>Quote - The Eclectic Bar and Lounge</t>
  </si>
  <si>
    <t>Finger Food, European, North Indian</t>
  </si>
  <si>
    <t>Tamasha</t>
  </si>
  <si>
    <t>Finger Food, North Indian, Continental, Italian</t>
  </si>
  <si>
    <t>Piali - The Curry Bistro</t>
  </si>
  <si>
    <t>Smoke On Water</t>
  </si>
  <si>
    <t>Continental, Mexican, Burger, American, Pizza, Tex-Mex</t>
  </si>
  <si>
    <t>Unplugged Courtyard</t>
  </si>
  <si>
    <t>Chew - Pan Asian Cafe</t>
  </si>
  <si>
    <t>Asian, Japanese, Chinese, Thai</t>
  </si>
  <si>
    <t>Rendezvous Cafe Restaurant</t>
  </si>
  <si>
    <t>White Town</t>
  </si>
  <si>
    <t>Goan, Mangalorean, Continental, French</t>
  </si>
  <si>
    <t>Black Pepper Restaurant</t>
  </si>
  <si>
    <t>Rajpur</t>
  </si>
  <si>
    <t>The Vault Cafe</t>
  </si>
  <si>
    <t>North Indian, Mediterranean, Asian, Continental</t>
  </si>
  <si>
    <t>Continental, North Indian, Finger Food</t>
  </si>
  <si>
    <t>Punjabi by Nature</t>
  </si>
  <si>
    <t>Taste Of China</t>
  </si>
  <si>
    <t>Jakhan</t>
  </si>
  <si>
    <t>Rajdhani Thali Restaurant</t>
  </si>
  <si>
    <t>Gujarati, Rajasthani</t>
  </si>
  <si>
    <t>Zen</t>
  </si>
  <si>
    <t>Chinese, Japanese, Italian, Seafood</t>
  </si>
  <si>
    <t>Souza Lobo</t>
  </si>
  <si>
    <t>Calangute Beach, Calangute</t>
  </si>
  <si>
    <t>The Darzi Bar &amp; Kitchen</t>
  </si>
  <si>
    <t>Castle 9</t>
  </si>
  <si>
    <t>Finger Food, Continental, North Indian, Chinese</t>
  </si>
  <si>
    <t>Lady Baga</t>
  </si>
  <si>
    <t>Goan, Seafood</t>
  </si>
  <si>
    <t>Ambrosia Bliss</t>
  </si>
  <si>
    <t>Le Club</t>
  </si>
  <si>
    <t>Hotel De Pondicherry, White Town</t>
  </si>
  <si>
    <t>French, Continental, North Indian</t>
  </si>
  <si>
    <t>Fa Yian</t>
  </si>
  <si>
    <t>Britto's Bar &amp; Restaurant</t>
  </si>
  <si>
    <t>North Indian, Continental, Chinese, Seafood</t>
  </si>
  <si>
    <t>The Great Indian Pub</t>
  </si>
  <si>
    <t>North Indian, Continental, Chinese, Italian, Thai, Mughlai</t>
  </si>
  <si>
    <t>Mother India</t>
  </si>
  <si>
    <t>Bengali, South Indian, North Indian, Mughlai</t>
  </si>
  <si>
    <t>Teddy Boy</t>
  </si>
  <si>
    <t>North Indian, Continental, Finger Food</t>
  </si>
  <si>
    <t>The Luggage Room Kitchen And Bar</t>
  </si>
  <si>
    <t>Zaffran</t>
  </si>
  <si>
    <t>Blues</t>
  </si>
  <si>
    <t>Continental, Mexican, American, Italian, North Indian</t>
  </si>
  <si>
    <t>Cafe Hawkers</t>
  </si>
  <si>
    <t>Zizo</t>
  </si>
  <si>
    <t>Lebanese, Mediterranean, Middle Eastern, Arabian</t>
  </si>
  <si>
    <t>Excuse Me Boss</t>
  </si>
  <si>
    <t>Continental, North Indian, Chinese, Mediterranean</t>
  </si>
  <si>
    <t>HotMess</t>
  </si>
  <si>
    <t>North Indian, Mediterranean, Asian, Fast Food</t>
  </si>
  <si>
    <t>Attitude Kitchen &amp; Bar</t>
  </si>
  <si>
    <t>MOB Brewpub</t>
  </si>
  <si>
    <t>Continental, Italian, Asian, Indian</t>
  </si>
  <si>
    <t>Cafe Dalal Street</t>
  </si>
  <si>
    <t>FLYP@MTV</t>
  </si>
  <si>
    <t>North Indian, Mexican, Italian, Continental</t>
  </si>
  <si>
    <t>Mughlai Junction</t>
  </si>
  <si>
    <t>Open House Cafe</t>
  </si>
  <si>
    <t>North Indian, Chinese, Mughlai, Italian</t>
  </si>
  <si>
    <t>Playboy Cafe</t>
  </si>
  <si>
    <t>Veda</t>
  </si>
  <si>
    <t>38 Barracks</t>
  </si>
  <si>
    <t>North Indian, Italian, Asian, American</t>
  </si>
  <si>
    <t>Guwahati</t>
  </si>
  <si>
    <t>Ulubari</t>
  </si>
  <si>
    <t>My Bar Lounge &amp; Restaurant</t>
  </si>
  <si>
    <t>Pizza Hut</t>
  </si>
  <si>
    <t>Baking Bad</t>
  </si>
  <si>
    <t>Sumo Sushi</t>
  </si>
  <si>
    <t>Tongue Thai'd</t>
  </si>
  <si>
    <t>Asian, Thai</t>
  </si>
  <si>
    <t>Rose Cafe</t>
  </si>
  <si>
    <t>Cafe, Italian, Lebanese, Continental, Mediterranean</t>
  </si>
  <si>
    <t>Asia Central</t>
  </si>
  <si>
    <t>Asian, Chinese, Thai, Vietnamese</t>
  </si>
  <si>
    <t>Puppychino</t>
  </si>
  <si>
    <t>Room Service</t>
  </si>
  <si>
    <t>North Indian, Fast Food, Continental</t>
  </si>
  <si>
    <t>Cafe Turtle</t>
  </si>
  <si>
    <t>Cafe, Italian, Lebanese</t>
  </si>
  <si>
    <t>Oh Boy Lounge</t>
  </si>
  <si>
    <t>The Sweeet Jar</t>
  </si>
  <si>
    <t>CJ's Fresh</t>
  </si>
  <si>
    <t>American, Italian, Bakery, Deli, Burger, Sandwich, Pizza</t>
  </si>
  <si>
    <t>New Eleven to Eleven</t>
  </si>
  <si>
    <t>Culinaire</t>
  </si>
  <si>
    <t>Viva Deli - Holiday Inn</t>
  </si>
  <si>
    <t>Holiday Inn, Aerocity</t>
  </si>
  <si>
    <t>Sidewalk - Hyatt Regency</t>
  </si>
  <si>
    <t>Hyatt Regency, Bhikaji Cama Place</t>
  </si>
  <si>
    <t>Bakery, Cafe</t>
  </si>
  <si>
    <t>China Fare</t>
  </si>
  <si>
    <t>The Pastry Shop - Radisson Blu Plaza Delhi</t>
  </si>
  <si>
    <t>Radisson Blu Plaza Delhi, Mahipalpur</t>
  </si>
  <si>
    <t>Captain Grub</t>
  </si>
  <si>
    <t>American, Fast Food</t>
  </si>
  <si>
    <t>Kayasth Cuisine</t>
  </si>
  <si>
    <t>Nutmeg The Gourmet Shop - ITC Maurya</t>
  </si>
  <si>
    <t>R The Lounge - Radisson Blu Plaza Delhi</t>
  </si>
  <si>
    <t>Typsy Crow</t>
  </si>
  <si>
    <t>TDI Mall, Rajouri Garden</t>
  </si>
  <si>
    <t>My Bar Square</t>
  </si>
  <si>
    <t>TukTuk</t>
  </si>
  <si>
    <t>Asian, Chinese, Thai, Malaysian, Indonesian, Burmese</t>
  </si>
  <si>
    <t>Captain Chang</t>
  </si>
  <si>
    <t>Cafe Culture</t>
  </si>
  <si>
    <t>The Blue Tandoor</t>
  </si>
  <si>
    <t>Ye Old Bakery - The Claridges</t>
  </si>
  <si>
    <t>The Claridges, Aurangzeb Road</t>
  </si>
  <si>
    <t>The Cafe</t>
  </si>
  <si>
    <t>Noshi - Yum Asian Delivery</t>
  </si>
  <si>
    <t>Cafe Shloka</t>
  </si>
  <si>
    <t>Cafe, Italian, Chinese, North Indian</t>
  </si>
  <si>
    <t>Tasty Tonight</t>
  </si>
  <si>
    <t>Cafe, Italian, Chinese</t>
  </si>
  <si>
    <t>Owl is Well</t>
  </si>
  <si>
    <t>Burger, American, Fast Food, Italian, Pizza</t>
  </si>
  <si>
    <t>The All American Diner</t>
  </si>
  <si>
    <t>Brown Sugar</t>
  </si>
  <si>
    <t>Cafe, Fast Food, Continental</t>
  </si>
  <si>
    <t>Metro Bar &amp; Family Restaurant</t>
  </si>
  <si>
    <t>Tippling Street</t>
  </si>
  <si>
    <t>Continental, Modern Indian, Asian</t>
  </si>
  <si>
    <t>Little Saigon</t>
  </si>
  <si>
    <t>Vietnamese</t>
  </si>
  <si>
    <t>Metro Walk Mall, Rohini</t>
  </si>
  <si>
    <t>My Bar Headquarters</t>
  </si>
  <si>
    <t>Gyms Kook</t>
  </si>
  <si>
    <t>Sushi Junction</t>
  </si>
  <si>
    <t>Sushi, Japanese, Healthy Food</t>
  </si>
  <si>
    <t>Calendar Khana Laao</t>
  </si>
  <si>
    <t>4 on 44 Restaurant &amp; Bar</t>
  </si>
  <si>
    <t>Ministry of Cafe</t>
  </si>
  <si>
    <t>Curry Capital - Hotel Classic Diplomat</t>
  </si>
  <si>
    <t>North Indian, Continental, South Indian, Chinese</t>
  </si>
  <si>
    <t>Basil Tree</t>
  </si>
  <si>
    <t>Druk</t>
  </si>
  <si>
    <t>Continental, Chinese, Thai</t>
  </si>
  <si>
    <t>Mumu Dahlin</t>
  </si>
  <si>
    <t>Moti Mahal Delux Tandoori Trail</t>
  </si>
  <si>
    <t>Rhythm Restro-Bar</t>
  </si>
  <si>
    <t>Mughlai, Chinese, North Indian</t>
  </si>
  <si>
    <t>Cafe Yell</t>
  </si>
  <si>
    <t>The Baithak's</t>
  </si>
  <si>
    <t>Grub Pub</t>
  </si>
  <si>
    <t>Deli Belly</t>
  </si>
  <si>
    <t>Jade Garden</t>
  </si>
  <si>
    <t>K2 Multi Cuisine Restaurant</t>
  </si>
  <si>
    <t>North Indian, Mughlai, Nepalese, Tibetan, Korean</t>
  </si>
  <si>
    <t>Tripti</t>
  </si>
  <si>
    <t>North Indian, Chinese, Mughlai, South Indian</t>
  </si>
  <si>
    <t>Hunter's Kitchen</t>
  </si>
  <si>
    <t>North Eastern, North Indian</t>
  </si>
  <si>
    <t>Roasted - Roseate</t>
  </si>
  <si>
    <t>Roseate House, Aerocity</t>
  </si>
  <si>
    <t>Nile Restro &amp; Bar</t>
  </si>
  <si>
    <t>Deli - Crowne Plaza</t>
  </si>
  <si>
    <t>Crowne Plaza Hotel, Rohini</t>
  </si>
  <si>
    <t>Bakery, Desserts, Fast Food</t>
  </si>
  <si>
    <t>Twenty Ten - Ashtan Sarovar Portico</t>
  </si>
  <si>
    <t>Barichi Restaurant</t>
  </si>
  <si>
    <t>The Delhi Canteen</t>
  </si>
  <si>
    <t>North Indian, Continental, Asian, Chinese, Thai</t>
  </si>
  <si>
    <t>The Blessing Bliss</t>
  </si>
  <si>
    <t>Hawalat Lounge &amp; Bar</t>
  </si>
  <si>
    <t>Moti Mahal Delux - Kebab Trail</t>
  </si>
  <si>
    <t>Sultanat</t>
  </si>
  <si>
    <t>Aditya Mega Mall, Karkardooma</t>
  </si>
  <si>
    <t>Moh Maya Cafe</t>
  </si>
  <si>
    <t>North Indian, Continental, Chinese, Italian, Lebanese</t>
  </si>
  <si>
    <t>Eywa by Saby @ Celeste</t>
  </si>
  <si>
    <t>Culinaria</t>
  </si>
  <si>
    <t>Remember Me Cafí©</t>
  </si>
  <si>
    <t>Cafe, Continental, Italian, Mexican</t>
  </si>
  <si>
    <t>ATM Bistro</t>
  </si>
  <si>
    <t>Sunder Nagar</t>
  </si>
  <si>
    <t>Bao Cha</t>
  </si>
  <si>
    <t>Barichi</t>
  </si>
  <si>
    <t>Clay 1 Grill</t>
  </si>
  <si>
    <t>Krips Restaurant</t>
  </si>
  <si>
    <t>Chocolateria San Churro</t>
  </si>
  <si>
    <t>Icon</t>
  </si>
  <si>
    <t>Spice Court</t>
  </si>
  <si>
    <t>RDX</t>
  </si>
  <si>
    <t>Johnny Rockets</t>
  </si>
  <si>
    <t>Fast Food, American, Burger</t>
  </si>
  <si>
    <t>Mama's Buoi</t>
  </si>
  <si>
    <t>Root'd</t>
  </si>
  <si>
    <t>Continental, Cafe</t>
  </si>
  <si>
    <t>Hang Out</t>
  </si>
  <si>
    <t>Italian, Continental, Fast Food, North Indian</t>
  </si>
  <si>
    <t>My Love Restaurant &amp; Bar</t>
  </si>
  <si>
    <t>Cafe Desire</t>
  </si>
  <si>
    <t>North Indian, Chinese, Finger Food</t>
  </si>
  <si>
    <t>Riviera</t>
  </si>
  <si>
    <t>Continental, North Indian, Chinese, Mughlai, Asian</t>
  </si>
  <si>
    <t>Capital Curry</t>
  </si>
  <si>
    <t>Le Fairway Restaurant &amp; Bar</t>
  </si>
  <si>
    <t>Puratan - Family Restaurant &amp; Bar</t>
  </si>
  <si>
    <t>By The Way - Bellagio</t>
  </si>
  <si>
    <t>Fiery Grills</t>
  </si>
  <si>
    <t>Rumours</t>
  </si>
  <si>
    <t>Urban Degchi Kitchen &amp; Bar</t>
  </si>
  <si>
    <t>The First Floor</t>
  </si>
  <si>
    <t>The Mad Teapot/The Wishing Chair</t>
  </si>
  <si>
    <t>Cafe, Bakery, Italian</t>
  </si>
  <si>
    <t>Calendar's Kitchen by Satish Kaushik</t>
  </si>
  <si>
    <t>Continental, Italian, North Indian, Chinese</t>
  </si>
  <si>
    <t>Showstopper</t>
  </si>
  <si>
    <t>Continental, North Indian, Chinese, Asian</t>
  </si>
  <si>
    <t>Uptown Cafe</t>
  </si>
  <si>
    <t>Cafe, Continental, Chinese, North Indian, Italian</t>
  </si>
  <si>
    <t>Mumbai Matinee</t>
  </si>
  <si>
    <t>Baadshah</t>
  </si>
  <si>
    <t>Healthy Routes</t>
  </si>
  <si>
    <t>Healthy Food, Continental, Italian</t>
  </si>
  <si>
    <t>The Square Meal</t>
  </si>
  <si>
    <t>Desi Villa</t>
  </si>
  <si>
    <t>Delhi 15</t>
  </si>
  <si>
    <t>Supa's Restaurant</t>
  </si>
  <si>
    <t>The Chaupal Bar And Restaurant</t>
  </si>
  <si>
    <t>Shree Rathnam</t>
  </si>
  <si>
    <t>FrenZone</t>
  </si>
  <si>
    <t>North Indian, Chinese, Fast Food, Cafe</t>
  </si>
  <si>
    <t>ODT</t>
  </si>
  <si>
    <t>Bijoli Grill</t>
  </si>
  <si>
    <t>Bengali, North Indian, Chinese</t>
  </si>
  <si>
    <t>Cilantro Woodapple</t>
  </si>
  <si>
    <t>North Indian, Continental, Mughlai</t>
  </si>
  <si>
    <t>Chawlas 2</t>
  </si>
  <si>
    <t>Aroma Rest O Bar</t>
  </si>
  <si>
    <t>Aroma Spice</t>
  </si>
  <si>
    <t>The Delhi Heights</t>
  </si>
  <si>
    <t>Shanghai Moon</t>
  </si>
  <si>
    <t>Barbeque Creation By Kadhai Tadka</t>
  </si>
  <si>
    <t>The Masala Trail</t>
  </si>
  <si>
    <t>North Indian, South Indian, Street Food</t>
  </si>
  <si>
    <t>Chanakya Bar-Be-Que</t>
  </si>
  <si>
    <t>Relax Restaurant</t>
  </si>
  <si>
    <t>Green Chilli</t>
  </si>
  <si>
    <t>Malhotra Restaurant</t>
  </si>
  <si>
    <t>Barkat</t>
  </si>
  <si>
    <t>Chimney</t>
  </si>
  <si>
    <t>Ego</t>
  </si>
  <si>
    <t>#OFF Campus</t>
  </si>
  <si>
    <t>Cafe, Continental, Italian, Fast Food</t>
  </si>
  <si>
    <t>366 Junction</t>
  </si>
  <si>
    <t>Spinns Resto-Bar</t>
  </si>
  <si>
    <t>Svasti Cafe</t>
  </si>
  <si>
    <t>North Indian, Fast Food, Bihari</t>
  </si>
  <si>
    <t>Nine 75 Lounge &amp; Bar</t>
  </si>
  <si>
    <t>Chinese, North Indian, Italian, Continental, Fast Food</t>
  </si>
  <si>
    <t>Amuse Lounge</t>
  </si>
  <si>
    <t>Fast Food, Chinese, North Indian</t>
  </si>
  <si>
    <t>English Tadka</t>
  </si>
  <si>
    <t>Taxi Bar &amp; Cafe</t>
  </si>
  <si>
    <t>New Red Onion</t>
  </si>
  <si>
    <t>Le Chef</t>
  </si>
  <si>
    <t>Cross River Mall, Karkardooma</t>
  </si>
  <si>
    <t>North Indian, Chinese, South Indian, Fast Food</t>
  </si>
  <si>
    <t>Bemisaal</t>
  </si>
  <si>
    <t>Big Fat Sandwich</t>
  </si>
  <si>
    <t>Chimney Sizzlers</t>
  </si>
  <si>
    <t>Balluchi's - The Royal Cuisine</t>
  </si>
  <si>
    <t>Nagaland</t>
  </si>
  <si>
    <t>Chinese, Naga</t>
  </si>
  <si>
    <t>Samavar</t>
  </si>
  <si>
    <t>Kashmiri, Chinese, Mughlai</t>
  </si>
  <si>
    <t>Encounter</t>
  </si>
  <si>
    <t>North Indian, Finger Food</t>
  </si>
  <si>
    <t>The Grand Kitchen</t>
  </si>
  <si>
    <t>Hotel Regent Grand, Karol Bagh</t>
  </si>
  <si>
    <t>Raffles</t>
  </si>
  <si>
    <t>Fast Food, North Indian, Chinese</t>
  </si>
  <si>
    <t>The Little Diner</t>
  </si>
  <si>
    <t>Continental, Chinese, Italian, Cafe</t>
  </si>
  <si>
    <t>Mad Monkey</t>
  </si>
  <si>
    <t>Test Restaruants for Medio</t>
  </si>
  <si>
    <t>Chinese, Lucknowi</t>
  </si>
  <si>
    <t>New Kadimi</t>
  </si>
  <si>
    <t>Hungry Heroes</t>
  </si>
  <si>
    <t>Ghar Bistro Cafe</t>
  </si>
  <si>
    <t>The Punter House</t>
  </si>
  <si>
    <t>Cafe, Continental, Mexican, Italian, North Indian, Chinese</t>
  </si>
  <si>
    <t>Hwealthcafe</t>
  </si>
  <si>
    <t>Cafe, Healthy Food, Continental</t>
  </si>
  <si>
    <t>Tsui Wong</t>
  </si>
  <si>
    <t>Chilli Singh</t>
  </si>
  <si>
    <t>The Vintage Avenue</t>
  </si>
  <si>
    <t>The Dragon Hucks</t>
  </si>
  <si>
    <t>Cafí© MRP</t>
  </si>
  <si>
    <t>North Indian, Chinese, Italian, Mediterranean</t>
  </si>
  <si>
    <t>Miam</t>
  </si>
  <si>
    <t>Daawat E Mezbaan</t>
  </si>
  <si>
    <t>Trending Eats</t>
  </si>
  <si>
    <t>Zooby's Kitchen</t>
  </si>
  <si>
    <t>Shahi Zaikaa</t>
  </si>
  <si>
    <t>Circle Cafe and Bar</t>
  </si>
  <si>
    <t>Cafe, North Indian, Lebanese, Continental</t>
  </si>
  <si>
    <t>Asian Curry</t>
  </si>
  <si>
    <t>Cravings By Arshi Dhupia</t>
  </si>
  <si>
    <t>The Kahuna</t>
  </si>
  <si>
    <t>Chinese, Continental, Italian, North Indian</t>
  </si>
  <si>
    <t>Eat Golf Repeat</t>
  </si>
  <si>
    <t>Cafe, Italian, Continental, Mexican</t>
  </si>
  <si>
    <t>NCR Cafe</t>
  </si>
  <si>
    <t>Cafe, Chinese, Fast Food</t>
  </si>
  <si>
    <t>The Food Truck Cafe</t>
  </si>
  <si>
    <t>City of Joy</t>
  </si>
  <si>
    <t>Bengali</t>
  </si>
  <si>
    <t>Cakeatouille</t>
  </si>
  <si>
    <t>Coalition Cafe</t>
  </si>
  <si>
    <t>Sugar &amp; Spice - Le Marche</t>
  </si>
  <si>
    <t>Raro</t>
  </si>
  <si>
    <t>Chawla's</t>
  </si>
  <si>
    <t>Divya's Rimpy Restaurant</t>
  </si>
  <si>
    <t>Sethi Restaurant</t>
  </si>
  <si>
    <t>Cookfresh</t>
  </si>
  <si>
    <t>Blue Bull Cafe</t>
  </si>
  <si>
    <t>Al Forno by Aishwarya</t>
  </si>
  <si>
    <t>Rajinder Da Dhaba</t>
  </si>
  <si>
    <t>Zareen's Dastarkhwan</t>
  </si>
  <si>
    <t>Awadhi</t>
  </si>
  <si>
    <t>China Town Sizzlers</t>
  </si>
  <si>
    <t>The Coffee Garage</t>
  </si>
  <si>
    <t>Tughlakabad Institutional Area</t>
  </si>
  <si>
    <t>North Indian, Mughlai, Chinese, Bakery</t>
  </si>
  <si>
    <t>t Lounge by Dilmah</t>
  </si>
  <si>
    <t>Cafe, Tea, Desserts</t>
  </si>
  <si>
    <t>Madira</t>
  </si>
  <si>
    <t>Indrani's Kitchen</t>
  </si>
  <si>
    <t>Rajinder Xpress</t>
  </si>
  <si>
    <t>The Grill Kitchen - Gourmet</t>
  </si>
  <si>
    <t>Brunchilli</t>
  </si>
  <si>
    <t>Salad Days</t>
  </si>
  <si>
    <t>Healthy Food, Salad</t>
  </si>
  <si>
    <t>Napoli Pizza</t>
  </si>
  <si>
    <t>Food Express</t>
  </si>
  <si>
    <t>Sushiya Express</t>
  </si>
  <si>
    <t>Sushi, Asian</t>
  </si>
  <si>
    <t>Alkakori Alkauser</t>
  </si>
  <si>
    <t>Majeed's</t>
  </si>
  <si>
    <t>QD's Restaurant</t>
  </si>
  <si>
    <t>Chinese, North Indian, Fast Food, Italian</t>
  </si>
  <si>
    <t>Red Wok</t>
  </si>
  <si>
    <t>Dimsum Vs Sushi</t>
  </si>
  <si>
    <t>Japanese, Chinese</t>
  </si>
  <si>
    <t>New York Slice</t>
  </si>
  <si>
    <t>Farratta</t>
  </si>
  <si>
    <t>The Society Cafe</t>
  </si>
  <si>
    <t>Amici Gourmet Pizza</t>
  </si>
  <si>
    <t>Thalaivar</t>
  </si>
  <si>
    <t>South Indian, Kerala</t>
  </si>
  <si>
    <t>Piyu Kitchen</t>
  </si>
  <si>
    <t>Bikkgane Biryani</t>
  </si>
  <si>
    <t>Biryani, North Indian, Hyderabadi</t>
  </si>
  <si>
    <t>Eleven to Eleven</t>
  </si>
  <si>
    <t>Prince of China</t>
  </si>
  <si>
    <t>Thai, Chinese, Seafood</t>
  </si>
  <si>
    <t>Pizza Break</t>
  </si>
  <si>
    <t>Chez Papillons by Bonjour Chocolates</t>
  </si>
  <si>
    <t>Desi Zaika</t>
  </si>
  <si>
    <t>DomDom Biryani</t>
  </si>
  <si>
    <t>Biryani, Mughlai, Bengali, North Indian</t>
  </si>
  <si>
    <t>Kallu Hot Zaika</t>
  </si>
  <si>
    <t>Pepper Corn Express</t>
  </si>
  <si>
    <t>Shikhara</t>
  </si>
  <si>
    <t>DCK- Dana Choga's Kitchen</t>
  </si>
  <si>
    <t>Old Town Cafe</t>
  </si>
  <si>
    <t>Hong Kong Express</t>
  </si>
  <si>
    <t>Country Curries</t>
  </si>
  <si>
    <t>North Indian, Bengali</t>
  </si>
  <si>
    <t>Shaolin</t>
  </si>
  <si>
    <t>Curries N More</t>
  </si>
  <si>
    <t>Moti Mahal Delux - Tandooori Trail</t>
  </si>
  <si>
    <t>China Bowl</t>
  </si>
  <si>
    <t>Chinese, Thai, Japanese, Tibetan</t>
  </si>
  <si>
    <t>Shagun</t>
  </si>
  <si>
    <t>Chinese, Thai, Tibetan, Japanese</t>
  </si>
  <si>
    <t>Phonebooth Cafí©</t>
  </si>
  <si>
    <t>Mr Wong</t>
  </si>
  <si>
    <t>Bharat Chicken Inn</t>
  </si>
  <si>
    <t>Mughlai, Fast Food, North Indian</t>
  </si>
  <si>
    <t>The Salad Bowl</t>
  </si>
  <si>
    <t>New York Slice - Express</t>
  </si>
  <si>
    <t>Grand Plaza</t>
  </si>
  <si>
    <t>Slice of Italy</t>
  </si>
  <si>
    <t>Italian, Pizza, Bakery</t>
  </si>
  <si>
    <t>Sagar Ratna</t>
  </si>
  <si>
    <t>Gravies</t>
  </si>
  <si>
    <t>North Indian, Biryani, Mughlai</t>
  </si>
  <si>
    <t>China Fort</t>
  </si>
  <si>
    <t>Chinese, North Indian, Thai</t>
  </si>
  <si>
    <t>Cafe Coffee Day The Square</t>
  </si>
  <si>
    <t>Glenz Cafe N Bakers</t>
  </si>
  <si>
    <t>Cafe, Fast Food, Desserts</t>
  </si>
  <si>
    <t>The Big Chill Cakery</t>
  </si>
  <si>
    <t>Bj's Lounge &amp; Cafe</t>
  </si>
  <si>
    <t>Peshawari Restaurant</t>
  </si>
  <si>
    <t>Kay's Chicken Corner</t>
  </si>
  <si>
    <t>Sethi's Restaurant &amp; Barbeque</t>
  </si>
  <si>
    <t>Starbucks</t>
  </si>
  <si>
    <t>Spark Mall, Kamla Nagar</t>
  </si>
  <si>
    <t>MR.D - Deliciousness Delivered</t>
  </si>
  <si>
    <t>33 Food</t>
  </si>
  <si>
    <t>Pema's</t>
  </si>
  <si>
    <t>Chinese, Tibetan, Japanese</t>
  </si>
  <si>
    <t>Rustom's Cafe &amp; Bakery</t>
  </si>
  <si>
    <t>Cafe, Bakery, Parsi</t>
  </si>
  <si>
    <t>The Tea Place by Manjushree</t>
  </si>
  <si>
    <t>Deepika Khaitan's Cakes</t>
  </si>
  <si>
    <t>Hyderabad House</t>
  </si>
  <si>
    <t>Biryani By Kilo</t>
  </si>
  <si>
    <t>Cafe Connect</t>
  </si>
  <si>
    <t>Momo Point</t>
  </si>
  <si>
    <t>DLF City Centre Mall, Shalimar Bagh</t>
  </si>
  <si>
    <t>Chehel Pehel</t>
  </si>
  <si>
    <t>Cafe Regent</t>
  </si>
  <si>
    <t>Hot Curries</t>
  </si>
  <si>
    <t>Juneja's Eating Plaza</t>
  </si>
  <si>
    <t>North Indian, Mughlai, Chinese, Fast Food</t>
  </si>
  <si>
    <t>Food For Thought</t>
  </si>
  <si>
    <t>North Indian, Italian</t>
  </si>
  <si>
    <t>Noodle Box</t>
  </si>
  <si>
    <t>Kumar Hotel</t>
  </si>
  <si>
    <t>The Flashback</t>
  </si>
  <si>
    <t>Henry's Cafe</t>
  </si>
  <si>
    <t>Pizza, North Indian, Continental</t>
  </si>
  <si>
    <t>Pirates of Campus</t>
  </si>
  <si>
    <t>Cafe, North Indian, Continental, Italian</t>
  </si>
  <si>
    <t>The Coffee Bean &amp; Tea Leaf</t>
  </si>
  <si>
    <t>Hí_agen-Dazs</t>
  </si>
  <si>
    <t>Bats On Delivery</t>
  </si>
  <si>
    <t>Foodhall</t>
  </si>
  <si>
    <t>Bakery, Italian, Chinese, Mexican</t>
  </si>
  <si>
    <t>Caboose X Cafe &amp; Lounge</t>
  </si>
  <si>
    <t>Fast Food, Cafe</t>
  </si>
  <si>
    <t>Shameem Kabab Corner</t>
  </si>
  <si>
    <t>Chokola</t>
  </si>
  <si>
    <t>Cafe, Desserts, Bakery</t>
  </si>
  <si>
    <t>Food Villa</t>
  </si>
  <si>
    <t>Al Zaika</t>
  </si>
  <si>
    <t>MT Everest Food Corner</t>
  </si>
  <si>
    <t>The Golden Leaf</t>
  </si>
  <si>
    <t>Everest Bakery Cafe</t>
  </si>
  <si>
    <t>Cafe, Fast Food, Asian, Italian</t>
  </si>
  <si>
    <t>Chawla Family Restaurant</t>
  </si>
  <si>
    <t>DELI2NITE</t>
  </si>
  <si>
    <t>North Indian, Fast Food, Chinese</t>
  </si>
  <si>
    <t>Cafe 5H By The Kitchen Connect</t>
  </si>
  <si>
    <t>Orange Peel by Rasleen Kochhar</t>
  </si>
  <si>
    <t>Urban Gala</t>
  </si>
  <si>
    <t>Chinese, Cafe</t>
  </si>
  <si>
    <t>Punjabi Virsa</t>
  </si>
  <si>
    <t>Chawnsan Chef</t>
  </si>
  <si>
    <t>Samrat Restaurant</t>
  </si>
  <si>
    <t>Mughals Rasoi</t>
  </si>
  <si>
    <t>RP's Restaurant</t>
  </si>
  <si>
    <t>Ipshita's Cakes Mamma Bakes</t>
  </si>
  <si>
    <t>Food Scouts</t>
  </si>
  <si>
    <t>Backbenchers</t>
  </si>
  <si>
    <t>The Staircase Cafe by Doggy Style</t>
  </si>
  <si>
    <t>Red Mango</t>
  </si>
  <si>
    <t>The Mirch Masala</t>
  </si>
  <si>
    <t>Organic Express</t>
  </si>
  <si>
    <t>Cafe, Healthy Food, North Indian</t>
  </si>
  <si>
    <t>4S Chinese Restaurant</t>
  </si>
  <si>
    <t>Blue Water Grille Express</t>
  </si>
  <si>
    <t>North Indian, Mughlai, Chinese, Seafood</t>
  </si>
  <si>
    <t>Hungry Pistals</t>
  </si>
  <si>
    <t>Fast Food, American, Italian</t>
  </si>
  <si>
    <t>Pasta Xpress</t>
  </si>
  <si>
    <t>Hide Out Cafe</t>
  </si>
  <si>
    <t>The Diet Kitchen</t>
  </si>
  <si>
    <t>Continental, Healthy Food</t>
  </si>
  <si>
    <t>Resto 37</t>
  </si>
  <si>
    <t>North Indian, Chinese, Continental, Fast Food</t>
  </si>
  <si>
    <t>Anokha Chinese Hut</t>
  </si>
  <si>
    <t>Noorjahan</t>
  </si>
  <si>
    <t>Imly</t>
  </si>
  <si>
    <t>Street Food, North Indian, Chinese, Continental</t>
  </si>
  <si>
    <t>Touch of Punjab</t>
  </si>
  <si>
    <t>Flamess Restaurant &amp; Cafe Village</t>
  </si>
  <si>
    <t>North Indian, Chinese, Continental, Italian, Mexican, Lebanese</t>
  </si>
  <si>
    <t>Sweet &amp; Crusty - Eros Hotel</t>
  </si>
  <si>
    <t>Dhaba Ambarsariya</t>
  </si>
  <si>
    <t>Gedi Grill</t>
  </si>
  <si>
    <t>Ada e Handi Restaurant</t>
  </si>
  <si>
    <t>Moti Bagh</t>
  </si>
  <si>
    <t>Swaad Restaurant</t>
  </si>
  <si>
    <t>Metropolis Bar</t>
  </si>
  <si>
    <t>Wanchai By Kylin</t>
  </si>
  <si>
    <t>Telegram</t>
  </si>
  <si>
    <t>Cafe, North Indian, Continental, Chinese</t>
  </si>
  <si>
    <t>Pure Punjabi</t>
  </si>
  <si>
    <t>Kylin Express</t>
  </si>
  <si>
    <t>Indus Flavour</t>
  </si>
  <si>
    <t>YOLO 21</t>
  </si>
  <si>
    <t>Sharazz</t>
  </si>
  <si>
    <t>Chinese, Cafe, Fast Food</t>
  </si>
  <si>
    <t>Swag Cafe</t>
  </si>
  <si>
    <t>Beeryani</t>
  </si>
  <si>
    <t>Nachos And Company</t>
  </si>
  <si>
    <t>The Walled City - Cafí© &amp; Lounge</t>
  </si>
  <si>
    <t>Continental, North Indian, Mughlai, Chinese</t>
  </si>
  <si>
    <t>The Tuck Shop</t>
  </si>
  <si>
    <t>Suruchi</t>
  </si>
  <si>
    <t>Gujarati, Rajasthani, North Indian, Fast Food</t>
  </si>
  <si>
    <t>Dilli BC</t>
  </si>
  <si>
    <t>Pakwan</t>
  </si>
  <si>
    <t>Golden Tandoor</t>
  </si>
  <si>
    <t>Unity One Mall, Janakpuri</t>
  </si>
  <si>
    <t>Singz</t>
  </si>
  <si>
    <t>R1 Take Away</t>
  </si>
  <si>
    <t>Kabab Factory</t>
  </si>
  <si>
    <t>Taaj Kitchen</t>
  </si>
  <si>
    <t>Asian, North Indian, Mughlai</t>
  </si>
  <si>
    <t>The Little Fork</t>
  </si>
  <si>
    <t>Flavours Kitchen</t>
  </si>
  <si>
    <t>Tomatoes Kitchen</t>
  </si>
  <si>
    <t>King's Kabab</t>
  </si>
  <si>
    <t>Cake Away</t>
  </si>
  <si>
    <t>Crazy Kitchen Lounge &amp; Terrace</t>
  </si>
  <si>
    <t>TBH - The Big House Cafe</t>
  </si>
  <si>
    <t>Cafe, Continental, North Indian, Chinese, Mexican</t>
  </si>
  <si>
    <t>Shanti Niketan Marg</t>
  </si>
  <si>
    <t>The Village Cafí©</t>
  </si>
  <si>
    <t>Cafe, American, Italian, North Indian, Chinese</t>
  </si>
  <si>
    <t>Chinese Bite</t>
  </si>
  <si>
    <t>Chinese, North Indian, Seafood</t>
  </si>
  <si>
    <t>New Zaika</t>
  </si>
  <si>
    <t>Bhaja Govindam</t>
  </si>
  <si>
    <t>Hungry Hut</t>
  </si>
  <si>
    <t>Vibes of Punjab</t>
  </si>
  <si>
    <t>Mayapuri Phase 2</t>
  </si>
  <si>
    <t>Blue Water Grille</t>
  </si>
  <si>
    <t>Le Himalaya</t>
  </si>
  <si>
    <t>Bawarchis</t>
  </si>
  <si>
    <t>Chander Nagar</t>
  </si>
  <si>
    <t>Tilak's The Diners</t>
  </si>
  <si>
    <t>Crossroad Bar and Restaurant</t>
  </si>
  <si>
    <t>Gulnar Bar Be Que</t>
  </si>
  <si>
    <t>Sethi's Restaurant</t>
  </si>
  <si>
    <t>My Bar &amp; Restaurant</t>
  </si>
  <si>
    <t>Chit Chat</t>
  </si>
  <si>
    <t>North Indian, Chinese, Raw Meats</t>
  </si>
  <si>
    <t>Kays Bar-Be-Que</t>
  </si>
  <si>
    <t>Bamboo Chopstix</t>
  </si>
  <si>
    <t>Incrivel Goa</t>
  </si>
  <si>
    <t>Goan</t>
  </si>
  <si>
    <t>Wazwan</t>
  </si>
  <si>
    <t>Dill's Chawla Chik-Inn</t>
  </si>
  <si>
    <t>Seafood, North Indian</t>
  </si>
  <si>
    <t>Sanjha Tandoor</t>
  </si>
  <si>
    <t>Adish</t>
  </si>
  <si>
    <t>Threads</t>
  </si>
  <si>
    <t>The Coffee Bond</t>
  </si>
  <si>
    <t>Worldmark 3, Aerocity</t>
  </si>
  <si>
    <t>Orange Tree Cafe</t>
  </si>
  <si>
    <t>Chill'm Bar &amp; Cafe</t>
  </si>
  <si>
    <t>North Indian, Italian, Chinese, Fast Food</t>
  </si>
  <si>
    <t>London Street Kitchen</t>
  </si>
  <si>
    <t>Oh! China</t>
  </si>
  <si>
    <t>Viva Hyderabad</t>
  </si>
  <si>
    <t>FreshMenu</t>
  </si>
  <si>
    <t>Italian, Chinese, Continental, Thai, Mediterranean, Lebanese</t>
  </si>
  <si>
    <t>Shudh</t>
  </si>
  <si>
    <t>Da Pizza Corner</t>
  </si>
  <si>
    <t>Fast Food, Pizza</t>
  </si>
  <si>
    <t>Moti Mahal Delux - Legendary Culinary</t>
  </si>
  <si>
    <t>Ada'e Handi</t>
  </si>
  <si>
    <t>Crazy Cow</t>
  </si>
  <si>
    <t>Street Food, Chinese, North Indian</t>
  </si>
  <si>
    <t>Overdose</t>
  </si>
  <si>
    <t>Lost in Frost</t>
  </si>
  <si>
    <t>Play Pizza</t>
  </si>
  <si>
    <t>Kebab Xpress</t>
  </si>
  <si>
    <t>Cafe 121</t>
  </si>
  <si>
    <t>Continental, American, Italian, North Indian, Chinese</t>
  </si>
  <si>
    <t>Finest Pizzeria</t>
  </si>
  <si>
    <t>Man Vs Food The Kitchen</t>
  </si>
  <si>
    <t>Pitstop</t>
  </si>
  <si>
    <t>Pasta La Vista</t>
  </si>
  <si>
    <t>The Bubble Tea Cafe</t>
  </si>
  <si>
    <t>Tandoor Bar-Be-Que</t>
  </si>
  <si>
    <t>Mezbaan Restaurant</t>
  </si>
  <si>
    <t>Grillz &amp; Gravy</t>
  </si>
  <si>
    <t>Chawla Restaurant</t>
  </si>
  <si>
    <t>The Vintage Bakers</t>
  </si>
  <si>
    <t>Kori's</t>
  </si>
  <si>
    <t>Cafe, Korean</t>
  </si>
  <si>
    <t>CAD M CAD B</t>
  </si>
  <si>
    <t>Fast Food, Italian, Beverages</t>
  </si>
  <si>
    <t>Faasos</t>
  </si>
  <si>
    <t>Dogs &amp; Wiches</t>
  </si>
  <si>
    <t>Continental, American, Fast Food</t>
  </si>
  <si>
    <t>Saleem's Restaurant</t>
  </si>
  <si>
    <t>Starvin' Marvin</t>
  </si>
  <si>
    <t>Italian, Mexican, Lebanese, Continental</t>
  </si>
  <si>
    <t>Rahul's Rasoi</t>
  </si>
  <si>
    <t>Yellowtail</t>
  </si>
  <si>
    <t>M.D. Kitchen</t>
  </si>
  <si>
    <t>North Indian, Mughlai, Chinese, South Indian</t>
  </si>
  <si>
    <t>Chopsuey</t>
  </si>
  <si>
    <t>Mikky Peshawari</t>
  </si>
  <si>
    <t>CafíÂ Befikre</t>
  </si>
  <si>
    <t>Chinese, Continental</t>
  </si>
  <si>
    <t>Tin Town Cafí©</t>
  </si>
  <si>
    <t>Eat Me</t>
  </si>
  <si>
    <t>Nathu's Sweets</t>
  </si>
  <si>
    <t>North Indian, South Indian, Street Food, Mithai</t>
  </si>
  <si>
    <t>Chawla's Unique Chicken Corner</t>
  </si>
  <si>
    <t>Dilli Grillz</t>
  </si>
  <si>
    <t>Ding Ding</t>
  </si>
  <si>
    <t>Kebabs &amp; Curries</t>
  </si>
  <si>
    <t>Tunday Kababi</t>
  </si>
  <si>
    <t>Lucknowi, Mughlai</t>
  </si>
  <si>
    <t>Spicy Tadka</t>
  </si>
  <si>
    <t>I Food You</t>
  </si>
  <si>
    <t>Little Chef</t>
  </si>
  <si>
    <t>Punnu Biryani</t>
  </si>
  <si>
    <t>North Indian, Biryani, Fast Food</t>
  </si>
  <si>
    <t>Saturn</t>
  </si>
  <si>
    <t>Cafe Rock 'n' Rolla</t>
  </si>
  <si>
    <t>Pita Pit</t>
  </si>
  <si>
    <t>United Punjab</t>
  </si>
  <si>
    <t>Lazeez Restaurant</t>
  </si>
  <si>
    <t>Chinese, North Indian, Italian, Mughlai</t>
  </si>
  <si>
    <t>The Health Box</t>
  </si>
  <si>
    <t>Cafe Filter</t>
  </si>
  <si>
    <t>Fast Food, Italian, North Indian, Chinese</t>
  </si>
  <si>
    <t>Shri Rama Restaurant</t>
  </si>
  <si>
    <t>Wonder Taste of Spices</t>
  </si>
  <si>
    <t>Rooftop</t>
  </si>
  <si>
    <t>Let'z Eat</t>
  </si>
  <si>
    <t>The Pizza Corner</t>
  </si>
  <si>
    <t>Superstar Cafí©</t>
  </si>
  <si>
    <t>Alaturka</t>
  </si>
  <si>
    <t>Turkish</t>
  </si>
  <si>
    <t>Peshawari's Deluxe</t>
  </si>
  <si>
    <t>Biryani Binge</t>
  </si>
  <si>
    <t>Al-raaya</t>
  </si>
  <si>
    <t>Urban Kabab</t>
  </si>
  <si>
    <t>Mr. Grill</t>
  </si>
  <si>
    <t>Late Lateefe</t>
  </si>
  <si>
    <t>Cafí© 101</t>
  </si>
  <si>
    <t>Cafe, Italian, North Indian</t>
  </si>
  <si>
    <t>QRO Gourmeteriia BY DARK HOUSE KAFE</t>
  </si>
  <si>
    <t>Cafe, Continental, Italian, Chinese, North Indian</t>
  </si>
  <si>
    <t>GoGourmet</t>
  </si>
  <si>
    <t>Healthy Food, Beverages</t>
  </si>
  <si>
    <t>Chulha Punjabi Da</t>
  </si>
  <si>
    <t>Singh Ching</t>
  </si>
  <si>
    <t>Rasoi The Food Express</t>
  </si>
  <si>
    <t>Cafe Festa</t>
  </si>
  <si>
    <t>Cafe, North Indian, Fast Food</t>
  </si>
  <si>
    <t>Sindhi Chicken Corner</t>
  </si>
  <si>
    <t>Hangchuaa's Chinese Food Corner</t>
  </si>
  <si>
    <t>Freedom Corner</t>
  </si>
  <si>
    <t>Chinese, Tibetan</t>
  </si>
  <si>
    <t>Welcome Food Point</t>
  </si>
  <si>
    <t>Sbarro</t>
  </si>
  <si>
    <t>Suri Saab Restaurant</t>
  </si>
  <si>
    <t>Exotic Rooftop Restaurant</t>
  </si>
  <si>
    <t>Chinese, Thai, Seafood, North Indian, Italian</t>
  </si>
  <si>
    <t>Kebab Gali</t>
  </si>
  <si>
    <t>Sameer's Restaurant</t>
  </si>
  <si>
    <t>Curries</t>
  </si>
  <si>
    <t>Secular House Canteen</t>
  </si>
  <si>
    <t>Peppers &amp; Pipes</t>
  </si>
  <si>
    <t>Chinese, Italian, Continental</t>
  </si>
  <si>
    <t>Kabab</t>
  </si>
  <si>
    <t>Flashback Midnight Hunger</t>
  </si>
  <si>
    <t>Italian, Continental, Fast Food, Chinese</t>
  </si>
  <si>
    <t>Invitation Foodex</t>
  </si>
  <si>
    <t>Punjabi Angeethi</t>
  </si>
  <si>
    <t>Hawkers</t>
  </si>
  <si>
    <t>Arabian Delites</t>
  </si>
  <si>
    <t>Meenu Caterers</t>
  </si>
  <si>
    <t>The Chef</t>
  </si>
  <si>
    <t>Curry Shurry</t>
  </si>
  <si>
    <t>Chawla Kitchen</t>
  </si>
  <si>
    <t>Faaso's</t>
  </si>
  <si>
    <t>Weird Time Food</t>
  </si>
  <si>
    <t>Kitchen &amp; Chicken</t>
  </si>
  <si>
    <t>Da Pizza Zone</t>
  </si>
  <si>
    <t>Cafetorium</t>
  </si>
  <si>
    <t>BarShala</t>
  </si>
  <si>
    <t>Jugnu Gaming Zone and Cafe</t>
  </si>
  <si>
    <t>Tamil Nadu House Canteen</t>
  </si>
  <si>
    <t>South Indian, Chettinad, North Indian, Chinese</t>
  </si>
  <si>
    <t>Jahangeer Foods</t>
  </si>
  <si>
    <t>Cafe Bethak</t>
  </si>
  <si>
    <t>A Piece of Paris</t>
  </si>
  <si>
    <t>Chawla Dillivala</t>
  </si>
  <si>
    <t>Om Hotel</t>
  </si>
  <si>
    <t>North Indian, Mughlai, South Indian</t>
  </si>
  <si>
    <t>Pakeeza Burger</t>
  </si>
  <si>
    <t>North Indian, Afghani</t>
  </si>
  <si>
    <t>Caara Cafe</t>
  </si>
  <si>
    <t>Cafe, European</t>
  </si>
  <si>
    <t>Shaan e Punjab</t>
  </si>
  <si>
    <t>Zoet Desserts</t>
  </si>
  <si>
    <t>The Kitchen Exotica</t>
  </si>
  <si>
    <t>Costa Coffee</t>
  </si>
  <si>
    <t>Brick Station</t>
  </si>
  <si>
    <t>Street Foods by Punjab Grill</t>
  </si>
  <si>
    <t>Cafe Huddle</t>
  </si>
  <si>
    <t>Purani Dilli Foods</t>
  </si>
  <si>
    <t>Sab Ke Khatir</t>
  </si>
  <si>
    <t>My Kind Of Cafe</t>
  </si>
  <si>
    <t>Azam's Mughlai</t>
  </si>
  <si>
    <t>Lets Bake Love</t>
  </si>
  <si>
    <t>Foresto Lawn &amp; Restaurant</t>
  </si>
  <si>
    <t>Pakiza Restaurant</t>
  </si>
  <si>
    <t>Smoksha Cafe and Lounge</t>
  </si>
  <si>
    <t>Cafe, Chinese</t>
  </si>
  <si>
    <t>Sugary Affairs</t>
  </si>
  <si>
    <t>Mohit Restaurant</t>
  </si>
  <si>
    <t>Angan Bakery &amp; Cafe</t>
  </si>
  <si>
    <t>Bakery, Italian, Fast Food, Chinese, Continental</t>
  </si>
  <si>
    <t>Zaika</t>
  </si>
  <si>
    <t>Sri Balaji</t>
  </si>
  <si>
    <t>Tadka 4986</t>
  </si>
  <si>
    <t>Kehar Cafe &amp; Restaurant</t>
  </si>
  <si>
    <t>Al-Arabi Restaurant</t>
  </si>
  <si>
    <t>Arabian, North Indian</t>
  </si>
  <si>
    <t>Katwalk Lounge</t>
  </si>
  <si>
    <t>Cake Symphony</t>
  </si>
  <si>
    <t>Turning Point Fast Food</t>
  </si>
  <si>
    <t>South Indian, Chinese, Continental</t>
  </si>
  <si>
    <t>Janaab</t>
  </si>
  <si>
    <t>Awadhi, Mughlai, North Indian</t>
  </si>
  <si>
    <t>Anwar Food Corner</t>
  </si>
  <si>
    <t>Oberoi Biryani</t>
  </si>
  <si>
    <t>Mughal Chic Inn</t>
  </si>
  <si>
    <t>Little Pleasure Restaurant &amp; Cafe</t>
  </si>
  <si>
    <t>Bikaner</t>
  </si>
  <si>
    <t>Mithai, North Indian, South Indian, Chinese, Street Food</t>
  </si>
  <si>
    <t>Chawla's Tandoori Xpress</t>
  </si>
  <si>
    <t>Lanche</t>
  </si>
  <si>
    <t>Fast Food, Healthy Food</t>
  </si>
  <si>
    <t>Espress-o-Ville</t>
  </si>
  <si>
    <t>Spice Sea</t>
  </si>
  <si>
    <t>Craving</t>
  </si>
  <si>
    <t>Udta Punjab</t>
  </si>
  <si>
    <t>Al Jawahar</t>
  </si>
  <si>
    <t>Naughty 9 Kitchen &amp; Bar</t>
  </si>
  <si>
    <t>TLC Kitchen</t>
  </si>
  <si>
    <t>The Indian Grill Restaurant</t>
  </si>
  <si>
    <t>Platform Nine and Three Quarters</t>
  </si>
  <si>
    <t>Punjab Restaurant</t>
  </si>
  <si>
    <t>Mughlai Shahi Rasoi</t>
  </si>
  <si>
    <t>Concept</t>
  </si>
  <si>
    <t>Mehfil</t>
  </si>
  <si>
    <t>Al-Malik</t>
  </si>
  <si>
    <t>FNV</t>
  </si>
  <si>
    <t>The Sweet Spot</t>
  </si>
  <si>
    <t>Mandi House</t>
  </si>
  <si>
    <t>Frontier Restaurant</t>
  </si>
  <si>
    <t>Sahni Veg &amp; Non Veg</t>
  </si>
  <si>
    <t>Moksha</t>
  </si>
  <si>
    <t>The Categorical Eat Pham</t>
  </si>
  <si>
    <t>Big Yellow Door</t>
  </si>
  <si>
    <t>Cafe, Italian, Fast Food</t>
  </si>
  <si>
    <t>Puran Chand Ambala Wale Di Hatti</t>
  </si>
  <si>
    <t>Duggal's Rasoi</t>
  </si>
  <si>
    <t>Nutri Punch</t>
  </si>
  <si>
    <t>Bawarchi</t>
  </si>
  <si>
    <t>Kitchen199</t>
  </si>
  <si>
    <t>Hira Sweets</t>
  </si>
  <si>
    <t>North Indian, South Indian, Street Food, Fast Food, Mithai</t>
  </si>
  <si>
    <t>M I Food Center</t>
  </si>
  <si>
    <t>Nikashee</t>
  </si>
  <si>
    <t>Bombay's Royal China</t>
  </si>
  <si>
    <t>Hungry Folks Food Corner</t>
  </si>
  <si>
    <t>Mizo Diner</t>
  </si>
  <si>
    <t>North Indian, Tibetan</t>
  </si>
  <si>
    <t>Cafe, Fast Food, Italian</t>
  </si>
  <si>
    <t>The Yummy Chilli</t>
  </si>
  <si>
    <t>THS - The Hunger Street</t>
  </si>
  <si>
    <t>Resunga Food Corner</t>
  </si>
  <si>
    <t>Al Bake</t>
  </si>
  <si>
    <t>Tsopema Restaurant</t>
  </si>
  <si>
    <t>Smoky Chettinad</t>
  </si>
  <si>
    <t>South Indian, Chettinad</t>
  </si>
  <si>
    <t>Allure</t>
  </si>
  <si>
    <t>Cafe Kazbaah</t>
  </si>
  <si>
    <t>Chocolics</t>
  </si>
  <si>
    <t>Hunger Stop</t>
  </si>
  <si>
    <t>Punjabi By Nature Express</t>
  </si>
  <si>
    <t>North Indian, Street Food, Mughlai</t>
  </si>
  <si>
    <t>G's Patisserie</t>
  </si>
  <si>
    <t>Prince Chicken &amp; Mutton Shop</t>
  </si>
  <si>
    <t>Raw Meats, North Indian</t>
  </si>
  <si>
    <t>Svaruchi Bhoj</t>
  </si>
  <si>
    <t>Gupta Fast Food</t>
  </si>
  <si>
    <t>New Janta Restaurant</t>
  </si>
  <si>
    <t>The China Town</t>
  </si>
  <si>
    <t>365 Naturals</t>
  </si>
  <si>
    <t>Continental, North Indian, Fast Food, Street Food, South Indian</t>
  </si>
  <si>
    <t>Mandarin</t>
  </si>
  <si>
    <t>Madan's Kabab Centre</t>
  </si>
  <si>
    <t>Punjabi Joint</t>
  </si>
  <si>
    <t>First Choice</t>
  </si>
  <si>
    <t>Al Quresh</t>
  </si>
  <si>
    <t>Nik's Chawla Chik Inn</t>
  </si>
  <si>
    <t>Organic German Bakeshop - Brown Bread Bakery</t>
  </si>
  <si>
    <t>Fast Food, Continental, Italian, Bakery</t>
  </si>
  <si>
    <t>Satyam Rooftop Restaurant</t>
  </si>
  <si>
    <t>Cafe Brownie</t>
  </si>
  <si>
    <t>Cook &amp; Connect</t>
  </si>
  <si>
    <t>Hook N Cook</t>
  </si>
  <si>
    <t>Echoes Satyaniketan</t>
  </si>
  <si>
    <t>Cafe, Continental, Italian, Mexican, Chinese, American</t>
  </si>
  <si>
    <t>Sweet Nothings By Avanti Mathur</t>
  </si>
  <si>
    <t>Chicken Vicken</t>
  </si>
  <si>
    <t>Chawla's Tandoori Junction</t>
  </si>
  <si>
    <t>Confectionately Seerat's</t>
  </si>
  <si>
    <t>Taj Cafe</t>
  </si>
  <si>
    <t>The Altitude Cafe and Deli</t>
  </si>
  <si>
    <t>Lotus House Restaurant</t>
  </si>
  <si>
    <t>The Tandoor Hut</t>
  </si>
  <si>
    <t>The Belly Giggles</t>
  </si>
  <si>
    <t>Naga, Tibetan, Chinese, Bakery</t>
  </si>
  <si>
    <t>Zayka Delhi-6</t>
  </si>
  <si>
    <t>Cafe All-Inn</t>
  </si>
  <si>
    <t>Cafe, Mexican, Italian, North Indian, Chinese</t>
  </si>
  <si>
    <t>Jakoi</t>
  </si>
  <si>
    <t>Assamese, Chinese</t>
  </si>
  <si>
    <t>Bhoj Restaurant</t>
  </si>
  <si>
    <t>Akash Deep</t>
  </si>
  <si>
    <t>Tandoori Night</t>
  </si>
  <si>
    <t>Sky Hawk</t>
  </si>
  <si>
    <t>Dhaba On Wheels</t>
  </si>
  <si>
    <t>Smokshh The Lounge</t>
  </si>
  <si>
    <t>Swaad Bar-Be-Que</t>
  </si>
  <si>
    <t>Vrinda's Food</t>
  </si>
  <si>
    <t>North Indian, Chinese, South Indian, Bakery</t>
  </si>
  <si>
    <t>Dare To Deliver</t>
  </si>
  <si>
    <t>The Mustard</t>
  </si>
  <si>
    <t>Burger King</t>
  </si>
  <si>
    <t>Burger, Fast Food</t>
  </si>
  <si>
    <t>McDonald's</t>
  </si>
  <si>
    <t>Fast Food, Burger</t>
  </si>
  <si>
    <t>Zaaika Junction</t>
  </si>
  <si>
    <t>Naivedyam</t>
  </si>
  <si>
    <t>Bake Bikaner</t>
  </si>
  <si>
    <t>North Indian, South Indian, Chinese, Street Food</t>
  </si>
  <si>
    <t>Rollmaal</t>
  </si>
  <si>
    <t>Nutri Cafe</t>
  </si>
  <si>
    <t>Subway</t>
  </si>
  <si>
    <t>American, Fast Food, Salad, Healthy Food</t>
  </si>
  <si>
    <t>SGF - Spice Grill Flame</t>
  </si>
  <si>
    <t>LSK Express</t>
  </si>
  <si>
    <t>Nik's Kitchen</t>
  </si>
  <si>
    <t>Rainbows</t>
  </si>
  <si>
    <t>Bread &amp; More</t>
  </si>
  <si>
    <t>Handi Masala Restaurant</t>
  </si>
  <si>
    <t>Sandwich &amp; Sons</t>
  </si>
  <si>
    <t>Saravana Bhavan</t>
  </si>
  <si>
    <t>Heaven's Kitchen</t>
  </si>
  <si>
    <t>Baked Buns</t>
  </si>
  <si>
    <t>Sir John Bakery Cafe</t>
  </si>
  <si>
    <t>Bamboo Hut</t>
  </si>
  <si>
    <t>Naga, Tibetan</t>
  </si>
  <si>
    <t>Apna Swad</t>
  </si>
  <si>
    <t>Jaiveer Naan &amp; Chaap</t>
  </si>
  <si>
    <t>Punjabi Zaika</t>
  </si>
  <si>
    <t>KFC</t>
  </si>
  <si>
    <t>Kent's Fast Food</t>
  </si>
  <si>
    <t>Curries &amp; Kebabs</t>
  </si>
  <si>
    <t>Pal Refreshment Corner</t>
  </si>
  <si>
    <t>Moon of Taj</t>
  </si>
  <si>
    <t>Bhukkhar</t>
  </si>
  <si>
    <t>Pizza Castle</t>
  </si>
  <si>
    <t>Da Pizza Bakers</t>
  </si>
  <si>
    <t>Mister Gulati Bakers</t>
  </si>
  <si>
    <t>The University Bistro</t>
  </si>
  <si>
    <t>Cafe, Italian, Continental, Mexican, Mediterranean</t>
  </si>
  <si>
    <t>Sandwich Factory</t>
  </si>
  <si>
    <t>Sagar Bar-Be Que</t>
  </si>
  <si>
    <t>Flavours of Tibet</t>
  </si>
  <si>
    <t>Da Yummy Pizza</t>
  </si>
  <si>
    <t>Jughead's Fast Food Corner</t>
  </si>
  <si>
    <t>Rock n Wood Cafe</t>
  </si>
  <si>
    <t>West End Mall, Janak Puri</t>
  </si>
  <si>
    <t>Maa Tara</t>
  </si>
  <si>
    <t>Bengali, North Indian</t>
  </si>
  <si>
    <t>Hot Box</t>
  </si>
  <si>
    <t>Rapti Chinese Food</t>
  </si>
  <si>
    <t>Grillz</t>
  </si>
  <si>
    <t>Thela</t>
  </si>
  <si>
    <t>Kalpana Restaurant</t>
  </si>
  <si>
    <t>Startup Cafe</t>
  </si>
  <si>
    <t>Wah Ji Wah</t>
  </si>
  <si>
    <t>Singh-O-Singh Kebabs</t>
  </si>
  <si>
    <t>Night Food Delivery</t>
  </si>
  <si>
    <t>Kabbaba</t>
  </si>
  <si>
    <t>Pandey Chinese Hut</t>
  </si>
  <si>
    <t>Chawla Chicken</t>
  </si>
  <si>
    <t>Amigo's Hub</t>
  </si>
  <si>
    <t>Cafe, Fast Food</t>
  </si>
  <si>
    <t>Sugarama Patisserie</t>
  </si>
  <si>
    <t>Da Pizza Palace</t>
  </si>
  <si>
    <t>Cafe 6</t>
  </si>
  <si>
    <t>Cafe, Fast Food, North Indian</t>
  </si>
  <si>
    <t>Sahni Chicken Corner</t>
  </si>
  <si>
    <t>Sid's Kitchen</t>
  </si>
  <si>
    <t>Hunger Must Die</t>
  </si>
  <si>
    <t>Kook For Health</t>
  </si>
  <si>
    <t>American, Asian, North Indian, Mexican, South Indian</t>
  </si>
  <si>
    <t>Chaska</t>
  </si>
  <si>
    <t>Tandoori Delights</t>
  </si>
  <si>
    <t>Spicy Food Court</t>
  </si>
  <si>
    <t>Chhatarpur</t>
  </si>
  <si>
    <t>Central Perk</t>
  </si>
  <si>
    <t>Dilli Treat</t>
  </si>
  <si>
    <t>Chocolate Temptation</t>
  </si>
  <si>
    <t>Bhappe Di Hatti</t>
  </si>
  <si>
    <t>Sartaj Food Corner</t>
  </si>
  <si>
    <t>Fast Food, Pizza, Burger</t>
  </si>
  <si>
    <t>K's Town</t>
  </si>
  <si>
    <t>Mr. Brown</t>
  </si>
  <si>
    <t>The Sunset</t>
  </si>
  <si>
    <t>Govardhan</t>
  </si>
  <si>
    <t>Bliss Bakery</t>
  </si>
  <si>
    <t>Handa's</t>
  </si>
  <si>
    <t>A Pizza House</t>
  </si>
  <si>
    <t>Punjabian Di Shaan</t>
  </si>
  <si>
    <t>Shutup 'N' Eat</t>
  </si>
  <si>
    <t>Food Factory</t>
  </si>
  <si>
    <t>Cafe TAB</t>
  </si>
  <si>
    <t>The Burger Club</t>
  </si>
  <si>
    <t>Burger Dominion</t>
  </si>
  <si>
    <t>Sinyora's</t>
  </si>
  <si>
    <t>Pizza Day</t>
  </si>
  <si>
    <t>Bal Gopal</t>
  </si>
  <si>
    <t>Hot Paprika</t>
  </si>
  <si>
    <t>World of Wok</t>
  </si>
  <si>
    <t>Karnataka</t>
  </si>
  <si>
    <t>Kolkata Biryani House</t>
  </si>
  <si>
    <t>Burger Singh</t>
  </si>
  <si>
    <t>Burger, Juices, Finger Food</t>
  </si>
  <si>
    <t>Salt N' Pepper</t>
  </si>
  <si>
    <t>Gourmet Hub, Pashim Vihar</t>
  </si>
  <si>
    <t>UFO</t>
  </si>
  <si>
    <t>Fast Food, Street Food, Beverages</t>
  </si>
  <si>
    <t>Nikku Hotel</t>
  </si>
  <si>
    <t>Food Fantasy</t>
  </si>
  <si>
    <t>4th Street Cafe</t>
  </si>
  <si>
    <t>Just Cakez</t>
  </si>
  <si>
    <t>The Mashal</t>
  </si>
  <si>
    <t>The Momoz Hub</t>
  </si>
  <si>
    <t>Chinese, North Indian, Street Food</t>
  </si>
  <si>
    <t>West Patel Nagar</t>
  </si>
  <si>
    <t>Shree Jee Rasoi</t>
  </si>
  <si>
    <t>Adyar Ananda Bhavan</t>
  </si>
  <si>
    <t>South Indian, North Indian, Street Food, Chinese, Mithai</t>
  </si>
  <si>
    <t>Suruchee</t>
  </si>
  <si>
    <t>Bunty Dhaba</t>
  </si>
  <si>
    <t>Daawat Restaurant</t>
  </si>
  <si>
    <t>Pepper Kitchen</t>
  </si>
  <si>
    <t>Cafe, American, Italian</t>
  </si>
  <si>
    <t>Malabar Foods</t>
  </si>
  <si>
    <t>New Hyderabadi Biryani House</t>
  </si>
  <si>
    <t>Anupam Restaurant</t>
  </si>
  <si>
    <t>Laalwala's</t>
  </si>
  <si>
    <t>North Indian, Mithai, South Indian, Street Food, Chinese</t>
  </si>
  <si>
    <t>Chennai Junction</t>
  </si>
  <si>
    <t>Singh's Zaika</t>
  </si>
  <si>
    <t>Bablu Kabab Shop</t>
  </si>
  <si>
    <t>Delhi 6 - Royal Cuisine Of The Walled City</t>
  </si>
  <si>
    <t>LaDiDa</t>
  </si>
  <si>
    <t>Wild Willy</t>
  </si>
  <si>
    <t>Muradabadi Chicken Corner</t>
  </si>
  <si>
    <t>North East Castle</t>
  </si>
  <si>
    <t>Bistro 57</t>
  </si>
  <si>
    <t>The Bay Leaf</t>
  </si>
  <si>
    <t>Chinese, Indian</t>
  </si>
  <si>
    <t>Shri Gupta'z</t>
  </si>
  <si>
    <t>Yo Tibet</t>
  </si>
  <si>
    <t>Chinese, Tibetan, Fast Food</t>
  </si>
  <si>
    <t>SS ONN THE GO</t>
  </si>
  <si>
    <t>North Indian, South Indian, Chinese, Fast Food, Mithai</t>
  </si>
  <si>
    <t>Angels Kitchen</t>
  </si>
  <si>
    <t>Brainfreezzers</t>
  </si>
  <si>
    <t>Drool Waffles</t>
  </si>
  <si>
    <t>The Old Baker - Jaypee Vasant Continental</t>
  </si>
  <si>
    <t>Jaypee Vasant Continental, Vasant Vihar</t>
  </si>
  <si>
    <t>Firenze</t>
  </si>
  <si>
    <t>South Indian, North Indian, Chinese, Street Food, Fast Food</t>
  </si>
  <si>
    <t>Nutrition Theka</t>
  </si>
  <si>
    <t>Armaan's Restaurant</t>
  </si>
  <si>
    <t>Captain Food Factory</t>
  </si>
  <si>
    <t>North Indian, South Indian, Fast Food, Street Food, Chinese, Mithai</t>
  </si>
  <si>
    <t>China King</t>
  </si>
  <si>
    <t>Sugar Loft</t>
  </si>
  <si>
    <t>IndoCheen</t>
  </si>
  <si>
    <t>Masala Factory</t>
  </si>
  <si>
    <t>Food Cloud</t>
  </si>
  <si>
    <t>Aaya Nagar</t>
  </si>
  <si>
    <t>Cuisine Varies</t>
  </si>
  <si>
    <t>Dilli Ka Dhaba</t>
  </si>
  <si>
    <t>Nandlal Ka Dhaba</t>
  </si>
  <si>
    <t>Ooh Lala !</t>
  </si>
  <si>
    <t>American, Fast Food, Desserts</t>
  </si>
  <si>
    <t>Sona Pure Veg Paradise</t>
  </si>
  <si>
    <t>Pastry Palace</t>
  </si>
  <si>
    <t>Baked and Wrapped</t>
  </si>
  <si>
    <t>The Viraj Food Zone</t>
  </si>
  <si>
    <t>Le Swaadik</t>
  </si>
  <si>
    <t>Tibet Kitchen</t>
  </si>
  <si>
    <t>Lajpat Nagar 4</t>
  </si>
  <si>
    <t>Cakes &amp; Bakes</t>
  </si>
  <si>
    <t>Pindiwala</t>
  </si>
  <si>
    <t>Choco Doux</t>
  </si>
  <si>
    <t>Amritsari Dhaba</t>
  </si>
  <si>
    <t>Smokey Flavours</t>
  </si>
  <si>
    <t>Treat Up Cafe and Restaurant</t>
  </si>
  <si>
    <t>Cafe, American, Continental, Nepalese</t>
  </si>
  <si>
    <t>Hey' Sugar Delhi</t>
  </si>
  <si>
    <t>Mr.Hunger</t>
  </si>
  <si>
    <t>Practically Perfect</t>
  </si>
  <si>
    <t>Kathi Express</t>
  </si>
  <si>
    <t>Lemon Drops</t>
  </si>
  <si>
    <t>Old Delhi Food Factory</t>
  </si>
  <si>
    <t>Kitchen22</t>
  </si>
  <si>
    <t>Paul's Homemade</t>
  </si>
  <si>
    <t>Chocomore</t>
  </si>
  <si>
    <t>Prabhu</t>
  </si>
  <si>
    <t>Fast Food, North Indian, Bakery</t>
  </si>
  <si>
    <t>Choice</t>
  </si>
  <si>
    <t>Flavours</t>
  </si>
  <si>
    <t>The Night Rider</t>
  </si>
  <si>
    <t>La-Nawaab</t>
  </si>
  <si>
    <t>Cafe Trance &amp; Lounge</t>
  </si>
  <si>
    <t>Cafe Hera Pheri</t>
  </si>
  <si>
    <t>Cake Shop - The Ashok</t>
  </si>
  <si>
    <t>Health-O-Lic</t>
  </si>
  <si>
    <t>Chinese, North Indian, Mughlai, Pizza</t>
  </si>
  <si>
    <t>The Treat</t>
  </si>
  <si>
    <t>Dilli Gate</t>
  </si>
  <si>
    <t>Aurangzeb</t>
  </si>
  <si>
    <t>VC's Food Paradise</t>
  </si>
  <si>
    <t>North Indian, Fast Food, Mughlai</t>
  </si>
  <si>
    <t>Tirupati Vrindavan</t>
  </si>
  <si>
    <t>AL Maroosh</t>
  </si>
  <si>
    <t>Fresh n Refresh</t>
  </si>
  <si>
    <t>Benchmark</t>
  </si>
  <si>
    <t>Chinese, Continental, Mexican</t>
  </si>
  <si>
    <t>Tantrum Coffee Bar</t>
  </si>
  <si>
    <t>Cafe, Pizza</t>
  </si>
  <si>
    <t>Royal Spice</t>
  </si>
  <si>
    <t>Continental, North Indian, South Indian</t>
  </si>
  <si>
    <t>Kapoor's Sanjha Chulha</t>
  </si>
  <si>
    <t>New Lazeez Tandoor</t>
  </si>
  <si>
    <t>Lebanese, Chinese</t>
  </si>
  <si>
    <t>The Crust</t>
  </si>
  <si>
    <t>Darbar Chicken Corner</t>
  </si>
  <si>
    <t>The Gourmet Shop - The Uppal</t>
  </si>
  <si>
    <t>The Uppal, Aerocity</t>
  </si>
  <si>
    <t>Chilll House Kafe</t>
  </si>
  <si>
    <t>ARSS Mall, Paschim Vihar</t>
  </si>
  <si>
    <t>North Indian, South Indian, Chinese, Mithai, Fast Food</t>
  </si>
  <si>
    <t>Jammu And Kashmir House</t>
  </si>
  <si>
    <t>Kashmiri, North Indian</t>
  </si>
  <si>
    <t>Roller's High</t>
  </si>
  <si>
    <t>Bagli's Kitchen</t>
  </si>
  <si>
    <t>Delhi Rasoi</t>
  </si>
  <si>
    <t>Al- Sheikh</t>
  </si>
  <si>
    <t>Afghani, Mughlai, Chinese</t>
  </si>
  <si>
    <t>South Indian, Fast Food, Street Food</t>
  </si>
  <si>
    <t>Cafe Plus</t>
  </si>
  <si>
    <t>Malhotra's Zayeeka</t>
  </si>
  <si>
    <t>Cholkat</t>
  </si>
  <si>
    <t>The Night Walkers</t>
  </si>
  <si>
    <t>Salt &amp; Peppers</t>
  </si>
  <si>
    <t>Bedi's Kabab Corner</t>
  </si>
  <si>
    <t>Night Bite</t>
  </si>
  <si>
    <t>FOG Cafe and Lounge</t>
  </si>
  <si>
    <t>LaBontí©</t>
  </si>
  <si>
    <t>Jawahar Hotel</t>
  </si>
  <si>
    <t>Spice Hut</t>
  </si>
  <si>
    <t>North Indian, Fast Food, Biryani</t>
  </si>
  <si>
    <t>Metropolitan Cafe</t>
  </si>
  <si>
    <t>Ama Rabsel House</t>
  </si>
  <si>
    <t>Sandwich King</t>
  </si>
  <si>
    <t>It's Pizza Town</t>
  </si>
  <si>
    <t>Makhni's</t>
  </si>
  <si>
    <t>Anandini - The Tea Room</t>
  </si>
  <si>
    <t>Meet You There</t>
  </si>
  <si>
    <t>The Chimney Bar-Be-Que</t>
  </si>
  <si>
    <t>Asia Seven Express</t>
  </si>
  <si>
    <t>Magic Masala</t>
  </si>
  <si>
    <t>Chinese, South Indian, North Indian</t>
  </si>
  <si>
    <t>Hunger Flames</t>
  </si>
  <si>
    <t>Pizza, Fast Food, Chinese</t>
  </si>
  <si>
    <t>Bihar ki Rasoi</t>
  </si>
  <si>
    <t>Bihari</t>
  </si>
  <si>
    <t>Penta Cafeteria</t>
  </si>
  <si>
    <t>Spicy</t>
  </si>
  <si>
    <t>House Of Chocolate</t>
  </si>
  <si>
    <t>Sweet Tickles</t>
  </si>
  <si>
    <t>ITO</t>
  </si>
  <si>
    <t>Simple Restaurant</t>
  </si>
  <si>
    <t>Rigo Noodles</t>
  </si>
  <si>
    <t>Momos Hut &amp; Chinese Food</t>
  </si>
  <si>
    <t>Gulab</t>
  </si>
  <si>
    <t>Mithai, North Indian</t>
  </si>
  <si>
    <t>Rozy Restaurant</t>
  </si>
  <si>
    <t>Oriental Lee</t>
  </si>
  <si>
    <t>Celebration Multi Cuisine Restaurant</t>
  </si>
  <si>
    <t>Ashok Meat Wala</t>
  </si>
  <si>
    <t>Urban Owl</t>
  </si>
  <si>
    <t>Zustt Yummy</t>
  </si>
  <si>
    <t>Wake And Bake</t>
  </si>
  <si>
    <t>Jack 'n' Chill</t>
  </si>
  <si>
    <t>American, Italian, Cafe</t>
  </si>
  <si>
    <t>Chinese Inn</t>
  </si>
  <si>
    <t>Penta Cafe</t>
  </si>
  <si>
    <t>Queen's Way</t>
  </si>
  <si>
    <t>Tewari Sweets</t>
  </si>
  <si>
    <t>Himalaya Food Corner</t>
  </si>
  <si>
    <t>Sai Rasoi</t>
  </si>
  <si>
    <t>Bikano Chat Cafe</t>
  </si>
  <si>
    <t>North Indian, Street Food, South Indian, Fast Food, Chinese</t>
  </si>
  <si>
    <t>Bikaner House</t>
  </si>
  <si>
    <t>North Indian, Street Food, Fast Food, Chinese, South Indian, Mithai</t>
  </si>
  <si>
    <t>Sandy's Punjabi Rasoi</t>
  </si>
  <si>
    <t>Chanky Restruoo</t>
  </si>
  <si>
    <t>Young Wild Free Cafe</t>
  </si>
  <si>
    <t>Cafe, Italian, Chinese, Continental</t>
  </si>
  <si>
    <t>Hot Wok</t>
  </si>
  <si>
    <t>Lush</t>
  </si>
  <si>
    <t>Shastri Park</t>
  </si>
  <si>
    <t>Afghani, North Indian, Pakistani, Arabian</t>
  </si>
  <si>
    <t>Mithai, North Indian, South Indian</t>
  </si>
  <si>
    <t>Carara</t>
  </si>
  <si>
    <t>Pizzaon</t>
  </si>
  <si>
    <t>Asaf Ali Road</t>
  </si>
  <si>
    <t>Bhasad Cafe</t>
  </si>
  <si>
    <t>The Cake Gallery</t>
  </si>
  <si>
    <t>Spicy Eleven</t>
  </si>
  <si>
    <t>Firefly India</t>
  </si>
  <si>
    <t>Khan's Dilli-6 Biryani</t>
  </si>
  <si>
    <t>Heavens Food Corner</t>
  </si>
  <si>
    <t>Dosa Village</t>
  </si>
  <si>
    <t>Bikaner Sweets &amp; Bakers</t>
  </si>
  <si>
    <t>Ankur Family Restaurant</t>
  </si>
  <si>
    <t>Delhi Darbar</t>
  </si>
  <si>
    <t>Eat n Joy</t>
  </si>
  <si>
    <t>Cha Bar</t>
  </si>
  <si>
    <t>Pummy Restaurant</t>
  </si>
  <si>
    <t>Arabian Knites</t>
  </si>
  <si>
    <t>Ganesha Sweets &amp; Restaurant</t>
  </si>
  <si>
    <t>North Indian, Mithai, Street Food</t>
  </si>
  <si>
    <t>Go Foodie</t>
  </si>
  <si>
    <t>Hostess Tasty Bites</t>
  </si>
  <si>
    <t>Bikano's Chat Cafe</t>
  </si>
  <si>
    <t>Street Food, South Indian, Chinese</t>
  </si>
  <si>
    <t>Chin 10</t>
  </si>
  <si>
    <t>Manahang Restaurant</t>
  </si>
  <si>
    <t>KPG Express</t>
  </si>
  <si>
    <t>Ceaser Fast Food Centre</t>
  </si>
  <si>
    <t>Shri Rudram</t>
  </si>
  <si>
    <t>Royal Kolkata Biryani</t>
  </si>
  <si>
    <t>North Indian, Chinese, Biryani</t>
  </si>
  <si>
    <t>The Sugar Cube</t>
  </si>
  <si>
    <t>Hook Up</t>
  </si>
  <si>
    <t>Art of Spices</t>
  </si>
  <si>
    <t>Fast Food, North Indian, Mughlai</t>
  </si>
  <si>
    <t>Kashmiri Gate</t>
  </si>
  <si>
    <t>Chicken Chilli Corner</t>
  </si>
  <si>
    <t>Chankya</t>
  </si>
  <si>
    <t>North Indian, Fast Food, South Indian</t>
  </si>
  <si>
    <t>Celeste</t>
  </si>
  <si>
    <t>Durbar Restaurant</t>
  </si>
  <si>
    <t>Hooters</t>
  </si>
  <si>
    <t>Continental, Mexican, Fast Food, North Indian, Chinese</t>
  </si>
  <si>
    <t>Chinese Express</t>
  </si>
  <si>
    <t>Gourmet Bistro</t>
  </si>
  <si>
    <t>Cafe, Fast Food, Bakery</t>
  </si>
  <si>
    <t>Puri Bakers</t>
  </si>
  <si>
    <t>Anmol Chicken</t>
  </si>
  <si>
    <t>Kamdhenu Family Corner</t>
  </si>
  <si>
    <t>Authentique Bites</t>
  </si>
  <si>
    <t>Gujarati Samaj Santushti</t>
  </si>
  <si>
    <t>Gujarati</t>
  </si>
  <si>
    <t>Good Foods</t>
  </si>
  <si>
    <t>Rahul Meat Corner</t>
  </si>
  <si>
    <t>Khalsa Veg Corner</t>
  </si>
  <si>
    <t>Muradabadi Biryani</t>
  </si>
  <si>
    <t>Tihar Food Court</t>
  </si>
  <si>
    <t>TBK Kulcha's</t>
  </si>
  <si>
    <t>Aalishaan</t>
  </si>
  <si>
    <t>Mulligan Cafe</t>
  </si>
  <si>
    <t>South Indian, Fast Food</t>
  </si>
  <si>
    <t>North Indian, Chinese, Street Food, Mithai</t>
  </si>
  <si>
    <t>Burger Street</t>
  </si>
  <si>
    <t>Bhane</t>
  </si>
  <si>
    <t>Chinese Mania</t>
  </si>
  <si>
    <t>Kafe @ Museum</t>
  </si>
  <si>
    <t>Mansingh Road</t>
  </si>
  <si>
    <t>Mr. Tandoori Lal</t>
  </si>
  <si>
    <t>9 is Mine</t>
  </si>
  <si>
    <t>China Town</t>
  </si>
  <si>
    <t>Keuchen Paradise</t>
  </si>
  <si>
    <t>Village - The House of Food</t>
  </si>
  <si>
    <t>Street Food, Fast Food, Chinese, South Indian, North Indian</t>
  </si>
  <si>
    <t>Riyaz Chicken Corner</t>
  </si>
  <si>
    <t>The Chai Story</t>
  </si>
  <si>
    <t>Chokoreto - The Cake Design Studio</t>
  </si>
  <si>
    <t>Aayush Food Plaza</t>
  </si>
  <si>
    <t>Bikku Bakes</t>
  </si>
  <si>
    <t>hug!</t>
  </si>
  <si>
    <t>Shri Durga Dosa Corner</t>
  </si>
  <si>
    <t>Mummy's Food Corner</t>
  </si>
  <si>
    <t>Assamese</t>
  </si>
  <si>
    <t>Wow! India</t>
  </si>
  <si>
    <t>Chocolate Square</t>
  </si>
  <si>
    <t>New Tayal's Restaurant</t>
  </si>
  <si>
    <t>Sagar</t>
  </si>
  <si>
    <t>ChocoLite</t>
  </si>
  <si>
    <t>Bakery, Desserts, Healthy Food</t>
  </si>
  <si>
    <t>AOWLS</t>
  </si>
  <si>
    <t>Monosoz</t>
  </si>
  <si>
    <t>Madhuvan Chinese Fast Food</t>
  </si>
  <si>
    <t>Hotel New Tamil Nadu</t>
  </si>
  <si>
    <t>Craving Cure</t>
  </si>
  <si>
    <t>Cake Central - Premier Cake Design Studio</t>
  </si>
  <si>
    <t>Hasty Tasty</t>
  </si>
  <si>
    <t>Tandoori Tadka</t>
  </si>
  <si>
    <t>Cocoberry</t>
  </si>
  <si>
    <t>Chaat King</t>
  </si>
  <si>
    <t>Shama Muradabadi Chicken Corner</t>
  </si>
  <si>
    <t>Chennai Hot Cafe</t>
  </si>
  <si>
    <t>Yummy Mummy @ Delhi</t>
  </si>
  <si>
    <t>El Posto</t>
  </si>
  <si>
    <t>The Cake Bucks</t>
  </si>
  <si>
    <t>Bakery, Fast Food, Chinese</t>
  </si>
  <si>
    <t>Giri Momos Centre &amp; Chinese Fast Food</t>
  </si>
  <si>
    <t>Goosebumps</t>
  </si>
  <si>
    <t>Ice Cream, Desserts, Beverages</t>
  </si>
  <si>
    <t>Lite Eat Cafe</t>
  </si>
  <si>
    <t>Crispers</t>
  </si>
  <si>
    <t>Aunty Chings Fast Food</t>
  </si>
  <si>
    <t>Chic Fillet</t>
  </si>
  <si>
    <t>Khub Chand</t>
  </si>
  <si>
    <t>Kanwarji's</t>
  </si>
  <si>
    <t>Street Food, Chinese, North Indian, Mithai</t>
  </si>
  <si>
    <t>Rabi Snacks Corner</t>
  </si>
  <si>
    <t>Kamala Fast Food &amp; Chinese</t>
  </si>
  <si>
    <t>The Sweet Boutique</t>
  </si>
  <si>
    <t>KSG</t>
  </si>
  <si>
    <t>Food Land</t>
  </si>
  <si>
    <t>Chinese Food</t>
  </si>
  <si>
    <t>La Seine -The Chocolate Emporium</t>
  </si>
  <si>
    <t>Nut Khut Rasoi</t>
  </si>
  <si>
    <t>Pul Bangash Wale</t>
  </si>
  <si>
    <t>Qureshi Kabab Corner</t>
  </si>
  <si>
    <t>Burger Point</t>
  </si>
  <si>
    <t>Walk To Italy</t>
  </si>
  <si>
    <t>M:Eat by Blanco</t>
  </si>
  <si>
    <t>Priyanshi Fast Food</t>
  </si>
  <si>
    <t>Shanghai Kitchen</t>
  </si>
  <si>
    <t>Food Trax</t>
  </si>
  <si>
    <t>Sweeter Delight</t>
  </si>
  <si>
    <t>Gulfam Kashmiri Wazwan</t>
  </si>
  <si>
    <t>Gagan Assam Bengal Restaurant</t>
  </si>
  <si>
    <t>Biryaniwala</t>
  </si>
  <si>
    <t>Marshmallow Cakes &amp; More</t>
  </si>
  <si>
    <t>Cakes Dot Com</t>
  </si>
  <si>
    <t>Kumar Pastry Shop</t>
  </si>
  <si>
    <t>Abdullah Biryani Centre</t>
  </si>
  <si>
    <t>Tulicakes</t>
  </si>
  <si>
    <t>Peri Peri Momos</t>
  </si>
  <si>
    <t>Fusion Dosa Cafe</t>
  </si>
  <si>
    <t>Last Bencher's</t>
  </si>
  <si>
    <t>Himalya Chinese</t>
  </si>
  <si>
    <t>Shri Radha Ki Rasoi</t>
  </si>
  <si>
    <t>Amul Cafe</t>
  </si>
  <si>
    <t>Desserts, Fast Food</t>
  </si>
  <si>
    <t>Hema Chinese Foods</t>
  </si>
  <si>
    <t>#InstaFreeze</t>
  </si>
  <si>
    <t>Indian Fresh Meat Shop</t>
  </si>
  <si>
    <t>The Chocolate Avenue</t>
  </si>
  <si>
    <t>Baskin Robbins</t>
  </si>
  <si>
    <t>Fluffles - The Fluffy Waffle Co.</t>
  </si>
  <si>
    <t>Little Dragon</t>
  </si>
  <si>
    <t>Wrap N Roll</t>
  </si>
  <si>
    <t>Gourmet Affaire's</t>
  </si>
  <si>
    <t>Bakery, Desserts, Ice Cream</t>
  </si>
  <si>
    <t>Rollplay</t>
  </si>
  <si>
    <t>Singh Mutton &amp; Chicken Shop</t>
  </si>
  <si>
    <t>Sahni Fish Corner</t>
  </si>
  <si>
    <t>Dee The Baker</t>
  </si>
  <si>
    <t>Udupi Cafe</t>
  </si>
  <si>
    <t>Khana Vaana</t>
  </si>
  <si>
    <t>Moradabadi Biryani</t>
  </si>
  <si>
    <t>Lucknowi, Biryani</t>
  </si>
  <si>
    <t>Burger Head Quarter BHQ</t>
  </si>
  <si>
    <t>Puja Sandwich House</t>
  </si>
  <si>
    <t>Mitra Di Chaap</t>
  </si>
  <si>
    <t>Hotel Malabar</t>
  </si>
  <si>
    <t>Sonu South Indian Restaurant</t>
  </si>
  <si>
    <t>Chuk Chuk Mail</t>
  </si>
  <si>
    <t>Slurp Pasta Express</t>
  </si>
  <si>
    <t>Catchup Green</t>
  </si>
  <si>
    <t>New Madras Cafe</t>
  </si>
  <si>
    <t>Nathu's Pastry Shop</t>
  </si>
  <si>
    <t>Prince Snacks &amp; Momo's Point</t>
  </si>
  <si>
    <t>Litti.In</t>
  </si>
  <si>
    <t>Zaika Kathi Roll</t>
  </si>
  <si>
    <t>Starve Stalkers</t>
  </si>
  <si>
    <t>Haji Mohd. Hussain</t>
  </si>
  <si>
    <t>Bakey Wish</t>
  </si>
  <si>
    <t>Stop My Starvation</t>
  </si>
  <si>
    <t>Turant</t>
  </si>
  <si>
    <t>Munchies Midnight Delivery</t>
  </si>
  <si>
    <t>Continental, Italian, Fast Food</t>
  </si>
  <si>
    <t>Eating Corner</t>
  </si>
  <si>
    <t>North Indian, Fast Food, Street Food</t>
  </si>
  <si>
    <t>Chinese K. Food</t>
  </si>
  <si>
    <t>Hot House Grill</t>
  </si>
  <si>
    <t>6 Pack Momos</t>
  </si>
  <si>
    <t>Katyal Pure Vegetarian</t>
  </si>
  <si>
    <t>Hyderabadi Biryani Parlour</t>
  </si>
  <si>
    <t>Kings</t>
  </si>
  <si>
    <t>Chawla Fast Food</t>
  </si>
  <si>
    <t>Mughlai Point</t>
  </si>
  <si>
    <t>Dosa Junction</t>
  </si>
  <si>
    <t>Lajawab Chinese Food</t>
  </si>
  <si>
    <t>Chinese, North Indian, Fast Food</t>
  </si>
  <si>
    <t>Prince Cafe</t>
  </si>
  <si>
    <t>Aristocrat Sweet Shop</t>
  </si>
  <si>
    <t>Gopal's Restaurant &amp; Caterer's</t>
  </si>
  <si>
    <t>Bengal Snacks</t>
  </si>
  <si>
    <t>Milk Patisserie</t>
  </si>
  <si>
    <t>Mughlai Flavours</t>
  </si>
  <si>
    <t>Sultan Food</t>
  </si>
  <si>
    <t>The Crunch Box</t>
  </si>
  <si>
    <t>Hunger Strike</t>
  </si>
  <si>
    <t>Cakes and Bakes</t>
  </si>
  <si>
    <t>Officer's Kitchen</t>
  </si>
  <si>
    <t>Sugar Boutique</t>
  </si>
  <si>
    <t>RollsKing</t>
  </si>
  <si>
    <t>Anna Dosa</t>
  </si>
  <si>
    <t>The Burger Hut &amp; Cake Shop</t>
  </si>
  <si>
    <t>Burger, Fast Food, Chinese, Bakery</t>
  </si>
  <si>
    <t>Shahi Chicken Corner</t>
  </si>
  <si>
    <t>South Indian Fast Food</t>
  </si>
  <si>
    <t>Pizza Station</t>
  </si>
  <si>
    <t>Delhite Pí¢tisserie</t>
  </si>
  <si>
    <t>Mini Meals</t>
  </si>
  <si>
    <t>Chennai Dosa Xpress</t>
  </si>
  <si>
    <t>Tea, Beverages, Fast Food</t>
  </si>
  <si>
    <t>Nukkadwala</t>
  </si>
  <si>
    <t>The Chinese &amp; Thai Restaurant</t>
  </si>
  <si>
    <t>Kwic Bitte Restaurant</t>
  </si>
  <si>
    <t>Food Junkies</t>
  </si>
  <si>
    <t>Chilli Tadka Food Villa</t>
  </si>
  <si>
    <t>Sunny Kebab Wala</t>
  </si>
  <si>
    <t>Dev Burger</t>
  </si>
  <si>
    <t>Gabbar Di Hatti</t>
  </si>
  <si>
    <t>Cake o' Cuisine</t>
  </si>
  <si>
    <t>Bite-N-Sip</t>
  </si>
  <si>
    <t>Bhikharam's</t>
  </si>
  <si>
    <t>Kuremal Mahavir Prasad Kulfi Wale</t>
  </si>
  <si>
    <t>Chawri Bazar</t>
  </si>
  <si>
    <t>R.P.W Pizza</t>
  </si>
  <si>
    <t>Food Refill</t>
  </si>
  <si>
    <t>Pink Box</t>
  </si>
  <si>
    <t>Shri Ram Sweets</t>
  </si>
  <si>
    <t>South Indian, Street Food, Chinese</t>
  </si>
  <si>
    <t>Teflas</t>
  </si>
  <si>
    <t>Shawarma Wala</t>
  </si>
  <si>
    <t>Namdhari's Icecream &amp; Bakers</t>
  </si>
  <si>
    <t>Desserts, Bakery, Fast Food</t>
  </si>
  <si>
    <t>Swad Fast Food</t>
  </si>
  <si>
    <t>Sugar Blossoms</t>
  </si>
  <si>
    <t>First Treat Bakers</t>
  </si>
  <si>
    <t>Kolhapuri Veg Non-Veg Foods</t>
  </si>
  <si>
    <t>Maharashtrian</t>
  </si>
  <si>
    <t>Just Chinese</t>
  </si>
  <si>
    <t>Samarpan Fast Food</t>
  </si>
  <si>
    <t>Namaste Restaurant</t>
  </si>
  <si>
    <t>New Durga Dosa Corner</t>
  </si>
  <si>
    <t>Deli 63</t>
  </si>
  <si>
    <t>Babu Shahi Bawarchi</t>
  </si>
  <si>
    <t>Posh Spice</t>
  </si>
  <si>
    <t>Dec</t>
  </si>
  <si>
    <t>Pizza, Continental, Beverages</t>
  </si>
  <si>
    <t>Starup Catering</t>
  </si>
  <si>
    <t>Shanghai Restaurant</t>
  </si>
  <si>
    <t>Grill Master</t>
  </si>
  <si>
    <t>Choc-oholic</t>
  </si>
  <si>
    <t>The Urban Canteen</t>
  </si>
  <si>
    <t>Funduz Cafe</t>
  </si>
  <si>
    <t>Gayatri's Break Point Restaurant</t>
  </si>
  <si>
    <t>New China Town</t>
  </si>
  <si>
    <t>Chalte Firte Momos</t>
  </si>
  <si>
    <t>Ishwar Sweets</t>
  </si>
  <si>
    <t>Sardar Pure Meat Shop</t>
  </si>
  <si>
    <t>Rupa Ice Cream Parlour</t>
  </si>
  <si>
    <t>Burger Joint</t>
  </si>
  <si>
    <t>Choco Kraft</t>
  </si>
  <si>
    <t>Eat &amp; Gulp</t>
  </si>
  <si>
    <t>New South Indian Hut</t>
  </si>
  <si>
    <t>Muffins</t>
  </si>
  <si>
    <t>Hardwari</t>
  </si>
  <si>
    <t>Essex Collections Patisserie</t>
  </si>
  <si>
    <t>The Kathis</t>
  </si>
  <si>
    <t>Lebanese, Chinese, Fast Food</t>
  </si>
  <si>
    <t>Potet</t>
  </si>
  <si>
    <t>Chaudhary Sweets Corner</t>
  </si>
  <si>
    <t>Mehta Food Junction</t>
  </si>
  <si>
    <t>Jain Sweets &amp; Bakers</t>
  </si>
  <si>
    <t>North Indian, Mithai</t>
  </si>
  <si>
    <t>Burger Bros</t>
  </si>
  <si>
    <t>Food Box</t>
  </si>
  <si>
    <t>Foody Box</t>
  </si>
  <si>
    <t>Dee Cake Shop</t>
  </si>
  <si>
    <t>Chinese Temptation</t>
  </si>
  <si>
    <t>Dips</t>
  </si>
  <si>
    <t>Madan Cafe &amp; Restaurant</t>
  </si>
  <si>
    <t>Moon Bite</t>
  </si>
  <si>
    <t>Gupta Chat Corner</t>
  </si>
  <si>
    <t>Foodies Joint</t>
  </si>
  <si>
    <t>Jo's Peace of Cake</t>
  </si>
  <si>
    <t>Charu Nanda's Home Baked Cakes</t>
  </si>
  <si>
    <t>Big Bite</t>
  </si>
  <si>
    <t>Soya Grill</t>
  </si>
  <si>
    <t>Flavourz Factoree</t>
  </si>
  <si>
    <t>Fast Food, Chinese, Bakery</t>
  </si>
  <si>
    <t>Nalwa's Hotspot</t>
  </si>
  <si>
    <t>Malais By Anands</t>
  </si>
  <si>
    <t>Tibb's Frankie</t>
  </si>
  <si>
    <t>Bravo Diet Food and Nutrition</t>
  </si>
  <si>
    <t>Dr. Zakir Hussain Marg</t>
  </si>
  <si>
    <t>Bakingo</t>
  </si>
  <si>
    <t>Kashmiri Hills Wazwan</t>
  </si>
  <si>
    <t>Icy Curls</t>
  </si>
  <si>
    <t>Aggarwal's Sweets Paradise</t>
  </si>
  <si>
    <t>Mithai, North Indian, South Indian, Street Food</t>
  </si>
  <si>
    <t>Wokin Street</t>
  </si>
  <si>
    <t>Triveni</t>
  </si>
  <si>
    <t>Mehfil Dhaba</t>
  </si>
  <si>
    <t>Lasha Chinese Food</t>
  </si>
  <si>
    <t>Hashtag Foods</t>
  </si>
  <si>
    <t>Fusion N Food</t>
  </si>
  <si>
    <t>Buena Tierra</t>
  </si>
  <si>
    <t>Chennai Dosa Express</t>
  </si>
  <si>
    <t>Chocooze</t>
  </si>
  <si>
    <t>Temptation Food</t>
  </si>
  <si>
    <t>Street Food, Mughlai</t>
  </si>
  <si>
    <t>High On Burgers</t>
  </si>
  <si>
    <t>Aggarwal Sweet India</t>
  </si>
  <si>
    <t>Da Bawarchi</t>
  </si>
  <si>
    <t>Sri Durga Dosa Corner</t>
  </si>
  <si>
    <t>J V's Fried Chicken</t>
  </si>
  <si>
    <t>Food Lab</t>
  </si>
  <si>
    <t>Chinese, Biryani, North Indian</t>
  </si>
  <si>
    <t>Patiala Shahi Soups</t>
  </si>
  <si>
    <t>Sai Bajaj Restaurant</t>
  </si>
  <si>
    <t>Uncle Cake Shop</t>
  </si>
  <si>
    <t>Malhotra Bakery</t>
  </si>
  <si>
    <t>Royal Chick 'N'</t>
  </si>
  <si>
    <t>Railway Yard</t>
  </si>
  <si>
    <t>Maharashtra Sadan</t>
  </si>
  <si>
    <t>Maxims Pastry Shop</t>
  </si>
  <si>
    <t>Bakery, Desserts, Fast Food, Beverages</t>
  </si>
  <si>
    <t>Dilli Zaika</t>
  </si>
  <si>
    <t>Fast Food, South Indian, Chinese</t>
  </si>
  <si>
    <t>Shree Manakamna Fast Food</t>
  </si>
  <si>
    <t>Kunafa</t>
  </si>
  <si>
    <t>Desserts, Middle Eastern, Turkish</t>
  </si>
  <si>
    <t>The Tandoori Night</t>
  </si>
  <si>
    <t>Biryani, Chinese, North Indian</t>
  </si>
  <si>
    <t>Cafe Grub</t>
  </si>
  <si>
    <t>Ghalib Kabab Corner</t>
  </si>
  <si>
    <t>Shree Balaji Caterers</t>
  </si>
  <si>
    <t>Grill Zone</t>
  </si>
  <si>
    <t>Bake Houz</t>
  </si>
  <si>
    <t>Dosa Corner</t>
  </si>
  <si>
    <t>Hamburg To Hyderabad</t>
  </si>
  <si>
    <t>Hyderabadi, Fast Food</t>
  </si>
  <si>
    <t>Dukes Pastry Shop</t>
  </si>
  <si>
    <t>Chocolangels</t>
  </si>
  <si>
    <t>Krispy Kitchen</t>
  </si>
  <si>
    <t>Chowranghee</t>
  </si>
  <si>
    <t>Prem Punjab</t>
  </si>
  <si>
    <t>Mitthu Tikki Wala</t>
  </si>
  <si>
    <t>Roti N Boti</t>
  </si>
  <si>
    <t>Natkhat Bakers</t>
  </si>
  <si>
    <t>Sinfully Yours</t>
  </si>
  <si>
    <t>Faeem Chicken Corner</t>
  </si>
  <si>
    <t>Shankar Fast Food</t>
  </si>
  <si>
    <t>Chaat Tadka</t>
  </si>
  <si>
    <t>North Indian, Street Food, Mithai</t>
  </si>
  <si>
    <t>Joost Juice Bar</t>
  </si>
  <si>
    <t>Himcream</t>
  </si>
  <si>
    <t>Ice Cream, Fast Food, Beverages</t>
  </si>
  <si>
    <t>Yo Momos</t>
  </si>
  <si>
    <t>Shiva Coffee &amp; South Indian Fast Food</t>
  </si>
  <si>
    <t>Bakeyard</t>
  </si>
  <si>
    <t>Hungry Heights</t>
  </si>
  <si>
    <t>Chicken King</t>
  </si>
  <si>
    <t>Sha-O-Lin Chinese Fast Food</t>
  </si>
  <si>
    <t>Meenakshi Bhawan</t>
  </si>
  <si>
    <t>Kerala Cafe</t>
  </si>
  <si>
    <t>Breadz</t>
  </si>
  <si>
    <t>Hub Tub</t>
  </si>
  <si>
    <t>Nut Khut Chaats &amp; Snacks</t>
  </si>
  <si>
    <t>Vaishnav Chat &amp; Caterers</t>
  </si>
  <si>
    <t>New Zaika Kathi Rolls</t>
  </si>
  <si>
    <t>Canteen Till I Die</t>
  </si>
  <si>
    <t>Gufa Restaurant</t>
  </si>
  <si>
    <t>Hot Shop</t>
  </si>
  <si>
    <t>Crazy Delights</t>
  </si>
  <si>
    <t>Hira Lal Sweets</t>
  </si>
  <si>
    <t>North Indian, Street Food, Chinese</t>
  </si>
  <si>
    <t>South Indian Hut</t>
  </si>
  <si>
    <t>Sprinkles Cup &amp; Cake</t>
  </si>
  <si>
    <t>Natraj Cafe</t>
  </si>
  <si>
    <t>South Indian Snacks</t>
  </si>
  <si>
    <t>Chakhlo Food Court</t>
  </si>
  <si>
    <t>North Indian, South Indian, Chinese, Street Food, Fast Food</t>
  </si>
  <si>
    <t>Frosted Heaven</t>
  </si>
  <si>
    <t>Friends Fast Food</t>
  </si>
  <si>
    <t>Nut Khat Caterers</t>
  </si>
  <si>
    <t>Bala's Kitchen</t>
  </si>
  <si>
    <t>Food Code 99</t>
  </si>
  <si>
    <t>9 Scoops</t>
  </si>
  <si>
    <t>Aggarwal Sweet Corner &amp; Restaurant</t>
  </si>
  <si>
    <t>North Indian, South Indian, Chinese, Mithai</t>
  </si>
  <si>
    <t>Happy2Bake</t>
  </si>
  <si>
    <t>Snack Junction</t>
  </si>
  <si>
    <t>Zawlbuk</t>
  </si>
  <si>
    <t>Chinese Hot</t>
  </si>
  <si>
    <t>Crazylicious Cakes N Desserts</t>
  </si>
  <si>
    <t>Gayway Bakery</t>
  </si>
  <si>
    <t>Frozen Fantasy</t>
  </si>
  <si>
    <t>Tippy Tippy Tap</t>
  </si>
  <si>
    <t>Sector 15, Dwarka</t>
  </si>
  <si>
    <t>Come 'n' Eat</t>
  </si>
  <si>
    <t>Bhukkadzz Point</t>
  </si>
  <si>
    <t>Chaap Nation</t>
  </si>
  <si>
    <t>North Indian, Fast Food, Afghani</t>
  </si>
  <si>
    <t>Vijay Corner</t>
  </si>
  <si>
    <t>Snazzy Delights</t>
  </si>
  <si>
    <t>Black &amp; Brew</t>
  </si>
  <si>
    <t>Nainy Fast Food</t>
  </si>
  <si>
    <t>Tandoori Junction</t>
  </si>
  <si>
    <t>Mumbai Central Street Food</t>
  </si>
  <si>
    <t>Street Food, Fast Food, Beverages</t>
  </si>
  <si>
    <t>Dawat-E-Chaman</t>
  </si>
  <si>
    <t>Ikreate</t>
  </si>
  <si>
    <t>The Taste of India</t>
  </si>
  <si>
    <t>Continental, Chinese, North Indian, Healthy Food</t>
  </si>
  <si>
    <t>Stabbers</t>
  </si>
  <si>
    <t>Raahgiri</t>
  </si>
  <si>
    <t>Chakhna</t>
  </si>
  <si>
    <t>Cake Me Up</t>
  </si>
  <si>
    <t>Republic of Chicken</t>
  </si>
  <si>
    <t>Giani's</t>
  </si>
  <si>
    <t>Anjlika Pastry Shop</t>
  </si>
  <si>
    <t>Pahariya Chicken Corner</t>
  </si>
  <si>
    <t>King Chilly Kitchen</t>
  </si>
  <si>
    <t>Kasturi Family Restaurant</t>
  </si>
  <si>
    <t>Nirmal's</t>
  </si>
  <si>
    <t>Take Away</t>
  </si>
  <si>
    <t>Chinese Delights</t>
  </si>
  <si>
    <t>Sona</t>
  </si>
  <si>
    <t>Veg Darbar - The Royal Taste</t>
  </si>
  <si>
    <t>Veg. Darbar</t>
  </si>
  <si>
    <t>Richa's Bakery</t>
  </si>
  <si>
    <t>Cafe Amigo</t>
  </si>
  <si>
    <t>Cakeophony By Sonali</t>
  </si>
  <si>
    <t>Keventers</t>
  </si>
  <si>
    <t>Wenger's Deli</t>
  </si>
  <si>
    <t>Aim Delhi Cafe</t>
  </si>
  <si>
    <t>Cinnabon</t>
  </si>
  <si>
    <t>Munch Brunch Cafe</t>
  </si>
  <si>
    <t>Shree Banke Foods</t>
  </si>
  <si>
    <t>Mid Night Khana</t>
  </si>
  <si>
    <t>Hot Cherries</t>
  </si>
  <si>
    <t>Muradabadi</t>
  </si>
  <si>
    <t>Coffee &amp; Cream</t>
  </si>
  <si>
    <t>Street Food, Mithai</t>
  </si>
  <si>
    <t>BTW</t>
  </si>
  <si>
    <t>North Indian, Street Food, South Indian, Mithai</t>
  </si>
  <si>
    <t>Achi Restaurant</t>
  </si>
  <si>
    <t>Scorpio Cafe</t>
  </si>
  <si>
    <t>Lumbini Fast Point</t>
  </si>
  <si>
    <t>Any Time Food</t>
  </si>
  <si>
    <t>Saara Veg</t>
  </si>
  <si>
    <t>Dev Sweets &amp; Restaurant</t>
  </si>
  <si>
    <t>The Butter Cup</t>
  </si>
  <si>
    <t>Karnataka Food Centre</t>
  </si>
  <si>
    <t>Fast Food, Desserts</t>
  </si>
  <si>
    <t>Tandoor &amp; Curry Restaurant</t>
  </si>
  <si>
    <t>Aggarwal Sweet and Restaurant</t>
  </si>
  <si>
    <t>Kathi's</t>
  </si>
  <si>
    <t>Hyderabad's Delight</t>
  </si>
  <si>
    <t>Hyderabadi, Biryani</t>
  </si>
  <si>
    <t>Take N Taste</t>
  </si>
  <si>
    <t>Simply Cakes</t>
  </si>
  <si>
    <t>The Dosa King</t>
  </si>
  <si>
    <t>Fabulous Cake Bites</t>
  </si>
  <si>
    <t>Bakery, Desserts, Fast Food, Pizza, Burger, Continental</t>
  </si>
  <si>
    <t>Masala Basket</t>
  </si>
  <si>
    <t>Shri Hari Sharnam</t>
  </si>
  <si>
    <t>Assam Food Stall</t>
  </si>
  <si>
    <t>Momo Mia</t>
  </si>
  <si>
    <t>Urban Chopstick</t>
  </si>
  <si>
    <t>Kake Di Chap</t>
  </si>
  <si>
    <t>Halka Fulka</t>
  </si>
  <si>
    <t>Anupama Sweets &amp; Restaurant</t>
  </si>
  <si>
    <t>The Sugar Story</t>
  </si>
  <si>
    <t>Let's Tango</t>
  </si>
  <si>
    <t>Abhishek Restaurant</t>
  </si>
  <si>
    <t>Zara Restaurant</t>
  </si>
  <si>
    <t>Anand Chicken &amp; Fast Food</t>
  </si>
  <si>
    <t>The Biryani Hut</t>
  </si>
  <si>
    <t>Street Food, South Indian, Mithai</t>
  </si>
  <si>
    <t>Aggarwal Sweets &amp; Restaurant</t>
  </si>
  <si>
    <t>North Indian, Mithai, South Indian, Street Food, Fast Food</t>
  </si>
  <si>
    <t>Bimbo Cakes</t>
  </si>
  <si>
    <t>No Name - Taste Hi Kaafi Hai</t>
  </si>
  <si>
    <t>Shake Eat Up</t>
  </si>
  <si>
    <t>Al-Sameer</t>
  </si>
  <si>
    <t>Nawab Restaurant</t>
  </si>
  <si>
    <t>Chatore.e.e</t>
  </si>
  <si>
    <t>Ram Chinese Food</t>
  </si>
  <si>
    <t>Soni Bakers</t>
  </si>
  <si>
    <t>Bakery, Desserts, Fast Food, Street Food, Chinese, Beverages</t>
  </si>
  <si>
    <t>Unique Tasty Bites</t>
  </si>
  <si>
    <t>Pooja Take Away Kitchen</t>
  </si>
  <si>
    <t>The Chef Restaurant</t>
  </si>
  <si>
    <t>Hornbill</t>
  </si>
  <si>
    <t>Angeethi Express</t>
  </si>
  <si>
    <t>The Lodhi Bakery - The Lodhi</t>
  </si>
  <si>
    <t>The Lodhi, Lodhi Road</t>
  </si>
  <si>
    <t>Chef's Paradise</t>
  </si>
  <si>
    <t>Chocolate Dreams</t>
  </si>
  <si>
    <t>Madly Bangalee</t>
  </si>
  <si>
    <t>Mughlai, North Indian, Bengali, Continental</t>
  </si>
  <si>
    <t>Kebab Gallery</t>
  </si>
  <si>
    <t>North Indian, Lucknowi</t>
  </si>
  <si>
    <t>Defence Bakery</t>
  </si>
  <si>
    <t>Da Pizza Farm</t>
  </si>
  <si>
    <t>Spice Tree</t>
  </si>
  <si>
    <t>Papa Veg Chinese Food</t>
  </si>
  <si>
    <t>Shake Square</t>
  </si>
  <si>
    <t>Om Saravana Bhavan</t>
  </si>
  <si>
    <t>Sri Krishna Udupi</t>
  </si>
  <si>
    <t>Kaleva</t>
  </si>
  <si>
    <t>Chidambaram's New Madras Hotel</t>
  </si>
  <si>
    <t>Golooji's Chat Waat</t>
  </si>
  <si>
    <t>Golden Bakery</t>
  </si>
  <si>
    <t>Flavors of Chennai</t>
  </si>
  <si>
    <t>Goodies- Snacks N More</t>
  </si>
  <si>
    <t>Yash Aadi Food Corner</t>
  </si>
  <si>
    <t>Kerala, Biryani</t>
  </si>
  <si>
    <t>Aalis Kathi Kabab</t>
  </si>
  <si>
    <t>Oasis Baklawa</t>
  </si>
  <si>
    <t>Pasta Hut</t>
  </si>
  <si>
    <t>Bombay Brunch</t>
  </si>
  <si>
    <t>Street Food, South Indian</t>
  </si>
  <si>
    <t>Food &amp; Travel Cafe</t>
  </si>
  <si>
    <t>Foodaholic</t>
  </si>
  <si>
    <t>Shri Murli Wala</t>
  </si>
  <si>
    <t>Rapture</t>
  </si>
  <si>
    <t>Uraki</t>
  </si>
  <si>
    <t>Southy</t>
  </si>
  <si>
    <t>Bakar The Cafe</t>
  </si>
  <si>
    <t>Kovilakam</t>
  </si>
  <si>
    <t>4700BC Popcorn</t>
  </si>
  <si>
    <t>The Garam Masala</t>
  </si>
  <si>
    <t>Chin Pokli</t>
  </si>
  <si>
    <t>Cakes 'n' Crumbs</t>
  </si>
  <si>
    <t>Al-Malik Chicken Point</t>
  </si>
  <si>
    <t>Flavours Of Biryani</t>
  </si>
  <si>
    <t>Rahul Eggs</t>
  </si>
  <si>
    <t>Fast Food, South Indian</t>
  </si>
  <si>
    <t>Moustache Coffee</t>
  </si>
  <si>
    <t>Dragun Hut</t>
  </si>
  <si>
    <t>Dosa Plaza</t>
  </si>
  <si>
    <t>Creative Food House</t>
  </si>
  <si>
    <t>The Belgian Fries Company</t>
  </si>
  <si>
    <t>European, American, Street Food</t>
  </si>
  <si>
    <t>Khosla Cafe</t>
  </si>
  <si>
    <t>Dragon Hut</t>
  </si>
  <si>
    <t>Lucky's Bakery and Patisserie</t>
  </si>
  <si>
    <t>Cake-O-Licious</t>
  </si>
  <si>
    <t>Cafe Cones &amp; Curries</t>
  </si>
  <si>
    <t>Ma Cuisine</t>
  </si>
  <si>
    <t>North Indian, Continental, Salad</t>
  </si>
  <si>
    <t>Jolly Tandoori Zaika</t>
  </si>
  <si>
    <t>Bakermania</t>
  </si>
  <si>
    <t>Chetana Bakes</t>
  </si>
  <si>
    <t>Sachdeva Chinese Fast Food</t>
  </si>
  <si>
    <t>Chandra Sweets</t>
  </si>
  <si>
    <t>Penguin Bakers &amp; Shakers</t>
  </si>
  <si>
    <t>Thalaiva Cafe</t>
  </si>
  <si>
    <t>The Master's Fast Food Centre</t>
  </si>
  <si>
    <t>Wenger's</t>
  </si>
  <si>
    <t>Bakery, Fast Food, Desserts</t>
  </si>
  <si>
    <t>Tashi Delek Food Stall</t>
  </si>
  <si>
    <t>Cafí© Healthilicious</t>
  </si>
  <si>
    <t>Healthy Food, Continental</t>
  </si>
  <si>
    <t>Mukesh Chic-Inn Hot &amp; Spice</t>
  </si>
  <si>
    <t>GPW - The Food Hub</t>
  </si>
  <si>
    <t>The Cake Factory</t>
  </si>
  <si>
    <t>Polka Cakes &amp; Coffee</t>
  </si>
  <si>
    <t>New Baba Da Dhaba</t>
  </si>
  <si>
    <t>Spice Fusion</t>
  </si>
  <si>
    <t>Healthy Food Station</t>
  </si>
  <si>
    <t>Salad, Healthy Food, Burger, Italian, Continental, Chinese, North Indian, Beverages</t>
  </si>
  <si>
    <t>Chili's Treat</t>
  </si>
  <si>
    <t>New Punjabi Dhaba and Caterers</t>
  </si>
  <si>
    <t>Mr. Sub</t>
  </si>
  <si>
    <t>Aman-Deep Pure Veg</t>
  </si>
  <si>
    <t>Valentine Coffee Bar</t>
  </si>
  <si>
    <t>Pat 'N' Harry</t>
  </si>
  <si>
    <t>Bakery, Desserts, Fast Food, Pizza, Burger, Finger Food</t>
  </si>
  <si>
    <t>King Bikaneri</t>
  </si>
  <si>
    <t>North Indian, Chinese, Fast Food, South Indian</t>
  </si>
  <si>
    <t>Tandoor Ka Zaika</t>
  </si>
  <si>
    <t>Backkerei</t>
  </si>
  <si>
    <t>Tingling Pepper</t>
  </si>
  <si>
    <t>Chef Joint</t>
  </si>
  <si>
    <t>The Ice Cafe</t>
  </si>
  <si>
    <t>Cafe, Chinese, Continental, Italian, Desserts, Beverages</t>
  </si>
  <si>
    <t>L'Opera</t>
  </si>
  <si>
    <t>Dial A Cake</t>
  </si>
  <si>
    <t>Establishment Ristorante</t>
  </si>
  <si>
    <t>Dom Dang Kins Restaurant</t>
  </si>
  <si>
    <t>Mahara Hotel</t>
  </si>
  <si>
    <t>Rajan Corner</t>
  </si>
  <si>
    <t>Chaap Chaska</t>
  </si>
  <si>
    <t>Deep Sweet Corner</t>
  </si>
  <si>
    <t>North Indian, Fast Food, Chinese, Mithai</t>
  </si>
  <si>
    <t>Amrit Family Rasoi</t>
  </si>
  <si>
    <t>Shiv Chinese Chat Bhandar</t>
  </si>
  <si>
    <t>Singh's Kitchen</t>
  </si>
  <si>
    <t>Millionaire - Powered by Wrapss</t>
  </si>
  <si>
    <t>Mr. Crust Bakers</t>
  </si>
  <si>
    <t>Haldiram Bhujiawala</t>
  </si>
  <si>
    <t>Street Food, North Indian, South Indian, Mithai</t>
  </si>
  <si>
    <t>Banzara's</t>
  </si>
  <si>
    <t>Shammi Bhai Lassi Wala</t>
  </si>
  <si>
    <t>Chinese, Beverages</t>
  </si>
  <si>
    <t>Kowloon Express</t>
  </si>
  <si>
    <t>Empire The Meat Shop</t>
  </si>
  <si>
    <t>New Kovilakam Restaurant</t>
  </si>
  <si>
    <t>Kerala, South Indian</t>
  </si>
  <si>
    <t>Mangal Sweets</t>
  </si>
  <si>
    <t>North Indian, Chinese, South Indian, Street Food, Mithai</t>
  </si>
  <si>
    <t>Hotel Maidah</t>
  </si>
  <si>
    <t>Transform Nutrition</t>
  </si>
  <si>
    <t>Laziz Kabab (Subhash Restaurant)</t>
  </si>
  <si>
    <t>Prasadam</t>
  </si>
  <si>
    <t>North Indian, South Indian, Street Food, Chinese, Fast Food, Mithai</t>
  </si>
  <si>
    <t>Malabar Catering House</t>
  </si>
  <si>
    <t>Biryani, Kerala</t>
  </si>
  <si>
    <t>Cafe Cook</t>
  </si>
  <si>
    <t>Republic Of Food Lovers</t>
  </si>
  <si>
    <t>Midnight Hunger</t>
  </si>
  <si>
    <t>Ane China</t>
  </si>
  <si>
    <t>Believe in Taste</t>
  </si>
  <si>
    <t>Shah Bakery</t>
  </si>
  <si>
    <t>Moets Arabica</t>
  </si>
  <si>
    <t>Arabian, Mexican</t>
  </si>
  <si>
    <t>Chakhnaa Wala</t>
  </si>
  <si>
    <t>Rajasthan Food Stall No. 1</t>
  </si>
  <si>
    <t>Rajasthani, North Indian</t>
  </si>
  <si>
    <t>Purani Delhi 6</t>
  </si>
  <si>
    <t>Kerala Hotel</t>
  </si>
  <si>
    <t>Ambarsari Kababs &amp; Curries</t>
  </si>
  <si>
    <t>The Tangy Tomatoes</t>
  </si>
  <si>
    <t>Italian, Chinese, Fast Food, North Indian</t>
  </si>
  <si>
    <t>Chao Cart</t>
  </si>
  <si>
    <t>Ambarsaria by Gourmet Affaire's</t>
  </si>
  <si>
    <t>Sweet Life By Henna</t>
  </si>
  <si>
    <t>The Muffin Girl</t>
  </si>
  <si>
    <t>Aashirwad Restaurant</t>
  </si>
  <si>
    <t>Bangla Sweet Corner</t>
  </si>
  <si>
    <t>Chinese, North Indian, Mithai, Street Food</t>
  </si>
  <si>
    <t>Kathi</t>
  </si>
  <si>
    <t>Sweets and Spices</t>
  </si>
  <si>
    <t>MOC - The American Restaurant</t>
  </si>
  <si>
    <t>Bake A Wish</t>
  </si>
  <si>
    <t>Urban Garden Cafe</t>
  </si>
  <si>
    <t>Dark House</t>
  </si>
  <si>
    <t>Bake Day</t>
  </si>
  <si>
    <t>Deltasious</t>
  </si>
  <si>
    <t>North Indian, Chinese, Bakery</t>
  </si>
  <si>
    <t>Say Cheese</t>
  </si>
  <si>
    <t>The Pork Shop</t>
  </si>
  <si>
    <t>Chinese King</t>
  </si>
  <si>
    <t>Pick Fresh Fish</t>
  </si>
  <si>
    <t>Fudged</t>
  </si>
  <si>
    <t>Mr. Lobo</t>
  </si>
  <si>
    <t>The Smokin' Grill by The Flashback</t>
  </si>
  <si>
    <t>Sri Kamakshi Vilas</t>
  </si>
  <si>
    <t>Homely Delight</t>
  </si>
  <si>
    <t>Drepung Loselling</t>
  </si>
  <si>
    <t>Mayur Restaurant</t>
  </si>
  <si>
    <t>Veggie Adda</t>
  </si>
  <si>
    <t>Keshar</t>
  </si>
  <si>
    <t>Red Moon Bakery</t>
  </si>
  <si>
    <t>Punjabi Angithi</t>
  </si>
  <si>
    <t>Make My Day</t>
  </si>
  <si>
    <t>Shanghai Chinese Food</t>
  </si>
  <si>
    <t>Vdesi</t>
  </si>
  <si>
    <t>B Two</t>
  </si>
  <si>
    <t>Chip N Dale</t>
  </si>
  <si>
    <t>Continental, Chinese, Fast Food</t>
  </si>
  <si>
    <t>Ichak Dana</t>
  </si>
  <si>
    <t>North Indian, Awadhi</t>
  </si>
  <si>
    <t>Meal A Deal</t>
  </si>
  <si>
    <t>T3 Domestic Arrival, Aerocity</t>
  </si>
  <si>
    <t>Channi Pishori Chicken</t>
  </si>
  <si>
    <t>Mezbaan Grills</t>
  </si>
  <si>
    <t>Metro Fast Food</t>
  </si>
  <si>
    <t>Bhimsain's Bengali Sweet House</t>
  </si>
  <si>
    <t>Bengali Sweet House</t>
  </si>
  <si>
    <t>North Indian, Street Food, Chinese, South Indian, Mithai</t>
  </si>
  <si>
    <t>Gujarat Bhawan Restaurant</t>
  </si>
  <si>
    <t>Gujarati, South Indian, North Indian</t>
  </si>
  <si>
    <t>Brijwasi Restaurant</t>
  </si>
  <si>
    <t>North Indian, Fast Food, Chinese, South Indian</t>
  </si>
  <si>
    <t>Anand Ji Restaurant</t>
  </si>
  <si>
    <t>Al Saad Foods</t>
  </si>
  <si>
    <t>The Pink Whisk</t>
  </si>
  <si>
    <t>Chinese Hutt</t>
  </si>
  <si>
    <t>Aslam Chicken</t>
  </si>
  <si>
    <t>China Hut</t>
  </si>
  <si>
    <t>Punjabi Xpress</t>
  </si>
  <si>
    <t>Bharat Chicken Inn Foods</t>
  </si>
  <si>
    <t>Chawla</t>
  </si>
  <si>
    <t>Stoned Age Kitchen</t>
  </si>
  <si>
    <t>The Edge Cafe</t>
  </si>
  <si>
    <t>Tibet Kujing</t>
  </si>
  <si>
    <t>Mogambo Khush Hua</t>
  </si>
  <si>
    <t>Mughal Zaika Chicken Point</t>
  </si>
  <si>
    <t>Biryani Sons &amp; Co.</t>
  </si>
  <si>
    <t>Firangi N More</t>
  </si>
  <si>
    <t>Ruchi's Food Junction</t>
  </si>
  <si>
    <t>Sahara Restaurant</t>
  </si>
  <si>
    <t>Raju Chinese Food</t>
  </si>
  <si>
    <t>Morong Ki</t>
  </si>
  <si>
    <t>The Baking Fusion</t>
  </si>
  <si>
    <t>Laziz Foods</t>
  </si>
  <si>
    <t>Neha's Biscotte</t>
  </si>
  <si>
    <t>Midnight Delight</t>
  </si>
  <si>
    <t>Pizzalicious</t>
  </si>
  <si>
    <t>Swastik Restaurant</t>
  </si>
  <si>
    <t>Narang's Bake 'n' Cake</t>
  </si>
  <si>
    <t>Delhi Darbar Dhaba</t>
  </si>
  <si>
    <t>For the Love of Cake</t>
  </si>
  <si>
    <t>Tava &amp; Tandoor</t>
  </si>
  <si>
    <t>Rewari Sweets</t>
  </si>
  <si>
    <t>Food 24</t>
  </si>
  <si>
    <t>Uncle Xpress</t>
  </si>
  <si>
    <t>Street Food, North Indian, South Indian, Chinese</t>
  </si>
  <si>
    <t>Wrap &amp; Roll</t>
  </si>
  <si>
    <t>Masala Magic</t>
  </si>
  <si>
    <t>Pinch Of China</t>
  </si>
  <si>
    <t>Yummy Adda</t>
  </si>
  <si>
    <t>Asian Chopstick</t>
  </si>
  <si>
    <t>Hot Spot</t>
  </si>
  <si>
    <t>Fast Food, North Indian, Beverages</t>
  </si>
  <si>
    <t>Shere-E-Punjab</t>
  </si>
  <si>
    <t>CHA! WA!!</t>
  </si>
  <si>
    <t>Fast Food, Beverages, Desserts</t>
  </si>
  <si>
    <t>Subs n Shakes</t>
  </si>
  <si>
    <t>The Food Court</t>
  </si>
  <si>
    <t>Sai Ann Kutir</t>
  </si>
  <si>
    <t>Kennedy's</t>
  </si>
  <si>
    <t>Elegant China X-Press</t>
  </si>
  <si>
    <t>Cup-a-licious</t>
  </si>
  <si>
    <t>Karachi Bakery</t>
  </si>
  <si>
    <t>Bakery, Mithai</t>
  </si>
  <si>
    <t>Food Point</t>
  </si>
  <si>
    <t>Eggless Dukes</t>
  </si>
  <si>
    <t>Bombay Pao Bhaji</t>
  </si>
  <si>
    <t>Kunzum Travel Cafe</t>
  </si>
  <si>
    <t>Laxmi Ice Cream</t>
  </si>
  <si>
    <t>Babu Bhai Kabab Wale</t>
  </si>
  <si>
    <t>Cake Plaza</t>
  </si>
  <si>
    <t>Sindhi Corner</t>
  </si>
  <si>
    <t>The Roll Hut</t>
  </si>
  <si>
    <t>Canteeno</t>
  </si>
  <si>
    <t>SM Gopal Ice Cream &amp; Cakes</t>
  </si>
  <si>
    <t>Dolphin Rolls</t>
  </si>
  <si>
    <t>Krishna Sweet House</t>
  </si>
  <si>
    <t>Mithai, South Indian</t>
  </si>
  <si>
    <t>34 Parkstreet Lane</t>
  </si>
  <si>
    <t>Chawla The Pastry Palace</t>
  </si>
  <si>
    <t>Moon Light Sweets</t>
  </si>
  <si>
    <t>Roll Point</t>
  </si>
  <si>
    <t>Mittal Caterer</t>
  </si>
  <si>
    <t>Flavors Of London</t>
  </si>
  <si>
    <t>Desserts, Ice Cream, Fast Food</t>
  </si>
  <si>
    <t>Haji Irshad Biryani Centre</t>
  </si>
  <si>
    <t>Rana Sweets and Restaurant</t>
  </si>
  <si>
    <t>North Indian, Fast Food, Mithai</t>
  </si>
  <si>
    <t>Kulcha King</t>
  </si>
  <si>
    <t>V S Cafe</t>
  </si>
  <si>
    <t>Shah Ji Di Rasoi</t>
  </si>
  <si>
    <t>Mahinder Food Corner</t>
  </si>
  <si>
    <t>The Cake</t>
  </si>
  <si>
    <t>Kream's</t>
  </si>
  <si>
    <t>Bakery, Fast Food, Pizza</t>
  </si>
  <si>
    <t>Tewari Bros Confectioners</t>
  </si>
  <si>
    <t>Meghraj &amp; Sons</t>
  </si>
  <si>
    <t>Lakshadweep</t>
  </si>
  <si>
    <t>Nescafe</t>
  </si>
  <si>
    <t>Havmor Ice Cream</t>
  </si>
  <si>
    <t>Kadimi Dukan</t>
  </si>
  <si>
    <t>Paljees Fresh Baked</t>
  </si>
  <si>
    <t>Novelty Dairy &amp; Stores</t>
  </si>
  <si>
    <t>Standard Burfee</t>
  </si>
  <si>
    <t>Angel's Basket</t>
  </si>
  <si>
    <t>Om Bikaner Wale</t>
  </si>
  <si>
    <t>Lodhi Knights</t>
  </si>
  <si>
    <t>Cake Walkers</t>
  </si>
  <si>
    <t>New Laxmi Sweets</t>
  </si>
  <si>
    <t>South Indian, Chinese, Fast Food, Mithai</t>
  </si>
  <si>
    <t>Gelato Italiano</t>
  </si>
  <si>
    <t>Subhan Chicken Biryani</t>
  </si>
  <si>
    <t>Rosartí© Chocolate</t>
  </si>
  <si>
    <t>Dakshin South Indian Hut</t>
  </si>
  <si>
    <t>Seth Baker's</t>
  </si>
  <si>
    <t>Kaptain Bakery</t>
  </si>
  <si>
    <t>New Bakers Shoppee</t>
  </si>
  <si>
    <t>Chicken Bite</t>
  </si>
  <si>
    <t>Vijay Store</t>
  </si>
  <si>
    <t>Unique Pastry Shop</t>
  </si>
  <si>
    <t>Sona Bakers</t>
  </si>
  <si>
    <t>Anna Ka Dosa</t>
  </si>
  <si>
    <t>Advance Bakery</t>
  </si>
  <si>
    <t>Bakery, Fast Food, Street Food</t>
  </si>
  <si>
    <t>OCD - Online Cake Delivery</t>
  </si>
  <si>
    <t>Finger Licious</t>
  </si>
  <si>
    <t>Burger Wala</t>
  </si>
  <si>
    <t>Swadist Bhojnalaya</t>
  </si>
  <si>
    <t>Snaxpress Tastes &amp; Cakes</t>
  </si>
  <si>
    <t>Chowmein Hut</t>
  </si>
  <si>
    <t>Deluxe Butter Omlette</t>
  </si>
  <si>
    <t>Jasmine Fast Food Centre</t>
  </si>
  <si>
    <t>Mathew's Cafe</t>
  </si>
  <si>
    <t>Sonu Sweets</t>
  </si>
  <si>
    <t>Mithai, Chinese</t>
  </si>
  <si>
    <t>A-One Green Sweet Corner</t>
  </si>
  <si>
    <t>Shree Bhog Pure Veg Restaurant</t>
  </si>
  <si>
    <t>Nagpal's</t>
  </si>
  <si>
    <t>Scoops</t>
  </si>
  <si>
    <t>Singh's Ice Cream Parlour</t>
  </si>
  <si>
    <t>Ice Cream, Desserts, Fast Food</t>
  </si>
  <si>
    <t>Pastry Point</t>
  </si>
  <si>
    <t>Keventer's South Indian &amp; Chinese Food</t>
  </si>
  <si>
    <t>Al Yousuf</t>
  </si>
  <si>
    <t>Taj Snacks</t>
  </si>
  <si>
    <t>Lalu Kababe</t>
  </si>
  <si>
    <t>Bikaner Sweets &amp; Namkeen</t>
  </si>
  <si>
    <t>Patna Roll Center</t>
  </si>
  <si>
    <t>Kayasthas Food Junction</t>
  </si>
  <si>
    <t>Cherry Fresh</t>
  </si>
  <si>
    <t>Grand Bikaner</t>
  </si>
  <si>
    <t>Jeet Pizza</t>
  </si>
  <si>
    <t>Pash!</t>
  </si>
  <si>
    <t>Rupa Dairy</t>
  </si>
  <si>
    <t>Shree Gopal Ji Chole Bhature</t>
  </si>
  <si>
    <t>Kwality Pastry Parlour</t>
  </si>
  <si>
    <t>South Street Cafe</t>
  </si>
  <si>
    <t>Pasta Hub</t>
  </si>
  <si>
    <t>Aapni Dhani</t>
  </si>
  <si>
    <t>Flavour's</t>
  </si>
  <si>
    <t>Cafe Meadows</t>
  </si>
  <si>
    <t>Kwality Sweet Corner</t>
  </si>
  <si>
    <t>Chinese, Mithai</t>
  </si>
  <si>
    <t>Kadimi Sweets</t>
  </si>
  <si>
    <t>Raj Petha Bhandar</t>
  </si>
  <si>
    <t>Karuna</t>
  </si>
  <si>
    <t>Shiv Shakti Restaurant</t>
  </si>
  <si>
    <t>Riddhi Siddhi Restaurant</t>
  </si>
  <si>
    <t>Tripti Foods</t>
  </si>
  <si>
    <t>Mitra Da Dhaba</t>
  </si>
  <si>
    <t>NBC Nirankari Bakers</t>
  </si>
  <si>
    <t>Pizza, Fast Food, Bakery</t>
  </si>
  <si>
    <t>Aggarwal Sweets &amp; Bakers</t>
  </si>
  <si>
    <t>Desserts, Street Food</t>
  </si>
  <si>
    <t>Mourya Sweets Chat Bhandar</t>
  </si>
  <si>
    <t>Fast Food, Chinese, Mithai, Street Food</t>
  </si>
  <si>
    <t>Ankit Fast Food Corner</t>
  </si>
  <si>
    <t>Sindh Sweet Corner</t>
  </si>
  <si>
    <t>Big Belly Burger</t>
  </si>
  <si>
    <t>Jugmug Thela</t>
  </si>
  <si>
    <t>Aggarwal Bikaner Sweets Corner</t>
  </si>
  <si>
    <t>Royal Cakes</t>
  </si>
  <si>
    <t>Grover Sweets Rajouri Wala</t>
  </si>
  <si>
    <t>Kumar Pav Bhaji Corner</t>
  </si>
  <si>
    <t>Rollmates</t>
  </si>
  <si>
    <t>Raju Chat Palace</t>
  </si>
  <si>
    <t>Meethas Sweets</t>
  </si>
  <si>
    <t>Kuremal Mohan Lal Kulfi Wale</t>
  </si>
  <si>
    <t>Milko's</t>
  </si>
  <si>
    <t>Samrat Bakers</t>
  </si>
  <si>
    <t>Jo Jo Chinese Fast Food</t>
  </si>
  <si>
    <t>Kati Roll Cottage</t>
  </si>
  <si>
    <t>Depaul's</t>
  </si>
  <si>
    <t>Gopal's 56</t>
  </si>
  <si>
    <t>Ice Cream, Desserts, North Indian, Street Food</t>
  </si>
  <si>
    <t>Manohar Bikkaneri</t>
  </si>
  <si>
    <t>Corner Sweets</t>
  </si>
  <si>
    <t>Gulshan Pastry Shop</t>
  </si>
  <si>
    <t>Granma's Homemade</t>
  </si>
  <si>
    <t>Manna Sweets &amp; Restaurant</t>
  </si>
  <si>
    <t>Mithai, Bakery, North Indian</t>
  </si>
  <si>
    <t>Heaven's Shawarma</t>
  </si>
  <si>
    <t>Yadav Sweets</t>
  </si>
  <si>
    <t>Aggarwal Sweets Centre</t>
  </si>
  <si>
    <t>Mithai, Street Food, North Indian, South Indian</t>
  </si>
  <si>
    <t>Vikram Ji Snacks</t>
  </si>
  <si>
    <t>PK Shoppe</t>
  </si>
  <si>
    <t>Sunil Momos.Com</t>
  </si>
  <si>
    <t>Baker's Byte</t>
  </si>
  <si>
    <t>Biryani Bot</t>
  </si>
  <si>
    <t>Hot &amp; Chilly Point</t>
  </si>
  <si>
    <t>Mehak Restaurant</t>
  </si>
  <si>
    <t>Nidhi's Cake Lounge</t>
  </si>
  <si>
    <t>Uncle Tom's Steamed Hot Dogs</t>
  </si>
  <si>
    <t>Chaina Ram Sindhi Confectioners</t>
  </si>
  <si>
    <t>Kolkata Roll</t>
  </si>
  <si>
    <t>Chicken Biryani Centre</t>
  </si>
  <si>
    <t>South Indian Corner</t>
  </si>
  <si>
    <t>Duke's Pastry Shop</t>
  </si>
  <si>
    <t>Food Adda</t>
  </si>
  <si>
    <t>Gopals 56</t>
  </si>
  <si>
    <t>Mohit di Hatti</t>
  </si>
  <si>
    <t>Ever Green Pastry Shop</t>
  </si>
  <si>
    <t>Royal Bakery</t>
  </si>
  <si>
    <t>Aggarwal Sweet Centre</t>
  </si>
  <si>
    <t>Janta Sweets</t>
  </si>
  <si>
    <t>Krishna Di Kulfi</t>
  </si>
  <si>
    <t>Nirmal Vada Pav</t>
  </si>
  <si>
    <t>Sharma Bakers</t>
  </si>
  <si>
    <t>Titu Chaat Corner</t>
  </si>
  <si>
    <t>Bitoo Chat Corner</t>
  </si>
  <si>
    <t>Pick &amp; Carry</t>
  </si>
  <si>
    <t>Chai Mantra</t>
  </si>
  <si>
    <t>Punjabi Snacks</t>
  </si>
  <si>
    <t>Street Food, North Indian, South Indian</t>
  </si>
  <si>
    <t>Mithai, Chinese, Street Food</t>
  </si>
  <si>
    <t>Laxmi Ice Cream Parlour</t>
  </si>
  <si>
    <t>Roll Corner</t>
  </si>
  <si>
    <t>Andhra Bhavan</t>
  </si>
  <si>
    <t>Feroze Shah Road</t>
  </si>
  <si>
    <t>South Indian, Andhra</t>
  </si>
  <si>
    <t>34 Park Street Lane</t>
  </si>
  <si>
    <t>Chai Shots</t>
  </si>
  <si>
    <t>Crispy Tokri</t>
  </si>
  <si>
    <t>Sethi's The Cake Shop</t>
  </si>
  <si>
    <t>Momoholic</t>
  </si>
  <si>
    <t>Chinese, Fast Food, Ice Cream</t>
  </si>
  <si>
    <t>Bikaner Sweet House</t>
  </si>
  <si>
    <t>West Bangal Kolkata Hot Kathi Rolls</t>
  </si>
  <si>
    <t>Mucchad Di Chai</t>
  </si>
  <si>
    <t>Hot Chinese &amp; Fast Food</t>
  </si>
  <si>
    <t>Chhappan Bhog</t>
  </si>
  <si>
    <t>Fattoush</t>
  </si>
  <si>
    <t>Shree Krishna Restaurant</t>
  </si>
  <si>
    <t>Rambhog</t>
  </si>
  <si>
    <t>Fast Food, North Indian, Chinese, Desserts</t>
  </si>
  <si>
    <t>Standard Sweets</t>
  </si>
  <si>
    <t>Kulfiano</t>
  </si>
  <si>
    <t>Mysore Cafe</t>
  </si>
  <si>
    <t>Dil Pasand Biryani Point</t>
  </si>
  <si>
    <t>Haji Shabrati Nihari Wale</t>
  </si>
  <si>
    <t>Fresh n Frozen</t>
  </si>
  <si>
    <t>Samosa Street</t>
  </si>
  <si>
    <t>Health Pan</t>
  </si>
  <si>
    <t>Talab South Indian Restaurant</t>
  </si>
  <si>
    <t>Rumi Amritsari Naan</t>
  </si>
  <si>
    <t>New South Indian &amp; Chinese Foods</t>
  </si>
  <si>
    <t>Scoop Junction</t>
  </si>
  <si>
    <t>Prem Di Hatti</t>
  </si>
  <si>
    <t>Kathi Zone</t>
  </si>
  <si>
    <t>Jainco Sweets</t>
  </si>
  <si>
    <t>South Cafe</t>
  </si>
  <si>
    <t>Spanish Delights</t>
  </si>
  <si>
    <t>Smile Bakers</t>
  </si>
  <si>
    <t>Bakery, Desserts, Chinese, Fast Food</t>
  </si>
  <si>
    <t>Standard Pastry Shop</t>
  </si>
  <si>
    <t>Burger House</t>
  </si>
  <si>
    <t>Sapna Restaurant</t>
  </si>
  <si>
    <t>Tony's</t>
  </si>
  <si>
    <t>Cake Palace</t>
  </si>
  <si>
    <t>Let's Eat</t>
  </si>
  <si>
    <t>Hangout Kathi Rolls</t>
  </si>
  <si>
    <t>Manchanda Bakery</t>
  </si>
  <si>
    <t>Cafe 1 Fast Food</t>
  </si>
  <si>
    <t>Nagpal Di Hatti</t>
  </si>
  <si>
    <t>Chocofairies</t>
  </si>
  <si>
    <t>Kwality Bengali Sweets</t>
  </si>
  <si>
    <t>Desserts, Mithai</t>
  </si>
  <si>
    <t>Amritsari Chaat Bhandar</t>
  </si>
  <si>
    <t>Pyaali</t>
  </si>
  <si>
    <t>Fast Food, Tea</t>
  </si>
  <si>
    <t>Pradeep Pav Bhaji</t>
  </si>
  <si>
    <t>KT's Shik-Shack</t>
  </si>
  <si>
    <t>Yumbuns</t>
  </si>
  <si>
    <t>Aapka Bhojanalaya</t>
  </si>
  <si>
    <t>Yummy Rasoi</t>
  </si>
  <si>
    <t>Chennai X-Press</t>
  </si>
  <si>
    <t>Taneja Bakery</t>
  </si>
  <si>
    <t>Indian Coffee House</t>
  </si>
  <si>
    <t>Jnm Mama Mafia</t>
  </si>
  <si>
    <t>Mohan Chaat Corner</t>
  </si>
  <si>
    <t>Anand Ji</t>
  </si>
  <si>
    <t>Intermission</t>
  </si>
  <si>
    <t>Bengali Sweet Corner</t>
  </si>
  <si>
    <t>South Indian, Street Food, Desserts</t>
  </si>
  <si>
    <t>New Bikaner Sweets</t>
  </si>
  <si>
    <t>Street Food, Desserts</t>
  </si>
  <si>
    <t>Perfect Party Chef</t>
  </si>
  <si>
    <t>Aggarwal Sweets India</t>
  </si>
  <si>
    <t>Bintang Sweet Thrills</t>
  </si>
  <si>
    <t>Ashu Bhature Wala</t>
  </si>
  <si>
    <t>Sardar Ji Chaap &amp; Rolls</t>
  </si>
  <si>
    <t>Sugar Rush</t>
  </si>
  <si>
    <t>Bharat Sweet House</t>
  </si>
  <si>
    <t>Hot Pot Snacks</t>
  </si>
  <si>
    <t>P2 Tandoori Momos Station</t>
  </si>
  <si>
    <t>Radha Swami Cool Hut</t>
  </si>
  <si>
    <t>Beverages, Ice Cream</t>
  </si>
  <si>
    <t>Fast Food, Italian, Chinese</t>
  </si>
  <si>
    <t>WeDesi Flavours</t>
  </si>
  <si>
    <t>Healthy Food, Fast Food</t>
  </si>
  <si>
    <t>Blue Tokai Coffee Roasters</t>
  </si>
  <si>
    <t>M.P. Canteen</t>
  </si>
  <si>
    <t>South Indian, North Indian, Chinese, Mughlai</t>
  </si>
  <si>
    <t>Pishori Chicken Corner</t>
  </si>
  <si>
    <t>Amigo's Deli</t>
  </si>
  <si>
    <t>The Spot</t>
  </si>
  <si>
    <t>SB's Raisins</t>
  </si>
  <si>
    <t>Pizza Point</t>
  </si>
  <si>
    <t>Wrapss</t>
  </si>
  <si>
    <t>Cake O Frost</t>
  </si>
  <si>
    <t>Ben's Foods</t>
  </si>
  <si>
    <t>Flirty Momo's</t>
  </si>
  <si>
    <t>Manmohan Food Plaza</t>
  </si>
  <si>
    <t>Cafe De Bienka</t>
  </si>
  <si>
    <t>Angels in my Kitchen</t>
  </si>
  <si>
    <t>Cake Express</t>
  </si>
  <si>
    <t>Polka Pastry &amp; Snack Bar</t>
  </si>
  <si>
    <t>Chintamani's Namkeen</t>
  </si>
  <si>
    <t>Chinese, Fast Food, North Indian, South Indian, Street Food, Mithai</t>
  </si>
  <si>
    <t>Target Ice Cream &amp; Bakers</t>
  </si>
  <si>
    <t>Desserts, Bakery, Pizza, Burger, Continental</t>
  </si>
  <si>
    <t>Vadapav Junction</t>
  </si>
  <si>
    <t>HoG - House of Goodies</t>
  </si>
  <si>
    <t>The Pirates Of China Town</t>
  </si>
  <si>
    <t>Punjab Patiyala Sahi</t>
  </si>
  <si>
    <t>Bon Appí©tit</t>
  </si>
  <si>
    <t>Ram Singh's Bhoj</t>
  </si>
  <si>
    <t>Raj Bhature wala</t>
  </si>
  <si>
    <t>Kit Care Kabab Corner</t>
  </si>
  <si>
    <t>Baker's Stop</t>
  </si>
  <si>
    <t>Street Hawkers</t>
  </si>
  <si>
    <t>Ever Bake</t>
  </si>
  <si>
    <t>Bakery, Chinese, Fast Food</t>
  </si>
  <si>
    <t>Chatkora Food N Snacks Corner</t>
  </si>
  <si>
    <t>South Indian Cafe</t>
  </si>
  <si>
    <t>Burger.in</t>
  </si>
  <si>
    <t>Maharashtra Food Stall</t>
  </si>
  <si>
    <t>Bite &amp; More</t>
  </si>
  <si>
    <t>The Food Junction</t>
  </si>
  <si>
    <t>Chinese, Healthy Food</t>
  </si>
  <si>
    <t>Wimpy</t>
  </si>
  <si>
    <t>Vadapav Junction &amp; More</t>
  </si>
  <si>
    <t>Rashi's De La Creme</t>
  </si>
  <si>
    <t>Million Kitchen</t>
  </si>
  <si>
    <t>North Indian, South Indian, Bakery, Italian</t>
  </si>
  <si>
    <t>Ajeet Fast Food Corner</t>
  </si>
  <si>
    <t>Health Buzzz</t>
  </si>
  <si>
    <t>Master Bakers</t>
  </si>
  <si>
    <t>Shillong View</t>
  </si>
  <si>
    <t>Krispy Kreme</t>
  </si>
  <si>
    <t>Momos House</t>
  </si>
  <si>
    <t>Muradabad Ki Mashoor Sama Chicken Biryani</t>
  </si>
  <si>
    <t>Mr. Momo</t>
  </si>
  <si>
    <t>Street 5</t>
  </si>
  <si>
    <t>Dragon Way</t>
  </si>
  <si>
    <t>Bimbos</t>
  </si>
  <si>
    <t>KindBhutani's</t>
  </si>
  <si>
    <t>Vintro</t>
  </si>
  <si>
    <t>Ananda's</t>
  </si>
  <si>
    <t>Sikkim Chinese Food</t>
  </si>
  <si>
    <t>Grub Street</t>
  </si>
  <si>
    <t>Hot &amp; Hot</t>
  </si>
  <si>
    <t>Cravity</t>
  </si>
  <si>
    <t>Ramas Cafe</t>
  </si>
  <si>
    <t>South Indian, Chinese, North Indian</t>
  </si>
  <si>
    <t>Desi Street</t>
  </si>
  <si>
    <t>The Earthen Grill</t>
  </si>
  <si>
    <t>North Indian, Mughlai, Awadhi</t>
  </si>
  <si>
    <t>Tuptakes</t>
  </si>
  <si>
    <t>Greenvich</t>
  </si>
  <si>
    <t>Papa Chinese Veg Food</t>
  </si>
  <si>
    <t>Everest Momos &amp; Chinese Fast Food</t>
  </si>
  <si>
    <t>Chalte Firte Momos &amp; Special Foods</t>
  </si>
  <si>
    <t>Lunia Italian</t>
  </si>
  <si>
    <t>Laziz Fast Food &amp; Laziz Khana</t>
  </si>
  <si>
    <t>Aggarwal Restaurant</t>
  </si>
  <si>
    <t>Babu Meat Wala</t>
  </si>
  <si>
    <t>Hari Mirch Masala</t>
  </si>
  <si>
    <t>Just Parkash</t>
  </si>
  <si>
    <t>Qureshi</t>
  </si>
  <si>
    <t>Delhi Dairy</t>
  </si>
  <si>
    <t>Fast Food, North Indian, South Indian, Chinese, Bakery</t>
  </si>
  <si>
    <t>The Chinese Kitchen</t>
  </si>
  <si>
    <t>Jai Shree Durga South Indian Corner</t>
  </si>
  <si>
    <t>Chills 'n' Grills</t>
  </si>
  <si>
    <t>N. Iqbal Restaurant</t>
  </si>
  <si>
    <t>The Chocolate Villa</t>
  </si>
  <si>
    <t>Chinese Hut Fast Food</t>
  </si>
  <si>
    <t>Dee Pizza Hub</t>
  </si>
  <si>
    <t>Bakery, Street Food</t>
  </si>
  <si>
    <t>Arora Snacks</t>
  </si>
  <si>
    <t>The Taste of Punjab</t>
  </si>
  <si>
    <t>Samridhi</t>
  </si>
  <si>
    <t>Angrezee Dhaba</t>
  </si>
  <si>
    <t>Evergreen Sweets</t>
  </si>
  <si>
    <t>Udupi Eating House</t>
  </si>
  <si>
    <t>Bakery Wala - The Cake Shop</t>
  </si>
  <si>
    <t>Shivas Cafe</t>
  </si>
  <si>
    <t>Sheikh Sarai</t>
  </si>
  <si>
    <t>Alvi's Food Spot</t>
  </si>
  <si>
    <t>Jux Pux - The Dreamer's Cafe</t>
  </si>
  <si>
    <t>Hotel Tamil Nadu</t>
  </si>
  <si>
    <t>Silver Spoons</t>
  </si>
  <si>
    <t>Banspi</t>
  </si>
  <si>
    <t>Billu's Hut</t>
  </si>
  <si>
    <t>Liter Basar</t>
  </si>
  <si>
    <t>Quality Cake Shop</t>
  </si>
  <si>
    <t>Desserts, Fast Food, Chinese</t>
  </si>
  <si>
    <t>Home Kitchen</t>
  </si>
  <si>
    <t>Bikaner Misthan</t>
  </si>
  <si>
    <t>Mithai, Street Food, North Indian, South Indian, Chinese</t>
  </si>
  <si>
    <t>The AB's Kitchen</t>
  </si>
  <si>
    <t>Baba Chaap Wala</t>
  </si>
  <si>
    <t>Ramu Ka Dhaba</t>
  </si>
  <si>
    <t>Shree Nandhini Cafe</t>
  </si>
  <si>
    <t>Shubham</t>
  </si>
  <si>
    <t>Fast Food, North Indian, South Indian, Chinese</t>
  </si>
  <si>
    <t>Raju Vaishnav Dhaba</t>
  </si>
  <si>
    <t>The Yellow Chef</t>
  </si>
  <si>
    <t>A Lot Like Cake</t>
  </si>
  <si>
    <t>Tibetan, Fast Food</t>
  </si>
  <si>
    <t>Bobby Veg Corner</t>
  </si>
  <si>
    <t>deliKitchen</t>
  </si>
  <si>
    <t>Karma Cafe &amp; Lounge</t>
  </si>
  <si>
    <t>Desi Jugaad</t>
  </si>
  <si>
    <t>Friends Shawarma</t>
  </si>
  <si>
    <t>Moroca</t>
  </si>
  <si>
    <t>All Things Yummy</t>
  </si>
  <si>
    <t>Wake 'n' Bake Cafe</t>
  </si>
  <si>
    <t>Cafe Gainz</t>
  </si>
  <si>
    <t>Comesum</t>
  </si>
  <si>
    <t>North Indian, Street Food, Chinese, South Indian</t>
  </si>
  <si>
    <t>Pizza Hub</t>
  </si>
  <si>
    <t>Chicken Mughlai</t>
  </si>
  <si>
    <t>Let's Meet Up</t>
  </si>
  <si>
    <t>Sandwichai</t>
  </si>
  <si>
    <t>Paranthas 21</t>
  </si>
  <si>
    <t>Hyderabad Spl. Chicken Biryani Point</t>
  </si>
  <si>
    <t>Pehalwan Da Hotel</t>
  </si>
  <si>
    <t>Om Sai Dosa Corner</t>
  </si>
  <si>
    <t>Brothers' Bakery</t>
  </si>
  <si>
    <t>Cafe Youth</t>
  </si>
  <si>
    <t>Cafe Brewbug</t>
  </si>
  <si>
    <t>Punjab Sweet Corner</t>
  </si>
  <si>
    <t>Fast Food, North Indian, South Indian, Chinese, Street Food, Mithai</t>
  </si>
  <si>
    <t>Khanna's Hot Pizza</t>
  </si>
  <si>
    <t>Chatorey Chacha</t>
  </si>
  <si>
    <t>Rita Chinese Food</t>
  </si>
  <si>
    <t>Cafe CoffeeCo</t>
  </si>
  <si>
    <t>Khansama</t>
  </si>
  <si>
    <t>Uncle's Kabab Point</t>
  </si>
  <si>
    <t>Pinkom's Bar-Be-Que</t>
  </si>
  <si>
    <t>The Grill Point</t>
  </si>
  <si>
    <t>Evergreen Food Corner</t>
  </si>
  <si>
    <t>Fast Food, Raw Meats</t>
  </si>
  <si>
    <t>KGN Chicken Corner</t>
  </si>
  <si>
    <t>Food Nursary</t>
  </si>
  <si>
    <t>New Anand Sagar</t>
  </si>
  <si>
    <t>La Chocoallure</t>
  </si>
  <si>
    <t>Mother Dairy Ice Cream</t>
  </si>
  <si>
    <t>Desserts, Ice Cream, North Indian</t>
  </si>
  <si>
    <t>Sant Sweets</t>
  </si>
  <si>
    <t>Street Food, North Indian, Mithai</t>
  </si>
  <si>
    <t>Classic</t>
  </si>
  <si>
    <t>Desserts, Fast Food, Ice Cream</t>
  </si>
  <si>
    <t>GO CHATZ With Breadz</t>
  </si>
  <si>
    <t>Open Oven</t>
  </si>
  <si>
    <t>Freakin Beans</t>
  </si>
  <si>
    <t>Mr. Baker's</t>
  </si>
  <si>
    <t>Saraswati Food Corner</t>
  </si>
  <si>
    <t>Darjeeling Momos</t>
  </si>
  <si>
    <t>Inam Muradabadi</t>
  </si>
  <si>
    <t>Asli Alam Muradabadi Biryani Centre</t>
  </si>
  <si>
    <t>Grand Madras Cafe</t>
  </si>
  <si>
    <t>Vijay South Indian Food</t>
  </si>
  <si>
    <t>Chatkaara Point</t>
  </si>
  <si>
    <t>Grover Sweets</t>
  </si>
  <si>
    <t>Kutty's South Indian Cafe</t>
  </si>
  <si>
    <t>Red Chillies</t>
  </si>
  <si>
    <t>For God's Cake</t>
  </si>
  <si>
    <t>Suresh Fast Food</t>
  </si>
  <si>
    <t>Snacks and More</t>
  </si>
  <si>
    <t>New Bengal Sweets</t>
  </si>
  <si>
    <t>The Great Indian Food Truck</t>
  </si>
  <si>
    <t>Chinese, Mexican, Italian</t>
  </si>
  <si>
    <t>Cones &amp; Curries</t>
  </si>
  <si>
    <t>Ambersari Dhaba</t>
  </si>
  <si>
    <t>Chick Chicken House</t>
  </si>
  <si>
    <t>Vero Gusto</t>
  </si>
  <si>
    <t>Cafe, Fast Food, Healthy Food</t>
  </si>
  <si>
    <t>Sanju Cool &amp; Hot Hut</t>
  </si>
  <si>
    <t>Chillax Cafe And Bistro</t>
  </si>
  <si>
    <t>Brij Ki Rasoi</t>
  </si>
  <si>
    <t>Al-Taj Shamim Chicken Point</t>
  </si>
  <si>
    <t>Nishtha</t>
  </si>
  <si>
    <t>Sandwiches 'N' More</t>
  </si>
  <si>
    <t>Panchwati Rasoi</t>
  </si>
  <si>
    <t>Prince Chaat Corner</t>
  </si>
  <si>
    <t>Shree Meenakshi Dosai</t>
  </si>
  <si>
    <t>Kwality Sweets &amp; Restaurant</t>
  </si>
  <si>
    <t>Shiv Tikki Wala</t>
  </si>
  <si>
    <t>Fast Trax</t>
  </si>
  <si>
    <t>Pizza Corner</t>
  </si>
  <si>
    <t>Nine 2 Nine Snacks &amp; Restaurant</t>
  </si>
  <si>
    <t>Sweet Toof Designer Cakes</t>
  </si>
  <si>
    <t>Shiv Bhojnalaya</t>
  </si>
  <si>
    <t>South Indian, North Indian, Fast Food</t>
  </si>
  <si>
    <t>Shawarma King's</t>
  </si>
  <si>
    <t>SFC</t>
  </si>
  <si>
    <t>Cafe Corner</t>
  </si>
  <si>
    <t>Snack Bar</t>
  </si>
  <si>
    <t>Roll n Roast</t>
  </si>
  <si>
    <t>Huddle Cafe</t>
  </si>
  <si>
    <t>Kathi Roll Corner 44</t>
  </si>
  <si>
    <t>Frozen Pan</t>
  </si>
  <si>
    <t>Aviram's Chinese Kitchen</t>
  </si>
  <si>
    <t>Fast Food, Mithai, Bakery</t>
  </si>
  <si>
    <t>Bobby Tikki Wala</t>
  </si>
  <si>
    <t>Chawla's The Cake Room</t>
  </si>
  <si>
    <t>Bakery, Fast Food, Beverages</t>
  </si>
  <si>
    <t>Vegie Kitchen</t>
  </si>
  <si>
    <t>Food Point and Sweets Corner</t>
  </si>
  <si>
    <t>South Indian, Fast Food, North Indian, Chinese</t>
  </si>
  <si>
    <t>New Vishal Corner</t>
  </si>
  <si>
    <t>Shree Durga Dosa</t>
  </si>
  <si>
    <t>Chakhna Food Point</t>
  </si>
  <si>
    <t>Gaurav Pastry Palace</t>
  </si>
  <si>
    <t>Chocochill</t>
  </si>
  <si>
    <t>Hangout - A House Of Kathis</t>
  </si>
  <si>
    <t>Raw Creams</t>
  </si>
  <si>
    <t>Gelato Vinto</t>
  </si>
  <si>
    <t>De Cafepedia</t>
  </si>
  <si>
    <t>Sea Lord</t>
  </si>
  <si>
    <t>Fun Bytes</t>
  </si>
  <si>
    <t>Punjabi Jaika</t>
  </si>
  <si>
    <t>Cheffron Bakery</t>
  </si>
  <si>
    <t>Al Mughal</t>
  </si>
  <si>
    <t>PIE</t>
  </si>
  <si>
    <t>Desserts, Ice Cream, Pizza</t>
  </si>
  <si>
    <t>Alam Muradabadi Chicken Biryani</t>
  </si>
  <si>
    <t>Ice Pan Creamery</t>
  </si>
  <si>
    <t>Papa Buns</t>
  </si>
  <si>
    <t>Punjabi Shahi Chicken Soup</t>
  </si>
  <si>
    <t>Shri Bikaner Sweets</t>
  </si>
  <si>
    <t>Fast Food, South Indian, Chinese, Mithai</t>
  </si>
  <si>
    <t>From The Kitchen of Mala Bindra</t>
  </si>
  <si>
    <t>The Foodie Cafe</t>
  </si>
  <si>
    <t>Kesariya Sweets</t>
  </si>
  <si>
    <t>Cafe Tandoor</t>
  </si>
  <si>
    <t>New Arjun Bombay Pav Bhaji</t>
  </si>
  <si>
    <t>The Metro Fast Food</t>
  </si>
  <si>
    <t>Fast Food, Street Food, Chinese</t>
  </si>
  <si>
    <t>Mahavir Sweets</t>
  </si>
  <si>
    <t>Bharat Sweets</t>
  </si>
  <si>
    <t>Parashar's</t>
  </si>
  <si>
    <t>Jhakkas</t>
  </si>
  <si>
    <t>Alfa Kathi Rolls</t>
  </si>
  <si>
    <t>Turban Tadka</t>
  </si>
  <si>
    <t>Shree Sai Bhog</t>
  </si>
  <si>
    <t>1990's</t>
  </si>
  <si>
    <t>Saravana South Indian Hut</t>
  </si>
  <si>
    <t>Meghraj Food Court</t>
  </si>
  <si>
    <t>Vaishno Bhojanalaya</t>
  </si>
  <si>
    <t>Mithai, Street Food, Fast Food</t>
  </si>
  <si>
    <t>Sugandh Corner</t>
  </si>
  <si>
    <t>All Day 99</t>
  </si>
  <si>
    <t>Lazeez Zaika</t>
  </si>
  <si>
    <t>Sree Krishna Udupi</t>
  </si>
  <si>
    <t>Aditya's Kulcha Express</t>
  </si>
  <si>
    <t>Bakerz Lodge</t>
  </si>
  <si>
    <t>Otik Cake Shop</t>
  </si>
  <si>
    <t>SardarBuksh Coffee &amp; Co.</t>
  </si>
  <si>
    <t>Pastry Place</t>
  </si>
  <si>
    <t>Khalsa Chicken Corner</t>
  </si>
  <si>
    <t>Khatey Raho</t>
  </si>
  <si>
    <t>North Indian, Mughlai, Fast Food, South Indian</t>
  </si>
  <si>
    <t>Shepherd's</t>
  </si>
  <si>
    <t>Diet Dabba</t>
  </si>
  <si>
    <t>Healthy Food, Juices, Salad</t>
  </si>
  <si>
    <t>The Wrap Factory</t>
  </si>
  <si>
    <t>New Anna Ka Dosa</t>
  </si>
  <si>
    <t>Mr. Bake</t>
  </si>
  <si>
    <t>Lahorian's Sweets &amp; Bakers</t>
  </si>
  <si>
    <t>Roll Club</t>
  </si>
  <si>
    <t>Southern Welcome Restaurant</t>
  </si>
  <si>
    <t>New Durga Corner</t>
  </si>
  <si>
    <t>Deli Cake Cafe</t>
  </si>
  <si>
    <t>Gopala</t>
  </si>
  <si>
    <t>Frosty Rollies</t>
  </si>
  <si>
    <t>Chinese Delight</t>
  </si>
  <si>
    <t>Sardar Ji Punjabi Jayeka</t>
  </si>
  <si>
    <t>FFC Restaurant</t>
  </si>
  <si>
    <t>Bake Club</t>
  </si>
  <si>
    <t>Amma Mess</t>
  </si>
  <si>
    <t>Bhagwan Sweets</t>
  </si>
  <si>
    <t>Mithai, North Indian, Chinese, Street Food</t>
  </si>
  <si>
    <t>Bake My Day</t>
  </si>
  <si>
    <t>Swiss Softy</t>
  </si>
  <si>
    <t>Ice Cream, Beverages</t>
  </si>
  <si>
    <t>The Bubble Tea</t>
  </si>
  <si>
    <t>Yum Yum</t>
  </si>
  <si>
    <t>Pizza, Burger, Fast Food</t>
  </si>
  <si>
    <t>Stuffed Kathi Roll</t>
  </si>
  <si>
    <t>Raj South Indian Food</t>
  </si>
  <si>
    <t>Chatore</t>
  </si>
  <si>
    <t>7 Stick</t>
  </si>
  <si>
    <t>Shama Muradabadi</t>
  </si>
  <si>
    <t>Tipu Sultan Chicken Point</t>
  </si>
  <si>
    <t>The Taste</t>
  </si>
  <si>
    <t>Supreme Bakery</t>
  </si>
  <si>
    <t>The Grill Cafe</t>
  </si>
  <si>
    <t>Cafe, Fast Food, Pizza</t>
  </si>
  <si>
    <t>Chaap Point</t>
  </si>
  <si>
    <t>Mama Tao</t>
  </si>
  <si>
    <t>Garden Hut</t>
  </si>
  <si>
    <t>RR China Tawun</t>
  </si>
  <si>
    <t>DDA Market, Kalu Sarai, Hauz Khas</t>
  </si>
  <si>
    <t>Hot &amp; Pot</t>
  </si>
  <si>
    <t>Chill House Kafe</t>
  </si>
  <si>
    <t>Just Kababs</t>
  </si>
  <si>
    <t>Bake Bite</t>
  </si>
  <si>
    <t>Annapurna Restaurant</t>
  </si>
  <si>
    <t>Krishan Sweets</t>
  </si>
  <si>
    <t>Pizza Treat</t>
  </si>
  <si>
    <t>Sayyam</t>
  </si>
  <si>
    <t>Utsav</t>
  </si>
  <si>
    <t>Hungerzz Grill</t>
  </si>
  <si>
    <t>Marathi Katta</t>
  </si>
  <si>
    <t>Fast Food, Maharashtrian, North Indian</t>
  </si>
  <si>
    <t>Anupam Sweets</t>
  </si>
  <si>
    <t>Desserts, North Indian</t>
  </si>
  <si>
    <t>Chinese Sigdi</t>
  </si>
  <si>
    <t>Taste Drive</t>
  </si>
  <si>
    <t>Al Changezi</t>
  </si>
  <si>
    <t>Letz Roll</t>
  </si>
  <si>
    <t>KTS</t>
  </si>
  <si>
    <t>Cent Percent The Pastry Shop</t>
  </si>
  <si>
    <t>The Chocolate Haven</t>
  </si>
  <si>
    <t>Kashmiri Wazwan</t>
  </si>
  <si>
    <t>Shashi's China Wok</t>
  </si>
  <si>
    <t>Aap Ki Rasoi Ghar</t>
  </si>
  <si>
    <t>Da Pizza Pind</t>
  </si>
  <si>
    <t>Today Pizza</t>
  </si>
  <si>
    <t>Chinese Chatorey Xpress</t>
  </si>
  <si>
    <t>Green Tea Fanatics</t>
  </si>
  <si>
    <t>Popular Chicken</t>
  </si>
  <si>
    <t>Itäó»s Sinful</t>
  </si>
  <si>
    <t>Zayaka</t>
  </si>
  <si>
    <t>Pudding &amp; Pie</t>
  </si>
  <si>
    <t>Veer Jee Restaurant</t>
  </si>
  <si>
    <t>Jor Bagh</t>
  </si>
  <si>
    <t>Moolchand's</t>
  </si>
  <si>
    <t>Naga, Chinese</t>
  </si>
  <si>
    <t>Bobby Dhaba &amp; Caterers</t>
  </si>
  <si>
    <t>Halal Pizza Fun</t>
  </si>
  <si>
    <t>Apsara Restaurant</t>
  </si>
  <si>
    <t>Fast Food, North Indian, Chinese, South Indian, Ice Cream</t>
  </si>
  <si>
    <t>Pavitra Bakers</t>
  </si>
  <si>
    <t>WTF - What's the Food?</t>
  </si>
  <si>
    <t>Fatafat Fast Food</t>
  </si>
  <si>
    <t>The Sugar Therapy</t>
  </si>
  <si>
    <t>Chattisgarh Bhawan</t>
  </si>
  <si>
    <t>Evergreen Sweet House</t>
  </si>
  <si>
    <t>South Indian, North Indian, Chinese, Fast Food, Street Food, Mithai</t>
  </si>
  <si>
    <t>Amritsar Juction</t>
  </si>
  <si>
    <t>Wah G Wah</t>
  </si>
  <si>
    <t>Aashirwad</t>
  </si>
  <si>
    <t>The Addictions</t>
  </si>
  <si>
    <t>Tandoori Theka</t>
  </si>
  <si>
    <t>Odisha</t>
  </si>
  <si>
    <t>Oriya</t>
  </si>
  <si>
    <t>Papa Pizza</t>
  </si>
  <si>
    <t>Garden Chef</t>
  </si>
  <si>
    <t>Sab Ki Khatir</t>
  </si>
  <si>
    <t>WTF - Wraps Toast Fries</t>
  </si>
  <si>
    <t>Kitchen King</t>
  </si>
  <si>
    <t>Neha's Treat</t>
  </si>
  <si>
    <t>27 China Street</t>
  </si>
  <si>
    <t>Nakshatra Punjabi Rasoi</t>
  </si>
  <si>
    <t>Sona Restaurant</t>
  </si>
  <si>
    <t>Mithapur</t>
  </si>
  <si>
    <t>Chinese, Fast Food, North Indian, South Indian</t>
  </si>
  <si>
    <t>Pindi's Kitchen</t>
  </si>
  <si>
    <t>Dawat</t>
  </si>
  <si>
    <t>Rooftop Restaurant</t>
  </si>
  <si>
    <t>Sardar Ji Take Away &amp; Caterers</t>
  </si>
  <si>
    <t>Hyderabadi &amp; Muradabadi Chicken Corner</t>
  </si>
  <si>
    <t>Aayana Foods</t>
  </si>
  <si>
    <t>Alag Khana Khazana</t>
  </si>
  <si>
    <t>The Night Owl</t>
  </si>
  <si>
    <t>Kabul Restaurant</t>
  </si>
  <si>
    <t>Mughlai, Afghani</t>
  </si>
  <si>
    <t>Shanu's Food Shop</t>
  </si>
  <si>
    <t>Veggie-Licious</t>
  </si>
  <si>
    <t>Mithai, North Indian, Street Food, Chinese, South Indian, Indian</t>
  </si>
  <si>
    <t>Jalsa</t>
  </si>
  <si>
    <t>The Bake Studio</t>
  </si>
  <si>
    <t>Pizza Diet</t>
  </si>
  <si>
    <t>Vijay Eating Point</t>
  </si>
  <si>
    <t>Hot Stuff</t>
  </si>
  <si>
    <t>Georgia Dakota</t>
  </si>
  <si>
    <t>Mad Over Donuts</t>
  </si>
  <si>
    <t>Bangla Sweets</t>
  </si>
  <si>
    <t>Mithai, North Indian, South Indian, Chinese, Bakery</t>
  </si>
  <si>
    <t>Shanu's Chicken Planet</t>
  </si>
  <si>
    <t>The Host</t>
  </si>
  <si>
    <t>Halal Pizza 'n' Joy</t>
  </si>
  <si>
    <t>Vinayak Restaurant</t>
  </si>
  <si>
    <t>Garam Masala Food Corner</t>
  </si>
  <si>
    <t>Manipur Food Stall</t>
  </si>
  <si>
    <t>ANF Kitchen Express</t>
  </si>
  <si>
    <t>Ananda Food Express</t>
  </si>
  <si>
    <t>Food Army</t>
  </si>
  <si>
    <t>Roadside Cafe</t>
  </si>
  <si>
    <t>Safdarjung Club</t>
  </si>
  <si>
    <t>Chinese, North Indian, Fast Food, Street Food</t>
  </si>
  <si>
    <t>Grain Bell Restaurant</t>
  </si>
  <si>
    <t>Meet n Eat</t>
  </si>
  <si>
    <t>Dessert in Desert</t>
  </si>
  <si>
    <t>M&amp;S Coffee Cafe</t>
  </si>
  <si>
    <t>Slic Chic</t>
  </si>
  <si>
    <t>Mandrain</t>
  </si>
  <si>
    <t>Shanghai Nights</t>
  </si>
  <si>
    <t>Arabian Nites</t>
  </si>
  <si>
    <t>La Americana</t>
  </si>
  <si>
    <t>Oberoi's</t>
  </si>
  <si>
    <t>New Evergreen Hotel</t>
  </si>
  <si>
    <t>Quality Food Point</t>
  </si>
  <si>
    <t>Orange Cafe &amp; Restaurant</t>
  </si>
  <si>
    <t>Cafe Blur</t>
  </si>
  <si>
    <t>Lebanese Point</t>
  </si>
  <si>
    <t>Race Course</t>
  </si>
  <si>
    <t>SharpShooters Roof Top Cafe</t>
  </si>
  <si>
    <t>Hot n Hot</t>
  </si>
  <si>
    <t>Qureshi Kabab</t>
  </si>
  <si>
    <t>Cabana's Kabab &amp; Curry's</t>
  </si>
  <si>
    <t>The Midnight Hub - C</t>
  </si>
  <si>
    <t>Pokhreli Kitchen</t>
  </si>
  <si>
    <t>South Indian, Nepalese</t>
  </si>
  <si>
    <t>Rolls Tiger</t>
  </si>
  <si>
    <t>Muradabadi Biryani Centre</t>
  </si>
  <si>
    <t>Burgrill</t>
  </si>
  <si>
    <t>The Rolling Joint</t>
  </si>
  <si>
    <t>Bakeology</t>
  </si>
  <si>
    <t>Dilli Chaap Wale</t>
  </si>
  <si>
    <t>Sahib e Aalam</t>
  </si>
  <si>
    <t>Amritsari Lassi Wala</t>
  </si>
  <si>
    <t>Old Famous Jalebi Wala</t>
  </si>
  <si>
    <t>Shri Gujrat Namkeen Bhandar</t>
  </si>
  <si>
    <t>Delhi Pizza Corner</t>
  </si>
  <si>
    <t>Mother Sweets</t>
  </si>
  <si>
    <t>Snacks Point</t>
  </si>
  <si>
    <t>Milko Sweets Corner</t>
  </si>
  <si>
    <t>Mx Corn</t>
  </si>
  <si>
    <t>Sita Ram Diwan Chand</t>
  </si>
  <si>
    <t>Rastogi Sweets &amp; Caterers</t>
  </si>
  <si>
    <t>Om Aggarwal Sweets</t>
  </si>
  <si>
    <t>Annapoorna</t>
  </si>
  <si>
    <t>Aggarwal Sweet &amp; Pastry</t>
  </si>
  <si>
    <t>Ram Ji Snacks &amp; Food Corner</t>
  </si>
  <si>
    <t>Goli Vada Pav No. 1</t>
  </si>
  <si>
    <t>Special Jalebi Wala</t>
  </si>
  <si>
    <t>Ashok Chaat Corner</t>
  </si>
  <si>
    <t>Modi Pastry Corner</t>
  </si>
  <si>
    <t>Darshan Dhaba</t>
  </si>
  <si>
    <t>North Indian, Beverages</t>
  </si>
  <si>
    <t>Bikaner Choice</t>
  </si>
  <si>
    <t>Durga Sweets Corner</t>
  </si>
  <si>
    <t>Jony Sweets</t>
  </si>
  <si>
    <t>Standard Ice Cream</t>
  </si>
  <si>
    <t>Burger Lust</t>
  </si>
  <si>
    <t>Raj Bakers And Confectioners</t>
  </si>
  <si>
    <t>Your's Chole Bhature</t>
  </si>
  <si>
    <t>Tiwari Ji Confectioner</t>
  </si>
  <si>
    <t>Annapurna Chaat &amp; Sweets</t>
  </si>
  <si>
    <t>Chocolatiers - The Chocolate Boutique</t>
  </si>
  <si>
    <t>Bhogalji Bikaner Sweets</t>
  </si>
  <si>
    <t>Amritsar Express</t>
  </si>
  <si>
    <t>Cool Point Shahi Tukda</t>
  </si>
  <si>
    <t>Grover Mithaivala</t>
  </si>
  <si>
    <t>Mom Hand Momos</t>
  </si>
  <si>
    <t>Deep Bakers</t>
  </si>
  <si>
    <t>Rehmatullah's Hotel</t>
  </si>
  <si>
    <t>Shri Duli Chand Naresh Gupta</t>
  </si>
  <si>
    <t>Kedarnath Prem Chand Halwai</t>
  </si>
  <si>
    <t>Natraj Dahi Bhalle Wala</t>
  </si>
  <si>
    <t>Hira Chaat Corner</t>
  </si>
  <si>
    <t>Jai Hind Dairy</t>
  </si>
  <si>
    <t>Roti Aur Boti</t>
  </si>
  <si>
    <t>Chandni Chowk Ka Sonu Parathe Wala</t>
  </si>
  <si>
    <t>Jeeta Kulfi Walle</t>
  </si>
  <si>
    <t>Aryan's Rajasthani Pyaz Ki Kachori</t>
  </si>
  <si>
    <t>Chacha Di Hatti</t>
  </si>
  <si>
    <t>The Cake Basket</t>
  </si>
  <si>
    <t>Bikaner Sweet Corner</t>
  </si>
  <si>
    <t>Fantasy Pastry Shop</t>
  </si>
  <si>
    <t>Shalimar Food</t>
  </si>
  <si>
    <t>The Darjiling Delicious Chinese Food</t>
  </si>
  <si>
    <t>Chhabra Sweets</t>
  </si>
  <si>
    <t>Take n Taste Shawarma Zone</t>
  </si>
  <si>
    <t>Milan Chole Bhature</t>
  </si>
  <si>
    <t>Rollacious</t>
  </si>
  <si>
    <t>ITO Ke Mashoor Chole Bhature</t>
  </si>
  <si>
    <t>Nand Bhai Chholey Bhature</t>
  </si>
  <si>
    <t>Bhagat Ji</t>
  </si>
  <si>
    <t>Ram Parshad Makhan Lal</t>
  </si>
  <si>
    <t>Lots of Food</t>
  </si>
  <si>
    <t>Dewan Sweets</t>
  </si>
  <si>
    <t>Ameer Sweets House</t>
  </si>
  <si>
    <t>Yadav Namkeens &amp; Bakers</t>
  </si>
  <si>
    <t>Moti Sweets</t>
  </si>
  <si>
    <t>Annapurna Sweets Palace</t>
  </si>
  <si>
    <t>Anupama Snacks and Sweets Corner</t>
  </si>
  <si>
    <t>Charan Singh Kulfi &amp; Kala Khatta</t>
  </si>
  <si>
    <t>Gabbar Chowmein</t>
  </si>
  <si>
    <t>Arora Pastry Palace</t>
  </si>
  <si>
    <t>Kamal Chat Bhandar</t>
  </si>
  <si>
    <t>Taj Sweets</t>
  </si>
  <si>
    <t>Bhaijaan Kababs</t>
  </si>
  <si>
    <t>Mahalaxmi Mishthan Bhandar</t>
  </si>
  <si>
    <t>Annapurna Bhandar</t>
  </si>
  <si>
    <t>Milk n More</t>
  </si>
  <si>
    <t>Uncle Bakery</t>
  </si>
  <si>
    <t>Cafe Buddy's</t>
  </si>
  <si>
    <t>Dilli Darbaar</t>
  </si>
  <si>
    <t>Om Di Hatti</t>
  </si>
  <si>
    <t>Raja Chat Corner</t>
  </si>
  <si>
    <t>Cafexpress</t>
  </si>
  <si>
    <t>Yadav Chaat Bhandar</t>
  </si>
  <si>
    <t>Chanana Ice Cream Parlour</t>
  </si>
  <si>
    <t>Shree Ram Sweets &amp; Bakers</t>
  </si>
  <si>
    <t>Bikaner Kesarvala</t>
  </si>
  <si>
    <t>Padam Chaat Corner</t>
  </si>
  <si>
    <t>Shree Balaji Chaat Bhandar</t>
  </si>
  <si>
    <t>Agarwal Bikaneri Sweets</t>
  </si>
  <si>
    <t>Indo Traditional Kulfi</t>
  </si>
  <si>
    <t>Kev's</t>
  </si>
  <si>
    <t>Lajwab Pastry Palace</t>
  </si>
  <si>
    <t>Aggarwal Sweet Center</t>
  </si>
  <si>
    <t>Derawal Soda Fountain</t>
  </si>
  <si>
    <t>Anand Sweets</t>
  </si>
  <si>
    <t>Radhika Sweets</t>
  </si>
  <si>
    <t>Bansal Sweets</t>
  </si>
  <si>
    <t>Om Corner</t>
  </si>
  <si>
    <t>PVR Bhojanalay</t>
  </si>
  <si>
    <t>Khandani Pakodewala</t>
  </si>
  <si>
    <t>Aggarwal Petha Store and Bakers</t>
  </si>
  <si>
    <t>Bikaner Sweets &amp; Pastry Corner</t>
  </si>
  <si>
    <t>Brijwasi Sweet and Namkeen</t>
  </si>
  <si>
    <t>Trilokpuri</t>
  </si>
  <si>
    <t>Sindhi Kulfi Wala</t>
  </si>
  <si>
    <t>Old Kheer Shop</t>
  </si>
  <si>
    <t>Ustad Moinuddin Kebab</t>
  </si>
  <si>
    <t>Brownies &amp; More</t>
  </si>
  <si>
    <t>Kallan Sweets</t>
  </si>
  <si>
    <t>Kumar Samose Wala</t>
  </si>
  <si>
    <t>Karampura</t>
  </si>
  <si>
    <t>Evergreen Sweets Corner</t>
  </si>
  <si>
    <t>Mauja Hi Mauja</t>
  </si>
  <si>
    <t>Sumit Sweets</t>
  </si>
  <si>
    <t>Bangla Sweets &amp; Pastry Shop</t>
  </si>
  <si>
    <t>T-2 Di Hatti</t>
  </si>
  <si>
    <t>The Royal Prestige</t>
  </si>
  <si>
    <t>Shiv Misthan Bhandar</t>
  </si>
  <si>
    <t>Dadu Cutlet Shop</t>
  </si>
  <si>
    <t>Anil Mishtan Wala</t>
  </si>
  <si>
    <t>Grover's - The Baker Shop</t>
  </si>
  <si>
    <t>Froshier Fruits</t>
  </si>
  <si>
    <t>Mahalaxmi Dairy &amp; Sweets</t>
  </si>
  <si>
    <t>Jalebi Wala</t>
  </si>
  <si>
    <t>Cool Point</t>
  </si>
  <si>
    <t>Lamba Sweets Corner</t>
  </si>
  <si>
    <t>Aggarwal Bikaner Wala</t>
  </si>
  <si>
    <t>Empire</t>
  </si>
  <si>
    <t>Ram Singh Chaat Bhandaar</t>
  </si>
  <si>
    <t>Aggarwal Sweet Fresh</t>
  </si>
  <si>
    <t>Bansal Mithai Wale</t>
  </si>
  <si>
    <t>Shri Bhujia Bhandar</t>
  </si>
  <si>
    <t>Ashirbad</t>
  </si>
  <si>
    <t>The Singing Tree</t>
  </si>
  <si>
    <t>Chaat Corner</t>
  </si>
  <si>
    <t>KG Confectionery and Pastry Shop</t>
  </si>
  <si>
    <t>Sindhi Kulfi</t>
  </si>
  <si>
    <t>Govinda</t>
  </si>
  <si>
    <t>New Aggarwal Sweet Corner</t>
  </si>
  <si>
    <t>C L Corner</t>
  </si>
  <si>
    <t>Bhikaram Bhujawala</t>
  </si>
  <si>
    <t>Shri Bankey Bihari Samosa Wala</t>
  </si>
  <si>
    <t>Munna Bakery</t>
  </si>
  <si>
    <t>Tilak Munjal-R Panchkuian Samose Wale</t>
  </si>
  <si>
    <t>Kolkata Kathi Roll</t>
  </si>
  <si>
    <t>Atul Chaat Corner</t>
  </si>
  <si>
    <t>Indian Chinese Fast Food</t>
  </si>
  <si>
    <t>New Raj Kachori Bhandar</t>
  </si>
  <si>
    <t>Lajwab Bakery</t>
  </si>
  <si>
    <t>South Indian Food</t>
  </si>
  <si>
    <t>Rambhoj</t>
  </si>
  <si>
    <t>Giani's di Hatti</t>
  </si>
  <si>
    <t>Ice Cream, Mithai, North Indian, Street Food</t>
  </si>
  <si>
    <t>Sharda Pastry Shop</t>
  </si>
  <si>
    <t>Jack Po!tato's</t>
  </si>
  <si>
    <t>Shree Ram Sweet Centre</t>
  </si>
  <si>
    <t>The Cake Shop</t>
  </si>
  <si>
    <t>Biryani Point</t>
  </si>
  <si>
    <t>South Indian, Biryani</t>
  </si>
  <si>
    <t>Rabri Bhandar</t>
  </si>
  <si>
    <t>Shyam Sweets</t>
  </si>
  <si>
    <t>Bombay Vada Pav</t>
  </si>
  <si>
    <t>New Raja Sweets</t>
  </si>
  <si>
    <t>Hussain - UP Ki Mashoor Biryani</t>
  </si>
  <si>
    <t>Mithlesh Ande Wala</t>
  </si>
  <si>
    <t>Shyam Chaat Bhandar</t>
  </si>
  <si>
    <t>Annapurna Sweet House</t>
  </si>
  <si>
    <t>Bon Bon Pastry Shop</t>
  </si>
  <si>
    <t>Ramjee's</t>
  </si>
  <si>
    <t>Kanha Sweets</t>
  </si>
  <si>
    <t>Bikaner Sweets Corner</t>
  </si>
  <si>
    <t>Malika Bakers Pastry Shop</t>
  </si>
  <si>
    <t>Annapurna Sweets</t>
  </si>
  <si>
    <t>Kings Kulfi</t>
  </si>
  <si>
    <t>Jaisons</t>
  </si>
  <si>
    <t>Phelwan Biryani Wala</t>
  </si>
  <si>
    <t>Bistro</t>
  </si>
  <si>
    <t>Chaudhary Di Hatti</t>
  </si>
  <si>
    <t>Punjab Sweets</t>
  </si>
  <si>
    <t>Chauhan Laxmi Sweets</t>
  </si>
  <si>
    <t>U Like</t>
  </si>
  <si>
    <t>CL Snacks</t>
  </si>
  <si>
    <t>King's</t>
  </si>
  <si>
    <t>Refuel</t>
  </si>
  <si>
    <t>Fourteen Eleven Tea Cafe</t>
  </si>
  <si>
    <t>HotPlate</t>
  </si>
  <si>
    <t>Lokenath Sweets</t>
  </si>
  <si>
    <t>Kallu Nihari</t>
  </si>
  <si>
    <t>Bhatia Sweets</t>
  </si>
  <si>
    <t>New Sharma Chicken Corner</t>
  </si>
  <si>
    <t>36 lebzelter</t>
  </si>
  <si>
    <t>Sat Narayan Fast Food</t>
  </si>
  <si>
    <t>Chocowell</t>
  </si>
  <si>
    <t>Chin China</t>
  </si>
  <si>
    <t>Peshawar Sweets Shop</t>
  </si>
  <si>
    <t>Al Haj Bakery</t>
  </si>
  <si>
    <t>New Darvesh</t>
  </si>
  <si>
    <t>Maddi Sweet Centre</t>
  </si>
  <si>
    <t>Bhogal Chole Bhature Wala</t>
  </si>
  <si>
    <t>Aggarwal's Sweets</t>
  </si>
  <si>
    <t>Dazzle Pastry Shop</t>
  </si>
  <si>
    <t>Granny's Flavour</t>
  </si>
  <si>
    <t>Brown Town Bakers</t>
  </si>
  <si>
    <t>Janta Special Lassi Corner</t>
  </si>
  <si>
    <t>Ramchander Bhalushahi Wale</t>
  </si>
  <si>
    <t>Ashoka's Ice Zone</t>
  </si>
  <si>
    <t>Sethi Ice Cream Parlour</t>
  </si>
  <si>
    <t>Yummi Kolkataa</t>
  </si>
  <si>
    <t>Naturals Ice Cream</t>
  </si>
  <si>
    <t>Natural Ice Cream</t>
  </si>
  <si>
    <t>Mini Shop</t>
  </si>
  <si>
    <t>Shri Bankey Bihari Brajwasi Rasgulle Wala</t>
  </si>
  <si>
    <t>Vaishno Chat Bhandar</t>
  </si>
  <si>
    <t>Flavourz</t>
  </si>
  <si>
    <t>Lily Tasty Fast Food</t>
  </si>
  <si>
    <t>North Eastern, North Indian, Chinese</t>
  </si>
  <si>
    <t>Yummy Chinese Food</t>
  </si>
  <si>
    <t>Bruncheez</t>
  </si>
  <si>
    <t>G+</t>
  </si>
  <si>
    <t>Sai Juice Point</t>
  </si>
  <si>
    <t>Sharma Ji Spring Roll</t>
  </si>
  <si>
    <t>Bhatura King</t>
  </si>
  <si>
    <t>Grover Sweets &amp; Bakers</t>
  </si>
  <si>
    <t>Street Food, Chinese, Mithai</t>
  </si>
  <si>
    <t>Bread'D Bites</t>
  </si>
  <si>
    <t>Foodiez</t>
  </si>
  <si>
    <t>Meghraj Sweets</t>
  </si>
  <si>
    <t>Bismillah Hotel</t>
  </si>
  <si>
    <t>Chhotu Mashhoor Kathi Roll</t>
  </si>
  <si>
    <t>Pant  Ice Cream Parlour</t>
  </si>
  <si>
    <t>Sudarshan</t>
  </si>
  <si>
    <t>Street Food, Beverages</t>
  </si>
  <si>
    <t>Jain Coffee House</t>
  </si>
  <si>
    <t>Wimpy Sweets And Confectioners</t>
  </si>
  <si>
    <t>Food Hub</t>
  </si>
  <si>
    <t>Ganesh Anna South Indian Food Corner</t>
  </si>
  <si>
    <t>Bikaner Namkeen Bhandar</t>
  </si>
  <si>
    <t>Baba Nagpal Corner</t>
  </si>
  <si>
    <t>Gopal's</t>
  </si>
  <si>
    <t>Ice Cream, Street Food</t>
  </si>
  <si>
    <t>Zaiqa Kathi Roll &amp; Momos</t>
  </si>
  <si>
    <t>Bombay Bhelpuri</t>
  </si>
  <si>
    <t>Johny's Vada Pav</t>
  </si>
  <si>
    <t>Janta Bakery</t>
  </si>
  <si>
    <t>F 2 Pastry Shop</t>
  </si>
  <si>
    <t>Agarwal Sweets</t>
  </si>
  <si>
    <t>RK Dosa</t>
  </si>
  <si>
    <t>Ram G Snacks &amp; Food Corner</t>
  </si>
  <si>
    <t>Gupta Sweets &amp; Namkeen</t>
  </si>
  <si>
    <t>Mohit Bakery</t>
  </si>
  <si>
    <t>Malabar Dosa Hut</t>
  </si>
  <si>
    <t>Bengal Sweet Palace</t>
  </si>
  <si>
    <t>Mehta Restaurant</t>
  </si>
  <si>
    <t>Aggarwal Eating Point</t>
  </si>
  <si>
    <t>Pappu Chat Bhandar</t>
  </si>
  <si>
    <t>Jeet Chaat Bhandar</t>
  </si>
  <si>
    <t>Sweetheart Cupcakes</t>
  </si>
  <si>
    <t>Hot Spot Roll Corner</t>
  </si>
  <si>
    <t>Hill Chillz 26</t>
  </si>
  <si>
    <t>Moni Bakers</t>
  </si>
  <si>
    <t>Chinese, Street Food</t>
  </si>
  <si>
    <t>Sagar Choley Bhatoorey</t>
  </si>
  <si>
    <t>EDC Mania</t>
  </si>
  <si>
    <t>Kumar Sweet House</t>
  </si>
  <si>
    <t>Gulati Food Corner</t>
  </si>
  <si>
    <t>Food Master's Galley</t>
  </si>
  <si>
    <t>Radhe Shyam</t>
  </si>
  <si>
    <t>Prabhu Chaat Bhandar</t>
  </si>
  <si>
    <t>Bansal Sweet</t>
  </si>
  <si>
    <t>Kanshi Ram Chole Kulche Wala</t>
  </si>
  <si>
    <t>Hans Fast Food Center</t>
  </si>
  <si>
    <t>RTW</t>
  </si>
  <si>
    <t>Jee Aao Jee Chole Bhature</t>
  </si>
  <si>
    <t>Prakash Sweets</t>
  </si>
  <si>
    <t>Sargam Sweets</t>
  </si>
  <si>
    <t>Bishan Swaroop Chaat Bhandar</t>
  </si>
  <si>
    <t>Khan Omelette Corner</t>
  </si>
  <si>
    <t>Kolkata Hot Kathi Roll</t>
  </si>
  <si>
    <t>Govinda's Confectionery</t>
  </si>
  <si>
    <t>M J Dosa Corner</t>
  </si>
  <si>
    <t>Raj Sweets</t>
  </si>
  <si>
    <t>Ravi Raj Di Kulfi</t>
  </si>
  <si>
    <t>Zaika Kathi Rolls</t>
  </si>
  <si>
    <t>Gareeb Dhaba</t>
  </si>
  <si>
    <t>Sehyog Alpahar</t>
  </si>
  <si>
    <t>Manohar Cakes &amp; Bikaneri</t>
  </si>
  <si>
    <t>Choice Corner</t>
  </si>
  <si>
    <t>Shahi Kachauri</t>
  </si>
  <si>
    <t>Shri Ram Poori Wale</t>
  </si>
  <si>
    <t>Duggal Snacks</t>
  </si>
  <si>
    <t>Aggarwal Jalebi Wale</t>
  </si>
  <si>
    <t>Sardar Ji</t>
  </si>
  <si>
    <t>Jung Bahadur Kachori Wala</t>
  </si>
  <si>
    <t>Pakode Ki Dukaan</t>
  </si>
  <si>
    <t>Shahi Kachauri Wale</t>
  </si>
  <si>
    <t>Sharma Kachoriwala</t>
  </si>
  <si>
    <t>Pandit Ved Prakash Lemon Wale</t>
  </si>
  <si>
    <t>Beverages, Street Food</t>
  </si>
  <si>
    <t>Yadav Ji Chholey Bhature</t>
  </si>
  <si>
    <t>Aggarwal Confectionary</t>
  </si>
  <si>
    <t>Street Food, Bakery</t>
  </si>
  <si>
    <t>Pt. Babu Ram Devi Dayal Paranthe Wale</t>
  </si>
  <si>
    <t>Gulshan Fish &amp; Chicken Fry</t>
  </si>
  <si>
    <t>Himalaya Dhaba</t>
  </si>
  <si>
    <t>Vaishno Amritsari Dhaba</t>
  </si>
  <si>
    <t>Tak - a - Tak</t>
  </si>
  <si>
    <t>Bhola Dhaba</t>
  </si>
  <si>
    <t>Amritsari Naan &amp; Kulcha</t>
  </si>
  <si>
    <t>Prince Fried N Grilled Chicken</t>
  </si>
  <si>
    <t>Bobby Di Punjabi Rasoi</t>
  </si>
  <si>
    <t>Paratha Hi Paratha</t>
  </si>
  <si>
    <t>Grover Dhaba</t>
  </si>
  <si>
    <t>Little Punjab</t>
  </si>
  <si>
    <t>Shahi Food Corner</t>
  </si>
  <si>
    <t>Gupta's Restaurant</t>
  </si>
  <si>
    <t>Mathur's Kitchen</t>
  </si>
  <si>
    <t>Sat Guru Dhaba</t>
  </si>
  <si>
    <t>Guru Kripa</t>
  </si>
  <si>
    <t>Hot N Chilly</t>
  </si>
  <si>
    <t>Vaishnu Bhojanalaya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</si>
  <si>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</si>
  <si>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</si>
  <si>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</si>
  <si>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</si>
  <si>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</si>
  <si>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</si>
  <si>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</si>
  <si>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</si>
  <si>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Standard Corner</t>
  </si>
  <si>
    <t>Vaishno Punjabi Dhaba</t>
  </si>
  <si>
    <t>Amritsari Xpress</t>
  </si>
  <si>
    <t>Babbu Da Punjabi Dhaba</t>
  </si>
  <si>
    <t>Gyan Di Hatti</t>
  </si>
  <si>
    <t>Shri Krishna Vaishno Dhaba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</si>
  <si>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</si>
  <si>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</si>
  <si>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</si>
  <si>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</si>
  <si>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</si>
  <si>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</si>
  <si>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Titu Restaurant</t>
  </si>
  <si>
    <t>Punjabi Mirch</t>
  </si>
  <si>
    <t>Sonu Sudh Bhojnalaya</t>
  </si>
  <si>
    <t>Paharia Meat &amp; Chicken Shop</t>
  </si>
  <si>
    <t>New Punjabi Khana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</si>
  <si>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</si>
  <si>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</si>
  <si>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</si>
  <si>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</si>
  <si>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</si>
  <si>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</si>
  <si>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Pt. Gaya Prasad Shiv Charan Paranthe Wale</t>
  </si>
  <si>
    <t>Shakahari Restaurant</t>
  </si>
  <si>
    <t>Sahni's Fish Corner</t>
  </si>
  <si>
    <t>Uncle Da Dhabha</t>
  </si>
  <si>
    <t>Sunny Chicken Soup</t>
  </si>
  <si>
    <t>Pahariya Chicken</t>
  </si>
  <si>
    <t>Jain Dhaba</t>
  </si>
  <si>
    <t>Katyani Rasoi</t>
  </si>
  <si>
    <t>Sialkot</t>
  </si>
  <si>
    <t>Chandni Chowk ke Mashhoor Makkhan Wale Paranthe</t>
  </si>
  <si>
    <t>Ashirwad Dhaba</t>
  </si>
  <si>
    <t>Baljeet's Amritsari Koolcha</t>
  </si>
  <si>
    <t>Gurdev Punjabi Restaurant</t>
  </si>
  <si>
    <t>Vrinda Vaishno Dhaba</t>
  </si>
  <si>
    <t>Maa Bhagwati</t>
  </si>
  <si>
    <t>Tandoori Planet</t>
  </si>
  <si>
    <t>Mitra Da Dhaba &amp; Caterers</t>
  </si>
  <si>
    <t>Arora's Veg. Corner</t>
  </si>
  <si>
    <t>Delhi 6</t>
  </si>
  <si>
    <t>Khalsa Hindu Hotel</t>
  </si>
  <si>
    <t>Sharma Bhojnalay</t>
  </si>
  <si>
    <t>Gole Hatti</t>
  </si>
  <si>
    <t>Durga Puri</t>
  </si>
  <si>
    <t>Spice Box</t>
  </si>
  <si>
    <t>Deepak Vaishno Dhaba</t>
  </si>
  <si>
    <t>Nagi Fish Corner</t>
  </si>
  <si>
    <t>Anmol Chicken Corner</t>
  </si>
  <si>
    <t>Green Bhojanalya</t>
  </si>
  <si>
    <t>Badri Prasad Ramesh Kumar Caterers</t>
  </si>
  <si>
    <t>Amritsari Chaap Corner</t>
  </si>
  <si>
    <t>Pappi Machhi Wala</t>
  </si>
  <si>
    <t>Ramji Di Hatti &amp; Caterers</t>
  </si>
  <si>
    <t>Chatto Chapati</t>
  </si>
  <si>
    <t>Hari Om Bhojnalaya</t>
  </si>
  <si>
    <t>Cafe Rasoi</t>
  </si>
  <si>
    <t>Palji Corner</t>
  </si>
  <si>
    <t>Satkar Fast Food</t>
  </si>
  <si>
    <t>Laxmi Corner</t>
  </si>
  <si>
    <t>Gupta's Rasoi</t>
  </si>
  <si>
    <t>Amchur</t>
  </si>
  <si>
    <t>Haveliram</t>
  </si>
  <si>
    <t>Maakhansingh</t>
  </si>
  <si>
    <t>Lababdar Rasoi</t>
  </si>
  <si>
    <t>Maharani Rasoi</t>
  </si>
  <si>
    <t>Hari Om Bhojanalaya</t>
  </si>
  <si>
    <t>Naagar Foods</t>
  </si>
  <si>
    <t>Takkar Dhaba</t>
  </si>
  <si>
    <t>Vaishno Rasoi</t>
  </si>
  <si>
    <t>Tera Hotel</t>
  </si>
  <si>
    <t>Karan's Vaishno Dhaba</t>
  </si>
  <si>
    <t>Apna Dhaba and Caters</t>
  </si>
  <si>
    <t>Shaan-E-Tandoorz</t>
  </si>
  <si>
    <t>Aapki Rasoi</t>
  </si>
  <si>
    <t>Bawa Snacks Corner</t>
  </si>
  <si>
    <t>Kunal Dhaba</t>
  </si>
  <si>
    <t>Kay's Bar-Be-Que</t>
  </si>
  <si>
    <t>Tadak Punjabi</t>
  </si>
  <si>
    <t>Goldy Da Dhaba</t>
  </si>
  <si>
    <t>Kishan Dhaba</t>
  </si>
  <si>
    <t>Radha Swami Vaishno Dhaba</t>
  </si>
  <si>
    <t>Suvidha Vegetarian</t>
  </si>
  <si>
    <t>Variety Chicken Corner</t>
  </si>
  <si>
    <t>Fouji Da Vaishno Dhaba</t>
  </si>
  <si>
    <t>Kamal Meat House</t>
  </si>
  <si>
    <t>Vijay Dhaba</t>
  </si>
  <si>
    <t>Shivam Corner</t>
  </si>
  <si>
    <t>Abdul Muradabadi Chicken</t>
  </si>
  <si>
    <t>Durga Dhaba</t>
  </si>
  <si>
    <t>Hum Sabki Rasoi</t>
  </si>
  <si>
    <t>Dharma Punjabi Dhaba</t>
  </si>
  <si>
    <t>Kake Di Hatti</t>
  </si>
  <si>
    <t>Pandit Ji Paranthe Wale</t>
  </si>
  <si>
    <t>Inderpuri Restaurant</t>
  </si>
  <si>
    <t>Super Restaurant</t>
  </si>
  <si>
    <t>R. Ahmad Food</t>
  </si>
  <si>
    <t>Govind Dhaba</t>
  </si>
  <si>
    <t>Punjabi Corner</t>
  </si>
  <si>
    <t>Amit Hotel</t>
  </si>
  <si>
    <t>Bajaj Vaishno Dhaba</t>
  </si>
  <si>
    <t>Satguru Di Hatti</t>
  </si>
  <si>
    <t>Jai Vaishno Rasoi</t>
  </si>
  <si>
    <t>Pandit Ji Ki Apni Rasoi</t>
  </si>
  <si>
    <t>Kaveri</t>
  </si>
  <si>
    <t>Khushboo Vaishno Dhaba</t>
  </si>
  <si>
    <t>Navdanya Organic Food Cafe</t>
  </si>
  <si>
    <t>Zaika Amritsari</t>
  </si>
  <si>
    <t>Mama Dhaba</t>
  </si>
  <si>
    <t>Delhi Dhaba</t>
  </si>
  <si>
    <t>Cafe Punjabi</t>
  </si>
  <si>
    <t>New Radhe Radhe Snacks Corner</t>
  </si>
  <si>
    <t>Ved Dhaba</t>
  </si>
  <si>
    <t>Pindi Meat</t>
  </si>
  <si>
    <t>Swad Mubarak</t>
  </si>
  <si>
    <t>Gurdasman Punjabi Khana &amp; Caterers</t>
  </si>
  <si>
    <t>The Tiffin Hut</t>
  </si>
  <si>
    <t>Janta Eating House</t>
  </si>
  <si>
    <t>Goyal Eating Point</t>
  </si>
  <si>
    <t>Break Fast Point</t>
  </si>
  <si>
    <t>Sugandh</t>
  </si>
  <si>
    <t>Mahadev Dhaba</t>
  </si>
  <si>
    <t>Punjabi Dhaba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</si>
  <si>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</si>
  <si>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</si>
  <si>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</si>
  <si>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</si>
  <si>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</si>
  <si>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</si>
  <si>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</si>
  <si>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KK Da Dhaba</t>
  </si>
  <si>
    <t>Masti Curry</t>
  </si>
  <si>
    <t>Adarsh Bhojnalaya</t>
  </si>
  <si>
    <t>Pt.Kanhaiyalal &amp; Durga Prasad Dixit Paranthe Wale</t>
  </si>
  <si>
    <t>Soya King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</si>
  <si>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</si>
  <si>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</si>
  <si>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</si>
  <si>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</si>
  <si>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</si>
  <si>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</si>
  <si>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</si>
  <si>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</si>
  <si>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</si>
  <si>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</si>
  <si>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</si>
  <si>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Balaji Dhaba</t>
  </si>
  <si>
    <t>Anand Ji de Choley Bhatoore</t>
  </si>
  <si>
    <t>Janki Vaishno Dhaba</t>
  </si>
  <si>
    <t>ATM Food Corner</t>
  </si>
  <si>
    <t>Ayush Restaurant</t>
  </si>
  <si>
    <t>Sindhi Dhaba</t>
  </si>
  <si>
    <t>Buta Singh Da Dhabba</t>
  </si>
  <si>
    <t>Red Hot</t>
  </si>
  <si>
    <t>Brijwasi Bhoj</t>
  </si>
  <si>
    <t>Sindhi Chicken</t>
  </si>
  <si>
    <t>Jain Chawal Wale</t>
  </si>
  <si>
    <t>Chandrika</t>
  </si>
  <si>
    <t>A Vaishno Bhojnalaya</t>
  </si>
  <si>
    <t>Lal Dhaba</t>
  </si>
  <si>
    <t>Komal Kitchen</t>
  </si>
  <si>
    <t>Shudh Vaishno Hotel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</si>
  <si>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</si>
  <si>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</si>
  <si>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</si>
  <si>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</si>
  <si>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</si>
  <si>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</si>
  <si>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</si>
  <si>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PM 2 AM Food Bank</t>
  </si>
  <si>
    <t>The Buffet Wagon</t>
  </si>
  <si>
    <t>Ingredients</t>
  </si>
  <si>
    <t>Tikka Town</t>
  </si>
  <si>
    <t>Ramesh Vaishno Dhaba</t>
  </si>
  <si>
    <t>Darvesh Corner</t>
  </si>
  <si>
    <t>Sachdeva Chicken Corner</t>
  </si>
  <si>
    <t>Kabab Hut</t>
  </si>
  <si>
    <t>Puran Chand</t>
  </si>
  <si>
    <t>Kake Da Hotel</t>
  </si>
  <si>
    <t>Ashok &amp; Ashok Meat Dhaba</t>
  </si>
  <si>
    <t>New Shere Punjab Dhaba</t>
  </si>
  <si>
    <t>Tandoori Zaaika</t>
  </si>
  <si>
    <t>Khan Chicken Biryani</t>
  </si>
  <si>
    <t>Deep Chicken Point</t>
  </si>
  <si>
    <t>Kay's Chik-In</t>
  </si>
  <si>
    <t>Mikky Restaurant</t>
  </si>
  <si>
    <t>Curry Tree</t>
  </si>
  <si>
    <t>Dili's Chawla Chik Inn</t>
  </si>
  <si>
    <t>The Night Shift</t>
  </si>
  <si>
    <t>Galina Restaurant</t>
  </si>
  <si>
    <t>Chawla Di Hutti</t>
  </si>
  <si>
    <t>Kapashera</t>
  </si>
  <si>
    <t>Midnight Adda</t>
  </si>
  <si>
    <t>Chawla Dhaba</t>
  </si>
  <si>
    <t>Peshawari</t>
  </si>
  <si>
    <t>Punjab Chicken &amp; Bar-Be-Que</t>
  </si>
  <si>
    <t>The Kafilla</t>
  </si>
  <si>
    <t>Chacha Chicken</t>
  </si>
  <si>
    <t>Kohli Dhaba</t>
  </si>
  <si>
    <t>Chicken Addiction</t>
  </si>
  <si>
    <t>Pinka's Rasoi</t>
  </si>
  <si>
    <t>Prem Dhaba</t>
  </si>
  <si>
    <t>Ruby Dhaba</t>
  </si>
  <si>
    <t>Dhaba Cash 'N' Carry Kitchen</t>
  </si>
  <si>
    <t>The Test</t>
  </si>
  <si>
    <t>Paankhuri Restaurant</t>
  </si>
  <si>
    <t>Chacha Shankar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</si>
  <si>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</si>
  <si>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</si>
  <si>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</si>
  <si>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</si>
  <si>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</si>
  <si>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</si>
  <si>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</si>
  <si>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</si>
  <si>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</si>
  <si>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</si>
  <si>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</si>
  <si>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Panj Taara</t>
  </si>
  <si>
    <t>Khalsa Restaurant</t>
  </si>
  <si>
    <t>Singh Tawa Corner</t>
  </si>
  <si>
    <t>Veg Ex</t>
  </si>
  <si>
    <t>Shiv Shakti Vaishno Bhojnalaya</t>
  </si>
  <si>
    <t>Chowki</t>
  </si>
  <si>
    <t>Guru Rakha</t>
  </si>
  <si>
    <t>Gyan's</t>
  </si>
  <si>
    <t>Peshawari Chicken Corner</t>
  </si>
  <si>
    <t>Sethi's Kabab &amp; Curries</t>
  </si>
  <si>
    <t>Pishori Chicken</t>
  </si>
  <si>
    <t>Babu Jhatka</t>
  </si>
  <si>
    <t>Satvik Rasoi</t>
  </si>
  <si>
    <t>Bhukkad</t>
  </si>
  <si>
    <t>Anand Restaurant</t>
  </si>
  <si>
    <t>Vishal Restaurant</t>
  </si>
  <si>
    <t>Khalsa</t>
  </si>
  <si>
    <t>Paramjeet Fish &amp; Chicken Point</t>
  </si>
  <si>
    <t>Rang De Basanti Urban Dhaba</t>
  </si>
  <si>
    <t>Veg Gulati</t>
  </si>
  <si>
    <t>Masala House</t>
  </si>
  <si>
    <t>Ghungroo Club &amp; Bar - By Gautam Gambhir</t>
  </si>
  <si>
    <t>LPK Waterfront</t>
  </si>
  <si>
    <t>Nerul</t>
  </si>
  <si>
    <t>White Heart Restro Bar</t>
  </si>
  <si>
    <t>City Center, Parijat Nagar</t>
  </si>
  <si>
    <t>North Indian, European, Mediterranean, Asian</t>
  </si>
  <si>
    <t>High Street Kitchen &amp; Bar</t>
  </si>
  <si>
    <t>Vadodara</t>
  </si>
  <si>
    <t>Alkapuri</t>
  </si>
  <si>
    <t>Themis Barbecue House</t>
  </si>
  <si>
    <t>Royal Dine - Hotel Royal Cliff</t>
  </si>
  <si>
    <t>Kanpur</t>
  </si>
  <si>
    <t>Hotel Royal Cliff</t>
  </si>
  <si>
    <t>Garam Dharam</t>
  </si>
  <si>
    <t>Not Just Paranthas</t>
  </si>
  <si>
    <t>Havemore</t>
  </si>
  <si>
    <t>Zabardast Indian Kitchen</t>
  </si>
  <si>
    <t>The Sizzling Salsa</t>
  </si>
  <si>
    <t>Surat</t>
  </si>
  <si>
    <t>Piplod</t>
  </si>
  <si>
    <t>Italian, Continental, Chinese, Mexican</t>
  </si>
  <si>
    <t>Vista - The Park</t>
  </si>
  <si>
    <t>Vizag</t>
  </si>
  <si>
    <t>The Park, Lawsons Bay</t>
  </si>
  <si>
    <t>American, North Indian, Thai, Continental</t>
  </si>
  <si>
    <t>Slounge - Lemon Tree Premier</t>
  </si>
  <si>
    <t>Lemon Tree Premier, Aerocity</t>
  </si>
  <si>
    <t>Dhuaan</t>
  </si>
  <si>
    <t>Status Club, Kanpur Cantonment</t>
  </si>
  <si>
    <t>North Indian, Mexican, Italian</t>
  </si>
  <si>
    <t>Band Baaja Baaraat</t>
  </si>
  <si>
    <t>Kopper Kadai</t>
  </si>
  <si>
    <t>On The Go</t>
  </si>
  <si>
    <t>Coimbatore</t>
  </si>
  <si>
    <t>Italian, North Indian, Desserts</t>
  </si>
  <si>
    <t>The Hub -  ibis New Delhi</t>
  </si>
  <si>
    <t>Chor Bizarre</t>
  </si>
  <si>
    <t>Curlies</t>
  </si>
  <si>
    <t>Anjuna Beach, Anjuna</t>
  </si>
  <si>
    <t>Continental, North Indian, Italian, Seafood, Goan</t>
  </si>
  <si>
    <t>Square - Sayaji Hotel</t>
  </si>
  <si>
    <t>Indore</t>
  </si>
  <si>
    <t>Sayaji Hotel, Vijay Nagar</t>
  </si>
  <si>
    <t>Parantha Point</t>
  </si>
  <si>
    <t>Punjabi Tandoor</t>
  </si>
  <si>
    <t>Gupta's Vegetarian Paradise</t>
  </si>
  <si>
    <t>Subhash Punjabi Family Dhaba</t>
  </si>
  <si>
    <t>Punjabi Parantha Station and Punjabi Thali</t>
  </si>
  <si>
    <t>Paras Chicken Point</t>
  </si>
  <si>
    <t>Shree Laxmi Dhaba</t>
  </si>
  <si>
    <t>Sumona Restaurant</t>
  </si>
  <si>
    <t>Ex- Taj Foods</t>
  </si>
  <si>
    <t>Delhi Lazeez</t>
  </si>
  <si>
    <t>Shudh Vaishno Bhojanalaya</t>
  </si>
  <si>
    <t>Radhey Radhey Foods</t>
  </si>
  <si>
    <t>Kukkuu Da Dhaba</t>
  </si>
  <si>
    <t>Dilkhush Punjabi Dhaba</t>
  </si>
  <si>
    <t>JMD Food Palace</t>
  </si>
  <si>
    <t>Delhi Chaap Express</t>
  </si>
  <si>
    <t>Krishna Panjabi Rasoi</t>
  </si>
  <si>
    <t>Recipe Tadka</t>
  </si>
  <si>
    <t>Nanu Ki Rasoi</t>
  </si>
  <si>
    <t>Kake Di Hatti Punjabi Khana</t>
  </si>
  <si>
    <t>Foodie Singh</t>
  </si>
  <si>
    <t>Bittoo Murge Wala</t>
  </si>
  <si>
    <t>Bhashi Caterers</t>
  </si>
  <si>
    <t>Standard Punjabi Food</t>
  </si>
  <si>
    <t>Hotel Aditi</t>
  </si>
  <si>
    <t>Evergreen Punjabi Swad</t>
  </si>
  <si>
    <t>Punjabi Special</t>
  </si>
  <si>
    <t>Krishna Yummy Foods</t>
  </si>
  <si>
    <t>Mangal Ji and Gupta Ji Dhaba</t>
  </si>
  <si>
    <t>Pawar's Food Court Inc.</t>
  </si>
  <si>
    <t>Mashoor Gulati</t>
  </si>
  <si>
    <t>Choices An Absolute BBQ</t>
  </si>
  <si>
    <t>Jagadeesh Kharodewala</t>
  </si>
  <si>
    <t>Cafe Mom</t>
  </si>
  <si>
    <t>Aman Vaishno Dhaba</t>
  </si>
  <si>
    <t>Anupam Hotel</t>
  </si>
  <si>
    <t>A One Muradabadi</t>
  </si>
  <si>
    <t>Milan Shudh Vaishno</t>
  </si>
  <si>
    <t>Brij Palace Restaurant</t>
  </si>
  <si>
    <t>Sher e Punjab Rasoi</t>
  </si>
  <si>
    <t>Sindh Snacks</t>
  </si>
  <si>
    <t>Rajender Di Punjabi Rasoi</t>
  </si>
  <si>
    <t>Satguru Tiffin Service</t>
  </si>
  <si>
    <t>Lala Da Shudh Vaishno Dhaba</t>
  </si>
  <si>
    <t>Ekta Restaurant</t>
  </si>
  <si>
    <t>Annapurna Bhojnalaya</t>
  </si>
  <si>
    <t>Ganpati Bhoj</t>
  </si>
  <si>
    <t>Deepu Fish &amp; Chicken</t>
  </si>
  <si>
    <t>Sanjha Chula Baba Da</t>
  </si>
  <si>
    <t>Apna Dhaba</t>
  </si>
  <si>
    <t>Rasoi</t>
  </si>
  <si>
    <t>Satya Dhaba</t>
  </si>
  <si>
    <t>Super Star Restaurant</t>
  </si>
  <si>
    <t>Chavi Food Point</t>
  </si>
  <si>
    <t>Rapchick Biryani</t>
  </si>
  <si>
    <t>Annapurna Caters</t>
  </si>
  <si>
    <t>The Relax Point</t>
  </si>
  <si>
    <t>Birbal Ji Dhaba</t>
  </si>
  <si>
    <t>Lets Eat Veg</t>
  </si>
  <si>
    <t>Om Sweets &amp; Caterers</t>
  </si>
  <si>
    <t>Mithla Dhabha</t>
  </si>
  <si>
    <t>Annapurna Food Point</t>
  </si>
  <si>
    <t>Gupta Eating Corner</t>
  </si>
  <si>
    <t>Punjabi Chaska &amp; Rasoi</t>
  </si>
  <si>
    <t>Guru Kripa Chicken Corner</t>
  </si>
  <si>
    <t>Grover Eating Point</t>
  </si>
  <si>
    <t>Chaap Express</t>
  </si>
  <si>
    <t>Annapurna</t>
  </si>
  <si>
    <t>Maa Vaishno Dinesh Dhaba</t>
  </si>
  <si>
    <t>Soya Bite's</t>
  </si>
  <si>
    <t>The Food Express</t>
  </si>
  <si>
    <t>Anupama Restaurant</t>
  </si>
  <si>
    <t>Dabbba Wala Home Away</t>
  </si>
  <si>
    <t>Amor Kitchen</t>
  </si>
  <si>
    <t>Zaika-e-Dilli</t>
  </si>
  <si>
    <t>Sahib Jhatka Chicken Shop</t>
  </si>
  <si>
    <t>The Second Wife Kitchen</t>
  </si>
  <si>
    <t>Prem Jee Da Dhaba</t>
  </si>
  <si>
    <t>Sanjha Chulah Babe Da</t>
  </si>
  <si>
    <t>Friends Cafe</t>
  </si>
  <si>
    <t>Shri Balaji Bhojnalaya</t>
  </si>
  <si>
    <t>Raj Rasoi</t>
  </si>
  <si>
    <t>Allishan Family Restaurant</t>
  </si>
  <si>
    <t>Delhi Cafe Restaurant</t>
  </si>
  <si>
    <t>Hirdesh Eating Point</t>
  </si>
  <si>
    <t>Mama Bhanja Corner</t>
  </si>
  <si>
    <t>Wah Shah Ji Wah</t>
  </si>
  <si>
    <t>Choudhary Dhaba</t>
  </si>
  <si>
    <t>Balaji Eating Point</t>
  </si>
  <si>
    <t>Joshi Eating House</t>
  </si>
  <si>
    <t>Wah Wah Chicken Corner</t>
  </si>
  <si>
    <t>Adi's Restaurant</t>
  </si>
  <si>
    <t>Sher E Punjab</t>
  </si>
  <si>
    <t>Shree Hari Vaishnav Dhaba</t>
  </si>
  <si>
    <t>17 Degree Food Service</t>
  </si>
  <si>
    <t>Muradabadi Chicken Biryani &amp; Dhaba</t>
  </si>
  <si>
    <t>Laxmi Dhaba</t>
  </si>
  <si>
    <t>Gupta Rasoi</t>
  </si>
  <si>
    <t>Chick Fish Point</t>
  </si>
  <si>
    <t>Sai Bhojanalay</t>
  </si>
  <si>
    <t>Manpasand Punjabi Zaika</t>
  </si>
  <si>
    <t>Amritsari Naan Hut</t>
  </si>
  <si>
    <t>Jagram Dhaba</t>
  </si>
  <si>
    <t>K.K. Fast Food Service</t>
  </si>
  <si>
    <t>Pompas Chicken</t>
  </si>
  <si>
    <t>Apna Punjabi Zayka</t>
  </si>
  <si>
    <t>Shubham Vaishno Bhojanalya</t>
  </si>
  <si>
    <t>Shri Radhe</t>
  </si>
  <si>
    <t>Food Daddy</t>
  </si>
  <si>
    <t>Harish And Sonu Sudh Bhojnalya</t>
  </si>
  <si>
    <t>The Urban Dhaba</t>
  </si>
  <si>
    <t>Shyam Rasoi</t>
  </si>
  <si>
    <t>Gopal Ji Rasoi Wala</t>
  </si>
  <si>
    <t>MK Tiffin Service</t>
  </si>
  <si>
    <t>ADM Foodi</t>
  </si>
  <si>
    <t>Lemon Chick</t>
  </si>
  <si>
    <t>Hotel 121 Shakahari</t>
  </si>
  <si>
    <t>Gupta's Food Point</t>
  </si>
  <si>
    <t>Chaman Dhaba</t>
  </si>
  <si>
    <t>Krishna Da Dhaba</t>
  </si>
  <si>
    <t>Fish Point</t>
  </si>
  <si>
    <t>Sonu Bhojanalya</t>
  </si>
  <si>
    <t>Punjabi Paratha Station</t>
  </si>
  <si>
    <t>Taj Mahal Dhaba</t>
  </si>
  <si>
    <t>Quality Restaurant</t>
  </si>
  <si>
    <t>Ravi Ke Parathe</t>
  </si>
  <si>
    <t>Maharaja Food Club</t>
  </si>
  <si>
    <t>Cake 24x7</t>
  </si>
  <si>
    <t>Gurgaon</t>
  </si>
  <si>
    <t>DLF Phase 3</t>
  </si>
  <si>
    <t>Dabba Meat</t>
  </si>
  <si>
    <t>DLF Phase 4</t>
  </si>
  <si>
    <t>Captain Bill$ Deliverz</t>
  </si>
  <si>
    <t>Golf Course Road</t>
  </si>
  <si>
    <t>Ullu Delivers</t>
  </si>
  <si>
    <t>Sector 56</t>
  </si>
  <si>
    <t>Brother's Snacks and Shakes</t>
  </si>
  <si>
    <t>Sector 57</t>
  </si>
  <si>
    <t>Monster's Cafe</t>
  </si>
  <si>
    <t>E Yum</t>
  </si>
  <si>
    <t>Continental, Italian, Mexican</t>
  </si>
  <si>
    <t>Sohna Road</t>
  </si>
  <si>
    <t>Sector 14</t>
  </si>
  <si>
    <t>Udyog Vihar</t>
  </si>
  <si>
    <t>Grandma's Kitchen</t>
  </si>
  <si>
    <t>K Lab</t>
  </si>
  <si>
    <t xml:space="preserve"> ILD Trade Centre Mall, Sohna Road</t>
  </si>
  <si>
    <t>Club Tokyo - Best Western Skycity Hotel</t>
  </si>
  <si>
    <t>Best Western Skycity Hotel, Sector 15, Gurgaon</t>
  </si>
  <si>
    <t>Chin Mi</t>
  </si>
  <si>
    <t>Rave 3, Tilak Nagar</t>
  </si>
  <si>
    <t>BBQ Factory</t>
  </si>
  <si>
    <t>Central Plaza Mall, Golf Course Road</t>
  </si>
  <si>
    <t>60 ML - Country Inn &amp; Suites by Carlson</t>
  </si>
  <si>
    <t>Country Inn &amp; Suites by Carlson, Sector 12</t>
  </si>
  <si>
    <t>Verandah</t>
  </si>
  <si>
    <t>10 Downing Street</t>
  </si>
  <si>
    <t>Isabella</t>
  </si>
  <si>
    <t>Cyber Greens, DLF Cyber City</t>
  </si>
  <si>
    <t>Cyber Hub, DLF Cyber City</t>
  </si>
  <si>
    <t>Cafe, Italian, Pizza</t>
  </si>
  <si>
    <t>Lazeez Food</t>
  </si>
  <si>
    <t>DLF Galleria, DLF Phase 4</t>
  </si>
  <si>
    <t>Le Marche Sugar &amp; Spice Cafe</t>
  </si>
  <si>
    <t>Bay of Buddha -  The Promenade</t>
  </si>
  <si>
    <t>The Promenade, White Town</t>
  </si>
  <si>
    <t>Chinese, Thai, Malaysian, Vietnamese, Korean, Indonesian, Asian</t>
  </si>
  <si>
    <t>Drinks Come True</t>
  </si>
  <si>
    <t>DLF Phase 1</t>
  </si>
  <si>
    <t>Beverages, Juices</t>
  </si>
  <si>
    <t>Crust N Cakes</t>
  </si>
  <si>
    <t>China Gatherings</t>
  </si>
  <si>
    <t>Kashmiri Kitchen</t>
  </si>
  <si>
    <t>Villa Shanti</t>
  </si>
  <si>
    <t>Villa Shanti, White Town</t>
  </si>
  <si>
    <t>DT City Centre Mall, MG Road</t>
  </si>
  <si>
    <t>Fortune Deli - Fortune Select Excalibur</t>
  </si>
  <si>
    <t>Fortune Select Excalibur, Sohna Road</t>
  </si>
  <si>
    <t>Huda City Centre Metro Station, Sector 29, Gurgaon</t>
  </si>
  <si>
    <t>The Atrium - By Jukaso It Suites</t>
  </si>
  <si>
    <t>Jukaso It Suites, Sector 14</t>
  </si>
  <si>
    <t>Asian, Bakery</t>
  </si>
  <si>
    <t>Mr Idli Xpress</t>
  </si>
  <si>
    <t>MGF Metropolis Mall, MG Road</t>
  </si>
  <si>
    <t>Rajasthali</t>
  </si>
  <si>
    <t>MGF Metropolitan Mall, MG Road</t>
  </si>
  <si>
    <t>Queens Cafí©</t>
  </si>
  <si>
    <t>Cafe, North Indian</t>
  </si>
  <si>
    <t>Mangle Di Kulfi</t>
  </si>
  <si>
    <t>Old Railway Road</t>
  </si>
  <si>
    <t>Metro Dhaba</t>
  </si>
  <si>
    <t>Shophouse by Kylin</t>
  </si>
  <si>
    <t>One Horizon Center, Golf Course Road</t>
  </si>
  <si>
    <t>Japanese, Chinese, Thai</t>
  </si>
  <si>
    <t>Palam Vihar</t>
  </si>
  <si>
    <t>Raheja Mall, Sohna Road</t>
  </si>
  <si>
    <t>Taste of Dilli 6</t>
  </si>
  <si>
    <t>Kwality Cakes and Bakes</t>
  </si>
  <si>
    <t>Sector 15</t>
  </si>
  <si>
    <t>Radha Swami Shudh Vaishno Dhaba</t>
  </si>
  <si>
    <t>Sector 17</t>
  </si>
  <si>
    <t>My Bar Headquarters By Dockyard</t>
  </si>
  <si>
    <t>Sector 29</t>
  </si>
  <si>
    <t>Continental, North Indian, Chinese, European, Asian</t>
  </si>
  <si>
    <t>PitStop BrewPub</t>
  </si>
  <si>
    <t>Continental, Italian, North Indian, Mughlai</t>
  </si>
  <si>
    <t>Bottles and Barrels</t>
  </si>
  <si>
    <t>Sector 30</t>
  </si>
  <si>
    <t>North Indian, Asian, Italian</t>
  </si>
  <si>
    <t>Yomo-Your Only Momo Outlet</t>
  </si>
  <si>
    <t>Too Maach</t>
  </si>
  <si>
    <t>Shivalik Tiffin Corner</t>
  </si>
  <si>
    <t>Tandoori Adda</t>
  </si>
  <si>
    <t>Sector 7</t>
  </si>
  <si>
    <t>Sweets Corner</t>
  </si>
  <si>
    <t>Shopping Mall, DLF Phase 1</t>
  </si>
  <si>
    <t>Biryani Art</t>
  </si>
  <si>
    <t>Supermart 1, DLF Phase 4</t>
  </si>
  <si>
    <t>Hyderabadi, North Indian, Biryani</t>
  </si>
  <si>
    <t>Le Dupleix</t>
  </si>
  <si>
    <t>North Indian, French, Continental</t>
  </si>
  <si>
    <t>The Black Sheep Bistro</t>
  </si>
  <si>
    <t>Seafood, Continental, European, German</t>
  </si>
  <si>
    <t>Blueline - The Promenade</t>
  </si>
  <si>
    <t>North Indian, Seafood, South Indian, Italian</t>
  </si>
  <si>
    <t>Bakery, Desserts, Bakery</t>
  </si>
  <si>
    <t>Unitech Cyber Park, Sector 39, Gurgaon</t>
  </si>
  <si>
    <t>The Lunch Break</t>
  </si>
  <si>
    <t>Vyapar Kendra, Sushant Lok</t>
  </si>
  <si>
    <t>Alwar Sweets</t>
  </si>
  <si>
    <t>Kabab Studio</t>
  </si>
  <si>
    <t>Mangalore</t>
  </si>
  <si>
    <t>Goldfinch Hotel, Balmatta</t>
  </si>
  <si>
    <t>Tughlaq</t>
  </si>
  <si>
    <t>Cross Point Mall, DLF Phase 4</t>
  </si>
  <si>
    <t>Global Local</t>
  </si>
  <si>
    <t>Vesu</t>
  </si>
  <si>
    <t>Pier 38</t>
  </si>
  <si>
    <t>Persian, Arabian, Lebanese, North Indian</t>
  </si>
  <si>
    <t>Holy Smoke</t>
  </si>
  <si>
    <t>Knight Rider</t>
  </si>
  <si>
    <t>DLF Cyber City</t>
  </si>
  <si>
    <t>Escape Terrace Bar Kitchen</t>
  </si>
  <si>
    <t>Italiano</t>
  </si>
  <si>
    <t>DLF Mega Mall, DLF Phase 1</t>
  </si>
  <si>
    <t>Kangri</t>
  </si>
  <si>
    <t>The Royal</t>
  </si>
  <si>
    <t>Bake-a-boo</t>
  </si>
  <si>
    <t>World In A Box</t>
  </si>
  <si>
    <t>Healthy Food, European, Continental, Salad</t>
  </si>
  <si>
    <t>Bizibean</t>
  </si>
  <si>
    <t>DLF South Point Mall, Golf Course Road</t>
  </si>
  <si>
    <t>ChandChini</t>
  </si>
  <si>
    <t>North Indian, Mithai, Chinese, Street Food</t>
  </si>
  <si>
    <t>Pukhtaan-The Royal Taste of India</t>
  </si>
  <si>
    <t>Patna</t>
  </si>
  <si>
    <t>Fraser Road Area</t>
  </si>
  <si>
    <t>Bon Barbecue</t>
  </si>
  <si>
    <t>Agra</t>
  </si>
  <si>
    <t>Tajganj</t>
  </si>
  <si>
    <t>Just for Chai</t>
  </si>
  <si>
    <t>That Place</t>
  </si>
  <si>
    <t>Italian, Mexican, Continental</t>
  </si>
  <si>
    <t>The Barge Restaurant</t>
  </si>
  <si>
    <t>Mysore</t>
  </si>
  <si>
    <t>Bar Code - Leisure Inn</t>
  </si>
  <si>
    <t>Leisure Inn, Sector 14, Gurgaon</t>
  </si>
  <si>
    <t>Outback Bar and Grill - Leisure Inn</t>
  </si>
  <si>
    <t>Al Kabab</t>
  </si>
  <si>
    <t>Ko Jitters</t>
  </si>
  <si>
    <t>Sanjha Chula</t>
  </si>
  <si>
    <t>Darjeeling Kanchanjanga Momos</t>
  </si>
  <si>
    <t>Sangam Sweets</t>
  </si>
  <si>
    <t>Street Food, Mithai, South Indian, North Indian, Chinese</t>
  </si>
  <si>
    <t>Honey Hot &amp; Spicy</t>
  </si>
  <si>
    <t>Chacha's Take Away</t>
  </si>
  <si>
    <t>Qutab Plaza, DLF Phase 1</t>
  </si>
  <si>
    <t>Sector 21</t>
  </si>
  <si>
    <t>Machan</t>
  </si>
  <si>
    <t>Prankster</t>
  </si>
  <si>
    <t>Barcelos</t>
  </si>
  <si>
    <t>Portuguese, African, Lebanese</t>
  </si>
  <si>
    <t>Fees - The Cloud Kitchen</t>
  </si>
  <si>
    <t>Sector 31</t>
  </si>
  <si>
    <t>Choudhary Gohana Famous Jalebi</t>
  </si>
  <si>
    <t>Sector 45</t>
  </si>
  <si>
    <t>Kehar Sweets And Snacks</t>
  </si>
  <si>
    <t>Dancing Turkeys</t>
  </si>
  <si>
    <t>Sector 50</t>
  </si>
  <si>
    <t>Munch</t>
  </si>
  <si>
    <t>The Punjab Kitchen</t>
  </si>
  <si>
    <t>Sugarcraft Patisserie</t>
  </si>
  <si>
    <t>56 Fresca</t>
  </si>
  <si>
    <t>Purani Dilli's Al Karam Kebab House</t>
  </si>
  <si>
    <t>Sushant Lok</t>
  </si>
  <si>
    <t>Healthy Food, North Indian, Italian, Salad</t>
  </si>
  <si>
    <t>Raj Xpresso</t>
  </si>
  <si>
    <t>Orange Chopsticks</t>
  </si>
  <si>
    <t>Unitech Infospace, Sector 21, Gurgaon</t>
  </si>
  <si>
    <t>Indo Chinese</t>
  </si>
  <si>
    <t>Woods Spice</t>
  </si>
  <si>
    <t>Woods Resort, Gurgaon</t>
  </si>
  <si>
    <t>Bunker</t>
  </si>
  <si>
    <t>Continental, North Indian, Chinese, Italian</t>
  </si>
  <si>
    <t>Nowhere Terrace Brewpub Cafe</t>
  </si>
  <si>
    <t>Continental, European, Asian, North Indian, Chinese, Italian</t>
  </si>
  <si>
    <t>Sambo Kojin</t>
  </si>
  <si>
    <t>Mandaluyong City</t>
  </si>
  <si>
    <t>SM Megamall, Ortigas, Mandaluyong City</t>
  </si>
  <si>
    <t>Japanese, Korean</t>
  </si>
  <si>
    <t>Kwaliti</t>
  </si>
  <si>
    <t>Wildflour Cafe + Bakery</t>
  </si>
  <si>
    <t>Taguig City</t>
  </si>
  <si>
    <t>Bonifacio Global City</t>
  </si>
  <si>
    <t>Cafe, Bakery, American, Italian</t>
  </si>
  <si>
    <t>Wai Yu Mun Ching</t>
  </si>
  <si>
    <t>Masala Ville</t>
  </si>
  <si>
    <t>Sama Chicken Biryani</t>
  </si>
  <si>
    <t>Bro's Kitchenette</t>
  </si>
  <si>
    <t>Plan B</t>
  </si>
  <si>
    <t>Kaiser</t>
  </si>
  <si>
    <t>Ooma</t>
  </si>
  <si>
    <t>Di Miso</t>
  </si>
  <si>
    <t>Global Foyer Mall, Golf Course Road</t>
  </si>
  <si>
    <t>Korean, Japanese, Chinese, Asian</t>
  </si>
  <si>
    <t>Lord of Grillz</t>
  </si>
  <si>
    <t>Chinese, North Indian, Italian, Continental</t>
  </si>
  <si>
    <t>Cube - Tasting Kitchen</t>
  </si>
  <si>
    <t>City and Suburban</t>
  </si>
  <si>
    <t>European, Contemporary</t>
  </si>
  <si>
    <t>Ion Club &amp; Dining Lounge</t>
  </si>
  <si>
    <t>North Indian, Mediterranean, Asian, Chinese</t>
  </si>
  <si>
    <t>Suburbia - The Empire</t>
  </si>
  <si>
    <t>Ninex City Mart Mall, Sohna Road</t>
  </si>
  <si>
    <t>Kaza</t>
  </si>
  <si>
    <t>North Indian, Mughlai, South Indian, Chinese</t>
  </si>
  <si>
    <t>Dilli 6 Express</t>
  </si>
  <si>
    <t>Shree Shyam Bhojnalaya</t>
  </si>
  <si>
    <t>Baxman Delivers</t>
  </si>
  <si>
    <t>North Indian, Chinese, Fast Food, Desserts</t>
  </si>
  <si>
    <t>Juice Lounge</t>
  </si>
  <si>
    <t>KB's Kulfi &amp; Icecream</t>
  </si>
  <si>
    <t>Romi Da Dhaba</t>
  </si>
  <si>
    <t>Nite Bites</t>
  </si>
  <si>
    <t>Oriental Kitchen Express</t>
  </si>
  <si>
    <t>Hamoni Red: Play Cafe</t>
  </si>
  <si>
    <t>Sector 23</t>
  </si>
  <si>
    <t>Mithai, North Indian, South Indian, Fast Food, Street Food, Chinese</t>
  </si>
  <si>
    <t>Martin's Corner</t>
  </si>
  <si>
    <t>Betalbatim</t>
  </si>
  <si>
    <t>Goan, Seafood, Chinese, North Indian</t>
  </si>
  <si>
    <t>The Classroom</t>
  </si>
  <si>
    <t>North Indian, Italian, Parsi, Asian, Kerala</t>
  </si>
  <si>
    <t>buí©no</t>
  </si>
  <si>
    <t>Healthy Food, Cafe, Desserts, Italian, Bakery</t>
  </si>
  <si>
    <t>Mother Ringlet</t>
  </si>
  <si>
    <t>Flying Cakes</t>
  </si>
  <si>
    <t>Alwar Sweets &amp; Namkeen</t>
  </si>
  <si>
    <t>Sector 39</t>
  </si>
  <si>
    <t>Delish Bake N Choc</t>
  </si>
  <si>
    <t>Shakes Cakes 'n' More</t>
  </si>
  <si>
    <t>MyLoveBiryani.Com</t>
  </si>
  <si>
    <t>Chai Point</t>
  </si>
  <si>
    <t>BreakfastBay</t>
  </si>
  <si>
    <t>Healthy Food, Continental, North Indian, Salad</t>
  </si>
  <si>
    <t>Tasty But Healthy</t>
  </si>
  <si>
    <t>Mitraao</t>
  </si>
  <si>
    <t>Sushant Shopping Arcade, Sushant Lok, Gurgaon</t>
  </si>
  <si>
    <t>Tokyo</t>
  </si>
  <si>
    <t>The Habitare Hotel, Sector 14</t>
  </si>
  <si>
    <t>Lucknow</t>
  </si>
  <si>
    <t>Riverside Mall, Gomti Nagar</t>
  </si>
  <si>
    <t>PiccoLicko</t>
  </si>
  <si>
    <t>Oasis Kitchen</t>
  </si>
  <si>
    <t>Vyapar Kendra, Palam Vihar</t>
  </si>
  <si>
    <t>The Pastry Hut</t>
  </si>
  <si>
    <t>Cakes &amp; More</t>
  </si>
  <si>
    <t>Ansal Plaza Mall, Palam Vihar</t>
  </si>
  <si>
    <t>The Burger Chef</t>
  </si>
  <si>
    <t>Ardee City</t>
  </si>
  <si>
    <t>Mosaic - Country Inn &amp; Suites By Carlson</t>
  </si>
  <si>
    <t>Country Inn &amp; Suites, Sohna Road</t>
  </si>
  <si>
    <t>Khyen Chyen</t>
  </si>
  <si>
    <t>Delifrance - The France Cafe Bakery</t>
  </si>
  <si>
    <t>Quaff</t>
  </si>
  <si>
    <t>American, Italian, Chinese</t>
  </si>
  <si>
    <t>Dimsum &amp; Co.</t>
  </si>
  <si>
    <t>Eat All Nite</t>
  </si>
  <si>
    <t>Kusum Rolls</t>
  </si>
  <si>
    <t>Jayalakhsmipuram</t>
  </si>
  <si>
    <t>North Indian, European, Mediterranean</t>
  </si>
  <si>
    <t>Abar Khabo</t>
  </si>
  <si>
    <t>DT Mega Mall, DLF Phase 1</t>
  </si>
  <si>
    <t>Dudleys</t>
  </si>
  <si>
    <t>American, Continental, Burger</t>
  </si>
  <si>
    <t>Gardenia - Hotel Grenville</t>
  </si>
  <si>
    <t>Hotel Grenville, MG Road</t>
  </si>
  <si>
    <t>Citron - Hotel Haut.Monde</t>
  </si>
  <si>
    <t>Hotel Haute.Monde, Sector 15</t>
  </si>
  <si>
    <t>Power Play Resto Bar</t>
  </si>
  <si>
    <t>JMD Regent Arcade Mall, MG Road</t>
  </si>
  <si>
    <t>North Indian, American, Italian</t>
  </si>
  <si>
    <t>Coriander Leaf</t>
  </si>
  <si>
    <t>Mughlai, Pakistani, North Indian</t>
  </si>
  <si>
    <t>Nagpur</t>
  </si>
  <si>
    <t>Sitabuldi</t>
  </si>
  <si>
    <t>Frozen Adda</t>
  </si>
  <si>
    <t>Phantom</t>
  </si>
  <si>
    <t>A1</t>
  </si>
  <si>
    <t>Hahn's Kitchen</t>
  </si>
  <si>
    <t>Chaska Food Corner</t>
  </si>
  <si>
    <t>Cafe 55 - Park Inn</t>
  </si>
  <si>
    <t>Park Inn, Sector 15, Gurgaon</t>
  </si>
  <si>
    <t>Club Prison</t>
  </si>
  <si>
    <t>Sahara Mall, MG Road</t>
  </si>
  <si>
    <t>Captain's Table</t>
  </si>
  <si>
    <t>The League Restaurant</t>
  </si>
  <si>
    <t>Uttarakhand Fast Food</t>
  </si>
  <si>
    <t>Zync - Rosewood Hotel</t>
  </si>
  <si>
    <t>Gurgaon Mughlai Chicken</t>
  </si>
  <si>
    <t>Game n Grillz</t>
  </si>
  <si>
    <t>Backyard Underground</t>
  </si>
  <si>
    <t>Continental, Italian, North Indian, American</t>
  </si>
  <si>
    <t>Spice Court - Hotel Maurya</t>
  </si>
  <si>
    <t>Hotel Maurya, Lodipur</t>
  </si>
  <si>
    <t>North Indian, Continental, Chinese, South Indian</t>
  </si>
  <si>
    <t>Magadh and Awadh</t>
  </si>
  <si>
    <t>Bihari, Lucknowi, North Indian</t>
  </si>
  <si>
    <t>Kk Chaap Express</t>
  </si>
  <si>
    <t>Dilli 6 On Wheels</t>
  </si>
  <si>
    <t>La Pino'z Pizza</t>
  </si>
  <si>
    <t>Sector 54</t>
  </si>
  <si>
    <t>Bake Cuddle</t>
  </si>
  <si>
    <t>Sector 8</t>
  </si>
  <si>
    <t>New Sukh Sagar</t>
  </si>
  <si>
    <t>Minus5degree</t>
  </si>
  <si>
    <t>PKay</t>
  </si>
  <si>
    <t>Indian Grill Room</t>
  </si>
  <si>
    <t>Suncity Business Tower, Golf Course Road</t>
  </si>
  <si>
    <t>Burgzz Bee</t>
  </si>
  <si>
    <t>Kwality Wall's Swirl's</t>
  </si>
  <si>
    <t>The Fresh Chicken Store</t>
  </si>
  <si>
    <t>Fatburger</t>
  </si>
  <si>
    <t>Burma Burma</t>
  </si>
  <si>
    <t>Asian, Burmese</t>
  </si>
  <si>
    <t>Rred Hot Asian Bistro</t>
  </si>
  <si>
    <t>Chinese, Japanese, Thai, Asian</t>
  </si>
  <si>
    <t>Kirlampudi Layout</t>
  </si>
  <si>
    <t>North Indian, Chinese, Mediterranean</t>
  </si>
  <si>
    <t>Nooba</t>
  </si>
  <si>
    <t>Chef Style</t>
  </si>
  <si>
    <t>Makhmali Kebabs</t>
  </si>
  <si>
    <t>Roti Boti</t>
  </si>
  <si>
    <t>Eggzellent</t>
  </si>
  <si>
    <t>Bamboo Boat</t>
  </si>
  <si>
    <t>Japanese, Tibetan, Vietnamese, Korean</t>
  </si>
  <si>
    <t>Wah! Amritsar</t>
  </si>
  <si>
    <t>Cafe Gatherings</t>
  </si>
  <si>
    <t>Cafe, Italian, Bakery</t>
  </si>
  <si>
    <t>Takamaka</t>
  </si>
  <si>
    <t>Kankanady</t>
  </si>
  <si>
    <t>Pizza, Mexican, Chinese, Italian</t>
  </si>
  <si>
    <t>Longitude 77ŒÁ03' Bar - Le Meridien Gurgaon</t>
  </si>
  <si>
    <t>Le Meridien Gurgaon, MG Road</t>
  </si>
  <si>
    <t>Bites - Leisure Inn</t>
  </si>
  <si>
    <t>Underdoggs Sports Bar &amp; Grill</t>
  </si>
  <si>
    <t>Christian Basti</t>
  </si>
  <si>
    <t>Doughlicious</t>
  </si>
  <si>
    <t>Vapour Pub &amp; Brewery</t>
  </si>
  <si>
    <t>MGF Mega City Mall, MG Road</t>
  </si>
  <si>
    <t>Finger Food, Continental, North Indian, Italian, Chinese</t>
  </si>
  <si>
    <t>Bangkok 1</t>
  </si>
  <si>
    <t>Spring - Radisson Blu Plaza</t>
  </si>
  <si>
    <t>Ittige Gudu</t>
  </si>
  <si>
    <t>Punjabi Dhani</t>
  </si>
  <si>
    <t>Sialkoti Vaishno Dhaba</t>
  </si>
  <si>
    <t>Sadar Bazar</t>
  </si>
  <si>
    <t>Assam Tea Corner</t>
  </si>
  <si>
    <t>Cake Maker</t>
  </si>
  <si>
    <t>Sasuraal</t>
  </si>
  <si>
    <t>Downtown - Diners &amp; Living Beer Cafe</t>
  </si>
  <si>
    <t>Mogambo Kitchen</t>
  </si>
  <si>
    <t>Raj Restaurant</t>
  </si>
  <si>
    <t>Droolfi</t>
  </si>
  <si>
    <t>KB's Icecream &amp; Kulfis</t>
  </si>
  <si>
    <t>Uma Foodies' Hut</t>
  </si>
  <si>
    <t>South City 2</t>
  </si>
  <si>
    <t>Mummy's Kitchen</t>
  </si>
  <si>
    <t>Mutton Mewar</t>
  </si>
  <si>
    <t>Teddy Choco Studio</t>
  </si>
  <si>
    <t>Ammu's South Indian Restaurant</t>
  </si>
  <si>
    <t>PomoDoro Bistro</t>
  </si>
  <si>
    <t>Clove - The Galgotias</t>
  </si>
  <si>
    <t>The Galgotias, Sector 23</t>
  </si>
  <si>
    <t>Chinese, North Indian, Continental, Mexican</t>
  </si>
  <si>
    <t>Indian Bistro Company</t>
  </si>
  <si>
    <t>The Square - Hotel Novotel</t>
  </si>
  <si>
    <t>Hotel Novotel, Maharani Peta</t>
  </si>
  <si>
    <t>Zambar</t>
  </si>
  <si>
    <t>Ambience Mall, Gurgaon</t>
  </si>
  <si>
    <t>South Indian, Seafood, Kerala</t>
  </si>
  <si>
    <t>Mosaic - Country Inn &amp; Suites</t>
  </si>
  <si>
    <t>Country Inn &amp; Suites by Carlson, Gurgaon</t>
  </si>
  <si>
    <t>North Indian, Asian, Continental</t>
  </si>
  <si>
    <t>Di Ghent Boulangerie</t>
  </si>
  <si>
    <t>Cafe, Belgian</t>
  </si>
  <si>
    <t>Patang - The Revolving Restaurant</t>
  </si>
  <si>
    <t>Ahmedabad</t>
  </si>
  <si>
    <t>Ashram Road</t>
  </si>
  <si>
    <t>Kebabsville - Sayaji Hotel</t>
  </si>
  <si>
    <t>Bhopal</t>
  </si>
  <si>
    <t>Sayaji Hotel</t>
  </si>
  <si>
    <t>Madhuban Restaurant - Welcome Hotel Rama International</t>
  </si>
  <si>
    <t>Aurangabad</t>
  </si>
  <si>
    <t>CIDCO</t>
  </si>
  <si>
    <t>North Indian, Chinese, Continental, Italian, Mexican</t>
  </si>
  <si>
    <t>Made In Punjab</t>
  </si>
  <si>
    <t>Rawleaf</t>
  </si>
  <si>
    <t>Banke Bihari Bhojanalay</t>
  </si>
  <si>
    <t>Nikhil Food Point</t>
  </si>
  <si>
    <t>Surprise O Meal</t>
  </si>
  <si>
    <t>InstaDozza</t>
  </si>
  <si>
    <t>Lucknow Mail</t>
  </si>
  <si>
    <t>Awadhi, North Indian, Mughlai</t>
  </si>
  <si>
    <t>IZU</t>
  </si>
  <si>
    <t>Soul &amp; Spice Co.</t>
  </si>
  <si>
    <t>North Indian, Street Food, Beverages</t>
  </si>
  <si>
    <t>The Food Hall by Todd English</t>
  </si>
  <si>
    <t>SM Aura Premier, Bonifacio Global City, Taguig City</t>
  </si>
  <si>
    <t>American, Asian, Italian, Seafood</t>
  </si>
  <si>
    <t>Jaguar</t>
  </si>
  <si>
    <t>Kabab Mistri</t>
  </si>
  <si>
    <t>Crust Bistro</t>
  </si>
  <si>
    <t>Daikichi</t>
  </si>
  <si>
    <t>Lucknow - Kingdom of Dreams</t>
  </si>
  <si>
    <t>Kingdom of Dreams, Sector 29</t>
  </si>
  <si>
    <t>Lucknowi</t>
  </si>
  <si>
    <t>Handi X-Press</t>
  </si>
  <si>
    <t>The Cakelicious Factory</t>
  </si>
  <si>
    <t>Hangout Cafe</t>
  </si>
  <si>
    <t>JVR Jayka</t>
  </si>
  <si>
    <t>Burger Bites &amp; More</t>
  </si>
  <si>
    <t>Shamji Sweets</t>
  </si>
  <si>
    <t>feel ALIVE</t>
  </si>
  <si>
    <t>North Indian, American, Asian, Biryani</t>
  </si>
  <si>
    <t>CHA</t>
  </si>
  <si>
    <t>Sandburg Shakes</t>
  </si>
  <si>
    <t>Cafe, Pizza, Burger</t>
  </si>
  <si>
    <t>Cafe Bonkerz</t>
  </si>
  <si>
    <t>Hobnob Gourmet Cafí©bar</t>
  </si>
  <si>
    <t>Infiniti Hotel, Vijay Nagar</t>
  </si>
  <si>
    <t>London Eye - The Open Lounge</t>
  </si>
  <si>
    <t>Red</t>
  </si>
  <si>
    <t>Japanese, Thai, Chinese</t>
  </si>
  <si>
    <t>Baris</t>
  </si>
  <si>
    <t>Turkish, Mediterranean, Middle Eastern</t>
  </si>
  <si>
    <t>The California Boulevard</t>
  </si>
  <si>
    <t>American, Asian, European, Seafood</t>
  </si>
  <si>
    <t>Chaat Chowk</t>
  </si>
  <si>
    <t>Delhicacy</t>
  </si>
  <si>
    <t>Street Food, Fast Food, North Indian</t>
  </si>
  <si>
    <t>Sonya Bakery Cafe</t>
  </si>
  <si>
    <t>Bakery, Desserts, Beverages</t>
  </si>
  <si>
    <t>Yo! Dimsum</t>
  </si>
  <si>
    <t>Prabhat Fast Food Corner</t>
  </si>
  <si>
    <t>DLF Phase 2</t>
  </si>
  <si>
    <t>Cake On Wheels</t>
  </si>
  <si>
    <t>The Paradise Biryani</t>
  </si>
  <si>
    <t>Kuuraku</t>
  </si>
  <si>
    <t>Wangchuk's Ladakhi Kitchen</t>
  </si>
  <si>
    <t>The Bridge - Hotel Clark Inn Gurgaon</t>
  </si>
  <si>
    <t>Hotel Clark Inn, Sector 15</t>
  </si>
  <si>
    <t>Illusion The Lounge Bar - Hotel Clark Inn Gurgaon</t>
  </si>
  <si>
    <t>Komachi</t>
  </si>
  <si>
    <t>Mini Mahal Delux</t>
  </si>
  <si>
    <t>Barista Creme Lavazza</t>
  </si>
  <si>
    <t>Sage</t>
  </si>
  <si>
    <t>Laajawab Chaap Express</t>
  </si>
  <si>
    <t>Unique Bus Wales</t>
  </si>
  <si>
    <t>The Oven Artist</t>
  </si>
  <si>
    <t>Omaxe Celebration Mall, Sohna Road, Gurgaon</t>
  </si>
  <si>
    <t>Carl's Jr.</t>
  </si>
  <si>
    <t>The Pepper's</t>
  </si>
  <si>
    <t>Bansiwala Sweets</t>
  </si>
  <si>
    <t>The Guls</t>
  </si>
  <si>
    <t>South Store</t>
  </si>
  <si>
    <t>Special No.1 Biryani Corner</t>
  </si>
  <si>
    <t>Sandys Cocktails &amp; Kitchen</t>
  </si>
  <si>
    <t>Asian, European</t>
  </si>
  <si>
    <t>Puskar Raj Momos &amp; Chinese Corner</t>
  </si>
  <si>
    <t>The Blaze</t>
  </si>
  <si>
    <t>Tiffins 4 U</t>
  </si>
  <si>
    <t>KC Bakers</t>
  </si>
  <si>
    <t>Tandoori Nation</t>
  </si>
  <si>
    <t>Raasta</t>
  </si>
  <si>
    <t>Nosh</t>
  </si>
  <si>
    <t>Fu.D</t>
  </si>
  <si>
    <t>Chin Chow</t>
  </si>
  <si>
    <t>My Plate</t>
  </si>
  <si>
    <t>Chor Bizarre - Hotel Broadway</t>
  </si>
  <si>
    <t>North Indian, Kashmiri, Chinese, Thai, Korean</t>
  </si>
  <si>
    <t>Manish Sweets &amp; Bakers</t>
  </si>
  <si>
    <t>Mithai, Bakery, Street Food</t>
  </si>
  <si>
    <t>Wok  In The Clouds</t>
  </si>
  <si>
    <t>Night Food Xprs</t>
  </si>
  <si>
    <t>Biryani 365</t>
  </si>
  <si>
    <t>Big Jack's</t>
  </si>
  <si>
    <t>Continental, Burger, American</t>
  </si>
  <si>
    <t>Longitude - Le Meridien</t>
  </si>
  <si>
    <t>Le Meridien, Janpath</t>
  </si>
  <si>
    <t>Midnight Cravings Beyond Control</t>
  </si>
  <si>
    <t>The Gathering Hut</t>
  </si>
  <si>
    <t>Daawat-e-Kashmir</t>
  </si>
  <si>
    <t>Kashmiri, Mughlai</t>
  </si>
  <si>
    <t>Diva Spiced</t>
  </si>
  <si>
    <t>Chini Bowl</t>
  </si>
  <si>
    <t>Green's</t>
  </si>
  <si>
    <t>Chinese, North Indian, South Indian, Street Food</t>
  </si>
  <si>
    <t>Cafe, American, Desserts, Italian, Bakery</t>
  </si>
  <si>
    <t>Tunday Kababi Dastarkhwan-e-Awadh</t>
  </si>
  <si>
    <t>The Grills King</t>
  </si>
  <si>
    <t>Love to Wish</t>
  </si>
  <si>
    <t>RD's Authentic Aroma</t>
  </si>
  <si>
    <t>The Cavalry Bar - Maidens Hotel</t>
  </si>
  <si>
    <t>Maidens Hotel, Civil Lines</t>
  </si>
  <si>
    <t>Sapra Pastry Treat</t>
  </si>
  <si>
    <t>The Food Garage</t>
  </si>
  <si>
    <t>Sense Of Spirits</t>
  </si>
  <si>
    <t>Frozen Factory</t>
  </si>
  <si>
    <t>Bite N Sip</t>
  </si>
  <si>
    <t>Tasha's Artisan Foods</t>
  </si>
  <si>
    <t>The Spice Room</t>
  </si>
  <si>
    <t>Halki Aanch</t>
  </si>
  <si>
    <t>Cafe Sante</t>
  </si>
  <si>
    <t>The Epicure - Fraser Suites</t>
  </si>
  <si>
    <t>Asian, Thai, Chinese, North Indian</t>
  </si>
  <si>
    <t>Ramchandra Chinese Food</t>
  </si>
  <si>
    <t>FoodZilla</t>
  </si>
  <si>
    <t>Chinese, Assamese</t>
  </si>
  <si>
    <t>Veg O Non</t>
  </si>
  <si>
    <t>PizzaVito</t>
  </si>
  <si>
    <t>Italian, Pizza, Lebanese</t>
  </si>
  <si>
    <t>Big Wong XL</t>
  </si>
  <si>
    <t>Chinese, Thai, Sushi</t>
  </si>
  <si>
    <t>Taco Bell</t>
  </si>
  <si>
    <t>Mexican, Fast Food</t>
  </si>
  <si>
    <t>GenY Cuisines</t>
  </si>
  <si>
    <t>Chinese, Mexican, Fast Food, Continental</t>
  </si>
  <si>
    <t>Zoe</t>
  </si>
  <si>
    <t>Juices, Beverages, Healthy Food</t>
  </si>
  <si>
    <t>Greek Food &amp; Beyond</t>
  </si>
  <si>
    <t>Greek, Mediterranean</t>
  </si>
  <si>
    <t>Mediumwelldone</t>
  </si>
  <si>
    <t>American, European, North Indian</t>
  </si>
  <si>
    <t>The Hangout by 1861</t>
  </si>
  <si>
    <t>Mogli's Coffee</t>
  </si>
  <si>
    <t>Jalsa Lounge</t>
  </si>
  <si>
    <t>Marine Drivve - Club &amp; Courtyard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</si>
  <si>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</si>
  <si>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</si>
  <si>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</si>
  <si>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</si>
  <si>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</si>
  <si>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Samrat The Cake Shoppe</t>
  </si>
  <si>
    <t>The Chic</t>
  </si>
  <si>
    <t>Omaxe Gurgaon Mall</t>
  </si>
  <si>
    <t>Chawla Bakers</t>
  </si>
  <si>
    <t>Desserts 83</t>
  </si>
  <si>
    <t>Hangover</t>
  </si>
  <si>
    <t>Shree Shyam Rasoi</t>
  </si>
  <si>
    <t>New Town Pastry Shop - Park Plaza</t>
  </si>
  <si>
    <t>Park Plaza, Sushant Lok</t>
  </si>
  <si>
    <t>Carpedium</t>
  </si>
  <si>
    <t>The Plaza Solitaire</t>
  </si>
  <si>
    <t>Konetto Pizza</t>
  </si>
  <si>
    <t>Empress</t>
  </si>
  <si>
    <t>Modern Sweets</t>
  </si>
  <si>
    <t>Hunter Valley</t>
  </si>
  <si>
    <t>Mexican, Italian, North Indian, Chinese</t>
  </si>
  <si>
    <t>Cup Cakes - Radisson Blu</t>
  </si>
  <si>
    <t>Radisson Blu, Paschim Vihar</t>
  </si>
  <si>
    <t>Cafe Delhi Heights</t>
  </si>
  <si>
    <t>Continental, American, Italian, Seafood, North Indian, Cafe</t>
  </si>
  <si>
    <t>Angeethi</t>
  </si>
  <si>
    <t>Breakfast@60</t>
  </si>
  <si>
    <t>Chinese, North Indian, South Indian, Healthy Food</t>
  </si>
  <si>
    <t>Vijeta's Happy Kitchen</t>
  </si>
  <si>
    <t>Cafe Cup of Life</t>
  </si>
  <si>
    <t>Cafe, Fast Food, Chinese</t>
  </si>
  <si>
    <t>Sham Sweets</t>
  </si>
  <si>
    <t>Gulshan Dhaba</t>
  </si>
  <si>
    <t>The Toddy Shop</t>
  </si>
  <si>
    <t>Tashan</t>
  </si>
  <si>
    <t>Green Leaf</t>
  </si>
  <si>
    <t>Cafe on 3 - Holiday Inn</t>
  </si>
  <si>
    <t>Continental, Chinese, Thai, Mediterranean</t>
  </si>
  <si>
    <t>Spaghetti Kitchen</t>
  </si>
  <si>
    <t>The Kachori Co.</t>
  </si>
  <si>
    <t>Mister Chai - Shangri-La's - Eros Hotel</t>
  </si>
  <si>
    <t>Shangri La's - Eros hotel, Janpath</t>
  </si>
  <si>
    <t>Tea, Cafe</t>
  </si>
  <si>
    <t>Asian Bistro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</si>
  <si>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</si>
  <si>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</si>
  <si>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</si>
  <si>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</si>
  <si>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</si>
  <si>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</si>
  <si>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Chateau Garlic</t>
  </si>
  <si>
    <t>Deepak Rasoi</t>
  </si>
  <si>
    <t>The Claridges Garden -The Claridges</t>
  </si>
  <si>
    <t>Cafe, American, Tea</t>
  </si>
  <si>
    <t>The Lost Mughal</t>
  </si>
  <si>
    <t>Nashta</t>
  </si>
  <si>
    <t>Spice It - Hotel IBIS</t>
  </si>
  <si>
    <t>IBIS Hotel, Golf Course Road</t>
  </si>
  <si>
    <t>Dilli Rasoi</t>
  </si>
  <si>
    <t>Jagdish Vaishno Dhaba</t>
  </si>
  <si>
    <t>Savour</t>
  </si>
  <si>
    <t>Cafe Rouge - Ramada</t>
  </si>
  <si>
    <t>Ramada Gurgaon Central, Sector 44</t>
  </si>
  <si>
    <t>North Eastern, Continental, South Indian, Fast Food</t>
  </si>
  <si>
    <t>Chin Chin</t>
  </si>
  <si>
    <t>Djinggs</t>
  </si>
  <si>
    <t>Asian, Seafood</t>
  </si>
  <si>
    <t>Bamboo House</t>
  </si>
  <si>
    <t>BiBo's Kitchen</t>
  </si>
  <si>
    <t>Sai-Yo!</t>
  </si>
  <si>
    <t>The Cocktail House</t>
  </si>
  <si>
    <t>Mughal Dine-Esty</t>
  </si>
  <si>
    <t>Shri Shyam Ji Ke Mashhoor Chhole Bhature</t>
  </si>
  <si>
    <t>The Laidback Cafe</t>
  </si>
  <si>
    <t>Royal Brewery Bistro</t>
  </si>
  <si>
    <t>Hotel The Royal Plaza, Janpath</t>
  </si>
  <si>
    <t>Finger Food, Italian</t>
  </si>
  <si>
    <t>Tourist Janpath</t>
  </si>
  <si>
    <t>North Indian, American, Chinese</t>
  </si>
  <si>
    <t>Chaudhary Burfi Wala</t>
  </si>
  <si>
    <t>The People &amp; Co.</t>
  </si>
  <si>
    <t>Side Wok</t>
  </si>
  <si>
    <t>Burmese, Chinese, Japanese, Malaysian, Thai</t>
  </si>
  <si>
    <t>The Grill Mill</t>
  </si>
  <si>
    <t>Fork with Stick</t>
  </si>
  <si>
    <t>Beyond Breads</t>
  </si>
  <si>
    <t>Roll's Royce</t>
  </si>
  <si>
    <t>Theka Desi Khaana</t>
  </si>
  <si>
    <t>Uncle's Cafe</t>
  </si>
  <si>
    <t>North Indian, Biryani, Fast Food, Chinese</t>
  </si>
  <si>
    <t>Cafe Soul Garden</t>
  </si>
  <si>
    <t>Cafe, Continental, Italian, Pizza</t>
  </si>
  <si>
    <t>Coffee &amp; Chai Co.</t>
  </si>
  <si>
    <t>Italian, Mexican, Cafe</t>
  </si>
  <si>
    <t>DLF Star Mall, Sector 30</t>
  </si>
  <si>
    <t>Vapour Bar Exchange</t>
  </si>
  <si>
    <t>Continental, Finger Food, Chinese, North Indian</t>
  </si>
  <si>
    <t>19 Flavours Biryani</t>
  </si>
  <si>
    <t>Mughlai, Hyderabadi</t>
  </si>
  <si>
    <t>Outback</t>
  </si>
  <si>
    <t>Baba's</t>
  </si>
  <si>
    <t>Armory - Hotel Haut.Monde</t>
  </si>
  <si>
    <t>Hello Sichuan</t>
  </si>
  <si>
    <t>FOA - The Flavours of Arabia</t>
  </si>
  <si>
    <t>Lebanese, North Indian</t>
  </si>
  <si>
    <t>Sukhman Food City</t>
  </si>
  <si>
    <t>Italian, Pizza, Cafe</t>
  </si>
  <si>
    <t>Cafí© Gramophone</t>
  </si>
  <si>
    <t>Aces - The Card Room</t>
  </si>
  <si>
    <t>Sunny Sweets</t>
  </si>
  <si>
    <t>Sikkim Fast Food</t>
  </si>
  <si>
    <t>Daawat-e! Amritsar</t>
  </si>
  <si>
    <t>F Marquee</t>
  </si>
  <si>
    <t>Molecule Air Bar</t>
  </si>
  <si>
    <t>Continental, North Indian, Italian, Chinese</t>
  </si>
  <si>
    <t>Kwality</t>
  </si>
  <si>
    <t>Freshnfit.in</t>
  </si>
  <si>
    <t>Udaipuri</t>
  </si>
  <si>
    <t>North Indian, Rajasthani, Asian</t>
  </si>
  <si>
    <t>Hungry Gopal</t>
  </si>
  <si>
    <t>Bengali, Fast Food</t>
  </si>
  <si>
    <t>Wrapchick</t>
  </si>
  <si>
    <t>Qash Retro Bar</t>
  </si>
  <si>
    <t>iKitchen</t>
  </si>
  <si>
    <t>Bhoomika</t>
  </si>
  <si>
    <t>Culture Cafe</t>
  </si>
  <si>
    <t>Mediterranean, Continental</t>
  </si>
  <si>
    <t>Smaaash</t>
  </si>
  <si>
    <t>North Indian, Thai, Continental</t>
  </si>
  <si>
    <t>Ira - The Waterside Bar - ITC Maurya</t>
  </si>
  <si>
    <t>Cyber Hub Social</t>
  </si>
  <si>
    <t>Indigo Delicatessen</t>
  </si>
  <si>
    <t>Sushi Haus</t>
  </si>
  <si>
    <t>Shree Bikaner Misthan Bhandar</t>
  </si>
  <si>
    <t>Volt - By Plan B</t>
  </si>
  <si>
    <t>Mediterranean, Mughlai, Thai, North Indian, Chinese</t>
  </si>
  <si>
    <t>Cafe Amaretto</t>
  </si>
  <si>
    <t>Cafe, Italian, European, Bakery</t>
  </si>
  <si>
    <t>Curry n Phulka</t>
  </si>
  <si>
    <t>Gabbar Meals</t>
  </si>
  <si>
    <t>Gallery Cafí© - Hyatt Place</t>
  </si>
  <si>
    <t>Hyatt Place Gurgaon</t>
  </si>
  <si>
    <t>Kasbah, Greater Kailash (GK) 1</t>
  </si>
  <si>
    <t>Raju Halwai</t>
  </si>
  <si>
    <t>Rupa Tikki Wala And Caterers</t>
  </si>
  <si>
    <t>Super Bakery</t>
  </si>
  <si>
    <t>Bakelicious 18</t>
  </si>
  <si>
    <t>Boombox Cafe</t>
  </si>
  <si>
    <t>American, Italian, North Indian, Chinese, Lebanese</t>
  </si>
  <si>
    <t>Maa Bhagwati Tiffins</t>
  </si>
  <si>
    <t>Sector 12</t>
  </si>
  <si>
    <t>Spices &amp; Sauces</t>
  </si>
  <si>
    <t>Ganpati Rasoi</t>
  </si>
  <si>
    <t>Rustic Flavours</t>
  </si>
  <si>
    <t>Boombox Brewstreet</t>
  </si>
  <si>
    <t>North Indian, Italian, Chinese, American</t>
  </si>
  <si>
    <t>Cake Castle</t>
  </si>
  <si>
    <t>Kishu Di Hatti Sweets</t>
  </si>
  <si>
    <t>Needs Gourmet</t>
  </si>
  <si>
    <t>Flying Tuk Tuk</t>
  </si>
  <si>
    <t>Oriental Fusion</t>
  </si>
  <si>
    <t>Chinese, Thai, Malaysian, Indonesian</t>
  </si>
  <si>
    <t>Lovecrumbs Bakery</t>
  </si>
  <si>
    <t>Jarfull</t>
  </si>
  <si>
    <t>South Indian, Desserts, Beverages</t>
  </si>
  <si>
    <t>Me Kong Bowl</t>
  </si>
  <si>
    <t>Perch Wine &amp; Coffee Bar</t>
  </si>
  <si>
    <t>The Sapphire Mall, Sohna Road</t>
  </si>
  <si>
    <t>Henri's Bar - Le Meridien</t>
  </si>
  <si>
    <t>Riders Hub</t>
  </si>
  <si>
    <t>XLNC Bakers</t>
  </si>
  <si>
    <t>Pizzoccheri</t>
  </si>
  <si>
    <t>Ghar Ki Handi</t>
  </si>
  <si>
    <t>Burger Xpress</t>
  </si>
  <si>
    <t>First Eat</t>
  </si>
  <si>
    <t>Healthy Food, North Indian, Continental</t>
  </si>
  <si>
    <t>Cake Factory</t>
  </si>
  <si>
    <t>Royal Mart</t>
  </si>
  <si>
    <t>Blossoms 4 U</t>
  </si>
  <si>
    <t>Truffles</t>
  </si>
  <si>
    <t>Dosa Republic</t>
  </si>
  <si>
    <t>Sibang Bakery</t>
  </si>
  <si>
    <t>Burger Hut</t>
  </si>
  <si>
    <t>Burger, Fast Food, Chinese</t>
  </si>
  <si>
    <t>Burger Planet</t>
  </si>
  <si>
    <t>Sector 22</t>
  </si>
  <si>
    <t>DLF Phase 5</t>
  </si>
  <si>
    <t>South Indian, North Indian, Chinese, Fast Food</t>
  </si>
  <si>
    <t>Full Dabba</t>
  </si>
  <si>
    <t>Bal Ji Rasoi</t>
  </si>
  <si>
    <t>Sna-X Point</t>
  </si>
  <si>
    <t>Fomads</t>
  </si>
  <si>
    <t>JMD Megapolis Mall, Sohna Road</t>
  </si>
  <si>
    <t>Cherry Crossing Foods</t>
  </si>
  <si>
    <t>Juste Miam</t>
  </si>
  <si>
    <t>WoW - Vada Pav &amp; More</t>
  </si>
  <si>
    <t>Foodies Nation</t>
  </si>
  <si>
    <t>Mom's Kitchen</t>
  </si>
  <si>
    <t>Madurai Meenakshi Bhawan</t>
  </si>
  <si>
    <t>Great Desserts Company</t>
  </si>
  <si>
    <t>Rao's Meeting Point</t>
  </si>
  <si>
    <t>Cafí© Burger BC</t>
  </si>
  <si>
    <t>Foodaucity - Bum Bum Bholey Ke Chole Bhature</t>
  </si>
  <si>
    <t>Mithai, Street Food, Chinese</t>
  </si>
  <si>
    <t>Ronny Flavours</t>
  </si>
  <si>
    <t>Truffle Tangles</t>
  </si>
  <si>
    <t>Bakery, Desserts, North Indian, Bengali, South Indian</t>
  </si>
  <si>
    <t>Megha Vaishno Dhaba</t>
  </si>
  <si>
    <t>Oh! Fudge</t>
  </si>
  <si>
    <t>Sector 5</t>
  </si>
  <si>
    <t>Cakes Degree</t>
  </si>
  <si>
    <t>Tandoor on The Way</t>
  </si>
  <si>
    <t>Madras Coffee House</t>
  </si>
  <si>
    <t>Ancient Spice</t>
  </si>
  <si>
    <t>OMG Kitchenz</t>
  </si>
  <si>
    <t>South Indian, Street Food</t>
  </si>
  <si>
    <t>Mochamania</t>
  </si>
  <si>
    <t>Smokey Pan</t>
  </si>
  <si>
    <t>North Indian, Greek, Mughlai</t>
  </si>
  <si>
    <t>Hungry Buffoons</t>
  </si>
  <si>
    <t>North Indian, Italian, Mexican</t>
  </si>
  <si>
    <t>The Burger Hub</t>
  </si>
  <si>
    <t>Om Sweets</t>
  </si>
  <si>
    <t>Mithai, North Indian, South Indian, Chinese</t>
  </si>
  <si>
    <t>The Breakfast Bite</t>
  </si>
  <si>
    <t>Healthy Food, North Indian</t>
  </si>
  <si>
    <t>Kuzo</t>
  </si>
  <si>
    <t>Anandum</t>
  </si>
  <si>
    <t>Drifters Cafe</t>
  </si>
  <si>
    <t>Anisha Restaurant</t>
  </si>
  <si>
    <t>G Dot</t>
  </si>
  <si>
    <t>Dhara</t>
  </si>
  <si>
    <t>The Baker's Bar  ... Bakery &amp; Cafe</t>
  </si>
  <si>
    <t>Italian, Lebanese, Fast Food, Bakery</t>
  </si>
  <si>
    <t>Bhai Ji Foods</t>
  </si>
  <si>
    <t>Indochi Cafe &amp; Restaurant</t>
  </si>
  <si>
    <t>Spice Aangan Express</t>
  </si>
  <si>
    <t>Tea Halt</t>
  </si>
  <si>
    <t>Crudo Juicery</t>
  </si>
  <si>
    <t>Beverages, Salad</t>
  </si>
  <si>
    <t>Sona Bridge Hotel</t>
  </si>
  <si>
    <t>Yo Yo China Town</t>
  </si>
  <si>
    <t>Mr. &amp; Mrs. Idly</t>
  </si>
  <si>
    <t>Wahid Food Corner</t>
  </si>
  <si>
    <t>Oven Aroma</t>
  </si>
  <si>
    <t>Desi Bites</t>
  </si>
  <si>
    <t>Cakes &amp; Muffins</t>
  </si>
  <si>
    <t>Bengali By Nature</t>
  </si>
  <si>
    <t>Fast Food, Chinese, Bengali</t>
  </si>
  <si>
    <t>Cake2you</t>
  </si>
  <si>
    <t>Tasty Tweets</t>
  </si>
  <si>
    <t>Shri Ram Restaurant</t>
  </si>
  <si>
    <t>Foodrath</t>
  </si>
  <si>
    <t>Two Horizon Center, Golf Course Road</t>
  </si>
  <si>
    <t>Wendy's</t>
  </si>
  <si>
    <t>High On Tea</t>
  </si>
  <si>
    <t>Balaji Sweets &amp; Snacks</t>
  </si>
  <si>
    <t>Sun Sweets Restaurant</t>
  </si>
  <si>
    <t>Street Food, Mithai, North Indian, South Indian, Chinese</t>
  </si>
  <si>
    <t>Cake Desire</t>
  </si>
  <si>
    <t>Chy - Na Express</t>
  </si>
  <si>
    <t>Fat Monk</t>
  </si>
  <si>
    <t>Chinese, Asian</t>
  </si>
  <si>
    <t>Sona Chinese</t>
  </si>
  <si>
    <t>Delight Express</t>
  </si>
  <si>
    <t>Raw Meats, North Indian, Chinese</t>
  </si>
  <si>
    <t>Desi Thaat</t>
  </si>
  <si>
    <t>Salad Chef</t>
  </si>
  <si>
    <t>Healthy Food, Fast Food, Salad</t>
  </si>
  <si>
    <t>Curry 'n' Phulka</t>
  </si>
  <si>
    <t>Idliss</t>
  </si>
  <si>
    <t>Anjlika</t>
  </si>
  <si>
    <t>Taste of Tamil Nadu</t>
  </si>
  <si>
    <t>Hong Kong Bazaar Mall, Sector 57, Gurgaon</t>
  </si>
  <si>
    <t>Samrat</t>
  </si>
  <si>
    <t>Bakery, Mithai, Fast Food</t>
  </si>
  <si>
    <t>Cafe Naklee</t>
  </si>
  <si>
    <t>Indian &amp; Chinese Corner</t>
  </si>
  <si>
    <t>The Pack King</t>
  </si>
  <si>
    <t>Cake Innovation</t>
  </si>
  <si>
    <t>Sadabahar Hotel</t>
  </si>
  <si>
    <t>The Gr8 Taste of India</t>
  </si>
  <si>
    <t>Hari Om Rasoi</t>
  </si>
  <si>
    <t>Swad On Grill</t>
  </si>
  <si>
    <t>Continental, Chinese, North Indian, Mughlai</t>
  </si>
  <si>
    <t>Chefy's Kitchen</t>
  </si>
  <si>
    <t>Biryani, Pizza, Fast Food, Healthy Food</t>
  </si>
  <si>
    <t>Sugar Rush By Saiba</t>
  </si>
  <si>
    <t>Sector 43</t>
  </si>
  <si>
    <t>The Kathi Rolls</t>
  </si>
  <si>
    <t>Bunny Burgers</t>
  </si>
  <si>
    <t>Premier Bite</t>
  </si>
  <si>
    <t>Cafe Du Rendezvous</t>
  </si>
  <si>
    <t>Cafe, Street Food</t>
  </si>
  <si>
    <t>Gurgaon Hights</t>
  </si>
  <si>
    <t>Beverages, Salad, Beverages</t>
  </si>
  <si>
    <t>Mehfil-e-Handi</t>
  </si>
  <si>
    <t>Westí©ross</t>
  </si>
  <si>
    <t>Italian, Mexican</t>
  </si>
  <si>
    <t>Iroha</t>
  </si>
  <si>
    <t>Jetha Lal Ka Dhabha</t>
  </si>
  <si>
    <t>Pizza Man</t>
  </si>
  <si>
    <t>The Millionaire Express</t>
  </si>
  <si>
    <t>Food Ka Adda</t>
  </si>
  <si>
    <t>Cherry Comet</t>
  </si>
  <si>
    <t>Crazy Bhukkhad</t>
  </si>
  <si>
    <t>Aahar</t>
  </si>
  <si>
    <t>Laddu Gopal</t>
  </si>
  <si>
    <t>Hot Fork</t>
  </si>
  <si>
    <t>Shamji Snacks</t>
  </si>
  <si>
    <t>Mithai, Street Food, South Indian, Chinese, North Indian</t>
  </si>
  <si>
    <t>Welcome Cafeteria</t>
  </si>
  <si>
    <t>Monty's Chicken Wings</t>
  </si>
  <si>
    <t>Annapoorna Foods</t>
  </si>
  <si>
    <t>Chinar Junction</t>
  </si>
  <si>
    <t>New Spice World</t>
  </si>
  <si>
    <t>Tawa N Tandoor</t>
  </si>
  <si>
    <t>Patiala</t>
  </si>
  <si>
    <t>Earthen Spices</t>
  </si>
  <si>
    <t>China Gathering</t>
  </si>
  <si>
    <t>Roti Te Boti</t>
  </si>
  <si>
    <t>The Godinho's</t>
  </si>
  <si>
    <t>Goan, American, Portuguese</t>
  </si>
  <si>
    <t>Green Hut</t>
  </si>
  <si>
    <t>Indian Home Food</t>
  </si>
  <si>
    <t>Bakers Oven</t>
  </si>
  <si>
    <t>Aarush - A Mediterranean Kitchen</t>
  </si>
  <si>
    <t>Chinese Bistro</t>
  </si>
  <si>
    <t>Food O Gram</t>
  </si>
  <si>
    <t>Pind Bawarchi</t>
  </si>
  <si>
    <t>Dawat-e-Ishq</t>
  </si>
  <si>
    <t>Curry Haus</t>
  </si>
  <si>
    <t>Mukhtalif Biryanis</t>
  </si>
  <si>
    <t>Tasty Fare</t>
  </si>
  <si>
    <t>Masala Fusion</t>
  </si>
  <si>
    <t>Midnight Sutra</t>
  </si>
  <si>
    <t>Food4U!</t>
  </si>
  <si>
    <t>Au Bon Pain</t>
  </si>
  <si>
    <t>Cafe Cravings</t>
  </si>
  <si>
    <t>Express Kitchen</t>
  </si>
  <si>
    <t>LeanBodyMeals</t>
  </si>
  <si>
    <t>Healthy Food, Salad, Italian, Continental</t>
  </si>
  <si>
    <t>Paddy's - The Grub Grill</t>
  </si>
  <si>
    <t>Ginger Garlic</t>
  </si>
  <si>
    <t>Karari Kurry</t>
  </si>
  <si>
    <t>Call For Cuisine - Hotel Grenville</t>
  </si>
  <si>
    <t>Mezbaan's</t>
  </si>
  <si>
    <t>Harish Phulwari</t>
  </si>
  <si>
    <t>North Indian, South Indian, Fast Food, Street Food, Mithai</t>
  </si>
  <si>
    <t>Mithai, South Indian, Chinese, Street Food, North Indian</t>
  </si>
  <si>
    <t>Latenight.in</t>
  </si>
  <si>
    <t>North Indian, Biryani, Chinese</t>
  </si>
  <si>
    <t>Swaad Ka Khazana</t>
  </si>
  <si>
    <t>Dakshin Bistro</t>
  </si>
  <si>
    <t>Grill &amp; Cafe</t>
  </si>
  <si>
    <t>Maachh Bhaat</t>
  </si>
  <si>
    <t>Cafe Friends</t>
  </si>
  <si>
    <t>Cafe, Fast Food, Street Food</t>
  </si>
  <si>
    <t>3H Kitchen</t>
  </si>
  <si>
    <t>Theobroma</t>
  </si>
  <si>
    <t>My Country Platter</t>
  </si>
  <si>
    <t>Asian, Chinese, North Indian</t>
  </si>
  <si>
    <t>Hotel Rajvanshi Restaurant</t>
  </si>
  <si>
    <t>FatPlates</t>
  </si>
  <si>
    <t>K Raga's</t>
  </si>
  <si>
    <t>Six Pack Kitchen</t>
  </si>
  <si>
    <t>Shanghai Cafe</t>
  </si>
  <si>
    <t>Dilli Light</t>
  </si>
  <si>
    <t>Pizza Central</t>
  </si>
  <si>
    <t>The Cinnamon Kitchen</t>
  </si>
  <si>
    <t>Pita Pan</t>
  </si>
  <si>
    <t>Arabian, Lebanese</t>
  </si>
  <si>
    <t>Burger Unlimited Kitchen</t>
  </si>
  <si>
    <t>The Tongue Twister</t>
  </si>
  <si>
    <t>Kabab Roll Cafe</t>
  </si>
  <si>
    <t>Love Is Cakes</t>
  </si>
  <si>
    <t>Nuterro</t>
  </si>
  <si>
    <t>Healthy Food, Continental, Juices, Beverages, Italian, Salad, Lebanese</t>
  </si>
  <si>
    <t>Live Wok</t>
  </si>
  <si>
    <t>Parantha Gurus</t>
  </si>
  <si>
    <t>Knight Delight Kafe</t>
  </si>
  <si>
    <t>Rocketchefs</t>
  </si>
  <si>
    <t>Pizza, Desserts</t>
  </si>
  <si>
    <t>Good to Go</t>
  </si>
  <si>
    <t>Sardarji Chicken Point</t>
  </si>
  <si>
    <t>American, Fast Food, Burger</t>
  </si>
  <si>
    <t>Twigly</t>
  </si>
  <si>
    <t>Continental, Italian, Pizza, Asian</t>
  </si>
  <si>
    <t>Caterspoint</t>
  </si>
  <si>
    <t>Mexican, American, Healthy Food</t>
  </si>
  <si>
    <t>Silver Crown</t>
  </si>
  <si>
    <t>North Indian, Chinese, Street Food, Fast Food</t>
  </si>
  <si>
    <t>Coldpress Company</t>
  </si>
  <si>
    <t>Healthy Food, Juices, Salad, Italian, Continental</t>
  </si>
  <si>
    <t>The Healthy Rasoi</t>
  </si>
  <si>
    <t>Healthy Food, North Indian, Beverages</t>
  </si>
  <si>
    <t>Yashna</t>
  </si>
  <si>
    <t>The Breakfast Club</t>
  </si>
  <si>
    <t>Angrezee Choupal</t>
  </si>
  <si>
    <t>Tobasco Kitchen</t>
  </si>
  <si>
    <t>Delhi - Kingdom of Dreams</t>
  </si>
  <si>
    <t>Om Sweets &amp; Snacks</t>
  </si>
  <si>
    <t>Cafeteria Point</t>
  </si>
  <si>
    <t>Pure Bliss</t>
  </si>
  <si>
    <t>Little Skillet</t>
  </si>
  <si>
    <t>Chimney - The Takeaway</t>
  </si>
  <si>
    <t>Late Night Food</t>
  </si>
  <si>
    <t>DBDN Deena Meat Vala</t>
  </si>
  <si>
    <t>Shree Bikaner Mishthan Bhandar</t>
  </si>
  <si>
    <t>Chef Sack Kitchen</t>
  </si>
  <si>
    <t>Mexican, Lebanese, Italian, Continental, Thai</t>
  </si>
  <si>
    <t>Khan Kabab Corner</t>
  </si>
  <si>
    <t>A One Rasoi</t>
  </si>
  <si>
    <t>Mitran Da Junction</t>
  </si>
  <si>
    <t>Cafe Maple Street</t>
  </si>
  <si>
    <t>Tandoor Express</t>
  </si>
  <si>
    <t>Begonia</t>
  </si>
  <si>
    <t>Elma's Delivers</t>
  </si>
  <si>
    <t>World Art Cafe</t>
  </si>
  <si>
    <t>Sip n Bite</t>
  </si>
  <si>
    <t>Indian Food Cafe</t>
  </si>
  <si>
    <t>Food Ka Mood</t>
  </si>
  <si>
    <t>Asian, Continental, Fast Food</t>
  </si>
  <si>
    <t>Cafeast</t>
  </si>
  <si>
    <t>Tandoori KnockOuts</t>
  </si>
  <si>
    <t>Anaaj</t>
  </si>
  <si>
    <t>Mini's Royal Cafe</t>
  </si>
  <si>
    <t>ZASTY</t>
  </si>
  <si>
    <t>Rumi's Kitchen</t>
  </si>
  <si>
    <t>Biryani, Lucknowi, North Indian</t>
  </si>
  <si>
    <t>SARA World Cuisine</t>
  </si>
  <si>
    <t>Eggers Madhouse</t>
  </si>
  <si>
    <t>Ridhi Sidhi</t>
  </si>
  <si>
    <t>Curry N' Tandoor</t>
  </si>
  <si>
    <t>Mughlai Treat</t>
  </si>
  <si>
    <t>Arabicaa 9</t>
  </si>
  <si>
    <t>Cyber Adda 24</t>
  </si>
  <si>
    <t>Shivani Catering Services</t>
  </si>
  <si>
    <t>Deep Chicken Corner</t>
  </si>
  <si>
    <t>Bisque Bakery</t>
  </si>
  <si>
    <t>Central Arcade, DLF Phase 2, Gurgaon</t>
  </si>
  <si>
    <t>Shawarma House</t>
  </si>
  <si>
    <t>Happy Beings</t>
  </si>
  <si>
    <t>Chilli Indiana</t>
  </si>
  <si>
    <t>Eggjactly</t>
  </si>
  <si>
    <t>Urban Kitchen</t>
  </si>
  <si>
    <t>Dimsum Democracy</t>
  </si>
  <si>
    <t>Chicken Bytes</t>
  </si>
  <si>
    <t>Naushi's Kitchenette</t>
  </si>
  <si>
    <t>Bakery, Beverages</t>
  </si>
  <si>
    <t>Mughal Chicken Corner</t>
  </si>
  <si>
    <t>Grill King Kabab &amp; Curries</t>
  </si>
  <si>
    <t>All Time Cafe</t>
  </si>
  <si>
    <t>North Indian, Chinese, Thai</t>
  </si>
  <si>
    <t>Hotel DDR</t>
  </si>
  <si>
    <t>Krishna Restaurant</t>
  </si>
  <si>
    <t>The Rolling Pin Bakery</t>
  </si>
  <si>
    <t>Harichatni.com</t>
  </si>
  <si>
    <t>Kujay's Spoon</t>
  </si>
  <si>
    <t>Dev Restaurant</t>
  </si>
  <si>
    <t>Dietpoint</t>
  </si>
  <si>
    <t>Lajawaab House Cafe</t>
  </si>
  <si>
    <t>Corp Kitchen</t>
  </si>
  <si>
    <t>Burj Al Arab</t>
  </si>
  <si>
    <t>Lily Food's</t>
  </si>
  <si>
    <t>Panther Restaurant</t>
  </si>
  <si>
    <t>Bhai Ji Dhaba</t>
  </si>
  <si>
    <t>Creamy Innovation</t>
  </si>
  <si>
    <t>Love Desserts</t>
  </si>
  <si>
    <t>Afghan Indian</t>
  </si>
  <si>
    <t>Al Fanoos</t>
  </si>
  <si>
    <t>Afghani, North Indian</t>
  </si>
  <si>
    <t>Underground Restaurant</t>
  </si>
  <si>
    <t>Royal Sweets</t>
  </si>
  <si>
    <t>North Indian, Mithai, Chinese</t>
  </si>
  <si>
    <t>Sweet Ginger Bakery</t>
  </si>
  <si>
    <t>Boozer's</t>
  </si>
  <si>
    <t>South City 1</t>
  </si>
  <si>
    <t>Finger Food, North Indian, Chinese</t>
  </si>
  <si>
    <t>Tasteful Biryani</t>
  </si>
  <si>
    <t>Unique Food Hut</t>
  </si>
  <si>
    <t>Baba Da Dhaba</t>
  </si>
  <si>
    <t>Tanishk Gourmet Indian</t>
  </si>
  <si>
    <t>North Indian, Mughlai, Seafood</t>
  </si>
  <si>
    <t>Cheffy's</t>
  </si>
  <si>
    <t>Pa Pa Ya</t>
  </si>
  <si>
    <t>Asian, Chinese, Thai, Japanese</t>
  </si>
  <si>
    <t>Icon Foods</t>
  </si>
  <si>
    <t>M CríÂme</t>
  </si>
  <si>
    <t>AK Your Food</t>
  </si>
  <si>
    <t>Singh Terrace Grill</t>
  </si>
  <si>
    <t>HSI Food World</t>
  </si>
  <si>
    <t>Chulha</t>
  </si>
  <si>
    <t>Marwadi Khana</t>
  </si>
  <si>
    <t>North Indian, Rajasthani</t>
  </si>
  <si>
    <t>Divine Bites</t>
  </si>
  <si>
    <t>Firangi Bake</t>
  </si>
  <si>
    <t>Sikandarpur</t>
  </si>
  <si>
    <t>Ashoka Snacks Corner</t>
  </si>
  <si>
    <t>Biryani &amp; Rolls</t>
  </si>
  <si>
    <t>Ravi Fast Food</t>
  </si>
  <si>
    <t>Adventure Food</t>
  </si>
  <si>
    <t>Aha Bites</t>
  </si>
  <si>
    <t>Narayan Fast Food Home</t>
  </si>
  <si>
    <t>Dujal Cafe</t>
  </si>
  <si>
    <t>Mahek By Greenz</t>
  </si>
  <si>
    <t>Bansiwala Rasoi</t>
  </si>
  <si>
    <t>Best Pizza Hut</t>
  </si>
  <si>
    <t>Hot &amp; Spicy</t>
  </si>
  <si>
    <t>Bikaner Sweets Snacks &amp; Restaurant</t>
  </si>
  <si>
    <t>Bakery, Chinese, North Indian</t>
  </si>
  <si>
    <t>Luncheon Box</t>
  </si>
  <si>
    <t>Muskan Chicken Biryani</t>
  </si>
  <si>
    <t>Chinese Hot Express</t>
  </si>
  <si>
    <t>Shri Ram Bhojnalaya</t>
  </si>
  <si>
    <t>Knights Kitchen</t>
  </si>
  <si>
    <t>Chefoncalls</t>
  </si>
  <si>
    <t>Pao King</t>
  </si>
  <si>
    <t>ANTIDOTE</t>
  </si>
  <si>
    <t>Indochi</t>
  </si>
  <si>
    <t>Bala Ji Sweets Corner</t>
  </si>
  <si>
    <t>Cafe #22hours</t>
  </si>
  <si>
    <t>North Indian, South Indian, Chinese, Healthy Food, Bakery</t>
  </si>
  <si>
    <t>Chauhan Hotel</t>
  </si>
  <si>
    <t>Uttrakhand Bohra Bhojnalaya &amp; Fast Food</t>
  </si>
  <si>
    <t>Uttrakhand Dhaba</t>
  </si>
  <si>
    <t>Bansiwala Bakery</t>
  </si>
  <si>
    <t>Sheetla Dhaba</t>
  </si>
  <si>
    <t>Shristi Happy Eats</t>
  </si>
  <si>
    <t>Fresh Food</t>
  </si>
  <si>
    <t>Apna Dabba</t>
  </si>
  <si>
    <t>Foody Goody</t>
  </si>
  <si>
    <t>Firefly</t>
  </si>
  <si>
    <t>Lassi Cafe</t>
  </si>
  <si>
    <t>Bandhani Fast Food</t>
  </si>
  <si>
    <t>Lavi Foji Dhaba</t>
  </si>
  <si>
    <t>Swami Vaishno Dhaba</t>
  </si>
  <si>
    <t>Shahi  Chicken Corner</t>
  </si>
  <si>
    <t>Cookingo</t>
  </si>
  <si>
    <t>Go! Dimsum</t>
  </si>
  <si>
    <t>Gopi Sweets &amp; Caters</t>
  </si>
  <si>
    <t>Solty Hotel</t>
  </si>
  <si>
    <t>Gautam Bakery</t>
  </si>
  <si>
    <t>Interaxis</t>
  </si>
  <si>
    <t>Milan Apna Dhaba</t>
  </si>
  <si>
    <t>R S Foods</t>
  </si>
  <si>
    <t>Orange Food Cart</t>
  </si>
  <si>
    <t>Chop Shop</t>
  </si>
  <si>
    <t>Foodie Xpress</t>
  </si>
  <si>
    <t>Delicious Food Corner</t>
  </si>
  <si>
    <t>Special O-cake-sions</t>
  </si>
  <si>
    <t>Renu Sweets &amp; Restaurant</t>
  </si>
  <si>
    <t>Good Food</t>
  </si>
  <si>
    <t>Raju Vaishno Amritsari Dhaba</t>
  </si>
  <si>
    <t>VK Food Court</t>
  </si>
  <si>
    <t>Nehra's Food Point</t>
  </si>
  <si>
    <t>Street Food By Punjab Grills</t>
  </si>
  <si>
    <t>Bablu Fast Food</t>
  </si>
  <si>
    <t>Fruitpro</t>
  </si>
  <si>
    <t>Kwality Restaurant</t>
  </si>
  <si>
    <t>Shri Sai Kirpa Food</t>
  </si>
  <si>
    <t>Sufiya Hotel</t>
  </si>
  <si>
    <t>Veg Hut</t>
  </si>
  <si>
    <t>Kanha North &amp; South Indian Veg.</t>
  </si>
  <si>
    <t>Mamta Tiffin Service</t>
  </si>
  <si>
    <t>Bikaner Misthan Bhandar</t>
  </si>
  <si>
    <t>Sector 53</t>
  </si>
  <si>
    <t>Department of Food and Social Affair</t>
  </si>
  <si>
    <t>Bisht Food Court</t>
  </si>
  <si>
    <t>Chinese Chilli Sizllers</t>
  </si>
  <si>
    <t>The Rolling Stove</t>
  </si>
  <si>
    <t>The Daily</t>
  </si>
  <si>
    <t>Dheeraj Vaishno Dhaba</t>
  </si>
  <si>
    <t>Ku-Kukdu-Ku</t>
  </si>
  <si>
    <t>Achoos Food Corner</t>
  </si>
  <si>
    <t>South Indian, Chinese, Mughlai</t>
  </si>
  <si>
    <t>OMG Tiffinz</t>
  </si>
  <si>
    <t>Shree Annapurna</t>
  </si>
  <si>
    <t>Noore-e-Seva</t>
  </si>
  <si>
    <t>Noida</t>
  </si>
  <si>
    <t>Logix City Centre, Sector 32, Noida</t>
  </si>
  <si>
    <t>Wow Noodle</t>
  </si>
  <si>
    <t>Sector 11</t>
  </si>
  <si>
    <t>Caffí© La Poya</t>
  </si>
  <si>
    <t>Sector 110</t>
  </si>
  <si>
    <t>Cafe, Continental, Fast Food, Italian</t>
  </si>
  <si>
    <t>Essen Foods</t>
  </si>
  <si>
    <t>Raghav Ki Rasoi</t>
  </si>
  <si>
    <t>Delhi Foods</t>
  </si>
  <si>
    <t>Sector 132</t>
  </si>
  <si>
    <t>Whatslife.in</t>
  </si>
  <si>
    <t>Sector 60</t>
  </si>
  <si>
    <t>Maa Durga Food Corner</t>
  </si>
  <si>
    <t>Sector 63</t>
  </si>
  <si>
    <t>Midnight Foodies</t>
  </si>
  <si>
    <t>Sector 93</t>
  </si>
  <si>
    <t>Foodicious</t>
  </si>
  <si>
    <t>Sector 1</t>
  </si>
  <si>
    <t>Urban Express</t>
  </si>
  <si>
    <t>Modi's Baker's Zone</t>
  </si>
  <si>
    <t>Sector 125</t>
  </si>
  <si>
    <t>Cafe Treat</t>
  </si>
  <si>
    <t>Cake N Gifts</t>
  </si>
  <si>
    <t>Night Munchies</t>
  </si>
  <si>
    <t>Sector 19</t>
  </si>
  <si>
    <t>Dakshin Platter</t>
  </si>
  <si>
    <t>Sector 2</t>
  </si>
  <si>
    <t>Prerna Family Restaurant</t>
  </si>
  <si>
    <t>Maa Ka Khaana</t>
  </si>
  <si>
    <t>Sector 34</t>
  </si>
  <si>
    <t>Green Restaurant</t>
  </si>
  <si>
    <t>Sector 40</t>
  </si>
  <si>
    <t>The Saffron Plant Restaurant</t>
  </si>
  <si>
    <t>Sector 44</t>
  </si>
  <si>
    <t>Somethings Sweet</t>
  </si>
  <si>
    <t>Hungry Buddies</t>
  </si>
  <si>
    <t>Sweetcake.in</t>
  </si>
  <si>
    <t>Annapurna Caterings</t>
  </si>
  <si>
    <t>Sector 71</t>
  </si>
  <si>
    <t>Ganesh Chinese Food Corner</t>
  </si>
  <si>
    <t>Sector 72</t>
  </si>
  <si>
    <t>Hydrabad Biryani Express</t>
  </si>
  <si>
    <t>N E Great Foods</t>
  </si>
  <si>
    <t>Moju Juice Bar</t>
  </si>
  <si>
    <t>The Corporate Kitchen</t>
  </si>
  <si>
    <t>Ahaar Udyan</t>
  </si>
  <si>
    <t>Kanak Kitchen</t>
  </si>
  <si>
    <t>Speziato Foods</t>
  </si>
  <si>
    <t>Kitchen Express</t>
  </si>
  <si>
    <t>Sector 48</t>
  </si>
  <si>
    <t>Better Butter Chicken</t>
  </si>
  <si>
    <t>Sector 51</t>
  </si>
  <si>
    <t>Chinese Fast Food Corner</t>
  </si>
  <si>
    <t>Sector 62</t>
  </si>
  <si>
    <t>Chaiwaalas</t>
  </si>
  <si>
    <t>SPL Foods Plaza</t>
  </si>
  <si>
    <t>Sector 65</t>
  </si>
  <si>
    <t>Om Sweets Caterers &amp; Bakery</t>
  </si>
  <si>
    <t>Cafe' Wow</t>
  </si>
  <si>
    <t>The Great India Place, Sector 38</t>
  </si>
  <si>
    <t>Vivino - Hotel Golf View</t>
  </si>
  <si>
    <t>Hotel Golf View, Sector 37, Noida</t>
  </si>
  <si>
    <t>The Tasty Corner</t>
  </si>
  <si>
    <t>Food Town</t>
  </si>
  <si>
    <t>Shakti Food &amp; Restaurant</t>
  </si>
  <si>
    <t>Sector 38</t>
  </si>
  <si>
    <t>Snacks Parties</t>
  </si>
  <si>
    <t>Sector 41</t>
  </si>
  <si>
    <t>The Golden Spoon</t>
  </si>
  <si>
    <t>Chocadoodledoo</t>
  </si>
  <si>
    <t>Sector 47</t>
  </si>
  <si>
    <t>Lucknow Heritage</t>
  </si>
  <si>
    <t>VP ki Kitchen</t>
  </si>
  <si>
    <t>Shri G</t>
  </si>
  <si>
    <t>Sector 58</t>
  </si>
  <si>
    <t>Spicy Punjabi Tadka</t>
  </si>
  <si>
    <t>Bake Walkers</t>
  </si>
  <si>
    <t>The Dhaba</t>
  </si>
  <si>
    <t>6 Packs Momos</t>
  </si>
  <si>
    <t>Spice World Mall, Sector 25</t>
  </si>
  <si>
    <t>Rocket Food</t>
  </si>
  <si>
    <t>Golf Course</t>
  </si>
  <si>
    <t>Greater Noida</t>
  </si>
  <si>
    <t>Sector 10</t>
  </si>
  <si>
    <t>Sushma Homemade Tiffin</t>
  </si>
  <si>
    <t>Cafe Lounge</t>
  </si>
  <si>
    <t>Cafe, Bakery, Fast Food</t>
  </si>
  <si>
    <t>Cheese Pizza</t>
  </si>
  <si>
    <t>Alam Muradabadi &amp; Hyderabadi Biryani</t>
  </si>
  <si>
    <t>Sethi's</t>
  </si>
  <si>
    <t>Foodies Park</t>
  </si>
  <si>
    <t>Cupcakes &amp; More</t>
  </si>
  <si>
    <t>Indian Special Hot Momos</t>
  </si>
  <si>
    <t>Hotel Green View Palace</t>
  </si>
  <si>
    <t>New Shahi Chinese Fast Food</t>
  </si>
  <si>
    <t>Breaky2Dinner</t>
  </si>
  <si>
    <t>Mr. Biryani Walia</t>
  </si>
  <si>
    <t>Platters</t>
  </si>
  <si>
    <t>Tulip Mall, Sector 48, Noida</t>
  </si>
  <si>
    <t>Gardens Galleria, Sector 38 Noida</t>
  </si>
  <si>
    <t>My Corn</t>
  </si>
  <si>
    <t>Logix Cyber Park, Sector 62, Noida</t>
  </si>
  <si>
    <t>Affamato</t>
  </si>
  <si>
    <t>Fusionn Rolls</t>
  </si>
  <si>
    <t>South Indian Snacks Stall</t>
  </si>
  <si>
    <t>Al-Aayat Mughlai Biryani</t>
  </si>
  <si>
    <t>Food Weavers</t>
  </si>
  <si>
    <t>Food Passengers</t>
  </si>
  <si>
    <t>Kake Da Dhaba</t>
  </si>
  <si>
    <t>The Hangout-Deli</t>
  </si>
  <si>
    <t>Continental, Lebanese, Mexican</t>
  </si>
  <si>
    <t>The Gaming Vegas</t>
  </si>
  <si>
    <t>Lassilo</t>
  </si>
  <si>
    <t>Mittal Bikaneri Sweets</t>
  </si>
  <si>
    <t>Swad E Punjab</t>
  </si>
  <si>
    <t>Sector 27</t>
  </si>
  <si>
    <t>Sweet Spells</t>
  </si>
  <si>
    <t>Chill Grill</t>
  </si>
  <si>
    <t>Kwality Walls - Happiness Station</t>
  </si>
  <si>
    <t>NS Punjabi Swad</t>
  </si>
  <si>
    <t>Bhojanam4u</t>
  </si>
  <si>
    <t>Shaivi's Kitchen</t>
  </si>
  <si>
    <t>Sector 49</t>
  </si>
  <si>
    <t>Sharma Hotel</t>
  </si>
  <si>
    <t>Shri Balaji Shudh Vaishno Dhaba</t>
  </si>
  <si>
    <t xml:space="preserve"> Let's Burrrp</t>
  </si>
  <si>
    <t>Hunger Tales</t>
  </si>
  <si>
    <t>Lucknowi, Mughlai, North Indian</t>
  </si>
  <si>
    <t>Chef's Basket Pop Up Cafí©</t>
  </si>
  <si>
    <t>Italian, Chinese</t>
  </si>
  <si>
    <t>Kanha Cake O' Pastry</t>
  </si>
  <si>
    <t>Moets Stone</t>
  </si>
  <si>
    <t>Lemonier</t>
  </si>
  <si>
    <t>Ahmed's</t>
  </si>
  <si>
    <t>Hunger's Hub</t>
  </si>
  <si>
    <t>Bala Ji Raja Dhaba</t>
  </si>
  <si>
    <t>The Backyard Chef</t>
  </si>
  <si>
    <t>SPL Food Corner</t>
  </si>
  <si>
    <t>Sector 59</t>
  </si>
  <si>
    <t>Beyond Food</t>
  </si>
  <si>
    <t>Brijwasi Sweets</t>
  </si>
  <si>
    <t>Cafe Hot Pot</t>
  </si>
  <si>
    <t>Spicy Affair</t>
  </si>
  <si>
    <t>Royale Bakers</t>
  </si>
  <si>
    <t>RV's Family Restaurant</t>
  </si>
  <si>
    <t>North Indian, South Indian, Italian, Chinese</t>
  </si>
  <si>
    <t>The Royal Kitchen</t>
  </si>
  <si>
    <t>Rana Dhaba</t>
  </si>
  <si>
    <t>Dev Food</t>
  </si>
  <si>
    <t>Sector 26</t>
  </si>
  <si>
    <t>Maharba Chicken Point</t>
  </si>
  <si>
    <t>Home Cafe</t>
  </si>
  <si>
    <t>Hot Chilli Food Plaza</t>
  </si>
  <si>
    <t>Ayush Chicken Point</t>
  </si>
  <si>
    <t>Baby Got Bacon</t>
  </si>
  <si>
    <t>Food Hut</t>
  </si>
  <si>
    <t>Sector 61</t>
  </si>
  <si>
    <t>Food Cabana</t>
  </si>
  <si>
    <t>Mayur Kitchen</t>
  </si>
  <si>
    <t>Brajwasi</t>
  </si>
  <si>
    <t>Street Food Corner</t>
  </si>
  <si>
    <t>Sector 16</t>
  </si>
  <si>
    <t>Brijwasi Dhaba</t>
  </si>
  <si>
    <t>Vishnu Ki Rasoi</t>
  </si>
  <si>
    <t>Cafe Krisa</t>
  </si>
  <si>
    <t>Sugar Ruffles</t>
  </si>
  <si>
    <t>Sector 37</t>
  </si>
  <si>
    <t>Navab's</t>
  </si>
  <si>
    <t>Goyal Chhole Kulche Wala</t>
  </si>
  <si>
    <t>Big Biryani</t>
  </si>
  <si>
    <t>Parul's Cooking Hub</t>
  </si>
  <si>
    <t>Chandni Chowk 2 China</t>
  </si>
  <si>
    <t>Choco N Lush</t>
  </si>
  <si>
    <t>Om Bikaner Sweets</t>
  </si>
  <si>
    <t>Right for Night</t>
  </si>
  <si>
    <t>WOW Zaika</t>
  </si>
  <si>
    <t>Aadhya Bakery &amp; Foods</t>
  </si>
  <si>
    <t>Bakery, North Indian</t>
  </si>
  <si>
    <t>Bean Machine &amp; Co.</t>
  </si>
  <si>
    <t>Italian, Continental, American</t>
  </si>
  <si>
    <t>Dilli Bakery</t>
  </si>
  <si>
    <t>Frozen Grillz</t>
  </si>
  <si>
    <t>Opium Bar - Hotel City Park</t>
  </si>
  <si>
    <t>Hotel City Park, Pitampura</t>
  </si>
  <si>
    <t>Rendezvous Adda</t>
  </si>
  <si>
    <t>Taste of Punjab</t>
  </si>
  <si>
    <t>Sonu Parantha Corner</t>
  </si>
  <si>
    <t>The Big Scoop</t>
  </si>
  <si>
    <t>44 Grills</t>
  </si>
  <si>
    <t>Friend's Restaurant</t>
  </si>
  <si>
    <t>Sector 55 China Town</t>
  </si>
  <si>
    <t>Sector 55</t>
  </si>
  <si>
    <t>A1 Restaurant</t>
  </si>
  <si>
    <t>Chaska Food Hut</t>
  </si>
  <si>
    <t>Shiva Shudh Shakahari Bhojnalaya</t>
  </si>
  <si>
    <t>Dumpty's</t>
  </si>
  <si>
    <t>Yeoh</t>
  </si>
  <si>
    <t>North Indian, Chinese, Italian, Thai</t>
  </si>
  <si>
    <t>Viddya Chinese Fast Food</t>
  </si>
  <si>
    <t>Green Valley Chinese Food</t>
  </si>
  <si>
    <t>Green Chilli Fast Food</t>
  </si>
  <si>
    <t>Sector 25</t>
  </si>
  <si>
    <t>Biryani Vice</t>
  </si>
  <si>
    <t>Chandu Chat Bhandar</t>
  </si>
  <si>
    <t>Raging Bull - The Spicy Punch</t>
  </si>
  <si>
    <t>Mexican, Italian</t>
  </si>
  <si>
    <t>Shiv Murti Hotel</t>
  </si>
  <si>
    <t>Sector 52</t>
  </si>
  <si>
    <t>Sadda Adda 2 Cafe &amp; Lounge</t>
  </si>
  <si>
    <t>Hookie Dookie</t>
  </si>
  <si>
    <t>Tiffin Man House</t>
  </si>
  <si>
    <t>New Punjabi Tadka</t>
  </si>
  <si>
    <t>Chawla's 2</t>
  </si>
  <si>
    <t>Delicacies</t>
  </si>
  <si>
    <t>The Big Chefs</t>
  </si>
  <si>
    <t>The Bakery Mart</t>
  </si>
  <si>
    <t>Fire n Ice</t>
  </si>
  <si>
    <t>Shopprix Mall, Sector 61, Noida</t>
  </si>
  <si>
    <t>Pizza Junction</t>
  </si>
  <si>
    <t>Supertech Shopprix Mall, Sector 61</t>
  </si>
  <si>
    <t>Bangali Restaurant</t>
  </si>
  <si>
    <t>Tea Trails</t>
  </si>
  <si>
    <t>Latitude 28</t>
  </si>
  <si>
    <t>American, Continental, Italian</t>
  </si>
  <si>
    <t>Haochi</t>
  </si>
  <si>
    <t>Lucknow Wale Kwality Kabab</t>
  </si>
  <si>
    <t>Chef's Curry</t>
  </si>
  <si>
    <t>Royal King</t>
  </si>
  <si>
    <t>Kesarwa Bakez</t>
  </si>
  <si>
    <t>Chai Thela</t>
  </si>
  <si>
    <t>Juices, Fast Food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</si>
  <si>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</si>
  <si>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</si>
  <si>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</si>
  <si>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</si>
  <si>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</si>
  <si>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</si>
  <si>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</si>
  <si>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</si>
  <si>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</si>
  <si>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</si>
  <si>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Tod-Bistro Cafe</t>
  </si>
  <si>
    <t>Sector 127</t>
  </si>
  <si>
    <t>Lola's Cafe</t>
  </si>
  <si>
    <t>Jaak Foods</t>
  </si>
  <si>
    <t>Cafe Rap</t>
  </si>
  <si>
    <t>Doon Dhaba</t>
  </si>
  <si>
    <t>Yummy Kitchen</t>
  </si>
  <si>
    <t>Antaryami Paratha Corner</t>
  </si>
  <si>
    <t>Sector 4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</si>
  <si>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</si>
  <si>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</si>
  <si>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</si>
  <si>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</si>
  <si>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</si>
  <si>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</si>
  <si>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</si>
  <si>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</si>
  <si>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</si>
  <si>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</si>
  <si>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</si>
  <si>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</si>
  <si>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</si>
  <si>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Sarfira</t>
  </si>
  <si>
    <t>4U</t>
  </si>
  <si>
    <t>Pihu's Cafe</t>
  </si>
  <si>
    <t>Shri Adarsh Kulfi</t>
  </si>
  <si>
    <t>Bunz &amp; Dogz</t>
  </si>
  <si>
    <t>Sector 33</t>
  </si>
  <si>
    <t>Balaji Restaurant &amp; Sweets</t>
  </si>
  <si>
    <t>Chacha Food Street</t>
  </si>
  <si>
    <t>Big B Pastry Shop</t>
  </si>
  <si>
    <t>Robins Sweets &amp; Restaurant</t>
  </si>
  <si>
    <t>Tiffinhunt</t>
  </si>
  <si>
    <t>Simla Bakery</t>
  </si>
  <si>
    <t>Momos Box</t>
  </si>
  <si>
    <t>Tibetan, Street Food</t>
  </si>
  <si>
    <t>Bread &amp; Pasta</t>
  </si>
  <si>
    <t>Kanha Ji Sweets &amp; Restaurant</t>
  </si>
  <si>
    <t>Mithai, North Indian, Street Food</t>
  </si>
  <si>
    <t>The Food Factory</t>
  </si>
  <si>
    <t>Nawabi Mughlai Zaika Food Van</t>
  </si>
  <si>
    <t>Knight Kitchens</t>
  </si>
  <si>
    <t>Let's Noodle</t>
  </si>
  <si>
    <t>New Dragon Chinese Fast Food  &amp; Paranthey Wala</t>
  </si>
  <si>
    <t>Maamouchee @ My Way</t>
  </si>
  <si>
    <t>Centre Stage Mall, Sector 18</t>
  </si>
  <si>
    <t>Italian, Lebanese, North Indian</t>
  </si>
  <si>
    <t>Buzz</t>
  </si>
  <si>
    <t>North Indian, Chinese, Italian, Finger Food</t>
  </si>
  <si>
    <t>DLF Mall of India, Sector 18,  Noida</t>
  </si>
  <si>
    <t>Hunger's Hut</t>
  </si>
  <si>
    <t>Chhote Nawab</t>
  </si>
  <si>
    <t>Jaipuria Plaza, Sector 26, Noida</t>
  </si>
  <si>
    <t>Cooks Cafe - Jaypee Greens</t>
  </si>
  <si>
    <t>Jaypee Greens, Greater Noida, Noida</t>
  </si>
  <si>
    <t>Hakka Haus</t>
  </si>
  <si>
    <t>1911 Bar - The Imperial</t>
  </si>
  <si>
    <t>Finger Food, European</t>
  </si>
  <si>
    <t>Santushti</t>
  </si>
  <si>
    <t>Your Spicy Kitchen</t>
  </si>
  <si>
    <t>Mughlai, Continental, Chinese</t>
  </si>
  <si>
    <t>Fast Food, North Indian, Chinese, Desserts, Ice Cream</t>
  </si>
  <si>
    <t>Eating Point</t>
  </si>
  <si>
    <t>Sector 20</t>
  </si>
  <si>
    <t>Hari Om Restaurant</t>
  </si>
  <si>
    <t>Sati Restaurant</t>
  </si>
  <si>
    <t>Delight Food</t>
  </si>
  <si>
    <t>Open Kitchen</t>
  </si>
  <si>
    <t>Not Just Dilli</t>
  </si>
  <si>
    <t>Zaffran- Ikshita's Kitchen</t>
  </si>
  <si>
    <t>Biryani House</t>
  </si>
  <si>
    <t>Public Cafe</t>
  </si>
  <si>
    <t>The Chickmunks Express</t>
  </si>
  <si>
    <t>Be Bhukkad</t>
  </si>
  <si>
    <t>WTF - World's Tastiest Food</t>
  </si>
  <si>
    <t>Noida Cakes Online</t>
  </si>
  <si>
    <t>Lahori Restaurant</t>
  </si>
  <si>
    <t>The Noodle Box Co.</t>
  </si>
  <si>
    <t>Aamantran Bangla</t>
  </si>
  <si>
    <t>52 Food Express</t>
  </si>
  <si>
    <t>Mirchievous</t>
  </si>
  <si>
    <t>Rasoi99</t>
  </si>
  <si>
    <t>Grand Eatery</t>
  </si>
  <si>
    <t>North Indian, Chinese, Mughlai, Fast Food</t>
  </si>
  <si>
    <t>Brown Town</t>
  </si>
  <si>
    <t>Cold Rock Cafe</t>
  </si>
  <si>
    <t>Fast Food, Italian, Desserts, Beverages</t>
  </si>
  <si>
    <t>Cup and Cones</t>
  </si>
  <si>
    <t>Mighty Mughlai</t>
  </si>
  <si>
    <t>New Woks</t>
  </si>
  <si>
    <t>Punjabi Pakwaan</t>
  </si>
  <si>
    <t>Adarsh Kulfi</t>
  </si>
  <si>
    <t>Chopaal Marwari</t>
  </si>
  <si>
    <t>Chopaal</t>
  </si>
  <si>
    <t>Chinese, North Indian, South Indian, Fast Food</t>
  </si>
  <si>
    <t>The Frozen Factory</t>
  </si>
  <si>
    <t>Lobby Lounge - Crowne Plaza</t>
  </si>
  <si>
    <t>Crowne Plaza, Mayur Vihar Phase 1</t>
  </si>
  <si>
    <t>Oh Buoy</t>
  </si>
  <si>
    <t>Mexican, Italian, Fast Food</t>
  </si>
  <si>
    <t>Lawn Bistro</t>
  </si>
  <si>
    <t>North Indian, Chinese, Thai, Continental</t>
  </si>
  <si>
    <t>Hungry House Pizzas &amp; More</t>
  </si>
  <si>
    <t>Fit Bites</t>
  </si>
  <si>
    <t>Time to Tea</t>
  </si>
  <si>
    <t>Peshawari Delux Restaurant</t>
  </si>
  <si>
    <t>AB Fast N Food</t>
  </si>
  <si>
    <t>Smoking Tikka</t>
  </si>
  <si>
    <t>Prime Bakery</t>
  </si>
  <si>
    <t>The Big Buddha Grill</t>
  </si>
  <si>
    <t>Cafe, Mexican</t>
  </si>
  <si>
    <t>Mithaas</t>
  </si>
  <si>
    <t>Vanshika Indian, Chinese, &amp; Parantha Corner</t>
  </si>
  <si>
    <t>Meeting Point Corner</t>
  </si>
  <si>
    <t>Mom's Canteen</t>
  </si>
  <si>
    <t>Rolling Beans</t>
  </si>
  <si>
    <t>Aggarwal Bikaneri Sweets &amp; Restaurant</t>
  </si>
  <si>
    <t>Tiwari Hot Pot</t>
  </si>
  <si>
    <t>Handi</t>
  </si>
  <si>
    <t>La-Cuisine</t>
  </si>
  <si>
    <t>Southern Flavours</t>
  </si>
  <si>
    <t>Crazy Noodles</t>
  </si>
  <si>
    <t>The Punjabiis Restro Bar</t>
  </si>
  <si>
    <t>Ganga Shopping Complex, Sector 29</t>
  </si>
  <si>
    <t>Turquoise Cottage - TC Original 1997</t>
  </si>
  <si>
    <t>Continental, American, Italian, Mediterranean</t>
  </si>
  <si>
    <t>Aim Cafe And Restaurant</t>
  </si>
  <si>
    <t>Veg Always</t>
  </si>
  <si>
    <t>Indian Diners</t>
  </si>
  <si>
    <t>Get Set Go</t>
  </si>
  <si>
    <t>MSX Mall, Greater Noida</t>
  </si>
  <si>
    <t>Singh Foods</t>
  </si>
  <si>
    <t>The New Koyla Kitchen</t>
  </si>
  <si>
    <t>The Zaika King</t>
  </si>
  <si>
    <t>Super Cake Shop</t>
  </si>
  <si>
    <t>Peniel Restaurant</t>
  </si>
  <si>
    <t>Sweet Cake</t>
  </si>
  <si>
    <t>27 Grills</t>
  </si>
  <si>
    <t>Hari Sweets</t>
  </si>
  <si>
    <t>Sector 28</t>
  </si>
  <si>
    <t>Tastee Chauka</t>
  </si>
  <si>
    <t>The Kitchen</t>
  </si>
  <si>
    <t>The Munchkart Cafe</t>
  </si>
  <si>
    <t>JSB Evergreen Snack &amp; Sweets</t>
  </si>
  <si>
    <t>North Indian, Chinese, Fast Food, Street Food</t>
  </si>
  <si>
    <t>North Indian, Mughlai, Mughlai</t>
  </si>
  <si>
    <t>Indian Curry House</t>
  </si>
  <si>
    <t>Dietwholic</t>
  </si>
  <si>
    <t>Healthy Food, North Indian, Chinese, Continental</t>
  </si>
  <si>
    <t>Goldenplates</t>
  </si>
  <si>
    <t>Delicious Treasure</t>
  </si>
  <si>
    <t>Dev's Restaurant &amp; Bar</t>
  </si>
  <si>
    <t>Swad</t>
  </si>
  <si>
    <t>Hurry Curry Express</t>
  </si>
  <si>
    <t>Rajwana Foods</t>
  </si>
  <si>
    <t>BK's The Juice Bar</t>
  </si>
  <si>
    <t>Juices, Beverages, Fast Food</t>
  </si>
  <si>
    <t>Lord's - The Sports Lounge</t>
  </si>
  <si>
    <t>Pearls Regency</t>
  </si>
  <si>
    <t>Royal Rasoi</t>
  </si>
  <si>
    <t>The Noodle Co</t>
  </si>
  <si>
    <t>Upper Deck</t>
  </si>
  <si>
    <t>Rotees n More</t>
  </si>
  <si>
    <t>Chanda Food</t>
  </si>
  <si>
    <t>The Lobby Lounge - The Leela Palace</t>
  </si>
  <si>
    <t>The Leela Palace, Chanakyapuri</t>
  </si>
  <si>
    <t>Vaango!</t>
  </si>
  <si>
    <t>Aggarwal Kachori Wale</t>
  </si>
  <si>
    <t>Bakes &amp; Cakes</t>
  </si>
  <si>
    <t>Aureo Dine &amp; Bake House</t>
  </si>
  <si>
    <t>Kalpana Hotel</t>
  </si>
  <si>
    <t>New Gee Pee</t>
  </si>
  <si>
    <t>221 B Baker Street</t>
  </si>
  <si>
    <t>Bollycric</t>
  </si>
  <si>
    <t>Sector 3</t>
  </si>
  <si>
    <t>KD's Hunger Point</t>
  </si>
  <si>
    <t>Radha Rani Bakery</t>
  </si>
  <si>
    <t>Club 44</t>
  </si>
  <si>
    <t>#Urban Cafí©</t>
  </si>
  <si>
    <t>The Caspian</t>
  </si>
  <si>
    <t>Haaochi</t>
  </si>
  <si>
    <t>Chinese Chilli Sizzler</t>
  </si>
  <si>
    <t>Republic's @ Dhaba</t>
  </si>
  <si>
    <t>Baba Chinese Fast Food</t>
  </si>
  <si>
    <t>Zaika of Dilli 6</t>
  </si>
  <si>
    <t>North Indian, Chinese, Kashmiri</t>
  </si>
  <si>
    <t>Kitchen Mantra</t>
  </si>
  <si>
    <t>Pan Asian Noodles</t>
  </si>
  <si>
    <t>Capital Kitchen - Taj Palace Hotel</t>
  </si>
  <si>
    <t>North Indian, European, Asian</t>
  </si>
  <si>
    <t>Mandarin Trail</t>
  </si>
  <si>
    <t>Thirsty Scholar Cafe</t>
  </si>
  <si>
    <t>Ansal Plaza Mall, Greater Noida</t>
  </si>
  <si>
    <t>Lakshmi Coffee House</t>
  </si>
  <si>
    <t>Brahmaputra Shopping Complex</t>
  </si>
  <si>
    <t>Chili's Grill &amp; Bar</t>
  </si>
  <si>
    <t>Mexican, American, Italian</t>
  </si>
  <si>
    <t>Bansiwala Restaurant</t>
  </si>
  <si>
    <t>Food Tamasha &amp; Co.</t>
  </si>
  <si>
    <t>Grand Heritage Resort</t>
  </si>
  <si>
    <t>Saleem's Takeaway</t>
  </si>
  <si>
    <t>Chakna</t>
  </si>
  <si>
    <t>Cafe Limelight</t>
  </si>
  <si>
    <t>Cafe, North Indian, Italian</t>
  </si>
  <si>
    <t>Aggarwal Sweet Shop</t>
  </si>
  <si>
    <t>Moti Mahal Deluxe Advant</t>
  </si>
  <si>
    <t>Pizza Key</t>
  </si>
  <si>
    <t>DIOS The Neighbourhood Bistro</t>
  </si>
  <si>
    <t>Continental, Fast Food, Italian</t>
  </si>
  <si>
    <t>Anand Food Factory</t>
  </si>
  <si>
    <t>Govinda's Restaurant</t>
  </si>
  <si>
    <t>Asian Fun</t>
  </si>
  <si>
    <t>Chinese Chilly Sizzler</t>
  </si>
  <si>
    <t>Mutfi</t>
  </si>
  <si>
    <t>North Indian, Seafood, Bengali</t>
  </si>
  <si>
    <t>Royal Spice Restaurant</t>
  </si>
  <si>
    <t>Platefull</t>
  </si>
  <si>
    <t>The Urban Chulha</t>
  </si>
  <si>
    <t>The Chickmunks Cafí©</t>
  </si>
  <si>
    <t>Fast Food, Cafe, Italian, North Indian, Chinese</t>
  </si>
  <si>
    <t>Sanskriti Foods</t>
  </si>
  <si>
    <t>Yumbo Bites</t>
  </si>
  <si>
    <t>Binge Restaurant</t>
  </si>
  <si>
    <t>Chick Chicken Barbeque</t>
  </si>
  <si>
    <t>Whomely</t>
  </si>
  <si>
    <t>Sector 83</t>
  </si>
  <si>
    <t>US Pizza</t>
  </si>
  <si>
    <t>Punjabi Dhaba 61</t>
  </si>
  <si>
    <t>Sky Grill</t>
  </si>
  <si>
    <t>Harsha Mall, Greater Noida</t>
  </si>
  <si>
    <t>Baker's Studio - Jaypee Greens</t>
  </si>
  <si>
    <t>Jaypee Greens Golf &amp; Spa Resort, Surajpur</t>
  </si>
  <si>
    <t>Baker's Zone</t>
  </si>
  <si>
    <t>Kanha Bhog</t>
  </si>
  <si>
    <t>Theyö_Ÿö«ó</t>
  </si>
  <si>
    <t>Yumm Biryani</t>
  </si>
  <si>
    <t>Sam and Scrooge</t>
  </si>
  <si>
    <t>Continental, Mexican, American, Fast Food, Italian, Chinese</t>
  </si>
  <si>
    <t>Cake n Flower</t>
  </si>
  <si>
    <t>Divine Curries</t>
  </si>
  <si>
    <t>Lumbini Food Point</t>
  </si>
  <si>
    <t>Kenny Rogers Roasters</t>
  </si>
  <si>
    <t>2 Bros Kitchen</t>
  </si>
  <si>
    <t>Big Bone - The Meat Shop</t>
  </si>
  <si>
    <t>The Fusion Food Stand</t>
  </si>
  <si>
    <t>The FLIP Cafe</t>
  </si>
  <si>
    <t>Italian, Continental, North Indian, Chinese</t>
  </si>
  <si>
    <t>The Gourmet Shack</t>
  </si>
  <si>
    <t>Continental, American</t>
  </si>
  <si>
    <t>Shivam Fast Food</t>
  </si>
  <si>
    <t>Swag Sadda Desi</t>
  </si>
  <si>
    <t>Choicest Cakes</t>
  </si>
  <si>
    <t>Swaad</t>
  </si>
  <si>
    <t>Zune - Piccadily Hotel</t>
  </si>
  <si>
    <t>Piccadily Hotel, Janakpuri</t>
  </si>
  <si>
    <t>North Indian, Kashmiri, Mughlai</t>
  </si>
  <si>
    <t>Earthen Oven - Fortune Inn Grazia</t>
  </si>
  <si>
    <t>Fortune Inn Grazia, Sector 27, Noida</t>
  </si>
  <si>
    <t>New Vishal's Kitchen</t>
  </si>
  <si>
    <t>Evergreen Food Point</t>
  </si>
  <si>
    <t>Cha Cha Cha</t>
  </si>
  <si>
    <t>Being Truckers</t>
  </si>
  <si>
    <t>Night Safari Cafe</t>
  </si>
  <si>
    <t>Cream Bell Scoopers</t>
  </si>
  <si>
    <t>Standard Sweets &amp; Confectioners</t>
  </si>
  <si>
    <t>Caffeinated</t>
  </si>
  <si>
    <t>Shree Balaji Shudh Vaishno Hotel</t>
  </si>
  <si>
    <t>Wrapster</t>
  </si>
  <si>
    <t>Yours Deliciously</t>
  </si>
  <si>
    <t>Yamu's Panchayat</t>
  </si>
  <si>
    <t>Cafe Fusion</t>
  </si>
  <si>
    <t>ProFit Kitchen</t>
  </si>
  <si>
    <t>Chocolate Therapy by Nishi</t>
  </si>
  <si>
    <t>Nirmala's</t>
  </si>
  <si>
    <t>R.I.P Cafe &amp; Lounge</t>
  </si>
  <si>
    <t>Reena Restaurant</t>
  </si>
  <si>
    <t>DudeFood</t>
  </si>
  <si>
    <t>Hasty Tasty Fast Food</t>
  </si>
  <si>
    <t>BakeAffair</t>
  </si>
  <si>
    <t>Doggy Style</t>
  </si>
  <si>
    <t>Pichli Gali</t>
  </si>
  <si>
    <t>Handi Mitran Di</t>
  </si>
  <si>
    <t>Mairu's</t>
  </si>
  <si>
    <t>Wabi Sabi</t>
  </si>
  <si>
    <t>Turquoise Turkish Ice-cream</t>
  </si>
  <si>
    <t>Savoury Street</t>
  </si>
  <si>
    <t>Continental, American, Cafe</t>
  </si>
  <si>
    <t>Cafe Pipa</t>
  </si>
  <si>
    <t>Andrea's Eatery</t>
  </si>
  <si>
    <t>Italian, Mexican, Spanish, Thai, Vietnamese, Indonesian, American</t>
  </si>
  <si>
    <t>Ni Hao</t>
  </si>
  <si>
    <t>Uncle's</t>
  </si>
  <si>
    <t>The Saffron Boutique</t>
  </si>
  <si>
    <t>Sagar Dhaba</t>
  </si>
  <si>
    <t>M.P. Chole Tikki Wala</t>
  </si>
  <si>
    <t>Elixir Health Cafí©</t>
  </si>
  <si>
    <t>Cafe, Healthy Food, Continental, Italian, Asian</t>
  </si>
  <si>
    <t>Heaven's Point</t>
  </si>
  <si>
    <t>Teasta</t>
  </si>
  <si>
    <t>Chef's Bar-Be-Que</t>
  </si>
  <si>
    <t>Sen's Sational Xpress Kitchen</t>
  </si>
  <si>
    <t>Baked! Cakes &amp; Desserts</t>
  </si>
  <si>
    <t>Heavens Food Xprs</t>
  </si>
  <si>
    <t>Paco Meals</t>
  </si>
  <si>
    <t>Lazzez's</t>
  </si>
  <si>
    <t>North Indian, Mughlai, Chinese, Raw Meats</t>
  </si>
  <si>
    <t>Veer Jee</t>
  </si>
  <si>
    <t>Shree Ganesh M Cafe</t>
  </si>
  <si>
    <t>Sector 6</t>
  </si>
  <si>
    <t>Green Vally Chiiness Food</t>
  </si>
  <si>
    <t>The Grill @ 76</t>
  </si>
  <si>
    <t>Breadman Cake Shop</t>
  </si>
  <si>
    <t>Vyanjan</t>
  </si>
  <si>
    <t>Spice of India</t>
  </si>
  <si>
    <t>Ristorante Prego</t>
  </si>
  <si>
    <t>Lotus Garden</t>
  </si>
  <si>
    <t>Knights Chaska</t>
  </si>
  <si>
    <t>Kar C Lounge &amp; Restaurant</t>
  </si>
  <si>
    <t>Cafe, North Indian, Italian, Chinese</t>
  </si>
  <si>
    <t>Kolkata Roll Point</t>
  </si>
  <si>
    <t>Grill Inn</t>
  </si>
  <si>
    <t>Sadda Adda</t>
  </si>
  <si>
    <t>Cafe Pitacos</t>
  </si>
  <si>
    <t>Continental, Mexican, Mediterranean</t>
  </si>
  <si>
    <t>Mehfill</t>
  </si>
  <si>
    <t>Chination</t>
  </si>
  <si>
    <t>Kamboj's</t>
  </si>
  <si>
    <t>Burger's Kitchen</t>
  </si>
  <si>
    <t>Scrummy Bites</t>
  </si>
  <si>
    <t>Aroma</t>
  </si>
  <si>
    <t>South Indian, North Indian, Street Food</t>
  </si>
  <si>
    <t>Casa Bake</t>
  </si>
  <si>
    <t>Hurry's Paratha</t>
  </si>
  <si>
    <t>Himalaya Momos &amp; Roll</t>
  </si>
  <si>
    <t>Waffles and Crepes</t>
  </si>
  <si>
    <t>Nawabi Mughlai Zaika</t>
  </si>
  <si>
    <t>Krunchies</t>
  </si>
  <si>
    <t>Quick Grabs</t>
  </si>
  <si>
    <t>Flames of Tandoor</t>
  </si>
  <si>
    <t>Second Home</t>
  </si>
  <si>
    <t>Frequent Bakes</t>
  </si>
  <si>
    <t>GreeNox</t>
  </si>
  <si>
    <t>Mithaas Sweets</t>
  </si>
  <si>
    <t>The Chaiwalas</t>
  </si>
  <si>
    <t>The Hunger Cure</t>
  </si>
  <si>
    <t>Subhoj</t>
  </si>
  <si>
    <t>Hot Fries</t>
  </si>
  <si>
    <t>Legends Barbeques</t>
  </si>
  <si>
    <t>North Indian, Chinese, Mediterranean, Asian, Continental</t>
  </si>
  <si>
    <t>Sufiaana</t>
  </si>
  <si>
    <t>North Indian, Mughlai, Lebanese</t>
  </si>
  <si>
    <t>Samarkand</t>
  </si>
  <si>
    <t>The Feast Box</t>
  </si>
  <si>
    <t>Dirty Apron</t>
  </si>
  <si>
    <t>European, Asian</t>
  </si>
  <si>
    <t>Night Food Service</t>
  </si>
  <si>
    <t>Serendipity Cafe</t>
  </si>
  <si>
    <t>Zaika Hindustani</t>
  </si>
  <si>
    <t>Tea Lounge - Jaypee Greens</t>
  </si>
  <si>
    <t>Golden Chaat</t>
  </si>
  <si>
    <t>Chip Chap Shahi Corner</t>
  </si>
  <si>
    <t>Mother's Kitchen</t>
  </si>
  <si>
    <t>DV's Chinese Kitchen</t>
  </si>
  <si>
    <t>Kabab And Tadka</t>
  </si>
  <si>
    <t>Tadqa Tandoor Express</t>
  </si>
  <si>
    <t>Saheb's Restaurant</t>
  </si>
  <si>
    <t>Chaska By Taste</t>
  </si>
  <si>
    <t>Oh My Scoop!</t>
  </si>
  <si>
    <t>Fresh Food Factory</t>
  </si>
  <si>
    <t>Kavita's Restaurant</t>
  </si>
  <si>
    <t>Burnout</t>
  </si>
  <si>
    <t>Continental, Mexican, Italian</t>
  </si>
  <si>
    <t>City Hut</t>
  </si>
  <si>
    <t>Virundu</t>
  </si>
  <si>
    <t>Sanghai Food</t>
  </si>
  <si>
    <t>Hungry - I</t>
  </si>
  <si>
    <t>The Epicureans</t>
  </si>
  <si>
    <t>Amrit's Agni Multi Cuisine Restaurant</t>
  </si>
  <si>
    <t>Punjabi Chaska</t>
  </si>
  <si>
    <t>Mishti's Kitchen</t>
  </si>
  <si>
    <t>Chauhan Fast Food</t>
  </si>
  <si>
    <t>Food Brigade</t>
  </si>
  <si>
    <t>South King Restaurant</t>
  </si>
  <si>
    <t>Thaaliwaalaa.com</t>
  </si>
  <si>
    <t>Chinese Chilli Seasonal</t>
  </si>
  <si>
    <t>Cafe Diva</t>
  </si>
  <si>
    <t>European, Italian</t>
  </si>
  <si>
    <t>Thaal Vaadi</t>
  </si>
  <si>
    <t>Punjabi By Nature Quickie</t>
  </si>
  <si>
    <t>United Coffee House Rewind</t>
  </si>
  <si>
    <t>North Indian, European, Asian, Mediterranean</t>
  </si>
  <si>
    <t>Oh So Stoned!</t>
  </si>
  <si>
    <t>Chi Asian Cookhouse</t>
  </si>
  <si>
    <t>Chinese, Thai, Asian, Japanese, Korean, Seafood</t>
  </si>
  <si>
    <t>Laat Saab</t>
  </si>
  <si>
    <t>Kafe Republic</t>
  </si>
  <si>
    <t>Yu Turn</t>
  </si>
  <si>
    <t>Gravity</t>
  </si>
  <si>
    <t>Latitude - Mosaic Hotels</t>
  </si>
  <si>
    <t>Mosaic Hotels, Sector 18, Noida</t>
  </si>
  <si>
    <t>Sip &amp; Snacks</t>
  </si>
  <si>
    <t>B Bawarchi Restaurant</t>
  </si>
  <si>
    <t>The Cake Xpress</t>
  </si>
  <si>
    <t>Getafix Petit</t>
  </si>
  <si>
    <t>Hooting Owl Cafe</t>
  </si>
  <si>
    <t>Uncle's JVCC Restaurant</t>
  </si>
  <si>
    <t>Lajawab Family Restaurant</t>
  </si>
  <si>
    <t>Sadda Taste</t>
  </si>
  <si>
    <t>Grill Point</t>
  </si>
  <si>
    <t>Hot &amp; Sour</t>
  </si>
  <si>
    <t>Truffle Muffle</t>
  </si>
  <si>
    <t>Lapaalap</t>
  </si>
  <si>
    <t>Frozen Stone</t>
  </si>
  <si>
    <t>Mudrika Food Factory</t>
  </si>
  <si>
    <t>Shadev Saini Dhaba</t>
  </si>
  <si>
    <t>The Choco Shop</t>
  </si>
  <si>
    <t>Choco House</t>
  </si>
  <si>
    <t>Kalpak Restaurant &amp; Cafe</t>
  </si>
  <si>
    <t>Chung-Fu</t>
  </si>
  <si>
    <t>Awadhi, North Indian</t>
  </si>
  <si>
    <t>Bebbe Da Degh</t>
  </si>
  <si>
    <t>Kaka Ji Restaurant</t>
  </si>
  <si>
    <t>B Tamang Chineese</t>
  </si>
  <si>
    <t>L'amore</t>
  </si>
  <si>
    <t>Old Tehrii Cafe &amp; Lounge</t>
  </si>
  <si>
    <t>Sugar Daddy Bakers</t>
  </si>
  <si>
    <t>Mithai, Beverages</t>
  </si>
  <si>
    <t>Kebabplus</t>
  </si>
  <si>
    <t>Angeethi Se</t>
  </si>
  <si>
    <t>Bakery, Desserts, Fast Food, North Indian</t>
  </si>
  <si>
    <t>Cafí© Doo Ghoont</t>
  </si>
  <si>
    <t>PizzaExpress</t>
  </si>
  <si>
    <t>The Bento Cafe</t>
  </si>
  <si>
    <t>Asian, Chinese, Japanese</t>
  </si>
  <si>
    <t>Wich 'N' Shake</t>
  </si>
  <si>
    <t>Wok N Spice</t>
  </si>
  <si>
    <t>Etal The Lounge Bar</t>
  </si>
  <si>
    <t>China Leaf</t>
  </si>
  <si>
    <t>Noshh</t>
  </si>
  <si>
    <t>Top Food</t>
  </si>
  <si>
    <t>The Cake Expert's</t>
  </si>
  <si>
    <t>Simran's Cake Studio</t>
  </si>
  <si>
    <t>Divya Hotal</t>
  </si>
  <si>
    <t>Khana Khajana Da Dhaba</t>
  </si>
  <si>
    <t>Maa Vaishno Shudh Bhojnalaya</t>
  </si>
  <si>
    <t>The Kitchen Factory</t>
  </si>
  <si>
    <t>Radhey Foodz</t>
  </si>
  <si>
    <t>JSB Evergreen Cool Point</t>
  </si>
  <si>
    <t>North Indian, Chinese, Fast Food, Mithai</t>
  </si>
  <si>
    <t>Kuppies</t>
  </si>
  <si>
    <t>Sanjay Pandit Bhojnalaya</t>
  </si>
  <si>
    <t>Desi Spice</t>
  </si>
  <si>
    <t>Melting Flavours</t>
  </si>
  <si>
    <t>Mood 4 Food</t>
  </si>
  <si>
    <t>Grub Patio</t>
  </si>
  <si>
    <t>Andaaz E Paranthas</t>
  </si>
  <si>
    <t>Otik Hotshop</t>
  </si>
  <si>
    <t>Chillies Cafe</t>
  </si>
  <si>
    <t>Sector 18</t>
  </si>
  <si>
    <t>Mithai, North Indian, South Indian, Street Food, Chinese</t>
  </si>
  <si>
    <t>Bamboo Shoots</t>
  </si>
  <si>
    <t>Doosri Mehfil</t>
  </si>
  <si>
    <t>Our Story Bistro &amp; Tea Room</t>
  </si>
  <si>
    <t>Cafe, Italian, Continental, Desserts</t>
  </si>
  <si>
    <t>Cheenos</t>
  </si>
  <si>
    <t>The Fizz</t>
  </si>
  <si>
    <t>LIT Ultrabar</t>
  </si>
  <si>
    <t>Continental, American, North Indian, Chinese</t>
  </si>
  <si>
    <t>PS Wah Bhai Wah</t>
  </si>
  <si>
    <t>Xiian</t>
  </si>
  <si>
    <t>Baby Dragon Bar &amp; Restaurant</t>
  </si>
  <si>
    <t>North Indian, Continental, Thai, Chinese</t>
  </si>
  <si>
    <t>Street Food, Continental, South Indian, North Indian, Chinese</t>
  </si>
  <si>
    <t>Dhaba at Atta</t>
  </si>
  <si>
    <t>DND</t>
  </si>
  <si>
    <t>Donald's Pastry Shop</t>
  </si>
  <si>
    <t>Parallel</t>
  </si>
  <si>
    <t>Pizza, North Indian</t>
  </si>
  <si>
    <t>Paddy's Cafe</t>
  </si>
  <si>
    <t>Elma's Brasserie</t>
  </si>
  <si>
    <t>American, Continental, Italian, Bakery</t>
  </si>
  <si>
    <t>Top Breads</t>
  </si>
  <si>
    <t>Baker Street</t>
  </si>
  <si>
    <t>Bakery, Beverages, Fast Food</t>
  </si>
  <si>
    <t>Swag &amp; Swad</t>
  </si>
  <si>
    <t>The Tandoori Village</t>
  </si>
  <si>
    <t>North Indian, Mughlai, Italian, Chinese</t>
  </si>
  <si>
    <t>Chandni Chowk Ke Mashhoor Paranthe</t>
  </si>
  <si>
    <t>BSGulati's Punjabi Swad</t>
  </si>
  <si>
    <t>Vinny's Restro Bar</t>
  </si>
  <si>
    <t>Gulnar - Hotel Janpath</t>
  </si>
  <si>
    <t>Linx - Premier Inn</t>
  </si>
  <si>
    <t>Premier Inn, Shalimar Bagh</t>
  </si>
  <si>
    <t>Walk In The Woods</t>
  </si>
  <si>
    <t>The Patiala Kkitchen</t>
  </si>
  <si>
    <t>Himalaya</t>
  </si>
  <si>
    <t>Cafe-18</t>
  </si>
  <si>
    <t>Bikanervala Bliss</t>
  </si>
  <si>
    <t>Anchor Bar &amp; Kitchen</t>
  </si>
  <si>
    <t>Italian, North Indian, Chinese</t>
  </si>
  <si>
    <t>NSD Resto Bar &amp; Kitchen</t>
  </si>
  <si>
    <t>Zest Bar and Lounge</t>
  </si>
  <si>
    <t>Burbee's Cafe</t>
  </si>
  <si>
    <t>American, Italian, Chinese, North Indian, Cafe</t>
  </si>
  <si>
    <t>Wat-a-Burger!</t>
  </si>
  <si>
    <t>Hungry Minister</t>
  </si>
  <si>
    <t>Continental, Mexican, Fast Food, Chinese</t>
  </si>
  <si>
    <t>Sikandrabadi Biryani</t>
  </si>
  <si>
    <t>Debon</t>
  </si>
  <si>
    <t>The Black Box</t>
  </si>
  <si>
    <t>Shanghai Dreams</t>
  </si>
  <si>
    <t>Ammi's Kitchen</t>
  </si>
  <si>
    <t>Yes Bosz Food Plaza</t>
  </si>
  <si>
    <t>Ginnis Oven</t>
  </si>
  <si>
    <t>Wraps Cafe</t>
  </si>
  <si>
    <t>Alley's Urbane Cafe</t>
  </si>
  <si>
    <t>SnacksWale.com</t>
  </si>
  <si>
    <t>F-all (Food for All)</t>
  </si>
  <si>
    <t>Breaktym</t>
  </si>
  <si>
    <t>Food Bell</t>
  </si>
  <si>
    <t>Owlcity</t>
  </si>
  <si>
    <t>R Cafe</t>
  </si>
  <si>
    <t>Moonlight Cafe</t>
  </si>
  <si>
    <t>China Hot</t>
  </si>
  <si>
    <t>Adhikari Fast Food Corner</t>
  </si>
  <si>
    <t>Fresh and Fit Ghar Ka Khana</t>
  </si>
  <si>
    <t>North Indian, Healthy Food, Rajasthani</t>
  </si>
  <si>
    <t>Boxmeal</t>
  </si>
  <si>
    <t>Bikaner's</t>
  </si>
  <si>
    <t>Mithai, North Indian, Chinese</t>
  </si>
  <si>
    <t>Mera Vala Dabba</t>
  </si>
  <si>
    <t>Floating Cakes</t>
  </si>
  <si>
    <t>BunkYard Cafe</t>
  </si>
  <si>
    <t>The Anna</t>
  </si>
  <si>
    <t>China Hot Pot</t>
  </si>
  <si>
    <t>Thee Pot</t>
  </si>
  <si>
    <t>Southern Santushti Cafe</t>
  </si>
  <si>
    <t>Chinese By Nature</t>
  </si>
  <si>
    <t>The Kebab Company</t>
  </si>
  <si>
    <t>Tandoori Mystery</t>
  </si>
  <si>
    <t>Aggarwal</t>
  </si>
  <si>
    <t>South Indian, Chinese, Street Food, Mithai</t>
  </si>
  <si>
    <t>Captain Curry</t>
  </si>
  <si>
    <t>Wasim Biryani Center</t>
  </si>
  <si>
    <t>Cafe Green Apple</t>
  </si>
  <si>
    <t>Hyderabad Delights</t>
  </si>
  <si>
    <t>North Indian, Mughlai, Hyderabadi</t>
  </si>
  <si>
    <t>Book Food Kitchen</t>
  </si>
  <si>
    <t>The Flying Pan</t>
  </si>
  <si>
    <t>Uncle's Punjabi Rasoi</t>
  </si>
  <si>
    <t>Go Krazy</t>
  </si>
  <si>
    <t>Bistro 37</t>
  </si>
  <si>
    <t>Appu Ghar Express</t>
  </si>
  <si>
    <t>Masters Caterer</t>
  </si>
  <si>
    <t>Food Destination</t>
  </si>
  <si>
    <t>Khan's Kathi Rolls</t>
  </si>
  <si>
    <t>Sweta Restaurant</t>
  </si>
  <si>
    <t>Royal Empire Meat Shop</t>
  </si>
  <si>
    <t>Ghar Ka Swad</t>
  </si>
  <si>
    <t>MS Foods</t>
  </si>
  <si>
    <t>Al-Swad</t>
  </si>
  <si>
    <t>Rasoi Dil Se</t>
  </si>
  <si>
    <t>Jhatpat Khana</t>
  </si>
  <si>
    <t>Uncle's Treat</t>
  </si>
  <si>
    <t>The Amazing Buger's</t>
  </si>
  <si>
    <t>More Than Cafe</t>
  </si>
  <si>
    <t>Cafe, Continental, Fast Food</t>
  </si>
  <si>
    <t>Cakebak</t>
  </si>
  <si>
    <t>Deli Chic</t>
  </si>
  <si>
    <t>Engineers Da Dhaba</t>
  </si>
  <si>
    <t>New Chinese Chilli Sizzler</t>
  </si>
  <si>
    <t>GVP Creations</t>
  </si>
  <si>
    <t>Kapoors Balle Balle</t>
  </si>
  <si>
    <t>Sahi Darbar</t>
  </si>
  <si>
    <t>Chicken Kraft</t>
  </si>
  <si>
    <t>Grill King</t>
  </si>
  <si>
    <t>More Than Cafí©</t>
  </si>
  <si>
    <t>Twomato Foods</t>
  </si>
  <si>
    <t>Lazeez Foods</t>
  </si>
  <si>
    <t>Ali Baba Caves</t>
  </si>
  <si>
    <t>TBH äóñ To Be Healthy</t>
  </si>
  <si>
    <t>Juices, Healthy Food</t>
  </si>
  <si>
    <t>Mezbaan Jaika Restaurant</t>
  </si>
  <si>
    <t>Biryani, North Indian, Fast Food</t>
  </si>
  <si>
    <t>Salato Salad Studio</t>
  </si>
  <si>
    <t>Salad, Continental</t>
  </si>
  <si>
    <t>Cafe 44</t>
  </si>
  <si>
    <t>Continental, Chinese</t>
  </si>
  <si>
    <t>Nukkad Bites</t>
  </si>
  <si>
    <t>North Indian, South Indian, Bakery, Beverages</t>
  </si>
  <si>
    <t>Delish BBQ</t>
  </si>
  <si>
    <t>Cinnabon &amp; Auntie Anne's</t>
  </si>
  <si>
    <t>Wild Chef House</t>
  </si>
  <si>
    <t>Continental, Chinese, North Indian, Indian</t>
  </si>
  <si>
    <t>North Indian, Fast Food, Chinese, Biryani, Mughlai</t>
  </si>
  <si>
    <t>Olive Kitchen</t>
  </si>
  <si>
    <t>Lajwaab Restaurant</t>
  </si>
  <si>
    <t>Gauranga Sweets</t>
  </si>
  <si>
    <t>Theos</t>
  </si>
  <si>
    <t>Legacy of Awadh</t>
  </si>
  <si>
    <t>KBCŒ_</t>
  </si>
  <si>
    <t>Go! Biryani</t>
  </si>
  <si>
    <t>Shahenshah</t>
  </si>
  <si>
    <t>Southern Treat</t>
  </si>
  <si>
    <t>Culinate</t>
  </si>
  <si>
    <t>Continental, Fast Food, Asian, Italian</t>
  </si>
  <si>
    <t>The Cake Masters</t>
  </si>
  <si>
    <t>Malabar Junction</t>
  </si>
  <si>
    <t>C Cube</t>
  </si>
  <si>
    <t>American, Italian, North Indian, Chinese</t>
  </si>
  <si>
    <t>Foodelicious</t>
  </si>
  <si>
    <t>North Indian, South Indian, Chinese, Street Food, Fast Food, Mithai</t>
  </si>
  <si>
    <t>Mr. Flavour</t>
  </si>
  <si>
    <t>Tandoori Corner</t>
  </si>
  <si>
    <t>Cake Mandi</t>
  </si>
  <si>
    <t>Anands</t>
  </si>
  <si>
    <t>Desi Galli</t>
  </si>
  <si>
    <t>Wakhra Swaad</t>
  </si>
  <si>
    <t>Hungry Ullu</t>
  </si>
  <si>
    <t>Gangaur Sweets</t>
  </si>
  <si>
    <t>Snacks India</t>
  </si>
  <si>
    <t>Sultanate of Spice</t>
  </si>
  <si>
    <t>Chauhan Vatika</t>
  </si>
  <si>
    <t>Dhabha 27</t>
  </si>
  <si>
    <t>Cafe Onion Rings</t>
  </si>
  <si>
    <t>Taste In Box</t>
  </si>
  <si>
    <t>Chilli Zone</t>
  </si>
  <si>
    <t>Dove And Mouse</t>
  </si>
  <si>
    <t>Backstreet Kitchen</t>
  </si>
  <si>
    <t>Dilli 6</t>
  </si>
  <si>
    <t>Jambox</t>
  </si>
  <si>
    <t>Desi Swag</t>
  </si>
  <si>
    <t>Hurry Curry</t>
  </si>
  <si>
    <t>Hungry Inn</t>
  </si>
  <si>
    <t>Oh Buoy - Flying Fox</t>
  </si>
  <si>
    <t>The Dessert Table Company</t>
  </si>
  <si>
    <t>Royal Awadh</t>
  </si>
  <si>
    <t>Cakewalk - Park Plaza</t>
  </si>
  <si>
    <t>Park Plaza Hotel, Sector 55, Noida</t>
  </si>
  <si>
    <t>Red Capsicum</t>
  </si>
  <si>
    <t>Popular Cakery</t>
  </si>
  <si>
    <t>Choco Bee</t>
  </si>
  <si>
    <t>Mexican Pizza</t>
  </si>
  <si>
    <t>InnerChef</t>
  </si>
  <si>
    <t>North Indian, South Indian, Italian, Continental, Mediterranean, Lebanese, Desserts</t>
  </si>
  <si>
    <t>Bistro 365</t>
  </si>
  <si>
    <t>Chocopur</t>
  </si>
  <si>
    <t>Black Pepper</t>
  </si>
  <si>
    <t>World Bites</t>
  </si>
  <si>
    <t>Northern Bytes</t>
  </si>
  <si>
    <t>Kashmiri, Chinese</t>
  </si>
  <si>
    <t>The Roll Van</t>
  </si>
  <si>
    <t>Taco Street</t>
  </si>
  <si>
    <t>Uncle's Patty</t>
  </si>
  <si>
    <t>Spice Affair</t>
  </si>
  <si>
    <t>Sparrows At Home Bakery &amp; Cafe</t>
  </si>
  <si>
    <t>Foodie</t>
  </si>
  <si>
    <t>Rasoi E Punjab</t>
  </si>
  <si>
    <t>Snack Chat</t>
  </si>
  <si>
    <t>Hungry's Hut</t>
  </si>
  <si>
    <t>Faridabad</t>
  </si>
  <si>
    <t>Crown Interiorz Mall, Sector 35, Faridabad</t>
  </si>
  <si>
    <t>North Indian, South Indian, Gujarati, Rajasthani</t>
  </si>
  <si>
    <t>Baskin Robbin</t>
  </si>
  <si>
    <t>Crown Plaza Mall, Sector 15, Faridabad</t>
  </si>
  <si>
    <t>Cafe Light</t>
  </si>
  <si>
    <t>Parsavnath City Mall, Sector 12, Faridabad</t>
  </si>
  <si>
    <t>Momo-Cha</t>
  </si>
  <si>
    <t>Cafe Parmesan</t>
  </si>
  <si>
    <t>Perfect Bake</t>
  </si>
  <si>
    <t>United Kitchen</t>
  </si>
  <si>
    <t>The Binge Box Cafe</t>
  </si>
  <si>
    <t>Tmos Moving Feast</t>
  </si>
  <si>
    <t>Anand Dhaba</t>
  </si>
  <si>
    <t>Purani Dilli Da Swad</t>
  </si>
  <si>
    <t>The Dark Hour - Kitchen</t>
  </si>
  <si>
    <t>Cravings</t>
  </si>
  <si>
    <t>Aggarwal's Bikaner Mishthan Bhandar</t>
  </si>
  <si>
    <t>Mithai, South Indian, Chinese, Street Food</t>
  </si>
  <si>
    <t>Sector 46</t>
  </si>
  <si>
    <t>Standard Family Restaurant</t>
  </si>
  <si>
    <t>The Grill Darbar</t>
  </si>
  <si>
    <t>Sector 86</t>
  </si>
  <si>
    <t>Spice Wok</t>
  </si>
  <si>
    <t>Suraj Kund</t>
  </si>
  <si>
    <t>Knight Rock</t>
  </si>
  <si>
    <t>Badarpur Border</t>
  </si>
  <si>
    <t>Mirage Restro Bar</t>
  </si>
  <si>
    <t>Eldeco Station 1 Mall, Sector 12, Faridabad</t>
  </si>
  <si>
    <t>Chopstick</t>
  </si>
  <si>
    <t>Cafe Grub Up</t>
  </si>
  <si>
    <t>Cafe, American, Mexican, Italian, Thai</t>
  </si>
  <si>
    <t>Cakes At Bhawanas</t>
  </si>
  <si>
    <t>Kant Khana Khazana</t>
  </si>
  <si>
    <t>Tmos Cafe Corner</t>
  </si>
  <si>
    <t>Flying Tandoor</t>
  </si>
  <si>
    <t>Hungry Head</t>
  </si>
  <si>
    <t>Ahata</t>
  </si>
  <si>
    <t>Fritrolla</t>
  </si>
  <si>
    <t>Oh My !</t>
  </si>
  <si>
    <t>The Black Kettle</t>
  </si>
  <si>
    <t>Sector 35</t>
  </si>
  <si>
    <t>Tanishka Restaurant &amp; Caterers</t>
  </si>
  <si>
    <t>Tasty Dhaba Family Restaurant</t>
  </si>
  <si>
    <t>Harmann Restaurant</t>
  </si>
  <si>
    <t>Sector 9</t>
  </si>
  <si>
    <t>The Baking Treats N More</t>
  </si>
  <si>
    <t>Vrindavan Sweets &amp; Restaurant</t>
  </si>
  <si>
    <t>Fast Food, Chinese, Burger</t>
  </si>
  <si>
    <t>World Cafe - Vibe by The LaLiT Traveller</t>
  </si>
  <si>
    <t>Vibe by The LaLit Traveller, Mathura Road</t>
  </si>
  <si>
    <t>Desire Foods</t>
  </si>
  <si>
    <t>Snax Points</t>
  </si>
  <si>
    <t>Kolkata Hot Kathi Rolls</t>
  </si>
  <si>
    <t>Charmwood Village</t>
  </si>
  <si>
    <t>Standard Chicken Point</t>
  </si>
  <si>
    <t>NIT</t>
  </si>
  <si>
    <t>Cakes 'n Bakes - Park Plaza</t>
  </si>
  <si>
    <t>Park Plaza, Sector 21, Faridabad</t>
  </si>
  <si>
    <t>Hot &amp; Tasty Chinese Food</t>
  </si>
  <si>
    <t>The Street Kitchen</t>
  </si>
  <si>
    <t>Bikaneri Sweets &amp; Restaurant</t>
  </si>
  <si>
    <t>Muradabadi Chicken Biryani Corner</t>
  </si>
  <si>
    <t>The Tandoori Times</t>
  </si>
  <si>
    <t>Gupha</t>
  </si>
  <si>
    <t>Indian Gourmet</t>
  </si>
  <si>
    <t>Mister Mughal</t>
  </si>
  <si>
    <t>Yummy Cake</t>
  </si>
  <si>
    <t>Med E Taste</t>
  </si>
  <si>
    <t>Shankar Sweets</t>
  </si>
  <si>
    <t>Rakheja Bakery</t>
  </si>
  <si>
    <t>Oregano India</t>
  </si>
  <si>
    <t>Fast Food, Chinese, Italian</t>
  </si>
  <si>
    <t>Sagar Bakery</t>
  </si>
  <si>
    <t>Mittal Fast Food</t>
  </si>
  <si>
    <t>Hash Stix</t>
  </si>
  <si>
    <t>Cafí© Bogchi</t>
  </si>
  <si>
    <t>Cafe, Italian, Mexican, Continental</t>
  </si>
  <si>
    <t>Recipe Badshah</t>
  </si>
  <si>
    <t>Apna Restaurant</t>
  </si>
  <si>
    <t>Chings Chinese</t>
  </si>
  <si>
    <t>Parkash Dhaba</t>
  </si>
  <si>
    <t>Kulcha Paaji</t>
  </si>
  <si>
    <t>Laziz Restaurant</t>
  </si>
  <si>
    <t>Cafí© Kitchen</t>
  </si>
  <si>
    <t>Magic Spice Wok</t>
  </si>
  <si>
    <t>Sam's Bake Shop</t>
  </si>
  <si>
    <t>Punjabi Culture</t>
  </si>
  <si>
    <t>Aravalli Owls</t>
  </si>
  <si>
    <t>Royal Bakers</t>
  </si>
  <si>
    <t>Kaushik Bakery</t>
  </si>
  <si>
    <t>Anupam Sweets &amp; Restaurant</t>
  </si>
  <si>
    <t>Urban Cuisine</t>
  </si>
  <si>
    <t>D ART of Flavour</t>
  </si>
  <si>
    <t>City Dhaba</t>
  </si>
  <si>
    <t>The Grub House</t>
  </si>
  <si>
    <t>Chickenette</t>
  </si>
  <si>
    <t>Raw Meats, North Indian, Chinese, Fast Food</t>
  </si>
  <si>
    <t>Sethi's Delicacy</t>
  </si>
  <si>
    <t>Chaudhary Chaap &amp; Chinese</t>
  </si>
  <si>
    <t>Paradise Inn</t>
  </si>
  <si>
    <t>Prelibato</t>
  </si>
  <si>
    <t>Sector 42</t>
  </si>
  <si>
    <t>Sri Meenakshi South Indian Food</t>
  </si>
  <si>
    <t>Chaska Restaurant</t>
  </si>
  <si>
    <t>TCD Cake &amp; Bake</t>
  </si>
  <si>
    <t>Green Chilly Chinese Food</t>
  </si>
  <si>
    <t>Italia Cafe by Aura</t>
  </si>
  <si>
    <t>Fusion Food Corner</t>
  </si>
  <si>
    <t>Popcorn Fusion</t>
  </si>
  <si>
    <t>Punjabi Restaurant</t>
  </si>
  <si>
    <t>New Dilight</t>
  </si>
  <si>
    <t>Crispy Crust</t>
  </si>
  <si>
    <t>Hunger Cure Express</t>
  </si>
  <si>
    <t>Briosca</t>
  </si>
  <si>
    <t>Juice On Go</t>
  </si>
  <si>
    <t>Juices, Beverages</t>
  </si>
  <si>
    <t>Gulshan Hotel</t>
  </si>
  <si>
    <t>Hotel Ekant</t>
  </si>
  <si>
    <t>The BBQ Garden</t>
  </si>
  <si>
    <t>North Indian, Seafood</t>
  </si>
  <si>
    <t>Lalit Kathi Rolls Momos</t>
  </si>
  <si>
    <t>Twist of Italy</t>
  </si>
  <si>
    <t>Caramel</t>
  </si>
  <si>
    <t>Tandoori Zaaika's</t>
  </si>
  <si>
    <t>Rock Cafe</t>
  </si>
  <si>
    <t>Angaar</t>
  </si>
  <si>
    <t>Hotel Saffron Kiran, Faridabad</t>
  </si>
  <si>
    <t>Little Cafe</t>
  </si>
  <si>
    <t>Hungrill</t>
  </si>
  <si>
    <t>Open Yard</t>
  </si>
  <si>
    <t>Maa Kali Foods</t>
  </si>
  <si>
    <t>The Hub - Gourmet, Bakers &amp; More</t>
  </si>
  <si>
    <t>Grub Hub</t>
  </si>
  <si>
    <t>Funk House Cafe</t>
  </si>
  <si>
    <t>Cafe, Italian, Salad</t>
  </si>
  <si>
    <t>Butter &amp; Grace</t>
  </si>
  <si>
    <t>KitchenYard</t>
  </si>
  <si>
    <t>King's Kitchen</t>
  </si>
  <si>
    <t>Kay's Bake Land</t>
  </si>
  <si>
    <t>Shri Bikaner Misthan Bhandar</t>
  </si>
  <si>
    <t>Invitation Restaurant</t>
  </si>
  <si>
    <t>The Street- Curries &amp; Grills</t>
  </si>
  <si>
    <t>On The Rocks - The  Atrium</t>
  </si>
  <si>
    <t>The Atrium, Suraj Kund</t>
  </si>
  <si>
    <t>Total Food Court</t>
  </si>
  <si>
    <t>The Retriever</t>
  </si>
  <si>
    <t>Silver</t>
  </si>
  <si>
    <t>K Hotel</t>
  </si>
  <si>
    <t>Smugglers</t>
  </si>
  <si>
    <t>Welcome</t>
  </si>
  <si>
    <t>Maitre Patissier</t>
  </si>
  <si>
    <t>Chaudhary Bhojnalaya</t>
  </si>
  <si>
    <t>Ashoka Restaurant</t>
  </si>
  <si>
    <t>Handi Chhadeyan Di</t>
  </si>
  <si>
    <t>Food On Wheels</t>
  </si>
  <si>
    <t>Eat N Treat</t>
  </si>
  <si>
    <t>Food Station</t>
  </si>
  <si>
    <t>Tandoori Hut</t>
  </si>
  <si>
    <t>Oh My!</t>
  </si>
  <si>
    <t>Chicken Inn Family Meat Shop</t>
  </si>
  <si>
    <t>Hunger Cure</t>
  </si>
  <si>
    <t>Bakers Delight - The Atrium</t>
  </si>
  <si>
    <t>Raju Dhaba</t>
  </si>
  <si>
    <t>Chill 'N Grill</t>
  </si>
  <si>
    <t>Delicieux Ice Cream Rolls</t>
  </si>
  <si>
    <t>Snacks Bar</t>
  </si>
  <si>
    <t>Destination Live</t>
  </si>
  <si>
    <t>Aggarwal Sweets And Caterers</t>
  </si>
  <si>
    <t>Evergreen Tandoori Night</t>
  </si>
  <si>
    <t>Aravali Owls</t>
  </si>
  <si>
    <t>Touch of Spice</t>
  </si>
  <si>
    <t>Rama Vaishnav Bhojnalaya</t>
  </si>
  <si>
    <t>Club Pizzeria</t>
  </si>
  <si>
    <t>Pizza Street</t>
  </si>
  <si>
    <t>Cafe And More</t>
  </si>
  <si>
    <t>TcozY</t>
  </si>
  <si>
    <t>The Grillz &amp; Gravy</t>
  </si>
  <si>
    <t>Oxy Lounge</t>
  </si>
  <si>
    <t>Hareram Bikanerzaika</t>
  </si>
  <si>
    <t>Tamasha In Tafree</t>
  </si>
  <si>
    <t>Evergreen Sweets &amp; Restaurant</t>
  </si>
  <si>
    <t>Magical Momos</t>
  </si>
  <si>
    <t>U &amp; I</t>
  </si>
  <si>
    <t>Queens Cakes</t>
  </si>
  <si>
    <t>The Hub</t>
  </si>
  <si>
    <t>Twin Brothers</t>
  </si>
  <si>
    <t>SRS Mall, Sector 12, Faridabad</t>
  </si>
  <si>
    <t>Tasty Bites</t>
  </si>
  <si>
    <t>Kay's Food Land</t>
  </si>
  <si>
    <t>Le Chef Restro Bar</t>
  </si>
  <si>
    <t>Shiv Saras Vyanjan</t>
  </si>
  <si>
    <t>The Hunger End</t>
  </si>
  <si>
    <t>Pizza Express</t>
  </si>
  <si>
    <t>Bake Your Dreamz</t>
  </si>
  <si>
    <t>Punjabii Tandoor</t>
  </si>
  <si>
    <t>Kashyap Vaishno Dhaba</t>
  </si>
  <si>
    <t>Badkal Lake</t>
  </si>
  <si>
    <t>Jai Jagannath Hotel</t>
  </si>
  <si>
    <t>Dayal Bagh</t>
  </si>
  <si>
    <t>Bangali Sweets &amp; Restaurant</t>
  </si>
  <si>
    <t>Indraprastha Colony</t>
  </si>
  <si>
    <t>Cafe Bite</t>
  </si>
  <si>
    <t>Anupam Sweet</t>
  </si>
  <si>
    <t>Fast Food, Desserts, Ice Cream, Beverages</t>
  </si>
  <si>
    <t>MD's Kebabs &amp; Curries</t>
  </si>
  <si>
    <t>The Chai Cafe</t>
  </si>
  <si>
    <t>Shiv Restaurant</t>
  </si>
  <si>
    <t>Sohan Sweets &amp; Namkeen</t>
  </si>
  <si>
    <t>Punjabi Chulha</t>
  </si>
  <si>
    <t>Shiksha Fast Food</t>
  </si>
  <si>
    <t>Meghansh Bakery</t>
  </si>
  <si>
    <t>Anupama Sweets &amp; Family Restaurant</t>
  </si>
  <si>
    <t>Mithai, North Indian, South Indian, Chinese, Fast Food</t>
  </si>
  <si>
    <t>Three Olives</t>
  </si>
  <si>
    <t>Chatny Delight</t>
  </si>
  <si>
    <t>Mithai, Bakery, Street Food, Chinese, South Indian</t>
  </si>
  <si>
    <t>Sardaar Ji Chaap &amp; Rolls</t>
  </si>
  <si>
    <t>The Night Factory</t>
  </si>
  <si>
    <t>Chandigarh</t>
  </si>
  <si>
    <t>Chandigarh Industrial Area</t>
  </si>
  <si>
    <t>North Indian, Chinese, Continental, Pizza</t>
  </si>
  <si>
    <t>Kaidi Kitchen</t>
  </si>
  <si>
    <t>Chennai</t>
  </si>
  <si>
    <t>Mylapore</t>
  </si>
  <si>
    <t>Italian, Mexican, Chinese, Thai, North Indian</t>
  </si>
  <si>
    <t>Maplai</t>
  </si>
  <si>
    <t>Nungambakkam</t>
  </si>
  <si>
    <t>Palmshore</t>
  </si>
  <si>
    <t>Santhome</t>
  </si>
  <si>
    <t>6 Ballygunge Place</t>
  </si>
  <si>
    <t>Kolkata</t>
  </si>
  <si>
    <t>Ballygunge</t>
  </si>
  <si>
    <t>Flame &amp; Grill</t>
  </si>
  <si>
    <t>Mani Square Mall, Kankurgachi</t>
  </si>
  <si>
    <t>The Urban Foundry</t>
  </si>
  <si>
    <t>Pune</t>
  </si>
  <si>
    <t>Balewadi High Street, Balewadi</t>
  </si>
  <si>
    <t>North Indian, Asian</t>
  </si>
  <si>
    <t>The Little Next Door</t>
  </si>
  <si>
    <t>Kalyani Nagar</t>
  </si>
  <si>
    <t>Finger Food, Italian, Spanish, Greek</t>
  </si>
  <si>
    <t>Blue Water</t>
  </si>
  <si>
    <t>Ravet</t>
  </si>
  <si>
    <t>Coffee Cup</t>
  </si>
  <si>
    <t>Secunderabad</t>
  </si>
  <si>
    <t>Sainikpuri</t>
  </si>
  <si>
    <t>Flechazo</t>
  </si>
  <si>
    <t>Bangalore</t>
  </si>
  <si>
    <t>Marathahalli</t>
  </si>
  <si>
    <t>Asian, Mediterranean, North Indian</t>
  </si>
  <si>
    <t>Hyderabad</t>
  </si>
  <si>
    <t>Gachibowli</t>
  </si>
  <si>
    <t>Seafood, Continental, Goan, Asian, Andhra</t>
  </si>
  <si>
    <t>Elgin</t>
  </si>
  <si>
    <t>Tex-Mex, American</t>
  </si>
  <si>
    <t>Tea Villa Cafe</t>
  </si>
  <si>
    <t>Mumbai</t>
  </si>
  <si>
    <t>Majiwada, Thane West</t>
  </si>
  <si>
    <t>Cafe, Italian, Desserts, Fast Food, Chinese, Tea</t>
  </si>
  <si>
    <t>Jonathan's Kitchen - Holiday Inn Express &amp; Suites</t>
  </si>
  <si>
    <t>Holiday Inn Express &amp; Suites</t>
  </si>
  <si>
    <t>North Indian, Japanese, Italian</t>
  </si>
  <si>
    <t>Agent Jack's Bar</t>
  </si>
  <si>
    <t>Senapati Bapat Road</t>
  </si>
  <si>
    <t>Apache</t>
  </si>
  <si>
    <t>Viman Nagar</t>
  </si>
  <si>
    <t>That Madras Place</t>
  </si>
  <si>
    <t>Adyar</t>
  </si>
  <si>
    <t>European, Italian, Desserts</t>
  </si>
  <si>
    <t>Haunted</t>
  </si>
  <si>
    <t>Anna Nagar East</t>
  </si>
  <si>
    <t>North Indian, Chinese, Arabian</t>
  </si>
  <si>
    <t>Pantry d'or</t>
  </si>
  <si>
    <t>Continental, Cafe, Italian, Desserts</t>
  </si>
  <si>
    <t>Chili's</t>
  </si>
  <si>
    <t>Express Avenue Mall,  Royapettah</t>
  </si>
  <si>
    <t>Mexican, American, Tex-Mex, Burger</t>
  </si>
  <si>
    <t>Basil With A Twist</t>
  </si>
  <si>
    <t>T. Nagar</t>
  </si>
  <si>
    <t>Continental, Cafe, Spanish, Italian, European, Greek, Mediterranean</t>
  </si>
  <si>
    <t>Hill Road, Bandra West</t>
  </si>
  <si>
    <t>The English Department Bar &amp; Diner</t>
  </si>
  <si>
    <t>Malad West</t>
  </si>
  <si>
    <t>Italian, Continental, Mexican, Japanese, American, British</t>
  </si>
  <si>
    <t>The Black Pearl</t>
  </si>
  <si>
    <t>Koramangala 5th Block</t>
  </si>
  <si>
    <t>Ramapuram</t>
  </si>
  <si>
    <t>Banjara Hills</t>
  </si>
  <si>
    <t>Pine &amp; Dine</t>
  </si>
  <si>
    <t>Hitech City</t>
  </si>
  <si>
    <t>North Indian, Continental, European</t>
  </si>
  <si>
    <t>Kargo</t>
  </si>
  <si>
    <t>Koregaon Park</t>
  </si>
  <si>
    <t>Charcoal Grill, Italian, North Indian, European, Indonesian, Thai</t>
  </si>
  <si>
    <t>Three Dots &amp; A Dash</t>
  </si>
  <si>
    <t>Indiranagar</t>
  </si>
  <si>
    <t>Ashok Nagar</t>
  </si>
  <si>
    <t>United Kitchens of India</t>
  </si>
  <si>
    <t>Jubilee Hills</t>
  </si>
  <si>
    <t>North Indian, Andhra, Chettinad, Bengali, Mughlai, Chinese</t>
  </si>
  <si>
    <t>India Restaurant</t>
  </si>
  <si>
    <t>Kidderpore</t>
  </si>
  <si>
    <t>Biryani, North Indian, Chinese, Mughlai</t>
  </si>
  <si>
    <t>Wakad</t>
  </si>
  <si>
    <t>What's Up</t>
  </si>
  <si>
    <t>Southern Avenue</t>
  </si>
  <si>
    <t>Cafe, Chinese, Continental</t>
  </si>
  <si>
    <t>The American Joint</t>
  </si>
  <si>
    <t>Borivali West</t>
  </si>
  <si>
    <t>Healthy Food, American, Burger, Salad</t>
  </si>
  <si>
    <t>North Indian, Chinese, Italian, American, Middle Eastern</t>
  </si>
  <si>
    <t>Saffron Mantra</t>
  </si>
  <si>
    <t>Karkhana</t>
  </si>
  <si>
    <t>Exotica</t>
  </si>
  <si>
    <t>12th Square Building, Banjara Hills</t>
  </si>
  <si>
    <t>Mocha Bar</t>
  </si>
  <si>
    <t>The Fusion Kitchen</t>
  </si>
  <si>
    <t>38 Degree East</t>
  </si>
  <si>
    <t>Powai</t>
  </si>
  <si>
    <t>Versova, Andheri West</t>
  </si>
  <si>
    <t>Baner</t>
  </si>
  <si>
    <t>Prost Brew Pub</t>
  </si>
  <si>
    <t>Italian, Continental, Chinese</t>
  </si>
  <si>
    <t>Mumbai Local</t>
  </si>
  <si>
    <t>Ocean Grill</t>
  </si>
  <si>
    <t>Sector 5, Salt Lake</t>
  </si>
  <si>
    <t>Continental, Seafood, North Indian, Asian</t>
  </si>
  <si>
    <t>Vile Parle East</t>
  </si>
  <si>
    <t>Mineority By Saby</t>
  </si>
  <si>
    <t>North Indian, North Eastern, Continental</t>
  </si>
  <si>
    <t>The Sassy Spoon</t>
  </si>
  <si>
    <t>European, Asian, Mediterranean, Modern Indian, Desserts, Finger Food</t>
  </si>
  <si>
    <t>Big Brewsky</t>
  </si>
  <si>
    <t>Sarjapur Road</t>
  </si>
  <si>
    <t>Finger Food, North Indian, Italian, Continental, Thai, South Indian</t>
  </si>
  <si>
    <t>L'amandier</t>
  </si>
  <si>
    <t>RA Puram</t>
  </si>
  <si>
    <t>European, Cafe, Italian</t>
  </si>
  <si>
    <t>Gabbar's Bar &amp; Kitchen</t>
  </si>
  <si>
    <t>Camac Street Area</t>
  </si>
  <si>
    <t>North Indian, Chinese, Mexican, Italian</t>
  </si>
  <si>
    <t>Sigree Global Grill</t>
  </si>
  <si>
    <t>Silver Spring Arcade, Science City Area</t>
  </si>
  <si>
    <t>Phoenix Market City, Viman Nagar</t>
  </si>
  <si>
    <t>Mexican, American, Tex-Mex</t>
  </si>
  <si>
    <t>Tales &amp; Spirits</t>
  </si>
  <si>
    <t>Sultans of Spice</t>
  </si>
  <si>
    <t>BluPetal Hotel, Koramangala</t>
  </si>
  <si>
    <t>Fuji Japanese Restaurant</t>
  </si>
  <si>
    <t>Pind</t>
  </si>
  <si>
    <t>Velachery</t>
  </si>
  <si>
    <t>Ardor 2.1</t>
  </si>
  <si>
    <t>Cinch</t>
  </si>
  <si>
    <t>Ghaziabad</t>
  </si>
  <si>
    <t>Shipra Mall, Indirapuram</t>
  </si>
  <si>
    <t>Bombay Brasserie</t>
  </si>
  <si>
    <t>Sahibäó»s Barbeque by Ohriäó»s</t>
  </si>
  <si>
    <t>Ohri' Hitech City</t>
  </si>
  <si>
    <t>Hyderabadi, Awadhi</t>
  </si>
  <si>
    <t>Mumbai Vibe</t>
  </si>
  <si>
    <t>Linking Road, Bandra West</t>
  </si>
  <si>
    <t>Cafe, Continental, North Indian, Italian, Chinese, Bakery, Desserts, Finger Food</t>
  </si>
  <si>
    <t>Blue -  Rooftop Cafe Restaurant Bistro</t>
  </si>
  <si>
    <t>C G Road</t>
  </si>
  <si>
    <t>North Indian, Cafe, Italian, Mexican, Continental</t>
  </si>
  <si>
    <t>Nini's Kitchen</t>
  </si>
  <si>
    <t>Prahlad Nagar</t>
  </si>
  <si>
    <t>North Indian, Continental, Beverages, Italian, Burger, Healthy Food, Mediterranean</t>
  </si>
  <si>
    <t>Heart Cup Coffee</t>
  </si>
  <si>
    <t>Kondapur</t>
  </si>
  <si>
    <t>Cafe, Continental, North Indian, Chinese</t>
  </si>
  <si>
    <t>7 Barrel Brew Pub</t>
  </si>
  <si>
    <t>North Indian, Continental, Chinese, Japanese, Italian, Thai</t>
  </si>
  <si>
    <t>Club Mojo</t>
  </si>
  <si>
    <t>Kabir Restaurant</t>
  </si>
  <si>
    <t>Gurukul</t>
  </si>
  <si>
    <t>North Indian, Chinese, Continental, Desserts, Fast Food, Sandwich</t>
  </si>
  <si>
    <t>American, Burger, Cafe</t>
  </si>
  <si>
    <t>Cafe Totaram</t>
  </si>
  <si>
    <t>Indirapuram</t>
  </si>
  <si>
    <t>Fast Food, Cafe, Desserts, Bakery</t>
  </si>
  <si>
    <t>Cafe LazyMojo</t>
  </si>
  <si>
    <t>Jaipur</t>
  </si>
  <si>
    <t>Cafe, Mexican, Italian, Continental</t>
  </si>
  <si>
    <t>Mocambo</t>
  </si>
  <si>
    <t>Park Street Area</t>
  </si>
  <si>
    <t>BarBQ</t>
  </si>
  <si>
    <t>The B.A.W.A</t>
  </si>
  <si>
    <t>Mocha</t>
  </si>
  <si>
    <t>Dharampeth</t>
  </si>
  <si>
    <t>Bodakdev</t>
  </si>
  <si>
    <t>Cafe Alfresco</t>
  </si>
  <si>
    <t>Navrangpura</t>
  </si>
  <si>
    <t>Cafe, Beverages, Desserts, Pizza</t>
  </si>
  <si>
    <t>On The House</t>
  </si>
  <si>
    <t>C Scheme</t>
  </si>
  <si>
    <t>Italian, Continental, Mexican, Cafe, Bakery</t>
  </si>
  <si>
    <t>Calzone- Dine &amp; Rooftop Lounge</t>
  </si>
  <si>
    <t>Vidhyadhar Nagar</t>
  </si>
  <si>
    <t>Continental, Mexican, North Indian, Chinese</t>
  </si>
  <si>
    <t>Kites Cafe</t>
  </si>
  <si>
    <t>Peelamedu</t>
  </si>
  <si>
    <t>Tim's Bistro</t>
  </si>
  <si>
    <t>FoodByMom</t>
  </si>
  <si>
    <t>Asia Kitchen by Mainland China</t>
  </si>
  <si>
    <t>Acropolis Mall, Kasba</t>
  </si>
  <si>
    <t>Effingut Brewerkz</t>
  </si>
  <si>
    <t>Continental, North Indian, Mughlai, Burmese</t>
  </si>
  <si>
    <t>Onesta</t>
  </si>
  <si>
    <t>Pizza, Cafe, Italian</t>
  </si>
  <si>
    <t>Dhe Puttu</t>
  </si>
  <si>
    <t>Kochi</t>
  </si>
  <si>
    <t>Edappally</t>
  </si>
  <si>
    <t>Bloomsbury's Boutique Cafe and Artisan Bakery</t>
  </si>
  <si>
    <t>LuLu Mall, Edappally</t>
  </si>
  <si>
    <t>Sautí©ed Stories</t>
  </si>
  <si>
    <t>Huber &amp; Holly</t>
  </si>
  <si>
    <t>Ice Cream, Desserts, Continental</t>
  </si>
  <si>
    <t>Mazzo</t>
  </si>
  <si>
    <t>Vastrapur</t>
  </si>
  <si>
    <t>Cafe, American, Continental, Armenian, Fast Food</t>
  </si>
  <si>
    <t>Midnight Chef</t>
  </si>
  <si>
    <t>North Indian, Chinese, Continental, Italian, Burger</t>
  </si>
  <si>
    <t>The Cascade Restaurant</t>
  </si>
  <si>
    <t>The Grand Trunk Road</t>
  </si>
  <si>
    <t>Madhapur</t>
  </si>
  <si>
    <t>Peter Cat</t>
  </si>
  <si>
    <t>Joey's Pizza</t>
  </si>
  <si>
    <t>Eat Street Express</t>
  </si>
  <si>
    <t>Bajaj Nagar</t>
  </si>
  <si>
    <t>Sadar</t>
  </si>
  <si>
    <t>Cafe, Continental, Desserts</t>
  </si>
  <si>
    <t>Writer's Cafe</t>
  </si>
  <si>
    <t>Gopalapuram</t>
  </si>
  <si>
    <t>CakeBee</t>
  </si>
  <si>
    <t>Saibaba Colony</t>
  </si>
  <si>
    <t>The Zuree Urban Kitchen</t>
  </si>
  <si>
    <t>Mohan Nagar</t>
  </si>
  <si>
    <t>Puffizza</t>
  </si>
  <si>
    <t>Elante Mall, Chandigarh Industrial Area</t>
  </si>
  <si>
    <t>Tapri Central</t>
  </si>
  <si>
    <t>The Rolling Pin</t>
  </si>
  <si>
    <t>Lower Parel</t>
  </si>
  <si>
    <t>Bakery, Desserts, Cafe</t>
  </si>
  <si>
    <t>Eat Street</t>
  </si>
  <si>
    <t>Koramangala 6th Block</t>
  </si>
  <si>
    <t>North Indian, Chinese, Italian, Street Food, Desserts</t>
  </si>
  <si>
    <t>Nibs Cafe</t>
  </si>
  <si>
    <t>Hoppipola</t>
  </si>
  <si>
    <t>Italian, Mexican, American, Mediterranean</t>
  </si>
  <si>
    <t>Fozzie's Pizzaiolo</t>
  </si>
  <si>
    <t>Pizza, Italian, Beverages, Desserts</t>
  </si>
  <si>
    <t>The Cafe Baraco</t>
  </si>
  <si>
    <t>Paradise</t>
  </si>
  <si>
    <t>Perungudi</t>
  </si>
  <si>
    <t>Zucca Pizzeria</t>
  </si>
  <si>
    <t>Surya Nagar</t>
  </si>
  <si>
    <t>Mamu's Infusion</t>
  </si>
  <si>
    <t>Italian, Chinese, Mexican, Thai, North Indian</t>
  </si>
  <si>
    <t>Taruveda Bistro</t>
  </si>
  <si>
    <t>Cafe, Italian, Japanese, Continental</t>
  </si>
  <si>
    <t>The Shooters Cafe</t>
  </si>
  <si>
    <t>Mohali</t>
  </si>
  <si>
    <t>Sector 70</t>
  </si>
  <si>
    <t>Zaikart</t>
  </si>
  <si>
    <t>Cafe Zinea</t>
  </si>
  <si>
    <t>Cafe, Chinese, Fast Food, Italian</t>
  </si>
  <si>
    <t>Nineties</t>
  </si>
  <si>
    <t>Kuchi n Kream</t>
  </si>
  <si>
    <t>Gandhipuram</t>
  </si>
  <si>
    <t>Mutual's</t>
  </si>
  <si>
    <t>Lal Kothi</t>
  </si>
  <si>
    <t>Cafe, Mexican, Italian, North Indian, Fast Food</t>
  </si>
  <si>
    <t>Checker's</t>
  </si>
  <si>
    <t>Super Donuts</t>
  </si>
  <si>
    <t>Burger, Fast Food, Desserts, Beverages</t>
  </si>
  <si>
    <t>Decked Up By Garden Cafe</t>
  </si>
  <si>
    <t>Vaishali Nagar</t>
  </si>
  <si>
    <t>Slice of Spice</t>
  </si>
  <si>
    <t>Kacheripady</t>
  </si>
  <si>
    <t>Fast Food, Biryani</t>
  </si>
  <si>
    <t>Mustake Multicuisine Restaurant</t>
  </si>
  <si>
    <t>Kakkanad</t>
  </si>
  <si>
    <t>Chinese, Thai, North Indian, South Indian</t>
  </si>
  <si>
    <t>Cafe 17</t>
  </si>
  <si>
    <t>Kaloor</t>
  </si>
  <si>
    <t>SpiceKlub</t>
  </si>
  <si>
    <t>The Latitude - Radisson Blu</t>
  </si>
  <si>
    <t>Radisson Blu, Tajganj</t>
  </si>
  <si>
    <t>AB's - Absolute Barbecues</t>
  </si>
  <si>
    <t>European, Mediterranean, North Indian</t>
  </si>
  <si>
    <t>TT Nagar</t>
  </si>
  <si>
    <t>Bake N Shake</t>
  </si>
  <si>
    <t>Lal Qila</t>
  </si>
  <si>
    <t>Bhubaneshwar</t>
  </si>
  <si>
    <t>Patia</t>
  </si>
  <si>
    <t>Continental, Italian, Thai, Finger Food</t>
  </si>
  <si>
    <t>Spiritual Bar &amp; Lounge-DoubleTree by Hilton</t>
  </si>
  <si>
    <t>DoubleTree by Hilton, Sector 56</t>
  </si>
  <si>
    <t>The Old School Brew House</t>
  </si>
  <si>
    <t>Continental, Burger, Pizza, North Indian, European, Finger Food</t>
  </si>
  <si>
    <t>The Wine Company</t>
  </si>
  <si>
    <t>Mama Loca</t>
  </si>
  <si>
    <t>New Palasia</t>
  </si>
  <si>
    <t>Greek, Lebanese</t>
  </si>
  <si>
    <t>Just My Bakes</t>
  </si>
  <si>
    <t>Cakesmith's Alley</t>
  </si>
  <si>
    <t>Bakery, Cafe, Fast Food</t>
  </si>
  <si>
    <t>YN Road</t>
  </si>
  <si>
    <t>Cafe, Continental, Italian, Street Food</t>
  </si>
  <si>
    <t>Hucka</t>
  </si>
  <si>
    <t>Arya Nagar</t>
  </si>
  <si>
    <t>The Zaffran</t>
  </si>
  <si>
    <t>UrbanCrave</t>
  </si>
  <si>
    <t>Parade</t>
  </si>
  <si>
    <t>Cafe, Continental, Desserts, Ice Cream, Italian, Beverages</t>
  </si>
  <si>
    <t>ChaiCofi</t>
  </si>
  <si>
    <t>Grandson of Tunday Kababi</t>
  </si>
  <si>
    <t>Aminabad</t>
  </si>
  <si>
    <t>Mughlai, Lucknowi</t>
  </si>
  <si>
    <t>Free Spirit</t>
  </si>
  <si>
    <t>Gomti Nagar</t>
  </si>
  <si>
    <t>Diesel Cafe</t>
  </si>
  <si>
    <t>Balmatta</t>
  </si>
  <si>
    <t>Froth On Top</t>
  </si>
  <si>
    <t>Chinese, Mangalorean</t>
  </si>
  <si>
    <t>145 Kala Ghoda</t>
  </si>
  <si>
    <t>Fort</t>
  </si>
  <si>
    <t>Jalpaan Dining Saga</t>
  </si>
  <si>
    <t>Chamrajpura</t>
  </si>
  <si>
    <t>The Ark</t>
  </si>
  <si>
    <t>Seafood, Mediterranean</t>
  </si>
  <si>
    <t>Tandooriwala</t>
  </si>
  <si>
    <t>Kuvempunagar</t>
  </si>
  <si>
    <t>Al Arabian Express</t>
  </si>
  <si>
    <t>College Road</t>
  </si>
  <si>
    <t>Italize</t>
  </si>
  <si>
    <t>Zuka Choco-la</t>
  </si>
  <si>
    <t>China Club</t>
  </si>
  <si>
    <t>The Indian Kaffe Express</t>
  </si>
  <si>
    <t>Farzi Cafe</t>
  </si>
  <si>
    <t>Jungli Moon Dance Restaurant</t>
  </si>
  <si>
    <t>Ranchi</t>
  </si>
  <si>
    <t>Kanka</t>
  </si>
  <si>
    <t>Golden Dragon</t>
  </si>
  <si>
    <t>Athwa</t>
  </si>
  <si>
    <t>Wok On Fire</t>
  </si>
  <si>
    <t>Golden Square, City Light</t>
  </si>
  <si>
    <t>Kansar Gujarati Thali</t>
  </si>
  <si>
    <t>Nanpura</t>
  </si>
  <si>
    <t>Pizzeria Vaatika Cafe</t>
  </si>
  <si>
    <t>Assi Ghat</t>
  </si>
  <si>
    <t>Pizza, Chinese</t>
  </si>
  <si>
    <t>Nadesar</t>
  </si>
  <si>
    <t>Brijwasi Chat Bhandar</t>
  </si>
  <si>
    <t>Amritsar</t>
  </si>
  <si>
    <t>INA Colony</t>
  </si>
  <si>
    <t>La Roma Pizzeria</t>
  </si>
  <si>
    <t>Ranjit Avenue</t>
  </si>
  <si>
    <t>Kesar Da Dhabha</t>
  </si>
  <si>
    <t>Town Hall</t>
  </si>
  <si>
    <t>d' Curry House</t>
  </si>
  <si>
    <t>Hotel Green Olive, Nirala Bazar</t>
  </si>
  <si>
    <t>Continental, Chinese, Biryani, North Indian</t>
  </si>
  <si>
    <t>Arera Colony</t>
  </si>
  <si>
    <t>Violet Hour</t>
  </si>
  <si>
    <t>Kohefiza</t>
  </si>
  <si>
    <t>Manohar Dairy And Restaurant</t>
  </si>
  <si>
    <t>Peer Gate Area</t>
  </si>
  <si>
    <t>North Indian, South Indian, Street Food, Bakery</t>
  </si>
  <si>
    <t>Aangan Horizon</t>
  </si>
  <si>
    <t>Olive Bistro</t>
  </si>
  <si>
    <t>Mediterranean, Italian, European</t>
  </si>
  <si>
    <t>Kaushambi</t>
  </si>
  <si>
    <t>Manhattan Brewery &amp; Bar Exchange</t>
  </si>
  <si>
    <t>Finger Food, American, Continental, North Indian, Italian</t>
  </si>
  <si>
    <t>Calamari</t>
  </si>
  <si>
    <t>Candolim</t>
  </si>
  <si>
    <t>Goan, Seafood, Chinese</t>
  </si>
  <si>
    <t>Dhaba By Claridges</t>
  </si>
  <si>
    <t>Chung Fa</t>
  </si>
  <si>
    <t>Zoo Tiniali</t>
  </si>
  <si>
    <t>Three Guys</t>
  </si>
  <si>
    <t>Continental, North Indian, Chinese, Arabian, Thai</t>
  </si>
  <si>
    <t>Coní_u</t>
  </si>
  <si>
    <t>Z Square Mall, Mall Road</t>
  </si>
  <si>
    <t>North Indian, Mughlai, Lebanese, Arabian, Mediterranean</t>
  </si>
  <si>
    <t>District 6</t>
  </si>
  <si>
    <t>Ludhiana</t>
  </si>
  <si>
    <t>Silver Arc Mall, Gurdev Nagar</t>
  </si>
  <si>
    <t>European, Chinese</t>
  </si>
  <si>
    <t>Gokulam</t>
  </si>
  <si>
    <t>Mezzaluna</t>
  </si>
  <si>
    <t>Continental, South Indian</t>
  </si>
  <si>
    <t>Moksh The Restro Lounge</t>
  </si>
  <si>
    <t>Seafood, Chinese, Thai</t>
  </si>
  <si>
    <t>Golambar</t>
  </si>
  <si>
    <t>Bernardo's</t>
  </si>
  <si>
    <t>#Dilliwaala6</t>
  </si>
  <si>
    <t>The Urban Brava</t>
  </si>
  <si>
    <t>Lalpur</t>
  </si>
  <si>
    <t>Thalaivaa</t>
  </si>
  <si>
    <t>Adajan Gam</t>
  </si>
  <si>
    <t>Coffee Culture - The Ristorante Lounge</t>
  </si>
  <si>
    <t>City Light</t>
  </si>
  <si>
    <t>The Food Lab</t>
  </si>
  <si>
    <t>Italian, Lebanese, Mexican</t>
  </si>
  <si>
    <t>Flavours Cafe</t>
  </si>
  <si>
    <t>Lanka</t>
  </si>
  <si>
    <t>North Indian, Cafe</t>
  </si>
  <si>
    <t>Six Degrees</t>
  </si>
  <si>
    <t>MVP Colony</t>
  </si>
  <si>
    <t>South Indian, Chinese, Continental, Italian, North Indian</t>
  </si>
  <si>
    <t>@Mango</t>
  </si>
  <si>
    <t>North Indian, Continental, Mexican, Italian</t>
  </si>
  <si>
    <t>MoMo Cafí© - Courtyard By Marriott</t>
  </si>
  <si>
    <t>Courtyard By Marriott, Satellite</t>
  </si>
  <si>
    <t>North Indian, South Indian, Asian, Continental</t>
  </si>
  <si>
    <t>Bean Here</t>
  </si>
  <si>
    <t>Bharawan Da Dhaba</t>
  </si>
  <si>
    <t>Surjit Food Plaza</t>
  </si>
  <si>
    <t>White Avenue</t>
  </si>
  <si>
    <t>Hotel Laadli</t>
  </si>
  <si>
    <t>Koramangala Social</t>
  </si>
  <si>
    <t>Koramangala 7th Block</t>
  </si>
  <si>
    <t>The Kasbah</t>
  </si>
  <si>
    <t>Michael's Kitchen</t>
  </si>
  <si>
    <t>Gajapati Nagar</t>
  </si>
  <si>
    <t>North Indian, Asian, European</t>
  </si>
  <si>
    <t>Richard's Kitchen &amp; Coffee Bar</t>
  </si>
  <si>
    <t>Cafe, Chinese, Fast Food, Seafood</t>
  </si>
  <si>
    <t>The Crown, Nayapalli</t>
  </si>
  <si>
    <t>Uncle Jack's</t>
  </si>
  <si>
    <t>Desserts, American</t>
  </si>
  <si>
    <t>Yari</t>
  </si>
  <si>
    <t>TBistro</t>
  </si>
  <si>
    <t>Karanpur</t>
  </si>
  <si>
    <t>Y Cafe &amp; Restaurant</t>
  </si>
  <si>
    <t>Infantaria</t>
  </si>
  <si>
    <t>Calangute</t>
  </si>
  <si>
    <t>Italian, Continental, Goan</t>
  </si>
  <si>
    <t>India on my Plate - Fortune Select Excalibur</t>
  </si>
  <si>
    <t>Citrus Cafe - Lemon Tree Premier</t>
  </si>
  <si>
    <t>Lemon Tree Premier, Sector 29</t>
  </si>
  <si>
    <t>Zaffran - The Bristol Hotel</t>
  </si>
  <si>
    <t>The Bristol Hotel, DLF Phase 1</t>
  </si>
  <si>
    <t>Mughlai, Lucknowi, Awadhi</t>
  </si>
  <si>
    <t>Cafí© Riverrun</t>
  </si>
  <si>
    <t>Uzan Bazaar</t>
  </si>
  <si>
    <t>Continental, Juices, Cafe, Desserts, Salad, Italian</t>
  </si>
  <si>
    <t>Vidorra</t>
  </si>
  <si>
    <t>WTF</t>
  </si>
  <si>
    <t>Continental, Italian, North Indian, Lebanese, Thai</t>
  </si>
  <si>
    <t>Meraaki Kitchen</t>
  </si>
  <si>
    <t>Modern Indian, Asian</t>
  </si>
  <si>
    <t>Liquid</t>
  </si>
  <si>
    <t>Finger Food, North Indian, Continental, Italian, Mediterranean</t>
  </si>
  <si>
    <t>Upper Crust</t>
  </si>
  <si>
    <t>Swaroop Nagar</t>
  </si>
  <si>
    <t>Ifthar</t>
  </si>
  <si>
    <t>The Chocolate Heaven</t>
  </si>
  <si>
    <t>Cafe, Italian, Desserts</t>
  </si>
  <si>
    <t>Vintage Machine</t>
  </si>
  <si>
    <t>Italian, American, Lebanese</t>
  </si>
  <si>
    <t>The Bar - Trident Gurgaon</t>
  </si>
  <si>
    <t>Trident, Udyog Vihar</t>
  </si>
  <si>
    <t>Indian Summer</t>
  </si>
  <si>
    <t>BRS Nagar</t>
  </si>
  <si>
    <t>Main Market, Sarabha Nagar</t>
  </si>
  <si>
    <t>Aman Chicken</t>
  </si>
  <si>
    <t>Shastri Nagar</t>
  </si>
  <si>
    <t>Crave Desserts &amp; Bakes</t>
  </si>
  <si>
    <t>Kobe Sizzlers</t>
  </si>
  <si>
    <t>Brio Cafe and Grill</t>
  </si>
  <si>
    <t>Hampankatta</t>
  </si>
  <si>
    <t>Jungle The Restaurant</t>
  </si>
  <si>
    <t>Pai Hotels, Doora</t>
  </si>
  <si>
    <t>By The Way</t>
  </si>
  <si>
    <t>The Smoothie Bar</t>
  </si>
  <si>
    <t>Heritage Town</t>
  </si>
  <si>
    <t>Desserts, Beverages, Juices</t>
  </si>
  <si>
    <t>World Platter</t>
  </si>
  <si>
    <t>North Indian, Chinese, Thai, Mexican, Italian</t>
  </si>
  <si>
    <t>K2 Restaurant</t>
  </si>
  <si>
    <t>Plaza Mall, MG Road</t>
  </si>
  <si>
    <t>Korean, Chinese</t>
  </si>
  <si>
    <t>Tomato's</t>
  </si>
  <si>
    <t>Vadiwadi</t>
  </si>
  <si>
    <t>North Indian, Mughlai, Mexican, Thai</t>
  </si>
  <si>
    <t>21 Gun Salute</t>
  </si>
  <si>
    <t>North Indian, Mughlai, Asian, Continental</t>
  </si>
  <si>
    <t>Pinch Of Spice</t>
  </si>
  <si>
    <t>Eat On</t>
  </si>
  <si>
    <t>The Kulcha Land</t>
  </si>
  <si>
    <t>Bade Bhai Ka Brothers' Dhaba</t>
  </si>
  <si>
    <t>Great Sagar Restaurant</t>
  </si>
  <si>
    <t>Shahgunj</t>
  </si>
  <si>
    <t>Black N White Cafe</t>
  </si>
  <si>
    <t>Cafe, Chinese, North Indian</t>
  </si>
  <si>
    <t>Food Fever</t>
  </si>
  <si>
    <t>Sahid Nagar</t>
  </si>
  <si>
    <t>Pal Dhaba</t>
  </si>
  <si>
    <t>Citrus Cafe - Lemon Tree Hotel</t>
  </si>
  <si>
    <t>Malt n Brew</t>
  </si>
  <si>
    <t>Park Ascent, Sector 62, Noida</t>
  </si>
  <si>
    <t>Airborne</t>
  </si>
  <si>
    <t>North Indian, Chinese, Continental, Mughlai</t>
  </si>
  <si>
    <t>Terra Mayaa Restaurant and Lounge</t>
  </si>
  <si>
    <t>Anil Plaza, Christian Basti</t>
  </si>
  <si>
    <t>Strawberry Fields</t>
  </si>
  <si>
    <t>Chandmari</t>
  </si>
  <si>
    <t>Gyan Vaishnav</t>
  </si>
  <si>
    <t>Matrix - Jaypee Greens</t>
  </si>
  <si>
    <t>Fortune Deli -  Fortune Inn Grazia</t>
  </si>
  <si>
    <t>Thakkaaram</t>
  </si>
  <si>
    <t>Vyttila</t>
  </si>
  <si>
    <t>The Pebbles Bistro</t>
  </si>
  <si>
    <t>Cappuccino Blast</t>
  </si>
  <si>
    <t>Sadar Bazaar</t>
  </si>
  <si>
    <t>Azad Nagar</t>
  </si>
  <si>
    <t>Pakva Lounge</t>
  </si>
  <si>
    <t>Italian, North Indian, South Indian</t>
  </si>
  <si>
    <t>The Smoke Factory</t>
  </si>
  <si>
    <t>Eden Kitchen &amp; Bar</t>
  </si>
  <si>
    <t>House Of Flavours</t>
  </si>
  <si>
    <t>SSK Solitaire, Satpur</t>
  </si>
  <si>
    <t>Bansi Vihar</t>
  </si>
  <si>
    <t>Lodipur</t>
  </si>
  <si>
    <t>Nirvana</t>
  </si>
  <si>
    <t>Sri Krishnapuri</t>
  </si>
  <si>
    <t>Le Plaisir</t>
  </si>
  <si>
    <t>Deccan Gymkhana</t>
  </si>
  <si>
    <t>European, Desserts</t>
  </si>
  <si>
    <t>German Bakery Wunderbar</t>
  </si>
  <si>
    <t>Law College Road</t>
  </si>
  <si>
    <t>Italian, German, Continental</t>
  </si>
  <si>
    <t>Kathi Kabab</t>
  </si>
  <si>
    <t>Hindpiri</t>
  </si>
  <si>
    <t>New Town Lounge - Park Plaza</t>
  </si>
  <si>
    <t>Falafel Lovers</t>
  </si>
  <si>
    <t>Lebanese, Italian</t>
  </si>
  <si>
    <t>RPM - Zanzi Bar</t>
  </si>
  <si>
    <t>The Hog Spot</t>
  </si>
  <si>
    <t>North Indian, Italian, Mexican, Asian</t>
  </si>
  <si>
    <t>Kaphi Pibama</t>
  </si>
  <si>
    <t>Cafe, Mexican, Italian, Fast Food</t>
  </si>
  <si>
    <t>La Quello - Mediterranean Kitchen</t>
  </si>
  <si>
    <t>El Amigos Kitchen</t>
  </si>
  <si>
    <t>North Indian, Thai, Italian, Chinese, Mexican</t>
  </si>
  <si>
    <t>Mekong - Hotel GreenPark</t>
  </si>
  <si>
    <t>Hotel GreenPark, Vizag</t>
  </si>
  <si>
    <t>Chinese, Thai, Burmese, Vietnamese, Tibetan, Japanese</t>
  </si>
  <si>
    <t>My Restaurant</t>
  </si>
  <si>
    <t>Maddilapalem</t>
  </si>
  <si>
    <t>Andhra, North Indian, Chinese</t>
  </si>
  <si>
    <t>Percolator Coffee House</t>
  </si>
  <si>
    <t>Maharani Peta</t>
  </si>
  <si>
    <t>Mughlai, Chinese, Cafe, BBQ, Cajun</t>
  </si>
  <si>
    <t>Thaaliwala</t>
  </si>
  <si>
    <t>Yanki Sizzlers</t>
  </si>
  <si>
    <t>Thaltej</t>
  </si>
  <si>
    <t>Continental, Italian, Chinese</t>
  </si>
  <si>
    <t>Bikanerwala</t>
  </si>
  <si>
    <t>Brothers' Amritsari Dhaba</t>
  </si>
  <si>
    <t>Beera Chicken Corner</t>
  </si>
  <si>
    <t>Nirala Bazar</t>
  </si>
  <si>
    <t>New BEL Road</t>
  </si>
  <si>
    <t>Communiti</t>
  </si>
  <si>
    <t>Residency Road</t>
  </si>
  <si>
    <t>Papa Mexicano</t>
  </si>
  <si>
    <t>Maharana Pratap Nagar</t>
  </si>
  <si>
    <t>Fast Food, Mexican, Tex-Mex</t>
  </si>
  <si>
    <t>99 North Restaurant</t>
  </si>
  <si>
    <t>Cha cTea</t>
  </si>
  <si>
    <t>Sree Annapoorna</t>
  </si>
  <si>
    <t>RS Puram</t>
  </si>
  <si>
    <t>Cream Stone</t>
  </si>
  <si>
    <t>SMS Hotel, Peelamedu</t>
  </si>
  <si>
    <t>4 Seasons</t>
  </si>
  <si>
    <t>Shanghai Salsa</t>
  </si>
  <si>
    <t>Continental, Fast Food, Chinese, Charcoal Grill, Mexican</t>
  </si>
  <si>
    <t>JAL - A Jungle Restaurant</t>
  </si>
  <si>
    <t>Bhawar Kuan</t>
  </si>
  <si>
    <t>Zolocrust - Hotel Clarks Amer</t>
  </si>
  <si>
    <t>Hotel Clarks Amer, Malviya Nagar</t>
  </si>
  <si>
    <t>Italian, Bakery, Continental</t>
  </si>
  <si>
    <t>Nafees Restaurant</t>
  </si>
  <si>
    <t>Old Palasia</t>
  </si>
  <si>
    <t>Cafe Yolo</t>
  </si>
  <si>
    <t>Waffle House</t>
  </si>
  <si>
    <t>Chokhi Dhani</t>
  </si>
  <si>
    <t>Chokhi Dhani Village Resort, Tonk Road</t>
  </si>
  <si>
    <t>European, North Indian, Mediterranean, American</t>
  </si>
  <si>
    <t>Tonico Cafe</t>
  </si>
  <si>
    <t>Colours by Royal Cafe - Royal Inn</t>
  </si>
  <si>
    <t>Royal Inn, Hazratganj</t>
  </si>
  <si>
    <t>Basant</t>
  </si>
  <si>
    <t>Maharaja Restaurant</t>
  </si>
  <si>
    <t>Grandmama's Cafe</t>
  </si>
  <si>
    <t>Juhu</t>
  </si>
  <si>
    <t>Big Chicken</t>
  </si>
  <si>
    <t>Purple Haze</t>
  </si>
  <si>
    <t>NESCAFíŠ Illusions</t>
  </si>
  <si>
    <t>Waterfront - Radisson Blu</t>
  </si>
  <si>
    <t>Radisson Blu, Hindpiri</t>
  </si>
  <si>
    <t>Veg Aroma</t>
  </si>
  <si>
    <t>Indian Summer Cafe</t>
  </si>
  <si>
    <t>Continental, Cafe, Italian, Pizza, North Indian, Chinese, Bakery, Mughlai</t>
  </si>
  <si>
    <t>Khajpura</t>
  </si>
  <si>
    <t>Kadru</t>
  </si>
  <si>
    <t>3Cherryz Sky Lounge &amp; Cafe</t>
  </si>
  <si>
    <t>Sigra</t>
  </si>
  <si>
    <t>Flying Spaghetti Monster</t>
  </si>
  <si>
    <t>Waltair Uplands</t>
  </si>
  <si>
    <t>Toit</t>
  </si>
  <si>
    <t>Italian, American, Pizza</t>
  </si>
  <si>
    <t>Cryo Lab</t>
  </si>
  <si>
    <t>Ellis Bridge</t>
  </si>
  <si>
    <t>Turquoise Villa</t>
  </si>
  <si>
    <t>Tandoor Restaurant</t>
  </si>
  <si>
    <t>The Creative Kitchen - Radisson Blu Hotel</t>
  </si>
  <si>
    <t>Radisson Blu Hotel, Vijay Nagar</t>
  </si>
  <si>
    <t>Vinayak City Centre Mall, Civil Lines</t>
  </si>
  <si>
    <t>Kream N Krunch</t>
  </si>
  <si>
    <t>Akashwani</t>
  </si>
  <si>
    <t>Naivedya</t>
  </si>
  <si>
    <t>Hoot</t>
  </si>
  <si>
    <t>Bapu Ki Kutia</t>
  </si>
  <si>
    <t>Hops n Grains</t>
  </si>
  <si>
    <t>Panchkula</t>
  </si>
  <si>
    <t>North Indian, Middle Eastern, Pizza</t>
  </si>
  <si>
    <t>Adda</t>
  </si>
  <si>
    <t>North Indian, Chinese, Mexican, Beverages</t>
  </si>
  <si>
    <t>Nik Baker's</t>
  </si>
  <si>
    <t>Batlivala &amp; Khanabhoy</t>
  </si>
  <si>
    <t>Parsi, North Indian</t>
  </si>
  <si>
    <t>Club Cubana</t>
  </si>
  <si>
    <t>Chaudhary Ke Mashhoor Paranthe</t>
  </si>
  <si>
    <t>L 14 - Renaissance Lucknow Hotel</t>
  </si>
  <si>
    <t>Renaissance Lucknow Hotel</t>
  </si>
  <si>
    <t>North Indian, Continental, South Indian, Chinese, Thai, Asian</t>
  </si>
  <si>
    <t>Cafe Al Fresco by Cantina Bodega</t>
  </si>
  <si>
    <t>Sky Beach</t>
  </si>
  <si>
    <t>North Indian, Continental, Chinese, Mexican, Italian, Desserts</t>
  </si>
  <si>
    <t>Spice Kraft</t>
  </si>
  <si>
    <t>Continental, Middle Eastern, Asian</t>
  </si>
  <si>
    <t>The Irish House</t>
  </si>
  <si>
    <t>Quest Mall, Ballygunge</t>
  </si>
  <si>
    <t>Homeys Cafe</t>
  </si>
  <si>
    <t>Dastarkhwan</t>
  </si>
  <si>
    <t>Hazratganj</t>
  </si>
  <si>
    <t>Bistro Flamme Bois</t>
  </si>
  <si>
    <t>Gurdev Nagar</t>
  </si>
  <si>
    <t>Italian, Continental, Mexican, Lebanese</t>
  </si>
  <si>
    <t>Belfrance Luxury Chocolates</t>
  </si>
  <si>
    <t>Cafe, Continental, Italian, Bakery</t>
  </si>
  <si>
    <t>Spice Cube</t>
  </si>
  <si>
    <t>PAU</t>
  </si>
  <si>
    <t>Hao Ming</t>
  </si>
  <si>
    <t>Stacks And Racks</t>
  </si>
  <si>
    <t>American, Burger, Fast Food</t>
  </si>
  <si>
    <t>Eastern Spice</t>
  </si>
  <si>
    <t>Bon Vivant, College Road</t>
  </si>
  <si>
    <t>Swaaddesh</t>
  </si>
  <si>
    <t>Bakery, French</t>
  </si>
  <si>
    <t>Hot Lips</t>
  </si>
  <si>
    <t>Gandhi Nagar</t>
  </si>
  <si>
    <t>The Centre Court</t>
  </si>
  <si>
    <t>Italian, North Indian, Desserts, Continental</t>
  </si>
  <si>
    <t>Leonardo Italian Mediterranean Dining</t>
  </si>
  <si>
    <t>International Business Center, Piplod</t>
  </si>
  <si>
    <t>Italian, Mexican, Mediterranean</t>
  </si>
  <si>
    <t>Chrystal Bowl Restaurant</t>
  </si>
  <si>
    <t>Dwaraka Nagar</t>
  </si>
  <si>
    <t>Kitchen At 95 - Hyatt Regency</t>
  </si>
  <si>
    <t>Hyatt Regency, Rajguru Nagar</t>
  </si>
  <si>
    <t>Mediterranean, Chinese, Continental</t>
  </si>
  <si>
    <t>Sheroes Hangout</t>
  </si>
  <si>
    <t>Crystal Restaurant</t>
  </si>
  <si>
    <t>Sakhis Watz Kukin</t>
  </si>
  <si>
    <t>Shudh Restaurant</t>
  </si>
  <si>
    <t>MoMo Cafe</t>
  </si>
  <si>
    <t>Courtyard by Marriott Agra, Tajganj</t>
  </si>
  <si>
    <t>Antares</t>
  </si>
  <si>
    <t>Vagator</t>
  </si>
  <si>
    <t>UB City</t>
  </si>
  <si>
    <t>Central Perk 7</t>
  </si>
  <si>
    <t>Chandrasekharpur</t>
  </si>
  <si>
    <t>Cafe, Charcoal Grill, Steak</t>
  </si>
  <si>
    <t>The Chicken Dinesty</t>
  </si>
  <si>
    <t>Eram Rooftop</t>
  </si>
  <si>
    <t>Unit 4</t>
  </si>
  <si>
    <t>Asian, Continental</t>
  </si>
  <si>
    <t>Ciclo Cafe</t>
  </si>
  <si>
    <t>Kotturpuram</t>
  </si>
  <si>
    <t>24 Plus Cafe &amp; Restaurant</t>
  </si>
  <si>
    <t>Podanur</t>
  </si>
  <si>
    <t>Continental, Fast Food, Desserts, Indian</t>
  </si>
  <si>
    <t>Bird On Tree</t>
  </si>
  <si>
    <t>Continental, Chinese, Thai, Malaysian, North Indian</t>
  </si>
  <si>
    <t>11th Avenue Cafe Bistro</t>
  </si>
  <si>
    <t>Cafe, American, Italian, Continental</t>
  </si>
  <si>
    <t>Dock Forty Five</t>
  </si>
  <si>
    <t>Continental, Asian</t>
  </si>
  <si>
    <t>Vikings</t>
  </si>
  <si>
    <t>Pasay City</t>
  </si>
  <si>
    <t>SM by the Bay, Mall of Asia Complex, Pasay City</t>
  </si>
  <si>
    <t>Seafood, Filipino, Asian, European</t>
  </si>
  <si>
    <t>Buffet 101</t>
  </si>
  <si>
    <t>Lighthouse 13</t>
  </si>
  <si>
    <t>North Indian, European, Chinese</t>
  </si>
  <si>
    <t>Aromas</t>
  </si>
  <si>
    <t>Lutyens Cocktail House</t>
  </si>
  <si>
    <t>North Indian, Lebanese, European, Mexican</t>
  </si>
  <si>
    <t>Nawras Seafood Restaurant</t>
  </si>
  <si>
    <t>Chittoor Road</t>
  </si>
  <si>
    <t>Chiyang</t>
  </si>
  <si>
    <t>Paragon</t>
  </si>
  <si>
    <t>Kerala, South Indian, Continental, North Indian, Seafood, Chinese</t>
  </si>
  <si>
    <t>French Toast</t>
  </si>
  <si>
    <t>Panampilly Nagar</t>
  </si>
  <si>
    <t>Continental, Cafe, Desserts, Bakery</t>
  </si>
  <si>
    <t>Santa's Fantasea</t>
  </si>
  <si>
    <t>Golpark</t>
  </si>
  <si>
    <t>Seafood, Chinese</t>
  </si>
  <si>
    <t>The Urban Terrace</t>
  </si>
  <si>
    <t>Nik Bakers</t>
  </si>
  <si>
    <t>Sarabha Nagar</t>
  </si>
  <si>
    <t>R' ADDA</t>
  </si>
  <si>
    <t>Ramee Guestline Hotel, Juhu</t>
  </si>
  <si>
    <t>Street Food, Burger, Desserts, Italian, Pizza, North Indian, European, Finger Food</t>
  </si>
  <si>
    <t>Hotel RRR Mysore</t>
  </si>
  <si>
    <t>Andhra</t>
  </si>
  <si>
    <t>Oyster Bay</t>
  </si>
  <si>
    <t>Ten Downing Street Restaurant &amp; Bar</t>
  </si>
  <si>
    <t>Ramdaspeth</t>
  </si>
  <si>
    <t>Sadhana Restaurant</t>
  </si>
  <si>
    <t>Ping's Cafí© Orient</t>
  </si>
  <si>
    <t>Auroville Bakery</t>
  </si>
  <si>
    <t>Public Affair</t>
  </si>
  <si>
    <t>Yo China Restaurant</t>
  </si>
  <si>
    <t>Kaveri Restaurant And Caterers</t>
  </si>
  <si>
    <t>North Indian, Chinese, South Indian, Chinese</t>
  </si>
  <si>
    <t>Yellow Sapphire</t>
  </si>
  <si>
    <t>Hotel Capitol Hill, Hindpiri</t>
  </si>
  <si>
    <t>Continental, North Indian, European</t>
  </si>
  <si>
    <t>Punjab Sweet House</t>
  </si>
  <si>
    <t>Spring City Mall, Doranda</t>
  </si>
  <si>
    <t>22nd Parallel</t>
  </si>
  <si>
    <t>Tandoor Villa</t>
  </si>
  <si>
    <t>Time2Eat - Mama Chicken</t>
  </si>
  <si>
    <t>Agra Cantt</t>
  </si>
  <si>
    <t>The Charcoal Chimney</t>
  </si>
  <si>
    <t>650 - The Global Kitchen</t>
  </si>
  <si>
    <t>Ambavadi</t>
  </si>
  <si>
    <t>Chinese, Italian, North Indian, Mexican, Mediterranean, Thai</t>
  </si>
  <si>
    <t>Brick Kitchen</t>
  </si>
  <si>
    <t>Ghatlodia</t>
  </si>
  <si>
    <t>The Tamarind Tree</t>
  </si>
  <si>
    <t>Tagore Town</t>
  </si>
  <si>
    <t>South Indian, North Indian, Chinese, Continental</t>
  </si>
  <si>
    <t>Mauj Restaurant</t>
  </si>
  <si>
    <t>Italian, Fast Food, North Indian, Chinese</t>
  </si>
  <si>
    <t>That Baat</t>
  </si>
  <si>
    <t>Kailash Restaurant</t>
  </si>
  <si>
    <t>Usmanpura</t>
  </si>
  <si>
    <t>Glen's Bakehouse</t>
  </si>
  <si>
    <t>ECHOES Koramangala</t>
  </si>
  <si>
    <t>Continental, American, Italian, North Indian, Chinese, Cafe</t>
  </si>
  <si>
    <t>Sagar Gaire Fast Food</t>
  </si>
  <si>
    <t>Haribhavanam Hotel</t>
  </si>
  <si>
    <t>South Indian, Chettinad, North Indian</t>
  </si>
  <si>
    <t>Burger Ka Baap</t>
  </si>
  <si>
    <t>Cream Centre</t>
  </si>
  <si>
    <t>North Indian, Chinese, Italian, Mexican</t>
  </si>
  <si>
    <t>Kalsang Friends Corner</t>
  </si>
  <si>
    <t>Chinese, Thai, Tibetan</t>
  </si>
  <si>
    <t>Maini Restaurant</t>
  </si>
  <si>
    <t>Baba Au Rhum</t>
  </si>
  <si>
    <t>Italian, French, Cafe</t>
  </si>
  <si>
    <t>Gatsby Kitchen &amp; Bar by Club BW</t>
  </si>
  <si>
    <t>Ritz Classic</t>
  </si>
  <si>
    <t>Goan, Seafood, North Indian</t>
  </si>
  <si>
    <t>Confucius</t>
  </si>
  <si>
    <t>BrewBakes</t>
  </si>
  <si>
    <t>Six Mile</t>
  </si>
  <si>
    <t>Smokey's BBQ and Grill</t>
  </si>
  <si>
    <t>American, European</t>
  </si>
  <si>
    <t>O2- The Plant Cafe</t>
  </si>
  <si>
    <t>Tadka</t>
  </si>
  <si>
    <t>Rave Moti, Kakadeo</t>
  </si>
  <si>
    <t>Grand Hotel Restaurant</t>
  </si>
  <si>
    <t>Grand Hotel, MG Road</t>
  </si>
  <si>
    <t>North Indian, Kerala, Chinese, Continental</t>
  </si>
  <si>
    <t>Cocoa Tree</t>
  </si>
  <si>
    <t>Italian, Seafood, Mediterranean, Desserts, Cafe</t>
  </si>
  <si>
    <t>Hide Out The Street Cafe</t>
  </si>
  <si>
    <t>The Breakfast Story</t>
  </si>
  <si>
    <t>Pratap Nagar</t>
  </si>
  <si>
    <t>Vivekanand Nagar</t>
  </si>
  <si>
    <t>Curry Leaves</t>
  </si>
  <si>
    <t>Kapil Dev's Eleven</t>
  </si>
  <si>
    <t>The Pasta Bar Veneto</t>
  </si>
  <si>
    <t>The Town House Cafe</t>
  </si>
  <si>
    <t>Continental, North Indian, Italian, Asian</t>
  </si>
  <si>
    <t>R Deccan Mall, JM Road</t>
  </si>
  <si>
    <t>Level 5 - Terrace Restro &amp; Cafe</t>
  </si>
  <si>
    <t>Chinese, North Indian, Italian, Mexican</t>
  </si>
  <si>
    <t>Little Italy</t>
  </si>
  <si>
    <t>Mandap - Hotel Express Towers</t>
  </si>
  <si>
    <t>Hotel Express Towers, Alkapuri</t>
  </si>
  <si>
    <t>Dosa Cafe</t>
  </si>
  <si>
    <t>Dashaswmedh Road</t>
  </si>
  <si>
    <t>Chokho Jeeman Marwari Jain Bhojanalya</t>
  </si>
  <si>
    <t>Swati Snacks</t>
  </si>
  <si>
    <t>Fast Food, Street Food, South Indian</t>
  </si>
  <si>
    <t>Aryan Family's Delight</t>
  </si>
  <si>
    <t>Indiana Veg Restaurant</t>
  </si>
  <si>
    <t>JUGAAD JN.</t>
  </si>
  <si>
    <t>OvenFresh</t>
  </si>
  <si>
    <t>Fusilli Reasons</t>
  </si>
  <si>
    <t>Kilpauk</t>
  </si>
  <si>
    <t>Valarmathi Kongunaatu Samayal</t>
  </si>
  <si>
    <t>Jalapenos</t>
  </si>
  <si>
    <t>Mitalis Kitchen</t>
  </si>
  <si>
    <t>BRONX Bar Exchange</t>
  </si>
  <si>
    <t>Chinese, Continental, North Indian, Mexican</t>
  </si>
  <si>
    <t>Churrolto</t>
  </si>
  <si>
    <t>Desserts, Cafe, Mexican</t>
  </si>
  <si>
    <t>KYRO</t>
  </si>
  <si>
    <t>North Indian, Chinese, Continental, Mediterranean, Asian</t>
  </si>
  <si>
    <t>Mangosteen Cafe</t>
  </si>
  <si>
    <t>Cafe, Fast Food, Italian, Mexican</t>
  </si>
  <si>
    <t>Ali Baba &amp; 41 Dishes</t>
  </si>
  <si>
    <t>Kerala, South Indian, Chinese, Biryani</t>
  </si>
  <si>
    <t>Vinayaka Mylari</t>
  </si>
  <si>
    <t>Doora</t>
  </si>
  <si>
    <t>House of Caffeine</t>
  </si>
  <si>
    <t>Enter The Dragon</t>
  </si>
  <si>
    <t>Hotel Radhakrishna</t>
  </si>
  <si>
    <t>Malwani, North Indian, Chinese, Seafood</t>
  </si>
  <si>
    <t>Biryani Mahal</t>
  </si>
  <si>
    <t>Sri Basant Vihar</t>
  </si>
  <si>
    <t>Maurya Lok, Fraser Road Area</t>
  </si>
  <si>
    <t>Coffee to Cocktail Bar - Hyatt Place</t>
  </si>
  <si>
    <t>Drinks Only</t>
  </si>
  <si>
    <t>Cafe des Arts</t>
  </si>
  <si>
    <t>18 Degrees Resto Lounge</t>
  </si>
  <si>
    <t>Spot 18 Mall, Pimple Saudagar</t>
  </si>
  <si>
    <t>North Indian, Mediterranean, Chinese</t>
  </si>
  <si>
    <t>The Haus</t>
  </si>
  <si>
    <t>eastWEST - Radisson Hotel</t>
  </si>
  <si>
    <t>VNS Live Studio</t>
  </si>
  <si>
    <t>CMR Central Mall, Maddilapalem</t>
  </si>
  <si>
    <t>Lord of the Drinks Meadow</t>
  </si>
  <si>
    <t>European, Chinese, North Indian, Italian</t>
  </si>
  <si>
    <t>Jahanpanah</t>
  </si>
  <si>
    <t>Dasaprakash Restaurant</t>
  </si>
  <si>
    <t>Rakabganj</t>
  </si>
  <si>
    <t>South Indian, Desserts</t>
  </si>
  <si>
    <t>Friends Forever</t>
  </si>
  <si>
    <t>Makhan Fish and Chicken Corner</t>
  </si>
  <si>
    <t>Basant Nagar</t>
  </si>
  <si>
    <t>Charming Chicken</t>
  </si>
  <si>
    <t>Ashoka's Veg Restaurant</t>
  </si>
  <si>
    <t>DB City, Maharana Pratap Nagar</t>
  </si>
  <si>
    <t>Brooklyn Central</t>
  </si>
  <si>
    <t>American, Cafe</t>
  </si>
  <si>
    <t>BMG - All Day Dining</t>
  </si>
  <si>
    <t>Doon Darbar</t>
  </si>
  <si>
    <t>Paltan Bazaar</t>
  </si>
  <si>
    <t>Thakur Bakers</t>
  </si>
  <si>
    <t>Chinese X'Press</t>
  </si>
  <si>
    <t>Dosa X'press</t>
  </si>
  <si>
    <t>Number 8</t>
  </si>
  <si>
    <t>Continental, North Indian, European, Asian</t>
  </si>
  <si>
    <t>Blackout</t>
  </si>
  <si>
    <t>North Indian, European, Continental, Finger Food</t>
  </si>
  <si>
    <t>Replay</t>
  </si>
  <si>
    <t>Tonk Road</t>
  </si>
  <si>
    <t>North Indian, Continental, Chinese, Italian, Mexican</t>
  </si>
  <si>
    <t>Dunkin Donuts</t>
  </si>
  <si>
    <t>Mall Road</t>
  </si>
  <si>
    <t>Anaicha's Food Joint</t>
  </si>
  <si>
    <t>Chinese, North Indian, Continental</t>
  </si>
  <si>
    <t>Aangan - Downtown Multicuisine Restaurant</t>
  </si>
  <si>
    <t>Palarivattom</t>
  </si>
  <si>
    <t>Chinese, Seafood, North Indian, Biryani</t>
  </si>
  <si>
    <t>Basant Restaurant</t>
  </si>
  <si>
    <t>A Hotel, Gurdev Nagar</t>
  </si>
  <si>
    <t>Liquid Lounge</t>
  </si>
  <si>
    <t>Finger Food, Continental, North Indian</t>
  </si>
  <si>
    <t>The Old House</t>
  </si>
  <si>
    <t>Empire Restaurant</t>
  </si>
  <si>
    <t>North Indian, Andhra, Mughlai</t>
  </si>
  <si>
    <t>FSB</t>
  </si>
  <si>
    <t>Dhantoli</t>
  </si>
  <si>
    <t>Continental, North Indian, Thai, Chinese</t>
  </si>
  <si>
    <t>12212</t>
  </si>
  <si>
    <t>Roti Restaurant</t>
  </si>
  <si>
    <t>Le Cafe</t>
  </si>
  <si>
    <t>Aroma - The Royal Retreat</t>
  </si>
  <si>
    <t>The Royal Retreat, Bariatu</t>
  </si>
  <si>
    <t>Open Hand Shop &amp; Cafe</t>
  </si>
  <si>
    <t>Kashi Chat Bhandar</t>
  </si>
  <si>
    <t>Godaulia</t>
  </si>
  <si>
    <t>Ming Garden</t>
  </si>
  <si>
    <t>Sri Sairam Parlour</t>
  </si>
  <si>
    <t>D Cabana</t>
  </si>
  <si>
    <t>Sagar Nagar</t>
  </si>
  <si>
    <t>Continental, Seafood, Chinese, North Indian, Biryani</t>
  </si>
  <si>
    <t>The Garden Cafe - The Fern</t>
  </si>
  <si>
    <t>The Fern, Sola</t>
  </si>
  <si>
    <t>North Indian, Italian, Asian, South Indian</t>
  </si>
  <si>
    <t>The BrewMaster</t>
  </si>
  <si>
    <t>Angeethi Restaurant</t>
  </si>
  <si>
    <t>Kareem's Fine Dining</t>
  </si>
  <si>
    <t>JP Nagar</t>
  </si>
  <si>
    <t>Brewberrys The Coffee Bar</t>
  </si>
  <si>
    <t>Kylin Experience</t>
  </si>
  <si>
    <t>Japanese, Chinese, Thai, Malaysian, Burmese, Asian</t>
  </si>
  <si>
    <t>Coal Barbecues</t>
  </si>
  <si>
    <t>North Indian, Mediterranean, Asian, Arabian</t>
  </si>
  <si>
    <t>That's Y Food</t>
  </si>
  <si>
    <t>The Basement Cafí©</t>
  </si>
  <si>
    <t>Fat Belly</t>
  </si>
  <si>
    <t>Asian, Chinese, Tibetan</t>
  </si>
  <si>
    <t>Freito</t>
  </si>
  <si>
    <t>The Forresta Kitchen &amp; Bar</t>
  </si>
  <si>
    <t>Devraj Niwas, Bani Park</t>
  </si>
  <si>
    <t>Continental, Mexican, Beverages, Desserts, North Indian, Chinese, Rajasthani</t>
  </si>
  <si>
    <t>Nawwarah</t>
  </si>
  <si>
    <t>Chinese, Cafe, North Indian, Desserts</t>
  </si>
  <si>
    <t>Percussion</t>
  </si>
  <si>
    <t>Spice Caves</t>
  </si>
  <si>
    <t>Royal Sky</t>
  </si>
  <si>
    <t>Lalbagh</t>
  </si>
  <si>
    <t>The BrewMaster - The Mix Fine Dine</t>
  </si>
  <si>
    <t>Westend Mall, Rajguru Nagar</t>
  </si>
  <si>
    <t>The Ocean Pearl, Kodailbail</t>
  </si>
  <si>
    <t>Mirchi And Mime</t>
  </si>
  <si>
    <t>Cafe Cornucopia</t>
  </si>
  <si>
    <t>Cafe, Continental, European, Beverages</t>
  </si>
  <si>
    <t>Tokyo Mon Amour</t>
  </si>
  <si>
    <t>Japanese, French</t>
  </si>
  <si>
    <t>Cafe Ole</t>
  </si>
  <si>
    <t>Kylin Skybar</t>
  </si>
  <si>
    <t>Chinese, Japanese, Thai, Malaysian, Vietnamese, Asian</t>
  </si>
  <si>
    <t>The Best</t>
  </si>
  <si>
    <t>7th Heaven</t>
  </si>
  <si>
    <t>The Creamery</t>
  </si>
  <si>
    <t>Kamat Restaurant</t>
  </si>
  <si>
    <t>Lawsons Bay</t>
  </si>
  <si>
    <t>Andhra, North Indian, Chinese, Seafood, Biryani</t>
  </si>
  <si>
    <t>Plot 17</t>
  </si>
  <si>
    <t>Siripuram</t>
  </si>
  <si>
    <t>Burger, Pizza, Biryani</t>
  </si>
  <si>
    <t>Bubby Fish &amp; Chicken Corner</t>
  </si>
  <si>
    <t>Brothers Dhaba</t>
  </si>
  <si>
    <t>Kareem's Kabab &amp; Biryani</t>
  </si>
  <si>
    <t>Prozone Mall, Chicalthana</t>
  </si>
  <si>
    <t>Silver Streak</t>
  </si>
  <si>
    <t>BMC Bhawani Mall, Sahid Nagar</t>
  </si>
  <si>
    <t>Mamma Mia - Mayfair Lagoon</t>
  </si>
  <si>
    <t>Mayfair Lagoon, Jayadev Vihar</t>
  </si>
  <si>
    <t>Cafe, Italian, Mexican, Bakery</t>
  </si>
  <si>
    <t>Chill Ummm</t>
  </si>
  <si>
    <t>Chinese, North Indian, Cafe</t>
  </si>
  <si>
    <t>Anandam</t>
  </si>
  <si>
    <t>Desserts, North Indian, Chinese, South Indian, Fast Food, Street Food</t>
  </si>
  <si>
    <t>Pacific Mall, Jakhan</t>
  </si>
  <si>
    <t>Burger, Desserts</t>
  </si>
  <si>
    <t>Fisherman's Cove</t>
  </si>
  <si>
    <t>Goan, North Indian, Chinese</t>
  </si>
  <si>
    <t>Oye24</t>
  </si>
  <si>
    <t>HIG-LIG</t>
  </si>
  <si>
    <t>Cafe Palette</t>
  </si>
  <si>
    <t>Cafe, Lebanese, Italian</t>
  </si>
  <si>
    <t>Cafe Terazza</t>
  </si>
  <si>
    <t>Cafe, Italian, Mexican, Chinese</t>
  </si>
  <si>
    <t>Atmosphere Grill Cafe Sheesha</t>
  </si>
  <si>
    <t>Indian, Chinese, Continental</t>
  </si>
  <si>
    <t>Kashi Art Cafe</t>
  </si>
  <si>
    <t>Fort Kochi</t>
  </si>
  <si>
    <t>Palaaram</t>
  </si>
  <si>
    <t>Kerala, Fast Food</t>
  </si>
  <si>
    <t>The Cherry Tree Cafe</t>
  </si>
  <si>
    <t>The Nest</t>
  </si>
  <si>
    <t>Bistro 226</t>
  </si>
  <si>
    <t>Italian, Continental, North Indian, Cafe</t>
  </si>
  <si>
    <t>Fashion Tv Cafe</t>
  </si>
  <si>
    <t>Hot Breads</t>
  </si>
  <si>
    <t>Continental, Chinese, Italian, Bakery</t>
  </si>
  <si>
    <t>Rajguru Nagar</t>
  </si>
  <si>
    <t>Voda Bar</t>
  </si>
  <si>
    <t>Village Restaurant</t>
  </si>
  <si>
    <t>Kadri</t>
  </si>
  <si>
    <t>Chinese, Continental, North Indian, Mughlai</t>
  </si>
  <si>
    <t>Cafe Hydro</t>
  </si>
  <si>
    <t>Borivali East</t>
  </si>
  <si>
    <t>The Cafe Katta</t>
  </si>
  <si>
    <t>17 Degrees</t>
  </si>
  <si>
    <t>Patliputra Colony</t>
  </si>
  <si>
    <t>Tribe</t>
  </si>
  <si>
    <t>Continental, Seafood, North Indian</t>
  </si>
  <si>
    <t>Gelateria Montecatini Terme</t>
  </si>
  <si>
    <t>The Great Kabab Factory</t>
  </si>
  <si>
    <t>Offside Lounge</t>
  </si>
  <si>
    <t>M Cube Mall, Vadiwadi</t>
  </si>
  <si>
    <t>Continental, Chinese, Mexican, North Indian</t>
  </si>
  <si>
    <t>Alpha Hotel</t>
  </si>
  <si>
    <t>Jagadamba Junction</t>
  </si>
  <si>
    <t>Sea Inn - Raju Gaari Dhaba</t>
  </si>
  <si>
    <t>Rushikonda</t>
  </si>
  <si>
    <t>Biryani, Andhra</t>
  </si>
  <si>
    <t>Basil &amp; Thyme</t>
  </si>
  <si>
    <t>Continental, European</t>
  </si>
  <si>
    <t>Razzmatazz</t>
  </si>
  <si>
    <t>Brooklyn Blues</t>
  </si>
  <si>
    <t>Machali</t>
  </si>
  <si>
    <t>Kodailbail</t>
  </si>
  <si>
    <t>White X Sky Lounge</t>
  </si>
  <si>
    <t>Rangrezz Restaurant</t>
  </si>
  <si>
    <t>Hotel Ravisha Continental</t>
  </si>
  <si>
    <t>Tyre Patty</t>
  </si>
  <si>
    <t>Ziya</t>
  </si>
  <si>
    <t>Mr Brown</t>
  </si>
  <si>
    <t>Bar Bar</t>
  </si>
  <si>
    <t>Cafe, Chinese, Thai, North Indian, Continental</t>
  </si>
  <si>
    <t>Hawai Adda</t>
  </si>
  <si>
    <t>Aggar Nagar</t>
  </si>
  <si>
    <t>Smoke N Oven</t>
  </si>
  <si>
    <t>Divtya Budhlya Wada Restaurant</t>
  </si>
  <si>
    <t>Prana</t>
  </si>
  <si>
    <t>Harmu</t>
  </si>
  <si>
    <t>European, North Indian, Continental, Italian</t>
  </si>
  <si>
    <t>Samavar - The Ashok</t>
  </si>
  <si>
    <t>Kaloreez</t>
  </si>
  <si>
    <t>Ahuja Milk Bhandar</t>
  </si>
  <si>
    <t>Hathi Gate</t>
  </si>
  <si>
    <t>Downside Up</t>
  </si>
  <si>
    <t>Nyay Nagar</t>
  </si>
  <si>
    <t>Cafe, Mughlai, North Indian</t>
  </si>
  <si>
    <t>The Punjabi Essence Restaurant</t>
  </si>
  <si>
    <t>Chukkuwala</t>
  </si>
  <si>
    <t>#45</t>
  </si>
  <si>
    <t>Attavar</t>
  </si>
  <si>
    <t>Chai Tapri</t>
  </si>
  <si>
    <t>Uber Lounge</t>
  </si>
  <si>
    <t>Aman Restaurant</t>
  </si>
  <si>
    <t>Bhelupur</t>
  </si>
  <si>
    <t>Lord of the Drinks Chamber</t>
  </si>
  <si>
    <t>Balbeer's Kitchen &amp; Bar</t>
  </si>
  <si>
    <t>Chicalthana</t>
  </si>
  <si>
    <t>Italian, Continental, Chinese, North Indian</t>
  </si>
  <si>
    <t>The Corner Cafe</t>
  </si>
  <si>
    <t>Lord of the Drinks</t>
  </si>
  <si>
    <t>United Coffee House</t>
  </si>
  <si>
    <t>Diwalipura</t>
  </si>
  <si>
    <t>Thai, Chinese, Asian</t>
  </si>
  <si>
    <t>Gazebo Garden Restaurant</t>
  </si>
  <si>
    <t>Panchvati</t>
  </si>
  <si>
    <t>Maybe There</t>
  </si>
  <si>
    <t>Kafe Kulture</t>
  </si>
  <si>
    <t>Gulmohar Colony</t>
  </si>
  <si>
    <t>First Gear Cafe</t>
  </si>
  <si>
    <t>Malsi</t>
  </si>
  <si>
    <t>Kalsang AMA Cafe</t>
  </si>
  <si>
    <t>Mediterranean, Italian, American</t>
  </si>
  <si>
    <t>Tapri The Chai Books Cafe</t>
  </si>
  <si>
    <t>Continental, Fast Food, Tea</t>
  </si>
  <si>
    <t>RiverDine Restaurant &amp; Bar</t>
  </si>
  <si>
    <t>Mr Toasties</t>
  </si>
  <si>
    <t>Deena Chat Bhandar</t>
  </si>
  <si>
    <t>Bake My Wish</t>
  </si>
  <si>
    <t>Chapter 1 Cafe</t>
  </si>
  <si>
    <t>Cafe, Italian, Mexican, North Indian, Continental</t>
  </si>
  <si>
    <t>The Urban Socialite</t>
  </si>
  <si>
    <t>Italian, Mexican, Chinese</t>
  </si>
  <si>
    <t>Eddie's Patisserie</t>
  </si>
  <si>
    <t>The Zouq : Resto-Cafe</t>
  </si>
  <si>
    <t>Dispur</t>
  </si>
  <si>
    <t>Giri Manja's</t>
  </si>
  <si>
    <t>Bhavathi</t>
  </si>
  <si>
    <t>Baati Chokha</t>
  </si>
  <si>
    <t>G Thal</t>
  </si>
  <si>
    <t>Khandari</t>
  </si>
  <si>
    <t>Rajasthani, Gujarati, Mughlai</t>
  </si>
  <si>
    <t>Da pizzeria</t>
  </si>
  <si>
    <t>Pizza, Italian, Fast Food</t>
  </si>
  <si>
    <t>Mediterranean, Asian, Continental, North Indian, Arabian</t>
  </si>
  <si>
    <t>Chai Break</t>
  </si>
  <si>
    <t>Italian, Cafe, Chinese, Continental</t>
  </si>
  <si>
    <t>Punjab Da Pind</t>
  </si>
  <si>
    <t>KS Rao Nagar</t>
  </si>
  <si>
    <t>North Indian, Mughlai, Chinese, Mangalorean</t>
  </si>
  <si>
    <t>Genuine Broaster Chicken</t>
  </si>
  <si>
    <t>Anandpuri</t>
  </si>
  <si>
    <t>American, Chinese, North Indian, Italian</t>
  </si>
  <si>
    <t>Food Belle</t>
  </si>
  <si>
    <t>Cafe Marigold</t>
  </si>
  <si>
    <t>La Plage</t>
  </si>
  <si>
    <t>Arambol</t>
  </si>
  <si>
    <t>Seafood, French</t>
  </si>
  <si>
    <t>The 87 - Premier Inn</t>
  </si>
  <si>
    <t>Urban Crave Express</t>
  </si>
  <si>
    <t>IIT Kanpur</t>
  </si>
  <si>
    <t>Spindrift</t>
  </si>
  <si>
    <t>North Indian, Italian, Finger Food</t>
  </si>
  <si>
    <t>Coffee Culture</t>
  </si>
  <si>
    <t>Singh's Delight Restaurant</t>
  </si>
  <si>
    <t>Sunderpur</t>
  </si>
  <si>
    <t>Gurdas Ram Jalebi Wala</t>
  </si>
  <si>
    <t>The Woking Mama</t>
  </si>
  <si>
    <t>Chinese, Thai, Japanese, Asian</t>
  </si>
  <si>
    <t>Big Shot Bar - Country Inn &amp; Suites</t>
  </si>
  <si>
    <t>Country Inn &amp; Suites By Carlson, Udyog Vihar</t>
  </si>
  <si>
    <t>Tea'se Me - Rooftop Tea Boutique</t>
  </si>
  <si>
    <t>Chinese, Italian, Continental, North Indian</t>
  </si>
  <si>
    <t>Fast Food, American, Salad, Healthy Food</t>
  </si>
  <si>
    <t>Mokoholic Juice Bar</t>
  </si>
  <si>
    <t>Mondha</t>
  </si>
  <si>
    <t>Juices, Desserts</t>
  </si>
  <si>
    <t>Chi Kitchen</t>
  </si>
  <si>
    <t>SBar Club &amp; Lounge</t>
  </si>
  <si>
    <t>Gajalee Sea Food</t>
  </si>
  <si>
    <t>OMG Cafe</t>
  </si>
  <si>
    <t>Cafe, Italian, Mexican, Chinese, North Indian</t>
  </si>
  <si>
    <t>VarieTea</t>
  </si>
  <si>
    <t>Freshco - The Health Cafí©</t>
  </si>
  <si>
    <t>Blue Lassi</t>
  </si>
  <si>
    <t>Dewsis</t>
  </si>
  <si>
    <t>Bon Gateau</t>
  </si>
  <si>
    <t>Tirupati Restaurant</t>
  </si>
  <si>
    <t>Chemistry Cafí©</t>
  </si>
  <si>
    <t>Sizzler's Ranch</t>
  </si>
  <si>
    <t>New Town Cafe - Park Plaza</t>
  </si>
  <si>
    <t>The Kav's</t>
  </si>
  <si>
    <t>Kabir Kitchen</t>
  </si>
  <si>
    <t>Yalla Yalla</t>
  </si>
  <si>
    <t>North Indian, Hyderabadi</t>
  </si>
  <si>
    <t>Meraki</t>
  </si>
  <si>
    <t>North Indian, Continental, Italian, Asian</t>
  </si>
  <si>
    <t>Double Roti</t>
  </si>
  <si>
    <t>Cafe, Fast Food, American</t>
  </si>
  <si>
    <t>Thai Kitchen</t>
  </si>
  <si>
    <t>Augusta</t>
  </si>
  <si>
    <t>Evans</t>
  </si>
  <si>
    <t>Azteca</t>
  </si>
  <si>
    <t>HI Lite Bar &amp; Lounge</t>
  </si>
  <si>
    <t>Miller</t>
  </si>
  <si>
    <t>Senor Iguanas</t>
  </si>
  <si>
    <t>Pocatello</t>
  </si>
  <si>
    <t>56 Ristorante Italiano</t>
  </si>
  <si>
    <t>The Butler &amp; The Chef - Jaypee Greens</t>
  </si>
  <si>
    <t>Flluid - Mosaic Hotels</t>
  </si>
  <si>
    <t>Continental, North Indian, Mexican</t>
  </si>
  <si>
    <t>Butterburrs</t>
  </si>
  <si>
    <t>American, Breakfast</t>
  </si>
  <si>
    <t>Coconuts Fish Cafe</t>
  </si>
  <si>
    <t>Kihei</t>
  </si>
  <si>
    <t>Virgin Courtyard</t>
  </si>
  <si>
    <t>The Hungry Monkey</t>
  </si>
  <si>
    <t>Sutra Gastropub</t>
  </si>
  <si>
    <t>Mediterranean, European, American, North Indian</t>
  </si>
  <si>
    <t>Monarch Restaurant - Holiday Inn Jaipur City Centre</t>
  </si>
  <si>
    <t>Holiday Inn Jaipur City Centre, Bais Godam</t>
  </si>
  <si>
    <t>North Indian, Chinese, Continental, Rajasthani</t>
  </si>
  <si>
    <t>TFK - The Flaming Kick</t>
  </si>
  <si>
    <t>Pearly's Famous Country Cookng</t>
  </si>
  <si>
    <t>Hawkers Asian Street Fare</t>
  </si>
  <si>
    <t>Mills 50</t>
  </si>
  <si>
    <t>Moonshine Cafe &amp; Bar</t>
  </si>
  <si>
    <t>Yellow Dog Eats</t>
  </si>
  <si>
    <t>Windermere</t>
  </si>
  <si>
    <t>American, BBQ, Sandwich</t>
  </si>
  <si>
    <t>Deorio's</t>
  </si>
  <si>
    <t>Columbus</t>
  </si>
  <si>
    <t>Royal Hotel</t>
  </si>
  <si>
    <t>Lava Hot Springs</t>
  </si>
  <si>
    <t>Pizza, Bar Food</t>
  </si>
  <si>
    <t>Italian, Tex-Mex, Continental, North Indian</t>
  </si>
  <si>
    <t>'Ohana</t>
  </si>
  <si>
    <t>Disney World Area</t>
  </si>
  <si>
    <t>Hawaiian</t>
  </si>
  <si>
    <t>Parikrama - The Revolving Restaurant</t>
  </si>
  <si>
    <t>El Vaquero Mexican Restaurant</t>
  </si>
  <si>
    <t>Shanghai Bar &amp; Lounge - The Bristol Hotel</t>
  </si>
  <si>
    <t>Club Ice Cube</t>
  </si>
  <si>
    <t>Happy Joe's Pizza &amp; Ice Cream</t>
  </si>
  <si>
    <t>Desserts, Pizza, Ice Cream</t>
  </si>
  <si>
    <t>The Fatty Bao - Asian Gastro Bar</t>
  </si>
  <si>
    <t>Gung The Palace</t>
  </si>
  <si>
    <t>Chubbuck</t>
  </si>
  <si>
    <t>American, BBQ, Steak</t>
  </si>
  <si>
    <t>SKY Lounge Bar &amp; Grill - Hotel The Royal Plaza</t>
  </si>
  <si>
    <t>The Krib</t>
  </si>
  <si>
    <t>Onyx Bar - Hotel The Royal Plaza</t>
  </si>
  <si>
    <t>Continental, Chinese, Japanese, North Indian, Thai</t>
  </si>
  <si>
    <t>Bahama Breeze Island Grille</t>
  </si>
  <si>
    <t>Caribbean</t>
  </si>
  <si>
    <t>Kona Brewing Company</t>
  </si>
  <si>
    <t>Kailua Kona</t>
  </si>
  <si>
    <t>American, Pizza, Bar Food</t>
  </si>
  <si>
    <t>Lord William Tea Lounge - Hotel The Royal Plaza</t>
  </si>
  <si>
    <t>Club London</t>
  </si>
  <si>
    <t>Yellow Brick Road - Taj Vivanta</t>
  </si>
  <si>
    <t>Taj Vivanta, Khan Market</t>
  </si>
  <si>
    <t>Continental, North Indian, South Indian, Italian</t>
  </si>
  <si>
    <t>Earl of Sandwich</t>
  </si>
  <si>
    <t>American, Sandwich, Salad</t>
  </si>
  <si>
    <t>Cookie Shoppe</t>
  </si>
  <si>
    <t>Beijing Cafe</t>
  </si>
  <si>
    <t>Manuel's Bread Cafe</t>
  </si>
  <si>
    <t>Breakfast, French</t>
  </si>
  <si>
    <t>Graze</t>
  </si>
  <si>
    <t>Cedar Rapids/Iowa City</t>
  </si>
  <si>
    <t>Iowa City</t>
  </si>
  <si>
    <t>American, International, Sushi</t>
  </si>
  <si>
    <t>Fuji Japanese Steak House</t>
  </si>
  <si>
    <t>Japanese, Steak</t>
  </si>
  <si>
    <t>Flying Mango</t>
  </si>
  <si>
    <t>Beaverdale</t>
  </si>
  <si>
    <t>BBQ, Caribbean, Cajun</t>
  </si>
  <si>
    <t>Waterfront Seafood Market</t>
  </si>
  <si>
    <t>West Des Moines</t>
  </si>
  <si>
    <t>Seafood, Sushi</t>
  </si>
  <si>
    <t>L. May Eatery</t>
  </si>
  <si>
    <t>International, Pizza</t>
  </si>
  <si>
    <t>Corkscrew Cafe</t>
  </si>
  <si>
    <t>Gainesville</t>
  </si>
  <si>
    <t>Dahlonega</t>
  </si>
  <si>
    <t>Cafí© Tu Tu Tango</t>
  </si>
  <si>
    <t>New American, Tapas</t>
  </si>
  <si>
    <t>Bosphorous Turkish Cuisine</t>
  </si>
  <si>
    <t>Winter Park</t>
  </si>
  <si>
    <t>Mediterranean, Turkish</t>
  </si>
  <si>
    <t>Dharma Blue</t>
  </si>
  <si>
    <t>Pensacola</t>
  </si>
  <si>
    <t>Monkeypod Kitchen by Merriman</t>
  </si>
  <si>
    <t>Burger</t>
  </si>
  <si>
    <t>Hula Grill</t>
  </si>
  <si>
    <t>Lahaina</t>
  </si>
  <si>
    <t>Yard House</t>
  </si>
  <si>
    <t>American, Asian, Burger</t>
  </si>
  <si>
    <t>Fuji Bay Japanese Restaurant</t>
  </si>
  <si>
    <t>Tokyo Japanese Steakhouse &amp; Sushi Bar</t>
  </si>
  <si>
    <t>El Fredo Pizza</t>
  </si>
  <si>
    <t>La Dolce Vita Ristorante</t>
  </si>
  <si>
    <t>Athens</t>
  </si>
  <si>
    <t>Mai Thai Restaurant</t>
  </si>
  <si>
    <t>Sushi, Thai</t>
  </si>
  <si>
    <t>Granite City Food &amp; Brewery</t>
  </si>
  <si>
    <t>Cedar Rapids</t>
  </si>
  <si>
    <t>American, Breakfast, Burger</t>
  </si>
  <si>
    <t>Bodensee</t>
  </si>
  <si>
    <t>Helen</t>
  </si>
  <si>
    <t>German</t>
  </si>
  <si>
    <t>Zen Japanese Steakhouse and Sushi Bar</t>
  </si>
  <si>
    <t>Warner Robins</t>
  </si>
  <si>
    <t>Hemingway's Island Grill</t>
  </si>
  <si>
    <t>Pensacola Beach</t>
  </si>
  <si>
    <t>Caribbean, Seafood, Steak</t>
  </si>
  <si>
    <t>Buddy's Italian Restaurant</t>
  </si>
  <si>
    <t>Italian, Pizza, Sandwich</t>
  </si>
  <si>
    <t>Ella's Americana Folk Art Cafe</t>
  </si>
  <si>
    <t>Seminole Heights</t>
  </si>
  <si>
    <t>International, Italian, Southern</t>
  </si>
  <si>
    <t>Shogun Japanese Steak House</t>
  </si>
  <si>
    <t>Five &amp; Ten</t>
  </si>
  <si>
    <t>Winifreds</t>
  </si>
  <si>
    <t>American, Mediterranean, Seafood</t>
  </si>
  <si>
    <t>Biaggi's Ristorante Italiano</t>
  </si>
  <si>
    <t>Wasabi Sushi and Thai</t>
  </si>
  <si>
    <t>Japanese, Sushi, Thai</t>
  </si>
  <si>
    <t>Pepper Sprout Incorporated</t>
  </si>
  <si>
    <t>Ceví_che Tapas Bar &amp; Restaurant</t>
  </si>
  <si>
    <t>Church Street District</t>
  </si>
  <si>
    <t>The Lady &amp; Sons</t>
  </si>
  <si>
    <t>Southern</t>
  </si>
  <si>
    <t>306 North Restaurant</t>
  </si>
  <si>
    <t>Seafood, Southern</t>
  </si>
  <si>
    <t>The Fish House</t>
  </si>
  <si>
    <t>American, Seafood, Sushi</t>
  </si>
  <si>
    <t>Huey's On The River</t>
  </si>
  <si>
    <t>Breakfast, Cajun</t>
  </si>
  <si>
    <t>Archie's Waeside</t>
  </si>
  <si>
    <t>Le Mars</t>
  </si>
  <si>
    <t>Burger, Seafood, Steak</t>
  </si>
  <si>
    <t>Mr. Dunderbak's Biergarten and Marketplatz</t>
  </si>
  <si>
    <t>New Tampa</t>
  </si>
  <si>
    <t>European, German</t>
  </si>
  <si>
    <t>Buckhead Bar and Grill</t>
  </si>
  <si>
    <t>Seafood, Steak, Vegetarian</t>
  </si>
  <si>
    <t>Downtown</t>
  </si>
  <si>
    <t>Ichiban Hibachi Steakhouse &amp; Sushi Bar</t>
  </si>
  <si>
    <t>Antebellum</t>
  </si>
  <si>
    <t>Flowery Branch</t>
  </si>
  <si>
    <t>American, Southern</t>
  </si>
  <si>
    <t>The Artesian Restaurant</t>
  </si>
  <si>
    <t>Ojo Caliente</t>
  </si>
  <si>
    <t>American, International, Southwestern</t>
  </si>
  <si>
    <t>Hollerbach's Willow Tree Cafí©</t>
  </si>
  <si>
    <t>Sanford</t>
  </si>
  <si>
    <t>The Grand Marlin</t>
  </si>
  <si>
    <t>Caribbean, Seafood</t>
  </si>
  <si>
    <t>Sandpiper Restaurant &amp; Lounge</t>
  </si>
  <si>
    <t>Austins Cattle Co</t>
  </si>
  <si>
    <t>Takosushi</t>
  </si>
  <si>
    <t>Mexican, Southwestern, Sushi</t>
  </si>
  <si>
    <t>Tucanos</t>
  </si>
  <si>
    <t>Hunter's Pub</t>
  </si>
  <si>
    <t>Hamilton</t>
  </si>
  <si>
    <t>Court Avenue Brewing Company</t>
  </si>
  <si>
    <t>Peg Leg Pete's</t>
  </si>
  <si>
    <t>Burger, Sandwich, Seafood</t>
  </si>
  <si>
    <t>Minerva's Food &amp; Cocktails</t>
  </si>
  <si>
    <t>Conch Republic Grill</t>
  </si>
  <si>
    <t>Madeira Beach/Redington Beach</t>
  </si>
  <si>
    <t>Sandwich, Seafood, Steak</t>
  </si>
  <si>
    <t>Red Mesa Restaurant</t>
  </si>
  <si>
    <t>Northeast St Petersburg</t>
  </si>
  <si>
    <t>Breakfast, Mexican</t>
  </si>
  <si>
    <t>Columbia Restaurant</t>
  </si>
  <si>
    <t>Ybor City</t>
  </si>
  <si>
    <t>Cuban, Spanish</t>
  </si>
  <si>
    <t>Giulios Greek &amp; Italian Restaurant</t>
  </si>
  <si>
    <t>Greek, Italian</t>
  </si>
  <si>
    <t>Frog Hollow Tavern</t>
  </si>
  <si>
    <t>Brick 29</t>
  </si>
  <si>
    <t>Nampa</t>
  </si>
  <si>
    <t>Pirates' House Restaurant</t>
  </si>
  <si>
    <t>Boca Kitchen Bar Market</t>
  </si>
  <si>
    <t>Breakfast</t>
  </si>
  <si>
    <t>Steel Magnolias</t>
  </si>
  <si>
    <t>Montage</t>
  </si>
  <si>
    <t>Waterloo</t>
  </si>
  <si>
    <t>Cedar Falls</t>
  </si>
  <si>
    <t>American, Italian, Seafood</t>
  </si>
  <si>
    <t>Mikata Japanese Steakhouse</t>
  </si>
  <si>
    <t>The Catch Seafood Room &amp; Oyster Bar</t>
  </si>
  <si>
    <t>Seafood, Tapas, Bar Food</t>
  </si>
  <si>
    <t>The Chop House</t>
  </si>
  <si>
    <t>Global Grill</t>
  </si>
  <si>
    <t>European, International, Tapas</t>
  </si>
  <si>
    <t>Sansei Seafood Restaurant &amp; Sushi Bar</t>
  </si>
  <si>
    <t>Japanese, Seafood, Sushi</t>
  </si>
  <si>
    <t>Bubba Jax Crab Shack</t>
  </si>
  <si>
    <t>Fast Food, Seafood</t>
  </si>
  <si>
    <t>Atlas World Grill</t>
  </si>
  <si>
    <t>Dovetail</t>
  </si>
  <si>
    <t>The Ravenous Pig</t>
  </si>
  <si>
    <t>Pub Food</t>
  </si>
  <si>
    <t>Carrabba's Italian Grill</t>
  </si>
  <si>
    <t>Italian, Pizza, Seafood</t>
  </si>
  <si>
    <t>Sakura</t>
  </si>
  <si>
    <t>Rae's Coastal Cafe</t>
  </si>
  <si>
    <t>American, Caribbean, Seafood</t>
  </si>
  <si>
    <t>Fuji Japanese Steakhouse</t>
  </si>
  <si>
    <t>Dalton</t>
  </si>
  <si>
    <t>Osaka</t>
  </si>
  <si>
    <t>Hillstone</t>
  </si>
  <si>
    <t>McGuire's Irish Pub &amp; Brewery</t>
  </si>
  <si>
    <t>Burger, Bar Food, Steak</t>
  </si>
  <si>
    <t>Green Truck Pub</t>
  </si>
  <si>
    <t>Datz</t>
  </si>
  <si>
    <t>Palma Ceia</t>
  </si>
  <si>
    <t>Desserts, Bar Food</t>
  </si>
  <si>
    <t>Galleria de Paco</t>
  </si>
  <si>
    <t>Last Resort Grill</t>
  </si>
  <si>
    <t>American, Southern, Southwestern</t>
  </si>
  <si>
    <t>Miyabi Kyoto Japanese Steak House</t>
  </si>
  <si>
    <t>Chinese, Steak</t>
  </si>
  <si>
    <t>Devotay</t>
  </si>
  <si>
    <t>Mediterranean, Tapas, Vegetarian</t>
  </si>
  <si>
    <t>Meritage</t>
  </si>
  <si>
    <t>American, Tapas</t>
  </si>
  <si>
    <t>Wood Stone</t>
  </si>
  <si>
    <t>Red Ginger Sushi, Grill &amp; Bar</t>
  </si>
  <si>
    <t>Bettendorf</t>
  </si>
  <si>
    <t>Sushi, Teriyaki</t>
  </si>
  <si>
    <t>Bonefish Grill</t>
  </si>
  <si>
    <t>American, Seafood</t>
  </si>
  <si>
    <t>Flounders Chowder House</t>
  </si>
  <si>
    <t>The Bridge</t>
  </si>
  <si>
    <t>New American</t>
  </si>
  <si>
    <t>Kimo's</t>
  </si>
  <si>
    <t>Tybee Island</t>
  </si>
  <si>
    <t>Salt Rock Grill</t>
  </si>
  <si>
    <t>Indian Rocks/Indian Shores</t>
  </si>
  <si>
    <t>The Refinery</t>
  </si>
  <si>
    <t>Seafood, Steak</t>
  </si>
  <si>
    <t>International, Southern</t>
  </si>
  <si>
    <t>Samurai Japanese Cuisine &amp; Sushi Bar</t>
  </si>
  <si>
    <t>Django</t>
  </si>
  <si>
    <t>Fisherman's Corner</t>
  </si>
  <si>
    <t>Perdido Key</t>
  </si>
  <si>
    <t>Sandwich, Seafood, Cajun</t>
  </si>
  <si>
    <t>Mrs. Wilkes' Dining Room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</si>
  <si>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</si>
  <si>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</si>
  <si>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</si>
  <si>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</si>
  <si>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</si>
  <si>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</si>
  <si>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</si>
  <si>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Home Plate Grill</t>
  </si>
  <si>
    <t>Ringgold</t>
  </si>
  <si>
    <t>American, BBQ, Southern</t>
  </si>
  <si>
    <t>The Nacoochee Village Tavern &amp; Pizzeria</t>
  </si>
  <si>
    <t>Ingleside Village Pizza</t>
  </si>
  <si>
    <t>Pizza, Sandwich</t>
  </si>
  <si>
    <t>Monterrey Mexican Restaurant</t>
  </si>
  <si>
    <t>Mazzaro's Italian Market</t>
  </si>
  <si>
    <t>Kenwood</t>
  </si>
  <si>
    <t>Italian, Deli</t>
  </si>
  <si>
    <t>Masala Grill &amp; Coffee House</t>
  </si>
  <si>
    <t>Indian, Middle Eastern</t>
  </si>
  <si>
    <t>Guang Zhou Chinese Restaurant</t>
  </si>
  <si>
    <t>Asian, Chinese, Vegetarian</t>
  </si>
  <si>
    <t>Villa Gargano</t>
  </si>
  <si>
    <t>El Super Burrito</t>
  </si>
  <si>
    <t>Oakwood Cafe</t>
  </si>
  <si>
    <t>BBQ, Breakfast, Southern</t>
  </si>
  <si>
    <t>Five Guys Burgers and Fries</t>
  </si>
  <si>
    <t>Pie Slingers Pizzeria</t>
  </si>
  <si>
    <t>Rock Spring</t>
  </si>
  <si>
    <t>Burnt Toast Cafe</t>
  </si>
  <si>
    <t>Greek Corner Deli</t>
  </si>
  <si>
    <t>Desserts, Greek, Sandwich</t>
  </si>
  <si>
    <t>Golden China</t>
  </si>
  <si>
    <t>The Thai Bowl</t>
  </si>
  <si>
    <t>Clocked</t>
  </si>
  <si>
    <t>American, Burger, Sandwich</t>
  </si>
  <si>
    <t>Transmetropolitan</t>
  </si>
  <si>
    <t>El Kiosco Mexican Restaurant</t>
  </si>
  <si>
    <t>Grovetown</t>
  </si>
  <si>
    <t>Shorts Burger and Shine</t>
  </si>
  <si>
    <t>Farm To Fork</t>
  </si>
  <si>
    <t>American, Diner, Southern</t>
  </si>
  <si>
    <t>Fiesta Cancun</t>
  </si>
  <si>
    <t>Longstreet Cafe</t>
  </si>
  <si>
    <t>Henry's</t>
  </si>
  <si>
    <t>Taco Bus</t>
  </si>
  <si>
    <t>Mexican, Vegetarian</t>
  </si>
  <si>
    <t>La Jalisco Supermercato</t>
  </si>
  <si>
    <t>Scratch</t>
  </si>
  <si>
    <t>Coffee and Tea, Desserts, Beverages</t>
  </si>
  <si>
    <t>Big Jud's</t>
  </si>
  <si>
    <t>Boise Fry Company</t>
  </si>
  <si>
    <t>The Egg Factory</t>
  </si>
  <si>
    <t>Hawg Wild BBQ &amp; Catfish House</t>
  </si>
  <si>
    <t>Clarkesville</t>
  </si>
  <si>
    <t>BBQ, Burger, Seafood</t>
  </si>
  <si>
    <t>Riverwalk Cafe</t>
  </si>
  <si>
    <t>Marukame Udon</t>
  </si>
  <si>
    <t>El Cazador</t>
  </si>
  <si>
    <t>Blue House Cafe</t>
  </si>
  <si>
    <t>Vernonia</t>
  </si>
  <si>
    <t>Coffee and Tea, Mediterranean</t>
  </si>
  <si>
    <t>The Grill</t>
  </si>
  <si>
    <t>Breakfast, Burger, Sandwich</t>
  </si>
  <si>
    <t>Guido's Original New York Style Pizza</t>
  </si>
  <si>
    <t>Las Palmas</t>
  </si>
  <si>
    <t>Hofer's Bakery &amp; Cafe</t>
  </si>
  <si>
    <t>German, Ice Cream</t>
  </si>
  <si>
    <t>Papouli's Mediterranean Cafe &amp; Market</t>
  </si>
  <si>
    <t>Greek, Mediterranean, Vegetarian</t>
  </si>
  <si>
    <t>Tako Cheena by Pom Pom</t>
  </si>
  <si>
    <t>Asian, Latin American, Vegetarian</t>
  </si>
  <si>
    <t>Fifth Street Bagelry</t>
  </si>
  <si>
    <t>Coffee and Tea, Sandwich</t>
  </si>
  <si>
    <t>Aloha Mixed Plate</t>
  </si>
  <si>
    <t>Asian, Breakfast, Hawaiian</t>
  </si>
  <si>
    <t>Bleu Pub</t>
  </si>
  <si>
    <t>Burger, Bar Food, Vegetarian</t>
  </si>
  <si>
    <t>Four Queens Dairy Cream</t>
  </si>
  <si>
    <t>Mama's Boy Restaurant</t>
  </si>
  <si>
    <t>Sr. Sol 1</t>
  </si>
  <si>
    <t>Nacho Mamas Burritos</t>
  </si>
  <si>
    <t>Los Pablos</t>
  </si>
  <si>
    <t>Front Street Brewery</t>
  </si>
  <si>
    <t>Zombie Burger + Drink Lab</t>
  </si>
  <si>
    <t>East Village</t>
  </si>
  <si>
    <t>Burger, Desserts, Vegetarian</t>
  </si>
  <si>
    <t>Burger Queen Drive In</t>
  </si>
  <si>
    <t>Lakeview</t>
  </si>
  <si>
    <t>Burger, Desserts, Sandwich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</si>
  <si>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</si>
  <si>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</si>
  <si>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</si>
  <si>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</si>
  <si>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</si>
  <si>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</si>
  <si>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Bob Roe's Pizza</t>
  </si>
  <si>
    <t>BJ's Country Buffet</t>
  </si>
  <si>
    <t>American, BBQ</t>
  </si>
  <si>
    <t>Elements Coffee Co - Northwest</t>
  </si>
  <si>
    <t>Viva! Argentine Cuisine</t>
  </si>
  <si>
    <t>Desserts, Latin American, Argentine</t>
  </si>
  <si>
    <t>Uptown Vietnam cuisine</t>
  </si>
  <si>
    <t>Asian, Vietnamese</t>
  </si>
  <si>
    <t>Filling Station</t>
  </si>
  <si>
    <t>Chick-fil-A</t>
  </si>
  <si>
    <t>Manna Java World Cafe</t>
  </si>
  <si>
    <t>Breakfast, Pizza</t>
  </si>
  <si>
    <t>Jehova es Mi Pastor Tacos y Burritos</t>
  </si>
  <si>
    <t>Fernley</t>
  </si>
  <si>
    <t>Moonie's Texas Barbecue</t>
  </si>
  <si>
    <t>BBQ, Sandwich</t>
  </si>
  <si>
    <t>El Jalisciense Mexican Restaurant</t>
  </si>
  <si>
    <t>Miles Inn</t>
  </si>
  <si>
    <t>House of China Restaurant II</t>
  </si>
  <si>
    <t>3 Squares Diner</t>
  </si>
  <si>
    <t>Sylvester</t>
  </si>
  <si>
    <t>American, Breakfast, Diner</t>
  </si>
  <si>
    <t>Ike &amp; Jane</t>
  </si>
  <si>
    <t>Sandwich</t>
  </si>
  <si>
    <t>Bar Gernika Basque Pub &amp; Eatery</t>
  </si>
  <si>
    <t>European, Spanish</t>
  </si>
  <si>
    <t>Los Beto's</t>
  </si>
  <si>
    <t>Bandit Burrito</t>
  </si>
  <si>
    <t>Johnston</t>
  </si>
  <si>
    <t>Breakfast, Mexican, Southwestern</t>
  </si>
  <si>
    <t>Triangle Restaurant</t>
  </si>
  <si>
    <t>Mc Millan</t>
  </si>
  <si>
    <t>Breakfast, Burger</t>
  </si>
  <si>
    <t>Rupes Burgers</t>
  </si>
  <si>
    <t>Blackfoot</t>
  </si>
  <si>
    <t>El Herradero</t>
  </si>
  <si>
    <t>Leonard's Bakery</t>
  </si>
  <si>
    <t>Kaimuki</t>
  </si>
  <si>
    <t>The Royal Peasant</t>
  </si>
  <si>
    <t>Ting's Red Lantern</t>
  </si>
  <si>
    <t>The Hamburg Inn No. 2 Inc.</t>
  </si>
  <si>
    <t>Christian and Jake's Bistro</t>
  </si>
  <si>
    <t>Calhoun</t>
  </si>
  <si>
    <t>Desserts, Sandwich</t>
  </si>
  <si>
    <t>Soho Hibachi</t>
  </si>
  <si>
    <t>Fort Oglethorpe</t>
  </si>
  <si>
    <t>Bailey's Bar-B-Que</t>
  </si>
  <si>
    <t>BBQ</t>
  </si>
  <si>
    <t>Salsa's Mexican Restaurant</t>
  </si>
  <si>
    <t>Hoka-Hoka Japanese Steak &amp; Sushi</t>
  </si>
  <si>
    <t>Eat at Thai</t>
  </si>
  <si>
    <t>Sushi Thai Restaurant</t>
  </si>
  <si>
    <t>Original Georgios Authentic Greek Food</t>
  </si>
  <si>
    <t>Greek</t>
  </si>
  <si>
    <t>Star Noodle</t>
  </si>
  <si>
    <t>Jim's Burgers</t>
  </si>
  <si>
    <t>Johnnie Mars</t>
  </si>
  <si>
    <t>American, Desserts, Diner</t>
  </si>
  <si>
    <t>Milwaukee Wiener House</t>
  </si>
  <si>
    <t>Diamond Thai Cuisine</t>
  </si>
  <si>
    <t>Asian, Thai, Vegetarian</t>
  </si>
  <si>
    <t>Hong Kong Chinese Restaurant</t>
  </si>
  <si>
    <t>The Screaming Eagle</t>
  </si>
  <si>
    <t>American, Bar Food</t>
  </si>
  <si>
    <t>Ruth Ann's Family Restaurant</t>
  </si>
  <si>
    <t>Breakfast, Diner, Southern</t>
  </si>
  <si>
    <t>Sierra's Mexican Restaurant</t>
  </si>
  <si>
    <t>Chatsworth</t>
  </si>
  <si>
    <t>Mexican, Tex-Mex</t>
  </si>
  <si>
    <t>Southern Bliss Bakery</t>
  </si>
  <si>
    <t>LaFayette</t>
  </si>
  <si>
    <t>Jimmy's Pancake House</t>
  </si>
  <si>
    <t>American, Breakfast, Greek</t>
  </si>
  <si>
    <t>Smokin Gold BBQ</t>
  </si>
  <si>
    <t>Thai Pepper</t>
  </si>
  <si>
    <t>Outer Limits Fun Zone</t>
  </si>
  <si>
    <t>Burger, Pizza, Sandwich</t>
  </si>
  <si>
    <t>Leopold's Ice Cream</t>
  </si>
  <si>
    <t>Desserts, Sandwich, Ice Cream</t>
  </si>
  <si>
    <t>Tybee Island Social Club</t>
  </si>
  <si>
    <t>Choo Choo Eastside</t>
  </si>
  <si>
    <t>Thai Moon Restaurant</t>
  </si>
  <si>
    <t>Chinese, Sushi, Thai</t>
  </si>
  <si>
    <t>Berry Patch Restaurant</t>
  </si>
  <si>
    <t>Clatskanie</t>
  </si>
  <si>
    <t>American, Breakfast, Desserts</t>
  </si>
  <si>
    <t>A Dong Restaurant</t>
  </si>
  <si>
    <t>Asian, Vegetarian, Vietnamese, Bubble Tea</t>
  </si>
  <si>
    <t>Tsing Tsao South</t>
  </si>
  <si>
    <t>Greater South Side</t>
  </si>
  <si>
    <t>Tu-Do Vietnamese Restaurant</t>
  </si>
  <si>
    <t>Goody's Deli</t>
  </si>
  <si>
    <t>Da Kao Restaurant</t>
  </si>
  <si>
    <t>Asian, Vegetarian, Vietnamese</t>
  </si>
  <si>
    <t>Famous Dave's</t>
  </si>
  <si>
    <t>Taqueria Del Sol</t>
  </si>
  <si>
    <t>Mexican, Spanish</t>
  </si>
  <si>
    <t>Pho Bac</t>
  </si>
  <si>
    <t>Mongo The Mongolian Fire Pit</t>
  </si>
  <si>
    <t>Los Aztecas</t>
  </si>
  <si>
    <t>Sunshine Family Restaurant</t>
  </si>
  <si>
    <t>New Yorker Deli &amp; Pizzeria</t>
  </si>
  <si>
    <t>Kihei Caffe</t>
  </si>
  <si>
    <t>American, Hawaiian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</si>
  <si>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</si>
  <si>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</si>
  <si>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</si>
  <si>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</si>
  <si>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</si>
  <si>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</si>
  <si>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</si>
  <si>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Braselton</t>
  </si>
  <si>
    <t>American, Sandwich, Seafood</t>
  </si>
  <si>
    <t>Smoke House BBQ and Catering</t>
  </si>
  <si>
    <t>Blue Orchid Thai Restaurant</t>
  </si>
  <si>
    <t>Lincoln</t>
  </si>
  <si>
    <t>Haymarket</t>
  </si>
  <si>
    <t>Rookery</t>
  </si>
  <si>
    <t>Burger, Desserts, Bar Food</t>
  </si>
  <si>
    <t>Jaco's Bayfront Bar and Grille</t>
  </si>
  <si>
    <t>Barrett Junction Cafe</t>
  </si>
  <si>
    <t>Potrero</t>
  </si>
  <si>
    <t>American, BBQ, Burger</t>
  </si>
  <si>
    <t>HuHot Mongolian Grill</t>
  </si>
  <si>
    <t>Hunan Palace</t>
  </si>
  <si>
    <t>Rebos</t>
  </si>
  <si>
    <t>Caribbean, Mexican, Cajun</t>
  </si>
  <si>
    <t>BellaBrava</t>
  </si>
  <si>
    <t>Downtown St Petersburg</t>
  </si>
  <si>
    <t>Mom &amp; Dad's Italian Restaurant</t>
  </si>
  <si>
    <t>SOHO Sushi Bar &amp; Deli</t>
  </si>
  <si>
    <t>Sandwich, Sushi, Tapas</t>
  </si>
  <si>
    <t>Harvest Moon</t>
  </si>
  <si>
    <t>Pizza, Bar Food, Sandwich</t>
  </si>
  <si>
    <t>Hong Kong Cafe</t>
  </si>
  <si>
    <t>Chinese, Seafood, Vegetarian</t>
  </si>
  <si>
    <t>Sconyers Bar B Que</t>
  </si>
  <si>
    <t>Shige Japanese Cuisine</t>
  </si>
  <si>
    <t>Japanese, Sushi, Teriyaki</t>
  </si>
  <si>
    <t>Bluebird Diner</t>
  </si>
  <si>
    <t>Breakfast, Diner</t>
  </si>
  <si>
    <t>Kobe Hibachi &amp; Sushi</t>
  </si>
  <si>
    <t>American, Japanese, Sushi</t>
  </si>
  <si>
    <t>Prairie Grille at SteepleGate Inn</t>
  </si>
  <si>
    <t>My Fathers Place</t>
  </si>
  <si>
    <t>Tuscan Oven</t>
  </si>
  <si>
    <t>Ceviche Tapas Bar &amp; Restaurant</t>
  </si>
  <si>
    <t>Breakfast, Spanish, Tapas</t>
  </si>
  <si>
    <t>Masato Japanese</t>
  </si>
  <si>
    <t>Theo Yianni's Authentic Greek Restaurant</t>
  </si>
  <si>
    <t>Weirton</t>
  </si>
  <si>
    <t>Burger, Greek, Sandwich</t>
  </si>
  <si>
    <t>Longhorn Steakhouse</t>
  </si>
  <si>
    <t>Olive Tree Cafe</t>
  </si>
  <si>
    <t>Indian, Mediterranean, Middle Eastern</t>
  </si>
  <si>
    <t>Ames</t>
  </si>
  <si>
    <t>American, Coffee and Tea</t>
  </si>
  <si>
    <t>Tony Roma's</t>
  </si>
  <si>
    <t>American, BBQ, Seafood</t>
  </si>
  <si>
    <t>Shot Tower Inn</t>
  </si>
  <si>
    <t>2 Dog</t>
  </si>
  <si>
    <t>American, European, Sandwich</t>
  </si>
  <si>
    <t>Jim Shaw's Seafood Grill &amp; Bar</t>
  </si>
  <si>
    <t>Mandarin Chinese Restaurant</t>
  </si>
  <si>
    <t>Vince's Restaurant &amp; Pizzeria</t>
  </si>
  <si>
    <t>Monroe</t>
  </si>
  <si>
    <t>Cactus Flower Cafe Navarre</t>
  </si>
  <si>
    <t>Navarre</t>
  </si>
  <si>
    <t>Mexican, Southwestern, Tex-Mex</t>
  </si>
  <si>
    <t>SOHO South Cafe</t>
  </si>
  <si>
    <t>Cafe, Sandwich, Southern</t>
  </si>
  <si>
    <t>Trattoria Fresco</t>
  </si>
  <si>
    <t>Red Mesa Cantina</t>
  </si>
  <si>
    <t>Latin American, Mexican, Southwestern</t>
  </si>
  <si>
    <t>Buffalo Wild Wings</t>
  </si>
  <si>
    <t>Tokyo Japanese Steak House</t>
  </si>
  <si>
    <t>The Bee's Knees</t>
  </si>
  <si>
    <t>International, Tapas, Vegetarian</t>
  </si>
  <si>
    <t>Giuseppe's Pizza &amp; Italian Specialities</t>
  </si>
  <si>
    <t>Desserts, Italian, Pizza</t>
  </si>
  <si>
    <t>Rhinehart's Oyster Bar</t>
  </si>
  <si>
    <t>Bar Food, Sandwich, Seafood</t>
  </si>
  <si>
    <t>Meridian</t>
  </si>
  <si>
    <t>Monica's</t>
  </si>
  <si>
    <t>Coralville</t>
  </si>
  <si>
    <t>American, Italian, Pizza</t>
  </si>
  <si>
    <t>Burt's Butcher Shoppe and Eatery</t>
  </si>
  <si>
    <t>Thatcher's Barbeque and Grill</t>
  </si>
  <si>
    <t>Los Agaves</t>
  </si>
  <si>
    <t>China Cafe</t>
  </si>
  <si>
    <t>Miyabi 9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</si>
  <si>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</si>
  <si>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</si>
  <si>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</si>
  <si>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</si>
  <si>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</si>
  <si>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</si>
  <si>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</si>
  <si>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</si>
  <si>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</si>
  <si>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Tantra Asian Bistro</t>
  </si>
  <si>
    <t>Cool Basil</t>
  </si>
  <si>
    <t>Clive</t>
  </si>
  <si>
    <t>Asian, Sushi, Thai</t>
  </si>
  <si>
    <t>Martin's BBQ</t>
  </si>
  <si>
    <t>Ethos Vegan Kitchen</t>
  </si>
  <si>
    <t>American, Breakfast, Vegetarian</t>
  </si>
  <si>
    <t>Giovanni's Shrimp Truck</t>
  </si>
  <si>
    <t>Kahuku</t>
  </si>
  <si>
    <t>Moon River Brewing Company</t>
  </si>
  <si>
    <t>American, Bar Food, Sandwich</t>
  </si>
  <si>
    <t>Crystal Beer Parlor</t>
  </si>
  <si>
    <t>Burger, Seafood</t>
  </si>
  <si>
    <t>Exotic India</t>
  </si>
  <si>
    <t>BlackStone</t>
  </si>
  <si>
    <t>B Merrell's</t>
  </si>
  <si>
    <t>Burger, Bar Food, Southern</t>
  </si>
  <si>
    <t>Exotic Thai Restaurant</t>
  </si>
  <si>
    <t>Fong's Pizza</t>
  </si>
  <si>
    <t>Chinese, Pizza</t>
  </si>
  <si>
    <t>Catfish Charlie's</t>
  </si>
  <si>
    <t>Watershed Cafe</t>
  </si>
  <si>
    <t>American, Burger, Pizza, Cafe</t>
  </si>
  <si>
    <t>Shenanigan's Irish Pub</t>
  </si>
  <si>
    <t>Bar Food, Seafood, Vegetarian</t>
  </si>
  <si>
    <t>Emilio's Cuban Cafe</t>
  </si>
  <si>
    <t>Bonaire</t>
  </si>
  <si>
    <t>Coffee and Tea, Cuban, Latin American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</si>
  <si>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</si>
  <si>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</si>
  <si>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</si>
  <si>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</si>
  <si>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</si>
  <si>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</si>
  <si>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Mellow Mushroom</t>
  </si>
  <si>
    <t>The Black Cow</t>
  </si>
  <si>
    <t>Crust Stone Oven Pizza</t>
  </si>
  <si>
    <t>Burger, Pizza</t>
  </si>
  <si>
    <t>Trattoria Tiramisu</t>
  </si>
  <si>
    <t>Jethro's BBQ</t>
  </si>
  <si>
    <t>Kingman Place Historic District</t>
  </si>
  <si>
    <t>Bourbon Street Grille</t>
  </si>
  <si>
    <t>American, Burger, Cajun</t>
  </si>
  <si>
    <t>Pom Pom's Teahouse and Sandwicheria</t>
  </si>
  <si>
    <t>The Milk District</t>
  </si>
  <si>
    <t>American, Sandwich, Tea</t>
  </si>
  <si>
    <t>The Tin Cow</t>
  </si>
  <si>
    <t>Burger, Bar Food</t>
  </si>
  <si>
    <t>Cactus Flower Cafe</t>
  </si>
  <si>
    <t>Grecian Key Restaurant</t>
  </si>
  <si>
    <t>American, Greek</t>
  </si>
  <si>
    <t>Nosh Mahal</t>
  </si>
  <si>
    <t>Indian, Persian</t>
  </si>
  <si>
    <t>B. Matthew's Eatery</t>
  </si>
  <si>
    <t>J. Christopher's</t>
  </si>
  <si>
    <t>Breakfast, Diner, Sandwich</t>
  </si>
  <si>
    <t>Bardenay</t>
  </si>
  <si>
    <t>Lucianos Italian Restaurant</t>
  </si>
  <si>
    <t>Italian, Seafood, Vegetarian</t>
  </si>
  <si>
    <t>Cafe Le Rue @ The Landings</t>
  </si>
  <si>
    <t>American, Seafood, Cajun</t>
  </si>
  <si>
    <t>Mark's City Grille</t>
  </si>
  <si>
    <t>Country's Barbecue</t>
  </si>
  <si>
    <t>BBQ, Southern</t>
  </si>
  <si>
    <t>Thai Garden</t>
  </si>
  <si>
    <t>Hickory Park</t>
  </si>
  <si>
    <t>BBQ, Burger, Desserts</t>
  </si>
  <si>
    <t>Malo</t>
  </si>
  <si>
    <t>Latin American, Mexican</t>
  </si>
  <si>
    <t>Mi Patria</t>
  </si>
  <si>
    <t>Latin American</t>
  </si>
  <si>
    <t>Houlihan's</t>
  </si>
  <si>
    <t>Atlanta Highway Seafood Market</t>
  </si>
  <si>
    <t>Re-Cess</t>
  </si>
  <si>
    <t>Taste of India Nepal</t>
  </si>
  <si>
    <t>Indian, International, Vegetarian</t>
  </si>
  <si>
    <t>Wailana Coffee House</t>
  </si>
  <si>
    <t>American, Breakfast, Hawaiian</t>
  </si>
  <si>
    <t>The Moon Under Water</t>
  </si>
  <si>
    <t>British, Bar Food, Sandwich</t>
  </si>
  <si>
    <t>El Toreo Mexican Restaurant</t>
  </si>
  <si>
    <t>Bleu Cafe</t>
  </si>
  <si>
    <t>Cheddar's Scratch Kitchen</t>
  </si>
  <si>
    <t>DePalma's Italian Cafe - East Side</t>
  </si>
  <si>
    <t>Augsburg Haus</t>
  </si>
  <si>
    <t>Irish Democrat</t>
  </si>
  <si>
    <t>Zoeys Pizzeria</t>
  </si>
  <si>
    <t>Marion</t>
  </si>
  <si>
    <t>Troll Tavern</t>
  </si>
  <si>
    <t>Burger, German, Sandwich</t>
  </si>
  <si>
    <t>The Mellow Mushroom</t>
  </si>
  <si>
    <t>Pizza, Sandwich, Vegetarian</t>
  </si>
  <si>
    <t>Greek Village</t>
  </si>
  <si>
    <t>American, Greek, Seafood</t>
  </si>
  <si>
    <t>Lulu's Waikiki</t>
  </si>
  <si>
    <t>Zunzi's</t>
  </si>
  <si>
    <t>International, Mediterranean, Sandwich</t>
  </si>
  <si>
    <t>Passage 2 India</t>
  </si>
  <si>
    <t>Shokitini</t>
  </si>
  <si>
    <t>Asian, Japanese, Sushi</t>
  </si>
  <si>
    <t>Trappeze Pub</t>
  </si>
  <si>
    <t>Flatbread Neapolitan Pizzeria</t>
  </si>
  <si>
    <t>Bittercreek Ale House</t>
  </si>
  <si>
    <t>Sakura Sushi &amp; Grill</t>
  </si>
  <si>
    <t>Cochrane</t>
  </si>
  <si>
    <t>Asian, Japanese</t>
  </si>
  <si>
    <t>The Coop</t>
  </si>
  <si>
    <t>Southern, Cajun, Soul Food</t>
  </si>
  <si>
    <t>Portneuf Valley Brewing</t>
  </si>
  <si>
    <t>American, Pizza</t>
  </si>
  <si>
    <t>Rumba Island Bar &amp; Grill</t>
  </si>
  <si>
    <t>Clearwater</t>
  </si>
  <si>
    <t>BBQ, Caribbean, Seafood</t>
  </si>
  <si>
    <t>Rodeo Mexican Restaurant</t>
  </si>
  <si>
    <t>Brown Bottle The Cedar Falls</t>
  </si>
  <si>
    <t>Italian, Pizza, Vegetarian</t>
  </si>
  <si>
    <t>Mulligan's Brick Oven Grill</t>
  </si>
  <si>
    <t>Flying Pie Pizzaria</t>
  </si>
  <si>
    <t>A &amp; A Pagliai's Pizza</t>
  </si>
  <si>
    <t>Frick's Tap</t>
  </si>
  <si>
    <t>American, Bar Food, BBQ</t>
  </si>
  <si>
    <t>The Machine Shed Restaurant</t>
  </si>
  <si>
    <t>Urbandale</t>
  </si>
  <si>
    <t>Vinny Vanucchi's</t>
  </si>
  <si>
    <t>Benson's Steak and Sushi</t>
  </si>
  <si>
    <t>American, Chinese, Sushi</t>
  </si>
  <si>
    <t>Tibby's New Orleans Kitchen</t>
  </si>
  <si>
    <t>Cajun</t>
  </si>
  <si>
    <t>Daily Eats</t>
  </si>
  <si>
    <t>Smok'n Pig B-B-Q</t>
  </si>
  <si>
    <t>Tony's La Pizzeria</t>
  </si>
  <si>
    <t>Austin's BBQ and Oyster Bar</t>
  </si>
  <si>
    <t>Kalmes Breaktime Bar &amp; Grill</t>
  </si>
  <si>
    <t>Sushi Family</t>
  </si>
  <si>
    <t>Asian, Sushi, Vegetarian</t>
  </si>
  <si>
    <t>Thai Paradise</t>
  </si>
  <si>
    <t>Desserts, Thai</t>
  </si>
  <si>
    <t>Fishpatrick's Crabby Cafe</t>
  </si>
  <si>
    <t>Winchester Bay</t>
  </si>
  <si>
    <t>Tokyo Sushi</t>
  </si>
  <si>
    <t>Chatham-Kent</t>
  </si>
  <si>
    <t>Flaxton Gardens</t>
  </si>
  <si>
    <t>Flaxton</t>
  </si>
  <si>
    <t>Tea, Modern Australian</t>
  </si>
  <si>
    <t>Three Anchors</t>
  </si>
  <si>
    <t>Middleton Beach</t>
  </si>
  <si>
    <t>Bar Food, Modern Australian</t>
  </si>
  <si>
    <t>Bitters &amp; Love</t>
  </si>
  <si>
    <t>Telok Ayer Street, Outram</t>
  </si>
  <si>
    <t>Whitebull Hotel</t>
  </si>
  <si>
    <t>Armidale</t>
  </si>
  <si>
    <t>Bar Food, Steak</t>
  </si>
  <si>
    <t>Blue Bean Love Cafe</t>
  </si>
  <si>
    <t>Hepburn Springs</t>
  </si>
  <si>
    <t>Cafe, Coffee and Tea, Modern Australian</t>
  </si>
  <si>
    <t>Arigato Sushi</t>
  </si>
  <si>
    <t>Yorkton</t>
  </si>
  <si>
    <t>Bridge Road Brewers</t>
  </si>
  <si>
    <t>Beechworth</t>
  </si>
  <si>
    <t>Consort Restaurant</t>
  </si>
  <si>
    <t>Consort</t>
  </si>
  <si>
    <t>Chinese, Canadian</t>
  </si>
  <si>
    <t>Stillwater on Belmore</t>
  </si>
  <si>
    <t>Lorn</t>
  </si>
  <si>
    <t>Breakfast, Coffee and Tea</t>
  </si>
  <si>
    <t>Artistry</t>
  </si>
  <si>
    <t>Sungai Pinang, Rochor</t>
  </si>
  <si>
    <t>American, Bakery, European, Burger, Fusion</t>
  </si>
  <si>
    <t>1918 Bistro &amp; Grill</t>
  </si>
  <si>
    <t>Tanunda</t>
  </si>
  <si>
    <t>Modern Australian, Australian</t>
  </si>
  <si>
    <t>The Belle General</t>
  </si>
  <si>
    <t>East Ballina</t>
  </si>
  <si>
    <t>La Trattoria of Lavandula</t>
  </si>
  <si>
    <t>Italian, Fusion, Cafe</t>
  </si>
  <si>
    <t>Zerruco - The Ashok</t>
  </si>
  <si>
    <t>Makansutra Gluttons Bay</t>
  </si>
  <si>
    <t>Singaporean, Chinese, Seafood, Malay, Indian</t>
  </si>
  <si>
    <t>Taste of Balingup</t>
  </si>
  <si>
    <t>Balingup</t>
  </si>
  <si>
    <t>Sampan - The Suryaa New Delhi</t>
  </si>
  <si>
    <t>Thai, Chinese, Japanese</t>
  </si>
  <si>
    <t>Funkey Monkey</t>
  </si>
  <si>
    <t>Lakes Entrance</t>
  </si>
  <si>
    <t>Diva - The Italian Restaurant</t>
  </si>
  <si>
    <t>DiVine</t>
  </si>
  <si>
    <t>Penola</t>
  </si>
  <si>
    <t>Cafe, Coffee and Tea, Sandwich</t>
  </si>
  <si>
    <t>Polo Lounge - Hyatt Regency</t>
  </si>
  <si>
    <t>Anchorage Cafe Restaurant Wine Bar</t>
  </si>
  <si>
    <t>Victor Harbor</t>
  </si>
  <si>
    <t>Coffee and Tea, Tapas, Australian</t>
  </si>
  <si>
    <t>Bespoke Harvest</t>
  </si>
  <si>
    <t>Forrest</t>
  </si>
  <si>
    <t>Cafe, Australian</t>
  </si>
  <si>
    <t>Paatra - Jaypee Vasant Continental</t>
  </si>
  <si>
    <t>Chye Seng Huat Hardware</t>
  </si>
  <si>
    <t>The Giggling Goat</t>
  </si>
  <si>
    <t>Dicky Beach</t>
  </si>
  <si>
    <t>Coffee and Tea, Tea, Modern Australian</t>
  </si>
  <si>
    <t>Beach Box Cafe</t>
  </si>
  <si>
    <t>Inverloch</t>
  </si>
  <si>
    <t>Burger, Coffee and Tea, Modern Australian</t>
  </si>
  <si>
    <t>Admission Lounge</t>
  </si>
  <si>
    <t>North Indian, Continental, Chinese, Fast Food</t>
  </si>
  <si>
    <t>Savannah Bar - Radisson Blu Plaza Delhi</t>
  </si>
  <si>
    <t>5 Little Pigs</t>
  </si>
  <si>
    <t>Huskisson</t>
  </si>
  <si>
    <t>Breakfast, Modern Australian</t>
  </si>
  <si>
    <t>Vivo Bar and Grill</t>
  </si>
  <si>
    <t>Palm Cove</t>
  </si>
  <si>
    <t>Mediterranean, Seafood</t>
  </si>
  <si>
    <t>Emperor's Lounge - The Taj Mahal Hotel</t>
  </si>
  <si>
    <t>The Taj Mahal Hotel, Mansingh Road</t>
  </si>
  <si>
    <t>Arriba - Mexican Grill &amp; Tequileria</t>
  </si>
  <si>
    <t>Lord of the Drinks Forum</t>
  </si>
  <si>
    <t>Nueva</t>
  </si>
  <si>
    <t>South American</t>
  </si>
  <si>
    <t>Mr.</t>
  </si>
  <si>
    <t>Macedon</t>
  </si>
  <si>
    <t>Poets Cafe</t>
  </si>
  <si>
    <t>Montville</t>
  </si>
  <si>
    <t>Coffee and Tea, Modern Australian</t>
  </si>
  <si>
    <t>Pig and Whistle</t>
  </si>
  <si>
    <t>Trentham East</t>
  </si>
  <si>
    <t>Australian</t>
  </si>
  <si>
    <t>Star Buffet</t>
  </si>
  <si>
    <t>Mayfield</t>
  </si>
  <si>
    <t>Restaurant De Seoul</t>
  </si>
  <si>
    <t>Al'frank Cookies</t>
  </si>
  <si>
    <t>Haji Lane, Rochor</t>
  </si>
  <si>
    <t>Cafe Illuminatii</t>
  </si>
  <si>
    <t>Continental, Kashmiri, Italian, North Indian, Moroccan</t>
  </si>
  <si>
    <t>The Atrium - The Imperial</t>
  </si>
  <si>
    <t>Mad Cowes Cafe</t>
  </si>
  <si>
    <t>Phillip Island</t>
  </si>
  <si>
    <t>Breakfast, Coffee and Tea, Modern Australian</t>
  </si>
  <si>
    <t>Bonitos Blu - The Uppal</t>
  </si>
  <si>
    <t>Boufe Boutique Cafe</t>
  </si>
  <si>
    <t>Kay Siang Road, Tanglin</t>
  </si>
  <si>
    <t>Italian, French, Bakery, Cafe</t>
  </si>
  <si>
    <t>Ano Tai - Jaypee Vasant Continental</t>
  </si>
  <si>
    <t>Bait El Khetyar</t>
  </si>
  <si>
    <t>Najda</t>
  </si>
  <si>
    <t>Lebanese, Arabian, Middle Eastern</t>
  </si>
  <si>
    <t>Indian By Nature</t>
  </si>
  <si>
    <t>Najmat Lahore Restaurant</t>
  </si>
  <si>
    <t>Al Mareija</t>
  </si>
  <si>
    <t>Pakistani, Indian, Mughlai</t>
  </si>
  <si>
    <t>Connexions Bar - Crowne Plaza</t>
  </si>
  <si>
    <t>Japanese, Thai, Italian, Asian</t>
  </si>
  <si>
    <t>Sangeetha Vegetarian Restaurant</t>
  </si>
  <si>
    <t>Madinat Zayed</t>
  </si>
  <si>
    <t>Indian, South Indian</t>
  </si>
  <si>
    <t>Grub Shack</t>
  </si>
  <si>
    <t>Umm Hurair</t>
  </si>
  <si>
    <t>Goan, Chinese, Indian, North Indian</t>
  </si>
  <si>
    <t>Oro The Bar - Radisson Blu</t>
  </si>
  <si>
    <t>The Coffee Club</t>
  </si>
  <si>
    <t>Jumeirah 1</t>
  </si>
  <si>
    <t>Maharaja Bhog</t>
  </si>
  <si>
    <t>Al Karama</t>
  </si>
  <si>
    <t>Indian, Rajasthani</t>
  </si>
  <si>
    <t>Dalma Mall, Mussafah Sanaiya</t>
  </si>
  <si>
    <t>Indian, North Indian, Mughlai, Biryani</t>
  </si>
  <si>
    <t>Kamat</t>
  </si>
  <si>
    <t>Indian, North Indian, South Indian, Chinese</t>
  </si>
  <si>
    <t>Mosaic - SK Premium Park</t>
  </si>
  <si>
    <t>Pizza Di Rocco</t>
  </si>
  <si>
    <t>Al Dhafrah</t>
  </si>
  <si>
    <t>Via Delhi</t>
  </si>
  <si>
    <t>Indian, North Indian, Chinese</t>
  </si>
  <si>
    <t>Grand Barbeque Buffet Restaurant</t>
  </si>
  <si>
    <t>Satwa</t>
  </si>
  <si>
    <t>Indian, Asian</t>
  </si>
  <si>
    <t>Trade Centre Area</t>
  </si>
  <si>
    <t>Rasoi Ghar</t>
  </si>
  <si>
    <t>Yellow Mirchi - Hotel City Park</t>
  </si>
  <si>
    <t>Stallion - Pride Plaza Hotel</t>
  </si>
  <si>
    <t>Lattitude - Skycity Hotel</t>
  </si>
  <si>
    <t>Hot Palayok</t>
  </si>
  <si>
    <t>Madinat Zayed Shopping Centre, Madinat Zayed</t>
  </si>
  <si>
    <t>Filipino, Japanese, Asian</t>
  </si>
  <si>
    <t>Courtyard Grill - Courtyard by Marriott</t>
  </si>
  <si>
    <t>Courtyard by Marriott, Sushant Lok</t>
  </si>
  <si>
    <t>Vadakkan Pepper</t>
  </si>
  <si>
    <t>Palmyra - The Bristol Hotel</t>
  </si>
  <si>
    <t>Saffron</t>
  </si>
  <si>
    <t>Pakistani, Chinese, Indian, Afghani</t>
  </si>
  <si>
    <t>Tikka Tonight</t>
  </si>
  <si>
    <t>Mussafah Sanaiya</t>
  </si>
  <si>
    <t>Pakistani, Afghani, Indian, Hyderabadi</t>
  </si>
  <si>
    <t>Mankhool</t>
  </si>
  <si>
    <t>Indian, North Indian, Street Food</t>
  </si>
  <si>
    <t>California Pizza Kitchen</t>
  </si>
  <si>
    <t>Uptown Fresh Beer Cafe</t>
  </si>
  <si>
    <t>Finger Food, North Indian, Italian, European, Continental</t>
  </si>
  <si>
    <t>Orchid - Fortune Select Global</t>
  </si>
  <si>
    <t>Fortune Select Global, MG Road</t>
  </si>
  <si>
    <t>L'Angoor</t>
  </si>
  <si>
    <t>American, Seafood, Italian, Japanese, Thai</t>
  </si>
  <si>
    <t>Mediterranean, Mexican, North Indian, American</t>
  </si>
  <si>
    <t>Locavore</t>
  </si>
  <si>
    <t>Pasig City</t>
  </si>
  <si>
    <t>Kapitolyo</t>
  </si>
  <si>
    <t>Filipino</t>
  </si>
  <si>
    <t>Zaffran - The Claremont</t>
  </si>
  <si>
    <t>The Claremont, MG Road</t>
  </si>
  <si>
    <t>Barsha 2</t>
  </si>
  <si>
    <t>Melange - The Pllazio Hotel</t>
  </si>
  <si>
    <t>The Pllazio Hotel, Sector 29</t>
  </si>
  <si>
    <t>AB's Absolute Barbecues</t>
  </si>
  <si>
    <t>Deira City Centre Area</t>
  </si>
  <si>
    <t>Continental, Indian</t>
  </si>
  <si>
    <t>Whisky Samba</t>
  </si>
  <si>
    <t>Italian, Burger, Charcoal Grill</t>
  </si>
  <si>
    <t>Dubai Media City</t>
  </si>
  <si>
    <t>Indian, Continental</t>
  </si>
  <si>
    <t>The Brewhouse</t>
  </si>
  <si>
    <t>Roti Chai</t>
  </si>
  <si>
    <t>Portman Mews South, Marble Arch</t>
  </si>
  <si>
    <t>Chicane</t>
  </si>
  <si>
    <t>European, North Indian, Chinese</t>
  </si>
  <si>
    <t>Bank</t>
  </si>
  <si>
    <t>Brindleyplace, Broad Street</t>
  </si>
  <si>
    <t>British, Steak</t>
  </si>
  <si>
    <t>9 Mars Lounge</t>
  </si>
  <si>
    <t>Le Petit Souffle</t>
  </si>
  <si>
    <t>Makati City</t>
  </si>
  <si>
    <t>Century City Mall, Poblacion, Makati City</t>
  </si>
  <si>
    <t>French, Japanese, Desserts</t>
  </si>
  <si>
    <t>Balay Dako</t>
  </si>
  <si>
    <t>Tagaytay City</t>
  </si>
  <si>
    <t>Chao Chinese Bistro - Holiday Inn Jaipur City Centre</t>
  </si>
  <si>
    <t>Izakaya Kikufuji</t>
  </si>
  <si>
    <t>Little Tokyo, Legaspi Village, Makati City</t>
  </si>
  <si>
    <t>The Farm</t>
  </si>
  <si>
    <t>Al Barari</t>
  </si>
  <si>
    <t>Mediterranean, Italian, Thai, European</t>
  </si>
  <si>
    <t>CITY WALK, Al Safa</t>
  </si>
  <si>
    <t>International, Indian</t>
  </si>
  <si>
    <t>Bullring Shopping Centre, Southside</t>
  </si>
  <si>
    <t>Guevarra's</t>
  </si>
  <si>
    <t>San Juan City</t>
  </si>
  <si>
    <t>Addition Hills</t>
  </si>
  <si>
    <t>Taj Bano - ITC Mughal</t>
  </si>
  <si>
    <t>ITC Mughal, Tajganj</t>
  </si>
  <si>
    <t>Peshawri - ITC Mughal</t>
  </si>
  <si>
    <t>Mad Mark's Creamery &amp; Good Eats</t>
  </si>
  <si>
    <t>American, Ice Cream, Desserts</t>
  </si>
  <si>
    <t>Lodi - The Garden Restaurant</t>
  </si>
  <si>
    <t>European, Lebanese, Mediterranean</t>
  </si>
  <si>
    <t>Geoffrey's</t>
  </si>
  <si>
    <t>Asian, Continental, Italian, North Indian</t>
  </si>
  <si>
    <t>Cherry Bar - The Leela Ambience Convention Hotel</t>
  </si>
  <si>
    <t>The Leela Ambience Convention Hotel</t>
  </si>
  <si>
    <t>GBar - The Grand New Delhi</t>
  </si>
  <si>
    <t>The Grand New Delhi, Vasant Kunj</t>
  </si>
  <si>
    <t>American, Finger Food</t>
  </si>
  <si>
    <t>Masala Zone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</si>
  <si>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</si>
  <si>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</si>
  <si>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</si>
  <si>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</si>
  <si>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</si>
  <si>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Brindleyplace</t>
  </si>
  <si>
    <t>Cafe, British</t>
  </si>
  <si>
    <t>Ekim Burgers</t>
  </si>
  <si>
    <t>Giapo</t>
  </si>
  <si>
    <t>Britomart</t>
  </si>
  <si>
    <t>Jamjar</t>
  </si>
  <si>
    <t>Small Heath</t>
  </si>
  <si>
    <t>Ice Cream, Desserts, Cafe</t>
  </si>
  <si>
    <t>Cafí© Daniel Briand</t>
  </si>
  <si>
    <t>Asa Norte</t>
  </si>
  <si>
    <t>Miann</t>
  </si>
  <si>
    <t>Fort Street</t>
  </si>
  <si>
    <t>Sandubas Cafí©</t>
  </si>
  <si>
    <t>Brazilian, Cafe</t>
  </si>
  <si>
    <t>Pepe's Piri Piri</t>
  </si>
  <si>
    <t>Alum Rock</t>
  </si>
  <si>
    <t>Archies</t>
  </si>
  <si>
    <t>Oxford Road</t>
  </si>
  <si>
    <t>Fast Food, American</t>
  </si>
  <si>
    <t>Handmade Burger Co.</t>
  </si>
  <si>
    <t>Burger, American</t>
  </si>
  <si>
    <t>Istanbul Restaurant</t>
  </si>
  <si>
    <t>Handsworth</t>
  </si>
  <si>
    <t>Flat Iron</t>
  </si>
  <si>
    <t>Beak Street, Soho</t>
  </si>
  <si>
    <t>Truth Coffee</t>
  </si>
  <si>
    <t>Burger's King</t>
  </si>
  <si>
    <t>Colombo</t>
  </si>
  <si>
    <t>Slave Island, Colombo 02</t>
  </si>
  <si>
    <t>Sofra Istanbul</t>
  </si>
  <si>
    <t>Turkish, Arabian, Middle Eastern</t>
  </si>
  <si>
    <t>The Plough</t>
  </si>
  <si>
    <t>Harborne</t>
  </si>
  <si>
    <t>Shake Shack</t>
  </si>
  <si>
    <t>Tavistock Court, Covent Garden</t>
  </si>
  <si>
    <t>Monolos Playhouse Restaurant</t>
  </si>
  <si>
    <t>Cheetham Hill</t>
  </si>
  <si>
    <t>American, Fast Food, Desserts, Steak</t>
  </si>
  <si>
    <t>San Carlo</t>
  </si>
  <si>
    <t>Newlands</t>
  </si>
  <si>
    <t>Simply Strawberries By Jagro</t>
  </si>
  <si>
    <t>Havelock Town, Colombo 05</t>
  </si>
  <si>
    <t>10 To 10 In Delhi</t>
  </si>
  <si>
    <t>Indian, Cafe</t>
  </si>
  <si>
    <t>Meôhur í_zí_elik Aspava</t>
  </si>
  <si>
    <t>Kí_í_í_k Esat</t>
  </si>
  <si>
    <t>Kebab, Turkish Pizza</t>
  </si>
  <si>
    <t>Zigana Pide</t>
  </si>
  <si>
    <t>Macunkí_y</t>
  </si>
  <si>
    <t>Turkish Pizza</t>
  </si>
  <si>
    <t>Karakí_y Gí_llí_oÛôlu</t>
  </si>
  <si>
    <t>Karakí_y</t>
  </si>
  <si>
    <t>Desserts, Bí_rek</t>
  </si>
  <si>
    <t>Derby</t>
  </si>
  <si>
    <t>Momo Milk</t>
  </si>
  <si>
    <t>Bogor</t>
  </si>
  <si>
    <t>Bogor Timur</t>
  </si>
  <si>
    <t>Cafe, Desserts, Beverages</t>
  </si>
  <si>
    <t>Love Crumbs</t>
  </si>
  <si>
    <t>Tuk Tuk Indian Street Food</t>
  </si>
  <si>
    <t>Tollcross</t>
  </si>
  <si>
    <t>Five Guys</t>
  </si>
  <si>
    <t>Long Acre, Covent Garden</t>
  </si>
  <si>
    <t>J'adore Chocolatier</t>
  </si>
  <si>
    <t>AsmalÛ±mescit</t>
  </si>
  <si>
    <t>Kiss Kiss</t>
  </si>
  <si>
    <t>Balmoral</t>
  </si>
  <si>
    <t>Chennai Dosa</t>
  </si>
  <si>
    <t>Smethwick</t>
  </si>
  <si>
    <t>Mother India's Cafe</t>
  </si>
  <si>
    <t>Ting Thai Caravan</t>
  </si>
  <si>
    <t>Thai, Asian</t>
  </si>
  <si>
    <t>Bao</t>
  </si>
  <si>
    <t>Lexington Street, Soho</t>
  </si>
  <si>
    <t>Taiwanese, Street Food</t>
  </si>
  <si>
    <t>Sis Burger</t>
  </si>
  <si>
    <t>Brazilian American Burgers</t>
  </si>
  <si>
    <t>Sudoeste</t>
  </si>
  <si>
    <t>Al Mukhtar Bakery</t>
  </si>
  <si>
    <t>Al Nahda</t>
  </si>
  <si>
    <t>Bakery, Arabian, Middle Eastern</t>
  </si>
  <si>
    <t>Akbars</t>
  </si>
  <si>
    <t>Gokul Gujarati Restaurant</t>
  </si>
  <si>
    <t>Fereej Bin Mahmoud</t>
  </si>
  <si>
    <t>Leme Light</t>
  </si>
  <si>
    <t>Jason Bakery</t>
  </si>
  <si>
    <t>My Sugar</t>
  </si>
  <si>
    <t>Sea Point</t>
  </si>
  <si>
    <t>Cafe, Patisserie, Bakery, Desserts</t>
  </si>
  <si>
    <t>Malay Restaurant</t>
  </si>
  <si>
    <t>Dehiwala, Colombo</t>
  </si>
  <si>
    <t>Malaysian, North Indian, Sri Lankan</t>
  </si>
  <si>
    <t>Liva</t>
  </si>
  <si>
    <t>íˆukurambar</t>
  </si>
  <si>
    <t>Patisserie, Coffee and Tea</t>
  </si>
  <si>
    <t>Dem Karakí_y</t>
  </si>
  <si>
    <t>The Warehouse Cafe</t>
  </si>
  <si>
    <t>Digbeth</t>
  </si>
  <si>
    <t>British, Cafe</t>
  </si>
  <si>
    <t>Bar Estilo</t>
  </si>
  <si>
    <t>The Mailbox, Broad Street</t>
  </si>
  <si>
    <t>Chez Michou</t>
  </si>
  <si>
    <t>Fast Food, French</t>
  </si>
  <si>
    <t>Eden Noodles Cafe Î__Î‡_†ƒ_†ƒ_¢</t>
  </si>
  <si>
    <t>Fisherman's Plate</t>
  </si>
  <si>
    <t>Vietnamese, Fish and Chips</t>
  </si>
  <si>
    <t>Mughli</t>
  </si>
  <si>
    <t>Rusholme</t>
  </si>
  <si>
    <t>Lahore</t>
  </si>
  <si>
    <t>Indian, Grill</t>
  </si>
  <si>
    <t>Elite Indian Restaurant</t>
  </si>
  <si>
    <t>Bambalapitiya, Colombo 04</t>
  </si>
  <si>
    <t>North Indian, Chinese, Sri Lankan</t>
  </si>
  <si>
    <t>Carnival Ice Cream</t>
  </si>
  <si>
    <t>Kollupitiya, Colombo 03</t>
  </si>
  <si>
    <t>Pizza ÛÁl Forno</t>
  </si>
  <si>
    <t>YÛ±ldÛ±zevler</t>
  </si>
  <si>
    <t>Bebek</t>
  </si>
  <si>
    <t>Hobing Korean Dessert Cafe</t>
  </si>
  <si>
    <t>BGC Stopover Pavillion, Bonifacio Global City</t>
  </si>
  <si>
    <t>Cafe, Korean, Desserts</t>
  </si>
  <si>
    <t>Cantinho da Gula</t>
  </si>
  <si>
    <t>Midnight Espresso</t>
  </si>
  <si>
    <t>Damascena Coffee House</t>
  </si>
  <si>
    <t>Moseley</t>
  </si>
  <si>
    <t>Greek, Mediterranean, Middle Eastern</t>
  </si>
  <si>
    <t>Bentoya</t>
  </si>
  <si>
    <t>Sushi, Japanese, Cantonese</t>
  </si>
  <si>
    <t>Santos</t>
  </si>
  <si>
    <t>Nawaab</t>
  </si>
  <si>
    <t>Levenshulme</t>
  </si>
  <si>
    <t>Pakistani, Indian, Afghani, Curry</t>
  </si>
  <si>
    <t>Butter Boutique</t>
  </si>
  <si>
    <t>Turta Home Cafe</t>
  </si>
  <si>
    <t>íˆayyolu</t>
  </si>
  <si>
    <t>Walter's Coffee Roastery</t>
  </si>
  <si>
    <t>Moda</t>
  </si>
  <si>
    <t>Casa do Biscoito Mineiro</t>
  </si>
  <si>
    <t>Pizza íæ Bessa</t>
  </si>
  <si>
    <t>Super Grill</t>
  </si>
  <si>
    <t>Shopping Morumbi, Santo Amaro</t>
  </si>
  <si>
    <t>Dishoom</t>
  </si>
  <si>
    <t>Upper St Martin's Lane, Covent Garden</t>
  </si>
  <si>
    <t>Indian, North Indian, Curry, Cafe</t>
  </si>
  <si>
    <t>Home Sweet Home</t>
  </si>
  <si>
    <t>Northern Quarter</t>
  </si>
  <si>
    <t>British, Burger, Cafe</t>
  </si>
  <si>
    <t>YÛ±ldÛ±z Aspava</t>
  </si>
  <si>
    <t>Kebab, Turkish Pizza, Dí_ner</t>
  </si>
  <si>
    <t>Cafí© Knosh - The Leela Ambience Convention Hotel</t>
  </si>
  <si>
    <t>BED</t>
  </si>
  <si>
    <t>European, Sushi, Italian</t>
  </si>
  <si>
    <t>Downtown Kitchen &amp; Bar - Courtyard by Marriott</t>
  </si>
  <si>
    <t>SSKY Bar &amp; Lounge</t>
  </si>
  <si>
    <t>Guppy</t>
  </si>
  <si>
    <t>Aqua Grill - Pride Plaza Hotel</t>
  </si>
  <si>
    <t>Artusi Ristorante e Bar</t>
  </si>
  <si>
    <t>NYC - Radisson Blu Plaza Delhi</t>
  </si>
  <si>
    <t>Delhi Pavilion - Sheraton New Delhi Hotel</t>
  </si>
  <si>
    <t>Sheraton New Delhi Hotel, Saket</t>
  </si>
  <si>
    <t>Neung Roi - Radisson Blu Plaza Delhi</t>
  </si>
  <si>
    <t>Agni - The Park</t>
  </si>
  <si>
    <t>The Park, Connaught Place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</si>
  <si>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</si>
  <si>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</si>
  <si>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</si>
  <si>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</si>
  <si>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</si>
  <si>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</si>
  <si>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Rajendra Place</t>
  </si>
  <si>
    <t>European, Continental, North Indian</t>
  </si>
  <si>
    <t>Bonitos - The Uppal</t>
  </si>
  <si>
    <t>Continental, Thai, Chinese, North Indian</t>
  </si>
  <si>
    <t>Playboy Club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</si>
  <si>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</si>
  <si>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</si>
  <si>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</si>
  <si>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</si>
  <si>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</si>
  <si>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</si>
  <si>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</si>
  <si>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The Great Kabab Factory - Radisson Blu Plaza Delhi</t>
  </si>
  <si>
    <t>Lakhori - Haveli Dharampura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</si>
  <si>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</si>
  <si>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</si>
  <si>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</si>
  <si>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</si>
  <si>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</si>
  <si>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</si>
  <si>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</si>
  <si>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</si>
  <si>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Sohna Road</t>
  </si>
  <si>
    <t>Ninkasi Imperial Brews &amp; Cookery</t>
  </si>
  <si>
    <t>Konomi - Trident Gurgaon</t>
  </si>
  <si>
    <t>Seasonal Tastes - The Westin Gurgaon</t>
  </si>
  <si>
    <t>The Westin Gurgaon, Sector 29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</si>
  <si>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</si>
  <si>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</si>
  <si>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</si>
  <si>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</si>
  <si>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</si>
  <si>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</si>
  <si>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</si>
  <si>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Udyog Vihar</t>
  </si>
  <si>
    <t>The Great Kabab Factory - Park Plaza</t>
  </si>
  <si>
    <t>Waterside - The Landmark Hotel</t>
  </si>
  <si>
    <t>The Landmark Hotel, Mall Road</t>
  </si>
  <si>
    <t>NIU by Vikings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</si>
  <si>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</si>
  <si>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</si>
  <si>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</si>
  <si>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</si>
  <si>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</si>
  <si>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Continental, North Indian, European, Finger Food</t>
  </si>
  <si>
    <t>S-18 - Radisson Blu</t>
  </si>
  <si>
    <t>Radisson Blu, Sector 18, Noida</t>
  </si>
  <si>
    <t>Mediterranean, Continental, North Indian, Italian</t>
  </si>
  <si>
    <t>Restaurant Mosaic @ The Orient</t>
  </si>
  <si>
    <t>West Park</t>
  </si>
  <si>
    <t>FIO Country Kitchen and Bar</t>
  </si>
  <si>
    <t>Garden of Five Senses, Saket</t>
  </si>
  <si>
    <t>European, Italian, North Indian</t>
  </si>
  <si>
    <t>Nagai</t>
  </si>
  <si>
    <t>FIO Cookhouse and Bar</t>
  </si>
  <si>
    <t>Grappa - Shangri-La's - Eros Hotel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</si>
  <si>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</si>
  <si>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</si>
  <si>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</si>
  <si>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</si>
  <si>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</si>
  <si>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</si>
  <si>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</si>
  <si>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</si>
  <si>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</si>
  <si>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</si>
  <si>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</si>
  <si>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Sector 29</t>
  </si>
  <si>
    <t>Latitude - Vivanta By Taj</t>
  </si>
  <si>
    <t>Vivanta by Taj, Sector 44,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</si>
  <si>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</si>
  <si>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</si>
  <si>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</si>
  <si>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</si>
  <si>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</si>
  <si>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</si>
  <si>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</si>
  <si>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</si>
  <si>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</si>
  <si>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</si>
  <si>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</si>
  <si>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</si>
  <si>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</si>
  <si>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</si>
  <si>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</si>
  <si>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</si>
  <si>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</si>
  <si>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</si>
  <si>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</si>
  <si>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</si>
  <si>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</si>
  <si>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</si>
  <si>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</si>
  <si>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Ortigas, Mandaluyong City</t>
  </si>
  <si>
    <t>Seafood, Asian, Filipino, Indian</t>
  </si>
  <si>
    <t>Ministry of Crab</t>
  </si>
  <si>
    <t>Old Dutch Hospital, Fort</t>
  </si>
  <si>
    <t>T.G.I. Friday's</t>
  </si>
  <si>
    <t>Fort, Colombo 01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</si>
  <si>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</si>
  <si>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</si>
  <si>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</si>
  <si>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</si>
  <si>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</si>
  <si>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</si>
  <si>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</si>
  <si>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</si>
  <si>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</si>
  <si>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</si>
  <si>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</si>
  <si>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</si>
  <si>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</si>
  <si>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</si>
  <si>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</si>
  <si>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</si>
  <si>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</si>
  <si>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</si>
  <si>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</si>
  <si>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</si>
  <si>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</si>
  <si>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</si>
  <si>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</si>
  <si>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Seafood, Italian</t>
  </si>
  <si>
    <t>Hype</t>
  </si>
  <si>
    <t>Finger Food, Italian, Middle Eastern</t>
  </si>
  <si>
    <t>Empress of China - Eros Hotel</t>
  </si>
  <si>
    <t>Masala Library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</si>
  <si>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</si>
  <si>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</si>
  <si>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</si>
  <si>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</si>
  <si>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</si>
  <si>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</si>
  <si>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</si>
  <si>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</si>
  <si>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</si>
  <si>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</si>
  <si>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</si>
  <si>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</si>
  <si>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</si>
  <si>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Wildfire - Crowne Plaza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</si>
  <si>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</si>
  <si>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</si>
  <si>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</si>
  <si>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</si>
  <si>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</si>
  <si>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</si>
  <si>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</si>
  <si>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</si>
  <si>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</si>
  <si>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</si>
  <si>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Sofitel Philippine Plaza Manila,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</si>
  <si>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</si>
  <si>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</si>
  <si>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</si>
  <si>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</si>
  <si>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</si>
  <si>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</si>
  <si>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Urca</t>
  </si>
  <si>
    <t>Talaga Sampireun</t>
  </si>
  <si>
    <t>Tangerang</t>
  </si>
  <si>
    <t>Pondok Aren</t>
  </si>
  <si>
    <t>Sunda, Indonesian</t>
  </si>
  <si>
    <t>Bocca Di Lupo</t>
  </si>
  <si>
    <t>Archer Street, Soho</t>
  </si>
  <si>
    <t>Duck &amp; Waffle</t>
  </si>
  <si>
    <t>Bishopsgate, City Of London</t>
  </si>
  <si>
    <t>Bone Daddies</t>
  </si>
  <si>
    <t>Walker's Court, Soho</t>
  </si>
  <si>
    <t>Ramen, Japanese</t>
  </si>
  <si>
    <t>Almost Famous Burgers</t>
  </si>
  <si>
    <t>MRA Bakery Sweets &amp; Restaurant</t>
  </si>
  <si>
    <t>Al Ghanim</t>
  </si>
  <si>
    <t>Kerala, Indian, Chinese, Bakery</t>
  </si>
  <si>
    <t>Chinese Dragon Cafe</t>
  </si>
  <si>
    <t>Kebap 49</t>
  </si>
  <si>
    <t>KavaklÛ±dere</t>
  </si>
  <si>
    <t>Dí_veroÛôlu</t>
  </si>
  <si>
    <t>íìmitkí_y</t>
  </si>
  <si>
    <t>Kebab, Desserts, Turkish Pizza</t>
  </si>
  <si>
    <t>Valonia</t>
  </si>
  <si>
    <t>Beôiktaô Merkez</t>
  </si>
  <si>
    <t>Restaurant Cafe, Desserts</t>
  </si>
  <si>
    <t>Baltazar</t>
  </si>
  <si>
    <t>Burger, Izgara</t>
  </si>
  <si>
    <t>Ceviz AÛôacÛ±</t>
  </si>
  <si>
    <t>Koôuyolu</t>
  </si>
  <si>
    <t>World Cuisine, Patisserie, Cafe</t>
  </si>
  <si>
    <t>Bibi</t>
  </si>
  <si>
    <t>Veloso</t>
  </si>
  <si>
    <t>Vila Mariana</t>
  </si>
  <si>
    <t>Brazilian, Bar Food, Beverages</t>
  </si>
  <si>
    <t>Parker's</t>
  </si>
  <si>
    <t>The Dubai Mall,Downtown Dubai</t>
  </si>
  <si>
    <t>Cafe, Burger</t>
  </si>
  <si>
    <t>Sushi Masa</t>
  </si>
  <si>
    <t>Jakarta</t>
  </si>
  <si>
    <t>Penjaringan</t>
  </si>
  <si>
    <t>Flip Burger</t>
  </si>
  <si>
    <t>Senopati</t>
  </si>
  <si>
    <t>Onokabe</t>
  </si>
  <si>
    <t>Alam Sutera Town Center, Serpong Utara</t>
  </si>
  <si>
    <t>Indonesian</t>
  </si>
  <si>
    <t>Loudons Cafe &amp; Bakery</t>
  </si>
  <si>
    <t>Fountainbridge</t>
  </si>
  <si>
    <t>La Favorita</t>
  </si>
  <si>
    <t>Zouk Tea Bar &amp; Grill</t>
  </si>
  <si>
    <t>Indian, Seafood</t>
  </si>
  <si>
    <t>Rocomamas</t>
  </si>
  <si>
    <t>Burger, Fast Food, Grill</t>
  </si>
  <si>
    <t>Crawdaddy's</t>
  </si>
  <si>
    <t>Waterglen Shopping Centre, Garsfontein</t>
  </si>
  <si>
    <t>Continental, Seafood, Burger, South African, Finger Food, Grill</t>
  </si>
  <si>
    <t>Sodam Korean Restaurant</t>
  </si>
  <si>
    <t>Little Baguio</t>
  </si>
  <si>
    <t>Maori</t>
  </si>
  <si>
    <t>Beirute</t>
  </si>
  <si>
    <t>Arabian</t>
  </si>
  <si>
    <t>Filí© de Ouro</t>
  </si>
  <si>
    <t>Lagoa</t>
  </si>
  <si>
    <t>Red Lobster</t>
  </si>
  <si>
    <t>Lemongrass</t>
  </si>
  <si>
    <t>Bogor Utara</t>
  </si>
  <si>
    <t>Peranakan, Indonesian</t>
  </si>
  <si>
    <t>Lucky Cat Coffee &amp; Kitchen</t>
  </si>
  <si>
    <t>Plaza Festival, Kuningan</t>
  </si>
  <si>
    <t>Cafe, Western</t>
  </si>
  <si>
    <t>Taman Impian Jaya Ancol, Ancol</t>
  </si>
  <si>
    <t>Caffe L'affare</t>
  </si>
  <si>
    <t>Roseleaf Bar Cafe</t>
  </si>
  <si>
    <t>Scottish, Cafe</t>
  </si>
  <si>
    <t>The Boozy Cow</t>
  </si>
  <si>
    <t>Burger, Grill</t>
  </si>
  <si>
    <t>Roka</t>
  </si>
  <si>
    <t>Charlotte Street, Fitzrovia</t>
  </si>
  <si>
    <t>Teacup</t>
  </si>
  <si>
    <t>Culture Club - Bar De Tapas</t>
  </si>
  <si>
    <t>Waterkloof</t>
  </si>
  <si>
    <t>Cafe, Tapas, South African, Beverages, Healthy Food, Desserts, Spanish</t>
  </si>
  <si>
    <t>Social on Main</t>
  </si>
  <si>
    <t>Contemporary, Burger, European</t>
  </si>
  <si>
    <t>Silantro Fil-Mex</t>
  </si>
  <si>
    <t>Filipino, Mexican</t>
  </si>
  <si>
    <t>TT Burger</t>
  </si>
  <si>
    <t>Galeria River, Copacabana</t>
  </si>
  <si>
    <t>Salt</t>
  </si>
  <si>
    <t>Al Mushrif</t>
  </si>
  <si>
    <t>Aroos Damascus</t>
  </si>
  <si>
    <t>Al Nud</t>
  </si>
  <si>
    <t>Arabian, Middle Eastern</t>
  </si>
  <si>
    <t>MONKS</t>
  </si>
  <si>
    <t>Kelapa Gading</t>
  </si>
  <si>
    <t>Western, Asian, Cafe</t>
  </si>
  <si>
    <t>Orleans</t>
  </si>
  <si>
    <t>Maranui Cafe</t>
  </si>
  <si>
    <t>Lyall Bay</t>
  </si>
  <si>
    <t>Cafe, Kiwi</t>
  </si>
  <si>
    <t>Indian, Pakistani</t>
  </si>
  <si>
    <t>Ponderosa</t>
  </si>
  <si>
    <t>Caravan Complex, Al Hilal</t>
  </si>
  <si>
    <t>Jarryds</t>
  </si>
  <si>
    <t>Hogshead</t>
  </si>
  <si>
    <t>Grill, Burger</t>
  </si>
  <si>
    <t>Hattena Hatay  SofrasÛ±</t>
  </si>
  <si>
    <t>Balgat</t>
  </si>
  <si>
    <t>Kebab</t>
  </si>
  <si>
    <t>The Bigos</t>
  </si>
  <si>
    <t>KÛ±zÛ±lay</t>
  </si>
  <si>
    <t>Maltepe</t>
  </si>
  <si>
    <t>Emirgan Sí_tiô</t>
  </si>
  <si>
    <t>Emirgí¢n</t>
  </si>
  <si>
    <t>Restaurant Cafe, Turkish, Desserts</t>
  </si>
  <si>
    <t>Cafe Arabelle</t>
  </si>
  <si>
    <t>Santa Rosa</t>
  </si>
  <si>
    <t>Nuvali, Don Jose, Santa Rosa</t>
  </si>
  <si>
    <t>Cafe, American, Italian, Filipino</t>
  </si>
  <si>
    <t>Rajasthan Al Malaki</t>
  </si>
  <si>
    <t>Muwailih Commercial</t>
  </si>
  <si>
    <t>Skye</t>
  </si>
  <si>
    <t>Grand Indonesia Mall, Thamrin</t>
  </si>
  <si>
    <t>Little Sister Cafe</t>
  </si>
  <si>
    <t>Henderson</t>
  </si>
  <si>
    <t>Frasers</t>
  </si>
  <si>
    <t>Enigma Cafe</t>
  </si>
  <si>
    <t>Cafe, Kiwi, Ice Cream, Desserts</t>
  </si>
  <si>
    <t>Mimi's Bakehouse</t>
  </si>
  <si>
    <t>Boundary Street, Shoreditch</t>
  </si>
  <si>
    <t>Indian, Cafe, Curry</t>
  </si>
  <si>
    <t>D'arblay Street, Soho</t>
  </si>
  <si>
    <t>Jerry's Burger Bar</t>
  </si>
  <si>
    <t>Gibson's Gourmet Burgers &amp; Ribs</t>
  </si>
  <si>
    <t>Burger, American, Grill</t>
  </si>
  <si>
    <t>The Paddington</t>
  </si>
  <si>
    <t>Cinnamon Gardens, Colombo 07</t>
  </si>
  <si>
    <t>MasabaôÛ± Kebapí_Û±sÛ±</t>
  </si>
  <si>
    <t>MasabaôÛ±</t>
  </si>
  <si>
    <t>Buena Carne</t>
  </si>
  <si>
    <t>Bar Food, Brazilian</t>
  </si>
  <si>
    <t>Aconchego Carioca</t>
  </si>
  <si>
    <t>Tijuca</t>
  </si>
  <si>
    <t>Noah's Barn Coffeenery</t>
  </si>
  <si>
    <t>Bandung</t>
  </si>
  <si>
    <t>Dago</t>
  </si>
  <si>
    <t>Cafe, Coffee and Tea, Western</t>
  </si>
  <si>
    <t>Union Deli</t>
  </si>
  <si>
    <t>Desserts, Bakery, Western</t>
  </si>
  <si>
    <t>Burger Liquor</t>
  </si>
  <si>
    <t>The Grill On The Alley</t>
  </si>
  <si>
    <t>Steak, Seafood, Grill</t>
  </si>
  <si>
    <t>Aalishan</t>
  </si>
  <si>
    <t>Al Muntazah</t>
  </si>
  <si>
    <t>North Indian, Chinese, Turkish</t>
  </si>
  <si>
    <t>Origin Coffee Roasting</t>
  </si>
  <si>
    <t>De Waterkant</t>
  </si>
  <si>
    <t>Cafe, Bakery, Tea, Vegetarian</t>
  </si>
  <si>
    <t>23 On Hazelwood</t>
  </si>
  <si>
    <t>Street Food, Continental, Burger, Grill</t>
  </si>
  <si>
    <t>Cafe Shaze</t>
  </si>
  <si>
    <t>Cafe, Fast Food, Beverages</t>
  </si>
  <si>
    <t>Arabian Knights</t>
  </si>
  <si>
    <t>Middle Eastern, Arabian</t>
  </si>
  <si>
    <t>Quiosque Chopp Brahma</t>
  </si>
  <si>
    <t>Madureira</t>
  </si>
  <si>
    <t>Din Tai Fung</t>
  </si>
  <si>
    <t>Mall of the Emirates, Barsha 1</t>
  </si>
  <si>
    <t>Zenbu</t>
  </si>
  <si>
    <t>Kota Kasablanka, Tebet</t>
  </si>
  <si>
    <t>Japanese, Sushi, Ramen</t>
  </si>
  <si>
    <t>Fish Streat</t>
  </si>
  <si>
    <t>Tebet</t>
  </si>
  <si>
    <t>Seafood, Western</t>
  </si>
  <si>
    <t>Fiesta del Asado</t>
  </si>
  <si>
    <t>Edgbaston</t>
  </si>
  <si>
    <t>Latin American, Italian</t>
  </si>
  <si>
    <t>The Hanging Bat</t>
  </si>
  <si>
    <t>The Whippet</t>
  </si>
  <si>
    <t>Randburg</t>
  </si>
  <si>
    <t>Linden</t>
  </si>
  <si>
    <t>Cafe Beverly</t>
  </si>
  <si>
    <t>Rajagiriya, Colombo</t>
  </si>
  <si>
    <t>Meôhur TavacÛ± Recep Usta</t>
  </si>
  <si>
    <t>Dikmen</t>
  </si>
  <si>
    <t>íˆukuraÛôa SofrasÛ±</t>
  </si>
  <si>
    <t>Emek</t>
  </si>
  <si>
    <t>Kebab, Izgara</t>
  </si>
  <si>
    <t>NamlÛ± Gurme</t>
  </si>
  <si>
    <t>Red Steak &amp; Burger</t>
  </si>
  <si>
    <t>Brazilian, Grill</t>
  </si>
  <si>
    <t>Katis Restaurant</t>
  </si>
  <si>
    <t>Al Khan</t>
  </si>
  <si>
    <t>Little Penang</t>
  </si>
  <si>
    <t>Malaysian</t>
  </si>
  <si>
    <t>City Centre</t>
  </si>
  <si>
    <t>El Cartel</t>
  </si>
  <si>
    <t>The Elephant House</t>
  </si>
  <si>
    <t>Salushi</t>
  </si>
  <si>
    <t>Claremont</t>
  </si>
  <si>
    <t>Japanese, Sushi, Asian</t>
  </si>
  <si>
    <t>CIOCONAT Lounge</t>
  </si>
  <si>
    <t>Italian, Cafe, Desserts</t>
  </si>
  <si>
    <t>Nonna's Pasta &amp; Pizzeria</t>
  </si>
  <si>
    <t>Solenad 3, Don Jose, Santa Rosa</t>
  </si>
  <si>
    <t>Balada Mix</t>
  </si>
  <si>
    <t>Brazilian, Healthy Food, Juices, Pizza</t>
  </si>
  <si>
    <t>Gopala Hari</t>
  </si>
  <si>
    <t>Big Fish Eatery</t>
  </si>
  <si>
    <t>Penrose</t>
  </si>
  <si>
    <t>Asian, Sushi, Seafood</t>
  </si>
  <si>
    <t>Active Sushi</t>
  </si>
  <si>
    <t>Perron</t>
  </si>
  <si>
    <t>Illovo</t>
  </si>
  <si>
    <t>Upali's</t>
  </si>
  <si>
    <t>Sri Lankan</t>
  </si>
  <si>
    <t>Queen's Cafe</t>
  </si>
  <si>
    <t>American, Chinese, North Indian</t>
  </si>
  <si>
    <t>Divino Fogí£o</t>
  </si>
  <si>
    <t>Shopping MetríÇ Santa Cruz, Vila Mariana</t>
  </si>
  <si>
    <t>Brazilian, Mineira</t>
  </si>
  <si>
    <t>Cengkareng</t>
  </si>
  <si>
    <t>Toodz House</t>
  </si>
  <si>
    <t>Fatmawati</t>
  </si>
  <si>
    <t>Cafe, Italian, Coffee and Tea, Western, Indonesian</t>
  </si>
  <si>
    <t>Tanjung Duren</t>
  </si>
  <si>
    <t>PappaRich</t>
  </si>
  <si>
    <t>Sky City Metro, Auckland CBD</t>
  </si>
  <si>
    <t>Five Boroughs</t>
  </si>
  <si>
    <t>Mt Victoria</t>
  </si>
  <si>
    <t>Bodega</t>
  </si>
  <si>
    <t>Solita</t>
  </si>
  <si>
    <t>American, Burger, Grill</t>
  </si>
  <si>
    <t>Al Doha Al Jadeeda</t>
  </si>
  <si>
    <t>Musheireb</t>
  </si>
  <si>
    <t>Capital Craft Beer Academy</t>
  </si>
  <si>
    <t>Greenlyn Village, Menlopark, Near Lynnwood</t>
  </si>
  <si>
    <t>Street Food, Burger, American, Finger Food, German</t>
  </si>
  <si>
    <t>Parrot's</t>
  </si>
  <si>
    <t>Contemporary, Sushi, Grill, Italian, Steak</t>
  </si>
  <si>
    <t>Timboo Cafe</t>
  </si>
  <si>
    <t>Kentpark AVM, íìniversiteler, íˆankaya</t>
  </si>
  <si>
    <t>Leman Kí_ltí_r</t>
  </si>
  <si>
    <t>KadÛ±kí_y Merkez</t>
  </si>
  <si>
    <t>Cervantes</t>
  </si>
  <si>
    <t>Beverages, Bar Food, Fast Food</t>
  </si>
  <si>
    <t>3 Wise Monkeys</t>
  </si>
  <si>
    <t>Avec Moi Restaurant and Bar</t>
  </si>
  <si>
    <t>Thamrin</t>
  </si>
  <si>
    <t>French, Western</t>
  </si>
  <si>
    <t>Milse</t>
  </si>
  <si>
    <t>Federal Delicatessen</t>
  </si>
  <si>
    <t>Cafe, American</t>
  </si>
  <si>
    <t>Winona Forever</t>
  </si>
  <si>
    <t>Parnell</t>
  </si>
  <si>
    <t>Civerinos</t>
  </si>
  <si>
    <t>The Butcher's Wife</t>
  </si>
  <si>
    <t>Athlone</t>
  </si>
  <si>
    <t>Pizza, Grill</t>
  </si>
  <si>
    <t>Cricket Club Cafe</t>
  </si>
  <si>
    <t>Continental, American, Seafood</t>
  </si>
  <si>
    <t>The Sizzle</t>
  </si>
  <si>
    <t>American, Fast Food, Steak, Beverages</t>
  </si>
  <si>
    <t>Gaga Manjero</t>
  </si>
  <si>
    <t>World Cuisine</t>
  </si>
  <si>
    <t>Quezon City</t>
  </si>
  <si>
    <t>UP Town Center, Diliman, Quezon City</t>
  </si>
  <si>
    <t>Kite Beach, Umm Suqeim</t>
  </si>
  <si>
    <t>OJJU</t>
  </si>
  <si>
    <t>Gandaria City Mall, Gandaria</t>
  </si>
  <si>
    <t>Satoo - Hotel Shangri-La</t>
  </si>
  <si>
    <t>Hotel Shangri-La, Sudirman</t>
  </si>
  <si>
    <t>Asian, Indonesian, Western</t>
  </si>
  <si>
    <t>Chinoiserie</t>
  </si>
  <si>
    <t>Mt Albert</t>
  </si>
  <si>
    <t>The Hangar</t>
  </si>
  <si>
    <t>Fidel's</t>
  </si>
  <si>
    <t>Cafe, European, Mexican</t>
  </si>
  <si>
    <t>Mughal E Azam</t>
  </si>
  <si>
    <t>Sparkhill</t>
  </si>
  <si>
    <t>The Commons</t>
  </si>
  <si>
    <t>Cafe, Sri Lankan, Continental, American</t>
  </si>
  <si>
    <t>Armada AVM, Sí_Ûôí_tí_zí_, Yenimahalle</t>
  </si>
  <si>
    <t>MonthNo</t>
  </si>
  <si>
    <t>MonthFullName</t>
  </si>
  <si>
    <t>YearMonth</t>
  </si>
  <si>
    <t>WeekdayNo</t>
  </si>
  <si>
    <t>WeekdayName</t>
  </si>
  <si>
    <t>FinancialMonth</t>
  </si>
  <si>
    <t>FinancialQuarter</t>
  </si>
  <si>
    <t>Min Date</t>
  </si>
  <si>
    <t>Max Date</t>
  </si>
  <si>
    <t xml:space="preserve"> </t>
  </si>
  <si>
    <t>Avg_Cost_USD</t>
  </si>
  <si>
    <t>Row Labels</t>
  </si>
  <si>
    <t>Grand Total</t>
  </si>
  <si>
    <t>Count of RestaurantID</t>
  </si>
  <si>
    <t>Main[RestaurantID]</t>
  </si>
  <si>
    <t>Main[RestaurantName]</t>
  </si>
  <si>
    <t>Main[CountryCode]</t>
  </si>
  <si>
    <t>Main[City]</t>
  </si>
  <si>
    <t>Main[Locality]</t>
  </si>
  <si>
    <t>Main[Longitude]</t>
  </si>
  <si>
    <t>Main[Latitude]</t>
  </si>
  <si>
    <t>Main[Cuisines]</t>
  </si>
  <si>
    <t>Main[Currency]</t>
  </si>
  <si>
    <t>Main[Has_Table_booking]</t>
  </si>
  <si>
    <t>Main[Has_Online_delivery]</t>
  </si>
  <si>
    <t>Main[Is_delivering_now]</t>
  </si>
  <si>
    <t>Main[Switch_to_order_menu]</t>
  </si>
  <si>
    <t>Main[Price_range]</t>
  </si>
  <si>
    <t>Main[Votes]</t>
  </si>
  <si>
    <t>Main[Average_Cost_for_two]</t>
  </si>
  <si>
    <t>Main[Rating]</t>
  </si>
  <si>
    <t>Main[Year Opening]</t>
  </si>
  <si>
    <t>Main[Month Opening]</t>
  </si>
  <si>
    <t>Main[Day Opening]</t>
  </si>
  <si>
    <t>Main[Date]</t>
  </si>
  <si>
    <t>Data returned for Count of RestaurantID, Australia - Hepburn Springs (First 1000 rows).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</si>
  <si>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</si>
  <si>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</si>
  <si>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</si>
  <si>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</si>
  <si>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</si>
  <si>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</si>
  <si>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</si>
  <si>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</si>
  <si>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</si>
  <si>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</si>
  <si>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</si>
  <si>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</si>
  <si>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</si>
  <si>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</si>
  <si>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</si>
  <si>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</si>
  <si>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Price_Bucket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</si>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</sst>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0" xfId="0" applyAlignment="1">
      <alignment horizontal="left" indent="2"/>
    </xf>
    <xf numFmtId="10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19" formatCode="dd/mm/yyyy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avaraj" refreshedDate="46055.925602546296" backgroundQuery="1" createdVersion="8" refreshedVersion="8" minRefreshableVersion="3" recordCount="0" supportSubquery="1" supportAdvancedDrill="1" xr:uid="{99A84E68-AC59-40FF-BBF0-6D45E3627232}">
  <cacheSource type="external" connectionId="6"/>
  <cacheFields count="3">
    <cacheField name="[Country].[Countryname].[Countryname]" caption="Countryname" numFmtId="0" hierarchy="11" level="1">
      <sharedItems count="15">
        <s v="Australia"/>
        <s v="Brazil"/>
        <s v="Canada"/>
        <s v="India"/>
        <s v="Indonasia"/>
        <s v="New Zealand"/>
        <s v="Phillipines"/>
        <s v="Qatar"/>
        <s v="Singapore"/>
        <s v="South Africa"/>
        <s v="Sri lanka"/>
        <s v="Turkey"/>
        <s v="United Arab Emirates"/>
        <s v="United Kingdom"/>
        <s v="United States"/>
      </sharedItems>
    </cacheField>
    <cacheField name="[Main].[City].[City]" caption="City" numFmtId="0" hierarchy="17" level="1">
      <sharedItems count="141">
        <s v="Armidale"/>
        <s v="Balingup"/>
        <s v="Beechworth"/>
        <s v="Dicky Beach"/>
        <s v="East Ballina"/>
        <s v="Flaxton"/>
        <s v="Forrest"/>
        <s v="Hepburn Springs"/>
        <s v="Huskisson"/>
        <s v="Inverloch"/>
        <s v="Lakes Entrance"/>
        <s v="Lorn"/>
        <s v="Macedon"/>
        <s v="Mayfield"/>
        <s v="Middleton Beach"/>
        <s v="Montville"/>
        <s v="Palm Cove"/>
        <s v="Paynesville"/>
        <s v="Penola"/>
        <s v="Phillip Island"/>
        <s v="Tanunda"/>
        <s v="Trentham East"/>
        <s v="Victor Harbor"/>
        <s v="Brasí_lia"/>
        <s v="Rio de Janeiro"/>
        <s v="Sí£o Paulo"/>
        <s v="Chatham-Kent"/>
        <s v="Consort"/>
        <s v="Vineland Station"/>
        <s v="Yorkton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Doha"/>
        <s v="Singapore"/>
        <s v="Cape Town"/>
        <s v="Inner City"/>
        <s v="Johannesburg"/>
        <s v="Pretoria"/>
        <s v="Randburg"/>
        <s v="Sandton"/>
        <s v="Colombo"/>
        <s v="Ankara"/>
        <s v="ÛÁstanbul"/>
        <s v="Abu Dhabi"/>
        <s v="Dubai"/>
        <s v="Sharjah"/>
        <s v="Birmingham"/>
        <s v="Edinburgh"/>
        <s v="London"/>
        <s v="Manchester"/>
        <s v="Albany"/>
        <s v="Athens"/>
        <s v="Augusta"/>
        <s v="Boise"/>
        <s v="Cedar Rapids/Iowa City"/>
        <s v="Clatskanie"/>
        <s v="Cochrane"/>
        <s v="Columbus"/>
        <s v="Dalton"/>
        <s v="Davenport"/>
        <s v="Des Moines"/>
        <s v="Dubuque"/>
        <s v="Fernley"/>
        <s v="Gainesville"/>
        <s v="Lakeview"/>
        <s v="Lincoln"/>
        <s v="Macon"/>
        <s v="Mc Millan"/>
        <s v="Miller"/>
        <s v="Monroe"/>
        <s v="Ojo Caliente"/>
        <s v="Orlando"/>
        <s v="Pensacola"/>
        <s v="Pocatello"/>
        <s v="Potrero"/>
        <s v="Princeton"/>
        <s v="Rest of Hawaii"/>
        <s v="Savannah"/>
        <s v="Sioux City"/>
        <s v="Tampa Bay"/>
        <s v="Valdosta"/>
        <s v="Vernonia"/>
        <s v="Waterloo"/>
        <s v="Weirton"/>
        <s v="Winchester Bay"/>
      </sharedItems>
    </cacheField>
    <cacheField name="[Measures].[Count of RestaurantID]" caption="Count of RestaurantID" numFmtId="0" hierarchy="42" level="32767"/>
  </cacheFields>
  <cacheHierarchies count="45">
    <cacheHierarchy uniqueName="[Calendar1].[Date]" caption="Date" attribute="1" time="1" defaultMemberUniqueName="[Calendar1].[Date].[All]" allUniqueName="[Calendar1].[Date].[All]" dimensionUniqueName="[Calendar1]" displayFolder="" count="0" memberValueDatatype="7" unbalanced="0"/>
    <cacheHierarchy uniqueName="[Calendar1].[Year]" caption="Year" attribute="1" defaultMemberUniqueName="[Calendar1].[Year].[All]" allUniqueName="[Calendar1].[Year].[All]" dimensionUniqueName="[Calendar1]" displayFolder="" count="0" memberValueDatatype="20" unbalanced="0"/>
    <cacheHierarchy uniqueName="[Calendar1].[MonthNo]" caption="MonthNo" attribute="1" defaultMemberUniqueName="[Calendar1].[MonthNo].[All]" allUniqueName="[Calendar1].[MonthNo].[All]" dimensionUniqueName="[Calendar1]" displayFolder="" count="0" memberValueDatatype="20" unbalanced="0"/>
    <cacheHierarchy uniqueName="[Calendar1].[MonthFullName]" caption="MonthFullName" attribute="1" defaultMemberUniqueName="[Calendar1].[MonthFullName].[All]" allUniqueName="[Calendar1].[MonthFullName].[All]" dimensionUniqueName="[Calendar1]" displayFolder="" count="0" memberValueDatatype="130" unbalanced="0"/>
    <cacheHierarchy uniqueName="[Calendar1].[Quarter]" caption="Quarter" attribute="1" defaultMemberUniqueName="[Calendar1].[Quarter].[All]" allUniqueName="[Calendar1].[Quarter].[All]" dimensionUniqueName="[Calendar1]" displayFolder="" count="0" memberValueDatatype="130" unbalanced="0"/>
    <cacheHierarchy uniqueName="[Calendar1].[YearMonth]" caption="YearMonth" attribute="1" defaultMemberUniqueName="[Calendar1].[YearMonth].[All]" allUniqueName="[Calendar1].[YearMonth].[All]" dimensionUniqueName="[Calendar1]" displayFolder="" count="0" memberValueDatatype="130" unbalanced="0"/>
    <cacheHierarchy uniqueName="[Calendar1].[WeekdayNo]" caption="WeekdayNo" attribute="1" defaultMemberUniqueName="[Calendar1].[WeekdayNo].[All]" allUniqueName="[Calendar1].[WeekdayNo].[All]" dimensionUniqueName="[Calendar1]" displayFolder="" count="0" memberValueDatatype="20" unbalanced="0"/>
    <cacheHierarchy uniqueName="[Calendar1].[WeekdayName]" caption="WeekdayName" attribute="1" defaultMemberUniqueName="[Calendar1].[WeekdayName].[All]" allUniqueName="[Calendar1].[WeekdayName].[All]" dimensionUniqueName="[Calendar1]" displayFolder="" count="0" memberValueDatatype="130" unbalanced="0"/>
    <cacheHierarchy uniqueName="[Calendar1].[FinancialMonth]" caption="FinancialMonth" attribute="1" defaultMemberUniqueName="[Calendar1].[FinancialMonth].[All]" allUniqueName="[Calendar1].[FinancialMonth].[All]" dimensionUniqueName="[Calendar1]" displayFolder="" count="0" memberValueDatatype="130" unbalanced="0"/>
    <cacheHierarchy uniqueName="[Calendar1].[FinancialQuarter]" caption="FinancialQuarter" attribute="1" defaultMemberUniqueName="[Calendar1].[FinancialQuarter].[All]" allUniqueName="[Calendar1].[FinancialQuarter].[All]" dimensionUniqueName="[Calendar1]" displayFolder="" count="0" memberValueDatatype="130" unbalanced="0"/>
    <cacheHierarchy uniqueName="[Country].[CountryID]" caption="CountryID" attribute="1" defaultMemberUniqueName="[Country].[CountryID].[All]" allUniqueName="[Country].[CountryID].[All]" dimensionUniqueName="[Country]" displayFolder="" count="0" memberValueDatatype="20" unbalanced="0"/>
    <cacheHierarchy uniqueName="[Country].[Countryname]" caption="Countryname" attribute="1" defaultMemberUniqueName="[Country].[Countryname].[All]" allUniqueName="[Country].[Countryname].[All]" dimensionUniqueName="[Country]" displayFolder="" count="2" memberValueDatatype="130" unbalanced="0">
      <fieldsUsage count="2">
        <fieldUsage x="-1"/>
        <fieldUsage x="0"/>
      </fieldsUsage>
    </cacheHierarchy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USD Rate]" caption="USD Rate" attribute="1" defaultMemberUniqueName="[Currency].[USD Rate].[All]" allUniqueName="[Currency].[USD Rate].[All]" dimensionUniqueName="[Currency]" displayFolder="" count="0" memberValueDatatype="5" unbalanced="0"/>
    <cacheHierarchy uniqueName="[Main].[RestaurantID]" caption="RestaurantID" attribute="1" defaultMemberUniqueName="[Main].[RestaurantID].[All]" allUniqueName="[Main].[RestaurantID].[All]" dimensionUniqueName="[Main]" displayFolder="" count="0" memberValueDatatype="20" unbalanced="0"/>
    <cacheHierarchy uniqueName="[Main].[RestaurantName]" caption="RestaurantName" attribute="1" defaultMemberUniqueName="[Main].[RestaurantName].[All]" allUniqueName="[Main].[RestaurantName].[All]" dimensionUniqueName="[Main]" displayFolder="" count="0" memberValueDatatype="130" unbalanced="0"/>
    <cacheHierarchy uniqueName="[Main].[CountryCode]" caption="CountryCode" attribute="1" defaultMemberUniqueName="[Main].[CountryCode].[All]" allUniqueName="[Main].[CountryCode].[All]" dimensionUniqueName="[Main]" displayFolder="" count="0" memberValueDatatype="20" unbalanced="0"/>
    <cacheHierarchy uniqueName="[Main].[City]" caption="City" attribute="1" defaultMemberUniqueName="[Main].[City].[All]" allUniqueName="[Main].[City].[All]" dimensionUniqueName="[Main]" displayFolder="" count="2" memberValueDatatype="130" unbalanced="0">
      <fieldsUsage count="2">
        <fieldUsage x="-1"/>
        <fieldUsage x="1"/>
      </fieldsUsage>
    </cacheHierarchy>
    <cacheHierarchy uniqueName="[Main].[Locality]" caption="Locality" attribute="1" defaultMemberUniqueName="[Main].[Locality].[All]" allUniqueName="[Main].[Locality].[All]" dimensionUniqueName="[Main]" displayFolder="" count="0" memberValueDatatype="130" unbalanced="0"/>
    <cacheHierarchy uniqueName="[Main].[Longitude]" caption="Longitude" attribute="1" defaultMemberUniqueName="[Main].[Longitude].[All]" allUniqueName="[Main].[Longitude].[All]" dimensionUniqueName="[Main]" displayFolder="" count="0" memberValueDatatype="5" unbalanced="0"/>
    <cacheHierarchy uniqueName="[Main].[Latitude]" caption="Latitude" attribute="1" defaultMemberUniqueName="[Main].[Latitude].[All]" allUniqueName="[Main].[Latitude].[All]" dimensionUniqueName="[Main]" displayFolder="" count="0" memberValueDatatype="5" unbalanced="0"/>
    <cacheHierarchy uniqueName="[Main].[Cuisines]" caption="Cuisines" attribute="1" defaultMemberUniqueName="[Main].[Cuisines].[All]" allUniqueName="[Main].[Cuisines].[All]" dimensionUniqueName="[Main]" displayFolder="" count="0" memberValueDatatype="130" unbalanced="0"/>
    <cacheHierarchy uniqueName="[Main].[Currency]" caption="Currency" attribute="1" defaultMemberUniqueName="[Main].[Currency].[All]" allUniqueName="[Main].[Currency].[All]" dimensionUniqueName="[Main]" displayFolder="" count="0" memberValueDatatype="130" unbalanced="0"/>
    <cacheHierarchy uniqueName="[Main].[Has_Table_booking]" caption="Has_Table_booking" attribute="1" defaultMemberUniqueName="[Main].[Has_Table_booking].[All]" allUniqueName="[Main].[Has_Table_booking].[All]" dimensionUniqueName="[Main]" displayFolder="" count="0" memberValueDatatype="130" unbalanced="0"/>
    <cacheHierarchy uniqueName="[Main].[Has_Online_delivery]" caption="Has_Online_delivery" attribute="1" defaultMemberUniqueName="[Main].[Has_Online_delivery].[All]" allUniqueName="[Main].[Has_Online_delivery].[All]" dimensionUniqueName="[Main]" displayFolder="" count="0" memberValueDatatype="130" unbalanced="0"/>
    <cacheHierarchy uniqueName="[Main].[Is_delivering_now]" caption="Is_delivering_now" attribute="1" defaultMemberUniqueName="[Main].[Is_delivering_now].[All]" allUniqueName="[Main].[Is_delivering_now].[All]" dimensionUniqueName="[Main]" displayFolder="" count="0" memberValueDatatype="130" unbalanced="0"/>
    <cacheHierarchy uniqueName="[Main].[Switch_to_order_menu]" caption="Switch_to_order_menu" attribute="1" defaultMemberUniqueName="[Main].[Switch_to_order_menu].[All]" allUniqueName="[Main].[Switch_to_order_menu].[All]" dimensionUniqueName="[Main]" displayFolder="" count="0" memberValueDatatype="130" unbalanced="0"/>
    <cacheHierarchy uniqueName="[Main].[Price_range]" caption="Price_range" attribute="1" defaultMemberUniqueName="[Main].[Price_range].[All]" allUniqueName="[Main].[Price_range].[All]" dimensionUniqueName="[Main]" displayFolder="" count="0" memberValueDatatype="20" unbalanced="0"/>
    <cacheHierarchy uniqueName="[Main].[Votes]" caption="Votes" attribute="1" defaultMemberUniqueName="[Main].[Votes].[All]" allUniqueName="[Main].[Votes].[All]" dimensionUniqueName="[Main]" displayFolder="" count="0" memberValueDatatype="20" unbalanced="0"/>
    <cacheHierarchy uniqueName="[Main].[Average_Cost_for_two]" caption="Average_Cost_for_two" attribute="1" defaultMemberUniqueName="[Main].[Average_Cost_for_two].[All]" allUniqueName="[Main].[Average_Cost_for_two].[All]" dimensionUniqueName="[Main]" displayFolder="" count="0" memberValueDatatype="20" unbalanced="0"/>
    <cacheHierarchy uniqueName="[Main].[Rating]" caption="Rating" attribute="1" defaultMemberUniqueName="[Main].[Rating].[All]" allUniqueName="[Main].[Rating].[All]" dimensionUniqueName="[Main]" displayFolder="" count="0" memberValueDatatype="5" unbalanced="0"/>
    <cacheHierarchy uniqueName="[Main].[Year Opening]" caption="Year Opening" attribute="1" defaultMemberUniqueName="[Main].[Year Opening].[All]" allUniqueName="[Main].[Year Opening].[All]" dimensionUniqueName="[Main]" displayFolder="" count="0" memberValueDatatype="20" unbalanced="0"/>
    <cacheHierarchy uniqueName="[Main].[Month Opening]" caption="Month Opening" attribute="1" defaultMemberUniqueName="[Main].[Month Opening].[All]" allUniqueName="[Main].[Month Opening].[All]" dimensionUniqueName="[Main]" displayFolder="" count="0" memberValueDatatype="20" unbalanced="0"/>
    <cacheHierarchy uniqueName="[Main].[Day Opening]" caption="Day Opening" attribute="1" defaultMemberUniqueName="[Main].[Day Opening].[All]" allUniqueName="[Main].[Day Opening].[All]" dimensionUniqueName="[Main]" displayFolder="" count="0" memberValueDatatype="20" unbalanced="0"/>
    <cacheHierarchy uniqueName="[Main].[Date]" caption="Date" attribute="1" time="1" defaultMemberUniqueName="[Main].[Date].[All]" allUniqueName="[Main].[Date].[All]" dimensionUniqueName="[Main]" displayFolder="" count="0" memberValueDatatype="7" unbalanced="0"/>
    <cacheHierarchy uniqueName="[Measures].[__XL_Count Main]" caption="__XL_Count Main" measure="1" displayFolder="" measureGroup="Main" count="0" hidden="1"/>
    <cacheHierarchy uniqueName="[Measures].[__XL_Count Calendar1]" caption="__XL_Count Calendar1" measure="1" displayFolder="" measureGroup="Calendar1" count="0" hidden="1"/>
    <cacheHierarchy uniqueName="[Measures].[__XL_Count Currency]" caption="__XL_Count Currency" measure="1" displayFolder="" measureGroup="Currency" count="0" hidden="1"/>
    <cacheHierarchy uniqueName="[Measures].[__XL_Count Country]" caption="__XL_Count Country" measure="1" displayFolder="" measureGroup="Country" count="0" hidden="1"/>
    <cacheHierarchy uniqueName="[Measures].[__No measures defined]" caption="__No measures defined" measure="1" displayFolder="" count="0" hidden="1"/>
    <cacheHierarchy uniqueName="[Measures].[Sum of RestaurantID]" caption="Sum of RestaurantID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untryCode]" caption="Sum of CountryCode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staurantID]" caption="Count of RestaurantID" measure="1" displayFolder="" measureGroup="M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Year]" caption="Count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Calendar1" uniqueName="[Calendar1]" caption="Calendar1"/>
    <dimension name="Country" uniqueName="[Country]" caption="Country"/>
    <dimension name="Currency" uniqueName="[Currency]" caption="Currency"/>
    <dimension name="Main" uniqueName="[Main]" caption="Main"/>
    <dimension measure="1" name="Measures" uniqueName="[Measures]" caption="Measures"/>
  </dimensions>
  <measureGroups count="4">
    <measureGroup name="Calendar1" caption="Calendar1"/>
    <measureGroup name="Country" caption="Country"/>
    <measureGroup name="Currency" caption="Currency"/>
    <measureGroup name="Main" caption="Mai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avaraj" refreshedDate="46055.926519328706" backgroundQuery="1" createdVersion="8" refreshedVersion="8" minRefreshableVersion="3" recordCount="0" supportSubquery="1" supportAdvancedDrill="1" xr:uid="{5A85BB84-FCC1-4609-9399-45B8E25546E2}">
  <cacheSource type="external" connectionId="6"/>
  <cacheFields count="0"/>
  <cacheHierarchies count="45">
    <cacheHierarchy uniqueName="[Calendar1].[Date]" caption="Date" attribute="1" time="1" defaultMemberUniqueName="[Calendar1].[Date].[All]" allUniqueName="[Calendar1].[Date].[All]" dimensionUniqueName="[Calendar1]" displayFolder="" count="0" memberValueDatatype="7" unbalanced="0"/>
    <cacheHierarchy uniqueName="[Calendar1].[Year]" caption="Year" attribute="1" defaultMemberUniqueName="[Calendar1].[Year].[All]" allUniqueName="[Calendar1].[Year].[All]" dimensionUniqueName="[Calendar1]" displayFolder="" count="0" memberValueDatatype="20" unbalanced="0"/>
    <cacheHierarchy uniqueName="[Calendar1].[MonthNo]" caption="MonthNo" attribute="1" defaultMemberUniqueName="[Calendar1].[MonthNo].[All]" allUniqueName="[Calendar1].[MonthNo].[All]" dimensionUniqueName="[Calendar1]" displayFolder="" count="0" memberValueDatatype="20" unbalanced="0"/>
    <cacheHierarchy uniqueName="[Calendar1].[MonthFullName]" caption="MonthFullName" attribute="1" defaultMemberUniqueName="[Calendar1].[MonthFullName].[All]" allUniqueName="[Calendar1].[MonthFullName].[All]" dimensionUniqueName="[Calendar1]" displayFolder="" count="0" memberValueDatatype="130" unbalanced="0"/>
    <cacheHierarchy uniqueName="[Calendar1].[Quarter]" caption="Quarter" attribute="1" defaultMemberUniqueName="[Calendar1].[Quarter].[All]" allUniqueName="[Calendar1].[Quarter].[All]" dimensionUniqueName="[Calendar1]" displayFolder="" count="0" memberValueDatatype="130" unbalanced="0"/>
    <cacheHierarchy uniqueName="[Calendar1].[YearMonth]" caption="YearMonth" attribute="1" defaultMemberUniqueName="[Calendar1].[YearMonth].[All]" allUniqueName="[Calendar1].[YearMonth].[All]" dimensionUniqueName="[Calendar1]" displayFolder="" count="0" memberValueDatatype="130" unbalanced="0"/>
    <cacheHierarchy uniqueName="[Calendar1].[WeekdayNo]" caption="WeekdayNo" attribute="1" defaultMemberUniqueName="[Calendar1].[WeekdayNo].[All]" allUniqueName="[Calendar1].[WeekdayNo].[All]" dimensionUniqueName="[Calendar1]" displayFolder="" count="0" memberValueDatatype="20" unbalanced="0"/>
    <cacheHierarchy uniqueName="[Calendar1].[WeekdayName]" caption="WeekdayName" attribute="1" defaultMemberUniqueName="[Calendar1].[WeekdayName].[All]" allUniqueName="[Calendar1].[WeekdayName].[All]" dimensionUniqueName="[Calendar1]" displayFolder="" count="0" memberValueDatatype="130" unbalanced="0"/>
    <cacheHierarchy uniqueName="[Calendar1].[FinancialMonth]" caption="FinancialMonth" attribute="1" defaultMemberUniqueName="[Calendar1].[FinancialMonth].[All]" allUniqueName="[Calendar1].[FinancialMonth].[All]" dimensionUniqueName="[Calendar1]" displayFolder="" count="0" memberValueDatatype="130" unbalanced="0"/>
    <cacheHierarchy uniqueName="[Calendar1].[FinancialQuarter]" caption="FinancialQuarter" attribute="1" defaultMemberUniqueName="[Calendar1].[FinancialQuarter].[All]" allUniqueName="[Calendar1].[FinancialQuarter].[All]" dimensionUniqueName="[Calendar1]" displayFolder="" count="0" memberValueDatatype="130" unbalanced="0"/>
    <cacheHierarchy uniqueName="[Country].[CountryID]" caption="CountryID" attribute="1" defaultMemberUniqueName="[Country].[CountryID].[All]" allUniqueName="[Country].[CountryID].[All]" dimensionUniqueName="[Country]" displayFolder="" count="0" memberValueDatatype="20" unbalanced="0"/>
    <cacheHierarchy uniqueName="[Country].[Countryname]" caption="Countryname" attribute="1" defaultMemberUniqueName="[Country].[Countryname].[All]" allUniqueName="[Country].[Countryname].[All]" dimensionUniqueName="[Country]" displayFolder="" count="0" memberValueDatatype="130" unbalanced="0"/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USD Rate]" caption="USD Rate" attribute="1" defaultMemberUniqueName="[Currency].[USD Rate].[All]" allUniqueName="[Currency].[USD Rate].[All]" dimensionUniqueName="[Currency]" displayFolder="" count="0" memberValueDatatype="5" unbalanced="0"/>
    <cacheHierarchy uniqueName="[Main].[RestaurantID]" caption="RestaurantID" attribute="1" defaultMemberUniqueName="[Main].[RestaurantID].[All]" allUniqueName="[Main].[RestaurantID].[All]" dimensionUniqueName="[Main]" displayFolder="" count="0" memberValueDatatype="20" unbalanced="0"/>
    <cacheHierarchy uniqueName="[Main].[RestaurantName]" caption="RestaurantName" attribute="1" defaultMemberUniqueName="[Main].[RestaurantName].[All]" allUniqueName="[Main].[RestaurantName].[All]" dimensionUniqueName="[Main]" displayFolder="" count="0" memberValueDatatype="130" unbalanced="0"/>
    <cacheHierarchy uniqueName="[Main].[CountryCode]" caption="CountryCode" attribute="1" defaultMemberUniqueName="[Main].[CountryCode].[All]" allUniqueName="[Main].[CountryCode].[All]" dimensionUniqueName="[Main]" displayFolder="" count="0" memberValueDatatype="20" unbalanced="0"/>
    <cacheHierarchy uniqueName="[Main].[City]" caption="City" attribute="1" defaultMemberUniqueName="[Main].[City].[All]" allUniqueName="[Main].[City].[All]" dimensionUniqueName="[Main]" displayFolder="" count="0" memberValueDatatype="130" unbalanced="0"/>
    <cacheHierarchy uniqueName="[Main].[Locality]" caption="Locality" attribute="1" defaultMemberUniqueName="[Main].[Locality].[All]" allUniqueName="[Main].[Locality].[All]" dimensionUniqueName="[Main]" displayFolder="" count="0" memberValueDatatype="130" unbalanced="0"/>
    <cacheHierarchy uniqueName="[Main].[Longitude]" caption="Longitude" attribute="1" defaultMemberUniqueName="[Main].[Longitude].[All]" allUniqueName="[Main].[Longitude].[All]" dimensionUniqueName="[Main]" displayFolder="" count="0" memberValueDatatype="5" unbalanced="0"/>
    <cacheHierarchy uniqueName="[Main].[Latitude]" caption="Latitude" attribute="1" defaultMemberUniqueName="[Main].[Latitude].[All]" allUniqueName="[Main].[Latitude].[All]" dimensionUniqueName="[Main]" displayFolder="" count="0" memberValueDatatype="5" unbalanced="0"/>
    <cacheHierarchy uniqueName="[Main].[Cuisines]" caption="Cuisines" attribute="1" defaultMemberUniqueName="[Main].[Cuisines].[All]" allUniqueName="[Main].[Cuisines].[All]" dimensionUniqueName="[Main]" displayFolder="" count="0" memberValueDatatype="130" unbalanced="0"/>
    <cacheHierarchy uniqueName="[Main].[Currency]" caption="Currency" attribute="1" defaultMemberUniqueName="[Main].[Currency].[All]" allUniqueName="[Main].[Currency].[All]" dimensionUniqueName="[Main]" displayFolder="" count="0" memberValueDatatype="130" unbalanced="0"/>
    <cacheHierarchy uniqueName="[Main].[Has_Table_booking]" caption="Has_Table_booking" attribute="1" defaultMemberUniqueName="[Main].[Has_Table_booking].[All]" allUniqueName="[Main].[Has_Table_booking].[All]" dimensionUniqueName="[Main]" displayFolder="" count="0" memberValueDatatype="130" unbalanced="0"/>
    <cacheHierarchy uniqueName="[Main].[Has_Online_delivery]" caption="Has_Online_delivery" attribute="1" defaultMemberUniqueName="[Main].[Has_Online_delivery].[All]" allUniqueName="[Main].[Has_Online_delivery].[All]" dimensionUniqueName="[Main]" displayFolder="" count="0" memberValueDatatype="130" unbalanced="0"/>
    <cacheHierarchy uniqueName="[Main].[Is_delivering_now]" caption="Is_delivering_now" attribute="1" defaultMemberUniqueName="[Main].[Is_delivering_now].[All]" allUniqueName="[Main].[Is_delivering_now].[All]" dimensionUniqueName="[Main]" displayFolder="" count="0" memberValueDatatype="130" unbalanced="0"/>
    <cacheHierarchy uniqueName="[Main].[Switch_to_order_menu]" caption="Switch_to_order_menu" attribute="1" defaultMemberUniqueName="[Main].[Switch_to_order_menu].[All]" allUniqueName="[Main].[Switch_to_order_menu].[All]" dimensionUniqueName="[Main]" displayFolder="" count="0" memberValueDatatype="130" unbalanced="0"/>
    <cacheHierarchy uniqueName="[Main].[Price_range]" caption="Price_range" attribute="1" defaultMemberUniqueName="[Main].[Price_range].[All]" allUniqueName="[Main].[Price_range].[All]" dimensionUniqueName="[Main]" displayFolder="" count="0" memberValueDatatype="20" unbalanced="0"/>
    <cacheHierarchy uniqueName="[Main].[Votes]" caption="Votes" attribute="1" defaultMemberUniqueName="[Main].[Votes].[All]" allUniqueName="[Main].[Votes].[All]" dimensionUniqueName="[Main]" displayFolder="" count="0" memberValueDatatype="20" unbalanced="0"/>
    <cacheHierarchy uniqueName="[Main].[Average_Cost_for_two]" caption="Average_Cost_for_two" attribute="1" defaultMemberUniqueName="[Main].[Average_Cost_for_two].[All]" allUniqueName="[Main].[Average_Cost_for_two].[All]" dimensionUniqueName="[Main]" displayFolder="" count="0" memberValueDatatype="20" unbalanced="0"/>
    <cacheHierarchy uniqueName="[Main].[Rating]" caption="Rating" attribute="1" defaultMemberUniqueName="[Main].[Rating].[All]" allUniqueName="[Main].[Rating].[All]" dimensionUniqueName="[Main]" displayFolder="" count="0" memberValueDatatype="5" unbalanced="0"/>
    <cacheHierarchy uniqueName="[Main].[Year Opening]" caption="Year Opening" attribute="1" defaultMemberUniqueName="[Main].[Year Opening].[All]" allUniqueName="[Main].[Year Opening].[All]" dimensionUniqueName="[Main]" displayFolder="" count="0" memberValueDatatype="20" unbalanced="0"/>
    <cacheHierarchy uniqueName="[Main].[Month Opening]" caption="Month Opening" attribute="1" defaultMemberUniqueName="[Main].[Month Opening].[All]" allUniqueName="[Main].[Month Opening].[All]" dimensionUniqueName="[Main]" displayFolder="" count="0" memberValueDatatype="20" unbalanced="0"/>
    <cacheHierarchy uniqueName="[Main].[Day Opening]" caption="Day Opening" attribute="1" defaultMemberUniqueName="[Main].[Day Opening].[All]" allUniqueName="[Main].[Day Opening].[All]" dimensionUniqueName="[Main]" displayFolder="" count="0" memberValueDatatype="20" unbalanced="0"/>
    <cacheHierarchy uniqueName="[Main].[Date]" caption="Date" attribute="1" time="1" defaultMemberUniqueName="[Main].[Date].[All]" allUniqueName="[Main].[Date].[All]" dimensionUniqueName="[Main]" displayFolder="" count="0" memberValueDatatype="7" unbalanced="0"/>
    <cacheHierarchy uniqueName="[Measures].[__XL_Count Main]" caption="__XL_Count Main" measure="1" displayFolder="" measureGroup="Main" count="0" hidden="1"/>
    <cacheHierarchy uniqueName="[Measures].[__XL_Count Calendar1]" caption="__XL_Count Calendar1" measure="1" displayFolder="" measureGroup="Calendar1" count="0" hidden="1"/>
    <cacheHierarchy uniqueName="[Measures].[__XL_Count Currency]" caption="__XL_Count Currency" measure="1" displayFolder="" measureGroup="Currency" count="0" hidden="1"/>
    <cacheHierarchy uniqueName="[Measures].[__XL_Count Country]" caption="__XL_Count Country" measure="1" displayFolder="" measureGroup="Country" count="0" hidden="1"/>
    <cacheHierarchy uniqueName="[Measures].[__No measures defined]" caption="__No measures defined" measure="1" displayFolder="" count="0" hidden="1"/>
    <cacheHierarchy uniqueName="[Measures].[Sum of RestaurantID]" caption="Sum of RestaurantID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untryCode]" caption="Sum of CountryCode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staurantID]" caption="Count of RestaurantID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Year]" caption="Count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Calendar1" uniqueName="[Calendar1]" caption="Calendar1"/>
    <dimension name="Country" uniqueName="[Country]" caption="Country"/>
    <dimension name="Currency" uniqueName="[Currency]" caption="Currency"/>
    <dimension name="Main" uniqueName="[Main]" caption="Main"/>
    <dimension measure="1" name="Measures" uniqueName="[Measures]" caption="Measures"/>
  </dimensions>
  <measureGroups count="4">
    <measureGroup name="Calendar1" caption="Calendar1"/>
    <measureGroup name="Country" caption="Country"/>
    <measureGroup name="Currency" caption="Currency"/>
    <measureGroup name="Main" caption="Mai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avaraj" refreshedDate="46055.932006134259" backgroundQuery="1" createdVersion="8" refreshedVersion="8" minRefreshableVersion="3" recordCount="0" supportSubquery="1" supportAdvancedDrill="1" xr:uid="{1C50ECA8-5C91-4DE2-B0C7-032DD7AD5BD5}">
  <cacheSource type="external" connectionId="6"/>
  <cacheFields count="2">
    <cacheField name="[Main].[Rating].[Rating]" caption="Rating" numFmtId="0" hierarchy="30" level="1">
      <sharedItems containsSemiMixedTypes="0" containsString="0" containsNumber="1" minValue="1" maxValue="4.9000000000000004" count="33">
        <n v="1"/>
        <n v="1.8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</sharedItems>
    </cacheField>
    <cacheField name="[Measures].[Count of RestaurantID]" caption="Count of RestaurantID" numFmtId="0" hierarchy="42" level="32767"/>
  </cacheFields>
  <cacheHierarchies count="45">
    <cacheHierarchy uniqueName="[Calendar1].[Date]" caption="Date" attribute="1" time="1" defaultMemberUniqueName="[Calendar1].[Date].[All]" allUniqueName="[Calendar1].[Date].[All]" dimensionUniqueName="[Calendar1]" displayFolder="" count="0" memberValueDatatype="7" unbalanced="0"/>
    <cacheHierarchy uniqueName="[Calendar1].[Year]" caption="Year" attribute="1" defaultMemberUniqueName="[Calendar1].[Year].[All]" allUniqueName="[Calendar1].[Year].[All]" dimensionUniqueName="[Calendar1]" displayFolder="" count="0" memberValueDatatype="20" unbalanced="0"/>
    <cacheHierarchy uniqueName="[Calendar1].[MonthNo]" caption="MonthNo" attribute="1" defaultMemberUniqueName="[Calendar1].[MonthNo].[All]" allUniqueName="[Calendar1].[MonthNo].[All]" dimensionUniqueName="[Calendar1]" displayFolder="" count="0" memberValueDatatype="20" unbalanced="0"/>
    <cacheHierarchy uniqueName="[Calendar1].[MonthFullName]" caption="MonthFullName" attribute="1" defaultMemberUniqueName="[Calendar1].[MonthFullName].[All]" allUniqueName="[Calendar1].[MonthFullName].[All]" dimensionUniqueName="[Calendar1]" displayFolder="" count="0" memberValueDatatype="130" unbalanced="0"/>
    <cacheHierarchy uniqueName="[Calendar1].[Quarter]" caption="Quarter" attribute="1" defaultMemberUniqueName="[Calendar1].[Quarter].[All]" allUniqueName="[Calendar1].[Quarter].[All]" dimensionUniqueName="[Calendar1]" displayFolder="" count="0" memberValueDatatype="130" unbalanced="0"/>
    <cacheHierarchy uniqueName="[Calendar1].[YearMonth]" caption="YearMonth" attribute="1" defaultMemberUniqueName="[Calendar1].[YearMonth].[All]" allUniqueName="[Calendar1].[YearMonth].[All]" dimensionUniqueName="[Calendar1]" displayFolder="" count="0" memberValueDatatype="130" unbalanced="0"/>
    <cacheHierarchy uniqueName="[Calendar1].[WeekdayNo]" caption="WeekdayNo" attribute="1" defaultMemberUniqueName="[Calendar1].[WeekdayNo].[All]" allUniqueName="[Calendar1].[WeekdayNo].[All]" dimensionUniqueName="[Calendar1]" displayFolder="" count="0" memberValueDatatype="20" unbalanced="0"/>
    <cacheHierarchy uniqueName="[Calendar1].[WeekdayName]" caption="WeekdayName" attribute="1" defaultMemberUniqueName="[Calendar1].[WeekdayName].[All]" allUniqueName="[Calendar1].[WeekdayName].[All]" dimensionUniqueName="[Calendar1]" displayFolder="" count="0" memberValueDatatype="130" unbalanced="0"/>
    <cacheHierarchy uniqueName="[Calendar1].[FinancialMonth]" caption="FinancialMonth" attribute="1" defaultMemberUniqueName="[Calendar1].[FinancialMonth].[All]" allUniqueName="[Calendar1].[FinancialMonth].[All]" dimensionUniqueName="[Calendar1]" displayFolder="" count="0" memberValueDatatype="130" unbalanced="0"/>
    <cacheHierarchy uniqueName="[Calendar1].[FinancialQuarter]" caption="FinancialQuarter" attribute="1" defaultMemberUniqueName="[Calendar1].[FinancialQuarter].[All]" allUniqueName="[Calendar1].[FinancialQuarter].[All]" dimensionUniqueName="[Calendar1]" displayFolder="" count="0" memberValueDatatype="130" unbalanced="0"/>
    <cacheHierarchy uniqueName="[Country].[CountryID]" caption="CountryID" attribute="1" defaultMemberUniqueName="[Country].[CountryID].[All]" allUniqueName="[Country].[CountryID].[All]" dimensionUniqueName="[Country]" displayFolder="" count="0" memberValueDatatype="20" unbalanced="0"/>
    <cacheHierarchy uniqueName="[Country].[Countryname]" caption="Countryname" attribute="1" defaultMemberUniqueName="[Country].[Countryname].[All]" allUniqueName="[Country].[Countryname].[All]" dimensionUniqueName="[Country]" displayFolder="" count="0" memberValueDatatype="130" unbalanced="0"/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USD Rate]" caption="USD Rate" attribute="1" defaultMemberUniqueName="[Currency].[USD Rate].[All]" allUniqueName="[Currency].[USD Rate].[All]" dimensionUniqueName="[Currency]" displayFolder="" count="0" memberValueDatatype="5" unbalanced="0"/>
    <cacheHierarchy uniqueName="[Main].[RestaurantID]" caption="RestaurantID" attribute="1" defaultMemberUniqueName="[Main].[RestaurantID].[All]" allUniqueName="[Main].[RestaurantID].[All]" dimensionUniqueName="[Main]" displayFolder="" count="0" memberValueDatatype="20" unbalanced="0"/>
    <cacheHierarchy uniqueName="[Main].[RestaurantName]" caption="RestaurantName" attribute="1" defaultMemberUniqueName="[Main].[RestaurantName].[All]" allUniqueName="[Main].[RestaurantName].[All]" dimensionUniqueName="[Main]" displayFolder="" count="0" memberValueDatatype="130" unbalanced="0"/>
    <cacheHierarchy uniqueName="[Main].[CountryCode]" caption="CountryCode" attribute="1" defaultMemberUniqueName="[Main].[CountryCode].[All]" allUniqueName="[Main].[CountryCode].[All]" dimensionUniqueName="[Main]" displayFolder="" count="0" memberValueDatatype="20" unbalanced="0"/>
    <cacheHierarchy uniqueName="[Main].[City]" caption="City" attribute="1" defaultMemberUniqueName="[Main].[City].[All]" allUniqueName="[Main].[City].[All]" dimensionUniqueName="[Main]" displayFolder="" count="0" memberValueDatatype="130" unbalanced="0"/>
    <cacheHierarchy uniqueName="[Main].[Locality]" caption="Locality" attribute="1" defaultMemberUniqueName="[Main].[Locality].[All]" allUniqueName="[Main].[Locality].[All]" dimensionUniqueName="[Main]" displayFolder="" count="0" memberValueDatatype="130" unbalanced="0"/>
    <cacheHierarchy uniqueName="[Main].[Longitude]" caption="Longitude" attribute="1" defaultMemberUniqueName="[Main].[Longitude].[All]" allUniqueName="[Main].[Longitude].[All]" dimensionUniqueName="[Main]" displayFolder="" count="0" memberValueDatatype="5" unbalanced="0"/>
    <cacheHierarchy uniqueName="[Main].[Latitude]" caption="Latitude" attribute="1" defaultMemberUniqueName="[Main].[Latitude].[All]" allUniqueName="[Main].[Latitude].[All]" dimensionUniqueName="[Main]" displayFolder="" count="0" memberValueDatatype="5" unbalanced="0"/>
    <cacheHierarchy uniqueName="[Main].[Cuisines]" caption="Cuisines" attribute="1" defaultMemberUniqueName="[Main].[Cuisines].[All]" allUniqueName="[Main].[Cuisines].[All]" dimensionUniqueName="[Main]" displayFolder="" count="0" memberValueDatatype="130" unbalanced="0"/>
    <cacheHierarchy uniqueName="[Main].[Currency]" caption="Currency" attribute="1" defaultMemberUniqueName="[Main].[Currency].[All]" allUniqueName="[Main].[Currency].[All]" dimensionUniqueName="[Main]" displayFolder="" count="0" memberValueDatatype="130" unbalanced="0"/>
    <cacheHierarchy uniqueName="[Main].[Has_Table_booking]" caption="Has_Table_booking" attribute="1" defaultMemberUniqueName="[Main].[Has_Table_booking].[All]" allUniqueName="[Main].[Has_Table_booking].[All]" dimensionUniqueName="[Main]" displayFolder="" count="0" memberValueDatatype="130" unbalanced="0"/>
    <cacheHierarchy uniqueName="[Main].[Has_Online_delivery]" caption="Has_Online_delivery" attribute="1" defaultMemberUniqueName="[Main].[Has_Online_delivery].[All]" allUniqueName="[Main].[Has_Online_delivery].[All]" dimensionUniqueName="[Main]" displayFolder="" count="0" memberValueDatatype="130" unbalanced="0"/>
    <cacheHierarchy uniqueName="[Main].[Is_delivering_now]" caption="Is_delivering_now" attribute="1" defaultMemberUniqueName="[Main].[Is_delivering_now].[All]" allUniqueName="[Main].[Is_delivering_now].[All]" dimensionUniqueName="[Main]" displayFolder="" count="0" memberValueDatatype="130" unbalanced="0"/>
    <cacheHierarchy uniqueName="[Main].[Switch_to_order_menu]" caption="Switch_to_order_menu" attribute="1" defaultMemberUniqueName="[Main].[Switch_to_order_menu].[All]" allUniqueName="[Main].[Switch_to_order_menu].[All]" dimensionUniqueName="[Main]" displayFolder="" count="0" memberValueDatatype="130" unbalanced="0"/>
    <cacheHierarchy uniqueName="[Main].[Price_range]" caption="Price_range" attribute="1" defaultMemberUniqueName="[Main].[Price_range].[All]" allUniqueName="[Main].[Price_range].[All]" dimensionUniqueName="[Main]" displayFolder="" count="0" memberValueDatatype="20" unbalanced="0"/>
    <cacheHierarchy uniqueName="[Main].[Votes]" caption="Votes" attribute="1" defaultMemberUniqueName="[Main].[Votes].[All]" allUniqueName="[Main].[Votes].[All]" dimensionUniqueName="[Main]" displayFolder="" count="0" memberValueDatatype="20" unbalanced="0"/>
    <cacheHierarchy uniqueName="[Main].[Average_Cost_for_two]" caption="Average_Cost_for_two" attribute="1" defaultMemberUniqueName="[Main].[Average_Cost_for_two].[All]" allUniqueName="[Main].[Average_Cost_for_two].[All]" dimensionUniqueName="[Main]" displayFolder="" count="0" memberValueDatatype="20" unbalanced="0"/>
    <cacheHierarchy uniqueName="[Main].[Rating]" caption="Rating" attribute="1" defaultMemberUniqueName="[Main].[Rating].[All]" allUniqueName="[Main].[Rating].[All]" dimensionUniqueName="[Main]" displayFolder="" count="2" memberValueDatatype="5" unbalanced="0">
      <fieldsUsage count="2">
        <fieldUsage x="-1"/>
        <fieldUsage x="0"/>
      </fieldsUsage>
    </cacheHierarchy>
    <cacheHierarchy uniqueName="[Main].[Year Opening]" caption="Year Opening" attribute="1" defaultMemberUniqueName="[Main].[Year Opening].[All]" allUniqueName="[Main].[Year Opening].[All]" dimensionUniqueName="[Main]" displayFolder="" count="0" memberValueDatatype="20" unbalanced="0"/>
    <cacheHierarchy uniqueName="[Main].[Month Opening]" caption="Month Opening" attribute="1" defaultMemberUniqueName="[Main].[Month Opening].[All]" allUniqueName="[Main].[Month Opening].[All]" dimensionUniqueName="[Main]" displayFolder="" count="0" memberValueDatatype="20" unbalanced="0"/>
    <cacheHierarchy uniqueName="[Main].[Day Opening]" caption="Day Opening" attribute="1" defaultMemberUniqueName="[Main].[Day Opening].[All]" allUniqueName="[Main].[Day Opening].[All]" dimensionUniqueName="[Main]" displayFolder="" count="0" memberValueDatatype="20" unbalanced="0"/>
    <cacheHierarchy uniqueName="[Main].[Date]" caption="Date" attribute="1" time="1" defaultMemberUniqueName="[Main].[Date].[All]" allUniqueName="[Main].[Date].[All]" dimensionUniqueName="[Main]" displayFolder="" count="0" memberValueDatatype="7" unbalanced="0"/>
    <cacheHierarchy uniqueName="[Measures].[__XL_Count Main]" caption="__XL_Count Main" measure="1" displayFolder="" measureGroup="Main" count="0" hidden="1"/>
    <cacheHierarchy uniqueName="[Measures].[__XL_Count Calendar1]" caption="__XL_Count Calendar1" measure="1" displayFolder="" measureGroup="Calendar1" count="0" hidden="1"/>
    <cacheHierarchy uniqueName="[Measures].[__XL_Count Currency]" caption="__XL_Count Currency" measure="1" displayFolder="" measureGroup="Currency" count="0" hidden="1"/>
    <cacheHierarchy uniqueName="[Measures].[__XL_Count Country]" caption="__XL_Count Country" measure="1" displayFolder="" measureGroup="Country" count="0" hidden="1"/>
    <cacheHierarchy uniqueName="[Measures].[__No measures defined]" caption="__No measures defined" measure="1" displayFolder="" count="0" hidden="1"/>
    <cacheHierarchy uniqueName="[Measures].[Sum of RestaurantID]" caption="Sum of RestaurantID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untryCode]" caption="Sum of CountryCode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staurantID]" caption="Count of RestaurantID" measure="1" displayFolder="" measureGroup="M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Year]" caption="Count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Calendar1" uniqueName="[Calendar1]" caption="Calendar1"/>
    <dimension name="Country" uniqueName="[Country]" caption="Country"/>
    <dimension name="Currency" uniqueName="[Currency]" caption="Currency"/>
    <dimension name="Main" uniqueName="[Main]" caption="Main"/>
    <dimension measure="1" name="Measures" uniqueName="[Measures]" caption="Measures"/>
  </dimensions>
  <measureGroups count="4">
    <measureGroup name="Calendar1" caption="Calendar1"/>
    <measureGroup name="Country" caption="Country"/>
    <measureGroup name="Currency" caption="Currency"/>
    <measureGroup name="Main" caption="Mai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avaraj" refreshedDate="46055.933889930559" backgroundQuery="1" createdVersion="8" refreshedVersion="8" minRefreshableVersion="3" recordCount="0" supportSubquery="1" supportAdvancedDrill="1" xr:uid="{DDA91CDB-0E9B-4610-90A8-1C0827D4DB84}">
  <cacheSource type="external" connectionId="6"/>
  <cacheFields count="4">
    <cacheField name="[Calendar1].[Quarter].[Quarter]" caption="Quarter" numFmtId="0" hierarchy="4" level="1">
      <sharedItems count="4">
        <s v="Q1"/>
        <s v="Q2"/>
        <s v="Q3"/>
        <s v="Q4"/>
      </sharedItems>
    </cacheField>
    <cacheField name="[Calendar1].[MonthFullName].[MonthFullName]" caption="MonthFullName" numFmtId="0" hierarchy="3" level="1">
      <sharedItems count="12">
        <s v="February"/>
        <s v="January"/>
        <s v="March"/>
        <s v="April"/>
        <s v="June"/>
        <s v="May"/>
        <s v="August"/>
        <s v="July"/>
        <s v="September"/>
        <s v="December"/>
        <s v="November"/>
        <s v="October"/>
      </sharedItems>
    </cacheField>
    <cacheField name="[Calendar1].[Year].[Year]" caption="Year" numFmtId="0" hierarchy="1" level="1">
      <sharedItems containsSemiMixedTypes="0" containsString="0" containsNumber="1" containsInteger="1" minValue="2010" maxValue="2018" count="9">
        <n v="2010"/>
        <n v="2011"/>
        <n v="2012"/>
        <n v="2013"/>
        <n v="2014"/>
        <n v="2015"/>
        <n v="2016"/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1].[Year].&amp;[2010]"/>
            <x15:cachedUniqueName index="1" name="[Calendar1].[Year].&amp;[2011]"/>
            <x15:cachedUniqueName index="2" name="[Calendar1].[Year].&amp;[2012]"/>
            <x15:cachedUniqueName index="3" name="[Calendar1].[Year].&amp;[2013]"/>
            <x15:cachedUniqueName index="4" name="[Calendar1].[Year].&amp;[2014]"/>
            <x15:cachedUniqueName index="5" name="[Calendar1].[Year].&amp;[2015]"/>
            <x15:cachedUniqueName index="6" name="[Calendar1].[Year].&amp;[2016]"/>
            <x15:cachedUniqueName index="7" name="[Calendar1].[Year].&amp;[2017]"/>
            <x15:cachedUniqueName index="8" name="[Calendar1].[Year].&amp;[2018]"/>
          </x15:cachedUniqueNames>
        </ext>
      </extLst>
    </cacheField>
    <cacheField name="[Measures].[Count of RestaurantID]" caption="Count of RestaurantID" numFmtId="0" hierarchy="42" level="32767"/>
  </cacheFields>
  <cacheHierarchies count="45">
    <cacheHierarchy uniqueName="[Calendar1].[Date]" caption="Date" attribute="1" time="1" defaultMemberUniqueName="[Calendar1].[Date].[All]" allUniqueName="[Calendar1].[Date].[All]" dimensionUniqueName="[Calendar1]" displayFolder="" count="0" memberValueDatatype="7" unbalanced="0"/>
    <cacheHierarchy uniqueName="[Calendar1].[Year]" caption="Year" attribute="1" defaultMemberUniqueName="[Calendar1].[Year].[All]" allUniqueName="[Calendar1].[Year].[All]" dimensionUniqueName="[Calendar1]" displayFolder="" count="2" memberValueDatatype="20" unbalanced="0">
      <fieldsUsage count="2">
        <fieldUsage x="-1"/>
        <fieldUsage x="2"/>
      </fieldsUsage>
    </cacheHierarchy>
    <cacheHierarchy uniqueName="[Calendar1].[MonthNo]" caption="MonthNo" attribute="1" defaultMemberUniqueName="[Calendar1].[MonthNo].[All]" allUniqueName="[Calendar1].[MonthNo].[All]" dimensionUniqueName="[Calendar1]" displayFolder="" count="0" memberValueDatatype="20" unbalanced="0"/>
    <cacheHierarchy uniqueName="[Calendar1].[MonthFullName]" caption="MonthFullName" attribute="1" defaultMemberUniqueName="[Calendar1].[MonthFullName].[All]" allUniqueName="[Calendar1].[MonthFullName].[All]" dimensionUniqueName="[Calendar1]" displayFolder="" count="2" memberValueDatatype="130" unbalanced="0">
      <fieldsUsage count="2">
        <fieldUsage x="-1"/>
        <fieldUsage x="1"/>
      </fieldsUsage>
    </cacheHierarchy>
    <cacheHierarchy uniqueName="[Calendar1].[Quarter]" caption="Quarter" attribute="1" defaultMemberUniqueName="[Calendar1].[Quarter].[All]" allUniqueName="[Calendar1].[Quarter].[All]" dimensionUniqueName="[Calendar1]" displayFolder="" count="2" memberValueDatatype="130" unbalanced="0">
      <fieldsUsage count="2">
        <fieldUsage x="-1"/>
        <fieldUsage x="0"/>
      </fieldsUsage>
    </cacheHierarchy>
    <cacheHierarchy uniqueName="[Calendar1].[YearMonth]" caption="YearMonth" attribute="1" defaultMemberUniqueName="[Calendar1].[YearMonth].[All]" allUniqueName="[Calendar1].[YearMonth].[All]" dimensionUniqueName="[Calendar1]" displayFolder="" count="0" memberValueDatatype="130" unbalanced="0"/>
    <cacheHierarchy uniqueName="[Calendar1].[WeekdayNo]" caption="WeekdayNo" attribute="1" defaultMemberUniqueName="[Calendar1].[WeekdayNo].[All]" allUniqueName="[Calendar1].[WeekdayNo].[All]" dimensionUniqueName="[Calendar1]" displayFolder="" count="0" memberValueDatatype="20" unbalanced="0"/>
    <cacheHierarchy uniqueName="[Calendar1].[WeekdayName]" caption="WeekdayName" attribute="1" defaultMemberUniqueName="[Calendar1].[WeekdayName].[All]" allUniqueName="[Calendar1].[WeekdayName].[All]" dimensionUniqueName="[Calendar1]" displayFolder="" count="0" memberValueDatatype="130" unbalanced="0"/>
    <cacheHierarchy uniqueName="[Calendar1].[FinancialMonth]" caption="FinancialMonth" attribute="1" defaultMemberUniqueName="[Calendar1].[FinancialMonth].[All]" allUniqueName="[Calendar1].[FinancialMonth].[All]" dimensionUniqueName="[Calendar1]" displayFolder="" count="0" memberValueDatatype="130" unbalanced="0"/>
    <cacheHierarchy uniqueName="[Calendar1].[FinancialQuarter]" caption="FinancialQuarter" attribute="1" defaultMemberUniqueName="[Calendar1].[FinancialQuarter].[All]" allUniqueName="[Calendar1].[FinancialQuarter].[All]" dimensionUniqueName="[Calendar1]" displayFolder="" count="0" memberValueDatatype="130" unbalanced="0"/>
    <cacheHierarchy uniqueName="[Country].[CountryID]" caption="CountryID" attribute="1" defaultMemberUniqueName="[Country].[CountryID].[All]" allUniqueName="[Country].[CountryID].[All]" dimensionUniqueName="[Country]" displayFolder="" count="0" memberValueDatatype="20" unbalanced="0"/>
    <cacheHierarchy uniqueName="[Country].[Countryname]" caption="Countryname" attribute="1" defaultMemberUniqueName="[Country].[Countryname].[All]" allUniqueName="[Country].[Countryname].[All]" dimensionUniqueName="[Country]" displayFolder="" count="0" memberValueDatatype="130" unbalanced="0"/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USD Rate]" caption="USD Rate" attribute="1" defaultMemberUniqueName="[Currency].[USD Rate].[All]" allUniqueName="[Currency].[USD Rate].[All]" dimensionUniqueName="[Currency]" displayFolder="" count="0" memberValueDatatype="5" unbalanced="0"/>
    <cacheHierarchy uniqueName="[Main].[RestaurantID]" caption="RestaurantID" attribute="1" defaultMemberUniqueName="[Main].[RestaurantID].[All]" allUniqueName="[Main].[RestaurantID].[All]" dimensionUniqueName="[Main]" displayFolder="" count="0" memberValueDatatype="20" unbalanced="0"/>
    <cacheHierarchy uniqueName="[Main].[RestaurantName]" caption="RestaurantName" attribute="1" defaultMemberUniqueName="[Main].[RestaurantName].[All]" allUniqueName="[Main].[RestaurantName].[All]" dimensionUniqueName="[Main]" displayFolder="" count="0" memberValueDatatype="130" unbalanced="0"/>
    <cacheHierarchy uniqueName="[Main].[CountryCode]" caption="CountryCode" attribute="1" defaultMemberUniqueName="[Main].[CountryCode].[All]" allUniqueName="[Main].[CountryCode].[All]" dimensionUniqueName="[Main]" displayFolder="" count="0" memberValueDatatype="20" unbalanced="0"/>
    <cacheHierarchy uniqueName="[Main].[City]" caption="City" attribute="1" defaultMemberUniqueName="[Main].[City].[All]" allUniqueName="[Main].[City].[All]" dimensionUniqueName="[Main]" displayFolder="" count="0" memberValueDatatype="130" unbalanced="0"/>
    <cacheHierarchy uniqueName="[Main].[Locality]" caption="Locality" attribute="1" defaultMemberUniqueName="[Main].[Locality].[All]" allUniqueName="[Main].[Locality].[All]" dimensionUniqueName="[Main]" displayFolder="" count="0" memberValueDatatype="130" unbalanced="0"/>
    <cacheHierarchy uniqueName="[Main].[Longitude]" caption="Longitude" attribute="1" defaultMemberUniqueName="[Main].[Longitude].[All]" allUniqueName="[Main].[Longitude].[All]" dimensionUniqueName="[Main]" displayFolder="" count="0" memberValueDatatype="5" unbalanced="0"/>
    <cacheHierarchy uniqueName="[Main].[Latitude]" caption="Latitude" attribute="1" defaultMemberUniqueName="[Main].[Latitude].[All]" allUniqueName="[Main].[Latitude].[All]" dimensionUniqueName="[Main]" displayFolder="" count="0" memberValueDatatype="5" unbalanced="0"/>
    <cacheHierarchy uniqueName="[Main].[Cuisines]" caption="Cuisines" attribute="1" defaultMemberUniqueName="[Main].[Cuisines].[All]" allUniqueName="[Main].[Cuisines].[All]" dimensionUniqueName="[Main]" displayFolder="" count="0" memberValueDatatype="130" unbalanced="0"/>
    <cacheHierarchy uniqueName="[Main].[Currency]" caption="Currency" attribute="1" defaultMemberUniqueName="[Main].[Currency].[All]" allUniqueName="[Main].[Currency].[All]" dimensionUniqueName="[Main]" displayFolder="" count="0" memberValueDatatype="130" unbalanced="0"/>
    <cacheHierarchy uniqueName="[Main].[Has_Table_booking]" caption="Has_Table_booking" attribute="1" defaultMemberUniqueName="[Main].[Has_Table_booking].[All]" allUniqueName="[Main].[Has_Table_booking].[All]" dimensionUniqueName="[Main]" displayFolder="" count="0" memberValueDatatype="130" unbalanced="0"/>
    <cacheHierarchy uniqueName="[Main].[Has_Online_delivery]" caption="Has_Online_delivery" attribute="1" defaultMemberUniqueName="[Main].[Has_Online_delivery].[All]" allUniqueName="[Main].[Has_Online_delivery].[All]" dimensionUniqueName="[Main]" displayFolder="" count="0" memberValueDatatype="130" unbalanced="0"/>
    <cacheHierarchy uniqueName="[Main].[Is_delivering_now]" caption="Is_delivering_now" attribute="1" defaultMemberUniqueName="[Main].[Is_delivering_now].[All]" allUniqueName="[Main].[Is_delivering_now].[All]" dimensionUniqueName="[Main]" displayFolder="" count="0" memberValueDatatype="130" unbalanced="0"/>
    <cacheHierarchy uniqueName="[Main].[Switch_to_order_menu]" caption="Switch_to_order_menu" attribute="1" defaultMemberUniqueName="[Main].[Switch_to_order_menu].[All]" allUniqueName="[Main].[Switch_to_order_menu].[All]" dimensionUniqueName="[Main]" displayFolder="" count="0" memberValueDatatype="130" unbalanced="0"/>
    <cacheHierarchy uniqueName="[Main].[Price_range]" caption="Price_range" attribute="1" defaultMemberUniqueName="[Main].[Price_range].[All]" allUniqueName="[Main].[Price_range].[All]" dimensionUniqueName="[Main]" displayFolder="" count="0" memberValueDatatype="20" unbalanced="0"/>
    <cacheHierarchy uniqueName="[Main].[Votes]" caption="Votes" attribute="1" defaultMemberUniqueName="[Main].[Votes].[All]" allUniqueName="[Main].[Votes].[All]" dimensionUniqueName="[Main]" displayFolder="" count="0" memberValueDatatype="20" unbalanced="0"/>
    <cacheHierarchy uniqueName="[Main].[Average_Cost_for_two]" caption="Average_Cost_for_two" attribute="1" defaultMemberUniqueName="[Main].[Average_Cost_for_two].[All]" allUniqueName="[Main].[Average_Cost_for_two].[All]" dimensionUniqueName="[Main]" displayFolder="" count="0" memberValueDatatype="20" unbalanced="0"/>
    <cacheHierarchy uniqueName="[Main].[Rating]" caption="Rating" attribute="1" defaultMemberUniqueName="[Main].[Rating].[All]" allUniqueName="[Main].[Rating].[All]" dimensionUniqueName="[Main]" displayFolder="" count="0" memberValueDatatype="5" unbalanced="0"/>
    <cacheHierarchy uniqueName="[Main].[Year Opening]" caption="Year Opening" attribute="1" defaultMemberUniqueName="[Main].[Year Opening].[All]" allUniqueName="[Main].[Year Opening].[All]" dimensionUniqueName="[Main]" displayFolder="" count="0" memberValueDatatype="20" unbalanced="0"/>
    <cacheHierarchy uniqueName="[Main].[Month Opening]" caption="Month Opening" attribute="1" defaultMemberUniqueName="[Main].[Month Opening].[All]" allUniqueName="[Main].[Month Opening].[All]" dimensionUniqueName="[Main]" displayFolder="" count="0" memberValueDatatype="20" unbalanced="0"/>
    <cacheHierarchy uniqueName="[Main].[Day Opening]" caption="Day Opening" attribute="1" defaultMemberUniqueName="[Main].[Day Opening].[All]" allUniqueName="[Main].[Day Opening].[All]" dimensionUniqueName="[Main]" displayFolder="" count="0" memberValueDatatype="20" unbalanced="0"/>
    <cacheHierarchy uniqueName="[Main].[Date]" caption="Date" attribute="1" time="1" defaultMemberUniqueName="[Main].[Date].[All]" allUniqueName="[Main].[Date].[All]" dimensionUniqueName="[Main]" displayFolder="" count="0" memberValueDatatype="7" unbalanced="0"/>
    <cacheHierarchy uniqueName="[Measures].[__XL_Count Main]" caption="__XL_Count Main" measure="1" displayFolder="" measureGroup="Main" count="0" hidden="1"/>
    <cacheHierarchy uniqueName="[Measures].[__XL_Count Calendar1]" caption="__XL_Count Calendar1" measure="1" displayFolder="" measureGroup="Calendar1" count="0" hidden="1"/>
    <cacheHierarchy uniqueName="[Measures].[__XL_Count Currency]" caption="__XL_Count Currency" measure="1" displayFolder="" measureGroup="Currency" count="0" hidden="1"/>
    <cacheHierarchy uniqueName="[Measures].[__XL_Count Country]" caption="__XL_Count Country" measure="1" displayFolder="" measureGroup="Country" count="0" hidden="1"/>
    <cacheHierarchy uniqueName="[Measures].[__No measures defined]" caption="__No measures defined" measure="1" displayFolder="" count="0" hidden="1"/>
    <cacheHierarchy uniqueName="[Measures].[Sum of RestaurantID]" caption="Sum of RestaurantID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untryCode]" caption="Sum of CountryCode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staurantID]" caption="Count of RestaurantID" measure="1" displayFolder="" measureGroup="Mai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Year]" caption="Count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Year]" caption="Sum of Year" measure="1" displayFolder="" measureGroup="Calendar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Calendar1" uniqueName="[Calendar1]" caption="Calendar1"/>
    <dimension name="Country" uniqueName="[Country]" caption="Country"/>
    <dimension name="Currency" uniqueName="[Currency]" caption="Currency"/>
    <dimension name="Main" uniqueName="[Main]" caption="Main"/>
    <dimension measure="1" name="Measures" uniqueName="[Measures]" caption="Measures"/>
  </dimensions>
  <measureGroups count="4">
    <measureGroup name="Calendar1" caption="Calendar1"/>
    <measureGroup name="Country" caption="Country"/>
    <measureGroup name="Currency" caption="Currency"/>
    <measureGroup name="Main" caption="Mai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avaraj" refreshedDate="46055.93980659722" createdVersion="8" refreshedVersion="8" minRefreshableVersion="3" recordCount="9551" xr:uid="{E3FA2DC5-CB1D-4329-B4ED-16D7253F0475}">
  <cacheSource type="worksheet">
    <worksheetSource name="Main"/>
  </cacheSource>
  <cacheFields count="23">
    <cacheField name="RestaurantID" numFmtId="0">
      <sharedItems containsSemiMixedTypes="0" containsString="0" containsNumber="1" containsInteger="1" minValue="53" maxValue="18500652"/>
    </cacheField>
    <cacheField name="RestaurantName" numFmtId="0">
      <sharedItems/>
    </cacheField>
    <cacheField name="CountryCode" numFmtId="0">
      <sharedItems containsSemiMixedTypes="0" containsString="0" containsNumber="1" containsInteger="1" minValue="1" maxValue="216"/>
    </cacheField>
    <cacheField name="City" numFmtId="0">
      <sharedItems/>
    </cacheField>
    <cacheField name="Locality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/>
    </cacheField>
    <cacheField name="Currency" numFmtId="0">
      <sharedItems/>
    </cacheField>
    <cacheField name="Has_Table_booking" numFmtId="0">
      <sharedItems count="2">
        <s v="No"/>
        <s v="Yes"/>
      </sharedItems>
    </cacheField>
    <cacheField name="Has_Online_delivery" numFmtId="0">
      <sharedItems count="2">
        <s v="No"/>
        <s v="Yes"/>
      </sharedItems>
    </cacheField>
    <cacheField name="Is_delivering_now" numFmtId="0">
      <sharedItems/>
    </cacheField>
    <cacheField name="Switch_to_order_menu" numFmtId="0">
      <sharedItems/>
    </cacheField>
    <cacheField name="Price_range" numFmtId="0">
      <sharedItems containsSemiMixedTypes="0" containsString="0" containsNumber="1" containsInteger="1" minValue="1" maxValue="4"/>
    </cacheField>
    <cacheField name="Votes" numFmtId="0">
      <sharedItems containsSemiMixedTypes="0" containsString="0" containsNumber="1" containsInteger="1" minValue="0" maxValue="10934"/>
    </cacheField>
    <cacheField name="Average_Cost_for_two" numFmtId="0">
      <sharedItems containsSemiMixedTypes="0" containsString="0" containsNumber="1" containsInteger="1" minValue="0" maxValue="800000"/>
    </cacheField>
    <cacheField name="Rating" numFmtId="0">
      <sharedItems containsSemiMixedTypes="0" containsString="0" containsNumber="1" minValue="1" maxValue="4.9000000000000004"/>
    </cacheField>
    <cacheField name="Year Opening" numFmtId="0">
      <sharedItems containsSemiMixedTypes="0" containsString="0" containsNumber="1" containsInteger="1" minValue="2010" maxValue="2018"/>
    </cacheField>
    <cacheField name="Month Opening" numFmtId="0">
      <sharedItems containsSemiMixedTypes="0" containsString="0" containsNumber="1" containsInteger="1" minValue="1" maxValue="12"/>
    </cacheField>
    <cacheField name="Day Opening" numFmtId="0">
      <sharedItems containsSemiMixedTypes="0" containsString="0" containsNumber="1" containsInteger="1" minValue="1" maxValue="28"/>
    </cacheField>
    <cacheField name="Date" numFmtId="14">
      <sharedItems containsSemiMixedTypes="0" containsNonDate="0" containsDate="1" containsString="0" minDate="2010-01-01T00:00:00" maxDate="2018-12-29T00:00:00"/>
    </cacheField>
    <cacheField name="Avg_Cost_USD" numFmtId="2">
      <sharedItems containsSemiMixedTypes="0" containsString="0" containsNumber="1" minValue="0" maxValue="500"/>
    </cacheField>
    <cacheField name="Price_Bucket" numFmtId="2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18435314"/>
    <s v="Punjabi's Veg Grill"/>
    <n v="1"/>
    <s v="New Delhi"/>
    <s v="Geeta Colony"/>
    <n v="77.276768899999993"/>
    <n v="28.650775299999999"/>
    <s v="North Indian"/>
    <s v="Indian Rupees(Rs.)"/>
    <x v="0"/>
    <x v="0"/>
    <s v="No"/>
    <s v="No"/>
    <n v="1"/>
    <n v="0"/>
    <n v="300"/>
    <n v="1"/>
    <n v="2013"/>
    <n v="9"/>
    <n v="21"/>
    <d v="2013-09-21T00:00:00"/>
    <n v="3.6"/>
    <x v="0"/>
  </r>
  <r>
    <n v="18378015"/>
    <s v="Tasty Tandoor"/>
    <n v="1"/>
    <s v="New Delhi"/>
    <s v="Geeta Colony"/>
    <n v="77.275051590000004"/>
    <n v="28.658215559999999"/>
    <s v="North Indian"/>
    <s v="Indian Rupees(Rs.)"/>
    <x v="0"/>
    <x v="0"/>
    <s v="No"/>
    <s v="No"/>
    <n v="1"/>
    <n v="0"/>
    <n v="200"/>
    <n v="1"/>
    <n v="2016"/>
    <n v="9"/>
    <n v="10"/>
    <d v="2016-09-10T00:00:00"/>
    <n v="2.4"/>
    <x v="0"/>
  </r>
  <r>
    <n v="18424905"/>
    <s v="Taste of Spice"/>
    <n v="1"/>
    <s v="New Delhi"/>
    <s v="Lajpat Nagar 1"/>
    <n v="77.241312199999996"/>
    <n v="28.578310699999999"/>
    <s v="North Indian"/>
    <s v="Indian Rupees(Rs.)"/>
    <x v="0"/>
    <x v="1"/>
    <s v="No"/>
    <s v="No"/>
    <n v="1"/>
    <n v="0"/>
    <n v="400"/>
    <n v="1"/>
    <n v="2018"/>
    <n v="9"/>
    <n v="25"/>
    <d v="2018-09-25T00:00:00"/>
    <n v="4.8"/>
    <x v="0"/>
  </r>
  <r>
    <n v="18180072"/>
    <s v="Kolcata Bengali Dhaba"/>
    <n v="1"/>
    <s v="New Delhi"/>
    <s v="Mahipalpur"/>
    <n v="77.123932300000007"/>
    <n v="28.543586900000001"/>
    <s v="North Indian"/>
    <s v="Indian Rupees(Rs.)"/>
    <x v="0"/>
    <x v="0"/>
    <s v="No"/>
    <s v="No"/>
    <n v="1"/>
    <n v="0"/>
    <n v="100"/>
    <n v="1"/>
    <n v="2018"/>
    <n v="9"/>
    <n v="6"/>
    <d v="2018-09-06T00:00:00"/>
    <n v="1.2"/>
    <x v="0"/>
  </r>
  <r>
    <n v="18415377"/>
    <s v="Sunil Punjabi Dhaba"/>
    <n v="1"/>
    <s v="New Delhi"/>
    <s v="Mahipalpur"/>
    <n v="77.129706100000007"/>
    <n v="28.541368599999998"/>
    <s v="North Indian"/>
    <s v="Indian Rupees(Rs.)"/>
    <x v="0"/>
    <x v="0"/>
    <s v="No"/>
    <s v="No"/>
    <n v="1"/>
    <n v="0"/>
    <n v="150"/>
    <n v="1"/>
    <n v="2013"/>
    <n v="9"/>
    <n v="17"/>
    <d v="2013-09-17T00:00:00"/>
    <n v="1.8"/>
    <x v="0"/>
  </r>
  <r>
    <n v="18421485"/>
    <s v="Bikaner Restaurant"/>
    <n v="1"/>
    <s v="New Delhi"/>
    <s v="Mukherjee Nagar"/>
    <n v="77.208135100000007"/>
    <n v="28.699566000000001"/>
    <s v="North Indian"/>
    <s v="Indian Rupees(Rs.)"/>
    <x v="0"/>
    <x v="0"/>
    <s v="No"/>
    <s v="No"/>
    <n v="1"/>
    <n v="0"/>
    <n v="100"/>
    <n v="1"/>
    <n v="2018"/>
    <n v="9"/>
    <n v="3"/>
    <d v="2018-09-03T00:00:00"/>
    <n v="1.2"/>
    <x v="0"/>
  </r>
  <r>
    <n v="312413"/>
    <s v="Just In"/>
    <n v="1"/>
    <s v="New Delhi"/>
    <s v="Mukherjee Nagar"/>
    <n v="77.219094200000001"/>
    <n v="28.7094798"/>
    <s v="North Indian"/>
    <s v="Indian Rupees(Rs.)"/>
    <x v="0"/>
    <x v="0"/>
    <s v="No"/>
    <s v="No"/>
    <n v="1"/>
    <n v="0"/>
    <n v="200"/>
    <n v="1"/>
    <n v="2011"/>
    <n v="9"/>
    <n v="16"/>
    <d v="2011-09-16T00:00:00"/>
    <n v="2.4"/>
    <x v="0"/>
  </r>
  <r>
    <n v="303497"/>
    <s v="Shri Shyam Ji Shudh Shakahari Bhojnalaya"/>
    <n v="1"/>
    <s v="New Delhi"/>
    <s v="Najafgarh"/>
    <n v="76.974892199999999"/>
    <n v="28.611253600000001"/>
    <s v="North Indian"/>
    <s v="Indian Rupees(Rs.)"/>
    <x v="0"/>
    <x v="0"/>
    <s v="No"/>
    <s v="No"/>
    <n v="1"/>
    <n v="0"/>
    <n v="150"/>
    <n v="1"/>
    <n v="2014"/>
    <n v="9"/>
    <n v="21"/>
    <d v="2014-09-21T00:00:00"/>
    <n v="1.8"/>
    <x v="0"/>
  </r>
  <r>
    <n v="18354644"/>
    <s v="Shree Bhojnalaya"/>
    <n v="1"/>
    <s v="New Delhi"/>
    <s v="New Friends Colony"/>
    <n v="77.272761990000006"/>
    <n v="28.560770739999999"/>
    <s v="North Indian"/>
    <s v="Indian Rupees(Rs.)"/>
    <x v="0"/>
    <x v="0"/>
    <s v="No"/>
    <s v="No"/>
    <n v="1"/>
    <n v="0"/>
    <n v="100"/>
    <n v="1"/>
    <n v="2012"/>
    <n v="9"/>
    <n v="9"/>
    <d v="2012-09-09T00:00:00"/>
    <n v="1.2"/>
    <x v="0"/>
  </r>
  <r>
    <n v="18366001"/>
    <s v="Baba Ka Dhaba"/>
    <n v="1"/>
    <s v="New Delhi"/>
    <s v="Palam"/>
    <n v="77.090279899999999"/>
    <n v="28.582897800000001"/>
    <s v="North Indian"/>
    <s v="Indian Rupees(Rs.)"/>
    <x v="0"/>
    <x v="0"/>
    <s v="No"/>
    <s v="No"/>
    <n v="1"/>
    <n v="0"/>
    <n v="200"/>
    <n v="1"/>
    <n v="2014"/>
    <n v="9"/>
    <n v="21"/>
    <d v="2014-09-21T00:00:00"/>
    <n v="2.4"/>
    <x v="0"/>
  </r>
  <r>
    <n v="18486845"/>
    <s v="Kaka Da Dhaba"/>
    <n v="1"/>
    <s v="New Delhi"/>
    <s v="R K Puram"/>
    <n v="77.174118300000004"/>
    <n v="28.5771926"/>
    <s v="North Indian"/>
    <s v="Indian Rupees(Rs.)"/>
    <x v="0"/>
    <x v="0"/>
    <s v="No"/>
    <s v="No"/>
    <n v="1"/>
    <n v="0"/>
    <n v="100"/>
    <n v="1"/>
    <n v="2012"/>
    <n v="9"/>
    <n v="24"/>
    <d v="2012-09-24T00:00:00"/>
    <n v="1.2"/>
    <x v="0"/>
  </r>
  <r>
    <n v="18424202"/>
    <s v="Famous Parantha and Poori Sabzi"/>
    <n v="1"/>
    <s v="New Delhi"/>
    <s v="Vasundhara Enclave"/>
    <n v="77.3085095"/>
    <n v="28.589376300000001"/>
    <s v="North Indian"/>
    <s v="Indian Rupees(Rs.)"/>
    <x v="0"/>
    <x v="0"/>
    <s v="No"/>
    <s v="No"/>
    <n v="1"/>
    <n v="0"/>
    <n v="50"/>
    <n v="1"/>
    <n v="2014"/>
    <n v="9"/>
    <n v="20"/>
    <d v="2014-09-20T00:00:00"/>
    <n v="0.6"/>
    <x v="0"/>
  </r>
  <r>
    <n v="18472678"/>
    <s v="Garam Masala"/>
    <n v="1"/>
    <s v="New Delhi"/>
    <s v="Defence Colony"/>
    <n v="77.225420200000002"/>
    <n v="28.572860800000001"/>
    <s v="North Indian"/>
    <s v="Indian Rupees(Rs.)"/>
    <x v="0"/>
    <x v="0"/>
    <s v="No"/>
    <s v="No"/>
    <n v="1"/>
    <n v="0"/>
    <n v="300"/>
    <n v="1"/>
    <n v="2013"/>
    <n v="8"/>
    <n v="10"/>
    <d v="2013-08-10T00:00:00"/>
    <n v="3.6"/>
    <x v="0"/>
  </r>
  <r>
    <n v="18209806"/>
    <s v="Zaika-E-Chaap Express"/>
    <n v="1"/>
    <s v="New Delhi"/>
    <s v="Dilshad Garden"/>
    <n v="77.308209050000002"/>
    <n v="28.677885629999999"/>
    <s v="North Indian"/>
    <s v="Indian Rupees(Rs.)"/>
    <x v="0"/>
    <x v="0"/>
    <s v="No"/>
    <s v="No"/>
    <n v="1"/>
    <n v="0"/>
    <n v="250"/>
    <n v="1"/>
    <n v="2010"/>
    <n v="8"/>
    <n v="20"/>
    <d v="2010-08-20T00:00:00"/>
    <n v="3"/>
    <x v="0"/>
  </r>
  <r>
    <n v="18286922"/>
    <s v="Tandoori Nature"/>
    <n v="1"/>
    <s v="New Delhi"/>
    <s v="Jangpura"/>
    <n v="77.247999199999995"/>
    <n v="28.583243100000001"/>
    <s v="North Indian"/>
    <s v="Indian Rupees(Rs.)"/>
    <x v="0"/>
    <x v="0"/>
    <s v="No"/>
    <s v="No"/>
    <n v="1"/>
    <n v="0"/>
    <n v="400"/>
    <n v="1"/>
    <n v="2017"/>
    <n v="8"/>
    <n v="24"/>
    <d v="2017-08-24T00:00:00"/>
    <n v="4.8"/>
    <x v="0"/>
  </r>
  <r>
    <n v="18458302"/>
    <s v="Tinker Koch"/>
    <n v="1"/>
    <s v="New Delhi"/>
    <s v="Jangpura"/>
    <n v="77.247475199999997"/>
    <n v="28.583978200000001"/>
    <s v="North Indian"/>
    <s v="Indian Rupees(Rs.)"/>
    <x v="0"/>
    <x v="0"/>
    <s v="No"/>
    <s v="No"/>
    <n v="1"/>
    <n v="0"/>
    <n v="300"/>
    <n v="1"/>
    <n v="2013"/>
    <n v="8"/>
    <n v="15"/>
    <d v="2013-08-15T00:00:00"/>
    <n v="3.6"/>
    <x v="0"/>
  </r>
  <r>
    <n v="7362"/>
    <s v="Vaishno Da Dhaba"/>
    <n v="1"/>
    <s v="New Delhi"/>
    <s v="Mahipalpur"/>
    <n v="77.123033399999997"/>
    <n v="28.545113799999999"/>
    <s v="North Indian"/>
    <s v="Indian Rupees(Rs.)"/>
    <x v="0"/>
    <x v="0"/>
    <s v="No"/>
    <s v="No"/>
    <n v="1"/>
    <n v="0"/>
    <n v="200"/>
    <n v="1"/>
    <n v="2010"/>
    <n v="8"/>
    <n v="24"/>
    <d v="2010-08-24T00:00:00"/>
    <n v="2.4"/>
    <x v="0"/>
  </r>
  <r>
    <n v="18466400"/>
    <s v="Desi Thaat Amritsari Naan"/>
    <n v="1"/>
    <s v="New Delhi"/>
    <s v="Mukherjee Nagar"/>
    <n v="77.209115400000002"/>
    <n v="28.714679199999999"/>
    <s v="North Indian"/>
    <s v="Indian Rupees(Rs.)"/>
    <x v="0"/>
    <x v="0"/>
    <s v="No"/>
    <s v="No"/>
    <n v="1"/>
    <n v="0"/>
    <n v="300"/>
    <n v="1"/>
    <n v="2015"/>
    <n v="8"/>
    <n v="13"/>
    <d v="2015-08-13T00:00:00"/>
    <n v="3.6"/>
    <x v="0"/>
  </r>
  <r>
    <n v="18361779"/>
    <s v="Haryana Bhojnalaya"/>
    <n v="1"/>
    <s v="New Delhi"/>
    <s v="Mukherjee Nagar"/>
    <n v="77.218713300000005"/>
    <n v="28.709235799999998"/>
    <s v="North Indian"/>
    <s v="Indian Rupees(Rs.)"/>
    <x v="0"/>
    <x v="0"/>
    <s v="No"/>
    <s v="No"/>
    <n v="1"/>
    <n v="0"/>
    <n v="100"/>
    <n v="1"/>
    <n v="2011"/>
    <n v="8"/>
    <n v="24"/>
    <d v="2011-08-24T00:00:00"/>
    <n v="1.2"/>
    <x v="0"/>
  </r>
  <r>
    <n v="18354672"/>
    <s v="Karol Bagh Ke Chhole Bhature"/>
    <n v="1"/>
    <s v="New Delhi"/>
    <s v="Najafgarh"/>
    <n v="76.989027800000002"/>
    <n v="28.599615400000001"/>
    <s v="North Indian"/>
    <s v="Indian Rupees(Rs.)"/>
    <x v="0"/>
    <x v="0"/>
    <s v="No"/>
    <s v="No"/>
    <n v="1"/>
    <n v="0"/>
    <n v="150"/>
    <n v="1"/>
    <n v="2017"/>
    <n v="8"/>
    <n v="21"/>
    <d v="2017-08-21T00:00:00"/>
    <n v="1.8"/>
    <x v="0"/>
  </r>
  <r>
    <n v="18464641"/>
    <s v="Bala Ji Rasoi"/>
    <n v="1"/>
    <s v="New Delhi"/>
    <s v="Nangloi"/>
    <n v="77.062470759999997"/>
    <n v="28.67583363"/>
    <s v="North Indian"/>
    <s v="Indian Rupees(Rs.)"/>
    <x v="0"/>
    <x v="0"/>
    <s v="No"/>
    <s v="No"/>
    <n v="1"/>
    <n v="0"/>
    <n v="350"/>
    <n v="1"/>
    <n v="2012"/>
    <n v="8"/>
    <n v="9"/>
    <d v="2012-08-09T00:00:00"/>
    <n v="4.2"/>
    <x v="0"/>
  </r>
  <r>
    <n v="18312665"/>
    <s v="Best Chicken Corner"/>
    <n v="1"/>
    <s v="New Delhi"/>
    <s v="Nangloi"/>
    <n v="77.068857100000002"/>
    <n v="28.682375199999999"/>
    <s v="North Indian"/>
    <s v="Indian Rupees(Rs.)"/>
    <x v="0"/>
    <x v="0"/>
    <s v="No"/>
    <s v="No"/>
    <n v="2"/>
    <n v="0"/>
    <n v="650"/>
    <n v="1"/>
    <n v="2010"/>
    <n v="8"/>
    <n v="4"/>
    <d v="2010-08-04T00:00:00"/>
    <n v="7.8"/>
    <x v="0"/>
  </r>
  <r>
    <n v="18312572"/>
    <s v="Avatar Da Dhaba"/>
    <n v="1"/>
    <s v="New Delhi"/>
    <s v="Naraina"/>
    <n v="77.136474399999997"/>
    <n v="28.620517499999998"/>
    <s v="North Indian"/>
    <s v="Indian Rupees(Rs.)"/>
    <x v="0"/>
    <x v="0"/>
    <s v="No"/>
    <s v="No"/>
    <n v="1"/>
    <n v="0"/>
    <n v="200"/>
    <n v="1"/>
    <n v="2017"/>
    <n v="8"/>
    <n v="13"/>
    <d v="2017-08-13T00:00:00"/>
    <n v="2.4"/>
    <x v="0"/>
  </r>
  <r>
    <n v="18349241"/>
    <s v="Curry Man"/>
    <n v="1"/>
    <s v="New Delhi"/>
    <s v="Naraina"/>
    <n v="0"/>
    <n v="0"/>
    <s v="North Indian"/>
    <s v="Indian Rupees(Rs.)"/>
    <x v="0"/>
    <x v="0"/>
    <s v="No"/>
    <s v="No"/>
    <n v="1"/>
    <n v="0"/>
    <n v="200"/>
    <n v="1"/>
    <n v="2016"/>
    <n v="8"/>
    <n v="6"/>
    <d v="2016-08-06T00:00:00"/>
    <n v="2.4"/>
    <x v="0"/>
  </r>
  <r>
    <n v="18355121"/>
    <s v="Delicious Eating Corner"/>
    <n v="1"/>
    <s v="New Delhi"/>
    <s v="Nehru Place"/>
    <n v="77.2511121"/>
    <n v="28.5471678"/>
    <s v="North Indian"/>
    <s v="Indian Rupees(Rs.)"/>
    <x v="0"/>
    <x v="0"/>
    <s v="No"/>
    <s v="No"/>
    <n v="1"/>
    <n v="0"/>
    <n v="400"/>
    <n v="1"/>
    <n v="2013"/>
    <n v="8"/>
    <n v="24"/>
    <d v="2013-08-24T00:00:00"/>
    <n v="4.8"/>
    <x v="0"/>
  </r>
  <r>
    <n v="18289272"/>
    <s v="Massi's Kitchen"/>
    <n v="1"/>
    <s v="New Delhi"/>
    <s v="Pandav Nagar"/>
    <n v="77.285781099999994"/>
    <n v="28.6238533"/>
    <s v="North Indian"/>
    <s v="Indian Rupees(Rs.)"/>
    <x v="0"/>
    <x v="0"/>
    <s v="No"/>
    <s v="No"/>
    <n v="1"/>
    <n v="0"/>
    <n v="200"/>
    <n v="1"/>
    <n v="2014"/>
    <n v="8"/>
    <n v="6"/>
    <d v="2014-08-06T00:00:00"/>
    <n v="2.4"/>
    <x v="0"/>
  </r>
  <r>
    <n v="18449949"/>
    <s v="Roll Junction"/>
    <n v="1"/>
    <s v="New Delhi"/>
    <s v="Pandav Nagar"/>
    <n v="0"/>
    <n v="0"/>
    <s v="North Indian"/>
    <s v="Indian Rupees(Rs.)"/>
    <x v="0"/>
    <x v="0"/>
    <s v="No"/>
    <s v="No"/>
    <n v="1"/>
    <n v="0"/>
    <n v="150"/>
    <n v="1"/>
    <n v="2010"/>
    <n v="8"/>
    <n v="8"/>
    <d v="2010-08-08T00:00:00"/>
    <n v="1.8"/>
    <x v="0"/>
  </r>
  <r>
    <n v="18451571"/>
    <s v="Amritsari Naan"/>
    <n v="1"/>
    <s v="New Delhi"/>
    <s v="Pitampura"/>
    <n v="77.141746999999995"/>
    <n v="28.712164999999999"/>
    <s v="North Indian"/>
    <s v="Indian Rupees(Rs.)"/>
    <x v="0"/>
    <x v="0"/>
    <s v="No"/>
    <s v="No"/>
    <n v="1"/>
    <n v="0"/>
    <n v="200"/>
    <n v="1"/>
    <n v="2016"/>
    <n v="8"/>
    <n v="3"/>
    <d v="2016-08-03T00:00:00"/>
    <n v="2.4"/>
    <x v="0"/>
  </r>
  <r>
    <n v="18446496"/>
    <s v="Parantha on Call"/>
    <n v="1"/>
    <s v="New Delhi"/>
    <s v="Geeta Colony"/>
    <n v="0"/>
    <n v="0"/>
    <s v="North Indian"/>
    <s v="Indian Rupees(Rs.)"/>
    <x v="0"/>
    <x v="0"/>
    <s v="No"/>
    <s v="No"/>
    <n v="1"/>
    <n v="0"/>
    <n v="100"/>
    <n v="1"/>
    <n v="2018"/>
    <n v="7"/>
    <n v="26"/>
    <d v="2018-07-26T00:00:00"/>
    <n v="1.2"/>
    <x v="0"/>
  </r>
  <r>
    <n v="18357972"/>
    <s v="Satnaam Foods"/>
    <n v="1"/>
    <s v="New Delhi"/>
    <s v="Mayur Vihar Phase 1"/>
    <n v="0"/>
    <n v="0"/>
    <s v="North Indian"/>
    <s v="Indian Rupees(Rs.)"/>
    <x v="0"/>
    <x v="0"/>
    <s v="No"/>
    <s v="No"/>
    <n v="1"/>
    <n v="0"/>
    <n v="300"/>
    <n v="1"/>
    <n v="2011"/>
    <n v="7"/>
    <n v="18"/>
    <d v="2011-07-18T00:00:00"/>
    <n v="3.6"/>
    <x v="0"/>
  </r>
  <r>
    <n v="18375383"/>
    <s v="The Deshi Bites"/>
    <n v="1"/>
    <s v="New Delhi"/>
    <s v="Mayur Vihar Phase 3"/>
    <n v="77.339138610000006"/>
    <n v="28.60797505"/>
    <s v="North Indian"/>
    <s v="Indian Rupees(Rs.)"/>
    <x v="0"/>
    <x v="0"/>
    <s v="No"/>
    <s v="No"/>
    <n v="2"/>
    <n v="0"/>
    <n v="500"/>
    <n v="1"/>
    <n v="2018"/>
    <n v="7"/>
    <n v="28"/>
    <d v="2018-07-28T00:00:00"/>
    <n v="6"/>
    <x v="0"/>
  </r>
  <r>
    <n v="18236975"/>
    <s v="Syall Kotian Da Dhaba"/>
    <n v="1"/>
    <s v="New Delhi"/>
    <s v="Moti Nagar"/>
    <n v="0"/>
    <n v="0"/>
    <s v="North Indian"/>
    <s v="Indian Rupees(Rs.)"/>
    <x v="0"/>
    <x v="0"/>
    <s v="No"/>
    <s v="No"/>
    <n v="2"/>
    <n v="0"/>
    <n v="500"/>
    <n v="1"/>
    <n v="2017"/>
    <n v="7"/>
    <n v="22"/>
    <d v="2017-07-22T00:00:00"/>
    <n v="6"/>
    <x v="0"/>
  </r>
  <r>
    <n v="18361767"/>
    <s v="Jyoti Dhaba"/>
    <n v="1"/>
    <s v="New Delhi"/>
    <s v="Mukherjee Nagar"/>
    <n v="77.218737599999997"/>
    <n v="28.709987900000002"/>
    <s v="North Indian"/>
    <s v="Indian Rupees(Rs.)"/>
    <x v="0"/>
    <x v="0"/>
    <s v="No"/>
    <s v="No"/>
    <n v="1"/>
    <n v="0"/>
    <n v="150"/>
    <n v="1"/>
    <n v="2011"/>
    <n v="7"/>
    <n v="4"/>
    <d v="2011-07-04T00:00:00"/>
    <n v="1.8"/>
    <x v="0"/>
  </r>
  <r>
    <n v="304610"/>
    <s v="Sangeeta Dhaba"/>
    <n v="1"/>
    <s v="New Delhi"/>
    <s v="Najafgarh"/>
    <n v="77.007655099999994"/>
    <n v="28.616441300000002"/>
    <s v="North Indian"/>
    <s v="Indian Rupees(Rs.)"/>
    <x v="0"/>
    <x v="0"/>
    <s v="No"/>
    <s v="No"/>
    <n v="1"/>
    <n v="0"/>
    <n v="300"/>
    <n v="1"/>
    <n v="2013"/>
    <n v="7"/>
    <n v="13"/>
    <d v="2013-07-13T00:00:00"/>
    <n v="3.6"/>
    <x v="0"/>
  </r>
  <r>
    <n v="18352268"/>
    <s v="Little Delhi"/>
    <n v="1"/>
    <s v="New Delhi"/>
    <s v="R K Puram"/>
    <n v="77.176150500000006"/>
    <n v="28.565974700000002"/>
    <s v="North Indian"/>
    <s v="Indian Rupees(Rs.)"/>
    <x v="0"/>
    <x v="0"/>
    <s v="No"/>
    <s v="No"/>
    <n v="2"/>
    <n v="0"/>
    <n v="500"/>
    <n v="1"/>
    <n v="2011"/>
    <n v="7"/>
    <n v="13"/>
    <d v="2011-07-13T00:00:00"/>
    <n v="6"/>
    <x v="0"/>
  </r>
  <r>
    <n v="18352180"/>
    <s v="Ok Indian &amp; Chinese Food Corner"/>
    <n v="1"/>
    <s v="New Delhi"/>
    <s v="R K Puram"/>
    <n v="77.100442459999996"/>
    <n v="28.60913476"/>
    <s v="North Indian"/>
    <s v="Indian Rupees(Rs.)"/>
    <x v="0"/>
    <x v="0"/>
    <s v="No"/>
    <s v="No"/>
    <n v="1"/>
    <n v="0"/>
    <n v="200"/>
    <n v="1"/>
    <n v="2011"/>
    <n v="7"/>
    <n v="3"/>
    <d v="2011-07-03T00:00:00"/>
    <n v="2.4"/>
    <x v="0"/>
  </r>
  <r>
    <n v="18354987"/>
    <s v="Foodies"/>
    <n v="1"/>
    <s v="New Delhi"/>
    <s v="Sainik Farms"/>
    <n v="77.204675449999996"/>
    <n v="28.514531309999999"/>
    <s v="North Indian"/>
    <s v="Indian Rupees(Rs.)"/>
    <x v="0"/>
    <x v="0"/>
    <s v="No"/>
    <s v="No"/>
    <n v="1"/>
    <n v="0"/>
    <n v="350"/>
    <n v="1"/>
    <n v="2014"/>
    <n v="7"/>
    <n v="20"/>
    <d v="2014-07-20T00:00:00"/>
    <n v="4.2"/>
    <x v="0"/>
  </r>
  <r>
    <n v="18355147"/>
    <s v="Star Restaurant"/>
    <n v="1"/>
    <s v="New Delhi"/>
    <s v="Sainik Farms"/>
    <n v="77.198560009999994"/>
    <n v="28.517847639999999"/>
    <s v="North Indian"/>
    <s v="Indian Rupees(Rs.)"/>
    <x v="0"/>
    <x v="0"/>
    <s v="No"/>
    <s v="No"/>
    <n v="1"/>
    <n v="0"/>
    <n v="100"/>
    <n v="1"/>
    <n v="2014"/>
    <n v="7"/>
    <n v="2"/>
    <d v="2014-07-02T00:00:00"/>
    <n v="1.2"/>
    <x v="0"/>
  </r>
  <r>
    <n v="18361206"/>
    <s v="Punjabi Flavour"/>
    <n v="1"/>
    <s v="New Delhi"/>
    <s v="Civil Lines"/>
    <n v="77.221249900000004"/>
    <n v="28.6919529"/>
    <s v="North Indian"/>
    <s v="Indian Rupees(Rs.)"/>
    <x v="0"/>
    <x v="0"/>
    <s v="No"/>
    <s v="No"/>
    <n v="1"/>
    <n v="0"/>
    <n v="100"/>
    <n v="1"/>
    <n v="2014"/>
    <n v="6"/>
    <n v="16"/>
    <d v="2014-06-16T00:00:00"/>
    <n v="1.2"/>
    <x v="0"/>
  </r>
  <r>
    <n v="18292467"/>
    <s v="Anupam Jalpan"/>
    <n v="1"/>
    <s v="New Delhi"/>
    <s v="Daryaganj"/>
    <n v="77.243613600000003"/>
    <n v="28.645085300000002"/>
    <s v="North Indian"/>
    <s v="Indian Rupees(Rs.)"/>
    <x v="0"/>
    <x v="0"/>
    <s v="No"/>
    <s v="No"/>
    <n v="1"/>
    <n v="0"/>
    <n v="200"/>
    <n v="1"/>
    <n v="2018"/>
    <n v="6"/>
    <n v="23"/>
    <d v="2018-06-23T00:00:00"/>
    <n v="2.4"/>
    <x v="0"/>
  </r>
  <r>
    <n v="18378032"/>
    <s v="Asia"/>
    <n v="1"/>
    <s v="New Delhi"/>
    <s v="Dilshad Garden"/>
    <n v="77.319460699999993"/>
    <n v="28.680372599999998"/>
    <s v="North Indian"/>
    <s v="Indian Rupees(Rs.)"/>
    <x v="0"/>
    <x v="0"/>
    <s v="No"/>
    <s v="No"/>
    <n v="2"/>
    <n v="0"/>
    <n v="500"/>
    <n v="1"/>
    <n v="2010"/>
    <n v="6"/>
    <n v="20"/>
    <d v="2010-06-20T00:00:00"/>
    <n v="6"/>
    <x v="0"/>
  </r>
  <r>
    <n v="18449634"/>
    <s v="Peshawari Mehel"/>
    <n v="1"/>
    <s v="New Delhi"/>
    <s v="Gujranwala Town"/>
    <n v="77.192143900000005"/>
    <n v="28.6990208"/>
    <s v="North Indian"/>
    <s v="Indian Rupees(Rs.)"/>
    <x v="0"/>
    <x v="0"/>
    <s v="No"/>
    <s v="No"/>
    <n v="1"/>
    <n v="0"/>
    <n v="400"/>
    <n v="1"/>
    <n v="2017"/>
    <n v="6"/>
    <n v="15"/>
    <d v="2017-06-15T00:00:00"/>
    <n v="4.8"/>
    <x v="0"/>
  </r>
  <r>
    <n v="18424902"/>
    <s v="All About Food"/>
    <n v="1"/>
    <s v="New Delhi"/>
    <s v="Hauz Khas"/>
    <n v="77.209381500000006"/>
    <n v="28.560508500000001"/>
    <s v="North Indian"/>
    <s v="Indian Rupees(Rs.)"/>
    <x v="0"/>
    <x v="0"/>
    <s v="No"/>
    <s v="No"/>
    <n v="1"/>
    <n v="0"/>
    <n v="100"/>
    <n v="1"/>
    <n v="2015"/>
    <n v="6"/>
    <n v="5"/>
    <d v="2015-06-05T00:00:00"/>
    <n v="1.2"/>
    <x v="0"/>
  </r>
  <r>
    <n v="18421482"/>
    <s v="Breakfast Hut"/>
    <n v="1"/>
    <s v="New Delhi"/>
    <s v="Krishna Nagar"/>
    <n v="77.2822453"/>
    <n v="28.655521400000001"/>
    <s v="North Indian"/>
    <s v="Indian Rupees(Rs.)"/>
    <x v="0"/>
    <x v="0"/>
    <s v="No"/>
    <s v="No"/>
    <n v="1"/>
    <n v="0"/>
    <n v="200"/>
    <n v="1"/>
    <n v="2012"/>
    <n v="6"/>
    <n v="10"/>
    <d v="2012-06-10T00:00:00"/>
    <n v="2.4"/>
    <x v="0"/>
  </r>
  <r>
    <n v="18425148"/>
    <s v="Shri Ram Dhaba"/>
    <n v="1"/>
    <s v="New Delhi"/>
    <s v="Lajpat Nagar 1"/>
    <n v="77.242322299999998"/>
    <n v="28.575525500000001"/>
    <s v="North Indian"/>
    <s v="Indian Rupees(Rs.)"/>
    <x v="0"/>
    <x v="0"/>
    <s v="No"/>
    <s v="No"/>
    <n v="1"/>
    <n v="0"/>
    <n v="200"/>
    <n v="1"/>
    <n v="2015"/>
    <n v="6"/>
    <n v="18"/>
    <d v="2015-06-18T00:00:00"/>
    <n v="2.4"/>
    <x v="0"/>
  </r>
  <r>
    <n v="18410302"/>
    <s v="The Celiac Kitchen"/>
    <n v="1"/>
    <s v="New Delhi"/>
    <s v="Lajpat Nagar 1"/>
    <n v="0"/>
    <n v="0"/>
    <s v="North Indian"/>
    <s v="Indian Rupees(Rs.)"/>
    <x v="0"/>
    <x v="0"/>
    <s v="No"/>
    <s v="No"/>
    <n v="2"/>
    <n v="0"/>
    <n v="500"/>
    <n v="1"/>
    <n v="2013"/>
    <n v="6"/>
    <n v="15"/>
    <d v="2013-06-15T00:00:00"/>
    <n v="6"/>
    <x v="0"/>
  </r>
  <r>
    <n v="8033"/>
    <s v="Tip Top Eating Corner"/>
    <n v="1"/>
    <s v="New Delhi"/>
    <s v="Mayur Vihar Phase 1"/>
    <n v="77.309342599999994"/>
    <n v="28.5905357"/>
    <s v="North Indian"/>
    <s v="Indian Rupees(Rs.)"/>
    <x v="0"/>
    <x v="0"/>
    <s v="No"/>
    <s v="No"/>
    <n v="1"/>
    <n v="0"/>
    <n v="100"/>
    <n v="1"/>
    <n v="2018"/>
    <n v="6"/>
    <n v="27"/>
    <d v="2018-06-27T00:00:00"/>
    <n v="1.2"/>
    <x v="0"/>
  </r>
  <r>
    <n v="18440429"/>
    <s v="K.D Corner"/>
    <n v="1"/>
    <s v="New Delhi"/>
    <s v="Mayur Vihar Phase 2"/>
    <n v="77.309447899999995"/>
    <n v="28.6232139"/>
    <s v="North Indian"/>
    <s v="Indian Rupees(Rs.)"/>
    <x v="0"/>
    <x v="0"/>
    <s v="No"/>
    <s v="No"/>
    <n v="1"/>
    <n v="0"/>
    <n v="300"/>
    <n v="1"/>
    <n v="2018"/>
    <n v="6"/>
    <n v="25"/>
    <d v="2018-06-25T00:00:00"/>
    <n v="3.6"/>
    <x v="0"/>
  </r>
  <r>
    <n v="18489545"/>
    <s v="Rajdhani Restaurant"/>
    <n v="1"/>
    <s v="New Delhi"/>
    <s v="MG Road"/>
    <n v="77.126808999999994"/>
    <n v="28.5456553"/>
    <s v="North Indian"/>
    <s v="Indian Rupees(Rs.)"/>
    <x v="0"/>
    <x v="0"/>
    <s v="No"/>
    <s v="No"/>
    <n v="1"/>
    <n v="0"/>
    <n v="200"/>
    <n v="1"/>
    <n v="2012"/>
    <n v="6"/>
    <n v="16"/>
    <d v="2012-06-16T00:00:00"/>
    <n v="2.4"/>
    <x v="0"/>
  </r>
  <r>
    <n v="18489852"/>
    <s v="Uttrakhand Hotel"/>
    <n v="1"/>
    <s v="New Delhi"/>
    <s v="MG Road"/>
    <n v="77.160628700000004"/>
    <n v="28.494947799999998"/>
    <s v="North Indian"/>
    <s v="Indian Rupees(Rs.)"/>
    <x v="0"/>
    <x v="0"/>
    <s v="No"/>
    <s v="No"/>
    <n v="1"/>
    <n v="0"/>
    <n v="200"/>
    <n v="1"/>
    <n v="2017"/>
    <n v="6"/>
    <n v="8"/>
    <d v="2017-06-08T00:00:00"/>
    <n v="2.4"/>
    <x v="0"/>
  </r>
  <r>
    <n v="18449786"/>
    <s v="Fresh Fast Food"/>
    <n v="1"/>
    <s v="New Delhi"/>
    <s v="Mukherjee Nagar"/>
    <n v="77.218771099999998"/>
    <n v="28.709168300000002"/>
    <s v="North Indian"/>
    <s v="Indian Rupees(Rs.)"/>
    <x v="0"/>
    <x v="0"/>
    <s v="No"/>
    <s v="No"/>
    <n v="1"/>
    <n v="0"/>
    <n v="100"/>
    <n v="1"/>
    <n v="2017"/>
    <n v="6"/>
    <n v="1"/>
    <d v="2017-06-01T00:00:00"/>
    <n v="1.2"/>
    <x v="0"/>
  </r>
  <r>
    <n v="18361771"/>
    <s v="NIK's Chicken Corner"/>
    <n v="1"/>
    <s v="New Delhi"/>
    <s v="Mukherjee Nagar"/>
    <n v="77.218804199999994"/>
    <n v="28.7089927"/>
    <s v="North Indian"/>
    <s v="Indian Rupees(Rs.)"/>
    <x v="0"/>
    <x v="0"/>
    <s v="No"/>
    <s v="No"/>
    <n v="1"/>
    <n v="0"/>
    <n v="300"/>
    <n v="1"/>
    <n v="2018"/>
    <n v="6"/>
    <n v="10"/>
    <d v="2018-06-10T00:00:00"/>
    <n v="3.6"/>
    <x v="0"/>
  </r>
  <r>
    <n v="18449667"/>
    <s v="Taneja Corner"/>
    <n v="1"/>
    <s v="New Delhi"/>
    <s v="Mukherjee Nagar"/>
    <n v="77.2188953"/>
    <n v="28.7093068"/>
    <s v="North Indian"/>
    <s v="Indian Rupees(Rs.)"/>
    <x v="0"/>
    <x v="0"/>
    <s v="No"/>
    <s v="No"/>
    <n v="1"/>
    <n v="0"/>
    <n v="200"/>
    <n v="1"/>
    <n v="2015"/>
    <n v="6"/>
    <n v="19"/>
    <d v="2015-06-19T00:00:00"/>
    <n v="2.4"/>
    <x v="0"/>
  </r>
  <r>
    <n v="18017260"/>
    <s v="Babu Soup Wala"/>
    <n v="1"/>
    <s v="New Delhi"/>
    <s v="Nangloi"/>
    <n v="77.068146600000006"/>
    <n v="28.681843199999999"/>
    <s v="North Indian"/>
    <s v="Indian Rupees(Rs.)"/>
    <x v="0"/>
    <x v="0"/>
    <s v="No"/>
    <s v="No"/>
    <n v="1"/>
    <n v="0"/>
    <n v="300"/>
    <n v="1"/>
    <n v="2011"/>
    <n v="6"/>
    <n v="16"/>
    <d v="2011-06-16T00:00:00"/>
    <n v="3.6"/>
    <x v="0"/>
  </r>
  <r>
    <n v="18432628"/>
    <s v="Aloo Bhaji Restaurant"/>
    <n v="1"/>
    <s v="New Delhi"/>
    <s v="Okhla Phase 1"/>
    <n v="0"/>
    <n v="0"/>
    <s v="North Indian"/>
    <s v="Indian Rupees(Rs.)"/>
    <x v="0"/>
    <x v="0"/>
    <s v="No"/>
    <s v="No"/>
    <n v="2"/>
    <n v="0"/>
    <n v="500"/>
    <n v="1"/>
    <n v="2012"/>
    <n v="6"/>
    <n v="12"/>
    <d v="2012-06-12T00:00:00"/>
    <n v="6"/>
    <x v="0"/>
  </r>
  <r>
    <n v="18466429"/>
    <s v="Pritam Tiffin Service"/>
    <n v="1"/>
    <s v="New Delhi"/>
    <s v="Palam"/>
    <n v="77.087563799999998"/>
    <n v="28.586730200000002"/>
    <s v="North Indian"/>
    <s v="Indian Rupees(Rs.)"/>
    <x v="0"/>
    <x v="0"/>
    <s v="No"/>
    <s v="No"/>
    <n v="1"/>
    <n v="0"/>
    <n v="100"/>
    <n v="1"/>
    <n v="2014"/>
    <n v="6"/>
    <n v="27"/>
    <d v="2014-06-27T00:00:00"/>
    <n v="1.2"/>
    <x v="0"/>
  </r>
  <r>
    <n v="18312463"/>
    <s v="Chhotu Restaurant"/>
    <n v="1"/>
    <s v="New Delhi"/>
    <s v="Qutab Institutional Area"/>
    <n v="77.186375999999996"/>
    <n v="28.5424845"/>
    <s v="North Indian"/>
    <s v="Indian Rupees(Rs.)"/>
    <x v="0"/>
    <x v="0"/>
    <s v="No"/>
    <s v="No"/>
    <n v="1"/>
    <n v="0"/>
    <n v="350"/>
    <n v="1"/>
    <n v="2012"/>
    <n v="6"/>
    <n v="13"/>
    <d v="2012-06-13T00:00:00"/>
    <n v="4.2"/>
    <x v="0"/>
  </r>
  <r>
    <n v="18306540"/>
    <s v="Shree Jagannath Restaurant"/>
    <n v="1"/>
    <s v="New Delhi"/>
    <s v="Qutab Institutional Area"/>
    <n v="0"/>
    <n v="0"/>
    <s v="North Indian"/>
    <s v="Indian Rupees(Rs.)"/>
    <x v="0"/>
    <x v="0"/>
    <s v="No"/>
    <s v="No"/>
    <n v="1"/>
    <n v="0"/>
    <n v="350"/>
    <n v="1"/>
    <n v="2017"/>
    <n v="6"/>
    <n v="28"/>
    <d v="2017-06-28T00:00:00"/>
    <n v="4.2"/>
    <x v="0"/>
  </r>
  <r>
    <n v="18355145"/>
    <s v="Janta Canteen"/>
    <n v="1"/>
    <s v="New Delhi"/>
    <s v="Sainik Farms"/>
    <n v="77.197037530000003"/>
    <n v="28.50085983"/>
    <s v="North Indian"/>
    <s v="Indian Rupees(Rs.)"/>
    <x v="0"/>
    <x v="0"/>
    <s v="No"/>
    <s v="No"/>
    <n v="1"/>
    <n v="0"/>
    <n v="150"/>
    <n v="1"/>
    <n v="2010"/>
    <n v="6"/>
    <n v="15"/>
    <d v="2010-06-15T00:00:00"/>
    <n v="1.8"/>
    <x v="0"/>
  </r>
  <r>
    <n v="18357948"/>
    <s v="Sansar Hotel"/>
    <n v="1"/>
    <s v="New Delhi"/>
    <s v="Sarita Vihar"/>
    <n v="77.297664100000006"/>
    <n v="28.532347999999999"/>
    <s v="North Indian"/>
    <s v="Indian Rupees(Rs.)"/>
    <x v="0"/>
    <x v="0"/>
    <s v="No"/>
    <s v="No"/>
    <n v="1"/>
    <n v="0"/>
    <n v="300"/>
    <n v="1"/>
    <n v="2015"/>
    <n v="6"/>
    <n v="4"/>
    <d v="2015-06-04T00:00:00"/>
    <n v="3.6"/>
    <x v="0"/>
  </r>
  <r>
    <n v="18455547"/>
    <s v="Jiya Amritsari Naan"/>
    <n v="1"/>
    <s v="New Delhi"/>
    <s v="Subhash Nagar"/>
    <n v="77.119405400000005"/>
    <n v="28.634274000000001"/>
    <s v="North Indian"/>
    <s v="Indian Rupees(Rs.)"/>
    <x v="0"/>
    <x v="0"/>
    <s v="No"/>
    <s v="No"/>
    <n v="1"/>
    <n v="0"/>
    <n v="200"/>
    <n v="1"/>
    <n v="2015"/>
    <n v="6"/>
    <n v="2"/>
    <d v="2015-06-02T00:00:00"/>
    <n v="2.4"/>
    <x v="0"/>
  </r>
  <r>
    <n v="305567"/>
    <s v="Sushil Punjabi Vaishno Dhaba"/>
    <n v="1"/>
    <s v="New Delhi"/>
    <s v="Subhash Nagar"/>
    <n v="77.107723399999998"/>
    <n v="28.638614199999999"/>
    <s v="North Indian"/>
    <s v="Indian Rupees(Rs.)"/>
    <x v="0"/>
    <x v="0"/>
    <s v="No"/>
    <s v="No"/>
    <n v="1"/>
    <n v="0"/>
    <n v="150"/>
    <n v="1"/>
    <n v="2018"/>
    <n v="6"/>
    <n v="12"/>
    <d v="2018-06-12T00:00:00"/>
    <n v="1.8"/>
    <x v="0"/>
  </r>
  <r>
    <n v="18445361"/>
    <s v="Veg Food Express"/>
    <n v="1"/>
    <s v="New Delhi"/>
    <s v="Vivek Vihar"/>
    <n v="0"/>
    <n v="0"/>
    <s v="North Indian"/>
    <s v="Indian Rupees(Rs.)"/>
    <x v="0"/>
    <x v="0"/>
    <s v="No"/>
    <s v="No"/>
    <n v="1"/>
    <n v="0"/>
    <n v="400"/>
    <n v="1"/>
    <n v="2014"/>
    <n v="6"/>
    <n v="27"/>
    <d v="2014-06-27T00:00:00"/>
    <n v="4.8"/>
    <x v="0"/>
  </r>
  <r>
    <n v="18472628"/>
    <s v="Insane Foods"/>
    <n v="1"/>
    <s v="New Delhi"/>
    <s v="Geeta Colony"/>
    <n v="0"/>
    <n v="0"/>
    <s v="North Indian"/>
    <s v="Indian Rupees(Rs.)"/>
    <x v="0"/>
    <x v="0"/>
    <s v="No"/>
    <s v="No"/>
    <n v="1"/>
    <n v="0"/>
    <n v="350"/>
    <n v="1"/>
    <n v="2016"/>
    <n v="5"/>
    <n v="22"/>
    <d v="2016-05-22T00:00:00"/>
    <n v="4.2"/>
    <x v="0"/>
  </r>
  <r>
    <n v="18454468"/>
    <s v="Lahori Food"/>
    <n v="1"/>
    <s v="New Delhi"/>
    <s v="Jama Masjid"/>
    <n v="77.233391600000004"/>
    <n v="28.649302299999999"/>
    <s v="North Indian"/>
    <s v="Indian Rupees(Rs.)"/>
    <x v="0"/>
    <x v="0"/>
    <s v="No"/>
    <s v="No"/>
    <n v="1"/>
    <n v="0"/>
    <n v="400"/>
    <n v="1"/>
    <n v="2011"/>
    <n v="5"/>
    <n v="22"/>
    <d v="2011-05-22T00:00:00"/>
    <n v="4.8"/>
    <x v="0"/>
  </r>
  <r>
    <n v="18416845"/>
    <s v="Al-Karim"/>
    <n v="1"/>
    <s v="New Delhi"/>
    <s v="Mahipalpur"/>
    <n v="77.125460500000003"/>
    <n v="28.545974099999999"/>
    <s v="North Indian"/>
    <s v="Indian Rupees(Rs.)"/>
    <x v="0"/>
    <x v="0"/>
    <s v="No"/>
    <s v="No"/>
    <n v="1"/>
    <n v="0"/>
    <n v="350"/>
    <n v="1"/>
    <n v="2012"/>
    <n v="5"/>
    <n v="27"/>
    <d v="2012-05-27T00:00:00"/>
    <n v="4.2"/>
    <x v="0"/>
  </r>
  <r>
    <n v="18414467"/>
    <s v="Chatori Zubaan Chur Chur Naan"/>
    <n v="1"/>
    <s v="New Delhi"/>
    <s v="Mahipalpur"/>
    <n v="77.116735199999994"/>
    <n v="28.538613300000002"/>
    <s v="North Indian"/>
    <s v="Indian Rupees(Rs.)"/>
    <x v="0"/>
    <x v="0"/>
    <s v="No"/>
    <s v="No"/>
    <n v="1"/>
    <n v="0"/>
    <n v="100"/>
    <n v="1"/>
    <n v="2011"/>
    <n v="5"/>
    <n v="7"/>
    <d v="2011-05-07T00:00:00"/>
    <n v="1.2"/>
    <x v="0"/>
  </r>
  <r>
    <n v="18460302"/>
    <s v="Khalsa Eating Point"/>
    <n v="1"/>
    <s v="New Delhi"/>
    <s v="Naraina"/>
    <n v="77.147043400000001"/>
    <n v="28.627144099999999"/>
    <s v="North Indian"/>
    <s v="Indian Rupees(Rs.)"/>
    <x v="0"/>
    <x v="0"/>
    <s v="No"/>
    <s v="No"/>
    <n v="1"/>
    <n v="0"/>
    <n v="300"/>
    <n v="1"/>
    <n v="2018"/>
    <n v="5"/>
    <n v="3"/>
    <d v="2018-05-03T00:00:00"/>
    <n v="3.6"/>
    <x v="0"/>
  </r>
  <r>
    <n v="18396955"/>
    <s v="The Taste of Tandoor"/>
    <n v="1"/>
    <s v="New Delhi"/>
    <s v="Preet Vihar"/>
    <n v="77.290961600000003"/>
    <n v="28.634305000000001"/>
    <s v="North Indian"/>
    <s v="Indian Rupees(Rs.)"/>
    <x v="0"/>
    <x v="0"/>
    <s v="No"/>
    <s v="No"/>
    <n v="1"/>
    <n v="0"/>
    <n v="300"/>
    <n v="1"/>
    <n v="2010"/>
    <n v="5"/>
    <n v="16"/>
    <d v="2010-05-16T00:00:00"/>
    <n v="3.6"/>
    <x v="0"/>
  </r>
  <r>
    <n v="18470757"/>
    <s v="Rasoi - The Indian Zaika"/>
    <n v="1"/>
    <s v="New Delhi"/>
    <s v="Sainik Farms"/>
    <n v="77.204631599999999"/>
    <n v="28.514460700000001"/>
    <s v="North Indian"/>
    <s v="Indian Rupees(Rs.)"/>
    <x v="0"/>
    <x v="0"/>
    <s v="No"/>
    <s v="No"/>
    <n v="1"/>
    <n v="0"/>
    <n v="350"/>
    <n v="1"/>
    <n v="2018"/>
    <n v="5"/>
    <n v="22"/>
    <d v="2018-05-22T00:00:00"/>
    <n v="4.2"/>
    <x v="0"/>
  </r>
  <r>
    <n v="18355143"/>
    <s v="Shree Balaji Bhojnalaya"/>
    <n v="1"/>
    <s v="New Delhi"/>
    <s v="Sainik Farms"/>
    <n v="77.196735779999997"/>
    <n v="28.500506850000001"/>
    <s v="North Indian"/>
    <s v="Indian Rupees(Rs.)"/>
    <x v="0"/>
    <x v="0"/>
    <s v="No"/>
    <s v="No"/>
    <n v="1"/>
    <n v="0"/>
    <n v="100"/>
    <n v="1"/>
    <n v="2015"/>
    <n v="5"/>
    <n v="28"/>
    <d v="2015-05-28T00:00:00"/>
    <n v="1.2"/>
    <x v="0"/>
  </r>
  <r>
    <n v="18489535"/>
    <s v="Night Diner"/>
    <n v="1"/>
    <s v="New Delhi"/>
    <s v="Shalimar Bagh"/>
    <n v="0"/>
    <n v="0"/>
    <s v="North Indian"/>
    <s v="Indian Rupees(Rs.)"/>
    <x v="0"/>
    <x v="0"/>
    <s v="No"/>
    <s v="No"/>
    <n v="1"/>
    <n v="0"/>
    <n v="400"/>
    <n v="1"/>
    <n v="2014"/>
    <n v="5"/>
    <n v="10"/>
    <d v="2014-05-10T00:00:00"/>
    <n v="4.8"/>
    <x v="0"/>
  </r>
  <r>
    <n v="18424638"/>
    <s v="Anupam Eating Point"/>
    <n v="1"/>
    <s v="New Delhi"/>
    <s v="Vasundhara Enclave"/>
    <n v="77.307439200000005"/>
    <n v="28.5908336"/>
    <s v="North Indian"/>
    <s v="Indian Rupees(Rs.)"/>
    <x v="0"/>
    <x v="0"/>
    <s v="No"/>
    <s v="No"/>
    <n v="1"/>
    <n v="0"/>
    <n v="150"/>
    <n v="1"/>
    <n v="2018"/>
    <n v="5"/>
    <n v="12"/>
    <d v="2018-05-12T00:00:00"/>
    <n v="1.8"/>
    <x v="0"/>
  </r>
  <r>
    <n v="18424656"/>
    <s v="Rudra The Dhaba"/>
    <n v="1"/>
    <s v="New Delhi"/>
    <s v="Vasundhara Enclave"/>
    <n v="77.306574499999996"/>
    <n v="28.591447299999999"/>
    <s v="North Indian"/>
    <s v="Indian Rupees(Rs.)"/>
    <x v="0"/>
    <x v="0"/>
    <s v="No"/>
    <s v="No"/>
    <n v="1"/>
    <n v="0"/>
    <n v="200"/>
    <n v="1"/>
    <n v="2011"/>
    <n v="5"/>
    <n v="2"/>
    <d v="2011-05-02T00:00:00"/>
    <n v="2.4"/>
    <x v="0"/>
  </r>
  <r>
    <n v="18396171"/>
    <s v="Baba Chicken Ludhiana Wale"/>
    <n v="1"/>
    <s v="New Delhi"/>
    <s v="Chittaranjan Park"/>
    <n v="77.249960189999996"/>
    <n v="28.54047929"/>
    <s v="North Indian"/>
    <s v="Indian Rupees(Rs.)"/>
    <x v="0"/>
    <x v="0"/>
    <s v="No"/>
    <s v="No"/>
    <n v="1"/>
    <n v="0"/>
    <n v="400"/>
    <n v="1"/>
    <n v="2011"/>
    <n v="4"/>
    <n v="11"/>
    <d v="2011-04-11T00:00:00"/>
    <n v="4.8"/>
    <x v="0"/>
  </r>
  <r>
    <n v="18352684"/>
    <s v="Front Food Corner"/>
    <n v="1"/>
    <s v="New Delhi"/>
    <s v="Hauz Khas"/>
    <n v="77.204342299999993"/>
    <n v="28.541870599999999"/>
    <s v="North Indian"/>
    <s v="Indian Rupees(Rs.)"/>
    <x v="0"/>
    <x v="0"/>
    <s v="No"/>
    <s v="No"/>
    <n v="1"/>
    <n v="0"/>
    <n v="50"/>
    <n v="1"/>
    <n v="2012"/>
    <n v="4"/>
    <n v="28"/>
    <d v="2012-04-28T00:00:00"/>
    <n v="0.6"/>
    <x v="0"/>
  </r>
  <r>
    <n v="18441696"/>
    <s v="Jain Restaurant"/>
    <n v="1"/>
    <s v="New Delhi"/>
    <s v="IP Extension"/>
    <n v="77.299597300000002"/>
    <n v="28.630479000000001"/>
    <s v="North Indian"/>
    <s v="Indian Rupees(Rs.)"/>
    <x v="1"/>
    <x v="0"/>
    <s v="No"/>
    <s v="No"/>
    <n v="2"/>
    <n v="0"/>
    <n v="500"/>
    <n v="1"/>
    <n v="2011"/>
    <n v="4"/>
    <n v="23"/>
    <d v="2011-04-23T00:00:00"/>
    <n v="6"/>
    <x v="0"/>
  </r>
  <r>
    <n v="312000"/>
    <s v="Pandit Dhaba"/>
    <n v="1"/>
    <s v="New Delhi"/>
    <s v="Karol Bagh"/>
    <n v="77.203284100000005"/>
    <n v="28.6585277"/>
    <s v="North Indian"/>
    <s v="Indian Rupees(Rs.)"/>
    <x v="0"/>
    <x v="0"/>
    <s v="No"/>
    <s v="No"/>
    <n v="1"/>
    <n v="0"/>
    <n v="300"/>
    <n v="1"/>
    <n v="2014"/>
    <n v="4"/>
    <n v="25"/>
    <d v="2014-04-25T00:00:00"/>
    <n v="3.6"/>
    <x v="0"/>
  </r>
  <r>
    <n v="18377904"/>
    <s v="Break Fast Junction"/>
    <n v="1"/>
    <s v="New Delhi"/>
    <s v="Krishna Nagar"/>
    <n v="77.282151060000004"/>
    <n v="28.65558682"/>
    <s v="North Indian"/>
    <s v="Indian Rupees(Rs.)"/>
    <x v="0"/>
    <x v="0"/>
    <s v="No"/>
    <s v="No"/>
    <n v="1"/>
    <n v="0"/>
    <n v="200"/>
    <n v="1"/>
    <n v="2016"/>
    <n v="4"/>
    <n v="25"/>
    <d v="2016-04-25T00:00:00"/>
    <n v="2.4"/>
    <x v="0"/>
  </r>
  <r>
    <n v="18264993"/>
    <s v="Food En Vouge"/>
    <n v="1"/>
    <s v="New Delhi"/>
    <s v="Lajpat Nagar 1"/>
    <n v="77.239215259999995"/>
    <n v="28.578657199999999"/>
    <s v="North Indian"/>
    <s v="Indian Rupees(Rs.)"/>
    <x v="0"/>
    <x v="1"/>
    <s v="No"/>
    <s v="No"/>
    <n v="1"/>
    <n v="0"/>
    <n v="400"/>
    <n v="1"/>
    <n v="2013"/>
    <n v="4"/>
    <n v="19"/>
    <d v="2013-04-19T00:00:00"/>
    <n v="4.8"/>
    <x v="0"/>
  </r>
  <r>
    <n v="18358663"/>
    <s v="Dhaba Cash 'n' Carry Kitchen Chur Chur Naan"/>
    <n v="1"/>
    <s v="New Delhi"/>
    <s v="Mahipalpur"/>
    <n v="77.118140600000004"/>
    <n v="28.541511700000001"/>
    <s v="North Indian"/>
    <s v="Indian Rupees(Rs.)"/>
    <x v="0"/>
    <x v="0"/>
    <s v="No"/>
    <s v="No"/>
    <n v="1"/>
    <n v="0"/>
    <n v="150"/>
    <n v="1"/>
    <n v="2018"/>
    <n v="4"/>
    <n v="4"/>
    <d v="2018-04-04T00:00:00"/>
    <n v="1.8"/>
    <x v="0"/>
  </r>
  <r>
    <n v="18489836"/>
    <s v="New Gaurav Dhaba"/>
    <n v="1"/>
    <s v="New Delhi"/>
    <s v="MG Road"/>
    <n v="77.168211700000001"/>
    <n v="28.502029100000001"/>
    <s v="North Indian"/>
    <s v="Indian Rupees(Rs.)"/>
    <x v="0"/>
    <x v="0"/>
    <s v="No"/>
    <s v="No"/>
    <n v="1"/>
    <n v="0"/>
    <n v="250"/>
    <n v="1"/>
    <n v="2011"/>
    <n v="4"/>
    <n v="27"/>
    <d v="2011-04-27T00:00:00"/>
    <n v="3"/>
    <x v="0"/>
  </r>
  <r>
    <n v="18466408"/>
    <s v="Desi Dhaba"/>
    <n v="1"/>
    <s v="New Delhi"/>
    <s v="Mukherjee Nagar"/>
    <n v="77.209096799999998"/>
    <n v="28.714216499999999"/>
    <s v="North Indian"/>
    <s v="Indian Rupees(Rs.)"/>
    <x v="0"/>
    <x v="0"/>
    <s v="No"/>
    <s v="No"/>
    <n v="1"/>
    <n v="0"/>
    <n v="400"/>
    <n v="1"/>
    <n v="2014"/>
    <n v="4"/>
    <n v="16"/>
    <d v="2014-04-16T00:00:00"/>
    <n v="4.8"/>
    <x v="0"/>
  </r>
  <r>
    <n v="18449657"/>
    <s v="Panj Tara"/>
    <n v="1"/>
    <s v="New Delhi"/>
    <s v="Mukherjee Nagar"/>
    <n v="77.216090100000002"/>
    <n v="28.711733200000001"/>
    <s v="North Indian"/>
    <s v="Indian Rupees(Rs.)"/>
    <x v="0"/>
    <x v="0"/>
    <s v="No"/>
    <s v="No"/>
    <n v="2"/>
    <n v="0"/>
    <n v="500"/>
    <n v="1"/>
    <n v="2013"/>
    <n v="4"/>
    <n v="6"/>
    <d v="2013-04-06T00:00:00"/>
    <n v="6"/>
    <x v="0"/>
  </r>
  <r>
    <n v="18449661"/>
    <s v="Taste Zone"/>
    <n v="1"/>
    <s v="New Delhi"/>
    <s v="Mukherjee Nagar"/>
    <n v="77.219281199999998"/>
    <n v="28.709556899999999"/>
    <s v="North Indian"/>
    <s v="Indian Rupees(Rs.)"/>
    <x v="0"/>
    <x v="0"/>
    <s v="No"/>
    <s v="No"/>
    <n v="1"/>
    <n v="0"/>
    <n v="100"/>
    <n v="1"/>
    <n v="2011"/>
    <n v="4"/>
    <n v="18"/>
    <d v="2011-04-18T00:00:00"/>
    <n v="1.2"/>
    <x v="0"/>
  </r>
  <r>
    <n v="18354998"/>
    <s v="Kirti Food Plaza"/>
    <n v="1"/>
    <s v="New Delhi"/>
    <s v="Munirka"/>
    <n v="77.170643299999995"/>
    <n v="28.558083799999999"/>
    <s v="North Indian"/>
    <s v="Indian Rupees(Rs.)"/>
    <x v="0"/>
    <x v="0"/>
    <s v="No"/>
    <s v="No"/>
    <n v="1"/>
    <n v="0"/>
    <n v="100"/>
    <n v="1"/>
    <n v="2016"/>
    <n v="4"/>
    <n v="1"/>
    <d v="2016-04-01T00:00:00"/>
    <n v="1.2"/>
    <x v="0"/>
  </r>
  <r>
    <n v="18423905"/>
    <s v="Nishaj Chicken Corner"/>
    <n v="1"/>
    <s v="New Delhi"/>
    <s v="Munirka"/>
    <n v="77.171618600000002"/>
    <n v="28.556676499999998"/>
    <s v="North Indian"/>
    <s v="Indian Rupees(Rs.)"/>
    <x v="0"/>
    <x v="0"/>
    <s v="No"/>
    <s v="No"/>
    <n v="1"/>
    <n v="0"/>
    <n v="200"/>
    <n v="1"/>
    <n v="2014"/>
    <n v="4"/>
    <n v="10"/>
    <d v="2014-04-10T00:00:00"/>
    <n v="2.4"/>
    <x v="0"/>
  </r>
  <r>
    <n v="18432200"/>
    <s v="Hotel Delhi 43"/>
    <n v="1"/>
    <s v="New Delhi"/>
    <s v="Najafgarh"/>
    <n v="76.987242100000003"/>
    <n v="28.6210795"/>
    <s v="North Indian"/>
    <s v="Indian Rupees(Rs.)"/>
    <x v="1"/>
    <x v="0"/>
    <s v="No"/>
    <s v="No"/>
    <n v="2"/>
    <n v="0"/>
    <n v="700"/>
    <n v="1"/>
    <n v="2013"/>
    <n v="4"/>
    <n v="20"/>
    <d v="2013-04-20T00:00:00"/>
    <n v="8.4"/>
    <x v="0"/>
  </r>
  <r>
    <n v="306710"/>
    <s v="Shiv Shakti Dhaba"/>
    <n v="1"/>
    <s v="New Delhi"/>
    <s v="Najafgarh"/>
    <n v="76.990904499999999"/>
    <n v="28.612347400000001"/>
    <s v="North Indian"/>
    <s v="Indian Rupees(Rs.)"/>
    <x v="0"/>
    <x v="0"/>
    <s v="No"/>
    <s v="No"/>
    <n v="1"/>
    <n v="0"/>
    <n v="100"/>
    <n v="1"/>
    <n v="2011"/>
    <n v="4"/>
    <n v="4"/>
    <d v="2011-04-04T00:00:00"/>
    <n v="1.2"/>
    <x v="0"/>
  </r>
  <r>
    <n v="18478963"/>
    <s v="Ralhan Eating Corner"/>
    <n v="1"/>
    <s v="New Delhi"/>
    <s v="Nehru Place"/>
    <n v="77.250954699999994"/>
    <n v="28.547175500000002"/>
    <s v="North Indian"/>
    <s v="Indian Rupees(Rs.)"/>
    <x v="0"/>
    <x v="0"/>
    <s v="No"/>
    <s v="No"/>
    <n v="1"/>
    <n v="0"/>
    <n v="200"/>
    <n v="1"/>
    <n v="2018"/>
    <n v="4"/>
    <n v="13"/>
    <d v="2018-04-13T00:00:00"/>
    <n v="2.4"/>
    <x v="0"/>
  </r>
  <r>
    <n v="17989108"/>
    <s v="Dinesh Ka Mithila Dhaba"/>
    <n v="1"/>
    <s v="New Delhi"/>
    <s v="Palam"/>
    <n v="77.068836399999995"/>
    <n v="28.6029698"/>
    <s v="North Indian"/>
    <s v="Indian Rupees(Rs.)"/>
    <x v="0"/>
    <x v="0"/>
    <s v="No"/>
    <s v="No"/>
    <n v="1"/>
    <n v="0"/>
    <n v="150"/>
    <n v="1"/>
    <n v="2011"/>
    <n v="4"/>
    <n v="7"/>
    <d v="2011-04-07T00:00:00"/>
    <n v="1.8"/>
    <x v="0"/>
  </r>
  <r>
    <n v="6249"/>
    <s v="Rama Fast Food"/>
    <n v="1"/>
    <s v="New Delhi"/>
    <s v="Preet Vihar"/>
    <n v="77.294599099999999"/>
    <n v="28.639815200000001"/>
    <s v="North Indian"/>
    <s v="Indian Rupees(Rs.)"/>
    <x v="0"/>
    <x v="0"/>
    <s v="No"/>
    <s v="No"/>
    <n v="1"/>
    <n v="0"/>
    <n v="150"/>
    <n v="1"/>
    <n v="2016"/>
    <n v="4"/>
    <n v="21"/>
    <d v="2016-04-21T00:00:00"/>
    <n v="1.8"/>
    <x v="0"/>
  </r>
  <r>
    <n v="18273597"/>
    <s v="Royal Chicken Corner"/>
    <n v="1"/>
    <s v="New Delhi"/>
    <s v="Shalimar Bagh"/>
    <n v="77.160514399999997"/>
    <n v="28.689630099999999"/>
    <s v="North Indian"/>
    <s v="Indian Rupees(Rs.)"/>
    <x v="0"/>
    <x v="0"/>
    <s v="No"/>
    <s v="No"/>
    <n v="1"/>
    <n v="0"/>
    <n v="450"/>
    <n v="1"/>
    <n v="2015"/>
    <n v="4"/>
    <n v="4"/>
    <d v="2015-04-04T00:00:00"/>
    <n v="5.4"/>
    <x v="0"/>
  </r>
  <r>
    <n v="18455549"/>
    <s v="Desi Kukkad"/>
    <n v="1"/>
    <s v="New Delhi"/>
    <s v="Subhash Nagar"/>
    <n v="77.1126948"/>
    <n v="28.634074099999999"/>
    <s v="North Indian"/>
    <s v="Indian Rupees(Rs.)"/>
    <x v="0"/>
    <x v="0"/>
    <s v="No"/>
    <s v="No"/>
    <n v="1"/>
    <n v="0"/>
    <n v="300"/>
    <n v="1"/>
    <n v="2011"/>
    <n v="4"/>
    <n v="22"/>
    <d v="2011-04-22T00:00:00"/>
    <n v="3.6"/>
    <x v="0"/>
  </r>
  <r>
    <n v="18423889"/>
    <s v="Annapoorna Bhojanalya"/>
    <n v="1"/>
    <s v="New Delhi"/>
    <s v="Vasundhara Enclave"/>
    <n v="77.306238100000002"/>
    <n v="28.589196099999999"/>
    <s v="North Indian"/>
    <s v="Indian Rupees(Rs.)"/>
    <x v="0"/>
    <x v="0"/>
    <s v="No"/>
    <s v="No"/>
    <n v="1"/>
    <n v="0"/>
    <n v="100"/>
    <n v="1"/>
    <n v="2017"/>
    <n v="4"/>
    <n v="11"/>
    <d v="2017-04-11T00:00:00"/>
    <n v="1.2"/>
    <x v="0"/>
  </r>
  <r>
    <n v="18424650"/>
    <s v="Night Munchers"/>
    <n v="1"/>
    <s v="New Delhi"/>
    <s v="Vasundhara Enclave"/>
    <n v="77.307187799999994"/>
    <n v="28.5908905"/>
    <s v="North Indian"/>
    <s v="Indian Rupees(Rs.)"/>
    <x v="0"/>
    <x v="0"/>
    <s v="No"/>
    <s v="No"/>
    <n v="2"/>
    <n v="0"/>
    <n v="500"/>
    <n v="1"/>
    <n v="2011"/>
    <n v="4"/>
    <n v="17"/>
    <d v="2011-04-17T00:00:00"/>
    <n v="6"/>
    <x v="0"/>
  </r>
  <r>
    <n v="18489513"/>
    <s v="Tandoori Kebab"/>
    <n v="1"/>
    <s v="New Delhi"/>
    <s v="Alaknanda"/>
    <n v="77.248174000000006"/>
    <n v="28.526931000000001"/>
    <s v="North Indian"/>
    <s v="Indian Rupees(Rs.)"/>
    <x v="0"/>
    <x v="0"/>
    <s v="No"/>
    <s v="No"/>
    <n v="1"/>
    <n v="0"/>
    <n v="400"/>
    <n v="1"/>
    <n v="2018"/>
    <n v="3"/>
    <n v="22"/>
    <d v="2018-03-22T00:00:00"/>
    <n v="4.8"/>
    <x v="0"/>
  </r>
  <r>
    <n v="18378037"/>
    <s v="Prem Rasoi"/>
    <n v="1"/>
    <s v="New Delhi"/>
    <s v="Dilshad Garden"/>
    <n v="77.309518310000001"/>
    <n v="28.68780825"/>
    <s v="North Indian"/>
    <s v="Indian Rupees(Rs.)"/>
    <x v="0"/>
    <x v="0"/>
    <s v="No"/>
    <s v="No"/>
    <n v="1"/>
    <n v="0"/>
    <n v="400"/>
    <n v="1"/>
    <n v="2013"/>
    <n v="3"/>
    <n v="13"/>
    <d v="2013-03-13T00:00:00"/>
    <n v="4.8"/>
    <x v="0"/>
  </r>
  <r>
    <n v="18124389"/>
    <s v="Mahesh Shudh Vaishno Bhojanalya"/>
    <n v="1"/>
    <s v="New Delhi"/>
    <s v="GTB Nagar"/>
    <n v="77.205080800000005"/>
    <n v="28.697930499999998"/>
    <s v="North Indian"/>
    <s v="Indian Rupees(Rs.)"/>
    <x v="0"/>
    <x v="0"/>
    <s v="No"/>
    <s v="No"/>
    <n v="1"/>
    <n v="0"/>
    <n v="100"/>
    <n v="1"/>
    <n v="2017"/>
    <n v="3"/>
    <n v="23"/>
    <d v="2017-03-23T00:00:00"/>
    <n v="1.2"/>
    <x v="0"/>
  </r>
  <r>
    <n v="18451575"/>
    <s v="Majlis Foods"/>
    <n v="1"/>
    <s v="New Delhi"/>
    <s v="Jama Masjid"/>
    <n v="77.235565199999996"/>
    <n v="28.649865500000001"/>
    <s v="North Indian"/>
    <s v="Indian Rupees(Rs.)"/>
    <x v="0"/>
    <x v="0"/>
    <s v="No"/>
    <s v="No"/>
    <n v="1"/>
    <n v="0"/>
    <n v="400"/>
    <n v="1"/>
    <n v="2014"/>
    <n v="3"/>
    <n v="3"/>
    <d v="2014-03-03T00:00:00"/>
    <n v="4.8"/>
    <x v="0"/>
  </r>
  <r>
    <n v="18292453"/>
    <s v="Shri Bala Ji Rasoi"/>
    <n v="1"/>
    <s v="New Delhi"/>
    <s v="Mayur Vihar Phase 1"/>
    <n v="77.296163000000007"/>
    <n v="28.605170900000001"/>
    <s v="North Indian"/>
    <s v="Indian Rupees(Rs.)"/>
    <x v="0"/>
    <x v="0"/>
    <s v="No"/>
    <s v="No"/>
    <n v="1"/>
    <n v="0"/>
    <n v="200"/>
    <n v="1"/>
    <n v="2010"/>
    <n v="3"/>
    <n v="24"/>
    <d v="2010-03-24T00:00:00"/>
    <n v="2.4"/>
    <x v="0"/>
  </r>
  <r>
    <n v="308110"/>
    <s v="Moji Dhaba"/>
    <n v="1"/>
    <s v="New Delhi"/>
    <s v="Moti Nagar"/>
    <n v="77.146171100000004"/>
    <n v="28.6621083"/>
    <s v="North Indian"/>
    <s v="Indian Rupees(Rs.)"/>
    <x v="0"/>
    <x v="0"/>
    <s v="No"/>
    <s v="No"/>
    <n v="1"/>
    <n v="0"/>
    <n v="400"/>
    <n v="1"/>
    <n v="2014"/>
    <n v="3"/>
    <n v="24"/>
    <d v="2014-03-24T00:00:00"/>
    <n v="4.8"/>
    <x v="0"/>
  </r>
  <r>
    <n v="18466675"/>
    <s v="Gungun Tiffin Services"/>
    <n v="1"/>
    <s v="New Delhi"/>
    <s v="Mukherjee Nagar"/>
    <n v="0"/>
    <n v="0"/>
    <s v="North Indian"/>
    <s v="Indian Rupees(Rs.)"/>
    <x v="0"/>
    <x v="0"/>
    <s v="No"/>
    <s v="No"/>
    <n v="1"/>
    <n v="0"/>
    <n v="200"/>
    <n v="1"/>
    <n v="2013"/>
    <n v="3"/>
    <n v="25"/>
    <d v="2013-03-25T00:00:00"/>
    <n v="2.4"/>
    <x v="0"/>
  </r>
  <r>
    <n v="18361217"/>
    <s v="Radhe Shyam Dhaba"/>
    <n v="1"/>
    <s v="New Delhi"/>
    <s v="Najafgarh"/>
    <n v="76.9638597"/>
    <n v="28.609072000000001"/>
    <s v="North Indian"/>
    <s v="Indian Rupees(Rs.)"/>
    <x v="0"/>
    <x v="0"/>
    <s v="No"/>
    <s v="No"/>
    <n v="1"/>
    <n v="0"/>
    <n v="250"/>
    <n v="1"/>
    <n v="2012"/>
    <n v="3"/>
    <n v="11"/>
    <d v="2012-03-11T00:00:00"/>
    <n v="3"/>
    <x v="0"/>
  </r>
  <r>
    <n v="9271"/>
    <s v="Raju De Special Paneer Wale"/>
    <n v="1"/>
    <s v="New Delhi"/>
    <s v="Najafgarh"/>
    <n v="76.985621499999993"/>
    <n v="28.6100946"/>
    <s v="North Indian"/>
    <s v="Indian Rupees(Rs.)"/>
    <x v="0"/>
    <x v="0"/>
    <s v="No"/>
    <s v="No"/>
    <n v="1"/>
    <n v="0"/>
    <n v="50"/>
    <n v="1"/>
    <n v="2010"/>
    <n v="3"/>
    <n v="4"/>
    <d v="2010-03-04T00:00:00"/>
    <n v="0.6"/>
    <x v="0"/>
  </r>
  <r>
    <n v="18360900"/>
    <s v="Gupta Bhojnalya"/>
    <n v="1"/>
    <s v="New Delhi"/>
    <s v="Okhla Phase 1"/>
    <n v="77.288526399999995"/>
    <n v="28.500364300000001"/>
    <s v="North Indian"/>
    <s v="Indian Rupees(Rs.)"/>
    <x v="0"/>
    <x v="0"/>
    <s v="No"/>
    <s v="No"/>
    <n v="1"/>
    <n v="0"/>
    <n v="300"/>
    <n v="1"/>
    <n v="2014"/>
    <n v="3"/>
    <n v="4"/>
    <d v="2014-03-04T00:00:00"/>
    <n v="3.6"/>
    <x v="0"/>
  </r>
  <r>
    <n v="18492960"/>
    <s v="Mouthmatics"/>
    <n v="1"/>
    <s v="New Delhi"/>
    <s v="Sainik Farms"/>
    <n v="0"/>
    <n v="0"/>
    <s v="North Indian"/>
    <s v="Indian Rupees(Rs.)"/>
    <x v="0"/>
    <x v="0"/>
    <s v="No"/>
    <s v="No"/>
    <n v="1"/>
    <n v="0"/>
    <n v="200"/>
    <n v="1"/>
    <n v="2018"/>
    <n v="3"/>
    <n v="28"/>
    <d v="2018-03-28T00:00:00"/>
    <n v="2.4"/>
    <x v="0"/>
  </r>
  <r>
    <n v="18390309"/>
    <s v="Kaka's Tiffin Service"/>
    <n v="1"/>
    <s v="New Delhi"/>
    <s v="Sarita Vihar"/>
    <n v="77.296325499999995"/>
    <n v="28.537419199999999"/>
    <s v="North Indian"/>
    <s v="Indian Rupees(Rs.)"/>
    <x v="0"/>
    <x v="0"/>
    <s v="No"/>
    <s v="No"/>
    <n v="1"/>
    <n v="0"/>
    <n v="150"/>
    <n v="1"/>
    <n v="2017"/>
    <n v="3"/>
    <n v="8"/>
    <d v="2017-03-08T00:00:00"/>
    <n v="1.8"/>
    <x v="0"/>
  </r>
  <r>
    <n v="18377898"/>
    <s v="Anjali Resaturant"/>
    <n v="1"/>
    <s v="New Delhi"/>
    <s v="Vasundhara Enclave"/>
    <n v="77.306627399999996"/>
    <n v="28.5914444"/>
    <s v="North Indian"/>
    <s v="Indian Rupees(Rs.)"/>
    <x v="0"/>
    <x v="0"/>
    <s v="No"/>
    <s v="No"/>
    <n v="1"/>
    <n v="0"/>
    <n v="200"/>
    <n v="1"/>
    <n v="2014"/>
    <n v="3"/>
    <n v="14"/>
    <d v="2014-03-14T00:00:00"/>
    <n v="2.4"/>
    <x v="0"/>
  </r>
  <r>
    <n v="18375413"/>
    <s v="Rama Desi Ghee Meat Wala"/>
    <n v="1"/>
    <s v="New Delhi"/>
    <s v="Ashok Vihar Phase 1"/>
    <n v="0"/>
    <n v="0"/>
    <s v="North Indian"/>
    <s v="Indian Rupees(Rs.)"/>
    <x v="0"/>
    <x v="0"/>
    <s v="No"/>
    <s v="No"/>
    <n v="2"/>
    <n v="0"/>
    <n v="650"/>
    <n v="1"/>
    <n v="2016"/>
    <n v="2"/>
    <n v="24"/>
    <d v="2016-02-24T00:00:00"/>
    <n v="7.8"/>
    <x v="0"/>
  </r>
  <r>
    <n v="302871"/>
    <s v="Punjabi Chicken"/>
    <n v="1"/>
    <s v="New Delhi"/>
    <s v="Chandni Chowk"/>
    <n v="77.231668900000003"/>
    <n v="28.657385600000001"/>
    <s v="North Indian"/>
    <s v="Indian Rupees(Rs.)"/>
    <x v="0"/>
    <x v="0"/>
    <s v="No"/>
    <s v="No"/>
    <n v="1"/>
    <n v="0"/>
    <n v="400"/>
    <n v="1"/>
    <n v="2010"/>
    <n v="2"/>
    <n v="16"/>
    <d v="2010-02-16T00:00:00"/>
    <n v="4.8"/>
    <x v="0"/>
  </r>
  <r>
    <n v="6678"/>
    <s v="Kaushal Dhaba"/>
    <n v="1"/>
    <s v="New Delhi"/>
    <s v="Daryaganj"/>
    <n v="77.235710499999996"/>
    <n v="28.641017300000001"/>
    <s v="North Indian"/>
    <s v="Indian Rupees(Rs.)"/>
    <x v="0"/>
    <x v="0"/>
    <s v="No"/>
    <s v="No"/>
    <n v="1"/>
    <n v="0"/>
    <n v="150"/>
    <n v="1"/>
    <n v="2010"/>
    <n v="2"/>
    <n v="11"/>
    <d v="2010-02-11T00:00:00"/>
    <n v="1.8"/>
    <x v="0"/>
  </r>
  <r>
    <n v="18292472"/>
    <s v="Rajdhani Restaurant"/>
    <n v="1"/>
    <s v="New Delhi"/>
    <s v="Daryaganj"/>
    <n v="77.240290799999997"/>
    <n v="28.645127200000001"/>
    <s v="North Indian"/>
    <s v="Indian Rupees(Rs.)"/>
    <x v="0"/>
    <x v="0"/>
    <s v="No"/>
    <s v="No"/>
    <n v="1"/>
    <n v="0"/>
    <n v="400"/>
    <n v="1"/>
    <n v="2013"/>
    <n v="2"/>
    <n v="15"/>
    <d v="2013-02-15T00:00:00"/>
    <n v="4.8"/>
    <x v="0"/>
  </r>
  <r>
    <n v="18362795"/>
    <s v="Uncle Sam"/>
    <n v="1"/>
    <s v="New Delhi"/>
    <s v="East of Kailash"/>
    <n v="0"/>
    <n v="0"/>
    <s v="North Indian"/>
    <s v="Indian Rupees(Rs.)"/>
    <x v="0"/>
    <x v="0"/>
    <s v="No"/>
    <s v="No"/>
    <n v="1"/>
    <n v="0"/>
    <n v="200"/>
    <n v="1"/>
    <n v="2010"/>
    <n v="2"/>
    <n v="11"/>
    <d v="2010-02-11T00:00:00"/>
    <n v="2.4"/>
    <x v="0"/>
  </r>
  <r>
    <n v="18455553"/>
    <s v="Baweja's Haandi"/>
    <n v="1"/>
    <s v="New Delhi"/>
    <s v="Geeta Colony"/>
    <n v="0"/>
    <n v="0"/>
    <s v="North Indian"/>
    <s v="Indian Rupees(Rs.)"/>
    <x v="0"/>
    <x v="0"/>
    <s v="No"/>
    <s v="No"/>
    <n v="2"/>
    <n v="0"/>
    <n v="600"/>
    <n v="1"/>
    <n v="2017"/>
    <n v="2"/>
    <n v="5"/>
    <d v="2017-02-05T00:00:00"/>
    <n v="7.2"/>
    <x v="0"/>
  </r>
  <r>
    <n v="18418234"/>
    <s v="Singh's"/>
    <n v="1"/>
    <s v="New Delhi"/>
    <s v="Geeta Colony"/>
    <n v="77.2741884"/>
    <n v="28.654310800000001"/>
    <s v="North Indian"/>
    <s v="Indian Rupees(Rs.)"/>
    <x v="0"/>
    <x v="0"/>
    <s v="No"/>
    <s v="No"/>
    <n v="1"/>
    <n v="0"/>
    <n v="300"/>
    <n v="1"/>
    <n v="2013"/>
    <n v="2"/>
    <n v="7"/>
    <d v="2013-02-07T00:00:00"/>
    <n v="3.6"/>
    <x v="0"/>
  </r>
  <r>
    <n v="18312623"/>
    <s v="Viceroy Bar - Hotel Classic Diplomat"/>
    <n v="1"/>
    <s v="New Delhi"/>
    <s v="Hotel Classic Diplomat, Mahipalpur"/>
    <n v="77.125999899999997"/>
    <n v="28.547907800000001"/>
    <s v="North Indian"/>
    <s v="Indian Rupees(Rs.)"/>
    <x v="1"/>
    <x v="0"/>
    <s v="No"/>
    <s v="No"/>
    <n v="2"/>
    <n v="0"/>
    <n v="800"/>
    <n v="1"/>
    <n v="2013"/>
    <n v="2"/>
    <n v="7"/>
    <d v="2013-02-07T00:00:00"/>
    <n v="9.6"/>
    <x v="0"/>
  </r>
  <r>
    <n v="18414503"/>
    <s v="Sunny Restaurant &amp; Tiffin"/>
    <n v="1"/>
    <s v="New Delhi"/>
    <s v="JNU"/>
    <n v="77.181002599999999"/>
    <n v="28.548871399999999"/>
    <s v="North Indian"/>
    <s v="Indian Rupees(Rs.)"/>
    <x v="0"/>
    <x v="0"/>
    <s v="No"/>
    <s v="No"/>
    <n v="1"/>
    <n v="0"/>
    <n v="400"/>
    <n v="1"/>
    <n v="2018"/>
    <n v="2"/>
    <n v="10"/>
    <d v="2018-02-10T00:00:00"/>
    <n v="4.8"/>
    <x v="0"/>
  </r>
  <r>
    <n v="18376513"/>
    <s v="Khalsa Dhaba"/>
    <n v="1"/>
    <s v="New Delhi"/>
    <s v="Krishna Nagar"/>
    <n v="77.273094900000004"/>
    <n v="28.659009399999999"/>
    <s v="North Indian"/>
    <s v="Indian Rupees(Rs.)"/>
    <x v="0"/>
    <x v="0"/>
    <s v="No"/>
    <s v="No"/>
    <n v="1"/>
    <n v="0"/>
    <n v="350"/>
    <n v="1"/>
    <n v="2010"/>
    <n v="2"/>
    <n v="23"/>
    <d v="2010-02-23T00:00:00"/>
    <n v="4.2"/>
    <x v="0"/>
  </r>
  <r>
    <n v="18361765"/>
    <s v="Dhaba Express"/>
    <n v="1"/>
    <s v="New Delhi"/>
    <s v="Mukherjee Nagar"/>
    <n v="77.221468200000004"/>
    <n v="28.7115817"/>
    <s v="North Indian"/>
    <s v="Indian Rupees(Rs.)"/>
    <x v="0"/>
    <x v="0"/>
    <s v="No"/>
    <s v="No"/>
    <n v="1"/>
    <n v="0"/>
    <n v="200"/>
    <n v="1"/>
    <n v="2017"/>
    <n v="2"/>
    <n v="7"/>
    <d v="2017-02-07T00:00:00"/>
    <n v="2.4"/>
    <x v="0"/>
  </r>
  <r>
    <n v="18241864"/>
    <s v="Om Shanti Foods"/>
    <n v="1"/>
    <s v="New Delhi"/>
    <s v="Mukherjee Nagar"/>
    <n v="77.218586099999996"/>
    <n v="28.7094348"/>
    <s v="North Indian"/>
    <s v="Indian Rupees(Rs.)"/>
    <x v="0"/>
    <x v="0"/>
    <s v="No"/>
    <s v="No"/>
    <n v="1"/>
    <n v="0"/>
    <n v="100"/>
    <n v="1"/>
    <n v="2012"/>
    <n v="2"/>
    <n v="24"/>
    <d v="2012-02-24T00:00:00"/>
    <n v="1.2"/>
    <x v="0"/>
  </r>
  <r>
    <n v="18228878"/>
    <s v="Aggarwal Sweets"/>
    <n v="1"/>
    <s v="New Delhi"/>
    <s v="Palam"/>
    <n v="77.097634799999994"/>
    <n v="28.5955838"/>
    <s v="North Indian"/>
    <s v="Indian Rupees(Rs.)"/>
    <x v="0"/>
    <x v="0"/>
    <s v="No"/>
    <s v="No"/>
    <n v="1"/>
    <n v="0"/>
    <n v="300"/>
    <n v="1"/>
    <n v="2016"/>
    <n v="2"/>
    <n v="16"/>
    <d v="2016-02-16T00:00:00"/>
    <n v="3.6"/>
    <x v="0"/>
  </r>
  <r>
    <n v="5463"/>
    <s v="Negi Restaurant"/>
    <n v="1"/>
    <s v="New Delhi"/>
    <s v="Daryaganj"/>
    <n v="77.240021299999995"/>
    <n v="28.641159300000002"/>
    <s v="North Indian"/>
    <s v="Indian Rupees(Rs.)"/>
    <x v="0"/>
    <x v="0"/>
    <s v="No"/>
    <s v="No"/>
    <n v="1"/>
    <n v="0"/>
    <n v="150"/>
    <n v="1"/>
    <n v="2012"/>
    <n v="1"/>
    <n v="19"/>
    <d v="2012-01-19T00:00:00"/>
    <n v="1.8"/>
    <x v="0"/>
  </r>
  <r>
    <n v="18356776"/>
    <s v="Ghar Ka Khana"/>
    <n v="1"/>
    <s v="New Delhi"/>
    <s v="East of Kailash"/>
    <n v="77.250769210000001"/>
    <n v="28.55558547"/>
    <s v="North Indian"/>
    <s v="Indian Rupees(Rs.)"/>
    <x v="0"/>
    <x v="0"/>
    <s v="No"/>
    <s v="No"/>
    <n v="1"/>
    <n v="0"/>
    <n v="100"/>
    <n v="1"/>
    <n v="2018"/>
    <n v="1"/>
    <n v="24"/>
    <d v="2018-01-24T00:00:00"/>
    <n v="1.2"/>
    <x v="0"/>
  </r>
  <r>
    <n v="18349764"/>
    <s v="Bansal Foods"/>
    <n v="1"/>
    <s v="New Delhi"/>
    <s v="Krishna Nagar"/>
    <n v="0"/>
    <n v="0"/>
    <s v="North Indian"/>
    <s v="Indian Rupees(Rs.)"/>
    <x v="0"/>
    <x v="0"/>
    <s v="No"/>
    <s v="No"/>
    <n v="2"/>
    <n v="0"/>
    <n v="600"/>
    <n v="1"/>
    <n v="2017"/>
    <n v="1"/>
    <n v="11"/>
    <d v="2017-01-11T00:00:00"/>
    <n v="7.2"/>
    <x v="0"/>
  </r>
  <r>
    <n v="18415370"/>
    <s v="Mr. Billiken"/>
    <n v="1"/>
    <s v="New Delhi"/>
    <s v="Lado Sarai"/>
    <n v="77.194120400000003"/>
    <n v="28.527892699999999"/>
    <s v="North Indian"/>
    <s v="Indian Rupees(Rs.)"/>
    <x v="0"/>
    <x v="0"/>
    <s v="No"/>
    <s v="No"/>
    <n v="2"/>
    <n v="0"/>
    <n v="600"/>
    <n v="1"/>
    <n v="2014"/>
    <n v="1"/>
    <n v="24"/>
    <d v="2014-01-24T00:00:00"/>
    <n v="7.2"/>
    <x v="0"/>
  </r>
  <r>
    <n v="18485962"/>
    <s v="Bawarchi's Canteen"/>
    <n v="1"/>
    <s v="New Delhi"/>
    <s v="Mukherjee Nagar"/>
    <n v="77.211145040000005"/>
    <n v="28.70302109"/>
    <s v="North Indian"/>
    <s v="Indian Rupees(Rs.)"/>
    <x v="0"/>
    <x v="0"/>
    <s v="No"/>
    <s v="No"/>
    <n v="1"/>
    <n v="0"/>
    <n v="100"/>
    <n v="1"/>
    <n v="2010"/>
    <n v="1"/>
    <n v="14"/>
    <d v="2010-01-14T00:00:00"/>
    <n v="1.2"/>
    <x v="0"/>
  </r>
  <r>
    <n v="18378051"/>
    <s v="Spicy Curry"/>
    <n v="1"/>
    <s v="New Delhi"/>
    <s v="Nangloi"/>
    <n v="77.067284400000005"/>
    <n v="28.681275599999999"/>
    <s v="North Indian"/>
    <s v="Indian Rupees(Rs.)"/>
    <x v="0"/>
    <x v="0"/>
    <s v="No"/>
    <s v="No"/>
    <n v="1"/>
    <n v="0"/>
    <n v="350"/>
    <n v="1"/>
    <n v="2011"/>
    <n v="1"/>
    <n v="16"/>
    <d v="2011-01-16T00:00:00"/>
    <n v="4.2"/>
    <x v="0"/>
  </r>
  <r>
    <n v="18441669"/>
    <s v="Food State"/>
    <n v="1"/>
    <s v="New Delhi"/>
    <s v="Preet Vihar"/>
    <n v="77.294355899999999"/>
    <n v="28.640598300000001"/>
    <s v="North Indian"/>
    <s v="Indian Rupees(Rs.)"/>
    <x v="0"/>
    <x v="0"/>
    <s v="No"/>
    <s v="No"/>
    <n v="1"/>
    <n v="0"/>
    <n v="300"/>
    <n v="1"/>
    <n v="2018"/>
    <n v="1"/>
    <n v="28"/>
    <d v="2018-01-28T00:00:00"/>
    <n v="3.6"/>
    <x v="0"/>
  </r>
  <r>
    <n v="18489530"/>
    <s v="Pakeeza Chicken Corner"/>
    <n v="1"/>
    <s v="New Delhi"/>
    <s v="R K Puram"/>
    <n v="77.167512500000001"/>
    <n v="28.565241199999999"/>
    <s v="North Indian"/>
    <s v="Indian Rupees(Rs.)"/>
    <x v="0"/>
    <x v="0"/>
    <s v="No"/>
    <s v="No"/>
    <n v="1"/>
    <n v="0"/>
    <n v="200"/>
    <n v="1"/>
    <n v="2018"/>
    <n v="1"/>
    <n v="1"/>
    <d v="2018-01-01T00:00:00"/>
    <n v="2.4"/>
    <x v="0"/>
  </r>
  <r>
    <n v="18390082"/>
    <s v="Aunty's Kitchen"/>
    <n v="1"/>
    <s v="New Delhi"/>
    <s v="Daryaganj"/>
    <n v="77.242049600000001"/>
    <n v="28.644812200000001"/>
    <s v="North Indian"/>
    <s v="Indian Rupees(Rs.)"/>
    <x v="0"/>
    <x v="0"/>
    <s v="No"/>
    <s v="No"/>
    <n v="1"/>
    <n v="0"/>
    <n v="100"/>
    <n v="1"/>
    <n v="2016"/>
    <n v="12"/>
    <n v="2"/>
    <d v="2016-12-02T00:00:00"/>
    <n v="1.2"/>
    <x v="0"/>
  </r>
  <r>
    <n v="18449652"/>
    <s v="Delhi 6 Foods"/>
    <n v="1"/>
    <s v="New Delhi"/>
    <s v="Daryaganj"/>
    <n v="0"/>
    <n v="0"/>
    <s v="North Indian"/>
    <s v="Indian Rupees(Rs.)"/>
    <x v="0"/>
    <x v="0"/>
    <s v="No"/>
    <s v="No"/>
    <n v="1"/>
    <n v="0"/>
    <n v="300"/>
    <n v="1"/>
    <n v="2018"/>
    <n v="12"/>
    <n v="18"/>
    <d v="2018-12-18T00:00:00"/>
    <n v="3.6"/>
    <x v="0"/>
  </r>
  <r>
    <n v="18288623"/>
    <s v="Fry Centre"/>
    <n v="1"/>
    <s v="New Delhi"/>
    <s v="Daryaganj"/>
    <n v="77.240442799999997"/>
    <n v="28.648229199999999"/>
    <s v="North Indian"/>
    <s v="Indian Rupees(Rs.)"/>
    <x v="0"/>
    <x v="0"/>
    <s v="No"/>
    <s v="No"/>
    <n v="1"/>
    <n v="0"/>
    <n v="200"/>
    <n v="1"/>
    <n v="2013"/>
    <n v="12"/>
    <n v="4"/>
    <d v="2013-12-04T00:00:00"/>
    <n v="2.4"/>
    <x v="0"/>
  </r>
  <r>
    <n v="18435822"/>
    <s v="Mahavrer Chap Express"/>
    <n v="1"/>
    <s v="New Delhi"/>
    <s v="Dilshad Garden"/>
    <n v="77.318203199999999"/>
    <n v="28.680840499999999"/>
    <s v="North Indian"/>
    <s v="Indian Rupees(Rs.)"/>
    <x v="0"/>
    <x v="0"/>
    <s v="No"/>
    <s v="No"/>
    <n v="1"/>
    <n v="0"/>
    <n v="300"/>
    <n v="1"/>
    <n v="2011"/>
    <n v="12"/>
    <n v="13"/>
    <d v="2011-12-13T00:00:00"/>
    <n v="3.6"/>
    <x v="0"/>
  </r>
  <r>
    <n v="18435787"/>
    <s v="Kailash Vaishno Dhaba"/>
    <n v="1"/>
    <s v="New Delhi"/>
    <s v="Geeta Colony"/>
    <n v="77.270594700000004"/>
    <n v="28.656203000000001"/>
    <s v="North Indian"/>
    <s v="Indian Rupees(Rs.)"/>
    <x v="0"/>
    <x v="0"/>
    <s v="No"/>
    <s v="No"/>
    <n v="1"/>
    <n v="0"/>
    <n v="200"/>
    <n v="1"/>
    <n v="2016"/>
    <n v="12"/>
    <n v="28"/>
    <d v="2016-12-28T00:00:00"/>
    <n v="2.4"/>
    <x v="0"/>
  </r>
  <r>
    <n v="18425757"/>
    <s v="Desi Tadka"/>
    <n v="1"/>
    <s v="New Delhi"/>
    <s v="Hauz Khas"/>
    <n v="77.209842499999993"/>
    <n v="28.560244999999998"/>
    <s v="North Indian"/>
    <s v="Indian Rupees(Rs.)"/>
    <x v="0"/>
    <x v="0"/>
    <s v="No"/>
    <s v="No"/>
    <n v="1"/>
    <n v="0"/>
    <n v="200"/>
    <n v="1"/>
    <n v="2016"/>
    <n v="12"/>
    <n v="19"/>
    <d v="2016-12-19T00:00:00"/>
    <n v="2.4"/>
    <x v="0"/>
  </r>
  <r>
    <n v="18425738"/>
    <s v="Sher -E- Punjab"/>
    <n v="1"/>
    <s v="New Delhi"/>
    <s v="Hauz Khas"/>
    <n v="77.2081917"/>
    <n v="28.560847500000001"/>
    <s v="North Indian"/>
    <s v="Indian Rupees(Rs.)"/>
    <x v="0"/>
    <x v="0"/>
    <s v="No"/>
    <s v="No"/>
    <n v="1"/>
    <n v="0"/>
    <n v="350"/>
    <n v="1"/>
    <n v="2012"/>
    <n v="12"/>
    <n v="10"/>
    <d v="2012-12-10T00:00:00"/>
    <n v="4.2"/>
    <x v="0"/>
  </r>
  <r>
    <n v="18423101"/>
    <s v="Kebabish"/>
    <n v="1"/>
    <s v="New Delhi"/>
    <s v="Krishna Nagar"/>
    <n v="77.277779600000002"/>
    <n v="28.652501600000001"/>
    <s v="North Indian"/>
    <s v="Indian Rupees(Rs.)"/>
    <x v="0"/>
    <x v="0"/>
    <s v="No"/>
    <s v="No"/>
    <n v="2"/>
    <n v="0"/>
    <n v="550"/>
    <n v="1"/>
    <n v="2012"/>
    <n v="12"/>
    <n v="4"/>
    <d v="2012-12-04T00:00:00"/>
    <n v="6.6000000000000005"/>
    <x v="0"/>
  </r>
  <r>
    <n v="18429161"/>
    <s v="Gian Ji Punjabi Dhaba"/>
    <n v="1"/>
    <s v="New Delhi"/>
    <s v="Lajpat Nagar 1"/>
    <n v="77.252946899999998"/>
    <n v="28.569441000000001"/>
    <s v="North Indian"/>
    <s v="Indian Rupees(Rs.)"/>
    <x v="0"/>
    <x v="0"/>
    <s v="No"/>
    <s v="No"/>
    <n v="1"/>
    <n v="0"/>
    <n v="150"/>
    <n v="1"/>
    <n v="2016"/>
    <n v="12"/>
    <n v="14"/>
    <d v="2016-12-14T00:00:00"/>
    <n v="1.8"/>
    <x v="0"/>
  </r>
  <r>
    <n v="18403469"/>
    <s v="Aapka Mangal Restaurant"/>
    <n v="1"/>
    <s v="New Delhi"/>
    <s v="Mahipalpur"/>
    <n v="77.123842400000001"/>
    <n v="28.544653700000001"/>
    <s v="North Indian"/>
    <s v="Indian Rupees(Rs.)"/>
    <x v="0"/>
    <x v="0"/>
    <s v="No"/>
    <s v="No"/>
    <n v="2"/>
    <n v="0"/>
    <n v="500"/>
    <n v="1"/>
    <n v="2010"/>
    <n v="12"/>
    <n v="4"/>
    <d v="2010-12-04T00:00:00"/>
    <n v="6"/>
    <x v="0"/>
  </r>
  <r>
    <n v="18489534"/>
    <s v="Sunita Dhaba"/>
    <n v="1"/>
    <s v="New Delhi"/>
    <s v="Mahipalpur"/>
    <n v="77.127922699999999"/>
    <n v="28.549416000000001"/>
    <s v="North Indian"/>
    <s v="Indian Rupees(Rs.)"/>
    <x v="0"/>
    <x v="0"/>
    <s v="No"/>
    <s v="No"/>
    <n v="1"/>
    <n v="0"/>
    <n v="250"/>
    <n v="1"/>
    <n v="2013"/>
    <n v="12"/>
    <n v="9"/>
    <d v="2013-12-09T00:00:00"/>
    <n v="3"/>
    <x v="0"/>
  </r>
  <r>
    <n v="18489832"/>
    <s v="Lotus Kitchen"/>
    <n v="1"/>
    <s v="New Delhi"/>
    <s v="MG Road"/>
    <n v="77.144485599999996"/>
    <n v="28.4945886"/>
    <s v="North Indian"/>
    <s v="Indian Rupees(Rs.)"/>
    <x v="0"/>
    <x v="0"/>
    <s v="No"/>
    <s v="No"/>
    <n v="1"/>
    <n v="0"/>
    <n v="100"/>
    <n v="1"/>
    <n v="2011"/>
    <n v="12"/>
    <n v="15"/>
    <d v="2011-12-15T00:00:00"/>
    <n v="1.2"/>
    <x v="0"/>
  </r>
  <r>
    <n v="18471235"/>
    <s v="Aditya Da Vaishno Dhaba"/>
    <n v="1"/>
    <s v="New Delhi"/>
    <s v="Najafgarh"/>
    <n v="77.012197999999998"/>
    <n v="28.618063899999999"/>
    <s v="North Indian"/>
    <s v="Indian Rupees(Rs.)"/>
    <x v="0"/>
    <x v="0"/>
    <s v="No"/>
    <s v="No"/>
    <n v="1"/>
    <n v="0"/>
    <n v="250"/>
    <n v="1"/>
    <n v="2013"/>
    <n v="12"/>
    <n v="23"/>
    <d v="2013-12-23T00:00:00"/>
    <n v="3"/>
    <x v="0"/>
  </r>
  <r>
    <n v="18469981"/>
    <s v="Dana Pani"/>
    <n v="1"/>
    <s v="New Delhi"/>
    <s v="Najafgarh"/>
    <n v="77.009408300000004"/>
    <n v="28.617030499999998"/>
    <s v="North Indian"/>
    <s v="Indian Rupees(Rs.)"/>
    <x v="0"/>
    <x v="0"/>
    <s v="No"/>
    <s v="No"/>
    <n v="1"/>
    <n v="0"/>
    <n v="250"/>
    <n v="1"/>
    <n v="2018"/>
    <n v="12"/>
    <n v="16"/>
    <d v="2018-12-16T00:00:00"/>
    <n v="3"/>
    <x v="0"/>
  </r>
  <r>
    <n v="312848"/>
    <s v="Punjabi Tadka"/>
    <n v="1"/>
    <s v="New Delhi"/>
    <s v="Naraina"/>
    <n v="77.146539000000004"/>
    <n v="28.629667699999999"/>
    <s v="North Indian"/>
    <s v="Indian Rupees(Rs.)"/>
    <x v="0"/>
    <x v="0"/>
    <s v="No"/>
    <s v="No"/>
    <n v="1"/>
    <n v="0"/>
    <n v="250"/>
    <n v="1"/>
    <n v="2018"/>
    <n v="12"/>
    <n v="16"/>
    <d v="2018-12-16T00:00:00"/>
    <n v="3"/>
    <x v="0"/>
  </r>
  <r>
    <n v="18439705"/>
    <s v="The Hubbub Cafe and Restaurant"/>
    <n v="1"/>
    <s v="New Delhi"/>
    <s v="Qutab Institutional Area"/>
    <n v="77.189514000000003"/>
    <n v="28.546945000000001"/>
    <s v="North Indian"/>
    <s v="Indian Rupees(Rs.)"/>
    <x v="0"/>
    <x v="0"/>
    <s v="No"/>
    <s v="No"/>
    <n v="2"/>
    <n v="0"/>
    <n v="500"/>
    <n v="1"/>
    <n v="2012"/>
    <n v="12"/>
    <n v="15"/>
    <d v="2012-12-15T00:00:00"/>
    <n v="6"/>
    <x v="0"/>
  </r>
  <r>
    <n v="18418243"/>
    <s v="Uttarakhand Eating Point"/>
    <n v="1"/>
    <s v="New Delhi"/>
    <s v="Shakarpur"/>
    <n v="77.281618899999998"/>
    <n v="28.6316688"/>
    <s v="North Indian"/>
    <s v="Indian Rupees(Rs.)"/>
    <x v="0"/>
    <x v="0"/>
    <s v="No"/>
    <s v="No"/>
    <n v="1"/>
    <n v="0"/>
    <n v="200"/>
    <n v="1"/>
    <n v="2018"/>
    <n v="12"/>
    <n v="16"/>
    <d v="2018-12-16T00:00:00"/>
    <n v="2.4"/>
    <x v="0"/>
  </r>
  <r>
    <n v="18429577"/>
    <s v="Mamma Drools"/>
    <n v="1"/>
    <s v="New Delhi"/>
    <s v="Dilshad Garden"/>
    <n v="77.315164100000004"/>
    <n v="28.678464600000002"/>
    <s v="North Indian"/>
    <s v="Indian Rupees(Rs.)"/>
    <x v="0"/>
    <x v="0"/>
    <s v="No"/>
    <s v="No"/>
    <n v="1"/>
    <n v="0"/>
    <n v="200"/>
    <n v="1"/>
    <n v="2015"/>
    <n v="11"/>
    <n v="15"/>
    <d v="2015-11-15T00:00:00"/>
    <n v="2.4"/>
    <x v="0"/>
  </r>
  <r>
    <n v="18421462"/>
    <s v="Prem Ji Delhi Wale"/>
    <n v="1"/>
    <s v="New Delhi"/>
    <s v="Geeta Colony"/>
    <n v="77.274346699999995"/>
    <n v="28.654138199999998"/>
    <s v="North Indian"/>
    <s v="Indian Rupees(Rs.)"/>
    <x v="0"/>
    <x v="0"/>
    <s v="No"/>
    <s v="No"/>
    <n v="1"/>
    <n v="0"/>
    <n v="250"/>
    <n v="1"/>
    <n v="2010"/>
    <n v="11"/>
    <n v="23"/>
    <d v="2010-11-23T00:00:00"/>
    <n v="3"/>
    <x v="0"/>
  </r>
  <r>
    <n v="18464633"/>
    <s v="Aap Ki Khatir"/>
    <n v="1"/>
    <s v="New Delhi"/>
    <s v="Gujranwala Town"/>
    <n v="77.191812900000002"/>
    <n v="28.698855699999999"/>
    <s v="North Indian"/>
    <s v="Indian Rupees(Rs.)"/>
    <x v="0"/>
    <x v="0"/>
    <s v="No"/>
    <s v="No"/>
    <n v="1"/>
    <n v="0"/>
    <n v="400"/>
    <n v="1"/>
    <n v="2012"/>
    <n v="11"/>
    <n v="20"/>
    <d v="2012-11-20T00:00:00"/>
    <n v="4.8"/>
    <x v="0"/>
  </r>
  <r>
    <n v="18423145"/>
    <s v="Rai Ji Caterers"/>
    <n v="1"/>
    <s v="New Delhi"/>
    <s v="Lodhi Road"/>
    <n v="77.228435500000003"/>
    <n v="28.582345700000001"/>
    <s v="North Indian"/>
    <s v="Indian Rupees(Rs.)"/>
    <x v="0"/>
    <x v="0"/>
    <s v="No"/>
    <s v="No"/>
    <n v="1"/>
    <n v="0"/>
    <n v="400"/>
    <n v="1"/>
    <n v="2012"/>
    <n v="11"/>
    <n v="10"/>
    <d v="2012-11-10T00:00:00"/>
    <n v="4.8"/>
    <x v="0"/>
  </r>
  <r>
    <n v="18358661"/>
    <s v="Kaka De Dhaba"/>
    <n v="1"/>
    <s v="New Delhi"/>
    <s v="Mahipalpur"/>
    <n v="77.122853599999999"/>
    <n v="28.545455100000002"/>
    <s v="North Indian"/>
    <s v="Indian Rupees(Rs.)"/>
    <x v="0"/>
    <x v="0"/>
    <s v="No"/>
    <s v="No"/>
    <n v="1"/>
    <n v="0"/>
    <n v="350"/>
    <n v="1"/>
    <n v="2016"/>
    <n v="11"/>
    <n v="1"/>
    <d v="2016-11-01T00:00:00"/>
    <n v="4.2"/>
    <x v="0"/>
  </r>
  <r>
    <n v="18342574"/>
    <s v="Apni Rasoi"/>
    <n v="1"/>
    <s v="New Delhi"/>
    <s v="Moti Nagar"/>
    <n v="77.142185400000002"/>
    <n v="28.6575323"/>
    <s v="North Indian"/>
    <s v="Indian Rupees(Rs.)"/>
    <x v="0"/>
    <x v="0"/>
    <s v="No"/>
    <s v="No"/>
    <n v="2"/>
    <n v="0"/>
    <n v="500"/>
    <n v="1"/>
    <n v="2015"/>
    <n v="11"/>
    <n v="13"/>
    <d v="2015-11-13T00:00:00"/>
    <n v="6"/>
    <x v="0"/>
  </r>
  <r>
    <n v="18449664"/>
    <s v="Raja Rasoi"/>
    <n v="1"/>
    <s v="New Delhi"/>
    <s v="Mukherjee Nagar"/>
    <n v="77.218799599999997"/>
    <n v="28.709364300000001"/>
    <s v="North Indian"/>
    <s v="Indian Rupees(Rs.)"/>
    <x v="0"/>
    <x v="0"/>
    <s v="No"/>
    <s v="No"/>
    <n v="1"/>
    <n v="0"/>
    <n v="200"/>
    <n v="1"/>
    <n v="2015"/>
    <n v="11"/>
    <n v="5"/>
    <d v="2015-11-05T00:00:00"/>
    <n v="2.4"/>
    <x v="0"/>
  </r>
  <r>
    <n v="306177"/>
    <s v="Gulati Ki Rasoi"/>
    <n v="1"/>
    <s v="New Delhi"/>
    <s v="Nangloi"/>
    <n v="77.071968799999993"/>
    <n v="28.69123205"/>
    <s v="North Indian"/>
    <s v="Indian Rupees(Rs.)"/>
    <x v="0"/>
    <x v="0"/>
    <s v="No"/>
    <s v="No"/>
    <n v="1"/>
    <n v="0"/>
    <n v="200"/>
    <n v="1"/>
    <n v="2011"/>
    <n v="11"/>
    <n v="23"/>
    <d v="2011-11-23T00:00:00"/>
    <n v="2.4"/>
    <x v="0"/>
  </r>
  <r>
    <n v="18424661"/>
    <s v="Bikaner Rasoi"/>
    <n v="1"/>
    <s v="New Delhi"/>
    <s v="Vasundhara Enclave"/>
    <n v="77.315990799999994"/>
    <n v="28.601005000000001"/>
    <s v="North Indian"/>
    <s v="Indian Rupees(Rs.)"/>
    <x v="0"/>
    <x v="0"/>
    <s v="No"/>
    <s v="No"/>
    <n v="1"/>
    <n v="0"/>
    <n v="250"/>
    <n v="1"/>
    <n v="2010"/>
    <n v="11"/>
    <n v="25"/>
    <d v="2010-11-25T00:00:00"/>
    <n v="3"/>
    <x v="0"/>
  </r>
  <r>
    <n v="18423118"/>
    <s v="Old Moradabadi Chicken Corner"/>
    <n v="1"/>
    <s v="New Delhi"/>
    <s v="Vasundhara Enclave"/>
    <n v="77.306207119999996"/>
    <n v="28.589083800000001"/>
    <s v="North Indian"/>
    <s v="Indian Rupees(Rs.)"/>
    <x v="0"/>
    <x v="0"/>
    <s v="No"/>
    <s v="No"/>
    <n v="1"/>
    <n v="0"/>
    <n v="400"/>
    <n v="1"/>
    <n v="2012"/>
    <n v="11"/>
    <n v="13"/>
    <d v="2012-11-13T00:00:00"/>
    <n v="4.8"/>
    <x v="0"/>
  </r>
  <r>
    <n v="18457050"/>
    <s v="Puran Dhaba"/>
    <n v="1"/>
    <s v="New Delhi"/>
    <s v="Ashok Vihar Phase 1"/>
    <n v="77.172466299999996"/>
    <n v="28.6802986"/>
    <s v="North Indian"/>
    <s v="Indian Rupees(Rs.)"/>
    <x v="0"/>
    <x v="0"/>
    <s v="No"/>
    <s v="No"/>
    <n v="1"/>
    <n v="0"/>
    <n v="200"/>
    <n v="1"/>
    <n v="2014"/>
    <n v="10"/>
    <n v="13"/>
    <d v="2014-10-13T00:00:00"/>
    <n v="2.4"/>
    <x v="0"/>
  </r>
  <r>
    <n v="18420653"/>
    <s v="Tawa King"/>
    <n v="1"/>
    <s v="New Delhi"/>
    <s v="Delhi University-GTB Nagar"/>
    <n v="77.202745100000001"/>
    <n v="28.6949307"/>
    <s v="North Indian"/>
    <s v="Indian Rupees(Rs.)"/>
    <x v="0"/>
    <x v="0"/>
    <s v="No"/>
    <s v="No"/>
    <n v="1"/>
    <n v="0"/>
    <n v="350"/>
    <n v="1"/>
    <n v="2014"/>
    <n v="10"/>
    <n v="28"/>
    <d v="2014-10-28T00:00:00"/>
    <n v="4.2"/>
    <x v="0"/>
  </r>
  <r>
    <n v="18361755"/>
    <s v="Shudh Vaishno Dhaba"/>
    <n v="1"/>
    <s v="New Delhi"/>
    <s v="GTB Nagar"/>
    <n v="77.204811300000003"/>
    <n v="28.6990689"/>
    <s v="North Indian"/>
    <s v="Indian Rupees(Rs.)"/>
    <x v="0"/>
    <x v="0"/>
    <s v="No"/>
    <s v="No"/>
    <n v="1"/>
    <n v="0"/>
    <n v="200"/>
    <n v="1"/>
    <n v="2018"/>
    <n v="10"/>
    <n v="25"/>
    <d v="2018-10-25T00:00:00"/>
    <n v="2.4"/>
    <x v="0"/>
  </r>
  <r>
    <n v="18481278"/>
    <s v="Mirch Masala Restaurant"/>
    <n v="1"/>
    <s v="New Delhi"/>
    <s v="India Gate"/>
    <n v="77.198163300000004"/>
    <n v="28.608673199999998"/>
    <s v="North Indian"/>
    <s v="Indian Rupees(Rs.)"/>
    <x v="0"/>
    <x v="0"/>
    <s v="No"/>
    <s v="No"/>
    <n v="1"/>
    <n v="0"/>
    <n v="400"/>
    <n v="1"/>
    <n v="2014"/>
    <n v="10"/>
    <n v="27"/>
    <d v="2014-10-27T00:00:00"/>
    <n v="4.8"/>
    <x v="0"/>
  </r>
  <r>
    <n v="18425740"/>
    <s v="Food Corner"/>
    <n v="1"/>
    <s v="New Delhi"/>
    <s v="Kailash Colony"/>
    <n v="77.241099000000006"/>
    <n v="28.552715800000001"/>
    <s v="North Indian"/>
    <s v="Indian Rupees(Rs.)"/>
    <x v="0"/>
    <x v="0"/>
    <s v="No"/>
    <s v="No"/>
    <n v="1"/>
    <n v="0"/>
    <n v="100"/>
    <n v="1"/>
    <n v="2018"/>
    <n v="10"/>
    <n v="6"/>
    <d v="2018-10-06T00:00:00"/>
    <n v="1.2"/>
    <x v="0"/>
  </r>
  <r>
    <n v="18357541"/>
    <s v="Mukesh Bhojnalaya"/>
    <n v="1"/>
    <s v="New Delhi"/>
    <s v="Mahipalpur"/>
    <n v="77.124854200000001"/>
    <n v="28.543052500000002"/>
    <s v="North Indian"/>
    <s v="Indian Rupees(Rs.)"/>
    <x v="0"/>
    <x v="0"/>
    <s v="No"/>
    <s v="No"/>
    <n v="1"/>
    <n v="0"/>
    <n v="300"/>
    <n v="1"/>
    <n v="2016"/>
    <n v="10"/>
    <n v="11"/>
    <d v="2016-10-11T00:00:00"/>
    <n v="3.6"/>
    <x v="0"/>
  </r>
  <r>
    <n v="312970"/>
    <s v="New Royal Blue Dhaba"/>
    <n v="1"/>
    <s v="New Delhi"/>
    <s v="Mahipalpur"/>
    <n v="77.123123199999995"/>
    <n v="28.543598899999999"/>
    <s v="North Indian"/>
    <s v="Indian Rupees(Rs.)"/>
    <x v="0"/>
    <x v="0"/>
    <s v="No"/>
    <s v="No"/>
    <n v="1"/>
    <n v="0"/>
    <n v="300"/>
    <n v="1"/>
    <n v="2016"/>
    <n v="10"/>
    <n v="7"/>
    <d v="2016-10-07T00:00:00"/>
    <n v="3.6"/>
    <x v="0"/>
  </r>
  <r>
    <n v="18449653"/>
    <s v="Food Campus"/>
    <n v="1"/>
    <s v="New Delhi"/>
    <s v="Mukherjee Nagar"/>
    <n v="77.216399499999994"/>
    <n v="28.714029799999999"/>
    <s v="North Indian"/>
    <s v="Indian Rupees(Rs.)"/>
    <x v="0"/>
    <x v="0"/>
    <s v="No"/>
    <s v="No"/>
    <n v="1"/>
    <n v="0"/>
    <n v="100"/>
    <n v="1"/>
    <n v="2015"/>
    <n v="10"/>
    <n v="12"/>
    <d v="2015-10-12T00:00:00"/>
    <n v="1.2"/>
    <x v="0"/>
  </r>
  <r>
    <n v="18357954"/>
    <s v="Punjabi Delight"/>
    <n v="1"/>
    <s v="New Delhi"/>
    <s v="Mukherjee Nagar"/>
    <n v="77.215591000000003"/>
    <n v="28.7126375"/>
    <s v="North Indian"/>
    <s v="Indian Rupees(Rs.)"/>
    <x v="0"/>
    <x v="0"/>
    <s v="No"/>
    <s v="No"/>
    <n v="1"/>
    <n v="0"/>
    <n v="300"/>
    <n v="1"/>
    <n v="2012"/>
    <n v="10"/>
    <n v="1"/>
    <d v="2012-10-01T00:00:00"/>
    <n v="3.6"/>
    <x v="0"/>
  </r>
  <r>
    <n v="305699"/>
    <s v="Dilkhush Dhaba"/>
    <n v="1"/>
    <s v="New Delhi"/>
    <s v="Nangloi"/>
    <n v="77.069503400000002"/>
    <n v="28.6819199"/>
    <s v="North Indian"/>
    <s v="Indian Rupees(Rs.)"/>
    <x v="0"/>
    <x v="0"/>
    <s v="No"/>
    <s v="No"/>
    <n v="1"/>
    <n v="0"/>
    <n v="100"/>
    <n v="1"/>
    <n v="2013"/>
    <n v="10"/>
    <n v="13"/>
    <d v="2013-10-13T00:00:00"/>
    <n v="1.2"/>
    <x v="0"/>
  </r>
  <r>
    <n v="304831"/>
    <s v="Khana Khazana"/>
    <n v="1"/>
    <s v="New Delhi"/>
    <s v="Nangloi"/>
    <n v="77.070099970000001"/>
    <n v="28.686543230000002"/>
    <s v="North Indian"/>
    <s v="Indian Rupees(Rs.)"/>
    <x v="0"/>
    <x v="0"/>
    <s v="No"/>
    <s v="No"/>
    <n v="1"/>
    <n v="0"/>
    <n v="200"/>
    <n v="1"/>
    <n v="2018"/>
    <n v="10"/>
    <n v="3"/>
    <d v="2018-10-03T00:00:00"/>
    <n v="2.4"/>
    <x v="0"/>
  </r>
  <r>
    <n v="304782"/>
    <s v="Ramesh Caterers &amp; Dhaba"/>
    <n v="1"/>
    <s v="New Delhi"/>
    <s v="Nangloi"/>
    <n v="77.072183300000006"/>
    <n v="28.653602200000002"/>
    <s v="North Indian"/>
    <s v="Indian Rupees(Rs.)"/>
    <x v="0"/>
    <x v="0"/>
    <s v="No"/>
    <s v="No"/>
    <n v="1"/>
    <n v="0"/>
    <n v="150"/>
    <n v="1"/>
    <n v="2017"/>
    <n v="10"/>
    <n v="27"/>
    <d v="2017-10-27T00:00:00"/>
    <n v="1.8"/>
    <x v="0"/>
  </r>
  <r>
    <n v="18368003"/>
    <s v="Foji Bhai Hotel"/>
    <n v="1"/>
    <s v="New Delhi"/>
    <s v="Palam"/>
    <n v="77.086465899999993"/>
    <n v="28.5931848"/>
    <s v="North Indian"/>
    <s v="Indian Rupees(Rs.)"/>
    <x v="0"/>
    <x v="0"/>
    <s v="No"/>
    <s v="No"/>
    <n v="1"/>
    <n v="0"/>
    <n v="100"/>
    <n v="1"/>
    <n v="2014"/>
    <n v="10"/>
    <n v="15"/>
    <d v="2014-10-15T00:00:00"/>
    <n v="1.2"/>
    <x v="0"/>
  </r>
  <r>
    <n v="18244429"/>
    <s v="Raj Shri"/>
    <n v="1"/>
    <s v="New Delhi"/>
    <s v="Pandav Nagar"/>
    <n v="77.283378600000006"/>
    <n v="28.618065699999999"/>
    <s v="North Indian"/>
    <s v="Indian Rupees(Rs.)"/>
    <x v="0"/>
    <x v="0"/>
    <s v="No"/>
    <s v="No"/>
    <n v="1"/>
    <n v="0"/>
    <n v="200"/>
    <n v="1"/>
    <n v="2015"/>
    <n v="10"/>
    <n v="25"/>
    <d v="2015-10-25T00:00:00"/>
    <n v="2.4"/>
    <x v="0"/>
  </r>
  <r>
    <n v="18357819"/>
    <s v="Nutri Lunch"/>
    <n v="1"/>
    <s v="New Delhi"/>
    <s v="Sarita Vihar"/>
    <n v="77.292120100000005"/>
    <n v="28.532938999999999"/>
    <s v="North Indian"/>
    <s v="Indian Rupees(Rs.)"/>
    <x v="0"/>
    <x v="0"/>
    <s v="No"/>
    <s v="No"/>
    <n v="1"/>
    <n v="0"/>
    <n v="200"/>
    <n v="1"/>
    <n v="2018"/>
    <n v="10"/>
    <n v="15"/>
    <d v="2018-10-15T00:00:00"/>
    <n v="2.4"/>
    <x v="0"/>
  </r>
  <r>
    <n v="18430907"/>
    <s v="Rana's Food Corner"/>
    <n v="1"/>
    <s v="New Delhi"/>
    <s v="Subhash Nagar"/>
    <n v="77.109014700000003"/>
    <n v="28.6350391"/>
    <s v="North Indian"/>
    <s v="Indian Rupees(Rs.)"/>
    <x v="0"/>
    <x v="0"/>
    <s v="No"/>
    <s v="No"/>
    <n v="1"/>
    <n v="0"/>
    <n v="200"/>
    <n v="1"/>
    <n v="2013"/>
    <n v="10"/>
    <n v="10"/>
    <d v="2013-10-10T00:00:00"/>
    <n v="2.4"/>
    <x v="0"/>
  </r>
  <r>
    <n v="18424640"/>
    <s v="Soni Food Court"/>
    <n v="1"/>
    <s v="New Delhi"/>
    <s v="Vasundhara Enclave"/>
    <n v="77.307643780000006"/>
    <n v="28.590866649999999"/>
    <s v="North Indian"/>
    <s v="Indian Rupees(Rs.)"/>
    <x v="0"/>
    <x v="0"/>
    <s v="No"/>
    <s v="No"/>
    <n v="1"/>
    <n v="0"/>
    <n v="150"/>
    <n v="1"/>
    <n v="2015"/>
    <n v="10"/>
    <n v="14"/>
    <d v="2015-10-14T00:00:00"/>
    <n v="1.8"/>
    <x v="0"/>
  </r>
  <r>
    <n v="18421058"/>
    <s v="V. K. Pasta"/>
    <n v="1"/>
    <s v="New Delhi"/>
    <s v="Anand Vihar"/>
    <n v="77.306611500000002"/>
    <n v="28.6595859"/>
    <s v="Italian, Fast Food"/>
    <s v="Indian Rupees(Rs.)"/>
    <x v="0"/>
    <x v="0"/>
    <s v="No"/>
    <s v="No"/>
    <n v="2"/>
    <n v="0"/>
    <n v="600"/>
    <n v="1"/>
    <n v="2018"/>
    <n v="9"/>
    <n v="1"/>
    <d v="2018-09-01T00:00:00"/>
    <n v="7.2"/>
    <x v="0"/>
  </r>
  <r>
    <n v="18397709"/>
    <s v="Iqbal's Mughal Cuisine"/>
    <n v="1"/>
    <s v="New Delhi"/>
    <s v="Daryaganj"/>
    <n v="77.241413300000005"/>
    <n v="28.644472499999999"/>
    <s v="North Indian, Mughlai"/>
    <s v="Indian Rupees(Rs.)"/>
    <x v="0"/>
    <x v="0"/>
    <s v="No"/>
    <s v="No"/>
    <n v="2"/>
    <n v="0"/>
    <n v="500"/>
    <n v="1"/>
    <n v="2013"/>
    <n v="9"/>
    <n v="10"/>
    <d v="2013-09-10T00:00:00"/>
    <n v="6"/>
    <x v="0"/>
  </r>
  <r>
    <n v="18472618"/>
    <s v="Adda The Spice Affair"/>
    <n v="1"/>
    <s v="New Delhi"/>
    <s v="Hauz Khas"/>
    <n v="77.210757999999998"/>
    <n v="28.562321799999999"/>
    <s v="North Indian, Chinese"/>
    <s v="Indian Rupees(Rs.)"/>
    <x v="0"/>
    <x v="0"/>
    <s v="No"/>
    <s v="No"/>
    <n v="2"/>
    <n v="0"/>
    <n v="500"/>
    <n v="1"/>
    <n v="2012"/>
    <n v="9"/>
    <n v="18"/>
    <d v="2012-09-18T00:00:00"/>
    <n v="6"/>
    <x v="0"/>
  </r>
  <r>
    <n v="18418229"/>
    <s v="Shi Cafe"/>
    <n v="1"/>
    <s v="New Delhi"/>
    <s v="Hauz Khas"/>
    <n v="77.194613810000007"/>
    <n v="28.55510074"/>
    <s v="Cafe, Mexican, Continental"/>
    <s v="Indian Rupees(Rs.)"/>
    <x v="0"/>
    <x v="0"/>
    <s v="No"/>
    <s v="No"/>
    <n v="3"/>
    <n v="0"/>
    <n v="1000"/>
    <n v="1"/>
    <n v="2018"/>
    <n v="9"/>
    <n v="19"/>
    <d v="2018-09-19T00:00:00"/>
    <n v="12"/>
    <x v="1"/>
  </r>
  <r>
    <n v="18445784"/>
    <s v="Nirvana The Divine Kitchen"/>
    <n v="1"/>
    <s v="New Delhi"/>
    <s v="Lawrence Road"/>
    <n v="77.159526600000007"/>
    <n v="28.688928700000002"/>
    <s v="North Indian, Chinese"/>
    <s v="Indian Rupees(Rs.)"/>
    <x v="0"/>
    <x v="0"/>
    <s v="No"/>
    <s v="No"/>
    <n v="2"/>
    <n v="0"/>
    <n v="700"/>
    <n v="1"/>
    <n v="2010"/>
    <n v="9"/>
    <n v="18"/>
    <d v="2010-09-18T00:00:00"/>
    <n v="8.4"/>
    <x v="0"/>
  </r>
  <r>
    <n v="18435820"/>
    <s v="Chicago Pizza"/>
    <n v="1"/>
    <s v="New Delhi"/>
    <s v="Palate of Delhi, Chanakyapuri"/>
    <n v="77.162132"/>
    <n v="28.5921448"/>
    <s v="Pizza"/>
    <s v="Indian Rupees(Rs.)"/>
    <x v="0"/>
    <x v="0"/>
    <s v="No"/>
    <s v="No"/>
    <n v="2"/>
    <n v="0"/>
    <n v="600"/>
    <n v="1"/>
    <n v="2010"/>
    <n v="9"/>
    <n v="22"/>
    <d v="2010-09-22T00:00:00"/>
    <n v="7.2"/>
    <x v="0"/>
  </r>
  <r>
    <n v="18441688"/>
    <s v="Madras Dosa &amp; Chinese"/>
    <n v="1"/>
    <s v="New Delhi"/>
    <s v="Shalimar Bagh"/>
    <n v="77.162671200000005"/>
    <n v="28.706672099999999"/>
    <s v="South Indian, Chinese"/>
    <s v="Indian Rupees(Rs.)"/>
    <x v="0"/>
    <x v="0"/>
    <s v="No"/>
    <s v="No"/>
    <n v="2"/>
    <n v="0"/>
    <n v="500"/>
    <n v="1"/>
    <n v="2018"/>
    <n v="9"/>
    <n v="24"/>
    <d v="2018-09-24T00:00:00"/>
    <n v="6"/>
    <x v="0"/>
  </r>
  <r>
    <n v="18337885"/>
    <s v="Tpot"/>
    <n v="1"/>
    <s v="New Delhi"/>
    <s v="Aerocity"/>
    <n v="77.087896999999998"/>
    <n v="28.554462999999998"/>
    <s v="Cafe"/>
    <s v="Indian Rupees(Rs.)"/>
    <x v="0"/>
    <x v="0"/>
    <s v="No"/>
    <s v="No"/>
    <n v="2"/>
    <n v="0"/>
    <n v="800"/>
    <n v="1"/>
    <n v="2012"/>
    <n v="8"/>
    <n v="6"/>
    <d v="2012-08-06T00:00:00"/>
    <n v="9.6"/>
    <x v="0"/>
  </r>
  <r>
    <n v="18462588"/>
    <s v="Avon Kitchen"/>
    <n v="1"/>
    <s v="New Delhi"/>
    <s v="Ashok Vihar Phase 1"/>
    <n v="77.173682200000002"/>
    <n v="28.687276900000001"/>
    <s v="North Indian, Mughlai, Chinese"/>
    <s v="Indian Rupees(Rs.)"/>
    <x v="0"/>
    <x v="0"/>
    <s v="No"/>
    <s v="No"/>
    <n v="2"/>
    <n v="0"/>
    <n v="700"/>
    <n v="1"/>
    <n v="2018"/>
    <n v="8"/>
    <n v="21"/>
    <d v="2018-08-21T00:00:00"/>
    <n v="8.4"/>
    <x v="0"/>
  </r>
  <r>
    <n v="18424635"/>
    <s v="Somang House Restaurant"/>
    <n v="1"/>
    <s v="New Delhi"/>
    <s v="Majnu ka Tila"/>
    <n v="77.227896599999994"/>
    <n v="28.700827499999999"/>
    <s v="Asian, Chinese"/>
    <s v="Indian Rupees(Rs.)"/>
    <x v="0"/>
    <x v="0"/>
    <s v="No"/>
    <s v="No"/>
    <n v="2"/>
    <n v="0"/>
    <n v="500"/>
    <n v="1"/>
    <n v="2015"/>
    <n v="8"/>
    <n v="5"/>
    <d v="2015-08-05T00:00:00"/>
    <n v="6"/>
    <x v="0"/>
  </r>
  <r>
    <n v="18467388"/>
    <s v="Manami Japanese Restaurant"/>
    <n v="1"/>
    <s v="New Delhi"/>
    <s v="MG Road"/>
    <n v="77.160488299999997"/>
    <n v="28.4968258"/>
    <s v="Japanese"/>
    <s v="Indian Rupees(Rs.)"/>
    <x v="1"/>
    <x v="0"/>
    <s v="No"/>
    <s v="No"/>
    <n v="3"/>
    <n v="0"/>
    <n v="1000"/>
    <n v="1"/>
    <n v="2016"/>
    <n v="8"/>
    <n v="7"/>
    <d v="2016-08-07T00:00:00"/>
    <n v="12"/>
    <x v="1"/>
  </r>
  <r>
    <n v="17060320"/>
    <s v="Raglan Road Irish Pub and Restaurant"/>
    <n v="216"/>
    <s v="Orlando"/>
    <s v="Disney: Downtown Disney"/>
    <n v="-81.517724999999999"/>
    <n v="28.371338000000002"/>
    <s v="Irish"/>
    <s v="Dollar($)"/>
    <x v="0"/>
    <x v="0"/>
    <s v="No"/>
    <s v="No"/>
    <n v="4"/>
    <n v="782"/>
    <n v="50"/>
    <n v="4.3"/>
    <n v="2010"/>
    <n v="7"/>
    <n v="28"/>
    <d v="2010-07-28T00:00:00"/>
    <n v="50"/>
    <x v="2"/>
  </r>
  <r>
    <n v="18479008"/>
    <s v="Oye!! Shawarma"/>
    <n v="1"/>
    <s v="New Delhi"/>
    <s v="Rajendra Place"/>
    <n v="77.177473000000006"/>
    <n v="28.643173999999998"/>
    <s v="Fast Food"/>
    <s v="Indian Rupees(Rs.)"/>
    <x v="0"/>
    <x v="0"/>
    <s v="No"/>
    <s v="No"/>
    <n v="2"/>
    <n v="0"/>
    <n v="500"/>
    <n v="1"/>
    <n v="2011"/>
    <n v="8"/>
    <n v="17"/>
    <d v="2011-08-17T00:00:00"/>
    <n v="6"/>
    <x v="0"/>
  </r>
  <r>
    <n v="18347812"/>
    <s v="Teedo's Cake Inn"/>
    <n v="1"/>
    <s v="New Delhi"/>
    <s v="Anand Vihar"/>
    <n v="77.305648099999999"/>
    <n v="28.6600976"/>
    <s v="Cafe, Bakery"/>
    <s v="Indian Rupees(Rs.)"/>
    <x v="0"/>
    <x v="0"/>
    <s v="No"/>
    <s v="No"/>
    <n v="2"/>
    <n v="0"/>
    <n v="500"/>
    <n v="1"/>
    <n v="2018"/>
    <n v="7"/>
    <n v="2"/>
    <d v="2018-07-02T00:00:00"/>
    <n v="6"/>
    <x v="0"/>
  </r>
  <r>
    <n v="18446423"/>
    <s v="Al Noor Foods"/>
    <n v="1"/>
    <s v="New Delhi"/>
    <s v="Ashok Vihar Phase 1"/>
    <n v="77.173140200000006"/>
    <n v="28.687035300000002"/>
    <s v="North Indian, Mughlai"/>
    <s v="Indian Rupees(Rs.)"/>
    <x v="0"/>
    <x v="0"/>
    <s v="No"/>
    <s v="No"/>
    <n v="2"/>
    <n v="0"/>
    <n v="500"/>
    <n v="1"/>
    <n v="2014"/>
    <n v="7"/>
    <n v="21"/>
    <d v="2014-07-21T00:00:00"/>
    <n v="6"/>
    <x v="0"/>
  </r>
  <r>
    <n v="18455513"/>
    <s v="Singh Chicken"/>
    <n v="1"/>
    <s v="New Delhi"/>
    <s v="GTB Nagar"/>
    <n v="77.202770400000006"/>
    <n v="28.7075633"/>
    <s v="North Indian, Mughlai"/>
    <s v="Indian Rupees(Rs.)"/>
    <x v="0"/>
    <x v="0"/>
    <s v="No"/>
    <s v="No"/>
    <n v="2"/>
    <n v="0"/>
    <n v="500"/>
    <n v="1"/>
    <n v="2018"/>
    <n v="7"/>
    <n v="13"/>
    <d v="2018-07-13T00:00:00"/>
    <n v="6"/>
    <x v="0"/>
  </r>
  <r>
    <n v="18313119"/>
    <s v="Pakeeza Restaurants"/>
    <n v="1"/>
    <s v="New Delhi"/>
    <s v="Jangpura"/>
    <n v="77.2463975"/>
    <n v="28.5812764"/>
    <s v="Mughlai"/>
    <s v="Indian Rupees(Rs.)"/>
    <x v="0"/>
    <x v="0"/>
    <s v="No"/>
    <s v="No"/>
    <n v="2"/>
    <n v="0"/>
    <n v="500"/>
    <n v="1"/>
    <n v="2011"/>
    <n v="7"/>
    <n v="16"/>
    <d v="2011-07-16T00:00:00"/>
    <n v="6"/>
    <x v="0"/>
  </r>
  <r>
    <n v="18449620"/>
    <s v="Elements - Mapple Express"/>
    <n v="1"/>
    <s v="New Delhi"/>
    <s v="Kailash Colony"/>
    <n v="77.243649000000005"/>
    <n v="28.553673"/>
    <s v="North Indian, Continental, Chinese"/>
    <s v="Indian Rupees(Rs.)"/>
    <x v="1"/>
    <x v="0"/>
    <s v="No"/>
    <s v="No"/>
    <n v="3"/>
    <n v="0"/>
    <n v="1200"/>
    <n v="1"/>
    <n v="2018"/>
    <n v="7"/>
    <n v="21"/>
    <d v="2018-07-21T00:00:00"/>
    <n v="14.4"/>
    <x v="1"/>
  </r>
  <r>
    <n v="18272389"/>
    <s v="Dus Bab"/>
    <n v="1"/>
    <s v="New Delhi"/>
    <s v="Majnu ka Tila"/>
    <n v="77.227447499999997"/>
    <n v="28.700068099999999"/>
    <s v="Tibetan"/>
    <s v="Indian Rupees(Rs.)"/>
    <x v="0"/>
    <x v="0"/>
    <s v="No"/>
    <s v="No"/>
    <n v="2"/>
    <n v="0"/>
    <n v="500"/>
    <n v="1"/>
    <n v="2017"/>
    <n v="7"/>
    <n v="21"/>
    <d v="2017-07-21T00:00:00"/>
    <n v="6"/>
    <x v="0"/>
  </r>
  <r>
    <n v="18317483"/>
    <s v="Viceroy - The Coffee Shop"/>
    <n v="1"/>
    <s v="New Delhi"/>
    <s v="MGM Club, Daryaganj"/>
    <n v="77.2431646"/>
    <n v="28.646386499999998"/>
    <s v="Cafe"/>
    <s v="Indian Rupees(Rs.)"/>
    <x v="0"/>
    <x v="0"/>
    <s v="No"/>
    <s v="No"/>
    <n v="3"/>
    <n v="0"/>
    <n v="1000"/>
    <n v="1"/>
    <n v="2013"/>
    <n v="7"/>
    <n v="9"/>
    <d v="2013-07-09T00:00:00"/>
    <n v="12"/>
    <x v="1"/>
  </r>
  <r>
    <n v="18369764"/>
    <s v="Sahi Pakde Hain"/>
    <n v="1"/>
    <s v="New Delhi"/>
    <s v="Palam"/>
    <n v="77.091898200000003"/>
    <n v="28.586573900000001"/>
    <s v="North Indian, Mughlai, Chinese"/>
    <s v="Indian Rupees(Rs.)"/>
    <x v="0"/>
    <x v="0"/>
    <s v="No"/>
    <s v="No"/>
    <n v="2"/>
    <n v="0"/>
    <n v="550"/>
    <n v="1"/>
    <n v="2013"/>
    <n v="7"/>
    <n v="23"/>
    <d v="2013-07-23T00:00:00"/>
    <n v="6.6000000000000005"/>
    <x v="0"/>
  </r>
  <r>
    <n v="18430898"/>
    <s v="13 Cafe"/>
    <n v="1"/>
    <s v="New Delhi"/>
    <s v="Subhash Nagar"/>
    <n v="77.1126948"/>
    <n v="28.637298600000001"/>
    <s v="Cafe"/>
    <s v="Indian Rupees(Rs.)"/>
    <x v="0"/>
    <x v="0"/>
    <s v="No"/>
    <s v="No"/>
    <n v="2"/>
    <n v="0"/>
    <n v="500"/>
    <n v="1"/>
    <n v="2013"/>
    <n v="7"/>
    <n v="20"/>
    <d v="2013-07-20T00:00:00"/>
    <n v="6"/>
    <x v="0"/>
  </r>
  <r>
    <n v="18428216"/>
    <s v="Amar Bakery"/>
    <n v="1"/>
    <s v="New Delhi"/>
    <s v="Anand Vihar"/>
    <n v="77.306685400000006"/>
    <n v="28.659580699999999"/>
    <s v="Bakery, Desserts, Fast Food, Mithai"/>
    <s v="Indian Rupees(Rs.)"/>
    <x v="0"/>
    <x v="0"/>
    <s v="No"/>
    <s v="No"/>
    <n v="2"/>
    <n v="0"/>
    <n v="500"/>
    <n v="1"/>
    <n v="2017"/>
    <n v="6"/>
    <n v="25"/>
    <d v="2017-06-25T00:00:00"/>
    <n v="6"/>
    <x v="0"/>
  </r>
  <r>
    <n v="18435830"/>
    <s v="Habibi Express"/>
    <n v="1"/>
    <s v="New Delhi"/>
    <s v="Kailash Colony"/>
    <n v="77.238585999999998"/>
    <n v="28.555917999999998"/>
    <s v="Lebanese, Arabian, Moroccan"/>
    <s v="Indian Rupees(Rs.)"/>
    <x v="1"/>
    <x v="1"/>
    <s v="No"/>
    <s v="No"/>
    <n v="2"/>
    <n v="0"/>
    <n v="900"/>
    <n v="1"/>
    <n v="2010"/>
    <n v="6"/>
    <n v="1"/>
    <d v="2010-06-01T00:00:00"/>
    <n v="10.8"/>
    <x v="1"/>
  </r>
  <r>
    <n v="18357956"/>
    <s v="Rara Dragon"/>
    <n v="1"/>
    <s v="New Delhi"/>
    <s v="Defence Colony"/>
    <n v="77.227293500000002"/>
    <n v="28.572911300000001"/>
    <s v="Chinese"/>
    <s v="Indian Rupees(Rs.)"/>
    <x v="0"/>
    <x v="0"/>
    <s v="No"/>
    <s v="No"/>
    <n v="2"/>
    <n v="0"/>
    <n v="500"/>
    <n v="1"/>
    <n v="2015"/>
    <n v="5"/>
    <n v="1"/>
    <d v="2015-05-01T00:00:00"/>
    <n v="6"/>
    <x v="0"/>
  </r>
  <r>
    <n v="305153"/>
    <s v="Flavours Of Delhi"/>
    <n v="1"/>
    <s v="New Delhi"/>
    <s v="Mahipalpur"/>
    <n v="77.125029900000001"/>
    <n v="28.5472207"/>
    <s v="North Indian, Chinese, Fast Food"/>
    <s v="Indian Rupees(Rs.)"/>
    <x v="0"/>
    <x v="0"/>
    <s v="No"/>
    <s v="No"/>
    <n v="2"/>
    <n v="0"/>
    <n v="650"/>
    <n v="1"/>
    <n v="2014"/>
    <n v="5"/>
    <n v="5"/>
    <d v="2014-05-05T00:00:00"/>
    <n v="7.8"/>
    <x v="0"/>
  </r>
  <r>
    <n v="18340302"/>
    <s v="Cake Point"/>
    <n v="1"/>
    <s v="New Delhi"/>
    <s v="MG Road"/>
    <n v="77.150134100000002"/>
    <n v="28.494510300000002"/>
    <s v="Bakery, Desserts"/>
    <s v="Indian Rupees(Rs.)"/>
    <x v="0"/>
    <x v="1"/>
    <s v="No"/>
    <s v="No"/>
    <n v="2"/>
    <n v="0"/>
    <n v="600"/>
    <n v="1"/>
    <n v="2015"/>
    <n v="5"/>
    <n v="22"/>
    <d v="2015-05-22T00:00:00"/>
    <n v="7.2"/>
    <x v="0"/>
  </r>
  <r>
    <n v="18397621"/>
    <s v="Mr. Confectioner - Pride Plaza Hotel"/>
    <n v="1"/>
    <s v="New Delhi"/>
    <s v="Pride Plaza Hotel, Aerocity"/>
    <n v="77.122934000000001"/>
    <n v="28.552710999999999"/>
    <s v="Bakery"/>
    <s v="Indian Rupees(Rs.)"/>
    <x v="0"/>
    <x v="0"/>
    <s v="No"/>
    <s v="No"/>
    <n v="2"/>
    <n v="0"/>
    <n v="500"/>
    <n v="1"/>
    <n v="2017"/>
    <n v="5"/>
    <n v="7"/>
    <d v="2017-05-07T00:00:00"/>
    <n v="6"/>
    <x v="0"/>
  </r>
  <r>
    <n v="18472665"/>
    <s v="Behrouz Biryani"/>
    <n v="1"/>
    <s v="New Delhi"/>
    <s v="R K Puram"/>
    <n v="77.167133500000006"/>
    <n v="28.5724166"/>
    <s v="Biryani"/>
    <s v="Indian Rupees(Rs.)"/>
    <x v="0"/>
    <x v="1"/>
    <s v="No"/>
    <s v="No"/>
    <n v="2"/>
    <n v="0"/>
    <n v="600"/>
    <n v="1"/>
    <n v="2016"/>
    <n v="5"/>
    <n v="16"/>
    <d v="2016-05-16T00:00:00"/>
    <n v="7.2"/>
    <x v="0"/>
  </r>
  <r>
    <n v="18357568"/>
    <s v="Chicken Point"/>
    <n v="1"/>
    <s v="New Delhi"/>
    <s v="Sarojini Nagar"/>
    <n v="77.193671199999997"/>
    <n v="28.5699787"/>
    <s v="Mughlai, North Indian"/>
    <s v="Indian Rupees(Rs.)"/>
    <x v="0"/>
    <x v="0"/>
    <s v="No"/>
    <s v="No"/>
    <n v="2"/>
    <n v="0"/>
    <n v="600"/>
    <n v="1"/>
    <n v="2011"/>
    <n v="5"/>
    <n v="14"/>
    <d v="2011-05-14T00:00:00"/>
    <n v="7.2"/>
    <x v="0"/>
  </r>
  <r>
    <n v="18492103"/>
    <s v="New Sindhi Chicken Corner"/>
    <n v="1"/>
    <s v="New Delhi"/>
    <s v="Subhash Nagar"/>
    <n v="77.114537799999994"/>
    <n v="28.636983300000001"/>
    <s v="North Indian, Mughlai"/>
    <s v="Indian Rupees(Rs.)"/>
    <x v="0"/>
    <x v="0"/>
    <s v="No"/>
    <s v="No"/>
    <n v="2"/>
    <n v="0"/>
    <n v="500"/>
    <n v="1"/>
    <n v="2018"/>
    <n v="5"/>
    <n v="26"/>
    <d v="2018-05-26T00:00:00"/>
    <n v="6"/>
    <x v="0"/>
  </r>
  <r>
    <n v="18424642"/>
    <s v="Pawan Foods"/>
    <n v="1"/>
    <s v="New Delhi"/>
    <s v="Dilshad Garden"/>
    <n v="77.310444680000003"/>
    <n v="28.688452959999999"/>
    <s v="Chinese, North Indian"/>
    <s v="Indian Rupees(Rs.)"/>
    <x v="0"/>
    <x v="0"/>
    <s v="No"/>
    <s v="No"/>
    <n v="2"/>
    <n v="0"/>
    <n v="500"/>
    <n v="1"/>
    <n v="2018"/>
    <n v="4"/>
    <n v="16"/>
    <d v="2018-04-16T00:00:00"/>
    <n v="6"/>
    <x v="0"/>
  </r>
  <r>
    <n v="311666"/>
    <s v="Mughal-E-Zaika"/>
    <n v="1"/>
    <s v="New Delhi"/>
    <s v="Mahipalpur"/>
    <n v="77.123752499999995"/>
    <n v="28.543479999999999"/>
    <s v="Mughlai, North Indian"/>
    <s v="Indian Rupees(Rs.)"/>
    <x v="0"/>
    <x v="0"/>
    <s v="No"/>
    <s v="No"/>
    <n v="2"/>
    <n v="0"/>
    <n v="500"/>
    <n v="1"/>
    <n v="2013"/>
    <n v="4"/>
    <n v="24"/>
    <d v="2013-04-24T00:00:00"/>
    <n v="6"/>
    <x v="0"/>
  </r>
  <r>
    <n v="18446867"/>
    <s v="Swiss Gourmessa"/>
    <n v="1"/>
    <s v="New Delhi"/>
    <s v="MG Road"/>
    <n v="77.162105999999994"/>
    <n v="28.496089099999999"/>
    <s v="Bakery"/>
    <s v="Indian Rupees(Rs.)"/>
    <x v="0"/>
    <x v="0"/>
    <s v="No"/>
    <s v="No"/>
    <n v="2"/>
    <n v="0"/>
    <n v="500"/>
    <n v="1"/>
    <n v="2017"/>
    <n v="4"/>
    <n v="27"/>
    <d v="2017-04-27T00:00:00"/>
    <n v="6"/>
    <x v="0"/>
  </r>
  <r>
    <n v="18438424"/>
    <s v="Dunkin' Donuts"/>
    <n v="1"/>
    <s v="New Delhi"/>
    <s v="Palate of Delhi, Chanakyapuri"/>
    <n v="77.162042099999994"/>
    <n v="28.592136199999999"/>
    <s v="Burger, Desserts, Fast Food"/>
    <s v="Indian Rupees(Rs.)"/>
    <x v="0"/>
    <x v="0"/>
    <s v="No"/>
    <s v="No"/>
    <n v="2"/>
    <n v="0"/>
    <n v="600"/>
    <n v="1"/>
    <n v="2014"/>
    <n v="4"/>
    <n v="26"/>
    <d v="2014-04-26T00:00:00"/>
    <n v="7.2"/>
    <x v="0"/>
  </r>
  <r>
    <n v="17059541"/>
    <s v="Maggiano's Little Italy"/>
    <n v="216"/>
    <s v="Orlando"/>
    <s v="I-Drive/Universal"/>
    <n v="-81.471446999999998"/>
    <n v="28.433235"/>
    <s v="Italian"/>
    <s v="Dollar($)"/>
    <x v="0"/>
    <x v="0"/>
    <s v="No"/>
    <s v="No"/>
    <n v="4"/>
    <n v="886"/>
    <n v="50"/>
    <n v="4.4000000000000004"/>
    <n v="2012"/>
    <n v="1"/>
    <n v="27"/>
    <d v="2012-01-27T00:00:00"/>
    <n v="50"/>
    <x v="2"/>
  </r>
  <r>
    <n v="18153555"/>
    <s v="Chick N Grills"/>
    <n v="1"/>
    <s v="New Delhi"/>
    <s v="Shalimar Bagh"/>
    <n v="77.166800600000002"/>
    <n v="28.708473699999999"/>
    <s v="Mughlai, Fast Food"/>
    <s v="Indian Rupees(Rs.)"/>
    <x v="0"/>
    <x v="0"/>
    <s v="No"/>
    <s v="No"/>
    <n v="2"/>
    <n v="0"/>
    <n v="600"/>
    <n v="1"/>
    <n v="2018"/>
    <n v="4"/>
    <n v="8"/>
    <d v="2018-04-08T00:00:00"/>
    <n v="7.2"/>
    <x v="0"/>
  </r>
  <r>
    <n v="18429376"/>
    <s v="Javed Bawarchi Restaurant"/>
    <n v="1"/>
    <s v="New Delhi"/>
    <s v="Zakir Nagar"/>
    <n v="77.277897499999995"/>
    <n v="28.5665297"/>
    <s v="Mughlai"/>
    <s v="Indian Rupees(Rs.)"/>
    <x v="0"/>
    <x v="0"/>
    <s v="No"/>
    <s v="No"/>
    <n v="2"/>
    <n v="0"/>
    <n v="600"/>
    <n v="1"/>
    <n v="2016"/>
    <n v="4"/>
    <n v="27"/>
    <d v="2016-04-27T00:00:00"/>
    <n v="7.2"/>
    <x v="0"/>
  </r>
  <r>
    <n v="18441542"/>
    <s v="Moonis Kada"/>
    <n v="1"/>
    <s v="New Delhi"/>
    <s v="Zakir Nagar"/>
    <n v="77.285720740000002"/>
    <n v="28.56527732"/>
    <s v="Mughlai, North Indian"/>
    <s v="Indian Rupees(Rs.)"/>
    <x v="0"/>
    <x v="0"/>
    <s v="No"/>
    <s v="No"/>
    <n v="2"/>
    <n v="0"/>
    <n v="500"/>
    <n v="1"/>
    <n v="2011"/>
    <n v="4"/>
    <n v="25"/>
    <d v="2011-04-25T00:00:00"/>
    <n v="6"/>
    <x v="0"/>
  </r>
  <r>
    <n v="311544"/>
    <s v="The Cake Affairs"/>
    <n v="1"/>
    <s v="New Delhi"/>
    <s v="Anand Vihar"/>
    <n v="77.317026799999994"/>
    <n v="28.662202400000002"/>
    <s v="Bakery, Desserts"/>
    <s v="Indian Rupees(Rs.)"/>
    <x v="0"/>
    <x v="0"/>
    <s v="No"/>
    <s v="No"/>
    <n v="2"/>
    <n v="0"/>
    <n v="500"/>
    <n v="1"/>
    <n v="2017"/>
    <n v="3"/>
    <n v="6"/>
    <d v="2017-03-06T00:00:00"/>
    <n v="6"/>
    <x v="0"/>
  </r>
  <r>
    <n v="18430569"/>
    <s v="Pind Balluchi"/>
    <n v="1"/>
    <s v="New Delhi"/>
    <s v="Najafgarh"/>
    <n v="77.011751899999993"/>
    <n v="28.617963899999999"/>
    <s v="North Indian, Mughlai"/>
    <s v="Indian Rupees(Rs.)"/>
    <x v="1"/>
    <x v="0"/>
    <s v="No"/>
    <s v="No"/>
    <n v="2"/>
    <n v="0"/>
    <n v="800"/>
    <n v="1"/>
    <n v="2014"/>
    <n v="3"/>
    <n v="23"/>
    <d v="2014-03-23T00:00:00"/>
    <n v="9.6"/>
    <x v="0"/>
  </r>
  <r>
    <n v="18014151"/>
    <s v="Shri Bikaner Sweets &amp; Restaurant"/>
    <n v="1"/>
    <s v="New Delhi"/>
    <s v="Narela"/>
    <n v="77.035102780000003"/>
    <n v="28.79751667"/>
    <s v="North Indian, Chinese, South Indian"/>
    <s v="Indian Rupees(Rs.)"/>
    <x v="0"/>
    <x v="0"/>
    <s v="No"/>
    <s v="No"/>
    <n v="2"/>
    <n v="0"/>
    <n v="500"/>
    <n v="1"/>
    <n v="2018"/>
    <n v="3"/>
    <n v="18"/>
    <d v="2018-03-18T00:00:00"/>
    <n v="6"/>
    <x v="0"/>
  </r>
  <r>
    <n v="18435289"/>
    <s v="Domino's Pizza"/>
    <n v="1"/>
    <s v="New Delhi"/>
    <s v="Palate of Delhi, Chanakyapuri"/>
    <n v="77.162221900000006"/>
    <n v="28.592153499999998"/>
    <s v="Pizza, Fast Food"/>
    <s v="Indian Rupees(Rs.)"/>
    <x v="0"/>
    <x v="0"/>
    <s v="No"/>
    <s v="No"/>
    <n v="2"/>
    <n v="0"/>
    <n v="700"/>
    <n v="1"/>
    <n v="2010"/>
    <n v="3"/>
    <n v="18"/>
    <d v="2010-03-18T00:00:00"/>
    <n v="8.4"/>
    <x v="0"/>
  </r>
  <r>
    <n v="18355117"/>
    <s v="Al- Laziz"/>
    <n v="1"/>
    <s v="New Delhi"/>
    <s v="East of Kailash"/>
    <n v="77.249722820000002"/>
    <n v="28.555668520000001"/>
    <s v="Mughlai"/>
    <s v="Indian Rupees(Rs.)"/>
    <x v="0"/>
    <x v="0"/>
    <s v="No"/>
    <s v="No"/>
    <n v="2"/>
    <n v="0"/>
    <n v="500"/>
    <n v="1"/>
    <n v="2016"/>
    <n v="2"/>
    <n v="1"/>
    <d v="2016-02-01T00:00:00"/>
    <n v="6"/>
    <x v="0"/>
  </r>
  <r>
    <n v="18492048"/>
    <s v="Piper's &amp; Grill - The Night Chef"/>
    <n v="1"/>
    <s v="New Delhi"/>
    <s v="GTB Nagar"/>
    <n v="77.208793999999997"/>
    <n v="28.694348000000002"/>
    <s v="North Indian, Chinese, Continental"/>
    <s v="Indian Rupees(Rs.)"/>
    <x v="0"/>
    <x v="0"/>
    <s v="No"/>
    <s v="No"/>
    <n v="2"/>
    <n v="0"/>
    <n v="500"/>
    <n v="1"/>
    <n v="2013"/>
    <n v="2"/>
    <n v="24"/>
    <d v="2013-02-24T00:00:00"/>
    <n v="6"/>
    <x v="0"/>
  </r>
  <r>
    <n v="18358665"/>
    <s v="Coffee Shop"/>
    <n v="1"/>
    <s v="New Delhi"/>
    <s v="Mahipalpur"/>
    <n v="77.113773600000002"/>
    <n v="28.535442100000001"/>
    <s v="Cafe, North Indian, Continental"/>
    <s v="Indian Rupees(Rs.)"/>
    <x v="0"/>
    <x v="0"/>
    <s v="No"/>
    <s v="No"/>
    <n v="3"/>
    <n v="0"/>
    <n v="1000"/>
    <n v="1"/>
    <n v="2011"/>
    <n v="2"/>
    <n v="18"/>
    <d v="2011-02-18T00:00:00"/>
    <n v="12"/>
    <x v="1"/>
  </r>
  <r>
    <n v="18489842"/>
    <s v="#hashtag"/>
    <n v="1"/>
    <s v="New Delhi"/>
    <s v="Mehrauli"/>
    <n v="77.181864899999994"/>
    <n v="28.522205100000001"/>
    <s v="Cafe"/>
    <s v="Indian Rupees(Rs.)"/>
    <x v="0"/>
    <x v="0"/>
    <s v="No"/>
    <s v="No"/>
    <n v="2"/>
    <n v="0"/>
    <n v="500"/>
    <n v="1"/>
    <n v="2015"/>
    <n v="2"/>
    <n v="19"/>
    <d v="2015-02-19T00:00:00"/>
    <n v="6"/>
    <x v="0"/>
  </r>
  <r>
    <n v="18317473"/>
    <s v="Curzon - The Royal Bar"/>
    <n v="1"/>
    <s v="New Delhi"/>
    <s v="MGM Club, Daryaganj"/>
    <n v="77.243074800000002"/>
    <n v="28.6464675"/>
    <s v="Finger Food"/>
    <s v="Indian Rupees(Rs.)"/>
    <x v="1"/>
    <x v="0"/>
    <s v="No"/>
    <s v="No"/>
    <n v="3"/>
    <n v="0"/>
    <n v="1000"/>
    <n v="1"/>
    <n v="2014"/>
    <n v="2"/>
    <n v="7"/>
    <d v="2014-02-07T00:00:00"/>
    <n v="12"/>
    <x v="1"/>
  </r>
  <r>
    <n v="18232109"/>
    <s v="Kolkata Biriyani On Call"/>
    <n v="1"/>
    <s v="New Delhi"/>
    <s v="Pandav Nagar"/>
    <n v="77.284728299999998"/>
    <n v="28.6213841"/>
    <s v="Biryani"/>
    <s v="Indian Rupees(Rs.)"/>
    <x v="0"/>
    <x v="0"/>
    <s v="No"/>
    <s v="No"/>
    <n v="2"/>
    <n v="0"/>
    <n v="500"/>
    <n v="1"/>
    <n v="2010"/>
    <n v="2"/>
    <n v="19"/>
    <d v="2010-02-19T00:00:00"/>
    <n v="6"/>
    <x v="0"/>
  </r>
  <r>
    <n v="18438896"/>
    <s v="Khaao Peeyo"/>
    <n v="1"/>
    <s v="New Delhi"/>
    <s v="Rajendra Place"/>
    <n v="77.177471999999995"/>
    <n v="28.643167999999999"/>
    <s v="Fast Food"/>
    <s v="Indian Rupees(Rs.)"/>
    <x v="0"/>
    <x v="0"/>
    <s v="No"/>
    <s v="No"/>
    <n v="2"/>
    <n v="0"/>
    <n v="500"/>
    <n v="1"/>
    <n v="2012"/>
    <n v="2"/>
    <n v="24"/>
    <d v="2012-02-24T00:00:00"/>
    <n v="6"/>
    <x v="0"/>
  </r>
  <r>
    <n v="18357941"/>
    <s v="Facebook Fast Food"/>
    <n v="1"/>
    <s v="New Delhi"/>
    <s v="Sarita Vihar"/>
    <n v="77.299100300000006"/>
    <n v="28.5335599"/>
    <s v="North Indian, Mughlai, Chinese"/>
    <s v="Indian Rupees(Rs.)"/>
    <x v="0"/>
    <x v="0"/>
    <s v="No"/>
    <s v="No"/>
    <n v="2"/>
    <n v="0"/>
    <n v="750"/>
    <n v="1"/>
    <n v="2015"/>
    <n v="2"/>
    <n v="1"/>
    <d v="2015-02-01T00:00:00"/>
    <n v="9"/>
    <x v="0"/>
  </r>
  <r>
    <n v="18446485"/>
    <s v="Pizza Hut Delivery"/>
    <n v="1"/>
    <s v="New Delhi"/>
    <s v="Worldmark 1, Aerocity"/>
    <n v="77.121423710000002"/>
    <n v="28.549895459999998"/>
    <s v="Italian, Pizza, Fast Food"/>
    <s v="Indian Rupees(Rs.)"/>
    <x v="0"/>
    <x v="0"/>
    <s v="No"/>
    <s v="No"/>
    <n v="2"/>
    <n v="0"/>
    <n v="800"/>
    <n v="1"/>
    <n v="2010"/>
    <n v="2"/>
    <n v="9"/>
    <d v="2010-02-09T00:00:00"/>
    <n v="9.6"/>
    <x v="0"/>
  </r>
  <r>
    <n v="18435326"/>
    <s v="D-Food"/>
    <n v="1"/>
    <s v="New Delhi"/>
    <s v="Narela"/>
    <n v="77.049525079999995"/>
    <n v="28.806198770000002"/>
    <s v="Chinese, Fast Food, Bakery"/>
    <s v="Indian Rupees(Rs.)"/>
    <x v="0"/>
    <x v="0"/>
    <s v="No"/>
    <s v="No"/>
    <n v="2"/>
    <n v="0"/>
    <n v="500"/>
    <n v="1"/>
    <n v="2010"/>
    <n v="1"/>
    <n v="18"/>
    <d v="2010-01-18T00:00:00"/>
    <n v="6"/>
    <x v="0"/>
  </r>
  <r>
    <n v="18372299"/>
    <s v="Pizza King"/>
    <n v="1"/>
    <s v="New Delhi"/>
    <s v="Pandav Nagar"/>
    <n v="77.284238099999996"/>
    <n v="28.618546299999998"/>
    <s v="Pizza"/>
    <s v="Indian Rupees(Rs.)"/>
    <x v="0"/>
    <x v="0"/>
    <s v="No"/>
    <s v="No"/>
    <n v="2"/>
    <n v="0"/>
    <n v="600"/>
    <n v="1"/>
    <n v="2018"/>
    <n v="1"/>
    <n v="11"/>
    <d v="2018-01-11T00:00:00"/>
    <n v="7.2"/>
    <x v="0"/>
  </r>
  <r>
    <n v="18478389"/>
    <s v="Die Bí_ckerei"/>
    <n v="1"/>
    <s v="New Delhi"/>
    <s v="R K Puram"/>
    <n v="77.178486699999993"/>
    <n v="28.575160100000002"/>
    <s v="Bakery, Desserts"/>
    <s v="Indian Rupees(Rs.)"/>
    <x v="0"/>
    <x v="0"/>
    <s v="No"/>
    <s v="No"/>
    <n v="2"/>
    <n v="0"/>
    <n v="500"/>
    <n v="1"/>
    <n v="2014"/>
    <n v="1"/>
    <n v="20"/>
    <d v="2014-01-20T00:00:00"/>
    <n v="6"/>
    <x v="0"/>
  </r>
  <r>
    <n v="18265712"/>
    <s v="New Sethi's"/>
    <n v="1"/>
    <s v="New Delhi"/>
    <s v="Lajpat Nagar 1"/>
    <n v="77.243552390000005"/>
    <n v="28.57387443"/>
    <s v="Mughlai, North Indian"/>
    <s v="Indian Rupees(Rs.)"/>
    <x v="0"/>
    <x v="0"/>
    <s v="No"/>
    <s v="No"/>
    <n v="2"/>
    <n v="0"/>
    <n v="500"/>
    <n v="1"/>
    <n v="2013"/>
    <n v="12"/>
    <n v="16"/>
    <d v="2013-12-16T00:00:00"/>
    <n v="6"/>
    <x v="0"/>
  </r>
  <r>
    <n v="18375201"/>
    <s v="Ashiyan Foods"/>
    <n v="1"/>
    <s v="New Delhi"/>
    <s v="Mehrauli"/>
    <n v="77.190167299999999"/>
    <n v="28.526619199999999"/>
    <s v="North Indian, Chinese, Continental"/>
    <s v="Indian Rupees(Rs.)"/>
    <x v="0"/>
    <x v="0"/>
    <s v="No"/>
    <s v="No"/>
    <n v="2"/>
    <n v="0"/>
    <n v="700"/>
    <n v="1"/>
    <n v="2012"/>
    <n v="12"/>
    <n v="17"/>
    <d v="2012-12-17T00:00:00"/>
    <n v="8.4"/>
    <x v="0"/>
  </r>
  <r>
    <n v="18419424"/>
    <s v="Khan Tandoori Hub"/>
    <n v="1"/>
    <s v="New Delhi"/>
    <s v="Vasundhara Enclave"/>
    <n v="77.307288819999997"/>
    <n v="28.591555799999998"/>
    <s v="North Indian, Mughlai"/>
    <s v="Indian Rupees(Rs.)"/>
    <x v="0"/>
    <x v="0"/>
    <s v="No"/>
    <s v="No"/>
    <n v="2"/>
    <n v="0"/>
    <n v="500"/>
    <n v="1"/>
    <n v="2010"/>
    <n v="12"/>
    <n v="15"/>
    <d v="2010-12-15T00:00:00"/>
    <n v="6"/>
    <x v="0"/>
  </r>
  <r>
    <n v="18414469"/>
    <s v="Kasur Khyon"/>
    <n v="1"/>
    <s v="New Delhi"/>
    <s v="East of Kailash"/>
    <n v="77.246045300000006"/>
    <n v="28.559078100000001"/>
    <s v="Mughlai, Chinese"/>
    <s v="Indian Rupees(Rs.)"/>
    <x v="0"/>
    <x v="0"/>
    <s v="No"/>
    <s v="No"/>
    <n v="2"/>
    <n v="0"/>
    <n v="500"/>
    <n v="1"/>
    <n v="2012"/>
    <n v="11"/>
    <n v="12"/>
    <d v="2012-11-12T00:00:00"/>
    <n v="6"/>
    <x v="0"/>
  </r>
  <r>
    <n v="18464637"/>
    <s v="Spices Affair"/>
    <n v="1"/>
    <s v="New Delhi"/>
    <s v="Gujranwala Town"/>
    <n v="77.192035200000007"/>
    <n v="28.698891"/>
    <s v="North Indian, Mughlai"/>
    <s v="Indian Rupees(Rs.)"/>
    <x v="0"/>
    <x v="0"/>
    <s v="No"/>
    <s v="No"/>
    <n v="2"/>
    <n v="0"/>
    <n v="600"/>
    <n v="1"/>
    <n v="2010"/>
    <n v="11"/>
    <n v="2"/>
    <d v="2010-11-02T00:00:00"/>
    <n v="7.2"/>
    <x v="0"/>
  </r>
  <r>
    <n v="18458658"/>
    <s v="Kamal Chicken"/>
    <n v="1"/>
    <s v="New Delhi"/>
    <s v="Kamla Nagar"/>
    <n v="77.196096999999995"/>
    <n v="28.6689477"/>
    <s v="Mughlai, North Indian"/>
    <s v="Indian Rupees(Rs.)"/>
    <x v="0"/>
    <x v="0"/>
    <s v="No"/>
    <s v="No"/>
    <n v="2"/>
    <n v="0"/>
    <n v="500"/>
    <n v="1"/>
    <n v="2012"/>
    <n v="11"/>
    <n v="22"/>
    <d v="2012-11-22T00:00:00"/>
    <n v="6"/>
    <x v="0"/>
  </r>
  <r>
    <n v="18361932"/>
    <s v="Cake Point"/>
    <n v="1"/>
    <s v="New Delhi"/>
    <s v="Mahipalpur"/>
    <n v="77.1333427"/>
    <n v="28.548914700000001"/>
    <s v="Bakery, Desserts"/>
    <s v="Indian Rupees(Rs.)"/>
    <x v="0"/>
    <x v="1"/>
    <s v="No"/>
    <s v="No"/>
    <n v="2"/>
    <n v="0"/>
    <n v="600"/>
    <n v="1"/>
    <n v="2018"/>
    <n v="11"/>
    <n v="1"/>
    <d v="2018-11-01T00:00:00"/>
    <n v="7.2"/>
    <x v="0"/>
  </r>
  <r>
    <n v="18313112"/>
    <s v="Taste of India"/>
    <n v="1"/>
    <s v="New Delhi"/>
    <s v="Mahipalpur"/>
    <n v="77.129370899999998"/>
    <n v="28.550516500000001"/>
    <s v="North Indian, Mughlai, Chinese"/>
    <s v="Indian Rupees(Rs.)"/>
    <x v="1"/>
    <x v="0"/>
    <s v="No"/>
    <s v="No"/>
    <n v="3"/>
    <n v="0"/>
    <n v="1000"/>
    <n v="1"/>
    <n v="2016"/>
    <n v="11"/>
    <n v="6"/>
    <d v="2016-11-06T00:00:00"/>
    <n v="12"/>
    <x v="1"/>
  </r>
  <r>
    <n v="18434343"/>
    <s v="Dada Ka Dhaba"/>
    <n v="1"/>
    <s v="New Delhi"/>
    <s v="R K Puram"/>
    <n v="77.1760606"/>
    <n v="28.5660557"/>
    <s v="North Indian, Mughlai"/>
    <s v="Indian Rupees(Rs.)"/>
    <x v="0"/>
    <x v="1"/>
    <s v="No"/>
    <s v="No"/>
    <n v="2"/>
    <n v="0"/>
    <n v="500"/>
    <n v="1"/>
    <n v="2013"/>
    <n v="11"/>
    <n v="24"/>
    <d v="2013-11-24T00:00:00"/>
    <n v="6"/>
    <x v="0"/>
  </r>
  <r>
    <n v="18469940"/>
    <s v="Ovenstory Pizza"/>
    <n v="1"/>
    <s v="New Delhi"/>
    <s v="Connaught Place"/>
    <n v="77.229470000000006"/>
    <n v="28.637043999999999"/>
    <s v="Pizza, Fast Food"/>
    <s v="Indian Rupees(Rs.)"/>
    <x v="0"/>
    <x v="1"/>
    <s v="No"/>
    <s v="No"/>
    <n v="2"/>
    <n v="0"/>
    <n v="500"/>
    <n v="1"/>
    <n v="2011"/>
    <n v="10"/>
    <n v="28"/>
    <d v="2011-10-28T00:00:00"/>
    <n v="6"/>
    <x v="0"/>
  </r>
  <r>
    <n v="18312598"/>
    <s v="Viya Cupcakery"/>
    <n v="1"/>
    <s v="New Delhi"/>
    <s v="East of Kailash"/>
    <n v="77.244648799999993"/>
    <n v="28.556257299999999"/>
    <s v="Bakery, Desserts"/>
    <s v="Indian Rupees(Rs.)"/>
    <x v="0"/>
    <x v="0"/>
    <s v="No"/>
    <s v="No"/>
    <n v="2"/>
    <n v="0"/>
    <n v="500"/>
    <n v="1"/>
    <n v="2014"/>
    <n v="10"/>
    <n v="19"/>
    <d v="2014-10-19T00:00:00"/>
    <n v="6"/>
    <x v="0"/>
  </r>
  <r>
    <n v="18261164"/>
    <s v="DZI House"/>
    <n v="1"/>
    <s v="New Delhi"/>
    <s v="Majnu ka Tila"/>
    <n v="77.228255899999994"/>
    <n v="28.701847000000001"/>
    <s v="North Indian, Chinese, Tibetan"/>
    <s v="Indian Rupees(Rs.)"/>
    <x v="0"/>
    <x v="0"/>
    <s v="No"/>
    <s v="No"/>
    <n v="2"/>
    <n v="0"/>
    <n v="550"/>
    <n v="1"/>
    <n v="2013"/>
    <n v="10"/>
    <n v="10"/>
    <d v="2013-10-10T00:00:00"/>
    <n v="6.6000000000000005"/>
    <x v="0"/>
  </r>
  <r>
    <n v="18354996"/>
    <s v="The Yolmo Kitchen"/>
    <n v="1"/>
    <s v="New Delhi"/>
    <s v="Munirka"/>
    <n v="77.170693"/>
    <n v="28.558862300000001"/>
    <s v="Chinese"/>
    <s v="Indian Rupees(Rs.)"/>
    <x v="0"/>
    <x v="0"/>
    <s v="No"/>
    <s v="No"/>
    <n v="2"/>
    <n v="0"/>
    <n v="500"/>
    <n v="1"/>
    <n v="2012"/>
    <n v="10"/>
    <n v="21"/>
    <d v="2012-10-21T00:00:00"/>
    <n v="6"/>
    <x v="0"/>
  </r>
  <r>
    <n v="18440160"/>
    <s v="Chawla Chik Inn"/>
    <n v="1"/>
    <s v="New Delhi"/>
    <s v="Sainik Farms"/>
    <n v="77.214375000000004"/>
    <n v="28.507952"/>
    <s v="North Indian, Mughlai"/>
    <s v="Indian Rupees(Rs.)"/>
    <x v="0"/>
    <x v="1"/>
    <s v="No"/>
    <s v="No"/>
    <n v="2"/>
    <n v="0"/>
    <n v="800"/>
    <n v="1"/>
    <n v="2016"/>
    <n v="10"/>
    <n v="17"/>
    <d v="2016-10-17T00:00:00"/>
    <n v="9.6"/>
    <x v="0"/>
  </r>
  <r>
    <n v="18335692"/>
    <s v="Xpert Bakers"/>
    <n v="1"/>
    <s v="New Delhi"/>
    <s v="Anand Vihar"/>
    <n v="77.314780299999995"/>
    <n v="28.651996100000002"/>
    <s v="Bakery"/>
    <s v="Indian Rupees(Rs.)"/>
    <x v="0"/>
    <x v="0"/>
    <s v="No"/>
    <s v="No"/>
    <n v="1"/>
    <n v="0"/>
    <n v="250"/>
    <n v="1"/>
    <n v="2014"/>
    <n v="9"/>
    <n v="1"/>
    <d v="2014-09-01T00:00:00"/>
    <n v="3"/>
    <x v="0"/>
  </r>
  <r>
    <n v="18460325"/>
    <s v="Javed Chicken Corner"/>
    <n v="1"/>
    <s v="New Delhi"/>
    <s v="Kamla Nagar"/>
    <n v="77.207901399999997"/>
    <n v="28.6766471"/>
    <s v="Mughlai"/>
    <s v="Indian Rupees(Rs.)"/>
    <x v="0"/>
    <x v="0"/>
    <s v="No"/>
    <s v="No"/>
    <n v="1"/>
    <n v="0"/>
    <n v="400"/>
    <n v="1"/>
    <n v="2010"/>
    <n v="9"/>
    <n v="10"/>
    <d v="2010-09-10T00:00:00"/>
    <n v="4.8"/>
    <x v="0"/>
  </r>
  <r>
    <n v="18294237"/>
    <s v="Al-Rihan"/>
    <n v="1"/>
    <s v="New Delhi"/>
    <s v="Lajpat Nagar 1"/>
    <n v="77.241595390000001"/>
    <n v="28.575914879999999"/>
    <s v="Mughlai"/>
    <s v="Indian Rupees(Rs.)"/>
    <x v="0"/>
    <x v="0"/>
    <s v="No"/>
    <s v="No"/>
    <n v="1"/>
    <n v="0"/>
    <n v="250"/>
    <n v="1"/>
    <n v="2016"/>
    <n v="9"/>
    <n v="3"/>
    <d v="2016-09-03T00:00:00"/>
    <n v="3"/>
    <x v="0"/>
  </r>
  <r>
    <n v="18449646"/>
    <s v="MK's Chinese Food"/>
    <n v="1"/>
    <s v="New Delhi"/>
    <s v="Lawrence Road"/>
    <n v="77.155584500000003"/>
    <n v="28.683434800000001"/>
    <s v="Chinese, Fast Food"/>
    <s v="Indian Rupees(Rs.)"/>
    <x v="0"/>
    <x v="0"/>
    <s v="No"/>
    <s v="No"/>
    <n v="1"/>
    <n v="0"/>
    <n v="250"/>
    <n v="1"/>
    <n v="2016"/>
    <n v="9"/>
    <n v="26"/>
    <d v="2016-09-26T00:00:00"/>
    <n v="3"/>
    <x v="0"/>
  </r>
  <r>
    <n v="18421464"/>
    <s v="Omi Pizza"/>
    <n v="1"/>
    <s v="New Delhi"/>
    <s v="Laxmi Nagar"/>
    <n v="77.276253299999993"/>
    <n v="28.6302238"/>
    <s v="Fast Food"/>
    <s v="Indian Rupees(Rs.)"/>
    <x v="0"/>
    <x v="0"/>
    <s v="No"/>
    <s v="No"/>
    <n v="1"/>
    <n v="0"/>
    <n v="350"/>
    <n v="1"/>
    <n v="2010"/>
    <n v="9"/>
    <n v="3"/>
    <d v="2010-09-03T00:00:00"/>
    <n v="4.2"/>
    <x v="0"/>
  </r>
  <r>
    <n v="18440394"/>
    <s v="South Indian &amp; Chinese Fast Food"/>
    <n v="1"/>
    <s v="New Delhi"/>
    <s v="Laxmi Nagar"/>
    <n v="77.277773300000007"/>
    <n v="28.630200599999998"/>
    <s v="South Indian, Chinese, Fast Food"/>
    <s v="Indian Rupees(Rs.)"/>
    <x v="0"/>
    <x v="0"/>
    <s v="No"/>
    <s v="No"/>
    <n v="1"/>
    <n v="0"/>
    <n v="350"/>
    <n v="1"/>
    <n v="2014"/>
    <n v="9"/>
    <n v="26"/>
    <d v="2014-09-26T00:00:00"/>
    <n v="4.2"/>
    <x v="0"/>
  </r>
  <r>
    <n v="18489804"/>
    <s v="Vandana Food Corner"/>
    <n v="1"/>
    <s v="New Delhi"/>
    <s v="MG Road"/>
    <n v="77.145707900000005"/>
    <n v="28.4946506"/>
    <s v="Fast Food, North Indian, South Indian"/>
    <s v="Indian Rupees(Rs.)"/>
    <x v="0"/>
    <x v="0"/>
    <s v="No"/>
    <s v="No"/>
    <n v="1"/>
    <n v="0"/>
    <n v="150"/>
    <n v="1"/>
    <n v="2014"/>
    <n v="9"/>
    <n v="26"/>
    <d v="2014-09-26T00:00:00"/>
    <n v="1.8"/>
    <x v="0"/>
  </r>
  <r>
    <n v="18425772"/>
    <s v="King Of Roll"/>
    <n v="1"/>
    <s v="New Delhi"/>
    <s v="Munirka"/>
    <n v="77.171921499999996"/>
    <n v="28.5564964"/>
    <s v="Fast Food"/>
    <s v="Indian Rupees(Rs.)"/>
    <x v="0"/>
    <x v="0"/>
    <s v="No"/>
    <s v="No"/>
    <n v="1"/>
    <n v="0"/>
    <n v="100"/>
    <n v="1"/>
    <n v="2011"/>
    <n v="9"/>
    <n v="20"/>
    <d v="2011-09-20T00:00:00"/>
    <n v="1.2"/>
    <x v="0"/>
  </r>
  <r>
    <n v="9173"/>
    <s v="Jyoti Sweets"/>
    <n v="1"/>
    <s v="New Delhi"/>
    <s v="Nangloi"/>
    <n v="77.0625067"/>
    <n v="28.676145500000001"/>
    <s v="Mithai"/>
    <s v="Indian Rupees(Rs.)"/>
    <x v="0"/>
    <x v="0"/>
    <s v="No"/>
    <s v="No"/>
    <n v="1"/>
    <n v="0"/>
    <n v="100"/>
    <n v="1"/>
    <n v="2010"/>
    <n v="9"/>
    <n v="7"/>
    <d v="2010-09-07T00:00:00"/>
    <n v="1.2"/>
    <x v="0"/>
  </r>
  <r>
    <n v="18466389"/>
    <s v="Shahi Chicken Biryani Corner"/>
    <n v="1"/>
    <s v="New Delhi"/>
    <s v="Nangloi"/>
    <n v="77.081715610000003"/>
    <n v="28.692523779999998"/>
    <s v="Biryani"/>
    <s v="Indian Rupees(Rs.)"/>
    <x v="0"/>
    <x v="0"/>
    <s v="No"/>
    <s v="No"/>
    <n v="1"/>
    <n v="0"/>
    <n v="250"/>
    <n v="1"/>
    <n v="2011"/>
    <n v="9"/>
    <n v="17"/>
    <d v="2011-09-17T00:00:00"/>
    <n v="3"/>
    <x v="0"/>
  </r>
  <r>
    <n v="18434504"/>
    <s v="Monis Kada Hotel"/>
    <n v="1"/>
    <s v="New Delhi"/>
    <s v="Nizamuddin"/>
    <n v="77.244062600000007"/>
    <n v="28.591272"/>
    <s v="Mughlai"/>
    <s v="Indian Rupees(Rs.)"/>
    <x v="0"/>
    <x v="0"/>
    <s v="No"/>
    <s v="No"/>
    <n v="1"/>
    <n v="0"/>
    <n v="400"/>
    <n v="1"/>
    <n v="2010"/>
    <n v="9"/>
    <n v="15"/>
    <d v="2010-09-15T00:00:00"/>
    <n v="4.8"/>
    <x v="0"/>
  </r>
  <r>
    <n v="18396418"/>
    <s v="Cake Spot"/>
    <n v="1"/>
    <s v="New Delhi"/>
    <s v="Sarojini Nagar"/>
    <n v="77.193975300000005"/>
    <n v="28.569660200000001"/>
    <s v="Bakery, Fast Food"/>
    <s v="Indian Rupees(Rs.)"/>
    <x v="0"/>
    <x v="0"/>
    <s v="No"/>
    <s v="No"/>
    <n v="1"/>
    <n v="0"/>
    <n v="400"/>
    <n v="1"/>
    <n v="2018"/>
    <n v="9"/>
    <n v="24"/>
    <d v="2018-09-24T00:00:00"/>
    <n v="4.8"/>
    <x v="0"/>
  </r>
  <r>
    <n v="18438465"/>
    <s v="Rajesh Eating Corner"/>
    <n v="1"/>
    <s v="New Delhi"/>
    <s v="Shakarpur"/>
    <n v="77.2788374"/>
    <n v="28.628244299999999"/>
    <s v="Street Food"/>
    <s v="Indian Rupees(Rs.)"/>
    <x v="0"/>
    <x v="0"/>
    <s v="No"/>
    <s v="No"/>
    <n v="1"/>
    <n v="0"/>
    <n v="150"/>
    <n v="1"/>
    <n v="2011"/>
    <n v="9"/>
    <n v="7"/>
    <d v="2011-09-07T00:00:00"/>
    <n v="1.8"/>
    <x v="0"/>
  </r>
  <r>
    <n v="18492045"/>
    <s v="Ching Chinese"/>
    <n v="1"/>
    <s v="New Delhi"/>
    <s v="Subhash Nagar"/>
    <n v="77.113421000000002"/>
    <n v="28.638041600000001"/>
    <s v="Chinese, Fast Food"/>
    <s v="Indian Rupees(Rs.)"/>
    <x v="0"/>
    <x v="0"/>
    <s v="No"/>
    <s v="No"/>
    <n v="1"/>
    <n v="0"/>
    <n v="400"/>
    <n v="1"/>
    <n v="2010"/>
    <n v="9"/>
    <n v="25"/>
    <d v="2010-09-25T00:00:00"/>
    <n v="4.8"/>
    <x v="0"/>
  </r>
  <r>
    <n v="18292478"/>
    <s v="Dolce Gelato"/>
    <n v="1"/>
    <s v="New Delhi"/>
    <s v="Tagore Garden"/>
    <n v="77.106470900000005"/>
    <n v="28.642331200000001"/>
    <s v="Ice Cream"/>
    <s v="Indian Rupees(Rs.)"/>
    <x v="0"/>
    <x v="0"/>
    <s v="No"/>
    <s v="No"/>
    <n v="1"/>
    <n v="0"/>
    <n v="120"/>
    <n v="1"/>
    <n v="2013"/>
    <n v="9"/>
    <n v="1"/>
    <d v="2013-09-01T00:00:00"/>
    <n v="1.44"/>
    <x v="0"/>
  </r>
  <r>
    <n v="18227685"/>
    <s v="Anthony's Kitchen"/>
    <n v="1"/>
    <s v="New Delhi"/>
    <s v="Vasant Vihar"/>
    <n v="77.163678219999994"/>
    <n v="28.557475790000002"/>
    <s v="North Indian, South Indian"/>
    <s v="Indian Rupees(Rs.)"/>
    <x v="0"/>
    <x v="0"/>
    <s v="No"/>
    <s v="No"/>
    <n v="1"/>
    <n v="0"/>
    <n v="250"/>
    <n v="1"/>
    <n v="2016"/>
    <n v="9"/>
    <n v="16"/>
    <d v="2016-09-16T00:00:00"/>
    <n v="3"/>
    <x v="0"/>
  </r>
  <r>
    <n v="18420697"/>
    <s v="Aggarwal Sweets"/>
    <n v="1"/>
    <s v="New Delhi"/>
    <s v="Vasundhara Enclave"/>
    <n v="77.314332800000003"/>
    <n v="28.601764899999999"/>
    <s v="Desserts"/>
    <s v="Indian Rupees(Rs.)"/>
    <x v="0"/>
    <x v="0"/>
    <s v="No"/>
    <s v="No"/>
    <n v="1"/>
    <n v="0"/>
    <n v="150"/>
    <n v="1"/>
    <n v="2013"/>
    <n v="9"/>
    <n v="11"/>
    <d v="2013-09-11T00:00:00"/>
    <n v="1.8"/>
    <x v="0"/>
  </r>
  <r>
    <n v="18424188"/>
    <s v="Special Chicken Biryani"/>
    <n v="1"/>
    <s v="New Delhi"/>
    <s v="Vasundhara Enclave"/>
    <n v="77.306225229999995"/>
    <n v="28.589036700000001"/>
    <s v="Biryani"/>
    <s v="Indian Rupees(Rs.)"/>
    <x v="0"/>
    <x v="0"/>
    <s v="No"/>
    <s v="No"/>
    <n v="1"/>
    <n v="0"/>
    <n v="100"/>
    <n v="1"/>
    <n v="2015"/>
    <n v="9"/>
    <n v="2"/>
    <d v="2015-09-02T00:00:00"/>
    <n v="1.2"/>
    <x v="0"/>
  </r>
  <r>
    <n v="18421467"/>
    <s v="Momos Hi Momos"/>
    <n v="1"/>
    <s v="New Delhi"/>
    <s v="Vivek Vihar"/>
    <n v="77.318120149999999"/>
    <n v="28.671329450000002"/>
    <s v="Chinese"/>
    <s v="Indian Rupees(Rs.)"/>
    <x v="0"/>
    <x v="0"/>
    <s v="No"/>
    <s v="No"/>
    <n v="1"/>
    <n v="0"/>
    <n v="150"/>
    <n v="1"/>
    <n v="2014"/>
    <n v="9"/>
    <n v="7"/>
    <d v="2014-09-07T00:00:00"/>
    <n v="1.8"/>
    <x v="0"/>
  </r>
  <r>
    <n v="18424867"/>
    <s v="Hot Pot"/>
    <n v="1"/>
    <s v="New Delhi"/>
    <s v="Civil Lines"/>
    <n v="77.221339799999996"/>
    <n v="28.7008282"/>
    <s v="Chinese"/>
    <s v="Indian Rupees(Rs.)"/>
    <x v="0"/>
    <x v="0"/>
    <s v="No"/>
    <s v="No"/>
    <n v="1"/>
    <n v="0"/>
    <n v="150"/>
    <n v="1"/>
    <n v="2012"/>
    <n v="8"/>
    <n v="22"/>
    <d v="2012-08-22T00:00:00"/>
    <n v="1.8"/>
    <x v="0"/>
  </r>
  <r>
    <n v="18472675"/>
    <s v="Kolkatta Kathi Roll"/>
    <n v="1"/>
    <s v="New Delhi"/>
    <s v="Defence Colony"/>
    <n v="77.228615199999993"/>
    <n v="28.574027300000001"/>
    <s v="North Indian, Fast Food"/>
    <s v="Indian Rupees(Rs.)"/>
    <x v="0"/>
    <x v="0"/>
    <s v="No"/>
    <s v="No"/>
    <n v="1"/>
    <n v="0"/>
    <n v="150"/>
    <n v="1"/>
    <n v="2012"/>
    <n v="8"/>
    <n v="24"/>
    <d v="2012-08-24T00:00:00"/>
    <n v="1.8"/>
    <x v="0"/>
  </r>
  <r>
    <n v="18481294"/>
    <s v="Krishna Juice &amp; Shakes Corner"/>
    <n v="1"/>
    <s v="New Delhi"/>
    <s v="Green Park"/>
    <n v="77.209703399999995"/>
    <n v="28.560101"/>
    <s v="Juices"/>
    <s v="Indian Rupees(Rs.)"/>
    <x v="0"/>
    <x v="0"/>
    <s v="No"/>
    <s v="No"/>
    <n v="1"/>
    <n v="0"/>
    <n v="100"/>
    <n v="1"/>
    <n v="2018"/>
    <n v="8"/>
    <n v="4"/>
    <d v="2018-08-04T00:00:00"/>
    <n v="1.2"/>
    <x v="0"/>
  </r>
  <r>
    <n v="18432941"/>
    <s v="Daya Sagar"/>
    <n v="1"/>
    <s v="New Delhi"/>
    <s v="IP Extension"/>
    <n v="77.297446399999998"/>
    <n v="28.634633099999999"/>
    <s v="North Indian, Chinese, Mughlai"/>
    <s v="Indian Rupees(Rs.)"/>
    <x v="0"/>
    <x v="0"/>
    <s v="No"/>
    <s v="No"/>
    <n v="1"/>
    <n v="0"/>
    <n v="400"/>
    <n v="1"/>
    <n v="2015"/>
    <n v="8"/>
    <n v="19"/>
    <d v="2015-08-19T00:00:00"/>
    <n v="4.8"/>
    <x v="0"/>
  </r>
  <r>
    <n v="18414511"/>
    <s v="JD's Restaurant"/>
    <n v="1"/>
    <s v="New Delhi"/>
    <s v="Mahipalpur"/>
    <n v="77.128131400000001"/>
    <n v="28.5470234"/>
    <s v="North Indian, Chinese"/>
    <s v="Indian Rupees(Rs.)"/>
    <x v="0"/>
    <x v="0"/>
    <s v="No"/>
    <s v="No"/>
    <n v="1"/>
    <n v="0"/>
    <n v="350"/>
    <n v="1"/>
    <n v="2015"/>
    <n v="8"/>
    <n v="22"/>
    <d v="2015-08-22T00:00:00"/>
    <n v="4.2"/>
    <x v="0"/>
  </r>
  <r>
    <n v="18357534"/>
    <s v="Malabar Style Kitchen"/>
    <n v="1"/>
    <s v="New Delhi"/>
    <s v="Mahipalpur"/>
    <n v="77.124927900000003"/>
    <n v="28.5429013"/>
    <s v="Kerala"/>
    <s v="Indian Rupees(Rs.)"/>
    <x v="0"/>
    <x v="0"/>
    <s v="No"/>
    <s v="No"/>
    <n v="1"/>
    <n v="0"/>
    <n v="350"/>
    <n v="1"/>
    <n v="2014"/>
    <n v="8"/>
    <n v="1"/>
    <d v="2014-08-01T00:00:00"/>
    <n v="4.2"/>
    <x v="0"/>
  </r>
  <r>
    <n v="18471263"/>
    <s v="Hans's Planet-F"/>
    <n v="1"/>
    <s v="New Delhi"/>
    <s v="Najafgarh"/>
    <n v="77.002568499999995"/>
    <n v="28.560520400000001"/>
    <s v="Chinese, Fast Food, North Indian"/>
    <s v="Indian Rupees(Rs.)"/>
    <x v="0"/>
    <x v="0"/>
    <s v="No"/>
    <s v="No"/>
    <n v="1"/>
    <n v="0"/>
    <n v="350"/>
    <n v="1"/>
    <n v="2015"/>
    <n v="8"/>
    <n v="17"/>
    <d v="2015-08-17T00:00:00"/>
    <n v="4.2"/>
    <x v="0"/>
  </r>
  <r>
    <n v="18398504"/>
    <s v="Aggarwal Bikaneri Sweets"/>
    <n v="1"/>
    <s v="New Delhi"/>
    <s v="Naraina"/>
    <n v="77.148079999999993"/>
    <n v="28.632241799999999"/>
    <s v="Mithai"/>
    <s v="Indian Rupees(Rs.)"/>
    <x v="0"/>
    <x v="0"/>
    <s v="No"/>
    <s v="No"/>
    <n v="1"/>
    <n v="0"/>
    <n v="100"/>
    <n v="1"/>
    <n v="2011"/>
    <n v="8"/>
    <n v="23"/>
    <d v="2011-08-23T00:00:00"/>
    <n v="1.2"/>
    <x v="0"/>
  </r>
  <r>
    <n v="18371399"/>
    <s v="Bengali Restaurant"/>
    <n v="1"/>
    <s v="New Delhi"/>
    <s v="Naraina"/>
    <n v="77.135818400000005"/>
    <n v="28.622348899999999"/>
    <s v="Bengali, Chinese"/>
    <s v="Indian Rupees(Rs.)"/>
    <x v="0"/>
    <x v="0"/>
    <s v="No"/>
    <s v="No"/>
    <n v="1"/>
    <n v="0"/>
    <n v="150"/>
    <n v="1"/>
    <n v="2014"/>
    <n v="8"/>
    <n v="27"/>
    <d v="2014-08-27T00:00:00"/>
    <n v="1.8"/>
    <x v="0"/>
  </r>
  <r>
    <n v="18429186"/>
    <s v="Shahi Hyderbadi Biryani"/>
    <n v="1"/>
    <s v="New Delhi"/>
    <s v="Naraina"/>
    <n v="77.136377600000003"/>
    <n v="28.621365900000001"/>
    <s v="Mughlai"/>
    <s v="Indian Rupees(Rs.)"/>
    <x v="0"/>
    <x v="0"/>
    <s v="No"/>
    <s v="No"/>
    <n v="1"/>
    <n v="0"/>
    <n v="250"/>
    <n v="1"/>
    <n v="2010"/>
    <n v="8"/>
    <n v="11"/>
    <d v="2010-08-11T00:00:00"/>
    <n v="3"/>
    <x v="0"/>
  </r>
  <r>
    <n v="18406823"/>
    <s v="Momozone"/>
    <n v="1"/>
    <s v="New Delhi"/>
    <s v="Palam"/>
    <n v="77.076291999999995"/>
    <n v="28.6069426"/>
    <s v="Fast Food"/>
    <s v="Indian Rupees(Rs.)"/>
    <x v="0"/>
    <x v="0"/>
    <s v="No"/>
    <s v="No"/>
    <n v="1"/>
    <n v="0"/>
    <n v="150"/>
    <n v="1"/>
    <n v="2012"/>
    <n v="8"/>
    <n v="15"/>
    <d v="2012-08-15T00:00:00"/>
    <n v="1.8"/>
    <x v="0"/>
  </r>
  <r>
    <n v="18440169"/>
    <s v="Foodizm"/>
    <n v="1"/>
    <s v="New Delhi"/>
    <s v="Pandav Nagar"/>
    <n v="77.285816499999996"/>
    <n v="28.619226399999999"/>
    <s v="North Indian, Chinese"/>
    <s v="Indian Rupees(Rs.)"/>
    <x v="0"/>
    <x v="0"/>
    <s v="No"/>
    <s v="No"/>
    <n v="1"/>
    <n v="0"/>
    <n v="250"/>
    <n v="1"/>
    <n v="2015"/>
    <n v="8"/>
    <n v="1"/>
    <d v="2015-08-01T00:00:00"/>
    <n v="3"/>
    <x v="0"/>
  </r>
  <r>
    <n v="18435210"/>
    <s v="Kanuchawala"/>
    <n v="1"/>
    <s v="New Delhi"/>
    <s v="Prashant Vihar"/>
    <n v="77.137118799999996"/>
    <n v="28.713232300000001"/>
    <s v="North Indian, Chinese"/>
    <s v="Indian Rupees(Rs.)"/>
    <x v="0"/>
    <x v="0"/>
    <s v="No"/>
    <s v="No"/>
    <n v="1"/>
    <n v="0"/>
    <n v="400"/>
    <n v="1"/>
    <n v="2012"/>
    <n v="8"/>
    <n v="19"/>
    <d v="2012-08-19T00:00:00"/>
    <n v="4.8"/>
    <x v="0"/>
  </r>
  <r>
    <n v="18486857"/>
    <s v="Vaishanavi Food Store"/>
    <n v="1"/>
    <s v="New Delhi"/>
    <s v="R K Puram"/>
    <n v="77.174083800000005"/>
    <n v="28.576800299999999"/>
    <s v="North Indian, Fast Food"/>
    <s v="Indian Rupees(Rs.)"/>
    <x v="0"/>
    <x v="0"/>
    <s v="No"/>
    <s v="No"/>
    <n v="1"/>
    <n v="0"/>
    <n v="150"/>
    <n v="1"/>
    <n v="2017"/>
    <n v="8"/>
    <n v="22"/>
    <d v="2017-08-22T00:00:00"/>
    <n v="1.8"/>
    <x v="0"/>
  </r>
  <r>
    <n v="18409190"/>
    <s v="PSR Foods"/>
    <n v="1"/>
    <s v="New Delhi"/>
    <s v="Saket"/>
    <n v="77.198219370000004"/>
    <n v="28.51756924"/>
    <s v="North Indian, Street Food"/>
    <s v="Indian Rupees(Rs.)"/>
    <x v="0"/>
    <x v="0"/>
    <s v="No"/>
    <s v="No"/>
    <n v="1"/>
    <n v="0"/>
    <n v="100"/>
    <n v="1"/>
    <n v="2014"/>
    <n v="8"/>
    <n v="14"/>
    <d v="2014-08-14T00:00:00"/>
    <n v="1.2"/>
    <x v="0"/>
  </r>
  <r>
    <n v="18438438"/>
    <s v="Aggarwal Bikaner Sweets"/>
    <n v="1"/>
    <s v="New Delhi"/>
    <s v="Shakarpur"/>
    <n v="77.279870500000001"/>
    <n v="28.6270083"/>
    <s v="Bakery"/>
    <s v="Indian Rupees(Rs.)"/>
    <x v="0"/>
    <x v="0"/>
    <s v="No"/>
    <s v="No"/>
    <n v="1"/>
    <n v="0"/>
    <n v="250"/>
    <n v="1"/>
    <n v="2018"/>
    <n v="8"/>
    <n v="14"/>
    <d v="2018-08-14T00:00:00"/>
    <n v="3"/>
    <x v="0"/>
  </r>
  <r>
    <n v="18175302"/>
    <s v="7 Colours Xpress Kitchen"/>
    <n v="1"/>
    <s v="New Delhi"/>
    <s v="South Extension 1"/>
    <n v="77.224988499999995"/>
    <n v="28.568337700000001"/>
    <s v="Chinese, North Indian"/>
    <s v="Indian Rupees(Rs.)"/>
    <x v="0"/>
    <x v="0"/>
    <s v="No"/>
    <s v="No"/>
    <n v="1"/>
    <n v="0"/>
    <n v="350"/>
    <n v="1"/>
    <n v="2010"/>
    <n v="8"/>
    <n v="14"/>
    <d v="2010-08-14T00:00:00"/>
    <n v="4.2"/>
    <x v="0"/>
  </r>
  <r>
    <n v="18377909"/>
    <s v="Food Plaza"/>
    <n v="1"/>
    <s v="New Delhi"/>
    <s v="Vasundhara Enclave"/>
    <n v="77.322240199999996"/>
    <n v="28.601361900000001"/>
    <s v="Chinese, Fast Food"/>
    <s v="Indian Rupees(Rs.)"/>
    <x v="0"/>
    <x v="0"/>
    <s v="No"/>
    <s v="No"/>
    <n v="1"/>
    <n v="0"/>
    <n v="250"/>
    <n v="1"/>
    <n v="2018"/>
    <n v="8"/>
    <n v="21"/>
    <d v="2018-08-21T00:00:00"/>
    <n v="3"/>
    <x v="0"/>
  </r>
  <r>
    <n v="18449640"/>
    <s v="Shree Krishna Dhaba"/>
    <n v="1"/>
    <s v="New Delhi"/>
    <s v="Daryaganj"/>
    <n v="77.240096100000002"/>
    <n v="28.647771800000001"/>
    <s v="North Indian, South Indian"/>
    <s v="Indian Rupees(Rs.)"/>
    <x v="0"/>
    <x v="0"/>
    <s v="No"/>
    <s v="No"/>
    <n v="1"/>
    <n v="0"/>
    <n v="100"/>
    <n v="1"/>
    <n v="2016"/>
    <n v="7"/>
    <n v="21"/>
    <d v="2016-07-21T00:00:00"/>
    <n v="1.2"/>
    <x v="0"/>
  </r>
  <r>
    <n v="18435819"/>
    <s v="Dada Ka"/>
    <n v="1"/>
    <s v="New Delhi"/>
    <s v="Dilshad Garden"/>
    <n v="77.320049800000007"/>
    <n v="28.680645599999998"/>
    <s v="Mughlai, Chinese"/>
    <s v="Indian Rupees(Rs.)"/>
    <x v="0"/>
    <x v="0"/>
    <s v="No"/>
    <s v="No"/>
    <n v="1"/>
    <n v="0"/>
    <n v="250"/>
    <n v="1"/>
    <n v="2017"/>
    <n v="7"/>
    <n v="6"/>
    <d v="2017-07-06T00:00:00"/>
    <n v="3"/>
    <x v="0"/>
  </r>
  <r>
    <n v="18361741"/>
    <s v="Noddy's"/>
    <n v="1"/>
    <s v="New Delhi"/>
    <s v="Gujranwala Town"/>
    <n v="77.192005399999999"/>
    <n v="28.698261599999999"/>
    <s v="Beverages, Desserts"/>
    <s v="Indian Rupees(Rs.)"/>
    <x v="0"/>
    <x v="0"/>
    <s v="No"/>
    <s v="No"/>
    <n v="1"/>
    <n v="0"/>
    <n v="100"/>
    <n v="1"/>
    <n v="2012"/>
    <n v="7"/>
    <n v="3"/>
    <d v="2012-07-03T00:00:00"/>
    <n v="1.2"/>
    <x v="0"/>
  </r>
  <r>
    <n v="18424643"/>
    <s v="Asian House Restaurant"/>
    <n v="1"/>
    <s v="New Delhi"/>
    <s v="Majnu ka Tila"/>
    <n v="77.228076299999998"/>
    <n v="28.7008446"/>
    <s v="Tibetan, South Indian, North Indian"/>
    <s v="Indian Rupees(Rs.)"/>
    <x v="0"/>
    <x v="0"/>
    <s v="No"/>
    <s v="No"/>
    <n v="1"/>
    <n v="0"/>
    <n v="400"/>
    <n v="1"/>
    <n v="2013"/>
    <n v="7"/>
    <n v="1"/>
    <d v="2013-07-01T00:00:00"/>
    <n v="4.8"/>
    <x v="0"/>
  </r>
  <r>
    <n v="309101"/>
    <s v="Kullu Manali Restaurant"/>
    <n v="1"/>
    <s v="New Delhi"/>
    <s v="Majnu ka Tila"/>
    <n v="77.227716999999998"/>
    <n v="28.701437299999998"/>
    <s v="Tibetan, Chinese, North Indian"/>
    <s v="Indian Rupees(Rs.)"/>
    <x v="0"/>
    <x v="0"/>
    <s v="No"/>
    <s v="No"/>
    <n v="1"/>
    <n v="0"/>
    <n v="400"/>
    <n v="1"/>
    <n v="2013"/>
    <n v="7"/>
    <n v="25"/>
    <d v="2013-07-25T00:00:00"/>
    <n v="4.8"/>
    <x v="0"/>
  </r>
  <r>
    <n v="18272376"/>
    <s v="Tandoori Khazana"/>
    <n v="1"/>
    <s v="New Delhi"/>
    <s v="Majnu ka Tila"/>
    <n v="77.227627200000001"/>
    <n v="28.701160000000002"/>
    <s v="North Indian, Fast Food"/>
    <s v="Indian Rupees(Rs.)"/>
    <x v="0"/>
    <x v="0"/>
    <s v="No"/>
    <s v="No"/>
    <n v="1"/>
    <n v="0"/>
    <n v="350"/>
    <n v="1"/>
    <n v="2014"/>
    <n v="7"/>
    <n v="5"/>
    <d v="2014-07-05T00:00:00"/>
    <n v="4.2"/>
    <x v="0"/>
  </r>
  <r>
    <n v="18317329"/>
    <s v="Desi Chulha"/>
    <n v="1"/>
    <s v="New Delhi"/>
    <s v="Mayur Vihar Phase 1"/>
    <n v="77.295835100000005"/>
    <n v="28.609786199999999"/>
    <s v="North Indian, Chinese"/>
    <s v="Indian Rupees(Rs.)"/>
    <x v="0"/>
    <x v="0"/>
    <s v="No"/>
    <s v="No"/>
    <n v="1"/>
    <n v="0"/>
    <n v="400"/>
    <n v="1"/>
    <n v="2016"/>
    <n v="7"/>
    <n v="17"/>
    <d v="2016-07-17T00:00:00"/>
    <n v="4.8"/>
    <x v="0"/>
  </r>
  <r>
    <n v="18363044"/>
    <s v="Bikaner Sweets Chaat cafe"/>
    <n v="1"/>
    <s v="New Delhi"/>
    <s v="Mukherjee Nagar"/>
    <n v="77.218465300000005"/>
    <n v="28.709273899999999"/>
    <s v="Mithai, Street Food"/>
    <s v="Indian Rupees(Rs.)"/>
    <x v="0"/>
    <x v="0"/>
    <s v="No"/>
    <s v="No"/>
    <n v="1"/>
    <n v="0"/>
    <n v="100"/>
    <n v="1"/>
    <n v="2015"/>
    <n v="7"/>
    <n v="26"/>
    <d v="2015-07-26T00:00:00"/>
    <n v="1.2"/>
    <x v="0"/>
  </r>
  <r>
    <n v="18421461"/>
    <s v="Spl. Flavour Sodas &amp; Fruit shakes"/>
    <n v="1"/>
    <s v="New Delhi"/>
    <s v="Mukherjee Nagar"/>
    <n v="77.208094000000003"/>
    <n v="28.710251400000001"/>
    <s v="Juices"/>
    <s v="Indian Rupees(Rs.)"/>
    <x v="0"/>
    <x v="0"/>
    <s v="No"/>
    <s v="No"/>
    <n v="1"/>
    <n v="0"/>
    <n v="100"/>
    <n v="1"/>
    <n v="2016"/>
    <n v="7"/>
    <n v="20"/>
    <d v="2016-07-20T00:00:00"/>
    <n v="1.2"/>
    <x v="0"/>
  </r>
  <r>
    <n v="18432214"/>
    <s v="Dilli Darbar Chicken Point"/>
    <n v="1"/>
    <s v="New Delhi"/>
    <s v="Najafgarh"/>
    <n v="76.993522100000007"/>
    <n v="28.590601700000001"/>
    <s v="Mughlai"/>
    <s v="Indian Rupees(Rs.)"/>
    <x v="0"/>
    <x v="0"/>
    <s v="No"/>
    <s v="No"/>
    <n v="1"/>
    <n v="0"/>
    <n v="400"/>
    <n v="1"/>
    <n v="2018"/>
    <n v="7"/>
    <n v="9"/>
    <d v="2018-07-09T00:00:00"/>
    <n v="4.8"/>
    <x v="0"/>
  </r>
  <r>
    <n v="304405"/>
    <s v="Sharma Sweets"/>
    <n v="1"/>
    <s v="New Delhi"/>
    <s v="Najafgarh"/>
    <n v="76.983818099999993"/>
    <n v="28.616977899999998"/>
    <s v="Mithai, Street Food"/>
    <s v="Indian Rupees(Rs.)"/>
    <x v="0"/>
    <x v="0"/>
    <s v="No"/>
    <s v="No"/>
    <n v="1"/>
    <n v="0"/>
    <n v="100"/>
    <n v="1"/>
    <n v="2013"/>
    <n v="7"/>
    <n v="2"/>
    <d v="2013-07-02T00:00:00"/>
    <n v="1.2"/>
    <x v="0"/>
  </r>
  <r>
    <n v="18464636"/>
    <s v="Baba Ji"/>
    <n v="1"/>
    <s v="New Delhi"/>
    <s v="Nangloi"/>
    <n v="77.065404430000001"/>
    <n v="28.678973970000001"/>
    <s v="Fast Food"/>
    <s v="Indian Rupees(Rs.)"/>
    <x v="0"/>
    <x v="0"/>
    <s v="No"/>
    <s v="No"/>
    <n v="1"/>
    <n v="0"/>
    <n v="250"/>
    <n v="1"/>
    <n v="2010"/>
    <n v="7"/>
    <n v="22"/>
    <d v="2010-07-22T00:00:00"/>
    <n v="3"/>
    <x v="0"/>
  </r>
  <r>
    <n v="18431187"/>
    <s v="Foodies"/>
    <n v="1"/>
    <s v="New Delhi"/>
    <s v="Naraina"/>
    <n v="77.136291799999995"/>
    <n v="28.622018199999999"/>
    <s v="Chinese"/>
    <s v="Indian Rupees(Rs.)"/>
    <x v="0"/>
    <x v="0"/>
    <s v="No"/>
    <s v="No"/>
    <n v="1"/>
    <n v="0"/>
    <n v="400"/>
    <n v="1"/>
    <n v="2011"/>
    <n v="7"/>
    <n v="3"/>
    <d v="2011-07-03T00:00:00"/>
    <n v="4.8"/>
    <x v="0"/>
  </r>
  <r>
    <n v="18431105"/>
    <s v="Surprise - Bakers &amp; Bites"/>
    <n v="1"/>
    <s v="New Delhi"/>
    <s v="Palam"/>
    <n v="77.084754700000005"/>
    <n v="28.596289800000001"/>
    <s v="Bakery, Fast Food"/>
    <s v="Indian Rupees(Rs.)"/>
    <x v="0"/>
    <x v="0"/>
    <s v="No"/>
    <s v="No"/>
    <n v="1"/>
    <n v="0"/>
    <n v="400"/>
    <n v="1"/>
    <n v="2014"/>
    <n v="7"/>
    <n v="8"/>
    <d v="2014-07-08T00:00:00"/>
    <n v="4.8"/>
    <x v="0"/>
  </r>
  <r>
    <n v="18432030"/>
    <s v="Angelena Restaurant"/>
    <n v="1"/>
    <s v="New Delhi"/>
    <s v="Pandav Nagar"/>
    <n v="77.284739299999998"/>
    <n v="28.6213874"/>
    <s v="North Indian, Chinese"/>
    <s v="Indian Rupees(Rs.)"/>
    <x v="0"/>
    <x v="0"/>
    <s v="No"/>
    <s v="No"/>
    <n v="1"/>
    <n v="0"/>
    <n v="350"/>
    <n v="1"/>
    <n v="2015"/>
    <n v="7"/>
    <n v="17"/>
    <d v="2015-07-17T00:00:00"/>
    <n v="4.2"/>
    <x v="0"/>
  </r>
  <r>
    <n v="18363081"/>
    <s v="3x Cafe"/>
    <n v="1"/>
    <s v="New Delhi"/>
    <s v="Pitampura"/>
    <n v="77.135520400000004"/>
    <n v="28.708512899999999"/>
    <s v="Fast Food, Desserts, Beverages"/>
    <s v="Indian Rupees(Rs.)"/>
    <x v="0"/>
    <x v="0"/>
    <s v="No"/>
    <s v="No"/>
    <n v="1"/>
    <n v="0"/>
    <n v="450"/>
    <n v="1"/>
    <n v="2012"/>
    <n v="7"/>
    <n v="2"/>
    <d v="2012-07-02T00:00:00"/>
    <n v="5.4"/>
    <x v="0"/>
  </r>
  <r>
    <n v="18441685"/>
    <s v="R.S. Chinese Food"/>
    <n v="1"/>
    <s v="New Delhi"/>
    <s v="Preet Vihar"/>
    <n v="77.290977100000006"/>
    <n v="28.634267399999999"/>
    <s v="Fast Food"/>
    <s v="Indian Rupees(Rs.)"/>
    <x v="0"/>
    <x v="0"/>
    <s v="No"/>
    <s v="No"/>
    <n v="1"/>
    <n v="0"/>
    <n v="250"/>
    <n v="1"/>
    <n v="2014"/>
    <n v="7"/>
    <n v="9"/>
    <d v="2014-07-09T00:00:00"/>
    <n v="3"/>
    <x v="0"/>
  </r>
  <r>
    <n v="7809"/>
    <s v="Welcome Fast Food &amp; Parantha"/>
    <n v="1"/>
    <s v="New Delhi"/>
    <s v="Qutab Institutional Area"/>
    <n v="77.185627800000006"/>
    <n v="28.542263999999999"/>
    <s v="Chinese, Fast Food"/>
    <s v="Indian Rupees(Rs.)"/>
    <x v="0"/>
    <x v="0"/>
    <s v="No"/>
    <s v="No"/>
    <n v="1"/>
    <n v="0"/>
    <n v="100"/>
    <n v="1"/>
    <n v="2017"/>
    <n v="7"/>
    <n v="19"/>
    <d v="2017-07-19T00:00:00"/>
    <n v="1.2"/>
    <x v="0"/>
  </r>
  <r>
    <n v="18445764"/>
    <s v="Shalimar Vyanjan"/>
    <n v="1"/>
    <s v="New Delhi"/>
    <s v="Shalimar Bagh"/>
    <n v="77.162808200000001"/>
    <n v="28.706208100000001"/>
    <s v="North Indian, Chinese"/>
    <s v="Indian Rupees(Rs.)"/>
    <x v="0"/>
    <x v="0"/>
    <s v="No"/>
    <s v="No"/>
    <n v="1"/>
    <n v="0"/>
    <n v="400"/>
    <n v="1"/>
    <n v="2016"/>
    <n v="7"/>
    <n v="24"/>
    <d v="2016-07-24T00:00:00"/>
    <n v="4.8"/>
    <x v="0"/>
  </r>
  <r>
    <n v="18431145"/>
    <s v="Radha Swami Chaat Bhandar"/>
    <n v="1"/>
    <s v="New Delhi"/>
    <s v="Subhash Nagar"/>
    <n v="77.105592099999996"/>
    <n v="28.639212300000001"/>
    <s v="Street Food"/>
    <s v="Indian Rupees(Rs.)"/>
    <x v="0"/>
    <x v="0"/>
    <s v="No"/>
    <s v="No"/>
    <n v="1"/>
    <n v="0"/>
    <n v="100"/>
    <n v="1"/>
    <n v="2018"/>
    <n v="7"/>
    <n v="21"/>
    <d v="2018-07-21T00:00:00"/>
    <n v="1.2"/>
    <x v="0"/>
  </r>
  <r>
    <n v="18455551"/>
    <s v="Variety of Shawarmas"/>
    <n v="1"/>
    <s v="New Delhi"/>
    <s v="Subhash Nagar"/>
    <n v="77.112830400000007"/>
    <n v="28.638209199999999"/>
    <s v="Fast Food"/>
    <s v="Indian Rupees(Rs.)"/>
    <x v="0"/>
    <x v="0"/>
    <s v="No"/>
    <s v="No"/>
    <n v="1"/>
    <n v="0"/>
    <n v="150"/>
    <n v="1"/>
    <n v="2017"/>
    <n v="7"/>
    <n v="2"/>
    <d v="2017-07-02T00:00:00"/>
    <n v="1.8"/>
    <x v="0"/>
  </r>
  <r>
    <n v="18372694"/>
    <s v="Sweets n Treats"/>
    <n v="1"/>
    <s v="New Delhi"/>
    <s v="Vasundhara Enclave"/>
    <n v="77.306842799999998"/>
    <n v="28.591180479999998"/>
    <s v="Street Food"/>
    <s v="Indian Rupees(Rs.)"/>
    <x v="0"/>
    <x v="0"/>
    <s v="No"/>
    <s v="No"/>
    <n v="1"/>
    <n v="0"/>
    <n v="50"/>
    <n v="1"/>
    <n v="2013"/>
    <n v="7"/>
    <n v="23"/>
    <d v="2013-07-23T00:00:00"/>
    <n v="0.6"/>
    <x v="0"/>
  </r>
  <r>
    <n v="18168147"/>
    <s v="S.K. Fast Food"/>
    <n v="1"/>
    <s v="New Delhi"/>
    <s v="Zakir Nagar"/>
    <n v="77.283826770000005"/>
    <n v="28.566188969999999"/>
    <s v="Chinese"/>
    <s v="Indian Rupees(Rs.)"/>
    <x v="0"/>
    <x v="0"/>
    <s v="No"/>
    <s v="No"/>
    <n v="1"/>
    <n v="0"/>
    <n v="350"/>
    <n v="1"/>
    <n v="2011"/>
    <n v="7"/>
    <n v="3"/>
    <d v="2011-07-03T00:00:00"/>
    <n v="4.2"/>
    <x v="0"/>
  </r>
  <r>
    <n v="18401128"/>
    <s v="Aahar Meat and Chicken Shop"/>
    <n v="1"/>
    <s v="New Delhi"/>
    <s v="Alaknanda"/>
    <n v="77.25"/>
    <n v="28.52"/>
    <s v="Raw Meats, Fast Food"/>
    <s v="Indian Rupees(Rs.)"/>
    <x v="0"/>
    <x v="0"/>
    <s v="No"/>
    <s v="No"/>
    <n v="1"/>
    <n v="0"/>
    <n v="400"/>
    <n v="1"/>
    <n v="2018"/>
    <n v="6"/>
    <n v="8"/>
    <d v="2018-06-08T00:00:00"/>
    <n v="4.8"/>
    <x v="0"/>
  </r>
  <r>
    <n v="18421463"/>
    <s v="Madaan Confectionery"/>
    <n v="1"/>
    <s v="New Delhi"/>
    <s v="Anand Vihar"/>
    <n v="77.318020300000001"/>
    <n v="28.663686599999998"/>
    <s v="Bakery"/>
    <s v="Indian Rupees(Rs.)"/>
    <x v="0"/>
    <x v="0"/>
    <s v="No"/>
    <s v="No"/>
    <n v="1"/>
    <n v="0"/>
    <n v="150"/>
    <n v="1"/>
    <n v="2016"/>
    <n v="6"/>
    <n v="11"/>
    <d v="2016-06-11T00:00:00"/>
    <n v="1.8"/>
    <x v="0"/>
  </r>
  <r>
    <n v="18395538"/>
    <s v="Matthi Wala"/>
    <n v="1"/>
    <s v="New Delhi"/>
    <s v="Ashok Vihar Phase 1"/>
    <n v="77.180000000000007"/>
    <n v="28.67"/>
    <s v="Mithai, Street Food"/>
    <s v="Indian Rupees(Rs.)"/>
    <x v="0"/>
    <x v="0"/>
    <s v="No"/>
    <s v="No"/>
    <n v="1"/>
    <n v="0"/>
    <n v="150"/>
    <n v="1"/>
    <n v="2017"/>
    <n v="6"/>
    <n v="26"/>
    <d v="2017-06-26T00:00:00"/>
    <n v="1.8"/>
    <x v="0"/>
  </r>
  <r>
    <n v="18351471"/>
    <s v="Khan Foods"/>
    <n v="1"/>
    <s v="New Delhi"/>
    <s v="Daryaganj"/>
    <n v="77.24033283"/>
    <n v="28.643904200000001"/>
    <s v="Mughlai"/>
    <s v="Indian Rupees(Rs.)"/>
    <x v="0"/>
    <x v="0"/>
    <s v="No"/>
    <s v="No"/>
    <n v="1"/>
    <n v="0"/>
    <n v="400"/>
    <n v="1"/>
    <n v="2018"/>
    <n v="6"/>
    <n v="23"/>
    <d v="2018-06-23T00:00:00"/>
    <n v="4.8"/>
    <x v="0"/>
  </r>
  <r>
    <n v="18426904"/>
    <s v="Preet Fast Foods"/>
    <n v="1"/>
    <s v="New Delhi"/>
    <s v="Delhi University-GTB Nagar"/>
    <n v="77.205260499999994"/>
    <n v="28.701440399999999"/>
    <s v="Street Food"/>
    <s v="Indian Rupees(Rs.)"/>
    <x v="0"/>
    <x v="0"/>
    <s v="No"/>
    <s v="No"/>
    <n v="1"/>
    <n v="0"/>
    <n v="50"/>
    <n v="1"/>
    <n v="2012"/>
    <n v="6"/>
    <n v="17"/>
    <d v="2012-06-17T00:00:00"/>
    <n v="0.6"/>
    <x v="0"/>
  </r>
  <r>
    <n v="18424625"/>
    <s v="Kathi Junction"/>
    <n v="1"/>
    <s v="New Delhi"/>
    <s v="Dilshad Garden"/>
    <n v="77.318038700000002"/>
    <n v="28.680646800000002"/>
    <s v="Fast Food"/>
    <s v="Indian Rupees(Rs.)"/>
    <x v="0"/>
    <x v="0"/>
    <s v="No"/>
    <s v="No"/>
    <n v="1"/>
    <n v="0"/>
    <n v="250"/>
    <n v="1"/>
    <n v="2014"/>
    <n v="6"/>
    <n v="16"/>
    <d v="2014-06-16T00:00:00"/>
    <n v="3"/>
    <x v="0"/>
  </r>
  <r>
    <n v="18419919"/>
    <s v="Maan Singh Halwai"/>
    <n v="1"/>
    <s v="New Delhi"/>
    <s v="Jangpura"/>
    <n v="77.258251000000001"/>
    <n v="28.579265800000002"/>
    <s v="Mithai"/>
    <s v="Indian Rupees(Rs.)"/>
    <x v="0"/>
    <x v="0"/>
    <s v="No"/>
    <s v="No"/>
    <n v="1"/>
    <n v="0"/>
    <n v="100"/>
    <n v="1"/>
    <n v="2011"/>
    <n v="6"/>
    <n v="28"/>
    <d v="2011-06-28T00:00:00"/>
    <n v="1.2"/>
    <x v="0"/>
  </r>
  <r>
    <n v="18394362"/>
    <s v="Connoisseur"/>
    <n v="1"/>
    <s v="New Delhi"/>
    <s v="Janpath"/>
    <n v="77.209997049999998"/>
    <n v="28.62569483"/>
    <s v="Bakery"/>
    <s v="Indian Rupees(Rs.)"/>
    <x v="0"/>
    <x v="0"/>
    <s v="No"/>
    <s v="No"/>
    <n v="1"/>
    <n v="0"/>
    <n v="400"/>
    <n v="1"/>
    <n v="2013"/>
    <n v="6"/>
    <n v="24"/>
    <d v="2013-06-24T00:00:00"/>
    <n v="4.8"/>
    <x v="0"/>
  </r>
  <r>
    <n v="18261956"/>
    <s v="Goldy Chat Bhandar"/>
    <n v="1"/>
    <s v="New Delhi"/>
    <s v="Krishna Nagar"/>
    <n v="77.28"/>
    <n v="28.66"/>
    <s v="Street Food"/>
    <s v="Indian Rupees(Rs.)"/>
    <x v="0"/>
    <x v="0"/>
    <s v="No"/>
    <s v="No"/>
    <n v="1"/>
    <n v="0"/>
    <n v="100"/>
    <n v="1"/>
    <n v="2017"/>
    <n v="6"/>
    <n v="15"/>
    <d v="2017-06-15T00:00:00"/>
    <n v="1.2"/>
    <x v="0"/>
  </r>
  <r>
    <n v="302473"/>
    <s v="Cafe Highway"/>
    <n v="1"/>
    <s v="New Delhi"/>
    <s v="Mahipalpur"/>
    <n v="77.107737299999997"/>
    <n v="28.533242099999999"/>
    <s v="Fast Food, Chinese"/>
    <s v="Indian Rupees(Rs.)"/>
    <x v="0"/>
    <x v="0"/>
    <s v="No"/>
    <s v="No"/>
    <n v="1"/>
    <n v="0"/>
    <n v="250"/>
    <n v="1"/>
    <n v="2014"/>
    <n v="6"/>
    <n v="19"/>
    <d v="2014-06-19T00:00:00"/>
    <n v="3"/>
    <x v="0"/>
  </r>
  <r>
    <n v="18478990"/>
    <s v="Bhutani Chaap"/>
    <n v="1"/>
    <s v="New Delhi"/>
    <s v="Mehrauli"/>
    <n v="77.181848599999995"/>
    <n v="28.522229599999999"/>
    <s v="North Indian, Fast Food"/>
    <s v="Indian Rupees(Rs.)"/>
    <x v="0"/>
    <x v="0"/>
    <s v="No"/>
    <s v="No"/>
    <n v="1"/>
    <n v="0"/>
    <n v="250"/>
    <n v="1"/>
    <n v="2018"/>
    <n v="6"/>
    <n v="20"/>
    <d v="2018-06-20T00:00:00"/>
    <n v="3"/>
    <x v="0"/>
  </r>
  <r>
    <n v="18449629"/>
    <s v="Giani"/>
    <n v="1"/>
    <s v="New Delhi"/>
    <s v="Moti Nagar"/>
    <n v="77.142203699999996"/>
    <n v="28.657602199999999"/>
    <s v="Ice Cream, Desserts"/>
    <s v="Indian Rupees(Rs.)"/>
    <x v="0"/>
    <x v="0"/>
    <s v="No"/>
    <s v="No"/>
    <n v="1"/>
    <n v="0"/>
    <n v="400"/>
    <n v="1"/>
    <n v="2018"/>
    <n v="6"/>
    <n v="17"/>
    <d v="2018-06-17T00:00:00"/>
    <n v="4.8"/>
    <x v="0"/>
  </r>
  <r>
    <n v="18361211"/>
    <s v="Prem Chinese Fast Food"/>
    <n v="1"/>
    <s v="New Delhi"/>
    <s v="Najafgarh"/>
    <n v="76.965494100000001"/>
    <n v="28.6090439"/>
    <s v="Chinese"/>
    <s v="Indian Rupees(Rs.)"/>
    <x v="0"/>
    <x v="0"/>
    <s v="No"/>
    <s v="No"/>
    <n v="1"/>
    <n v="0"/>
    <n v="150"/>
    <n v="1"/>
    <n v="2011"/>
    <n v="6"/>
    <n v="24"/>
    <d v="2011-06-24T00:00:00"/>
    <n v="1.8"/>
    <x v="0"/>
  </r>
  <r>
    <n v="18358168"/>
    <s v="Sam's 22"/>
    <n v="1"/>
    <s v="New Delhi"/>
    <s v="Okhla Phase 1"/>
    <n v="77.287242230000004"/>
    <n v="28.501294430000002"/>
    <s v="Fast Food, Beverages"/>
    <s v="Indian Rupees(Rs.)"/>
    <x v="0"/>
    <x v="0"/>
    <s v="No"/>
    <s v="No"/>
    <n v="1"/>
    <n v="0"/>
    <n v="250"/>
    <n v="1"/>
    <n v="2013"/>
    <n v="6"/>
    <n v="5"/>
    <d v="2013-06-05T00:00:00"/>
    <n v="3"/>
    <x v="0"/>
  </r>
  <r>
    <n v="18440163"/>
    <s v="Zaika Restaurant"/>
    <n v="1"/>
    <s v="New Delhi"/>
    <s v="Pandav Nagar"/>
    <n v="77.280265999999997"/>
    <n v="28.6193685"/>
    <s v="Mughlai, North Indian"/>
    <s v="Indian Rupees(Rs.)"/>
    <x v="0"/>
    <x v="0"/>
    <s v="No"/>
    <s v="No"/>
    <n v="1"/>
    <n v="0"/>
    <n v="350"/>
    <n v="1"/>
    <n v="2016"/>
    <n v="6"/>
    <n v="25"/>
    <d v="2016-06-25T00:00:00"/>
    <n v="4.2"/>
    <x v="0"/>
  </r>
  <r>
    <n v="18489533"/>
    <s v="Bhawani Restaurant"/>
    <n v="1"/>
    <s v="New Delhi"/>
    <s v="Sainik Farms"/>
    <n v="77.205884100000006"/>
    <n v="28.516729999999999"/>
    <s v="North Indian, Mughlai, Chinese"/>
    <s v="Indian Rupees(Rs.)"/>
    <x v="0"/>
    <x v="0"/>
    <s v="No"/>
    <s v="No"/>
    <n v="1"/>
    <n v="0"/>
    <n v="350"/>
    <n v="1"/>
    <n v="2014"/>
    <n v="6"/>
    <n v="23"/>
    <d v="2014-06-23T00:00:00"/>
    <n v="4.2"/>
    <x v="0"/>
  </r>
  <r>
    <n v="18424654"/>
    <s v="New Aggarwal Sweets &amp; Fast Food"/>
    <n v="1"/>
    <s v="New Delhi"/>
    <s v="Vasundhara Enclave"/>
    <n v="77.306774700000005"/>
    <n v="28.590096500000001"/>
    <s v="Mithai, Fast Food"/>
    <s v="Indian Rupees(Rs.)"/>
    <x v="0"/>
    <x v="0"/>
    <s v="No"/>
    <s v="No"/>
    <n v="1"/>
    <n v="0"/>
    <n v="150"/>
    <n v="1"/>
    <n v="2013"/>
    <n v="6"/>
    <n v="1"/>
    <d v="2013-06-01T00:00:00"/>
    <n v="1.8"/>
    <x v="0"/>
  </r>
  <r>
    <n v="18466972"/>
    <s v="HTW Bakers"/>
    <n v="1"/>
    <s v="New Delhi"/>
    <s v="Zakir Nagar"/>
    <n v="77.27981217"/>
    <n v="28.567442490000001"/>
    <s v="Bakery, Desserts"/>
    <s v="Indian Rupees(Rs.)"/>
    <x v="0"/>
    <x v="0"/>
    <s v="No"/>
    <s v="No"/>
    <n v="1"/>
    <n v="0"/>
    <n v="350"/>
    <n v="1"/>
    <n v="2014"/>
    <n v="6"/>
    <n v="18"/>
    <d v="2014-06-18T00:00:00"/>
    <n v="4.2"/>
    <x v="0"/>
  </r>
  <r>
    <n v="18466396"/>
    <s v="Dessi Food"/>
    <n v="1"/>
    <s v="New Delhi"/>
    <s v="Chandni Chowk"/>
    <n v="77.231996100000003"/>
    <n v="28.657430399999999"/>
    <s v="Street Food"/>
    <s v="Indian Rupees(Rs.)"/>
    <x v="0"/>
    <x v="0"/>
    <s v="No"/>
    <s v="No"/>
    <n v="1"/>
    <n v="0"/>
    <n v="100"/>
    <n v="1"/>
    <n v="2017"/>
    <n v="5"/>
    <n v="9"/>
    <d v="2017-05-09T00:00:00"/>
    <n v="1.2"/>
    <x v="0"/>
  </r>
  <r>
    <n v="18435806"/>
    <s v="Crazzy Bite"/>
    <n v="1"/>
    <s v="New Delhi"/>
    <s v="Dilshad Garden"/>
    <n v="77.324351800000002"/>
    <n v="28.686955600000001"/>
    <s v="Chinese"/>
    <s v="Indian Rupees(Rs.)"/>
    <x v="0"/>
    <x v="0"/>
    <s v="No"/>
    <s v="No"/>
    <n v="1"/>
    <n v="0"/>
    <n v="400"/>
    <n v="1"/>
    <n v="2016"/>
    <n v="5"/>
    <n v="12"/>
    <d v="2016-05-12T00:00:00"/>
    <n v="4.8"/>
    <x v="0"/>
  </r>
  <r>
    <n v="18435303"/>
    <s v="Punjabi Tandoori Tikka"/>
    <n v="1"/>
    <s v="New Delhi"/>
    <s v="Geeta Colony"/>
    <n v="77.276569300000006"/>
    <n v="28.650919699999999"/>
    <s v="Street Food"/>
    <s v="Indian Rupees(Rs.)"/>
    <x v="0"/>
    <x v="0"/>
    <s v="No"/>
    <s v="No"/>
    <n v="1"/>
    <n v="0"/>
    <n v="250"/>
    <n v="1"/>
    <n v="2017"/>
    <n v="5"/>
    <n v="22"/>
    <d v="2017-05-22T00:00:00"/>
    <n v="3"/>
    <x v="0"/>
  </r>
  <r>
    <n v="18168122"/>
    <s v="Kerala Kitchen &amp; Restaurant"/>
    <n v="1"/>
    <s v="New Delhi"/>
    <s v="Mehrauli"/>
    <n v="77.193738400000001"/>
    <n v="28.527825"/>
    <s v="South Indian"/>
    <s v="Indian Rupees(Rs.)"/>
    <x v="0"/>
    <x v="0"/>
    <s v="No"/>
    <s v="No"/>
    <n v="1"/>
    <n v="0"/>
    <n v="250"/>
    <n v="1"/>
    <n v="2011"/>
    <n v="5"/>
    <n v="18"/>
    <d v="2011-05-18T00:00:00"/>
    <n v="3"/>
    <x v="0"/>
  </r>
  <r>
    <n v="18489541"/>
    <s v="Aggarwal Sweets"/>
    <n v="1"/>
    <s v="New Delhi"/>
    <s v="MG Road"/>
    <n v="77.145957699999997"/>
    <n v="28.493198"/>
    <s v="Mithai, South Indian, Street Food"/>
    <s v="Indian Rupees(Rs.)"/>
    <x v="0"/>
    <x v="0"/>
    <s v="No"/>
    <s v="No"/>
    <n v="1"/>
    <n v="0"/>
    <n v="250"/>
    <n v="1"/>
    <n v="2015"/>
    <n v="5"/>
    <n v="19"/>
    <d v="2015-05-19T00:00:00"/>
    <n v="3"/>
    <x v="0"/>
  </r>
  <r>
    <n v="18451166"/>
    <s v="Magic Mo:Mo Corner"/>
    <n v="1"/>
    <s v="New Delhi"/>
    <s v="Moti Nagar"/>
    <n v="77.141968300000002"/>
    <n v="28.658236599999999"/>
    <s v="Chinese, Fast Food"/>
    <s v="Indian Rupees(Rs.)"/>
    <x v="0"/>
    <x v="0"/>
    <s v="No"/>
    <s v="No"/>
    <n v="1"/>
    <n v="0"/>
    <n v="250"/>
    <n v="1"/>
    <n v="2016"/>
    <n v="5"/>
    <n v="15"/>
    <d v="2016-05-15T00:00:00"/>
    <n v="3"/>
    <x v="0"/>
  </r>
  <r>
    <n v="310952"/>
    <s v="Student Corner"/>
    <n v="1"/>
    <s v="New Delhi"/>
    <s v="Mukherjee Nagar"/>
    <n v="77.218824699999999"/>
    <n v="28.709185399999999"/>
    <s v="Fast Food"/>
    <s v="Indian Rupees(Rs.)"/>
    <x v="0"/>
    <x v="0"/>
    <s v="No"/>
    <s v="No"/>
    <n v="1"/>
    <n v="0"/>
    <n v="50"/>
    <n v="1"/>
    <n v="2010"/>
    <n v="5"/>
    <n v="24"/>
    <d v="2010-05-24T00:00:00"/>
    <n v="0.6"/>
    <x v="0"/>
  </r>
  <r>
    <n v="18468524"/>
    <s v="The Pure Kitchen"/>
    <n v="1"/>
    <s v="New Delhi"/>
    <s v="Munirka"/>
    <n v="77.190167299999999"/>
    <n v="28.526619199999999"/>
    <s v="Chinese, Continental, North Indian"/>
    <s v="Indian Rupees(Rs.)"/>
    <x v="0"/>
    <x v="0"/>
    <s v="No"/>
    <s v="No"/>
    <n v="1"/>
    <n v="0"/>
    <n v="250"/>
    <n v="1"/>
    <n v="2016"/>
    <n v="5"/>
    <n v="27"/>
    <d v="2016-05-27T00:00:00"/>
    <n v="3"/>
    <x v="0"/>
  </r>
  <r>
    <n v="9194"/>
    <s v="Do Bhai Paneer Wale And Sweets"/>
    <n v="1"/>
    <s v="New Delhi"/>
    <s v="Nangloi"/>
    <n v="77.066295100000005"/>
    <n v="28.680105600000001"/>
    <s v="Bakery"/>
    <s v="Indian Rupees(Rs.)"/>
    <x v="0"/>
    <x v="0"/>
    <s v="No"/>
    <s v="No"/>
    <n v="1"/>
    <n v="0"/>
    <n v="100"/>
    <n v="1"/>
    <n v="2011"/>
    <n v="5"/>
    <n v="22"/>
    <d v="2011-05-22T00:00:00"/>
    <n v="1.2"/>
    <x v="0"/>
  </r>
  <r>
    <n v="18371391"/>
    <s v="TCW Chaat Point"/>
    <n v="1"/>
    <s v="New Delhi"/>
    <s v="Nangloi"/>
    <n v="77.064275600000002"/>
    <n v="28.677968499999999"/>
    <s v="Street Food"/>
    <s v="Indian Rupees(Rs.)"/>
    <x v="0"/>
    <x v="0"/>
    <s v="No"/>
    <s v="No"/>
    <n v="1"/>
    <n v="0"/>
    <n v="100"/>
    <n v="1"/>
    <n v="2015"/>
    <n v="5"/>
    <n v="10"/>
    <d v="2015-05-10T00:00:00"/>
    <n v="1.2"/>
    <x v="0"/>
  </r>
  <r>
    <n v="18421038"/>
    <s v="Cafe Coffee Day"/>
    <n v="1"/>
    <s v="New Delhi"/>
    <s v="Qutab Institutional Area"/>
    <n v="77.181133000000003"/>
    <n v="28.537381"/>
    <s v="Cafe"/>
    <s v="Indian Rupees(Rs.)"/>
    <x v="0"/>
    <x v="0"/>
    <s v="No"/>
    <s v="No"/>
    <n v="1"/>
    <n v="0"/>
    <n v="450"/>
    <n v="1"/>
    <n v="2012"/>
    <n v="5"/>
    <n v="28"/>
    <d v="2012-05-28T00:00:00"/>
    <n v="5.4"/>
    <x v="0"/>
  </r>
  <r>
    <n v="18412894"/>
    <s v="Cake Walk"/>
    <n v="1"/>
    <s v="New Delhi"/>
    <s v="Qutab Institutional Area"/>
    <n v="77.185551500000003"/>
    <n v="28.540851400000001"/>
    <s v="Bakery, Fast Food"/>
    <s v="Indian Rupees(Rs.)"/>
    <x v="0"/>
    <x v="0"/>
    <s v="No"/>
    <s v="No"/>
    <n v="1"/>
    <n v="0"/>
    <n v="100"/>
    <n v="1"/>
    <n v="2017"/>
    <n v="5"/>
    <n v="1"/>
    <d v="2017-05-01T00:00:00"/>
    <n v="1.2"/>
    <x v="0"/>
  </r>
  <r>
    <n v="18423857"/>
    <s v="Laxmi Dairy"/>
    <n v="1"/>
    <s v="New Delhi"/>
    <s v="Shahdara"/>
    <n v="77.293983699999998"/>
    <n v="28.689384700000002"/>
    <s v="Mithai, Street Food"/>
    <s v="Indian Rupees(Rs.)"/>
    <x v="0"/>
    <x v="0"/>
    <s v="No"/>
    <s v="No"/>
    <n v="1"/>
    <n v="0"/>
    <n v="150"/>
    <n v="1"/>
    <n v="2013"/>
    <n v="5"/>
    <n v="4"/>
    <d v="2013-05-04T00:00:00"/>
    <n v="1.8"/>
    <x v="0"/>
  </r>
  <r>
    <n v="18291209"/>
    <s v="Raju Ice Cream Parlor"/>
    <n v="1"/>
    <s v="New Delhi"/>
    <s v="Shakarpur"/>
    <n v="77.2774778"/>
    <n v="28.630775799999999"/>
    <s v="Pizza, Ice Cream"/>
    <s v="Indian Rupees(Rs.)"/>
    <x v="0"/>
    <x v="0"/>
    <s v="No"/>
    <s v="No"/>
    <n v="1"/>
    <n v="0"/>
    <n v="250"/>
    <n v="1"/>
    <n v="2017"/>
    <n v="5"/>
    <n v="21"/>
    <d v="2017-05-21T00:00:00"/>
    <n v="3"/>
    <x v="0"/>
  </r>
  <r>
    <n v="18420433"/>
    <s v="Shisha"/>
    <n v="1"/>
    <s v="New Delhi"/>
    <s v="East Patel Nagar"/>
    <n v="77.173859399999998"/>
    <n v="28.644729900000002"/>
    <s v="Cafe"/>
    <s v="Indian Rupees(Rs.)"/>
    <x v="0"/>
    <x v="0"/>
    <s v="No"/>
    <s v="No"/>
    <n v="1"/>
    <n v="0"/>
    <n v="400"/>
    <n v="1"/>
    <n v="2013"/>
    <n v="4"/>
    <n v="14"/>
    <d v="2013-04-14T00:00:00"/>
    <n v="4.8"/>
    <x v="0"/>
  </r>
  <r>
    <n v="18336472"/>
    <s v="Brown House Cafe"/>
    <n v="1"/>
    <s v="New Delhi"/>
    <s v="Hauz Khas"/>
    <n v="77.209928399999995"/>
    <n v="28.5600874"/>
    <s v="Chinese, North Indian"/>
    <s v="Indian Rupees(Rs.)"/>
    <x v="0"/>
    <x v="0"/>
    <s v="No"/>
    <s v="No"/>
    <n v="1"/>
    <n v="0"/>
    <n v="250"/>
    <n v="1"/>
    <n v="2011"/>
    <n v="4"/>
    <n v="16"/>
    <d v="2011-04-16T00:00:00"/>
    <n v="3"/>
    <x v="0"/>
  </r>
  <r>
    <n v="18419915"/>
    <s v="Daawat-e-Mehak"/>
    <n v="1"/>
    <s v="New Delhi"/>
    <s v="Jangpura"/>
    <n v="77.262304999999998"/>
    <n v="28.576460699999998"/>
    <s v="North Indian, Mughlai, Chinese"/>
    <s v="Indian Rupees(Rs.)"/>
    <x v="0"/>
    <x v="0"/>
    <s v="No"/>
    <s v="No"/>
    <n v="1"/>
    <n v="0"/>
    <n v="350"/>
    <n v="1"/>
    <n v="2012"/>
    <n v="4"/>
    <n v="4"/>
    <d v="2012-04-04T00:00:00"/>
    <n v="4.2"/>
    <x v="0"/>
  </r>
  <r>
    <n v="18416842"/>
    <s v="U.P. Al-Flah Restaurant"/>
    <n v="1"/>
    <s v="New Delhi"/>
    <s v="Mahipalpur"/>
    <n v="77.125280700000005"/>
    <n v="28.545777600000001"/>
    <s v="Biryani"/>
    <s v="Indian Rupees(Rs.)"/>
    <x v="0"/>
    <x v="0"/>
    <s v="No"/>
    <s v="No"/>
    <n v="1"/>
    <n v="0"/>
    <n v="350"/>
    <n v="1"/>
    <n v="2011"/>
    <n v="4"/>
    <n v="4"/>
    <d v="2011-04-04T00:00:00"/>
    <n v="4.2"/>
    <x v="0"/>
  </r>
  <r>
    <n v="18492029"/>
    <s v="Aap Ki Khatir"/>
    <n v="1"/>
    <s v="New Delhi"/>
    <s v="MG Road"/>
    <n v="77.148213400000003"/>
    <n v="28.493234099999999"/>
    <s v="Mughlai, North Indian"/>
    <s v="Indian Rupees(Rs.)"/>
    <x v="0"/>
    <x v="0"/>
    <s v="No"/>
    <s v="No"/>
    <n v="1"/>
    <n v="0"/>
    <n v="400"/>
    <n v="1"/>
    <n v="2011"/>
    <n v="4"/>
    <n v="5"/>
    <d v="2011-04-05T00:00:00"/>
    <n v="4.8"/>
    <x v="0"/>
  </r>
  <r>
    <n v="18352672"/>
    <s v="Bollywood Khana"/>
    <n v="1"/>
    <s v="New Delhi"/>
    <s v="MG Road"/>
    <n v="77.125762399999999"/>
    <n v="28.479847800000002"/>
    <s v="North Indian, Fast Food"/>
    <s v="Indian Rupees(Rs.)"/>
    <x v="0"/>
    <x v="0"/>
    <s v="No"/>
    <s v="No"/>
    <n v="1"/>
    <n v="0"/>
    <n v="150"/>
    <n v="1"/>
    <n v="2017"/>
    <n v="4"/>
    <n v="22"/>
    <d v="2017-04-22T00:00:00"/>
    <n v="1.8"/>
    <x v="0"/>
  </r>
  <r>
    <n v="18492033"/>
    <s v="Lajawab Chicken &amp; Fish Fry"/>
    <n v="1"/>
    <s v="New Delhi"/>
    <s v="MG Road"/>
    <n v="77.146535799999995"/>
    <n v="28.4925721"/>
    <s v="Mughlai"/>
    <s v="Indian Rupees(Rs.)"/>
    <x v="0"/>
    <x v="0"/>
    <s v="No"/>
    <s v="No"/>
    <n v="1"/>
    <n v="0"/>
    <n v="350"/>
    <n v="1"/>
    <n v="2018"/>
    <n v="4"/>
    <n v="15"/>
    <d v="2018-04-15T00:00:00"/>
    <n v="4.2"/>
    <x v="0"/>
  </r>
  <r>
    <n v="18472683"/>
    <s v="Shree Vinayaga Restaurant"/>
    <n v="1"/>
    <s v="New Delhi"/>
    <s v="Munirka"/>
    <n v="77.174227200000004"/>
    <n v="28.5560668"/>
    <s v="South Indian"/>
    <s v="Indian Rupees(Rs.)"/>
    <x v="0"/>
    <x v="0"/>
    <s v="No"/>
    <s v="No"/>
    <n v="1"/>
    <n v="0"/>
    <n v="400"/>
    <n v="1"/>
    <n v="2015"/>
    <n v="4"/>
    <n v="28"/>
    <d v="2015-04-28T00:00:00"/>
    <n v="4.8"/>
    <x v="0"/>
  </r>
  <r>
    <n v="306678"/>
    <s v="Bajrang Misthan Bhawan"/>
    <n v="1"/>
    <s v="New Delhi"/>
    <s v="Najafgarh"/>
    <n v="76.986939599999999"/>
    <n v="28.605341200000002"/>
    <s v="Mithai"/>
    <s v="Indian Rupees(Rs.)"/>
    <x v="0"/>
    <x v="0"/>
    <s v="No"/>
    <s v="No"/>
    <n v="1"/>
    <n v="0"/>
    <n v="100"/>
    <n v="1"/>
    <n v="2014"/>
    <n v="4"/>
    <n v="24"/>
    <d v="2014-04-24T00:00:00"/>
    <n v="1.2"/>
    <x v="0"/>
  </r>
  <r>
    <n v="18359302"/>
    <s v="Chilli Tadka"/>
    <n v="1"/>
    <s v="New Delhi"/>
    <s v="Najafgarh"/>
    <n v="77.000357899999997"/>
    <n v="28.6315566"/>
    <s v="Chinese, Fast Food"/>
    <s v="Indian Rupees(Rs.)"/>
    <x v="0"/>
    <x v="0"/>
    <s v="No"/>
    <s v="No"/>
    <n v="1"/>
    <n v="0"/>
    <n v="250"/>
    <n v="1"/>
    <n v="2016"/>
    <n v="4"/>
    <n v="2"/>
    <d v="2016-04-02T00:00:00"/>
    <n v="3"/>
    <x v="0"/>
  </r>
  <r>
    <n v="18352275"/>
    <s v="King's Food"/>
    <n v="1"/>
    <s v="New Delhi"/>
    <s v="Najafgarh"/>
    <n v="76.973646900000006"/>
    <n v="28.615987199999999"/>
    <s v="Chinese"/>
    <s v="Indian Rupees(Rs.)"/>
    <x v="0"/>
    <x v="0"/>
    <s v="No"/>
    <s v="No"/>
    <n v="1"/>
    <n v="0"/>
    <n v="250"/>
    <n v="1"/>
    <n v="2011"/>
    <n v="4"/>
    <n v="25"/>
    <d v="2011-04-25T00:00:00"/>
    <n v="3"/>
    <x v="0"/>
  </r>
  <r>
    <n v="18322599"/>
    <s v="Daily Belly"/>
    <n v="1"/>
    <s v="New Delhi"/>
    <s v="Nangloi"/>
    <n v="77.040839599999998"/>
    <n v="28.682118200000001"/>
    <s v="North Indian, South Indian, Chinese"/>
    <s v="Indian Rupees(Rs.)"/>
    <x v="0"/>
    <x v="0"/>
    <s v="No"/>
    <s v="No"/>
    <n v="1"/>
    <n v="0"/>
    <n v="350"/>
    <n v="1"/>
    <n v="2016"/>
    <n v="4"/>
    <n v="8"/>
    <d v="2016-04-08T00:00:00"/>
    <n v="4.2"/>
    <x v="0"/>
  </r>
  <r>
    <n v="304888"/>
    <s v="Dosa and Pizza Corner"/>
    <n v="1"/>
    <s v="New Delhi"/>
    <s v="Nangloi"/>
    <n v="77.069083199999994"/>
    <n v="28.683329700000002"/>
    <s v="South Indian, Pizza, Chinese"/>
    <s v="Indian Rupees(Rs.)"/>
    <x v="0"/>
    <x v="0"/>
    <s v="No"/>
    <s v="No"/>
    <n v="1"/>
    <n v="0"/>
    <n v="150"/>
    <n v="1"/>
    <n v="2013"/>
    <n v="4"/>
    <n v="19"/>
    <d v="2013-04-19T00:00:00"/>
    <n v="1.8"/>
    <x v="0"/>
  </r>
  <r>
    <n v="18372324"/>
    <s v="Kasba"/>
    <n v="1"/>
    <s v="New Delhi"/>
    <s v="Palam"/>
    <n v="77.091750599999997"/>
    <n v="28.586167700000001"/>
    <s v="Chinese"/>
    <s v="Indian Rupees(Rs.)"/>
    <x v="0"/>
    <x v="0"/>
    <s v="No"/>
    <s v="No"/>
    <n v="1"/>
    <n v="0"/>
    <n v="250"/>
    <n v="1"/>
    <n v="2017"/>
    <n v="4"/>
    <n v="6"/>
    <d v="2017-04-06T00:00:00"/>
    <n v="3"/>
    <x v="0"/>
  </r>
  <r>
    <n v="18361222"/>
    <s v="Dinesh Meat Wala"/>
    <n v="1"/>
    <s v="New Delhi"/>
    <s v="Pitampura"/>
    <n v="77.143728300000006"/>
    <n v="28.7100972"/>
    <s v="Mughlai"/>
    <s v="Indian Rupees(Rs.)"/>
    <x v="0"/>
    <x v="0"/>
    <s v="No"/>
    <s v="No"/>
    <n v="1"/>
    <n v="0"/>
    <n v="400"/>
    <n v="1"/>
    <n v="2010"/>
    <n v="4"/>
    <n v="10"/>
    <d v="2010-04-10T00:00:00"/>
    <n v="4.8"/>
    <x v="0"/>
  </r>
  <r>
    <n v="18357943"/>
    <s v="Shama Muradabadi Chicken Biryani"/>
    <n v="1"/>
    <s v="New Delhi"/>
    <s v="Sarita Vihar"/>
    <n v="77.299058500000001"/>
    <n v="28.533458700000001"/>
    <s v="Mughlai"/>
    <s v="Indian Rupees(Rs.)"/>
    <x v="0"/>
    <x v="0"/>
    <s v="No"/>
    <s v="No"/>
    <n v="1"/>
    <n v="0"/>
    <n v="400"/>
    <n v="1"/>
    <n v="2018"/>
    <n v="4"/>
    <n v="8"/>
    <d v="2018-04-08T00:00:00"/>
    <n v="4.8"/>
    <x v="0"/>
  </r>
  <r>
    <n v="18365986"/>
    <s v="Batra Chinese Food &amp; Chaap"/>
    <n v="1"/>
    <s v="New Delhi"/>
    <s v="Subhash Nagar"/>
    <n v="77.111492999999996"/>
    <n v="28.634183100000001"/>
    <s v="Chinese"/>
    <s v="Indian Rupees(Rs.)"/>
    <x v="0"/>
    <x v="0"/>
    <s v="No"/>
    <s v="No"/>
    <n v="1"/>
    <n v="0"/>
    <n v="250"/>
    <n v="1"/>
    <n v="2013"/>
    <n v="4"/>
    <n v="21"/>
    <d v="2013-04-21T00:00:00"/>
    <n v="3"/>
    <x v="0"/>
  </r>
  <r>
    <n v="18455545"/>
    <s v="Freezy"/>
    <n v="1"/>
    <s v="New Delhi"/>
    <s v="Subhash Nagar"/>
    <n v="77.118410299999994"/>
    <n v="28.635169399999999"/>
    <s v="Ice Cream"/>
    <s v="Indian Rupees(Rs.)"/>
    <x v="0"/>
    <x v="0"/>
    <s v="No"/>
    <s v="No"/>
    <n v="1"/>
    <n v="0"/>
    <n v="50"/>
    <n v="1"/>
    <n v="2017"/>
    <n v="4"/>
    <n v="13"/>
    <d v="2017-04-13T00:00:00"/>
    <n v="0.6"/>
    <x v="0"/>
  </r>
  <r>
    <n v="18366008"/>
    <s v="Madan Sweets &amp; Bakers"/>
    <n v="1"/>
    <s v="New Delhi"/>
    <s v="Subhash Nagar"/>
    <n v="77.118178799999995"/>
    <n v="28.636034899999999"/>
    <s v="Mithai"/>
    <s v="Indian Rupees(Rs.)"/>
    <x v="0"/>
    <x v="0"/>
    <s v="No"/>
    <s v="No"/>
    <n v="1"/>
    <n v="0"/>
    <n v="100"/>
    <n v="1"/>
    <n v="2016"/>
    <n v="4"/>
    <n v="2"/>
    <d v="2016-04-02T00:00:00"/>
    <n v="1.2"/>
    <x v="0"/>
  </r>
  <r>
    <n v="18291232"/>
    <s v="Unique Pastry"/>
    <n v="1"/>
    <s v="New Delhi"/>
    <s v="Vivek Vihar"/>
    <n v="77.318204309999999"/>
    <n v="28.671486829999999"/>
    <s v="Bakery, Desserts"/>
    <s v="Indian Rupees(Rs.)"/>
    <x v="0"/>
    <x v="0"/>
    <s v="No"/>
    <s v="No"/>
    <n v="1"/>
    <n v="0"/>
    <n v="250"/>
    <n v="1"/>
    <n v="2018"/>
    <n v="4"/>
    <n v="19"/>
    <d v="2018-04-19T00:00:00"/>
    <n v="3"/>
    <x v="0"/>
  </r>
  <r>
    <n v="18378043"/>
    <s v="Hot N Fresh Pizza"/>
    <n v="1"/>
    <s v="New Delhi"/>
    <s v="Dilshad Garden"/>
    <n v="77.317993900000005"/>
    <n v="28.6806874"/>
    <s v="Pizza"/>
    <s v="Indian Rupees(Rs.)"/>
    <x v="0"/>
    <x v="0"/>
    <s v="No"/>
    <s v="No"/>
    <n v="1"/>
    <n v="0"/>
    <n v="400"/>
    <n v="1"/>
    <n v="2010"/>
    <n v="3"/>
    <n v="24"/>
    <d v="2010-03-24T00:00:00"/>
    <n v="4.8"/>
    <x v="0"/>
  </r>
  <r>
    <n v="18463985"/>
    <s v="RAM-G Samose Wale"/>
    <n v="1"/>
    <s v="New Delhi"/>
    <s v="GTB Nagar"/>
    <n v="77.204517800000005"/>
    <n v="28.696112400000001"/>
    <s v="Street Food"/>
    <s v="Indian Rupees(Rs.)"/>
    <x v="0"/>
    <x v="0"/>
    <s v="No"/>
    <s v="No"/>
    <n v="1"/>
    <n v="0"/>
    <n v="100"/>
    <n v="1"/>
    <n v="2018"/>
    <n v="3"/>
    <n v="3"/>
    <d v="2018-03-03T00:00:00"/>
    <n v="1.2"/>
    <x v="0"/>
  </r>
  <r>
    <n v="18391757"/>
    <s v="Good Luck Cafe"/>
    <n v="1"/>
    <s v="New Delhi"/>
    <s v="Majnu ka Tila"/>
    <n v="77.228749899999997"/>
    <n v="28.702476300000001"/>
    <s v="Ice Cream"/>
    <s v="Indian Rupees(Rs.)"/>
    <x v="0"/>
    <x v="0"/>
    <s v="No"/>
    <s v="No"/>
    <n v="1"/>
    <n v="0"/>
    <n v="250"/>
    <n v="1"/>
    <n v="2012"/>
    <n v="3"/>
    <n v="24"/>
    <d v="2012-03-24T00:00:00"/>
    <n v="3"/>
    <x v="0"/>
  </r>
  <r>
    <n v="310988"/>
    <s v="Special Tea Point"/>
    <n v="1"/>
    <s v="New Delhi"/>
    <s v="Mukherjee Nagar"/>
    <n v="77.218824699999999"/>
    <n v="28.709454000000001"/>
    <s v="Street Food, North Indian"/>
    <s v="Indian Rupees(Rs.)"/>
    <x v="0"/>
    <x v="0"/>
    <s v="No"/>
    <s v="No"/>
    <n v="1"/>
    <n v="0"/>
    <n v="50"/>
    <n v="1"/>
    <n v="2015"/>
    <n v="3"/>
    <n v="16"/>
    <d v="2015-03-16T00:00:00"/>
    <n v="0.6"/>
    <x v="0"/>
  </r>
  <r>
    <n v="18425768"/>
    <s v="S.R. Bakers"/>
    <n v="1"/>
    <s v="New Delhi"/>
    <s v="Munirka"/>
    <n v="77.171811099999999"/>
    <n v="28.556816399999999"/>
    <s v="Bakery"/>
    <s v="Indian Rupees(Rs.)"/>
    <x v="0"/>
    <x v="0"/>
    <s v="No"/>
    <s v="No"/>
    <n v="1"/>
    <n v="0"/>
    <n v="100"/>
    <n v="1"/>
    <n v="2017"/>
    <n v="3"/>
    <n v="19"/>
    <d v="2017-03-19T00:00:00"/>
    <n v="1.2"/>
    <x v="0"/>
  </r>
  <r>
    <n v="18432222"/>
    <s v="Anjel China &amp; Tibetian Food"/>
    <n v="1"/>
    <s v="New Delhi"/>
    <s v="Najafgarh"/>
    <n v="77.002449499999997"/>
    <n v="28.560789700000001"/>
    <s v="Tibetan, Chinese"/>
    <s v="Indian Rupees(Rs.)"/>
    <x v="0"/>
    <x v="0"/>
    <s v="No"/>
    <s v="No"/>
    <n v="1"/>
    <n v="0"/>
    <n v="400"/>
    <n v="1"/>
    <n v="2014"/>
    <n v="3"/>
    <n v="21"/>
    <d v="2014-03-21T00:00:00"/>
    <n v="4.8"/>
    <x v="0"/>
  </r>
  <r>
    <n v="18261161"/>
    <s v="The Regal Chicken Corner"/>
    <n v="1"/>
    <s v="New Delhi"/>
    <s v="Nangloi"/>
    <n v="77.062679599999996"/>
    <n v="28.6763063"/>
    <s v="North Indian, Mughlai"/>
    <s v="Indian Rupees(Rs.)"/>
    <x v="0"/>
    <x v="0"/>
    <s v="No"/>
    <s v="No"/>
    <n v="1"/>
    <n v="0"/>
    <n v="400"/>
    <n v="1"/>
    <n v="2014"/>
    <n v="3"/>
    <n v="11"/>
    <d v="2014-03-11T00:00:00"/>
    <n v="4.8"/>
    <x v="0"/>
  </r>
  <r>
    <n v="18368023"/>
    <s v="Guru Om Vanna"/>
    <n v="1"/>
    <s v="New Delhi"/>
    <s v="Rajendra Place"/>
    <n v="77.177357599999993"/>
    <n v="28.644438699999998"/>
    <s v="Street Food"/>
    <s v="Indian Rupees(Rs.)"/>
    <x v="0"/>
    <x v="0"/>
    <s v="No"/>
    <s v="No"/>
    <n v="1"/>
    <n v="0"/>
    <n v="400"/>
    <n v="1"/>
    <n v="2015"/>
    <n v="3"/>
    <n v="15"/>
    <d v="2015-03-15T00:00:00"/>
    <n v="4.8"/>
    <x v="0"/>
  </r>
  <r>
    <n v="18291456"/>
    <s v="Kedgy Bite"/>
    <n v="1"/>
    <s v="New Delhi"/>
    <s v="Subhash Nagar"/>
    <n v="77.105131999999998"/>
    <n v="28.640729499999999"/>
    <s v="Fast Food"/>
    <s v="Indian Rupees(Rs.)"/>
    <x v="0"/>
    <x v="0"/>
    <s v="No"/>
    <s v="No"/>
    <n v="1"/>
    <n v="0"/>
    <n v="100"/>
    <n v="1"/>
    <n v="2016"/>
    <n v="3"/>
    <n v="27"/>
    <d v="2016-03-27T00:00:00"/>
    <n v="1.2"/>
    <x v="0"/>
  </r>
  <r>
    <n v="18354667"/>
    <s v="Food Cafe"/>
    <n v="1"/>
    <s v="New Delhi"/>
    <s v="Alaknanda"/>
    <n v="77.250120120000005"/>
    <n v="28.529909499999999"/>
    <s v="South Indian, North Indian, Chinese"/>
    <s v="Indian Rupees(Rs.)"/>
    <x v="0"/>
    <x v="0"/>
    <s v="No"/>
    <s v="No"/>
    <n v="1"/>
    <n v="0"/>
    <n v="350"/>
    <n v="1"/>
    <n v="2016"/>
    <n v="2"/>
    <n v="12"/>
    <d v="2016-02-12T00:00:00"/>
    <n v="4.2"/>
    <x v="0"/>
  </r>
  <r>
    <n v="18421693"/>
    <s v="Cookie Shookie"/>
    <n v="1"/>
    <s v="New Delhi"/>
    <s v="Anand Vihar"/>
    <n v="77.306842099999997"/>
    <n v="28.659420600000001"/>
    <s v="Bakery"/>
    <s v="Indian Rupees(Rs.)"/>
    <x v="0"/>
    <x v="0"/>
    <s v="No"/>
    <s v="No"/>
    <n v="1"/>
    <n v="0"/>
    <n v="100"/>
    <n v="1"/>
    <n v="2010"/>
    <n v="2"/>
    <n v="9"/>
    <d v="2010-02-09T00:00:00"/>
    <n v="1.2"/>
    <x v="0"/>
  </r>
  <r>
    <n v="18458325"/>
    <s v="VadaPav 'n' Frankie"/>
    <n v="1"/>
    <s v="New Delhi"/>
    <s v="Ashok Vihar Phase 1"/>
    <n v="77.173230099999998"/>
    <n v="28.687312599999998"/>
    <s v="Fast Food"/>
    <s v="Indian Rupees(Rs.)"/>
    <x v="0"/>
    <x v="0"/>
    <s v="No"/>
    <s v="No"/>
    <n v="1"/>
    <n v="0"/>
    <n v="100"/>
    <n v="1"/>
    <n v="2013"/>
    <n v="2"/>
    <n v="5"/>
    <d v="2013-02-05T00:00:00"/>
    <n v="1.2"/>
    <x v="0"/>
  </r>
  <r>
    <n v="18382583"/>
    <s v="Makers &amp; Bakers"/>
    <n v="1"/>
    <s v="New Delhi"/>
    <s v="Barakhamba Road"/>
    <n v="77.224393699999993"/>
    <n v="28.633756200000001"/>
    <s v="Bakery, Desserts"/>
    <s v="Indian Rupees(Rs.)"/>
    <x v="0"/>
    <x v="0"/>
    <s v="No"/>
    <s v="No"/>
    <n v="1"/>
    <n v="0"/>
    <n v="350"/>
    <n v="1"/>
    <n v="2012"/>
    <n v="2"/>
    <n v="13"/>
    <d v="2012-02-13T00:00:00"/>
    <n v="4.2"/>
    <x v="0"/>
  </r>
  <r>
    <n v="18261146"/>
    <s v="Hind Bakery &amp; Chinese Fast Food"/>
    <n v="1"/>
    <s v="New Delhi"/>
    <s v="Civil Lines"/>
    <n v="77.222247699999997"/>
    <n v="28.702812399999999"/>
    <s v="Fast Food"/>
    <s v="Indian Rupees(Rs.)"/>
    <x v="0"/>
    <x v="0"/>
    <s v="No"/>
    <s v="No"/>
    <n v="1"/>
    <n v="0"/>
    <n v="150"/>
    <n v="1"/>
    <n v="2016"/>
    <n v="2"/>
    <n v="12"/>
    <d v="2016-02-12T00:00:00"/>
    <n v="1.8"/>
    <x v="0"/>
  </r>
  <r>
    <n v="18355127"/>
    <s v="Muradabadi Shahi Biryani &amp; Chicken Corner"/>
    <n v="1"/>
    <s v="New Delhi"/>
    <s v="Defence Colony"/>
    <n v="77.228615199999993"/>
    <n v="28.5741169"/>
    <s v="Mughlai"/>
    <s v="Indian Rupees(Rs.)"/>
    <x v="0"/>
    <x v="0"/>
    <s v="No"/>
    <s v="No"/>
    <n v="1"/>
    <n v="0"/>
    <n v="400"/>
    <n v="1"/>
    <n v="2017"/>
    <n v="2"/>
    <n v="17"/>
    <d v="2017-02-17T00:00:00"/>
    <n v="4.8"/>
    <x v="0"/>
  </r>
  <r>
    <n v="18441698"/>
    <s v="Nice Food Corner"/>
    <n v="1"/>
    <s v="New Delhi"/>
    <s v="IP Extension"/>
    <n v="77.293457599999996"/>
    <n v="28.6219398"/>
    <s v="Street Food"/>
    <s v="Indian Rupees(Rs.)"/>
    <x v="0"/>
    <x v="0"/>
    <s v="No"/>
    <s v="No"/>
    <n v="1"/>
    <n v="0"/>
    <n v="150"/>
    <n v="1"/>
    <n v="2014"/>
    <n v="2"/>
    <n v="22"/>
    <d v="2014-02-22T00:00:00"/>
    <n v="1.8"/>
    <x v="0"/>
  </r>
  <r>
    <n v="18222598"/>
    <s v="Murliwala Bakers"/>
    <n v="1"/>
    <s v="New Delhi"/>
    <s v="Krishna Nagar"/>
    <n v="77.285269"/>
    <n v="28.651043999999999"/>
    <s v="Bakery, Fast Food"/>
    <s v="Indian Rupees(Rs.)"/>
    <x v="0"/>
    <x v="0"/>
    <s v="No"/>
    <s v="No"/>
    <n v="1"/>
    <n v="0"/>
    <n v="250"/>
    <n v="1"/>
    <n v="2015"/>
    <n v="2"/>
    <n v="22"/>
    <d v="2015-02-22T00:00:00"/>
    <n v="3"/>
    <x v="0"/>
  </r>
  <r>
    <n v="305181"/>
    <s v="Aakash Sweets &amp; Caterers"/>
    <n v="1"/>
    <s v="New Delhi"/>
    <s v="Mahipalpur"/>
    <n v="77.124291900000003"/>
    <n v="28.543442200000001"/>
    <s v="Mithai, Street Food"/>
    <s v="Indian Rupees(Rs.)"/>
    <x v="0"/>
    <x v="0"/>
    <s v="No"/>
    <s v="No"/>
    <n v="1"/>
    <n v="0"/>
    <n v="150"/>
    <n v="1"/>
    <n v="2010"/>
    <n v="2"/>
    <n v="15"/>
    <d v="2010-02-15T00:00:00"/>
    <n v="1.8"/>
    <x v="0"/>
  </r>
  <r>
    <n v="18451158"/>
    <s v="Hungerz Hub"/>
    <n v="1"/>
    <s v="New Delhi"/>
    <s v="Moti Nagar"/>
    <n v="77.138996599999999"/>
    <n v="28.659473599999998"/>
    <s v="Burger, Pizza, Fast Food"/>
    <s v="Indian Rupees(Rs.)"/>
    <x v="0"/>
    <x v="0"/>
    <s v="No"/>
    <s v="No"/>
    <n v="1"/>
    <n v="0"/>
    <n v="250"/>
    <n v="1"/>
    <n v="2011"/>
    <n v="2"/>
    <n v="19"/>
    <d v="2011-02-19T00:00:00"/>
    <n v="3"/>
    <x v="0"/>
  </r>
  <r>
    <n v="18430900"/>
    <s v="Lounge Bakery"/>
    <n v="1"/>
    <s v="New Delhi"/>
    <s v="Najafgarh"/>
    <n v="77.0006609"/>
    <n v="28.5910291"/>
    <s v="Bakery"/>
    <s v="Indian Rupees(Rs.)"/>
    <x v="0"/>
    <x v="0"/>
    <s v="No"/>
    <s v="No"/>
    <n v="1"/>
    <n v="0"/>
    <n v="400"/>
    <n v="1"/>
    <n v="2011"/>
    <n v="2"/>
    <n v="5"/>
    <d v="2011-02-05T00:00:00"/>
    <n v="4.8"/>
    <x v="0"/>
  </r>
  <r>
    <n v="18435332"/>
    <s v="Bikaner Sweets &amp; Restaurant"/>
    <n v="1"/>
    <s v="New Delhi"/>
    <s v="Nangloi"/>
    <n v="77.082076700000002"/>
    <n v="28.692797500000001"/>
    <s v="Mithai, Street Food, North Indian"/>
    <s v="Indian Rupees(Rs.)"/>
    <x v="0"/>
    <x v="0"/>
    <s v="No"/>
    <s v="No"/>
    <n v="1"/>
    <n v="0"/>
    <n v="450"/>
    <n v="1"/>
    <n v="2015"/>
    <n v="2"/>
    <n v="1"/>
    <d v="2015-02-01T00:00:00"/>
    <n v="5.4"/>
    <x v="0"/>
  </r>
  <r>
    <n v="18464640"/>
    <s v="The Pizza Family"/>
    <n v="1"/>
    <s v="New Delhi"/>
    <s v="Nangloi"/>
    <n v="77.064136079999997"/>
    <n v="28.677998290000001"/>
    <s v="Pizza"/>
    <s v="Indian Rupees(Rs.)"/>
    <x v="0"/>
    <x v="0"/>
    <s v="No"/>
    <s v="No"/>
    <n v="1"/>
    <n v="0"/>
    <n v="350"/>
    <n v="1"/>
    <n v="2013"/>
    <n v="2"/>
    <n v="19"/>
    <d v="2013-02-19T00:00:00"/>
    <n v="4.2"/>
    <x v="0"/>
  </r>
  <r>
    <n v="18369770"/>
    <s v="Paras Corner"/>
    <n v="1"/>
    <s v="New Delhi"/>
    <s v="Naraina"/>
    <n v="77.146859500000005"/>
    <n v="28.631496200000001"/>
    <s v="Chinese"/>
    <s v="Indian Rupees(Rs.)"/>
    <x v="0"/>
    <x v="0"/>
    <s v="No"/>
    <s v="No"/>
    <n v="1"/>
    <n v="0"/>
    <n v="150"/>
    <n v="1"/>
    <n v="2015"/>
    <n v="2"/>
    <n v="27"/>
    <d v="2015-02-27T00:00:00"/>
    <n v="1.8"/>
    <x v="0"/>
  </r>
  <r>
    <n v="18435322"/>
    <s v="Red Rose Restaurant"/>
    <n v="1"/>
    <s v="New Delhi"/>
    <s v="Narela"/>
    <n v="77.088029199999994"/>
    <n v="28.851928470000001"/>
    <s v="Fast Food"/>
    <s v="Indian Rupees(Rs.)"/>
    <x v="0"/>
    <x v="0"/>
    <s v="No"/>
    <s v="No"/>
    <n v="1"/>
    <n v="0"/>
    <n v="450"/>
    <n v="1"/>
    <n v="2018"/>
    <n v="2"/>
    <n v="8"/>
    <d v="2018-02-08T00:00:00"/>
    <n v="5.4"/>
    <x v="0"/>
  </r>
  <r>
    <n v="18431173"/>
    <s v="Kairi The Royal Taste"/>
    <n v="1"/>
    <s v="New Delhi"/>
    <s v="Palam"/>
    <n v="77.083122000000003"/>
    <n v="28.609319299999999"/>
    <s v="North Indian, South Indian, Chinese"/>
    <s v="Indian Rupees(Rs.)"/>
    <x v="0"/>
    <x v="0"/>
    <s v="No"/>
    <s v="No"/>
    <n v="1"/>
    <n v="0"/>
    <n v="400"/>
    <n v="1"/>
    <n v="2010"/>
    <n v="2"/>
    <n v="24"/>
    <d v="2010-02-24T00:00:00"/>
    <n v="4.8"/>
    <x v="0"/>
  </r>
  <r>
    <n v="18359282"/>
    <s v="Chinese Tadka"/>
    <n v="1"/>
    <s v="New Delhi"/>
    <s v="Pitampura"/>
    <n v="77.142694399999996"/>
    <n v="28.706485600000001"/>
    <s v="Chinese"/>
    <s v="Indian Rupees(Rs.)"/>
    <x v="0"/>
    <x v="0"/>
    <s v="No"/>
    <s v="No"/>
    <n v="1"/>
    <n v="0"/>
    <n v="250"/>
    <n v="1"/>
    <n v="2018"/>
    <n v="2"/>
    <n v="22"/>
    <d v="2018-02-22T00:00:00"/>
    <n v="3"/>
    <x v="0"/>
  </r>
  <r>
    <n v="18312459"/>
    <s v="Pandey Ji Restaurant"/>
    <n v="1"/>
    <s v="New Delhi"/>
    <s v="Qutab Institutional Area"/>
    <n v="77.186087409999999"/>
    <n v="28.54186954"/>
    <s v="North Indian, Chinese"/>
    <s v="Indian Rupees(Rs.)"/>
    <x v="0"/>
    <x v="0"/>
    <s v="No"/>
    <s v="No"/>
    <n v="1"/>
    <n v="0"/>
    <n v="150"/>
    <n v="1"/>
    <n v="2017"/>
    <n v="2"/>
    <n v="13"/>
    <d v="2017-02-13T00:00:00"/>
    <n v="1.8"/>
    <x v="0"/>
  </r>
  <r>
    <n v="18303708"/>
    <s v="Spice Treat"/>
    <n v="1"/>
    <s v="New Delhi"/>
    <s v="Sainik Farms"/>
    <n v="77.19935864"/>
    <n v="28.517254609999998"/>
    <s v="Chinese"/>
    <s v="Indian Rupees(Rs.)"/>
    <x v="0"/>
    <x v="0"/>
    <s v="No"/>
    <s v="No"/>
    <n v="1"/>
    <n v="0"/>
    <n v="250"/>
    <n v="1"/>
    <n v="2018"/>
    <n v="2"/>
    <n v="10"/>
    <d v="2018-02-10T00:00:00"/>
    <n v="3"/>
    <x v="0"/>
  </r>
  <r>
    <n v="18441706"/>
    <s v="Himalaya Momos"/>
    <n v="1"/>
    <s v="New Delhi"/>
    <s v="Shakarpur"/>
    <n v="77.2819954"/>
    <n v="28.632240599999999"/>
    <s v="Fast Food"/>
    <s v="Indian Rupees(Rs.)"/>
    <x v="0"/>
    <x v="0"/>
    <s v="No"/>
    <s v="No"/>
    <n v="1"/>
    <n v="0"/>
    <n v="250"/>
    <n v="1"/>
    <n v="2018"/>
    <n v="2"/>
    <n v="28"/>
    <d v="2018-02-28T00:00:00"/>
    <n v="3"/>
    <x v="0"/>
  </r>
  <r>
    <n v="18441700"/>
    <s v="Uttranchal Eating Point"/>
    <n v="1"/>
    <s v="New Delhi"/>
    <s v="Shakarpur"/>
    <n v="77.280182999999994"/>
    <n v="28.626381200000001"/>
    <s v="North Indian, Chinese, Fast Food"/>
    <s v="Indian Rupees(Rs.)"/>
    <x v="0"/>
    <x v="0"/>
    <s v="No"/>
    <s v="No"/>
    <n v="1"/>
    <n v="0"/>
    <n v="250"/>
    <n v="1"/>
    <n v="2016"/>
    <n v="2"/>
    <n v="27"/>
    <d v="2016-02-27T00:00:00"/>
    <n v="3"/>
    <x v="0"/>
  </r>
  <r>
    <n v="18424582"/>
    <s v="Meatwale.com"/>
    <n v="1"/>
    <s v="New Delhi"/>
    <s v="Vasundhara Enclave"/>
    <n v="77.320502289999993"/>
    <n v="28.600122240000001"/>
    <s v="Raw Meats"/>
    <s v="Indian Rupees(Rs.)"/>
    <x v="0"/>
    <x v="0"/>
    <s v="No"/>
    <s v="No"/>
    <n v="1"/>
    <n v="0"/>
    <n v="150"/>
    <n v="1"/>
    <n v="2010"/>
    <n v="2"/>
    <n v="2"/>
    <d v="2010-02-02T00:00:00"/>
    <n v="1.8"/>
    <x v="0"/>
  </r>
  <r>
    <n v="18424192"/>
    <s v="Zaika Chicken Corner"/>
    <n v="1"/>
    <s v="New Delhi"/>
    <s v="Vasundhara Enclave"/>
    <n v="77.308095399999999"/>
    <n v="28.589276040000001"/>
    <s v="Biryani, North Indian"/>
    <s v="Indian Rupees(Rs.)"/>
    <x v="0"/>
    <x v="0"/>
    <s v="No"/>
    <s v="No"/>
    <n v="1"/>
    <n v="0"/>
    <n v="150"/>
    <n v="1"/>
    <n v="2018"/>
    <n v="2"/>
    <n v="24"/>
    <d v="2018-02-24T00:00:00"/>
    <n v="1.8"/>
    <x v="0"/>
  </r>
  <r>
    <n v="18429375"/>
    <s v="Sufiyan Restaurant"/>
    <n v="1"/>
    <s v="New Delhi"/>
    <s v="Zakir Nagar"/>
    <n v="77.279778980000003"/>
    <n v="28.56732117"/>
    <s v="Mughlai"/>
    <s v="Indian Rupees(Rs.)"/>
    <x v="0"/>
    <x v="0"/>
    <s v="No"/>
    <s v="No"/>
    <n v="1"/>
    <n v="0"/>
    <n v="250"/>
    <n v="1"/>
    <n v="2016"/>
    <n v="2"/>
    <n v="18"/>
    <d v="2016-02-18T00:00:00"/>
    <n v="3"/>
    <x v="0"/>
  </r>
  <r>
    <n v="312338"/>
    <s v="De Bone Chicken"/>
    <n v="1"/>
    <s v="New Delhi"/>
    <s v="Ashok Vihar Phase 1"/>
    <n v="77.173068799999996"/>
    <n v="28.687254299999999"/>
    <s v="Raw Meats, Fast Food"/>
    <s v="Indian Rupees(Rs.)"/>
    <x v="0"/>
    <x v="0"/>
    <s v="No"/>
    <s v="No"/>
    <n v="1"/>
    <n v="0"/>
    <n v="400"/>
    <n v="1"/>
    <n v="2013"/>
    <n v="1"/>
    <n v="14"/>
    <d v="2013-01-14T00:00:00"/>
    <n v="4.8"/>
    <x v="0"/>
  </r>
  <r>
    <n v="18469659"/>
    <s v="Arunachal Bhawan"/>
    <n v="1"/>
    <s v="New Delhi"/>
    <s v="Chanakyapuri"/>
    <n v="77.198046899999994"/>
    <n v="28.598696199999999"/>
    <s v="North Eastern"/>
    <s v="Indian Rupees(Rs.)"/>
    <x v="0"/>
    <x v="0"/>
    <s v="No"/>
    <s v="No"/>
    <n v="1"/>
    <n v="0"/>
    <n v="350"/>
    <n v="1"/>
    <n v="2010"/>
    <n v="1"/>
    <n v="17"/>
    <d v="2010-01-17T00:00:00"/>
    <n v="4.2"/>
    <x v="0"/>
  </r>
  <r>
    <n v="18438446"/>
    <s v="Madras Cafe"/>
    <n v="1"/>
    <s v="New Delhi"/>
    <s v="Geeta Colony"/>
    <n v="77.266521299999994"/>
    <n v="28.6598571"/>
    <s v="South Indian"/>
    <s v="Indian Rupees(Rs.)"/>
    <x v="0"/>
    <x v="0"/>
    <s v="No"/>
    <s v="No"/>
    <n v="1"/>
    <n v="0"/>
    <n v="250"/>
    <n v="1"/>
    <n v="2013"/>
    <n v="1"/>
    <n v="19"/>
    <d v="2013-01-19T00:00:00"/>
    <n v="3"/>
    <x v="0"/>
  </r>
  <r>
    <n v="18421470"/>
    <s v="Soya Twist"/>
    <n v="1"/>
    <s v="New Delhi"/>
    <s v="Geeta Colony"/>
    <n v="77.276678899999993"/>
    <n v="28.654576800000001"/>
    <s v="North Indian, Chinese"/>
    <s v="Indian Rupees(Rs.)"/>
    <x v="0"/>
    <x v="0"/>
    <s v="No"/>
    <s v="No"/>
    <n v="1"/>
    <n v="0"/>
    <n v="350"/>
    <n v="1"/>
    <n v="2014"/>
    <n v="1"/>
    <n v="20"/>
    <d v="2014-01-20T00:00:00"/>
    <n v="4.2"/>
    <x v="0"/>
  </r>
  <r>
    <n v="18423892"/>
    <s v="Fuel Diet Cafe"/>
    <n v="1"/>
    <s v="New Delhi"/>
    <s v="Krishna Nagar"/>
    <n v="77.284218800000005"/>
    <n v="28.657607500000001"/>
    <s v="Healthy Food"/>
    <s v="Indian Rupees(Rs.)"/>
    <x v="0"/>
    <x v="0"/>
    <s v="No"/>
    <s v="No"/>
    <n v="1"/>
    <n v="0"/>
    <n v="350"/>
    <n v="1"/>
    <n v="2014"/>
    <n v="1"/>
    <n v="4"/>
    <d v="2014-01-04T00:00:00"/>
    <n v="4.2"/>
    <x v="0"/>
  </r>
  <r>
    <n v="18423103"/>
    <s v="Ramlal Sweets"/>
    <n v="1"/>
    <s v="New Delhi"/>
    <s v="Krishna Nagar"/>
    <n v="77.277766700000001"/>
    <n v="28.653084499999999"/>
    <s v="Mithai"/>
    <s v="Indian Rupees(Rs.)"/>
    <x v="0"/>
    <x v="0"/>
    <s v="No"/>
    <s v="No"/>
    <n v="1"/>
    <n v="0"/>
    <n v="100"/>
    <n v="1"/>
    <n v="2018"/>
    <n v="1"/>
    <n v="25"/>
    <d v="2018-01-25T00:00:00"/>
    <n v="1.2"/>
    <x v="0"/>
  </r>
  <r>
    <n v="304469"/>
    <s v="Tirath Sweets"/>
    <n v="1"/>
    <s v="New Delhi"/>
    <s v="Moti Nagar"/>
    <n v="77.1400711"/>
    <n v="28.657078800000001"/>
    <s v="Mithai"/>
    <s v="Indian Rupees(Rs.)"/>
    <x v="0"/>
    <x v="0"/>
    <s v="No"/>
    <s v="No"/>
    <n v="1"/>
    <n v="0"/>
    <n v="100"/>
    <n v="1"/>
    <n v="2016"/>
    <n v="1"/>
    <n v="23"/>
    <d v="2016-01-23T00:00:00"/>
    <n v="1.2"/>
    <x v="0"/>
  </r>
  <r>
    <n v="18425178"/>
    <s v="Al Meraj Chicken Shop"/>
    <n v="1"/>
    <s v="New Delhi"/>
    <s v="Munirka"/>
    <n v="77.170798599999998"/>
    <n v="28.5587394"/>
    <s v="Awadhi, Mughlai"/>
    <s v="Indian Rupees(Rs.)"/>
    <x v="0"/>
    <x v="0"/>
    <s v="No"/>
    <s v="No"/>
    <n v="1"/>
    <n v="0"/>
    <n v="100"/>
    <n v="1"/>
    <n v="2015"/>
    <n v="1"/>
    <n v="25"/>
    <d v="2015-01-25T00:00:00"/>
    <n v="1.2"/>
    <x v="0"/>
  </r>
  <r>
    <n v="18261710"/>
    <s v="Classic Chef Corner"/>
    <n v="1"/>
    <s v="New Delhi"/>
    <s v="Nangloi"/>
    <n v="77.03108288"/>
    <n v="28.68202569"/>
    <s v="Chinese, North Indian"/>
    <s v="Indian Rupees(Rs.)"/>
    <x v="0"/>
    <x v="0"/>
    <s v="No"/>
    <s v="No"/>
    <n v="1"/>
    <n v="0"/>
    <n v="400"/>
    <n v="1"/>
    <n v="2017"/>
    <n v="1"/>
    <n v="19"/>
    <d v="2017-01-19T00:00:00"/>
    <n v="4.8"/>
    <x v="0"/>
  </r>
  <r>
    <n v="18261719"/>
    <s v="Sethi's Express"/>
    <n v="1"/>
    <s v="New Delhi"/>
    <s v="Nangloi"/>
    <n v="77.071354299999996"/>
    <n v="28.652987400000001"/>
    <s v="South Indian, North Indian, Chinese"/>
    <s v="Indian Rupees(Rs.)"/>
    <x v="0"/>
    <x v="0"/>
    <s v="No"/>
    <s v="No"/>
    <n v="1"/>
    <n v="0"/>
    <n v="350"/>
    <n v="1"/>
    <n v="2010"/>
    <n v="1"/>
    <n v="24"/>
    <d v="2010-01-24T00:00:00"/>
    <n v="4.2"/>
    <x v="0"/>
  </r>
  <r>
    <n v="18464634"/>
    <s v="Swagi Food Corner"/>
    <n v="1"/>
    <s v="New Delhi"/>
    <s v="Nangloi"/>
    <n v="77.069317440000006"/>
    <n v="28.68172684"/>
    <s v="Chinese, Fast Food"/>
    <s v="Indian Rupees(Rs.)"/>
    <x v="0"/>
    <x v="0"/>
    <s v="No"/>
    <s v="No"/>
    <n v="1"/>
    <n v="0"/>
    <n v="250"/>
    <n v="1"/>
    <n v="2017"/>
    <n v="1"/>
    <n v="22"/>
    <d v="2017-01-22T00:00:00"/>
    <n v="3"/>
    <x v="0"/>
  </r>
  <r>
    <n v="18378581"/>
    <s v="Maggi Point"/>
    <n v="1"/>
    <s v="New Delhi"/>
    <s v="Palam"/>
    <n v="77.101590999999999"/>
    <n v="28.6006231"/>
    <s v="Chinese, North Indian"/>
    <s v="Indian Rupees(Rs.)"/>
    <x v="0"/>
    <x v="0"/>
    <s v="No"/>
    <s v="No"/>
    <n v="1"/>
    <n v="0"/>
    <n v="350"/>
    <n v="1"/>
    <n v="2013"/>
    <n v="1"/>
    <n v="22"/>
    <d v="2013-01-22T00:00:00"/>
    <n v="4.2"/>
    <x v="0"/>
  </r>
  <r>
    <n v="18435829"/>
    <s v="Wow! Momo"/>
    <n v="1"/>
    <s v="New Delhi"/>
    <s v="Palate of Delhi, Chanakyapuri"/>
    <n v="77.162132"/>
    <n v="28.5921448"/>
    <s v="Chinese, Fast Food"/>
    <s v="Indian Rupees(Rs.)"/>
    <x v="0"/>
    <x v="0"/>
    <s v="No"/>
    <s v="No"/>
    <n v="1"/>
    <n v="0"/>
    <n v="350"/>
    <n v="1"/>
    <n v="2017"/>
    <n v="1"/>
    <n v="27"/>
    <d v="2017-01-27T00:00:00"/>
    <n v="4.2"/>
    <x v="0"/>
  </r>
  <r>
    <n v="18393448"/>
    <s v="Healthy Nutrienty"/>
    <n v="1"/>
    <s v="New Delhi"/>
    <s v="Pandav Nagar"/>
    <n v="77.284705500000001"/>
    <n v="28.621369900000001"/>
    <s v="Beverages, Healthy Food"/>
    <s v="Indian Rupees(Rs.)"/>
    <x v="0"/>
    <x v="0"/>
    <s v="No"/>
    <s v="No"/>
    <n v="1"/>
    <n v="0"/>
    <n v="250"/>
    <n v="1"/>
    <n v="2011"/>
    <n v="1"/>
    <n v="14"/>
    <d v="2011-01-14T00:00:00"/>
    <n v="3"/>
    <x v="0"/>
  </r>
  <r>
    <n v="18359285"/>
    <s v="Shaketastic"/>
    <n v="1"/>
    <s v="New Delhi"/>
    <s v="Prashant Vihar"/>
    <n v="77.134322299999994"/>
    <n v="28.715580599999999"/>
    <s v="Beverages"/>
    <s v="Indian Rupees(Rs.)"/>
    <x v="0"/>
    <x v="0"/>
    <s v="No"/>
    <s v="No"/>
    <n v="1"/>
    <n v="0"/>
    <n v="250"/>
    <n v="1"/>
    <n v="2015"/>
    <n v="1"/>
    <n v="18"/>
    <d v="2015-01-18T00:00:00"/>
    <n v="3"/>
    <x v="0"/>
  </r>
  <r>
    <n v="18441566"/>
    <s v="Fc Katyal"/>
    <n v="1"/>
    <s v="New Delhi"/>
    <s v="Preet Vihar"/>
    <n v="77.295977500000006"/>
    <n v="28.642467100000001"/>
    <s v="Chinese"/>
    <s v="Indian Rupees(Rs.)"/>
    <x v="0"/>
    <x v="0"/>
    <s v="No"/>
    <s v="No"/>
    <n v="1"/>
    <n v="0"/>
    <n v="250"/>
    <n v="1"/>
    <n v="2016"/>
    <n v="1"/>
    <n v="7"/>
    <d v="2016-01-07T00:00:00"/>
    <n v="3"/>
    <x v="0"/>
  </r>
  <r>
    <n v="18424648"/>
    <s v="Aggarwal Sweets"/>
    <n v="1"/>
    <s v="New Delhi"/>
    <s v="Vasundhara Enclave"/>
    <n v="77.307202889999999"/>
    <n v="28.590801590000002"/>
    <s v="Mithai, Street Food"/>
    <s v="Indian Rupees(Rs.)"/>
    <x v="0"/>
    <x v="0"/>
    <s v="No"/>
    <s v="No"/>
    <n v="1"/>
    <n v="0"/>
    <n v="100"/>
    <n v="1"/>
    <n v="2014"/>
    <n v="1"/>
    <n v="6"/>
    <d v="2014-01-06T00:00:00"/>
    <n v="1.2"/>
    <x v="0"/>
  </r>
  <r>
    <n v="18377900"/>
    <s v="Khan Tandoori Nights"/>
    <n v="1"/>
    <s v="New Delhi"/>
    <s v="Vasundhara Enclave"/>
    <n v="77.30676837"/>
    <n v="28.591333259999999"/>
    <s v="Mughlai"/>
    <s v="Indian Rupees(Rs.)"/>
    <x v="0"/>
    <x v="0"/>
    <s v="No"/>
    <s v="No"/>
    <n v="1"/>
    <n v="0"/>
    <n v="400"/>
    <n v="1"/>
    <n v="2015"/>
    <n v="1"/>
    <n v="12"/>
    <d v="2015-01-12T00:00:00"/>
    <n v="4.8"/>
    <x v="0"/>
  </r>
  <r>
    <n v="18424200"/>
    <s v="Shahi Muradabadi Chicken Biryani"/>
    <n v="1"/>
    <s v="New Delhi"/>
    <s v="Vasundhara Enclave"/>
    <n v="77.308075099999996"/>
    <n v="28.589743200000001"/>
    <s v="Biryani"/>
    <s v="Indian Rupees(Rs.)"/>
    <x v="0"/>
    <x v="0"/>
    <s v="No"/>
    <s v="No"/>
    <n v="1"/>
    <n v="0"/>
    <n v="150"/>
    <n v="1"/>
    <n v="2011"/>
    <n v="1"/>
    <n v="26"/>
    <d v="2011-01-26T00:00:00"/>
    <n v="1.8"/>
    <x v="0"/>
  </r>
  <r>
    <n v="18418262"/>
    <s v="Goyal Sweets"/>
    <n v="1"/>
    <s v="New Delhi"/>
    <s v="Vivek Vihar"/>
    <n v="77.318279070000003"/>
    <n v="28.67127679"/>
    <s v="Mithai, Bakery"/>
    <s v="Indian Rupees(Rs.)"/>
    <x v="0"/>
    <x v="0"/>
    <s v="No"/>
    <s v="No"/>
    <n v="1"/>
    <n v="0"/>
    <n v="150"/>
    <n v="1"/>
    <n v="2010"/>
    <n v="1"/>
    <n v="16"/>
    <d v="2010-01-16T00:00:00"/>
    <n v="1.8"/>
    <x v="0"/>
  </r>
  <r>
    <n v="18421457"/>
    <s v="Jai Maa Shaarde Samose Wala"/>
    <n v="1"/>
    <s v="New Delhi"/>
    <s v="Anand Vihar"/>
    <n v="77.317114599999996"/>
    <n v="28.660359400000001"/>
    <s v="Street Food"/>
    <s v="Indian Rupees(Rs.)"/>
    <x v="0"/>
    <x v="0"/>
    <s v="No"/>
    <s v="No"/>
    <n v="1"/>
    <n v="0"/>
    <n v="100"/>
    <n v="1"/>
    <n v="2013"/>
    <n v="12"/>
    <n v="17"/>
    <d v="2013-12-17T00:00:00"/>
    <n v="1.2"/>
    <x v="0"/>
  </r>
  <r>
    <n v="18446396"/>
    <s v="Nirula's Ice Cream"/>
    <n v="1"/>
    <s v="New Delhi"/>
    <s v="Ashok Vihar Phase 1"/>
    <n v="77.172323000000006"/>
    <n v="28.694039"/>
    <s v="Ice Cream, Desserts"/>
    <s v="Indian Rupees(Rs.)"/>
    <x v="0"/>
    <x v="0"/>
    <s v="No"/>
    <s v="No"/>
    <n v="1"/>
    <n v="0"/>
    <n v="250"/>
    <n v="1"/>
    <n v="2017"/>
    <n v="12"/>
    <n v="15"/>
    <d v="2017-12-15T00:00:00"/>
    <n v="3"/>
    <x v="0"/>
  </r>
  <r>
    <n v="18265385"/>
    <s v="Aggarwal Sweet Corner"/>
    <n v="1"/>
    <s v="New Delhi"/>
    <s v="Dilshad Garden"/>
    <n v="77.31474"/>
    <n v="28.678966200000001"/>
    <s v="Mithai, Street Food"/>
    <s v="Indian Rupees(Rs.)"/>
    <x v="0"/>
    <x v="0"/>
    <s v="No"/>
    <s v="No"/>
    <n v="1"/>
    <n v="0"/>
    <n v="150"/>
    <n v="1"/>
    <n v="2013"/>
    <n v="12"/>
    <n v="4"/>
    <d v="2013-12-04T00:00:00"/>
    <n v="1.8"/>
    <x v="0"/>
  </r>
  <r>
    <n v="18273530"/>
    <s v="Mahi Rasoi"/>
    <n v="1"/>
    <s v="New Delhi"/>
    <s v="Majnu ka Tila"/>
    <n v="77.2275645"/>
    <n v="28.700346400000001"/>
    <s v="North Indian, South Indian, Fast Food"/>
    <s v="Indian Rupees(Rs.)"/>
    <x v="0"/>
    <x v="0"/>
    <s v="No"/>
    <s v="No"/>
    <n v="1"/>
    <n v="0"/>
    <n v="400"/>
    <n v="1"/>
    <n v="2015"/>
    <n v="12"/>
    <n v="15"/>
    <d v="2015-12-15T00:00:00"/>
    <n v="4.8"/>
    <x v="0"/>
  </r>
  <r>
    <n v="18492025"/>
    <s v="Bikaner Sweets"/>
    <n v="1"/>
    <s v="New Delhi"/>
    <s v="MG Road"/>
    <n v="77.165108200000006"/>
    <n v="28.494040699999999"/>
    <s v="Mithai, North Indian, South Indian, Chinese, Street Food, Bakery"/>
    <s v="Indian Rupees(Rs.)"/>
    <x v="0"/>
    <x v="0"/>
    <s v="No"/>
    <s v="No"/>
    <n v="1"/>
    <n v="0"/>
    <n v="400"/>
    <n v="1"/>
    <n v="2018"/>
    <n v="12"/>
    <n v="14"/>
    <d v="2018-12-14T00:00:00"/>
    <n v="4.8"/>
    <x v="0"/>
  </r>
  <r>
    <n v="18489819"/>
    <s v="Chinese Corner"/>
    <n v="1"/>
    <s v="New Delhi"/>
    <s v="MG Road"/>
    <n v="77.1451213"/>
    <n v="28.494083100000001"/>
    <s v="Chinese"/>
    <s v="Indian Rupees(Rs.)"/>
    <x v="0"/>
    <x v="0"/>
    <s v="No"/>
    <s v="No"/>
    <n v="1"/>
    <n v="0"/>
    <n v="150"/>
    <n v="1"/>
    <n v="2018"/>
    <n v="12"/>
    <n v="26"/>
    <d v="2018-12-26T00:00:00"/>
    <n v="1.8"/>
    <x v="0"/>
  </r>
  <r>
    <n v="18034037"/>
    <s v="Green Chick Chop"/>
    <n v="1"/>
    <s v="New Delhi"/>
    <s v="MG Road"/>
    <n v="77.164632999999995"/>
    <n v="28.4932439"/>
    <s v="Raw Meats, North Indian, Fast Food"/>
    <s v="Indian Rupees(Rs.)"/>
    <x v="0"/>
    <x v="0"/>
    <s v="No"/>
    <s v="No"/>
    <n v="1"/>
    <n v="0"/>
    <n v="350"/>
    <n v="1"/>
    <n v="2017"/>
    <n v="12"/>
    <n v="20"/>
    <d v="2017-12-20T00:00:00"/>
    <n v="4.2"/>
    <x v="0"/>
  </r>
  <r>
    <n v="18261151"/>
    <s v="Aujla's Punjabi Zaika"/>
    <n v="1"/>
    <s v="New Delhi"/>
    <s v="Nangloi"/>
    <n v="77.070058599999996"/>
    <n v="28.6521647"/>
    <s v="North Indian, Chinese, Mughlai"/>
    <s v="Indian Rupees(Rs.)"/>
    <x v="0"/>
    <x v="0"/>
    <s v="No"/>
    <s v="No"/>
    <n v="1"/>
    <n v="0"/>
    <n v="400"/>
    <n v="1"/>
    <n v="2017"/>
    <n v="12"/>
    <n v="14"/>
    <d v="2017-12-14T00:00:00"/>
    <n v="4.8"/>
    <x v="0"/>
  </r>
  <r>
    <n v="18466387"/>
    <s v="Raju Fast Food"/>
    <n v="1"/>
    <s v="New Delhi"/>
    <s v="Nangloi"/>
    <n v="77.060346120000005"/>
    <n v="28.66742137"/>
    <s v="Street Food, Fast Food"/>
    <s v="Indian Rupees(Rs.)"/>
    <x v="0"/>
    <x v="0"/>
    <s v="No"/>
    <s v="No"/>
    <n v="1"/>
    <n v="0"/>
    <n v="250"/>
    <n v="1"/>
    <n v="2010"/>
    <n v="12"/>
    <n v="12"/>
    <d v="2010-12-12T00:00:00"/>
    <n v="3"/>
    <x v="0"/>
  </r>
  <r>
    <n v="18371405"/>
    <s v="Brahm Point Fast Food"/>
    <n v="1"/>
    <s v="New Delhi"/>
    <s v="Naraina"/>
    <n v="77.137827999999999"/>
    <n v="28.631952500000001"/>
    <s v="Fast Food, Chinese"/>
    <s v="Indian Rupees(Rs.)"/>
    <x v="0"/>
    <x v="0"/>
    <s v="No"/>
    <s v="No"/>
    <n v="1"/>
    <n v="0"/>
    <n v="150"/>
    <n v="1"/>
    <n v="2014"/>
    <n v="12"/>
    <n v="17"/>
    <d v="2014-12-17T00:00:00"/>
    <n v="1.8"/>
    <x v="0"/>
  </r>
  <r>
    <n v="18464625"/>
    <s v="China Kitchen"/>
    <n v="1"/>
    <s v="New Delhi"/>
    <s v="Narela"/>
    <n v="77.127316519999994"/>
    <n v="28.840614670000001"/>
    <s v="Chinese, North Eastern"/>
    <s v="Indian Rupees(Rs.)"/>
    <x v="0"/>
    <x v="0"/>
    <s v="No"/>
    <s v="No"/>
    <n v="1"/>
    <n v="0"/>
    <n v="350"/>
    <n v="1"/>
    <n v="2016"/>
    <n v="12"/>
    <n v="28"/>
    <d v="2016-12-28T00:00:00"/>
    <n v="4.2"/>
    <x v="0"/>
  </r>
  <r>
    <n v="18435330"/>
    <s v="Chowringhee"/>
    <n v="1"/>
    <s v="New Delhi"/>
    <s v="Narela"/>
    <n v="77.035600299999999"/>
    <n v="28.8002781"/>
    <s v="Fast Food"/>
    <s v="Indian Rupees(Rs.)"/>
    <x v="0"/>
    <x v="0"/>
    <s v="No"/>
    <s v="No"/>
    <n v="1"/>
    <n v="0"/>
    <n v="250"/>
    <n v="1"/>
    <n v="2017"/>
    <n v="12"/>
    <n v="17"/>
    <d v="2017-12-17T00:00:00"/>
    <n v="3"/>
    <x v="0"/>
  </r>
  <r>
    <n v="18375378"/>
    <s v="Welcome Family Restaurant"/>
    <n v="1"/>
    <s v="New Delhi"/>
    <s v="Narela"/>
    <n v="77.089508100000003"/>
    <n v="28.855103450000001"/>
    <s v="North Indian, South Indian"/>
    <s v="Indian Rupees(Rs.)"/>
    <x v="0"/>
    <x v="0"/>
    <s v="No"/>
    <s v="No"/>
    <n v="1"/>
    <n v="0"/>
    <n v="400"/>
    <n v="1"/>
    <n v="2017"/>
    <n v="12"/>
    <n v="6"/>
    <d v="2017-12-06T00:00:00"/>
    <n v="4.8"/>
    <x v="0"/>
  </r>
  <r>
    <n v="18293989"/>
    <s v="Smily Cakes"/>
    <n v="1"/>
    <s v="New Delhi"/>
    <s v="Pandav Nagar"/>
    <n v="77.292413859999996"/>
    <n v="28.622352490000001"/>
    <s v="Bakery"/>
    <s v="Indian Rupees(Rs.)"/>
    <x v="0"/>
    <x v="0"/>
    <s v="No"/>
    <s v="No"/>
    <n v="1"/>
    <n v="0"/>
    <n v="250"/>
    <n v="1"/>
    <n v="2018"/>
    <n v="12"/>
    <n v="27"/>
    <d v="2018-12-27T00:00:00"/>
    <n v="3"/>
    <x v="0"/>
  </r>
  <r>
    <n v="18427212"/>
    <s v="34, Chowringhee Lane"/>
    <n v="1"/>
    <s v="New Delhi"/>
    <s v="R K Puram"/>
    <n v="77.167254299999996"/>
    <n v="28.5652136"/>
    <s v="Fast Food, Mughlai, Armenian"/>
    <s v="Indian Rupees(Rs.)"/>
    <x v="0"/>
    <x v="0"/>
    <s v="No"/>
    <s v="No"/>
    <n v="1"/>
    <n v="0"/>
    <n v="350"/>
    <n v="1"/>
    <n v="2014"/>
    <n v="12"/>
    <n v="9"/>
    <d v="2014-12-09T00:00:00"/>
    <n v="4.2"/>
    <x v="0"/>
  </r>
  <r>
    <n v="18486867"/>
    <s v="Alam Biryani"/>
    <n v="1"/>
    <s v="New Delhi"/>
    <s v="R K Puram"/>
    <n v="77.178459399999994"/>
    <n v="28.564245799999998"/>
    <s v="Biryani"/>
    <s v="Indian Rupees(Rs.)"/>
    <x v="0"/>
    <x v="0"/>
    <s v="No"/>
    <s v="No"/>
    <n v="1"/>
    <n v="0"/>
    <n v="100"/>
    <n v="1"/>
    <n v="2017"/>
    <n v="12"/>
    <n v="20"/>
    <d v="2017-12-20T00:00:00"/>
    <n v="1.2"/>
    <x v="0"/>
  </r>
  <r>
    <n v="18465571"/>
    <s v="Smoke Trailer Grill"/>
    <n v="1"/>
    <s v="New Delhi"/>
    <s v="Sainik Farms"/>
    <n v="77.223386640000001"/>
    <n v="28.51195551"/>
    <s v="American"/>
    <s v="Indian Rupees(Rs.)"/>
    <x v="0"/>
    <x v="0"/>
    <s v="No"/>
    <s v="No"/>
    <n v="1"/>
    <n v="0"/>
    <n v="400"/>
    <n v="1"/>
    <n v="2017"/>
    <n v="12"/>
    <n v="15"/>
    <d v="2017-12-15T00:00:00"/>
    <n v="4.8"/>
    <x v="0"/>
  </r>
  <r>
    <n v="18451605"/>
    <s v="Delhi-27"/>
    <n v="1"/>
    <s v="New Delhi"/>
    <s v="Subhash Nagar"/>
    <n v="77.118178799999995"/>
    <n v="28.635766199999999"/>
    <s v="Chinese, South Indian"/>
    <s v="Indian Rupees(Rs.)"/>
    <x v="0"/>
    <x v="0"/>
    <s v="No"/>
    <s v="No"/>
    <n v="1"/>
    <n v="0"/>
    <n v="250"/>
    <n v="1"/>
    <n v="2017"/>
    <n v="12"/>
    <n v="27"/>
    <d v="2017-12-27T00:00:00"/>
    <n v="3"/>
    <x v="0"/>
  </r>
  <r>
    <n v="18451597"/>
    <s v="Sanjay Chicken Shop"/>
    <n v="1"/>
    <s v="New Delhi"/>
    <s v="Subhash Nagar"/>
    <n v="77.121210399999995"/>
    <n v="28.637074999999999"/>
    <s v="Raw Meats, Fast Food"/>
    <s v="Indian Rupees(Rs.)"/>
    <x v="0"/>
    <x v="0"/>
    <s v="No"/>
    <s v="No"/>
    <n v="1"/>
    <n v="0"/>
    <n v="350"/>
    <n v="1"/>
    <n v="2014"/>
    <n v="12"/>
    <n v="18"/>
    <d v="2014-12-18T00:00:00"/>
    <n v="4.2"/>
    <x v="0"/>
  </r>
  <r>
    <n v="18492057"/>
    <s v="Shree Raja Ram"/>
    <n v="1"/>
    <s v="New Delhi"/>
    <s v="Subhash Nagar"/>
    <n v="77.105552299999999"/>
    <n v="28.639812899999999"/>
    <s v="Fast Food"/>
    <s v="Indian Rupees(Rs.)"/>
    <x v="0"/>
    <x v="0"/>
    <s v="No"/>
    <s v="No"/>
    <n v="1"/>
    <n v="0"/>
    <n v="50"/>
    <n v="1"/>
    <n v="2011"/>
    <n v="12"/>
    <n v="11"/>
    <d v="2011-12-11T00:00:00"/>
    <n v="0.6"/>
    <x v="0"/>
  </r>
  <r>
    <n v="18375387"/>
    <s v="Seven Star Pizza"/>
    <n v="1"/>
    <s v="New Delhi"/>
    <s v="Vasundhara Enclave"/>
    <n v="77.305842999999996"/>
    <n v="28.592301800000001"/>
    <s v="Pizza"/>
    <s v="Indian Rupees(Rs.)"/>
    <x v="0"/>
    <x v="0"/>
    <s v="No"/>
    <s v="No"/>
    <n v="1"/>
    <n v="0"/>
    <n v="400"/>
    <n v="1"/>
    <n v="2015"/>
    <n v="12"/>
    <n v="9"/>
    <d v="2015-12-09T00:00:00"/>
    <n v="4.8"/>
    <x v="0"/>
  </r>
  <r>
    <n v="18144471"/>
    <s v="Halal Pizza Star"/>
    <n v="1"/>
    <s v="New Delhi"/>
    <s v="Zakir Nagar"/>
    <n v="77.281200889999994"/>
    <n v="28.567175710000001"/>
    <s v="Pizza, Fast Food"/>
    <s v="Indian Rupees(Rs.)"/>
    <x v="0"/>
    <x v="0"/>
    <s v="No"/>
    <s v="No"/>
    <n v="1"/>
    <n v="0"/>
    <n v="450"/>
    <n v="1"/>
    <n v="2012"/>
    <n v="12"/>
    <n v="8"/>
    <d v="2012-12-08T00:00:00"/>
    <n v="5.4"/>
    <x v="0"/>
  </r>
  <r>
    <n v="18425711"/>
    <s v="Ratan Singh"/>
    <n v="1"/>
    <s v="New Delhi"/>
    <s v="Chandni Chowk"/>
    <n v="77.233824400000003"/>
    <n v="28.653111800000001"/>
    <s v="Mithai"/>
    <s v="Indian Rupees(Rs.)"/>
    <x v="0"/>
    <x v="0"/>
    <s v="No"/>
    <s v="No"/>
    <n v="1"/>
    <n v="0"/>
    <n v="50"/>
    <n v="1"/>
    <n v="2010"/>
    <n v="11"/>
    <n v="28"/>
    <d v="2010-11-28T00:00:00"/>
    <n v="0.6"/>
    <x v="0"/>
  </r>
  <r>
    <n v="18421487"/>
    <s v="Best Biryani"/>
    <n v="1"/>
    <s v="New Delhi"/>
    <s v="Delhi University-GTB Nagar"/>
    <n v="77.207606900000002"/>
    <n v="28.698460000000001"/>
    <s v="Mughlai"/>
    <s v="Indian Rupees(Rs.)"/>
    <x v="0"/>
    <x v="0"/>
    <s v="No"/>
    <s v="No"/>
    <n v="1"/>
    <n v="0"/>
    <n v="400"/>
    <n v="1"/>
    <n v="2012"/>
    <n v="11"/>
    <n v="7"/>
    <d v="2012-11-07T00:00:00"/>
    <n v="4.8"/>
    <x v="0"/>
  </r>
  <r>
    <n v="18472605"/>
    <s v="Hot Kathi Roll"/>
    <n v="1"/>
    <s v="New Delhi"/>
    <s v="Hauz Khas"/>
    <n v="77.209752499999993"/>
    <n v="28.560154900000001"/>
    <s v="Fast Food"/>
    <s v="Indian Rupees(Rs.)"/>
    <x v="0"/>
    <x v="0"/>
    <s v="No"/>
    <s v="No"/>
    <n v="1"/>
    <n v="0"/>
    <n v="250"/>
    <n v="1"/>
    <n v="2018"/>
    <n v="11"/>
    <n v="25"/>
    <d v="2018-11-25T00:00:00"/>
    <n v="3"/>
    <x v="0"/>
  </r>
  <r>
    <n v="18419906"/>
    <s v="K. B. Eating Point"/>
    <n v="1"/>
    <s v="New Delhi"/>
    <s v="Jangpura"/>
    <n v="77.260316200000005"/>
    <n v="28.5798205"/>
    <s v="Chinese, South Indian"/>
    <s v="Indian Rupees(Rs.)"/>
    <x v="0"/>
    <x v="1"/>
    <s v="No"/>
    <s v="No"/>
    <n v="1"/>
    <n v="0"/>
    <n v="250"/>
    <n v="1"/>
    <n v="2010"/>
    <n v="11"/>
    <n v="28"/>
    <d v="2010-11-28T00:00:00"/>
    <n v="3"/>
    <x v="0"/>
  </r>
  <r>
    <n v="18452241"/>
    <s v="Moriarty Delivers"/>
    <n v="1"/>
    <s v="New Delhi"/>
    <s v="Kailash Colony"/>
    <n v="77.240111099999993"/>
    <n v="28.553518400000002"/>
    <s v="Fast Food"/>
    <s v="Indian Rupees(Rs.)"/>
    <x v="0"/>
    <x v="0"/>
    <s v="No"/>
    <s v="No"/>
    <n v="1"/>
    <n v="0"/>
    <n v="400"/>
    <n v="1"/>
    <n v="2011"/>
    <n v="11"/>
    <n v="21"/>
    <d v="2011-11-21T00:00:00"/>
    <n v="4.8"/>
    <x v="0"/>
  </r>
  <r>
    <n v="18376495"/>
    <s v="Chai Garam"/>
    <n v="1"/>
    <s v="New Delhi"/>
    <s v="Krishna Nagar"/>
    <n v="77.283497530000005"/>
    <n v="28.657481220000001"/>
    <s v="Beverages, Fast Food"/>
    <s v="Indian Rupees(Rs.)"/>
    <x v="0"/>
    <x v="0"/>
    <s v="No"/>
    <s v="No"/>
    <n v="1"/>
    <n v="0"/>
    <n v="150"/>
    <n v="1"/>
    <n v="2010"/>
    <n v="11"/>
    <n v="2"/>
    <d v="2010-11-02T00:00:00"/>
    <n v="1.8"/>
    <x v="0"/>
  </r>
  <r>
    <n v="18378861"/>
    <s v="Preechen"/>
    <n v="1"/>
    <s v="New Delhi"/>
    <s v="Lawrence Road"/>
    <n v="77.157638599999999"/>
    <n v="28.691861500000002"/>
    <s v="North Indian, Fast Food"/>
    <s v="Indian Rupees(Rs.)"/>
    <x v="0"/>
    <x v="0"/>
    <s v="No"/>
    <s v="No"/>
    <n v="1"/>
    <n v="0"/>
    <n v="400"/>
    <n v="1"/>
    <n v="2011"/>
    <n v="11"/>
    <n v="12"/>
    <d v="2011-11-12T00:00:00"/>
    <n v="4.8"/>
    <x v="0"/>
  </r>
  <r>
    <n v="18356819"/>
    <s v="Mathura Lassi Wala"/>
    <n v="1"/>
    <s v="New Delhi"/>
    <s v="Mahipalpur"/>
    <n v="77.125056000000001"/>
    <n v="28.543829200000001"/>
    <s v="North Indian, Chinese, South Indian"/>
    <s v="Indian Rupees(Rs.)"/>
    <x v="0"/>
    <x v="0"/>
    <s v="No"/>
    <s v="No"/>
    <n v="1"/>
    <n v="0"/>
    <n v="250"/>
    <n v="1"/>
    <n v="2010"/>
    <n v="11"/>
    <n v="27"/>
    <d v="2010-11-27T00:00:00"/>
    <n v="3"/>
    <x v="0"/>
  </r>
  <r>
    <n v="18489802"/>
    <s v="Zaika Biryani"/>
    <n v="1"/>
    <s v="New Delhi"/>
    <s v="MG Road"/>
    <n v="77.145735799999997"/>
    <n v="28.493668499999998"/>
    <s v="Mughlai, North Indian"/>
    <s v="Indian Rupees(Rs.)"/>
    <x v="0"/>
    <x v="0"/>
    <s v="No"/>
    <s v="No"/>
    <n v="1"/>
    <n v="0"/>
    <n v="350"/>
    <n v="1"/>
    <n v="2010"/>
    <n v="11"/>
    <n v="16"/>
    <d v="2010-11-16T00:00:00"/>
    <n v="4.2"/>
    <x v="0"/>
  </r>
  <r>
    <n v="304573"/>
    <s v="Chinese Corner"/>
    <n v="1"/>
    <s v="New Delhi"/>
    <s v="Moti Nagar"/>
    <n v="77.142823399999997"/>
    <n v="28.658818700000001"/>
    <s v="Fast Food, Chinese"/>
    <s v="Indian Rupees(Rs.)"/>
    <x v="0"/>
    <x v="0"/>
    <s v="No"/>
    <s v="No"/>
    <n v="1"/>
    <n v="0"/>
    <n v="350"/>
    <n v="1"/>
    <n v="2018"/>
    <n v="11"/>
    <n v="27"/>
    <d v="2018-11-27T00:00:00"/>
    <n v="4.2"/>
    <x v="0"/>
  </r>
  <r>
    <n v="18466410"/>
    <s v="Delhi Chaat Bhandar"/>
    <n v="1"/>
    <s v="New Delhi"/>
    <s v="Mukherjee Nagar"/>
    <n v="77.208773399999998"/>
    <n v="28.7130677"/>
    <s v="Street Food"/>
    <s v="Indian Rupees(Rs.)"/>
    <x v="0"/>
    <x v="0"/>
    <s v="No"/>
    <s v="No"/>
    <n v="1"/>
    <n v="0"/>
    <n v="50"/>
    <n v="1"/>
    <n v="2015"/>
    <n v="11"/>
    <n v="7"/>
    <d v="2015-11-07T00:00:00"/>
    <n v="0.6"/>
    <x v="0"/>
  </r>
  <r>
    <n v="18354994"/>
    <s v="Chinese Food Corner"/>
    <n v="1"/>
    <s v="New Delhi"/>
    <s v="Munirka"/>
    <n v="77.172967499999999"/>
    <n v="28.556829799999999"/>
    <s v="Chinese, North Indian"/>
    <s v="Indian Rupees(Rs.)"/>
    <x v="0"/>
    <x v="0"/>
    <s v="No"/>
    <s v="No"/>
    <n v="1"/>
    <n v="0"/>
    <n v="400"/>
    <n v="1"/>
    <n v="2011"/>
    <n v="11"/>
    <n v="26"/>
    <d v="2011-11-26T00:00:00"/>
    <n v="4.8"/>
    <x v="0"/>
  </r>
  <r>
    <n v="18429155"/>
    <s v="Green Chick Chop"/>
    <n v="1"/>
    <s v="New Delhi"/>
    <s v="Najafgarh"/>
    <n v="76.985842399999996"/>
    <n v="28.607232799999998"/>
    <s v="Raw Meats, North Indian, Fast Food"/>
    <s v="Indian Rupees(Rs.)"/>
    <x v="0"/>
    <x v="0"/>
    <s v="No"/>
    <s v="No"/>
    <n v="1"/>
    <n v="0"/>
    <n v="350"/>
    <n v="1"/>
    <n v="2011"/>
    <n v="11"/>
    <n v="4"/>
    <d v="2011-11-04T00:00:00"/>
    <n v="4.2"/>
    <x v="0"/>
  </r>
  <r>
    <n v="18471319"/>
    <s v="Grover Burfee &amp; Cakes"/>
    <n v="1"/>
    <s v="New Delhi"/>
    <s v="Najafgarh"/>
    <n v="76.985377099999994"/>
    <n v="28.609584399999999"/>
    <s v="Bakery, Chinese"/>
    <s v="Indian Rupees(Rs.)"/>
    <x v="0"/>
    <x v="0"/>
    <s v="No"/>
    <s v="No"/>
    <n v="1"/>
    <n v="0"/>
    <n v="250"/>
    <n v="1"/>
    <n v="2012"/>
    <n v="11"/>
    <n v="2"/>
    <d v="2012-11-02T00:00:00"/>
    <n v="3"/>
    <x v="0"/>
  </r>
  <r>
    <n v="304809"/>
    <s v="Aggarwal Sweets Corner"/>
    <n v="1"/>
    <s v="New Delhi"/>
    <s v="Nangloi"/>
    <n v="77.081957680000002"/>
    <n v="28.692733480000001"/>
    <s v="Mithai"/>
    <s v="Indian Rupees(Rs.)"/>
    <x v="0"/>
    <x v="0"/>
    <s v="No"/>
    <s v="No"/>
    <n v="1"/>
    <n v="0"/>
    <n v="100"/>
    <n v="1"/>
    <n v="2011"/>
    <n v="11"/>
    <n v="3"/>
    <d v="2011-11-03T00:00:00"/>
    <n v="1.2"/>
    <x v="0"/>
  </r>
  <r>
    <n v="9181"/>
    <s v="Bhardwaj Bakery"/>
    <n v="1"/>
    <s v="New Delhi"/>
    <s v="Nangloi"/>
    <n v="77.064245720000002"/>
    <n v="28.677840920000001"/>
    <s v="Bakery, Pizza"/>
    <s v="Indian Rupees(Rs.)"/>
    <x v="0"/>
    <x v="0"/>
    <s v="No"/>
    <s v="No"/>
    <n v="1"/>
    <n v="0"/>
    <n v="100"/>
    <n v="1"/>
    <n v="2013"/>
    <n v="11"/>
    <n v="14"/>
    <d v="2013-11-14T00:00:00"/>
    <n v="1.2"/>
    <x v="0"/>
  </r>
  <r>
    <n v="9226"/>
    <s v="Deep Bakery And Cake"/>
    <n v="1"/>
    <s v="New Delhi"/>
    <s v="Nangloi"/>
    <n v="77.066474999999997"/>
    <n v="28.6803916"/>
    <s v="Bakery, Desserts"/>
    <s v="Indian Rupees(Rs.)"/>
    <x v="0"/>
    <x v="0"/>
    <s v="No"/>
    <s v="No"/>
    <n v="1"/>
    <n v="0"/>
    <n v="100"/>
    <n v="1"/>
    <n v="2010"/>
    <n v="11"/>
    <n v="6"/>
    <d v="2010-11-06T00:00:00"/>
    <n v="1.2"/>
    <x v="0"/>
  </r>
  <r>
    <n v="18355004"/>
    <s v="Cafe Point"/>
    <n v="1"/>
    <s v="New Delhi"/>
    <s v="Okhla Phase 2"/>
    <n v="77.278398999999993"/>
    <n v="28.534414600000002"/>
    <s v="Fast Food, Beverages"/>
    <s v="Indian Rupees(Rs.)"/>
    <x v="0"/>
    <x v="0"/>
    <s v="No"/>
    <s v="No"/>
    <n v="1"/>
    <n v="0"/>
    <n v="100"/>
    <n v="1"/>
    <n v="2015"/>
    <n v="11"/>
    <n v="2"/>
    <d v="2015-11-02T00:00:00"/>
    <n v="1.2"/>
    <x v="0"/>
  </r>
  <r>
    <n v="18440436"/>
    <s v="New Shama Chicken Restaurant"/>
    <n v="1"/>
    <s v="New Delhi"/>
    <s v="Pandav Nagar"/>
    <n v="77.284954900000002"/>
    <n v="28.6210849"/>
    <s v="Biryani"/>
    <s v="Indian Rupees(Rs.)"/>
    <x v="0"/>
    <x v="0"/>
    <s v="No"/>
    <s v="No"/>
    <n v="1"/>
    <n v="0"/>
    <n v="350"/>
    <n v="1"/>
    <n v="2018"/>
    <n v="11"/>
    <n v="18"/>
    <d v="2018-11-18T00:00:00"/>
    <n v="4.2"/>
    <x v="0"/>
  </r>
  <r>
    <n v="18163895"/>
    <s v="Cafe Coffee Day"/>
    <n v="1"/>
    <s v="New Delhi"/>
    <s v="Shakarpur"/>
    <n v="77.281378700000005"/>
    <n v="28.6329113"/>
    <s v="Cafe"/>
    <s v="Indian Rupees(Rs.)"/>
    <x v="0"/>
    <x v="0"/>
    <s v="No"/>
    <s v="No"/>
    <n v="1"/>
    <n v="0"/>
    <n v="450"/>
    <n v="1"/>
    <n v="2013"/>
    <n v="11"/>
    <n v="13"/>
    <d v="2013-11-13T00:00:00"/>
    <n v="5.4"/>
    <x v="0"/>
  </r>
  <r>
    <n v="18445788"/>
    <s v="Niti Shake &amp; Ice Cream Hub"/>
    <n v="1"/>
    <s v="New Delhi"/>
    <s v="Shalimar Bagh"/>
    <n v="77.156637900000007"/>
    <n v="28.715400899999999"/>
    <s v="Desserts, Beverages"/>
    <s v="Indian Rupees(Rs.)"/>
    <x v="0"/>
    <x v="0"/>
    <s v="No"/>
    <s v="No"/>
    <n v="1"/>
    <n v="0"/>
    <n v="400"/>
    <n v="1"/>
    <n v="2015"/>
    <n v="11"/>
    <n v="10"/>
    <d v="2015-11-10T00:00:00"/>
    <n v="4.8"/>
    <x v="0"/>
  </r>
  <r>
    <n v="18381265"/>
    <s v="Food N Shakes"/>
    <n v="1"/>
    <s v="New Delhi"/>
    <s v="Uttam Nagar"/>
    <n v="77.061798100000004"/>
    <n v="28.619941499999999"/>
    <s v="Chinese, Fast Food"/>
    <s v="Indian Rupees(Rs.)"/>
    <x v="0"/>
    <x v="0"/>
    <s v="No"/>
    <s v="No"/>
    <n v="1"/>
    <n v="0"/>
    <n v="250"/>
    <n v="1"/>
    <n v="2013"/>
    <n v="11"/>
    <n v="28"/>
    <d v="2013-11-28T00:00:00"/>
    <n v="3"/>
    <x v="0"/>
  </r>
  <r>
    <n v="18424208"/>
    <s v="Riyaz Biryani Corner"/>
    <n v="1"/>
    <s v="New Delhi"/>
    <s v="Vasundhara Enclave"/>
    <n v="77.308379709999997"/>
    <n v="28.58980772"/>
    <s v="Biryani, North Indian"/>
    <s v="Indian Rupees(Rs.)"/>
    <x v="0"/>
    <x v="0"/>
    <s v="No"/>
    <s v="No"/>
    <n v="1"/>
    <n v="0"/>
    <n v="150"/>
    <n v="1"/>
    <n v="2015"/>
    <n v="11"/>
    <n v="10"/>
    <d v="2015-11-10T00:00:00"/>
    <n v="1.8"/>
    <x v="0"/>
  </r>
  <r>
    <n v="18252382"/>
    <s v="Grills N Chills"/>
    <n v="1"/>
    <s v="New Delhi"/>
    <s v="Yusuf Sarai"/>
    <n v="77.2084945"/>
    <n v="28.557769199999999"/>
    <s v="Fast Food"/>
    <s v="Indian Rupees(Rs.)"/>
    <x v="0"/>
    <x v="0"/>
    <s v="No"/>
    <s v="No"/>
    <n v="1"/>
    <n v="0"/>
    <n v="350"/>
    <n v="1"/>
    <n v="2014"/>
    <n v="11"/>
    <n v="12"/>
    <d v="2014-11-12T00:00:00"/>
    <n v="4.2"/>
    <x v="0"/>
  </r>
  <r>
    <n v="18478997"/>
    <s v="Sidhi Cafe"/>
    <n v="1"/>
    <s v="New Delhi"/>
    <s v="Yusuf Sarai"/>
    <n v="77.2132249"/>
    <n v="28.5616007"/>
    <s v="Street Food, Fast Food"/>
    <s v="Indian Rupees(Rs.)"/>
    <x v="0"/>
    <x v="0"/>
    <s v="No"/>
    <s v="No"/>
    <n v="1"/>
    <n v="0"/>
    <n v="100"/>
    <n v="1"/>
    <n v="2014"/>
    <n v="11"/>
    <n v="21"/>
    <d v="2014-11-21T00:00:00"/>
    <n v="1.2"/>
    <x v="0"/>
  </r>
  <r>
    <n v="18361763"/>
    <s v="Best Biryani Centre"/>
    <n v="1"/>
    <s v="New Delhi"/>
    <s v="GTB Nagar"/>
    <n v="77.207736499999996"/>
    <n v="28.698456400000001"/>
    <s v="Biryani"/>
    <s v="Indian Rupees(Rs.)"/>
    <x v="0"/>
    <x v="0"/>
    <s v="No"/>
    <s v="No"/>
    <n v="1"/>
    <n v="0"/>
    <n v="350"/>
    <n v="1"/>
    <n v="2015"/>
    <n v="10"/>
    <n v="7"/>
    <d v="2015-10-07T00:00:00"/>
    <n v="4.2"/>
    <x v="0"/>
  </r>
  <r>
    <n v="18464621"/>
    <s v="Om Ji Bhature Wale"/>
    <n v="1"/>
    <s v="New Delhi"/>
    <s v="Gujranwala Town"/>
    <n v="77.189495399999998"/>
    <n v="28.701737399999999"/>
    <s v="Street Food"/>
    <s v="Indian Rupees(Rs.)"/>
    <x v="0"/>
    <x v="0"/>
    <s v="No"/>
    <s v="No"/>
    <n v="1"/>
    <n v="0"/>
    <n v="100"/>
    <n v="1"/>
    <n v="2011"/>
    <n v="10"/>
    <n v="14"/>
    <d v="2011-10-14T00:00:00"/>
    <n v="1.2"/>
    <x v="0"/>
  </r>
  <r>
    <n v="18486830"/>
    <s v="Radhe Shyam Chole Bhature"/>
    <n v="1"/>
    <s v="New Delhi"/>
    <s v="Jangpura"/>
    <n v="77.249055400000003"/>
    <n v="28.582789399999999"/>
    <s v="Street Food"/>
    <s v="Indian Rupees(Rs.)"/>
    <x v="0"/>
    <x v="0"/>
    <s v="No"/>
    <s v="No"/>
    <n v="1"/>
    <n v="0"/>
    <n v="100"/>
    <n v="1"/>
    <n v="2015"/>
    <n v="10"/>
    <n v="17"/>
    <d v="2015-10-17T00:00:00"/>
    <n v="1.2"/>
    <x v="0"/>
  </r>
  <r>
    <n v="18203154"/>
    <s v="Red Chili Potato"/>
    <n v="1"/>
    <s v="New Delhi"/>
    <s v="Karol Bagh"/>
    <n v="77.202797899999993"/>
    <n v="28.658679809999999"/>
    <s v="Chinese"/>
    <s v="Indian Rupees(Rs.)"/>
    <x v="0"/>
    <x v="0"/>
    <s v="No"/>
    <s v="No"/>
    <n v="1"/>
    <n v="0"/>
    <n v="150"/>
    <n v="1"/>
    <n v="2015"/>
    <n v="10"/>
    <n v="28"/>
    <d v="2015-10-28T00:00:00"/>
    <n v="1.8"/>
    <x v="0"/>
  </r>
  <r>
    <n v="18357561"/>
    <s v="Bigbee"/>
    <n v="1"/>
    <s v="New Delhi"/>
    <s v="Lawrence Road"/>
    <n v="77.158043000000006"/>
    <n v="28.691676399999999"/>
    <s v="Bakery"/>
    <s v="Indian Rupees(Rs.)"/>
    <x v="0"/>
    <x v="0"/>
    <s v="No"/>
    <s v="No"/>
    <n v="1"/>
    <n v="0"/>
    <n v="100"/>
    <n v="1"/>
    <n v="2012"/>
    <n v="10"/>
    <n v="1"/>
    <d v="2012-10-01T00:00:00"/>
    <n v="1.2"/>
    <x v="0"/>
  </r>
  <r>
    <n v="18440186"/>
    <s v="Chennai Express Greens"/>
    <n v="1"/>
    <s v="New Delhi"/>
    <s v="Laxmi Nagar"/>
    <n v="77.277387099999999"/>
    <n v="28.630667599999999"/>
    <s v="South Indian"/>
    <s v="Indian Rupees(Rs.)"/>
    <x v="0"/>
    <x v="0"/>
    <s v="No"/>
    <s v="No"/>
    <n v="1"/>
    <n v="0"/>
    <n v="250"/>
    <n v="1"/>
    <n v="2012"/>
    <n v="10"/>
    <n v="22"/>
    <d v="2012-10-22T00:00:00"/>
    <n v="3"/>
    <x v="0"/>
  </r>
  <r>
    <n v="18396177"/>
    <s v="Pasta Pizza &amp; Roll Hut"/>
    <n v="1"/>
    <s v="New Delhi"/>
    <s v="Mukherjee Nagar"/>
    <n v="77.209042100000005"/>
    <n v="28.714082699999999"/>
    <s v="Italian, Fast Food"/>
    <s v="Indian Rupees(Rs.)"/>
    <x v="0"/>
    <x v="0"/>
    <s v="No"/>
    <s v="No"/>
    <n v="1"/>
    <n v="0"/>
    <n v="350"/>
    <n v="1"/>
    <n v="2011"/>
    <n v="10"/>
    <n v="16"/>
    <d v="2011-10-16T00:00:00"/>
    <n v="4.2"/>
    <x v="0"/>
  </r>
  <r>
    <n v="18449643"/>
    <s v="Tea Point"/>
    <n v="1"/>
    <s v="New Delhi"/>
    <s v="Mukherjee Nagar"/>
    <n v="77.214684399999996"/>
    <n v="28.712041599999999"/>
    <s v="Beverages, Fast Food"/>
    <s v="Indian Rupees(Rs.)"/>
    <x v="0"/>
    <x v="0"/>
    <s v="No"/>
    <s v="No"/>
    <n v="1"/>
    <n v="0"/>
    <n v="150"/>
    <n v="1"/>
    <n v="2010"/>
    <n v="10"/>
    <n v="17"/>
    <d v="2010-10-17T00:00:00"/>
    <n v="1.8"/>
    <x v="0"/>
  </r>
  <r>
    <n v="18471270"/>
    <s v="Chicken Darwar"/>
    <n v="1"/>
    <s v="New Delhi"/>
    <s v="Najafgarh"/>
    <n v="76.962270500000002"/>
    <n v="28.6361375"/>
    <s v="Fast Food, Mughlai"/>
    <s v="Indian Rupees(Rs.)"/>
    <x v="0"/>
    <x v="0"/>
    <s v="No"/>
    <s v="No"/>
    <n v="1"/>
    <n v="0"/>
    <n v="350"/>
    <n v="1"/>
    <n v="2016"/>
    <n v="10"/>
    <n v="16"/>
    <d v="2016-10-16T00:00:00"/>
    <n v="4.2"/>
    <x v="0"/>
  </r>
  <r>
    <n v="18352288"/>
    <s v="Mittal Restaurant &amp; Fast Food"/>
    <n v="1"/>
    <s v="New Delhi"/>
    <s v="Najafgarh"/>
    <n v="76.985277699999997"/>
    <n v="28.609169699999999"/>
    <s v="Fast Food, South Indian, Mithai"/>
    <s v="Indian Rupees(Rs.)"/>
    <x v="0"/>
    <x v="0"/>
    <s v="No"/>
    <s v="No"/>
    <n v="1"/>
    <n v="0"/>
    <n v="400"/>
    <n v="1"/>
    <n v="2017"/>
    <n v="10"/>
    <n v="4"/>
    <d v="2017-10-04T00:00:00"/>
    <n v="4.8"/>
    <x v="0"/>
  </r>
  <r>
    <n v="18430570"/>
    <s v="Shree Shyam Sweets"/>
    <n v="1"/>
    <s v="New Delhi"/>
    <s v="Najafgarh"/>
    <n v="76.987929600000001"/>
    <n v="28.602467799999999"/>
    <s v="Street Food"/>
    <s v="Indian Rupees(Rs.)"/>
    <x v="0"/>
    <x v="0"/>
    <s v="No"/>
    <s v="No"/>
    <n v="1"/>
    <n v="0"/>
    <n v="150"/>
    <n v="1"/>
    <n v="2012"/>
    <n v="10"/>
    <n v="25"/>
    <d v="2012-10-25T00:00:00"/>
    <n v="1.8"/>
    <x v="0"/>
  </r>
  <r>
    <n v="304822"/>
    <s v="Bansiwala Sweets &amp; Caterers"/>
    <n v="1"/>
    <s v="New Delhi"/>
    <s v="Nangloi"/>
    <n v="77.029334750000004"/>
    <n v="28.68263808"/>
    <s v="Mithai, Street Food"/>
    <s v="Indian Rupees(Rs.)"/>
    <x v="0"/>
    <x v="0"/>
    <s v="No"/>
    <s v="No"/>
    <n v="1"/>
    <n v="0"/>
    <n v="100"/>
    <n v="1"/>
    <n v="2012"/>
    <n v="10"/>
    <n v="18"/>
    <d v="2012-10-18T00:00:00"/>
    <n v="1.2"/>
    <x v="0"/>
  </r>
  <r>
    <n v="18312662"/>
    <s v="Dabas Ke Special Chole Bhature"/>
    <n v="1"/>
    <s v="New Delhi"/>
    <s v="Nangloi"/>
    <n v="77.028783899999993"/>
    <n v="28.68247071"/>
    <s v="Street Food"/>
    <s v="Indian Rupees(Rs.)"/>
    <x v="0"/>
    <x v="0"/>
    <s v="No"/>
    <s v="No"/>
    <n v="1"/>
    <n v="0"/>
    <n v="100"/>
    <n v="1"/>
    <n v="2013"/>
    <n v="10"/>
    <n v="18"/>
    <d v="2013-10-18T00:00:00"/>
    <n v="1.2"/>
    <x v="0"/>
  </r>
  <r>
    <n v="18261708"/>
    <s v="JMD Family Restaurant"/>
    <n v="1"/>
    <s v="New Delhi"/>
    <s v="Nangloi"/>
    <n v="77.0228319"/>
    <n v="28.646743799999999"/>
    <s v="North Indian, Chinese"/>
    <s v="Indian Rupees(Rs.)"/>
    <x v="0"/>
    <x v="0"/>
    <s v="No"/>
    <s v="No"/>
    <n v="1"/>
    <n v="0"/>
    <n v="400"/>
    <n v="1"/>
    <n v="2014"/>
    <n v="10"/>
    <n v="15"/>
    <d v="2014-10-15T00:00:00"/>
    <n v="4.8"/>
    <x v="0"/>
  </r>
  <r>
    <n v="18430905"/>
    <s v="Ram Ram Ji Kachori Bhandar"/>
    <n v="1"/>
    <s v="New Delhi"/>
    <s v="Subhash Nagar"/>
    <n v="77.107929799999994"/>
    <n v="28.6360338"/>
    <s v="Street Food"/>
    <s v="Indian Rupees(Rs.)"/>
    <x v="0"/>
    <x v="0"/>
    <s v="No"/>
    <s v="No"/>
    <n v="1"/>
    <n v="0"/>
    <n v="50"/>
    <n v="1"/>
    <n v="2012"/>
    <n v="10"/>
    <n v="9"/>
    <d v="2012-10-09T00:00:00"/>
    <n v="0.6"/>
    <x v="0"/>
  </r>
  <r>
    <n v="18356794"/>
    <s v="Pal Restaurant"/>
    <n v="1"/>
    <s v="New Delhi"/>
    <s v="Tilak Nagar"/>
    <n v="77.101452899999998"/>
    <n v="28.644535099999999"/>
    <s v="North Indian, Chinese"/>
    <s v="Indian Rupees(Rs.)"/>
    <x v="0"/>
    <x v="0"/>
    <s v="No"/>
    <s v="No"/>
    <n v="1"/>
    <n v="0"/>
    <n v="250"/>
    <n v="1"/>
    <n v="2012"/>
    <n v="10"/>
    <n v="6"/>
    <d v="2012-10-06T00:00:00"/>
    <n v="3"/>
    <x v="0"/>
  </r>
  <r>
    <n v="18446390"/>
    <s v="New Bhappe Di Hatti"/>
    <n v="1"/>
    <s v="New Delhi"/>
    <s v="Vivek Vihar"/>
    <n v="77.312115000000006"/>
    <n v="28.669246999999999"/>
    <s v="Fast Food"/>
    <s v="Indian Rupees(Rs.)"/>
    <x v="0"/>
    <x v="0"/>
    <s v="No"/>
    <s v="No"/>
    <n v="1"/>
    <n v="0"/>
    <n v="100"/>
    <n v="1"/>
    <n v="2015"/>
    <n v="10"/>
    <n v="13"/>
    <d v="2015-10-13T00:00:00"/>
    <n v="1.2"/>
    <x v="0"/>
  </r>
  <r>
    <n v="18420424"/>
    <s v="South Indian Food Plaza"/>
    <n v="1"/>
    <s v="New Delhi"/>
    <s v="Vivek Vihar"/>
    <n v="77.318246889999998"/>
    <n v="28.666965690000001"/>
    <s v="South Indian"/>
    <s v="Indian Rupees(Rs.)"/>
    <x v="0"/>
    <x v="0"/>
    <s v="No"/>
    <s v="No"/>
    <n v="1"/>
    <n v="0"/>
    <n v="250"/>
    <n v="1"/>
    <n v="2018"/>
    <n v="10"/>
    <n v="5"/>
    <d v="2018-10-05T00:00:00"/>
    <n v="3"/>
    <x v="0"/>
  </r>
  <r>
    <n v="18445274"/>
    <s v="Motu N Patlu"/>
    <n v="1"/>
    <s v="New Delhi"/>
    <s v="Zakir Nagar"/>
    <n v="77.285065279999998"/>
    <n v="28.56624639"/>
    <s v="Lebanese, North Indian, Fast Food"/>
    <s v="Indian Rupees(Rs.)"/>
    <x v="0"/>
    <x v="0"/>
    <s v="No"/>
    <s v="No"/>
    <n v="1"/>
    <n v="0"/>
    <n v="250"/>
    <n v="1"/>
    <n v="2014"/>
    <n v="10"/>
    <n v="14"/>
    <d v="2014-10-14T00:00:00"/>
    <n v="3"/>
    <x v="0"/>
  </r>
  <r>
    <n v="18454461"/>
    <s v="Zaika Muradabadi"/>
    <n v="1"/>
    <s v="New Delhi"/>
    <s v="East of Kailash"/>
    <n v="77.250781000000003"/>
    <n v="28.560295"/>
    <s v="Biryani"/>
    <s v="Indian Rupees(Rs.)"/>
    <x v="0"/>
    <x v="1"/>
    <s v="No"/>
    <s v="No"/>
    <n v="1"/>
    <n v="0"/>
    <n v="200"/>
    <n v="1"/>
    <n v="2010"/>
    <n v="2"/>
    <n v="20"/>
    <d v="2010-02-20T00:00:00"/>
    <n v="2.4"/>
    <x v="0"/>
  </r>
  <r>
    <n v="18412904"/>
    <s v="Kettle &amp; Kegs"/>
    <n v="1"/>
    <s v="New Delhi"/>
    <s v="Green Park"/>
    <n v="77.204901100000001"/>
    <n v="28.557068000000001"/>
    <s v="Tea"/>
    <s v="Indian Rupees(Rs.)"/>
    <x v="0"/>
    <x v="1"/>
    <s v="No"/>
    <s v="No"/>
    <n v="1"/>
    <n v="0"/>
    <n v="200"/>
    <n v="1"/>
    <n v="2017"/>
    <n v="12"/>
    <n v="27"/>
    <d v="2017-12-27T00:00:00"/>
    <n v="2.4"/>
    <x v="0"/>
  </r>
  <r>
    <n v="18414481"/>
    <s v="Kettle &amp; Kegs"/>
    <n v="1"/>
    <s v="New Delhi"/>
    <s v="Connaught Place"/>
    <n v="77.230410000000006"/>
    <n v="28.636975"/>
    <s v="Tea"/>
    <s v="Indian Rupees(Rs.)"/>
    <x v="0"/>
    <x v="1"/>
    <s v="No"/>
    <s v="No"/>
    <n v="1"/>
    <n v="0"/>
    <n v="200"/>
    <n v="1"/>
    <n v="2013"/>
    <n v="11"/>
    <n v="17"/>
    <d v="2013-11-17T00:00:00"/>
    <n v="2.4"/>
    <x v="0"/>
  </r>
  <r>
    <n v="18313109"/>
    <s v="Mom's Bake"/>
    <n v="1"/>
    <s v="New Delhi"/>
    <s v="Delhi Cantt."/>
    <n v="77.121707689999994"/>
    <n v="28.593463750000002"/>
    <s v="Bakery, Fast Food"/>
    <s v="Indian Rupees(Rs.)"/>
    <x v="0"/>
    <x v="0"/>
    <s v="No"/>
    <s v="No"/>
    <n v="1"/>
    <n v="0"/>
    <n v="200"/>
    <n v="1"/>
    <n v="2012"/>
    <n v="9"/>
    <n v="18"/>
    <d v="2012-09-18T00:00:00"/>
    <n v="2.4"/>
    <x v="0"/>
  </r>
  <r>
    <n v="18463978"/>
    <s v="Lucky Corner Shop"/>
    <n v="1"/>
    <s v="New Delhi"/>
    <s v="GTB Nagar"/>
    <n v="77.204818599999996"/>
    <n v="28.696101200000001"/>
    <s v="Fast Food"/>
    <s v="Indian Rupees(Rs.)"/>
    <x v="0"/>
    <x v="0"/>
    <s v="No"/>
    <s v="No"/>
    <n v="1"/>
    <n v="0"/>
    <n v="200"/>
    <n v="1"/>
    <n v="2010"/>
    <n v="9"/>
    <n v="5"/>
    <d v="2010-09-05T00:00:00"/>
    <n v="2.4"/>
    <x v="0"/>
  </r>
  <r>
    <n v="18396684"/>
    <s v="Al Naseem Foods Shawarma"/>
    <n v="1"/>
    <s v="New Delhi"/>
    <s v="Karol Bagh"/>
    <n v="77.2"/>
    <n v="28.66"/>
    <s v="Fast Food"/>
    <s v="Indian Rupees(Rs.)"/>
    <x v="0"/>
    <x v="0"/>
    <s v="No"/>
    <s v="No"/>
    <n v="1"/>
    <n v="0"/>
    <n v="200"/>
    <n v="1"/>
    <n v="2011"/>
    <n v="9"/>
    <n v="11"/>
    <d v="2011-09-11T00:00:00"/>
    <n v="2.4"/>
    <x v="0"/>
  </r>
  <r>
    <n v="18415338"/>
    <s v="Kathi House"/>
    <n v="1"/>
    <s v="New Delhi"/>
    <s v="Mehrauli"/>
    <n v="77.192373000000003"/>
    <n v="28.527832799999999"/>
    <s v="Fast Food"/>
    <s v="Indian Rupees(Rs.)"/>
    <x v="0"/>
    <x v="0"/>
    <s v="No"/>
    <s v="No"/>
    <n v="1"/>
    <n v="0"/>
    <n v="200"/>
    <n v="1"/>
    <n v="2011"/>
    <n v="9"/>
    <n v="24"/>
    <d v="2011-09-24T00:00:00"/>
    <n v="2.4"/>
    <x v="0"/>
  </r>
  <r>
    <n v="18232989"/>
    <s v="Kitchen Namaste"/>
    <n v="1"/>
    <s v="New Delhi"/>
    <s v="MG Road"/>
    <n v="77.161854300000002"/>
    <n v="28.499730100000001"/>
    <s v="North Indian, Chinese"/>
    <s v="Indian Rupees(Rs.)"/>
    <x v="0"/>
    <x v="0"/>
    <s v="No"/>
    <s v="No"/>
    <n v="1"/>
    <n v="0"/>
    <n v="200"/>
    <n v="1"/>
    <n v="2010"/>
    <n v="9"/>
    <n v="21"/>
    <d v="2010-09-21T00:00:00"/>
    <n v="2.4"/>
    <x v="0"/>
  </r>
  <r>
    <n v="304753"/>
    <s v="Baketown By Gagan Bakers"/>
    <n v="1"/>
    <s v="New Delhi"/>
    <s v="Nangloi"/>
    <n v="77.054728229999995"/>
    <n v="28.682325120000002"/>
    <s v="Fast Food, Bakery"/>
    <s v="Indian Rupees(Rs.)"/>
    <x v="0"/>
    <x v="0"/>
    <s v="No"/>
    <s v="No"/>
    <n v="1"/>
    <n v="0"/>
    <n v="200"/>
    <n v="1"/>
    <n v="2011"/>
    <n v="9"/>
    <n v="13"/>
    <d v="2011-09-13T00:00:00"/>
    <n v="2.4"/>
    <x v="0"/>
  </r>
  <r>
    <n v="18431177"/>
    <s v="Biryani Express"/>
    <n v="1"/>
    <s v="New Delhi"/>
    <s v="Naraina"/>
    <n v="77.136787999999996"/>
    <n v="28.628682600000001"/>
    <s v="Biryani"/>
    <s v="Indian Rupees(Rs.)"/>
    <x v="0"/>
    <x v="0"/>
    <s v="No"/>
    <s v="No"/>
    <n v="1"/>
    <n v="0"/>
    <n v="200"/>
    <n v="1"/>
    <n v="2013"/>
    <n v="9"/>
    <n v="28"/>
    <d v="2013-09-28T00:00:00"/>
    <n v="2.4"/>
    <x v="0"/>
  </r>
  <r>
    <n v="18363089"/>
    <s v="Chill Out"/>
    <n v="1"/>
    <s v="New Delhi"/>
    <s v="Wazirpur"/>
    <n v="77.163380900000007"/>
    <n v="28.679720100000001"/>
    <s v="Ice Cream"/>
    <s v="Indian Rupees(Rs.)"/>
    <x v="0"/>
    <x v="0"/>
    <s v="No"/>
    <s v="No"/>
    <n v="1"/>
    <n v="0"/>
    <n v="200"/>
    <n v="1"/>
    <n v="2013"/>
    <n v="9"/>
    <n v="25"/>
    <d v="2013-09-25T00:00:00"/>
    <n v="2.4"/>
    <x v="0"/>
  </r>
  <r>
    <n v="18294257"/>
    <s v="Chilli Chinese"/>
    <n v="1"/>
    <s v="New Delhi"/>
    <s v="Wazirpur"/>
    <n v="77.163659699999997"/>
    <n v="28.679274899999999"/>
    <s v="Chinese"/>
    <s v="Indian Rupees(Rs.)"/>
    <x v="0"/>
    <x v="0"/>
    <s v="No"/>
    <s v="No"/>
    <n v="1"/>
    <n v="0"/>
    <n v="200"/>
    <n v="1"/>
    <n v="2015"/>
    <n v="9"/>
    <n v="25"/>
    <d v="2015-09-25T00:00:00"/>
    <n v="2.4"/>
    <x v="0"/>
  </r>
  <r>
    <n v="18377915"/>
    <s v="Tulsi Ram Chinese Hut"/>
    <n v="1"/>
    <s v="New Delhi"/>
    <s v="Anand Vihar"/>
    <n v="77.306240900000006"/>
    <n v="28.659532599999999"/>
    <s v="Chinese"/>
    <s v="Indian Rupees(Rs.)"/>
    <x v="0"/>
    <x v="0"/>
    <s v="No"/>
    <s v="No"/>
    <n v="1"/>
    <n v="0"/>
    <n v="200"/>
    <n v="1"/>
    <n v="2017"/>
    <n v="8"/>
    <n v="22"/>
    <d v="2017-08-22T00:00:00"/>
    <n v="2.4"/>
    <x v="0"/>
  </r>
  <r>
    <n v="18481289"/>
    <s v="Chaipiyoji"/>
    <n v="1"/>
    <s v="New Delhi"/>
    <s v="Green Park"/>
    <n v="77.202895499999997"/>
    <n v="28.557918799999999"/>
    <s v="Tea, Fast Food"/>
    <s v="Indian Rupees(Rs.)"/>
    <x v="0"/>
    <x v="0"/>
    <s v="No"/>
    <s v="No"/>
    <n v="1"/>
    <n v="0"/>
    <n v="200"/>
    <n v="1"/>
    <n v="2010"/>
    <n v="8"/>
    <n v="22"/>
    <d v="2010-08-22T00:00:00"/>
    <n v="2.4"/>
    <x v="0"/>
  </r>
  <r>
    <n v="18431175"/>
    <s v="Urban Patty House"/>
    <n v="1"/>
    <s v="New Delhi"/>
    <s v="GTB Nagar"/>
    <n v="77.205035899999999"/>
    <n v="28.694478100000001"/>
    <s v="Fast Food"/>
    <s v="Indian Rupees(Rs.)"/>
    <x v="0"/>
    <x v="0"/>
    <s v="No"/>
    <s v="No"/>
    <n v="1"/>
    <n v="0"/>
    <n v="200"/>
    <n v="1"/>
    <n v="2011"/>
    <n v="8"/>
    <n v="3"/>
    <d v="2011-08-03T00:00:00"/>
    <n v="2.4"/>
    <x v="0"/>
  </r>
  <r>
    <n v="18361743"/>
    <s v="Amul Ice-Cream Parlour"/>
    <n v="1"/>
    <s v="New Delhi"/>
    <s v="Gujranwala Town"/>
    <n v="77.191982300000006"/>
    <n v="28.6982502"/>
    <s v="Ice Cream"/>
    <s v="Indian Rupees(Rs.)"/>
    <x v="0"/>
    <x v="0"/>
    <s v="No"/>
    <s v="No"/>
    <n v="1"/>
    <n v="0"/>
    <n v="200"/>
    <n v="1"/>
    <n v="2015"/>
    <n v="8"/>
    <n v="16"/>
    <d v="2015-08-16T00:00:00"/>
    <n v="2.4"/>
    <x v="0"/>
  </r>
  <r>
    <n v="18364336"/>
    <s v="Cherry Berry"/>
    <n v="1"/>
    <s v="New Delhi"/>
    <s v="Gujranwala Town"/>
    <n v="77.189987599999995"/>
    <n v="28.694336499999999"/>
    <s v="Bakery, Desserts"/>
    <s v="Indian Rupees(Rs.)"/>
    <x v="0"/>
    <x v="0"/>
    <s v="No"/>
    <s v="No"/>
    <n v="1"/>
    <n v="0"/>
    <n v="200"/>
    <n v="1"/>
    <n v="2017"/>
    <n v="8"/>
    <n v="20"/>
    <d v="2017-08-20T00:00:00"/>
    <n v="2.4"/>
    <x v="0"/>
  </r>
  <r>
    <n v="18433297"/>
    <s v="China Pan"/>
    <n v="1"/>
    <s v="New Delhi"/>
    <s v="Mehrauli"/>
    <n v="77.190347000000003"/>
    <n v="28.526546700000001"/>
    <s v="Chinese, Fast Food"/>
    <s v="Indian Rupees(Rs.)"/>
    <x v="0"/>
    <x v="0"/>
    <s v="No"/>
    <s v="No"/>
    <n v="1"/>
    <n v="0"/>
    <n v="200"/>
    <n v="1"/>
    <n v="2011"/>
    <n v="8"/>
    <n v="19"/>
    <d v="2011-08-19T00:00:00"/>
    <n v="2.4"/>
    <x v="0"/>
  </r>
  <r>
    <n v="18449827"/>
    <s v="Amit Dhaba"/>
    <n v="1"/>
    <s v="New Delhi"/>
    <s v="Moti Nagar"/>
    <n v="77.138929200000007"/>
    <n v="28.6576159"/>
    <s v="Fast Food"/>
    <s v="Indian Rupees(Rs.)"/>
    <x v="0"/>
    <x v="0"/>
    <s v="No"/>
    <s v="No"/>
    <n v="1"/>
    <n v="0"/>
    <n v="200"/>
    <n v="1"/>
    <n v="2014"/>
    <n v="8"/>
    <n v="24"/>
    <d v="2014-08-24T00:00:00"/>
    <n v="2.4"/>
    <x v="0"/>
  </r>
  <r>
    <n v="18471287"/>
    <s v="Punjabi Rasoi"/>
    <n v="1"/>
    <s v="New Delhi"/>
    <s v="Najafgarh"/>
    <n v="76.962219099999999"/>
    <n v="28.635991300000001"/>
    <s v="Fast Food"/>
    <s v="Indian Rupees(Rs.)"/>
    <x v="0"/>
    <x v="0"/>
    <s v="No"/>
    <s v="No"/>
    <n v="1"/>
    <n v="0"/>
    <n v="200"/>
    <n v="1"/>
    <n v="2017"/>
    <n v="8"/>
    <n v="23"/>
    <d v="2017-08-23T00:00:00"/>
    <n v="2.4"/>
    <x v="0"/>
  </r>
  <r>
    <n v="18419871"/>
    <s v="Scoopers 'n' Bakers"/>
    <n v="1"/>
    <s v="New Delhi"/>
    <s v="Vivek Vihar"/>
    <n v="77.312132460000001"/>
    <n v="28.66842304"/>
    <s v="Bakery"/>
    <s v="Indian Rupees(Rs.)"/>
    <x v="0"/>
    <x v="0"/>
    <s v="No"/>
    <s v="No"/>
    <n v="1"/>
    <n v="0"/>
    <n v="200"/>
    <n v="1"/>
    <n v="2011"/>
    <n v="8"/>
    <n v="6"/>
    <d v="2011-08-06T00:00:00"/>
    <n v="2.4"/>
    <x v="0"/>
  </r>
  <r>
    <n v="18424593"/>
    <s v="Chatkara"/>
    <n v="1"/>
    <s v="New Delhi"/>
    <s v="Green Park"/>
    <n v="77.2024756"/>
    <n v="28.5566575"/>
    <s v="Street Food"/>
    <s v="Indian Rupees(Rs.)"/>
    <x v="0"/>
    <x v="0"/>
    <s v="No"/>
    <s v="No"/>
    <n v="1"/>
    <n v="0"/>
    <n v="200"/>
    <n v="1"/>
    <n v="2014"/>
    <n v="7"/>
    <n v="9"/>
    <d v="2014-07-09T00:00:00"/>
    <n v="2.4"/>
    <x v="0"/>
  </r>
  <r>
    <n v="18464647"/>
    <s v="Taoji Ke Amratsari Naan"/>
    <n v="1"/>
    <s v="New Delhi"/>
    <s v="Nangloi"/>
    <n v="77.023352759999995"/>
    <n v="28.647120560000001"/>
    <s v="Fast Food, North Indian"/>
    <s v="Indian Rupees(Rs.)"/>
    <x v="0"/>
    <x v="0"/>
    <s v="No"/>
    <s v="No"/>
    <n v="1"/>
    <n v="0"/>
    <n v="200"/>
    <n v="1"/>
    <n v="2011"/>
    <n v="7"/>
    <n v="12"/>
    <d v="2011-07-12T00:00:00"/>
    <n v="2.4"/>
    <x v="0"/>
  </r>
  <r>
    <n v="313163"/>
    <s v="A Patisseries Gallery"/>
    <n v="1"/>
    <s v="New Delhi"/>
    <s v="Naraina"/>
    <n v="77.141789720000006"/>
    <n v="28.628620099999999"/>
    <s v="Bakery, Desserts"/>
    <s v="Indian Rupees(Rs.)"/>
    <x v="0"/>
    <x v="0"/>
    <s v="No"/>
    <s v="No"/>
    <n v="1"/>
    <n v="0"/>
    <n v="200"/>
    <n v="1"/>
    <n v="2011"/>
    <n v="7"/>
    <n v="17"/>
    <d v="2011-07-17T00:00:00"/>
    <n v="2.4"/>
    <x v="0"/>
  </r>
  <r>
    <n v="18345771"/>
    <s v="Foodieholic"/>
    <n v="1"/>
    <s v="New Delhi"/>
    <s v="Qutab Institutional Area"/>
    <n v="77.185693119999996"/>
    <n v="28.54150757"/>
    <s v="Chinese, North Indian, South Indian"/>
    <s v="Indian Rupees(Rs.)"/>
    <x v="0"/>
    <x v="0"/>
    <s v="No"/>
    <s v="No"/>
    <n v="1"/>
    <n v="0"/>
    <n v="200"/>
    <n v="1"/>
    <n v="2018"/>
    <n v="7"/>
    <n v="23"/>
    <d v="2018-07-23T00:00:00"/>
    <n v="2.4"/>
    <x v="0"/>
  </r>
  <r>
    <n v="18441710"/>
    <s v="Sangam Ratna"/>
    <n v="1"/>
    <s v="New Delhi"/>
    <s v="Shakarpur"/>
    <n v="77.280781300000001"/>
    <n v="28.630210699999999"/>
    <s v="South Indian"/>
    <s v="Indian Rupees(Rs.)"/>
    <x v="0"/>
    <x v="0"/>
    <s v="No"/>
    <s v="No"/>
    <n v="1"/>
    <n v="0"/>
    <n v="200"/>
    <n v="1"/>
    <n v="2016"/>
    <n v="7"/>
    <n v="26"/>
    <d v="2016-07-26T00:00:00"/>
    <n v="2.4"/>
    <x v="0"/>
  </r>
  <r>
    <n v="18479000"/>
    <s v="Shri Balaji"/>
    <n v="1"/>
    <s v="New Delhi"/>
    <s v="Yusuf Sarai"/>
    <n v="77.207383199999995"/>
    <n v="28.559824299999999"/>
    <s v="South Indian"/>
    <s v="Indian Rupees(Rs.)"/>
    <x v="0"/>
    <x v="0"/>
    <s v="No"/>
    <s v="No"/>
    <n v="1"/>
    <n v="0"/>
    <n v="200"/>
    <n v="1"/>
    <n v="2015"/>
    <n v="7"/>
    <n v="27"/>
    <d v="2015-07-27T00:00:00"/>
    <n v="2.4"/>
    <x v="0"/>
  </r>
  <r>
    <n v="18419897"/>
    <s v="Shahi Muradabadi &amp; Hyderabadi"/>
    <n v="1"/>
    <s v="New Delhi"/>
    <s v="Jangpura"/>
    <n v="77.262291700000006"/>
    <n v="28.577139800000001"/>
    <s v="Mughlai"/>
    <s v="Indian Rupees(Rs.)"/>
    <x v="0"/>
    <x v="0"/>
    <s v="No"/>
    <s v="No"/>
    <n v="1"/>
    <n v="0"/>
    <n v="200"/>
    <n v="1"/>
    <n v="2017"/>
    <n v="6"/>
    <n v="19"/>
    <d v="2017-06-19T00:00:00"/>
    <n v="2.4"/>
    <x v="0"/>
  </r>
  <r>
    <n v="18361199"/>
    <s v="Bikaner Sweets &amp; Restaurant"/>
    <n v="1"/>
    <s v="New Delhi"/>
    <s v="Najafgarh"/>
    <n v="76.975968699999996"/>
    <n v="28.6157878"/>
    <s v="Mithai, South Indian, Street Food"/>
    <s v="Indian Rupees(Rs.)"/>
    <x v="0"/>
    <x v="0"/>
    <s v="No"/>
    <s v="No"/>
    <n v="1"/>
    <n v="0"/>
    <n v="200"/>
    <n v="1"/>
    <n v="2017"/>
    <n v="6"/>
    <n v="24"/>
    <d v="2017-06-24T00:00:00"/>
    <n v="2.4"/>
    <x v="0"/>
  </r>
  <r>
    <n v="18359300"/>
    <s v="Frontier"/>
    <n v="1"/>
    <s v="New Delhi"/>
    <s v="Prashant Vihar"/>
    <n v="77.134090099999995"/>
    <n v="28.7143111"/>
    <s v="Bakery"/>
    <s v="Indian Rupees(Rs.)"/>
    <x v="0"/>
    <x v="0"/>
    <s v="No"/>
    <s v="No"/>
    <n v="1"/>
    <n v="0"/>
    <n v="200"/>
    <n v="1"/>
    <n v="2016"/>
    <n v="6"/>
    <n v="17"/>
    <d v="2016-06-17T00:00:00"/>
    <n v="2.4"/>
    <x v="0"/>
  </r>
  <r>
    <n v="18492065"/>
    <s v="Alam Biryani Center"/>
    <n v="1"/>
    <s v="New Delhi"/>
    <s v="Zakir Nagar"/>
    <n v="77.279663310000004"/>
    <n v="28.56771457"/>
    <s v="Biryani"/>
    <s v="Indian Rupees(Rs.)"/>
    <x v="0"/>
    <x v="0"/>
    <s v="No"/>
    <s v="No"/>
    <n v="1"/>
    <n v="0"/>
    <n v="200"/>
    <n v="1"/>
    <n v="2015"/>
    <n v="6"/>
    <n v="2"/>
    <d v="2015-06-02T00:00:00"/>
    <n v="2.4"/>
    <x v="0"/>
  </r>
  <r>
    <n v="18462596"/>
    <s v="Lala Chaap Corner"/>
    <n v="1"/>
    <s v="New Delhi"/>
    <s v="Chandni Chowk"/>
    <n v="77.233113000000003"/>
    <n v="28.652676700000001"/>
    <s v="Fast Food"/>
    <s v="Indian Rupees(Rs.)"/>
    <x v="0"/>
    <x v="0"/>
    <s v="No"/>
    <s v="No"/>
    <n v="1"/>
    <n v="0"/>
    <n v="200"/>
    <n v="1"/>
    <n v="2015"/>
    <n v="5"/>
    <n v="16"/>
    <d v="2015-05-16T00:00:00"/>
    <n v="2.4"/>
    <x v="0"/>
  </r>
  <r>
    <n v="18371416"/>
    <s v="Bake Town"/>
    <n v="1"/>
    <s v="New Delhi"/>
    <s v="Najafgarh"/>
    <n v="76.990688800000001"/>
    <n v="28.6125711"/>
    <s v="Bakery, Chinese"/>
    <s v="Indian Rupees(Rs.)"/>
    <x v="0"/>
    <x v="0"/>
    <s v="No"/>
    <s v="No"/>
    <n v="1"/>
    <n v="0"/>
    <n v="200"/>
    <n v="1"/>
    <n v="2018"/>
    <n v="5"/>
    <n v="27"/>
    <d v="2018-05-27T00:00:00"/>
    <n v="2.4"/>
    <x v="0"/>
  </r>
  <r>
    <n v="18435331"/>
    <s v="Khurana Eating Point"/>
    <n v="1"/>
    <s v="New Delhi"/>
    <s v="Geeta Colony"/>
    <n v="77.277205199999997"/>
    <n v="28.646523899999998"/>
    <s v="Chinese"/>
    <s v="Indian Rupees(Rs.)"/>
    <x v="0"/>
    <x v="0"/>
    <s v="No"/>
    <s v="No"/>
    <n v="1"/>
    <n v="0"/>
    <n v="200"/>
    <n v="1"/>
    <n v="2012"/>
    <n v="4"/>
    <n v="27"/>
    <d v="2012-04-27T00:00:00"/>
    <n v="2.4"/>
    <x v="0"/>
  </r>
  <r>
    <n v="18258502"/>
    <s v="Schezwan Bakery"/>
    <n v="1"/>
    <s v="New Delhi"/>
    <s v="IP Extension"/>
    <n v="77.3065335"/>
    <n v="28.6304877"/>
    <s v="Bakery, Fast Food"/>
    <s v="Indian Rupees(Rs.)"/>
    <x v="0"/>
    <x v="0"/>
    <s v="No"/>
    <s v="No"/>
    <n v="1"/>
    <n v="0"/>
    <n v="200"/>
    <n v="1"/>
    <n v="2015"/>
    <n v="4"/>
    <n v="26"/>
    <d v="2015-04-26T00:00:00"/>
    <n v="2.4"/>
    <x v="0"/>
  </r>
  <r>
    <n v="18481322"/>
    <s v="Shankar Chinese Foods"/>
    <n v="1"/>
    <s v="New Delhi"/>
    <s v="Jangpura"/>
    <n v="77.242221599999993"/>
    <n v="28.579400400000001"/>
    <s v="Chinese, Fast Food"/>
    <s v="Indian Rupees(Rs.)"/>
    <x v="0"/>
    <x v="0"/>
    <s v="No"/>
    <s v="No"/>
    <n v="1"/>
    <n v="0"/>
    <n v="200"/>
    <n v="1"/>
    <n v="2013"/>
    <n v="4"/>
    <n v="3"/>
    <d v="2013-04-03T00:00:00"/>
    <n v="2.4"/>
    <x v="0"/>
  </r>
  <r>
    <n v="18458655"/>
    <s v="Singh Chinese Fast Food"/>
    <n v="1"/>
    <s v="New Delhi"/>
    <s v="Kamla Nagar"/>
    <n v="77.199155899999994"/>
    <n v="28.667589299999999"/>
    <s v="Chinese"/>
    <s v="Indian Rupees(Rs.)"/>
    <x v="0"/>
    <x v="0"/>
    <s v="No"/>
    <s v="No"/>
    <n v="1"/>
    <n v="0"/>
    <n v="200"/>
    <n v="1"/>
    <n v="2011"/>
    <n v="4"/>
    <n v="13"/>
    <d v="2011-04-13T00:00:00"/>
    <n v="2.4"/>
    <x v="0"/>
  </r>
  <r>
    <n v="18486869"/>
    <s v="Hot &amp; Tasty"/>
    <n v="1"/>
    <s v="New Delhi"/>
    <s v="R K Puram"/>
    <n v="77.188461899999993"/>
    <n v="28.565833300000001"/>
    <s v="Chinese"/>
    <s v="Indian Rupees(Rs.)"/>
    <x v="0"/>
    <x v="0"/>
    <s v="No"/>
    <s v="No"/>
    <n v="1"/>
    <n v="0"/>
    <n v="200"/>
    <n v="1"/>
    <n v="2015"/>
    <n v="4"/>
    <n v="20"/>
    <d v="2015-04-20T00:00:00"/>
    <n v="2.4"/>
    <x v="0"/>
  </r>
  <r>
    <n v="18355137"/>
    <s v="Kalka's Food Centre"/>
    <n v="1"/>
    <s v="New Delhi"/>
    <s v="Sainik Farms"/>
    <n v="77.206248599999995"/>
    <n v="28.5183803"/>
    <s v="North Indian, Chinese"/>
    <s v="Indian Rupees(Rs.)"/>
    <x v="0"/>
    <x v="0"/>
    <s v="No"/>
    <s v="No"/>
    <n v="1"/>
    <n v="0"/>
    <n v="200"/>
    <n v="1"/>
    <n v="2013"/>
    <n v="4"/>
    <n v="4"/>
    <d v="2013-04-04T00:00:00"/>
    <n v="2.4"/>
    <x v="0"/>
  </r>
  <r>
    <n v="18438463"/>
    <s v="Choksi Chinese"/>
    <n v="1"/>
    <s v="New Delhi"/>
    <s v="Mayur Vihar Phase 1"/>
    <n v="77.308642199999994"/>
    <n v="28.589949699999998"/>
    <s v="Chinese"/>
    <s v="Indian Rupees(Rs.)"/>
    <x v="0"/>
    <x v="0"/>
    <s v="No"/>
    <s v="No"/>
    <n v="1"/>
    <n v="0"/>
    <n v="200"/>
    <n v="1"/>
    <n v="2010"/>
    <n v="3"/>
    <n v="22"/>
    <d v="2010-03-22T00:00:00"/>
    <n v="2.4"/>
    <x v="0"/>
  </r>
  <r>
    <n v="18489825"/>
    <s v="Cake And Bakes"/>
    <n v="1"/>
    <s v="New Delhi"/>
    <s v="MG Road"/>
    <n v="77.144937400000003"/>
    <n v="28.494130500000001"/>
    <s v="Bakery"/>
    <s v="Indian Rupees(Rs.)"/>
    <x v="0"/>
    <x v="0"/>
    <s v="No"/>
    <s v="No"/>
    <n v="1"/>
    <n v="0"/>
    <n v="200"/>
    <n v="1"/>
    <n v="2017"/>
    <n v="3"/>
    <n v="5"/>
    <d v="2017-03-05T00:00:00"/>
    <n v="2.4"/>
    <x v="0"/>
  </r>
  <r>
    <n v="18489532"/>
    <s v="Gujjar Dhaba"/>
    <n v="1"/>
    <s v="New Delhi"/>
    <s v="MG Road"/>
    <n v="77.124641999999994"/>
    <n v="28.480101399999999"/>
    <s v="Mughlai, North Indian"/>
    <s v="Indian Rupees(Rs.)"/>
    <x v="0"/>
    <x v="0"/>
    <s v="No"/>
    <s v="No"/>
    <n v="1"/>
    <n v="0"/>
    <n v="200"/>
    <n v="1"/>
    <n v="2013"/>
    <n v="3"/>
    <n v="25"/>
    <d v="2013-03-25T00:00:00"/>
    <n v="2.4"/>
    <x v="0"/>
  </r>
  <r>
    <n v="18471254"/>
    <s v="Annpurna Rasoi"/>
    <n v="1"/>
    <s v="New Delhi"/>
    <s v="Najafgarh"/>
    <n v="76.996793299999993"/>
    <n v="28.628356400000001"/>
    <s v="North Indian, Fast Food"/>
    <s v="Indian Rupees(Rs.)"/>
    <x v="0"/>
    <x v="0"/>
    <s v="No"/>
    <s v="No"/>
    <n v="1"/>
    <n v="0"/>
    <n v="200"/>
    <n v="1"/>
    <n v="2012"/>
    <n v="3"/>
    <n v="7"/>
    <d v="2012-03-07T00:00:00"/>
    <n v="2.4"/>
    <x v="0"/>
  </r>
  <r>
    <n v="18465802"/>
    <s v="Aradhya Restaurant"/>
    <n v="1"/>
    <s v="New Delhi"/>
    <s v="Saket"/>
    <n v="77.198194229999999"/>
    <n v="28.517519750000002"/>
    <s v="Chinese, North Indian"/>
    <s v="Indian Rupees(Rs.)"/>
    <x v="0"/>
    <x v="0"/>
    <s v="No"/>
    <s v="No"/>
    <n v="1"/>
    <n v="0"/>
    <n v="200"/>
    <n v="1"/>
    <n v="2018"/>
    <n v="3"/>
    <n v="24"/>
    <d v="2018-03-24T00:00:00"/>
    <n v="2.4"/>
    <x v="0"/>
  </r>
  <r>
    <n v="18357939"/>
    <s v="Devika Restaurant"/>
    <n v="1"/>
    <s v="New Delhi"/>
    <s v="Sarita Vihar"/>
    <n v="77.298560699999996"/>
    <n v="28.5378528"/>
    <s v="South Indian"/>
    <s v="Indian Rupees(Rs.)"/>
    <x v="0"/>
    <x v="0"/>
    <s v="No"/>
    <s v="No"/>
    <n v="1"/>
    <n v="0"/>
    <n v="200"/>
    <n v="1"/>
    <n v="2012"/>
    <n v="3"/>
    <n v="14"/>
    <d v="2012-03-14T00:00:00"/>
    <n v="2.4"/>
    <x v="0"/>
  </r>
  <r>
    <n v="18409189"/>
    <s v="Just Veg"/>
    <n v="1"/>
    <s v="New Delhi"/>
    <s v="Shakarpur"/>
    <n v="77.281354699999994"/>
    <n v="28.632921400000001"/>
    <s v="Chinese"/>
    <s v="Indian Rupees(Rs.)"/>
    <x v="0"/>
    <x v="0"/>
    <s v="No"/>
    <s v="No"/>
    <n v="1"/>
    <n v="0"/>
    <n v="200"/>
    <n v="1"/>
    <n v="2017"/>
    <n v="3"/>
    <n v="1"/>
    <d v="2017-03-01T00:00:00"/>
    <n v="2.4"/>
    <x v="0"/>
  </r>
  <r>
    <n v="18388132"/>
    <s v="TiffinToons"/>
    <n v="1"/>
    <s v="New Delhi"/>
    <s v="Delhi University-GTB Nagar"/>
    <n v="77.194615249999998"/>
    <n v="28.692485520000002"/>
    <s v="North Indian, South Indian"/>
    <s v="Indian Rupees(Rs.)"/>
    <x v="0"/>
    <x v="0"/>
    <s v="No"/>
    <s v="No"/>
    <n v="1"/>
    <n v="0"/>
    <n v="200"/>
    <n v="1"/>
    <n v="2012"/>
    <n v="2"/>
    <n v="10"/>
    <d v="2012-02-10T00:00:00"/>
    <n v="2.4"/>
    <x v="0"/>
  </r>
  <r>
    <n v="18425177"/>
    <s v="Aazad Chicken Corner"/>
    <n v="1"/>
    <s v="New Delhi"/>
    <s v="Green Park"/>
    <n v="77.205799499999998"/>
    <n v="28.5584086"/>
    <s v="Biryani, Mughlai"/>
    <s v="Indian Rupees(Rs.)"/>
    <x v="0"/>
    <x v="0"/>
    <s v="No"/>
    <s v="No"/>
    <n v="1"/>
    <n v="0"/>
    <n v="200"/>
    <n v="1"/>
    <n v="2011"/>
    <n v="2"/>
    <n v="23"/>
    <d v="2011-02-23T00:00:00"/>
    <n v="2.4"/>
    <x v="0"/>
  </r>
  <r>
    <n v="18494989"/>
    <s v="Games v/s Cafe"/>
    <n v="1"/>
    <s v="New Delhi"/>
    <s v="Mayur Vihar Phase 1"/>
    <n v="77.295725140000002"/>
    <n v="28.606700499999999"/>
    <s v="Cafe, Beverages"/>
    <s v="Indian Rupees(Rs.)"/>
    <x v="0"/>
    <x v="0"/>
    <s v="No"/>
    <s v="No"/>
    <n v="1"/>
    <n v="0"/>
    <n v="200"/>
    <n v="1"/>
    <n v="2010"/>
    <n v="2"/>
    <n v="17"/>
    <d v="2010-02-17T00:00:00"/>
    <n v="2.4"/>
    <x v="0"/>
  </r>
  <r>
    <n v="18472695"/>
    <s v="Chinese Fast Food"/>
    <n v="1"/>
    <s v="New Delhi"/>
    <s v="Mehrauli"/>
    <n v="77.191900799999999"/>
    <n v="28.527972800000001"/>
    <s v="Chinese, Fast Food"/>
    <s v="Indian Rupees(Rs.)"/>
    <x v="0"/>
    <x v="0"/>
    <s v="No"/>
    <s v="No"/>
    <n v="1"/>
    <n v="0"/>
    <n v="200"/>
    <n v="1"/>
    <n v="2017"/>
    <n v="2"/>
    <n v="21"/>
    <d v="2017-02-21T00:00:00"/>
    <n v="2.4"/>
    <x v="0"/>
  </r>
  <r>
    <n v="307560"/>
    <s v="Creambell &amp; Chocoxess"/>
    <n v="1"/>
    <s v="New Delhi"/>
    <s v="Pacific Mall, Tagore Garden"/>
    <n v="77.1064559"/>
    <n v="28.642357799999999"/>
    <s v="Ice Cream, Desserts"/>
    <s v="Indian Rupees(Rs.)"/>
    <x v="0"/>
    <x v="0"/>
    <s v="No"/>
    <s v="No"/>
    <n v="1"/>
    <n v="0"/>
    <n v="200"/>
    <n v="1"/>
    <n v="2014"/>
    <n v="2"/>
    <n v="16"/>
    <d v="2014-02-16T00:00:00"/>
    <n v="2.4"/>
    <x v="0"/>
  </r>
  <r>
    <n v="313127"/>
    <s v="Aggarwal Sweets"/>
    <n v="1"/>
    <s v="New Delhi"/>
    <s v="R K Puram"/>
    <n v="77.181990999999996"/>
    <n v="28.564740400000002"/>
    <s v="South Indian, Chinese, Mithai"/>
    <s v="Indian Rupees(Rs.)"/>
    <x v="0"/>
    <x v="0"/>
    <s v="No"/>
    <s v="No"/>
    <n v="1"/>
    <n v="0"/>
    <n v="200"/>
    <n v="1"/>
    <n v="2012"/>
    <n v="2"/>
    <n v="27"/>
    <d v="2012-02-27T00:00:00"/>
    <n v="2.4"/>
    <x v="0"/>
  </r>
  <r>
    <n v="18128881"/>
    <s v="Bablu Chinese Food"/>
    <n v="1"/>
    <s v="New Delhi"/>
    <s v="Dilshad Garden"/>
    <n v="77.322119799999996"/>
    <n v="28.676643899999998"/>
    <s v="Fast Food"/>
    <s v="Indian Rupees(Rs.)"/>
    <x v="0"/>
    <x v="0"/>
    <s v="No"/>
    <s v="No"/>
    <n v="1"/>
    <n v="0"/>
    <n v="200"/>
    <n v="1"/>
    <n v="2014"/>
    <n v="1"/>
    <n v="6"/>
    <d v="2014-01-06T00:00:00"/>
    <n v="2.4"/>
    <x v="0"/>
  </r>
  <r>
    <n v="18421474"/>
    <s v="Bhatia Chinese Food"/>
    <n v="1"/>
    <s v="New Delhi"/>
    <s v="Krishna Nagar"/>
    <n v="77.282146699999998"/>
    <n v="28.655136899999999"/>
    <s v="Chinese, South Indian, Fast Food"/>
    <s v="Indian Rupees(Rs.)"/>
    <x v="0"/>
    <x v="0"/>
    <s v="No"/>
    <s v="No"/>
    <n v="1"/>
    <n v="0"/>
    <n v="200"/>
    <n v="1"/>
    <n v="2018"/>
    <n v="1"/>
    <n v="2"/>
    <d v="2018-01-02T00:00:00"/>
    <n v="2.4"/>
    <x v="0"/>
  </r>
  <r>
    <n v="301786"/>
    <s v="Bhagat Ji Sweets"/>
    <n v="1"/>
    <s v="New Delhi"/>
    <s v="Palam"/>
    <n v="77.100859999999997"/>
    <n v="28.597615000000001"/>
    <s v="Fast Food"/>
    <s v="Indian Rupees(Rs.)"/>
    <x v="0"/>
    <x v="0"/>
    <s v="No"/>
    <s v="No"/>
    <n v="1"/>
    <n v="0"/>
    <n v="200"/>
    <n v="1"/>
    <n v="2017"/>
    <n v="1"/>
    <n v="21"/>
    <d v="2017-01-21T00:00:00"/>
    <n v="2.4"/>
    <x v="0"/>
  </r>
  <r>
    <n v="18429149"/>
    <s v="Special Moradabadi Chicken Corner"/>
    <n v="1"/>
    <s v="New Delhi"/>
    <s v="Subhash Nagar"/>
    <n v="77.105592099999996"/>
    <n v="28.639391400000001"/>
    <s v="Biryani"/>
    <s v="Indian Rupees(Rs.)"/>
    <x v="0"/>
    <x v="0"/>
    <s v="No"/>
    <s v="No"/>
    <n v="1"/>
    <n v="0"/>
    <n v="200"/>
    <n v="1"/>
    <n v="2018"/>
    <n v="1"/>
    <n v="25"/>
    <d v="2018-01-25T00:00:00"/>
    <n v="2.4"/>
    <x v="0"/>
  </r>
  <r>
    <n v="18420428"/>
    <s v="Cheese Bitez Pizza"/>
    <n v="1"/>
    <s v="New Delhi"/>
    <s v="Vivek Vihar"/>
    <n v="77.318226769999995"/>
    <n v="28.667041000000001"/>
    <s v="Fast Food"/>
    <s v="Indian Rupees(Rs.)"/>
    <x v="0"/>
    <x v="0"/>
    <s v="No"/>
    <s v="No"/>
    <n v="1"/>
    <n v="0"/>
    <n v="200"/>
    <n v="1"/>
    <n v="2012"/>
    <n v="1"/>
    <n v="14"/>
    <d v="2012-01-14T00:00:00"/>
    <n v="2.4"/>
    <x v="0"/>
  </r>
  <r>
    <n v="18354330"/>
    <s v="Momolicious"/>
    <n v="1"/>
    <s v="New Delhi"/>
    <s v="Green Park"/>
    <n v="77.202433220000003"/>
    <n v="28.558979399999998"/>
    <s v="Fast Food"/>
    <s v="Indian Rupees(Rs.)"/>
    <x v="0"/>
    <x v="0"/>
    <s v="No"/>
    <s v="No"/>
    <n v="1"/>
    <n v="0"/>
    <n v="200"/>
    <n v="1"/>
    <n v="2017"/>
    <n v="12"/>
    <n v="4"/>
    <d v="2017-12-04T00:00:00"/>
    <n v="2.4"/>
    <x v="0"/>
  </r>
  <r>
    <n v="18472689"/>
    <s v="Naya Adda"/>
    <n v="1"/>
    <s v="New Delhi"/>
    <s v="Lado Sarai"/>
    <n v="77.191888199999994"/>
    <n v="28.528098700000001"/>
    <s v="Fast Food"/>
    <s v="Indian Rupees(Rs.)"/>
    <x v="0"/>
    <x v="0"/>
    <s v="No"/>
    <s v="No"/>
    <n v="1"/>
    <n v="0"/>
    <n v="200"/>
    <n v="1"/>
    <n v="2017"/>
    <n v="12"/>
    <n v="5"/>
    <d v="2017-12-05T00:00:00"/>
    <n v="2.4"/>
    <x v="0"/>
  </r>
  <r>
    <n v="18451144"/>
    <s v="Tummyy Tull"/>
    <n v="1"/>
    <s v="New Delhi"/>
    <s v="Moti Nagar"/>
    <n v="77.142458899999994"/>
    <n v="28.658598699999999"/>
    <s v="Fast Food"/>
    <s v="Indian Rupees(Rs.)"/>
    <x v="0"/>
    <x v="0"/>
    <s v="No"/>
    <s v="No"/>
    <n v="1"/>
    <n v="0"/>
    <n v="200"/>
    <n v="1"/>
    <n v="2015"/>
    <n v="12"/>
    <n v="21"/>
    <d v="2015-12-21T00:00:00"/>
    <n v="2.4"/>
    <x v="0"/>
  </r>
  <r>
    <n v="18431998"/>
    <s v="Laxmi Food Corner"/>
    <n v="1"/>
    <s v="New Delhi"/>
    <s v="Najafgarh"/>
    <n v="76.9856999"/>
    <n v="28.613040900000001"/>
    <s v="Fast Food, North Indian"/>
    <s v="Indian Rupees(Rs.)"/>
    <x v="0"/>
    <x v="0"/>
    <s v="No"/>
    <s v="No"/>
    <n v="1"/>
    <n v="0"/>
    <n v="200"/>
    <n v="1"/>
    <n v="2018"/>
    <n v="12"/>
    <n v="3"/>
    <d v="2018-12-03T00:00:00"/>
    <n v="2.4"/>
    <x v="0"/>
  </r>
  <r>
    <n v="18430576"/>
    <s v="Shahi Chicken Point"/>
    <n v="1"/>
    <s v="New Delhi"/>
    <s v="Najafgarh"/>
    <n v="76.993457000000006"/>
    <n v="28.590548399999999"/>
    <s v="Mughlai"/>
    <s v="Indian Rupees(Rs.)"/>
    <x v="0"/>
    <x v="0"/>
    <s v="No"/>
    <s v="No"/>
    <n v="1"/>
    <n v="0"/>
    <n v="200"/>
    <n v="1"/>
    <n v="2017"/>
    <n v="12"/>
    <n v="28"/>
    <d v="2017-12-28T00:00:00"/>
    <n v="2.4"/>
    <x v="0"/>
  </r>
  <r>
    <n v="18462571"/>
    <s v="Happy Hours"/>
    <n v="1"/>
    <s v="New Delhi"/>
    <s v="Naraina"/>
    <n v="77.1357857"/>
    <n v="28.622309600000001"/>
    <s v="Chinese, Fast Food"/>
    <s v="Indian Rupees(Rs.)"/>
    <x v="0"/>
    <x v="0"/>
    <s v="No"/>
    <s v="No"/>
    <n v="1"/>
    <n v="0"/>
    <n v="200"/>
    <n v="1"/>
    <n v="2015"/>
    <n v="12"/>
    <n v="24"/>
    <d v="2015-12-24T00:00:00"/>
    <n v="2.4"/>
    <x v="0"/>
  </r>
  <r>
    <n v="306657"/>
    <s v="N.S. Pizza Point"/>
    <n v="1"/>
    <s v="New Delhi"/>
    <s v="Palam"/>
    <n v="77.068668000000002"/>
    <n v="28.604047699999999"/>
    <s v="Pizza"/>
    <s v="Indian Rupees(Rs.)"/>
    <x v="0"/>
    <x v="0"/>
    <s v="No"/>
    <s v="No"/>
    <n v="1"/>
    <n v="0"/>
    <n v="200"/>
    <n v="1"/>
    <n v="2011"/>
    <n v="12"/>
    <n v="16"/>
    <d v="2011-12-16T00:00:00"/>
    <n v="2.4"/>
    <x v="0"/>
  </r>
  <r>
    <n v="18486866"/>
    <s v="Gupta Ji Ka Dhaba"/>
    <n v="1"/>
    <s v="New Delhi"/>
    <s v="R K Puram"/>
    <n v="77.176240300000003"/>
    <n v="28.565983299999999"/>
    <s v="North Indian, Mughlai, Armenian"/>
    <s v="Indian Rupees(Rs.)"/>
    <x v="0"/>
    <x v="0"/>
    <s v="No"/>
    <s v="No"/>
    <n v="1"/>
    <n v="0"/>
    <n v="200"/>
    <n v="1"/>
    <n v="2015"/>
    <n v="12"/>
    <n v="26"/>
    <d v="2015-12-26T00:00:00"/>
    <n v="2.4"/>
    <x v="0"/>
  </r>
  <r>
    <n v="18447302"/>
    <s v="Wakhra Swag"/>
    <n v="1"/>
    <s v="New Delhi"/>
    <s v="Jangpura"/>
    <n v="77.2569041"/>
    <n v="28.574476799999999"/>
    <s v="South Indian, Chinese, Fast Food"/>
    <s v="Indian Rupees(Rs.)"/>
    <x v="0"/>
    <x v="0"/>
    <s v="No"/>
    <s v="No"/>
    <n v="1"/>
    <n v="0"/>
    <n v="200"/>
    <n v="1"/>
    <n v="2017"/>
    <n v="11"/>
    <n v="25"/>
    <d v="2017-11-25T00:00:00"/>
    <n v="2.4"/>
    <x v="0"/>
  </r>
  <r>
    <n v="18486879"/>
    <s v="Truly Yours"/>
    <n v="1"/>
    <s v="New Delhi"/>
    <s v="MG Road"/>
    <n v="77.160367199999996"/>
    <n v="28.497583500000001"/>
    <s v="North Indian, Street Food, Fast Food"/>
    <s v="Indian Rupees(Rs.)"/>
    <x v="0"/>
    <x v="0"/>
    <s v="No"/>
    <s v="No"/>
    <n v="1"/>
    <n v="0"/>
    <n v="200"/>
    <n v="1"/>
    <n v="2016"/>
    <n v="11"/>
    <n v="25"/>
    <d v="2016-11-25T00:00:00"/>
    <n v="2.4"/>
    <x v="0"/>
  </r>
  <r>
    <n v="18313125"/>
    <s v="Mehtaab Sweet Corner &amp; Restaurant"/>
    <n v="1"/>
    <s v="New Delhi"/>
    <s v="Najafgarh"/>
    <n v="76.962124399999993"/>
    <n v="28.636080799999998"/>
    <s v="North Indian, Chinese, Street Food"/>
    <s v="Indian Rupees(Rs.)"/>
    <x v="0"/>
    <x v="0"/>
    <s v="No"/>
    <s v="No"/>
    <n v="1"/>
    <n v="0"/>
    <n v="200"/>
    <n v="1"/>
    <n v="2010"/>
    <n v="11"/>
    <n v="12"/>
    <d v="2010-11-12T00:00:00"/>
    <n v="2.4"/>
    <x v="0"/>
  </r>
  <r>
    <n v="312161"/>
    <s v="Flavours Of London"/>
    <n v="1"/>
    <s v="New Delhi"/>
    <s v="Palam"/>
    <n v="77.091004100000006"/>
    <n v="28.588500100000001"/>
    <s v="Ice Cream, Bakery"/>
    <s v="Indian Rupees(Rs.)"/>
    <x v="0"/>
    <x v="0"/>
    <s v="No"/>
    <s v="No"/>
    <n v="1"/>
    <n v="0"/>
    <n v="200"/>
    <n v="1"/>
    <n v="2016"/>
    <n v="11"/>
    <n v="2"/>
    <d v="2016-11-02T00:00:00"/>
    <n v="2.4"/>
    <x v="0"/>
  </r>
  <r>
    <n v="308832"/>
    <s v="Hot 'N' Cool"/>
    <n v="1"/>
    <s v="New Delhi"/>
    <s v="Preet Vihar"/>
    <n v="77.290953500000001"/>
    <n v="28.634276700000001"/>
    <s v="Fast Food, Italian"/>
    <s v="Indian Rupees(Rs.)"/>
    <x v="0"/>
    <x v="0"/>
    <s v="No"/>
    <s v="No"/>
    <n v="1"/>
    <n v="0"/>
    <n v="200"/>
    <n v="1"/>
    <n v="2013"/>
    <n v="11"/>
    <n v="20"/>
    <d v="2013-11-20T00:00:00"/>
    <n v="2.4"/>
    <x v="0"/>
  </r>
  <r>
    <n v="18449638"/>
    <s v="Roll's World"/>
    <n v="1"/>
    <s v="New Delhi"/>
    <s v="Daryaganj"/>
    <n v="77.235813300000004"/>
    <n v="28.641303400000002"/>
    <s v="Fast Food"/>
    <s v="Indian Rupees(Rs.)"/>
    <x v="0"/>
    <x v="0"/>
    <s v="No"/>
    <s v="No"/>
    <n v="1"/>
    <n v="0"/>
    <n v="200"/>
    <n v="1"/>
    <n v="2011"/>
    <n v="10"/>
    <n v="8"/>
    <d v="2011-10-08T00:00:00"/>
    <n v="2.4"/>
    <x v="0"/>
  </r>
  <r>
    <n v="18433871"/>
    <s v="Sri Krishna"/>
    <n v="1"/>
    <s v="New Delhi"/>
    <s v="Krishna Nagar"/>
    <n v="77.283182800000006"/>
    <n v="28.659873000000001"/>
    <s v="Street Food"/>
    <s v="Indian Rupees(Rs.)"/>
    <x v="0"/>
    <x v="0"/>
    <s v="No"/>
    <s v="No"/>
    <n v="1"/>
    <n v="0"/>
    <n v="200"/>
    <n v="1"/>
    <n v="2018"/>
    <n v="10"/>
    <n v="8"/>
    <d v="2018-10-08T00:00:00"/>
    <n v="2.4"/>
    <x v="0"/>
  </r>
  <r>
    <n v="18421459"/>
    <s v="Madras Cafe"/>
    <n v="1"/>
    <s v="New Delhi"/>
    <s v="Mukherjee Nagar"/>
    <n v="77.215701499999994"/>
    <n v="28.7105709"/>
    <s v="South Indian, Chinese"/>
    <s v="Indian Rupees(Rs.)"/>
    <x v="0"/>
    <x v="0"/>
    <s v="No"/>
    <s v="No"/>
    <n v="1"/>
    <n v="0"/>
    <n v="200"/>
    <n v="1"/>
    <n v="2011"/>
    <n v="10"/>
    <n v="26"/>
    <d v="2011-10-26T00:00:00"/>
    <n v="2.4"/>
    <x v="0"/>
  </r>
  <r>
    <n v="18294222"/>
    <s v="Kalka Ji Rasoi"/>
    <n v="1"/>
    <s v="New Delhi"/>
    <s v="Pandav Nagar"/>
    <n v="77.283732560000004"/>
    <n v="28.621039889999999"/>
    <s v="Street Food, Chinese"/>
    <s v="Indian Rupees(Rs.)"/>
    <x v="0"/>
    <x v="0"/>
    <s v="No"/>
    <s v="No"/>
    <n v="1"/>
    <n v="0"/>
    <n v="200"/>
    <n v="1"/>
    <n v="2015"/>
    <n v="10"/>
    <n v="6"/>
    <d v="2015-10-06T00:00:00"/>
    <n v="2.4"/>
    <x v="0"/>
  </r>
  <r>
    <n v="18378023"/>
    <s v="Teens Cafe Fast Food"/>
    <n v="1"/>
    <s v="New Delhi"/>
    <s v="Preet Vihar"/>
    <n v="77.295989899999995"/>
    <n v="28.642851799999999"/>
    <s v="Chinese"/>
    <s v="Indian Rupees(Rs.)"/>
    <x v="0"/>
    <x v="0"/>
    <s v="No"/>
    <s v="No"/>
    <n v="1"/>
    <n v="0"/>
    <n v="200"/>
    <n v="1"/>
    <n v="2011"/>
    <n v="10"/>
    <n v="5"/>
    <d v="2011-10-05T00:00:00"/>
    <n v="2.4"/>
    <x v="0"/>
  </r>
  <r>
    <n v="18492061"/>
    <s v="Al Hayat Bakers"/>
    <n v="1"/>
    <s v="New Delhi"/>
    <s v="Zakir Nagar"/>
    <n v="77.278844570000004"/>
    <n v="28.567200150000001"/>
    <s v="Bakery"/>
    <s v="Indian Rupees(Rs.)"/>
    <x v="0"/>
    <x v="0"/>
    <s v="No"/>
    <s v="No"/>
    <n v="1"/>
    <n v="0"/>
    <n v="200"/>
    <n v="1"/>
    <n v="2014"/>
    <n v="10"/>
    <n v="25"/>
    <d v="2014-10-25T00:00:00"/>
    <n v="2.4"/>
    <x v="0"/>
  </r>
  <r>
    <n v="18425777"/>
    <s v="Lotes Bakes"/>
    <n v="1"/>
    <s v="New Delhi"/>
    <s v="Lajpat Nagar 1"/>
    <n v="77.242740699999999"/>
    <n v="28.575344099999999"/>
    <s v="Bakery"/>
    <s v="Indian Rupees(Rs.)"/>
    <x v="0"/>
    <x v="1"/>
    <s v="No"/>
    <s v="No"/>
    <n v="1"/>
    <n v="0"/>
    <n v="300"/>
    <n v="1"/>
    <n v="2011"/>
    <n v="3"/>
    <n v="27"/>
    <d v="2011-03-27T00:00:00"/>
    <n v="3.6"/>
    <x v="0"/>
  </r>
  <r>
    <n v="18445804"/>
    <s v="Sikka Chinese Fast Food"/>
    <n v="1"/>
    <s v="New Delhi"/>
    <s v="Anand Vihar"/>
    <n v="77.306541699999997"/>
    <n v="28.657924699999999"/>
    <s v="Chinese, Fast Food"/>
    <s v="Indian Rupees(Rs.)"/>
    <x v="0"/>
    <x v="0"/>
    <s v="No"/>
    <s v="No"/>
    <n v="1"/>
    <n v="0"/>
    <n v="300"/>
    <n v="1"/>
    <n v="2014"/>
    <n v="9"/>
    <n v="7"/>
    <d v="2014-09-07T00:00:00"/>
    <n v="3.6"/>
    <x v="0"/>
  </r>
  <r>
    <n v="18273526"/>
    <s v="Kathmandu"/>
    <n v="1"/>
    <s v="New Delhi"/>
    <s v="Majnu ka Tila"/>
    <n v="77.227537299999995"/>
    <n v="28.6998976"/>
    <s v="Chinese"/>
    <s v="Indian Rupees(Rs.)"/>
    <x v="0"/>
    <x v="0"/>
    <s v="No"/>
    <s v="No"/>
    <n v="1"/>
    <n v="0"/>
    <n v="300"/>
    <n v="1"/>
    <n v="2012"/>
    <n v="9"/>
    <n v="7"/>
    <d v="2012-09-07T00:00:00"/>
    <n v="3.6"/>
    <x v="0"/>
  </r>
  <r>
    <n v="18446424"/>
    <s v="New Open Restaurant"/>
    <n v="1"/>
    <s v="New Delhi"/>
    <s v="Majnu ka Tila"/>
    <n v="77.227492400000003"/>
    <n v="28.699848500000002"/>
    <s v="Nepalese, Tibetan"/>
    <s v="Indian Rupees(Rs.)"/>
    <x v="0"/>
    <x v="0"/>
    <s v="No"/>
    <s v="No"/>
    <n v="1"/>
    <n v="0"/>
    <n v="300"/>
    <n v="1"/>
    <n v="2010"/>
    <n v="9"/>
    <n v="13"/>
    <d v="2010-09-13T00:00:00"/>
    <n v="3.6"/>
    <x v="0"/>
  </r>
  <r>
    <n v="18469823"/>
    <s v="Bake Bank"/>
    <n v="1"/>
    <s v="New Delhi"/>
    <s v="Mayur Vihar Phase 1"/>
    <n v="77.294978439999994"/>
    <n v="28.607248439999999"/>
    <s v="Bakery, Desserts"/>
    <s v="Indian Rupees(Rs.)"/>
    <x v="0"/>
    <x v="0"/>
    <s v="No"/>
    <s v="No"/>
    <n v="1"/>
    <n v="0"/>
    <n v="300"/>
    <n v="1"/>
    <n v="2015"/>
    <n v="9"/>
    <n v="8"/>
    <d v="2015-09-08T00:00:00"/>
    <n v="3.6"/>
    <x v="0"/>
  </r>
  <r>
    <n v="18464649"/>
    <s v="Mannat Chinese Fast Food"/>
    <n v="1"/>
    <s v="New Delhi"/>
    <s v="Nangloi"/>
    <n v="77.02514146"/>
    <n v="28.646695980000001"/>
    <s v="Chinese, Bakery"/>
    <s v="Indian Rupees(Rs.)"/>
    <x v="0"/>
    <x v="0"/>
    <s v="No"/>
    <s v="No"/>
    <n v="1"/>
    <n v="0"/>
    <n v="300"/>
    <n v="1"/>
    <n v="2013"/>
    <n v="9"/>
    <n v="2"/>
    <d v="2013-09-02T00:00:00"/>
    <n v="3.6"/>
    <x v="0"/>
  </r>
  <r>
    <n v="18464638"/>
    <s v="Welcome Rasoi"/>
    <n v="1"/>
    <s v="New Delhi"/>
    <s v="Nangloi"/>
    <n v="77.065434600000003"/>
    <n v="28.67898074"/>
    <s v="North Indian, Fast Food"/>
    <s v="Indian Rupees(Rs.)"/>
    <x v="0"/>
    <x v="0"/>
    <s v="No"/>
    <s v="No"/>
    <n v="1"/>
    <n v="0"/>
    <n v="300"/>
    <n v="1"/>
    <n v="2010"/>
    <n v="9"/>
    <n v="20"/>
    <d v="2010-09-20T00:00:00"/>
    <n v="3.6"/>
    <x v="0"/>
  </r>
  <r>
    <n v="18409206"/>
    <s v="Twenty Four Seven"/>
    <n v="1"/>
    <s v="New Delhi"/>
    <s v="Vasundhara Enclave"/>
    <n v="77.304435999999995"/>
    <n v="28.583352999999999"/>
    <s v="Fast Food, North Indian"/>
    <s v="Indian Rupees(Rs.)"/>
    <x v="0"/>
    <x v="0"/>
    <s v="No"/>
    <s v="No"/>
    <n v="1"/>
    <n v="0"/>
    <n v="300"/>
    <n v="1"/>
    <n v="2017"/>
    <n v="9"/>
    <n v="10"/>
    <d v="2017-09-10T00:00:00"/>
    <n v="3.6"/>
    <x v="0"/>
  </r>
  <r>
    <n v="18492052"/>
    <s v="Amul Sweets &amp; Bakery"/>
    <n v="1"/>
    <s v="New Delhi"/>
    <s v="Kailash Colony"/>
    <n v="77.235575800000007"/>
    <n v="28.5565383"/>
    <s v="North Indian, South Indian, Chinese, Fast Food, Bakery, Mithai"/>
    <s v="Indian Rupees(Rs.)"/>
    <x v="0"/>
    <x v="0"/>
    <s v="No"/>
    <s v="No"/>
    <n v="1"/>
    <n v="0"/>
    <n v="300"/>
    <n v="1"/>
    <n v="2010"/>
    <n v="8"/>
    <n v="27"/>
    <d v="2010-08-27T00:00:00"/>
    <n v="3.6"/>
    <x v="0"/>
  </r>
  <r>
    <n v="18433869"/>
    <s v="Buddy 's. Pizza"/>
    <n v="1"/>
    <s v="New Delhi"/>
    <s v="Krishna Nagar"/>
    <n v="77.2825524"/>
    <n v="28.660629"/>
    <s v="Pizza"/>
    <s v="Indian Rupees(Rs.)"/>
    <x v="0"/>
    <x v="0"/>
    <s v="No"/>
    <s v="No"/>
    <n v="1"/>
    <n v="0"/>
    <n v="300"/>
    <n v="1"/>
    <n v="2018"/>
    <n v="8"/>
    <n v="2"/>
    <d v="2018-08-02T00:00:00"/>
    <n v="3.6"/>
    <x v="0"/>
  </r>
  <r>
    <n v="18431979"/>
    <s v="Panjabi Chic-Shoppe"/>
    <n v="1"/>
    <s v="New Delhi"/>
    <s v="Krishna Nagar"/>
    <n v="77.2833009"/>
    <n v="28.659970000000001"/>
    <s v="Raw Meats, Street Food"/>
    <s v="Indian Rupees(Rs.)"/>
    <x v="0"/>
    <x v="0"/>
    <s v="No"/>
    <s v="No"/>
    <n v="1"/>
    <n v="0"/>
    <n v="300"/>
    <n v="1"/>
    <n v="2012"/>
    <n v="8"/>
    <n v="22"/>
    <d v="2012-08-22T00:00:00"/>
    <n v="3.6"/>
    <x v="0"/>
  </r>
  <r>
    <n v="18379056"/>
    <s v="Creamy Creation"/>
    <n v="1"/>
    <s v="New Delhi"/>
    <s v="Mayur Vihar Phase 2"/>
    <n v="77.309697999999997"/>
    <n v="28.623975000000002"/>
    <s v="Bakery"/>
    <s v="Indian Rupees(Rs.)"/>
    <x v="0"/>
    <x v="0"/>
    <s v="No"/>
    <s v="No"/>
    <n v="1"/>
    <n v="0"/>
    <n v="300"/>
    <n v="1"/>
    <n v="2014"/>
    <n v="8"/>
    <n v="28"/>
    <d v="2014-08-28T00:00:00"/>
    <n v="3.6"/>
    <x v="0"/>
  </r>
  <r>
    <n v="18425175"/>
    <s v="D.A.A."/>
    <n v="1"/>
    <s v="New Delhi"/>
    <s v="Munirka"/>
    <n v="77.170904800000002"/>
    <n v="28.556923600000001"/>
    <s v="Chinese"/>
    <s v="Indian Rupees(Rs.)"/>
    <x v="0"/>
    <x v="0"/>
    <s v="No"/>
    <s v="No"/>
    <n v="1"/>
    <n v="0"/>
    <n v="300"/>
    <n v="1"/>
    <n v="2011"/>
    <n v="8"/>
    <n v="12"/>
    <d v="2011-08-12T00:00:00"/>
    <n v="3.6"/>
    <x v="0"/>
  </r>
  <r>
    <n v="18460299"/>
    <s v="New Punjabi Chaap Corner"/>
    <n v="1"/>
    <s v="New Delhi"/>
    <s v="Naraina"/>
    <n v="77.146546900000004"/>
    <n v="28.630884099999999"/>
    <s v="Chinese"/>
    <s v="Indian Rupees(Rs.)"/>
    <x v="0"/>
    <x v="0"/>
    <s v="No"/>
    <s v="No"/>
    <n v="1"/>
    <n v="0"/>
    <n v="300"/>
    <n v="1"/>
    <n v="2015"/>
    <n v="8"/>
    <n v="2"/>
    <d v="2015-08-02T00:00:00"/>
    <n v="3.6"/>
    <x v="0"/>
  </r>
  <r>
    <n v="18216703"/>
    <s v="Muncheezz"/>
    <n v="1"/>
    <s v="New Delhi"/>
    <s v="Prashant Vihar"/>
    <n v="77.137595700000006"/>
    <n v="28.7124101"/>
    <s v="Chinese"/>
    <s v="Indian Rupees(Rs.)"/>
    <x v="0"/>
    <x v="0"/>
    <s v="No"/>
    <s v="No"/>
    <n v="1"/>
    <n v="0"/>
    <n v="300"/>
    <n v="1"/>
    <n v="2014"/>
    <n v="8"/>
    <n v="15"/>
    <d v="2014-08-15T00:00:00"/>
    <n v="3.6"/>
    <x v="0"/>
  </r>
  <r>
    <n v="18377880"/>
    <s v="Natural Pizza Hub &amp; Food Court"/>
    <n v="1"/>
    <s v="New Delhi"/>
    <s v="Shakarpur"/>
    <n v="77.282453200000006"/>
    <n v="28.632852"/>
    <s v="Pizza"/>
    <s v="Indian Rupees(Rs.)"/>
    <x v="0"/>
    <x v="0"/>
    <s v="No"/>
    <s v="No"/>
    <n v="1"/>
    <n v="0"/>
    <n v="300"/>
    <n v="1"/>
    <n v="2015"/>
    <n v="8"/>
    <n v="21"/>
    <d v="2015-08-21T00:00:00"/>
    <n v="3.6"/>
    <x v="0"/>
  </r>
  <r>
    <n v="18421471"/>
    <s v="Oven Fresh"/>
    <n v="1"/>
    <s v="New Delhi"/>
    <s v="Vivek Vihar"/>
    <n v="77.311921569999996"/>
    <n v="28.66958297"/>
    <s v="Bakery"/>
    <s v="Indian Rupees(Rs.)"/>
    <x v="0"/>
    <x v="0"/>
    <s v="No"/>
    <s v="No"/>
    <n v="1"/>
    <n v="0"/>
    <n v="300"/>
    <n v="1"/>
    <n v="2018"/>
    <n v="8"/>
    <n v="16"/>
    <d v="2018-08-16T00:00:00"/>
    <n v="3.6"/>
    <x v="0"/>
  </r>
  <r>
    <n v="18478723"/>
    <s v="RV Restaurant"/>
    <n v="1"/>
    <s v="New Delhi"/>
    <s v="Delhi Cantt."/>
    <n v="77.137545220000007"/>
    <n v="28.560505979999999"/>
    <s v="North Indian, Chinese, South Indian"/>
    <s v="Indian Rupees(Rs.)"/>
    <x v="0"/>
    <x v="0"/>
    <s v="No"/>
    <s v="No"/>
    <n v="1"/>
    <n v="0"/>
    <n v="300"/>
    <n v="1"/>
    <n v="2014"/>
    <n v="7"/>
    <n v="6"/>
    <d v="2014-07-06T00:00:00"/>
    <n v="3.6"/>
    <x v="0"/>
  </r>
  <r>
    <n v="18481273"/>
    <s v="Pak Afghan Restaurant"/>
    <n v="1"/>
    <s v="New Delhi"/>
    <s v="Jangpura"/>
    <n v="77.246764499999998"/>
    <n v="28.581424899999998"/>
    <s v="Afghani"/>
    <s v="Indian Rupees(Rs.)"/>
    <x v="0"/>
    <x v="0"/>
    <s v="No"/>
    <s v="No"/>
    <n v="1"/>
    <n v="0"/>
    <n v="300"/>
    <n v="1"/>
    <n v="2013"/>
    <n v="7"/>
    <n v="28"/>
    <d v="2013-07-28T00:00:00"/>
    <n v="3.6"/>
    <x v="0"/>
  </r>
  <r>
    <n v="18445793"/>
    <s v="Delhi 6 Cafe"/>
    <n v="1"/>
    <s v="New Delhi"/>
    <s v="Lawrence Road"/>
    <n v="77.157779899999994"/>
    <n v="28.690152000000001"/>
    <s v="Chinese, South Indian"/>
    <s v="Indian Rupees(Rs.)"/>
    <x v="0"/>
    <x v="0"/>
    <s v="No"/>
    <s v="No"/>
    <n v="1"/>
    <n v="0"/>
    <n v="300"/>
    <n v="1"/>
    <n v="2014"/>
    <n v="7"/>
    <n v="26"/>
    <d v="2014-07-26T00:00:00"/>
    <n v="3.6"/>
    <x v="0"/>
  </r>
  <r>
    <n v="18424639"/>
    <s v="Lhasa Manthang Restaurant"/>
    <n v="1"/>
    <s v="New Delhi"/>
    <s v="Majnu ka Tila"/>
    <n v="77.227986400000006"/>
    <n v="28.7008361"/>
    <s v="Tibetan, Chinese"/>
    <s v="Indian Rupees(Rs.)"/>
    <x v="0"/>
    <x v="0"/>
    <s v="No"/>
    <s v="No"/>
    <n v="1"/>
    <n v="0"/>
    <n v="300"/>
    <n v="1"/>
    <n v="2017"/>
    <n v="7"/>
    <n v="13"/>
    <d v="2017-07-13T00:00:00"/>
    <n v="3.6"/>
    <x v="0"/>
  </r>
  <r>
    <n v="18430579"/>
    <s v="Melting Food Point"/>
    <n v="1"/>
    <s v="New Delhi"/>
    <s v="Najafgarh"/>
    <n v="77.000584099999998"/>
    <n v="28.565314300000001"/>
    <s v="Chinese"/>
    <s v="Indian Rupees(Rs.)"/>
    <x v="0"/>
    <x v="0"/>
    <s v="No"/>
    <s v="No"/>
    <n v="1"/>
    <n v="0"/>
    <n v="300"/>
    <n v="1"/>
    <n v="2017"/>
    <n v="7"/>
    <n v="26"/>
    <d v="2017-07-26T00:00:00"/>
    <n v="3.6"/>
    <x v="0"/>
  </r>
  <r>
    <n v="18378016"/>
    <s v="Murliwala Bakers"/>
    <n v="1"/>
    <s v="New Delhi"/>
    <s v="Preet Vihar"/>
    <n v="77.290784599999995"/>
    <n v="28.640916000000001"/>
    <s v="Fast Food, Bakery"/>
    <s v="Indian Rupees(Rs.)"/>
    <x v="0"/>
    <x v="0"/>
    <s v="No"/>
    <s v="No"/>
    <n v="1"/>
    <n v="0"/>
    <n v="300"/>
    <n v="1"/>
    <n v="2018"/>
    <n v="7"/>
    <n v="10"/>
    <d v="2018-07-10T00:00:00"/>
    <n v="3.6"/>
    <x v="0"/>
  </r>
  <r>
    <n v="18312639"/>
    <s v="Street Cafe"/>
    <n v="1"/>
    <s v="New Delhi"/>
    <s v="South Extension 1"/>
    <n v="77.220800800000006"/>
    <n v="28.573283100000001"/>
    <s v="Fast Food"/>
    <s v="Indian Rupees(Rs.)"/>
    <x v="0"/>
    <x v="0"/>
    <s v="No"/>
    <s v="No"/>
    <n v="1"/>
    <n v="0"/>
    <n v="300"/>
    <n v="1"/>
    <n v="2013"/>
    <n v="7"/>
    <n v="27"/>
    <d v="2013-07-27T00:00:00"/>
    <n v="3.6"/>
    <x v="0"/>
  </r>
  <r>
    <n v="18466402"/>
    <s v="Foody Dragon"/>
    <n v="1"/>
    <s v="New Delhi"/>
    <s v="Chandni Chowk"/>
    <n v="77.231961200000001"/>
    <n v="28.657297199999999"/>
    <s v="Chinese"/>
    <s v="Indian Rupees(Rs.)"/>
    <x v="0"/>
    <x v="0"/>
    <s v="No"/>
    <s v="No"/>
    <n v="1"/>
    <n v="0"/>
    <n v="300"/>
    <n v="1"/>
    <n v="2017"/>
    <n v="6"/>
    <n v="8"/>
    <d v="2017-06-08T00:00:00"/>
    <n v="3.6"/>
    <x v="0"/>
  </r>
  <r>
    <n v="18250897"/>
    <s v="Sweet Sensations"/>
    <n v="1"/>
    <s v="New Delhi"/>
    <s v="Green Park"/>
    <n v="77.203915600000002"/>
    <n v="28.5608042"/>
    <s v="Bakery"/>
    <s v="Indian Rupees(Rs.)"/>
    <x v="0"/>
    <x v="0"/>
    <s v="No"/>
    <s v="No"/>
    <n v="1"/>
    <n v="0"/>
    <n v="300"/>
    <n v="1"/>
    <n v="2013"/>
    <n v="6"/>
    <n v="17"/>
    <d v="2013-06-17T00:00:00"/>
    <n v="3.6"/>
    <x v="0"/>
  </r>
  <r>
    <n v="18444040"/>
    <s v="Szoun Chinese Food"/>
    <n v="1"/>
    <s v="New Delhi"/>
    <s v="Lodhi Road"/>
    <n v="77.216173499999996"/>
    <n v="28.582340800000001"/>
    <s v="Chinese"/>
    <s v="Indian Rupees(Rs.)"/>
    <x v="0"/>
    <x v="0"/>
    <s v="No"/>
    <s v="No"/>
    <n v="1"/>
    <n v="0"/>
    <n v="300"/>
    <n v="1"/>
    <n v="2013"/>
    <n v="6"/>
    <n v="19"/>
    <d v="2013-06-19T00:00:00"/>
    <n v="3.6"/>
    <x v="0"/>
  </r>
  <r>
    <n v="18471313"/>
    <s v="Shere Hind Chicken Corner"/>
    <n v="1"/>
    <s v="New Delhi"/>
    <s v="Najafgarh"/>
    <n v="76.985612900000007"/>
    <n v="28.608855200000001"/>
    <s v="Mughlai"/>
    <s v="Indian Rupees(Rs.)"/>
    <x v="0"/>
    <x v="0"/>
    <s v="No"/>
    <s v="No"/>
    <n v="1"/>
    <n v="0"/>
    <n v="300"/>
    <n v="1"/>
    <n v="2013"/>
    <n v="6"/>
    <n v="5"/>
    <d v="2013-06-05T00:00:00"/>
    <n v="3.6"/>
    <x v="0"/>
  </r>
  <r>
    <n v="18472680"/>
    <s v="The Bakery"/>
    <n v="1"/>
    <s v="New Delhi"/>
    <s v="Okhla Phase 1"/>
    <n v="77.287153000000004"/>
    <n v="28.501478500000001"/>
    <s v="Bakery"/>
    <s v="Indian Rupees(Rs.)"/>
    <x v="0"/>
    <x v="0"/>
    <s v="No"/>
    <s v="No"/>
    <n v="1"/>
    <n v="0"/>
    <n v="300"/>
    <n v="1"/>
    <n v="2017"/>
    <n v="6"/>
    <n v="4"/>
    <d v="2017-06-04T00:00:00"/>
    <n v="3.6"/>
    <x v="0"/>
  </r>
  <r>
    <n v="18421030"/>
    <s v="Hot Joint Fast Food"/>
    <n v="1"/>
    <s v="New Delhi"/>
    <s v="Preet Vihar"/>
    <n v="77.288592100000002"/>
    <n v="28.637819499999999"/>
    <s v="Chinese"/>
    <s v="Indian Rupees(Rs.)"/>
    <x v="0"/>
    <x v="0"/>
    <s v="No"/>
    <s v="No"/>
    <n v="1"/>
    <n v="0"/>
    <n v="300"/>
    <n v="1"/>
    <n v="2016"/>
    <n v="6"/>
    <n v="15"/>
    <d v="2016-06-15T00:00:00"/>
    <n v="3.6"/>
    <x v="0"/>
  </r>
  <r>
    <n v="18361757"/>
    <s v="Raja Chinese Foods &amp; Snacks"/>
    <n v="1"/>
    <s v="New Delhi"/>
    <s v="Shalimar Bagh"/>
    <n v="77.154988599999996"/>
    <n v="28.7096363"/>
    <s v="Chinese"/>
    <s v="Indian Rupees(Rs.)"/>
    <x v="0"/>
    <x v="0"/>
    <s v="No"/>
    <s v="No"/>
    <n v="1"/>
    <n v="0"/>
    <n v="300"/>
    <n v="1"/>
    <n v="2012"/>
    <n v="6"/>
    <n v="23"/>
    <d v="2012-06-23T00:00:00"/>
    <n v="3.6"/>
    <x v="0"/>
  </r>
  <r>
    <n v="18430902"/>
    <s v="Vrindavan Sweets"/>
    <n v="1"/>
    <s v="New Delhi"/>
    <s v="Subhash Nagar"/>
    <n v="77.107839799999994"/>
    <n v="28.6361147"/>
    <s v="South Indian, Street Food, Mithai"/>
    <s v="Indian Rupees(Rs.)"/>
    <x v="0"/>
    <x v="0"/>
    <s v="No"/>
    <s v="No"/>
    <n v="1"/>
    <n v="0"/>
    <n v="300"/>
    <n v="1"/>
    <n v="2018"/>
    <n v="6"/>
    <n v="8"/>
    <d v="2018-06-08T00:00:00"/>
    <n v="3.6"/>
    <x v="0"/>
  </r>
  <r>
    <n v="18370535"/>
    <s v="Meatwale.com"/>
    <n v="1"/>
    <s v="New Delhi"/>
    <s v="DLF South Square, Sarojini Nagar"/>
    <n v="77.194929000000002"/>
    <n v="28.5761036"/>
    <s v="North Indian, Indian"/>
    <s v="Indian Rupees(Rs.)"/>
    <x v="0"/>
    <x v="0"/>
    <s v="No"/>
    <s v="No"/>
    <n v="1"/>
    <n v="0"/>
    <n v="300"/>
    <n v="1"/>
    <n v="2016"/>
    <n v="5"/>
    <n v="2"/>
    <d v="2016-05-02T00:00:00"/>
    <n v="3.6"/>
    <x v="0"/>
  </r>
  <r>
    <n v="18446419"/>
    <s v="Lhamo's Kitchen"/>
    <n v="1"/>
    <s v="New Delhi"/>
    <s v="Majnu ka Tila"/>
    <n v="77.228480399999995"/>
    <n v="28.702719200000001"/>
    <s v="Nepalese"/>
    <s v="Indian Rupees(Rs.)"/>
    <x v="0"/>
    <x v="0"/>
    <s v="No"/>
    <s v="No"/>
    <n v="1"/>
    <n v="0"/>
    <n v="300"/>
    <n v="1"/>
    <n v="2018"/>
    <n v="5"/>
    <n v="24"/>
    <d v="2018-05-24T00:00:00"/>
    <n v="3.6"/>
    <x v="0"/>
  </r>
  <r>
    <n v="18449647"/>
    <s v="Happy Italiano"/>
    <n v="1"/>
    <s v="New Delhi"/>
    <s v="Mukherjee Nagar"/>
    <n v="77.214813399999997"/>
    <n v="28.711985500000001"/>
    <s v="Fast Food"/>
    <s v="Indian Rupees(Rs.)"/>
    <x v="0"/>
    <x v="0"/>
    <s v="No"/>
    <s v="No"/>
    <n v="1"/>
    <n v="0"/>
    <n v="300"/>
    <n v="1"/>
    <n v="2013"/>
    <n v="5"/>
    <n v="8"/>
    <d v="2013-05-08T00:00:00"/>
    <n v="3.6"/>
    <x v="0"/>
  </r>
  <r>
    <n v="18430911"/>
    <s v="Kanhaiya Fast Food"/>
    <n v="1"/>
    <s v="New Delhi"/>
    <s v="Najafgarh"/>
    <n v="76.985841500000006"/>
    <n v="28.613519499999999"/>
    <s v="Chinese, Fast Food"/>
    <s v="Indian Rupees(Rs.)"/>
    <x v="0"/>
    <x v="0"/>
    <s v="No"/>
    <s v="No"/>
    <n v="1"/>
    <n v="0"/>
    <n v="300"/>
    <n v="1"/>
    <n v="2017"/>
    <n v="5"/>
    <n v="16"/>
    <d v="2017-05-16T00:00:00"/>
    <n v="3.6"/>
    <x v="0"/>
  </r>
  <r>
    <n v="18416741"/>
    <s v="Urban Palate"/>
    <n v="1"/>
    <s v="New Delhi"/>
    <s v="Naraina"/>
    <n v="77.135084300000003"/>
    <n v="28.626792600000002"/>
    <s v="Fast Food"/>
    <s v="Indian Rupees(Rs.)"/>
    <x v="0"/>
    <x v="0"/>
    <s v="No"/>
    <s v="No"/>
    <n v="1"/>
    <n v="0"/>
    <n v="300"/>
    <n v="1"/>
    <n v="2014"/>
    <n v="5"/>
    <n v="5"/>
    <d v="2014-05-05T00:00:00"/>
    <n v="3.6"/>
    <x v="0"/>
  </r>
  <r>
    <n v="18425152"/>
    <s v="New Classic Kitchen"/>
    <n v="1"/>
    <s v="New Delhi"/>
    <s v="INA"/>
    <n v="77.209572399999999"/>
    <n v="28.578038599999999"/>
    <s v="Chinese, Fast Food"/>
    <s v="Indian Rupees(Rs.)"/>
    <x v="0"/>
    <x v="0"/>
    <s v="No"/>
    <s v="No"/>
    <n v="1"/>
    <n v="0"/>
    <n v="300"/>
    <n v="1"/>
    <n v="2014"/>
    <n v="4"/>
    <n v="23"/>
    <d v="2014-04-23T00:00:00"/>
    <n v="3.6"/>
    <x v="0"/>
  </r>
  <r>
    <n v="18428622"/>
    <s v="D Brown Affairs"/>
    <n v="1"/>
    <s v="New Delhi"/>
    <s v="IP Extension"/>
    <n v="77.299502399999994"/>
    <n v="28.636224599999998"/>
    <s v="Bakery, Desserts"/>
    <s v="Indian Rupees(Rs.)"/>
    <x v="0"/>
    <x v="0"/>
    <s v="No"/>
    <s v="No"/>
    <n v="1"/>
    <n v="0"/>
    <n v="300"/>
    <n v="1"/>
    <n v="2011"/>
    <n v="4"/>
    <n v="1"/>
    <d v="2011-04-01T00:00:00"/>
    <n v="3.6"/>
    <x v="0"/>
  </r>
  <r>
    <n v="18294233"/>
    <s v="Mughlai Darbar Muradabadi"/>
    <n v="1"/>
    <s v="New Delhi"/>
    <s v="Jangpura"/>
    <n v="77.248732399999994"/>
    <n v="28.5852629"/>
    <s v="Mughlai"/>
    <s v="Indian Rupees(Rs.)"/>
    <x v="0"/>
    <x v="0"/>
    <s v="No"/>
    <s v="No"/>
    <n v="1"/>
    <n v="0"/>
    <n v="300"/>
    <n v="1"/>
    <n v="2010"/>
    <n v="4"/>
    <n v="16"/>
    <d v="2010-04-16T00:00:00"/>
    <n v="3.6"/>
    <x v="0"/>
  </r>
  <r>
    <n v="18409180"/>
    <s v="Twenty Four Seven"/>
    <n v="1"/>
    <s v="New Delhi"/>
    <s v="Okhla Phase 1"/>
    <n v="77.272907099999998"/>
    <n v="28.527525600000001"/>
    <s v="Fast Food, North Indian"/>
    <s v="Indian Rupees(Rs.)"/>
    <x v="0"/>
    <x v="0"/>
    <s v="No"/>
    <s v="No"/>
    <n v="1"/>
    <n v="0"/>
    <n v="300"/>
    <n v="1"/>
    <n v="2010"/>
    <n v="4"/>
    <n v="14"/>
    <d v="2010-04-14T00:00:00"/>
    <n v="3.6"/>
    <x v="0"/>
  </r>
  <r>
    <n v="18312627"/>
    <s v="New Pishori Chicken Kabab"/>
    <n v="1"/>
    <s v="New Delhi"/>
    <s v="Subhash Nagar"/>
    <n v="77.113593800000004"/>
    <n v="28.6342502"/>
    <s v="Fast Food"/>
    <s v="Indian Rupees(Rs.)"/>
    <x v="0"/>
    <x v="0"/>
    <s v="No"/>
    <s v="No"/>
    <n v="1"/>
    <n v="0"/>
    <n v="300"/>
    <n v="1"/>
    <n v="2011"/>
    <n v="4"/>
    <n v="3"/>
    <d v="2011-04-03T00:00:00"/>
    <n v="3.6"/>
    <x v="0"/>
  </r>
  <r>
    <n v="18377901"/>
    <s v="Super Snacks"/>
    <n v="1"/>
    <s v="New Delhi"/>
    <s v="Vivek Vihar"/>
    <n v="77.318271030000005"/>
    <n v="28.671268260000002"/>
    <s v="North Indian, South Indian"/>
    <s v="Indian Rupees(Rs.)"/>
    <x v="0"/>
    <x v="0"/>
    <s v="No"/>
    <s v="No"/>
    <n v="1"/>
    <n v="0"/>
    <n v="300"/>
    <n v="1"/>
    <n v="2013"/>
    <n v="4"/>
    <n v="10"/>
    <d v="2013-04-10T00:00:00"/>
    <n v="3.6"/>
    <x v="0"/>
  </r>
  <r>
    <n v="18358162"/>
    <s v="Laziz Chinese Fast Food"/>
    <n v="1"/>
    <s v="New Delhi"/>
    <s v="East of Kailash"/>
    <n v="77.243822629999997"/>
    <n v="28.55974625"/>
    <s v="Chinese"/>
    <s v="Indian Rupees(Rs.)"/>
    <x v="0"/>
    <x v="0"/>
    <s v="No"/>
    <s v="No"/>
    <n v="1"/>
    <n v="0"/>
    <n v="300"/>
    <n v="1"/>
    <n v="2014"/>
    <n v="3"/>
    <n v="7"/>
    <d v="2014-03-07T00:00:00"/>
    <n v="3.6"/>
    <x v="0"/>
  </r>
  <r>
    <n v="18431181"/>
    <s v="Diya Chinese Food"/>
    <n v="1"/>
    <s v="New Delhi"/>
    <s v="Naraina"/>
    <n v="77.146828999999997"/>
    <n v="28.6312058"/>
    <s v="Chinese"/>
    <s v="Indian Rupees(Rs.)"/>
    <x v="0"/>
    <x v="0"/>
    <s v="No"/>
    <s v="No"/>
    <n v="1"/>
    <n v="0"/>
    <n v="300"/>
    <n v="1"/>
    <n v="2017"/>
    <n v="3"/>
    <n v="5"/>
    <d v="2017-03-05T00:00:00"/>
    <n v="3.6"/>
    <x v="0"/>
  </r>
  <r>
    <n v="18357551"/>
    <s v="Chinese Corner"/>
    <n v="1"/>
    <s v="New Delhi"/>
    <s v="Okhla Phase 1"/>
    <n v="77.287260669999995"/>
    <n v="28.50184423"/>
    <s v="Chinese, South Indian"/>
    <s v="Indian Rupees(Rs.)"/>
    <x v="0"/>
    <x v="0"/>
    <s v="No"/>
    <s v="No"/>
    <n v="1"/>
    <n v="0"/>
    <n v="300"/>
    <n v="1"/>
    <n v="2013"/>
    <n v="3"/>
    <n v="23"/>
    <d v="2013-03-23T00:00:00"/>
    <n v="3.6"/>
    <x v="0"/>
  </r>
  <r>
    <n v="18486878"/>
    <s v="Shama Chicken Corner"/>
    <n v="1"/>
    <s v="New Delhi"/>
    <s v="Sarojini Nagar"/>
    <n v="77.1935675"/>
    <n v="28.569475499999999"/>
    <s v="Mughlai"/>
    <s v="Indian Rupees(Rs.)"/>
    <x v="0"/>
    <x v="0"/>
    <s v="No"/>
    <s v="No"/>
    <n v="1"/>
    <n v="0"/>
    <n v="300"/>
    <n v="1"/>
    <n v="2011"/>
    <n v="3"/>
    <n v="22"/>
    <d v="2011-03-22T00:00:00"/>
    <n v="3.6"/>
    <x v="0"/>
  </r>
  <r>
    <n v="18435823"/>
    <s v="Sultan Chicken Corner"/>
    <n v="1"/>
    <s v="New Delhi"/>
    <s v="Shahdara"/>
    <n v="77.292032300000002"/>
    <n v="28.687657699999999"/>
    <s v="Mughlai"/>
    <s v="Indian Rupees(Rs.)"/>
    <x v="0"/>
    <x v="0"/>
    <s v="No"/>
    <s v="No"/>
    <n v="1"/>
    <n v="0"/>
    <n v="300"/>
    <n v="1"/>
    <n v="2017"/>
    <n v="3"/>
    <n v="4"/>
    <d v="2017-03-04T00:00:00"/>
    <n v="3.6"/>
    <x v="0"/>
  </r>
  <r>
    <n v="18337895"/>
    <s v="Street Cafe"/>
    <n v="1"/>
    <s v="New Delhi"/>
    <s v="South Extension 1"/>
    <n v="77.220551599999993"/>
    <n v="28.573310599999999"/>
    <s v="Fast Food"/>
    <s v="Indian Rupees(Rs.)"/>
    <x v="0"/>
    <x v="0"/>
    <s v="No"/>
    <s v="No"/>
    <n v="1"/>
    <n v="0"/>
    <n v="300"/>
    <n v="1"/>
    <n v="2012"/>
    <n v="3"/>
    <n v="6"/>
    <d v="2012-03-06T00:00:00"/>
    <n v="3.6"/>
    <x v="0"/>
  </r>
  <r>
    <n v="18416747"/>
    <s v="Dolce Gelato"/>
    <n v="1"/>
    <s v="New Delhi"/>
    <s v="Worldmark 1, Aerocity"/>
    <n v="77.121659840000007"/>
    <n v="28.550528620000001"/>
    <s v="Ice Cream, Beverages, Fast Food"/>
    <s v="Indian Rupees(Rs.)"/>
    <x v="0"/>
    <x v="0"/>
    <s v="No"/>
    <s v="No"/>
    <n v="1"/>
    <n v="0"/>
    <n v="300"/>
    <n v="1"/>
    <n v="2010"/>
    <n v="3"/>
    <n v="24"/>
    <d v="2010-03-24T00:00:00"/>
    <n v="3.6"/>
    <x v="0"/>
  </r>
  <r>
    <n v="18261688"/>
    <s v="Al-Nawab"/>
    <n v="1"/>
    <s v="New Delhi"/>
    <s v="Jama Masjid"/>
    <n v="77.236209599999995"/>
    <n v="28.649822400000001"/>
    <s v="Mughlai"/>
    <s v="Indian Rupees(Rs.)"/>
    <x v="0"/>
    <x v="0"/>
    <s v="No"/>
    <s v="No"/>
    <n v="1"/>
    <n v="0"/>
    <n v="300"/>
    <n v="1"/>
    <n v="2018"/>
    <n v="2"/>
    <n v="19"/>
    <d v="2018-02-19T00:00:00"/>
    <n v="3.6"/>
    <x v="0"/>
  </r>
  <r>
    <n v="18441680"/>
    <s v="The Khoj Cafe Restaurent"/>
    <n v="1"/>
    <s v="New Delhi"/>
    <s v="Laxmi Nagar"/>
    <n v="77.276253299999993"/>
    <n v="28.6302238"/>
    <s v="Chinese, North Indian"/>
    <s v="Indian Rupees(Rs.)"/>
    <x v="0"/>
    <x v="0"/>
    <s v="No"/>
    <s v="No"/>
    <n v="1"/>
    <n v="0"/>
    <n v="300"/>
    <n v="1"/>
    <n v="2012"/>
    <n v="2"/>
    <n v="22"/>
    <d v="2012-02-22T00:00:00"/>
    <n v="3.6"/>
    <x v="0"/>
  </r>
  <r>
    <n v="18478992"/>
    <s v="Retro Kichen"/>
    <n v="1"/>
    <s v="New Delhi"/>
    <s v="Mehrauli"/>
    <n v="77.179902200000001"/>
    <n v="28.521324199999999"/>
    <s v="Chinese, North Indian"/>
    <s v="Indian Rupees(Rs.)"/>
    <x v="0"/>
    <x v="0"/>
    <s v="No"/>
    <s v="No"/>
    <n v="1"/>
    <n v="0"/>
    <n v="300"/>
    <n v="1"/>
    <n v="2014"/>
    <n v="2"/>
    <n v="27"/>
    <d v="2014-02-27T00:00:00"/>
    <n v="3.6"/>
    <x v="0"/>
  </r>
  <r>
    <n v="18451179"/>
    <s v="Hot &amp; Hot Shudhir Chinese Point"/>
    <n v="1"/>
    <s v="New Delhi"/>
    <s v="Moti Nagar"/>
    <n v="77.1411461"/>
    <n v="28.658171400000001"/>
    <s v="Chinese, Fast Food"/>
    <s v="Indian Rupees(Rs.)"/>
    <x v="0"/>
    <x v="0"/>
    <s v="No"/>
    <s v="No"/>
    <n v="1"/>
    <n v="0"/>
    <n v="300"/>
    <n v="1"/>
    <n v="2018"/>
    <n v="2"/>
    <n v="25"/>
    <d v="2018-02-25T00:00:00"/>
    <n v="3.6"/>
    <x v="0"/>
  </r>
  <r>
    <n v="18464648"/>
    <s v="Kith N Kin Cafeteria"/>
    <n v="1"/>
    <s v="New Delhi"/>
    <s v="Narela"/>
    <n v="77.090813330000003"/>
    <n v="28.840568560000001"/>
    <s v="Chinese, North Indian"/>
    <s v="Indian Rupees(Rs.)"/>
    <x v="0"/>
    <x v="0"/>
    <s v="No"/>
    <s v="No"/>
    <n v="1"/>
    <n v="0"/>
    <n v="300"/>
    <n v="1"/>
    <n v="2014"/>
    <n v="2"/>
    <n v="9"/>
    <d v="2014-02-09T00:00:00"/>
    <n v="3.6"/>
    <x v="0"/>
  </r>
  <r>
    <n v="18464629"/>
    <s v="Lazeez Rasoi"/>
    <n v="1"/>
    <s v="New Delhi"/>
    <s v="Narela"/>
    <n v="77.089527880000006"/>
    <n v="28.855172159999999"/>
    <s v="Chinese, North Indian"/>
    <s v="Indian Rupees(Rs.)"/>
    <x v="0"/>
    <x v="0"/>
    <s v="No"/>
    <s v="No"/>
    <n v="1"/>
    <n v="0"/>
    <n v="300"/>
    <n v="1"/>
    <n v="2015"/>
    <n v="2"/>
    <n v="10"/>
    <d v="2015-02-10T00:00:00"/>
    <n v="3.6"/>
    <x v="0"/>
  </r>
  <r>
    <n v="18489523"/>
    <s v="Le Village Pastry Shop"/>
    <n v="1"/>
    <s v="New Delhi"/>
    <s v="Sainik Farms"/>
    <n v="77.206068999999999"/>
    <n v="28.5172873"/>
    <s v="Bakery, Fast Food"/>
    <s v="Indian Rupees(Rs.)"/>
    <x v="0"/>
    <x v="0"/>
    <s v="No"/>
    <s v="No"/>
    <n v="1"/>
    <n v="0"/>
    <n v="300"/>
    <n v="1"/>
    <n v="2013"/>
    <n v="2"/>
    <n v="7"/>
    <d v="2013-02-07T00:00:00"/>
    <n v="3.6"/>
    <x v="0"/>
  </r>
  <r>
    <n v="18472599"/>
    <s v="Sardar Ji Chicken Corner"/>
    <n v="1"/>
    <s v="New Delhi"/>
    <s v="Tagore Garden"/>
    <n v="77.116232400000001"/>
    <n v="28.645696900000001"/>
    <s v="Mughlai, North Indian"/>
    <s v="Indian Rupees(Rs.)"/>
    <x v="0"/>
    <x v="0"/>
    <s v="No"/>
    <s v="No"/>
    <n v="1"/>
    <n v="0"/>
    <n v="300"/>
    <n v="1"/>
    <n v="2017"/>
    <n v="2"/>
    <n v="14"/>
    <d v="2017-02-14T00:00:00"/>
    <n v="3.6"/>
    <x v="0"/>
  </r>
  <r>
    <n v="18463988"/>
    <s v="L.N Live Kitchen"/>
    <n v="1"/>
    <s v="New Delhi"/>
    <s v="Delhi University-GTB Nagar"/>
    <n v="77.205097300000006"/>
    <n v="28.697983900000001"/>
    <s v="Chinese, Fast Food"/>
    <s v="Indian Rupees(Rs.)"/>
    <x v="0"/>
    <x v="0"/>
    <s v="No"/>
    <s v="No"/>
    <n v="1"/>
    <n v="0"/>
    <n v="300"/>
    <n v="1"/>
    <n v="2017"/>
    <n v="1"/>
    <n v="5"/>
    <d v="2017-01-05T00:00:00"/>
    <n v="3.6"/>
    <x v="0"/>
  </r>
  <r>
    <n v="18355115"/>
    <s v="Piyu Fast Food"/>
    <n v="1"/>
    <s v="New Delhi"/>
    <s v="East of Kailash"/>
    <n v="77.249575289999996"/>
    <n v="28.555502130000001"/>
    <s v="Chinese"/>
    <s v="Indian Rupees(Rs.)"/>
    <x v="0"/>
    <x v="0"/>
    <s v="No"/>
    <s v="No"/>
    <n v="1"/>
    <n v="0"/>
    <n v="300"/>
    <n v="1"/>
    <n v="2013"/>
    <n v="1"/>
    <n v="13"/>
    <d v="2013-01-13T00:00:00"/>
    <n v="3.6"/>
    <x v="0"/>
  </r>
  <r>
    <n v="18429151"/>
    <s v="Food Junction"/>
    <n v="1"/>
    <s v="New Delhi"/>
    <s v="Lajpat Nagar 1"/>
    <n v="77.253359500000002"/>
    <n v="28.5690147"/>
    <s v="Chinese"/>
    <s v="Indian Rupees(Rs.)"/>
    <x v="0"/>
    <x v="0"/>
    <s v="No"/>
    <s v="No"/>
    <n v="1"/>
    <n v="0"/>
    <n v="300"/>
    <n v="1"/>
    <n v="2012"/>
    <n v="1"/>
    <n v="25"/>
    <d v="2012-01-25T00:00:00"/>
    <n v="3.6"/>
    <x v="0"/>
  </r>
  <r>
    <n v="18421492"/>
    <s v="Zayka chicken restaurant"/>
    <n v="1"/>
    <s v="New Delhi"/>
    <s v="Mayur Vihar Phase 1"/>
    <n v="77.296009299999994"/>
    <n v="28.6073214"/>
    <s v="North Indian, Biryani"/>
    <s v="Indian Rupees(Rs.)"/>
    <x v="0"/>
    <x v="0"/>
    <s v="No"/>
    <s v="No"/>
    <n v="1"/>
    <n v="0"/>
    <n v="300"/>
    <n v="1"/>
    <n v="2017"/>
    <n v="1"/>
    <n v="4"/>
    <d v="2017-01-04T00:00:00"/>
    <n v="3.6"/>
    <x v="0"/>
  </r>
  <r>
    <n v="18375395"/>
    <s v="Romano's Pizza"/>
    <n v="1"/>
    <s v="New Delhi"/>
    <s v="Mayur Vihar Phase 3"/>
    <n v="77.337106500000004"/>
    <n v="28.61364897"/>
    <s v="Pizza"/>
    <s v="Indian Rupees(Rs.)"/>
    <x v="0"/>
    <x v="0"/>
    <s v="No"/>
    <s v="No"/>
    <n v="1"/>
    <n v="0"/>
    <n v="300"/>
    <n v="1"/>
    <n v="2018"/>
    <n v="1"/>
    <n v="22"/>
    <d v="2018-01-22T00:00:00"/>
    <n v="3.6"/>
    <x v="0"/>
  </r>
  <r>
    <n v="18449639"/>
    <s v="Pheva Tandooris"/>
    <n v="1"/>
    <s v="New Delhi"/>
    <s v="Mukherjee Nagar"/>
    <n v="77.2156916"/>
    <n v="28.710328799999999"/>
    <s v="North Indian, Chinese"/>
    <s v="Indian Rupees(Rs.)"/>
    <x v="0"/>
    <x v="0"/>
    <s v="No"/>
    <s v="No"/>
    <n v="1"/>
    <n v="0"/>
    <n v="300"/>
    <n v="1"/>
    <n v="2017"/>
    <n v="1"/>
    <n v="16"/>
    <d v="2017-01-16T00:00:00"/>
    <n v="3.6"/>
    <x v="0"/>
  </r>
  <r>
    <n v="310889"/>
    <s v="New Garden Hut"/>
    <n v="1"/>
    <s v="New Delhi"/>
    <s v="Preet Vihar"/>
    <n v="77.294134499999998"/>
    <n v="28.6401732"/>
    <s v="Chinese, Fast Food"/>
    <s v="Indian Rupees(Rs.)"/>
    <x v="0"/>
    <x v="0"/>
    <s v="No"/>
    <s v="No"/>
    <n v="1"/>
    <n v="0"/>
    <n v="300"/>
    <n v="1"/>
    <n v="2010"/>
    <n v="1"/>
    <n v="6"/>
    <d v="2010-01-06T00:00:00"/>
    <n v="3.6"/>
    <x v="0"/>
  </r>
  <r>
    <n v="18396151"/>
    <s v="Chinese Hut"/>
    <n v="1"/>
    <s v="New Delhi"/>
    <s v="R K Puram"/>
    <n v="77.179385300000007"/>
    <n v="28.562609299999998"/>
    <s v="Chinese, Fast Food"/>
    <s v="Indian Rupees(Rs.)"/>
    <x v="0"/>
    <x v="0"/>
    <s v="No"/>
    <s v="No"/>
    <n v="1"/>
    <n v="0"/>
    <n v="300"/>
    <n v="1"/>
    <n v="2015"/>
    <n v="1"/>
    <n v="8"/>
    <d v="2015-01-08T00:00:00"/>
    <n v="3.6"/>
    <x v="0"/>
  </r>
  <r>
    <n v="18418263"/>
    <s v="Fabulous Cake"/>
    <n v="1"/>
    <s v="New Delhi"/>
    <s v="Anand Vihar"/>
    <n v="77.318115800000001"/>
    <n v="28.6640178"/>
    <s v="Bakery"/>
    <s v="Indian Rupees(Rs.)"/>
    <x v="0"/>
    <x v="0"/>
    <s v="No"/>
    <s v="No"/>
    <n v="1"/>
    <n v="0"/>
    <n v="300"/>
    <n v="1"/>
    <n v="2014"/>
    <n v="12"/>
    <n v="28"/>
    <d v="2014-12-28T00:00:00"/>
    <n v="3.6"/>
    <x v="0"/>
  </r>
  <r>
    <n v="18424863"/>
    <s v="Saras Fast Food Feast"/>
    <n v="1"/>
    <s v="New Delhi"/>
    <s v="Civil Lines"/>
    <n v="77.2224176"/>
    <n v="28.672627500000001"/>
    <s v="North Indian, South Indian"/>
    <s v="Indian Rupees(Rs.)"/>
    <x v="0"/>
    <x v="0"/>
    <s v="No"/>
    <s v="No"/>
    <n v="1"/>
    <n v="0"/>
    <n v="300"/>
    <n v="1"/>
    <n v="2018"/>
    <n v="12"/>
    <n v="15"/>
    <d v="2018-12-15T00:00:00"/>
    <n v="3.6"/>
    <x v="0"/>
  </r>
  <r>
    <n v="18435816"/>
    <s v="Shakun Cook-Du-Ku"/>
    <n v="1"/>
    <s v="New Delhi"/>
    <s v="Dilshad Garden"/>
    <n v="77.3227227"/>
    <n v="28.685952700000001"/>
    <s v="Chinese, North Indian"/>
    <s v="Indian Rupees(Rs.)"/>
    <x v="0"/>
    <x v="0"/>
    <s v="No"/>
    <s v="No"/>
    <n v="1"/>
    <n v="0"/>
    <n v="300"/>
    <n v="1"/>
    <n v="2014"/>
    <n v="12"/>
    <n v="8"/>
    <d v="2014-12-08T00:00:00"/>
    <n v="3.6"/>
    <x v="0"/>
  </r>
  <r>
    <n v="18419901"/>
    <s v="P.S. Chinese &amp; Thai Food"/>
    <n v="1"/>
    <s v="New Delhi"/>
    <s v="Jangpura"/>
    <n v="77.258520399999995"/>
    <n v="28.5791121"/>
    <s v="Chinese"/>
    <s v="Indian Rupees(Rs.)"/>
    <x v="0"/>
    <x v="0"/>
    <s v="No"/>
    <s v="No"/>
    <n v="1"/>
    <n v="0"/>
    <n v="300"/>
    <n v="1"/>
    <n v="2014"/>
    <n v="12"/>
    <n v="28"/>
    <d v="2014-12-28T00:00:00"/>
    <n v="3.6"/>
    <x v="0"/>
  </r>
  <r>
    <n v="18409207"/>
    <s v="Twenty Four Seven"/>
    <n v="1"/>
    <s v="New Delhi"/>
    <s v="Mehrauli"/>
    <n v="77.189848499999997"/>
    <n v="28.523913400000001"/>
    <s v="Fast Food, North Indian"/>
    <s v="Indian Rupees(Rs.)"/>
    <x v="0"/>
    <x v="0"/>
    <s v="No"/>
    <s v="No"/>
    <n v="1"/>
    <n v="0"/>
    <n v="300"/>
    <n v="1"/>
    <n v="2012"/>
    <n v="12"/>
    <n v="20"/>
    <d v="2012-12-20T00:00:00"/>
    <n v="3.6"/>
    <x v="0"/>
  </r>
  <r>
    <n v="18361200"/>
    <s v="Snack Shack"/>
    <n v="1"/>
    <s v="New Delhi"/>
    <s v="Najafgarh"/>
    <n v="76.9711827"/>
    <n v="28.610199600000001"/>
    <s v="North Indian, Chinese"/>
    <s v="Indian Rupees(Rs.)"/>
    <x v="0"/>
    <x v="0"/>
    <s v="No"/>
    <s v="No"/>
    <n v="1"/>
    <n v="0"/>
    <n v="300"/>
    <n v="1"/>
    <n v="2015"/>
    <n v="12"/>
    <n v="3"/>
    <d v="2015-12-03T00:00:00"/>
    <n v="3.6"/>
    <x v="0"/>
  </r>
  <r>
    <n v="18375389"/>
    <s v="Pizza Hot"/>
    <n v="1"/>
    <s v="New Delhi"/>
    <s v="Nangloi"/>
    <n v="77.040718049999995"/>
    <n v="28.682094509999999"/>
    <s v="Italian, Fast Food, South Indian"/>
    <s v="Indian Rupees(Rs.)"/>
    <x v="0"/>
    <x v="0"/>
    <s v="No"/>
    <s v="No"/>
    <n v="1"/>
    <n v="0"/>
    <n v="300"/>
    <n v="1"/>
    <n v="2015"/>
    <n v="12"/>
    <n v="10"/>
    <d v="2015-12-10T00:00:00"/>
    <n v="3.6"/>
    <x v="0"/>
  </r>
  <r>
    <n v="18393288"/>
    <s v="Fresh Meat CO"/>
    <n v="1"/>
    <s v="New Delhi"/>
    <s v="Naraina"/>
    <n v="77.136863300000002"/>
    <n v="28.628125699999998"/>
    <s v="Raw Meats, Fast Food"/>
    <s v="Indian Rupees(Rs.)"/>
    <x v="0"/>
    <x v="0"/>
    <s v="No"/>
    <s v="No"/>
    <n v="1"/>
    <n v="0"/>
    <n v="300"/>
    <n v="1"/>
    <n v="2012"/>
    <n v="12"/>
    <n v="19"/>
    <d v="2012-12-19T00:00:00"/>
    <n v="3.6"/>
    <x v="0"/>
  </r>
  <r>
    <n v="18352220"/>
    <s v="Chocolacious by WedCraft"/>
    <n v="1"/>
    <s v="New Delhi"/>
    <s v="Prashant Vihar"/>
    <n v="77.134584500000003"/>
    <n v="28.715477799999999"/>
    <s v="Bakery, Desserts"/>
    <s v="Indian Rupees(Rs.)"/>
    <x v="0"/>
    <x v="0"/>
    <s v="No"/>
    <s v="No"/>
    <n v="1"/>
    <n v="0"/>
    <n v="300"/>
    <n v="1"/>
    <n v="2012"/>
    <n v="12"/>
    <n v="3"/>
    <d v="2012-12-03T00:00:00"/>
    <n v="3.6"/>
    <x v="0"/>
  </r>
  <r>
    <n v="18438448"/>
    <s v="Food Care"/>
    <n v="1"/>
    <s v="New Delhi"/>
    <s v="Shakarpur"/>
    <n v="77.279126300000001"/>
    <n v="28.626912099999998"/>
    <s v="Chinese, Fast Food"/>
    <s v="Indian Rupees(Rs.)"/>
    <x v="0"/>
    <x v="0"/>
    <s v="No"/>
    <s v="No"/>
    <n v="1"/>
    <n v="0"/>
    <n v="300"/>
    <n v="1"/>
    <n v="2014"/>
    <n v="12"/>
    <n v="9"/>
    <d v="2014-12-09T00:00:00"/>
    <n v="3.6"/>
    <x v="0"/>
  </r>
  <r>
    <n v="18376475"/>
    <s v="Friends N Foods"/>
    <n v="1"/>
    <s v="New Delhi"/>
    <s v="Dilshad Garden"/>
    <n v="77.322859280000003"/>
    <n v="28.683930790000002"/>
    <s v="Chinese"/>
    <s v="Indian Rupees(Rs.)"/>
    <x v="0"/>
    <x v="0"/>
    <s v="No"/>
    <s v="No"/>
    <n v="1"/>
    <n v="0"/>
    <n v="300"/>
    <n v="1"/>
    <n v="2018"/>
    <n v="11"/>
    <n v="7"/>
    <d v="2018-11-07T00:00:00"/>
    <n v="3.6"/>
    <x v="0"/>
  </r>
  <r>
    <n v="18272391"/>
    <s v="ABC Restaurant"/>
    <n v="1"/>
    <s v="New Delhi"/>
    <s v="Majnu ka Tila"/>
    <n v="77.227627200000001"/>
    <n v="28.7003539"/>
    <s v="North Indian, Chinese"/>
    <s v="Indian Rupees(Rs.)"/>
    <x v="0"/>
    <x v="0"/>
    <s v="No"/>
    <s v="No"/>
    <n v="1"/>
    <n v="0"/>
    <n v="300"/>
    <n v="1"/>
    <n v="2016"/>
    <n v="11"/>
    <n v="2"/>
    <d v="2016-11-02T00:00:00"/>
    <n v="3.6"/>
    <x v="0"/>
  </r>
  <r>
    <n v="18424171"/>
    <s v="Brijwasi"/>
    <n v="1"/>
    <s v="New Delhi"/>
    <s v="Mukherjee Nagar"/>
    <n v="77.215591000000003"/>
    <n v="28.712279299999999"/>
    <s v="North Indian, Chinese, South Indian"/>
    <s v="Indian Rupees(Rs.)"/>
    <x v="0"/>
    <x v="0"/>
    <s v="No"/>
    <s v="No"/>
    <n v="1"/>
    <n v="0"/>
    <n v="300"/>
    <n v="1"/>
    <n v="2017"/>
    <n v="11"/>
    <n v="2"/>
    <d v="2017-11-02T00:00:00"/>
    <n v="3.6"/>
    <x v="0"/>
  </r>
  <r>
    <n v="18354988"/>
    <s v="Jaca Restaurant"/>
    <n v="1"/>
    <s v="New Delhi"/>
    <s v="Munirka"/>
    <n v="77.172186699999997"/>
    <n v="28.556300700000001"/>
    <s v="North Indian, Chinese"/>
    <s v="Indian Rupees(Rs.)"/>
    <x v="0"/>
    <x v="0"/>
    <s v="No"/>
    <s v="No"/>
    <n v="1"/>
    <n v="0"/>
    <n v="300"/>
    <n v="1"/>
    <n v="2015"/>
    <n v="11"/>
    <n v="4"/>
    <d v="2015-11-04T00:00:00"/>
    <n v="3.6"/>
    <x v="0"/>
  </r>
  <r>
    <n v="18429188"/>
    <s v="Vishal Snacks"/>
    <n v="1"/>
    <s v="New Delhi"/>
    <s v="Okhla Phase 1"/>
    <n v="77.287036999999998"/>
    <n v="28.501280999999999"/>
    <s v="North Indian, Chinese, South Indian"/>
    <s v="Indian Rupees(Rs.)"/>
    <x v="0"/>
    <x v="0"/>
    <s v="No"/>
    <s v="No"/>
    <n v="1"/>
    <n v="0"/>
    <n v="300"/>
    <n v="1"/>
    <n v="2013"/>
    <n v="11"/>
    <n v="21"/>
    <d v="2013-11-21T00:00:00"/>
    <n v="3.6"/>
    <x v="0"/>
  </r>
  <r>
    <n v="18441677"/>
    <s v="Chennai Express"/>
    <n v="1"/>
    <s v="New Delhi"/>
    <s v="Vikas Marg"/>
    <n v="77.277689800000005"/>
    <n v="28.630718699999999"/>
    <s v="Chinese, South Indian"/>
    <s v="Indian Rupees(Rs.)"/>
    <x v="0"/>
    <x v="0"/>
    <s v="No"/>
    <s v="No"/>
    <n v="1"/>
    <n v="0"/>
    <n v="300"/>
    <n v="1"/>
    <n v="2016"/>
    <n v="11"/>
    <n v="27"/>
    <d v="2016-11-27T00:00:00"/>
    <n v="3.6"/>
    <x v="0"/>
  </r>
  <r>
    <n v="18361208"/>
    <s v="Shama Chicken Corner"/>
    <n v="1"/>
    <s v="New Delhi"/>
    <s v="Civil Lines"/>
    <n v="77.221147099999996"/>
    <n v="28.6917878"/>
    <s v="Biryani, Mughlai"/>
    <s v="Indian Rupees(Rs.)"/>
    <x v="0"/>
    <x v="0"/>
    <s v="No"/>
    <s v="No"/>
    <n v="1"/>
    <n v="0"/>
    <n v="300"/>
    <n v="1"/>
    <n v="2015"/>
    <n v="10"/>
    <n v="27"/>
    <d v="2015-10-27T00:00:00"/>
    <n v="3.6"/>
    <x v="0"/>
  </r>
  <r>
    <n v="18359292"/>
    <s v="Foodies"/>
    <n v="1"/>
    <s v="New Delhi"/>
    <s v="Fun City Mall, Prashant Vihar"/>
    <n v="77.135977800000006"/>
    <n v="28.712433499999999"/>
    <s v="Italian"/>
    <s v="Indian Rupees(Rs.)"/>
    <x v="0"/>
    <x v="0"/>
    <s v="No"/>
    <s v="No"/>
    <n v="1"/>
    <n v="0"/>
    <n v="300"/>
    <n v="1"/>
    <n v="2015"/>
    <n v="10"/>
    <n v="15"/>
    <d v="2015-10-15T00:00:00"/>
    <n v="3.6"/>
    <x v="0"/>
  </r>
  <r>
    <n v="18479001"/>
    <s v="Delhi Biryani Hut"/>
    <n v="1"/>
    <s v="New Delhi"/>
    <s v="Jangpura"/>
    <n v="77.246894100000006"/>
    <n v="28.581515100000001"/>
    <s v="Mughlai"/>
    <s v="Indian Rupees(Rs.)"/>
    <x v="0"/>
    <x v="0"/>
    <s v="No"/>
    <s v="No"/>
    <n v="1"/>
    <n v="0"/>
    <n v="300"/>
    <n v="1"/>
    <n v="2015"/>
    <n v="10"/>
    <n v="9"/>
    <d v="2015-10-09T00:00:00"/>
    <n v="3.6"/>
    <x v="0"/>
  </r>
  <r>
    <n v="18489807"/>
    <s v="Dolphin - The Food Cafe"/>
    <n v="1"/>
    <s v="New Delhi"/>
    <s v="Mahipalpur"/>
    <n v="77.124150400000005"/>
    <n v="28.5434269"/>
    <s v="North Indian, Mughlai, Chinese"/>
    <s v="Indian Rupees(Rs.)"/>
    <x v="0"/>
    <x v="0"/>
    <s v="No"/>
    <s v="No"/>
    <n v="1"/>
    <n v="0"/>
    <n v="300"/>
    <n v="1"/>
    <n v="2018"/>
    <n v="10"/>
    <n v="11"/>
    <d v="2018-10-11T00:00:00"/>
    <n v="3.6"/>
    <x v="0"/>
  </r>
  <r>
    <n v="18446411"/>
    <s v="Lhasa Thali House"/>
    <n v="1"/>
    <s v="New Delhi"/>
    <s v="Majnu ka Tila"/>
    <n v="77.228345700000006"/>
    <n v="28.702840699999999"/>
    <s v="Nepalese"/>
    <s v="Indian Rupees(Rs.)"/>
    <x v="0"/>
    <x v="0"/>
    <s v="No"/>
    <s v="No"/>
    <n v="1"/>
    <n v="0"/>
    <n v="300"/>
    <n v="1"/>
    <n v="2012"/>
    <n v="10"/>
    <n v="26"/>
    <d v="2012-10-26T00:00:00"/>
    <n v="3.6"/>
    <x v="0"/>
  </r>
  <r>
    <n v="18424646"/>
    <s v="Little Tibet"/>
    <n v="1"/>
    <s v="New Delhi"/>
    <s v="Majnu ka Tila"/>
    <n v="77.228166099999996"/>
    <n v="28.701032300000001"/>
    <s v="Cafe, Tibetan"/>
    <s v="Indian Rupees(Rs.)"/>
    <x v="0"/>
    <x v="0"/>
    <s v="No"/>
    <s v="No"/>
    <n v="1"/>
    <n v="0"/>
    <n v="300"/>
    <n v="1"/>
    <n v="2012"/>
    <n v="10"/>
    <n v="3"/>
    <d v="2012-10-03T00:00:00"/>
    <n v="3.6"/>
    <x v="0"/>
  </r>
  <r>
    <n v="18371414"/>
    <s v="Apni Rasoi"/>
    <n v="1"/>
    <s v="New Delhi"/>
    <s v="Najafgarh"/>
    <n v="76.996956100000006"/>
    <n v="28.591004300000002"/>
    <s v="Mughlai, North Indian"/>
    <s v="Indian Rupees(Rs.)"/>
    <x v="0"/>
    <x v="0"/>
    <s v="No"/>
    <s v="No"/>
    <n v="1"/>
    <n v="0"/>
    <n v="300"/>
    <n v="1"/>
    <n v="2010"/>
    <n v="10"/>
    <n v="13"/>
    <d v="2010-10-13T00:00:00"/>
    <n v="3.6"/>
    <x v="0"/>
  </r>
  <r>
    <n v="18352287"/>
    <s v="Chinese Food Point"/>
    <n v="1"/>
    <s v="New Delhi"/>
    <s v="Najafgarh"/>
    <n v="76.988617099999999"/>
    <n v="28.601061000000001"/>
    <s v="Chinese"/>
    <s v="Indian Rupees(Rs.)"/>
    <x v="0"/>
    <x v="0"/>
    <s v="No"/>
    <s v="No"/>
    <n v="1"/>
    <n v="0"/>
    <n v="300"/>
    <n v="1"/>
    <n v="2016"/>
    <n v="10"/>
    <n v="5"/>
    <d v="2016-10-05T00:00:00"/>
    <n v="3.6"/>
    <x v="0"/>
  </r>
  <r>
    <n v="18461352"/>
    <s v="Rupa Bangali Dhaba"/>
    <n v="1"/>
    <s v="New Delhi"/>
    <s v="R K Puram"/>
    <n v="77.178576899999996"/>
    <n v="28.563554700000001"/>
    <s v="North Indian, Mughlai"/>
    <s v="Indian Rupees(Rs.)"/>
    <x v="0"/>
    <x v="0"/>
    <s v="No"/>
    <s v="No"/>
    <n v="1"/>
    <n v="0"/>
    <n v="300"/>
    <n v="1"/>
    <n v="2012"/>
    <n v="10"/>
    <n v="20"/>
    <d v="2012-10-20T00:00:00"/>
    <n v="3.6"/>
    <x v="0"/>
  </r>
  <r>
    <n v="18376497"/>
    <s v="Always Eat Green"/>
    <n v="1"/>
    <s v="New Delhi"/>
    <s v="Vasundhara Enclave"/>
    <n v="77.307897600000004"/>
    <n v="28.5901234"/>
    <s v="North Indian, South Indian, Chinese"/>
    <s v="Indian Rupees(Rs.)"/>
    <x v="0"/>
    <x v="0"/>
    <s v="No"/>
    <s v="No"/>
    <n v="1"/>
    <n v="0"/>
    <n v="300"/>
    <n v="1"/>
    <n v="2015"/>
    <n v="10"/>
    <n v="28"/>
    <d v="2015-10-28T00:00:00"/>
    <n v="3.6"/>
    <x v="0"/>
  </r>
  <r>
    <n v="18421469"/>
    <s v="Jyoti Sweets"/>
    <n v="1"/>
    <s v="New Delhi"/>
    <s v="Vivek Vihar"/>
    <n v="77.312163299999995"/>
    <n v="28.669827130000002"/>
    <s v="Mithai"/>
    <s v="Indian Rupees(Rs.)"/>
    <x v="0"/>
    <x v="0"/>
    <s v="No"/>
    <s v="No"/>
    <n v="1"/>
    <n v="0"/>
    <n v="300"/>
    <n v="1"/>
    <n v="2016"/>
    <n v="10"/>
    <n v="2"/>
    <d v="2016-10-02T00:00:00"/>
    <n v="3.6"/>
    <x v="0"/>
  </r>
  <r>
    <n v="18478967"/>
    <s v="Gupta Sweets"/>
    <n v="1"/>
    <s v="New Delhi"/>
    <s v="Yusuf Sarai"/>
    <n v="77.207416499999994"/>
    <n v="28.5612517"/>
    <s v="North Indian, South Indian, Mithai"/>
    <s v="Indian Rupees(Rs.)"/>
    <x v="0"/>
    <x v="0"/>
    <s v="No"/>
    <s v="No"/>
    <n v="1"/>
    <n v="0"/>
    <n v="300"/>
    <n v="1"/>
    <n v="2012"/>
    <n v="10"/>
    <n v="3"/>
    <d v="2012-10-03T00:00:00"/>
    <n v="3.6"/>
    <x v="0"/>
  </r>
  <r>
    <n v="18481317"/>
    <s v="Frugurpop-  ibis New Delhi"/>
    <n v="1"/>
    <s v="New Delhi"/>
    <s v="ibis New Delhi, Aerocity"/>
    <n v="0"/>
    <n v="0"/>
    <s v="Ice Cream, Desserts"/>
    <s v="Indian Rupees(Rs.)"/>
    <x v="0"/>
    <x v="0"/>
    <s v="No"/>
    <s v="No"/>
    <n v="1"/>
    <n v="0"/>
    <n v="300"/>
    <n v="1"/>
    <n v="2015"/>
    <n v="9"/>
    <n v="8"/>
    <d v="2015-09-08T00:00:00"/>
    <n v="3.6"/>
    <x v="0"/>
  </r>
  <r>
    <n v="18380392"/>
    <s v="Mahesh Chaat Corner"/>
    <n v="1"/>
    <s v="New Delhi"/>
    <s v="Janpath"/>
    <n v="0"/>
    <n v="0"/>
    <s v="Chinese, Fast Food, Pizza"/>
    <s v="Indian Rupees(Rs.)"/>
    <x v="0"/>
    <x v="0"/>
    <s v="No"/>
    <s v="No"/>
    <n v="1"/>
    <n v="0"/>
    <n v="250"/>
    <n v="1"/>
    <n v="2013"/>
    <n v="9"/>
    <n v="9"/>
    <d v="2013-09-09T00:00:00"/>
    <n v="3"/>
    <x v="0"/>
  </r>
  <r>
    <n v="18427203"/>
    <s v="Colonel's Kebabs &amp; Curries"/>
    <n v="1"/>
    <s v="New Delhi"/>
    <s v="Mahipalpur"/>
    <n v="0"/>
    <n v="0"/>
    <s v="North Indian, Chinese, Mughlai"/>
    <s v="Indian Rupees(Rs.)"/>
    <x v="0"/>
    <x v="0"/>
    <s v="No"/>
    <s v="No"/>
    <n v="2"/>
    <n v="0"/>
    <n v="600"/>
    <n v="1"/>
    <n v="2017"/>
    <n v="9"/>
    <n v="24"/>
    <d v="2017-09-24T00:00:00"/>
    <n v="7.2"/>
    <x v="0"/>
  </r>
  <r>
    <n v="18471278"/>
    <s v="BonJuz"/>
    <n v="1"/>
    <s v="New Delhi"/>
    <s v="Sainik Farms"/>
    <n v="0"/>
    <n v="0"/>
    <s v="Healthy Food, Juices"/>
    <s v="Indian Rupees(Rs.)"/>
    <x v="0"/>
    <x v="0"/>
    <s v="No"/>
    <s v="No"/>
    <n v="1"/>
    <n v="0"/>
    <n v="200"/>
    <n v="1"/>
    <n v="2016"/>
    <n v="9"/>
    <n v="6"/>
    <d v="2016-09-06T00:00:00"/>
    <n v="2.4"/>
    <x v="0"/>
  </r>
  <r>
    <n v="18425318"/>
    <s v="Cake Knighter"/>
    <n v="1"/>
    <s v="New Delhi"/>
    <s v="Vasundhara Enclave"/>
    <n v="0"/>
    <n v="0"/>
    <s v="Bakery"/>
    <s v="Indian Rupees(Rs.)"/>
    <x v="0"/>
    <x v="0"/>
    <s v="No"/>
    <s v="No"/>
    <n v="1"/>
    <n v="0"/>
    <n v="300"/>
    <n v="1"/>
    <n v="2017"/>
    <n v="9"/>
    <n v="3"/>
    <d v="2017-09-03T00:00:00"/>
    <n v="3.6"/>
    <x v="0"/>
  </r>
  <r>
    <n v="18434964"/>
    <s v="FM Biryani Point"/>
    <n v="1"/>
    <s v="New Delhi"/>
    <s v="Vasundhara Enclave"/>
    <n v="0"/>
    <n v="0"/>
    <s v="Biryani"/>
    <s v="Indian Rupees(Rs.)"/>
    <x v="0"/>
    <x v="0"/>
    <s v="No"/>
    <s v="No"/>
    <n v="1"/>
    <n v="0"/>
    <n v="150"/>
    <n v="1"/>
    <n v="2015"/>
    <n v="9"/>
    <n v="19"/>
    <d v="2015-09-19T00:00:00"/>
    <n v="1.8"/>
    <x v="0"/>
  </r>
  <r>
    <n v="18349925"/>
    <s v="Al-Kausar's"/>
    <n v="1"/>
    <s v="New Delhi"/>
    <s v="Zakir Nagar"/>
    <n v="0"/>
    <n v="0"/>
    <s v="Chinese"/>
    <s v="Indian Rupees(Rs.)"/>
    <x v="0"/>
    <x v="0"/>
    <s v="No"/>
    <s v="No"/>
    <n v="1"/>
    <n v="0"/>
    <n v="200"/>
    <n v="1"/>
    <n v="2016"/>
    <n v="9"/>
    <n v="18"/>
    <d v="2016-09-18T00:00:00"/>
    <n v="2.4"/>
    <x v="0"/>
  </r>
  <r>
    <n v="18361522"/>
    <s v="Punjabi Chaap Corner"/>
    <n v="1"/>
    <s v="New Delhi"/>
    <s v="Alaknanda"/>
    <n v="0"/>
    <n v="0"/>
    <s v="Fast Food, North Indian"/>
    <s v="Indian Rupees(Rs.)"/>
    <x v="0"/>
    <x v="0"/>
    <s v="No"/>
    <s v="No"/>
    <n v="1"/>
    <n v="0"/>
    <n v="400"/>
    <n v="1"/>
    <n v="2012"/>
    <n v="8"/>
    <n v="2"/>
    <d v="2012-08-02T00:00:00"/>
    <n v="4.8"/>
    <x v="0"/>
  </r>
  <r>
    <n v="18472613"/>
    <s v="Spice Studio"/>
    <n v="1"/>
    <s v="New Delhi"/>
    <s v="Geeta Colony"/>
    <n v="0"/>
    <n v="0"/>
    <s v="Seafood, Mughlai, North Indian"/>
    <s v="Indian Rupees(Rs.)"/>
    <x v="0"/>
    <x v="0"/>
    <s v="No"/>
    <s v="No"/>
    <n v="1"/>
    <n v="0"/>
    <n v="400"/>
    <n v="1"/>
    <n v="2011"/>
    <n v="8"/>
    <n v="27"/>
    <d v="2011-08-27T00:00:00"/>
    <n v="4.8"/>
    <x v="0"/>
  </r>
  <r>
    <n v="18469838"/>
    <s v="The Friends Cafe"/>
    <n v="1"/>
    <s v="New Delhi"/>
    <s v="Krishna Nagar"/>
    <n v="0"/>
    <n v="0"/>
    <s v="Chinese, Italian"/>
    <s v="Indian Rupees(Rs.)"/>
    <x v="0"/>
    <x v="0"/>
    <s v="No"/>
    <s v="No"/>
    <n v="1"/>
    <n v="0"/>
    <n v="300"/>
    <n v="1"/>
    <n v="2014"/>
    <n v="8"/>
    <n v="5"/>
    <d v="2014-08-05T00:00:00"/>
    <n v="3.6"/>
    <x v="0"/>
  </r>
  <r>
    <n v="18421494"/>
    <s v="South Indian"/>
    <n v="1"/>
    <s v="New Delhi"/>
    <s v="Mayur Vihar Phase 1"/>
    <n v="0"/>
    <n v="0"/>
    <s v="South Indian"/>
    <s v="Indian Rupees(Rs.)"/>
    <x v="0"/>
    <x v="0"/>
    <s v="No"/>
    <s v="No"/>
    <n v="1"/>
    <n v="0"/>
    <n v="150"/>
    <n v="1"/>
    <n v="2015"/>
    <n v="8"/>
    <n v="10"/>
    <d v="2015-08-10T00:00:00"/>
    <n v="1.8"/>
    <x v="0"/>
  </r>
  <r>
    <n v="311821"/>
    <s v="The Twisted Bakery"/>
    <n v="1"/>
    <s v="New Delhi"/>
    <s v="Sainik Farms"/>
    <n v="0"/>
    <n v="0"/>
    <s v="Bakery, Desserts"/>
    <s v="Indian Rupees(Rs.)"/>
    <x v="0"/>
    <x v="0"/>
    <s v="No"/>
    <s v="No"/>
    <n v="1"/>
    <n v="0"/>
    <n v="400"/>
    <n v="1"/>
    <n v="2015"/>
    <n v="8"/>
    <n v="8"/>
    <d v="2015-08-08T00:00:00"/>
    <n v="4.8"/>
    <x v="0"/>
  </r>
  <r>
    <n v="18397698"/>
    <s v="Take Away Depot"/>
    <n v="1"/>
    <s v="New Delhi"/>
    <s v="Vasant Vihar"/>
    <n v="0"/>
    <n v="0"/>
    <s v="Chinese, Mughlai, North Indian"/>
    <s v="Indian Rupees(Rs.)"/>
    <x v="0"/>
    <x v="0"/>
    <s v="No"/>
    <s v="No"/>
    <n v="2"/>
    <n v="0"/>
    <n v="600"/>
    <n v="1"/>
    <n v="2010"/>
    <n v="8"/>
    <n v="18"/>
    <d v="2010-08-18T00:00:00"/>
    <n v="7.2"/>
    <x v="0"/>
  </r>
  <r>
    <n v="18499493"/>
    <s v="Zombiez"/>
    <n v="1"/>
    <s v="New Delhi"/>
    <s v="Vasundhara Enclave"/>
    <n v="0"/>
    <n v="0"/>
    <s v="Chinese, North Indian"/>
    <s v="Indian Rupees(Rs.)"/>
    <x v="0"/>
    <x v="0"/>
    <s v="No"/>
    <s v="No"/>
    <n v="2"/>
    <n v="0"/>
    <n v="500"/>
    <n v="1"/>
    <n v="2011"/>
    <n v="8"/>
    <n v="10"/>
    <d v="2011-08-10T00:00:00"/>
    <n v="6"/>
    <x v="0"/>
  </r>
  <r>
    <n v="18384143"/>
    <s v="Mitra Da Dhabha"/>
    <n v="1"/>
    <s v="New Delhi"/>
    <s v="Krishna Nagar"/>
    <n v="0"/>
    <n v="0"/>
    <s v="Mughlai, North Indian"/>
    <s v="Indian Rupees(Rs.)"/>
    <x v="0"/>
    <x v="0"/>
    <s v="No"/>
    <s v="No"/>
    <n v="1"/>
    <n v="0"/>
    <n v="350"/>
    <n v="1"/>
    <n v="2016"/>
    <n v="7"/>
    <n v="7"/>
    <d v="2016-07-07T00:00:00"/>
    <n v="4.2"/>
    <x v="0"/>
  </r>
  <r>
    <n v="18462257"/>
    <s v="Momo's King"/>
    <n v="1"/>
    <s v="New Delhi"/>
    <s v="Subhash Nagar"/>
    <n v="0"/>
    <n v="0"/>
    <s v="Chinese"/>
    <s v="Indian Rupees(Rs.)"/>
    <x v="0"/>
    <x v="0"/>
    <s v="No"/>
    <s v="No"/>
    <n v="1"/>
    <n v="0"/>
    <n v="200"/>
    <n v="1"/>
    <n v="2018"/>
    <n v="7"/>
    <n v="26"/>
    <d v="2018-07-26T00:00:00"/>
    <n v="2.4"/>
    <x v="0"/>
  </r>
  <r>
    <n v="18481320"/>
    <s v="Food Nation"/>
    <n v="1"/>
    <s v="New Delhi"/>
    <s v="Chittaranjan Park"/>
    <n v="0"/>
    <n v="0"/>
    <s v="North Indian, Chinese"/>
    <s v="Indian Rupees(Rs.)"/>
    <x v="0"/>
    <x v="0"/>
    <s v="No"/>
    <s v="No"/>
    <n v="1"/>
    <n v="0"/>
    <n v="400"/>
    <n v="1"/>
    <n v="2018"/>
    <n v="6"/>
    <n v="19"/>
    <d v="2018-06-19T00:00:00"/>
    <n v="4.8"/>
    <x v="0"/>
  </r>
  <r>
    <n v="18345506"/>
    <s v="Hilal Hotel Nihari"/>
    <n v="1"/>
    <s v="New Delhi"/>
    <s v="Daryaganj"/>
    <n v="0"/>
    <n v="0"/>
    <s v="Mughlai"/>
    <s v="Indian Rupees(Rs.)"/>
    <x v="0"/>
    <x v="0"/>
    <s v="No"/>
    <s v="No"/>
    <n v="1"/>
    <n v="0"/>
    <n v="400"/>
    <n v="1"/>
    <n v="2016"/>
    <n v="6"/>
    <n v="23"/>
    <d v="2016-06-23T00:00:00"/>
    <n v="4.8"/>
    <x v="0"/>
  </r>
  <r>
    <n v="18430894"/>
    <s v="Sweet Bakes"/>
    <n v="1"/>
    <s v="New Delhi"/>
    <s v="Green Park"/>
    <n v="0"/>
    <n v="0"/>
    <s v="Bakery, Desserts"/>
    <s v="Indian Rupees(Rs.)"/>
    <x v="0"/>
    <x v="0"/>
    <s v="No"/>
    <s v="No"/>
    <n v="2"/>
    <n v="0"/>
    <n v="550"/>
    <n v="1"/>
    <n v="2016"/>
    <n v="6"/>
    <n v="11"/>
    <d v="2016-06-11T00:00:00"/>
    <n v="6.6000000000000005"/>
    <x v="0"/>
  </r>
  <r>
    <n v="18456744"/>
    <s v="Arabian &amp; Turkish Cafí©"/>
    <n v="1"/>
    <s v="New Delhi"/>
    <s v="New Friends Colony"/>
    <n v="0"/>
    <n v="0"/>
    <s v="Turkish, Arabian, Moroccan, Lebanese"/>
    <s v="Indian Rupees(Rs.)"/>
    <x v="0"/>
    <x v="0"/>
    <s v="No"/>
    <s v="No"/>
    <n v="1"/>
    <n v="0"/>
    <n v="400"/>
    <n v="1"/>
    <n v="2017"/>
    <n v="6"/>
    <n v="24"/>
    <d v="2017-06-24T00:00:00"/>
    <n v="4.8"/>
    <x v="0"/>
  </r>
  <r>
    <n v="18479012"/>
    <s v="New Chow Maun"/>
    <n v="1"/>
    <s v="New Delhi"/>
    <s v="Rajendra Place"/>
    <n v="0"/>
    <n v="0"/>
    <s v="Chinese"/>
    <s v="Indian Rupees(Rs.)"/>
    <x v="0"/>
    <x v="0"/>
    <s v="No"/>
    <s v="No"/>
    <n v="2"/>
    <n v="0"/>
    <n v="500"/>
    <n v="1"/>
    <n v="2010"/>
    <n v="6"/>
    <n v="9"/>
    <d v="2010-06-09T00:00:00"/>
    <n v="6"/>
    <x v="0"/>
  </r>
  <r>
    <n v="18419682"/>
    <s v="Yaadgaar"/>
    <n v="1"/>
    <s v="New Delhi"/>
    <s v="Sainik Farms"/>
    <n v="0"/>
    <n v="0"/>
    <s v="Fast Food, North Indian"/>
    <s v="Indian Rupees(Rs.)"/>
    <x v="0"/>
    <x v="0"/>
    <s v="No"/>
    <s v="No"/>
    <n v="1"/>
    <n v="0"/>
    <n v="300"/>
    <n v="1"/>
    <n v="2010"/>
    <n v="6"/>
    <n v="9"/>
    <d v="2010-06-09T00:00:00"/>
    <n v="3.6"/>
    <x v="0"/>
  </r>
  <r>
    <n v="18432109"/>
    <s v="Mr. Gold"/>
    <n v="1"/>
    <s v="New Delhi"/>
    <s v="Shahdara"/>
    <n v="0"/>
    <n v="0"/>
    <s v="Bakery, Desserts"/>
    <s v="Indian Rupees(Rs.)"/>
    <x v="0"/>
    <x v="0"/>
    <s v="No"/>
    <s v="No"/>
    <n v="2"/>
    <n v="0"/>
    <n v="500"/>
    <n v="1"/>
    <n v="2010"/>
    <n v="6"/>
    <n v="23"/>
    <d v="2010-06-23T00:00:00"/>
    <n v="6"/>
    <x v="0"/>
  </r>
  <r>
    <n v="18446815"/>
    <s v="Chinese Chaat Corner"/>
    <n v="1"/>
    <s v="New Delhi"/>
    <s v="Kalkaji"/>
    <n v="0"/>
    <n v="0"/>
    <s v="Chinese"/>
    <s v="Indian Rupees(Rs.)"/>
    <x v="0"/>
    <x v="0"/>
    <s v="No"/>
    <s v="No"/>
    <n v="1"/>
    <n v="0"/>
    <n v="200"/>
    <n v="1"/>
    <n v="2014"/>
    <n v="5"/>
    <n v="18"/>
    <d v="2014-05-18T00:00:00"/>
    <n v="2.4"/>
    <x v="0"/>
  </r>
  <r>
    <n v="18323603"/>
    <s v="Cocoalicious Delights"/>
    <n v="1"/>
    <s v="New Delhi"/>
    <s v="Lajpat Nagar 1"/>
    <n v="0"/>
    <n v="0"/>
    <s v="Bakery, Desserts"/>
    <s v="Indian Rupees(Rs.)"/>
    <x v="0"/>
    <x v="0"/>
    <s v="No"/>
    <s v="No"/>
    <n v="1"/>
    <n v="0"/>
    <n v="300"/>
    <n v="1"/>
    <n v="2010"/>
    <n v="5"/>
    <n v="7"/>
    <d v="2010-05-07T00:00:00"/>
    <n v="3.6"/>
    <x v="0"/>
  </r>
  <r>
    <n v="18458348"/>
    <s v="Lala Ji Sweets"/>
    <n v="1"/>
    <s v="New Delhi"/>
    <s v="Lawrence Road"/>
    <n v="0"/>
    <n v="0"/>
    <s v="Mithai, Street Food"/>
    <s v="Indian Rupees(Rs.)"/>
    <x v="0"/>
    <x v="0"/>
    <s v="No"/>
    <s v="No"/>
    <n v="1"/>
    <n v="0"/>
    <n v="300"/>
    <n v="1"/>
    <n v="2012"/>
    <n v="5"/>
    <n v="13"/>
    <d v="2012-05-13T00:00:00"/>
    <n v="3.6"/>
    <x v="0"/>
  </r>
  <r>
    <n v="18481209"/>
    <s v="Cafe 59"/>
    <n v="1"/>
    <s v="New Delhi"/>
    <s v="Majnu ka Tila"/>
    <n v="0"/>
    <n v="0"/>
    <s v="Cafe, North Eastern"/>
    <s v="Indian Rupees(Rs.)"/>
    <x v="0"/>
    <x v="0"/>
    <s v="No"/>
    <s v="No"/>
    <n v="2"/>
    <n v="0"/>
    <n v="600"/>
    <n v="1"/>
    <n v="2010"/>
    <n v="5"/>
    <n v="22"/>
    <d v="2010-05-22T00:00:00"/>
    <n v="7.2"/>
    <x v="0"/>
  </r>
  <r>
    <n v="18442896"/>
    <s v="Fumble Foods"/>
    <n v="1"/>
    <s v="New Delhi"/>
    <s v="Mayur Vihar Phase 1"/>
    <n v="0"/>
    <n v="0"/>
    <s v="North Indian, Fast Food"/>
    <s v="Indian Rupees(Rs.)"/>
    <x v="0"/>
    <x v="0"/>
    <s v="No"/>
    <s v="No"/>
    <n v="1"/>
    <n v="0"/>
    <n v="150"/>
    <n v="1"/>
    <n v="2017"/>
    <n v="5"/>
    <n v="11"/>
    <d v="2017-05-11T00:00:00"/>
    <n v="1.8"/>
    <x v="0"/>
  </r>
  <r>
    <n v="18499474"/>
    <s v="Domino's Pizza"/>
    <n v="1"/>
    <s v="New Delhi"/>
    <s v="Pandav Nagar"/>
    <n v="0"/>
    <n v="0"/>
    <s v="Pizza, Fast Food"/>
    <s v="Indian Rupees(Rs.)"/>
    <x v="0"/>
    <x v="0"/>
    <s v="No"/>
    <s v="No"/>
    <n v="2"/>
    <n v="0"/>
    <n v="700"/>
    <n v="1"/>
    <n v="2013"/>
    <n v="5"/>
    <n v="9"/>
    <d v="2013-05-09T00:00:00"/>
    <n v="8.4"/>
    <x v="0"/>
  </r>
  <r>
    <n v="18414500"/>
    <s v="Tiffino Mania"/>
    <n v="1"/>
    <s v="New Delhi"/>
    <s v="Sainik Farms"/>
    <n v="0"/>
    <n v="0"/>
    <s v="North Indian, Chinese, South Indian"/>
    <s v="Indian Rupees(Rs.)"/>
    <x v="0"/>
    <x v="0"/>
    <s v="No"/>
    <s v="No"/>
    <n v="1"/>
    <n v="0"/>
    <n v="300"/>
    <n v="1"/>
    <n v="2013"/>
    <n v="5"/>
    <n v="21"/>
    <d v="2013-05-21T00:00:00"/>
    <n v="3.6"/>
    <x v="0"/>
  </r>
  <r>
    <n v="18424207"/>
    <s v="Aggarwal Sweet &amp; Bakers"/>
    <n v="1"/>
    <s v="New Delhi"/>
    <s v="Vasundhara Enclave"/>
    <n v="0"/>
    <n v="0"/>
    <s v="Mithai, Street Food"/>
    <s v="Indian Rupees(Rs.)"/>
    <x v="0"/>
    <x v="0"/>
    <s v="No"/>
    <s v="No"/>
    <n v="1"/>
    <n v="0"/>
    <n v="150"/>
    <n v="1"/>
    <n v="2013"/>
    <n v="5"/>
    <n v="18"/>
    <d v="2013-05-18T00:00:00"/>
    <n v="1.8"/>
    <x v="0"/>
  </r>
  <r>
    <n v="18429386"/>
    <s v="Two Friends Roll Corner"/>
    <n v="1"/>
    <s v="New Delhi"/>
    <s v="Vasundhara Enclave"/>
    <n v="0"/>
    <n v="0"/>
    <s v="Fast Food, Street Food"/>
    <s v="Indian Rupees(Rs.)"/>
    <x v="0"/>
    <x v="0"/>
    <s v="No"/>
    <s v="No"/>
    <n v="1"/>
    <n v="0"/>
    <n v="100"/>
    <n v="1"/>
    <n v="2016"/>
    <n v="5"/>
    <n v="16"/>
    <d v="2016-05-16T00:00:00"/>
    <n v="1.2"/>
    <x v="0"/>
  </r>
  <r>
    <n v="18418276"/>
    <s v="Gulati's Takeaway"/>
    <n v="1"/>
    <s v="New Delhi"/>
    <s v="Vivek Vihar"/>
    <n v="0"/>
    <n v="0"/>
    <s v="North Indian, Chinese, Mughlai"/>
    <s v="Indian Rupees(Rs.)"/>
    <x v="0"/>
    <x v="0"/>
    <s v="No"/>
    <s v="No"/>
    <n v="2"/>
    <n v="0"/>
    <n v="500"/>
    <n v="1"/>
    <n v="2013"/>
    <n v="5"/>
    <n v="21"/>
    <d v="2013-05-21T00:00:00"/>
    <n v="6"/>
    <x v="0"/>
  </r>
  <r>
    <n v="18466971"/>
    <s v="Cafe Coffee Day"/>
    <n v="1"/>
    <s v="New Delhi"/>
    <s v="Daryaganj"/>
    <n v="0"/>
    <n v="0"/>
    <s v="Cafe"/>
    <s v="Indian Rupees(Rs.)"/>
    <x v="0"/>
    <x v="0"/>
    <s v="No"/>
    <s v="No"/>
    <n v="1"/>
    <n v="0"/>
    <n v="450"/>
    <n v="1"/>
    <n v="2017"/>
    <n v="4"/>
    <n v="9"/>
    <d v="2017-04-09T00:00:00"/>
    <n v="5.4"/>
    <x v="0"/>
  </r>
  <r>
    <n v="18331598"/>
    <s v="Sher-e-Punjab"/>
    <n v="1"/>
    <s v="New Delhi"/>
    <s v="East of Kailash"/>
    <n v="0"/>
    <n v="0"/>
    <s v="North Indian, Chinese, Fast Food"/>
    <s v="Indian Rupees(Rs.)"/>
    <x v="0"/>
    <x v="0"/>
    <s v="No"/>
    <s v="No"/>
    <n v="1"/>
    <n v="0"/>
    <n v="450"/>
    <n v="1"/>
    <n v="2017"/>
    <n v="4"/>
    <n v="5"/>
    <d v="2017-04-05T00:00:00"/>
    <n v="5.4"/>
    <x v="0"/>
  </r>
  <r>
    <n v="18472612"/>
    <s v="Saikutir Food"/>
    <n v="1"/>
    <s v="New Delhi"/>
    <s v="Mayur Vihar Phase 1"/>
    <n v="0"/>
    <n v="0"/>
    <s v="North Indian, South Indian, Chinese"/>
    <s v="Indian Rupees(Rs.)"/>
    <x v="0"/>
    <x v="0"/>
    <s v="No"/>
    <s v="No"/>
    <n v="1"/>
    <n v="0"/>
    <n v="200"/>
    <n v="1"/>
    <n v="2011"/>
    <n v="4"/>
    <n v="15"/>
    <d v="2011-04-15T00:00:00"/>
    <n v="2.4"/>
    <x v="0"/>
  </r>
  <r>
    <n v="18434072"/>
    <s v="Dhaba NH10"/>
    <n v="1"/>
    <s v="New Delhi"/>
    <s v="Nangloi"/>
    <n v="0"/>
    <n v="0"/>
    <s v="North Indian, Chinese"/>
    <s v="Indian Rupees(Rs.)"/>
    <x v="0"/>
    <x v="0"/>
    <s v="No"/>
    <s v="No"/>
    <n v="1"/>
    <n v="0"/>
    <n v="200"/>
    <n v="1"/>
    <n v="2014"/>
    <n v="4"/>
    <n v="4"/>
    <d v="2014-04-04T00:00:00"/>
    <n v="2.4"/>
    <x v="0"/>
  </r>
  <r>
    <n v="18398593"/>
    <s v="Hungry Folks"/>
    <n v="1"/>
    <s v="New Delhi"/>
    <s v="Qutab Institutional Area"/>
    <n v="0"/>
    <n v="0"/>
    <s v="North Indian, Chinese"/>
    <s v="Indian Rupees(Rs.)"/>
    <x v="0"/>
    <x v="0"/>
    <s v="No"/>
    <s v="No"/>
    <n v="2"/>
    <n v="0"/>
    <n v="500"/>
    <n v="1"/>
    <n v="2013"/>
    <n v="4"/>
    <n v="22"/>
    <d v="2013-04-22T00:00:00"/>
    <n v="6"/>
    <x v="0"/>
  </r>
  <r>
    <n v="18463999"/>
    <s v="Cake'ry"/>
    <n v="1"/>
    <s v="New Delhi"/>
    <s v="Shakarpur"/>
    <n v="0"/>
    <n v="0"/>
    <s v="Bakery"/>
    <s v="Indian Rupees(Rs.)"/>
    <x v="0"/>
    <x v="0"/>
    <s v="No"/>
    <s v="No"/>
    <n v="2"/>
    <n v="0"/>
    <n v="500"/>
    <n v="1"/>
    <n v="2018"/>
    <n v="4"/>
    <n v="3"/>
    <d v="2018-04-03T00:00:00"/>
    <n v="6"/>
    <x v="0"/>
  </r>
  <r>
    <n v="305402"/>
    <s v="Dessert Carte"/>
    <n v="1"/>
    <s v="New Delhi"/>
    <s v="East of Kailash"/>
    <n v="0"/>
    <n v="0"/>
    <s v="Bakery, Desserts"/>
    <s v="Indian Rupees(Rs.)"/>
    <x v="0"/>
    <x v="0"/>
    <s v="No"/>
    <s v="No"/>
    <n v="2"/>
    <n v="0"/>
    <n v="500"/>
    <n v="1"/>
    <n v="2010"/>
    <n v="3"/>
    <n v="17"/>
    <d v="2010-03-17T00:00:00"/>
    <n v="6"/>
    <x v="0"/>
  </r>
  <r>
    <n v="18415664"/>
    <s v="Firangi Mithai"/>
    <n v="1"/>
    <s v="New Delhi"/>
    <s v="East of Kailash"/>
    <n v="0"/>
    <n v="0"/>
    <s v="Bakery"/>
    <s v="Indian Rupees(Rs.)"/>
    <x v="0"/>
    <x v="0"/>
    <s v="No"/>
    <s v="No"/>
    <n v="1"/>
    <n v="0"/>
    <n v="250"/>
    <n v="1"/>
    <n v="2014"/>
    <n v="3"/>
    <n v="9"/>
    <d v="2014-03-09T00:00:00"/>
    <n v="3"/>
    <x v="0"/>
  </r>
  <r>
    <n v="18057803"/>
    <s v="Buzybee"/>
    <n v="1"/>
    <s v="New Delhi"/>
    <s v="Mayur Vihar Phase 1"/>
    <n v="0"/>
    <n v="0"/>
    <s v="Bakery, Desserts"/>
    <s v="Indian Rupees(Rs.)"/>
    <x v="0"/>
    <x v="0"/>
    <s v="No"/>
    <s v="No"/>
    <n v="1"/>
    <n v="0"/>
    <n v="300"/>
    <n v="1"/>
    <n v="2018"/>
    <n v="3"/>
    <n v="19"/>
    <d v="2018-03-19T00:00:00"/>
    <n v="3.6"/>
    <x v="0"/>
  </r>
  <r>
    <n v="18360957"/>
    <s v="ToLoveFromLove"/>
    <n v="1"/>
    <s v="New Delhi"/>
    <s v="Mayur Vihar Phase 1"/>
    <n v="0"/>
    <n v="0"/>
    <s v="Bakery, Desserts"/>
    <s v="Indian Rupees(Rs.)"/>
    <x v="0"/>
    <x v="0"/>
    <s v="No"/>
    <s v="No"/>
    <n v="1"/>
    <n v="0"/>
    <n v="300"/>
    <n v="1"/>
    <n v="2012"/>
    <n v="3"/>
    <n v="23"/>
    <d v="2012-03-23T00:00:00"/>
    <n v="3.6"/>
    <x v="0"/>
  </r>
  <r>
    <n v="18474850"/>
    <s v="Sardar A Pure Meat Shop"/>
    <n v="1"/>
    <s v="New Delhi"/>
    <s v="Naraina"/>
    <n v="0"/>
    <n v="0"/>
    <s v="Raw Meats, Fast Food, North Indian"/>
    <s v="Indian Rupees(Rs.)"/>
    <x v="0"/>
    <x v="0"/>
    <s v="No"/>
    <s v="No"/>
    <n v="1"/>
    <n v="0"/>
    <n v="150"/>
    <n v="1"/>
    <n v="2018"/>
    <n v="3"/>
    <n v="1"/>
    <d v="2018-03-01T00:00:00"/>
    <n v="1.8"/>
    <x v="0"/>
  </r>
  <r>
    <n v="18469682"/>
    <s v="Delhi-6 The Chicken Planet"/>
    <n v="1"/>
    <s v="New Delhi"/>
    <s v="Chandni Chowk"/>
    <n v="0"/>
    <n v="0"/>
    <s v="Biryani, Mughlai"/>
    <s v="Indian Rupees(Rs.)"/>
    <x v="0"/>
    <x v="0"/>
    <s v="No"/>
    <s v="No"/>
    <n v="1"/>
    <n v="0"/>
    <n v="300"/>
    <n v="1"/>
    <n v="2014"/>
    <n v="2"/>
    <n v="20"/>
    <d v="2014-02-20T00:00:00"/>
    <n v="3.6"/>
    <x v="0"/>
  </r>
  <r>
    <n v="18427222"/>
    <s v="Heera Chicken Corner"/>
    <n v="1"/>
    <s v="New Delhi"/>
    <s v="East of Kailash"/>
    <n v="0"/>
    <n v="0"/>
    <s v="Fast Food"/>
    <s v="Indian Rupees(Rs.)"/>
    <x v="0"/>
    <x v="0"/>
    <s v="No"/>
    <s v="No"/>
    <n v="1"/>
    <n v="0"/>
    <n v="300"/>
    <n v="1"/>
    <n v="2017"/>
    <n v="2"/>
    <n v="18"/>
    <d v="2017-02-18T00:00:00"/>
    <n v="3.6"/>
    <x v="0"/>
  </r>
  <r>
    <n v="18499482"/>
    <s v="TAG"/>
    <n v="1"/>
    <s v="New Delhi"/>
    <s v="GTB Nagar"/>
    <n v="0"/>
    <n v="0"/>
    <s v="Cafe, Continental, Chinese"/>
    <s v="Indian Rupees(Rs.)"/>
    <x v="0"/>
    <x v="0"/>
    <s v="No"/>
    <s v="No"/>
    <n v="2"/>
    <n v="0"/>
    <n v="500"/>
    <n v="1"/>
    <n v="2013"/>
    <n v="2"/>
    <n v="26"/>
    <d v="2013-02-26T00:00:00"/>
    <n v="6"/>
    <x v="0"/>
  </r>
  <r>
    <n v="18479003"/>
    <s v="Rockers &amp; Shockers"/>
    <n v="1"/>
    <s v="New Delhi"/>
    <s v="Mayur Vihar Phase 1"/>
    <n v="0"/>
    <n v="0"/>
    <s v="North Indian, Mughlai, Chinese"/>
    <s v="Indian Rupees(Rs.)"/>
    <x v="0"/>
    <x v="0"/>
    <s v="No"/>
    <s v="No"/>
    <n v="2"/>
    <n v="0"/>
    <n v="550"/>
    <n v="1"/>
    <n v="2013"/>
    <n v="2"/>
    <n v="11"/>
    <d v="2013-02-11T00:00:00"/>
    <n v="6.6000000000000005"/>
    <x v="0"/>
  </r>
  <r>
    <n v="18391689"/>
    <s v="Chap Corner"/>
    <n v="1"/>
    <s v="New Delhi"/>
    <s v="Moti Nagar"/>
    <n v="0"/>
    <n v="0"/>
    <s v="Street Food"/>
    <s v="Indian Rupees(Rs.)"/>
    <x v="0"/>
    <x v="0"/>
    <s v="No"/>
    <s v="No"/>
    <n v="1"/>
    <n v="0"/>
    <n v="250"/>
    <n v="1"/>
    <n v="2016"/>
    <n v="2"/>
    <n v="28"/>
    <d v="2016-02-28T00:00:00"/>
    <n v="3"/>
    <x v="0"/>
  </r>
  <r>
    <n v="18214206"/>
    <s v="Ganga Food Factory"/>
    <n v="1"/>
    <s v="New Delhi"/>
    <s v="Shalimar Bagh"/>
    <n v="0"/>
    <n v="0"/>
    <s v="Bakery, Fast Food"/>
    <s v="Indian Rupees(Rs.)"/>
    <x v="0"/>
    <x v="0"/>
    <s v="No"/>
    <s v="No"/>
    <n v="1"/>
    <n v="0"/>
    <n v="300"/>
    <n v="1"/>
    <n v="2011"/>
    <n v="2"/>
    <n v="9"/>
    <d v="2011-02-09T00:00:00"/>
    <n v="3.6"/>
    <x v="0"/>
  </r>
  <r>
    <n v="18492527"/>
    <s v="Taj Chicken Point"/>
    <n v="1"/>
    <s v="New Delhi"/>
    <s v="Daryaganj"/>
    <n v="0"/>
    <n v="0"/>
    <s v="North Indian, Mughlai"/>
    <s v="Indian Rupees(Rs.)"/>
    <x v="0"/>
    <x v="0"/>
    <s v="No"/>
    <s v="No"/>
    <n v="1"/>
    <n v="0"/>
    <n v="400"/>
    <n v="1"/>
    <n v="2015"/>
    <n v="1"/>
    <n v="27"/>
    <d v="2015-01-27T00:00:00"/>
    <n v="4.8"/>
    <x v="0"/>
  </r>
  <r>
    <n v="18464687"/>
    <s v="Choco-House Chocolatiers"/>
    <n v="1"/>
    <s v="New Delhi"/>
    <s v="IP Extension"/>
    <n v="0"/>
    <n v="0"/>
    <s v="Desserts"/>
    <s v="Indian Rupees(Rs.)"/>
    <x v="0"/>
    <x v="0"/>
    <s v="No"/>
    <s v="No"/>
    <n v="2"/>
    <n v="0"/>
    <n v="500"/>
    <n v="1"/>
    <n v="2015"/>
    <n v="1"/>
    <n v="3"/>
    <d v="2015-01-03T00:00:00"/>
    <n v="6"/>
    <x v="0"/>
  </r>
  <r>
    <n v="18493572"/>
    <s v="Gluten Free by Deepika"/>
    <n v="1"/>
    <s v="New Delhi"/>
    <s v="IP Extension"/>
    <n v="0"/>
    <n v="0"/>
    <s v="Bakery, Healthy Food"/>
    <s v="Indian Rupees(Rs.)"/>
    <x v="0"/>
    <x v="0"/>
    <s v="No"/>
    <s v="No"/>
    <n v="1"/>
    <n v="0"/>
    <n v="350"/>
    <n v="1"/>
    <n v="2010"/>
    <n v="1"/>
    <n v="4"/>
    <d v="2010-01-04T00:00:00"/>
    <n v="4.2"/>
    <x v="0"/>
  </r>
  <r>
    <n v="18025119"/>
    <s v="Shahi Muradabadi"/>
    <n v="1"/>
    <s v="New Delhi"/>
    <s v="Munirka"/>
    <n v="0"/>
    <n v="0"/>
    <s v="Mughlai"/>
    <s v="Indian Rupees(Rs.)"/>
    <x v="0"/>
    <x v="0"/>
    <s v="No"/>
    <s v="No"/>
    <n v="1"/>
    <n v="0"/>
    <n v="300"/>
    <n v="1"/>
    <n v="2011"/>
    <n v="1"/>
    <n v="7"/>
    <d v="2011-01-07T00:00:00"/>
    <n v="3.6"/>
    <x v="0"/>
  </r>
  <r>
    <n v="18415363"/>
    <s v="Mohanty Bakery &amp; Confectionery"/>
    <n v="1"/>
    <s v="New Delhi"/>
    <s v="Vasant Vihar"/>
    <n v="0"/>
    <n v="0"/>
    <s v="Bakery"/>
    <s v="Indian Rupees(Rs.)"/>
    <x v="0"/>
    <x v="0"/>
    <s v="No"/>
    <s v="No"/>
    <n v="1"/>
    <n v="0"/>
    <n v="200"/>
    <n v="1"/>
    <n v="2010"/>
    <n v="1"/>
    <n v="19"/>
    <d v="2010-01-19T00:00:00"/>
    <n v="2.4"/>
    <x v="0"/>
  </r>
  <r>
    <n v="18429388"/>
    <s v="D Food"/>
    <n v="1"/>
    <s v="New Delhi"/>
    <s v="Vasundhara Enclave"/>
    <n v="0"/>
    <n v="0"/>
    <s v="North Indian, Street Food"/>
    <s v="Indian Rupees(Rs.)"/>
    <x v="0"/>
    <x v="0"/>
    <s v="No"/>
    <s v="No"/>
    <n v="1"/>
    <n v="0"/>
    <n v="200"/>
    <n v="1"/>
    <n v="2011"/>
    <n v="1"/>
    <n v="1"/>
    <d v="2011-01-01T00:00:00"/>
    <n v="2.4"/>
    <x v="0"/>
  </r>
  <r>
    <n v="18492957"/>
    <s v="Little Cup Cake"/>
    <n v="1"/>
    <s v="New Delhi"/>
    <s v="IP Extension"/>
    <n v="0"/>
    <n v="0"/>
    <s v="Bakery, Desserts"/>
    <s v="Indian Rupees(Rs.)"/>
    <x v="0"/>
    <x v="0"/>
    <s v="No"/>
    <s v="No"/>
    <n v="1"/>
    <n v="0"/>
    <n v="350"/>
    <n v="1"/>
    <n v="2017"/>
    <n v="12"/>
    <n v="10"/>
    <d v="2017-12-10T00:00:00"/>
    <n v="4.2"/>
    <x v="0"/>
  </r>
  <r>
    <n v="18408033"/>
    <s v="Just Vada Pav"/>
    <n v="1"/>
    <s v="New Delhi"/>
    <s v="Mahipalpur"/>
    <n v="0"/>
    <n v="0"/>
    <s v="Street Food"/>
    <s v="Indian Rupees(Rs.)"/>
    <x v="0"/>
    <x v="0"/>
    <s v="No"/>
    <s v="No"/>
    <n v="1"/>
    <n v="0"/>
    <n v="150"/>
    <n v="1"/>
    <n v="2017"/>
    <n v="12"/>
    <n v="16"/>
    <d v="2017-12-16T00:00:00"/>
    <n v="1.8"/>
    <x v="0"/>
  </r>
  <r>
    <n v="18410370"/>
    <s v="Street Chaat Chatoron Ka Adda"/>
    <n v="1"/>
    <s v="New Delhi"/>
    <s v="Moti Nagar"/>
    <n v="0"/>
    <n v="0"/>
    <s v="Street Food"/>
    <s v="Indian Rupees(Rs.)"/>
    <x v="0"/>
    <x v="0"/>
    <s v="No"/>
    <s v="No"/>
    <n v="1"/>
    <n v="0"/>
    <n v="100"/>
    <n v="1"/>
    <n v="2013"/>
    <n v="12"/>
    <n v="12"/>
    <d v="2013-12-12T00:00:00"/>
    <n v="1.2"/>
    <x v="0"/>
  </r>
  <r>
    <n v="18459030"/>
    <s v="Chatori Gali"/>
    <n v="1"/>
    <s v="New Delhi"/>
    <s v="Tilak Marg"/>
    <n v="0"/>
    <n v="0"/>
    <s v="Fast Food"/>
    <s v="Indian Rupees(Rs.)"/>
    <x v="0"/>
    <x v="0"/>
    <s v="No"/>
    <s v="No"/>
    <n v="1"/>
    <n v="0"/>
    <n v="200"/>
    <n v="1"/>
    <n v="2017"/>
    <n v="12"/>
    <n v="26"/>
    <d v="2017-12-26T00:00:00"/>
    <n v="2.4"/>
    <x v="0"/>
  </r>
  <r>
    <n v="18492083"/>
    <s v="The Artful Baker"/>
    <n v="1"/>
    <s v="New Delhi"/>
    <s v="Vasant Vihar"/>
    <n v="0"/>
    <n v="0"/>
    <s v="Bakery, Fast Food"/>
    <s v="Indian Rupees(Rs.)"/>
    <x v="0"/>
    <x v="0"/>
    <s v="No"/>
    <s v="No"/>
    <n v="2"/>
    <n v="0"/>
    <n v="600"/>
    <n v="1"/>
    <n v="2010"/>
    <n v="12"/>
    <n v="26"/>
    <d v="2010-12-26T00:00:00"/>
    <n v="7.2"/>
    <x v="0"/>
  </r>
  <r>
    <n v="18499026"/>
    <s v="Delicious Cake"/>
    <n v="1"/>
    <s v="New Delhi"/>
    <s v="Vasundhara Enclave"/>
    <n v="0"/>
    <n v="0"/>
    <s v="Bakery"/>
    <s v="Indian Rupees(Rs.)"/>
    <x v="0"/>
    <x v="0"/>
    <s v="No"/>
    <s v="No"/>
    <n v="1"/>
    <n v="0"/>
    <n v="300"/>
    <n v="1"/>
    <n v="2010"/>
    <n v="12"/>
    <n v="23"/>
    <d v="2010-12-23T00:00:00"/>
    <n v="3.6"/>
    <x v="0"/>
  </r>
  <r>
    <n v="18432652"/>
    <s v="Delhi Food Adda"/>
    <n v="1"/>
    <s v="New Delhi"/>
    <s v="East of Kailash"/>
    <n v="0"/>
    <n v="0"/>
    <s v="Chinese, North Indian"/>
    <s v="Indian Rupees(Rs.)"/>
    <x v="0"/>
    <x v="0"/>
    <s v="No"/>
    <s v="No"/>
    <n v="1"/>
    <n v="0"/>
    <n v="400"/>
    <n v="1"/>
    <n v="2012"/>
    <n v="11"/>
    <n v="6"/>
    <d v="2012-11-06T00:00:00"/>
    <n v="4.8"/>
    <x v="0"/>
  </r>
  <r>
    <n v="18458659"/>
    <s v="Sunrise Bakery"/>
    <n v="1"/>
    <s v="New Delhi"/>
    <s v="Lajpat Nagar 1"/>
    <n v="0"/>
    <n v="0"/>
    <s v="Bakery"/>
    <s v="Indian Rupees(Rs.)"/>
    <x v="0"/>
    <x v="0"/>
    <s v="No"/>
    <s v="No"/>
    <n v="1"/>
    <n v="0"/>
    <n v="400"/>
    <n v="1"/>
    <n v="2010"/>
    <n v="11"/>
    <n v="16"/>
    <d v="2010-11-16T00:00:00"/>
    <n v="4.8"/>
    <x v="0"/>
  </r>
  <r>
    <n v="18492652"/>
    <s v="Koolees Milkshake Bar"/>
    <n v="1"/>
    <s v="New Delhi"/>
    <s v="Sarojini Nagar"/>
    <n v="0"/>
    <n v="0"/>
    <s v="Beverages"/>
    <s v="Indian Rupees(Rs.)"/>
    <x v="0"/>
    <x v="0"/>
    <s v="No"/>
    <s v="No"/>
    <n v="1"/>
    <n v="0"/>
    <n v="150"/>
    <n v="1"/>
    <n v="2015"/>
    <n v="11"/>
    <n v="20"/>
    <d v="2015-11-20T00:00:00"/>
    <n v="1.8"/>
    <x v="0"/>
  </r>
  <r>
    <n v="18471314"/>
    <s v="Me and My Cake"/>
    <n v="1"/>
    <s v="New Delhi"/>
    <s v="Chittaranjan Park"/>
    <n v="0"/>
    <n v="0"/>
    <s v="Bakery, Desserts"/>
    <s v="Indian Rupees(Rs.)"/>
    <x v="0"/>
    <x v="0"/>
    <s v="No"/>
    <s v="No"/>
    <n v="2"/>
    <n v="0"/>
    <n v="500"/>
    <n v="1"/>
    <n v="2016"/>
    <n v="10"/>
    <n v="21"/>
    <d v="2016-10-21T00:00:00"/>
    <n v="6"/>
    <x v="0"/>
  </r>
  <r>
    <n v="18489526"/>
    <s v="Grubhouse Cafe"/>
    <n v="1"/>
    <s v="New Delhi"/>
    <s v="Mayur Vihar Phase 1"/>
    <n v="0"/>
    <n v="0"/>
    <s v="Fast Food"/>
    <s v="Indian Rupees(Rs.)"/>
    <x v="0"/>
    <x v="0"/>
    <s v="No"/>
    <s v="No"/>
    <n v="1"/>
    <n v="0"/>
    <n v="300"/>
    <n v="1"/>
    <n v="2018"/>
    <n v="10"/>
    <n v="25"/>
    <d v="2018-10-25T00:00:00"/>
    <n v="3.6"/>
    <x v="0"/>
  </r>
  <r>
    <n v="18382047"/>
    <s v="Colours of Biryani"/>
    <n v="1"/>
    <s v="New Delhi"/>
    <s v="Preet Vihar"/>
    <n v="0"/>
    <n v="0"/>
    <s v="Mughlai"/>
    <s v="Indian Rupees(Rs.)"/>
    <x v="0"/>
    <x v="0"/>
    <s v="No"/>
    <s v="No"/>
    <n v="1"/>
    <n v="0"/>
    <n v="400"/>
    <n v="1"/>
    <n v="2014"/>
    <n v="10"/>
    <n v="2"/>
    <d v="2014-10-02T00:00:00"/>
    <n v="4.8"/>
    <x v="0"/>
  </r>
  <r>
    <n v="18441532"/>
    <s v="Celebration Family Restaurant"/>
    <n v="1"/>
    <s v="New Delhi"/>
    <s v="Subhash Nagar"/>
    <n v="0"/>
    <n v="0"/>
    <s v="North Indian, Chinese"/>
    <s v="Indian Rupees(Rs.)"/>
    <x v="1"/>
    <x v="0"/>
    <s v="No"/>
    <s v="No"/>
    <n v="2"/>
    <n v="0"/>
    <n v="800"/>
    <n v="1"/>
    <n v="2010"/>
    <n v="10"/>
    <n v="2"/>
    <d v="2010-10-02T00:00:00"/>
    <n v="9.6"/>
    <x v="0"/>
  </r>
  <r>
    <n v="18472660"/>
    <s v="Khera's Foodie Corner"/>
    <n v="1"/>
    <s v="New Delhi"/>
    <s v="Subhash Nagar"/>
    <n v="0"/>
    <n v="0"/>
    <s v="Chinese, North Indian"/>
    <s v="Indian Rupees(Rs.)"/>
    <x v="0"/>
    <x v="0"/>
    <s v="No"/>
    <s v="No"/>
    <n v="1"/>
    <n v="0"/>
    <n v="150"/>
    <n v="1"/>
    <n v="2014"/>
    <n v="10"/>
    <n v="21"/>
    <d v="2014-10-21T00:00:00"/>
    <n v="1.8"/>
    <x v="0"/>
  </r>
  <r>
    <n v="18396190"/>
    <s v="Waikiki"/>
    <n v="1"/>
    <s v="New Delhi"/>
    <s v="Vasundhara Enclave"/>
    <n v="0"/>
    <n v="0"/>
    <s v="Chinese, North Indian"/>
    <s v="Indian Rupees(Rs.)"/>
    <x v="0"/>
    <x v="0"/>
    <s v="No"/>
    <s v="No"/>
    <n v="1"/>
    <n v="0"/>
    <n v="400"/>
    <n v="1"/>
    <n v="2018"/>
    <n v="10"/>
    <n v="16"/>
    <d v="2018-10-16T00:00:00"/>
    <n v="4.8"/>
    <x v="0"/>
  </r>
  <r>
    <n v="313304"/>
    <s v="Chaayos"/>
    <n v="1"/>
    <s v="New Delhi"/>
    <s v="Hauz Khas Village"/>
    <n v="77.194528899999995"/>
    <n v="28.554171100000001"/>
    <s v="Cafe, Tea"/>
    <s v="Indian Rupees(Rs.)"/>
    <x v="0"/>
    <x v="1"/>
    <s v="Yes"/>
    <s v="No"/>
    <n v="1"/>
    <n v="454"/>
    <n v="400"/>
    <n v="3.9"/>
    <n v="2016"/>
    <n v="9"/>
    <n v="21"/>
    <d v="2016-09-21T00:00:00"/>
    <n v="4.8"/>
    <x v="0"/>
  </r>
  <r>
    <n v="18358184"/>
    <s v="Aurangzeb Rd"/>
    <n v="1"/>
    <s v="New Delhi"/>
    <s v="Naraina"/>
    <n v="77.136724000000001"/>
    <n v="28.628252799999999"/>
    <s v="North Indian, Mughlai"/>
    <s v="Indian Rupees(Rs.)"/>
    <x v="0"/>
    <x v="1"/>
    <s v="Yes"/>
    <s v="No"/>
    <n v="2"/>
    <n v="23"/>
    <n v="500"/>
    <n v="3.4"/>
    <n v="2015"/>
    <n v="8"/>
    <n v="20"/>
    <d v="2015-08-20T00:00:00"/>
    <n v="6"/>
    <x v="0"/>
  </r>
  <r>
    <n v="18238968"/>
    <s v="The Night Delights"/>
    <n v="1"/>
    <s v="New Delhi"/>
    <s v="Janakpuri"/>
    <n v="77.0887484"/>
    <n v="28.6202711"/>
    <s v="North Indian, Chinese"/>
    <s v="Indian Rupees(Rs.)"/>
    <x v="0"/>
    <x v="1"/>
    <s v="Yes"/>
    <s v="No"/>
    <n v="2"/>
    <n v="102"/>
    <n v="800"/>
    <n v="3.4"/>
    <n v="2012"/>
    <n v="5"/>
    <n v="7"/>
    <d v="2012-05-07T00:00:00"/>
    <n v="9.6"/>
    <x v="0"/>
  </r>
  <r>
    <n v="18458347"/>
    <s v="The Midnight Heroes"/>
    <n v="1"/>
    <s v="New Delhi"/>
    <s v="Kamla Nagar"/>
    <n v="77.20392846"/>
    <n v="28.68086237"/>
    <s v="North Indian, Biryani, Chinese, Fast Food"/>
    <s v="Indian Rupees(Rs.)"/>
    <x v="0"/>
    <x v="1"/>
    <s v="Yes"/>
    <s v="No"/>
    <n v="2"/>
    <n v="41"/>
    <n v="950"/>
    <n v="3.8"/>
    <n v="2018"/>
    <n v="5"/>
    <n v="7"/>
    <d v="2018-05-07T00:00:00"/>
    <n v="11.4"/>
    <x v="1"/>
  </r>
  <r>
    <n v="308156"/>
    <s v="Midnight Fries"/>
    <n v="1"/>
    <s v="New Delhi"/>
    <s v="Kirti Nagar"/>
    <n v="77.143890299999995"/>
    <n v="28.6521954"/>
    <s v="Chinese, Italian, Fast Food"/>
    <s v="Indian Rupees(Rs.)"/>
    <x v="0"/>
    <x v="1"/>
    <s v="Yes"/>
    <s v="No"/>
    <n v="2"/>
    <n v="46"/>
    <n v="550"/>
    <n v="2.7"/>
    <n v="2016"/>
    <n v="5"/>
    <n v="17"/>
    <d v="2016-05-17T00:00:00"/>
    <n v="6.6000000000000005"/>
    <x v="0"/>
  </r>
  <r>
    <n v="309365"/>
    <s v="The Midnight Heroes"/>
    <n v="1"/>
    <s v="New Delhi"/>
    <s v="R K Puram"/>
    <n v="77.175630999999996"/>
    <n v="28.567461000000002"/>
    <s v="North Indian, Biryani, Chinese, Fast Food"/>
    <s v="Indian Rupees(Rs.)"/>
    <x v="0"/>
    <x v="1"/>
    <s v="Yes"/>
    <s v="No"/>
    <n v="2"/>
    <n v="447"/>
    <n v="950"/>
    <n v="3.6"/>
    <n v="2010"/>
    <n v="5"/>
    <n v="17"/>
    <d v="2010-05-17T00:00:00"/>
    <n v="11.4"/>
    <x v="1"/>
  </r>
  <r>
    <n v="310665"/>
    <s v="Thok (The House of Kakori)"/>
    <n v="1"/>
    <s v="New Delhi"/>
    <s v="Malviya Nagar"/>
    <n v="77.209681900000007"/>
    <n v="28.534082000000001"/>
    <s v="North Indian, Mughlai, Chinese"/>
    <s v="Indian Rupees(Rs.)"/>
    <x v="0"/>
    <x v="1"/>
    <s v="Yes"/>
    <s v="No"/>
    <n v="2"/>
    <n v="485"/>
    <n v="600"/>
    <n v="3.4"/>
    <n v="2016"/>
    <n v="4"/>
    <n v="2"/>
    <d v="2016-04-02T00:00:00"/>
    <n v="7.2"/>
    <x v="0"/>
  </r>
  <r>
    <n v="311209"/>
    <s v="The Midnight Heroes"/>
    <n v="1"/>
    <s v="New Delhi"/>
    <s v="Pitampura"/>
    <n v="77.140472000000003"/>
    <n v="28.704628599999999"/>
    <s v="North Indian, Biryani, Chinese, Fast Food"/>
    <s v="Indian Rupees(Rs.)"/>
    <x v="0"/>
    <x v="1"/>
    <s v="Yes"/>
    <s v="No"/>
    <n v="2"/>
    <n v="379"/>
    <n v="950"/>
    <n v="3.6"/>
    <n v="2017"/>
    <n v="4"/>
    <n v="1"/>
    <d v="2017-04-01T00:00:00"/>
    <n v="11.4"/>
    <x v="1"/>
  </r>
  <r>
    <n v="311836"/>
    <s v="The Midnight Heroes"/>
    <n v="1"/>
    <s v="New Delhi"/>
    <s v="Punjabi Bagh"/>
    <n v="77.133071869999995"/>
    <n v="28.670562260000001"/>
    <s v="North Indian, Biryani, Chinese, Fast Food"/>
    <s v="Indian Rupees(Rs.)"/>
    <x v="0"/>
    <x v="1"/>
    <s v="Yes"/>
    <s v="No"/>
    <n v="2"/>
    <n v="203"/>
    <n v="950"/>
    <n v="3.6"/>
    <n v="2012"/>
    <n v="3"/>
    <n v="15"/>
    <d v="2012-03-15T00:00:00"/>
    <n v="11.4"/>
    <x v="1"/>
  </r>
  <r>
    <n v="18421049"/>
    <s v="Midnight Hunger Hub"/>
    <n v="1"/>
    <s v="New Delhi"/>
    <s v="Janakpuri"/>
    <n v="77.090075600000006"/>
    <n v="28.612278700000001"/>
    <s v="North Indian, Fast Food, Italian, Asian"/>
    <s v="Indian Rupees(Rs.)"/>
    <x v="0"/>
    <x v="1"/>
    <s v="Yes"/>
    <s v="No"/>
    <n v="2"/>
    <n v="50"/>
    <n v="800"/>
    <n v="4.5"/>
    <n v="2011"/>
    <n v="2"/>
    <n v="19"/>
    <d v="2011-02-19T00:00:00"/>
    <n v="9.6"/>
    <x v="0"/>
  </r>
  <r>
    <n v="18425764"/>
    <s v="Spooky Sky"/>
    <n v="1"/>
    <s v="New Delhi"/>
    <s v="Karol Bagh"/>
    <n v="77.196503770000007"/>
    <n v="28.64966566"/>
    <s v="Italian, Chinese, North Indian"/>
    <s v="Indian Rupees(Rs.)"/>
    <x v="0"/>
    <x v="1"/>
    <s v="Yes"/>
    <s v="No"/>
    <n v="2"/>
    <n v="44"/>
    <n v="650"/>
    <n v="3.4"/>
    <n v="2013"/>
    <n v="1"/>
    <n v="13"/>
    <d v="2013-01-13T00:00:00"/>
    <n v="7.8"/>
    <x v="0"/>
  </r>
  <r>
    <n v="18427200"/>
    <s v="Spooky Sky"/>
    <n v="1"/>
    <s v="New Delhi"/>
    <s v="Rajinder Nagar"/>
    <n v="77.178993000000006"/>
    <n v="28.635268"/>
    <s v="Italian, Chinese, North Indian"/>
    <s v="Indian Rupees(Rs.)"/>
    <x v="0"/>
    <x v="1"/>
    <s v="Yes"/>
    <s v="No"/>
    <n v="2"/>
    <n v="38"/>
    <n v="650"/>
    <n v="3.5"/>
    <n v="2017"/>
    <n v="1"/>
    <n v="14"/>
    <d v="2017-01-14T00:00:00"/>
    <n v="7.8"/>
    <x v="0"/>
  </r>
  <r>
    <n v="17953899"/>
    <s v="Horn Please"/>
    <n v="1"/>
    <s v="New Delhi"/>
    <s v="Chittaranjan Park"/>
    <n v="77.256422299999997"/>
    <n v="28.537497900000002"/>
    <s v="North Indian, Mughlai, Chinese"/>
    <s v="Indian Rupees(Rs.)"/>
    <x v="1"/>
    <x v="1"/>
    <s v="Yes"/>
    <s v="No"/>
    <n v="3"/>
    <n v="70"/>
    <n v="1000"/>
    <n v="3"/>
    <n v="2017"/>
    <n v="12"/>
    <n v="13"/>
    <d v="2017-12-13T00:00:00"/>
    <n v="12"/>
    <x v="1"/>
  </r>
  <r>
    <n v="18322671"/>
    <s v="Uloo"/>
    <n v="1"/>
    <s v="New Delhi"/>
    <s v="Malviya Nagar"/>
    <n v="77.215501200000006"/>
    <n v="28.5354885"/>
    <s v="North Indian, Mughlai, Chinese"/>
    <s v="Indian Rupees(Rs.)"/>
    <x v="0"/>
    <x v="1"/>
    <s v="Yes"/>
    <s v="No"/>
    <n v="2"/>
    <n v="134"/>
    <n v="600"/>
    <n v="3.2"/>
    <n v="2012"/>
    <n v="12"/>
    <n v="22"/>
    <d v="2012-12-22T00:00:00"/>
    <n v="7.2"/>
    <x v="0"/>
  </r>
  <r>
    <n v="312576"/>
    <s v="Munch Nation"/>
    <n v="1"/>
    <s v="New Delhi"/>
    <s v="Model Town 1"/>
    <n v="77.195771699999995"/>
    <n v="28.7053075"/>
    <s v="Chinese, Fast Food"/>
    <s v="Indian Rupees(Rs.)"/>
    <x v="0"/>
    <x v="1"/>
    <s v="Yes"/>
    <s v="No"/>
    <n v="1"/>
    <n v="727"/>
    <n v="350"/>
    <n v="3.8"/>
    <n v="2016"/>
    <n v="11"/>
    <n v="14"/>
    <d v="2016-11-14T00:00:00"/>
    <n v="4.2"/>
    <x v="0"/>
  </r>
  <r>
    <n v="7601102"/>
    <s v="Chaophraya"/>
    <n v="215"/>
    <s v="Edinburgh"/>
    <s v="New Town"/>
    <n v="-3.2031589999999999"/>
    <n v="55.952221000000002"/>
    <s v="Thai"/>
    <s v="Pounds(Œ£)"/>
    <x v="1"/>
    <x v="0"/>
    <s v="No"/>
    <s v="No"/>
    <n v="4"/>
    <n v="61"/>
    <n v="50"/>
    <n v="4.3"/>
    <n v="2017"/>
    <n v="10"/>
    <n v="13"/>
    <d v="2017-10-13T00:00:00"/>
    <n v="62"/>
    <x v="2"/>
  </r>
  <r>
    <n v="7600921"/>
    <s v="Steak"/>
    <n v="215"/>
    <s v="Edinburgh"/>
    <s v="Twelve Picardy Place, New Town"/>
    <n v="-3.1868539999999999"/>
    <n v="55.957033000000003"/>
    <s v="Steak, Scottish, British"/>
    <s v="Pounds(Œ£)"/>
    <x v="0"/>
    <x v="0"/>
    <s v="No"/>
    <s v="No"/>
    <n v="4"/>
    <n v="64"/>
    <n v="55"/>
    <n v="4.2"/>
    <n v="2012"/>
    <n v="10"/>
    <n v="12"/>
    <d v="2012-10-12T00:00:00"/>
    <n v="68.2"/>
    <x v="2"/>
  </r>
  <r>
    <n v="17060516"/>
    <s v="Seasons 52 Fresh Grill"/>
    <n v="216"/>
    <s v="Orlando"/>
    <s v="Restaurant Row"/>
    <n v="-81.487977999999998"/>
    <n v="28.448174999999999"/>
    <s v="American"/>
    <s v="Dollar($)"/>
    <x v="0"/>
    <x v="0"/>
    <s v="No"/>
    <s v="No"/>
    <n v="4"/>
    <n v="1685"/>
    <n v="60"/>
    <n v="4.4000000000000004"/>
    <n v="2017"/>
    <n v="4"/>
    <n v="8"/>
    <d v="2017-04-08T00:00:00"/>
    <n v="60"/>
    <x v="2"/>
  </r>
  <r>
    <n v="18482983"/>
    <s v="The Lokal"/>
    <n v="184"/>
    <s v="Singapore"/>
    <s v="Neil Road, Outram"/>
    <n v="103.84092099999999"/>
    <n v="1.2783731819999999"/>
    <s v="Singaporean, Australian, German"/>
    <s v="Dollar($)"/>
    <x v="0"/>
    <x v="0"/>
    <s v="No"/>
    <s v="No"/>
    <n v="4"/>
    <n v="33"/>
    <n v="60"/>
    <n v="3.1"/>
    <n v="2018"/>
    <n v="11"/>
    <n v="20"/>
    <d v="2018-11-20T00:00:00"/>
    <n v="60"/>
    <x v="2"/>
  </r>
  <r>
    <n v="18479742"/>
    <s v="I Am"/>
    <n v="184"/>
    <s v="Singapore"/>
    <s v="North Bridge Road, Rochor"/>
    <n v="103.85842959999999"/>
    <n v="1.3017071680000001"/>
    <s v="Western, Fusion, Fast Food"/>
    <s v="Dollar($)"/>
    <x v="0"/>
    <x v="0"/>
    <s v="No"/>
    <s v="No"/>
    <n v="4"/>
    <n v="32"/>
    <n v="60"/>
    <n v="3.2"/>
    <n v="2015"/>
    <n v="11"/>
    <n v="9"/>
    <d v="2015-11-09T00:00:00"/>
    <n v="60"/>
    <x v="2"/>
  </r>
  <r>
    <n v="17616222"/>
    <s v="Vic's On The River"/>
    <n v="216"/>
    <s v="Savannah"/>
    <s v="Savannah"/>
    <n v="-81.090800000000002"/>
    <n v="32.0809"/>
    <s v="American"/>
    <s v="Dollar($)"/>
    <x v="0"/>
    <x v="0"/>
    <s v="No"/>
    <s v="No"/>
    <n v="4"/>
    <n v="558"/>
    <n v="70"/>
    <n v="4.0999999999999996"/>
    <n v="2018"/>
    <n v="9"/>
    <n v="26"/>
    <d v="2018-09-26T00:00:00"/>
    <n v="70"/>
    <x v="2"/>
  </r>
  <r>
    <n v="3339"/>
    <s v="Beliram Degchiwala"/>
    <n v="1"/>
    <s v="New Delhi"/>
    <s v="Jangpura"/>
    <n v="77.245050500000005"/>
    <n v="28.582851300000002"/>
    <s v="North Indian, Mughlai"/>
    <s v="Indian Rupees(Rs.)"/>
    <x v="0"/>
    <x v="1"/>
    <s v="No"/>
    <s v="No"/>
    <n v="2"/>
    <n v="107"/>
    <n v="900"/>
    <n v="3.5"/>
    <n v="2012"/>
    <n v="9"/>
    <n v="21"/>
    <d v="2012-09-21T00:00:00"/>
    <n v="10.8"/>
    <x v="1"/>
  </r>
  <r>
    <n v="619"/>
    <s v="Cafe Coffee Day - The Lounge"/>
    <n v="1"/>
    <s v="New Delhi"/>
    <s v="Janpath"/>
    <n v="77.220289260000001"/>
    <n v="28.62642941"/>
    <s v="Cafe"/>
    <s v="Indian Rupees(Rs.)"/>
    <x v="0"/>
    <x v="0"/>
    <s v="No"/>
    <s v="No"/>
    <n v="2"/>
    <n v="81"/>
    <n v="750"/>
    <n v="3.3"/>
    <n v="2011"/>
    <n v="9"/>
    <n v="2"/>
    <d v="2011-09-02T00:00:00"/>
    <n v="9"/>
    <x v="0"/>
  </r>
  <r>
    <n v="17621552"/>
    <s v="Kahill's Steak-Fish Chophouse"/>
    <n v="216"/>
    <s v="Sioux City"/>
    <s v="South Sioux City"/>
    <n v="-96.409202800000003"/>
    <n v="42.485607999999999"/>
    <s v="American, Seafood, Steak"/>
    <s v="Dollar($)"/>
    <x v="0"/>
    <x v="0"/>
    <s v="No"/>
    <s v="No"/>
    <n v="4"/>
    <n v="58"/>
    <n v="70"/>
    <n v="3.5"/>
    <n v="2011"/>
    <n v="9"/>
    <n v="11"/>
    <d v="2011-09-11T00:00:00"/>
    <n v="70"/>
    <x v="2"/>
  </r>
  <r>
    <n v="305871"/>
    <s v="Speedy Chow"/>
    <n v="1"/>
    <s v="New Delhi"/>
    <s v="Malviya Nagar"/>
    <n v="77.213534600000003"/>
    <n v="28.538886000000002"/>
    <s v="Chinese, Thai"/>
    <s v="Indian Rupees(Rs.)"/>
    <x v="0"/>
    <x v="1"/>
    <s v="No"/>
    <s v="No"/>
    <n v="2"/>
    <n v="268"/>
    <n v="850"/>
    <n v="3.6"/>
    <n v="2013"/>
    <n v="9"/>
    <n v="14"/>
    <d v="2013-09-14T00:00:00"/>
    <n v="10.200000000000001"/>
    <x v="1"/>
  </r>
  <r>
    <n v="17092293"/>
    <s v="Bern's Steak House"/>
    <n v="216"/>
    <s v="Tampa Bay"/>
    <s v="Hyde Park"/>
    <n v="-82.482962000000001"/>
    <n v="27.931515999999998"/>
    <s v="American, Desserts, Steak"/>
    <s v="Dollar($)"/>
    <x v="0"/>
    <x v="0"/>
    <s v="No"/>
    <s v="No"/>
    <n v="4"/>
    <n v="3157"/>
    <n v="70"/>
    <n v="4.7"/>
    <n v="2011"/>
    <n v="9"/>
    <n v="6"/>
    <d v="2011-09-06T00:00:00"/>
    <n v="70"/>
    <x v="2"/>
  </r>
  <r>
    <n v="7077"/>
    <s v="Cafe Coffee Day - The Lounge"/>
    <n v="1"/>
    <s v="New Delhi"/>
    <s v="Pacific Mall, Tagore Garden"/>
    <n v="77.106881799999996"/>
    <n v="28.641797700000001"/>
    <s v="Cafe"/>
    <s v="Indian Rupees(Rs.)"/>
    <x v="0"/>
    <x v="0"/>
    <s v="No"/>
    <s v="No"/>
    <n v="2"/>
    <n v="29"/>
    <n v="750"/>
    <n v="2.6"/>
    <n v="2012"/>
    <n v="9"/>
    <n v="7"/>
    <d v="2012-09-07T00:00:00"/>
    <n v="9"/>
    <x v="0"/>
  </r>
  <r>
    <n v="345"/>
    <s v="Colonel's Kababz"/>
    <n v="1"/>
    <s v="New Delhi"/>
    <s v="R K Puram"/>
    <n v="77.173859100000001"/>
    <n v="28.572432299999999"/>
    <s v="North Indian, Mughlai"/>
    <s v="Indian Rupees(Rs.)"/>
    <x v="1"/>
    <x v="1"/>
    <s v="No"/>
    <s v="No"/>
    <n v="2"/>
    <n v="67"/>
    <n v="900"/>
    <n v="3.2"/>
    <n v="2015"/>
    <n v="9"/>
    <n v="2"/>
    <d v="2015-09-02T00:00:00"/>
    <n v="10.8"/>
    <x v="1"/>
  </r>
  <r>
    <n v="17678216"/>
    <s v="Mori's Japanese Steakhouse &amp; Sushi Bar"/>
    <n v="216"/>
    <s v="Valdosta"/>
    <s v="Valdosta"/>
    <n v="-83.318957999999995"/>
    <n v="30.841546999999998"/>
    <s v="Japanese, Steak, Sushi"/>
    <s v="Dollar($)"/>
    <x v="0"/>
    <x v="0"/>
    <s v="No"/>
    <s v="No"/>
    <n v="4"/>
    <n v="208"/>
    <n v="70"/>
    <n v="3.5"/>
    <n v="2018"/>
    <n v="7"/>
    <n v="23"/>
    <d v="2018-07-23T00:00:00"/>
    <n v="70"/>
    <x v="2"/>
  </r>
  <r>
    <n v="2730"/>
    <s v="La Baguette - The Imperial"/>
    <n v="1"/>
    <s v="New Delhi"/>
    <s v="The Imperial, Janpath"/>
    <n v="77.218187"/>
    <n v="28.625444999999999"/>
    <s v="Desserts, Bakery"/>
    <s v="Indian Rupees(Rs.)"/>
    <x v="0"/>
    <x v="0"/>
    <s v="No"/>
    <s v="No"/>
    <n v="2"/>
    <n v="45"/>
    <n v="900"/>
    <n v="3.8"/>
    <n v="2018"/>
    <n v="9"/>
    <n v="21"/>
    <d v="2018-09-21T00:00:00"/>
    <n v="10.8"/>
    <x v="1"/>
  </r>
  <r>
    <n v="8842"/>
    <s v="24/7 Pastry Shop - The Lalit New Delhi"/>
    <n v="1"/>
    <s v="New Delhi"/>
    <s v="The Lalit New Delhi, Barakhamba Road"/>
    <n v="77.227629460000003"/>
    <n v="28.631102670000001"/>
    <s v="Bakery, Desserts"/>
    <s v="Indian Rupees(Rs.)"/>
    <x v="0"/>
    <x v="0"/>
    <s v="No"/>
    <s v="No"/>
    <n v="2"/>
    <n v="46"/>
    <n v="900"/>
    <n v="3.3"/>
    <n v="2017"/>
    <n v="9"/>
    <n v="8"/>
    <d v="2017-09-08T00:00:00"/>
    <n v="10.8"/>
    <x v="1"/>
  </r>
  <r>
    <n v="17303545"/>
    <s v="Chandlers Steakhouse"/>
    <n v="216"/>
    <s v="Boise"/>
    <s v="Boise"/>
    <n v="-116.2064"/>
    <n v="43.615699999999997"/>
    <s v="American, Seafood, Steak"/>
    <s v="Dollar($)"/>
    <x v="0"/>
    <x v="0"/>
    <s v="No"/>
    <s v="No"/>
    <n v="4"/>
    <n v="379"/>
    <n v="70"/>
    <n v="3.9"/>
    <n v="2010"/>
    <n v="6"/>
    <n v="18"/>
    <d v="2010-06-18T00:00:00"/>
    <n v="70"/>
    <x v="2"/>
  </r>
  <r>
    <n v="18369756"/>
    <s v="Bun Intended"/>
    <n v="1"/>
    <s v="New Delhi"/>
    <s v="Vasant Kunj"/>
    <n v="77.165296929999997"/>
    <n v="28.523319919999999"/>
    <s v="Burger, American, Fast Food"/>
    <s v="Indian Rupees(Rs.)"/>
    <x v="0"/>
    <x v="1"/>
    <s v="No"/>
    <s v="No"/>
    <n v="2"/>
    <n v="123"/>
    <n v="850"/>
    <n v="3.8"/>
    <n v="2011"/>
    <n v="9"/>
    <n v="18"/>
    <d v="2011-09-18T00:00:00"/>
    <n v="10.200000000000001"/>
    <x v="1"/>
  </r>
  <r>
    <n v="18350121"/>
    <s v="Biryani Blues"/>
    <n v="1"/>
    <s v="New Delhi"/>
    <s v="Vasant Square Mall, Vasant Kunj"/>
    <n v="77.156967100000003"/>
    <n v="28.525147799999999"/>
    <s v="Biryani, Hyderabadi"/>
    <s v="Indian Rupees(Rs.)"/>
    <x v="0"/>
    <x v="1"/>
    <s v="No"/>
    <s v="No"/>
    <n v="2"/>
    <n v="105"/>
    <n v="750"/>
    <n v="3.9"/>
    <n v="2015"/>
    <n v="9"/>
    <n v="6"/>
    <d v="2015-09-06T00:00:00"/>
    <n v="9"/>
    <x v="0"/>
  </r>
  <r>
    <n v="852"/>
    <s v="Chinese Garden"/>
    <n v="1"/>
    <s v="New Delhi"/>
    <s v="Chanakyapuri"/>
    <n v="77.191558000000001"/>
    <n v="28.584320200000001"/>
    <s v="Chinese"/>
    <s v="Indian Rupees(Rs.)"/>
    <x v="1"/>
    <x v="0"/>
    <s v="No"/>
    <s v="No"/>
    <n v="2"/>
    <n v="17"/>
    <n v="900"/>
    <n v="3.2"/>
    <n v="2016"/>
    <n v="8"/>
    <n v="20"/>
    <d v="2016-08-20T00:00:00"/>
    <n v="10.8"/>
    <x v="1"/>
  </r>
  <r>
    <n v="3039"/>
    <s v="Nizam's Kathi Kabab"/>
    <n v="1"/>
    <s v="New Delhi"/>
    <s v="Defence Colony"/>
    <n v="77.234003999999999"/>
    <n v="28.566742099999999"/>
    <s v="North Indian, Fast Food"/>
    <s v="Indian Rupees(Rs.)"/>
    <x v="0"/>
    <x v="1"/>
    <s v="No"/>
    <s v="No"/>
    <n v="2"/>
    <n v="303"/>
    <n v="900"/>
    <n v="3.8"/>
    <n v="2011"/>
    <n v="8"/>
    <n v="15"/>
    <d v="2011-08-15T00:00:00"/>
    <n v="10.8"/>
    <x v="1"/>
  </r>
  <r>
    <n v="309882"/>
    <s v="Kathputli"/>
    <n v="1"/>
    <s v="New Delhi"/>
    <s v="Defence Colony"/>
    <n v="77.230456000000004"/>
    <n v="28.573742599999999"/>
    <s v="Rajasthani"/>
    <s v="Indian Rupees(Rs.)"/>
    <x v="1"/>
    <x v="1"/>
    <s v="No"/>
    <s v="No"/>
    <n v="2"/>
    <n v="769"/>
    <n v="900"/>
    <n v="4.0999999999999996"/>
    <n v="2016"/>
    <n v="8"/>
    <n v="25"/>
    <d v="2016-08-25T00:00:00"/>
    <n v="10.8"/>
    <x v="1"/>
  </r>
  <r>
    <n v="17142792"/>
    <s v="Mama's Fish House"/>
    <n v="216"/>
    <s v="Rest of Hawaii"/>
    <s v="Paia"/>
    <n v="-156.366445"/>
    <n v="20.929621999999998"/>
    <s v="Hawaiian, Seafood"/>
    <s v="Dollar($)"/>
    <x v="0"/>
    <x v="0"/>
    <s v="No"/>
    <s v="No"/>
    <n v="4"/>
    <n v="1343"/>
    <n v="70"/>
    <n v="4.9000000000000004"/>
    <n v="2012"/>
    <n v="6"/>
    <n v="15"/>
    <d v="2012-06-15T00:00:00"/>
    <n v="70"/>
    <x v="2"/>
  </r>
  <r>
    <n v="17141990"/>
    <s v="Duke's Waikiki"/>
    <n v="216"/>
    <s v="Rest of Hawaii"/>
    <s v="Waikiki"/>
    <n v="-157.82719599999999"/>
    <n v="21.277583"/>
    <s v="Hawaiian, Seafood, Steak"/>
    <s v="Dollar($)"/>
    <x v="0"/>
    <x v="0"/>
    <s v="No"/>
    <s v="No"/>
    <n v="4"/>
    <n v="1492"/>
    <n v="70"/>
    <n v="4.4000000000000004"/>
    <n v="2012"/>
    <n v="6"/>
    <n v="22"/>
    <d v="2012-06-22T00:00:00"/>
    <n v="70"/>
    <x v="2"/>
  </r>
  <r>
    <n v="17500847"/>
    <s v="Natalia's"/>
    <n v="216"/>
    <s v="Macon"/>
    <s v="Macon"/>
    <n v="-83.787993"/>
    <n v="32.928494999999998"/>
    <s v="European, Italian, Mediterranean"/>
    <s v="Dollar($)"/>
    <x v="0"/>
    <x v="0"/>
    <s v="No"/>
    <s v="No"/>
    <n v="4"/>
    <n v="379"/>
    <n v="70"/>
    <n v="4.2"/>
    <n v="2018"/>
    <n v="5"/>
    <n v="14"/>
    <d v="2018-05-14T00:00:00"/>
    <n v="70"/>
    <x v="2"/>
  </r>
  <r>
    <n v="17143282"/>
    <s v="Roy's"/>
    <n v="216"/>
    <s v="Rest of Hawaii"/>
    <s v="Waikiki"/>
    <n v="-157.831176"/>
    <n v="21.279153999999998"/>
    <s v="Asian, European, Seafood"/>
    <s v="Dollar($)"/>
    <x v="0"/>
    <x v="0"/>
    <s v="No"/>
    <s v="No"/>
    <n v="4"/>
    <n v="531"/>
    <n v="70"/>
    <n v="4.2"/>
    <n v="2015"/>
    <n v="3"/>
    <n v="18"/>
    <d v="2015-03-18T00:00:00"/>
    <n v="70"/>
    <x v="2"/>
  </r>
  <r>
    <n v="17342775"/>
    <s v="Woodfire Grille"/>
    <n v="216"/>
    <s v="Dubuque"/>
    <s v="Dubuque"/>
    <n v="-90.658987999999994"/>
    <n v="42.496378"/>
    <s v="American, Seafood, Steak"/>
    <s v="Dollar($)"/>
    <x v="0"/>
    <x v="0"/>
    <s v="No"/>
    <s v="No"/>
    <n v="4"/>
    <n v="72"/>
    <n v="70"/>
    <n v="3.6"/>
    <n v="2011"/>
    <n v="2"/>
    <n v="3"/>
    <d v="2011-02-03T00:00:00"/>
    <n v="70"/>
    <x v="2"/>
  </r>
  <r>
    <n v="17102579"/>
    <s v="Edison: Food+Drink Lab"/>
    <n v="216"/>
    <s v="Tampa Bay"/>
    <s v="Hyde Park"/>
    <n v="-82.469306000000003"/>
    <n v="27.944244000000001"/>
    <s v="International"/>
    <s v="Dollar($)"/>
    <x v="0"/>
    <x v="0"/>
    <s v="No"/>
    <s v="No"/>
    <n v="4"/>
    <n v="373"/>
    <n v="70"/>
    <n v="3.9"/>
    <n v="2018"/>
    <n v="2"/>
    <n v="6"/>
    <d v="2018-02-06T00:00:00"/>
    <n v="70"/>
    <x v="2"/>
  </r>
  <r>
    <n v="17284403"/>
    <s v="Henry Campbell's Steakhouse"/>
    <n v="216"/>
    <s v="Albany"/>
    <s v="Albany"/>
    <n v="-84.223277999999993"/>
    <n v="31.612120999999998"/>
    <s v="Steak, Tapas, Bar Food"/>
    <s v="Dollar($)"/>
    <x v="0"/>
    <x v="0"/>
    <s v="No"/>
    <s v="No"/>
    <n v="4"/>
    <n v="51"/>
    <n v="70"/>
    <n v="3.5"/>
    <n v="2018"/>
    <n v="1"/>
    <n v="22"/>
    <d v="2018-01-22T00:00:00"/>
    <n v="70"/>
    <x v="2"/>
  </r>
  <r>
    <n v="17304691"/>
    <s v="Barbacoa Restaurant"/>
    <n v="216"/>
    <s v="Boise"/>
    <s v="Boise"/>
    <n v="-116.185034"/>
    <n v="43.597234999999998"/>
    <s v="Latin American, Steak"/>
    <s v="Dollar($)"/>
    <x v="0"/>
    <x v="0"/>
    <s v="No"/>
    <s v="No"/>
    <n v="4"/>
    <n v="538"/>
    <n v="70"/>
    <n v="4.0999999999999996"/>
    <n v="2012"/>
    <n v="1"/>
    <n v="2"/>
    <d v="2012-01-02T00:00:00"/>
    <n v="70"/>
    <x v="2"/>
  </r>
  <r>
    <n v="17211719"/>
    <s v="Blue Point Grill"/>
    <n v="216"/>
    <s v="Princeton"/>
    <s v="Princeton"/>
    <n v="-74.651139000000001"/>
    <n v="40.352384999999998"/>
    <s v="Seafood"/>
    <s v="Dollar($)"/>
    <x v="0"/>
    <x v="0"/>
    <s v="No"/>
    <s v="No"/>
    <n v="4"/>
    <n v="542"/>
    <n v="70"/>
    <n v="4"/>
    <n v="2012"/>
    <n v="1"/>
    <n v="28"/>
    <d v="2012-01-28T00:00:00"/>
    <n v="70"/>
    <x v="2"/>
  </r>
  <r>
    <n v="17616400"/>
    <s v="Rocks on the River"/>
    <n v="216"/>
    <s v="Savannah"/>
    <s v="Savannah"/>
    <n v="-81.092483999999999"/>
    <n v="32.081394000000003"/>
    <s v="Pizza, Seafood, Steak"/>
    <s v="Dollar($)"/>
    <x v="0"/>
    <x v="0"/>
    <s v="No"/>
    <s v="No"/>
    <n v="4"/>
    <n v="687"/>
    <n v="70"/>
    <n v="4"/>
    <n v="2013"/>
    <n v="1"/>
    <n v="6"/>
    <d v="2013-01-06T00:00:00"/>
    <n v="70"/>
    <x v="2"/>
  </r>
  <r>
    <n v="18254534"/>
    <s v="Max Grille and Kitchen"/>
    <n v="1"/>
    <s v="New Delhi"/>
    <s v="Malviya Nagar"/>
    <n v="77.213321300000004"/>
    <n v="28.5393306"/>
    <s v="North Indian, Mughlai, Chinese"/>
    <s v="Indian Rupees(Rs.)"/>
    <x v="1"/>
    <x v="1"/>
    <s v="No"/>
    <s v="No"/>
    <n v="2"/>
    <n v="99"/>
    <n v="850"/>
    <n v="3.5"/>
    <n v="2014"/>
    <n v="8"/>
    <n v="9"/>
    <d v="2014-08-09T00:00:00"/>
    <n v="10.200000000000001"/>
    <x v="1"/>
  </r>
  <r>
    <n v="17616205"/>
    <s v="The Olde Pink House"/>
    <n v="216"/>
    <s v="Savannah"/>
    <s v="Savannah"/>
    <n v="-81.089699999999993"/>
    <n v="32.079799999999999"/>
    <s v="American, Seafood, Southern"/>
    <s v="Dollar($)"/>
    <x v="0"/>
    <x v="0"/>
    <s v="No"/>
    <s v="No"/>
    <n v="4"/>
    <n v="1803"/>
    <n v="70"/>
    <n v="4.4000000000000004"/>
    <n v="2014"/>
    <n v="1"/>
    <n v="28"/>
    <d v="2014-01-28T00:00:00"/>
    <n v="70"/>
    <x v="2"/>
  </r>
  <r>
    <n v="9740"/>
    <s v="Clever Fox Cafe"/>
    <n v="1"/>
    <s v="New Delhi"/>
    <s v="Mayur Vihar Phase 3"/>
    <n v="77.332861699999995"/>
    <n v="28.607170199999999"/>
    <s v="North Indian, Continental, Chinese"/>
    <s v="Indian Rupees(Rs.)"/>
    <x v="1"/>
    <x v="0"/>
    <s v="No"/>
    <s v="No"/>
    <n v="2"/>
    <n v="25"/>
    <n v="900"/>
    <n v="3"/>
    <n v="2015"/>
    <n v="8"/>
    <n v="16"/>
    <d v="2015-08-16T00:00:00"/>
    <n v="10.8"/>
    <x v="1"/>
  </r>
  <r>
    <n v="302162"/>
    <s v="Club India Cafe &amp; Restaurant"/>
    <n v="1"/>
    <s v="New Delhi"/>
    <s v="Paharganj"/>
    <n v="77.213390950000004"/>
    <n v="28.640842580000001"/>
    <s v="North Indian, Fast Food, Chinese, Japanese, Asian, Italian"/>
    <s v="Indian Rupees(Rs.)"/>
    <x v="1"/>
    <x v="0"/>
    <s v="No"/>
    <s v="No"/>
    <n v="2"/>
    <n v="32"/>
    <n v="900"/>
    <n v="2.9"/>
    <n v="2010"/>
    <n v="8"/>
    <n v="20"/>
    <d v="2010-08-20T00:00:00"/>
    <n v="10.8"/>
    <x v="1"/>
  </r>
  <r>
    <n v="17334752"/>
    <s v="Duck City Bistro"/>
    <n v="216"/>
    <s v="Davenport"/>
    <s v="Davenport"/>
    <n v="-90.573700000000002"/>
    <n v="41.522300000000001"/>
    <s v="American, French"/>
    <s v="Dollar($)"/>
    <x v="0"/>
    <x v="0"/>
    <s v="No"/>
    <s v="No"/>
    <n v="4"/>
    <n v="201"/>
    <n v="70"/>
    <n v="3.7"/>
    <n v="2014"/>
    <n v="11"/>
    <n v="6"/>
    <d v="2014-11-06T00:00:00"/>
    <n v="70"/>
    <x v="2"/>
  </r>
  <r>
    <n v="974"/>
    <s v="Paramjeet Machi Wala"/>
    <n v="1"/>
    <s v="New Delhi"/>
    <s v="Rajouri Garden"/>
    <n v="77.120212600000002"/>
    <n v="28.638550200000001"/>
    <s v="North Indian, Mughlai"/>
    <s v="Indian Rupees(Rs.)"/>
    <x v="0"/>
    <x v="1"/>
    <s v="No"/>
    <s v="No"/>
    <n v="2"/>
    <n v="53"/>
    <n v="750"/>
    <n v="3.4"/>
    <n v="2015"/>
    <n v="8"/>
    <n v="5"/>
    <d v="2015-08-05T00:00:00"/>
    <n v="9"/>
    <x v="0"/>
  </r>
  <r>
    <n v="17259169"/>
    <s v="Tursi's Latin King"/>
    <n v="216"/>
    <s v="Des Moines"/>
    <s v="Fairground"/>
    <n v="-93.577382999999998"/>
    <n v="41.601415000000003"/>
    <s v="American, Italian"/>
    <s v="Dollar($)"/>
    <x v="0"/>
    <x v="0"/>
    <s v="No"/>
    <s v="No"/>
    <n v="4"/>
    <n v="476"/>
    <n v="70"/>
    <n v="4.0999999999999996"/>
    <n v="2016"/>
    <n v="11"/>
    <n v="5"/>
    <d v="2016-11-05T00:00:00"/>
    <n v="70"/>
    <x v="2"/>
  </r>
  <r>
    <n v="5846"/>
    <s v="Red Chilli"/>
    <n v="1"/>
    <s v="New Delhi"/>
    <s v="Safdarjung"/>
    <n v="77.194801569999996"/>
    <n v="28.56721546"/>
    <s v="North Indian, Chinese, Mughlai"/>
    <s v="Indian Rupees(Rs.)"/>
    <x v="0"/>
    <x v="1"/>
    <s v="No"/>
    <s v="No"/>
    <n v="2"/>
    <n v="64"/>
    <n v="900"/>
    <n v="3"/>
    <n v="2015"/>
    <n v="8"/>
    <n v="12"/>
    <d v="2015-08-12T00:00:00"/>
    <n v="10.8"/>
    <x v="1"/>
  </r>
  <r>
    <n v="18400746"/>
    <s v="The Last Mughal (TLM)"/>
    <n v="1"/>
    <s v="New Delhi"/>
    <s v="Shahpur Jat"/>
    <n v="77.213614800000002"/>
    <n v="28.549114100000001"/>
    <s v="North Indian, Mughlai"/>
    <s v="Indian Rupees(Rs.)"/>
    <x v="0"/>
    <x v="1"/>
    <s v="No"/>
    <s v="No"/>
    <n v="2"/>
    <n v="52"/>
    <n v="750"/>
    <n v="4.4000000000000004"/>
    <n v="2018"/>
    <n v="8"/>
    <n v="28"/>
    <d v="2018-08-28T00:00:00"/>
    <n v="9"/>
    <x v="0"/>
  </r>
  <r>
    <n v="17500695"/>
    <s v="Downtown Grill"/>
    <n v="216"/>
    <s v="Macon"/>
    <s v="Macon"/>
    <n v="-83.627600000000001"/>
    <n v="32.837499999999999"/>
    <s v="Steak"/>
    <s v="Dollar($)"/>
    <x v="0"/>
    <x v="0"/>
    <s v="No"/>
    <s v="No"/>
    <n v="4"/>
    <n v="195"/>
    <n v="70"/>
    <n v="4"/>
    <n v="2013"/>
    <n v="11"/>
    <n v="18"/>
    <d v="2013-11-18T00:00:00"/>
    <n v="70"/>
    <x v="2"/>
  </r>
  <r>
    <n v="18352214"/>
    <s v="Mama's"/>
    <n v="1"/>
    <s v="New Delhi"/>
    <s v="South Extension 2"/>
    <n v="77.220127199999993"/>
    <n v="28.5677962"/>
    <s v="North Indian, Chinese, Mughlai"/>
    <s v="Indian Rupees(Rs.)"/>
    <x v="0"/>
    <x v="0"/>
    <s v="No"/>
    <s v="No"/>
    <n v="2"/>
    <n v="40"/>
    <n v="900"/>
    <n v="3.5"/>
    <n v="2018"/>
    <n v="8"/>
    <n v="6"/>
    <d v="2018-08-06T00:00:00"/>
    <n v="10.8"/>
    <x v="1"/>
  </r>
  <r>
    <n v="16654702"/>
    <s v="Lake House Restaurant"/>
    <n v="37"/>
    <s v="Vineland Station"/>
    <s v="Vineland Station"/>
    <n v="-79.379146500000004"/>
    <n v="43.186869700000003"/>
    <s v="Italian, Mediterranean, Pizza"/>
    <s v="Dollar($)"/>
    <x v="0"/>
    <x v="0"/>
    <s v="No"/>
    <s v="No"/>
    <n v="4"/>
    <n v="204"/>
    <n v="70"/>
    <n v="4.3"/>
    <n v="2015"/>
    <n v="2"/>
    <n v="1"/>
    <d v="2015-02-01T00:00:00"/>
    <n v="70"/>
    <x v="2"/>
  </r>
  <r>
    <n v="6800569"/>
    <s v="Chaophraya"/>
    <n v="215"/>
    <s v="Manchester"/>
    <s v="Market Street"/>
    <n v="-2.2435049999999999"/>
    <n v="53.481740000000002"/>
    <s v="Thai"/>
    <s v="Pounds(Œ£)"/>
    <x v="1"/>
    <x v="0"/>
    <s v="No"/>
    <s v="No"/>
    <n v="4"/>
    <n v="422"/>
    <n v="70"/>
    <n v="4.3"/>
    <n v="2018"/>
    <n v="9"/>
    <n v="8"/>
    <d v="2018-09-08T00:00:00"/>
    <n v="86.8"/>
    <x v="2"/>
  </r>
  <r>
    <n v="18383350"/>
    <s v="Tucks and Bao"/>
    <n v="148"/>
    <s v="Auckland"/>
    <s v="Newmarket"/>
    <n v="174.777987"/>
    <n v="-36.865650000000002"/>
    <s v="Asian Fusion, Pub Food, Fusion, Asian, Filipino, Malaysian, Thai"/>
    <s v="NewZealand($)"/>
    <x v="0"/>
    <x v="0"/>
    <s v="No"/>
    <s v="No"/>
    <n v="4"/>
    <n v="86"/>
    <n v="70"/>
    <n v="3.5"/>
    <n v="2012"/>
    <n v="9"/>
    <n v="17"/>
    <d v="2012-09-17T00:00:00"/>
    <n v="42"/>
    <x v="2"/>
  </r>
  <r>
    <n v="7100171"/>
    <s v="Ombra"/>
    <n v="148"/>
    <s v="Wellington City"/>
    <s v="Te Aro"/>
    <n v="174.77500000000001"/>
    <n v="-41.294833330000003"/>
    <s v="Italian"/>
    <s v="NewZealand($)"/>
    <x v="0"/>
    <x v="0"/>
    <s v="No"/>
    <s v="No"/>
    <n v="4"/>
    <n v="152"/>
    <n v="70"/>
    <n v="4.5"/>
    <n v="2011"/>
    <n v="5"/>
    <n v="8"/>
    <d v="2011-05-08T00:00:00"/>
    <n v="42"/>
    <x v="2"/>
  </r>
  <r>
    <n v="7100938"/>
    <s v="wagamama"/>
    <n v="148"/>
    <s v="Wellington City"/>
    <s v="Wellington Central"/>
    <n v="174.77922369999999"/>
    <n v="-41.283033809999999"/>
    <s v="Japanese, Asian"/>
    <s v="NewZealand($)"/>
    <x v="0"/>
    <x v="0"/>
    <s v="No"/>
    <s v="No"/>
    <n v="4"/>
    <n v="131"/>
    <n v="70"/>
    <n v="3.7"/>
    <n v="2017"/>
    <n v="10"/>
    <n v="28"/>
    <d v="2017-10-28T00:00:00"/>
    <n v="42"/>
    <x v="2"/>
  </r>
  <r>
    <n v="18287390"/>
    <s v="Clemency- The Restaurant &amp; Cafe"/>
    <n v="1"/>
    <s v="New Delhi"/>
    <s v="Vasant Kunj"/>
    <n v="77.161192819999997"/>
    <n v="28.51901836"/>
    <s v="Continental, Italian, North Indian, Chinese, Lebanese"/>
    <s v="Indian Rupees(Rs.)"/>
    <x v="1"/>
    <x v="1"/>
    <s v="No"/>
    <s v="No"/>
    <n v="2"/>
    <n v="43"/>
    <n v="900"/>
    <n v="3.8"/>
    <n v="2018"/>
    <n v="8"/>
    <n v="9"/>
    <d v="2018-08-09T00:00:00"/>
    <n v="10.8"/>
    <x v="1"/>
  </r>
  <r>
    <n v="1060"/>
    <s v="Flaming Chilli Pepper"/>
    <n v="1"/>
    <s v="New Delhi"/>
    <s v="Vasant Kunj"/>
    <n v="77.161180200000004"/>
    <n v="28.519172999999999"/>
    <s v="Chinese, Italian, North Indian"/>
    <s v="Indian Rupees(Rs.)"/>
    <x v="1"/>
    <x v="1"/>
    <s v="No"/>
    <s v="No"/>
    <n v="2"/>
    <n v="286"/>
    <n v="900"/>
    <n v="3.8"/>
    <n v="2014"/>
    <n v="8"/>
    <n v="18"/>
    <d v="2014-08-18T00:00:00"/>
    <n v="10.8"/>
    <x v="1"/>
  </r>
  <r>
    <n v="304262"/>
    <s v="Ricos"/>
    <n v="1"/>
    <s v="New Delhi"/>
    <s v="Delhi University-GTB Nagar"/>
    <n v="77.2041921"/>
    <n v="28.694815899999998"/>
    <s v="Cafe, Mexican, American, Italian, Lebanese, Continental"/>
    <s v="Indian Rupees(Rs.)"/>
    <x v="0"/>
    <x v="0"/>
    <s v="No"/>
    <s v="No"/>
    <n v="2"/>
    <n v="4085"/>
    <n v="900"/>
    <n v="4.3"/>
    <n v="2013"/>
    <n v="7"/>
    <n v="9"/>
    <d v="2013-07-09T00:00:00"/>
    <n v="10.8"/>
    <x v="1"/>
  </r>
  <r>
    <n v="18491227"/>
    <s v="Panchratna Thali"/>
    <n v="1"/>
    <s v="New Delhi"/>
    <s v="East Patel Nagar"/>
    <n v="0"/>
    <n v="0"/>
    <s v="North Indian, Rajasthani, Gujarati"/>
    <s v="Indian Rupees(Rs.)"/>
    <x v="0"/>
    <x v="0"/>
    <s v="No"/>
    <s v="No"/>
    <n v="2"/>
    <n v="1"/>
    <n v="900"/>
    <n v="1"/>
    <n v="2011"/>
    <n v="7"/>
    <n v="4"/>
    <d v="2011-07-04T00:00:00"/>
    <n v="10.8"/>
    <x v="1"/>
  </r>
  <r>
    <n v="18483252"/>
    <s v="Artichoke Cafe"/>
    <n v="184"/>
    <s v="Singapore"/>
    <s v="Victoria, Rochor"/>
    <n v="103.8519943"/>
    <n v="1.2997077260000001"/>
    <s v="Cafe, Spanish, Turkish, Greek"/>
    <s v="Dollar($)"/>
    <x v="0"/>
    <x v="0"/>
    <s v="No"/>
    <s v="No"/>
    <n v="4"/>
    <n v="33"/>
    <n v="75"/>
    <n v="3.2"/>
    <n v="2012"/>
    <n v="2"/>
    <n v="1"/>
    <d v="2012-02-01T00:00:00"/>
    <n v="75"/>
    <x v="2"/>
  </r>
  <r>
    <n v="311515"/>
    <s v="The Munchbox"/>
    <n v="1"/>
    <s v="New Delhi"/>
    <s v="Greater Kailash (GK) 1"/>
    <n v="77.235050400000006"/>
    <n v="28.5502088"/>
    <s v="North Indian, Continental, Fast Food"/>
    <s v="Indian Rupees(Rs.)"/>
    <x v="0"/>
    <x v="1"/>
    <s v="No"/>
    <s v="No"/>
    <n v="2"/>
    <n v="199"/>
    <n v="850"/>
    <n v="3.4"/>
    <n v="2013"/>
    <n v="7"/>
    <n v="6"/>
    <d v="2013-07-06T00:00:00"/>
    <n v="10.200000000000001"/>
    <x v="1"/>
  </r>
  <r>
    <n v="18268706"/>
    <s v="Bun Intended"/>
    <n v="1"/>
    <s v="New Delhi"/>
    <s v="Greater Kailash (GK) 1"/>
    <n v="77.244457980000007"/>
    <n v="28.547633909999998"/>
    <s v="Burger, American, Fast Food"/>
    <s v="Indian Rupees(Rs.)"/>
    <x v="0"/>
    <x v="1"/>
    <s v="No"/>
    <s v="No"/>
    <n v="2"/>
    <n v="349"/>
    <n v="850"/>
    <n v="3.9"/>
    <n v="2015"/>
    <n v="7"/>
    <n v="26"/>
    <d v="2015-07-26T00:00:00"/>
    <n v="10.200000000000001"/>
    <x v="1"/>
  </r>
  <r>
    <n v="18479690"/>
    <s v="The Refinery Singapore"/>
    <n v="184"/>
    <s v="Singapore"/>
    <s v="Lavender, Kallang"/>
    <n v="103.86211950000001"/>
    <n v="1.3106683160000001"/>
    <s v="American, Japanese, Singaporean"/>
    <s v="Dollar($)"/>
    <x v="0"/>
    <x v="0"/>
    <s v="No"/>
    <s v="No"/>
    <n v="4"/>
    <n v="30"/>
    <n v="80"/>
    <n v="3.2"/>
    <n v="2012"/>
    <n v="1"/>
    <n v="2"/>
    <d v="2012-01-02T00:00:00"/>
    <n v="80"/>
    <x v="2"/>
  </r>
  <r>
    <n v="304635"/>
    <s v="Nutritious Nation"/>
    <n v="1"/>
    <s v="New Delhi"/>
    <s v="Greater Kailash (GK) 2"/>
    <n v="77.2425286"/>
    <n v="28.533764300000001"/>
    <s v="Healthy Food, Continental, Juices, Salad"/>
    <s v="Indian Rupees(Rs.)"/>
    <x v="0"/>
    <x v="1"/>
    <s v="No"/>
    <s v="No"/>
    <n v="2"/>
    <n v="352"/>
    <n v="900"/>
    <n v="3.5"/>
    <n v="2012"/>
    <n v="7"/>
    <n v="12"/>
    <d v="2012-07-12T00:00:00"/>
    <n v="10.8"/>
    <x v="1"/>
  </r>
  <r>
    <n v="312011"/>
    <s v="Baked Love By Vatsala"/>
    <n v="1"/>
    <s v="New Delhi"/>
    <s v="Green Park"/>
    <n v="0"/>
    <n v="0"/>
    <s v="Bakery, Desserts"/>
    <s v="Indian Rupees(Rs.)"/>
    <x v="0"/>
    <x v="0"/>
    <s v="No"/>
    <s v="No"/>
    <n v="2"/>
    <n v="38"/>
    <n v="720"/>
    <n v="3.6"/>
    <n v="2017"/>
    <n v="7"/>
    <n v="17"/>
    <d v="2017-07-17T00:00:00"/>
    <n v="8.64"/>
    <x v="0"/>
  </r>
  <r>
    <n v="18483389"/>
    <s v="Potato Head Folk"/>
    <n v="184"/>
    <s v="Singapore"/>
    <s v="Chinatown, Outram"/>
    <n v="103.84166879999999"/>
    <n v="1.2805029910000001"/>
    <s v="American"/>
    <s v="Dollar($)"/>
    <x v="0"/>
    <x v="0"/>
    <s v="No"/>
    <s v="No"/>
    <n v="4"/>
    <n v="34"/>
    <n v="80"/>
    <n v="3.1"/>
    <n v="2012"/>
    <n v="10"/>
    <n v="24"/>
    <d v="2012-10-24T00:00:00"/>
    <n v="80"/>
    <x v="2"/>
  </r>
  <r>
    <n v="6118140"/>
    <s v="Gymkhana"/>
    <n v="215"/>
    <s v="London"/>
    <s v="Albemarle Street, Mayfair"/>
    <n v="-0.14164499999999999"/>
    <n v="51.508515000000003"/>
    <s v="Indian, Pakistani, Curry"/>
    <s v="Pounds(Œ£)"/>
    <x v="1"/>
    <x v="0"/>
    <s v="No"/>
    <s v="No"/>
    <n v="4"/>
    <n v="214"/>
    <n v="80"/>
    <n v="4.7"/>
    <n v="2010"/>
    <n v="10"/>
    <n v="8"/>
    <d v="2010-10-08T00:00:00"/>
    <n v="99.2"/>
    <x v="2"/>
  </r>
  <r>
    <n v="310529"/>
    <s v="Moets Curry Leaf Express"/>
    <n v="1"/>
    <s v="New Delhi"/>
    <s v="JMD Kohinoor Mall, Greater Kailash"/>
    <n v="77.238615899999999"/>
    <n v="28.536716899999998"/>
    <s v="North Indian, Mughlai"/>
    <s v="Indian Rupees(Rs.)"/>
    <x v="1"/>
    <x v="1"/>
    <s v="No"/>
    <s v="No"/>
    <n v="2"/>
    <n v="23"/>
    <n v="900"/>
    <n v="3.2"/>
    <n v="2016"/>
    <n v="7"/>
    <n v="15"/>
    <d v="2016-07-15T00:00:00"/>
    <n v="10.8"/>
    <x v="1"/>
  </r>
  <r>
    <n v="307911"/>
    <s v="Bake Me A Cake"/>
    <n v="1"/>
    <s v="New Delhi"/>
    <s v="Punjabi Bagh"/>
    <n v="77.129039500000005"/>
    <n v="28.674090750000001"/>
    <s v="Bakery, Desserts"/>
    <s v="Indian Rupees(Rs.)"/>
    <x v="0"/>
    <x v="0"/>
    <s v="No"/>
    <s v="No"/>
    <n v="2"/>
    <n v="147"/>
    <n v="750"/>
    <n v="4"/>
    <n v="2013"/>
    <n v="7"/>
    <n v="1"/>
    <d v="2013-07-01T00:00:00"/>
    <n v="9"/>
    <x v="0"/>
  </r>
  <r>
    <n v="7101310"/>
    <s v="Loretta"/>
    <n v="148"/>
    <s v="Wellington City"/>
    <s v="Te Aro"/>
    <n v="174.775296"/>
    <n v="-41.294153999999999"/>
    <s v="European, Cafe"/>
    <s v="NewZealand($)"/>
    <x v="0"/>
    <x v="0"/>
    <s v="No"/>
    <s v="No"/>
    <n v="4"/>
    <n v="113"/>
    <n v="80"/>
    <n v="4.2"/>
    <n v="2014"/>
    <n v="9"/>
    <n v="23"/>
    <d v="2014-09-23T00:00:00"/>
    <n v="48"/>
    <x v="2"/>
  </r>
  <r>
    <n v="6900388"/>
    <s v="Lasan Restaurant"/>
    <n v="215"/>
    <s v="Birmingham"/>
    <s v="Jewellery Quarter"/>
    <n v="-1.9075960000000001"/>
    <n v="52.485014999999997"/>
    <s v="Indian"/>
    <s v="Pounds(Œ£)"/>
    <x v="0"/>
    <x v="0"/>
    <s v="No"/>
    <s v="No"/>
    <n v="4"/>
    <n v="213"/>
    <n v="80"/>
    <n v="4.0999999999999996"/>
    <n v="2014"/>
    <n v="4"/>
    <n v="22"/>
    <d v="2014-04-22T00:00:00"/>
    <n v="99.2"/>
    <x v="2"/>
  </r>
  <r>
    <n v="18420467"/>
    <s v="HotMess Bakes"/>
    <n v="1"/>
    <s v="New Delhi"/>
    <s v="Rajinder Nagar"/>
    <n v="77.1804858"/>
    <n v="28.638169300000001"/>
    <s v="Bakery, Fast Food"/>
    <s v="Indian Rupees(Rs.)"/>
    <x v="0"/>
    <x v="1"/>
    <s v="No"/>
    <s v="No"/>
    <n v="2"/>
    <n v="101"/>
    <n v="750"/>
    <n v="4.0999999999999996"/>
    <n v="2012"/>
    <n v="7"/>
    <n v="11"/>
    <d v="2012-07-11T00:00:00"/>
    <n v="9"/>
    <x v="0"/>
  </r>
  <r>
    <n v="313311"/>
    <s v="All About Food"/>
    <n v="1"/>
    <s v="New Delhi"/>
    <s v="Saket"/>
    <n v="77.213402000000002"/>
    <n v="28.524625"/>
    <s v="Chinese, Asian, Mediterranean, Continental"/>
    <s v="Indian Rupees(Rs.)"/>
    <x v="0"/>
    <x v="1"/>
    <s v="No"/>
    <s v="No"/>
    <n v="2"/>
    <n v="305"/>
    <n v="750"/>
    <n v="3.9"/>
    <n v="2013"/>
    <n v="7"/>
    <n v="1"/>
    <d v="2013-07-01T00:00:00"/>
    <n v="9"/>
    <x v="0"/>
  </r>
  <r>
    <n v="7101000"/>
    <s v="Olive"/>
    <n v="148"/>
    <s v="Wellington City"/>
    <s v="Te Aro"/>
    <n v="174.77500499999999"/>
    <n v="-41.294401999999998"/>
    <s v="Mediterranean, Cafe, European"/>
    <s v="NewZealand($)"/>
    <x v="0"/>
    <x v="0"/>
    <s v="No"/>
    <s v="No"/>
    <n v="4"/>
    <n v="146"/>
    <n v="80"/>
    <n v="4.2"/>
    <n v="2012"/>
    <n v="1"/>
    <n v="20"/>
    <d v="2012-01-20T00:00:00"/>
    <n v="48"/>
    <x v="2"/>
  </r>
  <r>
    <n v="6800892"/>
    <s v="Gaucho"/>
    <n v="215"/>
    <s v="Manchester"/>
    <s v="Spinningfields"/>
    <n v="-2.247633"/>
    <n v="53.482261000000001"/>
    <s v="Argentine, American"/>
    <s v="Pounds(Œ£)"/>
    <x v="0"/>
    <x v="0"/>
    <s v="No"/>
    <s v="No"/>
    <n v="4"/>
    <n v="602"/>
    <n v="80"/>
    <n v="4.5"/>
    <n v="2012"/>
    <n v="11"/>
    <n v="15"/>
    <d v="2012-11-15T00:00:00"/>
    <n v="99.2"/>
    <x v="2"/>
  </r>
  <r>
    <n v="6801867"/>
    <s v="Manchester House"/>
    <n v="215"/>
    <s v="Manchester"/>
    <s v="Deansgate"/>
    <n v="-2.2508059999999999"/>
    <n v="53.48124"/>
    <s v="British"/>
    <s v="Pounds(Œ£)"/>
    <x v="0"/>
    <x v="0"/>
    <s v="No"/>
    <s v="No"/>
    <n v="4"/>
    <n v="52"/>
    <n v="85"/>
    <n v="4"/>
    <n v="2013"/>
    <n v="3"/>
    <n v="11"/>
    <d v="2013-03-11T00:00:00"/>
    <n v="105.4"/>
    <x v="2"/>
  </r>
  <r>
    <n v="6103902"/>
    <s v="Yauatcha"/>
    <n v="215"/>
    <s v="London"/>
    <s v="Broadwick Street, Soho"/>
    <n v="-0.13522899999999999"/>
    <n v="51.513739000000001"/>
    <s v="Chinese, Dim Sum"/>
    <s v="Pounds(Œ£)"/>
    <x v="1"/>
    <x v="0"/>
    <s v="No"/>
    <s v="No"/>
    <n v="4"/>
    <n v="1326"/>
    <n v="90"/>
    <n v="4.7"/>
    <n v="2018"/>
    <n v="10"/>
    <n v="3"/>
    <d v="2018-10-03T00:00:00"/>
    <n v="111.6"/>
    <x v="2"/>
  </r>
  <r>
    <n v="7601241"/>
    <s v="The Kitchin"/>
    <n v="215"/>
    <s v="Edinburgh"/>
    <s v="Leith"/>
    <n v="-3.1727780000000001"/>
    <n v="55.976979999999998"/>
    <s v="British, French"/>
    <s v="Pounds(Œ£)"/>
    <x v="0"/>
    <x v="0"/>
    <s v="No"/>
    <s v="No"/>
    <n v="4"/>
    <n v="275"/>
    <n v="90"/>
    <n v="4.4000000000000004"/>
    <n v="2016"/>
    <n v="9"/>
    <n v="18"/>
    <d v="2016-09-18T00:00:00"/>
    <n v="111.6"/>
    <x v="2"/>
  </r>
  <r>
    <n v="7000095"/>
    <s v="Depot Eatery and Oyster Bar"/>
    <n v="148"/>
    <s v="Auckland"/>
    <s v="Federal Street"/>
    <n v="174.76252700000001"/>
    <n v="-36.848987999999999"/>
    <s v="Seafood, Kiwi"/>
    <s v="NewZealand($)"/>
    <x v="0"/>
    <x v="0"/>
    <s v="No"/>
    <s v="No"/>
    <n v="4"/>
    <n v="598"/>
    <n v="90"/>
    <n v="4.8"/>
    <n v="2017"/>
    <n v="6"/>
    <n v="16"/>
    <d v="2017-06-16T00:00:00"/>
    <n v="54"/>
    <x v="2"/>
  </r>
  <r>
    <n v="18419011"/>
    <s v="The Kimchi Project"/>
    <n v="148"/>
    <s v="Auckland"/>
    <s v="Lorne Street"/>
    <n v="174.76576700000001"/>
    <n v="-36.850141190000002"/>
    <s v="Asian Fusion, Cafe"/>
    <s v="NewZealand($)"/>
    <x v="0"/>
    <x v="0"/>
    <s v="No"/>
    <s v="No"/>
    <n v="4"/>
    <n v="61"/>
    <n v="90"/>
    <n v="4.2"/>
    <n v="2017"/>
    <n v="6"/>
    <n v="6"/>
    <d v="2017-06-06T00:00:00"/>
    <n v="54"/>
    <x v="2"/>
  </r>
  <r>
    <n v="7006107"/>
    <s v="The Garden Shed"/>
    <n v="148"/>
    <s v="Auckland"/>
    <s v="Mt Eden"/>
    <n v="174.76235399999999"/>
    <n v="-36.882604000000001"/>
    <s v="Kiwi, European"/>
    <s v="NewZealand($)"/>
    <x v="0"/>
    <x v="0"/>
    <s v="No"/>
    <s v="No"/>
    <n v="4"/>
    <n v="271"/>
    <n v="90"/>
    <n v="4.2"/>
    <n v="2015"/>
    <n v="11"/>
    <n v="20"/>
    <d v="2015-11-20T00:00:00"/>
    <n v="54"/>
    <x v="2"/>
  </r>
  <r>
    <n v="7100788"/>
    <s v="The Crab Shack"/>
    <n v="148"/>
    <s v="Wellington City"/>
    <s v="Wellington Central"/>
    <n v="174.77916669999999"/>
    <n v="-41.284833329999998"/>
    <s v="Seafood, Kiwi"/>
    <s v="NewZealand($)"/>
    <x v="0"/>
    <x v="0"/>
    <s v="No"/>
    <s v="No"/>
    <n v="4"/>
    <n v="229"/>
    <n v="90"/>
    <n v="4.0999999999999996"/>
    <n v="2015"/>
    <n v="10"/>
    <n v="2"/>
    <d v="2015-10-02T00:00:00"/>
    <n v="54"/>
    <x v="2"/>
  </r>
  <r>
    <n v="18482938"/>
    <s v="Super Loco"/>
    <n v="184"/>
    <s v="Singapore"/>
    <s v="Robertson Quay, Singapore River"/>
    <n v="103.83916499999999"/>
    <n v="1.290083898"/>
    <s v="American, Mexican"/>
    <s v="Dollar($)"/>
    <x v="0"/>
    <x v="0"/>
    <s v="No"/>
    <s v="No"/>
    <n v="4"/>
    <n v="30"/>
    <n v="95"/>
    <n v="3.2"/>
    <n v="2013"/>
    <n v="5"/>
    <n v="3"/>
    <d v="2013-05-03T00:00:00"/>
    <n v="95"/>
    <x v="2"/>
  </r>
  <r>
    <n v="17060869"/>
    <s v="Texas de Brazil"/>
    <n v="216"/>
    <s v="Orlando"/>
    <s v="I-Drive/Universal"/>
    <n v="-81.451072499999995"/>
    <n v="28.4676808"/>
    <s v="Brazilian, Steak"/>
    <s v="Dollar($)"/>
    <x v="0"/>
    <x v="0"/>
    <s v="No"/>
    <s v="No"/>
    <n v="4"/>
    <n v="2324"/>
    <n v="100"/>
    <n v="4.5999999999999996"/>
    <n v="2017"/>
    <n v="1"/>
    <n v="13"/>
    <d v="2017-01-13T00:00:00"/>
    <n v="100"/>
    <x v="2"/>
  </r>
  <r>
    <n v="302438"/>
    <s v="Foodland by Orchid"/>
    <n v="1"/>
    <s v="New Delhi"/>
    <s v="Vasant Vihar"/>
    <n v="77.155388889999998"/>
    <n v="28.561413890000001"/>
    <s v="North Indian, South Indian, Mughlai"/>
    <s v="Indian Rupees(Rs.)"/>
    <x v="1"/>
    <x v="0"/>
    <s v="No"/>
    <s v="No"/>
    <n v="2"/>
    <n v="6"/>
    <n v="900"/>
    <n v="2.9"/>
    <n v="2018"/>
    <n v="7"/>
    <n v="21"/>
    <d v="2018-07-21T00:00:00"/>
    <n v="10.8"/>
    <x v="1"/>
  </r>
  <r>
    <n v="18371408"/>
    <s v="Instapizza After Hours"/>
    <n v="1"/>
    <s v="New Delhi"/>
    <s v="Vasant Vihar"/>
    <n v="77.161681000000002"/>
    <n v="28.572130999999999"/>
    <s v="Pizza, Fast Food"/>
    <s v="Indian Rupees(Rs.)"/>
    <x v="0"/>
    <x v="1"/>
    <s v="No"/>
    <s v="No"/>
    <n v="2"/>
    <n v="21"/>
    <n v="900"/>
    <n v="3.5"/>
    <n v="2015"/>
    <n v="7"/>
    <n v="2"/>
    <d v="2015-07-02T00:00:00"/>
    <n v="10.8"/>
    <x v="1"/>
  </r>
  <r>
    <n v="18273624"/>
    <s v="Cafeteria &amp; Co."/>
    <n v="1"/>
    <s v="New Delhi"/>
    <s v="Vijay Nagar"/>
    <n v="77.204338399999997"/>
    <n v="28.6944707"/>
    <s v="Continental, Mexican"/>
    <s v="Indian Rupees(Rs.)"/>
    <x v="0"/>
    <x v="0"/>
    <s v="No"/>
    <s v="No"/>
    <n v="2"/>
    <n v="1136"/>
    <n v="900"/>
    <n v="4.5999999999999996"/>
    <n v="2017"/>
    <n v="7"/>
    <n v="28"/>
    <d v="2017-07-28T00:00:00"/>
    <n v="10.8"/>
    <x v="1"/>
  </r>
  <r>
    <n v="311661"/>
    <s v="Dí_ner Grill"/>
    <n v="1"/>
    <s v="New Delhi"/>
    <s v="Defence Colony"/>
    <n v="77.230411500000002"/>
    <n v="28.5731228"/>
    <s v="Fast Food, Turkish"/>
    <s v="Indian Rupees(Rs.)"/>
    <x v="0"/>
    <x v="1"/>
    <s v="No"/>
    <s v="No"/>
    <n v="2"/>
    <n v="192"/>
    <n v="900"/>
    <n v="3.8"/>
    <n v="2017"/>
    <n v="6"/>
    <n v="14"/>
    <d v="2017-06-14T00:00:00"/>
    <n v="10.8"/>
    <x v="1"/>
  </r>
  <r>
    <n v="18483714"/>
    <s v="Fratini La Trattoria"/>
    <n v="184"/>
    <s v="Singapore"/>
    <s v="Hillcrest, Bukit Timah"/>
    <n v="103.8070809"/>
    <n v="1.3311283970000001"/>
    <s v="Italian"/>
    <s v="Dollar($)"/>
    <x v="0"/>
    <x v="0"/>
    <s v="No"/>
    <s v="No"/>
    <n v="4"/>
    <n v="35"/>
    <n v="100"/>
    <n v="4.0999999999999996"/>
    <n v="2014"/>
    <n v="3"/>
    <n v="11"/>
    <d v="2014-03-11T00:00:00"/>
    <n v="100"/>
    <x v="2"/>
  </r>
  <r>
    <n v="2899"/>
    <s v="Karim's"/>
    <n v="1"/>
    <s v="New Delhi"/>
    <s v="Green Park"/>
    <n v="77.204676500000005"/>
    <n v="28.553057899999999"/>
    <s v="Mughlai, North Indian"/>
    <s v="Indian Rupees(Rs.)"/>
    <x v="1"/>
    <x v="1"/>
    <s v="No"/>
    <s v="No"/>
    <n v="2"/>
    <n v="235"/>
    <n v="750"/>
    <n v="3.3"/>
    <n v="2016"/>
    <n v="6"/>
    <n v="17"/>
    <d v="2016-06-17T00:00:00"/>
    <n v="9"/>
    <x v="0"/>
  </r>
  <r>
    <n v="5600959"/>
    <s v="Nayaab Haandi"/>
    <n v="214"/>
    <s v="Sharjah"/>
    <s v="Al Majaz"/>
    <n v="55.375521069999998"/>
    <n v="25.328134989999999"/>
    <s v="Pakistani, Indian"/>
    <s v="Emirati Diram(AED)"/>
    <x v="0"/>
    <x v="1"/>
    <s v="No"/>
    <s v="No"/>
    <n v="4"/>
    <n v="449"/>
    <n v="100"/>
    <n v="4.0999999999999996"/>
    <n v="2012"/>
    <n v="11"/>
    <n v="18"/>
    <d v="2012-11-18T00:00:00"/>
    <n v="27"/>
    <x v="1"/>
  </r>
  <r>
    <n v="7600914"/>
    <s v="The Witchery &amp; The Secret Garden"/>
    <n v="215"/>
    <s v="Edinburgh"/>
    <s v="Old Town"/>
    <n v="-3.1957499999999999"/>
    <n v="55.948280560000001"/>
    <s v="British, Scottish, Seafood"/>
    <s v="Pounds(Œ£)"/>
    <x v="1"/>
    <x v="0"/>
    <s v="No"/>
    <s v="No"/>
    <n v="4"/>
    <n v="200"/>
    <n v="100"/>
    <n v="4.0999999999999996"/>
    <n v="2012"/>
    <n v="9"/>
    <n v="28"/>
    <d v="2012-09-28T00:00:00"/>
    <n v="124"/>
    <x v="2"/>
  </r>
  <r>
    <n v="311267"/>
    <s v="Instapizza"/>
    <n v="1"/>
    <s v="New Delhi"/>
    <s v="Kalkaji"/>
    <n v="77.258164730000004"/>
    <n v="28.540196009999999"/>
    <s v="Pizza, Fast Food"/>
    <s v="Indian Rupees(Rs.)"/>
    <x v="0"/>
    <x v="1"/>
    <s v="No"/>
    <s v="No"/>
    <n v="2"/>
    <n v="492"/>
    <n v="900"/>
    <n v="3.8"/>
    <n v="2017"/>
    <n v="6"/>
    <n v="1"/>
    <d v="2017-06-01T00:00:00"/>
    <n v="10.8"/>
    <x v="1"/>
  </r>
  <r>
    <n v="2411"/>
    <s v="Tempting Restaurant"/>
    <n v="1"/>
    <s v="New Delhi"/>
    <s v="Karol Bagh"/>
    <n v="77.188639899999998"/>
    <n v="28.647094200000002"/>
    <s v="Chinese, Mughlai, North Indian"/>
    <s v="Indian Rupees(Rs.)"/>
    <x v="1"/>
    <x v="1"/>
    <s v="No"/>
    <s v="No"/>
    <n v="2"/>
    <n v="68"/>
    <n v="750"/>
    <n v="2.7"/>
    <n v="2018"/>
    <n v="6"/>
    <n v="1"/>
    <d v="2018-06-01T00:00:00"/>
    <n v="9"/>
    <x v="0"/>
  </r>
  <r>
    <n v="6103868"/>
    <s v="Nobu"/>
    <n v="215"/>
    <s v="London"/>
    <s v="Mayfair"/>
    <n v="-0.143259"/>
    <n v="51.508811000000001"/>
    <s v="Japanese, Sushi"/>
    <s v="Pounds(Œ£)"/>
    <x v="1"/>
    <x v="0"/>
    <s v="No"/>
    <s v="No"/>
    <n v="4"/>
    <n v="311"/>
    <n v="100"/>
    <n v="4.4000000000000004"/>
    <n v="2013"/>
    <n v="4"/>
    <n v="25"/>
    <d v="2013-04-25T00:00:00"/>
    <n v="124"/>
    <x v="2"/>
  </r>
  <r>
    <n v="6702797"/>
    <s v="Jiquitaia"/>
    <n v="30"/>
    <s v="Sí£o Paulo"/>
    <s v="Consolaí_í£o"/>
    <n v="-46.657522999999998"/>
    <n v="-23.556709999999999"/>
    <s v="Brazilian"/>
    <s v="Brazilian Real(R$)"/>
    <x v="0"/>
    <x v="0"/>
    <s v="No"/>
    <s v="No"/>
    <n v="4"/>
    <n v="15"/>
    <n v="100"/>
    <n v="4.0999999999999996"/>
    <n v="2013"/>
    <n v="9"/>
    <n v="19"/>
    <d v="2013-09-19T00:00:00"/>
    <n v="20"/>
    <x v="1"/>
  </r>
  <r>
    <n v="6113857"/>
    <s v="sketch Gallery"/>
    <n v="215"/>
    <s v="London"/>
    <s v="Conduit Street, Mayfair"/>
    <n v="-0.14155699999999999"/>
    <n v="51.512669000000002"/>
    <s v="British, Contemporary"/>
    <s v="Pounds(Œ£)"/>
    <x v="0"/>
    <x v="0"/>
    <s v="No"/>
    <s v="No"/>
    <n v="4"/>
    <n v="148"/>
    <n v="100"/>
    <n v="4.5"/>
    <n v="2015"/>
    <n v="9"/>
    <n v="26"/>
    <d v="2015-09-26T00:00:00"/>
    <n v="124"/>
    <x v="2"/>
  </r>
  <r>
    <n v="7300955"/>
    <s v="Braseiro da Gíçvea"/>
    <n v="30"/>
    <s v="Rio de Janeiro"/>
    <s v="Gíçvea"/>
    <n v="-43.227041999999997"/>
    <n v="-22.973507000000001"/>
    <s v="Brazilian, Bar Food"/>
    <s v="Brazilian Real(R$)"/>
    <x v="0"/>
    <x v="0"/>
    <s v="No"/>
    <s v="No"/>
    <n v="4"/>
    <n v="40"/>
    <n v="100"/>
    <n v="4.9000000000000004"/>
    <n v="2011"/>
    <n v="8"/>
    <n v="4"/>
    <d v="2011-08-04T00:00:00"/>
    <n v="20"/>
    <x v="1"/>
  </r>
  <r>
    <n v="18222554"/>
    <s v="The Riding Guns Cafe"/>
    <n v="1"/>
    <s v="New Delhi"/>
    <s v="Preet Vihar"/>
    <n v="77.291233500000004"/>
    <n v="28.634549100000001"/>
    <s v="Cafe"/>
    <s v="Indian Rupees(Rs.)"/>
    <x v="0"/>
    <x v="0"/>
    <s v="No"/>
    <s v="No"/>
    <n v="2"/>
    <n v="100"/>
    <n v="850"/>
    <n v="3.6"/>
    <n v="2012"/>
    <n v="6"/>
    <n v="12"/>
    <d v="2012-06-12T00:00:00"/>
    <n v="10.200000000000001"/>
    <x v="1"/>
  </r>
  <r>
    <n v="18228854"/>
    <s v="Tikka Junction"/>
    <n v="1"/>
    <s v="New Delhi"/>
    <s v="Punjabi Bagh"/>
    <n v="77.132701389999994"/>
    <n v="28.670649040000001"/>
    <s v="North Indian, Chinese, Mughlai"/>
    <s v="Indian Rupees(Rs.)"/>
    <x v="0"/>
    <x v="1"/>
    <s v="No"/>
    <s v="No"/>
    <n v="2"/>
    <n v="27"/>
    <n v="750"/>
    <n v="3.4"/>
    <n v="2012"/>
    <n v="6"/>
    <n v="23"/>
    <d v="2012-06-23T00:00:00"/>
    <n v="9"/>
    <x v="0"/>
  </r>
  <r>
    <n v="18469965"/>
    <s v="Pho King Awesome"/>
    <n v="1"/>
    <s v="New Delhi"/>
    <s v="Sainik Farms"/>
    <n v="77.223190000000002"/>
    <n v="28.535748999999999"/>
    <s v="Asian"/>
    <s v="Indian Rupees(Rs.)"/>
    <x v="0"/>
    <x v="0"/>
    <s v="No"/>
    <s v="No"/>
    <n v="2"/>
    <n v="1"/>
    <n v="850"/>
    <n v="1"/>
    <n v="2016"/>
    <n v="6"/>
    <n v="24"/>
    <d v="2016-06-24T00:00:00"/>
    <n v="10.200000000000001"/>
    <x v="1"/>
  </r>
  <r>
    <n v="7304307"/>
    <s v="Confeitaria Colombo"/>
    <n v="30"/>
    <s v="Rio de Janeiro"/>
    <s v="Centro"/>
    <n v="-43.178826000000001"/>
    <n v="-22.905293"/>
    <s v="Desserts, Cafe"/>
    <s v="Brazilian Real(R$)"/>
    <x v="0"/>
    <x v="0"/>
    <s v="No"/>
    <s v="No"/>
    <n v="4"/>
    <n v="29"/>
    <n v="100"/>
    <n v="4.8"/>
    <n v="2011"/>
    <n v="7"/>
    <n v="28"/>
    <d v="2011-07-28T00:00:00"/>
    <n v="20"/>
    <x v="1"/>
  </r>
  <r>
    <n v="7001208"/>
    <s v="De Fontein Belgian Beer Cafe"/>
    <n v="148"/>
    <s v="Auckland"/>
    <s v="Mission Bay"/>
    <n v="174.83208930000001"/>
    <n v="-36.848315190000001"/>
    <s v="European"/>
    <s v="NewZealand($)"/>
    <x v="0"/>
    <x v="0"/>
    <s v="No"/>
    <s v="No"/>
    <n v="4"/>
    <n v="402"/>
    <n v="100"/>
    <n v="2.2999999999999998"/>
    <n v="2016"/>
    <n v="7"/>
    <n v="18"/>
    <d v="2016-07-18T00:00:00"/>
    <n v="60"/>
    <x v="2"/>
  </r>
  <r>
    <n v="6601515"/>
    <s v="Rovereto"/>
    <n v="30"/>
    <s v="Brasí_lia"/>
    <s v="íguas Claras"/>
    <n v="-48.018999999999998"/>
    <n v="-15.83716667"/>
    <s v="Pizza"/>
    <s v="Brazilian Real(R$)"/>
    <x v="0"/>
    <x v="0"/>
    <s v="No"/>
    <s v="No"/>
    <n v="4"/>
    <n v="9"/>
    <n v="100"/>
    <n v="3.1"/>
    <n v="2015"/>
    <n v="5"/>
    <n v="6"/>
    <d v="2015-05-06T00:00:00"/>
    <n v="20"/>
    <x v="1"/>
  </r>
  <r>
    <n v="6709580"/>
    <s v="Esquina Mocotí_"/>
    <n v="30"/>
    <s v="Sí£o Paulo"/>
    <s v="Vila Maria"/>
    <n v="-46.581671999999998"/>
    <n v="-23.486535"/>
    <s v="Brazilian, North Eastern"/>
    <s v="Brazilian Real(R$)"/>
    <x v="0"/>
    <x v="0"/>
    <s v="No"/>
    <s v="No"/>
    <n v="4"/>
    <n v="22"/>
    <n v="100"/>
    <n v="4.4000000000000004"/>
    <n v="2017"/>
    <n v="5"/>
    <n v="10"/>
    <d v="2017-05-10T00:00:00"/>
    <n v="20"/>
    <x v="1"/>
  </r>
  <r>
    <n v="7100660"/>
    <s v="Dragonfly"/>
    <n v="148"/>
    <s v="Wellington City"/>
    <s v="Te Aro"/>
    <n v="174.78066670000001"/>
    <n v="-41.292999999999999"/>
    <s v="Asian"/>
    <s v="NewZealand($)"/>
    <x v="0"/>
    <x v="0"/>
    <s v="No"/>
    <s v="No"/>
    <n v="4"/>
    <n v="143"/>
    <n v="100"/>
    <n v="4.3"/>
    <n v="2014"/>
    <n v="5"/>
    <n v="15"/>
    <d v="2014-05-15T00:00:00"/>
    <n v="60"/>
    <x v="2"/>
  </r>
  <r>
    <n v="6601862"/>
    <s v="Taypíç"/>
    <n v="30"/>
    <s v="Brasí_lia"/>
    <s v="Lago Sul"/>
    <n v="-47.872359000000003"/>
    <n v="-15.860621"/>
    <s v="Peruvian, Latin American"/>
    <s v="Brazilian Real(R$)"/>
    <x v="0"/>
    <x v="0"/>
    <s v="No"/>
    <s v="No"/>
    <n v="4"/>
    <n v="5"/>
    <n v="100"/>
    <n v="3.6"/>
    <n v="2014"/>
    <n v="2"/>
    <n v="25"/>
    <d v="2014-02-25T00:00:00"/>
    <n v="20"/>
    <x v="1"/>
  </r>
  <r>
    <n v="6601602"/>
    <s v="Taco Pep"/>
    <n v="30"/>
    <s v="Brasí_lia"/>
    <s v="íguas Claras"/>
    <n v="-48.016666669999999"/>
    <n v="-15.83483333"/>
    <s v="Mexican, Grill"/>
    <s v="Brazilian Real(R$)"/>
    <x v="0"/>
    <x v="0"/>
    <s v="No"/>
    <s v="No"/>
    <n v="4"/>
    <n v="29"/>
    <n v="100"/>
    <n v="4.3"/>
    <n v="2012"/>
    <n v="1"/>
    <n v="16"/>
    <d v="2012-01-16T00:00:00"/>
    <n v="20"/>
    <x v="1"/>
  </r>
  <r>
    <n v="7100811"/>
    <s v="Floriditas"/>
    <n v="148"/>
    <s v="Wellington City"/>
    <s v="Te Aro"/>
    <n v="174.77549999999999"/>
    <n v="-41.293833329999998"/>
    <s v="Italian, Cafe"/>
    <s v="NewZealand($)"/>
    <x v="0"/>
    <x v="0"/>
    <s v="No"/>
    <s v="No"/>
    <n v="4"/>
    <n v="170"/>
    <n v="105"/>
    <n v="4.2"/>
    <n v="2011"/>
    <n v="9"/>
    <n v="6"/>
    <d v="2011-09-06T00:00:00"/>
    <n v="63"/>
    <x v="2"/>
  </r>
  <r>
    <n v="4101"/>
    <s v="French Crust - The Suryaa New Delhi"/>
    <n v="1"/>
    <s v="New Delhi"/>
    <s v="The Suryaa New Delhi, New Friends Colony"/>
    <n v="77.269538890000007"/>
    <n v="28.561094440000002"/>
    <s v="Cafe, Bakery"/>
    <s v="Indian Rupees(Rs.)"/>
    <x v="0"/>
    <x v="0"/>
    <s v="No"/>
    <s v="No"/>
    <n v="2"/>
    <n v="19"/>
    <n v="900"/>
    <n v="3.3"/>
    <n v="2017"/>
    <n v="6"/>
    <n v="16"/>
    <d v="2017-06-16T00:00:00"/>
    <n v="10.8"/>
    <x v="1"/>
  </r>
  <r>
    <n v="18268134"/>
    <s v="Zaroob"/>
    <n v="214"/>
    <s v="Sharjah"/>
    <s v="Al Majaz"/>
    <n v="55.384748879999997"/>
    <n v="25.324513530000001"/>
    <s v="Lebanese"/>
    <s v="Emirati Diram(AED)"/>
    <x v="0"/>
    <x v="1"/>
    <s v="No"/>
    <s v="No"/>
    <n v="4"/>
    <n v="69"/>
    <n v="110"/>
    <n v="3.9"/>
    <n v="2015"/>
    <n v="7"/>
    <n v="9"/>
    <d v="2015-07-09T00:00:00"/>
    <n v="29.700000000000003"/>
    <x v="1"/>
  </r>
  <r>
    <n v="7101081"/>
    <s v="Charley Noble Eatery &amp; Bar"/>
    <n v="148"/>
    <s v="Wellington City"/>
    <s v="Wellington Central"/>
    <n v="174.7774651"/>
    <n v="-41.284960920000003"/>
    <s v="European"/>
    <s v="NewZealand($)"/>
    <x v="0"/>
    <x v="0"/>
    <s v="No"/>
    <s v="No"/>
    <n v="4"/>
    <n v="141"/>
    <n v="110"/>
    <n v="4.3"/>
    <n v="2016"/>
    <n v="9"/>
    <n v="12"/>
    <d v="2016-09-12T00:00:00"/>
    <n v="66"/>
    <x v="2"/>
  </r>
  <r>
    <n v="404"/>
    <s v="Yo! China"/>
    <n v="1"/>
    <s v="New Delhi"/>
    <s v="V3S Mall, Laxmi Nagar"/>
    <n v="77.286034400000005"/>
    <n v="28.636703700000002"/>
    <s v="Chinese"/>
    <s v="Indian Rupees(Rs.)"/>
    <x v="1"/>
    <x v="1"/>
    <s v="No"/>
    <s v="No"/>
    <n v="2"/>
    <n v="191"/>
    <n v="900"/>
    <n v="2"/>
    <n v="2012"/>
    <n v="6"/>
    <n v="18"/>
    <d v="2012-06-18T00:00:00"/>
    <n v="10.8"/>
    <x v="1"/>
  </r>
  <r>
    <n v="18218321"/>
    <s v="Majlis-e-Mughal"/>
    <n v="1"/>
    <s v="New Delhi"/>
    <s v="Vasant Kunj"/>
    <n v="77.161150899999996"/>
    <n v="28.5191138"/>
    <s v="Mughlai"/>
    <s v="Indian Rupees(Rs.)"/>
    <x v="1"/>
    <x v="1"/>
    <s v="No"/>
    <s v="No"/>
    <n v="2"/>
    <n v="95"/>
    <n v="900"/>
    <n v="3.5"/>
    <n v="2014"/>
    <n v="6"/>
    <n v="14"/>
    <d v="2014-06-14T00:00:00"/>
    <n v="10.8"/>
    <x v="1"/>
  </r>
  <r>
    <n v="18287378"/>
    <s v="Chily Hut"/>
    <n v="1"/>
    <s v="New Delhi"/>
    <s v="Vikaspuri"/>
    <n v="77.075977359999996"/>
    <n v="28.63884135"/>
    <s v="Chinese, North Indian"/>
    <s v="Indian Rupees(Rs.)"/>
    <x v="0"/>
    <x v="0"/>
    <s v="No"/>
    <s v="No"/>
    <n v="2"/>
    <n v="20"/>
    <n v="750"/>
    <n v="3.2"/>
    <n v="2014"/>
    <n v="6"/>
    <n v="25"/>
    <d v="2014-06-25T00:00:00"/>
    <n v="9"/>
    <x v="0"/>
  </r>
  <r>
    <n v="310816"/>
    <s v="NYC.PIE"/>
    <n v="1"/>
    <s v="New Delhi"/>
    <s v="Defence Colony"/>
    <n v="77.230346699999998"/>
    <n v="28.572941100000001"/>
    <s v="Italian, Pizza"/>
    <s v="Indian Rupees(Rs.)"/>
    <x v="1"/>
    <x v="1"/>
    <s v="No"/>
    <s v="No"/>
    <n v="2"/>
    <n v="306"/>
    <n v="900"/>
    <n v="3.8"/>
    <n v="2014"/>
    <n v="5"/>
    <n v="25"/>
    <d v="2014-05-25T00:00:00"/>
    <n v="10.8"/>
    <x v="1"/>
  </r>
  <r>
    <n v="3167"/>
    <s v="Darbar E Awadh"/>
    <n v="1"/>
    <s v="New Delhi"/>
    <s v="Dilli Haat, INA"/>
    <n v="77.206967300000002"/>
    <n v="28.573308900000001"/>
    <s v="North Indian, Mughlai"/>
    <s v="Indian Rupees(Rs.)"/>
    <x v="0"/>
    <x v="0"/>
    <s v="No"/>
    <s v="No"/>
    <n v="2"/>
    <n v="26"/>
    <n v="750"/>
    <n v="3.2"/>
    <n v="2013"/>
    <n v="5"/>
    <n v="7"/>
    <d v="2013-05-07T00:00:00"/>
    <n v="9"/>
    <x v="0"/>
  </r>
  <r>
    <n v="3814"/>
    <s v="Al Zaitoon"/>
    <n v="1"/>
    <s v="New Delhi"/>
    <s v="DLF Place Mall, Saket"/>
    <n v="77.21593738"/>
    <n v="28.528880879999999"/>
    <s v="Lebanese, Mediterranean, Arabian"/>
    <s v="Indian Rupees(Rs.)"/>
    <x v="0"/>
    <x v="1"/>
    <s v="No"/>
    <s v="No"/>
    <n v="2"/>
    <n v="246"/>
    <n v="850"/>
    <n v="3.5"/>
    <n v="2015"/>
    <n v="5"/>
    <n v="6"/>
    <d v="2015-05-06T00:00:00"/>
    <n v="10.200000000000001"/>
    <x v="1"/>
  </r>
  <r>
    <n v="5602942"/>
    <s v="Crafted Blends"/>
    <n v="214"/>
    <s v="Sharjah"/>
    <s v="University City"/>
    <n v="55.460279"/>
    <n v="25.310369000000001"/>
    <s v="Cafe"/>
    <s v="Emirati Diram(AED)"/>
    <x v="0"/>
    <x v="0"/>
    <s v="No"/>
    <s v="No"/>
    <n v="4"/>
    <n v="43"/>
    <n v="110"/>
    <n v="4.2"/>
    <n v="2017"/>
    <n v="4"/>
    <n v="20"/>
    <d v="2017-04-20T00:00:00"/>
    <n v="29.700000000000003"/>
    <x v="1"/>
  </r>
  <r>
    <n v="18255631"/>
    <s v="Pier 70"/>
    <n v="14"/>
    <s v="Paynesville"/>
    <s v="Paynesville"/>
    <n v="147.72278320000001"/>
    <n v="-37.919415399999998"/>
    <s v="Modern Australian"/>
    <s v="Dollar($)"/>
    <x v="0"/>
    <x v="0"/>
    <s v="No"/>
    <s v="No"/>
    <n v="4"/>
    <n v="16"/>
    <n v="120"/>
    <n v="2.6"/>
    <n v="2013"/>
    <n v="4"/>
    <n v="4"/>
    <d v="2013-04-04T00:00:00"/>
    <n v="120"/>
    <x v="2"/>
  </r>
  <r>
    <n v="18456764"/>
    <s v="Karate Kitchen"/>
    <n v="1"/>
    <s v="New Delhi"/>
    <s v="Greater Kailash (GK) 1"/>
    <n v="77.239931499999997"/>
    <n v="28.557714499999999"/>
    <s v="Asian, Chinese, Thai"/>
    <s v="Indian Rupees(Rs.)"/>
    <x v="0"/>
    <x v="1"/>
    <s v="No"/>
    <s v="No"/>
    <n v="2"/>
    <n v="42"/>
    <n v="950"/>
    <n v="4.4000000000000004"/>
    <n v="2011"/>
    <n v="5"/>
    <n v="16"/>
    <d v="2011-05-16T00:00:00"/>
    <n v="11.4"/>
    <x v="1"/>
  </r>
  <r>
    <n v="5600457"/>
    <s v="Gazebo"/>
    <n v="214"/>
    <s v="Sharjah"/>
    <s v="Abu Shagara"/>
    <n v="55.392696260000001"/>
    <n v="25.333203950000001"/>
    <s v="Indian, Mughlai, South Indian, Biryani"/>
    <s v="Emirati Diram(AED)"/>
    <x v="0"/>
    <x v="1"/>
    <s v="No"/>
    <s v="No"/>
    <n v="4"/>
    <n v="372"/>
    <n v="120"/>
    <n v="4.0999999999999996"/>
    <n v="2012"/>
    <n v="12"/>
    <n v="2"/>
    <d v="2012-12-02T00:00:00"/>
    <n v="32.400000000000006"/>
    <x v="2"/>
  </r>
  <r>
    <n v="18380149"/>
    <s v="The Heroes Bistro &amp; Bar"/>
    <n v="1"/>
    <s v="New Delhi"/>
    <s v="Greater Kailash (GK) 2"/>
    <n v="77.242911100000001"/>
    <n v="28.533943600000001"/>
    <s v="Continental"/>
    <s v="Indian Rupees(Rs.)"/>
    <x v="1"/>
    <x v="0"/>
    <s v="No"/>
    <s v="No"/>
    <n v="2"/>
    <n v="47"/>
    <n v="900"/>
    <n v="4"/>
    <n v="2011"/>
    <n v="5"/>
    <n v="22"/>
    <d v="2011-05-22T00:00:00"/>
    <n v="10.8"/>
    <x v="1"/>
  </r>
  <r>
    <n v="18481309"/>
    <s v="Spezia Deliveries"/>
    <n v="1"/>
    <s v="New Delhi"/>
    <s v="GTB Nagar"/>
    <n v="0"/>
    <n v="0"/>
    <s v="North Indian, Continental, Chinese"/>
    <s v="Indian Rupees(Rs.)"/>
    <x v="0"/>
    <x v="0"/>
    <s v="No"/>
    <s v="No"/>
    <n v="2"/>
    <n v="2"/>
    <n v="900"/>
    <n v="1"/>
    <n v="2011"/>
    <n v="5"/>
    <n v="8"/>
    <d v="2011-05-08T00:00:00"/>
    <n v="10.8"/>
    <x v="1"/>
  </r>
  <r>
    <n v="652"/>
    <s v="Cafe Coffee Day - The Lounge"/>
    <n v="1"/>
    <s v="New Delhi"/>
    <s v="Hauz Khas"/>
    <n v="77.207687399999998"/>
    <n v="28.551083500000001"/>
    <s v="Cafe"/>
    <s v="Indian Rupees(Rs.)"/>
    <x v="0"/>
    <x v="0"/>
    <s v="No"/>
    <s v="No"/>
    <n v="2"/>
    <n v="76"/>
    <n v="750"/>
    <n v="2.6"/>
    <n v="2013"/>
    <n v="5"/>
    <n v="14"/>
    <d v="2013-05-14T00:00:00"/>
    <n v="9"/>
    <x v="0"/>
  </r>
  <r>
    <n v="6102866"/>
    <s v="Hakkasan"/>
    <n v="215"/>
    <s v="London"/>
    <s v="Mayfair"/>
    <n v="-0.14486099999999999"/>
    <n v="51.510342000000001"/>
    <s v="Chinese, Dim Sum"/>
    <s v="Pounds(Œ£)"/>
    <x v="1"/>
    <x v="0"/>
    <s v="No"/>
    <s v="No"/>
    <n v="4"/>
    <n v="395"/>
    <n v="120"/>
    <n v="4.8"/>
    <n v="2013"/>
    <n v="1"/>
    <n v="12"/>
    <d v="2013-01-12T00:00:00"/>
    <n v="148.80000000000001"/>
    <x v="2"/>
  </r>
  <r>
    <n v="7300868"/>
    <s v="Talho Capixaba"/>
    <n v="30"/>
    <s v="Rio de Janeiro"/>
    <s v="Leblon"/>
    <n v="-43.225666670000003"/>
    <n v="-22.985166670000002"/>
    <s v="Bakery, Sandwich, Brazilian"/>
    <s v="Brazilian Real(R$)"/>
    <x v="0"/>
    <x v="0"/>
    <s v="No"/>
    <s v="No"/>
    <n v="4"/>
    <n v="13"/>
    <n v="120"/>
    <n v="4.4000000000000004"/>
    <n v="2011"/>
    <n v="8"/>
    <n v="15"/>
    <d v="2011-08-15T00:00:00"/>
    <n v="24"/>
    <x v="1"/>
  </r>
  <r>
    <n v="5916112"/>
    <s v="Aôôk Kahve"/>
    <n v="208"/>
    <s v="ÛÁstanbul"/>
    <s v="Kuruí_eôme"/>
    <n v="29.036019"/>
    <n v="41.057979000000003"/>
    <s v="Restaurant Cafe"/>
    <s v="Turkish Lira(TL)"/>
    <x v="0"/>
    <x v="0"/>
    <s v="No"/>
    <s v="No"/>
    <n v="4"/>
    <n v="901"/>
    <n v="120"/>
    <n v="4"/>
    <n v="2017"/>
    <n v="8"/>
    <n v="13"/>
    <d v="2017-08-13T00:00:00"/>
    <n v="6"/>
    <x v="0"/>
  </r>
  <r>
    <n v="6700846"/>
    <s v="Kawa Sushi"/>
    <n v="30"/>
    <s v="Sí£o Paulo"/>
    <s v="Jardim Paulista"/>
    <n v="-46.657418"/>
    <n v="-23.571638"/>
    <s v="Sushi, Japanese"/>
    <s v="Brazilian Real(R$)"/>
    <x v="0"/>
    <x v="0"/>
    <s v="No"/>
    <s v="No"/>
    <n v="4"/>
    <n v="9"/>
    <n v="120"/>
    <n v="3.5"/>
    <n v="2011"/>
    <n v="7"/>
    <n v="11"/>
    <d v="2011-07-11T00:00:00"/>
    <n v="24"/>
    <x v="1"/>
  </r>
  <r>
    <n v="7003682"/>
    <s v="Baduzzi"/>
    <n v="148"/>
    <s v="Auckland"/>
    <s v="Wynyard Quarter"/>
    <n v="174.75702329999999"/>
    <n v="-36.841091759999998"/>
    <s v="Italian"/>
    <s v="NewZealand($)"/>
    <x v="0"/>
    <x v="0"/>
    <s v="No"/>
    <s v="No"/>
    <n v="4"/>
    <n v="413"/>
    <n v="120"/>
    <n v="4.5999999999999996"/>
    <n v="2018"/>
    <n v="7"/>
    <n v="27"/>
    <d v="2018-07-27T00:00:00"/>
    <n v="72"/>
    <x v="2"/>
  </r>
  <r>
    <n v="6701257"/>
    <s v="Meats"/>
    <n v="30"/>
    <s v="Sí£o Paulo"/>
    <s v="Pinheiros"/>
    <n v="-46.681333330000001"/>
    <n v="-23.564833329999999"/>
    <s v="Gourmet Fast Food, Burger"/>
    <s v="Brazilian Real(R$)"/>
    <x v="0"/>
    <x v="0"/>
    <s v="No"/>
    <s v="No"/>
    <n v="4"/>
    <n v="68"/>
    <n v="120"/>
    <n v="4.3"/>
    <n v="2015"/>
    <n v="5"/>
    <n v="23"/>
    <d v="2015-05-23T00:00:00"/>
    <n v="24"/>
    <x v="1"/>
  </r>
  <r>
    <n v="6900674"/>
    <s v="Purnell's"/>
    <n v="215"/>
    <s v="Birmingham"/>
    <s v="Colmore Business District"/>
    <n v="-1.901843"/>
    <n v="52.483643000000001"/>
    <s v="Contemporary"/>
    <s v="Pounds(Œ£)"/>
    <x v="0"/>
    <x v="0"/>
    <s v="No"/>
    <s v="No"/>
    <n v="4"/>
    <n v="265"/>
    <n v="120"/>
    <n v="4.5"/>
    <n v="2017"/>
    <n v="12"/>
    <n v="12"/>
    <d v="2017-12-12T00:00:00"/>
    <n v="148.80000000000001"/>
    <x v="2"/>
  </r>
  <r>
    <n v="7300515"/>
    <s v="Garota de Ipanema"/>
    <n v="30"/>
    <s v="Rio de Janeiro"/>
    <s v="Ipanema"/>
    <n v="-43.203000000000003"/>
    <n v="-22.98533333"/>
    <s v="Brazilian, Bar Food"/>
    <s v="Brazilian Real(R$)"/>
    <x v="0"/>
    <x v="0"/>
    <s v="No"/>
    <s v="No"/>
    <n v="4"/>
    <n v="49"/>
    <n v="120"/>
    <n v="4.9000000000000004"/>
    <n v="2014"/>
    <n v="11"/>
    <n v="28"/>
    <d v="2014-11-28T00:00:00"/>
    <n v="24"/>
    <x v="1"/>
  </r>
  <r>
    <n v="18455531"/>
    <s v="Bun Intended"/>
    <n v="1"/>
    <s v="New Delhi"/>
    <s v="Malviya Nagar"/>
    <n v="77.210346310000006"/>
    <n v="28.534490439999999"/>
    <s v="Burger, American, Fast Food"/>
    <s v="Indian Rupees(Rs.)"/>
    <x v="0"/>
    <x v="1"/>
    <s v="No"/>
    <s v="No"/>
    <n v="2"/>
    <n v="50"/>
    <n v="850"/>
    <n v="3.9"/>
    <n v="2018"/>
    <n v="5"/>
    <n v="16"/>
    <d v="2018-05-16T00:00:00"/>
    <n v="10.200000000000001"/>
    <x v="1"/>
  </r>
  <r>
    <n v="306555"/>
    <s v="True Blue"/>
    <n v="1"/>
    <s v="New Delhi"/>
    <s v="Mayur Vihar Phase 3"/>
    <n v="77.339088099999998"/>
    <n v="28.6076461"/>
    <s v="Chinese, North Indian"/>
    <s v="Indian Rupees(Rs.)"/>
    <x v="1"/>
    <x v="0"/>
    <s v="No"/>
    <s v="No"/>
    <n v="2"/>
    <n v="26"/>
    <n v="900"/>
    <n v="3.3"/>
    <n v="2013"/>
    <n v="5"/>
    <n v="4"/>
    <d v="2013-05-04T00:00:00"/>
    <n v="10.8"/>
    <x v="1"/>
  </r>
  <r>
    <n v="3094"/>
    <s v="True Blue"/>
    <n v="1"/>
    <s v="New Delhi"/>
    <s v="Paharganj"/>
    <n v="77.217927000000003"/>
    <n v="28.645035"/>
    <s v="North Indian, Mughlai, Chinese"/>
    <s v="Indian Rupees(Rs.)"/>
    <x v="1"/>
    <x v="0"/>
    <s v="No"/>
    <s v="No"/>
    <n v="2"/>
    <n v="11"/>
    <n v="900"/>
    <n v="3"/>
    <n v="2013"/>
    <n v="5"/>
    <n v="15"/>
    <d v="2013-05-15T00:00:00"/>
    <n v="10.8"/>
    <x v="1"/>
  </r>
  <r>
    <n v="301227"/>
    <s v="Ada &quot;e&quot; Haandi's"/>
    <n v="1"/>
    <s v="New Delhi"/>
    <s v="R K Puram"/>
    <n v="77.1761056"/>
    <n v="28.575066799999998"/>
    <s v="North Indian, Mughlai, Chinese"/>
    <s v="Indian Rupees(Rs.)"/>
    <x v="0"/>
    <x v="1"/>
    <s v="No"/>
    <s v="No"/>
    <n v="2"/>
    <n v="30"/>
    <n v="750"/>
    <n v="2.4"/>
    <n v="2013"/>
    <n v="5"/>
    <n v="18"/>
    <d v="2013-05-18T00:00:00"/>
    <n v="9"/>
    <x v="0"/>
  </r>
  <r>
    <n v="18241878"/>
    <s v="Bablu Chic-Inn"/>
    <n v="1"/>
    <s v="New Delhi"/>
    <s v="Rajouri Garden"/>
    <n v="77.120290100000005"/>
    <n v="28.638939300000001"/>
    <s v="Mughlai, North Indian"/>
    <s v="Indian Rupees(Rs.)"/>
    <x v="0"/>
    <x v="1"/>
    <s v="No"/>
    <s v="No"/>
    <n v="2"/>
    <n v="25"/>
    <n v="750"/>
    <n v="2.6"/>
    <n v="2017"/>
    <n v="5"/>
    <n v="18"/>
    <d v="2017-05-18T00:00:00"/>
    <n v="9"/>
    <x v="0"/>
  </r>
  <r>
    <n v="6713413"/>
    <s v="Les 3 Brasseurs"/>
    <n v="30"/>
    <s v="Sí£o Paulo"/>
    <s v="Itaim Bibi"/>
    <n v="-46.675109999999997"/>
    <n v="-23.582135000000001"/>
    <s v="French, Brazilian, Beverages"/>
    <s v="Brazilian Real(R$)"/>
    <x v="0"/>
    <x v="0"/>
    <s v="No"/>
    <s v="No"/>
    <n v="4"/>
    <n v="30"/>
    <n v="120"/>
    <n v="4.5999999999999996"/>
    <n v="2014"/>
    <n v="11"/>
    <n v="23"/>
    <d v="2014-11-23T00:00:00"/>
    <n v="24"/>
    <x v="1"/>
  </r>
  <r>
    <n v="6713772"/>
    <s v="Sainte Marie Gastronomia"/>
    <n v="30"/>
    <s v="Sí£o Paulo"/>
    <s v="Vila SíÇnia"/>
    <n v="-46.746957999999999"/>
    <n v="-23.609207000000001"/>
    <s v="Lebanese, Arabian"/>
    <s v="Brazilian Real(R$)"/>
    <x v="0"/>
    <x v="0"/>
    <s v="No"/>
    <s v="No"/>
    <n v="4"/>
    <n v="11"/>
    <n v="120"/>
    <n v="4.0999999999999996"/>
    <n v="2011"/>
    <n v="10"/>
    <n v="19"/>
    <d v="2011-10-19T00:00:00"/>
    <n v="24"/>
    <x v="1"/>
  </r>
  <r>
    <n v="5601404"/>
    <s v="Peking Chinese Restaurant"/>
    <n v="214"/>
    <s v="Sharjah"/>
    <s v="Halwan Suburb"/>
    <n v="55.399227439999997"/>
    <n v="25.348390770000002"/>
    <s v="Chinese, Thai"/>
    <s v="Emirati Diram(AED)"/>
    <x v="0"/>
    <x v="1"/>
    <s v="No"/>
    <s v="No"/>
    <n v="4"/>
    <n v="227"/>
    <n v="130"/>
    <n v="3.8"/>
    <n v="2018"/>
    <n v="1"/>
    <n v="16"/>
    <d v="2018-01-16T00:00:00"/>
    <n v="35.1"/>
    <x v="2"/>
  </r>
  <r>
    <n v="5927248"/>
    <s v="Draft Gastro Pub"/>
    <n v="208"/>
    <s v="ÛÁstanbul"/>
    <s v="Caddebostan"/>
    <n v="29.07411609"/>
    <n v="40.963934559999998"/>
    <s v="Bar Food"/>
    <s v="Turkish Lira(TL)"/>
    <x v="0"/>
    <x v="0"/>
    <s v="No"/>
    <s v="No"/>
    <n v="4"/>
    <n v="522"/>
    <n v="130"/>
    <n v="4.9000000000000004"/>
    <n v="2018"/>
    <n v="12"/>
    <n v="20"/>
    <d v="2018-12-20T00:00:00"/>
    <n v="6.5"/>
    <x v="0"/>
  </r>
  <r>
    <n v="7303219"/>
    <s v="Pesqueiro Eco Gourmet"/>
    <n v="30"/>
    <s v="Rio de Janeiro"/>
    <s v="Barra da Tijuca"/>
    <n v="-43.377000000000002"/>
    <n v="-23.011500000000002"/>
    <s v="Seafood, Bar Food, Brazilian"/>
    <s v="Brazilian Real(R$)"/>
    <x v="0"/>
    <x v="0"/>
    <s v="No"/>
    <s v="No"/>
    <n v="4"/>
    <n v="7"/>
    <n v="140"/>
    <n v="4"/>
    <n v="2014"/>
    <n v="1"/>
    <n v="8"/>
    <d v="2014-01-08T00:00:00"/>
    <n v="28"/>
    <x v="1"/>
  </r>
  <r>
    <n v="6706211"/>
    <s v="Paribar"/>
    <n v="30"/>
    <s v="Sí£o Paulo"/>
    <s v="Repí_blica"/>
    <n v="-46.641594439999999"/>
    <n v="-23.54664167"/>
    <s v="Brazilian, Italian"/>
    <s v="Brazilian Real(R$)"/>
    <x v="0"/>
    <x v="0"/>
    <s v="No"/>
    <s v="No"/>
    <n v="4"/>
    <n v="46"/>
    <n v="150"/>
    <n v="4.3"/>
    <n v="2017"/>
    <n v="9"/>
    <n v="27"/>
    <d v="2017-09-27T00:00:00"/>
    <n v="30"/>
    <x v="1"/>
  </r>
  <r>
    <n v="823"/>
    <s v="Al Kuresh"/>
    <n v="1"/>
    <s v="New Delhi"/>
    <s v="Chanakyapuri"/>
    <n v="77.191874400000003"/>
    <n v="28.584146400000002"/>
    <s v="Chinese, North Indian"/>
    <s v="Indian Rupees(Rs.)"/>
    <x v="0"/>
    <x v="1"/>
    <s v="No"/>
    <s v="No"/>
    <n v="2"/>
    <n v="85"/>
    <n v="850"/>
    <n v="3.3"/>
    <n v="2010"/>
    <n v="4"/>
    <n v="5"/>
    <d v="2010-04-05T00:00:00"/>
    <n v="10.200000000000001"/>
    <x v="1"/>
  </r>
  <r>
    <n v="7304312"/>
    <s v="D.O.C Ristorante"/>
    <n v="30"/>
    <s v="Rio de Janeiro"/>
    <s v="Le Monde, Barra da Tijuca"/>
    <n v="-43.348791669999997"/>
    <n v="-22.999911109999999"/>
    <s v="Italian"/>
    <s v="Brazilian Real(R$)"/>
    <x v="0"/>
    <x v="0"/>
    <s v="No"/>
    <s v="No"/>
    <n v="4"/>
    <n v="5"/>
    <n v="150"/>
    <n v="4"/>
    <n v="2011"/>
    <n v="5"/>
    <n v="8"/>
    <d v="2011-05-08T00:00:00"/>
    <n v="30"/>
    <x v="1"/>
  </r>
  <r>
    <n v="602"/>
    <s v="Cafe Coffee Day - The Lounge"/>
    <n v="1"/>
    <s v="New Delhi"/>
    <s v="Community Centre, New Friends Colony"/>
    <n v="77.269033699999994"/>
    <n v="28.562628"/>
    <s v="Cafe"/>
    <s v="Indian Rupees(Rs.)"/>
    <x v="0"/>
    <x v="0"/>
    <s v="No"/>
    <s v="No"/>
    <n v="2"/>
    <n v="42"/>
    <n v="750"/>
    <n v="3.2"/>
    <n v="2015"/>
    <n v="4"/>
    <n v="5"/>
    <d v="2015-04-05T00:00:00"/>
    <n v="9"/>
    <x v="0"/>
  </r>
  <r>
    <n v="6601595"/>
    <s v="Outback Steakhouse"/>
    <n v="30"/>
    <s v="Brasí_lia"/>
    <s v="ParkShopping, Guaríç I"/>
    <n v="-47.956283329999998"/>
    <n v="-15.83451389"/>
    <s v="American, Grill"/>
    <s v="Brazilian Real(R$)"/>
    <x v="0"/>
    <x v="0"/>
    <s v="No"/>
    <s v="No"/>
    <n v="4"/>
    <n v="10"/>
    <n v="150"/>
    <n v="4"/>
    <n v="2013"/>
    <n v="4"/>
    <n v="22"/>
    <d v="2013-04-22T00:00:00"/>
    <n v="30"/>
    <x v="1"/>
  </r>
  <r>
    <n v="18312632"/>
    <s v="Pho King Awesome"/>
    <n v="1"/>
    <s v="New Delhi"/>
    <s v="Greater Kailash (GK) 1"/>
    <n v="77.236708739999997"/>
    <n v="28.549542049999999"/>
    <s v="Asian"/>
    <s v="Indian Rupees(Rs.)"/>
    <x v="0"/>
    <x v="1"/>
    <s v="No"/>
    <s v="No"/>
    <n v="2"/>
    <n v="253"/>
    <n v="850"/>
    <n v="4.0999999999999996"/>
    <n v="2017"/>
    <n v="4"/>
    <n v="15"/>
    <d v="2017-04-15T00:00:00"/>
    <n v="10.200000000000001"/>
    <x v="1"/>
  </r>
  <r>
    <n v="5602377"/>
    <s v="Paper Fig"/>
    <n v="214"/>
    <s v="Sharjah"/>
    <s v="University City"/>
    <n v="55.45834266"/>
    <n v="25.308412300000001"/>
    <s v="Cafe, Bakery, Desserts"/>
    <s v="Emirati Diram(AED)"/>
    <x v="0"/>
    <x v="0"/>
    <s v="No"/>
    <s v="No"/>
    <n v="4"/>
    <n v="143"/>
    <n v="150"/>
    <n v="4.5"/>
    <n v="2018"/>
    <n v="3"/>
    <n v="21"/>
    <d v="2018-03-21T00:00:00"/>
    <n v="40.5"/>
    <x v="2"/>
  </r>
  <r>
    <n v="18426586"/>
    <s v="7st by Mumbai Spices"/>
    <n v="166"/>
    <s v="Doha"/>
    <s v="Ain Khalid"/>
    <n v="51.506824999999999"/>
    <n v="25.224394"/>
    <s v="Indian, Street Food"/>
    <s v="Qatari Rial(QR)"/>
    <x v="0"/>
    <x v="0"/>
    <s v="No"/>
    <s v="No"/>
    <n v="4"/>
    <n v="74"/>
    <n v="150"/>
    <n v="3.4"/>
    <n v="2016"/>
    <n v="3"/>
    <n v="28"/>
    <d v="2016-03-28T00:00:00"/>
    <n v="40.5"/>
    <x v="2"/>
  </r>
  <r>
    <n v="18350118"/>
    <s v="Dialogue Lounge &amp; Cafí©"/>
    <n v="1"/>
    <s v="New Delhi"/>
    <s v="Kirti Nagar"/>
    <n v="77.137323100000003"/>
    <n v="28.654595700000002"/>
    <s v="Cafe, Continental"/>
    <s v="Indian Rupees(Rs.)"/>
    <x v="0"/>
    <x v="0"/>
    <s v="No"/>
    <s v="No"/>
    <n v="2"/>
    <n v="4"/>
    <n v="750"/>
    <n v="3"/>
    <n v="2013"/>
    <n v="4"/>
    <n v="4"/>
    <d v="2013-04-04T00:00:00"/>
    <n v="9"/>
    <x v="0"/>
  </r>
  <r>
    <n v="17957917"/>
    <s v="The Manhattan FISH MARKET"/>
    <n v="166"/>
    <s v="Doha"/>
    <s v="Ghanem Business Center, Fereej Bin Mahmoud"/>
    <n v="51.512681999999998"/>
    <n v="25.274457000000002"/>
    <s v="Seafood, American"/>
    <s v="Qatari Rial(QR)"/>
    <x v="0"/>
    <x v="0"/>
    <s v="No"/>
    <s v="No"/>
    <n v="4"/>
    <n v="180"/>
    <n v="150"/>
    <n v="4"/>
    <n v="2013"/>
    <n v="3"/>
    <n v="17"/>
    <d v="2013-03-17T00:00:00"/>
    <n v="40.5"/>
    <x v="2"/>
  </r>
  <r>
    <n v="18233599"/>
    <s v="The Chocolate Room"/>
    <n v="1"/>
    <s v="New Delhi"/>
    <s v="Malviya Nagar"/>
    <n v="77.206334699999999"/>
    <n v="28.533526899999998"/>
    <s v="Cafe, Italian, Mexican, Salad, Desserts"/>
    <s v="Indian Rupees(Rs.)"/>
    <x v="1"/>
    <x v="1"/>
    <s v="No"/>
    <s v="No"/>
    <n v="2"/>
    <n v="155"/>
    <n v="850"/>
    <n v="3.4"/>
    <n v="2018"/>
    <n v="4"/>
    <n v="10"/>
    <d v="2018-04-10T00:00:00"/>
    <n v="10.200000000000001"/>
    <x v="1"/>
  </r>
  <r>
    <n v="313206"/>
    <s v="Nizam's Kathi Kabab"/>
    <n v="1"/>
    <s v="New Delhi"/>
    <s v="Malviya Nagar"/>
    <n v="77.214540900000003"/>
    <n v="28.538490199999998"/>
    <s v="North Indian, Fast Food"/>
    <s v="Indian Rupees(Rs.)"/>
    <x v="1"/>
    <x v="1"/>
    <s v="No"/>
    <s v="No"/>
    <n v="2"/>
    <n v="153"/>
    <n v="900"/>
    <n v="4"/>
    <n v="2011"/>
    <n v="4"/>
    <n v="16"/>
    <d v="2011-04-16T00:00:00"/>
    <n v="10.8"/>
    <x v="1"/>
  </r>
  <r>
    <n v="6000409"/>
    <s v="Cafemiz"/>
    <n v="208"/>
    <s v="Ankara"/>
    <s v="Gazi Osman Paôa"/>
    <n v="32.865683330000003"/>
    <n v="39.897872219999996"/>
    <s v="World Cuisine, Mexican, Italian"/>
    <s v="Turkish Lira(TL)"/>
    <x v="0"/>
    <x v="0"/>
    <s v="No"/>
    <s v="No"/>
    <n v="4"/>
    <n v="115"/>
    <n v="150"/>
    <n v="4.4000000000000004"/>
    <n v="2014"/>
    <n v="11"/>
    <n v="25"/>
    <d v="2014-11-25T00:00:00"/>
    <n v="7.5"/>
    <x v="0"/>
  </r>
  <r>
    <n v="558"/>
    <s v="Kents Fast Food"/>
    <n v="1"/>
    <s v="New Delhi"/>
    <s v="Naraina"/>
    <n v="77.1381832"/>
    <n v="28.6327034"/>
    <s v="North Indian, Chinese, Fast Food"/>
    <s v="Indian Rupees(Rs.)"/>
    <x v="0"/>
    <x v="0"/>
    <s v="No"/>
    <s v="No"/>
    <n v="2"/>
    <n v="12"/>
    <n v="900"/>
    <n v="2.8"/>
    <n v="2018"/>
    <n v="4"/>
    <n v="19"/>
    <d v="2018-04-19T00:00:00"/>
    <n v="10.8"/>
    <x v="1"/>
  </r>
  <r>
    <n v="6600083"/>
    <s v="Villa Tevere"/>
    <n v="30"/>
    <s v="Brasí_lia"/>
    <s v="Asa Sul"/>
    <n v="-47.923666670000003"/>
    <n v="-15.83133333"/>
    <s v="Italian"/>
    <s v="Brazilian Real(R$)"/>
    <x v="0"/>
    <x v="0"/>
    <s v="No"/>
    <s v="No"/>
    <n v="4"/>
    <n v="12"/>
    <n v="150"/>
    <n v="4.0999999999999996"/>
    <n v="2016"/>
    <n v="10"/>
    <n v="6"/>
    <d v="2016-10-06T00:00:00"/>
    <n v="30"/>
    <x v="1"/>
  </r>
  <r>
    <n v="18261165"/>
    <s v="The Drunkyard Cafe"/>
    <n v="1"/>
    <s v="New Delhi"/>
    <s v="Paharganj"/>
    <n v="77.215582990000001"/>
    <n v="28.641411659999999"/>
    <s v="North Indian, Chinese, Continental, Thai"/>
    <s v="Indian Rupees(Rs.)"/>
    <x v="1"/>
    <x v="0"/>
    <s v="No"/>
    <s v="No"/>
    <n v="2"/>
    <n v="8"/>
    <n v="850"/>
    <n v="3"/>
    <n v="2018"/>
    <n v="4"/>
    <n v="23"/>
    <d v="2018-04-23T00:00:00"/>
    <n v="10.200000000000001"/>
    <x v="1"/>
  </r>
  <r>
    <n v="18216942"/>
    <s v="Big Wong"/>
    <n v="1"/>
    <s v="New Delhi"/>
    <s v="Panchsheel Park"/>
    <n v="77.211242299999995"/>
    <n v="28.548080599999999"/>
    <s v="Chinese, Thai"/>
    <s v="Indian Rupees(Rs.)"/>
    <x v="0"/>
    <x v="1"/>
    <s v="No"/>
    <s v="No"/>
    <n v="2"/>
    <n v="108"/>
    <n v="900"/>
    <n v="4.3"/>
    <n v="2011"/>
    <n v="4"/>
    <n v="1"/>
    <d v="2011-04-01T00:00:00"/>
    <n v="10.8"/>
    <x v="1"/>
  </r>
  <r>
    <n v="18287382"/>
    <s v="Nutritious Nation"/>
    <n v="1"/>
    <s v="New Delhi"/>
    <s v="Punjabi Bagh"/>
    <n v="77.125594879999994"/>
    <n v="28.66624642"/>
    <s v="Healthy Food, Continental, Juices, Salad"/>
    <s v="Indian Rupees(Rs.)"/>
    <x v="1"/>
    <x v="1"/>
    <s v="No"/>
    <s v="No"/>
    <n v="2"/>
    <n v="64"/>
    <n v="900"/>
    <n v="3.6"/>
    <n v="2013"/>
    <n v="4"/>
    <n v="5"/>
    <d v="2013-04-05T00:00:00"/>
    <n v="10.8"/>
    <x v="1"/>
  </r>
  <r>
    <n v="5600701"/>
    <s v="Nando's"/>
    <n v="214"/>
    <s v="Sharjah"/>
    <s v="Al Qasba, Al Khan"/>
    <n v="55.376027000000001"/>
    <n v="25.321889939999998"/>
    <s v="African, Portuguese"/>
    <s v="Emirati Diram(AED)"/>
    <x v="0"/>
    <x v="1"/>
    <s v="No"/>
    <s v="No"/>
    <n v="4"/>
    <n v="265"/>
    <n v="160"/>
    <n v="4.2"/>
    <n v="2012"/>
    <n v="4"/>
    <n v="11"/>
    <d v="2012-04-11T00:00:00"/>
    <n v="43.2"/>
    <x v="2"/>
  </r>
  <r>
    <n v="6800782"/>
    <s v="The French by Simon Rogan - The Midland"/>
    <n v="215"/>
    <s v="Manchester"/>
    <s v="The Midland, Deansgate"/>
    <n v="-2.2450770000000002"/>
    <n v="53.477153999999999"/>
    <s v="French"/>
    <s v="Pounds(Œ£)"/>
    <x v="0"/>
    <x v="0"/>
    <s v="No"/>
    <s v="No"/>
    <n v="4"/>
    <n v="114"/>
    <n v="160"/>
    <n v="4.3"/>
    <n v="2012"/>
    <n v="5"/>
    <n v="26"/>
    <d v="2012-05-26T00:00:00"/>
    <n v="198.4"/>
    <x v="2"/>
  </r>
  <r>
    <n v="313269"/>
    <s v="Tossin Pizza"/>
    <n v="1"/>
    <s v="New Delhi"/>
    <s v="Safdarjung"/>
    <n v="77.195728270000004"/>
    <n v="28.55933546"/>
    <s v="Pizza, Italian"/>
    <s v="Indian Rupees(Rs.)"/>
    <x v="1"/>
    <x v="1"/>
    <s v="No"/>
    <s v="No"/>
    <n v="2"/>
    <n v="647"/>
    <n v="900"/>
    <n v="4.0999999999999996"/>
    <n v="2013"/>
    <n v="4"/>
    <n v="16"/>
    <d v="2013-04-16T00:00:00"/>
    <n v="10.8"/>
    <x v="1"/>
  </r>
  <r>
    <n v="18336481"/>
    <s v="Twisted Tacos"/>
    <n v="1"/>
    <s v="New Delhi"/>
    <s v="SDA"/>
    <n v="77.196995400000006"/>
    <n v="28.546723"/>
    <s v="Mexican"/>
    <s v="Indian Rupees(Rs.)"/>
    <x v="0"/>
    <x v="1"/>
    <s v="No"/>
    <s v="No"/>
    <n v="2"/>
    <n v="69"/>
    <n v="850"/>
    <n v="3.4"/>
    <n v="2010"/>
    <n v="4"/>
    <n v="4"/>
    <d v="2010-04-04T00:00:00"/>
    <n v="10.200000000000001"/>
    <x v="1"/>
  </r>
  <r>
    <n v="18318801"/>
    <s v="Roti &amp; Boti"/>
    <n v="166"/>
    <s v="Doha"/>
    <s v="Umm Ghuwailina"/>
    <n v="51.546714000000001"/>
    <n v="25.283010900000001"/>
    <s v="Indian"/>
    <s v="Qatari Rial(QR)"/>
    <x v="0"/>
    <x v="0"/>
    <s v="No"/>
    <s v="No"/>
    <n v="4"/>
    <n v="109"/>
    <n v="160"/>
    <n v="3.9"/>
    <n v="2010"/>
    <n v="3"/>
    <n v="6"/>
    <d v="2010-03-06T00:00:00"/>
    <n v="43.2"/>
    <x v="2"/>
  </r>
  <r>
    <n v="6201312"/>
    <s v="Zaoq"/>
    <n v="166"/>
    <s v="Doha"/>
    <s v="Al Hilal"/>
    <n v="51.498153000000002"/>
    <n v="25.264116099999999"/>
    <s v="Pakistani"/>
    <s v="Qatari Rial(QR)"/>
    <x v="0"/>
    <x v="0"/>
    <s v="No"/>
    <s v="No"/>
    <n v="4"/>
    <n v="189"/>
    <n v="170"/>
    <n v="4.2"/>
    <n v="2016"/>
    <n v="6"/>
    <n v="27"/>
    <d v="2016-06-27T00:00:00"/>
    <n v="45.900000000000006"/>
    <x v="2"/>
  </r>
  <r>
    <n v="7300483"/>
    <s v="Zazíç BistríÇ Tropical"/>
    <n v="30"/>
    <s v="Rio de Janeiro"/>
    <s v="Ipanema"/>
    <n v="-43.205208329999998"/>
    <n v="-22.985319440000001"/>
    <s v="Brazilian"/>
    <s v="Brazilian Real(R$)"/>
    <x v="0"/>
    <x v="0"/>
    <s v="No"/>
    <s v="No"/>
    <n v="4"/>
    <n v="21"/>
    <n v="170"/>
    <n v="4.5999999999999996"/>
    <n v="2010"/>
    <n v="5"/>
    <n v="9"/>
    <d v="2010-05-09T00:00:00"/>
    <n v="34"/>
    <x v="2"/>
  </r>
  <r>
    <n v="18322518"/>
    <s v="Nazeer Delicacies"/>
    <n v="1"/>
    <s v="New Delhi"/>
    <s v="The India Mall, New Friends Colony"/>
    <n v="77.268944529999999"/>
    <n v="28.561611469999999"/>
    <s v="North Indian, Mughlai"/>
    <s v="Indian Rupees(Rs.)"/>
    <x v="1"/>
    <x v="0"/>
    <s v="No"/>
    <s v="No"/>
    <n v="2"/>
    <n v="21"/>
    <n v="900"/>
    <n v="3.3"/>
    <n v="2013"/>
    <n v="4"/>
    <n v="22"/>
    <d v="2013-04-22T00:00:00"/>
    <n v="10.8"/>
    <x v="1"/>
  </r>
  <r>
    <n v="7300612"/>
    <s v="Amir"/>
    <n v="30"/>
    <s v="Rio de Janeiro"/>
    <s v="Copacabana"/>
    <n v="-43.176000000000002"/>
    <n v="-22.965166669999999"/>
    <s v="Lebanese"/>
    <s v="Brazilian Real(R$)"/>
    <x v="0"/>
    <x v="0"/>
    <s v="No"/>
    <s v="No"/>
    <n v="4"/>
    <n v="11"/>
    <n v="170"/>
    <n v="4.2"/>
    <n v="2015"/>
    <n v="4"/>
    <n v="2"/>
    <d v="2015-04-02T00:00:00"/>
    <n v="34"/>
    <x v="2"/>
  </r>
  <r>
    <n v="5915807"/>
    <s v="Huqqa"/>
    <n v="208"/>
    <s v="ÛÁstanbul"/>
    <s v="Kuruí_eôme"/>
    <n v="29.03464001"/>
    <n v="41.055817150000003"/>
    <s v="Italian, World Cuisine"/>
    <s v="Turkish Lira(TL)"/>
    <x v="0"/>
    <x v="0"/>
    <s v="No"/>
    <s v="No"/>
    <n v="4"/>
    <n v="661"/>
    <n v="170"/>
    <n v="3.7"/>
    <n v="2014"/>
    <n v="11"/>
    <n v="26"/>
    <d v="2014-11-26T00:00:00"/>
    <n v="8.5"/>
    <x v="0"/>
  </r>
  <r>
    <n v="18277098"/>
    <s v="Genghis Grill"/>
    <n v="214"/>
    <s v="Abu Dhabi"/>
    <s v="Al Wahda Mall, Al Wahda"/>
    <n v="54.37500816"/>
    <n v="24.470835820000001"/>
    <s v="Asian"/>
    <s v="Emirati Diram(AED)"/>
    <x v="0"/>
    <x v="0"/>
    <s v="No"/>
    <s v="No"/>
    <n v="4"/>
    <n v="81"/>
    <n v="180"/>
    <n v="4.5999999999999996"/>
    <n v="2012"/>
    <n v="9"/>
    <n v="15"/>
    <d v="2012-09-15T00:00:00"/>
    <n v="48.6"/>
    <x v="2"/>
  </r>
  <r>
    <n v="18241524"/>
    <s v="736 A.D."/>
    <n v="1"/>
    <s v="New Delhi"/>
    <s v="Vijay Nagar"/>
    <n v="77.203995500000005"/>
    <n v="28.694717499999999"/>
    <s v="North Indian, Continental, Italian, Chinese"/>
    <s v="Indian Rupees(Rs.)"/>
    <x v="0"/>
    <x v="0"/>
    <s v="No"/>
    <s v="No"/>
    <n v="2"/>
    <n v="506"/>
    <n v="900"/>
    <n v="4.0999999999999996"/>
    <n v="2011"/>
    <n v="4"/>
    <n v="24"/>
    <d v="2011-04-24T00:00:00"/>
    <n v="10.8"/>
    <x v="1"/>
  </r>
  <r>
    <n v="18249122"/>
    <s v="Habibi Express"/>
    <n v="1"/>
    <s v="New Delhi"/>
    <s v="Barakhamba Road"/>
    <n v="77.232181999999995"/>
    <n v="28.629199199999999"/>
    <s v="Lebanese, Arabian, Moroccan"/>
    <s v="Indian Rupees(Rs.)"/>
    <x v="0"/>
    <x v="1"/>
    <s v="No"/>
    <s v="No"/>
    <n v="2"/>
    <n v="55"/>
    <n v="750"/>
    <n v="2.2999999999999998"/>
    <n v="2018"/>
    <n v="3"/>
    <n v="6"/>
    <d v="2018-03-06T00:00:00"/>
    <n v="9"/>
    <x v="0"/>
  </r>
  <r>
    <n v="60"/>
    <s v="Colonel's Kababz"/>
    <n v="1"/>
    <s v="New Delhi"/>
    <s v="Defence Colony"/>
    <n v="77.230591099999998"/>
    <n v="28.574036199999998"/>
    <s v="North Indian, Mughlai"/>
    <s v="Indian Rupees(Rs.)"/>
    <x v="1"/>
    <x v="0"/>
    <s v="No"/>
    <s v="No"/>
    <n v="2"/>
    <n v="600"/>
    <n v="900"/>
    <n v="3.2"/>
    <n v="2012"/>
    <n v="3"/>
    <n v="11"/>
    <d v="2012-03-11T00:00:00"/>
    <n v="10.8"/>
    <x v="1"/>
  </r>
  <r>
    <n v="7001670"/>
    <s v="Eight - The Langham Hotel"/>
    <n v="148"/>
    <s v="Auckland"/>
    <s v="The Langham Hotel, Auckland CBD"/>
    <n v="174.76407800000001"/>
    <n v="-36.857474000000003"/>
    <s v="European"/>
    <s v="NewZealand($)"/>
    <x v="0"/>
    <x v="0"/>
    <s v="No"/>
    <s v="No"/>
    <n v="4"/>
    <n v="412"/>
    <n v="190"/>
    <n v="4.7"/>
    <n v="2015"/>
    <n v="9"/>
    <n v="9"/>
    <d v="2015-09-09T00:00:00"/>
    <n v="114"/>
    <x v="2"/>
  </r>
  <r>
    <n v="18212135"/>
    <s v="Denny's"/>
    <n v="214"/>
    <s v="Abu Dhabi"/>
    <s v="Abu Dhabi Mall, Tourist Club Area  (Al Zahiyah)"/>
    <n v="54.382797289999999"/>
    <n v="24.495503070000002"/>
    <s v="American"/>
    <s v="Emirati Diram(AED)"/>
    <x v="0"/>
    <x v="0"/>
    <s v="No"/>
    <s v="No"/>
    <n v="4"/>
    <n v="207"/>
    <n v="190"/>
    <n v="4.5999999999999996"/>
    <n v="2017"/>
    <n v="10"/>
    <n v="15"/>
    <d v="2017-10-15T00:00:00"/>
    <n v="51.300000000000004"/>
    <x v="2"/>
  </r>
  <r>
    <n v="5702574"/>
    <s v="The Cheesecake Factory"/>
    <n v="214"/>
    <s v="Abu Dhabi"/>
    <s v="Yas Mall, Yas Island"/>
    <n v="54.606853610000002"/>
    <n v="24.49053138"/>
    <s v="American, Desserts"/>
    <s v="Emirati Diram(AED)"/>
    <x v="0"/>
    <x v="0"/>
    <s v="No"/>
    <s v="No"/>
    <n v="4"/>
    <n v="586"/>
    <n v="200"/>
    <n v="4.5999999999999996"/>
    <n v="2012"/>
    <n v="7"/>
    <n v="1"/>
    <d v="2012-07-01T00:00:00"/>
    <n v="54"/>
    <x v="2"/>
  </r>
  <r>
    <n v="6201972"/>
    <s v="Eatopia"/>
    <n v="166"/>
    <s v="Doha"/>
    <s v="The Gate, Dafna"/>
    <n v="51.526653000000003"/>
    <n v="25.323260600000001"/>
    <s v="European, Arabian, Japanese, Bakery, Desserts"/>
    <s v="Qatari Rial(QR)"/>
    <x v="0"/>
    <x v="0"/>
    <s v="No"/>
    <s v="No"/>
    <n v="4"/>
    <n v="197"/>
    <n v="200"/>
    <n v="3.9"/>
    <n v="2013"/>
    <n v="7"/>
    <n v="24"/>
    <d v="2013-07-24T00:00:00"/>
    <n v="54"/>
    <x v="2"/>
  </r>
  <r>
    <n v="309820"/>
    <s v="Dí_ner Grill"/>
    <n v="1"/>
    <s v="New Delhi"/>
    <s v="Greater Kailash (GK) 1"/>
    <n v="77.233465199999998"/>
    <n v="28.549928099999999"/>
    <s v="Fast Food, Turkish"/>
    <s v="Indian Rupees(Rs.)"/>
    <x v="0"/>
    <x v="1"/>
    <s v="No"/>
    <s v="No"/>
    <n v="2"/>
    <n v="323"/>
    <n v="900"/>
    <n v="3.7"/>
    <n v="2017"/>
    <n v="3"/>
    <n v="26"/>
    <d v="2017-03-26T00:00:00"/>
    <n v="10.8"/>
    <x v="1"/>
  </r>
  <r>
    <n v="6601218"/>
    <s v="New Koto"/>
    <n v="30"/>
    <s v="Brasí_lia"/>
    <s v="Asa Sul"/>
    <n v="-47.910166670000002"/>
    <n v="-15.82733333"/>
    <s v="Japanese"/>
    <s v="Brazilian Real(R$)"/>
    <x v="0"/>
    <x v="0"/>
    <s v="No"/>
    <s v="No"/>
    <n v="4"/>
    <n v="5"/>
    <n v="200"/>
    <n v="3.7"/>
    <n v="2014"/>
    <n v="2"/>
    <n v="28"/>
    <d v="2014-02-28T00:00:00"/>
    <n v="40"/>
    <x v="2"/>
  </r>
  <r>
    <n v="6700402"/>
    <s v="Paris 6 Classique"/>
    <n v="30"/>
    <s v="Sí£o Paulo"/>
    <s v="Jardim Paulista"/>
    <n v="-46.666041"/>
    <n v="-23.561568000000001"/>
    <s v="French"/>
    <s v="Brazilian Real(R$)"/>
    <x v="0"/>
    <x v="0"/>
    <s v="No"/>
    <s v="No"/>
    <n v="4"/>
    <n v="73"/>
    <n v="200"/>
    <n v="3.4"/>
    <n v="2011"/>
    <n v="11"/>
    <n v="23"/>
    <d v="2011-11-23T00:00:00"/>
    <n v="40"/>
    <x v="2"/>
  </r>
  <r>
    <n v="7100119"/>
    <s v="Hippopotamus - Museum Hotel"/>
    <n v="148"/>
    <s v="Wellington City"/>
    <s v="Te Aro"/>
    <n v="174.78242700000001"/>
    <n v="-41.291773999999997"/>
    <s v="French, Kiwi"/>
    <s v="NewZealand($)"/>
    <x v="0"/>
    <x v="0"/>
    <s v="No"/>
    <s v="No"/>
    <n v="4"/>
    <n v="125"/>
    <n v="200"/>
    <n v="4.4000000000000004"/>
    <n v="2016"/>
    <n v="10"/>
    <n v="22"/>
    <d v="2016-10-22T00:00:00"/>
    <n v="120"/>
    <x v="2"/>
  </r>
  <r>
    <n v="18484464"/>
    <s v="Colony"/>
    <n v="184"/>
    <s v="Singapore"/>
    <s v="Marina Centre, Downtown Core"/>
    <n v="103.859955"/>
    <n v="1.2905804999999999"/>
    <s v="Asian, Continental, Seafood"/>
    <s v="Dollar($)"/>
    <x v="0"/>
    <x v="0"/>
    <s v="No"/>
    <s v="No"/>
    <n v="4"/>
    <n v="30"/>
    <n v="220"/>
    <n v="3.8"/>
    <n v="2016"/>
    <n v="1"/>
    <n v="27"/>
    <d v="2016-01-27T00:00:00"/>
    <n v="220"/>
    <x v="2"/>
  </r>
  <r>
    <n v="18369763"/>
    <s v="Instapizza"/>
    <n v="1"/>
    <s v="New Delhi"/>
    <s v="Jangpura"/>
    <n v="77.248822200000006"/>
    <n v="28.5853611"/>
    <s v="Pizza, Fast Food"/>
    <s v="Indian Rupees(Rs.)"/>
    <x v="0"/>
    <x v="1"/>
    <s v="No"/>
    <s v="No"/>
    <n v="2"/>
    <n v="55"/>
    <n v="900"/>
    <n v="3.9"/>
    <n v="2014"/>
    <n v="3"/>
    <n v="13"/>
    <d v="2014-03-13T00:00:00"/>
    <n v="10.8"/>
    <x v="1"/>
  </r>
  <r>
    <n v="6200383"/>
    <s v="Applebee's"/>
    <n v="166"/>
    <s v="Doha"/>
    <s v="Al Nasr"/>
    <n v="51.507617799999998"/>
    <n v="25.277422399999999"/>
    <s v="American, Tex-Mex"/>
    <s v="Qatari Rial(QR)"/>
    <x v="0"/>
    <x v="0"/>
    <s v="No"/>
    <s v="No"/>
    <n v="4"/>
    <n v="155"/>
    <n v="220"/>
    <n v="3.8"/>
    <n v="2015"/>
    <n v="3"/>
    <n v="8"/>
    <d v="2015-03-08T00:00:00"/>
    <n v="59.400000000000006"/>
    <x v="2"/>
  </r>
  <r>
    <n v="6600427"/>
    <s v="Coco Bambu"/>
    <n v="30"/>
    <s v="Brasí_lia"/>
    <s v="Setor De Clubes Esportivos Sul"/>
    <n v="-47.868499999999997"/>
    <n v="-15.819000000000001"/>
    <s v="International"/>
    <s v="Brazilian Real(R$)"/>
    <x v="0"/>
    <x v="0"/>
    <s v="No"/>
    <s v="No"/>
    <n v="4"/>
    <n v="30"/>
    <n v="230"/>
    <n v="4.9000000000000004"/>
    <n v="2017"/>
    <n v="5"/>
    <n v="7"/>
    <d v="2017-05-07T00:00:00"/>
    <n v="46"/>
    <x v="2"/>
  </r>
  <r>
    <n v="5701446"/>
    <s v="Olive Garden"/>
    <n v="214"/>
    <s v="Abu Dhabi"/>
    <s v="Al Wahda Mall, Al Wahda"/>
    <n v="54.373322049999999"/>
    <n v="24.469369830000002"/>
    <s v="Italian, Pizza"/>
    <s v="Emirati Diram(AED)"/>
    <x v="0"/>
    <x v="0"/>
    <s v="No"/>
    <s v="No"/>
    <n v="4"/>
    <n v="422"/>
    <n v="230"/>
    <n v="4.0999999999999996"/>
    <n v="2012"/>
    <n v="4"/>
    <n v="28"/>
    <d v="2012-04-28T00:00:00"/>
    <n v="62.1"/>
    <x v="2"/>
  </r>
  <r>
    <n v="6601589"/>
    <s v="Coco Bambu"/>
    <n v="30"/>
    <s v="Brasí_lia"/>
    <s v="Brasí_lia Shopping, Asa Norte"/>
    <n v="-47.889000000000003"/>
    <n v="-15.7865"/>
    <s v="International"/>
    <s v="Brazilian Real(R$)"/>
    <x v="0"/>
    <x v="0"/>
    <s v="No"/>
    <s v="No"/>
    <n v="4"/>
    <n v="17"/>
    <n v="230"/>
    <n v="4.2"/>
    <n v="2015"/>
    <n v="3"/>
    <n v="23"/>
    <d v="2015-03-23T00:00:00"/>
    <n v="46"/>
    <x v="2"/>
  </r>
  <r>
    <n v="6711666"/>
    <s v="Kinoshita"/>
    <n v="30"/>
    <s v="Sí£o Paulo"/>
    <s v="Moema"/>
    <n v="-46.671333330000003"/>
    <n v="-23.592333329999999"/>
    <s v="Sushi"/>
    <s v="Brazilian Real(R$)"/>
    <x v="0"/>
    <x v="0"/>
    <s v="No"/>
    <s v="No"/>
    <n v="4"/>
    <n v="12"/>
    <n v="230"/>
    <n v="3.9"/>
    <n v="2014"/>
    <n v="2"/>
    <n v="24"/>
    <d v="2014-02-24T00:00:00"/>
    <n v="46"/>
    <x v="2"/>
  </r>
  <r>
    <n v="6113680"/>
    <s v="Restaurant Gordon Ramsay"/>
    <n v="215"/>
    <s v="London"/>
    <s v="Chelsea"/>
    <n v="-0.16209200000000001"/>
    <n v="51.485509"/>
    <s v="French"/>
    <s v="Pounds(Œ£)"/>
    <x v="0"/>
    <x v="0"/>
    <s v="No"/>
    <s v="No"/>
    <n v="4"/>
    <n v="320"/>
    <n v="230"/>
    <n v="4.7"/>
    <n v="2011"/>
    <n v="11"/>
    <n v="20"/>
    <d v="2011-11-20T00:00:00"/>
    <n v="285.2"/>
    <x v="2"/>
  </r>
  <r>
    <n v="6601158"/>
    <s v="Manzuíç"/>
    <n v="30"/>
    <s v="Brasí_lia"/>
    <s v="Pontí£o Lago Sul, Lago Sul"/>
    <n v="-47.872833329999999"/>
    <n v="-15.82566667"/>
    <s v="Seafood"/>
    <s v="Brazilian Real(R$)"/>
    <x v="0"/>
    <x v="0"/>
    <s v="No"/>
    <s v="No"/>
    <n v="4"/>
    <n v="6"/>
    <n v="240"/>
    <n v="3.2"/>
    <n v="2011"/>
    <n v="10"/>
    <n v="20"/>
    <d v="2011-10-20T00:00:00"/>
    <n v="48"/>
    <x v="2"/>
  </r>
  <r>
    <n v="3494"/>
    <s v="Hot Chimney"/>
    <n v="1"/>
    <s v="New Delhi"/>
    <s v="Lodhi Colony"/>
    <n v="77.220531399999999"/>
    <n v="28.583743699999999"/>
    <s v="North Indian, Chinese, Mughlai"/>
    <s v="Indian Rupees(Rs.)"/>
    <x v="1"/>
    <x v="0"/>
    <s v="No"/>
    <s v="No"/>
    <n v="2"/>
    <n v="55"/>
    <n v="850"/>
    <n v="2.5"/>
    <n v="2011"/>
    <n v="3"/>
    <n v="9"/>
    <d v="2011-03-09T00:00:00"/>
    <n v="10.200000000000001"/>
    <x v="1"/>
  </r>
  <r>
    <n v="310848"/>
    <s v="Beliram Degchiwala"/>
    <n v="1"/>
    <s v="New Delhi"/>
    <s v="Malviya Nagar"/>
    <n v="77.213550600000005"/>
    <n v="28.538685099999999"/>
    <s v="North Indian, Mughlai, Chinese"/>
    <s v="Indian Rupees(Rs.)"/>
    <x v="0"/>
    <x v="1"/>
    <s v="No"/>
    <s v="No"/>
    <n v="2"/>
    <n v="226"/>
    <n v="900"/>
    <n v="3.5"/>
    <n v="2014"/>
    <n v="3"/>
    <n v="24"/>
    <d v="2014-03-24T00:00:00"/>
    <n v="10.8"/>
    <x v="1"/>
  </r>
  <r>
    <n v="572"/>
    <s v="Madhuban"/>
    <n v="1"/>
    <s v="New Delhi"/>
    <s v="PVR Anupam Complex"/>
    <n v="77.207000800000003"/>
    <n v="28.522916800000001"/>
    <s v="North Indian, Mughlai, Chinese"/>
    <s v="Indian Rupees(Rs.)"/>
    <x v="1"/>
    <x v="0"/>
    <s v="No"/>
    <s v="No"/>
    <n v="2"/>
    <n v="151"/>
    <n v="850"/>
    <n v="3.1"/>
    <n v="2011"/>
    <n v="3"/>
    <n v="17"/>
    <d v="2011-03-17T00:00:00"/>
    <n v="10.200000000000001"/>
    <x v="1"/>
  </r>
  <r>
    <n v="3131"/>
    <s v="Mama's Nu Khana Khazana"/>
    <n v="1"/>
    <s v="New Delhi"/>
    <s v="Rajinder Nagar"/>
    <n v="77.181764200000003"/>
    <n v="28.637329099999999"/>
    <s v="North Indian, Chinese, Mughlai"/>
    <s v="Indian Rupees(Rs.)"/>
    <x v="1"/>
    <x v="0"/>
    <s v="No"/>
    <s v="No"/>
    <n v="2"/>
    <n v="169"/>
    <n v="900"/>
    <n v="2.6"/>
    <n v="2010"/>
    <n v="3"/>
    <n v="8"/>
    <d v="2010-03-08T00:00:00"/>
    <n v="10.8"/>
    <x v="1"/>
  </r>
  <r>
    <n v="300258"/>
    <s v="Cafe Coffee Day - The Lounge"/>
    <n v="1"/>
    <s v="New Delhi"/>
    <s v="Safdarjung"/>
    <n v="77.195909999999998"/>
    <n v="28.559014000000001"/>
    <s v="Cafe"/>
    <s v="Indian Rupees(Rs.)"/>
    <x v="0"/>
    <x v="0"/>
    <s v="No"/>
    <s v="No"/>
    <n v="2"/>
    <n v="32"/>
    <n v="750"/>
    <n v="2.5"/>
    <n v="2016"/>
    <n v="3"/>
    <n v="24"/>
    <d v="2016-03-24T00:00:00"/>
    <n v="9"/>
    <x v="0"/>
  </r>
  <r>
    <n v="5600556"/>
    <s v="TGI Friday's"/>
    <n v="214"/>
    <s v="Sharjah"/>
    <s v="Majaz Waterfront, Al Majaz 3"/>
    <n v="55.387817660000003"/>
    <n v="25.327744970000001"/>
    <s v="American, Mexican"/>
    <s v="Emirati Diram(AED)"/>
    <x v="0"/>
    <x v="1"/>
    <s v="No"/>
    <s v="No"/>
    <n v="4"/>
    <n v="357"/>
    <n v="250"/>
    <n v="3.9"/>
    <n v="2017"/>
    <n v="9"/>
    <n v="24"/>
    <d v="2017-09-24T00:00:00"/>
    <n v="67.5"/>
    <x v="2"/>
  </r>
  <r>
    <n v="5601521"/>
    <s v="Applebee's"/>
    <n v="214"/>
    <s v="Sharjah"/>
    <s v="Sahara Centre, Al Nahda"/>
    <n v="55.37353624"/>
    <n v="25.297822870000001"/>
    <s v="American, Mexican, Burger"/>
    <s v="Emirati Diram(AED)"/>
    <x v="0"/>
    <x v="1"/>
    <s v="No"/>
    <s v="No"/>
    <n v="4"/>
    <n v="197"/>
    <n v="250"/>
    <n v="4.0999999999999996"/>
    <n v="2011"/>
    <n v="9"/>
    <n v="9"/>
    <d v="2011-09-09T00:00:00"/>
    <n v="67.5"/>
    <x v="2"/>
  </r>
  <r>
    <n v="305763"/>
    <s v="The Owl's Kitchen"/>
    <n v="1"/>
    <s v="New Delhi"/>
    <s v="South Extension 1"/>
    <n v="77.221204999999998"/>
    <n v="28.572380500000001"/>
    <s v="North Indian, Italian, Fast Food"/>
    <s v="Indian Rupees(Rs.)"/>
    <x v="0"/>
    <x v="1"/>
    <s v="No"/>
    <s v="No"/>
    <n v="2"/>
    <n v="174"/>
    <n v="900"/>
    <n v="3.5"/>
    <n v="2014"/>
    <n v="3"/>
    <n v="11"/>
    <d v="2014-03-11T00:00:00"/>
    <n v="10.8"/>
    <x v="1"/>
  </r>
  <r>
    <n v="5701052"/>
    <s v="Applebee's"/>
    <n v="214"/>
    <s v="Abu Dhabi"/>
    <s v="Mushrif Mall, Al Mushrif"/>
    <n v="54.413141459999999"/>
    <n v="24.43409939"/>
    <s v="American, Mexican, Seafood"/>
    <s v="Emirati Diram(AED)"/>
    <x v="0"/>
    <x v="1"/>
    <s v="No"/>
    <s v="No"/>
    <n v="4"/>
    <n v="205"/>
    <n v="250"/>
    <n v="4"/>
    <n v="2013"/>
    <n v="11"/>
    <n v="1"/>
    <d v="2013-11-01T00:00:00"/>
    <n v="67.5"/>
    <x v="2"/>
  </r>
  <r>
    <n v="18431179"/>
    <s v="Indian Saffron Co."/>
    <n v="1"/>
    <s v="New Delhi"/>
    <s v="Vasant Kunj"/>
    <n v="77.166526000000005"/>
    <n v="28.519511000000001"/>
    <s v="North Indian, Mughlai"/>
    <s v="Indian Rupees(Rs.)"/>
    <x v="0"/>
    <x v="1"/>
    <s v="No"/>
    <s v="No"/>
    <n v="2"/>
    <n v="62"/>
    <n v="900"/>
    <n v="4.2"/>
    <n v="2018"/>
    <n v="3"/>
    <n v="7"/>
    <d v="2018-03-07T00:00:00"/>
    <n v="10.8"/>
    <x v="1"/>
  </r>
  <r>
    <n v="18295472"/>
    <s v="Gymkhana"/>
    <n v="166"/>
    <s v="Doha"/>
    <s v="Souq Waqif"/>
    <n v="51.533316499999998"/>
    <n v="25.289411099999999"/>
    <s v="Indian"/>
    <s v="Qatari Rial(QR)"/>
    <x v="1"/>
    <x v="0"/>
    <s v="No"/>
    <s v="No"/>
    <n v="4"/>
    <n v="114"/>
    <n v="250"/>
    <n v="4.7"/>
    <n v="2012"/>
    <n v="11"/>
    <n v="6"/>
    <d v="2012-11-06T00:00:00"/>
    <n v="67.5"/>
    <x v="2"/>
  </r>
  <r>
    <n v="6202039"/>
    <s v="Mainland China Restaurant"/>
    <n v="166"/>
    <s v="Doha"/>
    <s v="Barwa Towers, Al Sadd"/>
    <n v="51.505052890000002"/>
    <n v="25.285996260000001"/>
    <s v="Chinese"/>
    <s v="Qatari Rial(QR)"/>
    <x v="0"/>
    <x v="0"/>
    <s v="No"/>
    <s v="No"/>
    <n v="4"/>
    <n v="182"/>
    <n v="250"/>
    <n v="4.9000000000000004"/>
    <n v="2014"/>
    <n v="9"/>
    <n v="13"/>
    <d v="2014-09-13T00:00:00"/>
    <n v="67.5"/>
    <x v="2"/>
  </r>
  <r>
    <n v="18425995"/>
    <s v="Texas Roadhouse"/>
    <n v="166"/>
    <s v="Doha"/>
    <s v="Mall of Qatar, Al Gharafa"/>
    <n v="51.350047099999998"/>
    <n v="25.327332599999998"/>
    <s v="Steak, American"/>
    <s v="Qatari Rial(QR)"/>
    <x v="0"/>
    <x v="0"/>
    <s v="No"/>
    <s v="No"/>
    <n v="4"/>
    <n v="41"/>
    <n v="250"/>
    <n v="4"/>
    <n v="2011"/>
    <n v="9"/>
    <n v="10"/>
    <d v="2011-09-10T00:00:00"/>
    <n v="67.5"/>
    <x v="2"/>
  </r>
  <r>
    <n v="18161577"/>
    <s v="Spezia Bistro"/>
    <n v="1"/>
    <s v="New Delhi"/>
    <s v="Delhi University-GTB Nagar"/>
    <n v="77.204141300000003"/>
    <n v="28.694839000000002"/>
    <s v="Cafe, Continental, Chinese, Italian"/>
    <s v="Indian Rupees(Rs.)"/>
    <x v="1"/>
    <x v="1"/>
    <s v="No"/>
    <s v="No"/>
    <n v="2"/>
    <n v="1071"/>
    <n v="900"/>
    <n v="4.5999999999999996"/>
    <n v="2010"/>
    <n v="2"/>
    <n v="27"/>
    <d v="2010-02-27T00:00:00"/>
    <n v="10.8"/>
    <x v="1"/>
  </r>
  <r>
    <n v="7300004"/>
    <s v="Sushi Leblon"/>
    <n v="30"/>
    <s v="Rio de Janeiro"/>
    <s v="Leblon"/>
    <n v="-43.226999999999997"/>
    <n v="-22.98416667"/>
    <s v="Japanese"/>
    <s v="Brazilian Real(R$)"/>
    <x v="0"/>
    <x v="0"/>
    <s v="No"/>
    <s v="No"/>
    <n v="4"/>
    <n v="25"/>
    <n v="250"/>
    <n v="4.5999999999999996"/>
    <n v="2014"/>
    <n v="6"/>
    <n v="2"/>
    <d v="2014-06-02T00:00:00"/>
    <n v="50"/>
    <x v="2"/>
  </r>
  <r>
    <n v="7302140"/>
    <s v="Shirley"/>
    <n v="30"/>
    <s v="Rio de Janeiro"/>
    <s v="Leme"/>
    <n v="-43.171263889999999"/>
    <n v="-22.96337222"/>
    <s v="Brazilian, Seafood"/>
    <s v="Brazilian Real(R$)"/>
    <x v="0"/>
    <x v="0"/>
    <s v="No"/>
    <s v="No"/>
    <n v="4"/>
    <n v="8"/>
    <n v="250"/>
    <n v="4.2"/>
    <n v="2014"/>
    <n v="6"/>
    <n v="15"/>
    <d v="2014-06-15T00:00:00"/>
    <n v="50"/>
    <x v="2"/>
  </r>
  <r>
    <n v="5701917"/>
    <s v="P.F. Chang's"/>
    <n v="214"/>
    <s v="Abu Dhabi"/>
    <s v="World Trade Center Mall, Al Markaziya"/>
    <n v="54.357828939999997"/>
    <n v="24.48761082"/>
    <s v="Chinese"/>
    <s v="Emirati Diram(AED)"/>
    <x v="0"/>
    <x v="0"/>
    <s v="No"/>
    <s v="No"/>
    <n v="4"/>
    <n v="435"/>
    <n v="250"/>
    <n v="4.2"/>
    <n v="2012"/>
    <n v="6"/>
    <n v="21"/>
    <d v="2012-06-21T00:00:00"/>
    <n v="67.5"/>
    <x v="2"/>
  </r>
  <r>
    <n v="6706313"/>
    <s v="Cantina Famiglia Mancini"/>
    <n v="30"/>
    <s v="Sí£o Paulo"/>
    <s v="Bela Vista, Centro"/>
    <n v="-46.645166670000002"/>
    <n v="-23.550666669999998"/>
    <s v="Italian, Pizza"/>
    <s v="Brazilian Real(R$)"/>
    <x v="0"/>
    <x v="0"/>
    <s v="No"/>
    <s v="No"/>
    <n v="4"/>
    <n v="49"/>
    <n v="250"/>
    <n v="4.5"/>
    <n v="2014"/>
    <n v="3"/>
    <n v="4"/>
    <d v="2014-03-04T00:00:00"/>
    <n v="50"/>
    <x v="2"/>
  </r>
  <r>
    <n v="6704326"/>
    <s v="Templo da Carne - Marcos Bassi"/>
    <n v="30"/>
    <s v="Sí£o Paulo"/>
    <s v="Bela Vista, Centro"/>
    <n v="-46.646333329999997"/>
    <n v="-23.559000000000001"/>
    <s v="Steak, BBQ"/>
    <s v="Brazilian Real(R$)"/>
    <x v="0"/>
    <x v="0"/>
    <s v="No"/>
    <s v="No"/>
    <n v="4"/>
    <n v="17"/>
    <n v="250"/>
    <n v="4.4000000000000004"/>
    <n v="2015"/>
    <n v="2"/>
    <n v="6"/>
    <d v="2015-02-06T00:00:00"/>
    <n v="50"/>
    <x v="2"/>
  </r>
  <r>
    <n v="5704255"/>
    <s v="Famous Dave's Barbecue"/>
    <n v="214"/>
    <s v="Abu Dhabi"/>
    <s v="Abu Dhabi Mall, Tourist Club Area  (Al Zahiyah)"/>
    <n v="54.382946160000003"/>
    <n v="24.495692529999999"/>
    <s v="American"/>
    <s v="Emirati Diram(AED)"/>
    <x v="0"/>
    <x v="1"/>
    <s v="No"/>
    <s v="No"/>
    <n v="4"/>
    <n v="376"/>
    <n v="260"/>
    <n v="4.5999999999999996"/>
    <n v="2014"/>
    <n v="11"/>
    <n v="26"/>
    <d v="2014-11-26T00:00:00"/>
    <n v="70.2"/>
    <x v="2"/>
  </r>
  <r>
    <n v="18484349"/>
    <s v="Cut By Wolfgang Puck"/>
    <n v="184"/>
    <s v="Singapore"/>
    <s v="Bayfront Subzone, Downtown Core"/>
    <n v="103.8594222"/>
    <n v="1.285476931"/>
    <s v="American, Steak"/>
    <s v="Dollar($)"/>
    <x v="0"/>
    <x v="0"/>
    <s v="No"/>
    <s v="No"/>
    <n v="4"/>
    <n v="33"/>
    <n v="270"/>
    <n v="4"/>
    <n v="2011"/>
    <n v="4"/>
    <n v="6"/>
    <d v="2011-04-06T00:00:00"/>
    <n v="270"/>
    <x v="2"/>
  </r>
  <r>
    <n v="18458339"/>
    <s v="The Midnight Heroes"/>
    <n v="1"/>
    <s v="New Delhi"/>
    <s v="Malviya Nagar"/>
    <n v="77.210558879999994"/>
    <n v="28.533957300000001"/>
    <s v="North Indian, Biryani, Chinese, Fast Food"/>
    <s v="Indian Rupees(Rs.)"/>
    <x v="0"/>
    <x v="1"/>
    <s v="No"/>
    <s v="No"/>
    <n v="2"/>
    <n v="41"/>
    <n v="950"/>
    <n v="3.7"/>
    <n v="2011"/>
    <n v="2"/>
    <n v="16"/>
    <d v="2011-02-16T00:00:00"/>
    <n v="11.4"/>
    <x v="1"/>
  </r>
  <r>
    <n v="18483372"/>
    <s v="Sky On 57"/>
    <n v="184"/>
    <s v="Singapore"/>
    <s v="Bayfront Avenue, Downtown Core"/>
    <n v="103.8600048"/>
    <n v="1.2826607999999999"/>
    <s v="Chinese, Continental, Singaporean"/>
    <s v="Dollar($)"/>
    <x v="0"/>
    <x v="0"/>
    <s v="No"/>
    <s v="No"/>
    <n v="4"/>
    <n v="34"/>
    <n v="300"/>
    <n v="3.4"/>
    <n v="2017"/>
    <n v="11"/>
    <n v="9"/>
    <d v="2017-11-09T00:00:00"/>
    <n v="300"/>
    <x v="2"/>
  </r>
  <r>
    <n v="18204494"/>
    <s v="King Bar &amp; Restaurant"/>
    <n v="1"/>
    <s v="New Delhi"/>
    <s v="Paharganj"/>
    <n v="77.212264759999996"/>
    <n v="28.645339830000001"/>
    <s v="North Indian, Chinese, Continental"/>
    <s v="Indian Rupees(Rs.)"/>
    <x v="1"/>
    <x v="0"/>
    <s v="No"/>
    <s v="No"/>
    <n v="2"/>
    <n v="10"/>
    <n v="900"/>
    <n v="3"/>
    <n v="2010"/>
    <n v="2"/>
    <n v="26"/>
    <d v="2010-02-26T00:00:00"/>
    <n v="10.8"/>
    <x v="1"/>
  </r>
  <r>
    <n v="311440"/>
    <s v="Habibi Express"/>
    <n v="1"/>
    <s v="New Delhi"/>
    <s v="Select Citywalk Mall, Saket"/>
    <n v="77.219618370000006"/>
    <n v="28.528767179999999"/>
    <s v="Lebanese, Arabian, Moroccan"/>
    <s v="Indian Rupees(Rs.)"/>
    <x v="0"/>
    <x v="1"/>
    <s v="No"/>
    <s v="No"/>
    <n v="2"/>
    <n v="122"/>
    <n v="900"/>
    <n v="2.2000000000000002"/>
    <n v="2012"/>
    <n v="2"/>
    <n v="21"/>
    <d v="2012-02-21T00:00:00"/>
    <n v="10.8"/>
    <x v="1"/>
  </r>
  <r>
    <n v="18421026"/>
    <s v="Hearken Cafí©"/>
    <n v="1"/>
    <s v="New Delhi"/>
    <s v="Shahpur Jat"/>
    <n v="77.2154563"/>
    <n v="28.549244699999999"/>
    <s v="Cafe"/>
    <s v="Indian Rupees(Rs.)"/>
    <x v="0"/>
    <x v="1"/>
    <s v="No"/>
    <s v="No"/>
    <n v="2"/>
    <n v="55"/>
    <n v="900"/>
    <n v="4"/>
    <n v="2015"/>
    <n v="2"/>
    <n v="23"/>
    <d v="2015-02-23T00:00:00"/>
    <n v="10.8"/>
    <x v="1"/>
  </r>
  <r>
    <n v="18483051"/>
    <s v="Summer Pavilion"/>
    <n v="184"/>
    <s v="Singapore"/>
    <s v="Marina Centre, Downtown Core"/>
    <n v="103.8601766"/>
    <n v="1.290800881"/>
    <s v="Chinese, Seafood, Cantonese, Dim Sum"/>
    <s v="Dollar($)"/>
    <x v="0"/>
    <x v="0"/>
    <s v="No"/>
    <s v="No"/>
    <n v="4"/>
    <n v="34"/>
    <n v="300"/>
    <n v="3.9"/>
    <n v="2014"/>
    <n v="10"/>
    <n v="13"/>
    <d v="2014-10-13T00:00:00"/>
    <n v="300"/>
    <x v="2"/>
  </r>
  <r>
    <n v="6700475"/>
    <s v="Skye - Hotel Unique"/>
    <n v="30"/>
    <s v="Sí£o Paulo"/>
    <s v="Hotel Unique, Jardim Paulista"/>
    <n v="-46.666851000000001"/>
    <n v="-23.581688"/>
    <s v="Beverages, International"/>
    <s v="Brazilian Real(R$)"/>
    <x v="0"/>
    <x v="0"/>
    <s v="No"/>
    <s v="No"/>
    <n v="4"/>
    <n v="59"/>
    <n v="300"/>
    <n v="4.8"/>
    <n v="2014"/>
    <n v="7"/>
    <n v="4"/>
    <d v="2014-07-04T00:00:00"/>
    <n v="60"/>
    <x v="2"/>
  </r>
  <r>
    <n v="6517396"/>
    <s v="Momo Baohaus"/>
    <n v="189"/>
    <s v="Johannesburg"/>
    <s v="Greenside"/>
    <n v="28.011058999999999"/>
    <n v="-26.14658"/>
    <s v="Asian, Sushi, Tapas"/>
    <s v="Rand(R)"/>
    <x v="0"/>
    <x v="0"/>
    <s v="No"/>
    <s v="No"/>
    <n v="4"/>
    <n v="180"/>
    <n v="300"/>
    <n v="4.3"/>
    <n v="2017"/>
    <n v="7"/>
    <n v="13"/>
    <d v="2017-07-13T00:00:00"/>
    <n v="15.299999999999999"/>
    <x v="1"/>
  </r>
  <r>
    <n v="18107765"/>
    <s v="Zaffran Dining Experience"/>
    <n v="166"/>
    <s v="Doha"/>
    <s v="Al Emadi Financial Square, Al Hilal"/>
    <n v="51.527455699999997"/>
    <n v="25.2625016"/>
    <s v="Indian"/>
    <s v="Qatari Rial(QR)"/>
    <x v="0"/>
    <x v="0"/>
    <s v="No"/>
    <s v="No"/>
    <n v="4"/>
    <n v="348"/>
    <n v="300"/>
    <n v="4.5999999999999996"/>
    <n v="2010"/>
    <n v="6"/>
    <n v="12"/>
    <d v="2010-06-12T00:00:00"/>
    <n v="81"/>
    <x v="2"/>
  </r>
  <r>
    <n v="18337845"/>
    <s v="Coco Safar"/>
    <n v="189"/>
    <s v="Cape Town"/>
    <s v="Cavendish Square, Claremont"/>
    <n v="18.46489381"/>
    <n v="-33.979757020000001"/>
    <s v="Cafe, Patisserie"/>
    <s v="Rand(R)"/>
    <x v="0"/>
    <x v="0"/>
    <s v="No"/>
    <s v="No"/>
    <n v="4"/>
    <n v="88"/>
    <n v="300"/>
    <n v="4.0999999999999996"/>
    <n v="2015"/>
    <n v="6"/>
    <n v="28"/>
    <d v="2015-06-28T00:00:00"/>
    <n v="15.299999999999999"/>
    <x v="1"/>
  </r>
  <r>
    <n v="18199742"/>
    <s v="El Pistolero"/>
    <n v="189"/>
    <s v="Pretoria"/>
    <s v="Garsfontein"/>
    <n v="28.287113999999999"/>
    <n v="-25.80283"/>
    <s v="Mexican"/>
    <s v="Rand(R)"/>
    <x v="0"/>
    <x v="0"/>
    <s v="No"/>
    <s v="No"/>
    <n v="4"/>
    <n v="116"/>
    <n v="300"/>
    <n v="4.3"/>
    <n v="2017"/>
    <n v="5"/>
    <n v="3"/>
    <d v="2017-05-03T00:00:00"/>
    <n v="15.299999999999999"/>
    <x v="1"/>
  </r>
  <r>
    <n v="201531"/>
    <s v="Hard Rock Cafe"/>
    <n v="214"/>
    <s v="Dubai"/>
    <s v="Festival City"/>
    <n v="55.351477750000001"/>
    <n v="25.22399154"/>
    <s v="American, Burger"/>
    <s v="Emirati Diram(AED)"/>
    <x v="0"/>
    <x v="0"/>
    <s v="No"/>
    <s v="No"/>
    <n v="4"/>
    <n v="1388"/>
    <n v="300"/>
    <n v="4.5"/>
    <n v="2011"/>
    <n v="1"/>
    <n v="23"/>
    <d v="2011-01-23T00:00:00"/>
    <n v="81"/>
    <x v="2"/>
  </r>
  <r>
    <n v="7302898"/>
    <s v="Aprazí_vel"/>
    <n v="30"/>
    <s v="Rio de Janeiro"/>
    <s v="Santa Teresa"/>
    <n v="-43.187369439999998"/>
    <n v="-22.924813889999999"/>
    <s v="Brazilian"/>
    <s v="Brazilian Real(R$)"/>
    <x v="0"/>
    <x v="0"/>
    <s v="No"/>
    <s v="No"/>
    <n v="4"/>
    <n v="44"/>
    <n v="300"/>
    <n v="4.7"/>
    <n v="2013"/>
    <n v="11"/>
    <n v="21"/>
    <d v="2013-11-21T00:00:00"/>
    <n v="60"/>
    <x v="2"/>
  </r>
  <r>
    <n v="6702159"/>
    <s v="A Figueira Rubaiyat"/>
    <n v="30"/>
    <s v="Sí£o Paulo"/>
    <s v="Jardim Paulista"/>
    <n v="-46.669833330000003"/>
    <n v="-23.5655"/>
    <s v="BBQ, Grill, Brazilian"/>
    <s v="Brazilian Real(R$)"/>
    <x v="0"/>
    <x v="0"/>
    <s v="No"/>
    <s v="No"/>
    <n v="4"/>
    <n v="39"/>
    <n v="300"/>
    <n v="4.3"/>
    <n v="2011"/>
    <n v="11"/>
    <n v="13"/>
    <d v="2011-11-13T00:00:00"/>
    <n v="60"/>
    <x v="2"/>
  </r>
  <r>
    <n v="6517404"/>
    <s v="The Smokehouse and Grill"/>
    <n v="189"/>
    <s v="Sandton"/>
    <s v="Pineslopes Shopping Centre, Fourways"/>
    <n v="28.014748999999998"/>
    <n v="-26.021362"/>
    <s v="Steak"/>
    <s v="Rand(R)"/>
    <x v="0"/>
    <x v="0"/>
    <s v="No"/>
    <s v="No"/>
    <n v="4"/>
    <n v="90"/>
    <n v="300"/>
    <n v="4.4000000000000004"/>
    <n v="2013"/>
    <n v="11"/>
    <n v="24"/>
    <d v="2013-11-24T00:00:00"/>
    <n v="15.299999999999999"/>
    <x v="1"/>
  </r>
  <r>
    <n v="310169"/>
    <s v="Tipu Sultan"/>
    <n v="1"/>
    <s v="New Delhi"/>
    <s v="Vasant Square Mall, Vasant Kunj"/>
    <n v="77.156655599999993"/>
    <n v="28.524986500000001"/>
    <s v="North Indian, Mughlai"/>
    <s v="Indian Rupees(Rs.)"/>
    <x v="1"/>
    <x v="1"/>
    <s v="No"/>
    <s v="No"/>
    <n v="2"/>
    <n v="364"/>
    <n v="850"/>
    <n v="3.7"/>
    <n v="2011"/>
    <n v="2"/>
    <n v="8"/>
    <d v="2011-02-08T00:00:00"/>
    <n v="10.200000000000001"/>
    <x v="1"/>
  </r>
  <r>
    <n v="18238595"/>
    <s v="Brooklyn Brothers"/>
    <n v="189"/>
    <s v="Pretoria"/>
    <s v="Glenfair Boulevard, Lynnwood"/>
    <n v="28.280436999999999"/>
    <n v="-25.765656"/>
    <s v="Burger, American, Beverages"/>
    <s v="Rand(R)"/>
    <x v="0"/>
    <x v="0"/>
    <s v="No"/>
    <s v="No"/>
    <n v="4"/>
    <n v="57"/>
    <n v="300"/>
    <n v="3.8"/>
    <n v="2016"/>
    <n v="10"/>
    <n v="24"/>
    <d v="2016-10-24T00:00:00"/>
    <n v="15.299999999999999"/>
    <x v="1"/>
  </r>
  <r>
    <n v="2893"/>
    <s v="Cafe Brown Sugar"/>
    <n v="1"/>
    <s v="New Delhi"/>
    <s v="DLF Promenade Mall, Vasant Kunj"/>
    <n v="77.155498829999999"/>
    <n v="28.542737519999999"/>
    <s v="Fast Food"/>
    <s v="Indian Rupees(Rs.)"/>
    <x v="0"/>
    <x v="1"/>
    <s v="No"/>
    <s v="No"/>
    <n v="2"/>
    <n v="161"/>
    <n v="750"/>
    <n v="3.6"/>
    <n v="2011"/>
    <n v="1"/>
    <n v="27"/>
    <d v="2011-01-27T00:00:00"/>
    <n v="9"/>
    <x v="0"/>
  </r>
  <r>
    <n v="18483085"/>
    <s v="Rhubarb Le Restaurant"/>
    <n v="184"/>
    <s v="Singapore"/>
    <s v="Duxton Hill, Outram"/>
    <n v="103.84302219999999"/>
    <n v="1.2794436300000001"/>
    <s v="French"/>
    <s v="Dollar($)"/>
    <x v="0"/>
    <x v="0"/>
    <s v="No"/>
    <s v="No"/>
    <n v="4"/>
    <n v="33"/>
    <n v="315"/>
    <n v="3.9"/>
    <n v="2012"/>
    <n v="1"/>
    <n v="19"/>
    <d v="2012-01-19T00:00:00"/>
    <n v="315"/>
    <x v="2"/>
  </r>
  <r>
    <n v="18318846"/>
    <s v="Spice - The Indian Kitchen"/>
    <n v="189"/>
    <s v="Pretoria"/>
    <s v="Lynnwood"/>
    <n v="28.298356999999999"/>
    <n v="-25.765751999999999"/>
    <s v="Indian, Asian, Durban, International, Desserts"/>
    <s v="Rand(R)"/>
    <x v="0"/>
    <x v="0"/>
    <s v="No"/>
    <s v="No"/>
    <n v="4"/>
    <n v="43"/>
    <n v="320"/>
    <n v="4.3"/>
    <n v="2011"/>
    <n v="9"/>
    <n v="14"/>
    <d v="2011-09-14T00:00:00"/>
    <n v="16.32"/>
    <x v="1"/>
  </r>
  <r>
    <n v="3173"/>
    <s v="Pind Balluchi"/>
    <n v="1"/>
    <s v="New Delhi"/>
    <s v="Karkardooma"/>
    <n v="77.304735899999997"/>
    <n v="28.649656"/>
    <s v="North Indian, Mughlai"/>
    <s v="Indian Rupees(Rs.)"/>
    <x v="1"/>
    <x v="1"/>
    <s v="No"/>
    <s v="No"/>
    <n v="2"/>
    <n v="192"/>
    <n v="850"/>
    <n v="2.6"/>
    <n v="2016"/>
    <n v="1"/>
    <n v="25"/>
    <d v="2016-01-25T00:00:00"/>
    <n v="10.200000000000001"/>
    <x v="1"/>
  </r>
  <r>
    <n v="303704"/>
    <s v="New Angaar Hyderabadi"/>
    <n v="1"/>
    <s v="New Delhi"/>
    <s v="Karol Bagh"/>
    <n v="77.183988580000005"/>
    <n v="28.648379290000001"/>
    <s v="Hyderabadi"/>
    <s v="Indian Rupees(Rs.)"/>
    <x v="1"/>
    <x v="1"/>
    <s v="No"/>
    <s v="No"/>
    <n v="2"/>
    <n v="134"/>
    <n v="750"/>
    <n v="3.1"/>
    <n v="2016"/>
    <n v="1"/>
    <n v="9"/>
    <d v="2016-01-09T00:00:00"/>
    <n v="9"/>
    <x v="0"/>
  </r>
  <r>
    <n v="1931"/>
    <s v="Spicy by Nature"/>
    <n v="1"/>
    <s v="New Delhi"/>
    <s v="Karol Bagh"/>
    <n v="77.188507770000001"/>
    <n v="28.647724329999999"/>
    <s v="North Indian, Mughlai, Chinese"/>
    <s v="Indian Rupees(Rs.)"/>
    <x v="1"/>
    <x v="0"/>
    <s v="No"/>
    <s v="No"/>
    <n v="2"/>
    <n v="84"/>
    <n v="900"/>
    <n v="2.7"/>
    <n v="2014"/>
    <n v="1"/>
    <n v="12"/>
    <d v="2014-01-12T00:00:00"/>
    <n v="10.8"/>
    <x v="1"/>
  </r>
  <r>
    <n v="6401789"/>
    <s v="tashas"/>
    <n v="189"/>
    <s v="Cape Town"/>
    <s v="V &amp; A Waterfront"/>
    <n v="18.421341000000002"/>
    <n v="-33.902335999999998"/>
    <s v="Cafe, Mediterranean"/>
    <s v="Rand(R)"/>
    <x v="0"/>
    <x v="0"/>
    <s v="No"/>
    <s v="No"/>
    <n v="4"/>
    <n v="374"/>
    <n v="320"/>
    <n v="4.0999999999999996"/>
    <n v="2014"/>
    <n v="7"/>
    <n v="11"/>
    <d v="2014-07-11T00:00:00"/>
    <n v="16.32"/>
    <x v="1"/>
  </r>
  <r>
    <n v="310666"/>
    <s v="Enigma Lounge"/>
    <n v="1"/>
    <s v="New Delhi"/>
    <s v="Naraina"/>
    <n v="77.138417500000003"/>
    <n v="28.630949300000001"/>
    <s v="Chinese, North Indian"/>
    <s v="Indian Rupees(Rs.)"/>
    <x v="0"/>
    <x v="0"/>
    <s v="No"/>
    <s v="No"/>
    <n v="2"/>
    <n v="8"/>
    <n v="750"/>
    <n v="2.8"/>
    <n v="2011"/>
    <n v="1"/>
    <n v="22"/>
    <d v="2011-01-22T00:00:00"/>
    <n v="9"/>
    <x v="0"/>
  </r>
  <r>
    <n v="75031"/>
    <s v="Geet Indian Restaurant"/>
    <n v="189"/>
    <s v="Pretoria"/>
    <s v="Brooklyn"/>
    <n v="28.235482000000001"/>
    <n v="-25.771335000000001"/>
    <s v="Indian"/>
    <s v="Rand(R)"/>
    <x v="0"/>
    <x v="0"/>
    <s v="No"/>
    <s v="No"/>
    <n v="4"/>
    <n v="147"/>
    <n v="320"/>
    <n v="4.4000000000000004"/>
    <n v="2014"/>
    <n v="3"/>
    <n v="23"/>
    <d v="2014-03-23T00:00:00"/>
    <n v="16.32"/>
    <x v="1"/>
  </r>
  <r>
    <n v="5703500"/>
    <s v="Punjab Grill"/>
    <n v="214"/>
    <s v="Abu Dhabi"/>
    <s v="Venetian Village, Al Maqtaa"/>
    <n v="54.487213699999998"/>
    <n v="24.410614800000001"/>
    <s v="Indian, North Indian"/>
    <s v="Emirati Diram(AED)"/>
    <x v="1"/>
    <x v="0"/>
    <s v="No"/>
    <s v="No"/>
    <n v="4"/>
    <n v="216"/>
    <n v="330"/>
    <n v="4.9000000000000004"/>
    <n v="2015"/>
    <n v="8"/>
    <n v="12"/>
    <d v="2015-08-12T00:00:00"/>
    <n v="89.100000000000009"/>
    <x v="2"/>
  </r>
  <r>
    <n v="6516432"/>
    <s v="Salsa Mexican Grill"/>
    <n v="189"/>
    <s v="Sandton"/>
    <s v="Pineslopes Shopping Centre, Fourways"/>
    <n v="28.014375000000001"/>
    <n v="-26.021111000000001"/>
    <s v="Mexican"/>
    <s v="Rand(R)"/>
    <x v="0"/>
    <x v="0"/>
    <s v="No"/>
    <s v="No"/>
    <n v="4"/>
    <n v="488"/>
    <n v="330"/>
    <n v="4.3"/>
    <n v="2015"/>
    <n v="2"/>
    <n v="27"/>
    <d v="2015-02-27T00:00:00"/>
    <n v="16.829999999999998"/>
    <x v="1"/>
  </r>
  <r>
    <n v="5700052"/>
    <s v="Cho Gao - Crowne Plaza Abu Dhabi"/>
    <n v="214"/>
    <s v="Abu Dhabi"/>
    <s v="Crowne Plaza Abu Dhabi, Al Markaziya"/>
    <n v="54.365693999999998"/>
    <n v="24.491235"/>
    <s v="Thai, Japanese, Chinese, Indonesian, Vietnamese"/>
    <s v="Emirati Diram(AED)"/>
    <x v="1"/>
    <x v="1"/>
    <s v="No"/>
    <s v="No"/>
    <n v="4"/>
    <n v="246"/>
    <n v="350"/>
    <n v="4.4000000000000004"/>
    <n v="2012"/>
    <n v="4"/>
    <n v="22"/>
    <d v="2012-04-22T00:00:00"/>
    <n v="94.5"/>
    <x v="2"/>
  </r>
  <r>
    <n v="6502688"/>
    <s v="Craft"/>
    <n v="189"/>
    <s v="Johannesburg"/>
    <s v="Parkhurst"/>
    <n v="28.017548000000001"/>
    <n v="-26.138396"/>
    <s v="European, Pizza"/>
    <s v="Rand(R)"/>
    <x v="0"/>
    <x v="0"/>
    <s v="No"/>
    <s v="No"/>
    <n v="4"/>
    <n v="1207"/>
    <n v="350"/>
    <n v="4.0999999999999996"/>
    <n v="2013"/>
    <n v="7"/>
    <n v="23"/>
    <d v="2013-07-23T00:00:00"/>
    <n v="17.849999999999998"/>
    <x v="1"/>
  </r>
  <r>
    <n v="6502341"/>
    <s v="The Wolfpack"/>
    <n v="189"/>
    <s v="Johannesburg"/>
    <s v="Parkhurst"/>
    <n v="28.017146"/>
    <n v="-26.140464000000001"/>
    <s v="American, Burger"/>
    <s v="Rand(R)"/>
    <x v="0"/>
    <x v="0"/>
    <s v="No"/>
    <s v="No"/>
    <n v="4"/>
    <n v="1024"/>
    <n v="350"/>
    <n v="4.0999999999999996"/>
    <n v="2017"/>
    <n v="7"/>
    <n v="16"/>
    <d v="2017-07-16T00:00:00"/>
    <n v="17.849999999999998"/>
    <x v="1"/>
  </r>
  <r>
    <n v="6600116"/>
    <s v="Gero"/>
    <n v="30"/>
    <s v="Brasí_lia"/>
    <s v="Shopping Iguatemi, Lago Norte"/>
    <n v="-47.885812000000001"/>
    <n v="-15.720117999999999"/>
    <s v="Italian"/>
    <s v="Brazilian Real(R$)"/>
    <x v="0"/>
    <x v="0"/>
    <s v="No"/>
    <s v="No"/>
    <n v="4"/>
    <n v="8"/>
    <n v="350"/>
    <n v="3.3"/>
    <n v="2015"/>
    <n v="6"/>
    <n v="20"/>
    <d v="2015-06-20T00:00:00"/>
    <n v="70"/>
    <x v="2"/>
  </r>
  <r>
    <n v="6515130"/>
    <s v="Hudsons"/>
    <n v="189"/>
    <s v="Johannesburg"/>
    <s v="Parkhurst"/>
    <n v="28.018021999999998"/>
    <n v="-26.137391000000001"/>
    <s v="Burger, Finger Food, Pizza"/>
    <s v="Rand(R)"/>
    <x v="0"/>
    <x v="0"/>
    <s v="No"/>
    <s v="No"/>
    <n v="4"/>
    <n v="861"/>
    <n v="350"/>
    <n v="4"/>
    <n v="2016"/>
    <n v="4"/>
    <n v="10"/>
    <d v="2016-04-10T00:00:00"/>
    <n v="17.849999999999998"/>
    <x v="1"/>
  </r>
  <r>
    <n v="3383"/>
    <s v="Ahad Sons Restaurant"/>
    <n v="1"/>
    <s v="New Delhi"/>
    <s v="Uday Park"/>
    <n v="77.2182605"/>
    <n v="28.560757200000001"/>
    <s v="Kashmiri"/>
    <s v="Indian Rupees(Rs.)"/>
    <x v="0"/>
    <x v="0"/>
    <s v="No"/>
    <s v="No"/>
    <n v="2"/>
    <n v="104"/>
    <n v="750"/>
    <n v="3.4"/>
    <n v="2014"/>
    <n v="1"/>
    <n v="15"/>
    <d v="2014-01-15T00:00:00"/>
    <n v="9"/>
    <x v="0"/>
  </r>
  <r>
    <n v="306841"/>
    <s v="Bablu Chic Inn"/>
    <n v="1"/>
    <s v="New Delhi"/>
    <s v="Ashok Vihar Phase 3"/>
    <n v="77.178049200000004"/>
    <n v="28.692485099999999"/>
    <s v="Mughlai, North Indian"/>
    <s v="Indian Rupees(Rs.)"/>
    <x v="0"/>
    <x v="0"/>
    <s v="No"/>
    <s v="No"/>
    <n v="2"/>
    <n v="34"/>
    <n v="750"/>
    <n v="3.6"/>
    <n v="2013"/>
    <n v="12"/>
    <n v="6"/>
    <d v="2013-12-06T00:00:00"/>
    <n v="9"/>
    <x v="0"/>
  </r>
  <r>
    <n v="6401054"/>
    <s v="Kloof Street House"/>
    <n v="189"/>
    <s v="Cape Town"/>
    <s v="Gardens"/>
    <n v="18.412500000000001"/>
    <n v="-33.9285"/>
    <s v="Mediterranean"/>
    <s v="Rand(R)"/>
    <x v="0"/>
    <x v="0"/>
    <s v="No"/>
    <s v="No"/>
    <n v="4"/>
    <n v="356"/>
    <n v="350"/>
    <n v="4.5"/>
    <n v="2012"/>
    <n v="12"/>
    <n v="5"/>
    <d v="2012-12-05T00:00:00"/>
    <n v="17.849999999999998"/>
    <x v="1"/>
  </r>
  <r>
    <n v="18199767"/>
    <s v="Carbon Bistro"/>
    <n v="189"/>
    <s v="Pretoria"/>
    <s v="Brooklyn"/>
    <n v="28.230606000000002"/>
    <n v="-25.772303999999998"/>
    <s v="Burger, Steak, Seafood"/>
    <s v="Rand(R)"/>
    <x v="0"/>
    <x v="0"/>
    <s v="No"/>
    <s v="No"/>
    <n v="4"/>
    <n v="84"/>
    <n v="360"/>
    <n v="4.0999999999999996"/>
    <n v="2013"/>
    <n v="9"/>
    <n v="6"/>
    <d v="2013-09-06T00:00:00"/>
    <n v="18.36"/>
    <x v="1"/>
  </r>
  <r>
    <n v="309072"/>
    <s v="Panda Wokk"/>
    <n v="1"/>
    <s v="New Delhi"/>
    <s v="Greater Kailash (GK) 2"/>
    <n v="77.239122199999997"/>
    <n v="28.5375972"/>
    <s v="Chinese, Thai"/>
    <s v="Indian Rupees(Rs.)"/>
    <x v="1"/>
    <x v="1"/>
    <s v="No"/>
    <s v="No"/>
    <n v="2"/>
    <n v="77"/>
    <n v="950"/>
    <n v="3.4"/>
    <n v="2018"/>
    <n v="12"/>
    <n v="25"/>
    <d v="2018-12-25T00:00:00"/>
    <n v="11.4"/>
    <x v="1"/>
  </r>
  <r>
    <n v="6502857"/>
    <s v="Remo's Maximilliano"/>
    <n v="189"/>
    <s v="Sandton"/>
    <s v="Waterfall Corner Mall, Midrand"/>
    <n v="28.089877999999999"/>
    <n v="-26.021719999999998"/>
    <s v="Italian, Pizza"/>
    <s v="Rand(R)"/>
    <x v="0"/>
    <x v="0"/>
    <s v="No"/>
    <s v="No"/>
    <n v="4"/>
    <n v="390"/>
    <n v="360"/>
    <n v="3.8"/>
    <n v="2014"/>
    <n v="5"/>
    <n v="17"/>
    <d v="2014-05-17T00:00:00"/>
    <n v="18.36"/>
    <x v="1"/>
  </r>
  <r>
    <n v="6401732"/>
    <s v="La Parada"/>
    <n v="189"/>
    <s v="Cape Town"/>
    <s v="CBD"/>
    <n v="18.41789313"/>
    <n v="-33.921543329999999"/>
    <s v="Spanish, Tapas"/>
    <s v="Rand(R)"/>
    <x v="0"/>
    <x v="0"/>
    <s v="No"/>
    <s v="No"/>
    <n v="4"/>
    <n v="255"/>
    <n v="360"/>
    <n v="3.7"/>
    <n v="2018"/>
    <n v="12"/>
    <n v="17"/>
    <d v="2018-12-17T00:00:00"/>
    <n v="18.36"/>
    <x v="1"/>
  </r>
  <r>
    <n v="306107"/>
    <s v="Great Plates By AJ"/>
    <n v="1"/>
    <s v="New Delhi"/>
    <s v="Mayur Vihar Phase 1"/>
    <n v="77.296412700000005"/>
    <n v="28.592181400000001"/>
    <s v="North Indian, Chinese, Mughlai"/>
    <s v="Indian Rupees(Rs.)"/>
    <x v="1"/>
    <x v="1"/>
    <s v="No"/>
    <s v="No"/>
    <n v="2"/>
    <n v="77"/>
    <n v="900"/>
    <n v="3.1"/>
    <n v="2018"/>
    <n v="12"/>
    <n v="23"/>
    <d v="2018-12-23T00:00:00"/>
    <n v="10.8"/>
    <x v="1"/>
  </r>
  <r>
    <n v="18241861"/>
    <s v="Pipes &amp; Hipes"/>
    <n v="1"/>
    <s v="New Delhi"/>
    <s v="Moti Nagar"/>
    <n v="77.143372400000004"/>
    <n v="28.658820599999999"/>
    <s v="North Indian, Chinese, Fast Food"/>
    <s v="Indian Rupees(Rs.)"/>
    <x v="1"/>
    <x v="0"/>
    <s v="No"/>
    <s v="No"/>
    <n v="2"/>
    <n v="8"/>
    <n v="900"/>
    <n v="3"/>
    <n v="2017"/>
    <n v="12"/>
    <n v="8"/>
    <d v="2017-12-08T00:00:00"/>
    <n v="10.8"/>
    <x v="1"/>
  </r>
  <r>
    <n v="18228903"/>
    <s v="Yo Wok"/>
    <n v="1"/>
    <s v="New Delhi"/>
    <s v="New Friends Colony"/>
    <n v="0"/>
    <n v="0"/>
    <s v="Chinese, Japanese, Thai"/>
    <s v="Indian Rupees(Rs.)"/>
    <x v="1"/>
    <x v="0"/>
    <s v="No"/>
    <s v="No"/>
    <n v="2"/>
    <n v="4"/>
    <n v="750"/>
    <n v="2.8"/>
    <n v="2013"/>
    <n v="12"/>
    <n v="14"/>
    <d v="2013-12-14T00:00:00"/>
    <n v="9"/>
    <x v="0"/>
  </r>
  <r>
    <n v="75728"/>
    <s v="Blos Cafe"/>
    <n v="189"/>
    <s v="Pretoria"/>
    <s v="Faerie Glen"/>
    <n v="28.331762999999999"/>
    <n v="-25.798166999999999"/>
    <s v="Cafe, Burger, Tapas, South African, European, Grill"/>
    <s v="Rand(R)"/>
    <x v="0"/>
    <x v="0"/>
    <s v="No"/>
    <s v="No"/>
    <n v="4"/>
    <n v="150"/>
    <n v="390"/>
    <n v="3.9"/>
    <n v="2012"/>
    <n v="6"/>
    <n v="3"/>
    <d v="2012-06-03T00:00:00"/>
    <n v="19.889999999999997"/>
    <x v="1"/>
  </r>
  <r>
    <n v="18376948"/>
    <s v="Old Town Italy"/>
    <n v="189"/>
    <s v="Pretoria"/>
    <s v="Menlyn Maine, Waterkloof Glen"/>
    <n v="28.283895999999999"/>
    <n v="-25.786066999999999"/>
    <s v="Cafe, Italian, Pizza, European, Bakery, Deli"/>
    <s v="Rand(R)"/>
    <x v="0"/>
    <x v="0"/>
    <s v="No"/>
    <s v="No"/>
    <n v="4"/>
    <n v="153"/>
    <n v="400"/>
    <n v="3.9"/>
    <n v="2018"/>
    <n v="9"/>
    <n v="14"/>
    <d v="2018-09-14T00:00:00"/>
    <n v="20.399999999999999"/>
    <x v="1"/>
  </r>
  <r>
    <n v="1054"/>
    <s v="Alkakori"/>
    <n v="1"/>
    <s v="New Delhi"/>
    <s v="Punjabi Bagh"/>
    <n v="77.127890179999994"/>
    <n v="28.666421750000001"/>
    <s v="North Indian, Mughlai"/>
    <s v="Indian Rupees(Rs.)"/>
    <x v="0"/>
    <x v="1"/>
    <s v="No"/>
    <s v="No"/>
    <n v="2"/>
    <n v="198"/>
    <n v="850"/>
    <n v="3.6"/>
    <n v="2012"/>
    <n v="12"/>
    <n v="22"/>
    <d v="2012-12-22T00:00:00"/>
    <n v="10.200000000000001"/>
    <x v="1"/>
  </r>
  <r>
    <n v="18232108"/>
    <s v="Dí_ner Grill"/>
    <n v="1"/>
    <s v="New Delhi"/>
    <s v="Punjabi Bagh"/>
    <n v="77.120023930000002"/>
    <n v="28.66714249"/>
    <s v="Fast Food, Turkish"/>
    <s v="Indian Rupees(Rs.)"/>
    <x v="0"/>
    <x v="1"/>
    <s v="No"/>
    <s v="No"/>
    <n v="2"/>
    <n v="75"/>
    <n v="900"/>
    <n v="3.9"/>
    <n v="2018"/>
    <n v="12"/>
    <n v="28"/>
    <d v="2018-12-28T00:00:00"/>
    <n v="10.8"/>
    <x v="1"/>
  </r>
  <r>
    <n v="6515339"/>
    <s v="Cafe Del Sol Botanico"/>
    <n v="189"/>
    <s v="Sandton"/>
    <s v="Bryanston Shopping Centre, Bryanston"/>
    <n v="28.027725"/>
    <n v="-26.074876"/>
    <s v="Italian, Pizza, Beverages, Desserts, Grill, Seafood"/>
    <s v="Rand(R)"/>
    <x v="0"/>
    <x v="0"/>
    <s v="No"/>
    <s v="No"/>
    <n v="4"/>
    <n v="499"/>
    <n v="400"/>
    <n v="4.4000000000000004"/>
    <n v="2018"/>
    <n v="9"/>
    <n v="12"/>
    <d v="2018-09-12T00:00:00"/>
    <n v="20.399999999999999"/>
    <x v="1"/>
  </r>
  <r>
    <n v="300300"/>
    <s v="Mama's Chinese Kitchen"/>
    <n v="1"/>
    <s v="New Delhi"/>
    <s v="Rajinder Nagar"/>
    <n v="77.181997699999997"/>
    <n v="28.637497799999998"/>
    <s v="Chinese"/>
    <s v="Indian Rupees(Rs.)"/>
    <x v="0"/>
    <x v="0"/>
    <s v="No"/>
    <s v="No"/>
    <n v="2"/>
    <n v="58"/>
    <n v="750"/>
    <n v="3"/>
    <n v="2013"/>
    <n v="12"/>
    <n v="15"/>
    <d v="2013-12-15T00:00:00"/>
    <n v="9"/>
    <x v="0"/>
  </r>
  <r>
    <n v="313296"/>
    <s v="Nature Hut Cafe"/>
    <n v="1"/>
    <s v="New Delhi"/>
    <s v="Satyaniketan"/>
    <n v="77.169186400000001"/>
    <n v="28.588832700000001"/>
    <s v="Chinese, Thai, Continental, Fast Food, North Indian"/>
    <s v="Indian Rupees(Rs.)"/>
    <x v="1"/>
    <x v="1"/>
    <s v="No"/>
    <s v="No"/>
    <n v="2"/>
    <n v="117"/>
    <n v="750"/>
    <n v="3.9"/>
    <n v="2013"/>
    <n v="12"/>
    <n v="27"/>
    <d v="2013-12-27T00:00:00"/>
    <n v="9"/>
    <x v="0"/>
  </r>
  <r>
    <n v="6201360"/>
    <s v="Paper Moon"/>
    <n v="166"/>
    <s v="Doha"/>
    <s v="Umm Ghuwailina"/>
    <n v="51.544575909999999"/>
    <n v="25.273019739999999"/>
    <s v="Italian"/>
    <s v="Qatari Rial(QR)"/>
    <x v="0"/>
    <x v="0"/>
    <s v="No"/>
    <s v="No"/>
    <n v="4"/>
    <n v="145"/>
    <n v="400"/>
    <n v="4.5"/>
    <n v="2015"/>
    <n v="8"/>
    <n v="6"/>
    <d v="2015-08-06T00:00:00"/>
    <n v="108"/>
    <x v="2"/>
  </r>
  <r>
    <n v="6517568"/>
    <s v="Jamie's Italian"/>
    <n v="189"/>
    <s v="Sandton"/>
    <s v="Melrose Arch, Melrose"/>
    <n v="28.068062000000001"/>
    <n v="-26.13233"/>
    <s v="Italian"/>
    <s v="Rand(R)"/>
    <x v="0"/>
    <x v="0"/>
    <s v="No"/>
    <s v="No"/>
    <n v="4"/>
    <n v="251"/>
    <n v="400"/>
    <n v="4.0999999999999996"/>
    <n v="2011"/>
    <n v="8"/>
    <n v="12"/>
    <d v="2011-08-12T00:00:00"/>
    <n v="20.399999999999999"/>
    <x v="1"/>
  </r>
  <r>
    <n v="6516831"/>
    <s v="The Big Mouth"/>
    <n v="189"/>
    <s v="Sandton"/>
    <s v="Nelson Mandela Square, Sandown"/>
    <n v="28.05466667"/>
    <n v="-26.107500000000002"/>
    <s v="Grill, Steak, Burger, Sushi, Tapas"/>
    <s v="Rand(R)"/>
    <x v="0"/>
    <x v="0"/>
    <s v="No"/>
    <s v="No"/>
    <n v="4"/>
    <n v="430"/>
    <n v="400"/>
    <n v="4.3"/>
    <n v="2011"/>
    <n v="7"/>
    <n v="8"/>
    <d v="2011-07-08T00:00:00"/>
    <n v="20.399999999999999"/>
    <x v="1"/>
  </r>
  <r>
    <n v="75764"/>
    <s v="Life Grand Cafe"/>
    <n v="189"/>
    <s v="Pretoria"/>
    <s v="The Club Centre, Hazelwood, Near Waterkloof"/>
    <n v="28.256921999999999"/>
    <n v="-25.777898"/>
    <s v="Italian, Mediterranean, Sushi, Desserts"/>
    <s v="Rand(R)"/>
    <x v="0"/>
    <x v="0"/>
    <s v="No"/>
    <s v="No"/>
    <n v="4"/>
    <n v="232"/>
    <n v="400"/>
    <n v="4.0999999999999996"/>
    <n v="2013"/>
    <n v="4"/>
    <n v="12"/>
    <d v="2013-04-12T00:00:00"/>
    <n v="20.399999999999999"/>
    <x v="1"/>
  </r>
  <r>
    <n v="6000019"/>
    <s v="Nusr-Et"/>
    <n v="208"/>
    <s v="Ankara"/>
    <s v="Gazi Osman Paôa"/>
    <n v="32.864833330000003"/>
    <n v="39.899666670000002"/>
    <s v="Steak"/>
    <s v="Turkish Lira(TL)"/>
    <x v="0"/>
    <x v="0"/>
    <s v="No"/>
    <s v="No"/>
    <n v="4"/>
    <n v="97"/>
    <n v="400"/>
    <n v="4.0999999999999996"/>
    <n v="2010"/>
    <n v="4"/>
    <n v="9"/>
    <d v="2010-04-09T00:00:00"/>
    <n v="20"/>
    <x v="1"/>
  </r>
  <r>
    <n v="307195"/>
    <s v="De' Bistro"/>
    <n v="1"/>
    <s v="New Delhi"/>
    <s v="Vikaspuri"/>
    <n v="77.074749100000005"/>
    <n v="28.639014899999999"/>
    <s v="Chinese, Fast Food"/>
    <s v="Indian Rupees(Rs.)"/>
    <x v="1"/>
    <x v="0"/>
    <s v="No"/>
    <s v="No"/>
    <n v="2"/>
    <n v="16"/>
    <n v="850"/>
    <n v="3.3"/>
    <n v="2013"/>
    <n v="12"/>
    <n v="5"/>
    <d v="2013-12-05T00:00:00"/>
    <n v="10.200000000000001"/>
    <x v="1"/>
  </r>
  <r>
    <n v="307383"/>
    <s v="Clever Fox Cafe"/>
    <n v="1"/>
    <s v="New Delhi"/>
    <s v="Aerocity"/>
    <n v="77.120642000000004"/>
    <n v="28.551690000000001"/>
    <s v="North Indian, Continental, Chinese"/>
    <s v="Indian Rupees(Rs.)"/>
    <x v="1"/>
    <x v="0"/>
    <s v="No"/>
    <s v="No"/>
    <n v="2"/>
    <n v="26"/>
    <n v="900"/>
    <n v="3.2"/>
    <n v="2010"/>
    <n v="11"/>
    <n v="23"/>
    <d v="2010-11-23T00:00:00"/>
    <n v="10.8"/>
    <x v="1"/>
  </r>
  <r>
    <n v="6705858"/>
    <s v="Terraí_o Itíçlia"/>
    <n v="30"/>
    <s v="Sí£o Paulo"/>
    <s v="Repí_blica"/>
    <n v="-46.643425000000001"/>
    <n v="-23.545162999999999"/>
    <s v="Italian"/>
    <s v="Brazilian Real(R$)"/>
    <x v="0"/>
    <x v="0"/>
    <s v="No"/>
    <s v="No"/>
    <n v="4"/>
    <n v="37"/>
    <n v="400"/>
    <n v="4.4000000000000004"/>
    <n v="2018"/>
    <n v="12"/>
    <n v="11"/>
    <d v="2018-12-11T00:00:00"/>
    <n v="80"/>
    <x v="2"/>
  </r>
  <r>
    <n v="75026"/>
    <s v="Baobab Cafe &amp; Grill"/>
    <n v="189"/>
    <s v="Pretoria"/>
    <s v="Menlyn Shopping Centre, Menlyn"/>
    <n v="28.275005"/>
    <n v="-25.782734999999999"/>
    <s v="Cafe, Grill"/>
    <s v="Rand(R)"/>
    <x v="0"/>
    <x v="0"/>
    <s v="No"/>
    <s v="No"/>
    <n v="4"/>
    <n v="235"/>
    <n v="410"/>
    <n v="4"/>
    <n v="2012"/>
    <n v="7"/>
    <n v="23"/>
    <d v="2012-07-23T00:00:00"/>
    <n v="20.91"/>
    <x v="1"/>
  </r>
  <r>
    <n v="18483222"/>
    <s v="Jaan"/>
    <n v="184"/>
    <s v="Singapore"/>
    <s v="City Hall, Downtown Core"/>
    <n v="103.8536048"/>
    <n v="1.2932206980000001"/>
    <s v="French"/>
    <s v="Dollar($)"/>
    <x v="0"/>
    <x v="0"/>
    <s v="No"/>
    <s v="No"/>
    <n v="4"/>
    <n v="35"/>
    <n v="430"/>
    <n v="3.8"/>
    <n v="2010"/>
    <n v="1"/>
    <n v="25"/>
    <d v="2010-01-25T00:00:00"/>
    <n v="430"/>
    <x v="2"/>
  </r>
  <r>
    <n v="18261203"/>
    <s v="Sabai Thai - The Westin Doha Hotel &amp; Spa"/>
    <n v="166"/>
    <s v="Doha"/>
    <s v="The Westin Doha Hotel &amp; Spa, Fereej Bin Mahmoud"/>
    <n v="51.512909000000001"/>
    <n v="25.27618"/>
    <s v="Thai"/>
    <s v="Qatari Rial(QR)"/>
    <x v="0"/>
    <x v="0"/>
    <s v="No"/>
    <s v="No"/>
    <n v="4"/>
    <n v="73"/>
    <n v="445"/>
    <n v="4.3"/>
    <n v="2013"/>
    <n v="4"/>
    <n v="9"/>
    <d v="2013-04-09T00:00:00"/>
    <n v="120.15"/>
    <x v="2"/>
  </r>
  <r>
    <n v="7681"/>
    <s v="Korea Restaurant"/>
    <n v="1"/>
    <s v="New Delhi"/>
    <s v="Delhi University-GTB Nagar"/>
    <n v="77.208808899999994"/>
    <n v="28.701287199999999"/>
    <s v="Korean"/>
    <s v="Indian Rupees(Rs.)"/>
    <x v="1"/>
    <x v="0"/>
    <s v="No"/>
    <s v="No"/>
    <n v="2"/>
    <n v="82"/>
    <n v="900"/>
    <n v="3"/>
    <n v="2010"/>
    <n v="11"/>
    <n v="15"/>
    <d v="2010-11-15T00:00:00"/>
    <n v="10.8"/>
    <x v="1"/>
  </r>
  <r>
    <n v="312345"/>
    <s v="The Hudson Cafe"/>
    <n v="1"/>
    <s v="New Delhi"/>
    <s v="Delhi University-GTB Nagar"/>
    <n v="77.204317200000006"/>
    <n v="28.6949468"/>
    <s v="Cafe, Italian, Continental, Chinese"/>
    <s v="Indian Rupees(Rs.)"/>
    <x v="0"/>
    <x v="1"/>
    <s v="No"/>
    <s v="No"/>
    <n v="2"/>
    <n v="1537"/>
    <n v="850"/>
    <n v="4.4000000000000004"/>
    <n v="2011"/>
    <n v="11"/>
    <n v="2"/>
    <d v="2011-11-02T00:00:00"/>
    <n v="10.200000000000001"/>
    <x v="1"/>
  </r>
  <r>
    <n v="6402163"/>
    <s v="Grand Cafí© &amp; Beach"/>
    <n v="189"/>
    <s v="Cape Town"/>
    <s v="V &amp; A Waterfront"/>
    <n v="18.415163"/>
    <n v="-33.901746000000003"/>
    <s v="Seafood, African, Sushi"/>
    <s v="Rand(R)"/>
    <x v="0"/>
    <x v="0"/>
    <s v="No"/>
    <s v="No"/>
    <n v="4"/>
    <n v="280"/>
    <n v="450"/>
    <n v="3.8"/>
    <n v="2015"/>
    <n v="9"/>
    <n v="14"/>
    <d v="2015-09-14T00:00:00"/>
    <n v="22.95"/>
    <x v="1"/>
  </r>
  <r>
    <n v="18241514"/>
    <s v="Moti Mahal Delux"/>
    <n v="1"/>
    <s v="New Delhi"/>
    <s v="Jasola"/>
    <n v="77.287556699999996"/>
    <n v="28.537363200000001"/>
    <s v="North Indian, Mughlai"/>
    <s v="Indian Rupees(Rs.)"/>
    <x v="1"/>
    <x v="1"/>
    <s v="No"/>
    <s v="No"/>
    <n v="2"/>
    <n v="26"/>
    <n v="950"/>
    <n v="2.8"/>
    <n v="2012"/>
    <n v="11"/>
    <n v="5"/>
    <d v="2012-11-05T00:00:00"/>
    <n v="11.4"/>
    <x v="1"/>
  </r>
  <r>
    <n v="18349796"/>
    <s v="Chargrill Resto Bar"/>
    <n v="1"/>
    <s v="New Delhi"/>
    <s v="Karol Bagh"/>
    <n v="77.189205810000004"/>
    <n v="28.649024829999998"/>
    <s v="North Indian, European, South Indian"/>
    <s v="Indian Rupees(Rs.)"/>
    <x v="1"/>
    <x v="1"/>
    <s v="No"/>
    <s v="No"/>
    <n v="2"/>
    <n v="43"/>
    <n v="900"/>
    <n v="3.6"/>
    <n v="2015"/>
    <n v="11"/>
    <n v="7"/>
    <d v="2015-11-07T00:00:00"/>
    <n v="10.8"/>
    <x v="1"/>
  </r>
  <r>
    <n v="75576"/>
    <s v="Harissa Bistro"/>
    <n v="189"/>
    <s v="Pretoria"/>
    <s v="The Club Centre, Hazelwood, Near Waterkloof"/>
    <n v="28.257131000000001"/>
    <n v="-25.778386999999999"/>
    <s v="European, South African, Steak"/>
    <s v="Rand(R)"/>
    <x v="0"/>
    <x v="0"/>
    <s v="No"/>
    <s v="No"/>
    <n v="4"/>
    <n v="287"/>
    <n v="450"/>
    <n v="4.5"/>
    <n v="2018"/>
    <n v="9"/>
    <n v="2"/>
    <d v="2018-09-02T00:00:00"/>
    <n v="22.95"/>
    <x v="1"/>
  </r>
  <r>
    <n v="75027"/>
    <s v="Kream"/>
    <n v="189"/>
    <s v="Pretoria"/>
    <s v="Brooklyn"/>
    <n v="28.23604667"/>
    <n v="-25.77074833"/>
    <s v="African"/>
    <s v="Rand(R)"/>
    <x v="0"/>
    <x v="0"/>
    <s v="No"/>
    <s v="No"/>
    <n v="4"/>
    <n v="373"/>
    <n v="450"/>
    <n v="4.7"/>
    <n v="2015"/>
    <n v="8"/>
    <n v="2"/>
    <d v="2015-08-02T00:00:00"/>
    <n v="22.95"/>
    <x v="1"/>
  </r>
  <r>
    <n v="18433897"/>
    <s v="Berco's"/>
    <n v="1"/>
    <s v="New Delhi"/>
    <s v="Palate of Delhi, Chanakyapuri"/>
    <n v="77.162221900000006"/>
    <n v="28.592153499999998"/>
    <s v="Chinese, Thai"/>
    <s v="Indian Rupees(Rs.)"/>
    <x v="0"/>
    <x v="0"/>
    <s v="No"/>
    <s v="No"/>
    <n v="2"/>
    <n v="2"/>
    <n v="900"/>
    <n v="1"/>
    <n v="2014"/>
    <n v="11"/>
    <n v="13"/>
    <d v="2014-11-13T00:00:00"/>
    <n v="10.8"/>
    <x v="1"/>
  </r>
  <r>
    <n v="6515135"/>
    <s v="Escondido Tapas"/>
    <n v="189"/>
    <s v="Sandton"/>
    <s v="Post Office Center, Illovo"/>
    <n v="28.050844999999999"/>
    <n v="-26.129002"/>
    <s v="Mediterranean"/>
    <s v="Rand(R)"/>
    <x v="0"/>
    <x v="0"/>
    <s v="No"/>
    <s v="No"/>
    <n v="4"/>
    <n v="743"/>
    <n v="450"/>
    <n v="4.4000000000000004"/>
    <n v="2012"/>
    <n v="8"/>
    <n v="5"/>
    <d v="2012-08-05T00:00:00"/>
    <n v="22.95"/>
    <x v="1"/>
  </r>
  <r>
    <n v="18204217"/>
    <s v="Gemelli Cucina Bar"/>
    <n v="189"/>
    <s v="Sandton"/>
    <s v="Bryanston"/>
    <n v="28.023028780000001"/>
    <n v="-26.051982290000002"/>
    <s v="Contemporary, Italian"/>
    <s v="Rand(R)"/>
    <x v="0"/>
    <x v="0"/>
    <s v="No"/>
    <s v="No"/>
    <n v="4"/>
    <n v="542"/>
    <n v="450"/>
    <n v="4.8"/>
    <n v="2016"/>
    <n v="4"/>
    <n v="18"/>
    <d v="2016-04-18T00:00:00"/>
    <n v="22.95"/>
    <x v="1"/>
  </r>
  <r>
    <n v="18496057"/>
    <s v="Restaurant Andre"/>
    <n v="184"/>
    <s v="Singapore"/>
    <s v="Cantonment Road, Outram"/>
    <n v="103.84036020000001"/>
    <n v="1.279419756"/>
    <s v="French, Mediterranean, European"/>
    <s v="Dollar($)"/>
    <x v="0"/>
    <x v="0"/>
    <s v="No"/>
    <s v="No"/>
    <n v="4"/>
    <n v="33"/>
    <n v="500"/>
    <n v="3.8"/>
    <n v="2015"/>
    <n v="6"/>
    <n v="6"/>
    <d v="2015-06-06T00:00:00"/>
    <n v="500"/>
    <x v="2"/>
  </r>
  <r>
    <n v="18253896"/>
    <s v="Tamba"/>
    <n v="214"/>
    <s v="Abu Dhabi"/>
    <s v="World Trade Center Mall, Al Markaziya"/>
    <n v="54.358147000000002"/>
    <n v="24.488161000000002"/>
    <s v="Indian"/>
    <s v="Emirati Diram(AED)"/>
    <x v="1"/>
    <x v="0"/>
    <s v="No"/>
    <s v="No"/>
    <n v="4"/>
    <n v="201"/>
    <n v="500"/>
    <n v="4.7"/>
    <n v="2014"/>
    <n v="9"/>
    <n v="20"/>
    <d v="2014-09-20T00:00:00"/>
    <n v="135"/>
    <x v="2"/>
  </r>
  <r>
    <n v="18254160"/>
    <s v="Carnival By Tresind"/>
    <n v="214"/>
    <s v="Dubai"/>
    <s v="DIFC"/>
    <n v="55.281965999999997"/>
    <n v="25.211182999999998"/>
    <s v="Indian"/>
    <s v="Emirati Diram(AED)"/>
    <x v="1"/>
    <x v="0"/>
    <s v="No"/>
    <s v="No"/>
    <n v="4"/>
    <n v="322"/>
    <n v="500"/>
    <n v="4.9000000000000004"/>
    <n v="2011"/>
    <n v="2"/>
    <n v="7"/>
    <d v="2011-02-07T00:00:00"/>
    <n v="135"/>
    <x v="2"/>
  </r>
  <r>
    <n v="208850"/>
    <s v="Tresind - Nassima Royal Hotel"/>
    <n v="214"/>
    <s v="Dubai"/>
    <s v="Nassima Royal Hotel, Trade Centre Area"/>
    <n v="55.282567780000001"/>
    <n v="25.22347744"/>
    <s v="Indian"/>
    <s v="Emirati Diram(AED)"/>
    <x v="1"/>
    <x v="0"/>
    <s v="No"/>
    <s v="No"/>
    <n v="4"/>
    <n v="1352"/>
    <n v="500"/>
    <n v="4.9000000000000004"/>
    <n v="2017"/>
    <n v="10"/>
    <n v="24"/>
    <d v="2017-10-24T00:00:00"/>
    <n v="135"/>
    <x v="2"/>
  </r>
  <r>
    <n v="307571"/>
    <s v="Wood Box Cafe"/>
    <n v="1"/>
    <s v="New Delhi"/>
    <s v="Satyaniketan"/>
    <n v="77.168871899999999"/>
    <n v="28.588668200000001"/>
    <s v="Cafe, Fast Food, Italian, Chinese"/>
    <s v="Indian Rupees(Rs.)"/>
    <x v="1"/>
    <x v="1"/>
    <s v="No"/>
    <s v="No"/>
    <n v="2"/>
    <n v="1479"/>
    <n v="850"/>
    <n v="4.0999999999999996"/>
    <n v="2016"/>
    <n v="11"/>
    <n v="22"/>
    <d v="2016-11-22T00:00:00"/>
    <n v="10.200000000000001"/>
    <x v="1"/>
  </r>
  <r>
    <n v="6201431"/>
    <s v="Coral - InterContinental Doha"/>
    <n v="166"/>
    <s v="Doha"/>
    <s v="Hotel Intercontinental Doha, Westbay"/>
    <n v="51.530045999999999"/>
    <n v="25.348621999999999"/>
    <s v="International"/>
    <s v="Qatari Rial(QR)"/>
    <x v="0"/>
    <x v="0"/>
    <s v="No"/>
    <s v="No"/>
    <n v="4"/>
    <n v="58"/>
    <n v="500"/>
    <n v="3.7"/>
    <n v="2010"/>
    <n v="5"/>
    <n v="20"/>
    <d v="2010-05-20T00:00:00"/>
    <n v="135"/>
    <x v="2"/>
  </r>
  <r>
    <n v="6400191"/>
    <s v="Beluga"/>
    <n v="189"/>
    <s v="Cape Town"/>
    <s v="Green Point"/>
    <n v="18.418015"/>
    <n v="-33.912585"/>
    <s v="Seafood, Asian, Grill, Sushi"/>
    <s v="Rand(R)"/>
    <x v="0"/>
    <x v="0"/>
    <s v="No"/>
    <s v="No"/>
    <n v="4"/>
    <n v="619"/>
    <n v="500"/>
    <n v="3.8"/>
    <n v="2017"/>
    <n v="2"/>
    <n v="7"/>
    <d v="2017-02-07T00:00:00"/>
    <n v="25.5"/>
    <x v="1"/>
  </r>
  <r>
    <n v="18445944"/>
    <s v="The Belgian Triple"/>
    <n v="189"/>
    <s v="Pretoria"/>
    <s v="Faerie Glen"/>
    <n v="28.332470879999999"/>
    <n v="-25.798502939999999"/>
    <s v="Healthy Food, Seafood, Beverages, Belgian, Contemporary, Desserts, Finger Food, International"/>
    <s v="Rand(R)"/>
    <x v="0"/>
    <x v="0"/>
    <s v="No"/>
    <s v="No"/>
    <n v="4"/>
    <n v="20"/>
    <n v="500"/>
    <n v="4.2"/>
    <n v="2010"/>
    <n v="12"/>
    <n v="1"/>
    <d v="2010-12-01T00:00:00"/>
    <n v="25.5"/>
    <x v="1"/>
  </r>
  <r>
    <n v="6516766"/>
    <s v="The National"/>
    <n v="189"/>
    <s v="Johannesburg"/>
    <s v="Parktown North"/>
    <n v="28.025193000000002"/>
    <n v="-26.1440716"/>
    <s v="American"/>
    <s v="Rand(R)"/>
    <x v="1"/>
    <x v="0"/>
    <s v="No"/>
    <s v="No"/>
    <n v="4"/>
    <n v="212"/>
    <n v="515"/>
    <n v="4.2"/>
    <n v="2016"/>
    <n v="9"/>
    <n v="23"/>
    <d v="2016-09-23T00:00:00"/>
    <n v="26.264999999999997"/>
    <x v="1"/>
  </r>
  <r>
    <n v="6400621"/>
    <s v="Nobu - One&amp;Only"/>
    <n v="189"/>
    <s v="Cape Town"/>
    <s v="One and Only Hotel, V &amp; A Waterfront"/>
    <n v="18.416435"/>
    <n v="-33.908602999999999"/>
    <s v="Japanese, Asian, Seafood, Sushi"/>
    <s v="Rand(R)"/>
    <x v="1"/>
    <x v="0"/>
    <s v="No"/>
    <s v="No"/>
    <n v="4"/>
    <n v="110"/>
    <n v="535"/>
    <n v="4"/>
    <n v="2015"/>
    <n v="9"/>
    <n v="27"/>
    <d v="2015-09-27T00:00:00"/>
    <n v="27.284999999999997"/>
    <x v="1"/>
  </r>
  <r>
    <n v="6501141"/>
    <s v="Licorish Bistro"/>
    <n v="189"/>
    <s v="Sandton"/>
    <s v="Nicolway Shopping Centre, Bryanston"/>
    <n v="28.021000000000001"/>
    <n v="-26.05233333"/>
    <s v="European, South African"/>
    <s v="Rand(R)"/>
    <x v="0"/>
    <x v="0"/>
    <s v="No"/>
    <s v="No"/>
    <n v="4"/>
    <n v="892"/>
    <n v="545"/>
    <n v="4.5999999999999996"/>
    <n v="2016"/>
    <n v="5"/>
    <n v="7"/>
    <d v="2016-05-07T00:00:00"/>
    <n v="27.794999999999998"/>
    <x v="1"/>
  </r>
  <r>
    <n v="6201130"/>
    <s v="Vine - The St. Regis"/>
    <n v="166"/>
    <s v="Doha"/>
    <s v="The St. Regis, Westbay"/>
    <n v="51.530127"/>
    <n v="25.350325000000002"/>
    <s v="International"/>
    <s v="Qatari Rial(QR)"/>
    <x v="0"/>
    <x v="0"/>
    <s v="No"/>
    <s v="No"/>
    <n v="4"/>
    <n v="67"/>
    <n v="550"/>
    <n v="4.4000000000000004"/>
    <n v="2016"/>
    <n v="10"/>
    <n v="5"/>
    <d v="2016-10-05T00:00:00"/>
    <n v="148.5"/>
    <x v="2"/>
  </r>
  <r>
    <n v="6400217"/>
    <s v="Willoughby &amp; Co."/>
    <n v="189"/>
    <s v="Cape Town"/>
    <s v="Victoria Wharf, V &amp; A Waterfront"/>
    <n v="18.420999999999999"/>
    <n v="-33.904166670000002"/>
    <s v="Seafood, Japanese, Sushi"/>
    <s v="Rand(R)"/>
    <x v="0"/>
    <x v="0"/>
    <s v="No"/>
    <s v="No"/>
    <n v="4"/>
    <n v="466"/>
    <n v="570"/>
    <n v="4.4000000000000004"/>
    <n v="2013"/>
    <n v="7"/>
    <n v="5"/>
    <d v="2013-07-05T00:00:00"/>
    <n v="29.069999999999997"/>
    <x v="1"/>
  </r>
  <r>
    <n v="847"/>
    <s v="Laguna"/>
    <n v="1"/>
    <s v="New Delhi"/>
    <s v="Chanakyapuri"/>
    <n v="77.191694699999999"/>
    <n v="28.584308499999999"/>
    <s v="Chinese, North Indian"/>
    <s v="Indian Rupees(Rs.)"/>
    <x v="0"/>
    <x v="0"/>
    <s v="No"/>
    <s v="No"/>
    <n v="2"/>
    <n v="60"/>
    <n v="900"/>
    <n v="3.4"/>
    <n v="2010"/>
    <n v="10"/>
    <n v="12"/>
    <d v="2010-10-12T00:00:00"/>
    <n v="10.8"/>
    <x v="1"/>
  </r>
  <r>
    <n v="75380"/>
    <s v="The Black Bamboo"/>
    <n v="189"/>
    <s v="Pretoria"/>
    <s v="Menlyn Boutique Hotel, Menlyn"/>
    <n v="28.270627000000001"/>
    <n v="-25.780358"/>
    <s v="Continental"/>
    <s v="Rand(R)"/>
    <x v="0"/>
    <x v="0"/>
    <s v="No"/>
    <s v="No"/>
    <n v="4"/>
    <n v="84"/>
    <n v="600"/>
    <n v="4.4000000000000004"/>
    <n v="2010"/>
    <n v="11"/>
    <n v="10"/>
    <d v="2010-11-10T00:00:00"/>
    <n v="30.599999999999998"/>
    <x v="2"/>
  </r>
  <r>
    <n v="18339373"/>
    <s v="Urbanologi"/>
    <n v="189"/>
    <s v="Inner City"/>
    <s v="Marshalltown"/>
    <n v="28.031863000000001"/>
    <n v="-26.207090999999998"/>
    <s v="Tapas"/>
    <s v="Rand(R)"/>
    <x v="0"/>
    <x v="0"/>
    <s v="No"/>
    <s v="No"/>
    <n v="4"/>
    <n v="194"/>
    <n v="700"/>
    <n v="4.9000000000000004"/>
    <n v="2017"/>
    <n v="12"/>
    <n v="19"/>
    <d v="2017-12-19T00:00:00"/>
    <n v="35.699999999999996"/>
    <x v="2"/>
  </r>
  <r>
    <n v="311962"/>
    <s v="Hookups Cafe &amp; Lounge"/>
    <n v="1"/>
    <s v="New Delhi"/>
    <s v="Delhi University-GTB Nagar"/>
    <n v="77.204541800000001"/>
    <n v="28.697072899999998"/>
    <s v="Chinese, Continental, North Indian"/>
    <s v="Indian Rupees(Rs.)"/>
    <x v="1"/>
    <x v="0"/>
    <s v="No"/>
    <s v="No"/>
    <n v="2"/>
    <n v="113"/>
    <n v="850"/>
    <n v="3.3"/>
    <n v="2014"/>
    <n v="10"/>
    <n v="19"/>
    <d v="2014-10-19T00:00:00"/>
    <n v="10.200000000000001"/>
    <x v="1"/>
  </r>
  <r>
    <n v="18370704"/>
    <s v="Marble"/>
    <n v="189"/>
    <s v="Johannesburg"/>
    <s v="Rosebank"/>
    <n v="28.036199440000001"/>
    <n v="-26.143388139999999"/>
    <s v="Continental, South African, Beverages, Desserts, Seafood, Grill, Ice Cream, International"/>
    <s v="Rand(R)"/>
    <x v="0"/>
    <x v="0"/>
    <s v="No"/>
    <s v="No"/>
    <n v="4"/>
    <n v="222"/>
    <n v="955"/>
    <n v="4.5"/>
    <n v="2013"/>
    <n v="5"/>
    <n v="23"/>
    <d v="2013-05-23T00:00:00"/>
    <n v="48.704999999999998"/>
    <x v="2"/>
  </r>
  <r>
    <n v="651"/>
    <s v="Cafe Coffee Day - The Lounge"/>
    <n v="1"/>
    <s v="New Delhi"/>
    <s v="Greater Kailash (GK) 1"/>
    <n v="77.236518799999999"/>
    <n v="28.549770299999999"/>
    <s v="Cafe"/>
    <s v="Indian Rupees(Rs.)"/>
    <x v="0"/>
    <x v="0"/>
    <s v="No"/>
    <s v="No"/>
    <n v="2"/>
    <n v="70"/>
    <n v="750"/>
    <n v="2.6"/>
    <n v="2011"/>
    <n v="10"/>
    <n v="2"/>
    <d v="2011-10-02T00:00:00"/>
    <n v="9"/>
    <x v="0"/>
  </r>
  <r>
    <n v="18418209"/>
    <s v="Nimtho"/>
    <n v="1"/>
    <s v="New Delhi"/>
    <s v="Greater Kailash (GK) 1"/>
    <n v="77.244433000000001"/>
    <n v="28.547270000000001"/>
    <s v="Nepalese"/>
    <s v="Indian Rupees(Rs.)"/>
    <x v="0"/>
    <x v="1"/>
    <s v="No"/>
    <s v="No"/>
    <n v="2"/>
    <n v="62"/>
    <n v="750"/>
    <n v="4"/>
    <n v="2016"/>
    <n v="10"/>
    <n v="28"/>
    <d v="2016-10-28T00:00:00"/>
    <n v="9"/>
    <x v="0"/>
  </r>
  <r>
    <n v="3500018"/>
    <s v="Town Table Restaurant"/>
    <n v="1"/>
    <s v="Dehradun"/>
    <s v="Hathibarkala Salwala"/>
    <n v="78.060220999999999"/>
    <n v="30.340722"/>
    <s v="North Indian, Chinese, Continental"/>
    <s v="Indian Rupees(Rs.)"/>
    <x v="0"/>
    <x v="0"/>
    <s v="No"/>
    <s v="No"/>
    <n v="4"/>
    <n v="173"/>
    <n v="1000"/>
    <n v="3.9"/>
    <n v="2012"/>
    <n v="8"/>
    <n v="20"/>
    <d v="2012-08-20T00:00:00"/>
    <n v="12"/>
    <x v="1"/>
  </r>
  <r>
    <n v="16512336"/>
    <s v="Fat Fish"/>
    <n v="1"/>
    <s v="Goa"/>
    <s v="Baga"/>
    <n v="73.763633330000005"/>
    <n v="15.556561110000001"/>
    <s v="North Indian, Continental, Goan"/>
    <s v="Indian Rupees(Rs.)"/>
    <x v="0"/>
    <x v="0"/>
    <s v="No"/>
    <s v="No"/>
    <n v="4"/>
    <n v="856"/>
    <n v="1000"/>
    <n v="4.2"/>
    <n v="2018"/>
    <n v="8"/>
    <n v="24"/>
    <d v="2018-08-24T00:00:00"/>
    <n v="12"/>
    <x v="1"/>
  </r>
  <r>
    <n v="1600280"/>
    <s v="Spice Route"/>
    <n v="1"/>
    <s v="Nashik"/>
    <s v="Anand Wali Goan"/>
    <n v="73.742106219999997"/>
    <n v="20.01361026"/>
    <s v="North Indian, Maharashtrian"/>
    <s v="Indian Rupees(Rs.)"/>
    <x v="0"/>
    <x v="0"/>
    <s v="No"/>
    <s v="No"/>
    <n v="4"/>
    <n v="91"/>
    <n v="1000"/>
    <n v="3.6"/>
    <n v="2011"/>
    <n v="5"/>
    <n v="27"/>
    <d v="2011-05-27T00:00:00"/>
    <n v="12"/>
    <x v="1"/>
  </r>
  <r>
    <n v="2400195"/>
    <s v="Cafe El Chico"/>
    <n v="1"/>
    <s v="Allahabad"/>
    <s v="Civil Lines"/>
    <n v="81.836166669999997"/>
    <n v="25.44987222"/>
    <s v="Continental, Italian"/>
    <s v="Indian Rupees(Rs.)"/>
    <x v="0"/>
    <x v="0"/>
    <s v="No"/>
    <s v="No"/>
    <n v="4"/>
    <n v="59"/>
    <n v="1000"/>
    <n v="3.6"/>
    <n v="2015"/>
    <n v="4"/>
    <n v="25"/>
    <d v="2015-04-25T00:00:00"/>
    <n v="12"/>
    <x v="1"/>
  </r>
  <r>
    <n v="3700009"/>
    <s v="Tanto Pizzeria"/>
    <n v="1"/>
    <s v="Puducherry"/>
    <s v="Auroville"/>
    <n v="79.828950000000006"/>
    <n v="11.99078611"/>
    <s v="Pizza, Italian"/>
    <s v="Indian Rupees(Rs.)"/>
    <x v="0"/>
    <x v="0"/>
    <s v="No"/>
    <s v="No"/>
    <n v="4"/>
    <n v="513"/>
    <n v="1000"/>
    <n v="3.8"/>
    <n v="2014"/>
    <n v="3"/>
    <n v="27"/>
    <d v="2014-03-27T00:00:00"/>
    <n v="12"/>
    <x v="1"/>
  </r>
  <r>
    <n v="1600298"/>
    <s v="Soma at Sula"/>
    <n v="1"/>
    <s v="Nashik"/>
    <s v="Satpur"/>
    <n v="0"/>
    <n v="0"/>
    <s v="North Indian"/>
    <s v="Indian Rupees(Rs.)"/>
    <x v="0"/>
    <x v="0"/>
    <s v="No"/>
    <s v="No"/>
    <n v="4"/>
    <n v="33"/>
    <n v="1000"/>
    <n v="3.3"/>
    <n v="2014"/>
    <n v="6"/>
    <n v="1"/>
    <d v="2014-06-01T00:00:00"/>
    <n v="12"/>
    <x v="1"/>
  </r>
  <r>
    <n v="3900055"/>
    <s v="I:ba Cafe &amp; Restaurant"/>
    <n v="1"/>
    <s v="Varanasi"/>
    <s v="Shivala"/>
    <n v="0"/>
    <n v="0"/>
    <s v="Japanese, American, North Indian, Fast Food"/>
    <s v="Indian Rupees(Rs.)"/>
    <x v="0"/>
    <x v="0"/>
    <s v="No"/>
    <s v="No"/>
    <n v="4"/>
    <n v="83"/>
    <n v="1000"/>
    <n v="3.5"/>
    <n v="2010"/>
    <n v="1"/>
    <n v="12"/>
    <d v="2010-01-12T00:00:00"/>
    <n v="12"/>
    <x v="1"/>
  </r>
  <r>
    <n v="4311"/>
    <s v="Saptagiri"/>
    <n v="1"/>
    <s v="New Delhi"/>
    <s v="Mahipalpur"/>
    <n v="77.122943500000005"/>
    <n v="28.545553300000002"/>
    <s v="North Indian, Mughlai, Chinese, Continental, Fast Food"/>
    <s v="Indian Rupees(Rs.)"/>
    <x v="1"/>
    <x v="0"/>
    <s v="No"/>
    <s v="No"/>
    <n v="2"/>
    <n v="10"/>
    <n v="900"/>
    <n v="2.8"/>
    <n v="2010"/>
    <n v="10"/>
    <n v="12"/>
    <d v="2010-10-12T00:00:00"/>
    <n v="10.8"/>
    <x v="1"/>
  </r>
  <r>
    <n v="312715"/>
    <s v="Chawla'sŒ_"/>
    <n v="1"/>
    <s v="New Delhi"/>
    <s v="Mayur Vihar Phase 1"/>
    <n v="77.301098179999997"/>
    <n v="28.589186250000001"/>
    <s v="North Indian, Mughlai"/>
    <s v="Indian Rupees(Rs.)"/>
    <x v="1"/>
    <x v="0"/>
    <s v="No"/>
    <s v="No"/>
    <n v="2"/>
    <n v="29"/>
    <n v="750"/>
    <n v="2.7"/>
    <n v="2012"/>
    <n v="10"/>
    <n v="16"/>
    <d v="2012-10-16T00:00:00"/>
    <n v="9"/>
    <x v="0"/>
  </r>
  <r>
    <n v="308051"/>
    <s v="Alkauser"/>
    <n v="1"/>
    <s v="New Delhi"/>
    <s v="Rajinder Nagar"/>
    <n v="77.184328300000004"/>
    <n v="28.6360505"/>
    <s v="North Indian, Mughlai"/>
    <s v="Indian Rupees(Rs.)"/>
    <x v="0"/>
    <x v="1"/>
    <s v="No"/>
    <s v="No"/>
    <n v="2"/>
    <n v="58"/>
    <n v="850"/>
    <n v="3.4"/>
    <n v="2016"/>
    <n v="10"/>
    <n v="19"/>
    <d v="2016-10-19T00:00:00"/>
    <n v="10.200000000000001"/>
    <x v="1"/>
  </r>
  <r>
    <n v="130275"/>
    <s v="Burger Factory"/>
    <n v="1"/>
    <s v="Goa"/>
    <s v="Anjuna"/>
    <n v="73.743605560000006"/>
    <n v="15.585658329999999"/>
    <s v="Fast Food"/>
    <s v="Indian Rupees(Rs.)"/>
    <x v="0"/>
    <x v="0"/>
    <s v="No"/>
    <s v="No"/>
    <n v="4"/>
    <n v="415"/>
    <n v="1100"/>
    <n v="4.8"/>
    <n v="2016"/>
    <n v="7"/>
    <n v="8"/>
    <d v="2016-07-08T00:00:00"/>
    <n v="13.200000000000001"/>
    <x v="1"/>
  </r>
  <r>
    <n v="1275"/>
    <s v="Code"/>
    <n v="1"/>
    <s v="New Delhi"/>
    <s v="Star City Mall, Mayur Vihar Phase 1"/>
    <n v="77.296560700000001"/>
    <n v="28.592418599999998"/>
    <s v="North Indian, Mughlai, Chinese"/>
    <s v="Indian Rupees(Rs.)"/>
    <x v="1"/>
    <x v="1"/>
    <s v="No"/>
    <s v="No"/>
    <n v="2"/>
    <n v="117"/>
    <n v="850"/>
    <n v="2.5"/>
    <n v="2013"/>
    <n v="10"/>
    <n v="14"/>
    <d v="2013-10-14T00:00:00"/>
    <n v="10.200000000000001"/>
    <x v="1"/>
  </r>
  <r>
    <n v="130535"/>
    <s v="The Fisherman's Wharf"/>
    <n v="1"/>
    <s v="Goa"/>
    <s v="Cavelossim"/>
    <n v="73.950888890000002"/>
    <n v="15.15794444"/>
    <s v="Continental, Goan, Seafood, North Indian"/>
    <s v="Indian Rupees(Rs.)"/>
    <x v="0"/>
    <x v="0"/>
    <s v="No"/>
    <s v="No"/>
    <n v="4"/>
    <n v="555"/>
    <n v="1100"/>
    <n v="4.5999999999999996"/>
    <n v="2010"/>
    <n v="7"/>
    <n v="20"/>
    <d v="2010-07-20T00:00:00"/>
    <n v="13.200000000000001"/>
    <x v="1"/>
  </r>
  <r>
    <n v="18337788"/>
    <s v="Mickey's Kitchen"/>
    <n v="1"/>
    <s v="New Delhi"/>
    <s v="Vasant Kunj"/>
    <n v="77.165414999999996"/>
    <n v="28.514648999999999"/>
    <s v="Continental, American, Italian"/>
    <s v="Indian Rupees(Rs.)"/>
    <x v="0"/>
    <x v="1"/>
    <s v="No"/>
    <s v="No"/>
    <n v="2"/>
    <n v="191"/>
    <n v="950"/>
    <n v="3.9"/>
    <n v="2015"/>
    <n v="10"/>
    <n v="26"/>
    <d v="2015-10-26T00:00:00"/>
    <n v="11.4"/>
    <x v="1"/>
  </r>
  <r>
    <n v="6286"/>
    <s v="Bengali Pastry Shop &amp; Snack Bar"/>
    <n v="1"/>
    <s v="New Delhi"/>
    <s v="Barakhamba Road"/>
    <n v="77.231967900000001"/>
    <n v="28.6295216"/>
    <s v="North Indian, South Indian, Chinese"/>
    <s v="Indian Rupees(Rs.)"/>
    <x v="0"/>
    <x v="0"/>
    <s v="No"/>
    <s v="No"/>
    <n v="2"/>
    <n v="70"/>
    <n v="550"/>
    <n v="3.2"/>
    <n v="2018"/>
    <n v="9"/>
    <n v="1"/>
    <d v="2018-09-01T00:00:00"/>
    <n v="6.6000000000000005"/>
    <x v="0"/>
  </r>
  <r>
    <n v="1030"/>
    <s v="Moti Restaurant"/>
    <n v="1"/>
    <s v="New Delhi"/>
    <s v="Malviya Nagar"/>
    <n v="77.212114099999994"/>
    <n v="28.536674000000001"/>
    <s v="North Indian, South Indian, Chinese, Mughlai"/>
    <s v="Indian Rupees(Rs.)"/>
    <x v="0"/>
    <x v="1"/>
    <s v="No"/>
    <s v="No"/>
    <n v="2"/>
    <n v="137"/>
    <n v="550"/>
    <n v="2.4"/>
    <n v="2010"/>
    <n v="9"/>
    <n v="2"/>
    <d v="2010-09-02T00:00:00"/>
    <n v="6.6000000000000005"/>
    <x v="0"/>
  </r>
  <r>
    <n v="307026"/>
    <s v="Punjab To China"/>
    <n v="1"/>
    <s v="New Delhi"/>
    <s v="Prashant Vihar"/>
    <n v="77.136921599999994"/>
    <n v="28.712837700000001"/>
    <s v="Chinese, North Indian"/>
    <s v="Indian Rupees(Rs.)"/>
    <x v="0"/>
    <x v="0"/>
    <s v="No"/>
    <s v="No"/>
    <n v="2"/>
    <n v="19"/>
    <n v="550"/>
    <n v="3.2"/>
    <n v="2010"/>
    <n v="9"/>
    <n v="26"/>
    <d v="2010-09-26T00:00:00"/>
    <n v="6.6000000000000005"/>
    <x v="0"/>
  </r>
  <r>
    <n v="495"/>
    <s v="Bikanervala"/>
    <n v="1"/>
    <s v="New Delhi"/>
    <s v="Punjabi Bagh"/>
    <n v="77.121560500000001"/>
    <n v="28.666603850000001"/>
    <s v="North Indian, South Indian, Fast Food, Street Food, Chinese, Beverages, Mithai"/>
    <s v="Indian Rupees(Rs.)"/>
    <x v="0"/>
    <x v="1"/>
    <s v="No"/>
    <s v="No"/>
    <n v="2"/>
    <n v="129"/>
    <n v="550"/>
    <n v="3.2"/>
    <n v="2017"/>
    <n v="9"/>
    <n v="6"/>
    <d v="2017-09-06T00:00:00"/>
    <n v="6.6000000000000005"/>
    <x v="0"/>
  </r>
  <r>
    <n v="5366"/>
    <s v="Gullu's"/>
    <n v="1"/>
    <s v="New Delhi"/>
    <s v="Netaji Subhash Place"/>
    <n v="77.152246199999993"/>
    <n v="28.691343700000001"/>
    <s v="North Indian, Mughlai"/>
    <s v="Indian Rupees(Rs.)"/>
    <x v="0"/>
    <x v="0"/>
    <s v="No"/>
    <s v="No"/>
    <n v="2"/>
    <n v="45"/>
    <n v="550"/>
    <n v="2.9"/>
    <n v="2013"/>
    <n v="8"/>
    <n v="10"/>
    <d v="2013-08-10T00:00:00"/>
    <n v="6.6000000000000005"/>
    <x v="0"/>
  </r>
  <r>
    <n v="310896"/>
    <s v="The Chinese Hut"/>
    <n v="1"/>
    <s v="New Delhi"/>
    <s v="Preet Vihar"/>
    <n v="77.295927899999995"/>
    <n v="28.642510900000001"/>
    <s v="Chinese, North Indian"/>
    <s v="Indian Rupees(Rs.)"/>
    <x v="0"/>
    <x v="1"/>
    <s v="No"/>
    <s v="No"/>
    <n v="2"/>
    <n v="62"/>
    <n v="550"/>
    <n v="2.4"/>
    <n v="2017"/>
    <n v="8"/>
    <n v="6"/>
    <d v="2017-08-06T00:00:00"/>
    <n v="6.6000000000000005"/>
    <x v="0"/>
  </r>
  <r>
    <n v="4053"/>
    <s v="Bikanervala"/>
    <n v="1"/>
    <s v="New Delhi"/>
    <s v="Chandni Chowk"/>
    <n v="77.224417599999995"/>
    <n v="28.656671100000001"/>
    <s v="North Indian, South Indian, Fast Food, Street Food, Chinese, Desserts, Mithai"/>
    <s v="Indian Rupees(Rs.)"/>
    <x v="0"/>
    <x v="0"/>
    <s v="No"/>
    <s v="No"/>
    <n v="2"/>
    <n v="42"/>
    <n v="550"/>
    <n v="2.8"/>
    <n v="2014"/>
    <n v="7"/>
    <n v="7"/>
    <d v="2014-07-07T00:00:00"/>
    <n v="6.6000000000000005"/>
    <x v="0"/>
  </r>
  <r>
    <n v="3401"/>
    <s v="Mirch Masala MM Cafe"/>
    <n v="1"/>
    <s v="New Delhi"/>
    <s v="Delhi University-GTB Nagar"/>
    <n v="77.204210000000003"/>
    <n v="28.695921800000001"/>
    <s v="North Indian, Chinese, Cafe"/>
    <s v="Indian Rupees(Rs.)"/>
    <x v="0"/>
    <x v="1"/>
    <s v="No"/>
    <s v="No"/>
    <n v="2"/>
    <n v="484"/>
    <n v="550"/>
    <n v="3.7"/>
    <n v="2017"/>
    <n v="7"/>
    <n v="19"/>
    <d v="2017-07-19T00:00:00"/>
    <n v="6.6000000000000005"/>
    <x v="0"/>
  </r>
  <r>
    <n v="5996"/>
    <s v="Kashish Restaurant &amp; Caterers"/>
    <n v="1"/>
    <s v="New Delhi"/>
    <s v="Geeta Colony"/>
    <n v="77.270808400000007"/>
    <n v="28.652966200000002"/>
    <s v="North Indian, South Indian, Chinese, Fast Food"/>
    <s v="Indian Rupees(Rs.)"/>
    <x v="0"/>
    <x v="0"/>
    <s v="No"/>
    <s v="No"/>
    <n v="2"/>
    <n v="8"/>
    <n v="550"/>
    <n v="2.8"/>
    <n v="2012"/>
    <n v="7"/>
    <n v="23"/>
    <d v="2012-07-23T00:00:00"/>
    <n v="6.6000000000000005"/>
    <x v="0"/>
  </r>
  <r>
    <n v="3363"/>
    <s v="New Vikrant Restaurant"/>
    <n v="1"/>
    <s v="New Delhi"/>
    <s v="GTB Nagar"/>
    <n v="77.205350300000006"/>
    <n v="28.698762299999999"/>
    <s v="North Indian, Mughlai, Chinese"/>
    <s v="Indian Rupees(Rs.)"/>
    <x v="0"/>
    <x v="0"/>
    <s v="No"/>
    <s v="No"/>
    <n v="2"/>
    <n v="90"/>
    <n v="550"/>
    <n v="3.5"/>
    <n v="2013"/>
    <n v="7"/>
    <n v="21"/>
    <d v="2013-07-21T00:00:00"/>
    <n v="6.6000000000000005"/>
    <x v="0"/>
  </r>
  <r>
    <n v="301823"/>
    <s v="Sarpal Restaurant"/>
    <n v="1"/>
    <s v="New Delhi"/>
    <s v="Jail Road"/>
    <n v="77.111209299999999"/>
    <n v="28.624962199999999"/>
    <s v="North Indian, Mughlai"/>
    <s v="Indian Rupees(Rs.)"/>
    <x v="0"/>
    <x v="0"/>
    <s v="No"/>
    <s v="No"/>
    <n v="2"/>
    <n v="14"/>
    <n v="550"/>
    <n v="3.1"/>
    <n v="2016"/>
    <n v="7"/>
    <n v="16"/>
    <d v="2016-07-16T00:00:00"/>
    <n v="6.6000000000000005"/>
    <x v="0"/>
  </r>
  <r>
    <n v="310253"/>
    <s v="Indian Bites"/>
    <n v="1"/>
    <s v="New Delhi"/>
    <s v="Kirti Nagar"/>
    <n v="77.150114099999996"/>
    <n v="28.656397200000001"/>
    <s v="North Indian, Chinese, Continental"/>
    <s v="Indian Rupees(Rs.)"/>
    <x v="0"/>
    <x v="1"/>
    <s v="No"/>
    <s v="No"/>
    <n v="2"/>
    <n v="41"/>
    <n v="550"/>
    <n v="2.7"/>
    <n v="2012"/>
    <n v="7"/>
    <n v="7"/>
    <d v="2012-07-07T00:00:00"/>
    <n v="6.6000000000000005"/>
    <x v="0"/>
  </r>
  <r>
    <n v="18025111"/>
    <s v="Popsy's"/>
    <n v="1"/>
    <s v="New Delhi"/>
    <s v="Mahipalpur"/>
    <n v="77.124022199999999"/>
    <n v="28.543326700000001"/>
    <s v="North Indian, South Indian, Continental, Fast Food"/>
    <s v="Indian Rupees(Rs.)"/>
    <x v="0"/>
    <x v="0"/>
    <s v="No"/>
    <s v="No"/>
    <n v="2"/>
    <n v="5"/>
    <n v="550"/>
    <n v="3"/>
    <n v="2017"/>
    <n v="7"/>
    <n v="14"/>
    <d v="2017-07-14T00:00:00"/>
    <n v="6.6000000000000005"/>
    <x v="0"/>
  </r>
  <r>
    <n v="311379"/>
    <s v="Ganesh Restaurant"/>
    <n v="1"/>
    <s v="New Delhi"/>
    <s v="Paschim Vihar"/>
    <n v="77.100579699999997"/>
    <n v="28.662676600000001"/>
    <s v="North Indian, Mughlai"/>
    <s v="Indian Rupees(Rs.)"/>
    <x v="0"/>
    <x v="1"/>
    <s v="No"/>
    <s v="No"/>
    <n v="2"/>
    <n v="105"/>
    <n v="550"/>
    <n v="3.8"/>
    <n v="2014"/>
    <n v="7"/>
    <n v="10"/>
    <d v="2014-07-10T00:00:00"/>
    <n v="6.6000000000000005"/>
    <x v="0"/>
  </r>
  <r>
    <n v="9622"/>
    <s v="Vatika"/>
    <n v="1"/>
    <s v="New Delhi"/>
    <s v="Kalkaji"/>
    <n v="77.249257450000002"/>
    <n v="28.54313277"/>
    <s v="North Indian, Mughlai"/>
    <s v="Indian Rupees(Rs.)"/>
    <x v="0"/>
    <x v="1"/>
    <s v="No"/>
    <s v="No"/>
    <n v="2"/>
    <n v="52"/>
    <n v="550"/>
    <n v="2.7"/>
    <n v="2018"/>
    <n v="6"/>
    <n v="4"/>
    <d v="2018-06-04T00:00:00"/>
    <n v="6.6000000000000005"/>
    <x v="0"/>
  </r>
  <r>
    <n v="8991"/>
    <s v="Vikrant Cafe"/>
    <n v="1"/>
    <s v="New Delhi"/>
    <s v="Kamla Nagar"/>
    <n v="77.199953300000004"/>
    <n v="28.6799319"/>
    <s v="South Indian, North Indian"/>
    <s v="Indian Rupees(Rs.)"/>
    <x v="0"/>
    <x v="1"/>
    <s v="No"/>
    <s v="No"/>
    <n v="2"/>
    <n v="145"/>
    <n v="550"/>
    <n v="3.3"/>
    <n v="2017"/>
    <n v="6"/>
    <n v="13"/>
    <d v="2017-06-13T00:00:00"/>
    <n v="6.6000000000000005"/>
    <x v="0"/>
  </r>
  <r>
    <n v="492"/>
    <s v="Bikanervala"/>
    <n v="1"/>
    <s v="New Delhi"/>
    <s v="Netaji Subhash Place"/>
    <n v="77.152022000000002"/>
    <n v="28.6912959"/>
    <s v="North Indian, South Indian, Fast Food, Street Food, Chinese, Beverages, Desserts, Mithai"/>
    <s v="Indian Rupees(Rs.)"/>
    <x v="0"/>
    <x v="1"/>
    <s v="No"/>
    <s v="No"/>
    <n v="2"/>
    <n v="89"/>
    <n v="550"/>
    <n v="3.4"/>
    <n v="2016"/>
    <n v="6"/>
    <n v="25"/>
    <d v="2016-06-25T00:00:00"/>
    <n v="6.6000000000000005"/>
    <x v="0"/>
  </r>
  <r>
    <n v="307114"/>
    <s v="Everest Kitchen"/>
    <n v="1"/>
    <s v="New Delhi"/>
    <s v="Paharganj"/>
    <n v="77.213341670000005"/>
    <n v="28.641069439999999"/>
    <s v="North Indian, Chinese, Tibetan, Italian, Fast Food"/>
    <s v="Indian Rupees(Rs.)"/>
    <x v="0"/>
    <x v="0"/>
    <s v="No"/>
    <s v="No"/>
    <n v="2"/>
    <n v="18"/>
    <n v="550"/>
    <n v="3.2"/>
    <n v="2016"/>
    <n v="6"/>
    <n v="3"/>
    <d v="2016-06-03T00:00:00"/>
    <n v="6.6000000000000005"/>
    <x v="0"/>
  </r>
  <r>
    <n v="3504"/>
    <s v="Sanjha Chulha"/>
    <n v="1"/>
    <s v="New Delhi"/>
    <s v="Chittaranjan Park"/>
    <n v="77.253248580000005"/>
    <n v="28.536380250000001"/>
    <s v="North Indian, Mughlai"/>
    <s v="Indian Rupees(Rs.)"/>
    <x v="0"/>
    <x v="0"/>
    <s v="No"/>
    <s v="No"/>
    <n v="2"/>
    <n v="70"/>
    <n v="550"/>
    <n v="2.7"/>
    <n v="2017"/>
    <n v="5"/>
    <n v="28"/>
    <d v="2017-05-28T00:00:00"/>
    <n v="6.6000000000000005"/>
    <x v="0"/>
  </r>
  <r>
    <n v="305303"/>
    <s v="Bikanervala"/>
    <n v="1"/>
    <s v="New Delhi"/>
    <s v="Greater Kailash (GK) 2"/>
    <n v="77.238936699999996"/>
    <n v="28.537319100000001"/>
    <s v="North Indian, South Indian, Fast Food, Street Food, Chinese, Beverages, Desserts, Mithai"/>
    <s v="Indian Rupees(Rs.)"/>
    <x v="0"/>
    <x v="1"/>
    <s v="No"/>
    <s v="No"/>
    <n v="2"/>
    <n v="272"/>
    <n v="550"/>
    <n v="3.5"/>
    <n v="2015"/>
    <n v="5"/>
    <n v="25"/>
    <d v="2015-05-25T00:00:00"/>
    <n v="6.6000000000000005"/>
    <x v="0"/>
  </r>
  <r>
    <n v="2649"/>
    <s v="Whipped"/>
    <n v="1"/>
    <s v="New Delhi"/>
    <s v="Greater Kailash (GK) 2"/>
    <n v="77.240035300000002"/>
    <n v="28.538810099999999"/>
    <s v="Bakery, Desserts"/>
    <s v="Indian Rupees(Rs.)"/>
    <x v="0"/>
    <x v="1"/>
    <s v="No"/>
    <s v="No"/>
    <n v="2"/>
    <n v="1125"/>
    <n v="550"/>
    <n v="4.2"/>
    <n v="2017"/>
    <n v="5"/>
    <n v="13"/>
    <d v="2017-05-13T00:00:00"/>
    <n v="6.6000000000000005"/>
    <x v="0"/>
  </r>
  <r>
    <n v="18294251"/>
    <s v="Paapi Paet"/>
    <n v="1"/>
    <s v="New Delhi"/>
    <s v="Punjabi Bagh"/>
    <n v="77.133776620000006"/>
    <n v="28.670646099999999"/>
    <s v="Fast Food, Beverages"/>
    <s v="Indian Rupees(Rs.)"/>
    <x v="0"/>
    <x v="1"/>
    <s v="No"/>
    <s v="No"/>
    <n v="2"/>
    <n v="68"/>
    <n v="550"/>
    <n v="3.6"/>
    <n v="2012"/>
    <n v="5"/>
    <n v="5"/>
    <d v="2012-05-05T00:00:00"/>
    <n v="6.6000000000000005"/>
    <x v="0"/>
  </r>
  <r>
    <n v="18336204"/>
    <s v="Thikaana"/>
    <n v="1"/>
    <s v="New Delhi"/>
    <s v="Satyaniketan"/>
    <n v="77.167739600000004"/>
    <n v="28.588052300000001"/>
    <s v="Cafe, Continental, Italian, Chinese"/>
    <s v="Indian Rupees(Rs.)"/>
    <x v="0"/>
    <x v="0"/>
    <s v="No"/>
    <s v="No"/>
    <n v="2"/>
    <n v="83"/>
    <n v="550"/>
    <n v="3.6"/>
    <n v="2013"/>
    <n v="5"/>
    <n v="14"/>
    <d v="2013-05-14T00:00:00"/>
    <n v="6.6000000000000005"/>
    <x v="0"/>
  </r>
  <r>
    <n v="18082089"/>
    <s v="Zaika Mughlai Foods"/>
    <n v="1"/>
    <s v="New Delhi"/>
    <s v="Chandni Chowk"/>
    <n v="77.223360700000001"/>
    <n v="28.6566379"/>
    <s v="Mughlai, Biryani"/>
    <s v="Indian Rupees(Rs.)"/>
    <x v="0"/>
    <x v="0"/>
    <s v="No"/>
    <s v="No"/>
    <n v="2"/>
    <n v="10"/>
    <n v="550"/>
    <n v="3.3"/>
    <n v="2014"/>
    <n v="4"/>
    <n v="8"/>
    <d v="2014-04-08T00:00:00"/>
    <n v="6.6000000000000005"/>
    <x v="0"/>
  </r>
  <r>
    <n v="18201995"/>
    <s v="Yakooz"/>
    <n v="1"/>
    <s v="New Delhi"/>
    <s v="Kirti Nagar"/>
    <n v="77.130673999999999"/>
    <n v="28.648973900000001"/>
    <s v="Hyderabadi, North Indian"/>
    <s v="Indian Rupees(Rs.)"/>
    <x v="0"/>
    <x v="0"/>
    <s v="No"/>
    <s v="No"/>
    <n v="2"/>
    <n v="20"/>
    <n v="550"/>
    <n v="3.1"/>
    <n v="2017"/>
    <n v="4"/>
    <n v="3"/>
    <d v="2017-04-03T00:00:00"/>
    <n v="6.6000000000000005"/>
    <x v="0"/>
  </r>
  <r>
    <n v="301530"/>
    <s v="Punjabi Chaap Corner"/>
    <n v="1"/>
    <s v="New Delhi"/>
    <s v="Lawrence Road"/>
    <n v="77.161360200000004"/>
    <n v="28.689126999999999"/>
    <s v="North Indian, Fast Food"/>
    <s v="Indian Rupees(Rs.)"/>
    <x v="0"/>
    <x v="0"/>
    <s v="No"/>
    <s v="No"/>
    <n v="2"/>
    <n v="20"/>
    <n v="550"/>
    <n v="3.1"/>
    <n v="2010"/>
    <n v="4"/>
    <n v="18"/>
    <d v="2010-04-18T00:00:00"/>
    <n v="6.6000000000000005"/>
    <x v="0"/>
  </r>
  <r>
    <n v="18273548"/>
    <s v="Senorita's"/>
    <n v="1"/>
    <s v="New Delhi"/>
    <s v="Mayur Vihar Phase 1"/>
    <n v="77.294967200000002"/>
    <n v="28.597776"/>
    <s v="Mexican, North Indian"/>
    <s v="Indian Rupees(Rs.)"/>
    <x v="0"/>
    <x v="0"/>
    <s v="No"/>
    <s v="No"/>
    <n v="2"/>
    <n v="57"/>
    <n v="550"/>
    <n v="3.7"/>
    <n v="2011"/>
    <n v="4"/>
    <n v="16"/>
    <d v="2011-04-16T00:00:00"/>
    <n v="6.6000000000000005"/>
    <x v="0"/>
  </r>
  <r>
    <n v="18383522"/>
    <s v="Dezertfox"/>
    <n v="1"/>
    <s v="New Delhi"/>
    <s v="Munirka"/>
    <n v="77.168279100000007"/>
    <n v="28.5532273"/>
    <s v="Bakery, Desserts"/>
    <s v="Indian Rupees(Rs.)"/>
    <x v="0"/>
    <x v="1"/>
    <s v="No"/>
    <s v="No"/>
    <n v="2"/>
    <n v="21"/>
    <n v="550"/>
    <n v="3.7"/>
    <n v="2010"/>
    <n v="4"/>
    <n v="16"/>
    <d v="2010-04-16T00:00:00"/>
    <n v="6.6000000000000005"/>
    <x v="0"/>
  </r>
  <r>
    <n v="3894"/>
    <s v="Haldiram's"/>
    <n v="1"/>
    <s v="New Delhi"/>
    <s v="D Mall, Netaji Subhash Place"/>
    <n v="77.151886700000006"/>
    <n v="28.691935999999998"/>
    <s v="North Indian, South Indian, Chinese, Street Food, Fast Food, Mithai, Desserts"/>
    <s v="Indian Rupees(Rs.)"/>
    <x v="0"/>
    <x v="0"/>
    <s v="No"/>
    <s v="No"/>
    <n v="2"/>
    <n v="262"/>
    <n v="550"/>
    <n v="3.7"/>
    <n v="2014"/>
    <n v="3"/>
    <n v="10"/>
    <d v="2014-03-10T00:00:00"/>
    <n v="6.6000000000000005"/>
    <x v="0"/>
  </r>
  <r>
    <n v="312400"/>
    <s v="Bikanervala"/>
    <n v="1"/>
    <s v="New Delhi"/>
    <s v="Gujranwala Town"/>
    <n v="77.188999300000006"/>
    <n v="28.694779199999999"/>
    <s v="Mithai, Street Food, North Indian, South Indian, Chinese, Fast Food, Beverages"/>
    <s v="Indian Rupees(Rs.)"/>
    <x v="0"/>
    <x v="0"/>
    <s v="No"/>
    <s v="No"/>
    <n v="2"/>
    <n v="63"/>
    <n v="550"/>
    <n v="3.2"/>
    <n v="2011"/>
    <n v="3"/>
    <n v="5"/>
    <d v="2011-03-05T00:00:00"/>
    <n v="6.6000000000000005"/>
    <x v="0"/>
  </r>
  <r>
    <n v="18414495"/>
    <s v="Noor Restaurant"/>
    <n v="1"/>
    <s v="New Delhi"/>
    <s v="Kalkaji"/>
    <n v="77.255332600000003"/>
    <n v="28.541561900000001"/>
    <s v="North Indian, Mughlai, Chinese"/>
    <s v="Indian Rupees(Rs.)"/>
    <x v="0"/>
    <x v="1"/>
    <s v="No"/>
    <s v="No"/>
    <n v="2"/>
    <n v="20"/>
    <n v="550"/>
    <n v="3.4"/>
    <n v="2010"/>
    <n v="3"/>
    <n v="26"/>
    <d v="2010-03-26T00:00:00"/>
    <n v="6.6000000000000005"/>
    <x v="0"/>
  </r>
  <r>
    <n v="9001"/>
    <s v="Gullu's"/>
    <n v="1"/>
    <s v="New Delhi"/>
    <s v="Kamla Nagar"/>
    <n v="77.207839000000007"/>
    <n v="28.677096800000001"/>
    <s v="North Indian, Mughlai"/>
    <s v="Indian Rupees(Rs.)"/>
    <x v="0"/>
    <x v="0"/>
    <s v="No"/>
    <s v="No"/>
    <n v="2"/>
    <n v="69"/>
    <n v="550"/>
    <n v="3.1"/>
    <n v="2012"/>
    <n v="3"/>
    <n v="5"/>
    <d v="2012-03-05T00:00:00"/>
    <n v="6.6000000000000005"/>
    <x v="0"/>
  </r>
  <r>
    <n v="17953929"/>
    <s v="Cafe Einstein"/>
    <n v="1"/>
    <s v="New Delhi"/>
    <s v="Nehru Place"/>
    <n v="77.251246800000004"/>
    <n v="28.547315099999999"/>
    <s v="North Indian, Fast Food"/>
    <s v="Indian Rupees(Rs.)"/>
    <x v="0"/>
    <x v="0"/>
    <s v="No"/>
    <s v="No"/>
    <n v="2"/>
    <n v="1"/>
    <n v="550"/>
    <n v="1"/>
    <n v="2012"/>
    <n v="3"/>
    <n v="9"/>
    <d v="2012-03-09T00:00:00"/>
    <n v="6.6000000000000005"/>
    <x v="0"/>
  </r>
  <r>
    <n v="497"/>
    <s v="Bikanervala"/>
    <n v="1"/>
    <s v="New Delhi"/>
    <s v="Rajouri Garden"/>
    <n v="77.122739800000005"/>
    <n v="28.6485357"/>
    <s v="North Indian, South Indian, Fast Food, Street Food, Chinese, Beverages, Desserts, Mithai"/>
    <s v="Indian Rupees(Rs.)"/>
    <x v="0"/>
    <x v="0"/>
    <s v="No"/>
    <s v="No"/>
    <n v="2"/>
    <n v="334"/>
    <n v="550"/>
    <n v="3.8"/>
    <n v="2014"/>
    <n v="3"/>
    <n v="6"/>
    <d v="2014-03-06T00:00:00"/>
    <n v="6.6000000000000005"/>
    <x v="0"/>
  </r>
  <r>
    <n v="311674"/>
    <s v="SuperHero Cafe"/>
    <n v="1"/>
    <s v="New Delhi"/>
    <s v="Delhi University-GTB Nagar"/>
    <n v="77.207685999999995"/>
    <n v="28.695940700000001"/>
    <s v="Cafe, Chinese, Italian"/>
    <s v="Indian Rupees(Rs.)"/>
    <x v="0"/>
    <x v="1"/>
    <s v="No"/>
    <s v="No"/>
    <n v="2"/>
    <n v="541"/>
    <n v="550"/>
    <n v="3.8"/>
    <n v="2016"/>
    <n v="2"/>
    <n v="2"/>
    <d v="2016-02-02T00:00:00"/>
    <n v="6.6000000000000005"/>
    <x v="0"/>
  </r>
  <r>
    <n v="18271497"/>
    <s v="Dezertfox"/>
    <n v="1"/>
    <s v="New Delhi"/>
    <s v="Greater Kailash (GK) 1"/>
    <n v="77.240960999999999"/>
    <n v="28.5482151"/>
    <s v="Bakery, Desserts"/>
    <s v="Indian Rupees(Rs.)"/>
    <x v="0"/>
    <x v="1"/>
    <s v="No"/>
    <s v="No"/>
    <n v="2"/>
    <n v="160"/>
    <n v="550"/>
    <n v="4.0999999999999996"/>
    <n v="2018"/>
    <n v="2"/>
    <n v="26"/>
    <d v="2018-02-26T00:00:00"/>
    <n v="6.6000000000000005"/>
    <x v="0"/>
  </r>
  <r>
    <n v="302488"/>
    <s v="Nazeer Foods"/>
    <n v="1"/>
    <s v="New Delhi"/>
    <s v="Karkardooma"/>
    <n v="77.305037799999994"/>
    <n v="28.651549500000002"/>
    <s v="North Indian, Mughlai, Chinese"/>
    <s v="Indian Rupees(Rs.)"/>
    <x v="0"/>
    <x v="0"/>
    <s v="No"/>
    <s v="No"/>
    <n v="2"/>
    <n v="87"/>
    <n v="550"/>
    <n v="3.3"/>
    <n v="2012"/>
    <n v="2"/>
    <n v="23"/>
    <d v="2012-02-23T00:00:00"/>
    <n v="6.6000000000000005"/>
    <x v="0"/>
  </r>
  <r>
    <n v="18261149"/>
    <s v="The Canteen"/>
    <n v="1"/>
    <s v="New Delhi"/>
    <s v="Rajinder Nagar"/>
    <n v="77.184583099999998"/>
    <n v="28.640753199999999"/>
    <s v="Cafe, South Indian, North Indian, Bakery"/>
    <s v="Indian Rupees(Rs.)"/>
    <x v="0"/>
    <x v="1"/>
    <s v="No"/>
    <s v="No"/>
    <n v="2"/>
    <n v="126"/>
    <n v="550"/>
    <n v="3.5"/>
    <n v="2013"/>
    <n v="2"/>
    <n v="19"/>
    <d v="2013-02-19T00:00:00"/>
    <n v="6.6000000000000005"/>
    <x v="0"/>
  </r>
  <r>
    <n v="18216936"/>
    <s v="Urban Dhaba"/>
    <n v="1"/>
    <s v="New Delhi"/>
    <s v="SDA"/>
    <n v="77.1969505"/>
    <n v="28.546763500000001"/>
    <s v="North Indian, Chinese, Mughlai"/>
    <s v="Indian Rupees(Rs.)"/>
    <x v="0"/>
    <x v="1"/>
    <s v="No"/>
    <s v="No"/>
    <n v="2"/>
    <n v="40"/>
    <n v="550"/>
    <n v="2.5"/>
    <n v="2013"/>
    <n v="2"/>
    <n v="2"/>
    <d v="2013-02-02T00:00:00"/>
    <n v="6.6000000000000005"/>
    <x v="0"/>
  </r>
  <r>
    <n v="302433"/>
    <s v="Darbaar Chicken"/>
    <n v="1"/>
    <s v="New Delhi"/>
    <s v="Shahdara"/>
    <n v="77.276474699999994"/>
    <n v="28.686874"/>
    <s v="North Indian, Mughlai"/>
    <s v="Indian Rupees(Rs.)"/>
    <x v="0"/>
    <x v="0"/>
    <s v="No"/>
    <s v="No"/>
    <n v="2"/>
    <n v="14"/>
    <n v="550"/>
    <n v="3"/>
    <n v="2017"/>
    <n v="2"/>
    <n v="13"/>
    <d v="2017-02-13T00:00:00"/>
    <n v="6.6000000000000005"/>
    <x v="0"/>
  </r>
  <r>
    <n v="18208886"/>
    <s v="Carnatic Cafe"/>
    <n v="1"/>
    <s v="New Delhi"/>
    <s v="Greater Kailash (GK) 2"/>
    <n v="77.242277799999997"/>
    <n v="28.533560999999999"/>
    <s v="South Indian"/>
    <s v="Indian Rupees(Rs.)"/>
    <x v="0"/>
    <x v="0"/>
    <s v="No"/>
    <s v="No"/>
    <n v="2"/>
    <n v="400"/>
    <n v="550"/>
    <n v="4.4000000000000004"/>
    <n v="2012"/>
    <n v="1"/>
    <n v="16"/>
    <d v="2012-01-16T00:00:00"/>
    <n v="6.6000000000000005"/>
    <x v="0"/>
  </r>
  <r>
    <n v="18285180"/>
    <s v="Wok On Wheels"/>
    <n v="1"/>
    <s v="New Delhi"/>
    <s v="Jasola"/>
    <n v="77.290084300000004"/>
    <n v="28.539857300000001"/>
    <s v="Chinese"/>
    <s v="Indian Rupees(Rs.)"/>
    <x v="0"/>
    <x v="1"/>
    <s v="No"/>
    <s v="No"/>
    <n v="2"/>
    <n v="80"/>
    <n v="550"/>
    <n v="3.8"/>
    <n v="2018"/>
    <n v="1"/>
    <n v="24"/>
    <d v="2018-01-24T00:00:00"/>
    <n v="6.6000000000000005"/>
    <x v="0"/>
  </r>
  <r>
    <n v="300020"/>
    <s v="New Laziz"/>
    <n v="1"/>
    <s v="New Delhi"/>
    <s v="New Friends Colony"/>
    <n v="77.266891970000003"/>
    <n v="28.570838999999999"/>
    <s v="North Indian, Mughlai"/>
    <s v="Indian Rupees(Rs.)"/>
    <x v="0"/>
    <x v="0"/>
    <s v="No"/>
    <s v="No"/>
    <n v="2"/>
    <n v="6"/>
    <n v="550"/>
    <n v="2.9"/>
    <n v="2014"/>
    <n v="1"/>
    <n v="7"/>
    <d v="2014-01-07T00:00:00"/>
    <n v="6.6000000000000005"/>
    <x v="0"/>
  </r>
  <r>
    <n v="6359"/>
    <s v="Vaga Bond"/>
    <n v="1"/>
    <s v="New Delhi"/>
    <s v="Paharganj"/>
    <n v="77.215981670000005"/>
    <n v="28.64583167"/>
    <s v="North Indian, Chinese, Continental"/>
    <s v="Indian Rupees(Rs.)"/>
    <x v="0"/>
    <x v="0"/>
    <s v="No"/>
    <s v="No"/>
    <n v="2"/>
    <n v="7"/>
    <n v="550"/>
    <n v="2.9"/>
    <n v="2018"/>
    <n v="1"/>
    <n v="8"/>
    <d v="2018-01-08T00:00:00"/>
    <n v="6.6000000000000005"/>
    <x v="0"/>
  </r>
  <r>
    <n v="18281954"/>
    <s v="My Fit Food"/>
    <n v="1"/>
    <s v="New Delhi"/>
    <s v="Rajouri Garden"/>
    <n v="77.122529099999994"/>
    <n v="28.6468913"/>
    <s v="Healthy Food, Italian, Juices, Beverages"/>
    <s v="Indian Rupees(Rs.)"/>
    <x v="0"/>
    <x v="1"/>
    <s v="No"/>
    <s v="No"/>
    <n v="2"/>
    <n v="81"/>
    <n v="550"/>
    <n v="3.7"/>
    <n v="2012"/>
    <n v="1"/>
    <n v="11"/>
    <d v="2012-01-11T00:00:00"/>
    <n v="6.6000000000000005"/>
    <x v="0"/>
  </r>
  <r>
    <n v="303595"/>
    <s v="Chicken Khurana"/>
    <n v="1"/>
    <s v="New Delhi"/>
    <s v="Rohini"/>
    <n v="77.132022699999993"/>
    <n v="28.734165900000001"/>
    <s v="North Indian, Mughlai"/>
    <s v="Indian Rupees(Rs.)"/>
    <x v="0"/>
    <x v="1"/>
    <s v="No"/>
    <s v="No"/>
    <n v="2"/>
    <n v="128"/>
    <n v="550"/>
    <n v="2.7"/>
    <n v="2011"/>
    <n v="1"/>
    <n v="16"/>
    <d v="2011-01-16T00:00:00"/>
    <n v="6.6000000000000005"/>
    <x v="0"/>
  </r>
  <r>
    <n v="18247014"/>
    <s v="Shan E Punjab"/>
    <n v="1"/>
    <s v="New Delhi"/>
    <s v="Vikaspuri"/>
    <n v="77.075153599999993"/>
    <n v="28.639219799999999"/>
    <s v="North Indian, South Indian"/>
    <s v="Indian Rupees(Rs.)"/>
    <x v="0"/>
    <x v="0"/>
    <s v="No"/>
    <s v="No"/>
    <n v="2"/>
    <n v="23"/>
    <n v="550"/>
    <n v="3.4"/>
    <n v="2013"/>
    <n v="1"/>
    <n v="26"/>
    <d v="2013-01-26T00:00:00"/>
    <n v="6.6000000000000005"/>
    <x v="0"/>
  </r>
  <r>
    <n v="491"/>
    <s v="Bikanervala"/>
    <n v="1"/>
    <s v="New Delhi"/>
    <s v="Lajpat Nagar 2"/>
    <n v="77.239033399999997"/>
    <n v="28.571074899999999"/>
    <s v="North Indian, South Indian, Fast Food, Street Food, Chinese, Beverages, Desserts, Mithai"/>
    <s v="Indian Rupees(Rs.)"/>
    <x v="0"/>
    <x v="1"/>
    <s v="No"/>
    <s v="No"/>
    <n v="2"/>
    <n v="269"/>
    <n v="550"/>
    <n v="3.7"/>
    <n v="2013"/>
    <n v="12"/>
    <n v="7"/>
    <d v="2013-12-07T00:00:00"/>
    <n v="6.6000000000000005"/>
    <x v="0"/>
  </r>
  <r>
    <n v="18277019"/>
    <s v="Midnight Bites"/>
    <n v="1"/>
    <s v="New Delhi"/>
    <s v="New Friends Colony"/>
    <n v="77.291132770000004"/>
    <n v="28.56298018"/>
    <s v="North Indian, Chinese, Fast Food"/>
    <s v="Indian Rupees(Rs.)"/>
    <x v="0"/>
    <x v="0"/>
    <s v="No"/>
    <s v="No"/>
    <n v="2"/>
    <n v="10"/>
    <n v="550"/>
    <n v="3.1"/>
    <n v="2014"/>
    <n v="12"/>
    <n v="16"/>
    <d v="2014-12-16T00:00:00"/>
    <n v="6.6000000000000005"/>
    <x v="0"/>
  </r>
  <r>
    <n v="1775"/>
    <s v="Bengal Sweet Corner"/>
    <n v="1"/>
    <s v="New Delhi"/>
    <s v="Safdarjung"/>
    <n v="77.199106599999993"/>
    <n v="28.565433599999999"/>
    <s v="North Indian, South Indian, Chinese, Street Food, Mithai"/>
    <s v="Indian Rupees(Rs.)"/>
    <x v="0"/>
    <x v="1"/>
    <s v="No"/>
    <s v="No"/>
    <n v="2"/>
    <n v="90"/>
    <n v="550"/>
    <n v="2.8"/>
    <n v="2011"/>
    <n v="12"/>
    <n v="13"/>
    <d v="2011-12-13T00:00:00"/>
    <n v="6.6000000000000005"/>
    <x v="0"/>
  </r>
  <r>
    <n v="309874"/>
    <s v="The Upper Crust"/>
    <n v="1"/>
    <s v="New Delhi"/>
    <s v="Saket"/>
    <n v="77.212342879999994"/>
    <n v="28.519140910000001"/>
    <s v="Pizza, Fast Food"/>
    <s v="Indian Rupees(Rs.)"/>
    <x v="0"/>
    <x v="0"/>
    <s v="No"/>
    <s v="No"/>
    <n v="2"/>
    <n v="15"/>
    <n v="550"/>
    <n v="3"/>
    <n v="2014"/>
    <n v="12"/>
    <n v="5"/>
    <d v="2014-12-05T00:00:00"/>
    <n v="6.6000000000000005"/>
    <x v="0"/>
  </r>
  <r>
    <n v="18446491"/>
    <s v="Bikanervala"/>
    <n v="1"/>
    <s v="New Delhi"/>
    <s v="Worldmark 1, Aerocity"/>
    <n v="77.121423710000002"/>
    <n v="28.549895459999998"/>
    <s v="North Indian, South Indian, Fast Food, Street Food, Chinese, Beverages, Desserts, Mithai"/>
    <s v="Indian Rupees(Rs.)"/>
    <x v="0"/>
    <x v="0"/>
    <s v="No"/>
    <s v="No"/>
    <n v="2"/>
    <n v="3"/>
    <n v="550"/>
    <n v="1"/>
    <n v="2013"/>
    <n v="12"/>
    <n v="6"/>
    <d v="2013-12-06T00:00:00"/>
    <n v="6.6000000000000005"/>
    <x v="0"/>
  </r>
  <r>
    <n v="305646"/>
    <s v="Whipped"/>
    <n v="1"/>
    <s v="New Delhi"/>
    <s v="Defence Colony"/>
    <n v="77.230142000000001"/>
    <n v="28.5739038"/>
    <s v="Bakery, Desserts"/>
    <s v="Indian Rupees(Rs.)"/>
    <x v="0"/>
    <x v="1"/>
    <s v="No"/>
    <s v="No"/>
    <n v="2"/>
    <n v="372"/>
    <n v="550"/>
    <n v="4.2"/>
    <n v="2015"/>
    <n v="11"/>
    <n v="6"/>
    <d v="2015-11-06T00:00:00"/>
    <n v="6.6000000000000005"/>
    <x v="0"/>
  </r>
  <r>
    <n v="3700"/>
    <s v="Kamal's"/>
    <n v="1"/>
    <s v="New Delhi"/>
    <s v="IP Extension"/>
    <n v="77.303105299999999"/>
    <n v="28.635191200000001"/>
    <s v="North Indian, South Indian, Chinese, Fast Food"/>
    <s v="Indian Rupees(Rs.)"/>
    <x v="0"/>
    <x v="1"/>
    <s v="No"/>
    <s v="No"/>
    <n v="2"/>
    <n v="103"/>
    <n v="550"/>
    <n v="2.8"/>
    <n v="2015"/>
    <n v="11"/>
    <n v="8"/>
    <d v="2015-11-08T00:00:00"/>
    <n v="6.6000000000000005"/>
    <x v="0"/>
  </r>
  <r>
    <n v="7906"/>
    <s v="Udupi Sai Sarover"/>
    <n v="1"/>
    <s v="New Delhi"/>
    <s v="Lajpat Nagar 2"/>
    <n v="77.239841699999999"/>
    <n v="28.570345100000001"/>
    <s v="North Indian, South Indian, Chinese"/>
    <s v="Indian Rupees(Rs.)"/>
    <x v="0"/>
    <x v="0"/>
    <s v="No"/>
    <s v="No"/>
    <n v="2"/>
    <n v="63"/>
    <n v="550"/>
    <n v="3.8"/>
    <n v="2017"/>
    <n v="11"/>
    <n v="17"/>
    <d v="2017-11-17T00:00:00"/>
    <n v="6.6000000000000005"/>
    <x v="0"/>
  </r>
  <r>
    <n v="311593"/>
    <s v="Wagh Bakri Tea Lounge"/>
    <n v="1"/>
    <s v="New Delhi"/>
    <s v="Lajpat Nagar 2"/>
    <n v="77.239213100000001"/>
    <n v="28.5711817"/>
    <s v="Cafe"/>
    <s v="Indian Rupees(Rs.)"/>
    <x v="0"/>
    <x v="0"/>
    <s v="No"/>
    <s v="No"/>
    <n v="2"/>
    <n v="54"/>
    <n v="550"/>
    <n v="3.5"/>
    <n v="2016"/>
    <n v="11"/>
    <n v="18"/>
    <d v="2016-11-18T00:00:00"/>
    <n v="6.6000000000000005"/>
    <x v="0"/>
  </r>
  <r>
    <n v="4056"/>
    <s v="Bikanervala"/>
    <n v="1"/>
    <s v="New Delhi"/>
    <s v="Rohini"/>
    <n v="77.1159313"/>
    <n v="28.697879"/>
    <s v="North Indian, Chinese, South Indian, Street Food, Fast Food, Mithai"/>
    <s v="Indian Rupees(Rs.)"/>
    <x v="0"/>
    <x v="1"/>
    <s v="No"/>
    <s v="No"/>
    <n v="2"/>
    <n v="110"/>
    <n v="550"/>
    <n v="3.4"/>
    <n v="2015"/>
    <n v="11"/>
    <n v="21"/>
    <d v="2015-11-21T00:00:00"/>
    <n v="6.6000000000000005"/>
    <x v="0"/>
  </r>
  <r>
    <n v="18258757"/>
    <s v="Bella Italia"/>
    <n v="1"/>
    <s v="New Delhi"/>
    <s v="Aerocity"/>
    <n v="77.087896999999998"/>
    <n v="28.554462999999998"/>
    <s v="Fast Food, Italian, Pizza"/>
    <s v="Indian Rupees(Rs.)"/>
    <x v="0"/>
    <x v="0"/>
    <s v="No"/>
    <s v="No"/>
    <n v="2"/>
    <n v="33"/>
    <n v="550"/>
    <n v="3.2"/>
    <n v="2018"/>
    <n v="10"/>
    <n v="22"/>
    <d v="2018-10-22T00:00:00"/>
    <n v="6.6000000000000005"/>
    <x v="0"/>
  </r>
  <r>
    <n v="18216896"/>
    <s v="Wheelyz"/>
    <n v="1"/>
    <s v="New Delhi"/>
    <s v="Ashok Vihar Phase 2"/>
    <n v="77.178217200000006"/>
    <n v="28.693567000000002"/>
    <s v="North Indian, Chinese, Fast Food"/>
    <s v="Indian Rupees(Rs.)"/>
    <x v="0"/>
    <x v="1"/>
    <s v="No"/>
    <s v="No"/>
    <n v="2"/>
    <n v="41"/>
    <n v="550"/>
    <n v="2.5"/>
    <n v="2012"/>
    <n v="10"/>
    <n v="7"/>
    <d v="2012-10-07T00:00:00"/>
    <n v="6.6000000000000005"/>
    <x v="0"/>
  </r>
  <r>
    <n v="306957"/>
    <s v="Big Chow Xpress"/>
    <n v="1"/>
    <s v="New Delhi"/>
    <s v="Kalkaji"/>
    <n v="77.263941209999999"/>
    <n v="28.53706949"/>
    <s v="Chinese, North Indian"/>
    <s v="Indian Rupees(Rs.)"/>
    <x v="0"/>
    <x v="1"/>
    <s v="No"/>
    <s v="No"/>
    <n v="2"/>
    <n v="58"/>
    <n v="550"/>
    <n v="2.6"/>
    <n v="2012"/>
    <n v="10"/>
    <n v="9"/>
    <d v="2012-10-09T00:00:00"/>
    <n v="6.6000000000000005"/>
    <x v="0"/>
  </r>
  <r>
    <n v="303635"/>
    <s v="Chinese Dragon"/>
    <n v="1"/>
    <s v="New Delhi"/>
    <s v="Kirti Nagar"/>
    <n v="77.140671800000007"/>
    <n v="28.656041500000001"/>
    <s v="Chinese, Fast Food"/>
    <s v="Indian Rupees(Rs.)"/>
    <x v="0"/>
    <x v="0"/>
    <s v="No"/>
    <s v="No"/>
    <n v="2"/>
    <n v="49"/>
    <n v="550"/>
    <n v="2.6"/>
    <n v="2017"/>
    <n v="10"/>
    <n v="28"/>
    <d v="2017-10-28T00:00:00"/>
    <n v="6.6000000000000005"/>
    <x v="0"/>
  </r>
  <r>
    <n v="9906"/>
    <s v="Sethi's Food Corner"/>
    <n v="1"/>
    <s v="New Delhi"/>
    <s v="Lajpat Nagar 1"/>
    <n v="77.241893110000007"/>
    <n v="28.57523591"/>
    <s v="Chinese, North Indian"/>
    <s v="Indian Rupees(Rs.)"/>
    <x v="0"/>
    <x v="0"/>
    <s v="No"/>
    <s v="No"/>
    <n v="2"/>
    <n v="40"/>
    <n v="550"/>
    <n v="3.3"/>
    <n v="2011"/>
    <n v="10"/>
    <n v="14"/>
    <d v="2011-10-14T00:00:00"/>
    <n v="6.6000000000000005"/>
    <x v="0"/>
  </r>
  <r>
    <n v="302577"/>
    <s v="Kabul Delhi"/>
    <n v="1"/>
    <s v="New Delhi"/>
    <s v="Lajpat Nagar 2"/>
    <n v="77.244511700000004"/>
    <n v="28.5702514"/>
    <s v="Afghani"/>
    <s v="Indian Rupees(Rs.)"/>
    <x v="0"/>
    <x v="1"/>
    <s v="No"/>
    <s v="No"/>
    <n v="2"/>
    <n v="39"/>
    <n v="550"/>
    <n v="2.9"/>
    <n v="2013"/>
    <n v="10"/>
    <n v="11"/>
    <d v="2013-10-11T00:00:00"/>
    <n v="6.6000000000000005"/>
    <x v="0"/>
  </r>
  <r>
    <n v="310312"/>
    <s v="Paapi Paet"/>
    <n v="1"/>
    <s v="New Delhi"/>
    <s v="Malviya Nagar"/>
    <n v="77.207931500000001"/>
    <n v="28.533006700000001"/>
    <s v="Fast Food, Beverages"/>
    <s v="Indian Rupees(Rs.)"/>
    <x v="0"/>
    <x v="1"/>
    <s v="No"/>
    <s v="No"/>
    <n v="2"/>
    <n v="250"/>
    <n v="550"/>
    <n v="3.3"/>
    <n v="2011"/>
    <n v="10"/>
    <n v="14"/>
    <d v="2011-10-14T00:00:00"/>
    <n v="6.6000000000000005"/>
    <x v="0"/>
  </r>
  <r>
    <n v="18022625"/>
    <s v="Udupidarshini Veg Restaurant"/>
    <n v="1"/>
    <s v="New Delhi"/>
    <s v="Mayur Vihar Phase 1"/>
    <n v="77.295744299999996"/>
    <n v="28.6076829"/>
    <s v="Chinese, North Indian, South Indian"/>
    <s v="Indian Rupees(Rs.)"/>
    <x v="0"/>
    <x v="1"/>
    <s v="No"/>
    <s v="No"/>
    <n v="2"/>
    <n v="33"/>
    <n v="550"/>
    <n v="3.4"/>
    <n v="2017"/>
    <n v="10"/>
    <n v="15"/>
    <d v="2017-10-15T00:00:00"/>
    <n v="6.6000000000000005"/>
    <x v="0"/>
  </r>
  <r>
    <n v="308880"/>
    <s v="Mughlaai Daawat"/>
    <n v="1"/>
    <s v="New Delhi"/>
    <s v="Moti Nagar"/>
    <n v="77.141404800000004"/>
    <n v="28.6617937"/>
    <s v="North Indian, Mughlai, Fast Food"/>
    <s v="Indian Rupees(Rs.)"/>
    <x v="0"/>
    <x v="0"/>
    <s v="No"/>
    <s v="No"/>
    <n v="2"/>
    <n v="8"/>
    <n v="550"/>
    <n v="2.9"/>
    <n v="2012"/>
    <n v="10"/>
    <n v="6"/>
    <d v="2012-10-06T00:00:00"/>
    <n v="6.6000000000000005"/>
    <x v="0"/>
  </r>
  <r>
    <n v="3637"/>
    <s v="Dill's Chawla Chik Inn"/>
    <n v="1"/>
    <s v="New Delhi"/>
    <s v="Panchsheel Park"/>
    <n v="77.230150300000005"/>
    <n v="28.543918000000001"/>
    <s v="North Indian, Mughlai"/>
    <s v="Indian Rupees(Rs.)"/>
    <x v="0"/>
    <x v="1"/>
    <s v="No"/>
    <s v="No"/>
    <n v="2"/>
    <n v="66"/>
    <n v="550"/>
    <n v="3.4"/>
    <n v="2016"/>
    <n v="10"/>
    <n v="13"/>
    <d v="2016-10-13T00:00:00"/>
    <n v="6.6000000000000005"/>
    <x v="0"/>
  </r>
  <r>
    <n v="18279470"/>
    <s v="Wheelyz"/>
    <n v="1"/>
    <s v="New Delhi"/>
    <s v="Paschim Vihar"/>
    <n v="77.100608500000007"/>
    <n v="28.662205199999999"/>
    <s v="North Indian, Chinese, Fast Food"/>
    <s v="Indian Rupees(Rs.)"/>
    <x v="0"/>
    <x v="0"/>
    <s v="No"/>
    <s v="No"/>
    <n v="2"/>
    <n v="32"/>
    <n v="550"/>
    <n v="3.2"/>
    <n v="2012"/>
    <n v="10"/>
    <n v="21"/>
    <d v="2012-10-21T00:00:00"/>
    <n v="6.6000000000000005"/>
    <x v="0"/>
  </r>
  <r>
    <n v="310807"/>
    <s v="Priya Panchvati"/>
    <n v="1"/>
    <s v="New Delhi"/>
    <s v="Shahdara"/>
    <n v="77.277016500000002"/>
    <n v="28.6982532"/>
    <s v="South Indian, Fast Food, Chinese"/>
    <s v="Indian Rupees(Rs.)"/>
    <x v="0"/>
    <x v="0"/>
    <s v="No"/>
    <s v="No"/>
    <n v="2"/>
    <n v="10"/>
    <n v="550"/>
    <n v="2.9"/>
    <n v="2014"/>
    <n v="10"/>
    <n v="15"/>
    <d v="2014-10-15T00:00:00"/>
    <n v="6.6000000000000005"/>
    <x v="0"/>
  </r>
  <r>
    <n v="18381663"/>
    <s v="Khan Chacha"/>
    <n v="1"/>
    <s v="New Delhi"/>
    <s v="Epicuria Food Mall, Nehru Place"/>
    <n v="77.2514264"/>
    <n v="28.551456000000002"/>
    <s v="North Indian, Mughlai"/>
    <s v="Indian Rupees(Rs.)"/>
    <x v="0"/>
    <x v="1"/>
    <s v="No"/>
    <s v="No"/>
    <n v="2"/>
    <n v="23"/>
    <n v="650"/>
    <n v="3.6"/>
    <n v="2015"/>
    <n v="9"/>
    <n v="6"/>
    <d v="2015-09-06T00:00:00"/>
    <n v="7.8"/>
    <x v="0"/>
  </r>
  <r>
    <n v="310982"/>
    <s v="Changezi Chicken"/>
    <n v="1"/>
    <s v="New Delhi"/>
    <s v="Gujranwala Town"/>
    <n v="77.189807900000005"/>
    <n v="28.7014836"/>
    <s v="North Indian, Mughlai"/>
    <s v="Indian Rupees(Rs.)"/>
    <x v="0"/>
    <x v="1"/>
    <s v="No"/>
    <s v="No"/>
    <n v="2"/>
    <n v="42"/>
    <n v="650"/>
    <n v="3.1"/>
    <n v="2010"/>
    <n v="9"/>
    <n v="26"/>
    <d v="2010-09-26T00:00:00"/>
    <n v="7.8"/>
    <x v="0"/>
  </r>
  <r>
    <n v="6256"/>
    <s v="Punjabi Mirchi"/>
    <n v="1"/>
    <s v="New Delhi"/>
    <s v="IP Extension"/>
    <n v="77.302834300000001"/>
    <n v="28.6335406"/>
    <s v="North Indian, Mughlai, Chinese"/>
    <s v="Indian Rupees(Rs.)"/>
    <x v="0"/>
    <x v="0"/>
    <s v="No"/>
    <s v="No"/>
    <n v="2"/>
    <n v="49"/>
    <n v="650"/>
    <n v="3.3"/>
    <n v="2018"/>
    <n v="9"/>
    <n v="9"/>
    <d v="2018-09-09T00:00:00"/>
    <n v="7.8"/>
    <x v="0"/>
  </r>
  <r>
    <n v="309807"/>
    <s v="Cottage Cafí© by Smoothie factory"/>
    <n v="1"/>
    <s v="New Delhi"/>
    <s v="Janpath"/>
    <n v="77.219706889999998"/>
    <n v="28.625905270000001"/>
    <s v="Cafe, Desserts, Healthy Food, Juices"/>
    <s v="Indian Rupees(Rs.)"/>
    <x v="0"/>
    <x v="1"/>
    <s v="No"/>
    <s v="No"/>
    <n v="2"/>
    <n v="223"/>
    <n v="650"/>
    <n v="3.7"/>
    <n v="2016"/>
    <n v="9"/>
    <n v="25"/>
    <d v="2016-09-25T00:00:00"/>
    <n v="7.8"/>
    <x v="0"/>
  </r>
  <r>
    <n v="9596"/>
    <s v="Gopal (Sindhi) Restaurant"/>
    <n v="1"/>
    <s v="New Delhi"/>
    <s v="Lajpat Nagar 2"/>
    <n v="77.246667000000002"/>
    <n v="28.565974400000002"/>
    <s v="North Indian, Mughlai"/>
    <s v="Indian Rupees(Rs.)"/>
    <x v="0"/>
    <x v="1"/>
    <s v="No"/>
    <s v="No"/>
    <n v="2"/>
    <n v="59"/>
    <n v="650"/>
    <n v="3.4"/>
    <n v="2015"/>
    <n v="9"/>
    <n v="5"/>
    <d v="2015-09-05T00:00:00"/>
    <n v="7.8"/>
    <x v="0"/>
  </r>
  <r>
    <n v="3744"/>
    <s v="Ekta's Kitchen"/>
    <n v="1"/>
    <s v="New Delhi"/>
    <s v="Living Style Mall, Jasola"/>
    <n v="77.297236299999994"/>
    <n v="28.541319699999999"/>
    <s v="North Indian, Mughlai, Chinese"/>
    <s v="Indian Rupees(Rs.)"/>
    <x v="0"/>
    <x v="1"/>
    <s v="No"/>
    <s v="No"/>
    <n v="2"/>
    <n v="67"/>
    <n v="650"/>
    <n v="3.2"/>
    <n v="2018"/>
    <n v="9"/>
    <n v="22"/>
    <d v="2018-09-22T00:00:00"/>
    <n v="7.8"/>
    <x v="0"/>
  </r>
  <r>
    <n v="300957"/>
    <s v="Delicacy Foods"/>
    <n v="1"/>
    <s v="New Delhi"/>
    <s v="Mayur Vihar Phase 1"/>
    <n v="77.293258100000003"/>
    <n v="28.603087299999999"/>
    <s v="North Indian, Mughlai, Chinese"/>
    <s v="Indian Rupees(Rs.)"/>
    <x v="0"/>
    <x v="0"/>
    <s v="No"/>
    <s v="No"/>
    <n v="2"/>
    <n v="86"/>
    <n v="650"/>
    <n v="3.2"/>
    <n v="2015"/>
    <n v="9"/>
    <n v="27"/>
    <d v="2015-09-27T00:00:00"/>
    <n v="7.8"/>
    <x v="0"/>
  </r>
  <r>
    <n v="300959"/>
    <s v="Hyderabadi Dum Biryani"/>
    <n v="1"/>
    <s v="New Delhi"/>
    <s v="Mayur Vihar Phase 1"/>
    <n v="77.29358397"/>
    <n v="28.603188020000001"/>
    <s v="Biryani, Hyderabadi"/>
    <s v="Indian Rupees(Rs.)"/>
    <x v="0"/>
    <x v="1"/>
    <s v="No"/>
    <s v="No"/>
    <n v="2"/>
    <n v="60"/>
    <n v="650"/>
    <n v="2.7"/>
    <n v="2017"/>
    <n v="9"/>
    <n v="9"/>
    <d v="2017-09-09T00:00:00"/>
    <n v="7.8"/>
    <x v="0"/>
  </r>
  <r>
    <n v="18337924"/>
    <s v="The Fashion Street Cafí©"/>
    <n v="1"/>
    <s v="New Delhi"/>
    <s v="Shahpur Jat"/>
    <n v="77.2137046"/>
    <n v="28.549033000000001"/>
    <s v="Cafe, North Indian, Chinese, South Indian"/>
    <s v="Indian Rupees(Rs.)"/>
    <x v="0"/>
    <x v="1"/>
    <s v="No"/>
    <s v="No"/>
    <n v="2"/>
    <n v="18"/>
    <n v="650"/>
    <n v="3.2"/>
    <n v="2011"/>
    <n v="9"/>
    <n v="22"/>
    <d v="2011-09-22T00:00:00"/>
    <n v="7.8"/>
    <x v="0"/>
  </r>
  <r>
    <n v="7873"/>
    <s v="Novelty Chicken Corner"/>
    <n v="1"/>
    <s v="New Delhi"/>
    <s v="East of Kailash"/>
    <n v="77.256832680000002"/>
    <n v="28.559425269999998"/>
    <s v="North Indian, Mughlai"/>
    <s v="Indian Rupees(Rs.)"/>
    <x v="0"/>
    <x v="1"/>
    <s v="No"/>
    <s v="No"/>
    <n v="2"/>
    <n v="61"/>
    <n v="650"/>
    <n v="3.3"/>
    <n v="2013"/>
    <n v="8"/>
    <n v="26"/>
    <d v="2013-08-26T00:00:00"/>
    <n v="7.8"/>
    <x v="0"/>
  </r>
  <r>
    <n v="511"/>
    <s v="Barista"/>
    <n v="1"/>
    <s v="New Delhi"/>
    <s v="East Patel Nagar"/>
    <n v="77.173108299999996"/>
    <n v="28.645558900000001"/>
    <s v="Cafe"/>
    <s v="Indian Rupees(Rs.)"/>
    <x v="0"/>
    <x v="0"/>
    <s v="No"/>
    <s v="No"/>
    <n v="2"/>
    <n v="44"/>
    <n v="650"/>
    <n v="3.2"/>
    <n v="2013"/>
    <n v="8"/>
    <n v="20"/>
    <d v="2013-08-20T00:00:00"/>
    <n v="7.8"/>
    <x v="0"/>
  </r>
  <r>
    <n v="309815"/>
    <s v="Happy Hakka"/>
    <n v="1"/>
    <s v="New Delhi"/>
    <s v="Greater Kailash (GK) 2"/>
    <n v="77.240288820000004"/>
    <n v="28.54047022"/>
    <s v="Chinese, Asian, Thai"/>
    <s v="Indian Rupees(Rs.)"/>
    <x v="0"/>
    <x v="1"/>
    <s v="No"/>
    <s v="No"/>
    <n v="2"/>
    <n v="312"/>
    <n v="650"/>
    <n v="3.8"/>
    <n v="2015"/>
    <n v="8"/>
    <n v="7"/>
    <d v="2015-08-07T00:00:00"/>
    <n v="7.8"/>
    <x v="0"/>
  </r>
  <r>
    <n v="306168"/>
    <s v="Bawa Chicken"/>
    <n v="1"/>
    <s v="New Delhi"/>
    <s v="Kirti Nagar"/>
    <n v="77.142851899999997"/>
    <n v="28.655266300000001"/>
    <s v="North Indian, Mughlai, Chinese"/>
    <s v="Indian Rupees(Rs.)"/>
    <x v="0"/>
    <x v="0"/>
    <s v="No"/>
    <s v="No"/>
    <n v="2"/>
    <n v="98"/>
    <n v="650"/>
    <n v="3.5"/>
    <n v="2012"/>
    <n v="8"/>
    <n v="26"/>
    <d v="2012-08-26T00:00:00"/>
    <n v="7.8"/>
    <x v="0"/>
  </r>
  <r>
    <n v="18334458"/>
    <s v="Khan Chacha"/>
    <n v="1"/>
    <s v="New Delhi"/>
    <s v="Lajpat Nagar 2"/>
    <n v="77.241099000000006"/>
    <n v="28.5701061"/>
    <s v="Mughlai, North Indian"/>
    <s v="Indian Rupees(Rs.)"/>
    <x v="0"/>
    <x v="1"/>
    <s v="No"/>
    <s v="No"/>
    <n v="2"/>
    <n v="31"/>
    <n v="650"/>
    <n v="2.9"/>
    <n v="2015"/>
    <n v="8"/>
    <n v="3"/>
    <d v="2015-08-03T00:00:00"/>
    <n v="7.8"/>
    <x v="0"/>
  </r>
  <r>
    <n v="1992"/>
    <s v="Mughal Darbar"/>
    <n v="1"/>
    <s v="New Delhi"/>
    <s v="Punjabi Bagh"/>
    <n v="77.121849510000004"/>
    <n v="28.666578250000001"/>
    <s v="North Indian, Mughlai, Chinese"/>
    <s v="Indian Rupees(Rs.)"/>
    <x v="0"/>
    <x v="1"/>
    <s v="No"/>
    <s v="No"/>
    <n v="2"/>
    <n v="150"/>
    <n v="650"/>
    <n v="3.5"/>
    <n v="2011"/>
    <n v="8"/>
    <n v="6"/>
    <d v="2011-08-06T00:00:00"/>
    <n v="7.8"/>
    <x v="0"/>
  </r>
  <r>
    <n v="7364"/>
    <s v="Khan Chacha"/>
    <n v="1"/>
    <s v="New Delhi"/>
    <s v="Select Citywalk Mall, Saket"/>
    <n v="77.219363700000002"/>
    <n v="28.5281463"/>
    <s v="Mughlai"/>
    <s v="Indian Rupees(Rs.)"/>
    <x v="0"/>
    <x v="1"/>
    <s v="No"/>
    <s v="No"/>
    <n v="2"/>
    <n v="504"/>
    <n v="650"/>
    <n v="3.4"/>
    <n v="2014"/>
    <n v="8"/>
    <n v="26"/>
    <d v="2014-08-26T00:00:00"/>
    <n v="7.8"/>
    <x v="0"/>
  </r>
  <r>
    <n v="308697"/>
    <s v="Shree Bhagatram"/>
    <n v="1"/>
    <s v="New Delhi"/>
    <s v="Vasant Square Mall, Vasant Kunj"/>
    <n v="77.156462599999998"/>
    <n v="28.5248609"/>
    <s v="North Indian, Chinese, South Indian, Mithai"/>
    <s v="Indian Rupees(Rs.)"/>
    <x v="0"/>
    <x v="1"/>
    <s v="No"/>
    <s v="No"/>
    <n v="2"/>
    <n v="199"/>
    <n v="650"/>
    <n v="3.3"/>
    <n v="2012"/>
    <n v="8"/>
    <n v="20"/>
    <d v="2012-08-20T00:00:00"/>
    <n v="7.8"/>
    <x v="0"/>
  </r>
  <r>
    <n v="311390"/>
    <s v="Pizza Yum"/>
    <n v="1"/>
    <s v="New Delhi"/>
    <s v="Vikaspuri"/>
    <n v="77.067784219999993"/>
    <n v="28.627865549999999"/>
    <s v="Pizza, Fast Food"/>
    <s v="Indian Rupees(Rs.)"/>
    <x v="0"/>
    <x v="0"/>
    <s v="No"/>
    <s v="No"/>
    <n v="2"/>
    <n v="24"/>
    <n v="650"/>
    <n v="3.1"/>
    <n v="2013"/>
    <n v="8"/>
    <n v="24"/>
    <d v="2013-08-24T00:00:00"/>
    <n v="7.8"/>
    <x v="0"/>
  </r>
  <r>
    <n v="308664"/>
    <s v="The Biryani Wallas"/>
    <n v="1"/>
    <s v="New Delhi"/>
    <s v="Kalkaji"/>
    <n v="77.260126"/>
    <n v="28.537134000000002"/>
    <s v="Biryani"/>
    <s v="Indian Rupees(Rs.)"/>
    <x v="0"/>
    <x v="0"/>
    <s v="No"/>
    <s v="No"/>
    <n v="2"/>
    <n v="26"/>
    <n v="650"/>
    <n v="3.2"/>
    <n v="2017"/>
    <n v="7"/>
    <n v="22"/>
    <d v="2017-07-22T00:00:00"/>
    <n v="7.8"/>
    <x v="0"/>
  </r>
  <r>
    <n v="309816"/>
    <s v="Happy Hakka"/>
    <n v="1"/>
    <s v="New Delhi"/>
    <s v="Lajpat Nagar 1"/>
    <n v="77.239995449999995"/>
    <n v="28.574435340000001"/>
    <s v="Chinese, Asian, Thai"/>
    <s v="Indian Rupees(Rs.)"/>
    <x v="0"/>
    <x v="1"/>
    <s v="No"/>
    <s v="No"/>
    <n v="2"/>
    <n v="270"/>
    <n v="650"/>
    <n v="3.7"/>
    <n v="2015"/>
    <n v="7"/>
    <n v="21"/>
    <d v="2015-07-21T00:00:00"/>
    <n v="7.8"/>
    <x v="0"/>
  </r>
  <r>
    <n v="18208912"/>
    <s v="Casa Asia"/>
    <n v="1"/>
    <s v="New Delhi"/>
    <s v="Malviya Nagar"/>
    <n v="77.212420100000003"/>
    <n v="28.535751300000001"/>
    <s v="Chinese"/>
    <s v="Indian Rupees(Rs.)"/>
    <x v="0"/>
    <x v="1"/>
    <s v="No"/>
    <s v="No"/>
    <n v="2"/>
    <n v="306"/>
    <n v="650"/>
    <n v="3.8"/>
    <n v="2014"/>
    <n v="7"/>
    <n v="17"/>
    <d v="2014-07-17T00:00:00"/>
    <n v="7.8"/>
    <x v="0"/>
  </r>
  <r>
    <n v="306291"/>
    <s v="Nazeer Delicacies"/>
    <n v="1"/>
    <s v="New Delhi"/>
    <s v="R K Puram"/>
    <n v="77.180733099999998"/>
    <n v="28.565068400000001"/>
    <s v="North Indian, Mughlai"/>
    <s v="Indian Rupees(Rs.)"/>
    <x v="0"/>
    <x v="1"/>
    <s v="No"/>
    <s v="No"/>
    <n v="2"/>
    <n v="163"/>
    <n v="650"/>
    <n v="3.3"/>
    <n v="2016"/>
    <n v="7"/>
    <n v="21"/>
    <d v="2016-07-21T00:00:00"/>
    <n v="7.8"/>
    <x v="0"/>
  </r>
  <r>
    <n v="306028"/>
    <s v="My Spice Kitchen"/>
    <n v="1"/>
    <s v="New Delhi"/>
    <s v="Chittaranjan Park"/>
    <n v="77.2487359"/>
    <n v="28.540398199999998"/>
    <s v="North Indian, Mughlai, Biryani, Bengali"/>
    <s v="Indian Rupees(Rs.)"/>
    <x v="0"/>
    <x v="1"/>
    <s v="No"/>
    <s v="No"/>
    <n v="2"/>
    <n v="443"/>
    <n v="650"/>
    <n v="3.5"/>
    <n v="2015"/>
    <n v="6"/>
    <n v="26"/>
    <d v="2015-06-26T00:00:00"/>
    <n v="7.8"/>
    <x v="0"/>
  </r>
  <r>
    <n v="6475"/>
    <s v="Nazeer Foods"/>
    <n v="1"/>
    <s v="New Delhi"/>
    <s v="Malviya Nagar"/>
    <n v="77.212335300000007"/>
    <n v="28.536637299999999"/>
    <s v="North Indian, Mughlai, Chinese"/>
    <s v="Indian Rupees(Rs.)"/>
    <x v="0"/>
    <x v="0"/>
    <s v="No"/>
    <s v="No"/>
    <n v="2"/>
    <n v="427"/>
    <n v="650"/>
    <n v="3.6"/>
    <n v="2017"/>
    <n v="6"/>
    <n v="11"/>
    <d v="2017-06-11T00:00:00"/>
    <n v="7.8"/>
    <x v="0"/>
  </r>
  <r>
    <n v="1675"/>
    <s v="Qureshi's Kabab Corner"/>
    <n v="1"/>
    <s v="New Delhi"/>
    <s v="South Extension 2"/>
    <n v="77.219000789999996"/>
    <n v="28.567766389999999"/>
    <s v="North Indian, Mughlai"/>
    <s v="Indian Rupees(Rs.)"/>
    <x v="0"/>
    <x v="0"/>
    <s v="No"/>
    <s v="No"/>
    <n v="2"/>
    <n v="215"/>
    <n v="650"/>
    <n v="3.6"/>
    <n v="2018"/>
    <n v="6"/>
    <n v="19"/>
    <d v="2018-06-19T00:00:00"/>
    <n v="7.8"/>
    <x v="0"/>
  </r>
  <r>
    <n v="302682"/>
    <s v="Barista"/>
    <n v="1"/>
    <s v="New Delhi"/>
    <s v="Friends Colony"/>
    <n v="77.268164999999996"/>
    <n v="28.570350999999999"/>
    <s v="Cafe"/>
    <s v="Indian Rupees(Rs.)"/>
    <x v="0"/>
    <x v="0"/>
    <s v="No"/>
    <s v="No"/>
    <n v="2"/>
    <n v="15"/>
    <n v="650"/>
    <n v="3.2"/>
    <n v="2016"/>
    <n v="5"/>
    <n v="14"/>
    <d v="2016-05-14T00:00:00"/>
    <n v="7.8"/>
    <x v="0"/>
  </r>
  <r>
    <n v="844"/>
    <s v="Khan Chacha"/>
    <n v="1"/>
    <s v="New Delhi"/>
    <s v="Khan Market"/>
    <n v="77.227312800000007"/>
    <n v="28.600745499999999"/>
    <s v="Mughlai, North Indian"/>
    <s v="Indian Rupees(Rs.)"/>
    <x v="0"/>
    <x v="0"/>
    <s v="No"/>
    <s v="No"/>
    <n v="2"/>
    <n v="2860"/>
    <n v="650"/>
    <n v="3.7"/>
    <n v="2014"/>
    <n v="5"/>
    <n v="17"/>
    <d v="2014-05-17T00:00:00"/>
    <n v="7.8"/>
    <x v="0"/>
  </r>
  <r>
    <n v="535"/>
    <s v="Barista"/>
    <n v="1"/>
    <s v="New Delhi"/>
    <s v="Vasant Vihar"/>
    <n v="77.164079880000003"/>
    <n v="28.557052909999999"/>
    <s v="Cafe"/>
    <s v="Indian Rupees(Rs.)"/>
    <x v="0"/>
    <x v="1"/>
    <s v="No"/>
    <s v="No"/>
    <n v="2"/>
    <n v="47"/>
    <n v="650"/>
    <n v="3.3"/>
    <n v="2011"/>
    <n v="5"/>
    <n v="20"/>
    <d v="2011-05-20T00:00:00"/>
    <n v="7.8"/>
    <x v="0"/>
  </r>
  <r>
    <n v="6092"/>
    <s v="Chaskaa"/>
    <n v="1"/>
    <s v="New Delhi"/>
    <s v="Anand Vihar"/>
    <n v="77.3066776"/>
    <n v="28.6595993"/>
    <s v="Chinese, North Indian, Italian"/>
    <s v="Indian Rupees(Rs.)"/>
    <x v="0"/>
    <x v="1"/>
    <s v="No"/>
    <s v="No"/>
    <n v="2"/>
    <n v="220"/>
    <n v="650"/>
    <n v="3.5"/>
    <n v="2016"/>
    <n v="4"/>
    <n v="3"/>
    <d v="2016-04-03T00:00:00"/>
    <n v="7.8"/>
    <x v="0"/>
  </r>
  <r>
    <n v="18383512"/>
    <s v="Movenpick"/>
    <n v="1"/>
    <s v="New Delhi"/>
    <s v="Greater Kailash (GK) 2"/>
    <n v="77.243148599999998"/>
    <n v="28.534239599999999"/>
    <s v="Ice Cream, Desserts"/>
    <s v="Indian Rupees(Rs.)"/>
    <x v="0"/>
    <x v="1"/>
    <s v="No"/>
    <s v="No"/>
    <n v="2"/>
    <n v="27"/>
    <n v="650"/>
    <n v="3.9"/>
    <n v="2012"/>
    <n v="4"/>
    <n v="26"/>
    <d v="2012-04-26T00:00:00"/>
    <n v="7.8"/>
    <x v="0"/>
  </r>
  <r>
    <n v="9644"/>
    <s v="Deez Biryani &amp; Kebabs"/>
    <n v="1"/>
    <s v="New Delhi"/>
    <s v="Kamla Nagar"/>
    <n v="77.201217799999995"/>
    <n v="28.6834998"/>
    <s v="Biryani, North Indian, Mughlai"/>
    <s v="Indian Rupees(Rs.)"/>
    <x v="0"/>
    <x v="1"/>
    <s v="No"/>
    <s v="No"/>
    <n v="2"/>
    <n v="393"/>
    <n v="650"/>
    <n v="3.7"/>
    <n v="2013"/>
    <n v="4"/>
    <n v="10"/>
    <d v="2013-04-10T00:00:00"/>
    <n v="7.8"/>
    <x v="0"/>
  </r>
  <r>
    <n v="300661"/>
    <s v="Changezi Chicken"/>
    <n v="1"/>
    <s v="New Delhi"/>
    <s v="Karol Bagh"/>
    <n v="77.200373859999999"/>
    <n v="28.65492631"/>
    <s v="North Indian, Mughlai"/>
    <s v="Indian Rupees(Rs.)"/>
    <x v="0"/>
    <x v="1"/>
    <s v="No"/>
    <s v="No"/>
    <n v="2"/>
    <n v="456"/>
    <n v="650"/>
    <n v="3.7"/>
    <n v="2013"/>
    <n v="4"/>
    <n v="11"/>
    <d v="2013-04-11T00:00:00"/>
    <n v="7.8"/>
    <x v="0"/>
  </r>
  <r>
    <n v="2997"/>
    <s v="Big Dragon"/>
    <n v="1"/>
    <s v="New Delhi"/>
    <s v="Living Style Mall, Jasola"/>
    <n v="77.296874000000003"/>
    <n v="28.541138499999999"/>
    <s v="Chinese, Thai"/>
    <s v="Indian Rupees(Rs.)"/>
    <x v="0"/>
    <x v="0"/>
    <s v="No"/>
    <s v="No"/>
    <n v="2"/>
    <n v="81"/>
    <n v="650"/>
    <n v="3.1"/>
    <n v="2010"/>
    <n v="4"/>
    <n v="19"/>
    <d v="2010-04-19T00:00:00"/>
    <n v="7.8"/>
    <x v="0"/>
  </r>
  <r>
    <n v="528"/>
    <s v="Barista"/>
    <n v="1"/>
    <s v="New Delhi"/>
    <s v="SDA"/>
    <n v="77.196621800000003"/>
    <n v="28.546507800000001"/>
    <s v="Cafe"/>
    <s v="Indian Rupees(Rs.)"/>
    <x v="0"/>
    <x v="1"/>
    <s v="No"/>
    <s v="No"/>
    <n v="2"/>
    <n v="104"/>
    <n v="650"/>
    <n v="3.6"/>
    <n v="2011"/>
    <n v="4"/>
    <n v="12"/>
    <d v="2011-04-12T00:00:00"/>
    <n v="7.8"/>
    <x v="0"/>
  </r>
  <r>
    <n v="18273623"/>
    <s v="Al-Bawarchi"/>
    <n v="1"/>
    <s v="New Delhi"/>
    <s v="Living Style Mall, Jasola"/>
    <n v="77.297044200000002"/>
    <n v="28.541365899999999"/>
    <s v="North Indian, Mughlai, Chinese"/>
    <s v="Indian Rupees(Rs.)"/>
    <x v="0"/>
    <x v="0"/>
    <s v="No"/>
    <s v="No"/>
    <n v="2"/>
    <n v="15"/>
    <n v="650"/>
    <n v="3.1"/>
    <n v="2012"/>
    <n v="3"/>
    <n v="12"/>
    <d v="2012-03-12T00:00:00"/>
    <n v="7.8"/>
    <x v="0"/>
  </r>
  <r>
    <n v="18432219"/>
    <s v="The Grill Kitchen"/>
    <n v="1"/>
    <s v="New Delhi"/>
    <s v="Malviya Nagar"/>
    <n v="77.206066300000003"/>
    <n v="28.5331227"/>
    <s v="North Indian, Mughlai"/>
    <s v="Indian Rupees(Rs.)"/>
    <x v="0"/>
    <x v="1"/>
    <s v="No"/>
    <s v="No"/>
    <n v="2"/>
    <n v="75"/>
    <n v="650"/>
    <n v="3.8"/>
    <n v="2014"/>
    <n v="3"/>
    <n v="26"/>
    <d v="2014-03-26T00:00:00"/>
    <n v="7.8"/>
    <x v="0"/>
  </r>
  <r>
    <n v="7720"/>
    <s v="Chik Chow"/>
    <n v="1"/>
    <s v="New Delhi"/>
    <s v="New Friends Colony"/>
    <n v="77.268010790000005"/>
    <n v="28.569369699999999"/>
    <s v="North Indian, Mughlai, Chinese"/>
    <s v="Indian Rupees(Rs.)"/>
    <x v="0"/>
    <x v="1"/>
    <s v="No"/>
    <s v="No"/>
    <n v="2"/>
    <n v="62"/>
    <n v="650"/>
    <n v="3.3"/>
    <n v="2018"/>
    <n v="3"/>
    <n v="16"/>
    <d v="2018-03-16T00:00:00"/>
    <n v="7.8"/>
    <x v="0"/>
  </r>
  <r>
    <n v="3967"/>
    <s v="Bobby Punjabi Rasoi"/>
    <n v="1"/>
    <s v="New Delhi"/>
    <s v="Pitampura"/>
    <n v="77.139033900000001"/>
    <n v="28.6987597"/>
    <s v="North Indian, Mughlai"/>
    <s v="Indian Rupees(Rs.)"/>
    <x v="0"/>
    <x v="1"/>
    <s v="No"/>
    <s v="No"/>
    <n v="2"/>
    <n v="113"/>
    <n v="650"/>
    <n v="2.6"/>
    <n v="2013"/>
    <n v="3"/>
    <n v="26"/>
    <d v="2013-03-26T00:00:00"/>
    <n v="7.8"/>
    <x v="0"/>
  </r>
  <r>
    <n v="18089255"/>
    <s v="Beijing Street"/>
    <n v="1"/>
    <s v="New Delhi"/>
    <s v="Vasant Kunj"/>
    <n v="77.1584474"/>
    <n v="28.5183003"/>
    <s v="Chinese, Thai, Fast Food"/>
    <s v="Indian Rupees(Rs.)"/>
    <x v="0"/>
    <x v="1"/>
    <s v="No"/>
    <s v="No"/>
    <n v="2"/>
    <n v="122"/>
    <n v="650"/>
    <n v="3.8"/>
    <n v="2016"/>
    <n v="3"/>
    <n v="6"/>
    <d v="2016-03-06T00:00:00"/>
    <n v="7.8"/>
    <x v="0"/>
  </r>
  <r>
    <n v="18144479"/>
    <s v="Happy Hakka"/>
    <n v="1"/>
    <s v="New Delhi"/>
    <s v="Vasant Kunj"/>
    <n v="77.152060500000005"/>
    <n v="28.533287900000001"/>
    <s v="Chinese"/>
    <s v="Indian Rupees(Rs.)"/>
    <x v="0"/>
    <x v="1"/>
    <s v="No"/>
    <s v="No"/>
    <n v="2"/>
    <n v="173"/>
    <n v="650"/>
    <n v="4.0999999999999996"/>
    <n v="2016"/>
    <n v="3"/>
    <n v="20"/>
    <d v="2016-03-20T00:00:00"/>
    <n v="7.8"/>
    <x v="0"/>
  </r>
  <r>
    <n v="18279452"/>
    <s v="Beijing Street"/>
    <n v="1"/>
    <s v="New Delhi"/>
    <s v="Greater Kailash (GK) 2"/>
    <n v="77.239870300000007"/>
    <n v="28.541313299999999"/>
    <s v="Chinese, Thai, Fast Food"/>
    <s v="Indian Rupees(Rs.)"/>
    <x v="0"/>
    <x v="1"/>
    <s v="No"/>
    <s v="No"/>
    <n v="2"/>
    <n v="120"/>
    <n v="650"/>
    <n v="3.6"/>
    <n v="2017"/>
    <n v="2"/>
    <n v="1"/>
    <d v="2017-02-01T00:00:00"/>
    <n v="7.8"/>
    <x v="0"/>
  </r>
  <r>
    <n v="18222571"/>
    <s v="Pradhan Ji Multi Cuisine Restaurant"/>
    <n v="1"/>
    <s v="New Delhi"/>
    <s v="Kamla Nagar"/>
    <n v="77.207371499999994"/>
    <n v="28.6808616"/>
    <s v="North Indian, Chinese, Continental"/>
    <s v="Indian Rupees(Rs.)"/>
    <x v="0"/>
    <x v="1"/>
    <s v="No"/>
    <s v="No"/>
    <n v="2"/>
    <n v="41"/>
    <n v="650"/>
    <n v="3.3"/>
    <n v="2012"/>
    <n v="2"/>
    <n v="16"/>
    <d v="2012-02-16T00:00:00"/>
    <n v="7.8"/>
    <x v="0"/>
  </r>
  <r>
    <n v="303574"/>
    <s v="Omazoni"/>
    <n v="1"/>
    <s v="New Delhi"/>
    <s v="Khan Market"/>
    <n v="77.225291900000002"/>
    <n v="28.6004185"/>
    <s v="North Indian, Chinese, Mexican, Lebanese, Italian, Fast Food"/>
    <s v="Indian Rupees(Rs.)"/>
    <x v="0"/>
    <x v="1"/>
    <s v="No"/>
    <s v="No"/>
    <n v="2"/>
    <n v="120"/>
    <n v="650"/>
    <n v="2.5"/>
    <n v="2018"/>
    <n v="2"/>
    <n v="17"/>
    <d v="2018-02-17T00:00:00"/>
    <n v="7.8"/>
    <x v="0"/>
  </r>
  <r>
    <n v="18222586"/>
    <s v="Pipeline Cafe"/>
    <n v="1"/>
    <s v="New Delhi"/>
    <s v="Satyaniketan"/>
    <n v="77.167793500000002"/>
    <n v="28.588116899999999"/>
    <s v="Cafe, North Indian, Chinese, Continental"/>
    <s v="Indian Rupees(Rs.)"/>
    <x v="0"/>
    <x v="1"/>
    <s v="No"/>
    <s v="No"/>
    <n v="2"/>
    <n v="355"/>
    <n v="650"/>
    <n v="4"/>
    <n v="2016"/>
    <n v="2"/>
    <n v="11"/>
    <d v="2016-02-11T00:00:00"/>
    <n v="7.8"/>
    <x v="0"/>
  </r>
  <r>
    <n v="18361241"/>
    <s v="Tandoori Nights"/>
    <n v="1"/>
    <s v="New Delhi"/>
    <s v="Anand Vihar"/>
    <n v="77.316989899999996"/>
    <n v="28.6604475"/>
    <s v="Mughlai, North Indian"/>
    <s v="Indian Rupees(Rs.)"/>
    <x v="0"/>
    <x v="0"/>
    <s v="No"/>
    <s v="No"/>
    <n v="2"/>
    <n v="5"/>
    <n v="650"/>
    <n v="3"/>
    <n v="2016"/>
    <n v="1"/>
    <n v="17"/>
    <d v="2016-01-17T00:00:00"/>
    <n v="7.8"/>
    <x v="0"/>
  </r>
  <r>
    <n v="306310"/>
    <s v="Cook Du Kdu"/>
    <n v="1"/>
    <s v="New Delhi"/>
    <s v="Krishna Nagar"/>
    <n v="77.288267500000003"/>
    <n v="28.659862789999998"/>
    <s v="North Indian, Chinese, Mughlai"/>
    <s v="Indian Rupees(Rs.)"/>
    <x v="0"/>
    <x v="1"/>
    <s v="No"/>
    <s v="No"/>
    <n v="2"/>
    <n v="52"/>
    <n v="650"/>
    <n v="3.2"/>
    <n v="2015"/>
    <n v="1"/>
    <n v="4"/>
    <d v="2015-01-04T00:00:00"/>
    <n v="7.8"/>
    <x v="0"/>
  </r>
  <r>
    <n v="18175252"/>
    <s v="Chilli Dragon"/>
    <n v="1"/>
    <s v="New Delhi"/>
    <s v="Malviya Nagar"/>
    <n v="77.218812999999997"/>
    <n v="28.534251999999999"/>
    <s v="Chinese, Thai"/>
    <s v="Indian Rupees(Rs.)"/>
    <x v="0"/>
    <x v="1"/>
    <s v="No"/>
    <s v="No"/>
    <n v="2"/>
    <n v="35"/>
    <n v="650"/>
    <n v="3.3"/>
    <n v="2016"/>
    <n v="1"/>
    <n v="5"/>
    <d v="2016-01-05T00:00:00"/>
    <n v="7.8"/>
    <x v="0"/>
  </r>
  <r>
    <n v="305251"/>
    <s v="Barista"/>
    <n v="1"/>
    <s v="New Delhi"/>
    <s v="Moments Mall, Kirti Nagar"/>
    <n v="77.146724399999997"/>
    <n v="28.657132000000001"/>
    <s v="Cafe"/>
    <s v="Indian Rupees(Rs.)"/>
    <x v="0"/>
    <x v="0"/>
    <s v="No"/>
    <s v="No"/>
    <n v="2"/>
    <n v="18"/>
    <n v="650"/>
    <n v="3.1"/>
    <n v="2016"/>
    <n v="1"/>
    <n v="24"/>
    <d v="2016-01-24T00:00:00"/>
    <n v="7.8"/>
    <x v="0"/>
  </r>
  <r>
    <n v="312142"/>
    <s v="The Biryani Co."/>
    <n v="1"/>
    <s v="New Delhi"/>
    <s v="Satyaniketan"/>
    <n v="77.170669099999998"/>
    <n v="28.587137599999998"/>
    <s v="Hyderabadi, Biryani, North Indian"/>
    <s v="Indian Rupees(Rs.)"/>
    <x v="0"/>
    <x v="1"/>
    <s v="No"/>
    <s v="No"/>
    <n v="2"/>
    <n v="295"/>
    <n v="650"/>
    <n v="4.2"/>
    <n v="2014"/>
    <n v="1"/>
    <n v="4"/>
    <d v="2014-01-04T00:00:00"/>
    <n v="7.8"/>
    <x v="0"/>
  </r>
  <r>
    <n v="18292485"/>
    <s v="Nawab Dera"/>
    <n v="1"/>
    <s v="New Delhi"/>
    <s v="Vasant Kunj"/>
    <n v="77.135743099999999"/>
    <n v="28.5254999"/>
    <s v="North Indian, Mughlai, Biryani"/>
    <s v="Indian Rupees(Rs.)"/>
    <x v="0"/>
    <x v="1"/>
    <s v="No"/>
    <s v="No"/>
    <n v="2"/>
    <n v="141"/>
    <n v="650"/>
    <n v="3.8"/>
    <n v="2015"/>
    <n v="1"/>
    <n v="7"/>
    <d v="2015-01-07T00:00:00"/>
    <n v="7.8"/>
    <x v="0"/>
  </r>
  <r>
    <n v="845"/>
    <s v="Milan Food"/>
    <n v="1"/>
    <s v="New Delhi"/>
    <s v="Chanakyapuri"/>
    <n v="77.191784499999997"/>
    <n v="28.584137900000002"/>
    <s v="Chinese, North Indian"/>
    <s v="Indian Rupees(Rs.)"/>
    <x v="0"/>
    <x v="0"/>
    <s v="No"/>
    <s v="No"/>
    <n v="2"/>
    <n v="2"/>
    <n v="650"/>
    <n v="1"/>
    <n v="2013"/>
    <n v="12"/>
    <n v="10"/>
    <d v="2013-12-10T00:00:00"/>
    <n v="7.8"/>
    <x v="0"/>
  </r>
  <r>
    <n v="18277002"/>
    <s v="Relax Xpress"/>
    <n v="1"/>
    <s v="New Delhi"/>
    <s v="Greater Kailash (GK) 2"/>
    <n v="77.239008100000007"/>
    <n v="28.5376881"/>
    <s v="North Indian, Mughlai, Chinese"/>
    <s v="Indian Rupees(Rs.)"/>
    <x v="0"/>
    <x v="1"/>
    <s v="No"/>
    <s v="No"/>
    <n v="2"/>
    <n v="25"/>
    <n v="650"/>
    <n v="3.2"/>
    <n v="2010"/>
    <n v="12"/>
    <n v="13"/>
    <d v="2010-12-13T00:00:00"/>
    <n v="7.8"/>
    <x v="0"/>
  </r>
  <r>
    <n v="533"/>
    <s v="Barista"/>
    <n v="1"/>
    <s v="New Delhi"/>
    <s v="Janakpuri"/>
    <n v="77.081247000000005"/>
    <n v="28.6308738"/>
    <s v="Cafe"/>
    <s v="Indian Rupees(Rs.)"/>
    <x v="0"/>
    <x v="1"/>
    <s v="No"/>
    <s v="No"/>
    <n v="2"/>
    <n v="74"/>
    <n v="650"/>
    <n v="3.3"/>
    <n v="2010"/>
    <n v="12"/>
    <n v="13"/>
    <d v="2010-12-13T00:00:00"/>
    <n v="7.8"/>
    <x v="0"/>
  </r>
  <r>
    <n v="5135"/>
    <s v="Express Dhaba"/>
    <n v="1"/>
    <s v="New Delhi"/>
    <s v="Malviya Nagar"/>
    <n v="77.212755200000004"/>
    <n v="28.540327300000001"/>
    <s v="North Indian, Chinese, Mughlai"/>
    <s v="Indian Rupees(Rs.)"/>
    <x v="0"/>
    <x v="1"/>
    <s v="No"/>
    <s v="No"/>
    <n v="2"/>
    <n v="68"/>
    <n v="650"/>
    <n v="2.7"/>
    <n v="2016"/>
    <n v="12"/>
    <n v="28"/>
    <d v="2016-12-28T00:00:00"/>
    <n v="7.8"/>
    <x v="0"/>
  </r>
  <r>
    <n v="506"/>
    <s v="Barista"/>
    <n v="1"/>
    <s v="New Delhi"/>
    <s v="Select Citywalk Mall, Saket"/>
    <n v="77.219232469999994"/>
    <n v="28.528436670000001"/>
    <s v="Cafe"/>
    <s v="Indian Rupees(Rs.)"/>
    <x v="0"/>
    <x v="0"/>
    <s v="No"/>
    <s v="No"/>
    <n v="2"/>
    <n v="99"/>
    <n v="650"/>
    <n v="3.6"/>
    <n v="2018"/>
    <n v="12"/>
    <n v="5"/>
    <d v="2018-12-05T00:00:00"/>
    <n v="7.8"/>
    <x v="0"/>
  </r>
  <r>
    <n v="525"/>
    <s v="Barista"/>
    <n v="1"/>
    <s v="New Delhi"/>
    <s v="Defence Colony"/>
    <n v="77.230142000000001"/>
    <n v="28.573545299999999"/>
    <s v="Cafe"/>
    <s v="Indian Rupees(Rs.)"/>
    <x v="0"/>
    <x v="1"/>
    <s v="No"/>
    <s v="No"/>
    <n v="2"/>
    <n v="73"/>
    <n v="650"/>
    <n v="3.3"/>
    <n v="2017"/>
    <n v="11"/>
    <n v="28"/>
    <d v="2017-11-28T00:00:00"/>
    <n v="7.8"/>
    <x v="0"/>
  </r>
  <r>
    <n v="18254553"/>
    <s v="Twisted Tacos"/>
    <n v="1"/>
    <s v="New Delhi"/>
    <s v="Greater Kailash (GK) 2"/>
    <n v="77.243730499999998"/>
    <n v="28.534566699999999"/>
    <s v="Mexican"/>
    <s v="Indian Rupees(Rs.)"/>
    <x v="0"/>
    <x v="1"/>
    <s v="No"/>
    <s v="No"/>
    <n v="2"/>
    <n v="173"/>
    <n v="650"/>
    <n v="3.8"/>
    <n v="2014"/>
    <n v="11"/>
    <n v="14"/>
    <d v="2014-11-14T00:00:00"/>
    <n v="7.8"/>
    <x v="0"/>
  </r>
  <r>
    <n v="307296"/>
    <s v="Movenpick"/>
    <n v="1"/>
    <s v="New Delhi"/>
    <s v="Select Citywalk Mall, Saket"/>
    <n v="77.219389710000002"/>
    <n v="28.528694120000001"/>
    <s v="Ice Cream, Desserts"/>
    <s v="Indian Rupees(Rs.)"/>
    <x v="0"/>
    <x v="1"/>
    <s v="No"/>
    <s v="No"/>
    <n v="2"/>
    <n v="135"/>
    <n v="650"/>
    <n v="4"/>
    <n v="2017"/>
    <n v="11"/>
    <n v="2"/>
    <d v="2017-11-02T00:00:00"/>
    <n v="7.8"/>
    <x v="0"/>
  </r>
  <r>
    <n v="18409199"/>
    <s v="Khan Chacha"/>
    <n v="1"/>
    <s v="New Delhi"/>
    <s v="Worldmark 1, Aerocity"/>
    <n v="77.121795289999994"/>
    <n v="28.550347200000001"/>
    <s v="Mughlai, North Indian"/>
    <s v="Indian Rupees(Rs.)"/>
    <x v="0"/>
    <x v="0"/>
    <s v="No"/>
    <s v="No"/>
    <n v="2"/>
    <n v="2"/>
    <n v="650"/>
    <n v="1"/>
    <n v="2013"/>
    <n v="11"/>
    <n v="4"/>
    <d v="2013-11-04T00:00:00"/>
    <n v="7.8"/>
    <x v="0"/>
  </r>
  <r>
    <n v="18304836"/>
    <s v="Nukkad"/>
    <n v="1"/>
    <s v="New Delhi"/>
    <s v="Alaknanda"/>
    <n v="77.25"/>
    <n v="28.53"/>
    <s v="Chinese, Mughlai, North Indian"/>
    <s v="Indian Rupees(Rs.)"/>
    <x v="0"/>
    <x v="1"/>
    <s v="No"/>
    <s v="No"/>
    <n v="2"/>
    <n v="82"/>
    <n v="650"/>
    <n v="3.6"/>
    <n v="2017"/>
    <n v="10"/>
    <n v="10"/>
    <d v="2017-10-10T00:00:00"/>
    <n v="7.8"/>
    <x v="0"/>
  </r>
  <r>
    <n v="305817"/>
    <s v="Koyla Kebab"/>
    <n v="1"/>
    <s v="New Delhi"/>
    <s v="Greater Kailash (GK) 2"/>
    <n v="77.243239200000005"/>
    <n v="28.5345941"/>
    <s v="North Indian, Mughlai"/>
    <s v="Indian Rupees(Rs.)"/>
    <x v="0"/>
    <x v="1"/>
    <s v="No"/>
    <s v="No"/>
    <n v="2"/>
    <n v="99"/>
    <n v="650"/>
    <n v="3.1"/>
    <n v="2010"/>
    <n v="10"/>
    <n v="2"/>
    <d v="2010-10-02T00:00:00"/>
    <n v="7.8"/>
    <x v="0"/>
  </r>
  <r>
    <n v="8995"/>
    <s v="Manwhar"/>
    <n v="1"/>
    <s v="New Delhi"/>
    <s v="Kamla Nagar"/>
    <n v="77.198288700000006"/>
    <n v="28.681938200000001"/>
    <s v="South Indian, North Indian, Chinese"/>
    <s v="Indian Rupees(Rs.)"/>
    <x v="0"/>
    <x v="0"/>
    <s v="No"/>
    <s v="No"/>
    <n v="2"/>
    <n v="69"/>
    <n v="650"/>
    <n v="3.2"/>
    <n v="2015"/>
    <n v="10"/>
    <n v="2"/>
    <d v="2015-10-02T00:00:00"/>
    <n v="7.8"/>
    <x v="0"/>
  </r>
  <r>
    <n v="18277018"/>
    <s v="Spicy N Karara"/>
    <n v="1"/>
    <s v="New Delhi"/>
    <s v="Karol Bagh"/>
    <n v="77.189268799999994"/>
    <n v="28.6467961"/>
    <s v="North Indian, Chinese, Fast Food"/>
    <s v="Indian Rupees(Rs.)"/>
    <x v="0"/>
    <x v="1"/>
    <s v="No"/>
    <s v="No"/>
    <n v="2"/>
    <n v="93"/>
    <n v="650"/>
    <n v="3.3"/>
    <n v="2018"/>
    <n v="10"/>
    <n v="3"/>
    <d v="2018-10-03T00:00:00"/>
    <n v="7.8"/>
    <x v="0"/>
  </r>
  <r>
    <n v="312169"/>
    <s v="Pizza Yum"/>
    <n v="1"/>
    <s v="New Delhi"/>
    <s v="Palam"/>
    <n v="77.081514400000003"/>
    <n v="28.597415099999999"/>
    <s v="Pizza, Fast Food"/>
    <s v="Indian Rupees(Rs.)"/>
    <x v="0"/>
    <x v="0"/>
    <s v="No"/>
    <s v="No"/>
    <n v="2"/>
    <n v="8"/>
    <n v="650"/>
    <n v="2.7"/>
    <n v="2014"/>
    <n v="10"/>
    <n v="6"/>
    <d v="2014-10-06T00:00:00"/>
    <n v="7.8"/>
    <x v="0"/>
  </r>
  <r>
    <n v="18433864"/>
    <s v="Khan Chacha"/>
    <n v="1"/>
    <s v="New Delhi"/>
    <s v="Palate of Delhi, Chanakyapuri"/>
    <n v="77.162221900000006"/>
    <n v="28.592153499999998"/>
    <s v="Mughlai, North Indian"/>
    <s v="Indian Rupees(Rs.)"/>
    <x v="0"/>
    <x v="0"/>
    <s v="No"/>
    <s v="No"/>
    <n v="2"/>
    <n v="1"/>
    <n v="650"/>
    <n v="1"/>
    <n v="2016"/>
    <n v="10"/>
    <n v="9"/>
    <d v="2016-10-09T00:00:00"/>
    <n v="7.8"/>
    <x v="0"/>
  </r>
  <r>
    <n v="18325509"/>
    <s v="Kingdom Restaurant"/>
    <n v="1"/>
    <s v="New Delhi"/>
    <s v="R K Puram"/>
    <n v="77.167479"/>
    <n v="28.5652799"/>
    <s v="Chinese"/>
    <s v="Indian Rupees(Rs.)"/>
    <x v="0"/>
    <x v="0"/>
    <s v="No"/>
    <s v="No"/>
    <n v="2"/>
    <n v="1"/>
    <n v="650"/>
    <n v="1"/>
    <n v="2018"/>
    <n v="10"/>
    <n v="20"/>
    <d v="2018-10-20T00:00:00"/>
    <n v="7.8"/>
    <x v="0"/>
  </r>
  <r>
    <n v="6308"/>
    <s v="Patiala Shahi"/>
    <n v="1"/>
    <s v="New Delhi"/>
    <s v="Rohini"/>
    <n v="77.104454709999999"/>
    <n v="28.69976033"/>
    <s v="North Indian, Mughlai"/>
    <s v="Indian Rupees(Rs.)"/>
    <x v="0"/>
    <x v="1"/>
    <s v="No"/>
    <s v="No"/>
    <n v="2"/>
    <n v="78"/>
    <n v="650"/>
    <n v="3.4"/>
    <n v="2012"/>
    <n v="10"/>
    <n v="26"/>
    <d v="2012-10-26T00:00:00"/>
    <n v="7.8"/>
    <x v="0"/>
  </r>
  <r>
    <n v="304307"/>
    <s v="Wood Box Cafe"/>
    <n v="1"/>
    <s v="New Delhi"/>
    <s v="Delhi University-GTB Nagar"/>
    <n v="77.204798600000004"/>
    <n v="28.6943941"/>
    <s v="Cafe, Fast Food, Italian, Chinese"/>
    <s v="Indian Rupees(Rs.)"/>
    <x v="1"/>
    <x v="1"/>
    <s v="No"/>
    <s v="No"/>
    <n v="2"/>
    <n v="1970"/>
    <n v="650"/>
    <n v="3.8"/>
    <n v="2017"/>
    <n v="4"/>
    <n v="18"/>
    <d v="2017-04-18T00:00:00"/>
    <n v="7.8"/>
    <x v="0"/>
  </r>
  <r>
    <n v="311103"/>
    <s v="Bings Cafe"/>
    <n v="1"/>
    <s v="New Delhi"/>
    <s v="Select Citywalk Mall, Saket"/>
    <n v="77.21932769"/>
    <n v="28.52869471"/>
    <s v="Korean, Beverages, Desserts"/>
    <s v="Indian Rupees(Rs.)"/>
    <x v="1"/>
    <x v="1"/>
    <s v="No"/>
    <s v="No"/>
    <n v="2"/>
    <n v="179"/>
    <n v="650"/>
    <n v="3.9"/>
    <n v="2013"/>
    <n v="10"/>
    <n v="20"/>
    <d v="2013-10-20T00:00:00"/>
    <n v="7.8"/>
    <x v="0"/>
  </r>
  <r>
    <n v="4885"/>
    <s v="Rice Bowl"/>
    <n v="1"/>
    <s v="New Delhi"/>
    <s v="East Patel Nagar"/>
    <n v="77.170144699999994"/>
    <n v="28.644845700000001"/>
    <s v="Chinese, Seafood"/>
    <s v="Indian Rupees(Rs.)"/>
    <x v="1"/>
    <x v="1"/>
    <s v="No"/>
    <s v="No"/>
    <n v="3"/>
    <n v="241"/>
    <n v="1100"/>
    <n v="3.7"/>
    <n v="2018"/>
    <n v="9"/>
    <n v="8"/>
    <d v="2018-09-08T00:00:00"/>
    <n v="13.200000000000001"/>
    <x v="1"/>
  </r>
  <r>
    <n v="6200"/>
    <s v="Essex Village Garden"/>
    <n v="1"/>
    <s v="New Delhi"/>
    <s v="Essex Farms"/>
    <n v="77.201408900000004"/>
    <n v="28.5439726"/>
    <s v="North Indian, Chinese, Continental, Seafood"/>
    <s v="Indian Rupees(Rs.)"/>
    <x v="0"/>
    <x v="0"/>
    <s v="No"/>
    <s v="No"/>
    <n v="3"/>
    <n v="218"/>
    <n v="1500"/>
    <n v="3.4"/>
    <n v="2010"/>
    <n v="9"/>
    <n v="9"/>
    <d v="2010-09-09T00:00:00"/>
    <n v="18"/>
    <x v="1"/>
  </r>
  <r>
    <n v="18363391"/>
    <s v="Depot48"/>
    <n v="1"/>
    <s v="New Delhi"/>
    <s v="Greater Kailash (GK) 1"/>
    <n v="77.232926300000003"/>
    <n v="28.556868999999999"/>
    <s v="American, Mexican, Finger Food"/>
    <s v="Indian Rupees(Rs.)"/>
    <x v="1"/>
    <x v="1"/>
    <s v="No"/>
    <s v="No"/>
    <n v="3"/>
    <n v="107"/>
    <n v="1800"/>
    <n v="4.2"/>
    <n v="2012"/>
    <n v="9"/>
    <n v="28"/>
    <d v="2012-09-28T00:00:00"/>
    <n v="21.6"/>
    <x v="1"/>
  </r>
  <r>
    <n v="312787"/>
    <s v="Fitoor"/>
    <n v="1"/>
    <s v="New Delhi"/>
    <s v="Greater Kailash (GK) 2"/>
    <n v="77.241504000000006"/>
    <n v="28.5331306"/>
    <s v="American, Italian, Mughlai, North Indian"/>
    <s v="Indian Rupees(Rs.)"/>
    <x v="1"/>
    <x v="0"/>
    <s v="No"/>
    <s v="No"/>
    <n v="3"/>
    <n v="140"/>
    <n v="1350"/>
    <n v="3.5"/>
    <n v="2012"/>
    <n v="9"/>
    <n v="25"/>
    <d v="2012-09-25T00:00:00"/>
    <n v="16.2"/>
    <x v="1"/>
  </r>
  <r>
    <n v="310342"/>
    <s v="Zai"/>
    <n v="1"/>
    <s v="New Delhi"/>
    <s v="Greater Kailash (GK) 2"/>
    <n v="77.238678399999998"/>
    <n v="28.537078600000001"/>
    <s v="North Indian, Continental, Chinese"/>
    <s v="Indian Rupees(Rs.)"/>
    <x v="1"/>
    <x v="1"/>
    <s v="No"/>
    <s v="No"/>
    <n v="3"/>
    <n v="302"/>
    <n v="1550"/>
    <n v="3.8"/>
    <n v="2016"/>
    <n v="9"/>
    <n v="19"/>
    <d v="2016-09-19T00:00:00"/>
    <n v="18.600000000000001"/>
    <x v="1"/>
  </r>
  <r>
    <n v="18222566"/>
    <s v="The Groghead"/>
    <n v="1"/>
    <s v="New Delhi"/>
    <s v="Green Park"/>
    <n v="77.205799499999998"/>
    <n v="28.555719499999999"/>
    <s v="Italian, North Indian"/>
    <s v="Indian Rupees(Rs.)"/>
    <x v="1"/>
    <x v="0"/>
    <s v="No"/>
    <s v="No"/>
    <n v="3"/>
    <n v="267"/>
    <n v="1700"/>
    <n v="3.4"/>
    <n v="2015"/>
    <n v="9"/>
    <n v="10"/>
    <d v="2015-09-10T00:00:00"/>
    <n v="20.400000000000002"/>
    <x v="1"/>
  </r>
  <r>
    <n v="301001"/>
    <s v="Elf Cafe &amp; Bar"/>
    <n v="1"/>
    <s v="New Delhi"/>
    <s v="Hauz Khas Village"/>
    <n v="77.194477800000001"/>
    <n v="28.554283900000001"/>
    <s v="Italian, North Indian, Continental"/>
    <s v="Indian Rupees(Rs.)"/>
    <x v="1"/>
    <x v="0"/>
    <s v="No"/>
    <s v="No"/>
    <n v="3"/>
    <n v="704"/>
    <n v="1600"/>
    <n v="3.3"/>
    <n v="2014"/>
    <n v="9"/>
    <n v="17"/>
    <d v="2014-09-17T00:00:00"/>
    <n v="19.2"/>
    <x v="1"/>
  </r>
  <r>
    <n v="18376494"/>
    <s v="Fabelle Chocolate Boutique - ITC Maurya"/>
    <n v="1"/>
    <s v="New Delhi"/>
    <s v="ITC Maurya, Chanakyapuri"/>
    <n v="77.173589500000006"/>
    <n v="28.5974082"/>
    <s v="Desserts, Ice Cream"/>
    <s v="Indian Rupees(Rs.)"/>
    <x v="0"/>
    <x v="0"/>
    <s v="No"/>
    <s v="No"/>
    <n v="3"/>
    <n v="20"/>
    <n v="1200"/>
    <n v="3.8"/>
    <n v="2014"/>
    <n v="9"/>
    <n v="10"/>
    <d v="2014-09-10T00:00:00"/>
    <n v="14.4"/>
    <x v="1"/>
  </r>
  <r>
    <n v="17977777"/>
    <s v="The Barbeque Company"/>
    <n v="1"/>
    <s v="New Delhi"/>
    <s v="Jail Road"/>
    <n v="77.101422900000003"/>
    <n v="28.625534399999999"/>
    <s v="North Indian, Chinese, Continental"/>
    <s v="Indian Rupees(Rs.)"/>
    <x v="0"/>
    <x v="0"/>
    <s v="No"/>
    <s v="No"/>
    <n v="3"/>
    <n v="621"/>
    <n v="1200"/>
    <n v="4.2"/>
    <n v="2018"/>
    <n v="9"/>
    <n v="2"/>
    <d v="2018-09-02T00:00:00"/>
    <n v="14.4"/>
    <x v="1"/>
  </r>
  <r>
    <n v="4016"/>
    <s v="The Destination"/>
    <n v="1"/>
    <s v="New Delhi"/>
    <s v="Janakpuri"/>
    <n v="77.091031099999995"/>
    <n v="28.628418499999999"/>
    <s v="Chinese, Mughlai"/>
    <s v="Indian Rupees(Rs.)"/>
    <x v="1"/>
    <x v="1"/>
    <s v="No"/>
    <s v="No"/>
    <n v="3"/>
    <n v="85"/>
    <n v="1400"/>
    <n v="3.3"/>
    <n v="2018"/>
    <n v="9"/>
    <n v="2"/>
    <d v="2018-09-02T00:00:00"/>
    <n v="16.8"/>
    <x v="1"/>
  </r>
  <r>
    <n v="3782"/>
    <s v="Fresc Co"/>
    <n v="1"/>
    <s v="New Delhi"/>
    <s v="Janpath"/>
    <n v="77.219722899999994"/>
    <n v="28.628293200000002"/>
    <s v="Italian, Mediterranean"/>
    <s v="Indian Rupees(Rs.)"/>
    <x v="1"/>
    <x v="1"/>
    <s v="No"/>
    <s v="No"/>
    <n v="3"/>
    <n v="1347"/>
    <n v="1900"/>
    <n v="3.8"/>
    <n v="2013"/>
    <n v="9"/>
    <n v="9"/>
    <d v="2013-09-09T00:00:00"/>
    <n v="22.8"/>
    <x v="1"/>
  </r>
  <r>
    <n v="307818"/>
    <s v="Spice Grill"/>
    <n v="1"/>
    <s v="New Delhi"/>
    <s v="Karkardooma"/>
    <n v="77.307079299999998"/>
    <n v="28.652069399999998"/>
    <s v="North Indian, Mughlai, Chinese, Continental"/>
    <s v="Indian Rupees(Rs.)"/>
    <x v="0"/>
    <x v="1"/>
    <s v="No"/>
    <s v="No"/>
    <n v="3"/>
    <n v="177"/>
    <n v="1300"/>
    <n v="3.2"/>
    <n v="2011"/>
    <n v="9"/>
    <n v="17"/>
    <d v="2011-09-17T00:00:00"/>
    <n v="15.6"/>
    <x v="1"/>
  </r>
  <r>
    <n v="310332"/>
    <s v="Utopia"/>
    <n v="1"/>
    <s v="New Delhi"/>
    <s v="Karkardooma"/>
    <n v="77.303195000000002"/>
    <n v="28.648647400000002"/>
    <s v="North Indian, Mediterranean, Continental"/>
    <s v="Indian Rupees(Rs.)"/>
    <x v="1"/>
    <x v="0"/>
    <s v="No"/>
    <s v="No"/>
    <n v="3"/>
    <n v="286"/>
    <n v="1500"/>
    <n v="3.2"/>
    <n v="2017"/>
    <n v="9"/>
    <n v="28"/>
    <d v="2017-09-28T00:00:00"/>
    <n v="18"/>
    <x v="1"/>
  </r>
  <r>
    <n v="8244"/>
    <s v="Big Chill"/>
    <n v="1"/>
    <s v="New Delhi"/>
    <s v="Khan Market"/>
    <n v="77.227537299999995"/>
    <n v="28.600542900000001"/>
    <s v="Italian, Continental, European, Cafe"/>
    <s v="Indian Rupees(Rs.)"/>
    <x v="0"/>
    <x v="0"/>
    <s v="No"/>
    <s v="No"/>
    <n v="3"/>
    <n v="1569"/>
    <n v="1500"/>
    <n v="4.5999999999999996"/>
    <n v="2015"/>
    <n v="9"/>
    <n v="9"/>
    <d v="2015-09-09T00:00:00"/>
    <n v="18"/>
    <x v="1"/>
  </r>
  <r>
    <n v="2632"/>
    <s v="Mamagoto"/>
    <n v="1"/>
    <s v="New Delhi"/>
    <s v="Khan Market"/>
    <n v="77.227537299999995"/>
    <n v="28.600542900000001"/>
    <s v="Asian, Thai, Chinese"/>
    <s v="Indian Rupees(Rs.)"/>
    <x v="1"/>
    <x v="1"/>
    <s v="No"/>
    <s v="No"/>
    <n v="3"/>
    <n v="1330"/>
    <n v="1600"/>
    <n v="4.0999999999999996"/>
    <n v="2013"/>
    <n v="9"/>
    <n v="10"/>
    <d v="2013-09-10T00:00:00"/>
    <n v="19.2"/>
    <x v="1"/>
  </r>
  <r>
    <n v="302456"/>
    <s v="Copper Restro Bar"/>
    <n v="1"/>
    <s v="New Delhi"/>
    <s v="Kirti Nagar"/>
    <n v="77.142390199999994"/>
    <n v="28.652900200000001"/>
    <s v="North Indian, Chinese, Continental"/>
    <s v="Indian Rupees(Rs.)"/>
    <x v="1"/>
    <x v="0"/>
    <s v="No"/>
    <s v="No"/>
    <n v="3"/>
    <n v="15"/>
    <n v="1200"/>
    <n v="2.8"/>
    <n v="2017"/>
    <n v="9"/>
    <n v="3"/>
    <d v="2017-09-03T00:00:00"/>
    <n v="14.4"/>
    <x v="1"/>
  </r>
  <r>
    <n v="311766"/>
    <s v="Chinois"/>
    <n v="1"/>
    <s v="New Delhi"/>
    <s v="Lodhi Colony"/>
    <n v="77.223613189999995"/>
    <n v="28.584556460000002"/>
    <s v="Asian"/>
    <s v="Indian Rupees(Rs.)"/>
    <x v="1"/>
    <x v="0"/>
    <s v="No"/>
    <s v="No"/>
    <n v="3"/>
    <n v="7"/>
    <n v="1500"/>
    <n v="3"/>
    <n v="2013"/>
    <n v="9"/>
    <n v="22"/>
    <d v="2013-09-22T00:00:00"/>
    <n v="18"/>
    <x v="1"/>
  </r>
  <r>
    <n v="452"/>
    <s v="Swagath"/>
    <n v="1"/>
    <s v="New Delhi"/>
    <s v="Malviya Nagar"/>
    <n v="77.2116173"/>
    <n v="28.536405800000001"/>
    <s v="North Indian, Chinese, Seafood, Chettinad"/>
    <s v="Indian Rupees(Rs.)"/>
    <x v="1"/>
    <x v="0"/>
    <s v="No"/>
    <s v="No"/>
    <n v="3"/>
    <n v="168"/>
    <n v="1500"/>
    <n v="3.5"/>
    <n v="2016"/>
    <n v="9"/>
    <n v="22"/>
    <d v="2016-09-22T00:00:00"/>
    <n v="18"/>
    <x v="1"/>
  </r>
  <r>
    <n v="309542"/>
    <s v="Sura Vie"/>
    <n v="1"/>
    <s v="New Delhi"/>
    <s v="Netaji Subhash Place"/>
    <n v="77.150134100000002"/>
    <n v="28.6937824"/>
    <s v="North Indian, Italian, Chinese, Thai"/>
    <s v="Indian Rupees(Rs.)"/>
    <x v="1"/>
    <x v="1"/>
    <s v="No"/>
    <s v="No"/>
    <n v="3"/>
    <n v="391"/>
    <n v="1400"/>
    <n v="3.4"/>
    <n v="2011"/>
    <n v="9"/>
    <n v="16"/>
    <d v="2011-09-16T00:00:00"/>
    <n v="16.8"/>
    <x v="1"/>
  </r>
  <r>
    <n v="309383"/>
    <s v="Allterian By Chanson"/>
    <n v="1"/>
    <s v="New Delhi"/>
    <s v="Punjabi Bagh"/>
    <n v="77.125560680000007"/>
    <n v="28.66622877"/>
    <s v="Continental, Italian"/>
    <s v="Indian Rupees(Rs.)"/>
    <x v="1"/>
    <x v="0"/>
    <s v="No"/>
    <s v="No"/>
    <n v="3"/>
    <n v="140"/>
    <n v="1300"/>
    <n v="3.4"/>
    <n v="2017"/>
    <n v="9"/>
    <n v="28"/>
    <d v="2017-09-28T00:00:00"/>
    <n v="15.6"/>
    <x v="1"/>
  </r>
  <r>
    <n v="302381"/>
    <s v="Pind Balluchi"/>
    <n v="1"/>
    <s v="New Delhi"/>
    <s v="PVR Anupam Complex"/>
    <n v="77.207012199999994"/>
    <n v="28.523339199999999"/>
    <s v="North Indian, Mughlai"/>
    <s v="Indian Rupees(Rs.)"/>
    <x v="1"/>
    <x v="0"/>
    <s v="No"/>
    <s v="No"/>
    <n v="3"/>
    <n v="249"/>
    <n v="1300"/>
    <n v="2.8"/>
    <n v="2010"/>
    <n v="9"/>
    <n v="16"/>
    <d v="2010-09-16T00:00:00"/>
    <n v="15.6"/>
    <x v="1"/>
  </r>
  <r>
    <n v="18037817"/>
    <s v="Qubitos - The Terrace Cafe"/>
    <n v="1"/>
    <s v="New Delhi"/>
    <s v="Rajouri Garden"/>
    <n v="77.117701499999995"/>
    <n v="28.647132500000001"/>
    <s v="Thai, European, Mexican, North Indian, Chinese, Cafe"/>
    <s v="Indian Rupees(Rs.)"/>
    <x v="1"/>
    <x v="0"/>
    <s v="No"/>
    <s v="No"/>
    <n v="3"/>
    <n v="778"/>
    <n v="1500"/>
    <n v="4.5"/>
    <n v="2015"/>
    <n v="9"/>
    <n v="11"/>
    <d v="2015-09-11T00:00:00"/>
    <n v="18"/>
    <x v="1"/>
  </r>
  <r>
    <n v="18254514"/>
    <s v="The Drunk House"/>
    <n v="1"/>
    <s v="New Delhi"/>
    <s v="Rajouri Garden"/>
    <n v="77.1204429"/>
    <n v="28.648061299999998"/>
    <s v="North Indian, Italian, Chinese"/>
    <s v="Indian Rupees(Rs.)"/>
    <x v="0"/>
    <x v="0"/>
    <s v="No"/>
    <s v="No"/>
    <n v="3"/>
    <n v="289"/>
    <n v="1300"/>
    <n v="4.2"/>
    <n v="2014"/>
    <n v="9"/>
    <n v="11"/>
    <d v="2014-09-11T00:00:00"/>
    <n v="15.6"/>
    <x v="1"/>
  </r>
  <r>
    <n v="3921"/>
    <s v="Joy Luck Moon"/>
    <n v="1"/>
    <s v="New Delhi"/>
    <s v="Select Citywalk Mall, Saket"/>
    <n v="77.219603289999995"/>
    <n v="28.528493520000001"/>
    <s v="Chinese"/>
    <s v="Indian Rupees(Rs.)"/>
    <x v="1"/>
    <x v="1"/>
    <s v="No"/>
    <s v="No"/>
    <n v="3"/>
    <n v="385"/>
    <n v="1800"/>
    <n v="3.5"/>
    <n v="2011"/>
    <n v="9"/>
    <n v="2"/>
    <d v="2011-09-02T00:00:00"/>
    <n v="21.6"/>
    <x v="1"/>
  </r>
  <r>
    <n v="131"/>
    <s v="Chopsticks"/>
    <n v="1"/>
    <s v="New Delhi"/>
    <s v="The Village Restaurant Complex, Khel Gaon Marg"/>
    <n v="77.213390200000006"/>
    <n v="28.552543799999999"/>
    <s v="Chinese, Thai"/>
    <s v="Indian Rupees(Rs.)"/>
    <x v="1"/>
    <x v="1"/>
    <s v="No"/>
    <s v="No"/>
    <n v="3"/>
    <n v="350"/>
    <n v="1700"/>
    <n v="3.6"/>
    <n v="2018"/>
    <n v="9"/>
    <n v="25"/>
    <d v="2018-09-25T00:00:00"/>
    <n v="20.400000000000002"/>
    <x v="1"/>
  </r>
  <r>
    <n v="1547"/>
    <s v="Chutneez Restaurant Lounge &amp; Bar"/>
    <n v="1"/>
    <s v="New Delhi"/>
    <s v="V3S Mall, Laxmi Nagar"/>
    <n v="77.286114900000001"/>
    <n v="28.6370319"/>
    <s v="North Indian, Chinese, Mughlai"/>
    <s v="Indian Rupees(Rs.)"/>
    <x v="1"/>
    <x v="0"/>
    <s v="No"/>
    <s v="No"/>
    <n v="3"/>
    <n v="132"/>
    <n v="1200"/>
    <n v="2.7"/>
    <n v="2014"/>
    <n v="9"/>
    <n v="23"/>
    <d v="2014-09-23T00:00:00"/>
    <n v="14.4"/>
    <x v="1"/>
  </r>
  <r>
    <n v="234"/>
    <s v="Nirula's"/>
    <n v="1"/>
    <s v="New Delhi"/>
    <s v="Vasant Kunj"/>
    <n v="77.153801799999997"/>
    <n v="28.531431000000001"/>
    <s v="Fast Food, North Indian, Desserts, Ice Cream"/>
    <s v="Indian Rupees(Rs.)"/>
    <x v="0"/>
    <x v="1"/>
    <s v="No"/>
    <s v="No"/>
    <n v="3"/>
    <n v="145"/>
    <n v="1100"/>
    <n v="3"/>
    <n v="2018"/>
    <n v="9"/>
    <n v="24"/>
    <d v="2018-09-24T00:00:00"/>
    <n v="13.200000000000001"/>
    <x v="1"/>
  </r>
  <r>
    <n v="18414499"/>
    <s v="Taksim"/>
    <n v="1"/>
    <s v="New Delhi"/>
    <s v="Ansal Plaza Mall, Khel Gaon Marg"/>
    <n v="77.223999800000001"/>
    <n v="28.5625562"/>
    <s v="Continental"/>
    <s v="Indian Rupees(Rs.)"/>
    <x v="1"/>
    <x v="0"/>
    <s v="No"/>
    <s v="No"/>
    <n v="3"/>
    <n v="188"/>
    <n v="1500"/>
    <n v="3.9"/>
    <n v="2016"/>
    <n v="8"/>
    <n v="28"/>
    <d v="2016-08-28T00:00:00"/>
    <n v="18"/>
    <x v="1"/>
  </r>
  <r>
    <n v="3269"/>
    <s v="RPM"/>
    <n v="1"/>
    <s v="New Delhi"/>
    <s v="Basant Lok Market, Vasant Vihar"/>
    <n v="77.164167719999995"/>
    <n v="28.557565610000001"/>
    <s v="Finger Food"/>
    <s v="Indian Rupees(Rs.)"/>
    <x v="1"/>
    <x v="0"/>
    <s v="No"/>
    <s v="No"/>
    <n v="3"/>
    <n v="92"/>
    <n v="1800"/>
    <n v="2.4"/>
    <n v="2010"/>
    <n v="8"/>
    <n v="23"/>
    <d v="2010-08-23T00:00:00"/>
    <n v="21.6"/>
    <x v="1"/>
  </r>
  <r>
    <n v="311030"/>
    <s v="1UP"/>
    <n v="1"/>
    <s v="New Delhi"/>
    <s v="Civil Lines"/>
    <n v="77.225216099999997"/>
    <n v="28.676290300000002"/>
    <s v="Cafe, Italian, Continental"/>
    <s v="Indian Rupees(Rs.)"/>
    <x v="1"/>
    <x v="0"/>
    <s v="No"/>
    <s v="No"/>
    <n v="3"/>
    <n v="282"/>
    <n v="1200"/>
    <n v="3.5"/>
    <n v="2014"/>
    <n v="8"/>
    <n v="10"/>
    <d v="2014-08-10T00:00:00"/>
    <n v="14.4"/>
    <x v="1"/>
  </r>
  <r>
    <n v="570"/>
    <s v="Moets Shack"/>
    <n v="1"/>
    <s v="New Delhi"/>
    <s v="Defence Colony"/>
    <n v="77.230411500000002"/>
    <n v="28.573212399999999"/>
    <s v="Seafood, Continental, European"/>
    <s v="Indian Rupees(Rs.)"/>
    <x v="1"/>
    <x v="1"/>
    <s v="No"/>
    <s v="No"/>
    <n v="3"/>
    <n v="601"/>
    <n v="1800"/>
    <n v="3.7"/>
    <n v="2013"/>
    <n v="8"/>
    <n v="21"/>
    <d v="2013-08-21T00:00:00"/>
    <n v="21.6"/>
    <x v="1"/>
  </r>
  <r>
    <n v="310664"/>
    <s v="Chutneez Ishtyle Bar and Dining"/>
    <n v="1"/>
    <s v="New Delhi"/>
    <s v="Dilshad Garden"/>
    <n v="77.321676699999998"/>
    <n v="28.6758998"/>
    <s v="North Indian, Chinese, Mughlai"/>
    <s v="Indian Rupees(Rs.)"/>
    <x v="1"/>
    <x v="1"/>
    <s v="No"/>
    <s v="No"/>
    <n v="3"/>
    <n v="56"/>
    <n v="1200"/>
    <n v="3.3"/>
    <n v="2010"/>
    <n v="8"/>
    <n v="27"/>
    <d v="2010-08-27T00:00:00"/>
    <n v="14.4"/>
    <x v="1"/>
  </r>
  <r>
    <n v="7377"/>
    <s v="Forty 3 East"/>
    <n v="1"/>
    <s v="New Delhi"/>
    <s v="East Patel Nagar"/>
    <n v="77.172844400000002"/>
    <n v="28.643926499999999"/>
    <s v="North Indian, Mughlai, Continental"/>
    <s v="Indian Rupees(Rs.)"/>
    <x v="1"/>
    <x v="0"/>
    <s v="No"/>
    <s v="No"/>
    <n v="3"/>
    <n v="38"/>
    <n v="1100"/>
    <n v="3.2"/>
    <n v="2012"/>
    <n v="8"/>
    <n v="28"/>
    <d v="2012-08-28T00:00:00"/>
    <n v="13.200000000000001"/>
    <x v="1"/>
  </r>
  <r>
    <n v="1913"/>
    <s v="Swagath"/>
    <n v="1"/>
    <s v="New Delhi"/>
    <s v="Greater Kailash (GK) 2"/>
    <n v="77.243347999999997"/>
    <n v="28.534019700000002"/>
    <s v="North Indian, Chinese, South Indian, Seafood, Chettinad"/>
    <s v="Indian Rupees(Rs.)"/>
    <x v="1"/>
    <x v="0"/>
    <s v="No"/>
    <s v="No"/>
    <n v="3"/>
    <n v="198"/>
    <n v="1500"/>
    <n v="3.5"/>
    <n v="2015"/>
    <n v="8"/>
    <n v="27"/>
    <d v="2015-08-27T00:00:00"/>
    <n v="18"/>
    <x v="1"/>
  </r>
  <r>
    <n v="18462572"/>
    <s v="Paparazzi"/>
    <n v="1"/>
    <s v="New Delhi"/>
    <s v="Greater Kailash (GK) 3"/>
    <n v="0"/>
    <n v="0"/>
    <s v="Continental, North Indian, Asian"/>
    <s v="Indian Rupees(Rs.)"/>
    <x v="1"/>
    <x v="0"/>
    <s v="No"/>
    <s v="No"/>
    <n v="3"/>
    <n v="7"/>
    <n v="1900"/>
    <n v="3.2"/>
    <n v="2011"/>
    <n v="8"/>
    <n v="15"/>
    <d v="2011-08-15T00:00:00"/>
    <n v="22.8"/>
    <x v="1"/>
  </r>
  <r>
    <n v="308257"/>
    <s v="Dzukou Tribal Kitchen"/>
    <n v="1"/>
    <s v="New Delhi"/>
    <s v="Hauz Khas"/>
    <n v="77.208162999999999"/>
    <n v="28.550931200000001"/>
    <s v="Naga"/>
    <s v="Indian Rupees(Rs.)"/>
    <x v="1"/>
    <x v="1"/>
    <s v="No"/>
    <s v="No"/>
    <n v="3"/>
    <n v="145"/>
    <n v="1300"/>
    <n v="3.8"/>
    <n v="2015"/>
    <n v="8"/>
    <n v="26"/>
    <d v="2015-08-26T00:00:00"/>
    <n v="15.6"/>
    <x v="1"/>
  </r>
  <r>
    <n v="18306547"/>
    <s v="52 Janpath"/>
    <n v="1"/>
    <s v="New Delhi"/>
    <s v="Janpath"/>
    <n v="77.219633099999996"/>
    <n v="28.6271199"/>
    <s v="American, Italian, North Indian, European, Thai"/>
    <s v="Indian Rupees(Rs.)"/>
    <x v="1"/>
    <x v="0"/>
    <s v="No"/>
    <s v="No"/>
    <n v="3"/>
    <n v="361"/>
    <n v="1550"/>
    <n v="4.2"/>
    <n v="2016"/>
    <n v="8"/>
    <n v="19"/>
    <d v="2016-08-19T00:00:00"/>
    <n v="18.600000000000001"/>
    <x v="1"/>
  </r>
  <r>
    <n v="306505"/>
    <s v="2 Nice 2 Slice"/>
    <n v="1"/>
    <s v="New Delhi"/>
    <s v="Kalkaji"/>
    <n v="77.257658129999996"/>
    <n v="28.53853483"/>
    <s v="Bakery, Desserts"/>
    <s v="Indian Rupees(Rs.)"/>
    <x v="0"/>
    <x v="0"/>
    <s v="No"/>
    <s v="No"/>
    <n v="3"/>
    <n v="17"/>
    <n v="1750"/>
    <n v="3.2"/>
    <n v="2010"/>
    <n v="8"/>
    <n v="15"/>
    <d v="2010-08-15T00:00:00"/>
    <n v="21"/>
    <x v="1"/>
  </r>
  <r>
    <n v="306488"/>
    <s v="D'Casa"/>
    <n v="1"/>
    <s v="New Delhi"/>
    <s v="Kirti Nagar"/>
    <n v="77.137955300000002"/>
    <n v="28.655491399999999"/>
    <s v="North Indian, Chinese, Italian, Fast Food"/>
    <s v="Indian Rupees(Rs.)"/>
    <x v="1"/>
    <x v="0"/>
    <s v="No"/>
    <s v="No"/>
    <n v="3"/>
    <n v="63"/>
    <n v="1100"/>
    <n v="2.7"/>
    <n v="2011"/>
    <n v="8"/>
    <n v="12"/>
    <d v="2011-08-12T00:00:00"/>
    <n v="13.200000000000001"/>
    <x v="1"/>
  </r>
  <r>
    <n v="308195"/>
    <s v="Lahori Gate"/>
    <n v="1"/>
    <s v="New Delhi"/>
    <s v="Lodhi Colony"/>
    <n v="77.226908600000002"/>
    <n v="28.5836343"/>
    <s v="Mughlai, North Indian"/>
    <s v="Indian Rupees(Rs.)"/>
    <x v="1"/>
    <x v="1"/>
    <s v="No"/>
    <s v="No"/>
    <n v="3"/>
    <n v="148"/>
    <n v="1800"/>
    <n v="3.5"/>
    <n v="2011"/>
    <n v="8"/>
    <n v="2"/>
    <d v="2011-08-02T00:00:00"/>
    <n v="21.6"/>
    <x v="1"/>
  </r>
  <r>
    <n v="18337908"/>
    <s v="Moets Curry Pot"/>
    <n v="1"/>
    <s v="New Delhi"/>
    <s v="MG Road"/>
    <n v="77.1442598"/>
    <n v="28.499628099999999"/>
    <s v="North Indian, Chinese, Italian"/>
    <s v="Indian Rupees(Rs.)"/>
    <x v="0"/>
    <x v="0"/>
    <s v="No"/>
    <s v="No"/>
    <n v="3"/>
    <n v="1"/>
    <n v="1200"/>
    <n v="1"/>
    <n v="2010"/>
    <n v="8"/>
    <n v="16"/>
    <d v="2010-08-16T00:00:00"/>
    <n v="14.4"/>
    <x v="1"/>
  </r>
  <r>
    <n v="799"/>
    <s v="Gulati"/>
    <n v="1"/>
    <s v="New Delhi"/>
    <s v="Pandara Road Market"/>
    <n v="77.229732999999996"/>
    <n v="28.608140200000001"/>
    <s v="North Indian, Mughlai"/>
    <s v="Indian Rupees(Rs.)"/>
    <x v="0"/>
    <x v="1"/>
    <s v="No"/>
    <s v="No"/>
    <n v="3"/>
    <n v="4373"/>
    <n v="1500"/>
    <n v="4.4000000000000004"/>
    <n v="2010"/>
    <n v="8"/>
    <n v="1"/>
    <d v="2010-08-01T00:00:00"/>
    <n v="18"/>
    <x v="1"/>
  </r>
  <r>
    <n v="18082238"/>
    <s v="The Submarine Lounge"/>
    <n v="1"/>
    <s v="New Delhi"/>
    <s v="Punjabi Bagh"/>
    <n v="77.124434489999999"/>
    <n v="28.666587960000001"/>
    <s v="Chinese, North Indian, Continental, Italian"/>
    <s v="Indian Rupees(Rs.)"/>
    <x v="1"/>
    <x v="1"/>
    <s v="No"/>
    <s v="No"/>
    <n v="3"/>
    <n v="148"/>
    <n v="1800"/>
    <n v="3.4"/>
    <n v="2013"/>
    <n v="8"/>
    <n v="20"/>
    <d v="2013-08-20T00:00:00"/>
    <n v="21.6"/>
    <x v="1"/>
  </r>
  <r>
    <n v="18219522"/>
    <s v="Locale"/>
    <n v="1"/>
    <s v="New Delhi"/>
    <s v="PVR Anupam Complex"/>
    <n v="77.207182649999993"/>
    <n v="28.523322870000001"/>
    <s v="North Indian, Chinese, Mexican, Italian, Thai, Lebanese"/>
    <s v="Indian Rupees(Rs.)"/>
    <x v="1"/>
    <x v="1"/>
    <s v="No"/>
    <s v="No"/>
    <n v="3"/>
    <n v="317"/>
    <n v="1400"/>
    <n v="4.4000000000000004"/>
    <n v="2015"/>
    <n v="8"/>
    <n v="24"/>
    <d v="2015-08-24T00:00:00"/>
    <n v="16.8"/>
    <x v="1"/>
  </r>
  <r>
    <n v="305082"/>
    <s v="Gola Sizzlers"/>
    <n v="1"/>
    <s v="New Delhi"/>
    <s v="Rajouri Garden"/>
    <n v="77.119243900000001"/>
    <n v="28.647539699999999"/>
    <s v="Mughlai, North Indian, Chinese"/>
    <s v="Indian Rupees(Rs.)"/>
    <x v="0"/>
    <x v="0"/>
    <s v="No"/>
    <s v="No"/>
    <n v="3"/>
    <n v="246"/>
    <n v="1300"/>
    <n v="3.4"/>
    <n v="2010"/>
    <n v="8"/>
    <n v="16"/>
    <d v="2010-08-16T00:00:00"/>
    <n v="15.6"/>
    <x v="1"/>
  </r>
  <r>
    <n v="18381259"/>
    <s v="The Headquarter"/>
    <n v="1"/>
    <s v="New Delhi"/>
    <s v="Rajouri Garden"/>
    <n v="77.117921999999993"/>
    <n v="28.647321000000002"/>
    <s v="Continental, Italian, Mediterranean, Asian"/>
    <s v="Indian Rupees(Rs.)"/>
    <x v="1"/>
    <x v="1"/>
    <s v="No"/>
    <s v="No"/>
    <n v="3"/>
    <n v="153"/>
    <n v="1200"/>
    <n v="4.0999999999999996"/>
    <n v="2012"/>
    <n v="8"/>
    <n v="21"/>
    <d v="2012-08-21T00:00:00"/>
    <n v="14.4"/>
    <x v="1"/>
  </r>
  <r>
    <n v="310916"/>
    <s v="Fat Lulu's"/>
    <n v="1"/>
    <s v="New Delhi"/>
    <s v="Select Citywalk Mall, Saket"/>
    <n v="77.219563390000005"/>
    <n v="28.52923878"/>
    <s v="Pizza, Italian"/>
    <s v="Indian Rupees(Rs.)"/>
    <x v="0"/>
    <x v="1"/>
    <s v="No"/>
    <s v="No"/>
    <n v="3"/>
    <n v="298"/>
    <n v="1250"/>
    <n v="3.8"/>
    <n v="2013"/>
    <n v="8"/>
    <n v="17"/>
    <d v="2013-08-17T00:00:00"/>
    <n v="15"/>
    <x v="1"/>
  </r>
  <r>
    <n v="93"/>
    <s v="Princess Garden"/>
    <n v="1"/>
    <s v="New Delhi"/>
    <s v="South Extension 2"/>
    <n v="77.219228900000005"/>
    <n v="28.568427700000001"/>
    <s v="Chinese, North Indian"/>
    <s v="Indian Rupees(Rs.)"/>
    <x v="1"/>
    <x v="0"/>
    <s v="No"/>
    <s v="No"/>
    <n v="3"/>
    <n v="31"/>
    <n v="1200"/>
    <n v="2.7"/>
    <n v="2014"/>
    <n v="8"/>
    <n v="24"/>
    <d v="2014-08-24T00:00:00"/>
    <n v="14.4"/>
    <x v="1"/>
  </r>
  <r>
    <n v="1115"/>
    <s v="The Golden Dragon"/>
    <n v="1"/>
    <s v="New Delhi"/>
    <s v="West Gate Mall, Rajouri Garden"/>
    <n v="77.123115510000005"/>
    <n v="28.652978019999999"/>
    <s v="Chinese, Seafood, Japanese"/>
    <s v="Indian Rupees(Rs.)"/>
    <x v="1"/>
    <x v="0"/>
    <s v="No"/>
    <s v="No"/>
    <n v="3"/>
    <n v="178"/>
    <n v="1500"/>
    <n v="3.5"/>
    <n v="2012"/>
    <n v="8"/>
    <n v="10"/>
    <d v="2012-08-10T00:00:00"/>
    <n v="18"/>
    <x v="1"/>
  </r>
  <r>
    <n v="3568"/>
    <s v="Moet's Sizzlers"/>
    <n v="1"/>
    <s v="New Delhi"/>
    <s v="Defence Colony"/>
    <n v="77.230411500000002"/>
    <n v="28.5731228"/>
    <s v="Continental"/>
    <s v="Indian Rupees(Rs.)"/>
    <x v="0"/>
    <x v="0"/>
    <s v="No"/>
    <s v="No"/>
    <n v="3"/>
    <n v="496"/>
    <n v="1600"/>
    <n v="3"/>
    <n v="2010"/>
    <n v="7"/>
    <n v="5"/>
    <d v="2010-07-05T00:00:00"/>
    <n v="19.2"/>
    <x v="1"/>
  </r>
  <r>
    <n v="18336213"/>
    <s v="Nando's"/>
    <n v="1"/>
    <s v="New Delhi"/>
    <s v="Epicuria Food Mall, Nehru Place"/>
    <n v="77.2511121"/>
    <n v="28.551470999999999"/>
    <s v="Portuguese, African"/>
    <s v="Indian Rupees(Rs.)"/>
    <x v="0"/>
    <x v="1"/>
    <s v="No"/>
    <s v="No"/>
    <n v="3"/>
    <n v="3"/>
    <n v="1200"/>
    <n v="1"/>
    <n v="2012"/>
    <n v="7"/>
    <n v="9"/>
    <d v="2012-07-09T00:00:00"/>
    <n v="14.4"/>
    <x v="1"/>
  </r>
  <r>
    <n v="1218"/>
    <s v="China Garden"/>
    <n v="1"/>
    <s v="New Delhi"/>
    <s v="Greater Kailash (GK) 2"/>
    <n v="77.243178099999994"/>
    <n v="28.532816700000001"/>
    <s v="Chinese"/>
    <s v="Indian Rupees(Rs.)"/>
    <x v="1"/>
    <x v="0"/>
    <s v="No"/>
    <s v="No"/>
    <n v="3"/>
    <n v="663"/>
    <n v="1800"/>
    <n v="3.8"/>
    <n v="2010"/>
    <n v="7"/>
    <n v="13"/>
    <d v="2010-07-13T00:00:00"/>
    <n v="21.6"/>
    <x v="1"/>
  </r>
  <r>
    <n v="307490"/>
    <s v="Summer House Cafe"/>
    <n v="1"/>
    <s v="New Delhi"/>
    <s v="Hauz Khas"/>
    <n v="77.203809000000007"/>
    <n v="28.552520399999999"/>
    <s v="Italian, Continental"/>
    <s v="Indian Rupees(Rs.)"/>
    <x v="1"/>
    <x v="0"/>
    <s v="No"/>
    <s v="No"/>
    <n v="3"/>
    <n v="1823"/>
    <n v="1850"/>
    <n v="4.0999999999999996"/>
    <n v="2011"/>
    <n v="7"/>
    <n v="25"/>
    <d v="2011-07-25T00:00:00"/>
    <n v="22.2"/>
    <x v="1"/>
  </r>
  <r>
    <n v="8369"/>
    <s v="Garage Inc."/>
    <n v="1"/>
    <s v="New Delhi"/>
    <s v="Hauz Khas Village"/>
    <n v="77.194918000000001"/>
    <n v="28.553834699999999"/>
    <s v="Continental, American, Italian"/>
    <s v="Indian Rupees(Rs.)"/>
    <x v="1"/>
    <x v="1"/>
    <s v="No"/>
    <s v="No"/>
    <n v="3"/>
    <n v="763"/>
    <n v="1900"/>
    <n v="3.4"/>
    <n v="2015"/>
    <n v="7"/>
    <n v="3"/>
    <d v="2015-07-03T00:00:00"/>
    <n v="22.8"/>
    <x v="1"/>
  </r>
  <r>
    <n v="307931"/>
    <s v="Coast Cafe"/>
    <n v="1"/>
    <s v="New Delhi"/>
    <s v="Hauz Khas Village"/>
    <n v="77.196028499999997"/>
    <n v="28.5545112"/>
    <s v="Continental, Kerala"/>
    <s v="Indian Rupees(Rs.)"/>
    <x v="1"/>
    <x v="1"/>
    <s v="No"/>
    <s v="No"/>
    <n v="3"/>
    <n v="1033"/>
    <n v="1400"/>
    <n v="4.5"/>
    <n v="2010"/>
    <n v="7"/>
    <n v="14"/>
    <d v="2010-07-14T00:00:00"/>
    <n v="16.8"/>
    <x v="1"/>
  </r>
  <r>
    <n v="301131"/>
    <s v="Fork You"/>
    <n v="1"/>
    <s v="New Delhi"/>
    <s v="Hauz Khas Village"/>
    <n v="77.194057999999998"/>
    <n v="28.554085799999999"/>
    <s v="Continental, Asian, Italian, Mediterranean, Burger"/>
    <s v="Indian Rupees(Rs.)"/>
    <x v="1"/>
    <x v="1"/>
    <s v="No"/>
    <s v="No"/>
    <n v="3"/>
    <n v="1845"/>
    <n v="1600"/>
    <n v="3.8"/>
    <n v="2015"/>
    <n v="7"/>
    <n v="28"/>
    <d v="2015-07-28T00:00:00"/>
    <n v="19.2"/>
    <x v="1"/>
  </r>
  <r>
    <n v="312437"/>
    <s v="High5 Cafe &amp; Bar"/>
    <n v="1"/>
    <s v="New Delhi"/>
    <s v="Hauz Khas Village"/>
    <n v="77.194932800000004"/>
    <n v="28.5542208"/>
    <s v="American, Continental, North Indian, Chinese"/>
    <s v="Indian Rupees(Rs.)"/>
    <x v="1"/>
    <x v="0"/>
    <s v="No"/>
    <s v="No"/>
    <n v="3"/>
    <n v="379"/>
    <n v="1200"/>
    <n v="3.7"/>
    <n v="2011"/>
    <n v="7"/>
    <n v="7"/>
    <d v="2011-07-07T00:00:00"/>
    <n v="14.4"/>
    <x v="1"/>
  </r>
  <r>
    <n v="306106"/>
    <s v="Boheme Cafe Bar"/>
    <n v="1"/>
    <s v="New Delhi"/>
    <s v="Karol Bagh"/>
    <n v="77.187292200000002"/>
    <n v="28.645890300000001"/>
    <s v="North Indian, Chinese, Continental, Italian"/>
    <s v="Indian Rupees(Rs.)"/>
    <x v="1"/>
    <x v="1"/>
    <s v="No"/>
    <s v="No"/>
    <n v="3"/>
    <n v="142"/>
    <n v="1100"/>
    <n v="3.2"/>
    <n v="2012"/>
    <n v="7"/>
    <n v="10"/>
    <d v="2012-07-10T00:00:00"/>
    <n v="13.200000000000001"/>
    <x v="1"/>
  </r>
  <r>
    <n v="18446504"/>
    <s v="The Feast House"/>
    <n v="1"/>
    <s v="New Delhi"/>
    <s v="Karol Bagh"/>
    <n v="77.188032340000007"/>
    <n v="28.64370267"/>
    <s v="Continental, North Indian, American, Italian, Mexican"/>
    <s v="Indian Rupees(Rs.)"/>
    <x v="1"/>
    <x v="0"/>
    <s v="No"/>
    <s v="No"/>
    <n v="3"/>
    <n v="142"/>
    <n v="1050"/>
    <n v="4.3"/>
    <n v="2010"/>
    <n v="7"/>
    <n v="24"/>
    <d v="2010-07-24T00:00:00"/>
    <n v="12.6"/>
    <x v="1"/>
  </r>
  <r>
    <n v="18273615"/>
    <s v="The Chatter House"/>
    <n v="1"/>
    <s v="New Delhi"/>
    <s v="Khan Market"/>
    <n v="77.227088300000005"/>
    <n v="28.600141600000001"/>
    <s v="Finger Food, Italian, North Indian"/>
    <s v="Indian Rupees(Rs.)"/>
    <x v="1"/>
    <x v="0"/>
    <s v="No"/>
    <s v="No"/>
    <n v="3"/>
    <n v="436"/>
    <n v="1800"/>
    <n v="4.2"/>
    <n v="2013"/>
    <n v="7"/>
    <n v="13"/>
    <d v="2013-07-13T00:00:00"/>
    <n v="21.6"/>
    <x v="1"/>
  </r>
  <r>
    <n v="306245"/>
    <s v="Above &amp; Beyond"/>
    <n v="1"/>
    <s v="New Delhi"/>
    <s v="Kirti Nagar"/>
    <n v="77.137553699999998"/>
    <n v="28.6546314"/>
    <s v="North Indian, Chinese, Mughlai, Continental"/>
    <s v="Indian Rupees(Rs.)"/>
    <x v="1"/>
    <x v="1"/>
    <s v="No"/>
    <s v="No"/>
    <n v="3"/>
    <n v="133"/>
    <n v="1200"/>
    <n v="3.5"/>
    <n v="2011"/>
    <n v="7"/>
    <n v="10"/>
    <d v="2011-07-10T00:00:00"/>
    <n v="14.4"/>
    <x v="1"/>
  </r>
  <r>
    <n v="18378056"/>
    <s v="Firangi Island"/>
    <n v="1"/>
    <s v="New Delhi"/>
    <s v="Kirti Nagar"/>
    <n v="77.151982399999994"/>
    <n v="28.657538299999999"/>
    <s v="North Indian, Chinese, Continental, Italian"/>
    <s v="Indian Rupees(Rs.)"/>
    <x v="1"/>
    <x v="0"/>
    <s v="No"/>
    <s v="No"/>
    <n v="3"/>
    <n v="21"/>
    <n v="1200"/>
    <n v="3.5"/>
    <n v="2014"/>
    <n v="7"/>
    <n v="17"/>
    <d v="2014-07-17T00:00:00"/>
    <n v="14.4"/>
    <x v="1"/>
  </r>
  <r>
    <n v="302188"/>
    <s v="The Gem Bar &amp; Restaurant"/>
    <n v="1"/>
    <s v="New Delhi"/>
    <s v="Paharganj"/>
    <n v="77.216154970000005"/>
    <n v="28.64154113"/>
    <s v="Continental, North Indian, Chinese"/>
    <s v="Indian Rupees(Rs.)"/>
    <x v="1"/>
    <x v="0"/>
    <s v="No"/>
    <s v="No"/>
    <n v="3"/>
    <n v="18"/>
    <n v="1400"/>
    <n v="3.2"/>
    <n v="2018"/>
    <n v="7"/>
    <n v="26"/>
    <d v="2018-07-26T00:00:00"/>
    <n v="16.8"/>
    <x v="1"/>
  </r>
  <r>
    <n v="800"/>
    <s v="Chicken Inn"/>
    <n v="1"/>
    <s v="New Delhi"/>
    <s v="Pandara Road Market"/>
    <n v="77.229816900000003"/>
    <n v="28.6080413"/>
    <s v="North Indian, Mughlai, Chinese"/>
    <s v="Indian Rupees(Rs.)"/>
    <x v="1"/>
    <x v="1"/>
    <s v="No"/>
    <s v="No"/>
    <n v="3"/>
    <n v="447"/>
    <n v="1500"/>
    <n v="3.6"/>
    <n v="2011"/>
    <n v="7"/>
    <n v="1"/>
    <d v="2011-07-01T00:00:00"/>
    <n v="18"/>
    <x v="1"/>
  </r>
  <r>
    <n v="305525"/>
    <s v="Cafe Lota"/>
    <n v="1"/>
    <s v="New Delhi"/>
    <s v="Pragati Maidan"/>
    <n v="77.241909100000001"/>
    <n v="28.613167600000001"/>
    <s v="North Indian, South Indian, Bihari"/>
    <s v="Indian Rupees(Rs.)"/>
    <x v="0"/>
    <x v="0"/>
    <s v="No"/>
    <s v="No"/>
    <n v="3"/>
    <n v="2213"/>
    <n v="1200"/>
    <n v="4.5"/>
    <n v="2016"/>
    <n v="7"/>
    <n v="23"/>
    <d v="2016-07-23T00:00:00"/>
    <n v="14.4"/>
    <x v="1"/>
  </r>
  <r>
    <n v="309188"/>
    <s v="Soo Yung by the backyard"/>
    <n v="1"/>
    <s v="New Delhi"/>
    <s v="Punjabi Bagh"/>
    <n v="77.119768780000001"/>
    <n v="28.666848309999999"/>
    <s v="Chinese, Thai"/>
    <s v="Indian Rupees(Rs.)"/>
    <x v="1"/>
    <x v="1"/>
    <s v="No"/>
    <s v="No"/>
    <n v="3"/>
    <n v="84"/>
    <n v="1200"/>
    <n v="3.4"/>
    <n v="2016"/>
    <n v="7"/>
    <n v="19"/>
    <d v="2016-07-19T00:00:00"/>
    <n v="14.4"/>
    <x v="1"/>
  </r>
  <r>
    <n v="312482"/>
    <s v="Capital Grill"/>
    <n v="1"/>
    <s v="New Delhi"/>
    <s v="Rajouri Garden"/>
    <n v="77.119089500000001"/>
    <n v="28.64799"/>
    <s v="Continental, North Indian, Chinese"/>
    <s v="Indian Rupees(Rs.)"/>
    <x v="1"/>
    <x v="1"/>
    <s v="No"/>
    <s v="No"/>
    <n v="3"/>
    <n v="316"/>
    <n v="1650"/>
    <n v="3.8"/>
    <n v="2017"/>
    <n v="7"/>
    <n v="21"/>
    <d v="2017-07-21T00:00:00"/>
    <n v="19.8"/>
    <x v="1"/>
  </r>
  <r>
    <n v="309845"/>
    <s v="Grub House"/>
    <n v="1"/>
    <s v="New Delhi"/>
    <s v="Rajouri Garden"/>
    <n v="77.119257300000001"/>
    <n v="28.647213799999999"/>
    <s v="Italian, North Indian, Continental"/>
    <s v="Indian Rupees(Rs.)"/>
    <x v="1"/>
    <x v="0"/>
    <s v="No"/>
    <s v="No"/>
    <n v="3"/>
    <n v="313"/>
    <n v="1700"/>
    <n v="3.5"/>
    <n v="2011"/>
    <n v="7"/>
    <n v="28"/>
    <d v="2011-07-28T00:00:00"/>
    <n v="20.400000000000002"/>
    <x v="1"/>
  </r>
  <r>
    <n v="18273540"/>
    <s v="Habibi"/>
    <n v="1"/>
    <s v="New Delhi"/>
    <s v="Rajouri Garden"/>
    <n v="77.118344500000006"/>
    <n v="28.647538000000001"/>
    <s v="Middle Eastern, Mediterranean, North Indian"/>
    <s v="Indian Rupees(Rs.)"/>
    <x v="1"/>
    <x v="1"/>
    <s v="No"/>
    <s v="No"/>
    <n v="3"/>
    <n v="196"/>
    <n v="1250"/>
    <n v="3.7"/>
    <n v="2017"/>
    <n v="7"/>
    <n v="4"/>
    <d v="2017-07-04T00:00:00"/>
    <n v="15"/>
    <x v="1"/>
  </r>
  <r>
    <n v="18241862"/>
    <s v="The Junkyard Cafí©"/>
    <n v="1"/>
    <s v="New Delhi"/>
    <s v="Rajouri Garden"/>
    <n v="77.119534700000003"/>
    <n v="28.647326100000001"/>
    <s v="North Indian, Mediterranean, Asian"/>
    <s v="Indian Rupees(Rs.)"/>
    <x v="1"/>
    <x v="0"/>
    <s v="No"/>
    <s v="No"/>
    <n v="3"/>
    <n v="305"/>
    <n v="1400"/>
    <n v="3.8"/>
    <n v="2014"/>
    <n v="7"/>
    <n v="8"/>
    <d v="2014-07-08T00:00:00"/>
    <n v="16.8"/>
    <x v="1"/>
  </r>
  <r>
    <n v="310395"/>
    <s v="The Post Office Cafe"/>
    <n v="1"/>
    <s v="New Delhi"/>
    <s v="Rajouri Garden"/>
    <n v="77.119971300000003"/>
    <n v="28.647611699999999"/>
    <s v="Continental, Fast Food, North Indian, Asian"/>
    <s v="Indian Rupees(Rs.)"/>
    <x v="1"/>
    <x v="1"/>
    <s v="No"/>
    <s v="No"/>
    <n v="3"/>
    <n v="742"/>
    <n v="1600"/>
    <n v="3.6"/>
    <n v="2014"/>
    <n v="7"/>
    <n v="6"/>
    <d v="2014-07-06T00:00:00"/>
    <n v="19.2"/>
    <x v="1"/>
  </r>
  <r>
    <n v="18255154"/>
    <s v="The Junkyard Cafe"/>
    <n v="1"/>
    <s v="New Delhi"/>
    <s v="Saket"/>
    <n v="77.219717950000003"/>
    <n v="28.528231359999999"/>
    <s v="North Indian, Mediterranean, Asian"/>
    <s v="Indian Rupees(Rs.)"/>
    <x v="1"/>
    <x v="0"/>
    <s v="No"/>
    <s v="No"/>
    <n v="3"/>
    <n v="220"/>
    <n v="1500"/>
    <n v="3.8"/>
    <n v="2012"/>
    <n v="7"/>
    <n v="7"/>
    <d v="2012-07-07T00:00:00"/>
    <n v="18"/>
    <x v="1"/>
  </r>
  <r>
    <n v="18245284"/>
    <s v="3 Pegs Down"/>
    <n v="1"/>
    <s v="New Delhi"/>
    <s v="Southern Park Mall, Saket"/>
    <n v="77.219474539999993"/>
    <n v="28.527481389999998"/>
    <s v="Continental, Italian, North Indian"/>
    <s v="Indian Rupees(Rs.)"/>
    <x v="1"/>
    <x v="0"/>
    <s v="No"/>
    <s v="No"/>
    <n v="3"/>
    <n v="217"/>
    <n v="1200"/>
    <n v="3.6"/>
    <n v="2011"/>
    <n v="7"/>
    <n v="14"/>
    <d v="2011-07-14T00:00:00"/>
    <n v="14.4"/>
    <x v="1"/>
  </r>
  <r>
    <n v="2778"/>
    <s v="Nanking"/>
    <n v="1"/>
    <s v="New Delhi"/>
    <s v="Vasant Kunj"/>
    <n v="77.148221599999999"/>
    <n v="28.536773199999999"/>
    <s v="Chinese, Seafood"/>
    <s v="Indian Rupees(Rs.)"/>
    <x v="1"/>
    <x v="1"/>
    <s v="No"/>
    <s v="No"/>
    <n v="3"/>
    <n v="361"/>
    <n v="1500"/>
    <n v="3.6"/>
    <n v="2018"/>
    <n v="7"/>
    <n v="21"/>
    <d v="2018-07-21T00:00:00"/>
    <n v="18"/>
    <x v="1"/>
  </r>
  <r>
    <n v="18429396"/>
    <s v="Juniper Bar - Andaz Delhi"/>
    <n v="1"/>
    <s v="New Delhi"/>
    <s v="Andaz Delhi, Aerocity"/>
    <n v="77.121810850000003"/>
    <n v="28.554806670000001"/>
    <s v="North Indian, European"/>
    <s v="Indian Rupees(Rs.)"/>
    <x v="1"/>
    <x v="0"/>
    <s v="No"/>
    <s v="No"/>
    <n v="3"/>
    <n v="4"/>
    <n v="1500"/>
    <n v="3"/>
    <n v="2010"/>
    <n v="6"/>
    <n v="28"/>
    <d v="2010-06-28T00:00:00"/>
    <n v="18"/>
    <x v="1"/>
  </r>
  <r>
    <n v="309390"/>
    <s v="Seasonings - The Spice Mysteries"/>
    <n v="1"/>
    <s v="New Delhi"/>
    <s v="Ashok Vihar Phase 2"/>
    <n v="77.179316499999999"/>
    <n v="28.695053099999999"/>
    <s v="North Indian, Mughlai, Chinese, Italian"/>
    <s v="Indian Rupees(Rs.)"/>
    <x v="1"/>
    <x v="1"/>
    <s v="No"/>
    <s v="No"/>
    <n v="3"/>
    <n v="274"/>
    <n v="1200"/>
    <n v="3.9"/>
    <n v="2018"/>
    <n v="6"/>
    <n v="1"/>
    <d v="2018-06-01T00:00:00"/>
    <n v="14.4"/>
    <x v="1"/>
  </r>
  <r>
    <n v="4150"/>
    <s v="Nirula's"/>
    <n v="1"/>
    <s v="New Delhi"/>
    <s v="Bhikaji Cama Place"/>
    <n v="77.18884371"/>
    <n v="28.567477820000001"/>
    <s v="Fast Food, North Indian, Desserts, Ice Cream"/>
    <s v="Indian Rupees(Rs.)"/>
    <x v="0"/>
    <x v="1"/>
    <s v="No"/>
    <s v="No"/>
    <n v="3"/>
    <n v="98"/>
    <n v="1100"/>
    <n v="2.5"/>
    <n v="2011"/>
    <n v="6"/>
    <n v="27"/>
    <d v="2011-06-27T00:00:00"/>
    <n v="13.200000000000001"/>
    <x v="1"/>
  </r>
  <r>
    <n v="5890"/>
    <s v="Metro Grill"/>
    <n v="1"/>
    <s v="New Delhi"/>
    <s v="City Centre Mall, Rohini"/>
    <n v="77.114223199999998"/>
    <n v="28.7168739"/>
    <s v="North Indian, Mughlai, Chinese"/>
    <s v="Indian Rupees(Rs.)"/>
    <x v="1"/>
    <x v="0"/>
    <s v="No"/>
    <s v="No"/>
    <n v="3"/>
    <n v="134"/>
    <n v="1200"/>
    <n v="3.4"/>
    <n v="2011"/>
    <n v="6"/>
    <n v="3"/>
    <d v="2011-06-03T00:00:00"/>
    <n v="14.4"/>
    <x v="1"/>
  </r>
  <r>
    <n v="451"/>
    <s v="Swagath"/>
    <n v="1"/>
    <s v="New Delhi"/>
    <s v="Defence Colony"/>
    <n v="77.230142000000001"/>
    <n v="28.573545299999999"/>
    <s v="North Indian, Chinese, South Indian, Seafood, Chettinad"/>
    <s v="Indian Rupees(Rs.)"/>
    <x v="1"/>
    <x v="0"/>
    <s v="No"/>
    <s v="No"/>
    <n v="3"/>
    <n v="749"/>
    <n v="1500"/>
    <n v="3.9"/>
    <n v="2013"/>
    <n v="6"/>
    <n v="9"/>
    <d v="2013-06-09T00:00:00"/>
    <n v="18"/>
    <x v="1"/>
  </r>
  <r>
    <n v="4919"/>
    <s v="Cafe E"/>
    <n v="1"/>
    <s v="New Delhi"/>
    <s v="DLF Emporio Mall, Vasant Kunj"/>
    <n v="77.15665989"/>
    <n v="28.54283324"/>
    <s v="Cafe, Continental"/>
    <s v="Indian Rupees(Rs.)"/>
    <x v="0"/>
    <x v="0"/>
    <s v="No"/>
    <s v="No"/>
    <n v="3"/>
    <n v="83"/>
    <n v="1600"/>
    <n v="3.5"/>
    <n v="2014"/>
    <n v="6"/>
    <n v="14"/>
    <d v="2014-06-14T00:00:00"/>
    <n v="19.2"/>
    <x v="1"/>
  </r>
  <r>
    <n v="9720"/>
    <s v="The Beer Cafe"/>
    <n v="1"/>
    <s v="New Delhi"/>
    <s v="DLF Place Mall, Saket"/>
    <n v="77.219223080000006"/>
    <n v="28.532302789999999"/>
    <s v="Finger Food, North Indian, Italian"/>
    <s v="Indian Rupees(Rs.)"/>
    <x v="0"/>
    <x v="0"/>
    <s v="No"/>
    <s v="No"/>
    <n v="3"/>
    <n v="295"/>
    <n v="1200"/>
    <n v="3.5"/>
    <n v="2010"/>
    <n v="6"/>
    <n v="11"/>
    <d v="2010-06-11T00:00:00"/>
    <n v="14.4"/>
    <x v="1"/>
  </r>
  <r>
    <n v="18034050"/>
    <s v="Elation"/>
    <n v="1"/>
    <s v="New Delhi"/>
    <s v="Greater Kailash (GK) 1"/>
    <n v="77.236294200000003"/>
    <n v="28.549614399999999"/>
    <s v="North Indian, Continental, Italian, Finger Food"/>
    <s v="Indian Rupees(Rs.)"/>
    <x v="1"/>
    <x v="1"/>
    <s v="No"/>
    <s v="No"/>
    <n v="3"/>
    <n v="227"/>
    <n v="1500"/>
    <n v="3.8"/>
    <n v="2012"/>
    <n v="6"/>
    <n v="20"/>
    <d v="2012-06-20T00:00:00"/>
    <n v="18"/>
    <x v="1"/>
  </r>
  <r>
    <n v="18317517"/>
    <s v="Jon's head Grill"/>
    <n v="1"/>
    <s v="New Delhi"/>
    <s v="Greater Kailash (GK) 1"/>
    <n v="77.234992000000005"/>
    <n v="28.550342199999999"/>
    <s v="Mexican, Italian, American"/>
    <s v="Indian Rupees(Rs.)"/>
    <x v="0"/>
    <x v="1"/>
    <s v="No"/>
    <s v="No"/>
    <n v="3"/>
    <n v="105"/>
    <n v="1100"/>
    <n v="3.9"/>
    <n v="2017"/>
    <n v="6"/>
    <n v="15"/>
    <d v="2017-06-15T00:00:00"/>
    <n v="13.200000000000001"/>
    <x v="1"/>
  </r>
  <r>
    <n v="18241531"/>
    <s v="Londoners"/>
    <n v="1"/>
    <s v="New Delhi"/>
    <s v="Greater Kailash (GK) 1"/>
    <n v="77.235890100000006"/>
    <n v="28.549800099999999"/>
    <s v="British, Chinese, Italian"/>
    <s v="Indian Rupees(Rs.)"/>
    <x v="1"/>
    <x v="1"/>
    <s v="No"/>
    <s v="No"/>
    <n v="3"/>
    <n v="244"/>
    <n v="1700"/>
    <n v="3.8"/>
    <n v="2013"/>
    <n v="6"/>
    <n v="24"/>
    <d v="2013-06-24T00:00:00"/>
    <n v="20.400000000000002"/>
    <x v="1"/>
  </r>
  <r>
    <n v="310776"/>
    <s v="Gastronomica Kitchen &amp; Bar"/>
    <n v="1"/>
    <s v="New Delhi"/>
    <s v="Greater Kailash (GK) 1"/>
    <n v="77.235081800000003"/>
    <n v="28.5503508"/>
    <s v="European, Asian, North Indian, Italian, Continental, Pizza"/>
    <s v="Indian Rupees(Rs.)"/>
    <x v="1"/>
    <x v="1"/>
    <s v="No"/>
    <s v="No"/>
    <n v="3"/>
    <n v="826"/>
    <n v="1400"/>
    <n v="4.0999999999999996"/>
    <n v="2010"/>
    <n v="6"/>
    <n v="11"/>
    <d v="2010-06-11T00:00:00"/>
    <n v="16.8"/>
    <x v="1"/>
  </r>
  <r>
    <n v="65"/>
    <s v="Drums of Heaven"/>
    <n v="1"/>
    <s v="New Delhi"/>
    <s v="Green Park"/>
    <n v="77.205934200000002"/>
    <n v="28.558018100000002"/>
    <s v="Chinese, Seafood, Thai"/>
    <s v="Indian Rupees(Rs.)"/>
    <x v="1"/>
    <x v="1"/>
    <s v="No"/>
    <s v="No"/>
    <n v="3"/>
    <n v="234"/>
    <n v="1800"/>
    <n v="3.5"/>
    <n v="2011"/>
    <n v="6"/>
    <n v="15"/>
    <d v="2011-06-15T00:00:00"/>
    <n v="21.6"/>
    <x v="1"/>
  </r>
  <r>
    <n v="301574"/>
    <s v="Maison Des Desserts"/>
    <n v="1"/>
    <s v="New Delhi"/>
    <s v="Hauz Khas Village"/>
    <n v="77.194129099999998"/>
    <n v="28.5534325"/>
    <s v="Cafe, Desserts"/>
    <s v="Indian Rupees(Rs.)"/>
    <x v="0"/>
    <x v="1"/>
    <s v="No"/>
    <s v="No"/>
    <n v="3"/>
    <n v="552"/>
    <n v="1200"/>
    <n v="3.9"/>
    <n v="2010"/>
    <n v="6"/>
    <n v="4"/>
    <d v="2010-06-04T00:00:00"/>
    <n v="14.4"/>
    <x v="1"/>
  </r>
  <r>
    <n v="308463"/>
    <s v="Maquina"/>
    <n v="1"/>
    <s v="New Delhi"/>
    <s v="Hauz Khas Village"/>
    <n v="77.194310900000005"/>
    <n v="28.5540646"/>
    <s v="Continental, Tex-Mex"/>
    <s v="Indian Rupees(Rs.)"/>
    <x v="1"/>
    <x v="0"/>
    <s v="No"/>
    <s v="No"/>
    <n v="3"/>
    <n v="567"/>
    <n v="1800"/>
    <n v="3.8"/>
    <n v="2015"/>
    <n v="6"/>
    <n v="28"/>
    <d v="2015-06-28T00:00:00"/>
    <n v="21.6"/>
    <x v="1"/>
  </r>
  <r>
    <n v="307360"/>
    <s v="Matchbox"/>
    <n v="1"/>
    <s v="New Delhi"/>
    <s v="Hauz Khas Village"/>
    <n v="77.194174899999993"/>
    <n v="28.554100900000002"/>
    <s v="American, British, Continental"/>
    <s v="Indian Rupees(Rs.)"/>
    <x v="1"/>
    <x v="1"/>
    <s v="No"/>
    <s v="No"/>
    <n v="3"/>
    <n v="969"/>
    <n v="1700"/>
    <n v="4"/>
    <n v="2012"/>
    <n v="6"/>
    <n v="14"/>
    <d v="2012-06-14T00:00:00"/>
    <n v="20.400000000000002"/>
    <x v="1"/>
  </r>
  <r>
    <n v="18168125"/>
    <s v="Informal"/>
    <n v="1"/>
    <s v="New Delhi"/>
    <s v="Janpath"/>
    <n v="77.220457999999994"/>
    <n v="28.627044000000001"/>
    <s v="North Indian, Spanish, Mediterranean"/>
    <s v="Indian Rupees(Rs.)"/>
    <x v="1"/>
    <x v="0"/>
    <s v="No"/>
    <s v="No"/>
    <n v="3"/>
    <n v="555"/>
    <n v="1200"/>
    <n v="3.9"/>
    <n v="2010"/>
    <n v="6"/>
    <n v="17"/>
    <d v="2010-06-17T00:00:00"/>
    <n v="14.4"/>
    <x v="1"/>
  </r>
  <r>
    <n v="18441798"/>
    <s v="Uncultured Cafe &amp; Bar"/>
    <n v="1"/>
    <s v="New Delhi"/>
    <s v="Kailash Colony"/>
    <n v="77.241278600000001"/>
    <n v="28.5526433"/>
    <s v="Continental, Chinese, Italian, Finger Food"/>
    <s v="Indian Rupees(Rs.)"/>
    <x v="1"/>
    <x v="0"/>
    <s v="No"/>
    <s v="No"/>
    <n v="3"/>
    <n v="90"/>
    <n v="1500"/>
    <n v="4.3"/>
    <n v="2018"/>
    <n v="6"/>
    <n v="28"/>
    <d v="2018-06-28T00:00:00"/>
    <n v="18"/>
    <x v="1"/>
  </r>
  <r>
    <n v="307822"/>
    <s v="La Vie"/>
    <n v="1"/>
    <s v="New Delhi"/>
    <s v="Khan Market"/>
    <n v="77.227378999999999"/>
    <n v="28.600711499999999"/>
    <s v="Italian, European"/>
    <s v="Indian Rupees(Rs.)"/>
    <x v="0"/>
    <x v="1"/>
    <s v="No"/>
    <s v="No"/>
    <n v="3"/>
    <n v="454"/>
    <n v="1400"/>
    <n v="3.9"/>
    <n v="2018"/>
    <n v="6"/>
    <n v="11"/>
    <d v="2018-06-11T00:00:00"/>
    <n v="16.8"/>
    <x v="1"/>
  </r>
  <r>
    <n v="4830"/>
    <s v="Berco's"/>
    <n v="1"/>
    <s v="New Delhi"/>
    <s v="MGF Metropolitan Mall, Saket"/>
    <n v="77.220082199999993"/>
    <n v="28.529380199999999"/>
    <s v="Chinese, Thai"/>
    <s v="Indian Rupees(Rs.)"/>
    <x v="0"/>
    <x v="1"/>
    <s v="No"/>
    <s v="No"/>
    <n v="3"/>
    <n v="565"/>
    <n v="1100"/>
    <n v="3.8"/>
    <n v="2012"/>
    <n v="6"/>
    <n v="5"/>
    <d v="2012-06-05T00:00:00"/>
    <n v="13.200000000000001"/>
    <x v="1"/>
  </r>
  <r>
    <n v="6196"/>
    <s v="Great Wall"/>
    <n v="1"/>
    <s v="New Delhi"/>
    <s v="Model Town 2"/>
    <n v="77.191425100000004"/>
    <n v="28.708444400000001"/>
    <s v="North Indian, Mughlai, Chinese"/>
    <s v="Indian Rupees(Rs.)"/>
    <x v="0"/>
    <x v="0"/>
    <s v="No"/>
    <s v="No"/>
    <n v="3"/>
    <n v="47"/>
    <n v="1200"/>
    <n v="2.7"/>
    <n v="2018"/>
    <n v="6"/>
    <n v="22"/>
    <d v="2018-06-22T00:00:00"/>
    <n v="14.4"/>
    <x v="1"/>
  </r>
  <r>
    <n v="1185"/>
    <s v="Americana Kitchen and Bar"/>
    <n v="1"/>
    <s v="New Delhi"/>
    <s v="Nehru Place"/>
    <n v="77.250977399999996"/>
    <n v="28.5501583"/>
    <s v="American, Tex-Mex, Italian, Mexican, North Indian"/>
    <s v="Indian Rupees(Rs.)"/>
    <x v="1"/>
    <x v="0"/>
    <s v="No"/>
    <s v="No"/>
    <n v="3"/>
    <n v="105"/>
    <n v="1900"/>
    <n v="2.8"/>
    <n v="2014"/>
    <n v="6"/>
    <n v="11"/>
    <d v="2014-06-11T00:00:00"/>
    <n v="22.8"/>
    <x v="1"/>
  </r>
  <r>
    <n v="18198465"/>
    <s v="Re Cafe"/>
    <n v="1"/>
    <s v="New Delhi"/>
    <s v="Paharganj"/>
    <n v="77.21764829"/>
    <n v="28.645692629999999"/>
    <s v="Continental, Fast Food"/>
    <s v="Indian Rupees(Rs.)"/>
    <x v="1"/>
    <x v="0"/>
    <s v="No"/>
    <s v="No"/>
    <n v="3"/>
    <n v="14"/>
    <n v="1300"/>
    <n v="3.1"/>
    <n v="2011"/>
    <n v="6"/>
    <n v="16"/>
    <d v="2011-06-16T00:00:00"/>
    <n v="15.6"/>
    <x v="1"/>
  </r>
  <r>
    <n v="476"/>
    <s v="Moti Mahal Delux"/>
    <n v="1"/>
    <s v="New Delhi"/>
    <s v="Punjabi Bagh"/>
    <n v="77.134155820000004"/>
    <n v="28.671035280000002"/>
    <s v="North Indian, Mughlai, Chinese"/>
    <s v="Indian Rupees(Rs.)"/>
    <x v="1"/>
    <x v="1"/>
    <s v="No"/>
    <s v="No"/>
    <n v="3"/>
    <n v="70"/>
    <n v="1200"/>
    <n v="2.5"/>
    <n v="2017"/>
    <n v="6"/>
    <n v="2"/>
    <d v="2017-06-02T00:00:00"/>
    <n v="14.4"/>
    <x v="1"/>
  </r>
  <r>
    <n v="18198459"/>
    <s v="World Art Dining - Brew House"/>
    <n v="1"/>
    <s v="New Delhi"/>
    <s v="Punjabi Bagh"/>
    <n v="77.127351390000001"/>
    <n v="28.66624083"/>
    <s v="North Indian, Finger Food, Italian, Chinese"/>
    <s v="Indian Rupees(Rs.)"/>
    <x v="1"/>
    <x v="0"/>
    <s v="No"/>
    <s v="No"/>
    <n v="3"/>
    <n v="121"/>
    <n v="1900"/>
    <n v="3.8"/>
    <n v="2015"/>
    <n v="6"/>
    <n v="3"/>
    <d v="2015-06-03T00:00:00"/>
    <n v="22.8"/>
    <x v="1"/>
  </r>
  <r>
    <n v="18306545"/>
    <s v="Boom Food"/>
    <n v="1"/>
    <s v="New Delhi"/>
    <s v="Shahpur Jat"/>
    <n v="77.215501200000006"/>
    <n v="28.546604599999998"/>
    <s v="Asian, North Indian"/>
    <s v="Indian Rupees(Rs.)"/>
    <x v="0"/>
    <x v="1"/>
    <s v="No"/>
    <s v="No"/>
    <n v="3"/>
    <n v="56"/>
    <n v="1100"/>
    <n v="3.8"/>
    <n v="2011"/>
    <n v="6"/>
    <n v="12"/>
    <d v="2011-06-12T00:00:00"/>
    <n v="13.200000000000001"/>
    <x v="1"/>
  </r>
  <r>
    <n v="2702"/>
    <s v="The Tea Lounge - Taj Palace Hotel"/>
    <n v="1"/>
    <s v="New Delhi"/>
    <s v="The Taj Palace Hotel, Chanakyapuri"/>
    <n v="77.170399500000002"/>
    <n v="28.594549199999999"/>
    <s v="Cafe"/>
    <s v="Indian Rupees(Rs.)"/>
    <x v="0"/>
    <x v="0"/>
    <s v="No"/>
    <s v="No"/>
    <n v="3"/>
    <n v="76"/>
    <n v="1500"/>
    <n v="4"/>
    <n v="2018"/>
    <n v="6"/>
    <n v="23"/>
    <d v="2018-06-23T00:00:00"/>
    <n v="18"/>
    <x v="1"/>
  </r>
  <r>
    <n v="313200"/>
    <s v="TabulaBeach Cafe"/>
    <n v="1"/>
    <s v="New Delhi"/>
    <s v="The Village Restaurant Complex, Khel Gaon Marg"/>
    <n v="77.213190999999995"/>
    <n v="28.5523566"/>
    <s v="European, American"/>
    <s v="Indian Rupees(Rs.)"/>
    <x v="1"/>
    <x v="0"/>
    <s v="No"/>
    <s v="No"/>
    <n v="3"/>
    <n v="637"/>
    <n v="1600"/>
    <n v="3.8"/>
    <n v="2015"/>
    <n v="6"/>
    <n v="13"/>
    <d v="2015-06-13T00:00:00"/>
    <n v="19.2"/>
    <x v="1"/>
  </r>
  <r>
    <n v="18395381"/>
    <s v="The Sky High"/>
    <n v="1"/>
    <s v="New Delhi"/>
    <s v="Ansal Plaza Mall, Khel Gaon Marg"/>
    <n v="77.224374699999998"/>
    <n v="28.562282499999998"/>
    <s v="Continental, North Indian, Mughlai, Italian"/>
    <s v="Indian Rupees(Rs.)"/>
    <x v="0"/>
    <x v="0"/>
    <s v="No"/>
    <s v="No"/>
    <n v="3"/>
    <n v="387"/>
    <n v="1400"/>
    <n v="4.0999999999999996"/>
    <n v="2016"/>
    <n v="5"/>
    <n v="27"/>
    <d v="2016-05-27T00:00:00"/>
    <n v="16.8"/>
    <x v="1"/>
  </r>
  <r>
    <n v="3936"/>
    <s v="Soul Curry - Bellagio"/>
    <n v="1"/>
    <s v="New Delhi"/>
    <s v="Bellagio, Ashok Vihar Phase 2"/>
    <n v="77.179924400000004"/>
    <n v="28.696327700000001"/>
    <s v="North Indian, Mughlai"/>
    <s v="Indian Rupees(Rs.)"/>
    <x v="1"/>
    <x v="1"/>
    <s v="No"/>
    <s v="No"/>
    <n v="3"/>
    <n v="158"/>
    <n v="1100"/>
    <n v="3.6"/>
    <n v="2017"/>
    <n v="5"/>
    <n v="15"/>
    <d v="2017-05-15T00:00:00"/>
    <n v="13.200000000000001"/>
    <x v="1"/>
  </r>
  <r>
    <n v="18332009"/>
    <s v="The Barley House"/>
    <n v="1"/>
    <s v="New Delhi"/>
    <s v="District Centre, Janakpuri"/>
    <n v="77.081525600000006"/>
    <n v="28.629820200000001"/>
    <s v="Mexican, North Indian, European, Chinese, Italian"/>
    <s v="Indian Rupees(Rs.)"/>
    <x v="1"/>
    <x v="1"/>
    <s v="No"/>
    <s v="No"/>
    <n v="3"/>
    <n v="35"/>
    <n v="1200"/>
    <n v="3.4"/>
    <n v="2010"/>
    <n v="5"/>
    <n v="20"/>
    <d v="2010-05-20T00:00:00"/>
    <n v="14.4"/>
    <x v="1"/>
  </r>
  <r>
    <n v="4921"/>
    <s v="Cha-Shi"/>
    <n v="1"/>
    <s v="New Delhi"/>
    <s v="DLF Emporio Mall, Vasant Kunj"/>
    <n v="77.15718493"/>
    <n v="28.54370415"/>
    <s v="Thai, Chinese, Asian, Malaysian"/>
    <s v="Indian Rupees(Rs.)"/>
    <x v="1"/>
    <x v="0"/>
    <s v="No"/>
    <s v="No"/>
    <n v="3"/>
    <n v="118"/>
    <n v="1500"/>
    <n v="3.8"/>
    <n v="2014"/>
    <n v="5"/>
    <n v="25"/>
    <d v="2014-05-25T00:00:00"/>
    <n v="18"/>
    <x v="1"/>
  </r>
  <r>
    <n v="308018"/>
    <s v="Yeti - The Himalayan Kitchen"/>
    <n v="1"/>
    <s v="New Delhi"/>
    <s v="Greater Kailash (GK) 2"/>
    <n v="77.242033000000006"/>
    <n v="28.5335584"/>
    <s v="Tibetan, Nepalese"/>
    <s v="Indian Rupees(Rs.)"/>
    <x v="0"/>
    <x v="0"/>
    <s v="No"/>
    <s v="No"/>
    <n v="3"/>
    <n v="807"/>
    <n v="1300"/>
    <n v="3.7"/>
    <n v="2012"/>
    <n v="5"/>
    <n v="6"/>
    <d v="2012-05-06T00:00:00"/>
    <n v="15.6"/>
    <x v="1"/>
  </r>
  <r>
    <n v="18463997"/>
    <s v="The Mashup"/>
    <n v="1"/>
    <s v="New Delhi"/>
    <s v="GTB Nagar"/>
    <n v="77.204182399999993"/>
    <n v="28.694710000000001"/>
    <s v="Fast Food"/>
    <s v="Indian Rupees(Rs.)"/>
    <x v="0"/>
    <x v="0"/>
    <s v="No"/>
    <s v="No"/>
    <n v="3"/>
    <n v="12"/>
    <n v="1100"/>
    <n v="3.2"/>
    <n v="2010"/>
    <n v="5"/>
    <n v="14"/>
    <d v="2010-05-14T00:00:00"/>
    <n v="13.200000000000001"/>
    <x v="1"/>
  </r>
  <r>
    <n v="5030"/>
    <s v="Out Of The Box"/>
    <n v="1"/>
    <s v="New Delhi"/>
    <s v="Hauz Khas Village"/>
    <n v="77.194482399999998"/>
    <n v="28.554176600000002"/>
    <s v="American, North Indian, European, Asian"/>
    <s v="Indian Rupees(Rs.)"/>
    <x v="1"/>
    <x v="0"/>
    <s v="No"/>
    <s v="No"/>
    <n v="3"/>
    <n v="3697"/>
    <n v="1800"/>
    <n v="3.7"/>
    <n v="2015"/>
    <n v="5"/>
    <n v="8"/>
    <d v="2015-05-08T00:00:00"/>
    <n v="21.6"/>
    <x v="1"/>
  </r>
  <r>
    <n v="18250020"/>
    <s v="Palomino"/>
    <n v="1"/>
    <s v="New Delhi"/>
    <s v="Karkardooma"/>
    <n v="77.307959199999999"/>
    <n v="28.652825199999999"/>
    <s v="North Indian, Mughlai, Continental, Chinese"/>
    <s v="Indian Rupees(Rs.)"/>
    <x v="1"/>
    <x v="1"/>
    <s v="No"/>
    <s v="No"/>
    <n v="3"/>
    <n v="213"/>
    <n v="1600"/>
    <n v="3.7"/>
    <n v="2017"/>
    <n v="5"/>
    <n v="1"/>
    <d v="2017-05-01T00:00:00"/>
    <n v="19.2"/>
    <x v="1"/>
  </r>
  <r>
    <n v="18419910"/>
    <s v="Civil House"/>
    <n v="1"/>
    <s v="New Delhi"/>
    <s v="Khan Market"/>
    <n v="77.227357699999999"/>
    <n v="28.600256900000002"/>
    <s v="European, Continental, Pizza"/>
    <s v="Indian Rupees(Rs.)"/>
    <x v="1"/>
    <x v="0"/>
    <s v="No"/>
    <s v="No"/>
    <n v="3"/>
    <n v="113"/>
    <n v="1700"/>
    <n v="4.2"/>
    <n v="2012"/>
    <n v="5"/>
    <n v="6"/>
    <d v="2012-05-06T00:00:00"/>
    <n v="20.400000000000002"/>
    <x v="1"/>
  </r>
  <r>
    <n v="309788"/>
    <s v="SodaBottleOpenerWala"/>
    <n v="1"/>
    <s v="New Delhi"/>
    <s v="Khan Market"/>
    <n v="77.2262463"/>
    <n v="28.600010600000001"/>
    <s v="Parsi, Iranian"/>
    <s v="Indian Rupees(Rs.)"/>
    <x v="0"/>
    <x v="0"/>
    <s v="No"/>
    <s v="No"/>
    <n v="3"/>
    <n v="1914"/>
    <n v="1300"/>
    <n v="4.2"/>
    <n v="2017"/>
    <n v="5"/>
    <n v="6"/>
    <d v="2017-05-06T00:00:00"/>
    <n v="15.6"/>
    <x v="1"/>
  </r>
  <r>
    <n v="8346"/>
    <s v="Soi Thai"/>
    <n v="1"/>
    <s v="New Delhi"/>
    <s v="Malviya Nagar"/>
    <n v="77.200063200000002"/>
    <n v="28.532072700000001"/>
    <s v="Thai, Japanese"/>
    <s v="Indian Rupees(Rs.)"/>
    <x v="0"/>
    <x v="1"/>
    <s v="No"/>
    <s v="No"/>
    <n v="3"/>
    <n v="148"/>
    <n v="1500"/>
    <n v="3.6"/>
    <n v="2016"/>
    <n v="5"/>
    <n v="11"/>
    <d v="2016-05-11T00:00:00"/>
    <n v="18"/>
    <x v="1"/>
  </r>
  <r>
    <n v="18288199"/>
    <s v="Picasso Roof Top"/>
    <n v="1"/>
    <s v="New Delhi"/>
    <s v="Naraina"/>
    <n v="77.135441700000001"/>
    <n v="28.626862299999999"/>
    <s v="Continental, European, North Indian"/>
    <s v="Indian Rupees(Rs.)"/>
    <x v="1"/>
    <x v="0"/>
    <s v="No"/>
    <s v="No"/>
    <n v="3"/>
    <n v="15"/>
    <n v="1100"/>
    <n v="3.1"/>
    <n v="2013"/>
    <n v="5"/>
    <n v="14"/>
    <d v="2013-05-14T00:00:00"/>
    <n v="13.200000000000001"/>
    <x v="1"/>
  </r>
  <r>
    <n v="18138443"/>
    <s v="The Piano Man Jazz Club"/>
    <n v="1"/>
    <s v="New Delhi"/>
    <s v="Safdarjung"/>
    <n v="77.197028810000006"/>
    <n v="28.559523039999998"/>
    <s v="Mexican, American"/>
    <s v="Indian Rupees(Rs.)"/>
    <x v="1"/>
    <x v="1"/>
    <s v="No"/>
    <s v="No"/>
    <n v="3"/>
    <n v="420"/>
    <n v="1800"/>
    <n v="4.2"/>
    <n v="2014"/>
    <n v="5"/>
    <n v="25"/>
    <d v="2014-05-25T00:00:00"/>
    <n v="21.6"/>
    <x v="1"/>
  </r>
  <r>
    <n v="18034053"/>
    <s v="The Fatty Bao"/>
    <n v="1"/>
    <s v="New Delhi"/>
    <s v="Sangam Courtyard, RK Puram"/>
    <n v="77.1734996"/>
    <n v="28.571681000000002"/>
    <s v="Asian, Sushi"/>
    <s v="Indian Rupees(Rs.)"/>
    <x v="1"/>
    <x v="0"/>
    <s v="No"/>
    <s v="No"/>
    <n v="3"/>
    <n v="695"/>
    <n v="1800"/>
    <n v="4.0999999999999996"/>
    <n v="2014"/>
    <n v="5"/>
    <n v="20"/>
    <d v="2014-05-20T00:00:00"/>
    <n v="21.6"/>
    <x v="1"/>
  </r>
  <r>
    <n v="312772"/>
    <s v="2 Bandits Lounge &amp; Bar"/>
    <n v="1"/>
    <s v="New Delhi"/>
    <s v="Satyaniketan"/>
    <n v="77.167016399999994"/>
    <n v="28.5876339"/>
    <s v="Italian, Continental, Mexican, North Indian"/>
    <s v="Indian Rupees(Rs.)"/>
    <x v="1"/>
    <x v="0"/>
    <s v="No"/>
    <s v="No"/>
    <n v="3"/>
    <n v="1316"/>
    <n v="1500"/>
    <n v="3.9"/>
    <n v="2013"/>
    <n v="5"/>
    <n v="17"/>
    <d v="2013-05-17T00:00:00"/>
    <n v="18"/>
    <x v="1"/>
  </r>
  <r>
    <n v="18268720"/>
    <s v="Elma's at Good Earth"/>
    <n v="1"/>
    <s v="New Delhi"/>
    <s v="Select Citywalk Mall, Saket"/>
    <n v="77.219254930000005"/>
    <n v="28.528601630000001"/>
    <s v="Cafe, Continental, Italian"/>
    <s v="Indian Rupees(Rs.)"/>
    <x v="1"/>
    <x v="0"/>
    <s v="No"/>
    <s v="No"/>
    <n v="3"/>
    <n v="61"/>
    <n v="1500"/>
    <n v="4"/>
    <n v="2014"/>
    <n v="5"/>
    <n v="14"/>
    <d v="2014-05-14T00:00:00"/>
    <n v="18"/>
    <x v="1"/>
  </r>
  <r>
    <n v="743"/>
    <s v="Daitchi"/>
    <n v="1"/>
    <s v="New Delhi"/>
    <s v="South Extension 2"/>
    <n v="77.219992399999995"/>
    <n v="28.5680075"/>
    <s v="Chinese, Japanese"/>
    <s v="Indian Rupees(Rs.)"/>
    <x v="0"/>
    <x v="0"/>
    <s v="No"/>
    <s v="No"/>
    <n v="3"/>
    <n v="273"/>
    <n v="1100"/>
    <n v="3.5"/>
    <n v="2013"/>
    <n v="5"/>
    <n v="11"/>
    <d v="2013-05-11T00:00:00"/>
    <n v="13.200000000000001"/>
    <x v="1"/>
  </r>
  <r>
    <n v="5227"/>
    <s v="Alpha 63"/>
    <n v="1"/>
    <s v="New Delhi"/>
    <s v="Best Western Taurus Hotel, Mahipalpur"/>
    <n v="77.127168499999996"/>
    <n v="28.548826500000001"/>
    <s v="North Indian, Chinese, Continental"/>
    <s v="Indian Rupees(Rs.)"/>
    <x v="1"/>
    <x v="0"/>
    <s v="No"/>
    <s v="No"/>
    <n v="3"/>
    <n v="9"/>
    <n v="1500"/>
    <n v="2.7"/>
    <n v="2010"/>
    <n v="4"/>
    <n v="14"/>
    <d v="2010-04-14T00:00:00"/>
    <n v="18"/>
    <x v="1"/>
  </r>
  <r>
    <n v="18245298"/>
    <s v="Boa Village"/>
    <n v="1"/>
    <s v="New Delhi"/>
    <s v="Civil Lines"/>
    <n v="77.225291900000002"/>
    <n v="28.676753699999999"/>
    <s v="Chinese, Japanese, Korean, Asian"/>
    <s v="Indian Rupees(Rs.)"/>
    <x v="1"/>
    <x v="0"/>
    <s v="No"/>
    <s v="No"/>
    <n v="3"/>
    <n v="225"/>
    <n v="1500"/>
    <n v="4"/>
    <n v="2012"/>
    <n v="4"/>
    <n v="13"/>
    <d v="2012-04-13T00:00:00"/>
    <n v="18"/>
    <x v="1"/>
  </r>
  <r>
    <n v="305125"/>
    <s v="Amalfi"/>
    <n v="1"/>
    <s v="New Delhi"/>
    <s v="Greater Kailash (GK) 2"/>
    <n v="77.242766500000002"/>
    <n v="28.5322514"/>
    <s v="Italian"/>
    <s v="Indian Rupees(Rs.)"/>
    <x v="1"/>
    <x v="0"/>
    <s v="No"/>
    <s v="No"/>
    <n v="3"/>
    <n v="484"/>
    <n v="1800"/>
    <n v="3.9"/>
    <n v="2018"/>
    <n v="4"/>
    <n v="17"/>
    <d v="2018-04-17T00:00:00"/>
    <n v="21.6"/>
    <x v="1"/>
  </r>
  <r>
    <n v="8689"/>
    <s v="Mini Mughal"/>
    <n v="1"/>
    <s v="New Delhi"/>
    <s v="Greater Kailash (GK) 2"/>
    <n v="77.243464799999998"/>
    <n v="28.532893600000001"/>
    <s v="North Indian, Mughlai"/>
    <s v="Indian Rupees(Rs.)"/>
    <x v="1"/>
    <x v="0"/>
    <s v="No"/>
    <s v="No"/>
    <n v="3"/>
    <n v="256"/>
    <n v="1200"/>
    <n v="3.5"/>
    <n v="2014"/>
    <n v="4"/>
    <n v="24"/>
    <d v="2014-04-24T00:00:00"/>
    <n v="14.4"/>
    <x v="1"/>
  </r>
  <r>
    <n v="304027"/>
    <s v="Masha"/>
    <n v="1"/>
    <s v="New Delhi"/>
    <s v="Hauz Khas Village"/>
    <n v="77.194058400000003"/>
    <n v="28.554149599999999"/>
    <s v="North Indian, Chinese, Thai, Italian, Middle Eastern"/>
    <s v="Indian Rupees(Rs.)"/>
    <x v="1"/>
    <x v="1"/>
    <s v="No"/>
    <s v="No"/>
    <n v="3"/>
    <n v="384"/>
    <n v="1200"/>
    <n v="3.5"/>
    <n v="2015"/>
    <n v="4"/>
    <n v="22"/>
    <d v="2015-04-22T00:00:00"/>
    <n v="14.4"/>
    <x v="1"/>
  </r>
  <r>
    <n v="8911"/>
    <s v="The Beer Cafe"/>
    <n v="1"/>
    <s v="New Delhi"/>
    <s v="Janpath"/>
    <n v="77.21962843"/>
    <n v="28.62913863"/>
    <s v="Finger Food, North Indian"/>
    <s v="Indian Rupees(Rs.)"/>
    <x v="1"/>
    <x v="0"/>
    <s v="No"/>
    <s v="No"/>
    <n v="3"/>
    <n v="1058"/>
    <n v="1250"/>
    <n v="3.6"/>
    <n v="2010"/>
    <n v="4"/>
    <n v="22"/>
    <d v="2010-04-22T00:00:00"/>
    <n v="15"/>
    <x v="1"/>
  </r>
  <r>
    <n v="307415"/>
    <s v="Urban Hub"/>
    <n v="1"/>
    <s v="New Delhi"/>
    <s v="Kamla Nagar"/>
    <n v="77.201262799999995"/>
    <n v="28.683548900000002"/>
    <s v="Chinese, North Indian, Italian, Fast Food"/>
    <s v="Indian Rupees(Rs.)"/>
    <x v="1"/>
    <x v="0"/>
    <s v="No"/>
    <s v="No"/>
    <n v="3"/>
    <n v="346"/>
    <n v="1900"/>
    <n v="3.6"/>
    <n v="2011"/>
    <n v="4"/>
    <n v="18"/>
    <d v="2011-04-18T00:00:00"/>
    <n v="22.8"/>
    <x v="1"/>
  </r>
  <r>
    <n v="18138437"/>
    <s v="Three Tuns"/>
    <n v="1"/>
    <s v="New Delhi"/>
    <s v="Karol Bagh"/>
    <n v="77.198220000000006"/>
    <n v="28.6488288"/>
    <s v="European, Italian, Thai, Chinese, North Indian"/>
    <s v="Indian Rupees(Rs.)"/>
    <x v="1"/>
    <x v="0"/>
    <s v="No"/>
    <s v="No"/>
    <n v="3"/>
    <n v="30"/>
    <n v="1400"/>
    <n v="3.2"/>
    <n v="2010"/>
    <n v="4"/>
    <n v="19"/>
    <d v="2010-04-19T00:00:00"/>
    <n v="16.8"/>
    <x v="1"/>
  </r>
  <r>
    <n v="309227"/>
    <s v="Caravan Resto Bar"/>
    <n v="1"/>
    <s v="New Delhi"/>
    <s v="Mayur Vihar Phase 1"/>
    <n v="77.293835299999998"/>
    <n v="28.6078005"/>
    <s v="North Indian, Chinese, Mughlai"/>
    <s v="Indian Rupees(Rs.)"/>
    <x v="1"/>
    <x v="1"/>
    <s v="No"/>
    <s v="No"/>
    <n v="3"/>
    <n v="51"/>
    <n v="1100"/>
    <n v="3.2"/>
    <n v="2016"/>
    <n v="4"/>
    <n v="24"/>
    <d v="2016-04-24T00:00:00"/>
    <n v="13.200000000000001"/>
    <x v="1"/>
  </r>
  <r>
    <n v="7066"/>
    <s v="Berco's"/>
    <n v="1"/>
    <s v="New Delhi"/>
    <s v="Moments Mall, Kirti Nagar"/>
    <n v="77.146726299999997"/>
    <n v="28.656857899999999"/>
    <s v="Chinese, Thai"/>
    <s v="Indian Rupees(Rs.)"/>
    <x v="0"/>
    <x v="1"/>
    <s v="No"/>
    <s v="No"/>
    <n v="3"/>
    <n v="120"/>
    <n v="1100"/>
    <n v="3.5"/>
    <n v="2015"/>
    <n v="4"/>
    <n v="2"/>
    <d v="2015-04-02T00:00:00"/>
    <n v="13.200000000000001"/>
    <x v="1"/>
  </r>
  <r>
    <n v="311623"/>
    <s v="Alcoholic Lounge &amp; Bar"/>
    <n v="1"/>
    <s v="New Delhi"/>
    <s v="Netaji Subhash Place"/>
    <n v="77.148381499999999"/>
    <n v="28.691688800000001"/>
    <s v="Finger Food"/>
    <s v="Indian Rupees(Rs.)"/>
    <x v="1"/>
    <x v="0"/>
    <s v="No"/>
    <s v="No"/>
    <n v="3"/>
    <n v="21"/>
    <n v="1800"/>
    <n v="2.8"/>
    <n v="2012"/>
    <n v="4"/>
    <n v="11"/>
    <d v="2012-04-11T00:00:00"/>
    <n v="21.6"/>
    <x v="1"/>
  </r>
  <r>
    <n v="112"/>
    <s v="Lotus Pond"/>
    <n v="1"/>
    <s v="New Delhi"/>
    <s v="New Friends Colony"/>
    <n v="77.270475739999995"/>
    <n v="28.561640619999999"/>
    <s v="Chinese, Seafood, Asian"/>
    <s v="Indian Rupees(Rs.)"/>
    <x v="1"/>
    <x v="1"/>
    <s v="No"/>
    <s v="No"/>
    <n v="3"/>
    <n v="391"/>
    <n v="1800"/>
    <n v="4.2"/>
    <n v="2014"/>
    <n v="4"/>
    <n v="4"/>
    <d v="2014-04-04T00:00:00"/>
    <n v="21.6"/>
    <x v="1"/>
  </r>
  <r>
    <n v="803"/>
    <s v="Pindi"/>
    <n v="1"/>
    <s v="New Delhi"/>
    <s v="Pandara Road Market"/>
    <n v="77.2300185"/>
    <n v="28.607976499999999"/>
    <s v="North Indian, Mughlai, Chinese"/>
    <s v="Indian Rupees(Rs.)"/>
    <x v="1"/>
    <x v="1"/>
    <s v="No"/>
    <s v="No"/>
    <n v="3"/>
    <n v="337"/>
    <n v="1700"/>
    <n v="3.8"/>
    <n v="2016"/>
    <n v="4"/>
    <n v="21"/>
    <d v="2016-04-21T00:00:00"/>
    <n v="20.400000000000002"/>
    <x v="1"/>
  </r>
  <r>
    <n v="18153553"/>
    <s v="Mafia 2.0"/>
    <n v="1"/>
    <s v="New Delhi"/>
    <s v="Punjabi Bagh"/>
    <n v="77.125564699999998"/>
    <n v="28.666181699999999"/>
    <s v="North Indian, Continental, Italian, Thai, Chinese"/>
    <s v="Indian Rupees(Rs.)"/>
    <x v="1"/>
    <x v="1"/>
    <s v="No"/>
    <s v="No"/>
    <n v="3"/>
    <n v="198"/>
    <n v="1300"/>
    <n v="3.4"/>
    <n v="2014"/>
    <n v="4"/>
    <n v="17"/>
    <d v="2014-04-17T00:00:00"/>
    <n v="15.6"/>
    <x v="1"/>
  </r>
  <r>
    <n v="307138"/>
    <s v="Crave Busters"/>
    <n v="1"/>
    <s v="New Delhi"/>
    <s v="Rajouri Garden"/>
    <n v="77.123269500000006"/>
    <n v="28.6522668"/>
    <s v="North Indian, Chinese, Continental"/>
    <s v="Indian Rupees(Rs.)"/>
    <x v="0"/>
    <x v="1"/>
    <s v="No"/>
    <s v="No"/>
    <n v="3"/>
    <n v="224"/>
    <n v="1100"/>
    <n v="3.4"/>
    <n v="2016"/>
    <n v="4"/>
    <n v="9"/>
    <d v="2016-04-09T00:00:00"/>
    <n v="13.200000000000001"/>
    <x v="1"/>
  </r>
  <r>
    <n v="18441764"/>
    <s v="Kalol- Bar Te Kitchen"/>
    <n v="1"/>
    <s v="New Delhi"/>
    <s v="Rajouri Garden"/>
    <n v="77.120102900000006"/>
    <n v="28.647860900000001"/>
    <s v="North Indian, Mughlai, Chinese"/>
    <s v="Indian Rupees(Rs.)"/>
    <x v="1"/>
    <x v="0"/>
    <s v="No"/>
    <s v="No"/>
    <n v="3"/>
    <n v="60"/>
    <n v="1200"/>
    <n v="4"/>
    <n v="2011"/>
    <n v="4"/>
    <n v="24"/>
    <d v="2011-04-24T00:00:00"/>
    <n v="14.4"/>
    <x v="1"/>
  </r>
  <r>
    <n v="309475"/>
    <s v="Charcoal"/>
    <n v="1"/>
    <s v="New Delhi"/>
    <s v="Safdarjung"/>
    <n v="77.196110000000004"/>
    <n v="28.559764999999999"/>
    <s v="European, North Indian"/>
    <s v="Indian Rupees(Rs.)"/>
    <x v="1"/>
    <x v="1"/>
    <s v="No"/>
    <s v="No"/>
    <n v="3"/>
    <n v="210"/>
    <n v="1300"/>
    <n v="3.7"/>
    <n v="2017"/>
    <n v="4"/>
    <n v="3"/>
    <d v="2017-04-03T00:00:00"/>
    <n v="15.6"/>
    <x v="1"/>
  </r>
  <r>
    <n v="2786"/>
    <s v="Punjab Grill"/>
    <n v="1"/>
    <s v="New Delhi"/>
    <s v="Select Citywalk Mall, Saket"/>
    <n v="77.21932769"/>
    <n v="28.52869471"/>
    <s v="North Indian, Mughlai"/>
    <s v="Indian Rupees(Rs.)"/>
    <x v="1"/>
    <x v="1"/>
    <s v="No"/>
    <s v="No"/>
    <n v="3"/>
    <n v="1971"/>
    <n v="1950"/>
    <n v="4.2"/>
    <n v="2011"/>
    <n v="4"/>
    <n v="21"/>
    <d v="2011-04-21T00:00:00"/>
    <n v="23.400000000000002"/>
    <x v="1"/>
  </r>
  <r>
    <n v="18180080"/>
    <s v="Greenr Cafe"/>
    <n v="1"/>
    <s v="New Delhi"/>
    <s v="Shahpur Jat"/>
    <n v="77.213255500000002"/>
    <n v="28.548542000000001"/>
    <s v="Cafe"/>
    <s v="Indian Rupees(Rs.)"/>
    <x v="0"/>
    <x v="1"/>
    <s v="No"/>
    <s v="No"/>
    <n v="3"/>
    <n v="112"/>
    <n v="1100"/>
    <n v="4.5999999999999996"/>
    <n v="2018"/>
    <n v="4"/>
    <n v="22"/>
    <d v="2018-04-22T00:00:00"/>
    <n v="13.200000000000001"/>
    <x v="1"/>
  </r>
  <r>
    <n v="18306530"/>
    <s v="Circus"/>
    <n v="1"/>
    <s v="New Delhi"/>
    <s v="South Extension 2"/>
    <n v="77.217477299999999"/>
    <n v="28.568664200000001"/>
    <s v="North Indian, Chinese, Italian"/>
    <s v="Indian Rupees(Rs.)"/>
    <x v="1"/>
    <x v="1"/>
    <s v="No"/>
    <s v="No"/>
    <n v="3"/>
    <n v="489"/>
    <n v="1300"/>
    <n v="4"/>
    <n v="2017"/>
    <n v="4"/>
    <n v="6"/>
    <d v="2017-04-06T00:00:00"/>
    <n v="15.6"/>
    <x v="1"/>
  </r>
  <r>
    <n v="8817"/>
    <s v="Le Petit Cafe - The Lalit New Delhi"/>
    <n v="1"/>
    <s v="New Delhi"/>
    <s v="The Lalit New Delhi, Barakhamba Road"/>
    <n v="77.22762745"/>
    <n v="28.631132390000001"/>
    <s v="Cafe"/>
    <s v="Indian Rupees(Rs.)"/>
    <x v="1"/>
    <x v="0"/>
    <s v="No"/>
    <s v="No"/>
    <n v="3"/>
    <n v="31"/>
    <n v="1600"/>
    <n v="3.2"/>
    <n v="2015"/>
    <n v="4"/>
    <n v="23"/>
    <d v="2015-04-23T00:00:00"/>
    <n v="19.2"/>
    <x v="1"/>
  </r>
  <r>
    <n v="3238"/>
    <s v="Ikko"/>
    <n v="1"/>
    <s v="New Delhi"/>
    <s v="Chanakyapuri"/>
    <n v="77.186013700000004"/>
    <n v="28.602146699999999"/>
    <s v="North Indian, Mughlai"/>
    <s v="Indian Rupees(Rs.)"/>
    <x v="1"/>
    <x v="0"/>
    <s v="No"/>
    <s v="No"/>
    <n v="3"/>
    <n v="10"/>
    <n v="1650"/>
    <n v="2.9"/>
    <n v="2012"/>
    <n v="3"/>
    <n v="11"/>
    <d v="2012-03-11T00:00:00"/>
    <n v="19.8"/>
    <x v="1"/>
  </r>
  <r>
    <n v="1055"/>
    <s v="Embassy"/>
    <n v="1"/>
    <s v="New Delhi"/>
    <s v="Civil Lines"/>
    <n v="77.225202100000004"/>
    <n v="28.676655499999999"/>
    <s v="Chinese, North Indian, Mughlai"/>
    <s v="Indian Rupees(Rs.)"/>
    <x v="1"/>
    <x v="1"/>
    <s v="No"/>
    <s v="No"/>
    <n v="3"/>
    <n v="126"/>
    <n v="1200"/>
    <n v="3"/>
    <n v="2017"/>
    <n v="3"/>
    <n v="26"/>
    <d v="2017-03-26T00:00:00"/>
    <n v="14.4"/>
    <x v="1"/>
  </r>
  <r>
    <n v="2437"/>
    <s v="28 Capri Italy"/>
    <n v="1"/>
    <s v="New Delhi"/>
    <s v="Defence Colony"/>
    <n v="77.230276799999999"/>
    <n v="28.572796199999999"/>
    <s v="Italian"/>
    <s v="Indian Rupees(Rs.)"/>
    <x v="1"/>
    <x v="1"/>
    <s v="No"/>
    <s v="No"/>
    <n v="3"/>
    <n v="245"/>
    <n v="1500"/>
    <n v="3.9"/>
    <n v="2014"/>
    <n v="3"/>
    <n v="18"/>
    <d v="2014-03-18T00:00:00"/>
    <n v="18"/>
    <x v="1"/>
  </r>
  <r>
    <n v="730"/>
    <s v="Moets Curry Leaf"/>
    <n v="1"/>
    <s v="New Delhi"/>
    <s v="Defence Colony"/>
    <n v="77.230411500000002"/>
    <n v="28.573212399999999"/>
    <s v="North Indian, Mughlai, Kashmiri"/>
    <s v="Indian Rupees(Rs.)"/>
    <x v="1"/>
    <x v="1"/>
    <s v="No"/>
    <s v="No"/>
    <n v="3"/>
    <n v="208"/>
    <n v="1500"/>
    <n v="3.5"/>
    <n v="2016"/>
    <n v="3"/>
    <n v="16"/>
    <d v="2016-03-16T00:00:00"/>
    <n v="18"/>
    <x v="1"/>
  </r>
  <r>
    <n v="18350143"/>
    <s v="Desi Vibes"/>
    <n v="1"/>
    <s v="New Delhi"/>
    <s v="Defence Colony"/>
    <n v="77.230142000000001"/>
    <n v="28.573814200000001"/>
    <s v="North Indian, Mughlai"/>
    <s v="Indian Rupees(Rs.)"/>
    <x v="1"/>
    <x v="1"/>
    <s v="No"/>
    <s v="No"/>
    <n v="3"/>
    <n v="183"/>
    <n v="1500"/>
    <n v="4"/>
    <n v="2015"/>
    <n v="3"/>
    <n v="20"/>
    <d v="2015-03-20T00:00:00"/>
    <n v="18"/>
    <x v="1"/>
  </r>
  <r>
    <n v="312567"/>
    <s v="RoadRomeo"/>
    <n v="1"/>
    <s v="New Delhi"/>
    <s v="Defence Colony"/>
    <n v="77.230366599999996"/>
    <n v="28.5732529"/>
    <s v="North Indian, Hyderabadi, Kashmiri, Chinese"/>
    <s v="Indian Rupees(Rs.)"/>
    <x v="1"/>
    <x v="1"/>
    <s v="No"/>
    <s v="No"/>
    <n v="3"/>
    <n v="460"/>
    <n v="1650"/>
    <n v="4"/>
    <n v="2015"/>
    <n v="3"/>
    <n v="22"/>
    <d v="2015-03-22T00:00:00"/>
    <n v="19.8"/>
    <x v="1"/>
  </r>
  <r>
    <n v="3192"/>
    <s v="Big Chill"/>
    <n v="1"/>
    <s v="New Delhi"/>
    <s v="DLF Place Mall, Saket"/>
    <n v="77.217796149999998"/>
    <n v="28.528176269999999"/>
    <s v="Italian, Continental, European, Cafe"/>
    <s v="Indian Rupees(Rs.)"/>
    <x v="0"/>
    <x v="0"/>
    <s v="No"/>
    <s v="No"/>
    <n v="3"/>
    <n v="2777"/>
    <n v="1500"/>
    <n v="4.4000000000000004"/>
    <n v="2016"/>
    <n v="3"/>
    <n v="4"/>
    <d v="2016-03-04T00:00:00"/>
    <n v="18"/>
    <x v="1"/>
  </r>
  <r>
    <n v="18128883"/>
    <s v="Yes Minister - Pub &amp; Kitchen"/>
    <n v="1"/>
    <s v="New Delhi"/>
    <s v="Essex Farms"/>
    <n v="77.202182899999997"/>
    <n v="28.543632800000001"/>
    <s v="Mediterranean, Continental, Italian"/>
    <s v="Indian Rupees(Rs.)"/>
    <x v="1"/>
    <x v="0"/>
    <s v="No"/>
    <s v="No"/>
    <n v="3"/>
    <n v="234"/>
    <n v="1800"/>
    <n v="3.7"/>
    <n v="2014"/>
    <n v="3"/>
    <n v="27"/>
    <d v="2014-03-27T00:00:00"/>
    <n v="21.6"/>
    <x v="1"/>
  </r>
  <r>
    <n v="18386761"/>
    <s v="Roadhouse Cafe"/>
    <n v="1"/>
    <s v="New Delhi"/>
    <s v="Greater Kailash (GK) 1"/>
    <n v="77.235620699999998"/>
    <n v="28.549774500000002"/>
    <s v="Continental, Italian"/>
    <s v="Indian Rupees(Rs.)"/>
    <x v="1"/>
    <x v="1"/>
    <s v="No"/>
    <s v="No"/>
    <n v="3"/>
    <n v="68"/>
    <n v="1400"/>
    <n v="4.0999999999999996"/>
    <n v="2014"/>
    <n v="3"/>
    <n v="11"/>
    <d v="2014-03-11T00:00:00"/>
    <n v="16.8"/>
    <x v="1"/>
  </r>
  <r>
    <n v="306264"/>
    <s v="Kabooze"/>
    <n v="1"/>
    <s v="New Delhi"/>
    <s v="Greater Kailash (GK) 2"/>
    <n v="77.243288500000006"/>
    <n v="28.534323799999999"/>
    <s v="North Indian, Chinese, Continental"/>
    <s v="Indian Rupees(Rs.)"/>
    <x v="1"/>
    <x v="1"/>
    <s v="No"/>
    <s v="No"/>
    <n v="3"/>
    <n v="148"/>
    <n v="1900"/>
    <n v="3.3"/>
    <n v="2015"/>
    <n v="3"/>
    <n v="4"/>
    <d v="2015-03-04T00:00:00"/>
    <n v="22.8"/>
    <x v="1"/>
  </r>
  <r>
    <n v="309741"/>
    <s v="The Beer Cafe"/>
    <n v="1"/>
    <s v="New Delhi"/>
    <s v="Greater Kailash (GK) 2"/>
    <n v="77.243515400000007"/>
    <n v="28.5341433"/>
    <s v="Finger Food, North Indian, Italian"/>
    <s v="Indian Rupees(Rs.)"/>
    <x v="1"/>
    <x v="0"/>
    <s v="No"/>
    <s v="No"/>
    <n v="3"/>
    <n v="90"/>
    <n v="1250"/>
    <n v="3.4"/>
    <n v="2015"/>
    <n v="3"/>
    <n v="28"/>
    <d v="2015-03-28T00:00:00"/>
    <n v="15"/>
    <x v="1"/>
  </r>
  <r>
    <n v="18435305"/>
    <s v="Chhalava - ö__Lava"/>
    <n v="1"/>
    <s v="New Delhi"/>
    <s v="Greater Kailash (GK) 2"/>
    <n v="77.243418300000002"/>
    <n v="28.5336924"/>
    <s v="North Indian, Italian, Continental"/>
    <s v="Indian Rupees(Rs.)"/>
    <x v="1"/>
    <x v="0"/>
    <s v="No"/>
    <s v="No"/>
    <n v="3"/>
    <n v="80"/>
    <n v="1200"/>
    <n v="4.4000000000000004"/>
    <n v="2013"/>
    <n v="3"/>
    <n v="14"/>
    <d v="2013-03-14T00:00:00"/>
    <n v="14.4"/>
    <x v="1"/>
  </r>
  <r>
    <n v="18463949"/>
    <s v="Feng Shuii"/>
    <n v="1"/>
    <s v="New Delhi"/>
    <s v="Green Park"/>
    <n v="0"/>
    <n v="0"/>
    <s v="Thai, Chinese"/>
    <s v="Indian Rupees(Rs.)"/>
    <x v="1"/>
    <x v="1"/>
    <s v="No"/>
    <s v="No"/>
    <n v="3"/>
    <n v="31"/>
    <n v="1200"/>
    <n v="4.3"/>
    <n v="2017"/>
    <n v="3"/>
    <n v="15"/>
    <d v="2017-03-15T00:00:00"/>
    <n v="14.4"/>
    <x v="1"/>
  </r>
  <r>
    <n v="807"/>
    <s v="Cosy Restaurant"/>
    <n v="1"/>
    <s v="New Delhi"/>
    <s v="Hauz Khas"/>
    <n v="77.204358200000001"/>
    <n v="28.551355600000001"/>
    <s v="North Indian, Mughlai, Chinese"/>
    <s v="Indian Rupees(Rs.)"/>
    <x v="1"/>
    <x v="1"/>
    <s v="No"/>
    <s v="No"/>
    <n v="3"/>
    <n v="195"/>
    <n v="1100"/>
    <n v="3.4"/>
    <n v="2017"/>
    <n v="3"/>
    <n v="7"/>
    <d v="2017-03-07T00:00:00"/>
    <n v="13.200000000000001"/>
    <x v="1"/>
  </r>
  <r>
    <n v="308322"/>
    <s v="Hauz Khas Social"/>
    <n v="1"/>
    <s v="New Delhi"/>
    <s v="Hauz Khas Village"/>
    <n v="77.194470600000002"/>
    <n v="28.554285100000001"/>
    <s v="Continental, American, Asian, North Indian"/>
    <s v="Indian Rupees(Rs.)"/>
    <x v="1"/>
    <x v="1"/>
    <s v="No"/>
    <s v="No"/>
    <n v="3"/>
    <n v="7931"/>
    <n v="1600"/>
    <n v="4.3"/>
    <n v="2013"/>
    <n v="3"/>
    <n v="13"/>
    <d v="2013-03-13T00:00:00"/>
    <n v="19.2"/>
    <x v="1"/>
  </r>
  <r>
    <n v="309998"/>
    <s v="Turtle Bay"/>
    <n v="1"/>
    <s v="New Delhi"/>
    <s v="Kirti Nagar"/>
    <n v="77.136256900000006"/>
    <n v="28.654351699999999"/>
    <s v="North Indian, Chinese, Fast Food"/>
    <s v="Indian Rupees(Rs.)"/>
    <x v="1"/>
    <x v="0"/>
    <s v="No"/>
    <s v="No"/>
    <n v="3"/>
    <n v="74"/>
    <n v="1100"/>
    <n v="3.4"/>
    <n v="2010"/>
    <n v="3"/>
    <n v="6"/>
    <d v="2010-03-06T00:00:00"/>
    <n v="13.200000000000001"/>
    <x v="1"/>
  </r>
  <r>
    <n v="18247031"/>
    <s v="JAIL - Behind The Bar"/>
    <n v="1"/>
    <s v="New Delhi"/>
    <s v="Model Town 2"/>
    <n v="77.190077400000007"/>
    <n v="28.705002"/>
    <s v="North Indian, Chinese, Continental, Italian"/>
    <s v="Indian Rupees(Rs.)"/>
    <x v="1"/>
    <x v="1"/>
    <s v="No"/>
    <s v="No"/>
    <n v="3"/>
    <n v="155"/>
    <n v="1600"/>
    <n v="4.0999999999999996"/>
    <n v="2011"/>
    <n v="3"/>
    <n v="22"/>
    <d v="2011-03-22T00:00:00"/>
    <n v="19.2"/>
    <x v="1"/>
  </r>
  <r>
    <n v="302242"/>
    <s v="Sinciti"/>
    <n v="1"/>
    <s v="New Delhi"/>
    <s v="Netaji Subhash Place"/>
    <n v="77.150718299999994"/>
    <n v="28.691286399999999"/>
    <s v="North Indian, Chinese, Italian, Lebanese, Mexican"/>
    <s v="Indian Rupees(Rs.)"/>
    <x v="1"/>
    <x v="1"/>
    <s v="No"/>
    <s v="No"/>
    <n v="3"/>
    <n v="277"/>
    <n v="1200"/>
    <n v="4"/>
    <n v="2015"/>
    <n v="3"/>
    <n v="16"/>
    <d v="2015-03-16T00:00:00"/>
    <n v="14.4"/>
    <x v="1"/>
  </r>
  <r>
    <n v="5062"/>
    <s v="Hinglish - Cafe Beach Bar"/>
    <n v="1"/>
    <s v="New Delhi"/>
    <s v="Pacific Mall, Tagore Garden"/>
    <n v="77.106845699999994"/>
    <n v="28.642449500000001"/>
    <s v="Continental, North Indian, Italian"/>
    <s v="Indian Rupees(Rs.)"/>
    <x v="1"/>
    <x v="1"/>
    <s v="No"/>
    <s v="No"/>
    <n v="3"/>
    <n v="792"/>
    <n v="1600"/>
    <n v="3.7"/>
    <n v="2014"/>
    <n v="3"/>
    <n v="2"/>
    <d v="2014-03-02T00:00:00"/>
    <n v="19.2"/>
    <x v="1"/>
  </r>
  <r>
    <n v="18378050"/>
    <s v="Bromfy Public House"/>
    <n v="1"/>
    <s v="New Delhi"/>
    <s v="Pitampura"/>
    <n v="77.134824800000004"/>
    <n v="28.688669999999998"/>
    <s v="Continental, Italian, North Indian, Lebanese"/>
    <s v="Indian Rupees(Rs.)"/>
    <x v="0"/>
    <x v="0"/>
    <s v="No"/>
    <s v="No"/>
    <n v="3"/>
    <n v="27"/>
    <n v="1600"/>
    <n v="2.8"/>
    <n v="2016"/>
    <n v="3"/>
    <n v="24"/>
    <d v="2016-03-24T00:00:00"/>
    <n v="19.2"/>
    <x v="1"/>
  </r>
  <r>
    <n v="3086"/>
    <s v="Berco's"/>
    <n v="1"/>
    <s v="New Delhi"/>
    <s v="Rajouri Garden"/>
    <n v="77.116375599999998"/>
    <n v="28.642106900000002"/>
    <s v="Chinese, Thai"/>
    <s v="Indian Rupees(Rs.)"/>
    <x v="0"/>
    <x v="1"/>
    <s v="No"/>
    <s v="No"/>
    <n v="3"/>
    <n v="364"/>
    <n v="1100"/>
    <n v="3.6"/>
    <n v="2010"/>
    <n v="3"/>
    <n v="16"/>
    <d v="2010-03-16T00:00:00"/>
    <n v="13.200000000000001"/>
    <x v="1"/>
  </r>
  <r>
    <n v="18163908"/>
    <s v="Boombox Cafe Reloaded"/>
    <n v="1"/>
    <s v="New Delhi"/>
    <s v="Rajouri Garden"/>
    <n v="77.118107300000005"/>
    <n v="28.647193000000001"/>
    <s v="North Indian, Mexican, Chinese, Italian"/>
    <s v="Indian Rupees(Rs.)"/>
    <x v="1"/>
    <x v="0"/>
    <s v="No"/>
    <s v="No"/>
    <n v="3"/>
    <n v="605"/>
    <n v="1100"/>
    <n v="3.9"/>
    <n v="2012"/>
    <n v="3"/>
    <n v="21"/>
    <d v="2012-03-21T00:00:00"/>
    <n v="13.200000000000001"/>
    <x v="1"/>
  </r>
  <r>
    <n v="310768"/>
    <s v="High Street Cafí©"/>
    <n v="1"/>
    <s v="New Delhi"/>
    <s v="Rajouri Garden"/>
    <n v="77.119954100000001"/>
    <n v="28.647455900000001"/>
    <s v="North Indian, Continental, Chinese, Italian"/>
    <s v="Indian Rupees(Rs.)"/>
    <x v="1"/>
    <x v="1"/>
    <s v="No"/>
    <s v="No"/>
    <n v="3"/>
    <n v="374"/>
    <n v="1250"/>
    <n v="3.8"/>
    <n v="2012"/>
    <n v="3"/>
    <n v="24"/>
    <d v="2012-03-24T00:00:00"/>
    <n v="15"/>
    <x v="1"/>
  </r>
  <r>
    <n v="18369780"/>
    <s v="Cafí© Foreground"/>
    <n v="1"/>
    <s v="New Delhi"/>
    <s v="Rajouri Garden"/>
    <n v="77.119318800000002"/>
    <n v="28.647032500000002"/>
    <s v="Cafe, Asian, Italian, North Indian"/>
    <s v="Indian Rupees(Rs.)"/>
    <x v="1"/>
    <x v="1"/>
    <s v="No"/>
    <s v="No"/>
    <n v="3"/>
    <n v="91"/>
    <n v="1500"/>
    <n v="4.2"/>
    <n v="2010"/>
    <n v="3"/>
    <n v="19"/>
    <d v="2010-03-19T00:00:00"/>
    <n v="18"/>
    <x v="1"/>
  </r>
  <r>
    <n v="304233"/>
    <s v="Desee Dakshin Coastal Cafe"/>
    <n v="1"/>
    <s v="New Delhi"/>
    <s v="Rajouri Garden"/>
    <n v="77.119479400000003"/>
    <n v="28.647366699999999"/>
    <s v="North Indian, Mangalorean, Chinese"/>
    <s v="Indian Rupees(Rs.)"/>
    <x v="1"/>
    <x v="1"/>
    <s v="No"/>
    <s v="No"/>
    <n v="3"/>
    <n v="345"/>
    <n v="1350"/>
    <n v="4"/>
    <n v="2017"/>
    <n v="3"/>
    <n v="24"/>
    <d v="2017-03-24T00:00:00"/>
    <n v="16.2"/>
    <x v="1"/>
  </r>
  <r>
    <n v="312476"/>
    <s v="Lights Camera Action - Air Bar"/>
    <n v="1"/>
    <s v="New Delhi"/>
    <s v="Rajouri Garden"/>
    <n v="77.119833499999999"/>
    <n v="28.6477927"/>
    <s v="North Indian, Continental"/>
    <s v="Indian Rupees(Rs.)"/>
    <x v="0"/>
    <x v="0"/>
    <s v="No"/>
    <s v="No"/>
    <n v="3"/>
    <n v="1636"/>
    <n v="1300"/>
    <n v="4.4000000000000004"/>
    <n v="2015"/>
    <n v="3"/>
    <n v="4"/>
    <d v="2015-03-04T00:00:00"/>
    <n v="15.6"/>
    <x v="1"/>
  </r>
  <r>
    <n v="18408058"/>
    <s v="Caffe 9"/>
    <n v="1"/>
    <s v="New Delhi"/>
    <s v="Rohini"/>
    <n v="77.112350000000006"/>
    <n v="28.71679"/>
    <s v="North Indian, Continental, European, American, Mediterranean"/>
    <s v="Indian Rupees(Rs.)"/>
    <x v="1"/>
    <x v="1"/>
    <s v="No"/>
    <s v="No"/>
    <n v="3"/>
    <n v="69"/>
    <n v="1400"/>
    <n v="4.2"/>
    <n v="2010"/>
    <n v="3"/>
    <n v="7"/>
    <d v="2010-03-07T00:00:00"/>
    <n v="16.8"/>
    <x v="1"/>
  </r>
  <r>
    <n v="4376"/>
    <s v="Tea Lounge - The Ashok"/>
    <n v="1"/>
    <s v="New Delhi"/>
    <s v="The Ashok, Chanakyapuri"/>
    <n v="77.196007100000003"/>
    <n v="28.596997500000001"/>
    <s v="Cafe"/>
    <s v="Indian Rupees(Rs.)"/>
    <x v="0"/>
    <x v="0"/>
    <s v="No"/>
    <s v="No"/>
    <n v="3"/>
    <n v="18"/>
    <n v="1600"/>
    <n v="3.2"/>
    <n v="2013"/>
    <n v="3"/>
    <n v="28"/>
    <d v="2013-03-28T00:00:00"/>
    <n v="19.2"/>
    <x v="1"/>
  </r>
  <r>
    <n v="313412"/>
    <s v="Go Kylin"/>
    <n v="1"/>
    <s v="New Delhi"/>
    <s v="Vasant Vihar"/>
    <n v="77.163698339999996"/>
    <n v="28.55900888"/>
    <s v="Japanese, Chinese, Asian, Malaysian, Thai, Vietnamese"/>
    <s v="Indian Rupees(Rs.)"/>
    <x v="0"/>
    <x v="1"/>
    <s v="No"/>
    <s v="No"/>
    <n v="3"/>
    <n v="9"/>
    <n v="1500"/>
    <n v="2.8"/>
    <n v="2017"/>
    <n v="3"/>
    <n v="15"/>
    <d v="2017-03-15T00:00:00"/>
    <n v="18"/>
    <x v="1"/>
  </r>
  <r>
    <n v="303472"/>
    <s v="The Kylin Experience"/>
    <n v="1"/>
    <s v="New Delhi"/>
    <s v="Basant Lok Market, Vasant Vihar"/>
    <n v="77.16345278"/>
    <n v="28.559152780000002"/>
    <s v="Japanese, Chinese, Malaysian, Thai, Vietnamese"/>
    <s v="Indian Rupees(Rs.)"/>
    <x v="0"/>
    <x v="1"/>
    <s v="No"/>
    <s v="No"/>
    <n v="3"/>
    <n v="60"/>
    <n v="1700"/>
    <n v="3.3"/>
    <n v="2011"/>
    <n v="2"/>
    <n v="27"/>
    <d v="2011-02-27T00:00:00"/>
    <n v="20.400000000000002"/>
    <x v="1"/>
  </r>
  <r>
    <n v="7217"/>
    <s v="Asia Kitchen"/>
    <n v="1"/>
    <s v="New Delhi"/>
    <s v="Basant Lok Market, Vasant Vihar"/>
    <n v="77.163954489999995"/>
    <n v="28.558941440000002"/>
    <s v="Chinese, Thai, North Indian"/>
    <s v="Indian Rupees(Rs.)"/>
    <x v="1"/>
    <x v="1"/>
    <s v="No"/>
    <s v="No"/>
    <n v="3"/>
    <n v="137"/>
    <n v="1300"/>
    <n v="3.7"/>
    <n v="2018"/>
    <n v="2"/>
    <n v="13"/>
    <d v="2018-02-13T00:00:00"/>
    <n v="15.6"/>
    <x v="1"/>
  </r>
  <r>
    <n v="763"/>
    <s v="Aka Saka"/>
    <n v="1"/>
    <s v="New Delhi"/>
    <s v="Defence Colony"/>
    <n v="77.230411500000002"/>
    <n v="28.5730331"/>
    <s v="Chinese, Japanese"/>
    <s v="Indian Rupees(Rs.)"/>
    <x v="1"/>
    <x v="0"/>
    <s v="No"/>
    <s v="No"/>
    <n v="3"/>
    <n v="176"/>
    <n v="1200"/>
    <n v="3.3"/>
    <n v="2013"/>
    <n v="2"/>
    <n v="15"/>
    <d v="2013-02-15T00:00:00"/>
    <n v="14.4"/>
    <x v="1"/>
  </r>
  <r>
    <n v="678"/>
    <s v="MB's"/>
    <n v="1"/>
    <s v="New Delhi"/>
    <s v="Defence Colony"/>
    <n v="77.230231799999999"/>
    <n v="28.573553799999999"/>
    <s v="Continental, Chinese, North Indian"/>
    <s v="Indian Rupees(Rs.)"/>
    <x v="1"/>
    <x v="0"/>
    <s v="No"/>
    <s v="No"/>
    <n v="3"/>
    <n v="128"/>
    <n v="1600"/>
    <n v="3.1"/>
    <n v="2014"/>
    <n v="2"/>
    <n v="2"/>
    <d v="2014-02-02T00:00:00"/>
    <n v="19.2"/>
    <x v="1"/>
  </r>
  <r>
    <n v="9706"/>
    <s v="Amici Cafe"/>
    <n v="1"/>
    <s v="New Delhi"/>
    <s v="Defence Colony"/>
    <n v="77.230231799999999"/>
    <n v="28.573553799999999"/>
    <s v="Cafe, Italian"/>
    <s v="Indian Rupees(Rs.)"/>
    <x v="1"/>
    <x v="1"/>
    <s v="No"/>
    <s v="No"/>
    <n v="3"/>
    <n v="386"/>
    <n v="1200"/>
    <n v="3.6"/>
    <n v="2013"/>
    <n v="2"/>
    <n v="15"/>
    <d v="2013-02-15T00:00:00"/>
    <n v="14.4"/>
    <x v="1"/>
  </r>
  <r>
    <n v="307321"/>
    <s v="Habibi"/>
    <n v="1"/>
    <s v="New Delhi"/>
    <s v="DLF Place Mall, Saket"/>
    <n v="77.217028200000001"/>
    <n v="28.527654999999999"/>
    <s v="Middle Eastern, Mediterranean, North Indian"/>
    <s v="Indian Rupees(Rs.)"/>
    <x v="1"/>
    <x v="1"/>
    <s v="No"/>
    <s v="No"/>
    <n v="3"/>
    <n v="134"/>
    <n v="1800"/>
    <n v="3.1"/>
    <n v="2018"/>
    <n v="2"/>
    <n v="26"/>
    <d v="2018-02-26T00:00:00"/>
    <n v="21.6"/>
    <x v="1"/>
  </r>
  <r>
    <n v="8959"/>
    <s v="Asian Haus"/>
    <n v="1"/>
    <s v="New Delhi"/>
    <s v="East of Kailash"/>
    <n v="77.251357619999993"/>
    <n v="28.556026030000002"/>
    <s v="Chinese, Thai, Asian, Malaysian, Vietnamese, Japanese"/>
    <s v="Indian Rupees(Rs.)"/>
    <x v="0"/>
    <x v="1"/>
    <s v="No"/>
    <s v="No"/>
    <n v="3"/>
    <n v="686"/>
    <n v="1500"/>
    <n v="4.0999999999999996"/>
    <n v="2017"/>
    <n v="2"/>
    <n v="11"/>
    <d v="2017-02-11T00:00:00"/>
    <n v="18"/>
    <x v="1"/>
  </r>
  <r>
    <n v="1056"/>
    <s v="New Minar"/>
    <n v="1"/>
    <s v="New Delhi"/>
    <s v="Greater Kailash (GK) 1"/>
    <n v="77.234425400000006"/>
    <n v="28.5508679"/>
    <s v="North Indian, Mughlai"/>
    <s v="Indian Rupees(Rs.)"/>
    <x v="1"/>
    <x v="0"/>
    <s v="No"/>
    <s v="No"/>
    <n v="3"/>
    <n v="229"/>
    <n v="1250"/>
    <n v="3.6"/>
    <n v="2016"/>
    <n v="2"/>
    <n v="7"/>
    <d v="2016-02-07T00:00:00"/>
    <n v="15"/>
    <x v="1"/>
  </r>
  <r>
    <n v="18418258"/>
    <s v="The Junction"/>
    <n v="1"/>
    <s v="New Delhi"/>
    <s v="Hauz Khas"/>
    <n v="77.205931300000003"/>
    <n v="28.554397300000002"/>
    <s v="North Indian, Continental, Asian, Italian"/>
    <s v="Indian Rupees(Rs.)"/>
    <x v="1"/>
    <x v="0"/>
    <s v="No"/>
    <s v="No"/>
    <n v="3"/>
    <n v="93"/>
    <n v="1200"/>
    <n v="3.9"/>
    <n v="2010"/>
    <n v="2"/>
    <n v="12"/>
    <d v="2010-02-12T00:00:00"/>
    <n v="14.4"/>
    <x v="1"/>
  </r>
  <r>
    <n v="304296"/>
    <s v="My Bar Grill"/>
    <n v="1"/>
    <s v="New Delhi"/>
    <s v="Hauz Khas Village"/>
    <n v="77.194437300000004"/>
    <n v="28.554372099999998"/>
    <s v="North Indian, Italian, Continental, Chinese"/>
    <s v="Indian Rupees(Rs.)"/>
    <x v="0"/>
    <x v="0"/>
    <s v="No"/>
    <s v="No"/>
    <n v="3"/>
    <n v="1363"/>
    <n v="1200"/>
    <n v="3.3"/>
    <n v="2012"/>
    <n v="2"/>
    <n v="4"/>
    <d v="2012-02-04T00:00:00"/>
    <n v="14.4"/>
    <x v="1"/>
  </r>
  <r>
    <n v="301442"/>
    <s v="Imperfecto"/>
    <n v="1"/>
    <s v="New Delhi"/>
    <s v="Hauz Khas Village"/>
    <n v="77.195143299999998"/>
    <n v="28.554685899999999"/>
    <s v="Mediterranean, Italian, Continental, Spanish, North Indian"/>
    <s v="Indian Rupees(Rs.)"/>
    <x v="1"/>
    <x v="0"/>
    <s v="No"/>
    <s v="No"/>
    <n v="3"/>
    <n v="2247"/>
    <n v="1800"/>
    <n v="3.7"/>
    <n v="2016"/>
    <n v="2"/>
    <n v="18"/>
    <d v="2016-02-18T00:00:00"/>
    <n v="21.6"/>
    <x v="1"/>
  </r>
  <r>
    <n v="303092"/>
    <s v="Smoke House Deli"/>
    <n v="1"/>
    <s v="New Delhi"/>
    <s v="Hauz Khas Village"/>
    <n v="77.194858199999999"/>
    <n v="28.554201500000001"/>
    <s v="European, Italian, Cafe"/>
    <s v="Indian Rupees(Rs.)"/>
    <x v="1"/>
    <x v="1"/>
    <s v="No"/>
    <s v="No"/>
    <n v="3"/>
    <n v="1199"/>
    <n v="1600"/>
    <n v="4.0999999999999996"/>
    <n v="2011"/>
    <n v="2"/>
    <n v="5"/>
    <d v="2011-02-05T00:00:00"/>
    <n v="19.2"/>
    <x v="1"/>
  </r>
  <r>
    <n v="18424189"/>
    <s v="Cafe Southall"/>
    <n v="1"/>
    <s v="New Delhi"/>
    <s v="Janpath"/>
    <n v="77.220531399999999"/>
    <n v="28.627205499999999"/>
    <s v="North Indian, Italian, Continental, Asian"/>
    <s v="Indian Rupees(Rs.)"/>
    <x v="1"/>
    <x v="0"/>
    <s v="No"/>
    <s v="No"/>
    <n v="3"/>
    <n v="162"/>
    <n v="1350"/>
    <n v="4.2"/>
    <n v="2014"/>
    <n v="2"/>
    <n v="11"/>
    <d v="2014-02-11T00:00:00"/>
    <n v="16.2"/>
    <x v="1"/>
  </r>
  <r>
    <n v="2583"/>
    <s v="Cafe 27"/>
    <n v="1"/>
    <s v="New Delhi"/>
    <s v="Kailash Colony"/>
    <n v="77.240829599999998"/>
    <n v="28.553676299999999"/>
    <s v="North Indian, Chinese, Italian"/>
    <s v="Indian Rupees(Rs.)"/>
    <x v="1"/>
    <x v="0"/>
    <s v="No"/>
    <s v="No"/>
    <n v="3"/>
    <n v="455"/>
    <n v="1550"/>
    <n v="3.6"/>
    <n v="2010"/>
    <n v="2"/>
    <n v="1"/>
    <d v="2010-02-01T00:00:00"/>
    <n v="18.600000000000001"/>
    <x v="1"/>
  </r>
  <r>
    <n v="18458665"/>
    <s v="Filmy Cafe &amp; Bar"/>
    <n v="1"/>
    <s v="New Delhi"/>
    <s v="Kamla Nagar"/>
    <n v="77.201217799999995"/>
    <n v="28.6834998"/>
    <s v="North Indian, Fast Food, Chinese, Continental"/>
    <s v="Indian Rupees(Rs.)"/>
    <x v="1"/>
    <x v="0"/>
    <s v="No"/>
    <s v="No"/>
    <n v="3"/>
    <n v="4"/>
    <n v="1200"/>
    <n v="2.9"/>
    <n v="2015"/>
    <n v="2"/>
    <n v="24"/>
    <d v="2015-02-24T00:00:00"/>
    <n v="14.4"/>
    <x v="1"/>
  </r>
  <r>
    <n v="1614"/>
    <s v="Big Chill"/>
    <n v="1"/>
    <s v="New Delhi"/>
    <s v="Khan Market"/>
    <n v="77.227447499999997"/>
    <n v="28.600623899999999"/>
    <s v="Italian, Continental, European, Cafe"/>
    <s v="Indian Rupees(Rs.)"/>
    <x v="0"/>
    <x v="0"/>
    <s v="No"/>
    <s v="No"/>
    <n v="3"/>
    <n v="4986"/>
    <n v="1500"/>
    <n v="4.5"/>
    <n v="2013"/>
    <n v="2"/>
    <n v="16"/>
    <d v="2013-02-16T00:00:00"/>
    <n v="18"/>
    <x v="1"/>
  </r>
  <r>
    <n v="308337"/>
    <s v="La Bodega"/>
    <n v="1"/>
    <s v="New Delhi"/>
    <s v="Khan Market"/>
    <n v="77.227537299999995"/>
    <n v="28.600363699999999"/>
    <s v="Mexican"/>
    <s v="Indian Rupees(Rs.)"/>
    <x v="1"/>
    <x v="1"/>
    <s v="No"/>
    <s v="No"/>
    <n v="3"/>
    <n v="505"/>
    <n v="1700"/>
    <n v="3.6"/>
    <n v="2013"/>
    <n v="2"/>
    <n v="13"/>
    <d v="2013-02-13T00:00:00"/>
    <n v="20.400000000000002"/>
    <x v="1"/>
  </r>
  <r>
    <n v="300656"/>
    <s v="Smoke House Deli"/>
    <n v="1"/>
    <s v="New Delhi"/>
    <s v="Khan Market"/>
    <n v="77.226998399999999"/>
    <n v="28.600043500000002"/>
    <s v="Italian, European, Cafe"/>
    <s v="Indian Rupees(Rs.)"/>
    <x v="1"/>
    <x v="0"/>
    <s v="No"/>
    <s v="No"/>
    <n v="3"/>
    <n v="1093"/>
    <n v="1650"/>
    <n v="4"/>
    <n v="2017"/>
    <n v="2"/>
    <n v="6"/>
    <d v="2017-02-06T00:00:00"/>
    <n v="19.8"/>
    <x v="1"/>
  </r>
  <r>
    <n v="18485936"/>
    <s v="Chez Jerome - Q Cafe"/>
    <n v="1"/>
    <s v="New Delhi"/>
    <s v="Lado Sarai"/>
    <n v="0"/>
    <n v="0"/>
    <s v="Cafe, French"/>
    <s v="Indian Rupees(Rs.)"/>
    <x v="1"/>
    <x v="0"/>
    <s v="No"/>
    <s v="No"/>
    <n v="3"/>
    <n v="1"/>
    <n v="1500"/>
    <n v="1"/>
    <n v="2016"/>
    <n v="2"/>
    <n v="25"/>
    <d v="2016-02-25T00:00:00"/>
    <n v="18"/>
    <x v="1"/>
  </r>
  <r>
    <n v="18400738"/>
    <s v="Madaari"/>
    <n v="1"/>
    <s v="New Delhi"/>
    <s v="Model Town 3"/>
    <n v="77.184178340000003"/>
    <n v="28.706961679999999"/>
    <s v="North Indian, Chinese, Continental, Italian"/>
    <s v="Indian Rupees(Rs.)"/>
    <x v="1"/>
    <x v="0"/>
    <s v="No"/>
    <s v="No"/>
    <n v="3"/>
    <n v="113"/>
    <n v="1200"/>
    <n v="4.3"/>
    <n v="2015"/>
    <n v="2"/>
    <n v="7"/>
    <d v="2015-02-07T00:00:00"/>
    <n v="14.4"/>
    <x v="1"/>
  </r>
  <r>
    <n v="2775"/>
    <s v="Oh! Calcutta"/>
    <n v="1"/>
    <s v="New Delhi"/>
    <s v="Nehru Place"/>
    <n v="77.250618200000005"/>
    <n v="28.550124199999999"/>
    <s v="Bengali, Seafood"/>
    <s v="Indian Rupees(Rs.)"/>
    <x v="1"/>
    <x v="1"/>
    <s v="No"/>
    <s v="No"/>
    <n v="3"/>
    <n v="1293"/>
    <n v="1400"/>
    <n v="4.4000000000000004"/>
    <n v="2016"/>
    <n v="2"/>
    <n v="13"/>
    <d v="2016-02-13T00:00:00"/>
    <n v="16.8"/>
    <x v="1"/>
  </r>
  <r>
    <n v="18472436"/>
    <s v="Berco's"/>
    <n v="1"/>
    <s v="New Delhi"/>
    <s v="Pacific Mall, Tagore Garden"/>
    <n v="77.106434800000002"/>
    <n v="28.642552999999999"/>
    <s v="Chinese, Thai"/>
    <s v="Indian Rupees(Rs.)"/>
    <x v="1"/>
    <x v="0"/>
    <s v="No"/>
    <s v="No"/>
    <n v="3"/>
    <n v="5"/>
    <n v="1100"/>
    <n v="3.1"/>
    <n v="2011"/>
    <n v="2"/>
    <n v="5"/>
    <d v="2011-02-05T00:00:00"/>
    <n v="13.200000000000001"/>
    <x v="1"/>
  </r>
  <r>
    <n v="3362"/>
    <s v="361 Restaurant &amp; Banquet"/>
    <n v="1"/>
    <s v="New Delhi"/>
    <s v="Pitampura"/>
    <n v="77.140561899999994"/>
    <n v="28.697742600000002"/>
    <s v="North Indian, Chinese, Seafood"/>
    <s v="Indian Rupees(Rs.)"/>
    <x v="1"/>
    <x v="1"/>
    <s v="No"/>
    <s v="No"/>
    <n v="3"/>
    <n v="67"/>
    <n v="1100"/>
    <n v="3.4"/>
    <n v="2015"/>
    <n v="2"/>
    <n v="7"/>
    <d v="2015-02-07T00:00:00"/>
    <n v="13.200000000000001"/>
    <x v="1"/>
  </r>
  <r>
    <n v="3124"/>
    <s v="Mughal Mahal"/>
    <n v="1"/>
    <s v="New Delhi"/>
    <s v="Rajendra Place"/>
    <n v="77.176621299999994"/>
    <n v="28.644293999999999"/>
    <s v="Mughlai, North Indian, Chinese"/>
    <s v="Indian Rupees(Rs.)"/>
    <x v="0"/>
    <x v="1"/>
    <s v="No"/>
    <s v="No"/>
    <n v="3"/>
    <n v="221"/>
    <n v="1100"/>
    <n v="3.2"/>
    <n v="2013"/>
    <n v="2"/>
    <n v="24"/>
    <d v="2013-02-24T00:00:00"/>
    <n v="13.200000000000001"/>
    <x v="1"/>
  </r>
  <r>
    <n v="18037816"/>
    <s v="Cafe Foto Club"/>
    <n v="1"/>
    <s v="New Delhi"/>
    <s v="Rajouri Garden"/>
    <n v="77.119871399999994"/>
    <n v="28.647630100000001"/>
    <s v="North Indian, Fast Food, Italian, Chinese, Cafe"/>
    <s v="Indian Rupees(Rs.)"/>
    <x v="0"/>
    <x v="1"/>
    <s v="No"/>
    <s v="No"/>
    <n v="3"/>
    <n v="280"/>
    <n v="1400"/>
    <n v="3.8"/>
    <n v="2015"/>
    <n v="2"/>
    <n v="6"/>
    <d v="2015-02-06T00:00:00"/>
    <n v="16.8"/>
    <x v="1"/>
  </r>
  <r>
    <n v="18322621"/>
    <s v="Spotlight Bistro &amp; Bar"/>
    <n v="1"/>
    <s v="New Delhi"/>
    <s v="Rajouri Garden"/>
    <n v="77.118652999999995"/>
    <n v="28.647141000000001"/>
    <s v="Continental, North Indian, Chinese"/>
    <s v="Indian Rupees(Rs.)"/>
    <x v="1"/>
    <x v="1"/>
    <s v="No"/>
    <s v="No"/>
    <n v="3"/>
    <n v="129"/>
    <n v="1300"/>
    <n v="4"/>
    <n v="2011"/>
    <n v="2"/>
    <n v="6"/>
    <d v="2011-02-06T00:00:00"/>
    <n v="15.6"/>
    <x v="1"/>
  </r>
  <r>
    <n v="483"/>
    <s v="Moti Mahal Delux- Legendary Culinary"/>
    <n v="1"/>
    <s v="New Delhi"/>
    <s v="South Extension 2"/>
    <n v="77.219543299999998"/>
    <n v="28.568233599999999"/>
    <s v="North Indian, Mughlai, Chinese"/>
    <s v="Indian Rupees(Rs.)"/>
    <x v="1"/>
    <x v="1"/>
    <s v="No"/>
    <s v="No"/>
    <n v="3"/>
    <n v="177"/>
    <n v="1500"/>
    <n v="3.6"/>
    <n v="2013"/>
    <n v="2"/>
    <n v="26"/>
    <d v="2013-02-26T00:00:00"/>
    <n v="18"/>
    <x v="1"/>
  </r>
  <r>
    <n v="308801"/>
    <s v="Mirror"/>
    <n v="1"/>
    <s v="New Delhi"/>
    <s v="Star City Mall, Mayur Vihar Phase 1"/>
    <n v="77.296355599999998"/>
    <n v="28.592520199999999"/>
    <s v="North Indian, Chinese, Continental"/>
    <s v="Indian Rupees(Rs.)"/>
    <x v="1"/>
    <x v="0"/>
    <s v="No"/>
    <s v="No"/>
    <n v="3"/>
    <n v="131"/>
    <n v="1250"/>
    <n v="3.3"/>
    <n v="2012"/>
    <n v="2"/>
    <n v="22"/>
    <d v="2012-02-22T00:00:00"/>
    <n v="15"/>
    <x v="1"/>
  </r>
  <r>
    <n v="308785"/>
    <s v="Rocking Woods"/>
    <n v="1"/>
    <s v="New Delhi"/>
    <s v="V3S Mall, Laxmi Nagar"/>
    <n v="77.286019899999999"/>
    <n v="28.636971599999999"/>
    <s v="North Indian, Chinese, Fast Food"/>
    <s v="Indian Rupees(Rs.)"/>
    <x v="1"/>
    <x v="1"/>
    <s v="No"/>
    <s v="No"/>
    <n v="3"/>
    <n v="86"/>
    <n v="1200"/>
    <n v="2.6"/>
    <n v="2017"/>
    <n v="2"/>
    <n v="11"/>
    <d v="2017-02-11T00:00:00"/>
    <n v="14.4"/>
    <x v="1"/>
  </r>
  <r>
    <n v="308007"/>
    <s v="The Pint Room"/>
    <n v="1"/>
    <s v="New Delhi"/>
    <s v="Vasant Vihar"/>
    <n v="77.155169920000006"/>
    <n v="28.56151959"/>
    <s v="Finger Food, Continental, Italian"/>
    <s v="Indian Rupees(Rs.)"/>
    <x v="1"/>
    <x v="0"/>
    <s v="No"/>
    <s v="No"/>
    <n v="3"/>
    <n v="76"/>
    <n v="1700"/>
    <n v="3.7"/>
    <n v="2013"/>
    <n v="2"/>
    <n v="5"/>
    <d v="2013-02-05T00:00:00"/>
    <n v="20.400000000000002"/>
    <x v="1"/>
  </r>
  <r>
    <n v="17953931"/>
    <s v="Meraki Cafe &amp; Bar"/>
    <n v="1"/>
    <s v="New Delhi"/>
    <s v="Defence Colony"/>
    <n v="77.233869299999995"/>
    <n v="28.566684500000001"/>
    <s v="North Indian, Continental, Chinese, Italian"/>
    <s v="Indian Rupees(Rs.)"/>
    <x v="1"/>
    <x v="1"/>
    <s v="No"/>
    <s v="No"/>
    <n v="3"/>
    <n v="139"/>
    <n v="1400"/>
    <n v="3.6"/>
    <n v="2011"/>
    <n v="1"/>
    <n v="24"/>
    <d v="2011-01-24T00:00:00"/>
    <n v="16.8"/>
    <x v="1"/>
  </r>
  <r>
    <n v="18247032"/>
    <s v="Moets Oh! Bao"/>
    <n v="1"/>
    <s v="New Delhi"/>
    <s v="Defence Colony"/>
    <n v="77.230578399999999"/>
    <n v="28.573153600000001"/>
    <s v="Chinese, Japanese, Thai"/>
    <s v="Indian Rupees(Rs.)"/>
    <x v="1"/>
    <x v="1"/>
    <s v="No"/>
    <s v="No"/>
    <n v="3"/>
    <n v="99"/>
    <n v="1200"/>
    <n v="3.6"/>
    <n v="2014"/>
    <n v="1"/>
    <n v="27"/>
    <d v="2014-01-27T00:00:00"/>
    <n v="14.4"/>
    <x v="1"/>
  </r>
  <r>
    <n v="18161723"/>
    <s v="Ek Bar"/>
    <n v="1"/>
    <s v="New Delhi"/>
    <s v="Defence Colony"/>
    <n v="77.237970720000007"/>
    <n v="28.57481074"/>
    <s v="Modern Indian"/>
    <s v="Indian Rupees(Rs.)"/>
    <x v="1"/>
    <x v="1"/>
    <s v="No"/>
    <s v="No"/>
    <n v="3"/>
    <n v="242"/>
    <n v="1700"/>
    <n v="4.0999999999999996"/>
    <n v="2016"/>
    <n v="1"/>
    <n v="25"/>
    <d v="2016-01-25T00:00:00"/>
    <n v="20.400000000000002"/>
    <x v="1"/>
  </r>
  <r>
    <n v="18336192"/>
    <s v="Dimcha"/>
    <n v="1"/>
    <s v="New Delhi"/>
    <s v="Epicuria Food Mall, Nehru Place"/>
    <n v="77.251965200000001"/>
    <n v="28.551417600000001"/>
    <s v="Chinese, Thai, Asian"/>
    <s v="Indian Rupees(Rs.)"/>
    <x v="1"/>
    <x v="0"/>
    <s v="No"/>
    <s v="No"/>
    <n v="3"/>
    <n v="145"/>
    <n v="1500"/>
    <n v="3.9"/>
    <n v="2018"/>
    <n v="1"/>
    <n v="26"/>
    <d v="2018-01-26T00:00:00"/>
    <n v="18"/>
    <x v="1"/>
  </r>
  <r>
    <n v="9840"/>
    <s v="Grills &amp; Platters"/>
    <n v="1"/>
    <s v="New Delhi"/>
    <s v="Greater Kailash (GK) 1"/>
    <n v="77.247026199999993"/>
    <n v="28.5453005"/>
    <s v="North Indian, Continental"/>
    <s v="Indian Rupees(Rs.)"/>
    <x v="1"/>
    <x v="0"/>
    <s v="No"/>
    <s v="No"/>
    <n v="3"/>
    <n v="150"/>
    <n v="1600"/>
    <n v="3.5"/>
    <n v="2016"/>
    <n v="1"/>
    <n v="23"/>
    <d v="2016-01-23T00:00:00"/>
    <n v="19.2"/>
    <x v="1"/>
  </r>
  <r>
    <n v="4096"/>
    <s v="Nagaland's Kitchen"/>
    <n v="1"/>
    <s v="New Delhi"/>
    <s v="Green Park"/>
    <n v="77.205735099999998"/>
    <n v="28.5577921"/>
    <s v="Chinese, Thai, Seafood, Naga"/>
    <s v="Indian Rupees(Rs.)"/>
    <x v="1"/>
    <x v="0"/>
    <s v="No"/>
    <s v="No"/>
    <n v="3"/>
    <n v="556"/>
    <n v="1200"/>
    <n v="3.8"/>
    <n v="2013"/>
    <n v="1"/>
    <n v="16"/>
    <d v="2013-01-16T00:00:00"/>
    <n v="14.4"/>
    <x v="1"/>
  </r>
  <r>
    <n v="5732"/>
    <s v="Elma's Bakery, Bar, and Kitchen"/>
    <n v="1"/>
    <s v="New Delhi"/>
    <s v="Hauz Khas Village"/>
    <n v="77.194842899999998"/>
    <n v="28.554829699999999"/>
    <s v="Continental, American, Italian, Bakery"/>
    <s v="Indian Rupees(Rs.)"/>
    <x v="1"/>
    <x v="1"/>
    <s v="No"/>
    <s v="No"/>
    <n v="3"/>
    <n v="1756"/>
    <n v="1900"/>
    <n v="3.9"/>
    <n v="2013"/>
    <n v="1"/>
    <n v="8"/>
    <d v="2013-01-08T00:00:00"/>
    <n v="22.8"/>
    <x v="1"/>
  </r>
  <r>
    <n v="18235498"/>
    <s v="Raasa The Luxuriate Fine Dine"/>
    <n v="1"/>
    <s v="New Delhi"/>
    <s v="Karkardooma"/>
    <n v="77.309448900000007"/>
    <n v="28.654069"/>
    <s v="North Indian, Mughlai, Chinese"/>
    <s v="Indian Rupees(Rs.)"/>
    <x v="1"/>
    <x v="1"/>
    <s v="No"/>
    <s v="No"/>
    <n v="3"/>
    <n v="160"/>
    <n v="1150"/>
    <n v="3.7"/>
    <n v="2011"/>
    <n v="1"/>
    <n v="19"/>
    <d v="2011-01-19T00:00:00"/>
    <n v="13.8"/>
    <x v="1"/>
  </r>
  <r>
    <n v="3406"/>
    <s v="Amici Cafe"/>
    <n v="1"/>
    <s v="New Delhi"/>
    <s v="Khan Market"/>
    <n v="77.227267900000001"/>
    <n v="28.6008757"/>
    <s v="Cafe, Pizza, Italian"/>
    <s v="Indian Rupees(Rs.)"/>
    <x v="1"/>
    <x v="1"/>
    <s v="No"/>
    <s v="No"/>
    <n v="3"/>
    <n v="863"/>
    <n v="1200"/>
    <n v="3.8"/>
    <n v="2010"/>
    <n v="1"/>
    <n v="3"/>
    <d v="2010-01-03T00:00:00"/>
    <n v="14.4"/>
    <x v="1"/>
  </r>
  <r>
    <n v="312710"/>
    <s v="Mr. Choy"/>
    <n v="1"/>
    <s v="New Delhi"/>
    <s v="Khan Market"/>
    <n v="77.226818800000004"/>
    <n v="28.599757499999999"/>
    <s v="Seafood, Chinese, Japanese, Vietnamese, Asian, Thai"/>
    <s v="Indian Rupees(Rs.)"/>
    <x v="0"/>
    <x v="0"/>
    <s v="No"/>
    <s v="No"/>
    <n v="3"/>
    <n v="287"/>
    <n v="1200"/>
    <n v="3.9"/>
    <n v="2017"/>
    <n v="1"/>
    <n v="27"/>
    <d v="2017-01-27T00:00:00"/>
    <n v="14.4"/>
    <x v="1"/>
  </r>
  <r>
    <n v="9618"/>
    <s v="The Blue Door Cafe"/>
    <n v="1"/>
    <s v="New Delhi"/>
    <s v="Khan Market"/>
    <n v="77.2269577"/>
    <n v="28.599954799999999"/>
    <s v="Italian, French, European, Cafe"/>
    <s v="Indian Rupees(Rs.)"/>
    <x v="1"/>
    <x v="0"/>
    <s v="No"/>
    <s v="No"/>
    <n v="3"/>
    <n v="774"/>
    <n v="1700"/>
    <n v="3.7"/>
    <n v="2016"/>
    <n v="1"/>
    <n v="5"/>
    <d v="2016-01-05T00:00:00"/>
    <n v="20.400000000000002"/>
    <x v="1"/>
  </r>
  <r>
    <n v="18345755"/>
    <s v="Plumber - The Lounge"/>
    <n v="1"/>
    <s v="New Delhi"/>
    <s v="Malviya Nagar"/>
    <n v="77.213642399999998"/>
    <n v="28.538889300000001"/>
    <s v="Thai, Chinese, North Indian"/>
    <s v="Indian Rupees(Rs.)"/>
    <x v="0"/>
    <x v="0"/>
    <s v="No"/>
    <s v="No"/>
    <n v="3"/>
    <n v="38"/>
    <n v="1500"/>
    <n v="3.9"/>
    <n v="2010"/>
    <n v="1"/>
    <n v="27"/>
    <d v="2010-01-27T00:00:00"/>
    <n v="18"/>
    <x v="1"/>
  </r>
  <r>
    <n v="307620"/>
    <s v="Eleven Course"/>
    <n v="1"/>
    <s v="New Delhi"/>
    <s v="Netaji Subhash Place"/>
    <n v="77.1502689"/>
    <n v="28.6907955"/>
    <s v="North Indian, Chinese, Italian, Mexican, Lebanese"/>
    <s v="Indian Rupees(Rs.)"/>
    <x v="0"/>
    <x v="0"/>
    <s v="No"/>
    <s v="No"/>
    <n v="3"/>
    <n v="537"/>
    <n v="1650"/>
    <n v="4"/>
    <n v="2014"/>
    <n v="1"/>
    <n v="12"/>
    <d v="2014-01-12T00:00:00"/>
    <n v="19.8"/>
    <x v="1"/>
  </r>
  <r>
    <n v="18303724"/>
    <s v="The Bunk House"/>
    <n v="1"/>
    <s v="New Delhi"/>
    <s v="PVR Anupam Complex"/>
    <n v="77.20744852"/>
    <n v="28.523382959999999"/>
    <s v="Italian, Continental, North Indian"/>
    <s v="Indian Rupees(Rs.)"/>
    <x v="1"/>
    <x v="0"/>
    <s v="No"/>
    <s v="No"/>
    <n v="3"/>
    <n v="96"/>
    <n v="1500"/>
    <n v="3.9"/>
    <n v="2011"/>
    <n v="1"/>
    <n v="19"/>
    <d v="2011-01-19T00:00:00"/>
    <n v="18"/>
    <x v="1"/>
  </r>
  <r>
    <n v="18222577"/>
    <s v="CG's - Lounge Cafe Bar"/>
    <n v="1"/>
    <s v="New Delhi"/>
    <s v="Rajouri Garden"/>
    <n v="77.119314099999997"/>
    <n v="28.647610700000001"/>
    <s v="Continental, North Indian"/>
    <s v="Indian Rupees(Rs.)"/>
    <x v="1"/>
    <x v="0"/>
    <s v="No"/>
    <s v="No"/>
    <n v="3"/>
    <n v="88"/>
    <n v="1700"/>
    <n v="3.9"/>
    <n v="2018"/>
    <n v="1"/>
    <n v="21"/>
    <d v="2018-01-21T00:00:00"/>
    <n v="20.400000000000002"/>
    <x v="1"/>
  </r>
  <r>
    <n v="966"/>
    <s v="Dhaba"/>
    <n v="1"/>
    <s v="New Delhi"/>
    <s v="Rajouri Garden"/>
    <n v="77.119232199999999"/>
    <n v="28.647434799999999"/>
    <s v="Chinese, North Indian"/>
    <s v="Indian Rupees(Rs.)"/>
    <x v="0"/>
    <x v="0"/>
    <s v="No"/>
    <s v="No"/>
    <n v="3"/>
    <n v="662"/>
    <n v="1100"/>
    <n v="3.7"/>
    <n v="2018"/>
    <n v="1"/>
    <n v="11"/>
    <d v="2018-01-11T00:00:00"/>
    <n v="13.200000000000001"/>
    <x v="1"/>
  </r>
  <r>
    <n v="18412880"/>
    <s v="The Masterpiece Cafe"/>
    <n v="1"/>
    <s v="New Delhi"/>
    <s v="Rajouri Garden"/>
    <n v="77.119962700000002"/>
    <n v="28.647390699999999"/>
    <s v="Cafe, Continental, Italian, North Indian"/>
    <s v="Indian Rupees(Rs.)"/>
    <x v="1"/>
    <x v="0"/>
    <s v="No"/>
    <s v="No"/>
    <n v="3"/>
    <n v="35"/>
    <n v="1200"/>
    <n v="3.5"/>
    <n v="2010"/>
    <n v="1"/>
    <n v="14"/>
    <d v="2010-01-14T00:00:00"/>
    <n v="14.4"/>
    <x v="1"/>
  </r>
  <r>
    <n v="3083"/>
    <s v="Wok In The Clouds"/>
    <n v="1"/>
    <s v="New Delhi"/>
    <s v="Rajouri Garden"/>
    <n v="77.119328400000001"/>
    <n v="28.647244199999999"/>
    <s v="Chinese, Thai, Continental, North Indian"/>
    <s v="Indian Rupees(Rs.)"/>
    <x v="0"/>
    <x v="1"/>
    <s v="No"/>
    <s v="No"/>
    <n v="3"/>
    <n v="699"/>
    <n v="1500"/>
    <n v="3.7"/>
    <n v="2011"/>
    <n v="1"/>
    <n v="11"/>
    <d v="2011-01-11T00:00:00"/>
    <n v="18"/>
    <x v="1"/>
  </r>
  <r>
    <n v="306545"/>
    <s v="Harry's Bar + Cafe"/>
    <n v="1"/>
    <s v="New Delhi"/>
    <s v="Select Citywalk Mall, Saket"/>
    <n v="77.219510749999998"/>
    <n v="28.52911683"/>
    <s v="Mediterranean, American, Asian"/>
    <s v="Indian Rupees(Rs.)"/>
    <x v="1"/>
    <x v="0"/>
    <s v="No"/>
    <s v="No"/>
    <n v="3"/>
    <n v="392"/>
    <n v="1600"/>
    <n v="3.6"/>
    <n v="2018"/>
    <n v="1"/>
    <n v="12"/>
    <d v="2018-01-12T00:00:00"/>
    <n v="19.2"/>
    <x v="1"/>
  </r>
  <r>
    <n v="2934"/>
    <s v="Haowin"/>
    <n v="1"/>
    <s v="New Delhi"/>
    <s v="Star City Mall, Mayur Vihar Phase 1"/>
    <n v="77.296653000000006"/>
    <n v="28.5934846"/>
    <s v="Chinese, Continental, Thai"/>
    <s v="Indian Rupees(Rs.)"/>
    <x v="1"/>
    <x v="0"/>
    <s v="No"/>
    <s v="No"/>
    <n v="3"/>
    <n v="88"/>
    <n v="1100"/>
    <n v="3.2"/>
    <n v="2010"/>
    <n v="1"/>
    <n v="10"/>
    <d v="2010-01-10T00:00:00"/>
    <n v="13.200000000000001"/>
    <x v="1"/>
  </r>
  <r>
    <n v="6127"/>
    <s v="The Yellow Chilli"/>
    <n v="1"/>
    <s v="New Delhi"/>
    <s v="V3S Mall, Laxmi Nagar"/>
    <n v="77.286021099999999"/>
    <n v="28.637014600000001"/>
    <s v="North Indian, Mughlai"/>
    <s v="Indian Rupees(Rs.)"/>
    <x v="1"/>
    <x v="1"/>
    <s v="No"/>
    <s v="No"/>
    <n v="3"/>
    <n v="307"/>
    <n v="1500"/>
    <n v="2.7"/>
    <n v="2017"/>
    <n v="1"/>
    <n v="12"/>
    <d v="2017-01-12T00:00:00"/>
    <n v="18"/>
    <x v="1"/>
  </r>
  <r>
    <n v="18425159"/>
    <s v="Nariyal Cafe"/>
    <n v="1"/>
    <s v="New Delhi"/>
    <s v="Adchini"/>
    <n v="77.199151999999998"/>
    <n v="28.538437999999999"/>
    <s v="Continental, Seafood, Goan, Andhra, Kerala, Thai"/>
    <s v="Indian Rupees(Rs.)"/>
    <x v="1"/>
    <x v="0"/>
    <s v="No"/>
    <s v="No"/>
    <n v="3"/>
    <n v="46"/>
    <n v="1200"/>
    <n v="4.2"/>
    <n v="2012"/>
    <n v="12"/>
    <n v="2"/>
    <d v="2012-12-02T00:00:00"/>
    <n v="14.4"/>
    <x v="1"/>
  </r>
  <r>
    <n v="4166"/>
    <s v="Red - Bellagio"/>
    <n v="1"/>
    <s v="New Delhi"/>
    <s v="Bellagio, Ashok Vihar Phase 2"/>
    <n v="77.180046300000001"/>
    <n v="28.696250800000001"/>
    <s v="Chinese"/>
    <s v="Indian Rupees(Rs.)"/>
    <x v="1"/>
    <x v="1"/>
    <s v="No"/>
    <s v="No"/>
    <n v="3"/>
    <n v="137"/>
    <n v="1500"/>
    <n v="3.4"/>
    <n v="2015"/>
    <n v="12"/>
    <n v="11"/>
    <d v="2015-12-11T00:00:00"/>
    <n v="18"/>
    <x v="1"/>
  </r>
  <r>
    <n v="18311930"/>
    <s v="Cuisine"/>
    <n v="1"/>
    <s v="New Delhi"/>
    <s v="Chittaranjan Park"/>
    <n v="77.241772600000004"/>
    <n v="28.542694399999998"/>
    <s v="North Indian, Mughlai, Chinese"/>
    <s v="Indian Rupees(Rs.)"/>
    <x v="1"/>
    <x v="0"/>
    <s v="No"/>
    <s v="No"/>
    <n v="3"/>
    <n v="1"/>
    <n v="1500"/>
    <n v="1"/>
    <n v="2015"/>
    <n v="12"/>
    <n v="16"/>
    <d v="2015-12-16T00:00:00"/>
    <n v="18"/>
    <x v="1"/>
  </r>
  <r>
    <n v="306513"/>
    <s v="Cafe Cruise"/>
    <n v="1"/>
    <s v="New Delhi"/>
    <s v="City Square Mall, Rajouri Garden"/>
    <n v="77.123250900000002"/>
    <n v="28.650177500000002"/>
    <s v="Continental, North Indian, Chinese"/>
    <s v="Indian Rupees(Rs.)"/>
    <x v="1"/>
    <x v="1"/>
    <s v="No"/>
    <s v="No"/>
    <n v="3"/>
    <n v="153"/>
    <n v="1300"/>
    <n v="2.8"/>
    <n v="2018"/>
    <n v="12"/>
    <n v="25"/>
    <d v="2018-12-25T00:00:00"/>
    <n v="15.6"/>
    <x v="1"/>
  </r>
  <r>
    <n v="908"/>
    <s v="Dawat Khana"/>
    <n v="1"/>
    <s v="New Delhi"/>
    <s v="Community Centre, New Friends Colony"/>
    <n v="77.268801300000007"/>
    <n v="28.562384000000002"/>
    <s v="North Indian, Mughlai, Chinese"/>
    <s v="Indian Rupees(Rs.)"/>
    <x v="1"/>
    <x v="1"/>
    <s v="No"/>
    <s v="No"/>
    <n v="3"/>
    <n v="82"/>
    <n v="1600"/>
    <n v="2.5"/>
    <n v="2013"/>
    <n v="12"/>
    <n v="6"/>
    <d v="2013-12-06T00:00:00"/>
    <n v="19.2"/>
    <x v="1"/>
  </r>
  <r>
    <n v="311211"/>
    <s v="Def Col Social"/>
    <n v="1"/>
    <s v="New Delhi"/>
    <s v="Defence Colony"/>
    <n v="77.230411500000002"/>
    <n v="28.572943500000001"/>
    <s v="Continental, American, Asian, North Indian"/>
    <s v="Indian Rupees(Rs.)"/>
    <x v="1"/>
    <x v="1"/>
    <s v="No"/>
    <s v="No"/>
    <n v="3"/>
    <n v="798"/>
    <n v="1600"/>
    <n v="3.9"/>
    <n v="2015"/>
    <n v="12"/>
    <n v="7"/>
    <d v="2015-12-07T00:00:00"/>
    <n v="19.2"/>
    <x v="1"/>
  </r>
  <r>
    <n v="18254518"/>
    <s v="The Jugaad Cafe Bar"/>
    <n v="1"/>
    <s v="New Delhi"/>
    <s v="Defence Colony"/>
    <n v="77.230186900000007"/>
    <n v="28.573594400000001"/>
    <s v="North Indian, Chinese, Continental"/>
    <s v="Indian Rupees(Rs.)"/>
    <x v="1"/>
    <x v="0"/>
    <s v="No"/>
    <s v="No"/>
    <n v="3"/>
    <n v="238"/>
    <n v="1800"/>
    <n v="3.8"/>
    <n v="2013"/>
    <n v="12"/>
    <n v="14"/>
    <d v="2013-12-14T00:00:00"/>
    <n v="21.6"/>
    <x v="1"/>
  </r>
  <r>
    <n v="311423"/>
    <s v="The Beer Cafe"/>
    <n v="1"/>
    <s v="New Delhi"/>
    <s v="DLF Promenade Mall, Vasant Kunj"/>
    <n v="77.156134839999993"/>
    <n v="28.542600270000001"/>
    <s v="Finger Food, North Indian, Italian"/>
    <s v="Indian Rupees(Rs.)"/>
    <x v="0"/>
    <x v="0"/>
    <s v="No"/>
    <s v="No"/>
    <n v="3"/>
    <n v="170"/>
    <n v="1250"/>
    <n v="3.8"/>
    <n v="2016"/>
    <n v="12"/>
    <n v="5"/>
    <d v="2016-12-05T00:00:00"/>
    <n v="15"/>
    <x v="1"/>
  </r>
  <r>
    <n v="308544"/>
    <s v="Flaming Wok"/>
    <n v="1"/>
    <s v="New Delhi"/>
    <s v="DLF South Square, Sarojini Nagar"/>
    <n v="77.195198599999998"/>
    <n v="28.576218900000001"/>
    <s v="Chinese, Seafood"/>
    <s v="Indian Rupees(Rs.)"/>
    <x v="1"/>
    <x v="1"/>
    <s v="No"/>
    <s v="No"/>
    <n v="3"/>
    <n v="112"/>
    <n v="1500"/>
    <n v="2.7"/>
    <n v="2010"/>
    <n v="12"/>
    <n v="28"/>
    <d v="2010-12-28T00:00:00"/>
    <n v="18"/>
    <x v="1"/>
  </r>
  <r>
    <n v="305240"/>
    <s v="The Chatter House"/>
    <n v="1"/>
    <s v="New Delhi"/>
    <s v="Epicuria Food Mall, Nehru Place"/>
    <n v="77.252054999999999"/>
    <n v="28.551515699999999"/>
    <s v="Finger Food, Italian, North Indian"/>
    <s v="Indian Rupees(Rs.)"/>
    <x v="1"/>
    <x v="1"/>
    <s v="No"/>
    <s v="No"/>
    <n v="3"/>
    <n v="1700"/>
    <n v="1800"/>
    <n v="4"/>
    <n v="2015"/>
    <n v="12"/>
    <n v="17"/>
    <d v="2015-12-17T00:00:00"/>
    <n v="21.6"/>
    <x v="1"/>
  </r>
  <r>
    <n v="304299"/>
    <s v="The Flying Saucer Cafe"/>
    <n v="1"/>
    <s v="New Delhi"/>
    <s v="Epicuria Food Mall, Nehru Place"/>
    <n v="77.252324400000006"/>
    <n v="28.551451700000001"/>
    <s v="Italian, Mediterranean, Continental, North Indian"/>
    <s v="Indian Rupees(Rs.)"/>
    <x v="1"/>
    <x v="0"/>
    <s v="No"/>
    <s v="No"/>
    <n v="3"/>
    <n v="3002"/>
    <n v="1600"/>
    <n v="4.3"/>
    <n v="2013"/>
    <n v="12"/>
    <n v="3"/>
    <d v="2013-12-03T00:00:00"/>
    <n v="19.2"/>
    <x v="1"/>
  </r>
  <r>
    <n v="18371438"/>
    <s v="Thai House by Kylin"/>
    <n v="1"/>
    <s v="New Delhi"/>
    <s v="Greater Kailash (GK) 1"/>
    <n v="77.233420300000006"/>
    <n v="28.556871099999999"/>
    <s v="Thai"/>
    <s v="Indian Rupees(Rs.)"/>
    <x v="1"/>
    <x v="1"/>
    <s v="No"/>
    <s v="No"/>
    <n v="3"/>
    <n v="54"/>
    <n v="1800"/>
    <n v="3.8"/>
    <n v="2010"/>
    <n v="12"/>
    <n v="20"/>
    <d v="2010-12-20T00:00:00"/>
    <n v="21.6"/>
    <x v="1"/>
  </r>
  <r>
    <n v="310321"/>
    <s v="CDB Cafe"/>
    <n v="1"/>
    <s v="New Delhi"/>
    <s v="Greater Kailash (GK) 2"/>
    <n v="77.2414931"/>
    <n v="28.533165799999999"/>
    <s v="North Indian, Chinese, Continental, Italian"/>
    <s v="Indian Rupees(Rs.)"/>
    <x v="1"/>
    <x v="0"/>
    <s v="No"/>
    <s v="No"/>
    <n v="3"/>
    <n v="35"/>
    <n v="1800"/>
    <n v="3.4"/>
    <n v="2018"/>
    <n v="12"/>
    <n v="26"/>
    <d v="2018-12-26T00:00:00"/>
    <n v="21.6"/>
    <x v="1"/>
  </r>
  <r>
    <n v="69"/>
    <s v="Chungwa"/>
    <n v="1"/>
    <s v="New Delhi"/>
    <s v="Greater Kailash (GK) 2"/>
    <n v="77.243137899999994"/>
    <n v="28.533913699999999"/>
    <s v="Chinese, Thai, Seafood"/>
    <s v="Indian Rupees(Rs.)"/>
    <x v="1"/>
    <x v="1"/>
    <s v="No"/>
    <s v="No"/>
    <n v="3"/>
    <n v="489"/>
    <n v="1100"/>
    <n v="3.3"/>
    <n v="2017"/>
    <n v="12"/>
    <n v="13"/>
    <d v="2017-12-13T00:00:00"/>
    <n v="13.200000000000001"/>
    <x v="1"/>
  </r>
  <r>
    <n v="1018"/>
    <s v="Mainland China"/>
    <n v="1"/>
    <s v="New Delhi"/>
    <s v="Greater Kailash (GK) 2"/>
    <n v="77.238674200000005"/>
    <n v="28.537334600000001"/>
    <s v="Chinese"/>
    <s v="Indian Rupees(Rs.)"/>
    <x v="1"/>
    <x v="1"/>
    <s v="No"/>
    <s v="No"/>
    <n v="3"/>
    <n v="780"/>
    <n v="1800"/>
    <n v="3.7"/>
    <n v="2018"/>
    <n v="12"/>
    <n v="22"/>
    <d v="2018-12-22T00:00:00"/>
    <n v="21.6"/>
    <x v="1"/>
  </r>
  <r>
    <n v="1621"/>
    <s v="The Clay Oven"/>
    <n v="1"/>
    <s v="New Delhi"/>
    <s v="Green Park"/>
    <n v="77.204901100000001"/>
    <n v="28.557426599999999"/>
    <s v="North Indian, Mughlai, Chinese"/>
    <s v="Indian Rupees(Rs.)"/>
    <x v="1"/>
    <x v="1"/>
    <s v="No"/>
    <s v="No"/>
    <n v="3"/>
    <n v="181"/>
    <n v="1200"/>
    <n v="3.5"/>
    <n v="2014"/>
    <n v="12"/>
    <n v="5"/>
    <d v="2014-12-05T00:00:00"/>
    <n v="14.4"/>
    <x v="1"/>
  </r>
  <r>
    <n v="3293"/>
    <s v="Thugs - Hotel Broadway"/>
    <n v="1"/>
    <s v="New Delhi"/>
    <s v="Hotel Broadway, Daryaganj"/>
    <n v="77.237955700000001"/>
    <n v="28.640962500000001"/>
    <s v="Finger Food"/>
    <s v="Indian Rupees(Rs.)"/>
    <x v="0"/>
    <x v="0"/>
    <s v="No"/>
    <s v="No"/>
    <n v="3"/>
    <n v="72"/>
    <n v="1100"/>
    <n v="3.4"/>
    <n v="2016"/>
    <n v="12"/>
    <n v="23"/>
    <d v="2016-12-23T00:00:00"/>
    <n v="13.200000000000001"/>
    <x v="1"/>
  </r>
  <r>
    <n v="18249111"/>
    <s v="Bunta Bar"/>
    <n v="1"/>
    <s v="New Delhi"/>
    <s v="Janpath"/>
    <n v="77.2198128"/>
    <n v="28.628301799999999"/>
    <s v="Modern Indian, North Indian"/>
    <s v="Indian Rupees(Rs.)"/>
    <x v="1"/>
    <x v="0"/>
    <s v="No"/>
    <s v="No"/>
    <n v="3"/>
    <n v="450"/>
    <n v="1200"/>
    <n v="3.9"/>
    <n v="2015"/>
    <n v="12"/>
    <n v="10"/>
    <d v="2015-12-10T00:00:00"/>
    <n v="14.4"/>
    <x v="1"/>
  </r>
  <r>
    <n v="1037"/>
    <s v="Cafe Rendezvous"/>
    <n v="1"/>
    <s v="New Delhi"/>
    <s v="Malviya Nagar"/>
    <n v="77.213274100000007"/>
    <n v="28.539620800000002"/>
    <s v="Mexican, Italian, North Indian, Continental, Asian"/>
    <s v="Indian Rupees(Rs.)"/>
    <x v="1"/>
    <x v="1"/>
    <s v="No"/>
    <s v="No"/>
    <n v="3"/>
    <n v="191"/>
    <n v="1550"/>
    <n v="3.3"/>
    <n v="2013"/>
    <n v="12"/>
    <n v="24"/>
    <d v="2013-12-24T00:00:00"/>
    <n v="18.600000000000001"/>
    <x v="1"/>
  </r>
  <r>
    <n v="308559"/>
    <s v="24x7"/>
    <n v="1"/>
    <s v="New Delhi"/>
    <s v="Patparganj"/>
    <n v="77.309566799999999"/>
    <n v="28.6342441"/>
    <s v="North Indian, Continental, Chinese"/>
    <s v="Indian Rupees(Rs.)"/>
    <x v="1"/>
    <x v="0"/>
    <s v="No"/>
    <s v="No"/>
    <n v="3"/>
    <n v="18"/>
    <n v="1200"/>
    <n v="3.1"/>
    <n v="2014"/>
    <n v="12"/>
    <n v="12"/>
    <d v="2014-12-12T00:00:00"/>
    <n v="14.4"/>
    <x v="1"/>
  </r>
  <r>
    <n v="18291260"/>
    <s v="The Derby Cookhouse"/>
    <n v="1"/>
    <s v="New Delhi"/>
    <s v="Punjabi Bagh"/>
    <n v="77.119885460000006"/>
    <n v="28.666951569999998"/>
    <s v="Continental, Italian, North Indian"/>
    <s v="Indian Rupees(Rs.)"/>
    <x v="1"/>
    <x v="1"/>
    <s v="No"/>
    <s v="No"/>
    <n v="3"/>
    <n v="47"/>
    <n v="1800"/>
    <n v="3.6"/>
    <n v="2011"/>
    <n v="12"/>
    <n v="5"/>
    <d v="2011-12-05T00:00:00"/>
    <n v="21.6"/>
    <x v="1"/>
  </r>
  <r>
    <n v="18228867"/>
    <s v="IKKA - The Ace Bar"/>
    <n v="1"/>
    <s v="New Delhi"/>
    <s v="Rajouri Garden"/>
    <n v="77.120786699999996"/>
    <n v="28.648488799999999"/>
    <s v="Continental, North Indian, Chinese, Italian, Finger Food"/>
    <s v="Indian Rupees(Rs.)"/>
    <x v="1"/>
    <x v="0"/>
    <s v="No"/>
    <s v="No"/>
    <n v="3"/>
    <n v="751"/>
    <n v="1200"/>
    <n v="3.6"/>
    <n v="2018"/>
    <n v="12"/>
    <n v="9"/>
    <d v="2018-12-09T00:00:00"/>
    <n v="14.4"/>
    <x v="1"/>
  </r>
  <r>
    <n v="18396054"/>
    <s v="Cafe Hashtag LoL"/>
    <n v="1"/>
    <s v="New Delhi"/>
    <s v="Safdarjung"/>
    <n v="77.198695130000004"/>
    <n v="28.566087970000002"/>
    <s v="Cafe, North Indian, Chinese"/>
    <s v="Indian Rupees(Rs.)"/>
    <x v="1"/>
    <x v="0"/>
    <s v="No"/>
    <s v="No"/>
    <n v="3"/>
    <n v="49"/>
    <n v="1200"/>
    <n v="4.2"/>
    <n v="2017"/>
    <n v="12"/>
    <n v="9"/>
    <d v="2017-12-09T00:00:00"/>
    <n v="14.4"/>
    <x v="1"/>
  </r>
  <r>
    <n v="18053052"/>
    <s v="Delhi Club House"/>
    <n v="1"/>
    <s v="New Delhi"/>
    <s v="Sangam Courtyard, RK Puram"/>
    <n v="77.173859100000001"/>
    <n v="28.572432299999999"/>
    <s v="North Indian, Continental, Asian"/>
    <s v="Indian Rupees(Rs.)"/>
    <x v="0"/>
    <x v="0"/>
    <s v="No"/>
    <s v="No"/>
    <n v="3"/>
    <n v="416"/>
    <n v="1700"/>
    <n v="4.0999999999999996"/>
    <n v="2017"/>
    <n v="12"/>
    <n v="21"/>
    <d v="2017-12-21T00:00:00"/>
    <n v="20.400000000000002"/>
    <x v="1"/>
  </r>
  <r>
    <n v="18144458"/>
    <s v="Ziu"/>
    <n v="1"/>
    <s v="New Delhi"/>
    <s v="Sangam Courtyard, RK Puram"/>
    <n v="77.173859100000001"/>
    <n v="28.572432299999999"/>
    <s v="Thai"/>
    <s v="Indian Rupees(Rs.)"/>
    <x v="0"/>
    <x v="0"/>
    <s v="No"/>
    <s v="No"/>
    <n v="3"/>
    <n v="259"/>
    <n v="1500"/>
    <n v="4.0999999999999996"/>
    <n v="2013"/>
    <n v="12"/>
    <n v="7"/>
    <d v="2013-12-07T00:00:00"/>
    <n v="18"/>
    <x v="1"/>
  </r>
  <r>
    <n v="306178"/>
    <s v="Platinum Lounge"/>
    <n v="1"/>
    <s v="New Delhi"/>
    <s v="Star City Mall, Mayur Vihar Phase 1"/>
    <n v="77.296376499999994"/>
    <n v="28.592535300000002"/>
    <s v="North Indian, Chinese, Continental"/>
    <s v="Indian Rupees(Rs.)"/>
    <x v="1"/>
    <x v="0"/>
    <s v="No"/>
    <s v="No"/>
    <n v="3"/>
    <n v="91"/>
    <n v="1400"/>
    <n v="3.3"/>
    <n v="2013"/>
    <n v="12"/>
    <n v="14"/>
    <d v="2013-12-14T00:00:00"/>
    <n v="16.8"/>
    <x v="1"/>
  </r>
  <r>
    <n v="313333"/>
    <s v="Days of the Raj"/>
    <n v="1"/>
    <s v="New Delhi"/>
    <s v="Adchini"/>
    <n v="77.197474729999996"/>
    <n v="28.535493079999998"/>
    <s v="North Indian, Seafood, Continental"/>
    <s v="Indian Rupees(Rs.)"/>
    <x v="1"/>
    <x v="1"/>
    <s v="No"/>
    <s v="No"/>
    <n v="3"/>
    <n v="45"/>
    <n v="1500"/>
    <n v="3.4"/>
    <n v="2016"/>
    <n v="11"/>
    <n v="19"/>
    <d v="2016-11-19T00:00:00"/>
    <n v="18"/>
    <x v="1"/>
  </r>
  <r>
    <n v="310958"/>
    <s v="Rustom's Parsi Bhonu"/>
    <n v="1"/>
    <s v="New Delhi"/>
    <s v="Adchini"/>
    <n v="77.198156679999997"/>
    <n v="28.537896270000001"/>
    <s v="Parsi"/>
    <s v="Indian Rupees(Rs.)"/>
    <x v="1"/>
    <x v="1"/>
    <s v="No"/>
    <s v="No"/>
    <n v="3"/>
    <n v="665"/>
    <n v="1500"/>
    <n v="4.2"/>
    <n v="2015"/>
    <n v="11"/>
    <n v="4"/>
    <d v="2015-11-04T00:00:00"/>
    <n v="18"/>
    <x v="1"/>
  </r>
  <r>
    <n v="312300"/>
    <s v="Peninsular Kitchen"/>
    <n v="1"/>
    <s v="New Delhi"/>
    <s v="Ambience Mall, Vasant Kunj"/>
    <n v="77.155094899999995"/>
    <n v="28.541140899999998"/>
    <s v="Seafood, South Indian, Andhra, Hyderabadi, Goan"/>
    <s v="Indian Rupees(Rs.)"/>
    <x v="1"/>
    <x v="1"/>
    <s v="No"/>
    <s v="No"/>
    <n v="3"/>
    <n v="336"/>
    <n v="1500"/>
    <n v="4.2"/>
    <n v="2018"/>
    <n v="11"/>
    <n v="13"/>
    <d v="2018-11-13T00:00:00"/>
    <n v="18"/>
    <x v="1"/>
  </r>
  <r>
    <n v="18421042"/>
    <s v="The Arena"/>
    <n v="1"/>
    <s v="New Delhi"/>
    <s v="Ansal Plaza Mall, Khel Gaon Marg"/>
    <n v="77.224577600000003"/>
    <n v="28.5624498"/>
    <s v="Continental, Asian, North Indian"/>
    <s v="Indian Rupees(Rs.)"/>
    <x v="1"/>
    <x v="0"/>
    <s v="No"/>
    <s v="No"/>
    <n v="3"/>
    <n v="19"/>
    <n v="1600"/>
    <n v="3.4"/>
    <n v="2012"/>
    <n v="11"/>
    <n v="9"/>
    <d v="2012-11-09T00:00:00"/>
    <n v="19.2"/>
    <x v="1"/>
  </r>
  <r>
    <n v="18441775"/>
    <s v="Jom Jom Malay"/>
    <n v="1"/>
    <s v="New Delhi"/>
    <s v="Ansal Plaza Mall, Khel Gaon Marg"/>
    <n v="77.224442999999994"/>
    <n v="28.563154999999998"/>
    <s v="Malaysian, Indonesian"/>
    <s v="Indian Rupees(Rs.)"/>
    <x v="0"/>
    <x v="0"/>
    <s v="No"/>
    <s v="No"/>
    <n v="3"/>
    <n v="77"/>
    <n v="1800"/>
    <n v="4.4000000000000004"/>
    <n v="2011"/>
    <n v="11"/>
    <n v="21"/>
    <d v="2011-11-21T00:00:00"/>
    <n v="21.6"/>
    <x v="1"/>
  </r>
  <r>
    <n v="301581"/>
    <s v="Coffee Shop - Centaur Hotel"/>
    <n v="1"/>
    <s v="New Delhi"/>
    <s v="Centaur Hotel, Aerocity"/>
    <n v="77.115195999999997"/>
    <n v="28.543091"/>
    <s v="Cafe"/>
    <s v="Indian Rupees(Rs.)"/>
    <x v="0"/>
    <x v="0"/>
    <s v="No"/>
    <s v="No"/>
    <n v="3"/>
    <n v="2"/>
    <n v="1500"/>
    <n v="1"/>
    <n v="2010"/>
    <n v="11"/>
    <n v="14"/>
    <d v="2010-11-14T00:00:00"/>
    <n v="18"/>
    <x v="1"/>
  </r>
  <r>
    <n v="815"/>
    <s v="Moti Mahal Delux"/>
    <n v="1"/>
    <s v="New Delhi"/>
    <s v="Chanakyapuri"/>
    <n v="77.187112499999998"/>
    <n v="28.601613700000001"/>
    <s v="North Indian, Mughlai"/>
    <s v="Indian Rupees(Rs.)"/>
    <x v="1"/>
    <x v="0"/>
    <s v="No"/>
    <s v="No"/>
    <n v="3"/>
    <n v="164"/>
    <n v="1600"/>
    <n v="2.4"/>
    <n v="2017"/>
    <n v="11"/>
    <n v="3"/>
    <d v="2017-11-03T00:00:00"/>
    <n v="19.2"/>
    <x v="1"/>
  </r>
  <r>
    <n v="305269"/>
    <s v="Bonne Bouche"/>
    <n v="1"/>
    <s v="New Delhi"/>
    <s v="Defence Colony"/>
    <n v="77.230052200000003"/>
    <n v="28.573447099999999"/>
    <s v="Italian, French"/>
    <s v="Indian Rupees(Rs.)"/>
    <x v="1"/>
    <x v="1"/>
    <s v="No"/>
    <s v="No"/>
    <n v="3"/>
    <n v="711"/>
    <n v="1750"/>
    <n v="4.0999999999999996"/>
    <n v="2014"/>
    <n v="11"/>
    <n v="13"/>
    <d v="2014-11-13T00:00:00"/>
    <n v="21"/>
    <x v="1"/>
  </r>
  <r>
    <n v="18400744"/>
    <s v="Number 31"/>
    <n v="1"/>
    <s v="New Delhi"/>
    <s v="Defence Colony"/>
    <n v="77.230231799999999"/>
    <n v="28.573553799999999"/>
    <s v="Continental, Asian, Sushi"/>
    <s v="Indian Rupees(Rs.)"/>
    <x v="1"/>
    <x v="1"/>
    <s v="No"/>
    <s v="No"/>
    <n v="3"/>
    <n v="63"/>
    <n v="1600"/>
    <n v="4.2"/>
    <n v="2010"/>
    <n v="11"/>
    <n v="14"/>
    <d v="2010-11-14T00:00:00"/>
    <n v="19.2"/>
    <x v="1"/>
  </r>
  <r>
    <n v="307065"/>
    <s v="Sakley's The Mountain Cafe"/>
    <n v="1"/>
    <s v="New Delhi"/>
    <s v="Greater Kailash (GK) 1"/>
    <n v="77.236332559999994"/>
    <n v="28.54944192"/>
    <s v="Cafe, Italian, Continental, Fast Food"/>
    <s v="Indian Rupees(Rs.)"/>
    <x v="0"/>
    <x v="0"/>
    <s v="No"/>
    <s v="No"/>
    <n v="3"/>
    <n v="1327"/>
    <n v="1900"/>
    <n v="4.3"/>
    <n v="2013"/>
    <n v="11"/>
    <n v="13"/>
    <d v="2013-11-13T00:00:00"/>
    <n v="22.8"/>
    <x v="1"/>
  </r>
  <r>
    <n v="18089222"/>
    <s v="Cress Bistro"/>
    <n v="1"/>
    <s v="New Delhi"/>
    <s v="Greater Kailash (GK) 3"/>
    <n v="77.235679779999998"/>
    <n v="28.537321909999999"/>
    <s v="North Indian, Mediterranean, Continental"/>
    <s v="Indian Rupees(Rs.)"/>
    <x v="1"/>
    <x v="1"/>
    <s v="No"/>
    <s v="No"/>
    <n v="3"/>
    <n v="131"/>
    <n v="1200"/>
    <n v="3.6"/>
    <n v="2017"/>
    <n v="11"/>
    <n v="10"/>
    <d v="2017-11-10T00:00:00"/>
    <n v="14.4"/>
    <x v="1"/>
  </r>
  <r>
    <n v="304304"/>
    <s v="Ambrosia - The Golden Palms Hotel"/>
    <n v="1"/>
    <s v="New Delhi"/>
    <s v="IP Extension"/>
    <n v="77.306149500000004"/>
    <n v="28.631018900000001"/>
    <s v="North Indian, Continental"/>
    <s v="Indian Rupees(Rs.)"/>
    <x v="1"/>
    <x v="0"/>
    <s v="No"/>
    <s v="No"/>
    <n v="3"/>
    <n v="68"/>
    <n v="1500"/>
    <n v="2.8"/>
    <n v="2018"/>
    <n v="11"/>
    <n v="23"/>
    <d v="2018-11-23T00:00:00"/>
    <n v="18"/>
    <x v="1"/>
  </r>
  <r>
    <n v="6777"/>
    <s v="Chutneez Restaurant Lounge &amp; Bar"/>
    <n v="1"/>
    <s v="New Delhi"/>
    <s v="IP Extension"/>
    <n v="77.309548800000002"/>
    <n v="28.6339747"/>
    <s v="North Indian, Chinese, Mughlai"/>
    <s v="Indian Rupees(Rs.)"/>
    <x v="1"/>
    <x v="1"/>
    <s v="No"/>
    <s v="No"/>
    <n v="3"/>
    <n v="124"/>
    <n v="1200"/>
    <n v="2.4"/>
    <n v="2013"/>
    <n v="11"/>
    <n v="12"/>
    <d v="2013-11-12T00:00:00"/>
    <n v="14.4"/>
    <x v="1"/>
  </r>
  <r>
    <n v="307342"/>
    <s v="Tamura"/>
    <n v="1"/>
    <s v="New Delhi"/>
    <s v="Jasola"/>
    <n v="77.2874628"/>
    <n v="28.537471700000001"/>
    <s v="Japanese"/>
    <s v="Indian Rupees(Rs.)"/>
    <x v="1"/>
    <x v="0"/>
    <s v="No"/>
    <s v="No"/>
    <n v="3"/>
    <n v="19"/>
    <n v="1500"/>
    <n v="3.3"/>
    <n v="2011"/>
    <n v="11"/>
    <n v="23"/>
    <d v="2011-11-23T00:00:00"/>
    <n v="18"/>
    <x v="1"/>
  </r>
  <r>
    <n v="3190"/>
    <s v="Big Chill"/>
    <n v="1"/>
    <s v="New Delhi"/>
    <s v="Kailash Colony"/>
    <n v="77.242131799999996"/>
    <n v="28.5527692"/>
    <s v="Italian, Continental, European, Cafe"/>
    <s v="Indian Rupees(Rs.)"/>
    <x v="0"/>
    <x v="0"/>
    <s v="No"/>
    <s v="No"/>
    <n v="3"/>
    <n v="1521"/>
    <n v="1500"/>
    <n v="4.4000000000000004"/>
    <n v="2014"/>
    <n v="11"/>
    <n v="12"/>
    <d v="2014-11-12T00:00:00"/>
    <n v="18"/>
    <x v="1"/>
  </r>
  <r>
    <n v="307284"/>
    <s v="Harry's Bar + Cafe"/>
    <n v="1"/>
    <s v="New Delhi"/>
    <s v="Khan Market"/>
    <n v="77.226794900000002"/>
    <n v="28.600141399999998"/>
    <s v="Mediterranean, American, Asian"/>
    <s v="Indian Rupees(Rs.)"/>
    <x v="1"/>
    <x v="0"/>
    <s v="No"/>
    <s v="No"/>
    <n v="3"/>
    <n v="395"/>
    <n v="1700"/>
    <n v="3.7"/>
    <n v="2014"/>
    <n v="11"/>
    <n v="21"/>
    <d v="2014-11-21T00:00:00"/>
    <n v="20.400000000000002"/>
    <x v="1"/>
  </r>
  <r>
    <n v="7227"/>
    <s v="Out Of The Box"/>
    <n v="1"/>
    <s v="New Delhi"/>
    <s v="Khan Market"/>
    <n v="77.226190099999997"/>
    <n v="28.599876800000001"/>
    <s v="North Indian, Lebanese, Mexican, Asian, Italian, American, European"/>
    <s v="Indian Rupees(Rs.)"/>
    <x v="1"/>
    <x v="0"/>
    <s v="No"/>
    <s v="No"/>
    <n v="3"/>
    <n v="1203"/>
    <n v="1550"/>
    <n v="4"/>
    <n v="2014"/>
    <n v="11"/>
    <n v="14"/>
    <d v="2014-11-14T00:00:00"/>
    <n v="18.600000000000001"/>
    <x v="1"/>
  </r>
  <r>
    <n v="998"/>
    <s v="Suribachi"/>
    <n v="1"/>
    <s v="New Delhi"/>
    <s v="Malviya Nagar"/>
    <n v="77.213275800000005"/>
    <n v="28.539624"/>
    <s v="Asian, North Indian, Continental"/>
    <s v="Indian Rupees(Rs.)"/>
    <x v="1"/>
    <x v="1"/>
    <s v="No"/>
    <s v="No"/>
    <n v="3"/>
    <n v="104"/>
    <n v="1500"/>
    <n v="3.5"/>
    <n v="2016"/>
    <n v="11"/>
    <n v="13"/>
    <d v="2016-11-13T00:00:00"/>
    <n v="18"/>
    <x v="1"/>
  </r>
  <r>
    <n v="306476"/>
    <s v="AMPM Cafí© &amp; Bar"/>
    <n v="1"/>
    <s v="New Delhi"/>
    <s v="Rajouri Garden"/>
    <n v="77.120122300000006"/>
    <n v="28.647773699999998"/>
    <s v="Continental, Italian, American"/>
    <s v="Indian Rupees(Rs.)"/>
    <x v="0"/>
    <x v="0"/>
    <s v="No"/>
    <s v="No"/>
    <n v="3"/>
    <n v="1980"/>
    <n v="1400"/>
    <n v="4.0999999999999996"/>
    <n v="2014"/>
    <n v="11"/>
    <n v="23"/>
    <d v="2014-11-23T00:00:00"/>
    <n v="16.8"/>
    <x v="1"/>
  </r>
  <r>
    <n v="18252401"/>
    <s v="National Highway 44"/>
    <n v="1"/>
    <s v="New Delhi"/>
    <s v="Rajouri Garden"/>
    <n v="77.118372600000001"/>
    <n v="28.647514699999999"/>
    <s v="Kashmiri, North Indian, Mughlai, South Indian, Maharashtrian, Gujarati"/>
    <s v="Indian Rupees(Rs.)"/>
    <x v="1"/>
    <x v="0"/>
    <s v="No"/>
    <s v="No"/>
    <n v="3"/>
    <n v="676"/>
    <n v="1100"/>
    <n v="4.4000000000000004"/>
    <n v="2013"/>
    <n v="11"/>
    <n v="21"/>
    <d v="2013-11-21T00:00:00"/>
    <n v="13.200000000000001"/>
    <x v="1"/>
  </r>
  <r>
    <n v="303723"/>
    <s v="Cafe Red"/>
    <n v="1"/>
    <s v="New Delhi"/>
    <s v="Shahpur Jat"/>
    <n v="77.212446999999997"/>
    <n v="28.549182099999999"/>
    <s v="Cafe"/>
    <s v="Indian Rupees(Rs.)"/>
    <x v="1"/>
    <x v="1"/>
    <s v="No"/>
    <s v="No"/>
    <n v="3"/>
    <n v="260"/>
    <n v="1100"/>
    <n v="3.6"/>
    <n v="2011"/>
    <n v="11"/>
    <n v="25"/>
    <d v="2011-11-25T00:00:00"/>
    <n v="13.200000000000001"/>
    <x v="1"/>
  </r>
  <r>
    <n v="311483"/>
    <s v="Le ROFL"/>
    <n v="1"/>
    <s v="New Delhi"/>
    <s v="Shahpur Jat"/>
    <n v="77.214962200000002"/>
    <n v="28.549242499999998"/>
    <s v="Cafe, Continental, Chinese, Italian"/>
    <s v="Indian Rupees(Rs.)"/>
    <x v="1"/>
    <x v="1"/>
    <s v="No"/>
    <s v="No"/>
    <n v="3"/>
    <n v="177"/>
    <n v="1200"/>
    <n v="3.8"/>
    <n v="2015"/>
    <n v="11"/>
    <n v="11"/>
    <d v="2015-11-11T00:00:00"/>
    <n v="14.4"/>
    <x v="1"/>
  </r>
  <r>
    <n v="5851"/>
    <s v="The Golden Dragon"/>
    <n v="1"/>
    <s v="New Delhi"/>
    <s v="V3S Mall, Laxmi Nagar"/>
    <n v="77.2857573"/>
    <n v="28.636989100000001"/>
    <s v="Chinese, Seafood, Japanese"/>
    <s v="Indian Rupees(Rs.)"/>
    <x v="1"/>
    <x v="0"/>
    <s v="No"/>
    <s v="No"/>
    <n v="3"/>
    <n v="43"/>
    <n v="1500"/>
    <n v="2.4"/>
    <n v="2015"/>
    <n v="11"/>
    <n v="10"/>
    <d v="2015-11-10T00:00:00"/>
    <n v="18"/>
    <x v="1"/>
  </r>
  <r>
    <n v="18433900"/>
    <s v="Chateau"/>
    <n v="1"/>
    <s v="New Delhi"/>
    <s v="Adchini"/>
    <n v="77.196792439999996"/>
    <n v="28.535655080000002"/>
    <s v="Mediterranean, Italian"/>
    <s v="Indian Rupees(Rs.)"/>
    <x v="1"/>
    <x v="0"/>
    <s v="No"/>
    <s v="No"/>
    <n v="3"/>
    <n v="40"/>
    <n v="1600"/>
    <n v="4"/>
    <n v="2016"/>
    <n v="10"/>
    <n v="22"/>
    <d v="2016-10-22T00:00:00"/>
    <n v="19.2"/>
    <x v="1"/>
  </r>
  <r>
    <n v="307113"/>
    <s v="Diggin"/>
    <n v="1"/>
    <s v="New Delhi"/>
    <s v="Anand Lok"/>
    <n v="77.219498299999998"/>
    <n v="28.555635500000001"/>
    <s v="Italian, Continental, Cafe"/>
    <s v="Indian Rupees(Rs.)"/>
    <x v="1"/>
    <x v="1"/>
    <s v="No"/>
    <s v="No"/>
    <n v="3"/>
    <n v="2131"/>
    <n v="1400"/>
    <n v="4.2"/>
    <n v="2014"/>
    <n v="10"/>
    <n v="12"/>
    <d v="2014-10-12T00:00:00"/>
    <n v="16.8"/>
    <x v="1"/>
  </r>
  <r>
    <n v="18427565"/>
    <s v="Kofuku"/>
    <n v="1"/>
    <s v="New Delhi"/>
    <s v="Ansal Plaza Mall, Khel Gaon Marg"/>
    <n v="77.22493695"/>
    <n v="28.56257437"/>
    <s v="Japanese, Asian"/>
    <s v="Indian Rupees(Rs.)"/>
    <x v="0"/>
    <x v="1"/>
    <s v="No"/>
    <s v="No"/>
    <n v="3"/>
    <n v="46"/>
    <n v="1500"/>
    <n v="4"/>
    <n v="2018"/>
    <n v="10"/>
    <n v="20"/>
    <d v="2018-10-20T00:00:00"/>
    <n v="18"/>
    <x v="1"/>
  </r>
  <r>
    <n v="307767"/>
    <s v="Bell Pepperz"/>
    <n v="1"/>
    <s v="New Delhi"/>
    <s v="Ashok Vihar Phase 2"/>
    <n v="77.179520100000005"/>
    <n v="28.696512800000001"/>
    <s v="Chinese, Italian, North Indian"/>
    <s v="Indian Rupees(Rs.)"/>
    <x v="1"/>
    <x v="1"/>
    <s v="No"/>
    <s v="No"/>
    <n v="3"/>
    <n v="492"/>
    <n v="1300"/>
    <n v="3.9"/>
    <n v="2014"/>
    <n v="10"/>
    <n v="23"/>
    <d v="2014-10-23T00:00:00"/>
    <n v="15.6"/>
    <x v="1"/>
  </r>
  <r>
    <n v="18232098"/>
    <s v="Mystique Melange"/>
    <n v="1"/>
    <s v="New Delhi"/>
    <s v="Ashok Vihar Phase 2"/>
    <n v="77.170219799999998"/>
    <n v="28.696382199999999"/>
    <s v="North Indian, Mughlai, Chinese, Continental"/>
    <s v="Indian Rupees(Rs.)"/>
    <x v="1"/>
    <x v="0"/>
    <s v="No"/>
    <s v="No"/>
    <n v="3"/>
    <n v="173"/>
    <n v="1800"/>
    <n v="3.9"/>
    <n v="2017"/>
    <n v="10"/>
    <n v="27"/>
    <d v="2017-10-27T00:00:00"/>
    <n v="21.6"/>
    <x v="1"/>
  </r>
  <r>
    <n v="304675"/>
    <s v="Yo! China"/>
    <n v="1"/>
    <s v="New Delhi"/>
    <s v="Basant Lok Market, Vasant Vihar"/>
    <n v="77.163649050000004"/>
    <n v="28.557228720000001"/>
    <s v="Chinese"/>
    <s v="Indian Rupees(Rs.)"/>
    <x v="1"/>
    <x v="1"/>
    <s v="No"/>
    <s v="No"/>
    <n v="3"/>
    <n v="332"/>
    <n v="1300"/>
    <n v="3.5"/>
    <n v="2016"/>
    <n v="10"/>
    <n v="9"/>
    <d v="2016-10-09T00:00:00"/>
    <n v="15.6"/>
    <x v="1"/>
  </r>
  <r>
    <n v="18175328"/>
    <s v="Wazwaan Restaurant"/>
    <n v="1"/>
    <s v="New Delhi"/>
    <s v="Chittaranjan Park"/>
    <n v="77.241772600000004"/>
    <n v="28.542694399999998"/>
    <s v="North Indian, Kashmiri"/>
    <s v="Indian Rupees(Rs.)"/>
    <x v="1"/>
    <x v="0"/>
    <s v="No"/>
    <s v="No"/>
    <n v="3"/>
    <n v="14"/>
    <n v="1200"/>
    <n v="3.2"/>
    <n v="2011"/>
    <n v="10"/>
    <n v="1"/>
    <d v="2011-10-01T00:00:00"/>
    <n v="14.4"/>
    <x v="1"/>
  </r>
  <r>
    <n v="7061"/>
    <s v="Game of Legends - Sports Bar, Grill, &amp; Lounge"/>
    <n v="1"/>
    <s v="New Delhi"/>
    <s v="City Square Mall, Rajouri Garden"/>
    <n v="77.123322900000005"/>
    <n v="28.650366000000002"/>
    <s v="North Indian, Chinese, Continental, Italian"/>
    <s v="Indian Rupees(Rs.)"/>
    <x v="1"/>
    <x v="0"/>
    <s v="No"/>
    <s v="No"/>
    <n v="3"/>
    <n v="609"/>
    <n v="1450"/>
    <n v="3.5"/>
    <n v="2018"/>
    <n v="10"/>
    <n v="20"/>
    <d v="2018-10-20T00:00:00"/>
    <n v="17.400000000000002"/>
    <x v="1"/>
  </r>
  <r>
    <n v="305674"/>
    <s v="Indi-QUE"/>
    <n v="1"/>
    <s v="New Delhi"/>
    <s v="East Patel Nagar"/>
    <n v="77.173809800000001"/>
    <n v="28.645378699999998"/>
    <s v="North Indian, Mughlai, Chinese"/>
    <s v="Indian Rupees(Rs.)"/>
    <x v="1"/>
    <x v="0"/>
    <s v="No"/>
    <s v="No"/>
    <n v="3"/>
    <n v="46"/>
    <n v="1400"/>
    <n v="3.3"/>
    <n v="2012"/>
    <n v="10"/>
    <n v="12"/>
    <d v="2012-10-12T00:00:00"/>
    <n v="16.8"/>
    <x v="1"/>
  </r>
  <r>
    <n v="309738"/>
    <s v="Yo! China"/>
    <n v="1"/>
    <s v="New Delhi"/>
    <s v="Epicuria Food Mall, Nehru Place"/>
    <n v="77.2514264"/>
    <n v="28.551456000000002"/>
    <s v="Chinese"/>
    <s v="Indian Rupees(Rs.)"/>
    <x v="0"/>
    <x v="1"/>
    <s v="No"/>
    <s v="No"/>
    <n v="3"/>
    <n v="110"/>
    <n v="1300"/>
    <n v="2.6"/>
    <n v="2017"/>
    <n v="10"/>
    <n v="23"/>
    <d v="2017-10-23T00:00:00"/>
    <n v="15.6"/>
    <x v="1"/>
  </r>
  <r>
    <n v="305547"/>
    <s v="Tea Lounge - Eros Hotel"/>
    <n v="1"/>
    <s v="New Delhi"/>
    <s v="Eros Hotel, Nehru Place"/>
    <n v="77.249540600000003"/>
    <n v="28.549932200000001"/>
    <s v="Cafe"/>
    <s v="Indian Rupees(Rs.)"/>
    <x v="0"/>
    <x v="0"/>
    <s v="No"/>
    <s v="No"/>
    <n v="3"/>
    <n v="21"/>
    <n v="1800"/>
    <n v="3.3"/>
    <n v="2018"/>
    <n v="10"/>
    <n v="23"/>
    <d v="2018-10-23T00:00:00"/>
    <n v="21.6"/>
    <x v="1"/>
  </r>
  <r>
    <n v="18413250"/>
    <s v="Fig &amp; Maple"/>
    <n v="1"/>
    <s v="New Delhi"/>
    <s v="Greater Kailash (GK) 2"/>
    <n v="77.241847199999995"/>
    <n v="28.5332835"/>
    <s v="Continental, Italian"/>
    <s v="Indian Rupees(Rs.)"/>
    <x v="1"/>
    <x v="0"/>
    <s v="No"/>
    <s v="No"/>
    <n v="3"/>
    <n v="42"/>
    <n v="1650"/>
    <n v="3.8"/>
    <n v="2017"/>
    <n v="10"/>
    <n v="14"/>
    <d v="2017-10-14T00:00:00"/>
    <n v="19.8"/>
    <x v="1"/>
  </r>
  <r>
    <n v="2217"/>
    <s v="Tamura"/>
    <n v="1"/>
    <s v="New Delhi"/>
    <s v="Green Park"/>
    <n v="77.206293599999995"/>
    <n v="28.5580523"/>
    <s v="Japanese"/>
    <s v="Indian Rupees(Rs.)"/>
    <x v="1"/>
    <x v="0"/>
    <s v="No"/>
    <s v="No"/>
    <n v="3"/>
    <n v="163"/>
    <n v="1500"/>
    <n v="3.5"/>
    <n v="2018"/>
    <n v="10"/>
    <n v="9"/>
    <d v="2018-10-09T00:00:00"/>
    <n v="18"/>
    <x v="1"/>
  </r>
  <r>
    <n v="1147"/>
    <s v="Gola Northend"/>
    <n v="1"/>
    <s v="New Delhi"/>
    <s v="Gujranwala Town"/>
    <n v="77.189538400000004"/>
    <n v="28.7014578"/>
    <s v="Mughlai, North Indian, Chinese"/>
    <s v="Indian Rupees(Rs.)"/>
    <x v="1"/>
    <x v="0"/>
    <s v="No"/>
    <s v="No"/>
    <n v="3"/>
    <n v="155"/>
    <n v="1300"/>
    <n v="3.1"/>
    <n v="2013"/>
    <n v="10"/>
    <n v="9"/>
    <d v="2013-10-09T00:00:00"/>
    <n v="15.6"/>
    <x v="1"/>
  </r>
  <r>
    <n v="18222563"/>
    <s v="Bandstand"/>
    <n v="1"/>
    <s v="New Delhi"/>
    <s v="Hauz Khas"/>
    <n v="77.203323800000007"/>
    <n v="28.552395400000002"/>
    <s v="European, Continental"/>
    <s v="Indian Rupees(Rs.)"/>
    <x v="1"/>
    <x v="0"/>
    <s v="No"/>
    <s v="No"/>
    <n v="3"/>
    <n v="339"/>
    <n v="1700"/>
    <n v="3.3"/>
    <n v="2010"/>
    <n v="10"/>
    <n v="16"/>
    <d v="2010-10-16T00:00:00"/>
    <n v="20.400000000000002"/>
    <x v="1"/>
  </r>
  <r>
    <n v="312801"/>
    <s v="The Kylin Experience - Holiday Inn"/>
    <n v="1"/>
    <s v="New Delhi"/>
    <s v="Holiday Inn, Mayur Vihar"/>
    <n v="77.297786900000006"/>
    <n v="28.590509099999998"/>
    <s v="Japanese, Chinese, Asian, Thai"/>
    <s v="Indian Rupees(Rs.)"/>
    <x v="1"/>
    <x v="1"/>
    <s v="No"/>
    <s v="No"/>
    <n v="3"/>
    <n v="128"/>
    <n v="1800"/>
    <n v="3.7"/>
    <n v="2016"/>
    <n v="10"/>
    <n v="9"/>
    <d v="2016-10-09T00:00:00"/>
    <n v="21.6"/>
    <x v="1"/>
  </r>
  <r>
    <n v="18219547"/>
    <s v="The Pindi"/>
    <n v="1"/>
    <s v="New Delhi"/>
    <s v="Janakpuri"/>
    <n v="77.080189700000005"/>
    <n v="28.620388999999999"/>
    <s v="North Indian, Chinese, Mughlai"/>
    <s v="Indian Rupees(Rs.)"/>
    <x v="1"/>
    <x v="1"/>
    <s v="No"/>
    <s v="No"/>
    <n v="3"/>
    <n v="100"/>
    <n v="1300"/>
    <n v="3.5"/>
    <n v="2015"/>
    <n v="10"/>
    <n v="17"/>
    <d v="2015-10-17T00:00:00"/>
    <n v="15.6"/>
    <x v="1"/>
  </r>
  <r>
    <n v="18357558"/>
    <s v="The Zest"/>
    <n v="1"/>
    <s v="New Delhi"/>
    <s v="Janpath"/>
    <n v="77.219571770000002"/>
    <n v="28.627278440000001"/>
    <s v="North Indian, Continental"/>
    <s v="Indian Rupees(Rs.)"/>
    <x v="1"/>
    <x v="0"/>
    <s v="No"/>
    <s v="No"/>
    <n v="3"/>
    <n v="11"/>
    <n v="1100"/>
    <n v="3.2"/>
    <n v="2017"/>
    <n v="10"/>
    <n v="4"/>
    <d v="2017-10-04T00:00:00"/>
    <n v="13.200000000000001"/>
    <x v="1"/>
  </r>
  <r>
    <n v="18349923"/>
    <s v="Office Office"/>
    <n v="1"/>
    <s v="New Delhi"/>
    <s v="Janpath"/>
    <n v="77.219633099999996"/>
    <n v="28.626940699999999"/>
    <s v="North Indian, Continental"/>
    <s v="Indian Rupees(Rs.)"/>
    <x v="0"/>
    <x v="0"/>
    <s v="No"/>
    <s v="No"/>
    <n v="3"/>
    <n v="291"/>
    <n v="1200"/>
    <n v="3.9"/>
    <n v="2010"/>
    <n v="10"/>
    <n v="19"/>
    <d v="2010-10-19T00:00:00"/>
    <n v="14.4"/>
    <x v="1"/>
  </r>
  <r>
    <n v="703"/>
    <s v="August Moon"/>
    <n v="1"/>
    <s v="New Delhi"/>
    <s v="JMD Kohinoor Mall, Greater Kailash"/>
    <n v="77.238584399999993"/>
    <n v="28.5366985"/>
    <s v="Chinese, Thai"/>
    <s v="Indian Rupees(Rs.)"/>
    <x v="1"/>
    <x v="1"/>
    <s v="No"/>
    <s v="No"/>
    <n v="3"/>
    <n v="142"/>
    <n v="1250"/>
    <n v="2.8"/>
    <n v="2017"/>
    <n v="10"/>
    <n v="25"/>
    <d v="2017-10-25T00:00:00"/>
    <n v="15"/>
    <x v="1"/>
  </r>
  <r>
    <n v="1876"/>
    <s v="Khidmat"/>
    <n v="1"/>
    <s v="New Delhi"/>
    <s v="Kalkaji"/>
    <n v="77.254479599999996"/>
    <n v="28.541794700000001"/>
    <s v="North Indian, Mughlai, Chinese"/>
    <s v="Indian Rupees(Rs.)"/>
    <x v="1"/>
    <x v="1"/>
    <s v="No"/>
    <s v="No"/>
    <n v="3"/>
    <n v="372"/>
    <n v="1300"/>
    <n v="3.6"/>
    <n v="2018"/>
    <n v="10"/>
    <n v="11"/>
    <d v="2018-10-11T00:00:00"/>
    <n v="15.6"/>
    <x v="1"/>
  </r>
  <r>
    <n v="18317477"/>
    <s v="The Barbeque Company"/>
    <n v="1"/>
    <s v="New Delhi"/>
    <s v="Karkardooma"/>
    <n v="77.301109499999995"/>
    <n v="28.646132099999999"/>
    <s v="North Indian, Chinese, Continental"/>
    <s v="Indian Rupees(Rs.)"/>
    <x v="0"/>
    <x v="0"/>
    <s v="No"/>
    <s v="No"/>
    <n v="3"/>
    <n v="248"/>
    <n v="1300"/>
    <n v="3.8"/>
    <n v="2011"/>
    <n v="10"/>
    <n v="2"/>
    <d v="2011-10-02T00:00:00"/>
    <n v="15.6"/>
    <x v="1"/>
  </r>
  <r>
    <n v="306392"/>
    <s v="R1 Lounge"/>
    <n v="1"/>
    <s v="New Delhi"/>
    <s v="Karol Bagh"/>
    <n v="77.185327670000007"/>
    <n v="28.645556389999999"/>
    <s v="North Indian, Mughlai, Chinese"/>
    <s v="Indian Rupees(Rs.)"/>
    <x v="1"/>
    <x v="1"/>
    <s v="No"/>
    <s v="No"/>
    <n v="3"/>
    <n v="31"/>
    <n v="1100"/>
    <n v="2.6"/>
    <n v="2014"/>
    <n v="10"/>
    <n v="9"/>
    <d v="2014-10-09T00:00:00"/>
    <n v="13.200000000000001"/>
    <x v="1"/>
  </r>
  <r>
    <n v="9050"/>
    <s v="Rain Tree Grill"/>
    <n v="1"/>
    <s v="New Delhi"/>
    <s v="Kirti Nagar"/>
    <n v="77.138406599999996"/>
    <n v="28.655369"/>
    <s v="North Indian, Chinese, Mughlai"/>
    <s v="Indian Rupees(Rs.)"/>
    <x v="1"/>
    <x v="1"/>
    <s v="No"/>
    <s v="No"/>
    <n v="3"/>
    <n v="74"/>
    <n v="1200"/>
    <n v="3.2"/>
    <n v="2011"/>
    <n v="10"/>
    <n v="19"/>
    <d v="2011-10-19T00:00:00"/>
    <n v="14.4"/>
    <x v="1"/>
  </r>
  <r>
    <n v="7509"/>
    <s v="The Beer Cafe"/>
    <n v="1"/>
    <s v="New Delhi"/>
    <s v="Moments Mall, Kirti Nagar"/>
    <n v="77.146657599999998"/>
    <n v="28.6570681"/>
    <s v="Finger Food, North Indian"/>
    <s v="Indian Rupees(Rs.)"/>
    <x v="1"/>
    <x v="0"/>
    <s v="No"/>
    <s v="No"/>
    <n v="3"/>
    <n v="371"/>
    <n v="1200"/>
    <n v="3.8"/>
    <n v="2015"/>
    <n v="10"/>
    <n v="24"/>
    <d v="2015-10-24T00:00:00"/>
    <n v="14.4"/>
    <x v="1"/>
  </r>
  <r>
    <n v="73"/>
    <s v="Ichiban"/>
    <n v="1"/>
    <s v="New Delhi"/>
    <s v="Pandara Road Market"/>
    <n v="77.229789199999999"/>
    <n v="28.608070699999999"/>
    <s v="Chinese, Thai, Japanese"/>
    <s v="Indian Rupees(Rs.)"/>
    <x v="1"/>
    <x v="1"/>
    <s v="No"/>
    <s v="No"/>
    <n v="3"/>
    <n v="768"/>
    <n v="1200"/>
    <n v="3.9"/>
    <n v="2010"/>
    <n v="10"/>
    <n v="13"/>
    <d v="2010-10-13T00:00:00"/>
    <n v="14.4"/>
    <x v="1"/>
  </r>
  <r>
    <n v="18057816"/>
    <s v="Asia 21"/>
    <n v="1"/>
    <s v="New Delhi"/>
    <s v="Preet Vihar"/>
    <n v="77.295829900000001"/>
    <n v="28.641465799999999"/>
    <s v="Asian, North Indian, Japanese"/>
    <s v="Indian Rupees(Rs.)"/>
    <x v="1"/>
    <x v="1"/>
    <s v="No"/>
    <s v="No"/>
    <n v="3"/>
    <n v="48"/>
    <n v="1800"/>
    <n v="2.9"/>
    <n v="2010"/>
    <n v="10"/>
    <n v="23"/>
    <d v="2010-10-23T00:00:00"/>
    <n v="21.6"/>
    <x v="1"/>
  </r>
  <r>
    <n v="18358681"/>
    <s v="Drinks At Stake - Bar Exchange"/>
    <n v="1"/>
    <s v="New Delhi"/>
    <s v="Punjabi Bagh"/>
    <n v="77.121822690000002"/>
    <n v="28.666810659999999"/>
    <s v="North Indian, Chinese, Italian, Continental"/>
    <s v="Indian Rupees(Rs.)"/>
    <x v="1"/>
    <x v="0"/>
    <s v="No"/>
    <s v="No"/>
    <n v="3"/>
    <n v="96"/>
    <n v="1200"/>
    <n v="3.8"/>
    <n v="2013"/>
    <n v="10"/>
    <n v="15"/>
    <d v="2013-10-15T00:00:00"/>
    <n v="14.4"/>
    <x v="1"/>
  </r>
  <r>
    <n v="18224547"/>
    <s v="Yo! China"/>
    <n v="1"/>
    <s v="New Delhi"/>
    <s v="Punjabi Bagh"/>
    <n v="77.12199099"/>
    <n v="28.666541779999999"/>
    <s v="Chinese"/>
    <s v="Indian Rupees(Rs.)"/>
    <x v="1"/>
    <x v="1"/>
    <s v="No"/>
    <s v="No"/>
    <n v="3"/>
    <n v="127"/>
    <n v="1200"/>
    <n v="3.6"/>
    <n v="2013"/>
    <n v="10"/>
    <n v="15"/>
    <d v="2013-10-15T00:00:00"/>
    <n v="14.4"/>
    <x v="1"/>
  </r>
  <r>
    <n v="18219554"/>
    <s v="The Coffee Shop"/>
    <n v="1"/>
    <s v="New Delhi"/>
    <s v="PVR Anupam Complex"/>
    <n v="77.207649009999997"/>
    <n v="28.522942270000001"/>
    <s v="Cafe, Italian"/>
    <s v="Indian Rupees(Rs.)"/>
    <x v="0"/>
    <x v="1"/>
    <s v="No"/>
    <s v="No"/>
    <n v="3"/>
    <n v="326"/>
    <n v="1200"/>
    <n v="4.4000000000000004"/>
    <n v="2018"/>
    <n v="10"/>
    <n v="22"/>
    <d v="2018-10-22T00:00:00"/>
    <n v="14.4"/>
    <x v="1"/>
  </r>
  <r>
    <n v="1641"/>
    <s v="Lanterns Kitchen &amp; Bar"/>
    <n v="1"/>
    <s v="New Delhi"/>
    <s v="Rajendra Place"/>
    <n v="77.177790000000002"/>
    <n v="28.643386"/>
    <s v="Italian, North Indian, Chinese, Mughlai"/>
    <s v="Indian Rupees(Rs.)"/>
    <x v="0"/>
    <x v="0"/>
    <s v="No"/>
    <s v="No"/>
    <n v="3"/>
    <n v="1082"/>
    <n v="1200"/>
    <n v="3.8"/>
    <n v="2015"/>
    <n v="10"/>
    <n v="18"/>
    <d v="2015-10-18T00:00:00"/>
    <n v="14.4"/>
    <x v="1"/>
  </r>
  <r>
    <n v="307135"/>
    <s v="Cafe Blue Tomato"/>
    <n v="1"/>
    <s v="New Delhi"/>
    <s v="Rajouri Garden"/>
    <n v="77.116271499999996"/>
    <n v="28.6421004"/>
    <s v="Continental, North Indian, Chinese, Cafe"/>
    <s v="Indian Rupees(Rs.)"/>
    <x v="1"/>
    <x v="0"/>
    <s v="No"/>
    <s v="No"/>
    <n v="3"/>
    <n v="411"/>
    <n v="1400"/>
    <n v="3.2"/>
    <n v="2013"/>
    <n v="10"/>
    <n v="2"/>
    <d v="2013-10-02T00:00:00"/>
    <n v="16.8"/>
    <x v="1"/>
  </r>
  <r>
    <n v="18384149"/>
    <s v="Jungle Jamboree"/>
    <n v="1"/>
    <s v="New Delhi"/>
    <s v="Rajouri Garden"/>
    <n v="77.121070000000003"/>
    <n v="28.648593699999999"/>
    <s v="Continental, Chinese, Thai, Mughlai, North Indian"/>
    <s v="Indian Rupees(Rs.)"/>
    <x v="1"/>
    <x v="0"/>
    <s v="No"/>
    <s v="No"/>
    <n v="3"/>
    <n v="168"/>
    <n v="1500"/>
    <n v="3.9"/>
    <n v="2016"/>
    <n v="10"/>
    <n v="12"/>
    <d v="2016-10-12T00:00:00"/>
    <n v="18"/>
    <x v="1"/>
  </r>
  <r>
    <n v="3077"/>
    <s v="Pirates Of Grill"/>
    <n v="1"/>
    <s v="New Delhi"/>
    <s v="Rajouri Garden"/>
    <n v="77.118206799999996"/>
    <n v="28.647497399999999"/>
    <s v="North Indian, Continental, Mughlai, Asian"/>
    <s v="Indian Rupees(Rs.)"/>
    <x v="0"/>
    <x v="0"/>
    <s v="No"/>
    <s v="No"/>
    <n v="3"/>
    <n v="2514"/>
    <n v="1500"/>
    <n v="4.0999999999999996"/>
    <n v="2011"/>
    <n v="10"/>
    <n v="28"/>
    <d v="2011-10-28T00:00:00"/>
    <n v="18"/>
    <x v="1"/>
  </r>
  <r>
    <n v="309113"/>
    <s v="Boheme Bar &amp; Grill"/>
    <n v="1"/>
    <s v="New Delhi"/>
    <s v="Saket"/>
    <n v="77.219273799999996"/>
    <n v="28.527689500000001"/>
    <s v="North Indian, Chinese, Italian"/>
    <s v="Indian Rupees(Rs.)"/>
    <x v="1"/>
    <x v="1"/>
    <s v="No"/>
    <s v="No"/>
    <n v="3"/>
    <n v="118"/>
    <n v="1300"/>
    <n v="3.3"/>
    <n v="2018"/>
    <n v="10"/>
    <n v="28"/>
    <d v="2018-10-28T00:00:00"/>
    <n v="15.6"/>
    <x v="1"/>
  </r>
  <r>
    <n v="18398598"/>
    <s v="Budapest Kitchen &amp; Bar"/>
    <n v="1"/>
    <s v="New Delhi"/>
    <s v="Saket"/>
    <n v="77.198789340000005"/>
    <n v="28.5130132"/>
    <s v="Finger Food, North Indian, Continental, Chinese, Italian"/>
    <s v="Indian Rupees(Rs.)"/>
    <x v="1"/>
    <x v="0"/>
    <s v="No"/>
    <s v="No"/>
    <n v="3"/>
    <n v="4"/>
    <n v="1500"/>
    <n v="3"/>
    <n v="2011"/>
    <n v="10"/>
    <n v="9"/>
    <d v="2011-10-09T00:00:00"/>
    <n v="18"/>
    <x v="1"/>
  </r>
  <r>
    <n v="18381626"/>
    <s v="4 Barrels Cafí© &amp; Lounge"/>
    <n v="1"/>
    <s v="New Delhi"/>
    <s v="Tagore Garden"/>
    <n v="77.109943299999998"/>
    <n v="28.649084500000001"/>
    <s v="North Indian, Continental, Lebanese"/>
    <s v="Indian Rupees(Rs.)"/>
    <x v="1"/>
    <x v="1"/>
    <s v="No"/>
    <s v="No"/>
    <n v="3"/>
    <n v="24"/>
    <n v="1200"/>
    <n v="3.5"/>
    <n v="2013"/>
    <n v="10"/>
    <n v="20"/>
    <d v="2013-10-20T00:00:00"/>
    <n v="14.4"/>
    <x v="1"/>
  </r>
  <r>
    <n v="18222573"/>
    <s v="Selfie Lounge Restro &amp; Bar"/>
    <n v="1"/>
    <s v="New Delhi"/>
    <s v="Aggarwal City Mall, Pitampura"/>
    <n v="77.134772389999995"/>
    <n v="28.68990208"/>
    <s v="North Indian, Chinese"/>
    <s v="Indian Rupees(Rs.)"/>
    <x v="1"/>
    <x v="1"/>
    <s v="No"/>
    <s v="No"/>
    <n v="3"/>
    <n v="64"/>
    <n v="1500"/>
    <n v="3.2"/>
    <n v="2016"/>
    <n v="9"/>
    <n v="22"/>
    <d v="2016-09-22T00:00:00"/>
    <n v="18"/>
    <x v="1"/>
  </r>
  <r>
    <n v="300589"/>
    <s v="Meenas"/>
    <n v="1"/>
    <s v="New Delhi"/>
    <s v="Janpath"/>
    <n v="77.216519300000002"/>
    <n v="28.6219039"/>
    <s v="North Indian, Chinese"/>
    <s v="Indian Rupees(Rs.)"/>
    <x v="0"/>
    <x v="0"/>
    <s v="No"/>
    <s v="No"/>
    <n v="2"/>
    <n v="7"/>
    <n v="550"/>
    <n v="2.9"/>
    <n v="2010"/>
    <n v="9"/>
    <n v="23"/>
    <d v="2010-09-23T00:00:00"/>
    <n v="6.6000000000000005"/>
    <x v="0"/>
  </r>
  <r>
    <n v="307511"/>
    <s v="Flavours of Punjab"/>
    <n v="1"/>
    <s v="New Delhi"/>
    <s v="Rajinder Nagar"/>
    <n v="77.180905300000006"/>
    <n v="28.638027399999999"/>
    <s v="North Indian, Chinese"/>
    <s v="Indian Rupees(Rs.)"/>
    <x v="1"/>
    <x v="1"/>
    <s v="No"/>
    <s v="No"/>
    <n v="2"/>
    <n v="165"/>
    <n v="750"/>
    <n v="2.5"/>
    <n v="2016"/>
    <n v="9"/>
    <n v="28"/>
    <d v="2016-09-28T00:00:00"/>
    <n v="9"/>
    <x v="0"/>
  </r>
  <r>
    <n v="18126972"/>
    <s v="Get Lost in Flavours"/>
    <n v="1"/>
    <s v="New Delhi"/>
    <s v="Safdarjung"/>
    <n v="77.192248109999994"/>
    <n v="28.56174605"/>
    <s v="North Indian, Chinese"/>
    <s v="Indian Rupees(Rs.)"/>
    <x v="0"/>
    <x v="1"/>
    <s v="No"/>
    <s v="No"/>
    <n v="2"/>
    <n v="70"/>
    <n v="650"/>
    <n v="2.6"/>
    <n v="2013"/>
    <n v="9"/>
    <n v="9"/>
    <d v="2013-09-09T00:00:00"/>
    <n v="7.8"/>
    <x v="0"/>
  </r>
  <r>
    <n v="18423125"/>
    <s v="Turn Up"/>
    <n v="1"/>
    <s v="New Delhi"/>
    <s v="Satyaniketan"/>
    <n v="77.169249600000001"/>
    <n v="28.588771099999999"/>
    <s v="North Indian, Chinese"/>
    <s v="Indian Rupees(Rs.)"/>
    <x v="0"/>
    <x v="0"/>
    <s v="No"/>
    <s v="No"/>
    <n v="3"/>
    <n v="6"/>
    <n v="1200"/>
    <n v="3"/>
    <n v="2016"/>
    <n v="9"/>
    <n v="27"/>
    <d v="2016-09-27T00:00:00"/>
    <n v="14.4"/>
    <x v="1"/>
  </r>
  <r>
    <n v="6218"/>
    <s v="Walia's Dawat Mahal"/>
    <n v="1"/>
    <s v="New Delhi"/>
    <s v="Shahdara"/>
    <n v="77.286578000000006"/>
    <n v="28.680596600000001"/>
    <s v="North Indian, Chinese"/>
    <s v="Indian Rupees(Rs.)"/>
    <x v="0"/>
    <x v="0"/>
    <s v="No"/>
    <s v="No"/>
    <n v="2"/>
    <n v="22"/>
    <n v="550"/>
    <n v="3.1"/>
    <n v="2014"/>
    <n v="9"/>
    <n v="16"/>
    <d v="2014-09-16T00:00:00"/>
    <n v="6.6000000000000005"/>
    <x v="0"/>
  </r>
  <r>
    <n v="18247024"/>
    <s v="Spice Deli"/>
    <n v="1"/>
    <s v="New Delhi"/>
    <s v="Vasant Vihar"/>
    <n v="77.164271999999997"/>
    <n v="28.557863999999999"/>
    <s v="North Indian, Chinese"/>
    <s v="Indian Rupees(Rs.)"/>
    <x v="1"/>
    <x v="1"/>
    <s v="No"/>
    <s v="No"/>
    <n v="3"/>
    <n v="52"/>
    <n v="1100"/>
    <n v="3.3"/>
    <n v="2013"/>
    <n v="9"/>
    <n v="4"/>
    <d v="2013-09-04T00:00:00"/>
    <n v="13.200000000000001"/>
    <x v="1"/>
  </r>
  <r>
    <n v="303204"/>
    <s v="Chicken Minar"/>
    <n v="1"/>
    <s v="New Delhi"/>
    <s v="Crescent Square Mall, Rohini"/>
    <n v="77.125014300000004"/>
    <n v="28.718147699999999"/>
    <s v="North Indian, Chinese"/>
    <s v="Indian Rupees(Rs.)"/>
    <x v="0"/>
    <x v="1"/>
    <s v="No"/>
    <s v="No"/>
    <n v="2"/>
    <n v="77"/>
    <n v="550"/>
    <n v="2.6"/>
    <n v="2012"/>
    <n v="8"/>
    <n v="7"/>
    <d v="2012-08-07T00:00:00"/>
    <n v="6.6000000000000005"/>
    <x v="0"/>
  </r>
  <r>
    <n v="1908"/>
    <s v="Sandoz"/>
    <n v="1"/>
    <s v="New Delhi"/>
    <s v="Karol Bagh"/>
    <n v="77.190530820000006"/>
    <n v="28.65404367"/>
    <s v="North Indian, Chinese"/>
    <s v="Indian Rupees(Rs.)"/>
    <x v="0"/>
    <x v="0"/>
    <s v="No"/>
    <s v="No"/>
    <n v="2"/>
    <n v="56"/>
    <n v="550"/>
    <n v="2.7"/>
    <n v="2016"/>
    <n v="8"/>
    <n v="28"/>
    <d v="2016-08-28T00:00:00"/>
    <n v="6.6000000000000005"/>
    <x v="0"/>
  </r>
  <r>
    <n v="18409201"/>
    <s v="Gokul Foods"/>
    <n v="1"/>
    <s v="New Delhi"/>
    <s v="Krishna Nagar"/>
    <n v="77.278004100000004"/>
    <n v="28.651940499999998"/>
    <s v="North Indian, Chinese"/>
    <s v="Indian Rupees(Rs.)"/>
    <x v="0"/>
    <x v="0"/>
    <s v="No"/>
    <s v="No"/>
    <n v="2"/>
    <n v="22"/>
    <n v="550"/>
    <n v="3.6"/>
    <n v="2012"/>
    <n v="8"/>
    <n v="22"/>
    <d v="2012-08-22T00:00:00"/>
    <n v="6.6000000000000005"/>
    <x v="0"/>
  </r>
  <r>
    <n v="18429387"/>
    <s v="The Culinary Pitaara"/>
    <n v="1"/>
    <s v="New Delhi"/>
    <s v="Rajinder Nagar"/>
    <n v="77.178548899999996"/>
    <n v="28.642506399999998"/>
    <s v="North Indian, Chinese"/>
    <s v="Indian Rupees(Rs.)"/>
    <x v="0"/>
    <x v="1"/>
    <s v="No"/>
    <s v="No"/>
    <n v="2"/>
    <n v="7"/>
    <n v="900"/>
    <n v="2.8"/>
    <n v="2013"/>
    <n v="8"/>
    <n v="13"/>
    <d v="2013-08-13T00:00:00"/>
    <n v="10.8"/>
    <x v="1"/>
  </r>
  <r>
    <n v="18128860"/>
    <s v="Dial n Dine"/>
    <n v="1"/>
    <s v="New Delhi"/>
    <s v="Anand Vihar"/>
    <n v="77.316908999999995"/>
    <n v="28.660228499999999"/>
    <s v="North Indian, Chinese"/>
    <s v="Indian Rupees(Rs.)"/>
    <x v="0"/>
    <x v="0"/>
    <s v="No"/>
    <s v="No"/>
    <n v="2"/>
    <n v="80"/>
    <n v="650"/>
    <n v="3.4"/>
    <n v="2010"/>
    <n v="7"/>
    <n v="18"/>
    <d v="2010-07-18T00:00:00"/>
    <n v="7.8"/>
    <x v="0"/>
  </r>
  <r>
    <n v="9909"/>
    <s v="Barbeque Nation"/>
    <n v="1"/>
    <s v="New Delhi"/>
    <s v="Ginger Hotel, Vivek Vihar"/>
    <n v="77.303949000000003"/>
    <n v="28.665828999999999"/>
    <s v="North Indian, Chinese"/>
    <s v="Indian Rupees(Rs.)"/>
    <x v="0"/>
    <x v="0"/>
    <s v="No"/>
    <s v="No"/>
    <n v="3"/>
    <n v="756"/>
    <n v="1600"/>
    <n v="4"/>
    <n v="2015"/>
    <n v="7"/>
    <n v="6"/>
    <d v="2015-07-06T00:00:00"/>
    <n v="19.2"/>
    <x v="1"/>
  </r>
  <r>
    <n v="18421019"/>
    <s v="Tikka Junction"/>
    <n v="1"/>
    <s v="New Delhi"/>
    <s v="Kamla Nagar"/>
    <n v="77.189055300000007"/>
    <n v="28.678007699999998"/>
    <s v="North Indian, Chinese"/>
    <s v="Indian Rupees(Rs.)"/>
    <x v="0"/>
    <x v="0"/>
    <s v="No"/>
    <s v="No"/>
    <n v="2"/>
    <n v="21"/>
    <n v="750"/>
    <n v="3.4"/>
    <n v="2018"/>
    <n v="7"/>
    <n v="10"/>
    <d v="2018-07-10T00:00:00"/>
    <n v="9"/>
    <x v="0"/>
  </r>
  <r>
    <n v="7315"/>
    <s v="Le Seasons Restaurant"/>
    <n v="1"/>
    <s v="New Delhi"/>
    <s v="Mahipalpur"/>
    <n v="77.125280700000005"/>
    <n v="28.547390700000001"/>
    <s v="North Indian, Chinese"/>
    <s v="Indian Rupees(Rs.)"/>
    <x v="1"/>
    <x v="0"/>
    <s v="No"/>
    <s v="No"/>
    <n v="2"/>
    <n v="17"/>
    <n v="950"/>
    <n v="2.8"/>
    <n v="2012"/>
    <n v="7"/>
    <n v="3"/>
    <d v="2012-07-03T00:00:00"/>
    <n v="11.4"/>
    <x v="1"/>
  </r>
  <r>
    <n v="307140"/>
    <s v="Tasty Bite"/>
    <n v="1"/>
    <s v="New Delhi"/>
    <s v="Uttam Nagar"/>
    <n v="77.038680600000006"/>
    <n v="28.620035000000001"/>
    <s v="North Indian, Chinese"/>
    <s v="Indian Rupees(Rs.)"/>
    <x v="0"/>
    <x v="1"/>
    <s v="No"/>
    <s v="No"/>
    <n v="2"/>
    <n v="12"/>
    <n v="650"/>
    <n v="2.8"/>
    <n v="2010"/>
    <n v="7"/>
    <n v="2"/>
    <d v="2010-07-02T00:00:00"/>
    <n v="7.8"/>
    <x v="0"/>
  </r>
  <r>
    <n v="481"/>
    <s v="Moti Mahal"/>
    <n v="1"/>
    <s v="New Delhi"/>
    <s v="Daryaganj"/>
    <n v="77.240200999999999"/>
    <n v="28.646193799999999"/>
    <s v="North Indian, Chinese"/>
    <s v="Indian Rupees(Rs.)"/>
    <x v="1"/>
    <x v="0"/>
    <s v="No"/>
    <s v="No"/>
    <n v="3"/>
    <n v="711"/>
    <n v="1100"/>
    <n v="3.6"/>
    <n v="2013"/>
    <n v="6"/>
    <n v="27"/>
    <d v="2013-06-27T00:00:00"/>
    <n v="13.200000000000001"/>
    <x v="1"/>
  </r>
  <r>
    <n v="312391"/>
    <s v="Shooters Lounge and Bar"/>
    <n v="1"/>
    <s v="New Delhi"/>
    <s v="Delhi University-GTB Nagar"/>
    <n v="77.204317200000006"/>
    <n v="28.694409400000001"/>
    <s v="North Indian, Chinese"/>
    <s v="Indian Rupees(Rs.)"/>
    <x v="0"/>
    <x v="0"/>
    <s v="No"/>
    <s v="No"/>
    <n v="3"/>
    <n v="50"/>
    <n v="1100"/>
    <n v="2.7"/>
    <n v="2014"/>
    <n v="6"/>
    <n v="14"/>
    <d v="2014-06-14T00:00:00"/>
    <n v="13.200000000000001"/>
    <x v="1"/>
  </r>
  <r>
    <n v="1270"/>
    <s v="Urban Punjab"/>
    <n v="1"/>
    <s v="New Delhi"/>
    <s v="Karkardooma"/>
    <n v="77.302907200000007"/>
    <n v="28.648035499999999"/>
    <s v="North Indian, Chinese"/>
    <s v="Indian Rupees(Rs.)"/>
    <x v="1"/>
    <x v="0"/>
    <s v="No"/>
    <s v="No"/>
    <n v="2"/>
    <n v="132"/>
    <n v="750"/>
    <n v="3.5"/>
    <n v="2018"/>
    <n v="6"/>
    <n v="4"/>
    <d v="2018-06-04T00:00:00"/>
    <n v="9"/>
    <x v="0"/>
  </r>
  <r>
    <n v="9561"/>
    <s v="Barbeque Nation"/>
    <n v="1"/>
    <s v="New Delhi"/>
    <s v="Netaji Subhash Place"/>
    <n v="77.151617099999996"/>
    <n v="28.6923578"/>
    <s v="North Indian, Chinese"/>
    <s v="Indian Rupees(Rs.)"/>
    <x v="0"/>
    <x v="0"/>
    <s v="No"/>
    <s v="No"/>
    <n v="3"/>
    <n v="937"/>
    <n v="1600"/>
    <n v="4.0999999999999996"/>
    <n v="2014"/>
    <n v="6"/>
    <n v="2"/>
    <d v="2014-06-02T00:00:00"/>
    <n v="19.2"/>
    <x v="1"/>
  </r>
  <r>
    <n v="308620"/>
    <s v="Cheers Lounge Bar"/>
    <n v="1"/>
    <s v="New Delhi"/>
    <s v="Paharganj"/>
    <n v="77.210470799999996"/>
    <n v="28.640222300000001"/>
    <s v="North Indian, Chinese"/>
    <s v="Indian Rupees(Rs.)"/>
    <x v="1"/>
    <x v="0"/>
    <s v="No"/>
    <s v="No"/>
    <n v="3"/>
    <n v="8"/>
    <n v="1100"/>
    <n v="2.8"/>
    <n v="2015"/>
    <n v="6"/>
    <n v="6"/>
    <d v="2015-06-06T00:00:00"/>
    <n v="13.200000000000001"/>
    <x v="1"/>
  </r>
  <r>
    <n v="312201"/>
    <s v="Tequila Express"/>
    <n v="1"/>
    <s v="New Delhi"/>
    <s v="Vikaspuri"/>
    <n v="77.075288700000002"/>
    <n v="28.639783399999999"/>
    <s v="North Indian, Chinese"/>
    <s v="Indian Rupees(Rs.)"/>
    <x v="1"/>
    <x v="1"/>
    <s v="No"/>
    <s v="No"/>
    <n v="3"/>
    <n v="40"/>
    <n v="1150"/>
    <n v="3.4"/>
    <n v="2013"/>
    <n v="6"/>
    <n v="6"/>
    <d v="2013-06-06T00:00:00"/>
    <n v="13.8"/>
    <x v="1"/>
  </r>
  <r>
    <n v="980"/>
    <s v="Invitation"/>
    <n v="1"/>
    <s v="New Delhi"/>
    <s v="Ashok Vihar Phase 2"/>
    <n v="77.179445400000006"/>
    <n v="28.696123400000001"/>
    <s v="North Indian, Chinese"/>
    <s v="Indian Rupees(Rs.)"/>
    <x v="1"/>
    <x v="0"/>
    <s v="No"/>
    <s v="No"/>
    <n v="3"/>
    <n v="457"/>
    <n v="1300"/>
    <n v="3.6"/>
    <n v="2017"/>
    <n v="5"/>
    <n v="14"/>
    <d v="2017-05-14T00:00:00"/>
    <n v="15.6"/>
    <x v="1"/>
  </r>
  <r>
    <n v="18372315"/>
    <s v="South Gate"/>
    <n v="1"/>
    <s v="New Delhi"/>
    <s v="Green Park"/>
    <n v="0"/>
    <n v="0"/>
    <s v="North Indian, Chinese"/>
    <s v="Indian Rupees(Rs.)"/>
    <x v="0"/>
    <x v="0"/>
    <s v="No"/>
    <s v="No"/>
    <n v="2"/>
    <n v="1"/>
    <n v="850"/>
    <n v="1"/>
    <n v="2016"/>
    <n v="5"/>
    <n v="12"/>
    <d v="2016-05-12T00:00:00"/>
    <n v="10.200000000000001"/>
    <x v="1"/>
  </r>
  <r>
    <n v="310100"/>
    <s v="Tempting Bar-B-Que"/>
    <n v="1"/>
    <s v="New Delhi"/>
    <s v="Jangpura"/>
    <n v="77.245140300000003"/>
    <n v="28.582411700000002"/>
    <s v="North Indian, Chinese"/>
    <s v="Indian Rupees(Rs.)"/>
    <x v="0"/>
    <x v="1"/>
    <s v="No"/>
    <s v="No"/>
    <n v="2"/>
    <n v="29"/>
    <n v="650"/>
    <n v="3.3"/>
    <n v="2014"/>
    <n v="5"/>
    <n v="15"/>
    <d v="2014-05-15T00:00:00"/>
    <n v="7.8"/>
    <x v="0"/>
  </r>
  <r>
    <n v="8509"/>
    <s v="Barbeque Nation"/>
    <n v="1"/>
    <s v="New Delhi"/>
    <s v="Jangpura"/>
    <n v="77.241323600000001"/>
    <n v="28.580749000000001"/>
    <s v="North Indian, Chinese"/>
    <s v="Indian Rupees(Rs.)"/>
    <x v="0"/>
    <x v="0"/>
    <s v="No"/>
    <s v="No"/>
    <n v="3"/>
    <n v="744"/>
    <n v="1600"/>
    <n v="4"/>
    <n v="2014"/>
    <n v="5"/>
    <n v="25"/>
    <d v="2014-05-25T00:00:00"/>
    <n v="19.2"/>
    <x v="1"/>
  </r>
  <r>
    <n v="1866"/>
    <s v="Shiv Dhaba"/>
    <n v="1"/>
    <s v="New Delhi"/>
    <s v="Kalkaji"/>
    <n v="77.251991500000003"/>
    <n v="28.542984300000001"/>
    <s v="North Indian, Chinese"/>
    <s v="Indian Rupees(Rs.)"/>
    <x v="0"/>
    <x v="0"/>
    <s v="No"/>
    <s v="No"/>
    <n v="2"/>
    <n v="92"/>
    <n v="550"/>
    <n v="3.1"/>
    <n v="2011"/>
    <n v="5"/>
    <n v="27"/>
    <d v="2011-05-27T00:00:00"/>
    <n v="6.6000000000000005"/>
    <x v="0"/>
  </r>
  <r>
    <n v="18361700"/>
    <s v="JD's Food Court"/>
    <n v="1"/>
    <s v="New Delhi"/>
    <s v="Ashok Vihar Phase 1"/>
    <n v="77.180822899999995"/>
    <n v="28.672053600000002"/>
    <s v="North Indian, Chinese"/>
    <s v="Indian Rupees(Rs.)"/>
    <x v="0"/>
    <x v="0"/>
    <s v="No"/>
    <s v="No"/>
    <n v="2"/>
    <n v="3"/>
    <n v="550"/>
    <n v="1"/>
    <n v="2014"/>
    <n v="4"/>
    <n v="8"/>
    <d v="2014-04-08T00:00:00"/>
    <n v="6.6000000000000005"/>
    <x v="0"/>
  </r>
  <r>
    <n v="7307"/>
    <s v="Taste of Vishal"/>
    <n v="1"/>
    <s v="New Delhi"/>
    <s v="Mahipalpur"/>
    <n v="77.118763200000004"/>
    <n v="28.5426875"/>
    <s v="North Indian, Chinese"/>
    <s v="Indian Rupees(Rs.)"/>
    <x v="1"/>
    <x v="0"/>
    <s v="No"/>
    <s v="No"/>
    <n v="2"/>
    <n v="6"/>
    <n v="900"/>
    <n v="2.9"/>
    <n v="2011"/>
    <n v="4"/>
    <n v="3"/>
    <d v="2011-04-03T00:00:00"/>
    <n v="10.8"/>
    <x v="1"/>
  </r>
  <r>
    <n v="18261158"/>
    <s v="Bemisaal Reloaded"/>
    <n v="1"/>
    <s v="New Delhi"/>
    <s v="Janakpuri"/>
    <n v="77.091393999999994"/>
    <n v="28.629112200000002"/>
    <s v="North Indian, Chinese"/>
    <s v="Indian Rupees(Rs.)"/>
    <x v="0"/>
    <x v="1"/>
    <s v="No"/>
    <s v="No"/>
    <n v="3"/>
    <n v="128"/>
    <n v="1250"/>
    <n v="3.8"/>
    <n v="2013"/>
    <n v="3"/>
    <n v="21"/>
    <d v="2013-03-21T00:00:00"/>
    <n v="15"/>
    <x v="1"/>
  </r>
  <r>
    <n v="309609"/>
    <s v="De Royale Food's"/>
    <n v="1"/>
    <s v="New Delhi"/>
    <s v="Kalkaji"/>
    <n v="77.251071969999998"/>
    <n v="28.54423341"/>
    <s v="North Indian, Chinese"/>
    <s v="Indian Rupees(Rs.)"/>
    <x v="0"/>
    <x v="0"/>
    <s v="No"/>
    <s v="No"/>
    <n v="2"/>
    <n v="22"/>
    <n v="550"/>
    <n v="3.2"/>
    <n v="2013"/>
    <n v="3"/>
    <n v="7"/>
    <d v="2013-03-07T00:00:00"/>
    <n v="6.6000000000000005"/>
    <x v="0"/>
  </r>
  <r>
    <n v="18372696"/>
    <s v="Mauryan Multi Cuisine Restaurant"/>
    <n v="1"/>
    <s v="New Delhi"/>
    <s v="Laxmi Nagar"/>
    <n v="77.282553399999998"/>
    <n v="28.641302400000001"/>
    <s v="North Indian, Chinese"/>
    <s v="Indian Rupees(Rs.)"/>
    <x v="0"/>
    <x v="1"/>
    <s v="No"/>
    <s v="No"/>
    <n v="2"/>
    <n v="31"/>
    <n v="900"/>
    <n v="3.4"/>
    <n v="2010"/>
    <n v="3"/>
    <n v="23"/>
    <d v="2010-03-23T00:00:00"/>
    <n v="10.8"/>
    <x v="1"/>
  </r>
  <r>
    <n v="311067"/>
    <s v="Chatori Zubaan 2"/>
    <n v="1"/>
    <s v="New Delhi"/>
    <s v="Mahipalpur"/>
    <n v="77.1166056"/>
    <n v="28.538537099999999"/>
    <s v="North Indian, Chinese"/>
    <s v="Indian Rupees(Rs.)"/>
    <x v="0"/>
    <x v="0"/>
    <s v="No"/>
    <s v="No"/>
    <n v="2"/>
    <n v="5"/>
    <n v="550"/>
    <n v="3"/>
    <n v="2011"/>
    <n v="3"/>
    <n v="26"/>
    <d v="2011-03-26T00:00:00"/>
    <n v="6.6000000000000005"/>
    <x v="0"/>
  </r>
  <r>
    <n v="1969"/>
    <s v="Pacific Asia"/>
    <n v="1"/>
    <s v="New Delhi"/>
    <s v="Netaji Subhash Place"/>
    <n v="77.148965700000005"/>
    <n v="28.692506099999999"/>
    <s v="North Indian, Chinese"/>
    <s v="Indian Rupees(Rs.)"/>
    <x v="1"/>
    <x v="1"/>
    <s v="No"/>
    <s v="No"/>
    <n v="3"/>
    <n v="151"/>
    <n v="1200"/>
    <n v="3.7"/>
    <n v="2015"/>
    <n v="3"/>
    <n v="20"/>
    <d v="2015-03-20T00:00:00"/>
    <n v="14.4"/>
    <x v="1"/>
  </r>
  <r>
    <n v="18429392"/>
    <s v="Cafe Tansen"/>
    <n v="1"/>
    <s v="New Delhi"/>
    <s v="Satyaniketan"/>
    <n v="77.167074600000007"/>
    <n v="28.587689699999999"/>
    <s v="North Indian, Chinese"/>
    <s v="Indian Rupees(Rs.)"/>
    <x v="1"/>
    <x v="0"/>
    <s v="No"/>
    <s v="No"/>
    <n v="2"/>
    <n v="20"/>
    <n v="950"/>
    <n v="3.5"/>
    <n v="2017"/>
    <n v="3"/>
    <n v="27"/>
    <d v="2017-03-27T00:00:00"/>
    <n v="11.4"/>
    <x v="1"/>
  </r>
  <r>
    <n v="948"/>
    <s v="Waves"/>
    <n v="1"/>
    <s v="New Delhi"/>
    <s v="Adchini"/>
    <n v="77.198808200000002"/>
    <n v="28.538666200000002"/>
    <s v="North Indian, Chinese"/>
    <s v="Indian Rupees(Rs.)"/>
    <x v="1"/>
    <x v="1"/>
    <s v="No"/>
    <s v="No"/>
    <n v="3"/>
    <n v="141"/>
    <n v="1500"/>
    <n v="3.5"/>
    <n v="2012"/>
    <n v="2"/>
    <n v="17"/>
    <d v="2012-02-17T00:00:00"/>
    <n v="18"/>
    <x v="1"/>
  </r>
  <r>
    <n v="313242"/>
    <s v="Punjabee's Darbar"/>
    <n v="1"/>
    <s v="New Delhi"/>
    <s v="Defence Colony"/>
    <n v="77.238747200000006"/>
    <n v="28.578638000000002"/>
    <s v="North Indian, Chinese"/>
    <s v="Indian Rupees(Rs.)"/>
    <x v="0"/>
    <x v="1"/>
    <s v="No"/>
    <s v="No"/>
    <n v="2"/>
    <n v="19"/>
    <n v="550"/>
    <n v="3.3"/>
    <n v="2018"/>
    <n v="2"/>
    <n v="21"/>
    <d v="2018-02-21T00:00:00"/>
    <n v="6.6000000000000005"/>
    <x v="0"/>
  </r>
  <r>
    <n v="305161"/>
    <s v="Chawla's Chic Inn"/>
    <n v="1"/>
    <s v="New Delhi"/>
    <s v="Kamla Nagar"/>
    <n v="77.197804000000005"/>
    <n v="28.6823671"/>
    <s v="North Indian, Chinese"/>
    <s v="Indian Rupees(Rs.)"/>
    <x v="0"/>
    <x v="0"/>
    <s v="No"/>
    <s v="No"/>
    <n v="2"/>
    <n v="26"/>
    <n v="650"/>
    <n v="3.3"/>
    <n v="2012"/>
    <n v="2"/>
    <n v="1"/>
    <d v="2012-02-01T00:00:00"/>
    <n v="7.8"/>
    <x v="0"/>
  </r>
  <r>
    <n v="307519"/>
    <s v="iGNiTE"/>
    <n v="1"/>
    <s v="New Delhi"/>
    <s v="Rajinder Nagar"/>
    <n v="77.185161300000004"/>
    <n v="28.641526200000001"/>
    <s v="North Indian, Chinese"/>
    <s v="Indian Rupees(Rs.)"/>
    <x v="0"/>
    <x v="1"/>
    <s v="No"/>
    <s v="No"/>
    <n v="2"/>
    <n v="110"/>
    <n v="650"/>
    <n v="3"/>
    <n v="2011"/>
    <n v="2"/>
    <n v="13"/>
    <d v="2011-02-13T00:00:00"/>
    <n v="7.8"/>
    <x v="0"/>
  </r>
  <r>
    <n v="969"/>
    <s v="The Tandoor"/>
    <n v="1"/>
    <s v="New Delhi"/>
    <s v="Rajouri Garden"/>
    <n v="77.120204000000001"/>
    <n v="28.6389131"/>
    <s v="North Indian, Chinese"/>
    <s v="Indian Rupees(Rs.)"/>
    <x v="1"/>
    <x v="1"/>
    <s v="No"/>
    <s v="No"/>
    <n v="2"/>
    <n v="45"/>
    <n v="750"/>
    <n v="2.6"/>
    <n v="2012"/>
    <n v="2"/>
    <n v="13"/>
    <d v="2012-02-13T00:00:00"/>
    <n v="9"/>
    <x v="0"/>
  </r>
  <r>
    <n v="307439"/>
    <s v="Chilli Pepper"/>
    <n v="1"/>
    <s v="New Delhi"/>
    <s v="Aggarwal City Plaza, Rohini"/>
    <n v="77.117639400000002"/>
    <n v="28.700640100000001"/>
    <s v="North Indian, Chinese"/>
    <s v="Indian Rupees(Rs.)"/>
    <x v="1"/>
    <x v="1"/>
    <s v="No"/>
    <s v="No"/>
    <n v="2"/>
    <n v="99"/>
    <n v="900"/>
    <n v="3.3"/>
    <n v="2012"/>
    <n v="1"/>
    <n v="21"/>
    <d v="2012-01-21T00:00:00"/>
    <n v="10.8"/>
    <x v="1"/>
  </r>
  <r>
    <n v="18390678"/>
    <s v="Smelling Salts"/>
    <n v="1"/>
    <s v="New Delhi"/>
    <s v="Ashok Vihar Phase 2"/>
    <n v="77.171567699999997"/>
    <n v="28.695168200000001"/>
    <s v="North Indian, Chinese"/>
    <s v="Indian Rupees(Rs.)"/>
    <x v="1"/>
    <x v="0"/>
    <s v="No"/>
    <s v="No"/>
    <n v="3"/>
    <n v="53"/>
    <n v="1200"/>
    <n v="3.3"/>
    <n v="2017"/>
    <n v="1"/>
    <n v="19"/>
    <d v="2017-01-19T00:00:00"/>
    <n v="14.4"/>
    <x v="1"/>
  </r>
  <r>
    <n v="7150"/>
    <s v="Sachdeva Confectioners"/>
    <n v="1"/>
    <s v="New Delhi"/>
    <s v="Barakhamba Road"/>
    <n v="77.230339999999998"/>
    <n v="28.636706"/>
    <s v="North Indian, Chinese"/>
    <s v="Indian Rupees(Rs.)"/>
    <x v="0"/>
    <x v="1"/>
    <s v="No"/>
    <s v="No"/>
    <n v="2"/>
    <n v="68"/>
    <n v="550"/>
    <n v="3.1"/>
    <n v="2013"/>
    <n v="1"/>
    <n v="8"/>
    <d v="2013-01-08T00:00:00"/>
    <n v="6.6000000000000005"/>
    <x v="0"/>
  </r>
  <r>
    <n v="2530"/>
    <s v="Dilli Darbar"/>
    <n v="1"/>
    <s v="New Delhi"/>
    <s v="District Centre, Janakpuri"/>
    <n v="77.081872200000007"/>
    <n v="28.630087700000001"/>
    <s v="North Indian, Chinese"/>
    <s v="Indian Rupees(Rs.)"/>
    <x v="1"/>
    <x v="0"/>
    <s v="No"/>
    <s v="No"/>
    <n v="3"/>
    <n v="118"/>
    <n v="1200"/>
    <n v="2.2999999999999998"/>
    <n v="2015"/>
    <n v="1"/>
    <n v="22"/>
    <d v="2015-01-22T00:00:00"/>
    <n v="14.4"/>
    <x v="1"/>
  </r>
  <r>
    <n v="17953908"/>
    <s v="Amaze Dining"/>
    <n v="1"/>
    <s v="New Delhi"/>
    <s v="Kirti Nagar"/>
    <n v="77.143829100000005"/>
    <n v="28.650138399999999"/>
    <s v="North Indian, Chinese"/>
    <s v="Indian Rupees(Rs.)"/>
    <x v="1"/>
    <x v="0"/>
    <s v="No"/>
    <s v="No"/>
    <n v="3"/>
    <n v="10"/>
    <n v="1100"/>
    <n v="3.1"/>
    <n v="2018"/>
    <n v="1"/>
    <n v="24"/>
    <d v="2018-01-24T00:00:00"/>
    <n v="13.200000000000001"/>
    <x v="1"/>
  </r>
  <r>
    <n v="305151"/>
    <s v="Traffic Jaam"/>
    <n v="1"/>
    <s v="New Delhi"/>
    <s v="Mahipalpur"/>
    <n v="77.126719100000003"/>
    <n v="28.5468118"/>
    <s v="North Indian, Chinese"/>
    <s v="Indian Rupees(Rs.)"/>
    <x v="0"/>
    <x v="0"/>
    <s v="No"/>
    <s v="No"/>
    <n v="2"/>
    <n v="5"/>
    <n v="550"/>
    <n v="2.9"/>
    <n v="2017"/>
    <n v="1"/>
    <n v="4"/>
    <d v="2017-01-04T00:00:00"/>
    <n v="6.6000000000000005"/>
    <x v="0"/>
  </r>
  <r>
    <n v="18260028"/>
    <s v="Victoria"/>
    <n v="1"/>
    <s v="New Delhi"/>
    <s v="MGM Club, Daryaganj"/>
    <n v="77.242985000000004"/>
    <n v="28.646548599999999"/>
    <s v="North Indian, Chinese"/>
    <s v="Indian Rupees(Rs.)"/>
    <x v="1"/>
    <x v="0"/>
    <s v="No"/>
    <s v="No"/>
    <n v="3"/>
    <n v="20"/>
    <n v="1200"/>
    <n v="3.2"/>
    <n v="2011"/>
    <n v="1"/>
    <n v="25"/>
    <d v="2011-01-25T00:00:00"/>
    <n v="14.4"/>
    <x v="1"/>
  </r>
  <r>
    <n v="302724"/>
    <s v="Gold Resto Bar"/>
    <n v="1"/>
    <s v="New Delhi"/>
    <s v="Paharganj"/>
    <n v="77.217118549999995"/>
    <n v="28.641722099999999"/>
    <s v="North Indian, Chinese"/>
    <s v="Indian Rupees(Rs.)"/>
    <x v="1"/>
    <x v="0"/>
    <s v="No"/>
    <s v="No"/>
    <n v="2"/>
    <n v="8"/>
    <n v="850"/>
    <n v="2.9"/>
    <n v="2018"/>
    <n v="1"/>
    <n v="18"/>
    <d v="2018-01-18T00:00:00"/>
    <n v="10.200000000000001"/>
    <x v="1"/>
  </r>
  <r>
    <n v="312334"/>
    <s v="Punjabi's Eating Hub"/>
    <n v="1"/>
    <s v="New Delhi"/>
    <s v="Pitampura"/>
    <n v="77.121505099999993"/>
    <n v="28.688208299999999"/>
    <s v="North Indian, Chinese"/>
    <s v="Indian Rupees(Rs.)"/>
    <x v="0"/>
    <x v="1"/>
    <s v="No"/>
    <s v="No"/>
    <n v="2"/>
    <n v="31"/>
    <n v="550"/>
    <n v="3.3"/>
    <n v="2015"/>
    <n v="1"/>
    <n v="18"/>
    <d v="2015-01-18T00:00:00"/>
    <n v="6.6000000000000005"/>
    <x v="0"/>
  </r>
  <r>
    <n v="8883"/>
    <s v="Handi Chhareyan Di"/>
    <n v="1"/>
    <s v="New Delhi"/>
    <s v="Rohini"/>
    <n v="77.124381799999995"/>
    <n v="28.7086313"/>
    <s v="North Indian, Chinese"/>
    <s v="Indian Rupees(Rs.)"/>
    <x v="0"/>
    <x v="1"/>
    <s v="No"/>
    <s v="No"/>
    <n v="2"/>
    <n v="128"/>
    <n v="550"/>
    <n v="2.2999999999999998"/>
    <n v="2013"/>
    <n v="1"/>
    <n v="3"/>
    <d v="2013-01-03T00:00:00"/>
    <n v="6.6000000000000005"/>
    <x v="0"/>
  </r>
  <r>
    <n v="309323"/>
    <s v="True Blue"/>
    <n v="1"/>
    <s v="New Delhi"/>
    <s v="Vikaspuri"/>
    <n v="77.074524299999993"/>
    <n v="28.639127500000001"/>
    <s v="North Indian, Chinese"/>
    <s v="Indian Rupees(Rs.)"/>
    <x v="1"/>
    <x v="0"/>
    <s v="No"/>
    <s v="No"/>
    <n v="3"/>
    <n v="31"/>
    <n v="1100"/>
    <n v="3.2"/>
    <n v="2010"/>
    <n v="1"/>
    <n v="25"/>
    <d v="2010-01-25T00:00:00"/>
    <n v="13.200000000000001"/>
    <x v="1"/>
  </r>
  <r>
    <n v="7316"/>
    <s v="Red Chilli"/>
    <n v="1"/>
    <s v="New Delhi"/>
    <s v="Green Park"/>
    <n v="77.205979099999993"/>
    <n v="28.558156799999999"/>
    <s v="North Indian, Chinese"/>
    <s v="Indian Rupees(Rs.)"/>
    <x v="1"/>
    <x v="1"/>
    <s v="No"/>
    <s v="No"/>
    <n v="3"/>
    <n v="104"/>
    <n v="1500"/>
    <n v="3.1"/>
    <n v="2013"/>
    <n v="12"/>
    <n v="28"/>
    <d v="2013-12-28T00:00:00"/>
    <n v="18"/>
    <x v="1"/>
  </r>
  <r>
    <n v="3093"/>
    <s v="Kocktails &amp; Kurries"/>
    <n v="1"/>
    <s v="New Delhi"/>
    <s v="IP Extension"/>
    <n v="77.308988799999995"/>
    <n v="28.628080199999999"/>
    <s v="North Indian, Chinese"/>
    <s v="Indian Rupees(Rs.)"/>
    <x v="1"/>
    <x v="1"/>
    <s v="No"/>
    <s v="No"/>
    <n v="2"/>
    <n v="94"/>
    <n v="950"/>
    <n v="3.1"/>
    <n v="2018"/>
    <n v="12"/>
    <n v="2"/>
    <d v="2018-12-02T00:00:00"/>
    <n v="11.4"/>
    <x v="1"/>
  </r>
  <r>
    <n v="2586"/>
    <s v="Chic Fish"/>
    <n v="1"/>
    <s v="New Delhi"/>
    <s v="Malviya Nagar"/>
    <n v="77.2143619"/>
    <n v="28.5382487"/>
    <s v="North Indian, Chinese"/>
    <s v="Indian Rupees(Rs.)"/>
    <x v="0"/>
    <x v="1"/>
    <s v="No"/>
    <s v="No"/>
    <n v="2"/>
    <n v="361"/>
    <n v="750"/>
    <n v="3.5"/>
    <n v="2016"/>
    <n v="12"/>
    <n v="18"/>
    <d v="2016-12-18T00:00:00"/>
    <n v="9"/>
    <x v="0"/>
  </r>
  <r>
    <n v="18435836"/>
    <s v="Flavours From Heaven"/>
    <n v="1"/>
    <s v="New Delhi"/>
    <s v="Kirti Nagar"/>
    <n v="77.136122999999998"/>
    <n v="28.654188099999999"/>
    <s v="North Indian, Chinese"/>
    <s v="Indian Rupees(Rs.)"/>
    <x v="0"/>
    <x v="0"/>
    <s v="No"/>
    <s v="No"/>
    <n v="2"/>
    <n v="12"/>
    <n v="650"/>
    <n v="3.3"/>
    <n v="2010"/>
    <n v="11"/>
    <n v="14"/>
    <d v="2010-11-14T00:00:00"/>
    <n v="7.8"/>
    <x v="0"/>
  </r>
  <r>
    <n v="313175"/>
    <s v="Aromas of Pind"/>
    <n v="1"/>
    <s v="New Delhi"/>
    <s v="Mathura Road"/>
    <n v="77.293387839999994"/>
    <n v="28.521759809999999"/>
    <s v="North Indian, Chinese"/>
    <s v="Indian Rupees(Rs.)"/>
    <x v="1"/>
    <x v="1"/>
    <s v="No"/>
    <s v="No"/>
    <n v="3"/>
    <n v="278"/>
    <n v="1200"/>
    <n v="4.2"/>
    <n v="2014"/>
    <n v="11"/>
    <n v="3"/>
    <d v="2014-11-03T00:00:00"/>
    <n v="14.4"/>
    <x v="1"/>
  </r>
  <r>
    <n v="1303"/>
    <s v="Mitraz"/>
    <n v="1"/>
    <s v="New Delhi"/>
    <s v="Model Town 2"/>
    <n v="77.189897799999997"/>
    <n v="28.706417500000001"/>
    <s v="North Indian, Chinese"/>
    <s v="Indian Rupees(Rs.)"/>
    <x v="1"/>
    <x v="1"/>
    <s v="No"/>
    <s v="No"/>
    <n v="2"/>
    <n v="101"/>
    <n v="850"/>
    <n v="3.4"/>
    <n v="2018"/>
    <n v="11"/>
    <n v="18"/>
    <d v="2018-11-18T00:00:00"/>
    <n v="10.200000000000001"/>
    <x v="1"/>
  </r>
  <r>
    <n v="300268"/>
    <s v="Vedanta's"/>
    <n v="1"/>
    <s v="New Delhi"/>
    <s v="Munirka"/>
    <n v="77.171893900000001"/>
    <n v="28.556319200000001"/>
    <s v="North Indian, Chinese"/>
    <s v="Indian Rupees(Rs.)"/>
    <x v="0"/>
    <x v="0"/>
    <s v="No"/>
    <s v="No"/>
    <n v="2"/>
    <n v="66"/>
    <n v="650"/>
    <n v="2.7"/>
    <n v="2012"/>
    <n v="11"/>
    <n v="4"/>
    <d v="2012-11-04T00:00:00"/>
    <n v="7.8"/>
    <x v="0"/>
  </r>
  <r>
    <n v="300343"/>
    <s v="Punjabi Handi"/>
    <n v="1"/>
    <s v="New Delhi"/>
    <s v="Paschim Vihar"/>
    <n v="77.088300500000003"/>
    <n v="28.6732969"/>
    <s v="North Indian, Chinese"/>
    <s v="Indian Rupees(Rs.)"/>
    <x v="0"/>
    <x v="1"/>
    <s v="No"/>
    <s v="No"/>
    <n v="2"/>
    <n v="39"/>
    <n v="650"/>
    <n v="3.4"/>
    <n v="2017"/>
    <n v="11"/>
    <n v="3"/>
    <d v="2017-11-03T00:00:00"/>
    <n v="7.8"/>
    <x v="0"/>
  </r>
  <r>
    <n v="305688"/>
    <s v="Sandoz"/>
    <n v="1"/>
    <s v="New Delhi"/>
    <s v="Rajouri Garden"/>
    <n v="77.120502900000005"/>
    <n v="28.639035700000001"/>
    <s v="North Indian, Chinese"/>
    <s v="Indian Rupees(Rs.)"/>
    <x v="0"/>
    <x v="0"/>
    <s v="No"/>
    <s v="No"/>
    <n v="2"/>
    <n v="22"/>
    <n v="550"/>
    <n v="3.3"/>
    <n v="2010"/>
    <n v="11"/>
    <n v="26"/>
    <d v="2010-11-26T00:00:00"/>
    <n v="6.6000000000000005"/>
    <x v="0"/>
  </r>
  <r>
    <n v="6195"/>
    <s v="The Royal Turban"/>
    <n v="1"/>
    <s v="New Delhi"/>
    <s v="Rajouri Garden"/>
    <n v="77.120067300000002"/>
    <n v="28.647456399999999"/>
    <s v="North Indian, Chinese"/>
    <s v="Indian Rupees(Rs.)"/>
    <x v="1"/>
    <x v="1"/>
    <s v="No"/>
    <s v="No"/>
    <n v="3"/>
    <n v="608"/>
    <n v="1300"/>
    <n v="3.8"/>
    <n v="2018"/>
    <n v="11"/>
    <n v="7"/>
    <d v="2018-11-07T00:00:00"/>
    <n v="15.6"/>
    <x v="1"/>
  </r>
  <r>
    <n v="8881"/>
    <s v="G Lounge"/>
    <n v="1"/>
    <s v="New Delhi"/>
    <s v="Crescent Square Mall, Rohini"/>
    <n v="77.124976000000004"/>
    <n v="28.7182809"/>
    <s v="North Indian, Chinese"/>
    <s v="Indian Rupees(Rs.)"/>
    <x v="1"/>
    <x v="0"/>
    <s v="No"/>
    <s v="No"/>
    <n v="3"/>
    <n v="113"/>
    <n v="1900"/>
    <n v="3.2"/>
    <n v="2018"/>
    <n v="10"/>
    <n v="15"/>
    <d v="2018-10-15T00:00:00"/>
    <n v="22.8"/>
    <x v="1"/>
  </r>
  <r>
    <n v="18363787"/>
    <s v="The Culinary Pitaara"/>
    <n v="1"/>
    <s v="New Delhi"/>
    <s v="Defence Colony"/>
    <n v="77.228705000000005"/>
    <n v="28.5742151"/>
    <s v="North Indian, Chinese"/>
    <s v="Indian Rupees(Rs.)"/>
    <x v="0"/>
    <x v="1"/>
    <s v="No"/>
    <s v="No"/>
    <n v="2"/>
    <n v="95"/>
    <n v="900"/>
    <n v="4.2"/>
    <n v="2013"/>
    <n v="10"/>
    <n v="7"/>
    <d v="2013-10-07T00:00:00"/>
    <n v="10.8"/>
    <x v="1"/>
  </r>
  <r>
    <n v="3900010"/>
    <s v="The Great Kabab Factory - Radisson Hotel"/>
    <n v="1"/>
    <s v="Varanasi"/>
    <s v="Radisson Hotel, Nadesar"/>
    <n v="82.980810000000005"/>
    <n v="25.338373000000001"/>
    <s v="North Indian, Mughlai"/>
    <s v="Indian Rupees(Rs.)"/>
    <x v="0"/>
    <x v="0"/>
    <s v="No"/>
    <s v="No"/>
    <n v="4"/>
    <n v="67"/>
    <n v="1100"/>
    <n v="3.3"/>
    <n v="2013"/>
    <n v="7"/>
    <n v="21"/>
    <d v="2013-07-21T00:00:00"/>
    <n v="13.200000000000001"/>
    <x v="1"/>
  </r>
  <r>
    <n v="18354973"/>
    <s v="Tikka- Way"/>
    <n v="1"/>
    <s v="New Delhi"/>
    <s v="Kalkaji"/>
    <n v="77.254766950000004"/>
    <n v="28.541780599999999"/>
    <s v="North Indian, Chinese"/>
    <s v="Indian Rupees(Rs.)"/>
    <x v="0"/>
    <x v="1"/>
    <s v="No"/>
    <s v="No"/>
    <n v="2"/>
    <n v="23"/>
    <n v="850"/>
    <n v="3.5"/>
    <n v="2014"/>
    <n v="10"/>
    <n v="12"/>
    <d v="2014-10-12T00:00:00"/>
    <n v="10.200000000000001"/>
    <x v="1"/>
  </r>
  <r>
    <n v="1906"/>
    <s v="Sandoz"/>
    <n v="1"/>
    <s v="New Delhi"/>
    <s v="Karol Bagh"/>
    <n v="77.192413400000007"/>
    <n v="28.648440600000001"/>
    <s v="North Indian, Chinese"/>
    <s v="Indian Rupees(Rs.)"/>
    <x v="0"/>
    <x v="0"/>
    <s v="No"/>
    <s v="No"/>
    <n v="2"/>
    <n v="114"/>
    <n v="550"/>
    <n v="3.4"/>
    <n v="2014"/>
    <n v="10"/>
    <n v="14"/>
    <d v="2014-10-14T00:00:00"/>
    <n v="6.6000000000000005"/>
    <x v="0"/>
  </r>
  <r>
    <n v="308111"/>
    <s v="Tikka Junction"/>
    <n v="1"/>
    <s v="New Delhi"/>
    <s v="Kirti Nagar"/>
    <n v="77.140942699999997"/>
    <n v="28.655995600000001"/>
    <s v="North Indian, Chinese"/>
    <s v="Indian Rupees(Rs.)"/>
    <x v="0"/>
    <x v="1"/>
    <s v="No"/>
    <s v="No"/>
    <n v="2"/>
    <n v="102"/>
    <n v="750"/>
    <n v="3.5"/>
    <n v="2017"/>
    <n v="10"/>
    <n v="2"/>
    <d v="2017-10-02T00:00:00"/>
    <n v="9"/>
    <x v="0"/>
  </r>
  <r>
    <n v="309254"/>
    <s v="Rajshree"/>
    <n v="1"/>
    <s v="New Delhi"/>
    <s v="Krishna Nagar"/>
    <n v="77.280607599999996"/>
    <n v="28.6573846"/>
    <s v="North Indian, Chinese"/>
    <s v="Indian Rupees(Rs.)"/>
    <x v="0"/>
    <x v="0"/>
    <s v="No"/>
    <s v="No"/>
    <n v="2"/>
    <n v="16"/>
    <n v="550"/>
    <n v="3.3"/>
    <n v="2013"/>
    <n v="10"/>
    <n v="26"/>
    <d v="2013-10-26T00:00:00"/>
    <n v="6.6000000000000005"/>
    <x v="0"/>
  </r>
  <r>
    <n v="16512186"/>
    <s v="St. Anthony's"/>
    <n v="1"/>
    <s v="Goa"/>
    <s v="Baga"/>
    <n v="73.749091669999999"/>
    <n v="15.56155"/>
    <s v="North Indian, Chinese, Continental, Goan, Seafood"/>
    <s v="Indian Rupees(Rs.)"/>
    <x v="0"/>
    <x v="0"/>
    <s v="No"/>
    <s v="No"/>
    <n v="4"/>
    <n v="911"/>
    <n v="1100"/>
    <n v="3.8"/>
    <n v="2018"/>
    <n v="1"/>
    <n v="9"/>
    <d v="2018-01-09T00:00:00"/>
    <n v="13.200000000000001"/>
    <x v="1"/>
  </r>
  <r>
    <n v="307920"/>
    <s v="Pauls Food"/>
    <n v="1"/>
    <s v="New Delhi"/>
    <s v="Vasundhara Enclave"/>
    <n v="77.316452100000006"/>
    <n v="28.6013457"/>
    <s v="North Indian, Chinese"/>
    <s v="Indian Rupees(Rs.)"/>
    <x v="0"/>
    <x v="0"/>
    <s v="No"/>
    <s v="No"/>
    <n v="2"/>
    <n v="14"/>
    <n v="550"/>
    <n v="2.9"/>
    <n v="2018"/>
    <n v="10"/>
    <n v="11"/>
    <d v="2018-10-11T00:00:00"/>
    <n v="6.6000000000000005"/>
    <x v="0"/>
  </r>
  <r>
    <n v="53"/>
    <s v="Amber"/>
    <n v="1"/>
    <s v="New Delhi"/>
    <s v="Connaught Place"/>
    <n v="77.220890699999998"/>
    <n v="28.630196600000001"/>
    <s v="North Indian, Chinese, Mughlai"/>
    <s v="Indian Rupees(Rs.)"/>
    <x v="1"/>
    <x v="1"/>
    <s v="No"/>
    <s v="No"/>
    <n v="3"/>
    <n v="152"/>
    <n v="1800"/>
    <n v="2.6"/>
    <n v="2013"/>
    <n v="9"/>
    <n v="11"/>
    <d v="2013-09-11T00:00:00"/>
    <n v="21.6"/>
    <x v="1"/>
  </r>
  <r>
    <n v="2913"/>
    <s v="Gola Sizzlers"/>
    <n v="1"/>
    <s v="New Delhi"/>
    <s v="Connaught Place"/>
    <n v="77.219857700000006"/>
    <n v="28.635249900000002"/>
    <s v="Chinese, North Indian, Mughlai, Continental"/>
    <s v="Indian Rupees(Rs.)"/>
    <x v="0"/>
    <x v="1"/>
    <s v="No"/>
    <s v="No"/>
    <n v="3"/>
    <n v="671"/>
    <n v="1600"/>
    <n v="3"/>
    <n v="2014"/>
    <n v="9"/>
    <n v="28"/>
    <d v="2014-09-28T00:00:00"/>
    <n v="19.2"/>
    <x v="1"/>
  </r>
  <r>
    <n v="2298"/>
    <s v="Haldiram's"/>
    <n v="1"/>
    <s v="New Delhi"/>
    <s v="Connaught Place"/>
    <n v="77.222327800000002"/>
    <n v="28.634007199999999"/>
    <s v="Street Food, North Indian, South Indian, Chinese, Mithai"/>
    <s v="Indian Rupees(Rs.)"/>
    <x v="0"/>
    <x v="0"/>
    <s v="No"/>
    <s v="No"/>
    <n v="2"/>
    <n v="1151"/>
    <n v="550"/>
    <n v="3.9"/>
    <n v="2017"/>
    <n v="9"/>
    <n v="1"/>
    <d v="2017-09-01T00:00:00"/>
    <n v="6.6000000000000005"/>
    <x v="0"/>
  </r>
  <r>
    <n v="301605"/>
    <s v="Warehouse Cafe"/>
    <n v="1"/>
    <s v="New Delhi"/>
    <s v="Connaught Place"/>
    <n v="77.220862920000002"/>
    <n v="28.633843559999999"/>
    <s v="American, Continental, Italian, North Indian, Asian"/>
    <s v="Indian Rupees(Rs.)"/>
    <x v="0"/>
    <x v="0"/>
    <s v="No"/>
    <s v="No"/>
    <n v="3"/>
    <n v="4914"/>
    <n v="1500"/>
    <n v="3.7"/>
    <n v="2011"/>
    <n v="9"/>
    <n v="5"/>
    <d v="2011-09-05T00:00:00"/>
    <n v="18"/>
    <x v="1"/>
  </r>
  <r>
    <n v="301489"/>
    <s v="Barbeque Nation"/>
    <n v="1"/>
    <s v="New Delhi"/>
    <s v="Connaught Place"/>
    <n v="77.220672149999999"/>
    <n v="28.629966159999999"/>
    <s v="North Indian, Chinese"/>
    <s v="Indian Rupees(Rs.)"/>
    <x v="0"/>
    <x v="0"/>
    <s v="No"/>
    <s v="No"/>
    <n v="3"/>
    <n v="3164"/>
    <n v="1600"/>
    <n v="4.0999999999999996"/>
    <n v="2012"/>
    <n v="9"/>
    <n v="15"/>
    <d v="2012-09-15T00:00:00"/>
    <n v="19.2"/>
    <x v="1"/>
  </r>
  <r>
    <n v="18246991"/>
    <s v="Odeon Social"/>
    <n v="1"/>
    <s v="New Delhi"/>
    <s v="Connaught Place"/>
    <n v="77.220908850000001"/>
    <n v="28.634248769999999"/>
    <s v="Continental, American, Asian, North Indian"/>
    <s v="Indian Rupees(Rs.)"/>
    <x v="1"/>
    <x v="0"/>
    <s v="No"/>
    <s v="No"/>
    <n v="3"/>
    <n v="1959"/>
    <n v="1600"/>
    <n v="4.0999999999999996"/>
    <n v="2011"/>
    <n v="9"/>
    <n v="5"/>
    <d v="2011-09-05T00:00:00"/>
    <n v="19.2"/>
    <x v="1"/>
  </r>
  <r>
    <n v="309859"/>
    <s v="Pebble Street"/>
    <n v="1"/>
    <s v="New Delhi"/>
    <s v="Connaught Place"/>
    <n v="77.220441500000007"/>
    <n v="28.630243400000001"/>
    <s v="Italian, Mexican, Continental, North Indian, Finger Food"/>
    <s v="Indian Rupees(Rs.)"/>
    <x v="1"/>
    <x v="1"/>
    <s v="No"/>
    <s v="No"/>
    <n v="3"/>
    <n v="817"/>
    <n v="1800"/>
    <n v="4"/>
    <n v="2016"/>
    <n v="9"/>
    <n v="3"/>
    <d v="2016-09-03T00:00:00"/>
    <n v="21.6"/>
    <x v="1"/>
  </r>
  <r>
    <n v="18454488"/>
    <s v="The G.T. Road"/>
    <n v="1"/>
    <s v="New Delhi"/>
    <s v="Connaught Place"/>
    <n v="77.222891300000001"/>
    <n v="28.6332275"/>
    <s v="North Indian, Afghani, Mughlai"/>
    <s v="Indian Rupees(Rs.)"/>
    <x v="1"/>
    <x v="0"/>
    <s v="No"/>
    <s v="No"/>
    <n v="3"/>
    <n v="104"/>
    <n v="1500"/>
    <n v="4.3"/>
    <n v="2015"/>
    <n v="9"/>
    <n v="18"/>
    <d v="2015-09-18T00:00:00"/>
    <n v="18"/>
    <x v="1"/>
  </r>
  <r>
    <n v="55"/>
    <s v="Berco's"/>
    <n v="1"/>
    <s v="New Delhi"/>
    <s v="Connaught Place"/>
    <n v="77.217297700000003"/>
    <n v="28.632452099999998"/>
    <s v="Chinese, Thai"/>
    <s v="Indian Rupees(Rs.)"/>
    <x v="1"/>
    <x v="1"/>
    <s v="No"/>
    <s v="No"/>
    <n v="3"/>
    <n v="2639"/>
    <n v="1100"/>
    <n v="3.9"/>
    <n v="2016"/>
    <n v="8"/>
    <n v="23"/>
    <d v="2016-08-23T00:00:00"/>
    <n v="13.200000000000001"/>
    <x v="1"/>
  </r>
  <r>
    <n v="1600029"/>
    <s v="Barbeque Ville"/>
    <n v="1"/>
    <s v="Nashik"/>
    <s v="Parijat Nagar"/>
    <n v="73.777340050000006"/>
    <n v="19.977208520000001"/>
    <s v="North Indian"/>
    <s v="Indian Rupees(Rs.)"/>
    <x v="0"/>
    <x v="0"/>
    <s v="No"/>
    <s v="No"/>
    <n v="4"/>
    <n v="164"/>
    <n v="1100"/>
    <n v="3.8"/>
    <n v="2012"/>
    <n v="12"/>
    <n v="3"/>
    <d v="2012-12-03T00:00:00"/>
    <n v="13.200000000000001"/>
    <x v="1"/>
  </r>
  <r>
    <n v="4815"/>
    <s v="Route 04"/>
    <n v="1"/>
    <s v="New Delhi"/>
    <s v="Connaught Place"/>
    <n v="77.220082199999993"/>
    <n v="28.634868099999998"/>
    <s v="Continental, American, Tex-Mex, North Indian"/>
    <s v="Indian Rupees(Rs.)"/>
    <x v="1"/>
    <x v="1"/>
    <s v="No"/>
    <s v="No"/>
    <n v="3"/>
    <n v="1863"/>
    <n v="1350"/>
    <n v="3.5"/>
    <n v="2012"/>
    <n v="8"/>
    <n v="25"/>
    <d v="2012-08-25T00:00:00"/>
    <n v="16.2"/>
    <x v="1"/>
  </r>
  <r>
    <n v="307060"/>
    <s v="The Beer Cafe - BIGGIE"/>
    <n v="1"/>
    <s v="New Delhi"/>
    <s v="Connaught Place"/>
    <n v="77.220800800000006"/>
    <n v="28.633951100000001"/>
    <s v="Finger Food, North Indian, Italian"/>
    <s v="Indian Rupees(Rs.)"/>
    <x v="1"/>
    <x v="0"/>
    <s v="No"/>
    <s v="No"/>
    <n v="3"/>
    <n v="645"/>
    <n v="1250"/>
    <n v="3.8"/>
    <n v="2011"/>
    <n v="8"/>
    <n v="13"/>
    <d v="2011-08-13T00:00:00"/>
    <n v="15"/>
    <x v="1"/>
  </r>
  <r>
    <n v="18222559"/>
    <s v="{Niche} - Cafe &amp; Bar"/>
    <n v="1"/>
    <s v="New Delhi"/>
    <s v="Connaught Place"/>
    <n v="77.222507399999998"/>
    <n v="28.6315156"/>
    <s v="North Indian, Chinese, Italian, Continental"/>
    <s v="Indian Rupees(Rs.)"/>
    <x v="1"/>
    <x v="0"/>
    <s v="No"/>
    <s v="No"/>
    <n v="3"/>
    <n v="492"/>
    <n v="1500"/>
    <n v="4.0999999999999996"/>
    <n v="2017"/>
    <n v="8"/>
    <n v="16"/>
    <d v="2017-08-16T00:00:00"/>
    <n v="18"/>
    <x v="1"/>
  </r>
  <r>
    <n v="18157403"/>
    <s v="Cafe Public Connection"/>
    <n v="1"/>
    <s v="New Delhi"/>
    <s v="Connaught Place"/>
    <n v="77.220261899999997"/>
    <n v="28.6314806"/>
    <s v="North Indian, Continental, Italian"/>
    <s v="Indian Rupees(Rs.)"/>
    <x v="1"/>
    <x v="0"/>
    <s v="No"/>
    <s v="No"/>
    <n v="3"/>
    <n v="834"/>
    <n v="1200"/>
    <n v="3.7"/>
    <n v="2013"/>
    <n v="7"/>
    <n v="14"/>
    <d v="2013-07-14T00:00:00"/>
    <n v="14.4"/>
    <x v="1"/>
  </r>
  <r>
    <n v="311373"/>
    <s v="Desi Vibes"/>
    <n v="1"/>
    <s v="New Delhi"/>
    <s v="Connaught Place"/>
    <n v="77.220648800000006"/>
    <n v="28.630246899999999"/>
    <s v="North Indian, Mughlai"/>
    <s v="Indian Rupees(Rs.)"/>
    <x v="1"/>
    <x v="1"/>
    <s v="No"/>
    <s v="No"/>
    <n v="3"/>
    <n v="841"/>
    <n v="1400"/>
    <n v="3.9"/>
    <n v="2012"/>
    <n v="7"/>
    <n v="1"/>
    <d v="2012-07-01T00:00:00"/>
    <n v="16.8"/>
    <x v="1"/>
  </r>
  <r>
    <n v="310490"/>
    <s v="Indian Grill Company"/>
    <n v="1"/>
    <s v="New Delhi"/>
    <s v="Connaught Place"/>
    <n v="77.222687100000002"/>
    <n v="28.6335935"/>
    <s v="North Indian, Continental"/>
    <s v="Indian Rupees(Rs.)"/>
    <x v="1"/>
    <x v="1"/>
    <s v="No"/>
    <s v="No"/>
    <n v="3"/>
    <n v="626"/>
    <n v="1300"/>
    <n v="3.7"/>
    <n v="2017"/>
    <n v="7"/>
    <n v="6"/>
    <d v="2017-07-06T00:00:00"/>
    <n v="15.6"/>
    <x v="1"/>
  </r>
  <r>
    <n v="16541849"/>
    <s v="The Fisherman's Wharf"/>
    <n v="1"/>
    <s v="Goa"/>
    <s v="Panaji"/>
    <n v="0"/>
    <n v="0"/>
    <s v="Continental, Goan, Seafood, North Indian"/>
    <s v="Indian Rupees(Rs.)"/>
    <x v="0"/>
    <x v="0"/>
    <s v="No"/>
    <s v="No"/>
    <n v="4"/>
    <n v="323"/>
    <n v="1100"/>
    <n v="4.4000000000000004"/>
    <n v="2010"/>
    <n v="2"/>
    <n v="27"/>
    <d v="2010-02-27T00:00:00"/>
    <n v="13.200000000000001"/>
    <x v="1"/>
  </r>
  <r>
    <n v="18237357"/>
    <s v="House of Commons"/>
    <n v="1"/>
    <s v="New Delhi"/>
    <s v="Connaught Place"/>
    <n v="77.2227769"/>
    <n v="28.6330645"/>
    <s v="Continental, Mediterranean, Italian, North Indian"/>
    <s v="Indian Rupees(Rs.)"/>
    <x v="1"/>
    <x v="0"/>
    <s v="No"/>
    <s v="No"/>
    <n v="3"/>
    <n v="510"/>
    <n v="1400"/>
    <n v="4"/>
    <n v="2013"/>
    <n v="7"/>
    <n v="14"/>
    <d v="2013-07-14T00:00:00"/>
    <n v="16.8"/>
    <x v="1"/>
  </r>
  <r>
    <n v="310097"/>
    <s v="The Immigrant Cafe"/>
    <n v="1"/>
    <s v="New Delhi"/>
    <s v="Connaught Place"/>
    <n v="77.219004400000003"/>
    <n v="28.634048499999999"/>
    <s v="North Indian, Italian, Continental"/>
    <s v="Indian Rupees(Rs.)"/>
    <x v="1"/>
    <x v="0"/>
    <s v="No"/>
    <s v="No"/>
    <n v="3"/>
    <n v="563"/>
    <n v="1100"/>
    <n v="3.2"/>
    <n v="2013"/>
    <n v="6"/>
    <n v="7"/>
    <d v="2013-06-07T00:00:00"/>
    <n v="13.200000000000001"/>
    <x v="1"/>
  </r>
  <r>
    <n v="309664"/>
    <s v="Caffe Tonino"/>
    <n v="1"/>
    <s v="New Delhi"/>
    <s v="Connaught Place"/>
    <n v="77.2194535"/>
    <n v="28.6348977"/>
    <s v="Pizza, Italian, Cafe"/>
    <s v="Indian Rupees(Rs.)"/>
    <x v="0"/>
    <x v="1"/>
    <s v="No"/>
    <s v="No"/>
    <n v="3"/>
    <n v="1503"/>
    <n v="1400"/>
    <n v="3.9"/>
    <n v="2014"/>
    <n v="6"/>
    <n v="2"/>
    <d v="2014-06-02T00:00:00"/>
    <n v="16.8"/>
    <x v="1"/>
  </r>
  <r>
    <n v="7367"/>
    <s v="Khan Chacha"/>
    <n v="1"/>
    <s v="New Delhi"/>
    <s v="Connaught Place"/>
    <n v="77.220890699999998"/>
    <n v="28.634049300000001"/>
    <s v="Mughlai, North Indian"/>
    <s v="Indian Rupees(Rs.)"/>
    <x v="0"/>
    <x v="1"/>
    <s v="No"/>
    <s v="No"/>
    <n v="2"/>
    <n v="1189"/>
    <n v="650"/>
    <n v="3.7"/>
    <n v="2011"/>
    <n v="6"/>
    <n v="9"/>
    <d v="2011-06-09T00:00:00"/>
    <n v="7.8"/>
    <x v="0"/>
  </r>
  <r>
    <n v="309586"/>
    <s v="Kinbuck 2"/>
    <n v="1"/>
    <s v="New Delhi"/>
    <s v="Connaught Place"/>
    <n v="77.2163994"/>
    <n v="28.632097600000002"/>
    <s v="North Indian, Italian, Mexican, Chettinad, Chinese, Lebanese"/>
    <s v="Indian Rupees(Rs.)"/>
    <x v="0"/>
    <x v="0"/>
    <s v="No"/>
    <s v="No"/>
    <n v="3"/>
    <n v="1286"/>
    <n v="1600"/>
    <n v="3.9"/>
    <n v="2015"/>
    <n v="6"/>
    <n v="16"/>
    <d v="2015-06-16T00:00:00"/>
    <n v="19.2"/>
    <x v="1"/>
  </r>
  <r>
    <n v="9747"/>
    <s v="Life Caffe"/>
    <n v="1"/>
    <s v="New Delhi"/>
    <s v="Connaught Place"/>
    <n v="77.218291010000002"/>
    <n v="28.634177260000001"/>
    <s v="Cafe, North Indian, Italian, Japanese, Fast Food"/>
    <s v="Indian Rupees(Rs.)"/>
    <x v="1"/>
    <x v="0"/>
    <s v="No"/>
    <s v="No"/>
    <n v="3"/>
    <n v="391"/>
    <n v="1500"/>
    <n v="3.6"/>
    <n v="2011"/>
    <n v="6"/>
    <n v="7"/>
    <d v="2011-06-07T00:00:00"/>
    <n v="18"/>
    <x v="1"/>
  </r>
  <r>
    <n v="18265711"/>
    <s v="Oh My God"/>
    <n v="1"/>
    <s v="New Delhi"/>
    <s v="Connaught Place"/>
    <n v="77.220531399999999"/>
    <n v="28.631237500000001"/>
    <s v="North Indian, Italian, Chinese, Mexican"/>
    <s v="Indian Rupees(Rs.)"/>
    <x v="1"/>
    <x v="0"/>
    <s v="No"/>
    <s v="No"/>
    <n v="3"/>
    <n v="367"/>
    <n v="1400"/>
    <n v="3.8"/>
    <n v="2018"/>
    <n v="6"/>
    <n v="8"/>
    <d v="2018-06-08T00:00:00"/>
    <n v="16.8"/>
    <x v="1"/>
  </r>
  <r>
    <n v="308244"/>
    <s v="Quote - The Eclectic Bar and Lounge"/>
    <n v="1"/>
    <s v="New Delhi"/>
    <s v="Connaught Place"/>
    <n v="77.2171077"/>
    <n v="28.630847299999999"/>
    <s v="Finger Food, European, North Indian"/>
    <s v="Indian Rupees(Rs.)"/>
    <x v="1"/>
    <x v="0"/>
    <s v="No"/>
    <s v="No"/>
    <n v="3"/>
    <n v="422"/>
    <n v="1700"/>
    <n v="3.5"/>
    <n v="2014"/>
    <n v="6"/>
    <n v="20"/>
    <d v="2014-06-20T00:00:00"/>
    <n v="20.400000000000002"/>
    <x v="1"/>
  </r>
  <r>
    <n v="18238278"/>
    <s v="Tamasha"/>
    <n v="1"/>
    <s v="New Delhi"/>
    <s v="Connaught Place"/>
    <n v="77.221744000000001"/>
    <n v="28.629605999999999"/>
    <s v="Finger Food, North Indian, Continental, Italian"/>
    <s v="Indian Rupees(Rs.)"/>
    <x v="1"/>
    <x v="0"/>
    <s v="No"/>
    <s v="No"/>
    <n v="3"/>
    <n v="1801"/>
    <n v="1600"/>
    <n v="3.7"/>
    <n v="2014"/>
    <n v="6"/>
    <n v="8"/>
    <d v="2014-06-08T00:00:00"/>
    <n v="19.2"/>
    <x v="1"/>
  </r>
  <r>
    <n v="18294220"/>
    <s v="Piali - The Curry Bistro"/>
    <n v="1"/>
    <s v="New Delhi"/>
    <s v="Connaught Place"/>
    <n v="77.219857700000006"/>
    <n v="28.635249900000002"/>
    <s v="Asian, North Indian"/>
    <s v="Indian Rupees(Rs.)"/>
    <x v="1"/>
    <x v="1"/>
    <s v="No"/>
    <s v="No"/>
    <n v="3"/>
    <n v="400"/>
    <n v="1200"/>
    <n v="4.0999999999999996"/>
    <n v="2010"/>
    <n v="6"/>
    <n v="14"/>
    <d v="2010-06-14T00:00:00"/>
    <n v="14.4"/>
    <x v="1"/>
  </r>
  <r>
    <n v="18294269"/>
    <s v="Smoke On Water"/>
    <n v="1"/>
    <s v="New Delhi"/>
    <s v="Connaught Place"/>
    <n v="77.221543800000006"/>
    <n v="28.633642900000002"/>
    <s v="Continental, Mexican, Burger, American, Pizza, Tex-Mex"/>
    <s v="Indian Rupees(Rs.)"/>
    <x v="1"/>
    <x v="0"/>
    <s v="No"/>
    <s v="No"/>
    <n v="3"/>
    <n v="467"/>
    <n v="1300"/>
    <n v="4.0999999999999996"/>
    <n v="2014"/>
    <n v="6"/>
    <n v="4"/>
    <d v="2014-06-04T00:00:00"/>
    <n v="15.6"/>
    <x v="1"/>
  </r>
  <r>
    <n v="18216901"/>
    <s v="Unplugged Courtyard"/>
    <n v="1"/>
    <s v="New Delhi"/>
    <s v="Connaught Place"/>
    <n v="77.221297440000001"/>
    <n v="28.634473880000002"/>
    <s v="North Indian, Continental"/>
    <s v="Indian Rupees(Rs.)"/>
    <x v="0"/>
    <x v="0"/>
    <s v="No"/>
    <s v="No"/>
    <n v="3"/>
    <n v="1758"/>
    <n v="1600"/>
    <n v="4"/>
    <n v="2013"/>
    <n v="6"/>
    <n v="15"/>
    <d v="2013-06-15T00:00:00"/>
    <n v="19.2"/>
    <x v="1"/>
  </r>
  <r>
    <n v="305453"/>
    <s v="Chew - Pan Asian Cafe"/>
    <n v="1"/>
    <s v="New Delhi"/>
    <s v="Connaught Place"/>
    <n v="77.222821800000006"/>
    <n v="28.632038399999999"/>
    <s v="Asian, Japanese, Chinese, Thai"/>
    <s v="Indian Rupees(Rs.)"/>
    <x v="1"/>
    <x v="1"/>
    <s v="No"/>
    <s v="No"/>
    <n v="3"/>
    <n v="2003"/>
    <n v="1700"/>
    <n v="3.9"/>
    <n v="2018"/>
    <n v="5"/>
    <n v="2"/>
    <d v="2018-05-02T00:00:00"/>
    <n v="20.400000000000002"/>
    <x v="1"/>
  </r>
  <r>
    <n v="3700019"/>
    <s v="Rendezvous Cafe Restaurant"/>
    <n v="1"/>
    <s v="Puducherry"/>
    <s v="White Town"/>
    <n v="79.832580559999997"/>
    <n v="11.928591669999999"/>
    <s v="Goan, Mangalorean, Continental, French"/>
    <s v="Indian Rupees(Rs.)"/>
    <x v="0"/>
    <x v="0"/>
    <s v="No"/>
    <s v="No"/>
    <n v="4"/>
    <n v="225"/>
    <n v="1200"/>
    <n v="3.5"/>
    <n v="2018"/>
    <n v="9"/>
    <n v="3"/>
    <d v="2018-09-03T00:00:00"/>
    <n v="14.4"/>
    <x v="1"/>
  </r>
  <r>
    <n v="3500010"/>
    <s v="Black Pepper Restaurant"/>
    <n v="1"/>
    <s v="Dehradun"/>
    <s v="Rajpur"/>
    <n v="78.046105999999995"/>
    <n v="30.327967999999998"/>
    <s v="North Indian, Chinese"/>
    <s v="Indian Rupees(Rs.)"/>
    <x v="0"/>
    <x v="0"/>
    <s v="No"/>
    <s v="No"/>
    <n v="4"/>
    <n v="175"/>
    <n v="1200"/>
    <n v="4"/>
    <n v="2018"/>
    <n v="8"/>
    <n v="21"/>
    <d v="2018-08-21T00:00:00"/>
    <n v="14.4"/>
    <x v="1"/>
  </r>
  <r>
    <n v="309790"/>
    <s v="The Vault Cafe"/>
    <n v="1"/>
    <s v="New Delhi"/>
    <s v="Connaught Place"/>
    <n v="77.219645529999994"/>
    <n v="28.631044110000001"/>
    <s v="North Indian, Mediterranean, Asian, Continental"/>
    <s v="Indian Rupees(Rs.)"/>
    <x v="1"/>
    <x v="0"/>
    <s v="No"/>
    <s v="No"/>
    <n v="3"/>
    <n v="3413"/>
    <n v="1600"/>
    <n v="3.9"/>
    <n v="2012"/>
    <n v="5"/>
    <n v="1"/>
    <d v="2012-05-01T00:00:00"/>
    <n v="19.2"/>
    <x v="1"/>
  </r>
  <r>
    <n v="3700160"/>
    <s v="Spice Route"/>
    <n v="1"/>
    <s v="Puducherry"/>
    <s v="White Town"/>
    <n v="79.833633559999996"/>
    <n v="11.928772739999999"/>
    <s v="Continental, North Indian, Finger Food"/>
    <s v="Indian Rupees(Rs.)"/>
    <x v="0"/>
    <x v="0"/>
    <s v="No"/>
    <s v="No"/>
    <n v="4"/>
    <n v="228"/>
    <n v="1200"/>
    <n v="3.4"/>
    <n v="2012"/>
    <n v="10"/>
    <n v="27"/>
    <d v="2012-10-27T00:00:00"/>
    <n v="14.4"/>
    <x v="1"/>
  </r>
  <r>
    <n v="306497"/>
    <s v="Punjabi by Nature"/>
    <n v="1"/>
    <s v="New Delhi"/>
    <s v="Connaught Place"/>
    <n v="77.219767899999994"/>
    <n v="28.630851100000001"/>
    <s v="North Indian, Mughlai"/>
    <s v="Indian Rupees(Rs.)"/>
    <x v="1"/>
    <x v="1"/>
    <s v="No"/>
    <s v="No"/>
    <n v="3"/>
    <n v="1256"/>
    <n v="1100"/>
    <n v="3.7"/>
    <n v="2013"/>
    <n v="4"/>
    <n v="24"/>
    <d v="2013-04-24T00:00:00"/>
    <n v="13.200000000000001"/>
    <x v="1"/>
  </r>
  <r>
    <n v="905"/>
    <s v="Taste Of China"/>
    <n v="1"/>
    <s v="New Delhi"/>
    <s v="Connaught Place"/>
    <n v="77.220474800000005"/>
    <n v="28.630084100000001"/>
    <s v="Chinese, Thai"/>
    <s v="Indian Rupees(Rs.)"/>
    <x v="0"/>
    <x v="1"/>
    <s v="No"/>
    <s v="No"/>
    <n v="3"/>
    <n v="327"/>
    <n v="1200"/>
    <n v="3.5"/>
    <n v="2010"/>
    <n v="4"/>
    <n v="25"/>
    <d v="2010-04-25T00:00:00"/>
    <n v="14.4"/>
    <x v="1"/>
  </r>
  <r>
    <n v="18408585"/>
    <s v="Punjab Grill"/>
    <n v="1"/>
    <s v="Dehradun"/>
    <s v="Jakhan"/>
    <n v="78.067079000000007"/>
    <n v="30.359722000000001"/>
    <s v="Mughlai, North Indian"/>
    <s v="Indian Rupees(Rs.)"/>
    <x v="0"/>
    <x v="0"/>
    <s v="No"/>
    <s v="No"/>
    <n v="4"/>
    <n v="98"/>
    <n v="1250"/>
    <n v="4"/>
    <n v="2018"/>
    <n v="9"/>
    <n v="8"/>
    <d v="2018-09-08T00:00:00"/>
    <n v="15"/>
    <x v="1"/>
  </r>
  <r>
    <n v="1286"/>
    <s v="Rajdhani Thali Restaurant"/>
    <n v="1"/>
    <s v="New Delhi"/>
    <s v="Connaught Place"/>
    <n v="77.220536359999997"/>
    <n v="28.629816959999999"/>
    <s v="Gujarati, Rajasthani"/>
    <s v="Indian Rupees(Rs.)"/>
    <x v="0"/>
    <x v="1"/>
    <s v="No"/>
    <s v="No"/>
    <n v="2"/>
    <n v="1134"/>
    <n v="950"/>
    <n v="3.6"/>
    <n v="2012"/>
    <n v="3"/>
    <n v="15"/>
    <d v="2012-03-15T00:00:00"/>
    <n v="11.4"/>
    <x v="1"/>
  </r>
  <r>
    <n v="930"/>
    <s v="Zen"/>
    <n v="1"/>
    <s v="New Delhi"/>
    <s v="Connaught Place"/>
    <n v="77.219273799999996"/>
    <n v="28.634253399999999"/>
    <s v="Chinese, Japanese, Italian, Seafood"/>
    <s v="Indian Rupees(Rs.)"/>
    <x v="1"/>
    <x v="1"/>
    <s v="No"/>
    <s v="No"/>
    <n v="3"/>
    <n v="1027"/>
    <n v="1500"/>
    <n v="3.5"/>
    <n v="2017"/>
    <n v="3"/>
    <n v="24"/>
    <d v="2017-03-24T00:00:00"/>
    <n v="18"/>
    <x v="1"/>
  </r>
  <r>
    <n v="130567"/>
    <s v="Souza Lobo"/>
    <n v="1"/>
    <s v="Goa"/>
    <s v="Calangute Beach, Calangute"/>
    <n v="73.755736110000001"/>
    <n v="15.54441944"/>
    <s v="North Indian, Continental, Goan"/>
    <s v="Indian Rupees(Rs.)"/>
    <x v="0"/>
    <x v="0"/>
    <s v="No"/>
    <s v="No"/>
    <n v="4"/>
    <n v="918"/>
    <n v="1300"/>
    <n v="4.3"/>
    <n v="2018"/>
    <n v="7"/>
    <n v="13"/>
    <d v="2018-07-13T00:00:00"/>
    <n v="15.6"/>
    <x v="1"/>
  </r>
  <r>
    <n v="18423151"/>
    <s v="The Darzi Bar &amp; Kitchen"/>
    <n v="1"/>
    <s v="New Delhi"/>
    <s v="Connaught Place"/>
    <n v="77.219139100000007"/>
    <n v="28.635539699999999"/>
    <s v="North Indian, European"/>
    <s v="Indian Rupees(Rs.)"/>
    <x v="1"/>
    <x v="0"/>
    <s v="No"/>
    <s v="No"/>
    <n v="3"/>
    <n v="90"/>
    <n v="1500"/>
    <n v="4.0999999999999996"/>
    <n v="2011"/>
    <n v="3"/>
    <n v="22"/>
    <d v="2011-03-22T00:00:00"/>
    <n v="18"/>
    <x v="1"/>
  </r>
  <r>
    <n v="1127"/>
    <s v="Castle 9"/>
    <n v="1"/>
    <s v="New Delhi"/>
    <s v="Connaught Place"/>
    <n v="77.219498400000006"/>
    <n v="28.634857199999999"/>
    <s v="Finger Food, Continental, North Indian, Chinese"/>
    <s v="Indian Rupees(Rs.)"/>
    <x v="1"/>
    <x v="0"/>
    <s v="No"/>
    <s v="No"/>
    <n v="3"/>
    <n v="1099"/>
    <n v="1350"/>
    <n v="3.1"/>
    <n v="2011"/>
    <n v="2"/>
    <n v="18"/>
    <d v="2011-02-18T00:00:00"/>
    <n v="16.2"/>
    <x v="1"/>
  </r>
  <r>
    <n v="18435302"/>
    <s v="Lady Baga"/>
    <n v="1"/>
    <s v="New Delhi"/>
    <s v="Connaught Place"/>
    <n v="77.216450350000002"/>
    <n v="28.63123951"/>
    <s v="Goan, Seafood"/>
    <s v="Indian Rupees(Rs.)"/>
    <x v="1"/>
    <x v="1"/>
    <s v="No"/>
    <s v="No"/>
    <n v="3"/>
    <n v="277"/>
    <n v="1200"/>
    <n v="3.7"/>
    <n v="2018"/>
    <n v="2"/>
    <n v="2"/>
    <d v="2018-02-02T00:00:00"/>
    <n v="14.4"/>
    <x v="1"/>
  </r>
  <r>
    <n v="309478"/>
    <s v="Ambrosia Bliss"/>
    <n v="1"/>
    <s v="New Delhi"/>
    <s v="Connaught Place"/>
    <n v="77.222125230000003"/>
    <n v="28.633866510000001"/>
    <s v="North Indian, Chinese, Italian, Continental"/>
    <s v="Indian Rupees(Rs.)"/>
    <x v="1"/>
    <x v="0"/>
    <s v="No"/>
    <s v="No"/>
    <n v="3"/>
    <n v="2333"/>
    <n v="1800"/>
    <n v="4"/>
    <n v="2015"/>
    <n v="2"/>
    <n v="9"/>
    <d v="2015-02-09T00:00:00"/>
    <n v="21.6"/>
    <x v="1"/>
  </r>
  <r>
    <n v="3700024"/>
    <s v="Le Club"/>
    <n v="1"/>
    <s v="Puducherry"/>
    <s v="Hotel De Pondicherry, White Town"/>
    <n v="79.833855560000003"/>
    <n v="11.92587222"/>
    <s v="French, Continental, North Indian"/>
    <s v="Indian Rupees(Rs.)"/>
    <x v="0"/>
    <x v="0"/>
    <s v="No"/>
    <s v="No"/>
    <n v="4"/>
    <n v="328"/>
    <n v="1400"/>
    <n v="3.5"/>
    <n v="2014"/>
    <n v="8"/>
    <n v="22"/>
    <d v="2014-08-22T00:00:00"/>
    <n v="16.8"/>
    <x v="1"/>
  </r>
  <r>
    <n v="67"/>
    <s v="Fa Yian"/>
    <n v="1"/>
    <s v="New Delhi"/>
    <s v="Connaught Place"/>
    <n v="77.217297700000003"/>
    <n v="28.632810500000001"/>
    <s v="Chinese"/>
    <s v="Indian Rupees(Rs.)"/>
    <x v="1"/>
    <x v="0"/>
    <s v="No"/>
    <s v="No"/>
    <n v="3"/>
    <n v="412"/>
    <n v="1200"/>
    <n v="4"/>
    <n v="2013"/>
    <n v="2"/>
    <n v="9"/>
    <d v="2013-02-09T00:00:00"/>
    <n v="14.4"/>
    <x v="1"/>
  </r>
  <r>
    <n v="16512333"/>
    <s v="Britto's Bar &amp; Restaurant"/>
    <n v="1"/>
    <s v="Goa"/>
    <s v="Baga"/>
    <n v="73.749478060000001"/>
    <n v="15.561295489999999"/>
    <s v="North Indian, Continental, Chinese, Seafood"/>
    <s v="Indian Rupees(Rs.)"/>
    <x v="0"/>
    <x v="0"/>
    <s v="No"/>
    <s v="No"/>
    <n v="4"/>
    <n v="2191"/>
    <n v="1400"/>
    <n v="4.3"/>
    <n v="2017"/>
    <n v="6"/>
    <n v="1"/>
    <d v="2017-06-01T00:00:00"/>
    <n v="16.8"/>
    <x v="1"/>
  </r>
  <r>
    <n v="18416632"/>
    <s v="The Great Indian Pub"/>
    <n v="1"/>
    <s v="Dehradun"/>
    <s v="Jakhan"/>
    <n v="78.068022380000002"/>
    <n v="30.361280789999999"/>
    <s v="North Indian"/>
    <s v="Indian Rupees(Rs.)"/>
    <x v="0"/>
    <x v="0"/>
    <s v="No"/>
    <s v="No"/>
    <n v="4"/>
    <n v="50"/>
    <n v="1500"/>
    <n v="4.9000000000000004"/>
    <n v="2018"/>
    <n v="9"/>
    <n v="13"/>
    <d v="2018-09-13T00:00:00"/>
    <n v="18"/>
    <x v="1"/>
  </r>
  <r>
    <n v="18157384"/>
    <s v="Jungle Jamboree"/>
    <n v="1"/>
    <s v="New Delhi"/>
    <s v="Connaught Place"/>
    <n v="77.216174899999999"/>
    <n v="28.632479400000001"/>
    <s v="North Indian, Continental, Chinese, Italian, Thai, Mughlai"/>
    <s v="Indian Rupees(Rs.)"/>
    <x v="1"/>
    <x v="0"/>
    <s v="No"/>
    <s v="No"/>
    <n v="3"/>
    <n v="1174"/>
    <n v="1200"/>
    <n v="3.8"/>
    <n v="2010"/>
    <n v="1"/>
    <n v="23"/>
    <d v="2010-01-23T00:00:00"/>
    <n v="14.4"/>
    <x v="1"/>
  </r>
  <r>
    <n v="18441674"/>
    <s v="Mother India"/>
    <n v="1"/>
    <s v="New Delhi"/>
    <s v="Connaught Place"/>
    <n v="77.219070900000006"/>
    <n v="28.6355337"/>
    <s v="Bengali, South Indian, North Indian, Mughlai"/>
    <s v="Indian Rupees(Rs.)"/>
    <x v="1"/>
    <x v="0"/>
    <s v="No"/>
    <s v="No"/>
    <n v="3"/>
    <n v="66"/>
    <n v="1400"/>
    <n v="3.9"/>
    <n v="2015"/>
    <n v="1"/>
    <n v="17"/>
    <d v="2015-01-17T00:00:00"/>
    <n v="16.8"/>
    <x v="1"/>
  </r>
  <r>
    <n v="18281985"/>
    <s v="Teddy Boy"/>
    <n v="1"/>
    <s v="New Delhi"/>
    <s v="Connaught Place"/>
    <n v="77.2198128"/>
    <n v="28.6301834"/>
    <s v="North Indian, Continental, Finger Food"/>
    <s v="Indian Rupees(Rs.)"/>
    <x v="1"/>
    <x v="0"/>
    <s v="No"/>
    <s v="No"/>
    <n v="3"/>
    <n v="1020"/>
    <n v="1200"/>
    <n v="3.9"/>
    <n v="2015"/>
    <n v="1"/>
    <n v="21"/>
    <d v="2015-01-21T00:00:00"/>
    <n v="14.4"/>
    <x v="1"/>
  </r>
  <r>
    <n v="18425735"/>
    <s v="The Flying Saucer Cafe"/>
    <n v="1"/>
    <s v="New Delhi"/>
    <s v="Connaught Place"/>
    <n v="77.221070299999994"/>
    <n v="28.631557699999998"/>
    <s v="Italian, Mediterranean, Continental, North Indian"/>
    <s v="Indian Rupees(Rs.)"/>
    <x v="1"/>
    <x v="0"/>
    <s v="No"/>
    <s v="No"/>
    <n v="3"/>
    <n v="143"/>
    <n v="1500"/>
    <n v="3.9"/>
    <n v="2018"/>
    <n v="1"/>
    <n v="4"/>
    <d v="2018-01-04T00:00:00"/>
    <n v="18"/>
    <x v="1"/>
  </r>
  <r>
    <n v="18337893"/>
    <s v="The Luggage Room Kitchen And Bar"/>
    <n v="1"/>
    <s v="New Delhi"/>
    <s v="Connaught Place"/>
    <n v="77.222866699999997"/>
    <n v="28.633162599999999"/>
    <s v="North Indian, Continental, Fast Food"/>
    <s v="Indian Rupees(Rs.)"/>
    <x v="1"/>
    <x v="0"/>
    <s v="No"/>
    <s v="No"/>
    <n v="3"/>
    <n v="63"/>
    <n v="1400"/>
    <n v="3.5"/>
    <n v="2013"/>
    <n v="1"/>
    <n v="26"/>
    <d v="2013-01-26T00:00:00"/>
    <n v="16.8"/>
    <x v="1"/>
  </r>
  <r>
    <n v="3394"/>
    <s v="Zaffran"/>
    <n v="1"/>
    <s v="New Delhi"/>
    <s v="Connaught Place"/>
    <n v="77.221558999999999"/>
    <n v="28.633616799999999"/>
    <s v="North Indian, Mughlai"/>
    <s v="Indian Rupees(Rs.)"/>
    <x v="0"/>
    <x v="0"/>
    <s v="No"/>
    <s v="No"/>
    <n v="3"/>
    <n v="908"/>
    <n v="1800"/>
    <n v="3.9"/>
    <n v="2011"/>
    <n v="1"/>
    <n v="11"/>
    <d v="2011-01-11T00:00:00"/>
    <n v="21.6"/>
    <x v="1"/>
  </r>
  <r>
    <n v="3168"/>
    <s v="Blues"/>
    <n v="1"/>
    <s v="New Delhi"/>
    <s v="Connaught Place"/>
    <n v="77.220610789999995"/>
    <n v="28.62986493"/>
    <s v="Continental, Mexican, American, Italian, North Indian"/>
    <s v="Indian Rupees(Rs.)"/>
    <x v="0"/>
    <x v="0"/>
    <s v="No"/>
    <s v="No"/>
    <n v="3"/>
    <n v="706"/>
    <n v="1100"/>
    <n v="3.7"/>
    <n v="2010"/>
    <n v="12"/>
    <n v="12"/>
    <d v="2010-12-12T00:00:00"/>
    <n v="13.200000000000001"/>
    <x v="1"/>
  </r>
  <r>
    <n v="18208892"/>
    <s v="Cafe Hawkers"/>
    <n v="1"/>
    <s v="New Delhi"/>
    <s v="Connaught Place"/>
    <n v="77.221160100000006"/>
    <n v="28.634612600000001"/>
    <s v="Chinese, Continental, North Indian"/>
    <s v="Indian Rupees(Rs.)"/>
    <x v="1"/>
    <x v="0"/>
    <s v="No"/>
    <s v="No"/>
    <n v="3"/>
    <n v="673"/>
    <n v="1200"/>
    <n v="3.7"/>
    <n v="2016"/>
    <n v="12"/>
    <n v="8"/>
    <d v="2016-12-08T00:00:00"/>
    <n v="14.4"/>
    <x v="1"/>
  </r>
  <r>
    <n v="309073"/>
    <s v="Zizo"/>
    <n v="1"/>
    <s v="New Delhi"/>
    <s v="Connaught Place"/>
    <n v="77.219902599999998"/>
    <n v="28.635299"/>
    <s v="Lebanese, Mediterranean, Middle Eastern, Arabian"/>
    <s v="Indian Rupees(Rs.)"/>
    <x v="1"/>
    <x v="1"/>
    <s v="No"/>
    <s v="No"/>
    <n v="3"/>
    <n v="1071"/>
    <n v="1600"/>
    <n v="3.9"/>
    <n v="2011"/>
    <n v="12"/>
    <n v="10"/>
    <d v="2011-12-10T00:00:00"/>
    <n v="19.2"/>
    <x v="1"/>
  </r>
  <r>
    <n v="307036"/>
    <s v="Excuse Me Boss"/>
    <n v="1"/>
    <s v="New Delhi"/>
    <s v="Connaught Place"/>
    <n v="77.220845699999998"/>
    <n v="28.630953900000002"/>
    <s v="Continental, North Indian, Chinese, Mediterranean"/>
    <s v="Indian Rupees(Rs.)"/>
    <x v="1"/>
    <x v="0"/>
    <s v="No"/>
    <s v="No"/>
    <n v="3"/>
    <n v="799"/>
    <n v="1800"/>
    <n v="4.0999999999999996"/>
    <n v="2010"/>
    <n v="12"/>
    <n v="1"/>
    <d v="2010-12-01T00:00:00"/>
    <n v="21.6"/>
    <x v="1"/>
  </r>
  <r>
    <n v="18279449"/>
    <s v="HotMess"/>
    <n v="1"/>
    <s v="New Delhi"/>
    <s v="Connaught Place"/>
    <n v="77.222238000000004"/>
    <n v="28.6326547"/>
    <s v="North Indian, Mediterranean, Asian, Fast Food"/>
    <s v="Indian Rupees(Rs.)"/>
    <x v="1"/>
    <x v="1"/>
    <s v="No"/>
    <s v="No"/>
    <n v="3"/>
    <n v="1129"/>
    <n v="1900"/>
    <n v="4.3"/>
    <n v="2016"/>
    <n v="12"/>
    <n v="14"/>
    <d v="2016-12-14T00:00:00"/>
    <n v="22.8"/>
    <x v="1"/>
  </r>
  <r>
    <n v="307271"/>
    <s v="Attitude Kitchen &amp; Bar"/>
    <n v="1"/>
    <s v="New Delhi"/>
    <s v="Connaught Place"/>
    <n v="77.220352289999994"/>
    <n v="28.63004355"/>
    <s v="North Indian, Continental, Italian"/>
    <s v="Indian Rupees(Rs.)"/>
    <x v="1"/>
    <x v="0"/>
    <s v="No"/>
    <s v="No"/>
    <n v="3"/>
    <n v="140"/>
    <n v="1300"/>
    <n v="2.9"/>
    <n v="2013"/>
    <n v="11"/>
    <n v="10"/>
    <d v="2013-11-10T00:00:00"/>
    <n v="15.6"/>
    <x v="1"/>
  </r>
  <r>
    <n v="18418277"/>
    <s v="MOB Brewpub"/>
    <n v="1"/>
    <s v="New Delhi"/>
    <s v="Connaught Place"/>
    <n v="77.222642199999996"/>
    <n v="28.633275600000001"/>
    <s v="Continental, Italian, Asian, Indian"/>
    <s v="Indian Rupees(Rs.)"/>
    <x v="0"/>
    <x v="0"/>
    <s v="No"/>
    <s v="No"/>
    <n v="3"/>
    <n v="52"/>
    <n v="1500"/>
    <n v="4.7"/>
    <n v="2012"/>
    <n v="11"/>
    <n v="7"/>
    <d v="2012-11-07T00:00:00"/>
    <n v="18"/>
    <x v="1"/>
  </r>
  <r>
    <n v="308804"/>
    <s v="China Garden"/>
    <n v="1"/>
    <s v="New Delhi"/>
    <s v="Connaught Place"/>
    <n v="77.217117999999999"/>
    <n v="28.633958100000001"/>
    <s v="Chinese"/>
    <s v="Indian Rupees(Rs.)"/>
    <x v="1"/>
    <x v="0"/>
    <s v="No"/>
    <s v="No"/>
    <n v="3"/>
    <n v="496"/>
    <n v="1800"/>
    <n v="3.9"/>
    <n v="2017"/>
    <n v="11"/>
    <n v="2"/>
    <d v="2017-11-02T00:00:00"/>
    <n v="21.6"/>
    <x v="1"/>
  </r>
  <r>
    <n v="870"/>
    <s v="Nizam's Kathi Kabab"/>
    <n v="1"/>
    <s v="New Delhi"/>
    <s v="Connaught Place"/>
    <n v="77.219363700000002"/>
    <n v="28.634978799999999"/>
    <s v="North Indian, Fast Food"/>
    <s v="Indian Rupees(Rs.)"/>
    <x v="0"/>
    <x v="0"/>
    <s v="No"/>
    <s v="No"/>
    <n v="2"/>
    <n v="1761"/>
    <n v="900"/>
    <n v="3.8"/>
    <n v="2015"/>
    <n v="11"/>
    <n v="14"/>
    <d v="2015-11-14T00:00:00"/>
    <n v="10.8"/>
    <x v="1"/>
  </r>
  <r>
    <n v="18070476"/>
    <s v="Cafe Dalal Street"/>
    <n v="1"/>
    <s v="New Delhi"/>
    <s v="Connaught Place"/>
    <n v="77.222866699999997"/>
    <n v="28.633252200000001"/>
    <s v="North Indian, European"/>
    <s v="Indian Rupees(Rs.)"/>
    <x v="0"/>
    <x v="1"/>
    <s v="No"/>
    <s v="No"/>
    <n v="3"/>
    <n v="873"/>
    <n v="1500"/>
    <n v="3.7"/>
    <n v="2017"/>
    <n v="10"/>
    <n v="9"/>
    <d v="2017-10-09T00:00:00"/>
    <n v="18"/>
    <x v="1"/>
  </r>
  <r>
    <n v="18235515"/>
    <s v="FLYP@MTV"/>
    <n v="1"/>
    <s v="New Delhi"/>
    <s v="Connaught Place"/>
    <n v="77.220720760000006"/>
    <n v="28.63033313"/>
    <s v="North Indian, Mexican, Italian, Continental"/>
    <s v="Indian Rupees(Rs.)"/>
    <x v="1"/>
    <x v="0"/>
    <s v="No"/>
    <s v="No"/>
    <n v="3"/>
    <n v="1379"/>
    <n v="1200"/>
    <n v="3.9"/>
    <n v="2015"/>
    <n v="10"/>
    <n v="1"/>
    <d v="2015-10-01T00:00:00"/>
    <n v="14.4"/>
    <x v="1"/>
  </r>
  <r>
    <n v="307485"/>
    <s v="Mughlai Junction"/>
    <n v="1"/>
    <s v="New Delhi"/>
    <s v="Connaught Place"/>
    <n v="77.220441500000007"/>
    <n v="28.630780900000001"/>
    <s v="North Indian, Mughlai"/>
    <s v="Indian Rupees(Rs.)"/>
    <x v="0"/>
    <x v="1"/>
    <s v="No"/>
    <s v="No"/>
    <n v="2"/>
    <n v="310"/>
    <n v="650"/>
    <n v="3.9"/>
    <n v="2010"/>
    <n v="10"/>
    <n v="13"/>
    <d v="2010-10-13T00:00:00"/>
    <n v="7.8"/>
    <x v="0"/>
  </r>
  <r>
    <n v="309955"/>
    <s v="Nando's"/>
    <n v="1"/>
    <s v="New Delhi"/>
    <s v="Connaught Place"/>
    <n v="77.219801770000004"/>
    <n v="28.63089815"/>
    <s v="Portuguese, African"/>
    <s v="Indian Rupees(Rs.)"/>
    <x v="0"/>
    <x v="1"/>
    <s v="No"/>
    <s v="No"/>
    <n v="3"/>
    <n v="1891"/>
    <n v="1200"/>
    <n v="3.7"/>
    <n v="2010"/>
    <n v="10"/>
    <n v="16"/>
    <d v="2010-10-16T00:00:00"/>
    <n v="14.4"/>
    <x v="1"/>
  </r>
  <r>
    <n v="312601"/>
    <s v="Open House Cafe"/>
    <n v="1"/>
    <s v="New Delhi"/>
    <s v="Connaught Place"/>
    <n v="77.220710370000006"/>
    <n v="28.634309980000001"/>
    <s v="North Indian, Chinese, Mughlai, Italian"/>
    <s v="Indian Rupees(Rs.)"/>
    <x v="0"/>
    <x v="0"/>
    <s v="No"/>
    <s v="No"/>
    <n v="3"/>
    <n v="1158"/>
    <n v="1700"/>
    <n v="3.8"/>
    <n v="2017"/>
    <n v="10"/>
    <n v="18"/>
    <d v="2017-10-18T00:00:00"/>
    <n v="20.400000000000002"/>
    <x v="1"/>
  </r>
  <r>
    <n v="18423119"/>
    <s v="Playboy Cafe"/>
    <n v="1"/>
    <s v="New Delhi"/>
    <s v="Connaught Place"/>
    <n v="77.2198128"/>
    <n v="28.630631399999999"/>
    <s v="North Indian, Chinese, Continental"/>
    <s v="Indian Rupees(Rs.)"/>
    <x v="1"/>
    <x v="0"/>
    <s v="No"/>
    <s v="No"/>
    <n v="3"/>
    <n v="140"/>
    <n v="1100"/>
    <n v="3.7"/>
    <n v="2015"/>
    <n v="10"/>
    <n v="14"/>
    <d v="2015-10-14T00:00:00"/>
    <n v="13.200000000000001"/>
    <x v="1"/>
  </r>
  <r>
    <n v="313256"/>
    <s v="The Junkyard Cafe"/>
    <n v="1"/>
    <s v="New Delhi"/>
    <s v="Connaught Place"/>
    <n v="77.220792299999999"/>
    <n v="28.6303196"/>
    <s v="North Indian, Mediterranean, Asian"/>
    <s v="Indian Rupees(Rs.)"/>
    <x v="1"/>
    <x v="0"/>
    <s v="No"/>
    <s v="No"/>
    <n v="3"/>
    <n v="1545"/>
    <n v="1500"/>
    <n v="3.9"/>
    <n v="2014"/>
    <n v="10"/>
    <n v="25"/>
    <d v="2014-10-25T00:00:00"/>
    <n v="18"/>
    <x v="1"/>
  </r>
  <r>
    <n v="1800"/>
    <s v="Veda"/>
    <n v="1"/>
    <s v="New Delhi"/>
    <s v="Connaught Place"/>
    <n v="77.2181061"/>
    <n v="28.6352172"/>
    <s v="North Indian, Mughlai"/>
    <s v="Indian Rupees(Rs.)"/>
    <x v="1"/>
    <x v="1"/>
    <s v="No"/>
    <s v="No"/>
    <n v="3"/>
    <n v="1087"/>
    <n v="1600"/>
    <n v="3.9"/>
    <n v="2017"/>
    <n v="10"/>
    <n v="20"/>
    <d v="2017-10-20T00:00:00"/>
    <n v="19.2"/>
    <x v="1"/>
  </r>
  <r>
    <n v="18241537"/>
    <s v="38 Barracks"/>
    <n v="1"/>
    <s v="New Delhi"/>
    <s v="Connaught Place"/>
    <n v="77.222858479999999"/>
    <n v="28.633024890000002"/>
    <s v="North Indian, Italian, Asian, American"/>
    <s v="Indian Rupees(Rs.)"/>
    <x v="1"/>
    <x v="0"/>
    <s v="No"/>
    <s v="No"/>
    <n v="3"/>
    <n v="840"/>
    <n v="1600"/>
    <n v="4.4000000000000004"/>
    <n v="2015"/>
    <n v="10"/>
    <n v="25"/>
    <d v="2015-10-25T00:00:00"/>
    <n v="19.2"/>
    <x v="1"/>
  </r>
  <r>
    <n v="2100702"/>
    <s v="Barbeque Nation"/>
    <n v="1"/>
    <s v="Guwahati"/>
    <s v="Ulubari"/>
    <n v="91.759856999999997"/>
    <n v="26.172118999999999"/>
    <s v="North Indian"/>
    <s v="Indian Rupees(Rs.)"/>
    <x v="0"/>
    <x v="0"/>
    <s v="No"/>
    <s v="No"/>
    <n v="4"/>
    <n v="774"/>
    <n v="1500"/>
    <n v="4.9000000000000004"/>
    <n v="2013"/>
    <n v="8"/>
    <n v="17"/>
    <d v="2013-08-17T00:00:00"/>
    <n v="18"/>
    <x v="1"/>
  </r>
  <r>
    <n v="6957"/>
    <s v="My Bar Lounge &amp; Restaurant"/>
    <n v="1"/>
    <s v="New Delhi"/>
    <s v="Connaught Place"/>
    <n v="77.216579100000004"/>
    <n v="28.632383600000001"/>
    <s v="North Indian, Chinese, Italian, Continental"/>
    <s v="Indian Rupees(Rs.)"/>
    <x v="0"/>
    <x v="0"/>
    <s v="No"/>
    <s v="No"/>
    <n v="3"/>
    <n v="2460"/>
    <n v="1000"/>
    <n v="2.7"/>
    <n v="2012"/>
    <n v="9"/>
    <n v="19"/>
    <d v="2012-09-19T00:00:00"/>
    <n v="12"/>
    <x v="1"/>
  </r>
  <r>
    <n v="4857"/>
    <s v="Pizza Hut"/>
    <n v="1"/>
    <s v="New Delhi"/>
    <s v="Delhi University-GTB Nagar"/>
    <n v="77.204226399999996"/>
    <n v="28.695304799999999"/>
    <s v="Italian, Pizza, Fast Food"/>
    <s v="Indian Rupees(Rs.)"/>
    <x v="0"/>
    <x v="1"/>
    <s v="No"/>
    <s v="No"/>
    <n v="3"/>
    <n v="143"/>
    <n v="1000"/>
    <n v="3.4"/>
    <n v="2016"/>
    <n v="9"/>
    <n v="20"/>
    <d v="2016-09-20T00:00:00"/>
    <n v="12"/>
    <x v="1"/>
  </r>
  <r>
    <n v="311584"/>
    <s v="Baking Bad"/>
    <n v="1"/>
    <s v="New Delhi"/>
    <s v="Greater Kailash (GK) 1"/>
    <n v="77.242272650000004"/>
    <n v="28.548653810000001"/>
    <s v="Pizza, Italian"/>
    <s v="Indian Rupees(Rs.)"/>
    <x v="0"/>
    <x v="1"/>
    <s v="No"/>
    <s v="No"/>
    <n v="3"/>
    <n v="697"/>
    <n v="1000"/>
    <n v="3.8"/>
    <n v="2018"/>
    <n v="9"/>
    <n v="5"/>
    <d v="2018-09-05T00:00:00"/>
    <n v="12"/>
    <x v="1"/>
  </r>
  <r>
    <n v="18349921"/>
    <s v="Sumo Sushi"/>
    <n v="1"/>
    <s v="New Delhi"/>
    <s v="Greater Kailash (GK) 2"/>
    <n v="77.239850000000004"/>
    <n v="28.5417418"/>
    <s v="Sushi"/>
    <s v="Indian Rupees(Rs.)"/>
    <x v="0"/>
    <x v="1"/>
    <s v="No"/>
    <s v="No"/>
    <n v="3"/>
    <n v="70"/>
    <n v="1000"/>
    <n v="4"/>
    <n v="2016"/>
    <n v="9"/>
    <n v="7"/>
    <d v="2016-09-07T00:00:00"/>
    <n v="12"/>
    <x v="1"/>
  </r>
  <r>
    <n v="18345810"/>
    <s v="Tongue Thai'd"/>
    <n v="1"/>
    <s v="New Delhi"/>
    <s v="Lajpat Nagar 2"/>
    <n v="77.239323499999998"/>
    <n v="28.571054799999999"/>
    <s v="Asian, Thai"/>
    <s v="Indian Rupees(Rs.)"/>
    <x v="0"/>
    <x v="1"/>
    <s v="No"/>
    <s v="No"/>
    <n v="3"/>
    <n v="57"/>
    <n v="1000"/>
    <n v="3.7"/>
    <n v="2013"/>
    <n v="9"/>
    <n v="9"/>
    <d v="2013-09-09T00:00:00"/>
    <n v="12"/>
    <x v="1"/>
  </r>
  <r>
    <n v="8621"/>
    <s v="Rose Cafe"/>
    <n v="1"/>
    <s v="New Delhi"/>
    <s v="Saket"/>
    <n v="77.198209399999996"/>
    <n v="28.5178209"/>
    <s v="Cafe, Italian, Lebanese, Continental, Mediterranean"/>
    <s v="Indian Rupees(Rs.)"/>
    <x v="0"/>
    <x v="0"/>
    <s v="No"/>
    <s v="No"/>
    <n v="3"/>
    <n v="1653"/>
    <n v="1000"/>
    <n v="4.0999999999999996"/>
    <n v="2011"/>
    <n v="9"/>
    <n v="11"/>
    <d v="2011-09-11T00:00:00"/>
    <n v="12"/>
    <x v="1"/>
  </r>
  <r>
    <n v="18244555"/>
    <s v="Asia Central"/>
    <n v="1"/>
    <s v="New Delhi"/>
    <s v="Shahpur Jat"/>
    <n v="77.213614800000002"/>
    <n v="28.549024500000002"/>
    <s v="Asian, Chinese, Thai, Vietnamese"/>
    <s v="Indian Rupees(Rs.)"/>
    <x v="0"/>
    <x v="1"/>
    <s v="No"/>
    <s v="No"/>
    <n v="3"/>
    <n v="264"/>
    <n v="1000"/>
    <n v="4.2"/>
    <n v="2017"/>
    <n v="9"/>
    <n v="9"/>
    <d v="2017-09-09T00:00:00"/>
    <n v="12"/>
    <x v="1"/>
  </r>
  <r>
    <n v="18291469"/>
    <s v="Puppychino"/>
    <n v="1"/>
    <s v="New Delhi"/>
    <s v="Shahpur Jat"/>
    <n v="77.215501200000006"/>
    <n v="28.549204199999998"/>
    <s v="Cafe, Continental, Italian"/>
    <s v="Indian Rupees(Rs.)"/>
    <x v="0"/>
    <x v="1"/>
    <s v="No"/>
    <s v="No"/>
    <n v="3"/>
    <n v="165"/>
    <n v="1000"/>
    <n v="4.4000000000000004"/>
    <n v="2016"/>
    <n v="9"/>
    <n v="18"/>
    <d v="2016-09-18T00:00:00"/>
    <n v="12"/>
    <x v="1"/>
  </r>
  <r>
    <n v="2504"/>
    <s v="Pind Balluchi"/>
    <n v="1"/>
    <s v="New Delhi"/>
    <s v="Connaught Place"/>
    <n v="77.218010699999994"/>
    <n v="28.630860699999999"/>
    <s v="North Indian, Mughlai"/>
    <s v="Indian Rupees(Rs.)"/>
    <x v="0"/>
    <x v="1"/>
    <s v="No"/>
    <s v="No"/>
    <n v="3"/>
    <n v="1434"/>
    <n v="1000"/>
    <n v="3.6"/>
    <n v="2013"/>
    <n v="8"/>
    <n v="26"/>
    <d v="2013-08-26T00:00:00"/>
    <n v="12"/>
    <x v="1"/>
  </r>
  <r>
    <n v="309477"/>
    <s v="Room Service"/>
    <n v="1"/>
    <s v="New Delhi"/>
    <s v="Greater Kailash (GK) 1"/>
    <n v="77.235351199999997"/>
    <n v="28.550197099999998"/>
    <s v="North Indian, Fast Food, Continental"/>
    <s v="Indian Rupees(Rs.)"/>
    <x v="0"/>
    <x v="0"/>
    <s v="No"/>
    <s v="No"/>
    <n v="3"/>
    <n v="246"/>
    <n v="1000"/>
    <n v="3.4"/>
    <n v="2013"/>
    <n v="8"/>
    <n v="13"/>
    <d v="2013-08-13T00:00:00"/>
    <n v="12"/>
    <x v="1"/>
  </r>
  <r>
    <n v="1902"/>
    <s v="Cafe Turtle"/>
    <n v="1"/>
    <s v="New Delhi"/>
    <s v="Greater Kailash (GK) 1"/>
    <n v="77.233061000000006"/>
    <n v="28.5564784"/>
    <s v="Cafe, Italian, Lebanese"/>
    <s v="Indian Rupees(Rs.)"/>
    <x v="0"/>
    <x v="0"/>
    <s v="No"/>
    <s v="No"/>
    <n v="3"/>
    <n v="251"/>
    <n v="1000"/>
    <n v="3.5"/>
    <n v="2012"/>
    <n v="8"/>
    <n v="21"/>
    <d v="2012-08-21T00:00:00"/>
    <n v="12"/>
    <x v="1"/>
  </r>
  <r>
    <n v="18472658"/>
    <s v="Oh Boy Lounge"/>
    <n v="1"/>
    <s v="New Delhi"/>
    <s v="GTB Nagar"/>
    <n v="0"/>
    <n v="0"/>
    <s v="North Indian, Chinese, Continental"/>
    <s v="Indian Rupees(Rs.)"/>
    <x v="0"/>
    <x v="0"/>
    <s v="No"/>
    <s v="No"/>
    <n v="3"/>
    <n v="5"/>
    <n v="1000"/>
    <n v="3.1"/>
    <n v="2018"/>
    <n v="8"/>
    <n v="25"/>
    <d v="2018-08-25T00:00:00"/>
    <n v="12"/>
    <x v="1"/>
  </r>
  <r>
    <n v="256"/>
    <s v="Pizza Hut"/>
    <n v="1"/>
    <s v="New Delhi"/>
    <s v="Saket"/>
    <n v="77.207607199999998"/>
    <n v="28.5233603"/>
    <s v="Italian, Pizza, Fast Food"/>
    <s v="Indian Rupees(Rs.)"/>
    <x v="0"/>
    <x v="1"/>
    <s v="No"/>
    <s v="No"/>
    <n v="3"/>
    <n v="237"/>
    <n v="1000"/>
    <n v="3.1"/>
    <n v="2018"/>
    <n v="8"/>
    <n v="9"/>
    <d v="2018-08-09T00:00:00"/>
    <n v="12"/>
    <x v="1"/>
  </r>
  <r>
    <n v="18377924"/>
    <s v="The Sweeet Jar"/>
    <n v="1"/>
    <s v="New Delhi"/>
    <s v="Anand Vihar"/>
    <n v="77.304946799999996"/>
    <n v="28.660063600000001"/>
    <s v="Cafe, Bakery"/>
    <s v="Indian Rupees(Rs.)"/>
    <x v="0"/>
    <x v="1"/>
    <s v="No"/>
    <s v="No"/>
    <n v="3"/>
    <n v="106"/>
    <n v="1000"/>
    <n v="3.9"/>
    <n v="2018"/>
    <n v="7"/>
    <n v="25"/>
    <d v="2018-07-25T00:00:00"/>
    <n v="12"/>
    <x v="1"/>
  </r>
  <r>
    <n v="249"/>
    <s v="Pizza Hut"/>
    <n v="1"/>
    <s v="New Delhi"/>
    <s v="Connaught Place"/>
    <n v="77.222821800000006"/>
    <n v="28.632217600000001"/>
    <s v="Italian, Pizza, Fast Food"/>
    <s v="Indian Rupees(Rs.)"/>
    <x v="0"/>
    <x v="1"/>
    <s v="No"/>
    <s v="No"/>
    <n v="3"/>
    <n v="541"/>
    <n v="1000"/>
    <n v="3.5"/>
    <n v="2012"/>
    <n v="7"/>
    <n v="15"/>
    <d v="2012-07-15T00:00:00"/>
    <n v="12"/>
    <x v="1"/>
  </r>
  <r>
    <n v="18438416"/>
    <s v="CJ's Fresh"/>
    <n v="1"/>
    <s v="New Delhi"/>
    <s v="Lodhi Colony"/>
    <n v="77.226519400000001"/>
    <n v="28.585790500000002"/>
    <s v="American, Italian, Bakery, Deli, Burger, Sandwich, Pizza"/>
    <s v="Indian Rupees(Rs.)"/>
    <x v="0"/>
    <x v="1"/>
    <s v="No"/>
    <s v="No"/>
    <n v="3"/>
    <n v="25"/>
    <n v="1000"/>
    <n v="3.8"/>
    <n v="2017"/>
    <n v="7"/>
    <n v="22"/>
    <d v="2017-07-22T00:00:00"/>
    <n v="12"/>
    <x v="1"/>
  </r>
  <r>
    <n v="1903"/>
    <s v="Cafe Turtle"/>
    <n v="1"/>
    <s v="New Delhi"/>
    <s v="Nizamuddin"/>
    <n v="77.2525938"/>
    <n v="28.590290700000001"/>
    <s v="Cafe, Italian, Lebanese"/>
    <s v="Indian Rupees(Rs.)"/>
    <x v="0"/>
    <x v="0"/>
    <s v="No"/>
    <s v="No"/>
    <n v="3"/>
    <n v="36"/>
    <n v="1000"/>
    <n v="3.2"/>
    <n v="2012"/>
    <n v="7"/>
    <n v="21"/>
    <d v="2012-07-21T00:00:00"/>
    <n v="12"/>
    <x v="1"/>
  </r>
  <r>
    <n v="7137"/>
    <s v="New Eleven to Eleven"/>
    <n v="1"/>
    <s v="New Delhi"/>
    <s v="Rohini"/>
    <n v="77.126449399999998"/>
    <n v="28.712859300000002"/>
    <s v="North Indian, Chinese"/>
    <s v="Indian Rupees(Rs.)"/>
    <x v="0"/>
    <x v="1"/>
    <s v="No"/>
    <s v="No"/>
    <n v="3"/>
    <n v="126"/>
    <n v="1000"/>
    <n v="3"/>
    <n v="2014"/>
    <n v="7"/>
    <n v="24"/>
    <d v="2014-07-24T00:00:00"/>
    <n v="12"/>
    <x v="1"/>
  </r>
  <r>
    <n v="1922"/>
    <s v="Culinaire"/>
    <n v="1"/>
    <s v="New Delhi"/>
    <s v="Greater Kailash (GK) 2"/>
    <n v="77.245686800000001"/>
    <n v="28.530672200000001"/>
    <s v="Chinese, Thai"/>
    <s v="Indian Rupees(Rs.)"/>
    <x v="0"/>
    <x v="1"/>
    <s v="No"/>
    <s v="No"/>
    <n v="3"/>
    <n v="843"/>
    <n v="1000"/>
    <n v="3.8"/>
    <n v="2016"/>
    <n v="6"/>
    <n v="17"/>
    <d v="2016-06-17T00:00:00"/>
    <n v="12"/>
    <x v="1"/>
  </r>
  <r>
    <n v="307436"/>
    <s v="Viva Deli - Holiday Inn"/>
    <n v="1"/>
    <s v="New Delhi"/>
    <s v="Holiday Inn, Aerocity"/>
    <n v="77.122793000000001"/>
    <n v="28.550326999999999"/>
    <s v="Bakery"/>
    <s v="Indian Rupees(Rs.)"/>
    <x v="0"/>
    <x v="0"/>
    <s v="No"/>
    <s v="No"/>
    <n v="3"/>
    <n v="30"/>
    <n v="1000"/>
    <n v="3.3"/>
    <n v="2011"/>
    <n v="6"/>
    <n v="21"/>
    <d v="2011-06-21T00:00:00"/>
    <n v="12"/>
    <x v="1"/>
  </r>
  <r>
    <n v="4368"/>
    <s v="Sidewalk - Hyatt Regency"/>
    <n v="1"/>
    <s v="New Delhi"/>
    <s v="Hyatt Regency, Bhikaji Cama Place"/>
    <n v="77.185331000000005"/>
    <n v="28.569040000000001"/>
    <s v="Bakery, Cafe"/>
    <s v="Indian Rupees(Rs.)"/>
    <x v="0"/>
    <x v="0"/>
    <s v="No"/>
    <s v="No"/>
    <n v="3"/>
    <n v="79"/>
    <n v="1000"/>
    <n v="3.8"/>
    <n v="2011"/>
    <n v="6"/>
    <n v="14"/>
    <d v="2011-06-14T00:00:00"/>
    <n v="12"/>
    <x v="1"/>
  </r>
  <r>
    <n v="813"/>
    <s v="China Fare"/>
    <n v="1"/>
    <s v="New Delhi"/>
    <s v="Khan Market"/>
    <n v="77.227695400000002"/>
    <n v="28.5999935"/>
    <s v="Chinese"/>
    <s v="Indian Rupees(Rs.)"/>
    <x v="0"/>
    <x v="0"/>
    <s v="No"/>
    <s v="No"/>
    <n v="3"/>
    <n v="243"/>
    <n v="1000"/>
    <n v="3.7"/>
    <n v="2011"/>
    <n v="6"/>
    <n v="17"/>
    <d v="2011-06-17T00:00:00"/>
    <n v="12"/>
    <x v="1"/>
  </r>
  <r>
    <n v="302283"/>
    <s v="The Pastry Shop - Radisson Blu Plaza Delhi"/>
    <n v="1"/>
    <s v="New Delhi"/>
    <s v="Radisson Blu Plaza Delhi, Mahipalpur"/>
    <n v="77.119419399999998"/>
    <n v="28.5438215"/>
    <s v="Bakery"/>
    <s v="Indian Rupees(Rs.)"/>
    <x v="0"/>
    <x v="0"/>
    <s v="No"/>
    <s v="No"/>
    <n v="3"/>
    <n v="26"/>
    <n v="1000"/>
    <n v="3.6"/>
    <n v="2017"/>
    <n v="6"/>
    <n v="28"/>
    <d v="2017-06-28T00:00:00"/>
    <n v="12"/>
    <x v="1"/>
  </r>
  <r>
    <n v="18458306"/>
    <s v="Sumo Sushi"/>
    <n v="1"/>
    <s v="New Delhi"/>
    <s v="Safdarjung"/>
    <n v="77.192025999999998"/>
    <n v="28.559799999999999"/>
    <s v="Sushi"/>
    <s v="Indian Rupees(Rs.)"/>
    <x v="0"/>
    <x v="1"/>
    <s v="No"/>
    <s v="No"/>
    <n v="3"/>
    <n v="21"/>
    <n v="1000"/>
    <n v="3.9"/>
    <n v="2014"/>
    <n v="6"/>
    <n v="9"/>
    <d v="2014-06-09T00:00:00"/>
    <n v="12"/>
    <x v="1"/>
  </r>
  <r>
    <n v="306554"/>
    <s v="Captain Grub"/>
    <n v="1"/>
    <s v="New Delhi"/>
    <s v="Vasant Kunj"/>
    <n v="77.171043400000002"/>
    <n v="28.519475799999999"/>
    <s v="American, Fast Food"/>
    <s v="Indian Rupees(Rs.)"/>
    <x v="0"/>
    <x v="1"/>
    <s v="No"/>
    <s v="No"/>
    <n v="3"/>
    <n v="619"/>
    <n v="1000"/>
    <n v="3.8"/>
    <n v="2016"/>
    <n v="6"/>
    <n v="13"/>
    <d v="2016-06-13T00:00:00"/>
    <n v="12"/>
    <x v="1"/>
  </r>
  <r>
    <n v="18277185"/>
    <s v="Kayasth Cuisine"/>
    <n v="1"/>
    <s v="New Delhi"/>
    <s v="Vasant Vihar"/>
    <n v="77.155208810000005"/>
    <n v="28.561182720000001"/>
    <s v="Mughlai"/>
    <s v="Indian Rupees(Rs.)"/>
    <x v="0"/>
    <x v="0"/>
    <s v="No"/>
    <s v="No"/>
    <n v="3"/>
    <n v="2"/>
    <n v="1000"/>
    <n v="1"/>
    <n v="2011"/>
    <n v="6"/>
    <n v="10"/>
    <d v="2011-06-10T00:00:00"/>
    <n v="12"/>
    <x v="1"/>
  </r>
  <r>
    <n v="262"/>
    <s v="Pizza Hut"/>
    <n v="1"/>
    <s v="New Delhi"/>
    <s v="Basant Lok Market, Vasant Vihar"/>
    <n v="77.164080220000002"/>
    <n v="28.557509369999998"/>
    <s v="Italian, Pizza, Fast Food"/>
    <s v="Indian Rupees(Rs.)"/>
    <x v="0"/>
    <x v="1"/>
    <s v="No"/>
    <s v="No"/>
    <n v="3"/>
    <n v="161"/>
    <n v="1000"/>
    <n v="3.1"/>
    <n v="2013"/>
    <n v="5"/>
    <n v="6"/>
    <d v="2013-05-06T00:00:00"/>
    <n v="12"/>
    <x v="1"/>
  </r>
  <r>
    <n v="302636"/>
    <s v="Nutmeg The Gourmet Shop - ITC Maurya"/>
    <n v="1"/>
    <s v="New Delhi"/>
    <s v="ITC Maurya, Chanakyapuri"/>
    <n v="77.173589500000006"/>
    <n v="28.5974082"/>
    <s v="Bakery, Desserts"/>
    <s v="Indian Rupees(Rs.)"/>
    <x v="0"/>
    <x v="0"/>
    <s v="No"/>
    <s v="No"/>
    <n v="3"/>
    <n v="25"/>
    <n v="1000"/>
    <n v="3.4"/>
    <n v="2011"/>
    <n v="5"/>
    <n v="17"/>
    <d v="2011-05-17T00:00:00"/>
    <n v="12"/>
    <x v="1"/>
  </r>
  <r>
    <n v="3546"/>
    <s v="R The Lounge - Radisson Blu Plaza Delhi"/>
    <n v="1"/>
    <s v="New Delhi"/>
    <s v="Radisson Blu Plaza Delhi, Mahipalpur"/>
    <n v="77.119617199999993"/>
    <n v="28.5437105"/>
    <s v="Cafe"/>
    <s v="Indian Rupees(Rs.)"/>
    <x v="0"/>
    <x v="0"/>
    <s v="No"/>
    <s v="No"/>
    <n v="3"/>
    <n v="33"/>
    <n v="1000"/>
    <n v="3.7"/>
    <n v="2015"/>
    <n v="5"/>
    <n v="23"/>
    <d v="2015-05-23T00:00:00"/>
    <n v="12"/>
    <x v="1"/>
  </r>
  <r>
    <n v="18425760"/>
    <s v="Typsy Crow"/>
    <n v="1"/>
    <s v="New Delhi"/>
    <s v="SDA"/>
    <n v="77.197226099999995"/>
    <n v="28.546786399999998"/>
    <s v="North Indian, Continental"/>
    <s v="Indian Rupees(Rs.)"/>
    <x v="0"/>
    <x v="0"/>
    <s v="No"/>
    <s v="No"/>
    <n v="3"/>
    <n v="15"/>
    <n v="1000"/>
    <n v="2.9"/>
    <n v="2015"/>
    <n v="5"/>
    <n v="28"/>
    <d v="2015-05-28T00:00:00"/>
    <n v="12"/>
    <x v="1"/>
  </r>
  <r>
    <n v="1079"/>
    <s v="Pizza Hut"/>
    <n v="1"/>
    <s v="New Delhi"/>
    <s v="TDI Mall, Rajouri Garden"/>
    <n v="77.120739799999996"/>
    <n v="28.6507574"/>
    <s v="Italian, Pizza, Fast Food"/>
    <s v="Indian Rupees(Rs.)"/>
    <x v="0"/>
    <x v="1"/>
    <s v="No"/>
    <s v="No"/>
    <n v="3"/>
    <n v="141"/>
    <n v="1000"/>
    <n v="3.6"/>
    <n v="2011"/>
    <n v="5"/>
    <n v="20"/>
    <d v="2011-05-20T00:00:00"/>
    <n v="12"/>
    <x v="1"/>
  </r>
  <r>
    <n v="304154"/>
    <s v="My Bar Square"/>
    <n v="1"/>
    <s v="New Delhi"/>
    <s v="Connaught Place"/>
    <n v="77.221339799999996"/>
    <n v="28.632837800000001"/>
    <s v="North Indian, Chinese, Italian, Continental"/>
    <s v="Indian Rupees(Rs.)"/>
    <x v="0"/>
    <x v="0"/>
    <s v="No"/>
    <s v="No"/>
    <n v="3"/>
    <n v="1096"/>
    <n v="1000"/>
    <n v="2.5"/>
    <n v="2016"/>
    <n v="4"/>
    <n v="6"/>
    <d v="2016-04-06T00:00:00"/>
    <n v="12"/>
    <x v="1"/>
  </r>
  <r>
    <n v="311671"/>
    <s v="Captain Grub"/>
    <n v="1"/>
    <s v="New Delhi"/>
    <s v="Greater Kailash (GK) 1"/>
    <n v="77.235081800000003"/>
    <n v="28.5502611"/>
    <s v="American, Fast Food"/>
    <s v="Indian Rupees(Rs.)"/>
    <x v="0"/>
    <x v="1"/>
    <s v="No"/>
    <s v="No"/>
    <n v="3"/>
    <n v="263"/>
    <n v="1000"/>
    <n v="3.7"/>
    <n v="2010"/>
    <n v="4"/>
    <n v="10"/>
    <d v="2010-04-10T00:00:00"/>
    <n v="12"/>
    <x v="1"/>
  </r>
  <r>
    <n v="313482"/>
    <s v="Captain Grub"/>
    <n v="1"/>
    <s v="New Delhi"/>
    <s v="Hauz Khas"/>
    <n v="77.193969999999993"/>
    <n v="28.554020000000001"/>
    <s v="American, Fast Food"/>
    <s v="Indian Rupees(Rs.)"/>
    <x v="0"/>
    <x v="1"/>
    <s v="No"/>
    <s v="No"/>
    <n v="3"/>
    <n v="61"/>
    <n v="1000"/>
    <n v="3.3"/>
    <n v="2011"/>
    <n v="4"/>
    <n v="7"/>
    <d v="2011-04-07T00:00:00"/>
    <n v="12"/>
    <x v="1"/>
  </r>
  <r>
    <n v="18376472"/>
    <s v="Biryani Blues"/>
    <n v="1"/>
    <s v="New Delhi"/>
    <s v="Malviya Nagar"/>
    <n v="77.213235400000002"/>
    <n v="28.5391434"/>
    <s v="Biryani, Hyderabadi"/>
    <s v="Indian Rupees(Rs.)"/>
    <x v="0"/>
    <x v="1"/>
    <s v="No"/>
    <s v="No"/>
    <n v="3"/>
    <n v="113"/>
    <n v="1000"/>
    <n v="3.9"/>
    <n v="2016"/>
    <n v="4"/>
    <n v="21"/>
    <d v="2016-04-21T00:00:00"/>
    <n v="12"/>
    <x v="1"/>
  </r>
  <r>
    <n v="18451269"/>
    <s v="TukTuk"/>
    <n v="1"/>
    <s v="New Delhi"/>
    <s v="South Extension 2"/>
    <n v="0"/>
    <n v="0"/>
    <s v="Asian, Chinese, Thai, Malaysian, Indonesian, Burmese"/>
    <s v="Indian Rupees(Rs.)"/>
    <x v="0"/>
    <x v="1"/>
    <s v="No"/>
    <s v="No"/>
    <n v="3"/>
    <n v="24"/>
    <n v="1000"/>
    <n v="3.8"/>
    <n v="2011"/>
    <n v="4"/>
    <n v="4"/>
    <d v="2011-04-04T00:00:00"/>
    <n v="12"/>
    <x v="1"/>
  </r>
  <r>
    <n v="18416856"/>
    <s v="Captain Chang"/>
    <n v="1"/>
    <s v="New Delhi"/>
    <s v="Vasant Kunj"/>
    <n v="77.168407000000002"/>
    <n v="28.522112"/>
    <s v="Chinese, Thai"/>
    <s v="Indian Rupees(Rs.)"/>
    <x v="0"/>
    <x v="1"/>
    <s v="No"/>
    <s v="No"/>
    <n v="3"/>
    <n v="40"/>
    <n v="1000"/>
    <n v="3.9"/>
    <n v="2012"/>
    <n v="4"/>
    <n v="28"/>
    <d v="2012-04-28T00:00:00"/>
    <n v="12"/>
    <x v="1"/>
  </r>
  <r>
    <n v="18446483"/>
    <s v="Karim's"/>
    <n v="1"/>
    <s v="New Delhi"/>
    <s v="Worldmark 1, Aerocity"/>
    <n v="77.121423710000002"/>
    <n v="28.549895459999998"/>
    <s v="Mughlai, North Indian"/>
    <s v="Indian Rupees(Rs.)"/>
    <x v="0"/>
    <x v="0"/>
    <s v="No"/>
    <s v="No"/>
    <n v="3"/>
    <n v="1"/>
    <n v="1000"/>
    <n v="1"/>
    <n v="2015"/>
    <n v="4"/>
    <n v="28"/>
    <d v="2015-04-28T00:00:00"/>
    <n v="12"/>
    <x v="1"/>
  </r>
  <r>
    <n v="18415352"/>
    <s v="Cafe Culture"/>
    <n v="1"/>
    <s v="New Delhi"/>
    <s v="Greater Kailash (GK) 1"/>
    <n v="77.236423079999994"/>
    <n v="28.549671929999999"/>
    <s v="Cafe"/>
    <s v="Indian Rupees(Rs.)"/>
    <x v="0"/>
    <x v="0"/>
    <s v="No"/>
    <s v="No"/>
    <n v="3"/>
    <n v="50"/>
    <n v="1000"/>
    <n v="3.8"/>
    <n v="2011"/>
    <n v="3"/>
    <n v="25"/>
    <d v="2011-03-25T00:00:00"/>
    <n v="12"/>
    <x v="1"/>
  </r>
  <r>
    <n v="2201"/>
    <s v="The Blue Tandoor"/>
    <n v="1"/>
    <s v="New Delhi"/>
    <s v="Sainik Farms"/>
    <n v="77.214269599999994"/>
    <n v="28.5180547"/>
    <s v="North Indian, Mughlai"/>
    <s v="Indian Rupees(Rs.)"/>
    <x v="0"/>
    <x v="0"/>
    <s v="No"/>
    <s v="No"/>
    <n v="3"/>
    <n v="13"/>
    <n v="1000"/>
    <n v="2.9"/>
    <n v="2015"/>
    <n v="3"/>
    <n v="20"/>
    <d v="2015-03-20T00:00:00"/>
    <n v="12"/>
    <x v="1"/>
  </r>
  <r>
    <n v="2684"/>
    <s v="Ye Old Bakery - The Claridges"/>
    <n v="1"/>
    <s v="New Delhi"/>
    <s v="The Claridges, Aurangzeb Road"/>
    <n v="77.216929699999994"/>
    <n v="28.600154100000001"/>
    <s v="Bakery, Desserts"/>
    <s v="Indian Rupees(Rs.)"/>
    <x v="0"/>
    <x v="0"/>
    <s v="No"/>
    <s v="No"/>
    <n v="3"/>
    <n v="65"/>
    <n v="1000"/>
    <n v="3.7"/>
    <n v="2011"/>
    <n v="3"/>
    <n v="15"/>
    <d v="2011-03-15T00:00:00"/>
    <n v="12"/>
    <x v="1"/>
  </r>
  <r>
    <n v="252"/>
    <s v="Pizza Hut"/>
    <n v="1"/>
    <s v="New Delhi"/>
    <s v="V3S Mall, Laxmi Nagar"/>
    <n v="77.286102999999997"/>
    <n v="28.637001000000001"/>
    <s v="Italian, Pizza, Fast Food"/>
    <s v="Indian Rupees(Rs.)"/>
    <x v="0"/>
    <x v="1"/>
    <s v="No"/>
    <s v="No"/>
    <n v="3"/>
    <n v="224"/>
    <n v="1000"/>
    <n v="2.4"/>
    <n v="2013"/>
    <n v="3"/>
    <n v="11"/>
    <d v="2013-03-11T00:00:00"/>
    <n v="12"/>
    <x v="1"/>
  </r>
  <r>
    <n v="18423898"/>
    <s v="The Cafe"/>
    <n v="1"/>
    <s v="New Delhi"/>
    <s v="Vasant Kunj"/>
    <n v="77.155389799999995"/>
    <n v="28.529144599999999"/>
    <s v="Cafe"/>
    <s v="Indian Rupees(Rs.)"/>
    <x v="0"/>
    <x v="1"/>
    <s v="No"/>
    <s v="No"/>
    <n v="3"/>
    <n v="20"/>
    <n v="1000"/>
    <n v="3.8"/>
    <n v="2017"/>
    <n v="3"/>
    <n v="9"/>
    <d v="2017-03-09T00:00:00"/>
    <n v="12"/>
    <x v="1"/>
  </r>
  <r>
    <n v="310777"/>
    <s v="Pizza Hut"/>
    <n v="1"/>
    <s v="New Delhi"/>
    <s v="Ashok Vihar Phase 2"/>
    <n v="77.178037500000002"/>
    <n v="28.692922899999999"/>
    <s v="Italian, Pizza, Fast Food"/>
    <s v="Indian Rupees(Rs.)"/>
    <x v="0"/>
    <x v="1"/>
    <s v="No"/>
    <s v="No"/>
    <n v="3"/>
    <n v="35"/>
    <n v="1000"/>
    <n v="3.4"/>
    <n v="2014"/>
    <n v="2"/>
    <n v="21"/>
    <d v="2014-02-21T00:00:00"/>
    <n v="12"/>
    <x v="1"/>
  </r>
  <r>
    <n v="18382342"/>
    <s v="Noshi - Yum Asian Delivery"/>
    <n v="1"/>
    <s v="New Delhi"/>
    <s v="Greater Kailash (GK) 1"/>
    <n v="77.236698399999995"/>
    <n v="28.5495184"/>
    <s v="Chinese, Thai, Japanese"/>
    <s v="Indian Rupees(Rs.)"/>
    <x v="0"/>
    <x v="1"/>
    <s v="No"/>
    <s v="No"/>
    <n v="3"/>
    <n v="111"/>
    <n v="1000"/>
    <n v="4.2"/>
    <n v="2015"/>
    <n v="2"/>
    <n v="23"/>
    <d v="2015-02-23T00:00:00"/>
    <n v="12"/>
    <x v="1"/>
  </r>
  <r>
    <n v="261"/>
    <s v="Pizza Hut"/>
    <n v="1"/>
    <s v="New Delhi"/>
    <s v="Janpath"/>
    <n v="77.2195131"/>
    <n v="28.62751063"/>
    <s v="Italian, Pizza, Fast Food"/>
    <s v="Indian Rupees(Rs.)"/>
    <x v="0"/>
    <x v="1"/>
    <s v="No"/>
    <s v="No"/>
    <n v="3"/>
    <n v="116"/>
    <n v="1000"/>
    <n v="3.4"/>
    <n v="2017"/>
    <n v="2"/>
    <n v="6"/>
    <d v="2017-02-06T00:00:00"/>
    <n v="12"/>
    <x v="1"/>
  </r>
  <r>
    <n v="18361742"/>
    <s v="Cafe Shloka"/>
    <n v="1"/>
    <s v="New Delhi"/>
    <s v="Karkardooma"/>
    <n v="77.309036500000005"/>
    <n v="28.6537039"/>
    <s v="Cafe, Italian, Chinese, North Indian"/>
    <s v="Indian Rupees(Rs.)"/>
    <x v="0"/>
    <x v="1"/>
    <s v="No"/>
    <s v="No"/>
    <n v="3"/>
    <n v="63"/>
    <n v="1000"/>
    <n v="3.5"/>
    <n v="2014"/>
    <n v="2"/>
    <n v="7"/>
    <d v="2014-02-07T00:00:00"/>
    <n v="12"/>
    <x v="1"/>
  </r>
  <r>
    <n v="1901"/>
    <s v="Cafe Turtle"/>
    <n v="1"/>
    <s v="New Delhi"/>
    <s v="Khan Market"/>
    <n v="77.227088300000005"/>
    <n v="28.600052000000002"/>
    <s v="Cafe, Italian, Lebanese"/>
    <s v="Indian Rupees(Rs.)"/>
    <x v="0"/>
    <x v="0"/>
    <s v="No"/>
    <s v="No"/>
    <n v="3"/>
    <n v="574"/>
    <n v="1000"/>
    <n v="3.6"/>
    <n v="2011"/>
    <n v="2"/>
    <n v="19"/>
    <d v="2011-02-19T00:00:00"/>
    <n v="12"/>
    <x v="1"/>
  </r>
  <r>
    <n v="18457499"/>
    <s v="Tasty Tonight"/>
    <n v="1"/>
    <s v="New Delhi"/>
    <s v="Chittaranjan Park"/>
    <n v="0"/>
    <n v="0"/>
    <s v="North Indian, Mughlai, Chinese"/>
    <s v="Indian Rupees(Rs.)"/>
    <x v="0"/>
    <x v="0"/>
    <s v="No"/>
    <s v="No"/>
    <n v="3"/>
    <n v="5"/>
    <n v="1000"/>
    <n v="3.1"/>
    <n v="2017"/>
    <n v="1"/>
    <n v="27"/>
    <d v="2017-01-27T00:00:00"/>
    <n v="12"/>
    <x v="1"/>
  </r>
  <r>
    <n v="1395"/>
    <s v="Cafe Brown Sugar"/>
    <n v="1"/>
    <s v="New Delhi"/>
    <s v="Defence Colony"/>
    <n v="77.230321700000005"/>
    <n v="28.573741600000002"/>
    <s v="Cafe, Italian, Chinese"/>
    <s v="Indian Rupees(Rs.)"/>
    <x v="0"/>
    <x v="1"/>
    <s v="No"/>
    <s v="No"/>
    <n v="3"/>
    <n v="390"/>
    <n v="1000"/>
    <n v="3.7"/>
    <n v="2015"/>
    <n v="1"/>
    <n v="26"/>
    <d v="2015-01-26T00:00:00"/>
    <n v="12"/>
    <x v="1"/>
  </r>
  <r>
    <n v="18400736"/>
    <s v="Owl is Well"/>
    <n v="1"/>
    <s v="New Delhi"/>
    <s v="Greater Kailash (GK) 1"/>
    <n v="77.240702880000001"/>
    <n v="28.541635979999999"/>
    <s v="Burger, American, Fast Food, Italian, Pizza"/>
    <s v="Indian Rupees(Rs.)"/>
    <x v="0"/>
    <x v="1"/>
    <s v="No"/>
    <s v="No"/>
    <n v="3"/>
    <n v="162"/>
    <n v="1000"/>
    <n v="4.5"/>
    <n v="2017"/>
    <n v="1"/>
    <n v="13"/>
    <d v="2017-01-13T00:00:00"/>
    <n v="12"/>
    <x v="1"/>
  </r>
  <r>
    <n v="259"/>
    <s v="Pizza Hut"/>
    <n v="1"/>
    <s v="New Delhi"/>
    <s v="Green Park"/>
    <n v="77.202026399999994"/>
    <n v="28.556345700000001"/>
    <s v="Italian, Pizza, Fast Food"/>
    <s v="Indian Rupees(Rs.)"/>
    <x v="0"/>
    <x v="1"/>
    <s v="No"/>
    <s v="No"/>
    <n v="3"/>
    <n v="276"/>
    <n v="1000"/>
    <n v="3.3"/>
    <n v="2016"/>
    <n v="1"/>
    <n v="4"/>
    <d v="2016-01-04T00:00:00"/>
    <n v="12"/>
    <x v="1"/>
  </r>
  <r>
    <n v="1819"/>
    <s v="The All American Diner"/>
    <n v="1"/>
    <s v="New Delhi"/>
    <s v="Lodhi Colony"/>
    <n v="77.225875700000003"/>
    <n v="28.588778900000001"/>
    <s v="American, Fast Food"/>
    <s v="Indian Rupees(Rs.)"/>
    <x v="0"/>
    <x v="0"/>
    <s v="No"/>
    <s v="No"/>
    <n v="3"/>
    <n v="3495"/>
    <n v="1000"/>
    <n v="4.0999999999999996"/>
    <n v="2013"/>
    <n v="1"/>
    <n v="18"/>
    <d v="2013-01-18T00:00:00"/>
    <n v="12"/>
    <x v="1"/>
  </r>
  <r>
    <n v="18423108"/>
    <s v="Brown Sugar"/>
    <n v="1"/>
    <s v="New Delhi"/>
    <s v="Greater Kailash (GK) 2"/>
    <n v="77.238509699999994"/>
    <n v="28.536721700000001"/>
    <s v="Cafe, Fast Food, Continental"/>
    <s v="Indian Rupees(Rs.)"/>
    <x v="0"/>
    <x v="1"/>
    <s v="No"/>
    <s v="No"/>
    <n v="3"/>
    <n v="12"/>
    <n v="1000"/>
    <n v="3.2"/>
    <n v="2015"/>
    <n v="12"/>
    <n v="21"/>
    <d v="2015-12-21T00:00:00"/>
    <n v="12"/>
    <x v="1"/>
  </r>
  <r>
    <n v="18322651"/>
    <s v="Captain Grub"/>
    <n v="1"/>
    <s v="New Delhi"/>
    <s v="Khan Market"/>
    <n v="77.226303200000004"/>
    <n v="28.5997542"/>
    <s v="American, Fast Food"/>
    <s v="Indian Rupees(Rs.)"/>
    <x v="0"/>
    <x v="1"/>
    <s v="No"/>
    <s v="No"/>
    <n v="3"/>
    <n v="18"/>
    <n v="1000"/>
    <n v="3.1"/>
    <n v="2014"/>
    <n v="12"/>
    <n v="18"/>
    <d v="2014-12-18T00:00:00"/>
    <n v="12"/>
    <x v="1"/>
  </r>
  <r>
    <n v="257"/>
    <s v="Pizza Hut"/>
    <n v="1"/>
    <s v="New Delhi"/>
    <s v="Netaji Subhash Place"/>
    <n v="77.149639800000003"/>
    <n v="28.694137900000001"/>
    <s v="Italian, Pizza, Fast Food"/>
    <s v="Indian Rupees(Rs.)"/>
    <x v="0"/>
    <x v="1"/>
    <s v="No"/>
    <s v="No"/>
    <n v="3"/>
    <n v="211"/>
    <n v="1000"/>
    <n v="3.3"/>
    <n v="2012"/>
    <n v="12"/>
    <n v="20"/>
    <d v="2012-12-20T00:00:00"/>
    <n v="12"/>
    <x v="1"/>
  </r>
  <r>
    <n v="18381669"/>
    <s v="Metro Bar &amp; Family Restaurant"/>
    <n v="1"/>
    <s v="New Delhi"/>
    <s v="Paharganj"/>
    <n v="77.209392800000003"/>
    <n v="28.638775500000001"/>
    <s v="North Indian, Chinese"/>
    <s v="Indian Rupees(Rs.)"/>
    <x v="0"/>
    <x v="0"/>
    <s v="No"/>
    <s v="No"/>
    <n v="3"/>
    <n v="2"/>
    <n v="1000"/>
    <n v="1"/>
    <n v="2018"/>
    <n v="12"/>
    <n v="8"/>
    <d v="2018-12-08T00:00:00"/>
    <n v="12"/>
    <x v="1"/>
  </r>
  <r>
    <n v="18454951"/>
    <s v="Tippling Street"/>
    <n v="1"/>
    <s v="New Delhi"/>
    <s v="Rajouri Garden"/>
    <n v="77.119928470000005"/>
    <n v="28.648209489999999"/>
    <s v="Continental, Modern Indian, Asian"/>
    <s v="Indian Rupees(Rs.)"/>
    <x v="0"/>
    <x v="0"/>
    <s v="No"/>
    <s v="No"/>
    <n v="3"/>
    <n v="91"/>
    <n v="1000"/>
    <n v="4"/>
    <n v="2014"/>
    <n v="12"/>
    <n v="16"/>
    <d v="2014-12-16T00:00:00"/>
    <n v="12"/>
    <x v="1"/>
  </r>
  <r>
    <n v="1078"/>
    <s v="Pizza Hut"/>
    <n v="1"/>
    <s v="New Delhi"/>
    <s v="Aggarwal City Plaza, Rohini"/>
    <n v="77.1172629"/>
    <n v="28.7006935"/>
    <s v="Italian, Pizza, Fast Food"/>
    <s v="Indian Rupees(Rs.)"/>
    <x v="0"/>
    <x v="1"/>
    <s v="No"/>
    <s v="No"/>
    <n v="3"/>
    <n v="125"/>
    <n v="1000"/>
    <n v="2.6"/>
    <n v="2018"/>
    <n v="11"/>
    <n v="10"/>
    <d v="2018-11-10T00:00:00"/>
    <n v="12"/>
    <x v="1"/>
  </r>
  <r>
    <n v="18365575"/>
    <s v="Little Saigon"/>
    <n v="1"/>
    <s v="New Delhi"/>
    <s v="Hauz Khas"/>
    <n v="77.208506"/>
    <n v="28.551445900000001"/>
    <s v="Vietnamese"/>
    <s v="Indian Rupees(Rs.)"/>
    <x v="0"/>
    <x v="0"/>
    <s v="No"/>
    <s v="No"/>
    <n v="3"/>
    <n v="83"/>
    <n v="1000"/>
    <n v="4"/>
    <n v="2015"/>
    <n v="11"/>
    <n v="13"/>
    <d v="2015-11-13T00:00:00"/>
    <n v="12"/>
    <x v="1"/>
  </r>
  <r>
    <n v="250"/>
    <s v="Pizza Hut"/>
    <n v="1"/>
    <s v="New Delhi"/>
    <s v="Metro Walk Mall, Rohini"/>
    <n v="77.113683699999996"/>
    <n v="28.7241629"/>
    <s v="Italian, Pizza, Fast Food"/>
    <s v="Indian Rupees(Rs.)"/>
    <x v="0"/>
    <x v="0"/>
    <s v="No"/>
    <s v="No"/>
    <n v="3"/>
    <n v="83"/>
    <n v="1000"/>
    <n v="2.8"/>
    <n v="2013"/>
    <n v="11"/>
    <n v="15"/>
    <d v="2013-11-15T00:00:00"/>
    <n v="12"/>
    <x v="1"/>
  </r>
  <r>
    <n v="18306524"/>
    <s v="Biryani Blues"/>
    <n v="1"/>
    <s v="New Delhi"/>
    <s v="Worldmark 1, Aerocity"/>
    <n v="77.121795289999994"/>
    <n v="28.550347200000001"/>
    <s v="Biryani, Hyderabadi"/>
    <s v="Indian Rupees(Rs.)"/>
    <x v="0"/>
    <x v="0"/>
    <s v="No"/>
    <s v="No"/>
    <n v="3"/>
    <n v="22"/>
    <n v="1000"/>
    <n v="3.6"/>
    <n v="2016"/>
    <n v="11"/>
    <n v="26"/>
    <d v="2016-11-26T00:00:00"/>
    <n v="12"/>
    <x v="1"/>
  </r>
  <r>
    <n v="311057"/>
    <s v="My Bar Headquarters"/>
    <n v="1"/>
    <s v="New Delhi"/>
    <s v="Connaught Place"/>
    <n v="77.2198128"/>
    <n v="28.630721000000001"/>
    <s v="North Indian, Mughlai, Chinese"/>
    <s v="Indian Rupees(Rs.)"/>
    <x v="0"/>
    <x v="0"/>
    <s v="No"/>
    <s v="No"/>
    <n v="3"/>
    <n v="3010"/>
    <n v="1000"/>
    <n v="3.7"/>
    <n v="2015"/>
    <n v="10"/>
    <n v="27"/>
    <d v="2015-10-27T00:00:00"/>
    <n v="12"/>
    <x v="1"/>
  </r>
  <r>
    <n v="18216915"/>
    <s v="Biryani Blues"/>
    <n v="1"/>
    <s v="New Delhi"/>
    <s v="Connaught Place"/>
    <n v="77.220531399999999"/>
    <n v="28.6299831"/>
    <s v="Biryani, Hyderabadi"/>
    <s v="Indian Rupees(Rs.)"/>
    <x v="0"/>
    <x v="1"/>
    <s v="No"/>
    <s v="No"/>
    <n v="3"/>
    <n v="510"/>
    <n v="1000"/>
    <n v="4"/>
    <n v="2010"/>
    <n v="10"/>
    <n v="25"/>
    <d v="2010-10-25T00:00:00"/>
    <n v="12"/>
    <x v="1"/>
  </r>
  <r>
    <n v="310435"/>
    <s v="Gyms Kook"/>
    <n v="1"/>
    <s v="New Delhi"/>
    <s v="Crescent Square Mall, Rohini"/>
    <n v="77.125077000000005"/>
    <n v="28.718606399999999"/>
    <s v="Continental, Italian"/>
    <s v="Indian Rupees(Rs.)"/>
    <x v="0"/>
    <x v="1"/>
    <s v="No"/>
    <s v="No"/>
    <n v="3"/>
    <n v="140"/>
    <n v="1000"/>
    <n v="3.3"/>
    <n v="2014"/>
    <n v="10"/>
    <n v="14"/>
    <d v="2014-10-14T00:00:00"/>
    <n v="12"/>
    <x v="1"/>
  </r>
  <r>
    <n v="18334465"/>
    <s v="Sushi Junction"/>
    <n v="1"/>
    <s v="New Delhi"/>
    <s v="Malviya Nagar"/>
    <n v="77.207282599999999"/>
    <n v="28.5340992"/>
    <s v="Sushi, Japanese, Healthy Food"/>
    <s v="Indian Rupees(Rs.)"/>
    <x v="0"/>
    <x v="1"/>
    <s v="No"/>
    <s v="No"/>
    <n v="3"/>
    <n v="53"/>
    <n v="1000"/>
    <n v="4"/>
    <n v="2014"/>
    <n v="10"/>
    <n v="16"/>
    <d v="2014-10-16T00:00:00"/>
    <n v="12"/>
    <x v="1"/>
  </r>
  <r>
    <n v="18361780"/>
    <s v="Calendar Khana Laao"/>
    <n v="1"/>
    <s v="New Delhi"/>
    <s v="Netaji Subhash Place"/>
    <n v="77.149025899999998"/>
    <n v="28.6926883"/>
    <s v="North Indian, Chinese, Continental"/>
    <s v="Indian Rupees(Rs.)"/>
    <x v="0"/>
    <x v="1"/>
    <s v="No"/>
    <s v="No"/>
    <n v="3"/>
    <n v="42"/>
    <n v="1000"/>
    <n v="4.2"/>
    <n v="2018"/>
    <n v="10"/>
    <n v="22"/>
    <d v="2018-10-22T00:00:00"/>
    <n v="12"/>
    <x v="1"/>
  </r>
  <r>
    <n v="310491"/>
    <s v="4 on 44 Restaurant &amp; Bar"/>
    <n v="1"/>
    <s v="New Delhi"/>
    <s v="Aggarwal City Mall, Pitampura"/>
    <n v="77.1346226"/>
    <n v="28.690142399999999"/>
    <s v="North Indian, Chinese"/>
    <s v="Indian Rupees(Rs.)"/>
    <x v="1"/>
    <x v="1"/>
    <s v="No"/>
    <s v="No"/>
    <n v="3"/>
    <n v="49"/>
    <n v="1000"/>
    <n v="2.6"/>
    <n v="2013"/>
    <n v="9"/>
    <n v="17"/>
    <d v="2013-09-17T00:00:00"/>
    <n v="12"/>
    <x v="1"/>
  </r>
  <r>
    <n v="18241525"/>
    <s v="Ministry of Cafe"/>
    <n v="1"/>
    <s v="New Delhi"/>
    <s v="GTB Nagar"/>
    <n v="77.204182399999993"/>
    <n v="28.6965012"/>
    <s v="North Indian, Chinese, Continental, Italian"/>
    <s v="Indian Rupees(Rs.)"/>
    <x v="1"/>
    <x v="1"/>
    <s v="No"/>
    <s v="No"/>
    <n v="3"/>
    <n v="79"/>
    <n v="1000"/>
    <n v="3.3"/>
    <n v="2014"/>
    <n v="9"/>
    <n v="4"/>
    <d v="2014-09-04T00:00:00"/>
    <n v="12"/>
    <x v="1"/>
  </r>
  <r>
    <n v="18273067"/>
    <s v="Curry Capital - Hotel Classic Diplomat"/>
    <n v="1"/>
    <s v="New Delhi"/>
    <s v="Hotel Classic Diplomat, Mahipalpur"/>
    <n v="77.126179699999994"/>
    <n v="28.547656199999999"/>
    <s v="North Indian, Continental, South Indian, Chinese"/>
    <s v="Indian Rupees(Rs.)"/>
    <x v="1"/>
    <x v="0"/>
    <s v="No"/>
    <s v="No"/>
    <n v="3"/>
    <n v="1"/>
    <n v="1000"/>
    <n v="1"/>
    <n v="2014"/>
    <n v="9"/>
    <n v="21"/>
    <d v="2014-09-21T00:00:00"/>
    <n v="12"/>
    <x v="1"/>
  </r>
  <r>
    <n v="302715"/>
    <s v="Basil Tree"/>
    <n v="1"/>
    <s v="New Delhi"/>
    <s v="Moments Mall, Kirti Nagar"/>
    <n v="77.1469965"/>
    <n v="28.656931"/>
    <s v="North Indian, Italian, Chinese"/>
    <s v="Indian Rupees(Rs.)"/>
    <x v="1"/>
    <x v="1"/>
    <s v="No"/>
    <s v="No"/>
    <n v="3"/>
    <n v="96"/>
    <n v="1000"/>
    <n v="2.4"/>
    <n v="2018"/>
    <n v="9"/>
    <n v="26"/>
    <d v="2018-09-26T00:00:00"/>
    <n v="12"/>
    <x v="1"/>
  </r>
  <r>
    <n v="18456728"/>
    <s v="Druk"/>
    <n v="1"/>
    <s v="New Delhi"/>
    <s v="Greater Kailash (GK) 1"/>
    <n v="77.234093900000005"/>
    <n v="28.550974"/>
    <s v="Continental, Chinese, Thai"/>
    <s v="Indian Rupees(Rs.)"/>
    <x v="1"/>
    <x v="0"/>
    <s v="No"/>
    <s v="No"/>
    <n v="3"/>
    <n v="22"/>
    <n v="1000"/>
    <n v="4.0999999999999996"/>
    <n v="2017"/>
    <n v="8"/>
    <n v="26"/>
    <d v="2017-08-26T00:00:00"/>
    <n v="12"/>
    <x v="1"/>
  </r>
  <r>
    <n v="18322937"/>
    <s v="Mumu Dahlin"/>
    <n v="1"/>
    <s v="New Delhi"/>
    <s v="Jasola"/>
    <n v="77.294557999999995"/>
    <n v="28.539800700000001"/>
    <s v="Continental, North Indian, Chinese, Cafe"/>
    <s v="Indian Rupees(Rs.)"/>
    <x v="1"/>
    <x v="0"/>
    <s v="No"/>
    <s v="No"/>
    <n v="3"/>
    <n v="92"/>
    <n v="1000"/>
    <n v="3.8"/>
    <n v="2018"/>
    <n v="8"/>
    <n v="22"/>
    <d v="2018-08-22T00:00:00"/>
    <n v="12"/>
    <x v="1"/>
  </r>
  <r>
    <n v="18441523"/>
    <s v="Biryani Blues"/>
    <n v="1"/>
    <s v="New Delhi"/>
    <s v="Lajpat Nagar 2"/>
    <n v="77.246487400000007"/>
    <n v="28.566853699999999"/>
    <s v="Biryani, Hyderabadi"/>
    <s v="Indian Rupees(Rs.)"/>
    <x v="1"/>
    <x v="1"/>
    <s v="No"/>
    <s v="No"/>
    <n v="3"/>
    <n v="8"/>
    <n v="1000"/>
    <n v="3.1"/>
    <n v="2012"/>
    <n v="8"/>
    <n v="8"/>
    <d v="2012-08-08T00:00:00"/>
    <n v="12"/>
    <x v="1"/>
  </r>
  <r>
    <n v="2999"/>
    <s v="Moti Mahal Delux"/>
    <n v="1"/>
    <s v="New Delhi"/>
    <s v="Living Style Mall, Jasola"/>
    <n v="77.297158400000001"/>
    <n v="28.541328400000001"/>
    <s v="North Indian, Mughlai, Chinese"/>
    <s v="Indian Rupees(Rs.)"/>
    <x v="1"/>
    <x v="1"/>
    <s v="No"/>
    <s v="No"/>
    <n v="3"/>
    <n v="72"/>
    <n v="1000"/>
    <n v="2.6"/>
    <n v="2014"/>
    <n v="8"/>
    <n v="27"/>
    <d v="2014-08-27T00:00:00"/>
    <n v="12"/>
    <x v="1"/>
  </r>
  <r>
    <n v="474"/>
    <s v="Moti Mahal Delux Tandoori Trail"/>
    <n v="1"/>
    <s v="New Delhi"/>
    <s v="V3S Mall, Laxmi Nagar"/>
    <n v="77.286110699999995"/>
    <n v="28.637036200000001"/>
    <s v="North Indian, Mughlai"/>
    <s v="Indian Rupees(Rs.)"/>
    <x v="1"/>
    <x v="1"/>
    <s v="No"/>
    <s v="No"/>
    <n v="3"/>
    <n v="79"/>
    <n v="1000"/>
    <n v="2.2000000000000002"/>
    <n v="2018"/>
    <n v="8"/>
    <n v="27"/>
    <d v="2018-08-27T00:00:00"/>
    <n v="12"/>
    <x v="1"/>
  </r>
  <r>
    <n v="2605"/>
    <s v="Rhythm Restro-Bar"/>
    <n v="1"/>
    <s v="New Delhi"/>
    <s v="Yusuf Sarai"/>
    <n v="77.207416499999994"/>
    <n v="28.560355399999999"/>
    <s v="Mughlai, Chinese, North Indian"/>
    <s v="Indian Rupees(Rs.)"/>
    <x v="1"/>
    <x v="0"/>
    <s v="No"/>
    <s v="No"/>
    <n v="3"/>
    <n v="42"/>
    <n v="1000"/>
    <n v="3"/>
    <n v="2010"/>
    <n v="8"/>
    <n v="19"/>
    <d v="2010-08-19T00:00:00"/>
    <n v="12"/>
    <x v="1"/>
  </r>
  <r>
    <n v="18415346"/>
    <s v="Cafe Yell"/>
    <n v="1"/>
    <s v="New Delhi"/>
    <s v="Defence Colony"/>
    <n v="77.230186900000007"/>
    <n v="28.573594400000001"/>
    <s v="Cafe, Continental, Italian"/>
    <s v="Indian Rupees(Rs.)"/>
    <x v="1"/>
    <x v="0"/>
    <s v="No"/>
    <s v="No"/>
    <n v="3"/>
    <n v="50"/>
    <n v="1000"/>
    <n v="4.4000000000000004"/>
    <n v="2017"/>
    <n v="7"/>
    <n v="20"/>
    <d v="2017-07-20T00:00:00"/>
    <n v="12"/>
    <x v="1"/>
  </r>
  <r>
    <n v="3126"/>
    <s v="The Baithak's"/>
    <n v="1"/>
    <s v="New Delhi"/>
    <s v="East Patel Nagar"/>
    <n v="77.173226299999996"/>
    <n v="28.645622899999999"/>
    <s v="North Indian, Chinese, Mughlai"/>
    <s v="Indian Rupees(Rs.)"/>
    <x v="1"/>
    <x v="1"/>
    <s v="No"/>
    <s v="No"/>
    <n v="3"/>
    <n v="87"/>
    <n v="1000"/>
    <n v="3.2"/>
    <n v="2015"/>
    <n v="7"/>
    <n v="14"/>
    <d v="2015-07-14T00:00:00"/>
    <n v="12"/>
    <x v="1"/>
  </r>
  <r>
    <n v="4250"/>
    <s v="Grub Pub"/>
    <n v="1"/>
    <s v="New Delhi"/>
    <s v="Hauz Khas"/>
    <n v="77.208414300000001"/>
    <n v="28.5516775"/>
    <s v="Chinese"/>
    <s v="Indian Rupees(Rs.)"/>
    <x v="1"/>
    <x v="1"/>
    <s v="No"/>
    <s v="No"/>
    <n v="3"/>
    <n v="180"/>
    <n v="1000"/>
    <n v="3.4"/>
    <n v="2016"/>
    <n v="7"/>
    <n v="24"/>
    <d v="2016-07-24T00:00:00"/>
    <n v="12"/>
    <x v="1"/>
  </r>
  <r>
    <n v="8160"/>
    <s v="Deli Belly"/>
    <n v="1"/>
    <s v="New Delhi"/>
    <s v="Jasola"/>
    <n v="77.288495900000001"/>
    <n v="28.539803299999999"/>
    <s v="North Indian, Italian, Continental"/>
    <s v="Indian Rupees(Rs.)"/>
    <x v="1"/>
    <x v="0"/>
    <s v="No"/>
    <s v="No"/>
    <n v="3"/>
    <n v="49"/>
    <n v="1000"/>
    <n v="2.6"/>
    <n v="2018"/>
    <n v="7"/>
    <n v="9"/>
    <d v="2018-07-09T00:00:00"/>
    <n v="12"/>
    <x v="1"/>
  </r>
  <r>
    <n v="1923"/>
    <s v="Jade Garden"/>
    <n v="1"/>
    <s v="New Delhi"/>
    <s v="Karol Bagh"/>
    <n v="77.189527679999998"/>
    <n v="28.648777670000001"/>
    <s v="Finger Food"/>
    <s v="Indian Rupees(Rs.)"/>
    <x v="1"/>
    <x v="0"/>
    <s v="No"/>
    <s v="No"/>
    <n v="3"/>
    <n v="52"/>
    <n v="1000"/>
    <n v="2.4"/>
    <n v="2017"/>
    <n v="7"/>
    <n v="17"/>
    <d v="2017-07-17T00:00:00"/>
    <n v="12"/>
    <x v="1"/>
  </r>
  <r>
    <n v="18466740"/>
    <s v="K2 Multi Cuisine Restaurant"/>
    <n v="1"/>
    <s v="New Delhi"/>
    <s v="Lajpat Nagar 2"/>
    <n v="77.237327100000002"/>
    <n v="28.571719300000002"/>
    <s v="North Indian, Mughlai, Nepalese, Tibetan, Korean"/>
    <s v="Indian Rupees(Rs.)"/>
    <x v="1"/>
    <x v="0"/>
    <s v="No"/>
    <s v="No"/>
    <n v="3"/>
    <n v="2"/>
    <n v="1000"/>
    <n v="1"/>
    <n v="2014"/>
    <n v="7"/>
    <n v="15"/>
    <d v="2014-07-15T00:00:00"/>
    <n v="12"/>
    <x v="1"/>
  </r>
  <r>
    <n v="7366"/>
    <s v="Tripti"/>
    <n v="1"/>
    <s v="New Delhi"/>
    <s v="Mahipalpur"/>
    <n v="77.127617999999998"/>
    <n v="28.549228100000001"/>
    <s v="North Indian, Chinese, Mughlai, South Indian"/>
    <s v="Indian Rupees(Rs.)"/>
    <x v="1"/>
    <x v="0"/>
    <s v="No"/>
    <s v="No"/>
    <n v="3"/>
    <n v="16"/>
    <n v="1000"/>
    <n v="3.1"/>
    <n v="2018"/>
    <n v="7"/>
    <n v="12"/>
    <d v="2018-07-12T00:00:00"/>
    <n v="12"/>
    <x v="1"/>
  </r>
  <r>
    <n v="18397908"/>
    <s v="Hunter's Kitchen"/>
    <n v="1"/>
    <s v="New Delhi"/>
    <s v="Munirka"/>
    <n v="77.171470999999997"/>
    <n v="28.558194400000001"/>
    <s v="North Eastern, North Indian"/>
    <s v="Indian Rupees(Rs.)"/>
    <x v="1"/>
    <x v="0"/>
    <s v="No"/>
    <s v="No"/>
    <n v="3"/>
    <n v="6"/>
    <n v="1000"/>
    <n v="3"/>
    <n v="2015"/>
    <n v="7"/>
    <n v="10"/>
    <d v="2015-07-10T00:00:00"/>
    <n v="12"/>
    <x v="1"/>
  </r>
  <r>
    <n v="18463962"/>
    <s v="Roasted - Roseate"/>
    <n v="1"/>
    <s v="New Delhi"/>
    <s v="Roseate House, Aerocity"/>
    <n v="77.120532999999995"/>
    <n v="28.550802000000001"/>
    <s v="Cafe, Bakery"/>
    <s v="Indian Rupees(Rs.)"/>
    <x v="1"/>
    <x v="0"/>
    <s v="No"/>
    <s v="No"/>
    <n v="3"/>
    <n v="3"/>
    <n v="1000"/>
    <n v="1"/>
    <n v="2014"/>
    <n v="7"/>
    <n v="5"/>
    <d v="2014-07-05T00:00:00"/>
    <n v="12"/>
    <x v="1"/>
  </r>
  <r>
    <n v="5315"/>
    <s v="Nile Restro &amp; Bar"/>
    <n v="1"/>
    <s v="New Delhi"/>
    <s v="Ashok Vihar Phase 1"/>
    <n v="77.172196700000001"/>
    <n v="28.694243499999999"/>
    <s v="North Indian, Chinese"/>
    <s v="Indian Rupees(Rs.)"/>
    <x v="1"/>
    <x v="0"/>
    <s v="No"/>
    <s v="No"/>
    <n v="3"/>
    <n v="35"/>
    <n v="1000"/>
    <n v="2.7"/>
    <n v="2012"/>
    <n v="6"/>
    <n v="9"/>
    <d v="2012-06-09T00:00:00"/>
    <n v="12"/>
    <x v="1"/>
  </r>
  <r>
    <n v="6030"/>
    <s v="Deli - Crowne Plaza"/>
    <n v="1"/>
    <s v="New Delhi"/>
    <s v="Crowne Plaza Hotel, Rohini"/>
    <n v="77.110404700000004"/>
    <n v="28.720347499999999"/>
    <s v="Bakery, Desserts, Fast Food"/>
    <s v="Indian Rupees(Rs.)"/>
    <x v="1"/>
    <x v="0"/>
    <s v="No"/>
    <s v="No"/>
    <n v="3"/>
    <n v="60"/>
    <n v="1000"/>
    <n v="3.7"/>
    <n v="2010"/>
    <n v="6"/>
    <n v="5"/>
    <d v="2010-06-05T00:00:00"/>
    <n v="12"/>
    <x v="1"/>
  </r>
  <r>
    <n v="18168168"/>
    <s v="Karim's"/>
    <n v="1"/>
    <s v="New Delhi"/>
    <s v="Greater Kailash (GK) 1"/>
    <n v="77.234138799999997"/>
    <n v="28.550843799999999"/>
    <s v="Mughlai, North Indian"/>
    <s v="Indian Rupees(Rs.)"/>
    <x v="1"/>
    <x v="1"/>
    <s v="No"/>
    <s v="No"/>
    <n v="3"/>
    <n v="75"/>
    <n v="1000"/>
    <n v="3.3"/>
    <n v="2014"/>
    <n v="6"/>
    <n v="7"/>
    <d v="2014-06-07T00:00:00"/>
    <n v="12"/>
    <x v="1"/>
  </r>
  <r>
    <n v="308315"/>
    <s v="Twenty Ten - Ashtan Sarovar Portico"/>
    <n v="1"/>
    <s v="New Delhi"/>
    <s v="Green Park"/>
    <n v="77.206652899999995"/>
    <n v="28.5595207"/>
    <s v="North Indian, Continental, Chinese"/>
    <s v="Indian Rupees(Rs.)"/>
    <x v="1"/>
    <x v="0"/>
    <s v="No"/>
    <s v="No"/>
    <n v="3"/>
    <n v="23"/>
    <n v="1000"/>
    <n v="3.3"/>
    <n v="2013"/>
    <n v="6"/>
    <n v="3"/>
    <d v="2013-06-03T00:00:00"/>
    <n v="12"/>
    <x v="1"/>
  </r>
  <r>
    <n v="4924"/>
    <s v="Karim's"/>
    <n v="1"/>
    <s v="New Delhi"/>
    <s v="Lodhi Road"/>
    <n v="77.222222500000001"/>
    <n v="28.5910546"/>
    <s v="North Indian, Mughlai"/>
    <s v="Indian Rupees(Rs.)"/>
    <x v="1"/>
    <x v="0"/>
    <s v="No"/>
    <s v="No"/>
    <n v="3"/>
    <n v="194"/>
    <n v="1000"/>
    <n v="3.8"/>
    <n v="2017"/>
    <n v="6"/>
    <n v="12"/>
    <d v="2017-06-12T00:00:00"/>
    <n v="12"/>
    <x v="1"/>
  </r>
  <r>
    <n v="303851"/>
    <s v="Barichi Restaurant"/>
    <n v="1"/>
    <s v="New Delhi"/>
    <s v="Mahipalpur"/>
    <n v="77.127797799999996"/>
    <n v="28.549334999999999"/>
    <s v="North Indian, South Indian, Chinese"/>
    <s v="Indian Rupees(Rs.)"/>
    <x v="1"/>
    <x v="0"/>
    <s v="No"/>
    <s v="No"/>
    <n v="3"/>
    <n v="7"/>
    <n v="1000"/>
    <n v="2.9"/>
    <n v="2015"/>
    <n v="6"/>
    <n v="6"/>
    <d v="2015-06-06T00:00:00"/>
    <n v="12"/>
    <x v="1"/>
  </r>
  <r>
    <n v="18163892"/>
    <s v="The Delhi Canteen"/>
    <n v="1"/>
    <s v="New Delhi"/>
    <s v="Malviya Nagar"/>
    <n v="77.214262399999996"/>
    <n v="28.5384888"/>
    <s v="North Indian, Continental, Asian, Chinese, Thai"/>
    <s v="Indian Rupees(Rs.)"/>
    <x v="1"/>
    <x v="1"/>
    <s v="No"/>
    <s v="No"/>
    <n v="3"/>
    <n v="305"/>
    <n v="1000"/>
    <n v="3.6"/>
    <n v="2010"/>
    <n v="6"/>
    <n v="27"/>
    <d v="2010-06-27T00:00:00"/>
    <n v="12"/>
    <x v="1"/>
  </r>
  <r>
    <n v="18421020"/>
    <s v="The Blessing Bliss"/>
    <n v="1"/>
    <s v="New Delhi"/>
    <s v="Pitampura"/>
    <n v="77.105851099999995"/>
    <n v="28.6912752"/>
    <s v="North Indian, Continental, Chinese"/>
    <s v="Indian Rupees(Rs.)"/>
    <x v="1"/>
    <x v="0"/>
    <s v="No"/>
    <s v="No"/>
    <n v="3"/>
    <n v="21"/>
    <n v="1000"/>
    <n v="3.4"/>
    <n v="2017"/>
    <n v="6"/>
    <n v="21"/>
    <d v="2017-06-21T00:00:00"/>
    <n v="12"/>
    <x v="1"/>
  </r>
  <r>
    <n v="18375379"/>
    <s v="Hawalat Lounge &amp; Bar"/>
    <n v="1"/>
    <s v="New Delhi"/>
    <s v="Punjabi Bagh"/>
    <n v="77.122417799999994"/>
    <n v="28.666586200000001"/>
    <s v="North Indian, Continental, Italian"/>
    <s v="Indian Rupees(Rs.)"/>
    <x v="1"/>
    <x v="0"/>
    <s v="No"/>
    <s v="No"/>
    <n v="3"/>
    <n v="126"/>
    <n v="1000"/>
    <n v="4"/>
    <n v="2013"/>
    <n v="6"/>
    <n v="22"/>
    <d v="2013-06-22T00:00:00"/>
    <n v="12"/>
    <x v="1"/>
  </r>
  <r>
    <n v="2751"/>
    <s v="Moti Mahal Delux - Kebab Trail"/>
    <n v="1"/>
    <s v="New Delhi"/>
    <s v="Rajinder Nagar"/>
    <n v="77.177314699999997"/>
    <n v="28.639901600000002"/>
    <s v="North Indian, Mughlai, Chinese"/>
    <s v="Indian Rupees(Rs.)"/>
    <x v="1"/>
    <x v="1"/>
    <s v="No"/>
    <s v="No"/>
    <n v="3"/>
    <n v="102"/>
    <n v="1000"/>
    <n v="3.2"/>
    <n v="2018"/>
    <n v="6"/>
    <n v="20"/>
    <d v="2018-06-20T00:00:00"/>
    <n v="12"/>
    <x v="1"/>
  </r>
  <r>
    <n v="308235"/>
    <s v="Sultanat"/>
    <n v="1"/>
    <s v="New Delhi"/>
    <s v="Aditya Mega Mall, Karkardooma"/>
    <n v="77.301602599999995"/>
    <n v="28.656262399999999"/>
    <s v="North Indian, Chinese, Continental"/>
    <s v="Indian Rupees(Rs.)"/>
    <x v="1"/>
    <x v="1"/>
    <s v="No"/>
    <s v="No"/>
    <n v="3"/>
    <n v="288"/>
    <n v="1000"/>
    <n v="3.7"/>
    <n v="2013"/>
    <n v="5"/>
    <n v="8"/>
    <d v="2013-05-08T00:00:00"/>
    <n v="12"/>
    <x v="1"/>
  </r>
  <r>
    <n v="134"/>
    <s v="Moti Mahal Delux"/>
    <n v="1"/>
    <s v="New Delhi"/>
    <s v="Defence Colony"/>
    <n v="77.230186900000007"/>
    <n v="28.573594400000001"/>
    <s v="North Indian, Mughlai, Chinese"/>
    <s v="Indian Rupees(Rs.)"/>
    <x v="1"/>
    <x v="1"/>
    <s v="No"/>
    <s v="No"/>
    <n v="3"/>
    <n v="130"/>
    <n v="1000"/>
    <n v="3.8"/>
    <n v="2017"/>
    <n v="5"/>
    <n v="20"/>
    <d v="2017-05-20T00:00:00"/>
    <n v="12"/>
    <x v="1"/>
  </r>
  <r>
    <n v="18456762"/>
    <s v="Moh Maya Cafe"/>
    <n v="1"/>
    <s v="New Delhi"/>
    <s v="Delhi University-GTB Nagar"/>
    <n v="77.204109000000003"/>
    <n v="28.694703000000001"/>
    <s v="North Indian, Continental, Chinese, Italian, Lebanese"/>
    <s v="Indian Rupees(Rs.)"/>
    <x v="1"/>
    <x v="0"/>
    <s v="No"/>
    <s v="No"/>
    <n v="3"/>
    <n v="49"/>
    <n v="1000"/>
    <n v="3.7"/>
    <n v="2014"/>
    <n v="5"/>
    <n v="23"/>
    <d v="2014-05-23T00:00:00"/>
    <n v="12"/>
    <x v="1"/>
  </r>
  <r>
    <n v="18472648"/>
    <s v="Eywa by Saby @ Celeste"/>
    <n v="1"/>
    <s v="New Delhi"/>
    <s v="Lodhi Colony"/>
    <n v="0"/>
    <n v="0"/>
    <s v="Cafe"/>
    <s v="Indian Rupees(Rs.)"/>
    <x v="1"/>
    <x v="0"/>
    <s v="No"/>
    <s v="No"/>
    <n v="3"/>
    <n v="2"/>
    <n v="1000"/>
    <n v="1"/>
    <n v="2017"/>
    <n v="5"/>
    <n v="4"/>
    <d v="2017-05-04T00:00:00"/>
    <n v="12"/>
    <x v="1"/>
  </r>
  <r>
    <n v="18456456"/>
    <s v="Culinaria"/>
    <n v="1"/>
    <s v="New Delhi"/>
    <s v="Pitampura"/>
    <n v="77.130674299999995"/>
    <n v="28.6939262"/>
    <s v="North Indian, Chinese, Continental, Thai"/>
    <s v="Indian Rupees(Rs.)"/>
    <x v="1"/>
    <x v="0"/>
    <s v="No"/>
    <s v="No"/>
    <n v="3"/>
    <n v="10"/>
    <n v="1000"/>
    <n v="3.3"/>
    <n v="2014"/>
    <n v="5"/>
    <n v="21"/>
    <d v="2014-05-21T00:00:00"/>
    <n v="12"/>
    <x v="1"/>
  </r>
  <r>
    <n v="18322609"/>
    <s v="Remember Me Cafí©"/>
    <n v="1"/>
    <s v="New Delhi"/>
    <s v="Shahpur Jat"/>
    <n v="77.215565299999994"/>
    <n v="28.549830700000001"/>
    <s v="Cafe, Continental, Italian, Mexican"/>
    <s v="Indian Rupees(Rs.)"/>
    <x v="1"/>
    <x v="1"/>
    <s v="No"/>
    <s v="No"/>
    <n v="3"/>
    <n v="134"/>
    <n v="1000"/>
    <n v="4"/>
    <n v="2016"/>
    <n v="5"/>
    <n v="14"/>
    <d v="2016-05-14T00:00:00"/>
    <n v="12"/>
    <x v="1"/>
  </r>
  <r>
    <n v="18466399"/>
    <s v="ATM Bistro"/>
    <n v="1"/>
    <s v="New Delhi"/>
    <s v="Sunder Nagar"/>
    <n v="77.241548100000003"/>
    <n v="28.601877000000002"/>
    <s v="European"/>
    <s v="Indian Rupees(Rs.)"/>
    <x v="1"/>
    <x v="0"/>
    <s v="No"/>
    <s v="No"/>
    <n v="3"/>
    <n v="3"/>
    <n v="1000"/>
    <n v="1"/>
    <n v="2012"/>
    <n v="5"/>
    <n v="14"/>
    <d v="2012-05-14T00:00:00"/>
    <n v="12"/>
    <x v="1"/>
  </r>
  <r>
    <n v="18237363"/>
    <s v="Bao Cha"/>
    <n v="1"/>
    <s v="New Delhi"/>
    <s v="The India Mall, New Friends Colony"/>
    <n v="77.268983759999998"/>
    <n v="28.56164003"/>
    <s v="Chinese, Thai, Asian"/>
    <s v="Indian Rupees(Rs.)"/>
    <x v="1"/>
    <x v="1"/>
    <s v="No"/>
    <s v="No"/>
    <n v="3"/>
    <n v="90"/>
    <n v="1000"/>
    <n v="3"/>
    <n v="2013"/>
    <n v="5"/>
    <n v="19"/>
    <d v="2013-05-19T00:00:00"/>
    <n v="12"/>
    <x v="1"/>
  </r>
  <r>
    <n v="8822"/>
    <s v="Barichi"/>
    <n v="1"/>
    <s v="New Delhi"/>
    <s v="East Patel Nagar"/>
    <n v="77.1698272"/>
    <n v="28.645540199999999"/>
    <s v="North Indian, Chinese, South Indian"/>
    <s v="Indian Rupees(Rs.)"/>
    <x v="1"/>
    <x v="0"/>
    <s v="No"/>
    <s v="No"/>
    <n v="3"/>
    <n v="11"/>
    <n v="1000"/>
    <n v="2.9"/>
    <n v="2012"/>
    <n v="4"/>
    <n v="9"/>
    <d v="2012-04-09T00:00:00"/>
    <n v="12"/>
    <x v="1"/>
  </r>
  <r>
    <n v="482"/>
    <s v="Moti Mahal Delux"/>
    <n v="1"/>
    <s v="New Delhi"/>
    <s v="Janakpuri"/>
    <n v="77.082047299999999"/>
    <n v="28.6300262"/>
    <s v="North Indian, Mughlai, Chinese"/>
    <s v="Indian Rupees(Rs.)"/>
    <x v="1"/>
    <x v="1"/>
    <s v="No"/>
    <s v="No"/>
    <n v="3"/>
    <n v="105"/>
    <n v="1000"/>
    <n v="2.6"/>
    <n v="2015"/>
    <n v="4"/>
    <n v="14"/>
    <d v="2015-04-14T00:00:00"/>
    <n v="12"/>
    <x v="1"/>
  </r>
  <r>
    <n v="303350"/>
    <s v="Clay 1 Grill"/>
    <n v="1"/>
    <s v="New Delhi"/>
    <s v="Kirti Nagar"/>
    <n v="77.139495199999999"/>
    <n v="28.655594900000001"/>
    <s v="North Indian, Mughlai"/>
    <s v="Indian Rupees(Rs.)"/>
    <x v="1"/>
    <x v="0"/>
    <s v="No"/>
    <s v="No"/>
    <n v="3"/>
    <n v="283"/>
    <n v="1000"/>
    <n v="3.6"/>
    <n v="2018"/>
    <n v="4"/>
    <n v="11"/>
    <d v="2018-04-11T00:00:00"/>
    <n v="12"/>
    <x v="1"/>
  </r>
  <r>
    <n v="771"/>
    <s v="Krips Restaurant"/>
    <n v="1"/>
    <s v="New Delhi"/>
    <s v="Basant Lok Market, Vasant Vihar"/>
    <n v="77.163887770000002"/>
    <n v="28.557200160000001"/>
    <s v="North Indian, Chinese"/>
    <s v="Indian Rupees(Rs.)"/>
    <x v="1"/>
    <x v="1"/>
    <s v="No"/>
    <s v="No"/>
    <n v="3"/>
    <n v="193"/>
    <n v="1000"/>
    <n v="3.5"/>
    <n v="2015"/>
    <n v="3"/>
    <n v="23"/>
    <d v="2015-03-23T00:00:00"/>
    <n v="12"/>
    <x v="1"/>
  </r>
  <r>
    <n v="8429"/>
    <s v="Chocolateria San Churro"/>
    <n v="1"/>
    <s v="New Delhi"/>
    <s v="Greater Kailash (GK) 2"/>
    <n v="77.2436699"/>
    <n v="28.5345364"/>
    <s v="Bakery, Desserts, Fast Food"/>
    <s v="Indian Rupees(Rs.)"/>
    <x v="1"/>
    <x v="1"/>
    <s v="No"/>
    <s v="No"/>
    <n v="3"/>
    <n v="594"/>
    <n v="1000"/>
    <n v="3.8"/>
    <n v="2011"/>
    <n v="3"/>
    <n v="20"/>
    <d v="2011-03-20T00:00:00"/>
    <n v="12"/>
    <x v="1"/>
  </r>
  <r>
    <n v="18222557"/>
    <s v="Icon"/>
    <n v="1"/>
    <s v="New Delhi"/>
    <s v="Lodhi Colony"/>
    <n v="77.223764900000006"/>
    <n v="28.584589600000001"/>
    <s v="Chinese, North Indian"/>
    <s v="Indian Rupees(Rs.)"/>
    <x v="1"/>
    <x v="0"/>
    <s v="No"/>
    <s v="No"/>
    <n v="3"/>
    <n v="18"/>
    <n v="1000"/>
    <n v="3.2"/>
    <n v="2015"/>
    <n v="3"/>
    <n v="24"/>
    <d v="2015-03-24T00:00:00"/>
    <n v="12"/>
    <x v="1"/>
  </r>
  <r>
    <n v="3114"/>
    <s v="Spice Court"/>
    <n v="1"/>
    <s v="New Delhi"/>
    <s v="Rohini"/>
    <n v="77.116830300000004"/>
    <n v="28.7007412"/>
    <s v="Chinese, North Indian, Mughlai"/>
    <s v="Indian Rupees(Rs.)"/>
    <x v="1"/>
    <x v="1"/>
    <s v="No"/>
    <s v="No"/>
    <n v="3"/>
    <n v="59"/>
    <n v="1000"/>
    <n v="2.6"/>
    <n v="2014"/>
    <n v="3"/>
    <n v="26"/>
    <d v="2014-03-26T00:00:00"/>
    <n v="12"/>
    <x v="1"/>
  </r>
  <r>
    <n v="3164"/>
    <s v="RDX"/>
    <n v="1"/>
    <s v="New Delhi"/>
    <s v="Safdarjung"/>
    <n v="77.198971900000004"/>
    <n v="28.565734500000001"/>
    <s v="North Indian, Chinese, Mughlai"/>
    <s v="Indian Rupees(Rs.)"/>
    <x v="1"/>
    <x v="0"/>
    <s v="No"/>
    <s v="No"/>
    <n v="3"/>
    <n v="223"/>
    <n v="1000"/>
    <n v="3.9"/>
    <n v="2014"/>
    <n v="3"/>
    <n v="21"/>
    <d v="2014-03-21T00:00:00"/>
    <n v="12"/>
    <x v="1"/>
  </r>
  <r>
    <n v="18254558"/>
    <s v="Johnny Rockets"/>
    <n v="1"/>
    <s v="New Delhi"/>
    <s v="Connaught Place"/>
    <n v="77.219722899999994"/>
    <n v="28.6304436"/>
    <s v="Fast Food, American, Burger"/>
    <s v="Indian Rupees(Rs.)"/>
    <x v="1"/>
    <x v="0"/>
    <s v="No"/>
    <s v="No"/>
    <n v="3"/>
    <n v="608"/>
    <n v="1000"/>
    <n v="4"/>
    <n v="2017"/>
    <n v="2"/>
    <n v="21"/>
    <d v="2017-02-21T00:00:00"/>
    <n v="12"/>
    <x v="1"/>
  </r>
  <r>
    <n v="18400720"/>
    <s v="Mama's Buoi"/>
    <n v="1"/>
    <s v="New Delhi"/>
    <s v="GTB Nagar"/>
    <n v="77.205440100000004"/>
    <n v="28.692949500000001"/>
    <s v="North Indian, Continental, Italian"/>
    <s v="Indian Rupees(Rs.)"/>
    <x v="1"/>
    <x v="0"/>
    <s v="No"/>
    <s v="No"/>
    <n v="3"/>
    <n v="373"/>
    <n v="1000"/>
    <n v="3.9"/>
    <n v="2014"/>
    <n v="2"/>
    <n v="8"/>
    <d v="2014-02-08T00:00:00"/>
    <n v="12"/>
    <x v="1"/>
  </r>
  <r>
    <n v="18440414"/>
    <s v="Root'd"/>
    <n v="1"/>
    <s v="New Delhi"/>
    <s v="Hauz Khas"/>
    <n v="77.213120700000005"/>
    <n v="28.560137300000001"/>
    <s v="Continental, Cafe"/>
    <s v="Indian Rupees(Rs.)"/>
    <x v="1"/>
    <x v="0"/>
    <s v="No"/>
    <s v="No"/>
    <n v="3"/>
    <n v="18"/>
    <n v="1000"/>
    <n v="3.7"/>
    <n v="2015"/>
    <n v="2"/>
    <n v="12"/>
    <d v="2015-02-12T00:00:00"/>
    <n v="12"/>
    <x v="1"/>
  </r>
  <r>
    <n v="18336478"/>
    <s v="Hang Out"/>
    <n v="1"/>
    <s v="New Delhi"/>
    <s v="Pacific Mall, Tagore Garden"/>
    <n v="77.106519800000001"/>
    <n v="28.642190200000002"/>
    <s v="Italian, Continental, Fast Food, North Indian"/>
    <s v="Indian Rupees(Rs.)"/>
    <x v="1"/>
    <x v="0"/>
    <s v="No"/>
    <s v="No"/>
    <n v="3"/>
    <n v="3"/>
    <n v="1000"/>
    <n v="1"/>
    <n v="2018"/>
    <n v="2"/>
    <n v="22"/>
    <d v="2018-02-22T00:00:00"/>
    <n v="12"/>
    <x v="1"/>
  </r>
  <r>
    <n v="310595"/>
    <s v="My Love Restaurant &amp; Bar"/>
    <n v="1"/>
    <s v="New Delhi"/>
    <s v="Paharganj"/>
    <n v="77.209482600000001"/>
    <n v="28.638784000000001"/>
    <s v="North Indian, Mughlai, Chinese"/>
    <s v="Indian Rupees(Rs.)"/>
    <x v="1"/>
    <x v="0"/>
    <s v="No"/>
    <s v="No"/>
    <n v="3"/>
    <n v="19"/>
    <n v="1000"/>
    <n v="2.7"/>
    <n v="2014"/>
    <n v="2"/>
    <n v="12"/>
    <d v="2014-02-12T00:00:00"/>
    <n v="12"/>
    <x v="1"/>
  </r>
  <r>
    <n v="18014114"/>
    <s v="Cafe Desire"/>
    <n v="1"/>
    <s v="New Delhi"/>
    <s v="D Mall, Netaji Subhash Place"/>
    <n v="77.152605699999995"/>
    <n v="28.692631899999999"/>
    <s v="North Indian, Chinese, Finger Food"/>
    <s v="Indian Rupees(Rs.)"/>
    <x v="1"/>
    <x v="1"/>
    <s v="No"/>
    <s v="No"/>
    <n v="3"/>
    <n v="116"/>
    <n v="1000"/>
    <n v="3.5"/>
    <n v="2014"/>
    <n v="1"/>
    <n v="12"/>
    <d v="2014-01-12T00:00:00"/>
    <n v="12"/>
    <x v="1"/>
  </r>
  <r>
    <n v="18387753"/>
    <s v="Riviera"/>
    <n v="1"/>
    <s v="New Delhi"/>
    <s v="Jasola"/>
    <n v="77.293531900000005"/>
    <n v="28.5404503"/>
    <s v="Continental, North Indian, Chinese, Mughlai, Asian"/>
    <s v="Indian Rupees(Rs.)"/>
    <x v="1"/>
    <x v="0"/>
    <s v="No"/>
    <s v="No"/>
    <n v="3"/>
    <n v="8"/>
    <n v="1000"/>
    <n v="3.2"/>
    <n v="2012"/>
    <n v="1"/>
    <n v="23"/>
    <d v="2012-01-23T00:00:00"/>
    <n v="12"/>
    <x v="1"/>
  </r>
  <r>
    <n v="3003"/>
    <s v="Capital Curry"/>
    <n v="1"/>
    <s v="New Delhi"/>
    <s v="Living Style Mall, Jasola"/>
    <n v="77.296804399999999"/>
    <n v="28.541139999999999"/>
    <s v="North Indian, Mughlai"/>
    <s v="Indian Rupees(Rs.)"/>
    <x v="1"/>
    <x v="0"/>
    <s v="No"/>
    <s v="No"/>
    <n v="3"/>
    <n v="54"/>
    <n v="1000"/>
    <n v="3.1"/>
    <n v="2013"/>
    <n v="1"/>
    <n v="21"/>
    <d v="2013-01-21T00:00:00"/>
    <n v="12"/>
    <x v="1"/>
  </r>
  <r>
    <n v="1951"/>
    <s v="Moti Mahal Delux Tandoori Trail"/>
    <n v="1"/>
    <s v="New Delhi"/>
    <s v="Metro Walk Mall, Rohini"/>
    <n v="77.113683699999996"/>
    <n v="28.724073300000001"/>
    <s v="North Indian, Mughlai, Chinese"/>
    <s v="Indian Rupees(Rs.)"/>
    <x v="1"/>
    <x v="1"/>
    <s v="No"/>
    <s v="No"/>
    <n v="3"/>
    <n v="151"/>
    <n v="1000"/>
    <n v="3.2"/>
    <n v="2016"/>
    <n v="1"/>
    <n v="3"/>
    <d v="2016-01-03T00:00:00"/>
    <n v="12"/>
    <x v="1"/>
  </r>
  <r>
    <n v="305135"/>
    <s v="Le Fairway Restaurant &amp; Bar"/>
    <n v="1"/>
    <s v="New Delhi"/>
    <s v="Paharganj"/>
    <n v="77.210777809999996"/>
    <n v="28.644237310000001"/>
    <s v="North Indian, Continental"/>
    <s v="Indian Rupees(Rs.)"/>
    <x v="1"/>
    <x v="0"/>
    <s v="No"/>
    <s v="No"/>
    <n v="3"/>
    <n v="17"/>
    <n v="1000"/>
    <n v="3.1"/>
    <n v="2012"/>
    <n v="1"/>
    <n v="3"/>
    <d v="2012-01-03T00:00:00"/>
    <n v="12"/>
    <x v="1"/>
  </r>
  <r>
    <n v="8915"/>
    <s v="Puratan - Family Restaurant &amp; Bar"/>
    <n v="1"/>
    <s v="New Delhi"/>
    <s v="Rohini"/>
    <n v="77.114268100000004"/>
    <n v="28.734469099999998"/>
    <s v="North Indian, Chinese"/>
    <s v="Indian Rupees(Rs.)"/>
    <x v="1"/>
    <x v="1"/>
    <s v="No"/>
    <s v="No"/>
    <n v="3"/>
    <n v="156"/>
    <n v="1000"/>
    <n v="3.3"/>
    <n v="2014"/>
    <n v="1"/>
    <n v="22"/>
    <d v="2014-01-22T00:00:00"/>
    <n v="12"/>
    <x v="1"/>
  </r>
  <r>
    <n v="3935"/>
    <s v="By The Way - Bellagio"/>
    <n v="1"/>
    <s v="New Delhi"/>
    <s v="Bellagio, Ashok Vihar Phase 2"/>
    <n v="77.179924400000004"/>
    <n v="28.696327700000001"/>
    <s v="Italian, Continental"/>
    <s v="Indian Rupees(Rs.)"/>
    <x v="1"/>
    <x v="1"/>
    <s v="No"/>
    <s v="No"/>
    <n v="3"/>
    <n v="120"/>
    <n v="1000"/>
    <n v="2.9"/>
    <n v="2012"/>
    <n v="12"/>
    <n v="14"/>
    <d v="2012-12-14T00:00:00"/>
    <n v="12"/>
    <x v="1"/>
  </r>
  <r>
    <n v="3105"/>
    <s v="Fiery Grills"/>
    <n v="1"/>
    <s v="New Delhi"/>
    <s v="D Mall, Netaji Subhash Place"/>
    <n v="77.1527715"/>
    <n v="28.6927868"/>
    <s v="North Indian, Chinese, Continental"/>
    <s v="Indian Rupees(Rs.)"/>
    <x v="1"/>
    <x v="0"/>
    <s v="No"/>
    <s v="No"/>
    <n v="3"/>
    <n v="165"/>
    <n v="1000"/>
    <n v="3.3"/>
    <n v="2015"/>
    <n v="12"/>
    <n v="11"/>
    <d v="2015-12-11T00:00:00"/>
    <n v="12"/>
    <x v="1"/>
  </r>
  <r>
    <n v="313413"/>
    <s v="Rumours"/>
    <n v="1"/>
    <s v="New Delhi"/>
    <s v="Karkardooma"/>
    <n v="77.302491799999999"/>
    <n v="28.647514900000001"/>
    <s v="North Indian, Chinese, Italian"/>
    <s v="Indian Rupees(Rs.)"/>
    <x v="1"/>
    <x v="0"/>
    <s v="No"/>
    <s v="No"/>
    <n v="3"/>
    <n v="232"/>
    <n v="1000"/>
    <n v="3.4"/>
    <n v="2013"/>
    <n v="12"/>
    <n v="6"/>
    <d v="2013-12-06T00:00:00"/>
    <n v="12"/>
    <x v="1"/>
  </r>
  <r>
    <n v="305370"/>
    <s v="Urban Degchi Kitchen &amp; Bar"/>
    <n v="1"/>
    <s v="New Delhi"/>
    <s v="Mayur Vihar Phase 2"/>
    <n v="77.300816699999999"/>
    <n v="28.619465900000002"/>
    <s v="North Indian, Chinese"/>
    <s v="Indian Rupees(Rs.)"/>
    <x v="1"/>
    <x v="1"/>
    <s v="No"/>
    <s v="No"/>
    <n v="3"/>
    <n v="94"/>
    <n v="1000"/>
    <n v="2.6"/>
    <n v="2016"/>
    <n v="12"/>
    <n v="28"/>
    <d v="2016-12-28T00:00:00"/>
    <n v="12"/>
    <x v="1"/>
  </r>
  <r>
    <n v="2232"/>
    <s v="Pind Balluchi"/>
    <n v="1"/>
    <s v="New Delhi"/>
    <s v="Nehru Place"/>
    <n v="77.251336600000002"/>
    <n v="28.549026999999999"/>
    <s v="North Indian, Mughlai"/>
    <s v="Indian Rupees(Rs.)"/>
    <x v="1"/>
    <x v="1"/>
    <s v="No"/>
    <s v="No"/>
    <n v="3"/>
    <n v="184"/>
    <n v="1000"/>
    <n v="2.4"/>
    <n v="2015"/>
    <n v="12"/>
    <n v="22"/>
    <d v="2015-12-22T00:00:00"/>
    <n v="12"/>
    <x v="1"/>
  </r>
  <r>
    <n v="2966"/>
    <s v="Pind Balluchi"/>
    <n v="1"/>
    <s v="New Delhi"/>
    <s v="Netaji Subhash Place"/>
    <n v="77.150756000000001"/>
    <n v="28.6934012"/>
    <s v="North Indian, Mughlai"/>
    <s v="Indian Rupees(Rs.)"/>
    <x v="1"/>
    <x v="1"/>
    <s v="No"/>
    <s v="No"/>
    <n v="3"/>
    <n v="261"/>
    <n v="1000"/>
    <n v="2.7"/>
    <n v="2011"/>
    <n v="12"/>
    <n v="23"/>
    <d v="2011-12-23T00:00:00"/>
    <n v="12"/>
    <x v="1"/>
  </r>
  <r>
    <n v="3069"/>
    <s v="The First Floor"/>
    <n v="1"/>
    <s v="New Delhi"/>
    <s v="Nehru Place"/>
    <n v="77.252683599999997"/>
    <n v="28.548796299999999"/>
    <s v="North Indian, Chinese"/>
    <s v="Indian Rupees(Rs.)"/>
    <x v="1"/>
    <x v="1"/>
    <s v="No"/>
    <s v="No"/>
    <n v="3"/>
    <n v="14"/>
    <n v="1000"/>
    <n v="3.1"/>
    <n v="2016"/>
    <n v="11"/>
    <n v="10"/>
    <d v="2016-11-10T00:00:00"/>
    <n v="12"/>
    <x v="1"/>
  </r>
  <r>
    <n v="9417"/>
    <s v="The Mad Teapot/The Wishing Chair"/>
    <n v="1"/>
    <s v="New Delhi"/>
    <s v="Shahpur Jat"/>
    <n v="77.214378300000007"/>
    <n v="28.549321299999999"/>
    <s v="Cafe, Bakery, Italian"/>
    <s v="Indian Rupees(Rs.)"/>
    <x v="1"/>
    <x v="0"/>
    <s v="No"/>
    <s v="No"/>
    <n v="3"/>
    <n v="251"/>
    <n v="1000"/>
    <n v="4.0999999999999996"/>
    <n v="2017"/>
    <n v="11"/>
    <n v="7"/>
    <d v="2017-11-07T00:00:00"/>
    <n v="12"/>
    <x v="1"/>
  </r>
  <r>
    <n v="18458647"/>
    <s v="Pind Balluchi"/>
    <n v="1"/>
    <s v="New Delhi"/>
    <s v="Janpath"/>
    <n v="77.219722899999994"/>
    <n v="28.629189199999999"/>
    <s v="North Indian, Mughlai"/>
    <s v="Indian Rupees(Rs.)"/>
    <x v="1"/>
    <x v="0"/>
    <s v="No"/>
    <s v="No"/>
    <n v="3"/>
    <n v="3"/>
    <n v="1000"/>
    <n v="1"/>
    <n v="2010"/>
    <n v="10"/>
    <n v="12"/>
    <d v="2010-10-12T00:00:00"/>
    <n v="12"/>
    <x v="1"/>
  </r>
  <r>
    <n v="18412888"/>
    <s v="Calendar's Kitchen by Satish Kaushik"/>
    <n v="1"/>
    <s v="New Delhi"/>
    <s v="Rajouri Garden"/>
    <n v="77.118153899999996"/>
    <n v="28.647267599999999"/>
    <s v="Continental, Italian, North Indian, Chinese"/>
    <s v="Indian Rupees(Rs.)"/>
    <x v="1"/>
    <x v="0"/>
    <s v="No"/>
    <s v="No"/>
    <n v="3"/>
    <n v="115"/>
    <n v="1000"/>
    <n v="4"/>
    <n v="2010"/>
    <n v="10"/>
    <n v="17"/>
    <d v="2010-10-17T00:00:00"/>
    <n v="12"/>
    <x v="1"/>
  </r>
  <r>
    <n v="18415387"/>
    <s v="Showstopper"/>
    <n v="1"/>
    <s v="New Delhi"/>
    <s v="Rajouri Garden"/>
    <n v="77.119971500000005"/>
    <n v="28.647595299999999"/>
    <s v="Continental, North Indian, Chinese, Asian"/>
    <s v="Indian Rupees(Rs.)"/>
    <x v="1"/>
    <x v="0"/>
    <s v="No"/>
    <s v="No"/>
    <n v="3"/>
    <n v="163"/>
    <n v="1000"/>
    <n v="4.0999999999999996"/>
    <n v="2016"/>
    <n v="10"/>
    <n v="2"/>
    <d v="2016-10-02T00:00:00"/>
    <n v="12"/>
    <x v="1"/>
  </r>
  <r>
    <n v="18245295"/>
    <s v="Uptown Cafe"/>
    <n v="1"/>
    <s v="New Delhi"/>
    <s v="Satyaniketan"/>
    <n v="77.167613799999998"/>
    <n v="28.588010100000002"/>
    <s v="Cafe, Continental, Chinese, North Indian, Italian"/>
    <s v="Indian Rupees(Rs.)"/>
    <x v="1"/>
    <x v="1"/>
    <s v="No"/>
    <s v="No"/>
    <n v="3"/>
    <n v="244"/>
    <n v="1000"/>
    <n v="3.6"/>
    <n v="2016"/>
    <n v="10"/>
    <n v="5"/>
    <d v="2016-10-05T00:00:00"/>
    <n v="12"/>
    <x v="1"/>
  </r>
  <r>
    <n v="18282007"/>
    <s v="Mumbai Matinee"/>
    <n v="1"/>
    <s v="New Delhi"/>
    <s v="Shahpur Jat"/>
    <n v="77.212177499999996"/>
    <n v="28.549246100000001"/>
    <s v="North Indian, Italian, Continental"/>
    <s v="Indian Rupees(Rs.)"/>
    <x v="1"/>
    <x v="1"/>
    <s v="No"/>
    <s v="No"/>
    <n v="3"/>
    <n v="84"/>
    <n v="1000"/>
    <n v="3.5"/>
    <n v="2015"/>
    <n v="10"/>
    <n v="5"/>
    <d v="2015-10-05T00:00:00"/>
    <n v="12"/>
    <x v="1"/>
  </r>
  <r>
    <n v="18425157"/>
    <s v="Baadshah"/>
    <n v="1"/>
    <s v="New Delhi"/>
    <s v="Tagore Garden"/>
    <n v="77.116360999999998"/>
    <n v="28.6461869"/>
    <s v="North Indian, Chinese"/>
    <s v="Indian Rupees(Rs.)"/>
    <x v="1"/>
    <x v="0"/>
    <s v="No"/>
    <s v="No"/>
    <n v="3"/>
    <n v="26"/>
    <n v="1000"/>
    <n v="3.5"/>
    <n v="2016"/>
    <n v="10"/>
    <n v="27"/>
    <d v="2016-10-27T00:00:00"/>
    <n v="12"/>
    <x v="1"/>
  </r>
  <r>
    <n v="18198427"/>
    <s v="Healthy Routes"/>
    <n v="1"/>
    <s v="New Delhi"/>
    <s v="Connaught Place"/>
    <n v="77.220531399999999"/>
    <n v="28.6348214"/>
    <s v="Healthy Food, Continental, Italian"/>
    <s v="Indian Rupees(Rs.)"/>
    <x v="1"/>
    <x v="1"/>
    <s v="No"/>
    <s v="No"/>
    <n v="2"/>
    <n v="361"/>
    <n v="800"/>
    <n v="4"/>
    <n v="2010"/>
    <n v="9"/>
    <n v="1"/>
    <d v="2010-09-01T00:00:00"/>
    <n v="9.6"/>
    <x v="0"/>
  </r>
  <r>
    <n v="18460925"/>
    <s v="The Square Meal"/>
    <n v="1"/>
    <s v="New Delhi"/>
    <s v="Ginger Hotel, Vivek Vihar"/>
    <n v="77.303949000000003"/>
    <n v="28.665828999999999"/>
    <s v="North Indian, South Indian, Chinese"/>
    <s v="Indian Rupees(Rs.)"/>
    <x v="1"/>
    <x v="0"/>
    <s v="No"/>
    <s v="No"/>
    <n v="2"/>
    <n v="1"/>
    <n v="800"/>
    <n v="1"/>
    <n v="2016"/>
    <n v="9"/>
    <n v="10"/>
    <d v="2016-09-10T00:00:00"/>
    <n v="9.6"/>
    <x v="0"/>
  </r>
  <r>
    <n v="18429394"/>
    <s v="Desi Villa"/>
    <n v="1"/>
    <s v="New Delhi"/>
    <s v="Karkardooma"/>
    <n v="77.304534000000004"/>
    <n v="28.6601143"/>
    <s v="South Indian, North Indian, Chinese"/>
    <s v="Indian Rupees(Rs.)"/>
    <x v="1"/>
    <x v="0"/>
    <s v="No"/>
    <s v="No"/>
    <n v="2"/>
    <n v="28"/>
    <n v="800"/>
    <n v="3.7"/>
    <n v="2014"/>
    <n v="9"/>
    <n v="12"/>
    <d v="2014-09-12T00:00:00"/>
    <n v="9.6"/>
    <x v="0"/>
  </r>
  <r>
    <n v="302142"/>
    <s v="Delhi 15"/>
    <n v="1"/>
    <s v="New Delhi"/>
    <s v="Kirti Nagar"/>
    <n v="77.140775099999999"/>
    <n v="28.655603500000002"/>
    <s v="North Indian, Mughlai, Chinese"/>
    <s v="Indian Rupees(Rs.)"/>
    <x v="1"/>
    <x v="1"/>
    <s v="No"/>
    <s v="No"/>
    <n v="2"/>
    <n v="45"/>
    <n v="800"/>
    <n v="2.7"/>
    <n v="2016"/>
    <n v="9"/>
    <n v="26"/>
    <d v="2016-09-26T00:00:00"/>
    <n v="9.6"/>
    <x v="0"/>
  </r>
  <r>
    <n v="4036"/>
    <s v="Supa's Restaurant"/>
    <n v="1"/>
    <s v="New Delhi"/>
    <s v="Kirti Nagar"/>
    <n v="77.142172000000002"/>
    <n v="28.650623299999999"/>
    <s v="North Indian, Chinese"/>
    <s v="Indian Rupees(Rs.)"/>
    <x v="1"/>
    <x v="0"/>
    <s v="No"/>
    <s v="No"/>
    <n v="2"/>
    <n v="50"/>
    <n v="800"/>
    <n v="3.2"/>
    <n v="2010"/>
    <n v="9"/>
    <n v="27"/>
    <d v="2010-09-27T00:00:00"/>
    <n v="9.6"/>
    <x v="0"/>
  </r>
  <r>
    <n v="1274"/>
    <s v="The Chaupal Bar And Restaurant"/>
    <n v="1"/>
    <s v="New Delhi"/>
    <s v="Krishna Nagar"/>
    <n v="77.283390699999998"/>
    <n v="28.659888899999999"/>
    <s v="Chinese, North Indian"/>
    <s v="Indian Rupees(Rs.)"/>
    <x v="1"/>
    <x v="0"/>
    <s v="No"/>
    <s v="No"/>
    <n v="2"/>
    <n v="14"/>
    <n v="800"/>
    <n v="2.9"/>
    <n v="2017"/>
    <n v="9"/>
    <n v="4"/>
    <d v="2017-09-04T00:00:00"/>
    <n v="9.6"/>
    <x v="0"/>
  </r>
  <r>
    <n v="308360"/>
    <s v="Shree Rathnam"/>
    <n v="1"/>
    <s v="New Delhi"/>
    <s v="Preet Vihar"/>
    <n v="77.297545799999995"/>
    <n v="28.643034799999999"/>
    <s v="South Indian, North Indian, Chinese"/>
    <s v="Indian Rupees(Rs.)"/>
    <x v="1"/>
    <x v="1"/>
    <s v="No"/>
    <s v="No"/>
    <n v="2"/>
    <n v="121"/>
    <n v="800"/>
    <n v="3.3"/>
    <n v="2012"/>
    <n v="9"/>
    <n v="26"/>
    <d v="2012-09-26T00:00:00"/>
    <n v="9.6"/>
    <x v="0"/>
  </r>
  <r>
    <n v="309865"/>
    <s v="FrenZone"/>
    <n v="1"/>
    <s v="New Delhi"/>
    <s v="Satyaniketan"/>
    <n v="77.167074600000007"/>
    <n v="28.5876001"/>
    <s v="North Indian, Chinese, Fast Food, Cafe"/>
    <s v="Indian Rupees(Rs.)"/>
    <x v="1"/>
    <x v="1"/>
    <s v="No"/>
    <s v="No"/>
    <n v="2"/>
    <n v="288"/>
    <n v="800"/>
    <n v="3.9"/>
    <n v="2011"/>
    <n v="9"/>
    <n v="9"/>
    <d v="2011-09-09T00:00:00"/>
    <n v="9.6"/>
    <x v="0"/>
  </r>
  <r>
    <n v="18425186"/>
    <s v="ODT"/>
    <n v="1"/>
    <s v="New Delhi"/>
    <s v="South Extension 1"/>
    <n v="77.220501600000006"/>
    <n v="28.569133300000001"/>
    <s v="Continental, North Indian, Italian"/>
    <s v="Indian Rupees(Rs.)"/>
    <x v="1"/>
    <x v="0"/>
    <s v="No"/>
    <s v="No"/>
    <n v="2"/>
    <n v="12"/>
    <n v="800"/>
    <n v="3.3"/>
    <n v="2015"/>
    <n v="9"/>
    <n v="20"/>
    <d v="2015-09-20T00:00:00"/>
    <n v="9.6"/>
    <x v="0"/>
  </r>
  <r>
    <n v="301534"/>
    <s v="Bijoli Grill"/>
    <n v="1"/>
    <s v="New Delhi"/>
    <s v="Barakhamba Road"/>
    <n v="77.22564027"/>
    <n v="28.625862890000001"/>
    <s v="Bengali, North Indian, Chinese"/>
    <s v="Indian Rupees(Rs.)"/>
    <x v="1"/>
    <x v="0"/>
    <s v="No"/>
    <s v="No"/>
    <n v="2"/>
    <n v="343"/>
    <n v="800"/>
    <n v="3.7"/>
    <n v="2013"/>
    <n v="8"/>
    <n v="3"/>
    <d v="2013-08-03T00:00:00"/>
    <n v="9.6"/>
    <x v="0"/>
  </r>
  <r>
    <n v="300744"/>
    <s v="Chawla'sŒ_"/>
    <n v="1"/>
    <s v="New Delhi"/>
    <s v="Jangpura"/>
    <n v="77.241727699999998"/>
    <n v="28.580294500000001"/>
    <s v="North Indian, Mughlai"/>
    <s v="Indian Rupees(Rs.)"/>
    <x v="1"/>
    <x v="1"/>
    <s v="No"/>
    <s v="No"/>
    <n v="2"/>
    <n v="126"/>
    <n v="800"/>
    <n v="2.2999999999999998"/>
    <n v="2013"/>
    <n v="8"/>
    <n v="13"/>
    <d v="2013-08-13T00:00:00"/>
    <n v="9.6"/>
    <x v="0"/>
  </r>
  <r>
    <n v="9145"/>
    <s v="Moti Mahal Delux"/>
    <n v="1"/>
    <s v="New Delhi"/>
    <s v="Mahipalpur"/>
    <n v="77.125280700000005"/>
    <n v="28.5472115"/>
    <s v="North Indian, Mughlai, Chinese"/>
    <s v="Indian Rupees(Rs.)"/>
    <x v="1"/>
    <x v="0"/>
    <s v="No"/>
    <s v="No"/>
    <n v="2"/>
    <n v="22"/>
    <n v="800"/>
    <n v="3"/>
    <n v="2014"/>
    <n v="8"/>
    <n v="6"/>
    <d v="2014-08-06T00:00:00"/>
    <n v="9.6"/>
    <x v="0"/>
  </r>
  <r>
    <n v="1040"/>
    <s v="Karim's"/>
    <n v="1"/>
    <s v="New Delhi"/>
    <s v="Malviya Nagar"/>
    <n v="77.214666600000001"/>
    <n v="28.538342799999999"/>
    <s v="Mughlai, North Indian"/>
    <s v="Indian Rupees(Rs.)"/>
    <x v="1"/>
    <x v="1"/>
    <s v="No"/>
    <s v="No"/>
    <n v="2"/>
    <n v="183"/>
    <n v="800"/>
    <n v="3"/>
    <n v="2011"/>
    <n v="8"/>
    <n v="2"/>
    <d v="2011-08-02T00:00:00"/>
    <n v="9.6"/>
    <x v="0"/>
  </r>
  <r>
    <n v="18238913"/>
    <s v="Cilantro Woodapple"/>
    <n v="1"/>
    <s v="New Delhi"/>
    <s v="Preet Vihar"/>
    <n v="77.298298200000005"/>
    <n v="28.6424299"/>
    <s v="North Indian, Continental, Mughlai"/>
    <s v="Indian Rupees(Rs.)"/>
    <x v="1"/>
    <x v="0"/>
    <s v="No"/>
    <s v="No"/>
    <n v="2"/>
    <n v="8"/>
    <n v="800"/>
    <n v="3"/>
    <n v="2017"/>
    <n v="8"/>
    <n v="12"/>
    <d v="2017-08-12T00:00:00"/>
    <n v="9.6"/>
    <x v="0"/>
  </r>
  <r>
    <n v="309435"/>
    <s v="Chawlas 2"/>
    <n v="1"/>
    <s v="New Delhi"/>
    <s v="Rajouri Garden"/>
    <n v="77.120207899999997"/>
    <n v="28.639082500000001"/>
    <s v="North Indian, Mughlai"/>
    <s v="Indian Rupees(Rs.)"/>
    <x v="1"/>
    <x v="0"/>
    <s v="No"/>
    <s v="No"/>
    <n v="2"/>
    <n v="27"/>
    <n v="800"/>
    <n v="3"/>
    <n v="2011"/>
    <n v="8"/>
    <n v="3"/>
    <d v="2011-08-03T00:00:00"/>
    <n v="9.6"/>
    <x v="0"/>
  </r>
  <r>
    <n v="309737"/>
    <s v="Big Dragon"/>
    <n v="1"/>
    <s v="New Delhi"/>
    <s v="Kalkaji"/>
    <n v="77.251887359999998"/>
    <n v="28.543194029999999"/>
    <s v="Chinese, Thai"/>
    <s v="Indian Rupees(Rs.)"/>
    <x v="1"/>
    <x v="0"/>
    <s v="No"/>
    <s v="No"/>
    <n v="2"/>
    <n v="108"/>
    <n v="800"/>
    <n v="3.6"/>
    <n v="2016"/>
    <n v="7"/>
    <n v="18"/>
    <d v="2016-07-18T00:00:00"/>
    <n v="9.6"/>
    <x v="0"/>
  </r>
  <r>
    <n v="2295"/>
    <s v="Aroma Rest O Bar"/>
    <n v="1"/>
    <s v="New Delhi"/>
    <s v="Karkardooma"/>
    <n v="77.302195999999995"/>
    <n v="28.648465399999999"/>
    <s v="North Indian, Mughlai, Chinese"/>
    <s v="Indian Rupees(Rs.)"/>
    <x v="1"/>
    <x v="1"/>
    <s v="No"/>
    <s v="No"/>
    <n v="2"/>
    <n v="306"/>
    <n v="800"/>
    <n v="3.6"/>
    <n v="2013"/>
    <n v="7"/>
    <n v="16"/>
    <d v="2013-07-16T00:00:00"/>
    <n v="9.6"/>
    <x v="0"/>
  </r>
  <r>
    <n v="7450"/>
    <s v="Aroma Spice"/>
    <n v="1"/>
    <s v="New Delhi"/>
    <s v="Karol Bagh"/>
    <n v="77.189378480000002"/>
    <n v="28.647792590000002"/>
    <s v="North Indian, Chinese"/>
    <s v="Indian Rupees(Rs.)"/>
    <x v="1"/>
    <x v="0"/>
    <s v="No"/>
    <s v="No"/>
    <n v="2"/>
    <n v="51"/>
    <n v="800"/>
    <n v="3.4"/>
    <n v="2017"/>
    <n v="7"/>
    <n v="23"/>
    <d v="2017-07-23T00:00:00"/>
    <n v="9.6"/>
    <x v="0"/>
  </r>
  <r>
    <n v="1036"/>
    <s v="The Delhi Heights"/>
    <n v="1"/>
    <s v="New Delhi"/>
    <s v="Malviya Nagar"/>
    <n v="77.207800399999996"/>
    <n v="28.532782600000001"/>
    <s v="North Indian, Mughlai, Chinese"/>
    <s v="Indian Rupees(Rs.)"/>
    <x v="1"/>
    <x v="1"/>
    <s v="No"/>
    <s v="No"/>
    <n v="2"/>
    <n v="198"/>
    <n v="800"/>
    <n v="2.8"/>
    <n v="2013"/>
    <n v="7"/>
    <n v="3"/>
    <d v="2013-07-03T00:00:00"/>
    <n v="9.6"/>
    <x v="0"/>
  </r>
  <r>
    <n v="4455"/>
    <s v="Shanghai Moon"/>
    <n v="1"/>
    <s v="New Delhi"/>
    <s v="Pacific Mall, Tagore Garden"/>
    <n v="77.106488999999996"/>
    <n v="28.6421265"/>
    <s v="Chinese"/>
    <s v="Indian Rupees(Rs.)"/>
    <x v="1"/>
    <x v="0"/>
    <s v="No"/>
    <s v="No"/>
    <n v="2"/>
    <n v="71"/>
    <n v="800"/>
    <n v="2.6"/>
    <n v="2018"/>
    <n v="7"/>
    <n v="18"/>
    <d v="2018-07-18T00:00:00"/>
    <n v="9.6"/>
    <x v="0"/>
  </r>
  <r>
    <n v="3135"/>
    <s v="Barbeque Creation By Kadhai Tadka"/>
    <n v="1"/>
    <s v="New Delhi"/>
    <s v="Rajinder Nagar"/>
    <n v="77.177546800000002"/>
    <n v="28.639863500000001"/>
    <s v="North Indian, Chinese, Mughlai"/>
    <s v="Indian Rupees(Rs.)"/>
    <x v="1"/>
    <x v="1"/>
    <s v="No"/>
    <s v="No"/>
    <n v="2"/>
    <n v="78"/>
    <n v="800"/>
    <n v="2.5"/>
    <n v="2015"/>
    <n v="7"/>
    <n v="11"/>
    <d v="2015-07-11T00:00:00"/>
    <n v="9.6"/>
    <x v="0"/>
  </r>
  <r>
    <n v="304928"/>
    <s v="Moti Mahal Delux"/>
    <n v="1"/>
    <s v="New Delhi"/>
    <s v="Rohini"/>
    <n v="77.118227500000003"/>
    <n v="28.7126947"/>
    <s v="North Indian, Mughlai, Chinese"/>
    <s v="Indian Rupees(Rs.)"/>
    <x v="1"/>
    <x v="1"/>
    <s v="No"/>
    <s v="No"/>
    <n v="2"/>
    <n v="159"/>
    <n v="800"/>
    <n v="3.5"/>
    <n v="2018"/>
    <n v="7"/>
    <n v="21"/>
    <d v="2018-07-21T00:00:00"/>
    <n v="9.6"/>
    <x v="0"/>
  </r>
  <r>
    <n v="18398618"/>
    <s v="The Masala Trail"/>
    <n v="1"/>
    <s v="New Delhi"/>
    <s v="Janpath"/>
    <n v="77.219696999999996"/>
    <n v="28.627109999999998"/>
    <s v="North Indian, South Indian, Street Food"/>
    <s v="Indian Rupees(Rs.)"/>
    <x v="1"/>
    <x v="1"/>
    <s v="No"/>
    <s v="No"/>
    <n v="2"/>
    <n v="303"/>
    <n v="800"/>
    <n v="3.9"/>
    <n v="2015"/>
    <n v="6"/>
    <n v="10"/>
    <d v="2015-06-10T00:00:00"/>
    <n v="9.6"/>
    <x v="0"/>
  </r>
  <r>
    <n v="9670"/>
    <s v="Shree Rathnam"/>
    <n v="1"/>
    <s v="New Delhi"/>
    <s v="Paschim Vihar"/>
    <n v="77.091750099999999"/>
    <n v="28.660926700000001"/>
    <s v="South Indian, North Indian, Chinese"/>
    <s v="Indian Rupees(Rs.)"/>
    <x v="1"/>
    <x v="1"/>
    <s v="No"/>
    <s v="No"/>
    <n v="2"/>
    <n v="95"/>
    <n v="800"/>
    <n v="3.2"/>
    <n v="2012"/>
    <n v="6"/>
    <n v="1"/>
    <d v="2012-06-01T00:00:00"/>
    <n v="9.6"/>
    <x v="0"/>
  </r>
  <r>
    <n v="1630"/>
    <s v="Chanakya Bar-Be-Que"/>
    <n v="1"/>
    <s v="New Delhi"/>
    <s v="Chanakyapuri"/>
    <n v="77.191428299999998"/>
    <n v="28.584360799999999"/>
    <s v="Chinese, North Indian"/>
    <s v="Indian Rupees(Rs.)"/>
    <x v="1"/>
    <x v="0"/>
    <s v="No"/>
    <s v="No"/>
    <n v="2"/>
    <n v="17"/>
    <n v="800"/>
    <n v="3.2"/>
    <n v="2014"/>
    <n v="5"/>
    <n v="14"/>
    <d v="2014-05-14T00:00:00"/>
    <n v="9.6"/>
    <x v="0"/>
  </r>
  <r>
    <n v="311150"/>
    <s v="Relax Restaurant"/>
    <n v="1"/>
    <s v="New Delhi"/>
    <s v="Lajpat Nagar 1"/>
    <n v="77.241440830000002"/>
    <n v="28.573263170000001"/>
    <s v="North Indian, Mughlai"/>
    <s v="Indian Rupees(Rs.)"/>
    <x v="1"/>
    <x v="1"/>
    <s v="No"/>
    <s v="No"/>
    <n v="2"/>
    <n v="116"/>
    <n v="800"/>
    <n v="3.5"/>
    <n v="2016"/>
    <n v="5"/>
    <n v="28"/>
    <d v="2016-05-28T00:00:00"/>
    <n v="9.6"/>
    <x v="0"/>
  </r>
  <r>
    <n v="3117"/>
    <s v="Green Chilli"/>
    <n v="1"/>
    <s v="New Delhi"/>
    <s v="Paharganj"/>
    <n v="77.210480000000004"/>
    <n v="28.641880100000002"/>
    <s v="North Indian, Chinese, Continental"/>
    <s v="Indian Rupees(Rs.)"/>
    <x v="1"/>
    <x v="0"/>
    <s v="No"/>
    <s v="No"/>
    <n v="2"/>
    <n v="17"/>
    <n v="800"/>
    <n v="2.8"/>
    <n v="2013"/>
    <n v="5"/>
    <n v="23"/>
    <d v="2013-05-23T00:00:00"/>
    <n v="9.6"/>
    <x v="0"/>
  </r>
  <r>
    <n v="3119"/>
    <s v="Malhotra Restaurant"/>
    <n v="1"/>
    <s v="New Delhi"/>
    <s v="Paharganj"/>
    <n v="77.210380900000004"/>
    <n v="28.641020000000001"/>
    <s v="North Indian, Chinese, Continental, Italian"/>
    <s v="Indian Rupees(Rs.)"/>
    <x v="1"/>
    <x v="0"/>
    <s v="No"/>
    <s v="No"/>
    <n v="2"/>
    <n v="32"/>
    <n v="800"/>
    <n v="2.9"/>
    <n v="2015"/>
    <n v="5"/>
    <n v="14"/>
    <d v="2015-05-14T00:00:00"/>
    <n v="9.6"/>
    <x v="0"/>
  </r>
  <r>
    <n v="18303432"/>
    <s v="Barkat"/>
    <n v="1"/>
    <s v="New Delhi"/>
    <s v="Preet Vihar"/>
    <n v="77.297472299999995"/>
    <n v="28.643465500000001"/>
    <s v="North Indian, Mughlai"/>
    <s v="Indian Rupees(Rs.)"/>
    <x v="1"/>
    <x v="1"/>
    <s v="No"/>
    <s v="No"/>
    <n v="2"/>
    <n v="67"/>
    <n v="800"/>
    <n v="3.4"/>
    <n v="2012"/>
    <n v="5"/>
    <n v="16"/>
    <d v="2012-05-16T00:00:00"/>
    <n v="9.6"/>
    <x v="0"/>
  </r>
  <r>
    <n v="2587"/>
    <s v="Chimney"/>
    <n v="1"/>
    <s v="New Delhi"/>
    <s v="Chanakyapuri"/>
    <n v="77.191604799999993"/>
    <n v="28.5843895"/>
    <s v="Chinese"/>
    <s v="Indian Rupees(Rs.)"/>
    <x v="1"/>
    <x v="0"/>
    <s v="No"/>
    <s v="No"/>
    <n v="2"/>
    <n v="66"/>
    <n v="800"/>
    <n v="2.9"/>
    <n v="2010"/>
    <n v="4"/>
    <n v="16"/>
    <d v="2010-04-16T00:00:00"/>
    <n v="9.6"/>
    <x v="0"/>
  </r>
  <r>
    <n v="18240023"/>
    <s v="Ego"/>
    <n v="1"/>
    <s v="New Delhi"/>
    <s v="Jasola"/>
    <n v="77.286512299999998"/>
    <n v="28.539131300000001"/>
    <s v="Continental, Italian"/>
    <s v="Indian Rupees(Rs.)"/>
    <x v="1"/>
    <x v="0"/>
    <s v="No"/>
    <s v="No"/>
    <n v="2"/>
    <n v="14"/>
    <n v="800"/>
    <n v="3.3"/>
    <n v="2017"/>
    <n v="4"/>
    <n v="3"/>
    <d v="2017-04-03T00:00:00"/>
    <n v="9.6"/>
    <x v="0"/>
  </r>
  <r>
    <n v="18336489"/>
    <s v="#OFF Campus"/>
    <n v="1"/>
    <s v="New Delhi"/>
    <s v="Satyaniketan"/>
    <n v="77.168737100000001"/>
    <n v="28.588520800000001"/>
    <s v="Cafe, Continental, Italian, Fast Food"/>
    <s v="Indian Rupees(Rs.)"/>
    <x v="1"/>
    <x v="1"/>
    <s v="No"/>
    <s v="No"/>
    <n v="2"/>
    <n v="216"/>
    <n v="800"/>
    <n v="3.7"/>
    <n v="2011"/>
    <n v="4"/>
    <n v="18"/>
    <d v="2011-04-18T00:00:00"/>
    <n v="9.6"/>
    <x v="0"/>
  </r>
  <r>
    <n v="18322647"/>
    <s v="366 Junction"/>
    <n v="1"/>
    <s v="New Delhi"/>
    <s v="Vijay Nagar"/>
    <n v="77.201038199999999"/>
    <n v="28.692886699999999"/>
    <s v="Cafe, North Indian, Chinese"/>
    <s v="Indian Rupees(Rs.)"/>
    <x v="1"/>
    <x v="0"/>
    <s v="No"/>
    <s v="No"/>
    <n v="2"/>
    <n v="43"/>
    <n v="800"/>
    <n v="3.3"/>
    <n v="2010"/>
    <n v="4"/>
    <n v="17"/>
    <d v="2010-04-17T00:00:00"/>
    <n v="9.6"/>
    <x v="0"/>
  </r>
  <r>
    <n v="4338"/>
    <s v="Spinns Resto-Bar"/>
    <n v="1"/>
    <s v="New Delhi"/>
    <s v="Vikaspuri"/>
    <n v="77.074749100000005"/>
    <n v="28.639194"/>
    <s v="North Indian, Chinese"/>
    <s v="Indian Rupees(Rs.)"/>
    <x v="1"/>
    <x v="0"/>
    <s v="No"/>
    <s v="No"/>
    <n v="2"/>
    <n v="43"/>
    <n v="800"/>
    <n v="2.6"/>
    <n v="2017"/>
    <n v="4"/>
    <n v="19"/>
    <d v="2017-04-19T00:00:00"/>
    <n v="9.6"/>
    <x v="0"/>
  </r>
  <r>
    <n v="18255141"/>
    <s v="Chawla'sŒ_"/>
    <n v="1"/>
    <s v="New Delhi"/>
    <s v="Aditya Mega Mall, Karkardooma"/>
    <n v="77.301197700000003"/>
    <n v="28.656051600000001"/>
    <s v="North Indian, Mughlai"/>
    <s v="Indian Rupees(Rs.)"/>
    <x v="1"/>
    <x v="1"/>
    <s v="No"/>
    <s v="No"/>
    <n v="2"/>
    <n v="32"/>
    <n v="800"/>
    <n v="3.4"/>
    <n v="2011"/>
    <n v="3"/>
    <n v="16"/>
    <d v="2011-03-16T00:00:00"/>
    <n v="9.6"/>
    <x v="0"/>
  </r>
  <r>
    <n v="18462606"/>
    <s v="Svasti Cafe"/>
    <n v="1"/>
    <s v="New Delhi"/>
    <s v="Janpath"/>
    <n v="0"/>
    <n v="0"/>
    <s v="North Indian, Fast Food, Bihari"/>
    <s v="Indian Rupees(Rs.)"/>
    <x v="1"/>
    <x v="0"/>
    <s v="No"/>
    <s v="No"/>
    <n v="2"/>
    <n v="6"/>
    <n v="800"/>
    <n v="3.1"/>
    <n v="2010"/>
    <n v="3"/>
    <n v="8"/>
    <d v="2010-03-08T00:00:00"/>
    <n v="9.6"/>
    <x v="0"/>
  </r>
  <r>
    <n v="307959"/>
    <s v="Nine 75 Lounge &amp; Bar"/>
    <n v="1"/>
    <s v="New Delhi"/>
    <s v="Kamla Nagar"/>
    <n v="77.200479999999999"/>
    <n v="28.682621399999999"/>
    <s v="Chinese, North Indian, Italian, Continental, Fast Food"/>
    <s v="Indian Rupees(Rs.)"/>
    <x v="1"/>
    <x v="0"/>
    <s v="No"/>
    <s v="No"/>
    <n v="2"/>
    <n v="145"/>
    <n v="800"/>
    <n v="3.2"/>
    <n v="2015"/>
    <n v="3"/>
    <n v="12"/>
    <d v="2015-03-12T00:00:00"/>
    <n v="9.6"/>
    <x v="0"/>
  </r>
  <r>
    <n v="310801"/>
    <s v="Amuse Lounge"/>
    <n v="1"/>
    <s v="New Delhi"/>
    <s v="Punjabi Bagh"/>
    <n v="77.133083940000006"/>
    <n v="28.67063315"/>
    <s v="Fast Food, Chinese, North Indian"/>
    <s v="Indian Rupees(Rs.)"/>
    <x v="1"/>
    <x v="0"/>
    <s v="No"/>
    <s v="No"/>
    <n v="2"/>
    <n v="49"/>
    <n v="800"/>
    <n v="3.3"/>
    <n v="2010"/>
    <n v="3"/>
    <n v="8"/>
    <d v="2010-03-08T00:00:00"/>
    <n v="9.6"/>
    <x v="0"/>
  </r>
  <r>
    <n v="300008"/>
    <s v="English Tadka"/>
    <n v="1"/>
    <s v="New Delhi"/>
    <s v="TDI Mall, Rajouri Garden"/>
    <n v="77.121274400000004"/>
    <n v="28.6523425"/>
    <s v="North Indian, European"/>
    <s v="Indian Rupees(Rs.)"/>
    <x v="1"/>
    <x v="0"/>
    <s v="No"/>
    <s v="No"/>
    <n v="2"/>
    <n v="152"/>
    <n v="800"/>
    <n v="3.3"/>
    <n v="2015"/>
    <n v="3"/>
    <n v="5"/>
    <d v="2015-03-05T00:00:00"/>
    <n v="9.6"/>
    <x v="0"/>
  </r>
  <r>
    <n v="307369"/>
    <s v="Taxi Bar &amp; Cafe"/>
    <n v="1"/>
    <s v="New Delhi"/>
    <s v="Vijay Nagar"/>
    <n v="77.204108399999996"/>
    <n v="28.694441099999999"/>
    <s v="North Indian, Chinese, Fast Food"/>
    <s v="Indian Rupees(Rs.)"/>
    <x v="1"/>
    <x v="1"/>
    <s v="No"/>
    <s v="No"/>
    <n v="2"/>
    <n v="732"/>
    <n v="800"/>
    <n v="3.3"/>
    <n v="2011"/>
    <n v="3"/>
    <n v="7"/>
    <d v="2011-03-07T00:00:00"/>
    <n v="9.6"/>
    <x v="0"/>
  </r>
  <r>
    <n v="301657"/>
    <s v="Shree Rathnam"/>
    <n v="1"/>
    <s v="New Delhi"/>
    <s v="Punjabi Bagh"/>
    <n v="77.133066170000006"/>
    <n v="28.67024103"/>
    <s v="South Indian, North Indian, Chinese"/>
    <s v="Indian Rupees(Rs.)"/>
    <x v="1"/>
    <x v="1"/>
    <s v="No"/>
    <s v="No"/>
    <n v="2"/>
    <n v="111"/>
    <n v="800"/>
    <n v="3.4"/>
    <n v="2017"/>
    <n v="2"/>
    <n v="9"/>
    <d v="2017-02-09T00:00:00"/>
    <n v="9.6"/>
    <x v="0"/>
  </r>
  <r>
    <n v="308166"/>
    <s v="New Red Onion"/>
    <n v="1"/>
    <s v="New Delhi"/>
    <s v="Saket"/>
    <n v="77.203296460000004"/>
    <n v="28.5201761"/>
    <s v="North Indian, Chinese"/>
    <s v="Indian Rupees(Rs.)"/>
    <x v="1"/>
    <x v="0"/>
    <s v="No"/>
    <s v="No"/>
    <n v="2"/>
    <n v="20"/>
    <n v="800"/>
    <n v="2.5"/>
    <n v="2017"/>
    <n v="2"/>
    <n v="19"/>
    <d v="2017-02-19T00:00:00"/>
    <n v="9.6"/>
    <x v="0"/>
  </r>
  <r>
    <n v="2308"/>
    <s v="Le Chef"/>
    <n v="1"/>
    <s v="New Delhi"/>
    <s v="Cross River Mall, Karkardooma"/>
    <n v="77.302328299999999"/>
    <n v="28.657110800000002"/>
    <s v="North Indian, Chinese, South Indian, Fast Food"/>
    <s v="Indian Rupees(Rs.)"/>
    <x v="1"/>
    <x v="1"/>
    <s v="No"/>
    <s v="No"/>
    <n v="2"/>
    <n v="134"/>
    <n v="800"/>
    <n v="3.3"/>
    <n v="2011"/>
    <n v="1"/>
    <n v="16"/>
    <d v="2011-01-16T00:00:00"/>
    <n v="9.6"/>
    <x v="0"/>
  </r>
  <r>
    <n v="357"/>
    <s v="Bemisaal"/>
    <n v="1"/>
    <s v="New Delhi"/>
    <s v="District Centre, Janakpuri"/>
    <n v="77.080051699999999"/>
    <n v="28.6301104"/>
    <s v="North Indian, Chinese"/>
    <s v="Indian Rupees(Rs.)"/>
    <x v="1"/>
    <x v="1"/>
    <s v="No"/>
    <s v="No"/>
    <n v="2"/>
    <n v="122"/>
    <n v="800"/>
    <n v="3.4"/>
    <n v="2013"/>
    <n v="1"/>
    <n v="6"/>
    <d v="2013-01-06T00:00:00"/>
    <n v="9.6"/>
    <x v="0"/>
  </r>
  <r>
    <n v="18180041"/>
    <s v="Big Fat Sandwich"/>
    <n v="1"/>
    <s v="New Delhi"/>
    <s v="Ambience Mall, Vasant Kunj"/>
    <n v="77.15575699"/>
    <n v="28.54155381"/>
    <s v="American"/>
    <s v="Indian Rupees(Rs.)"/>
    <x v="1"/>
    <x v="1"/>
    <s v="No"/>
    <s v="No"/>
    <n v="2"/>
    <n v="232"/>
    <n v="800"/>
    <n v="3.5"/>
    <n v="2016"/>
    <n v="12"/>
    <n v="17"/>
    <d v="2016-12-17T00:00:00"/>
    <n v="9.6"/>
    <x v="0"/>
  </r>
  <r>
    <n v="824"/>
    <s v="Chimney Sizzlers"/>
    <n v="1"/>
    <s v="New Delhi"/>
    <s v="Chanakyapuri"/>
    <n v="77.191604799999993"/>
    <n v="28.584299900000001"/>
    <s v="Chinese"/>
    <s v="Indian Rupees(Rs.)"/>
    <x v="1"/>
    <x v="1"/>
    <s v="No"/>
    <s v="No"/>
    <n v="2"/>
    <n v="137"/>
    <n v="800"/>
    <n v="3.7"/>
    <n v="2015"/>
    <n v="12"/>
    <n v="15"/>
    <d v="2015-12-15T00:00:00"/>
    <n v="9.6"/>
    <x v="0"/>
  </r>
  <r>
    <n v="18364354"/>
    <s v="Balluchi's - The Royal Cuisine"/>
    <n v="1"/>
    <s v="New Delhi"/>
    <s v="Chittaranjan Park"/>
    <n v="77.251854800000004"/>
    <n v="28.539918400000001"/>
    <s v="North Indian, Mughlai, Chinese"/>
    <s v="Indian Rupees(Rs.)"/>
    <x v="1"/>
    <x v="0"/>
    <s v="No"/>
    <s v="No"/>
    <n v="2"/>
    <n v="4"/>
    <n v="800"/>
    <n v="3"/>
    <n v="2018"/>
    <n v="12"/>
    <n v="22"/>
    <d v="2018-12-22T00:00:00"/>
    <n v="9.6"/>
    <x v="0"/>
  </r>
  <r>
    <n v="576"/>
    <s v="Deez Biryani &amp; Kebabs"/>
    <n v="1"/>
    <s v="New Delhi"/>
    <s v="Defence Colony"/>
    <n v="77.238674200000005"/>
    <n v="28.5778529"/>
    <s v="Biryani, North Indian, Mughlai"/>
    <s v="Indian Rupees(Rs.)"/>
    <x v="1"/>
    <x v="1"/>
    <s v="No"/>
    <s v="No"/>
    <n v="2"/>
    <n v="338"/>
    <n v="800"/>
    <n v="3.7"/>
    <n v="2011"/>
    <n v="12"/>
    <n v="15"/>
    <d v="2011-12-15T00:00:00"/>
    <n v="9.6"/>
    <x v="0"/>
  </r>
  <r>
    <n v="302542"/>
    <s v="Nagaland"/>
    <n v="1"/>
    <s v="New Delhi"/>
    <s v="Dilli Haat, INA"/>
    <n v="77.206245699999997"/>
    <n v="28.573122999999999"/>
    <s v="Chinese, Naga"/>
    <s v="Indian Rupees(Rs.)"/>
    <x v="1"/>
    <x v="0"/>
    <s v="No"/>
    <s v="No"/>
    <n v="2"/>
    <n v="143"/>
    <n v="800"/>
    <n v="3.7"/>
    <n v="2010"/>
    <n v="12"/>
    <n v="12"/>
    <d v="2010-12-12T00:00:00"/>
    <n v="9.6"/>
    <x v="0"/>
  </r>
  <r>
    <n v="9835"/>
    <s v="Samavar"/>
    <n v="1"/>
    <s v="New Delhi"/>
    <s v="Greater Kailash (GK) 1"/>
    <n v="77.244022700000002"/>
    <n v="28.546267799999999"/>
    <s v="Kashmiri, Chinese, Mughlai"/>
    <s v="Indian Rupees(Rs.)"/>
    <x v="1"/>
    <x v="1"/>
    <s v="No"/>
    <s v="No"/>
    <n v="2"/>
    <n v="89"/>
    <n v="800"/>
    <n v="3.3"/>
    <n v="2016"/>
    <n v="12"/>
    <n v="12"/>
    <d v="2016-12-12T00:00:00"/>
    <n v="9.6"/>
    <x v="0"/>
  </r>
  <r>
    <n v="18408045"/>
    <s v="Encounter"/>
    <n v="1"/>
    <s v="New Delhi"/>
    <s v="GTB Nagar"/>
    <n v="77.204451899999995"/>
    <n v="28.697512100000001"/>
    <s v="North Indian, Finger Food"/>
    <s v="Indian Rupees(Rs.)"/>
    <x v="1"/>
    <x v="0"/>
    <s v="No"/>
    <s v="No"/>
    <n v="2"/>
    <n v="1"/>
    <n v="800"/>
    <n v="1"/>
    <n v="2018"/>
    <n v="12"/>
    <n v="3"/>
    <d v="2018-12-03T00:00:00"/>
    <n v="9.6"/>
    <x v="0"/>
  </r>
  <r>
    <n v="308068"/>
    <s v="The Grand Kitchen"/>
    <n v="1"/>
    <s v="New Delhi"/>
    <s v="Hotel Regent Grand, Karol Bagh"/>
    <n v="77.172998199999995"/>
    <n v="28.643025600000001"/>
    <s v="North Indian, Chinese"/>
    <s v="Indian Rupees(Rs.)"/>
    <x v="1"/>
    <x v="0"/>
    <s v="No"/>
    <s v="No"/>
    <n v="2"/>
    <n v="1"/>
    <n v="800"/>
    <n v="1"/>
    <n v="2016"/>
    <n v="12"/>
    <n v="22"/>
    <d v="2016-12-22T00:00:00"/>
    <n v="9.6"/>
    <x v="0"/>
  </r>
  <r>
    <n v="1905"/>
    <s v="Raffles"/>
    <n v="1"/>
    <s v="New Delhi"/>
    <s v="Karol Bagh"/>
    <n v="77.190436800000001"/>
    <n v="28.6478036"/>
    <s v="Fast Food, North Indian, Chinese"/>
    <s v="Indian Rupees(Rs.)"/>
    <x v="1"/>
    <x v="0"/>
    <s v="No"/>
    <s v="No"/>
    <n v="2"/>
    <n v="123"/>
    <n v="800"/>
    <n v="3.1"/>
    <n v="2014"/>
    <n v="12"/>
    <n v="11"/>
    <d v="2014-12-11T00:00:00"/>
    <n v="9.6"/>
    <x v="0"/>
  </r>
  <r>
    <n v="462"/>
    <s v="Karim's"/>
    <n v="1"/>
    <s v="New Delhi"/>
    <s v="Nizamuddin"/>
    <n v="77.243651299999996"/>
    <n v="28.591267909999999"/>
    <s v="Mughlai, North Indian"/>
    <s v="Indian Rupees(Rs.)"/>
    <x v="1"/>
    <x v="1"/>
    <s v="No"/>
    <s v="No"/>
    <n v="2"/>
    <n v="360"/>
    <n v="800"/>
    <n v="3.7"/>
    <n v="2011"/>
    <n v="12"/>
    <n v="14"/>
    <d v="2011-12-14T00:00:00"/>
    <n v="9.6"/>
    <x v="0"/>
  </r>
  <r>
    <n v="308811"/>
    <s v="The Little Diner"/>
    <n v="1"/>
    <s v="New Delhi"/>
    <s v="Vijay Nagar"/>
    <n v="77.205035899999999"/>
    <n v="28.6928661"/>
    <s v="Continental, Chinese, Italian, Cafe"/>
    <s v="Indian Rupees(Rs.)"/>
    <x v="1"/>
    <x v="1"/>
    <s v="No"/>
    <s v="No"/>
    <n v="2"/>
    <n v="430"/>
    <n v="800"/>
    <n v="3.4"/>
    <n v="2014"/>
    <n v="12"/>
    <n v="15"/>
    <d v="2014-12-15T00:00:00"/>
    <n v="9.6"/>
    <x v="0"/>
  </r>
  <r>
    <n v="17977767"/>
    <s v="Mad Monkey"/>
    <n v="1"/>
    <s v="New Delhi"/>
    <s v="Vijay Nagar"/>
    <n v="77.205060500000002"/>
    <n v="28.692649200000002"/>
    <s v="Cafe, Continental, Italian"/>
    <s v="Indian Rupees(Rs.)"/>
    <x v="1"/>
    <x v="1"/>
    <s v="No"/>
    <s v="No"/>
    <n v="2"/>
    <n v="344"/>
    <n v="800"/>
    <n v="3.7"/>
    <n v="2012"/>
    <n v="12"/>
    <n v="2"/>
    <d v="2012-12-02T00:00:00"/>
    <n v="9.6"/>
    <x v="0"/>
  </r>
  <r>
    <n v="18419884"/>
    <s v="Test Restaruants for Medio"/>
    <n v="1"/>
    <s v="New Delhi"/>
    <s v="East of Kailash"/>
    <n v="34"/>
    <n v="35"/>
    <s v="Chinese, Lucknowi"/>
    <s v="Indian Rupees(Rs.)"/>
    <x v="1"/>
    <x v="0"/>
    <s v="No"/>
    <s v="No"/>
    <n v="2"/>
    <n v="1"/>
    <n v="800"/>
    <n v="1"/>
    <n v="2012"/>
    <n v="11"/>
    <n v="24"/>
    <d v="2012-11-24T00:00:00"/>
    <n v="9.6"/>
    <x v="0"/>
  </r>
  <r>
    <n v="18292455"/>
    <s v="Moti Mahal Delux"/>
    <n v="1"/>
    <s v="New Delhi"/>
    <s v="Jail Road"/>
    <n v="77.101334699999995"/>
    <n v="28.625560799999999"/>
    <s v="North Indian, Chinese"/>
    <s v="Indian Rupees(Rs.)"/>
    <x v="1"/>
    <x v="1"/>
    <s v="No"/>
    <s v="No"/>
    <n v="2"/>
    <n v="12"/>
    <n v="800"/>
    <n v="2.7"/>
    <n v="2016"/>
    <n v="11"/>
    <n v="14"/>
    <d v="2016-11-14T00:00:00"/>
    <n v="9.6"/>
    <x v="0"/>
  </r>
  <r>
    <n v="311977"/>
    <s v="New Kadimi"/>
    <n v="1"/>
    <s v="New Delhi"/>
    <s v="Rajouri Garden"/>
    <n v="77.1200714"/>
    <n v="28.650417000000001"/>
    <s v="North Indian, South Indian, Chinese"/>
    <s v="Indian Rupees(Rs.)"/>
    <x v="1"/>
    <x v="1"/>
    <s v="No"/>
    <s v="No"/>
    <n v="2"/>
    <n v="90"/>
    <n v="800"/>
    <n v="3.3"/>
    <n v="2013"/>
    <n v="11"/>
    <n v="4"/>
    <d v="2013-11-04T00:00:00"/>
    <n v="9.6"/>
    <x v="0"/>
  </r>
  <r>
    <n v="18322658"/>
    <s v="Hungry Heroes"/>
    <n v="1"/>
    <s v="New Delhi"/>
    <s v="Rajouri Garden"/>
    <n v="77.122566800000001"/>
    <n v="28.643146300000002"/>
    <s v="Continental"/>
    <s v="Indian Rupees(Rs.)"/>
    <x v="1"/>
    <x v="1"/>
    <s v="No"/>
    <s v="No"/>
    <n v="2"/>
    <n v="96"/>
    <n v="800"/>
    <n v="3.8"/>
    <n v="2018"/>
    <n v="11"/>
    <n v="6"/>
    <d v="2018-11-06T00:00:00"/>
    <n v="9.6"/>
    <x v="0"/>
  </r>
  <r>
    <n v="837"/>
    <s v="Pind Balluchi"/>
    <n v="1"/>
    <s v="New Delhi"/>
    <s v="Rajouri Garden"/>
    <n v="77.1203644"/>
    <n v="28.647660299999998"/>
    <s v="North Indian, Mughlai"/>
    <s v="Indian Rupees(Rs.)"/>
    <x v="1"/>
    <x v="0"/>
    <s v="No"/>
    <s v="No"/>
    <n v="2"/>
    <n v="622"/>
    <n v="800"/>
    <n v="3.6"/>
    <n v="2010"/>
    <n v="11"/>
    <n v="2"/>
    <d v="2010-11-02T00:00:00"/>
    <n v="9.6"/>
    <x v="0"/>
  </r>
  <r>
    <n v="18430901"/>
    <s v="Ghar Bistro Cafe"/>
    <n v="1"/>
    <s v="New Delhi"/>
    <s v="Rajouri Garden"/>
    <n v="77.117677499999999"/>
    <n v="28.646461200000001"/>
    <s v="Continental, North Indian, Chinese, Mughlai, Asian"/>
    <s v="Indian Rupees(Rs.)"/>
    <x v="1"/>
    <x v="0"/>
    <s v="No"/>
    <s v="No"/>
    <n v="2"/>
    <n v="153"/>
    <n v="800"/>
    <n v="4.4000000000000004"/>
    <n v="2014"/>
    <n v="11"/>
    <n v="23"/>
    <d v="2014-11-23T00:00:00"/>
    <n v="9.6"/>
    <x v="0"/>
  </r>
  <r>
    <n v="18358164"/>
    <s v="The Punter House"/>
    <n v="1"/>
    <s v="New Delhi"/>
    <s v="Satyaniketan"/>
    <n v="77.167254299999996"/>
    <n v="28.587706900000001"/>
    <s v="Cafe, Continental, Mexican, Italian, North Indian, Chinese"/>
    <s v="Indian Rupees(Rs.)"/>
    <x v="1"/>
    <x v="0"/>
    <s v="No"/>
    <s v="No"/>
    <n v="2"/>
    <n v="177"/>
    <n v="800"/>
    <n v="3.7"/>
    <n v="2015"/>
    <n v="11"/>
    <n v="26"/>
    <d v="2015-11-26T00:00:00"/>
    <n v="9.6"/>
    <x v="0"/>
  </r>
  <r>
    <n v="18232097"/>
    <s v="Hwealthcafe"/>
    <n v="1"/>
    <s v="New Delhi"/>
    <s v="Defence Colony"/>
    <n v="77.229064199999996"/>
    <n v="28.5745182"/>
    <s v="Cafe, Healthy Food, Continental"/>
    <s v="Indian Rupees(Rs.)"/>
    <x v="1"/>
    <x v="1"/>
    <s v="No"/>
    <s v="No"/>
    <n v="2"/>
    <n v="223"/>
    <n v="800"/>
    <n v="4.0999999999999996"/>
    <n v="2014"/>
    <n v="10"/>
    <n v="20"/>
    <d v="2014-10-20T00:00:00"/>
    <n v="9.6"/>
    <x v="0"/>
  </r>
  <r>
    <n v="2635"/>
    <s v="Tsui Wong"/>
    <n v="1"/>
    <s v="New Delhi"/>
    <s v="East Patel Nagar"/>
    <n v="77.173870199999996"/>
    <n v="28.644641499999999"/>
    <s v="Chinese, Thai, Seafood"/>
    <s v="Indian Rupees(Rs.)"/>
    <x v="1"/>
    <x v="1"/>
    <s v="No"/>
    <s v="No"/>
    <n v="2"/>
    <n v="145"/>
    <n v="800"/>
    <n v="3.8"/>
    <n v="2011"/>
    <n v="10"/>
    <n v="4"/>
    <d v="2011-10-04T00:00:00"/>
    <n v="9.6"/>
    <x v="0"/>
  </r>
  <r>
    <n v="18429154"/>
    <s v="Chilli Singh"/>
    <n v="1"/>
    <s v="New Delhi"/>
    <s v="Green Park"/>
    <n v="77.204901100000001"/>
    <n v="28.557157700000001"/>
    <s v="Chinese, Thai, Seafood"/>
    <s v="Indian Rupees(Rs.)"/>
    <x v="1"/>
    <x v="1"/>
    <s v="No"/>
    <s v="No"/>
    <n v="2"/>
    <n v="7"/>
    <n v="800"/>
    <n v="3.1"/>
    <n v="2016"/>
    <n v="10"/>
    <n v="23"/>
    <d v="2016-10-23T00:00:00"/>
    <n v="9.6"/>
    <x v="0"/>
  </r>
  <r>
    <n v="310592"/>
    <s v="The Vintage Avenue"/>
    <n v="1"/>
    <s v="New Delhi"/>
    <s v="GTB Nagar"/>
    <n v="77.203823099999994"/>
    <n v="28.6951234"/>
    <s v="North Indian, Chinese, Continental, Italian"/>
    <s v="Indian Rupees(Rs.)"/>
    <x v="1"/>
    <x v="1"/>
    <s v="No"/>
    <s v="No"/>
    <n v="2"/>
    <n v="1439"/>
    <n v="800"/>
    <n v="3.9"/>
    <n v="2011"/>
    <n v="10"/>
    <n v="1"/>
    <d v="2011-10-01T00:00:00"/>
    <n v="9.6"/>
    <x v="0"/>
  </r>
  <r>
    <n v="964"/>
    <s v="The Dragon Hucks"/>
    <n v="1"/>
    <s v="New Delhi"/>
    <s v="Model Town 3"/>
    <n v="77.185315500000002"/>
    <n v="28.709291799999999"/>
    <s v="Chinese"/>
    <s v="Indian Rupees(Rs.)"/>
    <x v="1"/>
    <x v="0"/>
    <s v="No"/>
    <s v="No"/>
    <n v="2"/>
    <n v="97"/>
    <n v="800"/>
    <n v="3.3"/>
    <n v="2010"/>
    <n v="10"/>
    <n v="28"/>
    <d v="2010-10-28T00:00:00"/>
    <n v="9.6"/>
    <x v="0"/>
  </r>
  <r>
    <n v="9671"/>
    <s v="Shree Rathnam"/>
    <n v="1"/>
    <s v="New Delhi"/>
    <s v="The India Mall, New Friends Colony"/>
    <n v="77.268709169999994"/>
    <n v="28.561655940000001"/>
    <s v="South Indian, North Indian, Chinese"/>
    <s v="Indian Rupees(Rs.)"/>
    <x v="1"/>
    <x v="1"/>
    <s v="No"/>
    <s v="No"/>
    <n v="2"/>
    <n v="96"/>
    <n v="800"/>
    <n v="3.5"/>
    <n v="2011"/>
    <n v="10"/>
    <n v="23"/>
    <d v="2011-10-23T00:00:00"/>
    <n v="9.6"/>
    <x v="0"/>
  </r>
  <r>
    <n v="18306523"/>
    <s v="Cafí© MRP"/>
    <n v="1"/>
    <s v="New Delhi"/>
    <s v="Connaught Place"/>
    <n v="77.220890699999998"/>
    <n v="28.6344973"/>
    <s v="North Indian, Chinese, Italian, Mediterranean"/>
    <s v="Indian Rupees(Rs.)"/>
    <x v="0"/>
    <x v="0"/>
    <s v="No"/>
    <s v="No"/>
    <n v="2"/>
    <n v="877"/>
    <n v="800"/>
    <n v="3.6"/>
    <n v="2018"/>
    <n v="9"/>
    <n v="11"/>
    <d v="2018-09-11T00:00:00"/>
    <n v="9.6"/>
    <x v="0"/>
  </r>
  <r>
    <n v="18469980"/>
    <s v="Miam"/>
    <n v="1"/>
    <s v="New Delhi"/>
    <s v="Hauz Khas"/>
    <n v="77.203932399999999"/>
    <n v="28.550327299999999"/>
    <s v="Bakery, Desserts"/>
    <s v="Indian Rupees(Rs.)"/>
    <x v="0"/>
    <x v="0"/>
    <s v="No"/>
    <s v="No"/>
    <n v="2"/>
    <n v="8"/>
    <n v="800"/>
    <n v="3.2"/>
    <n v="2016"/>
    <n v="9"/>
    <n v="21"/>
    <d v="2016-09-21T00:00:00"/>
    <n v="9.6"/>
    <x v="0"/>
  </r>
  <r>
    <n v="1197"/>
    <s v="Daawat E Mezbaan"/>
    <n v="1"/>
    <s v="New Delhi"/>
    <s v="Kamla Nagar"/>
    <n v="77.208418809999998"/>
    <n v="28.679915529999999"/>
    <s v="Mughlai, North Indian"/>
    <s v="Indian Rupees(Rs.)"/>
    <x v="0"/>
    <x v="0"/>
    <s v="No"/>
    <s v="No"/>
    <n v="2"/>
    <n v="77"/>
    <n v="800"/>
    <n v="3.1"/>
    <n v="2014"/>
    <n v="9"/>
    <n v="24"/>
    <d v="2014-09-24T00:00:00"/>
    <n v="9.6"/>
    <x v="0"/>
  </r>
  <r>
    <n v="18317510"/>
    <s v="Trending Eats"/>
    <n v="1"/>
    <s v="New Delhi"/>
    <s v="Kamla Nagar"/>
    <n v="77.2084945"/>
    <n v="28.679896400000001"/>
    <s v="Italian, Fast Food"/>
    <s v="Indian Rupees(Rs.)"/>
    <x v="0"/>
    <x v="0"/>
    <s v="No"/>
    <s v="No"/>
    <n v="2"/>
    <n v="21"/>
    <n v="800"/>
    <n v="3.4"/>
    <n v="2013"/>
    <n v="9"/>
    <n v="10"/>
    <d v="2013-09-10T00:00:00"/>
    <n v="9.6"/>
    <x v="0"/>
  </r>
  <r>
    <n v="18144480"/>
    <s v="Zooby's Kitchen"/>
    <n v="1"/>
    <s v="New Delhi"/>
    <s v="New Friends Colony"/>
    <n v="77.271844000000002"/>
    <n v="28.565280000000001"/>
    <s v="North Indian, Mughlai, Chinese"/>
    <s v="Indian Rupees(Rs.)"/>
    <x v="0"/>
    <x v="0"/>
    <s v="No"/>
    <s v="No"/>
    <n v="2"/>
    <n v="21"/>
    <n v="800"/>
    <n v="2.8"/>
    <n v="2016"/>
    <n v="9"/>
    <n v="20"/>
    <d v="2016-09-20T00:00:00"/>
    <n v="9.6"/>
    <x v="0"/>
  </r>
  <r>
    <n v="306586"/>
    <s v="Chicago Pizza"/>
    <n v="1"/>
    <s v="New Delhi"/>
    <s v="Pacific Mall, Tagore Garden"/>
    <n v="77.106425799999997"/>
    <n v="28.6426643"/>
    <s v="Pizza"/>
    <s v="Indian Rupees(Rs.)"/>
    <x v="0"/>
    <x v="0"/>
    <s v="No"/>
    <s v="No"/>
    <n v="2"/>
    <n v="69"/>
    <n v="800"/>
    <n v="3.2"/>
    <n v="2017"/>
    <n v="9"/>
    <n v="21"/>
    <d v="2017-09-21T00:00:00"/>
    <n v="9.6"/>
    <x v="0"/>
  </r>
  <r>
    <n v="18204499"/>
    <s v="Shahi Zaikaa"/>
    <n v="1"/>
    <s v="New Delhi"/>
    <s v="Dilshad Garden"/>
    <n v="77.326320100000004"/>
    <n v="28.683970800000001"/>
    <s v="North Indian, Mughlai"/>
    <s v="Indian Rupees(Rs.)"/>
    <x v="0"/>
    <x v="0"/>
    <s v="No"/>
    <s v="No"/>
    <n v="2"/>
    <n v="6"/>
    <n v="800"/>
    <n v="3"/>
    <n v="2016"/>
    <n v="8"/>
    <n v="27"/>
    <d v="2016-08-27T00:00:00"/>
    <n v="9.6"/>
    <x v="0"/>
  </r>
  <r>
    <n v="18380155"/>
    <s v="Circle Cafe and Bar"/>
    <n v="1"/>
    <s v="New Delhi"/>
    <s v="Kalkaji"/>
    <n v="77.252863199999993"/>
    <n v="28.542268799999999"/>
    <s v="Cafe, North Indian, Lebanese, Continental"/>
    <s v="Indian Rupees(Rs.)"/>
    <x v="0"/>
    <x v="0"/>
    <s v="No"/>
    <s v="No"/>
    <n v="2"/>
    <n v="30"/>
    <n v="800"/>
    <n v="3.5"/>
    <n v="2011"/>
    <n v="8"/>
    <n v="16"/>
    <d v="2011-08-16T00:00:00"/>
    <n v="9.6"/>
    <x v="0"/>
  </r>
  <r>
    <n v="463"/>
    <s v="Karim's"/>
    <n v="1"/>
    <s v="New Delhi"/>
    <s v="Jama Masjid"/>
    <n v="77.233630000000005"/>
    <n v="28.6493933"/>
    <s v="Mughlai, North Indian"/>
    <s v="Indian Rupees(Rs.)"/>
    <x v="0"/>
    <x v="0"/>
    <s v="No"/>
    <s v="No"/>
    <n v="2"/>
    <n v="4689"/>
    <n v="800"/>
    <n v="4"/>
    <n v="2017"/>
    <n v="7"/>
    <n v="8"/>
    <d v="2017-07-08T00:00:00"/>
    <n v="9.6"/>
    <x v="0"/>
  </r>
  <r>
    <n v="18489508"/>
    <s v="Midnight Hunger Hub"/>
    <n v="1"/>
    <s v="New Delhi"/>
    <s v="Kamla Nagar"/>
    <n v="0"/>
    <n v="0"/>
    <s v="North Indian, Fast Food, Italian, Asian"/>
    <s v="Indian Rupees(Rs.)"/>
    <x v="0"/>
    <x v="0"/>
    <s v="No"/>
    <s v="No"/>
    <n v="2"/>
    <n v="6"/>
    <n v="800"/>
    <n v="3.3"/>
    <n v="2016"/>
    <n v="7"/>
    <n v="10"/>
    <d v="2016-07-10T00:00:00"/>
    <n v="9.6"/>
    <x v="0"/>
  </r>
  <r>
    <n v="18312565"/>
    <s v="Asian Curry"/>
    <n v="1"/>
    <s v="New Delhi"/>
    <s v="New Friends Colony"/>
    <n v="0"/>
    <n v="0"/>
    <s v="Thai, Chinese"/>
    <s v="Indian Rupees(Rs.)"/>
    <x v="0"/>
    <x v="0"/>
    <s v="No"/>
    <s v="No"/>
    <n v="2"/>
    <n v="5"/>
    <n v="800"/>
    <n v="3"/>
    <n v="2013"/>
    <n v="7"/>
    <n v="13"/>
    <d v="2013-07-13T00:00:00"/>
    <n v="9.6"/>
    <x v="0"/>
  </r>
  <r>
    <n v="300642"/>
    <s v="Cravings By Arshi Dhupia"/>
    <n v="1"/>
    <s v="New Delhi"/>
    <s v="Khan Market"/>
    <n v="77.227986400000006"/>
    <n v="28.6025572"/>
    <s v="Bakery, Desserts, Fast Food"/>
    <s v="Indian Rupees(Rs.)"/>
    <x v="0"/>
    <x v="0"/>
    <s v="No"/>
    <s v="No"/>
    <n v="2"/>
    <n v="29"/>
    <n v="800"/>
    <n v="3.6"/>
    <n v="2016"/>
    <n v="6"/>
    <n v="9"/>
    <d v="2016-06-09T00:00:00"/>
    <n v="9.6"/>
    <x v="0"/>
  </r>
  <r>
    <n v="18341806"/>
    <s v="The Kahuna"/>
    <n v="1"/>
    <s v="New Delhi"/>
    <s v="Satyaniketan"/>
    <n v="0"/>
    <n v="0"/>
    <s v="Chinese, Continental, Italian, North Indian"/>
    <s v="Indian Rupees(Rs.)"/>
    <x v="0"/>
    <x v="0"/>
    <s v="No"/>
    <s v="No"/>
    <n v="2"/>
    <n v="27"/>
    <n v="800"/>
    <n v="3.1"/>
    <n v="2011"/>
    <n v="6"/>
    <n v="5"/>
    <d v="2011-06-05T00:00:00"/>
    <n v="9.6"/>
    <x v="0"/>
  </r>
  <r>
    <n v="18418358"/>
    <s v="Eat Golf Repeat"/>
    <n v="1"/>
    <s v="New Delhi"/>
    <s v="Satyaniketan"/>
    <n v="77.167164499999998"/>
    <n v="28.587787899999999"/>
    <s v="Cafe, Italian, Continental, Mexican"/>
    <s v="Indian Rupees(Rs.)"/>
    <x v="0"/>
    <x v="0"/>
    <s v="No"/>
    <s v="No"/>
    <n v="2"/>
    <n v="37"/>
    <n v="800"/>
    <n v="4.0999999999999996"/>
    <n v="2012"/>
    <n v="6"/>
    <n v="1"/>
    <d v="2012-06-01T00:00:00"/>
    <n v="9.6"/>
    <x v="0"/>
  </r>
  <r>
    <n v="18453788"/>
    <s v="NCR Cafe"/>
    <n v="1"/>
    <s v="New Delhi"/>
    <s v="Satyaniketan"/>
    <n v="77.167074600000007"/>
    <n v="28.5876001"/>
    <s v="Cafe, Chinese, Fast Food"/>
    <s v="Indian Rupees(Rs.)"/>
    <x v="0"/>
    <x v="0"/>
    <s v="No"/>
    <s v="No"/>
    <n v="2"/>
    <n v="4"/>
    <n v="800"/>
    <n v="3"/>
    <n v="2012"/>
    <n v="5"/>
    <n v="18"/>
    <d v="2012-05-18T00:00:00"/>
    <n v="9.6"/>
    <x v="0"/>
  </r>
  <r>
    <n v="18424602"/>
    <s v="The Food Truck Cafe"/>
    <n v="1"/>
    <s v="New Delhi"/>
    <s v="Satyaniketan"/>
    <n v="77.167973200000006"/>
    <n v="28.588134100000001"/>
    <s v="Cafe"/>
    <s v="Indian Rupees(Rs.)"/>
    <x v="0"/>
    <x v="0"/>
    <s v="No"/>
    <s v="No"/>
    <n v="2"/>
    <n v="35"/>
    <n v="800"/>
    <n v="3.9"/>
    <n v="2017"/>
    <n v="5"/>
    <n v="8"/>
    <d v="2017-05-08T00:00:00"/>
    <n v="9.6"/>
    <x v="0"/>
  </r>
  <r>
    <n v="312937"/>
    <s v="Miam"/>
    <n v="1"/>
    <s v="New Delhi"/>
    <s v="SDA"/>
    <n v="77.196815700000002"/>
    <n v="28.546526499999999"/>
    <s v="Bakery, Desserts"/>
    <s v="Indian Rupees(Rs.)"/>
    <x v="0"/>
    <x v="0"/>
    <s v="No"/>
    <s v="No"/>
    <n v="2"/>
    <n v="47"/>
    <n v="800"/>
    <n v="3.9"/>
    <n v="2016"/>
    <n v="5"/>
    <n v="22"/>
    <d v="2016-05-22T00:00:00"/>
    <n v="9.6"/>
    <x v="0"/>
  </r>
  <r>
    <n v="3428"/>
    <s v="City of Joy"/>
    <n v="1"/>
    <s v="New Delhi"/>
    <s v="Alaknanda"/>
    <n v="77.253127879999994"/>
    <n v="28.53267894"/>
    <s v="Bengali"/>
    <s v="Indian Rupees(Rs.)"/>
    <x v="0"/>
    <x v="0"/>
    <s v="No"/>
    <s v="No"/>
    <n v="2"/>
    <n v="452"/>
    <n v="800"/>
    <n v="3.9"/>
    <n v="2010"/>
    <n v="4"/>
    <n v="22"/>
    <d v="2010-04-22T00:00:00"/>
    <n v="9.6"/>
    <x v="0"/>
  </r>
  <r>
    <n v="309322"/>
    <s v="Cakeatouille"/>
    <n v="1"/>
    <s v="New Delhi"/>
    <s v="Green Park"/>
    <n v="0"/>
    <n v="0"/>
    <s v="Bakery, Desserts"/>
    <s v="Indian Rupees(Rs.)"/>
    <x v="0"/>
    <x v="0"/>
    <s v="No"/>
    <s v="No"/>
    <n v="2"/>
    <n v="15"/>
    <n v="800"/>
    <n v="3.3"/>
    <n v="2017"/>
    <n v="3"/>
    <n v="4"/>
    <d v="2017-03-04T00:00:00"/>
    <n v="9.6"/>
    <x v="0"/>
  </r>
  <r>
    <n v="18356808"/>
    <s v="Coalition Cafe"/>
    <n v="1"/>
    <s v="New Delhi"/>
    <s v="GTB Nagar"/>
    <n v="77.204431600000007"/>
    <n v="28.694552900000001"/>
    <s v="Cafe"/>
    <s v="Indian Rupees(Rs.)"/>
    <x v="0"/>
    <x v="0"/>
    <s v="No"/>
    <s v="No"/>
    <n v="2"/>
    <n v="34"/>
    <n v="800"/>
    <n v="3.4"/>
    <n v="2011"/>
    <n v="3"/>
    <n v="17"/>
    <d v="2011-03-17T00:00:00"/>
    <n v="9.6"/>
    <x v="0"/>
  </r>
  <r>
    <n v="4624"/>
    <s v="Sugar &amp; Spice - Le Marche"/>
    <n v="1"/>
    <s v="New Delhi"/>
    <s v="Khan Market"/>
    <n v="77.227088300000005"/>
    <n v="28.6003209"/>
    <s v="Bakery, Fast Food"/>
    <s v="Indian Rupees(Rs.)"/>
    <x v="0"/>
    <x v="0"/>
    <s v="No"/>
    <s v="No"/>
    <n v="2"/>
    <n v="89"/>
    <n v="800"/>
    <n v="3.3"/>
    <n v="2011"/>
    <n v="3"/>
    <n v="7"/>
    <d v="2011-03-07T00:00:00"/>
    <n v="9.6"/>
    <x v="0"/>
  </r>
  <r>
    <n v="304735"/>
    <s v="Raro"/>
    <n v="1"/>
    <s v="New Delhi"/>
    <s v="Defence Colony"/>
    <n v="77.230366599999996"/>
    <n v="28.5732529"/>
    <s v="Cafe, Bakery"/>
    <s v="Indian Rupees(Rs.)"/>
    <x v="0"/>
    <x v="0"/>
    <s v="No"/>
    <s v="No"/>
    <n v="2"/>
    <n v="304"/>
    <n v="800"/>
    <n v="3.7"/>
    <n v="2018"/>
    <n v="2"/>
    <n v="2"/>
    <d v="2018-02-02T00:00:00"/>
    <n v="9.6"/>
    <x v="0"/>
  </r>
  <r>
    <n v="7768"/>
    <s v="Bijoli Grill"/>
    <n v="1"/>
    <s v="New Delhi"/>
    <s v="Dilli Haat, INA"/>
    <n v="77.206338500000001"/>
    <n v="28.572980000000001"/>
    <s v="Bengali, North Indian, Chinese"/>
    <s v="Indian Rupees(Rs.)"/>
    <x v="0"/>
    <x v="0"/>
    <s v="No"/>
    <s v="No"/>
    <n v="2"/>
    <n v="182"/>
    <n v="800"/>
    <n v="3.7"/>
    <n v="2012"/>
    <n v="2"/>
    <n v="18"/>
    <d v="2012-02-18T00:00:00"/>
    <n v="9.6"/>
    <x v="0"/>
  </r>
  <r>
    <n v="301214"/>
    <s v="Chawla's"/>
    <n v="1"/>
    <s v="New Delhi"/>
    <s v="Geeta Colony"/>
    <n v="77.274323100000004"/>
    <n v="28.650605200000001"/>
    <s v="North Indian, Mughlai, Chinese"/>
    <s v="Indian Rupees(Rs.)"/>
    <x v="0"/>
    <x v="0"/>
    <s v="No"/>
    <s v="No"/>
    <n v="2"/>
    <n v="50"/>
    <n v="800"/>
    <n v="3.3"/>
    <n v="2012"/>
    <n v="2"/>
    <n v="3"/>
    <d v="2012-02-03T00:00:00"/>
    <n v="9.6"/>
    <x v="0"/>
  </r>
  <r>
    <n v="2863"/>
    <s v="Divya's Rimpy Restaurant"/>
    <n v="1"/>
    <s v="New Delhi"/>
    <s v="Malviya Nagar"/>
    <n v="77.208901299999994"/>
    <n v="28.533834500000001"/>
    <s v="North Indian, Chinese, Mughlai"/>
    <s v="Indian Rupees(Rs.)"/>
    <x v="0"/>
    <x v="0"/>
    <s v="No"/>
    <s v="No"/>
    <n v="2"/>
    <n v="245"/>
    <n v="800"/>
    <n v="3.2"/>
    <n v="2018"/>
    <n v="2"/>
    <n v="19"/>
    <d v="2018-02-19T00:00:00"/>
    <n v="9.6"/>
    <x v="0"/>
  </r>
  <r>
    <n v="307356"/>
    <s v="Chicago Pizza"/>
    <n v="1"/>
    <s v="New Delhi"/>
    <s v="Moments Mall, Kirti Nagar"/>
    <n v="77.146744699999999"/>
    <n v="28.656845400000002"/>
    <s v="Pizza"/>
    <s v="Indian Rupees(Rs.)"/>
    <x v="0"/>
    <x v="0"/>
    <s v="No"/>
    <s v="No"/>
    <n v="2"/>
    <n v="48"/>
    <n v="800"/>
    <n v="2.9"/>
    <n v="2010"/>
    <n v="2"/>
    <n v="15"/>
    <d v="2010-02-15T00:00:00"/>
    <n v="9.6"/>
    <x v="0"/>
  </r>
  <r>
    <n v="6345"/>
    <s v="Sethi Restaurant"/>
    <n v="1"/>
    <s v="New Delhi"/>
    <s v="Paharganj"/>
    <n v="77.211336669999994"/>
    <n v="28.645411670000001"/>
    <s v="North Indian, Mughlai"/>
    <s v="Indian Rupees(Rs.)"/>
    <x v="0"/>
    <x v="0"/>
    <s v="No"/>
    <s v="No"/>
    <n v="2"/>
    <n v="8"/>
    <n v="800"/>
    <n v="2.8"/>
    <n v="2012"/>
    <n v="2"/>
    <n v="27"/>
    <d v="2012-02-27T00:00:00"/>
    <n v="9.6"/>
    <x v="0"/>
  </r>
  <r>
    <n v="18289277"/>
    <s v="Cookfresh"/>
    <n v="1"/>
    <s v="New Delhi"/>
    <s v="Vasant Kunj"/>
    <n v="0"/>
    <n v="0"/>
    <s v="Asian"/>
    <s v="Indian Rupees(Rs.)"/>
    <x v="0"/>
    <x v="0"/>
    <s v="No"/>
    <s v="No"/>
    <n v="2"/>
    <n v="2"/>
    <n v="800"/>
    <n v="1"/>
    <n v="2017"/>
    <n v="2"/>
    <n v="10"/>
    <d v="2017-02-10T00:00:00"/>
    <n v="9.6"/>
    <x v="0"/>
  </r>
  <r>
    <n v="18400732"/>
    <s v="Blue Bull Cafe"/>
    <n v="1"/>
    <s v="New Delhi"/>
    <s v="Delhi University-GTB Nagar"/>
    <n v="77.204182399999993"/>
    <n v="28.695695099999998"/>
    <s v="Cafe, North Indian, Chinese"/>
    <s v="Indian Rupees(Rs.)"/>
    <x v="0"/>
    <x v="0"/>
    <s v="No"/>
    <s v="No"/>
    <n v="2"/>
    <n v="15"/>
    <n v="800"/>
    <n v="2.8"/>
    <n v="2013"/>
    <n v="1"/>
    <n v="3"/>
    <d v="2013-01-03T00:00:00"/>
    <n v="9.6"/>
    <x v="0"/>
  </r>
  <r>
    <n v="18381236"/>
    <s v="Al Forno by Aishwarya"/>
    <n v="1"/>
    <s v="New Delhi"/>
    <s v="Hauz Khas"/>
    <n v="0"/>
    <n v="0"/>
    <s v="Bakery, Desserts"/>
    <s v="Indian Rupees(Rs.)"/>
    <x v="0"/>
    <x v="0"/>
    <s v="No"/>
    <s v="No"/>
    <n v="2"/>
    <n v="17"/>
    <n v="800"/>
    <n v="3.4"/>
    <n v="2013"/>
    <n v="1"/>
    <n v="28"/>
    <d v="2013-01-28T00:00:00"/>
    <n v="9.6"/>
    <x v="0"/>
  </r>
  <r>
    <n v="311546"/>
    <s v="Shree Rathnam"/>
    <n v="1"/>
    <s v="New Delhi"/>
    <s v="India Gate"/>
    <n v="77.221155499999995"/>
    <n v="28.608320599999999"/>
    <s v="South Indian, North Indian, Chinese"/>
    <s v="Indian Rupees(Rs.)"/>
    <x v="0"/>
    <x v="0"/>
    <s v="No"/>
    <s v="No"/>
    <n v="2"/>
    <n v="3"/>
    <n v="800"/>
    <n v="1"/>
    <n v="2012"/>
    <n v="1"/>
    <n v="28"/>
    <d v="2012-01-28T00:00:00"/>
    <n v="9.6"/>
    <x v="0"/>
  </r>
  <r>
    <n v="18126080"/>
    <s v="Shree Rathnam"/>
    <n v="1"/>
    <s v="New Delhi"/>
    <s v="Nehru Place"/>
    <n v="77.251142400000006"/>
    <n v="28.5490976"/>
    <s v="South Indian, North Indian, Chinese"/>
    <s v="Indian Rupees(Rs.)"/>
    <x v="0"/>
    <x v="0"/>
    <s v="No"/>
    <s v="No"/>
    <n v="2"/>
    <n v="58"/>
    <n v="800"/>
    <n v="3.6"/>
    <n v="2011"/>
    <n v="1"/>
    <n v="10"/>
    <d v="2011-01-10T00:00:00"/>
    <n v="9.6"/>
    <x v="0"/>
  </r>
  <r>
    <n v="1777"/>
    <s v="Rajinder Da Dhaba"/>
    <n v="1"/>
    <s v="New Delhi"/>
    <s v="Safdarjung"/>
    <n v="77.199241400000005"/>
    <n v="28.565401699999999"/>
    <s v="North Indian, Mughlai, Chinese"/>
    <s v="Indian Rupees(Rs.)"/>
    <x v="0"/>
    <x v="0"/>
    <s v="No"/>
    <s v="No"/>
    <n v="2"/>
    <n v="3530"/>
    <n v="800"/>
    <n v="4.3"/>
    <n v="2013"/>
    <n v="1"/>
    <n v="2"/>
    <d v="2013-01-02T00:00:00"/>
    <n v="9.6"/>
    <x v="0"/>
  </r>
  <r>
    <n v="18212160"/>
    <s v="Zareen's Dastarkhwan"/>
    <n v="1"/>
    <s v="New Delhi"/>
    <s v="Zakir Nagar"/>
    <n v="77.285696270000003"/>
    <n v="28.56519398"/>
    <s v="Awadhi"/>
    <s v="Indian Rupees(Rs.)"/>
    <x v="0"/>
    <x v="0"/>
    <s v="No"/>
    <s v="No"/>
    <n v="2"/>
    <n v="1"/>
    <n v="800"/>
    <n v="1"/>
    <n v="2010"/>
    <n v="1"/>
    <n v="12"/>
    <d v="2010-01-12T00:00:00"/>
    <n v="9.6"/>
    <x v="0"/>
  </r>
  <r>
    <n v="849"/>
    <s v="China Town Sizzlers"/>
    <n v="1"/>
    <s v="New Delhi"/>
    <s v="Chanakyapuri"/>
    <n v="77.191559900000001"/>
    <n v="28.5842508"/>
    <s v="Chinese"/>
    <s v="Indian Rupees(Rs.)"/>
    <x v="0"/>
    <x v="0"/>
    <s v="No"/>
    <s v="No"/>
    <n v="2"/>
    <n v="34"/>
    <n v="800"/>
    <n v="3.4"/>
    <n v="2012"/>
    <n v="12"/>
    <n v="25"/>
    <d v="2012-12-25T00:00:00"/>
    <n v="9.6"/>
    <x v="0"/>
  </r>
  <r>
    <n v="305147"/>
    <s v="The Coffee Garage"/>
    <n v="1"/>
    <s v="New Delhi"/>
    <s v="Shahpur Jat"/>
    <n v="77.215546099999997"/>
    <n v="28.549522199999998"/>
    <s v="Cafe"/>
    <s v="Indian Rupees(Rs.)"/>
    <x v="0"/>
    <x v="0"/>
    <s v="No"/>
    <s v="No"/>
    <n v="2"/>
    <n v="112"/>
    <n v="800"/>
    <n v="3.4"/>
    <n v="2014"/>
    <n v="12"/>
    <n v="28"/>
    <d v="2014-12-28T00:00:00"/>
    <n v="9.6"/>
    <x v="0"/>
  </r>
  <r>
    <n v="5438"/>
    <s v="Khana Khazana"/>
    <n v="1"/>
    <s v="New Delhi"/>
    <s v="Tughlakabad Institutional Area"/>
    <n v="77.256625150000005"/>
    <n v="28.523519060000002"/>
    <s v="North Indian, Mughlai, Chinese, Bakery"/>
    <s v="Indian Rupees(Rs.)"/>
    <x v="0"/>
    <x v="0"/>
    <s v="No"/>
    <s v="No"/>
    <n v="2"/>
    <n v="281"/>
    <n v="800"/>
    <n v="3.7"/>
    <n v="2013"/>
    <n v="12"/>
    <n v="15"/>
    <d v="2013-12-15T00:00:00"/>
    <n v="9.6"/>
    <x v="0"/>
  </r>
  <r>
    <n v="18449796"/>
    <s v="Big Fat Sandwich"/>
    <n v="1"/>
    <s v="New Delhi"/>
    <s v="Hauz Khas"/>
    <n v="77.203932399999999"/>
    <n v="28.550327299999999"/>
    <s v="American"/>
    <s v="Indian Rupees(Rs.)"/>
    <x v="0"/>
    <x v="0"/>
    <s v="No"/>
    <s v="No"/>
    <n v="2"/>
    <n v="21"/>
    <n v="800"/>
    <n v="2.9"/>
    <n v="2011"/>
    <n v="11"/>
    <n v="5"/>
    <d v="2011-11-05T00:00:00"/>
    <n v="9.6"/>
    <x v="0"/>
  </r>
  <r>
    <n v="18361747"/>
    <s v="t Lounge by Dilmah"/>
    <n v="1"/>
    <s v="New Delhi"/>
    <s v="Khan Market"/>
    <n v="77.227133199999997"/>
    <n v="28.601086899999999"/>
    <s v="Cafe, Tea, Desserts"/>
    <s v="Indian Rupees(Rs.)"/>
    <x v="0"/>
    <x v="0"/>
    <s v="No"/>
    <s v="No"/>
    <n v="2"/>
    <n v="34"/>
    <n v="800"/>
    <n v="3.6"/>
    <n v="2016"/>
    <n v="11"/>
    <n v="2"/>
    <d v="2016-11-02T00:00:00"/>
    <n v="9.6"/>
    <x v="0"/>
  </r>
  <r>
    <n v="2509"/>
    <s v="Chawla's"/>
    <n v="1"/>
    <s v="New Delhi"/>
    <s v="Preet Vihar"/>
    <n v="77.295992699999999"/>
    <n v="28.642456899999999"/>
    <s v="North Indian, Mughlai, Chinese"/>
    <s v="Indian Rupees(Rs.)"/>
    <x v="0"/>
    <x v="0"/>
    <s v="No"/>
    <s v="No"/>
    <n v="2"/>
    <n v="135"/>
    <n v="800"/>
    <n v="3.4"/>
    <n v="2013"/>
    <n v="11"/>
    <n v="21"/>
    <d v="2013-11-21T00:00:00"/>
    <n v="9.6"/>
    <x v="0"/>
  </r>
  <r>
    <n v="18398506"/>
    <s v="Madira"/>
    <n v="1"/>
    <s v="New Delhi"/>
    <s v="Satyaniketan"/>
    <n v="77.168918300000001"/>
    <n v="28.588887"/>
    <s v="Cafe, North Indian, Chinese"/>
    <s v="Indian Rupees(Rs.)"/>
    <x v="0"/>
    <x v="0"/>
    <s v="No"/>
    <s v="No"/>
    <n v="2"/>
    <n v="67"/>
    <n v="800"/>
    <n v="3.6"/>
    <n v="2011"/>
    <n v="11"/>
    <n v="15"/>
    <d v="2011-11-15T00:00:00"/>
    <n v="9.6"/>
    <x v="0"/>
  </r>
  <r>
    <n v="4621"/>
    <s v="Sugar &amp; Spice - Le Marche"/>
    <n v="1"/>
    <s v="New Delhi"/>
    <s v="Basant Lok Market, Vasant Vihar"/>
    <n v="77.163832450000001"/>
    <n v="28.557357710000002"/>
    <s v="Bakery, Fast Food"/>
    <s v="Indian Rupees(Rs.)"/>
    <x v="0"/>
    <x v="0"/>
    <s v="No"/>
    <s v="No"/>
    <n v="2"/>
    <n v="67"/>
    <n v="800"/>
    <n v="3"/>
    <n v="2010"/>
    <n v="10"/>
    <n v="6"/>
    <d v="2010-10-06T00:00:00"/>
    <n v="9.6"/>
    <x v="0"/>
  </r>
  <r>
    <n v="18313482"/>
    <s v="Indrani's Kitchen"/>
    <n v="1"/>
    <s v="New Delhi"/>
    <s v="Hauz Khas"/>
    <n v="77.207084499999993"/>
    <n v="28.551523700000001"/>
    <s v="Bengali"/>
    <s v="Indian Rupees(Rs.)"/>
    <x v="0"/>
    <x v="0"/>
    <s v="No"/>
    <s v="No"/>
    <n v="2"/>
    <n v="13"/>
    <n v="800"/>
    <n v="3.3"/>
    <n v="2017"/>
    <n v="10"/>
    <n v="22"/>
    <d v="2017-10-22T00:00:00"/>
    <n v="9.6"/>
    <x v="0"/>
  </r>
  <r>
    <n v="7319"/>
    <s v="Rajinder Xpress"/>
    <n v="1"/>
    <s v="New Delhi"/>
    <s v="Safdarjung"/>
    <n v="77.199322429999995"/>
    <n v="28.565597400000001"/>
    <s v="North Indian, Chinese, Mughlai"/>
    <s v="Indian Rupees(Rs.)"/>
    <x v="0"/>
    <x v="0"/>
    <s v="No"/>
    <s v="No"/>
    <n v="2"/>
    <n v="310"/>
    <n v="800"/>
    <n v="3.8"/>
    <n v="2015"/>
    <n v="10"/>
    <n v="5"/>
    <d v="2015-10-05T00:00:00"/>
    <n v="9.6"/>
    <x v="0"/>
  </r>
  <r>
    <n v="307364"/>
    <s v="Pizza Hut Delivery"/>
    <n v="1"/>
    <s v="New Delhi"/>
    <s v="Dilshad Garden"/>
    <n v="77.321029999999993"/>
    <n v="28.675965099999999"/>
    <s v="Italian, Pizza, Fast Food"/>
    <s v="Indian Rupees(Rs.)"/>
    <x v="0"/>
    <x v="1"/>
    <s v="No"/>
    <s v="No"/>
    <n v="2"/>
    <n v="107"/>
    <n v="800"/>
    <n v="3.6"/>
    <n v="2010"/>
    <n v="9"/>
    <n v="12"/>
    <d v="2010-09-12T00:00:00"/>
    <n v="9.6"/>
    <x v="0"/>
  </r>
  <r>
    <n v="18365895"/>
    <s v="The Grill Kitchen - Gourmet"/>
    <n v="1"/>
    <s v="New Delhi"/>
    <s v="Greater Kailash (GK) 1"/>
    <n v="77.259615999999994"/>
    <n v="28.538070999999999"/>
    <s v="North Indian, Continental"/>
    <s v="Indian Rupees(Rs.)"/>
    <x v="0"/>
    <x v="1"/>
    <s v="No"/>
    <s v="No"/>
    <n v="2"/>
    <n v="81"/>
    <n v="800"/>
    <n v="4.0999999999999996"/>
    <n v="2017"/>
    <n v="9"/>
    <n v="13"/>
    <d v="2017-09-13T00:00:00"/>
    <n v="9.6"/>
    <x v="0"/>
  </r>
  <r>
    <n v="18057812"/>
    <s v="Brunchilli"/>
    <n v="1"/>
    <s v="New Delhi"/>
    <s v="Janakpuri"/>
    <n v="77.091589830000004"/>
    <n v="28.619131580000001"/>
    <s v="North Indian, Chinese"/>
    <s v="Indian Rupees(Rs.)"/>
    <x v="0"/>
    <x v="1"/>
    <s v="No"/>
    <s v="No"/>
    <n v="2"/>
    <n v="84"/>
    <n v="800"/>
    <n v="3.2"/>
    <n v="2011"/>
    <n v="9"/>
    <n v="28"/>
    <d v="2011-09-28T00:00:00"/>
    <n v="9.6"/>
    <x v="0"/>
  </r>
  <r>
    <n v="18219545"/>
    <s v="Salad Days"/>
    <n v="1"/>
    <s v="New Delhi"/>
    <s v="Malviya Nagar"/>
    <n v="77.210509999999999"/>
    <n v="28.535703999999999"/>
    <s v="Healthy Food, Salad"/>
    <s v="Indian Rupees(Rs.)"/>
    <x v="0"/>
    <x v="1"/>
    <s v="No"/>
    <s v="No"/>
    <n v="2"/>
    <n v="255"/>
    <n v="800"/>
    <n v="4"/>
    <n v="2017"/>
    <n v="9"/>
    <n v="24"/>
    <d v="2017-09-24T00:00:00"/>
    <n v="9.6"/>
    <x v="0"/>
  </r>
  <r>
    <n v="308331"/>
    <s v="Pizza Hut Delivery"/>
    <n v="1"/>
    <s v="New Delhi"/>
    <s v="Nehru Place"/>
    <n v="77.251067199999994"/>
    <n v="28.549897900000001"/>
    <s v="Italian, Pizza, Fast Food"/>
    <s v="Indian Rupees(Rs.)"/>
    <x v="0"/>
    <x v="1"/>
    <s v="No"/>
    <s v="No"/>
    <n v="2"/>
    <n v="103"/>
    <n v="800"/>
    <n v="3.6"/>
    <n v="2013"/>
    <n v="9"/>
    <n v="3"/>
    <d v="2013-09-03T00:00:00"/>
    <n v="9.6"/>
    <x v="0"/>
  </r>
  <r>
    <n v="18456770"/>
    <s v="Napoli Pizza"/>
    <n v="1"/>
    <s v="New Delhi"/>
    <s v="Safdarjung"/>
    <n v="77.198835000000003"/>
    <n v="28.560711999999999"/>
    <s v="Pizza"/>
    <s v="Indian Rupees(Rs.)"/>
    <x v="0"/>
    <x v="1"/>
    <s v="No"/>
    <s v="No"/>
    <n v="2"/>
    <n v="41"/>
    <n v="800"/>
    <n v="4"/>
    <n v="2013"/>
    <n v="9"/>
    <n v="25"/>
    <d v="2013-09-25T00:00:00"/>
    <n v="9.6"/>
    <x v="0"/>
  </r>
  <r>
    <n v="304598"/>
    <s v="Food Express"/>
    <n v="1"/>
    <s v="New Delhi"/>
    <s v="Vivek Vihar"/>
    <n v="77.317424099999997"/>
    <n v="28.660138199999999"/>
    <s v="Chinese, North Indian"/>
    <s v="Indian Rupees(Rs.)"/>
    <x v="0"/>
    <x v="1"/>
    <s v="No"/>
    <s v="No"/>
    <n v="2"/>
    <n v="126"/>
    <n v="800"/>
    <n v="3.6"/>
    <n v="2012"/>
    <n v="9"/>
    <n v="12"/>
    <d v="2012-09-12T00:00:00"/>
    <n v="9.6"/>
    <x v="0"/>
  </r>
  <r>
    <n v="18424893"/>
    <s v="Sushiya Express"/>
    <n v="1"/>
    <s v="New Delhi"/>
    <s v="New Friends Colony"/>
    <n v="77.268210999999994"/>
    <n v="28.561935999999999"/>
    <s v="Sushi, Asian"/>
    <s v="Indian Rupees(Rs.)"/>
    <x v="0"/>
    <x v="1"/>
    <s v="No"/>
    <s v="No"/>
    <n v="2"/>
    <n v="30"/>
    <n v="800"/>
    <n v="3.5"/>
    <n v="2011"/>
    <n v="8"/>
    <n v="11"/>
    <d v="2011-08-11T00:00:00"/>
    <n v="9.6"/>
    <x v="0"/>
  </r>
  <r>
    <n v="308682"/>
    <s v="Pizza Hut Delivery"/>
    <n v="1"/>
    <s v="New Delhi"/>
    <s v="Paharganj"/>
    <n v="77.215237650000006"/>
    <n v="28.644361480000001"/>
    <s v="Italian, Pizza, Fast Food"/>
    <s v="Indian Rupees(Rs.)"/>
    <x v="0"/>
    <x v="1"/>
    <s v="No"/>
    <s v="No"/>
    <n v="2"/>
    <n v="26"/>
    <n v="800"/>
    <n v="2.8"/>
    <n v="2010"/>
    <n v="8"/>
    <n v="11"/>
    <d v="2010-08-11T00:00:00"/>
    <n v="9.6"/>
    <x v="0"/>
  </r>
  <r>
    <n v="3381"/>
    <s v="Alkakori Alkauser"/>
    <n v="1"/>
    <s v="New Delhi"/>
    <s v="R K Puram"/>
    <n v="77.167239199999997"/>
    <n v="28.565141100000002"/>
    <s v="Mughlai, North Indian"/>
    <s v="Indian Rupees(Rs.)"/>
    <x v="0"/>
    <x v="1"/>
    <s v="No"/>
    <s v="No"/>
    <n v="2"/>
    <n v="629"/>
    <n v="800"/>
    <n v="3.7"/>
    <n v="2010"/>
    <n v="8"/>
    <n v="26"/>
    <d v="2010-08-26T00:00:00"/>
    <n v="9.6"/>
    <x v="0"/>
  </r>
  <r>
    <n v="308621"/>
    <s v="Majeed's"/>
    <n v="1"/>
    <s v="New Delhi"/>
    <s v="Vasant Kunj"/>
    <n v="77.151736200000002"/>
    <n v="28.533650600000001"/>
    <s v="Mughlai, North Indian"/>
    <s v="Indian Rupees(Rs.)"/>
    <x v="0"/>
    <x v="1"/>
    <s v="No"/>
    <s v="No"/>
    <n v="2"/>
    <n v="170"/>
    <n v="800"/>
    <n v="3.5"/>
    <n v="2017"/>
    <n v="8"/>
    <n v="9"/>
    <d v="2017-08-09T00:00:00"/>
    <n v="9.6"/>
    <x v="0"/>
  </r>
  <r>
    <n v="4825"/>
    <s v="QD's Restaurant"/>
    <n v="1"/>
    <s v="New Delhi"/>
    <s v="Delhi University-GTB Nagar"/>
    <n v="77.204255900000007"/>
    <n v="28.695159199999999"/>
    <s v="Chinese, North Indian, Fast Food, Italian"/>
    <s v="Indian Rupees(Rs.)"/>
    <x v="0"/>
    <x v="1"/>
    <s v="No"/>
    <s v="No"/>
    <n v="2"/>
    <n v="2724"/>
    <n v="800"/>
    <n v="3.9"/>
    <n v="2010"/>
    <n v="7"/>
    <n v="3"/>
    <d v="2010-07-03T00:00:00"/>
    <n v="9.6"/>
    <x v="0"/>
  </r>
  <r>
    <n v="4385"/>
    <s v="Red Wok"/>
    <n v="1"/>
    <s v="New Delhi"/>
    <s v="Greater Kailash (GK) 1"/>
    <n v="77.243972799999995"/>
    <n v="28.546713700000002"/>
    <s v="Chinese, Thai"/>
    <s v="Indian Rupees(Rs.)"/>
    <x v="0"/>
    <x v="1"/>
    <s v="No"/>
    <s v="No"/>
    <n v="2"/>
    <n v="146"/>
    <n v="800"/>
    <n v="3.3"/>
    <n v="2016"/>
    <n v="7"/>
    <n v="23"/>
    <d v="2016-07-23T00:00:00"/>
    <n v="9.6"/>
    <x v="0"/>
  </r>
  <r>
    <n v="18369772"/>
    <s v="Dimsum Vs Sushi"/>
    <n v="1"/>
    <s v="New Delhi"/>
    <s v="Punjabi Bagh"/>
    <n v="77.146316619999993"/>
    <n v="28.669214069999999"/>
    <s v="Japanese, Chinese"/>
    <s v="Indian Rupees(Rs.)"/>
    <x v="0"/>
    <x v="1"/>
    <s v="No"/>
    <s v="No"/>
    <n v="2"/>
    <n v="24"/>
    <n v="800"/>
    <n v="3.4"/>
    <n v="2015"/>
    <n v="7"/>
    <n v="19"/>
    <d v="2015-07-19T00:00:00"/>
    <n v="9.6"/>
    <x v="0"/>
  </r>
  <r>
    <n v="5313"/>
    <s v="Punjabi Rasoi"/>
    <n v="1"/>
    <s v="New Delhi"/>
    <s v="Rohini"/>
    <n v="77.124471700000001"/>
    <n v="28.708639900000001"/>
    <s v="North Indian, South Indian, Fast Food"/>
    <s v="Indian Rupees(Rs.)"/>
    <x v="0"/>
    <x v="1"/>
    <s v="No"/>
    <s v="No"/>
    <n v="2"/>
    <n v="164"/>
    <n v="800"/>
    <n v="2.8"/>
    <n v="2017"/>
    <n v="7"/>
    <n v="12"/>
    <d v="2017-07-12T00:00:00"/>
    <n v="9.6"/>
    <x v="0"/>
  </r>
  <r>
    <n v="306334"/>
    <s v="New York Slice"/>
    <n v="1"/>
    <s v="New Delhi"/>
    <s v="Hauz Khas Village"/>
    <n v="77.194185500000003"/>
    <n v="28.553599999999999"/>
    <s v="Pizza, Fast Food"/>
    <s v="Indian Rupees(Rs.)"/>
    <x v="0"/>
    <x v="1"/>
    <s v="No"/>
    <s v="No"/>
    <n v="2"/>
    <n v="489"/>
    <n v="800"/>
    <n v="3.7"/>
    <n v="2017"/>
    <n v="6"/>
    <n v="14"/>
    <d v="2017-06-14T00:00:00"/>
    <n v="9.6"/>
    <x v="0"/>
  </r>
  <r>
    <n v="301203"/>
    <s v="Shree Rathnam"/>
    <n v="1"/>
    <s v="New Delhi"/>
    <s v="Krishna Nagar"/>
    <n v="77.281415600000003"/>
    <n v="28.6602389"/>
    <s v="South Indian, North Indian, Chinese"/>
    <s v="Indian Rupees(Rs.)"/>
    <x v="0"/>
    <x v="1"/>
    <s v="No"/>
    <s v="No"/>
    <n v="2"/>
    <n v="66"/>
    <n v="800"/>
    <n v="2.9"/>
    <n v="2010"/>
    <n v="6"/>
    <n v="20"/>
    <d v="2010-06-20T00:00:00"/>
    <n v="9.6"/>
    <x v="0"/>
  </r>
  <r>
    <n v="18285729"/>
    <s v="Farratta"/>
    <n v="1"/>
    <s v="New Delhi"/>
    <s v="Malviya Nagar"/>
    <n v="77.213867699999994"/>
    <n v="28.538634200000001"/>
    <s v="North Indian, Chinese"/>
    <s v="Indian Rupees(Rs.)"/>
    <x v="0"/>
    <x v="1"/>
    <s v="No"/>
    <s v="No"/>
    <n v="2"/>
    <n v="93"/>
    <n v="800"/>
    <n v="3.7"/>
    <n v="2010"/>
    <n v="6"/>
    <n v="6"/>
    <d v="2010-06-06T00:00:00"/>
    <n v="9.6"/>
    <x v="0"/>
  </r>
  <r>
    <n v="18332063"/>
    <s v="The Society Cafe"/>
    <n v="1"/>
    <s v="New Delhi"/>
    <s v="South Extension 2"/>
    <n v="77.217493300000001"/>
    <n v="28.568446300000002"/>
    <s v="Cafe, Italian"/>
    <s v="Indian Rupees(Rs.)"/>
    <x v="0"/>
    <x v="1"/>
    <s v="No"/>
    <s v="No"/>
    <n v="2"/>
    <n v="149"/>
    <n v="800"/>
    <n v="4.0999999999999996"/>
    <n v="2012"/>
    <n v="6"/>
    <n v="25"/>
    <d v="2012-06-25T00:00:00"/>
    <n v="9.6"/>
    <x v="0"/>
  </r>
  <r>
    <n v="7246"/>
    <s v="Amici Gourmet Pizza"/>
    <n v="1"/>
    <s v="New Delhi"/>
    <s v="Ambience Mall, Vasant Kunj"/>
    <n v="77.154989599999993"/>
    <n v="28.5414797"/>
    <s v="Pizza, Italian"/>
    <s v="Indian Rupees(Rs.)"/>
    <x v="0"/>
    <x v="1"/>
    <s v="No"/>
    <s v="No"/>
    <n v="2"/>
    <n v="230"/>
    <n v="800"/>
    <n v="3.1"/>
    <n v="2010"/>
    <n v="5"/>
    <n v="14"/>
    <d v="2010-05-14T00:00:00"/>
    <n v="9.6"/>
    <x v="0"/>
  </r>
  <r>
    <n v="18402768"/>
    <s v="Thalaivar"/>
    <n v="1"/>
    <s v="New Delhi"/>
    <s v="Hauz Khas"/>
    <n v="77.208092800000003"/>
    <n v="28.550972099999999"/>
    <s v="South Indian, Kerala"/>
    <s v="Indian Rupees(Rs.)"/>
    <x v="0"/>
    <x v="1"/>
    <s v="No"/>
    <s v="No"/>
    <n v="2"/>
    <n v="49"/>
    <n v="800"/>
    <n v="3.8"/>
    <n v="2012"/>
    <n v="5"/>
    <n v="2"/>
    <d v="2012-05-02T00:00:00"/>
    <n v="9.6"/>
    <x v="0"/>
  </r>
  <r>
    <n v="308784"/>
    <s v="Yo! China"/>
    <n v="1"/>
    <s v="New Delhi"/>
    <s v="Kirti Nagar"/>
    <n v="77.146642299999996"/>
    <n v="28.6568197"/>
    <s v="Chinese"/>
    <s v="Indian Rupees(Rs.)"/>
    <x v="0"/>
    <x v="1"/>
    <s v="No"/>
    <s v="No"/>
    <n v="2"/>
    <n v="39"/>
    <n v="800"/>
    <n v="2.4"/>
    <n v="2011"/>
    <n v="5"/>
    <n v="27"/>
    <d v="2011-05-27T00:00:00"/>
    <n v="9.6"/>
    <x v="0"/>
  </r>
  <r>
    <n v="18345730"/>
    <s v="Sushiya Express"/>
    <n v="1"/>
    <s v="New Delhi"/>
    <s v="Laxmi Nagar"/>
    <n v="77.285893000000002"/>
    <n v="28.635574399999999"/>
    <s v="Sushi, Asian"/>
    <s v="Indian Rupees(Rs.)"/>
    <x v="0"/>
    <x v="1"/>
    <s v="No"/>
    <s v="No"/>
    <n v="2"/>
    <n v="40"/>
    <n v="800"/>
    <n v="3.7"/>
    <n v="2012"/>
    <n v="5"/>
    <n v="25"/>
    <d v="2012-05-25T00:00:00"/>
    <n v="9.6"/>
    <x v="0"/>
  </r>
  <r>
    <n v="4855"/>
    <s v="Pizza Hut Delivery"/>
    <n v="1"/>
    <s v="New Delhi"/>
    <s v="Malviya Nagar"/>
    <n v="77.213783199999995"/>
    <n v="28.538605400000002"/>
    <s v="Italian, Pizza, Fast Food"/>
    <s v="Indian Rupees(Rs.)"/>
    <x v="0"/>
    <x v="1"/>
    <s v="No"/>
    <s v="No"/>
    <n v="2"/>
    <n v="120"/>
    <n v="800"/>
    <n v="2.8"/>
    <n v="2011"/>
    <n v="5"/>
    <n v="10"/>
    <d v="2011-05-10T00:00:00"/>
    <n v="9.6"/>
    <x v="0"/>
  </r>
  <r>
    <n v="308929"/>
    <s v="Pizza Hut Delivery"/>
    <n v="1"/>
    <s v="New Delhi"/>
    <s v="Paschim Vihar"/>
    <n v="77.103717799999998"/>
    <n v="28.674373500000002"/>
    <s v="Italian, Pizza, Fast Food"/>
    <s v="Indian Rupees(Rs.)"/>
    <x v="0"/>
    <x v="1"/>
    <s v="No"/>
    <s v="No"/>
    <n v="2"/>
    <n v="58"/>
    <n v="800"/>
    <n v="3.1"/>
    <n v="2015"/>
    <n v="5"/>
    <n v="21"/>
    <d v="2015-05-21T00:00:00"/>
    <n v="9.6"/>
    <x v="0"/>
  </r>
  <r>
    <n v="18277238"/>
    <s v="Piyu Kitchen"/>
    <n v="1"/>
    <s v="New Delhi"/>
    <s v="Rajinder Nagar"/>
    <n v="77.184264299999995"/>
    <n v="28.636302100000002"/>
    <s v="North Indian, Chinese"/>
    <s v="Indian Rupees(Rs.)"/>
    <x v="0"/>
    <x v="1"/>
    <s v="No"/>
    <s v="No"/>
    <n v="2"/>
    <n v="13"/>
    <n v="800"/>
    <n v="3.2"/>
    <n v="2018"/>
    <n v="5"/>
    <n v="8"/>
    <d v="2018-05-08T00:00:00"/>
    <n v="9.6"/>
    <x v="0"/>
  </r>
  <r>
    <n v="4854"/>
    <s v="Pizza Hut Delivery"/>
    <n v="1"/>
    <s v="New Delhi"/>
    <s v="Star City Mall, Mayur Vihar Phase 1"/>
    <n v="77.296315399999997"/>
    <n v="28.5926711"/>
    <s v="Italian, Pizza, Fast Food"/>
    <s v="Indian Rupees(Rs.)"/>
    <x v="0"/>
    <x v="1"/>
    <s v="No"/>
    <s v="No"/>
    <n v="2"/>
    <n v="87"/>
    <n v="800"/>
    <n v="2.7"/>
    <n v="2016"/>
    <n v="5"/>
    <n v="16"/>
    <d v="2016-05-16T00:00:00"/>
    <n v="9.6"/>
    <x v="0"/>
  </r>
  <r>
    <n v="18219558"/>
    <s v="Bikkgane Biryani"/>
    <n v="1"/>
    <s v="New Delhi"/>
    <s v="Connaught Place"/>
    <n v="77.216189700000001"/>
    <n v="28.631671399999998"/>
    <s v="Biryani, North Indian, Hyderabadi"/>
    <s v="Indian Rupees(Rs.)"/>
    <x v="0"/>
    <x v="1"/>
    <s v="No"/>
    <s v="No"/>
    <n v="2"/>
    <n v="740"/>
    <n v="800"/>
    <n v="4.0999999999999996"/>
    <n v="2017"/>
    <n v="4"/>
    <n v="20"/>
    <d v="2017-04-20T00:00:00"/>
    <n v="9.6"/>
    <x v="0"/>
  </r>
  <r>
    <n v="1258"/>
    <s v="Eleven to Eleven"/>
    <n v="1"/>
    <s v="New Delhi"/>
    <s v="Cross River Mall, Karkardooma"/>
    <n v="77.302714199999997"/>
    <n v="28.65784"/>
    <s v="North Indian, Chinese"/>
    <s v="Indian Rupees(Rs.)"/>
    <x v="0"/>
    <x v="1"/>
    <s v="No"/>
    <s v="No"/>
    <n v="2"/>
    <n v="106"/>
    <n v="800"/>
    <n v="3.1"/>
    <n v="2011"/>
    <n v="4"/>
    <n v="11"/>
    <d v="2011-04-11T00:00:00"/>
    <n v="9.6"/>
    <x v="0"/>
  </r>
  <r>
    <n v="8949"/>
    <s v="Prince of China"/>
    <n v="1"/>
    <s v="New Delhi"/>
    <s v="Kalkaji"/>
    <n v="77.256779370000004"/>
    <n v="28.541728760000002"/>
    <s v="Thai, Chinese, Seafood"/>
    <s v="Indian Rupees(Rs.)"/>
    <x v="0"/>
    <x v="1"/>
    <s v="No"/>
    <s v="No"/>
    <n v="2"/>
    <n v="70"/>
    <n v="800"/>
    <n v="3.1"/>
    <n v="2014"/>
    <n v="4"/>
    <n v="13"/>
    <d v="2014-04-13T00:00:00"/>
    <n v="9.6"/>
    <x v="0"/>
  </r>
  <r>
    <n v="7400"/>
    <s v="Pizza Hut Delivery"/>
    <n v="1"/>
    <s v="New Delhi"/>
    <s v="Kirti Nagar"/>
    <n v="77.137491499999996"/>
    <n v="28.654647400000002"/>
    <s v="Italian, Pizza, Fast Food"/>
    <s v="Indian Rupees(Rs.)"/>
    <x v="0"/>
    <x v="1"/>
    <s v="No"/>
    <s v="No"/>
    <n v="2"/>
    <n v="67"/>
    <n v="800"/>
    <n v="2.6"/>
    <n v="2017"/>
    <n v="4"/>
    <n v="6"/>
    <d v="2017-04-06T00:00:00"/>
    <n v="9.6"/>
    <x v="0"/>
  </r>
  <r>
    <n v="18277003"/>
    <s v="QD's Restaurant"/>
    <n v="1"/>
    <s v="New Delhi"/>
    <s v="Moments Mall, Kirti Nagar"/>
    <n v="77.146849700000004"/>
    <n v="28.657150900000001"/>
    <s v="Chinese, North Indian, Fast Food, Italian"/>
    <s v="Indian Rupees(Rs.)"/>
    <x v="0"/>
    <x v="1"/>
    <s v="No"/>
    <s v="No"/>
    <n v="2"/>
    <n v="137"/>
    <n v="800"/>
    <n v="4.0999999999999996"/>
    <n v="2018"/>
    <n v="4"/>
    <n v="23"/>
    <d v="2018-04-23T00:00:00"/>
    <n v="9.6"/>
    <x v="0"/>
  </r>
  <r>
    <n v="9853"/>
    <s v="Pizza Break"/>
    <n v="1"/>
    <s v="New Delhi"/>
    <s v="Paschim Vihar"/>
    <n v="77.083636999999996"/>
    <n v="28.6705118"/>
    <s v="Pizza, Fast Food"/>
    <s v="Indian Rupees(Rs.)"/>
    <x v="0"/>
    <x v="1"/>
    <s v="No"/>
    <s v="No"/>
    <n v="2"/>
    <n v="75"/>
    <n v="800"/>
    <n v="3.4"/>
    <n v="2017"/>
    <n v="4"/>
    <n v="28"/>
    <d v="2017-04-28T00:00:00"/>
    <n v="9.6"/>
    <x v="0"/>
  </r>
  <r>
    <n v="18445783"/>
    <s v="Chez Papillons by Bonjour Chocolates"/>
    <n v="1"/>
    <s v="New Delhi"/>
    <s v="Punjabi Bagh"/>
    <n v="77.123440059999993"/>
    <n v="28.666605319999999"/>
    <s v="Cafe"/>
    <s v="Indian Rupees(Rs.)"/>
    <x v="0"/>
    <x v="1"/>
    <s v="No"/>
    <s v="No"/>
    <n v="2"/>
    <n v="10"/>
    <n v="800"/>
    <n v="3.3"/>
    <n v="2017"/>
    <n v="4"/>
    <n v="6"/>
    <d v="2017-04-06T00:00:00"/>
    <n v="9.6"/>
    <x v="0"/>
  </r>
  <r>
    <n v="304194"/>
    <s v="Desi Zaika"/>
    <n v="1"/>
    <s v="New Delhi"/>
    <s v="Safdarjung"/>
    <n v="77.19236042"/>
    <n v="28.561991930000001"/>
    <s v="North Indian, Chinese"/>
    <s v="Indian Rupees(Rs.)"/>
    <x v="0"/>
    <x v="1"/>
    <s v="No"/>
    <s v="No"/>
    <n v="2"/>
    <n v="83"/>
    <n v="800"/>
    <n v="2.6"/>
    <n v="2012"/>
    <n v="4"/>
    <n v="19"/>
    <d v="2012-04-19T00:00:00"/>
    <n v="9.6"/>
    <x v="0"/>
  </r>
  <r>
    <n v="18345751"/>
    <s v="DomDom Biryani"/>
    <n v="1"/>
    <s v="New Delhi"/>
    <s v="South Extension 2"/>
    <n v="0"/>
    <n v="0"/>
    <s v="Biryani, Mughlai, Bengali, North Indian"/>
    <s v="Indian Rupees(Rs.)"/>
    <x v="0"/>
    <x v="1"/>
    <s v="No"/>
    <s v="No"/>
    <n v="2"/>
    <n v="89"/>
    <n v="800"/>
    <n v="3.7"/>
    <n v="2012"/>
    <n v="4"/>
    <n v="7"/>
    <d v="2012-04-07T00:00:00"/>
    <n v="9.6"/>
    <x v="0"/>
  </r>
  <r>
    <n v="307843"/>
    <s v="Pizza Hut Delivery"/>
    <n v="1"/>
    <s v="New Delhi"/>
    <s v="Ansal Plaza Mall, Khel Gaon Marg"/>
    <n v="77.224262600000003"/>
    <n v="28.562549499999999"/>
    <s v="Italian, Pizza, Fast Food"/>
    <s v="Indian Rupees(Rs.)"/>
    <x v="0"/>
    <x v="1"/>
    <s v="No"/>
    <s v="No"/>
    <n v="2"/>
    <n v="51"/>
    <n v="800"/>
    <n v="3.2"/>
    <n v="2012"/>
    <n v="2"/>
    <n v="15"/>
    <d v="2012-02-15T00:00:00"/>
    <n v="9.6"/>
    <x v="0"/>
  </r>
  <r>
    <n v="18287406"/>
    <s v="Kallu Hot Zaika"/>
    <n v="1"/>
    <s v="New Delhi"/>
    <s v="Hauz Khas"/>
    <n v="77.205420500000002"/>
    <n v="28.550530699999999"/>
    <s v="Mughlai"/>
    <s v="Indian Rupees(Rs.)"/>
    <x v="0"/>
    <x v="1"/>
    <s v="No"/>
    <s v="No"/>
    <n v="2"/>
    <n v="8"/>
    <n v="800"/>
    <n v="2.9"/>
    <n v="2014"/>
    <n v="2"/>
    <n v="17"/>
    <d v="2014-02-17T00:00:00"/>
    <n v="9.6"/>
    <x v="0"/>
  </r>
  <r>
    <n v="7912"/>
    <s v="Pizza Hut Delivery"/>
    <n v="1"/>
    <s v="New Delhi"/>
    <s v="Jasola"/>
    <n v="77.286685800000001"/>
    <n v="28.537727199999999"/>
    <s v="Italian, Pizza, Fast Food"/>
    <s v="Indian Rupees(Rs.)"/>
    <x v="0"/>
    <x v="1"/>
    <s v="No"/>
    <s v="No"/>
    <n v="2"/>
    <n v="47"/>
    <n v="800"/>
    <n v="2.5"/>
    <n v="2015"/>
    <n v="2"/>
    <n v="9"/>
    <d v="2015-02-09T00:00:00"/>
    <n v="9.6"/>
    <x v="0"/>
  </r>
  <r>
    <n v="300854"/>
    <s v="Shree Rathnam"/>
    <n v="1"/>
    <s v="New Delhi"/>
    <s v="Kamla Nagar"/>
    <n v="77.203014600000003"/>
    <n v="28.680268099999999"/>
    <s v="South Indian, North Indian, Chinese"/>
    <s v="Indian Rupees(Rs.)"/>
    <x v="0"/>
    <x v="1"/>
    <s v="No"/>
    <s v="No"/>
    <n v="2"/>
    <n v="85"/>
    <n v="800"/>
    <n v="3.5"/>
    <n v="2013"/>
    <n v="2"/>
    <n v="13"/>
    <d v="2013-02-13T00:00:00"/>
    <n v="9.6"/>
    <x v="0"/>
  </r>
  <r>
    <n v="305162"/>
    <s v="Pepper Corn Express"/>
    <n v="1"/>
    <s v="New Delhi"/>
    <s v="Malviya Nagar"/>
    <n v="77.213230499999995"/>
    <n v="28.539452099999998"/>
    <s v="North Indian, Chinese, Fast Food"/>
    <s v="Indian Rupees(Rs.)"/>
    <x v="0"/>
    <x v="1"/>
    <s v="No"/>
    <s v="No"/>
    <n v="2"/>
    <n v="50"/>
    <n v="800"/>
    <n v="3.4"/>
    <n v="2014"/>
    <n v="2"/>
    <n v="26"/>
    <d v="2014-02-26T00:00:00"/>
    <n v="9.6"/>
    <x v="0"/>
  </r>
  <r>
    <n v="304913"/>
    <s v="Moti Mahal Delux"/>
    <n v="1"/>
    <s v="New Delhi"/>
    <s v="Epicuria Food Mall, Nehru Place"/>
    <n v="77.2514264"/>
    <n v="28.551456000000002"/>
    <s v="North Indian, Mughlai, Chinese"/>
    <s v="Indian Rupees(Rs.)"/>
    <x v="0"/>
    <x v="1"/>
    <s v="No"/>
    <s v="No"/>
    <n v="2"/>
    <n v="100"/>
    <n v="800"/>
    <n v="3.1"/>
    <n v="2013"/>
    <n v="1"/>
    <n v="12"/>
    <d v="2013-01-12T00:00:00"/>
    <n v="9.6"/>
    <x v="0"/>
  </r>
  <r>
    <n v="9834"/>
    <s v="Shikhara"/>
    <n v="1"/>
    <s v="New Delhi"/>
    <s v="Greater Kailash (GK) 1"/>
    <n v="77.243953599999998"/>
    <n v="28.546973099999999"/>
    <s v="North Indian, Mughlai"/>
    <s v="Indian Rupees(Rs.)"/>
    <x v="0"/>
    <x v="1"/>
    <s v="No"/>
    <s v="No"/>
    <n v="2"/>
    <n v="237"/>
    <n v="800"/>
    <n v="4.2"/>
    <n v="2015"/>
    <n v="1"/>
    <n v="17"/>
    <d v="2015-01-17T00:00:00"/>
    <n v="9.6"/>
    <x v="0"/>
  </r>
  <r>
    <n v="18070486"/>
    <s v="QD's Restaurant"/>
    <n v="1"/>
    <s v="New Delhi"/>
    <s v="Laxmi Nagar"/>
    <n v="77.285613699999999"/>
    <n v="28.636398499999999"/>
    <s v="Chinese, North Indian, Fast Food, Italian"/>
    <s v="Indian Rupees(Rs.)"/>
    <x v="0"/>
    <x v="1"/>
    <s v="No"/>
    <s v="No"/>
    <n v="2"/>
    <n v="675"/>
    <n v="800"/>
    <n v="4.0999999999999996"/>
    <n v="2010"/>
    <n v="1"/>
    <n v="17"/>
    <d v="2010-01-17T00:00:00"/>
    <n v="9.6"/>
    <x v="0"/>
  </r>
  <r>
    <n v="309448"/>
    <s v="DCK- Dana Choga's Kitchen"/>
    <n v="1"/>
    <s v="New Delhi"/>
    <s v="Malviya Nagar"/>
    <n v="77.209013299999995"/>
    <n v="28.533807899999999"/>
    <s v="North Indian, Mughlai"/>
    <s v="Indian Rupees(Rs.)"/>
    <x v="0"/>
    <x v="1"/>
    <s v="No"/>
    <s v="No"/>
    <n v="2"/>
    <n v="297"/>
    <n v="800"/>
    <n v="3.4"/>
    <n v="2013"/>
    <n v="1"/>
    <n v="8"/>
    <d v="2013-01-08T00:00:00"/>
    <n v="9.6"/>
    <x v="0"/>
  </r>
  <r>
    <n v="18421044"/>
    <s v="Midnight Hunger Hub"/>
    <n v="1"/>
    <s v="New Delhi"/>
    <s v="Rajouri Garden"/>
    <n v="77.122523749999999"/>
    <n v="28.639574339999999"/>
    <s v="North Indian, Fast Food, Italian, Asian"/>
    <s v="Indian Rupees(Rs.)"/>
    <x v="0"/>
    <x v="1"/>
    <s v="No"/>
    <s v="No"/>
    <n v="2"/>
    <n v="58"/>
    <n v="800"/>
    <n v="4.3"/>
    <n v="2015"/>
    <n v="1"/>
    <n v="5"/>
    <d v="2015-01-05T00:00:00"/>
    <n v="9.6"/>
    <x v="0"/>
  </r>
  <r>
    <n v="301793"/>
    <s v="Old Town Cafe"/>
    <n v="1"/>
    <s v="New Delhi"/>
    <s v="Shahpur Jat"/>
    <n v="77.2154563"/>
    <n v="28.5490654"/>
    <s v="Cafe"/>
    <s v="Indian Rupees(Rs.)"/>
    <x v="0"/>
    <x v="1"/>
    <s v="No"/>
    <s v="No"/>
    <n v="2"/>
    <n v="119"/>
    <n v="800"/>
    <n v="3.6"/>
    <n v="2018"/>
    <n v="1"/>
    <n v="23"/>
    <d v="2018-01-23T00:00:00"/>
    <n v="9.6"/>
    <x v="0"/>
  </r>
  <r>
    <n v="306859"/>
    <s v="Hong Kong Express"/>
    <n v="1"/>
    <s v="New Delhi"/>
    <s v="Vasant Kunj"/>
    <n v="77.153852000000001"/>
    <n v="28.531386699999999"/>
    <s v="Chinese, Thai"/>
    <s v="Indian Rupees(Rs.)"/>
    <x v="0"/>
    <x v="1"/>
    <s v="No"/>
    <s v="No"/>
    <n v="2"/>
    <n v="164"/>
    <n v="800"/>
    <n v="3.7"/>
    <n v="2012"/>
    <n v="1"/>
    <n v="26"/>
    <d v="2012-01-26T00:00:00"/>
    <n v="9.6"/>
    <x v="0"/>
  </r>
  <r>
    <n v="307032"/>
    <s v="DCK- Dana Choga's Kitchen"/>
    <n v="1"/>
    <s v="New Delhi"/>
    <s v="Vasant Square Mall, Vasant Kunj"/>
    <n v="77.156659000000005"/>
    <n v="28.525099300000001"/>
    <s v="North Indian, Mughlai"/>
    <s v="Indian Rupees(Rs.)"/>
    <x v="0"/>
    <x v="1"/>
    <s v="No"/>
    <s v="No"/>
    <n v="2"/>
    <n v="252"/>
    <n v="800"/>
    <n v="2.9"/>
    <n v="2014"/>
    <n v="1"/>
    <n v="22"/>
    <d v="2014-01-22T00:00:00"/>
    <n v="9.6"/>
    <x v="0"/>
  </r>
  <r>
    <n v="306795"/>
    <s v="Shree Rathnam"/>
    <n v="1"/>
    <s v="New Delhi"/>
    <s v="Alaknanda"/>
    <n v="77.254344900000007"/>
    <n v="28.525598500000001"/>
    <s v="South Indian, North Indian, Chinese"/>
    <s v="Indian Rupees(Rs.)"/>
    <x v="0"/>
    <x v="1"/>
    <s v="No"/>
    <s v="No"/>
    <n v="2"/>
    <n v="31"/>
    <n v="800"/>
    <n v="2.4"/>
    <n v="2016"/>
    <n v="12"/>
    <n v="19"/>
    <d v="2016-12-19T00:00:00"/>
    <n v="9.6"/>
    <x v="0"/>
  </r>
  <r>
    <n v="312486"/>
    <s v="Country Curries"/>
    <n v="1"/>
    <s v="New Delhi"/>
    <s v="Greater Kailash (GK) 2"/>
    <n v="77.240023280000003"/>
    <n v="28.541259279999998"/>
    <s v="North Indian, Bengali"/>
    <s v="Indian Rupees(Rs.)"/>
    <x v="0"/>
    <x v="1"/>
    <s v="No"/>
    <s v="No"/>
    <n v="2"/>
    <n v="139"/>
    <n v="800"/>
    <n v="3.5"/>
    <n v="2010"/>
    <n v="12"/>
    <n v="19"/>
    <d v="2010-12-19T00:00:00"/>
    <n v="9.6"/>
    <x v="0"/>
  </r>
  <r>
    <n v="3043"/>
    <s v="Shaolin"/>
    <n v="1"/>
    <s v="New Delhi"/>
    <s v="Malviya Nagar"/>
    <n v="77.2069233"/>
    <n v="28.534142500000002"/>
    <s v="Chinese"/>
    <s v="Indian Rupees(Rs.)"/>
    <x v="0"/>
    <x v="1"/>
    <s v="No"/>
    <s v="No"/>
    <n v="2"/>
    <n v="217"/>
    <n v="800"/>
    <n v="3.4"/>
    <n v="2010"/>
    <n v="12"/>
    <n v="25"/>
    <d v="2010-12-25T00:00:00"/>
    <n v="9.6"/>
    <x v="0"/>
  </r>
  <r>
    <n v="7721"/>
    <s v="Moti Mahal Delux"/>
    <n v="1"/>
    <s v="New Delhi"/>
    <s v="New Friends Colony"/>
    <n v="77.268156300000001"/>
    <n v="28.569214519999999"/>
    <s v="North Indian, Mughlai"/>
    <s v="Indian Rupees(Rs.)"/>
    <x v="0"/>
    <x v="1"/>
    <s v="No"/>
    <s v="No"/>
    <n v="2"/>
    <n v="44"/>
    <n v="800"/>
    <n v="2.9"/>
    <n v="2015"/>
    <n v="12"/>
    <n v="16"/>
    <d v="2015-12-16T00:00:00"/>
    <n v="9.6"/>
    <x v="0"/>
  </r>
  <r>
    <n v="267"/>
    <s v="Pizza Hut Delivery"/>
    <n v="1"/>
    <s v="New Delhi"/>
    <s v="New Friends Colony"/>
    <n v="77.268846199999999"/>
    <n v="28.561357300000001"/>
    <s v="Italian, Pizza, Fast Food"/>
    <s v="Indian Rupees(Rs.)"/>
    <x v="0"/>
    <x v="1"/>
    <s v="No"/>
    <s v="No"/>
    <n v="2"/>
    <n v="189"/>
    <n v="800"/>
    <n v="3.9"/>
    <n v="2018"/>
    <n v="12"/>
    <n v="19"/>
    <d v="2018-12-19T00:00:00"/>
    <n v="9.6"/>
    <x v="0"/>
  </r>
  <r>
    <n v="1998"/>
    <s v="Curries N More"/>
    <n v="1"/>
    <s v="New Delhi"/>
    <s v="Punjabi Bagh"/>
    <n v="77.132670210000001"/>
    <n v="28.670676690000001"/>
    <s v="North Indian, Mughlai"/>
    <s v="Indian Rupees(Rs.)"/>
    <x v="0"/>
    <x v="1"/>
    <s v="No"/>
    <s v="No"/>
    <n v="2"/>
    <n v="25"/>
    <n v="800"/>
    <n v="3.2"/>
    <n v="2014"/>
    <n v="12"/>
    <n v="4"/>
    <d v="2014-12-04T00:00:00"/>
    <n v="9.6"/>
    <x v="0"/>
  </r>
  <r>
    <n v="311828"/>
    <s v="Moti Mahal Delux - Tandooori Trail"/>
    <n v="1"/>
    <s v="New Delhi"/>
    <s v="Safdarjung"/>
    <n v="77.197330890000003"/>
    <n v="28.561983690000002"/>
    <s v="North Indian, Mughlai"/>
    <s v="Indian Rupees(Rs.)"/>
    <x v="0"/>
    <x v="1"/>
    <s v="No"/>
    <s v="No"/>
    <n v="2"/>
    <n v="90"/>
    <n v="800"/>
    <n v="2.7"/>
    <n v="2016"/>
    <n v="12"/>
    <n v="21"/>
    <d v="2016-12-21T00:00:00"/>
    <n v="9.6"/>
    <x v="0"/>
  </r>
  <r>
    <n v="2215"/>
    <s v="China Bowl"/>
    <n v="1"/>
    <s v="New Delhi"/>
    <s v="Satyaniketan"/>
    <n v="77.167434099999994"/>
    <n v="28.587903300000001"/>
    <s v="Chinese, Thai, Japanese, Tibetan"/>
    <s v="Indian Rupees(Rs.)"/>
    <x v="0"/>
    <x v="1"/>
    <s v="No"/>
    <s v="No"/>
    <n v="2"/>
    <n v="363"/>
    <n v="800"/>
    <n v="3.9"/>
    <n v="2016"/>
    <n v="12"/>
    <n v="2"/>
    <d v="2016-12-02T00:00:00"/>
    <n v="9.6"/>
    <x v="0"/>
  </r>
  <r>
    <n v="300183"/>
    <s v="Pizza Hut Delivery"/>
    <n v="1"/>
    <s v="New Delhi"/>
    <s v="Satyaniketan"/>
    <n v="77.1679982"/>
    <n v="28.588137799999998"/>
    <s v="Italian, Pizza"/>
    <s v="Indian Rupees(Rs.)"/>
    <x v="0"/>
    <x v="1"/>
    <s v="No"/>
    <s v="No"/>
    <n v="2"/>
    <n v="114"/>
    <n v="800"/>
    <n v="2.2999999999999998"/>
    <n v="2017"/>
    <n v="12"/>
    <n v="24"/>
    <d v="2017-12-24T00:00:00"/>
    <n v="9.6"/>
    <x v="0"/>
  </r>
  <r>
    <n v="1199"/>
    <s v="Shagun"/>
    <n v="1"/>
    <s v="New Delhi"/>
    <s v="Vijay Nagar"/>
    <n v="77.204721500000005"/>
    <n v="28.693418099999999"/>
    <s v="Chinese, Thai, Tibetan, Japanese"/>
    <s v="Indian Rupees(Rs.)"/>
    <x v="0"/>
    <x v="1"/>
    <s v="No"/>
    <s v="No"/>
    <n v="2"/>
    <n v="419"/>
    <n v="800"/>
    <n v="3.9"/>
    <n v="2011"/>
    <n v="12"/>
    <n v="28"/>
    <d v="2011-12-28T00:00:00"/>
    <n v="9.6"/>
    <x v="0"/>
  </r>
  <r>
    <n v="18258484"/>
    <s v="Phonebooth Cafí©"/>
    <n v="1"/>
    <s v="New Delhi"/>
    <s v="Vijay Nagar"/>
    <n v="77.204007500000003"/>
    <n v="28.694381199999999"/>
    <s v="North Indian, Continental, Chinese, Italian"/>
    <s v="Indian Rupees(Rs.)"/>
    <x v="0"/>
    <x v="1"/>
    <s v="No"/>
    <s v="No"/>
    <n v="2"/>
    <n v="636"/>
    <n v="800"/>
    <n v="4.0999999999999996"/>
    <n v="2018"/>
    <n v="12"/>
    <n v="20"/>
    <d v="2018-12-20T00:00:00"/>
    <n v="9.6"/>
    <x v="0"/>
  </r>
  <r>
    <n v="18441545"/>
    <s v="Mr Wong"/>
    <n v="1"/>
    <s v="New Delhi"/>
    <s v="Alaknanda"/>
    <n v="77.249792999999997"/>
    <n v="28.525675"/>
    <s v="Chinese, Thai"/>
    <s v="Indian Rupees(Rs.)"/>
    <x v="0"/>
    <x v="1"/>
    <s v="No"/>
    <s v="No"/>
    <n v="2"/>
    <n v="10"/>
    <n v="800"/>
    <n v="3.2"/>
    <n v="2012"/>
    <n v="11"/>
    <n v="15"/>
    <d v="2012-11-15T00:00:00"/>
    <n v="9.6"/>
    <x v="0"/>
  </r>
  <r>
    <n v="4847"/>
    <s v="Pizza Hut Delivery"/>
    <n v="1"/>
    <s v="New Delhi"/>
    <s v="Lajpat Nagar 2"/>
    <n v="77.246698600000002"/>
    <n v="28.567416600000001"/>
    <s v="Italian, Pizza, Fast Food"/>
    <s v="Indian Rupees(Rs.)"/>
    <x v="0"/>
    <x v="1"/>
    <s v="No"/>
    <s v="No"/>
    <n v="2"/>
    <n v="54"/>
    <n v="800"/>
    <n v="2.8"/>
    <n v="2013"/>
    <n v="11"/>
    <n v="10"/>
    <d v="2013-11-10T00:00:00"/>
    <n v="9.6"/>
    <x v="0"/>
  </r>
  <r>
    <n v="6122"/>
    <s v="Bharat Chicken Inn"/>
    <n v="1"/>
    <s v="New Delhi"/>
    <s v="Laxmi Nagar"/>
    <n v="77.286301199999997"/>
    <n v="28.636816499999998"/>
    <s v="Mughlai, Fast Food, North Indian"/>
    <s v="Indian Rupees(Rs.)"/>
    <x v="0"/>
    <x v="1"/>
    <s v="No"/>
    <s v="No"/>
    <n v="2"/>
    <n v="41"/>
    <n v="800"/>
    <n v="2.4"/>
    <n v="2010"/>
    <n v="11"/>
    <n v="12"/>
    <d v="2010-11-12T00:00:00"/>
    <n v="9.6"/>
    <x v="0"/>
  </r>
  <r>
    <n v="18375421"/>
    <s v="The Salad Bowl"/>
    <n v="1"/>
    <s v="New Delhi"/>
    <s v="Malviya Nagar"/>
    <n v="77.200283900000002"/>
    <n v="28.532232700000002"/>
    <s v="Healthy Food, Salad"/>
    <s v="Indian Rupees(Rs.)"/>
    <x v="0"/>
    <x v="1"/>
    <s v="No"/>
    <s v="No"/>
    <n v="2"/>
    <n v="34"/>
    <n v="800"/>
    <n v="3.5"/>
    <n v="2010"/>
    <n v="11"/>
    <n v="17"/>
    <d v="2010-11-17T00:00:00"/>
    <n v="9.6"/>
    <x v="0"/>
  </r>
  <r>
    <n v="308238"/>
    <s v="New York Slice - Express"/>
    <n v="1"/>
    <s v="New Delhi"/>
    <s v="Greater Kailash (GK) 2"/>
    <n v="77.240041899999994"/>
    <n v="28.540690999999999"/>
    <s v="Pizza, Fast Food"/>
    <s v="Indian Rupees(Rs.)"/>
    <x v="0"/>
    <x v="1"/>
    <s v="No"/>
    <s v="No"/>
    <n v="2"/>
    <n v="160"/>
    <n v="800"/>
    <n v="3.6"/>
    <n v="2018"/>
    <n v="10"/>
    <n v="6"/>
    <d v="2018-10-06T00:00:00"/>
    <n v="9.6"/>
    <x v="0"/>
  </r>
  <r>
    <n v="967"/>
    <s v="Grand Plaza"/>
    <n v="1"/>
    <s v="New Delhi"/>
    <s v="Model Town 2"/>
    <n v="77.190077400000007"/>
    <n v="28.705181100000001"/>
    <s v="North Indian, Chinese, Fast Food"/>
    <s v="Indian Rupees(Rs.)"/>
    <x v="0"/>
    <x v="1"/>
    <s v="No"/>
    <s v="No"/>
    <n v="2"/>
    <n v="255"/>
    <n v="800"/>
    <n v="3.3"/>
    <n v="2015"/>
    <n v="10"/>
    <n v="2"/>
    <d v="2015-10-02T00:00:00"/>
    <n v="9.6"/>
    <x v="0"/>
  </r>
  <r>
    <n v="18471283"/>
    <s v="Hwealthcafe"/>
    <n v="1"/>
    <s v="New Delhi"/>
    <s v="New Friends Colony"/>
    <n v="77.268831000000006"/>
    <n v="28.563202"/>
    <s v="Cafe, Healthy Food, Continental"/>
    <s v="Indian Rupees(Rs.)"/>
    <x v="0"/>
    <x v="1"/>
    <s v="No"/>
    <s v="No"/>
    <n v="2"/>
    <n v="29"/>
    <n v="800"/>
    <n v="3.5"/>
    <n v="2013"/>
    <n v="10"/>
    <n v="24"/>
    <d v="2013-10-24T00:00:00"/>
    <n v="9.6"/>
    <x v="0"/>
  </r>
  <r>
    <n v="18312446"/>
    <s v="Sushiya Express"/>
    <n v="1"/>
    <s v="New Delhi"/>
    <s v="Satyaniketan"/>
    <n v="77.168556100000004"/>
    <n v="28.5883121"/>
    <s v="Sushi, Asian"/>
    <s v="Indian Rupees(Rs.)"/>
    <x v="0"/>
    <x v="1"/>
    <s v="No"/>
    <s v="No"/>
    <n v="2"/>
    <n v="74"/>
    <n v="800"/>
    <n v="3.7"/>
    <n v="2016"/>
    <n v="10"/>
    <n v="26"/>
    <d v="2016-10-26T00:00:00"/>
    <n v="9.6"/>
    <x v="0"/>
  </r>
  <r>
    <n v="3036"/>
    <s v="Slice of Italy"/>
    <n v="1"/>
    <s v="New Delhi"/>
    <s v="Delhi University-GTB Nagar"/>
    <n v="77.204076400000005"/>
    <n v="28.695572800000001"/>
    <s v="Italian, Pizza, Bakery"/>
    <s v="Indian Rupees(Rs.)"/>
    <x v="0"/>
    <x v="1"/>
    <s v="No"/>
    <s v="No"/>
    <n v="2"/>
    <n v="148"/>
    <n v="700"/>
    <n v="2.4"/>
    <n v="2018"/>
    <n v="9"/>
    <n v="13"/>
    <d v="2018-09-13T00:00:00"/>
    <n v="8.4"/>
    <x v="0"/>
  </r>
  <r>
    <n v="201"/>
    <s v="Domino's Pizza"/>
    <n v="1"/>
    <s v="New Delhi"/>
    <s v="East Patel Nagar"/>
    <n v="77.172620199999997"/>
    <n v="28.6453402"/>
    <s v="Pizza, Fast Food"/>
    <s v="Indian Rupees(Rs.)"/>
    <x v="0"/>
    <x v="0"/>
    <s v="No"/>
    <s v="No"/>
    <n v="2"/>
    <n v="119"/>
    <n v="700"/>
    <n v="3.5"/>
    <n v="2011"/>
    <n v="9"/>
    <n v="6"/>
    <d v="2011-09-06T00:00:00"/>
    <n v="8.4"/>
    <x v="0"/>
  </r>
  <r>
    <n v="301435"/>
    <s v="Sagar Ratna"/>
    <n v="1"/>
    <s v="New Delhi"/>
    <s v="Greater Kailash (GK) 2"/>
    <n v="77.239021100000002"/>
    <n v="28.537562300000001"/>
    <s v="South Indian, North Indian"/>
    <s v="Indian Rupees(Rs.)"/>
    <x v="0"/>
    <x v="1"/>
    <s v="No"/>
    <s v="No"/>
    <n v="2"/>
    <n v="134"/>
    <n v="700"/>
    <n v="2.7"/>
    <n v="2015"/>
    <n v="9"/>
    <n v="21"/>
    <d v="2015-09-21T00:00:00"/>
    <n v="8.4"/>
    <x v="0"/>
  </r>
  <r>
    <n v="306319"/>
    <s v="Gravies"/>
    <n v="1"/>
    <s v="New Delhi"/>
    <s v="Hauz Khas"/>
    <n v="77.206736300000003"/>
    <n v="28.556893599999999"/>
    <s v="North Indian, Biryani, Mughlai"/>
    <s v="Indian Rupees(Rs.)"/>
    <x v="0"/>
    <x v="1"/>
    <s v="No"/>
    <s v="No"/>
    <n v="2"/>
    <n v="157"/>
    <n v="700"/>
    <n v="3.3"/>
    <n v="2011"/>
    <n v="9"/>
    <n v="20"/>
    <d v="2011-09-20T00:00:00"/>
    <n v="8.4"/>
    <x v="0"/>
  </r>
  <r>
    <n v="5388"/>
    <s v="China Fort"/>
    <n v="1"/>
    <s v="New Delhi"/>
    <s v="Janakpuri"/>
    <n v="77.091090300000005"/>
    <n v="28.628543100000002"/>
    <s v="Chinese, North Indian, Thai"/>
    <s v="Indian Rupees(Rs.)"/>
    <x v="0"/>
    <x v="1"/>
    <s v="No"/>
    <s v="No"/>
    <n v="2"/>
    <n v="74"/>
    <n v="700"/>
    <n v="3.5"/>
    <n v="2012"/>
    <n v="9"/>
    <n v="17"/>
    <d v="2012-09-17T00:00:00"/>
    <n v="8.4"/>
    <x v="0"/>
  </r>
  <r>
    <n v="308280"/>
    <s v="Cafe Coffee Day The Square"/>
    <n v="1"/>
    <s v="New Delhi"/>
    <s v="Janpath"/>
    <n v="77.219486500000002"/>
    <n v="28.626684999999998"/>
    <s v="Cafe"/>
    <s v="Indian Rupees(Rs.)"/>
    <x v="0"/>
    <x v="0"/>
    <s v="No"/>
    <s v="No"/>
    <n v="2"/>
    <n v="49"/>
    <n v="700"/>
    <n v="3.7"/>
    <n v="2013"/>
    <n v="9"/>
    <n v="12"/>
    <d v="2013-09-12T00:00:00"/>
    <n v="8.4"/>
    <x v="0"/>
  </r>
  <r>
    <n v="305758"/>
    <s v="Glenz Cafe N Bakers"/>
    <n v="1"/>
    <s v="New Delhi"/>
    <s v="Karol Bagh"/>
    <n v="77.188550000000006"/>
    <n v="28.6471752"/>
    <s v="Cafe, Fast Food, Desserts"/>
    <s v="Indian Rupees(Rs.)"/>
    <x v="0"/>
    <x v="1"/>
    <s v="No"/>
    <s v="No"/>
    <n v="2"/>
    <n v="230"/>
    <n v="700"/>
    <n v="3.8"/>
    <n v="2012"/>
    <n v="9"/>
    <n v="10"/>
    <d v="2012-09-10T00:00:00"/>
    <n v="8.4"/>
    <x v="0"/>
  </r>
  <r>
    <n v="311531"/>
    <s v="The Big Chill Cakery"/>
    <n v="1"/>
    <s v="New Delhi"/>
    <s v="Khan Market"/>
    <n v="77.225786099999993"/>
    <n v="28.599837399999998"/>
    <s v="Bakery, Desserts"/>
    <s v="Indian Rupees(Rs.)"/>
    <x v="0"/>
    <x v="0"/>
    <s v="No"/>
    <s v="No"/>
    <n v="2"/>
    <n v="912"/>
    <n v="700"/>
    <n v="4.4000000000000004"/>
    <n v="2010"/>
    <n v="9"/>
    <n v="28"/>
    <d v="2010-09-28T00:00:00"/>
    <n v="8.4"/>
    <x v="0"/>
  </r>
  <r>
    <n v="18441800"/>
    <s v="Bj's Lounge &amp; Cafe"/>
    <n v="1"/>
    <s v="New Delhi"/>
    <s v="Kirti Nagar"/>
    <n v="77.136989"/>
    <n v="28.655071"/>
    <s v="North Indian, Chinese"/>
    <s v="Indian Rupees(Rs.)"/>
    <x v="1"/>
    <x v="1"/>
    <s v="No"/>
    <s v="No"/>
    <n v="2"/>
    <n v="11"/>
    <n v="700"/>
    <n v="3"/>
    <n v="2016"/>
    <n v="9"/>
    <n v="16"/>
    <d v="2016-09-16T00:00:00"/>
    <n v="8.4"/>
    <x v="0"/>
  </r>
  <r>
    <n v="301654"/>
    <s v="Peshawari Restaurant"/>
    <n v="1"/>
    <s v="New Delhi"/>
    <s v="Lodhi Road"/>
    <n v="77.220980499999996"/>
    <n v="28.581187400000001"/>
    <s v="North Indian, Chinese"/>
    <s v="Indian Rupees(Rs.)"/>
    <x v="0"/>
    <x v="0"/>
    <s v="No"/>
    <s v="No"/>
    <n v="2"/>
    <n v="55"/>
    <n v="700"/>
    <n v="3.1"/>
    <n v="2010"/>
    <n v="9"/>
    <n v="17"/>
    <d v="2010-09-17T00:00:00"/>
    <n v="8.4"/>
    <x v="0"/>
  </r>
  <r>
    <n v="214"/>
    <s v="Domino's Pizza"/>
    <n v="1"/>
    <s v="New Delhi"/>
    <s v="Pitampura"/>
    <n v="77.139455600000005"/>
    <n v="28.699258700000001"/>
    <s v="Pizza, Fast Food"/>
    <s v="Indian Rupees(Rs.)"/>
    <x v="0"/>
    <x v="0"/>
    <s v="No"/>
    <s v="No"/>
    <n v="2"/>
    <n v="73"/>
    <n v="700"/>
    <n v="3.2"/>
    <n v="2016"/>
    <n v="9"/>
    <n v="25"/>
    <d v="2016-09-25T00:00:00"/>
    <n v="8.4"/>
    <x v="0"/>
  </r>
  <r>
    <n v="3080"/>
    <s v="Kay's Chicken Corner"/>
    <n v="1"/>
    <s v="New Delhi"/>
    <s v="Pitampura"/>
    <n v="77.145595299999997"/>
    <n v="28.699748700000001"/>
    <s v="Mughlai, North Indian, Chinese"/>
    <s v="Indian Rupees(Rs.)"/>
    <x v="0"/>
    <x v="0"/>
    <s v="No"/>
    <s v="No"/>
    <n v="2"/>
    <n v="103"/>
    <n v="700"/>
    <n v="3.6"/>
    <n v="2012"/>
    <n v="9"/>
    <n v="12"/>
    <d v="2012-09-12T00:00:00"/>
    <n v="8.4"/>
    <x v="0"/>
  </r>
  <r>
    <n v="216"/>
    <s v="Domino's Pizza"/>
    <n v="1"/>
    <s v="New Delhi"/>
    <s v="Punjabi Bagh"/>
    <n v="77.134360340000001"/>
    <n v="28.671141179999999"/>
    <s v="Pizza, Fast Food"/>
    <s v="Indian Rupees(Rs.)"/>
    <x v="0"/>
    <x v="0"/>
    <s v="No"/>
    <s v="No"/>
    <n v="2"/>
    <n v="112"/>
    <n v="700"/>
    <n v="3.2"/>
    <n v="2015"/>
    <n v="9"/>
    <n v="22"/>
    <d v="2015-09-22T00:00:00"/>
    <n v="8.4"/>
    <x v="0"/>
  </r>
  <r>
    <n v="965"/>
    <s v="Sethi's Restaurant &amp; Barbeque"/>
    <n v="1"/>
    <s v="New Delhi"/>
    <s v="Rajouri Garden"/>
    <n v="77.120095500000005"/>
    <n v="28.6393673"/>
    <s v="North Indian, Chinese"/>
    <s v="Indian Rupees(Rs.)"/>
    <x v="0"/>
    <x v="1"/>
    <s v="No"/>
    <s v="No"/>
    <n v="2"/>
    <n v="422"/>
    <n v="700"/>
    <n v="3.7"/>
    <n v="2012"/>
    <n v="9"/>
    <n v="14"/>
    <d v="2012-09-14T00:00:00"/>
    <n v="8.4"/>
    <x v="0"/>
  </r>
  <r>
    <n v="308175"/>
    <s v="Starbucks"/>
    <n v="1"/>
    <s v="New Delhi"/>
    <s v="Spark Mall, Kamla Nagar"/>
    <n v="77.203842629999997"/>
    <n v="28.68091678"/>
    <s v="Cafe"/>
    <s v="Indian Rupees(Rs.)"/>
    <x v="0"/>
    <x v="0"/>
    <s v="No"/>
    <s v="No"/>
    <n v="2"/>
    <n v="147"/>
    <n v="700"/>
    <n v="3.7"/>
    <n v="2014"/>
    <n v="9"/>
    <n v="24"/>
    <d v="2014-09-24T00:00:00"/>
    <n v="8.4"/>
    <x v="0"/>
  </r>
  <r>
    <n v="18265689"/>
    <s v="Country Curries"/>
    <n v="1"/>
    <s v="New Delhi"/>
    <s v="Defence Colony"/>
    <n v="77.238402890000003"/>
    <n v="28.578254430000001"/>
    <s v="North Indian, Bengali"/>
    <s v="Indian Rupees(Rs.)"/>
    <x v="0"/>
    <x v="1"/>
    <s v="No"/>
    <s v="No"/>
    <n v="2"/>
    <n v="8"/>
    <n v="700"/>
    <n v="2.7"/>
    <n v="2016"/>
    <n v="8"/>
    <n v="25"/>
    <d v="2016-08-25T00:00:00"/>
    <n v="8.4"/>
    <x v="0"/>
  </r>
  <r>
    <n v="304876"/>
    <s v="MR.D - Deliciousness Delivered"/>
    <n v="1"/>
    <s v="New Delhi"/>
    <s v="Kailash Colony"/>
    <n v="77.240290799999997"/>
    <n v="28.556673"/>
    <s v="North Indian, Italian, Chinese"/>
    <s v="Indian Rupees(Rs.)"/>
    <x v="0"/>
    <x v="1"/>
    <s v="No"/>
    <s v="No"/>
    <n v="2"/>
    <n v="367"/>
    <n v="700"/>
    <n v="3.5"/>
    <n v="2018"/>
    <n v="8"/>
    <n v="6"/>
    <d v="2018-08-06T00:00:00"/>
    <n v="8.4"/>
    <x v="0"/>
  </r>
  <r>
    <n v="310345"/>
    <s v="Domino's Pizza"/>
    <n v="1"/>
    <s v="New Delhi"/>
    <s v="Lajpat Nagar 2"/>
    <n v="77.241099000000006"/>
    <n v="28.5701061"/>
    <s v="Pizza, Fast Food"/>
    <s v="Indian Rupees(Rs.)"/>
    <x v="0"/>
    <x v="0"/>
    <s v="No"/>
    <s v="No"/>
    <n v="2"/>
    <n v="47"/>
    <n v="700"/>
    <n v="2.5"/>
    <n v="2017"/>
    <n v="8"/>
    <n v="11"/>
    <d v="2017-08-11T00:00:00"/>
    <n v="8.4"/>
    <x v="0"/>
  </r>
  <r>
    <n v="3004"/>
    <s v="Domino's Pizza"/>
    <n v="1"/>
    <s v="New Delhi"/>
    <s v="Living Style Mall, Jasola"/>
    <n v="77.296870299999995"/>
    <n v="28.541291000000001"/>
    <s v="Pizza, Fast Food"/>
    <s v="Indian Rupees(Rs.)"/>
    <x v="0"/>
    <x v="0"/>
    <s v="No"/>
    <s v="No"/>
    <n v="2"/>
    <n v="81"/>
    <n v="700"/>
    <n v="2.5"/>
    <n v="2011"/>
    <n v="8"/>
    <n v="26"/>
    <d v="2011-08-26T00:00:00"/>
    <n v="8.4"/>
    <x v="0"/>
  </r>
  <r>
    <n v="308286"/>
    <s v="33 Food"/>
    <n v="1"/>
    <s v="New Delhi"/>
    <s v="Malviya Nagar"/>
    <n v="77.216836999999998"/>
    <n v="28.535802100000002"/>
    <s v="North Indian, Mughlai"/>
    <s v="Indian Rupees(Rs.)"/>
    <x v="0"/>
    <x v="1"/>
    <s v="No"/>
    <s v="No"/>
    <n v="2"/>
    <n v="93"/>
    <n v="700"/>
    <n v="3.2"/>
    <n v="2011"/>
    <n v="8"/>
    <n v="3"/>
    <d v="2011-08-03T00:00:00"/>
    <n v="8.4"/>
    <x v="0"/>
  </r>
  <r>
    <n v="306166"/>
    <s v="Pema's"/>
    <n v="1"/>
    <s v="New Delhi"/>
    <s v="Malviya Nagar"/>
    <n v="77.207290700000001"/>
    <n v="28.534207500000001"/>
    <s v="Chinese, Tibetan, Japanese"/>
    <s v="Indian Rupees(Rs.)"/>
    <x v="0"/>
    <x v="1"/>
    <s v="No"/>
    <s v="No"/>
    <n v="2"/>
    <n v="412"/>
    <n v="700"/>
    <n v="3.6"/>
    <n v="2010"/>
    <n v="8"/>
    <n v="16"/>
    <d v="2010-08-16T00:00:00"/>
    <n v="8.4"/>
    <x v="0"/>
  </r>
  <r>
    <n v="209"/>
    <s v="Domino's Pizza"/>
    <n v="1"/>
    <s v="New Delhi"/>
    <s v="Malviya Nagar"/>
    <n v="77.211528000000001"/>
    <n v="28.536324100000002"/>
    <s v="Pizza, Fast Food"/>
    <s v="Indian Rupees(Rs.)"/>
    <x v="0"/>
    <x v="0"/>
    <s v="No"/>
    <s v="No"/>
    <n v="2"/>
    <n v="185"/>
    <n v="700"/>
    <n v="2.2999999999999998"/>
    <n v="2015"/>
    <n v="8"/>
    <n v="28"/>
    <d v="2015-08-28T00:00:00"/>
    <n v="8.4"/>
    <x v="0"/>
  </r>
  <r>
    <n v="18253111"/>
    <s v="Rustom's Cafe &amp; Bakery"/>
    <n v="1"/>
    <s v="New Delhi"/>
    <s v="Malviya Nagar"/>
    <n v="77.218440900000004"/>
    <n v="28.531153199999999"/>
    <s v="Cafe, Bakery, Parsi"/>
    <s v="Indian Rupees(Rs.)"/>
    <x v="0"/>
    <x v="1"/>
    <s v="No"/>
    <s v="No"/>
    <n v="2"/>
    <n v="84"/>
    <n v="700"/>
    <n v="4.0999999999999996"/>
    <n v="2013"/>
    <n v="8"/>
    <n v="26"/>
    <d v="2013-08-26T00:00:00"/>
    <n v="8.4"/>
    <x v="0"/>
  </r>
  <r>
    <n v="307237"/>
    <s v="The Tea Place by Manjushree"/>
    <n v="1"/>
    <s v="New Delhi"/>
    <s v="MGF Metropolitan Mall, Saket"/>
    <n v="77.219969410000004"/>
    <n v="28.529875619999999"/>
    <s v="Cafe, Beverages"/>
    <s v="Indian Rupees(Rs.)"/>
    <x v="0"/>
    <x v="0"/>
    <s v="No"/>
    <s v="No"/>
    <n v="2"/>
    <n v="92"/>
    <n v="700"/>
    <n v="4.0999999999999996"/>
    <n v="2013"/>
    <n v="8"/>
    <n v="17"/>
    <d v="2013-08-17T00:00:00"/>
    <n v="8.4"/>
    <x v="0"/>
  </r>
  <r>
    <n v="306331"/>
    <s v="Deepika Khaitan's Cakes"/>
    <n v="1"/>
    <s v="New Delhi"/>
    <s v="New Friends Colony"/>
    <n v="77.268711600000003"/>
    <n v="28.561389399999999"/>
    <s v="Bakery, Desserts"/>
    <s v="Indian Rupees(Rs.)"/>
    <x v="0"/>
    <x v="0"/>
    <s v="No"/>
    <s v="No"/>
    <n v="2"/>
    <n v="4"/>
    <n v="700"/>
    <n v="2.9"/>
    <n v="2010"/>
    <n v="8"/>
    <n v="25"/>
    <d v="2010-08-25T00:00:00"/>
    <n v="8.4"/>
    <x v="0"/>
  </r>
  <r>
    <n v="212"/>
    <s v="Domino's Pizza"/>
    <n v="1"/>
    <s v="New Delhi"/>
    <s v="New Friends Colony"/>
    <n v="77.268846199999999"/>
    <n v="28.561357300000001"/>
    <s v="Pizza, Fast Food"/>
    <s v="Indian Rupees(Rs.)"/>
    <x v="0"/>
    <x v="0"/>
    <s v="No"/>
    <s v="No"/>
    <n v="2"/>
    <n v="95"/>
    <n v="700"/>
    <n v="2.8"/>
    <n v="2011"/>
    <n v="8"/>
    <n v="3"/>
    <d v="2011-08-03T00:00:00"/>
    <n v="8.4"/>
    <x v="0"/>
  </r>
  <r>
    <n v="308187"/>
    <s v="Domino's Pizza"/>
    <n v="1"/>
    <s v="New Delhi"/>
    <s v="Paharganj"/>
    <n v="77.210746970000002"/>
    <n v="28.645583760000001"/>
    <s v="Pizza, Fast Food"/>
    <s v="Indian Rupees(Rs.)"/>
    <x v="0"/>
    <x v="0"/>
    <s v="No"/>
    <s v="No"/>
    <n v="2"/>
    <n v="29"/>
    <n v="700"/>
    <n v="3.1"/>
    <n v="2011"/>
    <n v="8"/>
    <n v="26"/>
    <d v="2011-08-26T00:00:00"/>
    <n v="8.4"/>
    <x v="0"/>
  </r>
  <r>
    <n v="215"/>
    <s v="Domino's Pizza"/>
    <n v="1"/>
    <s v="New Delhi"/>
    <s v="Preet Vihar"/>
    <n v="77.294949900000006"/>
    <n v="28.639333300000001"/>
    <s v="Pizza, Fast Food"/>
    <s v="Indian Rupees(Rs.)"/>
    <x v="0"/>
    <x v="0"/>
    <s v="No"/>
    <s v="No"/>
    <n v="2"/>
    <n v="102"/>
    <n v="700"/>
    <n v="2.8"/>
    <n v="2015"/>
    <n v="8"/>
    <n v="5"/>
    <d v="2015-08-05T00:00:00"/>
    <n v="8.4"/>
    <x v="0"/>
  </r>
  <r>
    <n v="9984"/>
    <s v="Starbucks"/>
    <n v="1"/>
    <s v="New Delhi"/>
    <s v="Select Citywalk Mall, Saket"/>
    <n v="77.21905142"/>
    <n v="28.528626370000001"/>
    <s v="Cafe"/>
    <s v="Indian Rupees(Rs.)"/>
    <x v="0"/>
    <x v="0"/>
    <s v="No"/>
    <s v="No"/>
    <n v="2"/>
    <n v="725"/>
    <n v="700"/>
    <n v="3.9"/>
    <n v="2016"/>
    <n v="8"/>
    <n v="4"/>
    <d v="2016-08-04T00:00:00"/>
    <n v="8.4"/>
    <x v="0"/>
  </r>
  <r>
    <n v="773"/>
    <s v="Slice of Italy"/>
    <n v="1"/>
    <s v="New Delhi"/>
    <s v="Shahpur Jat"/>
    <n v="77.215950300000003"/>
    <n v="28.549515899999999"/>
    <s v="Italian, Pizza, Bakery"/>
    <s v="Indian Rupees(Rs.)"/>
    <x v="1"/>
    <x v="1"/>
    <s v="No"/>
    <s v="No"/>
    <n v="2"/>
    <n v="274"/>
    <n v="700"/>
    <n v="2.6"/>
    <n v="2016"/>
    <n v="8"/>
    <n v="6"/>
    <d v="2016-08-06T00:00:00"/>
    <n v="8.4"/>
    <x v="0"/>
  </r>
  <r>
    <n v="18222560"/>
    <s v="Hyderabad House"/>
    <n v="1"/>
    <s v="New Delhi"/>
    <s v="Shahpur Jat"/>
    <n v="77.211458899999997"/>
    <n v="28.548819000000002"/>
    <s v="Hyderabadi, North Indian"/>
    <s v="Indian Rupees(Rs.)"/>
    <x v="0"/>
    <x v="1"/>
    <s v="No"/>
    <s v="No"/>
    <n v="2"/>
    <n v="67"/>
    <n v="700"/>
    <n v="3.5"/>
    <n v="2012"/>
    <n v="8"/>
    <n v="17"/>
    <d v="2012-08-17T00:00:00"/>
    <n v="8.4"/>
    <x v="0"/>
  </r>
  <r>
    <n v="18466435"/>
    <s v="Biryani By Kilo"/>
    <n v="1"/>
    <s v="New Delhi"/>
    <s v="Shahpur Jat"/>
    <n v="77.2119979"/>
    <n v="28.548422200000001"/>
    <s v="Biryani, Mughlai"/>
    <s v="Indian Rupees(Rs.)"/>
    <x v="0"/>
    <x v="1"/>
    <s v="No"/>
    <s v="No"/>
    <n v="2"/>
    <n v="24"/>
    <n v="700"/>
    <n v="4"/>
    <n v="2015"/>
    <n v="8"/>
    <n v="24"/>
    <d v="2015-08-24T00:00:00"/>
    <n v="8.4"/>
    <x v="0"/>
  </r>
  <r>
    <n v="18219520"/>
    <s v="Domino's Pizza"/>
    <n v="1"/>
    <s v="New Delhi"/>
    <s v="V3S Mall, Laxmi Nagar"/>
    <n v="77.286246800000001"/>
    <n v="28.636782100000001"/>
    <s v="Pizza, Fast Food"/>
    <s v="Indian Rupees(Rs.)"/>
    <x v="0"/>
    <x v="0"/>
    <s v="No"/>
    <s v="No"/>
    <n v="2"/>
    <n v="25"/>
    <n v="700"/>
    <n v="3.4"/>
    <n v="2017"/>
    <n v="8"/>
    <n v="17"/>
    <d v="2017-08-17T00:00:00"/>
    <n v="8.4"/>
    <x v="0"/>
  </r>
  <r>
    <n v="18264997"/>
    <s v="Cafe Connect"/>
    <n v="1"/>
    <s v="New Delhi"/>
    <s v="Vasant Kunj"/>
    <n v="77.164982109999997"/>
    <n v="28.51428649"/>
    <s v="Cafe, Bakery"/>
    <s v="Indian Rupees(Rs.)"/>
    <x v="0"/>
    <x v="1"/>
    <s v="No"/>
    <s v="No"/>
    <n v="2"/>
    <n v="193"/>
    <n v="700"/>
    <n v="4.2"/>
    <n v="2017"/>
    <n v="8"/>
    <n v="7"/>
    <d v="2017-08-07T00:00:00"/>
    <n v="8.4"/>
    <x v="0"/>
  </r>
  <r>
    <n v="198"/>
    <s v="Domino's Pizza"/>
    <n v="1"/>
    <s v="New Delhi"/>
    <s v="Ashok Vihar Phase 3"/>
    <n v="77.177816800000002"/>
    <n v="28.6924171"/>
    <s v="Pizza, Fast Food"/>
    <s v="Indian Rupees(Rs.)"/>
    <x v="0"/>
    <x v="0"/>
    <s v="No"/>
    <s v="No"/>
    <n v="2"/>
    <n v="101"/>
    <n v="700"/>
    <n v="3.2"/>
    <n v="2015"/>
    <n v="7"/>
    <n v="6"/>
    <d v="2015-07-06T00:00:00"/>
    <n v="8.4"/>
    <x v="0"/>
  </r>
  <r>
    <n v="7575"/>
    <s v="Momo Point"/>
    <n v="1"/>
    <s v="New Delhi"/>
    <s v="Chanakyapuri"/>
    <n v="77.191784499999997"/>
    <n v="28.584137900000002"/>
    <s v="Chinese, North Indian"/>
    <s v="Indian Rupees(Rs.)"/>
    <x v="0"/>
    <x v="0"/>
    <s v="No"/>
    <s v="No"/>
    <n v="2"/>
    <n v="14"/>
    <n v="700"/>
    <n v="3.2"/>
    <n v="2010"/>
    <n v="7"/>
    <n v="22"/>
    <d v="2010-07-22T00:00:00"/>
    <n v="8.4"/>
    <x v="0"/>
  </r>
  <r>
    <n v="3224"/>
    <s v="Domino's Pizza"/>
    <n v="1"/>
    <s v="New Delhi"/>
    <s v="DLF City Centre Mall, Shalimar Bagh"/>
    <n v="77.158177800000004"/>
    <n v="28.7030171"/>
    <s v="Pizza, Fast Food"/>
    <s v="Indian Rupees(Rs.)"/>
    <x v="0"/>
    <x v="0"/>
    <s v="No"/>
    <s v="No"/>
    <n v="2"/>
    <n v="63"/>
    <n v="700"/>
    <n v="3"/>
    <n v="2018"/>
    <n v="7"/>
    <n v="24"/>
    <d v="2018-07-24T00:00:00"/>
    <n v="8.4"/>
    <x v="0"/>
  </r>
  <r>
    <n v="309105"/>
    <s v="Chehel Pehel"/>
    <n v="1"/>
    <s v="New Delhi"/>
    <s v="Greater Kailash (GK) 3"/>
    <n v="77.235969119999993"/>
    <n v="28.537221769999999"/>
    <s v="North Indian, Mughlai"/>
    <s v="Indian Rupees(Rs.)"/>
    <x v="0"/>
    <x v="1"/>
    <s v="No"/>
    <s v="No"/>
    <n v="2"/>
    <n v="159"/>
    <n v="700"/>
    <n v="3.5"/>
    <n v="2015"/>
    <n v="7"/>
    <n v="13"/>
    <d v="2015-07-13T00:00:00"/>
    <n v="8.4"/>
    <x v="0"/>
  </r>
  <r>
    <n v="308069"/>
    <s v="Cafe Regent"/>
    <n v="1"/>
    <s v="New Delhi"/>
    <s v="Hotel Regent Grand, Karol Bagh"/>
    <n v="77.172986399999999"/>
    <n v="28.643036500000001"/>
    <s v="Cafe"/>
    <s v="Indian Rupees(Rs.)"/>
    <x v="0"/>
    <x v="0"/>
    <s v="No"/>
    <s v="No"/>
    <n v="2"/>
    <n v="7"/>
    <n v="700"/>
    <n v="3"/>
    <n v="2018"/>
    <n v="7"/>
    <n v="3"/>
    <d v="2018-07-03T00:00:00"/>
    <n v="8.4"/>
    <x v="0"/>
  </r>
  <r>
    <n v="4018"/>
    <s v="Hot Curries"/>
    <n v="1"/>
    <s v="New Delhi"/>
    <s v="Janakpuri"/>
    <n v="77.090357019999999"/>
    <n v="28.616838269999999"/>
    <s v="North Indian, Mughlai, Chinese"/>
    <s v="Indian Rupees(Rs.)"/>
    <x v="0"/>
    <x v="1"/>
    <s v="No"/>
    <s v="No"/>
    <n v="2"/>
    <n v="60"/>
    <n v="700"/>
    <n v="3.4"/>
    <n v="2015"/>
    <n v="7"/>
    <n v="22"/>
    <d v="2015-07-22T00:00:00"/>
    <n v="8.4"/>
    <x v="0"/>
  </r>
  <r>
    <n v="309560"/>
    <s v="Domino's Pizza"/>
    <n v="1"/>
    <s v="New Delhi"/>
    <s v="Karol Bagh"/>
    <n v="77.193803119999998"/>
    <n v="28.658241449999998"/>
    <s v="Pizza, Fast Food"/>
    <s v="Indian Rupees(Rs.)"/>
    <x v="0"/>
    <x v="0"/>
    <s v="No"/>
    <s v="No"/>
    <n v="2"/>
    <n v="43"/>
    <n v="700"/>
    <n v="3.4"/>
    <n v="2016"/>
    <n v="7"/>
    <n v="9"/>
    <d v="2016-07-09T00:00:00"/>
    <n v="8.4"/>
    <x v="0"/>
  </r>
  <r>
    <n v="7396"/>
    <s v="Domino's Pizza"/>
    <n v="1"/>
    <s v="New Delhi"/>
    <s v="Kirti Nagar"/>
    <n v="77.137477599999997"/>
    <n v="28.6546527"/>
    <s v="Pizza, Fast Food"/>
    <s v="Indian Rupees(Rs.)"/>
    <x v="0"/>
    <x v="0"/>
    <s v="No"/>
    <s v="No"/>
    <n v="2"/>
    <n v="57"/>
    <n v="700"/>
    <n v="3.3"/>
    <n v="2018"/>
    <n v="7"/>
    <n v="3"/>
    <d v="2018-07-03T00:00:00"/>
    <n v="8.4"/>
    <x v="0"/>
  </r>
  <r>
    <n v="3002"/>
    <s v="Relax Xpress"/>
    <n v="1"/>
    <s v="New Delhi"/>
    <s v="Living Style Mall, Jasola"/>
    <n v="77.297259299999993"/>
    <n v="28.541297"/>
    <s v="North Indian, Mughlai, Chinese"/>
    <s v="Indian Rupees(Rs.)"/>
    <x v="0"/>
    <x v="1"/>
    <s v="No"/>
    <s v="No"/>
    <n v="2"/>
    <n v="75"/>
    <n v="700"/>
    <n v="3.2"/>
    <n v="2016"/>
    <n v="7"/>
    <n v="25"/>
    <d v="2016-07-25T00:00:00"/>
    <n v="8.4"/>
    <x v="0"/>
  </r>
  <r>
    <n v="1397"/>
    <s v="Juneja's Eating Plaza"/>
    <n v="1"/>
    <s v="New Delhi"/>
    <s v="Lodhi Colony"/>
    <n v="77.226729000000006"/>
    <n v="28.584513399999999"/>
    <s v="North Indian, Mughlai, Chinese, Fast Food"/>
    <s v="Indian Rupees(Rs.)"/>
    <x v="0"/>
    <x v="1"/>
    <s v="No"/>
    <s v="No"/>
    <n v="2"/>
    <n v="98"/>
    <n v="700"/>
    <n v="3.4"/>
    <n v="2012"/>
    <n v="7"/>
    <n v="24"/>
    <d v="2012-07-24T00:00:00"/>
    <n v="8.4"/>
    <x v="0"/>
  </r>
  <r>
    <n v="776"/>
    <s v="Slice of Italy"/>
    <n v="1"/>
    <s v="New Delhi"/>
    <s v="Lodhi Colony"/>
    <n v="77.226902199999998"/>
    <n v="28.5823705"/>
    <s v="Italian, Pizza, Bakery"/>
    <s v="Indian Rupees(Rs.)"/>
    <x v="1"/>
    <x v="1"/>
    <s v="No"/>
    <s v="No"/>
    <n v="2"/>
    <n v="171"/>
    <n v="700"/>
    <n v="3.3"/>
    <n v="2012"/>
    <n v="7"/>
    <n v="17"/>
    <d v="2012-07-17T00:00:00"/>
    <n v="8.4"/>
    <x v="0"/>
  </r>
  <r>
    <n v="18357542"/>
    <s v="Food For Thought"/>
    <n v="1"/>
    <s v="New Delhi"/>
    <s v="Malviya Nagar"/>
    <n v="77.200137699999999"/>
    <n v="28.5322332"/>
    <s v="North Indian, Italian"/>
    <s v="Indian Rupees(Rs.)"/>
    <x v="0"/>
    <x v="1"/>
    <s v="No"/>
    <s v="No"/>
    <n v="2"/>
    <n v="55"/>
    <n v="700"/>
    <n v="3.8"/>
    <n v="2014"/>
    <n v="7"/>
    <n v="28"/>
    <d v="2014-07-28T00:00:00"/>
    <n v="8.4"/>
    <x v="0"/>
  </r>
  <r>
    <n v="304302"/>
    <s v="Noodle Box"/>
    <n v="1"/>
    <s v="New Delhi"/>
    <s v="Malviya Nagar"/>
    <n v="77.217799600000006"/>
    <n v="28.537057699999998"/>
    <s v="Chinese, Thai"/>
    <s v="Indian Rupees(Rs.)"/>
    <x v="0"/>
    <x v="1"/>
    <s v="No"/>
    <s v="No"/>
    <n v="2"/>
    <n v="60"/>
    <n v="700"/>
    <n v="3.5"/>
    <n v="2011"/>
    <n v="7"/>
    <n v="25"/>
    <d v="2011-07-25T00:00:00"/>
    <n v="8.4"/>
    <x v="0"/>
  </r>
  <r>
    <n v="3223"/>
    <s v="Domino's Pizza"/>
    <n v="1"/>
    <s v="New Delhi"/>
    <s v="Model Town 2"/>
    <n v="77.189987599999995"/>
    <n v="28.705888900000001"/>
    <s v="Pizza, Fast Food"/>
    <s v="Indian Rupees(Rs.)"/>
    <x v="0"/>
    <x v="0"/>
    <s v="No"/>
    <s v="No"/>
    <n v="2"/>
    <n v="94"/>
    <n v="700"/>
    <n v="2.8"/>
    <n v="2012"/>
    <n v="7"/>
    <n v="3"/>
    <d v="2012-07-03T00:00:00"/>
    <n v="8.4"/>
    <x v="0"/>
  </r>
  <r>
    <n v="9026"/>
    <s v="Kumar Hotel"/>
    <n v="1"/>
    <s v="New Delhi"/>
    <s v="Moti Nagar"/>
    <n v="77.139505299999996"/>
    <n v="28.6567194"/>
    <s v="North Indian, Mughlai"/>
    <s v="Indian Rupees(Rs.)"/>
    <x v="0"/>
    <x v="0"/>
    <s v="No"/>
    <s v="No"/>
    <n v="2"/>
    <n v="57"/>
    <n v="700"/>
    <n v="3.4"/>
    <n v="2014"/>
    <n v="7"/>
    <n v="18"/>
    <d v="2014-07-18T00:00:00"/>
    <n v="8.4"/>
    <x v="0"/>
  </r>
  <r>
    <n v="3893"/>
    <s v="Domino's Pizza"/>
    <n v="1"/>
    <s v="New Delhi"/>
    <s v="Netaji Subhash Place"/>
    <n v="77.150628499999996"/>
    <n v="28.693695600000002"/>
    <s v="Pizza, Fast Food"/>
    <s v="Indian Rupees(Rs.)"/>
    <x v="0"/>
    <x v="0"/>
    <s v="No"/>
    <s v="No"/>
    <n v="2"/>
    <n v="85"/>
    <n v="700"/>
    <n v="3.4"/>
    <n v="2014"/>
    <n v="7"/>
    <n v="20"/>
    <d v="2014-07-20T00:00:00"/>
    <n v="8.4"/>
    <x v="0"/>
  </r>
  <r>
    <n v="468"/>
    <s v="Karim's"/>
    <n v="1"/>
    <s v="New Delhi"/>
    <s v="Preet Vihar"/>
    <n v="77.296464099999994"/>
    <n v="28.642720199999999"/>
    <s v="Mughlai, North Indian"/>
    <s v="Indian Rupees(Rs.)"/>
    <x v="0"/>
    <x v="1"/>
    <s v="No"/>
    <s v="No"/>
    <n v="2"/>
    <n v="84"/>
    <n v="700"/>
    <n v="2.5"/>
    <n v="2016"/>
    <n v="7"/>
    <n v="2"/>
    <d v="2016-07-02T00:00:00"/>
    <n v="8.4"/>
    <x v="0"/>
  </r>
  <r>
    <n v="310912"/>
    <s v="The Flashback"/>
    <n v="1"/>
    <s v="New Delhi"/>
    <s v="Rajinder Nagar"/>
    <n v="77.184286799999995"/>
    <n v="28.640177999999999"/>
    <s v="Cafe, Italian, Chinese"/>
    <s v="Indian Rupees(Rs.)"/>
    <x v="0"/>
    <x v="1"/>
    <s v="No"/>
    <s v="No"/>
    <n v="2"/>
    <n v="617"/>
    <n v="700"/>
    <n v="3.7"/>
    <n v="2013"/>
    <n v="7"/>
    <n v="13"/>
    <d v="2013-07-13T00:00:00"/>
    <n v="8.4"/>
    <x v="0"/>
  </r>
  <r>
    <n v="218"/>
    <s v="Domino's Pizza"/>
    <n v="1"/>
    <s v="New Delhi"/>
    <s v="Rohini"/>
    <n v="77.114088300000006"/>
    <n v="28.734809800000001"/>
    <s v="Pizza, Fast Food"/>
    <s v="Indian Rupees(Rs.)"/>
    <x v="0"/>
    <x v="0"/>
    <s v="No"/>
    <s v="No"/>
    <n v="2"/>
    <n v="123"/>
    <n v="700"/>
    <n v="3.5"/>
    <n v="2011"/>
    <n v="7"/>
    <n v="23"/>
    <d v="2011-07-23T00:00:00"/>
    <n v="8.4"/>
    <x v="0"/>
  </r>
  <r>
    <n v="18303716"/>
    <s v="Henry's Cafe"/>
    <n v="1"/>
    <s v="New Delhi"/>
    <s v="Saket"/>
    <n v="77.205590419999993"/>
    <n v="28.515369459999999"/>
    <s v="Pizza, North Indian, Continental"/>
    <s v="Indian Rupees(Rs.)"/>
    <x v="0"/>
    <x v="1"/>
    <s v="No"/>
    <s v="No"/>
    <n v="2"/>
    <n v="42"/>
    <n v="700"/>
    <n v="3.4"/>
    <n v="2015"/>
    <n v="7"/>
    <n v="11"/>
    <d v="2015-07-11T00:00:00"/>
    <n v="8.4"/>
    <x v="0"/>
  </r>
  <r>
    <n v="18372705"/>
    <s v="Pirates of Campus"/>
    <n v="1"/>
    <s v="New Delhi"/>
    <s v="Satyaniketan"/>
    <n v="77.167254299999996"/>
    <n v="28.587706900000001"/>
    <s v="Cafe, North Indian, Continental, Italian"/>
    <s v="Indian Rupees(Rs.)"/>
    <x v="0"/>
    <x v="1"/>
    <s v="No"/>
    <s v="No"/>
    <n v="2"/>
    <n v="43"/>
    <n v="700"/>
    <n v="3.7"/>
    <n v="2011"/>
    <n v="7"/>
    <n v="18"/>
    <d v="2011-07-18T00:00:00"/>
    <n v="8.4"/>
    <x v="0"/>
  </r>
  <r>
    <n v="1372"/>
    <s v="The Coffee Bean &amp; Tea Leaf"/>
    <n v="1"/>
    <s v="New Delhi"/>
    <s v="Select Citywalk Mall, Saket"/>
    <n v="77.219363700000002"/>
    <n v="28.528594500000001"/>
    <s v="Cafe"/>
    <s v="Indian Rupees(Rs.)"/>
    <x v="0"/>
    <x v="0"/>
    <s v="No"/>
    <s v="No"/>
    <n v="2"/>
    <n v="417"/>
    <n v="700"/>
    <n v="3.7"/>
    <n v="2018"/>
    <n v="7"/>
    <n v="5"/>
    <d v="2018-07-05T00:00:00"/>
    <n v="8.4"/>
    <x v="0"/>
  </r>
  <r>
    <n v="4271"/>
    <s v="Hí_agen-Dazs"/>
    <n v="1"/>
    <s v="New Delhi"/>
    <s v="Select Citywalk Mall, Saket"/>
    <n v="77.219308999999996"/>
    <n v="28.529136000000001"/>
    <s v="Desserts, Ice Cream"/>
    <s v="Indian Rupees(Rs.)"/>
    <x v="0"/>
    <x v="0"/>
    <s v="No"/>
    <s v="No"/>
    <n v="2"/>
    <n v="649"/>
    <n v="700"/>
    <n v="4"/>
    <n v="2011"/>
    <n v="7"/>
    <n v="2"/>
    <d v="2011-07-02T00:00:00"/>
    <n v="8.4"/>
    <x v="0"/>
  </r>
  <r>
    <n v="310502"/>
    <s v="Bats On Delivery"/>
    <n v="1"/>
    <s v="New Delhi"/>
    <s v="Shahpur Jat"/>
    <n v="77.215501200000006"/>
    <n v="28.5474113"/>
    <s v="North Indian, Fast Food"/>
    <s v="Indian Rupees(Rs.)"/>
    <x v="0"/>
    <x v="1"/>
    <s v="No"/>
    <s v="No"/>
    <n v="2"/>
    <n v="82"/>
    <n v="700"/>
    <n v="2.2999999999999998"/>
    <n v="2016"/>
    <n v="7"/>
    <n v="4"/>
    <d v="2016-07-04T00:00:00"/>
    <n v="8.4"/>
    <x v="0"/>
  </r>
  <r>
    <n v="307474"/>
    <s v="Domino's Pizza"/>
    <n v="1"/>
    <s v="New Delhi"/>
    <s v="South Extension 2"/>
    <n v="77.219881299999997"/>
    <n v="28.568108899999999"/>
    <s v="Pizza, Fast Food"/>
    <s v="Indian Rupees(Rs.)"/>
    <x v="0"/>
    <x v="0"/>
    <s v="No"/>
    <s v="No"/>
    <n v="2"/>
    <n v="63"/>
    <n v="700"/>
    <n v="2.9"/>
    <n v="2012"/>
    <n v="7"/>
    <n v="9"/>
    <d v="2012-07-09T00:00:00"/>
    <n v="8.4"/>
    <x v="0"/>
  </r>
  <r>
    <n v="8388"/>
    <s v="Domino's Pizza"/>
    <n v="1"/>
    <s v="New Delhi"/>
    <s v="Bhikaji Cama Place"/>
    <n v="77.188949320000006"/>
    <n v="28.56902165"/>
    <s v="Pizza, Fast Food"/>
    <s v="Indian Rupees(Rs.)"/>
    <x v="0"/>
    <x v="0"/>
    <s v="No"/>
    <s v="No"/>
    <n v="2"/>
    <n v="71"/>
    <n v="700"/>
    <n v="2.4"/>
    <n v="2010"/>
    <n v="6"/>
    <n v="26"/>
    <d v="2010-06-26T00:00:00"/>
    <n v="8.4"/>
    <x v="0"/>
  </r>
  <r>
    <n v="306572"/>
    <s v="Foodhall"/>
    <n v="1"/>
    <s v="New Delhi"/>
    <s v="DLF Promenade Mall, Vasant Kunj"/>
    <n v="77.156936819999999"/>
    <n v="28.542709240000001"/>
    <s v="Bakery, Italian, Chinese, Mexican"/>
    <s v="Indian Rupees(Rs.)"/>
    <x v="0"/>
    <x v="0"/>
    <s v="No"/>
    <s v="No"/>
    <n v="2"/>
    <n v="69"/>
    <n v="700"/>
    <n v="3.7"/>
    <n v="2012"/>
    <n v="6"/>
    <n v="22"/>
    <d v="2012-06-22T00:00:00"/>
    <n v="8.4"/>
    <x v="0"/>
  </r>
  <r>
    <n v="309013"/>
    <s v="Caboose X Cafe &amp; Lounge"/>
    <n v="1"/>
    <s v="New Delhi"/>
    <s v="East Patel Nagar"/>
    <n v="77.172685400000006"/>
    <n v="28.645259299999999"/>
    <s v="Fast Food, Cafe"/>
    <s v="Indian Rupees(Rs.)"/>
    <x v="0"/>
    <x v="0"/>
    <s v="No"/>
    <s v="No"/>
    <n v="2"/>
    <n v="39"/>
    <n v="700"/>
    <n v="3.2"/>
    <n v="2013"/>
    <n v="6"/>
    <n v="6"/>
    <d v="2013-06-06T00:00:00"/>
    <n v="8.4"/>
    <x v="0"/>
  </r>
  <r>
    <n v="202"/>
    <s v="Domino's Pizza"/>
    <n v="1"/>
    <s v="New Delhi"/>
    <s v="Greater Kailash (GK) 2"/>
    <n v="77.242837399999999"/>
    <n v="28.5321867"/>
    <s v="Pizza, Fast Food"/>
    <s v="Indian Rupees(Rs.)"/>
    <x v="0"/>
    <x v="0"/>
    <s v="No"/>
    <s v="No"/>
    <n v="2"/>
    <n v="138"/>
    <n v="700"/>
    <n v="3.2"/>
    <n v="2018"/>
    <n v="6"/>
    <n v="14"/>
    <d v="2018-06-14T00:00:00"/>
    <n v="8.4"/>
    <x v="0"/>
  </r>
  <r>
    <n v="8365"/>
    <s v="Domino's Pizza"/>
    <n v="1"/>
    <s v="New Delhi"/>
    <s v="Janakpuri"/>
    <n v="77.0903177"/>
    <n v="28.6298073"/>
    <s v="Pizza, Fast Food"/>
    <s v="Indian Rupees(Rs.)"/>
    <x v="0"/>
    <x v="0"/>
    <s v="No"/>
    <s v="No"/>
    <n v="2"/>
    <n v="88"/>
    <n v="700"/>
    <n v="3.4"/>
    <n v="2018"/>
    <n v="6"/>
    <n v="20"/>
    <d v="2018-06-20T00:00:00"/>
    <n v="8.4"/>
    <x v="0"/>
  </r>
  <r>
    <n v="7382"/>
    <s v="Shameem Kabab Corner"/>
    <n v="1"/>
    <s v="New Delhi"/>
    <s v="Kalkaji"/>
    <n v="77.256574520000001"/>
    <n v="28.541854229999998"/>
    <s v="North Indian, Mughlai"/>
    <s v="Indian Rupees(Rs.)"/>
    <x v="0"/>
    <x v="0"/>
    <s v="No"/>
    <s v="No"/>
    <n v="2"/>
    <n v="67"/>
    <n v="700"/>
    <n v="3.3"/>
    <n v="2012"/>
    <n v="6"/>
    <n v="13"/>
    <d v="2012-06-13T00:00:00"/>
    <n v="8.4"/>
    <x v="0"/>
  </r>
  <r>
    <n v="304989"/>
    <s v="Chokola"/>
    <n v="1"/>
    <s v="New Delhi"/>
    <s v="Khan Market"/>
    <n v="77.226594300000002"/>
    <n v="28.599780899999999"/>
    <s v="Cafe, Desserts, Bakery"/>
    <s v="Indian Rupees(Rs.)"/>
    <x v="0"/>
    <x v="1"/>
    <s v="No"/>
    <s v="No"/>
    <n v="2"/>
    <n v="391"/>
    <n v="700"/>
    <n v="3.8"/>
    <n v="2016"/>
    <n v="6"/>
    <n v="24"/>
    <d v="2016-06-24T00:00:00"/>
    <n v="8.4"/>
    <x v="0"/>
  </r>
  <r>
    <n v="313132"/>
    <s v="Food Villa"/>
    <n v="1"/>
    <s v="New Delhi"/>
    <s v="Krishna Nagar"/>
    <n v="77.278339970000005"/>
    <n v="28.659511810000001"/>
    <s v="North Indian, Chinese"/>
    <s v="Indian Rupees(Rs.)"/>
    <x v="0"/>
    <x v="0"/>
    <s v="No"/>
    <s v="No"/>
    <n v="2"/>
    <n v="10"/>
    <n v="700"/>
    <n v="2.9"/>
    <n v="2015"/>
    <n v="6"/>
    <n v="8"/>
    <d v="2015-06-08T00:00:00"/>
    <n v="8.4"/>
    <x v="0"/>
  </r>
  <r>
    <n v="309680"/>
    <s v="Al Zaika"/>
    <n v="1"/>
    <s v="New Delhi"/>
    <s v="New Friends Colony"/>
    <n v="77.266521490000002"/>
    <n v="28.570866089999999"/>
    <s v="North Indian, Mughlai"/>
    <s v="Indian Rupees(Rs.)"/>
    <x v="0"/>
    <x v="0"/>
    <s v="No"/>
    <s v="No"/>
    <n v="2"/>
    <n v="8"/>
    <n v="700"/>
    <n v="2.9"/>
    <n v="2012"/>
    <n v="6"/>
    <n v="10"/>
    <d v="2012-06-10T00:00:00"/>
    <n v="8.4"/>
    <x v="0"/>
  </r>
  <r>
    <n v="308334"/>
    <s v="MT Everest Food Corner"/>
    <n v="1"/>
    <s v="New Delhi"/>
    <s v="New Friends Colony"/>
    <n v="77.272509189999994"/>
    <n v="28.559411730000001"/>
    <s v="North Indian, Chinese"/>
    <s v="Indian Rupees(Rs.)"/>
    <x v="0"/>
    <x v="0"/>
    <s v="No"/>
    <s v="No"/>
    <n v="2"/>
    <n v="28"/>
    <n v="700"/>
    <n v="2.9"/>
    <n v="2014"/>
    <n v="6"/>
    <n v="4"/>
    <d v="2014-06-04T00:00:00"/>
    <n v="8.4"/>
    <x v="0"/>
  </r>
  <r>
    <n v="18311948"/>
    <s v="The Golden Leaf"/>
    <n v="1"/>
    <s v="New Delhi"/>
    <s v="Okhla Phase 2"/>
    <n v="77.278197599999999"/>
    <n v="28.534530400000001"/>
    <s v="North Indian, Fast Food"/>
    <s v="Indian Rupees(Rs.)"/>
    <x v="0"/>
    <x v="0"/>
    <s v="No"/>
    <s v="No"/>
    <n v="2"/>
    <n v="6"/>
    <n v="700"/>
    <n v="3"/>
    <n v="2012"/>
    <n v="6"/>
    <n v="9"/>
    <d v="2012-06-09T00:00:00"/>
    <n v="8.4"/>
    <x v="0"/>
  </r>
  <r>
    <n v="8292"/>
    <s v="Everest Bakery Cafe"/>
    <n v="1"/>
    <s v="New Delhi"/>
    <s v="Paharganj"/>
    <n v="77.215377779999997"/>
    <n v="28.64251389"/>
    <s v="Cafe, Fast Food, Asian, Italian"/>
    <s v="Indian Rupees(Rs.)"/>
    <x v="0"/>
    <x v="0"/>
    <s v="No"/>
    <s v="No"/>
    <n v="2"/>
    <n v="19"/>
    <n v="700"/>
    <n v="2.8"/>
    <n v="2015"/>
    <n v="6"/>
    <n v="19"/>
    <d v="2015-06-19T00:00:00"/>
    <n v="8.4"/>
    <x v="0"/>
  </r>
  <r>
    <n v="219"/>
    <s v="Domino's Pizza"/>
    <n v="1"/>
    <s v="New Delhi"/>
    <s v="PVR Anupam Complex"/>
    <n v="77.207551899999999"/>
    <n v="28.523269299999999"/>
    <s v="Pizza, Fast Food"/>
    <s v="Indian Rupees(Rs.)"/>
    <x v="0"/>
    <x v="0"/>
    <s v="No"/>
    <s v="No"/>
    <n v="2"/>
    <n v="253"/>
    <n v="700"/>
    <n v="2.5"/>
    <n v="2010"/>
    <n v="6"/>
    <n v="15"/>
    <d v="2010-06-15T00:00:00"/>
    <n v="8.4"/>
    <x v="0"/>
  </r>
  <r>
    <n v="8912"/>
    <s v="Domino's Pizza"/>
    <n v="1"/>
    <s v="New Delhi"/>
    <s v="Rajinder Nagar"/>
    <n v="77.186539999999994"/>
    <n v="28.643164800000001"/>
    <s v="Pizza, Fast Food"/>
    <s v="Indian Rupees(Rs.)"/>
    <x v="0"/>
    <x v="0"/>
    <s v="No"/>
    <s v="No"/>
    <n v="2"/>
    <n v="119"/>
    <n v="700"/>
    <n v="2.9"/>
    <n v="2014"/>
    <n v="6"/>
    <n v="14"/>
    <d v="2014-06-14T00:00:00"/>
    <n v="8.4"/>
    <x v="0"/>
  </r>
  <r>
    <n v="312589"/>
    <s v="Chawla Family Restaurant"/>
    <n v="1"/>
    <s v="New Delhi"/>
    <s v="Rajouri Garden"/>
    <n v="77.120145800000003"/>
    <n v="28.638774399999999"/>
    <s v="North Indian, Chinese, Mughlai"/>
    <s v="Indian Rupees(Rs.)"/>
    <x v="0"/>
    <x v="1"/>
    <s v="No"/>
    <s v="No"/>
    <n v="2"/>
    <n v="8"/>
    <n v="700"/>
    <n v="2.9"/>
    <n v="2016"/>
    <n v="6"/>
    <n v="12"/>
    <d v="2016-06-12T00:00:00"/>
    <n v="8.4"/>
    <x v="0"/>
  </r>
  <r>
    <n v="18339800"/>
    <s v="DELI2NITE"/>
    <n v="1"/>
    <s v="New Delhi"/>
    <s v="Sarita Vihar"/>
    <n v="77.297035699999995"/>
    <n v="28.532557600000001"/>
    <s v="North Indian, Fast Food, Chinese"/>
    <s v="Indian Rupees(Rs.)"/>
    <x v="0"/>
    <x v="1"/>
    <s v="No"/>
    <s v="No"/>
    <n v="2"/>
    <n v="15"/>
    <n v="700"/>
    <n v="2.6"/>
    <n v="2016"/>
    <n v="6"/>
    <n v="14"/>
    <d v="2016-06-14T00:00:00"/>
    <n v="8.4"/>
    <x v="0"/>
  </r>
  <r>
    <n v="18163906"/>
    <s v="Cafe 5H By The Kitchen Connect"/>
    <n v="1"/>
    <s v="New Delhi"/>
    <s v="Shahpur Jat"/>
    <n v="77.212716499999999"/>
    <n v="28.549207800000001"/>
    <s v="Cafe, Continental, Italian"/>
    <s v="Indian Rupees(Rs.)"/>
    <x v="0"/>
    <x v="1"/>
    <s v="No"/>
    <s v="No"/>
    <n v="2"/>
    <n v="88"/>
    <n v="700"/>
    <n v="4"/>
    <n v="2017"/>
    <n v="6"/>
    <n v="2"/>
    <d v="2017-06-02T00:00:00"/>
    <n v="8.4"/>
    <x v="0"/>
  </r>
  <r>
    <n v="308628"/>
    <s v="Orange Peel by Rasleen Kochhar"/>
    <n v="1"/>
    <s v="New Delhi"/>
    <s v="Sunder Nagar"/>
    <n v="77.242604400000005"/>
    <n v="28.599222600000001"/>
    <s v="Bakery, Fast Food"/>
    <s v="Indian Rupees(Rs.)"/>
    <x v="0"/>
    <x v="0"/>
    <s v="No"/>
    <s v="No"/>
    <n v="2"/>
    <n v="44"/>
    <n v="700"/>
    <n v="3.6"/>
    <n v="2014"/>
    <n v="6"/>
    <n v="17"/>
    <d v="2014-06-17T00:00:00"/>
    <n v="8.4"/>
    <x v="0"/>
  </r>
  <r>
    <n v="18354650"/>
    <s v="Urban Gala"/>
    <n v="1"/>
    <s v="New Delhi"/>
    <s v="The India Mall, New Friends Colony"/>
    <n v="77.268856690000007"/>
    <n v="28.56179522"/>
    <s v="Chinese, Cafe"/>
    <s v="Indian Rupees(Rs.)"/>
    <x v="0"/>
    <x v="0"/>
    <s v="No"/>
    <s v="No"/>
    <n v="2"/>
    <n v="19"/>
    <n v="700"/>
    <n v="2.8"/>
    <n v="2011"/>
    <n v="6"/>
    <n v="11"/>
    <d v="2011-06-11T00:00:00"/>
    <n v="8.4"/>
    <x v="0"/>
  </r>
  <r>
    <n v="18187733"/>
    <s v="Punjabi Virsa"/>
    <n v="1"/>
    <s v="New Delhi"/>
    <s v="Tilak Nagar"/>
    <n v="77.102513000000002"/>
    <n v="28.644093000000002"/>
    <s v="North Indian, Chinese, Mughlai"/>
    <s v="Indian Rupees(Rs.)"/>
    <x v="0"/>
    <x v="0"/>
    <s v="No"/>
    <s v="No"/>
    <n v="2"/>
    <n v="3"/>
    <n v="700"/>
    <n v="1"/>
    <n v="2013"/>
    <n v="6"/>
    <n v="5"/>
    <d v="2013-06-05T00:00:00"/>
    <n v="8.4"/>
    <x v="0"/>
  </r>
  <r>
    <n v="143"/>
    <s v="Domino's Pizza"/>
    <n v="1"/>
    <s v="New Delhi"/>
    <s v="Connaught Place"/>
    <n v="77.222895899999997"/>
    <n v="28.633231200000001"/>
    <s v="Pizza, Fast Food"/>
    <s v="Indian Rupees(Rs.)"/>
    <x v="0"/>
    <x v="0"/>
    <s v="No"/>
    <s v="No"/>
    <n v="2"/>
    <n v="336"/>
    <n v="700"/>
    <n v="3.7"/>
    <n v="2017"/>
    <n v="5"/>
    <n v="25"/>
    <d v="2017-05-25T00:00:00"/>
    <n v="8.4"/>
    <x v="0"/>
  </r>
  <r>
    <n v="303637"/>
    <s v="Domino's Pizza"/>
    <n v="1"/>
    <s v="New Delhi"/>
    <s v="Daryaganj"/>
    <n v="77.240214100000003"/>
    <n v="28.644055600000002"/>
    <s v="Pizza, Fast Food"/>
    <s v="Indian Rupees(Rs.)"/>
    <x v="0"/>
    <x v="0"/>
    <s v="No"/>
    <s v="No"/>
    <n v="2"/>
    <n v="32"/>
    <n v="700"/>
    <n v="2.2999999999999998"/>
    <n v="2014"/>
    <n v="5"/>
    <n v="19"/>
    <d v="2014-05-19T00:00:00"/>
    <n v="8.4"/>
    <x v="0"/>
  </r>
  <r>
    <n v="580"/>
    <s v="Chawnsan Chef"/>
    <n v="1"/>
    <s v="New Delhi"/>
    <s v="Defence Colony"/>
    <n v="77.238853800000001"/>
    <n v="28.578049199999999"/>
    <s v="Mughlai, North Indian, Chinese"/>
    <s v="Indian Rupees(Rs.)"/>
    <x v="0"/>
    <x v="1"/>
    <s v="No"/>
    <s v="No"/>
    <n v="2"/>
    <n v="104"/>
    <n v="700"/>
    <n v="3.4"/>
    <n v="2012"/>
    <n v="5"/>
    <n v="16"/>
    <d v="2012-05-16T00:00:00"/>
    <n v="8.4"/>
    <x v="0"/>
  </r>
  <r>
    <n v="2287"/>
    <s v="Samrat Restaurant"/>
    <n v="1"/>
    <s v="New Delhi"/>
    <s v="Delhi University-GTB Nagar"/>
    <n v="77.205132399999997"/>
    <n v="28.6989923"/>
    <s v="North Indian, Chinese, South Indian, Fast Food"/>
    <s v="Indian Rupees(Rs.)"/>
    <x v="0"/>
    <x v="0"/>
    <s v="No"/>
    <s v="No"/>
    <n v="2"/>
    <n v="173"/>
    <n v="700"/>
    <n v="3.4"/>
    <n v="2013"/>
    <n v="5"/>
    <n v="26"/>
    <d v="2013-05-26T00:00:00"/>
    <n v="8.4"/>
    <x v="0"/>
  </r>
  <r>
    <n v="5060"/>
    <s v="Domino's Pizza"/>
    <n v="1"/>
    <s v="New Delhi"/>
    <s v="Dilshad Garden"/>
    <n v="77.3219584"/>
    <n v="28.6760676"/>
    <s v="Pizza, Fast Food"/>
    <s v="Indian Rupees(Rs.)"/>
    <x v="0"/>
    <x v="0"/>
    <s v="No"/>
    <s v="No"/>
    <n v="2"/>
    <n v="87"/>
    <n v="700"/>
    <n v="3.3"/>
    <n v="2012"/>
    <n v="5"/>
    <n v="10"/>
    <d v="2012-05-10T00:00:00"/>
    <n v="8.4"/>
    <x v="0"/>
  </r>
  <r>
    <n v="311353"/>
    <s v="Starbucks"/>
    <n v="1"/>
    <s v="New Delhi"/>
    <s v="DLF Promenade Mall, Vasant Kunj"/>
    <n v="77.155572219999996"/>
    <n v="28.54234722"/>
    <s v="Cafe"/>
    <s v="Indian Rupees(Rs.)"/>
    <x v="0"/>
    <x v="0"/>
    <s v="No"/>
    <s v="No"/>
    <n v="2"/>
    <n v="109"/>
    <n v="700"/>
    <n v="3.9"/>
    <n v="2013"/>
    <n v="5"/>
    <n v="14"/>
    <d v="2013-05-14T00:00:00"/>
    <n v="8.4"/>
    <x v="0"/>
  </r>
  <r>
    <n v="4302"/>
    <s v="Mughals Rasoi"/>
    <n v="1"/>
    <s v="New Delhi"/>
    <s v="East of Kailash"/>
    <n v="77.249658780000004"/>
    <n v="28.55559431"/>
    <s v="North Indian, Mughlai, Chinese"/>
    <s v="Indian Rupees(Rs.)"/>
    <x v="0"/>
    <x v="1"/>
    <s v="No"/>
    <s v="No"/>
    <n v="2"/>
    <n v="38"/>
    <n v="700"/>
    <n v="3.2"/>
    <n v="2016"/>
    <n v="5"/>
    <n v="13"/>
    <d v="2016-05-13T00:00:00"/>
    <n v="8.4"/>
    <x v="0"/>
  </r>
  <r>
    <n v="6128"/>
    <s v="Domino's Pizza"/>
    <n v="1"/>
    <s v="New Delhi"/>
    <s v="Krishna Nagar"/>
    <n v="77.278816399999997"/>
    <n v="28.66104399"/>
    <s v="Pizza, Fast Food"/>
    <s v="Indian Rupees(Rs.)"/>
    <x v="0"/>
    <x v="0"/>
    <s v="No"/>
    <s v="No"/>
    <n v="2"/>
    <n v="75"/>
    <n v="700"/>
    <n v="3.1"/>
    <n v="2016"/>
    <n v="5"/>
    <n v="14"/>
    <d v="2016-05-14T00:00:00"/>
    <n v="8.4"/>
    <x v="0"/>
  </r>
  <r>
    <n v="2867"/>
    <s v="RP's Restaurant"/>
    <n v="1"/>
    <s v="New Delhi"/>
    <s v="Malviya Nagar"/>
    <n v="77.218507099999997"/>
    <n v="28.5406266"/>
    <s v="Mughlai, North Indian, Chinese"/>
    <s v="Indian Rupees(Rs.)"/>
    <x v="0"/>
    <x v="1"/>
    <s v="No"/>
    <s v="No"/>
    <n v="2"/>
    <n v="259"/>
    <n v="700"/>
    <n v="3.5"/>
    <n v="2013"/>
    <n v="5"/>
    <n v="6"/>
    <d v="2013-05-06T00:00:00"/>
    <n v="8.4"/>
    <x v="0"/>
  </r>
  <r>
    <n v="4454"/>
    <s v="The Blue Tandoor"/>
    <n v="1"/>
    <s v="New Delhi"/>
    <s v="Pacific Mall, Tagore Garden"/>
    <n v="77.106305899999995"/>
    <n v="28.642622800000002"/>
    <s v="North Indian, Mughlai"/>
    <s v="Indian Rupees(Rs.)"/>
    <x v="0"/>
    <x v="0"/>
    <s v="No"/>
    <s v="No"/>
    <n v="2"/>
    <n v="46"/>
    <n v="700"/>
    <n v="2.6"/>
    <n v="2014"/>
    <n v="5"/>
    <n v="9"/>
    <d v="2014-05-09T00:00:00"/>
    <n v="8.4"/>
    <x v="0"/>
  </r>
  <r>
    <n v="302277"/>
    <s v="Ipshita's Cakes Mamma Bakes"/>
    <n v="1"/>
    <s v="New Delhi"/>
    <s v="Panchsheel Park"/>
    <n v="77.226094399999994"/>
    <n v="28.5420321"/>
    <s v="Bakery"/>
    <s v="Indian Rupees(Rs.)"/>
    <x v="0"/>
    <x v="0"/>
    <s v="No"/>
    <s v="No"/>
    <n v="2"/>
    <n v="11"/>
    <n v="700"/>
    <n v="3.1"/>
    <n v="2011"/>
    <n v="5"/>
    <n v="26"/>
    <d v="2011-05-26T00:00:00"/>
    <n v="8.4"/>
    <x v="0"/>
  </r>
  <r>
    <n v="18241871"/>
    <s v="Hong Kong Express"/>
    <n v="1"/>
    <s v="New Delhi"/>
    <s v="Paschim Vihar"/>
    <n v="77.1044433"/>
    <n v="28.676472700000001"/>
    <s v="Chinese, Thai"/>
    <s v="Indian Rupees(Rs.)"/>
    <x v="0"/>
    <x v="1"/>
    <s v="No"/>
    <s v="No"/>
    <n v="2"/>
    <n v="50"/>
    <n v="700"/>
    <n v="3.2"/>
    <n v="2016"/>
    <n v="5"/>
    <n v="7"/>
    <d v="2016-05-07T00:00:00"/>
    <n v="8.4"/>
    <x v="0"/>
  </r>
  <r>
    <n v="18345778"/>
    <s v="Food Scouts"/>
    <n v="1"/>
    <s v="New Delhi"/>
    <s v="Rajouri Garden"/>
    <n v="77.119994759999997"/>
    <n v="28.650811959999999"/>
    <s v="North Indian, Chinese, Continental"/>
    <s v="Indian Rupees(Rs.)"/>
    <x v="0"/>
    <x v="1"/>
    <s v="No"/>
    <s v="No"/>
    <n v="2"/>
    <n v="229"/>
    <n v="700"/>
    <n v="4.4000000000000004"/>
    <n v="2018"/>
    <n v="5"/>
    <n v="24"/>
    <d v="2018-05-24T00:00:00"/>
    <n v="8.4"/>
    <x v="0"/>
  </r>
  <r>
    <n v="18252412"/>
    <s v="Backbenchers"/>
    <n v="1"/>
    <s v="New Delhi"/>
    <s v="Satyaniketan"/>
    <n v="77.169231300000007"/>
    <n v="28.588702600000001"/>
    <s v="Cafe, Continental, Italian, North Indian"/>
    <s v="Indian Rupees(Rs.)"/>
    <x v="0"/>
    <x v="0"/>
    <s v="No"/>
    <s v="No"/>
    <n v="2"/>
    <n v="178"/>
    <n v="700"/>
    <n v="3.4"/>
    <n v="2018"/>
    <n v="5"/>
    <n v="9"/>
    <d v="2018-05-09T00:00:00"/>
    <n v="8.4"/>
    <x v="0"/>
  </r>
  <r>
    <n v="18312609"/>
    <s v="The Staircase Cafe by Doggy Style"/>
    <n v="1"/>
    <s v="New Delhi"/>
    <s v="SDA"/>
    <n v="77.196725900000004"/>
    <n v="28.5463387"/>
    <s v="Continental, Italian"/>
    <s v="Indian Rupees(Rs.)"/>
    <x v="0"/>
    <x v="1"/>
    <s v="No"/>
    <s v="No"/>
    <n v="2"/>
    <n v="100"/>
    <n v="700"/>
    <n v="2.6"/>
    <n v="2011"/>
    <n v="5"/>
    <n v="7"/>
    <d v="2011-05-07T00:00:00"/>
    <n v="8.4"/>
    <x v="0"/>
  </r>
  <r>
    <n v="7068"/>
    <s v="Red Mango"/>
    <n v="1"/>
    <s v="New Delhi"/>
    <s v="Ambience Mall, Vasant Kunj"/>
    <n v="77.155387700000006"/>
    <n v="28.540980900000001"/>
    <s v="Cafe, Desserts"/>
    <s v="Indian Rupees(Rs.)"/>
    <x v="0"/>
    <x v="1"/>
    <s v="No"/>
    <s v="No"/>
    <n v="2"/>
    <n v="185"/>
    <n v="700"/>
    <n v="3.7"/>
    <n v="2013"/>
    <n v="4"/>
    <n v="5"/>
    <d v="2013-04-05T00:00:00"/>
    <n v="8.4"/>
    <x v="0"/>
  </r>
  <r>
    <n v="309503"/>
    <s v="The Mirch Masala"/>
    <n v="1"/>
    <s v="New Delhi"/>
    <s v="Ashok Vihar Phase 1"/>
    <n v="77.173155800000004"/>
    <n v="28.693196400000001"/>
    <s v="North Indian, Chinese"/>
    <s v="Indian Rupees(Rs.)"/>
    <x v="0"/>
    <x v="0"/>
    <s v="No"/>
    <s v="No"/>
    <n v="2"/>
    <n v="7"/>
    <n v="700"/>
    <n v="3"/>
    <n v="2012"/>
    <n v="4"/>
    <n v="2"/>
    <d v="2012-04-02T00:00:00"/>
    <n v="8.4"/>
    <x v="0"/>
  </r>
  <r>
    <n v="311856"/>
    <s v="Organic Express"/>
    <n v="1"/>
    <s v="New Delhi"/>
    <s v="Chanakyapuri"/>
    <n v="77.193348599999993"/>
    <n v="28.5867665"/>
    <s v="Cafe, Healthy Food, North Indian"/>
    <s v="Indian Rupees(Rs.)"/>
    <x v="0"/>
    <x v="0"/>
    <s v="No"/>
    <s v="No"/>
    <n v="2"/>
    <n v="7"/>
    <n v="700"/>
    <n v="3"/>
    <n v="2018"/>
    <n v="4"/>
    <n v="12"/>
    <d v="2018-04-12T00:00:00"/>
    <n v="8.4"/>
    <x v="0"/>
  </r>
  <r>
    <n v="573"/>
    <s v="4S Chinese Restaurant"/>
    <n v="1"/>
    <s v="New Delhi"/>
    <s v="Defence Colony"/>
    <n v="77.230411500000002"/>
    <n v="28.5731228"/>
    <s v="Chinese, Thai"/>
    <s v="Indian Rupees(Rs.)"/>
    <x v="0"/>
    <x v="0"/>
    <s v="No"/>
    <s v="No"/>
    <n v="2"/>
    <n v="215"/>
    <n v="700"/>
    <n v="3.5"/>
    <n v="2012"/>
    <n v="4"/>
    <n v="28"/>
    <d v="2012-04-28T00:00:00"/>
    <n v="8.4"/>
    <x v="0"/>
  </r>
  <r>
    <n v="18322644"/>
    <s v="Koyla Kebab"/>
    <n v="1"/>
    <s v="New Delhi"/>
    <s v="Defence Colony"/>
    <n v="77.229872599999993"/>
    <n v="28.573967799999998"/>
    <s v="North Indian, Mughlai"/>
    <s v="Indian Rupees(Rs.)"/>
    <x v="0"/>
    <x v="1"/>
    <s v="No"/>
    <s v="No"/>
    <n v="2"/>
    <n v="42"/>
    <n v="700"/>
    <n v="3.6"/>
    <n v="2017"/>
    <n v="4"/>
    <n v="1"/>
    <d v="2017-04-01T00:00:00"/>
    <n v="8.4"/>
    <x v="0"/>
  </r>
  <r>
    <n v="306571"/>
    <s v="Foodhall"/>
    <n v="1"/>
    <s v="New Delhi"/>
    <s v="DLF Place Mall, Saket"/>
    <n v="77.217232210000006"/>
    <n v="28.527668139999999"/>
    <s v="Bakery, Italian, Chinese, Mexican"/>
    <s v="Indian Rupees(Rs.)"/>
    <x v="0"/>
    <x v="0"/>
    <s v="No"/>
    <s v="No"/>
    <n v="2"/>
    <n v="71"/>
    <n v="700"/>
    <n v="3.9"/>
    <n v="2014"/>
    <n v="4"/>
    <n v="3"/>
    <d v="2014-04-03T00:00:00"/>
    <n v="8.4"/>
    <x v="0"/>
  </r>
  <r>
    <n v="18265722"/>
    <s v="Blue Water Grille Express"/>
    <n v="1"/>
    <s v="New Delhi"/>
    <s v="East Patel Nagar"/>
    <n v="77.174193200000005"/>
    <n v="28.6457029"/>
    <s v="North Indian, Mughlai, Chinese, Seafood"/>
    <s v="Indian Rupees(Rs.)"/>
    <x v="0"/>
    <x v="1"/>
    <s v="No"/>
    <s v="No"/>
    <n v="2"/>
    <n v="27"/>
    <n v="700"/>
    <n v="2.6"/>
    <n v="2013"/>
    <n v="4"/>
    <n v="17"/>
    <d v="2013-04-17T00:00:00"/>
    <n v="8.4"/>
    <x v="0"/>
  </r>
  <r>
    <n v="18279463"/>
    <s v="Hungry Pistals"/>
    <n v="1"/>
    <s v="New Delhi"/>
    <s v="Greater Kailash (GK) 1"/>
    <n v="77.212724499999993"/>
    <n v="28.5351803"/>
    <s v="Fast Food, American, Italian"/>
    <s v="Indian Rupees(Rs.)"/>
    <x v="0"/>
    <x v="1"/>
    <s v="No"/>
    <s v="No"/>
    <n v="2"/>
    <n v="108"/>
    <n v="700"/>
    <n v="3.7"/>
    <n v="2018"/>
    <n v="4"/>
    <n v="26"/>
    <d v="2018-04-26T00:00:00"/>
    <n v="8.4"/>
    <x v="0"/>
  </r>
  <r>
    <n v="303288"/>
    <s v="Starbucks"/>
    <n v="1"/>
    <s v="New Delhi"/>
    <s v="Greater Kailash (GK) 1"/>
    <n v="77.236371109999993"/>
    <n v="28.549796499999999"/>
    <s v="Cafe"/>
    <s v="Indian Rupees(Rs.)"/>
    <x v="0"/>
    <x v="0"/>
    <s v="No"/>
    <s v="No"/>
    <n v="2"/>
    <n v="187"/>
    <n v="700"/>
    <n v="3.5"/>
    <n v="2011"/>
    <n v="4"/>
    <n v="14"/>
    <d v="2011-04-14T00:00:00"/>
    <n v="8.4"/>
    <x v="0"/>
  </r>
  <r>
    <n v="303247"/>
    <s v="Slice of Italy"/>
    <n v="1"/>
    <s v="New Delhi"/>
    <s v="Janakpuri"/>
    <n v="77.088455199999999"/>
    <n v="28.621629500000001"/>
    <s v="Italian, Pizza, Bakery"/>
    <s v="Indian Rupees(Rs.)"/>
    <x v="0"/>
    <x v="1"/>
    <s v="No"/>
    <s v="No"/>
    <n v="2"/>
    <n v="198"/>
    <n v="700"/>
    <n v="3.4"/>
    <n v="2010"/>
    <n v="4"/>
    <n v="23"/>
    <d v="2010-04-23T00:00:00"/>
    <n v="8.4"/>
    <x v="0"/>
  </r>
  <r>
    <n v="18268370"/>
    <s v="Pasta Xpress"/>
    <n v="1"/>
    <s v="New Delhi"/>
    <s v="Janakpuri"/>
    <n v="77.094145400000002"/>
    <n v="28.615765499999998"/>
    <s v="Italian, Fast Food"/>
    <s v="Indian Rupees(Rs.)"/>
    <x v="0"/>
    <x v="1"/>
    <s v="No"/>
    <s v="No"/>
    <n v="2"/>
    <n v="56"/>
    <n v="700"/>
    <n v="3.6"/>
    <n v="2010"/>
    <n v="4"/>
    <n v="1"/>
    <d v="2010-04-01T00:00:00"/>
    <n v="8.4"/>
    <x v="0"/>
  </r>
  <r>
    <n v="18473378"/>
    <s v="Hide Out Cafe"/>
    <n v="1"/>
    <s v="New Delhi"/>
    <s v="Kailash Colony"/>
    <n v="77.240829599999998"/>
    <n v="28.553676299999999"/>
    <s v="Cafe, Chinese, Italian"/>
    <s v="Indian Rupees(Rs.)"/>
    <x v="0"/>
    <x v="0"/>
    <s v="No"/>
    <s v="No"/>
    <n v="2"/>
    <n v="1"/>
    <n v="700"/>
    <n v="1"/>
    <n v="2012"/>
    <n v="4"/>
    <n v="6"/>
    <d v="2012-04-06T00:00:00"/>
    <n v="8.4"/>
    <x v="0"/>
  </r>
  <r>
    <n v="18322672"/>
    <s v="The Diet Kitchen"/>
    <n v="1"/>
    <s v="New Delhi"/>
    <s v="Karol Bagh"/>
    <n v="77.191955070000006"/>
    <n v="28.653378150000002"/>
    <s v="Continental, Healthy Food"/>
    <s v="Indian Rupees(Rs.)"/>
    <x v="0"/>
    <x v="1"/>
    <s v="No"/>
    <s v="No"/>
    <n v="2"/>
    <n v="39"/>
    <n v="700"/>
    <n v="3.7"/>
    <n v="2013"/>
    <n v="4"/>
    <n v="22"/>
    <d v="2013-04-22T00:00:00"/>
    <n v="8.4"/>
    <x v="0"/>
  </r>
  <r>
    <n v="313265"/>
    <s v="Domino's Pizza"/>
    <n v="1"/>
    <s v="New Delhi"/>
    <s v="Laxmi Nagar"/>
    <n v="77.278767099999996"/>
    <n v="28.631896300000001"/>
    <s v="Pizza, Fast Food"/>
    <s v="Indian Rupees(Rs.)"/>
    <x v="0"/>
    <x v="0"/>
    <s v="No"/>
    <s v="No"/>
    <n v="2"/>
    <n v="46"/>
    <n v="700"/>
    <n v="2.6"/>
    <n v="2017"/>
    <n v="4"/>
    <n v="15"/>
    <d v="2017-04-15T00:00:00"/>
    <n v="8.4"/>
    <x v="0"/>
  </r>
  <r>
    <n v="7363"/>
    <s v="Resto 37"/>
    <n v="1"/>
    <s v="New Delhi"/>
    <s v="Mahipalpur"/>
    <n v="77.1286068"/>
    <n v="28.550039900000002"/>
    <s v="North Indian, Chinese, Continental, Fast Food"/>
    <s v="Indian Rupees(Rs.)"/>
    <x v="0"/>
    <x v="0"/>
    <s v="No"/>
    <s v="No"/>
    <n v="2"/>
    <n v="23"/>
    <n v="700"/>
    <n v="3.9"/>
    <n v="2017"/>
    <n v="4"/>
    <n v="25"/>
    <d v="2017-04-25T00:00:00"/>
    <n v="8.4"/>
    <x v="0"/>
  </r>
  <r>
    <n v="301103"/>
    <s v="Anokha Chinese Hut"/>
    <n v="1"/>
    <s v="New Delhi"/>
    <s v="Mayur Vihar Phase 3"/>
    <n v="77.329622200000003"/>
    <n v="28.603847200000001"/>
    <s v="North Indian, Chinese"/>
    <s v="Indian Rupees(Rs.)"/>
    <x v="0"/>
    <x v="0"/>
    <s v="No"/>
    <s v="No"/>
    <n v="2"/>
    <n v="27"/>
    <n v="700"/>
    <n v="2.6"/>
    <n v="2017"/>
    <n v="4"/>
    <n v="12"/>
    <d v="2017-04-12T00:00:00"/>
    <n v="8.4"/>
    <x v="0"/>
  </r>
  <r>
    <n v="3608"/>
    <s v="Domino's Pizza"/>
    <n v="1"/>
    <s v="New Delhi"/>
    <s v="Nehru Place"/>
    <n v="77.251067199999994"/>
    <n v="28.5501668"/>
    <s v="Pizza, Fast Food"/>
    <s v="Indian Rupees(Rs.)"/>
    <x v="0"/>
    <x v="0"/>
    <s v="No"/>
    <s v="No"/>
    <n v="2"/>
    <n v="71"/>
    <n v="700"/>
    <n v="3"/>
    <n v="2012"/>
    <n v="4"/>
    <n v="20"/>
    <d v="2012-04-20T00:00:00"/>
    <n v="8.4"/>
    <x v="0"/>
  </r>
  <r>
    <n v="18337892"/>
    <s v="Noorjahan"/>
    <n v="1"/>
    <s v="New Delhi"/>
    <s v="New Friends Colony"/>
    <n v="77.292545720000007"/>
    <n v="28.56159495"/>
    <s v="North Indian, Mughlai, Chinese"/>
    <s v="Indian Rupees(Rs.)"/>
    <x v="0"/>
    <x v="0"/>
    <s v="No"/>
    <s v="No"/>
    <n v="2"/>
    <n v="17"/>
    <n v="700"/>
    <n v="3.8"/>
    <n v="2017"/>
    <n v="4"/>
    <n v="11"/>
    <d v="2017-04-11T00:00:00"/>
    <n v="8.4"/>
    <x v="0"/>
  </r>
  <r>
    <n v="18057792"/>
    <s v="Imly"/>
    <n v="1"/>
    <s v="New Delhi"/>
    <s v="Rajendra Place"/>
    <n v="77.178487099999998"/>
    <n v="28.6446732"/>
    <s v="Street Food, North Indian, Chinese, Continental"/>
    <s v="Indian Rupees(Rs.)"/>
    <x v="0"/>
    <x v="0"/>
    <s v="No"/>
    <s v="No"/>
    <n v="2"/>
    <n v="1485"/>
    <n v="700"/>
    <n v="3.9"/>
    <n v="2018"/>
    <n v="4"/>
    <n v="10"/>
    <d v="2018-04-10T00:00:00"/>
    <n v="8.4"/>
    <x v="0"/>
  </r>
  <r>
    <n v="18432011"/>
    <s v="The Diet Kitchen"/>
    <n v="1"/>
    <s v="New Delhi"/>
    <s v="Rajouri Garden"/>
    <n v="77.1165235"/>
    <n v="28.647343299999999"/>
    <s v="Continental, Healthy Food"/>
    <s v="Indian Rupees(Rs.)"/>
    <x v="0"/>
    <x v="0"/>
    <s v="No"/>
    <s v="No"/>
    <n v="2"/>
    <n v="31"/>
    <n v="700"/>
    <n v="4.0999999999999996"/>
    <n v="2017"/>
    <n v="4"/>
    <n v="28"/>
    <d v="2017-04-28T00:00:00"/>
    <n v="8.4"/>
    <x v="0"/>
  </r>
  <r>
    <n v="8389"/>
    <s v="Domino's Pizza"/>
    <n v="1"/>
    <s v="New Delhi"/>
    <s v="Rohini"/>
    <n v="77.116785399999998"/>
    <n v="28.701408399999998"/>
    <s v="Pizza, Fast Food"/>
    <s v="Indian Rupees(Rs.)"/>
    <x v="0"/>
    <x v="0"/>
    <s v="No"/>
    <s v="No"/>
    <n v="2"/>
    <n v="82"/>
    <n v="700"/>
    <n v="3.3"/>
    <n v="2017"/>
    <n v="4"/>
    <n v="3"/>
    <d v="2017-04-03T00:00:00"/>
    <n v="8.4"/>
    <x v="0"/>
  </r>
  <r>
    <n v="7131"/>
    <s v="Touch of Punjab"/>
    <n v="1"/>
    <s v="New Delhi"/>
    <s v="Saket"/>
    <n v="77.204695900000004"/>
    <n v="28.514355429999998"/>
    <s v="North Indian, Mughlai"/>
    <s v="Indian Rupees(Rs.)"/>
    <x v="0"/>
    <x v="0"/>
    <s v="No"/>
    <s v="No"/>
    <n v="2"/>
    <n v="33"/>
    <n v="700"/>
    <n v="2.9"/>
    <n v="2014"/>
    <n v="4"/>
    <n v="2"/>
    <d v="2014-04-02T00:00:00"/>
    <n v="8.4"/>
    <x v="0"/>
  </r>
  <r>
    <n v="312073"/>
    <s v="Domino's Pizza"/>
    <n v="1"/>
    <s v="New Delhi"/>
    <s v="Uttam Nagar"/>
    <n v="77.057186599999994"/>
    <n v="28.622242100000001"/>
    <s v="Pizza, Fast Food"/>
    <s v="Indian Rupees(Rs.)"/>
    <x v="0"/>
    <x v="0"/>
    <s v="No"/>
    <s v="No"/>
    <n v="2"/>
    <n v="6"/>
    <n v="700"/>
    <n v="2.5"/>
    <n v="2018"/>
    <n v="4"/>
    <n v="14"/>
    <d v="2018-04-14T00:00:00"/>
    <n v="8.4"/>
    <x v="0"/>
  </r>
  <r>
    <n v="308155"/>
    <s v="Flamess Restaurant &amp; Cafe Village"/>
    <n v="1"/>
    <s v="New Delhi"/>
    <s v="Vijay Nagar"/>
    <n v="77.204066100000006"/>
    <n v="28.694536599999999"/>
    <s v="North Indian, Chinese, Continental, Italian, Mexican, Lebanese"/>
    <s v="Indian Rupees(Rs.)"/>
    <x v="0"/>
    <x v="1"/>
    <s v="No"/>
    <s v="No"/>
    <n v="2"/>
    <n v="349"/>
    <n v="700"/>
    <n v="3.5"/>
    <n v="2012"/>
    <n v="4"/>
    <n v="17"/>
    <d v="2012-04-17T00:00:00"/>
    <n v="8.4"/>
    <x v="0"/>
  </r>
  <r>
    <n v="197"/>
    <s v="Domino's Pizza"/>
    <n v="1"/>
    <s v="New Delhi"/>
    <s v="Aditya Mega Mall, Karkardooma"/>
    <n v="77.301633699999996"/>
    <n v="28.6564531"/>
    <s v="Pizza, Fast Food"/>
    <s v="Indian Rupees(Rs.)"/>
    <x v="0"/>
    <x v="0"/>
    <s v="No"/>
    <s v="No"/>
    <n v="2"/>
    <n v="83"/>
    <n v="700"/>
    <n v="2.8"/>
    <n v="2012"/>
    <n v="3"/>
    <n v="25"/>
    <d v="2012-03-25T00:00:00"/>
    <n v="8.4"/>
    <x v="0"/>
  </r>
  <r>
    <n v="7352"/>
    <s v="Domino's Pizza"/>
    <n v="1"/>
    <s v="New Delhi"/>
    <s v="Basant Lok Market, Vasant Vihar"/>
    <n v="77.164545919999995"/>
    <n v="28.55759742"/>
    <s v="Pizza, Fast Food"/>
    <s v="Indian Rupees(Rs.)"/>
    <x v="0"/>
    <x v="0"/>
    <s v="No"/>
    <s v="No"/>
    <n v="2"/>
    <n v="90"/>
    <n v="700"/>
    <n v="3.3"/>
    <n v="2017"/>
    <n v="3"/>
    <n v="1"/>
    <d v="2017-03-01T00:00:00"/>
    <n v="8.4"/>
    <x v="0"/>
  </r>
  <r>
    <n v="305546"/>
    <s v="Sweet &amp; Crusty - Eros Hotel"/>
    <n v="1"/>
    <s v="New Delhi"/>
    <s v="Eros Hotel, Nehru Place"/>
    <n v="77.249360999999993"/>
    <n v="28.549825500000001"/>
    <s v="Bakery, Fast Food"/>
    <s v="Indian Rupees(Rs.)"/>
    <x v="0"/>
    <x v="0"/>
    <s v="No"/>
    <s v="No"/>
    <n v="2"/>
    <n v="44"/>
    <n v="700"/>
    <n v="3.7"/>
    <n v="2016"/>
    <n v="3"/>
    <n v="27"/>
    <d v="2016-03-27T00:00:00"/>
    <n v="8.4"/>
    <x v="0"/>
  </r>
  <r>
    <n v="307532"/>
    <s v="Starbucks"/>
    <n v="1"/>
    <s v="New Delhi"/>
    <s v="Greater Kailash (GK) 2"/>
    <n v="77.242876699999997"/>
    <n v="28.534018100000001"/>
    <s v="Cafe"/>
    <s v="Indian Rupees(Rs.)"/>
    <x v="0"/>
    <x v="0"/>
    <s v="No"/>
    <s v="No"/>
    <n v="2"/>
    <n v="132"/>
    <n v="700"/>
    <n v="3.5"/>
    <n v="2014"/>
    <n v="3"/>
    <n v="4"/>
    <d v="2014-03-04T00:00:00"/>
    <n v="8.4"/>
    <x v="0"/>
  </r>
  <r>
    <n v="18466975"/>
    <s v="Dhaba Ambarsariya"/>
    <n v="1"/>
    <s v="New Delhi"/>
    <s v="Janakpuri"/>
    <n v="77.101121000000006"/>
    <n v="28.625011000000001"/>
    <s v="North Indian, Chinese"/>
    <s v="Indian Rupees(Rs.)"/>
    <x v="1"/>
    <x v="1"/>
    <s v="No"/>
    <s v="No"/>
    <n v="2"/>
    <n v="23"/>
    <n v="700"/>
    <n v="3.3"/>
    <n v="2011"/>
    <n v="3"/>
    <n v="2"/>
    <d v="2011-03-02T00:00:00"/>
    <n v="8.4"/>
    <x v="0"/>
  </r>
  <r>
    <n v="18446409"/>
    <s v="Food Scouts"/>
    <n v="1"/>
    <s v="New Delhi"/>
    <s v="Janakpuri"/>
    <n v="77.090872000000005"/>
    <n v="28.622406000000002"/>
    <s v="North Indian, Chinese, Continental"/>
    <s v="Indian Rupees(Rs.)"/>
    <x v="0"/>
    <x v="1"/>
    <s v="No"/>
    <s v="No"/>
    <n v="2"/>
    <n v="22"/>
    <n v="700"/>
    <n v="4.3"/>
    <n v="2016"/>
    <n v="3"/>
    <n v="14"/>
    <d v="2016-03-14T00:00:00"/>
    <n v="8.4"/>
    <x v="0"/>
  </r>
  <r>
    <n v="308555"/>
    <s v="Gedi Grill"/>
    <n v="1"/>
    <s v="New Delhi"/>
    <s v="Kirti Nagar"/>
    <n v="77.148619629999999"/>
    <n v="28.657846330000002"/>
    <s v="North Indian, Mughlai, Chinese"/>
    <s v="Indian Rupees(Rs.)"/>
    <x v="0"/>
    <x v="0"/>
    <s v="No"/>
    <s v="No"/>
    <n v="2"/>
    <n v="143"/>
    <n v="700"/>
    <n v="3.4"/>
    <n v="2017"/>
    <n v="3"/>
    <n v="15"/>
    <d v="2017-03-15T00:00:00"/>
    <n v="8.4"/>
    <x v="0"/>
  </r>
  <r>
    <n v="312747"/>
    <s v="Domino's Pizza"/>
    <n v="1"/>
    <s v="New Delhi"/>
    <s v="Krishna Nagar"/>
    <n v="77.277817099999993"/>
    <n v="28.652273099999999"/>
    <s v="Pizza, Fast Food"/>
    <s v="Indian Rupees(Rs.)"/>
    <x v="0"/>
    <x v="0"/>
    <s v="No"/>
    <s v="No"/>
    <n v="2"/>
    <n v="13"/>
    <n v="700"/>
    <n v="2.9"/>
    <n v="2017"/>
    <n v="3"/>
    <n v="7"/>
    <d v="2017-03-07T00:00:00"/>
    <n v="8.4"/>
    <x v="0"/>
  </r>
  <r>
    <n v="7547"/>
    <s v="Ada e Handi Restaurant"/>
    <n v="1"/>
    <s v="New Delhi"/>
    <s v="Moti Bagh"/>
    <n v="77.170174900000006"/>
    <n v="28.579697299999999"/>
    <s v="Mughlai, North Indian, Chinese"/>
    <s v="Indian Rupees(Rs.)"/>
    <x v="0"/>
    <x v="1"/>
    <s v="No"/>
    <s v="No"/>
    <n v="2"/>
    <n v="34"/>
    <n v="700"/>
    <n v="2.6"/>
    <n v="2016"/>
    <n v="3"/>
    <n v="8"/>
    <d v="2016-03-08T00:00:00"/>
    <n v="8.4"/>
    <x v="0"/>
  </r>
  <r>
    <n v="18180047"/>
    <s v="Swaad Restaurant"/>
    <n v="1"/>
    <s v="New Delhi"/>
    <s v="New Friends Colony"/>
    <n v="0"/>
    <n v="0"/>
    <s v="North Indian, Mughlai, Chinese"/>
    <s v="Indian Rupees(Rs.)"/>
    <x v="0"/>
    <x v="0"/>
    <s v="No"/>
    <s v="No"/>
    <n v="2"/>
    <n v="2"/>
    <n v="700"/>
    <n v="1"/>
    <n v="2018"/>
    <n v="3"/>
    <n v="2"/>
    <d v="2018-03-02T00:00:00"/>
    <n v="8.4"/>
    <x v="0"/>
  </r>
  <r>
    <n v="3254"/>
    <s v="Metropolis Bar"/>
    <n v="1"/>
    <s v="New Delhi"/>
    <s v="Paharganj"/>
    <n v="77.21045556"/>
    <n v="28.640622220000001"/>
    <s v="Chinese, Continental, North Indian"/>
    <s v="Indian Rupees(Rs.)"/>
    <x v="0"/>
    <x v="0"/>
    <s v="No"/>
    <s v="No"/>
    <n v="2"/>
    <n v="22"/>
    <n v="700"/>
    <n v="3"/>
    <n v="2014"/>
    <n v="3"/>
    <n v="15"/>
    <d v="2014-03-15T00:00:00"/>
    <n v="8.4"/>
    <x v="0"/>
  </r>
  <r>
    <n v="18449798"/>
    <s v="Domino's Pizza"/>
    <n v="1"/>
    <s v="New Delhi"/>
    <s v="Palam"/>
    <n v="77.085187899999994"/>
    <n v="28.587292300000001"/>
    <s v="Pizza, Fast Food"/>
    <s v="Indian Rupees(Rs.)"/>
    <x v="0"/>
    <x v="0"/>
    <s v="No"/>
    <s v="No"/>
    <n v="2"/>
    <n v="1"/>
    <n v="700"/>
    <n v="1"/>
    <n v="2017"/>
    <n v="3"/>
    <n v="25"/>
    <d v="2017-03-25T00:00:00"/>
    <n v="8.4"/>
    <x v="0"/>
  </r>
  <r>
    <n v="213"/>
    <s v="Domino's Pizza"/>
    <n v="1"/>
    <s v="New Delhi"/>
    <s v="Paschim Vihar"/>
    <n v="77.104370299999999"/>
    <n v="28.676861299999999"/>
    <s v="Pizza, Fast Food"/>
    <s v="Indian Rupees(Rs.)"/>
    <x v="0"/>
    <x v="0"/>
    <s v="No"/>
    <s v="No"/>
    <n v="2"/>
    <n v="111"/>
    <n v="700"/>
    <n v="3.2"/>
    <n v="2013"/>
    <n v="3"/>
    <n v="13"/>
    <d v="2013-03-13T00:00:00"/>
    <n v="8.4"/>
    <x v="0"/>
  </r>
  <r>
    <n v="311370"/>
    <s v="Wanchai By Kylin"/>
    <n v="1"/>
    <s v="New Delhi"/>
    <s v="Saket"/>
    <n v="77.219504040000004"/>
    <n v="28.52875186"/>
    <s v="Asian, Chinese"/>
    <s v="Indian Rupees(Rs.)"/>
    <x v="0"/>
    <x v="0"/>
    <s v="No"/>
    <s v="No"/>
    <n v="2"/>
    <n v="121"/>
    <n v="700"/>
    <n v="3.2"/>
    <n v="2015"/>
    <n v="3"/>
    <n v="1"/>
    <d v="2015-03-01T00:00:00"/>
    <n v="8.4"/>
    <x v="0"/>
  </r>
  <r>
    <n v="17989097"/>
    <s v="Telegram"/>
    <n v="1"/>
    <s v="New Delhi"/>
    <s v="Vijay Nagar"/>
    <n v="77.204451899999995"/>
    <n v="28.693929700000002"/>
    <s v="Cafe, North Indian, Continental, Chinese"/>
    <s v="Indian Rupees(Rs.)"/>
    <x v="0"/>
    <x v="1"/>
    <s v="No"/>
    <s v="No"/>
    <n v="2"/>
    <n v="359"/>
    <n v="700"/>
    <n v="3.5"/>
    <n v="2014"/>
    <n v="3"/>
    <n v="24"/>
    <d v="2014-03-24T00:00:00"/>
    <n v="8.4"/>
    <x v="0"/>
  </r>
  <r>
    <n v="311600"/>
    <s v="Pure Punjabi"/>
    <n v="1"/>
    <s v="New Delhi"/>
    <s v="Vikaspuri"/>
    <n v="77.069462999999999"/>
    <n v="28.628445500000002"/>
    <s v="North Indian, Fast Food"/>
    <s v="Indian Rupees(Rs.)"/>
    <x v="0"/>
    <x v="0"/>
    <s v="No"/>
    <s v="No"/>
    <n v="2"/>
    <n v="56"/>
    <n v="700"/>
    <n v="3.5"/>
    <n v="2017"/>
    <n v="3"/>
    <n v="16"/>
    <d v="2017-03-16T00:00:00"/>
    <n v="8.4"/>
    <x v="0"/>
  </r>
  <r>
    <n v="7253"/>
    <s v="Kylin Express"/>
    <n v="1"/>
    <s v="New Delhi"/>
    <s v="Ambience Mall, Vasant Kunj"/>
    <n v="77.155068"/>
    <n v="28.541168299999999"/>
    <s v="Asian, Chinese"/>
    <s v="Indian Rupees(Rs.)"/>
    <x v="0"/>
    <x v="0"/>
    <s v="No"/>
    <s v="No"/>
    <n v="2"/>
    <n v="176"/>
    <n v="700"/>
    <n v="2.6"/>
    <n v="2013"/>
    <n v="2"/>
    <n v="15"/>
    <d v="2013-02-15T00:00:00"/>
    <n v="8.4"/>
    <x v="0"/>
  </r>
  <r>
    <n v="302152"/>
    <s v="Starbucks"/>
    <n v="1"/>
    <s v="New Delhi"/>
    <s v="Ambience Mall, Vasant Kunj"/>
    <n v="77.155412659999996"/>
    <n v="28.540896709999998"/>
    <s v="Cafe"/>
    <s v="Indian Rupees(Rs.)"/>
    <x v="0"/>
    <x v="0"/>
    <s v="No"/>
    <s v="No"/>
    <n v="2"/>
    <n v="256"/>
    <n v="700"/>
    <n v="3.7"/>
    <n v="2011"/>
    <n v="2"/>
    <n v="4"/>
    <d v="2011-02-04T00:00:00"/>
    <n v="8.4"/>
    <x v="0"/>
  </r>
  <r>
    <n v="307535"/>
    <s v="Starbucks"/>
    <n v="1"/>
    <s v="New Delhi"/>
    <s v="Connaught Place"/>
    <n v="77.220631580000003"/>
    <n v="28.630140669999999"/>
    <s v="Cafe"/>
    <s v="Indian Rupees(Rs.)"/>
    <x v="0"/>
    <x v="0"/>
    <s v="No"/>
    <s v="No"/>
    <n v="2"/>
    <n v="552"/>
    <n v="700"/>
    <n v="3.8"/>
    <n v="2017"/>
    <n v="2"/>
    <n v="15"/>
    <d v="2017-02-15T00:00:00"/>
    <n v="8.4"/>
    <x v="0"/>
  </r>
  <r>
    <n v="199"/>
    <s v="Domino's Pizza"/>
    <n v="1"/>
    <s v="New Delhi"/>
    <s v="Defence Colony"/>
    <n v="77.233061000000006"/>
    <n v="28.5661594"/>
    <s v="Pizza, Fast Food"/>
    <s v="Indian Rupees(Rs.)"/>
    <x v="0"/>
    <x v="0"/>
    <s v="No"/>
    <s v="No"/>
    <n v="2"/>
    <n v="78"/>
    <n v="700"/>
    <n v="2.5"/>
    <n v="2014"/>
    <n v="2"/>
    <n v="15"/>
    <d v="2014-02-15T00:00:00"/>
    <n v="8.4"/>
    <x v="0"/>
  </r>
  <r>
    <n v="566"/>
    <s v="Hong Kong Express"/>
    <n v="1"/>
    <s v="New Delhi"/>
    <s v="Defence Colony"/>
    <n v="77.238764000000003"/>
    <n v="28.5783992"/>
    <s v="Chinese, Thai"/>
    <s v="Indian Rupees(Rs.)"/>
    <x v="0"/>
    <x v="1"/>
    <s v="No"/>
    <s v="No"/>
    <n v="2"/>
    <n v="196"/>
    <n v="700"/>
    <n v="3.8"/>
    <n v="2012"/>
    <n v="2"/>
    <n v="3"/>
    <d v="2012-02-03T00:00:00"/>
    <n v="8.4"/>
    <x v="0"/>
  </r>
  <r>
    <n v="6144"/>
    <s v="Indus Flavour"/>
    <n v="1"/>
    <s v="New Delhi"/>
    <s v="Delhi University-GTB Nagar"/>
    <n v="77.202969600000003"/>
    <n v="28.6956238"/>
    <s v="North Indian, Chinese, Cafe"/>
    <s v="Indian Rupees(Rs.)"/>
    <x v="1"/>
    <x v="1"/>
    <s v="No"/>
    <s v="No"/>
    <n v="2"/>
    <n v="1384"/>
    <n v="700"/>
    <n v="4.0999999999999996"/>
    <n v="2012"/>
    <n v="2"/>
    <n v="8"/>
    <d v="2012-02-08T00:00:00"/>
    <n v="8.4"/>
    <x v="0"/>
  </r>
  <r>
    <n v="306407"/>
    <s v="YOLO 21"/>
    <n v="1"/>
    <s v="New Delhi"/>
    <s v="Delhi University-GTB Nagar"/>
    <n v="77.2042723"/>
    <n v="28.695076799999999"/>
    <s v="Cafe, Italian, Continental"/>
    <s v="Indian Rupees(Rs.)"/>
    <x v="1"/>
    <x v="0"/>
    <s v="No"/>
    <s v="No"/>
    <n v="2"/>
    <n v="1526"/>
    <n v="700"/>
    <n v="4.2"/>
    <n v="2011"/>
    <n v="2"/>
    <n v="6"/>
    <d v="2011-02-06T00:00:00"/>
    <n v="8.4"/>
    <x v="0"/>
  </r>
  <r>
    <n v="18153563"/>
    <s v="Slice of Italy"/>
    <n v="1"/>
    <s v="New Delhi"/>
    <s v="Dilshad Garden"/>
    <n v="77.308491360000005"/>
    <n v="28.678105649999999"/>
    <s v="Italian, Pizza, Bakery"/>
    <s v="Indian Rupees(Rs.)"/>
    <x v="0"/>
    <x v="1"/>
    <s v="No"/>
    <s v="No"/>
    <n v="2"/>
    <n v="57"/>
    <n v="700"/>
    <n v="2.2999999999999998"/>
    <n v="2010"/>
    <n v="2"/>
    <n v="1"/>
    <d v="2010-02-01T00:00:00"/>
    <n v="8.4"/>
    <x v="0"/>
  </r>
  <r>
    <n v="312183"/>
    <s v="Sharazz"/>
    <n v="1"/>
    <s v="New Delhi"/>
    <s v="East Patel Nagar"/>
    <n v="77.173814399999998"/>
    <n v="28.644662700000001"/>
    <s v="Chinese, Cafe, Fast Food"/>
    <s v="Indian Rupees(Rs.)"/>
    <x v="0"/>
    <x v="0"/>
    <s v="No"/>
    <s v="No"/>
    <n v="2"/>
    <n v="32"/>
    <n v="700"/>
    <n v="3.2"/>
    <n v="2014"/>
    <n v="2"/>
    <n v="15"/>
    <d v="2014-02-15T00:00:00"/>
    <n v="8.4"/>
    <x v="0"/>
  </r>
  <r>
    <n v="18412868"/>
    <s v="Swag Cafe"/>
    <n v="1"/>
    <s v="New Delhi"/>
    <s v="East Patel Nagar"/>
    <n v="77.1737234"/>
    <n v="28.644644199999998"/>
    <s v="North Indian, Chinese, Fast Food"/>
    <s v="Indian Rupees(Rs.)"/>
    <x v="0"/>
    <x v="0"/>
    <s v="No"/>
    <s v="No"/>
    <n v="2"/>
    <n v="3"/>
    <n v="700"/>
    <n v="1"/>
    <n v="2018"/>
    <n v="2"/>
    <n v="10"/>
    <d v="2018-02-10T00:00:00"/>
    <n v="8.4"/>
    <x v="0"/>
  </r>
  <r>
    <n v="18249082"/>
    <s v="Beeryani"/>
    <n v="1"/>
    <s v="New Delhi"/>
    <s v="Greater Kailash (GK) 2"/>
    <n v="77.243752700000002"/>
    <n v="28.533329200000001"/>
    <s v="North Indian, Biryani"/>
    <s v="Indian Rupees(Rs.)"/>
    <x v="0"/>
    <x v="1"/>
    <s v="No"/>
    <s v="No"/>
    <n v="2"/>
    <n v="136"/>
    <n v="700"/>
    <n v="3.8"/>
    <n v="2014"/>
    <n v="2"/>
    <n v="12"/>
    <d v="2014-02-12T00:00:00"/>
    <n v="8.4"/>
    <x v="0"/>
  </r>
  <r>
    <n v="203"/>
    <s v="Domino's Pizza"/>
    <n v="1"/>
    <s v="New Delhi"/>
    <s v="Green Park"/>
    <n v="77.202340800000002"/>
    <n v="28.556599800000001"/>
    <s v="Pizza, Fast Food"/>
    <s v="Indian Rupees(Rs.)"/>
    <x v="0"/>
    <x v="0"/>
    <s v="No"/>
    <s v="No"/>
    <n v="2"/>
    <n v="238"/>
    <n v="700"/>
    <n v="2.5"/>
    <n v="2015"/>
    <n v="2"/>
    <n v="3"/>
    <d v="2015-02-03T00:00:00"/>
    <n v="8.4"/>
    <x v="0"/>
  </r>
  <r>
    <n v="18355419"/>
    <s v="Nachos And Company"/>
    <n v="1"/>
    <s v="New Delhi"/>
    <s v="Green Park"/>
    <n v="77.201846700000004"/>
    <n v="28.560810199999999"/>
    <s v="Mexican"/>
    <s v="Indian Rupees(Rs.)"/>
    <x v="0"/>
    <x v="0"/>
    <s v="No"/>
    <s v="No"/>
    <n v="2"/>
    <n v="14"/>
    <n v="700"/>
    <n v="3.4"/>
    <n v="2013"/>
    <n v="2"/>
    <n v="5"/>
    <d v="2013-02-05T00:00:00"/>
    <n v="8.4"/>
    <x v="0"/>
  </r>
  <r>
    <n v="18396855"/>
    <s v="The Walled City - Cafí© &amp; Lounge"/>
    <n v="1"/>
    <s v="New Delhi"/>
    <s v="Jama Masjid"/>
    <n v="77.232836500000005"/>
    <n v="28.649165199999999"/>
    <s v="Continental, North Indian, Mughlai, Chinese"/>
    <s v="Indian Rupees(Rs.)"/>
    <x v="0"/>
    <x v="0"/>
    <s v="No"/>
    <s v="No"/>
    <n v="2"/>
    <n v="40"/>
    <n v="700"/>
    <n v="3.8"/>
    <n v="2011"/>
    <n v="2"/>
    <n v="3"/>
    <d v="2011-02-03T00:00:00"/>
    <n v="8.4"/>
    <x v="0"/>
  </r>
  <r>
    <n v="18252369"/>
    <s v="Sanjha Chulha"/>
    <n v="1"/>
    <s v="New Delhi"/>
    <s v="Kailash Colony"/>
    <n v="77.241188800000003"/>
    <n v="28.5538898"/>
    <s v="North Indian, Mughlai"/>
    <s v="Indian Rupees(Rs.)"/>
    <x v="0"/>
    <x v="0"/>
    <s v="No"/>
    <s v="No"/>
    <n v="2"/>
    <n v="13"/>
    <n v="700"/>
    <n v="3.1"/>
    <n v="2018"/>
    <n v="2"/>
    <n v="23"/>
    <d v="2018-02-23T00:00:00"/>
    <n v="8.4"/>
    <x v="0"/>
  </r>
  <r>
    <n v="18133506"/>
    <s v="The Tuck Shop"/>
    <n v="1"/>
    <s v="New Delhi"/>
    <s v="Kalkaji"/>
    <n v="77.258897219999994"/>
    <n v="28.53269444"/>
    <s v="Fast Food"/>
    <s v="Indian Rupees(Rs.)"/>
    <x v="0"/>
    <x v="0"/>
    <s v="No"/>
    <s v="No"/>
    <n v="2"/>
    <n v="17"/>
    <n v="700"/>
    <n v="3.3"/>
    <n v="2013"/>
    <n v="2"/>
    <n v="19"/>
    <d v="2013-02-19T00:00:00"/>
    <n v="8.4"/>
    <x v="0"/>
  </r>
  <r>
    <n v="311903"/>
    <s v="Domino's Pizza"/>
    <n v="1"/>
    <s v="New Delhi"/>
    <s v="Kamla Nagar"/>
    <n v="77.195375900000002"/>
    <n v="28.679401370000001"/>
    <s v="Pizza, Fast Food"/>
    <s v="Indian Rupees(Rs.)"/>
    <x v="0"/>
    <x v="0"/>
    <s v="No"/>
    <s v="No"/>
    <n v="2"/>
    <n v="36"/>
    <n v="700"/>
    <n v="3.4"/>
    <n v="2017"/>
    <n v="2"/>
    <n v="21"/>
    <d v="2017-02-21T00:00:00"/>
    <n v="8.4"/>
    <x v="0"/>
  </r>
  <r>
    <n v="1301"/>
    <s v="Suruchi"/>
    <n v="1"/>
    <s v="New Delhi"/>
    <s v="Karol Bagh"/>
    <n v="77.188526999999993"/>
    <n v="28.647072999999999"/>
    <s v="Gujarati, Rajasthani, North Indian, Fast Food"/>
    <s v="Indian Rupees(Rs.)"/>
    <x v="0"/>
    <x v="1"/>
    <s v="No"/>
    <s v="No"/>
    <n v="2"/>
    <n v="603"/>
    <n v="700"/>
    <n v="3.8"/>
    <n v="2011"/>
    <n v="2"/>
    <n v="18"/>
    <d v="2011-02-18T00:00:00"/>
    <n v="8.4"/>
    <x v="0"/>
  </r>
  <r>
    <n v="18446475"/>
    <s v="Dilli BC"/>
    <n v="1"/>
    <s v="New Delhi"/>
    <s v="Malviya Nagar"/>
    <n v="77.203611699999996"/>
    <n v="28.5325807"/>
    <s v="North Indian, Mughlai"/>
    <s v="Indian Rupees(Rs.)"/>
    <x v="0"/>
    <x v="1"/>
    <s v="No"/>
    <s v="No"/>
    <n v="2"/>
    <n v="84"/>
    <n v="700"/>
    <n v="4.4000000000000004"/>
    <n v="2010"/>
    <n v="2"/>
    <n v="28"/>
    <d v="2010-02-28T00:00:00"/>
    <n v="8.4"/>
    <x v="0"/>
  </r>
  <r>
    <n v="305967"/>
    <s v="Starbucks"/>
    <n v="1"/>
    <s v="New Delhi"/>
    <s v="Netaji Subhash Place"/>
    <n v="77.151976599999998"/>
    <n v="28.6931087"/>
    <s v="Cafe"/>
    <s v="Indian Rupees(Rs.)"/>
    <x v="0"/>
    <x v="0"/>
    <s v="No"/>
    <s v="No"/>
    <n v="2"/>
    <n v="294"/>
    <n v="700"/>
    <n v="3.7"/>
    <n v="2018"/>
    <n v="2"/>
    <n v="17"/>
    <d v="2018-02-17T00:00:00"/>
    <n v="8.4"/>
    <x v="0"/>
  </r>
  <r>
    <n v="7271"/>
    <s v="Pakwan"/>
    <n v="1"/>
    <s v="New Delhi"/>
    <s v="Paschim Vihar"/>
    <n v="77.088183400000005"/>
    <n v="28.6733616"/>
    <s v="North Indian, Chinese, Mughlai"/>
    <s v="Indian Rupees(Rs.)"/>
    <x v="0"/>
    <x v="1"/>
    <s v="No"/>
    <s v="No"/>
    <n v="2"/>
    <n v="45"/>
    <n v="700"/>
    <n v="2.1"/>
    <n v="2011"/>
    <n v="2"/>
    <n v="18"/>
    <d v="2011-02-18T00:00:00"/>
    <n v="8.4"/>
    <x v="0"/>
  </r>
  <r>
    <n v="3892"/>
    <s v="Domino's Pizza"/>
    <n v="1"/>
    <s v="New Delhi"/>
    <s v="Pitampura"/>
    <n v="77.135078899999996"/>
    <n v="28.6886191"/>
    <s v="Pizza, Fast Food"/>
    <s v="Indian Rupees(Rs.)"/>
    <x v="0"/>
    <x v="0"/>
    <s v="No"/>
    <s v="No"/>
    <n v="2"/>
    <n v="65"/>
    <n v="700"/>
    <n v="2.6"/>
    <n v="2018"/>
    <n v="2"/>
    <n v="11"/>
    <d v="2018-02-11T00:00:00"/>
    <n v="8.4"/>
    <x v="0"/>
  </r>
  <r>
    <n v="977"/>
    <s v="Chawla Family Restaurant"/>
    <n v="1"/>
    <s v="New Delhi"/>
    <s v="Rajouri Garden"/>
    <n v="77.120096399999994"/>
    <n v="28.638776799999999"/>
    <s v="North Indian, Chinese"/>
    <s v="Indian Rupees(Rs.)"/>
    <x v="0"/>
    <x v="1"/>
    <s v="No"/>
    <s v="No"/>
    <n v="2"/>
    <n v="93"/>
    <n v="700"/>
    <n v="3.2"/>
    <n v="2010"/>
    <n v="2"/>
    <n v="24"/>
    <d v="2010-02-24T00:00:00"/>
    <n v="8.4"/>
    <x v="0"/>
  </r>
  <r>
    <n v="305086"/>
    <s v="Golden Tandoor"/>
    <n v="1"/>
    <s v="New Delhi"/>
    <s v="Rajouri Garden"/>
    <n v="77.120561800000004"/>
    <n v="28.638205200000002"/>
    <s v="North Indian, Chinese"/>
    <s v="Indian Rupees(Rs.)"/>
    <x v="0"/>
    <x v="0"/>
    <s v="No"/>
    <s v="No"/>
    <n v="2"/>
    <n v="41"/>
    <n v="700"/>
    <n v="3.2"/>
    <n v="2012"/>
    <n v="2"/>
    <n v="14"/>
    <d v="2012-02-14T00:00:00"/>
    <n v="8.4"/>
    <x v="0"/>
  </r>
  <r>
    <n v="18358685"/>
    <s v="Chawnsan Chef"/>
    <n v="1"/>
    <s v="New Delhi"/>
    <s v="Safdarjung"/>
    <n v="77.198888999999994"/>
    <n v="28.559828"/>
    <s v="Mughlai, North Indian, Chinese"/>
    <s v="Indian Rupees(Rs.)"/>
    <x v="0"/>
    <x v="1"/>
    <s v="No"/>
    <s v="No"/>
    <n v="2"/>
    <n v="13"/>
    <n v="700"/>
    <n v="3.4"/>
    <n v="2014"/>
    <n v="2"/>
    <n v="22"/>
    <d v="2014-02-22T00:00:00"/>
    <n v="8.4"/>
    <x v="0"/>
  </r>
  <r>
    <n v="18263236"/>
    <s v="Domino's Pizza"/>
    <n v="1"/>
    <s v="New Delhi"/>
    <s v="Unity One Mall, Janakpuri"/>
    <n v="77.076034199999995"/>
    <n v="28.628881799999998"/>
    <s v="Pizza, Fast Food"/>
    <s v="Indian Rupees(Rs.)"/>
    <x v="0"/>
    <x v="0"/>
    <s v="No"/>
    <s v="No"/>
    <n v="2"/>
    <n v="24"/>
    <n v="700"/>
    <n v="3.6"/>
    <n v="2011"/>
    <n v="2"/>
    <n v="14"/>
    <d v="2011-02-14T00:00:00"/>
    <n v="8.4"/>
    <x v="0"/>
  </r>
  <r>
    <n v="6625"/>
    <s v="Domino's Pizza"/>
    <n v="1"/>
    <s v="New Delhi"/>
    <s v="Delhi University-GTB Nagar"/>
    <n v="77.205829899999998"/>
    <n v="28.698599300000001"/>
    <s v="Pizza, Fast Food"/>
    <s v="Indian Rupees(Rs.)"/>
    <x v="0"/>
    <x v="0"/>
    <s v="No"/>
    <s v="No"/>
    <n v="2"/>
    <n v="109"/>
    <n v="700"/>
    <n v="2.5"/>
    <n v="2011"/>
    <n v="1"/>
    <n v="11"/>
    <d v="2011-01-11T00:00:00"/>
    <n v="8.4"/>
    <x v="0"/>
  </r>
  <r>
    <n v="304915"/>
    <s v="Karim's"/>
    <n v="1"/>
    <s v="New Delhi"/>
    <s v="Epicuria Food Mall, Nehru Place"/>
    <n v="77.2514264"/>
    <n v="28.551456000000002"/>
    <s v="Mughlai, North Indian"/>
    <s v="Indian Rupees(Rs.)"/>
    <x v="0"/>
    <x v="1"/>
    <s v="No"/>
    <s v="No"/>
    <n v="2"/>
    <n v="185"/>
    <n v="700"/>
    <n v="3.1"/>
    <n v="2014"/>
    <n v="1"/>
    <n v="19"/>
    <d v="2014-01-19T00:00:00"/>
    <n v="8.4"/>
    <x v="0"/>
  </r>
  <r>
    <n v="8376"/>
    <s v="Domino's Pizza"/>
    <n v="1"/>
    <s v="New Delhi"/>
    <s v="IP Extension"/>
    <n v="77.301246399999997"/>
    <n v="28.630857599999999"/>
    <s v="Pizza, Fast Food"/>
    <s v="Indian Rupees(Rs.)"/>
    <x v="0"/>
    <x v="0"/>
    <s v="No"/>
    <s v="No"/>
    <n v="2"/>
    <n v="113"/>
    <n v="700"/>
    <n v="2.4"/>
    <n v="2013"/>
    <n v="1"/>
    <n v="25"/>
    <d v="2013-01-25T00:00:00"/>
    <n v="8.4"/>
    <x v="0"/>
  </r>
  <r>
    <n v="310691"/>
    <s v="Singz"/>
    <n v="1"/>
    <s v="New Delhi"/>
    <s v="Janakpuri"/>
    <n v="77.085935399999997"/>
    <n v="28.621921799999999"/>
    <s v="North Indian, Chinese"/>
    <s v="Indian Rupees(Rs.)"/>
    <x v="0"/>
    <x v="0"/>
    <s v="No"/>
    <s v="No"/>
    <n v="2"/>
    <n v="46"/>
    <n v="700"/>
    <n v="2.5"/>
    <n v="2018"/>
    <n v="1"/>
    <n v="16"/>
    <d v="2018-01-16T00:00:00"/>
    <n v="8.4"/>
    <x v="0"/>
  </r>
  <r>
    <n v="18453186"/>
    <s v="Sanjha Chulha"/>
    <n v="1"/>
    <s v="New Delhi"/>
    <s v="Jangpura"/>
    <n v="77.257442800000007"/>
    <n v="28.5738108"/>
    <s v="North Indian, Mughlai"/>
    <s v="Indian Rupees(Rs.)"/>
    <x v="1"/>
    <x v="0"/>
    <s v="No"/>
    <s v="No"/>
    <n v="2"/>
    <n v="1"/>
    <n v="700"/>
    <n v="1"/>
    <n v="2010"/>
    <n v="1"/>
    <n v="19"/>
    <d v="2010-01-19T00:00:00"/>
    <n v="8.4"/>
    <x v="0"/>
  </r>
  <r>
    <n v="306338"/>
    <s v="R1 Take Away"/>
    <n v="1"/>
    <s v="New Delhi"/>
    <s v="Karol Bagh"/>
    <n v="77.185570749999997"/>
    <n v="28.645461359999999"/>
    <s v="North Indian, Mughlai, Chinese"/>
    <s v="Indian Rupees(Rs.)"/>
    <x v="0"/>
    <x v="1"/>
    <s v="No"/>
    <s v="No"/>
    <n v="2"/>
    <n v="38"/>
    <n v="700"/>
    <n v="2.5"/>
    <n v="2012"/>
    <n v="1"/>
    <n v="28"/>
    <d v="2012-01-28T00:00:00"/>
    <n v="8.4"/>
    <x v="0"/>
  </r>
  <r>
    <n v="2942"/>
    <s v="Slice of Italy"/>
    <n v="1"/>
    <s v="New Delhi"/>
    <s v="Mayur Vihar Phase 2"/>
    <n v="77.301157200000006"/>
    <n v="28.619737400000002"/>
    <s v="Italian, Pizza, Bakery"/>
    <s v="Indian Rupees(Rs.)"/>
    <x v="0"/>
    <x v="1"/>
    <s v="No"/>
    <s v="No"/>
    <n v="2"/>
    <n v="119"/>
    <n v="700"/>
    <n v="2.2000000000000002"/>
    <n v="2013"/>
    <n v="1"/>
    <n v="21"/>
    <d v="2013-01-21T00:00:00"/>
    <n v="8.4"/>
    <x v="0"/>
  </r>
  <r>
    <n v="982"/>
    <s v="Kabab Factory"/>
    <n v="1"/>
    <s v="New Delhi"/>
    <s v="Model Town 2"/>
    <n v="77.191427300000001"/>
    <n v="28.708625600000001"/>
    <s v="North Indian, Mughlai, Chinese"/>
    <s v="Indian Rupees(Rs.)"/>
    <x v="0"/>
    <x v="0"/>
    <s v="No"/>
    <s v="No"/>
    <n v="2"/>
    <n v="12"/>
    <n v="700"/>
    <n v="3"/>
    <n v="2010"/>
    <n v="1"/>
    <n v="4"/>
    <d v="2010-01-04T00:00:00"/>
    <n v="8.4"/>
    <x v="0"/>
  </r>
  <r>
    <n v="18471517"/>
    <s v="Taaj Kitchen"/>
    <n v="1"/>
    <s v="New Delhi"/>
    <s v="Moti Nagar"/>
    <n v="0"/>
    <n v="0"/>
    <s v="Asian, North Indian, Mughlai"/>
    <s v="Indian Rupees(Rs.)"/>
    <x v="1"/>
    <x v="0"/>
    <s v="No"/>
    <s v="No"/>
    <n v="2"/>
    <n v="1"/>
    <n v="700"/>
    <n v="1"/>
    <n v="2016"/>
    <n v="1"/>
    <n v="2"/>
    <d v="2016-01-02T00:00:00"/>
    <n v="8.4"/>
    <x v="0"/>
  </r>
  <r>
    <n v="18380219"/>
    <s v="The Little Fork"/>
    <n v="1"/>
    <s v="New Delhi"/>
    <s v="Mukherjee Nagar"/>
    <n v="77.216233700000004"/>
    <n v="28.7135608"/>
    <s v="Chinese, North Indian"/>
    <s v="Indian Rupees(Rs.)"/>
    <x v="0"/>
    <x v="1"/>
    <s v="No"/>
    <s v="No"/>
    <n v="2"/>
    <n v="5"/>
    <n v="700"/>
    <n v="3.1"/>
    <n v="2012"/>
    <n v="1"/>
    <n v="2"/>
    <d v="2012-01-02T00:00:00"/>
    <n v="8.4"/>
    <x v="0"/>
  </r>
  <r>
    <n v="18424169"/>
    <s v="Flavours Kitchen"/>
    <n v="1"/>
    <s v="New Delhi"/>
    <s v="Mukherjee Nagar"/>
    <n v="77.215995199999995"/>
    <n v="28.711825399999999"/>
    <s v="North Indian, Mughlai, Chinese"/>
    <s v="Indian Rupees(Rs.)"/>
    <x v="0"/>
    <x v="0"/>
    <s v="No"/>
    <s v="No"/>
    <n v="2"/>
    <n v="1"/>
    <n v="700"/>
    <n v="1"/>
    <n v="2018"/>
    <n v="1"/>
    <n v="12"/>
    <d v="2018-01-12T00:00:00"/>
    <n v="8.4"/>
    <x v="0"/>
  </r>
  <r>
    <n v="306495"/>
    <s v="Domino's Pizza"/>
    <n v="1"/>
    <s v="New Delhi"/>
    <s v="Pacific Mall, Tagore Garden"/>
    <n v="77.105971400000001"/>
    <n v="28.6423028"/>
    <s v="Pizza, Fast Food"/>
    <s v="Indian Rupees(Rs.)"/>
    <x v="0"/>
    <x v="0"/>
    <s v="No"/>
    <s v="No"/>
    <n v="2"/>
    <n v="69"/>
    <n v="700"/>
    <n v="3.3"/>
    <n v="2013"/>
    <n v="1"/>
    <n v="14"/>
    <d v="2013-01-14T00:00:00"/>
    <n v="8.4"/>
    <x v="0"/>
  </r>
  <r>
    <n v="309255"/>
    <s v="Tomatoes Kitchen"/>
    <n v="1"/>
    <s v="New Delhi"/>
    <s v="Rajinder Nagar"/>
    <n v="77.184629700000002"/>
    <n v="28.640706399999999"/>
    <s v="North Indian, Chinese, Fast Food"/>
    <s v="Indian Rupees(Rs.)"/>
    <x v="0"/>
    <x v="1"/>
    <s v="No"/>
    <s v="No"/>
    <n v="2"/>
    <n v="135"/>
    <n v="700"/>
    <n v="2.9"/>
    <n v="2014"/>
    <n v="1"/>
    <n v="27"/>
    <d v="2014-01-27T00:00:00"/>
    <n v="8.4"/>
    <x v="0"/>
  </r>
  <r>
    <n v="2537"/>
    <s v="King's Kabab"/>
    <n v="1"/>
    <s v="New Delhi"/>
    <s v="Rajouri Garden"/>
    <n v="77.120314199999996"/>
    <n v="28.639159599999999"/>
    <s v="North Indian, Mughlai, Chinese"/>
    <s v="Indian Rupees(Rs.)"/>
    <x v="0"/>
    <x v="0"/>
    <s v="No"/>
    <s v="No"/>
    <n v="2"/>
    <n v="16"/>
    <n v="700"/>
    <n v="3.2"/>
    <n v="2010"/>
    <n v="1"/>
    <n v="21"/>
    <d v="2010-01-21T00:00:00"/>
    <n v="8.4"/>
    <x v="0"/>
  </r>
  <r>
    <n v="217"/>
    <s v="Domino's Pizza"/>
    <n v="1"/>
    <s v="New Delhi"/>
    <s v="Rajouri Garden"/>
    <n v="77.118649099999999"/>
    <n v="28.6471108"/>
    <s v="Pizza, Fast Food"/>
    <s v="Indian Rupees(Rs.)"/>
    <x v="0"/>
    <x v="0"/>
    <s v="No"/>
    <s v="No"/>
    <n v="2"/>
    <n v="194"/>
    <n v="700"/>
    <n v="3.5"/>
    <n v="2016"/>
    <n v="1"/>
    <n v="19"/>
    <d v="2016-01-19T00:00:00"/>
    <n v="8.4"/>
    <x v="0"/>
  </r>
  <r>
    <n v="18247034"/>
    <s v="Cake Away"/>
    <n v="1"/>
    <s v="New Delhi"/>
    <s v="Safdarjung"/>
    <n v="77.196914809999996"/>
    <n v="28.559519210000001"/>
    <s v="Cafe, Bakery"/>
    <s v="Indian Rupees(Rs.)"/>
    <x v="0"/>
    <x v="0"/>
    <s v="No"/>
    <s v="No"/>
    <n v="2"/>
    <n v="5"/>
    <n v="700"/>
    <n v="3"/>
    <n v="2010"/>
    <n v="1"/>
    <n v="15"/>
    <d v="2010-01-15T00:00:00"/>
    <n v="8.4"/>
    <x v="0"/>
  </r>
  <r>
    <n v="313061"/>
    <s v="Starbucks"/>
    <n v="1"/>
    <s v="New Delhi"/>
    <s v="Sangam Courtyard, RK Puram"/>
    <n v="77.173859100000001"/>
    <n v="28.572432299999999"/>
    <s v="Cafe"/>
    <s v="Indian Rupees(Rs.)"/>
    <x v="0"/>
    <x v="0"/>
    <s v="No"/>
    <s v="No"/>
    <n v="2"/>
    <n v="74"/>
    <n v="700"/>
    <n v="3.7"/>
    <n v="2015"/>
    <n v="1"/>
    <n v="16"/>
    <d v="2015-01-16T00:00:00"/>
    <n v="8.4"/>
    <x v="0"/>
  </r>
  <r>
    <n v="18157395"/>
    <s v="Crazy Kitchen Lounge &amp; Terrace"/>
    <n v="1"/>
    <s v="New Delhi"/>
    <s v="Satyaniketan"/>
    <n v="77.1678462"/>
    <n v="28.5881358"/>
    <s v="North Indian, Chinese, Italian"/>
    <s v="Indian Rupees(Rs.)"/>
    <x v="0"/>
    <x v="1"/>
    <s v="No"/>
    <s v="No"/>
    <n v="2"/>
    <n v="176"/>
    <n v="700"/>
    <n v="3.9"/>
    <n v="2012"/>
    <n v="1"/>
    <n v="7"/>
    <d v="2012-01-07T00:00:00"/>
    <n v="8.4"/>
    <x v="0"/>
  </r>
  <r>
    <n v="18358675"/>
    <s v="TBH - The Big House Cafe"/>
    <n v="1"/>
    <s v="New Delhi"/>
    <s v="Satyaniketan"/>
    <n v="77.167973200000006"/>
    <n v="28.5882237"/>
    <s v="Cafe, Continental, North Indian, Chinese, Mexican"/>
    <s v="Indian Rupees(Rs.)"/>
    <x v="0"/>
    <x v="1"/>
    <s v="No"/>
    <s v="No"/>
    <n v="2"/>
    <n v="107"/>
    <n v="700"/>
    <n v="4"/>
    <n v="2014"/>
    <n v="1"/>
    <n v="17"/>
    <d v="2014-01-17T00:00:00"/>
    <n v="8.4"/>
    <x v="0"/>
  </r>
  <r>
    <n v="310563"/>
    <s v="Domino's Pizza"/>
    <n v="1"/>
    <s v="New Delhi"/>
    <s v="Shahdara"/>
    <n v="77.291739500000006"/>
    <n v="28.691769499999999"/>
    <s v="Pizza, Fast Food"/>
    <s v="Indian Rupees(Rs.)"/>
    <x v="0"/>
    <x v="0"/>
    <s v="No"/>
    <s v="No"/>
    <n v="2"/>
    <n v="31"/>
    <n v="700"/>
    <n v="2.8"/>
    <n v="2014"/>
    <n v="1"/>
    <n v="9"/>
    <d v="2014-01-09T00:00:00"/>
    <n v="8.4"/>
    <x v="0"/>
  </r>
  <r>
    <n v="220"/>
    <s v="Domino's Pizza"/>
    <n v="1"/>
    <s v="New Delhi"/>
    <s v="Shanti Niketan Marg"/>
    <n v="77.168407700000003"/>
    <n v="28.577131699999999"/>
    <s v="Pizza, Fast Food"/>
    <s v="Indian Rupees(Rs.)"/>
    <x v="0"/>
    <x v="0"/>
    <s v="No"/>
    <s v="No"/>
    <n v="2"/>
    <n v="85"/>
    <n v="700"/>
    <n v="2.8"/>
    <n v="2017"/>
    <n v="1"/>
    <n v="20"/>
    <d v="2017-01-20T00:00:00"/>
    <n v="8.4"/>
    <x v="0"/>
  </r>
  <r>
    <n v="308246"/>
    <s v="The Village Cafí©"/>
    <n v="1"/>
    <s v="New Delhi"/>
    <s v="Vasant Kunj"/>
    <n v="77.161933099999999"/>
    <n v="28.519062000000002"/>
    <s v="Cafe, American, Italian, North Indian, Chinese"/>
    <s v="Indian Rupees(Rs.)"/>
    <x v="0"/>
    <x v="1"/>
    <s v="No"/>
    <s v="No"/>
    <n v="2"/>
    <n v="185"/>
    <n v="700"/>
    <n v="3.7"/>
    <n v="2015"/>
    <n v="1"/>
    <n v="16"/>
    <d v="2015-01-16T00:00:00"/>
    <n v="8.4"/>
    <x v="0"/>
  </r>
  <r>
    <n v="305243"/>
    <s v="Domino's Pizza"/>
    <n v="1"/>
    <s v="New Delhi"/>
    <s v="Vasant Square Mall, Vasant Kunj"/>
    <n v="77.156671399999993"/>
    <n v="28.525162900000002"/>
    <s v="Pizza, Fast Food"/>
    <s v="Indian Rupees(Rs.)"/>
    <x v="0"/>
    <x v="0"/>
    <s v="No"/>
    <s v="No"/>
    <n v="2"/>
    <n v="145"/>
    <n v="700"/>
    <n v="2.8"/>
    <n v="2015"/>
    <n v="1"/>
    <n v="28"/>
    <d v="2015-01-28T00:00:00"/>
    <n v="8.4"/>
    <x v="0"/>
  </r>
  <r>
    <n v="775"/>
    <s v="Slice of Italy"/>
    <n v="1"/>
    <s v="New Delhi"/>
    <s v="Vasant Vihar"/>
    <n v="77.170820610000007"/>
    <n v="28.558889910000001"/>
    <s v="Italian, Pizza, Bakery"/>
    <s v="Indian Rupees(Rs.)"/>
    <x v="0"/>
    <x v="1"/>
    <s v="No"/>
    <s v="No"/>
    <n v="2"/>
    <n v="299"/>
    <n v="700"/>
    <n v="2.8"/>
    <n v="2010"/>
    <n v="1"/>
    <n v="1"/>
    <d v="2010-01-01T00:00:00"/>
    <n v="8.4"/>
    <x v="0"/>
  </r>
  <r>
    <n v="848"/>
    <s v="Chinese Bite"/>
    <n v="1"/>
    <s v="New Delhi"/>
    <s v="Chanakyapuri"/>
    <n v="77.191743599999995"/>
    <n v="28.584292699999999"/>
    <s v="Chinese, North Indian, Seafood"/>
    <s v="Indian Rupees(Rs.)"/>
    <x v="0"/>
    <x v="0"/>
    <s v="No"/>
    <s v="No"/>
    <n v="2"/>
    <n v="31"/>
    <n v="700"/>
    <n v="2.8"/>
    <n v="2016"/>
    <n v="12"/>
    <n v="16"/>
    <d v="2016-12-16T00:00:00"/>
    <n v="8.4"/>
    <x v="0"/>
  </r>
  <r>
    <n v="850"/>
    <s v="New Zaika"/>
    <n v="1"/>
    <s v="New Delhi"/>
    <s v="Chanakyapuri"/>
    <n v="77.191784499999997"/>
    <n v="28.584137900000002"/>
    <s v="Chinese, North Indian"/>
    <s v="Indian Rupees(Rs.)"/>
    <x v="0"/>
    <x v="0"/>
    <s v="No"/>
    <s v="No"/>
    <n v="2"/>
    <n v="10"/>
    <n v="700"/>
    <n v="3.1"/>
    <n v="2010"/>
    <n v="12"/>
    <n v="2"/>
    <d v="2010-12-02T00:00:00"/>
    <n v="8.4"/>
    <x v="0"/>
  </r>
  <r>
    <n v="303034"/>
    <s v="Cafe Coffee Day The Square"/>
    <n v="1"/>
    <s v="New Delhi"/>
    <s v="Connaught Place"/>
    <n v="77.219934539999997"/>
    <n v="28.633725550000001"/>
    <s v="Cafe"/>
    <s v="Indian Rupees(Rs.)"/>
    <x v="0"/>
    <x v="0"/>
    <s v="No"/>
    <s v="No"/>
    <n v="2"/>
    <n v="361"/>
    <n v="700"/>
    <n v="3.6"/>
    <n v="2018"/>
    <n v="12"/>
    <n v="7"/>
    <d v="2018-12-07T00:00:00"/>
    <n v="8.4"/>
    <x v="0"/>
  </r>
  <r>
    <n v="3180"/>
    <s v="Bhaja Govindam"/>
    <n v="1"/>
    <s v="New Delhi"/>
    <s v="Daryaganj"/>
    <n v="77.236069700000002"/>
    <n v="28.6411412"/>
    <s v="North Indian, South Indian"/>
    <s v="Indian Rupees(Rs.)"/>
    <x v="1"/>
    <x v="0"/>
    <s v="No"/>
    <s v="No"/>
    <n v="2"/>
    <n v="189"/>
    <n v="700"/>
    <n v="3.8"/>
    <n v="2011"/>
    <n v="12"/>
    <n v="28"/>
    <d v="2011-12-28T00:00:00"/>
    <n v="8.4"/>
    <x v="0"/>
  </r>
  <r>
    <n v="18273627"/>
    <s v="The Diet Kitchen"/>
    <n v="1"/>
    <s v="New Delhi"/>
    <s v="East Patel Nagar"/>
    <n v="77.174223900000001"/>
    <n v="28.645507299999998"/>
    <s v="Continental, Healthy Food"/>
    <s v="Indian Rupees(Rs.)"/>
    <x v="0"/>
    <x v="1"/>
    <s v="No"/>
    <s v="No"/>
    <n v="2"/>
    <n v="178"/>
    <n v="700"/>
    <n v="3.9"/>
    <n v="2017"/>
    <n v="12"/>
    <n v="19"/>
    <d v="2017-12-19T00:00:00"/>
    <n v="8.4"/>
    <x v="0"/>
  </r>
  <r>
    <n v="18356811"/>
    <s v="Hungry Hut"/>
    <n v="1"/>
    <s v="New Delhi"/>
    <s v="Mahipalpur"/>
    <n v="77.1291911"/>
    <n v="28.542074899999999"/>
    <s v="North Indian, Chinese, Mughlai"/>
    <s v="Indian Rupees(Rs.)"/>
    <x v="0"/>
    <x v="0"/>
    <s v="No"/>
    <s v="No"/>
    <n v="2"/>
    <n v="6"/>
    <n v="700"/>
    <n v="3.1"/>
    <n v="2010"/>
    <n v="12"/>
    <n v="25"/>
    <d v="2010-12-25T00:00:00"/>
    <n v="8.4"/>
    <x v="0"/>
  </r>
  <r>
    <n v="312923"/>
    <s v="Vibes of Punjab"/>
    <n v="1"/>
    <s v="New Delhi"/>
    <s v="Mayapuri Phase 2"/>
    <n v="77.1176174"/>
    <n v="28.6227746"/>
    <s v="North Indian, Mughlai, Chinese"/>
    <s v="Indian Rupees(Rs.)"/>
    <x v="0"/>
    <x v="0"/>
    <s v="No"/>
    <s v="No"/>
    <n v="2"/>
    <n v="21"/>
    <n v="700"/>
    <n v="3.2"/>
    <n v="2012"/>
    <n v="12"/>
    <n v="6"/>
    <d v="2012-12-06T00:00:00"/>
    <n v="8.4"/>
    <x v="0"/>
  </r>
  <r>
    <n v="300473"/>
    <s v="Karim's"/>
    <n v="1"/>
    <s v="New Delhi"/>
    <s v="Moments Mall, Kirti Nagar"/>
    <n v="77.146883500000001"/>
    <n v="28.656762400000002"/>
    <s v="North Indian, Mughlai"/>
    <s v="Indian Rupees(Rs.)"/>
    <x v="0"/>
    <x v="0"/>
    <s v="No"/>
    <s v="No"/>
    <n v="2"/>
    <n v="79"/>
    <n v="700"/>
    <n v="3.3"/>
    <n v="2018"/>
    <n v="12"/>
    <n v="17"/>
    <d v="2018-12-17T00:00:00"/>
    <n v="8.4"/>
    <x v="0"/>
  </r>
  <r>
    <n v="3516"/>
    <s v="Blue Water Grille"/>
    <n v="1"/>
    <s v="New Delhi"/>
    <s v="Punjabi Bagh"/>
    <n v="77.121415659999997"/>
    <n v="28.665729540000001"/>
    <s v="North Indian, Mughlai, Chinese, Seafood"/>
    <s v="Indian Rupees(Rs.)"/>
    <x v="0"/>
    <x v="1"/>
    <s v="No"/>
    <s v="No"/>
    <n v="2"/>
    <n v="180"/>
    <n v="700"/>
    <n v="3.5"/>
    <n v="2018"/>
    <n v="12"/>
    <n v="24"/>
    <d v="2018-12-24T00:00:00"/>
    <n v="8.4"/>
    <x v="0"/>
  </r>
  <r>
    <n v="18322646"/>
    <s v="The Diet Kitchen"/>
    <n v="1"/>
    <s v="New Delhi"/>
    <s v="Rajinder Nagar"/>
    <n v="77.182519099999993"/>
    <n v="28.637183400000001"/>
    <s v="Continental, Healthy Food"/>
    <s v="Indian Rupees(Rs.)"/>
    <x v="0"/>
    <x v="1"/>
    <s v="No"/>
    <s v="No"/>
    <n v="2"/>
    <n v="39"/>
    <n v="700"/>
    <n v="3.5"/>
    <n v="2018"/>
    <n v="12"/>
    <n v="12"/>
    <d v="2018-12-12T00:00:00"/>
    <n v="8.4"/>
    <x v="0"/>
  </r>
  <r>
    <n v="18144483"/>
    <s v="Le Himalaya"/>
    <n v="1"/>
    <s v="New Delhi"/>
    <s v="Safdarjung"/>
    <n v="77.193258630000003"/>
    <n v="28.560877340000001"/>
    <s v="Tibetan, Chinese"/>
    <s v="Indian Rupees(Rs.)"/>
    <x v="0"/>
    <x v="1"/>
    <s v="No"/>
    <s v="No"/>
    <n v="2"/>
    <n v="34"/>
    <n v="700"/>
    <n v="3.1"/>
    <n v="2013"/>
    <n v="12"/>
    <n v="15"/>
    <d v="2013-12-15T00:00:00"/>
    <n v="8.4"/>
    <x v="0"/>
  </r>
  <r>
    <n v="816"/>
    <s v="Bawarchis"/>
    <n v="1"/>
    <s v="New Delhi"/>
    <s v="Chanakyapuri"/>
    <n v="77.191559900000001"/>
    <n v="28.5842508"/>
    <s v="Chinese, North Indian"/>
    <s v="Indian Rupees(Rs.)"/>
    <x v="0"/>
    <x v="0"/>
    <s v="No"/>
    <s v="No"/>
    <n v="2"/>
    <n v="16"/>
    <n v="700"/>
    <n v="2.9"/>
    <n v="2015"/>
    <n v="11"/>
    <n v="27"/>
    <d v="2015-11-27T00:00:00"/>
    <n v="8.4"/>
    <x v="0"/>
  </r>
  <r>
    <n v="18082202"/>
    <s v="Domino's Pizza"/>
    <n v="1"/>
    <s v="New Delhi"/>
    <s v="Chander Nagar"/>
    <n v="77.277775800000001"/>
    <n v="28.651988800000002"/>
    <s v="Pizza, Fast Food"/>
    <s v="Indian Rupees(Rs.)"/>
    <x v="0"/>
    <x v="0"/>
    <s v="No"/>
    <s v="No"/>
    <n v="2"/>
    <n v="10"/>
    <n v="700"/>
    <n v="3"/>
    <n v="2014"/>
    <n v="11"/>
    <n v="18"/>
    <d v="2014-11-18T00:00:00"/>
    <n v="8.4"/>
    <x v="0"/>
  </r>
  <r>
    <n v="2290"/>
    <s v="Tilak's The Diners"/>
    <n v="1"/>
    <s v="New Delhi"/>
    <s v="Delhi University-GTB Nagar"/>
    <n v="77.205133799999999"/>
    <n v="28.698872900000001"/>
    <s v="North Indian, Chinese, Fast Food"/>
    <s v="Indian Rupees(Rs.)"/>
    <x v="0"/>
    <x v="1"/>
    <s v="No"/>
    <s v="No"/>
    <n v="2"/>
    <n v="130"/>
    <n v="700"/>
    <n v="3.1"/>
    <n v="2012"/>
    <n v="11"/>
    <n v="24"/>
    <d v="2012-11-24T00:00:00"/>
    <n v="8.4"/>
    <x v="0"/>
  </r>
  <r>
    <n v="8396"/>
    <s v="Domino's Pizza"/>
    <n v="1"/>
    <s v="New Delhi"/>
    <s v="DLF South Square, Sarojini Nagar"/>
    <n v="77.194929000000002"/>
    <n v="28.576014000000001"/>
    <s v="Pizza, Fast Food"/>
    <s v="Indian Rupees(Rs.)"/>
    <x v="0"/>
    <x v="0"/>
    <s v="No"/>
    <s v="No"/>
    <n v="2"/>
    <n v="59"/>
    <n v="700"/>
    <n v="2.7"/>
    <n v="2017"/>
    <n v="11"/>
    <n v="1"/>
    <d v="2017-11-01T00:00:00"/>
    <n v="8.4"/>
    <x v="0"/>
  </r>
  <r>
    <n v="311690"/>
    <s v="MR.D - Deliciousness Delivered"/>
    <n v="1"/>
    <s v="New Delhi"/>
    <s v="Greater Kailash (GK) 2"/>
    <n v="77.245742100000001"/>
    <n v="28.528131800000001"/>
    <s v="North Indian, Italian, Chinese"/>
    <s v="Indian Rupees(Rs.)"/>
    <x v="0"/>
    <x v="1"/>
    <s v="No"/>
    <s v="No"/>
    <n v="2"/>
    <n v="148"/>
    <n v="700"/>
    <n v="3.3"/>
    <n v="2012"/>
    <n v="11"/>
    <n v="24"/>
    <d v="2012-11-24T00:00:00"/>
    <n v="8.4"/>
    <x v="0"/>
  </r>
  <r>
    <n v="2408"/>
    <s v="Crossroad Bar and Restaurant"/>
    <n v="1"/>
    <s v="New Delhi"/>
    <s v="Karol Bagh"/>
    <n v="77.189910600000005"/>
    <n v="28.644862499999999"/>
    <s v="North Indian, Chinese, Mughlai"/>
    <s v="Indian Rupees(Rs.)"/>
    <x v="0"/>
    <x v="0"/>
    <s v="No"/>
    <s v="No"/>
    <n v="2"/>
    <n v="39"/>
    <n v="700"/>
    <n v="3"/>
    <n v="2011"/>
    <n v="11"/>
    <n v="11"/>
    <d v="2011-11-11T00:00:00"/>
    <n v="8.4"/>
    <x v="0"/>
  </r>
  <r>
    <n v="9459"/>
    <s v="Gulnar Bar Be Que"/>
    <n v="1"/>
    <s v="New Delhi"/>
    <s v="Karol Bagh"/>
    <n v="77.183877899999999"/>
    <n v="28.645563599999999"/>
    <s v="North Indian, Chinese"/>
    <s v="Indian Rupees(Rs.)"/>
    <x v="0"/>
    <x v="1"/>
    <s v="No"/>
    <s v="No"/>
    <n v="2"/>
    <n v="73"/>
    <n v="700"/>
    <n v="3.1"/>
    <n v="2011"/>
    <n v="11"/>
    <n v="11"/>
    <d v="2011-11-11T00:00:00"/>
    <n v="8.4"/>
    <x v="0"/>
  </r>
  <r>
    <n v="307370"/>
    <s v="The Coffee Bean &amp; Tea Leaf"/>
    <n v="1"/>
    <s v="New Delhi"/>
    <s v="Khan Market"/>
    <n v="77.226998399999999"/>
    <n v="28.600043500000002"/>
    <s v="Cafe"/>
    <s v="Indian Rupees(Rs.)"/>
    <x v="0"/>
    <x v="0"/>
    <s v="No"/>
    <s v="No"/>
    <n v="2"/>
    <n v="256"/>
    <n v="700"/>
    <n v="3.8"/>
    <n v="2010"/>
    <n v="11"/>
    <n v="28"/>
    <d v="2010-11-28T00:00:00"/>
    <n v="8.4"/>
    <x v="0"/>
  </r>
  <r>
    <n v="305581"/>
    <s v="Sethi's Restaurant"/>
    <n v="1"/>
    <s v="New Delhi"/>
    <s v="Lajpat Nagar 1"/>
    <n v="77.240156049999996"/>
    <n v="28.577496570000001"/>
    <s v="North Indian, Chinese, Fast Food"/>
    <s v="Indian Rupees(Rs.)"/>
    <x v="0"/>
    <x v="1"/>
    <s v="No"/>
    <s v="No"/>
    <n v="2"/>
    <n v="49"/>
    <n v="700"/>
    <n v="3.4"/>
    <n v="2018"/>
    <n v="11"/>
    <n v="22"/>
    <d v="2018-11-22T00:00:00"/>
    <n v="8.4"/>
    <x v="0"/>
  </r>
  <r>
    <n v="5796"/>
    <s v="My Bar &amp; Restaurant"/>
    <n v="1"/>
    <s v="New Delhi"/>
    <s v="Paharganj"/>
    <n v="77.210785200000004"/>
    <n v="28.640744999999999"/>
    <s v="North Indian, Chinese, Italian, Continental"/>
    <s v="Indian Rupees(Rs.)"/>
    <x v="0"/>
    <x v="0"/>
    <s v="No"/>
    <s v="No"/>
    <n v="2"/>
    <n v="679"/>
    <n v="700"/>
    <n v="3.2"/>
    <n v="2018"/>
    <n v="11"/>
    <n v="6"/>
    <d v="2018-11-06T00:00:00"/>
    <n v="8.4"/>
    <x v="0"/>
  </r>
  <r>
    <n v="7679"/>
    <s v="Chit Chat"/>
    <n v="1"/>
    <s v="New Delhi"/>
    <s v="Rohini"/>
    <n v="77.1274382"/>
    <n v="28.723697900000001"/>
    <s v="North Indian, Chinese, Raw Meats"/>
    <s v="Indian Rupees(Rs.)"/>
    <x v="0"/>
    <x v="1"/>
    <s v="No"/>
    <s v="No"/>
    <n v="2"/>
    <n v="68"/>
    <n v="700"/>
    <n v="3.1"/>
    <n v="2015"/>
    <n v="11"/>
    <n v="14"/>
    <d v="2015-11-14T00:00:00"/>
    <n v="8.4"/>
    <x v="0"/>
  </r>
  <r>
    <n v="9467"/>
    <s v="The Coffee Bean &amp; Tea Leaf"/>
    <n v="1"/>
    <s v="New Delhi"/>
    <s v="Select Citywalk Mall, Saket"/>
    <n v="77.219351160000002"/>
    <n v="28.528663779999999"/>
    <s v="Cafe"/>
    <s v="Indian Rupees(Rs.)"/>
    <x v="0"/>
    <x v="0"/>
    <s v="No"/>
    <s v="No"/>
    <n v="2"/>
    <n v="127"/>
    <n v="700"/>
    <n v="3.6"/>
    <n v="2011"/>
    <n v="11"/>
    <n v="16"/>
    <d v="2011-11-16T00:00:00"/>
    <n v="8.4"/>
    <x v="0"/>
  </r>
  <r>
    <n v="311358"/>
    <s v="Domino's Pizza"/>
    <n v="1"/>
    <s v="New Delhi"/>
    <s v="Shalimar Bagh"/>
    <n v="77.162671200000005"/>
    <n v="28.706403399999999"/>
    <s v="Pizza, Fast Food"/>
    <s v="Indian Rupees(Rs.)"/>
    <x v="0"/>
    <x v="0"/>
    <s v="No"/>
    <s v="No"/>
    <n v="2"/>
    <n v="28"/>
    <n v="700"/>
    <n v="3"/>
    <n v="2017"/>
    <n v="11"/>
    <n v="8"/>
    <d v="2017-11-08T00:00:00"/>
    <n v="8.4"/>
    <x v="0"/>
  </r>
  <r>
    <n v="308386"/>
    <s v="Domino's Pizza"/>
    <n v="1"/>
    <s v="New Delhi"/>
    <s v="South Extension 1"/>
    <n v="77.220488599999996"/>
    <n v="28.569419499999999"/>
    <s v="Pizza, Fast Food"/>
    <s v="Indian Rupees(Rs.)"/>
    <x v="0"/>
    <x v="0"/>
    <s v="No"/>
    <s v="No"/>
    <n v="2"/>
    <n v="58"/>
    <n v="700"/>
    <n v="2.5"/>
    <n v="2016"/>
    <n v="11"/>
    <n v="18"/>
    <d v="2016-11-18T00:00:00"/>
    <n v="8.4"/>
    <x v="0"/>
  </r>
  <r>
    <n v="3079"/>
    <s v="Kays Bar-Be-Que"/>
    <n v="1"/>
    <s v="New Delhi"/>
    <s v="Ashok Vihar Phase 1"/>
    <n v="77.173185200000006"/>
    <n v="28.693353200000001"/>
    <s v="North Indian, Mughlai"/>
    <s v="Indian Rupees(Rs.)"/>
    <x v="0"/>
    <x v="1"/>
    <s v="No"/>
    <s v="No"/>
    <n v="2"/>
    <n v="191"/>
    <n v="700"/>
    <n v="3.5"/>
    <n v="2015"/>
    <n v="10"/>
    <n v="19"/>
    <d v="2015-10-19T00:00:00"/>
    <n v="8.4"/>
    <x v="0"/>
  </r>
  <r>
    <n v="846"/>
    <s v="Bamboo Chopstix"/>
    <n v="1"/>
    <s v="New Delhi"/>
    <s v="Chanakyapuri"/>
    <n v="77.191604799999993"/>
    <n v="28.584299900000001"/>
    <s v="Chinese, North Indian"/>
    <s v="Indian Rupees(Rs.)"/>
    <x v="0"/>
    <x v="0"/>
    <s v="No"/>
    <s v="No"/>
    <n v="2"/>
    <n v="8"/>
    <n v="700"/>
    <n v="2.7"/>
    <n v="2013"/>
    <n v="10"/>
    <n v="19"/>
    <d v="2013-10-19T00:00:00"/>
    <n v="8.4"/>
    <x v="0"/>
  </r>
  <r>
    <n v="301011"/>
    <s v="Starbucks"/>
    <n v="1"/>
    <s v="New Delhi"/>
    <s v="Connaught Place"/>
    <n v="77.217701899999994"/>
    <n v="28.6321771"/>
    <s v="Cafe"/>
    <s v="Indian Rupees(Rs.)"/>
    <x v="0"/>
    <x v="0"/>
    <s v="No"/>
    <s v="No"/>
    <n v="2"/>
    <n v="2417"/>
    <n v="700"/>
    <n v="4.0999999999999996"/>
    <n v="2018"/>
    <n v="10"/>
    <n v="22"/>
    <d v="2018-10-22T00:00:00"/>
    <n v="8.4"/>
    <x v="0"/>
  </r>
  <r>
    <n v="309841"/>
    <s v="Incrivel Goa"/>
    <n v="1"/>
    <s v="New Delhi"/>
    <s v="Dilli Haat, INA"/>
    <n v="77.206229300000004"/>
    <n v="28.573113500000002"/>
    <s v="Goan"/>
    <s v="Indian Rupees(Rs.)"/>
    <x v="0"/>
    <x v="1"/>
    <s v="No"/>
    <s v="No"/>
    <n v="2"/>
    <n v="29"/>
    <n v="700"/>
    <n v="2.5"/>
    <n v="2016"/>
    <n v="10"/>
    <n v="6"/>
    <d v="2016-10-06T00:00:00"/>
    <n v="8.4"/>
    <x v="0"/>
  </r>
  <r>
    <n v="302537"/>
    <s v="Wazwan"/>
    <n v="1"/>
    <s v="New Delhi"/>
    <s v="Dilli Haat, INA"/>
    <n v="77.2070571"/>
    <n v="28.573407100000001"/>
    <s v="Kashmiri"/>
    <s v="Indian Rupees(Rs.)"/>
    <x v="0"/>
    <x v="0"/>
    <s v="No"/>
    <s v="No"/>
    <n v="2"/>
    <n v="44"/>
    <n v="700"/>
    <n v="3.1"/>
    <n v="2011"/>
    <n v="10"/>
    <n v="28"/>
    <d v="2011-10-28T00:00:00"/>
    <n v="8.4"/>
    <x v="0"/>
  </r>
  <r>
    <n v="18260641"/>
    <s v="Dilli BC"/>
    <n v="1"/>
    <s v="New Delhi"/>
    <s v="Greater Kailash (GK) 2"/>
    <n v="77.244520300000005"/>
    <n v="28.5335082"/>
    <s v="North Indian, Mughlai"/>
    <s v="Indian Rupees(Rs.)"/>
    <x v="0"/>
    <x v="1"/>
    <s v="No"/>
    <s v="No"/>
    <n v="2"/>
    <n v="267"/>
    <n v="700"/>
    <n v="4.0999999999999996"/>
    <n v="2017"/>
    <n v="10"/>
    <n v="9"/>
    <d v="2017-10-09T00:00:00"/>
    <n v="8.4"/>
    <x v="0"/>
  </r>
  <r>
    <n v="18272382"/>
    <s v="Punjabee's Darbar"/>
    <n v="1"/>
    <s v="New Delhi"/>
    <s v="Malviya Nagar"/>
    <n v="77.213497099999998"/>
    <n v="28.538882000000001"/>
    <s v="North Indian, Chinese"/>
    <s v="Indian Rupees(Rs.)"/>
    <x v="0"/>
    <x v="1"/>
    <s v="No"/>
    <s v="No"/>
    <n v="2"/>
    <n v="34"/>
    <n v="700"/>
    <n v="3"/>
    <n v="2016"/>
    <n v="10"/>
    <n v="24"/>
    <d v="2016-10-24T00:00:00"/>
    <n v="8.4"/>
    <x v="0"/>
  </r>
  <r>
    <n v="312753"/>
    <s v="Dill's Chawla Chik-Inn"/>
    <n v="1"/>
    <s v="New Delhi"/>
    <s v="MG Road"/>
    <n v="77.144478100000001"/>
    <n v="28.494557"/>
    <s v="North Indian, Mughlai"/>
    <s v="Indian Rupees(Rs.)"/>
    <x v="0"/>
    <x v="0"/>
    <s v="No"/>
    <s v="No"/>
    <n v="2"/>
    <n v="4"/>
    <n v="700"/>
    <n v="2.9"/>
    <n v="2014"/>
    <n v="10"/>
    <n v="2"/>
    <d v="2014-10-02T00:00:00"/>
    <n v="8.4"/>
    <x v="0"/>
  </r>
  <r>
    <n v="18228874"/>
    <s v="Bats On Delivery"/>
    <n v="1"/>
    <s v="New Delhi"/>
    <s v="Moti Nagar"/>
    <n v="77.140831599999999"/>
    <n v="28.659529500000001"/>
    <s v="North Indian, Fast Food"/>
    <s v="Indian Rupees(Rs.)"/>
    <x v="0"/>
    <x v="0"/>
    <s v="No"/>
    <s v="No"/>
    <n v="2"/>
    <n v="17"/>
    <n v="700"/>
    <n v="3.1"/>
    <n v="2010"/>
    <n v="10"/>
    <n v="27"/>
    <d v="2010-10-27T00:00:00"/>
    <n v="8.4"/>
    <x v="0"/>
  </r>
  <r>
    <n v="5663"/>
    <s v="Paramjeet Machi Wala"/>
    <n v="1"/>
    <s v="New Delhi"/>
    <s v="Moti Nagar"/>
    <n v="77.139611599999995"/>
    <n v="28.656236799999999"/>
    <s v="Seafood, North Indian"/>
    <s v="Indian Rupees(Rs.)"/>
    <x v="0"/>
    <x v="0"/>
    <s v="No"/>
    <s v="No"/>
    <n v="2"/>
    <n v="99"/>
    <n v="700"/>
    <n v="3.6"/>
    <n v="2010"/>
    <n v="10"/>
    <n v="17"/>
    <d v="2010-10-17T00:00:00"/>
    <n v="8.4"/>
    <x v="0"/>
  </r>
  <r>
    <n v="310430"/>
    <s v="Sanjha Tandoor"/>
    <n v="1"/>
    <s v="New Delhi"/>
    <s v="Munirka"/>
    <n v="77.176000299999998"/>
    <n v="28.554897"/>
    <s v="North Indian, Mughlai"/>
    <s v="Indian Rupees(Rs.)"/>
    <x v="0"/>
    <x v="0"/>
    <s v="No"/>
    <s v="No"/>
    <n v="2"/>
    <n v="17"/>
    <n v="700"/>
    <n v="2.8"/>
    <n v="2013"/>
    <n v="10"/>
    <n v="17"/>
    <d v="2013-10-17T00:00:00"/>
    <n v="8.4"/>
    <x v="0"/>
  </r>
  <r>
    <n v="18420452"/>
    <s v="Food Scouts"/>
    <n v="1"/>
    <s v="New Delhi"/>
    <s v="Punjabi Bagh"/>
    <n v="77.133326999999994"/>
    <n v="28.670435000000001"/>
    <s v="North Indian, Chinese, Continental"/>
    <s v="Indian Rupees(Rs.)"/>
    <x v="0"/>
    <x v="1"/>
    <s v="No"/>
    <s v="No"/>
    <n v="2"/>
    <n v="61"/>
    <n v="700"/>
    <n v="4.5999999999999996"/>
    <n v="2017"/>
    <n v="10"/>
    <n v="17"/>
    <d v="2017-10-17T00:00:00"/>
    <n v="8.4"/>
    <x v="0"/>
  </r>
  <r>
    <n v="7310"/>
    <s v="Adish"/>
    <n v="1"/>
    <s v="New Delhi"/>
    <s v="Safdarjung"/>
    <n v="77.198856000000006"/>
    <n v="28.565380999999999"/>
    <s v="North Indian, Chinese, South Indian"/>
    <s v="Indian Rupees(Rs.)"/>
    <x v="0"/>
    <x v="0"/>
    <s v="No"/>
    <s v="No"/>
    <n v="2"/>
    <n v="45"/>
    <n v="700"/>
    <n v="3.1"/>
    <n v="2010"/>
    <n v="10"/>
    <n v="9"/>
    <d v="2010-10-09T00:00:00"/>
    <n v="8.4"/>
    <x v="0"/>
  </r>
  <r>
    <n v="18161610"/>
    <s v="Threads"/>
    <n v="1"/>
    <s v="New Delhi"/>
    <s v="Shahpur Jat"/>
    <n v="77.211369099999999"/>
    <n v="28.548631199999999"/>
    <s v="Cafe"/>
    <s v="Indian Rupees(Rs.)"/>
    <x v="0"/>
    <x v="1"/>
    <s v="No"/>
    <s v="No"/>
    <n v="2"/>
    <n v="59"/>
    <n v="700"/>
    <n v="3.8"/>
    <n v="2015"/>
    <n v="10"/>
    <n v="12"/>
    <d v="2015-10-12T00:00:00"/>
    <n v="8.4"/>
    <x v="0"/>
  </r>
  <r>
    <n v="1501"/>
    <s v="Chawla's Chic Inn"/>
    <n v="1"/>
    <s v="New Delhi"/>
    <s v="Shalimar Bagh"/>
    <n v="77.158761900000002"/>
    <n v="28.704281999999999"/>
    <s v="North Indian, Chinese"/>
    <s v="Indian Rupees(Rs.)"/>
    <x v="0"/>
    <x v="1"/>
    <s v="No"/>
    <s v="No"/>
    <n v="2"/>
    <n v="71"/>
    <n v="700"/>
    <n v="3"/>
    <n v="2011"/>
    <n v="10"/>
    <n v="5"/>
    <d v="2011-10-05T00:00:00"/>
    <n v="8.4"/>
    <x v="0"/>
  </r>
  <r>
    <n v="18254521"/>
    <s v="The Coffee Bond"/>
    <n v="1"/>
    <s v="New Delhi"/>
    <s v="Uday Park"/>
    <n v="77.218073759999996"/>
    <n v="28.560281029999999"/>
    <s v="Cafe"/>
    <s v="Indian Rupees(Rs.)"/>
    <x v="0"/>
    <x v="1"/>
    <s v="No"/>
    <s v="No"/>
    <n v="2"/>
    <n v="73"/>
    <n v="700"/>
    <n v="4.2"/>
    <n v="2015"/>
    <n v="10"/>
    <n v="23"/>
    <d v="2015-10-23T00:00:00"/>
    <n v="8.4"/>
    <x v="0"/>
  </r>
  <r>
    <n v="311231"/>
    <s v="Domino's Pizza"/>
    <n v="1"/>
    <s v="New Delhi"/>
    <s v="Vasundhara Enclave"/>
    <n v="77.3021052"/>
    <n v="28.589108400000001"/>
    <s v="Pizza, Fast Food"/>
    <s v="Indian Rupees(Rs.)"/>
    <x v="0"/>
    <x v="0"/>
    <s v="No"/>
    <s v="No"/>
    <n v="2"/>
    <n v="17"/>
    <n v="700"/>
    <n v="2.6"/>
    <n v="2017"/>
    <n v="10"/>
    <n v="26"/>
    <d v="2017-10-26T00:00:00"/>
    <n v="8.4"/>
    <x v="0"/>
  </r>
  <r>
    <n v="18439530"/>
    <s v="Foodhall"/>
    <n v="1"/>
    <s v="New Delhi"/>
    <s v="Worldmark 3, Aerocity"/>
    <n v="77.121713999999997"/>
    <n v="28.551680999999999"/>
    <s v="Bakery, Italian, Chinese, Mexican"/>
    <s v="Indian Rupees(Rs.)"/>
    <x v="0"/>
    <x v="0"/>
    <s v="No"/>
    <s v="No"/>
    <n v="2"/>
    <n v="3"/>
    <n v="700"/>
    <n v="1"/>
    <n v="2015"/>
    <n v="10"/>
    <n v="20"/>
    <d v="2015-10-20T00:00:00"/>
    <n v="8.4"/>
    <x v="0"/>
  </r>
  <r>
    <n v="18445775"/>
    <s v="Orange Tree Cafe"/>
    <n v="1"/>
    <s v="New Delhi"/>
    <s v="Kamla Nagar"/>
    <n v="0"/>
    <n v="0"/>
    <s v="Continental, Chinese, North Indian"/>
    <s v="Indian Rupees(Rs.)"/>
    <x v="1"/>
    <x v="0"/>
    <s v="No"/>
    <s v="No"/>
    <n v="2"/>
    <n v="21"/>
    <n v="600"/>
    <n v="3.5"/>
    <n v="2015"/>
    <n v="1"/>
    <n v="22"/>
    <d v="2015-01-22T00:00:00"/>
    <n v="7.2"/>
    <x v="0"/>
  </r>
  <r>
    <n v="4227"/>
    <s v="Chill'm Bar &amp; Cafe"/>
    <n v="1"/>
    <s v="New Delhi"/>
    <s v="Kamla Nagar"/>
    <n v="77.204721500000005"/>
    <n v="28.6839245"/>
    <s v="North Indian, Italian, Chinese, Fast Food"/>
    <s v="Indian Rupees(Rs.)"/>
    <x v="1"/>
    <x v="1"/>
    <s v="No"/>
    <s v="No"/>
    <n v="2"/>
    <n v="300"/>
    <n v="600"/>
    <n v="4.2"/>
    <n v="2014"/>
    <n v="12"/>
    <n v="11"/>
    <d v="2014-12-11T00:00:00"/>
    <n v="7.2"/>
    <x v="0"/>
  </r>
  <r>
    <n v="18332869"/>
    <s v="London Street Kitchen"/>
    <n v="1"/>
    <s v="New Delhi"/>
    <s v="Rajinder Nagar"/>
    <n v="77.182092900000001"/>
    <n v="28.6373909"/>
    <s v="North Indian, Mughlai, Chinese"/>
    <s v="Indian Rupees(Rs.)"/>
    <x v="1"/>
    <x v="1"/>
    <s v="No"/>
    <s v="No"/>
    <n v="2"/>
    <n v="163"/>
    <n v="600"/>
    <n v="4.2"/>
    <n v="2010"/>
    <n v="10"/>
    <n v="13"/>
    <d v="2010-10-13T00:00:00"/>
    <n v="7.2"/>
    <x v="0"/>
  </r>
  <r>
    <n v="18249081"/>
    <s v="Oh! China"/>
    <n v="1"/>
    <s v="New Delhi"/>
    <s v="Chittaranjan Park"/>
    <n v="77.247854320000002"/>
    <n v="28.541405359999999"/>
    <s v="Chinese, Thai"/>
    <s v="Indian Rupees(Rs.)"/>
    <x v="0"/>
    <x v="1"/>
    <s v="No"/>
    <s v="No"/>
    <n v="2"/>
    <n v="16"/>
    <n v="600"/>
    <n v="2.9"/>
    <n v="2015"/>
    <n v="9"/>
    <n v="27"/>
    <d v="2015-09-27T00:00:00"/>
    <n v="7.2"/>
    <x v="0"/>
  </r>
  <r>
    <n v="1358"/>
    <s v="Viva Hyderabad"/>
    <n v="1"/>
    <s v="New Delhi"/>
    <s v="Chittaranjan Park"/>
    <n v="77.252929399999999"/>
    <n v="28.53692899"/>
    <s v="Biryani, North Indian"/>
    <s v="Indian Rupees(Rs.)"/>
    <x v="0"/>
    <x v="1"/>
    <s v="No"/>
    <s v="No"/>
    <n v="2"/>
    <n v="38"/>
    <n v="600"/>
    <n v="2.2999999999999998"/>
    <n v="2014"/>
    <n v="9"/>
    <n v="23"/>
    <d v="2014-09-23T00:00:00"/>
    <n v="7.2"/>
    <x v="0"/>
  </r>
  <r>
    <n v="9672"/>
    <s v="Dunkin' Donuts"/>
    <n v="1"/>
    <s v="New Delhi"/>
    <s v="Green Park"/>
    <n v="77.202184399999993"/>
    <n v="28.5558677"/>
    <s v="Burger, Desserts, Fast Food"/>
    <s v="Indian Rupees(Rs.)"/>
    <x v="0"/>
    <x v="1"/>
    <s v="No"/>
    <s v="No"/>
    <n v="2"/>
    <n v="431"/>
    <n v="600"/>
    <n v="3.7"/>
    <n v="2016"/>
    <n v="9"/>
    <n v="28"/>
    <d v="2016-09-28T00:00:00"/>
    <n v="7.2"/>
    <x v="0"/>
  </r>
  <r>
    <n v="18372686"/>
    <s v="FreshMenu"/>
    <n v="1"/>
    <s v="New Delhi"/>
    <s v="Kalkaji"/>
    <n v="77.257216"/>
    <n v="28.530671999999999"/>
    <s v="Italian, Chinese, Continental, Thai, Mediterranean, Lebanese"/>
    <s v="Indian Rupees(Rs.)"/>
    <x v="0"/>
    <x v="1"/>
    <s v="No"/>
    <s v="No"/>
    <n v="2"/>
    <n v="36"/>
    <n v="600"/>
    <n v="3.6"/>
    <n v="2013"/>
    <n v="9"/>
    <n v="11"/>
    <d v="2013-09-11T00:00:00"/>
    <n v="7.2"/>
    <x v="0"/>
  </r>
  <r>
    <n v="1618"/>
    <s v="Shudh"/>
    <n v="1"/>
    <s v="New Delhi"/>
    <s v="Karol Bagh"/>
    <n v="77.190377999999995"/>
    <n v="28.645475000000001"/>
    <s v="North Indian, Chinese, South Indian"/>
    <s v="Indian Rupees(Rs.)"/>
    <x v="0"/>
    <x v="1"/>
    <s v="No"/>
    <s v="No"/>
    <n v="2"/>
    <n v="247"/>
    <n v="600"/>
    <n v="3.1"/>
    <n v="2017"/>
    <n v="9"/>
    <n v="21"/>
    <d v="2017-09-21T00:00:00"/>
    <n v="7.2"/>
    <x v="0"/>
  </r>
  <r>
    <n v="18312458"/>
    <s v="Da Pizza Corner"/>
    <n v="1"/>
    <s v="New Delhi"/>
    <s v="Mahipalpur"/>
    <n v="77.128157400000006"/>
    <n v="28.545246899999999"/>
    <s v="Fast Food, Pizza"/>
    <s v="Indian Rupees(Rs.)"/>
    <x v="0"/>
    <x v="1"/>
    <s v="No"/>
    <s v="No"/>
    <n v="2"/>
    <n v="6"/>
    <n v="600"/>
    <n v="2.5"/>
    <n v="2012"/>
    <n v="9"/>
    <n v="6"/>
    <d v="2012-09-06T00:00:00"/>
    <n v="7.2"/>
    <x v="0"/>
  </r>
  <r>
    <n v="308444"/>
    <s v="Moti Mahal Delux - Legendary Culinary"/>
    <n v="1"/>
    <s v="New Delhi"/>
    <s v="Malviya Nagar"/>
    <n v="77.212658599999997"/>
    <n v="28.540560500000002"/>
    <s v="North Indian, Chinese"/>
    <s v="Indian Rupees(Rs.)"/>
    <x v="0"/>
    <x v="1"/>
    <s v="No"/>
    <s v="No"/>
    <n v="2"/>
    <n v="146"/>
    <n v="600"/>
    <n v="2.6"/>
    <n v="2011"/>
    <n v="9"/>
    <n v="2"/>
    <d v="2011-09-02T00:00:00"/>
    <n v="7.2"/>
    <x v="0"/>
  </r>
  <r>
    <n v="305398"/>
    <s v="Sagar Ratna"/>
    <n v="1"/>
    <s v="New Delhi"/>
    <s v="Pitampura"/>
    <n v="77.132554499999998"/>
    <n v="28.7032305"/>
    <s v="South Indian, North Indian, Chinese"/>
    <s v="Indian Rupees(Rs.)"/>
    <x v="0"/>
    <x v="1"/>
    <s v="No"/>
    <s v="No"/>
    <n v="2"/>
    <n v="131"/>
    <n v="600"/>
    <n v="2.2999999999999998"/>
    <n v="2014"/>
    <n v="9"/>
    <n v="9"/>
    <d v="2014-09-09T00:00:00"/>
    <n v="7.2"/>
    <x v="0"/>
  </r>
  <r>
    <n v="312920"/>
    <s v="Ada'e Handi"/>
    <n v="1"/>
    <s v="New Delhi"/>
    <s v="Rajinder Nagar"/>
    <n v="77.177713100000005"/>
    <n v="28.6397455"/>
    <s v="North Indian, Mughlai, Chinese"/>
    <s v="Indian Rupees(Rs.)"/>
    <x v="0"/>
    <x v="1"/>
    <s v="No"/>
    <s v="No"/>
    <n v="2"/>
    <n v="31"/>
    <n v="600"/>
    <n v="2.5"/>
    <n v="2010"/>
    <n v="9"/>
    <n v="10"/>
    <d v="2010-09-10T00:00:00"/>
    <n v="7.2"/>
    <x v="0"/>
  </r>
  <r>
    <n v="305392"/>
    <s v="Sagar Ratna"/>
    <n v="1"/>
    <s v="New Delhi"/>
    <s v="Rajinder Nagar"/>
    <n v="77.186586399999996"/>
    <n v="28.642878400000001"/>
    <s v="South Indian, North Indian, Chinese"/>
    <s v="Indian Rupees(Rs.)"/>
    <x v="0"/>
    <x v="1"/>
    <s v="No"/>
    <s v="No"/>
    <n v="2"/>
    <n v="120"/>
    <n v="600"/>
    <n v="2.7"/>
    <n v="2013"/>
    <n v="9"/>
    <n v="10"/>
    <d v="2013-09-10T00:00:00"/>
    <n v="7.2"/>
    <x v="0"/>
  </r>
  <r>
    <n v="7287"/>
    <s v="Crazy Cow"/>
    <n v="1"/>
    <s v="New Delhi"/>
    <s v="Rajouri Garden"/>
    <n v="77.121410100000006"/>
    <n v="28.6449319"/>
    <s v="Chinese"/>
    <s v="Indian Rupees(Rs.)"/>
    <x v="0"/>
    <x v="1"/>
    <s v="No"/>
    <s v="No"/>
    <n v="2"/>
    <n v="126"/>
    <n v="600"/>
    <n v="2.2000000000000002"/>
    <n v="2011"/>
    <n v="9"/>
    <n v="22"/>
    <d v="2011-09-22T00:00:00"/>
    <n v="7.2"/>
    <x v="0"/>
  </r>
  <r>
    <n v="304162"/>
    <s v="Chowringhee"/>
    <n v="1"/>
    <s v="New Delhi"/>
    <s v="Satyaniketan"/>
    <n v="77.168242800000002"/>
    <n v="28.588070299999998"/>
    <s v="Street Food, Chinese, North Indian"/>
    <s v="Indian Rupees(Rs.)"/>
    <x v="0"/>
    <x v="1"/>
    <s v="No"/>
    <s v="No"/>
    <n v="2"/>
    <n v="364"/>
    <n v="600"/>
    <n v="3.6"/>
    <n v="2014"/>
    <n v="9"/>
    <n v="23"/>
    <d v="2014-09-23T00:00:00"/>
    <n v="7.2"/>
    <x v="0"/>
  </r>
  <r>
    <n v="443"/>
    <s v="The Tandoor"/>
    <n v="1"/>
    <s v="New Delhi"/>
    <s v="Green Park"/>
    <n v="77.205170600000002"/>
    <n v="28.5570041"/>
    <s v="North Indian, Mughlai"/>
    <s v="Indian Rupees(Rs.)"/>
    <x v="0"/>
    <x v="1"/>
    <s v="No"/>
    <s v="No"/>
    <n v="2"/>
    <n v="121"/>
    <n v="600"/>
    <n v="3.4"/>
    <n v="2018"/>
    <n v="8"/>
    <n v="11"/>
    <d v="2018-08-11T00:00:00"/>
    <n v="7.2"/>
    <x v="0"/>
  </r>
  <r>
    <n v="312809"/>
    <s v="Overdose"/>
    <n v="1"/>
    <s v="New Delhi"/>
    <s v="Hauz Khas"/>
    <n v="77.214170899999999"/>
    <n v="28.561866599999998"/>
    <s v="North Indian, Mughlai, Chinese"/>
    <s v="Indian Rupees(Rs.)"/>
    <x v="0"/>
    <x v="1"/>
    <s v="No"/>
    <s v="No"/>
    <n v="2"/>
    <n v="10"/>
    <n v="600"/>
    <n v="2.7"/>
    <n v="2010"/>
    <n v="8"/>
    <n v="10"/>
    <d v="2010-08-10T00:00:00"/>
    <n v="7.2"/>
    <x v="0"/>
  </r>
  <r>
    <n v="18335682"/>
    <s v="Lost in Frost"/>
    <n v="1"/>
    <s v="New Delhi"/>
    <s v="Hauz Khas"/>
    <n v="77.206312100000005"/>
    <n v="28.5397438"/>
    <s v="Bakery"/>
    <s v="Indian Rupees(Rs.)"/>
    <x v="0"/>
    <x v="1"/>
    <s v="No"/>
    <s v="No"/>
    <n v="2"/>
    <n v="18"/>
    <n v="600"/>
    <n v="3.7"/>
    <n v="2018"/>
    <n v="8"/>
    <n v="20"/>
    <d v="2018-08-20T00:00:00"/>
    <n v="7.2"/>
    <x v="0"/>
  </r>
  <r>
    <n v="18365894"/>
    <s v="Behrouz Biryani"/>
    <n v="1"/>
    <s v="New Delhi"/>
    <s v="Lajpat Nagar 2"/>
    <n v="77.243344199999996"/>
    <n v="28.569244000000001"/>
    <s v="Biryani"/>
    <s v="Indian Rupees(Rs.)"/>
    <x v="0"/>
    <x v="1"/>
    <s v="No"/>
    <s v="No"/>
    <n v="2"/>
    <n v="32"/>
    <n v="600"/>
    <n v="3"/>
    <n v="2013"/>
    <n v="8"/>
    <n v="28"/>
    <d v="2013-08-28T00:00:00"/>
    <n v="7.2"/>
    <x v="0"/>
  </r>
  <r>
    <n v="18365372"/>
    <s v="Behrouz Biryani"/>
    <n v="1"/>
    <s v="New Delhi"/>
    <s v="Laxmi Nagar"/>
    <n v="77.281355599999998"/>
    <n v="28.634218199999999"/>
    <s v="Biryani"/>
    <s v="Indian Rupees(Rs.)"/>
    <x v="0"/>
    <x v="1"/>
    <s v="No"/>
    <s v="No"/>
    <n v="2"/>
    <n v="22"/>
    <n v="600"/>
    <n v="3.5"/>
    <n v="2011"/>
    <n v="8"/>
    <n v="14"/>
    <d v="2011-08-14T00:00:00"/>
    <n v="7.2"/>
    <x v="0"/>
  </r>
  <r>
    <n v="312385"/>
    <s v="Play Pizza"/>
    <n v="1"/>
    <s v="New Delhi"/>
    <s v="Laxmi Nagar"/>
    <n v="77.285933799999995"/>
    <n v="28.636818099999999"/>
    <s v="Italian, Pizza"/>
    <s v="Indian Rupees(Rs.)"/>
    <x v="0"/>
    <x v="1"/>
    <s v="No"/>
    <s v="No"/>
    <n v="2"/>
    <n v="270"/>
    <n v="600"/>
    <n v="3.8"/>
    <n v="2018"/>
    <n v="8"/>
    <n v="16"/>
    <d v="2018-08-16T00:00:00"/>
    <n v="7.2"/>
    <x v="0"/>
  </r>
  <r>
    <n v="309629"/>
    <s v="Kebab Xpress"/>
    <n v="1"/>
    <s v="New Delhi"/>
    <s v="Rohini"/>
    <n v="77.116290899999996"/>
    <n v="28.714835099999998"/>
    <s v="North Indian, Mughlai"/>
    <s v="Indian Rupees(Rs.)"/>
    <x v="0"/>
    <x v="1"/>
    <s v="No"/>
    <s v="No"/>
    <n v="2"/>
    <n v="62"/>
    <n v="600"/>
    <n v="3.5"/>
    <n v="2014"/>
    <n v="8"/>
    <n v="25"/>
    <d v="2014-08-25T00:00:00"/>
    <n v="7.2"/>
    <x v="0"/>
  </r>
  <r>
    <n v="18391128"/>
    <s v="Cafe 121"/>
    <n v="1"/>
    <s v="New Delhi"/>
    <s v="Satyaniketan"/>
    <n v="77.168692100000001"/>
    <n v="28.588292500000001"/>
    <s v="Continental, American, Italian, North Indian, Chinese"/>
    <s v="Indian Rupees(Rs.)"/>
    <x v="0"/>
    <x v="1"/>
    <s v="No"/>
    <s v="No"/>
    <n v="2"/>
    <n v="23"/>
    <n v="600"/>
    <n v="3.6"/>
    <n v="2015"/>
    <n v="8"/>
    <n v="24"/>
    <d v="2015-08-24T00:00:00"/>
    <n v="7.2"/>
    <x v="0"/>
  </r>
  <r>
    <n v="18478982"/>
    <s v="Finest Pizzeria"/>
    <n v="1"/>
    <s v="New Delhi"/>
    <s v="Vikaspuri"/>
    <n v="77.068464829999996"/>
    <n v="28.6322224"/>
    <s v="Pizza"/>
    <s v="Indian Rupees(Rs.)"/>
    <x v="0"/>
    <x v="1"/>
    <s v="No"/>
    <s v="No"/>
    <n v="2"/>
    <n v="5"/>
    <n v="600"/>
    <n v="3.1"/>
    <n v="2014"/>
    <n v="8"/>
    <n v="14"/>
    <d v="2014-08-14T00:00:00"/>
    <n v="7.2"/>
    <x v="0"/>
  </r>
  <r>
    <n v="18374707"/>
    <s v="Man Vs Food The Kitchen"/>
    <n v="1"/>
    <s v="New Delhi"/>
    <s v="Defence Colony"/>
    <n v="77.238347000000005"/>
    <n v="28.576813000000001"/>
    <s v="North Indian, Mughlai"/>
    <s v="Indian Rupees(Rs.)"/>
    <x v="0"/>
    <x v="1"/>
    <s v="No"/>
    <s v="No"/>
    <n v="2"/>
    <n v="9"/>
    <n v="600"/>
    <n v="3.1"/>
    <n v="2018"/>
    <n v="7"/>
    <n v="2"/>
    <d v="2018-07-02T00:00:00"/>
    <n v="7.2"/>
    <x v="0"/>
  </r>
  <r>
    <n v="306847"/>
    <s v="Pitstop"/>
    <n v="1"/>
    <s v="New Delhi"/>
    <s v="Delhi University-GTB Nagar"/>
    <n v="77.205754600000006"/>
    <n v="28.702248900000001"/>
    <s v="North Indian, Mughlai, Chinese"/>
    <s v="Indian Rupees(Rs.)"/>
    <x v="0"/>
    <x v="1"/>
    <s v="No"/>
    <s v="No"/>
    <n v="2"/>
    <n v="85"/>
    <n v="600"/>
    <n v="3.3"/>
    <n v="2010"/>
    <n v="7"/>
    <n v="2"/>
    <d v="2010-07-02T00:00:00"/>
    <n v="7.2"/>
    <x v="0"/>
  </r>
  <r>
    <n v="18409218"/>
    <s v="Da Pizza Corner"/>
    <n v="1"/>
    <s v="New Delhi"/>
    <s v="East of Kailash"/>
    <n v="77.252983299999997"/>
    <n v="28.557711000000001"/>
    <s v="Fast Food, Pizza"/>
    <s v="Indian Rupees(Rs.)"/>
    <x v="0"/>
    <x v="1"/>
    <s v="No"/>
    <s v="No"/>
    <n v="2"/>
    <n v="2"/>
    <n v="600"/>
    <n v="1"/>
    <n v="2010"/>
    <n v="7"/>
    <n v="9"/>
    <d v="2010-07-09T00:00:00"/>
    <n v="7.2"/>
    <x v="0"/>
  </r>
  <r>
    <n v="18358700"/>
    <s v="Pasta La Vista"/>
    <n v="1"/>
    <s v="New Delhi"/>
    <s v="Green Park"/>
    <n v="77.208000400000003"/>
    <n v="28.557766900000001"/>
    <s v="Cafe"/>
    <s v="Indian Rupees(Rs.)"/>
    <x v="0"/>
    <x v="1"/>
    <s v="No"/>
    <s v="No"/>
    <n v="2"/>
    <n v="95"/>
    <n v="600"/>
    <n v="3.8"/>
    <n v="2018"/>
    <n v="7"/>
    <n v="19"/>
    <d v="2018-07-19T00:00:00"/>
    <n v="7.2"/>
    <x v="0"/>
  </r>
  <r>
    <n v="301335"/>
    <s v="The Bubble Tea Cafe"/>
    <n v="1"/>
    <s v="New Delhi"/>
    <s v="Janakpuri"/>
    <n v="77.088365400000001"/>
    <n v="28.621599799999998"/>
    <s v="Cafe"/>
    <s v="Indian Rupees(Rs.)"/>
    <x v="0"/>
    <x v="1"/>
    <s v="No"/>
    <s v="No"/>
    <n v="2"/>
    <n v="182"/>
    <n v="600"/>
    <n v="3"/>
    <n v="2011"/>
    <n v="7"/>
    <n v="18"/>
    <d v="2011-07-18T00:00:00"/>
    <n v="7.2"/>
    <x v="0"/>
  </r>
  <r>
    <n v="4021"/>
    <s v="Tandoor Bar-Be-Que"/>
    <n v="1"/>
    <s v="New Delhi"/>
    <s v="Janakpuri"/>
    <n v="77.084641300000001"/>
    <n v="28.621877300000001"/>
    <s v="North Indian, Mughlai"/>
    <s v="Indian Rupees(Rs.)"/>
    <x v="0"/>
    <x v="1"/>
    <s v="No"/>
    <s v="No"/>
    <n v="2"/>
    <n v="131"/>
    <n v="600"/>
    <n v="3.5"/>
    <n v="2011"/>
    <n v="7"/>
    <n v="26"/>
    <d v="2011-07-26T00:00:00"/>
    <n v="7.2"/>
    <x v="0"/>
  </r>
  <r>
    <n v="5879"/>
    <s v="Mezbaan Restaurant"/>
    <n v="1"/>
    <s v="New Delhi"/>
    <s v="Munirka"/>
    <n v="77.174429399999994"/>
    <n v="28.555777899999999"/>
    <s v="North Indian, Mughlai, Chinese"/>
    <s v="Indian Rupees(Rs.)"/>
    <x v="0"/>
    <x v="1"/>
    <s v="No"/>
    <s v="No"/>
    <n v="2"/>
    <n v="135"/>
    <n v="600"/>
    <n v="3.4"/>
    <n v="2016"/>
    <n v="7"/>
    <n v="11"/>
    <d v="2016-07-11T00:00:00"/>
    <n v="7.2"/>
    <x v="0"/>
  </r>
  <r>
    <n v="306267"/>
    <s v="Grillz &amp; Gravy"/>
    <n v="1"/>
    <s v="New Delhi"/>
    <s v="Punjabi Bagh"/>
    <n v="77.125983129999995"/>
    <n v="28.665709830000001"/>
    <s v="North Indian, Chinese, Mughlai"/>
    <s v="Indian Rupees(Rs.)"/>
    <x v="0"/>
    <x v="1"/>
    <s v="No"/>
    <s v="No"/>
    <n v="2"/>
    <n v="57"/>
    <n v="600"/>
    <n v="3.3"/>
    <n v="2011"/>
    <n v="7"/>
    <n v="17"/>
    <d v="2011-07-17T00:00:00"/>
    <n v="7.2"/>
    <x v="0"/>
  </r>
  <r>
    <n v="8649"/>
    <s v="Chawla Restaurant"/>
    <n v="1"/>
    <s v="New Delhi"/>
    <s v="Rajouri Garden"/>
    <n v="77.120538100000005"/>
    <n v="28.6387809"/>
    <s v="North Indian, Chinese"/>
    <s v="Indian Rupees(Rs.)"/>
    <x v="0"/>
    <x v="1"/>
    <s v="No"/>
    <s v="No"/>
    <n v="2"/>
    <n v="25"/>
    <n v="600"/>
    <n v="3.1"/>
    <n v="2018"/>
    <n v="7"/>
    <n v="21"/>
    <d v="2018-07-21T00:00:00"/>
    <n v="7.2"/>
    <x v="0"/>
  </r>
  <r>
    <n v="18311919"/>
    <s v="The Vintage Bakers"/>
    <n v="1"/>
    <s v="New Delhi"/>
    <s v="Rajouri Garden"/>
    <n v="77.117244299999996"/>
    <n v="28.646361599999999"/>
    <s v="Bakery, Desserts, Fast Food"/>
    <s v="Indian Rupees(Rs.)"/>
    <x v="0"/>
    <x v="1"/>
    <s v="No"/>
    <s v="No"/>
    <n v="2"/>
    <n v="46"/>
    <n v="600"/>
    <n v="3.7"/>
    <n v="2012"/>
    <n v="7"/>
    <n v="22"/>
    <d v="2012-07-22T00:00:00"/>
    <n v="7.2"/>
    <x v="0"/>
  </r>
  <r>
    <n v="18337779"/>
    <s v="Kori's"/>
    <n v="1"/>
    <s v="New Delhi"/>
    <s v="Safdarjung"/>
    <n v="77.193672379999995"/>
    <n v="28.562682299999999"/>
    <s v="Cafe, Korean"/>
    <s v="Indian Rupees(Rs.)"/>
    <x v="0"/>
    <x v="1"/>
    <s v="No"/>
    <s v="No"/>
    <n v="2"/>
    <n v="110"/>
    <n v="600"/>
    <n v="3.6"/>
    <n v="2017"/>
    <n v="7"/>
    <n v="8"/>
    <d v="2017-07-08T00:00:00"/>
    <n v="7.2"/>
    <x v="0"/>
  </r>
  <r>
    <n v="311854"/>
    <s v="CAD M CAD B"/>
    <n v="1"/>
    <s v="New Delhi"/>
    <s v="Satyaniketan"/>
    <n v="77.169052199999996"/>
    <n v="28.587516900000001"/>
    <s v="Fast Food, Italian, Beverages"/>
    <s v="Indian Rupees(Rs.)"/>
    <x v="0"/>
    <x v="1"/>
    <s v="No"/>
    <s v="No"/>
    <n v="2"/>
    <n v="60"/>
    <n v="600"/>
    <n v="3.5"/>
    <n v="2012"/>
    <n v="7"/>
    <n v="18"/>
    <d v="2012-07-18T00:00:00"/>
    <n v="7.2"/>
    <x v="0"/>
  </r>
  <r>
    <n v="18412878"/>
    <s v="Faasos"/>
    <n v="1"/>
    <s v="New Delhi"/>
    <s v="Barakhamba Road"/>
    <n v="77.229470000000006"/>
    <n v="28.637043999999999"/>
    <s v="North Indian, Fast Food"/>
    <s v="Indian Rupees(Rs.)"/>
    <x v="0"/>
    <x v="1"/>
    <s v="No"/>
    <s v="No"/>
    <n v="2"/>
    <n v="11"/>
    <n v="600"/>
    <n v="2.8"/>
    <n v="2012"/>
    <n v="6"/>
    <n v="19"/>
    <d v="2012-06-19T00:00:00"/>
    <n v="7.2"/>
    <x v="0"/>
  </r>
  <r>
    <n v="307054"/>
    <s v="Dunkin' Donuts"/>
    <n v="1"/>
    <s v="New Delhi"/>
    <s v="Basant Lok Market, Vasant Vihar"/>
    <n v="77.164273339999994"/>
    <n v="28.557392750000002"/>
    <s v="Burger, Desserts, Fast Food"/>
    <s v="Indian Rupees(Rs.)"/>
    <x v="0"/>
    <x v="1"/>
    <s v="No"/>
    <s v="No"/>
    <n v="2"/>
    <n v="212"/>
    <n v="600"/>
    <n v="3.7"/>
    <n v="2018"/>
    <n v="6"/>
    <n v="16"/>
    <d v="2018-06-16T00:00:00"/>
    <n v="7.2"/>
    <x v="0"/>
  </r>
  <r>
    <n v="18373691"/>
    <s v="Dogs &amp; Wiches"/>
    <n v="1"/>
    <s v="New Delhi"/>
    <s v="Chittaranjan Park"/>
    <n v="77.253062600000007"/>
    <n v="28.536813209999998"/>
    <s v="Continental, American, Fast Food"/>
    <s v="Indian Rupees(Rs.)"/>
    <x v="0"/>
    <x v="1"/>
    <s v="No"/>
    <s v="No"/>
    <n v="2"/>
    <n v="109"/>
    <n v="600"/>
    <n v="3.9"/>
    <n v="2014"/>
    <n v="6"/>
    <n v="28"/>
    <d v="2014-06-28T00:00:00"/>
    <n v="7.2"/>
    <x v="0"/>
  </r>
  <r>
    <n v="308772"/>
    <s v="Dunkin' Donuts"/>
    <n v="1"/>
    <s v="New Delhi"/>
    <s v="Connaught Place"/>
    <n v="77.223202139999998"/>
    <n v="28.628014159999999"/>
    <s v="Burger, Desserts, Fast Food"/>
    <s v="Indian Rupees(Rs.)"/>
    <x v="0"/>
    <x v="1"/>
    <s v="No"/>
    <s v="No"/>
    <n v="2"/>
    <n v="271"/>
    <n v="600"/>
    <n v="3.8"/>
    <n v="2016"/>
    <n v="6"/>
    <n v="25"/>
    <d v="2016-06-25T00:00:00"/>
    <n v="7.2"/>
    <x v="0"/>
  </r>
  <r>
    <n v="437"/>
    <s v="Saleem's Restaurant"/>
    <n v="1"/>
    <s v="New Delhi"/>
    <s v="Defence Colony"/>
    <n v="77.238270099999994"/>
    <n v="28.5777696"/>
    <s v="North Indian, Mughlai, Chinese"/>
    <s v="Indian Rupees(Rs.)"/>
    <x v="0"/>
    <x v="1"/>
    <s v="No"/>
    <s v="No"/>
    <n v="2"/>
    <n v="53"/>
    <n v="600"/>
    <n v="3.2"/>
    <n v="2018"/>
    <n v="6"/>
    <n v="1"/>
    <d v="2018-06-01T00:00:00"/>
    <n v="7.2"/>
    <x v="0"/>
  </r>
  <r>
    <n v="355"/>
    <s v="New Kadimi"/>
    <n v="1"/>
    <s v="New Delhi"/>
    <s v="Janakpuri"/>
    <n v="77.094419700000003"/>
    <n v="28.6158468"/>
    <s v="North Indian, South Indian, Chinese, Fast Food"/>
    <s v="Indian Rupees(Rs.)"/>
    <x v="0"/>
    <x v="1"/>
    <s v="No"/>
    <s v="No"/>
    <n v="2"/>
    <n v="162"/>
    <n v="600"/>
    <n v="2.5"/>
    <n v="2014"/>
    <n v="6"/>
    <n v="24"/>
    <d v="2014-06-24T00:00:00"/>
    <n v="7.2"/>
    <x v="0"/>
  </r>
  <r>
    <n v="18241883"/>
    <s v="Starvin' Marvin"/>
    <n v="1"/>
    <s v="New Delhi"/>
    <s v="Jasola"/>
    <n v="77.297834399999999"/>
    <n v="28.543622599999999"/>
    <s v="Italian, Mexican, Lebanese, Continental"/>
    <s v="Indian Rupees(Rs.)"/>
    <x v="0"/>
    <x v="1"/>
    <s v="No"/>
    <s v="No"/>
    <n v="2"/>
    <n v="170"/>
    <n v="600"/>
    <n v="3.8"/>
    <n v="2011"/>
    <n v="6"/>
    <n v="24"/>
    <d v="2011-06-24T00:00:00"/>
    <n v="7.2"/>
    <x v="0"/>
  </r>
  <r>
    <n v="18238241"/>
    <s v="Nazeer Foods"/>
    <n v="1"/>
    <s v="New Delhi"/>
    <s v="Karol Bagh"/>
    <n v="77.194120400000003"/>
    <n v="28.652187099999999"/>
    <s v="Mughlai, North Indian"/>
    <s v="Indian Rupees(Rs.)"/>
    <x v="0"/>
    <x v="1"/>
    <s v="No"/>
    <s v="No"/>
    <n v="2"/>
    <n v="27"/>
    <n v="600"/>
    <n v="3.5"/>
    <n v="2018"/>
    <n v="6"/>
    <n v="22"/>
    <d v="2018-06-22T00:00:00"/>
    <n v="7.2"/>
    <x v="0"/>
  </r>
  <r>
    <n v="18291199"/>
    <s v="FreshMenu"/>
    <n v="1"/>
    <s v="New Delhi"/>
    <s v="Malviya Nagar"/>
    <n v="77.219114899999994"/>
    <n v="28.530617299999999"/>
    <s v="Italian, Chinese, Continental, Thai, Mediterranean, Lebanese"/>
    <s v="Indian Rupees(Rs.)"/>
    <x v="0"/>
    <x v="1"/>
    <s v="No"/>
    <s v="No"/>
    <n v="2"/>
    <n v="132"/>
    <n v="600"/>
    <n v="3.7"/>
    <n v="2010"/>
    <n v="6"/>
    <n v="19"/>
    <d v="2010-06-19T00:00:00"/>
    <n v="7.2"/>
    <x v="0"/>
  </r>
  <r>
    <n v="2366"/>
    <s v="Rahul's Rasoi"/>
    <n v="1"/>
    <s v="New Delhi"/>
    <s v="Paschim Vihar"/>
    <n v="77.108577600000004"/>
    <n v="28.670082099999998"/>
    <s v="North Indian, Chinese"/>
    <s v="Indian Rupees(Rs.)"/>
    <x v="0"/>
    <x v="1"/>
    <s v="No"/>
    <s v="No"/>
    <n v="2"/>
    <n v="78"/>
    <n v="600"/>
    <n v="2.5"/>
    <n v="2014"/>
    <n v="6"/>
    <n v="25"/>
    <d v="2014-06-25T00:00:00"/>
    <n v="7.2"/>
    <x v="0"/>
  </r>
  <r>
    <n v="18265418"/>
    <s v="Yellowtail"/>
    <n v="1"/>
    <s v="New Delhi"/>
    <s v="Pitampura"/>
    <n v="77.130407899999994"/>
    <n v="28.683868400000001"/>
    <s v="North Indian, Chinese, Fast Food"/>
    <s v="Indian Rupees(Rs.)"/>
    <x v="0"/>
    <x v="1"/>
    <s v="No"/>
    <s v="No"/>
    <n v="2"/>
    <n v="19"/>
    <n v="600"/>
    <n v="3.1"/>
    <n v="2013"/>
    <n v="6"/>
    <n v="9"/>
    <d v="2013-06-09T00:00:00"/>
    <n v="7.2"/>
    <x v="0"/>
  </r>
  <r>
    <n v="18365897"/>
    <s v="Behrouz Biryani"/>
    <n v="1"/>
    <s v="New Delhi"/>
    <s v="Rohini"/>
    <n v="77.121145499999997"/>
    <n v="28.717003900000002"/>
    <s v="Biryani"/>
    <s v="Indian Rupees(Rs.)"/>
    <x v="0"/>
    <x v="1"/>
    <s v="No"/>
    <s v="No"/>
    <n v="2"/>
    <n v="45"/>
    <n v="600"/>
    <n v="3.6"/>
    <n v="2011"/>
    <n v="6"/>
    <n v="20"/>
    <d v="2011-06-20T00:00:00"/>
    <n v="7.2"/>
    <x v="0"/>
  </r>
  <r>
    <n v="1643"/>
    <s v="Chicago Pizza"/>
    <n v="1"/>
    <s v="New Delhi"/>
    <s v="Select Citywalk Mall, Saket"/>
    <n v="77.219428609999994"/>
    <n v="28.528575409999998"/>
    <s v="Pizza"/>
    <s v="Indian Rupees(Rs.)"/>
    <x v="0"/>
    <x v="1"/>
    <s v="No"/>
    <s v="No"/>
    <n v="2"/>
    <n v="271"/>
    <n v="600"/>
    <n v="3.4"/>
    <n v="2015"/>
    <n v="6"/>
    <n v="8"/>
    <d v="2015-06-08T00:00:00"/>
    <n v="7.2"/>
    <x v="0"/>
  </r>
  <r>
    <n v="308"/>
    <s v="Sagar Ratna"/>
    <n v="1"/>
    <s v="New Delhi"/>
    <s v="Vasant Kunj"/>
    <n v="77.155416000000002"/>
    <n v="28.525131200000001"/>
    <s v="South Indian, North Indian"/>
    <s v="Indian Rupees(Rs.)"/>
    <x v="0"/>
    <x v="1"/>
    <s v="No"/>
    <s v="No"/>
    <n v="2"/>
    <n v="133"/>
    <n v="600"/>
    <n v="2.8"/>
    <n v="2015"/>
    <n v="6"/>
    <n v="15"/>
    <d v="2015-06-15T00:00:00"/>
    <n v="7.2"/>
    <x v="0"/>
  </r>
  <r>
    <n v="306"/>
    <s v="Sagar Ratna"/>
    <n v="1"/>
    <s v="New Delhi"/>
    <s v="Defence Colony"/>
    <n v="77.230411500000002"/>
    <n v="28.5731228"/>
    <s v="North Indian, Chinese"/>
    <s v="Indian Rupees(Rs.)"/>
    <x v="0"/>
    <x v="1"/>
    <s v="No"/>
    <s v="No"/>
    <n v="2"/>
    <n v="308"/>
    <n v="600"/>
    <n v="3.7"/>
    <n v="2018"/>
    <n v="5"/>
    <n v="12"/>
    <d v="2018-05-12T00:00:00"/>
    <n v="7.2"/>
    <x v="0"/>
  </r>
  <r>
    <n v="304906"/>
    <s v="Chicago Pizza"/>
    <n v="1"/>
    <s v="New Delhi"/>
    <s v="Epicuria Food Mall, Nehru Place"/>
    <n v="77.2514264"/>
    <n v="28.551456000000002"/>
    <s v="Pizza"/>
    <s v="Indian Rupees(Rs.)"/>
    <x v="0"/>
    <x v="1"/>
    <s v="No"/>
    <s v="No"/>
    <n v="2"/>
    <n v="93"/>
    <n v="600"/>
    <n v="2.5"/>
    <n v="2018"/>
    <n v="5"/>
    <n v="2"/>
    <d v="2018-05-02T00:00:00"/>
    <n v="7.2"/>
    <x v="0"/>
  </r>
  <r>
    <n v="18365388"/>
    <s v="Behrouz Biryani"/>
    <n v="1"/>
    <s v="New Delhi"/>
    <s v="Green Park"/>
    <n v="77.204901100000001"/>
    <n v="28.557068000000001"/>
    <s v="Biryani"/>
    <s v="Indian Rupees(Rs.)"/>
    <x v="0"/>
    <x v="1"/>
    <s v="No"/>
    <s v="No"/>
    <n v="2"/>
    <n v="51"/>
    <n v="600"/>
    <n v="3.2"/>
    <n v="2014"/>
    <n v="5"/>
    <n v="27"/>
    <d v="2014-05-27T00:00:00"/>
    <n v="7.2"/>
    <x v="0"/>
  </r>
  <r>
    <n v="18245249"/>
    <s v="M.D. Kitchen"/>
    <n v="1"/>
    <s v="New Delhi"/>
    <s v="INA"/>
    <n v="77.210061600000003"/>
    <n v="28.578374799999999"/>
    <s v="North Indian, Mughlai, Chinese, South Indian"/>
    <s v="Indian Rupees(Rs.)"/>
    <x v="0"/>
    <x v="1"/>
    <s v="No"/>
    <s v="No"/>
    <n v="2"/>
    <n v="30"/>
    <n v="600"/>
    <n v="2.6"/>
    <n v="2016"/>
    <n v="5"/>
    <n v="5"/>
    <d v="2016-05-05T00:00:00"/>
    <n v="7.2"/>
    <x v="0"/>
  </r>
  <r>
    <n v="18414477"/>
    <s v="Faasos"/>
    <n v="1"/>
    <s v="New Delhi"/>
    <s v="Kalkaji"/>
    <n v="77.257337000000007"/>
    <n v="28.537026999999998"/>
    <s v="North Indian, Fast Food"/>
    <s v="Indian Rupees(Rs.)"/>
    <x v="0"/>
    <x v="1"/>
    <s v="No"/>
    <s v="No"/>
    <n v="2"/>
    <n v="4"/>
    <n v="600"/>
    <n v="3"/>
    <n v="2011"/>
    <n v="5"/>
    <n v="5"/>
    <d v="2011-05-05T00:00:00"/>
    <n v="7.2"/>
    <x v="0"/>
  </r>
  <r>
    <n v="310758"/>
    <s v="Chopsuey"/>
    <n v="1"/>
    <s v="New Delhi"/>
    <s v="Karol Bagh"/>
    <n v="77.1889094"/>
    <n v="28.657690299999999"/>
    <s v="Chinese, North Indian"/>
    <s v="Indian Rupees(Rs.)"/>
    <x v="0"/>
    <x v="1"/>
    <s v="No"/>
    <s v="No"/>
    <n v="2"/>
    <n v="71"/>
    <n v="600"/>
    <n v="3.2"/>
    <n v="2012"/>
    <n v="5"/>
    <n v="22"/>
    <d v="2012-05-22T00:00:00"/>
    <n v="7.2"/>
    <x v="0"/>
  </r>
  <r>
    <n v="309606"/>
    <s v="Chowringhee"/>
    <n v="1"/>
    <s v="New Delhi"/>
    <s v="Karol Bagh"/>
    <n v="77.186887900000002"/>
    <n v="28.645806799999999"/>
    <s v="North Indian, Chinese"/>
    <s v="Indian Rupees(Rs.)"/>
    <x v="0"/>
    <x v="1"/>
    <s v="No"/>
    <s v="No"/>
    <n v="2"/>
    <n v="122"/>
    <n v="600"/>
    <n v="3.4"/>
    <n v="2011"/>
    <n v="5"/>
    <n v="3"/>
    <d v="2011-05-03T00:00:00"/>
    <n v="7.2"/>
    <x v="0"/>
  </r>
  <r>
    <n v="1959"/>
    <s v="Mikky Peshawari"/>
    <n v="1"/>
    <s v="New Delhi"/>
    <s v="Pitampura"/>
    <n v="77.135191500000005"/>
    <n v="28.6877493"/>
    <s v="North Indian, Mughlai"/>
    <s v="Indian Rupees(Rs.)"/>
    <x v="0"/>
    <x v="1"/>
    <s v="No"/>
    <s v="No"/>
    <n v="2"/>
    <n v="49"/>
    <n v="600"/>
    <n v="2.8"/>
    <n v="2017"/>
    <n v="5"/>
    <n v="3"/>
    <d v="2017-05-03T00:00:00"/>
    <n v="7.2"/>
    <x v="0"/>
  </r>
  <r>
    <n v="18364239"/>
    <s v="CafíÂ Befikre"/>
    <n v="1"/>
    <s v="New Delhi"/>
    <s v="Satyaniketan"/>
    <n v="77.17"/>
    <n v="28.59"/>
    <s v="Chinese, Continental"/>
    <s v="Indian Rupees(Rs.)"/>
    <x v="0"/>
    <x v="1"/>
    <s v="No"/>
    <s v="No"/>
    <n v="2"/>
    <n v="80"/>
    <n v="600"/>
    <n v="3.8"/>
    <n v="2017"/>
    <n v="5"/>
    <n v="21"/>
    <d v="2017-05-21T00:00:00"/>
    <n v="7.2"/>
    <x v="0"/>
  </r>
  <r>
    <n v="18368002"/>
    <s v="Tin Town Cafí©"/>
    <n v="1"/>
    <s v="New Delhi"/>
    <s v="Satyaniketan"/>
    <n v="77.167658700000004"/>
    <n v="28.5880592"/>
    <s v="Cafe, North Indian, Continental, Chinese"/>
    <s v="Indian Rupees(Rs.)"/>
    <x v="0"/>
    <x v="1"/>
    <s v="No"/>
    <s v="No"/>
    <n v="2"/>
    <n v="142"/>
    <n v="600"/>
    <n v="3.9"/>
    <n v="2011"/>
    <n v="5"/>
    <n v="14"/>
    <d v="2011-05-14T00:00:00"/>
    <n v="7.2"/>
    <x v="0"/>
  </r>
  <r>
    <n v="18279456"/>
    <s v="Eat Me"/>
    <n v="1"/>
    <s v="New Delhi"/>
    <s v="Yusuf Sarai"/>
    <n v="77.206832599999998"/>
    <n v="28.5597171"/>
    <s v="North Indian, Continental"/>
    <s v="Indian Rupees(Rs.)"/>
    <x v="0"/>
    <x v="1"/>
    <s v="No"/>
    <s v="No"/>
    <n v="2"/>
    <n v="33"/>
    <n v="600"/>
    <n v="2.7"/>
    <n v="2011"/>
    <n v="5"/>
    <n v="16"/>
    <d v="2011-05-16T00:00:00"/>
    <n v="7.2"/>
    <x v="0"/>
  </r>
  <r>
    <n v="588"/>
    <s v="Nathu's Sweets"/>
    <n v="1"/>
    <s v="New Delhi"/>
    <s v="Barakhamba Road"/>
    <n v="77.232116199999993"/>
    <n v="28.629713500000001"/>
    <s v="North Indian, South Indian, Street Food, Mithai"/>
    <s v="Indian Rupees(Rs.)"/>
    <x v="0"/>
    <x v="1"/>
    <s v="No"/>
    <s v="No"/>
    <n v="2"/>
    <n v="421"/>
    <n v="600"/>
    <n v="3.3"/>
    <n v="2011"/>
    <n v="4"/>
    <n v="6"/>
    <d v="2011-04-06T00:00:00"/>
    <n v="7.2"/>
    <x v="0"/>
  </r>
  <r>
    <n v="2585"/>
    <s v="Chawla's Unique Chicken Corner"/>
    <n v="1"/>
    <s v="New Delhi"/>
    <s v="Community Centre, New Friends Colony"/>
    <n v="77.26839837"/>
    <n v="28.561360279999999"/>
    <s v="North Indian, Mughlai"/>
    <s v="Indian Rupees(Rs.)"/>
    <x v="0"/>
    <x v="1"/>
    <s v="No"/>
    <s v="No"/>
    <n v="2"/>
    <n v="35"/>
    <n v="600"/>
    <n v="3.2"/>
    <n v="2011"/>
    <n v="4"/>
    <n v="28"/>
    <d v="2011-04-28T00:00:00"/>
    <n v="7.2"/>
    <x v="0"/>
  </r>
  <r>
    <n v="18359294"/>
    <s v="Dilli Grillz"/>
    <n v="1"/>
    <s v="New Delhi"/>
    <s v="Fun City Mall, Prashant Vihar"/>
    <n v="77.135977800000006"/>
    <n v="28.712523099999999"/>
    <s v="North Indian, Chinese"/>
    <s v="Indian Rupees(Rs.)"/>
    <x v="0"/>
    <x v="1"/>
    <s v="No"/>
    <s v="No"/>
    <n v="2"/>
    <n v="2"/>
    <n v="600"/>
    <n v="1"/>
    <n v="2016"/>
    <n v="4"/>
    <n v="23"/>
    <d v="2016-04-23T00:00:00"/>
    <n v="7.2"/>
    <x v="0"/>
  </r>
  <r>
    <n v="18377926"/>
    <s v="Ding Ding"/>
    <n v="1"/>
    <s v="New Delhi"/>
    <s v="Greater Kailash (GK) 1"/>
    <n v="77.236718460000006"/>
    <n v="28.549538219999999"/>
    <s v="Chinese"/>
    <s v="Indian Rupees(Rs.)"/>
    <x v="0"/>
    <x v="1"/>
    <s v="No"/>
    <s v="No"/>
    <n v="2"/>
    <n v="93"/>
    <n v="600"/>
    <n v="3.9"/>
    <n v="2018"/>
    <n v="4"/>
    <n v="3"/>
    <d v="2018-04-03T00:00:00"/>
    <n v="7.2"/>
    <x v="0"/>
  </r>
  <r>
    <n v="1215"/>
    <s v="Kebabs &amp; Curries"/>
    <n v="1"/>
    <s v="New Delhi"/>
    <s v="Greater Kailash (GK) 1"/>
    <n v="77.243568699999997"/>
    <n v="28.546809700000001"/>
    <s v="North Indian, Mughlai"/>
    <s v="Indian Rupees(Rs.)"/>
    <x v="0"/>
    <x v="1"/>
    <s v="No"/>
    <s v="No"/>
    <n v="2"/>
    <n v="227"/>
    <n v="600"/>
    <n v="3.7"/>
    <n v="2011"/>
    <n v="4"/>
    <n v="14"/>
    <d v="2011-04-14T00:00:00"/>
    <n v="7.2"/>
    <x v="0"/>
  </r>
  <r>
    <n v="6052"/>
    <s v="Singz"/>
    <n v="1"/>
    <s v="New Delhi"/>
    <s v="Jail Road"/>
    <n v="77.097788600000001"/>
    <n v="28.631501400000001"/>
    <s v="North Indian, Chinese"/>
    <s v="Indian Rupees(Rs.)"/>
    <x v="0"/>
    <x v="1"/>
    <s v="No"/>
    <s v="No"/>
    <n v="2"/>
    <n v="57"/>
    <n v="600"/>
    <n v="2.9"/>
    <n v="2016"/>
    <n v="4"/>
    <n v="19"/>
    <d v="2016-04-19T00:00:00"/>
    <n v="7.2"/>
    <x v="0"/>
  </r>
  <r>
    <n v="6179"/>
    <s v="Tunday Kababi"/>
    <n v="1"/>
    <s v="New Delhi"/>
    <s v="Malviya Nagar"/>
    <n v="77.212655499999997"/>
    <n v="28.5406063"/>
    <s v="Lucknowi, Mughlai"/>
    <s v="Indian Rupees(Rs.)"/>
    <x v="0"/>
    <x v="1"/>
    <s v="No"/>
    <s v="No"/>
    <n v="2"/>
    <n v="182"/>
    <n v="600"/>
    <n v="2.2000000000000002"/>
    <n v="2015"/>
    <n v="4"/>
    <n v="20"/>
    <d v="2015-04-20T00:00:00"/>
    <n v="7.2"/>
    <x v="0"/>
  </r>
  <r>
    <n v="301820"/>
    <s v="Spicy Tadka"/>
    <n v="1"/>
    <s v="New Delhi"/>
    <s v="Mayapuri Phase 2"/>
    <n v="77.119606200000007"/>
    <n v="28.630816800000002"/>
    <s v="North Indian, Chinese"/>
    <s v="Indian Rupees(Rs.)"/>
    <x v="0"/>
    <x v="1"/>
    <s v="No"/>
    <s v="No"/>
    <n v="2"/>
    <n v="24"/>
    <n v="600"/>
    <n v="3.5"/>
    <n v="2010"/>
    <n v="4"/>
    <n v="4"/>
    <d v="2010-04-04T00:00:00"/>
    <n v="7.2"/>
    <x v="0"/>
  </r>
  <r>
    <n v="18265676"/>
    <s v="I Food You"/>
    <n v="1"/>
    <s v="New Delhi"/>
    <s v="Pitampura"/>
    <n v="77.129640600000002"/>
    <n v="28.6885884"/>
    <s v="Continental, North Indian"/>
    <s v="Indian Rupees(Rs.)"/>
    <x v="0"/>
    <x v="1"/>
    <s v="No"/>
    <s v="No"/>
    <n v="2"/>
    <n v="92"/>
    <n v="600"/>
    <n v="3.9"/>
    <n v="2017"/>
    <n v="4"/>
    <n v="26"/>
    <d v="2017-04-26T00:00:00"/>
    <n v="7.2"/>
    <x v="0"/>
  </r>
  <r>
    <n v="308242"/>
    <s v="Little Chef"/>
    <n v="1"/>
    <s v="New Delhi"/>
    <s v="Punjabi Bagh"/>
    <n v="77.134111230000002"/>
    <n v="28.67111912"/>
    <s v="North Indian, Mughlai, Chinese, Fast Food"/>
    <s v="Indian Rupees(Rs.)"/>
    <x v="0"/>
    <x v="1"/>
    <s v="No"/>
    <s v="No"/>
    <n v="2"/>
    <n v="128"/>
    <n v="600"/>
    <n v="3.4"/>
    <n v="2017"/>
    <n v="4"/>
    <n v="13"/>
    <d v="2017-04-13T00:00:00"/>
    <n v="7.2"/>
    <x v="0"/>
  </r>
  <r>
    <n v="305694"/>
    <s v="Punnu Biryani"/>
    <n v="1"/>
    <s v="New Delhi"/>
    <s v="Rajouri Garden"/>
    <n v="77.115187199999994"/>
    <n v="28.6392925"/>
    <s v="North Indian, Biryani, Fast Food"/>
    <s v="Indian Rupees(Rs.)"/>
    <x v="0"/>
    <x v="1"/>
    <s v="No"/>
    <s v="No"/>
    <n v="2"/>
    <n v="41"/>
    <n v="600"/>
    <n v="2.6"/>
    <n v="2015"/>
    <n v="4"/>
    <n v="4"/>
    <d v="2015-04-04T00:00:00"/>
    <n v="7.2"/>
    <x v="0"/>
  </r>
  <r>
    <n v="309808"/>
    <s v="Saturn"/>
    <n v="1"/>
    <s v="New Delhi"/>
    <s v="Safdarjung"/>
    <n v="77.194100000000006"/>
    <n v="28.561778"/>
    <s v="Fast Food, North Indian"/>
    <s v="Indian Rupees(Rs.)"/>
    <x v="0"/>
    <x v="1"/>
    <s v="No"/>
    <s v="No"/>
    <n v="2"/>
    <n v="9"/>
    <n v="600"/>
    <n v="2.8"/>
    <n v="2016"/>
    <n v="4"/>
    <n v="21"/>
    <d v="2016-04-21T00:00:00"/>
    <n v="7.2"/>
    <x v="0"/>
  </r>
  <r>
    <n v="310942"/>
    <s v="Cafe Rock 'n' Rolla"/>
    <n v="1"/>
    <s v="New Delhi"/>
    <s v="Safdarjung"/>
    <n v="77.196032029999998"/>
    <n v="28.561713059999999"/>
    <s v="Fast Food, American, Italian"/>
    <s v="Indian Rupees(Rs.)"/>
    <x v="0"/>
    <x v="1"/>
    <s v="No"/>
    <s v="No"/>
    <n v="2"/>
    <n v="103"/>
    <n v="600"/>
    <n v="3.6"/>
    <n v="2010"/>
    <n v="4"/>
    <n v="5"/>
    <d v="2010-04-05T00:00:00"/>
    <n v="7.2"/>
    <x v="0"/>
  </r>
  <r>
    <n v="311756"/>
    <s v="Pita Pit"/>
    <n v="1"/>
    <s v="New Delhi"/>
    <s v="Select Citywalk Mall, Saket"/>
    <n v="77.219563390000005"/>
    <n v="28.52923878"/>
    <s v="Healthy Food, Salad"/>
    <s v="Indian Rupees(Rs.)"/>
    <x v="0"/>
    <x v="1"/>
    <s v="No"/>
    <s v="No"/>
    <n v="2"/>
    <n v="217"/>
    <n v="600"/>
    <n v="3.7"/>
    <n v="2011"/>
    <n v="4"/>
    <n v="19"/>
    <d v="2011-04-19T00:00:00"/>
    <n v="7.2"/>
    <x v="0"/>
  </r>
  <r>
    <n v="18365991"/>
    <s v="Behrouz Biryani"/>
    <n v="1"/>
    <s v="New Delhi"/>
    <s v="Tagore Garden"/>
    <n v="77.112049299999995"/>
    <n v="28.646334700000001"/>
    <s v="Biryani"/>
    <s v="Indian Rupees(Rs.)"/>
    <x v="0"/>
    <x v="1"/>
    <s v="No"/>
    <s v="No"/>
    <n v="2"/>
    <n v="54"/>
    <n v="600"/>
    <n v="3.5"/>
    <n v="2017"/>
    <n v="4"/>
    <n v="22"/>
    <d v="2017-04-22T00:00:00"/>
    <n v="7.2"/>
    <x v="0"/>
  </r>
  <r>
    <n v="4677"/>
    <s v="United Punjab"/>
    <n v="1"/>
    <s v="New Delhi"/>
    <s v="V3S Mall, Laxmi Nagar"/>
    <n v="77.286081199999998"/>
    <n v="28.636976199999999"/>
    <s v="North Indian, Mughlai"/>
    <s v="Indian Rupees(Rs.)"/>
    <x v="0"/>
    <x v="1"/>
    <s v="No"/>
    <s v="No"/>
    <n v="2"/>
    <n v="88"/>
    <n v="600"/>
    <n v="2.5"/>
    <n v="2018"/>
    <n v="4"/>
    <n v="9"/>
    <d v="2018-04-09T00:00:00"/>
    <n v="7.2"/>
    <x v="0"/>
  </r>
  <r>
    <n v="18412603"/>
    <s v="Lazeez Restaurant"/>
    <n v="1"/>
    <s v="New Delhi"/>
    <s v="Alaknanda"/>
    <n v="77.254569399999994"/>
    <n v="28.525664599999999"/>
    <s v="Chinese, North Indian, Italian, Mughlai"/>
    <s v="Indian Rupees(Rs.)"/>
    <x v="0"/>
    <x v="1"/>
    <s v="No"/>
    <s v="No"/>
    <n v="2"/>
    <n v="11"/>
    <n v="600"/>
    <n v="3"/>
    <n v="2012"/>
    <n v="3"/>
    <n v="16"/>
    <d v="2012-03-16T00:00:00"/>
    <n v="7.2"/>
    <x v="0"/>
  </r>
  <r>
    <n v="309"/>
    <s v="Sagar Ratna"/>
    <n v="1"/>
    <s v="New Delhi"/>
    <s v="Ashok Vihar Phase 2"/>
    <n v="77.177947599999996"/>
    <n v="28.693362"/>
    <s v="South Indian, North Indian, Chinese"/>
    <s v="Indian Rupees(Rs.)"/>
    <x v="0"/>
    <x v="1"/>
    <s v="No"/>
    <s v="No"/>
    <n v="2"/>
    <n v="278"/>
    <n v="600"/>
    <n v="2.7"/>
    <n v="2016"/>
    <n v="3"/>
    <n v="27"/>
    <d v="2016-03-27T00:00:00"/>
    <n v="7.2"/>
    <x v="0"/>
  </r>
  <r>
    <n v="18344490"/>
    <s v="Colonel's Kababz"/>
    <n v="1"/>
    <s v="New Delhi"/>
    <s v="Barakhamba Road"/>
    <n v="77.232219799999996"/>
    <n v="28.6291908"/>
    <s v="North Indian, Fast Food"/>
    <s v="Indian Rupees(Rs.)"/>
    <x v="0"/>
    <x v="1"/>
    <s v="No"/>
    <s v="No"/>
    <n v="2"/>
    <n v="38"/>
    <n v="600"/>
    <n v="3.4"/>
    <n v="2011"/>
    <n v="3"/>
    <n v="21"/>
    <d v="2011-03-21T00:00:00"/>
    <n v="7.2"/>
    <x v="0"/>
  </r>
  <r>
    <n v="320"/>
    <s v="Sagar Ratna"/>
    <n v="1"/>
    <s v="New Delhi"/>
    <s v="Connaught Place"/>
    <n v="77.220409000000004"/>
    <n v="28.6356827"/>
    <s v="South Indian, North Indian, Chinese"/>
    <s v="Indian Rupees(Rs.)"/>
    <x v="0"/>
    <x v="1"/>
    <s v="No"/>
    <s v="No"/>
    <n v="2"/>
    <n v="499"/>
    <n v="600"/>
    <n v="3.4"/>
    <n v="2018"/>
    <n v="3"/>
    <n v="16"/>
    <d v="2018-03-16T00:00:00"/>
    <n v="7.2"/>
    <x v="0"/>
  </r>
  <r>
    <n v="311601"/>
    <s v="The Health Box"/>
    <n v="1"/>
    <s v="New Delhi"/>
    <s v="Greater Kailash (GK) 2"/>
    <n v="77.242180000000005"/>
    <n v="28.534120000000001"/>
    <s v="Healthy Food"/>
    <s v="Indian Rupees(Rs.)"/>
    <x v="0"/>
    <x v="1"/>
    <s v="No"/>
    <s v="No"/>
    <n v="2"/>
    <n v="124"/>
    <n v="600"/>
    <n v="3.5"/>
    <n v="2012"/>
    <n v="3"/>
    <n v="25"/>
    <d v="2012-03-25T00:00:00"/>
    <n v="7.2"/>
    <x v="0"/>
  </r>
  <r>
    <n v="18386707"/>
    <s v="Cafe Filter"/>
    <n v="1"/>
    <s v="New Delhi"/>
    <s v="Kalkaji"/>
    <n v="77.252685749999998"/>
    <n v="28.54270391"/>
    <s v="Fast Food, Italian, North Indian, Chinese"/>
    <s v="Indian Rupees(Rs.)"/>
    <x v="0"/>
    <x v="1"/>
    <s v="No"/>
    <s v="No"/>
    <n v="2"/>
    <n v="22"/>
    <n v="600"/>
    <n v="3.6"/>
    <n v="2012"/>
    <n v="3"/>
    <n v="11"/>
    <d v="2012-03-11T00:00:00"/>
    <n v="7.2"/>
    <x v="0"/>
  </r>
  <r>
    <n v="8872"/>
    <s v="Shri Rama Restaurant"/>
    <n v="1"/>
    <s v="New Delhi"/>
    <s v="Karol Bagh"/>
    <n v="77.189143450000003"/>
    <n v="28.659518869999999"/>
    <s v="North Indian, Chinese"/>
    <s v="Indian Rupees(Rs.)"/>
    <x v="0"/>
    <x v="1"/>
    <s v="No"/>
    <s v="No"/>
    <n v="2"/>
    <n v="72"/>
    <n v="600"/>
    <n v="3.5"/>
    <n v="2012"/>
    <n v="3"/>
    <n v="8"/>
    <d v="2012-03-08T00:00:00"/>
    <n v="7.2"/>
    <x v="0"/>
  </r>
  <r>
    <n v="301722"/>
    <s v="Dunkin' Donuts"/>
    <n v="1"/>
    <s v="New Delhi"/>
    <s v="Malviya Nagar"/>
    <n v="77.211533599999996"/>
    <n v="28.536347599999999"/>
    <s v="Burger, Desserts, Fast Food"/>
    <s v="Indian Rupees(Rs.)"/>
    <x v="0"/>
    <x v="1"/>
    <s v="No"/>
    <s v="No"/>
    <n v="2"/>
    <n v="290"/>
    <n v="600"/>
    <n v="3.6"/>
    <n v="2011"/>
    <n v="3"/>
    <n v="8"/>
    <d v="2011-03-08T00:00:00"/>
    <n v="7.2"/>
    <x v="0"/>
  </r>
  <r>
    <n v="18163915"/>
    <s v="Wonder Taste of Spices"/>
    <n v="1"/>
    <s v="New Delhi"/>
    <s v="Paschim Vihar"/>
    <n v="77.100583999999998"/>
    <n v="28.662653899999999"/>
    <s v="North Indian, Chinese, Fast Food"/>
    <s v="Indian Rupees(Rs.)"/>
    <x v="0"/>
    <x v="1"/>
    <s v="No"/>
    <s v="No"/>
    <n v="2"/>
    <n v="75"/>
    <n v="600"/>
    <n v="3.6"/>
    <n v="2017"/>
    <n v="3"/>
    <n v="16"/>
    <d v="2017-03-16T00:00:00"/>
    <n v="7.2"/>
    <x v="0"/>
  </r>
  <r>
    <n v="18175260"/>
    <s v="Rooftop"/>
    <n v="1"/>
    <s v="New Delhi"/>
    <s v="Pitampura"/>
    <n v="77.140123700000004"/>
    <n v="28.7133009"/>
    <s v="North Indian, Chinese, Italian"/>
    <s v="Indian Rupees(Rs.)"/>
    <x v="0"/>
    <x v="1"/>
    <s v="No"/>
    <s v="No"/>
    <n v="2"/>
    <n v="24"/>
    <n v="600"/>
    <n v="3.3"/>
    <n v="2011"/>
    <n v="3"/>
    <n v="11"/>
    <d v="2011-03-11T00:00:00"/>
    <n v="7.2"/>
    <x v="0"/>
  </r>
  <r>
    <n v="18368005"/>
    <s v="Let'z Eat"/>
    <n v="1"/>
    <s v="New Delhi"/>
    <s v="Saket"/>
    <n v="77.202173999999999"/>
    <n v="28.510418999999999"/>
    <s v="North Indian, Mughlai, Chinese, Fast Food"/>
    <s v="Indian Rupees(Rs.)"/>
    <x v="0"/>
    <x v="1"/>
    <s v="No"/>
    <s v="No"/>
    <n v="2"/>
    <n v="11"/>
    <n v="600"/>
    <n v="2.7"/>
    <n v="2018"/>
    <n v="3"/>
    <n v="14"/>
    <d v="2018-03-14T00:00:00"/>
    <n v="7.2"/>
    <x v="0"/>
  </r>
  <r>
    <n v="311174"/>
    <s v="The Pizza Corner"/>
    <n v="1"/>
    <s v="New Delhi"/>
    <s v="Saket"/>
    <n v="77.205382880000002"/>
    <n v="28.514706310000001"/>
    <s v="Fast Food, Pizza"/>
    <s v="Indian Rupees(Rs.)"/>
    <x v="0"/>
    <x v="1"/>
    <s v="No"/>
    <s v="No"/>
    <n v="2"/>
    <n v="39"/>
    <n v="600"/>
    <n v="2.1"/>
    <n v="2011"/>
    <n v="3"/>
    <n v="14"/>
    <d v="2011-03-14T00:00:00"/>
    <n v="7.2"/>
    <x v="0"/>
  </r>
  <r>
    <n v="18349916"/>
    <s v="Superstar Cafí©"/>
    <n v="1"/>
    <s v="New Delhi"/>
    <s v="Satyaniketan"/>
    <n v="77.16886461"/>
    <n v="28.588392259999999"/>
    <s v="Cafe, Continental, Italian"/>
    <s v="Indian Rupees(Rs.)"/>
    <x v="0"/>
    <x v="1"/>
    <s v="No"/>
    <s v="No"/>
    <n v="2"/>
    <n v="530"/>
    <n v="600"/>
    <n v="4.2"/>
    <n v="2016"/>
    <n v="3"/>
    <n v="26"/>
    <d v="2016-03-26T00:00:00"/>
    <n v="7.2"/>
    <x v="0"/>
  </r>
  <r>
    <n v="2228"/>
    <s v="Alaturka"/>
    <n v="1"/>
    <s v="New Delhi"/>
    <s v="Select Citywalk Mall, Saket"/>
    <n v="77.219083940000004"/>
    <n v="28.529128610000001"/>
    <s v="Turkish"/>
    <s v="Indian Rupees(Rs.)"/>
    <x v="0"/>
    <x v="1"/>
    <s v="No"/>
    <s v="No"/>
    <n v="2"/>
    <n v="202"/>
    <n v="600"/>
    <n v="3.4"/>
    <n v="2010"/>
    <n v="3"/>
    <n v="7"/>
    <d v="2010-03-07T00:00:00"/>
    <n v="7.2"/>
    <x v="0"/>
  </r>
  <r>
    <n v="2047"/>
    <s v="Peshawari's Deluxe"/>
    <n v="1"/>
    <s v="New Delhi"/>
    <s v="Shalimar Bagh"/>
    <n v="77.162446500000001"/>
    <n v="28.706337099999999"/>
    <s v="North Indian, Mughlai"/>
    <s v="Indian Rupees(Rs.)"/>
    <x v="0"/>
    <x v="1"/>
    <s v="No"/>
    <s v="No"/>
    <n v="2"/>
    <n v="195"/>
    <n v="600"/>
    <n v="3.7"/>
    <n v="2012"/>
    <n v="3"/>
    <n v="27"/>
    <d v="2012-03-27T00:00:00"/>
    <n v="7.2"/>
    <x v="0"/>
  </r>
  <r>
    <n v="18057805"/>
    <s v="Biryani Binge"/>
    <n v="1"/>
    <s v="New Delhi"/>
    <s v="Alaknanda"/>
    <n v="77.250344749999996"/>
    <n v="28.531410279999999"/>
    <s v="North Indian, Biryani"/>
    <s v="Indian Rupees(Rs.)"/>
    <x v="0"/>
    <x v="1"/>
    <s v="No"/>
    <s v="No"/>
    <n v="2"/>
    <n v="97"/>
    <n v="600"/>
    <n v="3.9"/>
    <n v="2011"/>
    <n v="2"/>
    <n v="26"/>
    <d v="2011-02-26T00:00:00"/>
    <n v="7.2"/>
    <x v="0"/>
  </r>
  <r>
    <n v="18466981"/>
    <s v="Al-raaya"/>
    <n v="1"/>
    <s v="New Delhi"/>
    <s v="Civil Lines"/>
    <n v="77.220848000000004"/>
    <n v="28.671113999999999"/>
    <s v="Mughlai, North Indian"/>
    <s v="Indian Rupees(Rs.)"/>
    <x v="0"/>
    <x v="1"/>
    <s v="No"/>
    <s v="No"/>
    <n v="2"/>
    <n v="6"/>
    <n v="600"/>
    <n v="3.1"/>
    <n v="2018"/>
    <n v="2"/>
    <n v="15"/>
    <d v="2018-02-15T00:00:00"/>
    <n v="7.2"/>
    <x v="0"/>
  </r>
  <r>
    <n v="6242"/>
    <s v="Urban Kabab"/>
    <n v="1"/>
    <s v="New Delhi"/>
    <s v="Dilshad Garden"/>
    <n v="77.313011299999999"/>
    <n v="28.678441400000001"/>
    <s v="North Indian, Chinese"/>
    <s v="Indian Rupees(Rs.)"/>
    <x v="0"/>
    <x v="1"/>
    <s v="No"/>
    <s v="No"/>
    <n v="2"/>
    <n v="97"/>
    <n v="600"/>
    <n v="3.1"/>
    <n v="2017"/>
    <n v="2"/>
    <n v="12"/>
    <d v="2017-02-12T00:00:00"/>
    <n v="7.2"/>
    <x v="0"/>
  </r>
  <r>
    <n v="301470"/>
    <s v="Sagar Ratna"/>
    <n v="1"/>
    <s v="New Delhi"/>
    <s v="Kamla Nagar"/>
    <n v="77.198684200000002"/>
    <n v="28.6816581"/>
    <s v="South Indian, North Indian, Chinese"/>
    <s v="Indian Rupees(Rs.)"/>
    <x v="0"/>
    <x v="1"/>
    <s v="No"/>
    <s v="No"/>
    <n v="2"/>
    <n v="109"/>
    <n v="600"/>
    <n v="2.7"/>
    <n v="2015"/>
    <n v="2"/>
    <n v="25"/>
    <d v="2015-02-25T00:00:00"/>
    <n v="7.2"/>
    <x v="0"/>
  </r>
  <r>
    <n v="18303704"/>
    <s v="Mr. Grill"/>
    <n v="1"/>
    <s v="New Delhi"/>
    <s v="Kirti Nagar"/>
    <n v="77.137475499999994"/>
    <n v="28.655443399999999"/>
    <s v="North Indian, Chinese"/>
    <s v="Indian Rupees(Rs.)"/>
    <x v="0"/>
    <x v="1"/>
    <s v="No"/>
    <s v="No"/>
    <n v="2"/>
    <n v="55"/>
    <n v="600"/>
    <n v="3.6"/>
    <n v="2012"/>
    <n v="2"/>
    <n v="24"/>
    <d v="2012-02-24T00:00:00"/>
    <n v="7.2"/>
    <x v="0"/>
  </r>
  <r>
    <n v="18365877"/>
    <s v="Behrouz Biryani"/>
    <n v="1"/>
    <s v="New Delhi"/>
    <s v="Malviya Nagar"/>
    <n v="77.211912900000002"/>
    <n v="28.536943300000001"/>
    <s v="Biryani"/>
    <s v="Indian Rupees(Rs.)"/>
    <x v="0"/>
    <x v="1"/>
    <s v="No"/>
    <s v="No"/>
    <n v="2"/>
    <n v="61"/>
    <n v="600"/>
    <n v="3.6"/>
    <n v="2015"/>
    <n v="2"/>
    <n v="22"/>
    <d v="2015-02-22T00:00:00"/>
    <n v="7.2"/>
    <x v="0"/>
  </r>
  <r>
    <n v="18380143"/>
    <s v="Late Lateefe"/>
    <n v="1"/>
    <s v="New Delhi"/>
    <s v="Preet Vihar"/>
    <n v="77.286062099999995"/>
    <n v="28.6327398"/>
    <s v="North Indian, Mughlai, Chinese"/>
    <s v="Indian Rupees(Rs.)"/>
    <x v="0"/>
    <x v="1"/>
    <s v="No"/>
    <s v="No"/>
    <n v="2"/>
    <n v="44"/>
    <n v="600"/>
    <n v="3.5"/>
    <n v="2016"/>
    <n v="2"/>
    <n v="16"/>
    <d v="2016-02-16T00:00:00"/>
    <n v="7.2"/>
    <x v="0"/>
  </r>
  <r>
    <n v="18352263"/>
    <s v="Da Pizza Corner"/>
    <n v="1"/>
    <s v="New Delhi"/>
    <s v="Qutab Institutional Area"/>
    <n v="77.185450380000006"/>
    <n v="28.54047405"/>
    <s v="Pizza"/>
    <s v="Indian Rupees(Rs.)"/>
    <x v="0"/>
    <x v="1"/>
    <s v="No"/>
    <s v="No"/>
    <n v="2"/>
    <n v="4"/>
    <n v="600"/>
    <n v="2.9"/>
    <n v="2013"/>
    <n v="2"/>
    <n v="22"/>
    <d v="2013-02-22T00:00:00"/>
    <n v="7.2"/>
    <x v="0"/>
  </r>
  <r>
    <n v="300815"/>
    <s v="Cafí© 101"/>
    <n v="1"/>
    <s v="New Delhi"/>
    <s v="Satyaniketan"/>
    <n v="77.168377599999999"/>
    <n v="28.587948799999999"/>
    <s v="Cafe, Italian, North Indian"/>
    <s v="Indian Rupees(Rs.)"/>
    <x v="0"/>
    <x v="1"/>
    <s v="No"/>
    <s v="No"/>
    <n v="2"/>
    <n v="365"/>
    <n v="600"/>
    <n v="3.6"/>
    <n v="2017"/>
    <n v="2"/>
    <n v="11"/>
    <d v="2017-02-11T00:00:00"/>
    <n v="7.2"/>
    <x v="0"/>
  </r>
  <r>
    <n v="18303832"/>
    <s v="QRO Gourmeteriia BY DARK HOUSE KAFE"/>
    <n v="1"/>
    <s v="New Delhi"/>
    <s v="Satyaniketan"/>
    <n v="77.167434099999994"/>
    <n v="28.587903300000001"/>
    <s v="Cafe, Continental, Italian, Chinese, North Indian"/>
    <s v="Indian Rupees(Rs.)"/>
    <x v="0"/>
    <x v="1"/>
    <s v="No"/>
    <s v="No"/>
    <n v="2"/>
    <n v="349"/>
    <n v="600"/>
    <n v="4.2"/>
    <n v="2011"/>
    <n v="2"/>
    <n v="3"/>
    <d v="2011-02-03T00:00:00"/>
    <n v="7.2"/>
    <x v="0"/>
  </r>
  <r>
    <n v="18414475"/>
    <s v="Faasos"/>
    <n v="1"/>
    <s v="New Delhi"/>
    <s v="Tagore Garden"/>
    <n v="77.112074500000006"/>
    <n v="28.646328700000002"/>
    <s v="North Indian, Fast Food"/>
    <s v="Indian Rupees(Rs.)"/>
    <x v="0"/>
    <x v="1"/>
    <s v="No"/>
    <s v="No"/>
    <n v="2"/>
    <n v="4"/>
    <n v="600"/>
    <n v="3"/>
    <n v="2012"/>
    <n v="2"/>
    <n v="27"/>
    <d v="2012-02-27T00:00:00"/>
    <n v="7.2"/>
    <x v="0"/>
  </r>
  <r>
    <n v="18415376"/>
    <s v="GoGourmet"/>
    <n v="1"/>
    <s v="New Delhi"/>
    <s v="Worldmark 1, Aerocity"/>
    <n v="77.120547000000002"/>
    <n v="28.548297000000002"/>
    <s v="Healthy Food, Beverages"/>
    <s v="Indian Rupees(Rs.)"/>
    <x v="0"/>
    <x v="1"/>
    <s v="No"/>
    <s v="No"/>
    <n v="2"/>
    <n v="3"/>
    <n v="600"/>
    <n v="1"/>
    <n v="2012"/>
    <n v="2"/>
    <n v="14"/>
    <d v="2012-02-14T00:00:00"/>
    <n v="7.2"/>
    <x v="0"/>
  </r>
  <r>
    <n v="7249"/>
    <s v="Alaturka"/>
    <n v="1"/>
    <s v="New Delhi"/>
    <s v="Ambience Mall, Vasant Kunj"/>
    <n v="77.154984900000002"/>
    <n v="28.541561999999999"/>
    <s v="Turkish"/>
    <s v="Indian Rupees(Rs.)"/>
    <x v="0"/>
    <x v="1"/>
    <s v="No"/>
    <s v="No"/>
    <n v="2"/>
    <n v="100"/>
    <n v="600"/>
    <n v="2.5"/>
    <n v="2013"/>
    <n v="1"/>
    <n v="4"/>
    <d v="2013-01-04T00:00:00"/>
    <n v="7.2"/>
    <x v="0"/>
  </r>
  <r>
    <n v="309080"/>
    <s v="Chulha Punjabi Da"/>
    <n v="1"/>
    <s v="New Delhi"/>
    <s v="Chittaranjan Park"/>
    <n v="77.253270709999995"/>
    <n v="28.53634285"/>
    <s v="North Indian, Chinese, Fast Food"/>
    <s v="Indian Rupees(Rs.)"/>
    <x v="0"/>
    <x v="1"/>
    <s v="No"/>
    <s v="No"/>
    <n v="2"/>
    <n v="41"/>
    <n v="600"/>
    <n v="2.4"/>
    <n v="2018"/>
    <n v="1"/>
    <n v="6"/>
    <d v="2018-01-06T00:00:00"/>
    <n v="7.2"/>
    <x v="0"/>
  </r>
  <r>
    <n v="302370"/>
    <s v="Singh Ching"/>
    <n v="1"/>
    <s v="New Delhi"/>
    <s v="Delhi University-GTB Nagar"/>
    <n v="77.204182399999993"/>
    <n v="28.695695099999998"/>
    <s v="North Indian, Chinese, Mughlai"/>
    <s v="Indian Rupees(Rs.)"/>
    <x v="0"/>
    <x v="1"/>
    <s v="No"/>
    <s v="No"/>
    <n v="2"/>
    <n v="427"/>
    <n v="600"/>
    <n v="3.4"/>
    <n v="2010"/>
    <n v="1"/>
    <n v="21"/>
    <d v="2010-01-21T00:00:00"/>
    <n v="7.2"/>
    <x v="0"/>
  </r>
  <r>
    <n v="2932"/>
    <s v="Rasoi The Food Express"/>
    <n v="1"/>
    <s v="New Delhi"/>
    <s v="Mayur Vihar Phase 1"/>
    <n v="77.2953531"/>
    <n v="28.6065091"/>
    <s v="North Indian, Chinese"/>
    <s v="Indian Rupees(Rs.)"/>
    <x v="0"/>
    <x v="1"/>
    <s v="No"/>
    <s v="No"/>
    <n v="2"/>
    <n v="53"/>
    <n v="600"/>
    <n v="2.6"/>
    <n v="2013"/>
    <n v="1"/>
    <n v="6"/>
    <d v="2013-01-06T00:00:00"/>
    <n v="7.2"/>
    <x v="0"/>
  </r>
  <r>
    <n v="3116"/>
    <s v="Cafe Festa"/>
    <n v="1"/>
    <s v="New Delhi"/>
    <s v="Paharganj"/>
    <n v="77.210291100000006"/>
    <n v="28.640921800000001"/>
    <s v="Cafe, North Indian, Fast Food"/>
    <s v="Indian Rupees(Rs.)"/>
    <x v="0"/>
    <x v="1"/>
    <s v="No"/>
    <s v="No"/>
    <n v="2"/>
    <n v="38"/>
    <n v="600"/>
    <n v="3.2"/>
    <n v="2017"/>
    <n v="1"/>
    <n v="10"/>
    <d v="2017-01-10T00:00:00"/>
    <n v="7.2"/>
    <x v="0"/>
  </r>
  <r>
    <n v="9792"/>
    <s v="Sindhi Chicken Corner"/>
    <n v="1"/>
    <s v="New Delhi"/>
    <s v="Pitampura"/>
    <n v="77.143797699999993"/>
    <n v="28.710052000000001"/>
    <s v="North Indian, Mughlai"/>
    <s v="Indian Rupees(Rs.)"/>
    <x v="0"/>
    <x v="1"/>
    <s v="No"/>
    <s v="No"/>
    <n v="2"/>
    <n v="80"/>
    <n v="600"/>
    <n v="3"/>
    <n v="2018"/>
    <n v="1"/>
    <n v="4"/>
    <d v="2018-01-04T00:00:00"/>
    <n v="7.2"/>
    <x v="0"/>
  </r>
  <r>
    <n v="304186"/>
    <s v="Hangchuaa's Chinese Food Corner"/>
    <n v="1"/>
    <s v="New Delhi"/>
    <s v="Safdarjung"/>
    <n v="77.198995199999999"/>
    <n v="28.56062056"/>
    <s v="Chinese"/>
    <s v="Indian Rupees(Rs.)"/>
    <x v="0"/>
    <x v="1"/>
    <s v="No"/>
    <s v="No"/>
    <n v="2"/>
    <n v="35"/>
    <n v="600"/>
    <n v="3.1"/>
    <n v="2015"/>
    <n v="1"/>
    <n v="16"/>
    <d v="2015-01-16T00:00:00"/>
    <n v="7.2"/>
    <x v="0"/>
  </r>
  <r>
    <n v="300283"/>
    <s v="Freedom Corner"/>
    <n v="1"/>
    <s v="New Delhi"/>
    <s v="Safdarjung"/>
    <n v="77.193650570000003"/>
    <n v="28.560785469999999"/>
    <s v="Chinese, Tibetan"/>
    <s v="Indian Rupees(Rs.)"/>
    <x v="0"/>
    <x v="1"/>
    <s v="No"/>
    <s v="No"/>
    <n v="2"/>
    <n v="123"/>
    <n v="600"/>
    <n v="3.5"/>
    <n v="2014"/>
    <n v="1"/>
    <n v="8"/>
    <d v="2014-01-08T00:00:00"/>
    <n v="7.2"/>
    <x v="0"/>
  </r>
  <r>
    <n v="3665"/>
    <s v="Welcome Food Point"/>
    <n v="1"/>
    <s v="New Delhi"/>
    <s v="Vikaspuri"/>
    <n v="77.074307099999999"/>
    <n v="28.639083299999999"/>
    <s v="Chinese, North Indian"/>
    <s v="Indian Rupees(Rs.)"/>
    <x v="0"/>
    <x v="1"/>
    <s v="No"/>
    <s v="No"/>
    <n v="2"/>
    <n v="26"/>
    <n v="600"/>
    <n v="2.2999999999999998"/>
    <n v="2012"/>
    <n v="1"/>
    <n v="21"/>
    <d v="2012-01-21T00:00:00"/>
    <n v="7.2"/>
    <x v="0"/>
  </r>
  <r>
    <n v="310463"/>
    <s v="Sbarro"/>
    <n v="1"/>
    <s v="New Delhi"/>
    <s v="Connaught Place"/>
    <n v="77.219722899999994"/>
    <n v="28.630354000000001"/>
    <s v="Pizza, Italian"/>
    <s v="Indian Rupees(Rs.)"/>
    <x v="0"/>
    <x v="1"/>
    <s v="No"/>
    <s v="No"/>
    <n v="2"/>
    <n v="1311"/>
    <n v="600"/>
    <n v="3.5"/>
    <n v="2018"/>
    <n v="12"/>
    <n v="1"/>
    <d v="2018-12-01T00:00:00"/>
    <n v="7.2"/>
    <x v="0"/>
  </r>
  <r>
    <n v="18303851"/>
    <s v="Suri Saab Restaurant"/>
    <n v="1"/>
    <s v="New Delhi"/>
    <s v="Defence Colony"/>
    <n v="77.238674200000005"/>
    <n v="28.578569900000002"/>
    <s v="North Indian, Chinese, Mughlai"/>
    <s v="Indian Rupees(Rs.)"/>
    <x v="0"/>
    <x v="1"/>
    <s v="No"/>
    <s v="No"/>
    <n v="2"/>
    <n v="39"/>
    <n v="600"/>
    <n v="3"/>
    <n v="2014"/>
    <n v="12"/>
    <n v="2"/>
    <d v="2014-12-02T00:00:00"/>
    <n v="7.2"/>
    <x v="0"/>
  </r>
  <r>
    <n v="305"/>
    <s v="Sagar Ratna"/>
    <n v="1"/>
    <s v="New Delhi"/>
    <s v="Defence Colony"/>
    <n v="77.230321700000005"/>
    <n v="28.573383100000001"/>
    <s v="South Indian, North Indian, Chinese"/>
    <s v="Indian Rupees(Rs.)"/>
    <x v="0"/>
    <x v="1"/>
    <s v="No"/>
    <s v="No"/>
    <n v="2"/>
    <n v="782"/>
    <n v="600"/>
    <n v="4"/>
    <n v="2010"/>
    <n v="12"/>
    <n v="12"/>
    <d v="2010-12-12T00:00:00"/>
    <n v="7.2"/>
    <x v="0"/>
  </r>
  <r>
    <n v="303575"/>
    <s v="Dunkin' Donuts"/>
    <n v="1"/>
    <s v="New Delhi"/>
    <s v="East Patel Nagar"/>
    <n v="77.169568600000005"/>
    <n v="28.644937299999999"/>
    <s v="Burger, Desserts, Fast Food"/>
    <s v="Indian Rupees(Rs.)"/>
    <x v="0"/>
    <x v="1"/>
    <s v="No"/>
    <s v="No"/>
    <n v="2"/>
    <n v="177"/>
    <n v="600"/>
    <n v="3.6"/>
    <n v="2014"/>
    <n v="12"/>
    <n v="4"/>
    <d v="2014-12-04T00:00:00"/>
    <n v="7.2"/>
    <x v="0"/>
  </r>
  <r>
    <n v="18365984"/>
    <s v="Behrouz Biryani"/>
    <n v="1"/>
    <s v="New Delhi"/>
    <s v="Janakpuri"/>
    <n v="77.076075000000003"/>
    <n v="28.624851"/>
    <s v="Biryani"/>
    <s v="Indian Rupees(Rs.)"/>
    <x v="0"/>
    <x v="1"/>
    <s v="No"/>
    <s v="No"/>
    <n v="2"/>
    <n v="49"/>
    <n v="600"/>
    <n v="3.4"/>
    <n v="2018"/>
    <n v="12"/>
    <n v="28"/>
    <d v="2018-12-28T00:00:00"/>
    <n v="7.2"/>
    <x v="0"/>
  </r>
  <r>
    <n v="7908"/>
    <s v="Sagar Ratna"/>
    <n v="1"/>
    <s v="New Delhi"/>
    <s v="Jasola"/>
    <n v="77.288237899999999"/>
    <n v="28.539806899999999"/>
    <s v="South Indian, North Indian, Chinese"/>
    <s v="Indian Rupees(Rs.)"/>
    <x v="0"/>
    <x v="1"/>
    <s v="No"/>
    <s v="No"/>
    <n v="2"/>
    <n v="76"/>
    <n v="600"/>
    <n v="2.4"/>
    <n v="2012"/>
    <n v="12"/>
    <n v="22"/>
    <d v="2012-12-22T00:00:00"/>
    <n v="7.2"/>
    <x v="0"/>
  </r>
  <r>
    <n v="18365855"/>
    <s v="Behrouz Biryani"/>
    <n v="1"/>
    <s v="New Delhi"/>
    <s v="Kalkaji"/>
    <n v="77.259379999999993"/>
    <n v="28.537766000000001"/>
    <s v="Biryani"/>
    <s v="Indian Rupees(Rs.)"/>
    <x v="0"/>
    <x v="1"/>
    <s v="No"/>
    <s v="No"/>
    <n v="2"/>
    <n v="30"/>
    <n v="600"/>
    <n v="3.6"/>
    <n v="2012"/>
    <n v="12"/>
    <n v="26"/>
    <d v="2012-12-26T00:00:00"/>
    <n v="7.2"/>
    <x v="0"/>
  </r>
  <r>
    <n v="18414470"/>
    <s v="Faasos"/>
    <n v="1"/>
    <s v="New Delhi"/>
    <s v="Laxmi Nagar"/>
    <n v="77.281710500000003"/>
    <n v="28.634161200000001"/>
    <s v="North Indian, Fast Food"/>
    <s v="Indian Rupees(Rs.)"/>
    <x v="0"/>
    <x v="1"/>
    <s v="No"/>
    <s v="No"/>
    <n v="2"/>
    <n v="10"/>
    <n v="600"/>
    <n v="2.6"/>
    <n v="2010"/>
    <n v="12"/>
    <n v="2"/>
    <d v="2010-12-02T00:00:00"/>
    <n v="7.2"/>
    <x v="0"/>
  </r>
  <r>
    <n v="311385"/>
    <s v="Sandoz"/>
    <n v="1"/>
    <s v="New Delhi"/>
    <s v="Naraina"/>
    <n v="77.137162599999996"/>
    <n v="28.629114699999999"/>
    <s v="Chinese, North Indian"/>
    <s v="Indian Rupees(Rs.)"/>
    <x v="0"/>
    <x v="1"/>
    <s v="No"/>
    <s v="No"/>
    <n v="2"/>
    <n v="32"/>
    <n v="600"/>
    <n v="2.6"/>
    <n v="2011"/>
    <n v="12"/>
    <n v="12"/>
    <d v="2011-12-12T00:00:00"/>
    <n v="7.2"/>
    <x v="0"/>
  </r>
  <r>
    <n v="18408059"/>
    <s v="Exotic Rooftop Restaurant"/>
    <n v="1"/>
    <s v="New Delhi"/>
    <s v="Paharganj"/>
    <n v="77.213506289999998"/>
    <n v="28.641026190000002"/>
    <s v="Chinese, Thai, Seafood, North Indian, Italian"/>
    <s v="Indian Rupees(Rs.)"/>
    <x v="0"/>
    <x v="1"/>
    <s v="No"/>
    <s v="No"/>
    <n v="2"/>
    <n v="5"/>
    <n v="600"/>
    <n v="3"/>
    <n v="2017"/>
    <n v="12"/>
    <n v="12"/>
    <d v="2017-12-12T00:00:00"/>
    <n v="7.2"/>
    <x v="0"/>
  </r>
  <r>
    <n v="18352179"/>
    <s v="Chicago Pizza"/>
    <n v="1"/>
    <s v="New Delhi"/>
    <s v="Punjabi Bagh"/>
    <n v="77.127360780000004"/>
    <n v="28.665950769999998"/>
    <s v="Pizza"/>
    <s v="Indian Rupees(Rs.)"/>
    <x v="0"/>
    <x v="1"/>
    <s v="No"/>
    <s v="No"/>
    <n v="2"/>
    <n v="10"/>
    <n v="600"/>
    <n v="2.6"/>
    <n v="2017"/>
    <n v="12"/>
    <n v="13"/>
    <d v="2017-12-13T00:00:00"/>
    <n v="7.2"/>
    <x v="0"/>
  </r>
  <r>
    <n v="311345"/>
    <s v="Kebab Gali"/>
    <n v="1"/>
    <s v="New Delhi"/>
    <s v="Vasant Square Mall, Vasant Kunj"/>
    <n v="77.156664399999997"/>
    <n v="28.52506"/>
    <s v="North Indian, Mughlai, Biryani"/>
    <s v="Indian Rupees(Rs.)"/>
    <x v="0"/>
    <x v="1"/>
    <s v="No"/>
    <s v="No"/>
    <n v="2"/>
    <n v="380"/>
    <n v="600"/>
    <n v="3.9"/>
    <n v="2015"/>
    <n v="12"/>
    <n v="11"/>
    <d v="2015-12-11T00:00:00"/>
    <n v="7.2"/>
    <x v="0"/>
  </r>
  <r>
    <n v="4973"/>
    <s v="Sameer's Restaurant"/>
    <n v="1"/>
    <s v="New Delhi"/>
    <s v="Chittaranjan Park"/>
    <n v="77.253332400000005"/>
    <n v="28.536290709999999"/>
    <s v="North Indian, Mughlai, Chinese"/>
    <s v="Indian Rupees(Rs.)"/>
    <x v="0"/>
    <x v="1"/>
    <s v="No"/>
    <s v="No"/>
    <n v="2"/>
    <n v="59"/>
    <n v="600"/>
    <n v="2.5"/>
    <n v="2014"/>
    <n v="11"/>
    <n v="1"/>
    <d v="2014-11-01T00:00:00"/>
    <n v="7.2"/>
    <x v="0"/>
  </r>
  <r>
    <n v="18247029"/>
    <s v="GoGourmet"/>
    <n v="1"/>
    <s v="New Delhi"/>
    <s v="Connaught Place"/>
    <n v="77.223174999999998"/>
    <n v="28.627897000000001"/>
    <s v="Healthy Food, Beverages"/>
    <s v="Indian Rupees(Rs.)"/>
    <x v="0"/>
    <x v="1"/>
    <s v="No"/>
    <s v="No"/>
    <n v="2"/>
    <n v="55"/>
    <n v="600"/>
    <n v="3.7"/>
    <n v="2010"/>
    <n v="11"/>
    <n v="23"/>
    <d v="2010-11-23T00:00:00"/>
    <n v="7.2"/>
    <x v="0"/>
  </r>
  <r>
    <n v="301653"/>
    <s v="Kebab Xpress"/>
    <n v="1"/>
    <s v="New Delhi"/>
    <s v="Connaught Place"/>
    <n v="77.219633099999996"/>
    <n v="28.630524600000001"/>
    <s v="North Indian, Mughlai"/>
    <s v="Indian Rupees(Rs.)"/>
    <x v="0"/>
    <x v="1"/>
    <s v="No"/>
    <s v="No"/>
    <n v="2"/>
    <n v="321"/>
    <n v="600"/>
    <n v="3.5"/>
    <n v="2014"/>
    <n v="11"/>
    <n v="22"/>
    <d v="2014-11-22T00:00:00"/>
    <n v="7.2"/>
    <x v="0"/>
  </r>
  <r>
    <n v="18367977"/>
    <s v="Curries"/>
    <n v="1"/>
    <s v="New Delhi"/>
    <s v="Jail Road"/>
    <n v="77.109087400000007"/>
    <n v="28.627588500000002"/>
    <s v="Chinese, Mughlai, North Indian"/>
    <s v="Indian Rupees(Rs.)"/>
    <x v="0"/>
    <x v="1"/>
    <s v="No"/>
    <s v="No"/>
    <n v="2"/>
    <n v="6"/>
    <n v="600"/>
    <n v="2.7"/>
    <n v="2018"/>
    <n v="11"/>
    <n v="5"/>
    <d v="2018-11-05T00:00:00"/>
    <n v="7.2"/>
    <x v="0"/>
  </r>
  <r>
    <n v="301130"/>
    <s v="Secular House Canteen"/>
    <n v="1"/>
    <s v="New Delhi"/>
    <s v="JNU"/>
    <n v="77.178313299999999"/>
    <n v="28.544124499999999"/>
    <s v="North Indian, Mughlai, Chinese"/>
    <s v="Indian Rupees(Rs.)"/>
    <x v="0"/>
    <x v="1"/>
    <s v="No"/>
    <s v="No"/>
    <n v="2"/>
    <n v="414"/>
    <n v="600"/>
    <n v="3.8"/>
    <n v="2013"/>
    <n v="11"/>
    <n v="6"/>
    <d v="2013-11-06T00:00:00"/>
    <n v="7.2"/>
    <x v="0"/>
  </r>
  <r>
    <n v="308407"/>
    <s v="Pita Pit"/>
    <n v="1"/>
    <s v="New Delhi"/>
    <s v="Kailash Colony"/>
    <n v="77.236740999999995"/>
    <n v="28.557442000000002"/>
    <s v="Healthy Food, Salad"/>
    <s v="Indian Rupees(Rs.)"/>
    <x v="0"/>
    <x v="1"/>
    <s v="No"/>
    <s v="No"/>
    <n v="2"/>
    <n v="540"/>
    <n v="600"/>
    <n v="3.8"/>
    <n v="2011"/>
    <n v="11"/>
    <n v="4"/>
    <d v="2011-11-04T00:00:00"/>
    <n v="7.2"/>
    <x v="0"/>
  </r>
  <r>
    <n v="18358201"/>
    <s v="Peppers &amp; Pipes"/>
    <n v="1"/>
    <s v="New Delhi"/>
    <s v="Pitampura"/>
    <n v="77.145235799999995"/>
    <n v="28.714756600000001"/>
    <s v="Chinese, Italian, Continental"/>
    <s v="Indian Rupees(Rs.)"/>
    <x v="0"/>
    <x v="1"/>
    <s v="No"/>
    <s v="No"/>
    <n v="2"/>
    <n v="15"/>
    <n v="600"/>
    <n v="3.1"/>
    <n v="2014"/>
    <n v="11"/>
    <n v="5"/>
    <d v="2014-11-05T00:00:00"/>
    <n v="7.2"/>
    <x v="0"/>
  </r>
  <r>
    <n v="306170"/>
    <s v="Kabab"/>
    <n v="1"/>
    <s v="New Delhi"/>
    <s v="Punjabi Bagh"/>
    <n v="77.126083370000003"/>
    <n v="28.665392109999999"/>
    <s v="North Indian, Mughlai"/>
    <s v="Indian Rupees(Rs.)"/>
    <x v="0"/>
    <x v="1"/>
    <s v="No"/>
    <s v="No"/>
    <n v="2"/>
    <n v="23"/>
    <n v="600"/>
    <n v="3.2"/>
    <n v="2016"/>
    <n v="11"/>
    <n v="18"/>
    <d v="2016-11-18T00:00:00"/>
    <n v="7.2"/>
    <x v="0"/>
  </r>
  <r>
    <n v="18294260"/>
    <s v="Chowringhee"/>
    <n v="1"/>
    <s v="New Delhi"/>
    <s v="Rajinder Nagar"/>
    <n v="77.188738200000003"/>
    <n v="28.643453099999999"/>
    <s v="North Indian, Chinese"/>
    <s v="Indian Rupees(Rs.)"/>
    <x v="0"/>
    <x v="1"/>
    <s v="No"/>
    <s v="No"/>
    <n v="2"/>
    <n v="5"/>
    <n v="600"/>
    <n v="2.7"/>
    <n v="2018"/>
    <n v="11"/>
    <n v="15"/>
    <d v="2018-11-15T00:00:00"/>
    <n v="7.2"/>
    <x v="0"/>
  </r>
  <r>
    <n v="18363093"/>
    <s v="Flashback Midnight Hunger"/>
    <n v="1"/>
    <s v="New Delhi"/>
    <s v="Rajinder Nagar"/>
    <n v="77.177850599999999"/>
    <n v="28.643732"/>
    <s v="Italian, Continental, Fast Food, Chinese"/>
    <s v="Indian Rupees(Rs.)"/>
    <x v="0"/>
    <x v="1"/>
    <s v="No"/>
    <s v="No"/>
    <n v="2"/>
    <n v="50"/>
    <n v="600"/>
    <n v="3.4"/>
    <n v="2016"/>
    <n v="11"/>
    <n v="21"/>
    <d v="2016-11-21T00:00:00"/>
    <n v="7.2"/>
    <x v="0"/>
  </r>
  <r>
    <n v="18375382"/>
    <s v="Invitation Foodex"/>
    <n v="1"/>
    <s v="New Delhi"/>
    <s v="Rajouri Garden"/>
    <n v="77.120249229999999"/>
    <n v="28.638603589999999"/>
    <s v="North Indian, Chinese, Mughlai"/>
    <s v="Indian Rupees(Rs.)"/>
    <x v="0"/>
    <x v="1"/>
    <s v="No"/>
    <s v="No"/>
    <n v="2"/>
    <n v="7"/>
    <n v="600"/>
    <n v="3.2"/>
    <n v="2010"/>
    <n v="11"/>
    <n v="22"/>
    <d v="2010-11-22T00:00:00"/>
    <n v="7.2"/>
    <x v="0"/>
  </r>
  <r>
    <n v="18380175"/>
    <s v="Punjabi Angeethi"/>
    <n v="1"/>
    <s v="New Delhi"/>
    <s v="Shalimar Bagh"/>
    <n v="77.1616827"/>
    <n v="28.7033536"/>
    <s v="North Indian, South Indian, Chinese"/>
    <s v="Indian Rupees(Rs.)"/>
    <x v="0"/>
    <x v="1"/>
    <s v="No"/>
    <s v="No"/>
    <n v="2"/>
    <n v="28"/>
    <n v="600"/>
    <n v="3.2"/>
    <n v="2013"/>
    <n v="11"/>
    <n v="7"/>
    <d v="2013-11-07T00:00:00"/>
    <n v="7.2"/>
    <x v="0"/>
  </r>
  <r>
    <n v="305386"/>
    <s v="Kebab Xpress"/>
    <n v="1"/>
    <s v="New Delhi"/>
    <s v="V3S Mall, Laxmi Nagar"/>
    <n v="77.286284800000004"/>
    <n v="28.636864899999999"/>
    <s v="North Indian, Mughlai"/>
    <s v="Indian Rupees(Rs.)"/>
    <x v="0"/>
    <x v="1"/>
    <s v="No"/>
    <s v="No"/>
    <n v="2"/>
    <n v="117"/>
    <n v="600"/>
    <n v="2.4"/>
    <n v="2015"/>
    <n v="11"/>
    <n v="4"/>
    <d v="2015-11-04T00:00:00"/>
    <n v="7.2"/>
    <x v="0"/>
  </r>
  <r>
    <n v="3072"/>
    <s v="Hawkers"/>
    <n v="1"/>
    <s v="New Delhi"/>
    <s v="Vasant Kunj"/>
    <n v="77.157315600000004"/>
    <n v="28.523209099999999"/>
    <s v="Chinese"/>
    <s v="Indian Rupees(Rs.)"/>
    <x v="0"/>
    <x v="1"/>
    <s v="No"/>
    <s v="No"/>
    <n v="2"/>
    <n v="398"/>
    <n v="600"/>
    <n v="3.4"/>
    <n v="2014"/>
    <n v="11"/>
    <n v="9"/>
    <d v="2014-11-09T00:00:00"/>
    <n v="7.2"/>
    <x v="0"/>
  </r>
  <r>
    <n v="302655"/>
    <s v="Arabian Delites"/>
    <n v="1"/>
    <s v="New Delhi"/>
    <s v="Defence Colony"/>
    <n v="77.238122099999998"/>
    <n v="28.577647800000001"/>
    <s v="Lebanese, Arabian"/>
    <s v="Indian Rupees(Rs.)"/>
    <x v="0"/>
    <x v="1"/>
    <s v="No"/>
    <s v="No"/>
    <n v="2"/>
    <n v="146"/>
    <n v="600"/>
    <n v="3.6"/>
    <n v="2018"/>
    <n v="10"/>
    <n v="1"/>
    <d v="2018-10-01T00:00:00"/>
    <n v="7.2"/>
    <x v="0"/>
  </r>
  <r>
    <n v="300883"/>
    <s v="Sagar Ratna"/>
    <n v="1"/>
    <s v="New Delhi"/>
    <s v="Delhi University-GTB Nagar"/>
    <n v="77.207775799999993"/>
    <n v="28.697919599999999"/>
    <s v="South Indian, North Indian, Chinese"/>
    <s v="Indian Rupees(Rs.)"/>
    <x v="0"/>
    <x v="1"/>
    <s v="No"/>
    <s v="No"/>
    <n v="2"/>
    <n v="147"/>
    <n v="600"/>
    <n v="2.4"/>
    <n v="2011"/>
    <n v="10"/>
    <n v="16"/>
    <d v="2011-10-16T00:00:00"/>
    <n v="7.2"/>
    <x v="0"/>
  </r>
  <r>
    <n v="18414479"/>
    <s v="Faasos"/>
    <n v="1"/>
    <s v="New Delhi"/>
    <s v="Green Park"/>
    <n v="77.204901100000001"/>
    <n v="28.557068000000001"/>
    <s v="North Indian, Fast Food"/>
    <s v="Indian Rupees(Rs.)"/>
    <x v="0"/>
    <x v="1"/>
    <s v="No"/>
    <s v="No"/>
    <n v="2"/>
    <n v="13"/>
    <n v="600"/>
    <n v="2.8"/>
    <n v="2016"/>
    <n v="10"/>
    <n v="13"/>
    <d v="2016-10-13T00:00:00"/>
    <n v="7.2"/>
    <x v="0"/>
  </r>
  <r>
    <n v="4019"/>
    <s v="Meenu Caterers"/>
    <n v="1"/>
    <s v="New Delhi"/>
    <s v="Janakpuri"/>
    <n v="77.090368999999995"/>
    <n v="28.616886099999999"/>
    <s v="North Indian, Chinese"/>
    <s v="Indian Rupees(Rs.)"/>
    <x v="0"/>
    <x v="1"/>
    <s v="No"/>
    <s v="No"/>
    <n v="2"/>
    <n v="82"/>
    <n v="600"/>
    <n v="2.7"/>
    <n v="2014"/>
    <n v="10"/>
    <n v="16"/>
    <d v="2014-10-16T00:00:00"/>
    <n v="7.2"/>
    <x v="0"/>
  </r>
  <r>
    <n v="301118"/>
    <s v="The Chef"/>
    <n v="1"/>
    <s v="New Delhi"/>
    <s v="Mayur Vihar Phase 1"/>
    <n v="77.308432100000005"/>
    <n v="28.589426100000001"/>
    <s v="North Indian, Chinese"/>
    <s v="Indian Rupees(Rs.)"/>
    <x v="0"/>
    <x v="1"/>
    <s v="No"/>
    <s v="No"/>
    <n v="2"/>
    <n v="23"/>
    <n v="600"/>
    <n v="3.2"/>
    <n v="2013"/>
    <n v="10"/>
    <n v="10"/>
    <d v="2013-10-10T00:00:00"/>
    <n v="7.2"/>
    <x v="0"/>
  </r>
  <r>
    <n v="18264447"/>
    <s v="Curry Shurry"/>
    <n v="1"/>
    <s v="New Delhi"/>
    <s v="Model Town 3"/>
    <n v="77.184372100000004"/>
    <n v="28.7070075"/>
    <s v="North Indian, Mughlai"/>
    <s v="Indian Rupees(Rs.)"/>
    <x v="0"/>
    <x v="1"/>
    <s v="No"/>
    <s v="No"/>
    <n v="2"/>
    <n v="28"/>
    <n v="600"/>
    <n v="3.3"/>
    <n v="2017"/>
    <n v="10"/>
    <n v="19"/>
    <d v="2017-10-19T00:00:00"/>
    <n v="7.2"/>
    <x v="0"/>
  </r>
  <r>
    <n v="312990"/>
    <s v="Chawla Kitchen"/>
    <n v="1"/>
    <s v="New Delhi"/>
    <s v="Paschim Vihar"/>
    <n v="77.088185600000003"/>
    <n v="28.6727831"/>
    <s v="North Indian, Mughlai, Chinese"/>
    <s v="Indian Rupees(Rs.)"/>
    <x v="0"/>
    <x v="1"/>
    <s v="No"/>
    <s v="No"/>
    <n v="2"/>
    <n v="49"/>
    <n v="600"/>
    <n v="3.3"/>
    <n v="2012"/>
    <n v="10"/>
    <n v="11"/>
    <d v="2012-10-11T00:00:00"/>
    <n v="7.2"/>
    <x v="0"/>
  </r>
  <r>
    <n v="312634"/>
    <s v="Arabian Delites"/>
    <n v="1"/>
    <s v="New Delhi"/>
    <s v="Punjabi Bagh"/>
    <n v="77.127088200000003"/>
    <n v="28.665987250000001"/>
    <s v="Lebanese, Arabian"/>
    <s v="Indian Rupees(Rs.)"/>
    <x v="0"/>
    <x v="1"/>
    <s v="No"/>
    <s v="No"/>
    <n v="2"/>
    <n v="68"/>
    <n v="600"/>
    <n v="3.6"/>
    <n v="2016"/>
    <n v="10"/>
    <n v="17"/>
    <d v="2016-10-17T00:00:00"/>
    <n v="7.2"/>
    <x v="0"/>
  </r>
  <r>
    <n v="18472663"/>
    <s v="Faaso's"/>
    <n v="1"/>
    <s v="New Delhi"/>
    <s v="R K Puram"/>
    <n v="77.167074600000007"/>
    <n v="28.572365900000001"/>
    <s v="North Indian, Fast Food"/>
    <s v="Indian Rupees(Rs.)"/>
    <x v="0"/>
    <x v="1"/>
    <s v="No"/>
    <s v="No"/>
    <n v="2"/>
    <n v="1"/>
    <n v="600"/>
    <n v="1"/>
    <n v="2014"/>
    <n v="10"/>
    <n v="7"/>
    <d v="2014-10-07T00:00:00"/>
    <n v="7.2"/>
    <x v="0"/>
  </r>
  <r>
    <n v="18337920"/>
    <s v="Weird Time Food"/>
    <n v="1"/>
    <s v="New Delhi"/>
    <s v="Safdarjung"/>
    <n v="77.193846370000003"/>
    <n v="28.560788710000001"/>
    <s v="Continental, Fast Food"/>
    <s v="Indian Rupees(Rs.)"/>
    <x v="0"/>
    <x v="1"/>
    <s v="No"/>
    <s v="No"/>
    <n v="2"/>
    <n v="49"/>
    <n v="600"/>
    <n v="3.6"/>
    <n v="2016"/>
    <n v="10"/>
    <n v="12"/>
    <d v="2016-10-12T00:00:00"/>
    <n v="7.2"/>
    <x v="0"/>
  </r>
  <r>
    <n v="306934"/>
    <s v="Kitchen &amp; Chicken"/>
    <n v="1"/>
    <s v="New Delhi"/>
    <s v="South Extension 2"/>
    <n v="77.221160100000006"/>
    <n v="28.567939500000001"/>
    <s v="Chinese"/>
    <s v="Indian Rupees(Rs.)"/>
    <x v="0"/>
    <x v="1"/>
    <s v="No"/>
    <s v="No"/>
    <n v="2"/>
    <n v="50"/>
    <n v="600"/>
    <n v="3.2"/>
    <n v="2015"/>
    <n v="10"/>
    <n v="1"/>
    <d v="2015-10-01T00:00:00"/>
    <n v="7.2"/>
    <x v="0"/>
  </r>
  <r>
    <n v="586"/>
    <s v="Nathu's Sweets"/>
    <n v="1"/>
    <s v="New Delhi"/>
    <s v="Sunder Nagar"/>
    <n v="77.240908599999997"/>
    <n v="28.602519999999998"/>
    <s v="North Indian, South Indian, Chinese, Street Food, Fast Food, Mithai, Desserts"/>
    <s v="Indian Rupees(Rs.)"/>
    <x v="0"/>
    <x v="1"/>
    <s v="No"/>
    <s v="No"/>
    <n v="2"/>
    <n v="173"/>
    <n v="600"/>
    <n v="3.3"/>
    <n v="2013"/>
    <n v="10"/>
    <n v="17"/>
    <d v="2013-10-17T00:00:00"/>
    <n v="7.2"/>
    <x v="0"/>
  </r>
  <r>
    <n v="18331594"/>
    <s v="Da Pizza Zone"/>
    <n v="1"/>
    <s v="New Delhi"/>
    <s v="Uttam Nagar"/>
    <n v="77.039220400000005"/>
    <n v="28.626714499999999"/>
    <s v="Pizza, Fast Food"/>
    <s v="Indian Rupees(Rs.)"/>
    <x v="0"/>
    <x v="1"/>
    <s v="No"/>
    <s v="No"/>
    <n v="2"/>
    <n v="2"/>
    <n v="600"/>
    <n v="1"/>
    <n v="2018"/>
    <n v="10"/>
    <n v="22"/>
    <d v="2018-10-22T00:00:00"/>
    <n v="7.2"/>
    <x v="0"/>
  </r>
  <r>
    <n v="18124355"/>
    <s v="Cafetorium"/>
    <n v="1"/>
    <s v="New Delhi"/>
    <s v="Vivek Vihar"/>
    <n v="77.317941110000007"/>
    <n v="28.666868319999999"/>
    <s v="Cafe, Italian"/>
    <s v="Indian Rupees(Rs.)"/>
    <x v="0"/>
    <x v="1"/>
    <s v="No"/>
    <s v="No"/>
    <n v="2"/>
    <n v="122"/>
    <n v="600"/>
    <n v="3.8"/>
    <n v="2015"/>
    <n v="10"/>
    <n v="22"/>
    <d v="2015-10-22T00:00:00"/>
    <n v="7.2"/>
    <x v="0"/>
  </r>
  <r>
    <n v="18334443"/>
    <s v="BarShala"/>
    <n v="1"/>
    <s v="New Delhi"/>
    <s v="Aditya Mega Mall, Karkardooma"/>
    <n v="77.300628700000004"/>
    <n v="28.655754900000002"/>
    <s v="Finger Food"/>
    <s v="Indian Rupees(Rs.)"/>
    <x v="0"/>
    <x v="0"/>
    <s v="No"/>
    <s v="No"/>
    <n v="2"/>
    <n v="31"/>
    <n v="600"/>
    <n v="3.2"/>
    <n v="2015"/>
    <n v="9"/>
    <n v="6"/>
    <d v="2015-09-06T00:00:00"/>
    <n v="7.2"/>
    <x v="0"/>
  </r>
  <r>
    <n v="18337975"/>
    <s v="Jugnu Gaming Zone and Cafe"/>
    <n v="1"/>
    <s v="New Delhi"/>
    <s v="Anand Vihar"/>
    <n v="77.310323299999993"/>
    <n v="28.6578549"/>
    <s v="Cafe, North Indian, Fast Food"/>
    <s v="Indian Rupees(Rs.)"/>
    <x v="0"/>
    <x v="0"/>
    <s v="No"/>
    <s v="No"/>
    <n v="2"/>
    <n v="4"/>
    <n v="600"/>
    <n v="2.9"/>
    <n v="2014"/>
    <n v="9"/>
    <n v="9"/>
    <d v="2014-09-09T00:00:00"/>
    <n v="7.2"/>
    <x v="0"/>
  </r>
  <r>
    <n v="851"/>
    <s v="Tamil Nadu House Canteen"/>
    <n v="1"/>
    <s v="New Delhi"/>
    <s v="Chanakyapuri"/>
    <n v="77.1908861"/>
    <n v="28.583066299999999"/>
    <s v="South Indian, Chettinad, North Indian, Chinese"/>
    <s v="Indian Rupees(Rs.)"/>
    <x v="0"/>
    <x v="0"/>
    <s v="No"/>
    <s v="No"/>
    <n v="2"/>
    <n v="161"/>
    <n v="600"/>
    <n v="3.4"/>
    <n v="2017"/>
    <n v="9"/>
    <n v="14"/>
    <d v="2017-09-14T00:00:00"/>
    <n v="7.2"/>
    <x v="0"/>
  </r>
  <r>
    <n v="4715"/>
    <s v="Jahangeer Foods"/>
    <n v="1"/>
    <s v="New Delhi"/>
    <s v="Daryaganj"/>
    <n v="77.240470400000007"/>
    <n v="28.648280100000001"/>
    <s v="North Indian, Mughlai"/>
    <s v="Indian Rupees(Rs.)"/>
    <x v="0"/>
    <x v="0"/>
    <s v="No"/>
    <s v="No"/>
    <n v="2"/>
    <n v="124"/>
    <n v="600"/>
    <n v="3.8"/>
    <n v="2013"/>
    <n v="9"/>
    <n v="23"/>
    <d v="2013-09-23T00:00:00"/>
    <n v="7.2"/>
    <x v="0"/>
  </r>
  <r>
    <n v="18337757"/>
    <s v="Cafe Bethak"/>
    <n v="1"/>
    <s v="New Delhi"/>
    <s v="Delhi University-GTB Nagar"/>
    <n v="77.204317200000006"/>
    <n v="28.6949468"/>
    <s v="Cafe, Continental, Chinese"/>
    <s v="Indian Rupees(Rs.)"/>
    <x v="0"/>
    <x v="0"/>
    <s v="No"/>
    <s v="No"/>
    <n v="2"/>
    <n v="76"/>
    <n v="600"/>
    <n v="3.4"/>
    <n v="2015"/>
    <n v="9"/>
    <n v="28"/>
    <d v="2015-09-28T00:00:00"/>
    <n v="7.2"/>
    <x v="0"/>
  </r>
  <r>
    <n v="18255193"/>
    <s v="A Piece of Paris"/>
    <n v="1"/>
    <s v="New Delhi"/>
    <s v="Greater Kailash (GK) 1"/>
    <n v="0"/>
    <n v="0"/>
    <s v="Desserts, Bakery"/>
    <s v="Indian Rupees(Rs.)"/>
    <x v="0"/>
    <x v="0"/>
    <s v="No"/>
    <s v="No"/>
    <n v="2"/>
    <n v="38"/>
    <n v="600"/>
    <n v="3.6"/>
    <n v="2018"/>
    <n v="9"/>
    <n v="28"/>
    <d v="2018-09-28T00:00:00"/>
    <n v="7.2"/>
    <x v="0"/>
  </r>
  <r>
    <n v="313194"/>
    <s v="Chawla Dillivala"/>
    <n v="1"/>
    <s v="New Delhi"/>
    <s v="Janakpuri"/>
    <n v="77.087649999999996"/>
    <n v="28.621768299999999"/>
    <s v="North Indian, Chinese"/>
    <s v="Indian Rupees(Rs.)"/>
    <x v="0"/>
    <x v="0"/>
    <s v="No"/>
    <s v="No"/>
    <n v="2"/>
    <n v="91"/>
    <n v="600"/>
    <n v="2.7"/>
    <n v="2017"/>
    <n v="9"/>
    <n v="19"/>
    <d v="2017-09-19T00:00:00"/>
    <n v="7.2"/>
    <x v="0"/>
  </r>
  <r>
    <n v="3337"/>
    <s v="Om Hotel"/>
    <n v="1"/>
    <s v="New Delhi"/>
    <s v="Jangpura"/>
    <n v="77.241727699999998"/>
    <n v="28.580563399999999"/>
    <s v="North Indian, Mughlai, South Indian"/>
    <s v="Indian Rupees(Rs.)"/>
    <x v="0"/>
    <x v="0"/>
    <s v="No"/>
    <s v="No"/>
    <n v="2"/>
    <n v="140"/>
    <n v="600"/>
    <n v="3.3"/>
    <n v="2011"/>
    <n v="9"/>
    <n v="8"/>
    <d v="2011-09-08T00:00:00"/>
    <n v="7.2"/>
    <x v="0"/>
  </r>
  <r>
    <n v="310101"/>
    <s v="Pakeeza Burger"/>
    <n v="1"/>
    <s v="New Delhi"/>
    <s v="Jangpura"/>
    <n v="77.246482"/>
    <n v="28.581309300000001"/>
    <s v="North Indian, Afghani"/>
    <s v="Indian Rupees(Rs.)"/>
    <x v="0"/>
    <x v="0"/>
    <s v="No"/>
    <s v="No"/>
    <n v="2"/>
    <n v="15"/>
    <n v="600"/>
    <n v="2.6"/>
    <n v="2015"/>
    <n v="9"/>
    <n v="10"/>
    <d v="2015-09-10T00:00:00"/>
    <n v="7.2"/>
    <x v="0"/>
  </r>
  <r>
    <n v="18133513"/>
    <s v="Caara Cafe"/>
    <n v="1"/>
    <s v="New Delhi"/>
    <s v="Janpath"/>
    <n v="77.222597300000004"/>
    <n v="28.627492199999999"/>
    <s v="Cafe, European"/>
    <s v="Indian Rupees(Rs.)"/>
    <x v="0"/>
    <x v="0"/>
    <s v="No"/>
    <s v="No"/>
    <n v="2"/>
    <n v="59"/>
    <n v="600"/>
    <n v="3.3"/>
    <n v="2018"/>
    <n v="9"/>
    <n v="1"/>
    <d v="2018-09-01T00:00:00"/>
    <n v="7.2"/>
    <x v="0"/>
  </r>
  <r>
    <n v="18228895"/>
    <s v="Shaan e Punjab"/>
    <n v="1"/>
    <s v="New Delhi"/>
    <s v="Kailash Colony"/>
    <n v="77.240245900000005"/>
    <n v="28.557161799999999"/>
    <s v="North Indian, Mughlai"/>
    <s v="Indian Rupees(Rs.)"/>
    <x v="0"/>
    <x v="0"/>
    <s v="No"/>
    <s v="No"/>
    <n v="2"/>
    <n v="21"/>
    <n v="600"/>
    <n v="3.1"/>
    <n v="2014"/>
    <n v="9"/>
    <n v="19"/>
    <d v="2014-09-19T00:00:00"/>
    <n v="7.2"/>
    <x v="0"/>
  </r>
  <r>
    <n v="18428200"/>
    <s v="Zoet Desserts"/>
    <n v="1"/>
    <s v="New Delhi"/>
    <s v="New Friends Colony"/>
    <n v="77.264160810000007"/>
    <n v="28.574735369999999"/>
    <s v="Bakery, Desserts"/>
    <s v="Indian Rupees(Rs.)"/>
    <x v="0"/>
    <x v="0"/>
    <s v="No"/>
    <s v="No"/>
    <n v="2"/>
    <n v="8"/>
    <n v="600"/>
    <n v="3"/>
    <n v="2017"/>
    <n v="9"/>
    <n v="3"/>
    <d v="2017-09-03T00:00:00"/>
    <n v="7.2"/>
    <x v="0"/>
  </r>
  <r>
    <n v="18219530"/>
    <s v="The Kitchen Exotica"/>
    <n v="1"/>
    <s v="New Delhi"/>
    <s v="Sarita Vihar"/>
    <n v="77.282110700000004"/>
    <n v="28.540023300000001"/>
    <s v="North Indian, Chinese"/>
    <s v="Indian Rupees(Rs.)"/>
    <x v="0"/>
    <x v="0"/>
    <s v="No"/>
    <s v="No"/>
    <n v="2"/>
    <n v="9"/>
    <n v="600"/>
    <n v="3"/>
    <n v="2010"/>
    <n v="9"/>
    <n v="2"/>
    <d v="2010-09-02T00:00:00"/>
    <n v="7.2"/>
    <x v="0"/>
  </r>
  <r>
    <n v="305826"/>
    <s v="Costa Coffee"/>
    <n v="1"/>
    <s v="New Delhi"/>
    <s v="South Extension 2"/>
    <n v="77.219633099999996"/>
    <n v="28.568062900000001"/>
    <s v="Cafe"/>
    <s v="Indian Rupees(Rs.)"/>
    <x v="0"/>
    <x v="0"/>
    <s v="No"/>
    <s v="No"/>
    <n v="2"/>
    <n v="68"/>
    <n v="600"/>
    <n v="3.8"/>
    <n v="2012"/>
    <n v="9"/>
    <n v="12"/>
    <d v="2012-09-12T00:00:00"/>
    <n v="7.2"/>
    <x v="0"/>
  </r>
  <r>
    <n v="2402"/>
    <s v="Pakwan"/>
    <n v="1"/>
    <s v="New Delhi"/>
    <s v="Vikaspuri"/>
    <n v="77.074213"/>
    <n v="28.639265600000002"/>
    <s v="Chinese, North Indian"/>
    <s v="Indian Rupees(Rs.)"/>
    <x v="0"/>
    <x v="0"/>
    <s v="No"/>
    <s v="No"/>
    <n v="2"/>
    <n v="20"/>
    <n v="600"/>
    <n v="2.8"/>
    <n v="2018"/>
    <n v="9"/>
    <n v="21"/>
    <d v="2018-09-21T00:00:00"/>
    <n v="7.2"/>
    <x v="0"/>
  </r>
  <r>
    <n v="18365871"/>
    <s v="Brick Station"/>
    <n v="1"/>
    <s v="New Delhi"/>
    <s v="Vikaspuri"/>
    <n v="77.076154200000005"/>
    <n v="28.633124299999999"/>
    <s v="Cafe"/>
    <s v="Indian Rupees(Rs.)"/>
    <x v="0"/>
    <x v="0"/>
    <s v="No"/>
    <s v="No"/>
    <n v="2"/>
    <n v="3"/>
    <n v="600"/>
    <n v="1"/>
    <n v="2013"/>
    <n v="9"/>
    <n v="22"/>
    <d v="2013-09-22T00:00:00"/>
    <n v="7.2"/>
    <x v="0"/>
  </r>
  <r>
    <n v="18337772"/>
    <s v="Street Foods by Punjab Grill"/>
    <n v="1"/>
    <s v="New Delhi"/>
    <s v="Worldmark 1, Aerocity"/>
    <n v="77.121795289999994"/>
    <n v="28.550347200000001"/>
    <s v="Street Food, North Indian"/>
    <s v="Indian Rupees(Rs.)"/>
    <x v="0"/>
    <x v="0"/>
    <s v="No"/>
    <s v="No"/>
    <n v="2"/>
    <n v="17"/>
    <n v="600"/>
    <n v="3.2"/>
    <n v="2017"/>
    <n v="9"/>
    <n v="28"/>
    <d v="2017-09-28T00:00:00"/>
    <n v="7.2"/>
    <x v="0"/>
  </r>
  <r>
    <n v="18334400"/>
    <s v="Cafe Huddle"/>
    <n v="1"/>
    <s v="New Delhi"/>
    <s v="Worldmark 1, Aerocity"/>
    <n v="77.121795289999994"/>
    <n v="28.550347200000001"/>
    <s v="Fast Food"/>
    <s v="Indian Rupees(Rs.)"/>
    <x v="0"/>
    <x v="0"/>
    <s v="No"/>
    <s v="No"/>
    <n v="2"/>
    <n v="3"/>
    <n v="600"/>
    <n v="1"/>
    <n v="2013"/>
    <n v="9"/>
    <n v="19"/>
    <d v="2013-09-19T00:00:00"/>
    <n v="7.2"/>
    <x v="0"/>
  </r>
  <r>
    <n v="18425780"/>
    <s v="Purani Dilli Foods"/>
    <n v="1"/>
    <s v="New Delhi"/>
    <s v="Alaknanda"/>
    <n v="77.255081399999995"/>
    <n v="28.525492799999999"/>
    <s v="Mughlai"/>
    <s v="Indian Rupees(Rs.)"/>
    <x v="0"/>
    <x v="0"/>
    <s v="No"/>
    <s v="No"/>
    <n v="2"/>
    <n v="1"/>
    <n v="600"/>
    <n v="1"/>
    <n v="2013"/>
    <n v="8"/>
    <n v="4"/>
    <d v="2013-08-04T00:00:00"/>
    <n v="7.2"/>
    <x v="0"/>
  </r>
  <r>
    <n v="305621"/>
    <s v="Sab Ke Khatir"/>
    <n v="1"/>
    <s v="New Delhi"/>
    <s v="Community Centre, New Friends Colony"/>
    <n v="77.268562000000003"/>
    <n v="28.560994000000001"/>
    <s v="North Indian, Mughlai"/>
    <s v="Indian Rupees(Rs.)"/>
    <x v="0"/>
    <x v="0"/>
    <s v="No"/>
    <s v="No"/>
    <n v="2"/>
    <n v="14"/>
    <n v="600"/>
    <n v="3.1"/>
    <n v="2012"/>
    <n v="8"/>
    <n v="5"/>
    <d v="2012-08-05T00:00:00"/>
    <n v="7.2"/>
    <x v="0"/>
  </r>
  <r>
    <n v="2299"/>
    <s v="Haldiram's"/>
    <n v="1"/>
    <s v="New Delhi"/>
    <s v="Cross River Mall, Karkardooma"/>
    <n v="77.301895799999997"/>
    <n v="28.6567112"/>
    <s v="North Indian, South Indian, Chinese, Street Food, Fast Food, Mithai, Desserts"/>
    <s v="Indian Rupees(Rs.)"/>
    <x v="0"/>
    <x v="0"/>
    <s v="No"/>
    <s v="No"/>
    <n v="2"/>
    <n v="217"/>
    <n v="600"/>
    <n v="3.5"/>
    <n v="2016"/>
    <n v="8"/>
    <n v="8"/>
    <d v="2016-08-08T00:00:00"/>
    <n v="7.2"/>
    <x v="0"/>
  </r>
  <r>
    <n v="18258777"/>
    <s v="My Kind Of Cafe"/>
    <n v="1"/>
    <s v="New Delhi"/>
    <s v="East Patel Nagar"/>
    <n v="77.174415499999995"/>
    <n v="28.645651699999998"/>
    <s v="Cafe, Continental"/>
    <s v="Indian Rupees(Rs.)"/>
    <x v="0"/>
    <x v="0"/>
    <s v="No"/>
    <s v="No"/>
    <n v="2"/>
    <n v="3"/>
    <n v="600"/>
    <n v="1"/>
    <n v="2018"/>
    <n v="8"/>
    <n v="2"/>
    <d v="2018-08-02T00:00:00"/>
    <n v="7.2"/>
    <x v="0"/>
  </r>
  <r>
    <n v="18345739"/>
    <s v="BarShala"/>
    <n v="1"/>
    <s v="New Delhi"/>
    <s v="Janakpuri"/>
    <n v="77.081604499999997"/>
    <n v="28.6295635"/>
    <s v="Finger Food"/>
    <s v="Indian Rupees(Rs.)"/>
    <x v="0"/>
    <x v="0"/>
    <s v="No"/>
    <s v="No"/>
    <n v="2"/>
    <n v="40"/>
    <n v="600"/>
    <n v="3.5"/>
    <n v="2014"/>
    <n v="8"/>
    <n v="14"/>
    <d v="2014-08-14T00:00:00"/>
    <n v="7.2"/>
    <x v="0"/>
  </r>
  <r>
    <n v="309576"/>
    <s v="Azam's Mughlai"/>
    <n v="1"/>
    <s v="New Delhi"/>
    <s v="Khan Market"/>
    <n v="77.226062299999995"/>
    <n v="28.599936100000001"/>
    <s v="Mughlai"/>
    <s v="Indian Rupees(Rs.)"/>
    <x v="0"/>
    <x v="0"/>
    <s v="No"/>
    <s v="No"/>
    <n v="2"/>
    <n v="157"/>
    <n v="600"/>
    <n v="3.9"/>
    <n v="2012"/>
    <n v="8"/>
    <n v="9"/>
    <d v="2012-08-09T00:00:00"/>
    <n v="7.2"/>
    <x v="0"/>
  </r>
  <r>
    <n v="18356840"/>
    <s v="Lets Bake Love"/>
    <n v="1"/>
    <s v="New Delhi"/>
    <s v="Lajpat Nagar 1"/>
    <n v="77.240303999999995"/>
    <n v="28.573523999999999"/>
    <s v="Bakery, Desserts"/>
    <s v="Indian Rupees(Rs.)"/>
    <x v="0"/>
    <x v="0"/>
    <s v="No"/>
    <s v="No"/>
    <n v="2"/>
    <n v="4"/>
    <n v="600"/>
    <n v="3"/>
    <n v="2016"/>
    <n v="8"/>
    <n v="16"/>
    <d v="2016-08-16T00:00:00"/>
    <n v="7.2"/>
    <x v="0"/>
  </r>
  <r>
    <n v="18372674"/>
    <s v="Foresto Lawn &amp; Restaurant"/>
    <n v="1"/>
    <s v="New Delhi"/>
    <s v="Mahipalpur"/>
    <n v="77.129306299999996"/>
    <n v="28.541620999999999"/>
    <s v="North Indian, Mughlai, Chinese"/>
    <s v="Indian Rupees(Rs.)"/>
    <x v="0"/>
    <x v="0"/>
    <s v="No"/>
    <s v="No"/>
    <n v="2"/>
    <n v="2"/>
    <n v="600"/>
    <n v="1"/>
    <n v="2012"/>
    <n v="8"/>
    <n v="28"/>
    <d v="2012-08-28T00:00:00"/>
    <n v="7.2"/>
    <x v="0"/>
  </r>
  <r>
    <n v="6237"/>
    <s v="Pakiza Restaurant"/>
    <n v="1"/>
    <s v="New Delhi"/>
    <s v="Mayur Vihar Phase 1"/>
    <n v="77.308886650000005"/>
    <n v="28.60906117"/>
    <s v="North Indian, Mughlai"/>
    <s v="Indian Rupees(Rs.)"/>
    <x v="0"/>
    <x v="0"/>
    <s v="No"/>
    <s v="No"/>
    <n v="2"/>
    <n v="2"/>
    <n v="600"/>
    <n v="1"/>
    <n v="2017"/>
    <n v="8"/>
    <n v="15"/>
    <d v="2017-08-15T00:00:00"/>
    <n v="7.2"/>
    <x v="0"/>
  </r>
  <r>
    <n v="18219550"/>
    <s v="Smoksha Cafe and Lounge"/>
    <n v="1"/>
    <s v="New Delhi"/>
    <s v="Netaji Subhash Place"/>
    <n v="77.149549899999997"/>
    <n v="28.6941293"/>
    <s v="Cafe, Chinese"/>
    <s v="Indian Rupees(Rs.)"/>
    <x v="0"/>
    <x v="0"/>
    <s v="No"/>
    <s v="No"/>
    <n v="2"/>
    <n v="60"/>
    <n v="600"/>
    <n v="3.4"/>
    <n v="2015"/>
    <n v="8"/>
    <n v="26"/>
    <d v="2015-08-26T00:00:00"/>
    <n v="7.2"/>
    <x v="0"/>
  </r>
  <r>
    <n v="18138427"/>
    <s v="Sugary Affairs"/>
    <n v="1"/>
    <s v="New Delhi"/>
    <s v="Safdarjung"/>
    <n v="77.194384819999996"/>
    <n v="28.564444269999999"/>
    <s v="Bakery, Desserts"/>
    <s v="Indian Rupees(Rs.)"/>
    <x v="0"/>
    <x v="0"/>
    <s v="No"/>
    <s v="No"/>
    <n v="2"/>
    <n v="6"/>
    <n v="600"/>
    <n v="3"/>
    <n v="2015"/>
    <n v="8"/>
    <n v="3"/>
    <d v="2015-08-03T00:00:00"/>
    <n v="7.2"/>
    <x v="0"/>
  </r>
  <r>
    <n v="9094"/>
    <s v="Mohit Restaurant"/>
    <n v="1"/>
    <s v="New Delhi"/>
    <s v="South Extension 2"/>
    <n v="77.219267000000002"/>
    <n v="28.564148629999998"/>
    <s v="North Indian, Chinese"/>
    <s v="Indian Rupees(Rs.)"/>
    <x v="0"/>
    <x v="0"/>
    <s v="No"/>
    <s v="No"/>
    <n v="2"/>
    <n v="17"/>
    <n v="600"/>
    <n v="2.8"/>
    <n v="2010"/>
    <n v="8"/>
    <n v="27"/>
    <d v="2010-08-27T00:00:00"/>
    <n v="7.2"/>
    <x v="0"/>
  </r>
  <r>
    <n v="18421499"/>
    <s v="Angan Bakery &amp; Cafe"/>
    <n v="1"/>
    <s v="New Delhi"/>
    <s v="Chanakyapuri"/>
    <n v="77.191514999999995"/>
    <n v="28.585097900000001"/>
    <s v="Bakery, Italian, Fast Food, Chinese, Continental"/>
    <s v="Indian Rupees(Rs.)"/>
    <x v="0"/>
    <x v="0"/>
    <s v="No"/>
    <s v="No"/>
    <n v="2"/>
    <n v="10"/>
    <n v="600"/>
    <n v="2.9"/>
    <n v="2015"/>
    <n v="7"/>
    <n v="5"/>
    <d v="2015-07-05T00:00:00"/>
    <n v="7.2"/>
    <x v="0"/>
  </r>
  <r>
    <n v="312194"/>
    <s v="Costa Coffee"/>
    <n v="1"/>
    <s v="New Delhi"/>
    <s v="Chanakyapuri"/>
    <n v="77.168366599999999"/>
    <n v="28.595299199999999"/>
    <s v="Cafe"/>
    <s v="Indian Rupees(Rs.)"/>
    <x v="0"/>
    <x v="0"/>
    <s v="No"/>
    <s v="No"/>
    <n v="2"/>
    <n v="4"/>
    <n v="600"/>
    <n v="3"/>
    <n v="2011"/>
    <n v="7"/>
    <n v="21"/>
    <d v="2011-07-21T00:00:00"/>
    <n v="7.2"/>
    <x v="0"/>
  </r>
  <r>
    <n v="3181"/>
    <s v="Zaika"/>
    <n v="1"/>
    <s v="New Delhi"/>
    <s v="Daryaganj"/>
    <n v="77.240526000000003"/>
    <n v="28.6437016"/>
    <s v="North Indian, Chinese, Mughlai"/>
    <s v="Indian Rupees(Rs.)"/>
    <x v="0"/>
    <x v="0"/>
    <s v="No"/>
    <s v="No"/>
    <n v="2"/>
    <n v="159"/>
    <n v="600"/>
    <n v="3.4"/>
    <n v="2016"/>
    <n v="7"/>
    <n v="13"/>
    <d v="2016-07-13T00:00:00"/>
    <n v="7.2"/>
    <x v="0"/>
  </r>
  <r>
    <n v="303994"/>
    <s v="Urban Punjab"/>
    <n v="1"/>
    <s v="New Delhi"/>
    <s v="Dilshad Garden"/>
    <n v="77.317267099999995"/>
    <n v="28.680542800000001"/>
    <s v="North Indian, Chinese"/>
    <s v="Indian Rupees(Rs.)"/>
    <x v="0"/>
    <x v="0"/>
    <s v="No"/>
    <s v="No"/>
    <n v="2"/>
    <n v="103"/>
    <n v="600"/>
    <n v="3.2"/>
    <n v="2015"/>
    <n v="7"/>
    <n v="26"/>
    <d v="2015-07-26T00:00:00"/>
    <n v="7.2"/>
    <x v="0"/>
  </r>
  <r>
    <n v="9002"/>
    <s v="Haldiram's"/>
    <n v="1"/>
    <s v="New Delhi"/>
    <s v="Dilshad Garden"/>
    <n v="77.322046499999999"/>
    <n v="28.675573799999999"/>
    <s v="North Indian, South Indian, Chinese, Street Food, Fast Food, Mithai, Desserts"/>
    <s v="Indian Rupees(Rs.)"/>
    <x v="0"/>
    <x v="0"/>
    <s v="No"/>
    <s v="No"/>
    <n v="2"/>
    <n v="88"/>
    <n v="600"/>
    <n v="3.5"/>
    <n v="2017"/>
    <n v="7"/>
    <n v="20"/>
    <d v="2017-07-20T00:00:00"/>
    <n v="7.2"/>
    <x v="0"/>
  </r>
  <r>
    <n v="2407"/>
    <s v="Sri Balaji"/>
    <n v="1"/>
    <s v="New Delhi"/>
    <s v="Karol Bagh"/>
    <n v="77.190706399999996"/>
    <n v="28.6455898"/>
    <s v="South Indian, North Indian"/>
    <s v="Indian Rupees(Rs.)"/>
    <x v="0"/>
    <x v="0"/>
    <s v="No"/>
    <s v="No"/>
    <n v="2"/>
    <n v="88"/>
    <n v="600"/>
    <n v="3.5"/>
    <n v="2017"/>
    <n v="7"/>
    <n v="24"/>
    <d v="2017-07-24T00:00:00"/>
    <n v="7.2"/>
    <x v="0"/>
  </r>
  <r>
    <n v="18082237"/>
    <s v="The Artful Baker"/>
    <n v="1"/>
    <s v="New Delhi"/>
    <s v="Khan Market"/>
    <n v="77.226639199999994"/>
    <n v="28.599740400000002"/>
    <s v="Bakery, Fast Food"/>
    <s v="Indian Rupees(Rs.)"/>
    <x v="0"/>
    <x v="0"/>
    <s v="No"/>
    <s v="No"/>
    <n v="2"/>
    <n v="220"/>
    <n v="600"/>
    <n v="4"/>
    <n v="2012"/>
    <n v="7"/>
    <n v="19"/>
    <d v="2012-07-19T00:00:00"/>
    <n v="7.2"/>
    <x v="0"/>
  </r>
  <r>
    <n v="5801"/>
    <s v="Tadka 4986"/>
    <n v="1"/>
    <s v="New Delhi"/>
    <s v="Paharganj"/>
    <n v="77.2131708"/>
    <n v="28.640449499999999"/>
    <s v="Chinese, Italian, North Indian"/>
    <s v="Indian Rupees(Rs.)"/>
    <x v="0"/>
    <x v="0"/>
    <s v="No"/>
    <s v="No"/>
    <n v="2"/>
    <n v="37"/>
    <n v="600"/>
    <n v="3.4"/>
    <n v="2012"/>
    <n v="7"/>
    <n v="28"/>
    <d v="2012-07-28T00:00:00"/>
    <n v="7.2"/>
    <x v="0"/>
  </r>
  <r>
    <n v="18203177"/>
    <s v="Kehar Cafe &amp; Restaurant"/>
    <n v="1"/>
    <s v="New Delhi"/>
    <s v="Saket"/>
    <n v="77.200409300000004"/>
    <n v="28.519437700000001"/>
    <s v="North Indian, Mughlai, Chinese"/>
    <s v="Indian Rupees(Rs.)"/>
    <x v="0"/>
    <x v="0"/>
    <s v="No"/>
    <s v="No"/>
    <n v="2"/>
    <n v="16"/>
    <n v="600"/>
    <n v="2.8"/>
    <n v="2014"/>
    <n v="7"/>
    <n v="25"/>
    <d v="2014-07-25T00:00:00"/>
    <n v="7.2"/>
    <x v="0"/>
  </r>
  <r>
    <n v="306801"/>
    <s v="Al-Arabi Restaurant"/>
    <n v="1"/>
    <s v="New Delhi"/>
    <s v="Sarita Vihar"/>
    <n v="77.300312000000005"/>
    <n v="28.533539999999999"/>
    <s v="Arabian, North Indian"/>
    <s v="Indian Rupees(Rs.)"/>
    <x v="0"/>
    <x v="0"/>
    <s v="No"/>
    <s v="No"/>
    <n v="2"/>
    <n v="7"/>
    <n v="600"/>
    <n v="2.9"/>
    <n v="2010"/>
    <n v="7"/>
    <n v="15"/>
    <d v="2010-07-15T00:00:00"/>
    <n v="7.2"/>
    <x v="0"/>
  </r>
  <r>
    <n v="18292083"/>
    <s v="Katwalk Lounge"/>
    <n v="1"/>
    <s v="New Delhi"/>
    <s v="Satyaniketan"/>
    <n v="77.168381299999993"/>
    <n v="28.5880382"/>
    <s v="Cafe, Italian"/>
    <s v="Indian Rupees(Rs.)"/>
    <x v="0"/>
    <x v="0"/>
    <s v="No"/>
    <s v="No"/>
    <n v="2"/>
    <n v="22"/>
    <n v="600"/>
    <n v="3.3"/>
    <n v="2018"/>
    <n v="7"/>
    <n v="9"/>
    <d v="2018-07-09T00:00:00"/>
    <n v="7.2"/>
    <x v="0"/>
  </r>
  <r>
    <n v="304950"/>
    <s v="Cake Symphony"/>
    <n v="1"/>
    <s v="New Delhi"/>
    <s v="SDA"/>
    <n v="77.196815700000002"/>
    <n v="28.546526499999999"/>
    <s v="Bakery, Desserts"/>
    <s v="Indian Rupees(Rs.)"/>
    <x v="0"/>
    <x v="0"/>
    <s v="No"/>
    <s v="No"/>
    <n v="2"/>
    <n v="15"/>
    <n v="600"/>
    <n v="3.1"/>
    <n v="2017"/>
    <n v="7"/>
    <n v="28"/>
    <d v="2017-07-28T00:00:00"/>
    <n v="7.2"/>
    <x v="0"/>
  </r>
  <r>
    <n v="9177"/>
    <s v="Sagar Ratna"/>
    <n v="1"/>
    <s v="New Delhi"/>
    <s v="Vasant Square Mall, Vasant Kunj"/>
    <n v="77.156647599999999"/>
    <n v="28.524981"/>
    <s v="South Indian, North Indian"/>
    <s v="Indian Rupees(Rs.)"/>
    <x v="0"/>
    <x v="0"/>
    <s v="No"/>
    <s v="No"/>
    <n v="2"/>
    <n v="87"/>
    <n v="600"/>
    <n v="3.3"/>
    <n v="2016"/>
    <n v="7"/>
    <n v="4"/>
    <d v="2016-07-04T00:00:00"/>
    <n v="7.2"/>
    <x v="0"/>
  </r>
  <r>
    <n v="18348614"/>
    <s v="Turning Point Fast Food"/>
    <n v="1"/>
    <s v="New Delhi"/>
    <s v="Delhi Cantt."/>
    <n v="77.132514979999996"/>
    <n v="28.596961870000001"/>
    <s v="South Indian, Chinese, Continental"/>
    <s v="Indian Rupees(Rs.)"/>
    <x v="0"/>
    <x v="0"/>
    <s v="No"/>
    <s v="No"/>
    <n v="2"/>
    <n v="1"/>
    <n v="600"/>
    <n v="1"/>
    <n v="2017"/>
    <n v="6"/>
    <n v="13"/>
    <d v="2017-06-13T00:00:00"/>
    <n v="7.2"/>
    <x v="0"/>
  </r>
  <r>
    <n v="18425767"/>
    <s v="Janaab"/>
    <n v="1"/>
    <s v="New Delhi"/>
    <s v="East of Kailash"/>
    <n v="0"/>
    <n v="0"/>
    <s v="Awadhi, Mughlai, North Indian"/>
    <s v="Indian Rupees(Rs.)"/>
    <x v="0"/>
    <x v="0"/>
    <s v="No"/>
    <s v="No"/>
    <n v="2"/>
    <n v="1"/>
    <n v="600"/>
    <n v="1"/>
    <n v="2016"/>
    <n v="6"/>
    <n v="17"/>
    <d v="2016-06-17T00:00:00"/>
    <n v="7.2"/>
    <x v="0"/>
  </r>
  <r>
    <n v="18308432"/>
    <s v="Anwar Food Corner"/>
    <n v="1"/>
    <s v="New Delhi"/>
    <s v="Jama Masjid"/>
    <n v="77.233107700000005"/>
    <n v="28.649761099999999"/>
    <s v="Mughlai"/>
    <s v="Indian Rupees(Rs.)"/>
    <x v="0"/>
    <x v="0"/>
    <s v="No"/>
    <s v="No"/>
    <n v="2"/>
    <n v="3"/>
    <n v="600"/>
    <n v="1"/>
    <n v="2015"/>
    <n v="6"/>
    <n v="19"/>
    <d v="2015-06-19T00:00:00"/>
    <n v="7.2"/>
    <x v="0"/>
  </r>
  <r>
    <n v="300257"/>
    <s v="Oberoi Biryani"/>
    <n v="1"/>
    <s v="New Delhi"/>
    <s v="Karol Bagh"/>
    <n v="77.190769869999997"/>
    <n v="28.645689390000001"/>
    <s v="North Indian, Mughlai"/>
    <s v="Indian Rupees(Rs.)"/>
    <x v="0"/>
    <x v="0"/>
    <s v="No"/>
    <s v="No"/>
    <n v="2"/>
    <n v="90"/>
    <n v="600"/>
    <n v="2.9"/>
    <n v="2015"/>
    <n v="6"/>
    <n v="13"/>
    <d v="2015-06-13T00:00:00"/>
    <n v="7.2"/>
    <x v="0"/>
  </r>
  <r>
    <n v="301532"/>
    <s v="Mughal Chic Inn"/>
    <n v="1"/>
    <s v="New Delhi"/>
    <s v="Lawrence Road"/>
    <n v="77.158087899999998"/>
    <n v="28.686262899999999"/>
    <s v="Mughlai, North Indian"/>
    <s v="Indian Rupees(Rs.)"/>
    <x v="0"/>
    <x v="0"/>
    <s v="No"/>
    <s v="No"/>
    <n v="2"/>
    <n v="23"/>
    <n v="600"/>
    <n v="3.3"/>
    <n v="2012"/>
    <n v="6"/>
    <n v="12"/>
    <d v="2012-06-12T00:00:00"/>
    <n v="7.2"/>
    <x v="0"/>
  </r>
  <r>
    <n v="18400760"/>
    <s v="Little Pleasure Restaurant &amp; Cafe"/>
    <n v="1"/>
    <s v="New Delhi"/>
    <s v="Laxmi Nagar"/>
    <n v="77.277689800000005"/>
    <n v="28.630718699999999"/>
    <s v="North Indian, Chinese"/>
    <s v="Indian Rupees(Rs.)"/>
    <x v="0"/>
    <x v="0"/>
    <s v="No"/>
    <s v="No"/>
    <n v="2"/>
    <n v="7"/>
    <n v="600"/>
    <n v="2.9"/>
    <n v="2010"/>
    <n v="6"/>
    <n v="25"/>
    <d v="2010-06-25T00:00:00"/>
    <n v="7.2"/>
    <x v="0"/>
  </r>
  <r>
    <n v="7317"/>
    <s v="Bikaner"/>
    <n v="1"/>
    <s v="New Delhi"/>
    <s v="Mahipalpur"/>
    <n v="77.124921200000003"/>
    <n v="28.54646"/>
    <s v="Mithai, North Indian, South Indian, Chinese, Street Food"/>
    <s v="Indian Rupees(Rs.)"/>
    <x v="0"/>
    <x v="0"/>
    <s v="No"/>
    <s v="No"/>
    <n v="2"/>
    <n v="6"/>
    <n v="600"/>
    <n v="2.9"/>
    <n v="2017"/>
    <n v="6"/>
    <n v="14"/>
    <d v="2017-06-14T00:00:00"/>
    <n v="7.2"/>
    <x v="0"/>
  </r>
  <r>
    <n v="304093"/>
    <s v="Chawla's Tandoori Xpress"/>
    <n v="1"/>
    <s v="New Delhi"/>
    <s v="Pitampura"/>
    <n v="77.145014500000002"/>
    <n v="28.699896899999999"/>
    <s v="North Indian, Mughlai"/>
    <s v="Indian Rupees(Rs.)"/>
    <x v="0"/>
    <x v="0"/>
    <s v="No"/>
    <s v="No"/>
    <n v="2"/>
    <n v="45"/>
    <n v="600"/>
    <n v="3.2"/>
    <n v="2013"/>
    <n v="6"/>
    <n v="21"/>
    <d v="2013-06-21T00:00:00"/>
    <n v="7.2"/>
    <x v="0"/>
  </r>
  <r>
    <n v="313173"/>
    <s v="Lanche"/>
    <n v="1"/>
    <s v="New Delhi"/>
    <s v="Pitampura"/>
    <n v="77.137955300000002"/>
    <n v="28.699282700000001"/>
    <s v="Fast Food, Healthy Food"/>
    <s v="Indian Rupees(Rs.)"/>
    <x v="0"/>
    <x v="0"/>
    <s v="No"/>
    <s v="No"/>
    <n v="2"/>
    <n v="105"/>
    <n v="600"/>
    <n v="3.7"/>
    <n v="2010"/>
    <n v="6"/>
    <n v="22"/>
    <d v="2010-06-22T00:00:00"/>
    <n v="7.2"/>
    <x v="0"/>
  </r>
  <r>
    <n v="18433610"/>
    <s v="Espress-o-Ville"/>
    <n v="1"/>
    <s v="New Delhi"/>
    <s v="Satyaniketan"/>
    <n v="77.167299299999996"/>
    <n v="28.5876664"/>
    <s v="Cafe, Continental, Italian"/>
    <s v="Indian Rupees(Rs.)"/>
    <x v="0"/>
    <x v="0"/>
    <s v="No"/>
    <s v="No"/>
    <n v="2"/>
    <n v="48"/>
    <n v="600"/>
    <n v="4"/>
    <n v="2013"/>
    <n v="6"/>
    <n v="24"/>
    <d v="2013-06-24T00:00:00"/>
    <n v="7.2"/>
    <x v="0"/>
  </r>
  <r>
    <n v="18400759"/>
    <s v="Spice Sea"/>
    <n v="1"/>
    <s v="New Delhi"/>
    <s v="Shalimar Bagh"/>
    <n v="77.158627100000004"/>
    <n v="28.7194459"/>
    <s v="North Indian, Chinese"/>
    <s v="Indian Rupees(Rs.)"/>
    <x v="0"/>
    <x v="0"/>
    <s v="No"/>
    <s v="No"/>
    <n v="2"/>
    <n v="13"/>
    <n v="600"/>
    <n v="3.3"/>
    <n v="2018"/>
    <n v="6"/>
    <n v="15"/>
    <d v="2018-06-15T00:00:00"/>
    <n v="7.2"/>
    <x v="0"/>
  </r>
  <r>
    <n v="17977785"/>
    <s v="Craving"/>
    <n v="1"/>
    <s v="New Delhi"/>
    <s v="Subhash Nagar"/>
    <n v="77.121774799999997"/>
    <n v="28.637007700000002"/>
    <s v="Chinese, Fast Food"/>
    <s v="Indian Rupees(Rs.)"/>
    <x v="0"/>
    <x v="0"/>
    <s v="No"/>
    <s v="No"/>
    <n v="2"/>
    <n v="10"/>
    <n v="600"/>
    <n v="3.1"/>
    <n v="2017"/>
    <n v="6"/>
    <n v="22"/>
    <d v="2017-06-22T00:00:00"/>
    <n v="7.2"/>
    <x v="0"/>
  </r>
  <r>
    <n v="7391"/>
    <s v="Costa Coffee"/>
    <n v="1"/>
    <s v="New Delhi"/>
    <s v="Vasant Vihar"/>
    <n v="77.164367999999996"/>
    <n v="28.557223"/>
    <s v="Cafe"/>
    <s v="Indian Rupees(Rs.)"/>
    <x v="0"/>
    <x v="0"/>
    <s v="No"/>
    <s v="No"/>
    <n v="2"/>
    <n v="80"/>
    <n v="600"/>
    <n v="3.6"/>
    <n v="2018"/>
    <n v="6"/>
    <n v="14"/>
    <d v="2018-06-14T00:00:00"/>
    <n v="7.2"/>
    <x v="0"/>
  </r>
  <r>
    <n v="18432191"/>
    <s v="Udta Punjab"/>
    <n v="1"/>
    <s v="New Delhi"/>
    <s v="Ashok Vihar Phase 3"/>
    <n v="77.178037500000002"/>
    <n v="28.692475099999999"/>
    <s v="North Indian, Mughlai"/>
    <s v="Indian Rupees(Rs.)"/>
    <x v="0"/>
    <x v="0"/>
    <s v="No"/>
    <s v="No"/>
    <n v="2"/>
    <n v="31"/>
    <n v="600"/>
    <n v="3.5"/>
    <n v="2015"/>
    <n v="5"/>
    <n v="14"/>
    <d v="2015-05-14T00:00:00"/>
    <n v="7.2"/>
    <x v="0"/>
  </r>
  <r>
    <n v="993"/>
    <s v="Al Jawahar"/>
    <n v="1"/>
    <s v="New Delhi"/>
    <s v="Jama Masjid"/>
    <n v="77.2327023"/>
    <n v="28.649621400000001"/>
    <s v="Mughlai, North Indian"/>
    <s v="Indian Rupees(Rs.)"/>
    <x v="0"/>
    <x v="0"/>
    <s v="No"/>
    <s v="No"/>
    <n v="2"/>
    <n v="1585"/>
    <n v="600"/>
    <n v="3.8"/>
    <n v="2016"/>
    <n v="5"/>
    <n v="7"/>
    <d v="2016-05-07T00:00:00"/>
    <n v="7.2"/>
    <x v="0"/>
  </r>
  <r>
    <n v="312213"/>
    <s v="Naughty 9 Kitchen &amp; Bar"/>
    <n v="1"/>
    <s v="New Delhi"/>
    <s v="Moti Nagar"/>
    <n v="77.141455300000004"/>
    <n v="28.657018600000001"/>
    <s v="North Indian, Chinese"/>
    <s v="Indian Rupees(Rs.)"/>
    <x v="0"/>
    <x v="0"/>
    <s v="No"/>
    <s v="No"/>
    <n v="2"/>
    <n v="3"/>
    <n v="600"/>
    <n v="1"/>
    <n v="2012"/>
    <n v="5"/>
    <n v="4"/>
    <d v="2012-05-04T00:00:00"/>
    <n v="7.2"/>
    <x v="0"/>
  </r>
  <r>
    <n v="18291238"/>
    <s v="TLC Kitchen"/>
    <n v="1"/>
    <s v="New Delhi"/>
    <s v="Okhla Phase 2"/>
    <n v="77.275381699999997"/>
    <n v="28.537884699999999"/>
    <s v="Healthy Food"/>
    <s v="Indian Rupees(Rs.)"/>
    <x v="0"/>
    <x v="0"/>
    <s v="No"/>
    <s v="No"/>
    <n v="2"/>
    <n v="2"/>
    <n v="600"/>
    <n v="1"/>
    <n v="2016"/>
    <n v="5"/>
    <n v="6"/>
    <d v="2016-05-06T00:00:00"/>
    <n v="7.2"/>
    <x v="0"/>
  </r>
  <r>
    <n v="18017258"/>
    <s v="The Indian Grill Restaurant"/>
    <n v="1"/>
    <s v="New Delhi"/>
    <s v="Paharganj"/>
    <n v="77.215088460000004"/>
    <n v="28.64598569"/>
    <s v="North Indian, Continental"/>
    <s v="Indian Rupees(Rs.)"/>
    <x v="0"/>
    <x v="0"/>
    <s v="No"/>
    <s v="No"/>
    <n v="2"/>
    <n v="10"/>
    <n v="600"/>
    <n v="2.8"/>
    <n v="2015"/>
    <n v="5"/>
    <n v="4"/>
    <d v="2015-05-04T00:00:00"/>
    <n v="7.2"/>
    <x v="0"/>
  </r>
  <r>
    <n v="310604"/>
    <s v="Platform Nine and Three Quarters"/>
    <n v="1"/>
    <s v="New Delhi"/>
    <s v="Vivek Vihar"/>
    <n v="77.303725409999998"/>
    <n v="28.667360179999999"/>
    <s v="Cafe, North Indian, Continental"/>
    <s v="Indian Rupees(Rs.)"/>
    <x v="0"/>
    <x v="0"/>
    <s v="No"/>
    <s v="No"/>
    <n v="2"/>
    <n v="54"/>
    <n v="600"/>
    <n v="2.6"/>
    <n v="2015"/>
    <n v="5"/>
    <n v="9"/>
    <d v="2015-05-09T00:00:00"/>
    <n v="7.2"/>
    <x v="0"/>
  </r>
  <r>
    <n v="3469"/>
    <s v="Punjab Restaurant"/>
    <n v="1"/>
    <s v="New Delhi"/>
    <s v="Yusuf Sarai"/>
    <n v="77.207236800000004"/>
    <n v="28.561772399999999"/>
    <s v="North Indian, Mughlai"/>
    <s v="Indian Rupees(Rs.)"/>
    <x v="0"/>
    <x v="0"/>
    <s v="No"/>
    <s v="No"/>
    <n v="2"/>
    <n v="46"/>
    <n v="600"/>
    <n v="3.2"/>
    <n v="2015"/>
    <n v="5"/>
    <n v="21"/>
    <d v="2015-05-21T00:00:00"/>
    <n v="7.2"/>
    <x v="0"/>
  </r>
  <r>
    <n v="9971"/>
    <s v="Mughlai Shahi Rasoi"/>
    <n v="1"/>
    <s v="New Delhi"/>
    <s v="Alaknanda"/>
    <n v="77.253850999999997"/>
    <n v="28.525327399999998"/>
    <s v="North Indian, Mughlai"/>
    <s v="Indian Rupees(Rs.)"/>
    <x v="0"/>
    <x v="0"/>
    <s v="No"/>
    <s v="No"/>
    <n v="2"/>
    <n v="23"/>
    <n v="600"/>
    <n v="3.2"/>
    <n v="2011"/>
    <n v="4"/>
    <n v="18"/>
    <d v="2011-04-18T00:00:00"/>
    <n v="7.2"/>
    <x v="0"/>
  </r>
  <r>
    <n v="4237"/>
    <s v="Costa Coffee"/>
    <n v="1"/>
    <s v="New Delhi"/>
    <s v="Connaught Place"/>
    <n v="77.232191900000004"/>
    <n v="28.629256049999999"/>
    <s v="Cafe"/>
    <s v="Indian Rupees(Rs.)"/>
    <x v="0"/>
    <x v="0"/>
    <s v="No"/>
    <s v="No"/>
    <n v="2"/>
    <n v="76"/>
    <n v="600"/>
    <n v="3.4"/>
    <n v="2015"/>
    <n v="4"/>
    <n v="23"/>
    <d v="2015-04-23T00:00:00"/>
    <n v="7.2"/>
    <x v="0"/>
  </r>
  <r>
    <n v="3492"/>
    <s v="Concept"/>
    <n v="1"/>
    <s v="New Delhi"/>
    <s v="Defence Colony"/>
    <n v="77.238853800000001"/>
    <n v="28.578228500000002"/>
    <s v="North Indian, Mughlai, Chinese"/>
    <s v="Indian Rupees(Rs.)"/>
    <x v="0"/>
    <x v="0"/>
    <s v="No"/>
    <s v="No"/>
    <n v="2"/>
    <n v="301"/>
    <n v="600"/>
    <n v="3.9"/>
    <n v="2013"/>
    <n v="4"/>
    <n v="25"/>
    <d v="2013-04-25T00:00:00"/>
    <n v="7.2"/>
    <x v="0"/>
  </r>
  <r>
    <n v="9569"/>
    <s v="Mehfil"/>
    <n v="1"/>
    <s v="New Delhi"/>
    <s v="Defence Colony"/>
    <n v="77.228435500000003"/>
    <n v="28.5740102"/>
    <s v="North Indian, Mughlai"/>
    <s v="Indian Rupees(Rs.)"/>
    <x v="0"/>
    <x v="0"/>
    <s v="No"/>
    <s v="No"/>
    <n v="2"/>
    <n v="35"/>
    <n v="600"/>
    <n v="2.4"/>
    <n v="2010"/>
    <n v="4"/>
    <n v="14"/>
    <d v="2010-04-14T00:00:00"/>
    <n v="7.2"/>
    <x v="0"/>
  </r>
  <r>
    <n v="9891"/>
    <s v="Al-Malik"/>
    <n v="1"/>
    <s v="New Delhi"/>
    <s v="East of Kailash"/>
    <n v="77.251425010000005"/>
    <n v="28.555975669999999"/>
    <s v="North Indian, Mughlai, Chinese"/>
    <s v="Indian Rupees(Rs.)"/>
    <x v="0"/>
    <x v="0"/>
    <s v="No"/>
    <s v="No"/>
    <n v="2"/>
    <n v="21"/>
    <n v="600"/>
    <n v="3.2"/>
    <n v="2012"/>
    <n v="4"/>
    <n v="27"/>
    <d v="2012-04-27T00:00:00"/>
    <n v="7.2"/>
    <x v="0"/>
  </r>
  <r>
    <n v="18025089"/>
    <s v="FNV"/>
    <n v="1"/>
    <s v="New Delhi"/>
    <s v="Lajpat Nagar 1"/>
    <n v="77.239223640000006"/>
    <n v="28.578527650000002"/>
    <s v="North Indian, Chinese"/>
    <s v="Indian Rupees(Rs.)"/>
    <x v="0"/>
    <x v="0"/>
    <s v="No"/>
    <s v="No"/>
    <n v="2"/>
    <n v="2"/>
    <n v="600"/>
    <n v="1"/>
    <n v="2017"/>
    <n v="4"/>
    <n v="18"/>
    <d v="2017-04-18T00:00:00"/>
    <n v="7.2"/>
    <x v="0"/>
  </r>
  <r>
    <n v="18356812"/>
    <s v="The Sweet Spot"/>
    <n v="1"/>
    <s v="New Delhi"/>
    <s v="Mandi House"/>
    <n v="77.230579599999999"/>
    <n v="28.630483399999999"/>
    <s v="Bakery"/>
    <s v="Indian Rupees(Rs.)"/>
    <x v="0"/>
    <x v="0"/>
    <s v="No"/>
    <s v="No"/>
    <n v="2"/>
    <n v="2"/>
    <n v="600"/>
    <n v="1"/>
    <n v="2011"/>
    <n v="4"/>
    <n v="7"/>
    <d v="2011-04-07T00:00:00"/>
    <n v="7.2"/>
    <x v="0"/>
  </r>
  <r>
    <n v="306250"/>
    <s v="Kebab Xpress"/>
    <n v="1"/>
    <s v="New Delhi"/>
    <s v="Moments Mall, Kirti Nagar"/>
    <n v="77.146737400000006"/>
    <n v="28.656854500000001"/>
    <s v="North Indian, Mughlai"/>
    <s v="Indian Rupees(Rs.)"/>
    <x v="0"/>
    <x v="0"/>
    <s v="No"/>
    <s v="No"/>
    <n v="2"/>
    <n v="32"/>
    <n v="600"/>
    <n v="3.2"/>
    <n v="2012"/>
    <n v="4"/>
    <n v="28"/>
    <d v="2012-04-28T00:00:00"/>
    <n v="7.2"/>
    <x v="0"/>
  </r>
  <r>
    <n v="307419"/>
    <s v="Frontier Restaurant"/>
    <n v="1"/>
    <s v="New Delhi"/>
    <s v="Pitampura"/>
    <n v="77.140436899999997"/>
    <n v="28.718371099999999"/>
    <s v="North Indian, Chinese"/>
    <s v="Indian Rupees(Rs.)"/>
    <x v="0"/>
    <x v="0"/>
    <s v="No"/>
    <s v="No"/>
    <n v="2"/>
    <n v="7"/>
    <n v="600"/>
    <n v="2.5"/>
    <n v="2016"/>
    <n v="4"/>
    <n v="9"/>
    <d v="2016-04-09T00:00:00"/>
    <n v="7.2"/>
    <x v="0"/>
  </r>
  <r>
    <n v="8961"/>
    <s v="Sahni Veg &amp; Non Veg"/>
    <n v="1"/>
    <s v="New Delhi"/>
    <s v="Pitampura"/>
    <n v="77.142179799999994"/>
    <n v="28.70533"/>
    <s v="North Indian, Mughlai"/>
    <s v="Indian Rupees(Rs.)"/>
    <x v="0"/>
    <x v="0"/>
    <s v="No"/>
    <s v="No"/>
    <n v="2"/>
    <n v="26"/>
    <n v="600"/>
    <n v="3.1"/>
    <n v="2012"/>
    <n v="4"/>
    <n v="12"/>
    <d v="2012-04-12T00:00:00"/>
    <n v="7.2"/>
    <x v="0"/>
  </r>
  <r>
    <n v="309578"/>
    <s v="Moksha"/>
    <n v="1"/>
    <s v="New Delhi"/>
    <s v="Punjabi Bagh"/>
    <n v="77.13278923"/>
    <n v="28.670920559999999"/>
    <s v="Chinese, North Indian, Italian"/>
    <s v="Indian Rupees(Rs.)"/>
    <x v="0"/>
    <x v="0"/>
    <s v="No"/>
    <s v="No"/>
    <n v="2"/>
    <n v="54"/>
    <n v="600"/>
    <n v="3.2"/>
    <n v="2010"/>
    <n v="4"/>
    <n v="1"/>
    <d v="2010-04-01T00:00:00"/>
    <n v="7.2"/>
    <x v="0"/>
  </r>
  <r>
    <n v="312130"/>
    <s v="The Categorical Eat Pham"/>
    <n v="1"/>
    <s v="New Delhi"/>
    <s v="Safdarjung"/>
    <n v="77.193846699999995"/>
    <n v="28.561027230000001"/>
    <s v="North Eastern"/>
    <s v="Indian Rupees(Rs.)"/>
    <x v="0"/>
    <x v="0"/>
    <s v="No"/>
    <s v="No"/>
    <n v="2"/>
    <n v="94"/>
    <n v="600"/>
    <n v="3.7"/>
    <n v="2011"/>
    <n v="4"/>
    <n v="4"/>
    <d v="2011-04-04T00:00:00"/>
    <n v="7.2"/>
    <x v="0"/>
  </r>
  <r>
    <n v="301700"/>
    <s v="Big Yellow Door"/>
    <n v="1"/>
    <s v="New Delhi"/>
    <s v="Vijay Nagar"/>
    <n v="77.204991000000007"/>
    <n v="28.693443899999998"/>
    <s v="Cafe, Italian, Fast Food"/>
    <s v="Indian Rupees(Rs.)"/>
    <x v="0"/>
    <x v="0"/>
    <s v="No"/>
    <s v="No"/>
    <n v="2"/>
    <n v="3986"/>
    <n v="600"/>
    <n v="4.3"/>
    <n v="2015"/>
    <n v="4"/>
    <n v="5"/>
    <d v="2015-04-05T00:00:00"/>
    <n v="7.2"/>
    <x v="0"/>
  </r>
  <r>
    <n v="18057820"/>
    <s v="Puran Chand Ambala Wale Di Hatti"/>
    <n v="1"/>
    <s v="New Delhi"/>
    <s v="Ashok Vihar Phase 3"/>
    <n v="77.178037500000002"/>
    <n v="28.692475099999999"/>
    <s v="North Indian, Mughlai"/>
    <s v="Indian Rupees(Rs.)"/>
    <x v="0"/>
    <x v="0"/>
    <s v="No"/>
    <s v="No"/>
    <n v="2"/>
    <n v="34"/>
    <n v="600"/>
    <n v="3.3"/>
    <n v="2010"/>
    <n v="3"/>
    <n v="15"/>
    <d v="2010-03-15T00:00:00"/>
    <n v="7.2"/>
    <x v="0"/>
  </r>
  <r>
    <n v="552"/>
    <s v="Haldiram's"/>
    <n v="1"/>
    <s v="New Delhi"/>
    <s v="Chandni Chowk"/>
    <n v="77.231668900000003"/>
    <n v="28.656310600000001"/>
    <s v="North Indian, South Indian, Chinese, Street Food, Fast Food, Mithai, Desserts"/>
    <s v="Indian Rupees(Rs.)"/>
    <x v="0"/>
    <x v="0"/>
    <s v="No"/>
    <s v="No"/>
    <n v="2"/>
    <n v="444"/>
    <n v="600"/>
    <n v="3.9"/>
    <n v="2018"/>
    <n v="3"/>
    <n v="10"/>
    <d v="2018-03-10T00:00:00"/>
    <n v="7.2"/>
    <x v="0"/>
  </r>
  <r>
    <n v="756"/>
    <s v="Duggal's Rasoi"/>
    <n v="1"/>
    <s v="New Delhi"/>
    <s v="Defence Colony"/>
    <n v="77.238494599999996"/>
    <n v="28.578015099999998"/>
    <s v="North Indian, Mughlai"/>
    <s v="Indian Rupees(Rs.)"/>
    <x v="0"/>
    <x v="0"/>
    <s v="No"/>
    <s v="No"/>
    <n v="2"/>
    <n v="35"/>
    <n v="600"/>
    <n v="3.4"/>
    <n v="2013"/>
    <n v="3"/>
    <n v="25"/>
    <d v="2013-03-25T00:00:00"/>
    <n v="7.2"/>
    <x v="0"/>
  </r>
  <r>
    <n v="312302"/>
    <s v="Nutri Punch"/>
    <n v="1"/>
    <s v="New Delhi"/>
    <s v="Greater Kailash (GK) 1"/>
    <n v="77.240560200000004"/>
    <n v="28.5482719"/>
    <s v="Healthy Food"/>
    <s v="Indian Rupees(Rs.)"/>
    <x v="0"/>
    <x v="0"/>
    <s v="No"/>
    <s v="No"/>
    <n v="2"/>
    <n v="158"/>
    <n v="600"/>
    <n v="4"/>
    <n v="2010"/>
    <n v="3"/>
    <n v="15"/>
    <d v="2010-03-15T00:00:00"/>
    <n v="7.2"/>
    <x v="0"/>
  </r>
  <r>
    <n v="785"/>
    <s v="Costa Coffee"/>
    <n v="1"/>
    <s v="New Delhi"/>
    <s v="Greater Kailash (GK) 2"/>
    <n v="77.243245599999995"/>
    <n v="28.533716200000001"/>
    <s v="Cafe"/>
    <s v="Indian Rupees(Rs.)"/>
    <x v="0"/>
    <x v="0"/>
    <s v="No"/>
    <s v="No"/>
    <n v="2"/>
    <n v="103"/>
    <n v="600"/>
    <n v="3.5"/>
    <n v="2018"/>
    <n v="3"/>
    <n v="22"/>
    <d v="2018-03-22T00:00:00"/>
    <n v="7.2"/>
    <x v="0"/>
  </r>
  <r>
    <n v="9392"/>
    <s v="Bawarchi"/>
    <n v="1"/>
    <s v="New Delhi"/>
    <s v="Gujranwala Town"/>
    <n v="77.192053999999999"/>
    <n v="28.6989226"/>
    <s v="North Indian, Mughlai"/>
    <s v="Indian Rupees(Rs.)"/>
    <x v="0"/>
    <x v="0"/>
    <s v="No"/>
    <s v="No"/>
    <n v="2"/>
    <n v="35"/>
    <n v="600"/>
    <n v="3.3"/>
    <n v="2016"/>
    <n v="3"/>
    <n v="23"/>
    <d v="2016-03-23T00:00:00"/>
    <n v="7.2"/>
    <x v="0"/>
  </r>
  <r>
    <n v="18431125"/>
    <s v="Kitchen199"/>
    <n v="1"/>
    <s v="New Delhi"/>
    <s v="Gujranwala Town"/>
    <n v="77.183967800000005"/>
    <n v="28.7006555"/>
    <s v="North Indian, Chinese"/>
    <s v="Indian Rupees(Rs.)"/>
    <x v="0"/>
    <x v="0"/>
    <s v="No"/>
    <s v="No"/>
    <n v="2"/>
    <n v="1"/>
    <n v="600"/>
    <n v="1"/>
    <n v="2011"/>
    <n v="3"/>
    <n v="1"/>
    <d v="2011-03-01T00:00:00"/>
    <n v="7.2"/>
    <x v="0"/>
  </r>
  <r>
    <n v="18175283"/>
    <s v="Hira Sweets"/>
    <n v="1"/>
    <s v="New Delhi"/>
    <s v="Janakpuri"/>
    <n v="77.087026499999993"/>
    <n v="28.633020399999999"/>
    <s v="North Indian, South Indian, Street Food, Fast Food, Mithai"/>
    <s v="Indian Rupees(Rs.)"/>
    <x v="0"/>
    <x v="0"/>
    <s v="No"/>
    <s v="No"/>
    <n v="2"/>
    <n v="85"/>
    <n v="600"/>
    <n v="2.5"/>
    <n v="2010"/>
    <n v="3"/>
    <n v="5"/>
    <d v="2010-03-05T00:00:00"/>
    <n v="7.2"/>
    <x v="0"/>
  </r>
  <r>
    <n v="300577"/>
    <s v="Costa Coffee"/>
    <n v="1"/>
    <s v="New Delhi"/>
    <s v="Janpath"/>
    <n v="77.219588329999993"/>
    <n v="28.629034999999998"/>
    <s v="Cafe"/>
    <s v="Indian Rupees(Rs.)"/>
    <x v="0"/>
    <x v="0"/>
    <s v="No"/>
    <s v="No"/>
    <n v="2"/>
    <n v="31"/>
    <n v="600"/>
    <n v="3.4"/>
    <n v="2018"/>
    <n v="3"/>
    <n v="5"/>
    <d v="2018-03-05T00:00:00"/>
    <n v="7.2"/>
    <x v="0"/>
  </r>
  <r>
    <n v="306088"/>
    <s v="M I Food Center"/>
    <n v="1"/>
    <s v="New Delhi"/>
    <s v="Lodhi Colony"/>
    <n v="77.226459500000004"/>
    <n v="28.585563199999999"/>
    <s v="North Indian, Mughlai, Chinese"/>
    <s v="Indian Rupees(Rs.)"/>
    <x v="0"/>
    <x v="0"/>
    <s v="No"/>
    <s v="No"/>
    <n v="2"/>
    <n v="202"/>
    <n v="600"/>
    <n v="3.8"/>
    <n v="2012"/>
    <n v="3"/>
    <n v="26"/>
    <d v="2012-03-26T00:00:00"/>
    <n v="7.2"/>
    <x v="0"/>
  </r>
  <r>
    <n v="300302"/>
    <s v="Nikashee"/>
    <n v="1"/>
    <s v="New Delhi"/>
    <s v="Malviya Nagar"/>
    <n v="77.209044199999994"/>
    <n v="28.534028299999999"/>
    <s v="Chinese, Thai"/>
    <s v="Indian Rupees(Rs.)"/>
    <x v="0"/>
    <x v="0"/>
    <s v="No"/>
    <s v="No"/>
    <n v="2"/>
    <n v="408"/>
    <n v="600"/>
    <n v="3.7"/>
    <n v="2010"/>
    <n v="3"/>
    <n v="14"/>
    <d v="2010-03-14T00:00:00"/>
    <n v="7.2"/>
    <x v="0"/>
  </r>
  <r>
    <n v="305479"/>
    <s v="Dunkin' Donuts"/>
    <n v="1"/>
    <s v="New Delhi"/>
    <s v="Moments Mall, Kirti Nagar"/>
    <n v="77.146741000000006"/>
    <n v="28.656857599999999"/>
    <s v="Burger, Desserts, Fast Food"/>
    <s v="Indian Rupees(Rs.)"/>
    <x v="0"/>
    <x v="0"/>
    <s v="No"/>
    <s v="No"/>
    <n v="2"/>
    <n v="107"/>
    <n v="600"/>
    <n v="3.5"/>
    <n v="2013"/>
    <n v="3"/>
    <n v="8"/>
    <d v="2013-03-08T00:00:00"/>
    <n v="7.2"/>
    <x v="0"/>
  </r>
  <r>
    <n v="18312564"/>
    <s v="Da Pizza Corner"/>
    <n v="1"/>
    <s v="New Delhi"/>
    <s v="Palam"/>
    <n v="77.087517700000006"/>
    <n v="28.585987899999999"/>
    <s v="Fast Food, Pizza"/>
    <s v="Indian Rupees(Rs.)"/>
    <x v="0"/>
    <x v="0"/>
    <s v="No"/>
    <s v="No"/>
    <n v="2"/>
    <n v="7"/>
    <n v="600"/>
    <n v="3"/>
    <n v="2018"/>
    <n v="3"/>
    <n v="26"/>
    <d v="2018-03-26T00:00:00"/>
    <n v="7.2"/>
    <x v="0"/>
  </r>
  <r>
    <n v="2958"/>
    <s v="Chawla's Tandoori Xpress"/>
    <n v="1"/>
    <s v="New Delhi"/>
    <s v="Pitampura"/>
    <n v="77.135168800000002"/>
    <n v="28.688000899999999"/>
    <s v="North Indian, Mughlai"/>
    <s v="Indian Rupees(Rs.)"/>
    <x v="0"/>
    <x v="0"/>
    <s v="No"/>
    <s v="No"/>
    <n v="2"/>
    <n v="75"/>
    <n v="600"/>
    <n v="2.5"/>
    <n v="2018"/>
    <n v="3"/>
    <n v="20"/>
    <d v="2018-03-20T00:00:00"/>
    <n v="7.2"/>
    <x v="0"/>
  </r>
  <r>
    <n v="313481"/>
    <s v="Bombay's Royal China"/>
    <n v="1"/>
    <s v="New Delhi"/>
    <s v="Prashant Vihar"/>
    <n v="77.136998300000002"/>
    <n v="28.713180000000001"/>
    <s v="Chinese, Fast Food"/>
    <s v="Indian Rupees(Rs.)"/>
    <x v="0"/>
    <x v="0"/>
    <s v="No"/>
    <s v="No"/>
    <n v="2"/>
    <n v="17"/>
    <n v="600"/>
    <n v="3.2"/>
    <n v="2011"/>
    <n v="3"/>
    <n v="12"/>
    <d v="2011-03-12T00:00:00"/>
    <n v="7.2"/>
    <x v="0"/>
  </r>
  <r>
    <n v="18355275"/>
    <s v="Hungry Folks Food Corner"/>
    <n v="1"/>
    <s v="New Delhi"/>
    <s v="Qutab Institutional Area"/>
    <n v="77.185739400000003"/>
    <n v="28.541619600000001"/>
    <s v="Fast Food, North Indian, Chinese"/>
    <s v="Indian Rupees(Rs.)"/>
    <x v="0"/>
    <x v="0"/>
    <s v="No"/>
    <s v="No"/>
    <n v="2"/>
    <n v="3"/>
    <n v="600"/>
    <n v="1"/>
    <n v="2014"/>
    <n v="3"/>
    <n v="26"/>
    <d v="2014-03-26T00:00:00"/>
    <n v="7.2"/>
    <x v="0"/>
  </r>
  <r>
    <n v="307464"/>
    <s v="Mizo Diner"/>
    <n v="1"/>
    <s v="New Delhi"/>
    <s v="Safdarjung"/>
    <n v="77.192624620000004"/>
    <n v="28.561991339999999"/>
    <s v="North Indian, Tibetan"/>
    <s v="Indian Rupees(Rs.)"/>
    <x v="0"/>
    <x v="0"/>
    <s v="No"/>
    <s v="No"/>
    <n v="2"/>
    <n v="154"/>
    <n v="600"/>
    <n v="3.7"/>
    <n v="2010"/>
    <n v="3"/>
    <n v="17"/>
    <d v="2010-03-17T00:00:00"/>
    <n v="7.2"/>
    <x v="0"/>
  </r>
  <r>
    <n v="306503"/>
    <s v="Big Yellow Door"/>
    <n v="1"/>
    <s v="New Delhi"/>
    <s v="Satyaniketan"/>
    <n v="77.167523900000006"/>
    <n v="28.587911900000002"/>
    <s v="Cafe, Fast Food, Italian"/>
    <s v="Indian Rupees(Rs.)"/>
    <x v="0"/>
    <x v="0"/>
    <s v="No"/>
    <s v="No"/>
    <n v="2"/>
    <n v="3311"/>
    <n v="600"/>
    <n v="4.2"/>
    <n v="2016"/>
    <n v="3"/>
    <n v="9"/>
    <d v="2016-03-09T00:00:00"/>
    <n v="7.2"/>
    <x v="0"/>
  </r>
  <r>
    <n v="310705"/>
    <s v="Hangchuaa's Chinese Food Corner"/>
    <n v="1"/>
    <s v="New Delhi"/>
    <s v="South Extension 2"/>
    <n v="77.218917309999995"/>
    <n v="28.564324719999998"/>
    <s v="Chinese"/>
    <s v="Indian Rupees(Rs.)"/>
    <x v="0"/>
    <x v="0"/>
    <s v="No"/>
    <s v="No"/>
    <n v="2"/>
    <n v="20"/>
    <n v="600"/>
    <n v="3.1"/>
    <n v="2015"/>
    <n v="3"/>
    <n v="5"/>
    <d v="2015-03-05T00:00:00"/>
    <n v="7.2"/>
    <x v="0"/>
  </r>
  <r>
    <n v="4982"/>
    <s v="The Yummy Chilli"/>
    <n v="1"/>
    <s v="New Delhi"/>
    <s v="V3S Mall, Laxmi Nagar"/>
    <n v="77.287026499999996"/>
    <n v="28.636981599999999"/>
    <s v="Mughlai, North Indian"/>
    <s v="Indian Rupees(Rs.)"/>
    <x v="0"/>
    <x v="0"/>
    <s v="No"/>
    <s v="No"/>
    <n v="2"/>
    <n v="9"/>
    <n v="600"/>
    <n v="2.9"/>
    <n v="2016"/>
    <n v="3"/>
    <n v="24"/>
    <d v="2016-03-24T00:00:00"/>
    <n v="7.2"/>
    <x v="0"/>
  </r>
  <r>
    <n v="310640"/>
    <s v="THS - The Hunger Street"/>
    <n v="1"/>
    <s v="New Delhi"/>
    <s v="Vikaspuri"/>
    <n v="0"/>
    <n v="0"/>
    <s v="North Indian, Mughlai, Chinese"/>
    <s v="Indian Rupees(Rs.)"/>
    <x v="0"/>
    <x v="0"/>
    <s v="No"/>
    <s v="No"/>
    <n v="2"/>
    <n v="49"/>
    <n v="600"/>
    <n v="3.2"/>
    <n v="2013"/>
    <n v="3"/>
    <n v="15"/>
    <d v="2013-03-15T00:00:00"/>
    <n v="7.2"/>
    <x v="0"/>
  </r>
  <r>
    <n v="6240"/>
    <s v="Urban Punjab"/>
    <n v="1"/>
    <s v="New Delhi"/>
    <s v="Vivek Vihar"/>
    <n v="77.312267570000003"/>
    <n v="28.668153579999998"/>
    <s v="North Indian, Chinese"/>
    <s v="Indian Rupees(Rs.)"/>
    <x v="0"/>
    <x v="0"/>
    <s v="No"/>
    <s v="No"/>
    <n v="2"/>
    <n v="168"/>
    <n v="600"/>
    <n v="3.6"/>
    <n v="2012"/>
    <n v="3"/>
    <n v="25"/>
    <d v="2012-03-25T00:00:00"/>
    <n v="7.2"/>
    <x v="0"/>
  </r>
  <r>
    <n v="18375397"/>
    <s v="Big Yellow Door"/>
    <n v="1"/>
    <s v="New Delhi"/>
    <s v="GTB Nagar"/>
    <n v="77.204092599999996"/>
    <n v="28.6950596"/>
    <s v="Cafe, Fast Food, Italian"/>
    <s v="Indian Rupees(Rs.)"/>
    <x v="0"/>
    <x v="0"/>
    <s v="No"/>
    <s v="No"/>
    <n v="2"/>
    <n v="214"/>
    <n v="600"/>
    <n v="4.3"/>
    <n v="2015"/>
    <n v="2"/>
    <n v="3"/>
    <d v="2015-02-03T00:00:00"/>
    <n v="7.2"/>
    <x v="0"/>
  </r>
  <r>
    <n v="18366011"/>
    <s v="Resunga Food Corner"/>
    <n v="1"/>
    <s v="New Delhi"/>
    <s v="Kirti Nagar"/>
    <n v="77.131706199999996"/>
    <n v="28.6494447"/>
    <s v="Chinese, Mughlai"/>
    <s v="Indian Rupees(Rs.)"/>
    <x v="0"/>
    <x v="0"/>
    <s v="No"/>
    <s v="No"/>
    <n v="2"/>
    <n v="5"/>
    <n v="600"/>
    <n v="3"/>
    <n v="2015"/>
    <n v="2"/>
    <n v="4"/>
    <d v="2015-02-04T00:00:00"/>
    <n v="7.2"/>
    <x v="0"/>
  </r>
  <r>
    <n v="5869"/>
    <s v="Al Bake"/>
    <n v="1"/>
    <s v="New Delhi"/>
    <s v="Living Style Mall, Jasola"/>
    <n v="77.296977900000002"/>
    <n v="28.541166100000002"/>
    <s v="North Indian, Chinese"/>
    <s v="Indian Rupees(Rs.)"/>
    <x v="0"/>
    <x v="0"/>
    <s v="No"/>
    <s v="No"/>
    <n v="2"/>
    <n v="66"/>
    <n v="600"/>
    <n v="2.5"/>
    <n v="2016"/>
    <n v="2"/>
    <n v="3"/>
    <d v="2016-02-03T00:00:00"/>
    <n v="7.2"/>
    <x v="0"/>
  </r>
  <r>
    <n v="18368943"/>
    <s v="Tsopema Restaurant"/>
    <n v="1"/>
    <s v="New Delhi"/>
    <s v="Majnu ka Tila"/>
    <n v="77.228255899999994"/>
    <n v="28.701667799999999"/>
    <s v="Tibetan, Chinese, North Indian"/>
    <s v="Indian Rupees(Rs.)"/>
    <x v="0"/>
    <x v="0"/>
    <s v="No"/>
    <s v="No"/>
    <n v="2"/>
    <n v="1"/>
    <n v="600"/>
    <n v="1"/>
    <n v="2014"/>
    <n v="2"/>
    <n v="16"/>
    <d v="2014-02-16T00:00:00"/>
    <n v="7.2"/>
    <x v="0"/>
  </r>
  <r>
    <n v="308222"/>
    <s v="Smoky Chettinad"/>
    <n v="1"/>
    <s v="New Delhi"/>
    <s v="Mayur Vihar Phase 1"/>
    <n v="77.295346859999995"/>
    <n v="28.606909519999999"/>
    <s v="South Indian, Chettinad"/>
    <s v="Indian Rupees(Rs.)"/>
    <x v="0"/>
    <x v="0"/>
    <s v="No"/>
    <s v="No"/>
    <n v="2"/>
    <n v="49"/>
    <n v="600"/>
    <n v="2.8"/>
    <n v="2018"/>
    <n v="2"/>
    <n v="1"/>
    <d v="2018-02-01T00:00:00"/>
    <n v="7.2"/>
    <x v="0"/>
  </r>
  <r>
    <n v="4560"/>
    <s v="Costa Coffee"/>
    <n v="1"/>
    <s v="New Delhi"/>
    <s v="Pacific Mall, Tagore Garden"/>
    <n v="77.106563899999998"/>
    <n v="28.642498199999999"/>
    <s v="Cafe"/>
    <s v="Indian Rupees(Rs.)"/>
    <x v="0"/>
    <x v="0"/>
    <s v="No"/>
    <s v="No"/>
    <n v="2"/>
    <n v="53"/>
    <n v="600"/>
    <n v="3.6"/>
    <n v="2018"/>
    <n v="2"/>
    <n v="21"/>
    <d v="2018-02-21T00:00:00"/>
    <n v="7.2"/>
    <x v="0"/>
  </r>
  <r>
    <n v="6356"/>
    <s v="Allure"/>
    <n v="1"/>
    <s v="New Delhi"/>
    <s v="Paharganj"/>
    <n v="77.214394440000007"/>
    <n v="28.644861110000001"/>
    <s v="North Indian, Chinese, Finger Food"/>
    <s v="Indian Rupees(Rs.)"/>
    <x v="0"/>
    <x v="0"/>
    <s v="No"/>
    <s v="No"/>
    <n v="2"/>
    <n v="6"/>
    <n v="600"/>
    <n v="2.8"/>
    <n v="2014"/>
    <n v="2"/>
    <n v="17"/>
    <d v="2014-02-17T00:00:00"/>
    <n v="7.2"/>
    <x v="0"/>
  </r>
  <r>
    <n v="18356800"/>
    <s v="BarShala"/>
    <n v="1"/>
    <s v="New Delhi"/>
    <s v="Paharganj"/>
    <n v="77.224385999999996"/>
    <n v="28.641786"/>
    <s v="Finger Food"/>
    <s v="Indian Rupees(Rs.)"/>
    <x v="0"/>
    <x v="0"/>
    <s v="No"/>
    <s v="No"/>
    <n v="2"/>
    <n v="14"/>
    <n v="600"/>
    <n v="3.1"/>
    <n v="2017"/>
    <n v="2"/>
    <n v="15"/>
    <d v="2017-02-15T00:00:00"/>
    <n v="7.2"/>
    <x v="0"/>
  </r>
  <r>
    <n v="18391458"/>
    <s v="Cafe Kazbaah"/>
    <n v="1"/>
    <s v="New Delhi"/>
    <s v="Satyaniketan"/>
    <n v="77.168322099999997"/>
    <n v="28.5879999"/>
    <s v="Cafe, Italian, Continental"/>
    <s v="Indian Rupees(Rs.)"/>
    <x v="0"/>
    <x v="0"/>
    <s v="No"/>
    <s v="No"/>
    <n v="2"/>
    <n v="49"/>
    <n v="600"/>
    <n v="4"/>
    <n v="2018"/>
    <n v="2"/>
    <n v="16"/>
    <d v="2018-02-16T00:00:00"/>
    <n v="7.2"/>
    <x v="0"/>
  </r>
  <r>
    <n v="18231390"/>
    <s v="Chocolics"/>
    <n v="1"/>
    <s v="New Delhi"/>
    <s v="South Extension 2"/>
    <n v="0"/>
    <n v="0"/>
    <s v="Bakery, Desserts"/>
    <s v="Indian Rupees(Rs.)"/>
    <x v="0"/>
    <x v="0"/>
    <s v="No"/>
    <s v="No"/>
    <n v="2"/>
    <n v="2"/>
    <n v="600"/>
    <n v="1"/>
    <n v="2010"/>
    <n v="2"/>
    <n v="28"/>
    <d v="2010-02-28T00:00:00"/>
    <n v="7.2"/>
    <x v="0"/>
  </r>
  <r>
    <n v="18277000"/>
    <s v="Hunger Stop"/>
    <n v="1"/>
    <s v="New Delhi"/>
    <s v="Vikaspuri"/>
    <n v="0"/>
    <n v="0"/>
    <s v="North Indian, Mughlai"/>
    <s v="Indian Rupees(Rs.)"/>
    <x v="0"/>
    <x v="0"/>
    <s v="No"/>
    <s v="No"/>
    <n v="2"/>
    <n v="13"/>
    <n v="600"/>
    <n v="3.2"/>
    <n v="2014"/>
    <n v="2"/>
    <n v="24"/>
    <d v="2014-02-24T00:00:00"/>
    <n v="7.2"/>
    <x v="0"/>
  </r>
  <r>
    <n v="7228"/>
    <s v="Punjabi By Nature Express"/>
    <n v="1"/>
    <s v="New Delhi"/>
    <s v="Ambience Mall, Vasant Kunj"/>
    <n v="77.155099000000007"/>
    <n v="28.5411702"/>
    <s v="North Indian, Street Food, Mughlai"/>
    <s v="Indian Rupees(Rs.)"/>
    <x v="0"/>
    <x v="0"/>
    <s v="No"/>
    <s v="No"/>
    <n v="2"/>
    <n v="206"/>
    <n v="600"/>
    <n v="3.5"/>
    <n v="2011"/>
    <n v="1"/>
    <n v="27"/>
    <d v="2011-01-27T00:00:00"/>
    <n v="7.2"/>
    <x v="0"/>
  </r>
  <r>
    <n v="8201"/>
    <s v="Dunkin' Donuts"/>
    <n v="1"/>
    <s v="New Delhi"/>
    <s v="DLF Place Mall, Saket"/>
    <n v="77.216882519999999"/>
    <n v="28.528228120000001"/>
    <s v="Burger, Desserts, Fast Food"/>
    <s v="Indian Rupees(Rs.)"/>
    <x v="0"/>
    <x v="0"/>
    <s v="No"/>
    <s v="No"/>
    <n v="2"/>
    <n v="426"/>
    <n v="600"/>
    <n v="3.8"/>
    <n v="2014"/>
    <n v="1"/>
    <n v="16"/>
    <d v="2014-01-16T00:00:00"/>
    <n v="7.2"/>
    <x v="0"/>
  </r>
  <r>
    <n v="312594"/>
    <s v="G's Patisserie"/>
    <n v="1"/>
    <s v="New Delhi"/>
    <s v="Kalkaji"/>
    <n v="77.260126"/>
    <n v="28.537134000000002"/>
    <s v="Bakery, Desserts"/>
    <s v="Indian Rupees(Rs.)"/>
    <x v="0"/>
    <x v="0"/>
    <s v="No"/>
    <s v="No"/>
    <n v="2"/>
    <n v="8"/>
    <n v="600"/>
    <n v="2.8"/>
    <n v="2012"/>
    <n v="1"/>
    <n v="3"/>
    <d v="2012-01-03T00:00:00"/>
    <n v="7.2"/>
    <x v="0"/>
  </r>
  <r>
    <n v="18357946"/>
    <s v="Dunkin' Donuts"/>
    <n v="1"/>
    <s v="New Delhi"/>
    <s v="Pacific Mall, Tagore Garden"/>
    <n v="77.106428500000007"/>
    <n v="28.642404899999999"/>
    <s v="Burger, Desserts, Fast Food"/>
    <s v="Indian Rupees(Rs.)"/>
    <x v="0"/>
    <x v="0"/>
    <s v="No"/>
    <s v="No"/>
    <n v="2"/>
    <n v="36"/>
    <n v="600"/>
    <n v="3.4"/>
    <n v="2016"/>
    <n v="1"/>
    <n v="7"/>
    <d v="2016-01-07T00:00:00"/>
    <n v="7.2"/>
    <x v="0"/>
  </r>
  <r>
    <n v="7442"/>
    <s v="Prince Chicken &amp; Mutton Shop"/>
    <n v="1"/>
    <s v="New Delhi"/>
    <s v="Rajinder Nagar"/>
    <n v="77.184934100000007"/>
    <n v="28.6406426"/>
    <s v="Raw Meats, North Indian"/>
    <s v="Indian Rupees(Rs.)"/>
    <x v="0"/>
    <x v="0"/>
    <s v="No"/>
    <s v="No"/>
    <n v="2"/>
    <n v="22"/>
    <n v="600"/>
    <n v="2.6"/>
    <n v="2018"/>
    <n v="1"/>
    <n v="27"/>
    <d v="2018-01-27T00:00:00"/>
    <n v="7.2"/>
    <x v="0"/>
  </r>
  <r>
    <n v="300966"/>
    <s v="Svaruchi Bhoj"/>
    <n v="1"/>
    <s v="New Delhi"/>
    <s v="Rohini"/>
    <n v="77.116538800000001"/>
    <n v="28.7023434"/>
    <s v="North Indian, South Indian, Chinese"/>
    <s v="Indian Rupees(Rs.)"/>
    <x v="0"/>
    <x v="0"/>
    <s v="No"/>
    <s v="No"/>
    <n v="2"/>
    <n v="62"/>
    <n v="600"/>
    <n v="2.4"/>
    <n v="2012"/>
    <n v="1"/>
    <n v="13"/>
    <d v="2012-01-13T00:00:00"/>
    <n v="7.2"/>
    <x v="0"/>
  </r>
  <r>
    <n v="3797"/>
    <s v="Costa Coffee"/>
    <n v="1"/>
    <s v="New Delhi"/>
    <s v="Saket"/>
    <n v="77.216893499999998"/>
    <n v="28.528045599999999"/>
    <s v="Cafe"/>
    <s v="Indian Rupees(Rs.)"/>
    <x v="0"/>
    <x v="0"/>
    <s v="No"/>
    <s v="No"/>
    <n v="2"/>
    <n v="118"/>
    <n v="600"/>
    <n v="3.7"/>
    <n v="2015"/>
    <n v="1"/>
    <n v="11"/>
    <d v="2015-01-11T00:00:00"/>
    <n v="7.2"/>
    <x v="0"/>
  </r>
  <r>
    <n v="18358171"/>
    <s v="Costa Coffee"/>
    <n v="1"/>
    <s v="New Delhi"/>
    <s v="South Extension 2"/>
    <n v="77.220820200000006"/>
    <n v="28.567680599999999"/>
    <s v="Cafe"/>
    <s v="Indian Rupees(Rs.)"/>
    <x v="0"/>
    <x v="0"/>
    <s v="No"/>
    <s v="No"/>
    <n v="2"/>
    <n v="6"/>
    <n v="600"/>
    <n v="3.1"/>
    <n v="2018"/>
    <n v="1"/>
    <n v="20"/>
    <d v="2018-01-20T00:00:00"/>
    <n v="7.2"/>
    <x v="0"/>
  </r>
  <r>
    <n v="9083"/>
    <s v="Gupta Fast Food"/>
    <n v="1"/>
    <s v="New Delhi"/>
    <s v="South Extension 2"/>
    <n v="77.219141269999994"/>
    <n v="28.5642885"/>
    <s v="North Indian, Chinese"/>
    <s v="Indian Rupees(Rs.)"/>
    <x v="0"/>
    <x v="0"/>
    <s v="No"/>
    <s v="No"/>
    <n v="2"/>
    <n v="29"/>
    <n v="600"/>
    <n v="3.4"/>
    <n v="2018"/>
    <n v="1"/>
    <n v="22"/>
    <d v="2018-01-22T00:00:00"/>
    <n v="7.2"/>
    <x v="0"/>
  </r>
  <r>
    <n v="2124"/>
    <s v="New Janta Restaurant"/>
    <n v="1"/>
    <s v="New Delhi"/>
    <s v="Vasant Vihar"/>
    <n v="77.158398700000006"/>
    <n v="28.567711800000001"/>
    <s v="North Indian, Mughlai"/>
    <s v="Indian Rupees(Rs.)"/>
    <x v="0"/>
    <x v="0"/>
    <s v="No"/>
    <s v="No"/>
    <n v="2"/>
    <n v="31"/>
    <n v="600"/>
    <n v="3.1"/>
    <n v="2010"/>
    <n v="1"/>
    <n v="21"/>
    <d v="2010-01-21T00:00:00"/>
    <n v="7.2"/>
    <x v="0"/>
  </r>
  <r>
    <n v="3657"/>
    <s v="The China Town"/>
    <n v="1"/>
    <s v="New Delhi"/>
    <s v="Vikaspuri"/>
    <n v="77.070221680000003"/>
    <n v="28.635041820000001"/>
    <s v="Chinese"/>
    <s v="Indian Rupees(Rs.)"/>
    <x v="0"/>
    <x v="0"/>
    <s v="No"/>
    <s v="No"/>
    <n v="2"/>
    <n v="26"/>
    <n v="600"/>
    <n v="3.4"/>
    <n v="2015"/>
    <n v="1"/>
    <n v="28"/>
    <d v="2015-01-28T00:00:00"/>
    <n v="7.2"/>
    <x v="0"/>
  </r>
  <r>
    <n v="18386746"/>
    <s v="365 Naturals"/>
    <n v="1"/>
    <s v="New Delhi"/>
    <s v="Aerocity"/>
    <n v="77.087896999999998"/>
    <n v="28.554462999999998"/>
    <s v="Continental, North Indian, Fast Food, Street Food, South Indian"/>
    <s v="Indian Rupees(Rs.)"/>
    <x v="0"/>
    <x v="0"/>
    <s v="No"/>
    <s v="No"/>
    <n v="2"/>
    <n v="2"/>
    <n v="600"/>
    <n v="1"/>
    <n v="2011"/>
    <n v="12"/>
    <n v="13"/>
    <d v="2011-12-13T00:00:00"/>
    <n v="7.2"/>
    <x v="0"/>
  </r>
  <r>
    <n v="310447"/>
    <s v="Mandarin"/>
    <n v="1"/>
    <s v="New Delhi"/>
    <s v="Anand Vihar"/>
    <n v="77.306165699999994"/>
    <n v="28.659802599999999"/>
    <s v="Chinese"/>
    <s v="Indian Rupees(Rs.)"/>
    <x v="0"/>
    <x v="0"/>
    <s v="No"/>
    <s v="No"/>
    <n v="2"/>
    <n v="14"/>
    <n v="600"/>
    <n v="2.8"/>
    <n v="2012"/>
    <n v="12"/>
    <n v="12"/>
    <d v="2012-12-12T00:00:00"/>
    <n v="7.2"/>
    <x v="0"/>
  </r>
  <r>
    <n v="7855"/>
    <s v="Dunkin' Donuts"/>
    <n v="1"/>
    <s v="New Delhi"/>
    <s v="Connaught Place"/>
    <n v="77.219633099999996"/>
    <n v="28.630166200000001"/>
    <s v="Burger, Desserts, Fast Food"/>
    <s v="Indian Rupees(Rs.)"/>
    <x v="0"/>
    <x v="0"/>
    <s v="No"/>
    <s v="No"/>
    <n v="2"/>
    <n v="1607"/>
    <n v="600"/>
    <n v="3.9"/>
    <n v="2016"/>
    <n v="12"/>
    <n v="16"/>
    <d v="2016-12-16T00:00:00"/>
    <n v="7.2"/>
    <x v="0"/>
  </r>
  <r>
    <n v="309838"/>
    <s v="Qureshi's Kabab Corner"/>
    <n v="1"/>
    <s v="New Delhi"/>
    <s v="Defence Colony"/>
    <n v="77.238764000000003"/>
    <n v="28.578309600000001"/>
    <s v="North Indian, Mughlai"/>
    <s v="Indian Rupees(Rs.)"/>
    <x v="0"/>
    <x v="0"/>
    <s v="No"/>
    <s v="No"/>
    <n v="2"/>
    <n v="35"/>
    <n v="600"/>
    <n v="3.4"/>
    <n v="2014"/>
    <n v="12"/>
    <n v="19"/>
    <d v="2014-12-19T00:00:00"/>
    <n v="7.2"/>
    <x v="0"/>
  </r>
  <r>
    <n v="9552"/>
    <s v="Madan's Kabab Centre"/>
    <n v="1"/>
    <s v="New Delhi"/>
    <s v="Kirti Nagar"/>
    <n v="77.131230799999997"/>
    <n v="28.648962999999998"/>
    <s v="North Indian, Mughlai"/>
    <s v="Indian Rupees(Rs.)"/>
    <x v="0"/>
    <x v="0"/>
    <s v="No"/>
    <s v="No"/>
    <n v="2"/>
    <n v="31"/>
    <n v="600"/>
    <n v="3.2"/>
    <n v="2012"/>
    <n v="12"/>
    <n v="8"/>
    <d v="2012-12-08T00:00:00"/>
    <n v="7.2"/>
    <x v="0"/>
  </r>
  <r>
    <n v="18365872"/>
    <s v="Punjabi Joint"/>
    <n v="1"/>
    <s v="New Delhi"/>
    <s v="Kirti Nagar"/>
    <n v="77.142205599999997"/>
    <n v="28.655347800000001"/>
    <s v="Mughlai, North Indian, Chinese"/>
    <s v="Indian Rupees(Rs.)"/>
    <x v="0"/>
    <x v="0"/>
    <s v="No"/>
    <s v="No"/>
    <n v="2"/>
    <n v="4"/>
    <n v="600"/>
    <n v="2.8"/>
    <n v="2017"/>
    <n v="12"/>
    <n v="2"/>
    <d v="2017-12-02T00:00:00"/>
    <n v="7.2"/>
    <x v="0"/>
  </r>
  <r>
    <n v="4312"/>
    <s v="First Choice"/>
    <n v="1"/>
    <s v="New Delhi"/>
    <s v="Mahipalpur"/>
    <n v="77.1285132"/>
    <n v="28.543750500000002"/>
    <s v="North Indian, Chinese, Fast Food"/>
    <s v="Indian Rupees(Rs.)"/>
    <x v="0"/>
    <x v="0"/>
    <s v="No"/>
    <s v="No"/>
    <n v="2"/>
    <n v="11"/>
    <n v="600"/>
    <n v="2.9"/>
    <n v="2011"/>
    <n v="12"/>
    <n v="12"/>
    <d v="2011-12-12T00:00:00"/>
    <n v="7.2"/>
    <x v="0"/>
  </r>
  <r>
    <n v="7548"/>
    <s v="Al Quresh"/>
    <n v="1"/>
    <s v="New Delhi"/>
    <s v="Moti Bagh"/>
    <n v="77.170264700000004"/>
    <n v="28.579974799999999"/>
    <s v="North Indian, Mughlai"/>
    <s v="Indian Rupees(Rs.)"/>
    <x v="0"/>
    <x v="0"/>
    <s v="No"/>
    <s v="No"/>
    <n v="2"/>
    <n v="62"/>
    <n v="600"/>
    <n v="3.6"/>
    <n v="2018"/>
    <n v="12"/>
    <n v="5"/>
    <d v="2018-12-05T00:00:00"/>
    <n v="7.2"/>
    <x v="0"/>
  </r>
  <r>
    <n v="1973"/>
    <s v="Nik's Chawla Chik Inn"/>
    <n v="1"/>
    <s v="New Delhi"/>
    <s v="Naraina"/>
    <n v="77.137116500000005"/>
    <n v="28.629294600000001"/>
    <s v="North Indian, Fast Food"/>
    <s v="Indian Rupees(Rs.)"/>
    <x v="0"/>
    <x v="0"/>
    <s v="No"/>
    <s v="No"/>
    <n v="2"/>
    <n v="2"/>
    <n v="600"/>
    <n v="1"/>
    <n v="2012"/>
    <n v="12"/>
    <n v="9"/>
    <d v="2012-12-09T00:00:00"/>
    <n v="7.2"/>
    <x v="0"/>
  </r>
  <r>
    <n v="303788"/>
    <s v="Organic German Bakeshop - Brown Bread Bakery"/>
    <n v="1"/>
    <s v="New Delhi"/>
    <s v="Paharganj"/>
    <n v="77.212267400000002"/>
    <n v="28.6408418"/>
    <s v="Fast Food, Continental, Italian, Bakery"/>
    <s v="Indian Rupees(Rs.)"/>
    <x v="0"/>
    <x v="0"/>
    <s v="No"/>
    <s v="No"/>
    <n v="2"/>
    <n v="22"/>
    <n v="600"/>
    <n v="3.2"/>
    <n v="2015"/>
    <n v="12"/>
    <n v="7"/>
    <d v="2015-12-07T00:00:00"/>
    <n v="7.2"/>
    <x v="0"/>
  </r>
  <r>
    <n v="301191"/>
    <s v="Satyam Rooftop Restaurant"/>
    <n v="1"/>
    <s v="New Delhi"/>
    <s v="Paharganj"/>
    <n v="77.213418329999996"/>
    <n v="28.640630000000002"/>
    <s v="North Indian, Chinese, Fast Food"/>
    <s v="Indian Rupees(Rs.)"/>
    <x v="0"/>
    <x v="0"/>
    <s v="No"/>
    <s v="No"/>
    <n v="2"/>
    <n v="9"/>
    <n v="600"/>
    <n v="2.9"/>
    <n v="2018"/>
    <n v="12"/>
    <n v="11"/>
    <d v="2018-12-11T00:00:00"/>
    <n v="7.2"/>
    <x v="0"/>
  </r>
  <r>
    <n v="18354666"/>
    <s v="Cafe Brownie"/>
    <n v="1"/>
    <s v="New Delhi"/>
    <s v="Paharganj"/>
    <n v="77.215213849999998"/>
    <n v="28.64588182"/>
    <s v="Cafe, Italian"/>
    <s v="Indian Rupees(Rs.)"/>
    <x v="0"/>
    <x v="0"/>
    <s v="No"/>
    <s v="No"/>
    <n v="2"/>
    <n v="3"/>
    <n v="600"/>
    <n v="1"/>
    <n v="2018"/>
    <n v="12"/>
    <n v="28"/>
    <d v="2018-12-28T00:00:00"/>
    <n v="7.2"/>
    <x v="0"/>
  </r>
  <r>
    <n v="18431171"/>
    <s v="Cook &amp; Connect"/>
    <n v="1"/>
    <s v="New Delhi"/>
    <s v="Palam"/>
    <n v="77.081765300000001"/>
    <n v="28.6076275"/>
    <s v="North Indian, Mughlai, Chinese"/>
    <s v="Indian Rupees(Rs.)"/>
    <x v="0"/>
    <x v="0"/>
    <s v="No"/>
    <s v="No"/>
    <n v="2"/>
    <n v="1"/>
    <n v="600"/>
    <n v="1"/>
    <n v="2016"/>
    <n v="12"/>
    <n v="8"/>
    <d v="2016-12-08T00:00:00"/>
    <n v="7.2"/>
    <x v="0"/>
  </r>
  <r>
    <n v="18449651"/>
    <s v="Hook N Cook"/>
    <n v="1"/>
    <s v="New Delhi"/>
    <s v="Palam"/>
    <n v="77.075068430000002"/>
    <n v="28.599189089999999"/>
    <s v="Chinese"/>
    <s v="Indian Rupees(Rs.)"/>
    <x v="0"/>
    <x v="0"/>
    <s v="No"/>
    <s v="No"/>
    <n v="2"/>
    <n v="2"/>
    <n v="600"/>
    <n v="1"/>
    <n v="2015"/>
    <n v="12"/>
    <n v="27"/>
    <d v="2015-12-27T00:00:00"/>
    <n v="7.2"/>
    <x v="0"/>
  </r>
  <r>
    <n v="18237321"/>
    <s v="Echoes Satyaniketan"/>
    <n v="1"/>
    <s v="New Delhi"/>
    <s v="Satyaniketan"/>
    <n v="77.167164499999998"/>
    <n v="28.587608700000001"/>
    <s v="Cafe, Continental, Italian, Mexican, Chinese, American"/>
    <s v="Indian Rupees(Rs.)"/>
    <x v="0"/>
    <x v="0"/>
    <s v="No"/>
    <s v="No"/>
    <n v="2"/>
    <n v="1563"/>
    <n v="600"/>
    <n v="4.7"/>
    <n v="2017"/>
    <n v="12"/>
    <n v="10"/>
    <d v="2017-12-10T00:00:00"/>
    <n v="7.2"/>
    <x v="0"/>
  </r>
  <r>
    <n v="300969"/>
    <s v="Sweet Nothings By Avanti Mathur"/>
    <n v="1"/>
    <s v="New Delhi"/>
    <s v="Shahpur Jat"/>
    <n v="77.215141900000006"/>
    <n v="28.5497078"/>
    <s v="Desserts, Bakery"/>
    <s v="Indian Rupees(Rs.)"/>
    <x v="0"/>
    <x v="0"/>
    <s v="No"/>
    <s v="No"/>
    <n v="2"/>
    <n v="40"/>
    <n v="600"/>
    <n v="3.7"/>
    <n v="2017"/>
    <n v="12"/>
    <n v="5"/>
    <d v="2017-12-05T00:00:00"/>
    <n v="7.2"/>
    <x v="0"/>
  </r>
  <r>
    <n v="2009"/>
    <s v="Nazeer Foods"/>
    <n v="1"/>
    <s v="New Delhi"/>
    <s v="V3S Mall, Laxmi Nagar"/>
    <n v="77.285413199999994"/>
    <n v="28.637003"/>
    <s v="Mughlai, North Indian"/>
    <s v="Indian Rupees(Rs.)"/>
    <x v="0"/>
    <x v="0"/>
    <s v="No"/>
    <s v="No"/>
    <n v="2"/>
    <n v="193"/>
    <n v="600"/>
    <n v="3.4"/>
    <n v="2016"/>
    <n v="12"/>
    <n v="17"/>
    <d v="2016-12-17T00:00:00"/>
    <n v="7.2"/>
    <x v="0"/>
  </r>
  <r>
    <n v="18249102"/>
    <s v="Chicken Vicken"/>
    <n v="1"/>
    <s v="New Delhi"/>
    <s v="Ashok Vihar Phase 1"/>
    <n v="77.166445600000003"/>
    <n v="28.6849156"/>
    <s v="North Indian, Chinese"/>
    <s v="Indian Rupees(Rs.)"/>
    <x v="0"/>
    <x v="0"/>
    <s v="No"/>
    <s v="No"/>
    <n v="2"/>
    <n v="19"/>
    <n v="600"/>
    <n v="3.4"/>
    <n v="2018"/>
    <n v="11"/>
    <n v="15"/>
    <d v="2018-11-15T00:00:00"/>
    <n v="7.2"/>
    <x v="0"/>
  </r>
  <r>
    <n v="18451576"/>
    <s v="Chawla's Tandoori Junction"/>
    <n v="1"/>
    <s v="New Delhi"/>
    <s v="Defence Colony"/>
    <n v="77.238525600000003"/>
    <n v="28.57750982"/>
    <s v="North Indian, Chinese, Mughlai"/>
    <s v="Indian Rupees(Rs.)"/>
    <x v="0"/>
    <x v="0"/>
    <s v="No"/>
    <s v="No"/>
    <n v="2"/>
    <n v="33"/>
    <n v="600"/>
    <n v="3.3"/>
    <n v="2013"/>
    <n v="11"/>
    <n v="19"/>
    <d v="2013-11-19T00:00:00"/>
    <n v="7.2"/>
    <x v="0"/>
  </r>
  <r>
    <n v="305123"/>
    <s v="Confectionately Seerat's"/>
    <n v="1"/>
    <s v="New Delhi"/>
    <s v="Defence Colony"/>
    <n v="77.231815100000006"/>
    <n v="28.5765207"/>
    <s v="Bakery, Desserts"/>
    <s v="Indian Rupees(Rs.)"/>
    <x v="0"/>
    <x v="0"/>
    <s v="No"/>
    <s v="No"/>
    <n v="2"/>
    <n v="13"/>
    <n v="600"/>
    <n v="3.2"/>
    <n v="2012"/>
    <n v="11"/>
    <n v="19"/>
    <d v="2012-11-19T00:00:00"/>
    <n v="7.2"/>
    <x v="0"/>
  </r>
  <r>
    <n v="2301"/>
    <s v="Haldiram's"/>
    <n v="1"/>
    <s v="New Delhi"/>
    <s v="DLF Promenade Mall, Vasant Kunj"/>
    <n v="77.155310499999999"/>
    <n v="28.542739399999999"/>
    <s v="North Indian, South Indian, Chinese, Street Food, Fast Food, Mithai, Desserts"/>
    <s v="Indian Rupees(Rs.)"/>
    <x v="0"/>
    <x v="0"/>
    <s v="No"/>
    <s v="No"/>
    <n v="2"/>
    <n v="134"/>
    <n v="600"/>
    <n v="3.7"/>
    <n v="2017"/>
    <n v="11"/>
    <n v="7"/>
    <d v="2017-11-07T00:00:00"/>
    <n v="7.2"/>
    <x v="0"/>
  </r>
  <r>
    <n v="304923"/>
    <s v="Sagar Ratna"/>
    <n v="1"/>
    <s v="New Delhi"/>
    <s v="Epicuria Food Mall, Nehru Place"/>
    <n v="77.2514264"/>
    <n v="28.551456000000002"/>
    <s v="South Indian"/>
    <s v="Indian Rupees(Rs.)"/>
    <x v="0"/>
    <x v="0"/>
    <s v="No"/>
    <s v="No"/>
    <n v="2"/>
    <n v="70"/>
    <n v="600"/>
    <n v="3.3"/>
    <n v="2018"/>
    <n v="11"/>
    <n v="8"/>
    <d v="2018-11-08T00:00:00"/>
    <n v="7.2"/>
    <x v="0"/>
  </r>
  <r>
    <n v="18349930"/>
    <s v="Taj Cafe"/>
    <n v="1"/>
    <s v="New Delhi"/>
    <s v="Lajpat Nagar 2"/>
    <n v="77.243882999999997"/>
    <n v="28.569384899999999"/>
    <s v="North Indian, Chinese"/>
    <s v="Indian Rupees(Rs.)"/>
    <x v="0"/>
    <x v="0"/>
    <s v="No"/>
    <s v="No"/>
    <n v="2"/>
    <n v="18"/>
    <n v="600"/>
    <n v="3.1"/>
    <n v="2014"/>
    <n v="11"/>
    <n v="24"/>
    <d v="2014-11-24T00:00:00"/>
    <n v="7.2"/>
    <x v="0"/>
  </r>
  <r>
    <n v="18391309"/>
    <s v="The Altitude Cafe and Deli"/>
    <n v="1"/>
    <s v="New Delhi"/>
    <s v="Lodhi Colony"/>
    <n v="77.168383599999999"/>
    <n v="28.595374400000001"/>
    <s v="Cafe"/>
    <s v="Indian Rupees(Rs.)"/>
    <x v="0"/>
    <x v="0"/>
    <s v="No"/>
    <s v="No"/>
    <n v="2"/>
    <n v="11"/>
    <n v="600"/>
    <n v="3.1"/>
    <n v="2010"/>
    <n v="11"/>
    <n v="19"/>
    <d v="2010-11-19T00:00:00"/>
    <n v="7.2"/>
    <x v="0"/>
  </r>
  <r>
    <n v="18261162"/>
    <s v="Lotus House Restaurant"/>
    <n v="1"/>
    <s v="New Delhi"/>
    <s v="Majnu ka Tila"/>
    <n v="77.228345700000006"/>
    <n v="28.703109399999999"/>
    <s v="Tibetan, Chinese"/>
    <s v="Indian Rupees(Rs.)"/>
    <x v="0"/>
    <x v="0"/>
    <s v="No"/>
    <s v="No"/>
    <n v="2"/>
    <n v="1"/>
    <n v="600"/>
    <n v="1"/>
    <n v="2016"/>
    <n v="11"/>
    <n v="12"/>
    <d v="2016-11-12T00:00:00"/>
    <n v="7.2"/>
    <x v="0"/>
  </r>
  <r>
    <n v="18107855"/>
    <s v="The Tandoor Hut"/>
    <n v="1"/>
    <s v="New Delhi"/>
    <s v="Preet Vihar"/>
    <n v="77.296024000000003"/>
    <n v="28.642545399999999"/>
    <s v="North Indian, Mughlai"/>
    <s v="Indian Rupees(Rs.)"/>
    <x v="0"/>
    <x v="0"/>
    <s v="No"/>
    <s v="No"/>
    <n v="2"/>
    <n v="2"/>
    <n v="600"/>
    <n v="1"/>
    <n v="2014"/>
    <n v="11"/>
    <n v="18"/>
    <d v="2014-11-18T00:00:00"/>
    <n v="7.2"/>
    <x v="0"/>
  </r>
  <r>
    <n v="306067"/>
    <s v="Oberoi Biryani"/>
    <n v="1"/>
    <s v="New Delhi"/>
    <s v="Rajinder Nagar"/>
    <n v="77.185102599999993"/>
    <n v="28.635860099999999"/>
    <s v="Biryani, North Indian"/>
    <s v="Indian Rupees(Rs.)"/>
    <x v="0"/>
    <x v="0"/>
    <s v="No"/>
    <s v="No"/>
    <n v="2"/>
    <n v="135"/>
    <n v="600"/>
    <n v="2.6"/>
    <n v="2012"/>
    <n v="11"/>
    <n v="23"/>
    <d v="2012-11-23T00:00:00"/>
    <n v="7.2"/>
    <x v="0"/>
  </r>
  <r>
    <n v="18456724"/>
    <s v="The Belly Giggles"/>
    <n v="1"/>
    <s v="New Delhi"/>
    <s v="Safdarjung"/>
    <n v="0"/>
    <n v="0"/>
    <s v="Naga, Tibetan, Chinese, Bakery"/>
    <s v="Indian Rupees(Rs.)"/>
    <x v="0"/>
    <x v="0"/>
    <s v="No"/>
    <s v="No"/>
    <n v="2"/>
    <n v="4"/>
    <n v="600"/>
    <n v="3"/>
    <n v="2010"/>
    <n v="11"/>
    <n v="1"/>
    <d v="2010-11-01T00:00:00"/>
    <n v="7.2"/>
    <x v="0"/>
  </r>
  <r>
    <n v="5848"/>
    <s v="Costa Coffee"/>
    <n v="1"/>
    <s v="New Delhi"/>
    <s v="SDA"/>
    <n v="77.196878499999997"/>
    <n v="28.546624600000001"/>
    <s v="Cafe"/>
    <s v="Indian Rupees(Rs.)"/>
    <x v="0"/>
    <x v="0"/>
    <s v="No"/>
    <s v="No"/>
    <n v="2"/>
    <n v="53"/>
    <n v="600"/>
    <n v="3.4"/>
    <n v="2012"/>
    <n v="11"/>
    <n v="5"/>
    <d v="2012-11-05T00:00:00"/>
    <n v="7.2"/>
    <x v="0"/>
  </r>
  <r>
    <n v="312023"/>
    <s v="Zayka Delhi-6"/>
    <n v="1"/>
    <s v="New Delhi"/>
    <s v="Subhash Nagar"/>
    <n v="77.107647900000003"/>
    <n v="28.638988900000001"/>
    <s v="North Indian, Mughlai"/>
    <s v="Indian Rupees(Rs.)"/>
    <x v="0"/>
    <x v="0"/>
    <s v="No"/>
    <s v="No"/>
    <n v="2"/>
    <n v="11"/>
    <n v="600"/>
    <n v="3.1"/>
    <n v="2018"/>
    <n v="11"/>
    <n v="15"/>
    <d v="2018-11-15T00:00:00"/>
    <n v="7.2"/>
    <x v="0"/>
  </r>
  <r>
    <n v="310532"/>
    <s v="Cafe All-Inn"/>
    <n v="1"/>
    <s v="New Delhi"/>
    <s v="Vijay Nagar"/>
    <n v="77.204721500000005"/>
    <n v="28.693507700000001"/>
    <s v="Cafe, Mexican, Italian, North Indian, Chinese"/>
    <s v="Indian Rupees(Rs.)"/>
    <x v="0"/>
    <x v="0"/>
    <s v="No"/>
    <s v="No"/>
    <n v="2"/>
    <n v="429"/>
    <n v="600"/>
    <n v="3.8"/>
    <n v="2018"/>
    <n v="11"/>
    <n v="24"/>
    <d v="2018-11-24T00:00:00"/>
    <n v="7.2"/>
    <x v="0"/>
  </r>
  <r>
    <n v="18265698"/>
    <s v="Hangchuaa's Chinese Food Corner"/>
    <n v="1"/>
    <s v="New Delhi"/>
    <s v="Yusuf Sarai"/>
    <n v="77.209808100000004"/>
    <n v="28.560968299999999"/>
    <s v="Chinese"/>
    <s v="Indian Rupees(Rs.)"/>
    <x v="0"/>
    <x v="0"/>
    <s v="No"/>
    <s v="No"/>
    <n v="2"/>
    <n v="5"/>
    <n v="600"/>
    <n v="2.7"/>
    <n v="2014"/>
    <n v="11"/>
    <n v="17"/>
    <d v="2014-11-17T00:00:00"/>
    <n v="7.2"/>
    <x v="0"/>
  </r>
  <r>
    <n v="6003"/>
    <s v="Jakoi"/>
    <n v="1"/>
    <s v="New Delhi"/>
    <s v="Chanakyapuri"/>
    <n v="77.187651599999995"/>
    <n v="28.605518199999999"/>
    <s v="Assamese, Chinese"/>
    <s v="Indian Rupees(Rs.)"/>
    <x v="0"/>
    <x v="0"/>
    <s v="No"/>
    <s v="No"/>
    <n v="2"/>
    <n v="218"/>
    <n v="600"/>
    <n v="3.5"/>
    <n v="2010"/>
    <n v="10"/>
    <n v="26"/>
    <d v="2010-10-26T00:00:00"/>
    <n v="7.2"/>
    <x v="0"/>
  </r>
  <r>
    <n v="1530"/>
    <s v="Bhoj Restaurant"/>
    <n v="1"/>
    <s v="New Delhi"/>
    <s v="Community Centre, New Friends Colony"/>
    <n v="77.268255870000004"/>
    <n v="28.561507819999999"/>
    <s v="North Indian, Mughlai"/>
    <s v="Indian Rupees(Rs.)"/>
    <x v="0"/>
    <x v="0"/>
    <s v="No"/>
    <s v="No"/>
    <n v="2"/>
    <n v="54"/>
    <n v="600"/>
    <n v="2.8"/>
    <n v="2017"/>
    <n v="10"/>
    <n v="14"/>
    <d v="2017-10-14T00:00:00"/>
    <n v="7.2"/>
    <x v="0"/>
  </r>
  <r>
    <n v="3183"/>
    <s v="Akash Deep"/>
    <n v="1"/>
    <s v="New Delhi"/>
    <s v="Daryaganj"/>
    <n v="77.240380599999995"/>
    <n v="28.644239800000001"/>
    <s v="North Indian, South Indian, Chinese, Fast Food"/>
    <s v="Indian Rupees(Rs.)"/>
    <x v="0"/>
    <x v="0"/>
    <s v="No"/>
    <s v="No"/>
    <n v="2"/>
    <n v="28"/>
    <n v="600"/>
    <n v="2.8"/>
    <n v="2011"/>
    <n v="10"/>
    <n v="23"/>
    <d v="2011-10-23T00:00:00"/>
    <n v="7.2"/>
    <x v="0"/>
  </r>
  <r>
    <n v="18336220"/>
    <s v="Da Pizza Corner"/>
    <n v="1"/>
    <s v="New Delhi"/>
    <s v="Green Park"/>
    <n v="0"/>
    <n v="0"/>
    <s v="Pizza"/>
    <s v="Indian Rupees(Rs.)"/>
    <x v="0"/>
    <x v="0"/>
    <s v="No"/>
    <s v="No"/>
    <n v="2"/>
    <n v="4"/>
    <n v="600"/>
    <n v="2.9"/>
    <n v="2016"/>
    <n v="10"/>
    <n v="20"/>
    <d v="2016-10-20T00:00:00"/>
    <n v="7.2"/>
    <x v="0"/>
  </r>
  <r>
    <n v="309498"/>
    <s v="Tandoori Night"/>
    <n v="1"/>
    <s v="New Delhi"/>
    <s v="Krishna Nagar"/>
    <n v="77.276338710000005"/>
    <n v="28.658878399999999"/>
    <s v="North Indian, Mughlai"/>
    <s v="Indian Rupees(Rs.)"/>
    <x v="0"/>
    <x v="0"/>
    <s v="No"/>
    <s v="No"/>
    <n v="2"/>
    <n v="15"/>
    <n v="600"/>
    <n v="3.1"/>
    <n v="2015"/>
    <n v="10"/>
    <n v="16"/>
    <d v="2015-10-16T00:00:00"/>
    <n v="7.2"/>
    <x v="0"/>
  </r>
  <r>
    <n v="553"/>
    <s v="Haldiram's"/>
    <n v="1"/>
    <s v="New Delhi"/>
    <s v="Lajpat Nagar 2"/>
    <n v="77.238404799999998"/>
    <n v="28.565099100000001"/>
    <s v="North Indian, South Indian, Chinese, Street Food, Fast Food, Mithai, Desserts"/>
    <s v="Indian Rupees(Rs.)"/>
    <x v="0"/>
    <x v="0"/>
    <s v="No"/>
    <s v="No"/>
    <n v="2"/>
    <n v="472"/>
    <n v="600"/>
    <n v="3.8"/>
    <n v="2012"/>
    <n v="10"/>
    <n v="22"/>
    <d v="2012-10-22T00:00:00"/>
    <n v="7.2"/>
    <x v="0"/>
  </r>
  <r>
    <n v="18270343"/>
    <s v="Sky Hawk"/>
    <n v="1"/>
    <s v="New Delhi"/>
    <s v="Najafgarh"/>
    <n v="76.987749300000004"/>
    <n v="28.603295800000001"/>
    <s v="North Indian, Chinese, Continental"/>
    <s v="Indian Rupees(Rs.)"/>
    <x v="0"/>
    <x v="0"/>
    <s v="No"/>
    <s v="No"/>
    <n v="2"/>
    <n v="1"/>
    <n v="600"/>
    <n v="1"/>
    <n v="2014"/>
    <n v="10"/>
    <n v="12"/>
    <d v="2014-10-12T00:00:00"/>
    <n v="7.2"/>
    <x v="0"/>
  </r>
  <r>
    <n v="18303863"/>
    <s v="Dhaba On Wheels"/>
    <n v="1"/>
    <s v="New Delhi"/>
    <s v="New Friends Colony"/>
    <n v="77.267547769999993"/>
    <n v="28.569713620000002"/>
    <s v="North Indian, Mughlai"/>
    <s v="Indian Rupees(Rs.)"/>
    <x v="0"/>
    <x v="0"/>
    <s v="No"/>
    <s v="No"/>
    <n v="2"/>
    <n v="15"/>
    <n v="600"/>
    <n v="2.7"/>
    <n v="2014"/>
    <n v="10"/>
    <n v="10"/>
    <d v="2014-10-10T00:00:00"/>
    <n v="7.2"/>
    <x v="0"/>
  </r>
  <r>
    <n v="18218787"/>
    <s v="Smokshh The Lounge"/>
    <n v="1"/>
    <s v="New Delhi"/>
    <s v="Pitampura"/>
    <n v="77.1369665"/>
    <n v="28.699993500000001"/>
    <s v="Cafe, North Indian, Chinese"/>
    <s v="Indian Rupees(Rs.)"/>
    <x v="0"/>
    <x v="0"/>
    <s v="No"/>
    <s v="No"/>
    <n v="2"/>
    <n v="25"/>
    <n v="600"/>
    <n v="3.4"/>
    <n v="2017"/>
    <n v="10"/>
    <n v="17"/>
    <d v="2017-10-17T00:00:00"/>
    <n v="7.2"/>
    <x v="0"/>
  </r>
  <r>
    <n v="3132"/>
    <s v="Swaad Bar-Be-Que"/>
    <n v="1"/>
    <s v="New Delhi"/>
    <s v="Rajinder Nagar"/>
    <n v="77.181978099999995"/>
    <n v="28.637426600000001"/>
    <s v="North Indian, Chinese"/>
    <s v="Indian Rupees(Rs.)"/>
    <x v="0"/>
    <x v="0"/>
    <s v="No"/>
    <s v="No"/>
    <n v="2"/>
    <n v="27"/>
    <n v="600"/>
    <n v="3.2"/>
    <n v="2014"/>
    <n v="10"/>
    <n v="18"/>
    <d v="2014-10-18T00:00:00"/>
    <n v="7.2"/>
    <x v="0"/>
  </r>
  <r>
    <n v="18378019"/>
    <s v="Vrinda's Food"/>
    <n v="1"/>
    <s v="New Delhi"/>
    <s v="Shahdara"/>
    <n v="77.290114540000005"/>
    <n v="28.676566659999999"/>
    <s v="North Indian, Chinese, South Indian, Bakery"/>
    <s v="Indian Rupees(Rs.)"/>
    <x v="0"/>
    <x v="0"/>
    <s v="No"/>
    <s v="No"/>
    <n v="2"/>
    <n v="6"/>
    <n v="600"/>
    <n v="2.9"/>
    <n v="2013"/>
    <n v="10"/>
    <n v="11"/>
    <d v="2013-10-11T00:00:00"/>
    <n v="7.2"/>
    <x v="0"/>
  </r>
  <r>
    <n v="307418"/>
    <s v="Dare To Deliver"/>
    <n v="1"/>
    <s v="New Delhi"/>
    <s v="South Extension 1"/>
    <n v="77.223136199999999"/>
    <n v="28.571264800000002"/>
    <s v="Chinese, Fast Food, North Indian"/>
    <s v="Indian Rupees(Rs.)"/>
    <x v="0"/>
    <x v="0"/>
    <s v="No"/>
    <s v="No"/>
    <n v="2"/>
    <n v="59"/>
    <n v="600"/>
    <n v="2.2999999999999998"/>
    <n v="2015"/>
    <n v="10"/>
    <n v="17"/>
    <d v="2015-10-17T00:00:00"/>
    <n v="7.2"/>
    <x v="0"/>
  </r>
  <r>
    <n v="310413"/>
    <s v="Chicago Pizza"/>
    <n v="1"/>
    <s v="New Delhi"/>
    <s v="Spark Mall, Kamla Nagar"/>
    <n v="77.203655209999994"/>
    <n v="28.680932080000002"/>
    <s v="Pizza"/>
    <s v="Indian Rupees(Rs.)"/>
    <x v="0"/>
    <x v="0"/>
    <s v="No"/>
    <s v="No"/>
    <n v="2"/>
    <n v="27"/>
    <n v="600"/>
    <n v="2.6"/>
    <n v="2013"/>
    <n v="10"/>
    <n v="16"/>
    <d v="2013-10-16T00:00:00"/>
    <n v="7.2"/>
    <x v="0"/>
  </r>
  <r>
    <n v="18445801"/>
    <s v="The Mustard"/>
    <n v="1"/>
    <s v="New Delhi"/>
    <s v="Chittaranjan Park"/>
    <n v="77.248797999999994"/>
    <n v="28.540203999999999"/>
    <s v="Bengali"/>
    <s v="Indian Rupees(Rs.)"/>
    <x v="0"/>
    <x v="1"/>
    <s v="No"/>
    <s v="No"/>
    <n v="2"/>
    <n v="7"/>
    <n v="500"/>
    <n v="2.9"/>
    <n v="2014"/>
    <n v="9"/>
    <n v="20"/>
    <d v="2014-09-20T00:00:00"/>
    <n v="6"/>
    <x v="0"/>
  </r>
  <r>
    <n v="310448"/>
    <s v="Burger King"/>
    <n v="1"/>
    <s v="New Delhi"/>
    <s v="Connaught Place"/>
    <n v="77.221249900000004"/>
    <n v="28.632739600000001"/>
    <s v="Burger, Fast Food"/>
    <s v="Indian Rupees(Rs.)"/>
    <x v="0"/>
    <x v="1"/>
    <s v="No"/>
    <s v="No"/>
    <n v="2"/>
    <n v="2093"/>
    <n v="500"/>
    <n v="3.8"/>
    <n v="2013"/>
    <n v="9"/>
    <n v="21"/>
    <d v="2013-09-21T00:00:00"/>
    <n v="6"/>
    <x v="0"/>
  </r>
  <r>
    <n v="195"/>
    <s v="McDonald's"/>
    <n v="1"/>
    <s v="New Delhi"/>
    <s v="Cross River Mall, Karkardooma"/>
    <n v="77.302280199999998"/>
    <n v="28.657630999999999"/>
    <s v="Fast Food, Burger"/>
    <s v="Indian Rupees(Rs.)"/>
    <x v="0"/>
    <x v="1"/>
    <s v="No"/>
    <s v="No"/>
    <n v="2"/>
    <n v="77"/>
    <n v="500"/>
    <n v="3.4"/>
    <n v="2017"/>
    <n v="9"/>
    <n v="20"/>
    <d v="2017-09-20T00:00:00"/>
    <n v="6"/>
    <x v="0"/>
  </r>
  <r>
    <n v="312173"/>
    <s v="Zaaika Junction"/>
    <n v="1"/>
    <s v="New Delhi"/>
    <s v="East of Kailash"/>
    <n v="77.245816509999997"/>
    <n v="28.55854948"/>
    <s v="Chinese, Mughlai, North Indian"/>
    <s v="Indian Rupees(Rs.)"/>
    <x v="0"/>
    <x v="1"/>
    <s v="No"/>
    <s v="No"/>
    <n v="2"/>
    <n v="25"/>
    <n v="500"/>
    <n v="3.1"/>
    <n v="2018"/>
    <n v="9"/>
    <n v="21"/>
    <d v="2018-09-21T00:00:00"/>
    <n v="6"/>
    <x v="0"/>
  </r>
  <r>
    <n v="89"/>
    <s v="Naivedyam"/>
    <n v="1"/>
    <s v="New Delhi"/>
    <s v="Hauz Khas Village"/>
    <n v="77.195274900000001"/>
    <n v="28.555157000000001"/>
    <s v="South Indian"/>
    <s v="Indian Rupees(Rs.)"/>
    <x v="0"/>
    <x v="1"/>
    <s v="No"/>
    <s v="No"/>
    <n v="2"/>
    <n v="1627"/>
    <n v="500"/>
    <n v="4.2"/>
    <n v="2016"/>
    <n v="9"/>
    <n v="27"/>
    <d v="2016-09-27T00:00:00"/>
    <n v="6"/>
    <x v="0"/>
  </r>
  <r>
    <n v="300430"/>
    <s v="Bake Bikaner"/>
    <n v="1"/>
    <s v="New Delhi"/>
    <s v="Janakpuri"/>
    <n v="77.078188299999994"/>
    <n v="28.617848800000001"/>
    <s v="North Indian, South Indian, Chinese, Street Food"/>
    <s v="Indian Rupees(Rs.)"/>
    <x v="0"/>
    <x v="1"/>
    <s v="No"/>
    <s v="No"/>
    <n v="2"/>
    <n v="86"/>
    <n v="500"/>
    <n v="3.3"/>
    <n v="2018"/>
    <n v="9"/>
    <n v="9"/>
    <d v="2018-09-09T00:00:00"/>
    <n v="6"/>
    <x v="0"/>
  </r>
  <r>
    <n v="18128869"/>
    <s v="Little Chef"/>
    <n v="1"/>
    <s v="New Delhi"/>
    <s v="Karol Bagh"/>
    <n v="77.188586560000005"/>
    <n v="28.643566440000001"/>
    <s v="North Indian, Mughlai, Chinese, Fast Food"/>
    <s v="Indian Rupees(Rs.)"/>
    <x v="0"/>
    <x v="1"/>
    <s v="No"/>
    <s v="No"/>
    <n v="2"/>
    <n v="32"/>
    <n v="500"/>
    <n v="2.7"/>
    <n v="2017"/>
    <n v="9"/>
    <n v="7"/>
    <d v="2017-09-07T00:00:00"/>
    <n v="6"/>
    <x v="0"/>
  </r>
  <r>
    <n v="307746"/>
    <s v="Rollmaal"/>
    <n v="1"/>
    <s v="New Delhi"/>
    <s v="Malviya Nagar"/>
    <n v="77.213513699999993"/>
    <n v="28.538889300000001"/>
    <s v="Fast Food, North Indian, Chinese"/>
    <s v="Indian Rupees(Rs.)"/>
    <x v="0"/>
    <x v="1"/>
    <s v="No"/>
    <s v="No"/>
    <n v="2"/>
    <n v="218"/>
    <n v="500"/>
    <n v="3.4"/>
    <n v="2010"/>
    <n v="9"/>
    <n v="18"/>
    <d v="2010-09-18T00:00:00"/>
    <n v="6"/>
    <x v="0"/>
  </r>
  <r>
    <n v="18277153"/>
    <s v="Nutri Cafe"/>
    <n v="1"/>
    <s v="New Delhi"/>
    <s v="Mayur Vihar Phase 1"/>
    <n v="77.295272900000001"/>
    <n v="28.597572899999999"/>
    <s v="Fast Food"/>
    <s v="Indian Rupees(Rs.)"/>
    <x v="0"/>
    <x v="1"/>
    <s v="No"/>
    <s v="No"/>
    <n v="2"/>
    <n v="49"/>
    <n v="500"/>
    <n v="3.7"/>
    <n v="2014"/>
    <n v="9"/>
    <n v="24"/>
    <d v="2014-09-24T00:00:00"/>
    <n v="6"/>
    <x v="0"/>
  </r>
  <r>
    <n v="311451"/>
    <s v="Subway"/>
    <n v="1"/>
    <s v="New Delhi"/>
    <s v="Munirka"/>
    <n v="77.170769300000003"/>
    <n v="28.558633799999999"/>
    <s v="American, Fast Food, Salad, Healthy Food"/>
    <s v="Indian Rupees(Rs.)"/>
    <x v="0"/>
    <x v="1"/>
    <s v="No"/>
    <s v="No"/>
    <n v="2"/>
    <n v="78"/>
    <n v="500"/>
    <n v="3.4"/>
    <n v="2012"/>
    <n v="9"/>
    <n v="8"/>
    <d v="2012-09-08T00:00:00"/>
    <n v="6"/>
    <x v="0"/>
  </r>
  <r>
    <n v="309463"/>
    <s v="SGF - Spice Grill Flame"/>
    <n v="1"/>
    <s v="New Delhi"/>
    <s v="Netaji Subhash Place"/>
    <n v="77.149460099999999"/>
    <n v="28.693404300000001"/>
    <s v="North Indian, Chinese"/>
    <s v="Indian Rupees(Rs.)"/>
    <x v="0"/>
    <x v="1"/>
    <s v="No"/>
    <s v="No"/>
    <n v="2"/>
    <n v="80"/>
    <n v="500"/>
    <n v="3.4"/>
    <n v="2013"/>
    <n v="9"/>
    <n v="7"/>
    <d v="2013-09-07T00:00:00"/>
    <n v="6"/>
    <x v="0"/>
  </r>
  <r>
    <n v="8801"/>
    <s v="Subway"/>
    <n v="1"/>
    <s v="New Delhi"/>
    <s v="Punjabi Bagh"/>
    <n v="77.134014669999999"/>
    <n v="28.67055843"/>
    <s v="American, Fast Food, Salad, Healthy Food"/>
    <s v="Indian Rupees(Rs.)"/>
    <x v="0"/>
    <x v="1"/>
    <s v="No"/>
    <s v="No"/>
    <n v="2"/>
    <n v="167"/>
    <n v="500"/>
    <n v="2.6"/>
    <n v="2011"/>
    <n v="9"/>
    <n v="24"/>
    <d v="2011-09-24T00:00:00"/>
    <n v="6"/>
    <x v="0"/>
  </r>
  <r>
    <n v="18446486"/>
    <s v="LSK Express"/>
    <n v="1"/>
    <s v="New Delhi"/>
    <s v="Rajinder Nagar"/>
    <n v="77.186603000000005"/>
    <n v="28.640834000000002"/>
    <s v="North Indian, Italian, Continental"/>
    <s v="Indian Rupees(Rs.)"/>
    <x v="0"/>
    <x v="1"/>
    <s v="No"/>
    <s v="No"/>
    <n v="2"/>
    <n v="1"/>
    <n v="500"/>
    <n v="1"/>
    <n v="2011"/>
    <n v="9"/>
    <n v="21"/>
    <d v="2011-09-21T00:00:00"/>
    <n v="6"/>
    <x v="0"/>
  </r>
  <r>
    <n v="18246132"/>
    <s v="Nik's Kitchen"/>
    <n v="1"/>
    <s v="New Delhi"/>
    <s v="Rohini"/>
    <n v="77.124336799999995"/>
    <n v="28.711447199999999"/>
    <s v="North Indian, Chinese"/>
    <s v="Indian Rupees(Rs.)"/>
    <x v="0"/>
    <x v="1"/>
    <s v="No"/>
    <s v="No"/>
    <n v="2"/>
    <n v="56"/>
    <n v="500"/>
    <n v="3.8"/>
    <n v="2014"/>
    <n v="9"/>
    <n v="3"/>
    <d v="2014-09-03T00:00:00"/>
    <n v="6"/>
    <x v="0"/>
  </r>
  <r>
    <n v="311272"/>
    <s v="Rainbows"/>
    <n v="1"/>
    <s v="New Delhi"/>
    <s v="South Extension 1"/>
    <n v="77.221070299999994"/>
    <n v="28.569902800000001"/>
    <s v="Bakery, Fast Food"/>
    <s v="Indian Rupees(Rs.)"/>
    <x v="0"/>
    <x v="1"/>
    <s v="No"/>
    <s v="No"/>
    <n v="2"/>
    <n v="24"/>
    <n v="500"/>
    <n v="2.6"/>
    <n v="2012"/>
    <n v="9"/>
    <n v="9"/>
    <d v="2012-09-09T00:00:00"/>
    <n v="6"/>
    <x v="0"/>
  </r>
  <r>
    <n v="309198"/>
    <s v="Subway"/>
    <n v="1"/>
    <s v="New Delhi"/>
    <s v="Vikaspuri"/>
    <n v="77.075196500000004"/>
    <n v="28.638856950000001"/>
    <s v="American, Fast Food, Salad, Healthy Food"/>
    <s v="Indian Rupees(Rs.)"/>
    <x v="0"/>
    <x v="1"/>
    <s v="No"/>
    <s v="No"/>
    <n v="2"/>
    <n v="28"/>
    <n v="500"/>
    <n v="2.6"/>
    <n v="2018"/>
    <n v="9"/>
    <n v="11"/>
    <d v="2018-09-11T00:00:00"/>
    <n v="6"/>
    <x v="0"/>
  </r>
  <r>
    <n v="309156"/>
    <s v="Bread &amp; More"/>
    <n v="1"/>
    <s v="New Delhi"/>
    <s v="Greater Kailash (GK) 1"/>
    <n v="77.232926300000003"/>
    <n v="28.556331100000001"/>
    <s v="Bakery, Desserts, Fast Food"/>
    <s v="Indian Rupees(Rs.)"/>
    <x v="0"/>
    <x v="1"/>
    <s v="No"/>
    <s v="No"/>
    <n v="2"/>
    <n v="130"/>
    <n v="500"/>
    <n v="3.7"/>
    <n v="2010"/>
    <n v="8"/>
    <n v="5"/>
    <d v="2010-08-05T00:00:00"/>
    <n v="6"/>
    <x v="0"/>
  </r>
  <r>
    <n v="300607"/>
    <s v="Handi Masala Restaurant"/>
    <n v="1"/>
    <s v="New Delhi"/>
    <s v="Hauz Khas"/>
    <n v="77.204375200000001"/>
    <n v="28.541653499999999"/>
    <s v="North Indian, Chinese, Mughlai"/>
    <s v="Indian Rupees(Rs.)"/>
    <x v="0"/>
    <x v="1"/>
    <s v="No"/>
    <s v="No"/>
    <n v="2"/>
    <n v="16"/>
    <n v="500"/>
    <n v="2.6"/>
    <n v="2013"/>
    <n v="8"/>
    <n v="7"/>
    <d v="2013-08-07T00:00:00"/>
    <n v="6"/>
    <x v="0"/>
  </r>
  <r>
    <n v="18449787"/>
    <s v="Sandwich &amp; Sons"/>
    <n v="1"/>
    <s v="New Delhi"/>
    <s v="Jangpura"/>
    <n v="77.248732399999994"/>
    <n v="28.585352499999999"/>
    <s v="Fast Food"/>
    <s v="Indian Rupees(Rs.)"/>
    <x v="0"/>
    <x v="1"/>
    <s v="No"/>
    <s v="No"/>
    <n v="2"/>
    <n v="24"/>
    <n v="500"/>
    <n v="3.2"/>
    <n v="2018"/>
    <n v="8"/>
    <n v="19"/>
    <d v="2018-08-19T00:00:00"/>
    <n v="6"/>
    <x v="0"/>
  </r>
  <r>
    <n v="899"/>
    <s v="Saravana Bhavan"/>
    <n v="1"/>
    <s v="New Delhi"/>
    <s v="Janpath"/>
    <n v="77.219588200000004"/>
    <n v="28.627070799999998"/>
    <s v="South Indian"/>
    <s v="Indian Rupees(Rs.)"/>
    <x v="0"/>
    <x v="1"/>
    <s v="No"/>
    <s v="No"/>
    <n v="2"/>
    <n v="1869"/>
    <n v="500"/>
    <n v="4.2"/>
    <n v="2012"/>
    <n v="8"/>
    <n v="7"/>
    <d v="2012-08-07T00:00:00"/>
    <n v="6"/>
    <x v="0"/>
  </r>
  <r>
    <n v="302892"/>
    <s v="Heaven's Kitchen"/>
    <n v="1"/>
    <s v="New Delhi"/>
    <s v="Kalkaji"/>
    <n v="77.256909800000003"/>
    <n v="28.530722489999999"/>
    <s v="North Indian, Mughlai, Chinese"/>
    <s v="Indian Rupees(Rs.)"/>
    <x v="0"/>
    <x v="1"/>
    <s v="No"/>
    <s v="No"/>
    <n v="2"/>
    <n v="85"/>
    <n v="500"/>
    <n v="3.3"/>
    <n v="2016"/>
    <n v="8"/>
    <n v="21"/>
    <d v="2016-08-21T00:00:00"/>
    <n v="6"/>
    <x v="0"/>
  </r>
  <r>
    <n v="310653"/>
    <s v="Baked Buns"/>
    <n v="1"/>
    <s v="New Delhi"/>
    <s v="Laxmi Nagar"/>
    <n v="77.273160200000007"/>
    <n v="28.630173599999999"/>
    <s v="Fast Food"/>
    <s v="Indian Rupees(Rs.)"/>
    <x v="0"/>
    <x v="1"/>
    <s v="No"/>
    <s v="No"/>
    <n v="2"/>
    <n v="18"/>
    <n v="500"/>
    <n v="3.1"/>
    <n v="2017"/>
    <n v="8"/>
    <n v="11"/>
    <d v="2017-08-11T00:00:00"/>
    <n v="6"/>
    <x v="0"/>
  </r>
  <r>
    <n v="305604"/>
    <s v="Subway"/>
    <n v="1"/>
    <s v="New Delhi"/>
    <s v="Lodhi Colony"/>
    <n v="77.226729000000006"/>
    <n v="28.583169000000002"/>
    <s v="American, Fast Food, Salad, Healthy Food"/>
    <s v="Indian Rupees(Rs.)"/>
    <x v="0"/>
    <x v="1"/>
    <s v="No"/>
    <s v="No"/>
    <n v="2"/>
    <n v="66"/>
    <n v="500"/>
    <n v="3.2"/>
    <n v="2015"/>
    <n v="8"/>
    <n v="23"/>
    <d v="2015-08-23T00:00:00"/>
    <n v="6"/>
    <x v="0"/>
  </r>
  <r>
    <n v="18208914"/>
    <s v="Sir John Bakery Cafe"/>
    <n v="1"/>
    <s v="New Delhi"/>
    <s v="Patparganj"/>
    <n v="77.306191299999995"/>
    <n v="28.631136699999999"/>
    <s v="Bakery, Desserts, Fast Food"/>
    <s v="Indian Rupees(Rs.)"/>
    <x v="0"/>
    <x v="1"/>
    <s v="No"/>
    <s v="No"/>
    <n v="2"/>
    <n v="27"/>
    <n v="500"/>
    <n v="3.4"/>
    <n v="2018"/>
    <n v="8"/>
    <n v="8"/>
    <d v="2018-08-08T00:00:00"/>
    <n v="6"/>
    <x v="0"/>
  </r>
  <r>
    <n v="175"/>
    <s v="McDonald's"/>
    <n v="1"/>
    <s v="New Delhi"/>
    <s v="PVR Anupam Complex"/>
    <n v="77.207650020000003"/>
    <n v="28.523354090000002"/>
    <s v="Fast Food, Burger"/>
    <s v="Indian Rupees(Rs.)"/>
    <x v="0"/>
    <x v="1"/>
    <s v="No"/>
    <s v="No"/>
    <n v="2"/>
    <n v="219"/>
    <n v="500"/>
    <n v="3.6"/>
    <n v="2016"/>
    <n v="8"/>
    <n v="8"/>
    <d v="2016-08-08T00:00:00"/>
    <n v="6"/>
    <x v="0"/>
  </r>
  <r>
    <n v="3229"/>
    <s v="Subway"/>
    <n v="1"/>
    <s v="New Delhi"/>
    <s v="Rohini"/>
    <n v="77.117010100000002"/>
    <n v="28.7009376"/>
    <s v="American, Fast Food, Salad, Healthy Food"/>
    <s v="Indian Rupees(Rs.)"/>
    <x v="0"/>
    <x v="1"/>
    <s v="No"/>
    <s v="No"/>
    <n v="2"/>
    <n v="132"/>
    <n v="500"/>
    <n v="3.3"/>
    <n v="2015"/>
    <n v="8"/>
    <n v="6"/>
    <d v="2015-08-06T00:00:00"/>
    <n v="6"/>
    <x v="0"/>
  </r>
  <r>
    <n v="18384121"/>
    <s v="Bamboo Hut"/>
    <n v="1"/>
    <s v="New Delhi"/>
    <s v="Safdarjung"/>
    <n v="77.195856000000006"/>
    <n v="28.559151"/>
    <s v="Naga, Tibetan"/>
    <s v="Indian Rupees(Rs.)"/>
    <x v="0"/>
    <x v="1"/>
    <s v="No"/>
    <s v="No"/>
    <n v="2"/>
    <n v="15"/>
    <n v="500"/>
    <n v="3.4"/>
    <n v="2018"/>
    <n v="8"/>
    <n v="22"/>
    <d v="2018-08-22T00:00:00"/>
    <n v="6"/>
    <x v="0"/>
  </r>
  <r>
    <n v="9954"/>
    <s v="McDonald's"/>
    <n v="1"/>
    <s v="New Delhi"/>
    <s v="Shalimar Bagh"/>
    <n v="77.158058100000005"/>
    <n v="28.713418999999998"/>
    <s v="Fast Food, Burger"/>
    <s v="Indian Rupees(Rs.)"/>
    <x v="0"/>
    <x v="1"/>
    <s v="No"/>
    <s v="No"/>
    <n v="2"/>
    <n v="39"/>
    <n v="500"/>
    <n v="3.5"/>
    <n v="2016"/>
    <n v="8"/>
    <n v="8"/>
    <d v="2016-08-08T00:00:00"/>
    <n v="6"/>
    <x v="0"/>
  </r>
  <r>
    <n v="18216903"/>
    <s v="Burger King"/>
    <n v="1"/>
    <s v="New Delhi"/>
    <s v="TDI Mall, Rajouri Garden"/>
    <n v="77.120682099999996"/>
    <n v="28.650796199999998"/>
    <s v="Burger, Fast Food"/>
    <s v="Indian Rupees(Rs.)"/>
    <x v="0"/>
    <x v="1"/>
    <s v="No"/>
    <s v="No"/>
    <n v="2"/>
    <n v="186"/>
    <n v="500"/>
    <n v="3.6"/>
    <n v="2016"/>
    <n v="8"/>
    <n v="7"/>
    <d v="2016-08-07T00:00:00"/>
    <n v="6"/>
    <x v="0"/>
  </r>
  <r>
    <n v="312172"/>
    <s v="Apna Swad"/>
    <n v="1"/>
    <s v="New Delhi"/>
    <s v="Uttam Nagar"/>
    <n v="77.067614300000002"/>
    <n v="28.619354099999999"/>
    <s v="North Indian, Chinese, Fast Food"/>
    <s v="Indian Rupees(Rs.)"/>
    <x v="0"/>
    <x v="1"/>
    <s v="No"/>
    <s v="No"/>
    <n v="2"/>
    <n v="4"/>
    <n v="500"/>
    <n v="2.9"/>
    <n v="2014"/>
    <n v="8"/>
    <n v="23"/>
    <d v="2014-08-23T00:00:00"/>
    <n v="6"/>
    <x v="0"/>
  </r>
  <r>
    <n v="306761"/>
    <s v="Jaiveer Naan &amp; Chaap"/>
    <n v="1"/>
    <s v="New Delhi"/>
    <s v="Aggarwal City Plaza, Rohini"/>
    <n v="77.1176368"/>
    <n v="28.700426100000001"/>
    <s v="North Indian, Fast Food"/>
    <s v="Indian Rupees(Rs.)"/>
    <x v="0"/>
    <x v="1"/>
    <s v="No"/>
    <s v="No"/>
    <n v="2"/>
    <n v="79"/>
    <n v="500"/>
    <n v="2.2000000000000002"/>
    <n v="2013"/>
    <n v="7"/>
    <n v="9"/>
    <d v="2013-07-09T00:00:00"/>
    <n v="6"/>
    <x v="0"/>
  </r>
  <r>
    <n v="3632"/>
    <s v="Punjabi Zaika"/>
    <n v="1"/>
    <s v="New Delhi"/>
    <s v="Chittaranjan Park"/>
    <n v="77.253487800000002"/>
    <n v="28.5364501"/>
    <s v="Chinese, Mughlai, North Indian"/>
    <s v="Indian Rupees(Rs.)"/>
    <x v="0"/>
    <x v="1"/>
    <s v="No"/>
    <s v="No"/>
    <n v="2"/>
    <n v="39"/>
    <n v="500"/>
    <n v="2.9"/>
    <n v="2015"/>
    <n v="7"/>
    <n v="18"/>
    <d v="2015-07-18T00:00:00"/>
    <n v="6"/>
    <x v="0"/>
  </r>
  <r>
    <n v="2195"/>
    <s v="KFC"/>
    <n v="1"/>
    <s v="New Delhi"/>
    <s v="Connaught Place"/>
    <n v="77.216999999999999"/>
    <n v="28.631360000000001"/>
    <s v="American, Fast Food"/>
    <s v="Indian Rupees(Rs.)"/>
    <x v="0"/>
    <x v="1"/>
    <s v="No"/>
    <s v="No"/>
    <n v="2"/>
    <n v="427"/>
    <n v="500"/>
    <n v="3.7"/>
    <n v="2016"/>
    <n v="7"/>
    <n v="1"/>
    <d v="2016-07-01T00:00:00"/>
    <n v="6"/>
    <x v="0"/>
  </r>
  <r>
    <n v="7851"/>
    <s v="Zaaika Junction"/>
    <n v="1"/>
    <s v="New Delhi"/>
    <s v="Defence Colony"/>
    <n v="77.228361800000002"/>
    <n v="28.573591499999999"/>
    <s v="North Indian, Mughlai, Chinese"/>
    <s v="Indian Rupees(Rs.)"/>
    <x v="0"/>
    <x v="1"/>
    <s v="No"/>
    <s v="No"/>
    <n v="2"/>
    <n v="56"/>
    <n v="500"/>
    <n v="2.6"/>
    <n v="2018"/>
    <n v="7"/>
    <n v="11"/>
    <d v="2018-07-11T00:00:00"/>
    <n v="6"/>
    <x v="0"/>
  </r>
  <r>
    <n v="556"/>
    <s v="Kent's Fast Food"/>
    <n v="1"/>
    <s v="New Delhi"/>
    <s v="Defence Colony"/>
    <n v="77.230231799999999"/>
    <n v="28.573643400000002"/>
    <s v="Burger, Fast Food"/>
    <s v="Indian Rupees(Rs.)"/>
    <x v="0"/>
    <x v="1"/>
    <s v="No"/>
    <s v="No"/>
    <n v="2"/>
    <n v="766"/>
    <n v="500"/>
    <n v="3.7"/>
    <n v="2018"/>
    <n v="7"/>
    <n v="8"/>
    <d v="2018-07-08T00:00:00"/>
    <n v="6"/>
    <x v="0"/>
  </r>
  <r>
    <n v="312586"/>
    <s v="Subway"/>
    <n v="1"/>
    <s v="New Delhi"/>
    <s v="Defence Colony"/>
    <n v="77.2305013"/>
    <n v="28.573220899999999"/>
    <s v="American, Fast Food, Salad, Healthy Food"/>
    <s v="Indian Rupees(Rs.)"/>
    <x v="0"/>
    <x v="1"/>
    <s v="No"/>
    <s v="No"/>
    <n v="2"/>
    <n v="84"/>
    <n v="500"/>
    <n v="3.6"/>
    <n v="2017"/>
    <n v="7"/>
    <n v="5"/>
    <d v="2017-07-05T00:00:00"/>
    <n v="6"/>
    <x v="0"/>
  </r>
  <r>
    <n v="311922"/>
    <s v="KFC"/>
    <n v="1"/>
    <s v="New Delhi"/>
    <s v="Janakpuri"/>
    <n v="77.081788200000005"/>
    <n v="28.620945899999999"/>
    <s v="American, Fast Food"/>
    <s v="Indian Rupees(Rs.)"/>
    <x v="0"/>
    <x v="1"/>
    <s v="No"/>
    <s v="No"/>
    <n v="2"/>
    <n v="62"/>
    <n v="500"/>
    <n v="3.5"/>
    <n v="2012"/>
    <n v="7"/>
    <n v="4"/>
    <d v="2012-07-04T00:00:00"/>
    <n v="6"/>
    <x v="0"/>
  </r>
  <r>
    <n v="18355110"/>
    <s v="Curries &amp; Kebabs"/>
    <n v="1"/>
    <s v="New Delhi"/>
    <s v="Jangpura"/>
    <n v="77.258340799999999"/>
    <n v="28.579184699999999"/>
    <s v="North Indian, Mughlai, Chinese"/>
    <s v="Indian Rupees(Rs.)"/>
    <x v="0"/>
    <x v="1"/>
    <s v="No"/>
    <s v="No"/>
    <n v="2"/>
    <n v="7"/>
    <n v="500"/>
    <n v="2.7"/>
    <n v="2011"/>
    <n v="7"/>
    <n v="17"/>
    <d v="2011-07-17T00:00:00"/>
    <n v="6"/>
    <x v="0"/>
  </r>
  <r>
    <n v="3684"/>
    <s v="Pal Refreshment Corner"/>
    <n v="1"/>
    <s v="New Delhi"/>
    <s v="Jangpura"/>
    <n v="77.241727699999998"/>
    <n v="28.580653000000002"/>
    <s v="North Indian, Chinese"/>
    <s v="Indian Rupees(Rs.)"/>
    <x v="0"/>
    <x v="1"/>
    <s v="No"/>
    <s v="No"/>
    <n v="2"/>
    <n v="32"/>
    <n v="500"/>
    <n v="3.5"/>
    <n v="2018"/>
    <n v="7"/>
    <n v="8"/>
    <d v="2018-07-08T00:00:00"/>
    <n v="6"/>
    <x v="0"/>
  </r>
  <r>
    <n v="18426285"/>
    <s v="Moon of Taj"/>
    <n v="1"/>
    <s v="New Delhi"/>
    <s v="Lajpat Nagar 2"/>
    <n v="77.243015900000003"/>
    <n v="28.5702313"/>
    <s v="Desserts"/>
    <s v="Indian Rupees(Rs.)"/>
    <x v="0"/>
    <x v="1"/>
    <s v="No"/>
    <s v="No"/>
    <n v="2"/>
    <n v="21"/>
    <n v="500"/>
    <n v="3.8"/>
    <n v="2016"/>
    <n v="7"/>
    <n v="15"/>
    <d v="2016-07-15T00:00:00"/>
    <n v="6"/>
    <x v="0"/>
  </r>
  <r>
    <n v="18398602"/>
    <s v="Bhukkhar"/>
    <n v="1"/>
    <s v="New Delhi"/>
    <s v="Malviya Nagar"/>
    <n v="77.214436000000006"/>
    <n v="28.5344871"/>
    <s v="North Indian, Chinese, Mughlai"/>
    <s v="Indian Rupees(Rs.)"/>
    <x v="0"/>
    <x v="1"/>
    <s v="No"/>
    <s v="No"/>
    <n v="2"/>
    <n v="100"/>
    <n v="500"/>
    <n v="3.9"/>
    <n v="2017"/>
    <n v="7"/>
    <n v="28"/>
    <d v="2017-07-28T00:00:00"/>
    <n v="6"/>
    <x v="0"/>
  </r>
  <r>
    <n v="309599"/>
    <s v="Pizza Castle"/>
    <n v="1"/>
    <s v="New Delhi"/>
    <s v="Mayur Vihar Phase 3"/>
    <n v="77.335127299999996"/>
    <n v="28.610355500000001"/>
    <s v="Pizza, Fast Food"/>
    <s v="Indian Rupees(Rs.)"/>
    <x v="0"/>
    <x v="1"/>
    <s v="No"/>
    <s v="No"/>
    <n v="2"/>
    <n v="29"/>
    <n v="500"/>
    <n v="2.7"/>
    <n v="2014"/>
    <n v="7"/>
    <n v="9"/>
    <d v="2014-07-09T00:00:00"/>
    <n v="6"/>
    <x v="0"/>
  </r>
  <r>
    <n v="8373"/>
    <s v="KFC"/>
    <n v="1"/>
    <s v="New Delhi"/>
    <s v="Moments Mall, Kirti Nagar"/>
    <n v="77.146793799999998"/>
    <n v="28.6571438"/>
    <s v="American, Fast Food"/>
    <s v="Indian Rupees(Rs.)"/>
    <x v="0"/>
    <x v="1"/>
    <s v="No"/>
    <s v="No"/>
    <n v="2"/>
    <n v="87"/>
    <n v="500"/>
    <n v="2.6"/>
    <n v="2017"/>
    <n v="7"/>
    <n v="5"/>
    <d v="2017-07-05T00:00:00"/>
    <n v="6"/>
    <x v="0"/>
  </r>
  <r>
    <n v="3230"/>
    <s v="Subway"/>
    <n v="1"/>
    <s v="New Delhi"/>
    <s v="Netaji Subhash Place"/>
    <n v="77.151931599999998"/>
    <n v="28.6953879"/>
    <s v="American, Fast Food, Salad, Healthy Food"/>
    <s v="Indian Rupees(Rs.)"/>
    <x v="0"/>
    <x v="1"/>
    <s v="No"/>
    <s v="No"/>
    <n v="2"/>
    <n v="131"/>
    <n v="500"/>
    <n v="3.4"/>
    <n v="2015"/>
    <n v="7"/>
    <n v="7"/>
    <d v="2015-07-07T00:00:00"/>
    <n v="6"/>
    <x v="0"/>
  </r>
  <r>
    <n v="18224548"/>
    <s v="Da Pizza Bakers"/>
    <n v="1"/>
    <s v="New Delhi"/>
    <s v="Paschim Vihar"/>
    <n v="77.087608799999998"/>
    <n v="28.6800158"/>
    <s v="Pizza"/>
    <s v="Indian Rupees(Rs.)"/>
    <x v="0"/>
    <x v="1"/>
    <s v="No"/>
    <s v="No"/>
    <n v="2"/>
    <n v="24"/>
    <n v="500"/>
    <n v="3.1"/>
    <n v="2018"/>
    <n v="7"/>
    <n v="6"/>
    <d v="2018-07-06T00:00:00"/>
    <n v="6"/>
    <x v="0"/>
  </r>
  <r>
    <n v="306014"/>
    <s v="Mister Gulati Bakers"/>
    <n v="1"/>
    <s v="New Delhi"/>
    <s v="Rajouri Garden"/>
    <n v="77.117390499999999"/>
    <n v="28.642113299999998"/>
    <s v="Bakery"/>
    <s v="Indian Rupees(Rs.)"/>
    <x v="0"/>
    <x v="1"/>
    <s v="No"/>
    <s v="No"/>
    <n v="2"/>
    <n v="160"/>
    <n v="500"/>
    <n v="3.8"/>
    <n v="2016"/>
    <n v="7"/>
    <n v="15"/>
    <d v="2016-07-15T00:00:00"/>
    <n v="6"/>
    <x v="0"/>
  </r>
  <r>
    <n v="7322"/>
    <s v="Subway"/>
    <n v="1"/>
    <s v="New Delhi"/>
    <s v="Safdarjung"/>
    <n v="77.200704110000004"/>
    <n v="28.561644449999999"/>
    <s v="American, Fast Food, Salad, Healthy Food"/>
    <s v="Indian Rupees(Rs.)"/>
    <x v="0"/>
    <x v="1"/>
    <s v="No"/>
    <s v="No"/>
    <n v="2"/>
    <n v="188"/>
    <n v="500"/>
    <n v="2.9"/>
    <n v="2015"/>
    <n v="7"/>
    <n v="27"/>
    <d v="2015-07-27T00:00:00"/>
    <n v="6"/>
    <x v="0"/>
  </r>
  <r>
    <n v="4649"/>
    <s v="Chinese Hut"/>
    <n v="1"/>
    <s v="New Delhi"/>
    <s v="Satyaniketan"/>
    <n v="77.169321199999999"/>
    <n v="28.587367"/>
    <s v="Chinese"/>
    <s v="Indian Rupees(Rs.)"/>
    <x v="0"/>
    <x v="1"/>
    <s v="No"/>
    <s v="No"/>
    <n v="2"/>
    <n v="33"/>
    <n v="500"/>
    <n v="3.2"/>
    <n v="2010"/>
    <n v="7"/>
    <n v="16"/>
    <d v="2010-07-16T00:00:00"/>
    <n v="6"/>
    <x v="0"/>
  </r>
  <r>
    <n v="8265"/>
    <s v="McDonald's"/>
    <n v="1"/>
    <s v="New Delhi"/>
    <s v="V3S Mall, Laxmi Nagar"/>
    <n v="77.286738299999996"/>
    <n v="28.636701200000001"/>
    <s v="Fast Food, Burger"/>
    <s v="Indian Rupees(Rs.)"/>
    <x v="0"/>
    <x v="1"/>
    <s v="No"/>
    <s v="No"/>
    <n v="2"/>
    <n v="160"/>
    <n v="500"/>
    <n v="3.6"/>
    <n v="2017"/>
    <n v="7"/>
    <n v="26"/>
    <d v="2017-07-26T00:00:00"/>
    <n v="6"/>
    <x v="0"/>
  </r>
  <r>
    <n v="18233584"/>
    <s v="The University Bistro"/>
    <n v="1"/>
    <s v="New Delhi"/>
    <s v="Vijay Nagar"/>
    <n v="77.204811300000003"/>
    <n v="28.6934267"/>
    <s v="Cafe, Italian, Continental, Mexican, Mediterranean"/>
    <s v="Indian Rupees(Rs.)"/>
    <x v="0"/>
    <x v="1"/>
    <s v="No"/>
    <s v="No"/>
    <n v="2"/>
    <n v="555"/>
    <n v="500"/>
    <n v="3.6"/>
    <n v="2016"/>
    <n v="7"/>
    <n v="11"/>
    <d v="2016-07-11T00:00:00"/>
    <n v="6"/>
    <x v="0"/>
  </r>
  <r>
    <n v="9657"/>
    <s v="McDonald's"/>
    <n v="1"/>
    <s v="New Delhi"/>
    <s v="DLF South Square, Sarojini Nagar"/>
    <n v="77.194929000000002"/>
    <n v="28.576014000000001"/>
    <s v="Fast Food, Burger"/>
    <s v="Indian Rupees(Rs.)"/>
    <x v="0"/>
    <x v="1"/>
    <s v="No"/>
    <s v="No"/>
    <n v="2"/>
    <n v="100"/>
    <n v="500"/>
    <n v="3.5"/>
    <n v="2014"/>
    <n v="6"/>
    <n v="21"/>
    <d v="2014-06-21T00:00:00"/>
    <n v="6"/>
    <x v="0"/>
  </r>
  <r>
    <n v="312492"/>
    <s v="Sandwich Factory"/>
    <n v="1"/>
    <s v="New Delhi"/>
    <s v="Mayur Vihar Phase 2"/>
    <n v="77.301121800000004"/>
    <n v="28.619279299999999"/>
    <s v="Cafe"/>
    <s v="Indian Rupees(Rs.)"/>
    <x v="0"/>
    <x v="1"/>
    <s v="No"/>
    <s v="No"/>
    <n v="2"/>
    <n v="254"/>
    <n v="500"/>
    <n v="3.9"/>
    <n v="2015"/>
    <n v="6"/>
    <n v="12"/>
    <d v="2015-06-12T00:00:00"/>
    <n v="6"/>
    <x v="0"/>
  </r>
  <r>
    <n v="311734"/>
    <s v="Subway"/>
    <n v="1"/>
    <s v="New Delhi"/>
    <s v="Model Town 2"/>
    <n v="77.190347000000003"/>
    <n v="28.706102399999999"/>
    <s v="American, Fast Food, Salad, Healthy Food"/>
    <s v="Indian Rupees(Rs.)"/>
    <x v="0"/>
    <x v="1"/>
    <s v="No"/>
    <s v="No"/>
    <n v="2"/>
    <n v="68"/>
    <n v="500"/>
    <n v="3.4"/>
    <n v="2016"/>
    <n v="6"/>
    <n v="4"/>
    <d v="2016-06-04T00:00:00"/>
    <n v="6"/>
    <x v="0"/>
  </r>
  <r>
    <n v="8840"/>
    <s v="Subway"/>
    <n v="1"/>
    <s v="New Delhi"/>
    <s v="Moments Mall, Kirti Nagar"/>
    <n v="77.146750999999995"/>
    <n v="28.657001300000001"/>
    <s v="American, Fast Food, Salad, Healthy Food"/>
    <s v="Indian Rupees(Rs.)"/>
    <x v="0"/>
    <x v="1"/>
    <s v="No"/>
    <s v="No"/>
    <n v="2"/>
    <n v="69"/>
    <n v="500"/>
    <n v="2.6"/>
    <n v="2010"/>
    <n v="6"/>
    <n v="1"/>
    <d v="2010-06-01T00:00:00"/>
    <n v="6"/>
    <x v="0"/>
  </r>
  <r>
    <n v="1888"/>
    <s v="Sagar Bar-Be Que"/>
    <n v="1"/>
    <s v="New Delhi"/>
    <s v="Paharganj"/>
    <n v="77.210725839999995"/>
    <n v="28.640123719999998"/>
    <s v="North Indian, Mughlai"/>
    <s v="Indian Rupees(Rs.)"/>
    <x v="0"/>
    <x v="1"/>
    <s v="No"/>
    <s v="No"/>
    <n v="2"/>
    <n v="37"/>
    <n v="500"/>
    <n v="2.7"/>
    <n v="2013"/>
    <n v="6"/>
    <n v="13"/>
    <d v="2013-06-13T00:00:00"/>
    <n v="6"/>
    <x v="0"/>
  </r>
  <r>
    <n v="311512"/>
    <s v="Subway"/>
    <n v="1"/>
    <s v="New Delhi"/>
    <s v="Pitampura"/>
    <n v="77.134180000000001"/>
    <n v="28.695427500000001"/>
    <s v="American, Fast Food, Salad, Healthy Food"/>
    <s v="Indian Rupees(Rs.)"/>
    <x v="0"/>
    <x v="1"/>
    <s v="No"/>
    <s v="No"/>
    <n v="2"/>
    <n v="77"/>
    <n v="500"/>
    <n v="3.3"/>
    <n v="2010"/>
    <n v="6"/>
    <n v="19"/>
    <d v="2010-06-19T00:00:00"/>
    <n v="6"/>
    <x v="0"/>
  </r>
  <r>
    <n v="18469974"/>
    <s v="Ovenstory Pizza"/>
    <n v="1"/>
    <s v="New Delhi"/>
    <s v="R K Puram"/>
    <n v="77.166894900000003"/>
    <n v="28.572617600000001"/>
    <s v="Pizza, Fast Food"/>
    <s v="Indian Rupees(Rs.)"/>
    <x v="0"/>
    <x v="1"/>
    <s v="No"/>
    <s v="No"/>
    <n v="2"/>
    <n v="1"/>
    <n v="500"/>
    <n v="1"/>
    <n v="2014"/>
    <n v="6"/>
    <n v="27"/>
    <d v="2014-06-27T00:00:00"/>
    <n v="6"/>
    <x v="0"/>
  </r>
  <r>
    <n v="9565"/>
    <s v="Flavours of Tibet"/>
    <n v="1"/>
    <s v="New Delhi"/>
    <s v="Safdarjung"/>
    <n v="77.193939909999997"/>
    <n v="28.561773429999999"/>
    <s v="Tibetan, Chinese"/>
    <s v="Indian Rupees(Rs.)"/>
    <x v="0"/>
    <x v="1"/>
    <s v="No"/>
    <s v="No"/>
    <n v="2"/>
    <n v="141"/>
    <n v="500"/>
    <n v="3.3"/>
    <n v="2016"/>
    <n v="6"/>
    <n v="1"/>
    <d v="2016-06-01T00:00:00"/>
    <n v="6"/>
    <x v="0"/>
  </r>
  <r>
    <n v="18303837"/>
    <s v="Da Yummy Pizza"/>
    <n v="1"/>
    <s v="New Delhi"/>
    <s v="Sainik Farms"/>
    <n v="77.200371509999997"/>
    <n v="28.508202990000001"/>
    <s v="Pizza, Fast Food"/>
    <s v="Indian Rupees(Rs.)"/>
    <x v="0"/>
    <x v="1"/>
    <s v="No"/>
    <s v="No"/>
    <n v="2"/>
    <n v="4"/>
    <n v="500"/>
    <n v="2.7"/>
    <n v="2012"/>
    <n v="6"/>
    <n v="20"/>
    <d v="2012-06-20T00:00:00"/>
    <n v="6"/>
    <x v="0"/>
  </r>
  <r>
    <n v="4450"/>
    <s v="Jughead's Fast Food Corner"/>
    <n v="1"/>
    <s v="New Delhi"/>
    <s v="Uday Park"/>
    <n v="77.217907460000006"/>
    <n v="28.560742179999998"/>
    <s v="Chinese, Fast Food, North Indian"/>
    <s v="Indian Rupees(Rs.)"/>
    <x v="0"/>
    <x v="1"/>
    <s v="No"/>
    <s v="No"/>
    <n v="2"/>
    <n v="438"/>
    <n v="500"/>
    <n v="3.6"/>
    <n v="2011"/>
    <n v="6"/>
    <n v="3"/>
    <d v="2011-06-03T00:00:00"/>
    <n v="6"/>
    <x v="0"/>
  </r>
  <r>
    <n v="305275"/>
    <s v="Rock n Wood Cafe"/>
    <n v="1"/>
    <s v="New Delhi"/>
    <s v="Vijay Nagar"/>
    <n v="77.201667"/>
    <n v="28.689901800000001"/>
    <s v="North Indian, Chinese"/>
    <s v="Indian Rupees(Rs.)"/>
    <x v="0"/>
    <x v="1"/>
    <s v="No"/>
    <s v="No"/>
    <n v="2"/>
    <n v="168"/>
    <n v="500"/>
    <n v="3.4"/>
    <n v="2014"/>
    <n v="6"/>
    <n v="11"/>
    <d v="2014-06-11T00:00:00"/>
    <n v="6"/>
    <x v="0"/>
  </r>
  <r>
    <n v="3455"/>
    <s v="Subway"/>
    <n v="1"/>
    <s v="New Delhi"/>
    <s v="West End Mall, Janak Puri"/>
    <n v="77.079554400000006"/>
    <n v="28.630188400000002"/>
    <s v="American, Fast Food, Salad, Healthy Food"/>
    <s v="Indian Rupees(Rs.)"/>
    <x v="0"/>
    <x v="1"/>
    <s v="No"/>
    <s v="No"/>
    <n v="2"/>
    <n v="152"/>
    <n v="500"/>
    <n v="2.1"/>
    <n v="2011"/>
    <n v="6"/>
    <n v="4"/>
    <d v="2011-06-04T00:00:00"/>
    <n v="6"/>
    <x v="0"/>
  </r>
  <r>
    <n v="7634"/>
    <s v="Maa Tara"/>
    <n v="1"/>
    <s v="New Delhi"/>
    <s v="Chittaranjan Park"/>
    <n v="77.253297599999996"/>
    <n v="28.5362306"/>
    <s v="Bengali, North Indian"/>
    <s v="Indian Rupees(Rs.)"/>
    <x v="0"/>
    <x v="1"/>
    <s v="No"/>
    <s v="No"/>
    <n v="2"/>
    <n v="458"/>
    <n v="500"/>
    <n v="3.6"/>
    <n v="2018"/>
    <n v="5"/>
    <n v="26"/>
    <d v="2018-05-26T00:00:00"/>
    <n v="6"/>
    <x v="0"/>
  </r>
  <r>
    <n v="9960"/>
    <s v="McDonald's"/>
    <n v="1"/>
    <s v="New Delhi"/>
    <s v="D Mall, Netaji Subhash Place"/>
    <n v="77.152779600000002"/>
    <n v="28.692512900000001"/>
    <s v="Fast Food, Burger"/>
    <s v="Indian Rupees(Rs.)"/>
    <x v="0"/>
    <x v="1"/>
    <s v="No"/>
    <s v="No"/>
    <n v="2"/>
    <n v="41"/>
    <n v="500"/>
    <n v="3.4"/>
    <n v="2015"/>
    <n v="5"/>
    <n v="7"/>
    <d v="2015-05-07T00:00:00"/>
    <n v="6"/>
    <x v="0"/>
  </r>
  <r>
    <n v="18432237"/>
    <s v="Ovenstory Pizza"/>
    <n v="1"/>
    <s v="New Delhi"/>
    <s v="Green Park"/>
    <n v="77.20523"/>
    <n v="28.556940999999998"/>
    <s v="Pizza, Fast Food"/>
    <s v="Indian Rupees(Rs.)"/>
    <x v="0"/>
    <x v="1"/>
    <s v="No"/>
    <s v="No"/>
    <n v="2"/>
    <n v="6"/>
    <n v="500"/>
    <n v="3.3"/>
    <n v="2010"/>
    <n v="5"/>
    <n v="11"/>
    <d v="2010-05-11T00:00:00"/>
    <n v="6"/>
    <x v="0"/>
  </r>
  <r>
    <n v="301328"/>
    <s v="Hot Box"/>
    <n v="1"/>
    <s v="New Delhi"/>
    <s v="Hauz Khas"/>
    <n v="77.210637599999998"/>
    <n v="28.562224199999999"/>
    <s v="North Indian, Continental, Fast Food"/>
    <s v="Indian Rupees(Rs.)"/>
    <x v="0"/>
    <x v="1"/>
    <s v="No"/>
    <s v="No"/>
    <n v="2"/>
    <n v="114"/>
    <n v="500"/>
    <n v="2.6"/>
    <n v="2013"/>
    <n v="5"/>
    <n v="11"/>
    <d v="2013-05-11T00:00:00"/>
    <n v="6"/>
    <x v="0"/>
  </r>
  <r>
    <n v="303170"/>
    <s v="Rapti Chinese Food"/>
    <n v="1"/>
    <s v="New Delhi"/>
    <s v="Hauz Khas"/>
    <n v="77.214154199999996"/>
    <n v="28.561853500000002"/>
    <s v="Chinese"/>
    <s v="Indian Rupees(Rs.)"/>
    <x v="0"/>
    <x v="1"/>
    <s v="No"/>
    <s v="No"/>
    <n v="2"/>
    <n v="35"/>
    <n v="500"/>
    <n v="3.2"/>
    <n v="2013"/>
    <n v="5"/>
    <n v="25"/>
    <d v="2013-05-25T00:00:00"/>
    <n v="6"/>
    <x v="0"/>
  </r>
  <r>
    <n v="18245258"/>
    <s v="Grillz"/>
    <n v="1"/>
    <s v="New Delhi"/>
    <s v="Jail Road"/>
    <n v="77.101117000000002"/>
    <n v="28.625288999999999"/>
    <s v="Fast Food"/>
    <s v="Indian Rupees(Rs.)"/>
    <x v="0"/>
    <x v="1"/>
    <s v="No"/>
    <s v="No"/>
    <n v="2"/>
    <n v="19"/>
    <n v="500"/>
    <n v="2.2000000000000002"/>
    <n v="2010"/>
    <n v="5"/>
    <n v="27"/>
    <d v="2010-05-27T00:00:00"/>
    <n v="6"/>
    <x v="0"/>
  </r>
  <r>
    <n v="18244719"/>
    <s v="Thela"/>
    <n v="1"/>
    <s v="New Delhi"/>
    <s v="Janakpuri"/>
    <n v="77.090512399999994"/>
    <n v="28.633062599999999"/>
    <s v="North Indian, Fast Food, Chinese"/>
    <s v="Indian Rupees(Rs.)"/>
    <x v="0"/>
    <x v="1"/>
    <s v="No"/>
    <s v="No"/>
    <n v="2"/>
    <n v="87"/>
    <n v="500"/>
    <n v="3.5"/>
    <n v="2015"/>
    <n v="5"/>
    <n v="28"/>
    <d v="2015-05-28T00:00:00"/>
    <n v="6"/>
    <x v="0"/>
  </r>
  <r>
    <n v="9573"/>
    <s v="McDonald's"/>
    <n v="1"/>
    <s v="New Delhi"/>
    <s v="Jangpura"/>
    <n v="77.241907299999994"/>
    <n v="28.581207899999999"/>
    <s v="Fast Food, Burger"/>
    <s v="Indian Rupees(Rs.)"/>
    <x v="0"/>
    <x v="1"/>
    <s v="No"/>
    <s v="No"/>
    <n v="2"/>
    <n v="62"/>
    <n v="500"/>
    <n v="3.4"/>
    <n v="2015"/>
    <n v="5"/>
    <n v="20"/>
    <d v="2015-05-20T00:00:00"/>
    <n v="6"/>
    <x v="0"/>
  </r>
  <r>
    <n v="300593"/>
    <s v="Kalpana Restaurant"/>
    <n v="1"/>
    <s v="New Delhi"/>
    <s v="Janpath"/>
    <n v="77.220733999999993"/>
    <n v="28.6285904"/>
    <s v="North Indian, Chinese, Mughlai"/>
    <s v="Indian Rupees(Rs.)"/>
    <x v="0"/>
    <x v="1"/>
    <s v="No"/>
    <s v="No"/>
    <n v="2"/>
    <n v="40"/>
    <n v="500"/>
    <n v="3.2"/>
    <n v="2017"/>
    <n v="5"/>
    <n v="16"/>
    <d v="2017-05-16T00:00:00"/>
    <n v="6"/>
    <x v="0"/>
  </r>
  <r>
    <n v="18303834"/>
    <s v="Startup Cafe"/>
    <n v="1"/>
    <s v="New Delhi"/>
    <s v="Jasola"/>
    <n v="77.289521100000002"/>
    <n v="28.538200199999999"/>
    <s v="Cafe"/>
    <s v="Indian Rupees(Rs.)"/>
    <x v="0"/>
    <x v="1"/>
    <s v="No"/>
    <s v="No"/>
    <n v="2"/>
    <n v="78"/>
    <n v="500"/>
    <n v="3.7"/>
    <n v="2015"/>
    <n v="5"/>
    <n v="10"/>
    <d v="2015-05-10T00:00:00"/>
    <n v="6"/>
    <x v="0"/>
  </r>
  <r>
    <n v="4655"/>
    <s v="Wah Ji Wah"/>
    <n v="1"/>
    <s v="New Delhi"/>
    <s v="Karol Bagh"/>
    <n v="77.190133849999995"/>
    <n v="28.65432818"/>
    <s v="North Indian, Chinese"/>
    <s v="Indian Rupees(Rs.)"/>
    <x v="0"/>
    <x v="1"/>
    <s v="No"/>
    <s v="No"/>
    <n v="2"/>
    <n v="69"/>
    <n v="500"/>
    <n v="2.5"/>
    <n v="2017"/>
    <n v="5"/>
    <n v="18"/>
    <d v="2017-05-18T00:00:00"/>
    <n v="6"/>
    <x v="0"/>
  </r>
  <r>
    <n v="309793"/>
    <s v="Singh-O-Singh Kebabs"/>
    <n v="1"/>
    <s v="New Delhi"/>
    <s v="Krishna Nagar"/>
    <n v="77.282039080000004"/>
    <n v="28.655634190000001"/>
    <s v="North Indian, Mughlai"/>
    <s v="Indian Rupees(Rs.)"/>
    <x v="0"/>
    <x v="1"/>
    <s v="No"/>
    <s v="No"/>
    <n v="2"/>
    <n v="54"/>
    <n v="500"/>
    <n v="3.1"/>
    <n v="2011"/>
    <n v="5"/>
    <n v="15"/>
    <d v="2011-05-15T00:00:00"/>
    <n v="6"/>
    <x v="0"/>
  </r>
  <r>
    <n v="18451584"/>
    <s v="Ovenstory Pizza"/>
    <n v="1"/>
    <s v="New Delhi"/>
    <s v="Laxmi Nagar"/>
    <n v="77.281315000000006"/>
    <n v="28.632792999999999"/>
    <s v="Pizza, Fast Food"/>
    <s v="Indian Rupees(Rs.)"/>
    <x v="0"/>
    <x v="1"/>
    <s v="No"/>
    <s v="No"/>
    <n v="2"/>
    <n v="17"/>
    <n v="500"/>
    <n v="2.9"/>
    <n v="2013"/>
    <n v="5"/>
    <n v="12"/>
    <d v="2013-05-12T00:00:00"/>
    <n v="6"/>
    <x v="0"/>
  </r>
  <r>
    <n v="18415367"/>
    <s v="Burger King"/>
    <n v="1"/>
    <s v="New Delhi"/>
    <s v="Laxmi Nagar"/>
    <n v="77.283843399999995"/>
    <n v="28.634668999999999"/>
    <s v="Burger, Fast Food"/>
    <s v="Indian Rupees(Rs.)"/>
    <x v="0"/>
    <x v="1"/>
    <s v="No"/>
    <s v="No"/>
    <n v="2"/>
    <n v="66"/>
    <n v="500"/>
    <n v="3.5"/>
    <n v="2012"/>
    <n v="5"/>
    <n v="27"/>
    <d v="2012-05-27T00:00:00"/>
    <n v="6"/>
    <x v="0"/>
  </r>
  <r>
    <n v="18267785"/>
    <s v="Night Food Delivery"/>
    <n v="1"/>
    <s v="New Delhi"/>
    <s v="Mayur Vihar Phase 1"/>
    <n v="77.290882999999994"/>
    <n v="28.606978000000002"/>
    <s v="North Indian, Chinese"/>
    <s v="Indian Rupees(Rs.)"/>
    <x v="0"/>
    <x v="1"/>
    <s v="No"/>
    <s v="No"/>
    <n v="2"/>
    <n v="5"/>
    <n v="500"/>
    <n v="2.7"/>
    <n v="2013"/>
    <n v="5"/>
    <n v="15"/>
    <d v="2013-05-15T00:00:00"/>
    <n v="6"/>
    <x v="0"/>
  </r>
  <r>
    <n v="18366028"/>
    <s v="Chicago Pizza"/>
    <n v="1"/>
    <s v="New Delhi"/>
    <s v="Netaji Subhash Place"/>
    <n v="77.149729699999995"/>
    <n v="28.693788300000001"/>
    <s v="Fast Food, Italian, Pizza"/>
    <s v="Indian Rupees(Rs.)"/>
    <x v="0"/>
    <x v="1"/>
    <s v="No"/>
    <s v="No"/>
    <n v="2"/>
    <n v="42"/>
    <n v="500"/>
    <n v="3.4"/>
    <n v="2016"/>
    <n v="5"/>
    <n v="2"/>
    <d v="2016-05-02T00:00:00"/>
    <n v="6"/>
    <x v="0"/>
  </r>
  <r>
    <n v="18070479"/>
    <s v="Kabbaba"/>
    <n v="1"/>
    <s v="New Delhi"/>
    <s v="Paschim Vihar"/>
    <n v="77.101441919999999"/>
    <n v="28.67004128"/>
    <s v="North Indian, Chinese, Fast Food"/>
    <s v="Indian Rupees(Rs.)"/>
    <x v="0"/>
    <x v="1"/>
    <s v="No"/>
    <s v="No"/>
    <n v="2"/>
    <n v="31"/>
    <n v="500"/>
    <n v="3.3"/>
    <n v="2017"/>
    <n v="5"/>
    <n v="8"/>
    <d v="2017-05-08T00:00:00"/>
    <n v="6"/>
    <x v="0"/>
  </r>
  <r>
    <n v="308607"/>
    <s v="Pandey Chinese Hut"/>
    <n v="1"/>
    <s v="New Delhi"/>
    <s v="Pitampura"/>
    <n v="77.141500800000003"/>
    <n v="28.712265299999999"/>
    <s v="Chinese, Fast Food"/>
    <s v="Indian Rupees(Rs.)"/>
    <x v="0"/>
    <x v="1"/>
    <s v="No"/>
    <s v="No"/>
    <n v="2"/>
    <n v="43"/>
    <n v="500"/>
    <n v="2.7"/>
    <n v="2016"/>
    <n v="5"/>
    <n v="22"/>
    <d v="2016-05-22T00:00:00"/>
    <n v="6"/>
    <x v="0"/>
  </r>
  <r>
    <n v="313442"/>
    <s v="Pandey Chinese Hut"/>
    <n v="1"/>
    <s v="New Delhi"/>
    <s v="Pitampura"/>
    <n v="77.145235799999995"/>
    <n v="28.714487999999999"/>
    <s v="Chinese, Fast Food"/>
    <s v="Indian Rupees(Rs.)"/>
    <x v="0"/>
    <x v="1"/>
    <s v="No"/>
    <s v="No"/>
    <n v="2"/>
    <n v="7"/>
    <n v="500"/>
    <n v="2.7"/>
    <n v="2018"/>
    <n v="5"/>
    <n v="19"/>
    <d v="2018-05-19T00:00:00"/>
    <n v="6"/>
    <x v="0"/>
  </r>
  <r>
    <n v="7441"/>
    <s v="Subway"/>
    <n v="1"/>
    <s v="New Delhi"/>
    <s v="Rajinder Nagar"/>
    <n v="77.184869699999993"/>
    <n v="28.640272299999999"/>
    <s v="American, Fast Food, Salad, Healthy Food"/>
    <s v="Indian Rupees(Rs.)"/>
    <x v="0"/>
    <x v="1"/>
    <s v="No"/>
    <s v="No"/>
    <n v="2"/>
    <n v="152"/>
    <n v="500"/>
    <n v="3.4"/>
    <n v="2012"/>
    <n v="5"/>
    <n v="5"/>
    <d v="2012-05-05T00:00:00"/>
    <n v="6"/>
    <x v="0"/>
  </r>
  <r>
    <n v="313336"/>
    <s v="KFC"/>
    <n v="1"/>
    <s v="New Delhi"/>
    <s v="Rohini"/>
    <n v="77.117099999999994"/>
    <n v="28.700767200000001"/>
    <s v="American, Fast Food"/>
    <s v="Indian Rupees(Rs.)"/>
    <x v="0"/>
    <x v="1"/>
    <s v="No"/>
    <s v="No"/>
    <n v="2"/>
    <n v="60"/>
    <n v="500"/>
    <n v="3.1"/>
    <n v="2018"/>
    <n v="5"/>
    <n v="3"/>
    <d v="2018-05-03T00:00:00"/>
    <n v="6"/>
    <x v="0"/>
  </r>
  <r>
    <n v="306870"/>
    <s v="Chawla Chicken"/>
    <n v="1"/>
    <s v="New Delhi"/>
    <s v="Safdarjung"/>
    <n v="77.194397230000007"/>
    <n v="28.567295850000001"/>
    <s v="North Indian, Mughlai"/>
    <s v="Indian Rupees(Rs.)"/>
    <x v="0"/>
    <x v="1"/>
    <s v="No"/>
    <s v="No"/>
    <n v="2"/>
    <n v="40"/>
    <n v="500"/>
    <n v="3.5"/>
    <n v="2016"/>
    <n v="5"/>
    <n v="4"/>
    <d v="2016-05-04T00:00:00"/>
    <n v="6"/>
    <x v="0"/>
  </r>
  <r>
    <n v="309140"/>
    <s v="Amigo's Hub"/>
    <n v="1"/>
    <s v="New Delhi"/>
    <s v="Satyaniketan"/>
    <n v="77.168332699999993"/>
    <n v="28.5879893"/>
    <s v="Cafe, Fast Food"/>
    <s v="Indian Rupees(Rs.)"/>
    <x v="0"/>
    <x v="1"/>
    <s v="No"/>
    <s v="No"/>
    <n v="2"/>
    <n v="193"/>
    <n v="500"/>
    <n v="3.7"/>
    <n v="2010"/>
    <n v="5"/>
    <n v="21"/>
    <d v="2010-05-21T00:00:00"/>
    <n v="6"/>
    <x v="0"/>
  </r>
  <r>
    <n v="307391"/>
    <s v="Sugarama Patisserie"/>
    <n v="1"/>
    <s v="New Delhi"/>
    <s v="Shahpur Jat"/>
    <n v="77.214872400000004"/>
    <n v="28.5493235"/>
    <s v="Bakery, Desserts"/>
    <s v="Indian Rupees(Rs.)"/>
    <x v="0"/>
    <x v="1"/>
    <s v="No"/>
    <s v="No"/>
    <n v="2"/>
    <n v="292"/>
    <n v="500"/>
    <n v="4.2"/>
    <n v="2011"/>
    <n v="5"/>
    <n v="14"/>
    <d v="2011-05-14T00:00:00"/>
    <n v="6"/>
    <x v="0"/>
  </r>
  <r>
    <n v="18416877"/>
    <s v="Da Pizza Palace"/>
    <n v="1"/>
    <s v="New Delhi"/>
    <s v="Shalimar Bagh"/>
    <n v="77.166999469999993"/>
    <n v="28.72818878"/>
    <s v="Pizza"/>
    <s v="Indian Rupees(Rs.)"/>
    <x v="0"/>
    <x v="1"/>
    <s v="No"/>
    <s v="No"/>
    <n v="2"/>
    <n v="1"/>
    <n v="500"/>
    <n v="1"/>
    <n v="2015"/>
    <n v="5"/>
    <n v="13"/>
    <d v="2015-05-13T00:00:00"/>
    <n v="6"/>
    <x v="0"/>
  </r>
  <r>
    <n v="18204464"/>
    <s v="Punjabi Tadka"/>
    <n v="1"/>
    <s v="New Delhi"/>
    <s v="Uttam Nagar"/>
    <n v="77.062738600000003"/>
    <n v="28.6236426"/>
    <s v="North Indian, Chinese"/>
    <s v="Indian Rupees(Rs.)"/>
    <x v="0"/>
    <x v="1"/>
    <s v="No"/>
    <s v="No"/>
    <n v="2"/>
    <n v="11"/>
    <n v="500"/>
    <n v="2.7"/>
    <n v="2016"/>
    <n v="5"/>
    <n v="17"/>
    <d v="2016-05-17T00:00:00"/>
    <n v="6"/>
    <x v="0"/>
  </r>
  <r>
    <n v="171"/>
    <s v="McDonald's"/>
    <n v="1"/>
    <s v="New Delhi"/>
    <s v="Basant Lok Market, Vasant Vihar"/>
    <n v="77.163656430000003"/>
    <n v="28.557486399999998"/>
    <s v="Fast Food, Burger"/>
    <s v="Indian Rupees(Rs.)"/>
    <x v="0"/>
    <x v="1"/>
    <s v="No"/>
    <s v="No"/>
    <n v="2"/>
    <n v="202"/>
    <n v="500"/>
    <n v="3.5"/>
    <n v="2014"/>
    <n v="4"/>
    <n v="16"/>
    <d v="2014-04-16T00:00:00"/>
    <n v="6"/>
    <x v="0"/>
  </r>
  <r>
    <n v="8453"/>
    <s v="Grillz"/>
    <n v="1"/>
    <s v="New Delhi"/>
    <s v="District Centre, Janakpuri"/>
    <n v="77.081372099999996"/>
    <n v="28.6301427"/>
    <s v="Fast Food"/>
    <s v="Indian Rupees(Rs.)"/>
    <x v="0"/>
    <x v="1"/>
    <s v="No"/>
    <s v="No"/>
    <n v="2"/>
    <n v="85"/>
    <n v="500"/>
    <n v="2.5"/>
    <n v="2011"/>
    <n v="4"/>
    <n v="18"/>
    <d v="2011-04-18T00:00:00"/>
    <n v="6"/>
    <x v="0"/>
  </r>
  <r>
    <n v="147"/>
    <s v="Subway"/>
    <n v="1"/>
    <s v="New Delhi"/>
    <s v="Greater Kailash (GK) 1"/>
    <n v="77.234992000000005"/>
    <n v="28.550521499999999"/>
    <s v="American, Fast Food, Salad, Healthy Food"/>
    <s v="Indian Rupees(Rs.)"/>
    <x v="0"/>
    <x v="1"/>
    <s v="No"/>
    <s v="No"/>
    <n v="2"/>
    <n v="115"/>
    <n v="500"/>
    <n v="2.5"/>
    <n v="2015"/>
    <n v="4"/>
    <n v="9"/>
    <d v="2015-04-09T00:00:00"/>
    <n v="6"/>
    <x v="0"/>
  </r>
  <r>
    <n v="4251"/>
    <s v="Cafe 6"/>
    <n v="1"/>
    <s v="New Delhi"/>
    <s v="Hauz Khas"/>
    <n v="77.208428900000001"/>
    <n v="28.552562399999999"/>
    <s v="Cafe, Fast Food, North Indian"/>
    <s v="Indian Rupees(Rs.)"/>
    <x v="0"/>
    <x v="1"/>
    <s v="No"/>
    <s v="No"/>
    <n v="2"/>
    <n v="406"/>
    <n v="500"/>
    <n v="3.9"/>
    <n v="2011"/>
    <n v="4"/>
    <n v="21"/>
    <d v="2011-04-21T00:00:00"/>
    <n v="6"/>
    <x v="0"/>
  </r>
  <r>
    <n v="300561"/>
    <s v="Sahni Chicken Corner"/>
    <n v="1"/>
    <s v="New Delhi"/>
    <s v="Jail Road"/>
    <n v="77.1017394"/>
    <n v="28.624900700000001"/>
    <s v="North Indian, Mughlai"/>
    <s v="Indian Rupees(Rs.)"/>
    <x v="0"/>
    <x v="1"/>
    <s v="No"/>
    <s v="No"/>
    <n v="2"/>
    <n v="23"/>
    <n v="500"/>
    <n v="3.2"/>
    <n v="2015"/>
    <n v="4"/>
    <n v="26"/>
    <d v="2015-04-26T00:00:00"/>
    <n v="6"/>
    <x v="0"/>
  </r>
  <r>
    <n v="307785"/>
    <s v="Subway"/>
    <n v="1"/>
    <s v="New Delhi"/>
    <s v="Jangpura"/>
    <n v="77.245050500000005"/>
    <n v="28.582851300000002"/>
    <s v="American, Fast Food, Salad, Healthy Food"/>
    <s v="Indian Rupees(Rs.)"/>
    <x v="0"/>
    <x v="1"/>
    <s v="No"/>
    <s v="No"/>
    <n v="2"/>
    <n v="78"/>
    <n v="500"/>
    <n v="3.3"/>
    <n v="2011"/>
    <n v="4"/>
    <n v="25"/>
    <d v="2011-04-25T00:00:00"/>
    <n v="6"/>
    <x v="0"/>
  </r>
  <r>
    <n v="18157402"/>
    <s v="Sid's Kitchen"/>
    <n v="1"/>
    <s v="New Delhi"/>
    <s v="Kamla Nagar"/>
    <n v="77.206992880000001"/>
    <n v="28.681623890000001"/>
    <s v="North Indian, Chinese"/>
    <s v="Indian Rupees(Rs.)"/>
    <x v="0"/>
    <x v="1"/>
    <s v="No"/>
    <s v="No"/>
    <n v="2"/>
    <n v="115"/>
    <n v="500"/>
    <n v="3.8"/>
    <n v="2013"/>
    <n v="4"/>
    <n v="10"/>
    <d v="2013-04-10T00:00:00"/>
    <n v="6"/>
    <x v="0"/>
  </r>
  <r>
    <n v="18286490"/>
    <s v="Hunger Must Die"/>
    <n v="1"/>
    <s v="New Delhi"/>
    <s v="Malviya Nagar"/>
    <n v="77.208784899999998"/>
    <n v="28.5312482"/>
    <s v="Italian, North Indian, Chinese, Mughlai"/>
    <s v="Indian Rupees(Rs.)"/>
    <x v="0"/>
    <x v="1"/>
    <s v="No"/>
    <s v="No"/>
    <n v="2"/>
    <n v="99"/>
    <n v="500"/>
    <n v="3.7"/>
    <n v="2015"/>
    <n v="4"/>
    <n v="25"/>
    <d v="2015-04-25T00:00:00"/>
    <n v="6"/>
    <x v="0"/>
  </r>
  <r>
    <n v="18203881"/>
    <s v="Kook For Health"/>
    <n v="1"/>
    <s v="New Delhi"/>
    <s v="Mayur Vihar Phase 1"/>
    <n v="77.293885700000004"/>
    <n v="28.608173600000001"/>
    <s v="American, Asian, North Indian, Mexican, South Indian"/>
    <s v="Indian Rupees(Rs.)"/>
    <x v="0"/>
    <x v="1"/>
    <s v="No"/>
    <s v="No"/>
    <n v="2"/>
    <n v="21"/>
    <n v="500"/>
    <n v="3.3"/>
    <n v="2014"/>
    <n v="4"/>
    <n v="24"/>
    <d v="2014-04-24T00:00:00"/>
    <n v="6"/>
    <x v="0"/>
  </r>
  <r>
    <n v="300672"/>
    <s v="Chaska"/>
    <n v="1"/>
    <s v="New Delhi"/>
    <s v="Pitampura"/>
    <n v="77.145202699999999"/>
    <n v="28.714722600000002"/>
    <s v="North Indian, South Indian, Chinese, Fast Food"/>
    <s v="Indian Rupees(Rs.)"/>
    <x v="0"/>
    <x v="1"/>
    <s v="No"/>
    <s v="No"/>
    <n v="2"/>
    <n v="161"/>
    <n v="500"/>
    <n v="3.2"/>
    <n v="2010"/>
    <n v="4"/>
    <n v="8"/>
    <d v="2010-04-08T00:00:00"/>
    <n v="6"/>
    <x v="0"/>
  </r>
  <r>
    <n v="301242"/>
    <s v="Tandoori Delights"/>
    <n v="1"/>
    <s v="New Delhi"/>
    <s v="Rajinder Nagar"/>
    <n v="77.185471800000002"/>
    <n v="28.641291599999999"/>
    <s v="North Indian, Mughlai"/>
    <s v="Indian Rupees(Rs.)"/>
    <x v="0"/>
    <x v="1"/>
    <s v="No"/>
    <s v="No"/>
    <n v="2"/>
    <n v="40"/>
    <n v="500"/>
    <n v="2.5"/>
    <n v="2017"/>
    <n v="4"/>
    <n v="13"/>
    <d v="2017-04-13T00:00:00"/>
    <n v="6"/>
    <x v="0"/>
  </r>
  <r>
    <n v="300397"/>
    <s v="Subway"/>
    <n v="1"/>
    <s v="New Delhi"/>
    <s v="Rajouri Garden"/>
    <n v="77.121687699999995"/>
    <n v="28.644925600000001"/>
    <s v="American, Fast Food, Salad, Healthy Food"/>
    <s v="Indian Rupees(Rs.)"/>
    <x v="0"/>
    <x v="1"/>
    <s v="No"/>
    <s v="No"/>
    <n v="2"/>
    <n v="114"/>
    <n v="500"/>
    <n v="2.7"/>
    <n v="2014"/>
    <n v="4"/>
    <n v="1"/>
    <d v="2014-04-01T00:00:00"/>
    <n v="6"/>
    <x v="0"/>
  </r>
  <r>
    <n v="188"/>
    <s v="McDonald's"/>
    <n v="1"/>
    <s v="New Delhi"/>
    <s v="Rajouri Garden"/>
    <n v="77.120756499999999"/>
    <n v="28.649980899999999"/>
    <s v="Fast Food, Burger"/>
    <s v="Indian Rupees(Rs.)"/>
    <x v="0"/>
    <x v="1"/>
    <s v="No"/>
    <s v="No"/>
    <n v="2"/>
    <n v="161"/>
    <n v="500"/>
    <n v="3.7"/>
    <n v="2015"/>
    <n v="4"/>
    <n v="8"/>
    <d v="2015-04-08T00:00:00"/>
    <n v="6"/>
    <x v="0"/>
  </r>
  <r>
    <n v="149"/>
    <s v="Subway"/>
    <n v="1"/>
    <s v="New Delhi"/>
    <s v="The India Mall, New Friends Colony"/>
    <n v="77.268517399999993"/>
    <n v="28.561469599999999"/>
    <s v="American, Fast Food, Salad, Healthy Food"/>
    <s v="Indian Rupees(Rs.)"/>
    <x v="0"/>
    <x v="1"/>
    <s v="No"/>
    <s v="No"/>
    <n v="2"/>
    <n v="146"/>
    <n v="500"/>
    <n v="1.9"/>
    <n v="2014"/>
    <n v="4"/>
    <n v="12"/>
    <d v="2014-04-12T00:00:00"/>
    <n v="6"/>
    <x v="0"/>
  </r>
  <r>
    <n v="1492"/>
    <s v="KFC"/>
    <n v="1"/>
    <s v="New Delhi"/>
    <s v="Vasant Square Mall, Vasant Kunj"/>
    <n v="77.156125099999997"/>
    <n v="28.525123300000001"/>
    <s v="American, Fast Food"/>
    <s v="Indian Rupees(Rs.)"/>
    <x v="0"/>
    <x v="1"/>
    <s v="No"/>
    <s v="No"/>
    <n v="2"/>
    <n v="277"/>
    <n v="500"/>
    <n v="3.6"/>
    <n v="2010"/>
    <n v="4"/>
    <n v="24"/>
    <d v="2010-04-24T00:00:00"/>
    <n v="6"/>
    <x v="0"/>
  </r>
  <r>
    <n v="18316173"/>
    <s v="Subway"/>
    <n v="1"/>
    <s v="New Delhi"/>
    <s v="Worldmark 1, Aerocity"/>
    <n v="77.121423710000002"/>
    <n v="28.549895459999998"/>
    <s v="American, Fast Food, Salad, Healthy Food"/>
    <s v="Indian Rupees(Rs.)"/>
    <x v="0"/>
    <x v="1"/>
    <s v="No"/>
    <s v="No"/>
    <n v="2"/>
    <n v="25"/>
    <n v="500"/>
    <n v="3.1"/>
    <n v="2014"/>
    <n v="4"/>
    <n v="19"/>
    <d v="2014-04-19T00:00:00"/>
    <n v="6"/>
    <x v="0"/>
  </r>
  <r>
    <n v="304018"/>
    <s v="Spicy Food Court"/>
    <n v="1"/>
    <s v="New Delhi"/>
    <s v="Chhatarpur"/>
    <n v="77.161548550000006"/>
    <n v="28.495624469999999"/>
    <s v="North Indian, Mughlai, Chinese"/>
    <s v="Indian Rupees(Rs.)"/>
    <x v="0"/>
    <x v="1"/>
    <s v="No"/>
    <s v="No"/>
    <n v="2"/>
    <n v="23"/>
    <n v="500"/>
    <n v="2.7"/>
    <n v="2010"/>
    <n v="3"/>
    <n v="9"/>
    <d v="2010-03-09T00:00:00"/>
    <n v="6"/>
    <x v="0"/>
  </r>
  <r>
    <n v="410"/>
    <s v="Naivedyam"/>
    <n v="1"/>
    <s v="New Delhi"/>
    <s v="East Patel Nagar"/>
    <n v="77.176020300000005"/>
    <n v="28.643841099999999"/>
    <s v="South Indian"/>
    <s v="Indian Rupees(Rs.)"/>
    <x v="0"/>
    <x v="1"/>
    <s v="No"/>
    <s v="No"/>
    <n v="2"/>
    <n v="359"/>
    <n v="500"/>
    <n v="3.6"/>
    <n v="2014"/>
    <n v="3"/>
    <n v="3"/>
    <d v="2014-03-03T00:00:00"/>
    <n v="6"/>
    <x v="0"/>
  </r>
  <r>
    <n v="18427234"/>
    <s v="Central Perk"/>
    <n v="1"/>
    <s v="New Delhi"/>
    <s v="GTB Nagar"/>
    <n v="77.2042723"/>
    <n v="28.695793299999998"/>
    <s v="Cafe, Chinese, Italian"/>
    <s v="Indian Rupees(Rs.)"/>
    <x v="0"/>
    <x v="1"/>
    <s v="No"/>
    <s v="No"/>
    <n v="2"/>
    <n v="82"/>
    <n v="500"/>
    <n v="3.8"/>
    <n v="2018"/>
    <n v="3"/>
    <n v="9"/>
    <d v="2018-03-09T00:00:00"/>
    <n v="6"/>
    <x v="0"/>
  </r>
  <r>
    <n v="185"/>
    <s v="McDonald's"/>
    <n v="1"/>
    <s v="New Delhi"/>
    <s v="Janakpuri"/>
    <n v="77.081920699999998"/>
    <n v="28.629937399999999"/>
    <s v="Fast Food, Burger"/>
    <s v="Indian Rupees(Rs.)"/>
    <x v="0"/>
    <x v="1"/>
    <s v="No"/>
    <s v="No"/>
    <n v="2"/>
    <n v="179"/>
    <n v="500"/>
    <n v="3.6"/>
    <n v="2010"/>
    <n v="3"/>
    <n v="21"/>
    <d v="2010-03-21T00:00:00"/>
    <n v="6"/>
    <x v="0"/>
  </r>
  <r>
    <n v="412"/>
    <s v="Naivedyam"/>
    <n v="1"/>
    <s v="New Delhi"/>
    <s v="Kalkaji"/>
    <n v="77.254273179999998"/>
    <n v="28.541957020000002"/>
    <s v="South Indian"/>
    <s v="Indian Rupees(Rs.)"/>
    <x v="0"/>
    <x v="1"/>
    <s v="No"/>
    <s v="No"/>
    <n v="2"/>
    <n v="495"/>
    <n v="500"/>
    <n v="3.8"/>
    <n v="2014"/>
    <n v="3"/>
    <n v="8"/>
    <d v="2014-03-08T00:00:00"/>
    <n v="6"/>
    <x v="0"/>
  </r>
  <r>
    <n v="18400728"/>
    <s v="Burger King"/>
    <n v="1"/>
    <s v="New Delhi"/>
    <s v="Lajpat Nagar 2"/>
    <n v="77.243001199999995"/>
    <n v="28.569341900000001"/>
    <s v="Burger, Fast Food"/>
    <s v="Indian Rupees(Rs.)"/>
    <x v="0"/>
    <x v="1"/>
    <s v="No"/>
    <s v="No"/>
    <n v="2"/>
    <n v="45"/>
    <n v="500"/>
    <n v="3.4"/>
    <n v="2011"/>
    <n v="3"/>
    <n v="12"/>
    <d v="2011-03-12T00:00:00"/>
    <n v="6"/>
    <x v="0"/>
  </r>
  <r>
    <n v="4725"/>
    <s v="Wah Ji Wah"/>
    <n v="1"/>
    <s v="New Delhi"/>
    <s v="Laxmi Nagar"/>
    <n v="77.285029800000004"/>
    <n v="28.637108099999999"/>
    <s v="North Indian, Chinese"/>
    <s v="Indian Rupees(Rs.)"/>
    <x v="0"/>
    <x v="1"/>
    <s v="No"/>
    <s v="No"/>
    <n v="2"/>
    <n v="120"/>
    <n v="500"/>
    <n v="2.2000000000000002"/>
    <n v="2016"/>
    <n v="3"/>
    <n v="22"/>
    <d v="2016-03-22T00:00:00"/>
    <n v="6"/>
    <x v="0"/>
  </r>
  <r>
    <n v="304986"/>
    <s v="Baked Buns"/>
    <n v="1"/>
    <s v="New Delhi"/>
    <s v="Mayur Vihar Phase 3"/>
    <n v="77.334765700000005"/>
    <n v="28.6040454"/>
    <s v="Fast Food"/>
    <s v="Indian Rupees(Rs.)"/>
    <x v="0"/>
    <x v="1"/>
    <s v="No"/>
    <s v="No"/>
    <n v="2"/>
    <n v="90"/>
    <n v="500"/>
    <n v="3.5"/>
    <n v="2012"/>
    <n v="3"/>
    <n v="18"/>
    <d v="2012-03-18T00:00:00"/>
    <n v="6"/>
    <x v="0"/>
  </r>
  <r>
    <n v="312223"/>
    <s v="Burger King"/>
    <n v="1"/>
    <s v="New Delhi"/>
    <s v="Netaji Subhash Place"/>
    <n v="77.151707000000002"/>
    <n v="28.693082799999999"/>
    <s v="Burger, Fast Food"/>
    <s v="Indian Rupees(Rs.)"/>
    <x v="0"/>
    <x v="1"/>
    <s v="No"/>
    <s v="No"/>
    <n v="2"/>
    <n v="426"/>
    <n v="500"/>
    <n v="3.6"/>
    <n v="2016"/>
    <n v="3"/>
    <n v="27"/>
    <d v="2016-03-27T00:00:00"/>
    <n v="6"/>
    <x v="0"/>
  </r>
  <r>
    <n v="18237341"/>
    <s v="Dilli Treat"/>
    <n v="1"/>
    <s v="New Delhi"/>
    <s v="Rajinder Nagar"/>
    <n v="77.182529200000005"/>
    <n v="28.637168800000001"/>
    <s v="North Indian, South Indian, Chinese"/>
    <s v="Indian Rupees(Rs.)"/>
    <x v="0"/>
    <x v="1"/>
    <s v="No"/>
    <s v="No"/>
    <n v="2"/>
    <n v="251"/>
    <n v="500"/>
    <n v="4.2"/>
    <n v="2018"/>
    <n v="3"/>
    <n v="11"/>
    <d v="2018-03-11T00:00:00"/>
    <n v="6"/>
    <x v="0"/>
  </r>
  <r>
    <n v="304976"/>
    <s v="Chocolate Temptation"/>
    <n v="1"/>
    <s v="New Delhi"/>
    <s v="Satyaniketan"/>
    <n v="77.1684226"/>
    <n v="28.5878187"/>
    <s v="Bakery, Desserts"/>
    <s v="Indian Rupees(Rs.)"/>
    <x v="0"/>
    <x v="1"/>
    <s v="No"/>
    <s v="No"/>
    <n v="2"/>
    <n v="62"/>
    <n v="500"/>
    <n v="3.3"/>
    <n v="2016"/>
    <n v="3"/>
    <n v="11"/>
    <d v="2016-03-11T00:00:00"/>
    <n v="6"/>
    <x v="0"/>
  </r>
  <r>
    <n v="18128871"/>
    <s v="Bhappe Di Hatti"/>
    <n v="1"/>
    <s v="New Delhi"/>
    <s v="Vivek Vihar"/>
    <n v="77.312173020000003"/>
    <n v="28.669342919999998"/>
    <s v="North Indian, Chinese"/>
    <s v="Indian Rupees(Rs.)"/>
    <x v="0"/>
    <x v="1"/>
    <s v="No"/>
    <s v="No"/>
    <n v="2"/>
    <n v="37"/>
    <n v="500"/>
    <n v="3.5"/>
    <n v="2014"/>
    <n v="3"/>
    <n v="28"/>
    <d v="2014-03-28T00:00:00"/>
    <n v="6"/>
    <x v="0"/>
  </r>
  <r>
    <n v="18337782"/>
    <s v="Sartaj Food Corner"/>
    <n v="1"/>
    <s v="New Delhi"/>
    <s v="Alaknanda"/>
    <n v="77.254075499999999"/>
    <n v="28.5258419"/>
    <s v="North Indian, South Indian, Chinese"/>
    <s v="Indian Rupees(Rs.)"/>
    <x v="0"/>
    <x v="1"/>
    <s v="No"/>
    <s v="No"/>
    <n v="2"/>
    <n v="7"/>
    <n v="500"/>
    <n v="2.8"/>
    <n v="2014"/>
    <n v="2"/>
    <n v="22"/>
    <d v="2014-02-22T00:00:00"/>
    <n v="6"/>
    <x v="0"/>
  </r>
  <r>
    <n v="302156"/>
    <s v="Subway"/>
    <n v="1"/>
    <s v="New Delhi"/>
    <s v="Connaught Place"/>
    <n v="77.222238000000004"/>
    <n v="28.631131499999999"/>
    <s v="American, Fast Food, Salad, Healthy Food"/>
    <s v="Indian Rupees(Rs.)"/>
    <x v="0"/>
    <x v="1"/>
    <s v="No"/>
    <s v="No"/>
    <n v="2"/>
    <n v="276"/>
    <n v="500"/>
    <n v="3.5"/>
    <n v="2015"/>
    <n v="2"/>
    <n v="27"/>
    <d v="2015-02-27T00:00:00"/>
    <n v="6"/>
    <x v="0"/>
  </r>
  <r>
    <n v="900"/>
    <s v="Saravana Bhavan"/>
    <n v="1"/>
    <s v="New Delhi"/>
    <s v="Connaught Place"/>
    <n v="77.216309600000002"/>
    <n v="28.632357800000001"/>
    <s v="South Indian"/>
    <s v="Indian Rupees(Rs.)"/>
    <x v="0"/>
    <x v="1"/>
    <s v="No"/>
    <s v="No"/>
    <n v="2"/>
    <n v="5172"/>
    <n v="500"/>
    <n v="4.3"/>
    <n v="2011"/>
    <n v="2"/>
    <n v="27"/>
    <d v="2011-02-27T00:00:00"/>
    <n v="6"/>
    <x v="0"/>
  </r>
  <r>
    <n v="306247"/>
    <s v="Subway"/>
    <n v="1"/>
    <s v="New Delhi"/>
    <s v="Hauz Khas"/>
    <n v="77.208147299999993"/>
    <n v="28.551015100000001"/>
    <s v="American, Fast Food, Salad, Healthy Food"/>
    <s v="Indian Rupees(Rs.)"/>
    <x v="0"/>
    <x v="1"/>
    <s v="No"/>
    <s v="No"/>
    <n v="2"/>
    <n v="87"/>
    <n v="500"/>
    <n v="2.8"/>
    <n v="2014"/>
    <n v="2"/>
    <n v="20"/>
    <d v="2014-02-20T00:00:00"/>
    <n v="6"/>
    <x v="0"/>
  </r>
  <r>
    <n v="301361"/>
    <s v="Baked Buns"/>
    <n v="1"/>
    <s v="New Delhi"/>
    <s v="Mayur Vihar Phase 1"/>
    <n v="77.334799599999997"/>
    <n v="28.604001799999999"/>
    <s v="Fast Food, Pizza, Burger"/>
    <s v="Indian Rupees(Rs.)"/>
    <x v="0"/>
    <x v="1"/>
    <s v="No"/>
    <s v="No"/>
    <n v="2"/>
    <n v="165"/>
    <n v="500"/>
    <n v="3.6"/>
    <n v="2017"/>
    <n v="2"/>
    <n v="26"/>
    <d v="2017-02-26T00:00:00"/>
    <n v="6"/>
    <x v="0"/>
  </r>
  <r>
    <n v="8379"/>
    <s v="KFC"/>
    <n v="1"/>
    <s v="New Delhi"/>
    <s v="Pacific Mall, Tagore Garden"/>
    <n v="77.106224499999996"/>
    <n v="28.642220300000002"/>
    <s v="American, Fast Food"/>
    <s v="Indian Rupees(Rs.)"/>
    <x v="0"/>
    <x v="1"/>
    <s v="No"/>
    <s v="No"/>
    <n v="2"/>
    <n v="47"/>
    <n v="500"/>
    <n v="2.6"/>
    <n v="2010"/>
    <n v="2"/>
    <n v="10"/>
    <d v="2010-02-10T00:00:00"/>
    <n v="6"/>
    <x v="0"/>
  </r>
  <r>
    <n v="313443"/>
    <s v="K's Town"/>
    <n v="1"/>
    <s v="New Delhi"/>
    <s v="Pitampura"/>
    <n v="77.145325700000001"/>
    <n v="28.714675700000001"/>
    <s v="North Indian, Mughlai"/>
    <s v="Indian Rupees(Rs.)"/>
    <x v="0"/>
    <x v="1"/>
    <s v="No"/>
    <s v="No"/>
    <n v="2"/>
    <n v="20"/>
    <n v="500"/>
    <n v="2.8"/>
    <n v="2018"/>
    <n v="2"/>
    <n v="5"/>
    <d v="2018-02-05T00:00:00"/>
    <n v="6"/>
    <x v="0"/>
  </r>
  <r>
    <n v="18254520"/>
    <s v="Mr. Brown"/>
    <n v="1"/>
    <s v="New Delhi"/>
    <s v="Preet Vihar"/>
    <n v="77.296069099999997"/>
    <n v="28.642482000000001"/>
    <s v="Bakery, Desserts, Fast Food"/>
    <s v="Indian Rupees(Rs.)"/>
    <x v="0"/>
    <x v="1"/>
    <s v="No"/>
    <s v="No"/>
    <n v="2"/>
    <n v="50"/>
    <n v="500"/>
    <n v="3.7"/>
    <n v="2018"/>
    <n v="2"/>
    <n v="3"/>
    <d v="2018-02-03T00:00:00"/>
    <n v="6"/>
    <x v="0"/>
  </r>
  <r>
    <n v="18369771"/>
    <s v="The Sunset"/>
    <n v="1"/>
    <s v="New Delhi"/>
    <s v="Rajinder Nagar"/>
    <n v="77.184619400000003"/>
    <n v="28.6407597"/>
    <s v="Mughlai"/>
    <s v="Indian Rupees(Rs.)"/>
    <x v="0"/>
    <x v="1"/>
    <s v="No"/>
    <s v="No"/>
    <n v="2"/>
    <n v="7"/>
    <n v="500"/>
    <n v="2.6"/>
    <n v="2014"/>
    <n v="2"/>
    <n v="27"/>
    <d v="2014-02-27T00:00:00"/>
    <n v="6"/>
    <x v="0"/>
  </r>
  <r>
    <n v="3507"/>
    <s v="Subway"/>
    <n v="1"/>
    <s v="New Delhi"/>
    <s v="Vasant Square Mall, Vasant Kunj"/>
    <n v="77.156162800000004"/>
    <n v="28.525067700000001"/>
    <s v="American, Fast Food, Salad, Healthy Food"/>
    <s v="Indian Rupees(Rs.)"/>
    <x v="0"/>
    <x v="1"/>
    <s v="No"/>
    <s v="No"/>
    <n v="2"/>
    <n v="131"/>
    <n v="500"/>
    <n v="2.5"/>
    <n v="2016"/>
    <n v="2"/>
    <n v="14"/>
    <d v="2016-02-14T00:00:00"/>
    <n v="6"/>
    <x v="0"/>
  </r>
  <r>
    <n v="582"/>
    <s v="Govardhan"/>
    <n v="1"/>
    <s v="New Delhi"/>
    <s v="Adchini"/>
    <n v="77.196924199999998"/>
    <n v="28.535523399999999"/>
    <s v="South Indian, North Indian, Chinese"/>
    <s v="Indian Rupees(Rs.)"/>
    <x v="0"/>
    <x v="1"/>
    <s v="No"/>
    <s v="No"/>
    <n v="2"/>
    <n v="238"/>
    <n v="500"/>
    <n v="3.4"/>
    <n v="2013"/>
    <n v="1"/>
    <n v="13"/>
    <d v="2013-01-13T00:00:00"/>
    <n v="6"/>
    <x v="0"/>
  </r>
  <r>
    <n v="4092"/>
    <s v="Changezi Chicken"/>
    <n v="1"/>
    <s v="New Delhi"/>
    <s v="Daryaganj"/>
    <n v="77.240290799999997"/>
    <n v="28.643514499999998"/>
    <s v="North Indian, Mughlai"/>
    <s v="Indian Rupees(Rs.)"/>
    <x v="0"/>
    <x v="1"/>
    <s v="No"/>
    <s v="No"/>
    <n v="2"/>
    <n v="519"/>
    <n v="500"/>
    <n v="3.7"/>
    <n v="2017"/>
    <n v="1"/>
    <n v="8"/>
    <d v="2017-01-08T00:00:00"/>
    <n v="6"/>
    <x v="0"/>
  </r>
  <r>
    <n v="18313122"/>
    <s v="Bliss Bakery"/>
    <n v="1"/>
    <s v="New Delhi"/>
    <s v="Greater Kailash (GK) 1"/>
    <n v="77.233779499999997"/>
    <n v="28.5500924"/>
    <s v="Bakery, Desserts"/>
    <s v="Indian Rupees(Rs.)"/>
    <x v="0"/>
    <x v="1"/>
    <s v="No"/>
    <s v="No"/>
    <n v="2"/>
    <n v="51"/>
    <n v="500"/>
    <n v="3.8"/>
    <n v="2014"/>
    <n v="1"/>
    <n v="21"/>
    <d v="2014-01-21T00:00:00"/>
    <n v="6"/>
    <x v="0"/>
  </r>
  <r>
    <n v="311616"/>
    <s v="Subway"/>
    <n v="1"/>
    <s v="New Delhi"/>
    <s v="Janakpuri"/>
    <n v="77.084461500000003"/>
    <n v="28.621949600000001"/>
    <s v="American, Fast Food, Salad, Healthy Food"/>
    <s v="Indian Rupees(Rs.)"/>
    <x v="0"/>
    <x v="1"/>
    <s v="No"/>
    <s v="No"/>
    <n v="2"/>
    <n v="69"/>
    <n v="500"/>
    <n v="3.1"/>
    <n v="2012"/>
    <n v="1"/>
    <n v="1"/>
    <d v="2012-01-01T00:00:00"/>
    <n v="6"/>
    <x v="0"/>
  </r>
  <r>
    <n v="9700"/>
    <s v="Subway"/>
    <n v="1"/>
    <s v="New Delhi"/>
    <s v="Jasola"/>
    <n v="77.286675500000001"/>
    <n v="28.537673300000002"/>
    <s v="American, Fast Food, Salad, Healthy Food"/>
    <s v="Indian Rupees(Rs.)"/>
    <x v="0"/>
    <x v="1"/>
    <s v="No"/>
    <s v="No"/>
    <n v="2"/>
    <n v="67"/>
    <n v="500"/>
    <n v="2.8"/>
    <n v="2018"/>
    <n v="1"/>
    <n v="26"/>
    <d v="2018-01-26T00:00:00"/>
    <n v="6"/>
    <x v="0"/>
  </r>
  <r>
    <n v="154"/>
    <s v="Subway"/>
    <n v="1"/>
    <s v="New Delhi"/>
    <s v="Khan Market"/>
    <n v="77.226010400000007"/>
    <n v="28.5998597"/>
    <s v="American, Fast Food, Salad, Healthy Food"/>
    <s v="Indian Rupees(Rs.)"/>
    <x v="0"/>
    <x v="1"/>
    <s v="No"/>
    <s v="No"/>
    <n v="2"/>
    <n v="188"/>
    <n v="500"/>
    <n v="3.7"/>
    <n v="2011"/>
    <n v="1"/>
    <n v="3"/>
    <d v="2011-01-03T00:00:00"/>
    <n v="6"/>
    <x v="0"/>
  </r>
  <r>
    <n v="4939"/>
    <s v="Handa's"/>
    <n v="1"/>
    <s v="New Delhi"/>
    <s v="Laxmi Nagar"/>
    <n v="77.283039599999995"/>
    <n v="28.640576899999999"/>
    <s v="North Indian, Chinese"/>
    <s v="Indian Rupees(Rs.)"/>
    <x v="0"/>
    <x v="1"/>
    <s v="No"/>
    <s v="No"/>
    <n v="2"/>
    <n v="8"/>
    <n v="500"/>
    <n v="2.6"/>
    <n v="2010"/>
    <n v="1"/>
    <n v="4"/>
    <d v="2010-01-04T00:00:00"/>
    <n v="6"/>
    <x v="0"/>
  </r>
  <r>
    <n v="301190"/>
    <s v="Subway"/>
    <n v="1"/>
    <s v="New Delhi"/>
    <s v="Malviya Nagar"/>
    <n v="77.209510199999997"/>
    <n v="28.534046"/>
    <s v="American, Fast Food, Salad, Healthy Food"/>
    <s v="Indian Rupees(Rs.)"/>
    <x v="0"/>
    <x v="1"/>
    <s v="No"/>
    <s v="No"/>
    <n v="2"/>
    <n v="183"/>
    <n v="500"/>
    <n v="2.8"/>
    <n v="2015"/>
    <n v="1"/>
    <n v="16"/>
    <d v="2015-01-16T00:00:00"/>
    <n v="6"/>
    <x v="0"/>
  </r>
  <r>
    <n v="312913"/>
    <s v="A Pizza House"/>
    <n v="1"/>
    <s v="New Delhi"/>
    <s v="Paschim Vihar"/>
    <n v="77.102926199999999"/>
    <n v="28.672685300000001"/>
    <s v="Pizza, Fast Food"/>
    <s v="Indian Rupees(Rs.)"/>
    <x v="0"/>
    <x v="1"/>
    <s v="No"/>
    <s v="No"/>
    <n v="2"/>
    <n v="38"/>
    <n v="500"/>
    <n v="2.9"/>
    <n v="2017"/>
    <n v="1"/>
    <n v="4"/>
    <d v="2017-01-04T00:00:00"/>
    <n v="6"/>
    <x v="0"/>
  </r>
  <r>
    <n v="9956"/>
    <s v="McDonald's"/>
    <n v="1"/>
    <s v="New Delhi"/>
    <s v="Paschim Vihar"/>
    <n v="77.092389499999996"/>
    <n v="28.663644900000001"/>
    <s v="Fast Food, Burger"/>
    <s v="Indian Rupees(Rs.)"/>
    <x v="0"/>
    <x v="1"/>
    <s v="No"/>
    <s v="No"/>
    <n v="2"/>
    <n v="94"/>
    <n v="500"/>
    <n v="3.3"/>
    <n v="2015"/>
    <n v="1"/>
    <n v="8"/>
    <d v="2015-01-08T00:00:00"/>
    <n v="6"/>
    <x v="0"/>
  </r>
  <r>
    <n v="18138442"/>
    <s v="Subway"/>
    <n v="1"/>
    <s v="New Delhi"/>
    <s v="Paschim Vihar"/>
    <n v="77.087630099999998"/>
    <n v="28.670068799999999"/>
    <s v="American, Fast Food, Salad, Healthy Food"/>
    <s v="Indian Rupees(Rs.)"/>
    <x v="0"/>
    <x v="1"/>
    <s v="No"/>
    <s v="No"/>
    <n v="2"/>
    <n v="31"/>
    <n v="500"/>
    <n v="2.2999999999999998"/>
    <n v="2018"/>
    <n v="1"/>
    <n v="4"/>
    <d v="2018-01-04T00:00:00"/>
    <n v="6"/>
    <x v="0"/>
  </r>
  <r>
    <n v="18396440"/>
    <s v="Punjabian Di Shaan"/>
    <n v="1"/>
    <s v="New Delhi"/>
    <s v="Pitampura"/>
    <n v="77.1417304"/>
    <n v="28.7052868"/>
    <s v="North Indian, Mughlai, Chinese"/>
    <s v="Indian Rupees(Rs.)"/>
    <x v="0"/>
    <x v="1"/>
    <s v="No"/>
    <s v="No"/>
    <n v="2"/>
    <n v="4"/>
    <n v="500"/>
    <n v="2.6"/>
    <n v="2018"/>
    <n v="1"/>
    <n v="15"/>
    <d v="2018-01-15T00:00:00"/>
    <n v="6"/>
    <x v="0"/>
  </r>
  <r>
    <n v="306809"/>
    <s v="Shutup 'N' Eat"/>
    <n v="1"/>
    <s v="New Delhi"/>
    <s v="Pitampura"/>
    <n v="77.121460099999993"/>
    <n v="28.6882488"/>
    <s v="North Indian, Fast Food"/>
    <s v="Indian Rupees(Rs.)"/>
    <x v="0"/>
    <x v="1"/>
    <s v="No"/>
    <s v="No"/>
    <n v="2"/>
    <n v="158"/>
    <n v="500"/>
    <n v="3.2"/>
    <n v="2010"/>
    <n v="1"/>
    <n v="20"/>
    <d v="2010-01-20T00:00:00"/>
    <n v="6"/>
    <x v="0"/>
  </r>
  <r>
    <n v="18303828"/>
    <s v="Burger King"/>
    <n v="1"/>
    <s v="New Delhi"/>
    <s v="PVR Anupam Complex"/>
    <n v="77.207904159999998"/>
    <n v="28.52317764"/>
    <s v="Burger, Fast Food"/>
    <s v="Indian Rupees(Rs.)"/>
    <x v="0"/>
    <x v="1"/>
    <s v="No"/>
    <s v="No"/>
    <n v="2"/>
    <n v="116"/>
    <n v="500"/>
    <n v="3.6"/>
    <n v="2015"/>
    <n v="1"/>
    <n v="20"/>
    <d v="2015-01-20T00:00:00"/>
    <n v="6"/>
    <x v="0"/>
  </r>
  <r>
    <n v="17977795"/>
    <s v="Food Factory"/>
    <n v="1"/>
    <s v="New Delhi"/>
    <s v="Rajinder Nagar"/>
    <n v="77.175827999999996"/>
    <n v="28.632300999999998"/>
    <s v="North Indian, Chinese, Mughlai"/>
    <s v="Indian Rupees(Rs.)"/>
    <x v="0"/>
    <x v="1"/>
    <s v="No"/>
    <s v="No"/>
    <n v="2"/>
    <n v="14"/>
    <n v="500"/>
    <n v="3"/>
    <n v="2013"/>
    <n v="1"/>
    <n v="15"/>
    <d v="2013-01-15T00:00:00"/>
    <n v="6"/>
    <x v="0"/>
  </r>
  <r>
    <n v="18363209"/>
    <s v="Cafe TAB"/>
    <n v="1"/>
    <s v="New Delhi"/>
    <s v="Rajouri Garden"/>
    <n v="77.115670030000004"/>
    <n v="28.630909039999999"/>
    <s v="Cafe"/>
    <s v="Indian Rupees(Rs.)"/>
    <x v="0"/>
    <x v="1"/>
    <s v="No"/>
    <s v="No"/>
    <n v="2"/>
    <n v="17"/>
    <n v="500"/>
    <n v="3"/>
    <n v="2012"/>
    <n v="1"/>
    <n v="12"/>
    <d v="2012-01-12T00:00:00"/>
    <n v="6"/>
    <x v="0"/>
  </r>
  <r>
    <n v="17953943"/>
    <s v="The Burger Club"/>
    <n v="1"/>
    <s v="New Delhi"/>
    <s v="Rajouri Garden"/>
    <n v="77.117325100000002"/>
    <n v="28.6462404"/>
    <s v="Burger, Fast Food"/>
    <s v="Indian Rupees(Rs.)"/>
    <x v="0"/>
    <x v="1"/>
    <s v="No"/>
    <s v="No"/>
    <n v="2"/>
    <n v="606"/>
    <n v="500"/>
    <n v="3.9"/>
    <n v="2018"/>
    <n v="1"/>
    <n v="11"/>
    <d v="2018-01-11T00:00:00"/>
    <n v="6"/>
    <x v="0"/>
  </r>
  <r>
    <n v="9348"/>
    <s v="McDonald's"/>
    <n v="1"/>
    <s v="New Delhi"/>
    <s v="Rohini"/>
    <n v="77.113773600000002"/>
    <n v="28.7167411"/>
    <s v="Fast Food, Burger"/>
    <s v="Indian Rupees(Rs.)"/>
    <x v="0"/>
    <x v="1"/>
    <s v="No"/>
    <s v="No"/>
    <n v="2"/>
    <n v="67"/>
    <n v="500"/>
    <n v="3.5"/>
    <n v="2011"/>
    <n v="1"/>
    <n v="22"/>
    <d v="2011-01-22T00:00:00"/>
    <n v="6"/>
    <x v="0"/>
  </r>
  <r>
    <n v="311115"/>
    <s v="Subway"/>
    <n v="1"/>
    <s v="New Delhi"/>
    <s v="Shalimar Bagh"/>
    <n v="77.162132"/>
    <n v="28.702590799999999"/>
    <s v="American, Fast Food, Salad, Healthy Food"/>
    <s v="Indian Rupees(Rs.)"/>
    <x v="0"/>
    <x v="1"/>
    <s v="No"/>
    <s v="No"/>
    <n v="2"/>
    <n v="46"/>
    <n v="500"/>
    <n v="2.6"/>
    <n v="2010"/>
    <n v="1"/>
    <n v="18"/>
    <d v="2010-01-18T00:00:00"/>
    <n v="6"/>
    <x v="0"/>
  </r>
  <r>
    <n v="310891"/>
    <s v="Subway"/>
    <n v="1"/>
    <s v="New Delhi"/>
    <s v="South Extension 1"/>
    <n v="77.220890699999998"/>
    <n v="28.569437499999999"/>
    <s v="American, Fast Food, Salad, Healthy Food"/>
    <s v="Indian Rupees(Rs.)"/>
    <x v="0"/>
    <x v="1"/>
    <s v="No"/>
    <s v="No"/>
    <n v="2"/>
    <n v="167"/>
    <n v="500"/>
    <n v="3.4"/>
    <n v="2014"/>
    <n v="1"/>
    <n v="22"/>
    <d v="2014-01-22T00:00:00"/>
    <n v="6"/>
    <x v="0"/>
  </r>
  <r>
    <n v="192"/>
    <s v="McDonald's"/>
    <n v="1"/>
    <s v="New Delhi"/>
    <s v="South Extension 2"/>
    <n v="77.219160099999996"/>
    <n v="28.568446099999999"/>
    <s v="Fast Food, Burger"/>
    <s v="Indian Rupees(Rs.)"/>
    <x v="0"/>
    <x v="1"/>
    <s v="No"/>
    <s v="No"/>
    <n v="2"/>
    <n v="167"/>
    <n v="500"/>
    <n v="3.6"/>
    <n v="2014"/>
    <n v="1"/>
    <n v="5"/>
    <d v="2014-01-05T00:00:00"/>
    <n v="6"/>
    <x v="0"/>
  </r>
  <r>
    <n v="310723"/>
    <s v="Burger King"/>
    <n v="1"/>
    <s v="New Delhi"/>
    <s v="Ambience Mall, Vasant Kunj"/>
    <n v="77.155198499999997"/>
    <n v="28.5417053"/>
    <s v="Burger, Fast Food"/>
    <s v="Indian Rupees(Rs.)"/>
    <x v="0"/>
    <x v="1"/>
    <s v="No"/>
    <s v="No"/>
    <n v="2"/>
    <n v="458"/>
    <n v="500"/>
    <n v="3.2"/>
    <n v="2011"/>
    <n v="12"/>
    <n v="20"/>
    <d v="2011-12-20T00:00:00"/>
    <n v="6"/>
    <x v="0"/>
  </r>
  <r>
    <n v="305630"/>
    <s v="Burger Dominion"/>
    <n v="1"/>
    <s v="New Delhi"/>
    <s v="Anand Vihar"/>
    <n v="77.306543899999994"/>
    <n v="28.659632500000001"/>
    <s v="Fast Food"/>
    <s v="Indian Rupees(Rs.)"/>
    <x v="0"/>
    <x v="1"/>
    <s v="No"/>
    <s v="No"/>
    <n v="2"/>
    <n v="251"/>
    <n v="500"/>
    <n v="3.6"/>
    <n v="2017"/>
    <n v="12"/>
    <n v="4"/>
    <d v="2017-12-04T00:00:00"/>
    <n v="6"/>
    <x v="0"/>
  </r>
  <r>
    <n v="307167"/>
    <s v="Subway"/>
    <n v="1"/>
    <s v="New Delhi"/>
    <s v="DLF South Square, Sarojini Nagar"/>
    <n v="77.195198599999998"/>
    <n v="28.576218900000001"/>
    <s v="American, Fast Food, Salad, Healthy Food"/>
    <s v="Indian Rupees(Rs.)"/>
    <x v="0"/>
    <x v="1"/>
    <s v="No"/>
    <s v="No"/>
    <n v="2"/>
    <n v="65"/>
    <n v="500"/>
    <n v="2.4"/>
    <n v="2017"/>
    <n v="12"/>
    <n v="9"/>
    <d v="2017-12-09T00:00:00"/>
    <n v="6"/>
    <x v="0"/>
  </r>
  <r>
    <n v="18025105"/>
    <s v="Sinyora's"/>
    <n v="1"/>
    <s v="New Delhi"/>
    <s v="Greater Kailash (GK) 1"/>
    <n v="77.253375649999995"/>
    <n v="28.556683620000001"/>
    <s v="Italian"/>
    <s v="Indian Rupees(Rs.)"/>
    <x v="0"/>
    <x v="1"/>
    <s v="No"/>
    <s v="No"/>
    <n v="2"/>
    <n v="51"/>
    <n v="500"/>
    <n v="4"/>
    <n v="2017"/>
    <n v="12"/>
    <n v="25"/>
    <d v="2017-12-25T00:00:00"/>
    <n v="6"/>
    <x v="0"/>
  </r>
  <r>
    <n v="301327"/>
    <s v="Punjabi Tadka"/>
    <n v="1"/>
    <s v="New Delhi"/>
    <s v="Hauz Khas"/>
    <n v="77.210783300000003"/>
    <n v="28.562373000000001"/>
    <s v="North Indian, Chinese"/>
    <s v="Indian Rupees(Rs.)"/>
    <x v="0"/>
    <x v="1"/>
    <s v="No"/>
    <s v="No"/>
    <n v="2"/>
    <n v="21"/>
    <n v="500"/>
    <n v="3.1"/>
    <n v="2017"/>
    <n v="12"/>
    <n v="16"/>
    <d v="2017-12-16T00:00:00"/>
    <n v="6"/>
    <x v="0"/>
  </r>
  <r>
    <n v="311194"/>
    <s v="Jahangeer Foods"/>
    <n v="1"/>
    <s v="New Delhi"/>
    <s v="Laxmi Nagar"/>
    <n v="77.284659500000004"/>
    <n v="28.637564999999999"/>
    <s v="North Indian, Mughlai"/>
    <s v="Indian Rupees(Rs.)"/>
    <x v="0"/>
    <x v="1"/>
    <s v="No"/>
    <s v="No"/>
    <n v="2"/>
    <n v="64"/>
    <n v="500"/>
    <n v="2.7"/>
    <n v="2013"/>
    <n v="12"/>
    <n v="28"/>
    <d v="2013-12-28T00:00:00"/>
    <n v="6"/>
    <x v="0"/>
  </r>
  <r>
    <n v="313012"/>
    <s v="Pizza Day"/>
    <n v="1"/>
    <s v="New Delhi"/>
    <s v="Palam"/>
    <n v="77.090945500000004"/>
    <n v="28.587126099999999"/>
    <s v="Pizza, Fast Food"/>
    <s v="Indian Rupees(Rs.)"/>
    <x v="0"/>
    <x v="1"/>
    <s v="No"/>
    <s v="No"/>
    <n v="2"/>
    <n v="2"/>
    <n v="500"/>
    <n v="1"/>
    <n v="2014"/>
    <n v="12"/>
    <n v="9"/>
    <d v="2014-12-09T00:00:00"/>
    <n v="6"/>
    <x v="0"/>
  </r>
  <r>
    <n v="186"/>
    <s v="McDonald's"/>
    <n v="1"/>
    <s v="New Delhi"/>
    <s v="Rajendra Place"/>
    <n v="77.177111199999999"/>
    <n v="28.642674100000001"/>
    <s v="Fast Food, Burger"/>
    <s v="Indian Rupees(Rs.)"/>
    <x v="0"/>
    <x v="1"/>
    <s v="No"/>
    <s v="No"/>
    <n v="2"/>
    <n v="91"/>
    <n v="500"/>
    <n v="3.4"/>
    <n v="2015"/>
    <n v="12"/>
    <n v="19"/>
    <d v="2015-12-19T00:00:00"/>
    <n v="6"/>
    <x v="0"/>
  </r>
  <r>
    <n v="978"/>
    <s v="Bal Gopal"/>
    <n v="1"/>
    <s v="New Delhi"/>
    <s v="Rajouri Garden"/>
    <n v="77.120461199999994"/>
    <n v="28.638394300000002"/>
    <s v="North Indian, Mughlai"/>
    <s v="Indian Rupees(Rs.)"/>
    <x v="0"/>
    <x v="1"/>
    <s v="No"/>
    <s v="No"/>
    <n v="2"/>
    <n v="49"/>
    <n v="500"/>
    <n v="3.4"/>
    <n v="2018"/>
    <n v="12"/>
    <n v="26"/>
    <d v="2018-12-26T00:00:00"/>
    <n v="6"/>
    <x v="0"/>
  </r>
  <r>
    <n v="18254549"/>
    <s v="Hot Paprika"/>
    <n v="1"/>
    <s v="New Delhi"/>
    <s v="Safdarjung"/>
    <n v="77.200567309999997"/>
    <n v="28.56034081"/>
    <s v="Chinese, Fast Food"/>
    <s v="Indian Rupees(Rs.)"/>
    <x v="0"/>
    <x v="1"/>
    <s v="No"/>
    <s v="No"/>
    <n v="2"/>
    <n v="26"/>
    <n v="500"/>
    <n v="2.7"/>
    <n v="2012"/>
    <n v="12"/>
    <n v="5"/>
    <d v="2012-12-05T00:00:00"/>
    <n v="6"/>
    <x v="0"/>
  </r>
  <r>
    <n v="4278"/>
    <s v="Subway"/>
    <n v="1"/>
    <s v="New Delhi"/>
    <s v="Satyaniketan"/>
    <n v="77.168737100000001"/>
    <n v="28.588520800000001"/>
    <s v="American, Fast Food, Salad, Healthy Food"/>
    <s v="Indian Rupees(Rs.)"/>
    <x v="0"/>
    <x v="1"/>
    <s v="No"/>
    <s v="No"/>
    <n v="2"/>
    <n v="144"/>
    <n v="500"/>
    <n v="3.6"/>
    <n v="2016"/>
    <n v="12"/>
    <n v="7"/>
    <d v="2016-12-07T00:00:00"/>
    <n v="6"/>
    <x v="0"/>
  </r>
  <r>
    <n v="18276343"/>
    <s v="World of Wok"/>
    <n v="1"/>
    <s v="New Delhi"/>
    <s v="Spark Mall, Kamla Nagar"/>
    <n v="77.203838939999997"/>
    <n v="28.680829129999999"/>
    <s v="Chinese"/>
    <s v="Indian Rupees(Rs.)"/>
    <x v="0"/>
    <x v="1"/>
    <s v="No"/>
    <s v="No"/>
    <n v="2"/>
    <n v="22"/>
    <n v="500"/>
    <n v="3.6"/>
    <n v="2016"/>
    <n v="12"/>
    <n v="18"/>
    <d v="2016-12-18T00:00:00"/>
    <n v="6"/>
    <x v="0"/>
  </r>
  <r>
    <n v="18432240"/>
    <s v="Ovenstory Pizza"/>
    <n v="1"/>
    <s v="New Delhi"/>
    <s v="Tagore Garden"/>
    <n v="77.112013899999994"/>
    <n v="28.646356099999998"/>
    <s v="Pizza, Fast Food"/>
    <s v="Indian Rupees(Rs.)"/>
    <x v="0"/>
    <x v="1"/>
    <s v="No"/>
    <s v="No"/>
    <n v="2"/>
    <n v="12"/>
    <n v="500"/>
    <n v="3.5"/>
    <n v="2013"/>
    <n v="12"/>
    <n v="25"/>
    <d v="2013-12-25T00:00:00"/>
    <n v="6"/>
    <x v="0"/>
  </r>
  <r>
    <n v="954"/>
    <s v="Karnataka"/>
    <n v="1"/>
    <s v="New Delhi"/>
    <s v="Yusuf Sarai"/>
    <n v="77.207236800000004"/>
    <n v="28.559442000000001"/>
    <s v="South Indian, North Indian, Chinese"/>
    <s v="Indian Rupees(Rs.)"/>
    <x v="0"/>
    <x v="1"/>
    <s v="No"/>
    <s v="No"/>
    <n v="2"/>
    <n v="334"/>
    <n v="500"/>
    <n v="3.7"/>
    <n v="2016"/>
    <n v="12"/>
    <n v="16"/>
    <d v="2016-12-16T00:00:00"/>
    <n v="6"/>
    <x v="0"/>
  </r>
  <r>
    <n v="179"/>
    <s v="McDonald's"/>
    <n v="1"/>
    <s v="New Delhi"/>
    <s v="Ansal Plaza Mall, Khel Gaon Marg"/>
    <n v="77.224358600000002"/>
    <n v="28.562554500000001"/>
    <s v="Fast Food, Burger"/>
    <s v="Indian Rupees(Rs.)"/>
    <x v="0"/>
    <x v="1"/>
    <s v="No"/>
    <s v="No"/>
    <n v="2"/>
    <n v="48"/>
    <n v="500"/>
    <n v="3.4"/>
    <n v="2016"/>
    <n v="11"/>
    <n v="17"/>
    <d v="2016-11-17T00:00:00"/>
    <n v="6"/>
    <x v="0"/>
  </r>
  <r>
    <n v="2595"/>
    <s v="Kolkata Biryani House"/>
    <n v="1"/>
    <s v="New Delhi"/>
    <s v="Chittaranjan Park"/>
    <n v="77.248879930000001"/>
    <n v="28.54032355"/>
    <s v="North Indian, Mughlai, Biryani"/>
    <s v="Indian Rupees(Rs.)"/>
    <x v="0"/>
    <x v="1"/>
    <s v="No"/>
    <s v="No"/>
    <n v="2"/>
    <n v="404"/>
    <n v="500"/>
    <n v="3.4"/>
    <n v="2016"/>
    <n v="11"/>
    <n v="22"/>
    <d v="2016-11-22T00:00:00"/>
    <n v="6"/>
    <x v="0"/>
  </r>
  <r>
    <n v="18237356"/>
    <s v="Burger Singh"/>
    <n v="1"/>
    <s v="New Delhi"/>
    <s v="Connaught Place"/>
    <n v="77.217517529999995"/>
    <n v="28.634320280000001"/>
    <s v="Burger, Juices, Finger Food"/>
    <s v="Indian Rupees(Rs.)"/>
    <x v="0"/>
    <x v="1"/>
    <s v="No"/>
    <s v="No"/>
    <n v="2"/>
    <n v="548"/>
    <n v="500"/>
    <n v="3.6"/>
    <n v="2017"/>
    <n v="11"/>
    <n v="1"/>
    <d v="2017-11-01T00:00:00"/>
    <n v="6"/>
    <x v="0"/>
  </r>
  <r>
    <n v="302528"/>
    <s v="McDonald's"/>
    <n v="1"/>
    <s v="New Delhi"/>
    <s v="Dilshad Garden"/>
    <n v="77.321823300000005"/>
    <n v="28.676014599999998"/>
    <s v="Fast Food, Burger"/>
    <s v="Indian Rupees(Rs.)"/>
    <x v="0"/>
    <x v="1"/>
    <s v="No"/>
    <s v="No"/>
    <n v="2"/>
    <n v="65"/>
    <n v="500"/>
    <n v="3.3"/>
    <n v="2010"/>
    <n v="11"/>
    <n v="3"/>
    <d v="2010-11-03T00:00:00"/>
    <n v="6"/>
    <x v="0"/>
  </r>
  <r>
    <n v="309727"/>
    <s v="Salt N' Pepper"/>
    <n v="1"/>
    <s v="New Delhi"/>
    <s v="Dilshad Garden"/>
    <n v="77.313845200000003"/>
    <n v="28.680392699999999"/>
    <s v="North Indian, Chinese"/>
    <s v="Indian Rupees(Rs.)"/>
    <x v="0"/>
    <x v="1"/>
    <s v="No"/>
    <s v="No"/>
    <n v="2"/>
    <n v="177"/>
    <n v="500"/>
    <n v="2.7"/>
    <n v="2014"/>
    <n v="11"/>
    <n v="8"/>
    <d v="2014-11-08T00:00:00"/>
    <n v="6"/>
    <x v="0"/>
  </r>
  <r>
    <n v="18423111"/>
    <s v="Burger King"/>
    <n v="1"/>
    <s v="New Delhi"/>
    <s v="Gourmet Hub, Pashim Vihar"/>
    <n v="77.112054599999993"/>
    <n v="28.668181199999999"/>
    <s v="Burger, Fast Food"/>
    <s v="Indian Rupees(Rs.)"/>
    <x v="0"/>
    <x v="1"/>
    <s v="No"/>
    <s v="No"/>
    <n v="2"/>
    <n v="33"/>
    <n v="500"/>
    <n v="3.4"/>
    <n v="2012"/>
    <n v="11"/>
    <n v="26"/>
    <d v="2012-11-26T00:00:00"/>
    <n v="6"/>
    <x v="0"/>
  </r>
  <r>
    <n v="18446394"/>
    <s v="UFO"/>
    <n v="1"/>
    <s v="New Delhi"/>
    <s v="GTB Nagar"/>
    <n v="77.204410999999993"/>
    <n v="28.6966432"/>
    <s v="Fast Food, Street Food, Beverages"/>
    <s v="Indian Rupees(Rs.)"/>
    <x v="0"/>
    <x v="1"/>
    <s v="No"/>
    <s v="No"/>
    <n v="2"/>
    <n v="2"/>
    <n v="500"/>
    <n v="1"/>
    <n v="2014"/>
    <n v="11"/>
    <n v="7"/>
    <d v="2014-11-07T00:00:00"/>
    <n v="6"/>
    <x v="0"/>
  </r>
  <r>
    <n v="3681"/>
    <s v="Nikku Hotel"/>
    <n v="1"/>
    <s v="New Delhi"/>
    <s v="Jangpura"/>
    <n v="77.251516199999998"/>
    <n v="28.582390499999999"/>
    <s v="North Indian, Chinese, Fast Food"/>
    <s v="Indian Rupees(Rs.)"/>
    <x v="0"/>
    <x v="1"/>
    <s v="No"/>
    <s v="No"/>
    <n v="2"/>
    <n v="9"/>
    <n v="500"/>
    <n v="2.6"/>
    <n v="2018"/>
    <n v="11"/>
    <n v="5"/>
    <d v="2018-11-05T00:00:00"/>
    <n v="6"/>
    <x v="0"/>
  </r>
  <r>
    <n v="2017"/>
    <s v="Food Fantasy"/>
    <n v="1"/>
    <s v="New Delhi"/>
    <s v="Mayur Vihar Phase 1"/>
    <n v="77.292801499999996"/>
    <n v="28.6082787"/>
    <s v="North Indian, Chinese, Fast Food"/>
    <s v="Indian Rupees(Rs.)"/>
    <x v="0"/>
    <x v="1"/>
    <s v="No"/>
    <s v="No"/>
    <n v="2"/>
    <n v="76"/>
    <n v="500"/>
    <n v="2.4"/>
    <n v="2015"/>
    <n v="11"/>
    <n v="2"/>
    <d v="2015-11-02T00:00:00"/>
    <n v="6"/>
    <x v="0"/>
  </r>
  <r>
    <n v="181"/>
    <s v="McDonald's"/>
    <n v="1"/>
    <s v="New Delhi"/>
    <s v="New Friends Colony"/>
    <n v="77.268935999999997"/>
    <n v="28.561365800000001"/>
    <s v="Fast Food, Burger"/>
    <s v="Indian Rupees(Rs.)"/>
    <x v="0"/>
    <x v="1"/>
    <s v="No"/>
    <s v="No"/>
    <n v="2"/>
    <n v="127"/>
    <n v="500"/>
    <n v="3.4"/>
    <n v="2010"/>
    <n v="11"/>
    <n v="13"/>
    <d v="2010-11-13T00:00:00"/>
    <n v="6"/>
    <x v="0"/>
  </r>
  <r>
    <n v="8600"/>
    <s v="4th Street Cafe"/>
    <n v="1"/>
    <s v="New Delhi"/>
    <s v="Preet Vihar"/>
    <n v="77.297921099999996"/>
    <n v="28.642275000000001"/>
    <s v="Fast Food"/>
    <s v="Indian Rupees(Rs.)"/>
    <x v="0"/>
    <x v="1"/>
    <s v="No"/>
    <s v="No"/>
    <n v="2"/>
    <n v="145"/>
    <n v="500"/>
    <n v="3.5"/>
    <n v="2017"/>
    <n v="11"/>
    <n v="10"/>
    <d v="2017-11-10T00:00:00"/>
    <n v="6"/>
    <x v="0"/>
  </r>
  <r>
    <n v="309232"/>
    <s v="Subway"/>
    <n v="1"/>
    <s v="New Delhi"/>
    <s v="PVR Anupam Complex"/>
    <n v="77.207274179999999"/>
    <n v="28.523522589999999"/>
    <s v="American, Fast Food, Salad, Healthy Food"/>
    <s v="Indian Rupees(Rs.)"/>
    <x v="0"/>
    <x v="1"/>
    <s v="No"/>
    <s v="No"/>
    <n v="2"/>
    <n v="115"/>
    <n v="500"/>
    <n v="3.2"/>
    <n v="2016"/>
    <n v="11"/>
    <n v="27"/>
    <d v="2016-11-27T00:00:00"/>
    <n v="6"/>
    <x v="0"/>
  </r>
  <r>
    <n v="18034082"/>
    <s v="Just Cakez"/>
    <n v="1"/>
    <s v="New Delhi"/>
    <s v="Rajinder Nagar"/>
    <n v="77.184384399999999"/>
    <n v="28.636157399999998"/>
    <s v="Bakery"/>
    <s v="Indian Rupees(Rs.)"/>
    <x v="0"/>
    <x v="1"/>
    <s v="No"/>
    <s v="No"/>
    <n v="2"/>
    <n v="6"/>
    <n v="500"/>
    <n v="3.2"/>
    <n v="2015"/>
    <n v="11"/>
    <n v="24"/>
    <d v="2015-11-24T00:00:00"/>
    <n v="6"/>
    <x v="0"/>
  </r>
  <r>
    <n v="18334635"/>
    <s v="The Mashal"/>
    <n v="1"/>
    <s v="New Delhi"/>
    <s v="Rajinder Nagar"/>
    <n v="77.185184800000002"/>
    <n v="28.641631400000001"/>
    <s v="Mughlai, North Indian"/>
    <s v="Indian Rupees(Rs.)"/>
    <x v="0"/>
    <x v="1"/>
    <s v="No"/>
    <s v="No"/>
    <n v="2"/>
    <n v="26"/>
    <n v="500"/>
    <n v="3.5"/>
    <n v="2010"/>
    <n v="11"/>
    <n v="22"/>
    <d v="2010-11-22T00:00:00"/>
    <n v="6"/>
    <x v="0"/>
  </r>
  <r>
    <n v="313071"/>
    <s v="The Momoz Hub"/>
    <n v="1"/>
    <s v="New Delhi"/>
    <s v="Rajouri Garden"/>
    <n v="77.120964499999999"/>
    <n v="28.645419100000002"/>
    <s v="Chinese, North Indian, Street Food"/>
    <s v="Indian Rupees(Rs.)"/>
    <x v="0"/>
    <x v="1"/>
    <s v="No"/>
    <s v="No"/>
    <n v="2"/>
    <n v="74"/>
    <n v="500"/>
    <n v="3.6"/>
    <n v="2018"/>
    <n v="11"/>
    <n v="25"/>
    <d v="2018-11-25T00:00:00"/>
    <n v="6"/>
    <x v="0"/>
  </r>
  <r>
    <n v="311506"/>
    <s v="KFC"/>
    <n v="1"/>
    <s v="New Delhi"/>
    <s v="West Patel Nagar"/>
    <n v="77.168984499999993"/>
    <n v="28.645522400000001"/>
    <s v="American, Fast Food"/>
    <s v="Indian Rupees(Rs.)"/>
    <x v="0"/>
    <x v="1"/>
    <s v="No"/>
    <s v="No"/>
    <n v="2"/>
    <n v="86"/>
    <n v="500"/>
    <n v="3.4"/>
    <n v="2010"/>
    <n v="11"/>
    <n v="14"/>
    <d v="2010-11-14T00:00:00"/>
    <n v="6"/>
    <x v="0"/>
  </r>
  <r>
    <n v="300809"/>
    <s v="SGF - Spice Grill Flame"/>
    <n v="1"/>
    <s v="New Delhi"/>
    <s v="Ashok Vihar Phase 2"/>
    <n v="77.179416200000006"/>
    <n v="28.696190600000001"/>
    <s v="North Indian, Chinese"/>
    <s v="Indian Rupees(Rs.)"/>
    <x v="0"/>
    <x v="1"/>
    <s v="No"/>
    <s v="No"/>
    <n v="2"/>
    <n v="87"/>
    <n v="500"/>
    <n v="3.5"/>
    <n v="2014"/>
    <n v="10"/>
    <n v="28"/>
    <d v="2014-10-28T00:00:00"/>
    <n v="6"/>
    <x v="0"/>
  </r>
  <r>
    <n v="310792"/>
    <s v="McDonald's"/>
    <n v="1"/>
    <s v="New Delhi"/>
    <s v="Daryaganj"/>
    <n v="77.240533299999996"/>
    <n v="28.6437229"/>
    <s v="Fast Food, Burger"/>
    <s v="Indian Rupees(Rs.)"/>
    <x v="0"/>
    <x v="1"/>
    <s v="No"/>
    <s v="No"/>
    <n v="2"/>
    <n v="23"/>
    <n v="500"/>
    <n v="2.8"/>
    <n v="2014"/>
    <n v="10"/>
    <n v="2"/>
    <d v="2014-10-02T00:00:00"/>
    <n v="6"/>
    <x v="0"/>
  </r>
  <r>
    <n v="309530"/>
    <s v="Shree Jee Rasoi"/>
    <n v="1"/>
    <s v="New Delhi"/>
    <s v="Daryaganj"/>
    <n v="77.242488899999998"/>
    <n v="28.629545920000002"/>
    <s v="North Indian, Chinese"/>
    <s v="Indian Rupees(Rs.)"/>
    <x v="0"/>
    <x v="1"/>
    <s v="No"/>
    <s v="No"/>
    <n v="2"/>
    <n v="33"/>
    <n v="500"/>
    <n v="3"/>
    <n v="2015"/>
    <n v="10"/>
    <n v="19"/>
    <d v="2015-10-19T00:00:00"/>
    <n v="6"/>
    <x v="0"/>
  </r>
  <r>
    <n v="769"/>
    <s v="Adyar Ananda Bhavan"/>
    <n v="1"/>
    <s v="New Delhi"/>
    <s v="Green Park"/>
    <n v="77.202531699999994"/>
    <n v="28.5572354"/>
    <s v="South Indian, North Indian, Street Food, Chinese, Mithai"/>
    <s v="Indian Rupees(Rs.)"/>
    <x v="0"/>
    <x v="1"/>
    <s v="No"/>
    <s v="No"/>
    <n v="2"/>
    <n v="368"/>
    <n v="500"/>
    <n v="3.5"/>
    <n v="2011"/>
    <n v="10"/>
    <n v="8"/>
    <d v="2011-10-08T00:00:00"/>
    <n v="6"/>
    <x v="0"/>
  </r>
  <r>
    <n v="7025"/>
    <s v="Suruchee"/>
    <n v="1"/>
    <s v="New Delhi"/>
    <s v="Janakpuri"/>
    <n v="77.093584699999994"/>
    <n v="28.634371300000002"/>
    <s v="Bengali, North Indian"/>
    <s v="Indian Rupees(Rs.)"/>
    <x v="0"/>
    <x v="1"/>
    <s v="No"/>
    <s v="No"/>
    <n v="2"/>
    <n v="52"/>
    <n v="500"/>
    <n v="3.4"/>
    <n v="2017"/>
    <n v="10"/>
    <n v="10"/>
    <d v="2017-10-10T00:00:00"/>
    <n v="6"/>
    <x v="0"/>
  </r>
  <r>
    <n v="182"/>
    <s v="McDonald's"/>
    <n v="1"/>
    <s v="New Delhi"/>
    <s v="Janpath"/>
    <n v="77.219206319999998"/>
    <n v="28.626629229999999"/>
    <s v="Fast Food, Burger"/>
    <s v="Indian Rupees(Rs.)"/>
    <x v="0"/>
    <x v="1"/>
    <s v="No"/>
    <s v="No"/>
    <n v="2"/>
    <n v="158"/>
    <n v="500"/>
    <n v="3.8"/>
    <n v="2015"/>
    <n v="10"/>
    <n v="5"/>
    <d v="2015-10-05T00:00:00"/>
    <n v="6"/>
    <x v="0"/>
  </r>
  <r>
    <n v="2272"/>
    <s v="Subway"/>
    <n v="1"/>
    <s v="New Delhi"/>
    <s v="Kamla Nagar"/>
    <n v="77.208224999999999"/>
    <n v="28.679601900000002"/>
    <s v="American, Fast Food, Salad, Healthy Food"/>
    <s v="Indian Rupees(Rs.)"/>
    <x v="0"/>
    <x v="1"/>
    <s v="No"/>
    <s v="No"/>
    <n v="2"/>
    <n v="143"/>
    <n v="500"/>
    <n v="3.5"/>
    <n v="2011"/>
    <n v="10"/>
    <n v="21"/>
    <d v="2011-10-21T00:00:00"/>
    <n v="6"/>
    <x v="0"/>
  </r>
  <r>
    <n v="301201"/>
    <s v="Bunty Dhaba"/>
    <n v="1"/>
    <s v="New Delhi"/>
    <s v="Krishna Nagar"/>
    <n v="77.273111"/>
    <n v="28.6590466"/>
    <s v="North Indian, Chinese"/>
    <s v="Indian Rupees(Rs.)"/>
    <x v="0"/>
    <x v="1"/>
    <s v="No"/>
    <s v="No"/>
    <n v="2"/>
    <n v="50"/>
    <n v="500"/>
    <n v="2.5"/>
    <n v="2011"/>
    <n v="10"/>
    <n v="22"/>
    <d v="2011-10-22T00:00:00"/>
    <n v="6"/>
    <x v="0"/>
  </r>
  <r>
    <n v="18332058"/>
    <s v="Daawat Restaurant"/>
    <n v="1"/>
    <s v="New Delhi"/>
    <s v="Krishna Nagar"/>
    <n v="77.280646000000004"/>
    <n v="28.659818659999999"/>
    <s v="North Indian, Chinese, South Indian"/>
    <s v="Indian Rupees(Rs.)"/>
    <x v="0"/>
    <x v="1"/>
    <s v="No"/>
    <s v="No"/>
    <n v="2"/>
    <n v="26"/>
    <n v="500"/>
    <n v="3.3"/>
    <n v="2015"/>
    <n v="10"/>
    <n v="17"/>
    <d v="2015-10-17T00:00:00"/>
    <n v="6"/>
    <x v="0"/>
  </r>
  <r>
    <n v="18334452"/>
    <s v="Pepper Kitchen"/>
    <n v="1"/>
    <s v="New Delhi"/>
    <s v="Malviya Nagar"/>
    <n v="77.210477800000007"/>
    <n v="28.535560400000001"/>
    <s v="Cafe, American, Italian"/>
    <s v="Indian Rupees(Rs.)"/>
    <x v="0"/>
    <x v="1"/>
    <s v="No"/>
    <s v="No"/>
    <n v="2"/>
    <n v="244"/>
    <n v="500"/>
    <n v="4"/>
    <n v="2013"/>
    <n v="10"/>
    <n v="3"/>
    <d v="2013-10-03T00:00:00"/>
    <n v="6"/>
    <x v="0"/>
  </r>
  <r>
    <n v="2936"/>
    <s v="Malabar Foods"/>
    <n v="1"/>
    <s v="New Delhi"/>
    <s v="Mayur Vihar Phase 2"/>
    <n v="77.301097299999995"/>
    <n v="28.6196099"/>
    <s v="North Indian, Fast Food"/>
    <s v="Indian Rupees(Rs.)"/>
    <x v="0"/>
    <x v="1"/>
    <s v="No"/>
    <s v="No"/>
    <n v="2"/>
    <n v="49"/>
    <n v="500"/>
    <n v="2.7"/>
    <n v="2017"/>
    <n v="10"/>
    <n v="11"/>
    <d v="2017-10-11T00:00:00"/>
    <n v="6"/>
    <x v="0"/>
  </r>
  <r>
    <n v="3854"/>
    <s v="New Hyderabadi Biryani House"/>
    <n v="1"/>
    <s v="New Delhi"/>
    <s v="Mayur Vihar Phase 2"/>
    <n v="77.301317999999995"/>
    <n v="28.619674100000001"/>
    <s v="North Indian, Biryani"/>
    <s v="Indian Rupees(Rs.)"/>
    <x v="0"/>
    <x v="1"/>
    <s v="No"/>
    <s v="No"/>
    <n v="2"/>
    <n v="25"/>
    <n v="500"/>
    <n v="2.5"/>
    <n v="2013"/>
    <n v="10"/>
    <n v="4"/>
    <d v="2013-10-04T00:00:00"/>
    <n v="6"/>
    <x v="0"/>
  </r>
  <r>
    <n v="180"/>
    <s v="McDonald's"/>
    <n v="1"/>
    <s v="New Delhi"/>
    <s v="Model Town 2"/>
    <n v="77.190122400000007"/>
    <n v="28.7059465"/>
    <s v="Fast Food, Burger"/>
    <s v="Indian Rupees(Rs.)"/>
    <x v="0"/>
    <x v="1"/>
    <s v="No"/>
    <s v="No"/>
    <n v="2"/>
    <n v="122"/>
    <n v="500"/>
    <n v="3.6"/>
    <n v="2010"/>
    <n v="10"/>
    <n v="2"/>
    <d v="2010-10-02T00:00:00"/>
    <n v="6"/>
    <x v="0"/>
  </r>
  <r>
    <n v="18454460"/>
    <s v="Burger Singh"/>
    <n v="1"/>
    <s v="New Delhi"/>
    <s v="Moments Mall, Kirti Nagar"/>
    <n v="77.147130700000005"/>
    <n v="28.657171399999999"/>
    <s v="Burger, Fast Food"/>
    <s v="Indian Rupees(Rs.)"/>
    <x v="0"/>
    <x v="1"/>
    <s v="No"/>
    <s v="No"/>
    <n v="2"/>
    <n v="19"/>
    <n v="500"/>
    <n v="3.3"/>
    <n v="2013"/>
    <n v="10"/>
    <n v="3"/>
    <d v="2013-10-03T00:00:00"/>
    <n v="6"/>
    <x v="0"/>
  </r>
  <r>
    <n v="300275"/>
    <s v="Anupam Restaurant"/>
    <n v="1"/>
    <s v="New Delhi"/>
    <s v="Munirka"/>
    <n v="77.173231099999995"/>
    <n v="28.558154699999999"/>
    <s v="North Indian, Chinese"/>
    <s v="Indian Rupees(Rs.)"/>
    <x v="0"/>
    <x v="1"/>
    <s v="No"/>
    <s v="No"/>
    <n v="2"/>
    <n v="32"/>
    <n v="500"/>
    <n v="2.2999999999999998"/>
    <n v="2018"/>
    <n v="10"/>
    <n v="28"/>
    <d v="2018-10-28T00:00:00"/>
    <n v="6"/>
    <x v="0"/>
  </r>
  <r>
    <n v="196"/>
    <s v="McDonald's"/>
    <n v="1"/>
    <s v="New Delhi"/>
    <s v="Nehru Place"/>
    <n v="77.251157000000006"/>
    <n v="28.550175400000001"/>
    <s v="Fast Food, Burger"/>
    <s v="Indian Rupees(Rs.)"/>
    <x v="0"/>
    <x v="1"/>
    <s v="No"/>
    <s v="No"/>
    <n v="2"/>
    <n v="177"/>
    <n v="500"/>
    <n v="3.7"/>
    <n v="2010"/>
    <n v="10"/>
    <n v="20"/>
    <d v="2010-10-20T00:00:00"/>
    <n v="6"/>
    <x v="0"/>
  </r>
  <r>
    <n v="194"/>
    <s v="McDonald's"/>
    <n v="1"/>
    <s v="New Delhi"/>
    <s v="Pitampura"/>
    <n v="77.133101400000001"/>
    <n v="28.689324299999999"/>
    <s v="Fast Food, Burger"/>
    <s v="Indian Rupees(Rs.)"/>
    <x v="0"/>
    <x v="1"/>
    <s v="No"/>
    <s v="No"/>
    <n v="2"/>
    <n v="58"/>
    <n v="500"/>
    <n v="3.3"/>
    <n v="2011"/>
    <n v="10"/>
    <n v="26"/>
    <d v="2011-10-26T00:00:00"/>
    <n v="6"/>
    <x v="0"/>
  </r>
  <r>
    <n v="307444"/>
    <s v="Laalwala's"/>
    <n v="1"/>
    <s v="New Delhi"/>
    <s v="Pitampura"/>
    <n v="77.135977800000006"/>
    <n v="28.683690899999998"/>
    <s v="North Indian, Mithai, South Indian, Street Food, Chinese"/>
    <s v="Indian Rupees(Rs.)"/>
    <x v="0"/>
    <x v="1"/>
    <s v="No"/>
    <s v="No"/>
    <n v="2"/>
    <n v="37"/>
    <n v="500"/>
    <n v="2.4"/>
    <n v="2013"/>
    <n v="10"/>
    <n v="22"/>
    <d v="2013-10-22T00:00:00"/>
    <n v="6"/>
    <x v="0"/>
  </r>
  <r>
    <n v="176"/>
    <s v="McDonald's"/>
    <n v="1"/>
    <s v="New Delhi"/>
    <s v="Punjabi Bagh"/>
    <n v="77.133176140000003"/>
    <n v="28.67033898"/>
    <s v="Fast Food, Burger"/>
    <s v="Indian Rupees(Rs.)"/>
    <x v="0"/>
    <x v="1"/>
    <s v="No"/>
    <s v="No"/>
    <n v="2"/>
    <n v="141"/>
    <n v="500"/>
    <n v="3.7"/>
    <n v="2018"/>
    <n v="10"/>
    <n v="15"/>
    <d v="2018-10-15T00:00:00"/>
    <n v="6"/>
    <x v="0"/>
  </r>
  <r>
    <n v="191"/>
    <s v="McDonald's"/>
    <n v="1"/>
    <s v="New Delhi"/>
    <s v="Rohini"/>
    <n v="77.116790199999997"/>
    <n v="28.7010021"/>
    <s v="Fast Food, Burger"/>
    <s v="Indian Rupees(Rs.)"/>
    <x v="0"/>
    <x v="1"/>
    <s v="No"/>
    <s v="No"/>
    <n v="2"/>
    <n v="108"/>
    <n v="500"/>
    <n v="3.4"/>
    <n v="2011"/>
    <n v="10"/>
    <n v="14"/>
    <d v="2011-10-14T00:00:00"/>
    <n v="6"/>
    <x v="0"/>
  </r>
  <r>
    <n v="3779"/>
    <s v="Subway"/>
    <n v="1"/>
    <s v="New Delhi"/>
    <s v="V3S Mall, Laxmi Nagar"/>
    <n v="77.286201899999995"/>
    <n v="28.637100100000001"/>
    <s v="American, Fast Food, Salad, Healthy Food"/>
    <s v="Indian Rupees(Rs.)"/>
    <x v="0"/>
    <x v="1"/>
    <s v="No"/>
    <s v="No"/>
    <n v="2"/>
    <n v="163"/>
    <n v="500"/>
    <n v="2.5"/>
    <n v="2014"/>
    <n v="10"/>
    <n v="28"/>
    <d v="2014-10-28T00:00:00"/>
    <n v="6"/>
    <x v="0"/>
  </r>
  <r>
    <n v="18421481"/>
    <s v="Chennai Junction"/>
    <n v="1"/>
    <s v="New Delhi"/>
    <s v="Anand Vihar"/>
    <n v="77.306554700000007"/>
    <n v="28.659649300000002"/>
    <s v="South Indian"/>
    <s v="Indian Rupees(Rs.)"/>
    <x v="0"/>
    <x v="0"/>
    <s v="No"/>
    <s v="No"/>
    <n v="2"/>
    <n v="11"/>
    <n v="500"/>
    <n v="3.3"/>
    <n v="2011"/>
    <n v="9"/>
    <n v="24"/>
    <d v="2011-09-24T00:00:00"/>
    <n v="6"/>
    <x v="0"/>
  </r>
  <r>
    <n v="18430692"/>
    <s v="Singh's Zaika"/>
    <n v="1"/>
    <s v="New Delhi"/>
    <s v="Ashok Vihar Phase 1"/>
    <n v="77.176763100000002"/>
    <n v="28.681281899999998"/>
    <s v="North Indian, Chinese, Mughlai"/>
    <s v="Indian Rupees(Rs.)"/>
    <x v="0"/>
    <x v="0"/>
    <s v="No"/>
    <s v="No"/>
    <n v="2"/>
    <n v="4"/>
    <n v="500"/>
    <n v="3"/>
    <n v="2016"/>
    <n v="9"/>
    <n v="17"/>
    <d v="2016-09-17T00:00:00"/>
    <n v="6"/>
    <x v="0"/>
  </r>
  <r>
    <n v="310803"/>
    <s v="Bablu Kabab Shop"/>
    <n v="1"/>
    <s v="New Delhi"/>
    <s v="Ashok Vihar Phase 3"/>
    <n v="77.1781273"/>
    <n v="28.691946399999999"/>
    <s v="North Indian, Mughlai"/>
    <s v="Indian Rupees(Rs.)"/>
    <x v="0"/>
    <x v="0"/>
    <s v="No"/>
    <s v="No"/>
    <n v="2"/>
    <n v="10"/>
    <n v="500"/>
    <n v="3.1"/>
    <n v="2011"/>
    <n v="9"/>
    <n v="7"/>
    <d v="2011-09-07T00:00:00"/>
    <n v="6"/>
    <x v="0"/>
  </r>
  <r>
    <n v="304181"/>
    <s v="Delhi 6 - Royal Cuisine Of The Walled City"/>
    <n v="1"/>
    <s v="New Delhi"/>
    <s v="Daryaganj"/>
    <n v="77.240021299999995"/>
    <n v="28.6480581"/>
    <s v="Mughlai"/>
    <s v="Indian Rupees(Rs.)"/>
    <x v="0"/>
    <x v="0"/>
    <s v="No"/>
    <s v="No"/>
    <n v="2"/>
    <n v="271"/>
    <n v="500"/>
    <n v="4.0999999999999996"/>
    <n v="2018"/>
    <n v="9"/>
    <n v="20"/>
    <d v="2018-09-20T00:00:00"/>
    <n v="6"/>
    <x v="0"/>
  </r>
  <r>
    <n v="18272344"/>
    <s v="LaDiDa"/>
    <n v="1"/>
    <s v="New Delhi"/>
    <s v="East of Kailash"/>
    <n v="77.246075399999995"/>
    <n v="28.557349599999998"/>
    <s v="Bakery, Desserts"/>
    <s v="Indian Rupees(Rs.)"/>
    <x v="0"/>
    <x v="0"/>
    <s v="No"/>
    <s v="No"/>
    <n v="2"/>
    <n v="14"/>
    <n v="500"/>
    <n v="3.2"/>
    <n v="2017"/>
    <n v="9"/>
    <n v="6"/>
    <d v="2017-09-06T00:00:00"/>
    <n v="6"/>
    <x v="0"/>
  </r>
  <r>
    <n v="17977792"/>
    <s v="Bunty Dhaba"/>
    <n v="1"/>
    <s v="New Delhi"/>
    <s v="Geeta Colony"/>
    <n v="77.272800540000006"/>
    <n v="28.658878399999999"/>
    <s v="North Indian, Chinese"/>
    <s v="Indian Rupees(Rs.)"/>
    <x v="0"/>
    <x v="0"/>
    <s v="No"/>
    <s v="No"/>
    <n v="2"/>
    <n v="8"/>
    <n v="500"/>
    <n v="2.8"/>
    <n v="2016"/>
    <n v="9"/>
    <n v="19"/>
    <d v="2016-09-19T00:00:00"/>
    <n v="6"/>
    <x v="0"/>
  </r>
  <r>
    <n v="307694"/>
    <s v="Wild Willy"/>
    <n v="1"/>
    <s v="New Delhi"/>
    <s v="Lodhi Road"/>
    <n v="77.225606999999997"/>
    <n v="28.589970000000001"/>
    <s v="Pizza, Fast Food"/>
    <s v="Indian Rupees(Rs.)"/>
    <x v="0"/>
    <x v="0"/>
    <s v="No"/>
    <s v="No"/>
    <n v="2"/>
    <n v="19"/>
    <n v="500"/>
    <n v="3.2"/>
    <n v="2015"/>
    <n v="9"/>
    <n v="14"/>
    <d v="2015-09-14T00:00:00"/>
    <n v="6"/>
    <x v="0"/>
  </r>
  <r>
    <n v="18420694"/>
    <s v="Chawlas 2"/>
    <n v="1"/>
    <s v="New Delhi"/>
    <s v="Mayur Vihar Phase 1"/>
    <n v="77.295698999999999"/>
    <n v="28.6073217"/>
    <s v="North Indian, Mughlai"/>
    <s v="Indian Rupees(Rs.)"/>
    <x v="0"/>
    <x v="0"/>
    <s v="No"/>
    <s v="No"/>
    <n v="2"/>
    <n v="1"/>
    <n v="500"/>
    <n v="1"/>
    <n v="2017"/>
    <n v="9"/>
    <n v="7"/>
    <d v="2017-09-07T00:00:00"/>
    <n v="6"/>
    <x v="0"/>
  </r>
  <r>
    <n v="18375376"/>
    <s v="Muradabadi Chicken Corner"/>
    <n v="1"/>
    <s v="New Delhi"/>
    <s v="Mayur Vihar Phase 3"/>
    <n v="77.339081280000002"/>
    <n v="28.607772239999999"/>
    <s v="Mughlai"/>
    <s v="Indian Rupees(Rs.)"/>
    <x v="0"/>
    <x v="0"/>
    <s v="No"/>
    <s v="No"/>
    <n v="2"/>
    <n v="3"/>
    <n v="500"/>
    <n v="1"/>
    <n v="2015"/>
    <n v="9"/>
    <n v="5"/>
    <d v="2015-09-05T00:00:00"/>
    <n v="6"/>
    <x v="0"/>
  </r>
  <r>
    <n v="18472788"/>
    <s v="North East Castle"/>
    <n v="1"/>
    <s v="New Delhi"/>
    <s v="Munirka"/>
    <n v="77.175936199999995"/>
    <n v="28.555002200000001"/>
    <s v="Cafe"/>
    <s v="Indian Rupees(Rs.)"/>
    <x v="0"/>
    <x v="0"/>
    <s v="No"/>
    <s v="No"/>
    <n v="2"/>
    <n v="4"/>
    <n v="500"/>
    <n v="2.9"/>
    <n v="2010"/>
    <n v="9"/>
    <n v="9"/>
    <d v="2010-09-09T00:00:00"/>
    <n v="6"/>
    <x v="0"/>
  </r>
  <r>
    <n v="18466059"/>
    <s v="Bistro 57"/>
    <n v="1"/>
    <s v="New Delhi"/>
    <s v="Netaji Subhash Place"/>
    <n v="0"/>
    <n v="0"/>
    <s v="Fast Food, Beverages"/>
    <s v="Indian Rupees(Rs.)"/>
    <x v="0"/>
    <x v="0"/>
    <s v="No"/>
    <s v="No"/>
    <n v="2"/>
    <n v="20"/>
    <n v="500"/>
    <n v="4"/>
    <n v="2015"/>
    <n v="9"/>
    <n v="12"/>
    <d v="2015-09-12T00:00:00"/>
    <n v="6"/>
    <x v="0"/>
  </r>
  <r>
    <n v="18366586"/>
    <s v="The Bay Leaf"/>
    <n v="1"/>
    <s v="New Delhi"/>
    <s v="New Friends Colony"/>
    <n v="0"/>
    <n v="0"/>
    <s v="Chinese, Indian"/>
    <s v="Indian Rupees(Rs.)"/>
    <x v="0"/>
    <x v="0"/>
    <s v="No"/>
    <s v="No"/>
    <n v="2"/>
    <n v="1"/>
    <n v="500"/>
    <n v="1"/>
    <n v="2013"/>
    <n v="9"/>
    <n v="9"/>
    <d v="2013-09-09T00:00:00"/>
    <n v="6"/>
    <x v="0"/>
  </r>
  <r>
    <n v="7712"/>
    <s v="Shri Gupta'z"/>
    <n v="1"/>
    <s v="New Delhi"/>
    <s v="Okhla Phase 2"/>
    <n v="77.280601200000007"/>
    <n v="28.537081799999999"/>
    <s v="Mughlai, North Indian, Chinese"/>
    <s v="Indian Rupees(Rs.)"/>
    <x v="0"/>
    <x v="0"/>
    <s v="No"/>
    <s v="No"/>
    <n v="2"/>
    <n v="18"/>
    <n v="500"/>
    <n v="3.2"/>
    <n v="2011"/>
    <n v="9"/>
    <n v="15"/>
    <d v="2011-09-15T00:00:00"/>
    <n v="6"/>
    <x v="0"/>
  </r>
  <r>
    <n v="301775"/>
    <s v="Pizza Day"/>
    <n v="1"/>
    <s v="New Delhi"/>
    <s v="Palam"/>
    <n v="77.096117699999994"/>
    <n v="28.5942717"/>
    <s v="Pizza, Fast Food"/>
    <s v="Indian Rupees(Rs.)"/>
    <x v="0"/>
    <x v="0"/>
    <s v="No"/>
    <s v="No"/>
    <n v="2"/>
    <n v="2"/>
    <n v="500"/>
    <n v="1"/>
    <n v="2013"/>
    <n v="9"/>
    <n v="12"/>
    <d v="2013-09-12T00:00:00"/>
    <n v="6"/>
    <x v="0"/>
  </r>
  <r>
    <n v="6905"/>
    <s v="Food Plaza"/>
    <n v="1"/>
    <s v="New Delhi"/>
    <s v="Punjabi Bagh"/>
    <n v="77.126012299999999"/>
    <n v="28.666011659999999"/>
    <s v="Chinese"/>
    <s v="Indian Rupees(Rs.)"/>
    <x v="0"/>
    <x v="0"/>
    <s v="No"/>
    <s v="No"/>
    <n v="2"/>
    <n v="23"/>
    <n v="500"/>
    <n v="3.2"/>
    <n v="2018"/>
    <n v="9"/>
    <n v="6"/>
    <d v="2018-09-06T00:00:00"/>
    <n v="6"/>
    <x v="0"/>
  </r>
  <r>
    <n v="304187"/>
    <s v="Yo Tibet"/>
    <n v="1"/>
    <s v="New Delhi"/>
    <s v="Safdarjung"/>
    <n v="77.193788029999993"/>
    <n v="28.560922990000002"/>
    <s v="Chinese, Tibetan, Fast Food"/>
    <s v="Indian Rupees(Rs.)"/>
    <x v="0"/>
    <x v="0"/>
    <s v="No"/>
    <s v="No"/>
    <n v="2"/>
    <n v="150"/>
    <n v="500"/>
    <n v="3.3"/>
    <n v="2011"/>
    <n v="9"/>
    <n v="14"/>
    <d v="2011-09-14T00:00:00"/>
    <n v="6"/>
    <x v="0"/>
  </r>
  <r>
    <n v="311326"/>
    <s v="SS ONN THE GO"/>
    <n v="1"/>
    <s v="New Delhi"/>
    <s v="Saket"/>
    <n v="77.219655599999996"/>
    <n v="28.529137800000001"/>
    <s v="Street Food"/>
    <s v="Indian Rupees(Rs.)"/>
    <x v="0"/>
    <x v="0"/>
    <s v="No"/>
    <s v="No"/>
    <n v="2"/>
    <n v="66"/>
    <n v="500"/>
    <n v="3.6"/>
    <n v="2017"/>
    <n v="9"/>
    <n v="20"/>
    <d v="2017-09-20T00:00:00"/>
    <n v="6"/>
    <x v="0"/>
  </r>
  <r>
    <n v="3322"/>
    <s v="Bengal Sweet Corner"/>
    <n v="1"/>
    <s v="New Delhi"/>
    <s v="Ashok Vihar Phase 1"/>
    <n v="77.172556200000002"/>
    <n v="28.692665999999999"/>
    <s v="North Indian, South Indian, Chinese, Fast Food, Mithai"/>
    <s v="Indian Rupees(Rs.)"/>
    <x v="0"/>
    <x v="0"/>
    <s v="No"/>
    <s v="No"/>
    <n v="2"/>
    <n v="102"/>
    <n v="500"/>
    <n v="2.8"/>
    <n v="2013"/>
    <n v="8"/>
    <n v="26"/>
    <d v="2013-08-26T00:00:00"/>
    <n v="6"/>
    <x v="0"/>
  </r>
  <r>
    <n v="18175256"/>
    <s v="Bunty Dhaba"/>
    <n v="1"/>
    <s v="New Delhi"/>
    <s v="Chittaranjan Park"/>
    <n v="77.252049630000002"/>
    <n v="28.539725350000001"/>
    <s v="North Indian, Chinese"/>
    <s v="Indian Rupees(Rs.)"/>
    <x v="0"/>
    <x v="0"/>
    <s v="No"/>
    <s v="No"/>
    <n v="2"/>
    <n v="26"/>
    <n v="500"/>
    <n v="3.2"/>
    <n v="2011"/>
    <n v="8"/>
    <n v="17"/>
    <d v="2011-08-17T00:00:00"/>
    <n v="6"/>
    <x v="0"/>
  </r>
  <r>
    <n v="18454058"/>
    <s v="Angels Kitchen"/>
    <n v="1"/>
    <s v="New Delhi"/>
    <s v="Dilshad Garden"/>
    <n v="77.327928420000006"/>
    <n v="28.694052509999999"/>
    <s v="North Indian, Mughlai, Chinese"/>
    <s v="Indian Rupees(Rs.)"/>
    <x v="0"/>
    <x v="0"/>
    <s v="No"/>
    <s v="No"/>
    <n v="2"/>
    <n v="10"/>
    <n v="500"/>
    <n v="3.2"/>
    <n v="2015"/>
    <n v="8"/>
    <n v="9"/>
    <d v="2015-08-09T00:00:00"/>
    <n v="6"/>
    <x v="0"/>
  </r>
  <r>
    <n v="18453878"/>
    <s v="Brainfreezzers"/>
    <n v="1"/>
    <s v="New Delhi"/>
    <s v="East Patel Nagar"/>
    <n v="0"/>
    <n v="0"/>
    <s v="North Indian, Chinese"/>
    <s v="Indian Rupees(Rs.)"/>
    <x v="0"/>
    <x v="0"/>
    <s v="No"/>
    <s v="No"/>
    <n v="2"/>
    <n v="5"/>
    <n v="500"/>
    <n v="3"/>
    <n v="2012"/>
    <n v="8"/>
    <n v="4"/>
    <d v="2012-08-04T00:00:00"/>
    <n v="6"/>
    <x v="0"/>
  </r>
  <r>
    <n v="18447890"/>
    <s v="Drool Waffles"/>
    <n v="1"/>
    <s v="New Delhi"/>
    <s v="Epicuria Food Mall, Nehru Place"/>
    <n v="77.251785600000005"/>
    <n v="28.5514005"/>
    <s v="Desserts"/>
    <s v="Indian Rupees(Rs.)"/>
    <x v="0"/>
    <x v="0"/>
    <s v="No"/>
    <s v="No"/>
    <n v="2"/>
    <n v="9"/>
    <n v="500"/>
    <n v="3.1"/>
    <n v="2013"/>
    <n v="8"/>
    <n v="24"/>
    <d v="2013-08-24T00:00:00"/>
    <n v="6"/>
    <x v="0"/>
  </r>
  <r>
    <n v="18358207"/>
    <s v="Flavours Kitchen"/>
    <n v="1"/>
    <s v="New Delhi"/>
    <s v="Gujranwala Town"/>
    <n v="77.189807900000005"/>
    <n v="28.7014836"/>
    <s v="North Indian, Chinese"/>
    <s v="Indian Rupees(Rs.)"/>
    <x v="0"/>
    <x v="0"/>
    <s v="No"/>
    <s v="No"/>
    <n v="2"/>
    <n v="2"/>
    <n v="500"/>
    <n v="1"/>
    <n v="2013"/>
    <n v="8"/>
    <n v="27"/>
    <d v="2013-08-27T00:00:00"/>
    <n v="6"/>
    <x v="0"/>
  </r>
  <r>
    <n v="4500"/>
    <s v="The Old Baker - Jaypee Vasant Continental"/>
    <n v="1"/>
    <s v="New Delhi"/>
    <s v="Jaypee Vasant Continental, Vasant Vihar"/>
    <n v="77.164437620000001"/>
    <n v="28.556503469999999"/>
    <s v="Bakery"/>
    <s v="Indian Rupees(Rs.)"/>
    <x v="0"/>
    <x v="0"/>
    <s v="No"/>
    <s v="No"/>
    <n v="2"/>
    <n v="17"/>
    <n v="500"/>
    <n v="3.3"/>
    <n v="2018"/>
    <n v="8"/>
    <n v="24"/>
    <d v="2018-08-24T00:00:00"/>
    <n v="6"/>
    <x v="0"/>
  </r>
  <r>
    <n v="6651"/>
    <s v="Firenze"/>
    <n v="1"/>
    <s v="New Delhi"/>
    <s v="Kamla Nagar"/>
    <n v="77.204844499999993"/>
    <n v="28.6839604"/>
    <s v="Cafe"/>
    <s v="Indian Rupees(Rs.)"/>
    <x v="0"/>
    <x v="0"/>
    <s v="No"/>
    <s v="No"/>
    <n v="2"/>
    <n v="25"/>
    <n v="500"/>
    <n v="2.8"/>
    <n v="2014"/>
    <n v="8"/>
    <n v="16"/>
    <d v="2014-08-16T00:00:00"/>
    <n v="6"/>
    <x v="0"/>
  </r>
  <r>
    <n v="304028"/>
    <s v="Adyar Ananda Bhavan"/>
    <n v="1"/>
    <s v="New Delhi"/>
    <s v="Karol Bagh"/>
    <n v="77.195288399999995"/>
    <n v="28.646476"/>
    <s v="South Indian, North Indian, Chinese, Street Food, Fast Food"/>
    <s v="Indian Rupees(Rs.)"/>
    <x v="0"/>
    <x v="0"/>
    <s v="No"/>
    <s v="No"/>
    <n v="2"/>
    <n v="39"/>
    <n v="500"/>
    <n v="2.8"/>
    <n v="2011"/>
    <n v="8"/>
    <n v="2"/>
    <d v="2011-08-02T00:00:00"/>
    <n v="6"/>
    <x v="0"/>
  </r>
  <r>
    <n v="18336529"/>
    <s v="Nutrition Theka"/>
    <n v="1"/>
    <s v="New Delhi"/>
    <s v="Lawrence Road"/>
    <n v="77.159705599999995"/>
    <n v="28.688925600000001"/>
    <s v="Cafe"/>
    <s v="Indian Rupees(Rs.)"/>
    <x v="0"/>
    <x v="0"/>
    <s v="No"/>
    <s v="No"/>
    <n v="2"/>
    <n v="12"/>
    <n v="500"/>
    <n v="3.3"/>
    <n v="2012"/>
    <n v="8"/>
    <n v="8"/>
    <d v="2012-08-08T00:00:00"/>
    <n v="6"/>
    <x v="0"/>
  </r>
  <r>
    <n v="18381652"/>
    <s v="Chawla's Tandoori Junction"/>
    <n v="1"/>
    <s v="New Delhi"/>
    <s v="Laxmi Nagar"/>
    <n v="77.283675799999997"/>
    <n v="28.639889199999999"/>
    <s v="North Indian, Mughlai"/>
    <s v="Indian Rupees(Rs.)"/>
    <x v="0"/>
    <x v="0"/>
    <s v="No"/>
    <s v="No"/>
    <n v="2"/>
    <n v="3"/>
    <n v="500"/>
    <n v="1"/>
    <n v="2013"/>
    <n v="8"/>
    <n v="3"/>
    <d v="2013-08-03T00:00:00"/>
    <n v="6"/>
    <x v="0"/>
  </r>
  <r>
    <n v="6203"/>
    <s v="Armaan's Restaurant"/>
    <n v="1"/>
    <s v="New Delhi"/>
    <s v="Lodhi Road"/>
    <n v="77.231129999999993"/>
    <n v="28.589055299999998"/>
    <s v="North Indian, South Indian, Chinese"/>
    <s v="Indian Rupees(Rs.)"/>
    <x v="0"/>
    <x v="0"/>
    <s v="No"/>
    <s v="No"/>
    <n v="2"/>
    <n v="8"/>
    <n v="500"/>
    <n v="2.8"/>
    <n v="2014"/>
    <n v="8"/>
    <n v="23"/>
    <d v="2014-08-23T00:00:00"/>
    <n v="6"/>
    <x v="0"/>
  </r>
  <r>
    <n v="18432206"/>
    <s v="Captain Food Factory"/>
    <n v="1"/>
    <s v="New Delhi"/>
    <s v="Najafgarh"/>
    <n v="76.981755500000006"/>
    <n v="28.610581"/>
    <s v="Chinese"/>
    <s v="Indian Rupees(Rs.)"/>
    <x v="0"/>
    <x v="0"/>
    <s v="No"/>
    <s v="No"/>
    <n v="2"/>
    <n v="1"/>
    <n v="500"/>
    <n v="1"/>
    <n v="2012"/>
    <n v="8"/>
    <n v="7"/>
    <d v="2012-08-07T00:00:00"/>
    <n v="6"/>
    <x v="0"/>
  </r>
  <r>
    <n v="148"/>
    <s v="Subway"/>
    <n v="1"/>
    <s v="New Delhi"/>
    <s v="Nehru Place"/>
    <n v="77.251157000000006"/>
    <n v="28.550175400000001"/>
    <s v="American, Fast Food, Salad, Healthy Food"/>
    <s v="Indian Rupees(Rs.)"/>
    <x v="0"/>
    <x v="0"/>
    <s v="No"/>
    <s v="No"/>
    <n v="2"/>
    <n v="142"/>
    <n v="500"/>
    <n v="3.6"/>
    <n v="2017"/>
    <n v="8"/>
    <n v="6"/>
    <d v="2017-08-06T00:00:00"/>
    <n v="6"/>
    <x v="0"/>
  </r>
  <r>
    <n v="3790"/>
    <s v="Bikanervala"/>
    <n v="1"/>
    <s v="New Delhi"/>
    <s v="Preet Vihar"/>
    <n v="77.294778300000004"/>
    <n v="28.639325100000001"/>
    <s v="North Indian, South Indian, Fast Food, Street Food, Chinese, Mithai"/>
    <s v="Indian Rupees(Rs.)"/>
    <x v="0"/>
    <x v="0"/>
    <s v="No"/>
    <s v="No"/>
    <n v="2"/>
    <n v="81"/>
    <n v="500"/>
    <n v="3.4"/>
    <n v="2012"/>
    <n v="8"/>
    <n v="25"/>
    <d v="2012-08-25T00:00:00"/>
    <n v="6"/>
    <x v="0"/>
  </r>
  <r>
    <n v="18219516"/>
    <s v="China King"/>
    <n v="1"/>
    <s v="New Delhi"/>
    <s v="Safdarjung"/>
    <n v="77.196587579999999"/>
    <n v="28.558874889999998"/>
    <s v="Chinese"/>
    <s v="Indian Rupees(Rs.)"/>
    <x v="0"/>
    <x v="0"/>
    <s v="No"/>
    <s v="No"/>
    <n v="2"/>
    <n v="8"/>
    <n v="500"/>
    <n v="3.1"/>
    <n v="2015"/>
    <n v="8"/>
    <n v="1"/>
    <d v="2015-08-01T00:00:00"/>
    <n v="6"/>
    <x v="0"/>
  </r>
  <r>
    <n v="308219"/>
    <s v="Sugar Loft"/>
    <n v="1"/>
    <s v="New Delhi"/>
    <s v="Safdarjung"/>
    <n v="77.195852990000006"/>
    <n v="28.565738150000001"/>
    <s v="Bakery, Desserts"/>
    <s v="Indian Rupees(Rs.)"/>
    <x v="0"/>
    <x v="0"/>
    <s v="No"/>
    <s v="No"/>
    <n v="2"/>
    <n v="26"/>
    <n v="500"/>
    <n v="3.4"/>
    <n v="2013"/>
    <n v="8"/>
    <n v="9"/>
    <d v="2013-08-09T00:00:00"/>
    <n v="6"/>
    <x v="0"/>
  </r>
  <r>
    <n v="18133471"/>
    <s v="IndoCheen"/>
    <n v="1"/>
    <s v="New Delhi"/>
    <s v="SDA"/>
    <n v="77.196725900000004"/>
    <n v="28.546428299999999"/>
    <s v="Chinese"/>
    <s v="Indian Rupees(Rs.)"/>
    <x v="0"/>
    <x v="0"/>
    <s v="No"/>
    <s v="No"/>
    <n v="2"/>
    <n v="49"/>
    <n v="500"/>
    <n v="3.2"/>
    <n v="2015"/>
    <n v="8"/>
    <n v="23"/>
    <d v="2015-08-23T00:00:00"/>
    <n v="6"/>
    <x v="0"/>
  </r>
  <r>
    <n v="18454473"/>
    <s v="Masala Factory"/>
    <n v="1"/>
    <s v="New Delhi"/>
    <s v="Tagore Garden"/>
    <n v="77.115409999999997"/>
    <n v="28.646011000000001"/>
    <s v="North Indian, Chinese"/>
    <s v="Indian Rupees(Rs.)"/>
    <x v="0"/>
    <x v="0"/>
    <s v="No"/>
    <s v="No"/>
    <n v="2"/>
    <n v="18"/>
    <n v="500"/>
    <n v="3.8"/>
    <n v="2014"/>
    <n v="8"/>
    <n v="21"/>
    <d v="2014-08-21T00:00:00"/>
    <n v="6"/>
    <x v="0"/>
  </r>
  <r>
    <n v="18287358"/>
    <s v="Food Cloud"/>
    <n v="1"/>
    <s v="New Delhi"/>
    <s v="Aaya Nagar"/>
    <n v="0"/>
    <n v="0"/>
    <s v="Cuisine Varies"/>
    <s v="Indian Rupees(Rs.)"/>
    <x v="0"/>
    <x v="0"/>
    <s v="No"/>
    <s v="No"/>
    <n v="2"/>
    <n v="2"/>
    <n v="500"/>
    <n v="1"/>
    <n v="2011"/>
    <n v="7"/>
    <n v="24"/>
    <d v="2011-07-24T00:00:00"/>
    <n v="6"/>
    <x v="0"/>
  </r>
  <r>
    <n v="18384127"/>
    <s v="Dilli Ka Dhaba"/>
    <n v="1"/>
    <s v="New Delhi"/>
    <s v="Adchini"/>
    <n v="77.198033300000006"/>
    <n v="28.537547199999999"/>
    <s v="South Indian, North Indian"/>
    <s v="Indian Rupees(Rs.)"/>
    <x v="0"/>
    <x v="0"/>
    <s v="No"/>
    <s v="No"/>
    <n v="2"/>
    <n v="11"/>
    <n v="500"/>
    <n v="2.6"/>
    <n v="2012"/>
    <n v="7"/>
    <n v="26"/>
    <d v="2012-07-26T00:00:00"/>
    <n v="6"/>
    <x v="0"/>
  </r>
  <r>
    <n v="302232"/>
    <s v="Nandlal Ka Dhaba"/>
    <n v="1"/>
    <s v="New Delhi"/>
    <s v="Daryaganj"/>
    <n v="77.243613600000003"/>
    <n v="28.645085300000002"/>
    <s v="North Indian, Mughlai"/>
    <s v="Indian Rupees(Rs.)"/>
    <x v="0"/>
    <x v="0"/>
    <s v="No"/>
    <s v="No"/>
    <n v="2"/>
    <n v="109"/>
    <n v="500"/>
    <n v="3.6"/>
    <n v="2018"/>
    <n v="7"/>
    <n v="18"/>
    <d v="2018-07-18T00:00:00"/>
    <n v="6"/>
    <x v="0"/>
  </r>
  <r>
    <n v="7247"/>
    <s v="Ooh Lala !"/>
    <n v="1"/>
    <s v="New Delhi"/>
    <s v="DLF Promenade Mall, Vasant Kunj"/>
    <n v="77.155568560000006"/>
    <n v="28.542647980000002"/>
    <s v="American, Fast Food, Desserts"/>
    <s v="Indian Rupees(Rs.)"/>
    <x v="0"/>
    <x v="0"/>
    <s v="No"/>
    <s v="No"/>
    <n v="2"/>
    <n v="154"/>
    <n v="500"/>
    <n v="4"/>
    <n v="2012"/>
    <n v="7"/>
    <n v="1"/>
    <d v="2012-07-01T00:00:00"/>
    <n v="6"/>
    <x v="0"/>
  </r>
  <r>
    <n v="304917"/>
    <s v="Sona Pure Veg Paradise"/>
    <n v="1"/>
    <s v="New Delhi"/>
    <s v="Epicuria Food Mall, Nehru Place"/>
    <n v="77.2514264"/>
    <n v="28.551456000000002"/>
    <s v="North Indian, Street Food"/>
    <s v="Indian Rupees(Rs.)"/>
    <x v="0"/>
    <x v="0"/>
    <s v="No"/>
    <s v="No"/>
    <n v="2"/>
    <n v="158"/>
    <n v="500"/>
    <n v="3.8"/>
    <n v="2014"/>
    <n v="7"/>
    <n v="6"/>
    <d v="2014-07-06T00:00:00"/>
    <n v="6"/>
    <x v="0"/>
  </r>
  <r>
    <n v="304230"/>
    <s v="Pastry Palace"/>
    <n v="1"/>
    <s v="New Delhi"/>
    <s v="Green Park"/>
    <n v="77.202565399999997"/>
    <n v="28.5572038"/>
    <s v="Bakery"/>
    <s v="Indian Rupees(Rs.)"/>
    <x v="0"/>
    <x v="0"/>
    <s v="No"/>
    <s v="No"/>
    <n v="2"/>
    <n v="2"/>
    <n v="500"/>
    <n v="1"/>
    <n v="2011"/>
    <n v="7"/>
    <n v="11"/>
    <d v="2011-07-11T00:00:00"/>
    <n v="6"/>
    <x v="0"/>
  </r>
  <r>
    <n v="18436483"/>
    <s v="Baked and Wrapped"/>
    <n v="1"/>
    <s v="New Delhi"/>
    <s v="INA"/>
    <n v="77.209392800000003"/>
    <n v="28.578021400000001"/>
    <s v="Bakery, Desserts"/>
    <s v="Indian Rupees(Rs.)"/>
    <x v="0"/>
    <x v="0"/>
    <s v="No"/>
    <s v="No"/>
    <n v="2"/>
    <n v="5"/>
    <n v="500"/>
    <n v="3.1"/>
    <n v="2011"/>
    <n v="7"/>
    <n v="17"/>
    <d v="2011-07-17T00:00:00"/>
    <n v="6"/>
    <x v="0"/>
  </r>
  <r>
    <n v="18175324"/>
    <s v="The Viraj Food Zone"/>
    <n v="1"/>
    <s v="New Delhi"/>
    <s v="JNU"/>
    <n v="77.181152600000004"/>
    <n v="28.549002699999999"/>
    <s v="North Indian, Chinese"/>
    <s v="Indian Rupees(Rs.)"/>
    <x v="0"/>
    <x v="0"/>
    <s v="No"/>
    <s v="No"/>
    <n v="2"/>
    <n v="29"/>
    <n v="500"/>
    <n v="3.2"/>
    <n v="2010"/>
    <n v="7"/>
    <n v="11"/>
    <d v="2010-07-11T00:00:00"/>
    <n v="6"/>
    <x v="0"/>
  </r>
  <r>
    <n v="18460329"/>
    <s v="Le Swaadik"/>
    <n v="1"/>
    <s v="New Delhi"/>
    <s v="Kirti Nagar"/>
    <n v="77.131362300000006"/>
    <n v="28.648917999999998"/>
    <s v="North Indian, Chinese"/>
    <s v="Indian Rupees(Rs.)"/>
    <x v="0"/>
    <x v="0"/>
    <s v="No"/>
    <s v="No"/>
    <n v="2"/>
    <n v="13"/>
    <n v="500"/>
    <n v="3.3"/>
    <n v="2017"/>
    <n v="7"/>
    <n v="22"/>
    <d v="2017-07-22T00:00:00"/>
    <n v="6"/>
    <x v="0"/>
  </r>
  <r>
    <n v="1533"/>
    <s v="Tibet Kitchen"/>
    <n v="1"/>
    <s v="New Delhi"/>
    <s v="Lajpat Nagar 4"/>
    <n v="77.245230100000001"/>
    <n v="28.563865700000001"/>
    <s v="Tibetan, Chinese"/>
    <s v="Indian Rupees(Rs.)"/>
    <x v="0"/>
    <x v="0"/>
    <s v="No"/>
    <s v="No"/>
    <n v="2"/>
    <n v="515"/>
    <n v="500"/>
    <n v="3.5"/>
    <n v="2015"/>
    <n v="7"/>
    <n v="18"/>
    <d v="2015-07-18T00:00:00"/>
    <n v="6"/>
    <x v="0"/>
  </r>
  <r>
    <n v="6377"/>
    <s v="Cakes &amp; Bakes"/>
    <n v="1"/>
    <s v="New Delhi"/>
    <s v="Malviya Nagar"/>
    <n v="77.210736999999995"/>
    <n v="28.537819200000001"/>
    <s v="Bakery, Desserts"/>
    <s v="Indian Rupees(Rs.)"/>
    <x v="0"/>
    <x v="0"/>
    <s v="No"/>
    <s v="No"/>
    <n v="2"/>
    <n v="75"/>
    <n v="500"/>
    <n v="3.4"/>
    <n v="2010"/>
    <n v="7"/>
    <n v="28"/>
    <d v="2010-07-28T00:00:00"/>
    <n v="6"/>
    <x v="0"/>
  </r>
  <r>
    <n v="1041"/>
    <s v="Hot Pot"/>
    <n v="1"/>
    <s v="New Delhi"/>
    <s v="Model Town 2"/>
    <n v="77.190707799999998"/>
    <n v="28.7068586"/>
    <s v="Chinese"/>
    <s v="Indian Rupees(Rs.)"/>
    <x v="0"/>
    <x v="0"/>
    <s v="No"/>
    <s v="No"/>
    <n v="2"/>
    <n v="105"/>
    <n v="500"/>
    <n v="3.1"/>
    <n v="2013"/>
    <n v="7"/>
    <n v="6"/>
    <d v="2013-07-06T00:00:00"/>
    <n v="6"/>
    <x v="0"/>
  </r>
  <r>
    <n v="18382113"/>
    <s v="Pindiwala"/>
    <n v="1"/>
    <s v="New Delhi"/>
    <s v="Moti Nagar"/>
    <n v="0"/>
    <n v="0"/>
    <s v="Mughlai"/>
    <s v="Indian Rupees(Rs.)"/>
    <x v="0"/>
    <x v="0"/>
    <s v="No"/>
    <s v="No"/>
    <n v="2"/>
    <n v="4"/>
    <n v="500"/>
    <n v="3"/>
    <n v="2014"/>
    <n v="7"/>
    <n v="14"/>
    <d v="2014-07-14T00:00:00"/>
    <n v="6"/>
    <x v="0"/>
  </r>
  <r>
    <n v="311553"/>
    <s v="Chaska"/>
    <n v="1"/>
    <s v="New Delhi"/>
    <s v="New Friends Colony"/>
    <n v="77.288299690000002"/>
    <n v="28.562381810000002"/>
    <s v="Fast Food, North Indian"/>
    <s v="Indian Rupees(Rs.)"/>
    <x v="0"/>
    <x v="0"/>
    <s v="No"/>
    <s v="No"/>
    <n v="2"/>
    <n v="47"/>
    <n v="500"/>
    <n v="3.3"/>
    <n v="2013"/>
    <n v="7"/>
    <n v="19"/>
    <d v="2013-07-19T00:00:00"/>
    <n v="6"/>
    <x v="0"/>
  </r>
  <r>
    <n v="309309"/>
    <s v="Choco Doux"/>
    <n v="1"/>
    <s v="New Delhi"/>
    <s v="Punjabi Bagh"/>
    <n v="77.12029751"/>
    <n v="28.666909789999998"/>
    <s v="Bakery, Desserts"/>
    <s v="Indian Rupees(Rs.)"/>
    <x v="0"/>
    <x v="0"/>
    <s v="No"/>
    <s v="No"/>
    <n v="2"/>
    <n v="8"/>
    <n v="500"/>
    <n v="3.1"/>
    <n v="2014"/>
    <n v="7"/>
    <n v="28"/>
    <d v="2014-07-28T00:00:00"/>
    <n v="6"/>
    <x v="0"/>
  </r>
  <r>
    <n v="4336"/>
    <s v="Amritsari Dhaba"/>
    <n v="1"/>
    <s v="New Delhi"/>
    <s v="Safdarjung"/>
    <n v="77.199023999999994"/>
    <n v="28.565358"/>
    <s v="North Indian, Chinese"/>
    <s v="Indian Rupees(Rs.)"/>
    <x v="0"/>
    <x v="0"/>
    <s v="No"/>
    <s v="No"/>
    <n v="2"/>
    <n v="18"/>
    <n v="500"/>
    <n v="3.2"/>
    <n v="2011"/>
    <n v="7"/>
    <n v="16"/>
    <d v="2011-07-16T00:00:00"/>
    <n v="6"/>
    <x v="0"/>
  </r>
  <r>
    <n v="18432849"/>
    <s v="Smokey Flavours"/>
    <n v="1"/>
    <s v="New Delhi"/>
    <s v="Safdarjung"/>
    <n v="77.193968170000005"/>
    <n v="28.561787540000001"/>
    <s v="North Indian, Mughlai"/>
    <s v="Indian Rupees(Rs.)"/>
    <x v="0"/>
    <x v="0"/>
    <s v="No"/>
    <s v="No"/>
    <n v="2"/>
    <n v="13"/>
    <n v="500"/>
    <n v="3.3"/>
    <n v="2016"/>
    <n v="7"/>
    <n v="20"/>
    <d v="2016-07-20T00:00:00"/>
    <n v="6"/>
    <x v="0"/>
  </r>
  <r>
    <n v="18357527"/>
    <s v="Treat Up Cafe and Restaurant"/>
    <n v="1"/>
    <s v="New Delhi"/>
    <s v="Safdarjung"/>
    <n v="77.195418140000001"/>
    <n v="28.56274136"/>
    <s v="Cafe, American, Continental, Nepalese"/>
    <s v="Indian Rupees(Rs.)"/>
    <x v="0"/>
    <x v="0"/>
    <s v="No"/>
    <s v="No"/>
    <n v="2"/>
    <n v="31"/>
    <n v="500"/>
    <n v="3.6"/>
    <n v="2012"/>
    <n v="7"/>
    <n v="10"/>
    <d v="2012-07-10T00:00:00"/>
    <n v="6"/>
    <x v="0"/>
  </r>
  <r>
    <n v="309893"/>
    <s v="Hey' Sugar Delhi"/>
    <n v="1"/>
    <s v="New Delhi"/>
    <s v="Saket"/>
    <n v="77.204487029999996"/>
    <n v="28.522280930000001"/>
    <s v="Bakery, Desserts"/>
    <s v="Indian Rupees(Rs.)"/>
    <x v="0"/>
    <x v="0"/>
    <s v="No"/>
    <s v="No"/>
    <n v="2"/>
    <n v="60"/>
    <n v="500"/>
    <n v="3.7"/>
    <n v="2011"/>
    <n v="7"/>
    <n v="11"/>
    <d v="2011-07-11T00:00:00"/>
    <n v="6"/>
    <x v="0"/>
  </r>
  <r>
    <n v="311749"/>
    <s v="Drool Waffles"/>
    <n v="1"/>
    <s v="New Delhi"/>
    <s v="Select Citywalk Mall, Saket"/>
    <n v="77.2194535"/>
    <n v="28.529409999999999"/>
    <s v="Desserts"/>
    <s v="Indian Rupees(Rs.)"/>
    <x v="0"/>
    <x v="0"/>
    <s v="No"/>
    <s v="No"/>
    <n v="2"/>
    <n v="228"/>
    <n v="500"/>
    <n v="4.2"/>
    <n v="2015"/>
    <n v="7"/>
    <n v="17"/>
    <d v="2015-07-17T00:00:00"/>
    <n v="6"/>
    <x v="0"/>
  </r>
  <r>
    <n v="18268710"/>
    <s v="Mr.Hunger"/>
    <n v="1"/>
    <s v="New Delhi"/>
    <s v="Tilak Nagar"/>
    <n v="77.093794200000005"/>
    <n v="28.636839800000001"/>
    <s v="Burger, Fast Food"/>
    <s v="Indian Rupees(Rs.)"/>
    <x v="0"/>
    <x v="0"/>
    <s v="No"/>
    <s v="No"/>
    <n v="2"/>
    <n v="5"/>
    <n v="500"/>
    <n v="3"/>
    <n v="2010"/>
    <n v="7"/>
    <n v="20"/>
    <d v="2010-07-20T00:00:00"/>
    <n v="6"/>
    <x v="0"/>
  </r>
  <r>
    <n v="18440933"/>
    <s v="Practically Perfect"/>
    <n v="1"/>
    <s v="New Delhi"/>
    <s v="Vasant Vihar"/>
    <n v="77.164540000000002"/>
    <n v="28.558109999999999"/>
    <s v="Bakery, Desserts"/>
    <s v="Indian Rupees(Rs.)"/>
    <x v="0"/>
    <x v="0"/>
    <s v="No"/>
    <s v="No"/>
    <n v="2"/>
    <n v="1"/>
    <n v="500"/>
    <n v="1"/>
    <n v="2015"/>
    <n v="7"/>
    <n v="11"/>
    <d v="2015-07-11T00:00:00"/>
    <n v="6"/>
    <x v="0"/>
  </r>
  <r>
    <n v="3654"/>
    <s v="Kathi Express"/>
    <n v="1"/>
    <s v="New Delhi"/>
    <s v="Vikaspuri"/>
    <n v="77.069929650000006"/>
    <n v="28.627488270000001"/>
    <s v="Fast Food, Chinese"/>
    <s v="Indian Rupees(Rs.)"/>
    <x v="0"/>
    <x v="0"/>
    <s v="No"/>
    <s v="No"/>
    <n v="2"/>
    <n v="33"/>
    <n v="500"/>
    <n v="2.6"/>
    <n v="2018"/>
    <n v="7"/>
    <n v="5"/>
    <d v="2018-07-05T00:00:00"/>
    <n v="6"/>
    <x v="0"/>
  </r>
  <r>
    <n v="18421232"/>
    <s v="Lemon Drops"/>
    <n v="1"/>
    <s v="New Delhi"/>
    <s v="Ambience Mall, Vasant Kunj"/>
    <n v="77.155222499999994"/>
    <n v="28.541052499999999"/>
    <s v="North Indian, South Indian"/>
    <s v="Indian Rupees(Rs.)"/>
    <x v="0"/>
    <x v="0"/>
    <s v="No"/>
    <s v="No"/>
    <n v="2"/>
    <n v="44"/>
    <n v="500"/>
    <n v="3.9"/>
    <n v="2016"/>
    <n v="6"/>
    <n v="2"/>
    <d v="2016-06-02T00:00:00"/>
    <n v="6"/>
    <x v="0"/>
  </r>
  <r>
    <n v="18345380"/>
    <s v="Old Delhi Food Factory"/>
    <n v="1"/>
    <s v="New Delhi"/>
    <s v="Daryaganj"/>
    <n v="77.243882999999997"/>
    <n v="28.644931799999998"/>
    <s v="Mughlai"/>
    <s v="Indian Rupees(Rs.)"/>
    <x v="0"/>
    <x v="0"/>
    <s v="No"/>
    <s v="No"/>
    <n v="2"/>
    <n v="3"/>
    <n v="500"/>
    <n v="1"/>
    <n v="2018"/>
    <n v="6"/>
    <n v="26"/>
    <d v="2018-06-26T00:00:00"/>
    <n v="6"/>
    <x v="0"/>
  </r>
  <r>
    <n v="312980"/>
    <s v="Kitchen22"/>
    <n v="1"/>
    <s v="New Delhi"/>
    <s v="Defence Colony"/>
    <n v="77.2305013"/>
    <n v="28.5731313"/>
    <s v="Fast Food"/>
    <s v="Indian Rupees(Rs.)"/>
    <x v="0"/>
    <x v="0"/>
    <s v="No"/>
    <s v="No"/>
    <n v="2"/>
    <n v="9"/>
    <n v="500"/>
    <n v="3.1"/>
    <n v="2013"/>
    <n v="6"/>
    <n v="14"/>
    <d v="2013-06-14T00:00:00"/>
    <n v="6"/>
    <x v="0"/>
  </r>
  <r>
    <n v="311891"/>
    <s v="Paul's Homemade"/>
    <n v="1"/>
    <s v="New Delhi"/>
    <s v="Kalkaji"/>
    <n v="77.258389600000001"/>
    <n v="28.530263699999999"/>
    <s v="Bakery, Desserts"/>
    <s v="Indian Rupees(Rs.)"/>
    <x v="0"/>
    <x v="0"/>
    <s v="No"/>
    <s v="No"/>
    <n v="2"/>
    <n v="11"/>
    <n v="500"/>
    <n v="3.1"/>
    <n v="2010"/>
    <n v="6"/>
    <n v="5"/>
    <d v="2010-06-05T00:00:00"/>
    <n v="6"/>
    <x v="0"/>
  </r>
  <r>
    <n v="311448"/>
    <s v="Chocomore"/>
    <n v="1"/>
    <s v="New Delhi"/>
    <s v="Kirti Nagar"/>
    <n v="0"/>
    <n v="0"/>
    <s v="Bakery"/>
    <s v="Indian Rupees(Rs.)"/>
    <x v="0"/>
    <x v="0"/>
    <s v="No"/>
    <s v="No"/>
    <n v="2"/>
    <n v="68"/>
    <n v="500"/>
    <n v="3.7"/>
    <n v="2016"/>
    <n v="6"/>
    <n v="7"/>
    <d v="2016-06-07T00:00:00"/>
    <n v="6"/>
    <x v="0"/>
  </r>
  <r>
    <n v="303958"/>
    <s v="Prabhu"/>
    <n v="1"/>
    <s v="New Delhi"/>
    <s v="Mahipalpur"/>
    <n v="77.124578299999996"/>
    <n v="28.547003100000001"/>
    <s v="Fast Food, North Indian, Bakery"/>
    <s v="Indian Rupees(Rs.)"/>
    <x v="0"/>
    <x v="0"/>
    <s v="No"/>
    <s v="No"/>
    <n v="2"/>
    <n v="8"/>
    <n v="500"/>
    <n v="3.1"/>
    <n v="2017"/>
    <n v="6"/>
    <n v="28"/>
    <d v="2017-06-28T00:00:00"/>
    <n v="6"/>
    <x v="0"/>
  </r>
  <r>
    <n v="18312575"/>
    <s v="Choice"/>
    <n v="1"/>
    <s v="New Delhi"/>
    <s v="Naraina"/>
    <n v="77.134165100000004"/>
    <n v="28.625693900000002"/>
    <s v="South Indian, North Indian"/>
    <s v="Indian Rupees(Rs.)"/>
    <x v="0"/>
    <x v="0"/>
    <s v="No"/>
    <s v="No"/>
    <n v="2"/>
    <n v="4"/>
    <n v="500"/>
    <n v="3"/>
    <n v="2013"/>
    <n v="6"/>
    <n v="7"/>
    <d v="2013-06-07T00:00:00"/>
    <n v="6"/>
    <x v="0"/>
  </r>
  <r>
    <n v="308614"/>
    <s v="Flavours"/>
    <n v="1"/>
    <s v="New Delhi"/>
    <s v="Paharganj"/>
    <n v="77.214063519999996"/>
    <n v="28.64601747"/>
    <s v="North Indian, Chinese, South Indian"/>
    <s v="Indian Rupees(Rs.)"/>
    <x v="0"/>
    <x v="0"/>
    <s v="No"/>
    <s v="No"/>
    <n v="2"/>
    <n v="11"/>
    <n v="500"/>
    <n v="2.9"/>
    <n v="2015"/>
    <n v="6"/>
    <n v="22"/>
    <d v="2015-06-22T00:00:00"/>
    <n v="6"/>
    <x v="0"/>
  </r>
  <r>
    <n v="18489651"/>
    <s v="The Night Rider"/>
    <n v="1"/>
    <s v="New Delhi"/>
    <s v="Palam"/>
    <n v="77.083207020000003"/>
    <n v="28.604447539999999"/>
    <s v="North Indian, Chinese"/>
    <s v="Indian Rupees(Rs.)"/>
    <x v="0"/>
    <x v="0"/>
    <s v="No"/>
    <s v="No"/>
    <n v="2"/>
    <n v="1"/>
    <n v="500"/>
    <n v="1"/>
    <n v="2014"/>
    <n v="6"/>
    <n v="7"/>
    <d v="2014-06-07T00:00:00"/>
    <n v="6"/>
    <x v="0"/>
  </r>
  <r>
    <n v="18397140"/>
    <s v="La-Nawaab"/>
    <n v="1"/>
    <s v="New Delhi"/>
    <s v="Patparganj"/>
    <n v="77.308255500000001"/>
    <n v="28.6279757"/>
    <s v="North Indian, Mughlai, Chinese"/>
    <s v="Indian Rupees(Rs.)"/>
    <x v="0"/>
    <x v="0"/>
    <s v="No"/>
    <s v="No"/>
    <n v="2"/>
    <n v="5"/>
    <n v="500"/>
    <n v="3"/>
    <n v="2013"/>
    <n v="6"/>
    <n v="9"/>
    <d v="2013-06-09T00:00:00"/>
    <n v="6"/>
    <x v="0"/>
  </r>
  <r>
    <n v="305472"/>
    <s v="Cafe Trance &amp; Lounge"/>
    <n v="1"/>
    <s v="New Delhi"/>
    <s v="Satyaniketan"/>
    <n v="77.168810899999997"/>
    <n v="28.588424199999999"/>
    <s v="Cafe, Fast Food"/>
    <s v="Indian Rupees(Rs.)"/>
    <x v="0"/>
    <x v="0"/>
    <s v="No"/>
    <s v="No"/>
    <n v="2"/>
    <n v="21"/>
    <n v="500"/>
    <n v="2.6"/>
    <n v="2016"/>
    <n v="6"/>
    <n v="12"/>
    <d v="2016-06-12T00:00:00"/>
    <n v="6"/>
    <x v="0"/>
  </r>
  <r>
    <n v="18228894"/>
    <s v="Cafe Hera Pheri"/>
    <n v="1"/>
    <s v="New Delhi"/>
    <s v="Satyaniketan"/>
    <n v="77.167613799999998"/>
    <n v="28.587920499999999"/>
    <s v="Cafe, Italian, Chinese, North Indian"/>
    <s v="Indian Rupees(Rs.)"/>
    <x v="0"/>
    <x v="0"/>
    <s v="No"/>
    <s v="No"/>
    <n v="2"/>
    <n v="401"/>
    <n v="500"/>
    <n v="3.8"/>
    <n v="2013"/>
    <n v="6"/>
    <n v="22"/>
    <d v="2013-06-22T00:00:00"/>
    <n v="6"/>
    <x v="0"/>
  </r>
  <r>
    <n v="4375"/>
    <s v="Cake Shop - The Ashok"/>
    <n v="1"/>
    <s v="New Delhi"/>
    <s v="The Ashok, Chanakyapuri"/>
    <n v="77.195865999999995"/>
    <n v="28.596981"/>
    <s v="Bakery, Desserts"/>
    <s v="Indian Rupees(Rs.)"/>
    <x v="0"/>
    <x v="0"/>
    <s v="No"/>
    <s v="No"/>
    <n v="2"/>
    <n v="26"/>
    <n v="500"/>
    <n v="3.1"/>
    <n v="2018"/>
    <n v="6"/>
    <n v="13"/>
    <d v="2018-06-13T00:00:00"/>
    <n v="6"/>
    <x v="0"/>
  </r>
  <r>
    <n v="18487958"/>
    <s v="Health-O-Lic"/>
    <n v="1"/>
    <s v="New Delhi"/>
    <s v="Tilak Nagar"/>
    <n v="0"/>
    <n v="0"/>
    <s v="Healthy Food, Juices"/>
    <s v="Indian Rupees(Rs.)"/>
    <x v="0"/>
    <x v="0"/>
    <s v="No"/>
    <s v="No"/>
    <n v="2"/>
    <n v="1"/>
    <n v="500"/>
    <n v="1"/>
    <n v="2016"/>
    <n v="6"/>
    <n v="28"/>
    <d v="2016-06-28T00:00:00"/>
    <n v="6"/>
    <x v="0"/>
  </r>
  <r>
    <n v="18431379"/>
    <s v="Lazeez Restaurant"/>
    <n v="1"/>
    <s v="New Delhi"/>
    <s v="Alaknanda"/>
    <n v="77.253942359999996"/>
    <n v="28.5335614"/>
    <s v="Chinese, North Indian, Mughlai, Pizza"/>
    <s v="Indian Rupees(Rs.)"/>
    <x v="0"/>
    <x v="0"/>
    <s v="No"/>
    <s v="No"/>
    <n v="2"/>
    <n v="1"/>
    <n v="500"/>
    <n v="1"/>
    <n v="2016"/>
    <n v="5"/>
    <n v="17"/>
    <d v="2016-05-17T00:00:00"/>
    <n v="6"/>
    <x v="0"/>
  </r>
  <r>
    <n v="305296"/>
    <s v="The Treat"/>
    <n v="1"/>
    <s v="New Delhi"/>
    <s v="Chanakyapuri"/>
    <n v="77.178935999999993"/>
    <n v="28.592856900000001"/>
    <s v="North Indian, Mughlai, Chinese"/>
    <s v="Indian Rupees(Rs.)"/>
    <x v="0"/>
    <x v="0"/>
    <s v="No"/>
    <s v="No"/>
    <n v="2"/>
    <n v="138"/>
    <n v="500"/>
    <n v="2.1"/>
    <n v="2013"/>
    <n v="5"/>
    <n v="13"/>
    <d v="2013-05-13T00:00:00"/>
    <n v="6"/>
    <x v="0"/>
  </r>
  <r>
    <n v="18261683"/>
    <s v="Dilli Gate"/>
    <n v="1"/>
    <s v="New Delhi"/>
    <s v="Daryaganj"/>
    <n v="77.240470400000007"/>
    <n v="28.6428148"/>
    <s v="North Indian, Chinese, Mughlai"/>
    <s v="Indian Rupees(Rs.)"/>
    <x v="0"/>
    <x v="0"/>
    <s v="No"/>
    <s v="No"/>
    <n v="2"/>
    <n v="26"/>
    <n v="500"/>
    <n v="3.5"/>
    <n v="2016"/>
    <n v="5"/>
    <n v="26"/>
    <d v="2016-05-26T00:00:00"/>
    <n v="6"/>
    <x v="0"/>
  </r>
  <r>
    <n v="18380379"/>
    <s v="Aurangzeb"/>
    <n v="1"/>
    <s v="New Delhi"/>
    <s v="East of Kailash"/>
    <n v="0"/>
    <n v="0"/>
    <s v="Mughlai, Chinese"/>
    <s v="Indian Rupees(Rs.)"/>
    <x v="0"/>
    <x v="0"/>
    <s v="No"/>
    <s v="No"/>
    <n v="2"/>
    <n v="1"/>
    <n v="500"/>
    <n v="1"/>
    <n v="2010"/>
    <n v="5"/>
    <n v="9"/>
    <d v="2010-05-09T00:00:00"/>
    <n v="6"/>
    <x v="0"/>
  </r>
  <r>
    <n v="18237962"/>
    <s v="VC's Food Paradise"/>
    <n v="1"/>
    <s v="New Delhi"/>
    <s v="East Patel Nagar"/>
    <n v="77.173655699999998"/>
    <n v="28.644639399999999"/>
    <s v="North Indian, Fast Food, Mughlai"/>
    <s v="Indian Rupees(Rs.)"/>
    <x v="0"/>
    <x v="0"/>
    <s v="No"/>
    <s v="No"/>
    <n v="2"/>
    <n v="26"/>
    <n v="500"/>
    <n v="3.5"/>
    <n v="2018"/>
    <n v="5"/>
    <n v="13"/>
    <d v="2018-05-13T00:00:00"/>
    <n v="6"/>
    <x v="0"/>
  </r>
  <r>
    <n v="18291475"/>
    <s v="Tirupati Vrindavan"/>
    <n v="1"/>
    <s v="New Delhi"/>
    <s v="Greater Kailash (GK) 1"/>
    <n v="77.236518799999999"/>
    <n v="28.549680599999999"/>
    <s v="South Indian"/>
    <s v="Indian Rupees(Rs.)"/>
    <x v="0"/>
    <x v="0"/>
    <s v="No"/>
    <s v="No"/>
    <n v="2"/>
    <n v="53"/>
    <n v="500"/>
    <n v="3.7"/>
    <n v="2010"/>
    <n v="5"/>
    <n v="25"/>
    <d v="2010-05-25T00:00:00"/>
    <n v="6"/>
    <x v="0"/>
  </r>
  <r>
    <n v="4673"/>
    <s v="AL Maroosh"/>
    <n v="1"/>
    <s v="New Delhi"/>
    <s v="IP Extension"/>
    <n v="77.293353499999995"/>
    <n v="28.622101799999999"/>
    <s v="North Indian, Mughlai, Chinese"/>
    <s v="Indian Rupees(Rs.)"/>
    <x v="0"/>
    <x v="0"/>
    <s v="No"/>
    <s v="No"/>
    <n v="2"/>
    <n v="20"/>
    <n v="500"/>
    <n v="2.8"/>
    <n v="2015"/>
    <n v="5"/>
    <n v="14"/>
    <d v="2015-05-14T00:00:00"/>
    <n v="6"/>
    <x v="0"/>
  </r>
  <r>
    <n v="306038"/>
    <s v="Fresh n Refresh"/>
    <n v="1"/>
    <s v="New Delhi"/>
    <s v="Jasola"/>
    <n v="77.297041300000004"/>
    <n v="28.5413666"/>
    <s v="Fast Food"/>
    <s v="Indian Rupees(Rs.)"/>
    <x v="0"/>
    <x v="0"/>
    <s v="No"/>
    <s v="No"/>
    <n v="2"/>
    <n v="22"/>
    <n v="500"/>
    <n v="2.8"/>
    <n v="2015"/>
    <n v="5"/>
    <n v="22"/>
    <d v="2015-05-22T00:00:00"/>
    <n v="6"/>
    <x v="0"/>
  </r>
  <r>
    <n v="18222593"/>
    <s v="Benchmark"/>
    <n v="1"/>
    <s v="New Delhi"/>
    <s v="Laxmi Nagar"/>
    <n v="77.276159500000006"/>
    <n v="28.630591800000001"/>
    <s v="Chinese, Continental, Mexican"/>
    <s v="Indian Rupees(Rs.)"/>
    <x v="0"/>
    <x v="0"/>
    <s v="No"/>
    <s v="No"/>
    <n v="2"/>
    <n v="14"/>
    <n v="500"/>
    <n v="2.8"/>
    <n v="2013"/>
    <n v="5"/>
    <n v="28"/>
    <d v="2013-05-28T00:00:00"/>
    <n v="6"/>
    <x v="0"/>
  </r>
  <r>
    <n v="312639"/>
    <s v="Tantrum Coffee Bar"/>
    <n v="1"/>
    <s v="New Delhi"/>
    <s v="Laxmi Nagar"/>
    <n v="77.2868134"/>
    <n v="28.637843700000001"/>
    <s v="Cafe, Pizza"/>
    <s v="Indian Rupees(Rs.)"/>
    <x v="0"/>
    <x v="0"/>
    <s v="No"/>
    <s v="No"/>
    <n v="2"/>
    <n v="54"/>
    <n v="500"/>
    <n v="3.5"/>
    <n v="2018"/>
    <n v="5"/>
    <n v="2"/>
    <d v="2018-05-02T00:00:00"/>
    <n v="6"/>
    <x v="0"/>
  </r>
  <r>
    <n v="18237719"/>
    <s v="Royal Spice"/>
    <n v="1"/>
    <s v="New Delhi"/>
    <s v="Mayur Vihar Phase 3"/>
    <n v="77.3351677"/>
    <n v="28.610804810000001"/>
    <s v="Continental, North Indian, South Indian"/>
    <s v="Indian Rupees(Rs.)"/>
    <x v="0"/>
    <x v="0"/>
    <s v="No"/>
    <s v="No"/>
    <n v="2"/>
    <n v="1"/>
    <n v="500"/>
    <n v="1"/>
    <n v="2018"/>
    <n v="5"/>
    <n v="8"/>
    <d v="2018-05-08T00:00:00"/>
    <n v="6"/>
    <x v="0"/>
  </r>
  <r>
    <n v="313006"/>
    <s v="Kapoor's Sanjha Chulha"/>
    <n v="1"/>
    <s v="New Delhi"/>
    <s v="Moti Nagar"/>
    <n v="77.140144300000003"/>
    <n v="28.657847100000001"/>
    <s v="North Indian, Mughlai"/>
    <s v="Indian Rupees(Rs.)"/>
    <x v="0"/>
    <x v="0"/>
    <s v="No"/>
    <s v="No"/>
    <n v="2"/>
    <n v="5"/>
    <n v="500"/>
    <n v="3"/>
    <n v="2013"/>
    <n v="5"/>
    <n v="26"/>
    <d v="2013-05-26T00:00:00"/>
    <n v="6"/>
    <x v="0"/>
  </r>
  <r>
    <n v="18376478"/>
    <s v="New Lazeez Tandoor"/>
    <n v="1"/>
    <s v="New Delhi"/>
    <s v="Palam"/>
    <n v="77.0817069"/>
    <n v="28.600405899999998"/>
    <s v="North Indian, Chinese"/>
    <s v="Indian Rupees(Rs.)"/>
    <x v="0"/>
    <x v="0"/>
    <s v="No"/>
    <s v="No"/>
    <n v="2"/>
    <n v="2"/>
    <n v="500"/>
    <n v="1"/>
    <n v="2010"/>
    <n v="5"/>
    <n v="24"/>
    <d v="2010-05-24T00:00:00"/>
    <n v="6"/>
    <x v="0"/>
  </r>
  <r>
    <n v="7167"/>
    <s v="Al Bake"/>
    <n v="1"/>
    <s v="New Delhi"/>
    <s v="PVR Anupam Complex"/>
    <n v="77.206967300000002"/>
    <n v="28.5233797"/>
    <s v="Lebanese, Chinese"/>
    <s v="Indian Rupees(Rs.)"/>
    <x v="0"/>
    <x v="0"/>
    <s v="No"/>
    <s v="No"/>
    <n v="2"/>
    <n v="159"/>
    <n v="500"/>
    <n v="3.2"/>
    <n v="2013"/>
    <n v="5"/>
    <n v="22"/>
    <d v="2013-05-22T00:00:00"/>
    <n v="6"/>
    <x v="0"/>
  </r>
  <r>
    <n v="311196"/>
    <s v="The Crust"/>
    <n v="1"/>
    <s v="New Delhi"/>
    <s v="Shakarpur"/>
    <n v="77.280030300000007"/>
    <n v="28.626372400000001"/>
    <s v="Pizza, Fast Food"/>
    <s v="Indian Rupees(Rs.)"/>
    <x v="0"/>
    <x v="0"/>
    <s v="No"/>
    <s v="No"/>
    <n v="2"/>
    <n v="16"/>
    <n v="500"/>
    <n v="3.1"/>
    <n v="2010"/>
    <n v="5"/>
    <n v="4"/>
    <d v="2010-05-04T00:00:00"/>
    <n v="6"/>
    <x v="0"/>
  </r>
  <r>
    <n v="300788"/>
    <s v="Darbar Chicken Corner"/>
    <n v="1"/>
    <s v="New Delhi"/>
    <s v="Shakarpur"/>
    <n v="77.278175700000006"/>
    <n v="28.628472599999998"/>
    <s v="North Indian, Mughlai, Chinese"/>
    <s v="Indian Rupees(Rs.)"/>
    <x v="0"/>
    <x v="0"/>
    <s v="No"/>
    <s v="No"/>
    <n v="2"/>
    <n v="3"/>
    <n v="500"/>
    <n v="1"/>
    <n v="2016"/>
    <n v="5"/>
    <n v="15"/>
    <d v="2016-05-15T00:00:00"/>
    <n v="6"/>
    <x v="0"/>
  </r>
  <r>
    <n v="18455522"/>
    <s v="SGF - Spice Grill Flame"/>
    <n v="1"/>
    <s v="New Delhi"/>
    <s v="Shalimar Bagh"/>
    <n v="77.160110000000003"/>
    <n v="28.710792999999999"/>
    <s v="North Indian, Chinese"/>
    <s v="Indian Rupees(Rs.)"/>
    <x v="0"/>
    <x v="0"/>
    <s v="No"/>
    <s v="No"/>
    <n v="2"/>
    <n v="4"/>
    <n v="500"/>
    <n v="3.1"/>
    <n v="2010"/>
    <n v="5"/>
    <n v="18"/>
    <d v="2010-05-18T00:00:00"/>
    <n v="6"/>
    <x v="0"/>
  </r>
  <r>
    <n v="311858"/>
    <s v="The Gourmet Shop - The Uppal"/>
    <n v="1"/>
    <s v="New Delhi"/>
    <s v="The Uppal, Aerocity"/>
    <n v="77.101847000000006"/>
    <n v="28.535183"/>
    <s v="Bakery"/>
    <s v="Indian Rupees(Rs.)"/>
    <x v="0"/>
    <x v="0"/>
    <s v="No"/>
    <s v="No"/>
    <n v="2"/>
    <n v="4"/>
    <n v="500"/>
    <n v="3"/>
    <n v="2010"/>
    <n v="5"/>
    <n v="22"/>
    <d v="2010-05-22T00:00:00"/>
    <n v="6"/>
    <x v="0"/>
  </r>
  <r>
    <n v="18377887"/>
    <s v="Chilll House Kafe"/>
    <n v="1"/>
    <s v="New Delhi"/>
    <s v="Anand Vihar"/>
    <n v="77.306815200000003"/>
    <n v="28.659437100000002"/>
    <s v="Cafe"/>
    <s v="Indian Rupees(Rs.)"/>
    <x v="0"/>
    <x v="0"/>
    <s v="No"/>
    <s v="No"/>
    <n v="2"/>
    <n v="1"/>
    <n v="500"/>
    <n v="1"/>
    <n v="2012"/>
    <n v="4"/>
    <n v="18"/>
    <d v="2012-04-18T00:00:00"/>
    <n v="6"/>
    <x v="0"/>
  </r>
  <r>
    <n v="310281"/>
    <s v="Haldiram's"/>
    <n v="1"/>
    <s v="New Delhi"/>
    <s v="ARSS Mall, Paschim Vihar"/>
    <n v="77.101543840000005"/>
    <n v="28.66894461"/>
    <s v="North Indian, South Indian, Chinese, Mithai, Fast Food"/>
    <s v="Indian Rupees(Rs.)"/>
    <x v="0"/>
    <x v="0"/>
    <s v="No"/>
    <s v="No"/>
    <n v="2"/>
    <n v="117"/>
    <n v="500"/>
    <n v="3.1"/>
    <n v="2015"/>
    <n v="4"/>
    <n v="22"/>
    <d v="2015-04-22T00:00:00"/>
    <n v="6"/>
    <x v="0"/>
  </r>
  <r>
    <n v="18396184"/>
    <s v="Jammu And Kashmir House"/>
    <n v="1"/>
    <s v="New Delhi"/>
    <s v="Chanakyapuri"/>
    <n v="77.196905599999994"/>
    <n v="28.599861199999999"/>
    <s v="Kashmiri, North Indian"/>
    <s v="Indian Rupees(Rs.)"/>
    <x v="0"/>
    <x v="0"/>
    <s v="No"/>
    <s v="No"/>
    <n v="2"/>
    <n v="4"/>
    <n v="500"/>
    <n v="2.9"/>
    <n v="2014"/>
    <n v="4"/>
    <n v="9"/>
    <d v="2014-04-09T00:00:00"/>
    <n v="6"/>
    <x v="0"/>
  </r>
  <r>
    <n v="18429374"/>
    <s v="Roller's High"/>
    <n v="1"/>
    <s v="New Delhi"/>
    <s v="Chittaranjan Park"/>
    <n v="0"/>
    <n v="0"/>
    <s v="North Indian, Mughlai"/>
    <s v="Indian Rupees(Rs.)"/>
    <x v="0"/>
    <x v="0"/>
    <s v="No"/>
    <s v="No"/>
    <n v="2"/>
    <n v="13"/>
    <n v="500"/>
    <n v="3.2"/>
    <n v="2011"/>
    <n v="4"/>
    <n v="19"/>
    <d v="2011-04-19T00:00:00"/>
    <n v="6"/>
    <x v="0"/>
  </r>
  <r>
    <n v="9912"/>
    <s v="Bagli's Kitchen"/>
    <n v="1"/>
    <s v="New Delhi"/>
    <s v="Daryaganj"/>
    <n v="77.240761109999994"/>
    <n v="28.638144440000001"/>
    <s v="Parsi"/>
    <s v="Indian Rupees(Rs.)"/>
    <x v="0"/>
    <x v="0"/>
    <s v="No"/>
    <s v="No"/>
    <n v="2"/>
    <n v="85"/>
    <n v="500"/>
    <n v="3.7"/>
    <n v="2018"/>
    <n v="4"/>
    <n v="11"/>
    <d v="2018-04-11T00:00:00"/>
    <n v="6"/>
    <x v="0"/>
  </r>
  <r>
    <n v="18266888"/>
    <s v="Delhi Rasoi"/>
    <n v="1"/>
    <s v="New Delhi"/>
    <s v="East of Kailash"/>
    <n v="77.245709230000003"/>
    <n v="28.55801293"/>
    <s v="North Indian, Chinese, South Indian"/>
    <s v="Indian Rupees(Rs.)"/>
    <x v="0"/>
    <x v="0"/>
    <s v="No"/>
    <s v="No"/>
    <n v="2"/>
    <n v="19"/>
    <n v="500"/>
    <n v="3.3"/>
    <n v="2012"/>
    <n v="4"/>
    <n v="17"/>
    <d v="2012-04-17T00:00:00"/>
    <n v="6"/>
    <x v="0"/>
  </r>
  <r>
    <n v="18355119"/>
    <s v="Al- Sheikh"/>
    <n v="1"/>
    <s v="New Delhi"/>
    <s v="East of Kailash"/>
    <n v="77.245795729999998"/>
    <n v="28.55838722"/>
    <s v="Afghani, Mughlai, Chinese"/>
    <s v="Indian Rupees(Rs.)"/>
    <x v="0"/>
    <x v="0"/>
    <s v="No"/>
    <s v="No"/>
    <n v="2"/>
    <n v="2"/>
    <n v="500"/>
    <n v="1"/>
    <n v="2016"/>
    <n v="4"/>
    <n v="21"/>
    <d v="2016-04-21T00:00:00"/>
    <n v="6"/>
    <x v="0"/>
  </r>
  <r>
    <n v="306031"/>
    <s v="Subway"/>
    <n v="1"/>
    <s v="New Delhi"/>
    <s v="Epicuria Food Mall, Nehru Place"/>
    <n v="77.2514264"/>
    <n v="28.551456000000002"/>
    <s v="American, Fast Food, Salad, Healthy Food"/>
    <s v="Indian Rupees(Rs.)"/>
    <x v="0"/>
    <x v="0"/>
    <s v="No"/>
    <s v="No"/>
    <n v="2"/>
    <n v="97"/>
    <n v="500"/>
    <n v="3.8"/>
    <n v="2012"/>
    <n v="4"/>
    <n v="18"/>
    <d v="2012-04-18T00:00:00"/>
    <n v="6"/>
    <x v="0"/>
  </r>
  <r>
    <n v="6131"/>
    <s v="Super Snacks"/>
    <n v="1"/>
    <s v="New Delhi"/>
    <s v="Krishna Nagar"/>
    <n v="77.279485399999999"/>
    <n v="28.659562699999999"/>
    <s v="South Indian, Fast Food, Street Food"/>
    <s v="Indian Rupees(Rs.)"/>
    <x v="0"/>
    <x v="0"/>
    <s v="No"/>
    <s v="No"/>
    <n v="2"/>
    <n v="44"/>
    <n v="500"/>
    <n v="3.1"/>
    <n v="2011"/>
    <n v="4"/>
    <n v="22"/>
    <d v="2011-04-22T00:00:00"/>
    <n v="6"/>
    <x v="0"/>
  </r>
  <r>
    <n v="18317502"/>
    <s v="Cafe Plus"/>
    <n v="1"/>
    <s v="New Delhi"/>
    <s v="Majnu ka Tila"/>
    <n v="77.228749899999997"/>
    <n v="28.702476300000001"/>
    <s v="Cafe"/>
    <s v="Indian Rupees(Rs.)"/>
    <x v="0"/>
    <x v="0"/>
    <s v="No"/>
    <s v="No"/>
    <n v="2"/>
    <n v="13"/>
    <n v="500"/>
    <n v="3.2"/>
    <n v="2013"/>
    <n v="4"/>
    <n v="5"/>
    <d v="2013-04-05T00:00:00"/>
    <n v="6"/>
    <x v="0"/>
  </r>
  <r>
    <n v="18238245"/>
    <s v="Malhotra's Zayeeka"/>
    <n v="1"/>
    <s v="New Delhi"/>
    <s v="Moti Nagar"/>
    <n v="77.139189599999995"/>
    <n v="28.657457300000001"/>
    <s v="North Indian, Chinese"/>
    <s v="Indian Rupees(Rs.)"/>
    <x v="0"/>
    <x v="0"/>
    <s v="No"/>
    <s v="No"/>
    <n v="2"/>
    <n v="1"/>
    <n v="500"/>
    <n v="1"/>
    <n v="2012"/>
    <n v="4"/>
    <n v="27"/>
    <d v="2012-04-27T00:00:00"/>
    <n v="6"/>
    <x v="0"/>
  </r>
  <r>
    <n v="18126086"/>
    <s v="SGF - Spice Grill Flame"/>
    <n v="1"/>
    <s v="New Delhi"/>
    <s v="Mukherjee Nagar"/>
    <n v="77.207775799999993"/>
    <n v="28.710367699999999"/>
    <s v="North Indian, Chinese"/>
    <s v="Indian Rupees(Rs.)"/>
    <x v="0"/>
    <x v="0"/>
    <s v="No"/>
    <s v="No"/>
    <n v="2"/>
    <n v="8"/>
    <n v="500"/>
    <n v="3.1"/>
    <n v="2017"/>
    <n v="4"/>
    <n v="24"/>
    <d v="2017-04-24T00:00:00"/>
    <n v="6"/>
    <x v="0"/>
  </r>
  <r>
    <n v="18199151"/>
    <s v="Cholkat"/>
    <n v="1"/>
    <s v="New Delhi"/>
    <s v="Prashant Vihar"/>
    <n v="77.134629500000003"/>
    <n v="28.715347900000001"/>
    <s v="Bakery, Desserts"/>
    <s v="Indian Rupees(Rs.)"/>
    <x v="0"/>
    <x v="0"/>
    <s v="No"/>
    <s v="No"/>
    <n v="2"/>
    <n v="4"/>
    <n v="500"/>
    <n v="3"/>
    <n v="2017"/>
    <n v="4"/>
    <n v="25"/>
    <d v="2017-04-25T00:00:00"/>
    <n v="6"/>
    <x v="0"/>
  </r>
  <r>
    <n v="18288046"/>
    <s v="The Night Walkers"/>
    <n v="1"/>
    <s v="New Delhi"/>
    <s v="Punjabi Bagh"/>
    <n v="77.133292479999994"/>
    <n v="28.670759350000001"/>
    <s v="North Indian, Chinese, Continental, Fast Food"/>
    <s v="Indian Rupees(Rs.)"/>
    <x v="0"/>
    <x v="0"/>
    <s v="No"/>
    <s v="No"/>
    <n v="2"/>
    <n v="18"/>
    <n v="500"/>
    <n v="3.4"/>
    <n v="2012"/>
    <n v="4"/>
    <n v="24"/>
    <d v="2012-04-24T00:00:00"/>
    <n v="6"/>
    <x v="0"/>
  </r>
  <r>
    <n v="677"/>
    <s v="Chinese Hut"/>
    <n v="1"/>
    <s v="New Delhi"/>
    <s v="South Extension 2"/>
    <n v="77.221249900000004"/>
    <n v="28.5675895"/>
    <s v="Chinese"/>
    <s v="Indian Rupees(Rs.)"/>
    <x v="0"/>
    <x v="0"/>
    <s v="No"/>
    <s v="No"/>
    <n v="2"/>
    <n v="87"/>
    <n v="500"/>
    <n v="3.6"/>
    <n v="2014"/>
    <n v="4"/>
    <n v="3"/>
    <d v="2014-04-03T00:00:00"/>
    <n v="6"/>
    <x v="0"/>
  </r>
  <r>
    <n v="18431176"/>
    <s v="Salt &amp; Peppers"/>
    <n v="1"/>
    <s v="New Delhi"/>
    <s v="Tilak Nagar"/>
    <n v="77.096456200000006"/>
    <n v="28.637175599999999"/>
    <s v="Chinese"/>
    <s v="Indian Rupees(Rs.)"/>
    <x v="0"/>
    <x v="0"/>
    <s v="No"/>
    <s v="No"/>
    <n v="2"/>
    <n v="3"/>
    <n v="500"/>
    <n v="1"/>
    <n v="2016"/>
    <n v="4"/>
    <n v="19"/>
    <d v="2016-04-19T00:00:00"/>
    <n v="6"/>
    <x v="0"/>
  </r>
  <r>
    <n v="177"/>
    <s v="McDonald's"/>
    <n v="1"/>
    <s v="New Delhi"/>
    <s v="Connaught Place"/>
    <n v="77.216410999999994"/>
    <n v="28.632313199999999"/>
    <s v="Fast Food, Burger"/>
    <s v="Indian Rupees(Rs.)"/>
    <x v="0"/>
    <x v="0"/>
    <s v="No"/>
    <s v="No"/>
    <n v="2"/>
    <n v="388"/>
    <n v="500"/>
    <n v="3.8"/>
    <n v="2011"/>
    <n v="3"/>
    <n v="2"/>
    <d v="2011-03-02T00:00:00"/>
    <n v="6"/>
    <x v="0"/>
  </r>
  <r>
    <n v="312579"/>
    <s v="Bedi's Kabab Corner"/>
    <n v="1"/>
    <s v="New Delhi"/>
    <s v="Dilshad Garden"/>
    <n v="77.315308799999997"/>
    <n v="28.679352699999999"/>
    <s v="Mughlai, North Indian"/>
    <s v="Indian Rupees(Rs.)"/>
    <x v="0"/>
    <x v="0"/>
    <s v="No"/>
    <s v="No"/>
    <n v="2"/>
    <n v="15"/>
    <n v="500"/>
    <n v="3.2"/>
    <n v="2016"/>
    <n v="3"/>
    <n v="23"/>
    <d v="2016-03-23T00:00:00"/>
    <n v="6"/>
    <x v="0"/>
  </r>
  <r>
    <n v="313046"/>
    <s v="Night Bite"/>
    <n v="1"/>
    <s v="New Delhi"/>
    <s v="Dilshad Garden"/>
    <n v="77.315733989999998"/>
    <n v="28.683314880000001"/>
    <s v="North Indian, Chinese, Continental"/>
    <s v="Indian Rupees(Rs.)"/>
    <x v="0"/>
    <x v="0"/>
    <s v="No"/>
    <s v="No"/>
    <n v="2"/>
    <n v="14"/>
    <n v="500"/>
    <n v="2.6"/>
    <n v="2012"/>
    <n v="3"/>
    <n v="3"/>
    <d v="2012-03-03T00:00:00"/>
    <n v="6"/>
    <x v="0"/>
  </r>
  <r>
    <n v="18336207"/>
    <s v="FOG Cafe and Lounge"/>
    <n v="1"/>
    <s v="New Delhi"/>
    <s v="East Patel Nagar"/>
    <n v="77.171604099999996"/>
    <n v="28.644559600000001"/>
    <s v="Cafe"/>
    <s v="Indian Rupees(Rs.)"/>
    <x v="0"/>
    <x v="0"/>
    <s v="No"/>
    <s v="No"/>
    <n v="2"/>
    <n v="4"/>
    <n v="500"/>
    <n v="3"/>
    <n v="2016"/>
    <n v="3"/>
    <n v="3"/>
    <d v="2016-03-03T00:00:00"/>
    <n v="6"/>
    <x v="0"/>
  </r>
  <r>
    <n v="18432940"/>
    <s v="LaBontí©"/>
    <n v="1"/>
    <s v="New Delhi"/>
    <s v="Greater Kailash (GK) 2"/>
    <n v="77.242043600000002"/>
    <n v="28.533501300000001"/>
    <s v="Bakery"/>
    <s v="Indian Rupees(Rs.)"/>
    <x v="0"/>
    <x v="0"/>
    <s v="No"/>
    <s v="No"/>
    <n v="2"/>
    <n v="17"/>
    <n v="500"/>
    <n v="3.4"/>
    <n v="2014"/>
    <n v="3"/>
    <n v="28"/>
    <d v="2014-03-28T00:00:00"/>
    <n v="6"/>
    <x v="0"/>
  </r>
  <r>
    <n v="308014"/>
    <s v="Jawahar Hotel"/>
    <n v="1"/>
    <s v="New Delhi"/>
    <s v="Jama Masjid"/>
    <n v="77.233481400000002"/>
    <n v="28.649456000000001"/>
    <s v="North Indian, Mughlai"/>
    <s v="Indian Rupees(Rs.)"/>
    <x v="0"/>
    <x v="0"/>
    <s v="No"/>
    <s v="No"/>
    <n v="2"/>
    <n v="40"/>
    <n v="500"/>
    <n v="3.4"/>
    <n v="2017"/>
    <n v="3"/>
    <n v="6"/>
    <d v="2017-03-06T00:00:00"/>
    <n v="6"/>
    <x v="0"/>
  </r>
  <r>
    <n v="7309"/>
    <s v="Spice Hut"/>
    <n v="1"/>
    <s v="New Delhi"/>
    <s v="Mahipalpur"/>
    <n v="77.123740799999993"/>
    <n v="28.546210899999998"/>
    <s v="North Indian, Fast Food, Biryani"/>
    <s v="Indian Rupees(Rs.)"/>
    <x v="0"/>
    <x v="0"/>
    <s v="No"/>
    <s v="No"/>
    <n v="2"/>
    <n v="15"/>
    <n v="500"/>
    <n v="2.9"/>
    <n v="2015"/>
    <n v="3"/>
    <n v="12"/>
    <d v="2015-03-12T00:00:00"/>
    <n v="6"/>
    <x v="0"/>
  </r>
  <r>
    <n v="18356795"/>
    <s v="Metropolitan Cafe"/>
    <n v="1"/>
    <s v="New Delhi"/>
    <s v="Mahipalpur"/>
    <n v="77.125730200000007"/>
    <n v="28.547702699999999"/>
    <s v="North Indian, Chinese"/>
    <s v="Indian Rupees(Rs.)"/>
    <x v="0"/>
    <x v="0"/>
    <s v="No"/>
    <s v="No"/>
    <n v="2"/>
    <n v="1"/>
    <n v="500"/>
    <n v="1"/>
    <n v="2014"/>
    <n v="3"/>
    <n v="16"/>
    <d v="2014-03-16T00:00:00"/>
    <n v="6"/>
    <x v="0"/>
  </r>
  <r>
    <n v="18232577"/>
    <s v="Ama Rabsel House"/>
    <n v="1"/>
    <s v="New Delhi"/>
    <s v="Majnu ka Tila"/>
    <n v="77.228255899999994"/>
    <n v="28.7030113"/>
    <s v="Chinese, North Indian"/>
    <s v="Indian Rupees(Rs.)"/>
    <x v="0"/>
    <x v="0"/>
    <s v="No"/>
    <s v="No"/>
    <n v="2"/>
    <n v="8"/>
    <n v="500"/>
    <n v="3"/>
    <n v="2011"/>
    <n v="3"/>
    <n v="23"/>
    <d v="2011-03-23T00:00:00"/>
    <n v="6"/>
    <x v="0"/>
  </r>
  <r>
    <n v="304585"/>
    <s v="Chinese Food Corner"/>
    <n v="1"/>
    <s v="New Delhi"/>
    <s v="Moti Nagar"/>
    <n v="77.139745599999998"/>
    <n v="28.659032100000001"/>
    <s v="Chinese, North Indian"/>
    <s v="Indian Rupees(Rs.)"/>
    <x v="0"/>
    <x v="0"/>
    <s v="No"/>
    <s v="No"/>
    <n v="2"/>
    <n v="20"/>
    <n v="500"/>
    <n v="2.5"/>
    <n v="2014"/>
    <n v="3"/>
    <n v="13"/>
    <d v="2014-03-13T00:00:00"/>
    <n v="6"/>
    <x v="0"/>
  </r>
  <r>
    <n v="3522"/>
    <s v="Sandwich King"/>
    <n v="1"/>
    <s v="New Delhi"/>
    <s v="Netaji Subhash Place"/>
    <n v="77.149749400000005"/>
    <n v="28.6937508"/>
    <s v="Fast Food, Beverages"/>
    <s v="Indian Rupees(Rs.)"/>
    <x v="0"/>
    <x v="0"/>
    <s v="No"/>
    <s v="No"/>
    <n v="2"/>
    <n v="99"/>
    <n v="500"/>
    <n v="3.8"/>
    <n v="2016"/>
    <n v="3"/>
    <n v="17"/>
    <d v="2016-03-17T00:00:00"/>
    <n v="6"/>
    <x v="0"/>
  </r>
  <r>
    <n v="18350870"/>
    <s v="It's Pizza Town"/>
    <n v="1"/>
    <s v="New Delhi"/>
    <s v="Palam"/>
    <n v="77.107913199999999"/>
    <n v="28.6057682"/>
    <s v="Pizza, Fast Food"/>
    <s v="Indian Rupees(Rs.)"/>
    <x v="0"/>
    <x v="0"/>
    <s v="No"/>
    <s v="No"/>
    <n v="2"/>
    <n v="1"/>
    <n v="500"/>
    <n v="1"/>
    <n v="2016"/>
    <n v="3"/>
    <n v="21"/>
    <d v="2016-03-21T00:00:00"/>
    <n v="6"/>
    <x v="0"/>
  </r>
  <r>
    <n v="311025"/>
    <s v="Makhni's"/>
    <n v="1"/>
    <s v="New Delhi"/>
    <s v="Punjabi Bagh"/>
    <n v="77.142330860000001"/>
    <n v="28.66934925"/>
    <s v="North Indian, Mughlai, Chinese"/>
    <s v="Indian Rupees(Rs.)"/>
    <x v="0"/>
    <x v="0"/>
    <s v="No"/>
    <s v="No"/>
    <n v="2"/>
    <n v="78"/>
    <n v="500"/>
    <n v="2.7"/>
    <n v="2017"/>
    <n v="3"/>
    <n v="10"/>
    <d v="2017-03-10T00:00:00"/>
    <n v="6"/>
    <x v="0"/>
  </r>
  <r>
    <n v="312268"/>
    <s v="Anandini - The Tea Room"/>
    <n v="1"/>
    <s v="New Delhi"/>
    <s v="Shahpur Jat"/>
    <n v="77.215950300000003"/>
    <n v="28.548798699999999"/>
    <s v="Tea"/>
    <s v="Indian Rupees(Rs.)"/>
    <x v="0"/>
    <x v="0"/>
    <s v="No"/>
    <s v="No"/>
    <n v="2"/>
    <n v="18"/>
    <n v="500"/>
    <n v="3.4"/>
    <n v="2017"/>
    <n v="3"/>
    <n v="21"/>
    <d v="2017-03-21T00:00:00"/>
    <n v="6"/>
    <x v="0"/>
  </r>
  <r>
    <n v="309044"/>
    <s v="Meet You There"/>
    <n v="1"/>
    <s v="New Delhi"/>
    <s v="Shakarpur"/>
    <n v="77.280481399999999"/>
    <n v="28.630004499999998"/>
    <s v="Chinese, North Indian"/>
    <s v="Indian Rupees(Rs.)"/>
    <x v="0"/>
    <x v="0"/>
    <s v="No"/>
    <s v="No"/>
    <n v="2"/>
    <n v="94"/>
    <n v="500"/>
    <n v="2.6"/>
    <n v="2011"/>
    <n v="3"/>
    <n v="28"/>
    <d v="2011-03-28T00:00:00"/>
    <n v="6"/>
    <x v="0"/>
  </r>
  <r>
    <n v="2049"/>
    <s v="Madras Dosa &amp; Chinese"/>
    <n v="1"/>
    <s v="New Delhi"/>
    <s v="Shalimar Bagh"/>
    <n v="77.161323199999998"/>
    <n v="28.7037668"/>
    <s v="South Indian, Chinese"/>
    <s v="Indian Rupees(Rs.)"/>
    <x v="0"/>
    <x v="0"/>
    <s v="No"/>
    <s v="No"/>
    <n v="2"/>
    <n v="91"/>
    <n v="500"/>
    <n v="2.7"/>
    <n v="2017"/>
    <n v="3"/>
    <n v="13"/>
    <d v="2017-03-13T00:00:00"/>
    <n v="6"/>
    <x v="0"/>
  </r>
  <r>
    <n v="18458629"/>
    <s v="The Chimney Bar-Be-Que"/>
    <n v="1"/>
    <s v="New Delhi"/>
    <s v="Vivek Vihar"/>
    <n v="0"/>
    <n v="0"/>
    <s v="North Indian, Chinese"/>
    <s v="Indian Rupees(Rs.)"/>
    <x v="0"/>
    <x v="0"/>
    <s v="No"/>
    <s v="No"/>
    <n v="2"/>
    <n v="26"/>
    <n v="500"/>
    <n v="3.6"/>
    <n v="2018"/>
    <n v="3"/>
    <n v="16"/>
    <d v="2018-03-16T00:00:00"/>
    <n v="6"/>
    <x v="0"/>
  </r>
  <r>
    <n v="18390311"/>
    <s v="Asia Seven Express"/>
    <n v="1"/>
    <s v="New Delhi"/>
    <s v="Worldmark 1, Aerocity"/>
    <n v="77.121784559999995"/>
    <n v="28.550413169999999"/>
    <s v="Chinese"/>
    <s v="Indian Rupees(Rs.)"/>
    <x v="0"/>
    <x v="0"/>
    <s v="No"/>
    <s v="No"/>
    <n v="2"/>
    <n v="3"/>
    <n v="500"/>
    <n v="1"/>
    <n v="2017"/>
    <n v="3"/>
    <n v="20"/>
    <d v="2017-03-20T00:00:00"/>
    <n v="6"/>
    <x v="0"/>
  </r>
  <r>
    <n v="18268361"/>
    <s v="Magic Masala"/>
    <n v="1"/>
    <s v="New Delhi"/>
    <s v="Anand Vihar"/>
    <n v="77.306181499999994"/>
    <n v="28.659757299999999"/>
    <s v="Chinese, South Indian, North Indian"/>
    <s v="Indian Rupees(Rs.)"/>
    <x v="0"/>
    <x v="0"/>
    <s v="No"/>
    <s v="No"/>
    <n v="2"/>
    <n v="1"/>
    <n v="500"/>
    <n v="1"/>
    <n v="2018"/>
    <n v="2"/>
    <n v="6"/>
    <d v="2018-02-06T00:00:00"/>
    <n v="6"/>
    <x v="0"/>
  </r>
  <r>
    <n v="18449782"/>
    <s v="Hunger Flames"/>
    <n v="1"/>
    <s v="New Delhi"/>
    <s v="Ashok Vihar Phase 3"/>
    <n v="77.183554200000003"/>
    <n v="28.687223199999998"/>
    <s v="Pizza, Fast Food, Chinese"/>
    <s v="Indian Rupees(Rs.)"/>
    <x v="0"/>
    <x v="0"/>
    <s v="No"/>
    <s v="No"/>
    <n v="2"/>
    <n v="17"/>
    <n v="500"/>
    <n v="3.4"/>
    <n v="2018"/>
    <n v="2"/>
    <n v="9"/>
    <d v="2018-02-09T00:00:00"/>
    <n v="6"/>
    <x v="0"/>
  </r>
  <r>
    <n v="6698"/>
    <s v="McDonald's"/>
    <n v="1"/>
    <s v="New Delhi"/>
    <s v="Chandni Chowk"/>
    <n v="77.234213949999997"/>
    <n v="28.656066670000001"/>
    <s v="Fast Food, Burger"/>
    <s v="Indian Rupees(Rs.)"/>
    <x v="0"/>
    <x v="0"/>
    <s v="No"/>
    <s v="No"/>
    <n v="2"/>
    <n v="57"/>
    <n v="500"/>
    <n v="3"/>
    <n v="2017"/>
    <n v="2"/>
    <n v="19"/>
    <d v="2017-02-19T00:00:00"/>
    <n v="6"/>
    <x v="0"/>
  </r>
  <r>
    <n v="9959"/>
    <s v="McDonald's"/>
    <n v="1"/>
    <s v="New Delhi"/>
    <s v="Connaught Place"/>
    <n v="77.220156669999994"/>
    <n v="28.630008329999999"/>
    <s v="Fast Food, Burger"/>
    <s v="Indian Rupees(Rs.)"/>
    <x v="0"/>
    <x v="0"/>
    <s v="No"/>
    <s v="No"/>
    <n v="2"/>
    <n v="108"/>
    <n v="500"/>
    <n v="3.7"/>
    <n v="2011"/>
    <n v="2"/>
    <n v="20"/>
    <d v="2011-02-20T00:00:00"/>
    <n v="6"/>
    <x v="0"/>
  </r>
  <r>
    <n v="18025092"/>
    <s v="Bihar ki Rasoi"/>
    <n v="1"/>
    <s v="New Delhi"/>
    <s v="Dilli Haat, INA"/>
    <n v="77.206518099999997"/>
    <n v="28.5733557"/>
    <s v="Bihari"/>
    <s v="Indian Rupees(Rs.)"/>
    <x v="0"/>
    <x v="0"/>
    <s v="No"/>
    <s v="No"/>
    <n v="2"/>
    <n v="28"/>
    <n v="500"/>
    <n v="3.5"/>
    <n v="2016"/>
    <n v="2"/>
    <n v="1"/>
    <d v="2016-02-01T00:00:00"/>
    <n v="6"/>
    <x v="0"/>
  </r>
  <r>
    <n v="300946"/>
    <s v="Penta Cafeteria"/>
    <n v="1"/>
    <s v="New Delhi"/>
    <s v="Gujranwala Town"/>
    <n v="77.191736199999994"/>
    <n v="28.6993443"/>
    <s v="Fast Food"/>
    <s v="Indian Rupees(Rs.)"/>
    <x v="0"/>
    <x v="0"/>
    <s v="No"/>
    <s v="No"/>
    <n v="2"/>
    <n v="95"/>
    <n v="500"/>
    <n v="3.6"/>
    <n v="2011"/>
    <n v="2"/>
    <n v="16"/>
    <d v="2011-02-16T00:00:00"/>
    <n v="6"/>
    <x v="0"/>
  </r>
  <r>
    <n v="306511"/>
    <s v="Spicy"/>
    <n v="1"/>
    <s v="New Delhi"/>
    <s v="Hauz Khas"/>
    <n v="77.210778099999999"/>
    <n v="28.5624222"/>
    <s v="North Indian, Chinese, Fast Food"/>
    <s v="Indian Rupees(Rs.)"/>
    <x v="0"/>
    <x v="0"/>
    <s v="No"/>
    <s v="No"/>
    <n v="2"/>
    <n v="13"/>
    <n v="500"/>
    <n v="2.9"/>
    <n v="2012"/>
    <n v="2"/>
    <n v="27"/>
    <d v="2012-02-27T00:00:00"/>
    <n v="6"/>
    <x v="0"/>
  </r>
  <r>
    <n v="18224537"/>
    <s v="House Of Chocolate"/>
    <n v="1"/>
    <s v="New Delhi"/>
    <s v="Hauz Khas"/>
    <n v="0"/>
    <n v="0"/>
    <s v="Desserts, Bakery"/>
    <s v="Indian Rupees(Rs.)"/>
    <x v="0"/>
    <x v="0"/>
    <s v="No"/>
    <s v="No"/>
    <n v="2"/>
    <n v="2"/>
    <n v="500"/>
    <n v="1"/>
    <n v="2011"/>
    <n v="2"/>
    <n v="25"/>
    <d v="2011-02-25T00:00:00"/>
    <n v="6"/>
    <x v="0"/>
  </r>
  <r>
    <n v="18228125"/>
    <s v="Sweet Tickles"/>
    <n v="1"/>
    <s v="New Delhi"/>
    <s v="IP Extension"/>
    <n v="77.305766000000006"/>
    <n v="28.631723000000001"/>
    <s v="Bakery, Desserts"/>
    <s v="Indian Rupees(Rs.)"/>
    <x v="0"/>
    <x v="0"/>
    <s v="No"/>
    <s v="No"/>
    <n v="2"/>
    <n v="71"/>
    <n v="500"/>
    <n v="4.0999999999999996"/>
    <n v="2012"/>
    <n v="2"/>
    <n v="26"/>
    <d v="2012-02-26T00:00:00"/>
    <n v="6"/>
    <x v="0"/>
  </r>
  <r>
    <n v="311117"/>
    <s v="McDonald's"/>
    <n v="1"/>
    <s v="New Delhi"/>
    <s v="ITO"/>
    <n v="77.241044439999996"/>
    <n v="28.632549999999998"/>
    <s v="Fast Food, Burger"/>
    <s v="Indian Rupees(Rs.)"/>
    <x v="0"/>
    <x v="0"/>
    <s v="No"/>
    <s v="No"/>
    <n v="2"/>
    <n v="25"/>
    <n v="500"/>
    <n v="3.2"/>
    <n v="2015"/>
    <n v="2"/>
    <n v="28"/>
    <d v="2015-02-28T00:00:00"/>
    <n v="6"/>
    <x v="0"/>
  </r>
  <r>
    <n v="303608"/>
    <s v="Simple Restaurant"/>
    <n v="1"/>
    <s v="New Delhi"/>
    <s v="Jangpura"/>
    <n v="77.243972799999995"/>
    <n v="28.583734700000001"/>
    <s v="North Indian, Chinese"/>
    <s v="Indian Rupees(Rs.)"/>
    <x v="0"/>
    <x v="0"/>
    <s v="No"/>
    <s v="No"/>
    <n v="2"/>
    <n v="15"/>
    <n v="500"/>
    <n v="3"/>
    <n v="2013"/>
    <n v="2"/>
    <n v="5"/>
    <d v="2013-02-05T00:00:00"/>
    <n v="6"/>
    <x v="0"/>
  </r>
  <r>
    <n v="309805"/>
    <s v="Rigo Noodles"/>
    <n v="1"/>
    <s v="New Delhi"/>
    <s v="Kamla Nagar"/>
    <n v="77.207200080000007"/>
    <n v="28.681211510000001"/>
    <s v="Chinese, Thai"/>
    <s v="Indian Rupees(Rs.)"/>
    <x v="0"/>
    <x v="0"/>
    <s v="No"/>
    <s v="No"/>
    <n v="2"/>
    <n v="133"/>
    <n v="500"/>
    <n v="3.5"/>
    <n v="2012"/>
    <n v="2"/>
    <n v="10"/>
    <d v="2012-02-10T00:00:00"/>
    <n v="6"/>
    <x v="0"/>
  </r>
  <r>
    <n v="312922"/>
    <s v="Momos Hut &amp; Chinese Food"/>
    <n v="1"/>
    <s v="New Delhi"/>
    <s v="Kirti Nagar"/>
    <n v="77.136738199999996"/>
    <n v="28.6503488"/>
    <s v="Chinese, Fast Food"/>
    <s v="Indian Rupees(Rs.)"/>
    <x v="0"/>
    <x v="0"/>
    <s v="No"/>
    <s v="No"/>
    <n v="2"/>
    <n v="20"/>
    <n v="500"/>
    <n v="2.4"/>
    <n v="2013"/>
    <n v="2"/>
    <n v="4"/>
    <d v="2013-02-04T00:00:00"/>
    <n v="6"/>
    <x v="0"/>
  </r>
  <r>
    <n v="18378024"/>
    <s v="Gulab"/>
    <n v="1"/>
    <s v="New Delhi"/>
    <s v="Krishna Nagar"/>
    <n v="77.283633399999999"/>
    <n v="28.6592567"/>
    <s v="Mithai, North Indian"/>
    <s v="Indian Rupees(Rs.)"/>
    <x v="0"/>
    <x v="0"/>
    <s v="No"/>
    <s v="No"/>
    <n v="2"/>
    <n v="12"/>
    <n v="500"/>
    <n v="3.3"/>
    <n v="2018"/>
    <n v="2"/>
    <n v="25"/>
    <d v="2018-02-25T00:00:00"/>
    <n v="6"/>
    <x v="0"/>
  </r>
  <r>
    <n v="3490"/>
    <s v="Rozy Restaurant"/>
    <n v="1"/>
    <s v="New Delhi"/>
    <s v="Lajpat Nagar 2"/>
    <n v="77.242895200000007"/>
    <n v="28.569470200000001"/>
    <s v="North Indian, South Indian, Chinese"/>
    <s v="Indian Rupees(Rs.)"/>
    <x v="0"/>
    <x v="0"/>
    <s v="No"/>
    <s v="No"/>
    <n v="2"/>
    <n v="50"/>
    <n v="500"/>
    <n v="2.6"/>
    <n v="2010"/>
    <n v="2"/>
    <n v="9"/>
    <d v="2010-02-09T00:00:00"/>
    <n v="6"/>
    <x v="0"/>
  </r>
  <r>
    <n v="307693"/>
    <s v="Oriental Lee"/>
    <n v="1"/>
    <s v="New Delhi"/>
    <s v="Lodhi Road"/>
    <n v="77.225606999999997"/>
    <n v="28.589970000000001"/>
    <s v="Chinese, Thai"/>
    <s v="Indian Rupees(Rs.)"/>
    <x v="0"/>
    <x v="0"/>
    <s v="No"/>
    <s v="No"/>
    <n v="2"/>
    <n v="19"/>
    <n v="500"/>
    <n v="2.7"/>
    <n v="2017"/>
    <n v="2"/>
    <n v="11"/>
    <d v="2017-02-11T00:00:00"/>
    <n v="6"/>
    <x v="0"/>
  </r>
  <r>
    <n v="18285695"/>
    <s v="Celebration Multi Cuisine Restaurant"/>
    <n v="1"/>
    <s v="New Delhi"/>
    <s v="Mayur Vihar Phase 1"/>
    <n v="77.295248400000006"/>
    <n v="28.6065957"/>
    <s v="North Indian, Chinese"/>
    <s v="Indian Rupees(Rs.)"/>
    <x v="0"/>
    <x v="0"/>
    <s v="No"/>
    <s v="No"/>
    <n v="2"/>
    <n v="14"/>
    <n v="500"/>
    <n v="2.7"/>
    <n v="2017"/>
    <n v="2"/>
    <n v="28"/>
    <d v="2017-02-28T00:00:00"/>
    <n v="6"/>
    <x v="0"/>
  </r>
  <r>
    <n v="6341"/>
    <s v="McDonald's"/>
    <n v="1"/>
    <s v="New Delhi"/>
    <s v="Metro Walk Mall, Rohini"/>
    <n v="77.113593800000004"/>
    <n v="28.7240647"/>
    <s v="Fast Food, Burger"/>
    <s v="Indian Rupees(Rs.)"/>
    <x v="0"/>
    <x v="0"/>
    <s v="No"/>
    <s v="No"/>
    <n v="2"/>
    <n v="91"/>
    <n v="500"/>
    <n v="3.4"/>
    <n v="2012"/>
    <n v="2"/>
    <n v="9"/>
    <d v="2012-02-09T00:00:00"/>
    <n v="6"/>
    <x v="0"/>
  </r>
  <r>
    <n v="4566"/>
    <s v="Subway"/>
    <n v="1"/>
    <s v="New Delhi"/>
    <s v="Pacific Mall, Tagore Garden"/>
    <n v="77.106904700000001"/>
    <n v="28.642457499999999"/>
    <s v="American, Fast Food, Salad, Healthy Food"/>
    <s v="Indian Rupees(Rs.)"/>
    <x v="0"/>
    <x v="0"/>
    <s v="No"/>
    <s v="No"/>
    <n v="2"/>
    <n v="65"/>
    <n v="500"/>
    <n v="3.5"/>
    <n v="2011"/>
    <n v="2"/>
    <n v="8"/>
    <d v="2011-02-08T00:00:00"/>
    <n v="6"/>
    <x v="0"/>
  </r>
  <r>
    <n v="307965"/>
    <s v="Ashok Meat Wala"/>
    <n v="1"/>
    <s v="New Delhi"/>
    <s v="Paschim Vihar"/>
    <n v="77.091655299999999"/>
    <n v="28.664377900000002"/>
    <s v="Mughlai"/>
    <s v="Indian Rupees(Rs.)"/>
    <x v="0"/>
    <x v="0"/>
    <s v="No"/>
    <s v="No"/>
    <n v="2"/>
    <n v="40"/>
    <n v="500"/>
    <n v="3.6"/>
    <n v="2012"/>
    <n v="2"/>
    <n v="27"/>
    <d v="2012-02-27T00:00:00"/>
    <n v="6"/>
    <x v="0"/>
  </r>
  <r>
    <n v="18463971"/>
    <s v="Urban Owl"/>
    <n v="1"/>
    <s v="New Delhi"/>
    <s v="Preet Vihar"/>
    <n v="0"/>
    <n v="0"/>
    <s v="North Indian, Chinese"/>
    <s v="Indian Rupees(Rs.)"/>
    <x v="0"/>
    <x v="0"/>
    <s v="No"/>
    <s v="No"/>
    <n v="2"/>
    <n v="8"/>
    <n v="500"/>
    <n v="3.1"/>
    <n v="2016"/>
    <n v="2"/>
    <n v="19"/>
    <d v="2016-02-19T00:00:00"/>
    <n v="6"/>
    <x v="0"/>
  </r>
  <r>
    <n v="305606"/>
    <s v="Zustt Yummy"/>
    <n v="1"/>
    <s v="New Delhi"/>
    <s v="Safdarjung"/>
    <n v="0"/>
    <n v="0"/>
    <s v="North Indian, Chinese, Fast Food"/>
    <s v="Indian Rupees(Rs.)"/>
    <x v="0"/>
    <x v="0"/>
    <s v="No"/>
    <s v="No"/>
    <n v="2"/>
    <n v="54"/>
    <n v="500"/>
    <n v="2.2999999999999998"/>
    <n v="2016"/>
    <n v="2"/>
    <n v="26"/>
    <d v="2016-02-26T00:00:00"/>
    <n v="6"/>
    <x v="0"/>
  </r>
  <r>
    <n v="303057"/>
    <s v="Wake And Bake"/>
    <n v="1"/>
    <s v="New Delhi"/>
    <s v="Sarita Vihar"/>
    <n v="77.297524999999993"/>
    <n v="28.5318684"/>
    <s v="Bakery, Desserts"/>
    <s v="Indian Rupees(Rs.)"/>
    <x v="0"/>
    <x v="0"/>
    <s v="No"/>
    <s v="No"/>
    <n v="2"/>
    <n v="16"/>
    <n v="500"/>
    <n v="3.2"/>
    <n v="2014"/>
    <n v="2"/>
    <n v="7"/>
    <d v="2014-02-07T00:00:00"/>
    <n v="6"/>
    <x v="0"/>
  </r>
  <r>
    <n v="305856"/>
    <s v="Jack 'n' Chill"/>
    <n v="1"/>
    <s v="New Delhi"/>
    <s v="Vijay Nagar"/>
    <n v="77.204806700000006"/>
    <n v="28.693623299999999"/>
    <s v="American, Italian, Cafe"/>
    <s v="Indian Rupees(Rs.)"/>
    <x v="0"/>
    <x v="0"/>
    <s v="No"/>
    <s v="No"/>
    <n v="2"/>
    <n v="480"/>
    <n v="500"/>
    <n v="3.6"/>
    <n v="2016"/>
    <n v="2"/>
    <n v="22"/>
    <d v="2016-02-22T00:00:00"/>
    <n v="6"/>
    <x v="0"/>
  </r>
  <r>
    <n v="303860"/>
    <s v="Chinese Inn"/>
    <n v="1"/>
    <s v="New Delhi"/>
    <s v="Geeta Colony"/>
    <n v="77.274244499999995"/>
    <n v="28.650357700000001"/>
    <s v="Chinese, South Indian"/>
    <s v="Indian Rupees(Rs.)"/>
    <x v="0"/>
    <x v="0"/>
    <s v="No"/>
    <s v="No"/>
    <n v="2"/>
    <n v="28"/>
    <n v="500"/>
    <n v="2.8"/>
    <n v="2016"/>
    <n v="1"/>
    <n v="15"/>
    <d v="2016-01-15T00:00:00"/>
    <n v="6"/>
    <x v="0"/>
  </r>
  <r>
    <n v="18034044"/>
    <s v="Penta Cafe"/>
    <n v="1"/>
    <s v="New Delhi"/>
    <s v="Gujranwala Town"/>
    <n v="77.191964200000001"/>
    <n v="28.699182700000001"/>
    <s v="Fast Food, Italian"/>
    <s v="Indian Rupees(Rs.)"/>
    <x v="0"/>
    <x v="0"/>
    <s v="No"/>
    <s v="No"/>
    <n v="2"/>
    <n v="24"/>
    <n v="500"/>
    <n v="3.6"/>
    <n v="2014"/>
    <n v="1"/>
    <n v="10"/>
    <d v="2014-01-10T00:00:00"/>
    <n v="6"/>
    <x v="0"/>
  </r>
  <r>
    <n v="18282009"/>
    <s v="SGF - Spice Grill Flame"/>
    <n v="1"/>
    <s v="New Delhi"/>
    <s v="Jail Road"/>
    <n v="77.0981661"/>
    <n v="28.633446800000002"/>
    <s v="North Indian, Chinese"/>
    <s v="Indian Rupees(Rs.)"/>
    <x v="0"/>
    <x v="0"/>
    <s v="No"/>
    <s v="No"/>
    <n v="2"/>
    <n v="8"/>
    <n v="500"/>
    <n v="2.9"/>
    <n v="2013"/>
    <n v="1"/>
    <n v="9"/>
    <d v="2013-01-09T00:00:00"/>
    <n v="6"/>
    <x v="0"/>
  </r>
  <r>
    <n v="18124375"/>
    <s v="Queen's Way"/>
    <n v="1"/>
    <s v="New Delhi"/>
    <s v="Janpath"/>
    <n v="77.2181061"/>
    <n v="28.628497400000001"/>
    <s v="North Indian, Mughlai"/>
    <s v="Indian Rupees(Rs.)"/>
    <x v="0"/>
    <x v="0"/>
    <s v="No"/>
    <s v="No"/>
    <n v="2"/>
    <n v="2"/>
    <n v="500"/>
    <n v="1"/>
    <n v="2010"/>
    <n v="1"/>
    <n v="1"/>
    <d v="2010-01-01T00:00:00"/>
    <n v="6"/>
    <x v="0"/>
  </r>
  <r>
    <n v="306403"/>
    <s v="Subway"/>
    <n v="1"/>
    <s v="New Delhi"/>
    <s v="Karol Bagh"/>
    <n v="77.189268799999994"/>
    <n v="28.6467961"/>
    <s v="American, Fast Food, Salad, Healthy Food"/>
    <s v="Indian Rupees(Rs.)"/>
    <x v="0"/>
    <x v="0"/>
    <s v="No"/>
    <s v="No"/>
    <n v="2"/>
    <n v="118"/>
    <n v="500"/>
    <n v="3.6"/>
    <n v="2015"/>
    <n v="1"/>
    <n v="4"/>
    <d v="2015-01-04T00:00:00"/>
    <n v="6"/>
    <x v="0"/>
  </r>
  <r>
    <n v="7735"/>
    <s v="Tewari Sweets"/>
    <n v="1"/>
    <s v="New Delhi"/>
    <s v="Lajpat Nagar 2"/>
    <n v="77.246217900000005"/>
    <n v="28.566648799999999"/>
    <s v="Mithai, North Indian, South Indian, Chinese, Street Food"/>
    <s v="Indian Rupees(Rs.)"/>
    <x v="0"/>
    <x v="0"/>
    <s v="No"/>
    <s v="No"/>
    <n v="2"/>
    <n v="33"/>
    <n v="500"/>
    <n v="3.1"/>
    <n v="2011"/>
    <n v="1"/>
    <n v="15"/>
    <d v="2011-01-15T00:00:00"/>
    <n v="6"/>
    <x v="0"/>
  </r>
  <r>
    <n v="6185"/>
    <s v="Himalaya Food Corner"/>
    <n v="1"/>
    <s v="New Delhi"/>
    <s v="Mayur Vihar Phase 1"/>
    <n v="77.295698900000005"/>
    <n v="28.607826299999999"/>
    <s v="North Indian, Mughlai, Chinese"/>
    <s v="Indian Rupees(Rs.)"/>
    <x v="0"/>
    <x v="0"/>
    <s v="No"/>
    <s v="No"/>
    <n v="2"/>
    <n v="46"/>
    <n v="500"/>
    <n v="2.7"/>
    <n v="2018"/>
    <n v="1"/>
    <n v="14"/>
    <d v="2018-01-14T00:00:00"/>
    <n v="6"/>
    <x v="0"/>
  </r>
  <r>
    <n v="310162"/>
    <s v="Sai Rasoi"/>
    <n v="1"/>
    <s v="New Delhi"/>
    <s v="Moti Nagar"/>
    <n v="0"/>
    <n v="0"/>
    <s v="Chinese, North Indian"/>
    <s v="Indian Rupees(Rs.)"/>
    <x v="0"/>
    <x v="0"/>
    <s v="No"/>
    <s v="No"/>
    <n v="2"/>
    <n v="9"/>
    <n v="500"/>
    <n v="3.1"/>
    <n v="2015"/>
    <n v="1"/>
    <n v="21"/>
    <d v="2015-01-21T00:00:00"/>
    <n v="6"/>
    <x v="0"/>
  </r>
  <r>
    <n v="9037"/>
    <s v="Bikano Chat Cafe"/>
    <n v="1"/>
    <s v="New Delhi"/>
    <s v="Pacific Mall, Tagore Garden"/>
    <n v="77.106525899999994"/>
    <n v="28.6421961"/>
    <s v="North Indian, Street Food, South Indian, Fast Food, Chinese"/>
    <s v="Indian Rupees(Rs.)"/>
    <x v="0"/>
    <x v="0"/>
    <s v="No"/>
    <s v="No"/>
    <n v="2"/>
    <n v="55"/>
    <n v="500"/>
    <n v="2.6"/>
    <n v="2013"/>
    <n v="1"/>
    <n v="21"/>
    <d v="2013-01-21T00:00:00"/>
    <n v="6"/>
    <x v="0"/>
  </r>
  <r>
    <n v="18253103"/>
    <s v="Bikaner House"/>
    <n v="1"/>
    <s v="New Delhi"/>
    <s v="Paharganj"/>
    <n v="77.211009700000005"/>
    <n v="28.6407217"/>
    <s v="North Indian, Street Food, Fast Food, Chinese, South Indian, Mithai"/>
    <s v="Indian Rupees(Rs.)"/>
    <x v="0"/>
    <x v="0"/>
    <s v="No"/>
    <s v="No"/>
    <n v="2"/>
    <n v="4"/>
    <n v="500"/>
    <n v="3"/>
    <n v="2010"/>
    <n v="1"/>
    <n v="17"/>
    <d v="2010-01-17T00:00:00"/>
    <n v="6"/>
    <x v="0"/>
  </r>
  <r>
    <n v="310536"/>
    <s v="Sandy's Punjabi Rasoi"/>
    <n v="1"/>
    <s v="New Delhi"/>
    <s v="Preet Vihar"/>
    <n v="77.290864900000003"/>
    <n v="28.640894200000002"/>
    <s v="North Indian, Mughlai, Chinese"/>
    <s v="Indian Rupees(Rs.)"/>
    <x v="0"/>
    <x v="0"/>
    <s v="No"/>
    <s v="No"/>
    <n v="2"/>
    <n v="24"/>
    <n v="500"/>
    <n v="3.2"/>
    <n v="2016"/>
    <n v="1"/>
    <n v="23"/>
    <d v="2016-01-23T00:00:00"/>
    <n v="6"/>
    <x v="0"/>
  </r>
  <r>
    <n v="18357109"/>
    <s v="Chanky Restruoo"/>
    <n v="1"/>
    <s v="New Delhi"/>
    <s v="Safdarjung"/>
    <n v="77.195492569999999"/>
    <n v="28.562694839999999"/>
    <s v="Chinese"/>
    <s v="Indian Rupees(Rs.)"/>
    <x v="0"/>
    <x v="0"/>
    <s v="No"/>
    <s v="No"/>
    <n v="2"/>
    <n v="12"/>
    <n v="500"/>
    <n v="3"/>
    <n v="2016"/>
    <n v="1"/>
    <n v="18"/>
    <d v="2016-01-18T00:00:00"/>
    <n v="6"/>
    <x v="0"/>
  </r>
  <r>
    <n v="311340"/>
    <s v="Young Wild Free Cafe"/>
    <n v="1"/>
    <s v="New Delhi"/>
    <s v="Satyaniketan"/>
    <n v="77.167164499999998"/>
    <n v="28.587787899999999"/>
    <s v="Cafe, Italian, Chinese, Continental"/>
    <s v="Indian Rupees(Rs.)"/>
    <x v="0"/>
    <x v="0"/>
    <s v="No"/>
    <s v="No"/>
    <n v="2"/>
    <n v="658"/>
    <n v="500"/>
    <n v="4.0999999999999996"/>
    <n v="2014"/>
    <n v="1"/>
    <n v="26"/>
    <d v="2014-01-26T00:00:00"/>
    <n v="6"/>
    <x v="0"/>
  </r>
  <r>
    <n v="311563"/>
    <s v="Saravana Bhavan"/>
    <n v="1"/>
    <s v="New Delhi"/>
    <s v="Select Citywalk Mall, Saket"/>
    <n v="77.21873961"/>
    <n v="28.528533289999999"/>
    <s v="South Indian"/>
    <s v="Indian Rupees(Rs.)"/>
    <x v="0"/>
    <x v="0"/>
    <s v="No"/>
    <s v="No"/>
    <n v="2"/>
    <n v="197"/>
    <n v="500"/>
    <n v="3.9"/>
    <n v="2016"/>
    <n v="1"/>
    <n v="4"/>
    <d v="2016-01-04T00:00:00"/>
    <n v="6"/>
    <x v="0"/>
  </r>
  <r>
    <n v="18423876"/>
    <s v="Madras Cafe"/>
    <n v="1"/>
    <s v="New Delhi"/>
    <s v="Shahdara"/>
    <n v="77.273649699999993"/>
    <n v="28.700844199999999"/>
    <s v="South Indian"/>
    <s v="Indian Rupees(Rs.)"/>
    <x v="0"/>
    <x v="0"/>
    <s v="No"/>
    <s v="No"/>
    <n v="2"/>
    <n v="3"/>
    <n v="500"/>
    <n v="1"/>
    <n v="2015"/>
    <n v="1"/>
    <n v="22"/>
    <d v="2015-01-22T00:00:00"/>
    <n v="6"/>
    <x v="0"/>
  </r>
  <r>
    <n v="18426782"/>
    <s v="Hot Wok"/>
    <n v="1"/>
    <s v="New Delhi"/>
    <s v="Shalimar Bagh"/>
    <n v="77.165003999999996"/>
    <n v="28.7147586"/>
    <s v="Chinese, Fast Food"/>
    <s v="Indian Rupees(Rs.)"/>
    <x v="0"/>
    <x v="0"/>
    <s v="No"/>
    <s v="No"/>
    <n v="2"/>
    <n v="1"/>
    <n v="500"/>
    <n v="1"/>
    <n v="2011"/>
    <n v="1"/>
    <n v="12"/>
    <d v="2011-01-12T00:00:00"/>
    <n v="6"/>
    <x v="0"/>
  </r>
  <r>
    <n v="301675"/>
    <s v="Lush"/>
    <n v="1"/>
    <s v="New Delhi"/>
    <s v="Shastri Park"/>
    <n v="77.2667541"/>
    <n v="28.659754800000002"/>
    <s v="Afghani, North Indian, Pakistani, Arabian"/>
    <s v="Indian Rupees(Rs.)"/>
    <x v="0"/>
    <x v="0"/>
    <s v="No"/>
    <s v="No"/>
    <n v="2"/>
    <n v="3"/>
    <n v="500"/>
    <n v="1"/>
    <n v="2011"/>
    <n v="1"/>
    <n v="27"/>
    <d v="2011-01-27T00:00:00"/>
    <n v="6"/>
    <x v="0"/>
  </r>
  <r>
    <n v="18277230"/>
    <s v="Haldiram's"/>
    <n v="1"/>
    <s v="New Delhi"/>
    <s v="Unity One Mall, Janakpuri"/>
    <n v="77.076447299999998"/>
    <n v="28.628760100000001"/>
    <s v="Mithai, North Indian, South Indian"/>
    <s v="Indian Rupees(Rs.)"/>
    <x v="0"/>
    <x v="0"/>
    <s v="No"/>
    <s v="No"/>
    <n v="2"/>
    <n v="59"/>
    <n v="500"/>
    <n v="3.7"/>
    <n v="2013"/>
    <n v="1"/>
    <n v="21"/>
    <d v="2013-01-21T00:00:00"/>
    <n v="6"/>
    <x v="0"/>
  </r>
  <r>
    <n v="2403"/>
    <s v="Carara"/>
    <n v="1"/>
    <s v="New Delhi"/>
    <s v="Vikaspuri"/>
    <n v="77.074374500000005"/>
    <n v="28.638908600000001"/>
    <s v="North Indian, Chinese"/>
    <s v="Indian Rupees(Rs.)"/>
    <x v="0"/>
    <x v="0"/>
    <s v="No"/>
    <s v="No"/>
    <n v="2"/>
    <n v="20"/>
    <n v="500"/>
    <n v="2.6"/>
    <n v="2018"/>
    <n v="1"/>
    <n v="23"/>
    <d v="2018-01-23T00:00:00"/>
    <n v="6"/>
    <x v="0"/>
  </r>
  <r>
    <n v="310877"/>
    <s v="Fresh n Refresh"/>
    <n v="1"/>
    <s v="New Delhi"/>
    <s v="Anand Vihar"/>
    <n v="77.306667200000007"/>
    <n v="28.6596084"/>
    <s v="Fast Food"/>
    <s v="Indian Rupees(Rs.)"/>
    <x v="0"/>
    <x v="0"/>
    <s v="No"/>
    <s v="No"/>
    <n v="2"/>
    <n v="24"/>
    <n v="500"/>
    <n v="3.4"/>
    <n v="2016"/>
    <n v="12"/>
    <n v="20"/>
    <d v="2016-12-20T00:00:00"/>
    <n v="6"/>
    <x v="0"/>
  </r>
  <r>
    <n v="5452"/>
    <s v="Pizzaon"/>
    <n v="1"/>
    <s v="New Delhi"/>
    <s v="Asaf Ali Road"/>
    <n v="77.231963910000005"/>
    <n v="28.642441529999999"/>
    <s v="Pizza, Fast Food"/>
    <s v="Indian Rupees(Rs.)"/>
    <x v="0"/>
    <x v="0"/>
    <s v="No"/>
    <s v="No"/>
    <n v="2"/>
    <n v="10"/>
    <n v="500"/>
    <n v="3"/>
    <n v="2015"/>
    <n v="12"/>
    <n v="14"/>
    <d v="2015-12-14T00:00:00"/>
    <n v="6"/>
    <x v="0"/>
  </r>
  <r>
    <n v="18460330"/>
    <s v="Bhasad Cafe"/>
    <n v="1"/>
    <s v="New Delhi"/>
    <s v="Ashok Vihar Phase 1"/>
    <n v="77.180822899999995"/>
    <n v="28.672053600000002"/>
    <s v="Fast Food, Chinese"/>
    <s v="Indian Rupees(Rs.)"/>
    <x v="0"/>
    <x v="0"/>
    <s v="No"/>
    <s v="No"/>
    <n v="2"/>
    <n v="1"/>
    <n v="500"/>
    <n v="1"/>
    <n v="2011"/>
    <n v="12"/>
    <n v="19"/>
    <d v="2011-12-19T00:00:00"/>
    <n v="6"/>
    <x v="0"/>
  </r>
  <r>
    <n v="310215"/>
    <s v="The Cake Gallery"/>
    <n v="1"/>
    <s v="New Delhi"/>
    <s v="Ashok Vihar Phase 3"/>
    <n v="77.167423700000001"/>
    <n v="28.6849542"/>
    <s v="Bakery"/>
    <s v="Indian Rupees(Rs.)"/>
    <x v="0"/>
    <x v="0"/>
    <s v="No"/>
    <s v="No"/>
    <n v="2"/>
    <n v="12"/>
    <n v="500"/>
    <n v="3.3"/>
    <n v="2012"/>
    <n v="12"/>
    <n v="9"/>
    <d v="2012-12-09T00:00:00"/>
    <n v="6"/>
    <x v="0"/>
  </r>
  <r>
    <n v="312157"/>
    <s v="Spicy Eleven"/>
    <n v="1"/>
    <s v="New Delhi"/>
    <s v="Chander Nagar"/>
    <n v="77.277974599999993"/>
    <n v="28.653687300000001"/>
    <s v="North Indian, South Indian, Chinese"/>
    <s v="Indian Rupees(Rs.)"/>
    <x v="0"/>
    <x v="0"/>
    <s v="No"/>
    <s v="No"/>
    <n v="2"/>
    <n v="15"/>
    <n v="500"/>
    <n v="3.1"/>
    <n v="2018"/>
    <n v="12"/>
    <n v="19"/>
    <d v="2018-12-19T00:00:00"/>
    <n v="6"/>
    <x v="0"/>
  </r>
  <r>
    <n v="309801"/>
    <s v="Firefly India"/>
    <n v="1"/>
    <s v="New Delhi"/>
    <s v="Defence Colony"/>
    <n v="77.234003999999999"/>
    <n v="28.5728373"/>
    <s v="Bakery, Desserts"/>
    <s v="Indian Rupees(Rs.)"/>
    <x v="0"/>
    <x v="0"/>
    <s v="No"/>
    <s v="No"/>
    <n v="2"/>
    <n v="16"/>
    <n v="500"/>
    <n v="3.4"/>
    <n v="2013"/>
    <n v="12"/>
    <n v="15"/>
    <d v="2013-12-15T00:00:00"/>
    <n v="6"/>
    <x v="0"/>
  </r>
  <r>
    <n v="312605"/>
    <s v="Khan's Dilli-6 Biryani"/>
    <n v="1"/>
    <s v="New Delhi"/>
    <s v="East of Kailash"/>
    <n v="77.244759999999999"/>
    <n v="28.562469"/>
    <s v="Biryani, Mughlai"/>
    <s v="Indian Rupees(Rs.)"/>
    <x v="0"/>
    <x v="0"/>
    <s v="No"/>
    <s v="No"/>
    <n v="2"/>
    <n v="19"/>
    <n v="500"/>
    <n v="3"/>
    <n v="2018"/>
    <n v="12"/>
    <n v="28"/>
    <d v="2018-12-28T00:00:00"/>
    <n v="6"/>
    <x v="0"/>
  </r>
  <r>
    <n v="6599"/>
    <s v="Ashok Meat Wala"/>
    <n v="1"/>
    <s v="New Delhi"/>
    <s v="Gujranwala Town"/>
    <n v="77.189807900000005"/>
    <n v="28.7014836"/>
    <s v="Mughlai"/>
    <s v="Indian Rupees(Rs.)"/>
    <x v="0"/>
    <x v="0"/>
    <s v="No"/>
    <s v="No"/>
    <n v="2"/>
    <n v="106"/>
    <n v="500"/>
    <n v="3.5"/>
    <n v="2016"/>
    <n v="12"/>
    <n v="9"/>
    <d v="2016-12-09T00:00:00"/>
    <n v="6"/>
    <x v="0"/>
  </r>
  <r>
    <n v="302893"/>
    <s v="Heavens Food Corner"/>
    <n v="1"/>
    <s v="New Delhi"/>
    <s v="Kalkaji"/>
    <n v="77.256988890000002"/>
    <n v="28.530747219999999"/>
    <s v="North Indian, Mughlai, Chinese"/>
    <s v="Indian Rupees(Rs.)"/>
    <x v="0"/>
    <x v="0"/>
    <s v="No"/>
    <s v="No"/>
    <n v="2"/>
    <n v="14"/>
    <n v="500"/>
    <n v="2.8"/>
    <n v="2013"/>
    <n v="12"/>
    <n v="18"/>
    <d v="2013-12-18T00:00:00"/>
    <n v="6"/>
    <x v="0"/>
  </r>
  <r>
    <n v="9061"/>
    <s v="Dosa Village"/>
    <n v="1"/>
    <s v="New Delhi"/>
    <s v="Pacific Mall, Tagore Garden"/>
    <n v="77.106403999999998"/>
    <n v="28.642660899999999"/>
    <s v="South Indian"/>
    <s v="Indian Rupees(Rs.)"/>
    <x v="0"/>
    <x v="0"/>
    <s v="No"/>
    <s v="No"/>
    <n v="2"/>
    <n v="36"/>
    <n v="500"/>
    <n v="3.2"/>
    <n v="2010"/>
    <n v="12"/>
    <n v="24"/>
    <d v="2010-12-24T00:00:00"/>
    <n v="6"/>
    <x v="0"/>
  </r>
  <r>
    <n v="18433910"/>
    <s v="Burger King"/>
    <n v="1"/>
    <s v="New Delhi"/>
    <s v="Palate of Delhi, Chanakyapuri"/>
    <n v="77.162221900000006"/>
    <n v="28.592153499999998"/>
    <s v="Burger, Fast Food"/>
    <s v="Indian Rupees(Rs.)"/>
    <x v="0"/>
    <x v="0"/>
    <s v="No"/>
    <s v="No"/>
    <n v="2"/>
    <n v="10"/>
    <n v="500"/>
    <n v="3.2"/>
    <n v="2018"/>
    <n v="12"/>
    <n v="9"/>
    <d v="2018-12-09T00:00:00"/>
    <n v="6"/>
    <x v="0"/>
  </r>
  <r>
    <n v="18423865"/>
    <s v="Bikaner Sweets &amp; Bakers"/>
    <n v="1"/>
    <s v="New Delhi"/>
    <s v="Shahdara"/>
    <n v="77.291938200000004"/>
    <n v="28.6895977"/>
    <s v="Mithai, Fast Food"/>
    <s v="Indian Rupees(Rs.)"/>
    <x v="0"/>
    <x v="0"/>
    <s v="No"/>
    <s v="No"/>
    <n v="2"/>
    <n v="2"/>
    <n v="500"/>
    <n v="1"/>
    <n v="2012"/>
    <n v="12"/>
    <n v="14"/>
    <d v="2012-12-14T00:00:00"/>
    <n v="6"/>
    <x v="0"/>
  </r>
  <r>
    <n v="311184"/>
    <s v="Ankur Family Restaurant"/>
    <n v="1"/>
    <s v="New Delhi"/>
    <s v="Vasundhara Enclave"/>
    <n v="77.306209899999999"/>
    <n v="28.589296699999998"/>
    <s v="North Indian, Chinese"/>
    <s v="Indian Rupees(Rs.)"/>
    <x v="0"/>
    <x v="0"/>
    <s v="No"/>
    <s v="No"/>
    <n v="2"/>
    <n v="7"/>
    <n v="500"/>
    <n v="2.8"/>
    <n v="2015"/>
    <n v="12"/>
    <n v="9"/>
    <d v="2015-12-09T00:00:00"/>
    <n v="6"/>
    <x v="0"/>
  </r>
  <r>
    <n v="2853"/>
    <s v="Delhi Darbar"/>
    <n v="1"/>
    <s v="New Delhi"/>
    <s v="Adchini"/>
    <n v="77.196967450000002"/>
    <n v="28.535762590000001"/>
    <s v="Chinese, North Indian"/>
    <s v="Indian Rupees(Rs.)"/>
    <x v="0"/>
    <x v="0"/>
    <s v="No"/>
    <s v="No"/>
    <n v="2"/>
    <n v="77"/>
    <n v="500"/>
    <n v="2.2000000000000002"/>
    <n v="2017"/>
    <n v="11"/>
    <n v="17"/>
    <d v="2017-11-17T00:00:00"/>
    <n v="6"/>
    <x v="0"/>
  </r>
  <r>
    <n v="9961"/>
    <s v="McDonald's"/>
    <n v="1"/>
    <s v="New Delhi"/>
    <s v="Chandni Chowk"/>
    <n v="77.223331669999993"/>
    <n v="28.656639999999999"/>
    <s v="Fast Food, Burger"/>
    <s v="Indian Rupees(Rs.)"/>
    <x v="0"/>
    <x v="0"/>
    <s v="No"/>
    <s v="No"/>
    <n v="2"/>
    <n v="42"/>
    <n v="500"/>
    <n v="3"/>
    <n v="2016"/>
    <n v="11"/>
    <n v="5"/>
    <d v="2016-11-05T00:00:00"/>
    <n v="6"/>
    <x v="0"/>
  </r>
  <r>
    <n v="924"/>
    <s v="Eat n Joy"/>
    <n v="1"/>
    <s v="New Delhi"/>
    <s v="Community Centre, New Friends Colony"/>
    <n v="77.268487100000002"/>
    <n v="28.561412900000001"/>
    <s v="North Indian, Mughlai"/>
    <s v="Indian Rupees(Rs.)"/>
    <x v="0"/>
    <x v="0"/>
    <s v="No"/>
    <s v="No"/>
    <n v="2"/>
    <n v="24"/>
    <n v="500"/>
    <n v="3.2"/>
    <n v="2018"/>
    <n v="11"/>
    <n v="20"/>
    <d v="2018-11-20T00:00:00"/>
    <n v="6"/>
    <x v="0"/>
  </r>
  <r>
    <n v="302878"/>
    <s v="Cha Bar"/>
    <n v="1"/>
    <s v="New Delhi"/>
    <s v="Connaught Place"/>
    <n v="77.222158759999999"/>
    <n v="28.631223330000001"/>
    <s v="Cafe"/>
    <s v="Indian Rupees(Rs.)"/>
    <x v="0"/>
    <x v="0"/>
    <s v="No"/>
    <s v="No"/>
    <n v="2"/>
    <n v="3206"/>
    <n v="500"/>
    <n v="3.9"/>
    <n v="2015"/>
    <n v="11"/>
    <n v="3"/>
    <d v="2015-11-03T00:00:00"/>
    <n v="6"/>
    <x v="0"/>
  </r>
  <r>
    <n v="9817"/>
    <s v="Pummy Restaurant"/>
    <n v="1"/>
    <s v="New Delhi"/>
    <s v="Dilshad Garden"/>
    <n v="77.321247700000001"/>
    <n v="28.6815286"/>
    <s v="North Indian, South Indian"/>
    <s v="Indian Rupees(Rs.)"/>
    <x v="0"/>
    <x v="0"/>
    <s v="No"/>
    <s v="No"/>
    <n v="2"/>
    <n v="14"/>
    <n v="500"/>
    <n v="2.7"/>
    <n v="2013"/>
    <n v="11"/>
    <n v="19"/>
    <d v="2013-11-19T00:00:00"/>
    <n v="6"/>
    <x v="0"/>
  </r>
  <r>
    <n v="308367"/>
    <s v="Subway"/>
    <n v="1"/>
    <s v="New Delhi"/>
    <s v="Greater Kailash (GK) 2"/>
    <n v="77.243264999999994"/>
    <n v="28.532821200000001"/>
    <s v="American, Fast Food, Salad, Healthy Food"/>
    <s v="Indian Rupees(Rs.)"/>
    <x v="0"/>
    <x v="0"/>
    <s v="No"/>
    <s v="No"/>
    <n v="2"/>
    <n v="96"/>
    <n v="500"/>
    <n v="3.3"/>
    <n v="2014"/>
    <n v="11"/>
    <n v="12"/>
    <d v="2014-11-12T00:00:00"/>
    <n v="6"/>
    <x v="0"/>
  </r>
  <r>
    <n v="313491"/>
    <s v="Arabian Knites"/>
    <n v="1"/>
    <s v="New Delhi"/>
    <s v="Lajpat Nagar 1"/>
    <n v="77.242568689999999"/>
    <n v="28.575482650000001"/>
    <s v="Cafe, Chinese"/>
    <s v="Indian Rupees(Rs.)"/>
    <x v="0"/>
    <x v="0"/>
    <s v="No"/>
    <s v="No"/>
    <n v="2"/>
    <n v="7"/>
    <n v="500"/>
    <n v="3"/>
    <n v="2015"/>
    <n v="11"/>
    <n v="6"/>
    <d v="2015-11-06T00:00:00"/>
    <n v="6"/>
    <x v="0"/>
  </r>
  <r>
    <n v="1407"/>
    <s v="Ganesha Sweets &amp; Restaurant"/>
    <n v="1"/>
    <s v="New Delhi"/>
    <s v="Lodhi Colony"/>
    <n v="77.226459500000004"/>
    <n v="28.586369900000001"/>
    <s v="North Indian, Mithai, Street Food"/>
    <s v="Indian Rupees(Rs.)"/>
    <x v="0"/>
    <x v="0"/>
    <s v="No"/>
    <s v="No"/>
    <n v="2"/>
    <n v="26"/>
    <n v="500"/>
    <n v="2.6"/>
    <n v="2018"/>
    <n v="11"/>
    <n v="7"/>
    <d v="2018-11-07T00:00:00"/>
    <n v="6"/>
    <x v="0"/>
  </r>
  <r>
    <n v="300828"/>
    <s v="Go Foodie"/>
    <n v="1"/>
    <s v="New Delhi"/>
    <s v="Malviya Nagar"/>
    <n v="77.207629900000001"/>
    <n v="28.531494599999998"/>
    <s v="North Indian, Chinese"/>
    <s v="Indian Rupees(Rs.)"/>
    <x v="0"/>
    <x v="0"/>
    <s v="No"/>
    <s v="No"/>
    <n v="2"/>
    <n v="105"/>
    <n v="500"/>
    <n v="3.3"/>
    <n v="2015"/>
    <n v="11"/>
    <n v="11"/>
    <d v="2015-11-11T00:00:00"/>
    <n v="6"/>
    <x v="0"/>
  </r>
  <r>
    <n v="2491"/>
    <s v="Hostess Tasty Bites"/>
    <n v="1"/>
    <s v="New Delhi"/>
    <s v="Model Town 2"/>
    <n v="77.190545999999998"/>
    <n v="28.706519199999999"/>
    <s v="Chinese"/>
    <s v="Indian Rupees(Rs.)"/>
    <x v="0"/>
    <x v="0"/>
    <s v="No"/>
    <s v="No"/>
    <n v="2"/>
    <n v="16"/>
    <n v="500"/>
    <n v="3.1"/>
    <n v="2018"/>
    <n v="11"/>
    <n v="1"/>
    <d v="2018-11-01T00:00:00"/>
    <n v="6"/>
    <x v="0"/>
  </r>
  <r>
    <n v="18070503"/>
    <s v="Bikano's Chat Cafe"/>
    <n v="1"/>
    <s v="New Delhi"/>
    <s v="Moments Mall, Kirti Nagar"/>
    <n v="77.146739499999995"/>
    <n v="28.656860500000001"/>
    <s v="Street Food, South Indian, Chinese"/>
    <s v="Indian Rupees(Rs.)"/>
    <x v="0"/>
    <x v="0"/>
    <s v="No"/>
    <s v="No"/>
    <n v="2"/>
    <n v="31"/>
    <n v="500"/>
    <n v="2.7"/>
    <n v="2012"/>
    <n v="11"/>
    <n v="14"/>
    <d v="2012-11-14T00:00:00"/>
    <n v="6"/>
    <x v="0"/>
  </r>
  <r>
    <n v="312893"/>
    <s v="Chin 10"/>
    <n v="1"/>
    <s v="New Delhi"/>
    <s v="Moti Nagar"/>
    <n v="77.1411461"/>
    <n v="28.657096599999999"/>
    <s v="North Indian, Chinese"/>
    <s v="Indian Rupees(Rs.)"/>
    <x v="0"/>
    <x v="0"/>
    <s v="No"/>
    <s v="No"/>
    <n v="2"/>
    <n v="53"/>
    <n v="500"/>
    <n v="3.5"/>
    <n v="2014"/>
    <n v="11"/>
    <n v="17"/>
    <d v="2014-11-17T00:00:00"/>
    <n v="6"/>
    <x v="0"/>
  </r>
  <r>
    <n v="312765"/>
    <s v="Manahang Restaurant"/>
    <n v="1"/>
    <s v="New Delhi"/>
    <s v="Munirka"/>
    <n v="77.171029799999999"/>
    <n v="28.5569323"/>
    <s v="Chinese, North Indian"/>
    <s v="Indian Rupees(Rs.)"/>
    <x v="0"/>
    <x v="0"/>
    <s v="No"/>
    <s v="No"/>
    <n v="2"/>
    <n v="12"/>
    <n v="500"/>
    <n v="3.2"/>
    <n v="2014"/>
    <n v="11"/>
    <n v="20"/>
    <d v="2014-11-20T00:00:00"/>
    <n v="6"/>
    <x v="0"/>
  </r>
  <r>
    <n v="309804"/>
    <s v="KPG Express"/>
    <n v="1"/>
    <s v="New Delhi"/>
    <s v="Safdarjung"/>
    <n v="77.19366599"/>
    <n v="28.562016669999998"/>
    <s v="Chinese"/>
    <s v="Indian Rupees(Rs.)"/>
    <x v="0"/>
    <x v="0"/>
    <s v="No"/>
    <s v="No"/>
    <n v="2"/>
    <n v="33"/>
    <n v="500"/>
    <n v="3.3"/>
    <n v="2014"/>
    <n v="11"/>
    <n v="22"/>
    <d v="2014-11-22T00:00:00"/>
    <n v="6"/>
    <x v="0"/>
  </r>
  <r>
    <n v="302396"/>
    <s v="Ceaser Fast Food Centre"/>
    <n v="1"/>
    <s v="New Delhi"/>
    <s v="Shahdara"/>
    <n v="77.285859500000001"/>
    <n v="28.6765638"/>
    <s v="North Indian, Mughlai"/>
    <s v="Indian Rupees(Rs.)"/>
    <x v="0"/>
    <x v="0"/>
    <s v="No"/>
    <s v="No"/>
    <n v="2"/>
    <n v="9"/>
    <n v="500"/>
    <n v="2.8"/>
    <n v="2012"/>
    <n v="11"/>
    <n v="14"/>
    <d v="2012-11-14T00:00:00"/>
    <n v="6"/>
    <x v="0"/>
  </r>
  <r>
    <n v="18357957"/>
    <s v="Shri Rudram"/>
    <n v="1"/>
    <s v="New Delhi"/>
    <s v="Shalimar Bagh"/>
    <n v="77.167387500000004"/>
    <n v="28.708241399999999"/>
    <s v="North Indian, Chinese"/>
    <s v="Indian Rupees(Rs.)"/>
    <x v="0"/>
    <x v="0"/>
    <s v="No"/>
    <s v="No"/>
    <n v="2"/>
    <n v="5"/>
    <n v="500"/>
    <n v="3.1"/>
    <n v="2013"/>
    <n v="11"/>
    <n v="15"/>
    <d v="2013-11-15T00:00:00"/>
    <n v="6"/>
    <x v="0"/>
  </r>
  <r>
    <n v="7760"/>
    <s v="McDonald's"/>
    <n v="1"/>
    <s v="New Delhi"/>
    <s v="South Extension 1"/>
    <n v="77.219722899999994"/>
    <n v="28.569595199999998"/>
    <s v="Fast Food, Burger"/>
    <s v="Indian Rupees(Rs.)"/>
    <x v="0"/>
    <x v="0"/>
    <s v="No"/>
    <s v="No"/>
    <n v="2"/>
    <n v="73"/>
    <n v="500"/>
    <n v="3.3"/>
    <n v="2016"/>
    <n v="11"/>
    <n v="4"/>
    <d v="2016-11-04T00:00:00"/>
    <n v="6"/>
    <x v="0"/>
  </r>
  <r>
    <n v="301522"/>
    <s v="Royal Kolkata Biryani"/>
    <n v="1"/>
    <s v="New Delhi"/>
    <s v="Chittaranjan Park"/>
    <n v="77.248730199999997"/>
    <n v="28.540426799999999"/>
    <s v="North Indian, Chinese, Biryani"/>
    <s v="Indian Rupees(Rs.)"/>
    <x v="0"/>
    <x v="0"/>
    <s v="No"/>
    <s v="No"/>
    <n v="2"/>
    <n v="14"/>
    <n v="500"/>
    <n v="2.7"/>
    <n v="2017"/>
    <n v="10"/>
    <n v="27"/>
    <d v="2017-10-27T00:00:00"/>
    <n v="6"/>
    <x v="0"/>
  </r>
  <r>
    <n v="307578"/>
    <s v="McDonald's"/>
    <n v="1"/>
    <s v="New Delhi"/>
    <s v="DLF City Centre Mall, Shalimar Bagh"/>
    <n v="77.158192499999998"/>
    <n v="28.702953399999998"/>
    <s v="Fast Food, Burger"/>
    <s v="Indian Rupees(Rs.)"/>
    <x v="0"/>
    <x v="0"/>
    <s v="No"/>
    <s v="No"/>
    <n v="2"/>
    <n v="62"/>
    <n v="500"/>
    <n v="3.6"/>
    <n v="2017"/>
    <n v="10"/>
    <n v="1"/>
    <d v="2017-10-01T00:00:00"/>
    <n v="6"/>
    <x v="0"/>
  </r>
  <r>
    <n v="308865"/>
    <s v="The Sugar Cube"/>
    <n v="1"/>
    <s v="New Delhi"/>
    <s v="Greater Kailash (GK) 1"/>
    <n v="77.2327504"/>
    <n v="28.5567356"/>
    <s v="Bakery, Desserts"/>
    <s v="Indian Rupees(Rs.)"/>
    <x v="0"/>
    <x v="0"/>
    <s v="No"/>
    <s v="No"/>
    <n v="2"/>
    <n v="173"/>
    <n v="500"/>
    <n v="4.0999999999999996"/>
    <n v="2012"/>
    <n v="10"/>
    <n v="23"/>
    <d v="2012-10-23T00:00:00"/>
    <n v="6"/>
    <x v="0"/>
  </r>
  <r>
    <n v="312357"/>
    <s v="Hook Up"/>
    <n v="1"/>
    <s v="New Delhi"/>
    <s v="Gujranwala Town"/>
    <n v="77.191694699999999"/>
    <n v="28.699156800000001"/>
    <s v="North Indian, Continental"/>
    <s v="Indian Rupees(Rs.)"/>
    <x v="0"/>
    <x v="0"/>
    <s v="No"/>
    <s v="No"/>
    <n v="2"/>
    <n v="1"/>
    <n v="500"/>
    <n v="1"/>
    <n v="2011"/>
    <n v="10"/>
    <n v="3"/>
    <d v="2011-10-03T00:00:00"/>
    <n v="6"/>
    <x v="0"/>
  </r>
  <r>
    <n v="8933"/>
    <s v="Art of Spices"/>
    <n v="1"/>
    <s v="New Delhi"/>
    <s v="Karol Bagh"/>
    <n v="77.190611619999999"/>
    <n v="28.643495519999998"/>
    <s v="Fast Food, North Indian, Mughlai"/>
    <s v="Indian Rupees(Rs.)"/>
    <x v="0"/>
    <x v="0"/>
    <s v="No"/>
    <s v="No"/>
    <n v="2"/>
    <n v="841"/>
    <n v="500"/>
    <n v="4"/>
    <n v="2011"/>
    <n v="10"/>
    <n v="17"/>
    <d v="2011-10-17T00:00:00"/>
    <n v="6"/>
    <x v="0"/>
  </r>
  <r>
    <n v="189"/>
    <s v="McDonald's"/>
    <n v="1"/>
    <s v="New Delhi"/>
    <s v="Kashmiri Gate"/>
    <n v="77.229333699999998"/>
    <n v="28.667644200000002"/>
    <s v="Fast Food, Burger"/>
    <s v="Indian Rupees(Rs.)"/>
    <x v="0"/>
    <x v="0"/>
    <s v="No"/>
    <s v="No"/>
    <n v="2"/>
    <n v="132"/>
    <n v="500"/>
    <n v="3.3"/>
    <n v="2018"/>
    <n v="10"/>
    <n v="5"/>
    <d v="2018-10-05T00:00:00"/>
    <n v="6"/>
    <x v="0"/>
  </r>
  <r>
    <n v="312098"/>
    <s v="Chicken Chilli Corner"/>
    <n v="1"/>
    <s v="New Delhi"/>
    <s v="Kirti Nagar"/>
    <n v="77.130680999999996"/>
    <n v="28.6489905"/>
    <s v="Chinese, North Indian"/>
    <s v="Indian Rupees(Rs.)"/>
    <x v="0"/>
    <x v="0"/>
    <s v="No"/>
    <s v="No"/>
    <n v="2"/>
    <n v="10"/>
    <n v="500"/>
    <n v="3.1"/>
    <n v="2015"/>
    <n v="10"/>
    <n v="23"/>
    <d v="2015-10-23T00:00:00"/>
    <n v="6"/>
    <x v="0"/>
  </r>
  <r>
    <n v="2297"/>
    <s v="Chankya"/>
    <n v="1"/>
    <s v="New Delhi"/>
    <s v="Krishna Nagar"/>
    <n v="77.2815054"/>
    <n v="28.659351399999998"/>
    <s v="North Indian, Fast Food, South Indian"/>
    <s v="Indian Rupees(Rs.)"/>
    <x v="0"/>
    <x v="0"/>
    <s v="No"/>
    <s v="No"/>
    <n v="2"/>
    <n v="79"/>
    <n v="500"/>
    <n v="3.2"/>
    <n v="2013"/>
    <n v="10"/>
    <n v="4"/>
    <d v="2013-10-04T00:00:00"/>
    <n v="6"/>
    <x v="0"/>
  </r>
  <r>
    <n v="18279453"/>
    <s v="Celeste"/>
    <n v="1"/>
    <s v="New Delhi"/>
    <s v="Lodhi Colony"/>
    <n v="77.226459500000004"/>
    <n v="28.585294399999999"/>
    <s v="Cafe, Desserts, Bakery"/>
    <s v="Indian Rupees(Rs.)"/>
    <x v="0"/>
    <x v="0"/>
    <s v="No"/>
    <s v="No"/>
    <n v="2"/>
    <n v="14"/>
    <n v="500"/>
    <n v="3.5"/>
    <n v="2016"/>
    <n v="10"/>
    <n v="19"/>
    <d v="2016-10-19T00:00:00"/>
    <n v="6"/>
    <x v="0"/>
  </r>
  <r>
    <n v="303149"/>
    <s v="Pakwan"/>
    <n v="1"/>
    <s v="New Delhi"/>
    <s v="Mahipalpur"/>
    <n v="77.128813890000004"/>
    <n v="28.549536109999998"/>
    <s v="North Indian, Chinese, Fast Food"/>
    <s v="Indian Rupees(Rs.)"/>
    <x v="0"/>
    <x v="0"/>
    <s v="No"/>
    <s v="No"/>
    <n v="2"/>
    <n v="1"/>
    <n v="500"/>
    <n v="1"/>
    <n v="2013"/>
    <n v="10"/>
    <n v="17"/>
    <d v="2013-10-17T00:00:00"/>
    <n v="6"/>
    <x v="0"/>
  </r>
  <r>
    <n v="6183"/>
    <s v="Durbar Restaurant"/>
    <n v="1"/>
    <s v="New Delhi"/>
    <s v="Mayur Vihar Phase 1"/>
    <n v="77.293035500000002"/>
    <n v="28.6043403"/>
    <s v="North Indian, Chinese"/>
    <s v="Indian Rupees(Rs.)"/>
    <x v="0"/>
    <x v="0"/>
    <s v="No"/>
    <s v="No"/>
    <n v="2"/>
    <n v="33"/>
    <n v="500"/>
    <n v="2.7"/>
    <n v="2016"/>
    <n v="10"/>
    <n v="19"/>
    <d v="2016-10-19T00:00:00"/>
    <n v="6"/>
    <x v="0"/>
  </r>
  <r>
    <n v="18469968"/>
    <s v="Hooters"/>
    <n v="1"/>
    <s v="New Delhi"/>
    <s v="Satyaniketan"/>
    <n v="0"/>
    <n v="0"/>
    <s v="Continental, Mexican, Fast Food, North Indian, Chinese"/>
    <s v="Indian Rupees(Rs.)"/>
    <x v="0"/>
    <x v="0"/>
    <s v="No"/>
    <s v="No"/>
    <n v="2"/>
    <n v="6"/>
    <n v="500"/>
    <n v="3.1"/>
    <n v="2013"/>
    <n v="10"/>
    <n v="9"/>
    <d v="2013-10-09T00:00:00"/>
    <n v="6"/>
    <x v="0"/>
  </r>
  <r>
    <n v="312378"/>
    <s v="Chinese Express"/>
    <n v="1"/>
    <s v="New Delhi"/>
    <s v="South Extension 2"/>
    <n v="77.218900880000007"/>
    <n v="28.564354170000001"/>
    <s v="Chinese"/>
    <s v="Indian Rupees(Rs.)"/>
    <x v="0"/>
    <x v="0"/>
    <s v="No"/>
    <s v="No"/>
    <n v="2"/>
    <n v="11"/>
    <n v="500"/>
    <n v="3.1"/>
    <n v="2017"/>
    <n v="10"/>
    <n v="9"/>
    <d v="2017-10-09T00:00:00"/>
    <n v="6"/>
    <x v="0"/>
  </r>
  <r>
    <n v="18491264"/>
    <s v="Gourmet Bistro"/>
    <n v="1"/>
    <s v="New Delhi"/>
    <s v="Subhash Nagar"/>
    <n v="77.124246999999997"/>
    <n v="28.636842399999999"/>
    <s v="Cafe, Fast Food, Bakery"/>
    <s v="Indian Rupees(Rs.)"/>
    <x v="0"/>
    <x v="0"/>
    <s v="No"/>
    <s v="No"/>
    <n v="2"/>
    <n v="1"/>
    <n v="500"/>
    <n v="1"/>
    <n v="2014"/>
    <n v="10"/>
    <n v="18"/>
    <d v="2014-10-18T00:00:00"/>
    <n v="6"/>
    <x v="0"/>
  </r>
  <r>
    <n v="9340"/>
    <s v="Puri Bakers"/>
    <n v="1"/>
    <s v="New Delhi"/>
    <s v="Aggarwal City Plaza, Rohini"/>
    <n v="77.117574200000007"/>
    <n v="28.7004868"/>
    <s v="Bakery, Fast Food"/>
    <s v="Indian Rupees(Rs.)"/>
    <x v="0"/>
    <x v="0"/>
    <s v="No"/>
    <s v="No"/>
    <n v="1"/>
    <n v="124"/>
    <n v="300"/>
    <n v="3.7"/>
    <n v="2012"/>
    <n v="9"/>
    <n v="2"/>
    <d v="2012-09-02T00:00:00"/>
    <n v="3.6"/>
    <x v="0"/>
  </r>
  <r>
    <n v="18384137"/>
    <s v="Anmol Chicken"/>
    <n v="1"/>
    <s v="New Delhi"/>
    <s v="Chandni Chowk"/>
    <n v="77.209482600000001"/>
    <n v="28.663599000000001"/>
    <s v="Mughlai"/>
    <s v="Indian Rupees(Rs.)"/>
    <x v="0"/>
    <x v="0"/>
    <s v="No"/>
    <s v="No"/>
    <n v="1"/>
    <n v="4"/>
    <n v="300"/>
    <n v="3.1"/>
    <n v="2016"/>
    <n v="9"/>
    <n v="21"/>
    <d v="2016-09-21T00:00:00"/>
    <n v="3.6"/>
    <x v="0"/>
  </r>
  <r>
    <n v="18272386"/>
    <s v="Kamdhenu Family Corner"/>
    <n v="1"/>
    <s v="New Delhi"/>
    <s v="Chandni Chowk"/>
    <n v="77.227178100000003"/>
    <n v="28.656330199999999"/>
    <s v="North Indian, South Indian"/>
    <s v="Indian Rupees(Rs.)"/>
    <x v="0"/>
    <x v="0"/>
    <s v="No"/>
    <s v="No"/>
    <n v="1"/>
    <n v="4"/>
    <n v="300"/>
    <n v="2.8"/>
    <n v="2010"/>
    <n v="9"/>
    <n v="27"/>
    <d v="2010-09-27T00:00:00"/>
    <n v="3.6"/>
    <x v="0"/>
  </r>
  <r>
    <n v="311093"/>
    <s v="Authentique Bites"/>
    <n v="1"/>
    <s v="New Delhi"/>
    <s v="Civil Lines"/>
    <n v="77.2253817"/>
    <n v="28.6764039"/>
    <s v="Bakery, Desserts"/>
    <s v="Indian Rupees(Rs.)"/>
    <x v="0"/>
    <x v="0"/>
    <s v="No"/>
    <s v="No"/>
    <n v="1"/>
    <n v="17"/>
    <n v="300"/>
    <n v="3.2"/>
    <n v="2011"/>
    <n v="9"/>
    <n v="12"/>
    <d v="2011-09-12T00:00:00"/>
    <n v="3.6"/>
    <x v="0"/>
  </r>
  <r>
    <n v="9927"/>
    <s v="Gujarati Samaj Santushti"/>
    <n v="1"/>
    <s v="New Delhi"/>
    <s v="Civil Lines"/>
    <n v="77.224169099999997"/>
    <n v="28.672212500000001"/>
    <s v="Gujarati"/>
    <s v="Indian Rupees(Rs.)"/>
    <x v="0"/>
    <x v="0"/>
    <s v="No"/>
    <s v="No"/>
    <n v="1"/>
    <n v="95"/>
    <n v="300"/>
    <n v="3.6"/>
    <n v="2013"/>
    <n v="9"/>
    <n v="27"/>
    <d v="2013-09-27T00:00:00"/>
    <n v="3.6"/>
    <x v="0"/>
  </r>
  <r>
    <n v="18256980"/>
    <s v="Good Foods"/>
    <n v="1"/>
    <s v="New Delhi"/>
    <s v="Delhi University-GTB Nagar"/>
    <n v="77.196815700000002"/>
    <n v="28.689616699999998"/>
    <s v="North Indian, Fast Food, Chinese"/>
    <s v="Indian Rupees(Rs.)"/>
    <x v="0"/>
    <x v="0"/>
    <s v="No"/>
    <s v="No"/>
    <n v="1"/>
    <n v="35"/>
    <n v="300"/>
    <n v="3.3"/>
    <n v="2010"/>
    <n v="9"/>
    <n v="3"/>
    <d v="2010-09-03T00:00:00"/>
    <n v="3.6"/>
    <x v="0"/>
  </r>
  <r>
    <n v="313004"/>
    <s v="Rahul Meat Corner"/>
    <n v="1"/>
    <s v="New Delhi"/>
    <s v="Geeta Colony"/>
    <n v="77.273983400000006"/>
    <n v="28.657452979999999"/>
    <s v="Mughlai"/>
    <s v="Indian Rupees(Rs.)"/>
    <x v="0"/>
    <x v="0"/>
    <s v="No"/>
    <s v="No"/>
    <n v="1"/>
    <n v="6"/>
    <n v="300"/>
    <n v="3.1"/>
    <n v="2012"/>
    <n v="9"/>
    <n v="9"/>
    <d v="2012-09-09T00:00:00"/>
    <n v="3.6"/>
    <x v="0"/>
  </r>
  <r>
    <n v="18425748"/>
    <s v="Sri Balaji"/>
    <n v="1"/>
    <s v="New Delhi"/>
    <s v="Hauz Khas"/>
    <n v="77.214327100000006"/>
    <n v="28.563137600000001"/>
    <s v="South Indian, Chinese"/>
    <s v="Indian Rupees(Rs.)"/>
    <x v="0"/>
    <x v="0"/>
    <s v="No"/>
    <s v="No"/>
    <n v="1"/>
    <n v="2"/>
    <n v="300"/>
    <n v="1"/>
    <n v="2017"/>
    <n v="9"/>
    <n v="25"/>
    <d v="2017-09-25T00:00:00"/>
    <n v="3.6"/>
    <x v="0"/>
  </r>
  <r>
    <n v="6959"/>
    <s v="Khalsa Veg Corner"/>
    <n v="1"/>
    <s v="New Delhi"/>
    <s v="Jail Road"/>
    <n v="77.098056499999998"/>
    <n v="28.6343754"/>
    <s v="North Indian, Fast Food"/>
    <s v="Indian Rupees(Rs.)"/>
    <x v="0"/>
    <x v="0"/>
    <s v="No"/>
    <s v="No"/>
    <n v="1"/>
    <n v="22"/>
    <n v="300"/>
    <n v="3.4"/>
    <n v="2011"/>
    <n v="9"/>
    <n v="12"/>
    <d v="2011-09-12T00:00:00"/>
    <n v="3.6"/>
    <x v="0"/>
  </r>
  <r>
    <n v="18241858"/>
    <s v="Muradabadi Biryani"/>
    <n v="1"/>
    <s v="New Delhi"/>
    <s v="Jail Road"/>
    <n v="77.098140200000003"/>
    <n v="28.632241199999999"/>
    <s v="Hyderabadi"/>
    <s v="Indian Rupees(Rs.)"/>
    <x v="0"/>
    <x v="0"/>
    <s v="No"/>
    <s v="No"/>
    <n v="1"/>
    <n v="18"/>
    <n v="300"/>
    <n v="2.6"/>
    <n v="2010"/>
    <n v="9"/>
    <n v="1"/>
    <d v="2010-09-01T00:00:00"/>
    <n v="3.6"/>
    <x v="0"/>
  </r>
  <r>
    <n v="308716"/>
    <s v="Tihar Food Court"/>
    <n v="1"/>
    <s v="New Delhi"/>
    <s v="Jail Road"/>
    <n v="77.104033299999998"/>
    <n v="28.619787800000001"/>
    <s v="Fast Food"/>
    <s v="Indian Rupees(Rs.)"/>
    <x v="0"/>
    <x v="0"/>
    <s v="No"/>
    <s v="No"/>
    <n v="1"/>
    <n v="14"/>
    <n v="300"/>
    <n v="2.9"/>
    <n v="2014"/>
    <n v="9"/>
    <n v="11"/>
    <d v="2014-09-11T00:00:00"/>
    <n v="3.6"/>
    <x v="0"/>
  </r>
  <r>
    <n v="300527"/>
    <s v="TBK Kulcha's"/>
    <n v="1"/>
    <s v="New Delhi"/>
    <s v="Janakpuri"/>
    <n v="77.091738000000007"/>
    <n v="28.619165200000001"/>
    <s v="Fast Food, Street Food"/>
    <s v="Indian Rupees(Rs.)"/>
    <x v="0"/>
    <x v="1"/>
    <s v="No"/>
    <s v="No"/>
    <n v="1"/>
    <n v="155"/>
    <n v="300"/>
    <n v="3.6"/>
    <n v="2014"/>
    <n v="9"/>
    <n v="3"/>
    <d v="2014-09-03T00:00:00"/>
    <n v="3.6"/>
    <x v="0"/>
  </r>
  <r>
    <n v="18282453"/>
    <s v="Aalishaan"/>
    <n v="1"/>
    <s v="New Delhi"/>
    <s v="Krishna Nagar"/>
    <n v="77.283534410000001"/>
    <n v="28.651247120000001"/>
    <s v="Chinese, North Indian"/>
    <s v="Indian Rupees(Rs.)"/>
    <x v="0"/>
    <x v="0"/>
    <s v="No"/>
    <s v="No"/>
    <n v="1"/>
    <n v="2"/>
    <n v="300"/>
    <n v="1"/>
    <n v="2010"/>
    <n v="9"/>
    <n v="11"/>
    <d v="2010-09-11T00:00:00"/>
    <n v="3.6"/>
    <x v="0"/>
  </r>
  <r>
    <n v="18363216"/>
    <s v="Mulligan Cafe"/>
    <n v="1"/>
    <s v="New Delhi"/>
    <s v="Lado Sarai"/>
    <n v="0"/>
    <n v="0"/>
    <s v="South Indian, Fast Food"/>
    <s v="Indian Rupees(Rs.)"/>
    <x v="0"/>
    <x v="0"/>
    <s v="No"/>
    <s v="No"/>
    <n v="1"/>
    <n v="1"/>
    <n v="300"/>
    <n v="1"/>
    <n v="2011"/>
    <n v="9"/>
    <n v="3"/>
    <d v="2011-09-03T00:00:00"/>
    <n v="3.6"/>
    <x v="0"/>
  </r>
  <r>
    <n v="7856"/>
    <s v="Aggarwal Sweet Corner"/>
    <n v="1"/>
    <s v="New Delhi"/>
    <s v="Lajpat Nagar 2"/>
    <n v="77.243703400000001"/>
    <n v="28.569009300000001"/>
    <s v="North Indian, Chinese, Street Food, Mithai"/>
    <s v="Indian Rupees(Rs.)"/>
    <x v="0"/>
    <x v="1"/>
    <s v="No"/>
    <s v="No"/>
    <n v="1"/>
    <n v="22"/>
    <n v="300"/>
    <n v="3.4"/>
    <n v="2018"/>
    <n v="9"/>
    <n v="1"/>
    <d v="2018-09-01T00:00:00"/>
    <n v="3.6"/>
    <x v="0"/>
  </r>
  <r>
    <n v="311466"/>
    <s v="Burger Street"/>
    <n v="1"/>
    <s v="New Delhi"/>
    <s v="Lawrence Road"/>
    <n v="77.158043000000006"/>
    <n v="28.6920346"/>
    <s v="Fast Food"/>
    <s v="Indian Rupees(Rs.)"/>
    <x v="0"/>
    <x v="0"/>
    <s v="No"/>
    <s v="No"/>
    <n v="1"/>
    <n v="32"/>
    <n v="300"/>
    <n v="3.4"/>
    <n v="2018"/>
    <n v="9"/>
    <n v="10"/>
    <d v="2018-09-10T00:00:00"/>
    <n v="3.6"/>
    <x v="0"/>
  </r>
  <r>
    <n v="313280"/>
    <s v="Bhane"/>
    <n v="1"/>
    <s v="New Delhi"/>
    <s v="Lodhi Colony"/>
    <n v="77.226937449999994"/>
    <n v="28.582226179999999"/>
    <s v="Ice Cream"/>
    <s v="Indian Rupees(Rs.)"/>
    <x v="0"/>
    <x v="0"/>
    <s v="No"/>
    <s v="No"/>
    <n v="1"/>
    <n v="26"/>
    <n v="300"/>
    <n v="3.6"/>
    <n v="2015"/>
    <n v="9"/>
    <n v="21"/>
    <d v="2015-09-21T00:00:00"/>
    <n v="3.6"/>
    <x v="0"/>
  </r>
  <r>
    <n v="305201"/>
    <s v="Chinese Mania"/>
    <n v="1"/>
    <s v="New Delhi"/>
    <s v="Mahipalpur"/>
    <n v="77.122898500000005"/>
    <n v="28.5429052"/>
    <s v="Chinese"/>
    <s v="Indian Rupees(Rs.)"/>
    <x v="0"/>
    <x v="0"/>
    <s v="No"/>
    <s v="No"/>
    <n v="1"/>
    <n v="17"/>
    <n v="300"/>
    <n v="3.2"/>
    <n v="2017"/>
    <n v="9"/>
    <n v="11"/>
    <d v="2017-09-11T00:00:00"/>
    <n v="3.6"/>
    <x v="0"/>
  </r>
  <r>
    <n v="18294392"/>
    <s v="Kafe @ Museum"/>
    <n v="1"/>
    <s v="New Delhi"/>
    <s v="Mansingh Road"/>
    <n v="77.22"/>
    <n v="28.61"/>
    <s v="North Indian, Continental"/>
    <s v="Indian Rupees(Rs.)"/>
    <x v="0"/>
    <x v="0"/>
    <s v="No"/>
    <s v="No"/>
    <n v="1"/>
    <n v="2"/>
    <n v="300"/>
    <n v="1"/>
    <n v="2017"/>
    <n v="9"/>
    <n v="12"/>
    <d v="2017-09-12T00:00:00"/>
    <n v="3.6"/>
    <x v="0"/>
  </r>
  <r>
    <n v="18460315"/>
    <s v="Mr. Tandoori Lal"/>
    <n v="1"/>
    <s v="New Delhi"/>
    <s v="Mayapuri Phase 2"/>
    <n v="77.120470400000002"/>
    <n v="28.6307568"/>
    <s v="Chinese, North Indian"/>
    <s v="Indian Rupees(Rs.)"/>
    <x v="0"/>
    <x v="0"/>
    <s v="No"/>
    <s v="No"/>
    <n v="1"/>
    <n v="3"/>
    <n v="300"/>
    <n v="1"/>
    <n v="2013"/>
    <n v="9"/>
    <n v="2"/>
    <d v="2013-09-02T00:00:00"/>
    <n v="3.6"/>
    <x v="0"/>
  </r>
  <r>
    <n v="18429423"/>
    <s v="9 is Mine"/>
    <n v="1"/>
    <s v="New Delhi"/>
    <s v="Mayur Vihar Phase 1"/>
    <n v="77.297847000000004"/>
    <n v="28.607116000000001"/>
    <s v="Fast Food"/>
    <s v="Indian Rupees(Rs.)"/>
    <x v="0"/>
    <x v="1"/>
    <s v="No"/>
    <s v="No"/>
    <n v="1"/>
    <n v="4"/>
    <n v="300"/>
    <n v="2.6"/>
    <n v="2016"/>
    <n v="9"/>
    <n v="7"/>
    <d v="2016-09-07T00:00:00"/>
    <n v="3.6"/>
    <x v="0"/>
  </r>
  <r>
    <n v="311245"/>
    <s v="China Town"/>
    <n v="1"/>
    <s v="New Delhi"/>
    <s v="Mayur Vihar Phase 1"/>
    <n v="77.295296100000002"/>
    <n v="28.5979305"/>
    <s v="Chinese"/>
    <s v="Indian Rupees(Rs.)"/>
    <x v="0"/>
    <x v="1"/>
    <s v="No"/>
    <s v="No"/>
    <n v="1"/>
    <n v="11"/>
    <n v="300"/>
    <n v="2.7"/>
    <n v="2018"/>
    <n v="9"/>
    <n v="24"/>
    <d v="2018-09-24T00:00:00"/>
    <n v="3.6"/>
    <x v="0"/>
  </r>
  <r>
    <n v="307306"/>
    <s v="Keuchen Paradise"/>
    <n v="1"/>
    <s v="New Delhi"/>
    <s v="Mayur Vihar Phase 1"/>
    <n v="77.293875299999996"/>
    <n v="28.6081948"/>
    <s v="Bakery"/>
    <s v="Indian Rupees(Rs.)"/>
    <x v="0"/>
    <x v="1"/>
    <s v="No"/>
    <s v="No"/>
    <n v="1"/>
    <n v="8"/>
    <n v="300"/>
    <n v="2.8"/>
    <n v="2018"/>
    <n v="9"/>
    <n v="26"/>
    <d v="2018-09-26T00:00:00"/>
    <n v="3.6"/>
    <x v="0"/>
  </r>
  <r>
    <n v="18399818"/>
    <s v="Village - The House of Food"/>
    <n v="1"/>
    <s v="New Delhi"/>
    <s v="Mayur Vihar Phase 1"/>
    <n v="77.29340594"/>
    <n v="28.608731800000001"/>
    <s v="Street Food, Fast Food, Chinese, South Indian, North Indian"/>
    <s v="Indian Rupees(Rs.)"/>
    <x v="0"/>
    <x v="1"/>
    <s v="No"/>
    <s v="No"/>
    <n v="1"/>
    <n v="65"/>
    <n v="300"/>
    <n v="3.7"/>
    <n v="2014"/>
    <n v="9"/>
    <n v="4"/>
    <d v="2014-09-04T00:00:00"/>
    <n v="3.6"/>
    <x v="0"/>
  </r>
  <r>
    <n v="18089212"/>
    <s v="Riyaz Chicken Corner"/>
    <n v="1"/>
    <s v="New Delhi"/>
    <s v="Mayur Vihar Phase 3"/>
    <n v="77.337971999999993"/>
    <n v="28.613382399999999"/>
    <s v="Biryani"/>
    <s v="Indian Rupees(Rs.)"/>
    <x v="0"/>
    <x v="0"/>
    <s v="No"/>
    <s v="No"/>
    <n v="1"/>
    <n v="1"/>
    <n v="300"/>
    <n v="1"/>
    <n v="2013"/>
    <n v="9"/>
    <n v="28"/>
    <d v="2013-09-28T00:00:00"/>
    <n v="3.6"/>
    <x v="0"/>
  </r>
  <r>
    <n v="6607"/>
    <s v="Puri Bakers"/>
    <n v="1"/>
    <s v="New Delhi"/>
    <s v="Model Town 2"/>
    <n v="77.190661399999996"/>
    <n v="28.7059982"/>
    <s v="Bakery, Fast Food"/>
    <s v="Indian Rupees(Rs.)"/>
    <x v="0"/>
    <x v="0"/>
    <s v="No"/>
    <s v="No"/>
    <n v="1"/>
    <n v="128"/>
    <n v="300"/>
    <n v="3.7"/>
    <n v="2017"/>
    <n v="9"/>
    <n v="16"/>
    <d v="2017-09-16T00:00:00"/>
    <n v="3.6"/>
    <x v="0"/>
  </r>
  <r>
    <n v="18432015"/>
    <s v="The Chai Story"/>
    <n v="1"/>
    <s v="New Delhi"/>
    <s v="Netaji Subhash Place"/>
    <n v="77.151842599999995"/>
    <n v="28.693202899999999"/>
    <s v="Cafe"/>
    <s v="Indian Rupees(Rs.)"/>
    <x v="0"/>
    <x v="0"/>
    <s v="No"/>
    <s v="No"/>
    <n v="1"/>
    <n v="22"/>
    <n v="300"/>
    <n v="3.6"/>
    <n v="2013"/>
    <n v="9"/>
    <n v="8"/>
    <d v="2013-09-08T00:00:00"/>
    <n v="3.6"/>
    <x v="0"/>
  </r>
  <r>
    <n v="312446"/>
    <s v="Chokoreto - The Cake Design Studio"/>
    <n v="1"/>
    <s v="New Delhi"/>
    <s v="New Friends Colony"/>
    <n v="0"/>
    <n v="0"/>
    <s v="Bakery, Desserts"/>
    <s v="Indian Rupees(Rs.)"/>
    <x v="0"/>
    <x v="0"/>
    <s v="No"/>
    <s v="No"/>
    <n v="1"/>
    <n v="1"/>
    <n v="300"/>
    <n v="1"/>
    <n v="2016"/>
    <n v="9"/>
    <n v="25"/>
    <d v="2016-09-25T00:00:00"/>
    <n v="3.6"/>
    <x v="0"/>
  </r>
  <r>
    <n v="306750"/>
    <s v="Aayush Food Plaza"/>
    <n v="1"/>
    <s v="New Delhi"/>
    <s v="Palam"/>
    <n v="77.090927199999996"/>
    <n v="28.590994999999999"/>
    <s v="Chinese, Fast Food"/>
    <s v="Indian Rupees(Rs.)"/>
    <x v="0"/>
    <x v="0"/>
    <s v="No"/>
    <s v="No"/>
    <n v="1"/>
    <n v="5"/>
    <n v="300"/>
    <n v="2.9"/>
    <n v="2018"/>
    <n v="9"/>
    <n v="12"/>
    <d v="2018-09-12T00:00:00"/>
    <n v="3.6"/>
    <x v="0"/>
  </r>
  <r>
    <n v="18231410"/>
    <s v="Bikku Bakes"/>
    <n v="1"/>
    <s v="New Delhi"/>
    <s v="Patparganj"/>
    <n v="77.301411799999997"/>
    <n v="28.6238399"/>
    <s v="Bakery, Desserts"/>
    <s v="Indian Rupees(Rs.)"/>
    <x v="0"/>
    <x v="0"/>
    <s v="No"/>
    <s v="No"/>
    <n v="1"/>
    <n v="59"/>
    <n v="300"/>
    <n v="3.7"/>
    <n v="2016"/>
    <n v="9"/>
    <n v="28"/>
    <d v="2016-09-28T00:00:00"/>
    <n v="3.6"/>
    <x v="0"/>
  </r>
  <r>
    <n v="18403003"/>
    <s v="hug!"/>
    <n v="1"/>
    <s v="New Delhi"/>
    <s v="Punjabi Bagh"/>
    <n v="77.119976800000003"/>
    <n v="28.666927699999999"/>
    <s v="Desserts"/>
    <s v="Indian Rupees(Rs.)"/>
    <x v="0"/>
    <x v="1"/>
    <s v="No"/>
    <s v="No"/>
    <n v="1"/>
    <n v="19"/>
    <n v="300"/>
    <n v="3.5"/>
    <n v="2011"/>
    <n v="9"/>
    <n v="17"/>
    <d v="2011-09-17T00:00:00"/>
    <n v="3.6"/>
    <x v="0"/>
  </r>
  <r>
    <n v="313258"/>
    <s v="Fresh Meat CO"/>
    <n v="1"/>
    <s v="New Delhi"/>
    <s v="Rajinder Nagar"/>
    <n v="77.180412700000005"/>
    <n v="28.638093300000001"/>
    <s v="Raw Meats, Fast Food"/>
    <s v="Indian Rupees(Rs.)"/>
    <x v="0"/>
    <x v="0"/>
    <s v="No"/>
    <s v="No"/>
    <n v="1"/>
    <n v="4"/>
    <n v="300"/>
    <n v="2.9"/>
    <n v="2011"/>
    <n v="9"/>
    <n v="15"/>
    <d v="2011-09-15T00:00:00"/>
    <n v="3.6"/>
    <x v="0"/>
  </r>
  <r>
    <n v="7373"/>
    <s v="Giani"/>
    <n v="1"/>
    <s v="New Delhi"/>
    <s v="Rajinder Nagar"/>
    <n v="77.180976400000006"/>
    <n v="28.6380397"/>
    <s v="Ice Cream, Desserts"/>
    <s v="Indian Rupees(Rs.)"/>
    <x v="0"/>
    <x v="0"/>
    <s v="No"/>
    <s v="No"/>
    <n v="1"/>
    <n v="40"/>
    <n v="300"/>
    <n v="3.3"/>
    <n v="2012"/>
    <n v="9"/>
    <n v="18"/>
    <d v="2012-09-18T00:00:00"/>
    <n v="3.6"/>
    <x v="0"/>
  </r>
  <r>
    <n v="8671"/>
    <s v="Hot Pot"/>
    <n v="1"/>
    <s v="New Delhi"/>
    <s v="Rajinder Nagar"/>
    <n v="77.180294900000007"/>
    <n v="28.638264499999998"/>
    <s v="Chinese, Fast Food"/>
    <s v="Indian Rupees(Rs.)"/>
    <x v="0"/>
    <x v="0"/>
    <s v="No"/>
    <s v="No"/>
    <n v="1"/>
    <n v="111"/>
    <n v="300"/>
    <n v="2.5"/>
    <n v="2016"/>
    <n v="9"/>
    <n v="22"/>
    <d v="2016-09-22T00:00:00"/>
    <n v="3.6"/>
    <x v="0"/>
  </r>
  <r>
    <n v="307548"/>
    <s v="Shri Durga Dosa Corner"/>
    <n v="1"/>
    <s v="New Delhi"/>
    <s v="Rajouri Garden"/>
    <n v="77.119946799999994"/>
    <n v="28.640653799999999"/>
    <s v="South Indian"/>
    <s v="Indian Rupees(Rs.)"/>
    <x v="0"/>
    <x v="0"/>
    <s v="No"/>
    <s v="No"/>
    <n v="1"/>
    <n v="14"/>
    <n v="300"/>
    <n v="3"/>
    <n v="2018"/>
    <n v="9"/>
    <n v="19"/>
    <d v="2018-09-19T00:00:00"/>
    <n v="3.6"/>
    <x v="0"/>
  </r>
  <r>
    <n v="18285198"/>
    <s v="Giani"/>
    <n v="1"/>
    <s v="New Delhi"/>
    <s v="Safdarjung"/>
    <n v="77.199063600000002"/>
    <n v="28.56542249"/>
    <s v="Ice Cream, Desserts"/>
    <s v="Indian Rupees(Rs.)"/>
    <x v="0"/>
    <x v="0"/>
    <s v="No"/>
    <s v="No"/>
    <n v="1"/>
    <n v="9"/>
    <n v="300"/>
    <n v="2.9"/>
    <n v="2013"/>
    <n v="9"/>
    <n v="26"/>
    <d v="2013-09-26T00:00:00"/>
    <n v="3.6"/>
    <x v="0"/>
  </r>
  <r>
    <n v="18285734"/>
    <s v="Mummy's Food Corner"/>
    <n v="1"/>
    <s v="New Delhi"/>
    <s v="Safdarjung"/>
    <n v="77.192727550000001"/>
    <n v="28.56144097"/>
    <s v="Assamese"/>
    <s v="Indian Rupees(Rs.)"/>
    <x v="0"/>
    <x v="0"/>
    <s v="No"/>
    <s v="No"/>
    <n v="1"/>
    <n v="2"/>
    <n v="300"/>
    <n v="1"/>
    <n v="2010"/>
    <n v="9"/>
    <n v="24"/>
    <d v="2010-09-24T00:00:00"/>
    <n v="3.6"/>
    <x v="0"/>
  </r>
  <r>
    <n v="18233797"/>
    <s v="Wow! India"/>
    <n v="1"/>
    <s v="New Delhi"/>
    <s v="Saket"/>
    <n v="77.203107700000004"/>
    <n v="28.51467478"/>
    <s v="North Indian, Chinese"/>
    <s v="Indian Rupees(Rs.)"/>
    <x v="0"/>
    <x v="1"/>
    <s v="No"/>
    <s v="No"/>
    <n v="1"/>
    <n v="4"/>
    <n v="300"/>
    <n v="2.7"/>
    <n v="2016"/>
    <n v="9"/>
    <n v="20"/>
    <d v="2016-09-20T00:00:00"/>
    <n v="3.6"/>
    <x v="0"/>
  </r>
  <r>
    <n v="300267"/>
    <s v="Chocolate Square"/>
    <n v="1"/>
    <s v="New Delhi"/>
    <s v="Satyaniketan"/>
    <n v="77.168826899999999"/>
    <n v="28.5880814"/>
    <s v="Bakery, Desserts"/>
    <s v="Indian Rupees(Rs.)"/>
    <x v="0"/>
    <x v="0"/>
    <s v="No"/>
    <s v="No"/>
    <n v="1"/>
    <n v="76"/>
    <n v="300"/>
    <n v="3.4"/>
    <n v="2010"/>
    <n v="9"/>
    <n v="5"/>
    <d v="2010-09-05T00:00:00"/>
    <n v="3.6"/>
    <x v="0"/>
  </r>
  <r>
    <n v="307976"/>
    <s v="New Tayal's Restaurant"/>
    <n v="1"/>
    <s v="New Delhi"/>
    <s v="Shahdara"/>
    <n v="77.286438899999993"/>
    <n v="28.682363200000001"/>
    <s v="Chinese, South Indian"/>
    <s v="Indian Rupees(Rs.)"/>
    <x v="0"/>
    <x v="0"/>
    <s v="No"/>
    <s v="No"/>
    <n v="1"/>
    <n v="11"/>
    <n v="300"/>
    <n v="2.8"/>
    <n v="2013"/>
    <n v="9"/>
    <n v="14"/>
    <d v="2013-09-14T00:00:00"/>
    <n v="3.6"/>
    <x v="0"/>
  </r>
  <r>
    <n v="18378022"/>
    <s v="Sagar"/>
    <n v="1"/>
    <s v="New Delhi"/>
    <s v="Shahdara"/>
    <n v="77.278160400000004"/>
    <n v="28.700305400000001"/>
    <s v="Bakery, Fast Food"/>
    <s v="Indian Rupees(Rs.)"/>
    <x v="0"/>
    <x v="0"/>
    <s v="No"/>
    <s v="No"/>
    <n v="1"/>
    <n v="2"/>
    <n v="300"/>
    <n v="1"/>
    <n v="2010"/>
    <n v="9"/>
    <n v="5"/>
    <d v="2010-09-05T00:00:00"/>
    <n v="3.6"/>
    <x v="0"/>
  </r>
  <r>
    <n v="18427231"/>
    <s v="ChocoLite"/>
    <n v="1"/>
    <s v="New Delhi"/>
    <s v="South Extension 2"/>
    <n v="0"/>
    <n v="0"/>
    <s v="Bakery, Desserts, Healthy Food"/>
    <s v="Indian Rupees(Rs.)"/>
    <x v="0"/>
    <x v="0"/>
    <s v="No"/>
    <s v="No"/>
    <n v="1"/>
    <n v="2"/>
    <n v="300"/>
    <n v="1"/>
    <n v="2013"/>
    <n v="9"/>
    <n v="19"/>
    <d v="2013-09-19T00:00:00"/>
    <n v="3.6"/>
    <x v="0"/>
  </r>
  <r>
    <n v="18458332"/>
    <s v="AOWLS"/>
    <n v="1"/>
    <s v="New Delhi"/>
    <s v="Vasant Vihar"/>
    <n v="77.150671180000003"/>
    <n v="28.529515079999999"/>
    <s v="Chinese, Fast Food"/>
    <s v="Indian Rupees(Rs.)"/>
    <x v="0"/>
    <x v="1"/>
    <s v="No"/>
    <s v="No"/>
    <n v="1"/>
    <n v="37"/>
    <n v="300"/>
    <n v="3.5"/>
    <n v="2015"/>
    <n v="9"/>
    <n v="19"/>
    <d v="2015-09-19T00:00:00"/>
    <n v="3.6"/>
    <x v="0"/>
  </r>
  <r>
    <n v="18466393"/>
    <s v="Food Factory"/>
    <n v="1"/>
    <s v="New Delhi"/>
    <s v="Vikaspuri"/>
    <n v="77.074206099999998"/>
    <n v="28.63927361"/>
    <s v="Chinese, Fast Food"/>
    <s v="Indian Rupees(Rs.)"/>
    <x v="0"/>
    <x v="0"/>
    <s v="No"/>
    <s v="No"/>
    <n v="1"/>
    <n v="1"/>
    <n v="300"/>
    <n v="1"/>
    <n v="2015"/>
    <n v="9"/>
    <n v="25"/>
    <d v="2015-09-25T00:00:00"/>
    <n v="3.6"/>
    <x v="0"/>
  </r>
  <r>
    <n v="18369872"/>
    <s v="Monosoz"/>
    <n v="1"/>
    <s v="New Delhi"/>
    <s v="Adchini"/>
    <n v="77.198042439999995"/>
    <n v="28.538394310000001"/>
    <s v="Pizza"/>
    <s v="Indian Rupees(Rs.)"/>
    <x v="0"/>
    <x v="1"/>
    <s v="No"/>
    <s v="No"/>
    <n v="1"/>
    <n v="66"/>
    <n v="300"/>
    <n v="3.7"/>
    <n v="2014"/>
    <n v="8"/>
    <n v="15"/>
    <d v="2014-08-15T00:00:00"/>
    <n v="3.6"/>
    <x v="0"/>
  </r>
  <r>
    <n v="7639"/>
    <s v="Madhuvan Chinese Fast Food"/>
    <n v="1"/>
    <s v="New Delhi"/>
    <s v="Alaknanda"/>
    <n v="77.253245899999996"/>
    <n v="28.525603190000002"/>
    <s v="Chinese"/>
    <s v="Indian Rupees(Rs.)"/>
    <x v="0"/>
    <x v="1"/>
    <s v="No"/>
    <s v="No"/>
    <n v="1"/>
    <n v="32"/>
    <n v="300"/>
    <n v="2.5"/>
    <n v="2012"/>
    <n v="8"/>
    <n v="25"/>
    <d v="2012-08-25T00:00:00"/>
    <n v="3.6"/>
    <x v="0"/>
  </r>
  <r>
    <n v="18288994"/>
    <s v="Hotel New Tamil Nadu"/>
    <n v="1"/>
    <s v="New Delhi"/>
    <s v="Chanakyapuri"/>
    <n v="77.1908861"/>
    <n v="28.583066299999999"/>
    <s v="South Indian, North Indian, Chinese"/>
    <s v="Indian Rupees(Rs.)"/>
    <x v="0"/>
    <x v="0"/>
    <s v="No"/>
    <s v="No"/>
    <n v="1"/>
    <n v="1"/>
    <n v="300"/>
    <n v="1"/>
    <n v="2014"/>
    <n v="8"/>
    <n v="11"/>
    <d v="2014-08-11T00:00:00"/>
    <n v="3.6"/>
    <x v="0"/>
  </r>
  <r>
    <n v="18396942"/>
    <s v="Craving Cure"/>
    <n v="1"/>
    <s v="New Delhi"/>
    <s v="Chittaranjan Park"/>
    <n v="77.253338499999998"/>
    <n v="28.536656099999998"/>
    <s v="Chinese"/>
    <s v="Indian Rupees(Rs.)"/>
    <x v="0"/>
    <x v="0"/>
    <s v="No"/>
    <s v="No"/>
    <n v="1"/>
    <n v="2"/>
    <n v="300"/>
    <n v="1"/>
    <n v="2016"/>
    <n v="8"/>
    <n v="28"/>
    <d v="2016-08-28T00:00:00"/>
    <n v="3.6"/>
    <x v="0"/>
  </r>
  <r>
    <n v="18387105"/>
    <s v="Cake Central - Premier Cake Design Studio"/>
    <n v="1"/>
    <s v="New Delhi"/>
    <s v="Defence Colony"/>
    <n v="0"/>
    <n v="0"/>
    <s v="Bakery, Desserts"/>
    <s v="Indian Rupees(Rs.)"/>
    <x v="0"/>
    <x v="0"/>
    <s v="No"/>
    <s v="No"/>
    <n v="1"/>
    <n v="13"/>
    <n v="300"/>
    <n v="3.4"/>
    <n v="2016"/>
    <n v="8"/>
    <n v="12"/>
    <d v="2016-08-12T00:00:00"/>
    <n v="3.6"/>
    <x v="0"/>
  </r>
  <r>
    <n v="7888"/>
    <s v="Hasty Tasty"/>
    <n v="1"/>
    <s v="New Delhi"/>
    <s v="East of Kailash"/>
    <n v="77.256581999999995"/>
    <n v="28.559208999999999"/>
    <s v="Chinese"/>
    <s v="Indian Rupees(Rs.)"/>
    <x v="0"/>
    <x v="0"/>
    <s v="No"/>
    <s v="No"/>
    <n v="1"/>
    <n v="12"/>
    <n v="300"/>
    <n v="2.8"/>
    <n v="2012"/>
    <n v="8"/>
    <n v="10"/>
    <d v="2012-08-10T00:00:00"/>
    <n v="3.6"/>
    <x v="0"/>
  </r>
  <r>
    <n v="18435307"/>
    <s v="Tandoori Tadka"/>
    <n v="1"/>
    <s v="New Delhi"/>
    <s v="Geeta Colony"/>
    <n v="0"/>
    <n v="0"/>
    <s v="Street Food"/>
    <s v="Indian Rupees(Rs.)"/>
    <x v="0"/>
    <x v="0"/>
    <s v="No"/>
    <s v="No"/>
    <n v="1"/>
    <n v="1"/>
    <n v="300"/>
    <n v="1"/>
    <n v="2010"/>
    <n v="8"/>
    <n v="6"/>
    <d v="2010-08-06T00:00:00"/>
    <n v="3.6"/>
    <x v="0"/>
  </r>
  <r>
    <n v="7819"/>
    <s v="Cocoberry"/>
    <n v="1"/>
    <s v="New Delhi"/>
    <s v="Greater Kailash (GK) 2"/>
    <n v="77.240150700000001"/>
    <n v="28.540916200000002"/>
    <s v="Desserts"/>
    <s v="Indian Rupees(Rs.)"/>
    <x v="0"/>
    <x v="1"/>
    <s v="No"/>
    <s v="No"/>
    <n v="1"/>
    <n v="66"/>
    <n v="300"/>
    <n v="3.5"/>
    <n v="2018"/>
    <n v="8"/>
    <n v="21"/>
    <d v="2018-08-21T00:00:00"/>
    <n v="3.6"/>
    <x v="0"/>
  </r>
  <r>
    <n v="18245285"/>
    <s v="Chaat King"/>
    <n v="1"/>
    <s v="New Delhi"/>
    <s v="Gujranwala Town"/>
    <n v="77.191739600000005"/>
    <n v="28.699116400000001"/>
    <s v="Street Food, Fast Food"/>
    <s v="Indian Rupees(Rs.)"/>
    <x v="0"/>
    <x v="0"/>
    <s v="No"/>
    <s v="No"/>
    <n v="1"/>
    <n v="3"/>
    <n v="300"/>
    <n v="1"/>
    <n v="2011"/>
    <n v="8"/>
    <n v="2"/>
    <d v="2011-08-02T00:00:00"/>
    <n v="3.6"/>
    <x v="0"/>
  </r>
  <r>
    <n v="18440143"/>
    <s v="Shama Muradabadi Chicken Corner"/>
    <n v="1"/>
    <s v="New Delhi"/>
    <s v="IP Extension"/>
    <n v="77.303786099999996"/>
    <n v="28.634956200000001"/>
    <s v="Biryani"/>
    <s v="Indian Rupees(Rs.)"/>
    <x v="0"/>
    <x v="0"/>
    <s v="No"/>
    <s v="No"/>
    <n v="1"/>
    <n v="1"/>
    <n v="300"/>
    <n v="1"/>
    <n v="2013"/>
    <n v="8"/>
    <n v="28"/>
    <d v="2013-08-28T00:00:00"/>
    <n v="3.6"/>
    <x v="0"/>
  </r>
  <r>
    <n v="306149"/>
    <s v="Chennai Hot Cafe"/>
    <n v="1"/>
    <s v="New Delhi"/>
    <s v="Kamla Nagar"/>
    <n v="77.204811300000003"/>
    <n v="28.682052200000001"/>
    <s v="South Indian"/>
    <s v="Indian Rupees(Rs.)"/>
    <x v="0"/>
    <x v="0"/>
    <s v="No"/>
    <s v="No"/>
    <n v="1"/>
    <n v="75"/>
    <n v="300"/>
    <n v="3.4"/>
    <n v="2015"/>
    <n v="8"/>
    <n v="17"/>
    <d v="2015-08-17T00:00:00"/>
    <n v="3.6"/>
    <x v="0"/>
  </r>
  <r>
    <n v="18391691"/>
    <s v="Yummy Mummy @ Delhi"/>
    <n v="1"/>
    <s v="New Delhi"/>
    <s v="Lodhi Road"/>
    <n v="77.21643761"/>
    <n v="28.58161703"/>
    <s v="Bengali, North Indian"/>
    <s v="Indian Rupees(Rs.)"/>
    <x v="0"/>
    <x v="0"/>
    <s v="No"/>
    <s v="No"/>
    <n v="1"/>
    <n v="2"/>
    <n v="300"/>
    <n v="1"/>
    <n v="2016"/>
    <n v="8"/>
    <n v="10"/>
    <d v="2016-08-10T00:00:00"/>
    <n v="3.6"/>
    <x v="0"/>
  </r>
  <r>
    <n v="312353"/>
    <s v="El Posto"/>
    <n v="1"/>
    <s v="New Delhi"/>
    <s v="Model Town 2"/>
    <n v="77.1908861"/>
    <n v="28.705795800000001"/>
    <s v="Bakery"/>
    <s v="Indian Rupees(Rs.)"/>
    <x v="0"/>
    <x v="0"/>
    <s v="No"/>
    <s v="No"/>
    <n v="1"/>
    <n v="41"/>
    <n v="300"/>
    <n v="3.5"/>
    <n v="2011"/>
    <n v="8"/>
    <n v="27"/>
    <d v="2011-08-27T00:00:00"/>
    <n v="3.6"/>
    <x v="0"/>
  </r>
  <r>
    <n v="307276"/>
    <s v="The Cake Bucks"/>
    <n v="1"/>
    <s v="New Delhi"/>
    <s v="Pitampura"/>
    <n v="77.144739299999998"/>
    <n v="28.704978799999999"/>
    <s v="Bakery, Fast Food, Chinese"/>
    <s v="Indian Rupees(Rs.)"/>
    <x v="0"/>
    <x v="1"/>
    <s v="No"/>
    <s v="No"/>
    <n v="1"/>
    <n v="85"/>
    <n v="300"/>
    <n v="3.3"/>
    <n v="2014"/>
    <n v="8"/>
    <n v="16"/>
    <d v="2014-08-16T00:00:00"/>
    <n v="3.6"/>
    <x v="0"/>
  </r>
  <r>
    <n v="312763"/>
    <s v="Giri Momos Centre &amp; Chinese Fast Food"/>
    <n v="1"/>
    <s v="New Delhi"/>
    <s v="Pitampura"/>
    <n v="77.133954700000004"/>
    <n v="28.701757499999999"/>
    <s v="Chinese"/>
    <s v="Indian Rupees(Rs.)"/>
    <x v="0"/>
    <x v="1"/>
    <s v="No"/>
    <s v="No"/>
    <n v="1"/>
    <n v="69"/>
    <n v="300"/>
    <n v="2.4"/>
    <n v="2013"/>
    <n v="8"/>
    <n v="22"/>
    <d v="2013-08-22T00:00:00"/>
    <n v="3.6"/>
    <x v="0"/>
  </r>
  <r>
    <n v="18427236"/>
    <s v="Goosebumps"/>
    <n v="1"/>
    <s v="New Delhi"/>
    <s v="Rajouri Garden"/>
    <n v="77.117204200000003"/>
    <n v="28.6461641"/>
    <s v="Ice Cream, Desserts, Beverages"/>
    <s v="Indian Rupees(Rs.)"/>
    <x v="0"/>
    <x v="1"/>
    <s v="No"/>
    <s v="No"/>
    <n v="1"/>
    <n v="89"/>
    <n v="300"/>
    <n v="4.2"/>
    <n v="2014"/>
    <n v="8"/>
    <n v="28"/>
    <d v="2014-08-28T00:00:00"/>
    <n v="3.6"/>
    <x v="0"/>
  </r>
  <r>
    <n v="311517"/>
    <s v="Lite Eat Cafe"/>
    <n v="1"/>
    <s v="New Delhi"/>
    <s v="Saket"/>
    <n v="77.198218699999998"/>
    <n v="28.517483810000002"/>
    <s v="Fast Food"/>
    <s v="Indian Rupees(Rs.)"/>
    <x v="0"/>
    <x v="0"/>
    <s v="No"/>
    <s v="No"/>
    <n v="1"/>
    <n v="4"/>
    <n v="300"/>
    <n v="3"/>
    <n v="2012"/>
    <n v="8"/>
    <n v="22"/>
    <d v="2012-08-22T00:00:00"/>
    <n v="3.6"/>
    <x v="0"/>
  </r>
  <r>
    <n v="18472609"/>
    <s v="Crispers"/>
    <n v="1"/>
    <s v="New Delhi"/>
    <s v="Satyaniketan"/>
    <n v="77.168351900000005"/>
    <n v="28.5880191"/>
    <s v="Fast Food, Beverages"/>
    <s v="Indian Rupees(Rs.)"/>
    <x v="0"/>
    <x v="0"/>
    <s v="No"/>
    <s v="No"/>
    <n v="1"/>
    <n v="3"/>
    <n v="300"/>
    <n v="1"/>
    <n v="2016"/>
    <n v="8"/>
    <n v="19"/>
    <d v="2016-08-19T00:00:00"/>
    <n v="3.6"/>
    <x v="0"/>
  </r>
  <r>
    <n v="18361764"/>
    <s v="Aunty Chings Fast Food"/>
    <n v="1"/>
    <s v="New Delhi"/>
    <s v="Shalimar Bagh"/>
    <n v="77.161952299999996"/>
    <n v="28.703648099999999"/>
    <s v="Chinese"/>
    <s v="Indian Rupees(Rs.)"/>
    <x v="0"/>
    <x v="0"/>
    <s v="No"/>
    <s v="No"/>
    <n v="1"/>
    <n v="2"/>
    <n v="300"/>
    <n v="1"/>
    <n v="2013"/>
    <n v="8"/>
    <n v="27"/>
    <d v="2013-08-27T00:00:00"/>
    <n v="3.6"/>
    <x v="0"/>
  </r>
  <r>
    <n v="18254523"/>
    <s v="Chic Fillet"/>
    <n v="1"/>
    <s v="New Delhi"/>
    <s v="South Extension 2"/>
    <n v="77.221173899999997"/>
    <n v="28.5676697"/>
    <s v="Fast Food"/>
    <s v="Indian Rupees(Rs.)"/>
    <x v="0"/>
    <x v="0"/>
    <s v="No"/>
    <s v="No"/>
    <n v="1"/>
    <n v="4"/>
    <n v="300"/>
    <n v="2.9"/>
    <n v="2011"/>
    <n v="8"/>
    <n v="11"/>
    <d v="2011-08-11T00:00:00"/>
    <n v="3.6"/>
    <x v="0"/>
  </r>
  <r>
    <n v="18424170"/>
    <s v="Special Chicken Biryani"/>
    <n v="1"/>
    <s v="New Delhi"/>
    <s v="South Extension 2"/>
    <n v="77.219139100000007"/>
    <n v="28.5642064"/>
    <s v="Biryani, Mughlai"/>
    <s v="Indian Rupees(Rs.)"/>
    <x v="0"/>
    <x v="0"/>
    <s v="No"/>
    <s v="No"/>
    <n v="1"/>
    <n v="1"/>
    <n v="300"/>
    <n v="1"/>
    <n v="2013"/>
    <n v="8"/>
    <n v="28"/>
    <d v="2013-08-28T00:00:00"/>
    <n v="3.6"/>
    <x v="0"/>
  </r>
  <r>
    <n v="18311920"/>
    <s v="Khub Chand"/>
    <n v="1"/>
    <s v="New Delhi"/>
    <s v="Yusuf Sarai"/>
    <n v="77.207236800000004"/>
    <n v="28.558007799999999"/>
    <s v="Raw Meats"/>
    <s v="Indian Rupees(Rs.)"/>
    <x v="0"/>
    <x v="0"/>
    <s v="No"/>
    <s v="No"/>
    <n v="1"/>
    <n v="1"/>
    <n v="300"/>
    <n v="1"/>
    <n v="2010"/>
    <n v="8"/>
    <n v="3"/>
    <d v="2010-08-03T00:00:00"/>
    <n v="3.6"/>
    <x v="0"/>
  </r>
  <r>
    <n v="310802"/>
    <s v="Kanwarji's"/>
    <n v="1"/>
    <s v="New Delhi"/>
    <s v="Ashok Vihar Phase 2"/>
    <n v="77.178719799999996"/>
    <n v="28.694532800000001"/>
    <s v="Street Food, Chinese, North Indian, Mithai"/>
    <s v="Indian Rupees(Rs.)"/>
    <x v="0"/>
    <x v="1"/>
    <s v="No"/>
    <s v="No"/>
    <n v="1"/>
    <n v="29"/>
    <n v="300"/>
    <n v="2.9"/>
    <n v="2013"/>
    <n v="7"/>
    <n v="15"/>
    <d v="2013-07-15T00:00:00"/>
    <n v="3.6"/>
    <x v="0"/>
  </r>
  <r>
    <n v="7602"/>
    <s v="Rabi Snacks Corner"/>
    <n v="1"/>
    <s v="New Delhi"/>
    <s v="Chittaranjan Park"/>
    <n v="77.248986889999998"/>
    <n v="28.540137699999999"/>
    <s v="Fast Food"/>
    <s v="Indian Rupees(Rs.)"/>
    <x v="0"/>
    <x v="0"/>
    <s v="No"/>
    <s v="No"/>
    <n v="1"/>
    <n v="18"/>
    <n v="300"/>
    <n v="3.4"/>
    <n v="2017"/>
    <n v="7"/>
    <n v="12"/>
    <d v="2017-07-12T00:00:00"/>
    <n v="3.6"/>
    <x v="0"/>
  </r>
  <r>
    <n v="7635"/>
    <s v="Kamala Fast Food &amp; Chinese"/>
    <n v="1"/>
    <s v="New Delhi"/>
    <s v="Chittaranjan Park"/>
    <n v="77.252980690000001"/>
    <n v="28.5359835"/>
    <s v="Fast Food, Chinese"/>
    <s v="Indian Rupees(Rs.)"/>
    <x v="0"/>
    <x v="0"/>
    <s v="No"/>
    <s v="No"/>
    <n v="1"/>
    <n v="2"/>
    <n v="300"/>
    <n v="1"/>
    <n v="2016"/>
    <n v="7"/>
    <n v="7"/>
    <d v="2016-07-07T00:00:00"/>
    <n v="3.6"/>
    <x v="0"/>
  </r>
  <r>
    <n v="307500"/>
    <s v="The Sweet Boutique"/>
    <n v="1"/>
    <s v="New Delhi"/>
    <s v="Defence Colony"/>
    <n v="77.236840000000001"/>
    <n v="28.572495"/>
    <s v="Bakery"/>
    <s v="Indian Rupees(Rs.)"/>
    <x v="0"/>
    <x v="0"/>
    <s v="No"/>
    <s v="No"/>
    <n v="1"/>
    <n v="25"/>
    <n v="300"/>
    <n v="3.3"/>
    <n v="2011"/>
    <n v="7"/>
    <n v="21"/>
    <d v="2011-07-21T00:00:00"/>
    <n v="3.6"/>
    <x v="0"/>
  </r>
  <r>
    <n v="18377889"/>
    <s v="KSG"/>
    <n v="1"/>
    <s v="New Delhi"/>
    <s v="Dilshad Garden"/>
    <n v="77.308741810000001"/>
    <n v="28.67811889"/>
    <s v="Mughlai"/>
    <s v="Indian Rupees(Rs.)"/>
    <x v="0"/>
    <x v="0"/>
    <s v="No"/>
    <s v="No"/>
    <n v="1"/>
    <n v="1"/>
    <n v="300"/>
    <n v="1"/>
    <n v="2011"/>
    <n v="7"/>
    <n v="5"/>
    <d v="2011-07-05T00:00:00"/>
    <n v="3.6"/>
    <x v="0"/>
  </r>
  <r>
    <n v="7884"/>
    <s v="Food Land"/>
    <n v="1"/>
    <s v="New Delhi"/>
    <s v="East of Kailash"/>
    <n v="77.250650190000002"/>
    <n v="28.55561316"/>
    <s v="North Indian, Chinese"/>
    <s v="Indian Rupees(Rs.)"/>
    <x v="0"/>
    <x v="1"/>
    <s v="No"/>
    <s v="No"/>
    <n v="1"/>
    <n v="16"/>
    <n v="300"/>
    <n v="3.2"/>
    <n v="2013"/>
    <n v="7"/>
    <n v="18"/>
    <d v="2013-07-18T00:00:00"/>
    <n v="3.6"/>
    <x v="0"/>
  </r>
  <r>
    <n v="7375"/>
    <s v="Chinese Food"/>
    <n v="1"/>
    <s v="New Delhi"/>
    <s v="East Patel Nagar"/>
    <n v="77.174347400000002"/>
    <n v="28.6457707"/>
    <s v="Chinese"/>
    <s v="Indian Rupees(Rs.)"/>
    <x v="0"/>
    <x v="0"/>
    <s v="No"/>
    <s v="No"/>
    <n v="1"/>
    <n v="13"/>
    <n v="300"/>
    <n v="3.1"/>
    <n v="2015"/>
    <n v="7"/>
    <n v="5"/>
    <d v="2015-07-05T00:00:00"/>
    <n v="3.6"/>
    <x v="0"/>
  </r>
  <r>
    <n v="306978"/>
    <s v="Cocoberry"/>
    <n v="1"/>
    <s v="New Delhi"/>
    <s v="East Patel Nagar"/>
    <n v="77.172769000000002"/>
    <n v="28.6452876"/>
    <s v="Desserts"/>
    <s v="Indian Rupees(Rs.)"/>
    <x v="0"/>
    <x v="1"/>
    <s v="No"/>
    <s v="No"/>
    <n v="1"/>
    <n v="28"/>
    <n v="300"/>
    <n v="3.3"/>
    <n v="2014"/>
    <n v="7"/>
    <n v="13"/>
    <d v="2014-07-13T00:00:00"/>
    <n v="3.6"/>
    <x v="0"/>
  </r>
  <r>
    <n v="18268360"/>
    <s v="La Seine -The Chocolate Emporium"/>
    <n v="1"/>
    <s v="New Delhi"/>
    <s v="Green Park"/>
    <n v="77.2023504"/>
    <n v="28.556626699999999"/>
    <s v="Bakery, Desserts, Fast Food"/>
    <s v="Indian Rupees(Rs.)"/>
    <x v="0"/>
    <x v="1"/>
    <s v="No"/>
    <s v="No"/>
    <n v="1"/>
    <n v="25"/>
    <n v="300"/>
    <n v="3.8"/>
    <n v="2018"/>
    <n v="7"/>
    <n v="22"/>
    <d v="2018-07-22T00:00:00"/>
    <n v="3.6"/>
    <x v="0"/>
  </r>
  <r>
    <n v="9366"/>
    <s v="Nut Khut Rasoi"/>
    <n v="1"/>
    <s v="New Delhi"/>
    <s v="Gujranwala Town"/>
    <n v="77.189559700000004"/>
    <n v="28.7013265"/>
    <s v="Chinese"/>
    <s v="Indian Rupees(Rs.)"/>
    <x v="0"/>
    <x v="0"/>
    <s v="No"/>
    <s v="No"/>
    <n v="1"/>
    <n v="30"/>
    <n v="300"/>
    <n v="3.4"/>
    <n v="2011"/>
    <n v="7"/>
    <n v="16"/>
    <d v="2011-07-16T00:00:00"/>
    <n v="3.6"/>
    <x v="0"/>
  </r>
  <r>
    <n v="18252376"/>
    <s v="Nirula's Ice Cream"/>
    <n v="1"/>
    <s v="New Delhi"/>
    <s v="Hauz Khas"/>
    <n v="77.204602899999998"/>
    <n v="28.5505745"/>
    <s v="Ice Cream, Desserts"/>
    <s v="Indian Rupees(Rs.)"/>
    <x v="0"/>
    <x v="1"/>
    <s v="No"/>
    <s v="No"/>
    <n v="1"/>
    <n v="9"/>
    <n v="300"/>
    <n v="2.9"/>
    <n v="2012"/>
    <n v="7"/>
    <n v="5"/>
    <d v="2012-07-05T00:00:00"/>
    <n v="3.6"/>
    <x v="0"/>
  </r>
  <r>
    <n v="300501"/>
    <s v="Pul Bangash Wale"/>
    <n v="1"/>
    <s v="New Delhi"/>
    <s v="Jail Road"/>
    <n v="77.097993000000002"/>
    <n v="28.6315308"/>
    <s v="North Indian, Mughlai"/>
    <s v="Indian Rupees(Rs.)"/>
    <x v="0"/>
    <x v="0"/>
    <s v="No"/>
    <s v="No"/>
    <n v="1"/>
    <n v="89"/>
    <n v="300"/>
    <n v="3.7"/>
    <n v="2010"/>
    <n v="7"/>
    <n v="5"/>
    <d v="2010-07-05T00:00:00"/>
    <n v="3.6"/>
    <x v="0"/>
  </r>
  <r>
    <n v="18454466"/>
    <s v="Qureshi Kabab Corner"/>
    <n v="1"/>
    <s v="New Delhi"/>
    <s v="Jama Masjid"/>
    <n v="77.234857300000002"/>
    <n v="28.649850600000001"/>
    <s v="Mughlai"/>
    <s v="Indian Rupees(Rs.)"/>
    <x v="0"/>
    <x v="0"/>
    <s v="No"/>
    <s v="No"/>
    <n v="1"/>
    <n v="5"/>
    <n v="300"/>
    <n v="3"/>
    <n v="2017"/>
    <n v="7"/>
    <n v="11"/>
    <d v="2017-07-11T00:00:00"/>
    <n v="3.6"/>
    <x v="0"/>
  </r>
  <r>
    <n v="309283"/>
    <s v="Burger Point"/>
    <n v="1"/>
    <s v="New Delhi"/>
    <s v="Janakpuri"/>
    <n v="77.090184500000007"/>
    <n v="28.618032400000001"/>
    <s v="Burger, Fast Food"/>
    <s v="Indian Rupees(Rs.)"/>
    <x v="0"/>
    <x v="0"/>
    <s v="No"/>
    <s v="No"/>
    <n v="1"/>
    <n v="164"/>
    <n v="300"/>
    <n v="3.6"/>
    <n v="2013"/>
    <n v="7"/>
    <n v="28"/>
    <d v="2013-07-28T00:00:00"/>
    <n v="3.6"/>
    <x v="0"/>
  </r>
  <r>
    <n v="18281989"/>
    <s v="Walk To Italy"/>
    <n v="1"/>
    <s v="New Delhi"/>
    <s v="Kalkaji"/>
    <n v="77.255299800000003"/>
    <n v="28.528584250000002"/>
    <s v="Fast Food"/>
    <s v="Indian Rupees(Rs.)"/>
    <x v="0"/>
    <x v="0"/>
    <s v="No"/>
    <s v="No"/>
    <n v="1"/>
    <n v="11"/>
    <n v="300"/>
    <n v="3.1"/>
    <n v="2012"/>
    <n v="7"/>
    <n v="12"/>
    <d v="2012-07-12T00:00:00"/>
    <n v="3.6"/>
    <x v="0"/>
  </r>
  <r>
    <n v="5586"/>
    <s v="M:Eat by Blanco"/>
    <n v="1"/>
    <s v="New Delhi"/>
    <s v="Khan Market"/>
    <n v="77.227357699999999"/>
    <n v="28.6005258"/>
    <s v="Bakery, Desserts"/>
    <s v="Indian Rupees(Rs.)"/>
    <x v="0"/>
    <x v="0"/>
    <s v="No"/>
    <s v="No"/>
    <n v="1"/>
    <n v="29"/>
    <n v="300"/>
    <n v="3.3"/>
    <n v="2012"/>
    <n v="7"/>
    <n v="3"/>
    <d v="2012-07-03T00:00:00"/>
    <n v="3.6"/>
    <x v="0"/>
  </r>
  <r>
    <n v="6072"/>
    <s v="Priyanshi Fast Food"/>
    <n v="1"/>
    <s v="New Delhi"/>
    <s v="Laxmi Nagar"/>
    <n v="77.279861800000006"/>
    <n v="28.632121099999999"/>
    <s v="South Indian"/>
    <s v="Indian Rupees(Rs.)"/>
    <x v="0"/>
    <x v="0"/>
    <s v="No"/>
    <s v="No"/>
    <n v="1"/>
    <n v="29"/>
    <n v="300"/>
    <n v="3.3"/>
    <n v="2016"/>
    <n v="7"/>
    <n v="2"/>
    <d v="2016-07-02T00:00:00"/>
    <n v="3.6"/>
    <x v="0"/>
  </r>
  <r>
    <n v="311894"/>
    <s v="Shanghai Kitchen"/>
    <n v="1"/>
    <s v="New Delhi"/>
    <s v="Mayur Vihar Phase 1"/>
    <n v="77.288708389999996"/>
    <n v="28.611849429999999"/>
    <s v="Chinese, Fast Food"/>
    <s v="Indian Rupees(Rs.)"/>
    <x v="0"/>
    <x v="0"/>
    <s v="No"/>
    <s v="No"/>
    <n v="1"/>
    <n v="26"/>
    <n v="300"/>
    <n v="3.1"/>
    <n v="2010"/>
    <n v="7"/>
    <n v="25"/>
    <d v="2010-07-25T00:00:00"/>
    <n v="3.6"/>
    <x v="0"/>
  </r>
  <r>
    <n v="18368006"/>
    <s v="Food Trax"/>
    <n v="1"/>
    <s v="New Delhi"/>
    <s v="Mayur Vihar Phase 2"/>
    <n v="77.301179320000003"/>
    <n v="28.61981733"/>
    <s v="Chinese"/>
    <s v="Indian Rupees(Rs.)"/>
    <x v="0"/>
    <x v="0"/>
    <s v="No"/>
    <s v="No"/>
    <n v="1"/>
    <n v="4"/>
    <n v="300"/>
    <n v="2.9"/>
    <n v="2011"/>
    <n v="7"/>
    <n v="13"/>
    <d v="2011-07-13T00:00:00"/>
    <n v="3.6"/>
    <x v="0"/>
  </r>
  <r>
    <n v="18037821"/>
    <s v="Sweeter Delight"/>
    <n v="1"/>
    <s v="New Delhi"/>
    <s v="Model Town 3"/>
    <n v="77.185360399999993"/>
    <n v="28.709340900000001"/>
    <s v="Bakery"/>
    <s v="Indian Rupees(Rs.)"/>
    <x v="0"/>
    <x v="0"/>
    <s v="No"/>
    <s v="No"/>
    <n v="1"/>
    <n v="3"/>
    <n v="300"/>
    <n v="1"/>
    <n v="2018"/>
    <n v="7"/>
    <n v="10"/>
    <d v="2018-07-10T00:00:00"/>
    <n v="3.6"/>
    <x v="0"/>
  </r>
  <r>
    <n v="300710"/>
    <s v="Gulfam Kashmiri Wazwan"/>
    <n v="1"/>
    <s v="New Delhi"/>
    <s v="Nizamuddin"/>
    <n v="77.244062600000007"/>
    <n v="28.591092700000001"/>
    <s v="Mughlai"/>
    <s v="Indian Rupees(Rs.)"/>
    <x v="0"/>
    <x v="0"/>
    <s v="No"/>
    <s v="No"/>
    <n v="1"/>
    <n v="38"/>
    <n v="300"/>
    <n v="3.4"/>
    <n v="2010"/>
    <n v="7"/>
    <n v="3"/>
    <d v="2010-07-03T00:00:00"/>
    <n v="3.6"/>
    <x v="0"/>
  </r>
  <r>
    <n v="304217"/>
    <s v="Gagan Assam Bengal Restaurant"/>
    <n v="1"/>
    <s v="New Delhi"/>
    <s v="Paharganj"/>
    <n v="77.214199640000004"/>
    <n v="28.64588388"/>
    <s v="North Indian, Bengali"/>
    <s v="Indian Rupees(Rs.)"/>
    <x v="0"/>
    <x v="0"/>
    <s v="No"/>
    <s v="No"/>
    <n v="1"/>
    <n v="7"/>
    <n v="300"/>
    <n v="2.9"/>
    <n v="2014"/>
    <n v="7"/>
    <n v="7"/>
    <d v="2014-07-07T00:00:00"/>
    <n v="3.6"/>
    <x v="0"/>
  </r>
  <r>
    <n v="18233583"/>
    <s v="Biryaniwala"/>
    <n v="1"/>
    <s v="New Delhi"/>
    <s v="Paschim Vihar"/>
    <n v="77.088303449999998"/>
    <n v="28.672777329999999"/>
    <s v="Biryani, North Indian"/>
    <s v="Indian Rupees(Rs.)"/>
    <x v="0"/>
    <x v="1"/>
    <s v="No"/>
    <s v="No"/>
    <n v="1"/>
    <n v="68"/>
    <n v="300"/>
    <n v="2.1"/>
    <n v="2010"/>
    <n v="7"/>
    <n v="4"/>
    <d v="2010-07-04T00:00:00"/>
    <n v="3.6"/>
    <x v="0"/>
  </r>
  <r>
    <n v="18476896"/>
    <s v="Marshmallow Cakes &amp; More"/>
    <n v="1"/>
    <s v="New Delhi"/>
    <s v="Pitampura"/>
    <n v="77.144993709999994"/>
    <n v="28.70012968"/>
    <s v="Bakery"/>
    <s v="Indian Rupees(Rs.)"/>
    <x v="0"/>
    <x v="0"/>
    <s v="No"/>
    <s v="No"/>
    <n v="1"/>
    <n v="10"/>
    <n v="300"/>
    <n v="3.5"/>
    <n v="2018"/>
    <n v="7"/>
    <n v="19"/>
    <d v="2018-07-19T00:00:00"/>
    <n v="3.6"/>
    <x v="0"/>
  </r>
  <r>
    <n v="18222572"/>
    <s v="Puri Bakers"/>
    <n v="1"/>
    <s v="New Delhi"/>
    <s v="Pitampura"/>
    <n v="77.134629500000003"/>
    <n v="28.6955603"/>
    <s v="Bakery, Fast Food"/>
    <s v="Indian Rupees(Rs.)"/>
    <x v="0"/>
    <x v="1"/>
    <s v="No"/>
    <s v="No"/>
    <n v="1"/>
    <n v="72"/>
    <n v="300"/>
    <n v="3.9"/>
    <n v="2011"/>
    <n v="7"/>
    <n v="16"/>
    <d v="2011-07-16T00:00:00"/>
    <n v="3.6"/>
    <x v="0"/>
  </r>
  <r>
    <n v="18241532"/>
    <s v="Cakes Dot Com"/>
    <n v="1"/>
    <s v="New Delhi"/>
    <s v="Punjabi Bagh"/>
    <n v="77.114509979999994"/>
    <n v="28.667296929999999"/>
    <s v="Bakery"/>
    <s v="Indian Rupees(Rs.)"/>
    <x v="0"/>
    <x v="1"/>
    <s v="No"/>
    <s v="No"/>
    <n v="1"/>
    <n v="24"/>
    <n v="300"/>
    <n v="3.2"/>
    <n v="2016"/>
    <n v="7"/>
    <n v="17"/>
    <d v="2016-07-17T00:00:00"/>
    <n v="3.6"/>
    <x v="0"/>
  </r>
  <r>
    <n v="2951"/>
    <s v="Kumar Pastry Shop"/>
    <n v="1"/>
    <s v="New Delhi"/>
    <s v="Punjabi Bagh"/>
    <n v="77.134526969999996"/>
    <n v="28.670932029999999"/>
    <s v="Chinese, Bakery"/>
    <s v="Indian Rupees(Rs.)"/>
    <x v="0"/>
    <x v="0"/>
    <s v="No"/>
    <s v="No"/>
    <n v="1"/>
    <n v="48"/>
    <n v="300"/>
    <n v="3.3"/>
    <n v="2013"/>
    <n v="7"/>
    <n v="18"/>
    <d v="2013-07-18T00:00:00"/>
    <n v="3.6"/>
    <x v="0"/>
  </r>
  <r>
    <n v="18355141"/>
    <s v="Abdullah Biryani Centre"/>
    <n v="1"/>
    <s v="New Delhi"/>
    <s v="Sainik Farms"/>
    <n v="77.198759499999994"/>
    <n v="28.505561360000002"/>
    <s v="Biryani"/>
    <s v="Indian Rupees(Rs.)"/>
    <x v="0"/>
    <x v="0"/>
    <s v="No"/>
    <s v="No"/>
    <n v="1"/>
    <n v="1"/>
    <n v="300"/>
    <n v="1"/>
    <n v="2012"/>
    <n v="7"/>
    <n v="16"/>
    <d v="2012-07-16T00:00:00"/>
    <n v="3.6"/>
    <x v="0"/>
  </r>
  <r>
    <n v="312032"/>
    <s v="Tulicakes"/>
    <n v="1"/>
    <s v="New Delhi"/>
    <s v="Saket"/>
    <n v="77.207879680000005"/>
    <n v="28.52252897"/>
    <s v="Bakery, Desserts"/>
    <s v="Indian Rupees(Rs.)"/>
    <x v="0"/>
    <x v="0"/>
    <s v="No"/>
    <s v="No"/>
    <n v="1"/>
    <n v="31"/>
    <n v="300"/>
    <n v="3.4"/>
    <n v="2010"/>
    <n v="7"/>
    <n v="2"/>
    <d v="2010-07-02T00:00:00"/>
    <n v="3.6"/>
    <x v="0"/>
  </r>
  <r>
    <n v="18460981"/>
    <s v="Peri Peri Momos"/>
    <n v="1"/>
    <s v="New Delhi"/>
    <s v="Satyaniketan"/>
    <n v="77.168543510000006"/>
    <n v="28.587657409999998"/>
    <s v="Chinese, Fast Food"/>
    <s v="Indian Rupees(Rs.)"/>
    <x v="0"/>
    <x v="0"/>
    <s v="No"/>
    <s v="No"/>
    <n v="1"/>
    <n v="9"/>
    <n v="300"/>
    <n v="3.2"/>
    <n v="2017"/>
    <n v="7"/>
    <n v="15"/>
    <d v="2017-07-15T00:00:00"/>
    <n v="3.6"/>
    <x v="0"/>
  </r>
  <r>
    <n v="18303719"/>
    <s v="Fusion Dosa Cafe"/>
    <n v="1"/>
    <s v="New Delhi"/>
    <s v="Shakarpur"/>
    <n v="77.282365999999996"/>
    <n v="28.632964699999999"/>
    <s v="South Indian, Fast Food"/>
    <s v="Indian Rupees(Rs.)"/>
    <x v="0"/>
    <x v="0"/>
    <s v="No"/>
    <s v="No"/>
    <n v="1"/>
    <n v="13"/>
    <n v="300"/>
    <n v="3.3"/>
    <n v="2017"/>
    <n v="7"/>
    <n v="14"/>
    <d v="2017-07-14T00:00:00"/>
    <n v="3.6"/>
    <x v="0"/>
  </r>
  <r>
    <n v="18372669"/>
    <s v="Last Bencher's"/>
    <n v="1"/>
    <s v="New Delhi"/>
    <s v="Tagore Garden"/>
    <n v="77.112549700000002"/>
    <n v="28.649894400000001"/>
    <s v="Chinese"/>
    <s v="Indian Rupees(Rs.)"/>
    <x v="0"/>
    <x v="0"/>
    <s v="No"/>
    <s v="No"/>
    <n v="1"/>
    <n v="6"/>
    <n v="300"/>
    <n v="3"/>
    <n v="2012"/>
    <n v="7"/>
    <n v="21"/>
    <d v="2012-07-21T00:00:00"/>
    <n v="3.6"/>
    <x v="0"/>
  </r>
  <r>
    <n v="18368021"/>
    <s v="Himalya Chinese"/>
    <n v="1"/>
    <s v="New Delhi"/>
    <s v="Tilak Nagar"/>
    <n v="77.096230199999994"/>
    <n v="28.6468527"/>
    <s v="Chinese"/>
    <s v="Indian Rupees(Rs.)"/>
    <x v="0"/>
    <x v="0"/>
    <s v="No"/>
    <s v="No"/>
    <n v="1"/>
    <n v="1"/>
    <n v="300"/>
    <n v="1"/>
    <n v="2018"/>
    <n v="7"/>
    <n v="14"/>
    <d v="2018-07-14T00:00:00"/>
    <n v="3.6"/>
    <x v="0"/>
  </r>
  <r>
    <n v="302005"/>
    <s v="Khalsa Veg Corner"/>
    <n v="1"/>
    <s v="New Delhi"/>
    <s v="Uttam Nagar"/>
    <n v="77.064316399999996"/>
    <n v="28.622961199999999"/>
    <s v="North Indian, Fast Food"/>
    <s v="Indian Rupees(Rs.)"/>
    <x v="0"/>
    <x v="0"/>
    <s v="No"/>
    <s v="No"/>
    <n v="1"/>
    <n v="10"/>
    <n v="300"/>
    <n v="3.1"/>
    <n v="2017"/>
    <n v="7"/>
    <n v="22"/>
    <d v="2017-07-22T00:00:00"/>
    <n v="3.6"/>
    <x v="0"/>
  </r>
  <r>
    <n v="18291240"/>
    <s v="Shri Radha Ki Rasoi"/>
    <n v="1"/>
    <s v="New Delhi"/>
    <s v="Uttam Nagar"/>
    <n v="77.034712900000002"/>
    <n v="28.619692499999999"/>
    <s v="North Indian, Chinese, South Indian"/>
    <s v="Indian Rupees(Rs.)"/>
    <x v="0"/>
    <x v="0"/>
    <s v="No"/>
    <s v="No"/>
    <n v="1"/>
    <n v="6"/>
    <n v="300"/>
    <n v="2.8"/>
    <n v="2010"/>
    <n v="7"/>
    <n v="12"/>
    <d v="2010-07-12T00:00:00"/>
    <n v="3.6"/>
    <x v="0"/>
  </r>
  <r>
    <n v="18124369"/>
    <s v="Amul Cafe"/>
    <n v="1"/>
    <s v="New Delhi"/>
    <s v="Vikaspuri"/>
    <n v="77.076682599999998"/>
    <n v="28.6386194"/>
    <s v="Desserts, Fast Food"/>
    <s v="Indian Rupees(Rs.)"/>
    <x v="0"/>
    <x v="0"/>
    <s v="No"/>
    <s v="No"/>
    <n v="1"/>
    <n v="23"/>
    <n v="300"/>
    <n v="3.3"/>
    <n v="2017"/>
    <n v="7"/>
    <n v="9"/>
    <d v="2017-07-09T00:00:00"/>
    <n v="3.6"/>
    <x v="0"/>
  </r>
  <r>
    <n v="301380"/>
    <s v="Hema Chinese Foods"/>
    <n v="1"/>
    <s v="New Delhi"/>
    <s v="Vikaspuri"/>
    <n v="77.069892600000003"/>
    <n v="28.644098400000001"/>
    <s v="Chinese"/>
    <s v="Indian Rupees(Rs.)"/>
    <x v="0"/>
    <x v="0"/>
    <s v="No"/>
    <s v="No"/>
    <n v="1"/>
    <n v="21"/>
    <n v="300"/>
    <n v="3.3"/>
    <n v="2012"/>
    <n v="7"/>
    <n v="25"/>
    <d v="2012-07-25T00:00:00"/>
    <n v="3.6"/>
    <x v="0"/>
  </r>
  <r>
    <n v="18474934"/>
    <s v="Chai Garam"/>
    <n v="1"/>
    <s v="New Delhi"/>
    <s v="Worldmark 1, Aerocity"/>
    <n v="0"/>
    <n v="0"/>
    <s v="Tea, Fast Food"/>
    <s v="Indian Rupees(Rs.)"/>
    <x v="0"/>
    <x v="0"/>
    <s v="No"/>
    <s v="No"/>
    <n v="1"/>
    <n v="1"/>
    <n v="300"/>
    <n v="1"/>
    <n v="2015"/>
    <n v="7"/>
    <n v="11"/>
    <d v="2015-07-11T00:00:00"/>
    <n v="3.6"/>
    <x v="0"/>
  </r>
  <r>
    <n v="18311951"/>
    <s v="#InstaFreeze"/>
    <n v="1"/>
    <s v="New Delhi"/>
    <s v="Alaknanda"/>
    <n v="77.253693999999996"/>
    <n v="28.52542"/>
    <s v="Ice Cream"/>
    <s v="Indian Rupees(Rs.)"/>
    <x v="0"/>
    <x v="0"/>
    <s v="No"/>
    <s v="No"/>
    <n v="1"/>
    <n v="2"/>
    <n v="300"/>
    <n v="1"/>
    <n v="2018"/>
    <n v="6"/>
    <n v="9"/>
    <d v="2018-06-09T00:00:00"/>
    <n v="3.6"/>
    <x v="0"/>
  </r>
  <r>
    <n v="18057828"/>
    <s v="Indian Fresh Meat Shop"/>
    <n v="1"/>
    <s v="New Delhi"/>
    <s v="Ashok Vihar Phase 1"/>
    <n v="77.172826200000003"/>
    <n v="28.687260999999999"/>
    <s v="Raw Meats, Fast Food"/>
    <s v="Indian Rupees(Rs.)"/>
    <x v="0"/>
    <x v="0"/>
    <s v="No"/>
    <s v="No"/>
    <n v="1"/>
    <n v="1"/>
    <n v="300"/>
    <n v="1"/>
    <n v="2017"/>
    <n v="6"/>
    <n v="8"/>
    <d v="2017-06-08T00:00:00"/>
    <n v="3.6"/>
    <x v="0"/>
  </r>
  <r>
    <n v="18228885"/>
    <s v="The Chocolate Avenue"/>
    <n v="1"/>
    <s v="New Delhi"/>
    <s v="Chanakyapuri"/>
    <n v="77.186393699999996"/>
    <n v="28.579590100000001"/>
    <s v="Bakery"/>
    <s v="Indian Rupees(Rs.)"/>
    <x v="0"/>
    <x v="0"/>
    <s v="No"/>
    <s v="No"/>
    <n v="1"/>
    <n v="28"/>
    <n v="300"/>
    <n v="3.4"/>
    <n v="2012"/>
    <n v="6"/>
    <n v="10"/>
    <d v="2012-06-10T00:00:00"/>
    <n v="3.6"/>
    <x v="0"/>
  </r>
  <r>
    <n v="709"/>
    <s v="Baskin Robbins"/>
    <n v="1"/>
    <s v="New Delhi"/>
    <s v="Community Centre, New Friends Colony"/>
    <n v="77.268352399999998"/>
    <n v="28.562072499999999"/>
    <s v="Ice Cream"/>
    <s v="Indian Rupees(Rs.)"/>
    <x v="0"/>
    <x v="1"/>
    <s v="No"/>
    <s v="No"/>
    <n v="1"/>
    <n v="38"/>
    <n v="300"/>
    <n v="3.3"/>
    <n v="2018"/>
    <n v="6"/>
    <n v="26"/>
    <d v="2018-06-26T00:00:00"/>
    <n v="3.6"/>
    <x v="0"/>
  </r>
  <r>
    <n v="18433907"/>
    <s v="Fluffles - The Fluffy Waffle Co."/>
    <n v="1"/>
    <s v="New Delhi"/>
    <s v="Defence Colony"/>
    <n v="77.230526999999995"/>
    <n v="28.573371000000002"/>
    <s v="Desserts"/>
    <s v="Indian Rupees(Rs.)"/>
    <x v="0"/>
    <x v="1"/>
    <s v="No"/>
    <s v="No"/>
    <n v="1"/>
    <n v="7"/>
    <n v="300"/>
    <n v="2.5"/>
    <n v="2013"/>
    <n v="6"/>
    <n v="23"/>
    <d v="2013-06-23T00:00:00"/>
    <n v="3.6"/>
    <x v="0"/>
  </r>
  <r>
    <n v="2878"/>
    <s v="Little Dragon"/>
    <n v="1"/>
    <s v="New Delhi"/>
    <s v="Defence Colony"/>
    <n v="77.229872599999993"/>
    <n v="28.574147"/>
    <s v="Fast Food, Chinese"/>
    <s v="Indian Rupees(Rs.)"/>
    <x v="0"/>
    <x v="0"/>
    <s v="No"/>
    <s v="No"/>
    <n v="1"/>
    <n v="102"/>
    <n v="300"/>
    <n v="2.9"/>
    <n v="2015"/>
    <n v="6"/>
    <n v="20"/>
    <d v="2015-06-20T00:00:00"/>
    <n v="3.6"/>
    <x v="0"/>
  </r>
  <r>
    <n v="2067"/>
    <s v="Cocoberry"/>
    <n v="1"/>
    <s v="New Delhi"/>
    <s v="Defence Colony"/>
    <n v="77.230231799999999"/>
    <n v="28.573553799999999"/>
    <s v="Desserts"/>
    <s v="Indian Rupees(Rs.)"/>
    <x v="0"/>
    <x v="1"/>
    <s v="No"/>
    <s v="No"/>
    <n v="1"/>
    <n v="130"/>
    <n v="300"/>
    <n v="3.6"/>
    <n v="2015"/>
    <n v="6"/>
    <n v="12"/>
    <d v="2015-06-12T00:00:00"/>
    <n v="3.6"/>
    <x v="0"/>
  </r>
  <r>
    <n v="18378030"/>
    <s v="Wrap N Roll"/>
    <n v="1"/>
    <s v="New Delhi"/>
    <s v="Dilshad Garden"/>
    <n v="77.320731199999997"/>
    <n v="28.6817083"/>
    <s v="Chinese"/>
    <s v="Indian Rupees(Rs.)"/>
    <x v="0"/>
    <x v="0"/>
    <s v="No"/>
    <s v="No"/>
    <n v="1"/>
    <n v="1"/>
    <n v="300"/>
    <n v="1"/>
    <n v="2014"/>
    <n v="6"/>
    <n v="1"/>
    <d v="2014-06-01T00:00:00"/>
    <n v="3.6"/>
    <x v="0"/>
  </r>
  <r>
    <n v="5735"/>
    <s v="Gourmet Affaire's"/>
    <n v="1"/>
    <s v="New Delhi"/>
    <s v="Greater Kailash (GK) 2"/>
    <n v="77.240046699999994"/>
    <n v="28.538672600000002"/>
    <s v="Bakery, Desserts, Ice Cream"/>
    <s v="Indian Rupees(Rs.)"/>
    <x v="0"/>
    <x v="1"/>
    <s v="No"/>
    <s v="No"/>
    <n v="1"/>
    <n v="66"/>
    <n v="300"/>
    <n v="3.4"/>
    <n v="2013"/>
    <n v="6"/>
    <n v="8"/>
    <d v="2013-06-08T00:00:00"/>
    <n v="3.6"/>
    <x v="0"/>
  </r>
  <r>
    <n v="18433883"/>
    <s v="Rollplay"/>
    <n v="1"/>
    <s v="New Delhi"/>
    <s v="Greater Kailash (GK) 2"/>
    <n v="77.250481399999998"/>
    <n v="28.527611"/>
    <s v="Fast Food"/>
    <s v="Indian Rupees(Rs.)"/>
    <x v="0"/>
    <x v="1"/>
    <s v="No"/>
    <s v="No"/>
    <n v="1"/>
    <n v="7"/>
    <n v="300"/>
    <n v="2.9"/>
    <n v="2018"/>
    <n v="6"/>
    <n v="20"/>
    <d v="2018-06-20T00:00:00"/>
    <n v="3.6"/>
    <x v="0"/>
  </r>
  <r>
    <n v="310948"/>
    <s v="Singh Mutton &amp; Chicken Shop"/>
    <n v="1"/>
    <s v="New Delhi"/>
    <s v="GTB Nagar"/>
    <n v="77.205166199999994"/>
    <n v="28.700430999999998"/>
    <s v="Raw Meats, Fast Food"/>
    <s v="Indian Rupees(Rs.)"/>
    <x v="0"/>
    <x v="0"/>
    <s v="No"/>
    <s v="No"/>
    <n v="1"/>
    <n v="4"/>
    <n v="300"/>
    <n v="3"/>
    <n v="2010"/>
    <n v="6"/>
    <n v="15"/>
    <d v="2010-06-15T00:00:00"/>
    <n v="3.6"/>
    <x v="0"/>
  </r>
  <r>
    <n v="307228"/>
    <s v="Sahni Fish Corner"/>
    <n v="1"/>
    <s v="New Delhi"/>
    <s v="Gujranwala Town"/>
    <n v="77.189403600000006"/>
    <n v="28.701579200000001"/>
    <s v="Mughlai"/>
    <s v="Indian Rupees(Rs.)"/>
    <x v="0"/>
    <x v="0"/>
    <s v="No"/>
    <s v="No"/>
    <n v="1"/>
    <n v="32"/>
    <n v="300"/>
    <n v="3.5"/>
    <n v="2011"/>
    <n v="6"/>
    <n v="21"/>
    <d v="2011-06-21T00:00:00"/>
    <n v="3.6"/>
    <x v="0"/>
  </r>
  <r>
    <n v="310259"/>
    <s v="Sri Balaji"/>
    <n v="1"/>
    <s v="New Delhi"/>
    <s v="Hauz Khas"/>
    <n v="77.2106438"/>
    <n v="28.562251799999999"/>
    <s v="South Indian, Chinese"/>
    <s v="Indian Rupees(Rs.)"/>
    <x v="0"/>
    <x v="1"/>
    <s v="No"/>
    <s v="No"/>
    <n v="1"/>
    <n v="65"/>
    <n v="300"/>
    <n v="3.5"/>
    <n v="2015"/>
    <n v="6"/>
    <n v="17"/>
    <d v="2015-06-17T00:00:00"/>
    <n v="3.6"/>
    <x v="0"/>
  </r>
  <r>
    <n v="306595"/>
    <s v="Dee The Baker"/>
    <n v="1"/>
    <s v="New Delhi"/>
    <s v="IP Extension"/>
    <n v="77.308944400000001"/>
    <n v="28.6281517"/>
    <s v="Bakery"/>
    <s v="Indian Rupees(Rs.)"/>
    <x v="0"/>
    <x v="1"/>
    <s v="No"/>
    <s v="No"/>
    <n v="1"/>
    <n v="11"/>
    <n v="300"/>
    <n v="3.4"/>
    <n v="2010"/>
    <n v="6"/>
    <n v="7"/>
    <d v="2010-06-07T00:00:00"/>
    <n v="3.6"/>
    <x v="0"/>
  </r>
  <r>
    <n v="303261"/>
    <s v="Udupi Cafe"/>
    <n v="1"/>
    <s v="New Delhi"/>
    <s v="ITO"/>
    <n v="77.241345269999997"/>
    <n v="28.631142400000002"/>
    <s v="South Indian, Chinese"/>
    <s v="Indian Rupees(Rs.)"/>
    <x v="0"/>
    <x v="0"/>
    <s v="No"/>
    <s v="No"/>
    <n v="1"/>
    <n v="117"/>
    <n v="300"/>
    <n v="3.5"/>
    <n v="2016"/>
    <n v="6"/>
    <n v="7"/>
    <d v="2016-06-07T00:00:00"/>
    <n v="3.6"/>
    <x v="0"/>
  </r>
  <r>
    <n v="18322591"/>
    <s v="Khana Vaana"/>
    <n v="1"/>
    <s v="New Delhi"/>
    <s v="Karkardooma"/>
    <n v="77.302774299999996"/>
    <n v="28.653406400000001"/>
    <s v="North Indian, South Indian, Chinese"/>
    <s v="Indian Rupees(Rs.)"/>
    <x v="0"/>
    <x v="0"/>
    <s v="No"/>
    <s v="No"/>
    <n v="1"/>
    <n v="32"/>
    <n v="300"/>
    <n v="3.4"/>
    <n v="2015"/>
    <n v="6"/>
    <n v="20"/>
    <d v="2015-06-20T00:00:00"/>
    <n v="3.6"/>
    <x v="0"/>
  </r>
  <r>
    <n v="308189"/>
    <s v="Moradabadi Biryani"/>
    <n v="1"/>
    <s v="New Delhi"/>
    <s v="Kirti Nagar"/>
    <n v="77.130679900000004"/>
    <n v="28.648977299999999"/>
    <s v="Lucknowi, Biryani"/>
    <s v="Indian Rupees(Rs.)"/>
    <x v="0"/>
    <x v="0"/>
    <s v="No"/>
    <s v="No"/>
    <n v="1"/>
    <n v="9"/>
    <n v="300"/>
    <n v="3.1"/>
    <n v="2013"/>
    <n v="6"/>
    <n v="2"/>
    <d v="2013-06-02T00:00:00"/>
    <n v="3.6"/>
    <x v="0"/>
  </r>
  <r>
    <n v="18382373"/>
    <s v="Burger Head Quarter BHQ"/>
    <n v="1"/>
    <s v="New Delhi"/>
    <s v="Lado Sarai"/>
    <n v="77.192233700000003"/>
    <n v="28.527802399999999"/>
    <s v="Fast Food"/>
    <s v="Indian Rupees(Rs.)"/>
    <x v="0"/>
    <x v="0"/>
    <s v="No"/>
    <s v="No"/>
    <n v="1"/>
    <n v="1"/>
    <n v="300"/>
    <n v="1"/>
    <n v="2010"/>
    <n v="6"/>
    <n v="25"/>
    <d v="2010-06-25T00:00:00"/>
    <n v="3.6"/>
    <x v="0"/>
  </r>
  <r>
    <n v="18414508"/>
    <s v="Puja Sandwich House"/>
    <n v="1"/>
    <s v="New Delhi"/>
    <s v="Lado Sarai"/>
    <n v="77.195468099999999"/>
    <n v="28.523180199999999"/>
    <s v="Fast Food"/>
    <s v="Indian Rupees(Rs.)"/>
    <x v="0"/>
    <x v="0"/>
    <s v="No"/>
    <s v="No"/>
    <n v="1"/>
    <n v="1"/>
    <n v="300"/>
    <n v="1"/>
    <n v="2018"/>
    <n v="6"/>
    <n v="16"/>
    <d v="2018-06-16T00:00:00"/>
    <n v="3.6"/>
    <x v="0"/>
  </r>
  <r>
    <n v="18291201"/>
    <s v="Mitra Di Chaap"/>
    <n v="1"/>
    <s v="New Delhi"/>
    <s v="Mayur Vihar Phase 2"/>
    <n v="77.299921359999999"/>
    <n v="28.619613959999999"/>
    <s v="Street Food, Fast Food"/>
    <s v="Indian Rupees(Rs.)"/>
    <x v="0"/>
    <x v="0"/>
    <s v="No"/>
    <s v="No"/>
    <n v="1"/>
    <n v="5"/>
    <n v="300"/>
    <n v="3"/>
    <n v="2012"/>
    <n v="6"/>
    <n v="16"/>
    <d v="2012-06-16T00:00:00"/>
    <n v="3.6"/>
    <x v="0"/>
  </r>
  <r>
    <n v="6225"/>
    <s v="Hotel Malabar"/>
    <n v="1"/>
    <s v="New Delhi"/>
    <s v="Mayur Vihar Phase 3"/>
    <n v="77.336368199999995"/>
    <n v="28.612808300000001"/>
    <s v="Kerala"/>
    <s v="Indian Rupees(Rs.)"/>
    <x v="0"/>
    <x v="0"/>
    <s v="No"/>
    <s v="No"/>
    <n v="1"/>
    <n v="24"/>
    <n v="300"/>
    <n v="3"/>
    <n v="2013"/>
    <n v="6"/>
    <n v="5"/>
    <d v="2013-06-05T00:00:00"/>
    <n v="3.6"/>
    <x v="0"/>
  </r>
  <r>
    <n v="312087"/>
    <s v="Baskin Robbins"/>
    <n v="1"/>
    <s v="New Delhi"/>
    <s v="Moments Mall, Kirti Nagar"/>
    <n v="77.146601599999997"/>
    <n v="28.656952400000002"/>
    <s v="Ice Cream"/>
    <s v="Indian Rupees(Rs.)"/>
    <x v="0"/>
    <x v="0"/>
    <s v="No"/>
    <s v="No"/>
    <n v="1"/>
    <n v="6"/>
    <n v="300"/>
    <n v="3.1"/>
    <n v="2017"/>
    <n v="6"/>
    <n v="12"/>
    <d v="2017-06-12T00:00:00"/>
    <n v="3.6"/>
    <x v="0"/>
  </r>
  <r>
    <n v="6355"/>
    <s v="Sonu South Indian Restaurant"/>
    <n v="1"/>
    <s v="New Delhi"/>
    <s v="Paharganj"/>
    <n v="77.211230430000001"/>
    <n v="28.646136340000002"/>
    <s v="South Indian, North Indian"/>
    <s v="Indian Rupees(Rs.)"/>
    <x v="0"/>
    <x v="0"/>
    <s v="No"/>
    <s v="No"/>
    <n v="1"/>
    <n v="8"/>
    <n v="300"/>
    <n v="2.9"/>
    <n v="2014"/>
    <n v="6"/>
    <n v="12"/>
    <d v="2014-06-12T00:00:00"/>
    <n v="3.6"/>
    <x v="0"/>
  </r>
  <r>
    <n v="7692"/>
    <s v="Chuk Chuk Mail"/>
    <n v="1"/>
    <s v="New Delhi"/>
    <s v="Paschim Vihar"/>
    <n v="77.104143199999996"/>
    <n v="28.675552700000001"/>
    <s v="Chinese, Fast Food"/>
    <s v="Indian Rupees(Rs.)"/>
    <x v="0"/>
    <x v="0"/>
    <s v="No"/>
    <s v="No"/>
    <n v="1"/>
    <n v="44"/>
    <n v="300"/>
    <n v="2.9"/>
    <n v="2013"/>
    <n v="6"/>
    <n v="19"/>
    <d v="2013-06-19T00:00:00"/>
    <n v="3.6"/>
    <x v="0"/>
  </r>
  <r>
    <n v="18248991"/>
    <s v="Sardar A Pure Meat Shop"/>
    <n v="1"/>
    <s v="New Delhi"/>
    <s v="Rajinder Nagar"/>
    <n v="77.180410699999996"/>
    <n v="28.638322500000001"/>
    <s v="Raw Meats, Fast Food"/>
    <s v="Indian Rupees(Rs.)"/>
    <x v="0"/>
    <x v="0"/>
    <s v="No"/>
    <s v="No"/>
    <n v="1"/>
    <n v="7"/>
    <n v="300"/>
    <n v="3"/>
    <n v="2011"/>
    <n v="6"/>
    <n v="20"/>
    <d v="2011-06-20T00:00:00"/>
    <n v="3.6"/>
    <x v="0"/>
  </r>
  <r>
    <n v="18277022"/>
    <s v="Slurp Pasta Express"/>
    <n v="1"/>
    <s v="New Delhi"/>
    <s v="The India Mall, New Friends Colony"/>
    <n v="77.268885519999998"/>
    <n v="28.561626780000001"/>
    <s v="Cafe, Fast Food"/>
    <s v="Indian Rupees(Rs.)"/>
    <x v="0"/>
    <x v="0"/>
    <s v="No"/>
    <s v="No"/>
    <n v="1"/>
    <n v="5"/>
    <n v="300"/>
    <n v="2.9"/>
    <n v="2018"/>
    <n v="6"/>
    <n v="8"/>
    <d v="2018-06-08T00:00:00"/>
    <n v="3.6"/>
    <x v="0"/>
  </r>
  <r>
    <n v="4317"/>
    <s v="Hawkers"/>
    <n v="1"/>
    <s v="New Delhi"/>
    <s v="Vasant Vihar"/>
    <n v="77.163115959999999"/>
    <n v="28.557602129999999"/>
    <s v="Chinese"/>
    <s v="Indian Rupees(Rs.)"/>
    <x v="0"/>
    <x v="1"/>
    <s v="No"/>
    <s v="No"/>
    <n v="1"/>
    <n v="26"/>
    <n v="300"/>
    <n v="2.7"/>
    <n v="2010"/>
    <n v="6"/>
    <n v="23"/>
    <d v="2010-06-23T00:00:00"/>
    <n v="3.6"/>
    <x v="0"/>
  </r>
  <r>
    <n v="18265408"/>
    <s v="Giani"/>
    <n v="1"/>
    <s v="New Delhi"/>
    <s v="Vasundhara Enclave"/>
    <n v="77.320587200000006"/>
    <n v="28.6002622"/>
    <s v="Ice Cream, Desserts"/>
    <s v="Indian Rupees(Rs.)"/>
    <x v="0"/>
    <x v="0"/>
    <s v="No"/>
    <s v="No"/>
    <n v="1"/>
    <n v="5"/>
    <n v="300"/>
    <n v="3"/>
    <n v="2014"/>
    <n v="6"/>
    <n v="26"/>
    <d v="2014-06-26T00:00:00"/>
    <n v="3.6"/>
    <x v="0"/>
  </r>
  <r>
    <n v="18336496"/>
    <s v="Catchup Green"/>
    <n v="1"/>
    <s v="New Delhi"/>
    <s v="Vasundhara Enclave"/>
    <n v="77.315899000000002"/>
    <n v="28.600942"/>
    <s v="Fast Food"/>
    <s v="Indian Rupees(Rs.)"/>
    <x v="0"/>
    <x v="0"/>
    <s v="No"/>
    <s v="No"/>
    <n v="1"/>
    <n v="3"/>
    <n v="300"/>
    <n v="1"/>
    <n v="2011"/>
    <n v="6"/>
    <n v="27"/>
    <d v="2011-06-27T00:00:00"/>
    <n v="3.6"/>
    <x v="0"/>
  </r>
  <r>
    <n v="4785"/>
    <s v="New Madras Cafe"/>
    <n v="1"/>
    <s v="New Delhi"/>
    <s v="Vikaspuri"/>
    <n v="77.078975900000003"/>
    <n v="28.638348100000002"/>
    <s v="South Indian, Fast Food"/>
    <s v="Indian Rupees(Rs.)"/>
    <x v="0"/>
    <x v="0"/>
    <s v="No"/>
    <s v="No"/>
    <n v="1"/>
    <n v="34"/>
    <n v="300"/>
    <n v="3.1"/>
    <n v="2015"/>
    <n v="6"/>
    <n v="28"/>
    <d v="2015-06-28T00:00:00"/>
    <n v="3.6"/>
    <x v="0"/>
  </r>
  <r>
    <n v="312448"/>
    <s v="Baskin Robbins"/>
    <n v="1"/>
    <s v="New Delhi"/>
    <s v="Vikaspuri"/>
    <n v="77.079297999999994"/>
    <n v="28.642561700000002"/>
    <s v="Ice Cream"/>
    <s v="Indian Rupees(Rs.)"/>
    <x v="0"/>
    <x v="0"/>
    <s v="No"/>
    <s v="No"/>
    <n v="1"/>
    <n v="36"/>
    <n v="300"/>
    <n v="3.5"/>
    <n v="2016"/>
    <n v="6"/>
    <n v="8"/>
    <d v="2016-06-08T00:00:00"/>
    <n v="3.6"/>
    <x v="0"/>
  </r>
  <r>
    <n v="8340"/>
    <s v="Nathu's Pastry Shop"/>
    <n v="1"/>
    <s v="New Delhi"/>
    <s v="Barakhamba Road"/>
    <n v="77.232066099999997"/>
    <n v="28.629146800000001"/>
    <s v="Bakery, Desserts, Fast Food"/>
    <s v="Indian Rupees(Rs.)"/>
    <x v="0"/>
    <x v="0"/>
    <s v="No"/>
    <s v="No"/>
    <n v="1"/>
    <n v="120"/>
    <n v="300"/>
    <n v="3.8"/>
    <n v="2010"/>
    <n v="5"/>
    <n v="4"/>
    <d v="2010-05-04T00:00:00"/>
    <n v="3.6"/>
    <x v="0"/>
  </r>
  <r>
    <n v="4088"/>
    <s v="Prince Snacks &amp; Momo's Point"/>
    <n v="1"/>
    <s v="New Delhi"/>
    <s v="Delhi University-GTB Nagar"/>
    <n v="77.204991000000007"/>
    <n v="28.694518599999999"/>
    <s v="Chinese"/>
    <s v="Indian Rupees(Rs.)"/>
    <x v="0"/>
    <x v="0"/>
    <s v="No"/>
    <s v="No"/>
    <n v="1"/>
    <n v="39"/>
    <n v="300"/>
    <n v="3.4"/>
    <n v="2012"/>
    <n v="5"/>
    <n v="27"/>
    <d v="2012-05-27T00:00:00"/>
    <n v="3.6"/>
    <x v="0"/>
  </r>
  <r>
    <n v="18458308"/>
    <s v="Litti.In"/>
    <n v="1"/>
    <s v="New Delhi"/>
    <s v="East of Kailash"/>
    <n v="77.248986000000002"/>
    <n v="28.556007999999999"/>
    <s v="Bihari"/>
    <s v="Indian Rupees(Rs.)"/>
    <x v="0"/>
    <x v="1"/>
    <s v="No"/>
    <s v="No"/>
    <n v="1"/>
    <n v="4"/>
    <n v="300"/>
    <n v="2.8"/>
    <n v="2013"/>
    <n v="5"/>
    <n v="5"/>
    <d v="2013-05-05T00:00:00"/>
    <n v="3.6"/>
    <x v="0"/>
  </r>
  <r>
    <n v="309166"/>
    <s v="Baskin Robbins"/>
    <n v="1"/>
    <s v="New Delhi"/>
    <s v="East Patel Nagar"/>
    <n v="77.174703899999997"/>
    <n v="28.644100300000002"/>
    <s v="Ice Cream"/>
    <s v="Indian Rupees(Rs.)"/>
    <x v="0"/>
    <x v="1"/>
    <s v="No"/>
    <s v="No"/>
    <n v="1"/>
    <n v="11"/>
    <n v="300"/>
    <n v="2.6"/>
    <n v="2012"/>
    <n v="5"/>
    <n v="7"/>
    <d v="2012-05-07T00:00:00"/>
    <n v="3.6"/>
    <x v="0"/>
  </r>
  <r>
    <n v="303124"/>
    <s v="Twenty Four Seven"/>
    <n v="1"/>
    <s v="New Delhi"/>
    <s v="East Patel Nagar"/>
    <n v="77.173298000000003"/>
    <n v="28.6458333"/>
    <s v="Fast Food, North Indian"/>
    <s v="Indian Rupees(Rs.)"/>
    <x v="0"/>
    <x v="0"/>
    <s v="No"/>
    <s v="No"/>
    <n v="1"/>
    <n v="23"/>
    <n v="300"/>
    <n v="3"/>
    <n v="2016"/>
    <n v="5"/>
    <n v="19"/>
    <d v="2016-05-19T00:00:00"/>
    <n v="3.6"/>
    <x v="0"/>
  </r>
  <r>
    <n v="2653"/>
    <s v="Cocoberry"/>
    <n v="1"/>
    <s v="New Delhi"/>
    <s v="Greater Kailash (GK) 1"/>
    <n v="77.233066100000002"/>
    <n v="28.550172799999999"/>
    <s v="Desserts"/>
    <s v="Indian Rupees(Rs.)"/>
    <x v="0"/>
    <x v="1"/>
    <s v="No"/>
    <s v="No"/>
    <n v="1"/>
    <n v="155"/>
    <n v="300"/>
    <n v="3.9"/>
    <n v="2015"/>
    <n v="5"/>
    <n v="22"/>
    <d v="2015-05-22T00:00:00"/>
    <n v="3.6"/>
    <x v="0"/>
  </r>
  <r>
    <n v="18287398"/>
    <s v="Zaika Kathi Roll"/>
    <n v="1"/>
    <s v="New Delhi"/>
    <s v="Hauz Khas"/>
    <n v="77.209538300000006"/>
    <n v="28.5603853"/>
    <s v="Fast Food"/>
    <s v="Indian Rupees(Rs.)"/>
    <x v="0"/>
    <x v="0"/>
    <s v="No"/>
    <s v="No"/>
    <n v="1"/>
    <n v="3"/>
    <n v="300"/>
    <n v="1"/>
    <n v="2018"/>
    <n v="5"/>
    <n v="18"/>
    <d v="2018-05-18T00:00:00"/>
    <n v="3.6"/>
    <x v="0"/>
  </r>
  <r>
    <n v="18460414"/>
    <s v="Starve Stalkers"/>
    <n v="1"/>
    <s v="New Delhi"/>
    <s v="IP Extension"/>
    <n v="0"/>
    <n v="0"/>
    <s v="Italian, Fast Food"/>
    <s v="Indian Rupees(Rs.)"/>
    <x v="0"/>
    <x v="0"/>
    <s v="No"/>
    <s v="No"/>
    <n v="1"/>
    <n v="1"/>
    <n v="300"/>
    <n v="1"/>
    <n v="2018"/>
    <n v="5"/>
    <n v="17"/>
    <d v="2018-05-17T00:00:00"/>
    <n v="3.6"/>
    <x v="0"/>
  </r>
  <r>
    <n v="18340727"/>
    <s v="Haji Mohd. Hussain"/>
    <n v="1"/>
    <s v="New Delhi"/>
    <s v="Jama Masjid"/>
    <n v="77.233608500000003"/>
    <n v="28.6489324"/>
    <s v="Mughlai"/>
    <s v="Indian Rupees(Rs.)"/>
    <x v="0"/>
    <x v="0"/>
    <s v="No"/>
    <s v="No"/>
    <n v="1"/>
    <n v="22"/>
    <n v="300"/>
    <n v="3.6"/>
    <n v="2013"/>
    <n v="5"/>
    <n v="9"/>
    <d v="2013-05-09T00:00:00"/>
    <n v="3.6"/>
    <x v="0"/>
  </r>
  <r>
    <n v="18354663"/>
    <s v="Sardar A Pure Meat Shop"/>
    <n v="1"/>
    <s v="New Delhi"/>
    <s v="Jangpura"/>
    <n v="77.247116000000005"/>
    <n v="28.5843025"/>
    <s v="Raw Meats, Fast Food"/>
    <s v="Indian Rupees(Rs.)"/>
    <x v="0"/>
    <x v="0"/>
    <s v="No"/>
    <s v="No"/>
    <n v="1"/>
    <n v="3"/>
    <n v="300"/>
    <n v="1"/>
    <n v="2014"/>
    <n v="5"/>
    <n v="4"/>
    <d v="2014-05-04T00:00:00"/>
    <n v="3.6"/>
    <x v="0"/>
  </r>
  <r>
    <n v="18144453"/>
    <s v="Bakey Wish"/>
    <n v="1"/>
    <s v="New Delhi"/>
    <s v="Kailash Colony"/>
    <n v="77.239810700000007"/>
    <n v="28.553104300000001"/>
    <s v="Bakery, Desserts"/>
    <s v="Indian Rupees(Rs.)"/>
    <x v="0"/>
    <x v="0"/>
    <s v="No"/>
    <s v="No"/>
    <n v="1"/>
    <n v="6"/>
    <n v="300"/>
    <n v="3"/>
    <n v="2011"/>
    <n v="5"/>
    <n v="6"/>
    <d v="2011-05-06T00:00:00"/>
    <n v="3.6"/>
    <x v="0"/>
  </r>
  <r>
    <n v="18348970"/>
    <s v="Stop My Starvation"/>
    <n v="1"/>
    <s v="New Delhi"/>
    <s v="Malviya Nagar"/>
    <n v="77.211220900000001"/>
    <n v="28.536404300000001"/>
    <s v="Cafe, Desserts"/>
    <s v="Indian Rupees(Rs.)"/>
    <x v="0"/>
    <x v="1"/>
    <s v="No"/>
    <s v="No"/>
    <n v="1"/>
    <n v="126"/>
    <n v="300"/>
    <n v="4.3"/>
    <n v="2013"/>
    <n v="5"/>
    <n v="19"/>
    <d v="2013-05-19T00:00:00"/>
    <n v="3.6"/>
    <x v="0"/>
  </r>
  <r>
    <n v="311432"/>
    <s v="Turant"/>
    <n v="1"/>
    <s v="New Delhi"/>
    <s v="Mandi House"/>
    <n v="77.231985100000003"/>
    <n v="28.626728199999999"/>
    <s v="Chinese"/>
    <s v="Indian Rupees(Rs.)"/>
    <x v="0"/>
    <x v="0"/>
    <s v="No"/>
    <s v="No"/>
    <n v="1"/>
    <n v="47"/>
    <n v="300"/>
    <n v="3.3"/>
    <n v="2010"/>
    <n v="5"/>
    <n v="17"/>
    <d v="2010-05-17T00:00:00"/>
    <n v="3.6"/>
    <x v="0"/>
  </r>
  <r>
    <n v="18490756"/>
    <s v="Munchies Midnight Delivery"/>
    <n v="1"/>
    <s v="New Delhi"/>
    <s v="Mayur Vihar Phase 3"/>
    <n v="77.3363461"/>
    <n v="28.60584544"/>
    <s v="Continental, Italian, Fast Food"/>
    <s v="Indian Rupees(Rs.)"/>
    <x v="0"/>
    <x v="0"/>
    <s v="No"/>
    <s v="No"/>
    <n v="1"/>
    <n v="1"/>
    <n v="300"/>
    <n v="1"/>
    <n v="2015"/>
    <n v="5"/>
    <n v="3"/>
    <d v="2015-05-03T00:00:00"/>
    <n v="3.6"/>
    <x v="0"/>
  </r>
  <r>
    <n v="5874"/>
    <s v="Cocoberry"/>
    <n v="1"/>
    <s v="New Delhi"/>
    <s v="Model Town 2"/>
    <n v="77.189987599999995"/>
    <n v="28.705082900000001"/>
    <s v="Desserts"/>
    <s v="Indian Rupees(Rs.)"/>
    <x v="0"/>
    <x v="0"/>
    <s v="No"/>
    <s v="No"/>
    <n v="1"/>
    <n v="62"/>
    <n v="300"/>
    <n v="3.5"/>
    <n v="2017"/>
    <n v="5"/>
    <n v="16"/>
    <d v="2017-05-16T00:00:00"/>
    <n v="3.6"/>
    <x v="0"/>
  </r>
  <r>
    <n v="3375"/>
    <s v="Eating Corner"/>
    <n v="1"/>
    <s v="New Delhi"/>
    <s v="Model Town 2"/>
    <n v="77.1908861"/>
    <n v="28.705795800000001"/>
    <s v="North Indian, Fast Food, Street Food"/>
    <s v="Indian Rupees(Rs.)"/>
    <x v="0"/>
    <x v="0"/>
    <s v="No"/>
    <s v="No"/>
    <n v="1"/>
    <n v="142"/>
    <n v="300"/>
    <n v="3.7"/>
    <n v="2012"/>
    <n v="5"/>
    <n v="4"/>
    <d v="2012-05-04T00:00:00"/>
    <n v="3.6"/>
    <x v="0"/>
  </r>
  <r>
    <n v="309178"/>
    <s v="Kumar Pastry Shop"/>
    <n v="1"/>
    <s v="New Delhi"/>
    <s v="Moti Nagar"/>
    <n v="77.141413499999999"/>
    <n v="28.658982999999999"/>
    <s v="Bakery, Fast Food"/>
    <s v="Indian Rupees(Rs.)"/>
    <x v="0"/>
    <x v="0"/>
    <s v="No"/>
    <s v="No"/>
    <n v="1"/>
    <n v="31"/>
    <n v="300"/>
    <n v="3.2"/>
    <n v="2018"/>
    <n v="5"/>
    <n v="24"/>
    <d v="2018-05-24T00:00:00"/>
    <n v="3.6"/>
    <x v="0"/>
  </r>
  <r>
    <n v="308033"/>
    <s v="Chinese K. Food"/>
    <n v="1"/>
    <s v="New Delhi"/>
    <s v="Naraina"/>
    <n v="77.146270099999995"/>
    <n v="28.627629200000001"/>
    <s v="Chinese"/>
    <s v="Indian Rupees(Rs.)"/>
    <x v="0"/>
    <x v="0"/>
    <s v="No"/>
    <s v="No"/>
    <n v="1"/>
    <n v="4"/>
    <n v="300"/>
    <n v="2.9"/>
    <n v="2010"/>
    <n v="5"/>
    <n v="7"/>
    <d v="2010-05-07T00:00:00"/>
    <n v="3.6"/>
    <x v="0"/>
  </r>
  <r>
    <n v="18435837"/>
    <s v="Hot House Grill"/>
    <n v="1"/>
    <s v="New Delhi"/>
    <s v="Naraina"/>
    <n v="77.155619099999996"/>
    <n v="28.623847399999999"/>
    <s v="Fast Food"/>
    <s v="Indian Rupees(Rs.)"/>
    <x v="0"/>
    <x v="1"/>
    <s v="No"/>
    <s v="No"/>
    <n v="1"/>
    <n v="10"/>
    <n v="300"/>
    <n v="3.2"/>
    <n v="2014"/>
    <n v="5"/>
    <n v="10"/>
    <d v="2014-05-10T00:00:00"/>
    <n v="3.6"/>
    <x v="0"/>
  </r>
  <r>
    <n v="303250"/>
    <s v="Twenty Four Seven"/>
    <n v="1"/>
    <s v="New Delhi"/>
    <s v="Naraina"/>
    <n v="77.137594399999998"/>
    <n v="28.6299888"/>
    <s v="Fast Food, North Indian"/>
    <s v="Indian Rupees(Rs.)"/>
    <x v="0"/>
    <x v="0"/>
    <s v="No"/>
    <s v="No"/>
    <n v="1"/>
    <n v="14"/>
    <n v="300"/>
    <n v="2.8"/>
    <n v="2013"/>
    <n v="5"/>
    <n v="19"/>
    <d v="2013-05-19T00:00:00"/>
    <n v="3.6"/>
    <x v="0"/>
  </r>
  <r>
    <n v="18168143"/>
    <s v="Cocoberry"/>
    <n v="1"/>
    <s v="New Delhi"/>
    <s v="Netaji Subhash Place"/>
    <n v="77.149999300000005"/>
    <n v="28.693635199999999"/>
    <s v="Desserts"/>
    <s v="Indian Rupees(Rs.)"/>
    <x v="0"/>
    <x v="1"/>
    <s v="No"/>
    <s v="No"/>
    <n v="1"/>
    <n v="32"/>
    <n v="300"/>
    <n v="3.3"/>
    <n v="2016"/>
    <n v="5"/>
    <n v="2"/>
    <d v="2016-05-02T00:00:00"/>
    <n v="3.6"/>
    <x v="0"/>
  </r>
  <r>
    <n v="5783"/>
    <s v="Baskin Robbins"/>
    <n v="1"/>
    <s v="New Delhi"/>
    <s v="Pandara Road Market"/>
    <n v="77.229797500000004"/>
    <n v="28.6079866"/>
    <s v="Ice Cream"/>
    <s v="Indian Rupees(Rs.)"/>
    <x v="0"/>
    <x v="0"/>
    <s v="No"/>
    <s v="No"/>
    <n v="1"/>
    <n v="39"/>
    <n v="300"/>
    <n v="3.5"/>
    <n v="2015"/>
    <n v="5"/>
    <n v="4"/>
    <d v="2015-05-04T00:00:00"/>
    <n v="3.6"/>
    <x v="0"/>
  </r>
  <r>
    <n v="18424879"/>
    <s v="6 Pack Momos"/>
    <n v="1"/>
    <s v="New Delhi"/>
    <s v="Pitampura"/>
    <n v="77.141146199999994"/>
    <n v="28.712617399999999"/>
    <s v="Chinese"/>
    <s v="Indian Rupees(Rs.)"/>
    <x v="0"/>
    <x v="0"/>
    <s v="No"/>
    <s v="No"/>
    <n v="1"/>
    <n v="7"/>
    <n v="300"/>
    <n v="2.8"/>
    <n v="2016"/>
    <n v="5"/>
    <n v="28"/>
    <d v="2016-05-28T00:00:00"/>
    <n v="3.6"/>
    <x v="0"/>
  </r>
  <r>
    <n v="8276"/>
    <s v="Katyal Pure Vegetarian"/>
    <n v="1"/>
    <s v="New Delhi"/>
    <s v="Preet Vihar"/>
    <n v="77.295950899999994"/>
    <n v="28.6424226"/>
    <s v="Chinese, North Indian, Mughlai"/>
    <s v="Indian Rupees(Rs.)"/>
    <x v="0"/>
    <x v="0"/>
    <s v="No"/>
    <s v="No"/>
    <n v="1"/>
    <n v="10"/>
    <n v="300"/>
    <n v="3"/>
    <n v="2017"/>
    <n v="5"/>
    <n v="12"/>
    <d v="2017-05-12T00:00:00"/>
    <n v="3.6"/>
    <x v="0"/>
  </r>
  <r>
    <n v="308049"/>
    <s v="Hyderabadi Biryani Parlour"/>
    <n v="1"/>
    <s v="New Delhi"/>
    <s v="Rajinder Nagar"/>
    <n v="77.185225099999997"/>
    <n v="28.6415127"/>
    <s v="Biryani, North Indian"/>
    <s v="Indian Rupees(Rs.)"/>
    <x v="0"/>
    <x v="0"/>
    <s v="No"/>
    <s v="No"/>
    <n v="1"/>
    <n v="66"/>
    <n v="300"/>
    <n v="2.9"/>
    <n v="2018"/>
    <n v="5"/>
    <n v="9"/>
    <d v="2018-05-09T00:00:00"/>
    <n v="3.6"/>
    <x v="0"/>
  </r>
  <r>
    <n v="307700"/>
    <s v="Kings"/>
    <n v="1"/>
    <s v="New Delhi"/>
    <s v="Rajinder Nagar"/>
    <n v="77.182646399999996"/>
    <n v="28.637209800000001"/>
    <s v="Desserts, Ice Cream"/>
    <s v="Indian Rupees(Rs.)"/>
    <x v="0"/>
    <x v="0"/>
    <s v="No"/>
    <s v="No"/>
    <n v="1"/>
    <n v="83"/>
    <n v="300"/>
    <n v="3.6"/>
    <n v="2012"/>
    <n v="5"/>
    <n v="25"/>
    <d v="2012-05-25T00:00:00"/>
    <n v="3.6"/>
    <x v="0"/>
  </r>
  <r>
    <n v="303122"/>
    <s v="Twenty Four Seven"/>
    <n v="1"/>
    <s v="New Delhi"/>
    <s v="Rajouri Garden"/>
    <n v="77.117951000000005"/>
    <n v="28.639708899999999"/>
    <s v="Fast Food, North Indian"/>
    <s v="Indian Rupees(Rs.)"/>
    <x v="0"/>
    <x v="0"/>
    <s v="No"/>
    <s v="No"/>
    <n v="1"/>
    <n v="22"/>
    <n v="300"/>
    <n v="3.2"/>
    <n v="2012"/>
    <n v="5"/>
    <n v="18"/>
    <d v="2012-05-18T00:00:00"/>
    <n v="3.6"/>
    <x v="0"/>
  </r>
  <r>
    <n v="309026"/>
    <s v="Chawla Fast Food"/>
    <n v="1"/>
    <s v="New Delhi"/>
    <s v="Safdarjung"/>
    <n v="77.194397219999999"/>
    <n v="28.567238889999999"/>
    <s v="North Indian, South Indian, Chinese"/>
    <s v="Indian Rupees(Rs.)"/>
    <x v="0"/>
    <x v="0"/>
    <s v="No"/>
    <s v="No"/>
    <n v="1"/>
    <n v="4"/>
    <n v="300"/>
    <n v="2.9"/>
    <n v="2010"/>
    <n v="5"/>
    <n v="19"/>
    <d v="2010-05-19T00:00:00"/>
    <n v="3.6"/>
    <x v="0"/>
  </r>
  <r>
    <n v="18408066"/>
    <s v="Meatwale.com"/>
    <n v="1"/>
    <s v="New Delhi"/>
    <s v="Sainik Farms"/>
    <n v="77.201667"/>
    <n v="28.5099643"/>
    <s v="Raw Meats, North Indian"/>
    <s v="Indian Rupees(Rs.)"/>
    <x v="0"/>
    <x v="0"/>
    <s v="No"/>
    <s v="No"/>
    <n v="1"/>
    <n v="1"/>
    <n v="300"/>
    <n v="1"/>
    <n v="2013"/>
    <n v="5"/>
    <n v="14"/>
    <d v="2013-05-14T00:00:00"/>
    <n v="3.6"/>
    <x v="0"/>
  </r>
  <r>
    <n v="18489497"/>
    <s v="Mughlai Point"/>
    <n v="1"/>
    <s v="New Delhi"/>
    <s v="Sarojini Nagar"/>
    <n v="77.193850900000001"/>
    <n v="28.569816700000001"/>
    <s v="Mughlai"/>
    <s v="Indian Rupees(Rs.)"/>
    <x v="0"/>
    <x v="0"/>
    <s v="No"/>
    <s v="No"/>
    <n v="1"/>
    <n v="1"/>
    <n v="300"/>
    <n v="1"/>
    <n v="2012"/>
    <n v="5"/>
    <n v="3"/>
    <d v="2012-05-03T00:00:00"/>
    <n v="3.6"/>
    <x v="0"/>
  </r>
  <r>
    <n v="18361770"/>
    <s v="Dosa Junction"/>
    <n v="1"/>
    <s v="New Delhi"/>
    <s v="Shalimar Bagh"/>
    <n v="77.156649999999999"/>
    <n v="28.705019400000001"/>
    <s v="South Indian"/>
    <s v="Indian Rupees(Rs.)"/>
    <x v="0"/>
    <x v="0"/>
    <s v="No"/>
    <s v="No"/>
    <n v="1"/>
    <n v="3"/>
    <n v="300"/>
    <n v="1"/>
    <n v="2013"/>
    <n v="5"/>
    <n v="6"/>
    <d v="2013-05-06T00:00:00"/>
    <n v="3.6"/>
    <x v="0"/>
  </r>
  <r>
    <n v="306179"/>
    <s v="Lajawab Chinese Food"/>
    <n v="1"/>
    <s v="New Delhi"/>
    <s v="Uttam Nagar"/>
    <n v="77.039100899999994"/>
    <n v="28.621090899999999"/>
    <s v="Chinese, North Indian, Fast Food"/>
    <s v="Indian Rupees(Rs.)"/>
    <x v="0"/>
    <x v="0"/>
    <s v="No"/>
    <s v="No"/>
    <n v="1"/>
    <n v="4"/>
    <n v="300"/>
    <n v="3"/>
    <n v="2016"/>
    <n v="5"/>
    <n v="4"/>
    <d v="2016-05-04T00:00:00"/>
    <n v="3.6"/>
    <x v="0"/>
  </r>
  <r>
    <n v="6123"/>
    <s v="Prince Cafe"/>
    <n v="1"/>
    <s v="New Delhi"/>
    <s v="Chander Nagar"/>
    <n v="77.282172500000001"/>
    <n v="28.654838900000001"/>
    <s v="South Indian, Chinese, Fast Food"/>
    <s v="Indian Rupees(Rs.)"/>
    <x v="0"/>
    <x v="0"/>
    <s v="No"/>
    <s v="No"/>
    <n v="1"/>
    <n v="6"/>
    <n v="300"/>
    <n v="2.9"/>
    <n v="2013"/>
    <n v="4"/>
    <n v="8"/>
    <d v="2013-04-08T00:00:00"/>
    <n v="3.6"/>
    <x v="0"/>
  </r>
  <r>
    <n v="18239781"/>
    <s v="Aristocrat Sweet Shop"/>
    <n v="1"/>
    <s v="New Delhi"/>
    <s v="Chittaranjan Park"/>
    <n v="77.248612379999997"/>
    <n v="28.540083500000001"/>
    <s v="Mithai, Bakery"/>
    <s v="Indian Rupees(Rs.)"/>
    <x v="0"/>
    <x v="0"/>
    <s v="No"/>
    <s v="No"/>
    <n v="1"/>
    <n v="7"/>
    <n v="300"/>
    <n v="3.1"/>
    <n v="2012"/>
    <n v="4"/>
    <n v="23"/>
    <d v="2012-04-23T00:00:00"/>
    <n v="3.6"/>
    <x v="0"/>
  </r>
  <r>
    <n v="7623"/>
    <s v="Gopal's Restaurant &amp; Caterer's"/>
    <n v="1"/>
    <s v="New Delhi"/>
    <s v="Chittaranjan Park"/>
    <n v="77.248943969999999"/>
    <n v="28.540279959999999"/>
    <s v="North Indian, Fast Food"/>
    <s v="Indian Rupees(Rs.)"/>
    <x v="0"/>
    <x v="0"/>
    <s v="No"/>
    <s v="No"/>
    <n v="1"/>
    <n v="22"/>
    <n v="300"/>
    <n v="2.7"/>
    <n v="2013"/>
    <n v="4"/>
    <n v="15"/>
    <d v="2013-04-15T00:00:00"/>
    <n v="3.6"/>
    <x v="0"/>
  </r>
  <r>
    <n v="18282004"/>
    <s v="Bengal Snacks"/>
    <n v="1"/>
    <s v="New Delhi"/>
    <s v="Chittaranjan Park"/>
    <n v="77.248680780000001"/>
    <n v="28.540361839999999"/>
    <s v="Fast Food"/>
    <s v="Indian Rupees(Rs.)"/>
    <x v="0"/>
    <x v="0"/>
    <s v="No"/>
    <s v="No"/>
    <n v="1"/>
    <n v="2"/>
    <n v="300"/>
    <n v="1"/>
    <n v="2015"/>
    <n v="4"/>
    <n v="23"/>
    <d v="2015-04-23T00:00:00"/>
    <n v="3.6"/>
    <x v="0"/>
  </r>
  <r>
    <n v="705"/>
    <s v="Baskin Robbins"/>
    <n v="1"/>
    <s v="New Delhi"/>
    <s v="Defence Colony"/>
    <n v="77.229962400000005"/>
    <n v="28.574065999999998"/>
    <s v="Ice Cream"/>
    <s v="Indian Rupees(Rs.)"/>
    <x v="0"/>
    <x v="0"/>
    <s v="No"/>
    <s v="No"/>
    <n v="1"/>
    <n v="55"/>
    <n v="300"/>
    <n v="3.7"/>
    <n v="2015"/>
    <n v="4"/>
    <n v="25"/>
    <d v="2015-04-25T00:00:00"/>
    <n v="3.6"/>
    <x v="0"/>
  </r>
  <r>
    <n v="18396187"/>
    <s v="Milk Patisserie"/>
    <n v="1"/>
    <s v="New Delhi"/>
    <s v="Defence Colony"/>
    <n v="77.23133"/>
    <n v="28.573539"/>
    <s v="Bakery, Desserts"/>
    <s v="Indian Rupees(Rs.)"/>
    <x v="0"/>
    <x v="1"/>
    <s v="No"/>
    <s v="No"/>
    <n v="1"/>
    <n v="24"/>
    <n v="300"/>
    <n v="3.8"/>
    <n v="2017"/>
    <n v="4"/>
    <n v="11"/>
    <d v="2017-04-11T00:00:00"/>
    <n v="3.6"/>
    <x v="0"/>
  </r>
  <r>
    <n v="18370586"/>
    <s v="Mughlai Flavours"/>
    <n v="1"/>
    <s v="New Delhi"/>
    <s v="Delhi University-GTB Nagar"/>
    <n v="77.205035899999999"/>
    <n v="28.694478100000001"/>
    <s v="Mughlai"/>
    <s v="Indian Rupees(Rs.)"/>
    <x v="0"/>
    <x v="1"/>
    <s v="No"/>
    <s v="No"/>
    <n v="1"/>
    <n v="17"/>
    <n v="300"/>
    <n v="3.2"/>
    <n v="2018"/>
    <n v="4"/>
    <n v="6"/>
    <d v="2018-04-06T00:00:00"/>
    <n v="3.6"/>
    <x v="0"/>
  </r>
  <r>
    <n v="18378033"/>
    <s v="Sultan Food"/>
    <n v="1"/>
    <s v="New Delhi"/>
    <s v="Dilshad Garden"/>
    <n v="77.322531400000003"/>
    <n v="28.681885900000001"/>
    <s v="Mughlai"/>
    <s v="Indian Rupees(Rs.)"/>
    <x v="0"/>
    <x v="1"/>
    <s v="No"/>
    <s v="No"/>
    <n v="1"/>
    <n v="14"/>
    <n v="300"/>
    <n v="3.1"/>
    <n v="2010"/>
    <n v="4"/>
    <n v="8"/>
    <d v="2010-04-08T00:00:00"/>
    <n v="3.6"/>
    <x v="0"/>
  </r>
  <r>
    <n v="18180083"/>
    <s v="The Crunch Box"/>
    <n v="1"/>
    <s v="New Delhi"/>
    <s v="Epicuria Food Mall, Nehru Place"/>
    <n v="77.251785600000005"/>
    <n v="28.5514005"/>
    <s v="Fast Food"/>
    <s v="Indian Rupees(Rs.)"/>
    <x v="0"/>
    <x v="1"/>
    <s v="No"/>
    <s v="No"/>
    <n v="1"/>
    <n v="21"/>
    <n v="300"/>
    <n v="3.7"/>
    <n v="2010"/>
    <n v="4"/>
    <n v="10"/>
    <d v="2010-04-10T00:00:00"/>
    <n v="3.6"/>
    <x v="0"/>
  </r>
  <r>
    <n v="309168"/>
    <s v="The Chinese Hut"/>
    <n v="1"/>
    <s v="New Delhi"/>
    <s v="Geeta Colony"/>
    <n v="77.272861559999996"/>
    <n v="28.653450530000001"/>
    <s v="Chinese"/>
    <s v="Indian Rupees(Rs.)"/>
    <x v="0"/>
    <x v="0"/>
    <s v="No"/>
    <s v="No"/>
    <n v="1"/>
    <n v="50"/>
    <n v="300"/>
    <n v="2.8"/>
    <n v="2013"/>
    <n v="4"/>
    <n v="27"/>
    <d v="2013-04-27T00:00:00"/>
    <n v="3.6"/>
    <x v="0"/>
  </r>
  <r>
    <n v="17953916"/>
    <s v="Hunger Strike"/>
    <n v="1"/>
    <s v="New Delhi"/>
    <s v="Greater Kailash (GK) 1"/>
    <n v="77.234183700000003"/>
    <n v="28.551072099999999"/>
    <s v="Fast Food"/>
    <s v="Indian Rupees(Rs.)"/>
    <x v="0"/>
    <x v="1"/>
    <s v="No"/>
    <s v="No"/>
    <n v="1"/>
    <n v="70"/>
    <n v="300"/>
    <n v="3.3"/>
    <n v="2011"/>
    <n v="4"/>
    <n v="2"/>
    <d v="2011-04-02T00:00:00"/>
    <n v="3.6"/>
    <x v="0"/>
  </r>
  <r>
    <n v="702"/>
    <s v="Baskin Robbins"/>
    <n v="1"/>
    <s v="New Delhi"/>
    <s v="Greater Kailash (GK) 1"/>
    <n v="77.236833099999998"/>
    <n v="28.5484106"/>
    <s v="Ice Cream"/>
    <s v="Indian Rupees(Rs.)"/>
    <x v="0"/>
    <x v="1"/>
    <s v="No"/>
    <s v="No"/>
    <n v="1"/>
    <n v="56"/>
    <n v="300"/>
    <n v="3.6"/>
    <n v="2016"/>
    <n v="4"/>
    <n v="8"/>
    <d v="2016-04-08T00:00:00"/>
    <n v="3.6"/>
    <x v="0"/>
  </r>
  <r>
    <n v="17953926"/>
    <s v="Cakes and Bakes"/>
    <n v="1"/>
    <s v="New Delhi"/>
    <s v="Greater Kailash (GK) 2"/>
    <n v="77.240071999999998"/>
    <n v="28.539853600000001"/>
    <s v="Bakery, Fast Food"/>
    <s v="Indian Rupees(Rs.)"/>
    <x v="0"/>
    <x v="0"/>
    <s v="No"/>
    <s v="No"/>
    <n v="1"/>
    <n v="9"/>
    <n v="300"/>
    <n v="3.2"/>
    <n v="2011"/>
    <n v="4"/>
    <n v="12"/>
    <d v="2011-04-12T00:00:00"/>
    <n v="3.6"/>
    <x v="0"/>
  </r>
  <r>
    <n v="313492"/>
    <s v="Officer's Kitchen"/>
    <n v="1"/>
    <s v="New Delhi"/>
    <s v="GTB Nagar"/>
    <n v="77.2212289"/>
    <n v="28.7007738"/>
    <s v="North Indian, Chinese"/>
    <s v="Indian Rupees(Rs.)"/>
    <x v="0"/>
    <x v="0"/>
    <s v="No"/>
    <s v="No"/>
    <n v="1"/>
    <n v="27"/>
    <n v="300"/>
    <n v="3.3"/>
    <n v="2010"/>
    <n v="4"/>
    <n v="25"/>
    <d v="2010-04-25T00:00:00"/>
    <n v="3.6"/>
    <x v="0"/>
  </r>
  <r>
    <n v="305276"/>
    <s v="Sugar Boutique"/>
    <n v="1"/>
    <s v="New Delhi"/>
    <s v="Gujranwala Town"/>
    <n v="77.189897799999997"/>
    <n v="28.694327900000001"/>
    <s v="Bakery"/>
    <s v="Indian Rupees(Rs.)"/>
    <x v="0"/>
    <x v="0"/>
    <s v="No"/>
    <s v="No"/>
    <n v="1"/>
    <n v="11"/>
    <n v="300"/>
    <n v="3.1"/>
    <n v="2016"/>
    <n v="4"/>
    <n v="21"/>
    <d v="2016-04-21T00:00:00"/>
    <n v="3.6"/>
    <x v="0"/>
  </r>
  <r>
    <n v="18359262"/>
    <s v="Chai Garam"/>
    <n v="1"/>
    <s v="New Delhi"/>
    <s v="Jasola"/>
    <n v="77.286659299999997"/>
    <n v="28.537707699999999"/>
    <s v="Beverages, Fast Food"/>
    <s v="Indian Rupees(Rs.)"/>
    <x v="0"/>
    <x v="0"/>
    <s v="No"/>
    <s v="No"/>
    <n v="1"/>
    <n v="6"/>
    <n v="300"/>
    <n v="2.9"/>
    <n v="2012"/>
    <n v="4"/>
    <n v="11"/>
    <d v="2012-04-11T00:00:00"/>
    <n v="3.6"/>
    <x v="0"/>
  </r>
  <r>
    <n v="18391147"/>
    <s v="RollsKing"/>
    <n v="1"/>
    <s v="New Delhi"/>
    <s v="JNU"/>
    <n v="77.181137399999997"/>
    <n v="28.549556500000001"/>
    <s v="Fast Food"/>
    <s v="Indian Rupees(Rs.)"/>
    <x v="0"/>
    <x v="0"/>
    <s v="No"/>
    <s v="No"/>
    <n v="1"/>
    <n v="14"/>
    <n v="300"/>
    <n v="3.5"/>
    <n v="2010"/>
    <n v="4"/>
    <n v="3"/>
    <d v="2010-04-03T00:00:00"/>
    <n v="3.6"/>
    <x v="0"/>
  </r>
  <r>
    <n v="303104"/>
    <s v="Twenty Four Seven"/>
    <n v="1"/>
    <s v="New Delhi"/>
    <s v="Kamla Nagar"/>
    <n v="77.208045299999995"/>
    <n v="28.6786891"/>
    <s v="Fast Food, North Indian"/>
    <s v="Indian Rupees(Rs.)"/>
    <x v="0"/>
    <x v="0"/>
    <s v="No"/>
    <s v="No"/>
    <n v="1"/>
    <n v="53"/>
    <n v="300"/>
    <n v="3.3"/>
    <n v="2012"/>
    <n v="4"/>
    <n v="7"/>
    <d v="2012-04-07T00:00:00"/>
    <n v="3.6"/>
    <x v="0"/>
  </r>
  <r>
    <n v="18425773"/>
    <s v="Anna Dosa"/>
    <n v="1"/>
    <s v="New Delhi"/>
    <s v="Lajpat Nagar 1"/>
    <n v="77.241506299999998"/>
    <n v="28.575288499999999"/>
    <s v="South Indian"/>
    <s v="Indian Rupees(Rs.)"/>
    <x v="0"/>
    <x v="0"/>
    <s v="No"/>
    <s v="No"/>
    <n v="1"/>
    <n v="3"/>
    <n v="300"/>
    <n v="1"/>
    <n v="2011"/>
    <n v="4"/>
    <n v="26"/>
    <d v="2011-04-26T00:00:00"/>
    <n v="3.6"/>
    <x v="0"/>
  </r>
  <r>
    <n v="301239"/>
    <s v="The Burger Hut &amp; Cake Shop"/>
    <n v="1"/>
    <s v="New Delhi"/>
    <s v="Lajpat Nagar 2"/>
    <n v="77.240650000000002"/>
    <n v="28.571408000000002"/>
    <s v="Burger, Fast Food, Chinese, Bakery"/>
    <s v="Indian Rupees(Rs.)"/>
    <x v="0"/>
    <x v="1"/>
    <s v="No"/>
    <s v="No"/>
    <n v="1"/>
    <n v="41"/>
    <n v="300"/>
    <n v="3"/>
    <n v="2014"/>
    <n v="4"/>
    <n v="25"/>
    <d v="2014-04-25T00:00:00"/>
    <n v="3.6"/>
    <x v="0"/>
  </r>
  <r>
    <n v="309190"/>
    <s v="The Chinese Hut"/>
    <n v="1"/>
    <s v="New Delhi"/>
    <s v="Laxmi Nagar"/>
    <n v="77.2791371"/>
    <n v="28.639344900000001"/>
    <s v="Chinese, Fast Food"/>
    <s v="Indian Rupees(Rs.)"/>
    <x v="0"/>
    <x v="1"/>
    <s v="No"/>
    <s v="No"/>
    <n v="1"/>
    <n v="23"/>
    <n v="300"/>
    <n v="3.2"/>
    <n v="2016"/>
    <n v="4"/>
    <n v="19"/>
    <d v="2016-04-19T00:00:00"/>
    <n v="3.6"/>
    <x v="0"/>
  </r>
  <r>
    <n v="18358657"/>
    <s v="Shahi Chicken Corner"/>
    <n v="1"/>
    <s v="New Delhi"/>
    <s v="Mahipalpur"/>
    <n v="77.123842400000001"/>
    <n v="28.5461773"/>
    <s v="Mughlai"/>
    <s v="Indian Rupees(Rs.)"/>
    <x v="0"/>
    <x v="0"/>
    <s v="No"/>
    <s v="No"/>
    <n v="1"/>
    <n v="1"/>
    <n v="300"/>
    <n v="1"/>
    <n v="2016"/>
    <n v="4"/>
    <n v="23"/>
    <d v="2016-04-23T00:00:00"/>
    <n v="3.6"/>
    <x v="0"/>
  </r>
  <r>
    <n v="311161"/>
    <s v="Litti.In"/>
    <n v="1"/>
    <s v="New Delhi"/>
    <s v="Malviya Nagar"/>
    <n v="77.211180200000001"/>
    <n v="28.536405800000001"/>
    <s v="Bihari"/>
    <s v="Indian Rupees(Rs.)"/>
    <x v="0"/>
    <x v="1"/>
    <s v="No"/>
    <s v="No"/>
    <n v="1"/>
    <n v="308"/>
    <n v="300"/>
    <n v="4"/>
    <n v="2018"/>
    <n v="4"/>
    <n v="3"/>
    <d v="2018-04-03T00:00:00"/>
    <n v="3.6"/>
    <x v="0"/>
  </r>
  <r>
    <n v="313351"/>
    <s v="Baskin Robbins"/>
    <n v="1"/>
    <s v="New Delhi"/>
    <s v="Mayur Vihar Phase 1"/>
    <n v="77.290586099999999"/>
    <n v="28.607152200000002"/>
    <s v="Ice Cream"/>
    <s v="Indian Rupees(Rs.)"/>
    <x v="0"/>
    <x v="1"/>
    <s v="No"/>
    <s v="No"/>
    <n v="1"/>
    <n v="13"/>
    <n v="300"/>
    <n v="3.1"/>
    <n v="2016"/>
    <n v="4"/>
    <n v="19"/>
    <d v="2016-04-19T00:00:00"/>
    <n v="3.6"/>
    <x v="0"/>
  </r>
  <r>
    <n v="305357"/>
    <s v="South Indian Fast Food"/>
    <n v="1"/>
    <s v="New Delhi"/>
    <s v="Mayur Vihar Phase 2"/>
    <n v="77.297015599999995"/>
    <n v="28.618666600000001"/>
    <s v="South Indian"/>
    <s v="Indian Rupees(Rs.)"/>
    <x v="0"/>
    <x v="0"/>
    <s v="No"/>
    <s v="No"/>
    <n v="1"/>
    <n v="23"/>
    <n v="300"/>
    <n v="3.3"/>
    <n v="2012"/>
    <n v="4"/>
    <n v="5"/>
    <d v="2012-04-05T00:00:00"/>
    <n v="3.6"/>
    <x v="0"/>
  </r>
  <r>
    <n v="301106"/>
    <s v="Dana Pani"/>
    <n v="1"/>
    <s v="New Delhi"/>
    <s v="Mayur Vihar Phase 3"/>
    <n v="77.330243199999998"/>
    <n v="28.603221399999999"/>
    <s v="North Indian, Chinese"/>
    <s v="Indian Rupees(Rs.)"/>
    <x v="0"/>
    <x v="0"/>
    <s v="No"/>
    <s v="No"/>
    <n v="1"/>
    <n v="4"/>
    <n v="300"/>
    <n v="2.8"/>
    <n v="2016"/>
    <n v="4"/>
    <n v="25"/>
    <d v="2016-04-25T00:00:00"/>
    <n v="3.6"/>
    <x v="0"/>
  </r>
  <r>
    <n v="18057822"/>
    <s v="Pizza Station"/>
    <n v="1"/>
    <s v="New Delhi"/>
    <s v="Model Town 2"/>
    <n v="77.190839800000006"/>
    <n v="28.707217700000001"/>
    <s v="Pizza"/>
    <s v="Indian Rupees(Rs.)"/>
    <x v="0"/>
    <x v="0"/>
    <s v="No"/>
    <s v="No"/>
    <n v="1"/>
    <n v="20"/>
    <n v="300"/>
    <n v="3.5"/>
    <n v="2010"/>
    <n v="4"/>
    <n v="25"/>
    <d v="2010-04-25T00:00:00"/>
    <n v="3.6"/>
    <x v="0"/>
  </r>
  <r>
    <n v="18107851"/>
    <s v="Delhite Pí¢tisserie"/>
    <n v="1"/>
    <s v="New Delhi"/>
    <s v="Mukherjee Nagar"/>
    <n v="77.215018499999999"/>
    <n v="28.7102675"/>
    <s v="Bakery"/>
    <s v="Indian Rupees(Rs.)"/>
    <x v="0"/>
    <x v="0"/>
    <s v="No"/>
    <s v="No"/>
    <n v="1"/>
    <n v="1"/>
    <n v="300"/>
    <n v="1"/>
    <n v="2017"/>
    <n v="4"/>
    <n v="9"/>
    <d v="2017-04-09T00:00:00"/>
    <n v="3.6"/>
    <x v="0"/>
  </r>
  <r>
    <n v="2377"/>
    <s v="Mini Meals"/>
    <n v="1"/>
    <s v="New Delhi"/>
    <s v="Netaji Subhash Place"/>
    <n v="77.149729699999995"/>
    <n v="28.6938779"/>
    <s v="North Indian, South Indian, Fast Food"/>
    <s v="Indian Rupees(Rs.)"/>
    <x v="0"/>
    <x v="0"/>
    <s v="No"/>
    <s v="No"/>
    <n v="1"/>
    <n v="66"/>
    <n v="300"/>
    <n v="2.7"/>
    <n v="2017"/>
    <n v="4"/>
    <n v="18"/>
    <d v="2017-04-18T00:00:00"/>
    <n v="3.6"/>
    <x v="0"/>
  </r>
  <r>
    <n v="18491638"/>
    <s v="Chennai Dosa Xpress"/>
    <n v="1"/>
    <s v="New Delhi"/>
    <s v="Pandav Nagar"/>
    <n v="0"/>
    <n v="0"/>
    <s v="South Indian"/>
    <s v="Indian Rupees(Rs.)"/>
    <x v="0"/>
    <x v="0"/>
    <s v="No"/>
    <s v="No"/>
    <n v="1"/>
    <n v="1"/>
    <n v="300"/>
    <n v="1"/>
    <n v="2010"/>
    <n v="4"/>
    <n v="18"/>
    <d v="2010-04-18T00:00:00"/>
    <n v="3.6"/>
    <x v="0"/>
  </r>
  <r>
    <n v="18462589"/>
    <s v="Baskin Robbins"/>
    <n v="1"/>
    <s v="New Delhi"/>
    <s v="Preet Vihar"/>
    <n v="77.294171000000006"/>
    <n v="28.642713000000001"/>
    <s v="Ice Cream"/>
    <s v="Indian Rupees(Rs.)"/>
    <x v="0"/>
    <x v="1"/>
    <s v="No"/>
    <s v="No"/>
    <n v="1"/>
    <n v="1"/>
    <n v="300"/>
    <n v="1"/>
    <n v="2015"/>
    <n v="4"/>
    <n v="15"/>
    <d v="2015-04-15T00:00:00"/>
    <n v="3.6"/>
    <x v="0"/>
  </r>
  <r>
    <n v="18336474"/>
    <s v="Chai Garam"/>
    <n v="1"/>
    <s v="New Delhi"/>
    <s v="Preet Vihar"/>
    <n v="77.296303899999998"/>
    <n v="28.642748000000001"/>
    <s v="Tea, Beverages, Fast Food"/>
    <s v="Indian Rupees(Rs.)"/>
    <x v="0"/>
    <x v="0"/>
    <s v="No"/>
    <s v="No"/>
    <n v="1"/>
    <n v="2"/>
    <n v="300"/>
    <n v="1"/>
    <n v="2012"/>
    <n v="4"/>
    <n v="28"/>
    <d v="2012-04-28T00:00:00"/>
    <n v="3.6"/>
    <x v="0"/>
  </r>
  <r>
    <n v="18400733"/>
    <s v="Nukkadwala"/>
    <n v="1"/>
    <s v="New Delhi"/>
    <s v="PVR Anupam Complex"/>
    <n v="77.207274179999999"/>
    <n v="28.523522589999999"/>
    <s v="Fast Food, Street Food"/>
    <s v="Indian Rupees(Rs.)"/>
    <x v="0"/>
    <x v="1"/>
    <s v="No"/>
    <s v="No"/>
    <n v="1"/>
    <n v="79"/>
    <n v="300"/>
    <n v="3.8"/>
    <n v="2018"/>
    <n v="4"/>
    <n v="1"/>
    <d v="2018-04-01T00:00:00"/>
    <n v="3.6"/>
    <x v="0"/>
  </r>
  <r>
    <n v="18285204"/>
    <s v="The Chinese &amp; Thai Restaurant"/>
    <n v="1"/>
    <s v="New Delhi"/>
    <s v="Safdarjung"/>
    <n v="77.192897540000004"/>
    <n v="28.561530779999998"/>
    <s v="Chinese, Thai"/>
    <s v="Indian Rupees(Rs.)"/>
    <x v="0"/>
    <x v="0"/>
    <s v="No"/>
    <s v="No"/>
    <n v="1"/>
    <n v="1"/>
    <n v="300"/>
    <n v="1"/>
    <n v="2017"/>
    <n v="4"/>
    <n v="23"/>
    <d v="2017-04-23T00:00:00"/>
    <n v="3.6"/>
    <x v="0"/>
  </r>
  <r>
    <n v="1634"/>
    <s v="Kwic Bitte Restaurant"/>
    <n v="1"/>
    <s v="New Delhi"/>
    <s v="Sarojini Nagar"/>
    <n v="77.195761099999999"/>
    <n v="28.5761246"/>
    <s v="Chinese, South Indian"/>
    <s v="Indian Rupees(Rs.)"/>
    <x v="0"/>
    <x v="0"/>
    <s v="No"/>
    <s v="No"/>
    <n v="1"/>
    <n v="38"/>
    <n v="300"/>
    <n v="3.3"/>
    <n v="2018"/>
    <n v="4"/>
    <n v="15"/>
    <d v="2018-04-15T00:00:00"/>
    <n v="3.6"/>
    <x v="0"/>
  </r>
  <r>
    <n v="18456150"/>
    <s v="Food Junkies"/>
    <n v="1"/>
    <s v="New Delhi"/>
    <s v="Satyaniketan"/>
    <n v="0"/>
    <n v="0"/>
    <s v="North Indian, Chinese, Mughlai"/>
    <s v="Indian Rupees(Rs.)"/>
    <x v="0"/>
    <x v="0"/>
    <s v="No"/>
    <s v="No"/>
    <n v="1"/>
    <n v="11"/>
    <n v="300"/>
    <n v="3.2"/>
    <n v="2015"/>
    <n v="4"/>
    <n v="27"/>
    <d v="2015-04-27T00:00:00"/>
    <n v="3.6"/>
    <x v="0"/>
  </r>
  <r>
    <n v="18224540"/>
    <s v="Chilli Tadka Food Villa"/>
    <n v="1"/>
    <s v="New Delhi"/>
    <s v="Shahdara"/>
    <n v="77.292821219999993"/>
    <n v="28.66869015"/>
    <s v="North Indian, Chinese"/>
    <s v="Indian Rupees(Rs.)"/>
    <x v="0"/>
    <x v="0"/>
    <s v="No"/>
    <s v="No"/>
    <n v="1"/>
    <n v="3"/>
    <n v="300"/>
    <n v="1"/>
    <n v="2010"/>
    <n v="4"/>
    <n v="9"/>
    <d v="2010-04-09T00:00:00"/>
    <n v="3.6"/>
    <x v="0"/>
  </r>
  <r>
    <n v="18025106"/>
    <s v="Sunny Kebab Wala"/>
    <n v="1"/>
    <s v="New Delhi"/>
    <s v="Subhash Nagar"/>
    <n v="77.113773600000002"/>
    <n v="28.634177900000001"/>
    <s v="North Indian, Fast Food"/>
    <s v="Indian Rupees(Rs.)"/>
    <x v="0"/>
    <x v="0"/>
    <s v="No"/>
    <s v="No"/>
    <n v="1"/>
    <n v="15"/>
    <n v="300"/>
    <n v="3.3"/>
    <n v="2015"/>
    <n v="4"/>
    <n v="28"/>
    <d v="2015-04-28T00:00:00"/>
    <n v="3.6"/>
    <x v="0"/>
  </r>
  <r>
    <n v="18204802"/>
    <s v="Dev Burger"/>
    <n v="1"/>
    <s v="New Delhi"/>
    <s v="Tilak Nagar"/>
    <n v="77.099839399999993"/>
    <n v="28.635043"/>
    <s v="Fast Food"/>
    <s v="Indian Rupees(Rs.)"/>
    <x v="0"/>
    <x v="0"/>
    <s v="No"/>
    <s v="No"/>
    <n v="1"/>
    <n v="5"/>
    <n v="300"/>
    <n v="2.9"/>
    <n v="2015"/>
    <n v="4"/>
    <n v="10"/>
    <d v="2015-04-10T00:00:00"/>
    <n v="3.6"/>
    <x v="0"/>
  </r>
  <r>
    <n v="303244"/>
    <s v="Twenty Four Seven"/>
    <n v="1"/>
    <s v="New Delhi"/>
    <s v="Vasant Vihar"/>
    <n v="77.163218560000004"/>
    <n v="28.557885129999999"/>
    <s v="Fast Food, North Indian"/>
    <s v="Indian Rupees(Rs.)"/>
    <x v="0"/>
    <x v="0"/>
    <s v="No"/>
    <s v="No"/>
    <n v="1"/>
    <n v="9"/>
    <n v="300"/>
    <n v="3.1"/>
    <n v="2010"/>
    <n v="4"/>
    <n v="2"/>
    <d v="2010-04-02T00:00:00"/>
    <n v="3.6"/>
    <x v="0"/>
  </r>
  <r>
    <n v="18337907"/>
    <s v="Gabbar Di Hatti"/>
    <n v="1"/>
    <s v="New Delhi"/>
    <s v="Vikas Marg"/>
    <n v="77.310352899999998"/>
    <n v="28.6580412"/>
    <s v="North Indian, Mughlai"/>
    <s v="Indian Rupees(Rs.)"/>
    <x v="0"/>
    <x v="0"/>
    <s v="No"/>
    <s v="No"/>
    <n v="1"/>
    <n v="19"/>
    <n v="300"/>
    <n v="3.4"/>
    <n v="2018"/>
    <n v="4"/>
    <n v="6"/>
    <d v="2018-04-06T00:00:00"/>
    <n v="3.6"/>
    <x v="0"/>
  </r>
  <r>
    <n v="18250797"/>
    <s v="Cake o' Cuisine"/>
    <n v="1"/>
    <s v="New Delhi"/>
    <s v="Ashok Vihar Phase 3"/>
    <n v="77.177857700000004"/>
    <n v="28.691831000000001"/>
    <s v="Bakery"/>
    <s v="Indian Rupees(Rs.)"/>
    <x v="0"/>
    <x v="0"/>
    <s v="No"/>
    <s v="No"/>
    <n v="1"/>
    <n v="26"/>
    <n v="300"/>
    <n v="3.3"/>
    <n v="2011"/>
    <n v="3"/>
    <n v="26"/>
    <d v="2011-03-26T00:00:00"/>
    <n v="3.6"/>
    <x v="0"/>
  </r>
  <r>
    <n v="1862"/>
    <s v="Bite-N-Sip"/>
    <n v="1"/>
    <s v="New Delhi"/>
    <s v="Bhikaji Cama Place"/>
    <n v="77.188460199999994"/>
    <n v="28.567778300000001"/>
    <s v="North Indian, Street Food"/>
    <s v="Indian Rupees(Rs.)"/>
    <x v="0"/>
    <x v="1"/>
    <s v="No"/>
    <s v="No"/>
    <n v="1"/>
    <n v="38"/>
    <n v="300"/>
    <n v="2.6"/>
    <n v="2015"/>
    <n v="3"/>
    <n v="22"/>
    <d v="2015-03-22T00:00:00"/>
    <n v="3.6"/>
    <x v="0"/>
  </r>
  <r>
    <n v="308006"/>
    <s v="Bhikharam's"/>
    <n v="1"/>
    <s v="New Delhi"/>
    <s v="Chandni Chowk"/>
    <n v="77.223983329999996"/>
    <n v="28.656888890000001"/>
    <s v="Mithai, Fast Food"/>
    <s v="Indian Rupees(Rs.)"/>
    <x v="0"/>
    <x v="0"/>
    <s v="No"/>
    <s v="No"/>
    <n v="1"/>
    <n v="5"/>
    <n v="300"/>
    <n v="3"/>
    <n v="2012"/>
    <n v="3"/>
    <n v="5"/>
    <d v="2012-03-05T00:00:00"/>
    <n v="3.6"/>
    <x v="0"/>
  </r>
  <r>
    <n v="18082228"/>
    <s v="Kuremal Mahavir Prasad Kulfi Wale"/>
    <n v="1"/>
    <s v="New Delhi"/>
    <s v="Chawri Bazar"/>
    <n v="77.226818800000004"/>
    <n v="28.647605899999999"/>
    <s v="Ice Cream"/>
    <s v="Indian Rupees(Rs.)"/>
    <x v="0"/>
    <x v="0"/>
    <s v="No"/>
    <s v="No"/>
    <n v="1"/>
    <n v="36"/>
    <n v="300"/>
    <n v="3.9"/>
    <n v="2010"/>
    <n v="3"/>
    <n v="2"/>
    <d v="2010-03-02T00:00:00"/>
    <n v="3.6"/>
    <x v="0"/>
  </r>
  <r>
    <n v="18292465"/>
    <s v="R.P.W Pizza"/>
    <n v="1"/>
    <s v="New Delhi"/>
    <s v="Daryaganj"/>
    <n v="77.2419072"/>
    <n v="28.644762"/>
    <s v="Pizza"/>
    <s v="Indian Rupees(Rs.)"/>
    <x v="0"/>
    <x v="0"/>
    <s v="No"/>
    <s v="No"/>
    <n v="1"/>
    <n v="3"/>
    <n v="300"/>
    <n v="1"/>
    <n v="2013"/>
    <n v="3"/>
    <n v="13"/>
    <d v="2013-03-13T00:00:00"/>
    <n v="3.6"/>
    <x v="0"/>
  </r>
  <r>
    <n v="313473"/>
    <s v="Pizza Station"/>
    <n v="1"/>
    <s v="New Delhi"/>
    <s v="Dilshad Garden"/>
    <n v="77.326115150000007"/>
    <n v="28.68426375"/>
    <s v="Pizza, Fast Food"/>
    <s v="Indian Rupees(Rs.)"/>
    <x v="0"/>
    <x v="0"/>
    <s v="No"/>
    <s v="No"/>
    <n v="1"/>
    <n v="7"/>
    <n v="300"/>
    <n v="3"/>
    <n v="2010"/>
    <n v="3"/>
    <n v="12"/>
    <d v="2010-03-12T00:00:00"/>
    <n v="3.6"/>
    <x v="0"/>
  </r>
  <r>
    <n v="18334422"/>
    <s v="Baskin Robbins"/>
    <n v="1"/>
    <s v="New Delhi"/>
    <s v="Green Park"/>
    <n v="77.2024756"/>
    <n v="28.5565678"/>
    <s v="Ice Cream"/>
    <s v="Indian Rupees(Rs.)"/>
    <x v="0"/>
    <x v="1"/>
    <s v="No"/>
    <s v="No"/>
    <n v="1"/>
    <n v="9"/>
    <n v="300"/>
    <n v="2.9"/>
    <n v="2018"/>
    <n v="3"/>
    <n v="18"/>
    <d v="2018-03-18T00:00:00"/>
    <n v="3.6"/>
    <x v="0"/>
  </r>
  <r>
    <n v="18423871"/>
    <s v="Food Refill"/>
    <n v="1"/>
    <s v="New Delhi"/>
    <s v="Hauz Khas"/>
    <n v="77.214975999999993"/>
    <n v="28.5626079"/>
    <s v="Chinese"/>
    <s v="Indian Rupees(Rs.)"/>
    <x v="0"/>
    <x v="1"/>
    <s v="No"/>
    <s v="No"/>
    <n v="1"/>
    <n v="23"/>
    <n v="300"/>
    <n v="3.1"/>
    <n v="2012"/>
    <n v="3"/>
    <n v="6"/>
    <d v="2012-03-06T00:00:00"/>
    <n v="3.6"/>
    <x v="0"/>
  </r>
  <r>
    <n v="303716"/>
    <s v="Pink Box"/>
    <n v="1"/>
    <s v="New Delhi"/>
    <s v="Hauz Khas"/>
    <n v="77.204567699999998"/>
    <n v="28.551390900000001"/>
    <s v="Bakery, Desserts"/>
    <s v="Indian Rupees(Rs.)"/>
    <x v="0"/>
    <x v="1"/>
    <s v="No"/>
    <s v="No"/>
    <n v="1"/>
    <n v="243"/>
    <n v="300"/>
    <n v="3.8"/>
    <n v="2013"/>
    <n v="3"/>
    <n v="15"/>
    <d v="2013-03-15T00:00:00"/>
    <n v="3.6"/>
    <x v="0"/>
  </r>
  <r>
    <n v="18037794"/>
    <s v="Shama Chicken Corner"/>
    <n v="1"/>
    <s v="New Delhi"/>
    <s v="Jail Road"/>
    <n v="77.110832500000001"/>
    <n v="28.625810300000001"/>
    <s v="Biryani, Mughlai"/>
    <s v="Indian Rupees(Rs.)"/>
    <x v="0"/>
    <x v="0"/>
    <s v="No"/>
    <s v="No"/>
    <n v="1"/>
    <n v="3"/>
    <n v="300"/>
    <n v="1"/>
    <n v="2013"/>
    <n v="3"/>
    <n v="1"/>
    <d v="2013-03-01T00:00:00"/>
    <n v="3.6"/>
    <x v="0"/>
  </r>
  <r>
    <n v="18357557"/>
    <s v="Shri Ram Sweets"/>
    <n v="1"/>
    <s v="New Delhi"/>
    <s v="Jangpura"/>
    <n v="77.258430599999997"/>
    <n v="28.579282899999999"/>
    <s v="South Indian, Street Food, Chinese"/>
    <s v="Indian Rupees(Rs.)"/>
    <x v="0"/>
    <x v="0"/>
    <s v="No"/>
    <s v="No"/>
    <n v="1"/>
    <n v="2"/>
    <n v="300"/>
    <n v="1"/>
    <n v="2018"/>
    <n v="3"/>
    <n v="9"/>
    <d v="2018-03-09T00:00:00"/>
    <n v="3.6"/>
    <x v="0"/>
  </r>
  <r>
    <n v="306034"/>
    <s v="34, Chowringhee Lane"/>
    <n v="1"/>
    <s v="New Delhi"/>
    <s v="JNU"/>
    <n v="77.181007899999997"/>
    <n v="28.549002300000001"/>
    <s v="Fast Food"/>
    <s v="Indian Rupees(Rs.)"/>
    <x v="0"/>
    <x v="0"/>
    <s v="No"/>
    <s v="No"/>
    <n v="1"/>
    <n v="15"/>
    <n v="300"/>
    <n v="3.2"/>
    <n v="2014"/>
    <n v="3"/>
    <n v="5"/>
    <d v="2014-03-05T00:00:00"/>
    <n v="3.6"/>
    <x v="0"/>
  </r>
  <r>
    <n v="303583"/>
    <s v="Teflas"/>
    <n v="1"/>
    <s v="New Delhi"/>
    <s v="JNU"/>
    <n v="77.165636800000001"/>
    <n v="28.547402699999999"/>
    <s v="North Indian, Chinese"/>
    <s v="Indian Rupees(Rs.)"/>
    <x v="0"/>
    <x v="0"/>
    <s v="No"/>
    <s v="No"/>
    <n v="1"/>
    <n v="53"/>
    <n v="300"/>
    <n v="3.4"/>
    <n v="2017"/>
    <n v="3"/>
    <n v="28"/>
    <d v="2017-03-28T00:00:00"/>
    <n v="3.6"/>
    <x v="0"/>
  </r>
  <r>
    <n v="9470"/>
    <s v="34, Chowringhee Lane"/>
    <n v="1"/>
    <s v="New Delhi"/>
    <s v="Kamla Nagar"/>
    <n v="77.2071483"/>
    <n v="28.6809045"/>
    <s v="Fast Food"/>
    <s v="Indian Rupees(Rs.)"/>
    <x v="0"/>
    <x v="0"/>
    <s v="No"/>
    <s v="No"/>
    <n v="1"/>
    <n v="86"/>
    <n v="300"/>
    <n v="3.3"/>
    <n v="2012"/>
    <n v="3"/>
    <n v="8"/>
    <d v="2012-03-08T00:00:00"/>
    <n v="3.6"/>
    <x v="0"/>
  </r>
  <r>
    <n v="18430598"/>
    <s v="Nukkadwala"/>
    <n v="1"/>
    <s v="New Delhi"/>
    <s v="Kamla Nagar"/>
    <n v="77.208146999999997"/>
    <n v="28.680956999999999"/>
    <s v="Fast Food, Street Food"/>
    <s v="Indian Rupees(Rs.)"/>
    <x v="0"/>
    <x v="1"/>
    <s v="No"/>
    <s v="No"/>
    <n v="1"/>
    <n v="58"/>
    <n v="300"/>
    <n v="3.7"/>
    <n v="2017"/>
    <n v="3"/>
    <n v="21"/>
    <d v="2017-03-21T00:00:00"/>
    <n v="3.6"/>
    <x v="0"/>
  </r>
  <r>
    <n v="304461"/>
    <s v="Shawarma Wala"/>
    <n v="1"/>
    <s v="New Delhi"/>
    <s v="Kamla Nagar"/>
    <n v="77.207596100000004"/>
    <n v="28.680885400000001"/>
    <s v="Fast Food"/>
    <s v="Indian Rupees(Rs.)"/>
    <x v="0"/>
    <x v="0"/>
    <s v="No"/>
    <s v="No"/>
    <n v="1"/>
    <n v="234"/>
    <n v="300"/>
    <n v="3.7"/>
    <n v="2011"/>
    <n v="3"/>
    <n v="4"/>
    <d v="2011-03-04T00:00:00"/>
    <n v="3.6"/>
    <x v="0"/>
  </r>
  <r>
    <n v="300448"/>
    <s v="Namdhari's Icecream &amp; Bakers"/>
    <n v="1"/>
    <s v="New Delhi"/>
    <s v="Kirti Nagar"/>
    <n v="77.130067299999993"/>
    <n v="28.652200499999999"/>
    <s v="Desserts, Bakery, Fast Food"/>
    <s v="Indian Rupees(Rs.)"/>
    <x v="0"/>
    <x v="0"/>
    <s v="No"/>
    <s v="No"/>
    <n v="1"/>
    <n v="23"/>
    <n v="300"/>
    <n v="2.8"/>
    <n v="2011"/>
    <n v="3"/>
    <n v="21"/>
    <d v="2011-03-21T00:00:00"/>
    <n v="3.6"/>
    <x v="0"/>
  </r>
  <r>
    <n v="5658"/>
    <s v="Swad Fast Food"/>
    <n v="1"/>
    <s v="New Delhi"/>
    <s v="Kirti Nagar"/>
    <n v="77.130433330000002"/>
    <n v="28.65249167"/>
    <s v="Chinese, South Indian"/>
    <s v="Indian Rupees(Rs.)"/>
    <x v="0"/>
    <x v="0"/>
    <s v="No"/>
    <s v="No"/>
    <n v="1"/>
    <n v="16"/>
    <n v="300"/>
    <n v="2.9"/>
    <n v="2011"/>
    <n v="3"/>
    <n v="4"/>
    <d v="2011-03-04T00:00:00"/>
    <n v="3.6"/>
    <x v="0"/>
  </r>
  <r>
    <n v="18423095"/>
    <s v="Goosebumps"/>
    <n v="1"/>
    <s v="New Delhi"/>
    <s v="Krishna Nagar"/>
    <n v="77.277966199999995"/>
    <n v="28.6523602"/>
    <s v="Ice Cream, Desserts"/>
    <s v="Indian Rupees(Rs.)"/>
    <x v="0"/>
    <x v="0"/>
    <s v="No"/>
    <s v="No"/>
    <n v="1"/>
    <n v="6"/>
    <n v="300"/>
    <n v="3.2"/>
    <n v="2013"/>
    <n v="3"/>
    <n v="2"/>
    <d v="2013-03-02T00:00:00"/>
    <n v="3.6"/>
    <x v="0"/>
  </r>
  <r>
    <n v="307223"/>
    <s v="Sugar Blossoms"/>
    <n v="1"/>
    <s v="New Delhi"/>
    <s v="Lodhi Colony"/>
    <n v="77.226937000000007"/>
    <n v="28.582100000000001"/>
    <s v="Desserts, Bakery"/>
    <s v="Indian Rupees(Rs.)"/>
    <x v="0"/>
    <x v="0"/>
    <s v="No"/>
    <s v="No"/>
    <n v="1"/>
    <n v="58"/>
    <n v="300"/>
    <n v="3.6"/>
    <n v="2014"/>
    <n v="3"/>
    <n v="19"/>
    <d v="2014-03-19T00:00:00"/>
    <n v="3.6"/>
    <x v="0"/>
  </r>
  <r>
    <n v="305183"/>
    <s v="First Treat Bakers"/>
    <n v="1"/>
    <s v="New Delhi"/>
    <s v="Mahipalpur"/>
    <n v="77.126719100000003"/>
    <n v="28.544302399999999"/>
    <s v="Bakery"/>
    <s v="Indian Rupees(Rs.)"/>
    <x v="0"/>
    <x v="0"/>
    <s v="No"/>
    <s v="No"/>
    <n v="1"/>
    <n v="2"/>
    <n v="300"/>
    <n v="1"/>
    <n v="2010"/>
    <n v="3"/>
    <n v="19"/>
    <d v="2010-03-19T00:00:00"/>
    <n v="3.6"/>
    <x v="0"/>
  </r>
  <r>
    <n v="18332076"/>
    <s v="Kolhapuri Veg Non-Veg Foods"/>
    <n v="1"/>
    <s v="New Delhi"/>
    <s v="Malviya Nagar"/>
    <n v="77.216906499999993"/>
    <n v="28.533793800000002"/>
    <s v="Maharashtrian"/>
    <s v="Indian Rupees(Rs.)"/>
    <x v="0"/>
    <x v="1"/>
    <s v="No"/>
    <s v="No"/>
    <n v="1"/>
    <n v="20"/>
    <n v="300"/>
    <n v="3.3"/>
    <n v="2014"/>
    <n v="3"/>
    <n v="14"/>
    <d v="2014-03-14T00:00:00"/>
    <n v="3.6"/>
    <x v="0"/>
  </r>
  <r>
    <n v="18375388"/>
    <s v="Senorita's"/>
    <n v="1"/>
    <s v="New Delhi"/>
    <s v="Mayur Vihar Phase 1"/>
    <n v="77.290529899999996"/>
    <n v="28.606839900000001"/>
    <s v="Mexican"/>
    <s v="Indian Rupees(Rs.)"/>
    <x v="0"/>
    <x v="0"/>
    <s v="No"/>
    <s v="No"/>
    <n v="1"/>
    <n v="3"/>
    <n v="300"/>
    <n v="1"/>
    <n v="2013"/>
    <n v="3"/>
    <n v="11"/>
    <d v="2013-03-11T00:00:00"/>
    <n v="3.6"/>
    <x v="0"/>
  </r>
  <r>
    <n v="308812"/>
    <s v="Just Chinese"/>
    <n v="1"/>
    <s v="New Delhi"/>
    <s v="Mayur Vihar Phase 1"/>
    <n v="77.2935856"/>
    <n v="28.608891100000001"/>
    <s v="Chinese"/>
    <s v="Indian Rupees(Rs.)"/>
    <x v="0"/>
    <x v="1"/>
    <s v="No"/>
    <s v="No"/>
    <n v="1"/>
    <n v="36"/>
    <n v="300"/>
    <n v="2.4"/>
    <n v="2012"/>
    <n v="3"/>
    <n v="20"/>
    <d v="2012-03-20T00:00:00"/>
    <n v="3.6"/>
    <x v="0"/>
  </r>
  <r>
    <n v="301105"/>
    <s v="Samarpan Fast Food"/>
    <n v="1"/>
    <s v="New Delhi"/>
    <s v="Mayur Vihar Phase 3"/>
    <n v="77.336538700000006"/>
    <n v="28.610162299999999"/>
    <s v="Chinese"/>
    <s v="Indian Rupees(Rs.)"/>
    <x v="0"/>
    <x v="0"/>
    <s v="No"/>
    <s v="No"/>
    <n v="1"/>
    <n v="9"/>
    <n v="300"/>
    <n v="2.9"/>
    <n v="2011"/>
    <n v="3"/>
    <n v="4"/>
    <d v="2011-03-04T00:00:00"/>
    <n v="3.6"/>
    <x v="0"/>
  </r>
  <r>
    <n v="309509"/>
    <s v="Namaste Restaurant"/>
    <n v="1"/>
    <s v="New Delhi"/>
    <s v="Munirka"/>
    <n v="77.170877399999995"/>
    <n v="28.558628599999999"/>
    <s v="Chinese"/>
    <s v="Indian Rupees(Rs.)"/>
    <x v="0"/>
    <x v="0"/>
    <s v="No"/>
    <s v="No"/>
    <n v="1"/>
    <n v="1"/>
    <n v="300"/>
    <n v="1"/>
    <n v="2017"/>
    <n v="3"/>
    <n v="10"/>
    <d v="2017-03-10T00:00:00"/>
    <n v="3.6"/>
    <x v="0"/>
  </r>
  <r>
    <n v="313159"/>
    <s v="Dolce Gelato"/>
    <n v="1"/>
    <s v="New Delhi"/>
    <s v="Nehru Place"/>
    <n v="77.252414200000004"/>
    <n v="28.547874199999999"/>
    <s v="Ice Cream, Beverages, Fast Food"/>
    <s v="Indian Rupees(Rs.)"/>
    <x v="0"/>
    <x v="1"/>
    <s v="No"/>
    <s v="No"/>
    <n v="1"/>
    <n v="9"/>
    <n v="300"/>
    <n v="3.2"/>
    <n v="2018"/>
    <n v="3"/>
    <n v="13"/>
    <d v="2018-03-13T00:00:00"/>
    <n v="3.6"/>
    <x v="0"/>
  </r>
  <r>
    <n v="7330"/>
    <s v="New Durga Dosa Corner"/>
    <n v="1"/>
    <s v="New Delhi"/>
    <s v="Paschim Vihar"/>
    <n v="77.084570200000002"/>
    <n v="28.670228600000002"/>
    <s v="South Indian, Fast Food"/>
    <s v="Indian Rupees(Rs.)"/>
    <x v="0"/>
    <x v="1"/>
    <s v="No"/>
    <s v="No"/>
    <n v="1"/>
    <n v="43"/>
    <n v="300"/>
    <n v="3"/>
    <n v="2017"/>
    <n v="3"/>
    <n v="1"/>
    <d v="2017-03-01T00:00:00"/>
    <n v="3.6"/>
    <x v="0"/>
  </r>
  <r>
    <n v="306636"/>
    <s v="Deli 63"/>
    <n v="1"/>
    <s v="New Delhi"/>
    <s v="Paschim Vihar"/>
    <n v="77.111327599999996"/>
    <n v="28.677044800000001"/>
    <s v="Fast Food, Street Food"/>
    <s v="Indian Rupees(Rs.)"/>
    <x v="0"/>
    <x v="1"/>
    <s v="No"/>
    <s v="No"/>
    <n v="1"/>
    <n v="52"/>
    <n v="300"/>
    <n v="3.6"/>
    <n v="2018"/>
    <n v="3"/>
    <n v="6"/>
    <d v="2018-03-06T00:00:00"/>
    <n v="3.6"/>
    <x v="0"/>
  </r>
  <r>
    <n v="302815"/>
    <s v="Babu Shahi Bawarchi"/>
    <n v="1"/>
    <s v="New Delhi"/>
    <s v="Pragati Maidan"/>
    <n v="77.240560200000004"/>
    <n v="28.6143292"/>
    <s v="Biryani"/>
    <s v="Indian Rupees(Rs.)"/>
    <x v="0"/>
    <x v="0"/>
    <s v="No"/>
    <s v="No"/>
    <n v="1"/>
    <n v="100"/>
    <n v="300"/>
    <n v="3.3"/>
    <n v="2011"/>
    <n v="3"/>
    <n v="17"/>
    <d v="2011-03-17T00:00:00"/>
    <n v="3.6"/>
    <x v="0"/>
  </r>
  <r>
    <n v="8272"/>
    <s v="Cocoberry"/>
    <n v="1"/>
    <s v="New Delhi"/>
    <s v="Punjabi Bagh"/>
    <n v="77.123417259999997"/>
    <n v="28.66653148"/>
    <s v="Desserts"/>
    <s v="Indian Rupees(Rs.)"/>
    <x v="0"/>
    <x v="1"/>
    <s v="No"/>
    <s v="No"/>
    <n v="1"/>
    <n v="50"/>
    <n v="300"/>
    <n v="3.2"/>
    <n v="2016"/>
    <n v="3"/>
    <n v="21"/>
    <d v="2016-03-21T00:00:00"/>
    <n v="3.6"/>
    <x v="0"/>
  </r>
  <r>
    <n v="303105"/>
    <s v="Twenty Four Seven"/>
    <n v="1"/>
    <s v="New Delhi"/>
    <s v="Punjabi Bagh"/>
    <n v="77.123271079999995"/>
    <n v="28.666674159999999"/>
    <s v="Fast Food, North Indian"/>
    <s v="Indian Rupees(Rs.)"/>
    <x v="0"/>
    <x v="0"/>
    <s v="No"/>
    <s v="No"/>
    <n v="1"/>
    <n v="24"/>
    <n v="300"/>
    <n v="3.2"/>
    <n v="2013"/>
    <n v="3"/>
    <n v="15"/>
    <d v="2013-03-15T00:00:00"/>
    <n v="3.6"/>
    <x v="0"/>
  </r>
  <r>
    <n v="18107869"/>
    <s v="Posh Spice"/>
    <n v="1"/>
    <s v="New Delhi"/>
    <s v="Rajinder Nagar"/>
    <n v="77.188908400000003"/>
    <n v="28.6434584"/>
    <s v="Fast Food"/>
    <s v="Indian Rupees(Rs.)"/>
    <x v="0"/>
    <x v="0"/>
    <s v="No"/>
    <s v="No"/>
    <n v="1"/>
    <n v="12"/>
    <n v="300"/>
    <n v="3"/>
    <n v="2017"/>
    <n v="3"/>
    <n v="4"/>
    <d v="2017-03-04T00:00:00"/>
    <n v="3.6"/>
    <x v="0"/>
  </r>
  <r>
    <n v="300844"/>
    <s v="34, Chowringhee Lane"/>
    <n v="1"/>
    <s v="New Delhi"/>
    <s v="Rohini"/>
    <n v="77.1292361"/>
    <n v="28.7049801"/>
    <s v="Fast Food"/>
    <s v="Indian Rupees(Rs.)"/>
    <x v="0"/>
    <x v="0"/>
    <s v="No"/>
    <s v="No"/>
    <n v="1"/>
    <n v="85"/>
    <n v="300"/>
    <n v="3.3"/>
    <n v="2016"/>
    <n v="3"/>
    <n v="27"/>
    <d v="2016-03-27T00:00:00"/>
    <n v="3.6"/>
    <x v="0"/>
  </r>
  <r>
    <n v="18461946"/>
    <s v="Dec"/>
    <n v="1"/>
    <s v="New Delhi"/>
    <s v="Safdarjung"/>
    <n v="0"/>
    <n v="0"/>
    <s v="Pizza, Continental, Beverages"/>
    <s v="Indian Rupees(Rs.)"/>
    <x v="0"/>
    <x v="0"/>
    <s v="No"/>
    <s v="No"/>
    <n v="1"/>
    <n v="15"/>
    <n v="300"/>
    <n v="3.3"/>
    <n v="2011"/>
    <n v="3"/>
    <n v="10"/>
    <d v="2011-03-10T00:00:00"/>
    <n v="3.6"/>
    <x v="0"/>
  </r>
  <r>
    <n v="18496493"/>
    <s v="Starup Catering"/>
    <n v="1"/>
    <s v="New Delhi"/>
    <s v="Safdarjung"/>
    <n v="0"/>
    <n v="0"/>
    <s v="Chinese, Mughlai, North Indian"/>
    <s v="Indian Rupees(Rs.)"/>
    <x v="0"/>
    <x v="0"/>
    <s v="No"/>
    <s v="No"/>
    <n v="1"/>
    <n v="1"/>
    <n v="300"/>
    <n v="1"/>
    <n v="2010"/>
    <n v="3"/>
    <n v="15"/>
    <d v="2010-03-15T00:00:00"/>
    <n v="3.6"/>
    <x v="0"/>
  </r>
  <r>
    <n v="1629"/>
    <s v="Shanghai Restaurant"/>
    <n v="1"/>
    <s v="New Delhi"/>
    <s v="Satyaniketan"/>
    <n v="77.169141499999995"/>
    <n v="28.587529"/>
    <s v="North Indian, Mughlai, Chinese"/>
    <s v="Indian Rupees(Rs.)"/>
    <x v="0"/>
    <x v="0"/>
    <s v="No"/>
    <s v="No"/>
    <n v="1"/>
    <n v="23"/>
    <n v="300"/>
    <n v="2.5"/>
    <n v="2015"/>
    <n v="3"/>
    <n v="13"/>
    <d v="2015-03-13T00:00:00"/>
    <n v="3.6"/>
    <x v="0"/>
  </r>
  <r>
    <n v="18355138"/>
    <s v="Grill Master"/>
    <n v="1"/>
    <s v="New Delhi"/>
    <s v="Satyaniketan"/>
    <n v="77.168557160000006"/>
    <n v="28.58764742"/>
    <s v="Fast Food"/>
    <s v="Indian Rupees(Rs.)"/>
    <x v="0"/>
    <x v="1"/>
    <s v="No"/>
    <s v="No"/>
    <n v="1"/>
    <n v="26"/>
    <n v="300"/>
    <n v="3.7"/>
    <n v="2017"/>
    <n v="3"/>
    <n v="18"/>
    <d v="2017-03-18T00:00:00"/>
    <n v="3.6"/>
    <x v="0"/>
  </r>
  <r>
    <n v="18377919"/>
    <s v="Bikaner Sweets &amp; Restaurant"/>
    <n v="1"/>
    <s v="New Delhi"/>
    <s v="Shahdara"/>
    <n v="77.284943299999995"/>
    <n v="28.682530100000001"/>
    <s v="North Indian, Chinese, South Indian"/>
    <s v="Indian Rupees(Rs.)"/>
    <x v="0"/>
    <x v="0"/>
    <s v="No"/>
    <s v="No"/>
    <n v="1"/>
    <n v="1"/>
    <n v="300"/>
    <n v="1"/>
    <n v="2013"/>
    <n v="3"/>
    <n v="5"/>
    <d v="2013-03-05T00:00:00"/>
    <n v="3.6"/>
    <x v="0"/>
  </r>
  <r>
    <n v="18454520"/>
    <s v="Choc-oholic"/>
    <n v="1"/>
    <s v="New Delhi"/>
    <s v="Shalimar Bagh"/>
    <n v="0"/>
    <n v="0"/>
    <s v="Desserts"/>
    <s v="Indian Rupees(Rs.)"/>
    <x v="0"/>
    <x v="0"/>
    <s v="No"/>
    <s v="No"/>
    <n v="1"/>
    <n v="2"/>
    <n v="300"/>
    <n v="1"/>
    <n v="2014"/>
    <n v="3"/>
    <n v="4"/>
    <d v="2014-03-04T00:00:00"/>
    <n v="3.6"/>
    <x v="0"/>
  </r>
  <r>
    <n v="18446388"/>
    <s v="The Urban Canteen"/>
    <n v="1"/>
    <s v="New Delhi"/>
    <s v="Shalimar Bagh"/>
    <n v="77.155113499999999"/>
    <n v="28.709467100000001"/>
    <s v="Fast Food"/>
    <s v="Indian Rupees(Rs.)"/>
    <x v="0"/>
    <x v="0"/>
    <s v="No"/>
    <s v="No"/>
    <n v="1"/>
    <n v="2"/>
    <n v="300"/>
    <n v="1"/>
    <n v="2018"/>
    <n v="3"/>
    <n v="13"/>
    <d v="2018-03-13T00:00:00"/>
    <n v="3.6"/>
    <x v="0"/>
  </r>
  <r>
    <n v="18368025"/>
    <s v="Funduz Cafe"/>
    <n v="1"/>
    <s v="New Delhi"/>
    <s v="Tilak Nagar"/>
    <n v="77.1002905"/>
    <n v="28.644918199999999"/>
    <s v="Fast Food"/>
    <s v="Indian Rupees(Rs.)"/>
    <x v="0"/>
    <x v="0"/>
    <s v="No"/>
    <s v="No"/>
    <n v="1"/>
    <n v="3"/>
    <n v="300"/>
    <n v="1"/>
    <n v="2018"/>
    <n v="3"/>
    <n v="4"/>
    <d v="2018-03-04T00:00:00"/>
    <n v="3.6"/>
    <x v="0"/>
  </r>
  <r>
    <n v="18469949"/>
    <s v="Shawarma Wala"/>
    <n v="1"/>
    <s v="New Delhi"/>
    <s v="Tilak Nagar"/>
    <n v="77.095468699999998"/>
    <n v="28.6370036"/>
    <s v="Fast Food"/>
    <s v="Indian Rupees(Rs.)"/>
    <x v="0"/>
    <x v="0"/>
    <s v="No"/>
    <s v="No"/>
    <n v="1"/>
    <n v="3"/>
    <n v="300"/>
    <n v="1"/>
    <n v="2017"/>
    <n v="3"/>
    <n v="17"/>
    <d v="2017-03-17T00:00:00"/>
    <n v="3.6"/>
    <x v="0"/>
  </r>
  <r>
    <n v="18372661"/>
    <s v="Gayatri's Break Point Restaurant"/>
    <n v="1"/>
    <s v="New Delhi"/>
    <s v="Uttam Nagar"/>
    <n v="77.062157799999994"/>
    <n v="28.620065799999999"/>
    <s v="North Indian, South Indian, Chinese, Fast Food"/>
    <s v="Indian Rupees(Rs.)"/>
    <x v="0"/>
    <x v="0"/>
    <s v="No"/>
    <s v="No"/>
    <n v="1"/>
    <n v="4"/>
    <n v="300"/>
    <n v="3.1"/>
    <n v="2011"/>
    <n v="3"/>
    <n v="20"/>
    <d v="2011-03-20T00:00:00"/>
    <n v="3.6"/>
    <x v="0"/>
  </r>
  <r>
    <n v="17989106"/>
    <s v="New China Town"/>
    <n v="1"/>
    <s v="New Delhi"/>
    <s v="Uttam Nagar"/>
    <n v="77.033192900000003"/>
    <n v="28.6173544"/>
    <s v="Chinese"/>
    <s v="Indian Rupees(Rs.)"/>
    <x v="0"/>
    <x v="0"/>
    <s v="No"/>
    <s v="No"/>
    <n v="1"/>
    <n v="2"/>
    <n v="300"/>
    <n v="1"/>
    <n v="2018"/>
    <n v="3"/>
    <n v="18"/>
    <d v="2018-03-18T00:00:00"/>
    <n v="3.6"/>
    <x v="0"/>
  </r>
  <r>
    <n v="18291214"/>
    <s v="Chalte Firte Momos"/>
    <n v="1"/>
    <s v="New Delhi"/>
    <s v="V3S Mall, Laxmi Nagar"/>
    <n v="77.286287400000006"/>
    <n v="28.6367704"/>
    <s v="Fast Food, Chinese"/>
    <s v="Indian Rupees(Rs.)"/>
    <x v="0"/>
    <x v="0"/>
    <s v="No"/>
    <s v="No"/>
    <n v="1"/>
    <n v="23"/>
    <n v="300"/>
    <n v="2.6"/>
    <n v="2013"/>
    <n v="3"/>
    <n v="21"/>
    <d v="2013-03-21T00:00:00"/>
    <n v="3.6"/>
    <x v="0"/>
  </r>
  <r>
    <n v="300461"/>
    <s v="Ishwar Sweets"/>
    <n v="1"/>
    <s v="New Delhi"/>
    <s v="Vikaspuri"/>
    <n v="77.079267799999997"/>
    <n v="28.638455"/>
    <s v="Chinese"/>
    <s v="Indian Rupees(Rs.)"/>
    <x v="0"/>
    <x v="0"/>
    <s v="No"/>
    <s v="No"/>
    <n v="1"/>
    <n v="33"/>
    <n v="300"/>
    <n v="3.4"/>
    <n v="2016"/>
    <n v="3"/>
    <n v="15"/>
    <d v="2016-03-15T00:00:00"/>
    <n v="3.6"/>
    <x v="0"/>
  </r>
  <r>
    <n v="18057797"/>
    <s v="Sardar Pure Meat Shop"/>
    <n v="1"/>
    <s v="New Delhi"/>
    <s v="Vikaspuri"/>
    <n v="77.0765052"/>
    <n v="28.638646000000001"/>
    <s v="Raw Meats, Fast Food"/>
    <s v="Indian Rupees(Rs.)"/>
    <x v="0"/>
    <x v="0"/>
    <s v="No"/>
    <s v="No"/>
    <n v="1"/>
    <n v="9"/>
    <n v="300"/>
    <n v="3.2"/>
    <n v="2014"/>
    <n v="3"/>
    <n v="21"/>
    <d v="2014-03-21T00:00:00"/>
    <n v="3.6"/>
    <x v="0"/>
  </r>
  <r>
    <n v="18377897"/>
    <s v="Rupa Ice Cream Parlour"/>
    <n v="1"/>
    <s v="New Delhi"/>
    <s v="Vivek Vihar"/>
    <n v="77.312037910000001"/>
    <n v="28.669843310000001"/>
    <s v="Desserts"/>
    <s v="Indian Rupees(Rs.)"/>
    <x v="0"/>
    <x v="0"/>
    <s v="No"/>
    <s v="No"/>
    <n v="1"/>
    <n v="1"/>
    <n v="300"/>
    <n v="1"/>
    <n v="2018"/>
    <n v="3"/>
    <n v="19"/>
    <d v="2018-03-19T00:00:00"/>
    <n v="3.6"/>
    <x v="0"/>
  </r>
  <r>
    <n v="309051"/>
    <s v="Burger Joint"/>
    <n v="1"/>
    <s v="New Delhi"/>
    <s v="Crescent Square Mall, Rohini"/>
    <n v="77.124893799999995"/>
    <n v="28.718368399999999"/>
    <s v="Fast Food, Burger"/>
    <s v="Indian Rupees(Rs.)"/>
    <x v="0"/>
    <x v="1"/>
    <s v="No"/>
    <s v="No"/>
    <n v="1"/>
    <n v="164"/>
    <n v="300"/>
    <n v="3.5"/>
    <n v="2015"/>
    <n v="2"/>
    <n v="7"/>
    <d v="2015-02-07T00:00:00"/>
    <n v="3.6"/>
    <x v="0"/>
  </r>
  <r>
    <n v="308703"/>
    <s v="Choco Kraft"/>
    <n v="1"/>
    <s v="New Delhi"/>
    <s v="Defence Colony"/>
    <n v="77.238315"/>
    <n v="28.577460200000001"/>
    <s v="Bakery, Desserts"/>
    <s v="Indian Rupees(Rs.)"/>
    <x v="0"/>
    <x v="1"/>
    <s v="No"/>
    <s v="No"/>
    <n v="1"/>
    <n v="12"/>
    <n v="300"/>
    <n v="3.2"/>
    <n v="2017"/>
    <n v="2"/>
    <n v="10"/>
    <d v="2017-02-10T00:00:00"/>
    <n v="3.6"/>
    <x v="0"/>
  </r>
  <r>
    <n v="18455950"/>
    <s v="Eat &amp; Gulp"/>
    <n v="1"/>
    <s v="New Delhi"/>
    <s v="Delhi University-GTB Nagar"/>
    <n v="77.211279200000007"/>
    <n v="28.704523600000002"/>
    <s v="Fast Food, Italian"/>
    <s v="Indian Rupees(Rs.)"/>
    <x v="0"/>
    <x v="0"/>
    <s v="No"/>
    <s v="No"/>
    <n v="1"/>
    <n v="1"/>
    <n v="300"/>
    <n v="1"/>
    <n v="2018"/>
    <n v="2"/>
    <n v="28"/>
    <d v="2018-02-28T00:00:00"/>
    <n v="3.6"/>
    <x v="0"/>
  </r>
  <r>
    <n v="305209"/>
    <s v="New South Indian Hut"/>
    <n v="1"/>
    <s v="New Delhi"/>
    <s v="Dilshad Garden"/>
    <n v="77.323536899999993"/>
    <n v="28.682750200000001"/>
    <s v="South Indian"/>
    <s v="Indian Rupees(Rs.)"/>
    <x v="0"/>
    <x v="0"/>
    <s v="No"/>
    <s v="No"/>
    <n v="1"/>
    <n v="7"/>
    <n v="300"/>
    <n v="3.1"/>
    <n v="2011"/>
    <n v="2"/>
    <n v="27"/>
    <d v="2011-02-27T00:00:00"/>
    <n v="3.6"/>
    <x v="0"/>
  </r>
  <r>
    <n v="6875"/>
    <s v="Muffins"/>
    <n v="1"/>
    <s v="New Delhi"/>
    <s v="District Centre, Janakpuri"/>
    <n v="77.081313300000005"/>
    <n v="28.630541900000001"/>
    <s v="Bakery, Fast Food"/>
    <s v="Indian Rupees(Rs.)"/>
    <x v="0"/>
    <x v="0"/>
    <s v="No"/>
    <s v="No"/>
    <n v="1"/>
    <n v="56"/>
    <n v="300"/>
    <n v="3.5"/>
    <n v="2015"/>
    <n v="2"/>
    <n v="2"/>
    <d v="2015-02-02T00:00:00"/>
    <n v="3.6"/>
    <x v="0"/>
  </r>
  <r>
    <n v="18423116"/>
    <s v="Hardwari"/>
    <n v="1"/>
    <s v="New Delhi"/>
    <s v="East Patel Nagar"/>
    <n v="77.173412200000001"/>
    <n v="28.646094900000001"/>
    <s v="Mithai"/>
    <s v="Indian Rupees(Rs.)"/>
    <x v="0"/>
    <x v="0"/>
    <s v="No"/>
    <s v="No"/>
    <n v="1"/>
    <n v="3"/>
    <n v="300"/>
    <n v="1"/>
    <n v="2011"/>
    <n v="2"/>
    <n v="27"/>
    <d v="2011-02-27T00:00:00"/>
    <n v="3.6"/>
    <x v="0"/>
  </r>
  <r>
    <n v="9640"/>
    <s v="Essex Collections Patisserie"/>
    <n v="1"/>
    <s v="New Delhi"/>
    <s v="Essex Farms"/>
    <n v="77.201186699999994"/>
    <n v="28.543789400000001"/>
    <s v="Bakery, Desserts, Fast Food"/>
    <s v="Indian Rupees(Rs.)"/>
    <x v="0"/>
    <x v="0"/>
    <s v="No"/>
    <s v="No"/>
    <n v="1"/>
    <n v="50"/>
    <n v="300"/>
    <n v="3.4"/>
    <n v="2016"/>
    <n v="2"/>
    <n v="9"/>
    <d v="2016-02-09T00:00:00"/>
    <n v="3.6"/>
    <x v="0"/>
  </r>
  <r>
    <n v="732"/>
    <s v="The Kathis"/>
    <n v="1"/>
    <s v="New Delhi"/>
    <s v="Greater Kailash (GK) 1"/>
    <n v="77.236249299999997"/>
    <n v="28.5493861"/>
    <s v="Fast Food"/>
    <s v="Indian Rupees(Rs.)"/>
    <x v="0"/>
    <x v="1"/>
    <s v="No"/>
    <s v="No"/>
    <n v="1"/>
    <n v="67"/>
    <n v="300"/>
    <n v="3"/>
    <n v="2014"/>
    <n v="2"/>
    <n v="7"/>
    <d v="2014-02-07T00:00:00"/>
    <n v="3.6"/>
    <x v="0"/>
  </r>
  <r>
    <n v="307344"/>
    <s v="Al Bake"/>
    <n v="1"/>
    <s v="New Delhi"/>
    <s v="Greater Kailash (GK) 2"/>
    <n v="77.238997999999995"/>
    <n v="28.5378735"/>
    <s v="Lebanese, Chinese, Fast Food"/>
    <s v="Indian Rupees(Rs.)"/>
    <x v="0"/>
    <x v="0"/>
    <s v="No"/>
    <s v="No"/>
    <n v="1"/>
    <n v="30"/>
    <n v="300"/>
    <n v="2.4"/>
    <n v="2011"/>
    <n v="2"/>
    <n v="17"/>
    <d v="2011-02-17T00:00:00"/>
    <n v="3.6"/>
    <x v="0"/>
  </r>
  <r>
    <n v="18430873"/>
    <s v="Potet"/>
    <n v="1"/>
    <s v="New Delhi"/>
    <s v="Hauz Khas"/>
    <n v="77.205915700000006"/>
    <n v="28.554245300000002"/>
    <s v="Fast Food, Beverages"/>
    <s v="Indian Rupees(Rs.)"/>
    <x v="0"/>
    <x v="0"/>
    <s v="No"/>
    <s v="No"/>
    <n v="1"/>
    <n v="23"/>
    <n v="300"/>
    <n v="3.7"/>
    <n v="2011"/>
    <n v="2"/>
    <n v="13"/>
    <d v="2011-02-13T00:00:00"/>
    <n v="3.6"/>
    <x v="0"/>
  </r>
  <r>
    <n v="309856"/>
    <s v="Chaudhary Sweets Corner"/>
    <n v="1"/>
    <s v="New Delhi"/>
    <s v="Kamla Nagar"/>
    <n v="77.196348599999993"/>
    <n v="28.677216600000001"/>
    <s v="Desserts, Beverages"/>
    <s v="Indian Rupees(Rs.)"/>
    <x v="0"/>
    <x v="0"/>
    <s v="No"/>
    <s v="No"/>
    <n v="1"/>
    <n v="36"/>
    <n v="300"/>
    <n v="3.8"/>
    <n v="2017"/>
    <n v="2"/>
    <n v="2"/>
    <d v="2017-02-02T00:00:00"/>
    <n v="3.6"/>
    <x v="0"/>
  </r>
  <r>
    <n v="312518"/>
    <s v="Goosebumps"/>
    <n v="1"/>
    <s v="New Delhi"/>
    <s v="Karkardooma"/>
    <n v="77.302080900000007"/>
    <n v="28.646742100000001"/>
    <s v="Ice Cream, Desserts"/>
    <s v="Indian Rupees(Rs.)"/>
    <x v="0"/>
    <x v="1"/>
    <s v="No"/>
    <s v="No"/>
    <n v="1"/>
    <n v="292"/>
    <n v="300"/>
    <n v="4"/>
    <n v="2011"/>
    <n v="2"/>
    <n v="10"/>
    <d v="2011-02-10T00:00:00"/>
    <n v="3.6"/>
    <x v="0"/>
  </r>
  <r>
    <n v="301208"/>
    <s v="Apni Rasoi"/>
    <n v="1"/>
    <s v="New Delhi"/>
    <s v="Krishna Nagar"/>
    <n v="77.284295"/>
    <n v="28.665511670000001"/>
    <s v="North Indian, Chinese"/>
    <s v="Indian Rupees(Rs.)"/>
    <x v="0"/>
    <x v="0"/>
    <s v="No"/>
    <s v="No"/>
    <n v="1"/>
    <n v="16"/>
    <n v="300"/>
    <n v="2.9"/>
    <n v="2017"/>
    <n v="2"/>
    <n v="24"/>
    <d v="2017-02-24T00:00:00"/>
    <n v="3.6"/>
    <x v="0"/>
  </r>
  <r>
    <n v="9849"/>
    <s v="Mehta Food Junction"/>
    <n v="1"/>
    <s v="New Delhi"/>
    <s v="Laxmi Nagar"/>
    <n v="77.2846148"/>
    <n v="28.635231000000001"/>
    <s v="North Indian, South Indian"/>
    <s v="Indian Rupees(Rs.)"/>
    <x v="0"/>
    <x v="1"/>
    <s v="No"/>
    <s v="No"/>
    <n v="1"/>
    <n v="8"/>
    <n v="300"/>
    <n v="3"/>
    <n v="2013"/>
    <n v="2"/>
    <n v="19"/>
    <d v="2013-02-19T00:00:00"/>
    <n v="3.6"/>
    <x v="0"/>
  </r>
  <r>
    <n v="18356797"/>
    <s v="Jain Sweets &amp; Bakers"/>
    <n v="1"/>
    <s v="New Delhi"/>
    <s v="Mahipalpur"/>
    <n v="77.124741400000005"/>
    <n v="28.5469805"/>
    <s v="North Indian, Mithai"/>
    <s v="Indian Rupees(Rs.)"/>
    <x v="0"/>
    <x v="0"/>
    <s v="No"/>
    <s v="No"/>
    <n v="1"/>
    <n v="1"/>
    <n v="300"/>
    <n v="1"/>
    <n v="2011"/>
    <n v="2"/>
    <n v="2"/>
    <d v="2011-02-02T00:00:00"/>
    <n v="3.6"/>
    <x v="0"/>
  </r>
  <r>
    <n v="18350159"/>
    <s v="Al Zaika"/>
    <n v="1"/>
    <s v="New Delhi"/>
    <s v="Mehrauli"/>
    <n v="77.191235800000001"/>
    <n v="28.524498300000001"/>
    <s v="Mughlai"/>
    <s v="Indian Rupees(Rs.)"/>
    <x v="0"/>
    <x v="0"/>
    <s v="No"/>
    <s v="No"/>
    <n v="1"/>
    <n v="1"/>
    <n v="300"/>
    <n v="1"/>
    <n v="2017"/>
    <n v="2"/>
    <n v="26"/>
    <d v="2017-02-26T00:00:00"/>
    <n v="3.6"/>
    <x v="0"/>
  </r>
  <r>
    <n v="312145"/>
    <s v="Burger Bros"/>
    <n v="1"/>
    <s v="New Delhi"/>
    <s v="Moti Nagar"/>
    <n v="77.142103000000006"/>
    <n v="28.658196799999999"/>
    <s v="Fast Food, Burger"/>
    <s v="Indian Rupees(Rs.)"/>
    <x v="0"/>
    <x v="0"/>
    <s v="No"/>
    <s v="No"/>
    <n v="1"/>
    <n v="21"/>
    <n v="300"/>
    <n v="3.1"/>
    <n v="2010"/>
    <n v="2"/>
    <n v="24"/>
    <d v="2010-02-24T00:00:00"/>
    <n v="3.6"/>
    <x v="0"/>
  </r>
  <r>
    <n v="18358295"/>
    <s v="Food Box"/>
    <n v="1"/>
    <s v="New Delhi"/>
    <s v="Mukherjee Nagar"/>
    <n v="77.212177499999996"/>
    <n v="28.706400599999998"/>
    <s v="Fast Food"/>
    <s v="Indian Rupees(Rs.)"/>
    <x v="0"/>
    <x v="0"/>
    <s v="No"/>
    <s v="No"/>
    <n v="1"/>
    <n v="4"/>
    <n v="300"/>
    <n v="3"/>
    <n v="2016"/>
    <n v="2"/>
    <n v="10"/>
    <d v="2016-02-10T00:00:00"/>
    <n v="3.6"/>
    <x v="0"/>
  </r>
  <r>
    <n v="18317756"/>
    <s v="Foody Box"/>
    <n v="1"/>
    <s v="New Delhi"/>
    <s v="Mukherjee Nagar"/>
    <n v="77.213761099999999"/>
    <n v="28.704775569999999"/>
    <s v="North Indian, Chinese"/>
    <s v="Indian Rupees(Rs.)"/>
    <x v="0"/>
    <x v="0"/>
    <s v="No"/>
    <s v="No"/>
    <n v="1"/>
    <n v="8"/>
    <n v="300"/>
    <n v="3.1"/>
    <n v="2012"/>
    <n v="2"/>
    <n v="26"/>
    <d v="2012-02-26T00:00:00"/>
    <n v="3.6"/>
    <x v="0"/>
  </r>
  <r>
    <n v="310936"/>
    <s v="Giani"/>
    <n v="1"/>
    <s v="New Delhi"/>
    <s v="Mukherjee Nagar"/>
    <n v="77.208135100000007"/>
    <n v="28.699566000000001"/>
    <s v="Ice Cream, Desserts"/>
    <s v="Indian Rupees(Rs.)"/>
    <x v="0"/>
    <x v="0"/>
    <s v="No"/>
    <s v="No"/>
    <n v="1"/>
    <n v="9"/>
    <n v="300"/>
    <n v="3.1"/>
    <n v="2013"/>
    <n v="2"/>
    <n v="10"/>
    <d v="2013-02-10T00:00:00"/>
    <n v="3.6"/>
    <x v="0"/>
  </r>
  <r>
    <n v="18225831"/>
    <s v="Dee Cake Shop"/>
    <n v="1"/>
    <s v="New Delhi"/>
    <s v="Munirka"/>
    <n v="77.174547399999994"/>
    <n v="28.555143399999999"/>
    <s v="Bakery"/>
    <s v="Indian Rupees(Rs.)"/>
    <x v="0"/>
    <x v="0"/>
    <s v="No"/>
    <s v="No"/>
    <n v="1"/>
    <n v="3"/>
    <n v="300"/>
    <n v="1"/>
    <n v="2013"/>
    <n v="2"/>
    <n v="23"/>
    <d v="2013-02-23T00:00:00"/>
    <n v="3.6"/>
    <x v="0"/>
  </r>
  <r>
    <n v="9262"/>
    <s v="Chinese Temptation"/>
    <n v="1"/>
    <s v="New Delhi"/>
    <s v="Najafgarh"/>
    <n v="76.9856908"/>
    <n v="28.613049199999999"/>
    <s v="Chinese, Fast Food"/>
    <s v="Indian Rupees(Rs.)"/>
    <x v="0"/>
    <x v="0"/>
    <s v="No"/>
    <s v="No"/>
    <n v="1"/>
    <n v="2"/>
    <n v="300"/>
    <n v="1"/>
    <n v="2013"/>
    <n v="2"/>
    <n v="27"/>
    <d v="2013-02-27T00:00:00"/>
    <n v="3.6"/>
    <x v="0"/>
  </r>
  <r>
    <n v="2370"/>
    <s v="Dips"/>
    <n v="1"/>
    <s v="New Delhi"/>
    <s v="Netaji Subhash Place"/>
    <n v="77.149909399999999"/>
    <n v="28.6937161"/>
    <s v="South Indian, Chinese"/>
    <s v="Indian Rupees(Rs.)"/>
    <x v="0"/>
    <x v="0"/>
    <s v="No"/>
    <s v="No"/>
    <n v="1"/>
    <n v="23"/>
    <n v="300"/>
    <n v="2.8"/>
    <n v="2018"/>
    <n v="2"/>
    <n v="6"/>
    <d v="2018-02-06T00:00:00"/>
    <n v="3.6"/>
    <x v="0"/>
  </r>
  <r>
    <n v="302155"/>
    <s v="Madan Cafe &amp; Restaurant"/>
    <n v="1"/>
    <s v="New Delhi"/>
    <s v="Paharganj"/>
    <n v="77.211241670000007"/>
    <n v="28.640825"/>
    <s v="North Indian, Chinese, Fast Food"/>
    <s v="Indian Rupees(Rs.)"/>
    <x v="0"/>
    <x v="0"/>
    <s v="No"/>
    <s v="No"/>
    <n v="1"/>
    <n v="28"/>
    <n v="300"/>
    <n v="3.1"/>
    <n v="2013"/>
    <n v="2"/>
    <n v="19"/>
    <d v="2013-02-19T00:00:00"/>
    <n v="3.6"/>
    <x v="0"/>
  </r>
  <r>
    <n v="18180073"/>
    <s v="Moon Bite"/>
    <n v="1"/>
    <s v="New Delhi"/>
    <s v="Preet Vihar"/>
    <n v="77.293616920000005"/>
    <n v="28.64106087"/>
    <s v="North Indian, Chinese"/>
    <s v="Indian Rupees(Rs.)"/>
    <x v="0"/>
    <x v="1"/>
    <s v="No"/>
    <s v="No"/>
    <n v="1"/>
    <n v="177"/>
    <n v="300"/>
    <n v="3.1"/>
    <n v="2011"/>
    <n v="2"/>
    <n v="3"/>
    <d v="2011-02-03T00:00:00"/>
    <n v="3.6"/>
    <x v="0"/>
  </r>
  <r>
    <n v="9230"/>
    <s v="Gupta Chat Corner"/>
    <n v="1"/>
    <s v="New Delhi"/>
    <s v="Punjabi Bagh"/>
    <n v="77.133155689999995"/>
    <n v="28.67001569"/>
    <s v="Fast Food, Street Food"/>
    <s v="Indian Rupees(Rs.)"/>
    <x v="0"/>
    <x v="0"/>
    <s v="No"/>
    <s v="No"/>
    <n v="1"/>
    <n v="96"/>
    <n v="300"/>
    <n v="3.7"/>
    <n v="2013"/>
    <n v="2"/>
    <n v="15"/>
    <d v="2013-02-15T00:00:00"/>
    <n v="3.6"/>
    <x v="0"/>
  </r>
  <r>
    <n v="18455210"/>
    <s v="Foodies Joint"/>
    <n v="1"/>
    <s v="New Delhi"/>
    <s v="Rajinder Nagar"/>
    <n v="77.183036729999998"/>
    <n v="28.638231059999999"/>
    <s v="Fast Food, North Indian, Chinese"/>
    <s v="Indian Rupees(Rs.)"/>
    <x v="0"/>
    <x v="0"/>
    <s v="No"/>
    <s v="No"/>
    <n v="1"/>
    <n v="20"/>
    <n v="300"/>
    <n v="3.4"/>
    <n v="2012"/>
    <n v="2"/>
    <n v="25"/>
    <d v="2012-02-25T00:00:00"/>
    <n v="3.6"/>
    <x v="0"/>
  </r>
  <r>
    <n v="310198"/>
    <s v="Jo's Peace of Cake"/>
    <n v="1"/>
    <s v="New Delhi"/>
    <s v="Sarita Vihar"/>
    <n v="77.296138099999993"/>
    <n v="28.5375838"/>
    <s v="Bakery, Desserts"/>
    <s v="Indian Rupees(Rs.)"/>
    <x v="0"/>
    <x v="0"/>
    <s v="No"/>
    <s v="No"/>
    <n v="1"/>
    <n v="1"/>
    <n v="300"/>
    <n v="1"/>
    <n v="2010"/>
    <n v="2"/>
    <n v="26"/>
    <d v="2010-02-26T00:00:00"/>
    <n v="3.6"/>
    <x v="0"/>
  </r>
  <r>
    <n v="304633"/>
    <s v="Charu Nanda's Home Baked Cakes"/>
    <n v="1"/>
    <s v="New Delhi"/>
    <s v="SDA"/>
    <n v="77.196454799999998"/>
    <n v="28.546220399999999"/>
    <s v="Bakery, Desserts"/>
    <s v="Indian Rupees(Rs.)"/>
    <x v="0"/>
    <x v="0"/>
    <s v="No"/>
    <s v="No"/>
    <n v="1"/>
    <n v="7"/>
    <n v="300"/>
    <n v="3.1"/>
    <n v="2011"/>
    <n v="2"/>
    <n v="13"/>
    <d v="2011-02-13T00:00:00"/>
    <n v="3.6"/>
    <x v="0"/>
  </r>
  <r>
    <n v="302399"/>
    <s v="Big Bite"/>
    <n v="1"/>
    <s v="New Delhi"/>
    <s v="Shahdara"/>
    <n v="77.284900800000003"/>
    <n v="28.677130500000001"/>
    <s v="North Indian, Chinese, Fast Food"/>
    <s v="Indian Rupees(Rs.)"/>
    <x v="0"/>
    <x v="0"/>
    <s v="No"/>
    <s v="No"/>
    <n v="1"/>
    <n v="22"/>
    <n v="300"/>
    <n v="3"/>
    <n v="2016"/>
    <n v="2"/>
    <n v="7"/>
    <d v="2016-02-07T00:00:00"/>
    <n v="3.6"/>
    <x v="0"/>
  </r>
  <r>
    <n v="4716"/>
    <s v="Baskin Robbins"/>
    <n v="1"/>
    <s v="New Delhi"/>
    <s v="Shalimar Bagh"/>
    <n v="77.162671200000005"/>
    <n v="28.706492999999998"/>
    <s v="Ice Cream"/>
    <s v="Indian Rupees(Rs.)"/>
    <x v="0"/>
    <x v="0"/>
    <s v="No"/>
    <s v="No"/>
    <n v="1"/>
    <n v="21"/>
    <n v="300"/>
    <n v="3.4"/>
    <n v="2017"/>
    <n v="2"/>
    <n v="2"/>
    <d v="2017-02-02T00:00:00"/>
    <n v="3.6"/>
    <x v="0"/>
  </r>
  <r>
    <n v="304453"/>
    <s v="Soya Grill"/>
    <n v="1"/>
    <s v="New Delhi"/>
    <s v="Subhash Nagar"/>
    <n v="77.107755600000004"/>
    <n v="28.639896199999999"/>
    <s v="North Indian, Chinese"/>
    <s v="Indian Rupees(Rs.)"/>
    <x v="0"/>
    <x v="0"/>
    <s v="No"/>
    <s v="No"/>
    <n v="1"/>
    <n v="4"/>
    <n v="300"/>
    <n v="3"/>
    <n v="2016"/>
    <n v="2"/>
    <n v="27"/>
    <d v="2016-02-27T00:00:00"/>
    <n v="3.6"/>
    <x v="0"/>
  </r>
  <r>
    <n v="312054"/>
    <s v="Flavourz Factoree"/>
    <n v="1"/>
    <s v="New Delhi"/>
    <s v="Uttam Nagar"/>
    <n v="77.044887700000004"/>
    <n v="28.620008599999998"/>
    <s v="Fast Food, Chinese, Bakery"/>
    <s v="Indian Rupees(Rs.)"/>
    <x v="0"/>
    <x v="0"/>
    <s v="No"/>
    <s v="No"/>
    <n v="1"/>
    <n v="14"/>
    <n v="300"/>
    <n v="3.1"/>
    <n v="2016"/>
    <n v="2"/>
    <n v="18"/>
    <d v="2016-02-18T00:00:00"/>
    <n v="3.6"/>
    <x v="0"/>
  </r>
  <r>
    <n v="18263693"/>
    <s v="Nalwa's Hotspot"/>
    <n v="1"/>
    <s v="New Delhi"/>
    <s v="Vijay Nagar"/>
    <n v="77.1965012"/>
    <n v="28.6928555"/>
    <s v="Chinese"/>
    <s v="Indian Rupees(Rs.)"/>
    <x v="0"/>
    <x v="0"/>
    <s v="No"/>
    <s v="No"/>
    <n v="1"/>
    <n v="10"/>
    <n v="300"/>
    <n v="3.1"/>
    <n v="2015"/>
    <n v="2"/>
    <n v="5"/>
    <d v="2015-02-05T00:00:00"/>
    <n v="3.6"/>
    <x v="0"/>
  </r>
  <r>
    <n v="311333"/>
    <s v="Twenty Four Seven"/>
    <n v="1"/>
    <s v="New Delhi"/>
    <s v="Vikaspuri"/>
    <n v="77.069946999999999"/>
    <n v="28.627449800000001"/>
    <s v="Fast Food, North Indian"/>
    <s v="Indian Rupees(Rs.)"/>
    <x v="0"/>
    <x v="0"/>
    <s v="No"/>
    <s v="No"/>
    <n v="1"/>
    <n v="7"/>
    <n v="300"/>
    <n v="3.1"/>
    <n v="2015"/>
    <n v="2"/>
    <n v="9"/>
    <d v="2015-02-09T00:00:00"/>
    <n v="3.6"/>
    <x v="0"/>
  </r>
  <r>
    <n v="7457"/>
    <s v="Madhuvan Chinese Fast Food"/>
    <n v="1"/>
    <s v="New Delhi"/>
    <s v="Yusuf Sarai"/>
    <n v="77.207775799999993"/>
    <n v="28.557700700000002"/>
    <s v="Chinese"/>
    <s v="Indian Rupees(Rs.)"/>
    <x v="0"/>
    <x v="0"/>
    <s v="No"/>
    <s v="No"/>
    <n v="1"/>
    <n v="52"/>
    <n v="300"/>
    <n v="2.7"/>
    <n v="2010"/>
    <n v="2"/>
    <n v="7"/>
    <d v="2010-02-07T00:00:00"/>
    <n v="3.6"/>
    <x v="0"/>
  </r>
  <r>
    <n v="18394366"/>
    <s v="Malais By Anands"/>
    <n v="1"/>
    <s v="New Delhi"/>
    <s v="Anand Vihar"/>
    <n v="77.317196699999997"/>
    <n v="28.660230800000001"/>
    <s v="North Indian, Chinese, South Indian, Fast Food"/>
    <s v="Indian Rupees(Rs.)"/>
    <x v="0"/>
    <x v="0"/>
    <s v="No"/>
    <s v="No"/>
    <n v="1"/>
    <n v="46"/>
    <n v="300"/>
    <n v="3.7"/>
    <n v="2012"/>
    <n v="1"/>
    <n v="16"/>
    <d v="2012-01-16T00:00:00"/>
    <n v="3.6"/>
    <x v="0"/>
  </r>
  <r>
    <n v="736"/>
    <s v="Tibb's Frankie"/>
    <n v="1"/>
    <s v="New Delhi"/>
    <s v="Defence Colony"/>
    <n v="77.229872599999993"/>
    <n v="28.573967799999998"/>
    <s v="Fast Food"/>
    <s v="Indian Rupees(Rs.)"/>
    <x v="0"/>
    <x v="0"/>
    <s v="No"/>
    <s v="No"/>
    <n v="1"/>
    <n v="28"/>
    <n v="300"/>
    <n v="3.2"/>
    <n v="2015"/>
    <n v="1"/>
    <n v="26"/>
    <d v="2015-01-26T00:00:00"/>
    <n v="3.6"/>
    <x v="0"/>
  </r>
  <r>
    <n v="18398753"/>
    <s v="Bravo Diet Food and Nutrition"/>
    <n v="1"/>
    <s v="New Delhi"/>
    <s v="Dilshad Garden"/>
    <n v="77.322825699999996"/>
    <n v="28.688041800000001"/>
    <s v="Healthy Food"/>
    <s v="Indian Rupees(Rs.)"/>
    <x v="0"/>
    <x v="0"/>
    <s v="No"/>
    <s v="No"/>
    <n v="1"/>
    <n v="7"/>
    <n v="300"/>
    <n v="3"/>
    <n v="2018"/>
    <n v="1"/>
    <n v="28"/>
    <d v="2018-01-28T00:00:00"/>
    <n v="3.6"/>
    <x v="0"/>
  </r>
  <r>
    <n v="303264"/>
    <s v="Twenty Four Seven"/>
    <n v="1"/>
    <s v="New Delhi"/>
    <s v="Dr. Zakir Hussain Marg"/>
    <n v="77.237475500000002"/>
    <n v="28.6021693"/>
    <s v="Fast Food, North Indian"/>
    <s v="Indian Rupees(Rs.)"/>
    <x v="0"/>
    <x v="0"/>
    <s v="No"/>
    <s v="No"/>
    <n v="1"/>
    <n v="7"/>
    <n v="300"/>
    <n v="2.9"/>
    <n v="2014"/>
    <n v="1"/>
    <n v="9"/>
    <d v="2014-01-09T00:00:00"/>
    <n v="3.6"/>
    <x v="0"/>
  </r>
  <r>
    <n v="18416840"/>
    <s v="Bakingo"/>
    <n v="1"/>
    <s v="New Delhi"/>
    <s v="Hauz Khas"/>
    <n v="77.204632700000005"/>
    <n v="28.550862599999999"/>
    <s v="Bakery"/>
    <s v="Indian Rupees(Rs.)"/>
    <x v="0"/>
    <x v="1"/>
    <s v="No"/>
    <s v="No"/>
    <n v="1"/>
    <n v="11"/>
    <n v="300"/>
    <n v="2.7"/>
    <n v="2012"/>
    <n v="1"/>
    <n v="25"/>
    <d v="2012-01-25T00:00:00"/>
    <n v="3.6"/>
    <x v="0"/>
  </r>
  <r>
    <n v="18475283"/>
    <s v="Kashmiri Hills Wazwan"/>
    <n v="1"/>
    <s v="New Delhi"/>
    <s v="India Gate"/>
    <n v="0"/>
    <n v="0"/>
    <s v="Kashmiri"/>
    <s v="Indian Rupees(Rs.)"/>
    <x v="0"/>
    <x v="0"/>
    <s v="No"/>
    <s v="No"/>
    <n v="1"/>
    <n v="1"/>
    <n v="300"/>
    <n v="1"/>
    <n v="2012"/>
    <n v="1"/>
    <n v="3"/>
    <d v="2012-01-03T00:00:00"/>
    <n v="3.6"/>
    <x v="0"/>
  </r>
  <r>
    <n v="18308458"/>
    <s v="Icy Curls"/>
    <n v="1"/>
    <s v="New Delhi"/>
    <s v="IP Extension"/>
    <n v="77.303773899999996"/>
    <n v="28.634931000000002"/>
    <s v="Desserts, Ice Cream"/>
    <s v="Indian Rupees(Rs.)"/>
    <x v="0"/>
    <x v="1"/>
    <s v="No"/>
    <s v="No"/>
    <n v="1"/>
    <n v="25"/>
    <n v="300"/>
    <n v="3.7"/>
    <n v="2010"/>
    <n v="1"/>
    <n v="17"/>
    <d v="2010-01-17T00:00:00"/>
    <n v="3.6"/>
    <x v="0"/>
  </r>
  <r>
    <n v="9993"/>
    <s v="Aggarwal's Sweets Paradise"/>
    <n v="1"/>
    <s v="New Delhi"/>
    <s v="Kalkaji"/>
    <n v="77.263065130000001"/>
    <n v="28.52530273"/>
    <s v="Mithai, North Indian, South Indian, Street Food"/>
    <s v="Indian Rupees(Rs.)"/>
    <x v="0"/>
    <x v="0"/>
    <s v="No"/>
    <s v="No"/>
    <n v="1"/>
    <n v="16"/>
    <n v="300"/>
    <n v="2.7"/>
    <n v="2018"/>
    <n v="1"/>
    <n v="21"/>
    <d v="2018-01-21T00:00:00"/>
    <n v="3.6"/>
    <x v="0"/>
  </r>
  <r>
    <n v="18458013"/>
    <s v="Wokin Street"/>
    <n v="1"/>
    <s v="New Delhi"/>
    <s v="Kamla Nagar"/>
    <n v="77.208345100000003"/>
    <n v="28.6801444"/>
    <s v="Chinese"/>
    <s v="Indian Rupees(Rs.)"/>
    <x v="0"/>
    <x v="1"/>
    <s v="No"/>
    <s v="No"/>
    <n v="1"/>
    <n v="25"/>
    <n v="300"/>
    <n v="3.6"/>
    <n v="2011"/>
    <n v="1"/>
    <n v="27"/>
    <d v="2011-01-27T00:00:00"/>
    <n v="3.6"/>
    <x v="0"/>
  </r>
  <r>
    <n v="301207"/>
    <s v="Triveni"/>
    <n v="1"/>
    <s v="New Delhi"/>
    <s v="Krishna Nagar"/>
    <n v="77.273171199999993"/>
    <n v="28.656591800000001"/>
    <s v="North Indian, South Indian, Chinese, Fast Food"/>
    <s v="Indian Rupees(Rs.)"/>
    <x v="0"/>
    <x v="0"/>
    <s v="No"/>
    <s v="No"/>
    <n v="1"/>
    <n v="31"/>
    <n v="300"/>
    <n v="3.2"/>
    <n v="2018"/>
    <n v="1"/>
    <n v="28"/>
    <d v="2018-01-28T00:00:00"/>
    <n v="3.6"/>
    <x v="0"/>
  </r>
  <r>
    <n v="1406"/>
    <s v="Mehfil Dhaba"/>
    <n v="1"/>
    <s v="New Delhi"/>
    <s v="Malviya Nagar"/>
    <n v="77.212907799999996"/>
    <n v="28.5369107"/>
    <s v="Fast Food, North Indian"/>
    <s v="Indian Rupees(Rs.)"/>
    <x v="0"/>
    <x v="0"/>
    <s v="No"/>
    <s v="No"/>
    <n v="1"/>
    <n v="214"/>
    <n v="300"/>
    <n v="3.4"/>
    <n v="2013"/>
    <n v="1"/>
    <n v="23"/>
    <d v="2013-01-23T00:00:00"/>
    <n v="3.6"/>
    <x v="0"/>
  </r>
  <r>
    <n v="18421473"/>
    <s v="Lasha Chinese Food"/>
    <n v="1"/>
    <s v="New Delhi"/>
    <s v="Mukherjee Nagar"/>
    <n v="77.212222400000002"/>
    <n v="28.706628800000001"/>
    <s v="Chinese"/>
    <s v="Indian Rupees(Rs.)"/>
    <x v="0"/>
    <x v="0"/>
    <s v="No"/>
    <s v="No"/>
    <n v="1"/>
    <n v="1"/>
    <n v="300"/>
    <n v="1"/>
    <n v="2012"/>
    <n v="1"/>
    <n v="22"/>
    <d v="2012-01-22T00:00:00"/>
    <n v="3.6"/>
    <x v="0"/>
  </r>
  <r>
    <n v="18037828"/>
    <s v="Hashtag Foods"/>
    <n v="1"/>
    <s v="New Delhi"/>
    <s v="Netaji Subhash Place"/>
    <n v="77.149370200000007"/>
    <n v="28.693395599999999"/>
    <s v="Fast Food, Beverages"/>
    <s v="Indian Rupees(Rs.)"/>
    <x v="0"/>
    <x v="1"/>
    <s v="No"/>
    <s v="No"/>
    <n v="1"/>
    <n v="80"/>
    <n v="300"/>
    <n v="3.4"/>
    <n v="2017"/>
    <n v="1"/>
    <n v="12"/>
    <d v="2017-01-12T00:00:00"/>
    <n v="3.6"/>
    <x v="0"/>
  </r>
  <r>
    <n v="18458640"/>
    <s v="Fusion N Food"/>
    <n v="1"/>
    <s v="New Delhi"/>
    <s v="Netaji Subhash Place"/>
    <n v="77.151830099999998"/>
    <n v="28.692710600000002"/>
    <s v="Fast Food"/>
    <s v="Indian Rupees(Rs.)"/>
    <x v="0"/>
    <x v="0"/>
    <s v="No"/>
    <s v="No"/>
    <n v="1"/>
    <n v="22"/>
    <n v="300"/>
    <n v="3.8"/>
    <n v="2018"/>
    <n v="1"/>
    <n v="22"/>
    <d v="2018-01-22T00:00:00"/>
    <n v="3.6"/>
    <x v="0"/>
  </r>
  <r>
    <n v="310692"/>
    <s v="Buena Tierra"/>
    <n v="1"/>
    <s v="New Delhi"/>
    <s v="New Friends Colony"/>
    <n v="0"/>
    <n v="0"/>
    <s v="Bakery"/>
    <s v="Indian Rupees(Rs.)"/>
    <x v="0"/>
    <x v="0"/>
    <s v="No"/>
    <s v="No"/>
    <n v="1"/>
    <n v="2"/>
    <n v="300"/>
    <n v="1"/>
    <n v="2014"/>
    <n v="1"/>
    <n v="2"/>
    <d v="2014-01-02T00:00:00"/>
    <n v="3.6"/>
    <x v="0"/>
  </r>
  <r>
    <n v="18466825"/>
    <s v="Chennai Dosa Express"/>
    <n v="1"/>
    <s v="New Delhi"/>
    <s v="Pandav Nagar"/>
    <n v="77.212529059999994"/>
    <n v="28.627898479999999"/>
    <s v="South Indian"/>
    <s v="Indian Rupees(Rs.)"/>
    <x v="0"/>
    <x v="0"/>
    <s v="No"/>
    <s v="No"/>
    <n v="1"/>
    <n v="1"/>
    <n v="300"/>
    <n v="1"/>
    <n v="2015"/>
    <n v="1"/>
    <n v="18"/>
    <d v="2015-01-18T00:00:00"/>
    <n v="3.6"/>
    <x v="0"/>
  </r>
  <r>
    <n v="309836"/>
    <s v="Chocooze"/>
    <n v="1"/>
    <s v="New Delhi"/>
    <s v="Paschim Vihar"/>
    <n v="77.089398130000006"/>
    <n v="28.664834339999999"/>
    <s v="Bakery"/>
    <s v="Indian Rupees(Rs.)"/>
    <x v="0"/>
    <x v="0"/>
    <s v="No"/>
    <s v="No"/>
    <n v="1"/>
    <n v="9"/>
    <n v="300"/>
    <n v="3.2"/>
    <n v="2012"/>
    <n v="1"/>
    <n v="22"/>
    <d v="2012-01-22T00:00:00"/>
    <n v="3.6"/>
    <x v="0"/>
  </r>
  <r>
    <n v="1990"/>
    <s v="Temptation Food"/>
    <n v="1"/>
    <s v="New Delhi"/>
    <s v="Paschim Vihar"/>
    <n v="77.101133799999999"/>
    <n v="28.668401100000001"/>
    <s v="Chinese, Fast Food"/>
    <s v="Indian Rupees(Rs.)"/>
    <x v="0"/>
    <x v="0"/>
    <s v="No"/>
    <s v="No"/>
    <n v="1"/>
    <n v="29"/>
    <n v="300"/>
    <n v="2.8"/>
    <n v="2011"/>
    <n v="1"/>
    <n v="4"/>
    <d v="2011-01-04T00:00:00"/>
    <n v="3.6"/>
    <x v="0"/>
  </r>
  <r>
    <n v="7291"/>
    <s v="Puri Bakers"/>
    <n v="1"/>
    <s v="New Delhi"/>
    <s v="Paschim Vihar"/>
    <n v="77.107355799999993"/>
    <n v="28.670040799999999"/>
    <s v="Bakery, Fast Food"/>
    <s v="Indian Rupees(Rs.)"/>
    <x v="0"/>
    <x v="1"/>
    <s v="No"/>
    <s v="No"/>
    <n v="1"/>
    <n v="108"/>
    <n v="300"/>
    <n v="3.6"/>
    <n v="2010"/>
    <n v="1"/>
    <n v="24"/>
    <d v="2010-01-24T00:00:00"/>
    <n v="3.6"/>
    <x v="0"/>
  </r>
  <r>
    <n v="6261"/>
    <s v="Gupta Chat Corner"/>
    <n v="1"/>
    <s v="New Delhi"/>
    <s v="Preet Vihar"/>
    <n v="77.290993299999997"/>
    <n v="28.6342718"/>
    <s v="Street Food, Mughlai"/>
    <s v="Indian Rupees(Rs.)"/>
    <x v="0"/>
    <x v="0"/>
    <s v="No"/>
    <s v="No"/>
    <n v="1"/>
    <n v="47"/>
    <n v="300"/>
    <n v="3.3"/>
    <n v="2013"/>
    <n v="1"/>
    <n v="5"/>
    <d v="2013-01-05T00:00:00"/>
    <n v="3.6"/>
    <x v="0"/>
  </r>
  <r>
    <n v="18219526"/>
    <s v="High On Burgers"/>
    <n v="1"/>
    <s v="New Delhi"/>
    <s v="Safdarjung"/>
    <n v="77.199187989999999"/>
    <n v="28.56057904"/>
    <s v="Fast Food"/>
    <s v="Indian Rupees(Rs.)"/>
    <x v="0"/>
    <x v="1"/>
    <s v="No"/>
    <s v="No"/>
    <n v="1"/>
    <n v="37"/>
    <n v="300"/>
    <n v="3.2"/>
    <n v="2011"/>
    <n v="1"/>
    <n v="22"/>
    <d v="2011-01-22T00:00:00"/>
    <n v="3.6"/>
    <x v="0"/>
  </r>
  <r>
    <n v="18423867"/>
    <s v="Aggarwal Sweet India"/>
    <n v="1"/>
    <s v="New Delhi"/>
    <s v="Shahdara"/>
    <n v="77.291918999999993"/>
    <n v="28.6896366"/>
    <s v="Mithai, Fast Food"/>
    <s v="Indian Rupees(Rs.)"/>
    <x v="0"/>
    <x v="0"/>
    <s v="No"/>
    <s v="No"/>
    <n v="1"/>
    <n v="1"/>
    <n v="300"/>
    <n v="1"/>
    <n v="2014"/>
    <n v="1"/>
    <n v="9"/>
    <d v="2014-01-09T00:00:00"/>
    <n v="3.6"/>
    <x v="0"/>
  </r>
  <r>
    <n v="307521"/>
    <s v="Da Bawarchi"/>
    <n v="1"/>
    <s v="New Delhi"/>
    <s v="Shahdara"/>
    <n v="77.2850964"/>
    <n v="28.682269699999999"/>
    <s v="North Indian, Street Food"/>
    <s v="Indian Rupees(Rs.)"/>
    <x v="0"/>
    <x v="0"/>
    <s v="No"/>
    <s v="No"/>
    <n v="1"/>
    <n v="3"/>
    <n v="300"/>
    <n v="1"/>
    <n v="2016"/>
    <n v="1"/>
    <n v="21"/>
    <d v="2016-01-21T00:00:00"/>
    <n v="3.6"/>
    <x v="0"/>
  </r>
  <r>
    <n v="309006"/>
    <s v="Sri Durga Dosa Corner"/>
    <n v="1"/>
    <s v="New Delhi"/>
    <s v="Tagore Garden"/>
    <n v="77.112166500000001"/>
    <n v="28.6499138"/>
    <s v="South Indian"/>
    <s v="Indian Rupees(Rs.)"/>
    <x v="0"/>
    <x v="0"/>
    <s v="No"/>
    <s v="No"/>
    <n v="1"/>
    <n v="3"/>
    <n v="300"/>
    <n v="1"/>
    <n v="2015"/>
    <n v="1"/>
    <n v="23"/>
    <d v="2015-01-23T00:00:00"/>
    <n v="3.6"/>
    <x v="0"/>
  </r>
  <r>
    <n v="18363058"/>
    <s v="J V's Fried Chicken"/>
    <n v="1"/>
    <s v="New Delhi"/>
    <s v="Uttam Nagar"/>
    <n v="77.034600499999996"/>
    <n v="28.619403599999998"/>
    <s v="Fast Food"/>
    <s v="Indian Rupees(Rs.)"/>
    <x v="0"/>
    <x v="1"/>
    <s v="No"/>
    <s v="No"/>
    <n v="1"/>
    <n v="2"/>
    <n v="300"/>
    <n v="1"/>
    <n v="2018"/>
    <n v="1"/>
    <n v="27"/>
    <d v="2018-01-27T00:00:00"/>
    <n v="3.6"/>
    <x v="0"/>
  </r>
  <r>
    <n v="18175303"/>
    <s v="Burger Point"/>
    <n v="1"/>
    <s v="New Delhi"/>
    <s v="Vijay Nagar"/>
    <n v="77.201307700000001"/>
    <n v="28.6910317"/>
    <s v="Burger, Fast Food"/>
    <s v="Indian Rupees(Rs.)"/>
    <x v="0"/>
    <x v="0"/>
    <s v="No"/>
    <s v="No"/>
    <n v="1"/>
    <n v="114"/>
    <n v="300"/>
    <n v="3.8"/>
    <n v="2018"/>
    <n v="1"/>
    <n v="15"/>
    <d v="2018-01-15T00:00:00"/>
    <n v="3.6"/>
    <x v="0"/>
  </r>
  <r>
    <n v="18322639"/>
    <s v="Food Lab"/>
    <n v="1"/>
    <s v="New Delhi"/>
    <s v="Vikaspuri"/>
    <n v="77.070988099999994"/>
    <n v="28.642645000000002"/>
    <s v="Chinese, Biryani, North Indian"/>
    <s v="Indian Rupees(Rs.)"/>
    <x v="0"/>
    <x v="0"/>
    <s v="No"/>
    <s v="No"/>
    <n v="1"/>
    <n v="5"/>
    <n v="300"/>
    <n v="3"/>
    <n v="2018"/>
    <n v="1"/>
    <n v="22"/>
    <d v="2018-01-22T00:00:00"/>
    <n v="3.6"/>
    <x v="0"/>
  </r>
  <r>
    <n v="300406"/>
    <s v="Patiala Shahi Soups"/>
    <n v="1"/>
    <s v="New Delhi"/>
    <s v="Vikaspuri"/>
    <n v="77.079740299999997"/>
    <n v="28.641959499999999"/>
    <s v="Mughlai"/>
    <s v="Indian Rupees(Rs.)"/>
    <x v="0"/>
    <x v="0"/>
    <s v="No"/>
    <s v="No"/>
    <n v="1"/>
    <n v="12"/>
    <n v="300"/>
    <n v="3.1"/>
    <n v="2013"/>
    <n v="1"/>
    <n v="7"/>
    <d v="2013-01-07T00:00:00"/>
    <n v="3.6"/>
    <x v="0"/>
  </r>
  <r>
    <n v="18380891"/>
    <s v="Sai Bajaj Restaurant"/>
    <n v="1"/>
    <s v="New Delhi"/>
    <s v="Vivek Vihar"/>
    <n v="77.312065039999993"/>
    <n v="28.669100459999999"/>
    <s v="Chinese, North Indian"/>
    <s v="Indian Rupees(Rs.)"/>
    <x v="0"/>
    <x v="1"/>
    <s v="No"/>
    <s v="No"/>
    <n v="1"/>
    <n v="35"/>
    <n v="300"/>
    <n v="3.6"/>
    <n v="2018"/>
    <n v="1"/>
    <n v="24"/>
    <d v="2018-01-24T00:00:00"/>
    <n v="3.6"/>
    <x v="0"/>
  </r>
  <r>
    <n v="309384"/>
    <s v="Uncle Cake Shop"/>
    <n v="1"/>
    <s v="New Delhi"/>
    <s v="Ashok Vihar Phase 1"/>
    <n v="77.185585099999997"/>
    <n v="28.6738532"/>
    <s v="Bakery, Desserts, Fast Food"/>
    <s v="Indian Rupees(Rs.)"/>
    <x v="0"/>
    <x v="0"/>
    <s v="No"/>
    <s v="No"/>
    <n v="1"/>
    <n v="9"/>
    <n v="300"/>
    <n v="3.1"/>
    <n v="2013"/>
    <n v="12"/>
    <n v="18"/>
    <d v="2013-12-18T00:00:00"/>
    <n v="3.6"/>
    <x v="0"/>
  </r>
  <r>
    <n v="18441672"/>
    <s v="6 Pack Momos"/>
    <n v="1"/>
    <s v="New Delhi"/>
    <s v="Ashok Vihar Phase 1"/>
    <n v="77.172421900000003"/>
    <n v="28.6940223"/>
    <s v="Chinese"/>
    <s v="Indian Rupees(Rs.)"/>
    <x v="0"/>
    <x v="0"/>
    <s v="No"/>
    <s v="No"/>
    <n v="1"/>
    <n v="1"/>
    <n v="300"/>
    <n v="1"/>
    <n v="2017"/>
    <n v="12"/>
    <n v="20"/>
    <d v="2017-12-20T00:00:00"/>
    <n v="3.6"/>
    <x v="0"/>
  </r>
  <r>
    <n v="18248970"/>
    <s v="Malhotra Bakery"/>
    <n v="1"/>
    <s v="New Delhi"/>
    <s v="Ashok Vihar Phase 1"/>
    <n v="77.185630000000003"/>
    <n v="28.673812699999999"/>
    <s v="Bakery, Chinese"/>
    <s v="Indian Rupees(Rs.)"/>
    <x v="0"/>
    <x v="0"/>
    <s v="No"/>
    <s v="No"/>
    <n v="1"/>
    <n v="1"/>
    <n v="300"/>
    <n v="1"/>
    <n v="2010"/>
    <n v="12"/>
    <n v="11"/>
    <d v="2010-12-11T00:00:00"/>
    <n v="3.6"/>
    <x v="0"/>
  </r>
  <r>
    <n v="2134"/>
    <s v="The Kathis"/>
    <n v="1"/>
    <s v="New Delhi"/>
    <s v="Basant Lok Market, Vasant Vihar"/>
    <n v="77.163354010000006"/>
    <n v="28.557490520000002"/>
    <s v="Fast Food, North Indian"/>
    <s v="Indian Rupees(Rs.)"/>
    <x v="0"/>
    <x v="1"/>
    <s v="No"/>
    <s v="No"/>
    <n v="1"/>
    <n v="23"/>
    <n v="300"/>
    <n v="2.8"/>
    <n v="2018"/>
    <n v="12"/>
    <n v="23"/>
    <d v="2018-12-23T00:00:00"/>
    <n v="3.6"/>
    <x v="0"/>
  </r>
  <r>
    <n v="6704"/>
    <s v="Kanwarji's"/>
    <n v="1"/>
    <s v="New Delhi"/>
    <s v="Chandni Chowk"/>
    <n v="77.230770699999994"/>
    <n v="28.656224900000002"/>
    <s v="Street Food, Chinese, North Indian, Mithai"/>
    <s v="Indian Rupees(Rs.)"/>
    <x v="0"/>
    <x v="0"/>
    <s v="No"/>
    <s v="No"/>
    <n v="1"/>
    <n v="163"/>
    <n v="300"/>
    <n v="3.9"/>
    <n v="2011"/>
    <n v="12"/>
    <n v="25"/>
    <d v="2011-12-25T00:00:00"/>
    <n v="3.6"/>
    <x v="0"/>
  </r>
  <r>
    <n v="18354627"/>
    <s v="Royal Chick 'N'"/>
    <n v="1"/>
    <s v="New Delhi"/>
    <s v="Chittaranjan Park"/>
    <n v="77.248180099999999"/>
    <n v="28.541422699999998"/>
    <s v="Mughlai, North Indian, Chinese"/>
    <s v="Indian Rupees(Rs.)"/>
    <x v="0"/>
    <x v="1"/>
    <s v="No"/>
    <s v="No"/>
    <n v="1"/>
    <n v="18"/>
    <n v="300"/>
    <n v="3.3"/>
    <n v="2014"/>
    <n v="12"/>
    <n v="13"/>
    <d v="2014-12-13T00:00:00"/>
    <n v="3.6"/>
    <x v="0"/>
  </r>
  <r>
    <n v="300408"/>
    <s v="Haldiram's"/>
    <n v="1"/>
    <s v="New Delhi"/>
    <s v="DLF South Square, Sarojini Nagar"/>
    <n v="77.195198599999998"/>
    <n v="28.5763982"/>
    <s v="North Indian, South Indian, Chinese, Street Food, Fast Food, Mithai, Desserts"/>
    <s v="Indian Rupees(Rs.)"/>
    <x v="0"/>
    <x v="0"/>
    <s v="No"/>
    <s v="No"/>
    <n v="1"/>
    <n v="195"/>
    <n v="300"/>
    <n v="3.6"/>
    <n v="2018"/>
    <n v="12"/>
    <n v="6"/>
    <d v="2018-12-06T00:00:00"/>
    <n v="3.6"/>
    <x v="0"/>
  </r>
  <r>
    <n v="18457090"/>
    <s v="Railway Yard"/>
    <n v="1"/>
    <s v="New Delhi"/>
    <s v="Gujranwala Town"/>
    <n v="0"/>
    <n v="0"/>
    <s v="North Indian, Chinese, Continental"/>
    <s v="Indian Rupees(Rs.)"/>
    <x v="0"/>
    <x v="0"/>
    <s v="No"/>
    <s v="No"/>
    <n v="1"/>
    <n v="35"/>
    <n v="300"/>
    <n v="3.8"/>
    <n v="2011"/>
    <n v="12"/>
    <n v="28"/>
    <d v="2011-12-28T00:00:00"/>
    <n v="3.6"/>
    <x v="0"/>
  </r>
  <r>
    <n v="307622"/>
    <s v="Maharashtra Sadan"/>
    <n v="1"/>
    <s v="New Delhi"/>
    <s v="India Gate"/>
    <n v="77.229603100000006"/>
    <n v="28.6184829"/>
    <s v="North Indian, Maharashtrian"/>
    <s v="Indian Rupees(Rs.)"/>
    <x v="0"/>
    <x v="0"/>
    <s v="No"/>
    <s v="No"/>
    <n v="1"/>
    <n v="266"/>
    <n v="300"/>
    <n v="3.8"/>
    <n v="2018"/>
    <n v="12"/>
    <n v="21"/>
    <d v="2018-12-21T00:00:00"/>
    <n v="3.6"/>
    <x v="0"/>
  </r>
  <r>
    <n v="3041"/>
    <s v="Maxims Pastry Shop"/>
    <n v="1"/>
    <s v="New Delhi"/>
    <s v="Kailash Colony"/>
    <n v="77.242176700000002"/>
    <n v="28.552728599999998"/>
    <s v="Bakery, Desserts, Fast Food, Beverages"/>
    <s v="Indian Rupees(Rs.)"/>
    <x v="0"/>
    <x v="0"/>
    <s v="No"/>
    <s v="No"/>
    <n v="1"/>
    <n v="729"/>
    <n v="300"/>
    <n v="4.2"/>
    <n v="2018"/>
    <n v="12"/>
    <n v="21"/>
    <d v="2018-12-21T00:00:00"/>
    <n v="3.6"/>
    <x v="0"/>
  </r>
  <r>
    <n v="5358"/>
    <s v="Dilli Zaika"/>
    <n v="1"/>
    <s v="New Delhi"/>
    <s v="Lawrence Road"/>
    <n v="77.159850599999999"/>
    <n v="28.689719499999999"/>
    <s v="Fast Food, South Indian, Chinese"/>
    <s v="Indian Rupees(Rs.)"/>
    <x v="0"/>
    <x v="0"/>
    <s v="No"/>
    <s v="No"/>
    <n v="1"/>
    <n v="23"/>
    <n v="300"/>
    <n v="3.2"/>
    <n v="2012"/>
    <n v="12"/>
    <n v="23"/>
    <d v="2012-12-23T00:00:00"/>
    <n v="3.6"/>
    <x v="0"/>
  </r>
  <r>
    <n v="305942"/>
    <s v="Shree Manakamna Fast Food"/>
    <n v="1"/>
    <s v="New Delhi"/>
    <s v="Laxmi Nagar"/>
    <n v="77.273255199999994"/>
    <n v="28.6300597"/>
    <s v="Chinese"/>
    <s v="Indian Rupees(Rs.)"/>
    <x v="0"/>
    <x v="0"/>
    <s v="No"/>
    <s v="No"/>
    <n v="1"/>
    <n v="31"/>
    <n v="300"/>
    <n v="3.4"/>
    <n v="2011"/>
    <n v="12"/>
    <n v="15"/>
    <d v="2011-12-15T00:00:00"/>
    <n v="3.6"/>
    <x v="0"/>
  </r>
  <r>
    <n v="7515"/>
    <s v="Kunafa"/>
    <n v="1"/>
    <s v="New Delhi"/>
    <s v="Lodhi Colony"/>
    <n v="77.226560939999999"/>
    <n v="28.58456559"/>
    <s v="Desserts, Middle Eastern, Turkish"/>
    <s v="Indian Rupees(Rs.)"/>
    <x v="0"/>
    <x v="1"/>
    <s v="No"/>
    <s v="No"/>
    <n v="1"/>
    <n v="200"/>
    <n v="300"/>
    <n v="3.9"/>
    <n v="2010"/>
    <n v="12"/>
    <n v="7"/>
    <d v="2010-12-07T00:00:00"/>
    <n v="3.6"/>
    <x v="0"/>
  </r>
  <r>
    <n v="4315"/>
    <s v="The Tandoori Night"/>
    <n v="1"/>
    <s v="New Delhi"/>
    <s v="Mahipalpur"/>
    <n v="77.124921200000003"/>
    <n v="28.546728900000002"/>
    <s v="Biryani, Chinese, North Indian"/>
    <s v="Indian Rupees(Rs.)"/>
    <x v="0"/>
    <x v="0"/>
    <s v="No"/>
    <s v="No"/>
    <n v="1"/>
    <n v="5"/>
    <n v="300"/>
    <n v="2.8"/>
    <n v="2012"/>
    <n v="12"/>
    <n v="19"/>
    <d v="2012-12-19T00:00:00"/>
    <n v="3.6"/>
    <x v="0"/>
  </r>
  <r>
    <n v="18486862"/>
    <s v="Baskin Robbins"/>
    <n v="1"/>
    <s v="New Delhi"/>
    <s v="MG Road"/>
    <n v="77.166377400000002"/>
    <n v="28.5009424"/>
    <s v="Ice Cream"/>
    <s v="Indian Rupees(Rs.)"/>
    <x v="0"/>
    <x v="0"/>
    <s v="No"/>
    <s v="No"/>
    <n v="1"/>
    <n v="1"/>
    <n v="300"/>
    <n v="1"/>
    <n v="2013"/>
    <n v="12"/>
    <n v="12"/>
    <d v="2013-12-12T00:00:00"/>
    <n v="3.6"/>
    <x v="0"/>
  </r>
  <r>
    <n v="18419902"/>
    <s v="Cafe Grub"/>
    <n v="1"/>
    <s v="New Delhi"/>
    <s v="Moments Mall, Kirti Nagar"/>
    <n v="77.146624299999999"/>
    <n v="28.656769100000002"/>
    <s v="Chinese, Fast Food"/>
    <s v="Indian Rupees(Rs.)"/>
    <x v="0"/>
    <x v="0"/>
    <s v="No"/>
    <s v="No"/>
    <n v="1"/>
    <n v="13"/>
    <n v="300"/>
    <n v="3.2"/>
    <n v="2016"/>
    <n v="12"/>
    <n v="23"/>
    <d v="2016-12-23T00:00:00"/>
    <n v="3.6"/>
    <x v="0"/>
  </r>
  <r>
    <n v="303599"/>
    <s v="Ghalib Kabab Corner"/>
    <n v="1"/>
    <s v="New Delhi"/>
    <s v="Nizamuddin"/>
    <n v="77.242491000000001"/>
    <n v="28.592242800000001"/>
    <s v="Mughlai, Biryani"/>
    <s v="Indian Rupees(Rs.)"/>
    <x v="0"/>
    <x v="0"/>
    <s v="No"/>
    <s v="No"/>
    <n v="1"/>
    <n v="251"/>
    <n v="300"/>
    <n v="3.9"/>
    <n v="2018"/>
    <n v="12"/>
    <n v="20"/>
    <d v="2018-12-20T00:00:00"/>
    <n v="3.6"/>
    <x v="0"/>
  </r>
  <r>
    <n v="300801"/>
    <s v="Shree Balaji Caterers"/>
    <n v="1"/>
    <s v="New Delhi"/>
    <s v="Pandav Nagar"/>
    <n v="77.284334299999998"/>
    <n v="28.618738"/>
    <s v="Mughlai, Fast Food"/>
    <s v="Indian Rupees(Rs.)"/>
    <x v="0"/>
    <x v="0"/>
    <s v="No"/>
    <s v="No"/>
    <n v="1"/>
    <n v="1"/>
    <n v="300"/>
    <n v="1"/>
    <n v="2017"/>
    <n v="12"/>
    <n v="19"/>
    <d v="2017-12-19T00:00:00"/>
    <n v="3.6"/>
    <x v="0"/>
  </r>
  <r>
    <n v="18356817"/>
    <s v="Grill Zone"/>
    <n v="1"/>
    <s v="New Delhi"/>
    <s v="Paschim Vihar"/>
    <n v="77.109535820000005"/>
    <n v="28.672795570000002"/>
    <s v="Fast Food, Italian, Pizza"/>
    <s v="Indian Rupees(Rs.)"/>
    <x v="0"/>
    <x v="1"/>
    <s v="No"/>
    <s v="No"/>
    <n v="1"/>
    <n v="23"/>
    <n v="300"/>
    <n v="3.4"/>
    <n v="2016"/>
    <n v="12"/>
    <n v="28"/>
    <d v="2016-12-28T00:00:00"/>
    <n v="3.6"/>
    <x v="0"/>
  </r>
  <r>
    <n v="18386078"/>
    <s v="Bake Houz"/>
    <n v="1"/>
    <s v="New Delhi"/>
    <s v="Pitampura"/>
    <n v="77.147348899999997"/>
    <n v="28.712802499999999"/>
    <s v="Bakery"/>
    <s v="Indian Rupees(Rs.)"/>
    <x v="0"/>
    <x v="1"/>
    <s v="No"/>
    <s v="No"/>
    <n v="1"/>
    <n v="4"/>
    <n v="300"/>
    <n v="3"/>
    <n v="2012"/>
    <n v="12"/>
    <n v="25"/>
    <d v="2012-12-25T00:00:00"/>
    <n v="3.6"/>
    <x v="0"/>
  </r>
  <r>
    <n v="6451"/>
    <s v="Dosa Corner"/>
    <n v="1"/>
    <s v="New Delhi"/>
    <s v="Pitampura"/>
    <n v="77.135585599999999"/>
    <n v="28.701269"/>
    <s v="South Indian, Chinese"/>
    <s v="Indian Rupees(Rs.)"/>
    <x v="0"/>
    <x v="0"/>
    <s v="No"/>
    <s v="No"/>
    <n v="1"/>
    <n v="93"/>
    <n v="300"/>
    <n v="3.6"/>
    <n v="2018"/>
    <n v="12"/>
    <n v="1"/>
    <d v="2018-12-01T00:00:00"/>
    <n v="3.6"/>
    <x v="0"/>
  </r>
  <r>
    <n v="18398592"/>
    <s v="Hamburg To Hyderabad"/>
    <n v="1"/>
    <s v="New Delhi"/>
    <s v="Pitampura"/>
    <n v="77.111615900000004"/>
    <n v="28.693075799999999"/>
    <s v="Hyderabadi, Fast Food"/>
    <s v="Indian Rupees(Rs.)"/>
    <x v="0"/>
    <x v="1"/>
    <s v="No"/>
    <s v="No"/>
    <n v="1"/>
    <n v="63"/>
    <n v="300"/>
    <n v="3.9"/>
    <n v="2012"/>
    <n v="12"/>
    <n v="11"/>
    <d v="2012-12-11T00:00:00"/>
    <n v="3.6"/>
    <x v="0"/>
  </r>
  <r>
    <n v="731"/>
    <s v="The Kathis"/>
    <n v="1"/>
    <s v="New Delhi"/>
    <s v="PVR Anupam Complex"/>
    <n v="77.2070571"/>
    <n v="28.5234779"/>
    <s v="Fast Food, North Indian"/>
    <s v="Indian Rupees(Rs.)"/>
    <x v="0"/>
    <x v="1"/>
    <s v="No"/>
    <s v="No"/>
    <n v="1"/>
    <n v="109"/>
    <n v="300"/>
    <n v="2.4"/>
    <n v="2017"/>
    <n v="12"/>
    <n v="12"/>
    <d v="2017-12-12T00:00:00"/>
    <n v="3.6"/>
    <x v="0"/>
  </r>
  <r>
    <n v="693"/>
    <s v="Baskin Robbins"/>
    <n v="1"/>
    <s v="New Delhi"/>
    <s v="Rajinder Nagar"/>
    <n v="77.179356200000001"/>
    <n v="28.638767999999999"/>
    <s v="Ice Cream"/>
    <s v="Indian Rupees(Rs.)"/>
    <x v="0"/>
    <x v="0"/>
    <s v="No"/>
    <s v="No"/>
    <n v="1"/>
    <n v="32"/>
    <n v="300"/>
    <n v="3.3"/>
    <n v="2018"/>
    <n v="12"/>
    <n v="18"/>
    <d v="2018-12-18T00:00:00"/>
    <n v="3.6"/>
    <x v="0"/>
  </r>
  <r>
    <n v="7428"/>
    <s v="Dukes Pastry Shop"/>
    <n v="1"/>
    <s v="New Delhi"/>
    <s v="Rajinder Nagar"/>
    <n v="77.183993610000002"/>
    <n v="28.639630839999999"/>
    <s v="Bakery, Fast Food"/>
    <s v="Indian Rupees(Rs.)"/>
    <x v="0"/>
    <x v="1"/>
    <s v="No"/>
    <s v="No"/>
    <n v="1"/>
    <n v="474"/>
    <n v="300"/>
    <n v="4.2"/>
    <n v="2011"/>
    <n v="12"/>
    <n v="28"/>
    <d v="2011-12-28T00:00:00"/>
    <n v="3.6"/>
    <x v="0"/>
  </r>
  <r>
    <n v="310320"/>
    <s v="Chocolangels"/>
    <n v="1"/>
    <s v="New Delhi"/>
    <s v="Safdarjung"/>
    <n v="0"/>
    <n v="0"/>
    <s v="Bakery, Desserts"/>
    <s v="Indian Rupees(Rs.)"/>
    <x v="0"/>
    <x v="0"/>
    <s v="No"/>
    <s v="No"/>
    <n v="1"/>
    <n v="3"/>
    <n v="300"/>
    <n v="1"/>
    <n v="2012"/>
    <n v="12"/>
    <n v="25"/>
    <d v="2012-12-25T00:00:00"/>
    <n v="3.6"/>
    <x v="0"/>
  </r>
  <r>
    <n v="302326"/>
    <s v="Puja Sandwich House"/>
    <n v="1"/>
    <s v="New Delhi"/>
    <s v="Sainik Farms"/>
    <n v="77.200180560000007"/>
    <n v="28.507902779999998"/>
    <s v="Fast Food"/>
    <s v="Indian Rupees(Rs.)"/>
    <x v="0"/>
    <x v="0"/>
    <s v="No"/>
    <s v="No"/>
    <n v="1"/>
    <n v="16"/>
    <n v="300"/>
    <n v="2.7"/>
    <n v="2011"/>
    <n v="12"/>
    <n v="14"/>
    <d v="2011-12-14T00:00:00"/>
    <n v="3.6"/>
    <x v="0"/>
  </r>
  <r>
    <n v="18425149"/>
    <s v="Krispy Kitchen"/>
    <n v="1"/>
    <s v="New Delhi"/>
    <s v="Sarojini Nagar"/>
    <n v="77.201279499999998"/>
    <n v="28.579719600000001"/>
    <s v="Chinese, Fast Food"/>
    <s v="Indian Rupees(Rs.)"/>
    <x v="0"/>
    <x v="0"/>
    <s v="No"/>
    <s v="No"/>
    <n v="1"/>
    <n v="1"/>
    <n v="300"/>
    <n v="1"/>
    <n v="2016"/>
    <n v="12"/>
    <n v="23"/>
    <d v="2016-12-23T00:00:00"/>
    <n v="3.6"/>
    <x v="0"/>
  </r>
  <r>
    <n v="18291454"/>
    <s v="Chowranghee"/>
    <n v="1"/>
    <s v="New Delhi"/>
    <s v="Shahdara"/>
    <n v="77.285706300000001"/>
    <n v="28.676485499999998"/>
    <s v="Fast Food"/>
    <s v="Indian Rupees(Rs.)"/>
    <x v="0"/>
    <x v="0"/>
    <s v="No"/>
    <s v="No"/>
    <n v="1"/>
    <n v="4"/>
    <n v="300"/>
    <n v="2.9"/>
    <n v="2013"/>
    <n v="12"/>
    <n v="3"/>
    <d v="2013-12-03T00:00:00"/>
    <n v="3.6"/>
    <x v="0"/>
  </r>
  <r>
    <n v="308522"/>
    <s v="Prem Punjab"/>
    <n v="1"/>
    <s v="New Delhi"/>
    <s v="Shahdara"/>
    <n v="77.288232800000003"/>
    <n v="28.678557900000001"/>
    <s v="North Indian, Chinese"/>
    <s v="Indian Rupees(Rs.)"/>
    <x v="0"/>
    <x v="0"/>
    <s v="No"/>
    <s v="No"/>
    <n v="1"/>
    <n v="11"/>
    <n v="300"/>
    <n v="2.8"/>
    <n v="2018"/>
    <n v="12"/>
    <n v="10"/>
    <d v="2018-12-10T00:00:00"/>
    <n v="3.6"/>
    <x v="0"/>
  </r>
  <r>
    <n v="6562"/>
    <s v="Mitthu Tikki Wala"/>
    <n v="1"/>
    <s v="New Delhi"/>
    <s v="Shalimar Bagh"/>
    <n v="77.155903699999996"/>
    <n v="28.7057298"/>
    <s v="Fast Food, North Indian"/>
    <s v="Indian Rupees(Rs.)"/>
    <x v="0"/>
    <x v="0"/>
    <s v="No"/>
    <s v="No"/>
    <n v="1"/>
    <n v="46"/>
    <n v="300"/>
    <n v="3.4"/>
    <n v="2011"/>
    <n v="12"/>
    <n v="26"/>
    <d v="2011-12-26T00:00:00"/>
    <n v="3.6"/>
    <x v="0"/>
  </r>
  <r>
    <n v="309695"/>
    <s v="Roti N Boti"/>
    <n v="1"/>
    <s v="New Delhi"/>
    <s v="Tilak Nagar"/>
    <n v="77.092548100000002"/>
    <n v="28.640949200000001"/>
    <s v="North Indian, Fast Food, Mughlai"/>
    <s v="Indian Rupees(Rs.)"/>
    <x v="0"/>
    <x v="1"/>
    <s v="No"/>
    <s v="No"/>
    <n v="1"/>
    <n v="21"/>
    <n v="300"/>
    <n v="3.5"/>
    <n v="2014"/>
    <n v="12"/>
    <n v="26"/>
    <d v="2014-12-26T00:00:00"/>
    <n v="3.6"/>
    <x v="0"/>
  </r>
  <r>
    <n v="313067"/>
    <s v="Natkhat Bakers"/>
    <n v="1"/>
    <s v="New Delhi"/>
    <s v="Uttam Nagar"/>
    <n v="77.041128099999995"/>
    <n v="28.6217969"/>
    <s v="Bakery, Fast Food"/>
    <s v="Indian Rupees(Rs.)"/>
    <x v="0"/>
    <x v="1"/>
    <s v="No"/>
    <s v="No"/>
    <n v="1"/>
    <n v="4"/>
    <n v="300"/>
    <n v="3.1"/>
    <n v="2015"/>
    <n v="12"/>
    <n v="28"/>
    <d v="2015-12-28T00:00:00"/>
    <n v="3.6"/>
    <x v="0"/>
  </r>
  <r>
    <n v="305403"/>
    <s v="Sinfully Yours"/>
    <n v="1"/>
    <s v="New Delhi"/>
    <s v="Vasant Vihar"/>
    <n v="77.159766669999996"/>
    <n v="28.55818056"/>
    <s v="Bakery, Desserts"/>
    <s v="Indian Rupees(Rs.)"/>
    <x v="0"/>
    <x v="1"/>
    <s v="No"/>
    <s v="No"/>
    <n v="1"/>
    <n v="18"/>
    <n v="300"/>
    <n v="3.3"/>
    <n v="2015"/>
    <n v="12"/>
    <n v="13"/>
    <d v="2015-12-13T00:00:00"/>
    <n v="3.6"/>
    <x v="0"/>
  </r>
  <r>
    <n v="18265700"/>
    <s v="Faeem Chicken Corner"/>
    <n v="1"/>
    <s v="New Delhi"/>
    <s v="Yusuf Sarai"/>
    <n v="77.210560599999994"/>
    <n v="28.561910000000001"/>
    <s v="Mughlai"/>
    <s v="Indian Rupees(Rs.)"/>
    <x v="0"/>
    <x v="0"/>
    <s v="No"/>
    <s v="No"/>
    <n v="1"/>
    <n v="3"/>
    <n v="300"/>
    <n v="1"/>
    <n v="2015"/>
    <n v="12"/>
    <n v="3"/>
    <d v="2015-12-03T00:00:00"/>
    <n v="3.6"/>
    <x v="0"/>
  </r>
  <r>
    <n v="300784"/>
    <s v="Shankar Fast Food"/>
    <n v="1"/>
    <s v="New Delhi"/>
    <s v="Ashok Vihar Phase 1"/>
    <n v="77.171657600000003"/>
    <n v="28.692938099999999"/>
    <s v="Chinese, Fast Food"/>
    <s v="Indian Rupees(Rs.)"/>
    <x v="0"/>
    <x v="0"/>
    <s v="No"/>
    <s v="No"/>
    <n v="1"/>
    <n v="74"/>
    <n v="300"/>
    <n v="3.2"/>
    <n v="2012"/>
    <n v="11"/>
    <n v="1"/>
    <d v="2012-11-01T00:00:00"/>
    <n v="3.6"/>
    <x v="0"/>
  </r>
  <r>
    <n v="2245"/>
    <s v="Chaat Tadka"/>
    <n v="1"/>
    <s v="New Delhi"/>
    <s v="Community Centre, New Friends Colony"/>
    <n v="77.268200219999997"/>
    <n v="28.561288430000001"/>
    <s v="North Indian, Street Food, Mithai"/>
    <s v="Indian Rupees(Rs.)"/>
    <x v="0"/>
    <x v="0"/>
    <s v="No"/>
    <s v="No"/>
    <n v="1"/>
    <n v="27"/>
    <n v="300"/>
    <n v="2.8"/>
    <n v="2014"/>
    <n v="11"/>
    <n v="25"/>
    <d v="2014-11-25T00:00:00"/>
    <n v="3.6"/>
    <x v="0"/>
  </r>
  <r>
    <n v="18355123"/>
    <s v="Joost Juice Bar"/>
    <n v="1"/>
    <s v="New Delhi"/>
    <s v="Epicuria Food Mall, Nehru Place"/>
    <n v="77.251740699999999"/>
    <n v="28.551441100000002"/>
    <s v="Juices"/>
    <s v="Indian Rupees(Rs.)"/>
    <x v="0"/>
    <x v="0"/>
    <s v="No"/>
    <s v="No"/>
    <n v="1"/>
    <n v="9"/>
    <n v="300"/>
    <n v="3.2"/>
    <n v="2016"/>
    <n v="11"/>
    <n v="3"/>
    <d v="2016-11-03T00:00:00"/>
    <n v="3.6"/>
    <x v="0"/>
  </r>
  <r>
    <n v="18014118"/>
    <s v="Himcream"/>
    <n v="1"/>
    <s v="New Delhi"/>
    <s v="Geeta Colony"/>
    <n v="77.274979500000001"/>
    <n v="28.65092671"/>
    <s v="Ice Cream, Fast Food, Beverages"/>
    <s v="Indian Rupees(Rs.)"/>
    <x v="0"/>
    <x v="0"/>
    <s v="No"/>
    <s v="No"/>
    <n v="1"/>
    <n v="17"/>
    <n v="300"/>
    <n v="3.3"/>
    <n v="2018"/>
    <n v="11"/>
    <n v="9"/>
    <d v="2018-11-09T00:00:00"/>
    <n v="3.6"/>
    <x v="0"/>
  </r>
  <r>
    <n v="18424895"/>
    <s v="Yo Momos"/>
    <n v="1"/>
    <s v="New Delhi"/>
    <s v="Jail Road"/>
    <n v="77.097714400000001"/>
    <n v="28.631453499999999"/>
    <s v="Chinese, North Indian"/>
    <s v="Indian Rupees(Rs.)"/>
    <x v="0"/>
    <x v="1"/>
    <s v="No"/>
    <s v="No"/>
    <n v="1"/>
    <n v="29"/>
    <n v="300"/>
    <n v="3.7"/>
    <n v="2017"/>
    <n v="11"/>
    <n v="9"/>
    <d v="2017-11-09T00:00:00"/>
    <n v="3.6"/>
    <x v="0"/>
  </r>
  <r>
    <n v="5433"/>
    <s v="Shiva Coffee &amp; South Indian Fast Food"/>
    <n v="1"/>
    <s v="New Delhi"/>
    <s v="Kamla Nagar"/>
    <n v="77.199757000000005"/>
    <n v="28.682385199999999"/>
    <s v="South Indian"/>
    <s v="Indian Rupees(Rs.)"/>
    <x v="0"/>
    <x v="0"/>
    <s v="No"/>
    <s v="No"/>
    <n v="1"/>
    <n v="41"/>
    <n v="300"/>
    <n v="2.7"/>
    <n v="2014"/>
    <n v="11"/>
    <n v="21"/>
    <d v="2014-11-21T00:00:00"/>
    <n v="3.6"/>
    <x v="0"/>
  </r>
  <r>
    <n v="18386203"/>
    <s v="Bakeyard"/>
    <n v="1"/>
    <s v="New Delhi"/>
    <s v="Krishna Nagar"/>
    <n v="0"/>
    <n v="0"/>
    <s v="Bakery"/>
    <s v="Indian Rupees(Rs.)"/>
    <x v="0"/>
    <x v="0"/>
    <s v="No"/>
    <s v="No"/>
    <n v="1"/>
    <n v="6"/>
    <n v="300"/>
    <n v="3"/>
    <n v="2013"/>
    <n v="11"/>
    <n v="27"/>
    <d v="2013-11-27T00:00:00"/>
    <n v="3.6"/>
    <x v="0"/>
  </r>
  <r>
    <n v="18126099"/>
    <s v="Hungry Heights"/>
    <n v="1"/>
    <s v="New Delhi"/>
    <s v="Krishna Nagar"/>
    <n v="77.281509400000004"/>
    <n v="28.660251200000001"/>
    <s v="Fast Food"/>
    <s v="Indian Rupees(Rs.)"/>
    <x v="0"/>
    <x v="0"/>
    <s v="No"/>
    <s v="No"/>
    <n v="1"/>
    <n v="2"/>
    <n v="300"/>
    <n v="1"/>
    <n v="2010"/>
    <n v="11"/>
    <n v="23"/>
    <d v="2010-11-23T00:00:00"/>
    <n v="3.6"/>
    <x v="0"/>
  </r>
  <r>
    <n v="18425161"/>
    <s v="Chicken King"/>
    <n v="1"/>
    <s v="New Delhi"/>
    <s v="Lajpat Nagar 1"/>
    <n v="77.241046900000001"/>
    <n v="28.578602199999999"/>
    <s v="Mughlai"/>
    <s v="Indian Rupees(Rs.)"/>
    <x v="0"/>
    <x v="0"/>
    <s v="No"/>
    <s v="No"/>
    <n v="1"/>
    <n v="1"/>
    <n v="300"/>
    <n v="1"/>
    <n v="2017"/>
    <n v="11"/>
    <n v="26"/>
    <d v="2017-11-26T00:00:00"/>
    <n v="3.6"/>
    <x v="0"/>
  </r>
  <r>
    <n v="9129"/>
    <s v="Sha-O-Lin Chinese Fast Food"/>
    <n v="1"/>
    <s v="New Delhi"/>
    <s v="Mahipalpur"/>
    <n v="77.129505699999996"/>
    <n v="28.549498799999999"/>
    <s v="Chinese"/>
    <s v="Indian Rupees(Rs.)"/>
    <x v="0"/>
    <x v="0"/>
    <s v="No"/>
    <s v="No"/>
    <n v="1"/>
    <n v="1"/>
    <n v="300"/>
    <n v="1"/>
    <n v="2018"/>
    <n v="11"/>
    <n v="28"/>
    <d v="2018-11-28T00:00:00"/>
    <n v="3.6"/>
    <x v="0"/>
  </r>
  <r>
    <n v="311377"/>
    <s v="Meenakshi Bhawan"/>
    <n v="1"/>
    <s v="New Delhi"/>
    <s v="Mayapuri Phase 2"/>
    <n v="77.119336000000004"/>
    <n v="28.630784200000001"/>
    <s v="South Indian, Chinese"/>
    <s v="Indian Rupees(Rs.)"/>
    <x v="0"/>
    <x v="0"/>
    <s v="No"/>
    <s v="No"/>
    <n v="1"/>
    <n v="14"/>
    <n v="300"/>
    <n v="3.1"/>
    <n v="2015"/>
    <n v="11"/>
    <n v="28"/>
    <d v="2015-11-28T00:00:00"/>
    <n v="3.6"/>
    <x v="0"/>
  </r>
  <r>
    <n v="309346"/>
    <s v="Kerala Cafe"/>
    <n v="1"/>
    <s v="New Delhi"/>
    <s v="Mayur Vihar Phase 1"/>
    <n v="77.294742200000002"/>
    <n v="28.607104400000001"/>
    <s v="Kerala"/>
    <s v="Indian Rupees(Rs.)"/>
    <x v="0"/>
    <x v="0"/>
    <s v="No"/>
    <s v="No"/>
    <n v="1"/>
    <n v="45"/>
    <n v="300"/>
    <n v="3.3"/>
    <n v="2010"/>
    <n v="11"/>
    <n v="16"/>
    <d v="2010-11-16T00:00:00"/>
    <n v="3.6"/>
    <x v="0"/>
  </r>
  <r>
    <n v="301692"/>
    <s v="Breadz"/>
    <n v="1"/>
    <s v="New Delhi"/>
    <s v="Mayur Vihar Phase 2"/>
    <n v="77.296003400000004"/>
    <n v="28.617041700000001"/>
    <s v="Bakery, Fast Food"/>
    <s v="Indian Rupees(Rs.)"/>
    <x v="0"/>
    <x v="1"/>
    <s v="No"/>
    <s v="No"/>
    <n v="1"/>
    <n v="48"/>
    <n v="300"/>
    <n v="3.3"/>
    <n v="2012"/>
    <n v="11"/>
    <n v="18"/>
    <d v="2012-11-18T00:00:00"/>
    <n v="3.6"/>
    <x v="0"/>
  </r>
  <r>
    <n v="18225277"/>
    <s v="Hub Tub"/>
    <n v="1"/>
    <s v="New Delhi"/>
    <s v="Mayur Vihar Phase 2"/>
    <n v="77.30196454"/>
    <n v="28.619651040000001"/>
    <s v="Chinese, Fast Food"/>
    <s v="Indian Rupees(Rs.)"/>
    <x v="0"/>
    <x v="0"/>
    <s v="No"/>
    <s v="No"/>
    <n v="1"/>
    <n v="7"/>
    <n v="300"/>
    <n v="3"/>
    <n v="2017"/>
    <n v="11"/>
    <n v="15"/>
    <d v="2017-11-15T00:00:00"/>
    <n v="3.6"/>
    <x v="0"/>
  </r>
  <r>
    <n v="18168462"/>
    <s v="Nut Khut Chaats &amp; Snacks"/>
    <n v="1"/>
    <s v="New Delhi"/>
    <s v="Model Town 2"/>
    <n v="77.190595799999997"/>
    <n v="28.7066366"/>
    <s v="Fast Food, Street Food"/>
    <s v="Indian Rupees(Rs.)"/>
    <x v="0"/>
    <x v="0"/>
    <s v="No"/>
    <s v="No"/>
    <n v="1"/>
    <n v="8"/>
    <n v="300"/>
    <n v="3.2"/>
    <n v="2015"/>
    <n v="11"/>
    <n v="17"/>
    <d v="2015-11-17T00:00:00"/>
    <n v="3.6"/>
    <x v="0"/>
  </r>
  <r>
    <n v="300836"/>
    <s v="Vaishnav Chat &amp; Caterers"/>
    <n v="1"/>
    <s v="New Delhi"/>
    <s v="Pitampura"/>
    <n v="77.140292299999999"/>
    <n v="28.691717199999999"/>
    <s v="Street Food, North Indian"/>
    <s v="Indian Rupees(Rs.)"/>
    <x v="0"/>
    <x v="0"/>
    <s v="No"/>
    <s v="No"/>
    <n v="1"/>
    <n v="34"/>
    <n v="300"/>
    <n v="3.3"/>
    <n v="2011"/>
    <n v="11"/>
    <n v="10"/>
    <d v="2011-11-10T00:00:00"/>
    <n v="3.6"/>
    <x v="0"/>
  </r>
  <r>
    <n v="18357533"/>
    <s v="New Zaika Kathi Rolls"/>
    <n v="1"/>
    <s v="New Delhi"/>
    <s v="Sarita Vihar"/>
    <n v="77.291798700000001"/>
    <n v="28.535125499999999"/>
    <s v="Fast Food"/>
    <s v="Indian Rupees(Rs.)"/>
    <x v="0"/>
    <x v="0"/>
    <s v="No"/>
    <s v="No"/>
    <n v="1"/>
    <n v="8"/>
    <n v="300"/>
    <n v="3.1"/>
    <n v="2016"/>
    <n v="11"/>
    <n v="11"/>
    <d v="2016-11-11T00:00:00"/>
    <n v="3.6"/>
    <x v="0"/>
  </r>
  <r>
    <n v="18322638"/>
    <s v="Canteen Till I Die"/>
    <n v="1"/>
    <s v="New Delhi"/>
    <s v="Satyaniketan"/>
    <n v="77.1684226"/>
    <n v="28.587908299999999"/>
    <s v="Cafe, Fast Food"/>
    <s v="Indian Rupees(Rs.)"/>
    <x v="0"/>
    <x v="0"/>
    <s v="No"/>
    <s v="No"/>
    <n v="1"/>
    <n v="91"/>
    <n v="300"/>
    <n v="3.9"/>
    <n v="2014"/>
    <n v="11"/>
    <n v="15"/>
    <d v="2014-11-15T00:00:00"/>
    <n v="3.6"/>
    <x v="0"/>
  </r>
  <r>
    <n v="18146396"/>
    <s v="Gufa Restaurant"/>
    <n v="1"/>
    <s v="New Delhi"/>
    <s v="Shahdara"/>
    <n v="77.278479799999999"/>
    <n v="28.689083499999999"/>
    <s v="Chinese, North Indian"/>
    <s v="Indian Rupees(Rs.)"/>
    <x v="0"/>
    <x v="0"/>
    <s v="No"/>
    <s v="No"/>
    <n v="1"/>
    <n v="14"/>
    <n v="300"/>
    <n v="3.2"/>
    <n v="2017"/>
    <n v="11"/>
    <n v="20"/>
    <d v="2017-11-20T00:00:00"/>
    <n v="3.6"/>
    <x v="0"/>
  </r>
  <r>
    <n v="302358"/>
    <s v="Hot Shop"/>
    <n v="1"/>
    <s v="New Delhi"/>
    <s v="Shahdara"/>
    <n v="77.286890999999997"/>
    <n v="28.676080299999999"/>
    <s v="Chinese"/>
    <s v="Indian Rupees(Rs.)"/>
    <x v="0"/>
    <x v="0"/>
    <s v="No"/>
    <s v="No"/>
    <n v="1"/>
    <n v="27"/>
    <n v="300"/>
    <n v="3.3"/>
    <n v="2018"/>
    <n v="11"/>
    <n v="22"/>
    <d v="2018-11-22T00:00:00"/>
    <n v="3.6"/>
    <x v="0"/>
  </r>
  <r>
    <n v="18428201"/>
    <s v="Crazy Delights"/>
    <n v="1"/>
    <s v="New Delhi"/>
    <s v="Shahdara"/>
    <n v="77.293386799999993"/>
    <n v="28.689352"/>
    <s v="Bakery"/>
    <s v="Indian Rupees(Rs.)"/>
    <x v="0"/>
    <x v="0"/>
    <s v="No"/>
    <s v="No"/>
    <n v="1"/>
    <n v="14"/>
    <n v="300"/>
    <n v="3.5"/>
    <n v="2010"/>
    <n v="11"/>
    <n v="20"/>
    <d v="2010-11-20T00:00:00"/>
    <n v="3.6"/>
    <x v="0"/>
  </r>
  <r>
    <n v="18423122"/>
    <s v="Hira Lal Sweets"/>
    <n v="1"/>
    <s v="New Delhi"/>
    <s v="Shahdara"/>
    <n v="77.273223099999996"/>
    <n v="28.700993499999999"/>
    <s v="Mithai"/>
    <s v="Indian Rupees(Rs.)"/>
    <x v="0"/>
    <x v="0"/>
    <s v="No"/>
    <s v="No"/>
    <n v="1"/>
    <n v="2"/>
    <n v="300"/>
    <n v="1"/>
    <n v="2016"/>
    <n v="11"/>
    <n v="1"/>
    <d v="2016-11-01T00:00:00"/>
    <n v="3.6"/>
    <x v="0"/>
  </r>
  <r>
    <n v="6561"/>
    <s v="Mitthu Tikki Wala"/>
    <n v="1"/>
    <s v="New Delhi"/>
    <s v="Shalimar Bagh"/>
    <n v="77.162285100000005"/>
    <n v="28.706374499999999"/>
    <s v="North Indian, Street Food, Chinese"/>
    <s v="Indian Rupees(Rs.)"/>
    <x v="0"/>
    <x v="0"/>
    <s v="No"/>
    <s v="No"/>
    <n v="1"/>
    <n v="21"/>
    <n v="300"/>
    <n v="3.2"/>
    <n v="2015"/>
    <n v="11"/>
    <n v="2"/>
    <d v="2015-11-02T00:00:00"/>
    <n v="3.6"/>
    <x v="0"/>
  </r>
  <r>
    <n v="303128"/>
    <s v="Twenty Four Seven"/>
    <n v="1"/>
    <s v="New Delhi"/>
    <s v="Shalimar Bagh"/>
    <n v="77.168467500000006"/>
    <n v="28.7066464"/>
    <s v="Fast Food, North Indian"/>
    <s v="Indian Rupees(Rs.)"/>
    <x v="0"/>
    <x v="0"/>
    <s v="No"/>
    <s v="No"/>
    <n v="1"/>
    <n v="21"/>
    <n v="300"/>
    <n v="3.3"/>
    <n v="2013"/>
    <n v="11"/>
    <n v="18"/>
    <d v="2013-11-18T00:00:00"/>
    <n v="3.6"/>
    <x v="0"/>
  </r>
  <r>
    <n v="310279"/>
    <s v="South Indian Hut"/>
    <n v="1"/>
    <s v="New Delhi"/>
    <s v="Tilak Nagar"/>
    <n v="77.088921900000003"/>
    <n v="28.637823399999998"/>
    <s v="South Indian, Chinese"/>
    <s v="Indian Rupees(Rs.)"/>
    <x v="0"/>
    <x v="0"/>
    <s v="No"/>
    <s v="No"/>
    <n v="1"/>
    <n v="5"/>
    <n v="300"/>
    <n v="2.9"/>
    <n v="2012"/>
    <n v="11"/>
    <n v="17"/>
    <d v="2012-11-17T00:00:00"/>
    <n v="3.6"/>
    <x v="0"/>
  </r>
  <r>
    <n v="18221405"/>
    <s v="Burger Point"/>
    <n v="1"/>
    <s v="New Delhi"/>
    <s v="Vikaspuri"/>
    <n v="77.070047299999999"/>
    <n v="28.628283799999998"/>
    <s v="Burger, Fast Food"/>
    <s v="Indian Rupees(Rs.)"/>
    <x v="0"/>
    <x v="0"/>
    <s v="No"/>
    <s v="No"/>
    <n v="1"/>
    <n v="28"/>
    <n v="300"/>
    <n v="3.4"/>
    <n v="2014"/>
    <n v="11"/>
    <n v="8"/>
    <d v="2014-11-08T00:00:00"/>
    <n v="3.6"/>
    <x v="0"/>
  </r>
  <r>
    <n v="301377"/>
    <s v="Madras Cafe"/>
    <n v="1"/>
    <s v="New Delhi"/>
    <s v="Vikaspuri"/>
    <n v="77.075858699999998"/>
    <n v="28.6429519"/>
    <s v="South Indian, Fast Food"/>
    <s v="Indian Rupees(Rs.)"/>
    <x v="0"/>
    <x v="0"/>
    <s v="No"/>
    <s v="No"/>
    <n v="1"/>
    <n v="33"/>
    <n v="300"/>
    <n v="3.3"/>
    <n v="2014"/>
    <n v="11"/>
    <n v="4"/>
    <d v="2014-11-04T00:00:00"/>
    <n v="3.6"/>
    <x v="0"/>
  </r>
  <r>
    <n v="311657"/>
    <s v="Sprinkles Cup &amp; Cake"/>
    <n v="1"/>
    <s v="New Delhi"/>
    <s v="Anand Vihar"/>
    <n v="77.316022599999997"/>
    <n v="28.663254299999998"/>
    <s v="Bakery, Desserts"/>
    <s v="Indian Rupees(Rs.)"/>
    <x v="0"/>
    <x v="0"/>
    <s v="No"/>
    <s v="No"/>
    <n v="1"/>
    <n v="42"/>
    <n v="300"/>
    <n v="3.6"/>
    <n v="2017"/>
    <n v="10"/>
    <n v="14"/>
    <d v="2017-10-14T00:00:00"/>
    <n v="3.6"/>
    <x v="0"/>
  </r>
  <r>
    <n v="312925"/>
    <s v="Natraj Cafe"/>
    <n v="1"/>
    <s v="New Delhi"/>
    <s v="Chandni Chowk"/>
    <n v="77.2305013"/>
    <n v="28.6561992"/>
    <s v="North Indian, Fast Food, South Indian"/>
    <s v="Indian Rupees(Rs.)"/>
    <x v="0"/>
    <x v="0"/>
    <s v="No"/>
    <s v="No"/>
    <n v="1"/>
    <n v="21"/>
    <n v="300"/>
    <n v="3.4"/>
    <n v="2016"/>
    <n v="10"/>
    <n v="12"/>
    <d v="2016-10-12T00:00:00"/>
    <n v="3.6"/>
    <x v="0"/>
  </r>
  <r>
    <n v="302310"/>
    <s v="South Indian Snacks"/>
    <n v="1"/>
    <s v="New Delhi"/>
    <s v="Connaught Place"/>
    <n v="77.216082889999996"/>
    <n v="28.626128640000001"/>
    <s v="South Indian"/>
    <s v="Indian Rupees(Rs.)"/>
    <x v="0"/>
    <x v="0"/>
    <s v="No"/>
    <s v="No"/>
    <n v="1"/>
    <n v="50"/>
    <n v="300"/>
    <n v="3.6"/>
    <n v="2011"/>
    <n v="10"/>
    <n v="1"/>
    <d v="2011-10-01T00:00:00"/>
    <n v="3.6"/>
    <x v="0"/>
  </r>
  <r>
    <n v="18273614"/>
    <s v="Chakhlo Food Court"/>
    <n v="1"/>
    <s v="New Delhi"/>
    <s v="Delhi University-GTB Nagar"/>
    <n v="77.205889299999996"/>
    <n v="28.698634699999999"/>
    <s v="North Indian, South Indian, Chinese, Street Food, Fast Food"/>
    <s v="Indian Rupees(Rs.)"/>
    <x v="0"/>
    <x v="0"/>
    <s v="No"/>
    <s v="No"/>
    <n v="1"/>
    <n v="45"/>
    <n v="300"/>
    <n v="2.6"/>
    <n v="2015"/>
    <n v="10"/>
    <n v="5"/>
    <d v="2015-10-05T00:00:00"/>
    <n v="3.6"/>
    <x v="0"/>
  </r>
  <r>
    <n v="18382372"/>
    <s v="Fluffles - The Fluffy Waffle Co."/>
    <n v="1"/>
    <s v="New Delhi"/>
    <s v="Greater Kailash (GK) 1"/>
    <n v="77.233478599999998"/>
    <n v="28.549929299999999"/>
    <s v="Desserts"/>
    <s v="Indian Rupees(Rs.)"/>
    <x v="0"/>
    <x v="1"/>
    <s v="No"/>
    <s v="No"/>
    <n v="1"/>
    <n v="27"/>
    <n v="300"/>
    <n v="3.5"/>
    <n v="2016"/>
    <n v="10"/>
    <n v="15"/>
    <d v="2016-10-15T00:00:00"/>
    <n v="3.6"/>
    <x v="0"/>
  </r>
  <r>
    <n v="309688"/>
    <s v="Frosted Heaven"/>
    <n v="1"/>
    <s v="New Delhi"/>
    <s v="Greater Kailash (GK) 3"/>
    <n v="77.233935000000002"/>
    <n v="28.540532079999998"/>
    <s v="Bakery, Desserts"/>
    <s v="Indian Rupees(Rs.)"/>
    <x v="0"/>
    <x v="0"/>
    <s v="No"/>
    <s v="No"/>
    <n v="1"/>
    <n v="46"/>
    <n v="300"/>
    <n v="3.6"/>
    <n v="2017"/>
    <n v="10"/>
    <n v="4"/>
    <d v="2017-10-04T00:00:00"/>
    <n v="3.6"/>
    <x v="0"/>
  </r>
  <r>
    <n v="473"/>
    <s v="Madras Cafe"/>
    <n v="1"/>
    <s v="New Delhi"/>
    <s v="Green Park"/>
    <n v="77.202340800000002"/>
    <n v="28.556599800000001"/>
    <s v="South Indian"/>
    <s v="Indian Rupees(Rs.)"/>
    <x v="0"/>
    <x v="0"/>
    <s v="No"/>
    <s v="No"/>
    <n v="1"/>
    <n v="191"/>
    <n v="300"/>
    <n v="2.5"/>
    <n v="2016"/>
    <n v="10"/>
    <n v="16"/>
    <d v="2016-10-16T00:00:00"/>
    <n v="3.6"/>
    <x v="0"/>
  </r>
  <r>
    <n v="18398571"/>
    <s v="The Chai Story"/>
    <n v="1"/>
    <s v="New Delhi"/>
    <s v="Green Park"/>
    <n v="77.205766400000002"/>
    <n v="28.557429599999999"/>
    <s v="Cafe"/>
    <s v="Indian Rupees(Rs.)"/>
    <x v="0"/>
    <x v="0"/>
    <s v="No"/>
    <s v="No"/>
    <n v="1"/>
    <n v="42"/>
    <n v="300"/>
    <n v="3.6"/>
    <n v="2016"/>
    <n v="10"/>
    <n v="19"/>
    <d v="2016-10-19T00:00:00"/>
    <n v="3.6"/>
    <x v="0"/>
  </r>
  <r>
    <n v="18441835"/>
    <s v="Friends Fast Food"/>
    <n v="1"/>
    <s v="New Delhi"/>
    <s v="GTB Nagar"/>
    <n v="77.204987900000006"/>
    <n v="28.694589499999999"/>
    <s v="Chinese, Fast Food"/>
    <s v="Indian Rupees(Rs.)"/>
    <x v="0"/>
    <x v="0"/>
    <s v="No"/>
    <s v="No"/>
    <n v="1"/>
    <n v="2"/>
    <n v="300"/>
    <n v="1"/>
    <n v="2016"/>
    <n v="10"/>
    <n v="27"/>
    <d v="2016-10-27T00:00:00"/>
    <n v="3.6"/>
    <x v="0"/>
  </r>
  <r>
    <n v="6605"/>
    <s v="Nut Khat Caterers"/>
    <n v="1"/>
    <s v="New Delhi"/>
    <s v="Gujranwala Town"/>
    <n v="77.187823600000002"/>
    <n v="28.699677000000001"/>
    <s v="Fast Food, Street Food"/>
    <s v="Indian Rupees(Rs.)"/>
    <x v="0"/>
    <x v="0"/>
    <s v="No"/>
    <s v="No"/>
    <n v="1"/>
    <n v="71"/>
    <n v="300"/>
    <n v="3.6"/>
    <n v="2014"/>
    <n v="10"/>
    <n v="17"/>
    <d v="2014-10-17T00:00:00"/>
    <n v="3.6"/>
    <x v="0"/>
  </r>
  <r>
    <n v="18107859"/>
    <s v="Bala's Kitchen"/>
    <n v="1"/>
    <s v="New Delhi"/>
    <s v="IP Extension"/>
    <n v="77.306210500000006"/>
    <n v="28.631176499999999"/>
    <s v="South Indian"/>
    <s v="Indian Rupees(Rs.)"/>
    <x v="0"/>
    <x v="0"/>
    <s v="No"/>
    <s v="No"/>
    <n v="1"/>
    <n v="4"/>
    <n v="300"/>
    <n v="2.9"/>
    <n v="2016"/>
    <n v="10"/>
    <n v="12"/>
    <d v="2016-10-12T00:00:00"/>
    <n v="3.6"/>
    <x v="0"/>
  </r>
  <r>
    <n v="18264980"/>
    <s v="Food Code 99"/>
    <n v="1"/>
    <s v="New Delhi"/>
    <s v="IP Extension"/>
    <n v="77.301149600000002"/>
    <n v="28.627403900000001"/>
    <s v="Chinese, South Indian, Fast Food"/>
    <s v="Indian Rupees(Rs.)"/>
    <x v="0"/>
    <x v="0"/>
    <s v="No"/>
    <s v="No"/>
    <n v="1"/>
    <n v="1"/>
    <n v="300"/>
    <n v="1"/>
    <n v="2014"/>
    <n v="10"/>
    <n v="20"/>
    <d v="2014-10-20T00:00:00"/>
    <n v="3.6"/>
    <x v="0"/>
  </r>
  <r>
    <n v="18366009"/>
    <s v="9 Scoops"/>
    <n v="1"/>
    <s v="New Delhi"/>
    <s v="Jail Road"/>
    <n v="77.099837100000002"/>
    <n v="28.635251"/>
    <s v="Ice Cream"/>
    <s v="Indian Rupees(Rs.)"/>
    <x v="0"/>
    <x v="0"/>
    <s v="No"/>
    <s v="No"/>
    <n v="1"/>
    <n v="33"/>
    <n v="300"/>
    <n v="3.6"/>
    <n v="2016"/>
    <n v="10"/>
    <n v="13"/>
    <d v="2016-10-13T00:00:00"/>
    <n v="3.6"/>
    <x v="0"/>
  </r>
  <r>
    <n v="7383"/>
    <s v="Aggarwal Sweet Corner &amp; Restaurant"/>
    <n v="1"/>
    <s v="New Delhi"/>
    <s v="Kalkaji"/>
    <n v="77.255119759999999"/>
    <n v="28.541533780000002"/>
    <s v="North Indian, South Indian, Chinese, Mithai"/>
    <s v="Indian Rupees(Rs.)"/>
    <x v="0"/>
    <x v="0"/>
    <s v="No"/>
    <s v="No"/>
    <n v="1"/>
    <n v="38"/>
    <n v="300"/>
    <n v="2.6"/>
    <n v="2012"/>
    <n v="10"/>
    <n v="18"/>
    <d v="2012-10-18T00:00:00"/>
    <n v="3.6"/>
    <x v="0"/>
  </r>
  <r>
    <n v="18240475"/>
    <s v="Happy2Bake"/>
    <n v="1"/>
    <s v="New Delhi"/>
    <s v="Karol Bagh"/>
    <n v="77.186874639999999"/>
    <n v="28.645755009999998"/>
    <s v="Bakery"/>
    <s v="Indian Rupees(Rs.)"/>
    <x v="0"/>
    <x v="1"/>
    <s v="No"/>
    <s v="No"/>
    <n v="1"/>
    <n v="26"/>
    <n v="300"/>
    <n v="3.5"/>
    <n v="2015"/>
    <n v="10"/>
    <n v="7"/>
    <d v="2015-10-07T00:00:00"/>
    <n v="3.6"/>
    <x v="0"/>
  </r>
  <r>
    <n v="308704"/>
    <s v="Choco Kraft"/>
    <n v="1"/>
    <s v="New Delhi"/>
    <s v="Lajpat Nagar 1"/>
    <n v="77.239009069999994"/>
    <n v="28.577835159999999"/>
    <s v="Bakery, Desserts"/>
    <s v="Indian Rupees(Rs.)"/>
    <x v="0"/>
    <x v="1"/>
    <s v="No"/>
    <s v="No"/>
    <n v="1"/>
    <n v="2"/>
    <n v="300"/>
    <n v="1"/>
    <n v="2015"/>
    <n v="10"/>
    <n v="7"/>
    <d v="2015-10-07T00:00:00"/>
    <n v="3.6"/>
    <x v="0"/>
  </r>
  <r>
    <n v="311846"/>
    <s v="Snack Junction"/>
    <n v="1"/>
    <s v="New Delhi"/>
    <s v="Mandi House"/>
    <n v="77.232179200000004"/>
    <n v="28.6268536"/>
    <s v="Chinese"/>
    <s v="Indian Rupees(Rs.)"/>
    <x v="0"/>
    <x v="0"/>
    <s v="No"/>
    <s v="No"/>
    <n v="1"/>
    <n v="10"/>
    <n v="300"/>
    <n v="3.2"/>
    <n v="2016"/>
    <n v="10"/>
    <n v="11"/>
    <d v="2016-10-11T00:00:00"/>
    <n v="3.6"/>
    <x v="0"/>
  </r>
  <r>
    <n v="8580"/>
    <s v="Cocoberry"/>
    <n v="1"/>
    <s v="New Delhi"/>
    <s v="Moments Mall, Kirti Nagar"/>
    <n v="77.146731000000003"/>
    <n v="28.656801999999999"/>
    <s v="Desserts"/>
    <s v="Indian Rupees(Rs.)"/>
    <x v="0"/>
    <x v="0"/>
    <s v="No"/>
    <s v="No"/>
    <n v="1"/>
    <n v="25"/>
    <n v="300"/>
    <n v="3.1"/>
    <n v="2010"/>
    <n v="10"/>
    <n v="13"/>
    <d v="2010-10-13T00:00:00"/>
    <n v="3.6"/>
    <x v="0"/>
  </r>
  <r>
    <n v="18229077"/>
    <s v="Zawlbuk"/>
    <n v="1"/>
    <s v="New Delhi"/>
    <s v="Munirka"/>
    <n v="77.171848100000005"/>
    <n v="28.556606299999999"/>
    <s v="Tibetan"/>
    <s v="Indian Rupees(Rs.)"/>
    <x v="0"/>
    <x v="0"/>
    <s v="No"/>
    <s v="No"/>
    <n v="1"/>
    <n v="2"/>
    <n v="300"/>
    <n v="1"/>
    <n v="2018"/>
    <n v="10"/>
    <n v="26"/>
    <d v="2018-10-26T00:00:00"/>
    <n v="3.6"/>
    <x v="0"/>
  </r>
  <r>
    <n v="312926"/>
    <s v="Chinese Hot"/>
    <n v="1"/>
    <s v="New Delhi"/>
    <s v="Naraina"/>
    <n v="77.1558888"/>
    <n v="28.624409199999999"/>
    <s v="Chinese"/>
    <s v="Indian Rupees(Rs.)"/>
    <x v="0"/>
    <x v="0"/>
    <s v="No"/>
    <s v="No"/>
    <n v="1"/>
    <n v="1"/>
    <n v="300"/>
    <n v="1"/>
    <n v="2010"/>
    <n v="10"/>
    <n v="11"/>
    <d v="2010-10-11T00:00:00"/>
    <n v="3.6"/>
    <x v="0"/>
  </r>
  <r>
    <n v="18245296"/>
    <s v="Crazylicious Cakes N Desserts"/>
    <n v="1"/>
    <s v="New Delhi"/>
    <s v="New Friends Colony"/>
    <n v="0"/>
    <n v="0"/>
    <s v="Bakery, Desserts"/>
    <s v="Indian Rupees(Rs.)"/>
    <x v="0"/>
    <x v="0"/>
    <s v="No"/>
    <s v="No"/>
    <n v="1"/>
    <n v="2"/>
    <n v="300"/>
    <n v="1"/>
    <n v="2018"/>
    <n v="10"/>
    <n v="4"/>
    <d v="2018-10-04T00:00:00"/>
    <n v="3.6"/>
    <x v="0"/>
  </r>
  <r>
    <n v="18420444"/>
    <s v="Shama Chicken Corner"/>
    <n v="1"/>
    <s v="New Delhi"/>
    <s v="Rajinder Nagar"/>
    <n v="77.184839999999994"/>
    <n v="28.640949500000001"/>
    <s v="Mughlai"/>
    <s v="Indian Rupees(Rs.)"/>
    <x v="0"/>
    <x v="0"/>
    <s v="No"/>
    <s v="No"/>
    <n v="1"/>
    <n v="4"/>
    <n v="300"/>
    <n v="3"/>
    <n v="2012"/>
    <n v="10"/>
    <n v="20"/>
    <d v="2012-10-20T00:00:00"/>
    <n v="3.6"/>
    <x v="0"/>
  </r>
  <r>
    <n v="18443750"/>
    <s v="Burger Point"/>
    <n v="1"/>
    <s v="New Delhi"/>
    <s v="Rajinder Nagar"/>
    <n v="77.185419100000004"/>
    <n v="28.6409682"/>
    <s v="Burger, Fast Food"/>
    <s v="Indian Rupees(Rs.)"/>
    <x v="0"/>
    <x v="1"/>
    <s v="No"/>
    <s v="No"/>
    <n v="1"/>
    <n v="25"/>
    <n v="300"/>
    <n v="3.7"/>
    <n v="2018"/>
    <n v="10"/>
    <n v="26"/>
    <d v="2018-10-26T00:00:00"/>
    <n v="3.6"/>
    <x v="0"/>
  </r>
  <r>
    <n v="5931"/>
    <s v="Gayway Bakery"/>
    <n v="1"/>
    <s v="New Delhi"/>
    <s v="Rajouri Garden"/>
    <n v="77.121074399999998"/>
    <n v="28.646716999999999"/>
    <s v="Bakery, Fast Food"/>
    <s v="Indian Rupees(Rs.)"/>
    <x v="0"/>
    <x v="0"/>
    <s v="No"/>
    <s v="No"/>
    <n v="1"/>
    <n v="120"/>
    <n v="300"/>
    <n v="3.6"/>
    <n v="2016"/>
    <n v="10"/>
    <n v="22"/>
    <d v="2016-10-22T00:00:00"/>
    <n v="3.6"/>
    <x v="0"/>
  </r>
  <r>
    <n v="18157391"/>
    <s v="Frozen Fantasy"/>
    <n v="1"/>
    <s v="New Delhi"/>
    <s v="Satyaniketan"/>
    <n v="77.169141499999995"/>
    <n v="28.588873199999998"/>
    <s v="Desserts, Beverages"/>
    <s v="Indian Rupees(Rs.)"/>
    <x v="0"/>
    <x v="0"/>
    <s v="No"/>
    <s v="No"/>
    <n v="1"/>
    <n v="31"/>
    <n v="300"/>
    <n v="3.3"/>
    <n v="2015"/>
    <n v="10"/>
    <n v="9"/>
    <d v="2015-10-09T00:00:00"/>
    <n v="3.6"/>
    <x v="0"/>
  </r>
  <r>
    <n v="300185"/>
    <s v="High On Burgers"/>
    <n v="1"/>
    <s v="New Delhi"/>
    <s v="Satyaniketan"/>
    <n v="77.169141499999995"/>
    <n v="28.587529"/>
    <s v="Fast Food, Burger"/>
    <s v="Indian Rupees(Rs.)"/>
    <x v="0"/>
    <x v="1"/>
    <s v="No"/>
    <s v="No"/>
    <n v="1"/>
    <n v="115"/>
    <n v="300"/>
    <n v="3.5"/>
    <n v="2015"/>
    <n v="10"/>
    <n v="21"/>
    <d v="2015-10-21T00:00:00"/>
    <n v="3.6"/>
    <x v="0"/>
  </r>
  <r>
    <n v="18261701"/>
    <s v="The Chai Story"/>
    <n v="1"/>
    <s v="New Delhi"/>
    <s v="Satyaniketan"/>
    <n v="77.169051600000003"/>
    <n v="28.588595699999999"/>
    <s v="Cafe"/>
    <s v="Indian Rupees(Rs.)"/>
    <x v="0"/>
    <x v="0"/>
    <s v="No"/>
    <s v="No"/>
    <n v="1"/>
    <n v="142"/>
    <n v="300"/>
    <n v="3.9"/>
    <n v="2010"/>
    <n v="10"/>
    <n v="20"/>
    <d v="2010-10-20T00:00:00"/>
    <n v="3.6"/>
    <x v="0"/>
  </r>
  <r>
    <n v="18433987"/>
    <s v="Tippy Tippy Tap"/>
    <n v="1"/>
    <s v="New Delhi"/>
    <s v="Sector 15, Dwarka"/>
    <n v="77.203194969999998"/>
    <n v="28.670775800000001"/>
    <s v="Bakery, Fast Food"/>
    <s v="Indian Rupees(Rs.)"/>
    <x v="0"/>
    <x v="0"/>
    <s v="No"/>
    <s v="No"/>
    <n v="1"/>
    <n v="9"/>
    <n v="300"/>
    <n v="3.1"/>
    <n v="2011"/>
    <n v="10"/>
    <n v="3"/>
    <d v="2011-10-03T00:00:00"/>
    <n v="3.6"/>
    <x v="0"/>
  </r>
  <r>
    <n v="18438457"/>
    <s v="Come 'n' Eat"/>
    <n v="1"/>
    <s v="New Delhi"/>
    <s v="Shakarpur"/>
    <n v="77.281181200000006"/>
    <n v="28.6303968"/>
    <s v="Chinese, Fast Food"/>
    <s v="Indian Rupees(Rs.)"/>
    <x v="0"/>
    <x v="0"/>
    <s v="No"/>
    <s v="No"/>
    <n v="1"/>
    <n v="1"/>
    <n v="300"/>
    <n v="1"/>
    <n v="2018"/>
    <n v="10"/>
    <n v="8"/>
    <d v="2018-10-08T00:00:00"/>
    <n v="3.6"/>
    <x v="0"/>
  </r>
  <r>
    <n v="310728"/>
    <s v="Bhukkadzz Point"/>
    <n v="1"/>
    <s v="New Delhi"/>
    <s v="Tilak Nagar"/>
    <n v="77.086811600000004"/>
    <n v="28.635482100000001"/>
    <s v="Fast Food"/>
    <s v="Indian Rupees(Rs.)"/>
    <x v="0"/>
    <x v="1"/>
    <s v="No"/>
    <s v="No"/>
    <n v="1"/>
    <n v="7"/>
    <n v="300"/>
    <n v="3"/>
    <n v="2013"/>
    <n v="10"/>
    <n v="9"/>
    <d v="2013-10-09T00:00:00"/>
    <n v="3.6"/>
    <x v="0"/>
  </r>
  <r>
    <n v="18485858"/>
    <s v="Chaap Nation"/>
    <n v="1"/>
    <s v="New Delhi"/>
    <s v="Tilak Nagar"/>
    <n v="77.095507530000006"/>
    <n v="28.640039860000002"/>
    <s v="North Indian, Fast Food, Afghani"/>
    <s v="Indian Rupees(Rs.)"/>
    <x v="0"/>
    <x v="0"/>
    <s v="No"/>
    <s v="No"/>
    <n v="1"/>
    <n v="4"/>
    <n v="300"/>
    <n v="3"/>
    <n v="2012"/>
    <n v="10"/>
    <n v="4"/>
    <d v="2012-10-04T00:00:00"/>
    <n v="3.6"/>
    <x v="0"/>
  </r>
  <r>
    <n v="5964"/>
    <s v="Vijay Corner"/>
    <n v="1"/>
    <s v="New Delhi"/>
    <s v="Tilak Nagar"/>
    <n v="77.097388199999997"/>
    <n v="28.6361284"/>
    <s v="North Indian, Mughlai"/>
    <s v="Indian Rupees(Rs.)"/>
    <x v="0"/>
    <x v="0"/>
    <s v="No"/>
    <s v="No"/>
    <n v="1"/>
    <n v="7"/>
    <n v="300"/>
    <n v="3"/>
    <n v="2010"/>
    <n v="10"/>
    <n v="21"/>
    <d v="2010-10-21T00:00:00"/>
    <n v="3.6"/>
    <x v="0"/>
  </r>
  <r>
    <n v="18089242"/>
    <s v="Giani"/>
    <n v="1"/>
    <s v="New Delhi"/>
    <s v="Tilak Nagar"/>
    <n v="77.086333100000004"/>
    <n v="28.639030000000002"/>
    <s v="Ice Cream, Desserts"/>
    <s v="Indian Rupees(Rs.)"/>
    <x v="0"/>
    <x v="0"/>
    <s v="No"/>
    <s v="No"/>
    <n v="1"/>
    <n v="1"/>
    <n v="300"/>
    <n v="1"/>
    <n v="2014"/>
    <n v="10"/>
    <n v="15"/>
    <d v="2014-10-15T00:00:00"/>
    <n v="3.6"/>
    <x v="0"/>
  </r>
  <r>
    <n v="18428721"/>
    <s v="Snazzy Delights"/>
    <n v="1"/>
    <s v="New Delhi"/>
    <s v="Tilak Nagar"/>
    <n v="0"/>
    <n v="0"/>
    <s v="Bakery"/>
    <s v="Indian Rupees(Rs.)"/>
    <x v="0"/>
    <x v="0"/>
    <s v="No"/>
    <s v="No"/>
    <n v="1"/>
    <n v="2"/>
    <n v="300"/>
    <n v="1"/>
    <n v="2017"/>
    <n v="10"/>
    <n v="4"/>
    <d v="2017-10-04T00:00:00"/>
    <n v="3.6"/>
    <x v="0"/>
  </r>
  <r>
    <n v="6654"/>
    <s v="Black &amp; Brew"/>
    <n v="1"/>
    <s v="New Delhi"/>
    <s v="Vijay Nagar"/>
    <n v="77.202385699999994"/>
    <n v="28.689522700000001"/>
    <s v="Chinese"/>
    <s v="Indian Rupees(Rs.)"/>
    <x v="0"/>
    <x v="0"/>
    <s v="No"/>
    <s v="No"/>
    <n v="1"/>
    <n v="25"/>
    <n v="300"/>
    <n v="3.1"/>
    <n v="2017"/>
    <n v="10"/>
    <n v="3"/>
    <d v="2017-10-03T00:00:00"/>
    <n v="3.6"/>
    <x v="0"/>
  </r>
  <r>
    <n v="18420420"/>
    <s v="Nainy Fast Food"/>
    <n v="1"/>
    <s v="New Delhi"/>
    <s v="Vivek Vihar"/>
    <n v="77.318255269999995"/>
    <n v="28.667228980000001"/>
    <s v="Chinese, Fast Food"/>
    <s v="Indian Rupees(Rs.)"/>
    <x v="0"/>
    <x v="0"/>
    <s v="No"/>
    <s v="No"/>
    <n v="1"/>
    <n v="12"/>
    <n v="300"/>
    <n v="3.3"/>
    <n v="2017"/>
    <n v="10"/>
    <n v="11"/>
    <d v="2017-10-11T00:00:00"/>
    <n v="3.6"/>
    <x v="0"/>
  </r>
  <r>
    <n v="310440"/>
    <s v="Tandoori Junction"/>
    <n v="1"/>
    <s v="New Delhi"/>
    <s v="Vivek Vihar"/>
    <n v="77.312207889999996"/>
    <n v="28.669457349999998"/>
    <s v="North Indian, Chinese"/>
    <s v="Indian Rupees(Rs.)"/>
    <x v="0"/>
    <x v="1"/>
    <s v="No"/>
    <s v="No"/>
    <n v="1"/>
    <n v="10"/>
    <n v="300"/>
    <n v="2.4"/>
    <n v="2017"/>
    <n v="10"/>
    <n v="7"/>
    <d v="2017-10-07T00:00:00"/>
    <n v="3.6"/>
    <x v="0"/>
  </r>
  <r>
    <n v="18451572"/>
    <s v="Mumbai Central Street Food"/>
    <n v="1"/>
    <s v="New Delhi"/>
    <s v="Alaknanda"/>
    <n v="77.247802350000001"/>
    <n v="28.527742669999999"/>
    <s v="Street Food, Fast Food, Beverages"/>
    <s v="Indian Rupees(Rs.)"/>
    <x v="0"/>
    <x v="0"/>
    <s v="No"/>
    <s v="No"/>
    <n v="1"/>
    <n v="7"/>
    <n v="400"/>
    <n v="3.1"/>
    <n v="2018"/>
    <n v="9"/>
    <n v="12"/>
    <d v="2018-09-12T00:00:00"/>
    <n v="4.8"/>
    <x v="0"/>
  </r>
  <r>
    <n v="313193"/>
    <s v="Punjabi Chaap Corner"/>
    <n v="1"/>
    <s v="New Delhi"/>
    <s v="Ashok Vihar Phase 1"/>
    <n v="77.180912800000002"/>
    <n v="28.6703604"/>
    <s v="Fast Food, Chinese"/>
    <s v="Indian Rupees(Rs.)"/>
    <x v="0"/>
    <x v="1"/>
    <s v="No"/>
    <s v="No"/>
    <n v="1"/>
    <n v="1"/>
    <n v="400"/>
    <n v="1"/>
    <n v="2017"/>
    <n v="9"/>
    <n v="6"/>
    <d v="2017-09-06T00:00:00"/>
    <n v="4.8"/>
    <x v="0"/>
  </r>
  <r>
    <n v="18057826"/>
    <s v="Dawat-E-Chaman"/>
    <n v="1"/>
    <s v="New Delhi"/>
    <s v="Daryaganj"/>
    <n v="77.240290799999997"/>
    <n v="28.646471099999999"/>
    <s v="North Indian, Mughlai"/>
    <s v="Indian Rupees(Rs.)"/>
    <x v="0"/>
    <x v="0"/>
    <s v="No"/>
    <s v="No"/>
    <n v="1"/>
    <n v="45"/>
    <n v="400"/>
    <n v="3.4"/>
    <n v="2013"/>
    <n v="9"/>
    <n v="4"/>
    <d v="2013-09-04T00:00:00"/>
    <n v="4.8"/>
    <x v="0"/>
  </r>
  <r>
    <n v="18037834"/>
    <s v="Ikreate"/>
    <n v="1"/>
    <s v="New Delhi"/>
    <s v="East of Kailash"/>
    <n v="77.254013900000004"/>
    <n v="28.561846599999999"/>
    <s v="Bakery"/>
    <s v="Indian Rupees(Rs.)"/>
    <x v="0"/>
    <x v="0"/>
    <s v="No"/>
    <s v="No"/>
    <n v="1"/>
    <n v="9"/>
    <n v="400"/>
    <n v="3.1"/>
    <n v="2010"/>
    <n v="9"/>
    <n v="19"/>
    <d v="2010-09-19T00:00:00"/>
    <n v="4.8"/>
    <x v="0"/>
  </r>
  <r>
    <n v="18475269"/>
    <s v="The Taste of India"/>
    <n v="1"/>
    <s v="New Delhi"/>
    <s v="East Patel Nagar"/>
    <n v="77.173717490000001"/>
    <n v="28.644471500000002"/>
    <s v="Continental, Chinese, North Indian, Healthy Food"/>
    <s v="Indian Rupees(Rs.)"/>
    <x v="0"/>
    <x v="0"/>
    <s v="No"/>
    <s v="No"/>
    <n v="1"/>
    <n v="12"/>
    <n v="400"/>
    <n v="3.2"/>
    <n v="2015"/>
    <n v="9"/>
    <n v="10"/>
    <d v="2015-09-10T00:00:00"/>
    <n v="4.8"/>
    <x v="0"/>
  </r>
  <r>
    <n v="311327"/>
    <s v="Stabbers"/>
    <n v="1"/>
    <s v="New Delhi"/>
    <s v="East Patel Nagar"/>
    <n v="77.173874400000003"/>
    <n v="28.646027799999999"/>
    <s v="Fast Food, Burger"/>
    <s v="Indian Rupees(Rs.)"/>
    <x v="0"/>
    <x v="1"/>
    <s v="No"/>
    <s v="No"/>
    <n v="1"/>
    <n v="101"/>
    <n v="400"/>
    <n v="2.4"/>
    <n v="2016"/>
    <n v="9"/>
    <n v="17"/>
    <d v="2016-09-17T00:00:00"/>
    <n v="4.8"/>
    <x v="0"/>
  </r>
  <r>
    <n v="18245254"/>
    <s v="Raahgiri"/>
    <n v="1"/>
    <s v="New Delhi"/>
    <s v="Gujranwala Town"/>
    <n v="77.192098999999999"/>
    <n v="28.698971700000001"/>
    <s v="North Indian, Chinese"/>
    <s v="Indian Rupees(Rs.)"/>
    <x v="0"/>
    <x v="0"/>
    <s v="No"/>
    <s v="No"/>
    <n v="1"/>
    <n v="10"/>
    <n v="400"/>
    <n v="3.2"/>
    <n v="2015"/>
    <n v="9"/>
    <n v="18"/>
    <d v="2015-09-18T00:00:00"/>
    <n v="4.8"/>
    <x v="0"/>
  </r>
  <r>
    <n v="18378062"/>
    <s v="Chakhna"/>
    <n v="1"/>
    <s v="New Delhi"/>
    <s v="IP Extension"/>
    <n v="77.301226200000002"/>
    <n v="28.630868899999999"/>
    <s v="North Indian, Chinese"/>
    <s v="Indian Rupees(Rs.)"/>
    <x v="0"/>
    <x v="1"/>
    <s v="No"/>
    <s v="No"/>
    <n v="1"/>
    <n v="3"/>
    <n v="400"/>
    <n v="1"/>
    <n v="2014"/>
    <n v="9"/>
    <n v="28"/>
    <d v="2014-09-28T00:00:00"/>
    <n v="4.8"/>
    <x v="0"/>
  </r>
  <r>
    <n v="18337922"/>
    <s v="Cake Me Up"/>
    <n v="1"/>
    <s v="New Delhi"/>
    <s v="Jangpura"/>
    <n v="77.241548100000003"/>
    <n v="28.579918899999999"/>
    <s v="Bakery"/>
    <s v="Indian Rupees(Rs.)"/>
    <x v="0"/>
    <x v="0"/>
    <s v="No"/>
    <s v="No"/>
    <n v="1"/>
    <n v="7"/>
    <n v="400"/>
    <n v="3.1"/>
    <n v="2012"/>
    <n v="9"/>
    <n v="18"/>
    <d v="2012-09-18T00:00:00"/>
    <n v="4.8"/>
    <x v="0"/>
  </r>
  <r>
    <n v="310469"/>
    <s v="Republic of Chicken"/>
    <n v="1"/>
    <s v="New Delhi"/>
    <s v="Jangpura"/>
    <n v="77.245095399999997"/>
    <n v="28.5829004"/>
    <s v="Raw Meats, Fast Food"/>
    <s v="Indian Rupees(Rs.)"/>
    <x v="0"/>
    <x v="0"/>
    <s v="No"/>
    <s v="No"/>
    <n v="1"/>
    <n v="5"/>
    <n v="400"/>
    <n v="2.8"/>
    <n v="2015"/>
    <n v="9"/>
    <n v="3"/>
    <d v="2015-09-03T00:00:00"/>
    <n v="4.8"/>
    <x v="0"/>
  </r>
  <r>
    <n v="2267"/>
    <s v="Giani's"/>
    <n v="1"/>
    <s v="New Delhi"/>
    <s v="Kamla Nagar"/>
    <n v="77.208293800000007"/>
    <n v="28.67999"/>
    <s v="Ice Cream, Desserts"/>
    <s v="Indian Rupees(Rs.)"/>
    <x v="0"/>
    <x v="1"/>
    <s v="No"/>
    <s v="No"/>
    <n v="1"/>
    <n v="167"/>
    <n v="400"/>
    <n v="3.8"/>
    <n v="2014"/>
    <n v="9"/>
    <n v="28"/>
    <d v="2014-09-28T00:00:00"/>
    <n v="4.8"/>
    <x v="0"/>
  </r>
  <r>
    <n v="300347"/>
    <s v="Anjlika Pastry Shop"/>
    <n v="1"/>
    <s v="New Delhi"/>
    <s v="Karol Bagh"/>
    <n v="77.190436800000001"/>
    <n v="28.6478036"/>
    <s v="Bakery, Desserts, Fast Food"/>
    <s v="Indian Rupees(Rs.)"/>
    <x v="0"/>
    <x v="0"/>
    <s v="No"/>
    <s v="No"/>
    <n v="1"/>
    <n v="179"/>
    <n v="400"/>
    <n v="3.6"/>
    <n v="2017"/>
    <n v="9"/>
    <n v="19"/>
    <d v="2017-09-19T00:00:00"/>
    <n v="4.8"/>
    <x v="0"/>
  </r>
  <r>
    <n v="311944"/>
    <s v="Pahariya Chicken Corner"/>
    <n v="1"/>
    <s v="New Delhi"/>
    <s v="Kirti Nagar"/>
    <n v="77.130202600000004"/>
    <n v="28.6484901"/>
    <s v="Raw Meats, Fast Food"/>
    <s v="Indian Rupees(Rs.)"/>
    <x v="0"/>
    <x v="0"/>
    <s v="No"/>
    <s v="No"/>
    <n v="1"/>
    <n v="7"/>
    <n v="400"/>
    <n v="3.1"/>
    <n v="2011"/>
    <n v="9"/>
    <n v="4"/>
    <d v="2011-09-04T00:00:00"/>
    <n v="4.8"/>
    <x v="0"/>
  </r>
  <r>
    <n v="18354972"/>
    <s v="King Chilly Kitchen"/>
    <n v="1"/>
    <s v="New Delhi"/>
    <s v="Malviya Nagar"/>
    <n v="77.216781400000002"/>
    <n v="28.535719199999999"/>
    <s v="Chinese, Tibetan"/>
    <s v="Indian Rupees(Rs.)"/>
    <x v="0"/>
    <x v="1"/>
    <s v="No"/>
    <s v="No"/>
    <n v="1"/>
    <n v="17"/>
    <n v="400"/>
    <n v="3.2"/>
    <n v="2016"/>
    <n v="9"/>
    <n v="9"/>
    <d v="2016-09-09T00:00:00"/>
    <n v="4.8"/>
    <x v="0"/>
  </r>
  <r>
    <n v="18238249"/>
    <s v="Kasturi Family Restaurant"/>
    <n v="1"/>
    <s v="New Delhi"/>
    <s v="Mayur Vihar Phase 1"/>
    <n v="77.292574700000003"/>
    <n v="28.609032599999999"/>
    <s v="North Indian, Chinese"/>
    <s v="Indian Rupees(Rs.)"/>
    <x v="0"/>
    <x v="1"/>
    <s v="No"/>
    <s v="No"/>
    <n v="1"/>
    <n v="20"/>
    <n v="400"/>
    <n v="3"/>
    <n v="2012"/>
    <n v="9"/>
    <n v="17"/>
    <d v="2012-09-17T00:00:00"/>
    <n v="4.8"/>
    <x v="0"/>
  </r>
  <r>
    <n v="5729"/>
    <s v="Nirmal's"/>
    <n v="1"/>
    <s v="New Delhi"/>
    <s v="Model Town 3"/>
    <n v="77.185315500000002"/>
    <n v="28.709291799999999"/>
    <s v="Chinese"/>
    <s v="Indian Rupees(Rs.)"/>
    <x v="0"/>
    <x v="0"/>
    <s v="No"/>
    <s v="No"/>
    <n v="1"/>
    <n v="9"/>
    <n v="400"/>
    <n v="2.7"/>
    <n v="2017"/>
    <n v="9"/>
    <n v="20"/>
    <d v="2017-09-20T00:00:00"/>
    <n v="4.8"/>
    <x v="0"/>
  </r>
  <r>
    <n v="7240"/>
    <s v="Take Away"/>
    <n v="1"/>
    <s v="New Delhi"/>
    <s v="Munirka"/>
    <n v="77.171721500000004"/>
    <n v="28.556875000000002"/>
    <s v="Chinese"/>
    <s v="Indian Rupees(Rs.)"/>
    <x v="0"/>
    <x v="0"/>
    <s v="No"/>
    <s v="No"/>
    <n v="1"/>
    <n v="20"/>
    <n v="400"/>
    <n v="2.9"/>
    <n v="2011"/>
    <n v="9"/>
    <n v="28"/>
    <d v="2011-09-28T00:00:00"/>
    <n v="4.8"/>
    <x v="0"/>
  </r>
  <r>
    <n v="309471"/>
    <s v="Chinese Delights"/>
    <n v="1"/>
    <s v="New Delhi"/>
    <s v="Munirka"/>
    <n v="77.175015999999999"/>
    <n v="28.5556707"/>
    <s v="Chinese, North Indian"/>
    <s v="Indian Rupees(Rs.)"/>
    <x v="0"/>
    <x v="1"/>
    <s v="No"/>
    <s v="No"/>
    <n v="1"/>
    <n v="21"/>
    <n v="400"/>
    <n v="3.5"/>
    <n v="2018"/>
    <n v="9"/>
    <n v="26"/>
    <d v="2018-09-26T00:00:00"/>
    <n v="4.8"/>
    <x v="0"/>
  </r>
  <r>
    <n v="18017281"/>
    <s v="Sona"/>
    <n v="1"/>
    <s v="New Delhi"/>
    <s v="Nehru Place"/>
    <n v="77.251605999999995"/>
    <n v="28.548335399999999"/>
    <s v="North Indian, South Indian, Fast Food"/>
    <s v="Indian Rupees(Rs.)"/>
    <x v="0"/>
    <x v="0"/>
    <s v="No"/>
    <s v="No"/>
    <n v="1"/>
    <n v="29"/>
    <n v="400"/>
    <n v="3.4"/>
    <n v="2011"/>
    <n v="9"/>
    <n v="17"/>
    <d v="2011-09-17T00:00:00"/>
    <n v="4.8"/>
    <x v="0"/>
  </r>
  <r>
    <n v="2532"/>
    <s v="Giani"/>
    <n v="1"/>
    <s v="New Delhi"/>
    <s v="Netaji Subhash Place"/>
    <n v="77.149999300000005"/>
    <n v="28.693635199999999"/>
    <s v="Ice Cream, Desserts"/>
    <s v="Indian Rupees(Rs.)"/>
    <x v="0"/>
    <x v="1"/>
    <s v="No"/>
    <s v="No"/>
    <n v="1"/>
    <n v="87"/>
    <n v="400"/>
    <n v="3.6"/>
    <n v="2016"/>
    <n v="9"/>
    <n v="5"/>
    <d v="2016-09-05T00:00:00"/>
    <n v="4.8"/>
    <x v="0"/>
  </r>
  <r>
    <n v="18499450"/>
    <s v="Veg Darbar - The Royal Taste"/>
    <n v="1"/>
    <s v="New Delhi"/>
    <s v="Uttam Nagar"/>
    <n v="77.056811999999994"/>
    <n v="28.622119000000001"/>
    <s v="North Indian, Chinese"/>
    <s v="Indian Rupees(Rs.)"/>
    <x v="0"/>
    <x v="0"/>
    <s v="No"/>
    <s v="No"/>
    <n v="1"/>
    <n v="3"/>
    <n v="400"/>
    <n v="1"/>
    <n v="2018"/>
    <n v="9"/>
    <n v="27"/>
    <d v="2018-09-27T00:00:00"/>
    <n v="4.8"/>
    <x v="0"/>
  </r>
  <r>
    <n v="18500618"/>
    <s v="Veg. Darbar"/>
    <n v="1"/>
    <s v="New Delhi"/>
    <s v="Uttam Nagar"/>
    <n v="77.057052299999995"/>
    <n v="28.6218839"/>
    <s v="North Indian, Chinese"/>
    <s v="Indian Rupees(Rs.)"/>
    <x v="0"/>
    <x v="0"/>
    <s v="No"/>
    <s v="No"/>
    <n v="1"/>
    <n v="1"/>
    <n v="400"/>
    <n v="1"/>
    <n v="2016"/>
    <n v="9"/>
    <n v="24"/>
    <d v="2016-09-24T00:00:00"/>
    <n v="4.8"/>
    <x v="0"/>
  </r>
  <r>
    <n v="18251459"/>
    <s v="Richa's Bakery"/>
    <n v="1"/>
    <s v="New Delhi"/>
    <s v="Vasundhara Enclave"/>
    <n v="77.311549749999998"/>
    <n v="28.59744877"/>
    <s v="Bakery"/>
    <s v="Indian Rupees(Rs.)"/>
    <x v="0"/>
    <x v="0"/>
    <s v="No"/>
    <s v="No"/>
    <n v="1"/>
    <n v="1"/>
    <n v="400"/>
    <n v="1"/>
    <n v="2016"/>
    <n v="9"/>
    <n v="7"/>
    <d v="2016-09-07T00:00:00"/>
    <n v="4.8"/>
    <x v="0"/>
  </r>
  <r>
    <n v="8696"/>
    <s v="Cafe Amigo"/>
    <n v="1"/>
    <s v="New Delhi"/>
    <s v="Vikaspuri"/>
    <n v="77.076048110000002"/>
    <n v="28.639028199999998"/>
    <s v="Cafe"/>
    <s v="Indian Rupees(Rs.)"/>
    <x v="0"/>
    <x v="0"/>
    <s v="No"/>
    <s v="No"/>
    <n v="1"/>
    <n v="41"/>
    <n v="400"/>
    <n v="3"/>
    <n v="2011"/>
    <n v="9"/>
    <n v="25"/>
    <d v="2011-09-25T00:00:00"/>
    <n v="4.8"/>
    <x v="0"/>
  </r>
  <r>
    <n v="18264964"/>
    <s v="Le Chef"/>
    <n v="1"/>
    <s v="New Delhi"/>
    <s v="Vivek Vihar"/>
    <n v="77.312147879999998"/>
    <n v="28.668570420000002"/>
    <s v="Chinese, North Indian"/>
    <s v="Indian Rupees(Rs.)"/>
    <x v="0"/>
    <x v="0"/>
    <s v="No"/>
    <s v="No"/>
    <n v="1"/>
    <n v="6"/>
    <n v="400"/>
    <n v="3"/>
    <n v="2016"/>
    <n v="9"/>
    <n v="1"/>
    <d v="2016-09-01T00:00:00"/>
    <n v="4.8"/>
    <x v="0"/>
  </r>
  <r>
    <n v="18351495"/>
    <s v="Cakeophony By Sonali"/>
    <n v="1"/>
    <s v="New Delhi"/>
    <s v="Alaknanda"/>
    <n v="0"/>
    <n v="0"/>
    <s v="Bakery"/>
    <s v="Indian Rupees(Rs.)"/>
    <x v="0"/>
    <x v="0"/>
    <s v="No"/>
    <s v="No"/>
    <n v="1"/>
    <n v="19"/>
    <n v="400"/>
    <n v="3.4"/>
    <n v="2013"/>
    <n v="8"/>
    <n v="18"/>
    <d v="2013-08-18T00:00:00"/>
    <n v="4.8"/>
    <x v="0"/>
  </r>
  <r>
    <n v="18286206"/>
    <s v="Keventers"/>
    <n v="1"/>
    <s v="New Delhi"/>
    <s v="Chandni Chowk"/>
    <n v="77.231489300000007"/>
    <n v="28.656203900000001"/>
    <s v="Beverages"/>
    <s v="Indian Rupees(Rs.)"/>
    <x v="0"/>
    <x v="0"/>
    <s v="No"/>
    <s v="No"/>
    <n v="1"/>
    <n v="63"/>
    <n v="400"/>
    <n v="3.7"/>
    <n v="2011"/>
    <n v="8"/>
    <n v="22"/>
    <d v="2011-08-22T00:00:00"/>
    <n v="4.8"/>
    <x v="0"/>
  </r>
  <r>
    <n v="301114"/>
    <s v="Wenger's Deli"/>
    <n v="1"/>
    <s v="New Delhi"/>
    <s v="Connaught Place"/>
    <n v="77.218285800000004"/>
    <n v="28.633621600000001"/>
    <s v="Bakery, Desserts, Fast Food"/>
    <s v="Indian Rupees(Rs.)"/>
    <x v="0"/>
    <x v="0"/>
    <s v="No"/>
    <s v="No"/>
    <n v="1"/>
    <n v="1457"/>
    <n v="400"/>
    <n v="4.3"/>
    <n v="2014"/>
    <n v="8"/>
    <n v="27"/>
    <d v="2014-08-27T00:00:00"/>
    <n v="4.8"/>
    <x v="0"/>
  </r>
  <r>
    <n v="311511"/>
    <s v="Giani's"/>
    <n v="1"/>
    <s v="New Delhi"/>
    <s v="Defence Colony"/>
    <n v="77.230591099999998"/>
    <n v="28.573498399999998"/>
    <s v="Ice Cream, Desserts"/>
    <s v="Indian Rupees(Rs.)"/>
    <x v="0"/>
    <x v="1"/>
    <s v="No"/>
    <s v="No"/>
    <n v="1"/>
    <n v="26"/>
    <n v="400"/>
    <n v="2.8"/>
    <n v="2013"/>
    <n v="8"/>
    <n v="3"/>
    <d v="2013-08-03T00:00:00"/>
    <n v="4.8"/>
    <x v="0"/>
  </r>
  <r>
    <n v="7691"/>
    <s v="Aim Delhi Cafe"/>
    <n v="1"/>
    <s v="New Delhi"/>
    <s v="Delhi University-GTB Nagar"/>
    <n v="77.208764000000002"/>
    <n v="28.701238100000001"/>
    <s v="Cafe"/>
    <s v="Indian Rupees(Rs.)"/>
    <x v="0"/>
    <x v="0"/>
    <s v="No"/>
    <s v="No"/>
    <n v="1"/>
    <n v="69"/>
    <n v="400"/>
    <n v="3.4"/>
    <n v="2018"/>
    <n v="8"/>
    <n v="19"/>
    <d v="2018-08-19T00:00:00"/>
    <n v="4.8"/>
    <x v="0"/>
  </r>
  <r>
    <n v="3252"/>
    <s v="Apni Rasoi"/>
    <n v="1"/>
    <s v="New Delhi"/>
    <s v="Delhi University-GTB Nagar"/>
    <n v="77.207617299999995"/>
    <n v="28.698499200000001"/>
    <s v="North Indian, Chinese"/>
    <s v="Indian Rupees(Rs.)"/>
    <x v="0"/>
    <x v="1"/>
    <s v="No"/>
    <s v="No"/>
    <n v="1"/>
    <n v="109"/>
    <n v="400"/>
    <n v="2.8"/>
    <n v="2014"/>
    <n v="8"/>
    <n v="17"/>
    <d v="2014-08-17T00:00:00"/>
    <n v="4.8"/>
    <x v="0"/>
  </r>
  <r>
    <n v="305781"/>
    <s v="Cinnabon"/>
    <n v="1"/>
    <s v="New Delhi"/>
    <s v="DLF Place Mall, Saket"/>
    <n v="77.216942529999997"/>
    <n v="28.527994530000001"/>
    <s v="Desserts, Cafe"/>
    <s v="Indian Rupees(Rs.)"/>
    <x v="0"/>
    <x v="1"/>
    <s v="No"/>
    <s v="No"/>
    <n v="1"/>
    <n v="397"/>
    <n v="400"/>
    <n v="4.0999999999999996"/>
    <n v="2017"/>
    <n v="8"/>
    <n v="3"/>
    <d v="2017-08-03T00:00:00"/>
    <n v="4.8"/>
    <x v="0"/>
  </r>
  <r>
    <n v="18355111"/>
    <s v="Munch Brunch Cafe"/>
    <n v="1"/>
    <s v="New Delhi"/>
    <s v="East of Kailash"/>
    <n v="77.24882092"/>
    <n v="28.555697670000001"/>
    <s v="Street Food, Chinese"/>
    <s v="Indian Rupees(Rs.)"/>
    <x v="0"/>
    <x v="0"/>
    <s v="No"/>
    <s v="No"/>
    <n v="1"/>
    <n v="3"/>
    <n v="400"/>
    <n v="1"/>
    <n v="2017"/>
    <n v="8"/>
    <n v="19"/>
    <d v="2017-08-19T00:00:00"/>
    <n v="4.8"/>
    <x v="0"/>
  </r>
  <r>
    <n v="18435315"/>
    <s v="Shree Banke Foods"/>
    <n v="1"/>
    <s v="New Delhi"/>
    <s v="Geeta Colony"/>
    <n v="77.276758599999994"/>
    <n v="28.6506851"/>
    <s v="Chinese, North Indian"/>
    <s v="Indian Rupees(Rs.)"/>
    <x v="0"/>
    <x v="0"/>
    <s v="No"/>
    <s v="No"/>
    <n v="1"/>
    <n v="3"/>
    <n v="400"/>
    <n v="1"/>
    <n v="2014"/>
    <n v="8"/>
    <n v="7"/>
    <d v="2014-08-07T00:00:00"/>
    <n v="4.8"/>
    <x v="0"/>
  </r>
  <r>
    <n v="312755"/>
    <s v="Mid Night Khana"/>
    <n v="1"/>
    <s v="New Delhi"/>
    <s v="GTB Nagar"/>
    <n v="77.095553800000005"/>
    <n v="28.734090219999999"/>
    <s v="North Indian, Fast Food"/>
    <s v="Indian Rupees(Rs.)"/>
    <x v="0"/>
    <x v="1"/>
    <s v="No"/>
    <s v="No"/>
    <n v="1"/>
    <n v="30"/>
    <n v="400"/>
    <n v="3.3"/>
    <n v="2011"/>
    <n v="8"/>
    <n v="22"/>
    <d v="2011-08-22T00:00:00"/>
    <n v="4.8"/>
    <x v="0"/>
  </r>
  <r>
    <n v="9421"/>
    <s v="Giani's"/>
    <n v="1"/>
    <s v="New Delhi"/>
    <s v="Gujranwala Town"/>
    <n v="77.188948300000007"/>
    <n v="28.700492799999999"/>
    <s v="Ice Cream, Desserts"/>
    <s v="Indian Rupees(Rs.)"/>
    <x v="0"/>
    <x v="0"/>
    <s v="No"/>
    <s v="No"/>
    <n v="1"/>
    <n v="30"/>
    <n v="400"/>
    <n v="3.4"/>
    <n v="2018"/>
    <n v="8"/>
    <n v="9"/>
    <d v="2018-08-09T00:00:00"/>
    <n v="4.8"/>
    <x v="0"/>
  </r>
  <r>
    <n v="311889"/>
    <s v="Hot Cherries"/>
    <n v="1"/>
    <s v="New Delhi"/>
    <s v="Janakpuri"/>
    <n v="77.087180799999999"/>
    <n v="28.633587299999999"/>
    <s v="Bakery"/>
    <s v="Indian Rupees(Rs.)"/>
    <x v="0"/>
    <x v="0"/>
    <s v="No"/>
    <s v="No"/>
    <n v="1"/>
    <n v="116"/>
    <n v="400"/>
    <n v="3.6"/>
    <n v="2014"/>
    <n v="8"/>
    <n v="16"/>
    <d v="2014-08-16T00:00:00"/>
    <n v="4.8"/>
    <x v="0"/>
  </r>
  <r>
    <n v="18334427"/>
    <s v="Keventers"/>
    <n v="1"/>
    <s v="New Delhi"/>
    <s v="JMD Kohinoor Mall, Greater Kailash"/>
    <n v="77.238565300000005"/>
    <n v="28.5364802"/>
    <s v="Beverages"/>
    <s v="Indian Rupees(Rs.)"/>
    <x v="0"/>
    <x v="0"/>
    <s v="No"/>
    <s v="No"/>
    <n v="1"/>
    <n v="10"/>
    <n v="400"/>
    <n v="3.3"/>
    <n v="2012"/>
    <n v="8"/>
    <n v="13"/>
    <d v="2012-08-13T00:00:00"/>
    <n v="4.8"/>
    <x v="0"/>
  </r>
  <r>
    <n v="18285214"/>
    <s v="Muradabadi"/>
    <n v="1"/>
    <s v="New Delhi"/>
    <s v="Kalkaji"/>
    <n v="77.255786279999995"/>
    <n v="28.528337109999999"/>
    <s v="Mughlai, Biryani"/>
    <s v="Indian Rupees(Rs.)"/>
    <x v="0"/>
    <x v="0"/>
    <s v="No"/>
    <s v="No"/>
    <n v="1"/>
    <n v="5"/>
    <n v="400"/>
    <n v="3"/>
    <n v="2011"/>
    <n v="8"/>
    <n v="17"/>
    <d v="2011-08-17T00:00:00"/>
    <n v="4.8"/>
    <x v="0"/>
  </r>
  <r>
    <n v="311076"/>
    <s v="Giani"/>
    <n v="1"/>
    <s v="New Delhi"/>
    <s v="Kamla Nagar"/>
    <n v="77.195525090000004"/>
    <n v="28.680104369999999"/>
    <s v="Ice Cream, Desserts"/>
    <s v="Indian Rupees(Rs.)"/>
    <x v="0"/>
    <x v="1"/>
    <s v="No"/>
    <s v="No"/>
    <n v="1"/>
    <n v="41"/>
    <n v="400"/>
    <n v="3.4"/>
    <n v="2012"/>
    <n v="8"/>
    <n v="20"/>
    <d v="2012-08-20T00:00:00"/>
    <n v="4.8"/>
    <x v="0"/>
  </r>
  <r>
    <n v="18418240"/>
    <s v="Coffee &amp; Cream"/>
    <n v="1"/>
    <s v="New Delhi"/>
    <s v="Kamla Nagar"/>
    <n v="0"/>
    <n v="0"/>
    <s v="Beverages, Fast Food"/>
    <s v="Indian Rupees(Rs.)"/>
    <x v="0"/>
    <x v="0"/>
    <s v="No"/>
    <s v="No"/>
    <n v="1"/>
    <n v="108"/>
    <n v="400"/>
    <n v="4"/>
    <n v="2014"/>
    <n v="8"/>
    <n v="26"/>
    <d v="2014-08-26T00:00:00"/>
    <n v="4.8"/>
    <x v="0"/>
  </r>
  <r>
    <n v="6705"/>
    <s v="Kanwarji's"/>
    <n v="1"/>
    <s v="New Delhi"/>
    <s v="Karkardooma"/>
    <n v="77.305132900000004"/>
    <n v="28.650906500000001"/>
    <s v="Street Food, Mithai"/>
    <s v="Indian Rupees(Rs.)"/>
    <x v="0"/>
    <x v="0"/>
    <s v="No"/>
    <s v="No"/>
    <n v="1"/>
    <n v="40"/>
    <n v="400"/>
    <n v="3.5"/>
    <n v="2018"/>
    <n v="8"/>
    <n v="20"/>
    <d v="2018-08-20T00:00:00"/>
    <n v="4.8"/>
    <x v="0"/>
  </r>
  <r>
    <n v="3371"/>
    <s v="BTW"/>
    <n v="1"/>
    <s v="New Delhi"/>
    <s v="Living Style Mall, Jasola"/>
    <n v="77.296770199999997"/>
    <n v="28.541125399999999"/>
    <s v="North Indian, Street Food, South Indian, Mithai"/>
    <s v="Indian Rupees(Rs.)"/>
    <x v="0"/>
    <x v="0"/>
    <s v="No"/>
    <s v="No"/>
    <n v="1"/>
    <n v="205"/>
    <n v="400"/>
    <n v="3.3"/>
    <n v="2015"/>
    <n v="8"/>
    <n v="11"/>
    <d v="2015-08-11T00:00:00"/>
    <n v="4.8"/>
    <x v="0"/>
  </r>
  <r>
    <n v="18422748"/>
    <s v="Achi Restaurant"/>
    <n v="1"/>
    <s v="New Delhi"/>
    <s v="Majnu ka Tila"/>
    <n v="77.228435500000003"/>
    <n v="28.702490999999998"/>
    <s v="Chinese"/>
    <s v="Indian Rupees(Rs.)"/>
    <x v="0"/>
    <x v="0"/>
    <s v="No"/>
    <s v="No"/>
    <n v="1"/>
    <n v="1"/>
    <n v="400"/>
    <n v="1"/>
    <n v="2017"/>
    <n v="8"/>
    <n v="1"/>
    <d v="2017-08-01T00:00:00"/>
    <n v="4.8"/>
    <x v="0"/>
  </r>
  <r>
    <n v="4672"/>
    <s v="Scorpio Cafe"/>
    <n v="1"/>
    <s v="New Delhi"/>
    <s v="Mayur Vihar Phase 2"/>
    <n v="77.3012169"/>
    <n v="28.619685499999999"/>
    <s v="Chinese, Fast Food"/>
    <s v="Indian Rupees(Rs.)"/>
    <x v="0"/>
    <x v="1"/>
    <s v="No"/>
    <s v="No"/>
    <n v="1"/>
    <n v="410"/>
    <n v="400"/>
    <n v="3.7"/>
    <n v="2010"/>
    <n v="8"/>
    <n v="1"/>
    <d v="2010-08-01T00:00:00"/>
    <n v="4.8"/>
    <x v="0"/>
  </r>
  <r>
    <n v="301120"/>
    <s v="Lumbini Fast Point"/>
    <n v="1"/>
    <s v="New Delhi"/>
    <s v="Mayur Vihar Phase 3"/>
    <n v="77.337521100000004"/>
    <n v="28.613714699999999"/>
    <s v="Chinese, Fast Food"/>
    <s v="Indian Rupees(Rs.)"/>
    <x v="0"/>
    <x v="0"/>
    <s v="No"/>
    <s v="No"/>
    <n v="1"/>
    <n v="30"/>
    <n v="400"/>
    <n v="3"/>
    <n v="2015"/>
    <n v="8"/>
    <n v="15"/>
    <d v="2015-08-15T00:00:00"/>
    <n v="4.8"/>
    <x v="0"/>
  </r>
  <r>
    <n v="300945"/>
    <s v="Any Time Food"/>
    <n v="1"/>
    <s v="New Delhi"/>
    <s v="Model Town 2"/>
    <n v="77.190616500000004"/>
    <n v="28.706038599999999"/>
    <s v="Fast Food, Beverages"/>
    <s v="Indian Rupees(Rs.)"/>
    <x v="0"/>
    <x v="1"/>
    <s v="No"/>
    <s v="No"/>
    <n v="1"/>
    <n v="52"/>
    <n v="400"/>
    <n v="2.6"/>
    <n v="2017"/>
    <n v="8"/>
    <n v="11"/>
    <d v="2017-08-11T00:00:00"/>
    <n v="4.8"/>
    <x v="0"/>
  </r>
  <r>
    <n v="18352186"/>
    <s v="Keventers"/>
    <n v="1"/>
    <s v="New Delhi"/>
    <s v="Model Town 2"/>
    <n v="77.190347000000003"/>
    <n v="28.7060128"/>
    <s v="Beverages"/>
    <s v="Indian Rupees(Rs.)"/>
    <x v="0"/>
    <x v="0"/>
    <s v="No"/>
    <s v="No"/>
    <n v="1"/>
    <n v="17"/>
    <n v="400"/>
    <n v="3.1"/>
    <n v="2011"/>
    <n v="8"/>
    <n v="17"/>
    <d v="2011-08-17T00:00:00"/>
    <n v="4.8"/>
    <x v="0"/>
  </r>
  <r>
    <n v="18356784"/>
    <s v="Keventers"/>
    <n v="1"/>
    <s v="New Delhi"/>
    <s v="Moments Mall, Kirti Nagar"/>
    <n v="77.146720799999997"/>
    <n v="28.656857599999999"/>
    <s v="Beverages"/>
    <s v="Indian Rupees(Rs.)"/>
    <x v="0"/>
    <x v="0"/>
    <s v="No"/>
    <s v="No"/>
    <n v="1"/>
    <n v="11"/>
    <n v="400"/>
    <n v="3.3"/>
    <n v="2012"/>
    <n v="8"/>
    <n v="19"/>
    <d v="2012-08-19T00:00:00"/>
    <n v="4.8"/>
    <x v="0"/>
  </r>
  <r>
    <n v="18204485"/>
    <s v="Saara Veg"/>
    <n v="1"/>
    <s v="New Delhi"/>
    <s v="Mukherjee Nagar"/>
    <n v="77.216305800000001"/>
    <n v="28.7115878"/>
    <s v="North Indian, Chinese"/>
    <s v="Indian Rupees(Rs.)"/>
    <x v="0"/>
    <x v="0"/>
    <s v="No"/>
    <s v="No"/>
    <n v="1"/>
    <n v="4"/>
    <n v="400"/>
    <n v="3"/>
    <n v="2012"/>
    <n v="8"/>
    <n v="12"/>
    <d v="2012-08-12T00:00:00"/>
    <n v="4.8"/>
    <x v="0"/>
  </r>
  <r>
    <n v="18349922"/>
    <s v="Dev Sweets &amp; Restaurant"/>
    <n v="1"/>
    <s v="New Delhi"/>
    <s v="Najafgarh"/>
    <n v="77.002824399999994"/>
    <n v="28.590591"/>
    <s v="North Indian, Chinese, South Indian"/>
    <s v="Indian Rupees(Rs.)"/>
    <x v="0"/>
    <x v="0"/>
    <s v="No"/>
    <s v="No"/>
    <n v="1"/>
    <n v="1"/>
    <n v="400"/>
    <n v="1"/>
    <n v="2011"/>
    <n v="8"/>
    <n v="23"/>
    <d v="2011-08-23T00:00:00"/>
    <n v="4.8"/>
    <x v="0"/>
  </r>
  <r>
    <n v="308364"/>
    <s v="The Butter Cup"/>
    <n v="1"/>
    <s v="New Delhi"/>
    <s v="Pitampura"/>
    <n v="77.141370899999998"/>
    <n v="28.704983599999998"/>
    <s v="Bakery, Desserts"/>
    <s v="Indian Rupees(Rs.)"/>
    <x v="0"/>
    <x v="0"/>
    <s v="No"/>
    <s v="No"/>
    <n v="1"/>
    <n v="7"/>
    <n v="400"/>
    <n v="3"/>
    <n v="2013"/>
    <n v="8"/>
    <n v="23"/>
    <d v="2013-08-23T00:00:00"/>
    <n v="4.8"/>
    <x v="0"/>
  </r>
  <r>
    <n v="18204823"/>
    <s v="Giani's"/>
    <n v="1"/>
    <s v="New Delhi"/>
    <s v="Prashant Vihar"/>
    <n v="77.133144900000005"/>
    <n v="28.710643000000001"/>
    <s v="Ice Cream, Desserts"/>
    <s v="Indian Rupees(Rs.)"/>
    <x v="0"/>
    <x v="0"/>
    <s v="No"/>
    <s v="No"/>
    <n v="1"/>
    <n v="12"/>
    <n v="400"/>
    <n v="3"/>
    <n v="2010"/>
    <n v="8"/>
    <n v="19"/>
    <d v="2010-08-19T00:00:00"/>
    <n v="4.8"/>
    <x v="0"/>
  </r>
  <r>
    <n v="307551"/>
    <s v="Giani"/>
    <n v="1"/>
    <s v="New Delhi"/>
    <s v="Punjabi Bagh"/>
    <n v="77.126746890000007"/>
    <n v="28.665996069999998"/>
    <s v="Ice Cream, Desserts"/>
    <s v="Indian Rupees(Rs.)"/>
    <x v="0"/>
    <x v="1"/>
    <s v="No"/>
    <s v="No"/>
    <n v="1"/>
    <n v="37"/>
    <n v="400"/>
    <n v="3.4"/>
    <n v="2017"/>
    <n v="8"/>
    <n v="19"/>
    <d v="2017-08-19T00:00:00"/>
    <n v="4.8"/>
    <x v="0"/>
  </r>
  <r>
    <n v="7060"/>
    <s v="Karnataka Food Centre"/>
    <n v="1"/>
    <s v="New Delhi"/>
    <s v="R K Puram"/>
    <n v="77.175251900000006"/>
    <n v="28.577897799999999"/>
    <s v="South Indian"/>
    <s v="Indian Rupees(Rs.)"/>
    <x v="0"/>
    <x v="0"/>
    <s v="No"/>
    <s v="No"/>
    <n v="1"/>
    <n v="881"/>
    <n v="400"/>
    <n v="4.0999999999999996"/>
    <n v="2018"/>
    <n v="8"/>
    <n v="23"/>
    <d v="2018-08-23T00:00:00"/>
    <n v="4.8"/>
    <x v="0"/>
  </r>
  <r>
    <n v="1774"/>
    <s v="Rainbows"/>
    <n v="1"/>
    <s v="New Delhi"/>
    <s v="Safdarjung"/>
    <n v="77.199331200000003"/>
    <n v="28.5658584"/>
    <s v="Fast Food, Desserts"/>
    <s v="Indian Rupees(Rs.)"/>
    <x v="0"/>
    <x v="1"/>
    <s v="No"/>
    <s v="No"/>
    <n v="1"/>
    <n v="51"/>
    <n v="400"/>
    <n v="3.5"/>
    <n v="2015"/>
    <n v="8"/>
    <n v="27"/>
    <d v="2015-08-27T00:00:00"/>
    <n v="4.8"/>
    <x v="0"/>
  </r>
  <r>
    <n v="312810"/>
    <s v="Dilli Darbar"/>
    <n v="1"/>
    <s v="New Delhi"/>
    <s v="Shahdara"/>
    <n v="77.2866681"/>
    <n v="28.689505199999999"/>
    <s v="North Indian, Chinese, South Indian"/>
    <s v="Indian Rupees(Rs.)"/>
    <x v="0"/>
    <x v="0"/>
    <s v="No"/>
    <s v="No"/>
    <n v="1"/>
    <n v="34"/>
    <n v="400"/>
    <n v="3.3"/>
    <n v="2012"/>
    <n v="8"/>
    <n v="13"/>
    <d v="2012-08-13T00:00:00"/>
    <n v="4.8"/>
    <x v="0"/>
  </r>
  <r>
    <n v="18419917"/>
    <s v="Tandoor &amp; Curry Restaurant"/>
    <n v="1"/>
    <s v="New Delhi"/>
    <s v="Shakarpur"/>
    <n v="77.277586999999997"/>
    <n v="28.6288096"/>
    <s v="North Indian, Chinese"/>
    <s v="Indian Rupees(Rs.)"/>
    <x v="0"/>
    <x v="0"/>
    <s v="No"/>
    <s v="No"/>
    <n v="1"/>
    <n v="3"/>
    <n v="400"/>
    <n v="1"/>
    <n v="2011"/>
    <n v="8"/>
    <n v="10"/>
    <d v="2011-08-10T00:00:00"/>
    <n v="4.8"/>
    <x v="0"/>
  </r>
  <r>
    <n v="3686"/>
    <s v="Aggarwal Sweet and Restaurant"/>
    <n v="1"/>
    <s v="New Delhi"/>
    <s v="South Extension 2"/>
    <n v="77.22013604"/>
    <n v="28.563711640000001"/>
    <s v="North Indian, Mithai"/>
    <s v="Indian Rupees(Rs.)"/>
    <x v="0"/>
    <x v="0"/>
    <s v="No"/>
    <s v="No"/>
    <n v="1"/>
    <n v="18"/>
    <n v="400"/>
    <n v="2.9"/>
    <n v="2012"/>
    <n v="8"/>
    <n v="4"/>
    <d v="2012-08-04T00:00:00"/>
    <n v="4.8"/>
    <x v="0"/>
  </r>
  <r>
    <n v="310701"/>
    <s v="Kathi's"/>
    <n v="1"/>
    <s v="New Delhi"/>
    <s v="South Extension 2"/>
    <n v="77.221369800000005"/>
    <n v="28.567969000000002"/>
    <s v="Fast Food"/>
    <s v="Indian Rupees(Rs.)"/>
    <x v="0"/>
    <x v="0"/>
    <s v="No"/>
    <s v="No"/>
    <n v="1"/>
    <n v="7"/>
    <n v="400"/>
    <n v="3"/>
    <n v="2018"/>
    <n v="8"/>
    <n v="26"/>
    <d v="2018-08-26T00:00:00"/>
    <n v="4.8"/>
    <x v="0"/>
  </r>
  <r>
    <n v="18414502"/>
    <s v="Hyderabad's Delight"/>
    <n v="1"/>
    <s v="New Delhi"/>
    <s v="Vasundhara Enclave"/>
    <n v="0"/>
    <n v="0"/>
    <s v="Hyderabadi, Biryani"/>
    <s v="Indian Rupees(Rs.)"/>
    <x v="0"/>
    <x v="0"/>
    <s v="No"/>
    <s v="No"/>
    <n v="1"/>
    <n v="1"/>
    <n v="400"/>
    <n v="1"/>
    <n v="2012"/>
    <n v="8"/>
    <n v="12"/>
    <d v="2012-08-12T00:00:00"/>
    <n v="4.8"/>
    <x v="0"/>
  </r>
  <r>
    <n v="18359295"/>
    <s v="Take N Taste"/>
    <n v="1"/>
    <s v="New Delhi"/>
    <s v="Vijay Nagar"/>
    <n v="77.201183400000005"/>
    <n v="28.690131399999999"/>
    <s v="North Indian, Chinese"/>
    <s v="Indian Rupees(Rs.)"/>
    <x v="0"/>
    <x v="1"/>
    <s v="No"/>
    <s v="No"/>
    <n v="1"/>
    <n v="15"/>
    <n v="400"/>
    <n v="3.1"/>
    <n v="2012"/>
    <n v="8"/>
    <n v="21"/>
    <d v="2012-08-21T00:00:00"/>
    <n v="4.8"/>
    <x v="0"/>
  </r>
  <r>
    <n v="18249080"/>
    <s v="Simply Cakes"/>
    <n v="1"/>
    <s v="New Delhi"/>
    <s v="Vivek Vihar"/>
    <n v="77.308612060000002"/>
    <n v="28.660117570000001"/>
    <s v="Bakery"/>
    <s v="Indian Rupees(Rs.)"/>
    <x v="0"/>
    <x v="0"/>
    <s v="No"/>
    <s v="No"/>
    <n v="1"/>
    <n v="10"/>
    <n v="400"/>
    <n v="3.2"/>
    <n v="2011"/>
    <n v="8"/>
    <n v="20"/>
    <d v="2011-08-20T00:00:00"/>
    <n v="4.8"/>
    <x v="0"/>
  </r>
  <r>
    <n v="18364535"/>
    <s v="The Dosa King"/>
    <n v="1"/>
    <s v="New Delhi"/>
    <s v="Vivek Vihar"/>
    <n v="77.312049740000006"/>
    <n v="28.669523810000001"/>
    <s v="South Indian, North Indian"/>
    <s v="Indian Rupees(Rs.)"/>
    <x v="0"/>
    <x v="0"/>
    <s v="No"/>
    <s v="No"/>
    <n v="1"/>
    <n v="4"/>
    <n v="400"/>
    <n v="2.9"/>
    <n v="2010"/>
    <n v="8"/>
    <n v="15"/>
    <d v="2010-08-15T00:00:00"/>
    <n v="4.8"/>
    <x v="0"/>
  </r>
  <r>
    <n v="18124361"/>
    <s v="Fabulous Cake Bites"/>
    <n v="1"/>
    <s v="New Delhi"/>
    <s v="Anand Vihar"/>
    <n v="77.3057084"/>
    <n v="28.660135499999999"/>
    <s v="Bakery, Desserts, Fast Food, Pizza, Burger, Continental"/>
    <s v="Indian Rupees(Rs.)"/>
    <x v="0"/>
    <x v="1"/>
    <s v="No"/>
    <s v="No"/>
    <n v="1"/>
    <n v="34"/>
    <n v="400"/>
    <n v="3.6"/>
    <n v="2012"/>
    <n v="7"/>
    <n v="24"/>
    <d v="2012-07-24T00:00:00"/>
    <n v="4.8"/>
    <x v="0"/>
  </r>
  <r>
    <n v="18412952"/>
    <s v="Masala Basket"/>
    <n v="1"/>
    <s v="New Delhi"/>
    <s v="Ashok Vihar Phase 3"/>
    <n v="77.177883199999997"/>
    <n v="28.692149499999999"/>
    <s v="North Indian, South Indian, Street Food"/>
    <s v="Indian Rupees(Rs.)"/>
    <x v="0"/>
    <x v="1"/>
    <s v="No"/>
    <s v="No"/>
    <n v="1"/>
    <n v="46"/>
    <n v="400"/>
    <n v="3.6"/>
    <n v="2015"/>
    <n v="7"/>
    <n v="14"/>
    <d v="2015-07-14T00:00:00"/>
    <n v="4.8"/>
    <x v="0"/>
  </r>
  <r>
    <n v="9156"/>
    <s v="Shri Hari Sharnam"/>
    <n v="1"/>
    <s v="New Delhi"/>
    <s v="Chandni Chowk"/>
    <n v="77.222731999999993"/>
    <n v="28.6577424"/>
    <s v="North Indian, South Indian"/>
    <s v="Indian Rupees(Rs.)"/>
    <x v="0"/>
    <x v="0"/>
    <s v="No"/>
    <s v="No"/>
    <n v="1"/>
    <n v="14"/>
    <n v="400"/>
    <n v="3.1"/>
    <n v="2014"/>
    <n v="7"/>
    <n v="27"/>
    <d v="2014-07-27T00:00:00"/>
    <n v="4.8"/>
    <x v="0"/>
  </r>
  <r>
    <n v="7777"/>
    <s v="Assam Food Stall"/>
    <n v="1"/>
    <s v="New Delhi"/>
    <s v="Dilli Haat, INA"/>
    <n v="77.206338500000001"/>
    <n v="28.5730696"/>
    <s v="Assamese, Chinese"/>
    <s v="Indian Rupees(Rs.)"/>
    <x v="0"/>
    <x v="0"/>
    <s v="No"/>
    <s v="No"/>
    <n v="1"/>
    <n v="45"/>
    <n v="400"/>
    <n v="2.8"/>
    <n v="2013"/>
    <n v="7"/>
    <n v="1"/>
    <d v="2013-07-01T00:00:00"/>
    <n v="4.8"/>
    <x v="0"/>
  </r>
  <r>
    <n v="7772"/>
    <s v="Momo Mia"/>
    <n v="1"/>
    <s v="New Delhi"/>
    <s v="Dilli Haat, INA"/>
    <n v="77.206967300000002"/>
    <n v="28.573308900000001"/>
    <s v="Chinese"/>
    <s v="Indian Rupees(Rs.)"/>
    <x v="0"/>
    <x v="0"/>
    <s v="No"/>
    <s v="No"/>
    <n v="1"/>
    <n v="152"/>
    <n v="400"/>
    <n v="3.8"/>
    <n v="2011"/>
    <n v="7"/>
    <n v="18"/>
    <d v="2011-07-18T00:00:00"/>
    <n v="4.8"/>
    <x v="0"/>
  </r>
  <r>
    <n v="308509"/>
    <s v="Urban Chopstick"/>
    <n v="1"/>
    <s v="New Delhi"/>
    <s v="Dilshad Garden"/>
    <n v="77.313559900000001"/>
    <n v="28.678167899999998"/>
    <s v="Chinese"/>
    <s v="Indian Rupees(Rs.)"/>
    <x v="0"/>
    <x v="1"/>
    <s v="No"/>
    <s v="No"/>
    <n v="1"/>
    <n v="50"/>
    <n v="400"/>
    <n v="2.6"/>
    <n v="2010"/>
    <n v="7"/>
    <n v="28"/>
    <d v="2010-07-28T00:00:00"/>
    <n v="4.8"/>
    <x v="0"/>
  </r>
  <r>
    <n v="18424636"/>
    <s v="Kake Di Chap"/>
    <n v="1"/>
    <s v="New Delhi"/>
    <s v="Dilshad Garden"/>
    <n v="77.317410499999994"/>
    <n v="28.680408100000001"/>
    <s v="Fast Food"/>
    <s v="Indian Rupees(Rs.)"/>
    <x v="0"/>
    <x v="0"/>
    <s v="No"/>
    <s v="No"/>
    <n v="1"/>
    <n v="2"/>
    <n v="400"/>
    <n v="1"/>
    <n v="2015"/>
    <n v="7"/>
    <n v="1"/>
    <d v="2015-07-01T00:00:00"/>
    <n v="4.8"/>
    <x v="0"/>
  </r>
  <r>
    <n v="18391937"/>
    <s v="Halka Fulka"/>
    <n v="1"/>
    <s v="New Delhi"/>
    <s v="East of Kailash"/>
    <n v="77.251334"/>
    <n v="28.555408"/>
    <s v="Fast Food"/>
    <s v="Indian Rupees(Rs.)"/>
    <x v="0"/>
    <x v="1"/>
    <s v="No"/>
    <s v="No"/>
    <n v="1"/>
    <n v="11"/>
    <n v="400"/>
    <n v="3.1"/>
    <n v="2016"/>
    <n v="7"/>
    <n v="13"/>
    <d v="2016-07-13T00:00:00"/>
    <n v="4.8"/>
    <x v="0"/>
  </r>
  <r>
    <n v="18414496"/>
    <s v="Anupama Sweets &amp; Restaurant"/>
    <n v="1"/>
    <s v="New Delhi"/>
    <s v="East of Kailash"/>
    <n v="77.248085500000002"/>
    <n v="28.554029400000001"/>
    <s v="North Indian, Mithai"/>
    <s v="Indian Rupees(Rs.)"/>
    <x v="0"/>
    <x v="0"/>
    <s v="No"/>
    <s v="No"/>
    <n v="1"/>
    <n v="2"/>
    <n v="400"/>
    <n v="1"/>
    <n v="2015"/>
    <n v="7"/>
    <n v="24"/>
    <d v="2015-07-24T00:00:00"/>
    <n v="4.8"/>
    <x v="0"/>
  </r>
  <r>
    <n v="309520"/>
    <s v="The Sugar Story"/>
    <n v="1"/>
    <s v="New Delhi"/>
    <s v="Greater Kailash (GK) 1"/>
    <n v="77.232791599999999"/>
    <n v="28.550446699999998"/>
    <s v="Bakery, Desserts"/>
    <s v="Indian Rupees(Rs.)"/>
    <x v="0"/>
    <x v="0"/>
    <s v="No"/>
    <s v="No"/>
    <n v="1"/>
    <n v="19"/>
    <n v="400"/>
    <n v="3.3"/>
    <n v="2014"/>
    <n v="7"/>
    <n v="20"/>
    <d v="2014-07-20T00:00:00"/>
    <n v="4.8"/>
    <x v="0"/>
  </r>
  <r>
    <n v="18180081"/>
    <s v="Let's Tango"/>
    <n v="1"/>
    <s v="New Delhi"/>
    <s v="Green Park"/>
    <n v="0"/>
    <n v="0"/>
    <s v="North Indian, Fast Food"/>
    <s v="Indian Rupees(Rs.)"/>
    <x v="0"/>
    <x v="0"/>
    <s v="No"/>
    <s v="No"/>
    <n v="1"/>
    <n v="5"/>
    <n v="400"/>
    <n v="3"/>
    <n v="2017"/>
    <n v="7"/>
    <n v="27"/>
    <d v="2017-07-27T00:00:00"/>
    <n v="4.8"/>
    <x v="0"/>
  </r>
  <r>
    <n v="1546"/>
    <s v="Abhishek Restaurant"/>
    <n v="1"/>
    <s v="New Delhi"/>
    <s v="IP Extension"/>
    <n v="77.3016535"/>
    <n v="28.630744799999999"/>
    <s v="North Indian, Chinese"/>
    <s v="Indian Rupees(Rs.)"/>
    <x v="0"/>
    <x v="0"/>
    <s v="No"/>
    <s v="No"/>
    <n v="1"/>
    <n v="36"/>
    <n v="400"/>
    <n v="2.9"/>
    <n v="2016"/>
    <n v="7"/>
    <n v="21"/>
    <d v="2016-07-21T00:00:00"/>
    <n v="4.8"/>
    <x v="0"/>
  </r>
  <r>
    <n v="311263"/>
    <s v="Zara Restaurant"/>
    <n v="1"/>
    <s v="New Delhi"/>
    <s v="IP Extension"/>
    <n v="77.291955200000004"/>
    <n v="28.622086199999998"/>
    <s v="North Indian, Mughlai"/>
    <s v="Indian Rupees(Rs.)"/>
    <x v="0"/>
    <x v="1"/>
    <s v="No"/>
    <s v="No"/>
    <n v="1"/>
    <n v="24"/>
    <n v="400"/>
    <n v="3.3"/>
    <n v="2011"/>
    <n v="7"/>
    <n v="28"/>
    <d v="2011-07-28T00:00:00"/>
    <n v="4.8"/>
    <x v="0"/>
  </r>
  <r>
    <n v="301818"/>
    <s v="Anand Chicken &amp; Fast Food"/>
    <n v="1"/>
    <s v="New Delhi"/>
    <s v="Jail Road"/>
    <n v="77.096421000000007"/>
    <n v="28.627491200000001"/>
    <s v="Chinese, Fast Food"/>
    <s v="Indian Rupees(Rs.)"/>
    <x v="0"/>
    <x v="0"/>
    <s v="No"/>
    <s v="No"/>
    <n v="1"/>
    <n v="9"/>
    <n v="400"/>
    <n v="2.8"/>
    <n v="2010"/>
    <n v="7"/>
    <n v="19"/>
    <d v="2010-07-19T00:00:00"/>
    <n v="4.8"/>
    <x v="0"/>
  </r>
  <r>
    <n v="4723"/>
    <s v="Giani"/>
    <n v="1"/>
    <s v="New Delhi"/>
    <s v="Janakpuri"/>
    <n v="77.088738399999997"/>
    <n v="28.618088700000001"/>
    <s v="Ice Cream, Desserts"/>
    <s v="Indian Rupees(Rs.)"/>
    <x v="0"/>
    <x v="1"/>
    <s v="No"/>
    <s v="No"/>
    <n v="1"/>
    <n v="33"/>
    <n v="400"/>
    <n v="3.5"/>
    <n v="2011"/>
    <n v="7"/>
    <n v="10"/>
    <d v="2011-07-10T00:00:00"/>
    <n v="4.8"/>
    <x v="0"/>
  </r>
  <r>
    <n v="310468"/>
    <s v="The Biryani Hut"/>
    <n v="1"/>
    <s v="New Delhi"/>
    <s v="Jangpura"/>
    <n v="77.247385399999999"/>
    <n v="28.581818500000001"/>
    <s v="Biryani"/>
    <s v="Indian Rupees(Rs.)"/>
    <x v="0"/>
    <x v="0"/>
    <s v="No"/>
    <s v="No"/>
    <n v="1"/>
    <n v="5"/>
    <n v="400"/>
    <n v="2.9"/>
    <n v="2012"/>
    <n v="7"/>
    <n v="10"/>
    <d v="2012-07-10T00:00:00"/>
    <n v="4.8"/>
    <x v="0"/>
  </r>
  <r>
    <n v="18337965"/>
    <s v="BTW"/>
    <n v="1"/>
    <s v="New Delhi"/>
    <s v="Kirti Nagar"/>
    <n v="77.137113299999996"/>
    <n v="28.654297100000001"/>
    <s v="Street Food, South Indian, Mithai"/>
    <s v="Indian Rupees(Rs.)"/>
    <x v="0"/>
    <x v="0"/>
    <s v="No"/>
    <s v="No"/>
    <n v="1"/>
    <n v="19"/>
    <n v="400"/>
    <n v="3.2"/>
    <n v="2014"/>
    <n v="7"/>
    <n v="26"/>
    <d v="2014-07-26T00:00:00"/>
    <n v="4.8"/>
    <x v="0"/>
  </r>
  <r>
    <n v="7353"/>
    <s v="Aggarwal Sweets &amp; Restaurant"/>
    <n v="1"/>
    <s v="New Delhi"/>
    <s v="Mahipalpur"/>
    <n v="77.123123199999995"/>
    <n v="28.545480900000001"/>
    <s v="North Indian, Mithai, South Indian, Street Food, Fast Food"/>
    <s v="Indian Rupees(Rs.)"/>
    <x v="0"/>
    <x v="0"/>
    <s v="No"/>
    <s v="No"/>
    <n v="1"/>
    <n v="11"/>
    <n v="400"/>
    <n v="2.7"/>
    <n v="2017"/>
    <n v="7"/>
    <n v="16"/>
    <d v="2017-07-16T00:00:00"/>
    <n v="4.8"/>
    <x v="0"/>
  </r>
  <r>
    <n v="18433904"/>
    <s v="Bimbo Cakes"/>
    <n v="1"/>
    <s v="New Delhi"/>
    <s v="Moti Nagar"/>
    <n v="0"/>
    <n v="0"/>
    <s v="Bakery"/>
    <s v="Indian Rupees(Rs.)"/>
    <x v="0"/>
    <x v="0"/>
    <s v="No"/>
    <s v="No"/>
    <n v="1"/>
    <n v="10"/>
    <n v="400"/>
    <n v="3.2"/>
    <n v="2014"/>
    <n v="7"/>
    <n v="6"/>
    <d v="2014-07-06T00:00:00"/>
    <n v="4.8"/>
    <x v="0"/>
  </r>
  <r>
    <n v="18384151"/>
    <s v="No Name - Taste Hi Kaafi Hai"/>
    <n v="1"/>
    <s v="New Delhi"/>
    <s v="Netaji Subhash Place"/>
    <n v="77.149999300000005"/>
    <n v="28.694082900000002"/>
    <s v="Burger, Fast Food"/>
    <s v="Indian Rupees(Rs.)"/>
    <x v="0"/>
    <x v="1"/>
    <s v="No"/>
    <s v="No"/>
    <n v="1"/>
    <n v="31"/>
    <n v="400"/>
    <n v="3.2"/>
    <n v="2010"/>
    <n v="7"/>
    <n v="13"/>
    <d v="2010-07-13T00:00:00"/>
    <n v="4.8"/>
    <x v="0"/>
  </r>
  <r>
    <n v="18345519"/>
    <s v="Shake Eat Up"/>
    <n v="1"/>
    <s v="New Delhi"/>
    <s v="Netaji Subhash Place"/>
    <n v="77.151257599999994"/>
    <n v="28.6930397"/>
    <s v="Fast Food, Beverages"/>
    <s v="Indian Rupees(Rs.)"/>
    <x v="0"/>
    <x v="0"/>
    <s v="No"/>
    <s v="No"/>
    <n v="1"/>
    <n v="155"/>
    <n v="400"/>
    <n v="3.9"/>
    <n v="2010"/>
    <n v="7"/>
    <n v="8"/>
    <d v="2010-07-08T00:00:00"/>
    <n v="4.8"/>
    <x v="0"/>
  </r>
  <r>
    <n v="6283"/>
    <s v="Al-Sameer"/>
    <n v="1"/>
    <s v="New Delhi"/>
    <s v="Paharganj"/>
    <n v="77.215461110000007"/>
    <n v="28.645991670000001"/>
    <s v="North Indian, Mughlai"/>
    <s v="Indian Rupees(Rs.)"/>
    <x v="0"/>
    <x v="0"/>
    <s v="No"/>
    <s v="No"/>
    <n v="1"/>
    <n v="5"/>
    <n v="400"/>
    <n v="2.9"/>
    <n v="2011"/>
    <n v="7"/>
    <n v="16"/>
    <d v="2011-07-16T00:00:00"/>
    <n v="4.8"/>
    <x v="0"/>
  </r>
  <r>
    <n v="9974"/>
    <s v="Nawab Restaurant"/>
    <n v="1"/>
    <s v="New Delhi"/>
    <s v="Palam"/>
    <n v="77.0893327"/>
    <n v="28.585130800000002"/>
    <s v="North Indian, Mughlai"/>
    <s v="Indian Rupees(Rs.)"/>
    <x v="0"/>
    <x v="0"/>
    <s v="No"/>
    <s v="No"/>
    <n v="1"/>
    <n v="7"/>
    <n v="400"/>
    <n v="2.9"/>
    <n v="2015"/>
    <n v="7"/>
    <n v="1"/>
    <d v="2015-07-01T00:00:00"/>
    <n v="4.8"/>
    <x v="0"/>
  </r>
  <r>
    <n v="313355"/>
    <s v="Chatore.e.e"/>
    <n v="1"/>
    <s v="New Delhi"/>
    <s v="Pitampura"/>
    <n v="77.145286900000002"/>
    <n v="28.714599799999998"/>
    <s v="North Indian, Mughlai, Chinese"/>
    <s v="Indian Rupees(Rs.)"/>
    <x v="0"/>
    <x v="1"/>
    <s v="No"/>
    <s v="No"/>
    <n v="1"/>
    <n v="38"/>
    <n v="400"/>
    <n v="3.2"/>
    <n v="2015"/>
    <n v="7"/>
    <n v="8"/>
    <d v="2015-07-08T00:00:00"/>
    <n v="4.8"/>
    <x v="0"/>
  </r>
  <r>
    <n v="5862"/>
    <s v="Giani's"/>
    <n v="1"/>
    <s v="New Delhi"/>
    <s v="Pitampura"/>
    <n v="77.145954799999998"/>
    <n v="28.7039917"/>
    <s v="Ice Cream, Desserts"/>
    <s v="Indian Rupees(Rs.)"/>
    <x v="0"/>
    <x v="1"/>
    <s v="No"/>
    <s v="No"/>
    <n v="1"/>
    <n v="36"/>
    <n v="400"/>
    <n v="3.1"/>
    <n v="2018"/>
    <n v="7"/>
    <n v="18"/>
    <d v="2018-07-18T00:00:00"/>
    <n v="4.8"/>
    <x v="0"/>
  </r>
  <r>
    <n v="304389"/>
    <s v="Ram Chinese Food"/>
    <n v="1"/>
    <s v="New Delhi"/>
    <s v="Pitampura"/>
    <n v="77.139033900000001"/>
    <n v="28.705296100000002"/>
    <s v="Chinese"/>
    <s v="Indian Rupees(Rs.)"/>
    <x v="0"/>
    <x v="0"/>
    <s v="No"/>
    <s v="No"/>
    <n v="1"/>
    <n v="9"/>
    <n v="400"/>
    <n v="2.9"/>
    <n v="2018"/>
    <n v="7"/>
    <n v="11"/>
    <d v="2018-07-11T00:00:00"/>
    <n v="4.8"/>
    <x v="0"/>
  </r>
  <r>
    <n v="3793"/>
    <s v="Giani's"/>
    <n v="1"/>
    <s v="New Delhi"/>
    <s v="Preet Vihar"/>
    <n v="77.296272999999999"/>
    <n v="28.642796400000002"/>
    <s v="Ice Cream, Desserts"/>
    <s v="Indian Rupees(Rs.)"/>
    <x v="0"/>
    <x v="1"/>
    <s v="No"/>
    <s v="No"/>
    <n v="1"/>
    <n v="51"/>
    <n v="400"/>
    <n v="3.2"/>
    <n v="2011"/>
    <n v="7"/>
    <n v="28"/>
    <d v="2011-07-28T00:00:00"/>
    <n v="4.8"/>
    <x v="0"/>
  </r>
  <r>
    <n v="5932"/>
    <s v="Soni Bakers"/>
    <n v="1"/>
    <s v="New Delhi"/>
    <s v="Rajouri Garden"/>
    <n v="77.121287600000002"/>
    <n v="28.645157999999999"/>
    <s v="Bakery, Desserts, Fast Food, Street Food, Chinese, Beverages"/>
    <s v="Indian Rupees(Rs.)"/>
    <x v="0"/>
    <x v="0"/>
    <s v="No"/>
    <s v="No"/>
    <n v="1"/>
    <n v="179"/>
    <n v="400"/>
    <n v="3.4"/>
    <n v="2010"/>
    <n v="7"/>
    <n v="25"/>
    <d v="2010-07-25T00:00:00"/>
    <n v="4.8"/>
    <x v="0"/>
  </r>
  <r>
    <n v="8652"/>
    <s v="Unique Tasty Bites"/>
    <n v="1"/>
    <s v="New Delhi"/>
    <s v="Rajouri Garden"/>
    <n v="77.120027800000003"/>
    <n v="28.638852700000001"/>
    <s v="Chinese"/>
    <s v="Indian Rupees(Rs.)"/>
    <x v="0"/>
    <x v="0"/>
    <s v="No"/>
    <s v="No"/>
    <n v="1"/>
    <n v="10"/>
    <n v="400"/>
    <n v="3"/>
    <n v="2018"/>
    <n v="7"/>
    <n v="2"/>
    <d v="2018-07-02T00:00:00"/>
    <n v="4.8"/>
    <x v="0"/>
  </r>
  <r>
    <n v="18312438"/>
    <s v="Keventers"/>
    <n v="1"/>
    <s v="New Delhi"/>
    <s v="Rohini"/>
    <n v="77.116290899999996"/>
    <n v="28.7151037"/>
    <s v="Beverages"/>
    <s v="Indian Rupees(Rs.)"/>
    <x v="0"/>
    <x v="0"/>
    <s v="No"/>
    <s v="No"/>
    <n v="1"/>
    <n v="43"/>
    <n v="400"/>
    <n v="3.8"/>
    <n v="2011"/>
    <n v="7"/>
    <n v="14"/>
    <d v="2011-07-14T00:00:00"/>
    <n v="4.8"/>
    <x v="0"/>
  </r>
  <r>
    <n v="310436"/>
    <s v="Pooja Take Away Kitchen"/>
    <n v="1"/>
    <s v="New Delhi"/>
    <s v="Safdarjung"/>
    <n v="77.195446309999994"/>
    <n v="28.562629170000001"/>
    <s v="North Indian, Chinese, Fast Food"/>
    <s v="Indian Rupees(Rs.)"/>
    <x v="0"/>
    <x v="0"/>
    <s v="No"/>
    <s v="No"/>
    <n v="1"/>
    <n v="11"/>
    <n v="400"/>
    <n v="2.7"/>
    <n v="2017"/>
    <n v="7"/>
    <n v="5"/>
    <d v="2017-07-05T00:00:00"/>
    <n v="4.8"/>
    <x v="0"/>
  </r>
  <r>
    <n v="300281"/>
    <s v="The Chef Restaurant"/>
    <n v="1"/>
    <s v="New Delhi"/>
    <s v="Safdarjung"/>
    <n v="77.194021379999995"/>
    <n v="28.561724250000001"/>
    <s v="Chinese"/>
    <s v="Indian Rupees(Rs.)"/>
    <x v="0"/>
    <x v="0"/>
    <s v="No"/>
    <s v="No"/>
    <n v="1"/>
    <n v="63"/>
    <n v="400"/>
    <n v="3.4"/>
    <n v="2016"/>
    <n v="7"/>
    <n v="6"/>
    <d v="2016-07-06T00:00:00"/>
    <n v="4.8"/>
    <x v="0"/>
  </r>
  <r>
    <n v="17953911"/>
    <s v="Hornbill"/>
    <n v="1"/>
    <s v="New Delhi"/>
    <s v="Safdarjung"/>
    <n v="77.193023260000004"/>
    <n v="28.560986589999999"/>
    <s v="Naga"/>
    <s v="Indian Rupees(Rs.)"/>
    <x v="0"/>
    <x v="0"/>
    <s v="No"/>
    <s v="No"/>
    <n v="1"/>
    <n v="149"/>
    <n v="400"/>
    <n v="4"/>
    <n v="2011"/>
    <n v="7"/>
    <n v="1"/>
    <d v="2011-07-01T00:00:00"/>
    <n v="4.8"/>
    <x v="0"/>
  </r>
  <r>
    <n v="18252361"/>
    <s v="Angeethi Express"/>
    <n v="1"/>
    <s v="New Delhi"/>
    <s v="Satyaniketan"/>
    <n v="77.170040099999994"/>
    <n v="28.5879735"/>
    <s v="North Indian, Chinese, Fast Food"/>
    <s v="Indian Rupees(Rs.)"/>
    <x v="0"/>
    <x v="0"/>
    <s v="No"/>
    <s v="No"/>
    <n v="1"/>
    <n v="11"/>
    <n v="400"/>
    <n v="3.2"/>
    <n v="2011"/>
    <n v="7"/>
    <n v="17"/>
    <d v="2011-07-17T00:00:00"/>
    <n v="4.8"/>
    <x v="0"/>
  </r>
  <r>
    <n v="310878"/>
    <s v="The Lodhi Bakery - The Lodhi"/>
    <n v="1"/>
    <s v="New Delhi"/>
    <s v="The Lodhi, Lodhi Road"/>
    <n v="77.238056"/>
    <n v="28.592134999999999"/>
    <s v="Bakery, Desserts"/>
    <s v="Indian Rupees(Rs.)"/>
    <x v="0"/>
    <x v="0"/>
    <s v="No"/>
    <s v="No"/>
    <n v="1"/>
    <n v="4"/>
    <n v="400"/>
    <n v="2.9"/>
    <n v="2012"/>
    <n v="7"/>
    <n v="19"/>
    <d v="2012-07-19T00:00:00"/>
    <n v="4.8"/>
    <x v="0"/>
  </r>
  <r>
    <n v="18342098"/>
    <s v="Chef's Paradise"/>
    <n v="1"/>
    <s v="New Delhi"/>
    <s v="Vasundhara Enclave"/>
    <n v="77.306500490000005"/>
    <n v="28.591544639999999"/>
    <s v="North Indian, Mughlai, Chinese"/>
    <s v="Indian Rupees(Rs.)"/>
    <x v="0"/>
    <x v="1"/>
    <s v="No"/>
    <s v="No"/>
    <n v="1"/>
    <n v="36"/>
    <n v="400"/>
    <n v="3.1"/>
    <n v="2018"/>
    <n v="7"/>
    <n v="2"/>
    <d v="2018-07-02T00:00:00"/>
    <n v="4.8"/>
    <x v="0"/>
  </r>
  <r>
    <n v="18313972"/>
    <s v="Chocolate Dreams"/>
    <n v="1"/>
    <s v="New Delhi"/>
    <s v="Anand Vihar"/>
    <n v="77.306897300000003"/>
    <n v="28.659404200000001"/>
    <s v="Bakery, Desserts"/>
    <s v="Indian Rupees(Rs.)"/>
    <x v="0"/>
    <x v="0"/>
    <s v="No"/>
    <s v="No"/>
    <n v="1"/>
    <n v="4"/>
    <n v="400"/>
    <n v="3"/>
    <n v="2011"/>
    <n v="6"/>
    <n v="11"/>
    <d v="2011-06-11T00:00:00"/>
    <n v="4.8"/>
    <x v="0"/>
  </r>
  <r>
    <n v="309161"/>
    <s v="Madly Bangalee"/>
    <n v="1"/>
    <s v="New Delhi"/>
    <s v="Chittaranjan Park"/>
    <n v="77.253312199999996"/>
    <n v="28.536394099999999"/>
    <s v="Mughlai, North Indian, Bengali, Continental"/>
    <s v="Indian Rupees(Rs.)"/>
    <x v="0"/>
    <x v="0"/>
    <s v="No"/>
    <s v="No"/>
    <n v="1"/>
    <n v="135"/>
    <n v="400"/>
    <n v="2.7"/>
    <n v="2015"/>
    <n v="6"/>
    <n v="16"/>
    <d v="2015-06-16T00:00:00"/>
    <n v="4.8"/>
    <x v="0"/>
  </r>
  <r>
    <n v="18256780"/>
    <s v="Kebab Gallery"/>
    <n v="1"/>
    <s v="New Delhi"/>
    <s v="Community Centre, New Friends Colony"/>
    <n v="77.268172059999998"/>
    <n v="28.56203051"/>
    <s v="North Indian, Lucknowi"/>
    <s v="Indian Rupees(Rs.)"/>
    <x v="0"/>
    <x v="0"/>
    <s v="No"/>
    <s v="No"/>
    <n v="1"/>
    <n v="3"/>
    <n v="400"/>
    <n v="1"/>
    <n v="2017"/>
    <n v="6"/>
    <n v="10"/>
    <d v="2017-06-10T00:00:00"/>
    <n v="4.8"/>
    <x v="0"/>
  </r>
  <r>
    <n v="308279"/>
    <s v="Giani"/>
    <n v="1"/>
    <s v="New Delhi"/>
    <s v="Defence Colony"/>
    <n v="77.229872599999993"/>
    <n v="28.574415900000002"/>
    <s v="Ice Cream, Desserts"/>
    <s v="Indian Rupees(Rs.)"/>
    <x v="0"/>
    <x v="1"/>
    <s v="No"/>
    <s v="No"/>
    <n v="1"/>
    <n v="29"/>
    <n v="400"/>
    <n v="3.3"/>
    <n v="2013"/>
    <n v="6"/>
    <n v="2"/>
    <d v="2013-06-02T00:00:00"/>
    <n v="4.8"/>
    <x v="0"/>
  </r>
  <r>
    <n v="4268"/>
    <s v="Defence Bakery"/>
    <n v="1"/>
    <s v="New Delhi"/>
    <s v="Defence Colony"/>
    <n v="77.230102099999996"/>
    <n v="28.573797899999999"/>
    <s v="Bakery, Fast Food"/>
    <s v="Indian Rupees(Rs.)"/>
    <x v="0"/>
    <x v="1"/>
    <s v="No"/>
    <s v="No"/>
    <n v="1"/>
    <n v="561"/>
    <n v="400"/>
    <n v="4.0999999999999996"/>
    <n v="2010"/>
    <n v="6"/>
    <n v="10"/>
    <d v="2010-06-10T00:00:00"/>
    <n v="4.8"/>
    <x v="0"/>
  </r>
  <r>
    <n v="18471239"/>
    <s v="Da Pizza Farm"/>
    <n v="1"/>
    <s v="New Delhi"/>
    <s v="Dilshad Garden"/>
    <n v="0"/>
    <n v="0"/>
    <s v="Italian"/>
    <s v="Indian Rupees(Rs.)"/>
    <x v="0"/>
    <x v="0"/>
    <s v="No"/>
    <s v="No"/>
    <n v="1"/>
    <n v="1"/>
    <n v="400"/>
    <n v="1"/>
    <n v="2012"/>
    <n v="6"/>
    <n v="28"/>
    <d v="2012-06-28T00:00:00"/>
    <n v="4.8"/>
    <x v="0"/>
  </r>
  <r>
    <n v="18381237"/>
    <s v="Spice Tree"/>
    <n v="1"/>
    <s v="New Delhi"/>
    <s v="East of Kailash"/>
    <n v="77.247594149999998"/>
    <n v="28.553425359999999"/>
    <s v="North Indian, Mughlai, Chinese"/>
    <s v="Indian Rupees(Rs.)"/>
    <x v="0"/>
    <x v="1"/>
    <s v="No"/>
    <s v="No"/>
    <n v="1"/>
    <n v="12"/>
    <n v="400"/>
    <n v="2.7"/>
    <n v="2017"/>
    <n v="6"/>
    <n v="8"/>
    <d v="2017-06-08T00:00:00"/>
    <n v="4.8"/>
    <x v="0"/>
  </r>
  <r>
    <n v="3611"/>
    <s v="Giani's"/>
    <n v="1"/>
    <s v="New Delhi"/>
    <s v="Greater Kailash (GK) 2"/>
    <n v="77.240053900000007"/>
    <n v="28.539910599999999"/>
    <s v="Ice Cream, Desserts"/>
    <s v="Indian Rupees(Rs.)"/>
    <x v="0"/>
    <x v="1"/>
    <s v="No"/>
    <s v="No"/>
    <n v="1"/>
    <n v="173"/>
    <n v="400"/>
    <n v="3.6"/>
    <n v="2010"/>
    <n v="6"/>
    <n v="12"/>
    <d v="2010-06-12T00:00:00"/>
    <n v="4.8"/>
    <x v="0"/>
  </r>
  <r>
    <n v="301803"/>
    <s v="Papa Veg Chinese Food"/>
    <n v="1"/>
    <s v="New Delhi"/>
    <s v="Jail Road"/>
    <n v="77.097162900000001"/>
    <n v="28.634729700000001"/>
    <s v="Chinese, Fast Food"/>
    <s v="Indian Rupees(Rs.)"/>
    <x v="0"/>
    <x v="1"/>
    <s v="No"/>
    <s v="No"/>
    <n v="1"/>
    <n v="33"/>
    <n v="400"/>
    <n v="2.9"/>
    <n v="2012"/>
    <n v="6"/>
    <n v="7"/>
    <d v="2012-06-07T00:00:00"/>
    <n v="4.8"/>
    <x v="0"/>
  </r>
  <r>
    <n v="7667"/>
    <s v="Shake Square"/>
    <n v="1"/>
    <s v="New Delhi"/>
    <s v="Kamla Nagar"/>
    <n v="77.207416499999994"/>
    <n v="28.681495200000001"/>
    <s v="Beverages, Fast Food"/>
    <s v="Indian Rupees(Rs.)"/>
    <x v="0"/>
    <x v="0"/>
    <s v="No"/>
    <s v="No"/>
    <n v="1"/>
    <n v="261"/>
    <n v="400"/>
    <n v="3.6"/>
    <n v="2011"/>
    <n v="6"/>
    <n v="28"/>
    <d v="2011-06-28T00:00:00"/>
    <n v="4.8"/>
    <x v="0"/>
  </r>
  <r>
    <n v="1925"/>
    <s v="Om Saravana Bhavan"/>
    <n v="1"/>
    <s v="New Delhi"/>
    <s v="Karol Bagh"/>
    <n v="77.187741399999993"/>
    <n v="28.646470799999999"/>
    <s v="South Indian"/>
    <s v="Indian Rupees(Rs.)"/>
    <x v="0"/>
    <x v="0"/>
    <s v="No"/>
    <s v="No"/>
    <n v="1"/>
    <n v="47"/>
    <n v="400"/>
    <n v="2.7"/>
    <n v="2013"/>
    <n v="6"/>
    <n v="19"/>
    <d v="2013-06-19T00:00:00"/>
    <n v="4.8"/>
    <x v="0"/>
  </r>
  <r>
    <n v="1933"/>
    <s v="Sri Krishna Udupi"/>
    <n v="1"/>
    <s v="New Delhi"/>
    <s v="Karol Bagh"/>
    <n v="77.188280500000005"/>
    <n v="28.6471494"/>
    <s v="South Indian"/>
    <s v="Indian Rupees(Rs.)"/>
    <x v="0"/>
    <x v="0"/>
    <s v="No"/>
    <s v="No"/>
    <n v="1"/>
    <n v="27"/>
    <n v="400"/>
    <n v="3"/>
    <n v="2015"/>
    <n v="6"/>
    <n v="16"/>
    <d v="2015-06-16T00:00:00"/>
    <n v="4.8"/>
    <x v="0"/>
  </r>
  <r>
    <n v="18126085"/>
    <s v="Punjabi's Veg Grill"/>
    <n v="1"/>
    <s v="New Delhi"/>
    <s v="Krishna Nagar"/>
    <n v="77.282986699999995"/>
    <n v="28.6598057"/>
    <s v="North Indian, Fast Food"/>
    <s v="Indian Rupees(Rs.)"/>
    <x v="0"/>
    <x v="0"/>
    <s v="No"/>
    <s v="No"/>
    <n v="1"/>
    <n v="10"/>
    <n v="400"/>
    <n v="3.1"/>
    <n v="2011"/>
    <n v="6"/>
    <n v="10"/>
    <d v="2011-06-10T00:00:00"/>
    <n v="4.8"/>
    <x v="0"/>
  </r>
  <r>
    <n v="18382338"/>
    <s v="Rainbows"/>
    <n v="1"/>
    <s v="New Delhi"/>
    <s v="Lado Sarai"/>
    <n v="77.195496000000006"/>
    <n v="28.523803000000001"/>
    <s v="Bakery, Fast Food"/>
    <s v="Indian Rupees(Rs.)"/>
    <x v="0"/>
    <x v="1"/>
    <s v="No"/>
    <s v="No"/>
    <n v="1"/>
    <n v="10"/>
    <n v="400"/>
    <n v="3.1"/>
    <n v="2014"/>
    <n v="6"/>
    <n v="19"/>
    <d v="2014-06-19T00:00:00"/>
    <n v="4.8"/>
    <x v="0"/>
  </r>
  <r>
    <n v="1205"/>
    <s v="Kaleva"/>
    <n v="1"/>
    <s v="New Delhi"/>
    <s v="Laxmi Nagar"/>
    <n v="77.288922900000003"/>
    <n v="28.637897200000001"/>
    <s v="North Indian, Mithai"/>
    <s v="Indian Rupees(Rs.)"/>
    <x v="0"/>
    <x v="0"/>
    <s v="No"/>
    <s v="No"/>
    <n v="1"/>
    <n v="61"/>
    <n v="400"/>
    <n v="3.3"/>
    <n v="2018"/>
    <n v="6"/>
    <n v="9"/>
    <d v="2018-06-09T00:00:00"/>
    <n v="4.8"/>
    <x v="0"/>
  </r>
  <r>
    <n v="9315"/>
    <s v="Chidambaram's New Madras Hotel"/>
    <n v="1"/>
    <s v="New Delhi"/>
    <s v="Lodhi Colony"/>
    <n v="77.220845699999998"/>
    <n v="28.580771299999999"/>
    <s v="South Indian, Fast Food"/>
    <s v="Indian Rupees(Rs.)"/>
    <x v="0"/>
    <x v="1"/>
    <s v="No"/>
    <s v="No"/>
    <n v="1"/>
    <n v="330"/>
    <n v="400"/>
    <n v="3.8"/>
    <n v="2013"/>
    <n v="6"/>
    <n v="7"/>
    <d v="2013-06-07T00:00:00"/>
    <n v="4.8"/>
    <x v="0"/>
  </r>
  <r>
    <n v="307695"/>
    <s v="Golooji's Chat Waat"/>
    <n v="1"/>
    <s v="New Delhi"/>
    <s v="Lodhi Road"/>
    <n v="77.225606999999997"/>
    <n v="28.589970000000001"/>
    <s v="Street Food"/>
    <s v="Indian Rupees(Rs.)"/>
    <x v="0"/>
    <x v="0"/>
    <s v="No"/>
    <s v="No"/>
    <n v="1"/>
    <n v="13"/>
    <n v="400"/>
    <n v="3.3"/>
    <n v="2018"/>
    <n v="6"/>
    <n v="8"/>
    <d v="2018-06-08T00:00:00"/>
    <n v="4.8"/>
    <x v="0"/>
  </r>
  <r>
    <n v="18471330"/>
    <s v="Golden Bakery"/>
    <n v="1"/>
    <s v="New Delhi"/>
    <s v="Lodhi Road"/>
    <n v="77.220351699999995"/>
    <n v="28.585160599999998"/>
    <s v="Bakery"/>
    <s v="Indian Rupees(Rs.)"/>
    <x v="0"/>
    <x v="0"/>
    <s v="No"/>
    <s v="No"/>
    <n v="1"/>
    <n v="1"/>
    <n v="400"/>
    <n v="1"/>
    <n v="2012"/>
    <n v="6"/>
    <n v="1"/>
    <d v="2012-06-01T00:00:00"/>
    <n v="4.8"/>
    <x v="0"/>
  </r>
  <r>
    <n v="305526"/>
    <s v="Flavors of Chennai"/>
    <n v="1"/>
    <s v="New Delhi"/>
    <s v="Malviya Nagar"/>
    <n v="77.213668699999999"/>
    <n v="28.538921999999999"/>
    <s v="South Indian"/>
    <s v="Indian Rupees(Rs.)"/>
    <x v="0"/>
    <x v="1"/>
    <s v="No"/>
    <s v="No"/>
    <n v="1"/>
    <n v="370"/>
    <n v="400"/>
    <n v="3.7"/>
    <n v="2011"/>
    <n v="6"/>
    <n v="16"/>
    <d v="2011-06-16T00:00:00"/>
    <n v="4.8"/>
    <x v="0"/>
  </r>
  <r>
    <n v="18432170"/>
    <s v="Goodies- Snacks N More"/>
    <n v="1"/>
    <s v="New Delhi"/>
    <s v="Mayur Vihar Phase 1"/>
    <n v="0"/>
    <n v="0"/>
    <s v="Fast Food, Chinese"/>
    <s v="Indian Rupees(Rs.)"/>
    <x v="0"/>
    <x v="0"/>
    <s v="No"/>
    <s v="No"/>
    <n v="1"/>
    <n v="1"/>
    <n v="400"/>
    <n v="1"/>
    <n v="2014"/>
    <n v="6"/>
    <n v="18"/>
    <d v="2014-06-18T00:00:00"/>
    <n v="4.8"/>
    <x v="0"/>
  </r>
  <r>
    <n v="309517"/>
    <s v="Yash Aadi Food Corner"/>
    <n v="1"/>
    <s v="New Delhi"/>
    <s v="Mehrauli"/>
    <n v="77.193888900000005"/>
    <n v="28.523747499999999"/>
    <s v="North Indian, Chinese"/>
    <s v="Indian Rupees(Rs.)"/>
    <x v="0"/>
    <x v="0"/>
    <s v="No"/>
    <s v="No"/>
    <n v="1"/>
    <n v="6"/>
    <n v="400"/>
    <n v="2.9"/>
    <n v="2011"/>
    <n v="6"/>
    <n v="15"/>
    <d v="2011-06-15T00:00:00"/>
    <n v="4.8"/>
    <x v="0"/>
  </r>
  <r>
    <n v="313073"/>
    <s v="Giani's"/>
    <n v="1"/>
    <s v="New Delhi"/>
    <s v="Mehrauli"/>
    <n v="77.1873875"/>
    <n v="28.5266257"/>
    <s v="Ice Cream, Desserts"/>
    <s v="Indian Rupees(Rs.)"/>
    <x v="0"/>
    <x v="0"/>
    <s v="No"/>
    <s v="No"/>
    <n v="1"/>
    <n v="3"/>
    <n v="400"/>
    <n v="1"/>
    <n v="2014"/>
    <n v="6"/>
    <n v="12"/>
    <d v="2014-06-12T00:00:00"/>
    <n v="4.8"/>
    <x v="0"/>
  </r>
  <r>
    <n v="8845"/>
    <s v="Giani's"/>
    <n v="1"/>
    <s v="New Delhi"/>
    <s v="Moments Mall, Kirti Nagar"/>
    <n v="77.146642"/>
    <n v="28.6568212"/>
    <s v="Ice Cream, Desserts"/>
    <s v="Indian Rupees(Rs.)"/>
    <x v="0"/>
    <x v="0"/>
    <s v="No"/>
    <s v="No"/>
    <n v="1"/>
    <n v="33"/>
    <n v="400"/>
    <n v="3.5"/>
    <n v="2012"/>
    <n v="6"/>
    <n v="26"/>
    <d v="2012-06-26T00:00:00"/>
    <n v="4.8"/>
    <x v="0"/>
  </r>
  <r>
    <n v="302945"/>
    <s v="Hotel Malabar"/>
    <n v="1"/>
    <s v="New Delhi"/>
    <s v="New Friends Colony"/>
    <n v="77.272053209999996"/>
    <n v="28.559826650000002"/>
    <s v="Kerala, Biryani"/>
    <s v="Indian Rupees(Rs.)"/>
    <x v="0"/>
    <x v="0"/>
    <s v="No"/>
    <s v="No"/>
    <n v="1"/>
    <n v="129"/>
    <n v="400"/>
    <n v="3.6"/>
    <n v="2012"/>
    <n v="6"/>
    <n v="3"/>
    <d v="2012-06-03T00:00:00"/>
    <n v="4.8"/>
    <x v="0"/>
  </r>
  <r>
    <n v="7618"/>
    <s v="Aalis Kathi Kabab"/>
    <n v="1"/>
    <s v="New Delhi"/>
    <s v="Panchsheel Park"/>
    <n v="77.230088800000004"/>
    <n v="28.543824300000001"/>
    <s v="Fast Food, North Indian"/>
    <s v="Indian Rupees(Rs.)"/>
    <x v="0"/>
    <x v="0"/>
    <s v="No"/>
    <s v="No"/>
    <n v="1"/>
    <n v="46"/>
    <n v="400"/>
    <n v="3.3"/>
    <n v="2018"/>
    <n v="6"/>
    <n v="19"/>
    <d v="2018-06-19T00:00:00"/>
    <n v="4.8"/>
    <x v="0"/>
  </r>
  <r>
    <n v="312425"/>
    <s v="Oasis Baklawa"/>
    <n v="1"/>
    <s v="New Delhi"/>
    <s v="Paschim Vihar"/>
    <n v="77.104846199999997"/>
    <n v="28.669180399999998"/>
    <s v="Fast Food"/>
    <s v="Indian Rupees(Rs.)"/>
    <x v="0"/>
    <x v="1"/>
    <s v="No"/>
    <s v="No"/>
    <n v="1"/>
    <n v="76"/>
    <n v="400"/>
    <n v="3.5"/>
    <n v="2010"/>
    <n v="6"/>
    <n v="27"/>
    <d v="2010-06-27T00:00:00"/>
    <n v="4.8"/>
    <x v="0"/>
  </r>
  <r>
    <n v="1308"/>
    <s v="Republic of Chicken"/>
    <n v="1"/>
    <s v="New Delhi"/>
    <s v="Punjabi Bagh"/>
    <n v="77.133109419999997"/>
    <n v="28.6701719"/>
    <s v="Raw Meats, Fast Food"/>
    <s v="Indian Rupees(Rs.)"/>
    <x v="0"/>
    <x v="0"/>
    <s v="No"/>
    <s v="No"/>
    <n v="1"/>
    <n v="15"/>
    <n v="400"/>
    <n v="3.1"/>
    <n v="2018"/>
    <n v="6"/>
    <n v="4"/>
    <d v="2018-06-04T00:00:00"/>
    <n v="4.8"/>
    <x v="0"/>
  </r>
  <r>
    <n v="311711"/>
    <s v="Pasta Hut"/>
    <n v="1"/>
    <s v="New Delhi"/>
    <s v="Rohini"/>
    <n v="77.125730200000007"/>
    <n v="28.717803700000001"/>
    <s v="Fast Food"/>
    <s v="Indian Rupees(Rs.)"/>
    <x v="0"/>
    <x v="0"/>
    <s v="No"/>
    <s v="No"/>
    <n v="1"/>
    <n v="34"/>
    <n v="400"/>
    <n v="3.3"/>
    <n v="2014"/>
    <n v="6"/>
    <n v="8"/>
    <d v="2014-06-08T00:00:00"/>
    <n v="4.8"/>
    <x v="0"/>
  </r>
  <r>
    <n v="18291230"/>
    <s v="Bombay Brunch"/>
    <n v="1"/>
    <s v="New Delhi"/>
    <s v="Satyaniketan"/>
    <n v="77.169186400000001"/>
    <n v="28.588832700000001"/>
    <s v="Street Food, South Indian"/>
    <s v="Indian Rupees(Rs.)"/>
    <x v="0"/>
    <x v="1"/>
    <s v="No"/>
    <s v="No"/>
    <n v="1"/>
    <n v="295"/>
    <n v="400"/>
    <n v="4.0999999999999996"/>
    <n v="2012"/>
    <n v="6"/>
    <n v="8"/>
    <d v="2012-06-08T00:00:00"/>
    <n v="4.8"/>
    <x v="0"/>
  </r>
  <r>
    <n v="18472638"/>
    <s v="Food &amp; Travel Cafe"/>
    <n v="1"/>
    <s v="New Delhi"/>
    <s v="Subhash Nagar"/>
    <n v="77.118411199999997"/>
    <n v="28.636212400000002"/>
    <s v="Fast Food, Italian"/>
    <s v="Indian Rupees(Rs.)"/>
    <x v="0"/>
    <x v="0"/>
    <s v="No"/>
    <s v="No"/>
    <n v="1"/>
    <n v="10"/>
    <n v="400"/>
    <n v="3.2"/>
    <n v="2018"/>
    <n v="6"/>
    <n v="13"/>
    <d v="2018-06-13T00:00:00"/>
    <n v="4.8"/>
    <x v="0"/>
  </r>
  <r>
    <n v="18244564"/>
    <s v="Foodaholic"/>
    <n v="1"/>
    <s v="New Delhi"/>
    <s v="Tagore Garden"/>
    <n v="77.115140199999999"/>
    <n v="28.648810699999999"/>
    <s v="Chinese, North Indian"/>
    <s v="Indian Rupees(Rs.)"/>
    <x v="0"/>
    <x v="0"/>
    <s v="No"/>
    <s v="No"/>
    <n v="1"/>
    <n v="1"/>
    <n v="400"/>
    <n v="1"/>
    <n v="2013"/>
    <n v="6"/>
    <n v="21"/>
    <d v="2013-06-21T00:00:00"/>
    <n v="4.8"/>
    <x v="0"/>
  </r>
  <r>
    <n v="9209"/>
    <s v="Shri Murli Wala"/>
    <n v="1"/>
    <s v="New Delhi"/>
    <s v="Uttam Nagar"/>
    <n v="77.030640500000004"/>
    <n v="28.6191566"/>
    <s v="North Indian, South Indian, Chinese, Street Food"/>
    <s v="Indian Rupees(Rs.)"/>
    <x v="0"/>
    <x v="0"/>
    <s v="No"/>
    <s v="No"/>
    <n v="1"/>
    <n v="7"/>
    <n v="400"/>
    <n v="2.8"/>
    <n v="2014"/>
    <n v="6"/>
    <n v="26"/>
    <d v="2014-06-26T00:00:00"/>
    <n v="4.8"/>
    <x v="0"/>
  </r>
  <r>
    <n v="2204"/>
    <s v="Rainbows"/>
    <n v="1"/>
    <s v="New Delhi"/>
    <s v="Vasant Vihar"/>
    <n v="77.155057940000006"/>
    <n v="28.561574660000002"/>
    <s v="Bakery, Fast Food"/>
    <s v="Indian Rupees(Rs.)"/>
    <x v="0"/>
    <x v="1"/>
    <s v="No"/>
    <s v="No"/>
    <n v="1"/>
    <n v="28"/>
    <n v="400"/>
    <n v="3.2"/>
    <n v="2017"/>
    <n v="6"/>
    <n v="8"/>
    <d v="2017-06-08T00:00:00"/>
    <n v="4.8"/>
    <x v="0"/>
  </r>
  <r>
    <n v="18279461"/>
    <s v="Giani"/>
    <n v="1"/>
    <s v="New Delhi"/>
    <s v="Vasant Vihar"/>
    <n v="77.163411339999996"/>
    <n v="28.557483449999999"/>
    <s v="Ice Cream, Desserts"/>
    <s v="Indian Rupees(Rs.)"/>
    <x v="0"/>
    <x v="0"/>
    <s v="No"/>
    <s v="No"/>
    <n v="1"/>
    <n v="3"/>
    <n v="400"/>
    <n v="1"/>
    <n v="2011"/>
    <n v="6"/>
    <n v="19"/>
    <d v="2011-06-19T00:00:00"/>
    <n v="4.8"/>
    <x v="0"/>
  </r>
  <r>
    <n v="6251"/>
    <s v="Rapture"/>
    <n v="1"/>
    <s v="New Delhi"/>
    <s v="Vivek Vihar"/>
    <n v="77.318254260000003"/>
    <n v="28.671167359999998"/>
    <s v="Bakery, Fast Food"/>
    <s v="Indian Rupees(Rs.)"/>
    <x v="0"/>
    <x v="0"/>
    <s v="No"/>
    <s v="No"/>
    <n v="1"/>
    <n v="51"/>
    <n v="400"/>
    <n v="2.5"/>
    <n v="2018"/>
    <n v="6"/>
    <n v="18"/>
    <d v="2018-06-18T00:00:00"/>
    <n v="4.8"/>
    <x v="0"/>
  </r>
  <r>
    <n v="312756"/>
    <s v="Uraki"/>
    <n v="1"/>
    <s v="New Delhi"/>
    <s v="Yusuf Sarai"/>
    <n v="77.2133453"/>
    <n v="28.562265100000001"/>
    <s v="Asian"/>
    <s v="Indian Rupees(Rs.)"/>
    <x v="0"/>
    <x v="0"/>
    <s v="No"/>
    <s v="No"/>
    <n v="1"/>
    <n v="8"/>
    <n v="400"/>
    <n v="2.7"/>
    <n v="2011"/>
    <n v="6"/>
    <n v="27"/>
    <d v="2011-06-27T00:00:00"/>
    <n v="4.8"/>
    <x v="0"/>
  </r>
  <r>
    <n v="3465"/>
    <s v="Southy"/>
    <n v="1"/>
    <s v="New Delhi"/>
    <s v="Bhikaji Cama Place"/>
    <n v="77.188441049999994"/>
    <n v="28.568236639999999"/>
    <s v="South Indian"/>
    <s v="Indian Rupees(Rs.)"/>
    <x v="0"/>
    <x v="1"/>
    <s v="No"/>
    <s v="No"/>
    <n v="1"/>
    <n v="33"/>
    <n v="400"/>
    <n v="2.4"/>
    <n v="2015"/>
    <n v="5"/>
    <n v="14"/>
    <d v="2015-05-14T00:00:00"/>
    <n v="4.8"/>
    <x v="0"/>
  </r>
  <r>
    <n v="1712"/>
    <s v="Republic of Chicken"/>
    <n v="1"/>
    <s v="New Delhi"/>
    <s v="Chittaranjan Park"/>
    <n v="77.253461400000006"/>
    <n v="28.536492500000001"/>
    <s v="Raw Meats, Fast Food"/>
    <s v="Indian Rupees(Rs.)"/>
    <x v="0"/>
    <x v="0"/>
    <s v="No"/>
    <s v="No"/>
    <n v="1"/>
    <n v="29"/>
    <n v="400"/>
    <n v="2.7"/>
    <n v="2017"/>
    <n v="5"/>
    <n v="6"/>
    <d v="2017-05-06T00:00:00"/>
    <n v="4.8"/>
    <x v="0"/>
  </r>
  <r>
    <n v="18342940"/>
    <s v="Bakar The Cafe"/>
    <n v="1"/>
    <s v="New Delhi"/>
    <s v="Delhi University-GTB Nagar"/>
    <n v="77.2031499"/>
    <n v="28.695130599999999"/>
    <s v="Cafe"/>
    <s v="Indian Rupees(Rs.)"/>
    <x v="0"/>
    <x v="0"/>
    <s v="No"/>
    <s v="No"/>
    <n v="1"/>
    <n v="111"/>
    <n v="400"/>
    <n v="4.0999999999999996"/>
    <n v="2010"/>
    <n v="5"/>
    <n v="14"/>
    <d v="2010-05-14T00:00:00"/>
    <n v="4.8"/>
    <x v="0"/>
  </r>
  <r>
    <n v="310319"/>
    <s v="Kovilakam"/>
    <n v="1"/>
    <s v="New Delhi"/>
    <s v="Dilshad Garden"/>
    <n v="77.326523899999998"/>
    <n v="28.684012299999999"/>
    <s v="South Indian, North Indian"/>
    <s v="Indian Rupees(Rs.)"/>
    <x v="0"/>
    <x v="0"/>
    <s v="No"/>
    <s v="No"/>
    <n v="1"/>
    <n v="11"/>
    <n v="400"/>
    <n v="3.2"/>
    <n v="2012"/>
    <n v="5"/>
    <n v="18"/>
    <d v="2012-05-18T00:00:00"/>
    <n v="4.8"/>
    <x v="0"/>
  </r>
  <r>
    <n v="302212"/>
    <s v="4700BC Popcorn"/>
    <n v="1"/>
    <s v="New Delhi"/>
    <s v="DLF Place Mall, Saket"/>
    <n v="77.216640600000005"/>
    <n v="28.528170100000001"/>
    <s v="Fast Food"/>
    <s v="Indian Rupees(Rs.)"/>
    <x v="0"/>
    <x v="1"/>
    <s v="No"/>
    <s v="No"/>
    <n v="1"/>
    <n v="152"/>
    <n v="400"/>
    <n v="3.8"/>
    <n v="2017"/>
    <n v="5"/>
    <n v="7"/>
    <d v="2017-05-07T00:00:00"/>
    <n v="4.8"/>
    <x v="0"/>
  </r>
  <r>
    <n v="18277187"/>
    <s v="Keventers"/>
    <n v="1"/>
    <s v="New Delhi"/>
    <s v="Epicuria Food Mall, Nehru Place"/>
    <n v="77.2514264"/>
    <n v="28.551456000000002"/>
    <s v="Beverages"/>
    <s v="Indian Rupees(Rs.)"/>
    <x v="0"/>
    <x v="0"/>
    <s v="No"/>
    <s v="No"/>
    <n v="1"/>
    <n v="57"/>
    <n v="400"/>
    <n v="3.9"/>
    <n v="2010"/>
    <n v="5"/>
    <n v="23"/>
    <d v="2010-05-23T00:00:00"/>
    <n v="4.8"/>
    <x v="0"/>
  </r>
  <r>
    <n v="311737"/>
    <s v="Wagh Bakri Tea Lounge"/>
    <n v="1"/>
    <s v="New Delhi"/>
    <s v="Greater Kailash (GK) 1"/>
    <n v="77.234902199999993"/>
    <n v="28.550512999999999"/>
    <s v="Cafe"/>
    <s v="Indian Rupees(Rs.)"/>
    <x v="0"/>
    <x v="0"/>
    <s v="No"/>
    <s v="No"/>
    <n v="1"/>
    <n v="48"/>
    <n v="400"/>
    <n v="3.7"/>
    <n v="2012"/>
    <n v="5"/>
    <n v="7"/>
    <d v="2012-05-07T00:00:00"/>
    <n v="4.8"/>
    <x v="0"/>
  </r>
  <r>
    <n v="3156"/>
    <s v="Giani"/>
    <n v="1"/>
    <s v="New Delhi"/>
    <s v="Hauz Khas"/>
    <n v="77.204566200000002"/>
    <n v="28.551366999999999"/>
    <s v="Ice Cream, Desserts"/>
    <s v="Indian Rupees(Rs.)"/>
    <x v="0"/>
    <x v="1"/>
    <s v="No"/>
    <s v="No"/>
    <n v="1"/>
    <n v="65"/>
    <n v="400"/>
    <n v="3.3"/>
    <n v="2013"/>
    <n v="5"/>
    <n v="3"/>
    <d v="2013-05-03T00:00:00"/>
    <n v="4.8"/>
    <x v="0"/>
  </r>
  <r>
    <n v="18258483"/>
    <s v="The Garam Masala"/>
    <n v="1"/>
    <s v="New Delhi"/>
    <s v="IP Extension"/>
    <n v="77.3079824"/>
    <n v="28.627967000000002"/>
    <s v="North Indian, Chinese"/>
    <s v="Indian Rupees(Rs.)"/>
    <x v="0"/>
    <x v="1"/>
    <s v="No"/>
    <s v="No"/>
    <n v="1"/>
    <n v="60"/>
    <n v="400"/>
    <n v="3.4"/>
    <n v="2014"/>
    <n v="5"/>
    <n v="25"/>
    <d v="2014-05-25T00:00:00"/>
    <n v="4.8"/>
    <x v="0"/>
  </r>
  <r>
    <n v="309087"/>
    <s v="Chin Pokli"/>
    <n v="1"/>
    <s v="New Delhi"/>
    <s v="Jail Road"/>
    <n v="77.107504000000006"/>
    <n v="28.620964000000001"/>
    <s v="Chinese"/>
    <s v="Indian Rupees(Rs.)"/>
    <x v="0"/>
    <x v="0"/>
    <s v="No"/>
    <s v="No"/>
    <n v="1"/>
    <n v="13"/>
    <n v="400"/>
    <n v="3.1"/>
    <n v="2014"/>
    <n v="5"/>
    <n v="20"/>
    <d v="2014-05-20T00:00:00"/>
    <n v="4.8"/>
    <x v="0"/>
  </r>
  <r>
    <n v="17977755"/>
    <s v="Cakes 'n' Crumbs"/>
    <n v="1"/>
    <s v="New Delhi"/>
    <s v="Janakpuri"/>
    <n v="77.087127300000006"/>
    <n v="28.633156799999998"/>
    <s v="Bakery"/>
    <s v="Indian Rupees(Rs.)"/>
    <x v="0"/>
    <x v="1"/>
    <s v="No"/>
    <s v="No"/>
    <n v="1"/>
    <n v="70"/>
    <n v="400"/>
    <n v="3.6"/>
    <n v="2015"/>
    <n v="5"/>
    <n v="18"/>
    <d v="2015-05-18T00:00:00"/>
    <n v="4.8"/>
    <x v="0"/>
  </r>
  <r>
    <n v="18492050"/>
    <s v="Al-Malik Chicken Point"/>
    <n v="1"/>
    <s v="New Delhi"/>
    <s v="Kailash Colony"/>
    <n v="77.236007099999995"/>
    <n v="28.556343600000002"/>
    <s v="North Indian, Mughlai"/>
    <s v="Indian Rupees(Rs.)"/>
    <x v="0"/>
    <x v="0"/>
    <s v="No"/>
    <s v="No"/>
    <n v="1"/>
    <n v="1"/>
    <n v="400"/>
    <n v="1"/>
    <n v="2011"/>
    <n v="5"/>
    <n v="10"/>
    <d v="2011-05-10T00:00:00"/>
    <n v="4.8"/>
    <x v="0"/>
  </r>
  <r>
    <n v="18277180"/>
    <s v="Flavours Of Biryani"/>
    <n v="1"/>
    <s v="New Delhi"/>
    <s v="Kirti Nagar"/>
    <n v="77.131222100000002"/>
    <n v="28.647477500000001"/>
    <s v="Biryani, Mughlai"/>
    <s v="Indian Rupees(Rs.)"/>
    <x v="0"/>
    <x v="1"/>
    <s v="No"/>
    <s v="No"/>
    <n v="1"/>
    <n v="35"/>
    <n v="400"/>
    <n v="3.3"/>
    <n v="2018"/>
    <n v="5"/>
    <n v="19"/>
    <d v="2018-05-19T00:00:00"/>
    <n v="4.8"/>
    <x v="0"/>
  </r>
  <r>
    <n v="301677"/>
    <s v="Rahul Eggs"/>
    <n v="1"/>
    <s v="New Delhi"/>
    <s v="Lawrence Road"/>
    <n v="77.162716099999997"/>
    <n v="28.687110000000001"/>
    <s v="Fast Food, South Indian"/>
    <s v="Indian Rupees(Rs.)"/>
    <x v="0"/>
    <x v="0"/>
    <s v="No"/>
    <s v="No"/>
    <n v="1"/>
    <n v="762"/>
    <n v="400"/>
    <n v="4.2"/>
    <n v="2015"/>
    <n v="5"/>
    <n v="14"/>
    <d v="2015-05-14T00:00:00"/>
    <n v="4.8"/>
    <x v="0"/>
  </r>
  <r>
    <n v="5726"/>
    <s v="Giani's"/>
    <n v="1"/>
    <s v="New Delhi"/>
    <s v="Malviya Nagar"/>
    <n v="77.211555500000003"/>
    <n v="28.536334799999999"/>
    <s v="Ice Cream, Desserts"/>
    <s v="Indian Rupees(Rs.)"/>
    <x v="0"/>
    <x v="1"/>
    <s v="No"/>
    <s v="No"/>
    <n v="1"/>
    <n v="145"/>
    <n v="400"/>
    <n v="3.7"/>
    <n v="2016"/>
    <n v="5"/>
    <n v="6"/>
    <d v="2016-05-06T00:00:00"/>
    <n v="4.8"/>
    <x v="0"/>
  </r>
  <r>
    <n v="6182"/>
    <s v="Republic of Chicken"/>
    <n v="1"/>
    <s v="New Delhi"/>
    <s v="Mayur Vihar Phase 1"/>
    <n v="77.294916599999993"/>
    <n v="28.597730800000001"/>
    <s v="Raw Meats, Fast Food"/>
    <s v="Indian Rupees(Rs.)"/>
    <x v="0"/>
    <x v="0"/>
    <s v="No"/>
    <s v="No"/>
    <n v="1"/>
    <n v="11"/>
    <n v="400"/>
    <n v="2.8"/>
    <n v="2012"/>
    <n v="5"/>
    <n v="8"/>
    <d v="2012-05-08T00:00:00"/>
    <n v="4.8"/>
    <x v="0"/>
  </r>
  <r>
    <n v="18203185"/>
    <s v="Moustache Coffee"/>
    <n v="1"/>
    <s v="New Delhi"/>
    <s v="Mayur Vihar Phase 2"/>
    <n v="77.301684249999994"/>
    <n v="28.619569519999999"/>
    <s v="Cafe"/>
    <s v="Indian Rupees(Rs.)"/>
    <x v="0"/>
    <x v="1"/>
    <s v="No"/>
    <s v="No"/>
    <n v="1"/>
    <n v="79"/>
    <n v="400"/>
    <n v="3.7"/>
    <n v="2014"/>
    <n v="5"/>
    <n v="6"/>
    <d v="2014-05-06T00:00:00"/>
    <n v="4.8"/>
    <x v="0"/>
  </r>
  <r>
    <n v="311683"/>
    <s v="Dragun Hut"/>
    <n v="1"/>
    <s v="New Delhi"/>
    <s v="Mehrauli"/>
    <n v="77.195655900000006"/>
    <n v="28.523062400000001"/>
    <s v="Chinese"/>
    <s v="Indian Rupees(Rs.)"/>
    <x v="0"/>
    <x v="0"/>
    <s v="No"/>
    <s v="No"/>
    <n v="1"/>
    <n v="1"/>
    <n v="400"/>
    <n v="1"/>
    <n v="2017"/>
    <n v="5"/>
    <n v="18"/>
    <d v="2017-05-18T00:00:00"/>
    <n v="4.8"/>
    <x v="0"/>
  </r>
  <r>
    <n v="18324914"/>
    <s v="Dosa Plaza"/>
    <n v="1"/>
    <s v="New Delhi"/>
    <s v="Moments Mall, Kirti Nagar"/>
    <n v="77.146741800000001"/>
    <n v="28.656881599999998"/>
    <s v="South Indian"/>
    <s v="Indian Rupees(Rs.)"/>
    <x v="0"/>
    <x v="0"/>
    <s v="No"/>
    <s v="No"/>
    <n v="1"/>
    <n v="13"/>
    <n v="400"/>
    <n v="3.2"/>
    <n v="2012"/>
    <n v="5"/>
    <n v="22"/>
    <d v="2012-05-22T00:00:00"/>
    <n v="4.8"/>
    <x v="0"/>
  </r>
  <r>
    <n v="18146362"/>
    <s v="Creative Food House"/>
    <n v="1"/>
    <s v="New Delhi"/>
    <s v="Munirka"/>
    <n v="77.171482699999999"/>
    <n v="28.558275699999999"/>
    <s v="Continental, Chinese, North Indian"/>
    <s v="Indian Rupees(Rs.)"/>
    <x v="0"/>
    <x v="0"/>
    <s v="No"/>
    <s v="No"/>
    <n v="1"/>
    <n v="3"/>
    <n v="400"/>
    <n v="1"/>
    <n v="2012"/>
    <n v="5"/>
    <n v="10"/>
    <d v="2012-05-10T00:00:00"/>
    <n v="4.8"/>
    <x v="0"/>
  </r>
  <r>
    <n v="18208880"/>
    <s v="Chaayos"/>
    <n v="1"/>
    <s v="New Delhi"/>
    <s v="Netaji Subhash Place"/>
    <n v="77.151374300000001"/>
    <n v="28.693361800000002"/>
    <s v="Cafe, Tea"/>
    <s v="Indian Rupees(Rs.)"/>
    <x v="0"/>
    <x v="1"/>
    <s v="No"/>
    <s v="No"/>
    <n v="1"/>
    <n v="156"/>
    <n v="400"/>
    <n v="4.0999999999999996"/>
    <n v="2011"/>
    <n v="5"/>
    <n v="5"/>
    <d v="2011-05-05T00:00:00"/>
    <n v="4.8"/>
    <x v="0"/>
  </r>
  <r>
    <n v="4563"/>
    <s v="Giani's"/>
    <n v="1"/>
    <s v="New Delhi"/>
    <s v="Pacific Mall, Tagore Garden"/>
    <n v="77.106360899999999"/>
    <n v="28.642780599999998"/>
    <s v="Ice Cream, Desserts"/>
    <s v="Indian Rupees(Rs.)"/>
    <x v="0"/>
    <x v="0"/>
    <s v="No"/>
    <s v="No"/>
    <n v="1"/>
    <n v="51"/>
    <n v="400"/>
    <n v="3.9"/>
    <n v="2014"/>
    <n v="5"/>
    <n v="10"/>
    <d v="2014-05-10T00:00:00"/>
    <n v="4.8"/>
    <x v="0"/>
  </r>
  <r>
    <n v="18492109"/>
    <s v="The Belgian Fries Company"/>
    <n v="1"/>
    <s v="New Delhi"/>
    <s v="Pacific Mall, Tagore Garden"/>
    <n v="0"/>
    <n v="0"/>
    <s v="European, American, Street Food"/>
    <s v="Indian Rupees(Rs.)"/>
    <x v="0"/>
    <x v="0"/>
    <s v="No"/>
    <s v="No"/>
    <n v="1"/>
    <n v="1"/>
    <n v="400"/>
    <n v="1"/>
    <n v="2013"/>
    <n v="5"/>
    <n v="10"/>
    <d v="2013-05-10T00:00:00"/>
    <n v="4.8"/>
    <x v="0"/>
  </r>
  <r>
    <n v="302159"/>
    <s v="Khosla Cafe"/>
    <n v="1"/>
    <s v="New Delhi"/>
    <s v="Paharganj"/>
    <n v="77.211279200000007"/>
    <n v="28.640747399999999"/>
    <s v="North Indian, Chinese, Fast Food"/>
    <s v="Indian Rupees(Rs.)"/>
    <x v="0"/>
    <x v="0"/>
    <s v="No"/>
    <s v="No"/>
    <n v="1"/>
    <n v="18"/>
    <n v="400"/>
    <n v="3.2"/>
    <n v="2011"/>
    <n v="5"/>
    <n v="3"/>
    <d v="2011-05-03T00:00:00"/>
    <n v="4.8"/>
    <x v="0"/>
  </r>
  <r>
    <n v="18435287"/>
    <s v="Chaayos"/>
    <n v="1"/>
    <s v="New Delhi"/>
    <s v="Palate of Delhi, Chanakyapuri"/>
    <n v="77.162221900000006"/>
    <n v="28.592153499999998"/>
    <s v="Cafe, Tea"/>
    <s v="Indian Rupees(Rs.)"/>
    <x v="0"/>
    <x v="1"/>
    <s v="No"/>
    <s v="No"/>
    <n v="1"/>
    <n v="4"/>
    <n v="400"/>
    <n v="3.2"/>
    <n v="2013"/>
    <n v="5"/>
    <n v="11"/>
    <d v="2013-05-11T00:00:00"/>
    <n v="4.8"/>
    <x v="0"/>
  </r>
  <r>
    <n v="300873"/>
    <s v="Dragon Hut"/>
    <n v="1"/>
    <s v="New Delhi"/>
    <s v="Pitampura"/>
    <n v="77.140651800000001"/>
    <n v="28.70384"/>
    <s v="Chinese, Fast Food"/>
    <s v="Indian Rupees(Rs.)"/>
    <x v="0"/>
    <x v="1"/>
    <s v="No"/>
    <s v="No"/>
    <n v="1"/>
    <n v="72"/>
    <n v="400"/>
    <n v="3.3"/>
    <n v="2013"/>
    <n v="5"/>
    <n v="22"/>
    <d v="2013-05-22T00:00:00"/>
    <n v="4.8"/>
    <x v="0"/>
  </r>
  <r>
    <n v="18396358"/>
    <s v="Giani"/>
    <n v="1"/>
    <s v="New Delhi"/>
    <s v="Preet Vihar"/>
    <n v="77.296387600000003"/>
    <n v="28.6427625"/>
    <s v="Ice Cream, Desserts"/>
    <s v="Indian Rupees(Rs.)"/>
    <x v="0"/>
    <x v="0"/>
    <s v="No"/>
    <s v="No"/>
    <n v="1"/>
    <n v="1"/>
    <n v="400"/>
    <n v="1"/>
    <n v="2011"/>
    <n v="5"/>
    <n v="20"/>
    <d v="2011-05-20T00:00:00"/>
    <n v="4.8"/>
    <x v="0"/>
  </r>
  <r>
    <n v="311421"/>
    <s v="Lucky's Bakery and Patisserie"/>
    <n v="1"/>
    <s v="New Delhi"/>
    <s v="Punjabi Bagh"/>
    <n v="77.12720487"/>
    <n v="28.665948409999999"/>
    <s v="Bakery, Desserts"/>
    <s v="Indian Rupees(Rs.)"/>
    <x v="0"/>
    <x v="1"/>
    <s v="No"/>
    <s v="No"/>
    <n v="1"/>
    <n v="89"/>
    <n v="400"/>
    <n v="3.9"/>
    <n v="2016"/>
    <n v="5"/>
    <n v="16"/>
    <d v="2016-05-16T00:00:00"/>
    <n v="4.8"/>
    <x v="0"/>
  </r>
  <r>
    <n v="307075"/>
    <s v="Republic of Chicken"/>
    <n v="1"/>
    <s v="New Delhi"/>
    <s v="Rajinder Nagar"/>
    <n v="77.184919199999996"/>
    <n v="28.640688900000001"/>
    <s v="Raw Meats, Fast Food"/>
    <s v="Indian Rupees(Rs.)"/>
    <x v="0"/>
    <x v="0"/>
    <s v="No"/>
    <s v="No"/>
    <n v="1"/>
    <n v="33"/>
    <n v="400"/>
    <n v="2.8"/>
    <n v="2018"/>
    <n v="5"/>
    <n v="27"/>
    <d v="2018-05-27T00:00:00"/>
    <n v="4.8"/>
    <x v="0"/>
  </r>
  <r>
    <n v="18454700"/>
    <s v="Cake-O-Licious"/>
    <n v="1"/>
    <s v="New Delhi"/>
    <s v="Rajouri Garden"/>
    <n v="77.120516109999997"/>
    <n v="28.641006770000001"/>
    <s v="Bakery"/>
    <s v="Indian Rupees(Rs.)"/>
    <x v="0"/>
    <x v="0"/>
    <s v="No"/>
    <s v="No"/>
    <n v="1"/>
    <n v="11"/>
    <n v="400"/>
    <n v="3.3"/>
    <n v="2015"/>
    <n v="5"/>
    <n v="11"/>
    <d v="2015-05-11T00:00:00"/>
    <n v="4.8"/>
    <x v="0"/>
  </r>
  <r>
    <n v="18441687"/>
    <s v="Cafe Cones &amp; Curries"/>
    <n v="1"/>
    <s v="New Delhi"/>
    <s v="Satyaniketan"/>
    <n v="77.167254299999996"/>
    <n v="28.5877965"/>
    <s v="Fast Food, North Indian"/>
    <s v="Indian Rupees(Rs.)"/>
    <x v="0"/>
    <x v="0"/>
    <s v="No"/>
    <s v="No"/>
    <n v="1"/>
    <n v="6"/>
    <n v="400"/>
    <n v="3.1"/>
    <n v="2018"/>
    <n v="5"/>
    <n v="12"/>
    <d v="2018-05-12T00:00:00"/>
    <n v="4.8"/>
    <x v="0"/>
  </r>
  <r>
    <n v="305640"/>
    <s v="Ma Cuisine"/>
    <n v="1"/>
    <s v="New Delhi"/>
    <s v="Shahpur Jat"/>
    <n v="77.216668900000002"/>
    <n v="28.547791499999999"/>
    <s v="North Indian, Continental, Salad"/>
    <s v="Indian Rupees(Rs.)"/>
    <x v="0"/>
    <x v="0"/>
    <s v="No"/>
    <s v="No"/>
    <n v="1"/>
    <n v="43"/>
    <n v="400"/>
    <n v="3.6"/>
    <n v="2016"/>
    <n v="5"/>
    <n v="14"/>
    <d v="2016-05-14T00:00:00"/>
    <n v="4.8"/>
    <x v="0"/>
  </r>
  <r>
    <n v="301517"/>
    <s v="Ram Chinese Food"/>
    <n v="1"/>
    <s v="New Delhi"/>
    <s v="Shalimar Bagh"/>
    <n v="77.156964500000001"/>
    <n v="28.715212300000001"/>
    <s v="Chinese, Fast Food"/>
    <s v="Indian Rupees(Rs.)"/>
    <x v="0"/>
    <x v="0"/>
    <s v="No"/>
    <s v="No"/>
    <n v="1"/>
    <n v="23"/>
    <n v="400"/>
    <n v="3.1"/>
    <n v="2018"/>
    <n v="5"/>
    <n v="11"/>
    <d v="2018-05-11T00:00:00"/>
    <n v="4.8"/>
    <x v="0"/>
  </r>
  <r>
    <n v="18168154"/>
    <s v="Jolly Tandoori Zaika"/>
    <n v="1"/>
    <s v="New Delhi"/>
    <s v="Subhash Nagar"/>
    <n v="77.105725399999997"/>
    <n v="28.640095899999999"/>
    <s v="North Indian, Chinese"/>
    <s v="Indian Rupees(Rs.)"/>
    <x v="0"/>
    <x v="0"/>
    <s v="No"/>
    <s v="No"/>
    <n v="1"/>
    <n v="11"/>
    <n v="400"/>
    <n v="3.2"/>
    <n v="2016"/>
    <n v="5"/>
    <n v="11"/>
    <d v="2016-05-11T00:00:00"/>
    <n v="4.8"/>
    <x v="0"/>
  </r>
  <r>
    <n v="18394443"/>
    <s v="Bakermania"/>
    <n v="1"/>
    <s v="New Delhi"/>
    <s v="Vasant Vihar"/>
    <n v="0"/>
    <n v="0"/>
    <s v="Bakery, Fast Food"/>
    <s v="Indian Rupees(Rs.)"/>
    <x v="0"/>
    <x v="0"/>
    <s v="No"/>
    <s v="No"/>
    <n v="1"/>
    <n v="1"/>
    <n v="400"/>
    <n v="1"/>
    <n v="2012"/>
    <n v="5"/>
    <n v="12"/>
    <d v="2012-05-12T00:00:00"/>
    <n v="4.8"/>
    <x v="0"/>
  </r>
  <r>
    <n v="18333392"/>
    <s v="Chetana Bakes"/>
    <n v="1"/>
    <s v="New Delhi"/>
    <s v="Vikaspuri"/>
    <n v="77.070162400000001"/>
    <n v="28.644572199999999"/>
    <s v="Bakery"/>
    <s v="Indian Rupees(Rs.)"/>
    <x v="0"/>
    <x v="0"/>
    <s v="No"/>
    <s v="No"/>
    <n v="1"/>
    <n v="6"/>
    <n v="400"/>
    <n v="3"/>
    <n v="2015"/>
    <n v="5"/>
    <n v="25"/>
    <d v="2015-05-25T00:00:00"/>
    <n v="4.8"/>
    <x v="0"/>
  </r>
  <r>
    <n v="6253"/>
    <s v="Sachdeva Chinese Fast Food"/>
    <n v="1"/>
    <s v="New Delhi"/>
    <s v="Vivek Vihar"/>
    <n v="77.318190560000005"/>
    <n v="28.671216780000002"/>
    <s v="Chinese, Fast Food"/>
    <s v="Indian Rupees(Rs.)"/>
    <x v="0"/>
    <x v="0"/>
    <s v="No"/>
    <s v="No"/>
    <n v="1"/>
    <n v="21"/>
    <n v="400"/>
    <n v="3.3"/>
    <n v="2014"/>
    <n v="5"/>
    <n v="10"/>
    <d v="2014-05-10T00:00:00"/>
    <n v="4.8"/>
    <x v="0"/>
  </r>
  <r>
    <n v="7594"/>
    <s v="Chandra Sweets"/>
    <n v="1"/>
    <s v="New Delhi"/>
    <s v="Alaknanda"/>
    <n v="77.254055699999995"/>
    <n v="28.525571899999999"/>
    <s v="Mithai, North Indian, South Indian, Street Food"/>
    <s v="Indian Rupees(Rs.)"/>
    <x v="0"/>
    <x v="0"/>
    <s v="No"/>
    <s v="No"/>
    <n v="1"/>
    <n v="7"/>
    <n v="400"/>
    <n v="3"/>
    <n v="2012"/>
    <n v="4"/>
    <n v="13"/>
    <d v="2012-04-13T00:00:00"/>
    <n v="4.8"/>
    <x v="0"/>
  </r>
  <r>
    <n v="310858"/>
    <s v="Penguin Bakers &amp; Shakers"/>
    <n v="1"/>
    <s v="New Delhi"/>
    <s v="Anand Vihar"/>
    <n v="77.306470500000003"/>
    <n v="28.6596774"/>
    <s v="Fast Food"/>
    <s v="Indian Rupees(Rs.)"/>
    <x v="0"/>
    <x v="0"/>
    <s v="No"/>
    <s v="No"/>
    <n v="1"/>
    <n v="9"/>
    <n v="400"/>
    <n v="2.8"/>
    <n v="2016"/>
    <n v="4"/>
    <n v="8"/>
    <d v="2016-04-08T00:00:00"/>
    <n v="4.8"/>
    <x v="0"/>
  </r>
  <r>
    <n v="18377920"/>
    <s v="Thalaiva Cafe"/>
    <n v="1"/>
    <s v="New Delhi"/>
    <s v="Anand Vihar"/>
    <n v="77.306519899999998"/>
    <n v="28.659426"/>
    <s v="South Indian, Chinese"/>
    <s v="Indian Rupees(Rs.)"/>
    <x v="0"/>
    <x v="0"/>
    <s v="No"/>
    <s v="No"/>
    <n v="1"/>
    <n v="2"/>
    <n v="400"/>
    <n v="1"/>
    <n v="2018"/>
    <n v="4"/>
    <n v="28"/>
    <d v="2018-04-28T00:00:00"/>
    <n v="4.8"/>
    <x v="0"/>
  </r>
  <r>
    <n v="309375"/>
    <s v="The Master's Fast Food Centre"/>
    <n v="1"/>
    <s v="New Delhi"/>
    <s v="Ashok Vihar Phase 1"/>
    <n v="77.173409800000002"/>
    <n v="28.6930613"/>
    <s v="Fast Food, Chinese, Bakery"/>
    <s v="Indian Rupees(Rs.)"/>
    <x v="0"/>
    <x v="0"/>
    <s v="No"/>
    <s v="No"/>
    <n v="1"/>
    <n v="60"/>
    <n v="400"/>
    <n v="3.5"/>
    <n v="2016"/>
    <n v="4"/>
    <n v="20"/>
    <d v="2016-04-20T00:00:00"/>
    <n v="4.8"/>
    <x v="0"/>
  </r>
  <r>
    <n v="18383541"/>
    <s v="Keventers"/>
    <n v="1"/>
    <s v="New Delhi"/>
    <s v="Ashok Vihar Phase 1"/>
    <n v="77.172286600000007"/>
    <n v="28.6942521"/>
    <s v="Beverages"/>
    <s v="Indian Rupees(Rs.)"/>
    <x v="0"/>
    <x v="0"/>
    <s v="No"/>
    <s v="No"/>
    <n v="1"/>
    <n v="3"/>
    <n v="400"/>
    <n v="1"/>
    <n v="2012"/>
    <n v="4"/>
    <n v="27"/>
    <d v="2012-04-27T00:00:00"/>
    <n v="4.8"/>
    <x v="0"/>
  </r>
  <r>
    <n v="4249"/>
    <s v="Wenger's"/>
    <n v="1"/>
    <s v="New Delhi"/>
    <s v="Connaught Place"/>
    <n v="77.218332599999997"/>
    <n v="28.6333676"/>
    <s v="Bakery, Fast Food, Desserts"/>
    <s v="Indian Rupees(Rs.)"/>
    <x v="0"/>
    <x v="0"/>
    <s v="No"/>
    <s v="No"/>
    <n v="1"/>
    <n v="3591"/>
    <n v="400"/>
    <n v="4.3"/>
    <n v="2014"/>
    <n v="4"/>
    <n v="14"/>
    <d v="2014-04-14T00:00:00"/>
    <n v="4.8"/>
    <x v="0"/>
  </r>
  <r>
    <n v="7769"/>
    <s v="Tashi Delek Food Stall"/>
    <n v="1"/>
    <s v="New Delhi"/>
    <s v="Dilli Haat, INA"/>
    <n v="77.206652899999995"/>
    <n v="28.5733237"/>
    <s v="Chinese, Tibetan"/>
    <s v="Indian Rupees(Rs.)"/>
    <x v="0"/>
    <x v="0"/>
    <s v="No"/>
    <s v="No"/>
    <n v="1"/>
    <n v="30"/>
    <n v="400"/>
    <n v="3.5"/>
    <n v="2018"/>
    <n v="4"/>
    <n v="22"/>
    <d v="2018-04-22T00:00:00"/>
    <n v="4.8"/>
    <x v="0"/>
  </r>
  <r>
    <n v="312542"/>
    <s v="Keventers"/>
    <n v="1"/>
    <s v="New Delhi"/>
    <s v="DLF Promenade Mall, Vasant Kunj"/>
    <n v="77.155708369999999"/>
    <n v="28.542738700000001"/>
    <s v="Beverages"/>
    <s v="Indian Rupees(Rs.)"/>
    <x v="0"/>
    <x v="0"/>
    <s v="No"/>
    <s v="No"/>
    <n v="1"/>
    <n v="154"/>
    <n v="400"/>
    <n v="3.8"/>
    <n v="2015"/>
    <n v="4"/>
    <n v="1"/>
    <d v="2015-04-01T00:00:00"/>
    <n v="4.8"/>
    <x v="0"/>
  </r>
  <r>
    <n v="18391167"/>
    <s v="Keventers"/>
    <n v="1"/>
    <s v="New Delhi"/>
    <s v="East Patel Nagar"/>
    <n v="77.1741502"/>
    <n v="28.645837499999999"/>
    <s v="Beverages"/>
    <s v="Indian Rupees(Rs.)"/>
    <x v="0"/>
    <x v="0"/>
    <s v="No"/>
    <s v="No"/>
    <n v="1"/>
    <n v="6"/>
    <n v="400"/>
    <n v="3"/>
    <n v="2010"/>
    <n v="4"/>
    <n v="27"/>
    <d v="2010-04-27T00:00:00"/>
    <n v="4.8"/>
    <x v="0"/>
  </r>
  <r>
    <n v="18434596"/>
    <s v="Cafí© Healthilicious"/>
    <n v="1"/>
    <s v="New Delhi"/>
    <s v="Greater Kailash (GK) 1"/>
    <n v="77.234977040000004"/>
    <n v="28.56002689"/>
    <s v="Healthy Food, Continental"/>
    <s v="Indian Rupees(Rs.)"/>
    <x v="0"/>
    <x v="1"/>
    <s v="No"/>
    <s v="No"/>
    <n v="1"/>
    <n v="24"/>
    <n v="400"/>
    <n v="3.5"/>
    <n v="2016"/>
    <n v="4"/>
    <n v="6"/>
    <d v="2016-04-06T00:00:00"/>
    <n v="4.8"/>
    <x v="0"/>
  </r>
  <r>
    <n v="18354645"/>
    <s v="Chaayos"/>
    <n v="1"/>
    <s v="New Delhi"/>
    <s v="Greater Kailash (GK) 2"/>
    <n v="77.243278099999998"/>
    <n v="28.5341539"/>
    <s v="Cafe, Tea"/>
    <s v="Indian Rupees(Rs.)"/>
    <x v="0"/>
    <x v="1"/>
    <s v="No"/>
    <s v="No"/>
    <n v="1"/>
    <n v="68"/>
    <n v="400"/>
    <n v="3.8"/>
    <n v="2010"/>
    <n v="4"/>
    <n v="25"/>
    <d v="2010-04-25T00:00:00"/>
    <n v="4.8"/>
    <x v="0"/>
  </r>
  <r>
    <n v="4000"/>
    <s v="Mukesh Chic-Inn Hot &amp; Spice"/>
    <n v="1"/>
    <s v="New Delhi"/>
    <s v="Jail Road"/>
    <n v="77.096915499999994"/>
    <n v="28.6356447"/>
    <s v="Mughlai"/>
    <s v="Indian Rupees(Rs.)"/>
    <x v="0"/>
    <x v="1"/>
    <s v="No"/>
    <s v="No"/>
    <n v="1"/>
    <n v="9"/>
    <n v="400"/>
    <n v="3"/>
    <n v="2013"/>
    <n v="4"/>
    <n v="13"/>
    <d v="2013-04-13T00:00:00"/>
    <n v="4.8"/>
    <x v="0"/>
  </r>
  <r>
    <n v="307699"/>
    <s v="GPW - The Food Hub"/>
    <n v="1"/>
    <s v="New Delhi"/>
    <s v="Janakpuri"/>
    <n v="77.089547600000003"/>
    <n v="28.615677300000002"/>
    <s v="North Indian, Chinese"/>
    <s v="Indian Rupees(Rs.)"/>
    <x v="0"/>
    <x v="1"/>
    <s v="No"/>
    <s v="No"/>
    <n v="1"/>
    <n v="70"/>
    <n v="400"/>
    <n v="3"/>
    <n v="2012"/>
    <n v="4"/>
    <n v="24"/>
    <d v="2012-04-24T00:00:00"/>
    <n v="4.8"/>
    <x v="0"/>
  </r>
  <r>
    <n v="9557"/>
    <s v="The Cake Factory"/>
    <n v="1"/>
    <s v="New Delhi"/>
    <s v="Kalkaji"/>
    <n v="77.255785610000004"/>
    <n v="28.542010919999999"/>
    <s v="Bakery, Fast Food"/>
    <s v="Indian Rupees(Rs.)"/>
    <x v="0"/>
    <x v="1"/>
    <s v="No"/>
    <s v="No"/>
    <n v="1"/>
    <n v="19"/>
    <n v="400"/>
    <n v="2.2999999999999998"/>
    <n v="2017"/>
    <n v="4"/>
    <n v="12"/>
    <d v="2017-04-12T00:00:00"/>
    <n v="4.8"/>
    <x v="0"/>
  </r>
  <r>
    <n v="309289"/>
    <s v="Polka Cakes &amp; Coffee"/>
    <n v="1"/>
    <s v="New Delhi"/>
    <s v="Kirti Nagar"/>
    <n v="77.136665100000002"/>
    <n v="28.650206000000001"/>
    <s v="Fast Food, Chinese, Bakery"/>
    <s v="Indian Rupees(Rs.)"/>
    <x v="0"/>
    <x v="0"/>
    <s v="No"/>
    <s v="No"/>
    <n v="1"/>
    <n v="17"/>
    <n v="400"/>
    <n v="3.3"/>
    <n v="2016"/>
    <n v="4"/>
    <n v="10"/>
    <d v="2016-04-10T00:00:00"/>
    <n v="4.8"/>
    <x v="0"/>
  </r>
  <r>
    <n v="7661"/>
    <s v="New Baba Da Dhaba"/>
    <n v="1"/>
    <s v="New Delhi"/>
    <s v="Malviya Nagar"/>
    <n v="77.2170275"/>
    <n v="28.5331218"/>
    <s v="North Indian, Mughlai, Chinese"/>
    <s v="Indian Rupees(Rs.)"/>
    <x v="0"/>
    <x v="1"/>
    <s v="No"/>
    <s v="No"/>
    <n v="1"/>
    <n v="84"/>
    <n v="400"/>
    <n v="2"/>
    <n v="2012"/>
    <n v="4"/>
    <n v="12"/>
    <d v="2012-04-12T00:00:00"/>
    <n v="4.8"/>
    <x v="0"/>
  </r>
  <r>
    <n v="18258510"/>
    <s v="Spice Fusion"/>
    <n v="1"/>
    <s v="New Delhi"/>
    <s v="Mayur Vihar Phase 1"/>
    <n v="77.295649400000002"/>
    <n v="28.606541700000001"/>
    <s v="North Indian, Mughlai"/>
    <s v="Indian Rupees(Rs.)"/>
    <x v="0"/>
    <x v="0"/>
    <s v="No"/>
    <s v="No"/>
    <n v="1"/>
    <n v="7"/>
    <n v="400"/>
    <n v="3.1"/>
    <n v="2011"/>
    <n v="4"/>
    <n v="21"/>
    <d v="2011-04-21T00:00:00"/>
    <n v="4.8"/>
    <x v="0"/>
  </r>
  <r>
    <n v="307554"/>
    <s v="Giani"/>
    <n v="1"/>
    <s v="New Delhi"/>
    <s v="Model Town 2"/>
    <n v="77.190526700000007"/>
    <n v="28.7057614"/>
    <s v="Ice Cream, Desserts"/>
    <s v="Indian Rupees(Rs.)"/>
    <x v="0"/>
    <x v="1"/>
    <s v="No"/>
    <s v="No"/>
    <n v="1"/>
    <n v="39"/>
    <n v="400"/>
    <n v="2.9"/>
    <n v="2014"/>
    <n v="4"/>
    <n v="3"/>
    <d v="2014-04-03T00:00:00"/>
    <n v="4.8"/>
    <x v="0"/>
  </r>
  <r>
    <n v="18381220"/>
    <s v="Healthy Food Station"/>
    <n v="1"/>
    <s v="New Delhi"/>
    <s v="Model Town 2"/>
    <n v="77.191604799999993"/>
    <n v="28.708282499999999"/>
    <s v="Salad, Healthy Food, Burger, Italian, Continental, Chinese, North Indian, Beverages"/>
    <s v="Indian Rupees(Rs.)"/>
    <x v="0"/>
    <x v="1"/>
    <s v="No"/>
    <s v="No"/>
    <n v="1"/>
    <n v="25"/>
    <n v="400"/>
    <n v="3.1"/>
    <n v="2011"/>
    <n v="4"/>
    <n v="9"/>
    <d v="2011-04-09T00:00:00"/>
    <n v="4.8"/>
    <x v="0"/>
  </r>
  <r>
    <n v="313349"/>
    <s v="Chili's Treat"/>
    <n v="1"/>
    <s v="New Delhi"/>
    <s v="Najafgarh"/>
    <n v="76.980773400000004"/>
    <n v="28.6107987"/>
    <s v="North Indian, Chinese"/>
    <s v="Indian Rupees(Rs.)"/>
    <x v="0"/>
    <x v="0"/>
    <s v="No"/>
    <s v="No"/>
    <n v="1"/>
    <n v="3"/>
    <n v="400"/>
    <n v="1"/>
    <n v="2012"/>
    <n v="4"/>
    <n v="14"/>
    <d v="2012-04-14T00:00:00"/>
    <n v="4.8"/>
    <x v="0"/>
  </r>
  <r>
    <n v="8941"/>
    <s v="New Punjabi Dhaba and Caterers"/>
    <n v="1"/>
    <s v="New Delhi"/>
    <s v="Pitampura"/>
    <n v="77.130045100000004"/>
    <n v="28.688045299999999"/>
    <s v="North Indian, Chinese"/>
    <s v="Indian Rupees(Rs.)"/>
    <x v="0"/>
    <x v="0"/>
    <s v="No"/>
    <s v="No"/>
    <n v="1"/>
    <n v="39"/>
    <n v="400"/>
    <n v="3.2"/>
    <n v="2012"/>
    <n v="4"/>
    <n v="5"/>
    <d v="2012-04-05T00:00:00"/>
    <n v="4.8"/>
    <x v="0"/>
  </r>
  <r>
    <n v="9458"/>
    <s v="Anjlika Pastry Shop"/>
    <n v="1"/>
    <s v="New Delhi"/>
    <s v="Rajouri Garden"/>
    <n v="77.122762899999998"/>
    <n v="28.6417517"/>
    <s v="Bakery, Desserts, Fast Food"/>
    <s v="Indian Rupees(Rs.)"/>
    <x v="0"/>
    <x v="0"/>
    <s v="No"/>
    <s v="No"/>
    <n v="1"/>
    <n v="170"/>
    <n v="400"/>
    <n v="3.9"/>
    <n v="2015"/>
    <n v="4"/>
    <n v="7"/>
    <d v="2015-04-07T00:00:00"/>
    <n v="4.8"/>
    <x v="0"/>
  </r>
  <r>
    <n v="18273634"/>
    <s v="Mr. Sub"/>
    <n v="1"/>
    <s v="New Delhi"/>
    <s v="Rohini"/>
    <n v="77.116290899999996"/>
    <n v="28.714835099999998"/>
    <s v="Fast Food"/>
    <s v="Indian Rupees(Rs.)"/>
    <x v="0"/>
    <x v="1"/>
    <s v="No"/>
    <s v="No"/>
    <n v="1"/>
    <n v="42"/>
    <n v="400"/>
    <n v="3.5"/>
    <n v="2018"/>
    <n v="4"/>
    <n v="14"/>
    <d v="2018-04-14T00:00:00"/>
    <n v="4.8"/>
    <x v="0"/>
  </r>
  <r>
    <n v="311634"/>
    <s v="Keventers"/>
    <n v="1"/>
    <s v="New Delhi"/>
    <s v="Select Citywalk Mall, Saket"/>
    <n v="77.218665520000002"/>
    <n v="28.528459649999999"/>
    <s v="Beverages"/>
    <s v="Indian Rupees(Rs.)"/>
    <x v="0"/>
    <x v="0"/>
    <s v="No"/>
    <s v="No"/>
    <n v="1"/>
    <n v="383"/>
    <n v="400"/>
    <n v="3.9"/>
    <n v="2014"/>
    <n v="4"/>
    <n v="9"/>
    <d v="2014-04-09T00:00:00"/>
    <n v="4.8"/>
    <x v="0"/>
  </r>
  <r>
    <n v="2054"/>
    <s v="Aman-Deep Pure Veg"/>
    <n v="1"/>
    <s v="New Delhi"/>
    <s v="Shalimar Bagh"/>
    <n v="77.162446500000001"/>
    <n v="28.706337099999999"/>
    <s v="North Indian, Chinese"/>
    <s v="Indian Rupees(Rs.)"/>
    <x v="0"/>
    <x v="0"/>
    <s v="No"/>
    <s v="No"/>
    <n v="1"/>
    <n v="79"/>
    <n v="400"/>
    <n v="3.5"/>
    <n v="2013"/>
    <n v="4"/>
    <n v="16"/>
    <d v="2013-04-16T00:00:00"/>
    <n v="4.8"/>
    <x v="0"/>
  </r>
  <r>
    <n v="306012"/>
    <s v="Valentine Coffee Bar"/>
    <n v="1"/>
    <s v="New Delhi"/>
    <s v="Subhash Nagar"/>
    <n v="77.105322400000006"/>
    <n v="28.640171500000001"/>
    <s v="Beverages, Fast Food"/>
    <s v="Indian Rupees(Rs.)"/>
    <x v="0"/>
    <x v="0"/>
    <s v="No"/>
    <s v="No"/>
    <n v="1"/>
    <n v="8"/>
    <n v="400"/>
    <n v="2.9"/>
    <n v="2017"/>
    <n v="4"/>
    <n v="27"/>
    <d v="2017-04-27T00:00:00"/>
    <n v="4.8"/>
    <x v="0"/>
  </r>
  <r>
    <n v="18380171"/>
    <s v="Pat 'N' Harry"/>
    <n v="1"/>
    <s v="New Delhi"/>
    <s v="Unity One Mall, Janakpuri"/>
    <n v="77.075439000000003"/>
    <n v="28.629097000000002"/>
    <s v="American"/>
    <s v="Indian Rupees(Rs.)"/>
    <x v="0"/>
    <x v="1"/>
    <s v="No"/>
    <s v="No"/>
    <n v="1"/>
    <n v="42"/>
    <n v="400"/>
    <n v="2.2999999999999998"/>
    <n v="2014"/>
    <n v="4"/>
    <n v="9"/>
    <d v="2014-04-09T00:00:00"/>
    <n v="4.8"/>
    <x v="0"/>
  </r>
  <r>
    <n v="18303857"/>
    <s v="Fabulous Cake Bites"/>
    <n v="1"/>
    <s v="New Delhi"/>
    <s v="Vivek Vihar"/>
    <n v="77.317224999999993"/>
    <n v="28.667210000000001"/>
    <s v="Bakery, Desserts, Fast Food, Pizza, Burger, Finger Food"/>
    <s v="Indian Rupees(Rs.)"/>
    <x v="0"/>
    <x v="1"/>
    <s v="No"/>
    <s v="No"/>
    <n v="1"/>
    <n v="33"/>
    <n v="400"/>
    <n v="3.4"/>
    <n v="2016"/>
    <n v="4"/>
    <n v="22"/>
    <d v="2016-04-22T00:00:00"/>
    <n v="4.8"/>
    <x v="0"/>
  </r>
  <r>
    <n v="5738"/>
    <s v="Shake Square"/>
    <n v="1"/>
    <s v="New Delhi"/>
    <s v="Connaught Place"/>
    <n v="77.218195899999998"/>
    <n v="28.633523400000001"/>
    <s v="Beverages, Fast Food"/>
    <s v="Indian Rupees(Rs.)"/>
    <x v="0"/>
    <x v="0"/>
    <s v="No"/>
    <s v="No"/>
    <n v="1"/>
    <n v="1333"/>
    <n v="400"/>
    <n v="3.7"/>
    <n v="2014"/>
    <n v="3"/>
    <n v="27"/>
    <d v="2014-03-27T00:00:00"/>
    <n v="4.8"/>
    <x v="0"/>
  </r>
  <r>
    <n v="18261700"/>
    <s v="King Bikaneri"/>
    <n v="1"/>
    <s v="New Delhi"/>
    <s v="Daryaganj"/>
    <n v="77.234138799999997"/>
    <n v="28.6415395"/>
    <s v="North Indian, Chinese, Fast Food, South Indian"/>
    <s v="Indian Rupees(Rs.)"/>
    <x v="0"/>
    <x v="0"/>
    <s v="No"/>
    <s v="No"/>
    <n v="1"/>
    <n v="6"/>
    <n v="400"/>
    <n v="2.9"/>
    <n v="2014"/>
    <n v="3"/>
    <n v="9"/>
    <d v="2014-03-09T00:00:00"/>
    <n v="4.8"/>
    <x v="0"/>
  </r>
  <r>
    <n v="306856"/>
    <s v="Tandoor Ka Zaika"/>
    <n v="1"/>
    <s v="New Delhi"/>
    <s v="District Centre, Janakpuri"/>
    <n v="77.080774500000004"/>
    <n v="28.630192399999999"/>
    <s v="North Indian, Chinese, Fast Food"/>
    <s v="Indian Rupees(Rs.)"/>
    <x v="0"/>
    <x v="0"/>
    <s v="No"/>
    <s v="No"/>
    <n v="1"/>
    <n v="55"/>
    <n v="400"/>
    <n v="2.6"/>
    <n v="2012"/>
    <n v="3"/>
    <n v="15"/>
    <d v="2012-03-15T00:00:00"/>
    <n v="4.8"/>
    <x v="0"/>
  </r>
  <r>
    <n v="18237314"/>
    <s v="Chaayos"/>
    <n v="1"/>
    <s v="New Delhi"/>
    <s v="DLF Promenade Mall, Vasant Kunj"/>
    <n v="77.155741230000004"/>
    <n v="28.54284148"/>
    <s v="Cafe, Tea"/>
    <s v="Indian Rupees(Rs.)"/>
    <x v="0"/>
    <x v="0"/>
    <s v="No"/>
    <s v="No"/>
    <n v="1"/>
    <n v="91"/>
    <n v="400"/>
    <n v="3.9"/>
    <n v="2016"/>
    <n v="3"/>
    <n v="6"/>
    <d v="2016-03-06T00:00:00"/>
    <n v="4.8"/>
    <x v="0"/>
  </r>
  <r>
    <n v="312270"/>
    <s v="Backkerei"/>
    <n v="1"/>
    <s v="New Delhi"/>
    <s v="Greater Kailash (GK) 2"/>
    <n v="77.239976400000003"/>
    <n v="28.540013399999999"/>
    <s v="Bakery, Desserts"/>
    <s v="Indian Rupees(Rs.)"/>
    <x v="0"/>
    <x v="0"/>
    <s v="No"/>
    <s v="No"/>
    <n v="1"/>
    <n v="67"/>
    <n v="400"/>
    <n v="3.6"/>
    <n v="2010"/>
    <n v="3"/>
    <n v="3"/>
    <d v="2010-03-03T00:00:00"/>
    <n v="4.8"/>
    <x v="0"/>
  </r>
  <r>
    <n v="7642"/>
    <s v="Defence Bakery"/>
    <n v="1"/>
    <s v="New Delhi"/>
    <s v="Greater Kailash (GK) 2"/>
    <n v="77.243469200000007"/>
    <n v="28.532966299999998"/>
    <s v="Bakery, Fast Food"/>
    <s v="Indian Rupees(Rs.)"/>
    <x v="0"/>
    <x v="1"/>
    <s v="No"/>
    <s v="No"/>
    <n v="1"/>
    <n v="113"/>
    <n v="400"/>
    <n v="3.6"/>
    <n v="2011"/>
    <n v="3"/>
    <n v="18"/>
    <d v="2011-03-18T00:00:00"/>
    <n v="4.8"/>
    <x v="0"/>
  </r>
  <r>
    <n v="18175340"/>
    <s v="Tingling Pepper"/>
    <n v="1"/>
    <s v="New Delhi"/>
    <s v="Janakpuri"/>
    <n v="77.096093699999997"/>
    <n v="28.636179200000001"/>
    <s v="North Indian, Chinese, Continental, Fast Food"/>
    <s v="Indian Rupees(Rs.)"/>
    <x v="0"/>
    <x v="1"/>
    <s v="No"/>
    <s v="No"/>
    <n v="1"/>
    <n v="69"/>
    <n v="400"/>
    <n v="3.4"/>
    <n v="2014"/>
    <n v="3"/>
    <n v="15"/>
    <d v="2014-03-15T00:00:00"/>
    <n v="4.8"/>
    <x v="0"/>
  </r>
  <r>
    <n v="9602"/>
    <s v="Chef Joint"/>
    <n v="1"/>
    <s v="New Delhi"/>
    <s v="Jangpura"/>
    <n v="77.247543399999998"/>
    <n v="28.5795335"/>
    <s v="North Indian, Chinese"/>
    <s v="Indian Rupees(Rs.)"/>
    <x v="0"/>
    <x v="1"/>
    <s v="No"/>
    <s v="No"/>
    <n v="1"/>
    <n v="45"/>
    <n v="400"/>
    <n v="3.2"/>
    <n v="2011"/>
    <n v="3"/>
    <n v="24"/>
    <d v="2011-03-24T00:00:00"/>
    <n v="4.8"/>
    <x v="0"/>
  </r>
  <r>
    <n v="18245255"/>
    <s v="Mr. Sub"/>
    <n v="1"/>
    <s v="New Delhi"/>
    <s v="Kalkaji"/>
    <n v="77.257050950000007"/>
    <n v="28.540727650000001"/>
    <s v="Fast Food"/>
    <s v="Indian Rupees(Rs.)"/>
    <x v="0"/>
    <x v="1"/>
    <s v="No"/>
    <s v="No"/>
    <n v="1"/>
    <n v="57"/>
    <n v="400"/>
    <n v="3.2"/>
    <n v="2010"/>
    <n v="3"/>
    <n v="5"/>
    <d v="2010-03-05T00:00:00"/>
    <n v="4.8"/>
    <x v="0"/>
  </r>
  <r>
    <n v="18349733"/>
    <s v="The Ice Cafe"/>
    <n v="1"/>
    <s v="New Delhi"/>
    <s v="Kamla Nagar"/>
    <n v="77.20695868"/>
    <n v="28.681598300000001"/>
    <s v="Cafe, Chinese, Continental, Italian, Desserts, Beverages"/>
    <s v="Indian Rupees(Rs.)"/>
    <x v="0"/>
    <x v="0"/>
    <s v="No"/>
    <s v="No"/>
    <n v="1"/>
    <n v="28"/>
    <n v="400"/>
    <n v="3.2"/>
    <n v="2015"/>
    <n v="3"/>
    <n v="20"/>
    <d v="2015-03-20T00:00:00"/>
    <n v="4.8"/>
    <x v="0"/>
  </r>
  <r>
    <n v="5529"/>
    <s v="Giani"/>
    <n v="1"/>
    <s v="New Delhi"/>
    <s v="Karol Bagh"/>
    <n v="77.190367539999997"/>
    <n v="28.654328469999999"/>
    <s v="Ice Cream, Desserts"/>
    <s v="Indian Rupees(Rs.)"/>
    <x v="0"/>
    <x v="1"/>
    <s v="No"/>
    <s v="No"/>
    <n v="1"/>
    <n v="39"/>
    <n v="400"/>
    <n v="2.7"/>
    <n v="2011"/>
    <n v="3"/>
    <n v="8"/>
    <d v="2011-03-08T00:00:00"/>
    <n v="4.8"/>
    <x v="0"/>
  </r>
  <r>
    <n v="4296"/>
    <s v="L'Opera"/>
    <n v="1"/>
    <s v="New Delhi"/>
    <s v="Khan Market"/>
    <n v="77.226190099999997"/>
    <n v="28.599787200000002"/>
    <s v="Bakery, Desserts, Fast Food"/>
    <s v="Indian Rupees(Rs.)"/>
    <x v="0"/>
    <x v="1"/>
    <s v="No"/>
    <s v="No"/>
    <n v="1"/>
    <n v="518"/>
    <n v="400"/>
    <n v="4"/>
    <n v="2012"/>
    <n v="3"/>
    <n v="9"/>
    <d v="2012-03-09T00:00:00"/>
    <n v="4.8"/>
    <x v="0"/>
  </r>
  <r>
    <n v="18323446"/>
    <s v="Dial A Cake"/>
    <n v="1"/>
    <s v="New Delhi"/>
    <s v="Krishna Nagar"/>
    <n v="77.28099915"/>
    <n v="28.656555919999999"/>
    <s v="Bakery, Fast Food"/>
    <s v="Indian Rupees(Rs.)"/>
    <x v="0"/>
    <x v="1"/>
    <s v="No"/>
    <s v="No"/>
    <n v="1"/>
    <n v="2"/>
    <n v="400"/>
    <n v="1"/>
    <n v="2013"/>
    <n v="3"/>
    <n v="3"/>
    <d v="2013-03-03T00:00:00"/>
    <n v="4.8"/>
    <x v="0"/>
  </r>
  <r>
    <n v="18027962"/>
    <s v="Establishment Ristorante"/>
    <n v="1"/>
    <s v="New Delhi"/>
    <s v="Lodhi Colony"/>
    <n v="0"/>
    <n v="0"/>
    <s v="Bakery"/>
    <s v="Indian Rupees(Rs.)"/>
    <x v="0"/>
    <x v="0"/>
    <s v="No"/>
    <s v="No"/>
    <n v="1"/>
    <n v="12"/>
    <n v="400"/>
    <n v="3.1"/>
    <n v="2014"/>
    <n v="3"/>
    <n v="23"/>
    <d v="2014-03-23T00:00:00"/>
    <n v="4.8"/>
    <x v="0"/>
  </r>
  <r>
    <n v="305180"/>
    <s v="Dom Dang Kins Restaurant"/>
    <n v="1"/>
    <s v="New Delhi"/>
    <s v="Mahipalpur"/>
    <n v="77.124302099999994"/>
    <n v="28.543499099999998"/>
    <s v="Chinese"/>
    <s v="Indian Rupees(Rs.)"/>
    <x v="0"/>
    <x v="0"/>
    <s v="No"/>
    <s v="No"/>
    <n v="1"/>
    <n v="12"/>
    <n v="400"/>
    <n v="3.1"/>
    <n v="2013"/>
    <n v="3"/>
    <n v="28"/>
    <d v="2013-03-28T00:00:00"/>
    <n v="4.8"/>
    <x v="0"/>
  </r>
  <r>
    <n v="18261723"/>
    <s v="Burger Point"/>
    <n v="1"/>
    <s v="New Delhi"/>
    <s v="Malviya Nagar"/>
    <n v="77.207787800000006"/>
    <n v="28.5328102"/>
    <s v="Burger, Fast Food"/>
    <s v="Indian Rupees(Rs.)"/>
    <x v="0"/>
    <x v="0"/>
    <s v="No"/>
    <s v="No"/>
    <n v="1"/>
    <n v="78"/>
    <n v="400"/>
    <n v="3.3"/>
    <n v="2013"/>
    <n v="3"/>
    <n v="7"/>
    <d v="2013-03-07T00:00:00"/>
    <n v="4.8"/>
    <x v="0"/>
  </r>
  <r>
    <n v="301053"/>
    <s v="Wah Ji Wah"/>
    <n v="1"/>
    <s v="New Delhi"/>
    <s v="Mayur Vihar Phase 2"/>
    <n v="77.300371499999997"/>
    <n v="28.619648000000002"/>
    <s v="North Indian, Fast Food"/>
    <s v="Indian Rupees(Rs.)"/>
    <x v="0"/>
    <x v="1"/>
    <s v="No"/>
    <s v="No"/>
    <n v="1"/>
    <n v="81"/>
    <n v="400"/>
    <n v="3.1"/>
    <n v="2018"/>
    <n v="3"/>
    <n v="25"/>
    <d v="2018-03-25T00:00:00"/>
    <n v="4.8"/>
    <x v="0"/>
  </r>
  <r>
    <n v="18025093"/>
    <s v="Mahara Hotel"/>
    <n v="1"/>
    <s v="New Delhi"/>
    <s v="Mehrauli"/>
    <n v="77.181433699999999"/>
    <n v="28.522888699999999"/>
    <s v="North Indian, South Indian"/>
    <s v="Indian Rupees(Rs.)"/>
    <x v="0"/>
    <x v="0"/>
    <s v="No"/>
    <s v="No"/>
    <n v="1"/>
    <n v="4"/>
    <n v="400"/>
    <n v="2.9"/>
    <n v="2012"/>
    <n v="3"/>
    <n v="11"/>
    <d v="2012-03-11T00:00:00"/>
    <n v="4.8"/>
    <x v="0"/>
  </r>
  <r>
    <n v="18247005"/>
    <s v="Rajan Corner"/>
    <n v="1"/>
    <s v="New Delhi"/>
    <s v="Moti Nagar"/>
    <n v="77.141460800000004"/>
    <n v="28.658783799999998"/>
    <s v="South Indian"/>
    <s v="Indian Rupees(Rs.)"/>
    <x v="0"/>
    <x v="0"/>
    <s v="No"/>
    <s v="No"/>
    <n v="1"/>
    <n v="20"/>
    <n v="400"/>
    <n v="3.6"/>
    <n v="2013"/>
    <n v="3"/>
    <n v="9"/>
    <d v="2013-03-09T00:00:00"/>
    <n v="4.8"/>
    <x v="0"/>
  </r>
  <r>
    <n v="18363051"/>
    <s v="Chaap Chaska"/>
    <n v="1"/>
    <s v="New Delhi"/>
    <s v="Mukherjee Nagar"/>
    <n v="77.209065100000004"/>
    <n v="28.710350500000001"/>
    <s v="North Indian, Mughlai"/>
    <s v="Indian Rupees(Rs.)"/>
    <x v="0"/>
    <x v="0"/>
    <s v="No"/>
    <s v="No"/>
    <n v="1"/>
    <n v="1"/>
    <n v="400"/>
    <n v="1"/>
    <n v="2012"/>
    <n v="3"/>
    <n v="19"/>
    <d v="2012-03-19T00:00:00"/>
    <n v="4.8"/>
    <x v="0"/>
  </r>
  <r>
    <n v="2870"/>
    <s v="Hasty Tasty"/>
    <n v="1"/>
    <s v="New Delhi"/>
    <s v="Munirka"/>
    <n v="77.175937500000003"/>
    <n v="28.555010800000002"/>
    <s v="Chinese, Fast Food"/>
    <s v="Indian Rupees(Rs.)"/>
    <x v="0"/>
    <x v="0"/>
    <s v="No"/>
    <s v="No"/>
    <n v="1"/>
    <n v="86"/>
    <n v="400"/>
    <n v="3.3"/>
    <n v="2016"/>
    <n v="3"/>
    <n v="24"/>
    <d v="2016-03-24T00:00:00"/>
    <n v="4.8"/>
    <x v="0"/>
  </r>
  <r>
    <n v="308332"/>
    <s v="Deep Sweet Corner"/>
    <n v="1"/>
    <s v="New Delhi"/>
    <s v="New Friends Colony"/>
    <n v="77.270042559999993"/>
    <n v="28.565637450000001"/>
    <s v="North Indian, Fast Food, Chinese, Mithai"/>
    <s v="Indian Rupees(Rs.)"/>
    <x v="0"/>
    <x v="0"/>
    <s v="No"/>
    <s v="No"/>
    <n v="1"/>
    <n v="16"/>
    <n v="400"/>
    <n v="2.7"/>
    <n v="2010"/>
    <n v="3"/>
    <n v="19"/>
    <d v="2010-03-19T00:00:00"/>
    <n v="4.8"/>
    <x v="0"/>
  </r>
  <r>
    <n v="18282040"/>
    <s v="Keventers"/>
    <n v="1"/>
    <s v="New Delhi"/>
    <s v="Pacific Mall, Tagore Garden"/>
    <n v="77.106591699999996"/>
    <n v="28.642703999999998"/>
    <s v="Beverages"/>
    <s v="Indian Rupees(Rs.)"/>
    <x v="0"/>
    <x v="0"/>
    <s v="No"/>
    <s v="No"/>
    <n v="1"/>
    <n v="19"/>
    <n v="400"/>
    <n v="3.2"/>
    <n v="2013"/>
    <n v="3"/>
    <n v="28"/>
    <d v="2013-03-28T00:00:00"/>
    <n v="4.8"/>
    <x v="0"/>
  </r>
  <r>
    <n v="5645"/>
    <s v="Amrit Family Rasoi"/>
    <n v="1"/>
    <s v="New Delhi"/>
    <s v="Paschim Vihar"/>
    <n v="77.108688599999994"/>
    <n v="28.662826500000001"/>
    <s v="Chinese, North Indian"/>
    <s v="Indian Rupees(Rs.)"/>
    <x v="0"/>
    <x v="0"/>
    <s v="No"/>
    <s v="No"/>
    <n v="1"/>
    <n v="53"/>
    <n v="400"/>
    <n v="2.8"/>
    <n v="2012"/>
    <n v="3"/>
    <n v="8"/>
    <d v="2012-03-08T00:00:00"/>
    <n v="4.8"/>
    <x v="0"/>
  </r>
  <r>
    <n v="309685"/>
    <s v="BTW"/>
    <n v="1"/>
    <s v="New Delhi"/>
    <s v="Pitampura"/>
    <n v="77.129685499999994"/>
    <n v="28.688816599999999"/>
    <s v="Street Food, South Indian"/>
    <s v="Indian Rupees(Rs.)"/>
    <x v="0"/>
    <x v="0"/>
    <s v="No"/>
    <s v="No"/>
    <n v="1"/>
    <n v="63"/>
    <n v="400"/>
    <n v="2.8"/>
    <n v="2018"/>
    <n v="3"/>
    <n v="4"/>
    <d v="2018-03-04T00:00:00"/>
    <n v="4.8"/>
    <x v="0"/>
  </r>
  <r>
    <n v="18477957"/>
    <s v="Giani"/>
    <n v="1"/>
    <s v="New Delhi"/>
    <s v="Pitampura"/>
    <n v="77.145290340000003"/>
    <n v="28.714751799999998"/>
    <s v="Ice Cream, Desserts"/>
    <s v="Indian Rupees(Rs.)"/>
    <x v="0"/>
    <x v="0"/>
    <s v="No"/>
    <s v="No"/>
    <n v="1"/>
    <n v="6"/>
    <n v="400"/>
    <n v="2.9"/>
    <n v="2010"/>
    <n v="3"/>
    <n v="8"/>
    <d v="2010-03-08T00:00:00"/>
    <n v="4.8"/>
    <x v="0"/>
  </r>
  <r>
    <n v="312327"/>
    <s v="Shiv Chinese Chat Bhandar"/>
    <n v="1"/>
    <s v="New Delhi"/>
    <s v="Pitampura"/>
    <n v="77.138280800000004"/>
    <n v="28.7063335"/>
    <s v="Chinese"/>
    <s v="Indian Rupees(Rs.)"/>
    <x v="0"/>
    <x v="0"/>
    <s v="No"/>
    <s v="No"/>
    <n v="1"/>
    <n v="13"/>
    <n v="400"/>
    <n v="3.1"/>
    <n v="2016"/>
    <n v="3"/>
    <n v="24"/>
    <d v="2016-03-24T00:00:00"/>
    <n v="4.8"/>
    <x v="0"/>
  </r>
  <r>
    <n v="8666"/>
    <s v="Singh's Kitchen"/>
    <n v="1"/>
    <s v="New Delhi"/>
    <s v="Rajinder Nagar"/>
    <n v="77.182287099999996"/>
    <n v="28.6392731"/>
    <s v="Chinese, Fast Food"/>
    <s v="Indian Rupees(Rs.)"/>
    <x v="0"/>
    <x v="1"/>
    <s v="No"/>
    <s v="No"/>
    <n v="1"/>
    <n v="84"/>
    <n v="400"/>
    <n v="2.7"/>
    <n v="2014"/>
    <n v="3"/>
    <n v="9"/>
    <d v="2014-03-09T00:00:00"/>
    <n v="4.8"/>
    <x v="0"/>
  </r>
  <r>
    <n v="18381646"/>
    <s v="Millionaire - Powered by Wrapss"/>
    <n v="1"/>
    <s v="New Delhi"/>
    <s v="Rajinder Nagar"/>
    <n v="77.1858395"/>
    <n v="28.642540199999999"/>
    <s v="Burger, Fast Food"/>
    <s v="Indian Rupees(Rs.)"/>
    <x v="0"/>
    <x v="1"/>
    <s v="No"/>
    <s v="No"/>
    <n v="1"/>
    <n v="27"/>
    <n v="400"/>
    <n v="3.5"/>
    <n v="2011"/>
    <n v="3"/>
    <n v="26"/>
    <d v="2011-03-26T00:00:00"/>
    <n v="4.8"/>
    <x v="0"/>
  </r>
  <r>
    <n v="312671"/>
    <s v="Giani"/>
    <n v="1"/>
    <s v="New Delhi"/>
    <s v="Shahdara"/>
    <n v="77.276836900000006"/>
    <n v="28.7004755"/>
    <s v="Ice Cream, Desserts"/>
    <s v="Indian Rupees(Rs.)"/>
    <x v="0"/>
    <x v="0"/>
    <s v="No"/>
    <s v="No"/>
    <n v="1"/>
    <n v="8"/>
    <n v="400"/>
    <n v="3.1"/>
    <n v="2017"/>
    <n v="3"/>
    <n v="4"/>
    <d v="2017-03-04T00:00:00"/>
    <n v="4.8"/>
    <x v="0"/>
  </r>
  <r>
    <n v="18332478"/>
    <s v="Apni Rasoi"/>
    <n v="1"/>
    <s v="New Delhi"/>
    <s v="Shahdara"/>
    <n v="77.274412799999993"/>
    <n v="28.689943700000001"/>
    <s v="Chinese, North Indian"/>
    <s v="Indian Rupees(Rs.)"/>
    <x v="0"/>
    <x v="0"/>
    <s v="No"/>
    <s v="No"/>
    <n v="1"/>
    <n v="3"/>
    <n v="400"/>
    <n v="1"/>
    <n v="2013"/>
    <n v="3"/>
    <n v="26"/>
    <d v="2013-03-26T00:00:00"/>
    <n v="4.8"/>
    <x v="0"/>
  </r>
  <r>
    <n v="18423861"/>
    <s v="Wah Ji Wah"/>
    <n v="1"/>
    <s v="New Delhi"/>
    <s v="Shahdara"/>
    <n v="77.2948813"/>
    <n v="28.68947"/>
    <s v="North Indian, Chinese"/>
    <s v="Indian Rupees(Rs.)"/>
    <x v="0"/>
    <x v="0"/>
    <s v="No"/>
    <s v="No"/>
    <n v="1"/>
    <n v="1"/>
    <n v="400"/>
    <n v="1"/>
    <n v="2013"/>
    <n v="3"/>
    <n v="25"/>
    <d v="2013-03-25T00:00:00"/>
    <n v="4.8"/>
    <x v="0"/>
  </r>
  <r>
    <n v="18376510"/>
    <s v="Keventers"/>
    <n v="1"/>
    <s v="New Delhi"/>
    <s v="Shalimar Bagh"/>
    <n v="77.162585300000003"/>
    <n v="28.706459899999999"/>
    <s v="Beverages"/>
    <s v="Indian Rupees(Rs.)"/>
    <x v="0"/>
    <x v="0"/>
    <s v="No"/>
    <s v="No"/>
    <n v="1"/>
    <n v="4"/>
    <n v="400"/>
    <n v="3.1"/>
    <n v="2014"/>
    <n v="3"/>
    <n v="26"/>
    <d v="2014-03-26T00:00:00"/>
    <n v="4.8"/>
    <x v="0"/>
  </r>
  <r>
    <n v="18350231"/>
    <s v="Keventers"/>
    <n v="1"/>
    <s v="New Delhi"/>
    <s v="Unity One Mall, Janakpuri"/>
    <n v="77.077054700000005"/>
    <n v="28.629091500000001"/>
    <s v="Beverages"/>
    <s v="Indian Rupees(Rs.)"/>
    <x v="0"/>
    <x v="0"/>
    <s v="No"/>
    <s v="No"/>
    <n v="1"/>
    <n v="37"/>
    <n v="400"/>
    <n v="3.8"/>
    <n v="2011"/>
    <n v="3"/>
    <n v="8"/>
    <d v="2011-03-08T00:00:00"/>
    <n v="4.8"/>
    <x v="0"/>
  </r>
  <r>
    <n v="18311958"/>
    <s v="Keventers"/>
    <n v="1"/>
    <s v="New Delhi"/>
    <s v="V3S Mall, Laxmi Nagar"/>
    <n v="77.286358899999996"/>
    <n v="28.6368388"/>
    <s v="Beverages"/>
    <s v="Indian Rupees(Rs.)"/>
    <x v="0"/>
    <x v="0"/>
    <s v="No"/>
    <s v="No"/>
    <n v="1"/>
    <n v="25"/>
    <n v="400"/>
    <n v="3.3"/>
    <n v="2014"/>
    <n v="3"/>
    <n v="8"/>
    <d v="2014-03-08T00:00:00"/>
    <n v="4.8"/>
    <x v="0"/>
  </r>
  <r>
    <n v="303849"/>
    <s v="Mr. Crust Bakers"/>
    <n v="1"/>
    <s v="New Delhi"/>
    <s v="Vijay Nagar"/>
    <n v="77.201487299999997"/>
    <n v="28.690601099999999"/>
    <s v="Bakery, Desserts, Fast Food"/>
    <s v="Indian Rupees(Rs.)"/>
    <x v="0"/>
    <x v="0"/>
    <s v="No"/>
    <s v="No"/>
    <n v="1"/>
    <n v="741"/>
    <n v="400"/>
    <n v="4.2"/>
    <n v="2018"/>
    <n v="3"/>
    <n v="16"/>
    <d v="2018-03-16T00:00:00"/>
    <n v="4.8"/>
    <x v="0"/>
  </r>
  <r>
    <n v="2044"/>
    <s v="Haldiram Bhujiawala"/>
    <n v="1"/>
    <s v="New Delhi"/>
    <s v="Wazirpur"/>
    <n v="77.158610100000004"/>
    <n v="28.700319799999999"/>
    <s v="Street Food, North Indian, South Indian, Mithai"/>
    <s v="Indian Rupees(Rs.)"/>
    <x v="0"/>
    <x v="0"/>
    <s v="No"/>
    <s v="No"/>
    <n v="1"/>
    <n v="35"/>
    <n v="400"/>
    <n v="3.4"/>
    <n v="2015"/>
    <n v="3"/>
    <n v="4"/>
    <d v="2015-03-04T00:00:00"/>
    <n v="4.8"/>
    <x v="0"/>
  </r>
  <r>
    <n v="6094"/>
    <s v="Banzara's"/>
    <n v="1"/>
    <s v="New Delhi"/>
    <s v="Anand Vihar"/>
    <n v="77.306320200000002"/>
    <n v="28.659496399999998"/>
    <s v="Chinese, Fast Food"/>
    <s v="Indian Rupees(Rs.)"/>
    <x v="0"/>
    <x v="0"/>
    <s v="No"/>
    <s v="No"/>
    <n v="1"/>
    <n v="38"/>
    <n v="400"/>
    <n v="3.1"/>
    <n v="2018"/>
    <n v="2"/>
    <n v="25"/>
    <d v="2018-02-25T00:00:00"/>
    <n v="4.8"/>
    <x v="0"/>
  </r>
  <r>
    <n v="2288"/>
    <s v="Shammi Bhai Lassi Wala"/>
    <n v="1"/>
    <s v="New Delhi"/>
    <s v="Delhi University-GTB Nagar"/>
    <n v="77.204957300000004"/>
    <n v="28.698952500000001"/>
    <s v="Chinese, Beverages"/>
    <s v="Indian Rupees(Rs.)"/>
    <x v="0"/>
    <x v="0"/>
    <s v="No"/>
    <s v="No"/>
    <n v="1"/>
    <n v="45"/>
    <n v="400"/>
    <n v="3.2"/>
    <n v="2017"/>
    <n v="2"/>
    <n v="13"/>
    <d v="2017-02-13T00:00:00"/>
    <n v="4.8"/>
    <x v="0"/>
  </r>
  <r>
    <n v="7256"/>
    <s v="L'Opera"/>
    <n v="1"/>
    <s v="New Delhi"/>
    <s v="DLF Promenade Mall, Vasant Kunj"/>
    <n v="77.156175410000003"/>
    <n v="28.542352569999998"/>
    <s v="Bakery, Desserts, Fast Food"/>
    <s v="Indian Rupees(Rs.)"/>
    <x v="0"/>
    <x v="1"/>
    <s v="No"/>
    <s v="No"/>
    <n v="1"/>
    <n v="159"/>
    <n v="400"/>
    <n v="3.8"/>
    <n v="2017"/>
    <n v="2"/>
    <n v="11"/>
    <d v="2017-02-11T00:00:00"/>
    <n v="4.8"/>
    <x v="0"/>
  </r>
  <r>
    <n v="18358157"/>
    <s v="Kowloon Express"/>
    <n v="1"/>
    <s v="New Delhi"/>
    <s v="East of Kailash"/>
    <n v="77.247493700000007"/>
    <n v="28.553210799999999"/>
    <s v="North Indian, Italian, Chinese, Fast Food"/>
    <s v="Indian Rupees(Rs.)"/>
    <x v="0"/>
    <x v="1"/>
    <s v="No"/>
    <s v="No"/>
    <n v="1"/>
    <n v="17"/>
    <n v="400"/>
    <n v="3.4"/>
    <n v="2017"/>
    <n v="2"/>
    <n v="12"/>
    <d v="2017-02-12T00:00:00"/>
    <n v="4.8"/>
    <x v="0"/>
  </r>
  <r>
    <n v="310794"/>
    <s v="Republic of Chicken"/>
    <n v="1"/>
    <s v="New Delhi"/>
    <s v="East of Kailash"/>
    <n v="77.247541600000005"/>
    <n v="28.553039800000001"/>
    <s v="Raw Meats, Fast Food"/>
    <s v="Indian Rupees(Rs.)"/>
    <x v="0"/>
    <x v="0"/>
    <s v="No"/>
    <s v="No"/>
    <n v="1"/>
    <n v="4"/>
    <n v="400"/>
    <n v="2.9"/>
    <n v="2010"/>
    <n v="2"/>
    <n v="5"/>
    <d v="2010-02-05T00:00:00"/>
    <n v="4.8"/>
    <x v="0"/>
  </r>
  <r>
    <n v="3979"/>
    <s v="Empire The Meat Shop"/>
    <n v="1"/>
    <s v="New Delhi"/>
    <s v="East Patel Nagar"/>
    <n v="77.173697599999997"/>
    <n v="28.646130800000002"/>
    <s v="Raw Meats, Fast Food"/>
    <s v="Indian Rupees(Rs.)"/>
    <x v="0"/>
    <x v="0"/>
    <s v="No"/>
    <s v="No"/>
    <n v="1"/>
    <n v="31"/>
    <n v="400"/>
    <n v="3.3"/>
    <n v="2013"/>
    <n v="2"/>
    <n v="5"/>
    <d v="2013-02-05T00:00:00"/>
    <n v="4.8"/>
    <x v="0"/>
  </r>
  <r>
    <n v="18361745"/>
    <s v="Republic of Chicken"/>
    <n v="1"/>
    <s v="New Delhi"/>
    <s v="Gujranwala Town"/>
    <n v="77.194075499999997"/>
    <n v="28.6971907"/>
    <s v="Raw Meats, Fast Food"/>
    <s v="Indian Rupees(Rs.)"/>
    <x v="0"/>
    <x v="0"/>
    <s v="No"/>
    <s v="No"/>
    <n v="1"/>
    <n v="1"/>
    <n v="400"/>
    <n v="1"/>
    <n v="2011"/>
    <n v="2"/>
    <n v="10"/>
    <d v="2011-02-10T00:00:00"/>
    <n v="4.8"/>
    <x v="0"/>
  </r>
  <r>
    <n v="18439029"/>
    <s v="New Kovilakam Restaurant"/>
    <n v="1"/>
    <s v="New Delhi"/>
    <s v="IP Extension"/>
    <n v="77.304504679999994"/>
    <n v="28.635704489999998"/>
    <s v="Kerala, South Indian"/>
    <s v="Indian Rupees(Rs.)"/>
    <x v="0"/>
    <x v="0"/>
    <s v="No"/>
    <s v="No"/>
    <n v="1"/>
    <n v="1"/>
    <n v="400"/>
    <n v="1"/>
    <n v="2010"/>
    <n v="2"/>
    <n v="8"/>
    <d v="2010-02-08T00:00:00"/>
    <n v="4.8"/>
    <x v="0"/>
  </r>
  <r>
    <n v="8619"/>
    <s v="Mangal Sweets"/>
    <n v="1"/>
    <s v="New Delhi"/>
    <s v="IP Extension"/>
    <n v="77.301543499999994"/>
    <n v="28.630452300000002"/>
    <s v="North Indian, Chinese, South Indian, Street Food, Mithai"/>
    <s v="Indian Rupees(Rs.)"/>
    <x v="0"/>
    <x v="1"/>
    <s v="No"/>
    <s v="No"/>
    <n v="1"/>
    <n v="166"/>
    <n v="400"/>
    <n v="2.4"/>
    <n v="2018"/>
    <n v="2"/>
    <n v="7"/>
    <d v="2018-02-07T00:00:00"/>
    <n v="4.8"/>
    <x v="0"/>
  </r>
  <r>
    <n v="18336488"/>
    <s v="Hotel Maidah"/>
    <n v="1"/>
    <s v="New Delhi"/>
    <s v="Jama Masjid"/>
    <n v="77.232836500000005"/>
    <n v="28.649254800000001"/>
    <s v="North Indian, Mughlai"/>
    <s v="Indian Rupees(Rs.)"/>
    <x v="0"/>
    <x v="0"/>
    <s v="No"/>
    <s v="No"/>
    <n v="1"/>
    <n v="2"/>
    <n v="400"/>
    <n v="1"/>
    <n v="2014"/>
    <n v="2"/>
    <n v="4"/>
    <d v="2014-02-04T00:00:00"/>
    <n v="4.8"/>
    <x v="0"/>
  </r>
  <r>
    <n v="18463963"/>
    <s v="Transform Nutrition"/>
    <n v="1"/>
    <s v="New Delhi"/>
    <s v="Jangpura"/>
    <n v="77.2415673"/>
    <n v="28.580746900000001"/>
    <s v="Healthy Food, Continental"/>
    <s v="Indian Rupees(Rs.)"/>
    <x v="0"/>
    <x v="0"/>
    <s v="No"/>
    <s v="No"/>
    <n v="1"/>
    <n v="19"/>
    <n v="400"/>
    <n v="3.5"/>
    <n v="2014"/>
    <n v="2"/>
    <n v="2"/>
    <d v="2014-02-02T00:00:00"/>
    <n v="4.8"/>
    <x v="0"/>
  </r>
  <r>
    <n v="18376487"/>
    <s v="Keventers"/>
    <n v="1"/>
    <s v="New Delhi"/>
    <s v="Kalkaji"/>
    <n v="77.253491800000006"/>
    <n v="28.542328399999999"/>
    <s v="Beverages"/>
    <s v="Indian Rupees(Rs.)"/>
    <x v="0"/>
    <x v="0"/>
    <s v="No"/>
    <s v="No"/>
    <n v="1"/>
    <n v="10"/>
    <n v="400"/>
    <n v="3.2"/>
    <n v="2012"/>
    <n v="2"/>
    <n v="21"/>
    <d v="2012-02-21T00:00:00"/>
    <n v="4.8"/>
    <x v="0"/>
  </r>
  <r>
    <n v="6271"/>
    <s v="Laziz Kabab (Subhash Restaurant)"/>
    <n v="1"/>
    <s v="New Delhi"/>
    <s v="Khan Market"/>
    <n v="77.225920599999995"/>
    <n v="28.600657699999999"/>
    <s v="Mughlai"/>
    <s v="Indian Rupees(Rs.)"/>
    <x v="0"/>
    <x v="0"/>
    <s v="No"/>
    <s v="No"/>
    <n v="1"/>
    <n v="79"/>
    <n v="400"/>
    <n v="3.7"/>
    <n v="2016"/>
    <n v="2"/>
    <n v="13"/>
    <d v="2016-02-13T00:00:00"/>
    <n v="4.8"/>
    <x v="0"/>
  </r>
  <r>
    <n v="18291212"/>
    <s v="Prasadam"/>
    <n v="1"/>
    <s v="New Delhi"/>
    <s v="Laxmi Nagar"/>
    <n v="77.280704799999995"/>
    <n v="28.6328809"/>
    <s v="South Indian, Fast Food"/>
    <s v="Indian Rupees(Rs.)"/>
    <x v="0"/>
    <x v="0"/>
    <s v="No"/>
    <s v="No"/>
    <n v="1"/>
    <n v="34"/>
    <n v="400"/>
    <n v="2.8"/>
    <n v="2017"/>
    <n v="2"/>
    <n v="3"/>
    <d v="2017-02-03T00:00:00"/>
    <n v="4.8"/>
    <x v="0"/>
  </r>
  <r>
    <n v="584"/>
    <s v="Nathu's Sweets"/>
    <n v="1"/>
    <s v="New Delhi"/>
    <s v="Laxmi Nagar"/>
    <n v="77.283501599999994"/>
    <n v="28.634547000000001"/>
    <s v="North Indian, South Indian, Street Food, Chinese, Fast Food, Mithai"/>
    <s v="Indian Rupees(Rs.)"/>
    <x v="0"/>
    <x v="1"/>
    <s v="No"/>
    <s v="No"/>
    <n v="1"/>
    <n v="121"/>
    <n v="400"/>
    <n v="2.1"/>
    <n v="2016"/>
    <n v="2"/>
    <n v="27"/>
    <d v="2016-02-27T00:00:00"/>
    <n v="4.8"/>
    <x v="0"/>
  </r>
  <r>
    <n v="18323144"/>
    <s v="Malabar Catering House"/>
    <n v="1"/>
    <s v="New Delhi"/>
    <s v="Mayapuri Phase 2"/>
    <n v="77.119369199999994"/>
    <n v="28.621627100000001"/>
    <s v="Biryani, Kerala"/>
    <s v="Indian Rupees(Rs.)"/>
    <x v="0"/>
    <x v="0"/>
    <s v="No"/>
    <s v="No"/>
    <n v="1"/>
    <n v="13"/>
    <n v="400"/>
    <n v="3.2"/>
    <n v="2018"/>
    <n v="2"/>
    <n v="3"/>
    <d v="2018-02-03T00:00:00"/>
    <n v="4.8"/>
    <x v="0"/>
  </r>
  <r>
    <n v="18367984"/>
    <s v="Mr. Sub"/>
    <n v="1"/>
    <s v="New Delhi"/>
    <s v="Pacific Mall, Tagore Garden"/>
    <n v="77.106217900000004"/>
    <n v="28.642557400000001"/>
    <s v="Fast Food"/>
    <s v="Indian Rupees(Rs.)"/>
    <x v="0"/>
    <x v="0"/>
    <s v="No"/>
    <s v="No"/>
    <n v="1"/>
    <n v="6"/>
    <n v="400"/>
    <n v="2.8"/>
    <n v="2014"/>
    <n v="2"/>
    <n v="20"/>
    <d v="2014-02-20T00:00:00"/>
    <n v="4.8"/>
    <x v="0"/>
  </r>
  <r>
    <n v="18358841"/>
    <s v="Cafe Cook"/>
    <n v="1"/>
    <s v="New Delhi"/>
    <s v="Patparganj"/>
    <n v="77.310252700000007"/>
    <n v="28.635147700000001"/>
    <s v="Fast Food, Desserts"/>
    <s v="Indian Rupees(Rs.)"/>
    <x v="0"/>
    <x v="1"/>
    <s v="No"/>
    <s v="No"/>
    <n v="1"/>
    <n v="15"/>
    <n v="400"/>
    <n v="2.8"/>
    <n v="2018"/>
    <n v="2"/>
    <n v="1"/>
    <d v="2018-02-01T00:00:00"/>
    <n v="4.8"/>
    <x v="0"/>
  </r>
  <r>
    <n v="18037850"/>
    <s v="Giani"/>
    <n v="1"/>
    <s v="New Delhi"/>
    <s v="Patparganj"/>
    <n v="77.308019900000005"/>
    <n v="28.628011799999999"/>
    <s v="Ice Cream, Desserts"/>
    <s v="Indian Rupees(Rs.)"/>
    <x v="0"/>
    <x v="0"/>
    <s v="No"/>
    <s v="No"/>
    <n v="1"/>
    <n v="65"/>
    <n v="400"/>
    <n v="3.5"/>
    <n v="2013"/>
    <n v="2"/>
    <n v="14"/>
    <d v="2013-02-14T00:00:00"/>
    <n v="4.8"/>
    <x v="0"/>
  </r>
  <r>
    <n v="18464054"/>
    <s v="Republic Of Food Lovers"/>
    <n v="1"/>
    <s v="New Delhi"/>
    <s v="Pitampura"/>
    <n v="0"/>
    <n v="0"/>
    <s v="Fast Food"/>
    <s v="Indian Rupees(Rs.)"/>
    <x v="0"/>
    <x v="0"/>
    <s v="No"/>
    <s v="No"/>
    <n v="1"/>
    <n v="27"/>
    <n v="400"/>
    <n v="3.6"/>
    <n v="2013"/>
    <n v="2"/>
    <n v="27"/>
    <d v="2013-02-27T00:00:00"/>
    <n v="4.8"/>
    <x v="0"/>
  </r>
  <r>
    <n v="18252395"/>
    <s v="Midnight Hunger"/>
    <n v="1"/>
    <s v="New Delhi"/>
    <s v="Preet Vihar"/>
    <n v="77.298298200000005"/>
    <n v="28.6424254"/>
    <s v="North Indian, Chinese, Mughlai"/>
    <s v="Indian Rupees(Rs.)"/>
    <x v="0"/>
    <x v="0"/>
    <s v="No"/>
    <s v="No"/>
    <n v="1"/>
    <n v="9"/>
    <n v="400"/>
    <n v="3.1"/>
    <n v="2016"/>
    <n v="2"/>
    <n v="3"/>
    <d v="2016-02-03T00:00:00"/>
    <n v="4.8"/>
    <x v="0"/>
  </r>
  <r>
    <n v="2383"/>
    <s v="Ane China"/>
    <n v="1"/>
    <s v="New Delhi"/>
    <s v="Shalimar Bagh"/>
    <n v="77.1616827"/>
    <n v="28.703443100000001"/>
    <s v="Chinese, Fast Food"/>
    <s v="Indian Rupees(Rs.)"/>
    <x v="0"/>
    <x v="0"/>
    <s v="No"/>
    <s v="No"/>
    <n v="1"/>
    <n v="11"/>
    <n v="400"/>
    <n v="2.7"/>
    <n v="2018"/>
    <n v="2"/>
    <n v="10"/>
    <d v="2018-02-10T00:00:00"/>
    <n v="4.8"/>
    <x v="0"/>
  </r>
  <r>
    <n v="311364"/>
    <s v="Believe in Taste"/>
    <n v="1"/>
    <s v="New Delhi"/>
    <s v="Shalimar Bagh"/>
    <n v="77.156470200000001"/>
    <n v="28.715299099999999"/>
    <s v="North Indian, Chinese, Fast Food"/>
    <s v="Indian Rupees(Rs.)"/>
    <x v="0"/>
    <x v="0"/>
    <s v="No"/>
    <s v="No"/>
    <n v="1"/>
    <n v="7"/>
    <n v="400"/>
    <n v="3"/>
    <n v="2012"/>
    <n v="2"/>
    <n v="19"/>
    <d v="2012-02-19T00:00:00"/>
    <n v="4.8"/>
    <x v="0"/>
  </r>
  <r>
    <n v="309167"/>
    <s v="Shah Bakery"/>
    <n v="1"/>
    <s v="New Delhi"/>
    <s v="Uttam Nagar"/>
    <n v="77.0612584"/>
    <n v="28.6185458"/>
    <s v="Fast Food, Bakery"/>
    <s v="Indian Rupees(Rs.)"/>
    <x v="0"/>
    <x v="0"/>
    <s v="No"/>
    <s v="No"/>
    <n v="1"/>
    <n v="10"/>
    <n v="400"/>
    <n v="3"/>
    <n v="2010"/>
    <n v="2"/>
    <n v="4"/>
    <d v="2010-02-04T00:00:00"/>
    <n v="4.8"/>
    <x v="0"/>
  </r>
  <r>
    <n v="307290"/>
    <s v="Republic of Chicken"/>
    <n v="1"/>
    <s v="New Delhi"/>
    <s v="Vasundhara Enclave"/>
    <n v="77.320395099999999"/>
    <n v="28.6000397"/>
    <s v="Raw Meats, Fast Food"/>
    <s v="Indian Rupees(Rs.)"/>
    <x v="0"/>
    <x v="0"/>
    <s v="No"/>
    <s v="No"/>
    <n v="1"/>
    <n v="10"/>
    <n v="400"/>
    <n v="2.9"/>
    <n v="2017"/>
    <n v="2"/>
    <n v="4"/>
    <d v="2017-02-04T00:00:00"/>
    <n v="4.8"/>
    <x v="0"/>
  </r>
  <r>
    <n v="18163893"/>
    <s v="Mr. Sub"/>
    <n v="1"/>
    <s v="New Delhi"/>
    <s v="West Patel Nagar"/>
    <n v="77.168967100000003"/>
    <n v="28.6454168"/>
    <s v="Fast Food"/>
    <s v="Indian Rupees(Rs.)"/>
    <x v="0"/>
    <x v="1"/>
    <s v="No"/>
    <s v="No"/>
    <n v="1"/>
    <n v="83"/>
    <n v="400"/>
    <n v="3.7"/>
    <n v="2014"/>
    <n v="2"/>
    <n v="18"/>
    <d v="2014-02-18T00:00:00"/>
    <n v="4.8"/>
    <x v="0"/>
  </r>
  <r>
    <n v="18384135"/>
    <s v="Keventers"/>
    <n v="1"/>
    <s v="New Delhi"/>
    <s v="Worldmark 1, Aerocity"/>
    <n v="77.121795289999994"/>
    <n v="28.550347200000001"/>
    <s v="Beverages"/>
    <s v="Indian Rupees(Rs.)"/>
    <x v="0"/>
    <x v="0"/>
    <s v="No"/>
    <s v="No"/>
    <n v="1"/>
    <n v="5"/>
    <n v="400"/>
    <n v="3.1"/>
    <n v="2016"/>
    <n v="2"/>
    <n v="8"/>
    <d v="2016-02-08T00:00:00"/>
    <n v="4.8"/>
    <x v="0"/>
  </r>
  <r>
    <n v="17953940"/>
    <s v="Moets Arabica"/>
    <n v="1"/>
    <s v="New Delhi"/>
    <s v="Connaught Place"/>
    <n v="77.220827600000007"/>
    <n v="28.630304200000001"/>
    <s v="Arabian, Mexican"/>
    <s v="Indian Rupees(Rs.)"/>
    <x v="0"/>
    <x v="0"/>
    <s v="No"/>
    <s v="No"/>
    <n v="1"/>
    <n v="95"/>
    <n v="400"/>
    <n v="3.5"/>
    <n v="2018"/>
    <n v="1"/>
    <n v="8"/>
    <d v="2018-01-08T00:00:00"/>
    <n v="4.8"/>
    <x v="0"/>
  </r>
  <r>
    <n v="18418273"/>
    <s v="Chakhnaa Wala"/>
    <n v="1"/>
    <s v="New Delhi"/>
    <s v="Defence Colony"/>
    <n v="77.238541600000005"/>
    <n v="28.578328899999999"/>
    <s v="Mughlai, Fast Food"/>
    <s v="Indian Rupees(Rs.)"/>
    <x v="0"/>
    <x v="1"/>
    <s v="No"/>
    <s v="No"/>
    <n v="1"/>
    <n v="15"/>
    <n v="400"/>
    <n v="3.5"/>
    <n v="2010"/>
    <n v="1"/>
    <n v="8"/>
    <d v="2010-01-08T00:00:00"/>
    <n v="4.8"/>
    <x v="0"/>
  </r>
  <r>
    <n v="7770"/>
    <s v="Rajasthan Food Stall No. 1"/>
    <n v="1"/>
    <s v="New Delhi"/>
    <s v="Dilli Haat, INA"/>
    <n v="77.206518099999997"/>
    <n v="28.5733557"/>
    <s v="Rajasthani, North Indian"/>
    <s v="Indian Rupees(Rs.)"/>
    <x v="0"/>
    <x v="0"/>
    <s v="No"/>
    <s v="No"/>
    <n v="1"/>
    <n v="69"/>
    <n v="400"/>
    <n v="3.4"/>
    <n v="2013"/>
    <n v="1"/>
    <n v="11"/>
    <d v="2013-01-11T00:00:00"/>
    <n v="4.8"/>
    <x v="0"/>
  </r>
  <r>
    <n v="18261188"/>
    <s v="Chaayos"/>
    <n v="1"/>
    <s v="New Delhi"/>
    <s v="Epicuria Food Mall, Nehru Place"/>
    <n v="77.251875400000003"/>
    <n v="28.551140100000001"/>
    <s v="Cafe, Tea"/>
    <s v="Indian Rupees(Rs.)"/>
    <x v="0"/>
    <x v="1"/>
    <s v="No"/>
    <s v="No"/>
    <n v="1"/>
    <n v="106"/>
    <n v="400"/>
    <n v="3.6"/>
    <n v="2016"/>
    <n v="1"/>
    <n v="28"/>
    <d v="2016-01-28T00:00:00"/>
    <n v="4.8"/>
    <x v="0"/>
  </r>
  <r>
    <n v="18441790"/>
    <s v="Giani's"/>
    <n v="1"/>
    <s v="New Delhi"/>
    <s v="Fun City Mall, Prashant Vihar"/>
    <n v="77.135994400000001"/>
    <n v="28.712439400000001"/>
    <s v="Ice Cream, Desserts"/>
    <s v="Indian Rupees(Rs.)"/>
    <x v="0"/>
    <x v="0"/>
    <s v="No"/>
    <s v="No"/>
    <n v="1"/>
    <n v="1"/>
    <n v="400"/>
    <n v="1"/>
    <n v="2014"/>
    <n v="1"/>
    <n v="4"/>
    <d v="2014-01-04T00:00:00"/>
    <n v="4.8"/>
    <x v="0"/>
  </r>
  <r>
    <n v="18361754"/>
    <s v="Purani Delhi 6"/>
    <n v="1"/>
    <s v="New Delhi"/>
    <s v="Gujranwala Town"/>
    <n v="77.190501900000001"/>
    <n v="28.692439499999999"/>
    <s v="North Indian, Mughlai"/>
    <s v="Indian Rupees(Rs.)"/>
    <x v="0"/>
    <x v="0"/>
    <s v="No"/>
    <s v="No"/>
    <n v="1"/>
    <n v="4"/>
    <n v="400"/>
    <n v="3"/>
    <n v="2011"/>
    <n v="1"/>
    <n v="17"/>
    <d v="2011-01-17T00:00:00"/>
    <n v="4.8"/>
    <x v="0"/>
  </r>
  <r>
    <n v="301448"/>
    <s v="Kerala Hotel"/>
    <n v="1"/>
    <s v="New Delhi"/>
    <s v="INA"/>
    <n v="77.210021600000005"/>
    <n v="28.573958600000001"/>
    <s v="Kerala, Biryani"/>
    <s v="Indian Rupees(Rs.)"/>
    <x v="0"/>
    <x v="0"/>
    <s v="No"/>
    <s v="No"/>
    <n v="1"/>
    <n v="108"/>
    <n v="400"/>
    <n v="3.9"/>
    <n v="2016"/>
    <n v="1"/>
    <n v="1"/>
    <d v="2016-01-01T00:00:00"/>
    <n v="4.8"/>
    <x v="0"/>
  </r>
  <r>
    <n v="18440187"/>
    <s v="Ambarsari Kababs &amp; Curries"/>
    <n v="1"/>
    <s v="New Delhi"/>
    <s v="IP Extension"/>
    <n v="77.302728400000007"/>
    <n v="28.633241399999999"/>
    <s v="North Indian, Chinese"/>
    <s v="Indian Rupees(Rs.)"/>
    <x v="0"/>
    <x v="0"/>
    <s v="No"/>
    <s v="No"/>
    <n v="1"/>
    <n v="4"/>
    <n v="400"/>
    <n v="3"/>
    <n v="2017"/>
    <n v="1"/>
    <n v="20"/>
    <d v="2017-01-20T00:00:00"/>
    <n v="4.8"/>
    <x v="0"/>
  </r>
  <r>
    <n v="18412874"/>
    <s v="The Tangy Tomatoes"/>
    <n v="1"/>
    <s v="New Delhi"/>
    <s v="Janakpuri"/>
    <n v="77.093659799999998"/>
    <n v="28.634167900000001"/>
    <s v="Italian, Chinese, Fast Food, North Indian"/>
    <s v="Indian Rupees(Rs.)"/>
    <x v="0"/>
    <x v="1"/>
    <s v="No"/>
    <s v="No"/>
    <n v="1"/>
    <n v="32"/>
    <n v="400"/>
    <n v="3.7"/>
    <n v="2010"/>
    <n v="1"/>
    <n v="12"/>
    <d v="2010-01-12T00:00:00"/>
    <n v="4.8"/>
    <x v="0"/>
  </r>
  <r>
    <n v="18413811"/>
    <s v="Chao Cart"/>
    <n v="1"/>
    <s v="New Delhi"/>
    <s v="Jasola"/>
    <n v="77.287716799999998"/>
    <n v="28.539380000000001"/>
    <s v="Chinese"/>
    <s v="Indian Rupees(Rs.)"/>
    <x v="0"/>
    <x v="0"/>
    <s v="No"/>
    <s v="No"/>
    <n v="1"/>
    <n v="4"/>
    <n v="400"/>
    <n v="3.1"/>
    <n v="2017"/>
    <n v="1"/>
    <n v="17"/>
    <d v="2017-01-17T00:00:00"/>
    <n v="4.8"/>
    <x v="0"/>
  </r>
  <r>
    <n v="308243"/>
    <s v="Ambarsaria by Gourmet Affaire's"/>
    <n v="1"/>
    <s v="New Delhi"/>
    <s v="JMD Kohinoor Mall, Greater Kailash"/>
    <n v="77.238302099999999"/>
    <n v="28.536417799999999"/>
    <s v="Fast Food"/>
    <s v="Indian Rupees(Rs.)"/>
    <x v="0"/>
    <x v="1"/>
    <s v="No"/>
    <s v="No"/>
    <n v="1"/>
    <n v="43"/>
    <n v="400"/>
    <n v="3.1"/>
    <n v="2014"/>
    <n v="1"/>
    <n v="12"/>
    <d v="2014-01-12T00:00:00"/>
    <n v="4.8"/>
    <x v="0"/>
  </r>
  <r>
    <n v="18261675"/>
    <s v="Sweet Life By Henna"/>
    <n v="1"/>
    <s v="New Delhi"/>
    <s v="Kamla Nagar"/>
    <n v="77.193401699999995"/>
    <n v="28.670929099999999"/>
    <s v="Bakery, Desserts"/>
    <s v="Indian Rupees(Rs.)"/>
    <x v="0"/>
    <x v="0"/>
    <s v="No"/>
    <s v="No"/>
    <n v="1"/>
    <n v="47"/>
    <n v="400"/>
    <n v="3.5"/>
    <n v="2012"/>
    <n v="1"/>
    <n v="3"/>
    <d v="2012-01-03T00:00:00"/>
    <n v="4.8"/>
    <x v="0"/>
  </r>
  <r>
    <n v="309489"/>
    <s v="Magic Masala"/>
    <n v="1"/>
    <s v="New Delhi"/>
    <s v="Krishna Nagar"/>
    <n v="77.281919599999995"/>
    <n v="28.659387299999999"/>
    <s v="North Indian, South Indian"/>
    <s v="Indian Rupees(Rs.)"/>
    <x v="0"/>
    <x v="0"/>
    <s v="No"/>
    <s v="No"/>
    <n v="1"/>
    <n v="11"/>
    <n v="400"/>
    <n v="3"/>
    <n v="2016"/>
    <n v="1"/>
    <n v="4"/>
    <d v="2016-01-04T00:00:00"/>
    <n v="4.8"/>
    <x v="0"/>
  </r>
  <r>
    <n v="18458342"/>
    <s v="The Muffin Girl"/>
    <n v="1"/>
    <s v="New Delhi"/>
    <s v="Krishna Nagar"/>
    <n v="77.281069790000004"/>
    <n v="28.6578175"/>
    <s v="Bakery"/>
    <s v="Indian Rupees(Rs.)"/>
    <x v="0"/>
    <x v="0"/>
    <s v="No"/>
    <s v="No"/>
    <n v="1"/>
    <n v="3"/>
    <n v="400"/>
    <n v="1"/>
    <n v="2016"/>
    <n v="1"/>
    <n v="1"/>
    <d v="2016-01-01T00:00:00"/>
    <n v="4.8"/>
    <x v="0"/>
  </r>
  <r>
    <n v="18268367"/>
    <s v="Aashirwad Restaurant"/>
    <n v="1"/>
    <s v="New Delhi"/>
    <s v="Laxmi Nagar"/>
    <n v="77.284642199999993"/>
    <n v="28.6367385"/>
    <s v="North Indian, Chinese"/>
    <s v="Indian Rupees(Rs.)"/>
    <x v="0"/>
    <x v="1"/>
    <s v="No"/>
    <s v="No"/>
    <n v="1"/>
    <n v="5"/>
    <n v="400"/>
    <n v="2.6"/>
    <n v="2015"/>
    <n v="1"/>
    <n v="27"/>
    <d v="2015-01-27T00:00:00"/>
    <n v="4.8"/>
    <x v="0"/>
  </r>
  <r>
    <n v="9316"/>
    <s v="Bangla Sweet Corner"/>
    <n v="1"/>
    <s v="New Delhi"/>
    <s v="Lodhi Colony"/>
    <n v="77.220710999999994"/>
    <n v="28.582058"/>
    <s v="Chinese, North Indian, Mithai, Street Food"/>
    <s v="Indian Rupees(Rs.)"/>
    <x v="0"/>
    <x v="0"/>
    <s v="No"/>
    <s v="No"/>
    <n v="1"/>
    <n v="32"/>
    <n v="400"/>
    <n v="2.6"/>
    <n v="2013"/>
    <n v="1"/>
    <n v="4"/>
    <d v="2013-01-04T00:00:00"/>
    <n v="4.8"/>
    <x v="0"/>
  </r>
  <r>
    <n v="303423"/>
    <s v="Kathi"/>
    <n v="1"/>
    <s v="New Delhi"/>
    <s v="Malviya Nagar"/>
    <n v="77.2189683"/>
    <n v="28.530979899999998"/>
    <s v="North Indian, Fast Food, Chinese"/>
    <s v="Indian Rupees(Rs.)"/>
    <x v="0"/>
    <x v="1"/>
    <s v="No"/>
    <s v="No"/>
    <n v="1"/>
    <n v="75"/>
    <n v="400"/>
    <n v="2.8"/>
    <n v="2014"/>
    <n v="1"/>
    <n v="27"/>
    <d v="2014-01-27T00:00:00"/>
    <n v="4.8"/>
    <x v="0"/>
  </r>
  <r>
    <n v="2019"/>
    <s v="Sweets and Spices"/>
    <n v="1"/>
    <s v="New Delhi"/>
    <s v="Mayur Vihar Phase 2"/>
    <n v="77.300811699999997"/>
    <n v="28.619642200000001"/>
    <s v="North Indian, Chinese, South Indian, Fast Food"/>
    <s v="Indian Rupees(Rs.)"/>
    <x v="0"/>
    <x v="0"/>
    <s v="No"/>
    <s v="No"/>
    <n v="1"/>
    <n v="69"/>
    <n v="400"/>
    <n v="2.8"/>
    <n v="2012"/>
    <n v="1"/>
    <n v="18"/>
    <d v="2012-01-18T00:00:00"/>
    <n v="4.8"/>
    <x v="0"/>
  </r>
  <r>
    <n v="18292449"/>
    <s v="MOC - The American Restaurant"/>
    <n v="1"/>
    <s v="New Delhi"/>
    <s v="Mayur Vihar Phase 3"/>
    <n v="77.33534496"/>
    <n v="28.611235449999999"/>
    <s v="American, Fast Food"/>
    <s v="Indian Rupees(Rs.)"/>
    <x v="0"/>
    <x v="0"/>
    <s v="No"/>
    <s v="No"/>
    <n v="1"/>
    <n v="35"/>
    <n v="400"/>
    <n v="2.6"/>
    <n v="2014"/>
    <n v="1"/>
    <n v="10"/>
    <d v="2014-01-10T00:00:00"/>
    <n v="4.8"/>
    <x v="0"/>
  </r>
  <r>
    <n v="18463608"/>
    <s v="Mr. Sub"/>
    <n v="1"/>
    <s v="New Delhi"/>
    <s v="MG Road"/>
    <n v="77.166325700000002"/>
    <n v="28.500868000000001"/>
    <s v="Fast Food"/>
    <s v="Indian Rupees(Rs.)"/>
    <x v="0"/>
    <x v="0"/>
    <s v="No"/>
    <s v="No"/>
    <n v="1"/>
    <n v="2"/>
    <n v="400"/>
    <n v="1"/>
    <n v="2013"/>
    <n v="1"/>
    <n v="11"/>
    <d v="2013-01-11T00:00:00"/>
    <n v="4.8"/>
    <x v="0"/>
  </r>
  <r>
    <n v="18241509"/>
    <s v="Chaayos"/>
    <n v="1"/>
    <s v="New Delhi"/>
    <s v="Moments Mall, Kirti Nagar"/>
    <n v="77.146758000000005"/>
    <n v="28.656980799999999"/>
    <s v="Cafe, Tea"/>
    <s v="Indian Rupees(Rs.)"/>
    <x v="0"/>
    <x v="0"/>
    <s v="No"/>
    <s v="No"/>
    <n v="1"/>
    <n v="60"/>
    <n v="400"/>
    <n v="4.0999999999999996"/>
    <n v="2016"/>
    <n v="1"/>
    <n v="6"/>
    <d v="2016-01-06T00:00:00"/>
    <n v="4.8"/>
    <x v="0"/>
  </r>
  <r>
    <n v="310126"/>
    <s v="Pasta Hut"/>
    <n v="1"/>
    <s v="New Delhi"/>
    <s v="Netaji Subhash Place"/>
    <n v="77.149999300000005"/>
    <n v="28.693724700000001"/>
    <s v="Fast Food"/>
    <s v="Indian Rupees(Rs.)"/>
    <x v="0"/>
    <x v="0"/>
    <s v="No"/>
    <s v="No"/>
    <n v="1"/>
    <n v="82"/>
    <n v="400"/>
    <n v="3.5"/>
    <n v="2011"/>
    <n v="1"/>
    <n v="8"/>
    <d v="2011-01-08T00:00:00"/>
    <n v="4.8"/>
    <x v="0"/>
  </r>
  <r>
    <n v="18430914"/>
    <s v="Keventers"/>
    <n v="1"/>
    <s v="New Delhi"/>
    <s v="Prashant Vihar"/>
    <n v="77.136247400000002"/>
    <n v="28.712459500000001"/>
    <s v="Beverages"/>
    <s v="Indian Rupees(Rs.)"/>
    <x v="0"/>
    <x v="0"/>
    <s v="No"/>
    <s v="No"/>
    <n v="1"/>
    <n v="3"/>
    <n v="400"/>
    <n v="1"/>
    <n v="2018"/>
    <n v="1"/>
    <n v="26"/>
    <d v="2018-01-26T00:00:00"/>
    <n v="4.8"/>
    <x v="0"/>
  </r>
  <r>
    <n v="18384134"/>
    <s v="Bake A Wish"/>
    <n v="1"/>
    <s v="New Delhi"/>
    <s v="Rajouri Garden"/>
    <n v="77.118918100000002"/>
    <n v="28.640172199999999"/>
    <s v="Bakery, Fast Food"/>
    <s v="Indian Rupees(Rs.)"/>
    <x v="0"/>
    <x v="1"/>
    <s v="No"/>
    <s v="No"/>
    <n v="1"/>
    <n v="43"/>
    <n v="400"/>
    <n v="3.7"/>
    <n v="2011"/>
    <n v="1"/>
    <n v="18"/>
    <d v="2011-01-18T00:00:00"/>
    <n v="4.8"/>
    <x v="0"/>
  </r>
  <r>
    <n v="18254676"/>
    <s v="Urban Garden Cafe"/>
    <n v="1"/>
    <s v="New Delhi"/>
    <s v="Rohini"/>
    <n v="77.114852499999998"/>
    <n v="28.698133200000001"/>
    <s v="Fast Food, Italian"/>
    <s v="Indian Rupees(Rs.)"/>
    <x v="0"/>
    <x v="0"/>
    <s v="No"/>
    <s v="No"/>
    <n v="1"/>
    <n v="20"/>
    <n v="400"/>
    <n v="3.1"/>
    <n v="2014"/>
    <n v="1"/>
    <n v="16"/>
    <d v="2014-01-16T00:00:00"/>
    <n v="4.8"/>
    <x v="0"/>
  </r>
  <r>
    <n v="18303720"/>
    <s v="Dark House"/>
    <n v="1"/>
    <s v="New Delhi"/>
    <s v="Saket"/>
    <n v="77.198939300000006"/>
    <n v="28.518200700000001"/>
    <s v="Chinese, Italian, Fast Food"/>
    <s v="Indian Rupees(Rs.)"/>
    <x v="0"/>
    <x v="1"/>
    <s v="No"/>
    <s v="No"/>
    <n v="1"/>
    <n v="24"/>
    <n v="400"/>
    <n v="2.8"/>
    <n v="2014"/>
    <n v="1"/>
    <n v="2"/>
    <d v="2014-01-02T00:00:00"/>
    <n v="4.8"/>
    <x v="0"/>
  </r>
  <r>
    <n v="1637"/>
    <s v="Bake Day"/>
    <n v="1"/>
    <s v="New Delhi"/>
    <s v="Satyaniketan"/>
    <n v="77.169051600000003"/>
    <n v="28.587699700000002"/>
    <s v="Bakery, Fast Food"/>
    <s v="Indian Rupees(Rs.)"/>
    <x v="0"/>
    <x v="1"/>
    <s v="No"/>
    <s v="No"/>
    <n v="1"/>
    <n v="82"/>
    <n v="400"/>
    <n v="3.2"/>
    <n v="2010"/>
    <n v="1"/>
    <n v="16"/>
    <d v="2010-01-16T00:00:00"/>
    <n v="4.8"/>
    <x v="0"/>
  </r>
  <r>
    <n v="18249109"/>
    <s v="Giani"/>
    <n v="1"/>
    <s v="New Delhi"/>
    <s v="Satyaniketan"/>
    <n v="77.168347800000006"/>
    <n v="28.588254200000002"/>
    <s v="Ice Cream, Desserts"/>
    <s v="Indian Rupees(Rs.)"/>
    <x v="0"/>
    <x v="1"/>
    <s v="No"/>
    <s v="No"/>
    <n v="1"/>
    <n v="27"/>
    <n v="400"/>
    <n v="3.5"/>
    <n v="2018"/>
    <n v="1"/>
    <n v="6"/>
    <d v="2018-01-06T00:00:00"/>
    <n v="4.8"/>
    <x v="0"/>
  </r>
  <r>
    <n v="8877"/>
    <s v="L'Opera"/>
    <n v="1"/>
    <s v="New Delhi"/>
    <s v="Select Citywalk Mall, Saket"/>
    <n v="77.218947819999997"/>
    <n v="28.528725049999998"/>
    <s v="Bakery, Desserts, Fast Food"/>
    <s v="Indian Rupees(Rs.)"/>
    <x v="0"/>
    <x v="1"/>
    <s v="No"/>
    <s v="No"/>
    <n v="1"/>
    <n v="157"/>
    <n v="400"/>
    <n v="3.8"/>
    <n v="2011"/>
    <n v="1"/>
    <n v="27"/>
    <d v="2011-01-27T00:00:00"/>
    <n v="4.8"/>
    <x v="0"/>
  </r>
  <r>
    <n v="18128876"/>
    <s v="D Food"/>
    <n v="1"/>
    <s v="New Delhi"/>
    <s v="Shahdara"/>
    <n v="77.279261000000005"/>
    <n v="28.700347799999999"/>
    <s v="Chinese, Fast Food, North Indian"/>
    <s v="Indian Rupees(Rs.)"/>
    <x v="0"/>
    <x v="0"/>
    <s v="No"/>
    <s v="No"/>
    <n v="1"/>
    <n v="3"/>
    <n v="400"/>
    <n v="1"/>
    <n v="2016"/>
    <n v="1"/>
    <n v="20"/>
    <d v="2016-01-20T00:00:00"/>
    <n v="4.8"/>
    <x v="0"/>
  </r>
  <r>
    <n v="18288186"/>
    <s v="Giani"/>
    <n v="1"/>
    <s v="New Delhi"/>
    <s v="Shalimar Bagh"/>
    <n v="77.162491500000002"/>
    <n v="28.706565300000001"/>
    <s v="Ice Cream, Desserts"/>
    <s v="Indian Rupees(Rs.)"/>
    <x v="0"/>
    <x v="0"/>
    <s v="No"/>
    <s v="No"/>
    <n v="1"/>
    <n v="13"/>
    <n v="400"/>
    <n v="3.3"/>
    <n v="2014"/>
    <n v="1"/>
    <n v="15"/>
    <d v="2014-01-15T00:00:00"/>
    <n v="4.8"/>
    <x v="0"/>
  </r>
  <r>
    <n v="300472"/>
    <s v="Shama Chicken Corner"/>
    <n v="1"/>
    <s v="New Delhi"/>
    <s v="Vikaspuri"/>
    <n v="77.069754970000005"/>
    <n v="28.62759745"/>
    <s v="North Indian, Mughlai"/>
    <s v="Indian Rupees(Rs.)"/>
    <x v="0"/>
    <x v="0"/>
    <s v="No"/>
    <s v="No"/>
    <n v="1"/>
    <n v="23"/>
    <n v="400"/>
    <n v="3.1"/>
    <n v="2010"/>
    <n v="1"/>
    <n v="6"/>
    <d v="2010-01-06T00:00:00"/>
    <n v="4.8"/>
    <x v="0"/>
  </r>
  <r>
    <n v="18216911"/>
    <s v="Deltasious"/>
    <n v="1"/>
    <s v="New Delhi"/>
    <s v="Vivek Vihar"/>
    <n v="77.318989860000002"/>
    <n v="28.679939059999999"/>
    <s v="North Indian, Chinese, Bakery"/>
    <s v="Indian Rupees(Rs.)"/>
    <x v="0"/>
    <x v="1"/>
    <s v="No"/>
    <s v="No"/>
    <n v="1"/>
    <n v="64"/>
    <n v="400"/>
    <n v="2.2000000000000002"/>
    <n v="2014"/>
    <n v="1"/>
    <n v="1"/>
    <d v="2014-01-01T00:00:00"/>
    <n v="4.8"/>
    <x v="0"/>
  </r>
  <r>
    <n v="4640"/>
    <s v="Say Cheese"/>
    <n v="1"/>
    <s v="New Delhi"/>
    <s v="Yusuf Sarai"/>
    <n v="77.207147000000006"/>
    <n v="28.557909599999999"/>
    <s v="Fast Food"/>
    <s v="Indian Rupees(Rs.)"/>
    <x v="0"/>
    <x v="1"/>
    <s v="No"/>
    <s v="No"/>
    <n v="1"/>
    <n v="128"/>
    <n v="400"/>
    <n v="2.7"/>
    <n v="2014"/>
    <n v="1"/>
    <n v="1"/>
    <d v="2014-01-01T00:00:00"/>
    <n v="4.8"/>
    <x v="0"/>
  </r>
  <r>
    <n v="7580"/>
    <s v="Aggarwal's Sweets Paradise"/>
    <n v="1"/>
    <s v="New Delhi"/>
    <s v="Alaknanda"/>
    <n v="77.254207800000003"/>
    <n v="28.524974279999999"/>
    <s v="Mithai, North Indian, South Indian, Street Food"/>
    <s v="Indian Rupees(Rs.)"/>
    <x v="0"/>
    <x v="0"/>
    <s v="No"/>
    <s v="No"/>
    <n v="1"/>
    <n v="8"/>
    <n v="400"/>
    <n v="2.9"/>
    <n v="2016"/>
    <n v="12"/>
    <n v="6"/>
    <d v="2016-12-06T00:00:00"/>
    <n v="4.8"/>
    <x v="0"/>
  </r>
  <r>
    <n v="18432553"/>
    <s v="The Pork Shop"/>
    <n v="1"/>
    <s v="New Delhi"/>
    <s v="Delhi University-GTB Nagar"/>
    <n v="77.203466109999994"/>
    <n v="28.680747360000002"/>
    <s v="Chinese"/>
    <s v="Indian Rupees(Rs.)"/>
    <x v="0"/>
    <x v="1"/>
    <s v="No"/>
    <s v="No"/>
    <n v="1"/>
    <n v="3"/>
    <n v="400"/>
    <n v="1"/>
    <n v="2014"/>
    <n v="12"/>
    <n v="5"/>
    <d v="2014-12-05T00:00:00"/>
    <n v="4.8"/>
    <x v="0"/>
  </r>
  <r>
    <n v="18337880"/>
    <s v="Chinese King"/>
    <n v="1"/>
    <s v="New Delhi"/>
    <s v="East Patel Nagar"/>
    <n v="77.174135149999998"/>
    <n v="28.644287330000001"/>
    <s v="North Indian, Mughlai, Chinese"/>
    <s v="Indian Rupees(Rs.)"/>
    <x v="0"/>
    <x v="1"/>
    <s v="No"/>
    <s v="No"/>
    <n v="1"/>
    <n v="6"/>
    <n v="400"/>
    <n v="2.5"/>
    <n v="2012"/>
    <n v="12"/>
    <n v="13"/>
    <d v="2012-12-13T00:00:00"/>
    <n v="4.8"/>
    <x v="0"/>
  </r>
  <r>
    <n v="8727"/>
    <s v="Pick Fresh Fish"/>
    <n v="1"/>
    <s v="New Delhi"/>
    <s v="East Patel Nagar"/>
    <n v="77.174120400000007"/>
    <n v="28.645748000000001"/>
    <s v="Raw Meats, Fast Food"/>
    <s v="Indian Rupees(Rs.)"/>
    <x v="0"/>
    <x v="0"/>
    <s v="No"/>
    <s v="No"/>
    <n v="1"/>
    <n v="17"/>
    <n v="400"/>
    <n v="3.2"/>
    <n v="2015"/>
    <n v="12"/>
    <n v="7"/>
    <d v="2015-12-07T00:00:00"/>
    <n v="4.8"/>
    <x v="0"/>
  </r>
  <r>
    <n v="309902"/>
    <s v="Fudged"/>
    <n v="1"/>
    <s v="New Delhi"/>
    <s v="Greater Kailash (GK) 2"/>
    <n v="77.242180000000005"/>
    <n v="28.534120000000001"/>
    <s v="Desserts, Bakery"/>
    <s v="Indian Rupees(Rs.)"/>
    <x v="0"/>
    <x v="0"/>
    <s v="No"/>
    <s v="No"/>
    <n v="1"/>
    <n v="17"/>
    <n v="400"/>
    <n v="3"/>
    <n v="2017"/>
    <n v="12"/>
    <n v="1"/>
    <d v="2017-12-01T00:00:00"/>
    <n v="4.8"/>
    <x v="0"/>
  </r>
  <r>
    <n v="18444811"/>
    <s v="Mr. Lobo"/>
    <n v="1"/>
    <s v="New Delhi"/>
    <s v="Gujranwala Town"/>
    <n v="77.191784499999997"/>
    <n v="28.699165499999999"/>
    <s v="Chinese, Fast Food"/>
    <s v="Indian Rupees(Rs.)"/>
    <x v="0"/>
    <x v="0"/>
    <s v="No"/>
    <s v="No"/>
    <n v="1"/>
    <n v="4"/>
    <n v="400"/>
    <n v="3"/>
    <n v="2018"/>
    <n v="12"/>
    <n v="4"/>
    <d v="2018-12-04T00:00:00"/>
    <n v="4.8"/>
    <x v="0"/>
  </r>
  <r>
    <n v="18203169"/>
    <s v="Giani"/>
    <n v="1"/>
    <s v="New Delhi"/>
    <s v="Jail Road"/>
    <n v="77.110971300000003"/>
    <n v="28.625530300000001"/>
    <s v="Ice Cream, Desserts"/>
    <s v="Indian Rupees(Rs.)"/>
    <x v="0"/>
    <x v="0"/>
    <s v="No"/>
    <s v="No"/>
    <n v="1"/>
    <n v="6"/>
    <n v="400"/>
    <n v="3"/>
    <n v="2011"/>
    <n v="12"/>
    <n v="6"/>
    <d v="2011-12-06T00:00:00"/>
    <n v="4.8"/>
    <x v="0"/>
  </r>
  <r>
    <n v="18322676"/>
    <s v="Giani's"/>
    <n v="1"/>
    <s v="New Delhi"/>
    <s v="Jangpura"/>
    <n v="77.241278600000001"/>
    <n v="28.579355499999998"/>
    <s v="Ice Cream, Desserts"/>
    <s v="Indian Rupees(Rs.)"/>
    <x v="0"/>
    <x v="0"/>
    <s v="No"/>
    <s v="No"/>
    <n v="1"/>
    <n v="9"/>
    <n v="400"/>
    <n v="3.1"/>
    <n v="2012"/>
    <n v="12"/>
    <n v="23"/>
    <d v="2012-12-23T00:00:00"/>
    <n v="4.8"/>
    <x v="0"/>
  </r>
  <r>
    <n v="3610"/>
    <s v="Giani's"/>
    <n v="1"/>
    <s v="New Delhi"/>
    <s v="Kalkaji"/>
    <n v="77.253107"/>
    <n v="28.542480999999999"/>
    <s v="Ice Cream, Desserts"/>
    <s v="Indian Rupees(Rs.)"/>
    <x v="0"/>
    <x v="1"/>
    <s v="No"/>
    <s v="No"/>
    <n v="1"/>
    <n v="80"/>
    <n v="400"/>
    <n v="3.5"/>
    <n v="2018"/>
    <n v="12"/>
    <n v="25"/>
    <d v="2018-12-25T00:00:00"/>
    <n v="4.8"/>
    <x v="0"/>
  </r>
  <r>
    <n v="306405"/>
    <s v="Giani's"/>
    <n v="1"/>
    <s v="New Delhi"/>
    <s v="Karol Bagh"/>
    <n v="77.189268799999994"/>
    <n v="28.6467961"/>
    <s v="Ice Cream, Desserts"/>
    <s v="Indian Rupees(Rs.)"/>
    <x v="0"/>
    <x v="1"/>
    <s v="No"/>
    <s v="No"/>
    <n v="1"/>
    <n v="38"/>
    <n v="400"/>
    <n v="3.4"/>
    <n v="2012"/>
    <n v="12"/>
    <n v="12"/>
    <d v="2012-12-12T00:00:00"/>
    <n v="4.8"/>
    <x v="0"/>
  </r>
  <r>
    <n v="18377922"/>
    <s v="The Smokin' Grill by The Flashback"/>
    <n v="1"/>
    <s v="New Delhi"/>
    <s v="Karol Bagh"/>
    <n v="77.188885959999993"/>
    <n v="28.643356350000001"/>
    <s v="Fast Food"/>
    <s v="Indian Rupees(Rs.)"/>
    <x v="0"/>
    <x v="1"/>
    <s v="No"/>
    <s v="No"/>
    <n v="1"/>
    <n v="23"/>
    <n v="400"/>
    <n v="3.3"/>
    <n v="2016"/>
    <n v="12"/>
    <n v="27"/>
    <d v="2016-12-27T00:00:00"/>
    <n v="4.8"/>
    <x v="0"/>
  </r>
  <r>
    <n v="312798"/>
    <s v="Sri Kamakshi Vilas"/>
    <n v="1"/>
    <s v="New Delhi"/>
    <s v="Lajpat Nagar 1"/>
    <n v="77.241512909999997"/>
    <n v="28.575739980000002"/>
    <s v="South Indian, North Indian"/>
    <s v="Indian Rupees(Rs.)"/>
    <x v="0"/>
    <x v="0"/>
    <s v="No"/>
    <s v="No"/>
    <n v="1"/>
    <n v="9"/>
    <n v="400"/>
    <n v="2.7"/>
    <n v="2011"/>
    <n v="12"/>
    <n v="24"/>
    <d v="2011-12-24T00:00:00"/>
    <n v="4.8"/>
    <x v="0"/>
  </r>
  <r>
    <n v="18416369"/>
    <s v="Homely Delight"/>
    <n v="1"/>
    <s v="New Delhi"/>
    <s v="Laxmi Nagar"/>
    <n v="77.282759200000001"/>
    <n v="28.6391685"/>
    <s v="Mughlai, Biryani"/>
    <s v="Indian Rupees(Rs.)"/>
    <x v="0"/>
    <x v="0"/>
    <s v="No"/>
    <s v="No"/>
    <n v="1"/>
    <n v="7"/>
    <n v="400"/>
    <n v="3.1"/>
    <n v="2010"/>
    <n v="12"/>
    <n v="6"/>
    <d v="2010-12-06T00:00:00"/>
    <n v="4.8"/>
    <x v="0"/>
  </r>
  <r>
    <n v="304280"/>
    <s v="Drepung Loselling"/>
    <n v="1"/>
    <s v="New Delhi"/>
    <s v="Majnu ka Tila"/>
    <n v="77.228345700000006"/>
    <n v="28.703378099999998"/>
    <s v="Tibetan, Chinese"/>
    <s v="Indian Rupees(Rs.)"/>
    <x v="0"/>
    <x v="0"/>
    <s v="No"/>
    <s v="No"/>
    <n v="1"/>
    <n v="3"/>
    <n v="400"/>
    <n v="1"/>
    <n v="2018"/>
    <n v="12"/>
    <n v="1"/>
    <d v="2018-12-01T00:00:00"/>
    <n v="4.8"/>
    <x v="0"/>
  </r>
  <r>
    <n v="307850"/>
    <s v="Mayur Restaurant"/>
    <n v="1"/>
    <s v="New Delhi"/>
    <s v="Mayur Vihar Phase 3"/>
    <n v="77.336972200000005"/>
    <n v="28.613482999999999"/>
    <s v="North Indian, South Indian, Chinese"/>
    <s v="Indian Rupees(Rs.)"/>
    <x v="0"/>
    <x v="0"/>
    <s v="No"/>
    <s v="No"/>
    <n v="1"/>
    <n v="19"/>
    <n v="400"/>
    <n v="2.8"/>
    <n v="2012"/>
    <n v="12"/>
    <n v="10"/>
    <d v="2012-12-10T00:00:00"/>
    <n v="4.8"/>
    <x v="0"/>
  </r>
  <r>
    <n v="311459"/>
    <s v="Veggie Adda"/>
    <n v="1"/>
    <s v="New Delhi"/>
    <s v="Moti Nagar"/>
    <n v="77.139851100000001"/>
    <n v="28.6590028"/>
    <s v="North Indian, Fast Food"/>
    <s v="Indian Rupees(Rs.)"/>
    <x v="0"/>
    <x v="1"/>
    <s v="No"/>
    <s v="No"/>
    <n v="1"/>
    <n v="25"/>
    <n v="400"/>
    <n v="3.4"/>
    <n v="2016"/>
    <n v="12"/>
    <n v="12"/>
    <d v="2016-12-12T00:00:00"/>
    <n v="4.8"/>
    <x v="0"/>
  </r>
  <r>
    <n v="18363053"/>
    <s v="Keshar"/>
    <n v="1"/>
    <s v="New Delhi"/>
    <s v="Mukherjee Nagar"/>
    <n v="77.211824100000001"/>
    <n v="28.710254299999999"/>
    <s v="North Indian, South Indian, Chinese"/>
    <s v="Indian Rupees(Rs.)"/>
    <x v="0"/>
    <x v="0"/>
    <s v="No"/>
    <s v="No"/>
    <n v="1"/>
    <n v="4"/>
    <n v="400"/>
    <n v="3"/>
    <n v="2010"/>
    <n v="12"/>
    <n v="27"/>
    <d v="2010-12-27T00:00:00"/>
    <n v="4.8"/>
    <x v="0"/>
  </r>
  <r>
    <n v="18376488"/>
    <s v="Keventers"/>
    <n v="1"/>
    <s v="New Delhi"/>
    <s v="New Friends Colony"/>
    <n v="77.268397300000004"/>
    <n v="28.5613147"/>
    <s v="Beverages"/>
    <s v="Indian Rupees(Rs.)"/>
    <x v="0"/>
    <x v="1"/>
    <s v="No"/>
    <s v="No"/>
    <n v="1"/>
    <n v="13"/>
    <n v="400"/>
    <n v="3.3"/>
    <n v="2013"/>
    <n v="12"/>
    <n v="12"/>
    <d v="2013-12-12T00:00:00"/>
    <n v="4.8"/>
    <x v="0"/>
  </r>
  <r>
    <n v="7483"/>
    <s v="Red Moon Bakery"/>
    <n v="1"/>
    <s v="New Delhi"/>
    <s v="Okhla Phase 2"/>
    <n v="77.275915800000007"/>
    <n v="28.532750700000001"/>
    <s v="Bakery, Desserts"/>
    <s v="Indian Rupees(Rs.)"/>
    <x v="0"/>
    <x v="0"/>
    <s v="No"/>
    <s v="No"/>
    <n v="1"/>
    <n v="26"/>
    <n v="400"/>
    <n v="3.5"/>
    <n v="2015"/>
    <n v="12"/>
    <n v="17"/>
    <d v="2015-12-17T00:00:00"/>
    <n v="4.8"/>
    <x v="0"/>
  </r>
  <r>
    <n v="18198449"/>
    <s v="Punjabi Angithi"/>
    <n v="1"/>
    <s v="New Delhi"/>
    <s v="Paschim Vihar"/>
    <n v="77.109057899999996"/>
    <n v="28.6726943"/>
    <s v="North Indian, South Indian, Chinese"/>
    <s v="Indian Rupees(Rs.)"/>
    <x v="0"/>
    <x v="0"/>
    <s v="No"/>
    <s v="No"/>
    <n v="1"/>
    <n v="31"/>
    <n v="400"/>
    <n v="3.3"/>
    <n v="2010"/>
    <n v="12"/>
    <n v="6"/>
    <d v="2010-12-06T00:00:00"/>
    <n v="4.8"/>
    <x v="0"/>
  </r>
  <r>
    <n v="312471"/>
    <s v="Make My Day"/>
    <n v="1"/>
    <s v="New Delhi"/>
    <s v="Pitampura"/>
    <n v="77.136022699999998"/>
    <n v="28.68571"/>
    <s v="Desserts, Bakery, Fast Food"/>
    <s v="Indian Rupees(Rs.)"/>
    <x v="0"/>
    <x v="1"/>
    <s v="No"/>
    <s v="No"/>
    <n v="1"/>
    <n v="25"/>
    <n v="400"/>
    <n v="3.1"/>
    <n v="2012"/>
    <n v="12"/>
    <n v="21"/>
    <d v="2012-12-21T00:00:00"/>
    <n v="4.8"/>
    <x v="0"/>
  </r>
  <r>
    <n v="312860"/>
    <s v="Shanghai Chinese Food"/>
    <n v="1"/>
    <s v="New Delhi"/>
    <s v="Preet Vihar"/>
    <n v="77.295737399999993"/>
    <n v="28.6393314"/>
    <s v="Chinese"/>
    <s v="Indian Rupees(Rs.)"/>
    <x v="0"/>
    <x v="0"/>
    <s v="No"/>
    <s v="No"/>
    <n v="1"/>
    <n v="1"/>
    <n v="400"/>
    <n v="1"/>
    <n v="2011"/>
    <n v="12"/>
    <n v="14"/>
    <d v="2011-12-14T00:00:00"/>
    <n v="4.8"/>
    <x v="0"/>
  </r>
  <r>
    <n v="18428880"/>
    <s v="Vdesi"/>
    <n v="1"/>
    <s v="New Delhi"/>
    <s v="R K Puram"/>
    <n v="77.176059100000003"/>
    <n v="28.566145299999999"/>
    <s v="Chinese, North Indian"/>
    <s v="Indian Rupees(Rs.)"/>
    <x v="0"/>
    <x v="0"/>
    <s v="No"/>
    <s v="No"/>
    <n v="1"/>
    <n v="5"/>
    <n v="400"/>
    <n v="3.1"/>
    <n v="2012"/>
    <n v="12"/>
    <n v="9"/>
    <d v="2012-12-09T00:00:00"/>
    <n v="4.8"/>
    <x v="0"/>
  </r>
  <r>
    <n v="18334429"/>
    <s v="B Two"/>
    <n v="1"/>
    <s v="New Delhi"/>
    <s v="Safdarjung"/>
    <n v="77.19174787"/>
    <n v="28.562494600000001"/>
    <s v="Chinese"/>
    <s v="Indian Rupees(Rs.)"/>
    <x v="0"/>
    <x v="0"/>
    <s v="No"/>
    <s v="No"/>
    <n v="1"/>
    <n v="7"/>
    <n v="400"/>
    <n v="3"/>
    <n v="2018"/>
    <n v="12"/>
    <n v="12"/>
    <d v="2018-12-12T00:00:00"/>
    <n v="4.8"/>
    <x v="0"/>
  </r>
  <r>
    <n v="300280"/>
    <s v="Druk"/>
    <n v="1"/>
    <s v="New Delhi"/>
    <s v="Safdarjung"/>
    <n v="77.194174270000005"/>
    <n v="28.5618126"/>
    <s v="Tibetan, Chinese"/>
    <s v="Indian Rupees(Rs.)"/>
    <x v="0"/>
    <x v="0"/>
    <s v="No"/>
    <s v="No"/>
    <n v="1"/>
    <n v="53"/>
    <n v="400"/>
    <n v="2.8"/>
    <n v="2017"/>
    <n v="12"/>
    <n v="17"/>
    <d v="2017-12-17T00:00:00"/>
    <n v="4.8"/>
    <x v="0"/>
  </r>
  <r>
    <n v="18393436"/>
    <s v="Chip N Dale"/>
    <n v="1"/>
    <s v="New Delhi"/>
    <s v="Safdarjung"/>
    <n v="77.192723619999995"/>
    <n v="28.56177812"/>
    <s v="Continental, Chinese, Fast Food"/>
    <s v="Indian Rupees(Rs.)"/>
    <x v="0"/>
    <x v="0"/>
    <s v="No"/>
    <s v="No"/>
    <n v="1"/>
    <n v="2"/>
    <n v="400"/>
    <n v="1"/>
    <n v="2010"/>
    <n v="12"/>
    <n v="12"/>
    <d v="2010-12-12T00:00:00"/>
    <n v="4.8"/>
    <x v="0"/>
  </r>
  <r>
    <n v="311168"/>
    <s v="Shalimar Vyanjan"/>
    <n v="1"/>
    <s v="New Delhi"/>
    <s v="Shalimar Bagh"/>
    <n v="77.161502999999996"/>
    <n v="28.705450599999999"/>
    <s v="North Indian, Chinese"/>
    <s v="Indian Rupees(Rs.)"/>
    <x v="0"/>
    <x v="0"/>
    <s v="No"/>
    <s v="No"/>
    <n v="1"/>
    <n v="9"/>
    <n v="400"/>
    <n v="3"/>
    <n v="2010"/>
    <n v="12"/>
    <n v="21"/>
    <d v="2010-12-21T00:00:00"/>
    <n v="4.8"/>
    <x v="0"/>
  </r>
  <r>
    <n v="18352209"/>
    <s v="Ichak Dana"/>
    <n v="1"/>
    <s v="New Delhi"/>
    <s v="Shalimar Bagh"/>
    <n v="0"/>
    <n v="0"/>
    <s v="North Indian, Awadhi"/>
    <s v="Indian Rupees(Rs.)"/>
    <x v="0"/>
    <x v="0"/>
    <s v="No"/>
    <s v="No"/>
    <n v="1"/>
    <n v="1"/>
    <n v="400"/>
    <n v="1"/>
    <n v="2017"/>
    <n v="12"/>
    <n v="19"/>
    <d v="2017-12-19T00:00:00"/>
    <n v="4.8"/>
    <x v="0"/>
  </r>
  <r>
    <n v="305651"/>
    <s v="Meal A Deal"/>
    <n v="1"/>
    <s v="New Delhi"/>
    <s v="South Extension 2"/>
    <n v="77.219512429999995"/>
    <n v="28.56420752"/>
    <s v="North Indian, Chinese"/>
    <s v="Indian Rupees(Rs.)"/>
    <x v="0"/>
    <x v="0"/>
    <s v="No"/>
    <s v="No"/>
    <n v="1"/>
    <n v="13"/>
    <n v="400"/>
    <n v="2.8"/>
    <n v="2010"/>
    <n v="12"/>
    <n v="18"/>
    <d v="2010-12-18T00:00:00"/>
    <n v="4.8"/>
    <x v="0"/>
  </r>
  <r>
    <n v="9099"/>
    <s v="Republic of Chicken"/>
    <n v="1"/>
    <s v="New Delhi"/>
    <s v="South Extension 2"/>
    <n v="77.219402790000004"/>
    <n v="28.564190150000002"/>
    <s v="Raw Meats, Fast Food"/>
    <s v="Indian Rupees(Rs.)"/>
    <x v="0"/>
    <x v="0"/>
    <s v="No"/>
    <s v="No"/>
    <n v="1"/>
    <n v="13"/>
    <n v="400"/>
    <n v="2.8"/>
    <n v="2014"/>
    <n v="12"/>
    <n v="5"/>
    <d v="2014-12-05T00:00:00"/>
    <n v="4.8"/>
    <x v="0"/>
  </r>
  <r>
    <n v="1129"/>
    <s v="Republic of Chicken"/>
    <n v="1"/>
    <s v="New Delhi"/>
    <s v="South Extension 2"/>
    <n v="77.238449700000004"/>
    <n v="28.537447799999999"/>
    <s v="Raw Meats, Fast Food"/>
    <s v="Indian Rupees(Rs.)"/>
    <x v="0"/>
    <x v="0"/>
    <s v="No"/>
    <s v="No"/>
    <n v="1"/>
    <n v="1"/>
    <n v="400"/>
    <n v="1"/>
    <n v="2013"/>
    <n v="12"/>
    <n v="5"/>
    <d v="2013-12-05T00:00:00"/>
    <n v="4.8"/>
    <x v="0"/>
  </r>
  <r>
    <n v="18384123"/>
    <s v="Keventers"/>
    <n v="1"/>
    <s v="New Delhi"/>
    <s v="T3 Domestic Arrival, Aerocity"/>
    <n v="77.120790999999997"/>
    <n v="28.564288000000001"/>
    <s v="Beverages"/>
    <s v="Indian Rupees(Rs.)"/>
    <x v="0"/>
    <x v="0"/>
    <s v="No"/>
    <s v="No"/>
    <n v="1"/>
    <n v="6"/>
    <n v="400"/>
    <n v="3.2"/>
    <n v="2010"/>
    <n v="12"/>
    <n v="28"/>
    <d v="2010-12-28T00:00:00"/>
    <n v="4.8"/>
    <x v="0"/>
  </r>
  <r>
    <n v="308595"/>
    <s v="4700BC Popcorn"/>
    <n v="1"/>
    <s v="New Delhi"/>
    <s v="Tagore Garden"/>
    <n v="77.106343800000005"/>
    <n v="28.6421648"/>
    <s v="Fast Food"/>
    <s v="Indian Rupees(Rs.)"/>
    <x v="0"/>
    <x v="1"/>
    <s v="No"/>
    <s v="No"/>
    <n v="1"/>
    <n v="24"/>
    <n v="400"/>
    <n v="3.2"/>
    <n v="2013"/>
    <n v="12"/>
    <n v="24"/>
    <d v="2013-12-24T00:00:00"/>
    <n v="4.8"/>
    <x v="0"/>
  </r>
  <r>
    <n v="2122"/>
    <s v="Chinese Hut"/>
    <n v="1"/>
    <s v="New Delhi"/>
    <s v="Vasant Vihar"/>
    <n v="77.164232429999998"/>
    <n v="28.55793018"/>
    <s v="Chinese"/>
    <s v="Indian Rupees(Rs.)"/>
    <x v="0"/>
    <x v="0"/>
    <s v="No"/>
    <s v="No"/>
    <n v="1"/>
    <n v="20"/>
    <n v="400"/>
    <n v="3.4"/>
    <n v="2011"/>
    <n v="12"/>
    <n v="5"/>
    <d v="2011-12-05T00:00:00"/>
    <n v="4.8"/>
    <x v="0"/>
  </r>
  <r>
    <n v="8695"/>
    <s v="Channi Pishori Chicken"/>
    <n v="1"/>
    <s v="New Delhi"/>
    <s v="Vikaspuri"/>
    <n v="77.079877800000006"/>
    <n v="28.642043300000001"/>
    <s v="Mughlai"/>
    <s v="Indian Rupees(Rs.)"/>
    <x v="0"/>
    <x v="0"/>
    <s v="No"/>
    <s v="No"/>
    <n v="1"/>
    <n v="55"/>
    <n v="400"/>
    <n v="3.3"/>
    <n v="2011"/>
    <n v="12"/>
    <n v="28"/>
    <d v="2011-12-28T00:00:00"/>
    <n v="4.8"/>
    <x v="0"/>
  </r>
  <r>
    <n v="18414465"/>
    <s v="Mezbaan Grills"/>
    <n v="1"/>
    <s v="New Delhi"/>
    <s v="Adchini"/>
    <n v="77.198122499999997"/>
    <n v="28.538133500000001"/>
    <s v="Mughlai"/>
    <s v="Indian Rupees(Rs.)"/>
    <x v="0"/>
    <x v="0"/>
    <s v="No"/>
    <s v="No"/>
    <n v="1"/>
    <n v="8"/>
    <n v="400"/>
    <n v="3.1"/>
    <n v="2017"/>
    <n v="11"/>
    <n v="16"/>
    <d v="2017-11-16T00:00:00"/>
    <n v="4.8"/>
    <x v="0"/>
  </r>
  <r>
    <n v="5294"/>
    <s v="Metro Fast Food"/>
    <n v="1"/>
    <s v="New Delhi"/>
    <s v="Ashok Vihar Phase 1"/>
    <n v="77.172734399999996"/>
    <n v="28.693833300000001"/>
    <s v="Chinese, Fast Food"/>
    <s v="Indian Rupees(Rs.)"/>
    <x v="0"/>
    <x v="0"/>
    <s v="No"/>
    <s v="No"/>
    <n v="1"/>
    <n v="17"/>
    <n v="400"/>
    <n v="2.7"/>
    <n v="2018"/>
    <n v="11"/>
    <n v="9"/>
    <d v="2018-11-09T00:00:00"/>
    <n v="4.8"/>
    <x v="0"/>
  </r>
  <r>
    <n v="1914"/>
    <s v="Bhimsain's Bengali Sweet House"/>
    <n v="1"/>
    <s v="New Delhi"/>
    <s v="Barakhamba Road"/>
    <n v="77.231938"/>
    <n v="28.6297833"/>
    <s v="North Indian, South Indian, Chinese, Street Food, Mithai"/>
    <s v="Indian Rupees(Rs.)"/>
    <x v="0"/>
    <x v="1"/>
    <s v="No"/>
    <s v="No"/>
    <n v="1"/>
    <n v="560"/>
    <n v="400"/>
    <n v="3.4"/>
    <n v="2013"/>
    <n v="11"/>
    <n v="18"/>
    <d v="2013-11-18T00:00:00"/>
    <n v="4.8"/>
    <x v="0"/>
  </r>
  <r>
    <n v="18264634"/>
    <s v="Bengali Sweet House"/>
    <n v="1"/>
    <s v="New Delhi"/>
    <s v="Barakhamba Road"/>
    <n v="77.231946399999998"/>
    <n v="28.629640699999999"/>
    <s v="North Indian, Street Food, Chinese, South Indian, Mithai"/>
    <s v="Indian Rupees(Rs.)"/>
    <x v="0"/>
    <x v="0"/>
    <s v="No"/>
    <s v="No"/>
    <n v="1"/>
    <n v="85"/>
    <n v="400"/>
    <n v="3.6"/>
    <n v="2013"/>
    <n v="11"/>
    <n v="12"/>
    <d v="2013-11-12T00:00:00"/>
    <n v="4.8"/>
    <x v="0"/>
  </r>
  <r>
    <n v="301102"/>
    <s v="Gujarat Bhawan Restaurant"/>
    <n v="1"/>
    <s v="New Delhi"/>
    <s v="Chanakyapuri"/>
    <n v="77.197175099999995"/>
    <n v="28.598542800000001"/>
    <s v="Gujarati, South Indian, North Indian"/>
    <s v="Indian Rupees(Rs.)"/>
    <x v="0"/>
    <x v="0"/>
    <s v="No"/>
    <s v="No"/>
    <n v="1"/>
    <n v="203"/>
    <n v="400"/>
    <n v="3.7"/>
    <n v="2010"/>
    <n v="11"/>
    <n v="25"/>
    <d v="2010-11-25T00:00:00"/>
    <n v="4.8"/>
    <x v="0"/>
  </r>
  <r>
    <n v="5453"/>
    <s v="Brijwasi Restaurant"/>
    <n v="1"/>
    <s v="New Delhi"/>
    <s v="Chandni Chowk"/>
    <n v="77.224382300000002"/>
    <n v="28.656851"/>
    <s v="North Indian, Fast Food, Chinese, South Indian"/>
    <s v="Indian Rupees(Rs.)"/>
    <x v="0"/>
    <x v="0"/>
    <s v="No"/>
    <s v="No"/>
    <n v="1"/>
    <n v="39"/>
    <n v="400"/>
    <n v="3.2"/>
    <n v="2016"/>
    <n v="11"/>
    <n v="10"/>
    <d v="2016-11-10T00:00:00"/>
    <n v="4.8"/>
    <x v="0"/>
  </r>
  <r>
    <n v="2578"/>
    <s v="Anand Ji Restaurant"/>
    <n v="1"/>
    <s v="New Delhi"/>
    <s v="Community Centre, New Friends Colony"/>
    <n v="77.268119420000005"/>
    <n v="28.56171513"/>
    <s v="Chinese, North Indian, Street Food"/>
    <s v="Indian Rupees(Rs.)"/>
    <x v="0"/>
    <x v="0"/>
    <s v="No"/>
    <s v="No"/>
    <n v="1"/>
    <n v="28"/>
    <n v="400"/>
    <n v="3.1"/>
    <n v="2018"/>
    <n v="11"/>
    <n v="12"/>
    <d v="2018-11-12T00:00:00"/>
    <n v="4.8"/>
    <x v="0"/>
  </r>
  <r>
    <n v="1401"/>
    <s v="Brijwasi Restaurant"/>
    <n v="1"/>
    <s v="New Delhi"/>
    <s v="Community Centre, New Friends Colony"/>
    <n v="77.268392000000006"/>
    <n v="28.561593210000002"/>
    <s v="North Indian, Chinese"/>
    <s v="Indian Rupees(Rs.)"/>
    <x v="0"/>
    <x v="0"/>
    <s v="No"/>
    <s v="No"/>
    <n v="1"/>
    <n v="32"/>
    <n v="400"/>
    <n v="2.8"/>
    <n v="2017"/>
    <n v="11"/>
    <n v="1"/>
    <d v="2017-11-01T00:00:00"/>
    <n v="4.8"/>
    <x v="0"/>
  </r>
  <r>
    <n v="5451"/>
    <s v="Al Saad Foods"/>
    <n v="1"/>
    <s v="New Delhi"/>
    <s v="Daryaganj"/>
    <n v="77.232162900000006"/>
    <n v="28.6433222"/>
    <s v="North Indian, Fast Food"/>
    <s v="Indian Rupees(Rs.)"/>
    <x v="0"/>
    <x v="0"/>
    <s v="No"/>
    <s v="No"/>
    <n v="1"/>
    <n v="12"/>
    <n v="400"/>
    <n v="3.2"/>
    <n v="2013"/>
    <n v="11"/>
    <n v="12"/>
    <d v="2013-11-12T00:00:00"/>
    <n v="4.8"/>
    <x v="0"/>
  </r>
  <r>
    <n v="311216"/>
    <s v="The Pink Whisk"/>
    <n v="1"/>
    <s v="New Delhi"/>
    <s v="East Patel Nagar"/>
    <n v="77.176511000000005"/>
    <n v="28.644893400000001"/>
    <s v="Bakery"/>
    <s v="Indian Rupees(Rs.)"/>
    <x v="0"/>
    <x v="0"/>
    <s v="No"/>
    <s v="No"/>
    <n v="1"/>
    <n v="2"/>
    <n v="400"/>
    <n v="1"/>
    <n v="2013"/>
    <n v="11"/>
    <n v="22"/>
    <d v="2013-11-22T00:00:00"/>
    <n v="4.8"/>
    <x v="0"/>
  </r>
  <r>
    <n v="18163900"/>
    <s v="Chinese Hutt"/>
    <n v="1"/>
    <s v="New Delhi"/>
    <s v="Hauz Khas"/>
    <n v="77.209616499999996"/>
    <n v="28.560266500000001"/>
    <s v="Chinese, Fast Food"/>
    <s v="Indian Rupees(Rs.)"/>
    <x v="0"/>
    <x v="0"/>
    <s v="No"/>
    <s v="No"/>
    <n v="1"/>
    <n v="3"/>
    <n v="400"/>
    <n v="1"/>
    <n v="2017"/>
    <n v="11"/>
    <n v="9"/>
    <d v="2017-11-09T00:00:00"/>
    <n v="4.8"/>
    <x v="0"/>
  </r>
  <r>
    <n v="305598"/>
    <s v="Aslam Chicken"/>
    <n v="1"/>
    <s v="New Delhi"/>
    <s v="Jama Masjid"/>
    <n v="77.233538499999995"/>
    <n v="28.648624699999999"/>
    <s v="Mughlai"/>
    <s v="Indian Rupees(Rs.)"/>
    <x v="0"/>
    <x v="0"/>
    <s v="No"/>
    <s v="No"/>
    <n v="1"/>
    <n v="635"/>
    <n v="400"/>
    <n v="3.9"/>
    <n v="2018"/>
    <n v="11"/>
    <n v="27"/>
    <d v="2018-11-27T00:00:00"/>
    <n v="4.8"/>
    <x v="0"/>
  </r>
  <r>
    <n v="310305"/>
    <s v="China Hut"/>
    <n v="1"/>
    <s v="New Delhi"/>
    <s v="Jangpura"/>
    <n v="77.247295600000001"/>
    <n v="28.581720300000001"/>
    <s v="Chinese"/>
    <s v="Indian Rupees(Rs.)"/>
    <x v="0"/>
    <x v="1"/>
    <s v="No"/>
    <s v="No"/>
    <n v="1"/>
    <n v="16"/>
    <n v="400"/>
    <n v="3"/>
    <n v="2015"/>
    <n v="11"/>
    <n v="23"/>
    <d v="2015-11-23T00:00:00"/>
    <n v="4.8"/>
    <x v="0"/>
  </r>
  <r>
    <n v="18322653"/>
    <s v="Punjabi Xpress"/>
    <n v="1"/>
    <s v="New Delhi"/>
    <s v="Kalkaji"/>
    <n v="77.249081770000004"/>
    <n v="28.543476779999999"/>
    <s v="North Indian, Chinese"/>
    <s v="Indian Rupees(Rs.)"/>
    <x v="0"/>
    <x v="1"/>
    <s v="No"/>
    <s v="No"/>
    <n v="1"/>
    <n v="9"/>
    <n v="400"/>
    <n v="2.2999999999999998"/>
    <n v="2016"/>
    <n v="11"/>
    <n v="22"/>
    <d v="2016-11-22T00:00:00"/>
    <n v="4.8"/>
    <x v="0"/>
  </r>
  <r>
    <n v="18258507"/>
    <s v="Bharat Chicken Inn Foods"/>
    <n v="1"/>
    <s v="New Delhi"/>
    <s v="Krishna Nagar"/>
    <n v="77.275810989999997"/>
    <n v="28.65854624"/>
    <s v="Mughlai"/>
    <s v="Indian Rupees(Rs.)"/>
    <x v="0"/>
    <x v="0"/>
    <s v="No"/>
    <s v="No"/>
    <n v="1"/>
    <n v="9"/>
    <n v="400"/>
    <n v="2.9"/>
    <n v="2018"/>
    <n v="11"/>
    <n v="19"/>
    <d v="2018-11-19T00:00:00"/>
    <n v="4.8"/>
    <x v="0"/>
  </r>
  <r>
    <n v="18396161"/>
    <s v="Chawla"/>
    <n v="1"/>
    <s v="New Delhi"/>
    <s v="Lajpat Nagar 1"/>
    <n v="77.242157309999996"/>
    <n v="28.575187620000001"/>
    <s v="North Indian, Chinese"/>
    <s v="Indian Rupees(Rs.)"/>
    <x v="0"/>
    <x v="1"/>
    <s v="No"/>
    <s v="No"/>
    <n v="1"/>
    <n v="7"/>
    <n v="400"/>
    <n v="2.7"/>
    <n v="2010"/>
    <n v="11"/>
    <n v="23"/>
    <d v="2010-11-23T00:00:00"/>
    <n v="4.8"/>
    <x v="0"/>
  </r>
  <r>
    <n v="18425151"/>
    <s v="Stoned Age Kitchen"/>
    <n v="1"/>
    <s v="New Delhi"/>
    <s v="Malviya Nagar"/>
    <n v="77.207931500000001"/>
    <n v="28.531704600000001"/>
    <s v="Continental"/>
    <s v="Indian Rupees(Rs.)"/>
    <x v="0"/>
    <x v="1"/>
    <s v="No"/>
    <s v="No"/>
    <n v="1"/>
    <n v="91"/>
    <n v="400"/>
    <n v="3.9"/>
    <n v="2013"/>
    <n v="11"/>
    <n v="22"/>
    <d v="2013-11-22T00:00:00"/>
    <n v="4.8"/>
    <x v="0"/>
  </r>
  <r>
    <n v="309551"/>
    <s v="The Edge Cafe"/>
    <n v="1"/>
    <s v="New Delhi"/>
    <s v="Mayur Vihar Phase 1"/>
    <n v="77.289176769999997"/>
    <n v="28.610923750000001"/>
    <s v="Fast Food, Chinese"/>
    <s v="Indian Rupees(Rs.)"/>
    <x v="0"/>
    <x v="1"/>
    <s v="No"/>
    <s v="No"/>
    <n v="1"/>
    <n v="53"/>
    <n v="400"/>
    <n v="3.1"/>
    <n v="2017"/>
    <n v="11"/>
    <n v="4"/>
    <d v="2017-11-04T00:00:00"/>
    <n v="4.8"/>
    <x v="0"/>
  </r>
  <r>
    <n v="303602"/>
    <s v="Tibet Kujing"/>
    <n v="1"/>
    <s v="New Delhi"/>
    <s v="Mukherjee Nagar"/>
    <n v="77.212087699999998"/>
    <n v="28.7054069"/>
    <s v="Chinese, Tibetan"/>
    <s v="Indian Rupees(Rs.)"/>
    <x v="0"/>
    <x v="0"/>
    <s v="No"/>
    <s v="No"/>
    <n v="1"/>
    <n v="11"/>
    <n v="400"/>
    <n v="2.9"/>
    <n v="2012"/>
    <n v="11"/>
    <n v="3"/>
    <d v="2012-11-03T00:00:00"/>
    <n v="4.8"/>
    <x v="0"/>
  </r>
  <r>
    <n v="310408"/>
    <s v="Al Bake"/>
    <n v="1"/>
    <s v="New Delhi"/>
    <s v="Nehru Place"/>
    <n v="77.252054999999999"/>
    <n v="28.548915900000001"/>
    <s v="North Indian, Mughlai"/>
    <s v="Indian Rupees(Rs.)"/>
    <x v="0"/>
    <x v="0"/>
    <s v="No"/>
    <s v="No"/>
    <n v="1"/>
    <n v="38"/>
    <n v="400"/>
    <n v="2.7"/>
    <n v="2018"/>
    <n v="11"/>
    <n v="18"/>
    <d v="2018-11-18T00:00:00"/>
    <n v="4.8"/>
    <x v="0"/>
  </r>
  <r>
    <n v="18332018"/>
    <s v="Mogambo Khush Hua"/>
    <n v="1"/>
    <s v="New Delhi"/>
    <s v="Netaji Subhash Place"/>
    <n v="77.150230699999994"/>
    <n v="28.693959799999998"/>
    <s v="Chinese"/>
    <s v="Indian Rupees(Rs.)"/>
    <x v="0"/>
    <x v="1"/>
    <s v="No"/>
    <s v="No"/>
    <n v="1"/>
    <n v="121"/>
    <n v="400"/>
    <n v="3.8"/>
    <n v="2018"/>
    <n v="11"/>
    <n v="9"/>
    <d v="2018-11-09T00:00:00"/>
    <n v="4.8"/>
    <x v="0"/>
  </r>
  <r>
    <n v="306741"/>
    <s v="Mughal Zaika Chicken Point"/>
    <n v="1"/>
    <s v="New Delhi"/>
    <s v="Palam"/>
    <n v="77.081601300000003"/>
    <n v="28.598847800000001"/>
    <s v="North Indian, Mughlai, Chinese"/>
    <s v="Indian Rupees(Rs.)"/>
    <x v="0"/>
    <x v="0"/>
    <s v="No"/>
    <s v="No"/>
    <n v="1"/>
    <n v="4"/>
    <n v="400"/>
    <n v="2.9"/>
    <n v="2016"/>
    <n v="11"/>
    <n v="1"/>
    <d v="2016-11-01T00:00:00"/>
    <n v="4.8"/>
    <x v="0"/>
  </r>
  <r>
    <n v="18435290"/>
    <s v="Keventers"/>
    <n v="1"/>
    <s v="New Delhi"/>
    <s v="Palate of Delhi, Chanakyapuri"/>
    <n v="77.162132"/>
    <n v="28.5921448"/>
    <s v="Beverages"/>
    <s v="Indian Rupees(Rs.)"/>
    <x v="0"/>
    <x v="0"/>
    <s v="No"/>
    <s v="No"/>
    <n v="1"/>
    <n v="2"/>
    <n v="400"/>
    <n v="1"/>
    <n v="2013"/>
    <n v="11"/>
    <n v="28"/>
    <d v="2013-11-28T00:00:00"/>
    <n v="4.8"/>
    <x v="0"/>
  </r>
  <r>
    <n v="18336183"/>
    <s v="Biryani Sons &amp; Co."/>
    <n v="1"/>
    <s v="New Delhi"/>
    <s v="Paschim Vihar"/>
    <n v="77.101437230000002"/>
    <n v="28.668439809999999"/>
    <s v="Biryani, North Indian"/>
    <s v="Indian Rupees(Rs.)"/>
    <x v="0"/>
    <x v="1"/>
    <s v="No"/>
    <s v="No"/>
    <n v="1"/>
    <n v="63"/>
    <n v="400"/>
    <n v="3.8"/>
    <n v="2012"/>
    <n v="11"/>
    <n v="3"/>
    <d v="2012-11-03T00:00:00"/>
    <n v="4.8"/>
    <x v="0"/>
  </r>
  <r>
    <n v="310630"/>
    <s v="Firangi N More"/>
    <n v="1"/>
    <s v="New Delhi"/>
    <s v="Paschim Vihar"/>
    <n v="77.108808100000005"/>
    <n v="28.6701078"/>
    <s v="Chinese, Fast Food"/>
    <s v="Indian Rupees(Rs.)"/>
    <x v="0"/>
    <x v="1"/>
    <s v="No"/>
    <s v="No"/>
    <n v="1"/>
    <n v="43"/>
    <n v="400"/>
    <n v="2.2000000000000002"/>
    <n v="2014"/>
    <n v="11"/>
    <n v="20"/>
    <d v="2014-11-20T00:00:00"/>
    <n v="4.8"/>
    <x v="0"/>
  </r>
  <r>
    <n v="18057827"/>
    <s v="Ruchi's Food Junction"/>
    <n v="1"/>
    <s v="New Delhi"/>
    <s v="Pitampura"/>
    <n v="77.1417304"/>
    <n v="28.7052868"/>
    <s v="North Indian, Mughlai"/>
    <s v="Indian Rupees(Rs.)"/>
    <x v="0"/>
    <x v="1"/>
    <s v="No"/>
    <s v="No"/>
    <n v="1"/>
    <n v="8"/>
    <n v="400"/>
    <n v="2.7"/>
    <n v="2013"/>
    <n v="11"/>
    <n v="19"/>
    <d v="2013-11-19T00:00:00"/>
    <n v="4.8"/>
    <x v="0"/>
  </r>
  <r>
    <n v="3555"/>
    <s v="Sahara Restaurant"/>
    <n v="1"/>
    <s v="New Delhi"/>
    <s v="Qutab Institutional Area"/>
    <n v="77.186338599999999"/>
    <n v="28.541890800000001"/>
    <s v="North Indian, Mughlai"/>
    <s v="Indian Rupees(Rs.)"/>
    <x v="0"/>
    <x v="0"/>
    <s v="No"/>
    <s v="No"/>
    <n v="1"/>
    <n v="3"/>
    <n v="400"/>
    <n v="1"/>
    <n v="2017"/>
    <n v="11"/>
    <n v="1"/>
    <d v="2017-11-01T00:00:00"/>
    <n v="4.8"/>
    <x v="0"/>
  </r>
  <r>
    <n v="2364"/>
    <s v="Raju Chinese Food"/>
    <n v="1"/>
    <s v="New Delhi"/>
    <s v="Rajouri Garden"/>
    <n v="77.120236899999995"/>
    <n v="28.639204500000002"/>
    <s v="Chinese"/>
    <s v="Indian Rupees(Rs.)"/>
    <x v="0"/>
    <x v="0"/>
    <s v="No"/>
    <s v="No"/>
    <n v="1"/>
    <n v="49"/>
    <n v="400"/>
    <n v="3.2"/>
    <n v="2012"/>
    <n v="11"/>
    <n v="25"/>
    <d v="2012-11-25T00:00:00"/>
    <n v="4.8"/>
    <x v="0"/>
  </r>
  <r>
    <n v="1158"/>
    <s v="Giani's"/>
    <n v="1"/>
    <s v="New Delhi"/>
    <s v="Rajouri Garden"/>
    <n v="77.120075"/>
    <n v="28.6480502"/>
    <s v="Ice Cream, Desserts"/>
    <s v="Indian Rupees(Rs.)"/>
    <x v="0"/>
    <x v="1"/>
    <s v="No"/>
    <s v="No"/>
    <n v="1"/>
    <n v="122"/>
    <n v="400"/>
    <n v="3.9"/>
    <n v="2012"/>
    <n v="11"/>
    <n v="14"/>
    <d v="2012-11-14T00:00:00"/>
    <n v="4.8"/>
    <x v="0"/>
  </r>
  <r>
    <n v="9253"/>
    <s v="BTW"/>
    <n v="1"/>
    <s v="New Delhi"/>
    <s v="Rohini"/>
    <n v="77.114153200000004"/>
    <n v="28.734507799999999"/>
    <s v="South Indian, Street Food, Mithai"/>
    <s v="Indian Rupees(Rs.)"/>
    <x v="0"/>
    <x v="0"/>
    <s v="No"/>
    <s v="No"/>
    <n v="1"/>
    <n v="75"/>
    <n v="400"/>
    <n v="3.5"/>
    <n v="2015"/>
    <n v="11"/>
    <n v="19"/>
    <d v="2015-11-19T00:00:00"/>
    <n v="4.8"/>
    <x v="0"/>
  </r>
  <r>
    <n v="18361271"/>
    <s v="Morong Ki"/>
    <n v="1"/>
    <s v="New Delhi"/>
    <s v="Safdarjung"/>
    <n v="0"/>
    <n v="0"/>
    <s v="Naga"/>
    <s v="Indian Rupees(Rs.)"/>
    <x v="0"/>
    <x v="0"/>
    <s v="No"/>
    <s v="No"/>
    <n v="1"/>
    <n v="7"/>
    <n v="400"/>
    <n v="3"/>
    <n v="2013"/>
    <n v="11"/>
    <n v="19"/>
    <d v="2013-11-19T00:00:00"/>
    <n v="4.8"/>
    <x v="0"/>
  </r>
  <r>
    <n v="18424971"/>
    <s v="The Baking Fusion"/>
    <n v="1"/>
    <s v="New Delhi"/>
    <s v="Safdarjung"/>
    <n v="77.198570840000002"/>
    <n v="28.560692679999999"/>
    <s v="Bakery, Desserts"/>
    <s v="Indian Rupees(Rs.)"/>
    <x v="0"/>
    <x v="0"/>
    <s v="No"/>
    <s v="No"/>
    <n v="1"/>
    <n v="8"/>
    <n v="400"/>
    <n v="3.1"/>
    <n v="2018"/>
    <n v="11"/>
    <n v="3"/>
    <d v="2018-11-03T00:00:00"/>
    <n v="4.8"/>
    <x v="0"/>
  </r>
  <r>
    <n v="18291208"/>
    <s v="Laziz Foods"/>
    <n v="1"/>
    <s v="New Delhi"/>
    <s v="Safdarjung"/>
    <n v="0"/>
    <n v="0"/>
    <s v="Mughlai, North Indian"/>
    <s v="Indian Rupees(Rs.)"/>
    <x v="0"/>
    <x v="0"/>
    <s v="No"/>
    <s v="No"/>
    <n v="1"/>
    <n v="2"/>
    <n v="400"/>
    <n v="1"/>
    <n v="2010"/>
    <n v="11"/>
    <n v="13"/>
    <d v="2010-11-13T00:00:00"/>
    <n v="4.8"/>
    <x v="0"/>
  </r>
  <r>
    <n v="307409"/>
    <s v="Neha's Biscotte"/>
    <n v="1"/>
    <s v="New Delhi"/>
    <s v="Sarita Vihar"/>
    <n v="77.286835300000007"/>
    <n v="28.533632699999998"/>
    <s v="Bakery, Desserts"/>
    <s v="Indian Rupees(Rs.)"/>
    <x v="0"/>
    <x v="0"/>
    <s v="No"/>
    <s v="No"/>
    <n v="1"/>
    <n v="40"/>
    <n v="400"/>
    <n v="3.5"/>
    <n v="2012"/>
    <n v="11"/>
    <n v="10"/>
    <d v="2012-11-10T00:00:00"/>
    <n v="4.8"/>
    <x v="0"/>
  </r>
  <r>
    <n v="18372279"/>
    <s v="Midnight Delight"/>
    <n v="1"/>
    <s v="New Delhi"/>
    <s v="Sarita Vihar"/>
    <n v="77.288432099999994"/>
    <n v="28.529367100000002"/>
    <s v="North Indian, Chinese"/>
    <s v="Indian Rupees(Rs.)"/>
    <x v="0"/>
    <x v="1"/>
    <s v="No"/>
    <s v="No"/>
    <n v="1"/>
    <n v="8"/>
    <n v="400"/>
    <n v="2.4"/>
    <n v="2017"/>
    <n v="11"/>
    <n v="21"/>
    <d v="2017-11-21T00:00:00"/>
    <n v="4.8"/>
    <x v="0"/>
  </r>
  <r>
    <n v="18349937"/>
    <s v="Keventers"/>
    <n v="1"/>
    <s v="New Delhi"/>
    <s v="SDA"/>
    <n v="77.196815700000002"/>
    <n v="28.546526499999999"/>
    <s v="Beverages"/>
    <s v="Indian Rupees(Rs.)"/>
    <x v="0"/>
    <x v="0"/>
    <s v="No"/>
    <s v="No"/>
    <n v="1"/>
    <n v="18"/>
    <n v="400"/>
    <n v="3.6"/>
    <n v="2015"/>
    <n v="11"/>
    <n v="21"/>
    <d v="2015-11-21T00:00:00"/>
    <n v="4.8"/>
    <x v="0"/>
  </r>
  <r>
    <n v="310689"/>
    <s v="Pizzalicious"/>
    <n v="1"/>
    <s v="New Delhi"/>
    <s v="Shahdara"/>
    <n v="77.296479750000003"/>
    <n v="28.669639740000001"/>
    <s v="Pizza, Fast Food"/>
    <s v="Indian Rupees(Rs.)"/>
    <x v="0"/>
    <x v="0"/>
    <s v="No"/>
    <s v="No"/>
    <n v="1"/>
    <n v="9"/>
    <n v="400"/>
    <n v="3"/>
    <n v="2014"/>
    <n v="11"/>
    <n v="23"/>
    <d v="2014-11-23T00:00:00"/>
    <n v="4.8"/>
    <x v="0"/>
  </r>
  <r>
    <n v="18203182"/>
    <s v="Swastik Restaurant"/>
    <n v="1"/>
    <s v="New Delhi"/>
    <s v="Uttam Nagar"/>
    <n v="77.033231599999993"/>
    <n v="28.6188173"/>
    <s v="Chinese, South Indian, North Indian"/>
    <s v="Indian Rupees(Rs.)"/>
    <x v="0"/>
    <x v="1"/>
    <s v="No"/>
    <s v="No"/>
    <n v="1"/>
    <n v="6"/>
    <n v="400"/>
    <n v="2.7"/>
    <n v="2015"/>
    <n v="11"/>
    <n v="21"/>
    <d v="2015-11-21T00:00:00"/>
    <n v="4.8"/>
    <x v="0"/>
  </r>
  <r>
    <n v="304243"/>
    <s v="Say Cheese"/>
    <n v="1"/>
    <s v="New Delhi"/>
    <s v="Adchini"/>
    <n v="77.198159360000005"/>
    <n v="28.53744768"/>
    <s v="Fast Food"/>
    <s v="Indian Rupees(Rs.)"/>
    <x v="0"/>
    <x v="1"/>
    <s v="No"/>
    <s v="No"/>
    <n v="1"/>
    <n v="64"/>
    <n v="400"/>
    <n v="2.7"/>
    <n v="2018"/>
    <n v="10"/>
    <n v="28"/>
    <d v="2018-10-28T00:00:00"/>
    <n v="4.8"/>
    <x v="0"/>
  </r>
  <r>
    <n v="3370"/>
    <s v="BTW"/>
    <n v="1"/>
    <s v="New Delhi"/>
    <s v="Aggarwal City Plaza, Rohini"/>
    <n v="77.117726899999994"/>
    <n v="28.700332199999998"/>
    <s v="Street Food, South Indian, Mithai"/>
    <s v="Indian Rupees(Rs.)"/>
    <x v="0"/>
    <x v="0"/>
    <s v="No"/>
    <s v="No"/>
    <n v="1"/>
    <n v="167"/>
    <n v="400"/>
    <n v="3.4"/>
    <n v="2010"/>
    <n v="10"/>
    <n v="21"/>
    <d v="2010-10-21T00:00:00"/>
    <n v="4.8"/>
    <x v="0"/>
  </r>
  <r>
    <n v="312444"/>
    <s v="Giani"/>
    <n v="1"/>
    <s v="New Delhi"/>
    <s v="Anand Vihar"/>
    <n v="77.306496600000003"/>
    <n v="28.659656099999999"/>
    <s v="Ice Cream, Desserts"/>
    <s v="Indian Rupees(Rs.)"/>
    <x v="0"/>
    <x v="1"/>
    <s v="No"/>
    <s v="No"/>
    <n v="1"/>
    <n v="12"/>
    <n v="400"/>
    <n v="3.3"/>
    <n v="2015"/>
    <n v="10"/>
    <n v="11"/>
    <d v="2015-10-11T00:00:00"/>
    <n v="4.8"/>
    <x v="0"/>
  </r>
  <r>
    <n v="9267"/>
    <s v="China Town"/>
    <n v="1"/>
    <s v="New Delhi"/>
    <s v="Basant Lok Market, Vasant Vihar"/>
    <n v="77.163994439999996"/>
    <n v="28.55882222"/>
    <s v="Chinese, Fast Food"/>
    <s v="Indian Rupees(Rs.)"/>
    <x v="0"/>
    <x v="0"/>
    <s v="No"/>
    <s v="No"/>
    <n v="1"/>
    <n v="7"/>
    <n v="400"/>
    <n v="2.9"/>
    <n v="2010"/>
    <n v="10"/>
    <n v="10"/>
    <d v="2010-10-10T00:00:00"/>
    <n v="4.8"/>
    <x v="0"/>
  </r>
  <r>
    <n v="18144470"/>
    <s v="Narang's Bake 'n' Cake"/>
    <n v="1"/>
    <s v="New Delhi"/>
    <s v="Civil Lines"/>
    <n v="77.222238000000004"/>
    <n v="28.702794699999998"/>
    <s v="Bakery, Desserts, Fast Food"/>
    <s v="Indian Rupees(Rs.)"/>
    <x v="0"/>
    <x v="0"/>
    <s v="No"/>
    <s v="No"/>
    <n v="1"/>
    <n v="4"/>
    <n v="400"/>
    <n v="3"/>
    <n v="2015"/>
    <n v="10"/>
    <n v="28"/>
    <d v="2015-10-28T00:00:00"/>
    <n v="4.8"/>
    <x v="0"/>
  </r>
  <r>
    <n v="6357"/>
    <s v="Delhi Darbar Dhaba"/>
    <n v="1"/>
    <s v="New Delhi"/>
    <s v="Connaught Place"/>
    <n v="77.229831200000007"/>
    <n v="28.630596799999999"/>
    <s v="North Indian, Chinese"/>
    <s v="Indian Rupees(Rs.)"/>
    <x v="0"/>
    <x v="1"/>
    <s v="No"/>
    <s v="No"/>
    <n v="1"/>
    <n v="89"/>
    <n v="400"/>
    <n v="3.2"/>
    <n v="2018"/>
    <n v="10"/>
    <n v="17"/>
    <d v="2018-10-17T00:00:00"/>
    <n v="4.8"/>
    <x v="0"/>
  </r>
  <r>
    <n v="18237315"/>
    <s v="Chaayos"/>
    <n v="1"/>
    <s v="New Delhi"/>
    <s v="Connaught Place"/>
    <n v="77.220352629999994"/>
    <n v="28.631465219999999"/>
    <s v="Cafe, Tea"/>
    <s v="Indian Rupees(Rs.)"/>
    <x v="0"/>
    <x v="1"/>
    <s v="No"/>
    <s v="No"/>
    <n v="1"/>
    <n v="487"/>
    <n v="400"/>
    <n v="3.9"/>
    <n v="2010"/>
    <n v="10"/>
    <n v="10"/>
    <d v="2010-10-10T00:00:00"/>
    <n v="4.8"/>
    <x v="0"/>
  </r>
  <r>
    <n v="18255138"/>
    <s v="Republic of Chicken"/>
    <n v="1"/>
    <s v="New Delhi"/>
    <s v="Dilshad Garden"/>
    <n v="77.323752099999993"/>
    <n v="28.687787100000001"/>
    <s v="Raw Meats, Fast Food"/>
    <s v="Indian Rupees(Rs.)"/>
    <x v="0"/>
    <x v="0"/>
    <s v="No"/>
    <s v="No"/>
    <n v="1"/>
    <n v="4"/>
    <n v="400"/>
    <n v="3"/>
    <n v="2018"/>
    <n v="10"/>
    <n v="14"/>
    <d v="2018-10-14T00:00:00"/>
    <n v="4.8"/>
    <x v="0"/>
  </r>
  <r>
    <n v="18337927"/>
    <s v="RollsKing"/>
    <n v="1"/>
    <s v="New Delhi"/>
    <s v="DLF Place Mall, Saket"/>
    <n v="77.21593738"/>
    <n v="28.528880879999999"/>
    <s v="Fast Food"/>
    <s v="Indian Rupees(Rs.)"/>
    <x v="0"/>
    <x v="0"/>
    <s v="No"/>
    <s v="No"/>
    <n v="1"/>
    <n v="71"/>
    <n v="400"/>
    <n v="4.0999999999999996"/>
    <n v="2010"/>
    <n v="10"/>
    <n v="19"/>
    <d v="2010-10-19T00:00:00"/>
    <n v="4.8"/>
    <x v="0"/>
  </r>
  <r>
    <n v="2436"/>
    <s v="Cinnabon"/>
    <n v="1"/>
    <s v="New Delhi"/>
    <s v="DLF Promenade Mall, Vasant Kunj"/>
    <n v="77.15598"/>
    <n v="28.542494000000001"/>
    <s v="Desserts, Cafe"/>
    <s v="Indian Rupees(Rs.)"/>
    <x v="0"/>
    <x v="1"/>
    <s v="No"/>
    <s v="No"/>
    <n v="1"/>
    <n v="360"/>
    <n v="400"/>
    <n v="3.9"/>
    <n v="2016"/>
    <n v="10"/>
    <n v="24"/>
    <d v="2016-10-24T00:00:00"/>
    <n v="4.8"/>
    <x v="0"/>
  </r>
  <r>
    <n v="302478"/>
    <s v="For the Love of Cake"/>
    <n v="1"/>
    <s v="New Delhi"/>
    <s v="Greater Kailash (GK) 1"/>
    <n v="77.234183700000003"/>
    <n v="28.551072099999999"/>
    <s v="Bakery, Desserts"/>
    <s v="Indian Rupees(Rs.)"/>
    <x v="0"/>
    <x v="0"/>
    <s v="No"/>
    <s v="No"/>
    <n v="1"/>
    <n v="116"/>
    <n v="400"/>
    <n v="3.8"/>
    <n v="2015"/>
    <n v="10"/>
    <n v="2"/>
    <d v="2015-10-02T00:00:00"/>
    <n v="4.8"/>
    <x v="0"/>
  </r>
  <r>
    <n v="18361758"/>
    <s v="Keventers"/>
    <n v="1"/>
    <s v="New Delhi"/>
    <s v="GTB Nagar"/>
    <n v="77.204137500000002"/>
    <n v="28.695646"/>
    <s v="Beverages"/>
    <s v="Indian Rupees(Rs.)"/>
    <x v="0"/>
    <x v="0"/>
    <s v="No"/>
    <s v="No"/>
    <n v="1"/>
    <n v="5"/>
    <n v="400"/>
    <n v="3"/>
    <n v="2018"/>
    <n v="10"/>
    <n v="2"/>
    <d v="2018-10-02T00:00:00"/>
    <n v="4.8"/>
    <x v="0"/>
  </r>
  <r>
    <n v="18377928"/>
    <s v="Tava &amp; Tandoor"/>
    <n v="1"/>
    <s v="New Delhi"/>
    <s v="IP Extension"/>
    <n v="77.303060200000004"/>
    <n v="28.635190999999999"/>
    <s v="North Indian, Chinese"/>
    <s v="Indian Rupees(Rs.)"/>
    <x v="0"/>
    <x v="0"/>
    <s v="No"/>
    <s v="No"/>
    <n v="1"/>
    <n v="1"/>
    <n v="400"/>
    <n v="1"/>
    <n v="2010"/>
    <n v="10"/>
    <n v="2"/>
    <d v="2010-10-02T00:00:00"/>
    <n v="4.8"/>
    <x v="0"/>
  </r>
  <r>
    <n v="18455615"/>
    <s v="Rewari Sweets"/>
    <n v="1"/>
    <s v="New Delhi"/>
    <s v="Jail Road"/>
    <n v="77.108767900000004"/>
    <n v="28.613407299999999"/>
    <s v="Mithai"/>
    <s v="Indian Rupees(Rs.)"/>
    <x v="0"/>
    <x v="0"/>
    <s v="No"/>
    <s v="No"/>
    <n v="1"/>
    <n v="5"/>
    <n v="400"/>
    <n v="3.2"/>
    <n v="2014"/>
    <n v="10"/>
    <n v="8"/>
    <d v="2014-10-08T00:00:00"/>
    <n v="4.8"/>
    <x v="0"/>
  </r>
  <r>
    <n v="18452403"/>
    <s v="Food 24"/>
    <n v="1"/>
    <s v="New Delhi"/>
    <s v="Kailash Colony"/>
    <n v="77.241548100000003"/>
    <n v="28.555178900000001"/>
    <s v="North Indian, Mughlai"/>
    <s v="Indian Rupees(Rs.)"/>
    <x v="0"/>
    <x v="0"/>
    <s v="No"/>
    <s v="No"/>
    <n v="1"/>
    <n v="1"/>
    <n v="400"/>
    <n v="1"/>
    <n v="2014"/>
    <n v="10"/>
    <n v="7"/>
    <d v="2014-10-07T00:00:00"/>
    <n v="4.8"/>
    <x v="0"/>
  </r>
  <r>
    <n v="312728"/>
    <s v="Giani"/>
    <n v="1"/>
    <s v="New Delhi"/>
    <s v="Kalkaji"/>
    <n v="77.258148000000006"/>
    <n v="28.540130000000001"/>
    <s v="Ice Cream, Desserts"/>
    <s v="Indian Rupees(Rs.)"/>
    <x v="0"/>
    <x v="1"/>
    <s v="No"/>
    <s v="No"/>
    <n v="1"/>
    <n v="17"/>
    <n v="400"/>
    <n v="3.2"/>
    <n v="2010"/>
    <n v="10"/>
    <n v="18"/>
    <d v="2010-10-18T00:00:00"/>
    <n v="4.8"/>
    <x v="0"/>
  </r>
  <r>
    <n v="305293"/>
    <s v="Uncle Xpress"/>
    <n v="1"/>
    <s v="New Delhi"/>
    <s v="Kalkaji"/>
    <n v="77.255394350000003"/>
    <n v="28.54166043"/>
    <s v="Chinese"/>
    <s v="Indian Rupees(Rs.)"/>
    <x v="0"/>
    <x v="1"/>
    <s v="No"/>
    <s v="No"/>
    <n v="1"/>
    <n v="80"/>
    <n v="400"/>
    <n v="3.4"/>
    <n v="2012"/>
    <n v="10"/>
    <n v="9"/>
    <d v="2012-10-09T00:00:00"/>
    <n v="4.8"/>
    <x v="0"/>
  </r>
  <r>
    <n v="18416860"/>
    <s v="BTW"/>
    <n v="1"/>
    <s v="New Delhi"/>
    <s v="Kamla Nagar"/>
    <n v="0"/>
    <n v="0"/>
    <s v="Street Food, North Indian, South Indian, Chinese"/>
    <s v="Indian Rupees(Rs.)"/>
    <x v="0"/>
    <x v="0"/>
    <s v="No"/>
    <s v="No"/>
    <n v="1"/>
    <n v="10"/>
    <n v="400"/>
    <n v="3.1"/>
    <n v="2015"/>
    <n v="10"/>
    <n v="24"/>
    <d v="2015-10-24T00:00:00"/>
    <n v="4.8"/>
    <x v="0"/>
  </r>
  <r>
    <n v="18198463"/>
    <s v="Wrap &amp; Roll"/>
    <n v="1"/>
    <s v="New Delhi"/>
    <s v="Karol Bagh"/>
    <n v="77.188734409999995"/>
    <n v="28.643629700000002"/>
    <s v="Fast Food, Chinese"/>
    <s v="Indian Rupees(Rs.)"/>
    <x v="0"/>
    <x v="1"/>
    <s v="No"/>
    <s v="No"/>
    <n v="1"/>
    <n v="36"/>
    <n v="400"/>
    <n v="3.4"/>
    <n v="2014"/>
    <n v="10"/>
    <n v="3"/>
    <d v="2014-10-03T00:00:00"/>
    <n v="4.8"/>
    <x v="0"/>
  </r>
  <r>
    <n v="3772"/>
    <s v="Masala Magic"/>
    <n v="1"/>
    <s v="New Delhi"/>
    <s v="Krishna Nagar"/>
    <n v="77.281536900000006"/>
    <n v="28.6592597"/>
    <s v="North Indian, South Indian, Fast Food"/>
    <s v="Indian Rupees(Rs.)"/>
    <x v="0"/>
    <x v="0"/>
    <s v="No"/>
    <s v="No"/>
    <n v="1"/>
    <n v="16"/>
    <n v="400"/>
    <n v="3"/>
    <n v="2016"/>
    <n v="10"/>
    <n v="20"/>
    <d v="2016-10-20T00:00:00"/>
    <n v="4.8"/>
    <x v="0"/>
  </r>
  <r>
    <n v="5727"/>
    <s v="Republic of Chicken"/>
    <n v="1"/>
    <s v="New Delhi"/>
    <s v="Lodhi Colony"/>
    <n v="77.226818800000004"/>
    <n v="28.583625699999999"/>
    <s v="Raw Meats, Fast Food"/>
    <s v="Indian Rupees(Rs.)"/>
    <x v="0"/>
    <x v="0"/>
    <s v="No"/>
    <s v="No"/>
    <n v="1"/>
    <n v="10"/>
    <n v="400"/>
    <n v="2.7"/>
    <n v="2018"/>
    <n v="10"/>
    <n v="27"/>
    <d v="2018-10-27T00:00:00"/>
    <n v="4.8"/>
    <x v="0"/>
  </r>
  <r>
    <n v="18471299"/>
    <s v="Pinch Of China"/>
    <n v="1"/>
    <s v="New Delhi"/>
    <s v="Malviya Nagar"/>
    <n v="77.218629000000007"/>
    <n v="28.534403000000001"/>
    <s v="Chinese"/>
    <s v="Indian Rupees(Rs.)"/>
    <x v="0"/>
    <x v="0"/>
    <s v="No"/>
    <s v="No"/>
    <n v="1"/>
    <n v="14"/>
    <n v="400"/>
    <n v="3.2"/>
    <n v="2016"/>
    <n v="10"/>
    <n v="24"/>
    <d v="2016-10-24T00:00:00"/>
    <n v="4.8"/>
    <x v="0"/>
  </r>
  <r>
    <n v="18396163"/>
    <s v="Yummy Adda"/>
    <n v="1"/>
    <s v="New Delhi"/>
    <s v="Mukherjee Nagar"/>
    <n v="77.216130000000007"/>
    <n v="28.712062199999998"/>
    <s v="North Indian, Mughlai"/>
    <s v="Indian Rupees(Rs.)"/>
    <x v="0"/>
    <x v="0"/>
    <s v="No"/>
    <s v="No"/>
    <n v="1"/>
    <n v="14"/>
    <n v="400"/>
    <n v="3.5"/>
    <n v="2017"/>
    <n v="10"/>
    <n v="18"/>
    <d v="2017-10-18T00:00:00"/>
    <n v="4.8"/>
    <x v="0"/>
  </r>
  <r>
    <n v="310328"/>
    <s v="Asian Chopstick"/>
    <n v="1"/>
    <s v="New Delhi"/>
    <s v="Munirka"/>
    <n v="77.168613100000002"/>
    <n v="28.553128000000001"/>
    <s v="Chinese, Thai"/>
    <s v="Indian Rupees(Rs.)"/>
    <x v="0"/>
    <x v="0"/>
    <s v="No"/>
    <s v="No"/>
    <n v="1"/>
    <n v="27"/>
    <n v="400"/>
    <n v="3.5"/>
    <n v="2010"/>
    <n v="10"/>
    <n v="18"/>
    <d v="2010-10-18T00:00:00"/>
    <n v="4.8"/>
    <x v="0"/>
  </r>
  <r>
    <n v="5368"/>
    <s v="Hot Spot"/>
    <n v="1"/>
    <s v="New Delhi"/>
    <s v="Netaji Subhash Place"/>
    <n v="77.149639800000003"/>
    <n v="28.6937797"/>
    <s v="Fast Food, North Indian, Beverages"/>
    <s v="Indian Rupees(Rs.)"/>
    <x v="0"/>
    <x v="0"/>
    <s v="No"/>
    <s v="No"/>
    <n v="1"/>
    <n v="201"/>
    <n v="400"/>
    <n v="3.8"/>
    <n v="2012"/>
    <n v="10"/>
    <n v="28"/>
    <d v="2012-10-28T00:00:00"/>
    <n v="4.8"/>
    <x v="0"/>
  </r>
  <r>
    <n v="18409188"/>
    <s v="Haldiram Bhujiawala"/>
    <n v="1"/>
    <s v="New Delhi"/>
    <s v="Paharganj"/>
    <n v="77.213760089999994"/>
    <n v="28.644816680000002"/>
    <s v="Street Food, North Indian, South Indian, Mithai"/>
    <s v="Indian Rupees(Rs.)"/>
    <x v="0"/>
    <x v="0"/>
    <s v="No"/>
    <s v="No"/>
    <n v="1"/>
    <n v="27"/>
    <n v="400"/>
    <n v="3.5"/>
    <n v="2015"/>
    <n v="10"/>
    <n v="10"/>
    <d v="2015-10-10T00:00:00"/>
    <n v="4.8"/>
    <x v="0"/>
  </r>
  <r>
    <n v="5784"/>
    <s v="Giani's"/>
    <n v="1"/>
    <s v="New Delhi"/>
    <s v="Pandara Road Market"/>
    <n v="77.230028000000004"/>
    <n v="28.607993700000002"/>
    <s v="Ice Cream, Desserts"/>
    <s v="Indian Rupees(Rs.)"/>
    <x v="0"/>
    <x v="0"/>
    <s v="No"/>
    <s v="No"/>
    <n v="1"/>
    <n v="39"/>
    <n v="400"/>
    <n v="3.3"/>
    <n v="2015"/>
    <n v="10"/>
    <n v="19"/>
    <d v="2015-10-19T00:00:00"/>
    <n v="4.8"/>
    <x v="0"/>
  </r>
  <r>
    <n v="5392"/>
    <s v="Punjabi Zaika"/>
    <n v="1"/>
    <s v="New Delhi"/>
    <s v="Pitampura"/>
    <n v="77.135708100000002"/>
    <n v="28.6834858"/>
    <s v="North Indian, Chinese"/>
    <s v="Indian Rupees(Rs.)"/>
    <x v="0"/>
    <x v="0"/>
    <s v="No"/>
    <s v="No"/>
    <n v="1"/>
    <n v="110"/>
    <n v="400"/>
    <n v="3.3"/>
    <n v="2012"/>
    <n v="10"/>
    <n v="8"/>
    <d v="2012-10-08T00:00:00"/>
    <n v="4.8"/>
    <x v="0"/>
  </r>
  <r>
    <n v="18414494"/>
    <s v="Shere-E-Punjab"/>
    <n v="1"/>
    <s v="New Delhi"/>
    <s v="Qutab Institutional Area"/>
    <n v="77.182236000000003"/>
    <n v="28.536975999999999"/>
    <s v="North Indian, Chinese"/>
    <s v="Indian Rupees(Rs.)"/>
    <x v="0"/>
    <x v="0"/>
    <s v="No"/>
    <s v="No"/>
    <n v="1"/>
    <n v="1"/>
    <n v="400"/>
    <n v="1"/>
    <n v="2012"/>
    <n v="10"/>
    <n v="13"/>
    <d v="2012-10-13T00:00:00"/>
    <n v="4.8"/>
    <x v="0"/>
  </r>
  <r>
    <n v="308054"/>
    <s v="Punjabi Chaap Corner"/>
    <n v="1"/>
    <s v="New Delhi"/>
    <s v="Rajinder Nagar"/>
    <n v="77.185669899999994"/>
    <n v="28.641590600000001"/>
    <s v="Fast Food, North Indian"/>
    <s v="Indian Rupees(Rs.)"/>
    <x v="0"/>
    <x v="1"/>
    <s v="No"/>
    <s v="No"/>
    <n v="1"/>
    <n v="107"/>
    <n v="400"/>
    <n v="3.6"/>
    <n v="2015"/>
    <n v="10"/>
    <n v="6"/>
    <d v="2015-10-06T00:00:00"/>
    <n v="4.8"/>
    <x v="0"/>
  </r>
  <r>
    <n v="18485984"/>
    <s v="CHA! WA!!"/>
    <n v="1"/>
    <s v="New Delhi"/>
    <s v="Safdarjung"/>
    <n v="0"/>
    <n v="0"/>
    <s v="Fast Food, Beverages, Desserts"/>
    <s v="Indian Rupees(Rs.)"/>
    <x v="0"/>
    <x v="0"/>
    <s v="No"/>
    <s v="No"/>
    <n v="1"/>
    <n v="1"/>
    <n v="400"/>
    <n v="1"/>
    <n v="2012"/>
    <n v="10"/>
    <n v="10"/>
    <d v="2012-10-10T00:00:00"/>
    <n v="4.8"/>
    <x v="0"/>
  </r>
  <r>
    <n v="18442666"/>
    <s v="Subs n Shakes"/>
    <n v="1"/>
    <s v="New Delhi"/>
    <s v="Shalimar Bagh"/>
    <n v="77.162491500000002"/>
    <n v="28.706386200000001"/>
    <s v="Fast Food, Beverages"/>
    <s v="Indian Rupees(Rs.)"/>
    <x v="0"/>
    <x v="0"/>
    <s v="No"/>
    <s v="No"/>
    <n v="1"/>
    <n v="4"/>
    <n v="400"/>
    <n v="3.1"/>
    <n v="2018"/>
    <n v="10"/>
    <n v="1"/>
    <d v="2018-10-01T00:00:00"/>
    <n v="4.8"/>
    <x v="0"/>
  </r>
  <r>
    <n v="18325165"/>
    <s v="The Food Court"/>
    <n v="1"/>
    <s v="New Delhi"/>
    <s v="Vasundhara Enclave"/>
    <n v="77.307256870000003"/>
    <n v="28.590878719999999"/>
    <s v="Fast Food, Chinese"/>
    <s v="Indian Rupees(Rs.)"/>
    <x v="0"/>
    <x v="1"/>
    <s v="No"/>
    <s v="No"/>
    <n v="1"/>
    <n v="32"/>
    <n v="400"/>
    <n v="3.7"/>
    <n v="2018"/>
    <n v="10"/>
    <n v="18"/>
    <d v="2018-10-18T00:00:00"/>
    <n v="4.8"/>
    <x v="0"/>
  </r>
  <r>
    <n v="8508"/>
    <s v="Republic of Chicken"/>
    <n v="1"/>
    <s v="New Delhi"/>
    <s v="Vikaspuri"/>
    <n v="77.079511100000005"/>
    <n v="28.6385334"/>
    <s v="Raw Meats, Fast Food"/>
    <s v="Indian Rupees(Rs.)"/>
    <x v="0"/>
    <x v="0"/>
    <s v="No"/>
    <s v="No"/>
    <n v="1"/>
    <n v="17"/>
    <n v="400"/>
    <n v="3.1"/>
    <n v="2016"/>
    <n v="10"/>
    <n v="15"/>
    <d v="2016-10-15T00:00:00"/>
    <n v="4.8"/>
    <x v="0"/>
  </r>
  <r>
    <n v="1305"/>
    <s v="Sai Ann Kutir"/>
    <n v="1"/>
    <s v="New Delhi"/>
    <s v="Vikaspuri"/>
    <n v="77.070743699999994"/>
    <n v="28.64041091"/>
    <s v="Chinese, North Indian"/>
    <s v="Indian Rupees(Rs.)"/>
    <x v="0"/>
    <x v="0"/>
    <s v="No"/>
    <s v="No"/>
    <n v="1"/>
    <n v="37"/>
    <n v="400"/>
    <n v="2.8"/>
    <n v="2015"/>
    <n v="10"/>
    <n v="4"/>
    <d v="2015-10-04T00:00:00"/>
    <n v="4.8"/>
    <x v="0"/>
  </r>
  <r>
    <n v="313093"/>
    <s v="Kennedy's"/>
    <n v="1"/>
    <s v="New Delhi"/>
    <s v="West Patel Nagar"/>
    <n v="77.1647873"/>
    <n v="28.6522346"/>
    <s v="Chinese, Fast Food"/>
    <s v="Indian Rupees(Rs.)"/>
    <x v="0"/>
    <x v="1"/>
    <s v="No"/>
    <s v="No"/>
    <n v="1"/>
    <n v="491"/>
    <n v="400"/>
    <n v="4.0999999999999996"/>
    <n v="2017"/>
    <n v="10"/>
    <n v="17"/>
    <d v="2017-10-17T00:00:00"/>
    <n v="4.8"/>
    <x v="0"/>
  </r>
  <r>
    <n v="311971"/>
    <s v="Elegant China X-Press"/>
    <n v="1"/>
    <s v="New Delhi"/>
    <s v="Yusuf Sarai"/>
    <n v="77.206877500000004"/>
    <n v="28.559945500000001"/>
    <s v="Chinese"/>
    <s v="Indian Rupees(Rs.)"/>
    <x v="0"/>
    <x v="0"/>
    <s v="No"/>
    <s v="No"/>
    <n v="1"/>
    <n v="9"/>
    <n v="400"/>
    <n v="3.1"/>
    <n v="2012"/>
    <n v="10"/>
    <n v="24"/>
    <d v="2012-10-24T00:00:00"/>
    <n v="4.8"/>
    <x v="0"/>
  </r>
  <r>
    <n v="18241609"/>
    <s v="Cup-a-licious"/>
    <n v="1"/>
    <s v="New Delhi"/>
    <s v="Ashok Vihar Phase 1"/>
    <n v="77.176330199999995"/>
    <n v="28.697684599999999"/>
    <s v="Bakery"/>
    <s v="Indian Rupees(Rs.)"/>
    <x v="0"/>
    <x v="0"/>
    <s v="No"/>
    <s v="No"/>
    <n v="1"/>
    <n v="15"/>
    <n v="200"/>
    <n v="3.2"/>
    <n v="2017"/>
    <n v="9"/>
    <n v="3"/>
    <d v="2017-09-03T00:00:00"/>
    <n v="2.4"/>
    <x v="0"/>
  </r>
  <r>
    <n v="8743"/>
    <s v="Frontier"/>
    <n v="1"/>
    <s v="New Delhi"/>
    <s v="Ashok Vihar Phase 1"/>
    <n v="77.171477800000005"/>
    <n v="28.693189499999999"/>
    <s v="Bakery"/>
    <s v="Indian Rupees(Rs.)"/>
    <x v="0"/>
    <x v="0"/>
    <s v="No"/>
    <s v="No"/>
    <n v="1"/>
    <n v="10"/>
    <n v="200"/>
    <n v="3"/>
    <n v="2010"/>
    <n v="9"/>
    <n v="10"/>
    <d v="2010-09-10T00:00:00"/>
    <n v="2.4"/>
    <x v="0"/>
  </r>
  <r>
    <n v="18294263"/>
    <s v="Karachi Bakery"/>
    <n v="1"/>
    <s v="New Delhi"/>
    <s v="Barakhamba Road"/>
    <n v="77.232139500000002"/>
    <n v="28.629655199999998"/>
    <s v="Bakery, Mithai"/>
    <s v="Indian Rupees(Rs.)"/>
    <x v="0"/>
    <x v="0"/>
    <s v="No"/>
    <s v="No"/>
    <n v="1"/>
    <n v="4"/>
    <n v="200"/>
    <n v="3"/>
    <n v="2015"/>
    <n v="9"/>
    <n v="16"/>
    <d v="2015-09-16T00:00:00"/>
    <n v="2.4"/>
    <x v="0"/>
  </r>
  <r>
    <n v="7643"/>
    <s v="Food Point"/>
    <n v="1"/>
    <s v="New Delhi"/>
    <s v="Chanakyapuri"/>
    <n v="77.186708199999998"/>
    <n v="28.602426300000001"/>
    <s v="Fast Food"/>
    <s v="Indian Rupees(Rs.)"/>
    <x v="0"/>
    <x v="0"/>
    <s v="No"/>
    <s v="No"/>
    <n v="1"/>
    <n v="5"/>
    <n v="200"/>
    <n v="2.8"/>
    <n v="2013"/>
    <n v="9"/>
    <n v="1"/>
    <d v="2013-09-01T00:00:00"/>
    <n v="2.4"/>
    <x v="0"/>
  </r>
  <r>
    <n v="18312478"/>
    <s v="Eggless Dukes"/>
    <n v="1"/>
    <s v="New Delhi"/>
    <s v="East Patel Nagar"/>
    <n v="77.173710200000002"/>
    <n v="28.644700199999999"/>
    <s v="Bakery, Desserts"/>
    <s v="Indian Rupees(Rs.)"/>
    <x v="0"/>
    <x v="0"/>
    <s v="No"/>
    <s v="No"/>
    <n v="1"/>
    <n v="5"/>
    <n v="200"/>
    <n v="3.1"/>
    <n v="2013"/>
    <n v="9"/>
    <n v="19"/>
    <d v="2013-09-19T00:00:00"/>
    <n v="2.4"/>
    <x v="0"/>
  </r>
  <r>
    <n v="305166"/>
    <s v="Tibb's Frankie"/>
    <n v="1"/>
    <s v="New Delhi"/>
    <s v="Greater Kailash (GK) 1"/>
    <n v="77.233743399999994"/>
    <n v="28.550003"/>
    <s v="Fast Food"/>
    <s v="Indian Rupees(Rs.)"/>
    <x v="0"/>
    <x v="0"/>
    <s v="No"/>
    <s v="No"/>
    <n v="1"/>
    <n v="66"/>
    <n v="200"/>
    <n v="3.6"/>
    <n v="2014"/>
    <n v="9"/>
    <n v="17"/>
    <d v="2014-09-17T00:00:00"/>
    <n v="2.4"/>
    <x v="0"/>
  </r>
  <r>
    <n v="18427209"/>
    <s v="Bombay Pao Bhaji"/>
    <n v="1"/>
    <s v="New Delhi"/>
    <s v="Hauz Khas"/>
    <n v="77.203929000000002"/>
    <n v="28.541450399999999"/>
    <s v="Street Food"/>
    <s v="Indian Rupees(Rs.)"/>
    <x v="0"/>
    <x v="0"/>
    <s v="No"/>
    <s v="No"/>
    <n v="1"/>
    <n v="1"/>
    <n v="200"/>
    <n v="1"/>
    <n v="2011"/>
    <n v="9"/>
    <n v="6"/>
    <d v="2011-09-06T00:00:00"/>
    <n v="2.4"/>
    <x v="0"/>
  </r>
  <r>
    <n v="3392"/>
    <s v="Kunzum Travel Cafe"/>
    <n v="1"/>
    <s v="New Delhi"/>
    <s v="Hauz Khas Village"/>
    <n v="77.194321700000003"/>
    <n v="28.553329999999999"/>
    <s v="Cafe"/>
    <s v="Indian Rupees(Rs.)"/>
    <x v="0"/>
    <x v="0"/>
    <s v="No"/>
    <s v="No"/>
    <n v="1"/>
    <n v="542"/>
    <n v="200"/>
    <n v="4.2"/>
    <n v="2016"/>
    <n v="9"/>
    <n v="17"/>
    <d v="2016-09-17T00:00:00"/>
    <n v="2.4"/>
    <x v="0"/>
  </r>
  <r>
    <n v="5420"/>
    <s v="Laxmi Ice Cream"/>
    <n v="1"/>
    <s v="New Delhi"/>
    <s v="Jail Road"/>
    <n v="77.096880299999995"/>
    <n v="28.635389100000001"/>
    <s v="Ice Cream, Desserts"/>
    <s v="Indian Rupees(Rs.)"/>
    <x v="0"/>
    <x v="0"/>
    <s v="No"/>
    <s v="No"/>
    <n v="1"/>
    <n v="25"/>
    <n v="200"/>
    <n v="3.4"/>
    <n v="2012"/>
    <n v="9"/>
    <n v="13"/>
    <d v="2012-09-13T00:00:00"/>
    <n v="2.4"/>
    <x v="0"/>
  </r>
  <r>
    <n v="18349910"/>
    <s v="Babu Bhai Kabab Wale"/>
    <n v="1"/>
    <s v="New Delhi"/>
    <s v="Jama Masjid"/>
    <n v="77.233914200000001"/>
    <n v="28.647296900000001"/>
    <s v="Mughlai"/>
    <s v="Indian Rupees(Rs.)"/>
    <x v="0"/>
    <x v="0"/>
    <s v="No"/>
    <s v="No"/>
    <n v="1"/>
    <n v="12"/>
    <n v="200"/>
    <n v="3.4"/>
    <n v="2012"/>
    <n v="9"/>
    <n v="5"/>
    <d v="2012-09-05T00:00:00"/>
    <n v="2.4"/>
    <x v="0"/>
  </r>
  <r>
    <n v="302884"/>
    <s v="Cake Plaza"/>
    <n v="1"/>
    <s v="New Delhi"/>
    <s v="Kalkaji"/>
    <n v="77.259268129999995"/>
    <n v="28.539305039999999"/>
    <s v="Bakery, Desserts, Fast Food"/>
    <s v="Indian Rupees(Rs.)"/>
    <x v="0"/>
    <x v="1"/>
    <s v="No"/>
    <s v="No"/>
    <n v="1"/>
    <n v="28"/>
    <n v="200"/>
    <n v="3.1"/>
    <n v="2015"/>
    <n v="9"/>
    <n v="13"/>
    <d v="2015-09-13T00:00:00"/>
    <n v="2.4"/>
    <x v="0"/>
  </r>
  <r>
    <n v="312003"/>
    <s v="Sindhi Corner"/>
    <n v="1"/>
    <s v="New Delhi"/>
    <s v="Karol Bagh"/>
    <n v="77.190558980000006"/>
    <n v="28.65467653"/>
    <s v="Street Food"/>
    <s v="Indian Rupees(Rs.)"/>
    <x v="0"/>
    <x v="0"/>
    <s v="No"/>
    <s v="No"/>
    <n v="1"/>
    <n v="74"/>
    <n v="200"/>
    <n v="4"/>
    <n v="2016"/>
    <n v="9"/>
    <n v="25"/>
    <d v="2016-09-25T00:00:00"/>
    <n v="2.4"/>
    <x v="0"/>
  </r>
  <r>
    <n v="309481"/>
    <s v="The Roll Hut"/>
    <n v="1"/>
    <s v="New Delhi"/>
    <s v="Krishna Nagar"/>
    <n v="77.273885899999996"/>
    <n v="28.658071799999998"/>
    <s v="Chinese, Fast Food"/>
    <s v="Indian Rupees(Rs.)"/>
    <x v="0"/>
    <x v="0"/>
    <s v="No"/>
    <s v="No"/>
    <n v="1"/>
    <n v="13"/>
    <n v="200"/>
    <n v="3.1"/>
    <n v="2011"/>
    <n v="9"/>
    <n v="7"/>
    <d v="2011-09-07T00:00:00"/>
    <n v="2.4"/>
    <x v="0"/>
  </r>
  <r>
    <n v="311949"/>
    <s v="Canteeno"/>
    <n v="1"/>
    <s v="New Delhi"/>
    <s v="Laxmi Nagar"/>
    <n v="77.278284999999997"/>
    <n v="28.631552800000001"/>
    <s v="North Indian, Chinese"/>
    <s v="Indian Rupees(Rs.)"/>
    <x v="0"/>
    <x v="0"/>
    <s v="No"/>
    <s v="No"/>
    <n v="1"/>
    <n v="7"/>
    <n v="200"/>
    <n v="3"/>
    <n v="2016"/>
    <n v="9"/>
    <n v="1"/>
    <d v="2016-09-01T00:00:00"/>
    <n v="2.4"/>
    <x v="0"/>
  </r>
  <r>
    <n v="2995"/>
    <s v="SM Gopal Ice Cream &amp; Cakes"/>
    <n v="1"/>
    <s v="New Delhi"/>
    <s v="Living Style Mall, Jasola"/>
    <n v="77.296850000000006"/>
    <n v="28.541272800000002"/>
    <s v="Ice Cream, Desserts"/>
    <s v="Indian Rupees(Rs.)"/>
    <x v="0"/>
    <x v="0"/>
    <s v="No"/>
    <s v="No"/>
    <n v="1"/>
    <n v="15"/>
    <n v="200"/>
    <n v="3.2"/>
    <n v="2011"/>
    <n v="9"/>
    <n v="6"/>
    <d v="2011-09-06T00:00:00"/>
    <n v="2.4"/>
    <x v="0"/>
  </r>
  <r>
    <n v="312703"/>
    <s v="Dolphin Rolls"/>
    <n v="1"/>
    <s v="New Delhi"/>
    <s v="Mayur Vihar Phase 1"/>
    <n v="77.307818699999999"/>
    <n v="28.5898772"/>
    <s v="Fast Food, Chinese"/>
    <s v="Indian Rupees(Rs.)"/>
    <x v="0"/>
    <x v="0"/>
    <s v="No"/>
    <s v="No"/>
    <n v="1"/>
    <n v="6"/>
    <n v="200"/>
    <n v="2.9"/>
    <n v="2018"/>
    <n v="9"/>
    <n v="5"/>
    <d v="2018-09-05T00:00:00"/>
    <n v="2.4"/>
    <x v="0"/>
  </r>
  <r>
    <n v="9380"/>
    <s v="Krishna Sweet House"/>
    <n v="1"/>
    <s v="New Delhi"/>
    <s v="Model Town 2"/>
    <n v="77.190437900000006"/>
    <n v="28.705803100000001"/>
    <s v="Mithai, South Indian"/>
    <s v="Indian Rupees(Rs.)"/>
    <x v="0"/>
    <x v="0"/>
    <s v="No"/>
    <s v="No"/>
    <n v="1"/>
    <n v="32"/>
    <n v="200"/>
    <n v="3.3"/>
    <n v="2010"/>
    <n v="9"/>
    <n v="11"/>
    <d v="2010-09-11T00:00:00"/>
    <n v="2.4"/>
    <x v="0"/>
  </r>
  <r>
    <n v="4084"/>
    <s v="34 Parkstreet Lane"/>
    <n v="1"/>
    <s v="New Delhi"/>
    <s v="Mukherjee Nagar"/>
    <n v="77.215288400000006"/>
    <n v="28.711291800000001"/>
    <s v="Fast Food"/>
    <s v="Indian Rupees(Rs.)"/>
    <x v="0"/>
    <x v="0"/>
    <s v="No"/>
    <s v="No"/>
    <n v="1"/>
    <n v="4"/>
    <n v="200"/>
    <n v="2.9"/>
    <n v="2015"/>
    <n v="9"/>
    <n v="8"/>
    <d v="2015-09-08T00:00:00"/>
    <n v="2.4"/>
    <x v="0"/>
  </r>
  <r>
    <n v="310989"/>
    <s v="Chawla The Pastry Palace"/>
    <n v="1"/>
    <s v="New Delhi"/>
    <s v="Mukherjee Nagar"/>
    <n v="77.219049299999995"/>
    <n v="28.709430699999999"/>
    <s v="Bakery"/>
    <s v="Indian Rupees(Rs.)"/>
    <x v="0"/>
    <x v="0"/>
    <s v="No"/>
    <s v="No"/>
    <n v="1"/>
    <n v="5"/>
    <n v="200"/>
    <n v="2.9"/>
    <n v="2014"/>
    <n v="9"/>
    <n v="27"/>
    <d v="2014-09-27T00:00:00"/>
    <n v="2.4"/>
    <x v="0"/>
  </r>
  <r>
    <n v="304621"/>
    <s v="Moon Light Sweets"/>
    <n v="1"/>
    <s v="New Delhi"/>
    <s v="Munirka"/>
    <n v="77.173877000000005"/>
    <n v="28.551483999999999"/>
    <s v="Mithai, Street Food"/>
    <s v="Indian Rupees(Rs.)"/>
    <x v="0"/>
    <x v="0"/>
    <s v="No"/>
    <s v="No"/>
    <n v="1"/>
    <n v="16"/>
    <n v="200"/>
    <n v="3.3"/>
    <n v="2011"/>
    <n v="9"/>
    <n v="4"/>
    <d v="2011-09-04T00:00:00"/>
    <n v="2.4"/>
    <x v="0"/>
  </r>
  <r>
    <n v="300259"/>
    <s v="Roll Point"/>
    <n v="1"/>
    <s v="New Delhi"/>
    <s v="Munirka"/>
    <n v="77.171644400000005"/>
    <n v="28.556858200000001"/>
    <s v="Fast Food"/>
    <s v="Indian Rupees(Rs.)"/>
    <x v="0"/>
    <x v="0"/>
    <s v="No"/>
    <s v="No"/>
    <n v="1"/>
    <n v="7"/>
    <n v="200"/>
    <n v="2.8"/>
    <n v="2015"/>
    <n v="9"/>
    <n v="13"/>
    <d v="2015-09-13T00:00:00"/>
    <n v="2.4"/>
    <x v="0"/>
  </r>
  <r>
    <n v="9635"/>
    <s v="Mittal Caterer"/>
    <n v="1"/>
    <s v="New Delhi"/>
    <s v="Najafgarh"/>
    <n v="76.985277699999997"/>
    <n v="28.609169699999999"/>
    <s v="Street Food, South Indian, Mithai"/>
    <s v="Indian Rupees(Rs.)"/>
    <x v="0"/>
    <x v="0"/>
    <s v="No"/>
    <s v="No"/>
    <n v="1"/>
    <n v="2"/>
    <n v="200"/>
    <n v="1"/>
    <n v="2017"/>
    <n v="9"/>
    <n v="23"/>
    <d v="2017-09-23T00:00:00"/>
    <n v="2.4"/>
    <x v="0"/>
  </r>
  <r>
    <n v="7434"/>
    <s v="Flavors Of London"/>
    <n v="1"/>
    <s v="New Delhi"/>
    <s v="Naraina"/>
    <n v="77.138089699999995"/>
    <n v="28.619984899999999"/>
    <s v="Desserts, Ice Cream, Fast Food"/>
    <s v="Indian Rupees(Rs.)"/>
    <x v="0"/>
    <x v="0"/>
    <s v="No"/>
    <s v="No"/>
    <n v="1"/>
    <n v="7"/>
    <n v="200"/>
    <n v="3"/>
    <n v="2011"/>
    <n v="9"/>
    <n v="25"/>
    <d v="2011-09-25T00:00:00"/>
    <n v="2.4"/>
    <x v="0"/>
  </r>
  <r>
    <n v="3372"/>
    <s v="BTW"/>
    <n v="1"/>
    <s v="New Delhi"/>
    <s v="Netaji Subhash Place"/>
    <n v="77.149909399999999"/>
    <n v="28.6937161"/>
    <s v="Street Food"/>
    <s v="Indian Rupees(Rs.)"/>
    <x v="0"/>
    <x v="0"/>
    <s v="No"/>
    <s v="No"/>
    <n v="1"/>
    <n v="459"/>
    <n v="200"/>
    <n v="3.7"/>
    <n v="2015"/>
    <n v="9"/>
    <n v="27"/>
    <d v="2015-09-27T00:00:00"/>
    <n v="2.4"/>
    <x v="0"/>
  </r>
  <r>
    <n v="18384879"/>
    <s v="Haji Irshad Biryani Centre"/>
    <n v="1"/>
    <s v="New Delhi"/>
    <s v="Paharganj"/>
    <n v="77.209439149999994"/>
    <n v="28.624866090000001"/>
    <s v="Biryani"/>
    <s v="Indian Rupees(Rs.)"/>
    <x v="0"/>
    <x v="0"/>
    <s v="No"/>
    <s v="No"/>
    <n v="1"/>
    <n v="6"/>
    <n v="200"/>
    <n v="3"/>
    <n v="2012"/>
    <n v="9"/>
    <n v="17"/>
    <d v="2012-09-17T00:00:00"/>
    <n v="2.4"/>
    <x v="0"/>
  </r>
  <r>
    <n v="18222029"/>
    <s v="Rana Sweets and Restaurant"/>
    <n v="1"/>
    <s v="New Delhi"/>
    <s v="Palam"/>
    <n v="0"/>
    <n v="0"/>
    <s v="North Indian, Fast Food, Mithai"/>
    <s v="Indian Rupees(Rs.)"/>
    <x v="0"/>
    <x v="0"/>
    <s v="No"/>
    <s v="No"/>
    <n v="1"/>
    <n v="1"/>
    <n v="200"/>
    <n v="1"/>
    <n v="2017"/>
    <n v="9"/>
    <n v="23"/>
    <d v="2017-09-23T00:00:00"/>
    <n v="2.4"/>
    <x v="0"/>
  </r>
  <r>
    <n v="306535"/>
    <s v="Kulcha King"/>
    <n v="1"/>
    <s v="New Delhi"/>
    <s v="Sarojini Nagar"/>
    <n v="77.194026300000004"/>
    <n v="28.569778700000001"/>
    <s v="Street Food"/>
    <s v="Indian Rupees(Rs.)"/>
    <x v="0"/>
    <x v="1"/>
    <s v="No"/>
    <s v="No"/>
    <n v="1"/>
    <n v="168"/>
    <n v="200"/>
    <n v="3.8"/>
    <n v="2016"/>
    <n v="9"/>
    <n v="9"/>
    <d v="2016-09-09T00:00:00"/>
    <n v="2.4"/>
    <x v="0"/>
  </r>
  <r>
    <n v="18292480"/>
    <s v="V S Cafe"/>
    <n v="1"/>
    <s v="New Delhi"/>
    <s v="Tagore Garden"/>
    <n v="77.106875799999997"/>
    <n v="28.641769"/>
    <s v="Fast Food"/>
    <s v="Indian Rupees(Rs.)"/>
    <x v="0"/>
    <x v="0"/>
    <s v="No"/>
    <s v="No"/>
    <n v="1"/>
    <n v="2"/>
    <n v="200"/>
    <n v="1"/>
    <n v="2013"/>
    <n v="9"/>
    <n v="1"/>
    <d v="2013-09-01T00:00:00"/>
    <n v="2.4"/>
    <x v="0"/>
  </r>
  <r>
    <n v="312853"/>
    <s v="Shah Ji Di Rasoi"/>
    <n v="1"/>
    <s v="New Delhi"/>
    <s v="Tilak Nagar"/>
    <n v="77.096681599999997"/>
    <n v="28.638033799999999"/>
    <s v="Street Food"/>
    <s v="Indian Rupees(Rs.)"/>
    <x v="0"/>
    <x v="0"/>
    <s v="No"/>
    <s v="No"/>
    <n v="1"/>
    <n v="2"/>
    <n v="200"/>
    <n v="1"/>
    <n v="2017"/>
    <n v="9"/>
    <n v="11"/>
    <d v="2017-09-11T00:00:00"/>
    <n v="2.4"/>
    <x v="0"/>
  </r>
  <r>
    <n v="18358667"/>
    <s v="Mahinder Food Corner"/>
    <n v="1"/>
    <s v="New Delhi"/>
    <s v="Vasant Vihar"/>
    <n v="77.164584140000002"/>
    <n v="28.55775173"/>
    <s v="North Indian, Street Food"/>
    <s v="Indian Rupees(Rs.)"/>
    <x v="0"/>
    <x v="0"/>
    <s v="No"/>
    <s v="No"/>
    <n v="1"/>
    <n v="1"/>
    <n v="200"/>
    <n v="1"/>
    <n v="2018"/>
    <n v="9"/>
    <n v="11"/>
    <d v="2018-09-11T00:00:00"/>
    <n v="2.4"/>
    <x v="0"/>
  </r>
  <r>
    <n v="18323036"/>
    <s v="The Cake"/>
    <n v="1"/>
    <s v="New Delhi"/>
    <s v="Vasundhara Enclave"/>
    <n v="77.311361660000003"/>
    <n v="28.598195879999999"/>
    <s v="Bakery"/>
    <s v="Indian Rupees(Rs.)"/>
    <x v="0"/>
    <x v="0"/>
    <s v="No"/>
    <s v="No"/>
    <n v="1"/>
    <n v="4"/>
    <n v="200"/>
    <n v="3"/>
    <n v="2013"/>
    <n v="9"/>
    <n v="12"/>
    <d v="2013-09-12T00:00:00"/>
    <n v="2.4"/>
    <x v="0"/>
  </r>
  <r>
    <n v="18264996"/>
    <s v="Kream's"/>
    <n v="1"/>
    <s v="New Delhi"/>
    <s v="Vikaspuri"/>
    <n v="77.068712300000001"/>
    <n v="28.634234299999999"/>
    <s v="Bakery, Fast Food, Pizza"/>
    <s v="Indian Rupees(Rs.)"/>
    <x v="0"/>
    <x v="0"/>
    <s v="No"/>
    <s v="No"/>
    <n v="1"/>
    <n v="8"/>
    <n v="200"/>
    <n v="3.1"/>
    <n v="2015"/>
    <n v="9"/>
    <n v="14"/>
    <d v="2015-09-14T00:00:00"/>
    <n v="2.4"/>
    <x v="0"/>
  </r>
  <r>
    <n v="308574"/>
    <s v="Frontier"/>
    <n v="1"/>
    <s v="New Delhi"/>
    <s v="Chander Nagar"/>
    <n v="77.281663699999996"/>
    <n v="28.656023999999999"/>
    <s v="Bakery"/>
    <s v="Indian Rupees(Rs.)"/>
    <x v="0"/>
    <x v="0"/>
    <s v="No"/>
    <s v="No"/>
    <n v="1"/>
    <n v="10"/>
    <n v="200"/>
    <n v="3.2"/>
    <n v="2011"/>
    <n v="8"/>
    <n v="18"/>
    <d v="2011-08-18T00:00:00"/>
    <n v="2.4"/>
    <x v="0"/>
  </r>
  <r>
    <n v="1889"/>
    <s v="Tewari Bros Confectioners"/>
    <n v="1"/>
    <s v="New Delhi"/>
    <s v="Chandni Chowk"/>
    <n v="77.226639199999994"/>
    <n v="28.656637100000001"/>
    <s v="Street Food, North Indian, South Indian, Mithai"/>
    <s v="Indian Rupees(Rs.)"/>
    <x v="0"/>
    <x v="0"/>
    <s v="No"/>
    <s v="No"/>
    <n v="1"/>
    <n v="51"/>
    <n v="200"/>
    <n v="3.5"/>
    <n v="2016"/>
    <n v="8"/>
    <n v="24"/>
    <d v="2016-08-24T00:00:00"/>
    <n v="2.4"/>
    <x v="0"/>
  </r>
  <r>
    <n v="18333489"/>
    <s v="Meghraj &amp; Sons"/>
    <n v="1"/>
    <s v="New Delhi"/>
    <s v="Chandni Chowk"/>
    <n v="77.223315799999995"/>
    <n v="28.656588800000002"/>
    <s v="Street Food, Mithai"/>
    <s v="Indian Rupees(Rs.)"/>
    <x v="0"/>
    <x v="0"/>
    <s v="No"/>
    <s v="No"/>
    <n v="1"/>
    <n v="3"/>
    <n v="200"/>
    <n v="1"/>
    <n v="2017"/>
    <n v="8"/>
    <n v="5"/>
    <d v="2017-08-05T00:00:00"/>
    <n v="2.4"/>
    <x v="0"/>
  </r>
  <r>
    <n v="3158"/>
    <s v="Lakshadweep"/>
    <n v="1"/>
    <s v="New Delhi"/>
    <s v="Dilli Haat, INA"/>
    <n v="77.207191899999998"/>
    <n v="28.5733751"/>
    <s v="North Indian, Chinese, South Indian"/>
    <s v="Indian Rupees(Rs.)"/>
    <x v="0"/>
    <x v="0"/>
    <s v="No"/>
    <s v="No"/>
    <n v="1"/>
    <n v="11"/>
    <n v="200"/>
    <n v="2.8"/>
    <n v="2010"/>
    <n v="8"/>
    <n v="6"/>
    <d v="2010-08-06T00:00:00"/>
    <n v="2.4"/>
    <x v="0"/>
  </r>
  <r>
    <n v="9887"/>
    <s v="Bikaner Sweets"/>
    <n v="1"/>
    <s v="New Delhi"/>
    <s v="East of Kailash"/>
    <n v="77.250977779999999"/>
    <n v="28.556008330000001"/>
    <s v="Street Food, South Indian, Mithai"/>
    <s v="Indian Rupees(Rs.)"/>
    <x v="0"/>
    <x v="0"/>
    <s v="No"/>
    <s v="No"/>
    <n v="1"/>
    <n v="13"/>
    <n v="200"/>
    <n v="2.8"/>
    <n v="2013"/>
    <n v="8"/>
    <n v="27"/>
    <d v="2013-08-27T00:00:00"/>
    <n v="2.4"/>
    <x v="0"/>
  </r>
  <r>
    <n v="7589"/>
    <s v="Nescafe"/>
    <n v="1"/>
    <s v="New Delhi"/>
    <s v="Greater Kailash (GK) 1"/>
    <n v="77.235216500000007"/>
    <n v="28.550229099999999"/>
    <s v="Fast Food, Beverages"/>
    <s v="Indian Rupees(Rs.)"/>
    <x v="0"/>
    <x v="0"/>
    <s v="No"/>
    <s v="No"/>
    <n v="1"/>
    <n v="36"/>
    <n v="200"/>
    <n v="3.4"/>
    <n v="2017"/>
    <n v="8"/>
    <n v="22"/>
    <d v="2017-08-22T00:00:00"/>
    <n v="2.4"/>
    <x v="0"/>
  </r>
  <r>
    <n v="18359259"/>
    <s v="Havmor Ice Cream"/>
    <n v="1"/>
    <s v="New Delhi"/>
    <s v="Hauz Khas"/>
    <n v="77.204551600000002"/>
    <n v="28.5513546"/>
    <s v="Ice Cream"/>
    <s v="Indian Rupees(Rs.)"/>
    <x v="0"/>
    <x v="1"/>
    <s v="No"/>
    <s v="No"/>
    <n v="1"/>
    <n v="30"/>
    <n v="200"/>
    <n v="3.6"/>
    <n v="2016"/>
    <n v="8"/>
    <n v="17"/>
    <d v="2016-08-17T00:00:00"/>
    <n v="2.4"/>
    <x v="0"/>
  </r>
  <r>
    <n v="300502"/>
    <s v="Frontier"/>
    <n v="1"/>
    <s v="New Delhi"/>
    <s v="Jail Road"/>
    <n v="77.097599399999993"/>
    <n v="28.631288099999999"/>
    <s v="Bakery"/>
    <s v="Indian Rupees(Rs.)"/>
    <x v="0"/>
    <x v="0"/>
    <s v="No"/>
    <s v="No"/>
    <n v="1"/>
    <n v="14"/>
    <n v="200"/>
    <n v="3.2"/>
    <n v="2014"/>
    <n v="8"/>
    <n v="1"/>
    <d v="2014-08-01T00:00:00"/>
    <n v="2.4"/>
    <x v="0"/>
  </r>
  <r>
    <n v="18313115"/>
    <s v="Kadimi Dukan"/>
    <n v="1"/>
    <s v="New Delhi"/>
    <s v="Jangpura"/>
    <n v="77.248187099999996"/>
    <n v="28.5825578"/>
    <s v="Street Food, Mithai"/>
    <s v="Indian Rupees(Rs.)"/>
    <x v="0"/>
    <x v="0"/>
    <s v="No"/>
    <s v="No"/>
    <n v="1"/>
    <n v="10"/>
    <n v="200"/>
    <n v="3.2"/>
    <n v="2016"/>
    <n v="8"/>
    <n v="16"/>
    <d v="2016-08-16T00:00:00"/>
    <n v="2.4"/>
    <x v="0"/>
  </r>
  <r>
    <n v="7889"/>
    <s v="Paljees Fresh Baked"/>
    <n v="1"/>
    <s v="New Delhi"/>
    <s v="Jangpura"/>
    <n v="77.245050500000005"/>
    <n v="28.582851300000002"/>
    <s v="Bakery, Desserts, Fast Food"/>
    <s v="Indian Rupees(Rs.)"/>
    <x v="0"/>
    <x v="0"/>
    <s v="No"/>
    <s v="No"/>
    <n v="1"/>
    <n v="16"/>
    <n v="200"/>
    <n v="3.1"/>
    <n v="2014"/>
    <n v="8"/>
    <n v="2"/>
    <d v="2014-08-02T00:00:00"/>
    <n v="2.4"/>
    <x v="0"/>
  </r>
  <r>
    <n v="3338"/>
    <s v="Novelty Dairy &amp; Stores"/>
    <n v="1"/>
    <s v="New Delhi"/>
    <s v="Jangpura"/>
    <n v="77.243927900000003"/>
    <n v="28.583775299999999"/>
    <s v="Fast Food"/>
    <s v="Indian Rupees(Rs.)"/>
    <x v="0"/>
    <x v="0"/>
    <s v="No"/>
    <s v="No"/>
    <n v="1"/>
    <n v="352"/>
    <n v="200"/>
    <n v="4.0999999999999996"/>
    <n v="2018"/>
    <n v="8"/>
    <n v="16"/>
    <d v="2018-08-16T00:00:00"/>
    <n v="2.4"/>
    <x v="0"/>
  </r>
  <r>
    <n v="7526"/>
    <s v="Standard Burfee"/>
    <n v="1"/>
    <s v="New Delhi"/>
    <s v="Karol Bagh"/>
    <n v="77.192873599999999"/>
    <n v="28.650730200000002"/>
    <s v="Mithai, Street Food"/>
    <s v="Indian Rupees(Rs.)"/>
    <x v="0"/>
    <x v="0"/>
    <s v="No"/>
    <s v="No"/>
    <n v="1"/>
    <n v="100"/>
    <n v="200"/>
    <n v="3.8"/>
    <n v="2016"/>
    <n v="8"/>
    <n v="9"/>
    <d v="2016-08-09T00:00:00"/>
    <n v="2.4"/>
    <x v="0"/>
  </r>
  <r>
    <n v="7861"/>
    <s v="Angel's Basket"/>
    <n v="1"/>
    <s v="New Delhi"/>
    <s v="Lajpat Nagar 2"/>
    <n v="77.240358499999999"/>
    <n v="28.571439099999999"/>
    <s v="Bakery"/>
    <s v="Indian Rupees(Rs.)"/>
    <x v="0"/>
    <x v="0"/>
    <s v="No"/>
    <s v="No"/>
    <n v="1"/>
    <n v="70"/>
    <n v="200"/>
    <n v="3.5"/>
    <n v="2016"/>
    <n v="8"/>
    <n v="19"/>
    <d v="2016-08-19T00:00:00"/>
    <n v="2.4"/>
    <x v="0"/>
  </r>
  <r>
    <n v="305298"/>
    <s v="Om Bikaner Wale"/>
    <n v="1"/>
    <s v="New Delhi"/>
    <s v="Laxmi Nagar"/>
    <n v="77.284177499999998"/>
    <n v="28.635299100000001"/>
    <s v="Mithai, Street Food"/>
    <s v="Indian Rupees(Rs.)"/>
    <x v="0"/>
    <x v="0"/>
    <s v="No"/>
    <s v="No"/>
    <n v="1"/>
    <n v="8"/>
    <n v="200"/>
    <n v="2.8"/>
    <n v="2010"/>
    <n v="8"/>
    <n v="3"/>
    <d v="2010-08-03T00:00:00"/>
    <n v="2.4"/>
    <x v="0"/>
  </r>
  <r>
    <n v="18346857"/>
    <s v="Lodhi Knights"/>
    <n v="1"/>
    <s v="New Delhi"/>
    <s v="Lodhi Colony"/>
    <n v="77.2202427"/>
    <n v="28.5853283"/>
    <s v="Fast Food"/>
    <s v="Indian Rupees(Rs.)"/>
    <x v="0"/>
    <x v="0"/>
    <s v="No"/>
    <s v="No"/>
    <n v="1"/>
    <n v="8"/>
    <n v="200"/>
    <n v="3.1"/>
    <n v="2010"/>
    <n v="8"/>
    <n v="2"/>
    <d v="2010-08-02T00:00:00"/>
    <n v="2.4"/>
    <x v="0"/>
  </r>
  <r>
    <n v="18376492"/>
    <s v="Cake Walkers"/>
    <n v="1"/>
    <s v="New Delhi"/>
    <s v="Mayur Vihar Phase 3"/>
    <n v="77.335575629999994"/>
    <n v="28.61051668"/>
    <s v="Bakery"/>
    <s v="Indian Rupees(Rs.)"/>
    <x v="0"/>
    <x v="0"/>
    <s v="No"/>
    <s v="No"/>
    <n v="1"/>
    <n v="2"/>
    <n v="200"/>
    <n v="1"/>
    <n v="2010"/>
    <n v="8"/>
    <n v="14"/>
    <d v="2010-08-14T00:00:00"/>
    <n v="2.4"/>
    <x v="0"/>
  </r>
  <r>
    <n v="300911"/>
    <s v="Frontier"/>
    <n v="1"/>
    <s v="New Delhi"/>
    <s v="Model Town 3"/>
    <n v="77.185405399999993"/>
    <n v="28.7094795"/>
    <s v="Bakery"/>
    <s v="Indian Rupees(Rs.)"/>
    <x v="0"/>
    <x v="0"/>
    <s v="No"/>
    <s v="No"/>
    <n v="1"/>
    <n v="15"/>
    <n v="200"/>
    <n v="3.2"/>
    <n v="2013"/>
    <n v="8"/>
    <n v="8"/>
    <d v="2013-08-08T00:00:00"/>
    <n v="2.4"/>
    <x v="0"/>
  </r>
  <r>
    <n v="302685"/>
    <s v="New Laxmi Sweets"/>
    <n v="1"/>
    <s v="New Delhi"/>
    <s v="Mukherjee Nagar"/>
    <n v="77.214697900000004"/>
    <n v="28.7110956"/>
    <s v="South Indian, Chinese, Fast Food, Mithai"/>
    <s v="Indian Rupees(Rs.)"/>
    <x v="0"/>
    <x v="0"/>
    <s v="No"/>
    <s v="No"/>
    <n v="1"/>
    <n v="11"/>
    <n v="200"/>
    <n v="2.8"/>
    <n v="2013"/>
    <n v="8"/>
    <n v="4"/>
    <d v="2013-08-04T00:00:00"/>
    <n v="2.4"/>
    <x v="0"/>
  </r>
  <r>
    <n v="18391581"/>
    <s v="BonJuz"/>
    <n v="1"/>
    <s v="New Delhi"/>
    <s v="Pacific Mall, Tagore Garden"/>
    <n v="77.106501600000001"/>
    <n v="28.642660200000002"/>
    <s v="Healthy Food, Juices"/>
    <s v="Indian Rupees(Rs.)"/>
    <x v="0"/>
    <x v="0"/>
    <s v="No"/>
    <s v="No"/>
    <n v="1"/>
    <n v="8"/>
    <n v="200"/>
    <n v="3.1"/>
    <n v="2011"/>
    <n v="8"/>
    <n v="28"/>
    <d v="2011-08-28T00:00:00"/>
    <n v="2.4"/>
    <x v="0"/>
  </r>
  <r>
    <n v="308991"/>
    <s v="Gelato Italiano"/>
    <n v="1"/>
    <s v="New Delhi"/>
    <s v="Pacific Mall, Tagore Garden"/>
    <n v="77.106401399999996"/>
    <n v="28.642365000000002"/>
    <s v="Ice Cream, Desserts"/>
    <s v="Indian Rupees(Rs.)"/>
    <x v="0"/>
    <x v="0"/>
    <s v="No"/>
    <s v="No"/>
    <n v="1"/>
    <n v="18"/>
    <n v="200"/>
    <n v="3.3"/>
    <n v="2015"/>
    <n v="8"/>
    <n v="14"/>
    <d v="2015-08-14T00:00:00"/>
    <n v="2.4"/>
    <x v="0"/>
  </r>
  <r>
    <n v="302046"/>
    <s v="Subhan Chicken Biryani"/>
    <n v="1"/>
    <s v="New Delhi"/>
    <s v="Palam"/>
    <n v="77.068711399999998"/>
    <n v="28.603079900000001"/>
    <s v="Biryani"/>
    <s v="Indian Rupees(Rs.)"/>
    <x v="0"/>
    <x v="0"/>
    <s v="No"/>
    <s v="No"/>
    <n v="1"/>
    <n v="1"/>
    <n v="200"/>
    <n v="1"/>
    <n v="2014"/>
    <n v="8"/>
    <n v="23"/>
    <d v="2014-08-23T00:00:00"/>
    <n v="2.4"/>
    <x v="0"/>
  </r>
  <r>
    <n v="18468651"/>
    <s v="Havmor Ice Cream"/>
    <n v="1"/>
    <s v="New Delhi"/>
    <s v="Rajinder Nagar"/>
    <n v="77.181651000000002"/>
    <n v="28.637767"/>
    <s v="Ice Cream, Desserts"/>
    <s v="Indian Rupees(Rs.)"/>
    <x v="0"/>
    <x v="1"/>
    <s v="No"/>
    <s v="No"/>
    <n v="1"/>
    <n v="7"/>
    <n v="200"/>
    <n v="2.8"/>
    <n v="2015"/>
    <n v="8"/>
    <n v="25"/>
    <d v="2015-08-25T00:00:00"/>
    <n v="2.4"/>
    <x v="0"/>
  </r>
  <r>
    <n v="18287389"/>
    <s v="Rosartí© Chocolate"/>
    <n v="1"/>
    <s v="New Delhi"/>
    <s v="Satyaniketan"/>
    <n v="77.165284400000004"/>
    <n v="28.573806399999999"/>
    <s v="Desserts"/>
    <s v="Indian Rupees(Rs.)"/>
    <x v="0"/>
    <x v="0"/>
    <s v="No"/>
    <s v="No"/>
    <n v="1"/>
    <n v="15"/>
    <n v="200"/>
    <n v="3.4"/>
    <n v="2011"/>
    <n v="8"/>
    <n v="2"/>
    <d v="2011-08-02T00:00:00"/>
    <n v="2.4"/>
    <x v="0"/>
  </r>
  <r>
    <n v="18037814"/>
    <s v="Dakshin South Indian Hut"/>
    <n v="1"/>
    <s v="New Delhi"/>
    <s v="Subhash Nagar"/>
    <n v="77.101782400000005"/>
    <n v="28.637585600000001"/>
    <s v="South Indian"/>
    <s v="Indian Rupees(Rs.)"/>
    <x v="0"/>
    <x v="0"/>
    <s v="No"/>
    <s v="No"/>
    <n v="1"/>
    <n v="4"/>
    <n v="200"/>
    <n v="3"/>
    <n v="2014"/>
    <n v="8"/>
    <n v="1"/>
    <d v="2014-08-01T00:00:00"/>
    <n v="2.4"/>
    <x v="0"/>
  </r>
  <r>
    <n v="7180"/>
    <s v="Seth Baker's"/>
    <n v="1"/>
    <s v="New Delhi"/>
    <s v="Tagore Garden"/>
    <n v="77.112313200000003"/>
    <n v="28.651800099999999"/>
    <s v="Bakery, Desserts"/>
    <s v="Indian Rupees(Rs.)"/>
    <x v="0"/>
    <x v="0"/>
    <s v="No"/>
    <s v="No"/>
    <n v="1"/>
    <n v="3"/>
    <n v="200"/>
    <n v="1"/>
    <n v="2012"/>
    <n v="8"/>
    <n v="15"/>
    <d v="2012-08-15T00:00:00"/>
    <n v="2.4"/>
    <x v="0"/>
  </r>
  <r>
    <n v="313282"/>
    <s v="Flavors Of London"/>
    <n v="1"/>
    <s v="New Delhi"/>
    <s v="Tilak Nagar"/>
    <n v="77.085434500000005"/>
    <n v="28.639605599999999"/>
    <s v="Desserts, Ice Cream, Fast Food"/>
    <s v="Indian Rupees(Rs.)"/>
    <x v="0"/>
    <x v="0"/>
    <s v="No"/>
    <s v="No"/>
    <n v="1"/>
    <n v="2"/>
    <n v="200"/>
    <n v="1"/>
    <n v="2016"/>
    <n v="8"/>
    <n v="22"/>
    <d v="2016-08-22T00:00:00"/>
    <n v="2.4"/>
    <x v="0"/>
  </r>
  <r>
    <n v="9108"/>
    <s v="Aggarwal Sweets"/>
    <n v="1"/>
    <s v="New Delhi"/>
    <s v="Uttam Nagar"/>
    <n v="77.030204499999996"/>
    <n v="28.618780600000001"/>
    <s v="Mithai, Street Food, North Indian"/>
    <s v="Indian Rupees(Rs.)"/>
    <x v="0"/>
    <x v="0"/>
    <s v="No"/>
    <s v="No"/>
    <n v="1"/>
    <n v="3"/>
    <n v="200"/>
    <n v="1"/>
    <n v="2016"/>
    <n v="8"/>
    <n v="9"/>
    <d v="2016-08-09T00:00:00"/>
    <n v="2.4"/>
    <x v="0"/>
  </r>
  <r>
    <n v="18463329"/>
    <s v="Kaptain Bakery"/>
    <n v="1"/>
    <s v="New Delhi"/>
    <s v="Vasant Vihar"/>
    <n v="77.164293549999996"/>
    <n v="28.55870848"/>
    <s v="Bakery"/>
    <s v="Indian Rupees(Rs.)"/>
    <x v="0"/>
    <x v="0"/>
    <s v="No"/>
    <s v="No"/>
    <n v="1"/>
    <n v="1"/>
    <n v="200"/>
    <n v="1"/>
    <n v="2013"/>
    <n v="8"/>
    <n v="20"/>
    <d v="2013-08-20T00:00:00"/>
    <n v="2.4"/>
    <x v="0"/>
  </r>
  <r>
    <n v="301440"/>
    <s v="New Bakers Shoppee"/>
    <n v="1"/>
    <s v="New Delhi"/>
    <s v="Alaknanda"/>
    <n v="77.25402072"/>
    <n v="28.52553898"/>
    <s v="Bakery, Fast Food"/>
    <s v="Indian Rupees(Rs.)"/>
    <x v="0"/>
    <x v="0"/>
    <s v="No"/>
    <s v="No"/>
    <n v="1"/>
    <n v="21"/>
    <n v="200"/>
    <n v="3.2"/>
    <n v="2015"/>
    <n v="7"/>
    <n v="2"/>
    <d v="2015-07-02T00:00:00"/>
    <n v="2.4"/>
    <x v="0"/>
  </r>
  <r>
    <n v="310874"/>
    <s v="Chicken Bite"/>
    <n v="1"/>
    <s v="New Delhi"/>
    <s v="Anand Vihar"/>
    <n v="77.306530100000003"/>
    <n v="28.6595397"/>
    <s v="Fast Food"/>
    <s v="Indian Rupees(Rs.)"/>
    <x v="0"/>
    <x v="0"/>
    <s v="No"/>
    <s v="No"/>
    <n v="1"/>
    <n v="6"/>
    <n v="200"/>
    <n v="3.1"/>
    <n v="2018"/>
    <n v="7"/>
    <n v="11"/>
    <d v="2018-07-11T00:00:00"/>
    <n v="2.4"/>
    <x v="0"/>
  </r>
  <r>
    <n v="9876"/>
    <s v="Vijay Store"/>
    <n v="1"/>
    <s v="New Delhi"/>
    <s v="East of Kailash"/>
    <n v="77.245949999999993"/>
    <n v="28.558633329999999"/>
    <s v="Fast Food, Street Food"/>
    <s v="Indian Rupees(Rs.)"/>
    <x v="0"/>
    <x v="0"/>
    <s v="No"/>
    <s v="No"/>
    <n v="1"/>
    <n v="1"/>
    <n v="200"/>
    <n v="1"/>
    <n v="2015"/>
    <n v="7"/>
    <n v="17"/>
    <d v="2015-07-17T00:00:00"/>
    <n v="2.4"/>
    <x v="0"/>
  </r>
  <r>
    <n v="9806"/>
    <s v="Unique Pastry Shop"/>
    <n v="1"/>
    <s v="New Delhi"/>
    <s v="IP Extension"/>
    <n v="77.303512400000002"/>
    <n v="28.634919400000001"/>
    <s v="Bakery"/>
    <s v="Indian Rupees(Rs.)"/>
    <x v="0"/>
    <x v="1"/>
    <s v="No"/>
    <s v="No"/>
    <n v="1"/>
    <n v="86"/>
    <n v="200"/>
    <n v="3.4"/>
    <n v="2017"/>
    <n v="7"/>
    <n v="18"/>
    <d v="2017-07-18T00:00:00"/>
    <n v="2.4"/>
    <x v="0"/>
  </r>
  <r>
    <n v="5965"/>
    <s v="Sona Bakers"/>
    <n v="1"/>
    <s v="New Delhi"/>
    <s v="Jail Road"/>
    <n v="77.096780600000002"/>
    <n v="28.635676499999999"/>
    <s v="Bakery"/>
    <s v="Indian Rupees(Rs.)"/>
    <x v="0"/>
    <x v="0"/>
    <s v="No"/>
    <s v="No"/>
    <n v="1"/>
    <n v="17"/>
    <n v="200"/>
    <n v="3.4"/>
    <n v="2013"/>
    <n v="7"/>
    <n v="25"/>
    <d v="2013-07-25T00:00:00"/>
    <n v="2.4"/>
    <x v="0"/>
  </r>
  <r>
    <n v="18138461"/>
    <s v="Anna Ka Dosa"/>
    <n v="1"/>
    <s v="New Delhi"/>
    <s v="Kalkaji"/>
    <n v="77.259507850000006"/>
    <n v="28.539206669999999"/>
    <s v="South Indian"/>
    <s v="Indian Rupees(Rs.)"/>
    <x v="0"/>
    <x v="1"/>
    <s v="No"/>
    <s v="No"/>
    <n v="1"/>
    <n v="41"/>
    <n v="200"/>
    <n v="3.4"/>
    <n v="2014"/>
    <n v="7"/>
    <n v="5"/>
    <d v="2014-07-05T00:00:00"/>
    <n v="2.4"/>
    <x v="0"/>
  </r>
  <r>
    <n v="313307"/>
    <s v="Advance Bakery"/>
    <n v="1"/>
    <s v="New Delhi"/>
    <s v="Krishna Nagar"/>
    <n v="0"/>
    <n v="0"/>
    <s v="Bakery, Fast Food, Street Food"/>
    <s v="Indian Rupees(Rs.)"/>
    <x v="0"/>
    <x v="0"/>
    <s v="No"/>
    <s v="No"/>
    <n v="1"/>
    <n v="7"/>
    <n v="200"/>
    <n v="2.9"/>
    <n v="2018"/>
    <n v="7"/>
    <n v="6"/>
    <d v="2018-07-06T00:00:00"/>
    <n v="2.4"/>
    <x v="0"/>
  </r>
  <r>
    <n v="18385727"/>
    <s v="OCD - Online Cake Delivery"/>
    <n v="1"/>
    <s v="New Delhi"/>
    <s v="Lado Sarai"/>
    <n v="77.195408900000004"/>
    <n v="28.523118799999999"/>
    <s v="Bakery, Desserts"/>
    <s v="Indian Rupees(Rs.)"/>
    <x v="0"/>
    <x v="0"/>
    <s v="No"/>
    <s v="No"/>
    <n v="1"/>
    <n v="1"/>
    <n v="200"/>
    <n v="1"/>
    <n v="2011"/>
    <n v="7"/>
    <n v="9"/>
    <d v="2011-07-09T00:00:00"/>
    <n v="2.4"/>
    <x v="0"/>
  </r>
  <r>
    <n v="300729"/>
    <s v="Finger Licious"/>
    <n v="1"/>
    <s v="New Delhi"/>
    <s v="Laxmi Nagar"/>
    <n v="77.285064899999995"/>
    <n v="28.635605300000002"/>
    <s v="Bakery, Fast Food"/>
    <s v="Indian Rupees(Rs.)"/>
    <x v="0"/>
    <x v="1"/>
    <s v="No"/>
    <s v="No"/>
    <n v="1"/>
    <n v="188"/>
    <n v="200"/>
    <n v="3.4"/>
    <n v="2017"/>
    <n v="7"/>
    <n v="4"/>
    <d v="2017-07-04T00:00:00"/>
    <n v="2.4"/>
    <x v="0"/>
  </r>
  <r>
    <n v="18489805"/>
    <s v="Burger Wala"/>
    <n v="1"/>
    <s v="New Delhi"/>
    <s v="Mahipalpur"/>
    <n v="77.128427000000002"/>
    <n v="28.544107700000001"/>
    <s v="Burger, Fast Food"/>
    <s v="Indian Rupees(Rs.)"/>
    <x v="0"/>
    <x v="0"/>
    <s v="No"/>
    <s v="No"/>
    <n v="1"/>
    <n v="1"/>
    <n v="200"/>
    <n v="1"/>
    <n v="2011"/>
    <n v="7"/>
    <n v="4"/>
    <d v="2011-07-04T00:00:00"/>
    <n v="2.4"/>
    <x v="0"/>
  </r>
  <r>
    <n v="18489808"/>
    <s v="Swadist Bhojnalaya"/>
    <n v="1"/>
    <s v="New Delhi"/>
    <s v="MG Road"/>
    <n v="77.145774000000003"/>
    <n v="28.494662000000002"/>
    <s v="Chinese, North Indian"/>
    <s v="Indian Rupees(Rs.)"/>
    <x v="0"/>
    <x v="0"/>
    <s v="No"/>
    <s v="No"/>
    <n v="1"/>
    <n v="2"/>
    <n v="200"/>
    <n v="1"/>
    <n v="2017"/>
    <n v="7"/>
    <n v="17"/>
    <d v="2017-07-17T00:00:00"/>
    <n v="2.4"/>
    <x v="0"/>
  </r>
  <r>
    <n v="303589"/>
    <s v="Snaxpress Tastes &amp; Cakes"/>
    <n v="1"/>
    <s v="New Delhi"/>
    <s v="Moti Nagar"/>
    <n v="77.139934400000001"/>
    <n v="28.657701200000002"/>
    <s v="Bakery, Desserts"/>
    <s v="Indian Rupees(Rs.)"/>
    <x v="0"/>
    <x v="0"/>
    <s v="No"/>
    <s v="No"/>
    <n v="1"/>
    <n v="5"/>
    <n v="200"/>
    <n v="2.9"/>
    <n v="2012"/>
    <n v="7"/>
    <n v="27"/>
    <d v="2012-07-27T00:00:00"/>
    <n v="2.4"/>
    <x v="0"/>
  </r>
  <r>
    <n v="300608"/>
    <s v="Chowmein Hut"/>
    <n v="1"/>
    <s v="New Delhi"/>
    <s v="Paharganj"/>
    <n v="77.212263890000003"/>
    <n v="28.643791669999999"/>
    <s v="Chinese"/>
    <s v="Indian Rupees(Rs.)"/>
    <x v="0"/>
    <x v="0"/>
    <s v="No"/>
    <s v="No"/>
    <n v="1"/>
    <n v="4"/>
    <n v="200"/>
    <n v="2.9"/>
    <n v="2014"/>
    <n v="7"/>
    <n v="28"/>
    <d v="2014-07-28T00:00:00"/>
    <n v="2.4"/>
    <x v="0"/>
  </r>
  <r>
    <n v="311162"/>
    <s v="Deluxe Butter Omlette"/>
    <n v="1"/>
    <s v="New Delhi"/>
    <s v="Prashant Vihar"/>
    <n v="77.134449700000005"/>
    <n v="28.7155992"/>
    <s v="Fast Food"/>
    <s v="Indian Rupees(Rs.)"/>
    <x v="0"/>
    <x v="0"/>
    <s v="No"/>
    <s v="No"/>
    <n v="1"/>
    <n v="13"/>
    <n v="200"/>
    <n v="3.3"/>
    <n v="2015"/>
    <n v="7"/>
    <n v="25"/>
    <d v="2015-07-25T00:00:00"/>
    <n v="2.4"/>
    <x v="0"/>
  </r>
  <r>
    <n v="307168"/>
    <s v="Jasmine Fast Food Centre"/>
    <n v="1"/>
    <s v="New Delhi"/>
    <s v="R K Puram"/>
    <n v="77.177947599999996"/>
    <n v="28.564264399999999"/>
    <s v="North Indian, South Indian, Chinese"/>
    <s v="Indian Rupees(Rs.)"/>
    <x v="0"/>
    <x v="0"/>
    <s v="No"/>
    <s v="No"/>
    <n v="1"/>
    <n v="11"/>
    <n v="200"/>
    <n v="2.9"/>
    <n v="2012"/>
    <n v="7"/>
    <n v="17"/>
    <d v="2012-07-17T00:00:00"/>
    <n v="2.4"/>
    <x v="0"/>
  </r>
  <r>
    <n v="8853"/>
    <s v="Mathew's Cafe"/>
    <n v="1"/>
    <s v="New Delhi"/>
    <s v="R K Puram"/>
    <n v="77.177835900000005"/>
    <n v="28.564754199999999"/>
    <s v="South Indian"/>
    <s v="Indian Rupees(Rs.)"/>
    <x v="0"/>
    <x v="0"/>
    <s v="No"/>
    <s v="No"/>
    <n v="1"/>
    <n v="148"/>
    <n v="200"/>
    <n v="3.7"/>
    <n v="2013"/>
    <n v="7"/>
    <n v="28"/>
    <d v="2013-07-28T00:00:00"/>
    <n v="2.4"/>
    <x v="0"/>
  </r>
  <r>
    <n v="302318"/>
    <s v="Sonu Sweets"/>
    <n v="1"/>
    <s v="New Delhi"/>
    <s v="Sainik Farms"/>
    <n v="77.198856399999997"/>
    <n v="28.50556607"/>
    <s v="Mithai, Chinese"/>
    <s v="Indian Rupees(Rs.)"/>
    <x v="0"/>
    <x v="0"/>
    <s v="No"/>
    <s v="No"/>
    <n v="1"/>
    <n v="2"/>
    <n v="200"/>
    <n v="1"/>
    <n v="2016"/>
    <n v="7"/>
    <n v="27"/>
    <d v="2016-07-27T00:00:00"/>
    <n v="2.4"/>
    <x v="0"/>
  </r>
  <r>
    <n v="7849"/>
    <s v="A-One Green Sweet Corner"/>
    <n v="1"/>
    <s v="New Delhi"/>
    <s v="SDA"/>
    <n v="77.199682800000005"/>
    <n v="28.5512397"/>
    <s v="Mithai, Street Food"/>
    <s v="Indian Rupees(Rs.)"/>
    <x v="0"/>
    <x v="0"/>
    <s v="No"/>
    <s v="No"/>
    <n v="1"/>
    <n v="4"/>
    <n v="200"/>
    <n v="2.9"/>
    <n v="2017"/>
    <n v="7"/>
    <n v="12"/>
    <d v="2017-07-12T00:00:00"/>
    <n v="2.4"/>
    <x v="0"/>
  </r>
  <r>
    <n v="18157406"/>
    <s v="Shree Bhog Pure Veg Restaurant"/>
    <n v="1"/>
    <s v="New Delhi"/>
    <s v="Shakarpur"/>
    <n v="77.278968599999999"/>
    <n v="28.627586600000001"/>
    <s v="North Indian, Chinese"/>
    <s v="Indian Rupees(Rs.)"/>
    <x v="0"/>
    <x v="0"/>
    <s v="No"/>
    <s v="No"/>
    <n v="1"/>
    <n v="7"/>
    <n v="200"/>
    <n v="3"/>
    <n v="2010"/>
    <n v="7"/>
    <n v="12"/>
    <d v="2010-07-12T00:00:00"/>
    <n v="2.4"/>
    <x v="0"/>
  </r>
  <r>
    <n v="313171"/>
    <s v="Nagpal's"/>
    <n v="1"/>
    <s v="New Delhi"/>
    <s v="Shalimar Bagh"/>
    <n v="77.156722000000002"/>
    <n v="28.715236999999998"/>
    <s v="Street Food, North Indian"/>
    <s v="Indian Rupees(Rs.)"/>
    <x v="0"/>
    <x v="1"/>
    <s v="No"/>
    <s v="No"/>
    <n v="1"/>
    <n v="31"/>
    <n v="200"/>
    <n v="3.5"/>
    <n v="2010"/>
    <n v="7"/>
    <n v="14"/>
    <d v="2010-07-14T00:00:00"/>
    <n v="2.4"/>
    <x v="0"/>
  </r>
  <r>
    <n v="18358654"/>
    <s v="Scoops"/>
    <n v="1"/>
    <s v="New Delhi"/>
    <s v="Uttam Nagar"/>
    <n v="77.058020400000004"/>
    <n v="28.620382599999999"/>
    <s v="Beverages, Fast Food"/>
    <s v="Indian Rupees(Rs.)"/>
    <x v="0"/>
    <x v="0"/>
    <s v="No"/>
    <s v="No"/>
    <n v="1"/>
    <n v="9"/>
    <n v="200"/>
    <n v="2.8"/>
    <n v="2014"/>
    <n v="7"/>
    <n v="9"/>
    <d v="2014-07-09T00:00:00"/>
    <n v="2.4"/>
    <x v="0"/>
  </r>
  <r>
    <n v="307946"/>
    <s v="Singh's Ice Cream Parlour"/>
    <n v="1"/>
    <s v="New Delhi"/>
    <s v="Uttam Nagar"/>
    <n v="77.039176299999994"/>
    <n v="28.621128200000001"/>
    <s v="Ice Cream, Desserts, Fast Food"/>
    <s v="Indian Rupees(Rs.)"/>
    <x v="0"/>
    <x v="0"/>
    <s v="No"/>
    <s v="No"/>
    <n v="1"/>
    <n v="8"/>
    <n v="200"/>
    <n v="3"/>
    <n v="2016"/>
    <n v="7"/>
    <n v="20"/>
    <d v="2016-07-20T00:00:00"/>
    <n v="2.4"/>
    <x v="0"/>
  </r>
  <r>
    <n v="18258762"/>
    <s v="Pastry Point"/>
    <n v="1"/>
    <s v="New Delhi"/>
    <s v="Vikaspuri"/>
    <n v="77.070971900000004"/>
    <n v="28.640351800000001"/>
    <s v="Bakery, Fast Food"/>
    <s v="Indian Rupees(Rs.)"/>
    <x v="0"/>
    <x v="0"/>
    <s v="No"/>
    <s v="No"/>
    <n v="1"/>
    <n v="3"/>
    <n v="200"/>
    <n v="1"/>
    <n v="2016"/>
    <n v="7"/>
    <n v="10"/>
    <d v="2016-07-10T00:00:00"/>
    <n v="2.4"/>
    <x v="0"/>
  </r>
  <r>
    <n v="18124373"/>
    <s v="Keventer's South Indian &amp; Chinese Food"/>
    <n v="1"/>
    <s v="New Delhi"/>
    <s v="Anand Vihar"/>
    <n v="77.306812699999995"/>
    <n v="28.659459200000001"/>
    <s v="Chinese, South Indian"/>
    <s v="Indian Rupees(Rs.)"/>
    <x v="0"/>
    <x v="0"/>
    <s v="No"/>
    <s v="No"/>
    <n v="1"/>
    <n v="9"/>
    <n v="200"/>
    <n v="2.8"/>
    <n v="2018"/>
    <n v="6"/>
    <n v="22"/>
    <d v="2018-06-22T00:00:00"/>
    <n v="2.4"/>
    <x v="0"/>
  </r>
  <r>
    <n v="312693"/>
    <s v="Al Yousuf"/>
    <n v="1"/>
    <s v="New Delhi"/>
    <s v="Chandni Chowk"/>
    <n v="77.225471499999998"/>
    <n v="28.655181899999999"/>
    <s v="Mughlai"/>
    <s v="Indian Rupees(Rs.)"/>
    <x v="0"/>
    <x v="0"/>
    <s v="No"/>
    <s v="No"/>
    <n v="1"/>
    <n v="30"/>
    <n v="200"/>
    <n v="3.7"/>
    <n v="2013"/>
    <n v="6"/>
    <n v="3"/>
    <d v="2013-06-03T00:00:00"/>
    <n v="2.4"/>
    <x v="0"/>
  </r>
  <r>
    <n v="5462"/>
    <s v="Taj Snacks"/>
    <n v="1"/>
    <s v="New Delhi"/>
    <s v="Daryaganj"/>
    <n v="77.240470400000007"/>
    <n v="28.6428148"/>
    <s v="South Indian"/>
    <s v="Indian Rupees(Rs.)"/>
    <x v="0"/>
    <x v="0"/>
    <s v="No"/>
    <s v="No"/>
    <n v="1"/>
    <n v="5"/>
    <n v="200"/>
    <n v="3"/>
    <n v="2015"/>
    <n v="6"/>
    <n v="24"/>
    <d v="2015-06-24T00:00:00"/>
    <n v="2.4"/>
    <x v="0"/>
  </r>
  <r>
    <n v="18291241"/>
    <s v="Lalu Kababe"/>
    <n v="1"/>
    <s v="New Delhi"/>
    <s v="Jama Masjid"/>
    <n v="77.233927600000001"/>
    <n v="28.6497621"/>
    <s v="Mughlai"/>
    <s v="Indian Rupees(Rs.)"/>
    <x v="0"/>
    <x v="0"/>
    <s v="No"/>
    <s v="No"/>
    <n v="1"/>
    <n v="13"/>
    <n v="200"/>
    <n v="3.2"/>
    <n v="2018"/>
    <n v="6"/>
    <n v="18"/>
    <d v="2018-06-18T00:00:00"/>
    <n v="2.4"/>
    <x v="0"/>
  </r>
  <r>
    <n v="7590"/>
    <s v="Bikaner Sweets &amp; Namkeen"/>
    <n v="1"/>
    <s v="New Delhi"/>
    <s v="Kalkaji"/>
    <n v="77.254763019999999"/>
    <n v="28.525629120000001"/>
    <s v="Mithai, Street Food"/>
    <s v="Indian Rupees(Rs.)"/>
    <x v="0"/>
    <x v="0"/>
    <s v="No"/>
    <s v="No"/>
    <n v="1"/>
    <n v="4"/>
    <n v="200"/>
    <n v="2.9"/>
    <n v="2016"/>
    <n v="6"/>
    <n v="16"/>
    <d v="2016-06-16T00:00:00"/>
    <n v="2.4"/>
    <x v="0"/>
  </r>
  <r>
    <n v="2920"/>
    <s v="Patna Roll Center"/>
    <n v="1"/>
    <s v="New Delhi"/>
    <s v="Mukherjee Nagar"/>
    <n v="77.215141900000006"/>
    <n v="28.711161700000002"/>
    <s v="Fast Food"/>
    <s v="Indian Rupees(Rs.)"/>
    <x v="0"/>
    <x v="0"/>
    <s v="No"/>
    <s v="No"/>
    <n v="1"/>
    <n v="10"/>
    <n v="200"/>
    <n v="3.1"/>
    <n v="2016"/>
    <n v="6"/>
    <n v="2"/>
    <d v="2016-06-02T00:00:00"/>
    <n v="2.4"/>
    <x v="0"/>
  </r>
  <r>
    <n v="18445631"/>
    <s v="Kayasthas Food Junction"/>
    <n v="1"/>
    <s v="New Delhi"/>
    <s v="Palam"/>
    <n v="77.101994120000001"/>
    <n v="28.607614770000001"/>
    <s v="Chinese, Fast Food"/>
    <s v="Indian Rupees(Rs.)"/>
    <x v="0"/>
    <x v="0"/>
    <s v="No"/>
    <s v="No"/>
    <n v="1"/>
    <n v="1"/>
    <n v="200"/>
    <n v="1"/>
    <n v="2014"/>
    <n v="6"/>
    <n v="19"/>
    <d v="2014-06-19T00:00:00"/>
    <n v="2.4"/>
    <x v="0"/>
  </r>
  <r>
    <n v="18233577"/>
    <s v="Cherry Fresh"/>
    <n v="1"/>
    <s v="New Delhi"/>
    <s v="Paschim Vihar"/>
    <n v="77.108813900000001"/>
    <n v="28.6704942"/>
    <s v="Ice Cream, Desserts"/>
    <s v="Indian Rupees(Rs.)"/>
    <x v="0"/>
    <x v="1"/>
    <s v="No"/>
    <s v="No"/>
    <n v="1"/>
    <n v="21"/>
    <n v="200"/>
    <n v="3.3"/>
    <n v="2010"/>
    <n v="6"/>
    <n v="2"/>
    <d v="2010-06-02T00:00:00"/>
    <n v="2.4"/>
    <x v="0"/>
  </r>
  <r>
    <n v="18398575"/>
    <s v="Grand Bikaner"/>
    <n v="1"/>
    <s v="New Delhi"/>
    <s v="Pitampura"/>
    <n v="77.138135000000005"/>
    <n v="28.706284100000001"/>
    <s v="Mithai, Street Food"/>
    <s v="Indian Rupees(Rs.)"/>
    <x v="0"/>
    <x v="1"/>
    <s v="No"/>
    <s v="No"/>
    <n v="1"/>
    <n v="5"/>
    <n v="200"/>
    <n v="3"/>
    <n v="2012"/>
    <n v="6"/>
    <n v="16"/>
    <d v="2012-06-16T00:00:00"/>
    <n v="2.4"/>
    <x v="0"/>
  </r>
  <r>
    <n v="18358182"/>
    <s v="Jeet Pizza"/>
    <n v="1"/>
    <s v="New Delhi"/>
    <s v="Pitampura"/>
    <n v="77.141625500000004"/>
    <n v="28.712230600000002"/>
    <s v="Pizza, Fast Food"/>
    <s v="Indian Rupees(Rs.)"/>
    <x v="0"/>
    <x v="1"/>
    <s v="No"/>
    <s v="No"/>
    <n v="1"/>
    <n v="3"/>
    <n v="200"/>
    <n v="1"/>
    <n v="2015"/>
    <n v="6"/>
    <n v="7"/>
    <d v="2015-06-07T00:00:00"/>
    <n v="2.4"/>
    <x v="0"/>
  </r>
  <r>
    <n v="18400762"/>
    <s v="Pash!"/>
    <n v="1"/>
    <s v="New Delhi"/>
    <s v="Preet Vihar"/>
    <n v="77.286024299999994"/>
    <n v="28.632654800000001"/>
    <s v="Bakery"/>
    <s v="Indian Rupees(Rs.)"/>
    <x v="0"/>
    <x v="0"/>
    <s v="No"/>
    <s v="No"/>
    <n v="1"/>
    <n v="6"/>
    <n v="200"/>
    <n v="3.1"/>
    <n v="2012"/>
    <n v="6"/>
    <n v="22"/>
    <d v="2012-06-22T00:00:00"/>
    <n v="2.4"/>
    <x v="0"/>
  </r>
  <r>
    <n v="8488"/>
    <s v="Rupa Dairy"/>
    <n v="1"/>
    <s v="New Delhi"/>
    <s v="Preet Vihar"/>
    <n v="77.294788999999994"/>
    <n v="28.639722200000001"/>
    <s v="Mithai, Street Food"/>
    <s v="Indian Rupees(Rs.)"/>
    <x v="0"/>
    <x v="0"/>
    <s v="No"/>
    <s v="No"/>
    <n v="1"/>
    <n v="6"/>
    <n v="200"/>
    <n v="2.9"/>
    <n v="2017"/>
    <n v="6"/>
    <n v="19"/>
    <d v="2017-06-19T00:00:00"/>
    <n v="2.4"/>
    <x v="0"/>
  </r>
  <r>
    <n v="308969"/>
    <s v="Shree Gopal Ji Chole Bhature"/>
    <n v="1"/>
    <s v="New Delhi"/>
    <s v="Rohini"/>
    <n v="77.102085599999995"/>
    <n v="28.700394200000002"/>
    <s v="Street Food"/>
    <s v="Indian Rupees(Rs.)"/>
    <x v="0"/>
    <x v="0"/>
    <s v="No"/>
    <s v="No"/>
    <n v="1"/>
    <n v="129"/>
    <n v="200"/>
    <n v="3.9"/>
    <n v="2014"/>
    <n v="6"/>
    <n v="11"/>
    <d v="2014-06-11T00:00:00"/>
    <n v="2.4"/>
    <x v="0"/>
  </r>
  <r>
    <n v="5271"/>
    <s v="Kwality Pastry Parlour"/>
    <n v="1"/>
    <s v="New Delhi"/>
    <s v="Shalimar Bagh"/>
    <n v="77.161862400000004"/>
    <n v="28.703549899999999"/>
    <s v="Bakery, Desserts"/>
    <s v="Indian Rupees(Rs.)"/>
    <x v="0"/>
    <x v="0"/>
    <s v="No"/>
    <s v="No"/>
    <n v="1"/>
    <n v="51"/>
    <n v="200"/>
    <n v="3.5"/>
    <n v="2018"/>
    <n v="6"/>
    <n v="27"/>
    <d v="2018-06-27T00:00:00"/>
    <n v="2.4"/>
    <x v="0"/>
  </r>
  <r>
    <n v="18358206"/>
    <s v="Madras Cafe"/>
    <n v="1"/>
    <s v="New Delhi"/>
    <s v="Uttam Nagar"/>
    <n v="77.058258100000003"/>
    <n v="28.618987400000002"/>
    <s v="South Indian"/>
    <s v="Indian Rupees(Rs.)"/>
    <x v="0"/>
    <x v="0"/>
    <s v="No"/>
    <s v="No"/>
    <n v="1"/>
    <n v="3"/>
    <n v="200"/>
    <n v="1"/>
    <n v="2017"/>
    <n v="6"/>
    <n v="23"/>
    <d v="2017-06-23T00:00:00"/>
    <n v="2.4"/>
    <x v="0"/>
  </r>
  <r>
    <n v="18424584"/>
    <s v="South Street Cafe"/>
    <n v="1"/>
    <s v="New Delhi"/>
    <s v="Vasundhara Enclave"/>
    <n v="77.322436300000007"/>
    <n v="28.601483300000002"/>
    <s v="South Indian"/>
    <s v="Indian Rupees(Rs.)"/>
    <x v="0"/>
    <x v="0"/>
    <s v="No"/>
    <s v="No"/>
    <n v="1"/>
    <n v="2"/>
    <n v="200"/>
    <n v="1"/>
    <n v="2011"/>
    <n v="6"/>
    <n v="2"/>
    <d v="2011-06-02T00:00:00"/>
    <n v="2.4"/>
    <x v="0"/>
  </r>
  <r>
    <n v="18245248"/>
    <s v="Pasta Hub"/>
    <n v="1"/>
    <s v="New Delhi"/>
    <s v="Vijay Nagar"/>
    <n v="77.201127999999997"/>
    <n v="28.691641400000002"/>
    <s v="Italian"/>
    <s v="Indian Rupees(Rs.)"/>
    <x v="0"/>
    <x v="0"/>
    <s v="No"/>
    <s v="No"/>
    <n v="1"/>
    <n v="16"/>
    <n v="200"/>
    <n v="3"/>
    <n v="2014"/>
    <n v="6"/>
    <n v="21"/>
    <d v="2014-06-21T00:00:00"/>
    <n v="2.4"/>
    <x v="0"/>
  </r>
  <r>
    <n v="18455876"/>
    <s v="OCD - Online Cake Delivery"/>
    <n v="1"/>
    <s v="New Delhi"/>
    <s v="Yusuf Sarai"/>
    <n v="77.206351600000005"/>
    <n v="28.556622999999998"/>
    <s v="Bakery, Desserts"/>
    <s v="Indian Rupees(Rs.)"/>
    <x v="0"/>
    <x v="0"/>
    <s v="No"/>
    <s v="No"/>
    <n v="1"/>
    <n v="1"/>
    <n v="200"/>
    <n v="1"/>
    <n v="2010"/>
    <n v="6"/>
    <n v="16"/>
    <d v="2010-06-16T00:00:00"/>
    <n v="2.4"/>
    <x v="0"/>
  </r>
  <r>
    <n v="6560"/>
    <s v="Aapni Dhani"/>
    <n v="1"/>
    <s v="New Delhi"/>
    <s v="Ashok Vihar Phase 1"/>
    <n v="77.173145199999993"/>
    <n v="28.692711800000001"/>
    <s v="North Indian, Street Food"/>
    <s v="Indian Rupees(Rs.)"/>
    <x v="0"/>
    <x v="0"/>
    <s v="No"/>
    <s v="No"/>
    <n v="1"/>
    <n v="23"/>
    <n v="200"/>
    <n v="2.8"/>
    <n v="2012"/>
    <n v="5"/>
    <n v="20"/>
    <d v="2012-05-20T00:00:00"/>
    <n v="2.4"/>
    <x v="0"/>
  </r>
  <r>
    <n v="18335816"/>
    <s v="Amul Ice-Cream Parlour"/>
    <n v="1"/>
    <s v="New Delhi"/>
    <s v="Geeta Colony"/>
    <n v="77.275275890000003"/>
    <n v="28.65770835"/>
    <s v="Ice Cream"/>
    <s v="Indian Rupees(Rs.)"/>
    <x v="0"/>
    <x v="0"/>
    <s v="No"/>
    <s v="No"/>
    <n v="1"/>
    <n v="4"/>
    <n v="200"/>
    <n v="3"/>
    <n v="2015"/>
    <n v="5"/>
    <n v="3"/>
    <d v="2015-05-03T00:00:00"/>
    <n v="2.4"/>
    <x v="0"/>
  </r>
  <r>
    <n v="18455515"/>
    <s v="Flavour's"/>
    <n v="1"/>
    <s v="New Delhi"/>
    <s v="GTB Nagar"/>
    <n v="77.208484900000002"/>
    <n v="28.700706"/>
    <s v="Fast Food"/>
    <s v="Indian Rupees(Rs.)"/>
    <x v="0"/>
    <x v="0"/>
    <s v="No"/>
    <s v="No"/>
    <n v="1"/>
    <n v="1"/>
    <n v="200"/>
    <n v="1"/>
    <n v="2018"/>
    <n v="5"/>
    <n v="4"/>
    <d v="2018-05-04T00:00:00"/>
    <n v="2.4"/>
    <x v="0"/>
  </r>
  <r>
    <n v="303582"/>
    <s v="Cafe Meadows"/>
    <n v="1"/>
    <s v="New Delhi"/>
    <s v="IP Extension"/>
    <n v="77.2995552"/>
    <n v="28.6360907"/>
    <s v="Fast Food, Desserts"/>
    <s v="Indian Rupees(Rs.)"/>
    <x v="0"/>
    <x v="0"/>
    <s v="No"/>
    <s v="No"/>
    <n v="1"/>
    <n v="26"/>
    <n v="200"/>
    <n v="3.1"/>
    <n v="2014"/>
    <n v="5"/>
    <n v="7"/>
    <d v="2014-05-07T00:00:00"/>
    <n v="2.4"/>
    <x v="0"/>
  </r>
  <r>
    <n v="301822"/>
    <s v="Kwality Sweet Corner"/>
    <n v="1"/>
    <s v="New Delhi"/>
    <s v="Jail Road"/>
    <n v="77.110983899999994"/>
    <n v="28.6244686"/>
    <s v="Chinese, Mithai"/>
    <s v="Indian Rupees(Rs.)"/>
    <x v="0"/>
    <x v="0"/>
    <s v="No"/>
    <s v="No"/>
    <n v="1"/>
    <n v="3"/>
    <n v="200"/>
    <n v="1"/>
    <n v="2016"/>
    <n v="5"/>
    <n v="28"/>
    <d v="2016-05-28T00:00:00"/>
    <n v="2.4"/>
    <x v="0"/>
  </r>
  <r>
    <n v="302514"/>
    <s v="Kadimi Sweets"/>
    <n v="1"/>
    <s v="New Delhi"/>
    <s v="Jangpura"/>
    <n v="77.247519999999994"/>
    <n v="28.581965700000001"/>
    <s v="Mithai, Street Food"/>
    <s v="Indian Rupees(Rs.)"/>
    <x v="0"/>
    <x v="0"/>
    <s v="No"/>
    <s v="No"/>
    <n v="1"/>
    <n v="42"/>
    <n v="200"/>
    <n v="3.1"/>
    <n v="2018"/>
    <n v="5"/>
    <n v="8"/>
    <d v="2018-05-08T00:00:00"/>
    <n v="2.4"/>
    <x v="0"/>
  </r>
  <r>
    <n v="313225"/>
    <s v="Raj Petha Bhandar"/>
    <n v="1"/>
    <s v="New Delhi"/>
    <s v="Krishna Nagar"/>
    <n v="77.283345800000006"/>
    <n v="28.660018999999998"/>
    <s v="Mithai"/>
    <s v="Indian Rupees(Rs.)"/>
    <x v="0"/>
    <x v="0"/>
    <s v="No"/>
    <s v="No"/>
    <n v="1"/>
    <n v="1"/>
    <n v="200"/>
    <n v="1"/>
    <n v="2013"/>
    <n v="5"/>
    <n v="24"/>
    <d v="2013-05-24T00:00:00"/>
    <n v="2.4"/>
    <x v="0"/>
  </r>
  <r>
    <n v="18285199"/>
    <s v="Karuna"/>
    <n v="1"/>
    <s v="New Delhi"/>
    <s v="Malviya Nagar"/>
    <n v="77.216999700000002"/>
    <n v="28.534099900000001"/>
    <s v="South Indian"/>
    <s v="Indian Rupees(Rs.)"/>
    <x v="0"/>
    <x v="0"/>
    <s v="No"/>
    <s v="No"/>
    <n v="1"/>
    <n v="15"/>
    <n v="200"/>
    <n v="3"/>
    <n v="2013"/>
    <n v="5"/>
    <n v="5"/>
    <d v="2013-05-05T00:00:00"/>
    <n v="2.4"/>
    <x v="0"/>
  </r>
  <r>
    <n v="300960"/>
    <s v="Shiv Shakti Restaurant"/>
    <n v="1"/>
    <s v="New Delhi"/>
    <s v="Mayur Vihar Phase 1"/>
    <n v="77.293357099999994"/>
    <n v="28.6035787"/>
    <s v="South Indian, Chinese"/>
    <s v="Indian Rupees(Rs.)"/>
    <x v="0"/>
    <x v="0"/>
    <s v="No"/>
    <s v="No"/>
    <n v="1"/>
    <n v="18"/>
    <n v="200"/>
    <n v="3"/>
    <n v="2010"/>
    <n v="5"/>
    <n v="3"/>
    <d v="2010-05-03T00:00:00"/>
    <n v="2.4"/>
    <x v="0"/>
  </r>
  <r>
    <n v="311993"/>
    <s v="Riddhi Siddhi Restaurant"/>
    <n v="1"/>
    <s v="New Delhi"/>
    <s v="Mayur Vihar Phase 1"/>
    <n v="77.309161799999998"/>
    <n v="28.590319099999999"/>
    <s v="North Indian, Fast Food"/>
    <s v="Indian Rupees(Rs.)"/>
    <x v="0"/>
    <x v="0"/>
    <s v="No"/>
    <s v="No"/>
    <n v="1"/>
    <n v="2"/>
    <n v="200"/>
    <n v="1"/>
    <n v="2015"/>
    <n v="5"/>
    <n v="17"/>
    <d v="2015-05-17T00:00:00"/>
    <n v="2.4"/>
    <x v="0"/>
  </r>
  <r>
    <n v="18281993"/>
    <s v="Tripti Foods"/>
    <n v="1"/>
    <s v="New Delhi"/>
    <s v="Mayur Vihar Phase 1"/>
    <n v="77.295587249999997"/>
    <n v="28.60682357"/>
    <s v="South Indian"/>
    <s v="Indian Rupees(Rs.)"/>
    <x v="0"/>
    <x v="0"/>
    <s v="No"/>
    <s v="No"/>
    <n v="1"/>
    <n v="1"/>
    <n v="200"/>
    <n v="1"/>
    <n v="2017"/>
    <n v="5"/>
    <n v="28"/>
    <d v="2017-05-28T00:00:00"/>
    <n v="2.4"/>
    <x v="0"/>
  </r>
  <r>
    <n v="313360"/>
    <s v="Mitra Da Dhaba"/>
    <n v="1"/>
    <s v="New Delhi"/>
    <s v="Mayur Vihar Phase 3"/>
    <n v="77.3369754"/>
    <n v="28.6134959"/>
    <s v="North Indian, Chinese"/>
    <s v="Indian Rupees(Rs.)"/>
    <x v="0"/>
    <x v="0"/>
    <s v="No"/>
    <s v="No"/>
    <n v="1"/>
    <n v="2"/>
    <n v="200"/>
    <n v="1"/>
    <n v="2014"/>
    <n v="5"/>
    <n v="11"/>
    <d v="2014-05-11T00:00:00"/>
    <n v="2.4"/>
    <x v="0"/>
  </r>
  <r>
    <n v="18349914"/>
    <s v="NBC Nirankari Bakers"/>
    <n v="1"/>
    <s v="New Delhi"/>
    <s v="Najafgarh"/>
    <n v="76.975318900000005"/>
    <n v="28.611234700000001"/>
    <s v="Pizza, Fast Food, Bakery"/>
    <s v="Indian Rupees(Rs.)"/>
    <x v="0"/>
    <x v="0"/>
    <s v="No"/>
    <s v="No"/>
    <n v="1"/>
    <n v="1"/>
    <n v="200"/>
    <n v="1"/>
    <n v="2017"/>
    <n v="5"/>
    <n v="4"/>
    <d v="2017-05-04T00:00:00"/>
    <n v="2.4"/>
    <x v="0"/>
  </r>
  <r>
    <n v="301932"/>
    <s v="Aggarwal Sweets &amp; Bakers"/>
    <n v="1"/>
    <s v="New Delhi"/>
    <s v="Naraina"/>
    <n v="77.135764199999997"/>
    <n v="28.6223499"/>
    <s v="Desserts, Street Food"/>
    <s v="Indian Rupees(Rs.)"/>
    <x v="0"/>
    <x v="0"/>
    <s v="No"/>
    <s v="No"/>
    <n v="1"/>
    <n v="1"/>
    <n v="200"/>
    <n v="1"/>
    <n v="2013"/>
    <n v="5"/>
    <n v="7"/>
    <d v="2013-05-07T00:00:00"/>
    <n v="2.4"/>
    <x v="0"/>
  </r>
  <r>
    <n v="300616"/>
    <s v="Mourya Sweets Chat Bhandar"/>
    <n v="1"/>
    <s v="New Delhi"/>
    <s v="Paharganj"/>
    <n v="77.209786109999996"/>
    <n v="28.64710556"/>
    <s v="Fast Food, Chinese, Mithai, Street Food"/>
    <s v="Indian Rupees(Rs.)"/>
    <x v="0"/>
    <x v="0"/>
    <s v="No"/>
    <s v="No"/>
    <n v="1"/>
    <n v="4"/>
    <n v="200"/>
    <n v="2.9"/>
    <n v="2011"/>
    <n v="5"/>
    <n v="15"/>
    <d v="2011-05-15T00:00:00"/>
    <n v="2.4"/>
    <x v="0"/>
  </r>
  <r>
    <n v="306739"/>
    <s v="Ankit Fast Food Corner"/>
    <n v="1"/>
    <s v="New Delhi"/>
    <s v="Palam"/>
    <n v="77.081823999999997"/>
    <n v="28.599947100000001"/>
    <s v="Chinese"/>
    <s v="Indian Rupees(Rs.)"/>
    <x v="0"/>
    <x v="0"/>
    <s v="No"/>
    <s v="No"/>
    <n v="1"/>
    <n v="5"/>
    <n v="200"/>
    <n v="2.9"/>
    <n v="2013"/>
    <n v="5"/>
    <n v="2"/>
    <d v="2013-05-02T00:00:00"/>
    <n v="2.4"/>
    <x v="0"/>
  </r>
  <r>
    <n v="8660"/>
    <s v="Sindh Sweet Corner"/>
    <n v="1"/>
    <s v="New Delhi"/>
    <s v="Rajinder Nagar"/>
    <n v="77.180053000000001"/>
    <n v="28.6383473"/>
    <s v="Mithai, Street Food"/>
    <s v="Indian Rupees(Rs.)"/>
    <x v="0"/>
    <x v="0"/>
    <s v="No"/>
    <s v="No"/>
    <n v="1"/>
    <n v="22"/>
    <n v="200"/>
    <n v="2.7"/>
    <n v="2017"/>
    <n v="5"/>
    <n v="9"/>
    <d v="2017-05-09T00:00:00"/>
    <n v="2.4"/>
    <x v="0"/>
  </r>
  <r>
    <n v="18428536"/>
    <s v="Big Belly Burger"/>
    <n v="1"/>
    <s v="New Delhi"/>
    <s v="Sainik Farms"/>
    <n v="77.201127999999997"/>
    <n v="28.509105999999999"/>
    <s v="Fast Food"/>
    <s v="Indian Rupees(Rs.)"/>
    <x v="0"/>
    <x v="1"/>
    <s v="No"/>
    <s v="No"/>
    <n v="1"/>
    <n v="6"/>
    <n v="200"/>
    <n v="2.7"/>
    <n v="2017"/>
    <n v="5"/>
    <n v="21"/>
    <d v="2017-05-21T00:00:00"/>
    <n v="2.4"/>
    <x v="0"/>
  </r>
  <r>
    <n v="18373071"/>
    <s v="Jugmug Thela"/>
    <n v="1"/>
    <s v="New Delhi"/>
    <s v="Saket"/>
    <n v="77.199804999999998"/>
    <n v="28.517316000000001"/>
    <s v="Beverages"/>
    <s v="Indian Rupees(Rs.)"/>
    <x v="0"/>
    <x v="0"/>
    <s v="No"/>
    <s v="No"/>
    <n v="1"/>
    <n v="25"/>
    <n v="200"/>
    <n v="3.8"/>
    <n v="2013"/>
    <n v="5"/>
    <n v="3"/>
    <d v="2013-05-03T00:00:00"/>
    <n v="2.4"/>
    <x v="0"/>
  </r>
  <r>
    <n v="308906"/>
    <s v="Hira Sweets"/>
    <n v="1"/>
    <s v="New Delhi"/>
    <s v="Shahdara"/>
    <n v="77.288930399999998"/>
    <n v="28.6775448"/>
    <s v="Mithai"/>
    <s v="Indian Rupees(Rs.)"/>
    <x v="0"/>
    <x v="0"/>
    <s v="No"/>
    <s v="No"/>
    <n v="1"/>
    <n v="19"/>
    <n v="200"/>
    <n v="3.3"/>
    <n v="2013"/>
    <n v="5"/>
    <n v="1"/>
    <d v="2013-05-01T00:00:00"/>
    <n v="2.4"/>
    <x v="0"/>
  </r>
  <r>
    <n v="18423878"/>
    <s v="Aggarwal Bikaner Sweets Corner"/>
    <n v="1"/>
    <s v="New Delhi"/>
    <s v="Shahdara"/>
    <n v="77.275403800000007"/>
    <n v="28.7006707"/>
    <s v="Mithai, Fast Food"/>
    <s v="Indian Rupees(Rs.)"/>
    <x v="0"/>
    <x v="0"/>
    <s v="No"/>
    <s v="No"/>
    <n v="1"/>
    <n v="2"/>
    <n v="200"/>
    <n v="1"/>
    <n v="2013"/>
    <n v="5"/>
    <n v="28"/>
    <d v="2013-05-28T00:00:00"/>
    <n v="2.4"/>
    <x v="0"/>
  </r>
  <r>
    <n v="18337762"/>
    <s v="Royal Cakes"/>
    <n v="1"/>
    <s v="New Delhi"/>
    <s v="South Extension 1"/>
    <n v="77.224753000000007"/>
    <n v="28.5759899"/>
    <s v="Bakery"/>
    <s v="Indian Rupees(Rs.)"/>
    <x v="0"/>
    <x v="0"/>
    <s v="No"/>
    <s v="No"/>
    <n v="1"/>
    <n v="1"/>
    <n v="200"/>
    <n v="1"/>
    <n v="2016"/>
    <n v="5"/>
    <n v="9"/>
    <d v="2016-05-09T00:00:00"/>
    <n v="2.4"/>
    <x v="0"/>
  </r>
  <r>
    <n v="308814"/>
    <s v="Frontier"/>
    <n v="1"/>
    <s v="New Delhi"/>
    <s v="Tagore Garden"/>
    <n v="77.112402799999998"/>
    <n v="28.646390799999999"/>
    <s v="Bakery"/>
    <s v="Indian Rupees(Rs.)"/>
    <x v="0"/>
    <x v="0"/>
    <s v="No"/>
    <s v="No"/>
    <n v="1"/>
    <n v="5"/>
    <n v="200"/>
    <n v="2.9"/>
    <n v="2018"/>
    <n v="5"/>
    <n v="26"/>
    <d v="2018-05-26T00:00:00"/>
    <n v="2.4"/>
    <x v="0"/>
  </r>
  <r>
    <n v="304160"/>
    <s v="Grover Sweets Rajouri Wala"/>
    <n v="1"/>
    <s v="New Delhi"/>
    <s v="Tilak Nagar"/>
    <n v="77.103413099999997"/>
    <n v="28.6481247"/>
    <s v="Mithai, Street Food"/>
    <s v="Indian Rupees(Rs.)"/>
    <x v="0"/>
    <x v="0"/>
    <s v="No"/>
    <s v="No"/>
    <n v="1"/>
    <n v="2"/>
    <n v="200"/>
    <n v="1"/>
    <n v="2012"/>
    <n v="5"/>
    <n v="7"/>
    <d v="2012-05-07T00:00:00"/>
    <n v="2.4"/>
    <x v="0"/>
  </r>
  <r>
    <n v="18291215"/>
    <s v="Kumar Pav Bhaji Corner"/>
    <n v="1"/>
    <s v="New Delhi"/>
    <s v="Vivek Vihar"/>
    <n v="77.311733140000001"/>
    <n v="28.669812709999999"/>
    <s v="Fast Food"/>
    <s v="Indian Rupees(Rs.)"/>
    <x v="0"/>
    <x v="0"/>
    <s v="No"/>
    <s v="No"/>
    <n v="1"/>
    <n v="12"/>
    <n v="200"/>
    <n v="3.2"/>
    <n v="2012"/>
    <n v="5"/>
    <n v="8"/>
    <d v="2012-05-08T00:00:00"/>
    <n v="2.4"/>
    <x v="0"/>
  </r>
  <r>
    <n v="18332083"/>
    <s v="Rollmates"/>
    <n v="1"/>
    <s v="New Delhi"/>
    <s v="Anand Vihar"/>
    <n v="77.3064258"/>
    <n v="28.659525800000001"/>
    <s v="Fast Food, North Indian, Chinese"/>
    <s v="Indian Rupees(Rs.)"/>
    <x v="0"/>
    <x v="0"/>
    <s v="No"/>
    <s v="No"/>
    <n v="1"/>
    <n v="16"/>
    <n v="200"/>
    <n v="3.2"/>
    <n v="2012"/>
    <n v="4"/>
    <n v="26"/>
    <d v="2012-04-26T00:00:00"/>
    <n v="2.4"/>
    <x v="0"/>
  </r>
  <r>
    <n v="2379"/>
    <s v="Raju Chat Palace"/>
    <n v="1"/>
    <s v="New Delhi"/>
    <s v="Ashok Vihar Phase 2"/>
    <n v="77.185503499999996"/>
    <n v="28.680204"/>
    <s v="Street Food"/>
    <s v="Indian Rupees(Rs.)"/>
    <x v="0"/>
    <x v="0"/>
    <s v="No"/>
    <s v="No"/>
    <n v="1"/>
    <n v="123"/>
    <n v="200"/>
    <n v="3.9"/>
    <n v="2012"/>
    <n v="4"/>
    <n v="26"/>
    <d v="2012-04-26T00:00:00"/>
    <n v="2.4"/>
    <x v="0"/>
  </r>
  <r>
    <n v="2236"/>
    <s v="Meethas Sweets"/>
    <n v="1"/>
    <s v="New Delhi"/>
    <s v="Bhikaji Cama Place"/>
    <n v="77.188280500000005"/>
    <n v="28.568209199999998"/>
    <s v="Mithai, North Indian"/>
    <s v="Indian Rupees(Rs.)"/>
    <x v="0"/>
    <x v="0"/>
    <s v="No"/>
    <s v="No"/>
    <n v="1"/>
    <n v="4"/>
    <n v="200"/>
    <n v="2.8"/>
    <n v="2012"/>
    <n v="4"/>
    <n v="14"/>
    <d v="2012-04-14T00:00:00"/>
    <n v="2.4"/>
    <x v="0"/>
  </r>
  <r>
    <n v="303642"/>
    <s v="Kuremal Mohan Lal Kulfi Wale"/>
    <n v="1"/>
    <s v="New Delhi"/>
    <s v="Chawri Bazar"/>
    <n v="77.227043300000005"/>
    <n v="28.6477617"/>
    <s v="Ice Cream"/>
    <s v="Indian Rupees(Rs.)"/>
    <x v="0"/>
    <x v="0"/>
    <s v="No"/>
    <s v="No"/>
    <n v="1"/>
    <n v="545"/>
    <n v="200"/>
    <n v="4.5"/>
    <n v="2012"/>
    <n v="4"/>
    <n v="11"/>
    <d v="2012-04-11T00:00:00"/>
    <n v="2.4"/>
    <x v="0"/>
  </r>
  <r>
    <n v="18419649"/>
    <s v="Milko's"/>
    <n v="1"/>
    <s v="New Delhi"/>
    <s v="Delhi Cantt."/>
    <n v="77.134036890000004"/>
    <n v="28.596457869999998"/>
    <s v="Street Food, Mithai"/>
    <s v="Indian Rupees(Rs.)"/>
    <x v="0"/>
    <x v="0"/>
    <s v="No"/>
    <s v="No"/>
    <n v="1"/>
    <n v="2"/>
    <n v="200"/>
    <n v="1"/>
    <n v="2011"/>
    <n v="4"/>
    <n v="25"/>
    <d v="2011-04-25T00:00:00"/>
    <n v="2.4"/>
    <x v="0"/>
  </r>
  <r>
    <n v="5909"/>
    <s v="Samrat Bakers"/>
    <n v="1"/>
    <s v="New Delhi"/>
    <s v="Delhi University-GTB Nagar"/>
    <n v="77.207589600000006"/>
    <n v="28.698468299999998"/>
    <s v="Bakery, Fast Food"/>
    <s v="Indian Rupees(Rs.)"/>
    <x v="0"/>
    <x v="0"/>
    <s v="No"/>
    <s v="No"/>
    <n v="1"/>
    <n v="16"/>
    <n v="200"/>
    <n v="2.6"/>
    <n v="2011"/>
    <n v="4"/>
    <n v="12"/>
    <d v="2011-04-12T00:00:00"/>
    <n v="2.4"/>
    <x v="0"/>
  </r>
  <r>
    <n v="18435335"/>
    <s v="Jo Jo Chinese Fast Food"/>
    <n v="1"/>
    <s v="New Delhi"/>
    <s v="Geeta Colony"/>
    <n v="77.276516000000001"/>
    <n v="28.6509219"/>
    <s v="Chinese"/>
    <s v="Indian Rupees(Rs.)"/>
    <x v="0"/>
    <x v="0"/>
    <s v="No"/>
    <s v="No"/>
    <n v="1"/>
    <n v="1"/>
    <n v="200"/>
    <n v="1"/>
    <n v="2016"/>
    <n v="4"/>
    <n v="19"/>
    <d v="2016-04-19T00:00:00"/>
    <n v="2.4"/>
    <x v="0"/>
  </r>
  <r>
    <n v="18415357"/>
    <s v="Kati Roll Cottage"/>
    <n v="1"/>
    <s v="New Delhi"/>
    <s v="Jail Road"/>
    <n v="77.099434400000007"/>
    <n v="28.634468399999999"/>
    <s v="Fast Food"/>
    <s v="Indian Rupees(Rs.)"/>
    <x v="0"/>
    <x v="1"/>
    <s v="No"/>
    <s v="No"/>
    <n v="1"/>
    <n v="14"/>
    <n v="200"/>
    <n v="3.5"/>
    <n v="2017"/>
    <n v="4"/>
    <n v="7"/>
    <d v="2017-04-07T00:00:00"/>
    <n v="2.4"/>
    <x v="0"/>
  </r>
  <r>
    <n v="8451"/>
    <s v="Depaul's"/>
    <n v="1"/>
    <s v="New Delhi"/>
    <s v="Janpath"/>
    <n v="77.218645100000003"/>
    <n v="28.6289072"/>
    <s v="Fast Food"/>
    <s v="Indian Rupees(Rs.)"/>
    <x v="0"/>
    <x v="0"/>
    <s v="No"/>
    <s v="No"/>
    <n v="1"/>
    <n v="475"/>
    <n v="200"/>
    <n v="3.7"/>
    <n v="2013"/>
    <n v="4"/>
    <n v="17"/>
    <d v="2013-04-17T00:00:00"/>
    <n v="2.4"/>
    <x v="0"/>
  </r>
  <r>
    <n v="3054"/>
    <s v="Gopal's 56"/>
    <n v="1"/>
    <s v="New Delhi"/>
    <s v="Kalkaji"/>
    <n v="77.258140589999996"/>
    <n v="28.534445080000001"/>
    <s v="Ice Cream, Desserts, North Indian, Street Food"/>
    <s v="Indian Rupees(Rs.)"/>
    <x v="0"/>
    <x v="0"/>
    <s v="No"/>
    <s v="No"/>
    <n v="1"/>
    <n v="71"/>
    <n v="200"/>
    <n v="3.8"/>
    <n v="2014"/>
    <n v="4"/>
    <n v="12"/>
    <d v="2014-04-12T00:00:00"/>
    <n v="2.4"/>
    <x v="0"/>
  </r>
  <r>
    <n v="6675"/>
    <s v="Manohar Bikkaneri"/>
    <n v="1"/>
    <s v="New Delhi"/>
    <s v="Kamla Nagar"/>
    <n v="77.206653900000006"/>
    <n v="28.677958700000001"/>
    <s v="Bakery, Chinese"/>
    <s v="Indian Rupees(Rs.)"/>
    <x v="0"/>
    <x v="0"/>
    <s v="No"/>
    <s v="No"/>
    <n v="1"/>
    <n v="62"/>
    <n v="200"/>
    <n v="3.6"/>
    <n v="2011"/>
    <n v="4"/>
    <n v="6"/>
    <d v="2011-04-06T00:00:00"/>
    <n v="2.4"/>
    <x v="0"/>
  </r>
  <r>
    <n v="9549"/>
    <s v="Corner Sweets"/>
    <n v="1"/>
    <s v="New Delhi"/>
    <s v="Kirti Nagar"/>
    <n v="77.133040699999995"/>
    <n v="28.649375899999999"/>
    <s v="Mithai, Street Food"/>
    <s v="Indian Rupees(Rs.)"/>
    <x v="0"/>
    <x v="0"/>
    <s v="No"/>
    <s v="No"/>
    <n v="1"/>
    <n v="100"/>
    <n v="200"/>
    <n v="3.2"/>
    <n v="2011"/>
    <n v="4"/>
    <n v="18"/>
    <d v="2011-04-18T00:00:00"/>
    <n v="2.4"/>
    <x v="0"/>
  </r>
  <r>
    <n v="9850"/>
    <s v="Gulshan Pastry Shop"/>
    <n v="1"/>
    <s v="New Delhi"/>
    <s v="Laxmi Nagar"/>
    <n v="77.285355499999994"/>
    <n v="28.635838499999998"/>
    <s v="Bakery"/>
    <s v="Indian Rupees(Rs.)"/>
    <x v="0"/>
    <x v="0"/>
    <s v="No"/>
    <s v="No"/>
    <n v="1"/>
    <n v="9"/>
    <n v="200"/>
    <n v="3"/>
    <n v="2011"/>
    <n v="4"/>
    <n v="7"/>
    <d v="2011-04-07T00:00:00"/>
    <n v="2.4"/>
    <x v="0"/>
  </r>
  <r>
    <n v="307692"/>
    <s v="Granma's Homemade"/>
    <n v="1"/>
    <s v="New Delhi"/>
    <s v="Lodhi Road"/>
    <n v="77.225606999999997"/>
    <n v="28.589970000000001"/>
    <s v="Bakery, Desserts, Fast Food"/>
    <s v="Indian Rupees(Rs.)"/>
    <x v="0"/>
    <x v="0"/>
    <s v="No"/>
    <s v="No"/>
    <n v="1"/>
    <n v="25"/>
    <n v="200"/>
    <n v="3.6"/>
    <n v="2013"/>
    <n v="4"/>
    <n v="28"/>
    <d v="2013-04-28T00:00:00"/>
    <n v="2.4"/>
    <x v="0"/>
  </r>
  <r>
    <n v="18175299"/>
    <s v="Manna Sweets &amp; Restaurant"/>
    <n v="1"/>
    <s v="New Delhi"/>
    <s v="MG Road"/>
    <n v="77.145630560000001"/>
    <n v="28.49609444"/>
    <s v="Mithai, Bakery, North Indian"/>
    <s v="Indian Rupees(Rs.)"/>
    <x v="0"/>
    <x v="0"/>
    <s v="No"/>
    <s v="No"/>
    <n v="1"/>
    <n v="1"/>
    <n v="200"/>
    <n v="1"/>
    <n v="2017"/>
    <n v="4"/>
    <n v="8"/>
    <d v="2017-04-08T00:00:00"/>
    <n v="2.4"/>
    <x v="0"/>
  </r>
  <r>
    <n v="18273640"/>
    <s v="Kati Roll Cottage"/>
    <n v="1"/>
    <s v="New Delhi"/>
    <s v="Moti Nagar"/>
    <n v="77.140921500000005"/>
    <n v="28.6594485"/>
    <s v="Fast Food"/>
    <s v="Indian Rupees(Rs.)"/>
    <x v="0"/>
    <x v="1"/>
    <s v="No"/>
    <s v="No"/>
    <n v="1"/>
    <n v="39"/>
    <n v="200"/>
    <n v="3.7"/>
    <n v="2014"/>
    <n v="4"/>
    <n v="5"/>
    <d v="2014-04-05T00:00:00"/>
    <n v="2.4"/>
    <x v="0"/>
  </r>
  <r>
    <n v="18460320"/>
    <s v="Heaven's Shawarma"/>
    <n v="1"/>
    <s v="New Delhi"/>
    <s v="Mukherjee Nagar"/>
    <n v="0"/>
    <n v="0"/>
    <s v="Lebanese"/>
    <s v="Indian Rupees(Rs.)"/>
    <x v="0"/>
    <x v="0"/>
    <s v="No"/>
    <s v="No"/>
    <n v="1"/>
    <n v="6"/>
    <n v="200"/>
    <n v="3"/>
    <n v="2011"/>
    <n v="4"/>
    <n v="18"/>
    <d v="2011-04-18T00:00:00"/>
    <n v="2.4"/>
    <x v="0"/>
  </r>
  <r>
    <n v="18363048"/>
    <s v="Hasty Tasty"/>
    <n v="1"/>
    <s v="New Delhi"/>
    <s v="Mukherjee Nagar"/>
    <n v="77.214602900000003"/>
    <n v="28.711020600000001"/>
    <s v="Chinese"/>
    <s v="Indian Rupees(Rs.)"/>
    <x v="0"/>
    <x v="0"/>
    <s v="No"/>
    <s v="No"/>
    <n v="1"/>
    <n v="1"/>
    <n v="200"/>
    <n v="1"/>
    <n v="2015"/>
    <n v="4"/>
    <n v="24"/>
    <d v="2015-04-24T00:00:00"/>
    <n v="2.4"/>
    <x v="0"/>
  </r>
  <r>
    <n v="18363067"/>
    <s v="Yadav Sweets"/>
    <n v="1"/>
    <s v="New Delhi"/>
    <s v="Najafgarh"/>
    <n v="76.979711800000004"/>
    <n v="28.613206000000002"/>
    <s v="Mithai"/>
    <s v="Indian Rupees(Rs.)"/>
    <x v="0"/>
    <x v="0"/>
    <s v="No"/>
    <s v="No"/>
    <n v="1"/>
    <n v="1"/>
    <n v="200"/>
    <n v="1"/>
    <n v="2011"/>
    <n v="4"/>
    <n v="27"/>
    <d v="2011-04-27T00:00:00"/>
    <n v="2.4"/>
    <x v="0"/>
  </r>
  <r>
    <n v="305859"/>
    <s v="Frontier"/>
    <n v="1"/>
    <s v="New Delhi"/>
    <s v="Naraina"/>
    <n v="77.137511000000003"/>
    <n v="28.629895900000001"/>
    <s v="Bakery"/>
    <s v="Indian Rupees(Rs.)"/>
    <x v="0"/>
    <x v="0"/>
    <s v="No"/>
    <s v="No"/>
    <n v="1"/>
    <n v="4"/>
    <n v="200"/>
    <n v="3"/>
    <n v="2017"/>
    <n v="4"/>
    <n v="13"/>
    <d v="2017-04-13T00:00:00"/>
    <n v="2.4"/>
    <x v="0"/>
  </r>
  <r>
    <n v="18231755"/>
    <s v="Aggarwal Sweets Centre"/>
    <n v="1"/>
    <s v="New Delhi"/>
    <s v="Palam"/>
    <n v="77.081808600000002"/>
    <n v="28.599075899999999"/>
    <s v="Mithai, Street Food, North Indian, South Indian"/>
    <s v="Indian Rupees(Rs.)"/>
    <x v="0"/>
    <x v="0"/>
    <s v="No"/>
    <s v="No"/>
    <n v="1"/>
    <n v="1"/>
    <n v="200"/>
    <n v="1"/>
    <n v="2011"/>
    <n v="4"/>
    <n v="19"/>
    <d v="2011-04-19T00:00:00"/>
    <n v="2.4"/>
    <x v="0"/>
  </r>
  <r>
    <n v="306749"/>
    <s v="Vikram Ji Snacks"/>
    <n v="1"/>
    <s v="New Delhi"/>
    <s v="Palam"/>
    <n v="77.090942699999999"/>
    <n v="28.583969"/>
    <s v="Fast Food"/>
    <s v="Indian Rupees(Rs.)"/>
    <x v="0"/>
    <x v="0"/>
    <s v="No"/>
    <s v="No"/>
    <n v="1"/>
    <n v="3"/>
    <n v="200"/>
    <n v="1"/>
    <n v="2016"/>
    <n v="4"/>
    <n v="3"/>
    <d v="2016-04-03T00:00:00"/>
    <n v="2.4"/>
    <x v="0"/>
  </r>
  <r>
    <n v="300344"/>
    <s v="PK Shoppe"/>
    <n v="1"/>
    <s v="New Delhi"/>
    <s v="Paschim Vihar"/>
    <n v="77.101669439999995"/>
    <n v="28.668436109999998"/>
    <s v="Fast Food"/>
    <s v="Indian Rupees(Rs.)"/>
    <x v="0"/>
    <x v="0"/>
    <s v="No"/>
    <s v="No"/>
    <n v="1"/>
    <n v="36"/>
    <n v="200"/>
    <n v="2.7"/>
    <n v="2012"/>
    <n v="4"/>
    <n v="16"/>
    <d v="2012-04-16T00:00:00"/>
    <n v="2.4"/>
    <x v="0"/>
  </r>
  <r>
    <n v="311957"/>
    <s v="Sunil Momos.Com"/>
    <n v="1"/>
    <s v="New Delhi"/>
    <s v="Paschim Vihar"/>
    <n v="77.083801030000004"/>
    <n v="28.669883309999999"/>
    <s v="Chinese"/>
    <s v="Indian Rupees(Rs.)"/>
    <x v="0"/>
    <x v="1"/>
    <s v="No"/>
    <s v="No"/>
    <n v="1"/>
    <n v="65"/>
    <n v="200"/>
    <n v="3.4"/>
    <n v="2016"/>
    <n v="4"/>
    <n v="9"/>
    <d v="2016-04-09T00:00:00"/>
    <n v="2.4"/>
    <x v="0"/>
  </r>
  <r>
    <n v="18451573"/>
    <s v="Niti Shake &amp; Ice Cream Hub"/>
    <n v="1"/>
    <s v="New Delhi"/>
    <s v="Pitampura"/>
    <n v="77.140198699999999"/>
    <n v="28.7132994"/>
    <s v="Desserts, Beverages"/>
    <s v="Indian Rupees(Rs.)"/>
    <x v="0"/>
    <x v="0"/>
    <s v="No"/>
    <s v="No"/>
    <n v="1"/>
    <n v="2"/>
    <n v="200"/>
    <n v="1"/>
    <n v="2014"/>
    <n v="4"/>
    <n v="2"/>
    <d v="2014-04-02T00:00:00"/>
    <n v="2.4"/>
    <x v="0"/>
  </r>
  <r>
    <n v="8216"/>
    <s v="Baker's Byte"/>
    <n v="1"/>
    <s v="New Delhi"/>
    <s v="Safdarjung"/>
    <n v="77.194961109999994"/>
    <n v="28.56383056"/>
    <s v="Fast Food"/>
    <s v="Indian Rupees(Rs.)"/>
    <x v="0"/>
    <x v="0"/>
    <s v="No"/>
    <s v="No"/>
    <n v="1"/>
    <n v="34"/>
    <n v="200"/>
    <n v="3.3"/>
    <n v="2017"/>
    <n v="4"/>
    <n v="15"/>
    <d v="2017-04-15T00:00:00"/>
    <n v="2.4"/>
    <x v="0"/>
  </r>
  <r>
    <n v="18472439"/>
    <s v="Biryani Bot"/>
    <n v="1"/>
    <s v="New Delhi"/>
    <s v="Sarita Vihar"/>
    <n v="0"/>
    <n v="0"/>
    <s v="Biryani"/>
    <s v="Indian Rupees(Rs.)"/>
    <x v="0"/>
    <x v="0"/>
    <s v="No"/>
    <s v="No"/>
    <n v="1"/>
    <n v="3"/>
    <n v="200"/>
    <n v="1"/>
    <n v="2010"/>
    <n v="4"/>
    <n v="16"/>
    <d v="2010-04-16T00:00:00"/>
    <n v="2.4"/>
    <x v="0"/>
  </r>
  <r>
    <n v="18438426"/>
    <s v="Hot &amp; Chilly Point"/>
    <n v="1"/>
    <s v="New Delhi"/>
    <s v="Shahdara"/>
    <n v="77.286031899999998"/>
    <n v="28.6820472"/>
    <s v="Chinese"/>
    <s v="Indian Rupees(Rs.)"/>
    <x v="0"/>
    <x v="0"/>
    <s v="No"/>
    <s v="No"/>
    <n v="1"/>
    <n v="1"/>
    <n v="200"/>
    <n v="1"/>
    <n v="2013"/>
    <n v="4"/>
    <n v="7"/>
    <d v="2013-04-07T00:00:00"/>
    <n v="2.4"/>
    <x v="0"/>
  </r>
  <r>
    <n v="302427"/>
    <s v="Mehak Restaurant"/>
    <n v="1"/>
    <s v="New Delhi"/>
    <s v="Shahdara"/>
    <n v="77.272706999999997"/>
    <n v="28.689512700000002"/>
    <s v="North Indian, South Indian"/>
    <s v="Indian Rupees(Rs.)"/>
    <x v="0"/>
    <x v="0"/>
    <s v="No"/>
    <s v="No"/>
    <n v="1"/>
    <n v="2"/>
    <n v="200"/>
    <n v="1"/>
    <n v="2012"/>
    <n v="4"/>
    <n v="1"/>
    <d v="2012-04-01T00:00:00"/>
    <n v="2.4"/>
    <x v="0"/>
  </r>
  <r>
    <n v="18014115"/>
    <s v="Nidhi's Cake Lounge"/>
    <n v="1"/>
    <s v="New Delhi"/>
    <s v="Shalimar Bagh"/>
    <n v="77.159076499999998"/>
    <n v="28.7163553"/>
    <s v="Bakery"/>
    <s v="Indian Rupees(Rs.)"/>
    <x v="0"/>
    <x v="0"/>
    <s v="No"/>
    <s v="No"/>
    <n v="1"/>
    <n v="2"/>
    <n v="200"/>
    <n v="1"/>
    <n v="2012"/>
    <n v="4"/>
    <n v="26"/>
    <d v="2012-04-26T00:00:00"/>
    <n v="2.4"/>
    <x v="0"/>
  </r>
  <r>
    <n v="18306543"/>
    <s v="34, Chowringhee Lane"/>
    <n v="1"/>
    <s v="New Delhi"/>
    <s v="Uttam Nagar"/>
    <n v="77.033466300000001"/>
    <n v="28.619107499999998"/>
    <s v="Fast Food"/>
    <s v="Indian Rupees(Rs.)"/>
    <x v="0"/>
    <x v="1"/>
    <s v="No"/>
    <s v="No"/>
    <n v="1"/>
    <n v="5"/>
    <n v="200"/>
    <n v="3.1"/>
    <n v="2015"/>
    <n v="4"/>
    <n v="27"/>
    <d v="2015-04-27T00:00:00"/>
    <n v="2.4"/>
    <x v="0"/>
  </r>
  <r>
    <n v="300262"/>
    <s v="Uncle Tom's Steamed Hot Dogs"/>
    <n v="1"/>
    <s v="New Delhi"/>
    <s v="Vasant Vihar"/>
    <n v="77.164191669999994"/>
    <n v="28.557616670000002"/>
    <s v="Fast Food"/>
    <s v="Indian Rupees(Rs.)"/>
    <x v="0"/>
    <x v="0"/>
    <s v="No"/>
    <s v="No"/>
    <n v="1"/>
    <n v="40"/>
    <n v="200"/>
    <n v="3.3"/>
    <n v="2011"/>
    <n v="4"/>
    <n v="13"/>
    <d v="2011-04-13T00:00:00"/>
    <n v="2.4"/>
    <x v="0"/>
  </r>
  <r>
    <n v="300178"/>
    <s v="Chaina Ram Sindhi Confectioners"/>
    <n v="1"/>
    <s v="New Delhi"/>
    <s v="Chandni Chowk"/>
    <n v="77.223580299999995"/>
    <n v="28.6566622"/>
    <s v="Mithai, Street Food"/>
    <s v="Indian Rupees(Rs.)"/>
    <x v="0"/>
    <x v="0"/>
    <s v="No"/>
    <s v="No"/>
    <n v="1"/>
    <n v="382"/>
    <n v="200"/>
    <n v="4.2"/>
    <n v="2014"/>
    <n v="3"/>
    <n v="23"/>
    <d v="2014-03-23T00:00:00"/>
    <n v="2.4"/>
    <x v="0"/>
  </r>
  <r>
    <n v="9476"/>
    <s v="Kolkata Roll"/>
    <n v="1"/>
    <s v="New Delhi"/>
    <s v="Community Centre, New Friends Colony"/>
    <n v="77.268536499999996"/>
    <n v="28.56132406"/>
    <s v="Fast Food"/>
    <s v="Indian Rupees(Rs.)"/>
    <x v="0"/>
    <x v="0"/>
    <s v="No"/>
    <s v="No"/>
    <n v="1"/>
    <n v="16"/>
    <n v="200"/>
    <n v="2.8"/>
    <n v="2011"/>
    <n v="3"/>
    <n v="5"/>
    <d v="2011-03-05T00:00:00"/>
    <n v="2.4"/>
    <x v="0"/>
  </r>
  <r>
    <n v="18419886"/>
    <s v="Chicken Biryani Centre"/>
    <n v="1"/>
    <s v="New Delhi"/>
    <s v="Defence Colony"/>
    <n v="77.225830799999997"/>
    <n v="28.573224400000001"/>
    <s v="Biryani"/>
    <s v="Indian Rupees(Rs.)"/>
    <x v="0"/>
    <x v="0"/>
    <s v="No"/>
    <s v="No"/>
    <n v="1"/>
    <n v="2"/>
    <n v="200"/>
    <n v="1"/>
    <n v="2015"/>
    <n v="3"/>
    <n v="28"/>
    <d v="2015-03-28T00:00:00"/>
    <n v="2.4"/>
    <x v="0"/>
  </r>
  <r>
    <n v="301498"/>
    <s v="South Indian Corner"/>
    <n v="1"/>
    <s v="New Delhi"/>
    <s v="Dilshad Garden"/>
    <n v="77.320372199999994"/>
    <n v="28.6817639"/>
    <s v="South Indian"/>
    <s v="Indian Rupees(Rs.)"/>
    <x v="0"/>
    <x v="0"/>
    <s v="No"/>
    <s v="No"/>
    <n v="1"/>
    <n v="27"/>
    <n v="200"/>
    <n v="3.3"/>
    <n v="2018"/>
    <n v="3"/>
    <n v="16"/>
    <d v="2018-03-16T00:00:00"/>
    <n v="2.4"/>
    <x v="0"/>
  </r>
  <r>
    <n v="7372"/>
    <s v="Duke's Pastry Shop"/>
    <n v="1"/>
    <s v="New Delhi"/>
    <s v="East Patel Nagar"/>
    <n v="77.173748099999997"/>
    <n v="28.644715099999999"/>
    <s v="Bakery, Fast Food"/>
    <s v="Indian Rupees(Rs.)"/>
    <x v="0"/>
    <x v="0"/>
    <s v="No"/>
    <s v="No"/>
    <n v="1"/>
    <n v="150"/>
    <n v="200"/>
    <n v="4.0999999999999996"/>
    <n v="2011"/>
    <n v="3"/>
    <n v="10"/>
    <d v="2011-03-10T00:00:00"/>
    <n v="2.4"/>
    <x v="0"/>
  </r>
  <r>
    <n v="18489838"/>
    <s v="Food Adda"/>
    <n v="1"/>
    <s v="New Delhi"/>
    <s v="GTB Nagar"/>
    <n v="0"/>
    <n v="0"/>
    <s v="North Indian, Italian, Chinese"/>
    <s v="Indian Rupees(Rs.)"/>
    <x v="0"/>
    <x v="0"/>
    <s v="No"/>
    <s v="No"/>
    <n v="1"/>
    <n v="1"/>
    <n v="200"/>
    <n v="1"/>
    <n v="2014"/>
    <n v="3"/>
    <n v="8"/>
    <d v="2014-03-08T00:00:00"/>
    <n v="2.4"/>
    <x v="0"/>
  </r>
  <r>
    <n v="18282015"/>
    <s v="Bikaner Sweets"/>
    <n v="1"/>
    <s v="New Delhi"/>
    <s v="Jail Road"/>
    <n v="77.099754399999995"/>
    <n v="28.634452499999998"/>
    <s v="Chinese, Mithai"/>
    <s v="Indian Rupees(Rs.)"/>
    <x v="0"/>
    <x v="0"/>
    <s v="No"/>
    <s v="No"/>
    <n v="1"/>
    <n v="1"/>
    <n v="200"/>
    <n v="1"/>
    <n v="2015"/>
    <n v="3"/>
    <n v="9"/>
    <d v="2015-03-09T00:00:00"/>
    <n v="2.4"/>
    <x v="0"/>
  </r>
  <r>
    <n v="18025133"/>
    <s v="Gopals 56"/>
    <n v="1"/>
    <s v="New Delhi"/>
    <s v="Kalkaji"/>
    <n v="77.255438889999994"/>
    <n v="28.541430559999998"/>
    <s v="Ice Cream, Desserts"/>
    <s v="Indian Rupees(Rs.)"/>
    <x v="0"/>
    <x v="0"/>
    <s v="No"/>
    <s v="No"/>
    <n v="1"/>
    <n v="8"/>
    <n v="200"/>
    <n v="3.2"/>
    <n v="2010"/>
    <n v="3"/>
    <n v="13"/>
    <d v="2010-03-13T00:00:00"/>
    <n v="2.4"/>
    <x v="0"/>
  </r>
  <r>
    <n v="18382755"/>
    <s v="Mohit di Hatti"/>
    <n v="1"/>
    <s v="New Delhi"/>
    <s v="Laxmi Nagar"/>
    <n v="77.278767099999996"/>
    <n v="28.6390651"/>
    <s v="Street Food"/>
    <s v="Indian Rupees(Rs.)"/>
    <x v="0"/>
    <x v="0"/>
    <s v="No"/>
    <s v="No"/>
    <n v="1"/>
    <n v="70"/>
    <n v="200"/>
    <n v="3.8"/>
    <n v="2014"/>
    <n v="3"/>
    <n v="8"/>
    <d v="2014-03-08T00:00:00"/>
    <n v="2.4"/>
    <x v="0"/>
  </r>
  <r>
    <n v="301037"/>
    <s v="Ever Green Pastry Shop"/>
    <n v="1"/>
    <s v="New Delhi"/>
    <s v="Mayur Vihar Phase 1"/>
    <n v="77.291701000000003"/>
    <n v="28.609561299999999"/>
    <s v="Bakery"/>
    <s v="Indian Rupees(Rs.)"/>
    <x v="0"/>
    <x v="0"/>
    <s v="No"/>
    <s v="No"/>
    <n v="1"/>
    <n v="34"/>
    <n v="200"/>
    <n v="3.1"/>
    <n v="2011"/>
    <n v="3"/>
    <n v="19"/>
    <d v="2011-03-19T00:00:00"/>
    <n v="2.4"/>
    <x v="0"/>
  </r>
  <r>
    <n v="18357566"/>
    <s v="Royal Bakery"/>
    <n v="1"/>
    <s v="New Delhi"/>
    <s v="Munirka"/>
    <n v="77.172720699999999"/>
    <n v="28.557725600000001"/>
    <s v="Bakery, Desserts"/>
    <s v="Indian Rupees(Rs.)"/>
    <x v="0"/>
    <x v="0"/>
    <s v="No"/>
    <s v="No"/>
    <n v="1"/>
    <n v="2"/>
    <n v="200"/>
    <n v="1"/>
    <n v="2011"/>
    <n v="3"/>
    <n v="20"/>
    <d v="2011-03-20T00:00:00"/>
    <n v="2.4"/>
    <x v="0"/>
  </r>
  <r>
    <n v="9281"/>
    <s v="Aggarwal Sweet Centre"/>
    <n v="1"/>
    <s v="New Delhi"/>
    <s v="Najafgarh"/>
    <n v="76.985441699999996"/>
    <n v="28.609638400000001"/>
    <s v="Mithai"/>
    <s v="Indian Rupees(Rs.)"/>
    <x v="0"/>
    <x v="0"/>
    <s v="No"/>
    <s v="No"/>
    <n v="1"/>
    <n v="1"/>
    <n v="200"/>
    <n v="1"/>
    <n v="2018"/>
    <n v="3"/>
    <n v="21"/>
    <d v="2018-03-21T00:00:00"/>
    <n v="2.4"/>
    <x v="0"/>
  </r>
  <r>
    <n v="300635"/>
    <s v="Janta Sweets"/>
    <n v="1"/>
    <s v="New Delhi"/>
    <s v="Paharganj"/>
    <n v="77.211594539999993"/>
    <n v="28.647541610000001"/>
    <s v="Street Food, Mithai"/>
    <s v="Indian Rupees(Rs.)"/>
    <x v="0"/>
    <x v="0"/>
    <s v="No"/>
    <s v="No"/>
    <n v="1"/>
    <n v="9"/>
    <n v="200"/>
    <n v="3"/>
    <n v="2010"/>
    <n v="3"/>
    <n v="16"/>
    <d v="2010-03-16T00:00:00"/>
    <n v="2.4"/>
    <x v="0"/>
  </r>
  <r>
    <n v="308537"/>
    <s v="Krishna Di Kulfi"/>
    <n v="1"/>
    <s v="New Delhi"/>
    <s v="Pandara Road Market"/>
    <n v="77.229832900000005"/>
    <n v="28.6080468"/>
    <s v="Ice Cream, Desserts"/>
    <s v="Indian Rupees(Rs.)"/>
    <x v="0"/>
    <x v="0"/>
    <s v="No"/>
    <s v="No"/>
    <n v="1"/>
    <n v="154"/>
    <n v="200"/>
    <n v="3.8"/>
    <n v="2014"/>
    <n v="3"/>
    <n v="13"/>
    <d v="2014-03-13T00:00:00"/>
    <n v="2.4"/>
    <x v="0"/>
  </r>
  <r>
    <n v="309307"/>
    <s v="Nirmal Vada Pav"/>
    <n v="1"/>
    <s v="New Delhi"/>
    <s v="Paschim Vihar"/>
    <n v="77.108908099999994"/>
    <n v="28.6698165"/>
    <s v="Street Food"/>
    <s v="Indian Rupees(Rs.)"/>
    <x v="0"/>
    <x v="1"/>
    <s v="No"/>
    <s v="No"/>
    <n v="1"/>
    <n v="75"/>
    <n v="200"/>
    <n v="3.5"/>
    <n v="2015"/>
    <n v="3"/>
    <n v="4"/>
    <d v="2015-03-04T00:00:00"/>
    <n v="2.4"/>
    <x v="0"/>
  </r>
  <r>
    <n v="8964"/>
    <s v="Sharma Bakers"/>
    <n v="1"/>
    <s v="New Delhi"/>
    <s v="Pitampura"/>
    <n v="77.1291911"/>
    <n v="28.6861274"/>
    <s v="Bakery"/>
    <s v="Indian Rupees(Rs.)"/>
    <x v="0"/>
    <x v="1"/>
    <s v="No"/>
    <s v="No"/>
    <n v="1"/>
    <n v="33"/>
    <n v="200"/>
    <n v="3.5"/>
    <n v="2018"/>
    <n v="3"/>
    <n v="8"/>
    <d v="2018-03-08T00:00:00"/>
    <n v="2.4"/>
    <x v="0"/>
  </r>
  <r>
    <n v="312773"/>
    <s v="Titu Chaat Corner"/>
    <n v="1"/>
    <s v="New Delhi"/>
    <s v="Shahdara"/>
    <n v="77.291739500000006"/>
    <n v="28.689977899999999"/>
    <s v="Street Food, Fast Food"/>
    <s v="Indian Rupees(Rs.)"/>
    <x v="0"/>
    <x v="0"/>
    <s v="No"/>
    <s v="No"/>
    <n v="1"/>
    <n v="6"/>
    <n v="200"/>
    <n v="2.9"/>
    <n v="2011"/>
    <n v="3"/>
    <n v="11"/>
    <d v="2011-03-11T00:00:00"/>
    <n v="2.4"/>
    <x v="0"/>
  </r>
  <r>
    <n v="18423869"/>
    <s v="Bitoo Chat Corner"/>
    <n v="1"/>
    <s v="New Delhi"/>
    <s v="Shahdara"/>
    <n v="77.291775599999994"/>
    <n v="28.689657"/>
    <s v="Street Food"/>
    <s v="Indian Rupees(Rs.)"/>
    <x v="0"/>
    <x v="0"/>
    <s v="No"/>
    <s v="No"/>
    <n v="1"/>
    <n v="2"/>
    <n v="200"/>
    <n v="1"/>
    <n v="2017"/>
    <n v="3"/>
    <n v="28"/>
    <d v="2017-03-28T00:00:00"/>
    <n v="2.4"/>
    <x v="0"/>
  </r>
  <r>
    <n v="18419501"/>
    <s v="Pick &amp; Carry"/>
    <n v="1"/>
    <s v="New Delhi"/>
    <s v="Uttam Nagar"/>
    <n v="77.039850099999995"/>
    <n v="28.629641199999998"/>
    <s v="Fast Food"/>
    <s v="Indian Rupees(Rs.)"/>
    <x v="0"/>
    <x v="0"/>
    <s v="No"/>
    <s v="No"/>
    <n v="1"/>
    <n v="2"/>
    <n v="200"/>
    <n v="1"/>
    <n v="2013"/>
    <n v="3"/>
    <n v="9"/>
    <d v="2013-03-09T00:00:00"/>
    <n v="2.4"/>
    <x v="0"/>
  </r>
  <r>
    <n v="7584"/>
    <s v="Bikaner Sweets"/>
    <n v="1"/>
    <s v="New Delhi"/>
    <s v="Alaknanda"/>
    <n v="77.254255099999995"/>
    <n v="28.525320900000001"/>
    <s v="Mithai, Street Food"/>
    <s v="Indian Rupees(Rs.)"/>
    <x v="0"/>
    <x v="0"/>
    <s v="No"/>
    <s v="No"/>
    <n v="1"/>
    <n v="20"/>
    <n v="200"/>
    <n v="3.3"/>
    <n v="2011"/>
    <n v="2"/>
    <n v="1"/>
    <d v="2011-02-01T00:00:00"/>
    <n v="2.4"/>
    <x v="0"/>
  </r>
  <r>
    <n v="18291442"/>
    <s v="Qureshi Kabab Corner"/>
    <n v="1"/>
    <s v="New Delhi"/>
    <s v="Jama Masjid"/>
    <n v="77.234850899999998"/>
    <n v="28.649739"/>
    <s v="Mughlai"/>
    <s v="Indian Rupees(Rs.)"/>
    <x v="0"/>
    <x v="0"/>
    <s v="No"/>
    <s v="No"/>
    <n v="1"/>
    <n v="76"/>
    <n v="200"/>
    <n v="4.3"/>
    <n v="2011"/>
    <n v="2"/>
    <n v="16"/>
    <d v="2011-02-16T00:00:00"/>
    <n v="2.4"/>
    <x v="0"/>
  </r>
  <r>
    <n v="18464001"/>
    <s v="Chai Mantra"/>
    <n v="1"/>
    <s v="New Delhi"/>
    <s v="Jasola"/>
    <n v="77.289964400000002"/>
    <n v="28.538238499999999"/>
    <s v="Fast Food, Beverages"/>
    <s v="Indian Rupees(Rs.)"/>
    <x v="0"/>
    <x v="0"/>
    <s v="No"/>
    <s v="No"/>
    <n v="1"/>
    <n v="3"/>
    <n v="200"/>
    <n v="1"/>
    <n v="2018"/>
    <n v="2"/>
    <n v="3"/>
    <d v="2018-02-03T00:00:00"/>
    <n v="2.4"/>
    <x v="0"/>
  </r>
  <r>
    <n v="302710"/>
    <s v="Punjabi Snacks"/>
    <n v="1"/>
    <s v="New Delhi"/>
    <s v="Kalkaji"/>
    <n v="77.258145290000002"/>
    <n v="28.535191170000001"/>
    <s v="Street Food, North Indian, South Indian"/>
    <s v="Indian Rupees(Rs.)"/>
    <x v="0"/>
    <x v="0"/>
    <s v="No"/>
    <s v="No"/>
    <n v="1"/>
    <n v="4"/>
    <n v="200"/>
    <n v="2.9"/>
    <n v="2010"/>
    <n v="2"/>
    <n v="6"/>
    <d v="2010-02-06T00:00:00"/>
    <n v="2.4"/>
    <x v="0"/>
  </r>
  <r>
    <n v="300849"/>
    <s v="Manohar Bikkaneri"/>
    <n v="1"/>
    <s v="New Delhi"/>
    <s v="Kamla Nagar"/>
    <n v="77.202745100000001"/>
    <n v="28.6763014"/>
    <s v="Mithai, Chinese, Street Food"/>
    <s v="Indian Rupees(Rs.)"/>
    <x v="0"/>
    <x v="0"/>
    <s v="No"/>
    <s v="No"/>
    <n v="1"/>
    <n v="83"/>
    <n v="200"/>
    <n v="3.8"/>
    <n v="2015"/>
    <n v="2"/>
    <n v="14"/>
    <d v="2015-02-14T00:00:00"/>
    <n v="2.4"/>
    <x v="0"/>
  </r>
  <r>
    <n v="306643"/>
    <s v="Chowringhee"/>
    <n v="1"/>
    <s v="New Delhi"/>
    <s v="Karol Bagh"/>
    <n v="77.190417159999996"/>
    <n v="28.643504060000001"/>
    <s v="Fast Food"/>
    <s v="Indian Rupees(Rs.)"/>
    <x v="0"/>
    <x v="1"/>
    <s v="No"/>
    <s v="No"/>
    <n v="1"/>
    <n v="120"/>
    <n v="200"/>
    <n v="3.7"/>
    <n v="2017"/>
    <n v="2"/>
    <n v="3"/>
    <d v="2017-02-03T00:00:00"/>
    <n v="2.4"/>
    <x v="0"/>
  </r>
  <r>
    <n v="18421027"/>
    <s v="Chai Mantra"/>
    <n v="1"/>
    <s v="New Delhi"/>
    <s v="Laxmi Nagar"/>
    <n v="77.281300900000005"/>
    <n v="28.634200199999999"/>
    <s v="Fast Food, Beverages"/>
    <s v="Indian Rupees(Rs.)"/>
    <x v="0"/>
    <x v="0"/>
    <s v="No"/>
    <s v="No"/>
    <n v="1"/>
    <n v="15"/>
    <n v="200"/>
    <n v="3.2"/>
    <n v="2017"/>
    <n v="2"/>
    <n v="7"/>
    <d v="2017-02-07T00:00:00"/>
    <n v="2.4"/>
    <x v="0"/>
  </r>
  <r>
    <n v="9097"/>
    <s v="Bikaner Sweets"/>
    <n v="1"/>
    <s v="New Delhi"/>
    <s v="Mahipalpur"/>
    <n v="77.118486300000001"/>
    <n v="28.542164"/>
    <s v="Mithai"/>
    <s v="Indian Rupees(Rs.)"/>
    <x v="0"/>
    <x v="0"/>
    <s v="No"/>
    <s v="No"/>
    <n v="1"/>
    <n v="14"/>
    <n v="200"/>
    <n v="2.7"/>
    <n v="2018"/>
    <n v="2"/>
    <n v="18"/>
    <d v="2018-02-18T00:00:00"/>
    <n v="2.4"/>
    <x v="0"/>
  </r>
  <r>
    <n v="306816"/>
    <s v="Laxmi Ice Cream Parlour"/>
    <n v="1"/>
    <s v="New Delhi"/>
    <s v="Pitampura"/>
    <n v="77.141640499999994"/>
    <n v="28.711993400000001"/>
    <s v="Ice Cream, Desserts"/>
    <s v="Indian Rupees(Rs.)"/>
    <x v="0"/>
    <x v="0"/>
    <s v="No"/>
    <s v="No"/>
    <n v="1"/>
    <n v="12"/>
    <n v="200"/>
    <n v="3.1"/>
    <n v="2018"/>
    <n v="2"/>
    <n v="23"/>
    <d v="2018-02-23T00:00:00"/>
    <n v="2.4"/>
    <x v="0"/>
  </r>
  <r>
    <n v="6230"/>
    <s v="China Town"/>
    <n v="1"/>
    <s v="New Delhi"/>
    <s v="Shahdara"/>
    <n v="77.283918"/>
    <n v="28.683429700000001"/>
    <s v="South Indian, Chinese"/>
    <s v="Indian Rupees(Rs.)"/>
    <x v="0"/>
    <x v="0"/>
    <s v="No"/>
    <s v="No"/>
    <n v="1"/>
    <n v="3"/>
    <n v="200"/>
    <n v="1"/>
    <n v="2015"/>
    <n v="2"/>
    <n v="28"/>
    <d v="2015-02-28T00:00:00"/>
    <n v="2.4"/>
    <x v="0"/>
  </r>
  <r>
    <n v="18337490"/>
    <s v="Roll Corner"/>
    <n v="1"/>
    <s v="New Delhi"/>
    <s v="Vijay Nagar"/>
    <n v="77.201193599999996"/>
    <n v="28.691896400000001"/>
    <s v="Fast Food"/>
    <s v="Indian Rupees(Rs.)"/>
    <x v="0"/>
    <x v="1"/>
    <s v="No"/>
    <s v="No"/>
    <n v="1"/>
    <n v="12"/>
    <n v="200"/>
    <n v="3.3"/>
    <n v="2017"/>
    <n v="2"/>
    <n v="3"/>
    <d v="2017-02-03T00:00:00"/>
    <n v="2.4"/>
    <x v="0"/>
  </r>
  <r>
    <n v="4631"/>
    <s v="Andhra Bhavan"/>
    <n v="1"/>
    <s v="New Delhi"/>
    <s v="Feroze Shah Road"/>
    <n v="77.225521999999998"/>
    <n v="28.617101900000002"/>
    <s v="South Indian, Andhra"/>
    <s v="Indian Rupees(Rs.)"/>
    <x v="0"/>
    <x v="0"/>
    <s v="No"/>
    <s v="No"/>
    <n v="1"/>
    <n v="3010"/>
    <n v="200"/>
    <n v="4.2"/>
    <n v="2018"/>
    <n v="1"/>
    <n v="19"/>
    <d v="2018-01-19T00:00:00"/>
    <n v="2.4"/>
    <x v="0"/>
  </r>
  <r>
    <n v="18427205"/>
    <s v="34 Park Street Lane"/>
    <n v="1"/>
    <s v="New Delhi"/>
    <s v="Hauz Khas"/>
    <n v="77.2036655"/>
    <n v="28.541794299999999"/>
    <s v="Fast Food"/>
    <s v="Indian Rupees(Rs.)"/>
    <x v="0"/>
    <x v="0"/>
    <s v="No"/>
    <s v="No"/>
    <n v="1"/>
    <n v="1"/>
    <n v="200"/>
    <n v="1"/>
    <n v="2011"/>
    <n v="1"/>
    <n v="8"/>
    <d v="2011-01-08T00:00:00"/>
    <n v="2.4"/>
    <x v="0"/>
  </r>
  <r>
    <n v="303586"/>
    <s v="Finger Licious"/>
    <n v="1"/>
    <s v="New Delhi"/>
    <s v="IP Extension"/>
    <n v="77.305687599999999"/>
    <n v="28.6362503"/>
    <s v="Bakery, Fast Food"/>
    <s v="Indian Rupees(Rs.)"/>
    <x v="0"/>
    <x v="1"/>
    <s v="No"/>
    <s v="No"/>
    <n v="1"/>
    <n v="137"/>
    <n v="200"/>
    <n v="3.2"/>
    <n v="2016"/>
    <n v="1"/>
    <n v="20"/>
    <d v="2016-01-20T00:00:00"/>
    <n v="2.4"/>
    <x v="0"/>
  </r>
  <r>
    <n v="18358682"/>
    <s v="Chai Shots"/>
    <n v="1"/>
    <s v="New Delhi"/>
    <s v="Jasola"/>
    <n v="77.286285800000002"/>
    <n v="28.5398301"/>
    <s v="Beverages, Fast Food"/>
    <s v="Indian Rupees(Rs.)"/>
    <x v="0"/>
    <x v="0"/>
    <s v="No"/>
    <s v="No"/>
    <n v="1"/>
    <n v="15"/>
    <n v="200"/>
    <n v="3"/>
    <n v="2018"/>
    <n v="1"/>
    <n v="11"/>
    <d v="2018-01-11T00:00:00"/>
    <n v="2.4"/>
    <x v="0"/>
  </r>
  <r>
    <n v="18354985"/>
    <s v="Amul Ice-Cream Parlour"/>
    <n v="1"/>
    <s v="New Delhi"/>
    <s v="JNU"/>
    <n v="77.181182300000003"/>
    <n v="28.548978200000001"/>
    <s v="Ice Cream"/>
    <s v="Indian Rupees(Rs.)"/>
    <x v="0"/>
    <x v="0"/>
    <s v="No"/>
    <s v="No"/>
    <n v="1"/>
    <n v="1"/>
    <n v="200"/>
    <n v="1"/>
    <n v="2014"/>
    <n v="1"/>
    <n v="21"/>
    <d v="2014-01-21T00:00:00"/>
    <n v="2.4"/>
    <x v="0"/>
  </r>
  <r>
    <n v="309238"/>
    <s v="Crispy Tokri"/>
    <n v="1"/>
    <s v="New Delhi"/>
    <s v="Kalkaji"/>
    <n v="77.258105729999997"/>
    <n v="28.54024549"/>
    <s v="Street Food"/>
    <s v="Indian Rupees(Rs.)"/>
    <x v="0"/>
    <x v="0"/>
    <s v="No"/>
    <s v="No"/>
    <n v="1"/>
    <n v="100"/>
    <n v="200"/>
    <n v="3.1"/>
    <n v="2015"/>
    <n v="1"/>
    <n v="21"/>
    <d v="2015-01-21T00:00:00"/>
    <n v="2.4"/>
    <x v="0"/>
  </r>
  <r>
    <n v="18377630"/>
    <s v="Havmor Ice Cream"/>
    <n v="1"/>
    <s v="New Delhi"/>
    <s v="Kamla Nagar"/>
    <n v="77.208314799999997"/>
    <n v="28.679521000000001"/>
    <s v="Ice Cream"/>
    <s v="Indian Rupees(Rs.)"/>
    <x v="0"/>
    <x v="1"/>
    <s v="No"/>
    <s v="No"/>
    <n v="1"/>
    <n v="20"/>
    <n v="200"/>
    <n v="3.7"/>
    <n v="2014"/>
    <n v="1"/>
    <n v="18"/>
    <d v="2014-01-18T00:00:00"/>
    <n v="2.4"/>
    <x v="0"/>
  </r>
  <r>
    <n v="302972"/>
    <s v="Sethi's The Cake Shop"/>
    <n v="1"/>
    <s v="New Delhi"/>
    <s v="Kamla Nagar"/>
    <n v="77.206068999999999"/>
    <n v="28.677873200000001"/>
    <s v="Bakery, Fast Food"/>
    <s v="Indian Rupees(Rs.)"/>
    <x v="0"/>
    <x v="0"/>
    <s v="No"/>
    <s v="No"/>
    <n v="1"/>
    <n v="150"/>
    <n v="200"/>
    <n v="3.9"/>
    <n v="2016"/>
    <n v="1"/>
    <n v="15"/>
    <d v="2016-01-15T00:00:00"/>
    <n v="2.4"/>
    <x v="0"/>
  </r>
  <r>
    <n v="18486915"/>
    <s v="Momoholic"/>
    <n v="1"/>
    <s v="New Delhi"/>
    <s v="Karkardooma"/>
    <n v="0"/>
    <n v="0"/>
    <s v="Chinese, Fast Food, Ice Cream"/>
    <s v="Indian Rupees(Rs.)"/>
    <x v="0"/>
    <x v="0"/>
    <s v="No"/>
    <s v="No"/>
    <n v="1"/>
    <n v="11"/>
    <n v="200"/>
    <n v="3.3"/>
    <n v="2014"/>
    <n v="1"/>
    <n v="28"/>
    <d v="2014-01-28T00:00:00"/>
    <n v="2.4"/>
    <x v="0"/>
  </r>
  <r>
    <n v="300934"/>
    <s v="Bikaner Sweet House"/>
    <n v="1"/>
    <s v="New Delhi"/>
    <s v="Model Town 2"/>
    <n v="77.190706399999996"/>
    <n v="28.705957699999999"/>
    <s v="Mithai"/>
    <s v="Indian Rupees(Rs.)"/>
    <x v="0"/>
    <x v="0"/>
    <s v="No"/>
    <s v="No"/>
    <n v="1"/>
    <n v="16"/>
    <n v="200"/>
    <n v="3.2"/>
    <n v="2011"/>
    <n v="1"/>
    <n v="23"/>
    <d v="2011-01-23T00:00:00"/>
    <n v="2.4"/>
    <x v="0"/>
  </r>
  <r>
    <n v="300791"/>
    <s v="West Bangal Kolkata Hot Kathi Rolls"/>
    <n v="1"/>
    <s v="New Delhi"/>
    <s v="Mukherjee Nagar"/>
    <n v="77.215546099999997"/>
    <n v="28.711155600000001"/>
    <s v="Fast Food"/>
    <s v="Indian Rupees(Rs.)"/>
    <x v="0"/>
    <x v="0"/>
    <s v="No"/>
    <s v="No"/>
    <n v="1"/>
    <n v="1"/>
    <n v="200"/>
    <n v="1"/>
    <n v="2013"/>
    <n v="1"/>
    <n v="1"/>
    <d v="2013-01-01T00:00:00"/>
    <n v="2.4"/>
    <x v="0"/>
  </r>
  <r>
    <n v="312153"/>
    <s v="Green Chilli"/>
    <n v="1"/>
    <s v="New Delhi"/>
    <s v="Palam"/>
    <n v="77.081910500000006"/>
    <n v="28.6003471"/>
    <s v="Chinese"/>
    <s v="Indian Rupees(Rs.)"/>
    <x v="0"/>
    <x v="0"/>
    <s v="No"/>
    <s v="No"/>
    <n v="1"/>
    <n v="2"/>
    <n v="200"/>
    <n v="1"/>
    <n v="2016"/>
    <n v="1"/>
    <n v="20"/>
    <d v="2016-01-20T00:00:00"/>
    <n v="2.4"/>
    <x v="0"/>
  </r>
  <r>
    <n v="18238757"/>
    <s v="Mucchad Di Chai"/>
    <n v="1"/>
    <s v="New Delhi"/>
    <s v="Saket"/>
    <n v="77.202817100000004"/>
    <n v="28.520377799999999"/>
    <s v="Fast Food, Beverages"/>
    <s v="Indian Rupees(Rs.)"/>
    <x v="0"/>
    <x v="0"/>
    <s v="No"/>
    <s v="No"/>
    <n v="1"/>
    <n v="36"/>
    <n v="200"/>
    <n v="3.7"/>
    <n v="2014"/>
    <n v="1"/>
    <n v="5"/>
    <d v="2014-01-05T00:00:00"/>
    <n v="2.4"/>
    <x v="0"/>
  </r>
  <r>
    <n v="18435320"/>
    <s v="Hot Chinese &amp; Fast Food"/>
    <n v="1"/>
    <s v="New Delhi"/>
    <s v="Shahdara"/>
    <n v="77.283991900000004"/>
    <n v="28.683210500000001"/>
    <s v="Chinese"/>
    <s v="Indian Rupees(Rs.)"/>
    <x v="0"/>
    <x v="0"/>
    <s v="No"/>
    <s v="No"/>
    <n v="1"/>
    <n v="1"/>
    <n v="200"/>
    <n v="1"/>
    <n v="2011"/>
    <n v="1"/>
    <n v="9"/>
    <d v="2011-01-09T00:00:00"/>
    <n v="2.4"/>
    <x v="0"/>
  </r>
  <r>
    <n v="18383610"/>
    <s v="Chhappan Bhog"/>
    <n v="1"/>
    <s v="New Delhi"/>
    <s v="Shalimar Bagh"/>
    <n v="77.168359600000002"/>
    <n v="28.706668199999999"/>
    <s v="Mithai, Street Food"/>
    <s v="Indian Rupees(Rs.)"/>
    <x v="0"/>
    <x v="0"/>
    <s v="No"/>
    <s v="No"/>
    <n v="1"/>
    <n v="9"/>
    <n v="200"/>
    <n v="3.2"/>
    <n v="2011"/>
    <n v="1"/>
    <n v="27"/>
    <d v="2011-01-27T00:00:00"/>
    <n v="2.4"/>
    <x v="0"/>
  </r>
  <r>
    <n v="301487"/>
    <s v="Frontier"/>
    <n v="1"/>
    <s v="New Delhi"/>
    <s v="Shalimar Bagh"/>
    <n v="77.161968299999998"/>
    <n v="28.703620000000001"/>
    <s v="Bakery"/>
    <s v="Indian Rupees(Rs.)"/>
    <x v="0"/>
    <x v="0"/>
    <s v="No"/>
    <s v="No"/>
    <n v="1"/>
    <n v="10"/>
    <n v="200"/>
    <n v="3.1"/>
    <n v="2013"/>
    <n v="1"/>
    <n v="20"/>
    <d v="2013-01-20T00:00:00"/>
    <n v="2.4"/>
    <x v="0"/>
  </r>
  <r>
    <n v="18203187"/>
    <s v="South Indian Hut"/>
    <n v="1"/>
    <s v="New Delhi"/>
    <s v="Tilak Nagar"/>
    <n v="77.084917000000004"/>
    <n v="28.634366700000001"/>
    <s v="South Indian"/>
    <s v="Indian Rupees(Rs.)"/>
    <x v="0"/>
    <x v="0"/>
    <s v="No"/>
    <s v="No"/>
    <n v="1"/>
    <n v="1"/>
    <n v="200"/>
    <n v="1"/>
    <n v="2015"/>
    <n v="1"/>
    <n v="8"/>
    <d v="2015-01-08T00:00:00"/>
    <n v="2.4"/>
    <x v="0"/>
  </r>
  <r>
    <n v="18378036"/>
    <s v="Fattoush"/>
    <n v="1"/>
    <s v="New Delhi"/>
    <s v="V3S Mall, Laxmi Nagar"/>
    <n v="77.286240699999993"/>
    <n v="28.6368753"/>
    <s v="Lebanese"/>
    <s v="Indian Rupees(Rs.)"/>
    <x v="0"/>
    <x v="0"/>
    <s v="No"/>
    <s v="No"/>
    <n v="1"/>
    <n v="5"/>
    <n v="200"/>
    <n v="2.9"/>
    <n v="2017"/>
    <n v="1"/>
    <n v="8"/>
    <d v="2017-01-08T00:00:00"/>
    <n v="2.4"/>
    <x v="0"/>
  </r>
  <r>
    <n v="18377895"/>
    <s v="Shree Krishna Restaurant"/>
    <n v="1"/>
    <s v="New Delhi"/>
    <s v="Vasundhara Enclave"/>
    <n v="77.303324700000005"/>
    <n v="28.589156200000001"/>
    <s v="North Indian, Chinese"/>
    <s v="Indian Rupees(Rs.)"/>
    <x v="0"/>
    <x v="0"/>
    <s v="No"/>
    <s v="No"/>
    <n v="1"/>
    <n v="1"/>
    <n v="200"/>
    <n v="1"/>
    <n v="2014"/>
    <n v="1"/>
    <n v="7"/>
    <d v="2014-01-07T00:00:00"/>
    <n v="2.4"/>
    <x v="0"/>
  </r>
  <r>
    <n v="18337789"/>
    <s v="Rambhog"/>
    <n v="1"/>
    <s v="New Delhi"/>
    <s v="Aggarwal City Mall, Pitampura"/>
    <n v="77.134555399999996"/>
    <n v="28.690014300000001"/>
    <s v="Street Food, Mithai"/>
    <s v="Indian Rupees(Rs.)"/>
    <x v="0"/>
    <x v="0"/>
    <s v="No"/>
    <s v="No"/>
    <n v="1"/>
    <n v="13"/>
    <n v="200"/>
    <n v="3.3"/>
    <n v="2017"/>
    <n v="12"/>
    <n v="12"/>
    <d v="2017-12-12T00:00:00"/>
    <n v="2.4"/>
    <x v="0"/>
  </r>
  <r>
    <n v="6258"/>
    <s v="Aggarwal Sweet India"/>
    <n v="1"/>
    <s v="New Delhi"/>
    <s v="Anand Vihar"/>
    <n v="77.3169197"/>
    <n v="28.660347600000001"/>
    <s v="Fast Food, North Indian, Chinese, Desserts"/>
    <s v="Indian Rupees(Rs.)"/>
    <x v="0"/>
    <x v="0"/>
    <s v="No"/>
    <s v="No"/>
    <n v="1"/>
    <n v="13"/>
    <n v="200"/>
    <n v="2.8"/>
    <n v="2011"/>
    <n v="12"/>
    <n v="25"/>
    <d v="2011-12-25T00:00:00"/>
    <n v="2.4"/>
    <x v="0"/>
  </r>
  <r>
    <n v="4651"/>
    <s v="Nagpal's"/>
    <n v="1"/>
    <s v="New Delhi"/>
    <s v="Ashok Vihar Phase 1"/>
    <n v="77.166445600000003"/>
    <n v="28.684826099999999"/>
    <s v="Street Food"/>
    <s v="Indian Rupees(Rs.)"/>
    <x v="0"/>
    <x v="1"/>
    <s v="No"/>
    <s v="No"/>
    <n v="1"/>
    <n v="135"/>
    <n v="200"/>
    <n v="3.4"/>
    <n v="2010"/>
    <n v="12"/>
    <n v="21"/>
    <d v="2010-12-21T00:00:00"/>
    <n v="2.4"/>
    <x v="0"/>
  </r>
  <r>
    <n v="306015"/>
    <s v="Standard Sweets"/>
    <n v="1"/>
    <s v="New Delhi"/>
    <s v="Chawri Bazar"/>
    <n v="77.227357699999999"/>
    <n v="28.649449099999998"/>
    <s v="Mithai, North Indian"/>
    <s v="Indian Rupees(Rs.)"/>
    <x v="0"/>
    <x v="0"/>
    <s v="No"/>
    <s v="No"/>
    <n v="1"/>
    <n v="31"/>
    <n v="200"/>
    <n v="3.6"/>
    <n v="2017"/>
    <n v="12"/>
    <n v="7"/>
    <d v="2017-12-07T00:00:00"/>
    <n v="2.4"/>
    <x v="0"/>
  </r>
  <r>
    <n v="303215"/>
    <s v="Kulfiano"/>
    <n v="1"/>
    <s v="New Delhi"/>
    <s v="Defence Colony"/>
    <n v="77.230680899999996"/>
    <n v="28.573417299999999"/>
    <s v="Ice Cream"/>
    <s v="Indian Rupees(Rs.)"/>
    <x v="0"/>
    <x v="1"/>
    <s v="No"/>
    <s v="No"/>
    <n v="1"/>
    <n v="169"/>
    <n v="200"/>
    <n v="4"/>
    <n v="2012"/>
    <n v="12"/>
    <n v="13"/>
    <d v="2012-12-13T00:00:00"/>
    <n v="2.4"/>
    <x v="0"/>
  </r>
  <r>
    <n v="300869"/>
    <s v="Frontier"/>
    <n v="1"/>
    <s v="New Delhi"/>
    <s v="Delhi University-GTB Nagar"/>
    <n v="77.206697800000001"/>
    <n v="28.701488300000001"/>
    <s v="Bakery, Desserts"/>
    <s v="Indian Rupees(Rs.)"/>
    <x v="0"/>
    <x v="0"/>
    <s v="No"/>
    <s v="No"/>
    <n v="1"/>
    <n v="8"/>
    <n v="200"/>
    <n v="3"/>
    <n v="2014"/>
    <n v="12"/>
    <n v="6"/>
    <d v="2014-12-06T00:00:00"/>
    <n v="2.4"/>
    <x v="0"/>
  </r>
  <r>
    <n v="18357958"/>
    <s v="Roll Corner"/>
    <n v="1"/>
    <s v="New Delhi"/>
    <s v="East of Kailash"/>
    <n v="77.253927599999997"/>
    <n v="28.561708200000002"/>
    <s v="Fast Food"/>
    <s v="Indian Rupees(Rs.)"/>
    <x v="0"/>
    <x v="0"/>
    <s v="No"/>
    <s v="No"/>
    <n v="1"/>
    <n v="2"/>
    <n v="200"/>
    <n v="1"/>
    <n v="2015"/>
    <n v="12"/>
    <n v="15"/>
    <d v="2015-12-15T00:00:00"/>
    <n v="2.4"/>
    <x v="0"/>
  </r>
  <r>
    <n v="18358668"/>
    <s v="Aggarwal Sweets"/>
    <n v="1"/>
    <s v="New Delhi"/>
    <s v="Gujranwala Town"/>
    <n v="77.183681300000003"/>
    <n v="28.700631399999999"/>
    <s v="Street Food, Chinese"/>
    <s v="Indian Rupees(Rs.)"/>
    <x v="0"/>
    <x v="0"/>
    <s v="No"/>
    <s v="No"/>
    <n v="1"/>
    <n v="1"/>
    <n v="200"/>
    <n v="1"/>
    <n v="2012"/>
    <n v="12"/>
    <n v="14"/>
    <d v="2012-12-14T00:00:00"/>
    <n v="2.4"/>
    <x v="0"/>
  </r>
  <r>
    <n v="18057802"/>
    <s v="Mysore Cafe"/>
    <n v="1"/>
    <s v="New Delhi"/>
    <s v="India Gate"/>
    <n v="77.201463399999994"/>
    <n v="28.6083918"/>
    <s v="South Indian"/>
    <s v="Indian Rupees(Rs.)"/>
    <x v="0"/>
    <x v="0"/>
    <s v="No"/>
    <s v="No"/>
    <n v="1"/>
    <n v="12"/>
    <n v="200"/>
    <n v="3.2"/>
    <n v="2013"/>
    <n v="12"/>
    <n v="3"/>
    <d v="2013-12-03T00:00:00"/>
    <n v="2.4"/>
    <x v="0"/>
  </r>
  <r>
    <n v="18336494"/>
    <s v="Dil Pasand Biryani Point"/>
    <n v="1"/>
    <s v="New Delhi"/>
    <s v="Jama Masjid"/>
    <n v="77.235081800000003"/>
    <n v="28.647049800000001"/>
    <s v="Biryani"/>
    <s v="Indian Rupees(Rs.)"/>
    <x v="0"/>
    <x v="0"/>
    <s v="No"/>
    <s v="No"/>
    <n v="1"/>
    <n v="12"/>
    <n v="200"/>
    <n v="3.5"/>
    <n v="2011"/>
    <n v="12"/>
    <n v="3"/>
    <d v="2011-12-03T00:00:00"/>
    <n v="2.4"/>
    <x v="0"/>
  </r>
  <r>
    <n v="304617"/>
    <s v="Haji Shabrati Nihari Wale"/>
    <n v="1"/>
    <s v="New Delhi"/>
    <s v="Jama Masjid"/>
    <n v="77.234498000000002"/>
    <n v="28.646770199999999"/>
    <s v="Mughlai"/>
    <s v="Indian Rupees(Rs.)"/>
    <x v="0"/>
    <x v="0"/>
    <s v="No"/>
    <s v="No"/>
    <n v="1"/>
    <n v="115"/>
    <n v="200"/>
    <n v="4"/>
    <n v="2018"/>
    <n v="12"/>
    <n v="2"/>
    <d v="2018-12-02T00:00:00"/>
    <n v="2.4"/>
    <x v="0"/>
  </r>
  <r>
    <n v="2874"/>
    <s v="Fresh n Frozen"/>
    <n v="1"/>
    <s v="New Delhi"/>
    <s v="Kailash Colony"/>
    <n v="77.240919399999996"/>
    <n v="28.5536849"/>
    <s v="Raw Meats, Fast Food"/>
    <s v="Indian Rupees(Rs.)"/>
    <x v="0"/>
    <x v="0"/>
    <s v="No"/>
    <s v="No"/>
    <n v="1"/>
    <n v="9"/>
    <n v="200"/>
    <n v="3.1"/>
    <n v="2012"/>
    <n v="12"/>
    <n v="10"/>
    <d v="2012-12-10T00:00:00"/>
    <n v="2.4"/>
    <x v="0"/>
  </r>
  <r>
    <n v="18317975"/>
    <s v="Samosa Street"/>
    <n v="1"/>
    <s v="New Delhi"/>
    <s v="Lawrence Road"/>
    <n v="77.157638599999999"/>
    <n v="28.691682400000001"/>
    <s v="Fast Food, Street Food"/>
    <s v="Indian Rupees(Rs.)"/>
    <x v="0"/>
    <x v="0"/>
    <s v="No"/>
    <s v="No"/>
    <n v="1"/>
    <n v="7"/>
    <n v="200"/>
    <n v="3.3"/>
    <n v="2012"/>
    <n v="12"/>
    <n v="8"/>
    <d v="2012-12-08T00:00:00"/>
    <n v="2.4"/>
    <x v="0"/>
  </r>
  <r>
    <n v="18238307"/>
    <s v="Health Pan"/>
    <n v="1"/>
    <s v="New Delhi"/>
    <s v="Malviya Nagar"/>
    <n v="77.220214100000007"/>
    <n v="28.540299999999998"/>
    <s v="Healthy Food"/>
    <s v="Indian Rupees(Rs.)"/>
    <x v="0"/>
    <x v="1"/>
    <s v="No"/>
    <s v="No"/>
    <n v="1"/>
    <n v="45"/>
    <n v="200"/>
    <n v="3.4"/>
    <n v="2013"/>
    <n v="12"/>
    <n v="5"/>
    <d v="2013-12-05T00:00:00"/>
    <n v="2.4"/>
    <x v="0"/>
  </r>
  <r>
    <n v="7717"/>
    <s v="Talab South Indian Restaurant"/>
    <n v="1"/>
    <s v="New Delhi"/>
    <s v="New Friends Colony"/>
    <n v="77.272092439999994"/>
    <n v="28.560874099999999"/>
    <s v="South Indian, Chinese"/>
    <s v="Indian Rupees(Rs.)"/>
    <x v="0"/>
    <x v="0"/>
    <s v="No"/>
    <s v="No"/>
    <n v="1"/>
    <n v="14"/>
    <n v="200"/>
    <n v="2.7"/>
    <n v="2010"/>
    <n v="12"/>
    <n v="27"/>
    <d v="2010-12-27T00:00:00"/>
    <n v="2.4"/>
    <x v="0"/>
  </r>
  <r>
    <n v="311879"/>
    <s v="Rumi Amritsari Naan"/>
    <n v="1"/>
    <s v="New Delhi"/>
    <s v="Paharganj"/>
    <n v="77.210425799999996"/>
    <n v="28.642144200000001"/>
    <s v="North Indian, Chinese"/>
    <s v="Indian Rupees(Rs.)"/>
    <x v="0"/>
    <x v="0"/>
    <s v="No"/>
    <s v="No"/>
    <n v="1"/>
    <n v="12"/>
    <n v="200"/>
    <n v="3.2"/>
    <n v="2015"/>
    <n v="12"/>
    <n v="25"/>
    <d v="2015-12-25T00:00:00"/>
    <n v="2.4"/>
    <x v="0"/>
  </r>
  <r>
    <n v="18361223"/>
    <s v="New South Indian &amp; Chinese Foods"/>
    <n v="1"/>
    <s v="New Delhi"/>
    <s v="Pitampura"/>
    <n v="77.1406183"/>
    <n v="28.7129394"/>
    <s v="South Indian, Chinese"/>
    <s v="Indian Rupees(Rs.)"/>
    <x v="0"/>
    <x v="0"/>
    <s v="No"/>
    <s v="No"/>
    <n v="1"/>
    <n v="2"/>
    <n v="200"/>
    <n v="1"/>
    <n v="2016"/>
    <n v="12"/>
    <n v="22"/>
    <d v="2016-12-22T00:00:00"/>
    <n v="2.4"/>
    <x v="0"/>
  </r>
  <r>
    <n v="18255603"/>
    <s v="Scoop Junction"/>
    <n v="1"/>
    <s v="New Delhi"/>
    <s v="Rajouri Garden"/>
    <n v="77.1202507"/>
    <n v="28.639195300000001"/>
    <s v="Ice Cream, Desserts"/>
    <s v="Indian Rupees(Rs.)"/>
    <x v="0"/>
    <x v="0"/>
    <s v="No"/>
    <s v="No"/>
    <n v="1"/>
    <n v="14"/>
    <n v="200"/>
    <n v="3.3"/>
    <n v="2012"/>
    <n v="12"/>
    <n v="20"/>
    <d v="2012-12-20T00:00:00"/>
    <n v="2.4"/>
    <x v="0"/>
  </r>
  <r>
    <n v="300416"/>
    <s v="Prem Di Hatti"/>
    <n v="1"/>
    <s v="New Delhi"/>
    <s v="Rajouri Garden"/>
    <n v="77.121808099999996"/>
    <n v="28.648299099999999"/>
    <s v="North Indian, Street Food"/>
    <s v="Indian Rupees(Rs.)"/>
    <x v="0"/>
    <x v="0"/>
    <s v="No"/>
    <s v="No"/>
    <n v="1"/>
    <n v="220"/>
    <n v="200"/>
    <n v="4"/>
    <n v="2010"/>
    <n v="12"/>
    <n v="13"/>
    <d v="2010-12-13T00:00:00"/>
    <n v="2.4"/>
    <x v="0"/>
  </r>
  <r>
    <n v="300221"/>
    <s v="Kathi Zone"/>
    <n v="1"/>
    <s v="New Delhi"/>
    <s v="Saket"/>
    <n v="77.198240499999997"/>
    <n v="28.51755481"/>
    <s v="Fast Food"/>
    <s v="Indian Rupees(Rs.)"/>
    <x v="0"/>
    <x v="0"/>
    <s v="No"/>
    <s v="No"/>
    <n v="1"/>
    <n v="20"/>
    <n v="200"/>
    <n v="3.3"/>
    <n v="2016"/>
    <n v="12"/>
    <n v="7"/>
    <d v="2016-12-07T00:00:00"/>
    <n v="2.4"/>
    <x v="0"/>
  </r>
  <r>
    <n v="305626"/>
    <s v="Jainco Sweets"/>
    <n v="1"/>
    <s v="New Delhi"/>
    <s v="Shahdara"/>
    <n v="0"/>
    <n v="0"/>
    <s v="Mithai"/>
    <s v="Indian Rupees(Rs.)"/>
    <x v="0"/>
    <x v="0"/>
    <s v="No"/>
    <s v="No"/>
    <n v="1"/>
    <n v="2"/>
    <n v="200"/>
    <n v="1"/>
    <n v="2013"/>
    <n v="12"/>
    <n v="27"/>
    <d v="2013-12-27T00:00:00"/>
    <n v="2.4"/>
    <x v="0"/>
  </r>
  <r>
    <n v="18423870"/>
    <s v="South Cafe"/>
    <n v="1"/>
    <s v="New Delhi"/>
    <s v="Shahdara"/>
    <n v="77.291946199999998"/>
    <n v="28.69022"/>
    <s v="Fast Food, South Indian"/>
    <s v="Indian Rupees(Rs.)"/>
    <x v="0"/>
    <x v="0"/>
    <s v="No"/>
    <s v="No"/>
    <n v="1"/>
    <n v="1"/>
    <n v="200"/>
    <n v="1"/>
    <n v="2013"/>
    <n v="12"/>
    <n v="27"/>
    <d v="2013-12-27T00:00:00"/>
    <n v="2.4"/>
    <x v="0"/>
  </r>
  <r>
    <n v="18350234"/>
    <s v="Spanish Delights"/>
    <n v="1"/>
    <s v="New Delhi"/>
    <s v="Shahpur Jat"/>
    <n v="77.2154113"/>
    <n v="28.549643799999998"/>
    <s v="Ice Cream"/>
    <s v="Indian Rupees(Rs.)"/>
    <x v="0"/>
    <x v="0"/>
    <s v="No"/>
    <s v="No"/>
    <n v="1"/>
    <n v="23"/>
    <n v="200"/>
    <n v="3.5"/>
    <n v="2015"/>
    <n v="12"/>
    <n v="18"/>
    <d v="2015-12-18T00:00:00"/>
    <n v="2.4"/>
    <x v="0"/>
  </r>
  <r>
    <n v="306751"/>
    <s v="Smile Bakers"/>
    <n v="1"/>
    <s v="New Delhi"/>
    <s v="Shalimar Bagh"/>
    <n v="77.153497999999999"/>
    <n v="28.717991000000001"/>
    <s v="Bakery, Desserts, Chinese, Fast Food"/>
    <s v="Indian Rupees(Rs.)"/>
    <x v="0"/>
    <x v="0"/>
    <s v="No"/>
    <s v="No"/>
    <n v="1"/>
    <n v="12"/>
    <n v="200"/>
    <n v="3.1"/>
    <n v="2010"/>
    <n v="12"/>
    <n v="26"/>
    <d v="2010-12-26T00:00:00"/>
    <n v="2.4"/>
    <x v="0"/>
  </r>
  <r>
    <n v="18366006"/>
    <s v="Standard Pastry Shop"/>
    <n v="1"/>
    <s v="New Delhi"/>
    <s v="Subhash Nagar"/>
    <n v="77.112245299999998"/>
    <n v="28.636897099999999"/>
    <s v="Bakery, Fast Food"/>
    <s v="Indian Rupees(Rs.)"/>
    <x v="0"/>
    <x v="1"/>
    <s v="No"/>
    <s v="No"/>
    <n v="1"/>
    <n v="2"/>
    <n v="200"/>
    <n v="1"/>
    <n v="2011"/>
    <n v="12"/>
    <n v="20"/>
    <d v="2011-12-20T00:00:00"/>
    <n v="2.4"/>
    <x v="0"/>
  </r>
  <r>
    <n v="18449824"/>
    <s v="Burger House"/>
    <n v="1"/>
    <s v="New Delhi"/>
    <s v="Uttam Nagar"/>
    <n v="77.033642799999996"/>
    <n v="28.619099500000001"/>
    <s v="Burger, Fast Food"/>
    <s v="Indian Rupees(Rs.)"/>
    <x v="0"/>
    <x v="1"/>
    <s v="No"/>
    <s v="No"/>
    <n v="1"/>
    <n v="4"/>
    <n v="200"/>
    <n v="2.8"/>
    <n v="2011"/>
    <n v="12"/>
    <n v="2"/>
    <d v="2011-12-02T00:00:00"/>
    <n v="2.4"/>
    <x v="0"/>
  </r>
  <r>
    <n v="306180"/>
    <s v="Sapna Restaurant"/>
    <n v="1"/>
    <s v="New Delhi"/>
    <s v="Uttam Nagar"/>
    <n v="77.059904500000002"/>
    <n v="28.6226053"/>
    <s v="North Indian, Chinese"/>
    <s v="Indian Rupees(Rs.)"/>
    <x v="0"/>
    <x v="1"/>
    <s v="No"/>
    <s v="No"/>
    <n v="1"/>
    <n v="3"/>
    <n v="200"/>
    <n v="1"/>
    <n v="2010"/>
    <n v="12"/>
    <n v="17"/>
    <d v="2010-12-17T00:00:00"/>
    <n v="2.4"/>
    <x v="0"/>
  </r>
  <r>
    <n v="18157386"/>
    <s v="Tony's"/>
    <n v="1"/>
    <s v="New Delhi"/>
    <s v="Vijay Nagar"/>
    <n v="77.201127999999997"/>
    <n v="28.6919997"/>
    <s v="Fast Food"/>
    <s v="Indian Rupees(Rs.)"/>
    <x v="0"/>
    <x v="1"/>
    <s v="No"/>
    <s v="No"/>
    <n v="1"/>
    <n v="163"/>
    <n v="200"/>
    <n v="4.4000000000000004"/>
    <n v="2014"/>
    <n v="12"/>
    <n v="28"/>
    <d v="2014-12-28T00:00:00"/>
    <n v="2.4"/>
    <x v="0"/>
  </r>
  <r>
    <n v="300459"/>
    <s v="Cake Palace"/>
    <n v="1"/>
    <s v="New Delhi"/>
    <s v="Vikaspuri"/>
    <n v="77.068839670000003"/>
    <n v="28.635075369999999"/>
    <s v="Bakery"/>
    <s v="Indian Rupees(Rs.)"/>
    <x v="0"/>
    <x v="0"/>
    <s v="No"/>
    <s v="No"/>
    <n v="1"/>
    <n v="11"/>
    <n v="200"/>
    <n v="2.7"/>
    <n v="2012"/>
    <n v="12"/>
    <n v="17"/>
    <d v="2012-12-17T00:00:00"/>
    <n v="2.4"/>
    <x v="0"/>
  </r>
  <r>
    <n v="18354968"/>
    <s v="Let's Eat"/>
    <n v="1"/>
    <s v="New Delhi"/>
    <s v="Zakir Nagar"/>
    <n v="77.281676309999995"/>
    <n v="28.566793789999998"/>
    <s v="Fast Food, Beverages"/>
    <s v="Indian Rupees(Rs.)"/>
    <x v="0"/>
    <x v="0"/>
    <s v="No"/>
    <s v="No"/>
    <n v="1"/>
    <n v="1"/>
    <n v="200"/>
    <n v="1"/>
    <n v="2010"/>
    <n v="12"/>
    <n v="5"/>
    <d v="2010-12-05T00:00:00"/>
    <n v="2.4"/>
    <x v="0"/>
  </r>
  <r>
    <n v="18400737"/>
    <s v="Hangout Kathi Rolls"/>
    <n v="1"/>
    <s v="New Delhi"/>
    <s v="Barakhamba Road"/>
    <n v="77.229816999999997"/>
    <n v="28.630585199999999"/>
    <s v="Fast Food"/>
    <s v="Indian Rupees(Rs.)"/>
    <x v="0"/>
    <x v="0"/>
    <s v="No"/>
    <s v="No"/>
    <n v="1"/>
    <n v="2"/>
    <n v="200"/>
    <n v="1"/>
    <n v="2012"/>
    <n v="11"/>
    <n v="21"/>
    <d v="2012-11-21T00:00:00"/>
    <n v="2.4"/>
    <x v="0"/>
  </r>
  <r>
    <n v="18228864"/>
    <s v="Manchanda Bakery"/>
    <n v="1"/>
    <s v="New Delhi"/>
    <s v="Daryaganj"/>
    <n v="77.244287099999994"/>
    <n v="28.646179799999999"/>
    <s v="Bakery, Fast Food"/>
    <s v="Indian Rupees(Rs.)"/>
    <x v="0"/>
    <x v="0"/>
    <s v="No"/>
    <s v="No"/>
    <n v="1"/>
    <n v="8"/>
    <n v="200"/>
    <n v="3.1"/>
    <n v="2013"/>
    <n v="11"/>
    <n v="15"/>
    <d v="2013-11-15T00:00:00"/>
    <n v="2.4"/>
    <x v="0"/>
  </r>
  <r>
    <n v="7561"/>
    <s v="Cafe 1 Fast Food"/>
    <n v="1"/>
    <s v="New Delhi"/>
    <s v="Defence Colony"/>
    <n v="77.229603100000006"/>
    <n v="28.573494"/>
    <s v="Fast Food, Street Food"/>
    <s v="Indian Rupees(Rs.)"/>
    <x v="0"/>
    <x v="0"/>
    <s v="No"/>
    <s v="No"/>
    <n v="1"/>
    <n v="12"/>
    <n v="200"/>
    <n v="3"/>
    <n v="2013"/>
    <n v="11"/>
    <n v="9"/>
    <d v="2013-11-09T00:00:00"/>
    <n v="2.4"/>
    <x v="0"/>
  </r>
  <r>
    <n v="308994"/>
    <s v="Nagpal Di Hatti"/>
    <n v="1"/>
    <s v="New Delhi"/>
    <s v="Geeta Colony"/>
    <n v="0"/>
    <n v="0"/>
    <s v="North Indian, Street Food"/>
    <s v="Indian Rupees(Rs.)"/>
    <x v="0"/>
    <x v="0"/>
    <s v="No"/>
    <s v="No"/>
    <n v="1"/>
    <n v="29"/>
    <n v="200"/>
    <n v="3.5"/>
    <n v="2015"/>
    <n v="11"/>
    <n v="13"/>
    <d v="2015-11-13T00:00:00"/>
    <n v="2.4"/>
    <x v="0"/>
  </r>
  <r>
    <n v="18352256"/>
    <s v="Spanish Delights"/>
    <n v="1"/>
    <s v="New Delhi"/>
    <s v="Greater Kailash (GK) 2"/>
    <n v="77.239868900000005"/>
    <n v="28.541027199999998"/>
    <s v="Ice Cream"/>
    <s v="Indian Rupees(Rs.)"/>
    <x v="0"/>
    <x v="0"/>
    <s v="No"/>
    <s v="No"/>
    <n v="1"/>
    <n v="10"/>
    <n v="200"/>
    <n v="3.1"/>
    <n v="2013"/>
    <n v="11"/>
    <n v="25"/>
    <d v="2013-11-25T00:00:00"/>
    <n v="2.4"/>
    <x v="0"/>
  </r>
  <r>
    <n v="311014"/>
    <s v="Chocofairies"/>
    <n v="1"/>
    <s v="New Delhi"/>
    <s v="Kalkaji"/>
    <n v="77.261663100000007"/>
    <n v="28.538262599999999"/>
    <s v="Bakery"/>
    <s v="Indian Rupees(Rs.)"/>
    <x v="0"/>
    <x v="0"/>
    <s v="No"/>
    <s v="No"/>
    <n v="1"/>
    <n v="3"/>
    <n v="200"/>
    <n v="1"/>
    <n v="2013"/>
    <n v="11"/>
    <n v="8"/>
    <d v="2013-11-08T00:00:00"/>
    <n v="2.4"/>
    <x v="0"/>
  </r>
  <r>
    <n v="300359"/>
    <s v="Kwality Bengali Sweets"/>
    <n v="1"/>
    <s v="New Delhi"/>
    <s v="Karol Bagh"/>
    <n v="77.203305850000007"/>
    <n v="28.659471509999999"/>
    <s v="Desserts, Mithai"/>
    <s v="Indian Rupees(Rs.)"/>
    <x v="0"/>
    <x v="0"/>
    <s v="No"/>
    <s v="No"/>
    <n v="1"/>
    <n v="10"/>
    <n v="200"/>
    <n v="2.9"/>
    <n v="2012"/>
    <n v="11"/>
    <n v="19"/>
    <d v="2012-11-19T00:00:00"/>
    <n v="2.4"/>
    <x v="0"/>
  </r>
  <r>
    <n v="18434966"/>
    <s v="Amritsari Chaat Bhandar"/>
    <n v="1"/>
    <s v="New Delhi"/>
    <s v="Krishna Nagar"/>
    <n v="0"/>
    <n v="0"/>
    <s v="Street Food"/>
    <s v="Indian Rupees(Rs.)"/>
    <x v="0"/>
    <x v="0"/>
    <s v="No"/>
    <s v="No"/>
    <n v="1"/>
    <n v="1"/>
    <n v="200"/>
    <n v="1"/>
    <n v="2014"/>
    <n v="11"/>
    <n v="12"/>
    <d v="2014-11-12T00:00:00"/>
    <n v="2.4"/>
    <x v="0"/>
  </r>
  <r>
    <n v="18354257"/>
    <s v="Pyaali"/>
    <n v="1"/>
    <s v="New Delhi"/>
    <s v="Laxmi Nagar"/>
    <n v="77.282764610000001"/>
    <n v="28.634155190000001"/>
    <s v="Fast Food, Tea"/>
    <s v="Indian Rupees(Rs.)"/>
    <x v="0"/>
    <x v="1"/>
    <s v="No"/>
    <s v="No"/>
    <n v="1"/>
    <n v="7"/>
    <n v="200"/>
    <n v="2.8"/>
    <n v="2013"/>
    <n v="11"/>
    <n v="11"/>
    <d v="2013-11-11T00:00:00"/>
    <n v="2.4"/>
    <x v="0"/>
  </r>
  <r>
    <n v="301047"/>
    <s v="Pradeep Pav Bhaji"/>
    <n v="1"/>
    <s v="New Delhi"/>
    <s v="Mayur Vihar Phase 2"/>
    <n v="77.302030200000004"/>
    <n v="28.619488700000002"/>
    <s v="Street Food"/>
    <s v="Indian Rupees(Rs.)"/>
    <x v="0"/>
    <x v="0"/>
    <s v="No"/>
    <s v="No"/>
    <n v="1"/>
    <n v="94"/>
    <n v="200"/>
    <n v="3.8"/>
    <n v="2013"/>
    <n v="11"/>
    <n v="26"/>
    <d v="2013-11-26T00:00:00"/>
    <n v="2.4"/>
    <x v="0"/>
  </r>
  <r>
    <n v="18354992"/>
    <s v="KT's Shik-Shack"/>
    <n v="1"/>
    <s v="New Delhi"/>
    <s v="Munirka"/>
    <n v="77.173008600000003"/>
    <n v="28.556768099999999"/>
    <s v="Street Food"/>
    <s v="Indian Rupees(Rs.)"/>
    <x v="0"/>
    <x v="0"/>
    <s v="No"/>
    <s v="No"/>
    <n v="1"/>
    <n v="1"/>
    <n v="200"/>
    <n v="1"/>
    <n v="2015"/>
    <n v="11"/>
    <n v="27"/>
    <d v="2015-11-27T00:00:00"/>
    <n v="2.4"/>
    <x v="0"/>
  </r>
  <r>
    <n v="18423901"/>
    <s v="Niti Shake &amp; Ice Cream Hub"/>
    <n v="1"/>
    <s v="New Delhi"/>
    <s v="Netaji Subhash Place"/>
    <n v="77.149909399999999"/>
    <n v="28.693626500000001"/>
    <s v="Desserts, Beverages"/>
    <s v="Indian Rupees(Rs.)"/>
    <x v="0"/>
    <x v="0"/>
    <s v="No"/>
    <s v="No"/>
    <n v="1"/>
    <n v="23"/>
    <n v="200"/>
    <n v="3.8"/>
    <n v="2015"/>
    <n v="11"/>
    <n v="13"/>
    <d v="2015-11-13T00:00:00"/>
    <n v="2.4"/>
    <x v="0"/>
  </r>
  <r>
    <n v="18396396"/>
    <s v="Yumbuns"/>
    <n v="1"/>
    <s v="New Delhi"/>
    <s v="Pitampura"/>
    <n v="77.140202400000007"/>
    <n v="28.713287600000001"/>
    <s v="Fast Food"/>
    <s v="Indian Rupees(Rs.)"/>
    <x v="0"/>
    <x v="0"/>
    <s v="No"/>
    <s v="No"/>
    <n v="1"/>
    <n v="1"/>
    <n v="200"/>
    <n v="1"/>
    <n v="2010"/>
    <n v="11"/>
    <n v="2"/>
    <d v="2010-11-02T00:00:00"/>
    <n v="2.4"/>
    <x v="0"/>
  </r>
  <r>
    <n v="302422"/>
    <s v="Aapka Bhojanalaya"/>
    <n v="1"/>
    <s v="New Delhi"/>
    <s v="Shahdara"/>
    <n v="77.273042700000005"/>
    <n v="28.689433399999999"/>
    <s v="North Indian, Fast Food, South Indian"/>
    <s v="Indian Rupees(Rs.)"/>
    <x v="0"/>
    <x v="0"/>
    <s v="No"/>
    <s v="No"/>
    <n v="1"/>
    <n v="5"/>
    <n v="200"/>
    <n v="2.8"/>
    <n v="2016"/>
    <n v="11"/>
    <n v="3"/>
    <d v="2016-11-03T00:00:00"/>
    <n v="2.4"/>
    <x v="0"/>
  </r>
  <r>
    <n v="311189"/>
    <s v="Yummy Rasoi"/>
    <n v="1"/>
    <s v="New Delhi"/>
    <s v="Shakarpur"/>
    <n v="77.277364899999995"/>
    <n v="28.6268353"/>
    <s v="North Indian, Fast Food"/>
    <s v="Indian Rupees(Rs.)"/>
    <x v="0"/>
    <x v="0"/>
    <s v="No"/>
    <s v="No"/>
    <n v="1"/>
    <n v="1"/>
    <n v="200"/>
    <n v="1"/>
    <n v="2018"/>
    <n v="11"/>
    <n v="12"/>
    <d v="2018-11-12T00:00:00"/>
    <n v="2.4"/>
    <x v="0"/>
  </r>
  <r>
    <n v="18251318"/>
    <s v="Chennai X-Press"/>
    <n v="1"/>
    <s v="New Delhi"/>
    <s v="Tagore Garden"/>
    <n v="77.112741400000004"/>
    <n v="28.646166900000001"/>
    <s v="Fast Food"/>
    <s v="Indian Rupees(Rs.)"/>
    <x v="0"/>
    <x v="0"/>
    <s v="No"/>
    <s v="No"/>
    <n v="1"/>
    <n v="6"/>
    <n v="200"/>
    <n v="2.9"/>
    <n v="2012"/>
    <n v="11"/>
    <n v="13"/>
    <d v="2012-11-13T00:00:00"/>
    <n v="2.4"/>
    <x v="0"/>
  </r>
  <r>
    <n v="300457"/>
    <s v="Taneja Bakery"/>
    <n v="1"/>
    <s v="New Delhi"/>
    <s v="Vikaspuri"/>
    <n v="77.058887900000002"/>
    <n v="28.635440299999999"/>
    <s v="Bakery"/>
    <s v="Indian Rupees(Rs.)"/>
    <x v="0"/>
    <x v="0"/>
    <s v="No"/>
    <s v="No"/>
    <n v="1"/>
    <n v="17"/>
    <n v="200"/>
    <n v="3.2"/>
    <n v="2013"/>
    <n v="11"/>
    <n v="22"/>
    <d v="2013-11-22T00:00:00"/>
    <n v="2.4"/>
    <x v="0"/>
  </r>
  <r>
    <n v="3506"/>
    <s v="Indian Coffee House"/>
    <n v="1"/>
    <s v="New Delhi"/>
    <s v="Connaught Place"/>
    <n v="77.216040100000001"/>
    <n v="28.630540199999999"/>
    <s v="Fast Food"/>
    <s v="Indian Rupees(Rs.)"/>
    <x v="0"/>
    <x v="0"/>
    <s v="No"/>
    <s v="No"/>
    <n v="1"/>
    <n v="1300"/>
    <n v="200"/>
    <n v="3.3"/>
    <n v="2013"/>
    <n v="10"/>
    <n v="21"/>
    <d v="2013-10-21T00:00:00"/>
    <n v="2.4"/>
    <x v="0"/>
  </r>
  <r>
    <n v="301237"/>
    <s v="Frontier"/>
    <n v="1"/>
    <s v="New Delhi"/>
    <s v="DLF South Square, Sarojini Nagar"/>
    <n v="77.194929000000002"/>
    <n v="28.5761036"/>
    <s v="Bakery"/>
    <s v="Indian Rupees(Rs.)"/>
    <x v="0"/>
    <x v="0"/>
    <s v="No"/>
    <s v="No"/>
    <n v="1"/>
    <n v="11"/>
    <n v="200"/>
    <n v="3"/>
    <n v="2018"/>
    <n v="10"/>
    <n v="20"/>
    <d v="2018-10-20T00:00:00"/>
    <n v="2.4"/>
    <x v="0"/>
  </r>
  <r>
    <n v="18464627"/>
    <s v="Jnm Mama Mafia"/>
    <n v="1"/>
    <s v="New Delhi"/>
    <s v="Gujranwala Town"/>
    <n v="77.189437900000001"/>
    <n v="28.701519099999999"/>
    <s v="Fast Food"/>
    <s v="Indian Rupees(Rs.)"/>
    <x v="0"/>
    <x v="0"/>
    <s v="No"/>
    <s v="No"/>
    <n v="1"/>
    <n v="1"/>
    <n v="200"/>
    <n v="1"/>
    <n v="2012"/>
    <n v="10"/>
    <n v="1"/>
    <d v="2012-10-01T00:00:00"/>
    <n v="2.4"/>
    <x v="0"/>
  </r>
  <r>
    <n v="18367979"/>
    <s v="Mohan Chaat Corner"/>
    <n v="1"/>
    <s v="New Delhi"/>
    <s v="Jail Road"/>
    <n v="77.107326900000004"/>
    <n v="28.6212971"/>
    <s v="North Indian, Chinese"/>
    <s v="Indian Rupees(Rs.)"/>
    <x v="0"/>
    <x v="0"/>
    <s v="No"/>
    <s v="No"/>
    <n v="1"/>
    <n v="1"/>
    <n v="200"/>
    <n v="1"/>
    <n v="2016"/>
    <n v="10"/>
    <n v="13"/>
    <d v="2016-10-13T00:00:00"/>
    <n v="2.4"/>
    <x v="0"/>
  </r>
  <r>
    <n v="9579"/>
    <s v="Anand Ji"/>
    <n v="1"/>
    <s v="New Delhi"/>
    <s v="Lajpat Nagar 1"/>
    <n v="77.241481390000004"/>
    <n v="28.575353679999999"/>
    <s v="North Indian, Street Food"/>
    <s v="Indian Rupees(Rs.)"/>
    <x v="0"/>
    <x v="0"/>
    <s v="No"/>
    <s v="No"/>
    <n v="1"/>
    <n v="183"/>
    <n v="200"/>
    <n v="3.8"/>
    <n v="2018"/>
    <n v="10"/>
    <n v="24"/>
    <d v="2018-10-24T00:00:00"/>
    <n v="2.4"/>
    <x v="0"/>
  </r>
  <r>
    <n v="18446391"/>
    <s v="Intermission"/>
    <n v="1"/>
    <s v="New Delhi"/>
    <s v="Lajpat Nagar 1"/>
    <n v="77.238703970000003"/>
    <n v="28.57748273"/>
    <s v="Bakery, Fast Food"/>
    <s v="Indian Rupees(Rs.)"/>
    <x v="0"/>
    <x v="1"/>
    <s v="No"/>
    <s v="No"/>
    <n v="1"/>
    <n v="3"/>
    <n v="200"/>
    <n v="1"/>
    <n v="2015"/>
    <n v="10"/>
    <n v="1"/>
    <d v="2015-10-01T00:00:00"/>
    <n v="2.4"/>
    <x v="0"/>
  </r>
  <r>
    <n v="8715"/>
    <s v="Bengali Sweet Corner"/>
    <n v="1"/>
    <s v="New Delhi"/>
    <s v="Naraina"/>
    <n v="77.138432300000005"/>
    <n v="28.6324507"/>
    <s v="South Indian, Street Food, Desserts"/>
    <s v="Indian Rupees(Rs.)"/>
    <x v="0"/>
    <x v="0"/>
    <s v="No"/>
    <s v="No"/>
    <n v="1"/>
    <n v="7"/>
    <n v="200"/>
    <n v="3"/>
    <n v="2014"/>
    <n v="10"/>
    <n v="28"/>
    <d v="2014-10-28T00:00:00"/>
    <n v="2.4"/>
    <x v="0"/>
  </r>
  <r>
    <n v="300529"/>
    <s v="New Bikaner Sweets"/>
    <n v="1"/>
    <s v="New Delhi"/>
    <s v="Palam"/>
    <n v="77.081808600000002"/>
    <n v="28.599075899999999"/>
    <s v="Street Food, Desserts"/>
    <s v="Indian Rupees(Rs.)"/>
    <x v="0"/>
    <x v="0"/>
    <s v="No"/>
    <s v="No"/>
    <n v="1"/>
    <n v="10"/>
    <n v="200"/>
    <n v="3"/>
    <n v="2017"/>
    <n v="10"/>
    <n v="17"/>
    <d v="2017-10-17T00:00:00"/>
    <n v="2.4"/>
    <x v="0"/>
  </r>
  <r>
    <n v="313287"/>
    <s v="Flavors Of London"/>
    <n v="1"/>
    <s v="New Delhi"/>
    <s v="Palam"/>
    <n v="77.0907871"/>
    <n v="28.5912498"/>
    <s v="Desserts, Ice Cream, Fast Food"/>
    <s v="Indian Rupees(Rs.)"/>
    <x v="0"/>
    <x v="0"/>
    <s v="No"/>
    <s v="No"/>
    <n v="1"/>
    <n v="1"/>
    <n v="200"/>
    <n v="1"/>
    <n v="2014"/>
    <n v="10"/>
    <n v="13"/>
    <d v="2014-10-13T00:00:00"/>
    <n v="2.4"/>
    <x v="0"/>
  </r>
  <r>
    <n v="308837"/>
    <s v="Perfect Party Chef"/>
    <n v="1"/>
    <s v="New Delhi"/>
    <s v="Preet Vihar"/>
    <n v="77.291072600000007"/>
    <n v="28.634274000000001"/>
    <s v="Fast Food, Chinese"/>
    <s v="Indian Rupees(Rs.)"/>
    <x v="0"/>
    <x v="0"/>
    <s v="No"/>
    <s v="No"/>
    <n v="1"/>
    <n v="1"/>
    <n v="200"/>
    <n v="1"/>
    <n v="2011"/>
    <n v="10"/>
    <n v="17"/>
    <d v="2011-10-17T00:00:00"/>
    <n v="2.4"/>
    <x v="0"/>
  </r>
  <r>
    <n v="7401"/>
    <s v="Aggarwal Sweets India"/>
    <n v="1"/>
    <s v="New Delhi"/>
    <s v="Rajinder Nagar"/>
    <n v="77.183666799999997"/>
    <n v="28.639212100000002"/>
    <s v="Mithai, Street Food"/>
    <s v="Indian Rupees(Rs.)"/>
    <x v="0"/>
    <x v="0"/>
    <s v="No"/>
    <s v="No"/>
    <n v="1"/>
    <n v="52"/>
    <n v="200"/>
    <n v="2.4"/>
    <n v="2017"/>
    <n v="10"/>
    <n v="27"/>
    <d v="2017-10-27T00:00:00"/>
    <n v="2.4"/>
    <x v="0"/>
  </r>
  <r>
    <n v="18461723"/>
    <s v="Bintang Sweet Thrills"/>
    <n v="1"/>
    <s v="New Delhi"/>
    <s v="Rajouri Garden"/>
    <n v="77.114877440000001"/>
    <n v="28.6393819"/>
    <s v="Desserts, Ice Cream"/>
    <s v="Indian Rupees(Rs.)"/>
    <x v="0"/>
    <x v="0"/>
    <s v="No"/>
    <s v="No"/>
    <n v="1"/>
    <n v="21"/>
    <n v="200"/>
    <n v="3.5"/>
    <n v="2018"/>
    <n v="10"/>
    <n v="27"/>
    <d v="2018-10-27T00:00:00"/>
    <n v="2.4"/>
    <x v="0"/>
  </r>
  <r>
    <n v="8771"/>
    <s v="Ashu Bhature Wala"/>
    <n v="1"/>
    <s v="New Delhi"/>
    <s v="Rohini"/>
    <n v="77.125280700000005"/>
    <n v="28.7039726"/>
    <s v="Street Food"/>
    <s v="Indian Rupees(Rs.)"/>
    <x v="0"/>
    <x v="0"/>
    <s v="No"/>
    <s v="No"/>
    <n v="1"/>
    <n v="79"/>
    <n v="200"/>
    <n v="3.3"/>
    <n v="2014"/>
    <n v="10"/>
    <n v="19"/>
    <d v="2014-10-19T00:00:00"/>
    <n v="2.4"/>
    <x v="0"/>
  </r>
  <r>
    <n v="18424619"/>
    <s v="Sardar Ji Chaap &amp; Rolls"/>
    <n v="1"/>
    <s v="New Delhi"/>
    <s v="Sarita Vihar"/>
    <n v="77.291044099999993"/>
    <n v="28.534949600000001"/>
    <s v="Fast Food"/>
    <s v="Indian Rupees(Rs.)"/>
    <x v="0"/>
    <x v="0"/>
    <s v="No"/>
    <s v="No"/>
    <n v="1"/>
    <n v="7"/>
    <n v="200"/>
    <n v="3.2"/>
    <n v="2012"/>
    <n v="10"/>
    <n v="26"/>
    <d v="2012-10-26T00:00:00"/>
    <n v="2.4"/>
    <x v="0"/>
  </r>
  <r>
    <n v="18279458"/>
    <s v="Sugar Rush"/>
    <n v="1"/>
    <s v="New Delhi"/>
    <s v="SDA"/>
    <n v="77.199690599999997"/>
    <n v="28.551193000000001"/>
    <s v="Bakery, Mithai"/>
    <s v="Indian Rupees(Rs.)"/>
    <x v="0"/>
    <x v="0"/>
    <s v="No"/>
    <s v="No"/>
    <n v="1"/>
    <n v="2"/>
    <n v="200"/>
    <n v="1"/>
    <n v="2018"/>
    <n v="10"/>
    <n v="12"/>
    <d v="2018-10-12T00:00:00"/>
    <n v="2.4"/>
    <x v="0"/>
  </r>
  <r>
    <n v="18481404"/>
    <s v="Dosa Plaza"/>
    <n v="1"/>
    <s v="New Delhi"/>
    <s v="Shahdara"/>
    <n v="0"/>
    <n v="0"/>
    <s v="South Indian, Chinese"/>
    <s v="Indian Rupees(Rs.)"/>
    <x v="0"/>
    <x v="0"/>
    <s v="No"/>
    <s v="No"/>
    <n v="1"/>
    <n v="2"/>
    <n v="200"/>
    <n v="1"/>
    <n v="2012"/>
    <n v="10"/>
    <n v="11"/>
    <d v="2012-10-11T00:00:00"/>
    <n v="2.4"/>
    <x v="0"/>
  </r>
  <r>
    <n v="313494"/>
    <s v="Bharat Sweet House"/>
    <n v="1"/>
    <s v="New Delhi"/>
    <s v="Shalimar Bagh"/>
    <n v="77.168570599999995"/>
    <n v="28.706773099999999"/>
    <s v="Mithai"/>
    <s v="Indian Rupees(Rs.)"/>
    <x v="0"/>
    <x v="0"/>
    <s v="No"/>
    <s v="No"/>
    <n v="1"/>
    <n v="8"/>
    <n v="200"/>
    <n v="3.2"/>
    <n v="2013"/>
    <n v="10"/>
    <n v="4"/>
    <d v="2013-10-04T00:00:00"/>
    <n v="2.4"/>
    <x v="0"/>
  </r>
  <r>
    <n v="8670"/>
    <s v="Hot Pot Snacks"/>
    <n v="1"/>
    <s v="New Delhi"/>
    <s v="Shalimar Bagh"/>
    <n v="77.161952299999996"/>
    <n v="28.703558600000001"/>
    <s v="Fast Food"/>
    <s v="Indian Rupees(Rs.)"/>
    <x v="0"/>
    <x v="0"/>
    <s v="No"/>
    <s v="No"/>
    <n v="1"/>
    <n v="53"/>
    <n v="200"/>
    <n v="3.4"/>
    <n v="2010"/>
    <n v="10"/>
    <n v="28"/>
    <d v="2010-10-28T00:00:00"/>
    <n v="2.4"/>
    <x v="0"/>
  </r>
  <r>
    <n v="18386266"/>
    <s v="P2 Tandoori Momos Station"/>
    <n v="1"/>
    <s v="New Delhi"/>
    <s v="Subhash Nagar"/>
    <n v="0"/>
    <n v="0"/>
    <s v="Chinese, North Indian"/>
    <s v="Indian Rupees(Rs.)"/>
    <x v="0"/>
    <x v="0"/>
    <s v="No"/>
    <s v="No"/>
    <n v="1"/>
    <n v="10"/>
    <n v="200"/>
    <n v="3.1"/>
    <n v="2012"/>
    <n v="10"/>
    <n v="4"/>
    <d v="2012-10-04T00:00:00"/>
    <n v="2.4"/>
    <x v="0"/>
  </r>
  <r>
    <n v="18198440"/>
    <s v="Radha Swami Cool Hut"/>
    <n v="1"/>
    <s v="New Delhi"/>
    <s v="Tilak Nagar"/>
    <n v="77.095012999999994"/>
    <n v="28.640400100000001"/>
    <s v="Beverages, Ice Cream"/>
    <s v="Indian Rupees(Rs.)"/>
    <x v="0"/>
    <x v="0"/>
    <s v="No"/>
    <s v="No"/>
    <n v="1"/>
    <n v="7"/>
    <n v="200"/>
    <n v="3.1"/>
    <n v="2011"/>
    <n v="10"/>
    <n v="3"/>
    <d v="2011-10-03T00:00:00"/>
    <n v="2.4"/>
    <x v="0"/>
  </r>
  <r>
    <n v="3329"/>
    <s v="Wah Ji Wah"/>
    <n v="1"/>
    <s v="New Delhi"/>
    <s v="Ashok Vihar Phase 2"/>
    <n v="77.179536100000007"/>
    <n v="28.6960643"/>
    <s v="North Indian, Chinese"/>
    <s v="Indian Rupees(Rs.)"/>
    <x v="0"/>
    <x v="1"/>
    <s v="No"/>
    <s v="No"/>
    <n v="1"/>
    <n v="142"/>
    <n v="350"/>
    <n v="2.6"/>
    <n v="2018"/>
    <n v="9"/>
    <n v="6"/>
    <d v="2018-09-06T00:00:00"/>
    <n v="4.2"/>
    <x v="0"/>
  </r>
  <r>
    <n v="18375420"/>
    <s v="Munch Nation"/>
    <n v="1"/>
    <s v="New Delhi"/>
    <s v="Ashok Vihar Phase 3"/>
    <n v="77.177857720000006"/>
    <n v="28.692189089999999"/>
    <s v="Fast Food, Italian, Chinese"/>
    <s v="Indian Rupees(Rs.)"/>
    <x v="0"/>
    <x v="1"/>
    <s v="No"/>
    <s v="No"/>
    <n v="1"/>
    <n v="96"/>
    <n v="350"/>
    <n v="4"/>
    <n v="2017"/>
    <n v="9"/>
    <n v="19"/>
    <d v="2017-09-19T00:00:00"/>
    <n v="4.2"/>
    <x v="0"/>
  </r>
  <r>
    <n v="309037"/>
    <s v="Aggarwal Bikaner Sweets"/>
    <n v="1"/>
    <s v="New Delhi"/>
    <s v="Dilshad Garden"/>
    <n v="77.326334099999997"/>
    <n v="28.684094099999999"/>
    <s v="Mithai, Street Food"/>
    <s v="Indian Rupees(Rs.)"/>
    <x v="0"/>
    <x v="0"/>
    <s v="No"/>
    <s v="No"/>
    <n v="1"/>
    <n v="9"/>
    <n v="350"/>
    <n v="3"/>
    <n v="2013"/>
    <n v="9"/>
    <n v="3"/>
    <d v="2013-09-03T00:00:00"/>
    <n v="4.2"/>
    <x v="0"/>
  </r>
  <r>
    <n v="18261486"/>
    <s v="WeDesi Flavours"/>
    <n v="1"/>
    <s v="New Delhi"/>
    <s v="East Patel Nagar"/>
    <n v="77.176525400000003"/>
    <n v="28.644903500000002"/>
    <s v="Healthy Food, Fast Food"/>
    <s v="Indian Rupees(Rs.)"/>
    <x v="0"/>
    <x v="1"/>
    <s v="No"/>
    <s v="No"/>
    <n v="1"/>
    <n v="54"/>
    <n v="350"/>
    <n v="3.9"/>
    <n v="2011"/>
    <n v="9"/>
    <n v="17"/>
    <d v="2011-09-17T00:00:00"/>
    <n v="4.2"/>
    <x v="0"/>
  </r>
  <r>
    <n v="18471243"/>
    <s v="Blue Tokai Coffee Roasters"/>
    <n v="1"/>
    <s v="New Delhi"/>
    <s v="Hauz Khas"/>
    <n v="77.207813000000002"/>
    <n v="28.552966000000001"/>
    <s v="Cafe"/>
    <s v="Indian Rupees(Rs.)"/>
    <x v="0"/>
    <x v="0"/>
    <s v="No"/>
    <s v="No"/>
    <n v="1"/>
    <n v="10"/>
    <n v="350"/>
    <n v="3.3"/>
    <n v="2010"/>
    <n v="9"/>
    <n v="27"/>
    <d v="2010-09-27T00:00:00"/>
    <n v="4.2"/>
    <x v="0"/>
  </r>
  <r>
    <n v="312231"/>
    <s v="M.P. Canteen"/>
    <n v="1"/>
    <s v="New Delhi"/>
    <s v="India Gate"/>
    <n v="77.198617999999996"/>
    <n v="28.607966999999999"/>
    <s v="South Indian, North Indian, Chinese, Mughlai"/>
    <s v="Indian Rupees(Rs.)"/>
    <x v="0"/>
    <x v="0"/>
    <s v="No"/>
    <s v="No"/>
    <n v="1"/>
    <n v="13"/>
    <n v="350"/>
    <n v="3.1"/>
    <n v="2015"/>
    <n v="9"/>
    <n v="15"/>
    <d v="2015-09-15T00:00:00"/>
    <n v="4.2"/>
    <x v="0"/>
  </r>
  <r>
    <n v="18456774"/>
    <s v="Pishori Chicken Corner"/>
    <n v="1"/>
    <s v="New Delhi"/>
    <s v="Jail Road"/>
    <n v="77.101802500000005"/>
    <n v="28.623585200000001"/>
    <s v="Mughlai, Fast Food"/>
    <s v="Indian Rupees(Rs.)"/>
    <x v="0"/>
    <x v="0"/>
    <s v="No"/>
    <s v="No"/>
    <n v="1"/>
    <n v="1"/>
    <n v="350"/>
    <n v="1"/>
    <n v="2015"/>
    <n v="9"/>
    <n v="5"/>
    <d v="2015-09-05T00:00:00"/>
    <n v="4.2"/>
    <x v="0"/>
  </r>
  <r>
    <n v="18376493"/>
    <s v="Amigo's Deli"/>
    <n v="1"/>
    <s v="New Delhi"/>
    <s v="Karkardooma"/>
    <n v="77.294069789999995"/>
    <n v="28.65678454"/>
    <s v="Mughlai, Fast Food"/>
    <s v="Indian Rupees(Rs.)"/>
    <x v="0"/>
    <x v="0"/>
    <s v="No"/>
    <s v="No"/>
    <n v="1"/>
    <n v="11"/>
    <n v="350"/>
    <n v="3.2"/>
    <n v="2015"/>
    <n v="9"/>
    <n v="16"/>
    <d v="2015-09-16T00:00:00"/>
    <n v="4.2"/>
    <x v="0"/>
  </r>
  <r>
    <n v="5560"/>
    <s v="The Spot"/>
    <n v="1"/>
    <s v="New Delhi"/>
    <s v="Karol Bagh"/>
    <n v="77.191827000000004"/>
    <n v="28.65317426"/>
    <s v="Chinese"/>
    <s v="Indian Rupees(Rs.)"/>
    <x v="0"/>
    <x v="0"/>
    <s v="No"/>
    <s v="No"/>
    <n v="1"/>
    <n v="109"/>
    <n v="350"/>
    <n v="3.5"/>
    <n v="2015"/>
    <n v="9"/>
    <n v="22"/>
    <d v="2015-09-22T00:00:00"/>
    <n v="4.2"/>
    <x v="0"/>
  </r>
  <r>
    <n v="311378"/>
    <s v="Green Chick Chop"/>
    <n v="1"/>
    <s v="New Delhi"/>
    <s v="Mayapuri Phase 2"/>
    <n v="77.118621700000006"/>
    <n v="28.6308872"/>
    <s v="Raw Meats, North Indian, Fast Food"/>
    <s v="Indian Rupees(Rs.)"/>
    <x v="0"/>
    <x v="1"/>
    <s v="No"/>
    <s v="No"/>
    <n v="1"/>
    <n v="7"/>
    <n v="350"/>
    <n v="2.7"/>
    <n v="2012"/>
    <n v="9"/>
    <n v="24"/>
    <d v="2012-09-24T00:00:00"/>
    <n v="4.2"/>
    <x v="0"/>
  </r>
  <r>
    <n v="308237"/>
    <s v="SB's Raisins"/>
    <n v="1"/>
    <s v="New Delhi"/>
    <s v="Mayur Vihar Phase 1"/>
    <n v="77.293833500000005"/>
    <n v="28.607822299999999"/>
    <s v="Bakery, Desserts, Fast Food"/>
    <s v="Indian Rupees(Rs.)"/>
    <x v="0"/>
    <x v="1"/>
    <s v="No"/>
    <s v="No"/>
    <n v="1"/>
    <n v="15"/>
    <n v="350"/>
    <n v="2.8"/>
    <n v="2012"/>
    <n v="9"/>
    <n v="28"/>
    <d v="2012-09-28T00:00:00"/>
    <n v="4.2"/>
    <x v="0"/>
  </r>
  <r>
    <n v="311485"/>
    <s v="Green Chick Chop"/>
    <n v="1"/>
    <s v="New Delhi"/>
    <s v="Munirka"/>
    <n v="77.1750799"/>
    <n v="28.555435200000002"/>
    <s v="Raw Meats, North Indian, Fast Food"/>
    <s v="Indian Rupees(Rs.)"/>
    <x v="0"/>
    <x v="0"/>
    <s v="No"/>
    <s v="No"/>
    <n v="1"/>
    <n v="10"/>
    <n v="350"/>
    <n v="2.9"/>
    <n v="2014"/>
    <n v="9"/>
    <n v="8"/>
    <d v="2014-09-08T00:00:00"/>
    <n v="4.2"/>
    <x v="0"/>
  </r>
  <r>
    <n v="309510"/>
    <s v="Pizza Point"/>
    <n v="1"/>
    <s v="New Delhi"/>
    <s v="Munirka"/>
    <n v="77.172014300000001"/>
    <n v="28.556519000000002"/>
    <s v="Fast Food, Pizza"/>
    <s v="Indian Rupees(Rs.)"/>
    <x v="0"/>
    <x v="0"/>
    <s v="No"/>
    <s v="No"/>
    <n v="1"/>
    <n v="10"/>
    <n v="350"/>
    <n v="2.9"/>
    <n v="2014"/>
    <n v="9"/>
    <n v="8"/>
    <d v="2014-09-08T00:00:00"/>
    <n v="4.2"/>
    <x v="0"/>
  </r>
  <r>
    <n v="18425182"/>
    <s v="Wrapss"/>
    <n v="1"/>
    <s v="New Delhi"/>
    <s v="Naraina"/>
    <n v="0"/>
    <n v="0"/>
    <s v="Chinese, Fast Food"/>
    <s v="Indian Rupees(Rs.)"/>
    <x v="0"/>
    <x v="0"/>
    <s v="No"/>
    <s v="No"/>
    <n v="1"/>
    <n v="1"/>
    <n v="350"/>
    <n v="1"/>
    <n v="2016"/>
    <n v="9"/>
    <n v="24"/>
    <d v="2016-09-24T00:00:00"/>
    <n v="4.2"/>
    <x v="0"/>
  </r>
  <r>
    <n v="18175309"/>
    <s v="Cake O Frost"/>
    <n v="1"/>
    <s v="New Delhi"/>
    <s v="Paschim Vihar"/>
    <n v="77.090487999999993"/>
    <n v="28.667271"/>
    <s v="Bakery"/>
    <s v="Indian Rupees(Rs.)"/>
    <x v="0"/>
    <x v="0"/>
    <s v="No"/>
    <s v="No"/>
    <n v="1"/>
    <n v="14"/>
    <n v="350"/>
    <n v="3.3"/>
    <n v="2018"/>
    <n v="9"/>
    <n v="14"/>
    <d v="2018-09-14T00:00:00"/>
    <n v="4.2"/>
    <x v="0"/>
  </r>
  <r>
    <n v="313146"/>
    <s v="Ben's Foods"/>
    <n v="1"/>
    <s v="New Delhi"/>
    <s v="Pitampura"/>
    <n v="77.138943999999995"/>
    <n v="28.712002600000002"/>
    <s v="North Indian, Chinese"/>
    <s v="Indian Rupees(Rs.)"/>
    <x v="0"/>
    <x v="1"/>
    <s v="No"/>
    <s v="No"/>
    <n v="1"/>
    <n v="9"/>
    <n v="350"/>
    <n v="3.2"/>
    <n v="2014"/>
    <n v="9"/>
    <n v="2"/>
    <d v="2014-09-02T00:00:00"/>
    <n v="4.2"/>
    <x v="0"/>
  </r>
  <r>
    <n v="311760"/>
    <s v="Wrapss"/>
    <n v="1"/>
    <s v="New Delhi"/>
    <s v="Rajinder Nagar"/>
    <n v="77.185920400000001"/>
    <n v="28.642175099999999"/>
    <s v="Chinese, Fast Food"/>
    <s v="Indian Rupees(Rs.)"/>
    <x v="0"/>
    <x v="1"/>
    <s v="No"/>
    <s v="No"/>
    <n v="1"/>
    <n v="140"/>
    <n v="350"/>
    <n v="3.1"/>
    <n v="2013"/>
    <n v="9"/>
    <n v="9"/>
    <d v="2013-09-09T00:00:00"/>
    <n v="4.2"/>
    <x v="0"/>
  </r>
  <r>
    <n v="18365385"/>
    <s v="Flirty Momo's"/>
    <n v="1"/>
    <s v="New Delhi"/>
    <s v="Subhash Nagar"/>
    <n v="77.118085899999997"/>
    <n v="28.6357398"/>
    <s v="Chinese"/>
    <s v="Indian Rupees(Rs.)"/>
    <x v="0"/>
    <x v="0"/>
    <s v="No"/>
    <s v="No"/>
    <n v="1"/>
    <n v="26"/>
    <n v="350"/>
    <n v="2.4"/>
    <n v="2011"/>
    <n v="9"/>
    <n v="6"/>
    <d v="2011-09-06T00:00:00"/>
    <n v="4.2"/>
    <x v="0"/>
  </r>
  <r>
    <n v="305785"/>
    <s v="Manmohan Food Plaza"/>
    <n v="1"/>
    <s v="New Delhi"/>
    <s v="Tilak Nagar"/>
    <n v="77.096220099999996"/>
    <n v="28.637141499999998"/>
    <s v="Fast Food"/>
    <s v="Indian Rupees(Rs.)"/>
    <x v="0"/>
    <x v="0"/>
    <s v="No"/>
    <s v="No"/>
    <n v="1"/>
    <n v="10"/>
    <n v="350"/>
    <n v="2.6"/>
    <n v="2017"/>
    <n v="9"/>
    <n v="1"/>
    <d v="2017-09-01T00:00:00"/>
    <n v="4.2"/>
    <x v="0"/>
  </r>
  <r>
    <n v="5413"/>
    <s v="Cafe De Bienka"/>
    <n v="1"/>
    <s v="New Delhi"/>
    <s v="Uttam Nagar"/>
    <n v="77.067537299999998"/>
    <n v="28.621603199999999"/>
    <s v="Fast Food, Chinese"/>
    <s v="Indian Rupees(Rs.)"/>
    <x v="0"/>
    <x v="0"/>
    <s v="No"/>
    <s v="No"/>
    <n v="1"/>
    <n v="12"/>
    <n v="350"/>
    <n v="2.7"/>
    <n v="2014"/>
    <n v="9"/>
    <n v="22"/>
    <d v="2014-09-22T00:00:00"/>
    <n v="4.2"/>
    <x v="0"/>
  </r>
  <r>
    <n v="312535"/>
    <s v="Angels in my Kitchen"/>
    <n v="1"/>
    <s v="New Delhi"/>
    <s v="Vasant Vihar"/>
    <n v="77.159886580000006"/>
    <n v="28.56104814"/>
    <s v="Bakery, Desserts, Fast Food"/>
    <s v="Indian Rupees(Rs.)"/>
    <x v="0"/>
    <x v="1"/>
    <s v="No"/>
    <s v="No"/>
    <n v="1"/>
    <n v="22"/>
    <n v="350"/>
    <n v="3.2"/>
    <n v="2010"/>
    <n v="9"/>
    <n v="24"/>
    <d v="2010-09-24T00:00:00"/>
    <n v="4.2"/>
    <x v="0"/>
  </r>
  <r>
    <n v="18430246"/>
    <s v="Cake Express"/>
    <n v="1"/>
    <s v="New Delhi"/>
    <s v="Vasundhara Enclave"/>
    <n v="77.309734199999994"/>
    <n v="28.597948850000002"/>
    <s v="Bakery"/>
    <s v="Indian Rupees(Rs.)"/>
    <x v="0"/>
    <x v="0"/>
    <s v="No"/>
    <s v="No"/>
    <n v="1"/>
    <n v="1"/>
    <n v="350"/>
    <n v="1"/>
    <n v="2018"/>
    <n v="9"/>
    <n v="3"/>
    <d v="2018-09-03T00:00:00"/>
    <n v="4.2"/>
    <x v="0"/>
  </r>
  <r>
    <n v="4164"/>
    <s v="Polka Pastry &amp; Snack Bar"/>
    <n v="1"/>
    <s v="New Delhi"/>
    <s v="Vikaspuri"/>
    <n v="77.079278900000006"/>
    <n v="28.6425242"/>
    <s v="Bakery, Fast Food"/>
    <s v="Indian Rupees(Rs.)"/>
    <x v="0"/>
    <x v="1"/>
    <s v="No"/>
    <s v="No"/>
    <n v="1"/>
    <n v="44"/>
    <n v="350"/>
    <n v="2.7"/>
    <n v="2017"/>
    <n v="9"/>
    <n v="20"/>
    <d v="2017-09-20T00:00:00"/>
    <n v="4.2"/>
    <x v="0"/>
  </r>
  <r>
    <n v="1613"/>
    <s v="Chintamani's Namkeen"/>
    <n v="1"/>
    <s v="New Delhi"/>
    <s v="Vivek Vihar"/>
    <n v="77.316533289999995"/>
    <n v="28.675564189999999"/>
    <s v="Chinese, Fast Food, North Indian, South Indian, Street Food, Mithai"/>
    <s v="Indian Rupees(Rs.)"/>
    <x v="0"/>
    <x v="0"/>
    <s v="No"/>
    <s v="No"/>
    <n v="1"/>
    <n v="29"/>
    <n v="350"/>
    <n v="2.4"/>
    <n v="2018"/>
    <n v="9"/>
    <n v="3"/>
    <d v="2018-09-03T00:00:00"/>
    <n v="4.2"/>
    <x v="0"/>
  </r>
  <r>
    <n v="18350112"/>
    <s v="Target Ice Cream &amp; Bakers"/>
    <n v="1"/>
    <s v="New Delhi"/>
    <s v="Anand Vihar"/>
    <n v="77.312853799999999"/>
    <n v="28.660001000000001"/>
    <s v="Desserts, Bakery, Pizza, Burger, Continental"/>
    <s v="Indian Rupees(Rs.)"/>
    <x v="0"/>
    <x v="1"/>
    <s v="No"/>
    <s v="No"/>
    <n v="1"/>
    <n v="58"/>
    <n v="350"/>
    <n v="3.6"/>
    <n v="2016"/>
    <n v="8"/>
    <n v="28"/>
    <d v="2016-08-28T00:00:00"/>
    <n v="4.2"/>
    <x v="0"/>
  </r>
  <r>
    <n v="301305"/>
    <s v="Chao Cart"/>
    <n v="1"/>
    <s v="New Delhi"/>
    <s v="Dilshad Garden"/>
    <n v="77.313323800000006"/>
    <n v="28.681270900000001"/>
    <s v="Chinese, Fast Food"/>
    <s v="Indian Rupees(Rs.)"/>
    <x v="0"/>
    <x v="0"/>
    <s v="No"/>
    <s v="No"/>
    <n v="1"/>
    <n v="32"/>
    <n v="350"/>
    <n v="3.3"/>
    <n v="2012"/>
    <n v="8"/>
    <n v="28"/>
    <d v="2012-08-28T00:00:00"/>
    <n v="4.2"/>
    <x v="0"/>
  </r>
  <r>
    <n v="18371426"/>
    <s v="Vadapav Junction"/>
    <n v="1"/>
    <s v="New Delhi"/>
    <s v="East of Kailash"/>
    <n v="77.254524000000004"/>
    <n v="28.560027999999999"/>
    <s v="Maharashtrian"/>
    <s v="Indian Rupees(Rs.)"/>
    <x v="0"/>
    <x v="1"/>
    <s v="No"/>
    <s v="No"/>
    <n v="1"/>
    <n v="14"/>
    <n v="350"/>
    <n v="3.2"/>
    <n v="2010"/>
    <n v="8"/>
    <n v="23"/>
    <d v="2010-08-23T00:00:00"/>
    <n v="4.2"/>
    <x v="0"/>
  </r>
  <r>
    <n v="307506"/>
    <s v="Green Chick Chop"/>
    <n v="1"/>
    <s v="New Delhi"/>
    <s v="East Patel Nagar"/>
    <n v="77.174062500000005"/>
    <n v="28.6458084"/>
    <s v="Raw Meats, North Indian, Fast Food"/>
    <s v="Indian Rupees(Rs.)"/>
    <x v="0"/>
    <x v="0"/>
    <s v="No"/>
    <s v="No"/>
    <n v="1"/>
    <n v="31"/>
    <n v="350"/>
    <n v="3.3"/>
    <n v="2014"/>
    <n v="8"/>
    <n v="8"/>
    <d v="2014-08-08T00:00:00"/>
    <n v="4.2"/>
    <x v="0"/>
  </r>
  <r>
    <n v="18383432"/>
    <s v="HoG - House of Goodies"/>
    <n v="1"/>
    <s v="New Delhi"/>
    <s v="Green Park"/>
    <n v="77.216938400000004"/>
    <n v="28.561083700000001"/>
    <s v="Bakery, Desserts"/>
    <s v="Indian Rupees(Rs.)"/>
    <x v="0"/>
    <x v="0"/>
    <s v="No"/>
    <s v="No"/>
    <n v="1"/>
    <n v="3"/>
    <n v="350"/>
    <n v="1"/>
    <n v="2011"/>
    <n v="8"/>
    <n v="21"/>
    <d v="2011-08-21T00:00:00"/>
    <n v="4.2"/>
    <x v="0"/>
  </r>
  <r>
    <n v="18261052"/>
    <s v="The Pirates Of China Town"/>
    <n v="1"/>
    <s v="New Delhi"/>
    <s v="Green Park"/>
    <n v="77.211167070000002"/>
    <n v="28.562508439999998"/>
    <s v="Chinese"/>
    <s v="Indian Rupees(Rs.)"/>
    <x v="0"/>
    <x v="0"/>
    <s v="No"/>
    <s v="No"/>
    <n v="1"/>
    <n v="3"/>
    <n v="350"/>
    <n v="1"/>
    <n v="2017"/>
    <n v="8"/>
    <n v="19"/>
    <d v="2017-08-19T00:00:00"/>
    <n v="4.2"/>
    <x v="0"/>
  </r>
  <r>
    <n v="18458301"/>
    <s v="Punjab Patiyala Sahi"/>
    <n v="1"/>
    <s v="New Delhi"/>
    <s v="Jail Road"/>
    <n v="77.097405300000005"/>
    <n v="28.634200799999999"/>
    <s v="Mughlai, North Indian"/>
    <s v="Indian Rupees(Rs.)"/>
    <x v="0"/>
    <x v="0"/>
    <s v="No"/>
    <s v="No"/>
    <n v="1"/>
    <n v="1"/>
    <n v="350"/>
    <n v="1"/>
    <n v="2012"/>
    <n v="8"/>
    <n v="19"/>
    <d v="2012-08-19T00:00:00"/>
    <n v="4.2"/>
    <x v="0"/>
  </r>
  <r>
    <n v="4010"/>
    <s v="Bon Appí©tit"/>
    <n v="1"/>
    <s v="New Delhi"/>
    <s v="Janakpuri"/>
    <n v="77.0820832"/>
    <n v="28.629662499999998"/>
    <s v="Fast Food"/>
    <s v="Indian Rupees(Rs.)"/>
    <x v="0"/>
    <x v="1"/>
    <s v="No"/>
    <s v="No"/>
    <n v="1"/>
    <n v="212"/>
    <n v="350"/>
    <n v="3.8"/>
    <n v="2012"/>
    <n v="8"/>
    <n v="4"/>
    <d v="2012-08-04T00:00:00"/>
    <n v="4.2"/>
    <x v="0"/>
  </r>
  <r>
    <n v="306662"/>
    <s v="Green Chick Chop"/>
    <n v="1"/>
    <s v="New Delhi"/>
    <s v="Kirti Nagar"/>
    <n v="77.132106399999998"/>
    <n v="28.649795600000001"/>
    <s v="Raw Meats, North Indian, Fast Food"/>
    <s v="Indian Rupees(Rs.)"/>
    <x v="0"/>
    <x v="0"/>
    <s v="No"/>
    <s v="No"/>
    <n v="1"/>
    <n v="23"/>
    <n v="350"/>
    <n v="2.7"/>
    <n v="2012"/>
    <n v="8"/>
    <n v="7"/>
    <d v="2012-08-07T00:00:00"/>
    <n v="4.2"/>
    <x v="0"/>
  </r>
  <r>
    <n v="6222"/>
    <s v="Ram Singh's Bhoj"/>
    <n v="1"/>
    <s v="New Delhi"/>
    <s v="Lodhi Colony"/>
    <n v="77.220531399999999"/>
    <n v="28.583474899999999"/>
    <s v="Mithai, Street Food"/>
    <s v="Indian Rupees(Rs.)"/>
    <x v="0"/>
    <x v="0"/>
    <s v="No"/>
    <s v="No"/>
    <n v="1"/>
    <n v="6"/>
    <n v="350"/>
    <n v="2.9"/>
    <n v="2017"/>
    <n v="8"/>
    <n v="2"/>
    <d v="2017-08-02T00:00:00"/>
    <n v="4.2"/>
    <x v="0"/>
  </r>
  <r>
    <n v="2380"/>
    <s v="Raj Bhature wala"/>
    <n v="1"/>
    <s v="New Delhi"/>
    <s v="Netaji Subhash Place"/>
    <n v="77.149729699999995"/>
    <n v="28.693788300000001"/>
    <s v="North Indian, Fast Food, Chinese"/>
    <s v="Indian Rupees(Rs.)"/>
    <x v="0"/>
    <x v="1"/>
    <s v="No"/>
    <s v="No"/>
    <n v="1"/>
    <n v="84"/>
    <n v="350"/>
    <n v="3.4"/>
    <n v="2018"/>
    <n v="8"/>
    <n v="6"/>
    <d v="2018-08-06T00:00:00"/>
    <n v="4.2"/>
    <x v="0"/>
  </r>
  <r>
    <n v="308065"/>
    <s v="Kit Care Kabab Corner"/>
    <n v="1"/>
    <s v="New Delhi"/>
    <s v="Nizamuddin"/>
    <n v="77.241368499999993"/>
    <n v="28.5912845"/>
    <s v="North Indian, Fast Food"/>
    <s v="Indian Rupees(Rs.)"/>
    <x v="0"/>
    <x v="0"/>
    <s v="No"/>
    <s v="No"/>
    <n v="1"/>
    <n v="10"/>
    <n v="350"/>
    <n v="2.9"/>
    <n v="2013"/>
    <n v="8"/>
    <n v="7"/>
    <d v="2013-08-07T00:00:00"/>
    <n v="4.2"/>
    <x v="0"/>
  </r>
  <r>
    <n v="18303817"/>
    <s v="34, Chowringhee Lane"/>
    <n v="1"/>
    <s v="New Delhi"/>
    <s v="Paschim Vihar"/>
    <n v="77.102885700000002"/>
    <n v="28.672587700000001"/>
    <s v="Fast Food"/>
    <s v="Indian Rupees(Rs.)"/>
    <x v="0"/>
    <x v="1"/>
    <s v="No"/>
    <s v="No"/>
    <n v="1"/>
    <n v="30"/>
    <n v="350"/>
    <n v="2.7"/>
    <n v="2018"/>
    <n v="8"/>
    <n v="14"/>
    <d v="2018-08-14T00:00:00"/>
    <n v="4.2"/>
    <x v="0"/>
  </r>
  <r>
    <n v="18017253"/>
    <s v="Baker's Stop"/>
    <n v="1"/>
    <s v="New Delhi"/>
    <s v="Pitampura"/>
    <n v="77.133685600000007"/>
    <n v="28.695335199999999"/>
    <s v="Bakery, Desserts, Fast Food"/>
    <s v="Indian Rupees(Rs.)"/>
    <x v="0"/>
    <x v="0"/>
    <s v="No"/>
    <s v="No"/>
    <n v="1"/>
    <n v="71"/>
    <n v="350"/>
    <n v="3.7"/>
    <n v="2018"/>
    <n v="8"/>
    <n v="4"/>
    <d v="2018-08-04T00:00:00"/>
    <n v="4.2"/>
    <x v="0"/>
  </r>
  <r>
    <n v="18322667"/>
    <s v="Street Hawkers"/>
    <n v="1"/>
    <s v="New Delhi"/>
    <s v="Pitampura"/>
    <n v="77.121758700000001"/>
    <n v="28.688222799999998"/>
    <s v="Chinese, Beverages"/>
    <s v="Indian Rupees(Rs.)"/>
    <x v="0"/>
    <x v="1"/>
    <s v="No"/>
    <s v="No"/>
    <n v="1"/>
    <n v="32"/>
    <n v="350"/>
    <n v="3.5"/>
    <n v="2015"/>
    <n v="8"/>
    <n v="24"/>
    <d v="2015-08-24T00:00:00"/>
    <n v="4.2"/>
    <x v="0"/>
  </r>
  <r>
    <n v="307865"/>
    <s v="Green Chick Chop"/>
    <n v="1"/>
    <s v="New Delhi"/>
    <s v="R K Puram"/>
    <n v="77.167517900000007"/>
    <n v="28.572679900000001"/>
    <s v="Raw Meats, North Indian, Fast Food"/>
    <s v="Indian Rupees(Rs.)"/>
    <x v="0"/>
    <x v="0"/>
    <s v="No"/>
    <s v="No"/>
    <n v="1"/>
    <n v="10"/>
    <n v="350"/>
    <n v="3"/>
    <n v="2012"/>
    <n v="8"/>
    <n v="14"/>
    <d v="2012-08-14T00:00:00"/>
    <n v="4.2"/>
    <x v="0"/>
  </r>
  <r>
    <n v="307702"/>
    <s v="Madras Cafe"/>
    <n v="1"/>
    <s v="New Delhi"/>
    <s v="Rajinder Nagar"/>
    <n v="77.178711199999995"/>
    <n v="28.644195400000001"/>
    <s v="South Indian, Chinese"/>
    <s v="Indian Rupees(Rs.)"/>
    <x v="0"/>
    <x v="0"/>
    <s v="No"/>
    <s v="No"/>
    <n v="1"/>
    <n v="29"/>
    <n v="350"/>
    <n v="2.7"/>
    <n v="2017"/>
    <n v="8"/>
    <n v="2"/>
    <d v="2017-08-02T00:00:00"/>
    <n v="4.2"/>
    <x v="0"/>
  </r>
  <r>
    <n v="301507"/>
    <s v="Ever Bake"/>
    <n v="1"/>
    <s v="New Delhi"/>
    <s v="Shalimar Bagh"/>
    <n v="77.162409999999994"/>
    <n v="28.706428500000001"/>
    <s v="Bakery, Chinese, Fast Food"/>
    <s v="Indian Rupees(Rs.)"/>
    <x v="0"/>
    <x v="1"/>
    <s v="No"/>
    <s v="No"/>
    <n v="1"/>
    <n v="371"/>
    <n v="350"/>
    <n v="4"/>
    <n v="2011"/>
    <n v="8"/>
    <n v="15"/>
    <d v="2011-08-15T00:00:00"/>
    <n v="4.2"/>
    <x v="0"/>
  </r>
  <r>
    <n v="311396"/>
    <s v="Chatkora Food N Snacks Corner"/>
    <n v="1"/>
    <s v="New Delhi"/>
    <s v="Vikaspuri"/>
    <n v="77.079193399999994"/>
    <n v="28.645929599999999"/>
    <s v="Fast Food"/>
    <s v="Indian Rupees(Rs.)"/>
    <x v="0"/>
    <x v="0"/>
    <s v="No"/>
    <s v="No"/>
    <n v="1"/>
    <n v="6"/>
    <n v="350"/>
    <n v="2.9"/>
    <n v="2018"/>
    <n v="8"/>
    <n v="13"/>
    <d v="2018-08-13T00:00:00"/>
    <n v="4.2"/>
    <x v="0"/>
  </r>
  <r>
    <n v="4792"/>
    <s v="South Indian Cafe"/>
    <n v="1"/>
    <s v="New Delhi"/>
    <s v="Vikaspuri"/>
    <n v="77.069847699999997"/>
    <n v="28.627570500000001"/>
    <s v="South Indian, Chinese"/>
    <s v="Indian Rupees(Rs.)"/>
    <x v="0"/>
    <x v="0"/>
    <s v="No"/>
    <s v="No"/>
    <n v="1"/>
    <n v="42"/>
    <n v="350"/>
    <n v="3.3"/>
    <n v="2011"/>
    <n v="8"/>
    <n v="17"/>
    <d v="2011-08-17T00:00:00"/>
    <n v="4.2"/>
    <x v="0"/>
  </r>
  <r>
    <n v="18216944"/>
    <s v="Burger.in"/>
    <n v="1"/>
    <s v="New Delhi"/>
    <s v="Adchini"/>
    <n v="77.196922860000001"/>
    <n v="28.535381739999998"/>
    <s v="Fast Food"/>
    <s v="Indian Rupees(Rs.)"/>
    <x v="0"/>
    <x v="1"/>
    <s v="No"/>
    <s v="No"/>
    <n v="1"/>
    <n v="46"/>
    <n v="350"/>
    <n v="3.2"/>
    <n v="2010"/>
    <n v="7"/>
    <n v="10"/>
    <d v="2010-07-10T00:00:00"/>
    <n v="4.2"/>
    <x v="0"/>
  </r>
  <r>
    <n v="302264"/>
    <s v="Maharashtra Food Stall"/>
    <n v="1"/>
    <s v="New Delhi"/>
    <s v="Dilli Haat, INA"/>
    <n v="77.206293599999995"/>
    <n v="28.573110199999999"/>
    <s v="Maharashtrian"/>
    <s v="Indian Rupees(Rs.)"/>
    <x v="0"/>
    <x v="0"/>
    <s v="No"/>
    <s v="No"/>
    <n v="1"/>
    <n v="93"/>
    <n v="350"/>
    <n v="3.6"/>
    <n v="2010"/>
    <n v="7"/>
    <n v="2"/>
    <d v="2010-07-02T00:00:00"/>
    <n v="4.2"/>
    <x v="0"/>
  </r>
  <r>
    <n v="2300"/>
    <s v="Haldiram's"/>
    <n v="1"/>
    <s v="New Delhi"/>
    <s v="DLF Place Mall, Saket"/>
    <n v="77.216555290000002"/>
    <n v="28.528447570000001"/>
    <s v="Street Food, North Indian, South Indian, Chinese, Mithai"/>
    <s v="Indian Rupees(Rs.)"/>
    <x v="0"/>
    <x v="0"/>
    <s v="No"/>
    <s v="No"/>
    <n v="1"/>
    <n v="229"/>
    <n v="350"/>
    <n v="3.7"/>
    <n v="2010"/>
    <n v="7"/>
    <n v="11"/>
    <d v="2010-07-11T00:00:00"/>
    <n v="4.2"/>
    <x v="0"/>
  </r>
  <r>
    <n v="18268708"/>
    <s v="Bite &amp; More"/>
    <n v="1"/>
    <s v="New Delhi"/>
    <s v="East Patel Nagar"/>
    <n v="77.174342600000003"/>
    <n v="28.642851799999999"/>
    <s v="Fast Food, North Indian"/>
    <s v="Indian Rupees(Rs.)"/>
    <x v="0"/>
    <x v="1"/>
    <s v="No"/>
    <s v="No"/>
    <n v="1"/>
    <n v="24"/>
    <n v="350"/>
    <n v="3.3"/>
    <n v="2015"/>
    <n v="7"/>
    <n v="16"/>
    <d v="2015-07-16T00:00:00"/>
    <n v="4.2"/>
    <x v="0"/>
  </r>
  <r>
    <n v="9980"/>
    <s v="The Food Junction"/>
    <n v="1"/>
    <s v="New Delhi"/>
    <s v="Greater Kailash (GK) 1"/>
    <n v="77.243433999999993"/>
    <n v="28.546931399999998"/>
    <s v="Chinese, Healthy Food"/>
    <s v="Indian Rupees(Rs.)"/>
    <x v="0"/>
    <x v="1"/>
    <s v="No"/>
    <s v="No"/>
    <n v="1"/>
    <n v="78"/>
    <n v="350"/>
    <n v="2.8"/>
    <n v="2011"/>
    <n v="7"/>
    <n v="11"/>
    <d v="2011-07-11T00:00:00"/>
    <n v="4.2"/>
    <x v="0"/>
  </r>
  <r>
    <n v="673"/>
    <s v="Wimpy"/>
    <n v="1"/>
    <s v="New Delhi"/>
    <s v="Hauz Khas"/>
    <n v="77.203922700000007"/>
    <n v="28.5522405"/>
    <s v="Fast Food, Burger"/>
    <s v="Indian Rupees(Rs.)"/>
    <x v="0"/>
    <x v="0"/>
    <s v="No"/>
    <s v="No"/>
    <n v="1"/>
    <n v="220"/>
    <n v="350"/>
    <n v="2.6"/>
    <n v="2018"/>
    <n v="7"/>
    <n v="14"/>
    <d v="2018-07-14T00:00:00"/>
    <n v="4.2"/>
    <x v="0"/>
  </r>
  <r>
    <n v="307332"/>
    <s v="Wrapss"/>
    <n v="1"/>
    <s v="New Delhi"/>
    <s v="Karol Bagh"/>
    <n v="77.190526700000007"/>
    <n v="28.6435122"/>
    <s v="Chinese, Fast Food"/>
    <s v="Indian Rupees(Rs.)"/>
    <x v="0"/>
    <x v="1"/>
    <s v="No"/>
    <s v="No"/>
    <n v="1"/>
    <n v="214"/>
    <n v="350"/>
    <n v="3.5"/>
    <n v="2013"/>
    <n v="7"/>
    <n v="10"/>
    <d v="2013-07-10T00:00:00"/>
    <n v="4.2"/>
    <x v="0"/>
  </r>
  <r>
    <n v="18353692"/>
    <s v="Vadapav Junction &amp; More"/>
    <n v="1"/>
    <s v="New Delhi"/>
    <s v="Malviya Nagar"/>
    <n v="77.212286599999999"/>
    <n v="28.536996299999998"/>
    <s v="Street Food, Fast Food"/>
    <s v="Indian Rupees(Rs.)"/>
    <x v="0"/>
    <x v="1"/>
    <s v="No"/>
    <s v="No"/>
    <n v="1"/>
    <n v="37"/>
    <n v="350"/>
    <n v="3.3"/>
    <n v="2010"/>
    <n v="7"/>
    <n v="12"/>
    <d v="2010-07-12T00:00:00"/>
    <n v="4.2"/>
    <x v="0"/>
  </r>
  <r>
    <n v="306492"/>
    <s v="Rashi's De La Creme"/>
    <n v="1"/>
    <s v="New Delhi"/>
    <s v="Preet Vihar"/>
    <n v="77.2918406"/>
    <n v="28.6397613"/>
    <s v="Bakery"/>
    <s v="Indian Rupees(Rs.)"/>
    <x v="0"/>
    <x v="0"/>
    <s v="No"/>
    <s v="No"/>
    <n v="1"/>
    <n v="7"/>
    <n v="350"/>
    <n v="3.1"/>
    <n v="2013"/>
    <n v="7"/>
    <n v="11"/>
    <d v="2013-07-11T00:00:00"/>
    <n v="4.2"/>
    <x v="0"/>
  </r>
  <r>
    <n v="18289261"/>
    <s v="Million Kitchen"/>
    <n v="1"/>
    <s v="New Delhi"/>
    <s v="R K Puram"/>
    <n v="77.179115699999997"/>
    <n v="28.562942100000001"/>
    <s v="North Indian, South Indian, Bakery, Italian"/>
    <s v="Indian Rupees(Rs.)"/>
    <x v="0"/>
    <x v="0"/>
    <s v="No"/>
    <s v="No"/>
    <n v="1"/>
    <n v="1"/>
    <n v="350"/>
    <n v="1"/>
    <n v="2010"/>
    <n v="7"/>
    <n v="9"/>
    <d v="2010-07-09T00:00:00"/>
    <n v="4.2"/>
    <x v="0"/>
  </r>
  <r>
    <n v="312027"/>
    <s v="Ajeet Fast Food Corner"/>
    <n v="1"/>
    <s v="New Delhi"/>
    <s v="Tagore Garden"/>
    <n v="77.112405499999994"/>
    <n v="28.649961300000001"/>
    <s v="Fast Food"/>
    <s v="Indian Rupees(Rs.)"/>
    <x v="0"/>
    <x v="0"/>
    <s v="No"/>
    <s v="No"/>
    <n v="1"/>
    <n v="1"/>
    <n v="350"/>
    <n v="1"/>
    <n v="2018"/>
    <n v="7"/>
    <n v="9"/>
    <d v="2018-07-09T00:00:00"/>
    <n v="4.2"/>
    <x v="0"/>
  </r>
  <r>
    <n v="310254"/>
    <s v="Green Chick Chop"/>
    <n v="1"/>
    <s v="New Delhi"/>
    <s v="Tilak Nagar"/>
    <n v="77.104020599999998"/>
    <n v="28.6437138"/>
    <s v="Raw Meats, North Indian, Fast Food"/>
    <s v="Indian Rupees(Rs.)"/>
    <x v="0"/>
    <x v="0"/>
    <s v="No"/>
    <s v="No"/>
    <n v="1"/>
    <n v="6"/>
    <n v="350"/>
    <n v="3"/>
    <n v="2013"/>
    <n v="7"/>
    <n v="10"/>
    <d v="2013-07-10T00:00:00"/>
    <n v="4.2"/>
    <x v="0"/>
  </r>
  <r>
    <n v="18285699"/>
    <s v="Wow! Momo"/>
    <n v="1"/>
    <s v="New Delhi"/>
    <s v="V3S Mall, Laxmi Nagar"/>
    <n v="77.286783900000003"/>
    <n v="28.636911000000001"/>
    <s v="Tibetan, Chinese"/>
    <s v="Indian Rupees(Rs.)"/>
    <x v="0"/>
    <x v="0"/>
    <s v="No"/>
    <s v="No"/>
    <n v="1"/>
    <n v="54"/>
    <n v="350"/>
    <n v="3.5"/>
    <n v="2010"/>
    <n v="7"/>
    <n v="1"/>
    <d v="2010-07-01T00:00:00"/>
    <n v="4.2"/>
    <x v="0"/>
  </r>
  <r>
    <n v="1509"/>
    <s v="Angels in my Kitchen"/>
    <n v="1"/>
    <s v="New Delhi"/>
    <s v="Vasant Kunj"/>
    <n v="77.153818900000005"/>
    <n v="28.5312664"/>
    <s v="Bakery, Desserts, Fast Food"/>
    <s v="Indian Rupees(Rs.)"/>
    <x v="0"/>
    <x v="1"/>
    <s v="No"/>
    <s v="No"/>
    <n v="1"/>
    <n v="248"/>
    <n v="350"/>
    <n v="3.7"/>
    <n v="2011"/>
    <n v="7"/>
    <n v="14"/>
    <d v="2011-07-14T00:00:00"/>
    <n v="4.2"/>
    <x v="0"/>
  </r>
  <r>
    <n v="18419896"/>
    <s v="Health Buzzz"/>
    <n v="1"/>
    <s v="New Delhi"/>
    <s v="Vivek Vihar"/>
    <n v="77.314705000000004"/>
    <n v="28.668496000000001"/>
    <s v="Healthy Food"/>
    <s v="Indian Rupees(Rs.)"/>
    <x v="0"/>
    <x v="1"/>
    <s v="No"/>
    <s v="No"/>
    <n v="1"/>
    <n v="7"/>
    <n v="350"/>
    <n v="3.1"/>
    <n v="2018"/>
    <n v="7"/>
    <n v="21"/>
    <d v="2018-07-21T00:00:00"/>
    <n v="4.2"/>
    <x v="0"/>
  </r>
  <r>
    <n v="303093"/>
    <s v="Master Bakers"/>
    <n v="1"/>
    <s v="New Delhi"/>
    <s v="Ashok Vihar Phase 1"/>
    <n v="77.172825700000004"/>
    <n v="28.692512799999999"/>
    <s v="Bakery, Desserts, Chinese, Fast Food"/>
    <s v="Indian Rupees(Rs.)"/>
    <x v="0"/>
    <x v="1"/>
    <s v="No"/>
    <s v="No"/>
    <n v="1"/>
    <n v="199"/>
    <n v="350"/>
    <n v="3.7"/>
    <n v="2013"/>
    <n v="6"/>
    <n v="5"/>
    <d v="2013-06-05T00:00:00"/>
    <n v="4.2"/>
    <x v="0"/>
  </r>
  <r>
    <n v="5436"/>
    <s v="Metro Fast Food"/>
    <n v="1"/>
    <s v="New Delhi"/>
    <s v="Delhi University-GTB Nagar"/>
    <n v="77.212761900000004"/>
    <n v="28.695063699999999"/>
    <s v="Chinese, Fast Food"/>
    <s v="Indian Rupees(Rs.)"/>
    <x v="0"/>
    <x v="1"/>
    <s v="No"/>
    <s v="No"/>
    <n v="1"/>
    <n v="26"/>
    <n v="350"/>
    <n v="2.6"/>
    <n v="2017"/>
    <n v="6"/>
    <n v="9"/>
    <d v="2017-06-09T00:00:00"/>
    <n v="4.2"/>
    <x v="0"/>
  </r>
  <r>
    <n v="7789"/>
    <s v="Shillong View"/>
    <n v="1"/>
    <s v="New Delhi"/>
    <s v="Dilli Haat, INA"/>
    <n v="77.207031999999998"/>
    <n v="28.573381000000001"/>
    <s v="Chinese"/>
    <s v="Indian Rupees(Rs.)"/>
    <x v="0"/>
    <x v="0"/>
    <s v="No"/>
    <s v="No"/>
    <n v="1"/>
    <n v="36"/>
    <n v="350"/>
    <n v="3"/>
    <n v="2018"/>
    <n v="6"/>
    <n v="23"/>
    <d v="2018-06-23T00:00:00"/>
    <n v="4.2"/>
    <x v="0"/>
  </r>
  <r>
    <n v="310887"/>
    <s v="Krispy Kreme"/>
    <n v="1"/>
    <s v="New Delhi"/>
    <s v="DLF Promenade Mall, Vasant Kunj"/>
    <n v="77.155904509999999"/>
    <n v="28.54268656"/>
    <s v="Desserts, Beverages"/>
    <s v="Indian Rupees(Rs.)"/>
    <x v="0"/>
    <x v="1"/>
    <s v="No"/>
    <s v="No"/>
    <n v="1"/>
    <n v="98"/>
    <n v="350"/>
    <n v="3.9"/>
    <n v="2014"/>
    <n v="6"/>
    <n v="3"/>
    <d v="2014-06-03T00:00:00"/>
    <n v="4.2"/>
    <x v="0"/>
  </r>
  <r>
    <n v="18034042"/>
    <s v="Wrapss"/>
    <n v="1"/>
    <s v="New Delhi"/>
    <s v="East Patel Nagar"/>
    <n v="77.173199800000006"/>
    <n v="28.646304600000001"/>
    <s v="Chinese, Fast Food"/>
    <s v="Indian Rupees(Rs.)"/>
    <x v="0"/>
    <x v="1"/>
    <s v="No"/>
    <s v="No"/>
    <n v="1"/>
    <n v="50"/>
    <n v="350"/>
    <n v="3.1"/>
    <n v="2014"/>
    <n v="6"/>
    <n v="23"/>
    <d v="2014-06-23T00:00:00"/>
    <n v="4.2"/>
    <x v="0"/>
  </r>
  <r>
    <n v="300022"/>
    <s v="Baker's Stop"/>
    <n v="1"/>
    <s v="New Delhi"/>
    <s v="Gujranwala Town"/>
    <n v="77.188729699999996"/>
    <n v="28.7003953"/>
    <s v="Bakery, Desserts, Fast Food"/>
    <s v="Indian Rupees(Rs.)"/>
    <x v="0"/>
    <x v="0"/>
    <s v="No"/>
    <s v="No"/>
    <n v="1"/>
    <n v="170"/>
    <n v="350"/>
    <n v="3.8"/>
    <n v="2018"/>
    <n v="6"/>
    <n v="15"/>
    <d v="2018-06-15T00:00:00"/>
    <n v="4.2"/>
    <x v="0"/>
  </r>
  <r>
    <n v="309593"/>
    <s v="Momos House"/>
    <n v="1"/>
    <s v="New Delhi"/>
    <s v="Hauz Khas"/>
    <n v="77.210036099999996"/>
    <n v="28.560983100000001"/>
    <s v="Chinese"/>
    <s v="Indian Rupees(Rs.)"/>
    <x v="0"/>
    <x v="1"/>
    <s v="No"/>
    <s v="No"/>
    <n v="1"/>
    <n v="32"/>
    <n v="350"/>
    <n v="3.3"/>
    <n v="2018"/>
    <n v="6"/>
    <n v="28"/>
    <d v="2018-06-28T00:00:00"/>
    <n v="4.2"/>
    <x v="0"/>
  </r>
  <r>
    <n v="7658"/>
    <s v="Green Chick Chop"/>
    <n v="1"/>
    <s v="New Delhi"/>
    <s v="Malviya Nagar"/>
    <n v="77.209341800000004"/>
    <n v="28.534123600000001"/>
    <s v="Raw Meats, North Indian, Fast Food"/>
    <s v="Indian Rupees(Rs.)"/>
    <x v="0"/>
    <x v="0"/>
    <s v="No"/>
    <s v="No"/>
    <n v="1"/>
    <n v="52"/>
    <n v="350"/>
    <n v="3.5"/>
    <n v="2011"/>
    <n v="6"/>
    <n v="25"/>
    <d v="2011-06-25T00:00:00"/>
    <n v="4.2"/>
    <x v="0"/>
  </r>
  <r>
    <n v="308359"/>
    <s v="Green Chick Chop"/>
    <n v="1"/>
    <s v="New Delhi"/>
    <s v="Mayur Vihar Phase 1"/>
    <n v="77.294651599999995"/>
    <n v="28.597845499999998"/>
    <s v="Raw Meats, North Indian, Fast Food"/>
    <s v="Indian Rupees(Rs.)"/>
    <x v="0"/>
    <x v="0"/>
    <s v="No"/>
    <s v="No"/>
    <n v="1"/>
    <n v="24"/>
    <n v="350"/>
    <n v="3.2"/>
    <n v="2016"/>
    <n v="6"/>
    <n v="28"/>
    <d v="2016-06-28T00:00:00"/>
    <n v="4.2"/>
    <x v="0"/>
  </r>
  <r>
    <n v="1508"/>
    <s v="Angels in my Kitchen"/>
    <n v="1"/>
    <s v="New Delhi"/>
    <s v="New Friends Colony"/>
    <n v="77.266841339999999"/>
    <n v="28.570947360000002"/>
    <s v="Bakery, Desserts, Fast Food"/>
    <s v="Indian Rupees(Rs.)"/>
    <x v="0"/>
    <x v="1"/>
    <s v="No"/>
    <s v="No"/>
    <n v="1"/>
    <n v="88"/>
    <n v="350"/>
    <n v="3.2"/>
    <n v="2016"/>
    <n v="6"/>
    <n v="20"/>
    <d v="2016-06-20T00:00:00"/>
    <n v="4.2"/>
    <x v="0"/>
  </r>
  <r>
    <n v="309675"/>
    <s v="Muradabad Ki Mashoor Sama Chicken Biryani"/>
    <n v="1"/>
    <s v="New Delhi"/>
    <s v="New Friends Colony"/>
    <n v="77.272895090000006"/>
    <n v="28.560341399999999"/>
    <s v="Biryani, North Indian"/>
    <s v="Indian Rupees(Rs.)"/>
    <x v="0"/>
    <x v="0"/>
    <s v="No"/>
    <s v="No"/>
    <n v="1"/>
    <n v="5"/>
    <n v="350"/>
    <n v="2.9"/>
    <n v="2015"/>
    <n v="6"/>
    <n v="21"/>
    <d v="2015-06-21T00:00:00"/>
    <n v="4.2"/>
    <x v="0"/>
  </r>
  <r>
    <n v="311371"/>
    <s v="Mr. Momo"/>
    <n v="1"/>
    <s v="New Delhi"/>
    <s v="Shahdara"/>
    <n v="77.284549600000005"/>
    <n v="28.6773618"/>
    <s v="Fast Food, Chinese"/>
    <s v="Indian Rupees(Rs.)"/>
    <x v="0"/>
    <x v="0"/>
    <s v="No"/>
    <s v="No"/>
    <n v="1"/>
    <n v="18"/>
    <n v="350"/>
    <n v="2.7"/>
    <n v="2013"/>
    <n v="6"/>
    <n v="11"/>
    <d v="2013-06-11T00:00:00"/>
    <n v="4.2"/>
    <x v="0"/>
  </r>
  <r>
    <n v="8676"/>
    <s v="Street 5"/>
    <n v="1"/>
    <s v="New Delhi"/>
    <s v="Shalimar Bagh"/>
    <n v="77.155110300000004"/>
    <n v="28.7072568"/>
    <s v="Chinese"/>
    <s v="Indian Rupees(Rs.)"/>
    <x v="0"/>
    <x v="0"/>
    <s v="No"/>
    <s v="No"/>
    <n v="1"/>
    <n v="10"/>
    <n v="350"/>
    <n v="2.8"/>
    <n v="2010"/>
    <n v="6"/>
    <n v="23"/>
    <d v="2010-06-23T00:00:00"/>
    <n v="4.2"/>
    <x v="0"/>
  </r>
  <r>
    <n v="18429417"/>
    <s v="Dragon Way"/>
    <n v="1"/>
    <s v="New Delhi"/>
    <s v="Tagore Garden"/>
    <n v="77.111420499999994"/>
    <n v="28.6491173"/>
    <s v="Chinese, Fast Food"/>
    <s v="Indian Rupees(Rs.)"/>
    <x v="0"/>
    <x v="0"/>
    <s v="No"/>
    <s v="No"/>
    <n v="1"/>
    <n v="1"/>
    <n v="350"/>
    <n v="1"/>
    <n v="2012"/>
    <n v="6"/>
    <n v="28"/>
    <d v="2012-06-28T00:00:00"/>
    <n v="4.2"/>
    <x v="0"/>
  </r>
  <r>
    <n v="8564"/>
    <s v="Bimbos"/>
    <n v="1"/>
    <s v="New Delhi"/>
    <s v="Tilak Nagar"/>
    <n v="77.101600399999995"/>
    <n v="28.637408199999999"/>
    <s v="Chinese, Fast Food"/>
    <s v="Indian Rupees(Rs.)"/>
    <x v="0"/>
    <x v="0"/>
    <s v="No"/>
    <s v="No"/>
    <n v="1"/>
    <n v="16"/>
    <n v="350"/>
    <n v="3.1"/>
    <n v="2011"/>
    <n v="6"/>
    <n v="22"/>
    <d v="2011-06-22T00:00:00"/>
    <n v="4.2"/>
    <x v="0"/>
  </r>
  <r>
    <n v="313137"/>
    <s v="KindBhutani's"/>
    <n v="1"/>
    <s v="New Delhi"/>
    <s v="Tilak Nagar"/>
    <n v="77.095930100000004"/>
    <n v="28.636794500000001"/>
    <s v="South Indian, Fast Food, Chinese"/>
    <s v="Indian Rupees(Rs.)"/>
    <x v="0"/>
    <x v="0"/>
    <s v="No"/>
    <s v="No"/>
    <n v="1"/>
    <n v="2"/>
    <n v="350"/>
    <n v="1"/>
    <n v="2013"/>
    <n v="6"/>
    <n v="11"/>
    <d v="2013-06-11T00:00:00"/>
    <n v="4.2"/>
    <x v="0"/>
  </r>
  <r>
    <n v="18352678"/>
    <s v="Wow! Momo"/>
    <n v="1"/>
    <s v="New Delhi"/>
    <s v="Unity One Mall, Janakpuri"/>
    <n v="77.076886000000002"/>
    <n v="28.629110499999999"/>
    <s v="Tibetan, Chinese"/>
    <s v="Indian Rupees(Rs.)"/>
    <x v="0"/>
    <x v="1"/>
    <s v="No"/>
    <s v="No"/>
    <n v="1"/>
    <n v="77"/>
    <n v="350"/>
    <n v="2.9"/>
    <n v="2012"/>
    <n v="6"/>
    <n v="20"/>
    <d v="2012-06-20T00:00:00"/>
    <n v="4.2"/>
    <x v="0"/>
  </r>
  <r>
    <n v="312352"/>
    <s v="Vintro"/>
    <n v="1"/>
    <s v="New Delhi"/>
    <s v="V3S Mall, Laxmi Nagar"/>
    <n v="77.286174200000005"/>
    <n v="28.637075800000002"/>
    <s v="Cafe"/>
    <s v="Indian Rupees(Rs.)"/>
    <x v="0"/>
    <x v="1"/>
    <s v="No"/>
    <s v="No"/>
    <n v="1"/>
    <n v="96"/>
    <n v="350"/>
    <n v="3.9"/>
    <n v="2010"/>
    <n v="6"/>
    <n v="17"/>
    <d v="2010-06-17T00:00:00"/>
    <n v="4.2"/>
    <x v="0"/>
  </r>
  <r>
    <n v="8520"/>
    <s v="Ananda's"/>
    <n v="1"/>
    <s v="New Delhi"/>
    <s v="Vasundhara Enclave"/>
    <n v="77.317678400000005"/>
    <n v="28.600100000000001"/>
    <s v="South Indian, Chinese"/>
    <s v="Indian Rupees(Rs.)"/>
    <x v="0"/>
    <x v="0"/>
    <s v="No"/>
    <s v="No"/>
    <n v="1"/>
    <n v="31"/>
    <n v="350"/>
    <n v="3"/>
    <n v="2012"/>
    <n v="6"/>
    <n v="20"/>
    <d v="2012-06-20T00:00:00"/>
    <n v="4.2"/>
    <x v="0"/>
  </r>
  <r>
    <n v="7610"/>
    <s v="Green Chick Chop"/>
    <n v="1"/>
    <s v="New Delhi"/>
    <s v="Alaknanda"/>
    <n v="77.246898790000003"/>
    <n v="28.528109409999999"/>
    <s v="Raw Meats, North Indian, Fast Food"/>
    <s v="Indian Rupees(Rs.)"/>
    <x v="0"/>
    <x v="0"/>
    <s v="No"/>
    <s v="No"/>
    <n v="1"/>
    <n v="35"/>
    <n v="350"/>
    <n v="3.2"/>
    <n v="2015"/>
    <n v="5"/>
    <n v="12"/>
    <d v="2015-05-12T00:00:00"/>
    <n v="4.2"/>
    <x v="0"/>
  </r>
  <r>
    <n v="307894"/>
    <s v="Green Chick Chop"/>
    <n v="1"/>
    <s v="New Delhi"/>
    <s v="Delhi University-GTB Nagar"/>
    <n v="77.204026099999993"/>
    <n v="28.694949399999999"/>
    <s v="Raw Meats, North Indian, Fast Food"/>
    <s v="Indian Rupees(Rs.)"/>
    <x v="0"/>
    <x v="1"/>
    <s v="No"/>
    <s v="No"/>
    <n v="1"/>
    <n v="72"/>
    <n v="350"/>
    <n v="3.1"/>
    <n v="2011"/>
    <n v="5"/>
    <n v="26"/>
    <d v="2011-05-26T00:00:00"/>
    <n v="4.2"/>
    <x v="0"/>
  </r>
  <r>
    <n v="18124356"/>
    <s v="Sikkim Chinese Food"/>
    <n v="1"/>
    <s v="New Delhi"/>
    <s v="Delhi University-GTB Nagar"/>
    <n v="77.213235299999994"/>
    <n v="28.696064499999999"/>
    <s v="Chinese"/>
    <s v="Indian Rupees(Rs.)"/>
    <x v="0"/>
    <x v="0"/>
    <s v="No"/>
    <s v="No"/>
    <n v="1"/>
    <n v="2"/>
    <n v="350"/>
    <n v="1"/>
    <n v="2018"/>
    <n v="5"/>
    <n v="28"/>
    <d v="2018-05-28T00:00:00"/>
    <n v="4.2"/>
    <x v="0"/>
  </r>
  <r>
    <n v="18445798"/>
    <s v="Tibb's Frankie"/>
    <n v="1"/>
    <s v="New Delhi"/>
    <s v="DLF City Centre Mall, Shalimar Bagh"/>
    <n v="77.158194300000005"/>
    <n v="28.702997100000001"/>
    <s v="Fast Food"/>
    <s v="Indian Rupees(Rs.)"/>
    <x v="0"/>
    <x v="0"/>
    <s v="No"/>
    <s v="No"/>
    <n v="1"/>
    <n v="2"/>
    <n v="350"/>
    <n v="1"/>
    <n v="2012"/>
    <n v="5"/>
    <n v="15"/>
    <d v="2012-05-15T00:00:00"/>
    <n v="4.2"/>
    <x v="0"/>
  </r>
  <r>
    <n v="18244236"/>
    <s v="Grub Street"/>
    <n v="1"/>
    <s v="New Delhi"/>
    <s v="Geeta Colony"/>
    <n v="77.275589030000006"/>
    <n v="28.654826570000001"/>
    <s v="Fast Food"/>
    <s v="Indian Rupees(Rs.)"/>
    <x v="0"/>
    <x v="0"/>
    <s v="No"/>
    <s v="No"/>
    <n v="1"/>
    <n v="31"/>
    <n v="350"/>
    <n v="3.4"/>
    <n v="2010"/>
    <n v="5"/>
    <n v="11"/>
    <d v="2010-05-11T00:00:00"/>
    <n v="4.2"/>
    <x v="0"/>
  </r>
  <r>
    <n v="308277"/>
    <s v="Hot &amp; Hot"/>
    <n v="1"/>
    <s v="New Delhi"/>
    <s v="Hauz Khas"/>
    <n v="77.203651300000004"/>
    <n v="28.552690999999999"/>
    <s v="Chinese, Fast Food"/>
    <s v="Indian Rupees(Rs.)"/>
    <x v="0"/>
    <x v="0"/>
    <s v="No"/>
    <s v="No"/>
    <n v="1"/>
    <n v="10"/>
    <n v="350"/>
    <n v="2.9"/>
    <n v="2017"/>
    <n v="5"/>
    <n v="6"/>
    <d v="2017-05-06T00:00:00"/>
    <n v="4.2"/>
    <x v="0"/>
  </r>
  <r>
    <n v="18436439"/>
    <s v="Cravity"/>
    <n v="1"/>
    <s v="New Delhi"/>
    <s v="Hauz Khas"/>
    <n v="77.207915400000005"/>
    <n v="28.5532206"/>
    <s v="Desserts, Fast Food"/>
    <s v="Indian Rupees(Rs.)"/>
    <x v="0"/>
    <x v="0"/>
    <s v="No"/>
    <s v="No"/>
    <n v="1"/>
    <n v="55"/>
    <n v="350"/>
    <n v="4"/>
    <n v="2010"/>
    <n v="5"/>
    <n v="21"/>
    <d v="2010-05-21T00:00:00"/>
    <n v="4.2"/>
    <x v="0"/>
  </r>
  <r>
    <n v="18082196"/>
    <s v="Wow! Momo"/>
    <n v="1"/>
    <s v="New Delhi"/>
    <s v="Hauz Khas Village"/>
    <n v="77.194794999999999"/>
    <n v="28.5546133"/>
    <s v="Chinese"/>
    <s v="Indian Rupees(Rs.)"/>
    <x v="0"/>
    <x v="1"/>
    <s v="No"/>
    <s v="No"/>
    <n v="1"/>
    <n v="491"/>
    <n v="350"/>
    <n v="3.4"/>
    <n v="2013"/>
    <n v="5"/>
    <n v="1"/>
    <d v="2013-05-01T00:00:00"/>
    <n v="4.2"/>
    <x v="0"/>
  </r>
  <r>
    <n v="306891"/>
    <s v="Green Chick Chop"/>
    <n v="1"/>
    <s v="New Delhi"/>
    <s v="Jail Road"/>
    <n v="77.098049700000004"/>
    <n v="28.631647600000001"/>
    <s v="Raw Meats, North Indian, Fast Food"/>
    <s v="Indian Rupees(Rs.)"/>
    <x v="0"/>
    <x v="0"/>
    <s v="No"/>
    <s v="No"/>
    <n v="1"/>
    <n v="60"/>
    <n v="350"/>
    <n v="3.3"/>
    <n v="2013"/>
    <n v="5"/>
    <n v="1"/>
    <d v="2013-05-01T00:00:00"/>
    <n v="4.2"/>
    <x v="0"/>
  </r>
  <r>
    <n v="18366025"/>
    <s v="Mr. Momo"/>
    <n v="1"/>
    <s v="New Delhi"/>
    <s v="Jail Road"/>
    <n v="77.099682799999997"/>
    <n v="28.635750300000002"/>
    <s v="Fast Food, Chinese"/>
    <s v="Indian Rupees(Rs.)"/>
    <x v="0"/>
    <x v="0"/>
    <s v="No"/>
    <s v="No"/>
    <n v="1"/>
    <n v="1"/>
    <n v="350"/>
    <n v="1"/>
    <n v="2010"/>
    <n v="5"/>
    <n v="7"/>
    <d v="2010-05-07T00:00:00"/>
    <n v="4.2"/>
    <x v="0"/>
  </r>
  <r>
    <n v="7424"/>
    <s v="Ramas Cafe"/>
    <n v="1"/>
    <s v="New Delhi"/>
    <s v="Karol Bagh"/>
    <n v="77.191913400000004"/>
    <n v="28.647312299999999"/>
    <s v="South Indian, Chinese, North Indian"/>
    <s v="Indian Rupees(Rs.)"/>
    <x v="0"/>
    <x v="0"/>
    <s v="No"/>
    <s v="No"/>
    <n v="1"/>
    <n v="70"/>
    <n v="350"/>
    <n v="3.3"/>
    <n v="2010"/>
    <n v="5"/>
    <n v="23"/>
    <d v="2010-05-23T00:00:00"/>
    <n v="4.2"/>
    <x v="0"/>
  </r>
  <r>
    <n v="18312652"/>
    <s v="Desi Street"/>
    <n v="1"/>
    <s v="New Delhi"/>
    <s v="Naraina"/>
    <n v="77.135444100000001"/>
    <n v="28.6233571"/>
    <s v="North Indian, South Indian, Chinese"/>
    <s v="Indian Rupees(Rs.)"/>
    <x v="0"/>
    <x v="0"/>
    <s v="No"/>
    <s v="No"/>
    <n v="1"/>
    <n v="13"/>
    <n v="350"/>
    <n v="3.1"/>
    <n v="2011"/>
    <n v="5"/>
    <n v="1"/>
    <d v="2011-05-01T00:00:00"/>
    <n v="4.2"/>
    <x v="0"/>
  </r>
  <r>
    <n v="18241874"/>
    <s v="The Earthen Grill"/>
    <n v="1"/>
    <s v="New Delhi"/>
    <s v="Naraina"/>
    <n v="77.155645199999995"/>
    <n v="28.623874699999998"/>
    <s v="North Indian, Mughlai, Awadhi"/>
    <s v="Indian Rupees(Rs.)"/>
    <x v="0"/>
    <x v="0"/>
    <s v="No"/>
    <s v="No"/>
    <n v="1"/>
    <n v="14"/>
    <n v="350"/>
    <n v="3.2"/>
    <n v="2015"/>
    <n v="5"/>
    <n v="10"/>
    <d v="2015-05-10T00:00:00"/>
    <n v="4.2"/>
    <x v="0"/>
  </r>
  <r>
    <n v="306526"/>
    <s v="Tuptakes"/>
    <n v="1"/>
    <s v="New Delhi"/>
    <s v="New Friends Colony"/>
    <n v="77.268778999999995"/>
    <n v="28.565383000000001"/>
    <s v="Bakery, Desserts"/>
    <s v="Indian Rupees(Rs.)"/>
    <x v="0"/>
    <x v="0"/>
    <s v="No"/>
    <s v="No"/>
    <n v="1"/>
    <n v="52"/>
    <n v="350"/>
    <n v="3.6"/>
    <n v="2016"/>
    <n v="5"/>
    <n v="26"/>
    <d v="2016-05-26T00:00:00"/>
    <n v="4.2"/>
    <x v="0"/>
  </r>
  <r>
    <n v="18476960"/>
    <s v="Greenvich"/>
    <n v="1"/>
    <s v="New Delhi"/>
    <s v="Pitampura"/>
    <n v="0"/>
    <n v="0"/>
    <s v="Chinese, Continental"/>
    <s v="Indian Rupees(Rs.)"/>
    <x v="0"/>
    <x v="0"/>
    <s v="No"/>
    <s v="No"/>
    <n v="1"/>
    <n v="40"/>
    <n v="350"/>
    <n v="3.6"/>
    <n v="2010"/>
    <n v="5"/>
    <n v="1"/>
    <d v="2010-05-01T00:00:00"/>
    <n v="4.2"/>
    <x v="0"/>
  </r>
  <r>
    <n v="300925"/>
    <s v="Papa Chinese Veg Food"/>
    <n v="1"/>
    <s v="New Delhi"/>
    <s v="Prashant Vihar"/>
    <n v="77.133348499999997"/>
    <n v="28.710608400000002"/>
    <s v="Chinese"/>
    <s v="Indian Rupees(Rs.)"/>
    <x v="0"/>
    <x v="0"/>
    <s v="No"/>
    <s v="No"/>
    <n v="1"/>
    <n v="12"/>
    <n v="350"/>
    <n v="2.8"/>
    <n v="2017"/>
    <n v="5"/>
    <n v="4"/>
    <d v="2017-05-04T00:00:00"/>
    <n v="4.2"/>
    <x v="0"/>
  </r>
  <r>
    <n v="303051"/>
    <s v="Everest Momos &amp; Chinese Fast Food"/>
    <n v="1"/>
    <s v="New Delhi"/>
    <s v="Punjabi Bagh"/>
    <n v="77.134093120000003"/>
    <n v="28.670472539999999"/>
    <s v="Chinese"/>
    <s v="Indian Rupees(Rs.)"/>
    <x v="0"/>
    <x v="0"/>
    <s v="No"/>
    <s v="No"/>
    <n v="1"/>
    <n v="17"/>
    <n v="350"/>
    <n v="3.2"/>
    <n v="2012"/>
    <n v="5"/>
    <n v="8"/>
    <d v="2012-05-08T00:00:00"/>
    <n v="4.2"/>
    <x v="0"/>
  </r>
  <r>
    <n v="309445"/>
    <s v="Green Chick Chop"/>
    <n v="1"/>
    <s v="New Delhi"/>
    <s v="Rajinder Nagar"/>
    <n v="77.177620200000007"/>
    <n v="28.643648599999999"/>
    <s v="Raw Meats, North Indian, Fast Food"/>
    <s v="Indian Rupees(Rs.)"/>
    <x v="0"/>
    <x v="0"/>
    <s v="No"/>
    <s v="No"/>
    <n v="1"/>
    <n v="17"/>
    <n v="350"/>
    <n v="3.2"/>
    <n v="2011"/>
    <n v="5"/>
    <n v="5"/>
    <d v="2011-05-05T00:00:00"/>
    <n v="4.2"/>
    <x v="0"/>
  </r>
  <r>
    <n v="310459"/>
    <s v="Chalte Firte Momos &amp; Special Foods"/>
    <n v="1"/>
    <s v="New Delhi"/>
    <s v="Rohini"/>
    <n v="77.119167700000006"/>
    <n v="28.702219899999999"/>
    <s v="Fast Food"/>
    <s v="Indian Rupees(Rs.)"/>
    <x v="0"/>
    <x v="1"/>
    <s v="No"/>
    <s v="No"/>
    <n v="1"/>
    <n v="55"/>
    <n v="350"/>
    <n v="3.5"/>
    <n v="2015"/>
    <n v="5"/>
    <n v="9"/>
    <d v="2015-05-09T00:00:00"/>
    <n v="4.2"/>
    <x v="0"/>
  </r>
  <r>
    <n v="309806"/>
    <s v="Lunia Italian"/>
    <n v="1"/>
    <s v="New Delhi"/>
    <s v="Safdarjung"/>
    <n v="77.197388889999999"/>
    <n v="28.561083329999999"/>
    <s v="Pizza, Fast Food"/>
    <s v="Indian Rupees(Rs.)"/>
    <x v="0"/>
    <x v="0"/>
    <s v="No"/>
    <s v="No"/>
    <n v="1"/>
    <n v="25"/>
    <n v="350"/>
    <n v="3.4"/>
    <n v="2016"/>
    <n v="5"/>
    <n v="20"/>
    <d v="2016-05-20T00:00:00"/>
    <n v="4.2"/>
    <x v="0"/>
  </r>
  <r>
    <n v="308536"/>
    <s v="Laziz Fast Food &amp; Laziz Khana"/>
    <n v="1"/>
    <s v="New Delhi"/>
    <s v="Sarita Vihar"/>
    <n v="77.290973899999997"/>
    <n v="28.5352265"/>
    <s v="North Indian, Chinese"/>
    <s v="Indian Rupees(Rs.)"/>
    <x v="0"/>
    <x v="0"/>
    <s v="No"/>
    <s v="No"/>
    <n v="1"/>
    <n v="7"/>
    <n v="350"/>
    <n v="2.8"/>
    <n v="2010"/>
    <n v="5"/>
    <n v="12"/>
    <d v="2010-05-12T00:00:00"/>
    <n v="4.2"/>
    <x v="0"/>
  </r>
  <r>
    <n v="18175323"/>
    <s v="Wow! Momo"/>
    <n v="1"/>
    <s v="New Delhi"/>
    <s v="Satyaniketan"/>
    <n v="77.169114100000002"/>
    <n v="28.5887241"/>
    <s v="Chinese, Fast Food"/>
    <s v="Indian Rupees(Rs.)"/>
    <x v="0"/>
    <x v="0"/>
    <s v="No"/>
    <s v="No"/>
    <n v="1"/>
    <n v="154"/>
    <n v="350"/>
    <n v="3.4"/>
    <n v="2015"/>
    <n v="5"/>
    <n v="15"/>
    <d v="2015-05-15T00:00:00"/>
    <n v="4.2"/>
    <x v="0"/>
  </r>
  <r>
    <n v="2055"/>
    <s v="Aggarwal Restaurant"/>
    <n v="1"/>
    <s v="New Delhi"/>
    <s v="Shalimar Bagh"/>
    <n v="77.160154899999995"/>
    <n v="28.710818"/>
    <s v="South Indian, Chinese"/>
    <s v="Indian Rupees(Rs.)"/>
    <x v="0"/>
    <x v="0"/>
    <s v="No"/>
    <s v="No"/>
    <n v="1"/>
    <n v="14"/>
    <n v="350"/>
    <n v="3.1"/>
    <n v="2010"/>
    <n v="5"/>
    <n v="7"/>
    <d v="2010-05-07T00:00:00"/>
    <n v="4.2"/>
    <x v="0"/>
  </r>
  <r>
    <n v="18447292"/>
    <s v="Babu Meat Wala"/>
    <n v="1"/>
    <s v="New Delhi"/>
    <s v="Subhash Nagar"/>
    <n v="77.102355299999999"/>
    <n v="28.637288399999999"/>
    <s v="Raw Meats, North Indian"/>
    <s v="Indian Rupees(Rs.)"/>
    <x v="0"/>
    <x v="0"/>
    <s v="No"/>
    <s v="No"/>
    <n v="1"/>
    <n v="1"/>
    <n v="350"/>
    <n v="1"/>
    <n v="2011"/>
    <n v="5"/>
    <n v="2"/>
    <d v="2011-05-02T00:00:00"/>
    <n v="4.2"/>
    <x v="0"/>
  </r>
  <r>
    <n v="3467"/>
    <s v="Green Chick Chop"/>
    <n v="1"/>
    <s v="New Delhi"/>
    <s v="Yusuf Sarai"/>
    <n v="77.207191899999998"/>
    <n v="28.5579587"/>
    <s v="Raw Meats, North Indian, Fast Food"/>
    <s v="Indian Rupees(Rs.)"/>
    <x v="0"/>
    <x v="0"/>
    <s v="No"/>
    <s v="No"/>
    <n v="1"/>
    <n v="30"/>
    <n v="350"/>
    <n v="3.1"/>
    <n v="2015"/>
    <n v="5"/>
    <n v="18"/>
    <d v="2015-05-18T00:00:00"/>
    <n v="4.2"/>
    <x v="0"/>
  </r>
  <r>
    <n v="7621"/>
    <s v="Green Chick Chop"/>
    <n v="1"/>
    <s v="New Delhi"/>
    <s v="Defence Colony"/>
    <n v="77.238315"/>
    <n v="28.577370500000001"/>
    <s v="Raw Meats, North Indian, Fast Food"/>
    <s v="Indian Rupees(Rs.)"/>
    <x v="0"/>
    <x v="0"/>
    <s v="No"/>
    <s v="No"/>
    <n v="1"/>
    <n v="16"/>
    <n v="350"/>
    <n v="2.7"/>
    <n v="2010"/>
    <n v="4"/>
    <n v="28"/>
    <d v="2010-04-28T00:00:00"/>
    <n v="4.2"/>
    <x v="0"/>
  </r>
  <r>
    <n v="9803"/>
    <s v="Hari Mirch Masala"/>
    <n v="1"/>
    <s v="New Delhi"/>
    <s v="IP Extension"/>
    <n v="77.303100400000005"/>
    <n v="28.636007800000002"/>
    <s v="North Indian, Chinese"/>
    <s v="Indian Rupees(Rs.)"/>
    <x v="0"/>
    <x v="1"/>
    <s v="No"/>
    <s v="No"/>
    <n v="1"/>
    <n v="101"/>
    <n v="350"/>
    <n v="2.8"/>
    <n v="2018"/>
    <n v="4"/>
    <n v="25"/>
    <d v="2018-04-25T00:00:00"/>
    <n v="4.2"/>
    <x v="0"/>
  </r>
  <r>
    <n v="18429401"/>
    <s v="Just Parkash"/>
    <n v="1"/>
    <s v="New Delhi"/>
    <s v="Jail Road"/>
    <n v="77.108829499999999"/>
    <n v="28.6628124"/>
    <s v="Chinese"/>
    <s v="Indian Rupees(Rs.)"/>
    <x v="0"/>
    <x v="0"/>
    <s v="No"/>
    <s v="No"/>
    <n v="1"/>
    <n v="2"/>
    <n v="350"/>
    <n v="1"/>
    <n v="2012"/>
    <n v="4"/>
    <n v="20"/>
    <d v="2012-04-20T00:00:00"/>
    <n v="4.2"/>
    <x v="0"/>
  </r>
  <r>
    <n v="303604"/>
    <s v="Qureshi"/>
    <n v="1"/>
    <s v="New Delhi"/>
    <s v="JNU"/>
    <n v="77.167182530000005"/>
    <n v="28.548652929999999"/>
    <s v="North Indian, Fast Food"/>
    <s v="Indian Rupees(Rs.)"/>
    <x v="0"/>
    <x v="0"/>
    <s v="No"/>
    <s v="No"/>
    <n v="1"/>
    <n v="27"/>
    <n v="350"/>
    <n v="3"/>
    <n v="2016"/>
    <n v="4"/>
    <n v="3"/>
    <d v="2016-04-03T00:00:00"/>
    <n v="4.2"/>
    <x v="0"/>
  </r>
  <r>
    <n v="18128895"/>
    <s v="Delhi Dairy"/>
    <n v="1"/>
    <s v="New Delhi"/>
    <s v="Krishna Nagar"/>
    <n v="0"/>
    <n v="0"/>
    <s v="Fast Food, North Indian, South Indian, Chinese, Bakery"/>
    <s v="Indian Rupees(Rs.)"/>
    <x v="0"/>
    <x v="0"/>
    <s v="No"/>
    <s v="No"/>
    <n v="1"/>
    <n v="11"/>
    <n v="350"/>
    <n v="3.2"/>
    <n v="2016"/>
    <n v="4"/>
    <n v="26"/>
    <d v="2016-04-26T00:00:00"/>
    <n v="4.2"/>
    <x v="0"/>
  </r>
  <r>
    <n v="313508"/>
    <s v="Health Buzzz"/>
    <n v="1"/>
    <s v="New Delhi"/>
    <s v="Krishna Nagar"/>
    <n v="77.285347000000002"/>
    <n v="28.659749999999999"/>
    <s v="Healthy Food"/>
    <s v="Indian Rupees(Rs.)"/>
    <x v="0"/>
    <x v="1"/>
    <s v="No"/>
    <s v="No"/>
    <n v="1"/>
    <n v="22"/>
    <n v="350"/>
    <n v="3.1"/>
    <n v="2010"/>
    <n v="4"/>
    <n v="27"/>
    <d v="2010-04-27T00:00:00"/>
    <n v="4.2"/>
    <x v="0"/>
  </r>
  <r>
    <n v="18208895"/>
    <s v="The Chinese Hut"/>
    <n v="1"/>
    <s v="New Delhi"/>
    <s v="Laxmi Nagar"/>
    <n v="77.275919400000006"/>
    <n v="28.6351409"/>
    <s v="Chinese, Fast Food"/>
    <s v="Indian Rupees(Rs.)"/>
    <x v="0"/>
    <x v="0"/>
    <s v="No"/>
    <s v="No"/>
    <n v="1"/>
    <n v="10"/>
    <n v="350"/>
    <n v="3"/>
    <n v="2013"/>
    <n v="4"/>
    <n v="21"/>
    <d v="2013-04-21T00:00:00"/>
    <n v="4.2"/>
    <x v="0"/>
  </r>
  <r>
    <n v="18472702"/>
    <s v="The Chinese Kitchen"/>
    <n v="1"/>
    <s v="New Delhi"/>
    <s v="Laxmi Nagar"/>
    <n v="0"/>
    <n v="0"/>
    <s v="Chinese"/>
    <s v="Indian Rupees(Rs.)"/>
    <x v="0"/>
    <x v="0"/>
    <s v="No"/>
    <s v="No"/>
    <n v="1"/>
    <n v="7"/>
    <n v="350"/>
    <n v="3.1"/>
    <n v="2018"/>
    <n v="4"/>
    <n v="19"/>
    <d v="2018-04-19T00:00:00"/>
    <n v="4.2"/>
    <x v="0"/>
  </r>
  <r>
    <n v="301830"/>
    <s v="Jai Shree Durga South Indian Corner"/>
    <n v="1"/>
    <s v="New Delhi"/>
    <s v="Mayapuri Phase 2"/>
    <n v="77.120188999999996"/>
    <n v="28.630813799999999"/>
    <s v="South Indian, Chinese"/>
    <s v="Indian Rupees(Rs.)"/>
    <x v="0"/>
    <x v="0"/>
    <s v="No"/>
    <s v="No"/>
    <n v="1"/>
    <n v="6"/>
    <n v="350"/>
    <n v="3"/>
    <n v="2016"/>
    <n v="4"/>
    <n v="10"/>
    <d v="2016-04-10T00:00:00"/>
    <n v="4.2"/>
    <x v="0"/>
  </r>
  <r>
    <n v="6173"/>
    <s v="China Town"/>
    <n v="1"/>
    <s v="New Delhi"/>
    <s v="Mayur Vihar Phase 1"/>
    <n v="77.293655700000002"/>
    <n v="28.608009800000001"/>
    <s v="Chinese"/>
    <s v="Indian Rupees(Rs.)"/>
    <x v="0"/>
    <x v="0"/>
    <s v="No"/>
    <s v="No"/>
    <n v="1"/>
    <n v="28"/>
    <n v="350"/>
    <n v="2.7"/>
    <n v="2011"/>
    <n v="4"/>
    <n v="6"/>
    <d v="2011-04-06T00:00:00"/>
    <n v="4.2"/>
    <x v="0"/>
  </r>
  <r>
    <n v="307333"/>
    <s v="Green Chick Chop"/>
    <n v="1"/>
    <s v="New Delhi"/>
    <s v="Model Town 3"/>
    <n v="77.184372100000004"/>
    <n v="28.7070075"/>
    <s v="Raw Meats, North Indian, Fast Food"/>
    <s v="Indian Rupees(Rs.)"/>
    <x v="0"/>
    <x v="0"/>
    <s v="No"/>
    <s v="No"/>
    <n v="1"/>
    <n v="38"/>
    <n v="350"/>
    <n v="3.5"/>
    <n v="2016"/>
    <n v="4"/>
    <n v="26"/>
    <d v="2016-04-26T00:00:00"/>
    <n v="4.2"/>
    <x v="0"/>
  </r>
  <r>
    <n v="2524"/>
    <s v="Chills 'n' Grills"/>
    <n v="1"/>
    <s v="New Delhi"/>
    <s v="Netaji Subhash Place"/>
    <n v="77.149909399999999"/>
    <n v="28.6937161"/>
    <s v="Fast Food, Chinese"/>
    <s v="Indian Rupees(Rs.)"/>
    <x v="0"/>
    <x v="1"/>
    <s v="No"/>
    <s v="No"/>
    <n v="1"/>
    <n v="69"/>
    <n v="350"/>
    <n v="3.6"/>
    <n v="2011"/>
    <n v="4"/>
    <n v="22"/>
    <d v="2011-04-22T00:00:00"/>
    <n v="4.2"/>
    <x v="0"/>
  </r>
  <r>
    <n v="3685"/>
    <s v="N. Iqbal Restaurant"/>
    <n v="1"/>
    <s v="New Delhi"/>
    <s v="Nizamuddin"/>
    <n v="77.243523800000006"/>
    <n v="28.591668899999998"/>
    <s v="North Indian, Mughlai"/>
    <s v="Indian Rupees(Rs.)"/>
    <x v="0"/>
    <x v="0"/>
    <s v="No"/>
    <s v="No"/>
    <n v="1"/>
    <n v="40"/>
    <n v="350"/>
    <n v="3.2"/>
    <n v="2015"/>
    <n v="4"/>
    <n v="2"/>
    <d v="2015-04-02T00:00:00"/>
    <n v="4.2"/>
    <x v="0"/>
  </r>
  <r>
    <n v="18369767"/>
    <s v="Flirty Momo's"/>
    <n v="1"/>
    <s v="New Delhi"/>
    <s v="Rajinder Nagar"/>
    <n v="77.184257200000005"/>
    <n v="28.6362165"/>
    <s v="Chinese"/>
    <s v="Indian Rupees(Rs.)"/>
    <x v="0"/>
    <x v="0"/>
    <s v="No"/>
    <s v="No"/>
    <n v="1"/>
    <n v="12"/>
    <n v="350"/>
    <n v="3.1"/>
    <n v="2014"/>
    <n v="4"/>
    <n v="14"/>
    <d v="2014-04-14T00:00:00"/>
    <n v="4.2"/>
    <x v="0"/>
  </r>
  <r>
    <n v="308212"/>
    <s v="Chalte Firte Momos &amp; Special Foods"/>
    <n v="1"/>
    <s v="New Delhi"/>
    <s v="Rohini"/>
    <n v="77.125820099999999"/>
    <n v="28.718170400000002"/>
    <s v="Chinese, Fast Food"/>
    <s v="Indian Rupees(Rs.)"/>
    <x v="0"/>
    <x v="1"/>
    <s v="No"/>
    <s v="No"/>
    <n v="1"/>
    <n v="212"/>
    <n v="350"/>
    <n v="3.2"/>
    <n v="2017"/>
    <n v="4"/>
    <n v="1"/>
    <d v="2017-04-01T00:00:00"/>
    <n v="4.2"/>
    <x v="0"/>
  </r>
  <r>
    <n v="307466"/>
    <s v="The Chocolate Villa"/>
    <n v="1"/>
    <s v="New Delhi"/>
    <s v="Rohini"/>
    <n v="77.125955000000005"/>
    <n v="28.717511999999999"/>
    <s v="Bakery, Desserts, Fast Food"/>
    <s v="Indian Rupees(Rs.)"/>
    <x v="0"/>
    <x v="1"/>
    <s v="No"/>
    <s v="No"/>
    <n v="1"/>
    <n v="257"/>
    <n v="350"/>
    <n v="3.9"/>
    <n v="2011"/>
    <n v="4"/>
    <n v="6"/>
    <d v="2011-04-06T00:00:00"/>
    <n v="4.2"/>
    <x v="0"/>
  </r>
  <r>
    <n v="2053"/>
    <s v="Chinese Hut Fast Food"/>
    <n v="1"/>
    <s v="New Delhi"/>
    <s v="Shalimar Bagh"/>
    <n v="77.161811799999995"/>
    <n v="28.7032861"/>
    <s v="Chinese"/>
    <s v="Indian Rupees(Rs.)"/>
    <x v="0"/>
    <x v="0"/>
    <s v="No"/>
    <s v="No"/>
    <n v="1"/>
    <n v="13"/>
    <n v="350"/>
    <n v="3"/>
    <n v="2016"/>
    <n v="4"/>
    <n v="10"/>
    <d v="2016-04-10T00:00:00"/>
    <n v="4.2"/>
    <x v="0"/>
  </r>
  <r>
    <n v="18372314"/>
    <s v="Dee Pizza Hub"/>
    <n v="1"/>
    <s v="New Delhi"/>
    <s v="Tilak Nagar"/>
    <n v="77.084591599999996"/>
    <n v="28.6344618"/>
    <s v="Pizza"/>
    <s v="Indian Rupees(Rs.)"/>
    <x v="0"/>
    <x v="0"/>
    <s v="No"/>
    <s v="No"/>
    <n v="1"/>
    <n v="1"/>
    <n v="350"/>
    <n v="1"/>
    <n v="2018"/>
    <n v="4"/>
    <n v="20"/>
    <d v="2018-04-20T00:00:00"/>
    <n v="4.2"/>
    <x v="0"/>
  </r>
  <r>
    <n v="18133491"/>
    <s v="Pastry Palace"/>
    <n v="1"/>
    <s v="New Delhi"/>
    <s v="Uttam Nagar"/>
    <n v="77.060583800000003"/>
    <n v="28.6228245"/>
    <s v="Bakery, Street Food"/>
    <s v="Indian Rupees(Rs.)"/>
    <x v="0"/>
    <x v="1"/>
    <s v="No"/>
    <s v="No"/>
    <n v="1"/>
    <n v="11"/>
    <n v="350"/>
    <n v="3.2"/>
    <n v="2011"/>
    <n v="4"/>
    <n v="6"/>
    <d v="2011-04-06T00:00:00"/>
    <n v="4.2"/>
    <x v="0"/>
  </r>
  <r>
    <n v="309473"/>
    <s v="Arora Snacks"/>
    <n v="1"/>
    <s v="New Delhi"/>
    <s v="Vivek Vihar"/>
    <n v="77.318174999999997"/>
    <n v="28.671327779999999"/>
    <s v="Chinese"/>
    <s v="Indian Rupees(Rs.)"/>
    <x v="0"/>
    <x v="0"/>
    <s v="No"/>
    <s v="No"/>
    <n v="1"/>
    <n v="14"/>
    <n v="350"/>
    <n v="2.8"/>
    <n v="2016"/>
    <n v="4"/>
    <n v="12"/>
    <d v="2016-04-12T00:00:00"/>
    <n v="4.2"/>
    <x v="0"/>
  </r>
  <r>
    <n v="18258778"/>
    <s v="34, Chowringhee Lane"/>
    <n v="1"/>
    <s v="New Delhi"/>
    <s v="Ashok Vihar Phase 1"/>
    <n v="77.172915599999996"/>
    <n v="28.693327400000001"/>
    <s v="Fast Food"/>
    <s v="Indian Rupees(Rs.)"/>
    <x v="0"/>
    <x v="1"/>
    <s v="No"/>
    <s v="No"/>
    <n v="1"/>
    <n v="7"/>
    <n v="350"/>
    <n v="2.8"/>
    <n v="2011"/>
    <n v="3"/>
    <n v="4"/>
    <d v="2011-03-04T00:00:00"/>
    <n v="4.2"/>
    <x v="0"/>
  </r>
  <r>
    <n v="18128868"/>
    <s v="The Taste of Punjab"/>
    <n v="1"/>
    <s v="New Delhi"/>
    <s v="Dilshad Garden"/>
    <n v="77.309484440000006"/>
    <n v="28.68853914"/>
    <s v="Chinese, North Indian"/>
    <s v="Indian Rupees(Rs.)"/>
    <x v="0"/>
    <x v="0"/>
    <s v="No"/>
    <s v="No"/>
    <n v="1"/>
    <n v="1"/>
    <n v="350"/>
    <n v="1"/>
    <n v="2013"/>
    <n v="3"/>
    <n v="14"/>
    <d v="2013-03-14T00:00:00"/>
    <n v="4.2"/>
    <x v="0"/>
  </r>
  <r>
    <n v="311033"/>
    <s v="Green Chick Chop"/>
    <n v="1"/>
    <s v="New Delhi"/>
    <s v="Hauz Khas"/>
    <n v="77.202793099999994"/>
    <n v="28.542346999999999"/>
    <s v="Raw Meats, North Indian, Fast Food"/>
    <s v="Indian Rupees(Rs.)"/>
    <x v="0"/>
    <x v="0"/>
    <s v="No"/>
    <s v="No"/>
    <n v="1"/>
    <n v="12"/>
    <n v="350"/>
    <n v="3.1"/>
    <n v="2010"/>
    <n v="3"/>
    <n v="24"/>
    <d v="2010-03-24T00:00:00"/>
    <n v="4.2"/>
    <x v="0"/>
  </r>
  <r>
    <n v="308488"/>
    <s v="Green Chick Chop"/>
    <n v="1"/>
    <s v="New Delhi"/>
    <s v="Jangpura"/>
    <n v="77.247969100000006"/>
    <n v="28.584786999999999"/>
    <s v="Raw Meats, North Indian, Fast Food"/>
    <s v="Indian Rupees(Rs.)"/>
    <x v="0"/>
    <x v="0"/>
    <s v="No"/>
    <s v="No"/>
    <n v="1"/>
    <n v="15"/>
    <n v="350"/>
    <n v="3.1"/>
    <n v="2014"/>
    <n v="3"/>
    <n v="23"/>
    <d v="2014-03-23T00:00:00"/>
    <n v="4.2"/>
    <x v="0"/>
  </r>
  <r>
    <n v="307371"/>
    <s v="Samridhi"/>
    <n v="1"/>
    <s v="New Delhi"/>
    <s v="Janpath"/>
    <n v="77.2167587"/>
    <n v="28.623172"/>
    <s v="Kerala, South Indian"/>
    <s v="Indian Rupees(Rs.)"/>
    <x v="0"/>
    <x v="0"/>
    <s v="No"/>
    <s v="No"/>
    <n v="1"/>
    <n v="85"/>
    <n v="350"/>
    <n v="3.2"/>
    <n v="2012"/>
    <n v="3"/>
    <n v="17"/>
    <d v="2012-03-17T00:00:00"/>
    <n v="4.2"/>
    <x v="0"/>
  </r>
  <r>
    <n v="18366018"/>
    <s v="Flirty Momo's"/>
    <n v="1"/>
    <s v="New Delhi"/>
    <s v="Kirti Nagar"/>
    <n v="77.130685400000004"/>
    <n v="28.648994500000001"/>
    <s v="Chinese"/>
    <s v="Indian Rupees(Rs.)"/>
    <x v="0"/>
    <x v="1"/>
    <s v="No"/>
    <s v="No"/>
    <n v="1"/>
    <n v="6"/>
    <n v="350"/>
    <n v="3"/>
    <n v="2011"/>
    <n v="3"/>
    <n v="7"/>
    <d v="2011-03-07T00:00:00"/>
    <n v="4.2"/>
    <x v="0"/>
  </r>
  <r>
    <n v="313185"/>
    <s v="Angrezee Dhaba"/>
    <n v="1"/>
    <s v="New Delhi"/>
    <s v="Mayur Vihar Phase 1"/>
    <n v="77.302097979999999"/>
    <n v="28.58521417"/>
    <s v="North Indian, Mughlai, Chinese"/>
    <s v="Indian Rupees(Rs.)"/>
    <x v="0"/>
    <x v="1"/>
    <s v="No"/>
    <s v="No"/>
    <n v="1"/>
    <n v="7"/>
    <n v="350"/>
    <n v="2.8"/>
    <n v="2014"/>
    <n v="3"/>
    <n v="3"/>
    <d v="2014-03-03T00:00:00"/>
    <n v="4.2"/>
    <x v="0"/>
  </r>
  <r>
    <n v="304259"/>
    <s v="Hot Joint Fast Food"/>
    <n v="1"/>
    <s v="New Delhi"/>
    <s v="Mayur Vihar Phase 1"/>
    <n v="77.289495200000005"/>
    <n v="28.604549299999999"/>
    <s v="Chinese, Fast Food"/>
    <s v="Indian Rupees(Rs.)"/>
    <x v="0"/>
    <x v="0"/>
    <s v="No"/>
    <s v="No"/>
    <n v="1"/>
    <n v="61"/>
    <n v="350"/>
    <n v="2.6"/>
    <n v="2010"/>
    <n v="3"/>
    <n v="13"/>
    <d v="2010-03-13T00:00:00"/>
    <n v="4.2"/>
    <x v="0"/>
  </r>
  <r>
    <n v="309979"/>
    <s v="Green Chick Chop"/>
    <n v="1"/>
    <s v="New Delhi"/>
    <s v="Mehrauli"/>
    <n v="77.1814052"/>
    <n v="28.522812699999999"/>
    <s v="Raw Meats, North Indian, Fast Food"/>
    <s v="Indian Rupees(Rs.)"/>
    <x v="0"/>
    <x v="0"/>
    <s v="No"/>
    <s v="No"/>
    <n v="1"/>
    <n v="7"/>
    <n v="350"/>
    <n v="3"/>
    <n v="2014"/>
    <n v="3"/>
    <n v="25"/>
    <d v="2014-03-25T00:00:00"/>
    <n v="4.2"/>
    <x v="0"/>
  </r>
  <r>
    <n v="308037"/>
    <s v="Green Chick Chop"/>
    <n v="1"/>
    <s v="New Delhi"/>
    <s v="Naraina"/>
    <n v="77.138556699999995"/>
    <n v="28.631853"/>
    <s v="Raw Meats, North Indian, Fast Food"/>
    <s v="Indian Rupees(Rs.)"/>
    <x v="0"/>
    <x v="0"/>
    <s v="No"/>
    <s v="No"/>
    <n v="1"/>
    <n v="16"/>
    <n v="350"/>
    <n v="3.2"/>
    <n v="2018"/>
    <n v="3"/>
    <n v="1"/>
    <d v="2018-03-01T00:00:00"/>
    <n v="4.2"/>
    <x v="0"/>
  </r>
  <r>
    <n v="304183"/>
    <s v="Evergreen Sweets"/>
    <n v="1"/>
    <s v="New Delhi"/>
    <s v="New Friends Colony"/>
    <n v="77.272582279999995"/>
    <n v="28.56088235"/>
    <s v="North Indian, South Indian, Chinese, Mithai"/>
    <s v="Indian Rupees(Rs.)"/>
    <x v="0"/>
    <x v="0"/>
    <s v="No"/>
    <s v="No"/>
    <n v="1"/>
    <n v="14"/>
    <n v="350"/>
    <n v="2.8"/>
    <n v="2013"/>
    <n v="3"/>
    <n v="2"/>
    <d v="2013-03-02T00:00:00"/>
    <n v="4.2"/>
    <x v="0"/>
  </r>
  <r>
    <n v="18372294"/>
    <s v="Green Chick Chop"/>
    <n v="1"/>
    <s v="New Delhi"/>
    <s v="Preet Vihar"/>
    <n v="77.295652700000005"/>
    <n v="28.642753899999999"/>
    <s v="Raw Meats, North Indian, Fast Food"/>
    <s v="Indian Rupees(Rs.)"/>
    <x v="0"/>
    <x v="0"/>
    <s v="No"/>
    <s v="No"/>
    <n v="1"/>
    <n v="4"/>
    <n v="350"/>
    <n v="3"/>
    <n v="2014"/>
    <n v="3"/>
    <n v="18"/>
    <d v="2014-03-18T00:00:00"/>
    <n v="4.2"/>
    <x v="0"/>
  </r>
  <r>
    <n v="7407"/>
    <s v="Chinese Corner"/>
    <n v="1"/>
    <s v="New Delhi"/>
    <s v="Rajinder Nagar"/>
    <n v="77.184805560000001"/>
    <n v="28.640847220000001"/>
    <s v="Chinese, Fast Food"/>
    <s v="Indian Rupees(Rs.)"/>
    <x v="0"/>
    <x v="0"/>
    <s v="No"/>
    <s v="No"/>
    <n v="1"/>
    <n v="29"/>
    <n v="350"/>
    <n v="2.6"/>
    <n v="2014"/>
    <n v="3"/>
    <n v="1"/>
    <d v="2014-03-01T00:00:00"/>
    <n v="4.2"/>
    <x v="0"/>
  </r>
  <r>
    <n v="307278"/>
    <s v="Udupi Eating House"/>
    <n v="1"/>
    <s v="New Delhi"/>
    <s v="Rajinder Nagar"/>
    <n v="77.185219099999998"/>
    <n v="28.641665199999998"/>
    <s v="South Indian"/>
    <s v="Indian Rupees(Rs.)"/>
    <x v="0"/>
    <x v="0"/>
    <s v="No"/>
    <s v="No"/>
    <n v="1"/>
    <n v="53"/>
    <n v="350"/>
    <n v="3.2"/>
    <n v="2016"/>
    <n v="3"/>
    <n v="23"/>
    <d v="2016-03-23T00:00:00"/>
    <n v="4.2"/>
    <x v="0"/>
  </r>
  <r>
    <n v="300862"/>
    <s v="Bakery Wala - The Cake Shop"/>
    <n v="1"/>
    <s v="New Delhi"/>
    <s v="Rohini"/>
    <n v="77.125097499999995"/>
    <n v="28.703903"/>
    <s v="Bakery, Chinese, Fast Food"/>
    <s v="Indian Rupees(Rs.)"/>
    <x v="0"/>
    <x v="1"/>
    <s v="No"/>
    <s v="No"/>
    <n v="1"/>
    <n v="59"/>
    <n v="350"/>
    <n v="3.4"/>
    <n v="2017"/>
    <n v="3"/>
    <n v="26"/>
    <d v="2017-03-26T00:00:00"/>
    <n v="4.2"/>
    <x v="0"/>
  </r>
  <r>
    <n v="309728"/>
    <s v="Green Chick Chop"/>
    <n v="1"/>
    <s v="New Delhi"/>
    <s v="Sarita Vihar"/>
    <n v="77.291803599999994"/>
    <n v="28.535135100000002"/>
    <s v="Raw Meats, North Indian, Fast Food"/>
    <s v="Indian Rupees(Rs.)"/>
    <x v="0"/>
    <x v="0"/>
    <s v="No"/>
    <s v="No"/>
    <n v="1"/>
    <n v="14"/>
    <n v="350"/>
    <n v="3.3"/>
    <n v="2016"/>
    <n v="3"/>
    <n v="10"/>
    <d v="2016-03-10T00:00:00"/>
    <n v="4.2"/>
    <x v="0"/>
  </r>
  <r>
    <n v="18144466"/>
    <s v="Shivas Cafe"/>
    <n v="1"/>
    <s v="New Delhi"/>
    <s v="Sheikh Sarai"/>
    <n v="77.181973999999997"/>
    <n v="28.522279300000001"/>
    <s v="Cafe"/>
    <s v="Indian Rupees(Rs.)"/>
    <x v="0"/>
    <x v="0"/>
    <s v="No"/>
    <s v="No"/>
    <n v="1"/>
    <n v="14"/>
    <n v="350"/>
    <n v="3.1"/>
    <n v="2011"/>
    <n v="3"/>
    <n v="7"/>
    <d v="2011-03-07T00:00:00"/>
    <n v="4.2"/>
    <x v="0"/>
  </r>
  <r>
    <n v="4682"/>
    <s v="Alvi's Food Spot"/>
    <n v="1"/>
    <s v="New Delhi"/>
    <s v="Star City Mall, Mayur Vihar Phase 1"/>
    <n v="77.296194"/>
    <n v="28.5929234"/>
    <s v="North Indian, Mughlai"/>
    <s v="Indian Rupees(Rs.)"/>
    <x v="0"/>
    <x v="0"/>
    <s v="No"/>
    <s v="No"/>
    <n v="1"/>
    <n v="17"/>
    <n v="350"/>
    <n v="3.2"/>
    <n v="2012"/>
    <n v="3"/>
    <n v="23"/>
    <d v="2012-03-23T00:00:00"/>
    <n v="4.2"/>
    <x v="0"/>
  </r>
  <r>
    <n v="304987"/>
    <s v="34, Chowringhee Lane"/>
    <n v="1"/>
    <s v="New Delhi"/>
    <s v="V3S Mall, Laxmi Nagar"/>
    <n v="77.286164200000002"/>
    <n v="28.636721300000001"/>
    <s v="Fast Food"/>
    <s v="Indian Rupees(Rs.)"/>
    <x v="0"/>
    <x v="0"/>
    <s v="No"/>
    <s v="No"/>
    <n v="1"/>
    <n v="45"/>
    <n v="350"/>
    <n v="2.2999999999999998"/>
    <n v="2018"/>
    <n v="3"/>
    <n v="24"/>
    <d v="2018-03-24T00:00:00"/>
    <n v="4.2"/>
    <x v="0"/>
  </r>
  <r>
    <n v="7360"/>
    <s v="Green Chick Chop"/>
    <n v="1"/>
    <s v="New Delhi"/>
    <s v="Vasant Vihar"/>
    <n v="77.159666000000001"/>
    <n v="28.561011000000001"/>
    <s v="Raw Meats, North Indian, Fast Food"/>
    <s v="Indian Rupees(Rs.)"/>
    <x v="0"/>
    <x v="0"/>
    <s v="No"/>
    <s v="No"/>
    <n v="1"/>
    <n v="23"/>
    <n v="350"/>
    <n v="3.3"/>
    <n v="2011"/>
    <n v="3"/>
    <n v="9"/>
    <d v="2011-03-09T00:00:00"/>
    <n v="4.2"/>
    <x v="0"/>
  </r>
  <r>
    <n v="18175274"/>
    <s v="Momos House"/>
    <n v="1"/>
    <s v="New Delhi"/>
    <s v="Yusuf Sarai"/>
    <n v="77.210156299999994"/>
    <n v="28.5619163"/>
    <s v="Chinese"/>
    <s v="Indian Rupees(Rs.)"/>
    <x v="0"/>
    <x v="0"/>
    <s v="No"/>
    <s v="No"/>
    <n v="1"/>
    <n v="5"/>
    <n v="350"/>
    <n v="2.9"/>
    <n v="2013"/>
    <n v="3"/>
    <n v="2"/>
    <d v="2013-03-02T00:00:00"/>
    <n v="4.2"/>
    <x v="0"/>
  </r>
  <r>
    <n v="18207831"/>
    <s v="Jux Pux - The Dreamer's Cafe"/>
    <n v="1"/>
    <s v="New Delhi"/>
    <s v="Asaf Ali Road"/>
    <n v="77.238382000000001"/>
    <n v="28.640954000000001"/>
    <s v="Beverages, Fast Food"/>
    <s v="Indian Rupees(Rs.)"/>
    <x v="0"/>
    <x v="0"/>
    <s v="No"/>
    <s v="No"/>
    <n v="1"/>
    <n v="7"/>
    <n v="350"/>
    <n v="3.1"/>
    <n v="2010"/>
    <n v="2"/>
    <n v="21"/>
    <d v="2010-02-21T00:00:00"/>
    <n v="4.2"/>
    <x v="0"/>
  </r>
  <r>
    <n v="1507"/>
    <s v="Angels in my Kitchen"/>
    <n v="1"/>
    <s v="New Delhi"/>
    <s v="Defence Colony"/>
    <n v="77.230411500000002"/>
    <n v="28.573839799999998"/>
    <s v="Bakery, Desserts, Fast Food"/>
    <s v="Indian Rupees(Rs.)"/>
    <x v="0"/>
    <x v="1"/>
    <s v="No"/>
    <s v="No"/>
    <n v="1"/>
    <n v="460"/>
    <n v="350"/>
    <n v="3.8"/>
    <n v="2011"/>
    <n v="2"/>
    <n v="28"/>
    <d v="2011-02-28T00:00:00"/>
    <n v="4.2"/>
    <x v="0"/>
  </r>
  <r>
    <n v="302555"/>
    <s v="Hotel Tamil Nadu"/>
    <n v="1"/>
    <s v="New Delhi"/>
    <s v="Dilli Haat, INA"/>
    <n v="77.206338500000001"/>
    <n v="28.572980000000001"/>
    <s v="South Indian"/>
    <s v="Indian Rupees(Rs.)"/>
    <x v="0"/>
    <x v="0"/>
    <s v="No"/>
    <s v="No"/>
    <n v="1"/>
    <n v="13"/>
    <n v="350"/>
    <n v="3.1"/>
    <n v="2011"/>
    <n v="2"/>
    <n v="12"/>
    <d v="2011-02-12T00:00:00"/>
    <n v="4.2"/>
    <x v="0"/>
  </r>
  <r>
    <n v="4299"/>
    <s v="Angels in my Kitchen"/>
    <n v="1"/>
    <s v="New Delhi"/>
    <s v="Greater Kailash (GK) 2"/>
    <n v="77.245704200000006"/>
    <n v="28.530777400000002"/>
    <s v="Bakery, Desserts, Fast Food"/>
    <s v="Indian Rupees(Rs.)"/>
    <x v="0"/>
    <x v="1"/>
    <s v="No"/>
    <s v="No"/>
    <n v="1"/>
    <n v="77"/>
    <n v="350"/>
    <n v="2.9"/>
    <n v="2014"/>
    <n v="2"/>
    <n v="24"/>
    <d v="2014-02-24T00:00:00"/>
    <n v="4.2"/>
    <x v="0"/>
  </r>
  <r>
    <n v="18279090"/>
    <s v="Flirty Momo's"/>
    <n v="1"/>
    <s v="New Delhi"/>
    <s v="Jail Road"/>
    <n v="77.102881800000006"/>
    <n v="28.6494365"/>
    <s v="Chinese"/>
    <s v="Indian Rupees(Rs.)"/>
    <x v="0"/>
    <x v="1"/>
    <s v="No"/>
    <s v="No"/>
    <n v="1"/>
    <n v="37"/>
    <n v="350"/>
    <n v="3.1"/>
    <n v="2011"/>
    <n v="2"/>
    <n v="10"/>
    <d v="2011-02-10T00:00:00"/>
    <n v="4.2"/>
    <x v="0"/>
  </r>
  <r>
    <n v="304783"/>
    <s v="Silver Spoons"/>
    <n v="1"/>
    <s v="New Delhi"/>
    <s v="Kalkaji"/>
    <n v="77.257649999999998"/>
    <n v="28.535954"/>
    <s v="North Indian, Street Food"/>
    <s v="Indian Rupees(Rs.)"/>
    <x v="0"/>
    <x v="1"/>
    <s v="No"/>
    <s v="No"/>
    <n v="1"/>
    <n v="6"/>
    <n v="350"/>
    <n v="2.7"/>
    <n v="2014"/>
    <n v="2"/>
    <n v="17"/>
    <d v="2014-02-17T00:00:00"/>
    <n v="4.2"/>
    <x v="0"/>
  </r>
  <r>
    <n v="310899"/>
    <s v="Green Chick Chop"/>
    <n v="1"/>
    <s v="New Delhi"/>
    <s v="Karkardooma"/>
    <n v="77.305493600000005"/>
    <n v="28.651168200000001"/>
    <s v="Raw Meats, North Indian, Fast Food"/>
    <s v="Indian Rupees(Rs.)"/>
    <x v="0"/>
    <x v="0"/>
    <s v="No"/>
    <s v="No"/>
    <n v="1"/>
    <n v="33"/>
    <n v="350"/>
    <n v="3.4"/>
    <n v="2016"/>
    <n v="2"/>
    <n v="21"/>
    <d v="2016-02-21T00:00:00"/>
    <n v="4.2"/>
    <x v="0"/>
  </r>
  <r>
    <n v="312479"/>
    <s v="Banspi"/>
    <n v="1"/>
    <s v="New Delhi"/>
    <s v="Laxmi Nagar"/>
    <n v="77.278767099999996"/>
    <n v="28.634046999999999"/>
    <s v="Chinese"/>
    <s v="Indian Rupees(Rs.)"/>
    <x v="0"/>
    <x v="0"/>
    <s v="No"/>
    <s v="No"/>
    <n v="1"/>
    <n v="13"/>
    <n v="350"/>
    <n v="2.9"/>
    <n v="2010"/>
    <n v="2"/>
    <n v="7"/>
    <d v="2010-02-07T00:00:00"/>
    <n v="4.2"/>
    <x v="0"/>
  </r>
  <r>
    <n v="2965"/>
    <s v="Billu's Hut"/>
    <n v="1"/>
    <s v="New Delhi"/>
    <s v="Netaji Subhash Place"/>
    <n v="77.149639800000003"/>
    <n v="28.6936006"/>
    <s v="Fast Food, Chinese"/>
    <s v="Indian Rupees(Rs.)"/>
    <x v="0"/>
    <x v="0"/>
    <s v="No"/>
    <s v="No"/>
    <n v="1"/>
    <n v="813"/>
    <n v="350"/>
    <n v="3.9"/>
    <n v="2014"/>
    <n v="2"/>
    <n v="22"/>
    <d v="2014-02-22T00:00:00"/>
    <n v="4.2"/>
    <x v="0"/>
  </r>
  <r>
    <n v="5901"/>
    <s v="Green Chick Chop"/>
    <n v="1"/>
    <s v="New Delhi"/>
    <s v="New Friends Colony"/>
    <n v="77.268039290000004"/>
    <n v="28.569178300000001"/>
    <s v="Raw Meats, North Indian, Fast Food"/>
    <s v="Indian Rupees(Rs.)"/>
    <x v="0"/>
    <x v="0"/>
    <s v="No"/>
    <s v="No"/>
    <n v="1"/>
    <n v="12"/>
    <n v="350"/>
    <n v="3"/>
    <n v="2017"/>
    <n v="2"/>
    <n v="23"/>
    <d v="2017-02-23T00:00:00"/>
    <n v="4.2"/>
    <x v="0"/>
  </r>
  <r>
    <n v="18441549"/>
    <s v="Liter Basar"/>
    <n v="1"/>
    <s v="New Delhi"/>
    <s v="Nizamuddin"/>
    <n v="77.244062600000007"/>
    <n v="28.591272"/>
    <s v="Bakery"/>
    <s v="Indian Rupees(Rs.)"/>
    <x v="0"/>
    <x v="0"/>
    <s v="No"/>
    <s v="No"/>
    <n v="1"/>
    <n v="7"/>
    <n v="350"/>
    <n v="3.1"/>
    <n v="2018"/>
    <n v="2"/>
    <n v="23"/>
    <d v="2018-02-23T00:00:00"/>
    <n v="4.2"/>
    <x v="0"/>
  </r>
  <r>
    <n v="300323"/>
    <s v="Quality Cake Shop"/>
    <n v="1"/>
    <s v="New Delhi"/>
    <s v="Paschim Vihar"/>
    <n v="77.092179400000006"/>
    <n v="28.663640999999998"/>
    <s v="Desserts, Fast Food, Chinese"/>
    <s v="Indian Rupees(Rs.)"/>
    <x v="0"/>
    <x v="1"/>
    <s v="No"/>
    <s v="No"/>
    <n v="1"/>
    <n v="92"/>
    <n v="350"/>
    <n v="3.2"/>
    <n v="2013"/>
    <n v="2"/>
    <n v="23"/>
    <d v="2013-02-23T00:00:00"/>
    <n v="4.2"/>
    <x v="0"/>
  </r>
  <r>
    <n v="307541"/>
    <s v="Green Chick Chop"/>
    <n v="1"/>
    <s v="New Delhi"/>
    <s v="Rajouri Garden"/>
    <n v="77.114991500000002"/>
    <n v="28.639379999999999"/>
    <s v="Raw Meats, North Indian, Fast Food"/>
    <s v="Indian Rupees(Rs.)"/>
    <x v="0"/>
    <x v="0"/>
    <s v="No"/>
    <s v="No"/>
    <n v="1"/>
    <n v="14"/>
    <n v="350"/>
    <n v="3.1"/>
    <n v="2011"/>
    <n v="2"/>
    <n v="10"/>
    <d v="2011-02-10T00:00:00"/>
    <n v="4.2"/>
    <x v="0"/>
  </r>
  <r>
    <n v="18331664"/>
    <s v="Home Kitchen"/>
    <n v="1"/>
    <s v="New Delhi"/>
    <s v="Safdarjung"/>
    <n v="0"/>
    <n v="0"/>
    <s v="North Indian, South Indian"/>
    <s v="Indian Rupees(Rs.)"/>
    <x v="0"/>
    <x v="0"/>
    <s v="No"/>
    <s v="No"/>
    <n v="1"/>
    <n v="1"/>
    <n v="350"/>
    <n v="1"/>
    <n v="2016"/>
    <n v="2"/>
    <n v="8"/>
    <d v="2016-02-08T00:00:00"/>
    <n v="4.2"/>
    <x v="0"/>
  </r>
  <r>
    <n v="300236"/>
    <s v="Bikaner Misthan"/>
    <n v="1"/>
    <s v="New Delhi"/>
    <s v="Sainik Farms"/>
    <n v="77.203012099999995"/>
    <n v="28.520376200000001"/>
    <s v="Mithai, Street Food, North Indian, South Indian, Chinese"/>
    <s v="Indian Rupees(Rs.)"/>
    <x v="0"/>
    <x v="0"/>
    <s v="No"/>
    <s v="No"/>
    <n v="1"/>
    <n v="16"/>
    <n v="350"/>
    <n v="2.7"/>
    <n v="2010"/>
    <n v="2"/>
    <n v="1"/>
    <d v="2010-02-01T00:00:00"/>
    <n v="4.2"/>
    <x v="0"/>
  </r>
  <r>
    <n v="18423129"/>
    <s v="Flirty Momo's"/>
    <n v="1"/>
    <s v="New Delhi"/>
    <s v="Satyaniketan"/>
    <n v="77.168395200000006"/>
    <n v="28.588336399999999"/>
    <s v="Chinese"/>
    <s v="Indian Rupees(Rs.)"/>
    <x v="0"/>
    <x v="0"/>
    <s v="No"/>
    <s v="No"/>
    <n v="1"/>
    <n v="8"/>
    <n v="350"/>
    <n v="3"/>
    <n v="2014"/>
    <n v="2"/>
    <n v="7"/>
    <d v="2014-02-07T00:00:00"/>
    <n v="4.2"/>
    <x v="0"/>
  </r>
  <r>
    <n v="351"/>
    <s v="34, Chowringhee Lane"/>
    <n v="1"/>
    <s v="New Delhi"/>
    <s v="Satyaniketan"/>
    <n v="77.168467500000006"/>
    <n v="28.588405399999999"/>
    <s v="Fast Food"/>
    <s v="Indian Rupees(Rs.)"/>
    <x v="0"/>
    <x v="0"/>
    <s v="No"/>
    <s v="No"/>
    <n v="1"/>
    <n v="345"/>
    <n v="350"/>
    <n v="3.5"/>
    <n v="2011"/>
    <n v="2"/>
    <n v="25"/>
    <d v="2011-02-25T00:00:00"/>
    <n v="4.2"/>
    <x v="0"/>
  </r>
  <r>
    <n v="18474418"/>
    <s v="The AB's Kitchen"/>
    <n v="1"/>
    <s v="New Delhi"/>
    <s v="Shahdara"/>
    <n v="0"/>
    <n v="0"/>
    <s v="Chinese, North Indian"/>
    <s v="Indian Rupees(Rs.)"/>
    <x v="0"/>
    <x v="0"/>
    <s v="No"/>
    <s v="No"/>
    <n v="1"/>
    <n v="3"/>
    <n v="350"/>
    <n v="1"/>
    <n v="2013"/>
    <n v="2"/>
    <n v="2"/>
    <d v="2013-02-02T00:00:00"/>
    <n v="4.2"/>
    <x v="0"/>
  </r>
  <r>
    <n v="18446401"/>
    <s v="Baba Chaap Wala"/>
    <n v="1"/>
    <s v="New Delhi"/>
    <s v="Shalimar Bagh"/>
    <n v="77.154972400000005"/>
    <n v="28.709677800000001"/>
    <s v="Fast Food"/>
    <s v="Indian Rupees(Rs.)"/>
    <x v="0"/>
    <x v="0"/>
    <s v="No"/>
    <s v="No"/>
    <n v="1"/>
    <n v="1"/>
    <n v="350"/>
    <n v="1"/>
    <n v="2012"/>
    <n v="2"/>
    <n v="13"/>
    <d v="2012-02-13T00:00:00"/>
    <n v="4.2"/>
    <x v="0"/>
  </r>
  <r>
    <n v="18472448"/>
    <s v="Ramu Ka Dhaba"/>
    <n v="1"/>
    <s v="New Delhi"/>
    <s v="Tagore Garden"/>
    <n v="77.109717200000006"/>
    <n v="28.651275500000001"/>
    <s v="Mughlai"/>
    <s v="Indian Rupees(Rs.)"/>
    <x v="0"/>
    <x v="0"/>
    <s v="No"/>
    <s v="No"/>
    <n v="1"/>
    <n v="3"/>
    <n v="350"/>
    <n v="1"/>
    <n v="2011"/>
    <n v="2"/>
    <n v="24"/>
    <d v="2011-02-24T00:00:00"/>
    <n v="4.2"/>
    <x v="0"/>
  </r>
  <r>
    <n v="312364"/>
    <s v="Shree Nandhini Cafe"/>
    <n v="1"/>
    <s v="New Delhi"/>
    <s v="Vijay Nagar"/>
    <n v="77.201617100000007"/>
    <n v="28.689800699999999"/>
    <s v="South Indian, Chinese"/>
    <s v="Indian Rupees(Rs.)"/>
    <x v="0"/>
    <x v="0"/>
    <s v="No"/>
    <s v="No"/>
    <n v="1"/>
    <n v="27"/>
    <n v="350"/>
    <n v="3.3"/>
    <n v="2013"/>
    <n v="2"/>
    <n v="16"/>
    <d v="2013-02-16T00:00:00"/>
    <n v="4.2"/>
    <x v="0"/>
  </r>
  <r>
    <n v="311187"/>
    <s v="Shubham"/>
    <n v="1"/>
    <s v="New Delhi"/>
    <s v="Dilshad Garden"/>
    <n v="77.314932099999993"/>
    <n v="28.678080300000001"/>
    <s v="Fast Food, North Indian, South Indian, Chinese"/>
    <s v="Indian Rupees(Rs.)"/>
    <x v="0"/>
    <x v="0"/>
    <s v="No"/>
    <s v="No"/>
    <n v="1"/>
    <n v="39"/>
    <n v="350"/>
    <n v="2.7"/>
    <n v="2017"/>
    <n v="1"/>
    <n v="5"/>
    <d v="2017-01-05T00:00:00"/>
    <n v="4.2"/>
    <x v="0"/>
  </r>
  <r>
    <n v="303625"/>
    <s v="Raju Vaishnav Dhaba"/>
    <n v="1"/>
    <s v="New Delhi"/>
    <s v="East of Kailash"/>
    <n v="77.251555600000003"/>
    <n v="28.55691625"/>
    <s v="North Indian, South Indian"/>
    <s v="Indian Rupees(Rs.)"/>
    <x v="0"/>
    <x v="0"/>
    <s v="No"/>
    <s v="No"/>
    <n v="1"/>
    <n v="19"/>
    <n v="350"/>
    <n v="3.2"/>
    <n v="2012"/>
    <n v="1"/>
    <n v="12"/>
    <d v="2012-01-12T00:00:00"/>
    <n v="4.2"/>
    <x v="0"/>
  </r>
  <r>
    <n v="311539"/>
    <s v="The Yellow Chef"/>
    <n v="1"/>
    <s v="New Delhi"/>
    <s v="East Patel Nagar"/>
    <n v="77.173416599999996"/>
    <n v="28.646238499999999"/>
    <s v="Chinese, Fast Food"/>
    <s v="Indian Rupees(Rs.)"/>
    <x v="0"/>
    <x v="0"/>
    <s v="No"/>
    <s v="No"/>
    <n v="1"/>
    <n v="146"/>
    <n v="350"/>
    <n v="3.7"/>
    <n v="2010"/>
    <n v="1"/>
    <n v="19"/>
    <d v="2010-01-19T00:00:00"/>
    <n v="4.2"/>
    <x v="0"/>
  </r>
  <r>
    <n v="18278203"/>
    <s v="A Lot Like Cake"/>
    <n v="1"/>
    <s v="New Delhi"/>
    <s v="Greater Kailash (GK) 2"/>
    <n v="77.238898699999993"/>
    <n v="28.541703999999999"/>
    <s v="Bakery, Desserts"/>
    <s v="Indian Rupees(Rs.)"/>
    <x v="0"/>
    <x v="0"/>
    <s v="No"/>
    <s v="No"/>
    <n v="1"/>
    <n v="7"/>
    <n v="350"/>
    <n v="3.1"/>
    <n v="2016"/>
    <n v="1"/>
    <n v="15"/>
    <d v="2016-01-15T00:00:00"/>
    <n v="4.2"/>
    <x v="0"/>
  </r>
  <r>
    <n v="7329"/>
    <s v="Green Chick Chop"/>
    <n v="1"/>
    <s v="New Delhi"/>
    <s v="Kalkaji"/>
    <n v="77.2537612"/>
    <n v="28.5421747"/>
    <s v="Raw Meats, North Indian, Fast Food"/>
    <s v="Indian Rupees(Rs.)"/>
    <x v="0"/>
    <x v="0"/>
    <s v="No"/>
    <s v="No"/>
    <n v="1"/>
    <n v="26"/>
    <n v="350"/>
    <n v="3.2"/>
    <n v="2016"/>
    <n v="1"/>
    <n v="20"/>
    <d v="2016-01-20T00:00:00"/>
    <n v="4.2"/>
    <x v="0"/>
  </r>
  <r>
    <n v="18289258"/>
    <s v="Wow! Momo"/>
    <n v="1"/>
    <s v="New Delhi"/>
    <s v="Karol Bagh"/>
    <n v="77.192323599999995"/>
    <n v="28.650402799999998"/>
    <s v="Tibetan, Fast Food"/>
    <s v="Indian Rupees(Rs.)"/>
    <x v="0"/>
    <x v="0"/>
    <s v="No"/>
    <s v="No"/>
    <n v="1"/>
    <n v="41"/>
    <n v="350"/>
    <n v="2.6"/>
    <n v="2011"/>
    <n v="1"/>
    <n v="1"/>
    <d v="2011-01-01T00:00:00"/>
    <n v="4.2"/>
    <x v="0"/>
  </r>
  <r>
    <n v="313091"/>
    <s v="Bobby Veg Corner"/>
    <n v="1"/>
    <s v="New Delhi"/>
    <s v="Krishna Nagar"/>
    <n v="77.242310000000003"/>
    <n v="28.576059999999998"/>
    <s v="Chinese"/>
    <s v="Indian Rupees(Rs.)"/>
    <x v="0"/>
    <x v="0"/>
    <s v="No"/>
    <s v="No"/>
    <n v="1"/>
    <n v="5"/>
    <n v="350"/>
    <n v="2.9"/>
    <n v="2013"/>
    <n v="1"/>
    <n v="3"/>
    <d v="2013-01-03T00:00:00"/>
    <n v="4.2"/>
    <x v="0"/>
  </r>
  <r>
    <n v="18217428"/>
    <s v="deliKitchen"/>
    <n v="1"/>
    <s v="New Delhi"/>
    <s v="Krishna Nagar"/>
    <n v="0"/>
    <n v="0"/>
    <s v="North Indian, Chinese, South Indian, Fast Food"/>
    <s v="Indian Rupees(Rs.)"/>
    <x v="0"/>
    <x v="0"/>
    <s v="No"/>
    <s v="No"/>
    <n v="1"/>
    <n v="3"/>
    <n v="350"/>
    <n v="1"/>
    <n v="2015"/>
    <n v="1"/>
    <n v="26"/>
    <d v="2015-01-26T00:00:00"/>
    <n v="4.2"/>
    <x v="0"/>
  </r>
  <r>
    <n v="18378017"/>
    <s v="Green Chick Chop"/>
    <n v="1"/>
    <s v="New Delhi"/>
    <s v="Krishna Nagar"/>
    <n v="77.278227319999999"/>
    <n v="28.659480630000001"/>
    <s v="Raw Meats, Fast Food"/>
    <s v="Indian Rupees(Rs.)"/>
    <x v="0"/>
    <x v="0"/>
    <s v="No"/>
    <s v="No"/>
    <n v="1"/>
    <n v="2"/>
    <n v="350"/>
    <n v="1"/>
    <n v="2012"/>
    <n v="1"/>
    <n v="27"/>
    <d v="2012-01-27T00:00:00"/>
    <n v="4.2"/>
    <x v="0"/>
  </r>
  <r>
    <n v="18481310"/>
    <s v="Karma Cafe &amp; Lounge"/>
    <n v="1"/>
    <s v="New Delhi"/>
    <s v="Lajpat Nagar 1"/>
    <n v="77.239391800000007"/>
    <n v="28.5753454"/>
    <s v="North Indian, Chinese"/>
    <s v="Indian Rupees(Rs.)"/>
    <x v="0"/>
    <x v="1"/>
    <s v="No"/>
    <s v="No"/>
    <n v="1"/>
    <n v="1"/>
    <n v="350"/>
    <n v="1"/>
    <n v="2012"/>
    <n v="1"/>
    <n v="21"/>
    <d v="2012-01-21T00:00:00"/>
    <n v="4.2"/>
    <x v="0"/>
  </r>
  <r>
    <n v="18265707"/>
    <s v="Desi Jugaad"/>
    <n v="1"/>
    <s v="New Delhi"/>
    <s v="Mayur Vihar Phase 2"/>
    <n v="77.300718649999993"/>
    <n v="28.619311400000001"/>
    <s v="North Indian, Chinese"/>
    <s v="Indian Rupees(Rs.)"/>
    <x v="0"/>
    <x v="0"/>
    <s v="No"/>
    <s v="No"/>
    <n v="1"/>
    <n v="12"/>
    <n v="350"/>
    <n v="3.2"/>
    <n v="2013"/>
    <n v="1"/>
    <n v="20"/>
    <d v="2013-01-20T00:00:00"/>
    <n v="4.2"/>
    <x v="0"/>
  </r>
  <r>
    <n v="308796"/>
    <s v="Green Chick Chop"/>
    <n v="1"/>
    <s v="New Delhi"/>
    <s v="Mukherjee Nagar"/>
    <n v="77.216040100000001"/>
    <n v="28.711784900000001"/>
    <s v="Raw Meats, North Indian, Fast Food"/>
    <s v="Indian Rupees(Rs.)"/>
    <x v="0"/>
    <x v="0"/>
    <s v="No"/>
    <s v="No"/>
    <n v="1"/>
    <n v="14"/>
    <n v="350"/>
    <n v="3.1"/>
    <n v="2010"/>
    <n v="1"/>
    <n v="27"/>
    <d v="2010-01-27T00:00:00"/>
    <n v="4.2"/>
    <x v="0"/>
  </r>
  <r>
    <n v="300335"/>
    <s v="Friends Shawarma"/>
    <n v="1"/>
    <s v="New Delhi"/>
    <s v="Paschim Vihar"/>
    <n v="77.101815900000005"/>
    <n v="28.6701038"/>
    <s v="North Indian, Mughlai"/>
    <s v="Indian Rupees(Rs.)"/>
    <x v="0"/>
    <x v="0"/>
    <s v="No"/>
    <s v="No"/>
    <n v="1"/>
    <n v="107"/>
    <n v="350"/>
    <n v="3.5"/>
    <n v="2018"/>
    <n v="1"/>
    <n v="10"/>
    <d v="2018-01-10T00:00:00"/>
    <n v="4.2"/>
    <x v="0"/>
  </r>
  <r>
    <n v="17977763"/>
    <s v="Moroca"/>
    <n v="1"/>
    <s v="New Delhi"/>
    <s v="Pitampura"/>
    <n v="77.121460999999996"/>
    <n v="28.688270299999999"/>
    <s v="Fast Food"/>
    <s v="Indian Rupees(Rs.)"/>
    <x v="0"/>
    <x v="1"/>
    <s v="No"/>
    <s v="No"/>
    <n v="1"/>
    <n v="31"/>
    <n v="350"/>
    <n v="3.2"/>
    <n v="2014"/>
    <n v="1"/>
    <n v="21"/>
    <d v="2014-01-21T00:00:00"/>
    <n v="4.2"/>
    <x v="0"/>
  </r>
  <r>
    <n v="6454"/>
    <s v="Green Chick Chop"/>
    <n v="1"/>
    <s v="New Delhi"/>
    <s v="Pitampura"/>
    <n v="77.135528300000004"/>
    <n v="28.701287799999999"/>
    <s v="Raw Meats, North Indian, Fast Food"/>
    <s v="Indian Rupees(Rs.)"/>
    <x v="0"/>
    <x v="0"/>
    <s v="No"/>
    <s v="No"/>
    <n v="1"/>
    <n v="68"/>
    <n v="350"/>
    <n v="3.6"/>
    <n v="2017"/>
    <n v="1"/>
    <n v="28"/>
    <d v="2017-01-28T00:00:00"/>
    <n v="4.2"/>
    <x v="0"/>
  </r>
  <r>
    <n v="18216918"/>
    <s v="Wrapss"/>
    <n v="1"/>
    <s v="New Delhi"/>
    <s v="Satyaniketan"/>
    <n v="77.168467500000006"/>
    <n v="28.588405399999999"/>
    <s v="Chinese, Fast Food"/>
    <s v="Indian Rupees(Rs.)"/>
    <x v="0"/>
    <x v="1"/>
    <s v="No"/>
    <s v="No"/>
    <n v="1"/>
    <n v="41"/>
    <n v="350"/>
    <n v="2.2000000000000002"/>
    <n v="2010"/>
    <n v="1"/>
    <n v="5"/>
    <d v="2010-01-05T00:00:00"/>
    <n v="4.2"/>
    <x v="0"/>
  </r>
  <r>
    <n v="305684"/>
    <s v="All Things Yummy"/>
    <n v="1"/>
    <s v="New Delhi"/>
    <s v="South Extension 2"/>
    <n v="77.219739000000004"/>
    <n v="28.566755000000001"/>
    <s v="Bakery, Desserts"/>
    <s v="Indian Rupees(Rs.)"/>
    <x v="0"/>
    <x v="1"/>
    <s v="No"/>
    <s v="No"/>
    <n v="1"/>
    <n v="68"/>
    <n v="350"/>
    <n v="3.8"/>
    <n v="2017"/>
    <n v="1"/>
    <n v="24"/>
    <d v="2017-01-24T00:00:00"/>
    <n v="4.2"/>
    <x v="0"/>
  </r>
  <r>
    <n v="18312449"/>
    <s v="Green Chick Chop"/>
    <n v="1"/>
    <s v="New Delhi"/>
    <s v="Uttam Nagar"/>
    <n v="77.060898600000002"/>
    <n v="28.623078899999999"/>
    <s v="Raw Meats, Fast Food"/>
    <s v="Indian Rupees(Rs.)"/>
    <x v="0"/>
    <x v="0"/>
    <s v="No"/>
    <s v="No"/>
    <n v="1"/>
    <n v="3"/>
    <n v="350"/>
    <n v="1"/>
    <n v="2016"/>
    <n v="1"/>
    <n v="23"/>
    <d v="2016-01-23T00:00:00"/>
    <n v="4.2"/>
    <x v="0"/>
  </r>
  <r>
    <n v="18455949"/>
    <s v="Wake 'n' Bake Cafe"/>
    <n v="1"/>
    <s v="New Delhi"/>
    <s v="Vijay Nagar"/>
    <n v="77.201978150000002"/>
    <n v="28.693020229999998"/>
    <s v="Fast Food, Bakery"/>
    <s v="Indian Rupees(Rs.)"/>
    <x v="0"/>
    <x v="0"/>
    <s v="No"/>
    <s v="No"/>
    <n v="1"/>
    <n v="90"/>
    <n v="350"/>
    <n v="4"/>
    <n v="2010"/>
    <n v="1"/>
    <n v="13"/>
    <d v="2010-01-13T00:00:00"/>
    <n v="4.2"/>
    <x v="0"/>
  </r>
  <r>
    <n v="349"/>
    <s v="34, Chowringhee Lane"/>
    <n v="1"/>
    <s v="New Delhi"/>
    <s v="West End Mall, Janak Puri"/>
    <n v="77.080280999999999"/>
    <n v="28.6299004"/>
    <s v="Fast Food"/>
    <s v="Indian Rupees(Rs.)"/>
    <x v="0"/>
    <x v="0"/>
    <s v="No"/>
    <s v="No"/>
    <n v="1"/>
    <n v="86"/>
    <n v="350"/>
    <n v="3.4"/>
    <n v="2017"/>
    <n v="1"/>
    <n v="9"/>
    <d v="2017-01-09T00:00:00"/>
    <n v="4.2"/>
    <x v="0"/>
  </r>
  <r>
    <n v="18034049"/>
    <s v="Cafe Gainz"/>
    <n v="1"/>
    <s v="New Delhi"/>
    <s v="Anand Vihar"/>
    <n v="77.306742"/>
    <n v="28.659537700000001"/>
    <s v="Healthy Food"/>
    <s v="Indian Rupees(Rs.)"/>
    <x v="0"/>
    <x v="1"/>
    <s v="No"/>
    <s v="No"/>
    <n v="1"/>
    <n v="42"/>
    <n v="350"/>
    <n v="3.5"/>
    <n v="2017"/>
    <n v="12"/>
    <n v="24"/>
    <d v="2017-12-24T00:00:00"/>
    <n v="4.2"/>
    <x v="0"/>
  </r>
  <r>
    <n v="681"/>
    <s v="Comesum"/>
    <n v="1"/>
    <s v="New Delhi"/>
    <s v="Chandni Chowk"/>
    <n v="77.228020599999994"/>
    <n v="28.6606804"/>
    <s v="North Indian, Street Food, Chinese, South Indian"/>
    <s v="Indian Rupees(Rs.)"/>
    <x v="0"/>
    <x v="0"/>
    <s v="No"/>
    <s v="No"/>
    <n v="1"/>
    <n v="49"/>
    <n v="350"/>
    <n v="2.5"/>
    <n v="2014"/>
    <n v="12"/>
    <n v="6"/>
    <d v="2014-12-06T00:00:00"/>
    <n v="4.2"/>
    <x v="0"/>
  </r>
  <r>
    <n v="18378039"/>
    <s v="Pizza Hub"/>
    <n v="1"/>
    <s v="New Delhi"/>
    <s v="Dilshad Garden"/>
    <n v="77.315092699999994"/>
    <n v="28.678510899999999"/>
    <s v="Pizza"/>
    <s v="Indian Rupees(Rs.)"/>
    <x v="0"/>
    <x v="0"/>
    <s v="No"/>
    <s v="No"/>
    <n v="1"/>
    <n v="2"/>
    <n v="350"/>
    <n v="1"/>
    <n v="2010"/>
    <n v="12"/>
    <n v="10"/>
    <d v="2010-12-10T00:00:00"/>
    <n v="4.2"/>
    <x v="0"/>
  </r>
  <r>
    <n v="5267"/>
    <s v="South Cafe"/>
    <n v="1"/>
    <s v="New Delhi"/>
    <s v="Hauz Khas"/>
    <n v="77.210416699999996"/>
    <n v="28.5602363"/>
    <s v="South Indian"/>
    <s v="Indian Rupees(Rs.)"/>
    <x v="0"/>
    <x v="0"/>
    <s v="No"/>
    <s v="No"/>
    <n v="1"/>
    <n v="95"/>
    <n v="350"/>
    <n v="3.5"/>
    <n v="2010"/>
    <n v="12"/>
    <n v="22"/>
    <d v="2010-12-22T00:00:00"/>
    <n v="4.2"/>
    <x v="0"/>
  </r>
  <r>
    <n v="304091"/>
    <s v="Chicken Mughlai"/>
    <n v="1"/>
    <s v="New Delhi"/>
    <s v="Jama Masjid"/>
    <n v="77.233563700000005"/>
    <n v="28.6487528"/>
    <s v="North Indian, Mughlai"/>
    <s v="Indian Rupees(Rs.)"/>
    <x v="0"/>
    <x v="0"/>
    <s v="No"/>
    <s v="No"/>
    <n v="1"/>
    <n v="6"/>
    <n v="350"/>
    <n v="3"/>
    <n v="2013"/>
    <n v="12"/>
    <n v="23"/>
    <d v="2013-12-23T00:00:00"/>
    <n v="4.2"/>
    <x v="0"/>
  </r>
  <r>
    <n v="18360284"/>
    <s v="Let's Meet Up"/>
    <n v="1"/>
    <s v="New Delhi"/>
    <s v="Kirti Nagar"/>
    <n v="77.143990810000005"/>
    <n v="28.646797490000001"/>
    <s v="Fast Food, Bakery"/>
    <s v="Indian Rupees(Rs.)"/>
    <x v="0"/>
    <x v="0"/>
    <s v="No"/>
    <s v="No"/>
    <n v="1"/>
    <n v="16"/>
    <n v="350"/>
    <n v="3.2"/>
    <n v="2011"/>
    <n v="12"/>
    <n v="19"/>
    <d v="2011-12-19T00:00:00"/>
    <n v="4.2"/>
    <x v="0"/>
  </r>
  <r>
    <n v="18324529"/>
    <s v="Sandwichai"/>
    <n v="1"/>
    <s v="New Delhi"/>
    <s v="Mayur Vihar Phase 1"/>
    <n v="77.290469999999999"/>
    <n v="28.606973799999999"/>
    <s v="Fast Food"/>
    <s v="Indian Rupees(Rs.)"/>
    <x v="0"/>
    <x v="1"/>
    <s v="No"/>
    <s v="No"/>
    <n v="1"/>
    <n v="58"/>
    <n v="350"/>
    <n v="3.3"/>
    <n v="2018"/>
    <n v="12"/>
    <n v="26"/>
    <d v="2018-12-26T00:00:00"/>
    <n v="4.2"/>
    <x v="0"/>
  </r>
  <r>
    <n v="308101"/>
    <s v="Paranthas 21"/>
    <n v="1"/>
    <s v="New Delhi"/>
    <s v="Moments Mall, Kirti Nagar"/>
    <n v="77.146871399999995"/>
    <n v="28.656851899999999"/>
    <s v="North Indian, Street Food"/>
    <s v="Indian Rupees(Rs.)"/>
    <x v="0"/>
    <x v="0"/>
    <s v="No"/>
    <s v="No"/>
    <n v="1"/>
    <n v="28"/>
    <n v="350"/>
    <n v="3.3"/>
    <n v="2012"/>
    <n v="12"/>
    <n v="1"/>
    <d v="2012-12-01T00:00:00"/>
    <n v="4.2"/>
    <x v="0"/>
  </r>
  <r>
    <n v="18228870"/>
    <s v="Wow! Momo"/>
    <n v="1"/>
    <s v="New Delhi"/>
    <s v="Moments Mall, Kirti Nagar"/>
    <n v="77.1469278"/>
    <n v="28.6571824"/>
    <s v="Tibetan, Chinese"/>
    <s v="Indian Rupees(Rs.)"/>
    <x v="0"/>
    <x v="0"/>
    <s v="No"/>
    <s v="No"/>
    <n v="1"/>
    <n v="41"/>
    <n v="350"/>
    <n v="3.2"/>
    <n v="2012"/>
    <n v="12"/>
    <n v="17"/>
    <d v="2012-12-17T00:00:00"/>
    <n v="4.2"/>
    <x v="0"/>
  </r>
  <r>
    <n v="18241893"/>
    <s v="Hyderabad Spl. Chicken Biryani Point"/>
    <n v="1"/>
    <s v="New Delhi"/>
    <s v="Mukherjee Nagar"/>
    <n v="77.2151578"/>
    <n v="28.7105973"/>
    <s v="Mughlai"/>
    <s v="Indian Rupees(Rs.)"/>
    <x v="0"/>
    <x v="0"/>
    <s v="No"/>
    <s v="No"/>
    <n v="1"/>
    <n v="4"/>
    <n v="350"/>
    <n v="3"/>
    <n v="2018"/>
    <n v="12"/>
    <n v="22"/>
    <d v="2018-12-22T00:00:00"/>
    <n v="4.2"/>
    <x v="0"/>
  </r>
  <r>
    <n v="18218076"/>
    <s v="Pehalwan Da Hotel"/>
    <n v="1"/>
    <s v="New Delhi"/>
    <s v="Paharganj"/>
    <n v="77.214267129999996"/>
    <n v="28.64784229"/>
    <s v="Mughlai"/>
    <s v="Indian Rupees(Rs.)"/>
    <x v="0"/>
    <x v="0"/>
    <s v="No"/>
    <s v="No"/>
    <n v="1"/>
    <n v="6"/>
    <n v="350"/>
    <n v="3.1"/>
    <n v="2012"/>
    <n v="12"/>
    <n v="26"/>
    <d v="2012-12-26T00:00:00"/>
    <n v="4.2"/>
    <x v="0"/>
  </r>
  <r>
    <n v="306826"/>
    <s v="Om Sai Dosa Corner"/>
    <n v="1"/>
    <s v="New Delhi"/>
    <s v="Pandav Nagar"/>
    <n v="77.284314600000002"/>
    <n v="28.618764299999999"/>
    <s v="South Indian, Chinese"/>
    <s v="Indian Rupees(Rs.)"/>
    <x v="0"/>
    <x v="0"/>
    <s v="No"/>
    <s v="No"/>
    <n v="1"/>
    <n v="4"/>
    <n v="350"/>
    <n v="2.9"/>
    <n v="2018"/>
    <n v="12"/>
    <n v="16"/>
    <d v="2018-12-16T00:00:00"/>
    <n v="4.2"/>
    <x v="0"/>
  </r>
  <r>
    <n v="7488"/>
    <s v="Green Chick Chop"/>
    <n v="1"/>
    <s v="New Delhi"/>
    <s v="Paschim Vihar"/>
    <n v="77.111321399999994"/>
    <n v="28.677254300000001"/>
    <s v="Raw Meats, North Indian, Fast Food"/>
    <s v="Indian Rupees(Rs.)"/>
    <x v="0"/>
    <x v="1"/>
    <s v="No"/>
    <s v="No"/>
    <n v="1"/>
    <n v="51"/>
    <n v="350"/>
    <n v="3.3"/>
    <n v="2015"/>
    <n v="12"/>
    <n v="24"/>
    <d v="2015-12-24T00:00:00"/>
    <n v="4.2"/>
    <x v="0"/>
  </r>
  <r>
    <n v="7318"/>
    <s v="Green Chick Chop"/>
    <n v="1"/>
    <s v="New Delhi"/>
    <s v="Safdarjung"/>
    <n v="77.200691359999993"/>
    <n v="28.562074970000001"/>
    <s v="Raw Meats, North Indian, Fast Food"/>
    <s v="Indian Rupees(Rs.)"/>
    <x v="0"/>
    <x v="0"/>
    <s v="No"/>
    <s v="No"/>
    <n v="1"/>
    <n v="30"/>
    <n v="350"/>
    <n v="3.3"/>
    <n v="2010"/>
    <n v="12"/>
    <n v="23"/>
    <d v="2010-12-23T00:00:00"/>
    <n v="4.2"/>
    <x v="0"/>
  </r>
  <r>
    <n v="18146398"/>
    <s v="The Pirates Of China Town"/>
    <n v="1"/>
    <s v="New Delhi"/>
    <s v="South Extension 2"/>
    <n v="77.220413890000003"/>
    <n v="28.561699999999998"/>
    <s v="Chinese"/>
    <s v="Indian Rupees(Rs.)"/>
    <x v="0"/>
    <x v="0"/>
    <s v="No"/>
    <s v="No"/>
    <n v="1"/>
    <n v="14"/>
    <n v="350"/>
    <n v="3.2"/>
    <n v="2016"/>
    <n v="12"/>
    <n v="6"/>
    <d v="2016-12-06T00:00:00"/>
    <n v="4.2"/>
    <x v="0"/>
  </r>
  <r>
    <n v="305486"/>
    <s v="Brothers' Bakery"/>
    <n v="1"/>
    <s v="New Delhi"/>
    <s v="Tilak Nagar"/>
    <n v="77.103340500000002"/>
    <n v="28.648730199999999"/>
    <s v="Fast Food, Bakery"/>
    <s v="Indian Rupees(Rs.)"/>
    <x v="0"/>
    <x v="0"/>
    <s v="No"/>
    <s v="No"/>
    <n v="1"/>
    <n v="21"/>
    <n v="350"/>
    <n v="2.9"/>
    <n v="2011"/>
    <n v="12"/>
    <n v="16"/>
    <d v="2011-12-16T00:00:00"/>
    <n v="4.2"/>
    <x v="0"/>
  </r>
  <r>
    <n v="18377902"/>
    <s v="Cafe Youth"/>
    <n v="1"/>
    <s v="New Delhi"/>
    <s v="Vasundhara Enclave"/>
    <n v="77.312518999999995"/>
    <n v="28.602113899999999"/>
    <s v="Chinese"/>
    <s v="Indian Rupees(Rs.)"/>
    <x v="0"/>
    <x v="0"/>
    <s v="No"/>
    <s v="No"/>
    <n v="1"/>
    <n v="1"/>
    <n v="350"/>
    <n v="1"/>
    <n v="2018"/>
    <n v="12"/>
    <n v="21"/>
    <d v="2018-12-21T00:00:00"/>
    <n v="4.2"/>
    <x v="0"/>
  </r>
  <r>
    <n v="18421050"/>
    <s v="Cafe Brewbug"/>
    <n v="1"/>
    <s v="New Delhi"/>
    <s v="Anand Vihar"/>
    <n v="77.306442799999999"/>
    <n v="28.6595978"/>
    <s v="Fast Food, Beverages"/>
    <s v="Indian Rupees(Rs.)"/>
    <x v="0"/>
    <x v="0"/>
    <s v="No"/>
    <s v="No"/>
    <n v="1"/>
    <n v="1"/>
    <n v="350"/>
    <n v="1"/>
    <n v="2010"/>
    <n v="11"/>
    <n v="18"/>
    <d v="2010-11-18T00:00:00"/>
    <n v="4.2"/>
    <x v="0"/>
  </r>
  <r>
    <n v="18037812"/>
    <s v="34, Chowringhee Lane"/>
    <n v="1"/>
    <s v="New Delhi"/>
    <s v="Jail Road"/>
    <n v="77.097150999999997"/>
    <n v="28.634798199999999"/>
    <s v="Fast Food"/>
    <s v="Indian Rupees(Rs.)"/>
    <x v="0"/>
    <x v="0"/>
    <s v="No"/>
    <s v="No"/>
    <n v="1"/>
    <n v="11"/>
    <n v="350"/>
    <n v="2.7"/>
    <n v="2011"/>
    <n v="11"/>
    <n v="14"/>
    <d v="2011-11-14T00:00:00"/>
    <n v="4.2"/>
    <x v="0"/>
  </r>
  <r>
    <n v="1104"/>
    <s v="Polka Pastry &amp; Snack Bar"/>
    <n v="1"/>
    <s v="New Delhi"/>
    <s v="Janakpuri"/>
    <n v="77.0966703"/>
    <n v="28.631114799999999"/>
    <s v="Bakery, Fast Food"/>
    <s v="Indian Rupees(Rs.)"/>
    <x v="0"/>
    <x v="0"/>
    <s v="No"/>
    <s v="No"/>
    <n v="1"/>
    <n v="62"/>
    <n v="350"/>
    <n v="3.2"/>
    <n v="2011"/>
    <n v="11"/>
    <n v="13"/>
    <d v="2011-11-13T00:00:00"/>
    <n v="4.2"/>
    <x v="0"/>
  </r>
  <r>
    <n v="1926"/>
    <s v="Punjab Sweet Corner"/>
    <n v="1"/>
    <s v="New Delhi"/>
    <s v="Karol Bagh"/>
    <n v="77.189403600000006"/>
    <n v="28.6462267"/>
    <s v="Fast Food, North Indian, South Indian, Chinese, Street Food, Mithai"/>
    <s v="Indian Rupees(Rs.)"/>
    <x v="0"/>
    <x v="0"/>
    <s v="No"/>
    <s v="No"/>
    <n v="1"/>
    <n v="236"/>
    <n v="350"/>
    <n v="3.3"/>
    <n v="2017"/>
    <n v="11"/>
    <n v="21"/>
    <d v="2017-11-21T00:00:00"/>
    <n v="4.2"/>
    <x v="0"/>
  </r>
  <r>
    <n v="18432218"/>
    <s v="Khanna's Hot Pizza"/>
    <n v="1"/>
    <s v="New Delhi"/>
    <s v="Krishna Nagar"/>
    <n v="77.282952300000005"/>
    <n v="28.659756399999999"/>
    <s v="Pizza"/>
    <s v="Indian Rupees(Rs.)"/>
    <x v="0"/>
    <x v="0"/>
    <s v="No"/>
    <s v="No"/>
    <n v="1"/>
    <n v="1"/>
    <n v="350"/>
    <n v="1"/>
    <n v="2010"/>
    <n v="11"/>
    <n v="24"/>
    <d v="2010-11-24T00:00:00"/>
    <n v="4.2"/>
    <x v="0"/>
  </r>
  <r>
    <n v="311609"/>
    <s v="Chatorey Chacha"/>
    <n v="1"/>
    <s v="New Delhi"/>
    <s v="Malviya Nagar"/>
    <n v="77.209738599999994"/>
    <n v="28.534019900000001"/>
    <s v="Street Food, North Indian"/>
    <s v="Indian Rupees(Rs.)"/>
    <x v="0"/>
    <x v="0"/>
    <s v="No"/>
    <s v="No"/>
    <n v="1"/>
    <n v="51"/>
    <n v="350"/>
    <n v="3.3"/>
    <n v="2010"/>
    <n v="11"/>
    <n v="27"/>
    <d v="2010-11-27T00:00:00"/>
    <n v="4.2"/>
    <x v="0"/>
  </r>
  <r>
    <n v="301826"/>
    <s v="Rita Chinese Food"/>
    <n v="1"/>
    <s v="New Delhi"/>
    <s v="Mayapuri Phase 2"/>
    <n v="77.116034900000002"/>
    <n v="28.625782099999999"/>
    <s v="Chinese"/>
    <s v="Indian Rupees(Rs.)"/>
    <x v="0"/>
    <x v="0"/>
    <s v="No"/>
    <s v="No"/>
    <n v="1"/>
    <n v="10"/>
    <n v="350"/>
    <n v="3.1"/>
    <n v="2011"/>
    <n v="11"/>
    <n v="22"/>
    <d v="2011-11-22T00:00:00"/>
    <n v="4.2"/>
    <x v="0"/>
  </r>
  <r>
    <n v="310419"/>
    <s v="Angels in my Kitchen"/>
    <n v="1"/>
    <s v="New Delhi"/>
    <s v="Moti Bagh"/>
    <n v="77.170129900000006"/>
    <n v="28.579558599999999"/>
    <s v="Bakery, Desserts, Fast Food"/>
    <s v="Indian Rupees(Rs.)"/>
    <x v="0"/>
    <x v="1"/>
    <s v="No"/>
    <s v="No"/>
    <n v="1"/>
    <n v="57"/>
    <n v="350"/>
    <n v="3.5"/>
    <n v="2014"/>
    <n v="11"/>
    <n v="23"/>
    <d v="2014-11-23T00:00:00"/>
    <n v="4.2"/>
    <x v="0"/>
  </r>
  <r>
    <n v="680"/>
    <s v="Comesum"/>
    <n v="1"/>
    <s v="New Delhi"/>
    <s v="Nizamuddin"/>
    <n v="77.253042800000003"/>
    <n v="28.589616400000001"/>
    <s v="Fast Food, North Indian, South Indian"/>
    <s v="Indian Rupees(Rs.)"/>
    <x v="0"/>
    <x v="0"/>
    <s v="No"/>
    <s v="No"/>
    <n v="1"/>
    <n v="251"/>
    <n v="350"/>
    <n v="2.2000000000000002"/>
    <n v="2010"/>
    <n v="11"/>
    <n v="17"/>
    <d v="2010-11-17T00:00:00"/>
    <n v="4.2"/>
    <x v="0"/>
  </r>
  <r>
    <n v="18287392"/>
    <s v="Cafe CoffeeCo"/>
    <n v="1"/>
    <s v="New Delhi"/>
    <s v="Paharganj"/>
    <n v="77.211369099999999"/>
    <n v="28.640666400000001"/>
    <s v="Cafe"/>
    <s v="Indian Rupees(Rs.)"/>
    <x v="0"/>
    <x v="0"/>
    <s v="No"/>
    <s v="No"/>
    <n v="1"/>
    <n v="21"/>
    <n v="350"/>
    <n v="3.4"/>
    <n v="2016"/>
    <n v="11"/>
    <n v="23"/>
    <d v="2016-11-23T00:00:00"/>
    <n v="4.2"/>
    <x v="0"/>
  </r>
  <r>
    <n v="305833"/>
    <s v="Krispy Kreme"/>
    <n v="1"/>
    <s v="New Delhi"/>
    <s v="Select Citywalk Mall, Saket"/>
    <n v="77.219519129999995"/>
    <n v="28.529215499999999"/>
    <s v="Desserts, Beverages"/>
    <s v="Indian Rupees(Rs.)"/>
    <x v="0"/>
    <x v="1"/>
    <s v="No"/>
    <s v="No"/>
    <n v="1"/>
    <n v="734"/>
    <n v="350"/>
    <n v="4"/>
    <n v="2018"/>
    <n v="11"/>
    <n v="12"/>
    <d v="2018-11-12T00:00:00"/>
    <n v="4.2"/>
    <x v="0"/>
  </r>
  <r>
    <n v="310272"/>
    <s v="Green Chick Chop"/>
    <n v="1"/>
    <s v="New Delhi"/>
    <s v="Tilak Nagar"/>
    <n v="77.0905901"/>
    <n v="28.636455399999999"/>
    <s v="Raw Meats, North Indian, Fast Food"/>
    <s v="Indian Rupees(Rs.)"/>
    <x v="0"/>
    <x v="0"/>
    <s v="No"/>
    <s v="No"/>
    <n v="1"/>
    <n v="16"/>
    <n v="350"/>
    <n v="3.2"/>
    <n v="2015"/>
    <n v="11"/>
    <n v="10"/>
    <d v="2015-11-10T00:00:00"/>
    <n v="4.2"/>
    <x v="0"/>
  </r>
  <r>
    <n v="312783"/>
    <s v="Khansama"/>
    <n v="1"/>
    <s v="New Delhi"/>
    <s v="Vasundhara Enclave"/>
    <n v="77.304039099999997"/>
    <n v="28.589109300000001"/>
    <s v="North Indian, Mughlai"/>
    <s v="Indian Rupees(Rs.)"/>
    <x v="0"/>
    <x v="0"/>
    <s v="No"/>
    <s v="No"/>
    <n v="1"/>
    <n v="30"/>
    <n v="350"/>
    <n v="3.3"/>
    <n v="2013"/>
    <n v="11"/>
    <n v="4"/>
    <d v="2013-11-04T00:00:00"/>
    <n v="4.2"/>
    <x v="0"/>
  </r>
  <r>
    <n v="18336491"/>
    <s v="Wow! Momo"/>
    <n v="1"/>
    <s v="New Delhi"/>
    <s v="Worldmark 1, Aerocity"/>
    <n v="77.121795289999994"/>
    <n v="28.550347200000001"/>
    <s v="Chinese"/>
    <s v="Indian Rupees(Rs.)"/>
    <x v="0"/>
    <x v="0"/>
    <s v="No"/>
    <s v="No"/>
    <n v="1"/>
    <n v="8"/>
    <n v="350"/>
    <n v="3.1"/>
    <n v="2012"/>
    <n v="11"/>
    <n v="24"/>
    <d v="2012-11-24T00:00:00"/>
    <n v="4.2"/>
    <x v="0"/>
  </r>
  <r>
    <n v="305040"/>
    <s v="Uncle's Kabab Point"/>
    <n v="1"/>
    <s v="New Delhi"/>
    <s v="Hauz Khas"/>
    <n v="77.212046299999997"/>
    <n v="28.563946300000001"/>
    <s v="Fast Food, North Indian"/>
    <s v="Indian Rupees(Rs.)"/>
    <x v="0"/>
    <x v="1"/>
    <s v="No"/>
    <s v="No"/>
    <n v="1"/>
    <n v="59"/>
    <n v="350"/>
    <n v="3.4"/>
    <n v="2016"/>
    <n v="10"/>
    <n v="16"/>
    <d v="2016-10-16T00:00:00"/>
    <n v="4.2"/>
    <x v="0"/>
  </r>
  <r>
    <n v="304542"/>
    <s v="Zaika"/>
    <n v="1"/>
    <s v="New Delhi"/>
    <s v="Hauz Khas"/>
    <n v="77.214514800000003"/>
    <n v="28.5617035"/>
    <s v="North Indian, Mughlai, Chinese"/>
    <s v="Indian Rupees(Rs.)"/>
    <x v="0"/>
    <x v="0"/>
    <s v="No"/>
    <s v="No"/>
    <n v="1"/>
    <n v="26"/>
    <n v="350"/>
    <n v="2.7"/>
    <n v="2010"/>
    <n v="10"/>
    <n v="24"/>
    <d v="2010-10-24T00:00:00"/>
    <n v="4.2"/>
    <x v="0"/>
  </r>
  <r>
    <n v="312372"/>
    <s v="Pinkom's Bar-Be-Que"/>
    <n v="1"/>
    <s v="New Delhi"/>
    <s v="Kalkaji"/>
    <n v="77.256885800000006"/>
    <n v="28.530944099999999"/>
    <s v="North Indian, Mughlai"/>
    <s v="Indian Rupees(Rs.)"/>
    <x v="0"/>
    <x v="0"/>
    <s v="No"/>
    <s v="No"/>
    <n v="1"/>
    <n v="12"/>
    <n v="350"/>
    <n v="3.2"/>
    <n v="2015"/>
    <n v="10"/>
    <n v="10"/>
    <d v="2015-10-10T00:00:00"/>
    <n v="4.2"/>
    <x v="0"/>
  </r>
  <r>
    <n v="311755"/>
    <s v="Wrapss"/>
    <n v="1"/>
    <s v="New Delhi"/>
    <s v="Karol Bagh"/>
    <n v="77.188903730000007"/>
    <n v="28.643381359999999"/>
    <s v="Chinese, Fast Food"/>
    <s v="Indian Rupees(Rs.)"/>
    <x v="0"/>
    <x v="1"/>
    <s v="No"/>
    <s v="No"/>
    <n v="1"/>
    <n v="64"/>
    <n v="350"/>
    <n v="3.5"/>
    <n v="2010"/>
    <n v="10"/>
    <n v="8"/>
    <d v="2010-10-08T00:00:00"/>
    <n v="4.2"/>
    <x v="0"/>
  </r>
  <r>
    <n v="18431416"/>
    <s v="The Grill Point"/>
    <n v="1"/>
    <s v="New Delhi"/>
    <s v="Krishna Nagar"/>
    <n v="0"/>
    <n v="0"/>
    <s v="Chinese, Mughlai, North Indian"/>
    <s v="Indian Rupees(Rs.)"/>
    <x v="0"/>
    <x v="0"/>
    <s v="No"/>
    <s v="No"/>
    <n v="1"/>
    <n v="4"/>
    <n v="350"/>
    <n v="3"/>
    <n v="2014"/>
    <n v="10"/>
    <n v="3"/>
    <d v="2014-10-03T00:00:00"/>
    <n v="4.2"/>
    <x v="0"/>
  </r>
  <r>
    <n v="3497"/>
    <s v="Green Chick Chop"/>
    <n v="1"/>
    <s v="New Delhi"/>
    <s v="Lodhi Colony"/>
    <n v="77.220621199999997"/>
    <n v="28.5829457"/>
    <s v="Raw Meats, North Indian, Fast Food"/>
    <s v="Indian Rupees(Rs.)"/>
    <x v="0"/>
    <x v="0"/>
    <s v="No"/>
    <s v="No"/>
    <n v="1"/>
    <n v="12"/>
    <n v="350"/>
    <n v="2.9"/>
    <n v="2015"/>
    <n v="10"/>
    <n v="9"/>
    <d v="2015-10-09T00:00:00"/>
    <n v="4.2"/>
    <x v="0"/>
  </r>
  <r>
    <n v="18440185"/>
    <s v="Evergreen Food Corner"/>
    <n v="1"/>
    <s v="New Delhi"/>
    <s v="Mayur Vihar Phase 2"/>
    <n v="77.297934799999993"/>
    <n v="28.619134800000001"/>
    <s v="Fast Food, Raw Meats"/>
    <s v="Indian Rupees(Rs.)"/>
    <x v="0"/>
    <x v="0"/>
    <s v="No"/>
    <s v="No"/>
    <n v="1"/>
    <n v="3"/>
    <n v="350"/>
    <n v="1"/>
    <n v="2010"/>
    <n v="10"/>
    <n v="1"/>
    <d v="2010-10-01T00:00:00"/>
    <n v="4.2"/>
    <x v="0"/>
  </r>
  <r>
    <n v="18175282"/>
    <s v="Green Chick Chop"/>
    <n v="1"/>
    <s v="New Delhi"/>
    <s v="MG Road"/>
    <n v="77.120841400000003"/>
    <n v="28.4786827"/>
    <s v="Raw Meats, North Indian, Fast Food"/>
    <s v="Indian Rupees(Rs.)"/>
    <x v="0"/>
    <x v="0"/>
    <s v="No"/>
    <s v="No"/>
    <n v="1"/>
    <n v="3"/>
    <n v="350"/>
    <n v="1"/>
    <n v="2011"/>
    <n v="10"/>
    <n v="22"/>
    <d v="2011-10-22T00:00:00"/>
    <n v="4.2"/>
    <x v="0"/>
  </r>
  <r>
    <n v="18431151"/>
    <s v="KGN Chicken Corner"/>
    <n v="1"/>
    <s v="New Delhi"/>
    <s v="Palam"/>
    <n v="77.082443900000001"/>
    <n v="28.600536099999999"/>
    <s v="Mughlai"/>
    <s v="Indian Rupees(Rs.)"/>
    <x v="0"/>
    <x v="0"/>
    <s v="No"/>
    <s v="No"/>
    <n v="1"/>
    <n v="1"/>
    <n v="350"/>
    <n v="1"/>
    <n v="2010"/>
    <n v="10"/>
    <n v="11"/>
    <d v="2010-10-11T00:00:00"/>
    <n v="4.2"/>
    <x v="0"/>
  </r>
  <r>
    <n v="4163"/>
    <s v="Polka Pastry &amp; Snack Bar"/>
    <n v="1"/>
    <s v="New Delhi"/>
    <s v="Rajouri Garden"/>
    <n v="77.116696700000006"/>
    <n v="28.639581199999999"/>
    <s v="Bakery, Fast Food"/>
    <s v="Indian Rupees(Rs.)"/>
    <x v="0"/>
    <x v="1"/>
    <s v="No"/>
    <s v="No"/>
    <n v="1"/>
    <n v="33"/>
    <n v="350"/>
    <n v="3.4"/>
    <n v="2013"/>
    <n v="10"/>
    <n v="26"/>
    <d v="2013-10-26T00:00:00"/>
    <n v="4.2"/>
    <x v="0"/>
  </r>
  <r>
    <n v="312827"/>
    <s v="Food Nursary"/>
    <n v="1"/>
    <s v="New Delhi"/>
    <s v="Sainik Farms"/>
    <n v="77.198633439999995"/>
    <n v="28.504016310000001"/>
    <s v="North Indian, Mughlai"/>
    <s v="Indian Rupees(Rs.)"/>
    <x v="0"/>
    <x v="1"/>
    <s v="No"/>
    <s v="No"/>
    <n v="1"/>
    <n v="5"/>
    <n v="350"/>
    <n v="2.8"/>
    <n v="2018"/>
    <n v="10"/>
    <n v="26"/>
    <d v="2018-10-26T00:00:00"/>
    <n v="4.2"/>
    <x v="0"/>
  </r>
  <r>
    <n v="18217023"/>
    <s v="Blue Tokai Coffee Roasters"/>
    <n v="1"/>
    <s v="New Delhi"/>
    <s v="Saket"/>
    <n v="77.200089000000006"/>
    <n v="28.517303299999998"/>
    <s v="Cafe"/>
    <s v="Indian Rupees(Rs.)"/>
    <x v="0"/>
    <x v="1"/>
    <s v="No"/>
    <s v="No"/>
    <n v="1"/>
    <n v="269"/>
    <n v="350"/>
    <n v="4.4000000000000004"/>
    <n v="2015"/>
    <n v="10"/>
    <n v="5"/>
    <d v="2015-10-05T00:00:00"/>
    <n v="4.2"/>
    <x v="0"/>
  </r>
  <r>
    <n v="18128853"/>
    <s v="New Anand Sagar"/>
    <n v="1"/>
    <s v="New Delhi"/>
    <s v="Shahdara"/>
    <n v="77.27249913"/>
    <n v="28.702460309999999"/>
    <s v="North Indian, Chinese, Street Food"/>
    <s v="Indian Rupees(Rs.)"/>
    <x v="0"/>
    <x v="0"/>
    <s v="No"/>
    <s v="No"/>
    <n v="1"/>
    <n v="5"/>
    <n v="350"/>
    <n v="2.8"/>
    <n v="2015"/>
    <n v="10"/>
    <n v="5"/>
    <d v="2015-10-05T00:00:00"/>
    <n v="4.2"/>
    <x v="0"/>
  </r>
  <r>
    <n v="18128872"/>
    <s v="Pizza Hub"/>
    <n v="1"/>
    <s v="New Delhi"/>
    <s v="Shahdara"/>
    <n v="77.281595199999998"/>
    <n v="28.700032199999999"/>
    <s v="Fast Food, Pizza"/>
    <s v="Indian Rupees(Rs.)"/>
    <x v="0"/>
    <x v="0"/>
    <s v="No"/>
    <s v="No"/>
    <n v="1"/>
    <n v="3"/>
    <n v="350"/>
    <n v="1"/>
    <n v="2011"/>
    <n v="10"/>
    <n v="18"/>
    <d v="2011-10-18T00:00:00"/>
    <n v="4.2"/>
    <x v="0"/>
  </r>
  <r>
    <n v="18222580"/>
    <s v="La Chocoallure"/>
    <n v="1"/>
    <s v="New Delhi"/>
    <s v="Defence Colony"/>
    <n v="77.237182480000001"/>
    <n v="28.573453669999999"/>
    <s v="Desserts"/>
    <s v="Indian Rupees(Rs.)"/>
    <x v="0"/>
    <x v="0"/>
    <s v="No"/>
    <s v="No"/>
    <n v="1"/>
    <n v="7"/>
    <n v="250"/>
    <n v="2.9"/>
    <n v="2010"/>
    <n v="9"/>
    <n v="18"/>
    <d v="2010-09-18T00:00:00"/>
    <n v="3"/>
    <x v="0"/>
  </r>
  <r>
    <n v="7834"/>
    <s v="Mother Dairy Ice Cream"/>
    <n v="1"/>
    <s v="New Delhi"/>
    <s v="Dilli Haat, INA"/>
    <n v="77.206338500000001"/>
    <n v="28.5730696"/>
    <s v="Desserts, Ice Cream, North Indian"/>
    <s v="Indian Rupees(Rs.)"/>
    <x v="0"/>
    <x v="0"/>
    <s v="No"/>
    <s v="No"/>
    <n v="1"/>
    <n v="19"/>
    <n v="250"/>
    <n v="3.5"/>
    <n v="2012"/>
    <n v="9"/>
    <n v="28"/>
    <d v="2012-09-28T00:00:00"/>
    <n v="3"/>
    <x v="0"/>
  </r>
  <r>
    <n v="306658"/>
    <s v="Riyaz Chicken Corner"/>
    <n v="1"/>
    <s v="New Delhi"/>
    <s v="Hauz Khas"/>
    <n v="77.209525499999998"/>
    <n v="28.560359699999999"/>
    <s v="Biryani, North Indian"/>
    <s v="Indian Rupees(Rs.)"/>
    <x v="0"/>
    <x v="0"/>
    <s v="No"/>
    <s v="No"/>
    <n v="1"/>
    <n v="74"/>
    <n v="250"/>
    <n v="3.4"/>
    <n v="2014"/>
    <n v="9"/>
    <n v="1"/>
    <d v="2014-09-01T00:00:00"/>
    <n v="3"/>
    <x v="0"/>
  </r>
  <r>
    <n v="9654"/>
    <s v="Sant Sweets"/>
    <n v="1"/>
    <s v="New Delhi"/>
    <s v="Kalkaji"/>
    <n v="77.250489930000001"/>
    <n v="28.544000440000001"/>
    <s v="Street Food, North Indian, Mithai"/>
    <s v="Indian Rupees(Rs.)"/>
    <x v="0"/>
    <x v="0"/>
    <s v="No"/>
    <s v="No"/>
    <n v="1"/>
    <n v="60"/>
    <n v="250"/>
    <n v="3.5"/>
    <n v="2018"/>
    <n v="9"/>
    <n v="1"/>
    <d v="2018-09-01T00:00:00"/>
    <n v="3"/>
    <x v="0"/>
  </r>
  <r>
    <n v="18268715"/>
    <s v="Classic"/>
    <n v="1"/>
    <s v="New Delhi"/>
    <s v="Karkardooma"/>
    <n v="77.302367200000006"/>
    <n v="28.648428299999999"/>
    <s v="Desserts, Fast Food, Ice Cream"/>
    <s v="Indian Rupees(Rs.)"/>
    <x v="0"/>
    <x v="0"/>
    <s v="No"/>
    <s v="No"/>
    <n v="1"/>
    <n v="95"/>
    <n v="250"/>
    <n v="4"/>
    <n v="2013"/>
    <n v="9"/>
    <n v="13"/>
    <d v="2013-09-13T00:00:00"/>
    <n v="3"/>
    <x v="0"/>
  </r>
  <r>
    <n v="18432000"/>
    <s v="GO CHATZ With Breadz"/>
    <n v="1"/>
    <s v="New Delhi"/>
    <s v="Krishna Nagar"/>
    <n v="77.280832599999997"/>
    <n v="28.659009399999999"/>
    <s v="Chinese, Fast Food"/>
    <s v="Indian Rupees(Rs.)"/>
    <x v="0"/>
    <x v="0"/>
    <s v="No"/>
    <s v="No"/>
    <n v="1"/>
    <n v="1"/>
    <n v="250"/>
    <n v="1"/>
    <n v="2010"/>
    <n v="9"/>
    <n v="10"/>
    <d v="2010-09-10T00:00:00"/>
    <n v="3"/>
    <x v="0"/>
  </r>
  <r>
    <n v="311331"/>
    <s v="Twenty Four Seven"/>
    <n v="1"/>
    <s v="New Delhi"/>
    <s v="Laxmi Nagar"/>
    <n v="77.288266399999998"/>
    <n v="28.637064599999999"/>
    <s v="Fast Food"/>
    <s v="Indian Rupees(Rs.)"/>
    <x v="0"/>
    <x v="0"/>
    <s v="No"/>
    <s v="No"/>
    <n v="1"/>
    <n v="13"/>
    <n v="250"/>
    <n v="3.1"/>
    <n v="2018"/>
    <n v="9"/>
    <n v="13"/>
    <d v="2018-09-13T00:00:00"/>
    <n v="3"/>
    <x v="0"/>
  </r>
  <r>
    <n v="309452"/>
    <s v="Open Oven"/>
    <n v="1"/>
    <s v="New Delhi"/>
    <s v="Malviya Nagar"/>
    <n v="77.209366000000003"/>
    <n v="28.534110200000001"/>
    <s v="Bakery, Desserts, Fast Food"/>
    <s v="Indian Rupees(Rs.)"/>
    <x v="0"/>
    <x v="1"/>
    <s v="No"/>
    <s v="No"/>
    <n v="1"/>
    <n v="103"/>
    <n v="250"/>
    <n v="3.4"/>
    <n v="2014"/>
    <n v="9"/>
    <n v="8"/>
    <d v="2014-09-08T00:00:00"/>
    <n v="3"/>
    <x v="0"/>
  </r>
  <r>
    <n v="312991"/>
    <s v="Freakin Beans"/>
    <n v="1"/>
    <s v="New Delhi"/>
    <s v="Mayur Vihar Phase 1"/>
    <n v="77.290567800000005"/>
    <n v="28.6068499"/>
    <s v="Cafe"/>
    <s v="Indian Rupees(Rs.)"/>
    <x v="0"/>
    <x v="0"/>
    <s v="No"/>
    <s v="No"/>
    <n v="1"/>
    <n v="72"/>
    <n v="250"/>
    <n v="3.7"/>
    <n v="2018"/>
    <n v="9"/>
    <n v="6"/>
    <d v="2018-09-06T00:00:00"/>
    <n v="3"/>
    <x v="0"/>
  </r>
  <r>
    <n v="18375372"/>
    <s v="Mr. Baker's"/>
    <n v="1"/>
    <s v="New Delhi"/>
    <s v="Mayur Vihar Phase 1"/>
    <n v="77.295692900000006"/>
    <n v="28.607355399999999"/>
    <s v="Bakery"/>
    <s v="Indian Rupees(Rs.)"/>
    <x v="0"/>
    <x v="0"/>
    <s v="No"/>
    <s v="No"/>
    <n v="1"/>
    <n v="1"/>
    <n v="250"/>
    <n v="1"/>
    <n v="2014"/>
    <n v="9"/>
    <n v="3"/>
    <d v="2014-09-03T00:00:00"/>
    <n v="3"/>
    <x v="0"/>
  </r>
  <r>
    <n v="18277176"/>
    <s v="Saraswati Food Corner"/>
    <n v="1"/>
    <s v="New Delhi"/>
    <s v="MG Road"/>
    <n v="77.145732199999998"/>
    <n v="28.494762999999999"/>
    <s v="Chinese, North Indian, South Indian"/>
    <s v="Indian Rupees(Rs.)"/>
    <x v="0"/>
    <x v="0"/>
    <s v="No"/>
    <s v="No"/>
    <n v="1"/>
    <n v="1"/>
    <n v="250"/>
    <n v="1"/>
    <n v="2013"/>
    <n v="9"/>
    <n v="15"/>
    <d v="2013-09-15T00:00:00"/>
    <n v="3"/>
    <x v="0"/>
  </r>
  <r>
    <n v="5347"/>
    <s v="34, Chowringhee Lane"/>
    <n v="1"/>
    <s v="New Delhi"/>
    <s v="Model Town 2"/>
    <n v="77.190123099999994"/>
    <n v="28.704613500000001"/>
    <s v="Fast Food"/>
    <s v="Indian Rupees(Rs.)"/>
    <x v="0"/>
    <x v="0"/>
    <s v="No"/>
    <s v="No"/>
    <n v="1"/>
    <n v="62"/>
    <n v="250"/>
    <n v="3.2"/>
    <n v="2010"/>
    <n v="9"/>
    <n v="13"/>
    <d v="2010-09-13T00:00:00"/>
    <n v="3"/>
    <x v="0"/>
  </r>
  <r>
    <n v="301236"/>
    <s v="Darjeeling Momos"/>
    <n v="1"/>
    <s v="New Delhi"/>
    <s v="Moti Bagh"/>
    <n v="77.170669099999998"/>
    <n v="28.579968600000001"/>
    <s v="Chinese, Fast Food"/>
    <s v="Indian Rupees(Rs.)"/>
    <x v="0"/>
    <x v="0"/>
    <s v="No"/>
    <s v="No"/>
    <n v="1"/>
    <n v="22"/>
    <n v="250"/>
    <n v="2.9"/>
    <n v="2015"/>
    <n v="9"/>
    <n v="27"/>
    <d v="2015-09-27T00:00:00"/>
    <n v="3"/>
    <x v="0"/>
  </r>
  <r>
    <n v="310954"/>
    <s v="Inam Muradabadi"/>
    <n v="1"/>
    <s v="New Delhi"/>
    <s v="Mukherjee Nagar"/>
    <n v="77.218778499999999"/>
    <n v="28.708982200000001"/>
    <s v="Mughlai"/>
    <s v="Indian Rupees(Rs.)"/>
    <x v="0"/>
    <x v="0"/>
    <s v="No"/>
    <s v="No"/>
    <n v="1"/>
    <n v="1"/>
    <n v="250"/>
    <n v="1"/>
    <n v="2014"/>
    <n v="9"/>
    <n v="20"/>
    <d v="2014-09-20T00:00:00"/>
    <n v="3"/>
    <x v="0"/>
  </r>
  <r>
    <n v="300264"/>
    <s v="Asli Alam Muradabadi Biryani Centre"/>
    <n v="1"/>
    <s v="New Delhi"/>
    <s v="Munirka"/>
    <n v="77.171540300000004"/>
    <n v="28.558152100000001"/>
    <s v="Biryani"/>
    <s v="Indian Rupees(Rs.)"/>
    <x v="0"/>
    <x v="0"/>
    <s v="No"/>
    <s v="No"/>
    <n v="1"/>
    <n v="22"/>
    <n v="250"/>
    <n v="2.8"/>
    <n v="2012"/>
    <n v="9"/>
    <n v="13"/>
    <d v="2012-09-13T00:00:00"/>
    <n v="3"/>
    <x v="0"/>
  </r>
  <r>
    <n v="5799"/>
    <s v="Grand Madras Cafe"/>
    <n v="1"/>
    <s v="New Delhi"/>
    <s v="Paharganj"/>
    <n v="77.211335379999994"/>
    <n v="28.646656839999999"/>
    <s v="South Indian"/>
    <s v="Indian Rupees(Rs.)"/>
    <x v="0"/>
    <x v="0"/>
    <s v="No"/>
    <s v="No"/>
    <n v="1"/>
    <n v="4"/>
    <n v="250"/>
    <n v="2.9"/>
    <n v="2017"/>
    <n v="9"/>
    <n v="8"/>
    <d v="2017-09-08T00:00:00"/>
    <n v="3"/>
    <x v="0"/>
  </r>
  <r>
    <n v="9842"/>
    <s v="Cakes &amp; Bakes"/>
    <n v="1"/>
    <s v="New Delhi"/>
    <s v="South Extension 2"/>
    <n v="77.219603620000001"/>
    <n v="28.56415599"/>
    <s v="Bakery, Fast Food"/>
    <s v="Indian Rupees(Rs.)"/>
    <x v="0"/>
    <x v="0"/>
    <s v="No"/>
    <s v="No"/>
    <n v="1"/>
    <n v="11"/>
    <n v="250"/>
    <n v="3.2"/>
    <n v="2018"/>
    <n v="9"/>
    <n v="10"/>
    <d v="2018-09-10T00:00:00"/>
    <n v="3"/>
    <x v="0"/>
  </r>
  <r>
    <n v="7187"/>
    <s v="Vijay South Indian Food"/>
    <n v="1"/>
    <s v="New Delhi"/>
    <s v="Tagore Garden"/>
    <n v="77.111354899999995"/>
    <n v="28.652857399999998"/>
    <s v="South Indian"/>
    <s v="Indian Rupees(Rs.)"/>
    <x v="0"/>
    <x v="0"/>
    <s v="No"/>
    <s v="No"/>
    <n v="1"/>
    <n v="2"/>
    <n v="250"/>
    <n v="1"/>
    <n v="2018"/>
    <n v="9"/>
    <n v="28"/>
    <d v="2018-09-28T00:00:00"/>
    <n v="3"/>
    <x v="0"/>
  </r>
  <r>
    <n v="18285208"/>
    <s v="Chatkaara Point"/>
    <n v="1"/>
    <s v="New Delhi"/>
    <s v="Uttam Nagar"/>
    <n v="77.068093899999994"/>
    <n v="28.6104281"/>
    <s v="Fast Food, Chinese"/>
    <s v="Indian Rupees(Rs.)"/>
    <x v="0"/>
    <x v="0"/>
    <s v="No"/>
    <s v="No"/>
    <n v="1"/>
    <n v="7"/>
    <n v="250"/>
    <n v="2.9"/>
    <n v="2014"/>
    <n v="9"/>
    <n v="28"/>
    <d v="2014-09-28T00:00:00"/>
    <n v="3"/>
    <x v="0"/>
  </r>
  <r>
    <n v="18372672"/>
    <s v="Grover Sweets"/>
    <n v="1"/>
    <s v="New Delhi"/>
    <s v="Uttam Nagar"/>
    <n v="77.063821799999999"/>
    <n v="28.624212100000001"/>
    <s v="Street Food, Chinese"/>
    <s v="Indian Rupees(Rs.)"/>
    <x v="0"/>
    <x v="0"/>
    <s v="No"/>
    <s v="No"/>
    <n v="1"/>
    <n v="2"/>
    <n v="250"/>
    <n v="1"/>
    <n v="2010"/>
    <n v="9"/>
    <n v="18"/>
    <d v="2010-09-18T00:00:00"/>
    <n v="3"/>
    <x v="0"/>
  </r>
  <r>
    <n v="8979"/>
    <s v="Kutty's South Indian Cafe"/>
    <n v="1"/>
    <s v="New Delhi"/>
    <s v="V3S Mall, Laxmi Nagar"/>
    <n v="77.285930300000004"/>
    <n v="28.636706700000001"/>
    <s v="South Indian"/>
    <s v="Indian Rupees(Rs.)"/>
    <x v="0"/>
    <x v="0"/>
    <s v="No"/>
    <s v="No"/>
    <n v="1"/>
    <n v="99"/>
    <n v="250"/>
    <n v="3.4"/>
    <n v="2015"/>
    <n v="9"/>
    <n v="1"/>
    <d v="2015-09-01T00:00:00"/>
    <n v="3"/>
    <x v="0"/>
  </r>
  <r>
    <n v="307106"/>
    <s v="Red Chillies"/>
    <n v="1"/>
    <s v="New Delhi"/>
    <s v="Delhi University-GTB Nagar"/>
    <n v="77.204187700000006"/>
    <n v="28.696106499999999"/>
    <s v="Fast Food"/>
    <s v="Indian Rupees(Rs.)"/>
    <x v="0"/>
    <x v="0"/>
    <s v="No"/>
    <s v="No"/>
    <n v="1"/>
    <n v="69"/>
    <n v="250"/>
    <n v="3.3"/>
    <n v="2011"/>
    <n v="8"/>
    <n v="16"/>
    <d v="2011-08-16T00:00:00"/>
    <n v="3"/>
    <x v="0"/>
  </r>
  <r>
    <n v="313267"/>
    <s v="For God's Cake"/>
    <n v="1"/>
    <s v="New Delhi"/>
    <s v="Delhi University-GTB Nagar"/>
    <n v="77.204256799999996"/>
    <n v="28.6951581"/>
    <s v="Bakery"/>
    <s v="Indian Rupees(Rs.)"/>
    <x v="0"/>
    <x v="1"/>
    <s v="No"/>
    <s v="No"/>
    <n v="1"/>
    <n v="533"/>
    <n v="250"/>
    <n v="3.9"/>
    <n v="2010"/>
    <n v="8"/>
    <n v="15"/>
    <d v="2010-08-15T00:00:00"/>
    <n v="3"/>
    <x v="0"/>
  </r>
  <r>
    <n v="6646"/>
    <s v="Suresh Fast Food"/>
    <n v="1"/>
    <s v="New Delhi"/>
    <s v="Delhi University-GTB Nagar"/>
    <n v="77.205260499999994"/>
    <n v="28.694723499999998"/>
    <s v="North Indian, Chinese"/>
    <s v="Indian Rupees(Rs.)"/>
    <x v="0"/>
    <x v="0"/>
    <s v="No"/>
    <s v="No"/>
    <n v="1"/>
    <n v="91"/>
    <n v="250"/>
    <n v="3.7"/>
    <n v="2013"/>
    <n v="8"/>
    <n v="10"/>
    <d v="2013-08-10T00:00:00"/>
    <n v="3"/>
    <x v="0"/>
  </r>
  <r>
    <n v="17977786"/>
    <s v="Snacks and More"/>
    <n v="1"/>
    <s v="New Delhi"/>
    <s v="East Patel Nagar"/>
    <n v="77.170299700000001"/>
    <n v="28.646945800000001"/>
    <s v="Fast Food"/>
    <s v="Indian Rupees(Rs.)"/>
    <x v="0"/>
    <x v="0"/>
    <s v="No"/>
    <s v="No"/>
    <n v="1"/>
    <n v="3"/>
    <n v="250"/>
    <n v="1"/>
    <n v="2016"/>
    <n v="8"/>
    <n v="21"/>
    <d v="2016-08-21T00:00:00"/>
    <n v="3"/>
    <x v="0"/>
  </r>
  <r>
    <n v="1934"/>
    <s v="New Bengal Sweets"/>
    <n v="1"/>
    <s v="New Delhi"/>
    <s v="Greater Kailash (GK) 1"/>
    <n v="77.234542899999994"/>
    <n v="28.5504788"/>
    <s v="Chinese, South Indian, Fast Food"/>
    <s v="Indian Rupees(Rs.)"/>
    <x v="0"/>
    <x v="0"/>
    <s v="No"/>
    <s v="No"/>
    <n v="1"/>
    <n v="26"/>
    <n v="250"/>
    <n v="3.1"/>
    <n v="2010"/>
    <n v="8"/>
    <n v="14"/>
    <d v="2010-08-14T00:00:00"/>
    <n v="3"/>
    <x v="0"/>
  </r>
  <r>
    <n v="9841"/>
    <s v="Cakes &amp; Bakes"/>
    <n v="1"/>
    <s v="New Delhi"/>
    <s v="Hauz Khas"/>
    <n v="77.206814100000003"/>
    <n v="28.557586000000001"/>
    <s v="Bakery, Fast Food"/>
    <s v="Indian Rupees(Rs.)"/>
    <x v="0"/>
    <x v="0"/>
    <s v="No"/>
    <s v="No"/>
    <n v="1"/>
    <n v="6"/>
    <n v="250"/>
    <n v="2.9"/>
    <n v="2015"/>
    <n v="8"/>
    <n v="24"/>
    <d v="2015-08-24T00:00:00"/>
    <n v="3"/>
    <x v="0"/>
  </r>
  <r>
    <n v="18289278"/>
    <s v="The Great Indian Food Truck"/>
    <n v="1"/>
    <s v="New Delhi"/>
    <s v="Jail Road"/>
    <n v="77.110906999999997"/>
    <n v="28.624634799999999"/>
    <s v="Chinese, Mexican, Italian"/>
    <s v="Indian Rupees(Rs.)"/>
    <x v="0"/>
    <x v="0"/>
    <s v="No"/>
    <s v="No"/>
    <n v="1"/>
    <n v="6"/>
    <n v="250"/>
    <n v="3"/>
    <n v="2010"/>
    <n v="8"/>
    <n v="22"/>
    <d v="2010-08-22T00:00:00"/>
    <n v="3"/>
    <x v="0"/>
  </r>
  <r>
    <n v="309604"/>
    <s v="Chowringhee"/>
    <n v="1"/>
    <s v="New Delhi"/>
    <s v="Kamla Nagar"/>
    <n v="77.207444440000003"/>
    <n v="28.68100278"/>
    <s v="Fast Food, Beverages"/>
    <s v="Indian Rupees(Rs.)"/>
    <x v="0"/>
    <x v="1"/>
    <s v="No"/>
    <s v="No"/>
    <n v="1"/>
    <n v="108"/>
    <n v="250"/>
    <n v="3.6"/>
    <n v="2012"/>
    <n v="8"/>
    <n v="23"/>
    <d v="2012-08-23T00:00:00"/>
    <n v="3"/>
    <x v="0"/>
  </r>
  <r>
    <n v="18332062"/>
    <s v="Cones &amp; Curries"/>
    <n v="1"/>
    <s v="New Delhi"/>
    <s v="Kamla Nagar"/>
    <n v="77.208375000000004"/>
    <n v="28.680111"/>
    <s v="Fast Food"/>
    <s v="Indian Rupees(Rs.)"/>
    <x v="0"/>
    <x v="1"/>
    <s v="No"/>
    <s v="No"/>
    <n v="1"/>
    <n v="151"/>
    <n v="250"/>
    <n v="3.7"/>
    <n v="2017"/>
    <n v="8"/>
    <n v="23"/>
    <d v="2017-08-23T00:00:00"/>
    <n v="3"/>
    <x v="0"/>
  </r>
  <r>
    <n v="9571"/>
    <s v="Ambersari Dhaba"/>
    <n v="1"/>
    <s v="New Delhi"/>
    <s v="Lajpat Nagar 1"/>
    <n v="77.239059690000005"/>
    <n v="28.578579770000001"/>
    <s v="Fast Food"/>
    <s v="Indian Rupees(Rs.)"/>
    <x v="0"/>
    <x v="0"/>
    <s v="No"/>
    <s v="No"/>
    <n v="1"/>
    <n v="44"/>
    <n v="250"/>
    <n v="3.4"/>
    <n v="2017"/>
    <n v="8"/>
    <n v="27"/>
    <d v="2017-08-27T00:00:00"/>
    <n v="3"/>
    <x v="0"/>
  </r>
  <r>
    <n v="310358"/>
    <s v="Chick Chicken House"/>
    <n v="1"/>
    <s v="New Delhi"/>
    <s v="Lajpat Nagar 1"/>
    <n v="77.239356409999999"/>
    <n v="28.572878330000002"/>
    <s v="Raw Meats, Fast Food"/>
    <s v="Indian Rupees(Rs.)"/>
    <x v="0"/>
    <x v="0"/>
    <s v="No"/>
    <s v="No"/>
    <n v="1"/>
    <n v="2"/>
    <n v="250"/>
    <n v="1"/>
    <n v="2017"/>
    <n v="8"/>
    <n v="2"/>
    <d v="2017-08-02T00:00:00"/>
    <n v="3"/>
    <x v="0"/>
  </r>
  <r>
    <n v="18272370"/>
    <s v="Vero Gusto"/>
    <n v="1"/>
    <s v="New Delhi"/>
    <s v="Malviya Nagar"/>
    <n v="77.211849700000002"/>
    <n v="28.5367368"/>
    <s v="Cafe, Fast Food, Healthy Food"/>
    <s v="Indian Rupees(Rs.)"/>
    <x v="0"/>
    <x v="1"/>
    <s v="No"/>
    <s v="No"/>
    <n v="1"/>
    <n v="135"/>
    <n v="250"/>
    <n v="4.0999999999999996"/>
    <n v="2010"/>
    <n v="8"/>
    <n v="8"/>
    <d v="2010-08-08T00:00:00"/>
    <n v="3"/>
    <x v="0"/>
  </r>
  <r>
    <n v="5186"/>
    <s v="Sanju Cool &amp; Hot Hut"/>
    <n v="1"/>
    <s v="New Delhi"/>
    <s v="Mayur Vihar Phase 2"/>
    <n v="77.300925899999996"/>
    <n v="28.619914900000001"/>
    <s v="North Indian, Street Food"/>
    <s v="Indian Rupees(Rs.)"/>
    <x v="0"/>
    <x v="0"/>
    <s v="No"/>
    <s v="No"/>
    <n v="1"/>
    <n v="8"/>
    <n v="250"/>
    <n v="2.8"/>
    <n v="2017"/>
    <n v="8"/>
    <n v="14"/>
    <d v="2017-08-14T00:00:00"/>
    <n v="3"/>
    <x v="0"/>
  </r>
  <r>
    <n v="310995"/>
    <s v="Lasha Chinese Food"/>
    <n v="1"/>
    <s v="New Delhi"/>
    <s v="Mukherjee Nagar"/>
    <n v="77.221160100000006"/>
    <n v="28.711110099999999"/>
    <s v="Chinese"/>
    <s v="Indian Rupees(Rs.)"/>
    <x v="0"/>
    <x v="0"/>
    <s v="No"/>
    <s v="No"/>
    <n v="1"/>
    <n v="2"/>
    <n v="250"/>
    <n v="1"/>
    <n v="2012"/>
    <n v="8"/>
    <n v="20"/>
    <d v="2012-08-20T00:00:00"/>
    <n v="3"/>
    <x v="0"/>
  </r>
  <r>
    <n v="18487016"/>
    <s v="Chillax Cafe And Bistro"/>
    <n v="1"/>
    <s v="New Delhi"/>
    <s v="Rajinder Nagar"/>
    <n v="0"/>
    <n v="0"/>
    <s v="Cafe, Bakery"/>
    <s v="Indian Rupees(Rs.)"/>
    <x v="0"/>
    <x v="0"/>
    <s v="No"/>
    <s v="No"/>
    <n v="1"/>
    <n v="1"/>
    <n v="250"/>
    <n v="1"/>
    <n v="2011"/>
    <n v="8"/>
    <n v="7"/>
    <d v="2011-08-07T00:00:00"/>
    <n v="3"/>
    <x v="0"/>
  </r>
  <r>
    <n v="302344"/>
    <s v="South Indian Corner"/>
    <n v="1"/>
    <s v="New Delhi"/>
    <s v="Rohini"/>
    <n v="77.127213499999996"/>
    <n v="28.7239"/>
    <s v="South Indian, Chinese"/>
    <s v="Indian Rupees(Rs.)"/>
    <x v="0"/>
    <x v="0"/>
    <s v="No"/>
    <s v="No"/>
    <n v="1"/>
    <n v="62"/>
    <n v="250"/>
    <n v="3.5"/>
    <n v="2014"/>
    <n v="8"/>
    <n v="25"/>
    <d v="2014-08-25T00:00:00"/>
    <n v="3"/>
    <x v="0"/>
  </r>
  <r>
    <n v="18424883"/>
    <s v="Brij Ki Rasoi"/>
    <n v="1"/>
    <s v="New Delhi"/>
    <s v="Sarita Vihar"/>
    <n v="77.299831499999996"/>
    <n v="28.533590199999999"/>
    <s v="North Indian, South Indian, Mughlai"/>
    <s v="Indian Rupees(Rs.)"/>
    <x v="0"/>
    <x v="0"/>
    <s v="No"/>
    <s v="No"/>
    <n v="1"/>
    <n v="1"/>
    <n v="250"/>
    <n v="1"/>
    <n v="2017"/>
    <n v="8"/>
    <n v="24"/>
    <d v="2017-08-24T00:00:00"/>
    <n v="3"/>
    <x v="0"/>
  </r>
  <r>
    <n v="18425158"/>
    <s v="Chowringhee"/>
    <n v="1"/>
    <s v="New Delhi"/>
    <s v="Sarojini Nagar"/>
    <n v="77.193042300000002"/>
    <n v="28.569560200000002"/>
    <s v="Fast Food"/>
    <s v="Indian Rupees(Rs.)"/>
    <x v="0"/>
    <x v="1"/>
    <s v="No"/>
    <s v="No"/>
    <n v="1"/>
    <n v="1"/>
    <n v="250"/>
    <n v="1"/>
    <n v="2011"/>
    <n v="8"/>
    <n v="26"/>
    <d v="2011-08-26T00:00:00"/>
    <n v="3"/>
    <x v="0"/>
  </r>
  <r>
    <n v="18435811"/>
    <s v="Al-Taj Shamim Chicken Point"/>
    <n v="1"/>
    <s v="New Delhi"/>
    <s v="Shahdara"/>
    <n v="77.291980199999998"/>
    <n v="28.687431100000001"/>
    <s v="Mughlai"/>
    <s v="Indian Rupees(Rs.)"/>
    <x v="0"/>
    <x v="0"/>
    <s v="No"/>
    <s v="No"/>
    <n v="1"/>
    <n v="1"/>
    <n v="250"/>
    <n v="1"/>
    <n v="2016"/>
    <n v="8"/>
    <n v="19"/>
    <d v="2016-08-19T00:00:00"/>
    <n v="3"/>
    <x v="0"/>
  </r>
  <r>
    <n v="302004"/>
    <s v="Nishtha"/>
    <n v="1"/>
    <s v="New Delhi"/>
    <s v="Subhash Nagar"/>
    <n v="77.120965699999999"/>
    <n v="28.637019500000001"/>
    <s v="Street Food, Chinese"/>
    <s v="Indian Rupees(Rs.)"/>
    <x v="0"/>
    <x v="0"/>
    <s v="No"/>
    <s v="No"/>
    <n v="1"/>
    <n v="21"/>
    <n v="250"/>
    <n v="3.3"/>
    <n v="2016"/>
    <n v="8"/>
    <n v="28"/>
    <d v="2016-08-28T00:00:00"/>
    <n v="3"/>
    <x v="0"/>
  </r>
  <r>
    <n v="18354634"/>
    <s v="Sandwiches 'N' More"/>
    <n v="1"/>
    <s v="New Delhi"/>
    <s v="Uttam Nagar"/>
    <n v="77.058020400000004"/>
    <n v="28.618322599999999"/>
    <s v="Fast Food, Chinese"/>
    <s v="Indian Rupees(Rs.)"/>
    <x v="0"/>
    <x v="0"/>
    <s v="No"/>
    <s v="No"/>
    <n v="1"/>
    <n v="2"/>
    <n v="250"/>
    <n v="1"/>
    <n v="2016"/>
    <n v="8"/>
    <n v="15"/>
    <d v="2016-08-15T00:00:00"/>
    <n v="3"/>
    <x v="0"/>
  </r>
  <r>
    <n v="18354639"/>
    <s v="Panchwati Rasoi"/>
    <n v="1"/>
    <s v="New Delhi"/>
    <s v="Anand Vihar"/>
    <n v="77.317158000000006"/>
    <n v="28.659876300000001"/>
    <s v="North Indian, Chinese"/>
    <s v="Indian Rupees(Rs.)"/>
    <x v="0"/>
    <x v="0"/>
    <s v="No"/>
    <s v="No"/>
    <n v="1"/>
    <n v="62"/>
    <n v="250"/>
    <n v="3.8"/>
    <n v="2011"/>
    <n v="7"/>
    <n v="7"/>
    <d v="2011-07-07T00:00:00"/>
    <n v="3"/>
    <x v="0"/>
  </r>
  <r>
    <n v="5797"/>
    <s v="Prince Chaat Corner"/>
    <n v="1"/>
    <s v="New Delhi"/>
    <s v="Greater Kailash (GK) 1"/>
    <n v="77.236267699999999"/>
    <n v="28.5494743"/>
    <s v="Street Food"/>
    <s v="Indian Rupees(Rs.)"/>
    <x v="0"/>
    <x v="0"/>
    <s v="No"/>
    <s v="No"/>
    <n v="1"/>
    <n v="84"/>
    <n v="250"/>
    <n v="3.7"/>
    <n v="2013"/>
    <n v="7"/>
    <n v="25"/>
    <d v="2013-07-25T00:00:00"/>
    <n v="3"/>
    <x v="0"/>
  </r>
  <r>
    <n v="5944"/>
    <s v="Nirula's Ice Cream"/>
    <n v="1"/>
    <s v="New Delhi"/>
    <s v="Greater Kailash (GK) 2"/>
    <n v="77.240053399999994"/>
    <n v="28.539436200000001"/>
    <s v="Desserts, Ice Cream"/>
    <s v="Indian Rupees(Rs.)"/>
    <x v="0"/>
    <x v="1"/>
    <s v="No"/>
    <s v="No"/>
    <n v="1"/>
    <n v="36"/>
    <n v="250"/>
    <n v="3.6"/>
    <n v="2014"/>
    <n v="7"/>
    <n v="7"/>
    <d v="2014-07-07T00:00:00"/>
    <n v="3"/>
    <x v="0"/>
  </r>
  <r>
    <n v="18281946"/>
    <s v="Shree Meenakshi Dosai"/>
    <n v="1"/>
    <s v="New Delhi"/>
    <s v="Jail Road"/>
    <n v="77.097038699999999"/>
    <n v="28.6358663"/>
    <s v="South Indian"/>
    <s v="Indian Rupees(Rs.)"/>
    <x v="0"/>
    <x v="0"/>
    <s v="No"/>
    <s v="No"/>
    <n v="1"/>
    <n v="8"/>
    <n v="250"/>
    <n v="2.9"/>
    <n v="2013"/>
    <n v="7"/>
    <n v="22"/>
    <d v="2013-07-22T00:00:00"/>
    <n v="3"/>
    <x v="0"/>
  </r>
  <r>
    <n v="7018"/>
    <s v="Muffins"/>
    <n v="1"/>
    <s v="New Delhi"/>
    <s v="Janakpuri"/>
    <n v="77.091797799999995"/>
    <n v="28.6278364"/>
    <s v="Bakery, Fast Food"/>
    <s v="Indian Rupees(Rs.)"/>
    <x v="0"/>
    <x v="0"/>
    <s v="No"/>
    <s v="No"/>
    <n v="1"/>
    <n v="66"/>
    <n v="250"/>
    <n v="1.9"/>
    <n v="2017"/>
    <n v="7"/>
    <n v="13"/>
    <d v="2017-07-13T00:00:00"/>
    <n v="3"/>
    <x v="0"/>
  </r>
  <r>
    <n v="302868"/>
    <s v="Aggarwal Bikaneri Sweets"/>
    <n v="1"/>
    <s v="New Delhi"/>
    <s v="Kalkaji"/>
    <n v="77.251157000000006"/>
    <n v="28.544168800000001"/>
    <s v="Mithai, Street Food"/>
    <s v="Indian Rupees(Rs.)"/>
    <x v="0"/>
    <x v="0"/>
    <s v="No"/>
    <s v="No"/>
    <n v="1"/>
    <n v="11"/>
    <n v="250"/>
    <n v="2.9"/>
    <n v="2010"/>
    <n v="7"/>
    <n v="8"/>
    <d v="2010-07-08T00:00:00"/>
    <n v="3"/>
    <x v="0"/>
  </r>
  <r>
    <n v="302896"/>
    <s v="Kwality Sweets &amp; Restaurant"/>
    <n v="1"/>
    <s v="New Delhi"/>
    <s v="Kalkaji"/>
    <n v="77.256247959999996"/>
    <n v="28.52800925"/>
    <s v="South Indian"/>
    <s v="Indian Rupees(Rs.)"/>
    <x v="0"/>
    <x v="0"/>
    <s v="No"/>
    <s v="No"/>
    <n v="1"/>
    <n v="10"/>
    <n v="250"/>
    <n v="2.9"/>
    <n v="2010"/>
    <n v="7"/>
    <n v="18"/>
    <d v="2010-07-18T00:00:00"/>
    <n v="3"/>
    <x v="0"/>
  </r>
  <r>
    <n v="300910"/>
    <s v="Shiv Tikki Wala"/>
    <n v="1"/>
    <s v="New Delhi"/>
    <s v="Karkardooma"/>
    <n v="77.302308400000001"/>
    <n v="28.649227499999999"/>
    <s v="Street Food, North Indian"/>
    <s v="Indian Rupees(Rs.)"/>
    <x v="0"/>
    <x v="0"/>
    <s v="No"/>
    <s v="No"/>
    <n v="1"/>
    <n v="300"/>
    <n v="250"/>
    <n v="3.8"/>
    <n v="2014"/>
    <n v="7"/>
    <n v="22"/>
    <d v="2014-07-22T00:00:00"/>
    <n v="3"/>
    <x v="0"/>
  </r>
  <r>
    <n v="18377903"/>
    <s v="Fast Trax"/>
    <n v="1"/>
    <s v="New Delhi"/>
    <s v="Laxmi Nagar"/>
    <n v="77.2842251"/>
    <n v="28.638614799999999"/>
    <s v="Fast Food"/>
    <s v="Indian Rupees(Rs.)"/>
    <x v="0"/>
    <x v="1"/>
    <s v="No"/>
    <s v="No"/>
    <n v="1"/>
    <n v="4"/>
    <n v="250"/>
    <n v="3.2"/>
    <n v="2014"/>
    <n v="7"/>
    <n v="12"/>
    <d v="2014-07-12T00:00:00"/>
    <n v="3"/>
    <x v="0"/>
  </r>
  <r>
    <n v="18168164"/>
    <s v="Pizza Corner"/>
    <n v="1"/>
    <s v="New Delhi"/>
    <s v="Mahipalpur"/>
    <n v="77.123932300000007"/>
    <n v="28.5432284"/>
    <s v="Pizza, Fast Food"/>
    <s v="Indian Rupees(Rs.)"/>
    <x v="0"/>
    <x v="0"/>
    <s v="No"/>
    <s v="No"/>
    <n v="1"/>
    <n v="2"/>
    <n v="250"/>
    <n v="1"/>
    <n v="2011"/>
    <n v="7"/>
    <n v="8"/>
    <d v="2011-07-08T00:00:00"/>
    <n v="3"/>
    <x v="0"/>
  </r>
  <r>
    <n v="8110"/>
    <s v="Nine 2 Nine Snacks &amp; Restaurant"/>
    <n v="1"/>
    <s v="New Delhi"/>
    <s v="Mayur Vihar Phase 1"/>
    <n v="77.306590700000001"/>
    <n v="28.5890442"/>
    <s v="North Indian, Street Food"/>
    <s v="Indian Rupees(Rs.)"/>
    <x v="0"/>
    <x v="0"/>
    <s v="No"/>
    <s v="No"/>
    <n v="1"/>
    <n v="5"/>
    <n v="250"/>
    <n v="2.9"/>
    <n v="2018"/>
    <n v="7"/>
    <n v="12"/>
    <d v="2018-07-12T00:00:00"/>
    <n v="3"/>
    <x v="0"/>
  </r>
  <r>
    <n v="308526"/>
    <s v="Sweet Toof Designer Cakes"/>
    <n v="1"/>
    <s v="New Delhi"/>
    <s v="Mayur Vihar Phase 1"/>
    <n v="77.299098259999994"/>
    <n v="28.605451009999999"/>
    <s v="Bakery, Desserts"/>
    <s v="Indian Rupees(Rs.)"/>
    <x v="0"/>
    <x v="0"/>
    <s v="No"/>
    <s v="No"/>
    <n v="1"/>
    <n v="7"/>
    <n v="250"/>
    <n v="3.1"/>
    <n v="2013"/>
    <n v="7"/>
    <n v="22"/>
    <d v="2013-07-22T00:00:00"/>
    <n v="3"/>
    <x v="0"/>
  </r>
  <r>
    <n v="7393"/>
    <s v="Shiv Bhojnalaya"/>
    <n v="1"/>
    <s v="New Delhi"/>
    <s v="Munirka"/>
    <n v="77.174150499999996"/>
    <n v="28.556849199999998"/>
    <s v="South Indian, North Indian, Fast Food"/>
    <s v="Indian Rupees(Rs.)"/>
    <x v="0"/>
    <x v="0"/>
    <s v="No"/>
    <s v="No"/>
    <n v="1"/>
    <n v="12"/>
    <n v="250"/>
    <n v="2.8"/>
    <n v="2017"/>
    <n v="7"/>
    <n v="11"/>
    <d v="2017-07-11T00:00:00"/>
    <n v="3"/>
    <x v="0"/>
  </r>
  <r>
    <n v="311787"/>
    <s v="Shawarma King's"/>
    <n v="1"/>
    <s v="New Delhi"/>
    <s v="Rajinder Nagar"/>
    <n v="77.176495500000001"/>
    <n v="28.6437563"/>
    <s v="Fast Food"/>
    <s v="Indian Rupees(Rs.)"/>
    <x v="0"/>
    <x v="0"/>
    <s v="No"/>
    <s v="No"/>
    <n v="1"/>
    <n v="7"/>
    <n v="250"/>
    <n v="3.1"/>
    <n v="2017"/>
    <n v="7"/>
    <n v="1"/>
    <d v="2017-07-01T00:00:00"/>
    <n v="3"/>
    <x v="0"/>
  </r>
  <r>
    <n v="18222576"/>
    <s v="SFC"/>
    <n v="1"/>
    <s v="New Delhi"/>
    <s v="Shalimar Bagh"/>
    <n v="77.161502900000002"/>
    <n v="28.708529800000001"/>
    <s v="Fast Food"/>
    <s v="Indian Rupees(Rs.)"/>
    <x v="0"/>
    <x v="0"/>
    <s v="No"/>
    <s v="No"/>
    <n v="1"/>
    <n v="11"/>
    <n v="250"/>
    <n v="2.8"/>
    <n v="2013"/>
    <n v="7"/>
    <n v="22"/>
    <d v="2013-07-22T00:00:00"/>
    <n v="3"/>
    <x v="0"/>
  </r>
  <r>
    <n v="7793"/>
    <s v="Cafe Corner"/>
    <n v="1"/>
    <s v="New Delhi"/>
    <s v="South Extension 2"/>
    <n v="77.221373299999996"/>
    <n v="28.568039299999999"/>
    <s v="Fast Food"/>
    <s v="Indian Rupees(Rs.)"/>
    <x v="0"/>
    <x v="0"/>
    <s v="No"/>
    <s v="No"/>
    <n v="1"/>
    <n v="3"/>
    <n v="250"/>
    <n v="1"/>
    <n v="2018"/>
    <n v="7"/>
    <n v="5"/>
    <d v="2018-07-05T00:00:00"/>
    <n v="3"/>
    <x v="0"/>
  </r>
  <r>
    <n v="17989093"/>
    <s v="South Indian Hut"/>
    <n v="1"/>
    <s v="New Delhi"/>
    <s v="Subhash Nagar"/>
    <n v="77.120561199999997"/>
    <n v="28.637115000000001"/>
    <s v="South Indian"/>
    <s v="Indian Rupees(Rs.)"/>
    <x v="0"/>
    <x v="0"/>
    <s v="No"/>
    <s v="No"/>
    <n v="1"/>
    <n v="2"/>
    <n v="250"/>
    <n v="1"/>
    <n v="2016"/>
    <n v="7"/>
    <n v="3"/>
    <d v="2016-07-03T00:00:00"/>
    <n v="3"/>
    <x v="0"/>
  </r>
  <r>
    <n v="18292469"/>
    <s v="Tibb's Frankie"/>
    <n v="1"/>
    <s v="New Delhi"/>
    <s v="Tagore Garden"/>
    <n v="77.106405199999998"/>
    <n v="28.642518500000001"/>
    <s v="Fast Food"/>
    <s v="Indian Rupees(Rs.)"/>
    <x v="0"/>
    <x v="0"/>
    <s v="No"/>
    <s v="No"/>
    <n v="1"/>
    <n v="8"/>
    <n v="250"/>
    <n v="3.1"/>
    <n v="2017"/>
    <n v="7"/>
    <n v="7"/>
    <d v="2017-07-07T00:00:00"/>
    <n v="3"/>
    <x v="0"/>
  </r>
  <r>
    <n v="1023"/>
    <s v="Open Oven"/>
    <n v="1"/>
    <s v="New Delhi"/>
    <s v="The India Mall, New Friends Colony"/>
    <n v="77.269154"/>
    <n v="28.567481000000001"/>
    <s v="Bakery, Desserts, Fast Food"/>
    <s v="Indian Rupees(Rs.)"/>
    <x v="0"/>
    <x v="0"/>
    <s v="No"/>
    <s v="No"/>
    <n v="1"/>
    <n v="109"/>
    <n v="250"/>
    <n v="3.4"/>
    <n v="2016"/>
    <n v="7"/>
    <n v="2"/>
    <d v="2016-07-02T00:00:00"/>
    <n v="3"/>
    <x v="0"/>
  </r>
  <r>
    <n v="1867"/>
    <s v="Snack Bar"/>
    <n v="1"/>
    <s v="New Delhi"/>
    <s v="Bhikaji Cama Place"/>
    <n v="77.187205599999999"/>
    <n v="28.5682072"/>
    <s v="North Indian, Mughlai"/>
    <s v="Indian Rupees(Rs.)"/>
    <x v="0"/>
    <x v="0"/>
    <s v="No"/>
    <s v="No"/>
    <n v="1"/>
    <n v="11"/>
    <n v="250"/>
    <n v="3"/>
    <n v="2014"/>
    <n v="6"/>
    <n v="13"/>
    <d v="2014-06-13T00:00:00"/>
    <n v="3"/>
    <x v="0"/>
  </r>
  <r>
    <n v="300984"/>
    <s v="Roll n Roast"/>
    <n v="1"/>
    <s v="New Delhi"/>
    <s v="Chittaranjan Park"/>
    <n v="77.248581869999995"/>
    <n v="28.54001105"/>
    <s v="North Indian, Chinese"/>
    <s v="Indian Rupees(Rs.)"/>
    <x v="0"/>
    <x v="0"/>
    <s v="No"/>
    <s v="No"/>
    <n v="1"/>
    <n v="27"/>
    <n v="250"/>
    <n v="3.3"/>
    <n v="2018"/>
    <n v="6"/>
    <n v="25"/>
    <d v="2018-06-25T00:00:00"/>
    <n v="3"/>
    <x v="0"/>
  </r>
  <r>
    <n v="18368621"/>
    <s v="Huddle Cafe"/>
    <n v="1"/>
    <s v="New Delhi"/>
    <s v="Dilshad Garden"/>
    <n v="77.316597700000003"/>
    <n v="28.680440999999998"/>
    <s v="Fast Food, Beverages"/>
    <s v="Indian Rupees(Rs.)"/>
    <x v="0"/>
    <x v="0"/>
    <s v="No"/>
    <s v="No"/>
    <n v="1"/>
    <n v="23"/>
    <n v="250"/>
    <n v="3.4"/>
    <n v="2013"/>
    <n v="6"/>
    <n v="8"/>
    <d v="2013-06-08T00:00:00"/>
    <n v="3"/>
    <x v="0"/>
  </r>
  <r>
    <n v="18354624"/>
    <s v="Kathi Roll Corner 44"/>
    <n v="1"/>
    <s v="New Delhi"/>
    <s v="Hauz Khas"/>
    <n v="77.209312100000005"/>
    <n v="28.555493800000001"/>
    <s v="Fast Food"/>
    <s v="Indian Rupees(Rs.)"/>
    <x v="0"/>
    <x v="1"/>
    <s v="No"/>
    <s v="No"/>
    <n v="1"/>
    <n v="4"/>
    <n v="250"/>
    <n v="3.1"/>
    <n v="2011"/>
    <n v="6"/>
    <n v="7"/>
    <d v="2011-06-07T00:00:00"/>
    <n v="3"/>
    <x v="0"/>
  </r>
  <r>
    <n v="18349974"/>
    <s v="Frozen Pan"/>
    <n v="1"/>
    <s v="New Delhi"/>
    <s v="Kamla Nagar"/>
    <n v="77.207386490000005"/>
    <n v="28.6809212"/>
    <s v="Ice Cream, Fast Food, Beverages"/>
    <s v="Indian Rupees(Rs.)"/>
    <x v="0"/>
    <x v="0"/>
    <s v="No"/>
    <s v="No"/>
    <n v="1"/>
    <n v="72"/>
    <n v="250"/>
    <n v="3.9"/>
    <n v="2011"/>
    <n v="6"/>
    <n v="8"/>
    <d v="2011-06-08T00:00:00"/>
    <n v="3"/>
    <x v="0"/>
  </r>
  <r>
    <n v="18289256"/>
    <s v="Keventers"/>
    <n v="1"/>
    <s v="New Delhi"/>
    <s v="Kamla Nagar"/>
    <n v="77.206245899999999"/>
    <n v="28.6826835"/>
    <s v="Beverages"/>
    <s v="Indian Rupees(Rs.)"/>
    <x v="0"/>
    <x v="0"/>
    <s v="No"/>
    <s v="No"/>
    <n v="1"/>
    <n v="61"/>
    <n v="250"/>
    <n v="3.5"/>
    <n v="2013"/>
    <n v="6"/>
    <n v="4"/>
    <d v="2013-06-04T00:00:00"/>
    <n v="3"/>
    <x v="0"/>
  </r>
  <r>
    <n v="310344"/>
    <s v="Aviram's Chinese Kitchen"/>
    <n v="1"/>
    <s v="New Delhi"/>
    <s v="Lajpat Nagar 1"/>
    <n v="77.242834900000005"/>
    <n v="28.575095170000001"/>
    <s v="Chinese, Fast Food"/>
    <s v="Indian Rupees(Rs.)"/>
    <x v="0"/>
    <x v="1"/>
    <s v="No"/>
    <s v="No"/>
    <n v="1"/>
    <n v="4"/>
    <n v="250"/>
    <n v="2.7"/>
    <n v="2018"/>
    <n v="6"/>
    <n v="24"/>
    <d v="2018-06-24T00:00:00"/>
    <n v="3"/>
    <x v="0"/>
  </r>
  <r>
    <n v="18244534"/>
    <s v="Amar Bakery"/>
    <n v="1"/>
    <s v="New Delhi"/>
    <s v="Laxmi Nagar"/>
    <n v="77.282850699999997"/>
    <n v="28.634068800000001"/>
    <s v="Fast Food, Mithai, Bakery"/>
    <s v="Indian Rupees(Rs.)"/>
    <x v="0"/>
    <x v="0"/>
    <s v="No"/>
    <s v="No"/>
    <n v="1"/>
    <n v="13"/>
    <n v="250"/>
    <n v="3.3"/>
    <n v="2018"/>
    <n v="6"/>
    <n v="28"/>
    <d v="2018-06-28T00:00:00"/>
    <n v="3"/>
    <x v="0"/>
  </r>
  <r>
    <n v="2012"/>
    <s v="Bobby Tikki Wala"/>
    <n v="1"/>
    <s v="New Delhi"/>
    <s v="Laxmi Nagar"/>
    <n v="77.278427199999996"/>
    <n v="28.631536000000001"/>
    <s v="Street Food"/>
    <s v="Indian Rupees(Rs.)"/>
    <x v="0"/>
    <x v="0"/>
    <s v="No"/>
    <s v="No"/>
    <n v="1"/>
    <n v="74"/>
    <n v="250"/>
    <n v="3"/>
    <n v="2017"/>
    <n v="6"/>
    <n v="28"/>
    <d v="2017-06-28T00:00:00"/>
    <n v="3"/>
    <x v="0"/>
  </r>
  <r>
    <n v="305987"/>
    <s v="Chawla's The Cake Room"/>
    <n v="1"/>
    <s v="New Delhi"/>
    <s v="Laxmi Nagar"/>
    <n v="77.279485399999999"/>
    <n v="28.639850200000001"/>
    <s v="Bakery, Fast Food, Beverages"/>
    <s v="Indian Rupees(Rs.)"/>
    <x v="0"/>
    <x v="1"/>
    <s v="No"/>
    <s v="No"/>
    <n v="1"/>
    <n v="17"/>
    <n v="250"/>
    <n v="3.4"/>
    <n v="2012"/>
    <n v="6"/>
    <n v="6"/>
    <d v="2012-06-06T00:00:00"/>
    <n v="3"/>
    <x v="0"/>
  </r>
  <r>
    <n v="18418242"/>
    <s v="Vegie Kitchen"/>
    <n v="1"/>
    <s v="New Delhi"/>
    <s v="Laxmi Nagar"/>
    <n v="77.279844499999996"/>
    <n v="28.639167400000002"/>
    <s v="Chinese, North Indian"/>
    <s v="Indian Rupees(Rs.)"/>
    <x v="0"/>
    <x v="0"/>
    <s v="No"/>
    <s v="No"/>
    <n v="1"/>
    <n v="10"/>
    <n v="250"/>
    <n v="3.1"/>
    <n v="2011"/>
    <n v="6"/>
    <n v="7"/>
    <d v="2011-06-07T00:00:00"/>
    <n v="3"/>
    <x v="0"/>
  </r>
  <r>
    <n v="310357"/>
    <s v="Food Point and Sweets Corner"/>
    <n v="1"/>
    <s v="New Delhi"/>
    <s v="Najafgarh"/>
    <n v="76.991116199999993"/>
    <n v="28.611998400000001"/>
    <s v="South Indian, Fast Food, North Indian, Chinese"/>
    <s v="Indian Rupees(Rs.)"/>
    <x v="0"/>
    <x v="0"/>
    <s v="No"/>
    <s v="No"/>
    <n v="1"/>
    <n v="2"/>
    <n v="250"/>
    <n v="1"/>
    <n v="2011"/>
    <n v="6"/>
    <n v="10"/>
    <d v="2011-06-10T00:00:00"/>
    <n v="3"/>
    <x v="0"/>
  </r>
  <r>
    <n v="5537"/>
    <s v="New Vishal Corner"/>
    <n v="1"/>
    <s v="New Delhi"/>
    <s v="Nehru Place"/>
    <n v="77.252054999999999"/>
    <n v="28.548288400000001"/>
    <s v="North Indian, Street Food, Fast Food"/>
    <s v="Indian Rupees(Rs.)"/>
    <x v="0"/>
    <x v="0"/>
    <s v="No"/>
    <s v="No"/>
    <n v="1"/>
    <n v="14"/>
    <n v="250"/>
    <n v="3.1"/>
    <n v="2018"/>
    <n v="6"/>
    <n v="16"/>
    <d v="2018-06-16T00:00:00"/>
    <n v="3"/>
    <x v="0"/>
  </r>
  <r>
    <n v="7274"/>
    <s v="Shree Durga Dosa"/>
    <n v="1"/>
    <s v="New Delhi"/>
    <s v="Paschim Vihar"/>
    <n v="77.085032299999995"/>
    <n v="28.6702637"/>
    <s v="South Indian, Chinese"/>
    <s v="Indian Rupees(Rs.)"/>
    <x v="0"/>
    <x v="0"/>
    <s v="No"/>
    <s v="No"/>
    <n v="1"/>
    <n v="27"/>
    <n v="250"/>
    <n v="2.7"/>
    <n v="2011"/>
    <n v="6"/>
    <n v="9"/>
    <d v="2011-06-09T00:00:00"/>
    <n v="3"/>
    <x v="0"/>
  </r>
  <r>
    <n v="7797"/>
    <s v="Chakhna Food Point"/>
    <n v="1"/>
    <s v="New Delhi"/>
    <s v="Qutab Institutional Area"/>
    <n v="77.1859094"/>
    <n v="28.5413709"/>
    <s v="North Indian, Fast Food"/>
    <s v="Indian Rupees(Rs.)"/>
    <x v="0"/>
    <x v="0"/>
    <s v="No"/>
    <s v="No"/>
    <n v="1"/>
    <n v="6"/>
    <n v="250"/>
    <n v="2.9"/>
    <n v="2018"/>
    <n v="6"/>
    <n v="6"/>
    <d v="2018-06-06T00:00:00"/>
    <n v="3"/>
    <x v="0"/>
  </r>
  <r>
    <n v="18395392"/>
    <s v="Nirula's Ice Cream"/>
    <n v="1"/>
    <s v="New Delhi"/>
    <s v="Rajinder Nagar"/>
    <n v="77.179831699999994"/>
    <n v="28.638770099999999"/>
    <s v="Ice Cream, Desserts"/>
    <s v="Indian Rupees(Rs.)"/>
    <x v="0"/>
    <x v="0"/>
    <s v="No"/>
    <s v="No"/>
    <n v="1"/>
    <n v="10"/>
    <n v="250"/>
    <n v="2.9"/>
    <n v="2010"/>
    <n v="6"/>
    <n v="24"/>
    <d v="2010-06-24T00:00:00"/>
    <n v="3"/>
    <x v="0"/>
  </r>
  <r>
    <n v="300841"/>
    <s v="Gaurav Pastry Palace"/>
    <n v="1"/>
    <s v="New Delhi"/>
    <s v="Rohini"/>
    <n v="77.113936100000004"/>
    <n v="28.711312"/>
    <s v="Bakery, Chinese"/>
    <s v="Indian Rupees(Rs.)"/>
    <x v="0"/>
    <x v="0"/>
    <s v="No"/>
    <s v="No"/>
    <n v="1"/>
    <n v="95"/>
    <n v="250"/>
    <n v="3.6"/>
    <n v="2014"/>
    <n v="6"/>
    <n v="17"/>
    <d v="2014-06-17T00:00:00"/>
    <n v="3"/>
    <x v="0"/>
  </r>
  <r>
    <n v="18437128"/>
    <s v="Chocochill"/>
    <n v="1"/>
    <s v="New Delhi"/>
    <s v="Uttam Nagar"/>
    <n v="0"/>
    <n v="0"/>
    <s v="Desserts"/>
    <s v="Indian Rupees(Rs.)"/>
    <x v="0"/>
    <x v="0"/>
    <s v="No"/>
    <s v="No"/>
    <n v="1"/>
    <n v="2"/>
    <n v="250"/>
    <n v="1"/>
    <n v="2017"/>
    <n v="6"/>
    <n v="4"/>
    <d v="2017-06-04T00:00:00"/>
    <n v="3"/>
    <x v="0"/>
  </r>
  <r>
    <n v="312420"/>
    <s v="Chowringhee"/>
    <n v="1"/>
    <s v="New Delhi"/>
    <s v="Vijay Nagar"/>
    <n v="77.201281699999996"/>
    <n v="28.6914056"/>
    <s v="Fast Food"/>
    <s v="Indian Rupees(Rs.)"/>
    <x v="0"/>
    <x v="1"/>
    <s v="No"/>
    <s v="No"/>
    <n v="1"/>
    <n v="65"/>
    <n v="250"/>
    <n v="3.5"/>
    <n v="2015"/>
    <n v="6"/>
    <n v="3"/>
    <d v="2015-06-03T00:00:00"/>
    <n v="3"/>
    <x v="0"/>
  </r>
  <r>
    <n v="6088"/>
    <s v="Hangout - A House Of Kathis"/>
    <n v="1"/>
    <s v="New Delhi"/>
    <s v="Anand Vihar"/>
    <n v="77.306548300000003"/>
    <n v="28.659478199999999"/>
    <s v="Street Food"/>
    <s v="Indian Rupees(Rs.)"/>
    <x v="0"/>
    <x v="0"/>
    <s v="No"/>
    <s v="No"/>
    <n v="1"/>
    <n v="103"/>
    <n v="250"/>
    <n v="3.7"/>
    <n v="2012"/>
    <n v="5"/>
    <n v="24"/>
    <d v="2012-05-24T00:00:00"/>
    <n v="3"/>
    <x v="0"/>
  </r>
  <r>
    <n v="18365861"/>
    <s v="Raw Creams"/>
    <n v="1"/>
    <s v="New Delhi"/>
    <s v="Delhi University-GTB Nagar"/>
    <n v="77.204317200000006"/>
    <n v="28.6958424"/>
    <s v="Ice Cream, Desserts, Beverages"/>
    <s v="Indian Rupees(Rs.)"/>
    <x v="0"/>
    <x v="1"/>
    <s v="No"/>
    <s v="No"/>
    <n v="1"/>
    <n v="156"/>
    <n v="250"/>
    <n v="4.3"/>
    <n v="2018"/>
    <n v="5"/>
    <n v="15"/>
    <d v="2018-05-15T00:00:00"/>
    <n v="3"/>
    <x v="0"/>
  </r>
  <r>
    <n v="18375391"/>
    <s v="Gelato Vinto"/>
    <n v="1"/>
    <s v="New Delhi"/>
    <s v="Epicuria Food Mall, Nehru Place"/>
    <n v="77.251740699999999"/>
    <n v="28.551441100000002"/>
    <s v="Ice Cream"/>
    <s v="Indian Rupees(Rs.)"/>
    <x v="0"/>
    <x v="1"/>
    <s v="No"/>
    <s v="No"/>
    <n v="1"/>
    <n v="9"/>
    <n v="250"/>
    <n v="3.3"/>
    <n v="2011"/>
    <n v="5"/>
    <n v="28"/>
    <d v="2011-05-28T00:00:00"/>
    <n v="3"/>
    <x v="0"/>
  </r>
  <r>
    <n v="18228856"/>
    <s v="De Cafepedia"/>
    <n v="1"/>
    <s v="New Delhi"/>
    <s v="IP Extension"/>
    <n v="77.303093599999997"/>
    <n v="28.636025799999999"/>
    <s v="Fast Food, Chinese"/>
    <s v="Indian Rupees(Rs.)"/>
    <x v="0"/>
    <x v="1"/>
    <s v="No"/>
    <s v="No"/>
    <n v="1"/>
    <n v="60"/>
    <n v="250"/>
    <n v="3.5"/>
    <n v="2016"/>
    <n v="5"/>
    <n v="18"/>
    <d v="2016-05-18T00:00:00"/>
    <n v="3"/>
    <x v="0"/>
  </r>
  <r>
    <n v="300582"/>
    <s v="Sea Lord"/>
    <n v="1"/>
    <s v="New Delhi"/>
    <s v="Janpath"/>
    <n v="77.216489300000006"/>
    <n v="28.6219815"/>
    <s v="North Indian, South Indian"/>
    <s v="Indian Rupees(Rs.)"/>
    <x v="0"/>
    <x v="0"/>
    <s v="No"/>
    <s v="No"/>
    <n v="1"/>
    <n v="3"/>
    <n v="250"/>
    <n v="1"/>
    <n v="2013"/>
    <n v="5"/>
    <n v="16"/>
    <d v="2013-05-16T00:00:00"/>
    <n v="3"/>
    <x v="0"/>
  </r>
  <r>
    <n v="18224572"/>
    <s v="Fun Bytes"/>
    <n v="1"/>
    <s v="New Delhi"/>
    <s v="Kalkaji"/>
    <n v="77.251193000000001"/>
    <n v="28.544425440000001"/>
    <s v="Fast Food"/>
    <s v="Indian Rupees(Rs.)"/>
    <x v="0"/>
    <x v="1"/>
    <s v="No"/>
    <s v="No"/>
    <n v="1"/>
    <n v="13"/>
    <n v="250"/>
    <n v="2.5"/>
    <n v="2010"/>
    <n v="5"/>
    <n v="18"/>
    <d v="2010-05-18T00:00:00"/>
    <n v="3"/>
    <x v="0"/>
  </r>
  <r>
    <n v="2601"/>
    <s v="Punjabi Jaika"/>
    <n v="1"/>
    <s v="New Delhi"/>
    <s v="Lajpat Nagar 2"/>
    <n v="77.238075800000004"/>
    <n v="28.5716356"/>
    <s v="North Indian, Street Food"/>
    <s v="Indian Rupees(Rs.)"/>
    <x v="0"/>
    <x v="0"/>
    <s v="No"/>
    <s v="No"/>
    <n v="1"/>
    <n v="40"/>
    <n v="250"/>
    <n v="3.3"/>
    <n v="2011"/>
    <n v="5"/>
    <n v="20"/>
    <d v="2011-05-20T00:00:00"/>
    <n v="3"/>
    <x v="0"/>
  </r>
  <r>
    <n v="311394"/>
    <s v="Cheffron Bakery"/>
    <n v="1"/>
    <s v="New Delhi"/>
    <s v="Najafgarh"/>
    <n v="76.971836600000003"/>
    <n v="28.610369500000001"/>
    <s v="Bakery"/>
    <s v="Indian Rupees(Rs.)"/>
    <x v="0"/>
    <x v="0"/>
    <s v="No"/>
    <s v="No"/>
    <n v="1"/>
    <n v="2"/>
    <n v="250"/>
    <n v="1"/>
    <n v="2011"/>
    <n v="5"/>
    <n v="13"/>
    <d v="2011-05-13T00:00:00"/>
    <n v="3"/>
    <x v="0"/>
  </r>
  <r>
    <n v="18412898"/>
    <s v="Al Mughal"/>
    <n v="1"/>
    <s v="New Delhi"/>
    <s v="Nehru Place"/>
    <n v="77.252189700000002"/>
    <n v="28.548704600000001"/>
    <s v="Mughlai"/>
    <s v="Indian Rupees(Rs.)"/>
    <x v="0"/>
    <x v="0"/>
    <s v="No"/>
    <s v="No"/>
    <n v="1"/>
    <n v="2"/>
    <n v="250"/>
    <n v="1"/>
    <n v="2011"/>
    <n v="5"/>
    <n v="24"/>
    <d v="2011-05-24T00:00:00"/>
    <n v="3"/>
    <x v="0"/>
  </r>
  <r>
    <n v="18488864"/>
    <s v="PIE"/>
    <n v="1"/>
    <s v="New Delhi"/>
    <s v="Sainik Farms"/>
    <n v="77.203350540000002"/>
    <n v="28.51465649"/>
    <s v="Desserts, Ice Cream, Pizza"/>
    <s v="Indian Rupees(Rs.)"/>
    <x v="0"/>
    <x v="0"/>
    <s v="No"/>
    <s v="No"/>
    <n v="1"/>
    <n v="1"/>
    <n v="250"/>
    <n v="1"/>
    <n v="2011"/>
    <n v="5"/>
    <n v="17"/>
    <d v="2011-05-17T00:00:00"/>
    <n v="3"/>
    <x v="0"/>
  </r>
  <r>
    <n v="309152"/>
    <s v="Alam Muradabadi Chicken Biryani"/>
    <n v="1"/>
    <s v="New Delhi"/>
    <s v="Saket"/>
    <n v="77.201105100000007"/>
    <n v="28.5089203"/>
    <s v="North Indian, Biryani"/>
    <s v="Indian Rupees(Rs.)"/>
    <x v="0"/>
    <x v="0"/>
    <s v="No"/>
    <s v="No"/>
    <n v="1"/>
    <n v="5"/>
    <n v="250"/>
    <n v="3"/>
    <n v="2010"/>
    <n v="5"/>
    <n v="10"/>
    <d v="2010-05-10T00:00:00"/>
    <n v="3"/>
    <x v="0"/>
  </r>
  <r>
    <n v="18279172"/>
    <s v="Ice Pan Creamery"/>
    <n v="1"/>
    <s v="New Delhi"/>
    <s v="Saket"/>
    <n v="77.216814790000001"/>
    <n v="28.527802170000001"/>
    <s v="Ice Cream, Desserts"/>
    <s v="Indian Rupees(Rs.)"/>
    <x v="0"/>
    <x v="0"/>
    <s v="No"/>
    <s v="No"/>
    <n v="1"/>
    <n v="92"/>
    <n v="250"/>
    <n v="4.2"/>
    <n v="2016"/>
    <n v="5"/>
    <n v="6"/>
    <d v="2016-05-06T00:00:00"/>
    <n v="3"/>
    <x v="0"/>
  </r>
  <r>
    <n v="18445781"/>
    <s v="Papa Buns"/>
    <n v="1"/>
    <s v="New Delhi"/>
    <s v="Satyaniketan"/>
    <n v="0"/>
    <n v="0"/>
    <s v="Cafe"/>
    <s v="Indian Rupees(Rs.)"/>
    <x v="0"/>
    <x v="0"/>
    <s v="No"/>
    <s v="No"/>
    <n v="1"/>
    <n v="25"/>
    <n v="250"/>
    <n v="3.6"/>
    <n v="2016"/>
    <n v="5"/>
    <n v="9"/>
    <d v="2016-05-09T00:00:00"/>
    <n v="3"/>
    <x v="0"/>
  </r>
  <r>
    <n v="2910"/>
    <s v="Fast Trax"/>
    <n v="1"/>
    <s v="New Delhi"/>
    <s v="Select Citywalk Mall, Saket"/>
    <n v="77.218194789999998"/>
    <n v="28.528614000000001"/>
    <s v="Fast Food"/>
    <s v="Indian Rupees(Rs.)"/>
    <x v="0"/>
    <x v="0"/>
    <s v="No"/>
    <s v="No"/>
    <n v="1"/>
    <n v="203"/>
    <n v="250"/>
    <n v="3.4"/>
    <n v="2011"/>
    <n v="5"/>
    <n v="13"/>
    <d v="2011-05-13T00:00:00"/>
    <n v="3"/>
    <x v="0"/>
  </r>
  <r>
    <n v="7194"/>
    <s v="Punjabi Shahi Chicken Soup"/>
    <n v="1"/>
    <s v="New Delhi"/>
    <s v="Tagore Garden"/>
    <n v="77.111954999999995"/>
    <n v="28.652585699999999"/>
    <s v="Chinese"/>
    <s v="Indian Rupees(Rs.)"/>
    <x v="0"/>
    <x v="0"/>
    <s v="No"/>
    <s v="No"/>
    <n v="1"/>
    <n v="2"/>
    <n v="250"/>
    <n v="1"/>
    <n v="2012"/>
    <n v="5"/>
    <n v="18"/>
    <d v="2012-05-18T00:00:00"/>
    <n v="3"/>
    <x v="0"/>
  </r>
  <r>
    <n v="312040"/>
    <s v="Pizza Station"/>
    <n v="1"/>
    <s v="New Delhi"/>
    <s v="Tilak Nagar"/>
    <n v="77.099806400000006"/>
    <n v="28.6448699"/>
    <s v="Fast Food"/>
    <s v="Indian Rupees(Rs.)"/>
    <x v="0"/>
    <x v="0"/>
    <s v="No"/>
    <s v="No"/>
    <n v="1"/>
    <n v="1"/>
    <n v="250"/>
    <n v="1"/>
    <n v="2010"/>
    <n v="5"/>
    <n v="25"/>
    <d v="2010-05-25T00:00:00"/>
    <n v="3"/>
    <x v="0"/>
  </r>
  <r>
    <n v="310625"/>
    <s v="Shri Bikaner Sweets"/>
    <n v="1"/>
    <s v="New Delhi"/>
    <s v="Uttam Nagar"/>
    <n v="77.039130400000005"/>
    <n v="28.627511800000001"/>
    <s v="Fast Food, South Indian, Chinese, Mithai"/>
    <s v="Indian Rupees(Rs.)"/>
    <x v="0"/>
    <x v="0"/>
    <s v="No"/>
    <s v="No"/>
    <n v="1"/>
    <n v="4"/>
    <n v="250"/>
    <n v="2.9"/>
    <n v="2013"/>
    <n v="5"/>
    <n v="15"/>
    <d v="2013-05-15T00:00:00"/>
    <n v="3"/>
    <x v="0"/>
  </r>
  <r>
    <n v="309789"/>
    <s v="From The Kitchen of Mala Bindra"/>
    <n v="1"/>
    <s v="New Delhi"/>
    <s v="Vasant Vihar"/>
    <n v="77.162401599999995"/>
    <n v="28.571380999999999"/>
    <s v="Bakery"/>
    <s v="Indian Rupees(Rs.)"/>
    <x v="0"/>
    <x v="0"/>
    <s v="No"/>
    <s v="No"/>
    <n v="1"/>
    <n v="9"/>
    <n v="250"/>
    <n v="3.1"/>
    <n v="2017"/>
    <n v="5"/>
    <n v="12"/>
    <d v="2017-05-12T00:00:00"/>
    <n v="3"/>
    <x v="0"/>
  </r>
  <r>
    <n v="18355107"/>
    <s v="Tibb's Frankie"/>
    <n v="1"/>
    <s v="New Delhi"/>
    <s v="Chittaranjan Park"/>
    <n v="77.253436399999998"/>
    <n v="28.536391500000001"/>
    <s v="Fast Food"/>
    <s v="Indian Rupees(Rs.)"/>
    <x v="0"/>
    <x v="0"/>
    <s v="No"/>
    <s v="No"/>
    <n v="1"/>
    <n v="16"/>
    <n v="250"/>
    <n v="3.2"/>
    <n v="2016"/>
    <n v="4"/>
    <n v="7"/>
    <d v="2016-04-07T00:00:00"/>
    <n v="3"/>
    <x v="0"/>
  </r>
  <r>
    <n v="18245263"/>
    <s v="The Foodie Cafe"/>
    <n v="1"/>
    <s v="New Delhi"/>
    <s v="Hauz Khas"/>
    <n v="77.203933599999999"/>
    <n v="28.5521888"/>
    <s v="Chinese, Fast Food"/>
    <s v="Indian Rupees(Rs.)"/>
    <x v="0"/>
    <x v="0"/>
    <s v="No"/>
    <s v="No"/>
    <n v="1"/>
    <n v="19"/>
    <n v="250"/>
    <n v="3.4"/>
    <n v="2017"/>
    <n v="4"/>
    <n v="5"/>
    <d v="2017-04-05T00:00:00"/>
    <n v="3"/>
    <x v="0"/>
  </r>
  <r>
    <n v="18421488"/>
    <s v="Kesariya Sweets"/>
    <n v="1"/>
    <s v="New Delhi"/>
    <s v="IP Extension"/>
    <n v="77.307939160000004"/>
    <n v="28.628041240000002"/>
    <s v="Mithai"/>
    <s v="Indian Rupees(Rs.)"/>
    <x v="0"/>
    <x v="0"/>
    <s v="No"/>
    <s v="No"/>
    <n v="1"/>
    <n v="2"/>
    <n v="250"/>
    <n v="1"/>
    <n v="2016"/>
    <n v="4"/>
    <n v="28"/>
    <d v="2016-04-28T00:00:00"/>
    <n v="3"/>
    <x v="0"/>
  </r>
  <r>
    <n v="9929"/>
    <s v="Open Oven"/>
    <n v="1"/>
    <s v="New Delhi"/>
    <s v="Living Style Mall, Jasola"/>
    <n v="77.296830200000002"/>
    <n v="28.541312399999999"/>
    <s v="Bakery, Desserts, Fast Food"/>
    <s v="Indian Rupees(Rs.)"/>
    <x v="0"/>
    <x v="0"/>
    <s v="No"/>
    <s v="No"/>
    <n v="1"/>
    <n v="51"/>
    <n v="250"/>
    <n v="3.4"/>
    <n v="2017"/>
    <n v="4"/>
    <n v="22"/>
    <d v="2017-04-22T00:00:00"/>
    <n v="3"/>
    <x v="0"/>
  </r>
  <r>
    <n v="18208900"/>
    <s v="Cafe Tandoor"/>
    <n v="1"/>
    <s v="New Delhi"/>
    <s v="Mayur Vihar Phase 1"/>
    <n v="0"/>
    <n v="0"/>
    <s v="Fast Food"/>
    <s v="Indian Rupees(Rs.)"/>
    <x v="0"/>
    <x v="0"/>
    <s v="No"/>
    <s v="No"/>
    <n v="1"/>
    <n v="2"/>
    <n v="250"/>
    <n v="1"/>
    <n v="2014"/>
    <n v="4"/>
    <n v="13"/>
    <d v="2014-04-13T00:00:00"/>
    <n v="3"/>
    <x v="0"/>
  </r>
  <r>
    <n v="18168124"/>
    <s v="The China Town"/>
    <n v="1"/>
    <s v="New Delhi"/>
    <s v="Mehrauli"/>
    <n v="77.192244000000002"/>
    <n v="28.525991000000001"/>
    <s v="Chinese"/>
    <s v="Indian Rupees(Rs.)"/>
    <x v="0"/>
    <x v="0"/>
    <s v="No"/>
    <s v="No"/>
    <n v="1"/>
    <n v="1"/>
    <n v="250"/>
    <n v="1"/>
    <n v="2018"/>
    <n v="4"/>
    <n v="16"/>
    <d v="2018-04-16T00:00:00"/>
    <n v="3"/>
    <x v="0"/>
  </r>
  <r>
    <n v="5765"/>
    <s v="New Arjun Bombay Pav Bhaji"/>
    <n v="1"/>
    <s v="New Delhi"/>
    <s v="Model Town 3"/>
    <n v="77.184956099999994"/>
    <n v="28.708451400000001"/>
    <s v="Street Food"/>
    <s v="Indian Rupees(Rs.)"/>
    <x v="0"/>
    <x v="0"/>
    <s v="No"/>
    <s v="No"/>
    <n v="1"/>
    <n v="234"/>
    <n v="250"/>
    <n v="3.8"/>
    <n v="2014"/>
    <n v="4"/>
    <n v="17"/>
    <d v="2014-04-17T00:00:00"/>
    <n v="3"/>
    <x v="0"/>
  </r>
  <r>
    <n v="18258473"/>
    <s v="The Metro Fast Food"/>
    <n v="1"/>
    <s v="New Delhi"/>
    <s v="Mukherjee Nagar"/>
    <n v="77.213794399999998"/>
    <n v="28.7091523"/>
    <s v="Chinese"/>
    <s v="Indian Rupees(Rs.)"/>
    <x v="0"/>
    <x v="1"/>
    <s v="No"/>
    <s v="No"/>
    <n v="1"/>
    <n v="6"/>
    <n v="250"/>
    <n v="2.6"/>
    <n v="2015"/>
    <n v="4"/>
    <n v="23"/>
    <d v="2015-04-23T00:00:00"/>
    <n v="3"/>
    <x v="0"/>
  </r>
  <r>
    <n v="7388"/>
    <s v="Chinese Food"/>
    <n v="1"/>
    <s v="New Delhi"/>
    <s v="Munirka"/>
    <n v="77.174210099999996"/>
    <n v="28.556828200000002"/>
    <s v="Fast Food, Street Food, Chinese"/>
    <s v="Indian Rupees(Rs.)"/>
    <x v="0"/>
    <x v="0"/>
    <s v="No"/>
    <s v="No"/>
    <n v="1"/>
    <n v="8"/>
    <n v="250"/>
    <n v="2.9"/>
    <n v="2010"/>
    <n v="4"/>
    <n v="21"/>
    <d v="2010-04-21T00:00:00"/>
    <n v="3"/>
    <x v="0"/>
  </r>
  <r>
    <n v="308845"/>
    <s v="Aggarwal Sweets"/>
    <n v="1"/>
    <s v="New Delhi"/>
    <s v="Pandav Nagar"/>
    <n v="77.285379899999995"/>
    <n v="28.619105000000001"/>
    <s v="Street Food"/>
    <s v="Indian Rupees(Rs.)"/>
    <x v="0"/>
    <x v="0"/>
    <s v="No"/>
    <s v="No"/>
    <n v="1"/>
    <n v="5"/>
    <n v="250"/>
    <n v="2.9"/>
    <n v="2010"/>
    <n v="4"/>
    <n v="13"/>
    <d v="2010-04-13T00:00:00"/>
    <n v="3"/>
    <x v="0"/>
  </r>
  <r>
    <n v="303468"/>
    <s v="Mahavir Sweets"/>
    <n v="1"/>
    <s v="New Delhi"/>
    <s v="Pandav Nagar"/>
    <n v="77.283509199999997"/>
    <n v="28.618076200000001"/>
    <s v="Mithai"/>
    <s v="Indian Rupees(Rs.)"/>
    <x v="0"/>
    <x v="0"/>
    <s v="No"/>
    <s v="No"/>
    <n v="1"/>
    <n v="1"/>
    <n v="250"/>
    <n v="1"/>
    <n v="2017"/>
    <n v="4"/>
    <n v="14"/>
    <d v="2017-04-14T00:00:00"/>
    <n v="3"/>
    <x v="0"/>
  </r>
  <r>
    <n v="3333"/>
    <s v="Bharat Sweets"/>
    <n v="1"/>
    <s v="New Delhi"/>
    <s v="Pitampura"/>
    <n v="77.140038099999998"/>
    <n v="28.698495900000001"/>
    <s v="Mithai, Street Food"/>
    <s v="Indian Rupees(Rs.)"/>
    <x v="0"/>
    <x v="0"/>
    <s v="No"/>
    <s v="No"/>
    <n v="1"/>
    <n v="26"/>
    <n v="250"/>
    <n v="3.5"/>
    <n v="2010"/>
    <n v="4"/>
    <n v="23"/>
    <d v="2010-04-23T00:00:00"/>
    <n v="3"/>
    <x v="0"/>
  </r>
  <r>
    <n v="18312571"/>
    <s v="Parashar's"/>
    <n v="1"/>
    <s v="New Delhi"/>
    <s v="Qutab Institutional Area"/>
    <n v="77.183279299999995"/>
    <n v="28.5365468"/>
    <s v="Chinese, North Indian"/>
    <s v="Indian Rupees(Rs.)"/>
    <x v="0"/>
    <x v="0"/>
    <s v="No"/>
    <s v="No"/>
    <n v="1"/>
    <n v="4"/>
    <n v="250"/>
    <n v="2.9"/>
    <n v="2015"/>
    <n v="4"/>
    <n v="10"/>
    <d v="2015-04-10T00:00:00"/>
    <n v="3"/>
    <x v="0"/>
  </r>
  <r>
    <n v="8667"/>
    <s v="South Indian Cafe"/>
    <n v="1"/>
    <s v="New Delhi"/>
    <s v="Rajinder Nagar"/>
    <n v="77.179661199999998"/>
    <n v="28.638569799999999"/>
    <s v="South Indian"/>
    <s v="Indian Rupees(Rs.)"/>
    <x v="0"/>
    <x v="0"/>
    <s v="No"/>
    <s v="No"/>
    <n v="1"/>
    <n v="18"/>
    <n v="250"/>
    <n v="2.7"/>
    <n v="2014"/>
    <n v="4"/>
    <n v="17"/>
    <d v="2014-04-17T00:00:00"/>
    <n v="3"/>
    <x v="0"/>
  </r>
  <r>
    <n v="302466"/>
    <s v="Jhakkas"/>
    <n v="1"/>
    <s v="New Delhi"/>
    <s v="Rohini"/>
    <n v="77.122049500000003"/>
    <n v="28.705459300000001"/>
    <s v="Street Food, South Indian"/>
    <s v="Indian Rupees(Rs.)"/>
    <x v="0"/>
    <x v="0"/>
    <s v="No"/>
    <s v="No"/>
    <n v="1"/>
    <n v="175"/>
    <n v="250"/>
    <n v="3.5"/>
    <n v="2015"/>
    <n v="4"/>
    <n v="5"/>
    <d v="2015-04-05T00:00:00"/>
    <n v="3"/>
    <x v="0"/>
  </r>
  <r>
    <n v="3464"/>
    <s v="Alfa Kathi Rolls"/>
    <n v="1"/>
    <s v="New Delhi"/>
    <s v="Satyaniketan"/>
    <n v="77.168757900000003"/>
    <n v="28.587567199999999"/>
    <s v="Fast Food"/>
    <s v="Indian Rupees(Rs.)"/>
    <x v="0"/>
    <x v="0"/>
    <s v="No"/>
    <s v="No"/>
    <n v="1"/>
    <n v="23"/>
    <n v="250"/>
    <n v="2.6"/>
    <n v="2013"/>
    <n v="4"/>
    <n v="1"/>
    <d v="2013-04-01T00:00:00"/>
    <n v="3"/>
    <x v="0"/>
  </r>
  <r>
    <n v="18246984"/>
    <s v="Turban Tadka"/>
    <n v="1"/>
    <s v="New Delhi"/>
    <s v="Tilak Nagar"/>
    <n v="77.084623300000004"/>
    <n v="28.6356249"/>
    <s v="North Indian, Fast Food"/>
    <s v="Indian Rupees(Rs.)"/>
    <x v="0"/>
    <x v="0"/>
    <s v="No"/>
    <s v="No"/>
    <n v="1"/>
    <n v="3"/>
    <n v="250"/>
    <n v="1"/>
    <n v="2013"/>
    <n v="4"/>
    <n v="17"/>
    <d v="2013-04-17T00:00:00"/>
    <n v="3"/>
    <x v="0"/>
  </r>
  <r>
    <n v="6042"/>
    <s v="Nirula's Ice Cream"/>
    <n v="1"/>
    <s v="New Delhi"/>
    <s v="V3S Mall, Laxmi Nagar"/>
    <n v="77.286340800000005"/>
    <n v="28.636842399999999"/>
    <s v="Desserts, Ice Cream"/>
    <s v="Indian Rupees(Rs.)"/>
    <x v="0"/>
    <x v="1"/>
    <s v="No"/>
    <s v="No"/>
    <n v="1"/>
    <n v="38"/>
    <n v="250"/>
    <n v="3"/>
    <n v="2017"/>
    <n v="4"/>
    <n v="28"/>
    <d v="2017-04-28T00:00:00"/>
    <n v="3"/>
    <x v="0"/>
  </r>
  <r>
    <n v="300961"/>
    <s v="Shree Sai Bhog"/>
    <n v="1"/>
    <s v="New Delhi"/>
    <s v="Vasundhara Enclave"/>
    <n v="77.317463399999994"/>
    <n v="28.600013799999999"/>
    <s v="Chinese, North Indian, South Indian"/>
    <s v="Indian Rupees(Rs.)"/>
    <x v="0"/>
    <x v="0"/>
    <s v="No"/>
    <s v="No"/>
    <n v="1"/>
    <n v="3"/>
    <n v="250"/>
    <n v="1"/>
    <n v="2013"/>
    <n v="4"/>
    <n v="23"/>
    <d v="2013-04-23T00:00:00"/>
    <n v="3"/>
    <x v="0"/>
  </r>
  <r>
    <n v="18355037"/>
    <s v="1990's"/>
    <n v="1"/>
    <s v="New Delhi"/>
    <s v="Vikaspuri"/>
    <n v="77.079605400000005"/>
    <n v="28.6384984"/>
    <s v="North Indian, Mughlai"/>
    <s v="Indian Rupees(Rs.)"/>
    <x v="0"/>
    <x v="0"/>
    <s v="No"/>
    <s v="No"/>
    <n v="1"/>
    <n v="15"/>
    <n v="250"/>
    <n v="3.3"/>
    <n v="2016"/>
    <n v="4"/>
    <n v="25"/>
    <d v="2016-04-25T00:00:00"/>
    <n v="3"/>
    <x v="0"/>
  </r>
  <r>
    <n v="18245289"/>
    <s v="Saravana South Indian Hut"/>
    <n v="1"/>
    <s v="New Delhi"/>
    <s v="Vikaspuri"/>
    <n v="77.0792261"/>
    <n v="28.642295300000001"/>
    <s v="South Indian"/>
    <s v="Indian Rupees(Rs.)"/>
    <x v="0"/>
    <x v="0"/>
    <s v="No"/>
    <s v="No"/>
    <n v="1"/>
    <n v="10"/>
    <n v="250"/>
    <n v="3.2"/>
    <n v="2012"/>
    <n v="4"/>
    <n v="12"/>
    <d v="2012-04-12T00:00:00"/>
    <n v="3"/>
    <x v="0"/>
  </r>
  <r>
    <n v="306064"/>
    <s v="Meghraj Food Court"/>
    <n v="1"/>
    <s v="New Delhi"/>
    <s v="Wazirpur"/>
    <n v="77.168556300000006"/>
    <n v="28.6990634"/>
    <s v="North Indian, Street Food, Mithai"/>
    <s v="Indian Rupees(Rs.)"/>
    <x v="0"/>
    <x v="0"/>
    <s v="No"/>
    <s v="No"/>
    <n v="1"/>
    <n v="24"/>
    <n v="250"/>
    <n v="3"/>
    <n v="2012"/>
    <n v="4"/>
    <n v="25"/>
    <d v="2012-04-25T00:00:00"/>
    <n v="3"/>
    <x v="0"/>
  </r>
  <r>
    <n v="3332"/>
    <s v="Bharat Sweets"/>
    <n v="1"/>
    <s v="New Delhi"/>
    <s v="Ashok Vihar Phase 2"/>
    <n v="77.178037500000002"/>
    <n v="28.692922899999999"/>
    <s v="Mithai, Street Food"/>
    <s v="Indian Rupees(Rs.)"/>
    <x v="0"/>
    <x v="0"/>
    <s v="No"/>
    <s v="No"/>
    <n v="1"/>
    <n v="28"/>
    <n v="250"/>
    <n v="3.5"/>
    <n v="2011"/>
    <n v="3"/>
    <n v="19"/>
    <d v="2011-03-19T00:00:00"/>
    <n v="3"/>
    <x v="0"/>
  </r>
  <r>
    <n v="18350160"/>
    <s v="Vaishno Bhojanalaya"/>
    <n v="1"/>
    <s v="New Delhi"/>
    <s v="Dilshad Garden"/>
    <n v="77.310811130000005"/>
    <n v="28.687106480000001"/>
    <s v="North Indian, Chinese"/>
    <s v="Indian Rupees(Rs.)"/>
    <x v="0"/>
    <x v="0"/>
    <s v="No"/>
    <s v="No"/>
    <n v="1"/>
    <n v="2"/>
    <n v="250"/>
    <n v="1"/>
    <n v="2012"/>
    <n v="3"/>
    <n v="15"/>
    <d v="2012-03-15T00:00:00"/>
    <n v="3"/>
    <x v="0"/>
  </r>
  <r>
    <n v="18337744"/>
    <s v="Keventers"/>
    <n v="1"/>
    <s v="New Delhi"/>
    <s v="Green Park"/>
    <n v="77.2024756"/>
    <n v="28.5565678"/>
    <s v="Beverages"/>
    <s v="Indian Rupees(Rs.)"/>
    <x v="0"/>
    <x v="0"/>
    <s v="No"/>
    <s v="No"/>
    <n v="1"/>
    <n v="16"/>
    <n v="250"/>
    <n v="3.5"/>
    <n v="2016"/>
    <n v="3"/>
    <n v="2"/>
    <d v="2016-03-02T00:00:00"/>
    <n v="3"/>
    <x v="0"/>
  </r>
  <r>
    <n v="310949"/>
    <s v="Bikaner Sweets"/>
    <n v="1"/>
    <s v="New Delhi"/>
    <s v="GTB Nagar"/>
    <n v="77.205233500000006"/>
    <n v="28.701015399999999"/>
    <s v="Mithai, Street Food, Fast Food"/>
    <s v="Indian Rupees(Rs.)"/>
    <x v="0"/>
    <x v="0"/>
    <s v="No"/>
    <s v="No"/>
    <n v="1"/>
    <n v="10"/>
    <n v="250"/>
    <n v="2.8"/>
    <n v="2017"/>
    <n v="3"/>
    <n v="5"/>
    <d v="2017-03-05T00:00:00"/>
    <n v="3"/>
    <x v="0"/>
  </r>
  <r>
    <n v="5897"/>
    <s v="34 Parkstreet Lane"/>
    <n v="1"/>
    <s v="New Delhi"/>
    <s v="Hauz Khas"/>
    <n v="77.209608399999993"/>
    <n v="28.560267700000001"/>
    <s v="Fast Food"/>
    <s v="Indian Rupees(Rs.)"/>
    <x v="0"/>
    <x v="0"/>
    <s v="No"/>
    <s v="No"/>
    <n v="1"/>
    <n v="27"/>
    <n v="250"/>
    <n v="3.2"/>
    <n v="2014"/>
    <n v="3"/>
    <n v="7"/>
    <d v="2014-03-07T00:00:00"/>
    <n v="3"/>
    <x v="0"/>
  </r>
  <r>
    <n v="18396545"/>
    <s v="Nirula's Ice Cream"/>
    <n v="1"/>
    <s v="New Delhi"/>
    <s v="Kalkaji"/>
    <n v="77.25391286"/>
    <n v="28.541940499999999"/>
    <s v="Desserts, Ice Cream"/>
    <s v="Indian Rupees(Rs.)"/>
    <x v="0"/>
    <x v="0"/>
    <s v="No"/>
    <s v="No"/>
    <n v="1"/>
    <n v="14"/>
    <n v="250"/>
    <n v="3.2"/>
    <n v="2011"/>
    <n v="3"/>
    <n v="17"/>
    <d v="2011-03-17T00:00:00"/>
    <n v="3"/>
    <x v="0"/>
  </r>
  <r>
    <n v="308928"/>
    <s v="Sugandh Corner"/>
    <n v="1"/>
    <s v="New Delhi"/>
    <s v="Krishna Nagar"/>
    <n v="77.284927780000004"/>
    <n v="28.658141669999999"/>
    <s v="South Indian"/>
    <s v="Indian Rupees(Rs.)"/>
    <x v="0"/>
    <x v="0"/>
    <s v="No"/>
    <s v="No"/>
    <n v="1"/>
    <n v="3"/>
    <n v="250"/>
    <n v="1"/>
    <n v="2012"/>
    <n v="3"/>
    <n v="4"/>
    <d v="2012-03-04T00:00:00"/>
    <n v="3"/>
    <x v="0"/>
  </r>
  <r>
    <n v="18455557"/>
    <s v="All Day 99"/>
    <n v="1"/>
    <s v="New Delhi"/>
    <s v="Lajpat Nagar 1"/>
    <n v="77.237779599999996"/>
    <n v="28.575745999999999"/>
    <s v="North Indian, Chinese, South Indian"/>
    <s v="Indian Rupees(Rs.)"/>
    <x v="0"/>
    <x v="1"/>
    <s v="No"/>
    <s v="No"/>
    <n v="1"/>
    <n v="3"/>
    <n v="250"/>
    <n v="1"/>
    <n v="2013"/>
    <n v="3"/>
    <n v="27"/>
    <d v="2013-03-27T00:00:00"/>
    <n v="3"/>
    <x v="0"/>
  </r>
  <r>
    <n v="18233572"/>
    <s v="Lazeez Zaika"/>
    <n v="1"/>
    <s v="New Delhi"/>
    <s v="Nangloi"/>
    <n v="77.052860199999998"/>
    <n v="28.664641100000001"/>
    <s v="North Indian, Chinese"/>
    <s v="Indian Rupees(Rs.)"/>
    <x v="0"/>
    <x v="0"/>
    <s v="No"/>
    <s v="No"/>
    <n v="1"/>
    <n v="1"/>
    <n v="250"/>
    <n v="1"/>
    <n v="2016"/>
    <n v="3"/>
    <n v="10"/>
    <d v="2016-03-10T00:00:00"/>
    <n v="3"/>
    <x v="0"/>
  </r>
  <r>
    <n v="18359289"/>
    <s v="Sree Krishna Udupi"/>
    <n v="1"/>
    <s v="New Delhi"/>
    <s v="Prashant Vihar"/>
    <n v="77.135078899999996"/>
    <n v="28.7153016"/>
    <s v="South Indian, North Indian"/>
    <s v="Indian Rupees(Rs.)"/>
    <x v="0"/>
    <x v="0"/>
    <s v="No"/>
    <s v="No"/>
    <n v="1"/>
    <n v="1"/>
    <n v="250"/>
    <n v="1"/>
    <n v="2017"/>
    <n v="3"/>
    <n v="14"/>
    <d v="2017-03-14T00:00:00"/>
    <n v="3"/>
    <x v="0"/>
  </r>
  <r>
    <n v="18441678"/>
    <s v="Nirula's Ice Cream"/>
    <n v="1"/>
    <s v="New Delhi"/>
    <s v="Preet Vihar"/>
    <n v="77.290795599999996"/>
    <n v="28.6345502"/>
    <s v="Desserts, Ice Cream"/>
    <s v="Indian Rupees(Rs.)"/>
    <x v="0"/>
    <x v="0"/>
    <s v="No"/>
    <s v="No"/>
    <n v="1"/>
    <n v="5"/>
    <n v="250"/>
    <n v="3"/>
    <n v="2016"/>
    <n v="3"/>
    <n v="3"/>
    <d v="2016-03-03T00:00:00"/>
    <n v="3"/>
    <x v="0"/>
  </r>
  <r>
    <n v="18369301"/>
    <s v="Aditya's Kulcha Express"/>
    <n v="1"/>
    <s v="New Delhi"/>
    <s v="Punjabi Bagh"/>
    <n v="77.1331919"/>
    <n v="28.670010399999999"/>
    <s v="Street Food"/>
    <s v="Indian Rupees(Rs.)"/>
    <x v="0"/>
    <x v="1"/>
    <s v="No"/>
    <s v="No"/>
    <n v="1"/>
    <n v="18"/>
    <n v="250"/>
    <n v="3.3"/>
    <n v="2013"/>
    <n v="3"/>
    <n v="6"/>
    <d v="2013-03-06T00:00:00"/>
    <n v="3"/>
    <x v="0"/>
  </r>
  <r>
    <n v="18287876"/>
    <s v="Bakerz Lodge"/>
    <n v="1"/>
    <s v="New Delhi"/>
    <s v="Punjabi Bagh"/>
    <n v="77.121928629999999"/>
    <n v="28.666665630000001"/>
    <s v="Bakery, Desserts"/>
    <s v="Indian Rupees(Rs.)"/>
    <x v="0"/>
    <x v="1"/>
    <s v="No"/>
    <s v="No"/>
    <n v="1"/>
    <n v="99"/>
    <n v="250"/>
    <n v="4.0999999999999996"/>
    <n v="2015"/>
    <n v="3"/>
    <n v="19"/>
    <d v="2015-03-19T00:00:00"/>
    <n v="3"/>
    <x v="0"/>
  </r>
  <r>
    <n v="306410"/>
    <s v="Otik Cake Shop"/>
    <n v="1"/>
    <s v="New Delhi"/>
    <s v="Rajouri Garden"/>
    <n v="77.120310000000003"/>
    <n v="28.640488900000001"/>
    <s v="Bakery, Desserts, Fast Food"/>
    <s v="Indian Rupees(Rs.)"/>
    <x v="0"/>
    <x v="1"/>
    <s v="No"/>
    <s v="No"/>
    <n v="1"/>
    <n v="166"/>
    <n v="250"/>
    <n v="3.8"/>
    <n v="2015"/>
    <n v="3"/>
    <n v="6"/>
    <d v="2015-03-06T00:00:00"/>
    <n v="3"/>
    <x v="0"/>
  </r>
  <r>
    <n v="18438452"/>
    <s v="SardarBuksh Coffee &amp; Co."/>
    <n v="1"/>
    <s v="New Delhi"/>
    <s v="Rajouri Garden"/>
    <n v="77.120469229999998"/>
    <n v="28.638596669999998"/>
    <s v="Beverages, Desserts"/>
    <s v="Indian Rupees(Rs.)"/>
    <x v="0"/>
    <x v="0"/>
    <s v="No"/>
    <s v="No"/>
    <n v="1"/>
    <n v="23"/>
    <n v="250"/>
    <n v="3.6"/>
    <n v="2014"/>
    <n v="3"/>
    <n v="16"/>
    <d v="2014-03-16T00:00:00"/>
    <n v="3"/>
    <x v="0"/>
  </r>
  <r>
    <n v="302311"/>
    <s v="Pastry Place"/>
    <n v="1"/>
    <s v="New Delhi"/>
    <s v="Sainik Farms"/>
    <n v="77.200568000000004"/>
    <n v="28.508277700000001"/>
    <s v="Bakery, Fast Food"/>
    <s v="Indian Rupees(Rs.)"/>
    <x v="0"/>
    <x v="0"/>
    <s v="No"/>
    <s v="No"/>
    <n v="1"/>
    <n v="2"/>
    <n v="250"/>
    <n v="1"/>
    <n v="2014"/>
    <n v="3"/>
    <n v="16"/>
    <d v="2014-03-16T00:00:00"/>
    <n v="3"/>
    <x v="0"/>
  </r>
  <r>
    <n v="301914"/>
    <s v="Khalsa Chicken Corner"/>
    <n v="1"/>
    <s v="New Delhi"/>
    <s v="Uttam Nagar"/>
    <n v="77.037567999999993"/>
    <n v="28.619926199999998"/>
    <s v="North Indian, Mughlai"/>
    <s v="Indian Rupees(Rs.)"/>
    <x v="0"/>
    <x v="0"/>
    <s v="No"/>
    <s v="No"/>
    <n v="1"/>
    <n v="2"/>
    <n v="250"/>
    <n v="1"/>
    <n v="2012"/>
    <n v="3"/>
    <n v="2"/>
    <d v="2012-03-02T00:00:00"/>
    <n v="3"/>
    <x v="0"/>
  </r>
  <r>
    <n v="309756"/>
    <s v="Khatey Raho"/>
    <n v="1"/>
    <s v="New Delhi"/>
    <s v="Chittaranjan Park"/>
    <n v="77.248851099999996"/>
    <n v="28.540139799999999"/>
    <s v="North Indian, Mughlai, Fast Food, South Indian"/>
    <s v="Indian Rupees(Rs.)"/>
    <x v="0"/>
    <x v="0"/>
    <s v="No"/>
    <s v="No"/>
    <n v="1"/>
    <n v="26"/>
    <n v="250"/>
    <n v="3.3"/>
    <n v="2018"/>
    <n v="2"/>
    <n v="7"/>
    <d v="2018-02-07T00:00:00"/>
    <n v="3"/>
    <x v="0"/>
  </r>
  <r>
    <n v="18459885"/>
    <s v="Shepherd's"/>
    <n v="1"/>
    <s v="New Delhi"/>
    <s v="Chittaranjan Park"/>
    <n v="0"/>
    <n v="0"/>
    <s v="Fast Food"/>
    <s v="Indian Rupees(Rs.)"/>
    <x v="0"/>
    <x v="0"/>
    <s v="No"/>
    <s v="No"/>
    <n v="1"/>
    <n v="9"/>
    <n v="250"/>
    <n v="3.1"/>
    <n v="2011"/>
    <n v="2"/>
    <n v="5"/>
    <d v="2011-02-05T00:00:00"/>
    <n v="3"/>
    <x v="0"/>
  </r>
  <r>
    <n v="18382697"/>
    <s v="Diet Dabba"/>
    <n v="1"/>
    <s v="New Delhi"/>
    <s v="GTB Nagar"/>
    <n v="77.204989100000006"/>
    <n v="28.6944315"/>
    <s v="Healthy Food, Juices, Salad"/>
    <s v="Indian Rupees(Rs.)"/>
    <x v="0"/>
    <x v="1"/>
    <s v="No"/>
    <s v="No"/>
    <n v="1"/>
    <n v="37"/>
    <n v="250"/>
    <n v="3.7"/>
    <n v="2016"/>
    <n v="2"/>
    <n v="5"/>
    <d v="2016-02-05T00:00:00"/>
    <n v="3"/>
    <x v="0"/>
  </r>
  <r>
    <n v="308638"/>
    <s v="The Wrap Factory"/>
    <n v="1"/>
    <s v="New Delhi"/>
    <s v="Karkardooma"/>
    <n v="77.306259900000001"/>
    <n v="28.659459300000002"/>
    <s v="Fast Food"/>
    <s v="Indian Rupees(Rs.)"/>
    <x v="0"/>
    <x v="0"/>
    <s v="No"/>
    <s v="No"/>
    <n v="1"/>
    <n v="109"/>
    <n v="250"/>
    <n v="3.6"/>
    <n v="2015"/>
    <n v="2"/>
    <n v="20"/>
    <d v="2015-02-20T00:00:00"/>
    <n v="3"/>
    <x v="0"/>
  </r>
  <r>
    <n v="18429157"/>
    <s v="New Anna Ka Dosa"/>
    <n v="1"/>
    <s v="New Delhi"/>
    <s v="Lajpat Nagar 1"/>
    <n v="77.252997899999997"/>
    <n v="28.569489300000001"/>
    <s v="South Indian"/>
    <s v="Indian Rupees(Rs.)"/>
    <x v="0"/>
    <x v="0"/>
    <s v="No"/>
    <s v="No"/>
    <n v="1"/>
    <n v="1"/>
    <n v="250"/>
    <n v="1"/>
    <n v="2014"/>
    <n v="2"/>
    <n v="18"/>
    <d v="2014-02-18T00:00:00"/>
    <n v="3"/>
    <x v="0"/>
  </r>
  <r>
    <n v="18357529"/>
    <s v="Mr. Bake"/>
    <n v="1"/>
    <s v="New Delhi"/>
    <s v="Mahipalpur"/>
    <n v="77.124298300000007"/>
    <n v="28.5434512"/>
    <s v="Bakery"/>
    <s v="Indian Rupees(Rs.)"/>
    <x v="0"/>
    <x v="0"/>
    <s v="No"/>
    <s v="No"/>
    <n v="1"/>
    <n v="2"/>
    <n v="250"/>
    <n v="1"/>
    <n v="2017"/>
    <n v="2"/>
    <n v="19"/>
    <d v="2017-02-19T00:00:00"/>
    <n v="3"/>
    <x v="0"/>
  </r>
  <r>
    <n v="18138441"/>
    <s v="Lahorian's Sweets &amp; Bakers"/>
    <n v="1"/>
    <s v="New Delhi"/>
    <s v="Mayur Vihar Phase 1"/>
    <n v="77.293569000000005"/>
    <n v="28.604443499999999"/>
    <s v="Street Food, Desserts"/>
    <s v="Indian Rupees(Rs.)"/>
    <x v="0"/>
    <x v="0"/>
    <s v="No"/>
    <s v="No"/>
    <n v="1"/>
    <n v="5"/>
    <n v="250"/>
    <n v="2.9"/>
    <n v="2018"/>
    <n v="2"/>
    <n v="24"/>
    <d v="2018-02-24T00:00:00"/>
    <n v="3"/>
    <x v="0"/>
  </r>
  <r>
    <n v="301062"/>
    <s v="Roll Club"/>
    <n v="1"/>
    <s v="New Delhi"/>
    <s v="Mayur Vihar Phase 2"/>
    <n v="77.300371600000005"/>
    <n v="28.619631999999999"/>
    <s v="Fast Food"/>
    <s v="Indian Rupees(Rs.)"/>
    <x v="0"/>
    <x v="0"/>
    <s v="No"/>
    <s v="No"/>
    <n v="1"/>
    <n v="44"/>
    <n v="250"/>
    <n v="3.2"/>
    <n v="2017"/>
    <n v="2"/>
    <n v="13"/>
    <d v="2017-02-13T00:00:00"/>
    <n v="3"/>
    <x v="0"/>
  </r>
  <r>
    <n v="2602"/>
    <s v="Rajshree"/>
    <n v="1"/>
    <s v="New Delhi"/>
    <s v="Nehru Place"/>
    <n v="77.250947300000007"/>
    <n v="28.5491128"/>
    <s v="South Indian, Chinese"/>
    <s v="Indian Rupees(Rs.)"/>
    <x v="0"/>
    <x v="0"/>
    <s v="No"/>
    <s v="No"/>
    <n v="1"/>
    <n v="11"/>
    <n v="250"/>
    <n v="3.1"/>
    <n v="2015"/>
    <n v="2"/>
    <n v="25"/>
    <d v="2015-02-25T00:00:00"/>
    <n v="3"/>
    <x v="0"/>
  </r>
  <r>
    <n v="7071"/>
    <s v="Gelato Vinto"/>
    <n v="1"/>
    <s v="New Delhi"/>
    <s v="Pacific Mall, Tagore Garden"/>
    <n v="77.106210799999999"/>
    <n v="28.642112000000001"/>
    <s v="Desserts, Ice Cream"/>
    <s v="Indian Rupees(Rs.)"/>
    <x v="0"/>
    <x v="1"/>
    <s v="No"/>
    <s v="No"/>
    <n v="1"/>
    <n v="17"/>
    <n v="250"/>
    <n v="2.7"/>
    <n v="2014"/>
    <n v="2"/>
    <n v="12"/>
    <d v="2014-02-12T00:00:00"/>
    <n v="3"/>
    <x v="0"/>
  </r>
  <r>
    <n v="300571"/>
    <s v="Southern Welcome Restaurant"/>
    <n v="1"/>
    <s v="New Delhi"/>
    <s v="Paharganj"/>
    <n v="77.215546110000005"/>
    <n v="28.645818859999999"/>
    <s v="South Indian, North Indian"/>
    <s v="Indian Rupees(Rs.)"/>
    <x v="0"/>
    <x v="0"/>
    <s v="No"/>
    <s v="No"/>
    <n v="1"/>
    <n v="7"/>
    <n v="250"/>
    <n v="2.7"/>
    <n v="2011"/>
    <n v="2"/>
    <n v="11"/>
    <d v="2011-02-11T00:00:00"/>
    <n v="3"/>
    <x v="0"/>
  </r>
  <r>
    <n v="5652"/>
    <s v="New Durga Corner"/>
    <n v="1"/>
    <s v="New Delhi"/>
    <s v="Paschim Vihar"/>
    <n v="77.1043454"/>
    <n v="28.6770198"/>
    <s v="South Indian"/>
    <s v="Indian Rupees(Rs.)"/>
    <x v="0"/>
    <x v="0"/>
    <s v="No"/>
    <s v="No"/>
    <n v="1"/>
    <n v="37"/>
    <n v="250"/>
    <n v="3.2"/>
    <n v="2017"/>
    <n v="2"/>
    <n v="24"/>
    <d v="2017-02-24T00:00:00"/>
    <n v="3"/>
    <x v="0"/>
  </r>
  <r>
    <n v="18306511"/>
    <s v="Deli Cake Cafe"/>
    <n v="1"/>
    <s v="New Delhi"/>
    <s v="Pitampura"/>
    <n v="77.149999300000005"/>
    <n v="28.700709199999999"/>
    <s v="Bakery, Fast Food, Chinese"/>
    <s v="Indian Rupees(Rs.)"/>
    <x v="0"/>
    <x v="1"/>
    <s v="No"/>
    <s v="No"/>
    <n v="1"/>
    <n v="33"/>
    <n v="250"/>
    <n v="3.4"/>
    <n v="2018"/>
    <n v="2"/>
    <n v="3"/>
    <d v="2018-02-03T00:00:00"/>
    <n v="3"/>
    <x v="0"/>
  </r>
  <r>
    <n v="18244250"/>
    <s v="Gopala"/>
    <n v="1"/>
    <s v="New Delhi"/>
    <s v="Preet Vihar"/>
    <n v="77.290879399999994"/>
    <n v="28.634737099999999"/>
    <s v="Mithai, Street Food"/>
    <s v="Indian Rupees(Rs.)"/>
    <x v="0"/>
    <x v="0"/>
    <s v="No"/>
    <s v="No"/>
    <n v="1"/>
    <n v="6"/>
    <n v="250"/>
    <n v="2.9"/>
    <n v="2013"/>
    <n v="2"/>
    <n v="12"/>
    <d v="2013-02-12T00:00:00"/>
    <n v="3"/>
    <x v="0"/>
  </r>
  <r>
    <n v="18391320"/>
    <s v="Frosty Rollies"/>
    <n v="1"/>
    <s v="New Delhi"/>
    <s v="Satyaniketan"/>
    <n v="77.17"/>
    <n v="28.59"/>
    <s v="Desserts, Ice Cream"/>
    <s v="Indian Rupees(Rs.)"/>
    <x v="0"/>
    <x v="0"/>
    <s v="No"/>
    <s v="No"/>
    <n v="1"/>
    <n v="44"/>
    <n v="250"/>
    <n v="4"/>
    <n v="2011"/>
    <n v="2"/>
    <n v="2"/>
    <d v="2011-02-02T00:00:00"/>
    <n v="3"/>
    <x v="0"/>
  </r>
  <r>
    <n v="18377910"/>
    <s v="Chinese Delight"/>
    <n v="1"/>
    <s v="New Delhi"/>
    <s v="Shahdara"/>
    <n v="77.2720913"/>
    <n v="28.699920899999999"/>
    <s v="Chinese"/>
    <s v="Indian Rupees(Rs.)"/>
    <x v="0"/>
    <x v="0"/>
    <s v="No"/>
    <s v="No"/>
    <n v="1"/>
    <n v="2"/>
    <n v="250"/>
    <n v="1"/>
    <n v="2018"/>
    <n v="2"/>
    <n v="24"/>
    <d v="2018-02-24T00:00:00"/>
    <n v="3"/>
    <x v="0"/>
  </r>
  <r>
    <n v="312858"/>
    <s v="Sardar Ji Punjabi Jayeka"/>
    <n v="1"/>
    <s v="New Delhi"/>
    <s v="Shalimar Bagh"/>
    <n v="0"/>
    <n v="0"/>
    <s v="North Indian, Mughlai"/>
    <s v="Indian Rupees(Rs.)"/>
    <x v="0"/>
    <x v="0"/>
    <s v="No"/>
    <s v="No"/>
    <n v="1"/>
    <n v="4"/>
    <n v="250"/>
    <n v="2.9"/>
    <n v="2017"/>
    <n v="2"/>
    <n v="14"/>
    <d v="2017-02-14T00:00:00"/>
    <n v="3"/>
    <x v="0"/>
  </r>
  <r>
    <n v="1918"/>
    <s v="Gopala"/>
    <n v="1"/>
    <s v="New Delhi"/>
    <s v="Yusuf Sarai"/>
    <n v="77.207191899999998"/>
    <n v="28.5579587"/>
    <s v="Mithai, Street Food"/>
    <s v="Indian Rupees(Rs.)"/>
    <x v="0"/>
    <x v="0"/>
    <s v="No"/>
    <s v="No"/>
    <n v="1"/>
    <n v="28"/>
    <n v="250"/>
    <n v="3.3"/>
    <n v="2016"/>
    <n v="2"/>
    <n v="12"/>
    <d v="2016-02-12T00:00:00"/>
    <n v="3"/>
    <x v="0"/>
  </r>
  <r>
    <n v="18374418"/>
    <s v="FFC Restaurant"/>
    <n v="1"/>
    <s v="New Delhi"/>
    <s v="Asaf Ali Road"/>
    <n v="77.231881000000001"/>
    <n v="28.642415"/>
    <s v="Fast Food"/>
    <s v="Indian Rupees(Rs.)"/>
    <x v="0"/>
    <x v="0"/>
    <s v="No"/>
    <s v="No"/>
    <n v="1"/>
    <n v="1"/>
    <n v="250"/>
    <n v="1"/>
    <n v="2015"/>
    <n v="1"/>
    <n v="16"/>
    <d v="2015-01-16T00:00:00"/>
    <n v="3"/>
    <x v="0"/>
  </r>
  <r>
    <n v="304176"/>
    <s v="Bake Club"/>
    <n v="1"/>
    <s v="New Delhi"/>
    <s v="East Patel Nagar"/>
    <n v="77.173589500000006"/>
    <n v="28.6448006"/>
    <s v="Bakery"/>
    <s v="Indian Rupees(Rs.)"/>
    <x v="0"/>
    <x v="0"/>
    <s v="No"/>
    <s v="No"/>
    <n v="1"/>
    <n v="44"/>
    <n v="250"/>
    <n v="3.2"/>
    <n v="2014"/>
    <n v="1"/>
    <n v="15"/>
    <d v="2014-01-15T00:00:00"/>
    <n v="3"/>
    <x v="0"/>
  </r>
  <r>
    <n v="1021"/>
    <s v="Open Oven"/>
    <n v="1"/>
    <s v="New Delhi"/>
    <s v="Greater Kailash (GK) 2"/>
    <n v="77.240157100000005"/>
    <n v="28.5393522"/>
    <s v="Bakery, Desserts, Fast Food"/>
    <s v="Indian Rupees(Rs.)"/>
    <x v="0"/>
    <x v="1"/>
    <s v="No"/>
    <s v="No"/>
    <n v="1"/>
    <n v="290"/>
    <n v="250"/>
    <n v="3.7"/>
    <n v="2015"/>
    <n v="1"/>
    <n v="10"/>
    <d v="2015-01-10T00:00:00"/>
    <n v="3"/>
    <x v="0"/>
  </r>
  <r>
    <n v="7422"/>
    <s v="Amma Mess"/>
    <n v="1"/>
    <s v="New Delhi"/>
    <s v="Karol Bagh"/>
    <n v="77.191964200000001"/>
    <n v="28.6470539"/>
    <s v="South Indian, North Indian"/>
    <s v="Indian Rupees(Rs.)"/>
    <x v="0"/>
    <x v="0"/>
    <s v="No"/>
    <s v="No"/>
    <n v="1"/>
    <n v="68"/>
    <n v="250"/>
    <n v="3.4"/>
    <n v="2018"/>
    <n v="1"/>
    <n v="1"/>
    <d v="2018-01-01T00:00:00"/>
    <n v="3"/>
    <x v="0"/>
  </r>
  <r>
    <n v="9875"/>
    <s v="Bhagwan Sweets"/>
    <n v="1"/>
    <s v="New Delhi"/>
    <s v="Lajpat Nagar 1"/>
    <n v="77.242617980000006"/>
    <n v="28.575575690000001"/>
    <s v="Mithai, North Indian, Chinese, Street Food"/>
    <s v="Indian Rupees(Rs.)"/>
    <x v="0"/>
    <x v="0"/>
    <s v="No"/>
    <s v="No"/>
    <n v="1"/>
    <n v="8"/>
    <n v="250"/>
    <n v="2.8"/>
    <n v="2010"/>
    <n v="1"/>
    <n v="10"/>
    <d v="2010-01-10T00:00:00"/>
    <n v="3"/>
    <x v="0"/>
  </r>
  <r>
    <n v="4935"/>
    <s v="China Town"/>
    <n v="1"/>
    <s v="New Delhi"/>
    <s v="Laxmi Nagar"/>
    <n v="77.279112400000002"/>
    <n v="28.637648299999999"/>
    <s v="Chinese"/>
    <s v="Indian Rupees(Rs.)"/>
    <x v="0"/>
    <x v="0"/>
    <s v="No"/>
    <s v="No"/>
    <n v="1"/>
    <n v="11"/>
    <n v="250"/>
    <n v="2.9"/>
    <n v="2011"/>
    <n v="1"/>
    <n v="13"/>
    <d v="2011-01-13T00:00:00"/>
    <n v="3"/>
    <x v="0"/>
  </r>
  <r>
    <n v="1917"/>
    <s v="Gopala"/>
    <n v="1"/>
    <s v="New Delhi"/>
    <s v="Lodhi Colony"/>
    <n v="77.226369700000006"/>
    <n v="28.586719800000001"/>
    <s v="Mithai, Street Food"/>
    <s v="Indian Rupees(Rs.)"/>
    <x v="0"/>
    <x v="0"/>
    <s v="No"/>
    <s v="No"/>
    <n v="1"/>
    <n v="25"/>
    <n v="250"/>
    <n v="3.3"/>
    <n v="2018"/>
    <n v="1"/>
    <n v="1"/>
    <d v="2018-01-01T00:00:00"/>
    <n v="3"/>
    <x v="0"/>
  </r>
  <r>
    <n v="18025127"/>
    <s v="Bake My Day"/>
    <n v="1"/>
    <s v="New Delhi"/>
    <s v="Mehrauli"/>
    <n v="77.181852199999994"/>
    <n v="28.5222187"/>
    <s v="Bakery, Desserts, Fast Food"/>
    <s v="Indian Rupees(Rs.)"/>
    <x v="0"/>
    <x v="0"/>
    <s v="No"/>
    <s v="No"/>
    <n v="1"/>
    <n v="2"/>
    <n v="250"/>
    <n v="1"/>
    <n v="2015"/>
    <n v="1"/>
    <n v="19"/>
    <d v="2015-01-19T00:00:00"/>
    <n v="3"/>
    <x v="0"/>
  </r>
  <r>
    <n v="1915"/>
    <s v="Gopala"/>
    <n v="1"/>
    <s v="New Delhi"/>
    <s v="New Friends Colony"/>
    <n v="77.268208599999994"/>
    <n v="28.569290779999999"/>
    <s v="Mithai, Street Food"/>
    <s v="Indian Rupees(Rs.)"/>
    <x v="0"/>
    <x v="0"/>
    <s v="No"/>
    <s v="No"/>
    <n v="1"/>
    <n v="7"/>
    <n v="250"/>
    <n v="3"/>
    <n v="2017"/>
    <n v="1"/>
    <n v="2"/>
    <d v="2017-01-02T00:00:00"/>
    <n v="3"/>
    <x v="0"/>
  </r>
  <r>
    <n v="18383434"/>
    <s v="Swiss Softy"/>
    <n v="1"/>
    <s v="New Delhi"/>
    <s v="Pacific Mall, Tagore Garden"/>
    <n v="77.106047099999998"/>
    <n v="28.642178699999999"/>
    <s v="Ice Cream, Beverages"/>
    <s v="Indian Rupees(Rs.)"/>
    <x v="0"/>
    <x v="0"/>
    <s v="No"/>
    <s v="No"/>
    <n v="1"/>
    <n v="31"/>
    <n v="250"/>
    <n v="3.9"/>
    <n v="2011"/>
    <n v="1"/>
    <n v="2"/>
    <d v="2011-01-02T00:00:00"/>
    <n v="3"/>
    <x v="0"/>
  </r>
  <r>
    <n v="308972"/>
    <s v="The Bubble Tea"/>
    <n v="1"/>
    <s v="New Delhi"/>
    <s v="Pacific Mall, Tagore Garden"/>
    <n v="77.106406800000002"/>
    <n v="28.642488199999999"/>
    <s v="Beverages"/>
    <s v="Indian Rupees(Rs.)"/>
    <x v="0"/>
    <x v="0"/>
    <s v="No"/>
    <s v="No"/>
    <n v="1"/>
    <n v="35"/>
    <n v="250"/>
    <n v="3.5"/>
    <n v="2016"/>
    <n v="1"/>
    <n v="18"/>
    <d v="2016-01-18T00:00:00"/>
    <n v="3"/>
    <x v="0"/>
  </r>
  <r>
    <n v="18435803"/>
    <s v="Yum Yum"/>
    <n v="1"/>
    <s v="New Delhi"/>
    <s v="Shahdara"/>
    <n v="77.284678400000004"/>
    <n v="28.677428500000001"/>
    <s v="Pizza, Burger, Fast Food"/>
    <s v="Indian Rupees(Rs.)"/>
    <x v="0"/>
    <x v="0"/>
    <s v="No"/>
    <s v="No"/>
    <n v="1"/>
    <n v="2"/>
    <n v="250"/>
    <n v="1"/>
    <n v="2010"/>
    <n v="1"/>
    <n v="23"/>
    <d v="2010-01-23T00:00:00"/>
    <n v="3"/>
    <x v="0"/>
  </r>
  <r>
    <n v="18446398"/>
    <s v="Nirula's Ice Cream"/>
    <n v="1"/>
    <s v="New Delhi"/>
    <s v="Shalimar Bagh"/>
    <n v="0"/>
    <n v="0"/>
    <s v="Ice Cream, Desserts"/>
    <s v="Indian Rupees(Rs.)"/>
    <x v="0"/>
    <x v="0"/>
    <s v="No"/>
    <s v="No"/>
    <n v="1"/>
    <n v="1"/>
    <n v="250"/>
    <n v="1"/>
    <n v="2017"/>
    <n v="1"/>
    <n v="28"/>
    <d v="2017-01-28T00:00:00"/>
    <n v="3"/>
    <x v="0"/>
  </r>
  <r>
    <n v="18424209"/>
    <s v="Stuffed Kathi Roll"/>
    <n v="1"/>
    <s v="New Delhi"/>
    <s v="The India Mall, New Friends Colony"/>
    <n v="77.269097799999997"/>
    <n v="28.561659500000001"/>
    <s v="Fast Food"/>
    <s v="Indian Rupees(Rs.)"/>
    <x v="0"/>
    <x v="0"/>
    <s v="No"/>
    <s v="No"/>
    <n v="1"/>
    <n v="1"/>
    <n v="250"/>
    <n v="1"/>
    <n v="2017"/>
    <n v="1"/>
    <n v="13"/>
    <d v="2017-01-13T00:00:00"/>
    <n v="3"/>
    <x v="0"/>
  </r>
  <r>
    <n v="301917"/>
    <s v="Bikaner Sweets"/>
    <n v="1"/>
    <s v="New Delhi"/>
    <s v="Tilak Nagar"/>
    <n v="77.103172200000003"/>
    <n v="28.648906199999999"/>
    <s v="Bakery, Mithai"/>
    <s v="Indian Rupees(Rs.)"/>
    <x v="0"/>
    <x v="0"/>
    <s v="No"/>
    <s v="No"/>
    <n v="1"/>
    <n v="3"/>
    <n v="250"/>
    <n v="1"/>
    <n v="2018"/>
    <n v="1"/>
    <n v="1"/>
    <d v="2018-01-01T00:00:00"/>
    <n v="3"/>
    <x v="0"/>
  </r>
  <r>
    <n v="309769"/>
    <s v="Shawarma Wala"/>
    <n v="1"/>
    <s v="New Delhi"/>
    <s v="V3S Mall, Laxmi Nagar"/>
    <n v="77.286309000000003"/>
    <n v="28.6367759"/>
    <s v="Fast Food"/>
    <s v="Indian Rupees(Rs.)"/>
    <x v="0"/>
    <x v="0"/>
    <s v="No"/>
    <s v="No"/>
    <n v="1"/>
    <n v="18"/>
    <n v="250"/>
    <n v="2.5"/>
    <n v="2014"/>
    <n v="1"/>
    <n v="15"/>
    <d v="2014-01-15T00:00:00"/>
    <n v="3"/>
    <x v="0"/>
  </r>
  <r>
    <n v="9623"/>
    <s v="Raj South Indian Food"/>
    <n v="1"/>
    <s v="New Delhi"/>
    <s v="Kalkaji"/>
    <n v="77.255194439999997"/>
    <n v="28.541650000000001"/>
    <s v="South Indian, Chinese"/>
    <s v="Indian Rupees(Rs.)"/>
    <x v="0"/>
    <x v="0"/>
    <s v="No"/>
    <s v="No"/>
    <n v="1"/>
    <n v="8"/>
    <n v="250"/>
    <n v="3"/>
    <n v="2010"/>
    <n v="12"/>
    <n v="15"/>
    <d v="2010-12-15T00:00:00"/>
    <n v="3"/>
    <x v="0"/>
  </r>
  <r>
    <n v="300594"/>
    <s v="Shawarma King's"/>
    <n v="1"/>
    <s v="New Delhi"/>
    <s v="Karol Bagh"/>
    <n v="77.188973129999994"/>
    <n v="28.643376360000001"/>
    <s v="Fast Food"/>
    <s v="Indian Rupees(Rs.)"/>
    <x v="0"/>
    <x v="1"/>
    <s v="No"/>
    <s v="No"/>
    <n v="1"/>
    <n v="136"/>
    <n v="250"/>
    <n v="3.7"/>
    <n v="2013"/>
    <n v="12"/>
    <n v="19"/>
    <d v="2013-12-19T00:00:00"/>
    <n v="3"/>
    <x v="0"/>
  </r>
  <r>
    <n v="18365996"/>
    <s v="Chatore"/>
    <n v="1"/>
    <s v="New Delhi"/>
    <s v="Kirti Nagar"/>
    <n v="77.143881399999998"/>
    <n v="28.6521899"/>
    <s v="Street Food"/>
    <s v="Indian Rupees(Rs.)"/>
    <x v="0"/>
    <x v="0"/>
    <s v="No"/>
    <s v="No"/>
    <n v="1"/>
    <n v="26"/>
    <n v="250"/>
    <n v="3.6"/>
    <n v="2011"/>
    <n v="12"/>
    <n v="4"/>
    <d v="2011-12-04T00:00:00"/>
    <n v="3"/>
    <x v="0"/>
  </r>
  <r>
    <n v="8537"/>
    <s v="7 Stick"/>
    <n v="1"/>
    <s v="New Delhi"/>
    <s v="Laxmi Nagar"/>
    <n v="77.279126300000001"/>
    <n v="28.631571999999998"/>
    <s v="Pizza, Fast Food"/>
    <s v="Indian Rupees(Rs.)"/>
    <x v="0"/>
    <x v="0"/>
    <s v="No"/>
    <s v="No"/>
    <n v="1"/>
    <n v="8"/>
    <n v="250"/>
    <n v="2.8"/>
    <n v="2015"/>
    <n v="12"/>
    <n v="8"/>
    <d v="2015-12-08T00:00:00"/>
    <n v="3"/>
    <x v="0"/>
  </r>
  <r>
    <n v="5899"/>
    <s v="Roll Club"/>
    <n v="1"/>
    <s v="New Delhi"/>
    <s v="Living Style Mall, Jasola"/>
    <n v="77.296986799999999"/>
    <n v="28.541186"/>
    <s v="Fast Food"/>
    <s v="Indian Rupees(Rs.)"/>
    <x v="0"/>
    <x v="0"/>
    <s v="No"/>
    <s v="No"/>
    <n v="1"/>
    <n v="27"/>
    <n v="250"/>
    <n v="2.7"/>
    <n v="2013"/>
    <n v="12"/>
    <n v="22"/>
    <d v="2013-12-22T00:00:00"/>
    <n v="3"/>
    <x v="0"/>
  </r>
  <r>
    <n v="312972"/>
    <s v="Shama Muradabadi"/>
    <n v="1"/>
    <s v="New Delhi"/>
    <s v="Mahipalpur"/>
    <n v="77.128337099999996"/>
    <n v="28.544009500000001"/>
    <s v="North Indian, Biryani"/>
    <s v="Indian Rupees(Rs.)"/>
    <x v="0"/>
    <x v="0"/>
    <s v="No"/>
    <s v="No"/>
    <n v="1"/>
    <n v="2"/>
    <n v="250"/>
    <n v="1"/>
    <n v="2010"/>
    <n v="12"/>
    <n v="24"/>
    <d v="2010-12-24T00:00:00"/>
    <n v="3"/>
    <x v="0"/>
  </r>
  <r>
    <n v="302922"/>
    <s v="Gopala"/>
    <n v="1"/>
    <s v="New Delhi"/>
    <s v="Malviya Nagar"/>
    <n v="77.211196299999997"/>
    <n v="28.5364161"/>
    <s v="Mithai, Street Food"/>
    <s v="Indian Rupees(Rs.)"/>
    <x v="0"/>
    <x v="0"/>
    <s v="No"/>
    <s v="No"/>
    <n v="1"/>
    <n v="45"/>
    <n v="250"/>
    <n v="3.8"/>
    <n v="2010"/>
    <n v="12"/>
    <n v="28"/>
    <d v="2010-12-28T00:00:00"/>
    <n v="3"/>
    <x v="0"/>
  </r>
  <r>
    <n v="308831"/>
    <s v="New Madras Cafe"/>
    <n v="1"/>
    <s v="New Delhi"/>
    <s v="Mayur Vihar Phase 2"/>
    <n v="77.305033399999999"/>
    <n v="28.6189331"/>
    <s v="South Indian"/>
    <s v="Indian Rupees(Rs.)"/>
    <x v="0"/>
    <x v="0"/>
    <s v="No"/>
    <s v="No"/>
    <n v="1"/>
    <n v="11"/>
    <n v="250"/>
    <n v="2.8"/>
    <n v="2016"/>
    <n v="12"/>
    <n v="28"/>
    <d v="2016-12-28T00:00:00"/>
    <n v="3"/>
    <x v="0"/>
  </r>
  <r>
    <n v="18241860"/>
    <s v="Pasta Hub"/>
    <n v="1"/>
    <s v="New Delhi"/>
    <s v="Mukherjee Nagar"/>
    <n v="77.215686300000002"/>
    <n v="28.7123548"/>
    <s v="Fast Food"/>
    <s v="Indian Rupees(Rs.)"/>
    <x v="0"/>
    <x v="0"/>
    <s v="No"/>
    <s v="No"/>
    <n v="1"/>
    <n v="7"/>
    <n v="250"/>
    <n v="3.1"/>
    <n v="2014"/>
    <n v="12"/>
    <n v="15"/>
    <d v="2014-12-15T00:00:00"/>
    <n v="3"/>
    <x v="0"/>
  </r>
  <r>
    <n v="3638"/>
    <s v="Snack Junction"/>
    <n v="1"/>
    <s v="New Delhi"/>
    <s v="Nehru Place"/>
    <n v="77.252234599999994"/>
    <n v="28.5485744"/>
    <s v="North Indian, Chinese"/>
    <s v="Indian Rupees(Rs.)"/>
    <x v="0"/>
    <x v="0"/>
    <s v="No"/>
    <s v="No"/>
    <n v="1"/>
    <n v="27"/>
    <n v="250"/>
    <n v="3"/>
    <n v="2013"/>
    <n v="12"/>
    <n v="24"/>
    <d v="2013-12-24T00:00:00"/>
    <n v="3"/>
    <x v="0"/>
  </r>
  <r>
    <n v="303547"/>
    <s v="Tipu Sultan Chicken Point"/>
    <n v="1"/>
    <s v="New Delhi"/>
    <s v="New Friends Colony"/>
    <n v="77.288557850000004"/>
    <n v="28.564895979999999"/>
    <s v="Biryani, Mughlai"/>
    <s v="Indian Rupees(Rs.)"/>
    <x v="0"/>
    <x v="0"/>
    <s v="No"/>
    <s v="No"/>
    <n v="1"/>
    <n v="27"/>
    <n v="250"/>
    <n v="3.2"/>
    <n v="2011"/>
    <n v="12"/>
    <n v="22"/>
    <d v="2011-12-22T00:00:00"/>
    <n v="3"/>
    <x v="0"/>
  </r>
  <r>
    <n v="18361220"/>
    <s v="The Taste"/>
    <n v="1"/>
    <s v="New Delhi"/>
    <s v="Pitampura"/>
    <n v="77.139320499999997"/>
    <n v="28.707107100000002"/>
    <s v="Chinese, Fast Food"/>
    <s v="Indian Rupees(Rs.)"/>
    <x v="0"/>
    <x v="0"/>
    <s v="No"/>
    <s v="No"/>
    <n v="1"/>
    <n v="4"/>
    <n v="250"/>
    <n v="3"/>
    <n v="2018"/>
    <n v="12"/>
    <n v="2"/>
    <d v="2018-12-02T00:00:00"/>
    <n v="3"/>
    <x v="0"/>
  </r>
  <r>
    <n v="301154"/>
    <s v="Supreme Bakery"/>
    <n v="1"/>
    <s v="New Delhi"/>
    <s v="R K Puram"/>
    <n v="77.167279300000004"/>
    <n v="28.572638600000001"/>
    <s v="Bakery, Fast Food"/>
    <s v="Indian Rupees(Rs.)"/>
    <x v="0"/>
    <x v="0"/>
    <s v="No"/>
    <s v="No"/>
    <n v="1"/>
    <n v="193"/>
    <n v="250"/>
    <n v="3.9"/>
    <n v="2012"/>
    <n v="12"/>
    <n v="16"/>
    <d v="2012-12-16T00:00:00"/>
    <n v="3"/>
    <x v="0"/>
  </r>
  <r>
    <n v="18453448"/>
    <s v="The Grill Cafe"/>
    <n v="1"/>
    <s v="New Delhi"/>
    <s v="Rajinder Nagar"/>
    <n v="77.185098229999994"/>
    <n v="28.640609980000001"/>
    <s v="Cafe, Fast Food, Pizza"/>
    <s v="Indian Rupees(Rs.)"/>
    <x v="0"/>
    <x v="1"/>
    <s v="No"/>
    <s v="No"/>
    <n v="1"/>
    <n v="21"/>
    <n v="250"/>
    <n v="3.4"/>
    <n v="2015"/>
    <n v="12"/>
    <n v="10"/>
    <d v="2015-12-10T00:00:00"/>
    <n v="3"/>
    <x v="0"/>
  </r>
  <r>
    <n v="308791"/>
    <s v="Chaap Point"/>
    <n v="1"/>
    <s v="New Delhi"/>
    <s v="Rajouri Garden"/>
    <n v="77.124166399999993"/>
    <n v="28.636598200000002"/>
    <s v="Fast Food"/>
    <s v="Indian Rupees(Rs.)"/>
    <x v="0"/>
    <x v="0"/>
    <s v="No"/>
    <s v="No"/>
    <n v="1"/>
    <n v="23"/>
    <n v="250"/>
    <n v="3.2"/>
    <n v="2016"/>
    <n v="12"/>
    <n v="13"/>
    <d v="2016-12-13T00:00:00"/>
    <n v="3"/>
    <x v="0"/>
  </r>
  <r>
    <n v="7759"/>
    <s v="Cake Palace"/>
    <n v="1"/>
    <s v="New Delhi"/>
    <s v="South Extension 2"/>
    <n v="77.221204999999998"/>
    <n v="28.567719700000001"/>
    <s v="Bakery, Fast Food"/>
    <s v="Indian Rupees(Rs.)"/>
    <x v="0"/>
    <x v="0"/>
    <s v="No"/>
    <s v="No"/>
    <n v="1"/>
    <n v="160"/>
    <n v="250"/>
    <n v="3.8"/>
    <n v="2014"/>
    <n v="12"/>
    <n v="3"/>
    <d v="2014-12-03T00:00:00"/>
    <n v="3"/>
    <x v="0"/>
  </r>
  <r>
    <n v="301767"/>
    <s v="Aggarwal Sweets"/>
    <n v="1"/>
    <s v="New Delhi"/>
    <s v="Tilak Nagar"/>
    <n v="77.099414199999998"/>
    <n v="28.641976499999998"/>
    <s v="Street Food, Desserts"/>
    <s v="Indian Rupees(Rs.)"/>
    <x v="0"/>
    <x v="0"/>
    <s v="No"/>
    <s v="No"/>
    <n v="1"/>
    <n v="11"/>
    <n v="250"/>
    <n v="2.7"/>
    <n v="2010"/>
    <n v="12"/>
    <n v="8"/>
    <d v="2010-12-08T00:00:00"/>
    <n v="3"/>
    <x v="0"/>
  </r>
  <r>
    <n v="18431191"/>
    <s v="Mama Tao"/>
    <n v="1"/>
    <s v="New Delhi"/>
    <s v="Tilak Nagar"/>
    <n v="77.102941700000002"/>
    <n v="28.649140500000001"/>
    <s v="Chinese"/>
    <s v="Indian Rupees(Rs.)"/>
    <x v="0"/>
    <x v="0"/>
    <s v="No"/>
    <s v="No"/>
    <n v="1"/>
    <n v="2"/>
    <n v="250"/>
    <n v="1"/>
    <n v="2010"/>
    <n v="12"/>
    <n v="3"/>
    <d v="2010-12-03T00:00:00"/>
    <n v="3"/>
    <x v="0"/>
  </r>
  <r>
    <n v="304687"/>
    <s v="Garden Hut"/>
    <n v="1"/>
    <s v="New Delhi"/>
    <s v="Anand Vihar"/>
    <n v="77.305700999999999"/>
    <n v="28.660127800000001"/>
    <s v="Chinese, Fast Food"/>
    <s v="Indian Rupees(Rs.)"/>
    <x v="0"/>
    <x v="0"/>
    <s v="No"/>
    <s v="No"/>
    <n v="1"/>
    <n v="13"/>
    <n v="250"/>
    <n v="3.1"/>
    <n v="2011"/>
    <n v="11"/>
    <n v="5"/>
    <d v="2011-11-05T00:00:00"/>
    <n v="3"/>
    <x v="0"/>
  </r>
  <r>
    <n v="313059"/>
    <s v="RR China Tawun"/>
    <n v="1"/>
    <s v="New Delhi"/>
    <s v="DDA Market, Kalu Sarai, Hauz Khas"/>
    <n v="77.204110999999997"/>
    <n v="28.541788199999999"/>
    <s v="Chinese"/>
    <s v="Indian Rupees(Rs.)"/>
    <x v="0"/>
    <x v="0"/>
    <s v="No"/>
    <s v="No"/>
    <n v="1"/>
    <n v="1"/>
    <n v="250"/>
    <n v="1"/>
    <n v="2011"/>
    <n v="11"/>
    <n v="9"/>
    <d v="2011-11-09T00:00:00"/>
    <n v="3"/>
    <x v="0"/>
  </r>
  <r>
    <n v="18361202"/>
    <s v="Hot &amp; Pot"/>
    <n v="1"/>
    <s v="New Delhi"/>
    <s v="GTB Nagar"/>
    <n v="77.204811300000003"/>
    <n v="28.699158499999999"/>
    <s v="Chinese, Fast Food"/>
    <s v="Indian Rupees(Rs.)"/>
    <x v="0"/>
    <x v="0"/>
    <s v="No"/>
    <s v="No"/>
    <n v="1"/>
    <n v="1"/>
    <n v="250"/>
    <n v="1"/>
    <n v="2011"/>
    <n v="11"/>
    <n v="20"/>
    <d v="2011-11-20T00:00:00"/>
    <n v="3"/>
    <x v="0"/>
  </r>
  <r>
    <n v="18486847"/>
    <s v="Chill House Kafe"/>
    <n v="1"/>
    <s v="New Delhi"/>
    <s v="Janpath"/>
    <n v="77.218645100000003"/>
    <n v="28.627832000000001"/>
    <s v="Cafe"/>
    <s v="Indian Rupees(Rs.)"/>
    <x v="0"/>
    <x v="0"/>
    <s v="No"/>
    <s v="No"/>
    <n v="1"/>
    <n v="1"/>
    <n v="250"/>
    <n v="1"/>
    <n v="2017"/>
    <n v="11"/>
    <n v="25"/>
    <d v="2017-11-25T00:00:00"/>
    <n v="3"/>
    <x v="0"/>
  </r>
  <r>
    <n v="309533"/>
    <s v="Just Kababs"/>
    <n v="1"/>
    <s v="New Delhi"/>
    <s v="Kalkaji"/>
    <n v="77.25312778"/>
    <n v="28.532830560000001"/>
    <s v="Fast Food, North Indian"/>
    <s v="Indian Rupees(Rs.)"/>
    <x v="0"/>
    <x v="0"/>
    <s v="No"/>
    <s v="No"/>
    <n v="1"/>
    <n v="25"/>
    <n v="250"/>
    <n v="3.4"/>
    <n v="2016"/>
    <n v="11"/>
    <n v="23"/>
    <d v="2016-11-23T00:00:00"/>
    <n v="3"/>
    <x v="0"/>
  </r>
  <r>
    <n v="18392883"/>
    <s v="Bake Bite"/>
    <n v="1"/>
    <s v="New Delhi"/>
    <s v="Kalkaji"/>
    <n v="0"/>
    <n v="0"/>
    <s v="Bakery, Fast Food"/>
    <s v="Indian Rupees(Rs.)"/>
    <x v="0"/>
    <x v="0"/>
    <s v="No"/>
    <s v="No"/>
    <n v="1"/>
    <n v="3"/>
    <n v="250"/>
    <n v="1"/>
    <n v="2017"/>
    <n v="11"/>
    <n v="2"/>
    <d v="2017-11-02T00:00:00"/>
    <n v="3"/>
    <x v="0"/>
  </r>
  <r>
    <n v="306491"/>
    <s v="Annapurna Restaurant"/>
    <n v="1"/>
    <s v="New Delhi"/>
    <s v="Kamla Nagar"/>
    <n v="77.2061353"/>
    <n v="28.677870500000001"/>
    <s v="North Indian, Chinese"/>
    <s v="Indian Rupees(Rs.)"/>
    <x v="0"/>
    <x v="1"/>
    <s v="No"/>
    <s v="No"/>
    <n v="1"/>
    <n v="56"/>
    <n v="250"/>
    <n v="2.5"/>
    <n v="2014"/>
    <n v="11"/>
    <n v="22"/>
    <d v="2014-11-22T00:00:00"/>
    <n v="3"/>
    <x v="0"/>
  </r>
  <r>
    <n v="6269"/>
    <s v="Krishan Sweets"/>
    <n v="1"/>
    <s v="New Delhi"/>
    <s v="Lodhi Road"/>
    <n v="77.220480559999999"/>
    <n v="28.583600000000001"/>
    <s v="Mithai"/>
    <s v="Indian Rupees(Rs.)"/>
    <x v="0"/>
    <x v="0"/>
    <s v="No"/>
    <s v="No"/>
    <n v="1"/>
    <n v="2"/>
    <n v="250"/>
    <n v="1"/>
    <n v="2013"/>
    <n v="11"/>
    <n v="26"/>
    <d v="2013-11-26T00:00:00"/>
    <n v="3"/>
    <x v="0"/>
  </r>
  <r>
    <n v="307998"/>
    <s v="Pizza Treat"/>
    <n v="1"/>
    <s v="New Delhi"/>
    <s v="Mayapuri Phase 2"/>
    <n v="77.115594599999994"/>
    <n v="28.625881499999998"/>
    <s v="Pizza, Fast Food"/>
    <s v="Indian Rupees(Rs.)"/>
    <x v="0"/>
    <x v="0"/>
    <s v="No"/>
    <s v="No"/>
    <n v="1"/>
    <n v="6"/>
    <n v="250"/>
    <n v="3"/>
    <n v="2015"/>
    <n v="11"/>
    <n v="8"/>
    <d v="2015-11-08T00:00:00"/>
    <n v="3"/>
    <x v="0"/>
  </r>
  <r>
    <n v="300273"/>
    <s v="Sayyam"/>
    <n v="1"/>
    <s v="New Delhi"/>
    <s v="Munirka"/>
    <n v="77.171939199999997"/>
    <n v="28.556341700000001"/>
    <s v="Chinese"/>
    <s v="Indian Rupees(Rs.)"/>
    <x v="0"/>
    <x v="0"/>
    <s v="No"/>
    <s v="No"/>
    <n v="1"/>
    <n v="16"/>
    <n v="250"/>
    <n v="2.7"/>
    <n v="2018"/>
    <n v="11"/>
    <n v="4"/>
    <d v="2018-11-04T00:00:00"/>
    <n v="3"/>
    <x v="0"/>
  </r>
  <r>
    <n v="18361244"/>
    <s v="Utsav"/>
    <n v="1"/>
    <s v="New Delhi"/>
    <s v="Netaji Subhash Place"/>
    <n v="77.149370200000007"/>
    <n v="28.6939329"/>
    <s v="Bakery"/>
    <s v="Indian Rupees(Rs.)"/>
    <x v="0"/>
    <x v="0"/>
    <s v="No"/>
    <s v="No"/>
    <n v="1"/>
    <n v="13"/>
    <n v="250"/>
    <n v="3.5"/>
    <n v="2011"/>
    <n v="11"/>
    <n v="17"/>
    <d v="2011-11-17T00:00:00"/>
    <n v="3"/>
    <x v="0"/>
  </r>
  <r>
    <n v="18481280"/>
    <s v="Hungerzz Grill"/>
    <n v="1"/>
    <s v="New Delhi"/>
    <s v="Paharganj"/>
    <n v="0"/>
    <n v="0"/>
    <s v="Fast Food"/>
    <s v="Indian Rupees(Rs.)"/>
    <x v="0"/>
    <x v="0"/>
    <s v="No"/>
    <s v="No"/>
    <n v="1"/>
    <n v="4"/>
    <n v="250"/>
    <n v="3"/>
    <n v="2011"/>
    <n v="11"/>
    <n v="3"/>
    <d v="2011-11-03T00:00:00"/>
    <n v="3"/>
    <x v="0"/>
  </r>
  <r>
    <n v="18446480"/>
    <s v="Marathi Katta"/>
    <n v="1"/>
    <s v="New Delhi"/>
    <s v="Rajinder Nagar"/>
    <n v="77.185022570000001"/>
    <n v="28.640916730000001"/>
    <s v="Fast Food, Maharashtrian, North Indian"/>
    <s v="Indian Rupees(Rs.)"/>
    <x v="0"/>
    <x v="1"/>
    <s v="No"/>
    <s v="No"/>
    <n v="1"/>
    <n v="11"/>
    <n v="250"/>
    <n v="2.7"/>
    <n v="2018"/>
    <n v="11"/>
    <n v="8"/>
    <d v="2018-11-08T00:00:00"/>
    <n v="3"/>
    <x v="0"/>
  </r>
  <r>
    <n v="303289"/>
    <s v="Anupam Sweets"/>
    <n v="1"/>
    <s v="New Delhi"/>
    <s v="Safdarjung"/>
    <n v="77.192497220000007"/>
    <n v="28.561986109999999"/>
    <s v="Mithai"/>
    <s v="Indian Rupees(Rs.)"/>
    <x v="0"/>
    <x v="0"/>
    <s v="No"/>
    <s v="No"/>
    <n v="1"/>
    <n v="12"/>
    <n v="250"/>
    <n v="2.6"/>
    <n v="2011"/>
    <n v="11"/>
    <n v="22"/>
    <d v="2011-11-22T00:00:00"/>
    <n v="3"/>
    <x v="0"/>
  </r>
  <r>
    <n v="18438433"/>
    <s v="New Madras Cafe"/>
    <n v="1"/>
    <s v="New Delhi"/>
    <s v="Shahdara"/>
    <n v="77.279527599999994"/>
    <n v="28.700322400000001"/>
    <s v="Street Food, Chinese"/>
    <s v="Indian Rupees(Rs.)"/>
    <x v="0"/>
    <x v="0"/>
    <s v="No"/>
    <s v="No"/>
    <n v="1"/>
    <n v="2"/>
    <n v="250"/>
    <n v="1"/>
    <n v="2010"/>
    <n v="11"/>
    <n v="4"/>
    <d v="2010-11-04T00:00:00"/>
    <n v="3"/>
    <x v="0"/>
  </r>
  <r>
    <n v="18378042"/>
    <s v="Pizza Hub"/>
    <n v="1"/>
    <s v="New Delhi"/>
    <s v="Shahdara"/>
    <n v="77.270013399999996"/>
    <n v="28.691585499999999"/>
    <s v="Pizza"/>
    <s v="Indian Rupees(Rs.)"/>
    <x v="0"/>
    <x v="0"/>
    <s v="No"/>
    <s v="No"/>
    <n v="1"/>
    <n v="2"/>
    <n v="250"/>
    <n v="1"/>
    <n v="2016"/>
    <n v="11"/>
    <n v="27"/>
    <d v="2016-11-27T00:00:00"/>
    <n v="3"/>
    <x v="0"/>
  </r>
  <r>
    <n v="18418252"/>
    <s v="Bikaner Sweets &amp; Restaurant"/>
    <n v="1"/>
    <s v="New Delhi"/>
    <s v="Shakarpur"/>
    <n v="77.282281999999995"/>
    <n v="28.632807799999998"/>
    <s v="Desserts, North Indian"/>
    <s v="Indian Rupees(Rs.)"/>
    <x v="0"/>
    <x v="0"/>
    <s v="No"/>
    <s v="No"/>
    <n v="1"/>
    <n v="1"/>
    <n v="250"/>
    <n v="1"/>
    <n v="2011"/>
    <n v="11"/>
    <n v="25"/>
    <d v="2011-11-25T00:00:00"/>
    <n v="3"/>
    <x v="0"/>
  </r>
  <r>
    <n v="18303675"/>
    <s v="Chinese Sigdi"/>
    <n v="1"/>
    <s v="New Delhi"/>
    <s v="Tagore Garden"/>
    <n v="77.111423759999994"/>
    <n v="28.6491793"/>
    <s v="Chinese"/>
    <s v="Indian Rupees(Rs.)"/>
    <x v="0"/>
    <x v="0"/>
    <s v="No"/>
    <s v="No"/>
    <n v="1"/>
    <n v="5"/>
    <n v="250"/>
    <n v="3"/>
    <n v="2014"/>
    <n v="11"/>
    <n v="8"/>
    <d v="2014-11-08T00:00:00"/>
    <n v="3"/>
    <x v="0"/>
  </r>
  <r>
    <n v="18292457"/>
    <s v="Taste Drive"/>
    <n v="1"/>
    <s v="New Delhi"/>
    <s v="Tagore Garden"/>
    <n v="77.106906199999997"/>
    <n v="28.6418012"/>
    <s v="Fast Food"/>
    <s v="Indian Rupees(Rs.)"/>
    <x v="0"/>
    <x v="0"/>
    <s v="No"/>
    <s v="No"/>
    <n v="1"/>
    <n v="21"/>
    <n v="250"/>
    <n v="3.4"/>
    <n v="2012"/>
    <n v="11"/>
    <n v="21"/>
    <d v="2012-11-21T00:00:00"/>
    <n v="3"/>
    <x v="0"/>
  </r>
  <r>
    <n v="18430872"/>
    <s v="Al Changezi"/>
    <n v="1"/>
    <s v="New Delhi"/>
    <s v="Tagore Garden"/>
    <n v="77.115617099999994"/>
    <n v="28.6538763"/>
    <s v="Mughlai"/>
    <s v="Indian Rupees(Rs.)"/>
    <x v="0"/>
    <x v="0"/>
    <s v="No"/>
    <s v="No"/>
    <n v="1"/>
    <n v="1"/>
    <n v="250"/>
    <n v="1"/>
    <n v="2015"/>
    <n v="11"/>
    <n v="24"/>
    <d v="2015-11-24T00:00:00"/>
    <n v="3"/>
    <x v="0"/>
  </r>
  <r>
    <n v="18425771"/>
    <s v="Letz Roll"/>
    <n v="1"/>
    <s v="New Delhi"/>
    <s v="Alaknanda"/>
    <n v="77.246846599999998"/>
    <n v="28.527890200000002"/>
    <s v="Ice Cream, Desserts"/>
    <s v="Indian Rupees(Rs.)"/>
    <x v="0"/>
    <x v="0"/>
    <s v="No"/>
    <s v="No"/>
    <n v="1"/>
    <n v="14"/>
    <n v="250"/>
    <n v="3.6"/>
    <n v="2014"/>
    <n v="10"/>
    <n v="26"/>
    <d v="2014-10-26T00:00:00"/>
    <n v="3"/>
    <x v="0"/>
  </r>
  <r>
    <n v="305913"/>
    <s v="KTS"/>
    <n v="1"/>
    <s v="New Delhi"/>
    <s v="Anand Vihar"/>
    <n v="77.306794999999994"/>
    <n v="28.659479999999999"/>
    <s v="Fast Food"/>
    <s v="Indian Rupees(Rs.)"/>
    <x v="0"/>
    <x v="0"/>
    <s v="No"/>
    <s v="No"/>
    <n v="1"/>
    <n v="18"/>
    <n v="250"/>
    <n v="3.3"/>
    <n v="2017"/>
    <n v="10"/>
    <n v="13"/>
    <d v="2017-10-13T00:00:00"/>
    <n v="3"/>
    <x v="0"/>
  </r>
  <r>
    <n v="6647"/>
    <s v="Cent Percent The Pastry Shop"/>
    <n v="1"/>
    <s v="New Delhi"/>
    <s v="Delhi University-GTB Nagar"/>
    <n v="77.204446799999999"/>
    <n v="28.696399499999998"/>
    <s v="Bakery, Fast Food"/>
    <s v="Indian Rupees(Rs.)"/>
    <x v="0"/>
    <x v="1"/>
    <s v="No"/>
    <s v="No"/>
    <n v="1"/>
    <n v="258"/>
    <n v="250"/>
    <n v="3.6"/>
    <n v="2013"/>
    <n v="10"/>
    <n v="10"/>
    <d v="2013-10-10T00:00:00"/>
    <n v="3"/>
    <x v="0"/>
  </r>
  <r>
    <n v="18463995"/>
    <s v="Papa Buns"/>
    <n v="1"/>
    <s v="New Delhi"/>
    <s v="Delhi University-GTB Nagar"/>
    <n v="77.203985099999997"/>
    <n v="28.694377599999999"/>
    <s v="Cafe"/>
    <s v="Indian Rupees(Rs.)"/>
    <x v="0"/>
    <x v="0"/>
    <s v="No"/>
    <s v="No"/>
    <n v="1"/>
    <n v="1"/>
    <n v="250"/>
    <n v="1"/>
    <n v="2017"/>
    <n v="10"/>
    <n v="14"/>
    <d v="2017-10-14T00:00:00"/>
    <n v="3"/>
    <x v="0"/>
  </r>
  <r>
    <n v="308766"/>
    <s v="The Chocolate Haven"/>
    <n v="1"/>
    <s v="New Delhi"/>
    <s v="Greater Kailash (GK) 1"/>
    <n v="77.234902199999993"/>
    <n v="28.550333699999999"/>
    <s v="Bakery, Desserts"/>
    <s v="Indian Rupees(Rs.)"/>
    <x v="0"/>
    <x v="0"/>
    <s v="No"/>
    <s v="No"/>
    <n v="1"/>
    <n v="76"/>
    <n v="250"/>
    <n v="3.6"/>
    <n v="2014"/>
    <n v="10"/>
    <n v="6"/>
    <d v="2014-10-06T00:00:00"/>
    <n v="3"/>
    <x v="0"/>
  </r>
  <r>
    <n v="1916"/>
    <s v="Gopala"/>
    <n v="1"/>
    <s v="New Delhi"/>
    <s v="Greater Kailash (GK) 2"/>
    <n v="77.246044900000001"/>
    <n v="28.5306584"/>
    <s v="Mithai, Street Food"/>
    <s v="Indian Rupees(Rs.)"/>
    <x v="0"/>
    <x v="0"/>
    <s v="No"/>
    <s v="No"/>
    <n v="1"/>
    <n v="12"/>
    <n v="250"/>
    <n v="3.2"/>
    <n v="2010"/>
    <n v="10"/>
    <n v="21"/>
    <d v="2010-10-21T00:00:00"/>
    <n v="3"/>
    <x v="0"/>
  </r>
  <r>
    <n v="18408034"/>
    <s v="Nirula's Ice Cream"/>
    <n v="1"/>
    <s v="New Delhi"/>
    <s v="Jail Road"/>
    <n v="77.098100599999995"/>
    <n v="28.6316165"/>
    <s v="Desserts, Ice Cream"/>
    <s v="Indian Rupees(Rs.)"/>
    <x v="0"/>
    <x v="0"/>
    <s v="No"/>
    <s v="No"/>
    <n v="1"/>
    <n v="4"/>
    <n v="250"/>
    <n v="3"/>
    <n v="2018"/>
    <n v="10"/>
    <n v="12"/>
    <d v="2018-10-12T00:00:00"/>
    <n v="3"/>
    <x v="0"/>
  </r>
  <r>
    <n v="18419911"/>
    <s v="Kashmiri Wazwan"/>
    <n v="1"/>
    <s v="New Delhi"/>
    <s v="Jangpura"/>
    <n v="77.247005000000001"/>
    <n v="28.581524399999999"/>
    <s v="Kashmiri"/>
    <s v="Indian Rupees(Rs.)"/>
    <x v="0"/>
    <x v="0"/>
    <s v="No"/>
    <s v="No"/>
    <n v="1"/>
    <n v="1"/>
    <n v="250"/>
    <n v="1"/>
    <n v="2016"/>
    <n v="10"/>
    <n v="2"/>
    <d v="2016-10-02T00:00:00"/>
    <n v="3"/>
    <x v="0"/>
  </r>
  <r>
    <n v="3634"/>
    <s v="Roll Club"/>
    <n v="1"/>
    <s v="New Delhi"/>
    <s v="Kalkaji"/>
    <n v="77.252032200000002"/>
    <n v="28.54306356"/>
    <s v="Fast Food"/>
    <s v="Indian Rupees(Rs.)"/>
    <x v="0"/>
    <x v="0"/>
    <s v="No"/>
    <s v="No"/>
    <n v="1"/>
    <n v="91"/>
    <n v="250"/>
    <n v="3.3"/>
    <n v="2011"/>
    <n v="10"/>
    <n v="26"/>
    <d v="2011-10-26T00:00:00"/>
    <n v="3"/>
    <x v="0"/>
  </r>
  <r>
    <n v="18312656"/>
    <s v="Shashi's China Wok"/>
    <n v="1"/>
    <s v="New Delhi"/>
    <s v="Naraina"/>
    <n v="0"/>
    <n v="0"/>
    <s v="Chinese"/>
    <s v="Indian Rupees(Rs.)"/>
    <x v="0"/>
    <x v="0"/>
    <s v="No"/>
    <s v="No"/>
    <n v="1"/>
    <n v="2"/>
    <n v="250"/>
    <n v="1"/>
    <n v="2017"/>
    <n v="10"/>
    <n v="15"/>
    <d v="2017-10-15T00:00:00"/>
    <n v="3"/>
    <x v="0"/>
  </r>
  <r>
    <n v="312387"/>
    <s v="Bake Club"/>
    <n v="1"/>
    <s v="New Delhi"/>
    <s v="Paschim Vihar"/>
    <n v="77.104742299999998"/>
    <n v="28.6689519"/>
    <s v="Bakery, Fast Food"/>
    <s v="Indian Rupees(Rs.)"/>
    <x v="0"/>
    <x v="1"/>
    <s v="No"/>
    <s v="No"/>
    <n v="1"/>
    <n v="15"/>
    <n v="250"/>
    <n v="3.1"/>
    <n v="2017"/>
    <n v="10"/>
    <n v="8"/>
    <d v="2017-10-08T00:00:00"/>
    <n v="3"/>
    <x v="0"/>
  </r>
  <r>
    <n v="5655"/>
    <s v="Shree Durga Dosa"/>
    <n v="1"/>
    <s v="New Delhi"/>
    <s v="Paschim Vihar"/>
    <n v="77.107846800000004"/>
    <n v="28.6656865"/>
    <s v="South Indian, Chinese"/>
    <s v="Indian Rupees(Rs.)"/>
    <x v="0"/>
    <x v="0"/>
    <s v="No"/>
    <s v="No"/>
    <n v="1"/>
    <n v="35"/>
    <n v="250"/>
    <n v="3.4"/>
    <n v="2016"/>
    <n v="10"/>
    <n v="14"/>
    <d v="2016-10-14T00:00:00"/>
    <n v="3"/>
    <x v="0"/>
  </r>
  <r>
    <n v="302359"/>
    <s v="Madras Cafe"/>
    <n v="1"/>
    <s v="New Delhi"/>
    <s v="Shahdara"/>
    <n v="77.2853657"/>
    <n v="28.676919999999999"/>
    <s v="South Indian, Fast Food"/>
    <s v="Indian Rupees(Rs.)"/>
    <x v="0"/>
    <x v="0"/>
    <s v="No"/>
    <s v="No"/>
    <n v="1"/>
    <n v="28"/>
    <n v="250"/>
    <n v="3.4"/>
    <n v="2017"/>
    <n v="10"/>
    <n v="5"/>
    <d v="2017-10-05T00:00:00"/>
    <n v="3"/>
    <x v="0"/>
  </r>
  <r>
    <n v="310538"/>
    <s v="Aap Ki Rasoi Ghar"/>
    <n v="1"/>
    <s v="New Delhi"/>
    <s v="Subhash Nagar"/>
    <n v="77.119028"/>
    <n v="28.634454699999999"/>
    <s v="North Indian, Fast Food"/>
    <s v="Indian Rupees(Rs.)"/>
    <x v="0"/>
    <x v="0"/>
    <s v="No"/>
    <s v="No"/>
    <n v="1"/>
    <n v="6"/>
    <n v="250"/>
    <n v="3"/>
    <n v="2017"/>
    <n v="10"/>
    <n v="6"/>
    <d v="2017-10-06T00:00:00"/>
    <n v="3"/>
    <x v="0"/>
  </r>
  <r>
    <n v="18245286"/>
    <s v="Da Pizza Pind"/>
    <n v="1"/>
    <s v="New Delhi"/>
    <s v="Tagore Garden"/>
    <n v="77.113702799999999"/>
    <n v="28.651037599999999"/>
    <s v="Pizza, Italian"/>
    <s v="Indian Rupees(Rs.)"/>
    <x v="0"/>
    <x v="0"/>
    <s v="No"/>
    <s v="No"/>
    <n v="1"/>
    <n v="36"/>
    <n v="250"/>
    <n v="3.2"/>
    <n v="2017"/>
    <n v="10"/>
    <n v="19"/>
    <d v="2017-10-19T00:00:00"/>
    <n v="3"/>
    <x v="0"/>
  </r>
  <r>
    <n v="310286"/>
    <s v="Today Pizza"/>
    <n v="1"/>
    <s v="New Delhi"/>
    <s v="Tilak Nagar"/>
    <n v="77.103168100000005"/>
    <n v="28.649055400000002"/>
    <s v="Fast Food"/>
    <s v="Indian Rupees(Rs.)"/>
    <x v="0"/>
    <x v="0"/>
    <s v="No"/>
    <s v="No"/>
    <n v="1"/>
    <n v="3"/>
    <n v="250"/>
    <n v="1"/>
    <n v="2011"/>
    <n v="10"/>
    <n v="28"/>
    <d v="2011-10-28T00:00:00"/>
    <n v="3"/>
    <x v="0"/>
  </r>
  <r>
    <n v="18401212"/>
    <s v="Chinese Chatorey Xpress"/>
    <n v="1"/>
    <s v="New Delhi"/>
    <s v="Uttam Nagar"/>
    <n v="77.071525899999997"/>
    <n v="28.620512300000001"/>
    <s v="Chinese, North Indian, Fast Food"/>
    <s v="Indian Rupees(Rs.)"/>
    <x v="0"/>
    <x v="1"/>
    <s v="No"/>
    <s v="No"/>
    <n v="1"/>
    <n v="2"/>
    <n v="250"/>
    <n v="1"/>
    <n v="2013"/>
    <n v="10"/>
    <n v="16"/>
    <d v="2013-10-16T00:00:00"/>
    <n v="3"/>
    <x v="0"/>
  </r>
  <r>
    <n v="312517"/>
    <s v="Green Tea Fanatics"/>
    <n v="1"/>
    <s v="New Delhi"/>
    <s v="Vasundhara Enclave"/>
    <n v="77.320289720000005"/>
    <n v="28.60043838"/>
    <s v="Beverages, Fast Food"/>
    <s v="Indian Rupees(Rs.)"/>
    <x v="0"/>
    <x v="0"/>
    <s v="No"/>
    <s v="No"/>
    <n v="1"/>
    <n v="31"/>
    <n v="250"/>
    <n v="3.4"/>
    <n v="2018"/>
    <n v="10"/>
    <n v="18"/>
    <d v="2018-10-18T00:00:00"/>
    <n v="3"/>
    <x v="0"/>
  </r>
  <r>
    <n v="2362"/>
    <s v="South Indian Hut"/>
    <n v="1"/>
    <s v="New Delhi"/>
    <s v="Vikaspuri"/>
    <n v="77.076572499999997"/>
    <n v="28.6387222"/>
    <s v="South Indian"/>
    <s v="Indian Rupees(Rs.)"/>
    <x v="0"/>
    <x v="0"/>
    <s v="No"/>
    <s v="No"/>
    <n v="1"/>
    <n v="35"/>
    <n v="250"/>
    <n v="3.4"/>
    <n v="2012"/>
    <n v="10"/>
    <n v="1"/>
    <d v="2012-10-01T00:00:00"/>
    <n v="3"/>
    <x v="0"/>
  </r>
  <r>
    <n v="6577"/>
    <s v="Popular Chicken"/>
    <n v="1"/>
    <s v="New Delhi"/>
    <s v="Ashok Vihar Phase 1"/>
    <n v="77.173005500000002"/>
    <n v="28.687425399999999"/>
    <s v="North Indian, Mughlai, Chinese"/>
    <s v="Indian Rupees(Rs.)"/>
    <x v="0"/>
    <x v="0"/>
    <s v="No"/>
    <s v="No"/>
    <n v="1"/>
    <n v="5"/>
    <n v="450"/>
    <n v="3"/>
    <n v="2012"/>
    <n v="9"/>
    <n v="24"/>
    <d v="2012-09-24T00:00:00"/>
    <n v="5.4"/>
    <x v="0"/>
  </r>
  <r>
    <n v="18238246"/>
    <s v="Itäó»s Sinful"/>
    <n v="1"/>
    <s v="New Delhi"/>
    <s v="Chanakyapuri"/>
    <n v="77.173589500000006"/>
    <n v="28.5974082"/>
    <s v="Bakery, Desserts"/>
    <s v="Indian Rupees(Rs.)"/>
    <x v="0"/>
    <x v="0"/>
    <s v="No"/>
    <s v="No"/>
    <n v="1"/>
    <n v="20"/>
    <n v="450"/>
    <n v="3.5"/>
    <n v="2014"/>
    <n v="9"/>
    <n v="28"/>
    <d v="2014-09-28T00:00:00"/>
    <n v="5.4"/>
    <x v="0"/>
  </r>
  <r>
    <n v="7790"/>
    <s v="Zayaka"/>
    <n v="1"/>
    <s v="New Delhi"/>
    <s v="Dilli Haat, INA"/>
    <n v="77.207265699999994"/>
    <n v="28.573313899999999"/>
    <s v="Chinese, North Indian, Fast Food"/>
    <s v="Indian Rupees(Rs.)"/>
    <x v="0"/>
    <x v="0"/>
    <s v="No"/>
    <s v="No"/>
    <n v="1"/>
    <n v="8"/>
    <n v="450"/>
    <n v="2.8"/>
    <n v="2018"/>
    <n v="9"/>
    <n v="2"/>
    <d v="2018-09-02T00:00:00"/>
    <n v="5.4"/>
    <x v="0"/>
  </r>
  <r>
    <n v="305736"/>
    <s v="Cafe Coffee Day"/>
    <n v="1"/>
    <s v="New Delhi"/>
    <s v="Hauz Khas"/>
    <n v="77.203981900000002"/>
    <n v="28.550438"/>
    <s v="Cafe"/>
    <s v="Indian Rupees(Rs.)"/>
    <x v="0"/>
    <x v="0"/>
    <s v="No"/>
    <s v="No"/>
    <n v="1"/>
    <n v="35"/>
    <n v="450"/>
    <n v="3.5"/>
    <n v="2014"/>
    <n v="9"/>
    <n v="24"/>
    <d v="2014-09-24T00:00:00"/>
    <n v="5.4"/>
    <x v="0"/>
  </r>
  <r>
    <n v="300994"/>
    <s v="Pudding &amp; Pie"/>
    <n v="1"/>
    <s v="New Delhi"/>
    <s v="Janakpuri"/>
    <n v="77.088824799999998"/>
    <n v="28.6180223"/>
    <s v="Bakery, Fast Food"/>
    <s v="Indian Rupees(Rs.)"/>
    <x v="0"/>
    <x v="0"/>
    <s v="No"/>
    <s v="No"/>
    <n v="1"/>
    <n v="66"/>
    <n v="450"/>
    <n v="3.4"/>
    <n v="2010"/>
    <n v="9"/>
    <n v="16"/>
    <d v="2010-09-16T00:00:00"/>
    <n v="5.4"/>
    <x v="0"/>
  </r>
  <r>
    <n v="300887"/>
    <s v="Veer Jee Restaurant"/>
    <n v="1"/>
    <s v="New Delhi"/>
    <s v="Jor Bagh"/>
    <n v="77.217631190000006"/>
    <n v="28.58429443"/>
    <s v="North Indian, Mughlai"/>
    <s v="Indian Rupees(Rs.)"/>
    <x v="0"/>
    <x v="0"/>
    <s v="No"/>
    <s v="No"/>
    <n v="1"/>
    <n v="35"/>
    <n v="450"/>
    <n v="3.1"/>
    <n v="2011"/>
    <n v="9"/>
    <n v="27"/>
    <d v="2011-09-27T00:00:00"/>
    <n v="5.4"/>
    <x v="0"/>
  </r>
  <r>
    <n v="309648"/>
    <s v="Muradabadi Shahi Biryani &amp; Chicken Corner"/>
    <n v="1"/>
    <s v="New Delhi"/>
    <s v="Kalkaji"/>
    <n v="77.251205069999997"/>
    <n v="28.544217799999998"/>
    <s v="North Indian, Biryani"/>
    <s v="Indian Rupees(Rs.)"/>
    <x v="0"/>
    <x v="1"/>
    <s v="No"/>
    <s v="No"/>
    <n v="1"/>
    <n v="24"/>
    <n v="450"/>
    <n v="2.6"/>
    <n v="2010"/>
    <n v="9"/>
    <n v="18"/>
    <d v="2010-09-18T00:00:00"/>
    <n v="5.4"/>
    <x v="0"/>
  </r>
  <r>
    <n v="303963"/>
    <s v="Cafe Coffee Day"/>
    <n v="1"/>
    <s v="New Delhi"/>
    <s v="Karol Bagh"/>
    <n v="77.196894700000001"/>
    <n v="28.645908009999999"/>
    <s v="Cafe"/>
    <s v="Indian Rupees(Rs.)"/>
    <x v="0"/>
    <x v="0"/>
    <s v="No"/>
    <s v="No"/>
    <n v="1"/>
    <n v="21"/>
    <n v="450"/>
    <n v="2.6"/>
    <n v="2012"/>
    <n v="9"/>
    <n v="28"/>
    <d v="2012-09-28T00:00:00"/>
    <n v="5.4"/>
    <x v="0"/>
  </r>
  <r>
    <n v="5507"/>
    <s v="Moolchand's"/>
    <n v="1"/>
    <s v="New Delhi"/>
    <s v="Karol Bagh"/>
    <n v="77.193972430000002"/>
    <n v="28.652036809999998"/>
    <s v="North Indian, South Indian, Chinese, Fast Food"/>
    <s v="Indian Rupees(Rs.)"/>
    <x v="0"/>
    <x v="0"/>
    <s v="No"/>
    <s v="No"/>
    <n v="1"/>
    <n v="36"/>
    <n v="450"/>
    <n v="3.3"/>
    <n v="2016"/>
    <n v="9"/>
    <n v="14"/>
    <d v="2016-09-14T00:00:00"/>
    <n v="5.4"/>
    <x v="0"/>
  </r>
  <r>
    <n v="18410770"/>
    <s v="Hornbill"/>
    <n v="1"/>
    <s v="New Delhi"/>
    <s v="Majnu ka Tila"/>
    <n v="77.228390599999997"/>
    <n v="28.701546400000002"/>
    <s v="Naga, Chinese"/>
    <s v="Indian Rupees(Rs.)"/>
    <x v="0"/>
    <x v="0"/>
    <s v="No"/>
    <s v="No"/>
    <n v="1"/>
    <n v="7"/>
    <n v="450"/>
    <n v="3.1"/>
    <n v="2012"/>
    <n v="9"/>
    <n v="21"/>
    <d v="2012-09-21T00:00:00"/>
    <n v="5.4"/>
    <x v="0"/>
  </r>
  <r>
    <n v="18292451"/>
    <s v="Bobby Dhaba &amp; Caterers"/>
    <n v="1"/>
    <s v="New Delhi"/>
    <s v="Mayur Vihar Phase 3"/>
    <n v="77.334700560000002"/>
    <n v="28.604268300000001"/>
    <s v="North Indian, Mughlai"/>
    <s v="Indian Rupees(Rs.)"/>
    <x v="0"/>
    <x v="0"/>
    <s v="No"/>
    <s v="No"/>
    <n v="1"/>
    <n v="5"/>
    <n v="450"/>
    <n v="3.1"/>
    <n v="2013"/>
    <n v="9"/>
    <n v="25"/>
    <d v="2013-09-25T00:00:00"/>
    <n v="5.4"/>
    <x v="0"/>
  </r>
  <r>
    <n v="311824"/>
    <s v="Halal Pizza Fun"/>
    <n v="1"/>
    <s v="New Delhi"/>
    <s v="New Friends Colony"/>
    <n v="77.289506680000002"/>
    <n v="28.562500190000002"/>
    <s v="Pizza, Fast Food"/>
    <s v="Indian Rupees(Rs.)"/>
    <x v="0"/>
    <x v="0"/>
    <s v="No"/>
    <s v="No"/>
    <n v="1"/>
    <n v="7"/>
    <n v="450"/>
    <n v="3.1"/>
    <n v="2014"/>
    <n v="9"/>
    <n v="20"/>
    <d v="2014-09-20T00:00:00"/>
    <n v="5.4"/>
    <x v="0"/>
  </r>
  <r>
    <n v="18313141"/>
    <s v="Cafe Coffee Day"/>
    <n v="1"/>
    <s v="New Delhi"/>
    <s v="New Friends Colony"/>
    <n v="0"/>
    <n v="0"/>
    <s v="Cafe"/>
    <s v="Indian Rupees(Rs.)"/>
    <x v="0"/>
    <x v="0"/>
    <s v="No"/>
    <s v="No"/>
    <n v="1"/>
    <n v="2"/>
    <n v="450"/>
    <n v="1"/>
    <n v="2010"/>
    <n v="9"/>
    <n v="10"/>
    <d v="2010-09-10T00:00:00"/>
    <n v="5.4"/>
    <x v="0"/>
  </r>
  <r>
    <n v="304152"/>
    <s v="Cafe Coffee Day"/>
    <n v="1"/>
    <s v="New Delhi"/>
    <s v="Paharganj"/>
    <n v="77.222270739999999"/>
    <n v="28.642934100000002"/>
    <s v="Cafe"/>
    <s v="Indian Rupees(Rs.)"/>
    <x v="0"/>
    <x v="0"/>
    <s v="No"/>
    <s v="No"/>
    <n v="1"/>
    <n v="16"/>
    <n v="450"/>
    <n v="2.7"/>
    <n v="2017"/>
    <n v="9"/>
    <n v="22"/>
    <d v="2017-09-22T00:00:00"/>
    <n v="5.4"/>
    <x v="0"/>
  </r>
  <r>
    <n v="5595"/>
    <s v="Cafe Coffee Day"/>
    <n v="1"/>
    <s v="New Delhi"/>
    <s v="Punjabi Bagh"/>
    <n v="77.126038890000004"/>
    <n v="28.666213890000002"/>
    <s v="Cafe"/>
    <s v="Indian Rupees(Rs.)"/>
    <x v="0"/>
    <x v="0"/>
    <s v="No"/>
    <s v="No"/>
    <n v="1"/>
    <n v="58"/>
    <n v="450"/>
    <n v="3.6"/>
    <n v="2012"/>
    <n v="9"/>
    <n v="27"/>
    <d v="2012-09-27T00:00:00"/>
    <n v="5.4"/>
    <x v="0"/>
  </r>
  <r>
    <n v="5527"/>
    <s v="Cafe Coffee Day"/>
    <n v="1"/>
    <s v="New Delhi"/>
    <s v="Rajinder Nagar"/>
    <n v="77.180292899999998"/>
    <n v="28.638365700000001"/>
    <s v="Cafe"/>
    <s v="Indian Rupees(Rs.)"/>
    <x v="0"/>
    <x v="1"/>
    <s v="No"/>
    <s v="No"/>
    <n v="1"/>
    <n v="37"/>
    <n v="450"/>
    <n v="2.9"/>
    <n v="2017"/>
    <n v="9"/>
    <n v="3"/>
    <d v="2017-09-03T00:00:00"/>
    <n v="5.4"/>
    <x v="0"/>
  </r>
  <r>
    <n v="6481"/>
    <s v="Apsara Restaurant"/>
    <n v="1"/>
    <s v="New Delhi"/>
    <s v="Rohini"/>
    <n v="77.118464200000005"/>
    <n v="28.740124900000001"/>
    <s v="Fast Food, North Indian, Chinese, South Indian, Ice Cream"/>
    <s v="Indian Rupees(Rs.)"/>
    <x v="0"/>
    <x v="1"/>
    <s v="No"/>
    <s v="No"/>
    <n v="1"/>
    <n v="114"/>
    <n v="450"/>
    <n v="2.7"/>
    <n v="2016"/>
    <n v="9"/>
    <n v="18"/>
    <d v="2016-09-18T00:00:00"/>
    <n v="5.4"/>
    <x v="0"/>
  </r>
  <r>
    <n v="5283"/>
    <s v="Pavitra Bakers"/>
    <n v="1"/>
    <s v="New Delhi"/>
    <s v="Rohini"/>
    <n v="77.137416000000002"/>
    <n v="28.736207"/>
    <s v="Bakery, Chinese, Fast Food"/>
    <s v="Indian Rupees(Rs.)"/>
    <x v="0"/>
    <x v="1"/>
    <s v="No"/>
    <s v="No"/>
    <n v="1"/>
    <n v="73"/>
    <n v="450"/>
    <n v="3.2"/>
    <n v="2015"/>
    <n v="9"/>
    <n v="10"/>
    <d v="2015-09-10T00:00:00"/>
    <n v="5.4"/>
    <x v="0"/>
  </r>
  <r>
    <n v="309783"/>
    <s v="WTF - What's the Food?"/>
    <n v="1"/>
    <s v="New Delhi"/>
    <s v="Rohini"/>
    <n v="77.065217009999998"/>
    <n v="28.71961666"/>
    <s v="North Indian, Chinese, Fast Food"/>
    <s v="Indian Rupees(Rs.)"/>
    <x v="0"/>
    <x v="1"/>
    <s v="No"/>
    <s v="No"/>
    <n v="1"/>
    <n v="83"/>
    <n v="450"/>
    <n v="3.5"/>
    <n v="2013"/>
    <n v="9"/>
    <n v="9"/>
    <d v="2013-09-09T00:00:00"/>
    <n v="5.4"/>
    <x v="0"/>
  </r>
  <r>
    <n v="4726"/>
    <s v="Wah Ji Wah"/>
    <n v="1"/>
    <s v="New Delhi"/>
    <s v="Saket"/>
    <n v="77.206466500000005"/>
    <n v="28.524931859999999"/>
    <s v="North Indian, Chinese"/>
    <s v="Indian Rupees(Rs.)"/>
    <x v="0"/>
    <x v="1"/>
    <s v="No"/>
    <s v="No"/>
    <n v="1"/>
    <n v="112"/>
    <n v="450"/>
    <n v="2.1"/>
    <n v="2016"/>
    <n v="9"/>
    <n v="24"/>
    <d v="2016-09-24T00:00:00"/>
    <n v="5.4"/>
    <x v="0"/>
  </r>
  <r>
    <n v="609"/>
    <s v="Cafe Coffee Day"/>
    <n v="1"/>
    <s v="New Delhi"/>
    <s v="Satyaniketan"/>
    <n v="77.168826899999999"/>
    <n v="28.5884398"/>
    <s v="Cafe"/>
    <s v="Indian Rupees(Rs.)"/>
    <x v="0"/>
    <x v="0"/>
    <s v="No"/>
    <s v="No"/>
    <n v="1"/>
    <n v="78"/>
    <n v="450"/>
    <n v="3.3"/>
    <n v="2016"/>
    <n v="9"/>
    <n v="11"/>
    <d v="2016-09-11T00:00:00"/>
    <n v="5.4"/>
    <x v="0"/>
  </r>
  <r>
    <n v="310876"/>
    <s v="Fatafat Fast Food"/>
    <n v="1"/>
    <s v="New Delhi"/>
    <s v="Vasundhara Enclave"/>
    <n v="77.308535280000001"/>
    <n v="28.589505379999999"/>
    <s v="Chinese, Fast Food"/>
    <s v="Indian Rupees(Rs.)"/>
    <x v="0"/>
    <x v="0"/>
    <s v="No"/>
    <s v="No"/>
    <n v="1"/>
    <n v="32"/>
    <n v="450"/>
    <n v="3.3"/>
    <n v="2011"/>
    <n v="9"/>
    <n v="12"/>
    <d v="2011-09-12T00:00:00"/>
    <n v="5.4"/>
    <x v="0"/>
  </r>
  <r>
    <n v="18258759"/>
    <s v="The Sugar Therapy"/>
    <n v="1"/>
    <s v="New Delhi"/>
    <s v="Alaknanda"/>
    <n v="77.252478999999994"/>
    <n v="28.523785"/>
    <s v="Bakery, Desserts"/>
    <s v="Indian Rupees(Rs.)"/>
    <x v="0"/>
    <x v="0"/>
    <s v="No"/>
    <s v="No"/>
    <n v="1"/>
    <n v="22"/>
    <n v="450"/>
    <n v="3.4"/>
    <n v="2014"/>
    <n v="8"/>
    <n v="12"/>
    <d v="2014-08-12T00:00:00"/>
    <n v="5.4"/>
    <x v="0"/>
  </r>
  <r>
    <n v="18312487"/>
    <s v="Cafe Coffee Day"/>
    <n v="1"/>
    <s v="New Delhi"/>
    <s v="Chanakyapuri"/>
    <n v="77.190975899999998"/>
    <n v="28.583433299999999"/>
    <s v="Cafe"/>
    <s v="Indian Rupees(Rs.)"/>
    <x v="0"/>
    <x v="0"/>
    <s v="No"/>
    <s v="No"/>
    <n v="1"/>
    <n v="4"/>
    <n v="450"/>
    <n v="3"/>
    <n v="2012"/>
    <n v="8"/>
    <n v="13"/>
    <d v="2012-08-13T00:00:00"/>
    <n v="5.4"/>
    <x v="0"/>
  </r>
  <r>
    <n v="308261"/>
    <s v="Chattisgarh Bhawan"/>
    <n v="1"/>
    <s v="New Delhi"/>
    <s v="Chanakyapuri"/>
    <n v="77.186393699999996"/>
    <n v="28.604322700000001"/>
    <s v="North Indian, South Indian"/>
    <s v="Indian Rupees(Rs.)"/>
    <x v="0"/>
    <x v="0"/>
    <s v="No"/>
    <s v="No"/>
    <n v="1"/>
    <n v="33"/>
    <n v="450"/>
    <n v="2.7"/>
    <n v="2017"/>
    <n v="8"/>
    <n v="21"/>
    <d v="2017-08-21T00:00:00"/>
    <n v="5.4"/>
    <x v="0"/>
  </r>
  <r>
    <n v="472"/>
    <s v="Evergreen Sweet House"/>
    <n v="1"/>
    <s v="New Delhi"/>
    <s v="Green Park"/>
    <n v="77.202642800000007"/>
    <n v="28.556210100000001"/>
    <s v="South Indian, North Indian, Chinese, Fast Food, Street Food, Mithai"/>
    <s v="Indian Rupees(Rs.)"/>
    <x v="0"/>
    <x v="0"/>
    <s v="No"/>
    <s v="No"/>
    <n v="1"/>
    <n v="1198"/>
    <n v="450"/>
    <n v="3.5"/>
    <n v="2014"/>
    <n v="8"/>
    <n v="6"/>
    <d v="2014-08-06T00:00:00"/>
    <n v="5.4"/>
    <x v="0"/>
  </r>
  <r>
    <n v="6628"/>
    <s v="Amritsar Juction"/>
    <n v="1"/>
    <s v="New Delhi"/>
    <s v="Gujranwala Town"/>
    <n v="77.188370399999997"/>
    <n v="28.700002699999999"/>
    <s v="North Indian, Chinese"/>
    <s v="Indian Rupees(Rs.)"/>
    <x v="0"/>
    <x v="0"/>
    <s v="No"/>
    <s v="No"/>
    <n v="1"/>
    <n v="13"/>
    <n v="450"/>
    <n v="3.1"/>
    <n v="2018"/>
    <n v="8"/>
    <n v="9"/>
    <d v="2018-08-09T00:00:00"/>
    <n v="5.4"/>
    <x v="0"/>
  </r>
  <r>
    <n v="4079"/>
    <s v="Bawarchi"/>
    <n v="1"/>
    <s v="New Delhi"/>
    <s v="Gujranwala Town"/>
    <n v="77.193222000000006"/>
    <n v="28.697870200000001"/>
    <s v="North Indian, Chinese"/>
    <s v="Indian Rupees(Rs.)"/>
    <x v="0"/>
    <x v="0"/>
    <s v="No"/>
    <s v="No"/>
    <n v="1"/>
    <n v="32"/>
    <n v="450"/>
    <n v="3.3"/>
    <n v="2010"/>
    <n v="8"/>
    <n v="20"/>
    <d v="2010-08-20T00:00:00"/>
    <n v="5.4"/>
    <x v="0"/>
  </r>
  <r>
    <n v="18454474"/>
    <s v="Wah G Wah"/>
    <n v="1"/>
    <s v="New Delhi"/>
    <s v="Jail Road"/>
    <n v="77.098777999999996"/>
    <n v="28.631326999999999"/>
    <s v="North Indian, Chinese"/>
    <s v="Indian Rupees(Rs.)"/>
    <x v="0"/>
    <x v="1"/>
    <s v="No"/>
    <s v="No"/>
    <n v="1"/>
    <n v="2"/>
    <n v="450"/>
    <n v="1"/>
    <n v="2011"/>
    <n v="8"/>
    <n v="2"/>
    <d v="2011-08-02T00:00:00"/>
    <n v="5.4"/>
    <x v="0"/>
  </r>
  <r>
    <n v="5590"/>
    <s v="Cafe Coffee Day"/>
    <n v="1"/>
    <s v="New Delhi"/>
    <s v="Kirti Nagar"/>
    <n v="77.135837100000003"/>
    <n v="28.654321299999999"/>
    <s v="Cafe"/>
    <s v="Indian Rupees(Rs.)"/>
    <x v="0"/>
    <x v="0"/>
    <s v="No"/>
    <s v="No"/>
    <n v="1"/>
    <n v="23"/>
    <n v="450"/>
    <n v="3.2"/>
    <n v="2018"/>
    <n v="8"/>
    <n v="16"/>
    <d v="2018-08-16T00:00:00"/>
    <n v="5.4"/>
    <x v="0"/>
  </r>
  <r>
    <n v="9572"/>
    <s v="Chinese Hut"/>
    <n v="1"/>
    <s v="New Delhi"/>
    <s v="Lajpat Nagar 1"/>
    <n v="77.241293970000001"/>
    <n v="28.578505280000002"/>
    <s v="Chinese, Fast Food"/>
    <s v="Indian Rupees(Rs.)"/>
    <x v="0"/>
    <x v="1"/>
    <s v="No"/>
    <s v="No"/>
    <n v="1"/>
    <n v="56"/>
    <n v="450"/>
    <n v="3.2"/>
    <n v="2017"/>
    <n v="8"/>
    <n v="24"/>
    <d v="2017-08-24T00:00:00"/>
    <n v="5.4"/>
    <x v="0"/>
  </r>
  <r>
    <n v="9829"/>
    <s v="Cafe Coffee Day"/>
    <n v="1"/>
    <s v="New Delhi"/>
    <s v="Laxmi Nagar"/>
    <n v="77.286622800000004"/>
    <n v="28.6366215"/>
    <s v="Cafe"/>
    <s v="Indian Rupees(Rs.)"/>
    <x v="0"/>
    <x v="0"/>
    <s v="No"/>
    <s v="No"/>
    <n v="1"/>
    <n v="14"/>
    <n v="450"/>
    <n v="2.8"/>
    <n v="2014"/>
    <n v="8"/>
    <n v="6"/>
    <d v="2014-08-06T00:00:00"/>
    <n v="5.4"/>
    <x v="0"/>
  </r>
  <r>
    <n v="18333396"/>
    <s v="Wah Ji Wah"/>
    <n v="1"/>
    <s v="New Delhi"/>
    <s v="Mahipalpur"/>
    <n v="77.124741400000005"/>
    <n v="28.546711599999998"/>
    <s v="North Indian, Chinese"/>
    <s v="Indian Rupees(Rs.)"/>
    <x v="0"/>
    <x v="0"/>
    <s v="No"/>
    <s v="No"/>
    <n v="1"/>
    <n v="6"/>
    <n v="450"/>
    <n v="2.9"/>
    <n v="2015"/>
    <n v="8"/>
    <n v="25"/>
    <d v="2015-08-25T00:00:00"/>
    <n v="5.4"/>
    <x v="0"/>
  </r>
  <r>
    <n v="6180"/>
    <s v="Aashirwad"/>
    <n v="1"/>
    <s v="New Delhi"/>
    <s v="Mayur Vihar Phase 1"/>
    <n v="77.292481100000003"/>
    <n v="28.608958399999999"/>
    <s v="Chinese, North Indian"/>
    <s v="Indian Rupees(Rs.)"/>
    <x v="0"/>
    <x v="0"/>
    <s v="No"/>
    <s v="No"/>
    <n v="1"/>
    <n v="19"/>
    <n v="450"/>
    <n v="3.2"/>
    <n v="2012"/>
    <n v="8"/>
    <n v="2"/>
    <d v="2012-08-02T00:00:00"/>
    <n v="5.4"/>
    <x v="0"/>
  </r>
  <r>
    <n v="6190"/>
    <s v="Cafe Coffee Day"/>
    <n v="1"/>
    <s v="New Delhi"/>
    <s v="Mayur Vihar Phase 1"/>
    <n v="77.290605999999997"/>
    <n v="28.6070669"/>
    <s v="Cafe"/>
    <s v="Indian Rupees(Rs.)"/>
    <x v="0"/>
    <x v="0"/>
    <s v="No"/>
    <s v="No"/>
    <n v="1"/>
    <n v="49"/>
    <n v="450"/>
    <n v="2.4"/>
    <n v="2017"/>
    <n v="8"/>
    <n v="20"/>
    <d v="2017-08-20T00:00:00"/>
    <n v="5.4"/>
    <x v="0"/>
  </r>
  <r>
    <n v="310997"/>
    <s v="Madras Cafe"/>
    <n v="1"/>
    <s v="New Delhi"/>
    <s v="Mukherjee Nagar"/>
    <n v="77.208340100000001"/>
    <n v="28.6995605"/>
    <s v="South Indian, Chinese"/>
    <s v="Indian Rupees(Rs.)"/>
    <x v="0"/>
    <x v="0"/>
    <s v="No"/>
    <s v="No"/>
    <n v="1"/>
    <n v="11"/>
    <n v="450"/>
    <n v="2.7"/>
    <n v="2012"/>
    <n v="8"/>
    <n v="2"/>
    <d v="2012-08-02T00:00:00"/>
    <n v="5.4"/>
    <x v="0"/>
  </r>
  <r>
    <n v="641"/>
    <s v="Cafe Coffee Day"/>
    <n v="1"/>
    <s v="New Delhi"/>
    <s v="Naraina"/>
    <n v="77.136796599999997"/>
    <n v="28.628709700000002"/>
    <s v="Cafe"/>
    <s v="Indian Rupees(Rs.)"/>
    <x v="0"/>
    <x v="0"/>
    <s v="No"/>
    <s v="No"/>
    <n v="1"/>
    <n v="23"/>
    <n v="450"/>
    <n v="2.6"/>
    <n v="2017"/>
    <n v="8"/>
    <n v="7"/>
    <d v="2017-08-07T00:00:00"/>
    <n v="5.4"/>
    <x v="0"/>
  </r>
  <r>
    <n v="304107"/>
    <s v="Cafe Coffee Day"/>
    <n v="1"/>
    <s v="New Delhi"/>
    <s v="Safdarjung"/>
    <n v="77.199074999999993"/>
    <n v="28.565405559999999"/>
    <s v="Cafe"/>
    <s v="Indian Rupees(Rs.)"/>
    <x v="0"/>
    <x v="0"/>
    <s v="No"/>
    <s v="No"/>
    <n v="1"/>
    <n v="16"/>
    <n v="450"/>
    <n v="2.8"/>
    <n v="2016"/>
    <n v="8"/>
    <n v="24"/>
    <d v="2016-08-24T00:00:00"/>
    <n v="5.4"/>
    <x v="0"/>
  </r>
  <r>
    <n v="18204486"/>
    <s v="The Addictions"/>
    <n v="1"/>
    <s v="New Delhi"/>
    <s v="Satyaniketan"/>
    <n v="77.168377599999999"/>
    <n v="28.587948799999999"/>
    <s v="North Indian, Chinese"/>
    <s v="Indian Rupees(Rs.)"/>
    <x v="0"/>
    <x v="0"/>
    <s v="No"/>
    <s v="No"/>
    <n v="1"/>
    <n v="31"/>
    <n v="450"/>
    <n v="2.6"/>
    <n v="2014"/>
    <n v="8"/>
    <n v="1"/>
    <d v="2014-08-01T00:00:00"/>
    <n v="5.4"/>
    <x v="0"/>
  </r>
  <r>
    <n v="18358165"/>
    <s v="Tandoori Theka"/>
    <n v="1"/>
    <s v="New Delhi"/>
    <s v="Uttam Nagar"/>
    <n v="77.048575799999995"/>
    <n v="28.620633900000001"/>
    <s v="Mughlai, North Indian"/>
    <s v="Indian Rupees(Rs.)"/>
    <x v="0"/>
    <x v="1"/>
    <s v="No"/>
    <s v="No"/>
    <n v="1"/>
    <n v="2"/>
    <n v="450"/>
    <n v="1"/>
    <n v="2016"/>
    <n v="8"/>
    <n v="8"/>
    <d v="2016-08-08T00:00:00"/>
    <n v="5.4"/>
    <x v="0"/>
  </r>
  <r>
    <n v="8257"/>
    <s v="Cafe Coffee Day"/>
    <n v="1"/>
    <s v="New Delhi"/>
    <s v="V3S Mall, Laxmi Nagar"/>
    <n v="77.286943600000001"/>
    <n v="28.637317800000002"/>
    <s v="Cafe"/>
    <s v="Indian Rupees(Rs.)"/>
    <x v="0"/>
    <x v="0"/>
    <s v="No"/>
    <s v="No"/>
    <n v="1"/>
    <n v="33"/>
    <n v="450"/>
    <n v="2.6"/>
    <n v="2012"/>
    <n v="8"/>
    <n v="13"/>
    <d v="2012-08-13T00:00:00"/>
    <n v="5.4"/>
    <x v="0"/>
  </r>
  <r>
    <n v="18312585"/>
    <s v="Cafe Coffee Day"/>
    <n v="1"/>
    <s v="New Delhi"/>
    <s v="Vasant Vihar"/>
    <n v="77.164426219999996"/>
    <n v="28.557365069999999"/>
    <s v="Cafe"/>
    <s v="Indian Rupees(Rs.)"/>
    <x v="0"/>
    <x v="0"/>
    <s v="No"/>
    <s v="No"/>
    <n v="1"/>
    <n v="2"/>
    <n v="450"/>
    <n v="1"/>
    <n v="2017"/>
    <n v="8"/>
    <n v="6"/>
    <d v="2017-08-06T00:00:00"/>
    <n v="5.4"/>
    <x v="0"/>
  </r>
  <r>
    <n v="7814"/>
    <s v="Odisha"/>
    <n v="1"/>
    <s v="New Delhi"/>
    <s v="Dilli Haat, INA"/>
    <n v="77.206787599999998"/>
    <n v="28.573650199999999"/>
    <s v="Oriya"/>
    <s v="Indian Rupees(Rs.)"/>
    <x v="0"/>
    <x v="0"/>
    <s v="No"/>
    <s v="No"/>
    <n v="1"/>
    <n v="52"/>
    <n v="450"/>
    <n v="3.1"/>
    <n v="2010"/>
    <n v="7"/>
    <n v="26"/>
    <d v="2010-07-26T00:00:00"/>
    <n v="5.4"/>
    <x v="0"/>
  </r>
  <r>
    <n v="18312607"/>
    <s v="Cafe Coffee Day"/>
    <n v="1"/>
    <s v="New Delhi"/>
    <s v="Green Park"/>
    <n v="77.206909100000004"/>
    <n v="28.556971900000001"/>
    <s v="Cafe"/>
    <s v="Indian Rupees(Rs.)"/>
    <x v="0"/>
    <x v="0"/>
    <s v="No"/>
    <s v="No"/>
    <n v="1"/>
    <n v="4"/>
    <n v="450"/>
    <n v="3"/>
    <n v="2011"/>
    <n v="7"/>
    <n v="1"/>
    <d v="2011-07-01T00:00:00"/>
    <n v="5.4"/>
    <x v="0"/>
  </r>
  <r>
    <n v="7012"/>
    <s v="Cafe Coffee Day"/>
    <n v="1"/>
    <s v="New Delhi"/>
    <s v="Janakpuri"/>
    <n v="77.091975099999999"/>
    <n v="28.6270907"/>
    <s v="Cafe"/>
    <s v="Indian Rupees(Rs.)"/>
    <x v="0"/>
    <x v="0"/>
    <s v="No"/>
    <s v="No"/>
    <n v="1"/>
    <n v="50"/>
    <n v="450"/>
    <n v="3.4"/>
    <n v="2017"/>
    <n v="7"/>
    <n v="27"/>
    <d v="2017-07-27T00:00:00"/>
    <n v="5.4"/>
    <x v="0"/>
  </r>
  <r>
    <n v="308938"/>
    <s v="Papa Pizza"/>
    <n v="1"/>
    <s v="New Delhi"/>
    <s v="Krishna Nagar"/>
    <n v="77.285545299999995"/>
    <n v="28.657584700000001"/>
    <s v="Pizza, Fast Food"/>
    <s v="Indian Rupees(Rs.)"/>
    <x v="0"/>
    <x v="0"/>
    <s v="No"/>
    <s v="No"/>
    <n v="1"/>
    <n v="21"/>
    <n v="450"/>
    <n v="3.5"/>
    <n v="2018"/>
    <n v="7"/>
    <n v="23"/>
    <d v="2018-07-23T00:00:00"/>
    <n v="5.4"/>
    <x v="0"/>
  </r>
  <r>
    <n v="5840"/>
    <s v="Garden Chef"/>
    <n v="1"/>
    <s v="New Delhi"/>
    <s v="Lodhi Road"/>
    <n v="77.219408599999994"/>
    <n v="28.589775800000002"/>
    <s v="Chinese"/>
    <s v="Indian Rupees(Rs.)"/>
    <x v="0"/>
    <x v="0"/>
    <s v="No"/>
    <s v="No"/>
    <n v="1"/>
    <n v="63"/>
    <n v="450"/>
    <n v="3"/>
    <n v="2013"/>
    <n v="7"/>
    <n v="12"/>
    <d v="2013-07-12T00:00:00"/>
    <n v="5.4"/>
    <x v="0"/>
  </r>
  <r>
    <n v="302742"/>
    <s v="Sab Ki Khatir"/>
    <n v="1"/>
    <s v="New Delhi"/>
    <s v="Lodhi Road"/>
    <n v="77.235747200000006"/>
    <n v="28.592280800000001"/>
    <s v="Mughlai"/>
    <s v="Indian Rupees(Rs.)"/>
    <x v="0"/>
    <x v="0"/>
    <s v="No"/>
    <s v="No"/>
    <n v="1"/>
    <n v="162"/>
    <n v="450"/>
    <n v="3.7"/>
    <n v="2017"/>
    <n v="7"/>
    <n v="7"/>
    <d v="2017-07-07T00:00:00"/>
    <n v="5.4"/>
    <x v="0"/>
  </r>
  <r>
    <n v="6453"/>
    <s v="Chinese Hut"/>
    <n v="1"/>
    <s v="New Delhi"/>
    <s v="Pitampura"/>
    <n v="77.135753100000002"/>
    <n v="28.701354200000001"/>
    <s v="Chinese"/>
    <s v="Indian Rupees(Rs.)"/>
    <x v="0"/>
    <x v="1"/>
    <s v="No"/>
    <s v="No"/>
    <n v="1"/>
    <n v="60"/>
    <n v="450"/>
    <n v="2.9"/>
    <n v="2017"/>
    <n v="7"/>
    <n v="18"/>
    <d v="2017-07-18T00:00:00"/>
    <n v="5.4"/>
    <x v="0"/>
  </r>
  <r>
    <n v="308067"/>
    <s v="WTF - Wraps Toast Fries"/>
    <n v="1"/>
    <s v="New Delhi"/>
    <s v="Punjabi Bagh"/>
    <n v="77.142902840000005"/>
    <n v="28.66922319"/>
    <s v="Chinese, Fast Food, North Indian"/>
    <s v="Indian Rupees(Rs.)"/>
    <x v="0"/>
    <x v="0"/>
    <s v="No"/>
    <s v="No"/>
    <n v="1"/>
    <n v="63"/>
    <n v="450"/>
    <n v="3.2"/>
    <n v="2010"/>
    <n v="7"/>
    <n v="25"/>
    <d v="2010-07-25T00:00:00"/>
    <n v="5.4"/>
    <x v="0"/>
  </r>
  <r>
    <n v="301229"/>
    <s v="Kitchen King"/>
    <n v="1"/>
    <s v="New Delhi"/>
    <s v="R K Puram"/>
    <n v="77.172825700000004"/>
    <n v="28.573453799999999"/>
    <s v="North Indian, Chinese"/>
    <s v="Indian Rupees(Rs.)"/>
    <x v="0"/>
    <x v="1"/>
    <s v="No"/>
    <s v="No"/>
    <n v="1"/>
    <n v="53"/>
    <n v="450"/>
    <n v="2.6"/>
    <n v="2012"/>
    <n v="7"/>
    <n v="8"/>
    <d v="2012-07-08T00:00:00"/>
    <n v="5.4"/>
    <x v="0"/>
  </r>
  <r>
    <n v="18312595"/>
    <s v="Cafe Coffee Day"/>
    <n v="1"/>
    <s v="New Delhi"/>
    <s v="Shalimar Bagh"/>
    <n v="0"/>
    <n v="0"/>
    <s v="Cafe"/>
    <s v="Indian Rupees(Rs.)"/>
    <x v="0"/>
    <x v="0"/>
    <s v="No"/>
    <s v="No"/>
    <n v="1"/>
    <n v="5"/>
    <n v="450"/>
    <n v="3.1"/>
    <n v="2011"/>
    <n v="7"/>
    <n v="23"/>
    <d v="2011-07-23T00:00:00"/>
    <n v="5.4"/>
    <x v="0"/>
  </r>
  <r>
    <n v="18225627"/>
    <s v="Pudding &amp; Pie"/>
    <n v="1"/>
    <s v="New Delhi"/>
    <s v="Vivek Vihar"/>
    <n v="77.209999999999994"/>
    <n v="28.63"/>
    <s v="Bakery, Fast Food"/>
    <s v="Indian Rupees(Rs.)"/>
    <x v="0"/>
    <x v="0"/>
    <s v="No"/>
    <s v="No"/>
    <n v="1"/>
    <n v="5"/>
    <n v="450"/>
    <n v="3.1"/>
    <n v="2017"/>
    <n v="7"/>
    <n v="26"/>
    <d v="2017-07-26T00:00:00"/>
    <n v="5.4"/>
    <x v="0"/>
  </r>
  <r>
    <n v="7593"/>
    <s v="Neha's Treat"/>
    <n v="1"/>
    <s v="New Delhi"/>
    <s v="Alaknanda"/>
    <n v="77.254030599999993"/>
    <n v="28.525792800000001"/>
    <s v="Chinese"/>
    <s v="Indian Rupees(Rs.)"/>
    <x v="0"/>
    <x v="0"/>
    <s v="No"/>
    <s v="No"/>
    <n v="1"/>
    <n v="42"/>
    <n v="450"/>
    <n v="2.9"/>
    <n v="2018"/>
    <n v="6"/>
    <n v="9"/>
    <d v="2018-06-09T00:00:00"/>
    <n v="5.4"/>
    <x v="0"/>
  </r>
  <r>
    <n v="5630"/>
    <s v="Southy"/>
    <n v="1"/>
    <s v="New Delhi"/>
    <s v="Hauz Khas"/>
    <n v="77.205697299999997"/>
    <n v="28.550047899999999"/>
    <s v="South Indian"/>
    <s v="Indian Rupees(Rs.)"/>
    <x v="0"/>
    <x v="1"/>
    <s v="No"/>
    <s v="No"/>
    <n v="1"/>
    <n v="175"/>
    <n v="450"/>
    <n v="3.1"/>
    <n v="2012"/>
    <n v="6"/>
    <n v="7"/>
    <d v="2012-06-07T00:00:00"/>
    <n v="5.4"/>
    <x v="0"/>
  </r>
  <r>
    <n v="18025100"/>
    <s v="Chinese Hut"/>
    <n v="1"/>
    <s v="New Delhi"/>
    <s v="Jangpura"/>
    <n v="77.247116000000005"/>
    <n v="28.581613600000001"/>
    <s v="Chinese, Fast Food"/>
    <s v="Indian Rupees(Rs.)"/>
    <x v="0"/>
    <x v="1"/>
    <s v="No"/>
    <s v="No"/>
    <n v="1"/>
    <n v="5"/>
    <n v="450"/>
    <n v="2.8"/>
    <n v="2018"/>
    <n v="6"/>
    <n v="6"/>
    <d v="2018-06-06T00:00:00"/>
    <n v="5.4"/>
    <x v="0"/>
  </r>
  <r>
    <n v="9620"/>
    <s v="Cafe Coffee Day"/>
    <n v="1"/>
    <s v="New Delhi"/>
    <s v="Kalkaji"/>
    <n v="77.256365299999999"/>
    <n v="28.5409875"/>
    <s v="Cafe"/>
    <s v="Indian Rupees(Rs.)"/>
    <x v="0"/>
    <x v="1"/>
    <s v="No"/>
    <s v="No"/>
    <n v="1"/>
    <n v="33"/>
    <n v="450"/>
    <n v="2.9"/>
    <n v="2011"/>
    <n v="6"/>
    <n v="9"/>
    <d v="2011-06-09T00:00:00"/>
    <n v="5.4"/>
    <x v="0"/>
  </r>
  <r>
    <n v="305360"/>
    <s v="Cafe Coffee Day"/>
    <n v="1"/>
    <s v="New Delhi"/>
    <s v="Karol Bagh"/>
    <n v="77.188233510000003"/>
    <n v="28.644388849999999"/>
    <s v="Cafe"/>
    <s v="Indian Rupees(Rs.)"/>
    <x v="0"/>
    <x v="0"/>
    <s v="No"/>
    <s v="No"/>
    <n v="1"/>
    <n v="32"/>
    <n v="450"/>
    <n v="2.2999999999999998"/>
    <n v="2018"/>
    <n v="6"/>
    <n v="9"/>
    <d v="2018-06-09T00:00:00"/>
    <n v="5.4"/>
    <x v="0"/>
  </r>
  <r>
    <n v="312855"/>
    <s v="Tandoori Tadka"/>
    <n v="1"/>
    <s v="New Delhi"/>
    <s v="Preet Vihar"/>
    <n v="77.291114899999997"/>
    <n v="28.640966500000001"/>
    <s v="North Indian, Chinese"/>
    <s v="Indian Rupees(Rs.)"/>
    <x v="0"/>
    <x v="1"/>
    <s v="No"/>
    <s v="No"/>
    <n v="1"/>
    <n v="17"/>
    <n v="450"/>
    <n v="3.3"/>
    <n v="2018"/>
    <n v="6"/>
    <n v="15"/>
    <d v="2018-06-15T00:00:00"/>
    <n v="5.4"/>
    <x v="0"/>
  </r>
  <r>
    <n v="7242"/>
    <s v="27 China Street"/>
    <n v="1"/>
    <s v="New Delhi"/>
    <s v="Rajinder Nagar"/>
    <n v="77.185536099999993"/>
    <n v="28.6417258"/>
    <s v="Chinese, Fast Food"/>
    <s v="Indian Rupees(Rs.)"/>
    <x v="0"/>
    <x v="0"/>
    <s v="No"/>
    <s v="No"/>
    <n v="1"/>
    <n v="76"/>
    <n v="450"/>
    <n v="3.4"/>
    <n v="2012"/>
    <n v="6"/>
    <n v="25"/>
    <d v="2012-06-25T00:00:00"/>
    <n v="5.4"/>
    <x v="0"/>
  </r>
  <r>
    <n v="2000"/>
    <s v="Nakshatra Punjabi Rasoi"/>
    <n v="1"/>
    <s v="New Delhi"/>
    <s v="Rohini"/>
    <n v="77.126179699999994"/>
    <n v="28.718384100000002"/>
    <s v="North Indian, Chinese, South Indian"/>
    <s v="Indian Rupees(Rs.)"/>
    <x v="0"/>
    <x v="1"/>
    <s v="No"/>
    <s v="No"/>
    <n v="1"/>
    <n v="116"/>
    <n v="450"/>
    <n v="3.3"/>
    <n v="2012"/>
    <n v="6"/>
    <n v="11"/>
    <d v="2012-06-11T00:00:00"/>
    <n v="5.4"/>
    <x v="0"/>
  </r>
  <r>
    <n v="928"/>
    <s v="Sona Restaurant"/>
    <n v="1"/>
    <s v="New Delhi"/>
    <s v="Yusuf Sarai"/>
    <n v="77.207268600000006"/>
    <n v="28.561799799999999"/>
    <s v="North Indian, Mughlai"/>
    <s v="Indian Rupees(Rs.)"/>
    <x v="0"/>
    <x v="0"/>
    <s v="No"/>
    <s v="No"/>
    <n v="1"/>
    <n v="30"/>
    <n v="450"/>
    <n v="3.2"/>
    <n v="2011"/>
    <n v="6"/>
    <n v="23"/>
    <d v="2011-06-23T00:00:00"/>
    <n v="5.4"/>
    <x v="0"/>
  </r>
  <r>
    <n v="5565"/>
    <s v="Mithapur"/>
    <n v="1"/>
    <s v="New Delhi"/>
    <s v="Anand Lok"/>
    <n v="77.218751699999999"/>
    <n v="28.5555634"/>
    <s v="Chinese, Fast Food, North Indian, South Indian"/>
    <s v="Indian Rupees(Rs.)"/>
    <x v="0"/>
    <x v="0"/>
    <s v="No"/>
    <s v="No"/>
    <n v="1"/>
    <n v="280"/>
    <n v="450"/>
    <n v="3.4"/>
    <n v="2013"/>
    <n v="5"/>
    <n v="3"/>
    <d v="2013-05-03T00:00:00"/>
    <n v="5.4"/>
    <x v="0"/>
  </r>
  <r>
    <n v="18371396"/>
    <s v="Cafe Coffee Day"/>
    <n v="1"/>
    <s v="New Delhi"/>
    <s v="Chittaranjan Park"/>
    <n v="77.253030199999998"/>
    <n v="28.539372799999999"/>
    <s v="Cafe"/>
    <s v="Indian Rupees(Rs.)"/>
    <x v="0"/>
    <x v="0"/>
    <s v="No"/>
    <s v="No"/>
    <n v="1"/>
    <n v="1"/>
    <n v="450"/>
    <n v="1"/>
    <n v="2015"/>
    <n v="5"/>
    <n v="23"/>
    <d v="2015-05-23T00:00:00"/>
    <n v="5.4"/>
    <x v="0"/>
  </r>
  <r>
    <n v="18175255"/>
    <s v="Cafe Coffee Day"/>
    <n v="1"/>
    <s v="New Delhi"/>
    <s v="Community Centre, New Friends Colony"/>
    <n v="77.269265059999995"/>
    <n v="28.562451899999999"/>
    <s v="Cafe"/>
    <s v="Indian Rupees(Rs.)"/>
    <x v="0"/>
    <x v="0"/>
    <s v="No"/>
    <s v="No"/>
    <n v="1"/>
    <n v="10"/>
    <n v="450"/>
    <n v="2.9"/>
    <n v="2014"/>
    <n v="5"/>
    <n v="25"/>
    <d v="2014-05-25T00:00:00"/>
    <n v="5.4"/>
    <x v="0"/>
  </r>
  <r>
    <n v="5260"/>
    <s v="Cafe Coffee Day"/>
    <n v="1"/>
    <s v="New Delhi"/>
    <s v="DLF City Centre Mall, Shalimar Bagh"/>
    <n v="77.158267699999996"/>
    <n v="28.702936099999999"/>
    <s v="Cafe"/>
    <s v="Indian Rupees(Rs.)"/>
    <x v="0"/>
    <x v="0"/>
    <s v="No"/>
    <s v="No"/>
    <n v="1"/>
    <n v="29"/>
    <n v="450"/>
    <n v="3"/>
    <n v="2018"/>
    <n v="5"/>
    <n v="14"/>
    <d v="2018-05-14T00:00:00"/>
    <n v="5.4"/>
    <x v="0"/>
  </r>
  <r>
    <n v="18396409"/>
    <s v="Stop My Starvation"/>
    <n v="1"/>
    <s v="New Delhi"/>
    <s v="Greater Kailash (GK) 1"/>
    <n v="77.236355360000005"/>
    <n v="28.549631869999999"/>
    <s v="Desserts, Fast Food"/>
    <s v="Indian Rupees(Rs.)"/>
    <x v="0"/>
    <x v="1"/>
    <s v="No"/>
    <s v="No"/>
    <n v="1"/>
    <n v="83"/>
    <n v="450"/>
    <n v="4.3"/>
    <n v="2018"/>
    <n v="5"/>
    <n v="24"/>
    <d v="2018-05-24T00:00:00"/>
    <n v="5.4"/>
    <x v="0"/>
  </r>
  <r>
    <n v="18282017"/>
    <s v="Pindi's Kitchen"/>
    <n v="1"/>
    <s v="New Delhi"/>
    <s v="Jail Road"/>
    <n v="77.097106299999993"/>
    <n v="28.635049299999999"/>
    <s v="Mughlai"/>
    <s v="Indian Rupees(Rs.)"/>
    <x v="0"/>
    <x v="0"/>
    <s v="No"/>
    <s v="No"/>
    <n v="1"/>
    <n v="11"/>
    <n v="450"/>
    <n v="3.3"/>
    <n v="2011"/>
    <n v="5"/>
    <n v="6"/>
    <d v="2011-05-06T00:00:00"/>
    <n v="5.4"/>
    <x v="0"/>
  </r>
  <r>
    <n v="300581"/>
    <s v="Cafe Coffee Day"/>
    <n v="1"/>
    <s v="New Delhi"/>
    <s v="Janpath"/>
    <n v="77.2198128"/>
    <n v="28.629018599999998"/>
    <s v="Cafe"/>
    <s v="Indian Rupees(Rs.)"/>
    <x v="0"/>
    <x v="0"/>
    <s v="No"/>
    <s v="No"/>
    <n v="1"/>
    <n v="34"/>
    <n v="450"/>
    <n v="3.1"/>
    <n v="2015"/>
    <n v="5"/>
    <n v="3"/>
    <d v="2015-05-03T00:00:00"/>
    <n v="5.4"/>
    <x v="0"/>
  </r>
  <r>
    <n v="640"/>
    <s v="Cafe Coffee Day"/>
    <n v="1"/>
    <s v="New Delhi"/>
    <s v="Kamla Nagar"/>
    <n v="77.207248399999997"/>
    <n v="28.681751299999998"/>
    <s v="Cafe"/>
    <s v="Indian Rupees(Rs.)"/>
    <x v="0"/>
    <x v="0"/>
    <s v="No"/>
    <s v="No"/>
    <n v="1"/>
    <n v="82"/>
    <n v="450"/>
    <n v="3.3"/>
    <n v="2017"/>
    <n v="5"/>
    <n v="7"/>
    <d v="2017-05-07T00:00:00"/>
    <n v="5.4"/>
    <x v="0"/>
  </r>
  <r>
    <n v="3493"/>
    <s v="Dawat"/>
    <n v="1"/>
    <s v="New Delhi"/>
    <s v="Lodhi Colony"/>
    <n v="77.220531399999999"/>
    <n v="28.583833299999998"/>
    <s v="North Indian, Chinese, Mughlai"/>
    <s v="Indian Rupees(Rs.)"/>
    <x v="0"/>
    <x v="0"/>
    <s v="No"/>
    <s v="No"/>
    <n v="1"/>
    <n v="49"/>
    <n v="450"/>
    <n v="2.9"/>
    <n v="2012"/>
    <n v="5"/>
    <n v="8"/>
    <d v="2012-05-08T00:00:00"/>
    <n v="5.4"/>
    <x v="0"/>
  </r>
  <r>
    <n v="18272385"/>
    <s v="Rooftop Restaurant"/>
    <n v="1"/>
    <s v="New Delhi"/>
    <s v="Majnu ka Tila"/>
    <n v="77.227722999999997"/>
    <n v="28.700355600000002"/>
    <s v="Chinese"/>
    <s v="Indian Rupees(Rs.)"/>
    <x v="0"/>
    <x v="0"/>
    <s v="No"/>
    <s v="No"/>
    <n v="1"/>
    <n v="3"/>
    <n v="450"/>
    <n v="1"/>
    <n v="2011"/>
    <n v="5"/>
    <n v="11"/>
    <d v="2011-05-11T00:00:00"/>
    <n v="5.4"/>
    <x v="0"/>
  </r>
  <r>
    <n v="5940"/>
    <s v="Pudding &amp; Pie"/>
    <n v="1"/>
    <s v="New Delhi"/>
    <s v="Mayapuri Phase 2"/>
    <n v="77.114193799999995"/>
    <n v="28.625834699999999"/>
    <s v="Bakery, Fast Food"/>
    <s v="Indian Rupees(Rs.)"/>
    <x v="0"/>
    <x v="0"/>
    <s v="No"/>
    <s v="No"/>
    <n v="1"/>
    <n v="7"/>
    <n v="450"/>
    <n v="3.1"/>
    <n v="2017"/>
    <n v="5"/>
    <n v="12"/>
    <d v="2017-05-12T00:00:00"/>
    <n v="5.4"/>
    <x v="0"/>
  </r>
  <r>
    <n v="18368012"/>
    <s v="Sardar Ji Take Away &amp; Caterers"/>
    <n v="1"/>
    <s v="New Delhi"/>
    <s v="Mayapuri Phase 2"/>
    <n v="77.1139522"/>
    <n v="28.6259394"/>
    <s v="North Indian, Chinese"/>
    <s v="Indian Rupees(Rs.)"/>
    <x v="0"/>
    <x v="0"/>
    <s v="No"/>
    <s v="No"/>
    <n v="1"/>
    <n v="2"/>
    <n v="450"/>
    <n v="1"/>
    <n v="2013"/>
    <n v="5"/>
    <n v="4"/>
    <d v="2013-05-04T00:00:00"/>
    <n v="5.4"/>
    <x v="0"/>
  </r>
  <r>
    <n v="3607"/>
    <s v="Southy"/>
    <n v="1"/>
    <s v="New Delhi"/>
    <s v="Nehru Place"/>
    <n v="77.250473999999997"/>
    <n v="28.549900999999998"/>
    <s v="South Indian"/>
    <s v="Indian Rupees(Rs.)"/>
    <x v="0"/>
    <x v="1"/>
    <s v="No"/>
    <s v="No"/>
    <n v="1"/>
    <n v="94"/>
    <n v="450"/>
    <n v="2.5"/>
    <n v="2018"/>
    <n v="5"/>
    <n v="19"/>
    <d v="2018-05-19T00:00:00"/>
    <n v="5.4"/>
    <x v="0"/>
  </r>
  <r>
    <n v="18431159"/>
    <s v="Hyderabadi &amp; Muradabadi Chicken Corner"/>
    <n v="1"/>
    <s v="New Delhi"/>
    <s v="Palam"/>
    <n v="77.082174499999994"/>
    <n v="28.6048103"/>
    <s v="Mughlai"/>
    <s v="Indian Rupees(Rs.)"/>
    <x v="0"/>
    <x v="0"/>
    <s v="No"/>
    <s v="No"/>
    <n v="1"/>
    <n v="1"/>
    <n v="450"/>
    <n v="1"/>
    <n v="2010"/>
    <n v="5"/>
    <n v="13"/>
    <d v="2010-05-13T00:00:00"/>
    <n v="5.4"/>
    <x v="0"/>
  </r>
  <r>
    <n v="18372287"/>
    <s v="Pudding &amp; Pie"/>
    <n v="1"/>
    <s v="New Delhi"/>
    <s v="Paschim Vihar"/>
    <n v="77.092344900000001"/>
    <n v="28.6651734"/>
    <s v="Bakery, Desserts, Fast Food"/>
    <s v="Indian Rupees(Rs.)"/>
    <x v="0"/>
    <x v="0"/>
    <s v="No"/>
    <s v="No"/>
    <n v="1"/>
    <n v="16"/>
    <n v="450"/>
    <n v="2.7"/>
    <n v="2015"/>
    <n v="5"/>
    <n v="6"/>
    <d v="2015-05-06T00:00:00"/>
    <n v="5.4"/>
    <x v="0"/>
  </r>
  <r>
    <n v="302418"/>
    <s v="Aayana Foods"/>
    <n v="1"/>
    <s v="New Delhi"/>
    <s v="Shahdara"/>
    <n v="77.27560167"/>
    <n v="28.684835"/>
    <s v="North Indian, Mughlai"/>
    <s v="Indian Rupees(Rs.)"/>
    <x v="0"/>
    <x v="0"/>
    <s v="No"/>
    <s v="No"/>
    <n v="1"/>
    <n v="14"/>
    <n v="450"/>
    <n v="3.1"/>
    <n v="2013"/>
    <n v="5"/>
    <n v="16"/>
    <d v="2013-05-16T00:00:00"/>
    <n v="5.4"/>
    <x v="0"/>
  </r>
  <r>
    <n v="302103"/>
    <s v="Alag Khana Khazana"/>
    <n v="1"/>
    <s v="New Delhi"/>
    <s v="Tilak Nagar"/>
    <n v="77.086297799999997"/>
    <n v="28.638998099999998"/>
    <s v="North Indian, Mughlai"/>
    <s v="Indian Rupees(Rs.)"/>
    <x v="0"/>
    <x v="0"/>
    <s v="No"/>
    <s v="No"/>
    <n v="1"/>
    <n v="5"/>
    <n v="450"/>
    <n v="2.9"/>
    <n v="2012"/>
    <n v="5"/>
    <n v="17"/>
    <d v="2012-05-17T00:00:00"/>
    <n v="5.4"/>
    <x v="0"/>
  </r>
  <r>
    <n v="18398580"/>
    <s v="The Night Owl"/>
    <n v="1"/>
    <s v="New Delhi"/>
    <s v="Civil Lines"/>
    <n v="77.225561299999995"/>
    <n v="28.676510700000001"/>
    <s v="Chinese"/>
    <s v="Indian Rupees(Rs.)"/>
    <x v="0"/>
    <x v="0"/>
    <s v="No"/>
    <s v="No"/>
    <n v="1"/>
    <n v="1"/>
    <n v="450"/>
    <n v="1"/>
    <n v="2010"/>
    <n v="4"/>
    <n v="6"/>
    <d v="2010-04-06T00:00:00"/>
    <n v="5.4"/>
    <x v="0"/>
  </r>
  <r>
    <n v="18289231"/>
    <s v="Garden Hut"/>
    <n v="1"/>
    <s v="New Delhi"/>
    <s v="IP Extension"/>
    <n v="77.305990699999995"/>
    <n v="28.630643899999999"/>
    <s v="Chinese"/>
    <s v="Indian Rupees(Rs.)"/>
    <x v="0"/>
    <x v="0"/>
    <s v="No"/>
    <s v="No"/>
    <n v="1"/>
    <n v="8"/>
    <n v="450"/>
    <n v="2.7"/>
    <n v="2012"/>
    <n v="4"/>
    <n v="6"/>
    <d v="2012-04-06T00:00:00"/>
    <n v="5.4"/>
    <x v="0"/>
  </r>
  <r>
    <n v="18322665"/>
    <s v="Wah Ji Wah"/>
    <n v="1"/>
    <s v="New Delhi"/>
    <s v="Janakpuri"/>
    <n v="77.088476299999996"/>
    <n v="28.621728399999999"/>
    <s v="North Indian, Chinese"/>
    <s v="Indian Rupees(Rs.)"/>
    <x v="1"/>
    <x v="1"/>
    <s v="No"/>
    <s v="No"/>
    <n v="1"/>
    <n v="61"/>
    <n v="450"/>
    <n v="3.7"/>
    <n v="2018"/>
    <n v="4"/>
    <n v="26"/>
    <d v="2018-04-26T00:00:00"/>
    <n v="5.4"/>
    <x v="0"/>
  </r>
  <r>
    <n v="7874"/>
    <s v="Kabul Restaurant"/>
    <n v="1"/>
    <s v="New Delhi"/>
    <s v="Jangpura"/>
    <n v="77.2464868"/>
    <n v="28.581308400000001"/>
    <s v="Mughlai, Afghani"/>
    <s v="Indian Rupees(Rs.)"/>
    <x v="0"/>
    <x v="0"/>
    <s v="No"/>
    <s v="No"/>
    <n v="1"/>
    <n v="25"/>
    <n v="450"/>
    <n v="2.8"/>
    <n v="2010"/>
    <n v="4"/>
    <n v="22"/>
    <d v="2010-04-22T00:00:00"/>
    <n v="5.4"/>
    <x v="0"/>
  </r>
  <r>
    <n v="7901"/>
    <s v="Cafe Coffee Day"/>
    <n v="1"/>
    <s v="New Delhi"/>
    <s v="Jasola"/>
    <n v="77.286535700000002"/>
    <n v="28.537717900000001"/>
    <s v="Cafe"/>
    <s v="Indian Rupees(Rs.)"/>
    <x v="0"/>
    <x v="0"/>
    <s v="No"/>
    <s v="No"/>
    <n v="1"/>
    <n v="23"/>
    <n v="450"/>
    <n v="3.1"/>
    <n v="2016"/>
    <n v="4"/>
    <n v="7"/>
    <d v="2016-04-07T00:00:00"/>
    <n v="5.4"/>
    <x v="0"/>
  </r>
  <r>
    <n v="18124379"/>
    <s v="Chinese King"/>
    <n v="1"/>
    <s v="New Delhi"/>
    <s v="Karol Bagh"/>
    <n v="77.187561700000003"/>
    <n v="28.645736899999999"/>
    <s v="Chinese, North Indian, Mughlai"/>
    <s v="Indian Rupees(Rs.)"/>
    <x v="0"/>
    <x v="1"/>
    <s v="No"/>
    <s v="No"/>
    <n v="1"/>
    <n v="71"/>
    <n v="450"/>
    <n v="2.5"/>
    <n v="2014"/>
    <n v="4"/>
    <n v="17"/>
    <d v="2014-04-17T00:00:00"/>
    <n v="5.4"/>
    <x v="0"/>
  </r>
  <r>
    <n v="300874"/>
    <s v="Shanu's Food Shop"/>
    <n v="1"/>
    <s v="New Delhi"/>
    <s v="Lawrence Road"/>
    <n v="77.160215600000001"/>
    <n v="28.6906395"/>
    <s v="North Indian, Chinese, Fast Food"/>
    <s v="Indian Rupees(Rs.)"/>
    <x v="0"/>
    <x v="1"/>
    <s v="No"/>
    <s v="No"/>
    <n v="1"/>
    <n v="13"/>
    <n v="450"/>
    <n v="2.8"/>
    <n v="2014"/>
    <n v="4"/>
    <n v="8"/>
    <d v="2014-04-08T00:00:00"/>
    <n v="5.4"/>
    <x v="0"/>
  </r>
  <r>
    <n v="6265"/>
    <s v="Cafe Coffee Day"/>
    <n v="1"/>
    <s v="New Delhi"/>
    <s v="Laxmi Nagar"/>
    <n v="77.285555400000007"/>
    <n v="28.636372900000001"/>
    <s v="Cafe"/>
    <s v="Indian Rupees(Rs.)"/>
    <x v="0"/>
    <x v="0"/>
    <s v="No"/>
    <s v="No"/>
    <n v="1"/>
    <n v="18"/>
    <n v="450"/>
    <n v="2.7"/>
    <n v="2016"/>
    <n v="4"/>
    <n v="27"/>
    <d v="2016-04-27T00:00:00"/>
    <n v="5.4"/>
    <x v="0"/>
  </r>
  <r>
    <n v="650"/>
    <s v="Cafe Coffee Day"/>
    <n v="1"/>
    <s v="New Delhi"/>
    <s v="Malviya Nagar"/>
    <n v="77.213329200000004"/>
    <n v="28.5379729"/>
    <s v="Cafe"/>
    <s v="Indian Rupees(Rs.)"/>
    <x v="0"/>
    <x v="0"/>
    <s v="No"/>
    <s v="No"/>
    <n v="1"/>
    <n v="52"/>
    <n v="450"/>
    <n v="2.5"/>
    <n v="2016"/>
    <n v="4"/>
    <n v="5"/>
    <d v="2016-04-05T00:00:00"/>
    <n v="5.4"/>
    <x v="0"/>
  </r>
  <r>
    <n v="311336"/>
    <s v="Veggie-Licious"/>
    <n v="1"/>
    <s v="New Delhi"/>
    <s v="Mayur Vihar Phase 2"/>
    <n v="77.301157200000006"/>
    <n v="28.619286500000001"/>
    <s v="North Indian, Chinese, Continental, Fast Food"/>
    <s v="Indian Rupees(Rs.)"/>
    <x v="0"/>
    <x v="1"/>
    <s v="No"/>
    <s v="No"/>
    <n v="1"/>
    <n v="100"/>
    <n v="450"/>
    <n v="3.6"/>
    <n v="2012"/>
    <n v="4"/>
    <n v="5"/>
    <d v="2012-04-05T00:00:00"/>
    <n v="5.4"/>
    <x v="0"/>
  </r>
  <r>
    <n v="18393213"/>
    <s v="Bhimsain's Bengali Sweet House"/>
    <n v="1"/>
    <s v="New Delhi"/>
    <s v="Nehru Place"/>
    <n v="77.251516199999998"/>
    <n v="28.547878600000001"/>
    <s v="Mithai, North Indian, Street Food, Chinese, South Indian, Indian"/>
    <s v="Indian Rupees(Rs.)"/>
    <x v="0"/>
    <x v="0"/>
    <s v="No"/>
    <s v="No"/>
    <n v="1"/>
    <n v="4"/>
    <n v="450"/>
    <n v="2.9"/>
    <n v="2013"/>
    <n v="4"/>
    <n v="7"/>
    <d v="2013-04-07T00:00:00"/>
    <n v="5.4"/>
    <x v="0"/>
  </r>
  <r>
    <n v="18375392"/>
    <s v="Biryaniwala"/>
    <n v="1"/>
    <s v="New Delhi"/>
    <s v="Rajinder Nagar"/>
    <n v="77.184920599999998"/>
    <n v="28.640881700000001"/>
    <s v="Biryani"/>
    <s v="Indian Rupees(Rs.)"/>
    <x v="0"/>
    <x v="0"/>
    <s v="No"/>
    <s v="No"/>
    <n v="1"/>
    <n v="26"/>
    <n v="450"/>
    <n v="2.6"/>
    <n v="2016"/>
    <n v="4"/>
    <n v="1"/>
    <d v="2016-04-01T00:00:00"/>
    <n v="5.4"/>
    <x v="0"/>
  </r>
  <r>
    <n v="311570"/>
    <s v="Jalsa"/>
    <n v="1"/>
    <s v="New Delhi"/>
    <s v="Safdarjung"/>
    <n v="77.19475061"/>
    <n v="28.562657730000002"/>
    <s v="Chinese"/>
    <s v="Indian Rupees(Rs.)"/>
    <x v="0"/>
    <x v="1"/>
    <s v="No"/>
    <s v="No"/>
    <n v="1"/>
    <n v="6"/>
    <n v="450"/>
    <n v="2.7"/>
    <n v="2010"/>
    <n v="4"/>
    <n v="5"/>
    <d v="2010-04-05T00:00:00"/>
    <n v="5.4"/>
    <x v="0"/>
  </r>
  <r>
    <n v="309192"/>
    <s v="The Bake Studio"/>
    <n v="1"/>
    <s v="New Delhi"/>
    <s v="Sainik Farms"/>
    <n v="77.201756900000007"/>
    <n v="28.509883200000001"/>
    <s v="Bakery, Desserts"/>
    <s v="Indian Rupees(Rs.)"/>
    <x v="0"/>
    <x v="0"/>
    <s v="No"/>
    <s v="No"/>
    <n v="1"/>
    <n v="12"/>
    <n v="450"/>
    <n v="3.1"/>
    <n v="2013"/>
    <n v="4"/>
    <n v="20"/>
    <d v="2013-04-20T00:00:00"/>
    <n v="5.4"/>
    <x v="0"/>
  </r>
  <r>
    <n v="18128862"/>
    <s v="Pizza Diet"/>
    <n v="1"/>
    <s v="New Delhi"/>
    <s v="Shahdara"/>
    <n v="77.276896100000002"/>
    <n v="28.7004582"/>
    <s v="Pizza, Fast Food"/>
    <s v="Indian Rupees(Rs.)"/>
    <x v="0"/>
    <x v="0"/>
    <s v="No"/>
    <s v="No"/>
    <n v="1"/>
    <n v="6"/>
    <n v="450"/>
    <n v="2.8"/>
    <n v="2015"/>
    <n v="4"/>
    <n v="28"/>
    <d v="2015-04-28T00:00:00"/>
    <n v="5.4"/>
    <x v="0"/>
  </r>
  <r>
    <n v="307520"/>
    <s v="Pizza Diet"/>
    <n v="1"/>
    <s v="New Delhi"/>
    <s v="Shahdara"/>
    <n v="77.287729799999994"/>
    <n v="28.689456400000001"/>
    <s v="Pizza, Fast Food"/>
    <s v="Indian Rupees(Rs.)"/>
    <x v="0"/>
    <x v="0"/>
    <s v="No"/>
    <s v="No"/>
    <n v="1"/>
    <n v="29"/>
    <n v="450"/>
    <n v="2.7"/>
    <n v="2011"/>
    <n v="4"/>
    <n v="6"/>
    <d v="2011-04-06T00:00:00"/>
    <n v="5.4"/>
    <x v="0"/>
  </r>
  <r>
    <n v="304965"/>
    <s v="Vijay Eating Point"/>
    <n v="1"/>
    <s v="New Delhi"/>
    <s v="Shakarpur"/>
    <n v="77.278320899999997"/>
    <n v="28.6279228"/>
    <s v="North Indian, Chinese"/>
    <s v="Indian Rupees(Rs.)"/>
    <x v="0"/>
    <x v="0"/>
    <s v="No"/>
    <s v="No"/>
    <n v="1"/>
    <n v="4"/>
    <n v="450"/>
    <n v="2.9"/>
    <n v="2015"/>
    <n v="4"/>
    <n v="17"/>
    <d v="2015-04-17T00:00:00"/>
    <n v="5.4"/>
    <x v="0"/>
  </r>
  <r>
    <n v="6191"/>
    <s v="Cafe Coffee Day"/>
    <n v="1"/>
    <s v="New Delhi"/>
    <s v="Star City Mall, Mayur Vihar Phase 1"/>
    <n v="77.296144799999993"/>
    <n v="28.592511500000001"/>
    <s v="Cafe"/>
    <s v="Indian Rupees(Rs.)"/>
    <x v="0"/>
    <x v="0"/>
    <s v="No"/>
    <s v="No"/>
    <n v="1"/>
    <n v="29"/>
    <n v="450"/>
    <n v="2.7"/>
    <n v="2017"/>
    <n v="4"/>
    <n v="1"/>
    <d v="2017-04-01T00:00:00"/>
    <n v="5.4"/>
    <x v="0"/>
  </r>
  <r>
    <n v="304583"/>
    <s v="Hot Stuff"/>
    <n v="1"/>
    <s v="New Delhi"/>
    <s v="Tagore Garden"/>
    <n v="77.112785500000001"/>
    <n v="28.6462371"/>
    <s v="Chinese, Fast Food"/>
    <s v="Indian Rupees(Rs.)"/>
    <x v="0"/>
    <x v="0"/>
    <s v="No"/>
    <s v="No"/>
    <n v="1"/>
    <n v="14"/>
    <n v="450"/>
    <n v="3.3"/>
    <n v="2011"/>
    <n v="4"/>
    <n v="10"/>
    <d v="2011-04-10T00:00:00"/>
    <n v="5.4"/>
    <x v="0"/>
  </r>
  <r>
    <n v="18198434"/>
    <s v="Georgia Dakota"/>
    <n v="1"/>
    <s v="New Delhi"/>
    <s v="Vasant Vihar"/>
    <n v="77.154960040000006"/>
    <n v="28.561390620000001"/>
    <s v="Bakery, Desserts"/>
    <s v="Indian Rupees(Rs.)"/>
    <x v="0"/>
    <x v="0"/>
    <s v="No"/>
    <s v="No"/>
    <n v="1"/>
    <n v="34"/>
    <n v="450"/>
    <n v="3.6"/>
    <n v="2017"/>
    <n v="4"/>
    <n v="25"/>
    <d v="2017-04-25T00:00:00"/>
    <n v="5.4"/>
    <x v="0"/>
  </r>
  <r>
    <n v="596"/>
    <s v="Cafe Coffee Day"/>
    <n v="1"/>
    <s v="New Delhi"/>
    <s v="Connaught Place"/>
    <n v="77.2198128"/>
    <n v="28.6329609"/>
    <s v="Cafe"/>
    <s v="Indian Rupees(Rs.)"/>
    <x v="0"/>
    <x v="1"/>
    <s v="No"/>
    <s v="No"/>
    <n v="1"/>
    <n v="277"/>
    <n v="450"/>
    <n v="3.4"/>
    <n v="2011"/>
    <n v="3"/>
    <n v="18"/>
    <d v="2011-03-18T00:00:00"/>
    <n v="5.4"/>
    <x v="0"/>
  </r>
  <r>
    <n v="3589"/>
    <s v="Mad Over Donuts"/>
    <n v="1"/>
    <s v="New Delhi"/>
    <s v="Greater Kailash (GK) 1"/>
    <n v="77.233465199999998"/>
    <n v="28.549928099999999"/>
    <s v="Desserts"/>
    <s v="Indian Rupees(Rs.)"/>
    <x v="0"/>
    <x v="1"/>
    <s v="No"/>
    <s v="No"/>
    <n v="1"/>
    <n v="187"/>
    <n v="450"/>
    <n v="3.8"/>
    <n v="2010"/>
    <n v="3"/>
    <n v="14"/>
    <d v="2010-03-14T00:00:00"/>
    <n v="5.4"/>
    <x v="0"/>
  </r>
  <r>
    <n v="310732"/>
    <s v="Muradabadi Shahi Biryani &amp; Chicken Corner"/>
    <n v="1"/>
    <s v="New Delhi"/>
    <s v="Jail Road"/>
    <n v="77.097825499999999"/>
    <n v="28.631614599999999"/>
    <s v="North Indian, Biryani"/>
    <s v="Indian Rupees(Rs.)"/>
    <x v="0"/>
    <x v="0"/>
    <s v="No"/>
    <s v="No"/>
    <n v="1"/>
    <n v="68"/>
    <n v="450"/>
    <n v="3.3"/>
    <n v="2014"/>
    <n v="3"/>
    <n v="22"/>
    <d v="2014-03-22T00:00:00"/>
    <n v="5.4"/>
    <x v="0"/>
  </r>
  <r>
    <n v="18430600"/>
    <s v="Bangla Sweets"/>
    <n v="1"/>
    <s v="New Delhi"/>
    <s v="Kirti Nagar"/>
    <n v="77.138035400000007"/>
    <n v="28.655060500000001"/>
    <s v="Mithai, North Indian, South Indian, Chinese, Bakery"/>
    <s v="Indian Rupees(Rs.)"/>
    <x v="0"/>
    <x v="1"/>
    <s v="No"/>
    <s v="No"/>
    <n v="1"/>
    <n v="13"/>
    <n v="450"/>
    <n v="3.3"/>
    <n v="2013"/>
    <n v="3"/>
    <n v="13"/>
    <d v="2013-03-13T00:00:00"/>
    <n v="5.4"/>
    <x v="0"/>
  </r>
  <r>
    <n v="18469935"/>
    <s v="Shanu's Chicken Planet"/>
    <n v="1"/>
    <s v="New Delhi"/>
    <s v="Lawrence Road"/>
    <n v="77.160322440000002"/>
    <n v="28.690545889999999"/>
    <s v="North Indian, Mughlai, Chinese, Italian"/>
    <s v="Indian Rupees(Rs.)"/>
    <x v="0"/>
    <x v="0"/>
    <s v="No"/>
    <s v="No"/>
    <n v="1"/>
    <n v="11"/>
    <n v="450"/>
    <n v="3.2"/>
    <n v="2015"/>
    <n v="3"/>
    <n v="23"/>
    <d v="2015-03-23T00:00:00"/>
    <n v="5.4"/>
    <x v="0"/>
  </r>
  <r>
    <n v="2291"/>
    <s v="The Host"/>
    <n v="1"/>
    <s v="New Delhi"/>
    <s v="Model Town 2"/>
    <n v="77.191469999999995"/>
    <n v="28.7074189"/>
    <s v="Chinese"/>
    <s v="Indian Rupees(Rs.)"/>
    <x v="0"/>
    <x v="0"/>
    <s v="No"/>
    <s v="No"/>
    <n v="1"/>
    <n v="20"/>
    <n v="450"/>
    <n v="2.7"/>
    <n v="2018"/>
    <n v="3"/>
    <n v="14"/>
    <d v="2018-03-14T00:00:00"/>
    <n v="5.4"/>
    <x v="0"/>
  </r>
  <r>
    <n v="18254540"/>
    <s v="Halal Pizza 'n' Joy"/>
    <n v="1"/>
    <s v="New Delhi"/>
    <s v="New Friends Colony"/>
    <n v="77.288506220000002"/>
    <n v="28.562520209999999"/>
    <s v="Pizza"/>
    <s v="Indian Rupees(Rs.)"/>
    <x v="0"/>
    <x v="0"/>
    <s v="No"/>
    <s v="No"/>
    <n v="1"/>
    <n v="2"/>
    <n v="450"/>
    <n v="1"/>
    <n v="2014"/>
    <n v="3"/>
    <n v="15"/>
    <d v="2014-03-15T00:00:00"/>
    <n v="5.4"/>
    <x v="0"/>
  </r>
  <r>
    <n v="308513"/>
    <s v="Vinayak Restaurant"/>
    <n v="1"/>
    <s v="New Delhi"/>
    <s v="Shahdara"/>
    <n v="77.2919871"/>
    <n v="28.692265899999999"/>
    <s v="North Indian, Chinese"/>
    <s v="Indian Rupees(Rs.)"/>
    <x v="0"/>
    <x v="0"/>
    <s v="No"/>
    <s v="No"/>
    <n v="1"/>
    <n v="24"/>
    <n v="450"/>
    <n v="2.7"/>
    <n v="2015"/>
    <n v="3"/>
    <n v="25"/>
    <d v="2015-03-25T00:00:00"/>
    <n v="5.4"/>
    <x v="0"/>
  </r>
  <r>
    <n v="6925"/>
    <s v="Cafe Coffee Day"/>
    <n v="1"/>
    <s v="New Delhi"/>
    <s v="Vikaspuri"/>
    <n v="77.0764578"/>
    <n v="28.629417700000001"/>
    <s v="Cafe"/>
    <s v="Indian Rupees(Rs.)"/>
    <x v="0"/>
    <x v="0"/>
    <s v="No"/>
    <s v="No"/>
    <n v="1"/>
    <n v="16"/>
    <n v="450"/>
    <n v="3"/>
    <n v="2018"/>
    <n v="3"/>
    <n v="19"/>
    <d v="2018-03-19T00:00:00"/>
    <n v="5.4"/>
    <x v="0"/>
  </r>
  <r>
    <n v="6264"/>
    <s v="Garam Masala Food Corner"/>
    <n v="1"/>
    <s v="New Delhi"/>
    <s v="Vivek Vihar"/>
    <n v="77.312111669999993"/>
    <n v="28.66965416"/>
    <s v="North Indian, Chinese"/>
    <s v="Indian Rupees(Rs.)"/>
    <x v="0"/>
    <x v="1"/>
    <s v="No"/>
    <s v="No"/>
    <n v="1"/>
    <n v="114"/>
    <n v="450"/>
    <n v="3.3"/>
    <n v="2010"/>
    <n v="3"/>
    <n v="8"/>
    <d v="2010-03-08T00:00:00"/>
    <n v="5.4"/>
    <x v="0"/>
  </r>
  <r>
    <n v="4055"/>
    <s v="Bikanervala"/>
    <n v="1"/>
    <s v="New Delhi"/>
    <s v="Chanakyapuri"/>
    <n v="77.1912454"/>
    <n v="28.585161800000002"/>
    <s v="North Indian, South Indian, Fast Food, Street Food, Chinese, Beverages, Desserts, Mithai"/>
    <s v="Indian Rupees(Rs.)"/>
    <x v="0"/>
    <x v="0"/>
    <s v="No"/>
    <s v="No"/>
    <n v="1"/>
    <n v="113"/>
    <n v="450"/>
    <n v="3.4"/>
    <n v="2017"/>
    <n v="2"/>
    <n v="15"/>
    <d v="2017-02-15T00:00:00"/>
    <n v="5.4"/>
    <x v="0"/>
  </r>
  <r>
    <n v="5464"/>
    <s v="Cafe Coffee Day"/>
    <n v="1"/>
    <s v="New Delhi"/>
    <s v="Daryaganj"/>
    <n v="77.240290799999997"/>
    <n v="28.6445896"/>
    <s v="Cafe"/>
    <s v="Indian Rupees(Rs.)"/>
    <x v="0"/>
    <x v="0"/>
    <s v="No"/>
    <s v="No"/>
    <n v="1"/>
    <n v="22"/>
    <n v="450"/>
    <n v="2.8"/>
    <n v="2014"/>
    <n v="2"/>
    <n v="3"/>
    <d v="2014-02-03T00:00:00"/>
    <n v="5.4"/>
    <x v="0"/>
  </r>
  <r>
    <n v="9014"/>
    <s v="Cafe Coffee Day"/>
    <n v="1"/>
    <s v="New Delhi"/>
    <s v="Delhi University-GTB Nagar"/>
    <n v="77.206385600000004"/>
    <n v="28.698452799999998"/>
    <s v="Cafe"/>
    <s v="Indian Rupees(Rs.)"/>
    <x v="0"/>
    <x v="0"/>
    <s v="No"/>
    <s v="No"/>
    <n v="1"/>
    <n v="46"/>
    <n v="450"/>
    <n v="3.4"/>
    <n v="2016"/>
    <n v="2"/>
    <n v="3"/>
    <d v="2016-02-03T00:00:00"/>
    <n v="5.4"/>
    <x v="0"/>
  </r>
  <r>
    <n v="18350499"/>
    <s v="The Night Owl"/>
    <n v="1"/>
    <s v="New Delhi"/>
    <s v="Delhi University-GTB Nagar"/>
    <n v="77.204846799999999"/>
    <n v="28.699188299999999"/>
    <s v="Chinese"/>
    <s v="Indian Rupees(Rs.)"/>
    <x v="0"/>
    <x v="1"/>
    <s v="No"/>
    <s v="No"/>
    <n v="1"/>
    <n v="51"/>
    <n v="450"/>
    <n v="2.8"/>
    <n v="2018"/>
    <n v="2"/>
    <n v="4"/>
    <d v="2018-02-04T00:00:00"/>
    <n v="5.4"/>
    <x v="0"/>
  </r>
  <r>
    <n v="300975"/>
    <s v="Manipur Food Stall"/>
    <n v="1"/>
    <s v="New Delhi"/>
    <s v="Dilli Haat, INA"/>
    <n v="77.206518099999997"/>
    <n v="28.5733557"/>
    <s v="Chinese, Fast Food"/>
    <s v="Indian Rupees(Rs.)"/>
    <x v="0"/>
    <x v="0"/>
    <s v="No"/>
    <s v="No"/>
    <n v="1"/>
    <n v="72"/>
    <n v="450"/>
    <n v="3.6"/>
    <n v="2014"/>
    <n v="2"/>
    <n v="4"/>
    <d v="2014-02-04T00:00:00"/>
    <n v="5.4"/>
    <x v="0"/>
  </r>
  <r>
    <n v="18429381"/>
    <s v="Wah Ji Wah"/>
    <n v="1"/>
    <s v="New Delhi"/>
    <s v="Jail Road"/>
    <n v="77.097169699999995"/>
    <n v="28.6350345"/>
    <s v="Mughlai, Chinese"/>
    <s v="Indian Rupees(Rs.)"/>
    <x v="0"/>
    <x v="1"/>
    <s v="No"/>
    <s v="No"/>
    <n v="1"/>
    <n v="9"/>
    <n v="450"/>
    <n v="2.5"/>
    <n v="2016"/>
    <n v="2"/>
    <n v="4"/>
    <d v="2016-02-04T00:00:00"/>
    <n v="5.4"/>
    <x v="0"/>
  </r>
  <r>
    <n v="301898"/>
    <s v="ANF Kitchen Express"/>
    <n v="1"/>
    <s v="New Delhi"/>
    <s v="Jasola"/>
    <n v="77.289419499999994"/>
    <n v="28.5386022"/>
    <s v="North Indian, Fast Food"/>
    <s v="Indian Rupees(Rs.)"/>
    <x v="0"/>
    <x v="0"/>
    <s v="No"/>
    <s v="No"/>
    <n v="1"/>
    <n v="49"/>
    <n v="450"/>
    <n v="3.5"/>
    <n v="2016"/>
    <n v="2"/>
    <n v="27"/>
    <d v="2016-02-27T00:00:00"/>
    <n v="5.4"/>
    <x v="0"/>
  </r>
  <r>
    <n v="307989"/>
    <s v="Ananda Food Express"/>
    <n v="1"/>
    <s v="New Delhi"/>
    <s v="Karkardooma"/>
    <n v="77.294057719999998"/>
    <n v="28.656764240000001"/>
    <s v="North Indian, Chinese"/>
    <s v="Indian Rupees(Rs.)"/>
    <x v="0"/>
    <x v="1"/>
    <s v="No"/>
    <s v="No"/>
    <n v="1"/>
    <n v="27"/>
    <n v="450"/>
    <n v="3.2"/>
    <n v="2010"/>
    <n v="2"/>
    <n v="8"/>
    <d v="2010-02-08T00:00:00"/>
    <n v="5.4"/>
    <x v="0"/>
  </r>
  <r>
    <n v="18486842"/>
    <s v="Cafe Coffee Day"/>
    <n v="1"/>
    <s v="New Delhi"/>
    <s v="Khan Market"/>
    <n v="77.227307499999995"/>
    <n v="28.600273600000001"/>
    <s v="Cafe"/>
    <s v="Indian Rupees(Rs.)"/>
    <x v="0"/>
    <x v="0"/>
    <s v="No"/>
    <s v="No"/>
    <n v="1"/>
    <n v="2"/>
    <n v="450"/>
    <n v="1"/>
    <n v="2013"/>
    <n v="2"/>
    <n v="20"/>
    <d v="2013-02-20T00:00:00"/>
    <n v="5.4"/>
    <x v="0"/>
  </r>
  <r>
    <n v="18428394"/>
    <s v="Food Army"/>
    <n v="1"/>
    <s v="New Delhi"/>
    <s v="Malviya Nagar"/>
    <n v="77.224327599999995"/>
    <n v="28.537399199999999"/>
    <s v="North Indian, Mughlai, Chinese"/>
    <s v="Indian Rupees(Rs.)"/>
    <x v="0"/>
    <x v="1"/>
    <s v="No"/>
    <s v="No"/>
    <n v="1"/>
    <n v="18"/>
    <n v="450"/>
    <n v="2.2999999999999998"/>
    <n v="2014"/>
    <n v="2"/>
    <n v="21"/>
    <d v="2014-02-21T00:00:00"/>
    <n v="5.4"/>
    <x v="0"/>
  </r>
  <r>
    <n v="308336"/>
    <s v="Cafe Coffee Day"/>
    <n v="1"/>
    <s v="New Delhi"/>
    <s v="Nehru Place"/>
    <n v="77.253132600000001"/>
    <n v="28.5490183"/>
    <s v="Cafe"/>
    <s v="Indian Rupees(Rs.)"/>
    <x v="0"/>
    <x v="0"/>
    <s v="No"/>
    <s v="No"/>
    <n v="1"/>
    <n v="13"/>
    <n v="450"/>
    <n v="3.1"/>
    <n v="2012"/>
    <n v="2"/>
    <n v="12"/>
    <d v="2012-02-12T00:00:00"/>
    <n v="5.4"/>
    <x v="0"/>
  </r>
  <r>
    <n v="8828"/>
    <s v="Cafe Coffee Day"/>
    <n v="1"/>
    <s v="New Delhi"/>
    <s v="Netaji Subhash Place"/>
    <n v="77.151167700000002"/>
    <n v="28.693478800000001"/>
    <s v="Cafe"/>
    <s v="Indian Rupees(Rs.)"/>
    <x v="0"/>
    <x v="0"/>
    <s v="No"/>
    <s v="No"/>
    <n v="1"/>
    <n v="50"/>
    <n v="450"/>
    <n v="3.5"/>
    <n v="2016"/>
    <n v="2"/>
    <n v="26"/>
    <d v="2016-02-26T00:00:00"/>
    <n v="5.4"/>
    <x v="0"/>
  </r>
  <r>
    <n v="18455548"/>
    <s v="Papa Veg Chinese Food"/>
    <n v="1"/>
    <s v="New Delhi"/>
    <s v="Netaji Subhash Place"/>
    <n v="77.147338000000005"/>
    <n v="28.694444000000001"/>
    <s v="Chinese"/>
    <s v="Indian Rupees(Rs.)"/>
    <x v="0"/>
    <x v="1"/>
    <s v="No"/>
    <s v="No"/>
    <n v="1"/>
    <n v="29"/>
    <n v="450"/>
    <n v="3.8"/>
    <n v="2018"/>
    <n v="2"/>
    <n v="27"/>
    <d v="2018-02-27T00:00:00"/>
    <n v="5.4"/>
    <x v="0"/>
  </r>
  <r>
    <n v="18168171"/>
    <s v="Roadside Cafe"/>
    <n v="1"/>
    <s v="New Delhi"/>
    <s v="Patparganj"/>
    <n v="77.304040099999995"/>
    <n v="28.6347816"/>
    <s v="Chinese, North Indian"/>
    <s v="Indian Rupees(Rs.)"/>
    <x v="0"/>
    <x v="1"/>
    <s v="No"/>
    <s v="No"/>
    <n v="1"/>
    <n v="55"/>
    <n v="450"/>
    <n v="2.8"/>
    <n v="2014"/>
    <n v="2"/>
    <n v="15"/>
    <d v="2014-02-15T00:00:00"/>
    <n v="5.4"/>
    <x v="0"/>
  </r>
  <r>
    <n v="18416831"/>
    <s v="Safdarjung Club"/>
    <n v="1"/>
    <s v="New Delhi"/>
    <s v="Safdarjung"/>
    <n v="0"/>
    <n v="0"/>
    <s v="Chinese, North Indian, Fast Food, Street Food"/>
    <s v="Indian Rupees(Rs.)"/>
    <x v="0"/>
    <x v="0"/>
    <s v="No"/>
    <s v="No"/>
    <n v="1"/>
    <n v="1"/>
    <n v="450"/>
    <n v="1"/>
    <n v="2014"/>
    <n v="2"/>
    <n v="25"/>
    <d v="2014-02-25T00:00:00"/>
    <n v="5.4"/>
    <x v="0"/>
  </r>
  <r>
    <n v="18352278"/>
    <s v="Wah G Wah"/>
    <n v="1"/>
    <s v="New Delhi"/>
    <s v="Shalimar Bagh"/>
    <n v="77.163659699999997"/>
    <n v="28.706856500000001"/>
    <s v="North Indian, Chinese"/>
    <s v="Indian Rupees(Rs.)"/>
    <x v="0"/>
    <x v="1"/>
    <s v="No"/>
    <s v="No"/>
    <n v="1"/>
    <n v="7"/>
    <n v="450"/>
    <n v="2.6"/>
    <n v="2012"/>
    <n v="2"/>
    <n v="5"/>
    <d v="2012-02-05T00:00:00"/>
    <n v="5.4"/>
    <x v="0"/>
  </r>
  <r>
    <n v="311068"/>
    <s v="Mad Over Donuts"/>
    <n v="1"/>
    <s v="New Delhi"/>
    <s v="Spark Mall, Kamla Nagar"/>
    <n v="77.203944210000003"/>
    <n v="28.680888840000001"/>
    <s v="Desserts"/>
    <s v="Indian Rupees(Rs.)"/>
    <x v="0"/>
    <x v="1"/>
    <s v="No"/>
    <s v="No"/>
    <n v="1"/>
    <n v="72"/>
    <n v="450"/>
    <n v="3.8"/>
    <n v="2014"/>
    <n v="2"/>
    <n v="10"/>
    <d v="2014-02-10T00:00:00"/>
    <n v="5.4"/>
    <x v="0"/>
  </r>
  <r>
    <n v="7582"/>
    <s v="Cafe Coffee Day"/>
    <n v="1"/>
    <s v="New Delhi"/>
    <s v="Alaknanda"/>
    <n v="77.250146270000002"/>
    <n v="28.528132970000001"/>
    <s v="Cafe"/>
    <s v="Indian Rupees(Rs.)"/>
    <x v="0"/>
    <x v="0"/>
    <s v="No"/>
    <s v="No"/>
    <n v="1"/>
    <n v="23"/>
    <n v="450"/>
    <n v="3.2"/>
    <n v="2016"/>
    <n v="1"/>
    <n v="22"/>
    <d v="2016-01-22T00:00:00"/>
    <n v="5.4"/>
    <x v="0"/>
  </r>
  <r>
    <n v="7354"/>
    <s v="Cafe Coffee Day"/>
    <n v="1"/>
    <s v="New Delhi"/>
    <s v="Basant Lok Market, Vasant Vihar"/>
    <n v="77.164108049999996"/>
    <n v="28.558603080000001"/>
    <s v="Cafe"/>
    <s v="Indian Rupees(Rs.)"/>
    <x v="0"/>
    <x v="0"/>
    <s v="No"/>
    <s v="No"/>
    <n v="1"/>
    <n v="49"/>
    <n v="450"/>
    <n v="3.2"/>
    <n v="2017"/>
    <n v="1"/>
    <n v="28"/>
    <d v="2017-01-28T00:00:00"/>
    <n v="5.4"/>
    <x v="0"/>
  </r>
  <r>
    <n v="6706"/>
    <s v="Wah Ji Wah"/>
    <n v="1"/>
    <s v="New Delhi"/>
    <s v="Chandni Chowk"/>
    <n v="77.2328586"/>
    <n v="28.656247799999999"/>
    <s v="North Indian, Chinese"/>
    <s v="Indian Rupees(Rs.)"/>
    <x v="0"/>
    <x v="0"/>
    <s v="No"/>
    <s v="No"/>
    <n v="1"/>
    <n v="59"/>
    <n v="450"/>
    <n v="2.8"/>
    <n v="2016"/>
    <n v="1"/>
    <n v="4"/>
    <d v="2016-01-04T00:00:00"/>
    <n v="5.4"/>
    <x v="0"/>
  </r>
  <r>
    <n v="9453"/>
    <s v="Cafe Coffee Day"/>
    <n v="1"/>
    <s v="New Delhi"/>
    <s v="Delhi University-GTB Nagar"/>
    <n v="77.204182399999993"/>
    <n v="28.694710000000001"/>
    <s v="Cafe"/>
    <s v="Indian Rupees(Rs.)"/>
    <x v="0"/>
    <x v="0"/>
    <s v="No"/>
    <s v="No"/>
    <n v="1"/>
    <n v="87"/>
    <n v="450"/>
    <n v="3.2"/>
    <n v="2013"/>
    <n v="1"/>
    <n v="26"/>
    <d v="2013-01-26T00:00:00"/>
    <n v="5.4"/>
    <x v="0"/>
  </r>
  <r>
    <n v="2279"/>
    <s v="Grain Bell Restaurant"/>
    <n v="1"/>
    <s v="New Delhi"/>
    <s v="Delhi University-GTB Nagar"/>
    <n v="77.210560599999994"/>
    <n v="28.703917499999999"/>
    <s v="North Indian, Chinese"/>
    <s v="Indian Rupees(Rs.)"/>
    <x v="0"/>
    <x v="1"/>
    <s v="No"/>
    <s v="No"/>
    <n v="1"/>
    <n v="81"/>
    <n v="450"/>
    <n v="2.8"/>
    <n v="2015"/>
    <n v="1"/>
    <n v="23"/>
    <d v="2015-01-23T00:00:00"/>
    <n v="5.4"/>
    <x v="0"/>
  </r>
  <r>
    <n v="8593"/>
    <s v="Mad Over Donuts"/>
    <n v="1"/>
    <s v="New Delhi"/>
    <s v="DLF Promenade Mall, Vasant Kunj"/>
    <n v="77.156012129999993"/>
    <n v="28.542604690000001"/>
    <s v="Desserts"/>
    <s v="Indian Rupees(Rs.)"/>
    <x v="0"/>
    <x v="1"/>
    <s v="No"/>
    <s v="No"/>
    <n v="1"/>
    <n v="169"/>
    <n v="450"/>
    <n v="3.7"/>
    <n v="2013"/>
    <n v="1"/>
    <n v="19"/>
    <d v="2013-01-19T00:00:00"/>
    <n v="5.4"/>
    <x v="0"/>
  </r>
  <r>
    <n v="601"/>
    <s v="Cafe Coffee Day"/>
    <n v="1"/>
    <s v="New Delhi"/>
    <s v="Greater Kailash (GK) 3"/>
    <n v="77.236000000000004"/>
    <n v="28.53698056"/>
    <s v="Cafe"/>
    <s v="Indian Rupees(Rs.)"/>
    <x v="0"/>
    <x v="0"/>
    <s v="No"/>
    <s v="No"/>
    <n v="1"/>
    <n v="33"/>
    <n v="450"/>
    <n v="3.2"/>
    <n v="2015"/>
    <n v="1"/>
    <n v="4"/>
    <d v="2015-01-04T00:00:00"/>
    <n v="5.4"/>
    <x v="0"/>
  </r>
  <r>
    <n v="305159"/>
    <s v="Meet n Eat"/>
    <n v="1"/>
    <s v="New Delhi"/>
    <s v="IP Extension"/>
    <n v="77.308260899999993"/>
    <n v="28.628227899999999"/>
    <s v="North Indian, Fast Food, Chinese"/>
    <s v="Indian Rupees(Rs.)"/>
    <x v="0"/>
    <x v="0"/>
    <s v="No"/>
    <s v="No"/>
    <n v="1"/>
    <n v="56"/>
    <n v="450"/>
    <n v="2.7"/>
    <n v="2016"/>
    <n v="1"/>
    <n v="16"/>
    <d v="2016-01-16T00:00:00"/>
    <n v="5.4"/>
    <x v="0"/>
  </r>
  <r>
    <n v="313498"/>
    <s v="Wah G Wah"/>
    <n v="1"/>
    <s v="New Delhi"/>
    <s v="Janakpuri"/>
    <n v="77.091090600000001"/>
    <n v="28.629851200000001"/>
    <s v="North Indian, Chinese"/>
    <s v="Indian Rupees(Rs.)"/>
    <x v="0"/>
    <x v="1"/>
    <s v="No"/>
    <s v="No"/>
    <n v="1"/>
    <n v="37"/>
    <n v="450"/>
    <n v="2.7"/>
    <n v="2015"/>
    <n v="1"/>
    <n v="18"/>
    <d v="2015-01-18T00:00:00"/>
    <n v="5.4"/>
    <x v="0"/>
  </r>
  <r>
    <n v="18198467"/>
    <s v="Dessert in Desert"/>
    <n v="1"/>
    <s v="New Delhi"/>
    <s v="Kamla Nagar"/>
    <n v="77.206697800000001"/>
    <n v="28.681963799999998"/>
    <s v="Cafe, Fast Food, Desserts"/>
    <s v="Indian Rupees(Rs.)"/>
    <x v="0"/>
    <x v="0"/>
    <s v="No"/>
    <s v="No"/>
    <n v="1"/>
    <n v="38"/>
    <n v="450"/>
    <n v="3.4"/>
    <n v="2018"/>
    <n v="1"/>
    <n v="8"/>
    <d v="2018-01-08T00:00:00"/>
    <n v="5.4"/>
    <x v="0"/>
  </r>
  <r>
    <n v="18416830"/>
    <s v="M&amp;S Coffee Cafe"/>
    <n v="1"/>
    <s v="New Delhi"/>
    <s v="Mahipalpur"/>
    <n v="77.124112100000005"/>
    <n v="28.543156"/>
    <s v="Fast Food"/>
    <s v="Indian Rupees(Rs.)"/>
    <x v="0"/>
    <x v="0"/>
    <s v="No"/>
    <s v="No"/>
    <n v="1"/>
    <n v="3"/>
    <n v="450"/>
    <n v="1"/>
    <n v="2017"/>
    <n v="1"/>
    <n v="15"/>
    <d v="2017-01-15T00:00:00"/>
    <n v="5.4"/>
    <x v="0"/>
  </r>
  <r>
    <n v="310359"/>
    <s v="Pudding &amp; Pie"/>
    <n v="1"/>
    <s v="New Delhi"/>
    <s v="Punjabi Bagh"/>
    <n v="77.134468630000001"/>
    <n v="28.669923910000001"/>
    <s v="Bakery, Fast Food"/>
    <s v="Indian Rupees(Rs.)"/>
    <x v="0"/>
    <x v="0"/>
    <s v="No"/>
    <s v="No"/>
    <n v="1"/>
    <n v="27"/>
    <n v="450"/>
    <n v="3"/>
    <n v="2011"/>
    <n v="1"/>
    <n v="1"/>
    <d v="2011-01-01T00:00:00"/>
    <n v="5.4"/>
    <x v="0"/>
  </r>
  <r>
    <n v="628"/>
    <s v="Cafe Coffee Day"/>
    <n v="1"/>
    <s v="New Delhi"/>
    <s v="Safdarjung"/>
    <n v="77.196007100000003"/>
    <n v="28.558908599999999"/>
    <s v="Cafe"/>
    <s v="Indian Rupees(Rs.)"/>
    <x v="0"/>
    <x v="0"/>
    <s v="No"/>
    <s v="No"/>
    <n v="1"/>
    <n v="28"/>
    <n v="450"/>
    <n v="2.4"/>
    <n v="2011"/>
    <n v="1"/>
    <n v="9"/>
    <d v="2011-01-09T00:00:00"/>
    <n v="5.4"/>
    <x v="0"/>
  </r>
  <r>
    <n v="301015"/>
    <s v="Slic Chic"/>
    <n v="1"/>
    <s v="New Delhi"/>
    <s v="Shalimar Bagh"/>
    <n v="77.157369000000003"/>
    <n v="28.705894300000001"/>
    <s v="Chinese, Fast Food"/>
    <s v="Indian Rupees(Rs.)"/>
    <x v="0"/>
    <x v="0"/>
    <s v="No"/>
    <s v="No"/>
    <n v="1"/>
    <n v="178"/>
    <n v="450"/>
    <n v="3.8"/>
    <n v="2013"/>
    <n v="1"/>
    <n v="13"/>
    <d v="2013-01-13T00:00:00"/>
    <n v="5.4"/>
    <x v="0"/>
  </r>
  <r>
    <n v="8215"/>
    <s v="Mandrain"/>
    <n v="1"/>
    <s v="New Delhi"/>
    <s v="V3S Mall, Laxmi Nagar"/>
    <n v="77.287026499999996"/>
    <n v="28.636981599999999"/>
    <s v="Chinese"/>
    <s v="Indian Rupees(Rs.)"/>
    <x v="0"/>
    <x v="0"/>
    <s v="No"/>
    <s v="No"/>
    <n v="1"/>
    <n v="7"/>
    <n v="450"/>
    <n v="2.8"/>
    <n v="2018"/>
    <n v="1"/>
    <n v="23"/>
    <d v="2018-01-23T00:00:00"/>
    <n v="5.4"/>
    <x v="0"/>
  </r>
  <r>
    <n v="4790"/>
    <s v="Shanghai Nights"/>
    <n v="1"/>
    <s v="New Delhi"/>
    <s v="Vikaspuri"/>
    <n v="77.073929500000006"/>
    <n v="28.639496959999999"/>
    <s v="Chinese"/>
    <s v="Indian Rupees(Rs.)"/>
    <x v="0"/>
    <x v="0"/>
    <s v="No"/>
    <s v="No"/>
    <n v="1"/>
    <n v="11"/>
    <n v="450"/>
    <n v="2.8"/>
    <n v="2012"/>
    <n v="1"/>
    <n v="8"/>
    <d v="2012-01-08T00:00:00"/>
    <n v="5.4"/>
    <x v="0"/>
  </r>
  <r>
    <n v="758"/>
    <s v="Arabian Nites"/>
    <n v="1"/>
    <s v="New Delhi"/>
    <s v="Basant Lok Market, Vasant Vihar"/>
    <n v="77.164211649999999"/>
    <n v="28.557314420000001"/>
    <s v="Lebanese"/>
    <s v="Indian Rupees(Rs.)"/>
    <x v="0"/>
    <x v="1"/>
    <s v="No"/>
    <s v="No"/>
    <n v="1"/>
    <n v="239"/>
    <n v="450"/>
    <n v="3.5"/>
    <n v="2012"/>
    <n v="12"/>
    <n v="26"/>
    <d v="2012-12-26T00:00:00"/>
    <n v="5.4"/>
    <x v="0"/>
  </r>
  <r>
    <n v="18398577"/>
    <s v="La Americana"/>
    <n v="1"/>
    <s v="New Delhi"/>
    <s v="Connaught Place"/>
    <n v="77.222735999999998"/>
    <n v="28.633193599999998"/>
    <s v="Fast Food, Burger"/>
    <s v="Indian Rupees(Rs.)"/>
    <x v="0"/>
    <x v="1"/>
    <s v="No"/>
    <s v="No"/>
    <n v="1"/>
    <n v="41"/>
    <n v="450"/>
    <n v="3.7"/>
    <n v="2015"/>
    <n v="12"/>
    <n v="24"/>
    <d v="2015-12-24T00:00:00"/>
    <n v="5.4"/>
    <x v="0"/>
  </r>
  <r>
    <n v="18354969"/>
    <s v="Oberoi's"/>
    <n v="1"/>
    <s v="New Delhi"/>
    <s v="Defence Colony"/>
    <n v="77.238958440000005"/>
    <n v="28.577729170000001"/>
    <s v="North Indian, Mughlai"/>
    <s v="Indian Rupees(Rs.)"/>
    <x v="0"/>
    <x v="0"/>
    <s v="No"/>
    <s v="No"/>
    <n v="1"/>
    <n v="8"/>
    <n v="450"/>
    <n v="3.2"/>
    <n v="2017"/>
    <n v="12"/>
    <n v="1"/>
    <d v="2017-12-01T00:00:00"/>
    <n v="5.4"/>
    <x v="0"/>
  </r>
  <r>
    <n v="5262"/>
    <s v="Cafe Coffee Day"/>
    <n v="1"/>
    <s v="New Delhi"/>
    <s v="East Patel Nagar"/>
    <n v="77.169652200000002"/>
    <n v="28.6449368"/>
    <s v="Cafe"/>
    <s v="Indian Rupees(Rs.)"/>
    <x v="0"/>
    <x v="0"/>
    <s v="No"/>
    <s v="No"/>
    <n v="1"/>
    <n v="38"/>
    <n v="450"/>
    <n v="2.9"/>
    <n v="2018"/>
    <n v="12"/>
    <n v="5"/>
    <d v="2018-12-05T00:00:00"/>
    <n v="5.4"/>
    <x v="0"/>
  </r>
  <r>
    <n v="18037806"/>
    <s v="Cafe Coffee Day"/>
    <n v="1"/>
    <s v="New Delhi"/>
    <s v="Jail Road"/>
    <n v="77.097187599999998"/>
    <n v="28.6362828"/>
    <s v="Cafe"/>
    <s v="Indian Rupees(Rs.)"/>
    <x v="0"/>
    <x v="0"/>
    <s v="No"/>
    <s v="No"/>
    <n v="1"/>
    <n v="5"/>
    <n v="450"/>
    <n v="3.1"/>
    <n v="2018"/>
    <n v="12"/>
    <n v="7"/>
    <d v="2018-12-07T00:00:00"/>
    <n v="5.4"/>
    <x v="0"/>
  </r>
  <r>
    <n v="9568"/>
    <s v="New Evergreen Hotel"/>
    <n v="1"/>
    <s v="New Delhi"/>
    <s v="Jangpura"/>
    <n v="77.247676600000005"/>
    <n v="28.584428200000001"/>
    <s v="North Indian, Mughlai"/>
    <s v="Indian Rupees(Rs.)"/>
    <x v="0"/>
    <x v="0"/>
    <s v="No"/>
    <s v="No"/>
    <n v="1"/>
    <n v="7"/>
    <n v="450"/>
    <n v="2.9"/>
    <n v="2012"/>
    <n v="12"/>
    <n v="11"/>
    <d v="2012-12-11T00:00:00"/>
    <n v="5.4"/>
    <x v="0"/>
  </r>
  <r>
    <n v="9998"/>
    <s v="Quality Food Point"/>
    <n v="1"/>
    <s v="New Delhi"/>
    <s v="Kalkaji"/>
    <n v="77.263474500000001"/>
    <n v="28.525885989999999"/>
    <s v="North Indian, Fast Food, Mughlai"/>
    <s v="Indian Rupees(Rs.)"/>
    <x v="0"/>
    <x v="0"/>
    <s v="No"/>
    <s v="No"/>
    <n v="1"/>
    <n v="10"/>
    <n v="450"/>
    <n v="3"/>
    <n v="2014"/>
    <n v="12"/>
    <n v="24"/>
    <d v="2014-12-24T00:00:00"/>
    <n v="5.4"/>
    <x v="0"/>
  </r>
  <r>
    <n v="18303701"/>
    <s v="Orange Cafe &amp; Restaurant"/>
    <n v="1"/>
    <s v="New Delhi"/>
    <s v="Majnu ka Tila"/>
    <n v="77.228435500000003"/>
    <n v="28.702490999999998"/>
    <s v="Tibetan, Chinese"/>
    <s v="Indian Rupees(Rs.)"/>
    <x v="0"/>
    <x v="0"/>
    <s v="No"/>
    <s v="No"/>
    <n v="1"/>
    <n v="8"/>
    <n v="450"/>
    <n v="3.1"/>
    <n v="2018"/>
    <n v="12"/>
    <n v="15"/>
    <d v="2018-12-15T00:00:00"/>
    <n v="5.4"/>
    <x v="0"/>
  </r>
  <r>
    <n v="18463424"/>
    <s v="Cafe Blur"/>
    <n v="1"/>
    <s v="New Delhi"/>
    <s v="Malviya Nagar"/>
    <n v="77.218559099999993"/>
    <n v="28.5349127"/>
    <s v="Cafe, Chinese"/>
    <s v="Indian Rupees(Rs.)"/>
    <x v="0"/>
    <x v="0"/>
    <s v="No"/>
    <s v="No"/>
    <n v="1"/>
    <n v="7"/>
    <n v="450"/>
    <n v="3.1"/>
    <n v="2012"/>
    <n v="12"/>
    <n v="9"/>
    <d v="2012-12-09T00:00:00"/>
    <n v="5.4"/>
    <x v="0"/>
  </r>
  <r>
    <n v="9751"/>
    <s v="Pudding &amp; Pie"/>
    <n v="1"/>
    <s v="New Delhi"/>
    <s v="Malviya Nagar"/>
    <n v="77.209377700000005"/>
    <n v="28.536356399999999"/>
    <s v="Bakery, Fast Food"/>
    <s v="Indian Rupees(Rs.)"/>
    <x v="0"/>
    <x v="0"/>
    <s v="No"/>
    <s v="No"/>
    <n v="1"/>
    <n v="137"/>
    <n v="450"/>
    <n v="3.7"/>
    <n v="2010"/>
    <n v="12"/>
    <n v="16"/>
    <d v="2010-12-16T00:00:00"/>
    <n v="5.4"/>
    <x v="0"/>
  </r>
  <r>
    <n v="637"/>
    <s v="Cafe Coffee Day"/>
    <n v="1"/>
    <s v="New Delhi"/>
    <s v="Nehru Place"/>
    <n v="77.250797800000001"/>
    <n v="28.549693000000001"/>
    <s v="Cafe"/>
    <s v="Indian Rupees(Rs.)"/>
    <x v="0"/>
    <x v="1"/>
    <s v="No"/>
    <s v="No"/>
    <n v="1"/>
    <n v="38"/>
    <n v="450"/>
    <n v="3"/>
    <n v="2011"/>
    <n v="12"/>
    <n v="17"/>
    <d v="2011-12-17T00:00:00"/>
    <n v="5.4"/>
    <x v="0"/>
  </r>
  <r>
    <n v="2222"/>
    <s v="Lebanese Point"/>
    <n v="1"/>
    <s v="New Delhi"/>
    <s v="PVR Anupam Complex"/>
    <n v="77.207056600000001"/>
    <n v="28.523385300000001"/>
    <s v="Lebanese"/>
    <s v="Indian Rupees(Rs.)"/>
    <x v="0"/>
    <x v="0"/>
    <s v="No"/>
    <s v="No"/>
    <n v="1"/>
    <n v="223"/>
    <n v="450"/>
    <n v="3.7"/>
    <n v="2012"/>
    <n v="12"/>
    <n v="11"/>
    <d v="2012-12-11T00:00:00"/>
    <n v="5.4"/>
    <x v="0"/>
  </r>
  <r>
    <n v="613"/>
    <s v="Cafe Coffee Day"/>
    <n v="1"/>
    <s v="New Delhi"/>
    <s v="Race Course"/>
    <n v="77.205891600000001"/>
    <n v="28.599081600000002"/>
    <s v="Cafe"/>
    <s v="Indian Rupees(Rs.)"/>
    <x v="0"/>
    <x v="0"/>
    <s v="No"/>
    <s v="No"/>
    <n v="1"/>
    <n v="9"/>
    <n v="450"/>
    <n v="2.9"/>
    <n v="2013"/>
    <n v="12"/>
    <n v="15"/>
    <d v="2013-12-15T00:00:00"/>
    <n v="5.4"/>
    <x v="0"/>
  </r>
  <r>
    <n v="18288761"/>
    <s v="SharpShooters Roof Top Cafe"/>
    <n v="1"/>
    <s v="New Delhi"/>
    <s v="Satyaniketan"/>
    <n v="77.168737100000001"/>
    <n v="28.588520800000001"/>
    <s v="Cafe, Chinese, Italian"/>
    <s v="Indian Rupees(Rs.)"/>
    <x v="0"/>
    <x v="0"/>
    <s v="No"/>
    <s v="No"/>
    <n v="1"/>
    <n v="18"/>
    <n v="450"/>
    <n v="3"/>
    <n v="2017"/>
    <n v="12"/>
    <n v="9"/>
    <d v="2017-12-09T00:00:00"/>
    <n v="5.4"/>
    <x v="0"/>
  </r>
  <r>
    <n v="18312578"/>
    <s v="Cafe Coffee Day"/>
    <n v="1"/>
    <s v="New Delhi"/>
    <s v="Shalimar Bagh"/>
    <n v="77.169815400000005"/>
    <n v="28.7090143"/>
    <s v="Cafe"/>
    <s v="Indian Rupees(Rs.)"/>
    <x v="0"/>
    <x v="0"/>
    <s v="No"/>
    <s v="No"/>
    <n v="1"/>
    <n v="1"/>
    <n v="450"/>
    <n v="1"/>
    <n v="2017"/>
    <n v="12"/>
    <n v="17"/>
    <d v="2017-12-17T00:00:00"/>
    <n v="5.4"/>
    <x v="0"/>
  </r>
  <r>
    <n v="308769"/>
    <s v="Cafe Coffee Day"/>
    <n v="1"/>
    <s v="New Delhi"/>
    <s v="Shanti Niketan Marg"/>
    <n v="77.168602300000003"/>
    <n v="28.577082499999999"/>
    <s v="Cafe"/>
    <s v="Indian Rupees(Rs.)"/>
    <x v="0"/>
    <x v="0"/>
    <s v="No"/>
    <s v="No"/>
    <n v="1"/>
    <n v="29"/>
    <n v="450"/>
    <n v="3.4"/>
    <n v="2013"/>
    <n v="12"/>
    <n v="23"/>
    <d v="2013-12-23T00:00:00"/>
    <n v="5.4"/>
    <x v="0"/>
  </r>
  <r>
    <n v="3554"/>
    <s v="Southy"/>
    <n v="1"/>
    <s v="New Delhi"/>
    <s v="Adchini"/>
    <n v="77.197950149999997"/>
    <n v="28.537474190000001"/>
    <s v="South Indian"/>
    <s v="Indian Rupees(Rs.)"/>
    <x v="0"/>
    <x v="1"/>
    <s v="No"/>
    <s v="No"/>
    <n v="1"/>
    <n v="113"/>
    <n v="450"/>
    <n v="2.6"/>
    <n v="2010"/>
    <n v="11"/>
    <n v="17"/>
    <d v="2010-11-17T00:00:00"/>
    <n v="5.4"/>
    <x v="0"/>
  </r>
  <r>
    <n v="18163907"/>
    <s v="Cafe Coffee Day"/>
    <n v="1"/>
    <s v="New Delhi"/>
    <s v="Barakhamba Road"/>
    <n v="77.225461569999993"/>
    <n v="28.629817840000001"/>
    <s v="Cafe"/>
    <s v="Indian Rupees(Rs.)"/>
    <x v="0"/>
    <x v="0"/>
    <s v="No"/>
    <s v="No"/>
    <n v="1"/>
    <n v="4"/>
    <n v="450"/>
    <n v="2.9"/>
    <n v="2011"/>
    <n v="11"/>
    <n v="26"/>
    <d v="2011-11-26T00:00:00"/>
    <n v="5.4"/>
    <x v="0"/>
  </r>
  <r>
    <n v="9779"/>
    <s v="Southy"/>
    <n v="1"/>
    <s v="New Delhi"/>
    <s v="Delhi University-GTB Nagar"/>
    <n v="77.206247500000003"/>
    <n v="28.698366400000001"/>
    <s v="South Indian"/>
    <s v="Indian Rupees(Rs.)"/>
    <x v="0"/>
    <x v="1"/>
    <s v="No"/>
    <s v="No"/>
    <n v="1"/>
    <n v="138"/>
    <n v="450"/>
    <n v="2.6"/>
    <n v="2015"/>
    <n v="11"/>
    <n v="20"/>
    <d v="2015-11-20T00:00:00"/>
    <n v="5.4"/>
    <x v="0"/>
  </r>
  <r>
    <n v="3468"/>
    <s v="Hot n Hot"/>
    <n v="1"/>
    <s v="New Delhi"/>
    <s v="Green Park"/>
    <n v="77.203602000000004"/>
    <n v="28.552624699999999"/>
    <s v="Chinese, Fast Food"/>
    <s v="Indian Rupees(Rs.)"/>
    <x v="0"/>
    <x v="0"/>
    <s v="No"/>
    <s v="No"/>
    <n v="1"/>
    <n v="23"/>
    <n v="450"/>
    <n v="2.4"/>
    <n v="2013"/>
    <n v="11"/>
    <n v="8"/>
    <d v="2013-11-08T00:00:00"/>
    <n v="5.4"/>
    <x v="0"/>
  </r>
  <r>
    <n v="18285728"/>
    <s v="Qureshi Kabab"/>
    <n v="1"/>
    <s v="New Delhi"/>
    <s v="Khan Market"/>
    <n v="77.228004299999995"/>
    <n v="28.602474000000001"/>
    <s v="Mughlai"/>
    <s v="Indian Rupees(Rs.)"/>
    <x v="0"/>
    <x v="0"/>
    <s v="No"/>
    <s v="No"/>
    <n v="1"/>
    <n v="17"/>
    <n v="450"/>
    <n v="3.5"/>
    <n v="2014"/>
    <n v="11"/>
    <n v="27"/>
    <d v="2014-11-27T00:00:00"/>
    <n v="5.4"/>
    <x v="0"/>
  </r>
  <r>
    <n v="300452"/>
    <s v="Cabana's Kabab &amp; Curry's"/>
    <n v="1"/>
    <s v="New Delhi"/>
    <s v="Kirti Nagar"/>
    <n v="77.146672199999998"/>
    <n v="28.653603"/>
    <s v="North Indian, Mughlai, Chinese"/>
    <s v="Indian Rupees(Rs.)"/>
    <x v="0"/>
    <x v="0"/>
    <s v="No"/>
    <s v="No"/>
    <n v="1"/>
    <n v="73"/>
    <n v="450"/>
    <n v="3.3"/>
    <n v="2017"/>
    <n v="11"/>
    <n v="26"/>
    <d v="2017-11-26T00:00:00"/>
    <n v="5.4"/>
    <x v="0"/>
  </r>
  <r>
    <n v="18361738"/>
    <s v="The Midnight Hub - C"/>
    <n v="1"/>
    <s v="New Delhi"/>
    <s v="Lajpat Nagar 1"/>
    <n v="77.245041000000001"/>
    <n v="28.574529999999999"/>
    <s v="North Indian, Chinese, Fast Food"/>
    <s v="Indian Rupees(Rs.)"/>
    <x v="0"/>
    <x v="1"/>
    <s v="No"/>
    <s v="No"/>
    <n v="1"/>
    <n v="102"/>
    <n v="450"/>
    <n v="2.6"/>
    <n v="2010"/>
    <n v="11"/>
    <n v="14"/>
    <d v="2010-11-14T00:00:00"/>
    <n v="5.4"/>
    <x v="0"/>
  </r>
  <r>
    <n v="18489540"/>
    <s v="Pokhreli Kitchen"/>
    <n v="1"/>
    <s v="New Delhi"/>
    <s v="Mahipalpur"/>
    <n v="77.126449399999998"/>
    <n v="28.546965100000001"/>
    <s v="South Indian, Nepalese"/>
    <s v="Indian Rupees(Rs.)"/>
    <x v="0"/>
    <x v="0"/>
    <s v="No"/>
    <s v="No"/>
    <n v="1"/>
    <n v="1"/>
    <n v="450"/>
    <n v="1"/>
    <n v="2012"/>
    <n v="11"/>
    <n v="16"/>
    <d v="2012-11-16T00:00:00"/>
    <n v="5.4"/>
    <x v="0"/>
  </r>
  <r>
    <n v="18285222"/>
    <s v="Rolls Tiger"/>
    <n v="1"/>
    <s v="New Delhi"/>
    <s v="Netaji Subhash Place"/>
    <n v="77.151257599999994"/>
    <n v="28.6933978"/>
    <s v="Fast Food"/>
    <s v="Indian Rupees(Rs.)"/>
    <x v="0"/>
    <x v="1"/>
    <s v="No"/>
    <s v="No"/>
    <n v="1"/>
    <n v="49"/>
    <n v="450"/>
    <n v="3.4"/>
    <n v="2010"/>
    <n v="11"/>
    <n v="11"/>
    <d v="2010-11-11T00:00:00"/>
    <n v="5.4"/>
    <x v="0"/>
  </r>
  <r>
    <n v="18272383"/>
    <s v="La Americana"/>
    <n v="1"/>
    <s v="New Delhi"/>
    <s v="Netaji Subhash Place"/>
    <n v="77.151617099999996"/>
    <n v="28.693163699999999"/>
    <s v="Fast Food, Burger"/>
    <s v="Indian Rupees(Rs.)"/>
    <x v="0"/>
    <x v="1"/>
    <s v="No"/>
    <s v="No"/>
    <n v="1"/>
    <n v="139"/>
    <n v="450"/>
    <n v="3.6"/>
    <n v="2014"/>
    <n v="11"/>
    <n v="17"/>
    <d v="2014-11-17T00:00:00"/>
    <n v="5.4"/>
    <x v="0"/>
  </r>
  <r>
    <n v="309811"/>
    <s v="Muradabadi Biryani Centre"/>
    <n v="1"/>
    <s v="New Delhi"/>
    <s v="Satyaniketan"/>
    <n v="77.1690325"/>
    <n v="28.587505100000001"/>
    <s v="Mughlai"/>
    <s v="Indian Rupees(Rs.)"/>
    <x v="0"/>
    <x v="0"/>
    <s v="No"/>
    <s v="No"/>
    <n v="1"/>
    <n v="20"/>
    <n v="450"/>
    <n v="2.9"/>
    <n v="2013"/>
    <n v="11"/>
    <n v="27"/>
    <d v="2013-11-27T00:00:00"/>
    <n v="5.4"/>
    <x v="0"/>
  </r>
  <r>
    <n v="18418239"/>
    <s v="Burgrill"/>
    <n v="1"/>
    <s v="New Delhi"/>
    <s v="Satyaniketan"/>
    <n v="77.1684226"/>
    <n v="28.5884459"/>
    <s v="Burger, Fast Food"/>
    <s v="Indian Rupees(Rs.)"/>
    <x v="0"/>
    <x v="1"/>
    <s v="No"/>
    <s v="No"/>
    <n v="1"/>
    <n v="178"/>
    <n v="450"/>
    <n v="4.4000000000000004"/>
    <n v="2017"/>
    <n v="11"/>
    <n v="15"/>
    <d v="2017-11-15T00:00:00"/>
    <n v="5.4"/>
    <x v="0"/>
  </r>
  <r>
    <n v="307190"/>
    <s v="The Rolling Joint"/>
    <n v="1"/>
    <s v="New Delhi"/>
    <s v="Connaught Place"/>
    <n v="77.221968500000003"/>
    <n v="28.633524900000001"/>
    <s v="Fast Food"/>
    <s v="Indian Rupees(Rs.)"/>
    <x v="0"/>
    <x v="1"/>
    <s v="No"/>
    <s v="No"/>
    <n v="1"/>
    <n v="783"/>
    <n v="450"/>
    <n v="3.9"/>
    <n v="2013"/>
    <n v="10"/>
    <n v="18"/>
    <d v="2013-10-18T00:00:00"/>
    <n v="5.4"/>
    <x v="0"/>
  </r>
  <r>
    <n v="7893"/>
    <s v="Cafe Coffee Day"/>
    <n v="1"/>
    <s v="New Delhi"/>
    <s v="East of Kailash"/>
    <n v="77.245962000000006"/>
    <n v="28.558243999999998"/>
    <s v="Cafe"/>
    <s v="Indian Rupees(Rs.)"/>
    <x v="0"/>
    <x v="0"/>
    <s v="No"/>
    <s v="No"/>
    <n v="1"/>
    <n v="24"/>
    <n v="450"/>
    <n v="2.7"/>
    <n v="2011"/>
    <n v="10"/>
    <n v="23"/>
    <d v="2011-10-23T00:00:00"/>
    <n v="5.4"/>
    <x v="0"/>
  </r>
  <r>
    <n v="313419"/>
    <s v="Kitchen King"/>
    <n v="1"/>
    <s v="New Delhi"/>
    <s v="East of Kailash"/>
    <n v="77.253736410000002"/>
    <n v="28.556961619999999"/>
    <s v="North Indian, Mughlai, Chinese"/>
    <s v="Indian Rupees(Rs.)"/>
    <x v="0"/>
    <x v="0"/>
    <s v="No"/>
    <s v="No"/>
    <n v="1"/>
    <n v="2"/>
    <n v="450"/>
    <n v="1"/>
    <n v="2015"/>
    <n v="10"/>
    <n v="3"/>
    <d v="2015-10-03T00:00:00"/>
    <n v="5.4"/>
    <x v="0"/>
  </r>
  <r>
    <n v="306016"/>
    <s v="Cafe Coffee Day"/>
    <n v="1"/>
    <s v="New Delhi"/>
    <s v="Epicuria Food Mall, Nehru Place"/>
    <n v="77.251740699999999"/>
    <n v="28.551441100000002"/>
    <s v="Cafe"/>
    <s v="Indian Rupees(Rs.)"/>
    <x v="0"/>
    <x v="0"/>
    <s v="No"/>
    <s v="No"/>
    <n v="1"/>
    <n v="44"/>
    <n v="450"/>
    <n v="3.1"/>
    <n v="2015"/>
    <n v="10"/>
    <n v="13"/>
    <d v="2015-10-13T00:00:00"/>
    <n v="5.4"/>
    <x v="0"/>
  </r>
  <r>
    <n v="309064"/>
    <s v="Southy"/>
    <n v="1"/>
    <s v="New Delhi"/>
    <s v="Karol Bagh"/>
    <n v="77.188819600000002"/>
    <n v="28.643438499999998"/>
    <s v="South Indian"/>
    <s v="Indian Rupees(Rs.)"/>
    <x v="0"/>
    <x v="1"/>
    <s v="No"/>
    <s v="No"/>
    <n v="1"/>
    <n v="90"/>
    <n v="450"/>
    <n v="3.1"/>
    <n v="2018"/>
    <n v="10"/>
    <n v="13"/>
    <d v="2018-10-13T00:00:00"/>
    <n v="5.4"/>
    <x v="0"/>
  </r>
  <r>
    <n v="18423807"/>
    <s v="Bakeology"/>
    <n v="1"/>
    <s v="New Delhi"/>
    <s v="Karol Bagh"/>
    <n v="0"/>
    <n v="0"/>
    <s v="Bakery, Desserts"/>
    <s v="Indian Rupees(Rs.)"/>
    <x v="0"/>
    <x v="0"/>
    <s v="No"/>
    <s v="No"/>
    <n v="1"/>
    <n v="22"/>
    <n v="450"/>
    <n v="3.5"/>
    <n v="2015"/>
    <n v="10"/>
    <n v="12"/>
    <d v="2015-10-12T00:00:00"/>
    <n v="5.4"/>
    <x v="0"/>
  </r>
  <r>
    <n v="658"/>
    <s v="Cafe Coffee Day"/>
    <n v="1"/>
    <s v="New Delhi"/>
    <s v="Lodhi Colony"/>
    <n v="77.226536699999997"/>
    <n v="28.5849428"/>
    <s v="Cafe"/>
    <s v="Indian Rupees(Rs.)"/>
    <x v="0"/>
    <x v="0"/>
    <s v="No"/>
    <s v="No"/>
    <n v="1"/>
    <n v="52"/>
    <n v="450"/>
    <n v="2.2999999999999998"/>
    <n v="2013"/>
    <n v="10"/>
    <n v="1"/>
    <d v="2013-10-01T00:00:00"/>
    <n v="5.4"/>
    <x v="0"/>
  </r>
  <r>
    <n v="304030"/>
    <s v="Cafe Coffee Day"/>
    <n v="1"/>
    <s v="New Delhi"/>
    <s v="Netaji Subhash Place"/>
    <n v="77.152875300000005"/>
    <n v="28.692657799999999"/>
    <s v="Cafe"/>
    <s v="Indian Rupees(Rs.)"/>
    <x v="0"/>
    <x v="0"/>
    <s v="No"/>
    <s v="No"/>
    <n v="1"/>
    <n v="32"/>
    <n v="450"/>
    <n v="3.3"/>
    <n v="2010"/>
    <n v="10"/>
    <n v="12"/>
    <d v="2010-10-12T00:00:00"/>
    <n v="5.4"/>
    <x v="0"/>
  </r>
  <r>
    <n v="18294246"/>
    <s v="Dilli Chaap Wale"/>
    <n v="1"/>
    <s v="New Delhi"/>
    <s v="Netaji Subhash Place"/>
    <n v="77.149999300000005"/>
    <n v="28.693724700000001"/>
    <s v="North Indian, Fast Food"/>
    <s v="Indian Rupees(Rs.)"/>
    <x v="0"/>
    <x v="0"/>
    <s v="No"/>
    <s v="No"/>
    <n v="1"/>
    <n v="24"/>
    <n v="450"/>
    <n v="3.4"/>
    <n v="2012"/>
    <n v="10"/>
    <n v="23"/>
    <d v="2012-10-23T00:00:00"/>
    <n v="5.4"/>
    <x v="0"/>
  </r>
  <r>
    <n v="5594"/>
    <s v="Cafe Coffee Day"/>
    <n v="1"/>
    <s v="New Delhi"/>
    <s v="Paschim Vihar"/>
    <n v="77.102455300000003"/>
    <n v="28.670041699999999"/>
    <s v="Cafe"/>
    <s v="Indian Rupees(Rs.)"/>
    <x v="0"/>
    <x v="0"/>
    <s v="No"/>
    <s v="No"/>
    <n v="1"/>
    <n v="40"/>
    <n v="450"/>
    <n v="3.3"/>
    <n v="2015"/>
    <n v="10"/>
    <n v="28"/>
    <d v="2015-10-28T00:00:00"/>
    <n v="5.4"/>
    <x v="0"/>
  </r>
  <r>
    <n v="300321"/>
    <s v="Sahib e Aalam"/>
    <n v="1"/>
    <s v="New Delhi"/>
    <s v="Paschim Vihar"/>
    <n v="77.091676899999996"/>
    <n v="28.664499200000002"/>
    <s v="North Indian, Mughlai"/>
    <s v="Indian Rupees(Rs.)"/>
    <x v="0"/>
    <x v="0"/>
    <s v="No"/>
    <s v="No"/>
    <n v="1"/>
    <n v="49"/>
    <n v="450"/>
    <n v="3.2"/>
    <n v="2018"/>
    <n v="10"/>
    <n v="16"/>
    <d v="2018-10-16T00:00:00"/>
    <n v="5.4"/>
    <x v="0"/>
  </r>
  <r>
    <n v="7761"/>
    <s v="Cafe Coffee Day"/>
    <n v="1"/>
    <s v="New Delhi"/>
    <s v="South Extension 2"/>
    <n v="77.219543299999998"/>
    <n v="28.568144"/>
    <s v="Cafe"/>
    <s v="Indian Rupees(Rs.)"/>
    <x v="0"/>
    <x v="0"/>
    <s v="No"/>
    <s v="No"/>
    <n v="1"/>
    <n v="31"/>
    <n v="450"/>
    <n v="3.4"/>
    <n v="2012"/>
    <n v="10"/>
    <n v="26"/>
    <d v="2012-10-26T00:00:00"/>
    <n v="5.4"/>
    <x v="0"/>
  </r>
  <r>
    <n v="308209"/>
    <s v="Amritsari Lassi Wala"/>
    <n v="1"/>
    <s v="New Delhi"/>
    <s v="Chandni Chowk"/>
    <n v="77.223400699999999"/>
    <n v="28.656708399999999"/>
    <s v="Beverages"/>
    <s v="Indian Rupees(Rs.)"/>
    <x v="0"/>
    <x v="0"/>
    <s v="No"/>
    <s v="No"/>
    <n v="1"/>
    <n v="112"/>
    <n v="100"/>
    <n v="3.8"/>
    <n v="2018"/>
    <n v="9"/>
    <n v="22"/>
    <d v="2018-09-22T00:00:00"/>
    <n v="1.2"/>
    <x v="0"/>
  </r>
  <r>
    <n v="9165"/>
    <s v="Old Famous Jalebi Wala"/>
    <n v="1"/>
    <s v="New Delhi"/>
    <s v="Chandni Chowk"/>
    <n v="77.233554999999996"/>
    <n v="28.656132100000001"/>
    <s v="Mithai, Street Food"/>
    <s v="Indian Rupees(Rs.)"/>
    <x v="0"/>
    <x v="0"/>
    <s v="No"/>
    <s v="No"/>
    <n v="1"/>
    <n v="752"/>
    <n v="100"/>
    <n v="3.9"/>
    <n v="2010"/>
    <n v="9"/>
    <n v="27"/>
    <d v="2010-09-27T00:00:00"/>
    <n v="1.2"/>
    <x v="0"/>
  </r>
  <r>
    <n v="308192"/>
    <s v="Shri Gujrat Namkeen Bhandar"/>
    <n v="1"/>
    <s v="New Delhi"/>
    <s v="Chawri Bazar"/>
    <n v="77.229334499999993"/>
    <n v="28.650177599999999"/>
    <s v="Street Food, Mithai"/>
    <s v="Indian Rupees(Rs.)"/>
    <x v="0"/>
    <x v="0"/>
    <s v="No"/>
    <s v="No"/>
    <n v="1"/>
    <n v="27"/>
    <n v="100"/>
    <n v="3.6"/>
    <n v="2011"/>
    <n v="9"/>
    <n v="15"/>
    <d v="2011-09-15T00:00:00"/>
    <n v="1.2"/>
    <x v="0"/>
  </r>
  <r>
    <n v="9886"/>
    <s v="Aggarwal Sweets"/>
    <n v="1"/>
    <s v="New Delhi"/>
    <s v="East of Kailash"/>
    <n v="77.256644440000002"/>
    <n v="28.559488890000001"/>
    <s v="Mithai"/>
    <s v="Indian Rupees(Rs.)"/>
    <x v="0"/>
    <x v="0"/>
    <s v="No"/>
    <s v="No"/>
    <n v="1"/>
    <n v="10"/>
    <n v="100"/>
    <n v="2.7"/>
    <n v="2012"/>
    <n v="9"/>
    <n v="10"/>
    <d v="2012-09-10T00:00:00"/>
    <n v="1.2"/>
    <x v="0"/>
  </r>
  <r>
    <n v="18423121"/>
    <s v="Delhi Pizza Corner"/>
    <n v="1"/>
    <s v="New Delhi"/>
    <s v="East of Kailash"/>
    <n v="0"/>
    <n v="0"/>
    <s v="Pizza, Fast Food"/>
    <s v="Indian Rupees(Rs.)"/>
    <x v="0"/>
    <x v="0"/>
    <s v="No"/>
    <s v="No"/>
    <n v="1"/>
    <n v="2"/>
    <n v="100"/>
    <n v="1"/>
    <n v="2018"/>
    <n v="9"/>
    <n v="23"/>
    <d v="2018-09-23T00:00:00"/>
    <n v="1.2"/>
    <x v="0"/>
  </r>
  <r>
    <n v="301204"/>
    <s v="Mother Sweets"/>
    <n v="1"/>
    <s v="New Delhi"/>
    <s v="Krishna Nagar"/>
    <n v="77.284378200000006"/>
    <n v="28.657921900000002"/>
    <s v="Mithai"/>
    <s v="Indian Rupees(Rs.)"/>
    <x v="0"/>
    <x v="0"/>
    <s v="No"/>
    <s v="No"/>
    <n v="1"/>
    <n v="15"/>
    <n v="100"/>
    <n v="3.4"/>
    <n v="2017"/>
    <n v="9"/>
    <n v="10"/>
    <d v="2017-09-10T00:00:00"/>
    <n v="1.2"/>
    <x v="0"/>
  </r>
  <r>
    <n v="304972"/>
    <s v="Snacks Point"/>
    <n v="1"/>
    <s v="New Delhi"/>
    <s v="Mandi House"/>
    <n v="77.233717400000003"/>
    <n v="28.62540821"/>
    <s v="Fast Food"/>
    <s v="Indian Rupees(Rs.)"/>
    <x v="0"/>
    <x v="0"/>
    <s v="No"/>
    <s v="No"/>
    <n v="1"/>
    <n v="1"/>
    <n v="100"/>
    <n v="1"/>
    <n v="2012"/>
    <n v="9"/>
    <n v="7"/>
    <d v="2012-09-07T00:00:00"/>
    <n v="1.2"/>
    <x v="0"/>
  </r>
  <r>
    <n v="18295497"/>
    <s v="Milko Sweets Corner"/>
    <n v="1"/>
    <s v="New Delhi"/>
    <s v="Naraina"/>
    <n v="77.135615099999995"/>
    <n v="28.622226999999999"/>
    <s v="Mithai, Street Food"/>
    <s v="Indian Rupees(Rs.)"/>
    <x v="0"/>
    <x v="0"/>
    <s v="No"/>
    <s v="No"/>
    <n v="1"/>
    <n v="2"/>
    <n v="100"/>
    <n v="1"/>
    <n v="2018"/>
    <n v="9"/>
    <n v="17"/>
    <d v="2018-09-17T00:00:00"/>
    <n v="1.2"/>
    <x v="0"/>
  </r>
  <r>
    <n v="309004"/>
    <s v="Mx Corn"/>
    <n v="1"/>
    <s v="New Delhi"/>
    <s v="Pacific Mall, Tagore Garden"/>
    <n v="77.1064741"/>
    <n v="28.642334600000002"/>
    <s v="Fast Food"/>
    <s v="Indian Rupees(Rs.)"/>
    <x v="0"/>
    <x v="0"/>
    <s v="No"/>
    <s v="No"/>
    <n v="1"/>
    <n v="1"/>
    <n v="100"/>
    <n v="1"/>
    <n v="2010"/>
    <n v="9"/>
    <n v="5"/>
    <d v="2010-09-05T00:00:00"/>
    <n v="1.2"/>
    <x v="0"/>
  </r>
  <r>
    <n v="6075"/>
    <s v="Sita Ram Diwan Chand"/>
    <n v="1"/>
    <s v="New Delhi"/>
    <s v="Paharganj"/>
    <n v="77.210454400000003"/>
    <n v="28.642321200000001"/>
    <s v="Street Food"/>
    <s v="Indian Rupees(Rs.)"/>
    <x v="0"/>
    <x v="1"/>
    <s v="No"/>
    <s v="No"/>
    <n v="1"/>
    <n v="1317"/>
    <n v="100"/>
    <n v="4.3"/>
    <n v="2011"/>
    <n v="9"/>
    <n v="19"/>
    <d v="2011-09-19T00:00:00"/>
    <n v="1.2"/>
    <x v="0"/>
  </r>
  <r>
    <n v="302782"/>
    <s v="Rastogi Sweets &amp; Caterers"/>
    <n v="1"/>
    <s v="New Delhi"/>
    <s v="Palam"/>
    <n v="77.089937500000005"/>
    <n v="28.5848753"/>
    <s v="Mithai, Street Food"/>
    <s v="Indian Rupees(Rs.)"/>
    <x v="0"/>
    <x v="0"/>
    <s v="No"/>
    <s v="No"/>
    <n v="1"/>
    <n v="1"/>
    <n v="100"/>
    <n v="1"/>
    <n v="2015"/>
    <n v="9"/>
    <n v="9"/>
    <d v="2015-09-09T00:00:00"/>
    <n v="1.2"/>
    <x v="0"/>
  </r>
  <r>
    <n v="7818"/>
    <s v="Om Aggarwal Sweets"/>
    <n v="1"/>
    <s v="New Delhi"/>
    <s v="Sarita Vihar"/>
    <n v="77.298525100000006"/>
    <n v="28.538450699999999"/>
    <s v="Mithai"/>
    <s v="Indian Rupees(Rs.)"/>
    <x v="0"/>
    <x v="0"/>
    <s v="No"/>
    <s v="No"/>
    <n v="1"/>
    <n v="1"/>
    <n v="100"/>
    <n v="1"/>
    <n v="2010"/>
    <n v="9"/>
    <n v="11"/>
    <d v="2010-09-11T00:00:00"/>
    <n v="1.2"/>
    <x v="0"/>
  </r>
  <r>
    <n v="302425"/>
    <s v="Annapoorna"/>
    <n v="1"/>
    <s v="New Delhi"/>
    <s v="Shahdara"/>
    <n v="77.291925199999994"/>
    <n v="28.6890869"/>
    <s v="Street Food"/>
    <s v="Indian Rupees(Rs.)"/>
    <x v="0"/>
    <x v="0"/>
    <s v="No"/>
    <s v="No"/>
    <n v="1"/>
    <n v="19"/>
    <n v="100"/>
    <n v="3.1"/>
    <n v="2010"/>
    <n v="9"/>
    <n v="21"/>
    <d v="2010-09-21T00:00:00"/>
    <n v="1.2"/>
    <x v="0"/>
  </r>
  <r>
    <n v="305579"/>
    <s v="Aggarwal Sweet &amp; Pastry"/>
    <n v="1"/>
    <s v="New Delhi"/>
    <s v="Subhash Nagar"/>
    <n v="77.111323299999995"/>
    <n v="28.6341298"/>
    <s v="Mithai, Chinese"/>
    <s v="Indian Rupees(Rs.)"/>
    <x v="0"/>
    <x v="0"/>
    <s v="No"/>
    <s v="No"/>
    <n v="1"/>
    <n v="5"/>
    <n v="100"/>
    <n v="2.8"/>
    <n v="2010"/>
    <n v="9"/>
    <n v="22"/>
    <d v="2010-09-22T00:00:00"/>
    <n v="1.2"/>
    <x v="0"/>
  </r>
  <r>
    <n v="18198821"/>
    <s v="Ram Ji Snacks &amp; Food Corner"/>
    <n v="1"/>
    <s v="New Delhi"/>
    <s v="Subhash Nagar"/>
    <n v="77.118377800000005"/>
    <n v="28.636237000000001"/>
    <s v="Street Food"/>
    <s v="Indian Rupees(Rs.)"/>
    <x v="0"/>
    <x v="0"/>
    <s v="No"/>
    <s v="No"/>
    <n v="1"/>
    <n v="1"/>
    <n v="100"/>
    <n v="1"/>
    <n v="2012"/>
    <n v="9"/>
    <n v="20"/>
    <d v="2012-09-20T00:00:00"/>
    <n v="1.2"/>
    <x v="0"/>
  </r>
  <r>
    <n v="7297"/>
    <s v="Aggarwal Sweets"/>
    <n v="1"/>
    <s v="New Delhi"/>
    <s v="Uttam Nagar"/>
    <n v="77.040982799999995"/>
    <n v="28.6203298"/>
    <s v="Mithai"/>
    <s v="Indian Rupees(Rs.)"/>
    <x v="0"/>
    <x v="0"/>
    <s v="No"/>
    <s v="No"/>
    <n v="1"/>
    <n v="5"/>
    <n v="100"/>
    <n v="2.8"/>
    <n v="2012"/>
    <n v="9"/>
    <n v="6"/>
    <d v="2012-09-06T00:00:00"/>
    <n v="1.2"/>
    <x v="0"/>
  </r>
  <r>
    <n v="18285737"/>
    <s v="Goli Vada Pav No. 1"/>
    <n v="1"/>
    <s v="New Delhi"/>
    <s v="Vikaspuri"/>
    <n v="77.078930900000003"/>
    <n v="28.638567699999999"/>
    <s v="Street Food"/>
    <s v="Indian Rupees(Rs.)"/>
    <x v="0"/>
    <x v="0"/>
    <s v="No"/>
    <s v="No"/>
    <n v="1"/>
    <n v="26"/>
    <n v="100"/>
    <n v="3.3"/>
    <n v="2011"/>
    <n v="9"/>
    <n v="5"/>
    <d v="2011-09-05T00:00:00"/>
    <n v="1.2"/>
    <x v="0"/>
  </r>
  <r>
    <n v="302869"/>
    <s v="Special Jalebi Wala"/>
    <n v="1"/>
    <s v="New Delhi"/>
    <s v="Chandni Chowk"/>
    <n v="77.232056200000002"/>
    <n v="28.6566115"/>
    <s v="Mithai"/>
    <s v="Indian Rupees(Rs.)"/>
    <x v="0"/>
    <x v="0"/>
    <s v="No"/>
    <s v="No"/>
    <n v="1"/>
    <n v="21"/>
    <n v="100"/>
    <n v="3.5"/>
    <n v="2010"/>
    <n v="8"/>
    <n v="28"/>
    <d v="2010-08-28T00:00:00"/>
    <n v="1.2"/>
    <x v="0"/>
  </r>
  <r>
    <n v="311022"/>
    <s v="Ashok Chaat Corner"/>
    <n v="1"/>
    <s v="New Delhi"/>
    <s v="Chawri Bazar"/>
    <n v="77.226874499999994"/>
    <n v="28.6493909"/>
    <s v="Street Food"/>
    <s v="Indian Rupees(Rs.)"/>
    <x v="0"/>
    <x v="0"/>
    <s v="No"/>
    <s v="No"/>
    <n v="1"/>
    <n v="118"/>
    <n v="100"/>
    <n v="4.0999999999999996"/>
    <n v="2017"/>
    <n v="8"/>
    <n v="5"/>
    <d v="2017-08-05T00:00:00"/>
    <n v="1.2"/>
    <x v="0"/>
  </r>
  <r>
    <n v="7892"/>
    <s v="Modi Pastry Corner"/>
    <n v="1"/>
    <s v="New Delhi"/>
    <s v="Jangpura"/>
    <n v="77.246756199999993"/>
    <n v="28.581390800000001"/>
    <s v="Bakery, Fast Food"/>
    <s v="Indian Rupees(Rs.)"/>
    <x v="0"/>
    <x v="0"/>
    <s v="No"/>
    <s v="No"/>
    <n v="1"/>
    <n v="17"/>
    <n v="100"/>
    <n v="2.6"/>
    <n v="2018"/>
    <n v="8"/>
    <n v="13"/>
    <d v="2018-08-13T00:00:00"/>
    <n v="1.2"/>
    <x v="0"/>
  </r>
  <r>
    <n v="306695"/>
    <s v="Aggarwal Bikaner Sweets"/>
    <n v="1"/>
    <s v="New Delhi"/>
    <s v="Najafgarh"/>
    <n v="77.003636400000005"/>
    <n v="28.5589382"/>
    <s v="Mithai"/>
    <s v="Indian Rupees(Rs.)"/>
    <x v="0"/>
    <x v="0"/>
    <s v="No"/>
    <s v="No"/>
    <n v="1"/>
    <n v="1"/>
    <n v="100"/>
    <n v="1"/>
    <n v="2012"/>
    <n v="8"/>
    <n v="9"/>
    <d v="2012-08-09T00:00:00"/>
    <n v="1.2"/>
    <x v="0"/>
  </r>
  <r>
    <n v="7409"/>
    <s v="Darshan Dhaba"/>
    <n v="1"/>
    <s v="New Delhi"/>
    <s v="Rajinder Nagar"/>
    <n v="77.184942899999996"/>
    <n v="28.640909700000002"/>
    <s v="North Indian, Beverages"/>
    <s v="Indian Rupees(Rs.)"/>
    <x v="0"/>
    <x v="0"/>
    <s v="No"/>
    <s v="No"/>
    <n v="1"/>
    <n v="16"/>
    <n v="100"/>
    <n v="2.7"/>
    <n v="2012"/>
    <n v="8"/>
    <n v="12"/>
    <d v="2012-08-12T00:00:00"/>
    <n v="1.2"/>
    <x v="0"/>
  </r>
  <r>
    <n v="300231"/>
    <s v="Bikaner Choice"/>
    <n v="1"/>
    <s v="New Delhi"/>
    <s v="Sainik Farms"/>
    <n v="77.205132599999999"/>
    <n v="28.514426199999999"/>
    <s v="Mithai, Street Food"/>
    <s v="Indian Rupees(Rs.)"/>
    <x v="0"/>
    <x v="0"/>
    <s v="No"/>
    <s v="No"/>
    <n v="1"/>
    <n v="14"/>
    <n v="100"/>
    <n v="2.8"/>
    <n v="2013"/>
    <n v="8"/>
    <n v="18"/>
    <d v="2013-08-18T00:00:00"/>
    <n v="1.2"/>
    <x v="0"/>
  </r>
  <r>
    <n v="7815"/>
    <s v="Bikaner Sweets"/>
    <n v="1"/>
    <s v="New Delhi"/>
    <s v="Sarita Vihar"/>
    <n v="77.291918300000006"/>
    <n v="28.535310599999999"/>
    <s v="Mithai, Street Food"/>
    <s v="Indian Rupees(Rs.)"/>
    <x v="0"/>
    <x v="0"/>
    <s v="No"/>
    <s v="No"/>
    <n v="1"/>
    <n v="9"/>
    <n v="100"/>
    <n v="3"/>
    <n v="2012"/>
    <n v="8"/>
    <n v="8"/>
    <d v="2012-08-08T00:00:00"/>
    <n v="1.2"/>
    <x v="0"/>
  </r>
  <r>
    <n v="18211312"/>
    <s v="Durga Sweets Corner"/>
    <n v="1"/>
    <s v="New Delhi"/>
    <s v="Sarojini Nagar"/>
    <n v="77.194030600000005"/>
    <n v="28.569744199999999"/>
    <s v="Mithai, Street Food"/>
    <s v="Indian Rupees(Rs.)"/>
    <x v="0"/>
    <x v="0"/>
    <s v="No"/>
    <s v="No"/>
    <n v="1"/>
    <n v="16"/>
    <n v="100"/>
    <n v="3.2"/>
    <n v="2014"/>
    <n v="8"/>
    <n v="12"/>
    <d v="2014-08-12T00:00:00"/>
    <n v="1.2"/>
    <x v="0"/>
  </r>
  <r>
    <n v="18423859"/>
    <s v="Jony Sweets"/>
    <n v="1"/>
    <s v="New Delhi"/>
    <s v="Shahdara"/>
    <n v="77.294522299999997"/>
    <n v="28.689435899999999"/>
    <s v="Bakery, Desserts"/>
    <s v="Indian Rupees(Rs.)"/>
    <x v="0"/>
    <x v="0"/>
    <s v="No"/>
    <s v="No"/>
    <n v="1"/>
    <n v="1"/>
    <n v="100"/>
    <n v="1"/>
    <n v="2017"/>
    <n v="8"/>
    <n v="5"/>
    <d v="2017-08-05T00:00:00"/>
    <n v="1.2"/>
    <x v="0"/>
  </r>
  <r>
    <n v="300780"/>
    <s v="Standard Ice Cream"/>
    <n v="1"/>
    <s v="New Delhi"/>
    <s v="Shalimar Bagh"/>
    <n v="77.160334700000007"/>
    <n v="28.710924800000001"/>
    <s v="Desserts, Ice Cream"/>
    <s v="Indian Rupees(Rs.)"/>
    <x v="0"/>
    <x v="0"/>
    <s v="No"/>
    <s v="No"/>
    <n v="1"/>
    <n v="31"/>
    <n v="100"/>
    <n v="3.5"/>
    <n v="2016"/>
    <n v="8"/>
    <n v="5"/>
    <d v="2016-08-05T00:00:00"/>
    <n v="1.2"/>
    <x v="0"/>
  </r>
  <r>
    <n v="18449626"/>
    <s v="Burger Lust"/>
    <n v="1"/>
    <s v="New Delhi"/>
    <s v="South Extension 2"/>
    <n v="77.220456999999996"/>
    <n v="28.563504640000001"/>
    <s v="Fast Food"/>
    <s v="Indian Rupees(Rs.)"/>
    <x v="0"/>
    <x v="1"/>
    <s v="No"/>
    <s v="No"/>
    <n v="1"/>
    <n v="13"/>
    <n v="100"/>
    <n v="2.9"/>
    <n v="2014"/>
    <n v="8"/>
    <n v="28"/>
    <d v="2014-08-28T00:00:00"/>
    <n v="1.2"/>
    <x v="0"/>
  </r>
  <r>
    <n v="309305"/>
    <s v="Raj Bakers And Confectioners"/>
    <n v="1"/>
    <s v="New Delhi"/>
    <s v="Tagore Garden"/>
    <n v="77.112429599999999"/>
    <n v="28.649947600000001"/>
    <s v="Fast Food, Bakery"/>
    <s v="Indian Rupees(Rs.)"/>
    <x v="0"/>
    <x v="0"/>
    <s v="No"/>
    <s v="No"/>
    <n v="1"/>
    <n v="6"/>
    <n v="100"/>
    <n v="3"/>
    <n v="2017"/>
    <n v="8"/>
    <n v="15"/>
    <d v="2017-08-15T00:00:00"/>
    <n v="1.2"/>
    <x v="0"/>
  </r>
  <r>
    <n v="5925"/>
    <s v="Your's Chole Bhature"/>
    <n v="1"/>
    <s v="New Delhi"/>
    <s v="Vikaspuri"/>
    <n v="77.078481300000007"/>
    <n v="28.638613899999999"/>
    <s v="Street Food"/>
    <s v="Indian Rupees(Rs.)"/>
    <x v="0"/>
    <x v="0"/>
    <s v="No"/>
    <s v="No"/>
    <n v="1"/>
    <n v="42"/>
    <n v="100"/>
    <n v="2.6"/>
    <n v="2015"/>
    <n v="8"/>
    <n v="16"/>
    <d v="2015-08-16T00:00:00"/>
    <n v="1.2"/>
    <x v="0"/>
  </r>
  <r>
    <n v="9159"/>
    <s v="Tiwari Ji Confectioner"/>
    <n v="1"/>
    <s v="New Delhi"/>
    <s v="Chandni Chowk"/>
    <n v="77.230680899999996"/>
    <n v="28.656126799999999"/>
    <s v="Street Food"/>
    <s v="Indian Rupees(Rs.)"/>
    <x v="0"/>
    <x v="0"/>
    <s v="No"/>
    <s v="No"/>
    <n v="1"/>
    <n v="5"/>
    <n v="100"/>
    <n v="3.1"/>
    <n v="2013"/>
    <n v="7"/>
    <n v="6"/>
    <d v="2013-07-06T00:00:00"/>
    <n v="1.2"/>
    <x v="0"/>
  </r>
  <r>
    <n v="18466395"/>
    <s v="Annapurna Chaat &amp; Sweets"/>
    <n v="1"/>
    <s v="New Delhi"/>
    <s v="Chandni Chowk"/>
    <n v="77.231513199999995"/>
    <n v="28.656243199999999"/>
    <s v="Street Food"/>
    <s v="Indian Rupees(Rs.)"/>
    <x v="0"/>
    <x v="0"/>
    <s v="No"/>
    <s v="No"/>
    <n v="1"/>
    <n v="1"/>
    <n v="100"/>
    <n v="1"/>
    <n v="2016"/>
    <n v="7"/>
    <n v="11"/>
    <d v="2016-07-11T00:00:00"/>
    <n v="1.2"/>
    <x v="0"/>
  </r>
  <r>
    <n v="4608"/>
    <s v="Chocolatiers - The Chocolate Boutique"/>
    <n v="1"/>
    <s v="New Delhi"/>
    <s v="Chittaranjan Park"/>
    <n v="77.248453999999995"/>
    <n v="28.537171799999999"/>
    <s v="Desserts"/>
    <s v="Indian Rupees(Rs.)"/>
    <x v="0"/>
    <x v="1"/>
    <s v="No"/>
    <s v="No"/>
    <n v="1"/>
    <n v="112"/>
    <n v="100"/>
    <n v="3.8"/>
    <n v="2012"/>
    <n v="7"/>
    <n v="17"/>
    <d v="2012-07-17T00:00:00"/>
    <n v="1.2"/>
    <x v="0"/>
  </r>
  <r>
    <n v="9386"/>
    <s v="Bhogalji Bikaner Sweets"/>
    <n v="1"/>
    <s v="New Delhi"/>
    <s v="Gujranwala Town"/>
    <n v="77.188639899999998"/>
    <n v="28.7002971"/>
    <s v="Mithai"/>
    <s v="Indian Rupees(Rs.)"/>
    <x v="0"/>
    <x v="0"/>
    <s v="No"/>
    <s v="No"/>
    <n v="1"/>
    <n v="6"/>
    <n v="100"/>
    <n v="2.9"/>
    <n v="2018"/>
    <n v="7"/>
    <n v="20"/>
    <d v="2018-07-20T00:00:00"/>
    <n v="1.2"/>
    <x v="0"/>
  </r>
  <r>
    <n v="18037793"/>
    <s v="Amritsar Express"/>
    <n v="1"/>
    <s v="New Delhi"/>
    <s v="Jail Road"/>
    <n v="77.096915499999994"/>
    <n v="28.6356447"/>
    <s v="Fast Food"/>
    <s v="Indian Rupees(Rs.)"/>
    <x v="0"/>
    <x v="0"/>
    <s v="No"/>
    <s v="No"/>
    <n v="1"/>
    <n v="6"/>
    <n v="100"/>
    <n v="3.1"/>
    <n v="2017"/>
    <n v="7"/>
    <n v="4"/>
    <d v="2017-07-04T00:00:00"/>
    <n v="1.2"/>
    <x v="0"/>
  </r>
  <r>
    <n v="18420675"/>
    <s v="Cool Point Shahi Tukda"/>
    <n v="1"/>
    <s v="New Delhi"/>
    <s v="Jama Masjid"/>
    <n v="77.234902199999993"/>
    <n v="28.649720500000001"/>
    <s v="Desserts, Beverages"/>
    <s v="Indian Rupees(Rs.)"/>
    <x v="0"/>
    <x v="0"/>
    <s v="No"/>
    <s v="No"/>
    <n v="1"/>
    <n v="5"/>
    <n v="100"/>
    <n v="3.1"/>
    <n v="2015"/>
    <n v="7"/>
    <n v="19"/>
    <d v="2015-07-19T00:00:00"/>
    <n v="1.2"/>
    <x v="0"/>
  </r>
  <r>
    <n v="302793"/>
    <s v="Aggarwal Sweets India"/>
    <n v="1"/>
    <s v="New Delhi"/>
    <s v="Kalkaji"/>
    <n v="77.260011669999997"/>
    <n v="28.534516669999999"/>
    <s v="Mithai, Street Food"/>
    <s v="Indian Rupees(Rs.)"/>
    <x v="0"/>
    <x v="0"/>
    <s v="No"/>
    <s v="No"/>
    <n v="1"/>
    <n v="9"/>
    <n v="100"/>
    <n v="2.8"/>
    <n v="2014"/>
    <n v="7"/>
    <n v="16"/>
    <d v="2014-07-16T00:00:00"/>
    <n v="1.2"/>
    <x v="0"/>
  </r>
  <r>
    <n v="8531"/>
    <s v="Mr. Baker's"/>
    <n v="1"/>
    <s v="New Delhi"/>
    <s v="Mayur Vihar Phase 1"/>
    <n v="77.294957299999993"/>
    <n v="28.597761599999998"/>
    <s v="Bakery, Fast Food"/>
    <s v="Indian Rupees(Rs.)"/>
    <x v="0"/>
    <x v="0"/>
    <s v="No"/>
    <s v="No"/>
    <n v="1"/>
    <n v="22"/>
    <n v="100"/>
    <n v="3"/>
    <n v="2016"/>
    <n v="7"/>
    <n v="18"/>
    <d v="2016-07-18T00:00:00"/>
    <n v="1.2"/>
    <x v="0"/>
  </r>
  <r>
    <n v="18424615"/>
    <s v="Aggarwal Sweets"/>
    <n v="1"/>
    <s v="New Delhi"/>
    <s v="Munirka"/>
    <n v="77.175196499999998"/>
    <n v="28.555597899999999"/>
    <s v="Mithai, Street Food"/>
    <s v="Indian Rupees(Rs.)"/>
    <x v="0"/>
    <x v="0"/>
    <s v="No"/>
    <s v="No"/>
    <n v="1"/>
    <n v="1"/>
    <n v="100"/>
    <n v="1"/>
    <n v="2018"/>
    <n v="7"/>
    <n v="6"/>
    <d v="2018-07-06T00:00:00"/>
    <n v="1.2"/>
    <x v="0"/>
  </r>
  <r>
    <n v="1987"/>
    <s v="Grover Mithaivala"/>
    <n v="1"/>
    <s v="New Delhi"/>
    <s v="Paschim Vihar"/>
    <n v="77.110167899999993"/>
    <n v="28.670747599999999"/>
    <s v="Mithai, Street Food"/>
    <s v="Indian Rupees(Rs.)"/>
    <x v="0"/>
    <x v="0"/>
    <s v="No"/>
    <s v="No"/>
    <n v="1"/>
    <n v="46"/>
    <n v="100"/>
    <n v="3.4"/>
    <n v="2015"/>
    <n v="7"/>
    <n v="19"/>
    <d v="2015-07-19T00:00:00"/>
    <n v="1.2"/>
    <x v="0"/>
  </r>
  <r>
    <n v="18356773"/>
    <s v="Mom Hand Momos"/>
    <n v="1"/>
    <s v="New Delhi"/>
    <s v="Satyaniketan"/>
    <n v="77.169010790000002"/>
    <n v="28.587703950000002"/>
    <s v="Chinese"/>
    <s v="Indian Rupees(Rs.)"/>
    <x v="0"/>
    <x v="0"/>
    <s v="No"/>
    <s v="No"/>
    <n v="1"/>
    <n v="8"/>
    <n v="100"/>
    <n v="3.3"/>
    <n v="2018"/>
    <n v="7"/>
    <n v="12"/>
    <d v="2018-07-12T00:00:00"/>
    <n v="1.2"/>
    <x v="0"/>
  </r>
  <r>
    <n v="300440"/>
    <s v="Deep Bakers"/>
    <n v="1"/>
    <s v="New Delhi"/>
    <s v="Vikaspuri"/>
    <n v="77.065665499999994"/>
    <n v="28.6384063"/>
    <s v="Fast Food, Bakery"/>
    <s v="Indian Rupees(Rs.)"/>
    <x v="0"/>
    <x v="0"/>
    <s v="No"/>
    <s v="No"/>
    <n v="1"/>
    <n v="17"/>
    <n v="100"/>
    <n v="3.2"/>
    <n v="2018"/>
    <n v="7"/>
    <n v="9"/>
    <d v="2018-07-09T00:00:00"/>
    <n v="1.2"/>
    <x v="0"/>
  </r>
  <r>
    <n v="18211151"/>
    <s v="Rehmatullah's Hotel"/>
    <n v="1"/>
    <s v="New Delhi"/>
    <s v="Chandni Chowk"/>
    <n v="77.233554999999996"/>
    <n v="28.649144100000001"/>
    <s v="Mughlai"/>
    <s v="Indian Rupees(Rs.)"/>
    <x v="0"/>
    <x v="0"/>
    <s v="No"/>
    <s v="No"/>
    <n v="1"/>
    <n v="5"/>
    <n v="100"/>
    <n v="3"/>
    <n v="2017"/>
    <n v="6"/>
    <n v="9"/>
    <d v="2017-06-09T00:00:00"/>
    <n v="1.2"/>
    <x v="0"/>
  </r>
  <r>
    <n v="303643"/>
    <s v="Shri Duli Chand Naresh Gupta"/>
    <n v="1"/>
    <s v="New Delhi"/>
    <s v="Chandni Chowk"/>
    <n v="77.226953499999993"/>
    <n v="28.6476635"/>
    <s v="Desserts"/>
    <s v="Indian Rupees(Rs.)"/>
    <x v="0"/>
    <x v="0"/>
    <s v="No"/>
    <s v="No"/>
    <n v="1"/>
    <n v="18"/>
    <n v="100"/>
    <n v="3.4"/>
    <n v="2012"/>
    <n v="6"/>
    <n v="20"/>
    <d v="2012-06-20T00:00:00"/>
    <n v="1.2"/>
    <x v="0"/>
  </r>
  <r>
    <n v="309722"/>
    <s v="Kedarnath Prem Chand Halwai"/>
    <n v="1"/>
    <s v="New Delhi"/>
    <s v="Chandni Chowk"/>
    <n v="77.229983000000004"/>
    <n v="28.655697100000001"/>
    <s v="Mithai, Street Food"/>
    <s v="Indian Rupees(Rs.)"/>
    <x v="0"/>
    <x v="0"/>
    <s v="No"/>
    <s v="No"/>
    <n v="1"/>
    <n v="19"/>
    <n v="100"/>
    <n v="3.7"/>
    <n v="2016"/>
    <n v="6"/>
    <n v="22"/>
    <d v="2016-06-22T00:00:00"/>
    <n v="1.2"/>
    <x v="0"/>
  </r>
  <r>
    <n v="7545"/>
    <s v="Natraj Dahi Bhalle Wala"/>
    <n v="1"/>
    <s v="New Delhi"/>
    <s v="Chandni Chowk"/>
    <n v="77.2305013"/>
    <n v="28.6561992"/>
    <s v="Street Food"/>
    <s v="Indian Rupees(Rs.)"/>
    <x v="0"/>
    <x v="0"/>
    <s v="No"/>
    <s v="No"/>
    <n v="1"/>
    <n v="1487"/>
    <n v="100"/>
    <n v="3.9"/>
    <n v="2010"/>
    <n v="6"/>
    <n v="26"/>
    <d v="2010-06-26T00:00:00"/>
    <n v="1.2"/>
    <x v="0"/>
  </r>
  <r>
    <n v="18281967"/>
    <s v="Hira Chaat Corner"/>
    <n v="1"/>
    <s v="New Delhi"/>
    <s v="Chawri Bazar"/>
    <n v="77.229333699999998"/>
    <n v="28.650175099999998"/>
    <s v="Street Food"/>
    <s v="Indian Rupees(Rs.)"/>
    <x v="0"/>
    <x v="0"/>
    <s v="No"/>
    <s v="No"/>
    <n v="1"/>
    <n v="18"/>
    <n v="100"/>
    <n v="3.6"/>
    <n v="2014"/>
    <n v="6"/>
    <n v="8"/>
    <d v="2014-06-08T00:00:00"/>
    <n v="1.2"/>
    <x v="0"/>
  </r>
  <r>
    <n v="9433"/>
    <s v="Jai Hind Dairy"/>
    <n v="1"/>
    <s v="New Delhi"/>
    <s v="Delhi University-GTB Nagar"/>
    <n v="77.204182399999993"/>
    <n v="28.695874199999999"/>
    <s v="Mithai"/>
    <s v="Indian Rupees(Rs.)"/>
    <x v="0"/>
    <x v="0"/>
    <s v="No"/>
    <s v="No"/>
    <n v="1"/>
    <n v="5"/>
    <n v="100"/>
    <n v="2.8"/>
    <n v="2016"/>
    <n v="6"/>
    <n v="25"/>
    <d v="2016-06-25T00:00:00"/>
    <n v="1.2"/>
    <x v="0"/>
  </r>
  <r>
    <n v="310409"/>
    <s v="Roti Aur Boti"/>
    <n v="1"/>
    <s v="New Delhi"/>
    <s v="Gujranwala Town"/>
    <n v="77.189942299999998"/>
    <n v="28.7016159"/>
    <s v="Fast Food"/>
    <s v="Indian Rupees(Rs.)"/>
    <x v="0"/>
    <x v="0"/>
    <s v="No"/>
    <s v="No"/>
    <n v="1"/>
    <n v="18"/>
    <n v="100"/>
    <n v="3.5"/>
    <n v="2011"/>
    <n v="6"/>
    <n v="17"/>
    <d v="2011-06-17T00:00:00"/>
    <n v="1.2"/>
    <x v="0"/>
  </r>
  <r>
    <n v="309496"/>
    <s v="Chandni Chowk Ka Sonu Parathe Wala"/>
    <n v="1"/>
    <s v="New Delhi"/>
    <s v="Krishna Nagar"/>
    <n v="77.272258100000002"/>
    <n v="28.658652"/>
    <s v="Street Food"/>
    <s v="Indian Rupees(Rs.)"/>
    <x v="0"/>
    <x v="0"/>
    <s v="No"/>
    <s v="No"/>
    <n v="1"/>
    <n v="12"/>
    <n v="100"/>
    <n v="3.1"/>
    <n v="2013"/>
    <n v="6"/>
    <n v="12"/>
    <d v="2013-06-12T00:00:00"/>
    <n v="1.2"/>
    <x v="0"/>
  </r>
  <r>
    <n v="8293"/>
    <s v="Jeeta Kulfi Walle"/>
    <n v="1"/>
    <s v="New Delhi"/>
    <s v="Krishna Nagar"/>
    <n v="77.279893999999999"/>
    <n v="28.659693300000001"/>
    <s v="Desserts"/>
    <s v="Indian Rupees(Rs.)"/>
    <x v="0"/>
    <x v="0"/>
    <s v="No"/>
    <s v="No"/>
    <n v="1"/>
    <n v="12"/>
    <n v="100"/>
    <n v="3.3"/>
    <n v="2012"/>
    <n v="6"/>
    <n v="20"/>
    <d v="2012-06-20T00:00:00"/>
    <n v="1.2"/>
    <x v="0"/>
  </r>
  <r>
    <n v="18260714"/>
    <s v="Aryan's Rajasthani Pyaz Ki Kachori"/>
    <n v="1"/>
    <s v="New Delhi"/>
    <s v="Lajpat Nagar 1"/>
    <n v="77.239999999999995"/>
    <n v="28.58"/>
    <s v="Street Food"/>
    <s v="Indian Rupees(Rs.)"/>
    <x v="0"/>
    <x v="0"/>
    <s v="No"/>
    <s v="No"/>
    <n v="1"/>
    <n v="4"/>
    <n v="100"/>
    <n v="3.1"/>
    <n v="2011"/>
    <n v="6"/>
    <n v="15"/>
    <d v="2011-06-15T00:00:00"/>
    <n v="1.2"/>
    <x v="0"/>
  </r>
  <r>
    <n v="301056"/>
    <s v="Bikaner Sweets"/>
    <n v="1"/>
    <s v="New Delhi"/>
    <s v="Mayur Vihar Phase 2"/>
    <n v="77.300797599999996"/>
    <n v="28.619823499999999"/>
    <s v="Mithai"/>
    <s v="Indian Rupees(Rs.)"/>
    <x v="0"/>
    <x v="0"/>
    <s v="No"/>
    <s v="No"/>
    <n v="1"/>
    <n v="14"/>
    <n v="100"/>
    <n v="2.8"/>
    <n v="2011"/>
    <n v="6"/>
    <n v="23"/>
    <d v="2011-06-23T00:00:00"/>
    <n v="1.2"/>
    <x v="0"/>
  </r>
  <r>
    <n v="9427"/>
    <s v="Chacha Di Hatti"/>
    <n v="1"/>
    <s v="New Delhi"/>
    <s v="Model Town 2"/>
    <n v="77.1902762"/>
    <n v="28.705974699999999"/>
    <s v="Street Food"/>
    <s v="Indian Rupees(Rs.)"/>
    <x v="0"/>
    <x v="0"/>
    <s v="No"/>
    <s v="No"/>
    <n v="1"/>
    <n v="78"/>
    <n v="100"/>
    <n v="3.7"/>
    <n v="2014"/>
    <n v="6"/>
    <n v="17"/>
    <d v="2014-06-17T00:00:00"/>
    <n v="1.2"/>
    <x v="0"/>
  </r>
  <r>
    <n v="18425739"/>
    <s v="The Cake Basket"/>
    <n v="1"/>
    <s v="New Delhi"/>
    <s v="Munirka"/>
    <n v="77.1713649"/>
    <n v="28.558950200000002"/>
    <s v="Bakery"/>
    <s v="Indian Rupees(Rs.)"/>
    <x v="0"/>
    <x v="0"/>
    <s v="No"/>
    <s v="No"/>
    <n v="1"/>
    <n v="1"/>
    <n v="100"/>
    <n v="1"/>
    <n v="2012"/>
    <n v="6"/>
    <n v="18"/>
    <d v="2012-06-18T00:00:00"/>
    <n v="1.2"/>
    <x v="0"/>
  </r>
  <r>
    <n v="302221"/>
    <s v="Bikaner Sweet Corner"/>
    <n v="1"/>
    <s v="New Delhi"/>
    <s v="Palam"/>
    <n v="77.0889332"/>
    <n v="28.5901329"/>
    <s v="Mithai, Street Food"/>
    <s v="Indian Rupees(Rs.)"/>
    <x v="0"/>
    <x v="0"/>
    <s v="No"/>
    <s v="No"/>
    <n v="1"/>
    <n v="1"/>
    <n v="100"/>
    <n v="1"/>
    <n v="2011"/>
    <n v="6"/>
    <n v="8"/>
    <d v="2011-06-08T00:00:00"/>
    <n v="1.2"/>
    <x v="0"/>
  </r>
  <r>
    <n v="311576"/>
    <s v="VadaPav 'n' Frankie"/>
    <n v="1"/>
    <s v="New Delhi"/>
    <s v="Pitampura"/>
    <n v="77.137550500000003"/>
    <n v="28.706756899999998"/>
    <s v="Fast Food"/>
    <s v="Indian Rupees(Rs.)"/>
    <x v="0"/>
    <x v="0"/>
    <s v="No"/>
    <s v="No"/>
    <n v="1"/>
    <n v="5"/>
    <n v="100"/>
    <n v="3"/>
    <n v="2014"/>
    <n v="6"/>
    <n v="4"/>
    <d v="2014-06-04T00:00:00"/>
    <n v="1.2"/>
    <x v="0"/>
  </r>
  <r>
    <n v="18291465"/>
    <s v="Fantasy Pastry Shop"/>
    <n v="1"/>
    <s v="New Delhi"/>
    <s v="Shahdara"/>
    <n v="77.291918999999993"/>
    <n v="28.690801199999999"/>
    <s v="Bakery, Desserts"/>
    <s v="Indian Rupees(Rs.)"/>
    <x v="0"/>
    <x v="0"/>
    <s v="No"/>
    <s v="No"/>
    <n v="1"/>
    <n v="1"/>
    <n v="100"/>
    <n v="1"/>
    <n v="2012"/>
    <n v="6"/>
    <n v="12"/>
    <d v="2012-06-12T00:00:00"/>
    <n v="1.2"/>
    <x v="0"/>
  </r>
  <r>
    <n v="301519"/>
    <s v="Shalimar Food"/>
    <n v="1"/>
    <s v="New Delhi"/>
    <s v="Shalimar Bagh"/>
    <n v="77.158544899999995"/>
    <n v="28.719634200000002"/>
    <s v="Street Food"/>
    <s v="Indian Rupees(Rs.)"/>
    <x v="0"/>
    <x v="0"/>
    <s v="No"/>
    <s v="No"/>
    <n v="1"/>
    <n v="2"/>
    <n v="100"/>
    <n v="1"/>
    <n v="2018"/>
    <n v="6"/>
    <n v="8"/>
    <d v="2018-06-08T00:00:00"/>
    <n v="1.2"/>
    <x v="0"/>
  </r>
  <r>
    <n v="18372666"/>
    <s v="The Darjiling Delicious Chinese Food"/>
    <n v="1"/>
    <s v="New Delhi"/>
    <s v="Uttam Nagar"/>
    <n v="77.060875199999998"/>
    <n v="28.621162600000002"/>
    <s v="Chinese"/>
    <s v="Indian Rupees(Rs.)"/>
    <x v="0"/>
    <x v="0"/>
    <s v="No"/>
    <s v="No"/>
    <n v="1"/>
    <n v="3"/>
    <n v="100"/>
    <n v="1"/>
    <n v="2016"/>
    <n v="6"/>
    <n v="24"/>
    <d v="2016-06-24T00:00:00"/>
    <n v="1.2"/>
    <x v="0"/>
  </r>
  <r>
    <n v="5296"/>
    <s v="Chhabra Sweets"/>
    <n v="1"/>
    <s v="New Delhi"/>
    <s v="Ashok Vihar Phase 1"/>
    <n v="77.172376400000005"/>
    <n v="28.693992099999999"/>
    <s v="Mithai"/>
    <s v="Indian Rupees(Rs.)"/>
    <x v="0"/>
    <x v="0"/>
    <s v="No"/>
    <s v="No"/>
    <n v="1"/>
    <n v="15"/>
    <n v="100"/>
    <n v="2.4"/>
    <n v="2013"/>
    <n v="5"/>
    <n v="26"/>
    <d v="2013-05-26T00:00:00"/>
    <n v="1.2"/>
    <x v="0"/>
  </r>
  <r>
    <n v="307387"/>
    <s v="Take n Taste Shawarma Zone"/>
    <n v="1"/>
    <s v="New Delhi"/>
    <s v="Delhi University-GTB Nagar"/>
    <n v="77.205175350000005"/>
    <n v="28.69445928"/>
    <s v="Fast Food"/>
    <s v="Indian Rupees(Rs.)"/>
    <x v="0"/>
    <x v="0"/>
    <s v="No"/>
    <s v="No"/>
    <n v="1"/>
    <n v="14"/>
    <n v="100"/>
    <n v="3"/>
    <n v="2011"/>
    <n v="5"/>
    <n v="22"/>
    <d v="2011-05-22T00:00:00"/>
    <n v="1.2"/>
    <x v="0"/>
  </r>
  <r>
    <n v="5400"/>
    <s v="Roti Aur Boti"/>
    <n v="1"/>
    <s v="New Delhi"/>
    <s v="Jail Road"/>
    <n v="77.097836000000001"/>
    <n v="28.631327800000001"/>
    <s v="Fast Food"/>
    <s v="Indian Rupees(Rs.)"/>
    <x v="0"/>
    <x v="0"/>
    <s v="No"/>
    <s v="No"/>
    <n v="1"/>
    <n v="38"/>
    <n v="100"/>
    <n v="3.2"/>
    <n v="2010"/>
    <n v="5"/>
    <n v="17"/>
    <d v="2010-05-17T00:00:00"/>
    <n v="1.2"/>
    <x v="0"/>
  </r>
  <r>
    <n v="6629"/>
    <s v="Milan Chole Bhature"/>
    <n v="1"/>
    <s v="New Delhi"/>
    <s v="Mukherjee Nagar"/>
    <n v="77.215591000000003"/>
    <n v="28.7129957"/>
    <s v="Street Food"/>
    <s v="Indian Rupees(Rs.)"/>
    <x v="0"/>
    <x v="0"/>
    <s v="No"/>
    <s v="No"/>
    <n v="1"/>
    <n v="12"/>
    <n v="100"/>
    <n v="3.1"/>
    <n v="2010"/>
    <n v="5"/>
    <n v="28"/>
    <d v="2010-05-28T00:00:00"/>
    <n v="1.2"/>
    <x v="0"/>
  </r>
  <r>
    <n v="18480435"/>
    <s v="Rollacious"/>
    <n v="1"/>
    <s v="New Delhi"/>
    <s v="Mukherjee Nagar"/>
    <n v="0"/>
    <n v="0"/>
    <s v="Fast Food"/>
    <s v="Indian Rupees(Rs.)"/>
    <x v="0"/>
    <x v="0"/>
    <s v="No"/>
    <s v="No"/>
    <n v="1"/>
    <n v="3"/>
    <n v="100"/>
    <n v="1"/>
    <n v="2013"/>
    <n v="5"/>
    <n v="11"/>
    <d v="2013-05-11T00:00:00"/>
    <n v="1.2"/>
    <x v="0"/>
  </r>
  <r>
    <n v="302002"/>
    <s v="ITO Ke Mashoor Chole Bhature"/>
    <n v="1"/>
    <s v="New Delhi"/>
    <s v="Palam"/>
    <n v="77.068718000000004"/>
    <n v="28.6061412"/>
    <s v="Street Food"/>
    <s v="Indian Rupees(Rs.)"/>
    <x v="0"/>
    <x v="0"/>
    <s v="No"/>
    <s v="No"/>
    <n v="1"/>
    <n v="1"/>
    <n v="100"/>
    <n v="1"/>
    <n v="2014"/>
    <n v="5"/>
    <n v="3"/>
    <d v="2014-05-03T00:00:00"/>
    <n v="1.2"/>
    <x v="0"/>
  </r>
  <r>
    <n v="306747"/>
    <s v="Nand Bhai Chholey Bhature"/>
    <n v="1"/>
    <s v="New Delhi"/>
    <s v="Palam"/>
    <n v="77.090207899999996"/>
    <n v="28.584528299999999"/>
    <s v="Street Food"/>
    <s v="Indian Rupees(Rs.)"/>
    <x v="0"/>
    <x v="0"/>
    <s v="No"/>
    <s v="No"/>
    <n v="1"/>
    <n v="1"/>
    <n v="100"/>
    <n v="1"/>
    <n v="2018"/>
    <n v="5"/>
    <n v="2"/>
    <d v="2018-05-02T00:00:00"/>
    <n v="1.2"/>
    <x v="0"/>
  </r>
  <r>
    <n v="307549"/>
    <s v="Aggarwal Sweet Centre"/>
    <n v="1"/>
    <s v="New Delhi"/>
    <s v="Rajouri Garden"/>
    <n v="77.119893300000001"/>
    <n v="28.640469499999998"/>
    <s v="Mithai, Street Food"/>
    <s v="Indian Rupees(Rs.)"/>
    <x v="0"/>
    <x v="0"/>
    <s v="No"/>
    <s v="No"/>
    <n v="1"/>
    <n v="3"/>
    <n v="100"/>
    <n v="1"/>
    <n v="2016"/>
    <n v="5"/>
    <n v="11"/>
    <d v="2016-05-11T00:00:00"/>
    <n v="1.2"/>
    <x v="0"/>
  </r>
  <r>
    <n v="304954"/>
    <s v="Bhagat Ji"/>
    <n v="1"/>
    <s v="New Delhi"/>
    <s v="Barakhamba Road"/>
    <n v="77.225569859999993"/>
    <n v="28.62948089"/>
    <s v="Fast Food"/>
    <s v="Indian Rupees(Rs.)"/>
    <x v="0"/>
    <x v="0"/>
    <s v="No"/>
    <s v="No"/>
    <n v="1"/>
    <n v="2"/>
    <n v="100"/>
    <n v="1"/>
    <n v="2016"/>
    <n v="4"/>
    <n v="18"/>
    <d v="2016-04-18T00:00:00"/>
    <n v="1.2"/>
    <x v="0"/>
  </r>
  <r>
    <n v="304743"/>
    <s v="Ram Parshad Makhan Lal"/>
    <n v="1"/>
    <s v="New Delhi"/>
    <s v="Chandni Chowk"/>
    <n v="77.215501200000006"/>
    <n v="28.662561499999999"/>
    <s v="Mithai"/>
    <s v="Indian Rupees(Rs.)"/>
    <x v="0"/>
    <x v="0"/>
    <s v="No"/>
    <s v="No"/>
    <n v="1"/>
    <n v="23"/>
    <n v="100"/>
    <n v="3.4"/>
    <n v="2014"/>
    <n v="4"/>
    <n v="22"/>
    <d v="2014-04-22T00:00:00"/>
    <n v="1.2"/>
    <x v="0"/>
  </r>
  <r>
    <n v="18364846"/>
    <s v="Lots of Food"/>
    <n v="1"/>
    <s v="New Delhi"/>
    <s v="Geeta Colony"/>
    <n v="0"/>
    <n v="0"/>
    <s v="Chinese"/>
    <s v="Indian Rupees(Rs.)"/>
    <x v="0"/>
    <x v="0"/>
    <s v="No"/>
    <s v="No"/>
    <n v="1"/>
    <n v="1"/>
    <n v="100"/>
    <n v="1"/>
    <n v="2013"/>
    <n v="4"/>
    <n v="1"/>
    <d v="2013-04-01T00:00:00"/>
    <n v="1.2"/>
    <x v="0"/>
  </r>
  <r>
    <n v="302836"/>
    <s v="Dewan Sweets"/>
    <n v="1"/>
    <s v="New Delhi"/>
    <s v="Jail Road"/>
    <n v="77.110838299999998"/>
    <n v="28.619638800000001"/>
    <s v="Desserts, Street Food"/>
    <s v="Indian Rupees(Rs.)"/>
    <x v="0"/>
    <x v="1"/>
    <s v="No"/>
    <s v="No"/>
    <n v="1"/>
    <n v="18"/>
    <n v="100"/>
    <n v="3.3"/>
    <n v="2014"/>
    <n v="4"/>
    <n v="11"/>
    <d v="2014-04-11T00:00:00"/>
    <n v="1.2"/>
    <x v="0"/>
  </r>
  <r>
    <n v="18208922"/>
    <s v="Ameer Sweets House"/>
    <n v="1"/>
    <s v="New Delhi"/>
    <s v="Jama Masjid"/>
    <n v="77.234542899999994"/>
    <n v="28.646819300000001"/>
    <s v="Mithai, Street Food"/>
    <s v="Indian Rupees(Rs.)"/>
    <x v="0"/>
    <x v="0"/>
    <s v="No"/>
    <s v="No"/>
    <n v="1"/>
    <n v="3"/>
    <n v="100"/>
    <n v="1"/>
    <n v="2014"/>
    <n v="4"/>
    <n v="28"/>
    <d v="2014-04-28T00:00:00"/>
    <n v="1.2"/>
    <x v="0"/>
  </r>
  <r>
    <n v="18218265"/>
    <s v="Yadav Namkeens &amp; Bakers"/>
    <n v="1"/>
    <s v="New Delhi"/>
    <s v="Kamla Nagar"/>
    <n v="77.205128200000004"/>
    <n v="28.677682099999998"/>
    <s v="Bakery"/>
    <s v="Indian Rupees(Rs.)"/>
    <x v="0"/>
    <x v="1"/>
    <s v="No"/>
    <s v="No"/>
    <n v="1"/>
    <n v="15"/>
    <n v="100"/>
    <n v="3.5"/>
    <n v="2010"/>
    <n v="4"/>
    <n v="7"/>
    <d v="2010-04-07T00:00:00"/>
    <n v="1.2"/>
    <x v="0"/>
  </r>
  <r>
    <n v="9100"/>
    <s v="Moti Sweets"/>
    <n v="1"/>
    <s v="New Delhi"/>
    <s v="Malviya Nagar"/>
    <n v="77.211526599999999"/>
    <n v="28.536395500000001"/>
    <s v="Mithai, Street Food"/>
    <s v="Indian Rupees(Rs.)"/>
    <x v="0"/>
    <x v="0"/>
    <s v="No"/>
    <s v="No"/>
    <n v="1"/>
    <n v="114"/>
    <n v="100"/>
    <n v="3.6"/>
    <n v="2013"/>
    <n v="4"/>
    <n v="25"/>
    <d v="2013-04-25T00:00:00"/>
    <n v="1.2"/>
    <x v="0"/>
  </r>
  <r>
    <n v="304803"/>
    <s v="Annapurna Sweets Palace"/>
    <n v="1"/>
    <s v="New Delhi"/>
    <s v="Nangloi"/>
    <n v="77.0820784"/>
    <n v="28.693404399999999"/>
    <s v="Mithai, Street Food"/>
    <s v="Indian Rupees(Rs.)"/>
    <x v="0"/>
    <x v="0"/>
    <s v="No"/>
    <s v="No"/>
    <n v="1"/>
    <n v="1"/>
    <n v="100"/>
    <n v="1"/>
    <n v="2010"/>
    <n v="4"/>
    <n v="20"/>
    <d v="2010-04-20T00:00:00"/>
    <n v="1.2"/>
    <x v="0"/>
  </r>
  <r>
    <n v="302011"/>
    <s v="Anupama Snacks and Sweets Corner"/>
    <n v="1"/>
    <s v="New Delhi"/>
    <s v="Palam"/>
    <n v="77.084281599999997"/>
    <n v="28.6106461"/>
    <s v="Mithai"/>
    <s v="Indian Rupees(Rs.)"/>
    <x v="0"/>
    <x v="0"/>
    <s v="No"/>
    <s v="No"/>
    <n v="1"/>
    <n v="1"/>
    <n v="100"/>
    <n v="1"/>
    <n v="2016"/>
    <n v="4"/>
    <n v="17"/>
    <d v="2016-04-17T00:00:00"/>
    <n v="1.2"/>
    <x v="0"/>
  </r>
  <r>
    <n v="302503"/>
    <s v="Charan Singh Kulfi &amp; Kala Khatta"/>
    <n v="1"/>
    <s v="New Delhi"/>
    <s v="South Extension 2"/>
    <n v="77.219363700000002"/>
    <n v="28.568126899999999"/>
    <s v="Ice Cream"/>
    <s v="Indian Rupees(Rs.)"/>
    <x v="0"/>
    <x v="0"/>
    <s v="No"/>
    <s v="No"/>
    <n v="1"/>
    <n v="29"/>
    <n v="100"/>
    <n v="3.6"/>
    <n v="2015"/>
    <n v="4"/>
    <n v="12"/>
    <d v="2015-04-12T00:00:00"/>
    <n v="1.2"/>
    <x v="0"/>
  </r>
  <r>
    <n v="301912"/>
    <s v="Gabbar Chowmein"/>
    <n v="1"/>
    <s v="New Delhi"/>
    <s v="Uttam Nagar"/>
    <n v="77.039088800000002"/>
    <n v="28.6213725"/>
    <s v="Fast Food"/>
    <s v="Indian Rupees(Rs.)"/>
    <x v="0"/>
    <x v="0"/>
    <s v="No"/>
    <s v="No"/>
    <n v="1"/>
    <n v="4"/>
    <n v="100"/>
    <n v="3"/>
    <n v="2017"/>
    <n v="4"/>
    <n v="19"/>
    <d v="2017-04-19T00:00:00"/>
    <n v="1.2"/>
    <x v="0"/>
  </r>
  <r>
    <n v="9116"/>
    <s v="Arora Pastry Palace"/>
    <n v="1"/>
    <s v="New Delhi"/>
    <s v="Uttam Nagar"/>
    <n v="77.032484800000006"/>
    <n v="28.619143399999999"/>
    <s v="Bakery, Fast Food"/>
    <s v="Indian Rupees(Rs.)"/>
    <x v="0"/>
    <x v="0"/>
    <s v="No"/>
    <s v="No"/>
    <n v="1"/>
    <n v="3"/>
    <n v="100"/>
    <n v="1"/>
    <n v="2017"/>
    <n v="4"/>
    <n v="12"/>
    <d v="2017-04-12T00:00:00"/>
    <n v="1.2"/>
    <x v="0"/>
  </r>
  <r>
    <n v="310581"/>
    <s v="Kamal Chat Bhandar"/>
    <n v="1"/>
    <s v="New Delhi"/>
    <s v="Uttam Nagar"/>
    <n v="77.060898600000002"/>
    <n v="28.6179737"/>
    <s v="Street Food"/>
    <s v="Indian Rupees(Rs.)"/>
    <x v="0"/>
    <x v="0"/>
    <s v="No"/>
    <s v="No"/>
    <n v="1"/>
    <n v="3"/>
    <n v="100"/>
    <n v="1"/>
    <n v="2012"/>
    <n v="4"/>
    <n v="19"/>
    <d v="2012-04-19T00:00:00"/>
    <n v="1.2"/>
    <x v="0"/>
  </r>
  <r>
    <n v="8532"/>
    <s v="Taj Sweets"/>
    <n v="1"/>
    <s v="New Delhi"/>
    <s v="Vasundhara Enclave"/>
    <n v="77.322615799999994"/>
    <n v="28.601141699999999"/>
    <s v="Mithai"/>
    <s v="Indian Rupees(Rs.)"/>
    <x v="0"/>
    <x v="0"/>
    <s v="No"/>
    <s v="No"/>
    <n v="1"/>
    <n v="16"/>
    <n v="100"/>
    <n v="3.1"/>
    <n v="2014"/>
    <n v="4"/>
    <n v="4"/>
    <d v="2014-04-04T00:00:00"/>
    <n v="1.2"/>
    <x v="0"/>
  </r>
  <r>
    <n v="311703"/>
    <s v="Bhaijaan Kababs"/>
    <n v="1"/>
    <s v="New Delhi"/>
    <s v="Chandni Chowk"/>
    <n v="77.233510100000004"/>
    <n v="28.649453399999999"/>
    <s v="Mughlai"/>
    <s v="Indian Rupees(Rs.)"/>
    <x v="0"/>
    <x v="0"/>
    <s v="No"/>
    <s v="No"/>
    <n v="1"/>
    <n v="8"/>
    <n v="100"/>
    <n v="3.2"/>
    <n v="2016"/>
    <n v="3"/>
    <n v="10"/>
    <d v="2016-03-10T00:00:00"/>
    <n v="1.2"/>
    <x v="0"/>
  </r>
  <r>
    <n v="312936"/>
    <s v="Mahalaxmi Mishthan Bhandar"/>
    <n v="1"/>
    <s v="New Delhi"/>
    <s v="Chandni Chowk"/>
    <n v="77.223405700000001"/>
    <n v="28.6581203"/>
    <s v="Mithai, Street Food"/>
    <s v="Indian Rupees(Rs.)"/>
    <x v="0"/>
    <x v="0"/>
    <s v="No"/>
    <s v="No"/>
    <n v="1"/>
    <n v="16"/>
    <n v="100"/>
    <n v="3.3"/>
    <n v="2015"/>
    <n v="3"/>
    <n v="8"/>
    <d v="2015-03-08T00:00:00"/>
    <n v="1.2"/>
    <x v="0"/>
  </r>
  <r>
    <n v="306017"/>
    <s v="Annapurna Bhandar"/>
    <n v="1"/>
    <s v="New Delhi"/>
    <s v="Chandni Chowk"/>
    <n v="77.232366400000004"/>
    <n v="28.656329499999998"/>
    <s v="Mithai"/>
    <s v="Indian Rupees(Rs.)"/>
    <x v="0"/>
    <x v="0"/>
    <s v="No"/>
    <s v="No"/>
    <n v="1"/>
    <n v="59"/>
    <n v="100"/>
    <n v="3.8"/>
    <n v="2018"/>
    <n v="3"/>
    <n v="27"/>
    <d v="2018-03-27T00:00:00"/>
    <n v="1.2"/>
    <x v="0"/>
  </r>
  <r>
    <n v="18282012"/>
    <s v="Milk n More"/>
    <n v="1"/>
    <s v="New Delhi"/>
    <s v="Chawri Bazar"/>
    <n v="77.231085100000001"/>
    <n v="28.650566000000001"/>
    <s v="Desserts, Street Food"/>
    <s v="Indian Rupees(Rs.)"/>
    <x v="0"/>
    <x v="0"/>
    <s v="No"/>
    <s v="No"/>
    <n v="1"/>
    <n v="6"/>
    <n v="100"/>
    <n v="3.1"/>
    <n v="2014"/>
    <n v="3"/>
    <n v="4"/>
    <d v="2014-03-04T00:00:00"/>
    <n v="1.2"/>
    <x v="0"/>
  </r>
  <r>
    <n v="309043"/>
    <s v="Uncle Bakery"/>
    <n v="1"/>
    <s v="New Delhi"/>
    <s v="Dilshad Garden"/>
    <n v="77.317500199999998"/>
    <n v="28.680416600000001"/>
    <s v="Bakery, Fast Food"/>
    <s v="Indian Rupees(Rs.)"/>
    <x v="0"/>
    <x v="0"/>
    <s v="No"/>
    <s v="No"/>
    <n v="1"/>
    <n v="15"/>
    <n v="100"/>
    <n v="3.1"/>
    <n v="2017"/>
    <n v="3"/>
    <n v="21"/>
    <d v="2017-03-21T00:00:00"/>
    <n v="1.2"/>
    <x v="0"/>
  </r>
  <r>
    <n v="305077"/>
    <s v="Cafe Buddy's"/>
    <n v="1"/>
    <s v="New Delhi"/>
    <s v="East Patel Nagar"/>
    <n v="77.172496699999996"/>
    <n v="28.644016100000002"/>
    <s v="Fast Food"/>
    <s v="Indian Rupees(Rs.)"/>
    <x v="0"/>
    <x v="0"/>
    <s v="No"/>
    <s v="No"/>
    <n v="1"/>
    <n v="5"/>
    <n v="100"/>
    <n v="2.9"/>
    <n v="2017"/>
    <n v="3"/>
    <n v="16"/>
    <d v="2017-03-16T00:00:00"/>
    <n v="1.2"/>
    <x v="0"/>
  </r>
  <r>
    <n v="305348"/>
    <s v="Dilli Darbaar"/>
    <n v="1"/>
    <s v="New Delhi"/>
    <s v="IP Extension"/>
    <n v="77.304350200000002"/>
    <n v="28.636002399999999"/>
    <s v="Street Food"/>
    <s v="Indian Rupees(Rs.)"/>
    <x v="0"/>
    <x v="0"/>
    <s v="No"/>
    <s v="No"/>
    <n v="1"/>
    <n v="18"/>
    <n v="100"/>
    <n v="3.1"/>
    <n v="2011"/>
    <n v="3"/>
    <n v="12"/>
    <d v="2011-03-12T00:00:00"/>
    <n v="1.2"/>
    <x v="0"/>
  </r>
  <r>
    <n v="303082"/>
    <s v="Om Di Hatti"/>
    <n v="1"/>
    <s v="New Delhi"/>
    <s v="Kamla Nagar"/>
    <n v="77.198702400000002"/>
    <n v="28.6812887"/>
    <s v="Street Food, North Indian"/>
    <s v="Indian Rupees(Rs.)"/>
    <x v="0"/>
    <x v="0"/>
    <s v="No"/>
    <s v="No"/>
    <n v="1"/>
    <n v="116"/>
    <n v="100"/>
    <n v="3.7"/>
    <n v="2017"/>
    <n v="3"/>
    <n v="6"/>
    <d v="2017-03-06T00:00:00"/>
    <n v="1.2"/>
    <x v="0"/>
  </r>
  <r>
    <n v="308942"/>
    <s v="Raja Chat Corner"/>
    <n v="1"/>
    <s v="New Delhi"/>
    <s v="Krishna Nagar"/>
    <n v="77.283609200000001"/>
    <n v="28.659224399999999"/>
    <s v="Street Food"/>
    <s v="Indian Rupees(Rs.)"/>
    <x v="0"/>
    <x v="0"/>
    <s v="No"/>
    <s v="No"/>
    <n v="1"/>
    <n v="20"/>
    <n v="100"/>
    <n v="3.3"/>
    <n v="2015"/>
    <n v="3"/>
    <n v="6"/>
    <d v="2015-03-06T00:00:00"/>
    <n v="1.2"/>
    <x v="0"/>
  </r>
  <r>
    <n v="305025"/>
    <s v="Cafexpress"/>
    <n v="1"/>
    <s v="New Delhi"/>
    <s v="Paharganj"/>
    <n v="77.209372220000006"/>
    <n v="28.65449722"/>
    <s v="Beverages"/>
    <s v="Indian Rupees(Rs.)"/>
    <x v="0"/>
    <x v="0"/>
    <s v="No"/>
    <s v="No"/>
    <n v="1"/>
    <n v="1"/>
    <n v="100"/>
    <n v="1"/>
    <n v="2016"/>
    <n v="3"/>
    <n v="10"/>
    <d v="2016-03-10T00:00:00"/>
    <n v="1.2"/>
    <x v="0"/>
  </r>
  <r>
    <n v="302042"/>
    <s v="Aggarwal Sweet India"/>
    <n v="1"/>
    <s v="New Delhi"/>
    <s v="Palam"/>
    <n v="77.068824500000005"/>
    <n v="28.6041636"/>
    <s v="Mithai"/>
    <s v="Indian Rupees(Rs.)"/>
    <x v="0"/>
    <x v="0"/>
    <s v="No"/>
    <s v="No"/>
    <n v="1"/>
    <n v="2"/>
    <n v="100"/>
    <n v="1"/>
    <n v="2010"/>
    <n v="3"/>
    <n v="3"/>
    <d v="2010-03-03T00:00:00"/>
    <n v="1.2"/>
    <x v="0"/>
  </r>
  <r>
    <n v="308128"/>
    <s v="Yadav Chaat Bhandar"/>
    <n v="1"/>
    <s v="New Delhi"/>
    <s v="Palam"/>
    <n v="77.089362300000005"/>
    <n v="28.5883368"/>
    <s v="Street Food"/>
    <s v="Indian Rupees(Rs.)"/>
    <x v="0"/>
    <x v="0"/>
    <s v="No"/>
    <s v="No"/>
    <n v="1"/>
    <n v="1"/>
    <n v="100"/>
    <n v="1"/>
    <n v="2015"/>
    <n v="3"/>
    <n v="5"/>
    <d v="2015-03-05T00:00:00"/>
    <n v="1.2"/>
    <x v="0"/>
  </r>
  <r>
    <n v="302416"/>
    <s v="Aggarwal Sweet India"/>
    <n v="1"/>
    <s v="New Delhi"/>
    <s v="Shahdara"/>
    <n v="77.291918999999993"/>
    <n v="28.689547000000001"/>
    <s v="Mithai, Street Food"/>
    <s v="Indian Rupees(Rs.)"/>
    <x v="0"/>
    <x v="0"/>
    <s v="No"/>
    <s v="No"/>
    <n v="1"/>
    <n v="4"/>
    <n v="100"/>
    <n v="2.9"/>
    <n v="2010"/>
    <n v="3"/>
    <n v="23"/>
    <d v="2010-03-23T00:00:00"/>
    <n v="1.2"/>
    <x v="0"/>
  </r>
  <r>
    <n v="6224"/>
    <s v="Chanana Ice Cream Parlour"/>
    <n v="1"/>
    <s v="New Delhi"/>
    <s v="Shahdara"/>
    <n v="77.288212799999997"/>
    <n v="28.678650300000001"/>
    <s v="Ice Cream"/>
    <s v="Indian Rupees(Rs.)"/>
    <x v="0"/>
    <x v="0"/>
    <s v="No"/>
    <s v="No"/>
    <n v="1"/>
    <n v="4"/>
    <n v="100"/>
    <n v="2.9"/>
    <n v="2018"/>
    <n v="3"/>
    <n v="19"/>
    <d v="2018-03-19T00:00:00"/>
    <n v="1.2"/>
    <x v="0"/>
  </r>
  <r>
    <n v="302411"/>
    <s v="Bikaner Sweets"/>
    <n v="1"/>
    <s v="New Delhi"/>
    <s v="Shahdara"/>
    <n v="77.270201299999997"/>
    <n v="28.690157599999999"/>
    <s v="Mithai, Street Food"/>
    <s v="Indian Rupees(Rs.)"/>
    <x v="0"/>
    <x v="0"/>
    <s v="No"/>
    <s v="No"/>
    <n v="1"/>
    <n v="1"/>
    <n v="100"/>
    <n v="1"/>
    <n v="2011"/>
    <n v="3"/>
    <n v="24"/>
    <d v="2011-03-24T00:00:00"/>
    <n v="1.2"/>
    <x v="0"/>
  </r>
  <r>
    <n v="18204810"/>
    <s v="Grover Sweets"/>
    <n v="1"/>
    <s v="New Delhi"/>
    <s v="Vikaspuri"/>
    <n v="0"/>
    <n v="0"/>
    <s v="Mithai, Street Food"/>
    <s v="Indian Rupees(Rs.)"/>
    <x v="0"/>
    <x v="0"/>
    <s v="No"/>
    <s v="No"/>
    <n v="1"/>
    <n v="8"/>
    <n v="100"/>
    <n v="3.1"/>
    <n v="2018"/>
    <n v="3"/>
    <n v="11"/>
    <d v="2018-03-11T00:00:00"/>
    <n v="1.2"/>
    <x v="0"/>
  </r>
  <r>
    <n v="8707"/>
    <s v="Shree Ram Sweets &amp; Bakers"/>
    <n v="1"/>
    <s v="New Delhi"/>
    <s v="Vikaspuri"/>
    <n v="77.060053600000003"/>
    <n v="28.635896599999999"/>
    <s v="Mithai"/>
    <s v="Indian Rupees(Rs.)"/>
    <x v="0"/>
    <x v="0"/>
    <s v="No"/>
    <s v="No"/>
    <n v="1"/>
    <n v="4"/>
    <n v="100"/>
    <n v="3"/>
    <n v="2012"/>
    <n v="3"/>
    <n v="21"/>
    <d v="2012-03-21T00:00:00"/>
    <n v="1.2"/>
    <x v="0"/>
  </r>
  <r>
    <n v="18361739"/>
    <s v="Bikaner Kesarvala"/>
    <n v="1"/>
    <s v="New Delhi"/>
    <s v="Ashok Vihar Phase 1"/>
    <n v="77.168527699999999"/>
    <n v="28.687878999999999"/>
    <s v="Mithai"/>
    <s v="Indian Rupees(Rs.)"/>
    <x v="0"/>
    <x v="0"/>
    <s v="No"/>
    <s v="No"/>
    <n v="1"/>
    <n v="2"/>
    <n v="100"/>
    <n v="1"/>
    <n v="2012"/>
    <n v="2"/>
    <n v="9"/>
    <d v="2012-02-09T00:00:00"/>
    <n v="1.2"/>
    <x v="0"/>
  </r>
  <r>
    <n v="18342132"/>
    <s v="Padam Chaat Corner"/>
    <n v="1"/>
    <s v="New Delhi"/>
    <s v="Chandni Chowk"/>
    <n v="77.23"/>
    <n v="28.66"/>
    <s v="Street Food"/>
    <s v="Indian Rupees(Rs.)"/>
    <x v="0"/>
    <x v="0"/>
    <s v="No"/>
    <s v="No"/>
    <n v="1"/>
    <n v="4"/>
    <n v="100"/>
    <n v="3"/>
    <n v="2017"/>
    <n v="2"/>
    <n v="10"/>
    <d v="2017-02-10T00:00:00"/>
    <n v="1.2"/>
    <x v="0"/>
  </r>
  <r>
    <n v="311492"/>
    <s v="Shree Balaji Chaat Bhandar"/>
    <n v="1"/>
    <s v="New Delhi"/>
    <s v="Chandni Chowk"/>
    <n v="77.232028099999994"/>
    <n v="28.656524000000001"/>
    <s v="Street Food"/>
    <s v="Indian Rupees(Rs.)"/>
    <x v="0"/>
    <x v="0"/>
    <s v="No"/>
    <s v="No"/>
    <n v="1"/>
    <n v="16"/>
    <n v="100"/>
    <n v="3.2"/>
    <n v="2017"/>
    <n v="2"/>
    <n v="11"/>
    <d v="2017-02-11T00:00:00"/>
    <n v="1.2"/>
    <x v="0"/>
  </r>
  <r>
    <n v="18349897"/>
    <s v="Golden Bakery"/>
    <n v="1"/>
    <s v="New Delhi"/>
    <s v="Jama Masjid"/>
    <n v="77.233599900000002"/>
    <n v="28.648118100000001"/>
    <s v="Bakery"/>
    <s v="Indian Rupees(Rs.)"/>
    <x v="0"/>
    <x v="0"/>
    <s v="No"/>
    <s v="No"/>
    <n v="1"/>
    <n v="1"/>
    <n v="100"/>
    <n v="1"/>
    <n v="2010"/>
    <n v="2"/>
    <n v="20"/>
    <d v="2010-02-20T00:00:00"/>
    <n v="1.2"/>
    <x v="0"/>
  </r>
  <r>
    <n v="308848"/>
    <s v="Agarwal Bikaneri Sweets"/>
    <n v="1"/>
    <s v="New Delhi"/>
    <s v="Mayur Vihar Phase 2"/>
    <n v="77.2971024"/>
    <n v="28.6185258"/>
    <s v="Mithai, Street Food"/>
    <s v="Indian Rupees(Rs.)"/>
    <x v="0"/>
    <x v="0"/>
    <s v="No"/>
    <s v="No"/>
    <n v="1"/>
    <n v="12"/>
    <n v="100"/>
    <n v="3.1"/>
    <n v="2015"/>
    <n v="2"/>
    <n v="24"/>
    <d v="2015-02-24T00:00:00"/>
    <n v="1.2"/>
    <x v="0"/>
  </r>
  <r>
    <n v="18025131"/>
    <s v="Just Vada Pav"/>
    <n v="1"/>
    <s v="New Delhi"/>
    <s v="Qutab Institutional Area"/>
    <n v="77.185858330000002"/>
    <n v="28.54039444"/>
    <s v="Street Food"/>
    <s v="Indian Rupees(Rs.)"/>
    <x v="0"/>
    <x v="0"/>
    <s v="No"/>
    <s v="No"/>
    <n v="1"/>
    <n v="3"/>
    <n v="100"/>
    <n v="1"/>
    <n v="2013"/>
    <n v="2"/>
    <n v="10"/>
    <d v="2013-02-10T00:00:00"/>
    <n v="1.2"/>
    <x v="0"/>
  </r>
  <r>
    <n v="18281968"/>
    <s v="Indo Traditional Kulfi"/>
    <n v="1"/>
    <s v="New Delhi"/>
    <s v="Rajouri Garden"/>
    <n v="77.120358899999999"/>
    <n v="28.639503399999999"/>
    <s v="Ice Cream"/>
    <s v="Indian Rupees(Rs.)"/>
    <x v="0"/>
    <x v="0"/>
    <s v="No"/>
    <s v="No"/>
    <n v="1"/>
    <n v="5"/>
    <n v="100"/>
    <n v="3.1"/>
    <n v="2018"/>
    <n v="2"/>
    <n v="23"/>
    <d v="2018-02-23T00:00:00"/>
    <n v="1.2"/>
    <x v="0"/>
  </r>
  <r>
    <n v="300269"/>
    <s v="Kev's"/>
    <n v="1"/>
    <s v="New Delhi"/>
    <s v="Satyaniketan"/>
    <n v="77.168800700000006"/>
    <n v="28.588570699999998"/>
    <s v="Fast Food"/>
    <s v="Indian Rupees(Rs.)"/>
    <x v="0"/>
    <x v="0"/>
    <s v="No"/>
    <s v="No"/>
    <n v="1"/>
    <n v="184"/>
    <n v="100"/>
    <n v="3.9"/>
    <n v="2018"/>
    <n v="2"/>
    <n v="2"/>
    <d v="2018-02-02T00:00:00"/>
    <n v="1.2"/>
    <x v="0"/>
  </r>
  <r>
    <n v="310255"/>
    <s v="Lajwab Pastry Palace"/>
    <n v="1"/>
    <s v="New Delhi"/>
    <s v="Subhash Nagar"/>
    <n v="77.112604899999994"/>
    <n v="28.634155"/>
    <s v="Bakery"/>
    <s v="Indian Rupees(Rs.)"/>
    <x v="0"/>
    <x v="0"/>
    <s v="No"/>
    <s v="No"/>
    <n v="1"/>
    <n v="1"/>
    <n v="100"/>
    <n v="1"/>
    <n v="2015"/>
    <n v="2"/>
    <n v="26"/>
    <d v="2015-02-26T00:00:00"/>
    <n v="1.2"/>
    <x v="0"/>
  </r>
  <r>
    <n v="302136"/>
    <s v="Aggarwal Sweet Center"/>
    <n v="1"/>
    <s v="New Delhi"/>
    <s v="Tilak Nagar"/>
    <n v="77.091983299999995"/>
    <n v="28.635096699999998"/>
    <s v="Mithai, Street Food"/>
    <s v="Indian Rupees(Rs.)"/>
    <x v="0"/>
    <x v="0"/>
    <s v="No"/>
    <s v="No"/>
    <n v="1"/>
    <n v="6"/>
    <n v="100"/>
    <n v="2.9"/>
    <n v="2015"/>
    <n v="2"/>
    <n v="4"/>
    <d v="2015-02-04T00:00:00"/>
    <n v="1.2"/>
    <x v="0"/>
  </r>
  <r>
    <n v="18277324"/>
    <s v="Derawal Soda Fountain"/>
    <n v="1"/>
    <s v="New Delhi"/>
    <s v="Delhi University-GTB Nagar"/>
    <n v="77.204991500000006"/>
    <n v="28.700431099999999"/>
    <s v="Beverages"/>
    <s v="Indian Rupees(Rs.)"/>
    <x v="0"/>
    <x v="0"/>
    <s v="No"/>
    <s v="No"/>
    <n v="1"/>
    <n v="1"/>
    <n v="100"/>
    <n v="1"/>
    <n v="2011"/>
    <n v="1"/>
    <n v="21"/>
    <d v="2011-01-21T00:00:00"/>
    <n v="1.2"/>
    <x v="0"/>
  </r>
  <r>
    <n v="304769"/>
    <s v="Anand Sweets"/>
    <n v="1"/>
    <s v="New Delhi"/>
    <s v="Nangloi"/>
    <n v="77.069073500000002"/>
    <n v="28.6827398"/>
    <s v="Mithai, Street Food"/>
    <s v="Indian Rupees(Rs.)"/>
    <x v="0"/>
    <x v="0"/>
    <s v="No"/>
    <s v="No"/>
    <n v="1"/>
    <n v="1"/>
    <n v="100"/>
    <n v="1"/>
    <n v="2018"/>
    <n v="1"/>
    <n v="23"/>
    <d v="2018-01-23T00:00:00"/>
    <n v="1.2"/>
    <x v="0"/>
  </r>
  <r>
    <n v="301783"/>
    <s v="Radhika Sweets"/>
    <n v="1"/>
    <s v="New Delhi"/>
    <s v="Palam"/>
    <n v="77.090965800000006"/>
    <n v="28.5910707"/>
    <s v="Desserts, Street Food"/>
    <s v="Indian Rupees(Rs.)"/>
    <x v="0"/>
    <x v="0"/>
    <s v="No"/>
    <s v="No"/>
    <n v="1"/>
    <n v="5"/>
    <n v="100"/>
    <n v="2.9"/>
    <n v="2010"/>
    <n v="1"/>
    <n v="23"/>
    <d v="2010-01-23T00:00:00"/>
    <n v="1.2"/>
    <x v="0"/>
  </r>
  <r>
    <n v="300872"/>
    <s v="Bansal Sweets"/>
    <n v="1"/>
    <s v="New Delhi"/>
    <s v="Pitampura"/>
    <n v="77.135546199999993"/>
    <n v="28.7012377"/>
    <s v="Mithai"/>
    <s v="Indian Rupees(Rs.)"/>
    <x v="0"/>
    <x v="0"/>
    <s v="No"/>
    <s v="No"/>
    <n v="1"/>
    <n v="91"/>
    <n v="100"/>
    <n v="3.9"/>
    <n v="2015"/>
    <n v="1"/>
    <n v="10"/>
    <d v="2015-01-10T00:00:00"/>
    <n v="1.2"/>
    <x v="0"/>
  </r>
  <r>
    <n v="306011"/>
    <s v="Om Corner"/>
    <n v="1"/>
    <s v="New Delhi"/>
    <s v="Pitampura"/>
    <n v="77.129020199999999"/>
    <n v="28.688476300000001"/>
    <s v="Street Food"/>
    <s v="Indian Rupees(Rs.)"/>
    <x v="0"/>
    <x v="0"/>
    <s v="No"/>
    <s v="No"/>
    <n v="1"/>
    <n v="57"/>
    <n v="100"/>
    <n v="3.7"/>
    <n v="2010"/>
    <n v="1"/>
    <n v="3"/>
    <d v="2010-01-03T00:00:00"/>
    <n v="1.2"/>
    <x v="0"/>
  </r>
  <r>
    <n v="300235"/>
    <s v="PVR Bhojanalay"/>
    <n v="1"/>
    <s v="New Delhi"/>
    <s v="Sainik Farms"/>
    <n v="77.200080099999994"/>
    <n v="28.507633999999999"/>
    <s v="Street Food, North Indian"/>
    <s v="Indian Rupees(Rs.)"/>
    <x v="0"/>
    <x v="0"/>
    <s v="No"/>
    <s v="No"/>
    <n v="1"/>
    <n v="17"/>
    <n v="100"/>
    <n v="2.7"/>
    <n v="2018"/>
    <n v="1"/>
    <n v="1"/>
    <d v="2018-01-01T00:00:00"/>
    <n v="1.2"/>
    <x v="0"/>
  </r>
  <r>
    <n v="307618"/>
    <s v="Khandani Pakodewala"/>
    <n v="1"/>
    <s v="New Delhi"/>
    <s v="Sarojini Nagar"/>
    <n v="77.193766699999998"/>
    <n v="28.569732299999998"/>
    <s v="Street Food"/>
    <s v="Indian Rupees(Rs.)"/>
    <x v="0"/>
    <x v="0"/>
    <s v="No"/>
    <s v="No"/>
    <n v="1"/>
    <n v="223"/>
    <n v="100"/>
    <n v="3.7"/>
    <n v="2014"/>
    <n v="1"/>
    <n v="14"/>
    <d v="2014-01-14T00:00:00"/>
    <n v="1.2"/>
    <x v="0"/>
  </r>
  <r>
    <n v="308908"/>
    <s v="Aggarwal Petha Store and Bakers"/>
    <n v="1"/>
    <s v="New Delhi"/>
    <s v="Shahdara"/>
    <n v="77.288266800000002"/>
    <n v="28.6784651"/>
    <s v="Bakery, Mithai"/>
    <s v="Indian Rupees(Rs.)"/>
    <x v="0"/>
    <x v="0"/>
    <s v="No"/>
    <s v="No"/>
    <n v="1"/>
    <n v="2"/>
    <n v="100"/>
    <n v="1"/>
    <n v="2014"/>
    <n v="1"/>
    <n v="21"/>
    <d v="2014-01-21T00:00:00"/>
    <n v="1.2"/>
    <x v="0"/>
  </r>
  <r>
    <n v="305570"/>
    <s v="Aggarwal Sweet Corner"/>
    <n v="1"/>
    <s v="New Delhi"/>
    <s v="Subhash Nagar"/>
    <n v="77.111166400000002"/>
    <n v="28.634106200000002"/>
    <s v="Mithai"/>
    <s v="Indian Rupees(Rs.)"/>
    <x v="0"/>
    <x v="0"/>
    <s v="No"/>
    <s v="No"/>
    <n v="1"/>
    <n v="2"/>
    <n v="100"/>
    <n v="1"/>
    <n v="2012"/>
    <n v="1"/>
    <n v="8"/>
    <d v="2012-01-08T00:00:00"/>
    <n v="1.2"/>
    <x v="0"/>
  </r>
  <r>
    <n v="305238"/>
    <s v="Bikaner Sweets &amp; Pastry Corner"/>
    <n v="1"/>
    <s v="New Delhi"/>
    <s v="Tilak Nagar"/>
    <n v="77.086714000000001"/>
    <n v="28.6388684"/>
    <s v="Mithai, Street Food"/>
    <s v="Indian Rupees(Rs.)"/>
    <x v="0"/>
    <x v="0"/>
    <s v="No"/>
    <s v="No"/>
    <n v="1"/>
    <n v="3"/>
    <n v="100"/>
    <n v="1"/>
    <n v="2016"/>
    <n v="1"/>
    <n v="2"/>
    <d v="2016-01-02T00:00:00"/>
    <n v="1.2"/>
    <x v="0"/>
  </r>
  <r>
    <n v="304730"/>
    <s v="Brijwasi Sweet and Namkeen"/>
    <n v="1"/>
    <s v="New Delhi"/>
    <s v="Trilokpuri"/>
    <n v="77.313348329999997"/>
    <n v="28.598076670000001"/>
    <s v="Street Food, Mithai"/>
    <s v="Indian Rupees(Rs.)"/>
    <x v="0"/>
    <x v="0"/>
    <s v="No"/>
    <s v="No"/>
    <n v="1"/>
    <n v="1"/>
    <n v="100"/>
    <n v="1"/>
    <n v="2018"/>
    <n v="1"/>
    <n v="28"/>
    <d v="2018-01-28T00:00:00"/>
    <n v="1.2"/>
    <x v="0"/>
  </r>
  <r>
    <n v="302183"/>
    <s v="Sindhi Kulfi Wala"/>
    <n v="1"/>
    <s v="New Delhi"/>
    <s v="Vikaspuri"/>
    <n v="77.077177300000002"/>
    <n v="28.6385328"/>
    <s v="Desserts"/>
    <s v="Indian Rupees(Rs.)"/>
    <x v="0"/>
    <x v="0"/>
    <s v="No"/>
    <s v="No"/>
    <n v="1"/>
    <n v="4"/>
    <n v="100"/>
    <n v="3"/>
    <n v="2018"/>
    <n v="1"/>
    <n v="21"/>
    <d v="2018-01-21T00:00:00"/>
    <n v="1.2"/>
    <x v="0"/>
  </r>
  <r>
    <n v="18408052"/>
    <s v="Old Kheer Shop"/>
    <n v="1"/>
    <s v="New Delhi"/>
    <s v="Chandni Chowk"/>
    <n v="77.225538"/>
    <n v="28.650449999999999"/>
    <s v="Desserts"/>
    <s v="Indian Rupees(Rs.)"/>
    <x v="0"/>
    <x v="0"/>
    <s v="No"/>
    <s v="No"/>
    <n v="1"/>
    <n v="3"/>
    <n v="100"/>
    <n v="1"/>
    <n v="2010"/>
    <n v="12"/>
    <n v="15"/>
    <d v="2010-12-15T00:00:00"/>
    <n v="1.2"/>
    <x v="0"/>
  </r>
  <r>
    <n v="313511"/>
    <s v="Ustad Moinuddin Kebab"/>
    <n v="1"/>
    <s v="New Delhi"/>
    <s v="Chawri Bazar"/>
    <n v="77.226100299999999"/>
    <n v="28.6498667"/>
    <s v="Fast Food"/>
    <s v="Indian Rupees(Rs.)"/>
    <x v="0"/>
    <x v="0"/>
    <s v="No"/>
    <s v="No"/>
    <n v="1"/>
    <n v="21"/>
    <n v="100"/>
    <n v="3.7"/>
    <n v="2013"/>
    <n v="12"/>
    <n v="10"/>
    <d v="2013-12-10T00:00:00"/>
    <n v="1.2"/>
    <x v="0"/>
  </r>
  <r>
    <n v="17989134"/>
    <s v="Brownies &amp; More"/>
    <n v="1"/>
    <s v="New Delhi"/>
    <s v="Chittaranjan Park"/>
    <n v="77.248505499999993"/>
    <n v="28.537132799999998"/>
    <s v="Bakery, Fast Food"/>
    <s v="Indian Rupees(Rs.)"/>
    <x v="0"/>
    <x v="0"/>
    <s v="No"/>
    <s v="No"/>
    <n v="1"/>
    <n v="2"/>
    <n v="100"/>
    <n v="1"/>
    <n v="2014"/>
    <n v="12"/>
    <n v="23"/>
    <d v="2014-12-23T00:00:00"/>
    <n v="1.2"/>
    <x v="0"/>
  </r>
  <r>
    <n v="308001"/>
    <s v="Kallan Sweets"/>
    <n v="1"/>
    <s v="New Delhi"/>
    <s v="Jama Masjid"/>
    <n v="77.233497900000003"/>
    <n v="28.649671999999999"/>
    <s v="Mithai"/>
    <s v="Indian Rupees(Rs.)"/>
    <x v="0"/>
    <x v="0"/>
    <s v="No"/>
    <s v="No"/>
    <n v="1"/>
    <n v="75"/>
    <n v="100"/>
    <n v="3.8"/>
    <n v="2013"/>
    <n v="12"/>
    <n v="13"/>
    <d v="2013-12-13T00:00:00"/>
    <n v="1.2"/>
    <x v="0"/>
  </r>
  <r>
    <n v="305289"/>
    <s v="Kumar Samose Wala"/>
    <n v="1"/>
    <s v="New Delhi"/>
    <s v="Karampura"/>
    <n v="77.143839259999993"/>
    <n v="28.664397770000001"/>
    <s v="Street Food"/>
    <s v="Indian Rupees(Rs.)"/>
    <x v="0"/>
    <x v="0"/>
    <s v="No"/>
    <s v="No"/>
    <n v="1"/>
    <n v="187"/>
    <n v="100"/>
    <n v="4.0999999999999996"/>
    <n v="2018"/>
    <n v="12"/>
    <n v="19"/>
    <d v="2018-12-19T00:00:00"/>
    <n v="1.2"/>
    <x v="0"/>
  </r>
  <r>
    <n v="8069"/>
    <s v="Evergreen Sweets Corner"/>
    <n v="1"/>
    <s v="New Delhi"/>
    <s v="Mayur Vihar Phase 1"/>
    <n v="77.312280200000004"/>
    <n v="28.594681399999999"/>
    <s v="Mithai, Street Food"/>
    <s v="Indian Rupees(Rs.)"/>
    <x v="0"/>
    <x v="0"/>
    <s v="No"/>
    <s v="No"/>
    <n v="1"/>
    <n v="8"/>
    <n v="100"/>
    <n v="3"/>
    <n v="2012"/>
    <n v="12"/>
    <n v="11"/>
    <d v="2012-12-11T00:00:00"/>
    <n v="1.2"/>
    <x v="0"/>
  </r>
  <r>
    <n v="311468"/>
    <s v="Mauja Hi Mauja"/>
    <n v="1"/>
    <s v="New Delhi"/>
    <s v="Paharganj"/>
    <n v="77.21249444"/>
    <n v="28.657311109999998"/>
    <s v="Street Food"/>
    <s v="Indian Rupees(Rs.)"/>
    <x v="0"/>
    <x v="0"/>
    <s v="No"/>
    <s v="No"/>
    <n v="1"/>
    <n v="1"/>
    <n v="100"/>
    <n v="1"/>
    <n v="2017"/>
    <n v="12"/>
    <n v="18"/>
    <d v="2017-12-18T00:00:00"/>
    <n v="1.2"/>
    <x v="0"/>
  </r>
  <r>
    <n v="9207"/>
    <s v="Sumit Sweets"/>
    <n v="1"/>
    <s v="New Delhi"/>
    <s v="Palam"/>
    <n v="77.080307300000001"/>
    <n v="28.589186699999999"/>
    <s v="Mithai, Street Food"/>
    <s v="Indian Rupees(Rs.)"/>
    <x v="0"/>
    <x v="0"/>
    <s v="No"/>
    <s v="No"/>
    <n v="1"/>
    <n v="6"/>
    <n v="100"/>
    <n v="2.8"/>
    <n v="2015"/>
    <n v="12"/>
    <n v="2"/>
    <d v="2015-12-02T00:00:00"/>
    <n v="1.2"/>
    <x v="0"/>
  </r>
  <r>
    <n v="7803"/>
    <s v="Bikaner Sweets"/>
    <n v="1"/>
    <s v="New Delhi"/>
    <s v="Sarita Vihar"/>
    <n v="77.298561699999993"/>
    <n v="28.5380821"/>
    <s v="Mithai, Street Food"/>
    <s v="Indian Rupees(Rs.)"/>
    <x v="0"/>
    <x v="0"/>
    <s v="No"/>
    <s v="No"/>
    <n v="1"/>
    <n v="1"/>
    <n v="100"/>
    <n v="1"/>
    <n v="2017"/>
    <n v="12"/>
    <n v="3"/>
    <d v="2017-12-03T00:00:00"/>
    <n v="1.2"/>
    <x v="0"/>
  </r>
  <r>
    <n v="6555"/>
    <s v="Bangla Sweets &amp; Pastry Shop"/>
    <n v="1"/>
    <s v="New Delhi"/>
    <s v="Shalimar Bagh"/>
    <n v="77.161862400000004"/>
    <n v="28.703549899999999"/>
    <s v="Mithai"/>
    <s v="Indian Rupees(Rs.)"/>
    <x v="0"/>
    <x v="0"/>
    <s v="No"/>
    <s v="No"/>
    <n v="1"/>
    <n v="8"/>
    <n v="100"/>
    <n v="2.9"/>
    <n v="2013"/>
    <n v="12"/>
    <n v="26"/>
    <d v="2013-12-26T00:00:00"/>
    <n v="1.2"/>
    <x v="0"/>
  </r>
  <r>
    <n v="308900"/>
    <s v="T-2 Di Hatti"/>
    <n v="1"/>
    <s v="New Delhi"/>
    <s v="Tilak Nagar"/>
    <n v="77.093422200000006"/>
    <n v="28.6377065"/>
    <s v="Street Food"/>
    <s v="Indian Rupees(Rs.)"/>
    <x v="0"/>
    <x v="0"/>
    <s v="No"/>
    <s v="No"/>
    <n v="1"/>
    <n v="2"/>
    <n v="100"/>
    <n v="1"/>
    <n v="2017"/>
    <n v="12"/>
    <n v="3"/>
    <d v="2017-12-03T00:00:00"/>
    <n v="1.2"/>
    <x v="0"/>
  </r>
  <r>
    <n v="18371398"/>
    <s v="The Royal Prestige"/>
    <n v="1"/>
    <s v="New Delhi"/>
    <s v="Vasundhara Enclave"/>
    <n v="77.3078541"/>
    <n v="28.589934599999999"/>
    <s v="North Indian, South Indian"/>
    <s v="Indian Rupees(Rs.)"/>
    <x v="0"/>
    <x v="0"/>
    <s v="No"/>
    <s v="No"/>
    <n v="1"/>
    <n v="1"/>
    <n v="100"/>
    <n v="1"/>
    <n v="2014"/>
    <n v="12"/>
    <n v="25"/>
    <d v="2014-12-25T00:00:00"/>
    <n v="1.2"/>
    <x v="0"/>
  </r>
  <r>
    <n v="9161"/>
    <s v="Shiv Misthan Bhandar"/>
    <n v="1"/>
    <s v="New Delhi"/>
    <s v="Chandni Chowk"/>
    <n v="77.224303899999995"/>
    <n v="28.656862199999999"/>
    <s v="Mithai, Street Food"/>
    <s v="Indian Rupees(Rs.)"/>
    <x v="0"/>
    <x v="0"/>
    <s v="No"/>
    <s v="No"/>
    <n v="1"/>
    <n v="76"/>
    <n v="100"/>
    <n v="3.8"/>
    <n v="2017"/>
    <n v="11"/>
    <n v="15"/>
    <d v="2017-11-15T00:00:00"/>
    <n v="1.2"/>
    <x v="0"/>
  </r>
  <r>
    <n v="7636"/>
    <s v="Dadu Cutlet Shop"/>
    <n v="1"/>
    <s v="New Delhi"/>
    <s v="Chittaranjan Park"/>
    <n v="77.253293510000006"/>
    <n v="28.536228560000001"/>
    <s v="Fast Food"/>
    <s v="Indian Rupees(Rs.)"/>
    <x v="0"/>
    <x v="0"/>
    <s v="No"/>
    <s v="No"/>
    <n v="1"/>
    <n v="99"/>
    <n v="100"/>
    <n v="3.7"/>
    <n v="2017"/>
    <n v="11"/>
    <n v="17"/>
    <d v="2017-11-17T00:00:00"/>
    <n v="1.2"/>
    <x v="0"/>
  </r>
  <r>
    <n v="7557"/>
    <s v="Anil Mishtan Wala"/>
    <n v="1"/>
    <s v="New Delhi"/>
    <s v="Defence Colony"/>
    <n v="77.229872599999993"/>
    <n v="28.573250699999999"/>
    <s v="Mithai, Street Food"/>
    <s v="Indian Rupees(Rs.)"/>
    <x v="0"/>
    <x v="0"/>
    <s v="No"/>
    <s v="No"/>
    <n v="1"/>
    <n v="10"/>
    <n v="100"/>
    <n v="3.1"/>
    <n v="2010"/>
    <n v="11"/>
    <n v="9"/>
    <d v="2010-11-09T00:00:00"/>
    <n v="1.2"/>
    <x v="0"/>
  </r>
  <r>
    <n v="6949"/>
    <s v="Grover's - The Baker Shop"/>
    <n v="1"/>
    <s v="New Delhi"/>
    <s v="Delhi University-GTB Nagar"/>
    <n v="77.204262"/>
    <n v="28.696919999999999"/>
    <s v="Bakery, Fast Food"/>
    <s v="Indian Rupees(Rs.)"/>
    <x v="0"/>
    <x v="0"/>
    <s v="No"/>
    <s v="No"/>
    <n v="1"/>
    <n v="18"/>
    <n v="100"/>
    <n v="3"/>
    <n v="2011"/>
    <n v="11"/>
    <n v="6"/>
    <d v="2011-11-06T00:00:00"/>
    <n v="1.2"/>
    <x v="0"/>
  </r>
  <r>
    <n v="18377458"/>
    <s v="Froshier Fruits"/>
    <n v="1"/>
    <s v="New Delhi"/>
    <s v="East of Kailash"/>
    <n v="0"/>
    <n v="0"/>
    <s v="Healthy Food"/>
    <s v="Indian Rupees(Rs.)"/>
    <x v="0"/>
    <x v="0"/>
    <s v="No"/>
    <s v="No"/>
    <n v="1"/>
    <n v="7"/>
    <n v="100"/>
    <n v="3"/>
    <n v="2016"/>
    <n v="11"/>
    <n v="24"/>
    <d v="2016-11-24T00:00:00"/>
    <n v="1.2"/>
    <x v="0"/>
  </r>
  <r>
    <n v="301149"/>
    <s v="Mahalaxmi Dairy &amp; Sweets"/>
    <n v="1"/>
    <s v="New Delhi"/>
    <s v="IP Extension"/>
    <n v="77.303994700000004"/>
    <n v="28.6348977"/>
    <s v="Mithai, Street Food"/>
    <s v="Indian Rupees(Rs.)"/>
    <x v="0"/>
    <x v="0"/>
    <s v="No"/>
    <s v="No"/>
    <n v="1"/>
    <n v="16"/>
    <n v="100"/>
    <n v="2.6"/>
    <n v="2018"/>
    <n v="11"/>
    <n v="7"/>
    <d v="2018-11-07T00:00:00"/>
    <n v="1.2"/>
    <x v="0"/>
  </r>
  <r>
    <n v="18431980"/>
    <s v="Jalebi Wala"/>
    <n v="1"/>
    <s v="New Delhi"/>
    <s v="Jail Road"/>
    <n v="77.097087500000001"/>
    <n v="28.635327499999999"/>
    <s v="Desserts"/>
    <s v="Indian Rupees(Rs.)"/>
    <x v="0"/>
    <x v="0"/>
    <s v="No"/>
    <s v="No"/>
    <n v="1"/>
    <n v="2"/>
    <n v="100"/>
    <n v="1"/>
    <n v="2012"/>
    <n v="11"/>
    <n v="8"/>
    <d v="2012-11-08T00:00:00"/>
    <n v="1.2"/>
    <x v="0"/>
  </r>
  <r>
    <n v="18079620"/>
    <s v="Cool Point"/>
    <n v="1"/>
    <s v="New Delhi"/>
    <s v="Jama Masjid"/>
    <n v="77.233702399999999"/>
    <n v="28.649269100000001"/>
    <s v="Desserts, Beverages"/>
    <s v="Indian Rupees(Rs.)"/>
    <x v="0"/>
    <x v="0"/>
    <s v="No"/>
    <s v="No"/>
    <n v="1"/>
    <n v="69"/>
    <n v="100"/>
    <n v="4.2"/>
    <n v="2018"/>
    <n v="11"/>
    <n v="15"/>
    <d v="2018-11-15T00:00:00"/>
    <n v="1.2"/>
    <x v="0"/>
  </r>
  <r>
    <n v="303500"/>
    <s v="Lamba Sweets Corner"/>
    <n v="1"/>
    <s v="New Delhi"/>
    <s v="Najafgarh"/>
    <n v="76.975294599999998"/>
    <n v="28.611074800000001"/>
    <s v="Mithai, Street Food"/>
    <s v="Indian Rupees(Rs.)"/>
    <x v="0"/>
    <x v="0"/>
    <s v="No"/>
    <s v="No"/>
    <n v="1"/>
    <n v="2"/>
    <n v="100"/>
    <n v="1"/>
    <n v="2013"/>
    <n v="11"/>
    <n v="16"/>
    <d v="2013-11-16T00:00:00"/>
    <n v="1.2"/>
    <x v="0"/>
  </r>
  <r>
    <n v="306743"/>
    <s v="Aggarwal Bikaner Wala"/>
    <n v="1"/>
    <s v="New Delhi"/>
    <s v="Palam"/>
    <n v="77.080727300000007"/>
    <n v="28.588699399999999"/>
    <s v="Mithai, Street Food"/>
    <s v="Indian Rupees(Rs.)"/>
    <x v="0"/>
    <x v="0"/>
    <s v="No"/>
    <s v="No"/>
    <n v="1"/>
    <n v="2"/>
    <n v="100"/>
    <n v="1"/>
    <n v="2015"/>
    <n v="11"/>
    <n v="5"/>
    <d v="2015-11-05T00:00:00"/>
    <n v="1.2"/>
    <x v="0"/>
  </r>
  <r>
    <n v="306910"/>
    <s v="Bharat Sweets"/>
    <n v="1"/>
    <s v="New Delhi"/>
    <s v="Rajouri Garden"/>
    <n v="77.115794199999996"/>
    <n v="28.639217500000001"/>
    <s v="Mithai"/>
    <s v="Indian Rupees(Rs.)"/>
    <x v="0"/>
    <x v="0"/>
    <s v="No"/>
    <s v="No"/>
    <n v="1"/>
    <n v="11"/>
    <n v="100"/>
    <n v="3"/>
    <n v="2012"/>
    <n v="11"/>
    <n v="28"/>
    <d v="2012-11-28T00:00:00"/>
    <n v="1.2"/>
    <x v="0"/>
  </r>
  <r>
    <n v="6228"/>
    <s v="Empire"/>
    <n v="1"/>
    <s v="New Delhi"/>
    <s v="Shahdara"/>
    <n v="77.288647299999994"/>
    <n v="28.677648099999999"/>
    <s v="Street Food"/>
    <s v="Indian Rupees(Rs.)"/>
    <x v="0"/>
    <x v="0"/>
    <s v="No"/>
    <s v="No"/>
    <n v="1"/>
    <n v="5"/>
    <n v="100"/>
    <n v="2.9"/>
    <n v="2010"/>
    <n v="11"/>
    <n v="18"/>
    <d v="2010-11-18T00:00:00"/>
    <n v="1.2"/>
    <x v="0"/>
  </r>
  <r>
    <n v="302442"/>
    <s v="Ram Singh Chaat Bhandaar"/>
    <n v="1"/>
    <s v="New Delhi"/>
    <s v="Shahdara"/>
    <n v="77.291892599999997"/>
    <n v="28.690307700000002"/>
    <s v="Street Food"/>
    <s v="Indian Rupees(Rs.)"/>
    <x v="0"/>
    <x v="0"/>
    <s v="No"/>
    <s v="No"/>
    <n v="1"/>
    <n v="13"/>
    <n v="100"/>
    <n v="3.1"/>
    <n v="2011"/>
    <n v="11"/>
    <n v="2"/>
    <d v="2011-11-02T00:00:00"/>
    <n v="1.2"/>
    <x v="0"/>
  </r>
  <r>
    <n v="302436"/>
    <s v="Aggarwal Sweet Fresh"/>
    <n v="1"/>
    <s v="New Delhi"/>
    <s v="Shahdara"/>
    <n v="77.291963899999999"/>
    <n v="28.689327299999999"/>
    <s v="Mithai, Street Food"/>
    <s v="Indian Rupees(Rs.)"/>
    <x v="0"/>
    <x v="0"/>
    <s v="No"/>
    <s v="No"/>
    <n v="1"/>
    <n v="2"/>
    <n v="100"/>
    <n v="1"/>
    <n v="2010"/>
    <n v="11"/>
    <n v="10"/>
    <d v="2010-11-10T00:00:00"/>
    <n v="1.2"/>
    <x v="0"/>
  </r>
  <r>
    <n v="18423894"/>
    <s v="Goli Vada Pav No. 1"/>
    <n v="1"/>
    <s v="New Delhi"/>
    <s v="Vasundhara Enclave"/>
    <n v="0"/>
    <n v="0"/>
    <s v="Street Food"/>
    <s v="Indian Rupees(Rs.)"/>
    <x v="0"/>
    <x v="0"/>
    <s v="No"/>
    <s v="No"/>
    <n v="1"/>
    <n v="3"/>
    <n v="100"/>
    <n v="1"/>
    <n v="2013"/>
    <n v="11"/>
    <n v="27"/>
    <d v="2013-11-27T00:00:00"/>
    <n v="1.2"/>
    <x v="0"/>
  </r>
  <r>
    <n v="8502"/>
    <s v="Bansal Mithai Wale"/>
    <n v="1"/>
    <s v="New Delhi"/>
    <s v="Vivek Vihar"/>
    <n v="77.318924999999993"/>
    <n v="28.671308329999999"/>
    <s v="Mithai"/>
    <s v="Indian Rupees(Rs.)"/>
    <x v="0"/>
    <x v="0"/>
    <s v="No"/>
    <s v="No"/>
    <n v="1"/>
    <n v="5"/>
    <n v="100"/>
    <n v="2.9"/>
    <n v="2018"/>
    <n v="11"/>
    <n v="3"/>
    <d v="2018-11-03T00:00:00"/>
    <n v="1.2"/>
    <x v="0"/>
  </r>
  <r>
    <n v="310678"/>
    <s v="Shri Bhujia Bhandar"/>
    <n v="1"/>
    <s v="New Delhi"/>
    <s v="Chandni Chowk"/>
    <n v="0"/>
    <n v="0"/>
    <s v="Street Food, Mithai"/>
    <s v="Indian Rupees(Rs.)"/>
    <x v="0"/>
    <x v="0"/>
    <s v="No"/>
    <s v="No"/>
    <n v="1"/>
    <n v="2"/>
    <n v="100"/>
    <n v="1"/>
    <n v="2013"/>
    <n v="10"/>
    <n v="3"/>
    <d v="2013-10-03T00:00:00"/>
    <n v="1.2"/>
    <x v="0"/>
  </r>
  <r>
    <n v="302936"/>
    <s v="Ashirbad"/>
    <n v="1"/>
    <s v="New Delhi"/>
    <s v="Chittaranjan Park"/>
    <n v="77.243146699999997"/>
    <n v="28.5408504"/>
    <s v="Fast Food"/>
    <s v="Indian Rupees(Rs.)"/>
    <x v="0"/>
    <x v="0"/>
    <s v="No"/>
    <s v="No"/>
    <n v="1"/>
    <n v="46"/>
    <n v="100"/>
    <n v="3.6"/>
    <n v="2010"/>
    <n v="10"/>
    <n v="28"/>
    <d v="2010-10-28T00:00:00"/>
    <n v="1.2"/>
    <x v="0"/>
  </r>
  <r>
    <n v="311637"/>
    <s v="The Singing Tree"/>
    <n v="1"/>
    <s v="New Delhi"/>
    <s v="Chittaranjan Park"/>
    <n v="77.248822200000006"/>
    <n v="28.5403609"/>
    <s v="Beverages"/>
    <s v="Indian Rupees(Rs.)"/>
    <x v="0"/>
    <x v="0"/>
    <s v="No"/>
    <s v="No"/>
    <n v="1"/>
    <n v="33"/>
    <n v="100"/>
    <n v="3.7"/>
    <n v="2017"/>
    <n v="10"/>
    <n v="22"/>
    <d v="2017-10-22T00:00:00"/>
    <n v="1.2"/>
    <x v="0"/>
  </r>
  <r>
    <n v="308599"/>
    <s v="Chaat Corner"/>
    <n v="1"/>
    <s v="New Delhi"/>
    <s v="Hauz Khas"/>
    <n v="77.203778600000007"/>
    <n v="28.5518155"/>
    <s v="Street Food"/>
    <s v="Indian Rupees(Rs.)"/>
    <x v="0"/>
    <x v="0"/>
    <s v="No"/>
    <s v="No"/>
    <n v="1"/>
    <n v="12"/>
    <n v="100"/>
    <n v="3.2"/>
    <n v="2017"/>
    <n v="10"/>
    <n v="10"/>
    <d v="2017-10-10T00:00:00"/>
    <n v="1.2"/>
    <x v="0"/>
  </r>
  <r>
    <n v="308853"/>
    <s v="KG Confectionery and Pastry Shop"/>
    <n v="1"/>
    <s v="New Delhi"/>
    <s v="IP Extension"/>
    <n v="77.303871799999996"/>
    <n v="28.634869900000002"/>
    <s v="Bakery, Desserts"/>
    <s v="Indian Rupees(Rs.)"/>
    <x v="0"/>
    <x v="0"/>
    <s v="No"/>
    <s v="No"/>
    <n v="1"/>
    <n v="2"/>
    <n v="100"/>
    <n v="1"/>
    <n v="2016"/>
    <n v="10"/>
    <n v="5"/>
    <d v="2016-10-05T00:00:00"/>
    <n v="1.2"/>
    <x v="0"/>
  </r>
  <r>
    <n v="9588"/>
    <s v="Sindhi Kulfi"/>
    <n v="1"/>
    <s v="New Delhi"/>
    <s v="Lajpat Nagar 1"/>
    <n v="77.246516569999997"/>
    <n v="28.565573839999999"/>
    <s v="Desserts, Ice Cream"/>
    <s v="Indian Rupees(Rs.)"/>
    <x v="0"/>
    <x v="0"/>
    <s v="No"/>
    <s v="No"/>
    <n v="1"/>
    <n v="4"/>
    <n v="100"/>
    <n v="3"/>
    <n v="2010"/>
    <n v="10"/>
    <n v="7"/>
    <d v="2010-10-07T00:00:00"/>
    <n v="1.2"/>
    <x v="0"/>
  </r>
  <r>
    <n v="18425781"/>
    <s v="Govinda"/>
    <n v="1"/>
    <s v="New Delhi"/>
    <s v="Lajpat Nagar 1"/>
    <n v="77.243056100000004"/>
    <n v="28.575188900000001"/>
    <s v="Street Food"/>
    <s v="Indian Rupees(Rs.)"/>
    <x v="0"/>
    <x v="0"/>
    <s v="No"/>
    <s v="No"/>
    <n v="1"/>
    <n v="1"/>
    <n v="100"/>
    <n v="1"/>
    <n v="2018"/>
    <n v="10"/>
    <n v="1"/>
    <d v="2018-10-01T00:00:00"/>
    <n v="1.2"/>
    <x v="0"/>
  </r>
  <r>
    <n v="8462"/>
    <s v="New Aggarwal Sweet Corner"/>
    <n v="1"/>
    <s v="New Delhi"/>
    <s v="Mayur Vihar Phase 3"/>
    <n v="77.336023600000004"/>
    <n v="28.611784100000001"/>
    <s v="Mithai"/>
    <s v="Indian Rupees(Rs.)"/>
    <x v="0"/>
    <x v="0"/>
    <s v="No"/>
    <s v="No"/>
    <n v="1"/>
    <n v="11"/>
    <n v="100"/>
    <n v="2.7"/>
    <n v="2012"/>
    <n v="10"/>
    <n v="23"/>
    <d v="2012-10-23T00:00:00"/>
    <n v="1.2"/>
    <x v="0"/>
  </r>
  <r>
    <n v="9053"/>
    <s v="C L Corner"/>
    <n v="1"/>
    <s v="New Delhi"/>
    <s v="Moti Nagar"/>
    <n v="77.1399823"/>
    <n v="28.6566565"/>
    <s v="Street Food"/>
    <s v="Indian Rupees(Rs.)"/>
    <x v="0"/>
    <x v="1"/>
    <s v="No"/>
    <s v="No"/>
    <n v="1"/>
    <n v="85"/>
    <n v="100"/>
    <n v="3.8"/>
    <n v="2010"/>
    <n v="10"/>
    <n v="18"/>
    <d v="2010-10-18T00:00:00"/>
    <n v="1.2"/>
    <x v="0"/>
  </r>
  <r>
    <n v="310947"/>
    <s v="Bhikaram Bhujawala"/>
    <n v="1"/>
    <s v="New Delhi"/>
    <s v="Mukherjee Nagar"/>
    <n v="77.208674099999996"/>
    <n v="28.7006026"/>
    <s v="Mithai"/>
    <s v="Indian Rupees(Rs.)"/>
    <x v="0"/>
    <x v="0"/>
    <s v="No"/>
    <s v="No"/>
    <n v="1"/>
    <n v="5"/>
    <n v="100"/>
    <n v="3"/>
    <n v="2010"/>
    <n v="10"/>
    <n v="8"/>
    <d v="2010-10-08T00:00:00"/>
    <n v="1.2"/>
    <x v="0"/>
  </r>
  <r>
    <n v="18272388"/>
    <s v="Shri Bankey Bihari Samosa Wala"/>
    <n v="1"/>
    <s v="New Delhi"/>
    <s v="Paharganj"/>
    <n v="0"/>
    <n v="0"/>
    <s v="Street Food"/>
    <s v="Indian Rupees(Rs.)"/>
    <x v="0"/>
    <x v="0"/>
    <s v="No"/>
    <s v="No"/>
    <n v="1"/>
    <n v="5"/>
    <n v="100"/>
    <n v="3.1"/>
    <n v="2011"/>
    <n v="10"/>
    <n v="8"/>
    <d v="2011-10-08T00:00:00"/>
    <n v="1.2"/>
    <x v="0"/>
  </r>
  <r>
    <n v="301867"/>
    <s v="Munna Bakery"/>
    <n v="1"/>
    <s v="New Delhi"/>
    <s v="Palam"/>
    <n v="77.092719099999997"/>
    <n v="28.591203199999999"/>
    <s v="Bakery"/>
    <s v="Indian Rupees(Rs.)"/>
    <x v="0"/>
    <x v="0"/>
    <s v="No"/>
    <s v="No"/>
    <n v="1"/>
    <n v="3"/>
    <n v="100"/>
    <n v="1"/>
    <n v="2014"/>
    <n v="10"/>
    <n v="9"/>
    <d v="2014-10-09T00:00:00"/>
    <n v="1.2"/>
    <x v="0"/>
  </r>
  <r>
    <n v="6449"/>
    <s v="Tilak Munjal-R Panchkuian Samose Wale"/>
    <n v="1"/>
    <s v="New Delhi"/>
    <s v="Pitampura"/>
    <n v="77.1358879"/>
    <n v="28.7008747"/>
    <s v="Street Food"/>
    <s v="Indian Rupees(Rs.)"/>
    <x v="0"/>
    <x v="1"/>
    <s v="No"/>
    <s v="No"/>
    <n v="1"/>
    <n v="98"/>
    <n v="100"/>
    <n v="3.5"/>
    <n v="2012"/>
    <n v="10"/>
    <n v="27"/>
    <d v="2012-10-27T00:00:00"/>
    <n v="1.2"/>
    <x v="0"/>
  </r>
  <r>
    <n v="300271"/>
    <s v="Anupam Sweets"/>
    <n v="1"/>
    <s v="New Delhi"/>
    <s v="R K Puram"/>
    <n v="77.175970800000002"/>
    <n v="28.575098799999999"/>
    <s v="Mithai, Street Food"/>
    <s v="Indian Rupees(Rs.)"/>
    <x v="0"/>
    <x v="0"/>
    <s v="No"/>
    <s v="No"/>
    <n v="1"/>
    <n v="17"/>
    <n v="100"/>
    <n v="2.5"/>
    <n v="2013"/>
    <n v="10"/>
    <n v="17"/>
    <d v="2013-10-17T00:00:00"/>
    <n v="1.2"/>
    <x v="0"/>
  </r>
  <r>
    <n v="8658"/>
    <s v="Kolkata Kathi Roll"/>
    <n v="1"/>
    <s v="New Delhi"/>
    <s v="Rajinder Nagar"/>
    <n v="77.184657599999994"/>
    <n v="28.640744999999999"/>
    <s v="Fast Food"/>
    <s v="Indian Rupees(Rs.)"/>
    <x v="0"/>
    <x v="0"/>
    <s v="No"/>
    <s v="No"/>
    <n v="1"/>
    <n v="24"/>
    <n v="100"/>
    <n v="2.6"/>
    <n v="2013"/>
    <n v="10"/>
    <n v="9"/>
    <d v="2013-10-09T00:00:00"/>
    <n v="1.2"/>
    <x v="0"/>
  </r>
  <r>
    <n v="5878"/>
    <s v="Atul Chaat Corner"/>
    <n v="1"/>
    <s v="New Delhi"/>
    <s v="Rajouri Garden"/>
    <n v="77.120917599999999"/>
    <n v="28.645608800000002"/>
    <s v="Street Food"/>
    <s v="Indian Rupees(Rs.)"/>
    <x v="0"/>
    <x v="0"/>
    <s v="No"/>
    <s v="No"/>
    <n v="1"/>
    <n v="413"/>
    <n v="100"/>
    <n v="3.8"/>
    <n v="2012"/>
    <n v="10"/>
    <n v="8"/>
    <d v="2012-10-08T00:00:00"/>
    <n v="1.2"/>
    <x v="0"/>
  </r>
  <r>
    <n v="304385"/>
    <s v="Indian Chinese Fast Food"/>
    <n v="1"/>
    <s v="New Delhi"/>
    <s v="Tagore Garden"/>
    <n v="77.1120655"/>
    <n v="28.652463900000001"/>
    <s v="Chinese"/>
    <s v="Indian Rupees(Rs.)"/>
    <x v="0"/>
    <x v="0"/>
    <s v="No"/>
    <s v="No"/>
    <n v="1"/>
    <n v="1"/>
    <n v="100"/>
    <n v="1"/>
    <n v="2013"/>
    <n v="10"/>
    <n v="1"/>
    <d v="2013-10-01T00:00:00"/>
    <n v="1.2"/>
    <x v="0"/>
  </r>
  <r>
    <n v="308863"/>
    <s v="New Raj Kachori Bhandar"/>
    <n v="1"/>
    <s v="New Delhi"/>
    <s v="Tilak Nagar"/>
    <n v="77.097273900000005"/>
    <n v="28.637478099999999"/>
    <s v="Street Food"/>
    <s v="Indian Rupees(Rs.)"/>
    <x v="0"/>
    <x v="0"/>
    <s v="No"/>
    <s v="No"/>
    <n v="1"/>
    <n v="18"/>
    <n v="100"/>
    <n v="3.4"/>
    <n v="2016"/>
    <n v="10"/>
    <n v="16"/>
    <d v="2016-10-16T00:00:00"/>
    <n v="1.2"/>
    <x v="0"/>
  </r>
  <r>
    <n v="302057"/>
    <s v="Lajwab Bakery"/>
    <n v="1"/>
    <s v="New Delhi"/>
    <s v="Uttam Nagar"/>
    <n v="77.063057299999997"/>
    <n v="28.620510899999999"/>
    <s v="Bakery"/>
    <s v="Indian Rupees(Rs.)"/>
    <x v="0"/>
    <x v="0"/>
    <s v="No"/>
    <s v="No"/>
    <n v="1"/>
    <n v="7"/>
    <n v="100"/>
    <n v="3.1"/>
    <n v="2013"/>
    <n v="10"/>
    <n v="20"/>
    <d v="2013-10-20T00:00:00"/>
    <n v="1.2"/>
    <x v="0"/>
  </r>
  <r>
    <n v="2608"/>
    <s v="South Indian Food"/>
    <n v="1"/>
    <s v="New Delhi"/>
    <s v="Bhikaji Cama Place"/>
    <n v="77.188469600000005"/>
    <n v="28.567557999999998"/>
    <s v="South Indian"/>
    <s v="Indian Rupees(Rs.)"/>
    <x v="0"/>
    <x v="0"/>
    <s v="No"/>
    <s v="No"/>
    <n v="1"/>
    <n v="14"/>
    <n v="150"/>
    <n v="3.1"/>
    <n v="2015"/>
    <n v="9"/>
    <n v="2"/>
    <d v="2015-09-02T00:00:00"/>
    <n v="1.8"/>
    <x v="0"/>
  </r>
  <r>
    <n v="18128897"/>
    <s v="Rambhoj"/>
    <n v="1"/>
    <s v="New Delhi"/>
    <s v="Chandni Chowk"/>
    <n v="77.232477200000005"/>
    <n v="28.656298100000001"/>
    <s v="North Indian, South Indian"/>
    <s v="Indian Rupees(Rs.)"/>
    <x v="0"/>
    <x v="0"/>
    <s v="No"/>
    <s v="No"/>
    <n v="1"/>
    <n v="4"/>
    <n v="150"/>
    <n v="2.9"/>
    <n v="2014"/>
    <n v="9"/>
    <n v="28"/>
    <d v="2014-09-28T00:00:00"/>
    <n v="1.8"/>
    <x v="0"/>
  </r>
  <r>
    <n v="1155"/>
    <s v="Giani's di Hatti"/>
    <n v="1"/>
    <s v="New Delhi"/>
    <s v="Chandni Chowk"/>
    <n v="77.223357500000006"/>
    <n v="28.657974400000001"/>
    <s v="Ice Cream, Mithai, North Indian, Street Food"/>
    <s v="Indian Rupees(Rs.)"/>
    <x v="0"/>
    <x v="0"/>
    <s v="No"/>
    <s v="No"/>
    <n v="1"/>
    <n v="521"/>
    <n v="150"/>
    <n v="4.3"/>
    <n v="2010"/>
    <n v="9"/>
    <n v="20"/>
    <d v="2010-09-20T00:00:00"/>
    <n v="1.8"/>
    <x v="0"/>
  </r>
  <r>
    <n v="300564"/>
    <s v="Sharda Pastry Shop"/>
    <n v="1"/>
    <s v="New Delhi"/>
    <s v="Hauz Khas"/>
    <n v="77.208086800000004"/>
    <n v="28.550925199999998"/>
    <s v="Bakery, Desserts, Fast Food"/>
    <s v="Indian Rupees(Rs.)"/>
    <x v="0"/>
    <x v="0"/>
    <s v="No"/>
    <s v="No"/>
    <n v="1"/>
    <n v="25"/>
    <n v="150"/>
    <n v="2.8"/>
    <n v="2017"/>
    <n v="9"/>
    <n v="28"/>
    <d v="2017-09-28T00:00:00"/>
    <n v="1.8"/>
    <x v="0"/>
  </r>
  <r>
    <n v="18337775"/>
    <s v="Jack Po!tato's"/>
    <n v="1"/>
    <s v="New Delhi"/>
    <s v="Jasola"/>
    <n v="77.2875272"/>
    <n v="28.5372187"/>
    <s v="Fast Food"/>
    <s v="Indian Rupees(Rs.)"/>
    <x v="0"/>
    <x v="0"/>
    <s v="No"/>
    <s v="No"/>
    <n v="1"/>
    <n v="15"/>
    <n v="150"/>
    <n v="3.3"/>
    <n v="2013"/>
    <n v="9"/>
    <n v="8"/>
    <d v="2013-09-08T00:00:00"/>
    <n v="1.8"/>
    <x v="0"/>
  </r>
  <r>
    <n v="1505"/>
    <s v="Shree Ram Sweet Centre"/>
    <n v="1"/>
    <s v="New Delhi"/>
    <s v="JNU"/>
    <n v="77.180772200000007"/>
    <n v="28.549428599999999"/>
    <s v="Mithai, Street Food"/>
    <s v="Indian Rupees(Rs.)"/>
    <x v="0"/>
    <x v="0"/>
    <s v="No"/>
    <s v="No"/>
    <n v="1"/>
    <n v="13"/>
    <n v="150"/>
    <n v="2.7"/>
    <n v="2014"/>
    <n v="9"/>
    <n v="19"/>
    <d v="2014-09-19T00:00:00"/>
    <n v="1.8"/>
    <x v="0"/>
  </r>
  <r>
    <n v="1986"/>
    <s v="The Cake Shop"/>
    <n v="1"/>
    <s v="New Delhi"/>
    <s v="Punjabi Bagh"/>
    <n v="77.126013299999997"/>
    <n v="28.665630700000001"/>
    <s v="Bakery, Fast Food"/>
    <s v="Indian Rupees(Rs.)"/>
    <x v="0"/>
    <x v="0"/>
    <s v="No"/>
    <s v="No"/>
    <n v="1"/>
    <n v="42"/>
    <n v="150"/>
    <n v="3.3"/>
    <n v="2013"/>
    <n v="9"/>
    <n v="21"/>
    <d v="2013-09-21T00:00:00"/>
    <n v="1.8"/>
    <x v="0"/>
  </r>
  <r>
    <n v="18486861"/>
    <s v="Biryani Point"/>
    <n v="1"/>
    <s v="New Delhi"/>
    <s v="R K Puram"/>
    <n v="77.173903999999993"/>
    <n v="28.573736100000001"/>
    <s v="South Indian, Biryani"/>
    <s v="Indian Rupees(Rs.)"/>
    <x v="0"/>
    <x v="0"/>
    <s v="No"/>
    <s v="No"/>
    <n v="1"/>
    <n v="1"/>
    <n v="150"/>
    <n v="1"/>
    <n v="2012"/>
    <n v="9"/>
    <n v="20"/>
    <d v="2012-09-20T00:00:00"/>
    <n v="1.8"/>
    <x v="0"/>
  </r>
  <r>
    <n v="18232088"/>
    <s v="Rabri Bhandar"/>
    <n v="1"/>
    <s v="New Delhi"/>
    <s v="Chandni Chowk"/>
    <n v="77.2305013"/>
    <n v="28.656109699999998"/>
    <s v="Mithai"/>
    <s v="Indian Rupees(Rs.)"/>
    <x v="0"/>
    <x v="0"/>
    <s v="No"/>
    <s v="No"/>
    <n v="1"/>
    <n v="7"/>
    <n v="150"/>
    <n v="3.2"/>
    <n v="2017"/>
    <n v="8"/>
    <n v="3"/>
    <d v="2017-08-03T00:00:00"/>
    <n v="1.8"/>
    <x v="0"/>
  </r>
  <r>
    <n v="307218"/>
    <s v="Shyam Sweets"/>
    <n v="1"/>
    <s v="New Delhi"/>
    <s v="Chawri Bazar"/>
    <n v="77.230311299999997"/>
    <n v="28.6504756"/>
    <s v="Mithai, Street Food"/>
    <s v="Indian Rupees(Rs.)"/>
    <x v="0"/>
    <x v="0"/>
    <s v="No"/>
    <s v="No"/>
    <n v="1"/>
    <n v="200"/>
    <n v="150"/>
    <n v="4.0999999999999996"/>
    <n v="2013"/>
    <n v="8"/>
    <n v="25"/>
    <d v="2013-08-25T00:00:00"/>
    <n v="1.8"/>
    <x v="0"/>
  </r>
  <r>
    <n v="307002"/>
    <s v="Bombay Vada Pav"/>
    <n v="1"/>
    <s v="New Delhi"/>
    <s v="Jail Road"/>
    <n v="77.096992599999993"/>
    <n v="28.636046400000001"/>
    <s v="Street Food"/>
    <s v="Indian Rupees(Rs.)"/>
    <x v="0"/>
    <x v="0"/>
    <s v="No"/>
    <s v="No"/>
    <n v="1"/>
    <n v="41"/>
    <n v="150"/>
    <n v="2.8"/>
    <n v="2012"/>
    <n v="8"/>
    <n v="17"/>
    <d v="2012-08-17T00:00:00"/>
    <n v="1.8"/>
    <x v="0"/>
  </r>
  <r>
    <n v="7807"/>
    <s v="Kerala Cafe"/>
    <n v="1"/>
    <s v="New Delhi"/>
    <s v="JNU"/>
    <n v="77.180893639999994"/>
    <n v="28.54979385"/>
    <s v="North Indian, South Indian"/>
    <s v="Indian Rupees(Rs.)"/>
    <x v="0"/>
    <x v="0"/>
    <s v="No"/>
    <s v="No"/>
    <n v="1"/>
    <n v="44"/>
    <n v="150"/>
    <n v="2.2999999999999998"/>
    <n v="2014"/>
    <n v="8"/>
    <n v="9"/>
    <d v="2014-08-09T00:00:00"/>
    <n v="1.8"/>
    <x v="0"/>
  </r>
  <r>
    <n v="301848"/>
    <s v="New Raja Sweets"/>
    <n v="1"/>
    <s v="New Delhi"/>
    <s v="Mayapuri Phase 2"/>
    <n v="77.114445599999996"/>
    <n v="28.625846899999999"/>
    <s v="Mithai, Street Food"/>
    <s v="Indian Rupees(Rs.)"/>
    <x v="0"/>
    <x v="0"/>
    <s v="No"/>
    <s v="No"/>
    <n v="1"/>
    <n v="18"/>
    <n v="150"/>
    <n v="2.9"/>
    <n v="2015"/>
    <n v="8"/>
    <n v="5"/>
    <d v="2015-08-05T00:00:00"/>
    <n v="1.8"/>
    <x v="0"/>
  </r>
  <r>
    <n v="18312455"/>
    <s v="Hussain - UP Ki Mashoor Biryani"/>
    <n v="1"/>
    <s v="New Delhi"/>
    <s v="Qutab Institutional Area"/>
    <n v="77.186278900000005"/>
    <n v="28.5415131"/>
    <s v="Biryani"/>
    <s v="Indian Rupees(Rs.)"/>
    <x v="0"/>
    <x v="0"/>
    <s v="No"/>
    <s v="No"/>
    <n v="1"/>
    <n v="1"/>
    <n v="150"/>
    <n v="1"/>
    <n v="2014"/>
    <n v="8"/>
    <n v="27"/>
    <d v="2014-08-27T00:00:00"/>
    <n v="1.8"/>
    <x v="0"/>
  </r>
  <r>
    <n v="18241496"/>
    <s v="Mithlesh Ande Wala"/>
    <n v="1"/>
    <s v="New Delhi"/>
    <s v="Tilak Nagar"/>
    <n v="77.098006999999996"/>
    <n v="28.634267300000001"/>
    <s v="Street Food"/>
    <s v="Indian Rupees(Rs.)"/>
    <x v="0"/>
    <x v="0"/>
    <s v="No"/>
    <s v="No"/>
    <n v="1"/>
    <n v="17"/>
    <n v="150"/>
    <n v="3.5"/>
    <n v="2010"/>
    <n v="8"/>
    <n v="6"/>
    <d v="2010-08-06T00:00:00"/>
    <n v="1.8"/>
    <x v="0"/>
  </r>
  <r>
    <n v="312365"/>
    <s v="Shyam Chaat Bhandar"/>
    <n v="1"/>
    <s v="New Delhi"/>
    <s v="Vijay Nagar"/>
    <n v="77.2042723"/>
    <n v="28.692479599999999"/>
    <s v="Street Food"/>
    <s v="Indian Rupees(Rs.)"/>
    <x v="0"/>
    <x v="0"/>
    <s v="No"/>
    <s v="No"/>
    <n v="1"/>
    <n v="27"/>
    <n v="150"/>
    <n v="3.5"/>
    <n v="2015"/>
    <n v="8"/>
    <n v="19"/>
    <d v="2015-08-19T00:00:00"/>
    <n v="1.8"/>
    <x v="0"/>
  </r>
  <r>
    <n v="7599"/>
    <s v="Annapurna Sweet House"/>
    <n v="1"/>
    <s v="New Delhi"/>
    <s v="Chittaranjan Park"/>
    <n v="77.253386039999995"/>
    <n v="28.536227969999999"/>
    <s v="Mithai, Street Food"/>
    <s v="Indian Rupees(Rs.)"/>
    <x v="0"/>
    <x v="0"/>
    <s v="No"/>
    <s v="No"/>
    <n v="1"/>
    <n v="55"/>
    <n v="150"/>
    <n v="3.7"/>
    <n v="2013"/>
    <n v="7"/>
    <n v="27"/>
    <d v="2013-07-27T00:00:00"/>
    <n v="1.8"/>
    <x v="0"/>
  </r>
  <r>
    <n v="1324"/>
    <s v="Bon Bon Pastry Shop"/>
    <n v="1"/>
    <s v="New Delhi"/>
    <s v="Community Centre, New Friends Colony"/>
    <n v="77.268318570000005"/>
    <n v="28.562173619999999"/>
    <s v="Bakery, Desserts, Fast Food"/>
    <s v="Indian Rupees(Rs.)"/>
    <x v="0"/>
    <x v="0"/>
    <s v="No"/>
    <s v="No"/>
    <n v="1"/>
    <n v="91"/>
    <n v="150"/>
    <n v="3.5"/>
    <n v="2018"/>
    <n v="7"/>
    <n v="24"/>
    <d v="2018-07-24T00:00:00"/>
    <n v="1.8"/>
    <x v="0"/>
  </r>
  <r>
    <n v="18124350"/>
    <s v="Delhi Chaat Bhandar"/>
    <n v="1"/>
    <s v="New Delhi"/>
    <s v="GTB Nagar"/>
    <n v="77.204432100000005"/>
    <n v="28.709928399999999"/>
    <s v="Fast Food, Chinese"/>
    <s v="Indian Rupees(Rs.)"/>
    <x v="0"/>
    <x v="0"/>
    <s v="No"/>
    <s v="No"/>
    <n v="1"/>
    <n v="1"/>
    <n v="150"/>
    <n v="1"/>
    <n v="2010"/>
    <n v="7"/>
    <n v="21"/>
    <d v="2010-07-21T00:00:00"/>
    <n v="1.8"/>
    <x v="0"/>
  </r>
  <r>
    <n v="18070502"/>
    <s v="Chaap Point"/>
    <n v="1"/>
    <s v="New Delhi"/>
    <s v="Kirti Nagar"/>
    <n v="77.131623099999999"/>
    <n v="28.649155100000002"/>
    <s v="Fast Food"/>
    <s v="Indian Rupees(Rs.)"/>
    <x v="0"/>
    <x v="0"/>
    <s v="No"/>
    <s v="No"/>
    <n v="1"/>
    <n v="11"/>
    <n v="150"/>
    <n v="3.2"/>
    <n v="2017"/>
    <n v="7"/>
    <n v="6"/>
    <d v="2017-07-06T00:00:00"/>
    <n v="1.8"/>
    <x v="0"/>
  </r>
  <r>
    <n v="313398"/>
    <s v="Ramjee's"/>
    <n v="1"/>
    <s v="New Delhi"/>
    <s v="Malviya Nagar"/>
    <n v="77.209682299999997"/>
    <n v="28.534050700000002"/>
    <s v="Street Food, North Indian"/>
    <s v="Indian Rupees(Rs.)"/>
    <x v="0"/>
    <x v="1"/>
    <s v="No"/>
    <s v="No"/>
    <n v="1"/>
    <n v="62"/>
    <n v="150"/>
    <n v="3.3"/>
    <n v="2017"/>
    <n v="7"/>
    <n v="11"/>
    <d v="2017-07-11T00:00:00"/>
    <n v="1.8"/>
    <x v="0"/>
  </r>
  <r>
    <n v="302465"/>
    <s v="Kanha Sweets"/>
    <n v="1"/>
    <s v="New Delhi"/>
    <s v="Prashant Vihar"/>
    <n v="77.134461200000004"/>
    <n v="28.709828600000002"/>
    <s v="Street Food, Mithai"/>
    <s v="Indian Rupees(Rs.)"/>
    <x v="0"/>
    <x v="0"/>
    <s v="No"/>
    <s v="No"/>
    <n v="1"/>
    <n v="24"/>
    <n v="150"/>
    <n v="2.8"/>
    <n v="2010"/>
    <n v="7"/>
    <n v="14"/>
    <d v="2010-07-14T00:00:00"/>
    <n v="1.8"/>
    <x v="0"/>
  </r>
  <r>
    <n v="7399"/>
    <s v="Bikaner Sweets Corner"/>
    <n v="1"/>
    <s v="New Delhi"/>
    <s v="Rajinder Nagar"/>
    <n v="77.183358600000005"/>
    <n v="28.6384592"/>
    <s v="Mithai, Street Food"/>
    <s v="Indian Rupees(Rs.)"/>
    <x v="0"/>
    <x v="0"/>
    <s v="No"/>
    <s v="No"/>
    <n v="1"/>
    <n v="11"/>
    <n v="150"/>
    <n v="2.8"/>
    <n v="2018"/>
    <n v="7"/>
    <n v="21"/>
    <d v="2018-07-21T00:00:00"/>
    <n v="1.8"/>
    <x v="0"/>
  </r>
  <r>
    <n v="6477"/>
    <s v="Malika Bakers Pastry Shop"/>
    <n v="1"/>
    <s v="New Delhi"/>
    <s v="Rohini"/>
    <n v="77.126359500000007"/>
    <n v="28.718132900000001"/>
    <s v="Bakery, Fast Food"/>
    <s v="Indian Rupees(Rs.)"/>
    <x v="0"/>
    <x v="0"/>
    <s v="No"/>
    <s v="No"/>
    <n v="1"/>
    <n v="95"/>
    <n v="150"/>
    <n v="3.4"/>
    <n v="2013"/>
    <n v="7"/>
    <n v="6"/>
    <d v="2013-07-06T00:00:00"/>
    <n v="1.8"/>
    <x v="0"/>
  </r>
  <r>
    <n v="309429"/>
    <s v="Sardar A Pure Meat Shop"/>
    <n v="1"/>
    <s v="New Delhi"/>
    <s v="Rohini"/>
    <n v="77.124651499999999"/>
    <n v="28.7116118"/>
    <s v="Raw Meats, Fast Food, North Indian"/>
    <s v="Indian Rupees(Rs.)"/>
    <x v="0"/>
    <x v="1"/>
    <s v="No"/>
    <s v="No"/>
    <n v="1"/>
    <n v="59"/>
    <n v="150"/>
    <n v="3.4"/>
    <n v="2014"/>
    <n v="7"/>
    <n v="11"/>
    <d v="2014-07-11T00:00:00"/>
    <n v="1.8"/>
    <x v="0"/>
  </r>
  <r>
    <n v="9890"/>
    <s v="Annapurna Sweets"/>
    <n v="1"/>
    <s v="New Delhi"/>
    <s v="Yusuf Sarai"/>
    <n v="77.207147000000006"/>
    <n v="28.557909599999999"/>
    <s v="Mithai, Street Food"/>
    <s v="Indian Rupees(Rs.)"/>
    <x v="0"/>
    <x v="0"/>
    <s v="No"/>
    <s v="No"/>
    <n v="1"/>
    <n v="109"/>
    <n v="150"/>
    <n v="3.9"/>
    <n v="2013"/>
    <n v="7"/>
    <n v="9"/>
    <d v="2013-07-09T00:00:00"/>
    <n v="1.8"/>
    <x v="0"/>
  </r>
  <r>
    <n v="5293"/>
    <s v="Kings Kulfi"/>
    <n v="1"/>
    <s v="New Delhi"/>
    <s v="DLF City Centre Mall, Shalimar Bagh"/>
    <n v="77.158267699999996"/>
    <n v="28.702936099999999"/>
    <s v="Ice Cream"/>
    <s v="Indian Rupees(Rs.)"/>
    <x v="0"/>
    <x v="0"/>
    <s v="No"/>
    <s v="No"/>
    <n v="1"/>
    <n v="14"/>
    <n v="150"/>
    <n v="3.3"/>
    <n v="2014"/>
    <n v="6"/>
    <n v="19"/>
    <d v="2014-06-19T00:00:00"/>
    <n v="1.8"/>
    <x v="0"/>
  </r>
  <r>
    <n v="18494204"/>
    <s v="Jaisons"/>
    <n v="1"/>
    <s v="New Delhi"/>
    <s v="Hauz Khas"/>
    <n v="0"/>
    <n v="0"/>
    <s v="Fast Food, Street Food"/>
    <s v="Indian Rupees(Rs.)"/>
    <x v="0"/>
    <x v="0"/>
    <s v="No"/>
    <s v="No"/>
    <n v="1"/>
    <n v="1"/>
    <n v="150"/>
    <n v="1"/>
    <n v="2011"/>
    <n v="6"/>
    <n v="24"/>
    <d v="2011-06-24T00:00:00"/>
    <n v="1.8"/>
    <x v="0"/>
  </r>
  <r>
    <n v="18336178"/>
    <s v="Phelwan Biryani Wala"/>
    <n v="1"/>
    <s v="New Delhi"/>
    <s v="Jama Masjid"/>
    <n v="77.235081800000003"/>
    <n v="28.647049800000001"/>
    <s v="Mughlai"/>
    <s v="Indian Rupees(Rs.)"/>
    <x v="0"/>
    <x v="0"/>
    <s v="No"/>
    <s v="No"/>
    <n v="1"/>
    <n v="5"/>
    <n v="150"/>
    <n v="3"/>
    <n v="2018"/>
    <n v="6"/>
    <n v="21"/>
    <d v="2018-06-21T00:00:00"/>
    <n v="1.8"/>
    <x v="0"/>
  </r>
  <r>
    <n v="18245268"/>
    <s v="Bistro"/>
    <n v="1"/>
    <s v="New Delhi"/>
    <s v="Kamla Nagar"/>
    <n v="77.207506300000006"/>
    <n v="28.680697599999998"/>
    <s v="Beverages"/>
    <s v="Indian Rupees(Rs.)"/>
    <x v="0"/>
    <x v="0"/>
    <s v="No"/>
    <s v="No"/>
    <n v="1"/>
    <n v="55"/>
    <n v="150"/>
    <n v="3.9"/>
    <n v="2016"/>
    <n v="6"/>
    <n v="20"/>
    <d v="2016-06-20T00:00:00"/>
    <n v="1.8"/>
    <x v="0"/>
  </r>
  <r>
    <n v="305003"/>
    <s v="Chaudhary Di Hatti"/>
    <n v="1"/>
    <s v="New Delhi"/>
    <s v="Krishna Nagar"/>
    <n v="77.281497599999994"/>
    <n v="28.6602651"/>
    <s v="Desserts, Street Food"/>
    <s v="Indian Rupees(Rs.)"/>
    <x v="0"/>
    <x v="0"/>
    <s v="No"/>
    <s v="No"/>
    <n v="1"/>
    <n v="20"/>
    <n v="150"/>
    <n v="3.3"/>
    <n v="2015"/>
    <n v="6"/>
    <n v="11"/>
    <d v="2015-06-11T00:00:00"/>
    <n v="1.8"/>
    <x v="0"/>
  </r>
  <r>
    <n v="9599"/>
    <s v="Punjab Sweets"/>
    <n v="1"/>
    <s v="New Delhi"/>
    <s v="Lajpat Nagar 1"/>
    <n v="77.241157849999993"/>
    <n v="28.578578589999999"/>
    <s v="Mithai, Street Food"/>
    <s v="Indian Rupees(Rs.)"/>
    <x v="0"/>
    <x v="0"/>
    <s v="No"/>
    <s v="No"/>
    <n v="1"/>
    <n v="2"/>
    <n v="150"/>
    <n v="1"/>
    <n v="2016"/>
    <n v="6"/>
    <n v="25"/>
    <d v="2016-06-25T00:00:00"/>
    <n v="1.8"/>
    <x v="0"/>
  </r>
  <r>
    <n v="306113"/>
    <s v="Chauhan Laxmi Sweets"/>
    <n v="1"/>
    <s v="New Delhi"/>
    <s v="Laxmi Nagar"/>
    <n v="77.275496599999997"/>
    <n v="28.630672799999999"/>
    <s v="Mithai"/>
    <s v="Indian Rupees(Rs.)"/>
    <x v="0"/>
    <x v="0"/>
    <s v="No"/>
    <s v="No"/>
    <n v="1"/>
    <n v="11"/>
    <n v="150"/>
    <n v="3"/>
    <n v="2013"/>
    <n v="6"/>
    <n v="2"/>
    <d v="2013-06-02T00:00:00"/>
    <n v="1.8"/>
    <x v="0"/>
  </r>
  <r>
    <n v="305189"/>
    <s v="Yadav Sweets"/>
    <n v="1"/>
    <s v="New Delhi"/>
    <s v="Mahipalpur"/>
    <n v="77.126763999999994"/>
    <n v="28.544261899999999"/>
    <s v="Mithai, Street Food"/>
    <s v="Indian Rupees(Rs.)"/>
    <x v="0"/>
    <x v="0"/>
    <s v="No"/>
    <s v="No"/>
    <n v="1"/>
    <n v="1"/>
    <n v="150"/>
    <n v="1"/>
    <n v="2010"/>
    <n v="6"/>
    <n v="7"/>
    <d v="2010-06-07T00:00:00"/>
    <n v="1.8"/>
    <x v="0"/>
  </r>
  <r>
    <n v="18282003"/>
    <s v="U Like"/>
    <n v="1"/>
    <s v="New Delhi"/>
    <s v="Mayur Vihar Phase 1"/>
    <n v="77.294938000000002"/>
    <n v="28.598067499999999"/>
    <s v="Bakery"/>
    <s v="Indian Rupees(Rs.)"/>
    <x v="0"/>
    <x v="0"/>
    <s v="No"/>
    <s v="No"/>
    <n v="1"/>
    <n v="3"/>
    <n v="150"/>
    <n v="1"/>
    <n v="2011"/>
    <n v="6"/>
    <n v="3"/>
    <d v="2011-06-03T00:00:00"/>
    <n v="1.8"/>
    <x v="0"/>
  </r>
  <r>
    <n v="312916"/>
    <s v="CL Snacks"/>
    <n v="1"/>
    <s v="New Delhi"/>
    <s v="Moti Nagar"/>
    <n v="77.139979699999998"/>
    <n v="28.656777900000002"/>
    <s v="Street Food"/>
    <s v="Indian Rupees(Rs.)"/>
    <x v="0"/>
    <x v="0"/>
    <s v="No"/>
    <s v="No"/>
    <n v="1"/>
    <n v="7"/>
    <n v="150"/>
    <n v="3.1"/>
    <n v="2015"/>
    <n v="6"/>
    <n v="21"/>
    <d v="2015-06-21T00:00:00"/>
    <n v="1.8"/>
    <x v="0"/>
  </r>
  <r>
    <n v="305861"/>
    <s v="King's"/>
    <n v="1"/>
    <s v="New Delhi"/>
    <s v="Moti Nagar"/>
    <n v="77.142510000000001"/>
    <n v="28.657625899999999"/>
    <s v="Ice Cream"/>
    <s v="Indian Rupees(Rs.)"/>
    <x v="0"/>
    <x v="0"/>
    <s v="No"/>
    <s v="No"/>
    <n v="1"/>
    <n v="7"/>
    <n v="150"/>
    <n v="3.2"/>
    <n v="2018"/>
    <n v="6"/>
    <n v="25"/>
    <d v="2018-06-25T00:00:00"/>
    <n v="1.8"/>
    <x v="0"/>
  </r>
  <r>
    <n v="18238281"/>
    <s v="Refuel"/>
    <n v="1"/>
    <s v="New Delhi"/>
    <s v="Mukherjee Nagar"/>
    <n v="77.212345200000001"/>
    <n v="28.7064044"/>
    <s v="Beverages"/>
    <s v="Indian Rupees(Rs.)"/>
    <x v="0"/>
    <x v="0"/>
    <s v="No"/>
    <s v="No"/>
    <n v="1"/>
    <n v="6"/>
    <n v="150"/>
    <n v="3.1"/>
    <n v="2017"/>
    <n v="6"/>
    <n v="13"/>
    <d v="2017-06-13T00:00:00"/>
    <n v="1.8"/>
    <x v="0"/>
  </r>
  <r>
    <n v="18414497"/>
    <s v="Fourteen Eleven Tea Cafe"/>
    <n v="1"/>
    <s v="New Delhi"/>
    <s v="Qutab Institutional Area"/>
    <n v="77.185238100000007"/>
    <n v="28.5419777"/>
    <s v="Fast Food"/>
    <s v="Indian Rupees(Rs.)"/>
    <x v="0"/>
    <x v="0"/>
    <s v="No"/>
    <s v="No"/>
    <n v="1"/>
    <n v="1"/>
    <n v="150"/>
    <n v="1"/>
    <n v="2013"/>
    <n v="6"/>
    <n v="4"/>
    <d v="2013-06-04T00:00:00"/>
    <n v="1.8"/>
    <x v="0"/>
  </r>
  <r>
    <n v="18268693"/>
    <s v="Vadapav Junction"/>
    <n v="1"/>
    <s v="New Delhi"/>
    <s v="Satyaniketan"/>
    <n v="77.168961699999997"/>
    <n v="28.587691100000001"/>
    <s v="Street Food"/>
    <s v="Indian Rupees(Rs.)"/>
    <x v="0"/>
    <x v="1"/>
    <s v="No"/>
    <s v="No"/>
    <n v="1"/>
    <n v="48"/>
    <n v="150"/>
    <n v="3.7"/>
    <n v="2018"/>
    <n v="6"/>
    <n v="25"/>
    <d v="2018-06-25T00:00:00"/>
    <n v="1.8"/>
    <x v="0"/>
  </r>
  <r>
    <n v="18458099"/>
    <s v="HotPlate"/>
    <n v="1"/>
    <s v="New Delhi"/>
    <s v="Vasant Vihar"/>
    <n v="0"/>
    <n v="0"/>
    <s v="Fast Food, North Indian"/>
    <s v="Indian Rupees(Rs.)"/>
    <x v="0"/>
    <x v="0"/>
    <s v="No"/>
    <s v="No"/>
    <n v="1"/>
    <n v="8"/>
    <n v="150"/>
    <n v="3.1"/>
    <n v="2011"/>
    <n v="6"/>
    <n v="12"/>
    <d v="2011-06-12T00:00:00"/>
    <n v="1.8"/>
    <x v="0"/>
  </r>
  <r>
    <n v="304592"/>
    <s v="Bobby Tikki Wala"/>
    <n v="1"/>
    <s v="New Delhi"/>
    <s v="Anand Vihar"/>
    <n v="77.316861500000002"/>
    <n v="28.660364699999999"/>
    <s v="Street Food"/>
    <s v="Indian Rupees(Rs.)"/>
    <x v="0"/>
    <x v="0"/>
    <s v="No"/>
    <s v="No"/>
    <n v="1"/>
    <n v="69"/>
    <n v="150"/>
    <n v="2.8"/>
    <n v="2015"/>
    <n v="5"/>
    <n v="19"/>
    <d v="2015-05-19T00:00:00"/>
    <n v="1.8"/>
    <x v="0"/>
  </r>
  <r>
    <n v="7601"/>
    <s v="Lokenath Sweets"/>
    <n v="1"/>
    <s v="New Delhi"/>
    <s v="Chittaranjan Park"/>
    <n v="77.248456700000006"/>
    <n v="28.537171799999999"/>
    <s v="Mithai"/>
    <s v="Indian Rupees(Rs.)"/>
    <x v="0"/>
    <x v="0"/>
    <s v="No"/>
    <s v="No"/>
    <n v="1"/>
    <n v="2"/>
    <n v="150"/>
    <n v="1"/>
    <n v="2013"/>
    <n v="5"/>
    <n v="17"/>
    <d v="2013-05-17T00:00:00"/>
    <n v="1.8"/>
    <x v="0"/>
  </r>
  <r>
    <n v="18275791"/>
    <s v="Kallu Nihari"/>
    <n v="1"/>
    <s v="New Delhi"/>
    <s v="Daryaganj"/>
    <n v="77.237320600000004"/>
    <n v="28.642125100000001"/>
    <s v="Mughlai"/>
    <s v="Indian Rupees(Rs.)"/>
    <x v="0"/>
    <x v="0"/>
    <s v="No"/>
    <s v="No"/>
    <n v="1"/>
    <n v="6"/>
    <n v="150"/>
    <n v="3"/>
    <n v="2010"/>
    <n v="5"/>
    <n v="10"/>
    <d v="2010-05-10T00:00:00"/>
    <n v="1.8"/>
    <x v="0"/>
  </r>
  <r>
    <n v="312227"/>
    <s v="China Town"/>
    <n v="1"/>
    <s v="New Delhi"/>
    <s v="Geeta Colony"/>
    <n v="0"/>
    <n v="0"/>
    <s v="Chinese"/>
    <s v="Indian Rupees(Rs.)"/>
    <x v="0"/>
    <x v="0"/>
    <s v="No"/>
    <s v="No"/>
    <n v="1"/>
    <n v="8"/>
    <n v="150"/>
    <n v="3"/>
    <n v="2013"/>
    <n v="5"/>
    <n v="9"/>
    <d v="2013-05-09T00:00:00"/>
    <n v="1.8"/>
    <x v="0"/>
  </r>
  <r>
    <n v="303592"/>
    <s v="Bhatia Sweets"/>
    <n v="1"/>
    <s v="New Delhi"/>
    <s v="IP Extension"/>
    <n v="77.305995999999993"/>
    <n v="28.630711000000002"/>
    <s v="Mithai, South Indian, Street Food"/>
    <s v="Indian Rupees(Rs.)"/>
    <x v="0"/>
    <x v="0"/>
    <s v="No"/>
    <s v="No"/>
    <n v="1"/>
    <n v="97"/>
    <n v="150"/>
    <n v="3.5"/>
    <n v="2017"/>
    <n v="5"/>
    <n v="25"/>
    <d v="2017-05-25T00:00:00"/>
    <n v="1.8"/>
    <x v="0"/>
  </r>
  <r>
    <n v="305190"/>
    <s v="New Sharma Chicken Corner"/>
    <n v="1"/>
    <s v="New Delhi"/>
    <s v="Mahipalpur"/>
    <n v="77.129541500000002"/>
    <n v="28.541512099999998"/>
    <s v="North Indian, Biryani"/>
    <s v="Indian Rupees(Rs.)"/>
    <x v="0"/>
    <x v="0"/>
    <s v="No"/>
    <s v="No"/>
    <n v="1"/>
    <n v="2"/>
    <n v="150"/>
    <n v="1"/>
    <n v="2010"/>
    <n v="5"/>
    <n v="17"/>
    <d v="2010-05-17T00:00:00"/>
    <n v="1.8"/>
    <x v="0"/>
  </r>
  <r>
    <n v="7654"/>
    <s v="Kolkata Kathi Roll"/>
    <n v="1"/>
    <s v="New Delhi"/>
    <s v="Malviya Nagar"/>
    <n v="77.209711200000001"/>
    <n v="28.534056499999998"/>
    <s v="Fast Food"/>
    <s v="Indian Rupees(Rs.)"/>
    <x v="0"/>
    <x v="0"/>
    <s v="No"/>
    <s v="No"/>
    <n v="1"/>
    <n v="82"/>
    <n v="150"/>
    <n v="3.6"/>
    <n v="2015"/>
    <n v="5"/>
    <n v="17"/>
    <d v="2015-05-17T00:00:00"/>
    <n v="1.8"/>
    <x v="0"/>
  </r>
  <r>
    <n v="18420679"/>
    <s v="36 lebzelter"/>
    <n v="1"/>
    <s v="New Delhi"/>
    <s v="Mayur Vihar Phase 1"/>
    <n v="0"/>
    <n v="0"/>
    <s v="Bakery, Desserts"/>
    <s v="Indian Rupees(Rs.)"/>
    <x v="0"/>
    <x v="0"/>
    <s v="No"/>
    <s v="No"/>
    <n v="1"/>
    <n v="39"/>
    <n v="150"/>
    <n v="3.7"/>
    <n v="2017"/>
    <n v="5"/>
    <n v="4"/>
    <d v="2017-05-04T00:00:00"/>
    <n v="1.8"/>
    <x v="0"/>
  </r>
  <r>
    <n v="303537"/>
    <s v="Sat Narayan Fast Food"/>
    <n v="1"/>
    <s v="New Delhi"/>
    <s v="Najafgarh"/>
    <n v="76.975379599999997"/>
    <n v="28.611243200000001"/>
    <s v="Mithai, Chinese"/>
    <s v="Indian Rupees(Rs.)"/>
    <x v="0"/>
    <x v="0"/>
    <s v="No"/>
    <s v="No"/>
    <n v="1"/>
    <n v="1"/>
    <n v="150"/>
    <n v="1"/>
    <n v="2010"/>
    <n v="5"/>
    <n v="14"/>
    <d v="2010-05-14T00:00:00"/>
    <n v="1.8"/>
    <x v="0"/>
  </r>
  <r>
    <n v="307099"/>
    <s v="Chocowell"/>
    <n v="1"/>
    <s v="New Delhi"/>
    <s v="Naraina"/>
    <n v="77.137174000000002"/>
    <n v="28.628999"/>
    <s v="Desserts, Bakery"/>
    <s v="Indian Rupees(Rs.)"/>
    <x v="0"/>
    <x v="0"/>
    <s v="No"/>
    <s v="No"/>
    <n v="1"/>
    <n v="15"/>
    <n v="150"/>
    <n v="3.2"/>
    <n v="2016"/>
    <n v="5"/>
    <n v="28"/>
    <d v="2016-05-28T00:00:00"/>
    <n v="1.8"/>
    <x v="0"/>
  </r>
  <r>
    <n v="18359287"/>
    <s v="Chin China"/>
    <n v="1"/>
    <s v="New Delhi"/>
    <s v="Prashant Vihar"/>
    <n v="77.134629500000003"/>
    <n v="28.715974599999999"/>
    <s v="Chinese"/>
    <s v="Indian Rupees(Rs.)"/>
    <x v="0"/>
    <x v="0"/>
    <s v="No"/>
    <s v="No"/>
    <n v="1"/>
    <n v="9"/>
    <n v="150"/>
    <n v="3.1"/>
    <n v="2013"/>
    <n v="5"/>
    <n v="6"/>
    <d v="2013-05-06T00:00:00"/>
    <n v="1.8"/>
    <x v="0"/>
  </r>
  <r>
    <n v="7306"/>
    <s v="Peshawar Sweets Shop"/>
    <n v="1"/>
    <s v="New Delhi"/>
    <s v="Rajinder Nagar"/>
    <n v="77.180728599999995"/>
    <n v="28.638266000000002"/>
    <s v="Street Food, Mithai"/>
    <s v="Indian Rupees(Rs.)"/>
    <x v="0"/>
    <x v="0"/>
    <s v="No"/>
    <s v="No"/>
    <n v="1"/>
    <n v="79"/>
    <n v="150"/>
    <n v="3.4"/>
    <n v="2011"/>
    <n v="5"/>
    <n v="13"/>
    <d v="2011-05-13T00:00:00"/>
    <n v="1.8"/>
    <x v="0"/>
  </r>
  <r>
    <n v="8628"/>
    <s v="Bikaner Kesarvala"/>
    <n v="1"/>
    <s v="New Delhi"/>
    <s v="Shalimar Bagh"/>
    <n v="77.162960999999996"/>
    <n v="28.706555099999999"/>
    <s v="Mithai, Street Food"/>
    <s v="Indian Rupees(Rs.)"/>
    <x v="0"/>
    <x v="0"/>
    <s v="No"/>
    <s v="No"/>
    <n v="1"/>
    <n v="24"/>
    <n v="150"/>
    <n v="3.2"/>
    <n v="2012"/>
    <n v="5"/>
    <n v="16"/>
    <d v="2012-05-16T00:00:00"/>
    <n v="1.8"/>
    <x v="0"/>
  </r>
  <r>
    <n v="8501"/>
    <s v="Aggarwal Sweet Corner"/>
    <n v="1"/>
    <s v="New Delhi"/>
    <s v="Vasundhara Enclave"/>
    <n v="77.317517600000002"/>
    <n v="28.599727600000001"/>
    <s v="Mithai, Street Food"/>
    <s v="Indian Rupees(Rs.)"/>
    <x v="0"/>
    <x v="0"/>
    <s v="No"/>
    <s v="No"/>
    <n v="1"/>
    <n v="16"/>
    <n v="150"/>
    <n v="2.9"/>
    <n v="2018"/>
    <n v="5"/>
    <n v="5"/>
    <d v="2018-05-05T00:00:00"/>
    <n v="1.8"/>
    <x v="0"/>
  </r>
  <r>
    <n v="307713"/>
    <s v="Al Haj Bakery"/>
    <n v="1"/>
    <s v="New Delhi"/>
    <s v="Chandni Chowk"/>
    <n v="77.227806799999996"/>
    <n v="28.6545089"/>
    <s v="Bakery"/>
    <s v="Indian Rupees(Rs.)"/>
    <x v="0"/>
    <x v="0"/>
    <s v="No"/>
    <s v="No"/>
    <n v="1"/>
    <n v="9"/>
    <n v="150"/>
    <n v="3"/>
    <n v="2014"/>
    <n v="4"/>
    <n v="20"/>
    <d v="2014-04-20T00:00:00"/>
    <n v="1.8"/>
    <x v="0"/>
  </r>
  <r>
    <n v="4089"/>
    <s v="New Darvesh"/>
    <n v="1"/>
    <s v="New Delhi"/>
    <s v="Civil Lines"/>
    <n v="77.220322300000007"/>
    <n v="28.6976361"/>
    <s v="Chinese, South Indian"/>
    <s v="Indian Rupees(Rs.)"/>
    <x v="0"/>
    <x v="0"/>
    <s v="No"/>
    <s v="No"/>
    <n v="1"/>
    <n v="14"/>
    <n v="150"/>
    <n v="3"/>
    <n v="2017"/>
    <n v="4"/>
    <n v="6"/>
    <d v="2017-04-06T00:00:00"/>
    <n v="1.8"/>
    <x v="0"/>
  </r>
  <r>
    <n v="8902"/>
    <s v="Maddi Sweet Centre"/>
    <n v="1"/>
    <s v="New Delhi"/>
    <s v="Defence Colony"/>
    <n v="77.226908600000002"/>
    <n v="28.5748508"/>
    <s v="Mithai, Street Food"/>
    <s v="Indian Rupees(Rs.)"/>
    <x v="0"/>
    <x v="0"/>
    <s v="No"/>
    <s v="No"/>
    <n v="1"/>
    <n v="22"/>
    <n v="150"/>
    <n v="3.2"/>
    <n v="2016"/>
    <n v="4"/>
    <n v="2"/>
    <d v="2016-04-02T00:00:00"/>
    <n v="1.8"/>
    <x v="0"/>
  </r>
  <r>
    <n v="301301"/>
    <s v="Bhogal Chole Bhature Wala"/>
    <n v="1"/>
    <s v="New Delhi"/>
    <s v="Janpath"/>
    <n v="77.220373409999993"/>
    <n v="28.629216029999998"/>
    <s v="Street Food"/>
    <s v="Indian Rupees(Rs.)"/>
    <x v="0"/>
    <x v="0"/>
    <s v="No"/>
    <s v="No"/>
    <n v="1"/>
    <n v="47"/>
    <n v="150"/>
    <n v="3.8"/>
    <n v="2015"/>
    <n v="4"/>
    <n v="3"/>
    <d v="2015-04-03T00:00:00"/>
    <n v="1.8"/>
    <x v="0"/>
  </r>
  <r>
    <n v="9985"/>
    <s v="Aggarwal's Sweets"/>
    <n v="1"/>
    <s v="New Delhi"/>
    <s v="Kalkaji"/>
    <n v="77.263330999999994"/>
    <n v="28.525759999999998"/>
    <s v="Mithai, Street Food"/>
    <s v="Indian Rupees(Rs.)"/>
    <x v="0"/>
    <x v="0"/>
    <s v="No"/>
    <s v="No"/>
    <n v="1"/>
    <n v="7"/>
    <n v="150"/>
    <n v="2.9"/>
    <n v="2017"/>
    <n v="4"/>
    <n v="27"/>
    <d v="2017-04-27T00:00:00"/>
    <n v="1.8"/>
    <x v="0"/>
  </r>
  <r>
    <n v="301108"/>
    <s v="Aggarwal Sweet &amp; Bakers"/>
    <n v="1"/>
    <s v="New Delhi"/>
    <s v="Mayur Vihar Phase 1"/>
    <n v="77.308161200000001"/>
    <n v="28.589146199999998"/>
    <s v="Mithai, Street Food"/>
    <s v="Indian Rupees(Rs.)"/>
    <x v="0"/>
    <x v="0"/>
    <s v="No"/>
    <s v="No"/>
    <n v="1"/>
    <n v="5"/>
    <n v="150"/>
    <n v="2.9"/>
    <n v="2013"/>
    <n v="4"/>
    <n v="17"/>
    <d v="2013-04-17T00:00:00"/>
    <n v="1.8"/>
    <x v="0"/>
  </r>
  <r>
    <n v="301353"/>
    <s v="Dazzle Pastry Shop"/>
    <n v="1"/>
    <s v="New Delhi"/>
    <s v="Mayur Vihar Phase 1"/>
    <n v="77.292813300000006"/>
    <n v="28.6083198"/>
    <s v="Bakery, Fast Food"/>
    <s v="Indian Rupees(Rs.)"/>
    <x v="0"/>
    <x v="0"/>
    <s v="No"/>
    <s v="No"/>
    <n v="1"/>
    <n v="25"/>
    <n v="150"/>
    <n v="2.6"/>
    <n v="2016"/>
    <n v="4"/>
    <n v="8"/>
    <d v="2016-04-08T00:00:00"/>
    <n v="1.8"/>
    <x v="0"/>
  </r>
  <r>
    <n v="18440191"/>
    <s v="Granny's Flavour"/>
    <n v="1"/>
    <s v="New Delhi"/>
    <s v="Mayur Vihar Phase 2"/>
    <n v="77.301416399999994"/>
    <n v="28.619529400000001"/>
    <s v="Street Food"/>
    <s v="Indian Rupees(Rs.)"/>
    <x v="0"/>
    <x v="0"/>
    <s v="No"/>
    <s v="No"/>
    <n v="1"/>
    <n v="16"/>
    <n v="150"/>
    <n v="3.5"/>
    <n v="2017"/>
    <n v="4"/>
    <n v="3"/>
    <d v="2017-04-03T00:00:00"/>
    <n v="1.8"/>
    <x v="0"/>
  </r>
  <r>
    <n v="312620"/>
    <s v="Brown Town Bakers"/>
    <n v="1"/>
    <s v="New Delhi"/>
    <s v="Najafgarh"/>
    <n v="76.984726600000002"/>
    <n v="28.6076142"/>
    <s v="Desserts, Fast Food"/>
    <s v="Indian Rupees(Rs.)"/>
    <x v="0"/>
    <x v="0"/>
    <s v="No"/>
    <s v="No"/>
    <n v="1"/>
    <n v="1"/>
    <n v="150"/>
    <n v="1"/>
    <n v="2017"/>
    <n v="4"/>
    <n v="27"/>
    <d v="2017-04-27T00:00:00"/>
    <n v="1.8"/>
    <x v="0"/>
  </r>
  <r>
    <n v="3636"/>
    <s v="Gopala"/>
    <n v="1"/>
    <s v="New Delhi"/>
    <s v="Nehru Place"/>
    <n v="77.252343400000001"/>
    <n v="28.548486700000002"/>
    <s v="North Indian, Street Food"/>
    <s v="Indian Rupees(Rs.)"/>
    <x v="0"/>
    <x v="0"/>
    <s v="No"/>
    <s v="No"/>
    <n v="1"/>
    <n v="12"/>
    <n v="150"/>
    <n v="3"/>
    <n v="2013"/>
    <n v="4"/>
    <n v="8"/>
    <d v="2013-04-08T00:00:00"/>
    <n v="1.8"/>
    <x v="0"/>
  </r>
  <r>
    <n v="312146"/>
    <s v="Janta Special Lassi Corner"/>
    <n v="1"/>
    <s v="New Delhi"/>
    <s v="Palam"/>
    <n v="77.091116099999994"/>
    <n v="28.583836000000002"/>
    <s v="Street Food"/>
    <s v="Indian Rupees(Rs.)"/>
    <x v="0"/>
    <x v="0"/>
    <s v="No"/>
    <s v="No"/>
    <n v="1"/>
    <n v="3"/>
    <n v="150"/>
    <n v="1"/>
    <n v="2013"/>
    <n v="4"/>
    <n v="27"/>
    <d v="2013-04-27T00:00:00"/>
    <n v="1.8"/>
    <x v="0"/>
  </r>
  <r>
    <n v="307986"/>
    <s v="Ramchander Bhalushahi Wale"/>
    <n v="1"/>
    <s v="New Delhi"/>
    <s v="Shahdara"/>
    <n v="77.292189559999997"/>
    <n v="28.669516479999999"/>
    <s v="Mithai"/>
    <s v="Indian Rupees(Rs.)"/>
    <x v="0"/>
    <x v="0"/>
    <s v="No"/>
    <s v="No"/>
    <n v="1"/>
    <n v="11"/>
    <n v="150"/>
    <n v="3.2"/>
    <n v="2015"/>
    <n v="4"/>
    <n v="14"/>
    <d v="2015-04-14T00:00:00"/>
    <n v="1.8"/>
    <x v="0"/>
  </r>
  <r>
    <n v="18312644"/>
    <s v="Ashoka's Ice Zone"/>
    <n v="1"/>
    <s v="New Delhi"/>
    <s v="Tilak Nagar"/>
    <n v="77.094911199999999"/>
    <n v="28.640446300000001"/>
    <s v="Ice Cream, Beverages"/>
    <s v="Indian Rupees(Rs.)"/>
    <x v="0"/>
    <x v="0"/>
    <s v="No"/>
    <s v="No"/>
    <n v="1"/>
    <n v="2"/>
    <n v="150"/>
    <n v="1"/>
    <n v="2014"/>
    <n v="4"/>
    <n v="24"/>
    <d v="2014-04-24T00:00:00"/>
    <n v="1.8"/>
    <x v="0"/>
  </r>
  <r>
    <n v="18037796"/>
    <s v="Sethi Ice Cream Parlour"/>
    <n v="1"/>
    <s v="New Delhi"/>
    <s v="Tilak Nagar"/>
    <n v="77.099546200000006"/>
    <n v="28.645093200000002"/>
    <s v="Desserts, Beverages"/>
    <s v="Indian Rupees(Rs.)"/>
    <x v="0"/>
    <x v="0"/>
    <s v="No"/>
    <s v="No"/>
    <n v="1"/>
    <n v="3"/>
    <n v="150"/>
    <n v="1"/>
    <n v="2017"/>
    <n v="4"/>
    <n v="27"/>
    <d v="2017-04-27T00:00:00"/>
    <n v="1.8"/>
    <x v="0"/>
  </r>
  <r>
    <n v="7613"/>
    <s v="Yummi Kolkataa"/>
    <n v="1"/>
    <s v="New Delhi"/>
    <s v="Chittaranjan Park"/>
    <n v="77.248846999999998"/>
    <n v="28.539921499999998"/>
    <s v="Mithai"/>
    <s v="Indian Rupees(Rs.)"/>
    <x v="0"/>
    <x v="0"/>
    <s v="No"/>
    <s v="No"/>
    <n v="1"/>
    <n v="17"/>
    <n v="150"/>
    <n v="3.2"/>
    <n v="2010"/>
    <n v="3"/>
    <n v="20"/>
    <d v="2010-03-20T00:00:00"/>
    <n v="1.8"/>
    <x v="0"/>
  </r>
  <r>
    <n v="310143"/>
    <s v="Naturals Ice Cream"/>
    <n v="1"/>
    <s v="New Delhi"/>
    <s v="Connaught Place"/>
    <n v="77.222148200000007"/>
    <n v="28.6343484"/>
    <s v="Ice Cream"/>
    <s v="Indian Rupees(Rs.)"/>
    <x v="0"/>
    <x v="1"/>
    <s v="No"/>
    <s v="No"/>
    <n v="1"/>
    <n v="2620"/>
    <n v="150"/>
    <n v="4.9000000000000004"/>
    <n v="2013"/>
    <n v="3"/>
    <n v="17"/>
    <d v="2013-03-17T00:00:00"/>
    <n v="1.8"/>
    <x v="0"/>
  </r>
  <r>
    <n v="18427869"/>
    <s v="Sardar A Pure Meat Shop"/>
    <n v="1"/>
    <s v="New Delhi"/>
    <s v="GTB Nagar"/>
    <n v="77.208868499999994"/>
    <n v="28.7011015"/>
    <s v="Raw Meats, Fast Food, North Indian"/>
    <s v="Indian Rupees(Rs.)"/>
    <x v="0"/>
    <x v="0"/>
    <s v="No"/>
    <s v="No"/>
    <n v="1"/>
    <n v="5"/>
    <n v="150"/>
    <n v="2.9"/>
    <n v="2015"/>
    <n v="3"/>
    <n v="5"/>
    <d v="2015-03-05T00:00:00"/>
    <n v="1.8"/>
    <x v="0"/>
  </r>
  <r>
    <n v="18349919"/>
    <s v="Natural Ice Cream"/>
    <n v="1"/>
    <s v="New Delhi"/>
    <s v="Hauz Khas"/>
    <n v="77.204565799999997"/>
    <n v="28.5513376"/>
    <s v="Ice Cream"/>
    <s v="Indian Rupees(Rs.)"/>
    <x v="0"/>
    <x v="1"/>
    <s v="No"/>
    <s v="No"/>
    <n v="1"/>
    <n v="67"/>
    <n v="150"/>
    <n v="4.5"/>
    <n v="2012"/>
    <n v="3"/>
    <n v="28"/>
    <d v="2012-03-28T00:00:00"/>
    <n v="1.8"/>
    <x v="0"/>
  </r>
  <r>
    <n v="18400724"/>
    <s v="Prince Chaat Corner"/>
    <n v="1"/>
    <s v="New Delhi"/>
    <s v="Janpath"/>
    <n v="77.218555199999997"/>
    <n v="28.628809"/>
    <s v="Street Food"/>
    <s v="Indian Rupees(Rs.)"/>
    <x v="0"/>
    <x v="0"/>
    <s v="No"/>
    <s v="No"/>
    <n v="1"/>
    <n v="12"/>
    <n v="150"/>
    <n v="3.2"/>
    <n v="2014"/>
    <n v="3"/>
    <n v="25"/>
    <d v="2014-03-25T00:00:00"/>
    <n v="1.8"/>
    <x v="0"/>
  </r>
  <r>
    <n v="309844"/>
    <s v="Natural Ice Cream"/>
    <n v="1"/>
    <s v="New Delhi"/>
    <s v="JMD Kohinoor Mall, Greater Kailash"/>
    <n v="77.238610600000001"/>
    <n v="28.5367441"/>
    <s v="Ice Cream"/>
    <s v="Indian Rupees(Rs.)"/>
    <x v="0"/>
    <x v="1"/>
    <s v="No"/>
    <s v="No"/>
    <n v="1"/>
    <n v="665"/>
    <n v="150"/>
    <n v="4.5"/>
    <n v="2015"/>
    <n v="3"/>
    <n v="23"/>
    <d v="2015-03-23T00:00:00"/>
    <n v="1.8"/>
    <x v="0"/>
  </r>
  <r>
    <n v="7689"/>
    <s v="Mini Shop"/>
    <n v="1"/>
    <s v="New Delhi"/>
    <s v="Kamla Nagar"/>
    <n v="77.206428299999999"/>
    <n v="28.682475499999999"/>
    <s v="Fast Food, Beverages"/>
    <s v="Indian Rupees(Rs.)"/>
    <x v="0"/>
    <x v="0"/>
    <s v="No"/>
    <s v="No"/>
    <n v="1"/>
    <n v="49"/>
    <n v="150"/>
    <n v="3.3"/>
    <n v="2018"/>
    <n v="3"/>
    <n v="26"/>
    <d v="2018-03-26T00:00:00"/>
    <n v="1.8"/>
    <x v="0"/>
  </r>
  <r>
    <n v="306402"/>
    <s v="Shri Bankey Bihari Brajwasi Rasgulle Wala"/>
    <n v="1"/>
    <s v="New Delhi"/>
    <s v="Kamla Nagar"/>
    <n v="77.200678800000006"/>
    <n v="28.681298699999999"/>
    <s v="Mithai, Street Food"/>
    <s v="Indian Rupees(Rs.)"/>
    <x v="0"/>
    <x v="0"/>
    <s v="No"/>
    <s v="No"/>
    <n v="1"/>
    <n v="36"/>
    <n v="150"/>
    <n v="3.5"/>
    <n v="2015"/>
    <n v="3"/>
    <n v="15"/>
    <d v="2015-03-15T00:00:00"/>
    <n v="1.8"/>
    <x v="0"/>
  </r>
  <r>
    <n v="8985"/>
    <s v="Vaishno Chat Bhandar"/>
    <n v="1"/>
    <s v="New Delhi"/>
    <s v="Kamla Nagar"/>
    <n v="77.203373900000003"/>
    <n v="28.682541700000002"/>
    <s v="Street Food"/>
    <s v="Indian Rupees(Rs.)"/>
    <x v="0"/>
    <x v="0"/>
    <s v="No"/>
    <s v="No"/>
    <n v="1"/>
    <n v="223"/>
    <n v="150"/>
    <n v="3.9"/>
    <n v="2011"/>
    <n v="3"/>
    <n v="23"/>
    <d v="2011-03-23T00:00:00"/>
    <n v="1.8"/>
    <x v="0"/>
  </r>
  <r>
    <n v="18371289"/>
    <s v="Flavourz"/>
    <n v="1"/>
    <s v="New Delhi"/>
    <s v="Lajpat Nagar 1"/>
    <n v="77.242238"/>
    <n v="28.578557"/>
    <s v="Fast Food"/>
    <s v="Indian Rupees(Rs.)"/>
    <x v="0"/>
    <x v="1"/>
    <s v="No"/>
    <s v="No"/>
    <n v="1"/>
    <n v="6"/>
    <n v="150"/>
    <n v="3.3"/>
    <n v="2014"/>
    <n v="3"/>
    <n v="14"/>
    <d v="2014-03-14T00:00:00"/>
    <n v="1.8"/>
    <x v="0"/>
  </r>
  <r>
    <n v="18421475"/>
    <s v="Lily Tasty Fast Food"/>
    <n v="1"/>
    <s v="New Delhi"/>
    <s v="Mukherjee Nagar"/>
    <n v="77.212233400000002"/>
    <n v="28.706283299999999"/>
    <s v="North Eastern, North Indian, Chinese"/>
    <s v="Indian Rupees(Rs.)"/>
    <x v="0"/>
    <x v="0"/>
    <s v="No"/>
    <s v="No"/>
    <n v="1"/>
    <n v="1"/>
    <n v="150"/>
    <n v="1"/>
    <n v="2014"/>
    <n v="3"/>
    <n v="11"/>
    <d v="2014-03-11T00:00:00"/>
    <n v="1.8"/>
    <x v="0"/>
  </r>
  <r>
    <n v="18425758"/>
    <s v="Aggarwal Sweets"/>
    <n v="1"/>
    <s v="New Delhi"/>
    <s v="Munirka"/>
    <n v="77.1708462"/>
    <n v="28.5588962"/>
    <s v="Mithai, Street Food"/>
    <s v="Indian Rupees(Rs.)"/>
    <x v="0"/>
    <x v="0"/>
    <s v="No"/>
    <s v="No"/>
    <n v="1"/>
    <n v="2"/>
    <n v="150"/>
    <n v="1"/>
    <n v="2011"/>
    <n v="3"/>
    <n v="3"/>
    <d v="2011-03-03T00:00:00"/>
    <n v="1.8"/>
    <x v="0"/>
  </r>
  <r>
    <n v="18371421"/>
    <s v="Yummy Chinese Food"/>
    <n v="1"/>
    <s v="New Delhi"/>
    <s v="Najafgarh"/>
    <n v="77.000757100000001"/>
    <n v="28.591471800000001"/>
    <s v="Chinese"/>
    <s v="Indian Rupees(Rs.)"/>
    <x v="0"/>
    <x v="0"/>
    <s v="No"/>
    <s v="No"/>
    <n v="1"/>
    <n v="1"/>
    <n v="150"/>
    <n v="1"/>
    <n v="2010"/>
    <n v="3"/>
    <n v="16"/>
    <d v="2010-03-16T00:00:00"/>
    <n v="1.8"/>
    <x v="0"/>
  </r>
  <r>
    <n v="18352261"/>
    <s v="Bruncheez"/>
    <n v="1"/>
    <s v="New Delhi"/>
    <s v="New Friends Colony"/>
    <n v="0"/>
    <n v="0"/>
    <s v="Fast Food"/>
    <s v="Indian Rupees(Rs.)"/>
    <x v="0"/>
    <x v="0"/>
    <s v="No"/>
    <s v="No"/>
    <n v="1"/>
    <n v="2"/>
    <n v="150"/>
    <n v="1"/>
    <n v="2012"/>
    <n v="3"/>
    <n v="6"/>
    <d v="2012-03-06T00:00:00"/>
    <n v="1.8"/>
    <x v="0"/>
  </r>
  <r>
    <n v="302314"/>
    <s v="G+"/>
    <n v="1"/>
    <s v="New Delhi"/>
    <s v="Sainik Farms"/>
    <n v="77.200219439999998"/>
    <n v="28.50756389"/>
    <s v="Mithai"/>
    <s v="Indian Rupees(Rs.)"/>
    <x v="0"/>
    <x v="0"/>
    <s v="No"/>
    <s v="No"/>
    <n v="1"/>
    <n v="3"/>
    <n v="150"/>
    <n v="1"/>
    <n v="2016"/>
    <n v="3"/>
    <n v="10"/>
    <d v="2016-03-10T00:00:00"/>
    <n v="1.8"/>
    <x v="0"/>
  </r>
  <r>
    <n v="18312618"/>
    <s v="Sai Juice Point"/>
    <n v="1"/>
    <s v="New Delhi"/>
    <s v="South Extension 2"/>
    <n v="77.221286800000001"/>
    <n v="28.567902799999999"/>
    <s v="Beverages"/>
    <s v="Indian Rupees(Rs.)"/>
    <x v="0"/>
    <x v="0"/>
    <s v="No"/>
    <s v="No"/>
    <n v="1"/>
    <n v="6"/>
    <n v="150"/>
    <n v="3.1"/>
    <n v="2011"/>
    <n v="3"/>
    <n v="20"/>
    <d v="2011-03-20T00:00:00"/>
    <n v="1.8"/>
    <x v="0"/>
  </r>
  <r>
    <n v="17989089"/>
    <s v="Sharma Ji Spring Roll"/>
    <n v="1"/>
    <s v="New Delhi"/>
    <s v="Subhash Nagar"/>
    <n v="77.113503899999998"/>
    <n v="28.6380035"/>
    <s v="Fast Food"/>
    <s v="Indian Rupees(Rs.)"/>
    <x v="0"/>
    <x v="0"/>
    <s v="No"/>
    <s v="No"/>
    <n v="1"/>
    <n v="1"/>
    <n v="150"/>
    <n v="1"/>
    <n v="2011"/>
    <n v="3"/>
    <n v="14"/>
    <d v="2011-03-14T00:00:00"/>
    <n v="1.8"/>
    <x v="0"/>
  </r>
  <r>
    <n v="18372667"/>
    <s v="Bhatura King"/>
    <n v="1"/>
    <s v="New Delhi"/>
    <s v="Tilak Nagar"/>
    <n v="77.095417900000001"/>
    <n v="28.636751"/>
    <s v="Street Food"/>
    <s v="Indian Rupees(Rs.)"/>
    <x v="0"/>
    <x v="0"/>
    <s v="No"/>
    <s v="No"/>
    <n v="1"/>
    <n v="7"/>
    <n v="150"/>
    <n v="2.9"/>
    <n v="2016"/>
    <n v="3"/>
    <n v="20"/>
    <d v="2016-03-20T00:00:00"/>
    <n v="1.8"/>
    <x v="0"/>
  </r>
  <r>
    <n v="5499"/>
    <s v="Grover Sweets &amp; Bakers"/>
    <n v="1"/>
    <s v="New Delhi"/>
    <s v="Uttam Nagar"/>
    <n v="77.059992100000002"/>
    <n v="28.6209487"/>
    <s v="Street Food, Chinese, Mithai"/>
    <s v="Indian Rupees(Rs.)"/>
    <x v="0"/>
    <x v="0"/>
    <s v="No"/>
    <s v="No"/>
    <n v="1"/>
    <n v="12"/>
    <n v="150"/>
    <n v="3.3"/>
    <n v="2018"/>
    <n v="3"/>
    <n v="27"/>
    <d v="2018-03-27T00:00:00"/>
    <n v="1.8"/>
    <x v="0"/>
  </r>
  <r>
    <n v="7392"/>
    <s v="Bread'D Bites"/>
    <n v="1"/>
    <s v="New Delhi"/>
    <s v="Vasant Vihar"/>
    <n v="77.159661110000002"/>
    <n v="28.561005560000002"/>
    <s v="Bakery, Desserts, Fast Food"/>
    <s v="Indian Rupees(Rs.)"/>
    <x v="0"/>
    <x v="0"/>
    <s v="No"/>
    <s v="No"/>
    <n v="1"/>
    <n v="14"/>
    <n v="150"/>
    <n v="3.1"/>
    <n v="2015"/>
    <n v="3"/>
    <n v="24"/>
    <d v="2015-03-24T00:00:00"/>
    <n v="1.8"/>
    <x v="0"/>
  </r>
  <r>
    <n v="18390095"/>
    <s v="Foodiez"/>
    <n v="1"/>
    <s v="New Delhi"/>
    <s v="Vasundhara Enclave"/>
    <n v="77.320622799999995"/>
    <n v="28.6002914"/>
    <s v="Street Food"/>
    <s v="Indian Rupees(Rs.)"/>
    <x v="0"/>
    <x v="0"/>
    <s v="No"/>
    <s v="No"/>
    <n v="1"/>
    <n v="2"/>
    <n v="150"/>
    <n v="1"/>
    <n v="2016"/>
    <n v="3"/>
    <n v="22"/>
    <d v="2016-03-22T00:00:00"/>
    <n v="1.8"/>
    <x v="0"/>
  </r>
  <r>
    <n v="6553"/>
    <s v="Meghraj Sweets"/>
    <n v="1"/>
    <s v="New Delhi"/>
    <s v="Wazirpur"/>
    <n v="77.168426499999995"/>
    <n v="28.699415900000002"/>
    <s v="Mithai, Street Food, North Indian"/>
    <s v="Indian Rupees(Rs.)"/>
    <x v="0"/>
    <x v="0"/>
    <s v="No"/>
    <s v="No"/>
    <n v="1"/>
    <n v="8"/>
    <n v="150"/>
    <n v="3.2"/>
    <n v="2015"/>
    <n v="3"/>
    <n v="28"/>
    <d v="2015-03-28T00:00:00"/>
    <n v="1.8"/>
    <x v="0"/>
  </r>
  <r>
    <n v="310480"/>
    <s v="Bismillah Hotel"/>
    <n v="1"/>
    <s v="New Delhi"/>
    <s v="Zakir Nagar"/>
    <n v="77.284322639999999"/>
    <n v="28.565427790000001"/>
    <s v="Fast Food"/>
    <s v="Indian Rupees(Rs.)"/>
    <x v="0"/>
    <x v="0"/>
    <s v="No"/>
    <s v="No"/>
    <n v="1"/>
    <n v="1"/>
    <n v="150"/>
    <n v="1"/>
    <n v="2017"/>
    <n v="3"/>
    <n v="10"/>
    <d v="2017-03-10T00:00:00"/>
    <n v="1.8"/>
    <x v="0"/>
  </r>
  <r>
    <n v="7583"/>
    <s v="Chhotu Mashhoor Kathi Roll"/>
    <n v="1"/>
    <s v="New Delhi"/>
    <s v="Alaknanda"/>
    <n v="77.254112250000006"/>
    <n v="28.525692450000001"/>
    <s v="Fast Food"/>
    <s v="Indian Rupees(Rs.)"/>
    <x v="0"/>
    <x v="0"/>
    <s v="No"/>
    <s v="No"/>
    <n v="1"/>
    <n v="11"/>
    <n v="150"/>
    <n v="2.7"/>
    <n v="2015"/>
    <n v="2"/>
    <n v="22"/>
    <d v="2015-02-22T00:00:00"/>
    <n v="1.8"/>
    <x v="0"/>
  </r>
  <r>
    <n v="7585"/>
    <s v="Pant  Ice Cream Parlour"/>
    <n v="1"/>
    <s v="New Delhi"/>
    <s v="Alaknanda"/>
    <n v="77.254019709999994"/>
    <n v="28.525723970000001"/>
    <s v="Desserts, Ice Cream"/>
    <s v="Indian Rupees(Rs.)"/>
    <x v="0"/>
    <x v="0"/>
    <s v="No"/>
    <s v="No"/>
    <n v="1"/>
    <n v="16"/>
    <n v="150"/>
    <n v="3.3"/>
    <n v="2011"/>
    <n v="2"/>
    <n v="8"/>
    <d v="2011-02-08T00:00:00"/>
    <n v="1.8"/>
    <x v="0"/>
  </r>
  <r>
    <n v="309395"/>
    <s v="Sardar A Pure Meat Shop"/>
    <n v="1"/>
    <s v="New Delhi"/>
    <s v="Ashok Vihar Phase 1"/>
    <n v="77.172915599999996"/>
    <n v="28.687327199999999"/>
    <s v="Raw Meats, Fast Food, North Indian"/>
    <s v="Indian Rupees(Rs.)"/>
    <x v="0"/>
    <x v="0"/>
    <s v="No"/>
    <s v="No"/>
    <n v="1"/>
    <n v="22"/>
    <n v="150"/>
    <n v="3.4"/>
    <n v="2017"/>
    <n v="2"/>
    <n v="3"/>
    <d v="2017-02-03T00:00:00"/>
    <n v="1.8"/>
    <x v="0"/>
  </r>
  <r>
    <n v="311002"/>
    <s v="Sudarshan"/>
    <n v="1"/>
    <s v="New Delhi"/>
    <s v="Chawri Bazar"/>
    <n v="77.230293500000002"/>
    <n v="28.650406700000001"/>
    <s v="Street Food, Beverages"/>
    <s v="Indian Rupees(Rs.)"/>
    <x v="0"/>
    <x v="0"/>
    <s v="No"/>
    <s v="No"/>
    <n v="1"/>
    <n v="54"/>
    <n v="150"/>
    <n v="3.7"/>
    <n v="2017"/>
    <n v="2"/>
    <n v="7"/>
    <d v="2017-02-07T00:00:00"/>
    <n v="1.8"/>
    <x v="0"/>
  </r>
  <r>
    <n v="303644"/>
    <s v="Jain Coffee House"/>
    <n v="1"/>
    <s v="New Delhi"/>
    <s v="Chawri Bazar"/>
    <n v="77.2295582"/>
    <n v="28.650510000000001"/>
    <s v="Fast Food, Beverages"/>
    <s v="Indian Rupees(Rs.)"/>
    <x v="0"/>
    <x v="0"/>
    <s v="No"/>
    <s v="No"/>
    <n v="1"/>
    <n v="169"/>
    <n v="150"/>
    <n v="4.0999999999999996"/>
    <n v="2012"/>
    <n v="2"/>
    <n v="17"/>
    <d v="2012-02-17T00:00:00"/>
    <n v="1.8"/>
    <x v="0"/>
  </r>
  <r>
    <n v="18424871"/>
    <s v="Wimpy Sweets And Confectioners"/>
    <n v="1"/>
    <s v="New Delhi"/>
    <s v="Civil Lines"/>
    <n v="77.220441500000007"/>
    <n v="28.6975181"/>
    <s v="Bakery, Mithai"/>
    <s v="Indian Rupees(Rs.)"/>
    <x v="0"/>
    <x v="0"/>
    <s v="No"/>
    <s v="No"/>
    <n v="1"/>
    <n v="1"/>
    <n v="150"/>
    <n v="1"/>
    <n v="2016"/>
    <n v="2"/>
    <n v="1"/>
    <d v="2016-02-01T00:00:00"/>
    <n v="1.8"/>
    <x v="0"/>
  </r>
  <r>
    <n v="308183"/>
    <s v="Food Hub"/>
    <n v="1"/>
    <s v="New Delhi"/>
    <s v="DDA Market, Kalu Sarai, Hauz Khas"/>
    <n v="77.203891100000007"/>
    <n v="28.5419032"/>
    <s v="Bakery, Fast Food"/>
    <s v="Indian Rupees(Rs.)"/>
    <x v="0"/>
    <x v="0"/>
    <s v="No"/>
    <s v="No"/>
    <n v="1"/>
    <n v="4"/>
    <n v="150"/>
    <n v="3"/>
    <n v="2010"/>
    <n v="2"/>
    <n v="8"/>
    <d v="2010-02-08T00:00:00"/>
    <n v="1.8"/>
    <x v="0"/>
  </r>
  <r>
    <n v="308188"/>
    <s v="Ganesh Anna South Indian Food Corner"/>
    <n v="1"/>
    <s v="New Delhi"/>
    <s v="Hauz Khas"/>
    <n v="77.209400400000007"/>
    <n v="28.560534100000002"/>
    <s v="South Indian"/>
    <s v="Indian Rupees(Rs.)"/>
    <x v="0"/>
    <x v="0"/>
    <s v="No"/>
    <s v="No"/>
    <n v="1"/>
    <n v="8"/>
    <n v="150"/>
    <n v="3"/>
    <n v="2012"/>
    <n v="2"/>
    <n v="7"/>
    <d v="2012-02-07T00:00:00"/>
    <n v="1.8"/>
    <x v="0"/>
  </r>
  <r>
    <n v="7862"/>
    <s v="Bikaner Namkeen Bhandar"/>
    <n v="1"/>
    <s v="New Delhi"/>
    <s v="Kailash Colony"/>
    <n v="77.241637900000001"/>
    <n v="28.5526774"/>
    <s v="Mithai, Street Food"/>
    <s v="Indian Rupees(Rs.)"/>
    <x v="0"/>
    <x v="0"/>
    <s v="No"/>
    <s v="No"/>
    <n v="1"/>
    <n v="9"/>
    <n v="150"/>
    <n v="3.1"/>
    <n v="2013"/>
    <n v="2"/>
    <n v="27"/>
    <d v="2013-02-27T00:00:00"/>
    <n v="1.8"/>
    <x v="0"/>
  </r>
  <r>
    <n v="9529"/>
    <s v="Baba Nagpal Corner"/>
    <n v="1"/>
    <s v="New Delhi"/>
    <s v="Lajpat Nagar 4"/>
    <n v="77.240650000000002"/>
    <n v="28.563788800000001"/>
    <s v="North Indian, Street Food"/>
    <s v="Indian Rupees(Rs.)"/>
    <x v="0"/>
    <x v="0"/>
    <s v="No"/>
    <s v="No"/>
    <n v="1"/>
    <n v="577"/>
    <n v="150"/>
    <n v="4.0999999999999996"/>
    <n v="2011"/>
    <n v="2"/>
    <n v="2"/>
    <d v="2011-02-02T00:00:00"/>
    <n v="1.8"/>
    <x v="0"/>
  </r>
  <r>
    <n v="9996"/>
    <s v="Gopal's"/>
    <n v="1"/>
    <s v="New Delhi"/>
    <s v="Living Style Mall, Jasola"/>
    <n v="77.296747800000006"/>
    <n v="28.541202899999998"/>
    <s v="Ice Cream, Street Food"/>
    <s v="Indian Rupees(Rs.)"/>
    <x v="0"/>
    <x v="0"/>
    <s v="No"/>
    <s v="No"/>
    <n v="1"/>
    <n v="8"/>
    <n v="150"/>
    <n v="2.9"/>
    <n v="2017"/>
    <n v="2"/>
    <n v="16"/>
    <d v="2017-02-16T00:00:00"/>
    <n v="1.8"/>
    <x v="0"/>
  </r>
  <r>
    <n v="308844"/>
    <s v="Zaiqa Kathi Roll &amp; Momos"/>
    <n v="1"/>
    <s v="New Delhi"/>
    <s v="Mayur Vihar Phase 2"/>
    <n v="77.300243100000003"/>
    <n v="28.619912200000002"/>
    <s v="Street Food"/>
    <s v="Indian Rupees(Rs.)"/>
    <x v="0"/>
    <x v="0"/>
    <s v="No"/>
    <s v="No"/>
    <n v="1"/>
    <n v="16"/>
    <n v="150"/>
    <n v="3.3"/>
    <n v="2011"/>
    <n v="2"/>
    <n v="5"/>
    <d v="2011-02-05T00:00:00"/>
    <n v="1.8"/>
    <x v="0"/>
  </r>
  <r>
    <n v="308130"/>
    <s v="Kings Kulfi"/>
    <n v="1"/>
    <s v="New Delhi"/>
    <s v="Moti Nagar"/>
    <n v="77.142468500000007"/>
    <n v="28.6576448"/>
    <s v="Ice Cream"/>
    <s v="Indian Rupees(Rs.)"/>
    <x v="0"/>
    <x v="0"/>
    <s v="No"/>
    <s v="No"/>
    <n v="1"/>
    <n v="39"/>
    <n v="150"/>
    <n v="3.7"/>
    <n v="2017"/>
    <n v="2"/>
    <n v="1"/>
    <d v="2017-02-01T00:00:00"/>
    <n v="1.8"/>
    <x v="0"/>
  </r>
  <r>
    <n v="9095"/>
    <s v="Bombay Bhelpuri"/>
    <n v="1"/>
    <s v="New Delhi"/>
    <s v="South Extension 1"/>
    <n v="77.219722899999994"/>
    <n v="28.569595199999998"/>
    <s v="Street Food, Beverages"/>
    <s v="Indian Rupees(Rs.)"/>
    <x v="0"/>
    <x v="0"/>
    <s v="No"/>
    <s v="No"/>
    <n v="1"/>
    <n v="357"/>
    <n v="150"/>
    <n v="3.9"/>
    <n v="2010"/>
    <n v="2"/>
    <n v="8"/>
    <d v="2010-02-08T00:00:00"/>
    <n v="1.8"/>
    <x v="0"/>
  </r>
  <r>
    <n v="18423112"/>
    <s v="Johny's Vada Pav"/>
    <n v="1"/>
    <s v="New Delhi"/>
    <s v="East Patel Nagar"/>
    <n v="77.173484400000007"/>
    <n v="28.6448988"/>
    <s v="Street Food"/>
    <s v="Indian Rupees(Rs.)"/>
    <x v="0"/>
    <x v="0"/>
    <s v="No"/>
    <s v="No"/>
    <n v="1"/>
    <n v="3"/>
    <n v="150"/>
    <n v="1"/>
    <n v="2017"/>
    <n v="1"/>
    <n v="15"/>
    <d v="2017-01-15T00:00:00"/>
    <n v="1.8"/>
    <x v="0"/>
  </r>
  <r>
    <n v="308849"/>
    <s v="Madras Cafe"/>
    <n v="1"/>
    <s v="New Delhi"/>
    <s v="IP Extension"/>
    <n v="77.303299300000006"/>
    <n v="28.635535399999998"/>
    <s v="South Indian"/>
    <s v="Indian Rupees(Rs.)"/>
    <x v="0"/>
    <x v="0"/>
    <s v="No"/>
    <s v="No"/>
    <n v="1"/>
    <n v="22"/>
    <n v="150"/>
    <n v="3.2"/>
    <n v="2018"/>
    <n v="1"/>
    <n v="25"/>
    <d v="2018-01-25T00:00:00"/>
    <n v="1.8"/>
    <x v="0"/>
  </r>
  <r>
    <n v="18282019"/>
    <s v="Kings Kulfi"/>
    <n v="1"/>
    <s v="New Delhi"/>
    <s v="Jail Road"/>
    <n v="77.097167299999995"/>
    <n v="28.634944600000001"/>
    <s v="Ice Cream"/>
    <s v="Indian Rupees(Rs.)"/>
    <x v="0"/>
    <x v="0"/>
    <s v="No"/>
    <s v="No"/>
    <n v="1"/>
    <n v="10"/>
    <n v="150"/>
    <n v="3.3"/>
    <n v="2015"/>
    <n v="1"/>
    <n v="23"/>
    <d v="2015-01-23T00:00:00"/>
    <n v="1.8"/>
    <x v="0"/>
  </r>
  <r>
    <n v="312949"/>
    <s v="Janta Bakery"/>
    <n v="1"/>
    <s v="New Delhi"/>
    <s v="Jangpura"/>
    <n v="77.248238499999999"/>
    <n v="28.582392599999999"/>
    <s v="Bakery, Fast Food"/>
    <s v="Indian Rupees(Rs.)"/>
    <x v="0"/>
    <x v="0"/>
    <s v="No"/>
    <s v="No"/>
    <n v="1"/>
    <n v="32"/>
    <n v="150"/>
    <n v="3.6"/>
    <n v="2010"/>
    <n v="1"/>
    <n v="10"/>
    <d v="2010-01-10T00:00:00"/>
    <n v="1.8"/>
    <x v="0"/>
  </r>
  <r>
    <n v="304994"/>
    <s v="F 2 Pastry Shop"/>
    <n v="1"/>
    <s v="New Delhi"/>
    <s v="Krishna Nagar"/>
    <n v="77.281282599999997"/>
    <n v="28.6602119"/>
    <s v="Bakery, Fast Food"/>
    <s v="Indian Rupees(Rs.)"/>
    <x v="0"/>
    <x v="0"/>
    <s v="No"/>
    <s v="No"/>
    <n v="1"/>
    <n v="26"/>
    <n v="150"/>
    <n v="3.3"/>
    <n v="2017"/>
    <n v="1"/>
    <n v="10"/>
    <d v="2017-01-10T00:00:00"/>
    <n v="1.8"/>
    <x v="0"/>
  </r>
  <r>
    <n v="309704"/>
    <s v="Sardar A Pure Meat Shop"/>
    <n v="1"/>
    <s v="New Delhi"/>
    <s v="Model Town 3"/>
    <n v="77.184551799999994"/>
    <n v="28.7077411"/>
    <s v="Raw Meats, Fast Food, North Indian"/>
    <s v="Indian Rupees(Rs.)"/>
    <x v="0"/>
    <x v="0"/>
    <s v="No"/>
    <s v="No"/>
    <n v="1"/>
    <n v="13"/>
    <n v="150"/>
    <n v="2.8"/>
    <n v="2015"/>
    <n v="1"/>
    <n v="19"/>
    <d v="2015-01-19T00:00:00"/>
    <n v="1.8"/>
    <x v="0"/>
  </r>
  <r>
    <n v="302694"/>
    <s v="Agarwal Sweets"/>
    <n v="1"/>
    <s v="New Delhi"/>
    <s v="Naraina"/>
    <n v="77.138479399999994"/>
    <n v="28.632181200000002"/>
    <s v="Mithai"/>
    <s v="Indian Rupees(Rs.)"/>
    <x v="0"/>
    <x v="0"/>
    <s v="No"/>
    <s v="No"/>
    <n v="1"/>
    <n v="8"/>
    <n v="150"/>
    <n v="3"/>
    <n v="2013"/>
    <n v="1"/>
    <n v="12"/>
    <d v="2013-01-12T00:00:00"/>
    <n v="1.8"/>
    <x v="0"/>
  </r>
  <r>
    <n v="301931"/>
    <s v="RK Dosa"/>
    <n v="1"/>
    <s v="New Delhi"/>
    <s v="Naraina"/>
    <n v="77.145139499999999"/>
    <n v="28.628595799999999"/>
    <s v="South Indian"/>
    <s v="Indian Rupees(Rs.)"/>
    <x v="0"/>
    <x v="0"/>
    <s v="No"/>
    <s v="No"/>
    <n v="1"/>
    <n v="12"/>
    <n v="150"/>
    <n v="2.8"/>
    <n v="2013"/>
    <n v="1"/>
    <n v="3"/>
    <d v="2013-01-03T00:00:00"/>
    <n v="1.8"/>
    <x v="0"/>
  </r>
  <r>
    <n v="5291"/>
    <s v="Ram G Snacks &amp; Food Corner"/>
    <n v="1"/>
    <s v="New Delhi"/>
    <s v="Netaji Subhash Place"/>
    <n v="77.152336099999999"/>
    <n v="28.6916209"/>
    <s v="North Indian, Chinese, Street Food"/>
    <s v="Indian Rupees(Rs.)"/>
    <x v="0"/>
    <x v="0"/>
    <s v="No"/>
    <s v="No"/>
    <n v="1"/>
    <n v="34"/>
    <n v="150"/>
    <n v="3.5"/>
    <n v="2016"/>
    <n v="1"/>
    <n v="26"/>
    <d v="2016-01-26T00:00:00"/>
    <n v="1.8"/>
    <x v="0"/>
  </r>
  <r>
    <n v="6901"/>
    <s v="Gupta Sweets &amp; Namkeen"/>
    <n v="1"/>
    <s v="New Delhi"/>
    <s v="Punjabi Bagh"/>
    <n v="77.125859000000005"/>
    <n v="28.666219999999999"/>
    <s v="Street Food, Mithai"/>
    <s v="Indian Rupees(Rs.)"/>
    <x v="0"/>
    <x v="0"/>
    <s v="No"/>
    <s v="No"/>
    <n v="1"/>
    <n v="36"/>
    <n v="150"/>
    <n v="3.5"/>
    <n v="2017"/>
    <n v="1"/>
    <n v="20"/>
    <d v="2017-01-20T00:00:00"/>
    <n v="1.8"/>
    <x v="0"/>
  </r>
  <r>
    <n v="18312586"/>
    <s v="Mohit Bakery"/>
    <n v="1"/>
    <s v="New Delhi"/>
    <s v="Sainik Farms"/>
    <n v="77.206069200000002"/>
    <n v="28.516652700000002"/>
    <s v="Bakery, Fast Food"/>
    <s v="Indian Rupees(Rs.)"/>
    <x v="0"/>
    <x v="0"/>
    <s v="No"/>
    <s v="No"/>
    <n v="1"/>
    <n v="1"/>
    <n v="150"/>
    <n v="1"/>
    <n v="2010"/>
    <n v="1"/>
    <n v="26"/>
    <d v="2010-01-26T00:00:00"/>
    <n v="1.8"/>
    <x v="0"/>
  </r>
  <r>
    <n v="18282049"/>
    <s v="Malabar Dosa Hut"/>
    <n v="1"/>
    <s v="New Delhi"/>
    <s v="Saket"/>
    <n v="77.205567290000005"/>
    <n v="28.51544458"/>
    <s v="South Indian"/>
    <s v="Indian Rupees(Rs.)"/>
    <x v="0"/>
    <x v="0"/>
    <s v="No"/>
    <s v="No"/>
    <n v="1"/>
    <n v="15"/>
    <n v="150"/>
    <n v="3.2"/>
    <n v="2014"/>
    <n v="1"/>
    <n v="1"/>
    <d v="2014-01-01T00:00:00"/>
    <n v="1.8"/>
    <x v="0"/>
  </r>
  <r>
    <n v="7591"/>
    <s v="Hot Pot"/>
    <n v="1"/>
    <s v="New Delhi"/>
    <s v="Sarojini Nagar"/>
    <n v="77.195423199999993"/>
    <n v="28.576285200000001"/>
    <s v="Fast Food, Street Food"/>
    <s v="Indian Rupees(Rs.)"/>
    <x v="0"/>
    <x v="0"/>
    <s v="No"/>
    <s v="No"/>
    <n v="1"/>
    <n v="16"/>
    <n v="150"/>
    <n v="2.7"/>
    <n v="2017"/>
    <n v="1"/>
    <n v="14"/>
    <d v="2017-01-14T00:00:00"/>
    <n v="1.8"/>
    <x v="0"/>
  </r>
  <r>
    <n v="18423872"/>
    <s v="Aggarwal Sweets"/>
    <n v="1"/>
    <s v="New Delhi"/>
    <s v="Shahdara"/>
    <n v="77.289792669999997"/>
    <n v="28.68933208"/>
    <s v="Mithai"/>
    <s v="Indian Rupees(Rs.)"/>
    <x v="0"/>
    <x v="0"/>
    <s v="No"/>
    <s v="No"/>
    <n v="1"/>
    <n v="1"/>
    <n v="150"/>
    <n v="1"/>
    <n v="2016"/>
    <n v="1"/>
    <n v="18"/>
    <d v="2016-01-18T00:00:00"/>
    <n v="1.8"/>
    <x v="0"/>
  </r>
  <r>
    <n v="304281"/>
    <s v="Bengal Sweet Palace"/>
    <n v="1"/>
    <s v="New Delhi"/>
    <s v="Vasant Vihar"/>
    <n v="77.163692639999994"/>
    <n v="28.565174549999998"/>
    <s v="Mithai, Street Food"/>
    <s v="Indian Rupees(Rs.)"/>
    <x v="0"/>
    <x v="0"/>
    <s v="No"/>
    <s v="No"/>
    <n v="1"/>
    <n v="28"/>
    <n v="150"/>
    <n v="3.3"/>
    <n v="2010"/>
    <n v="1"/>
    <n v="5"/>
    <d v="2010-01-05T00:00:00"/>
    <n v="1.8"/>
    <x v="0"/>
  </r>
  <r>
    <n v="18222587"/>
    <s v="Mehta Restaurant"/>
    <n v="1"/>
    <s v="New Delhi"/>
    <s v="Daryaganj"/>
    <n v="77.2403616"/>
    <n v="28.644288700000001"/>
    <s v="Street Food, Mithai"/>
    <s v="Indian Rupees(Rs.)"/>
    <x v="0"/>
    <x v="0"/>
    <s v="No"/>
    <s v="No"/>
    <n v="1"/>
    <n v="6"/>
    <n v="150"/>
    <n v="3.2"/>
    <n v="2016"/>
    <n v="12"/>
    <n v="27"/>
    <d v="2016-12-27T00:00:00"/>
    <n v="1.8"/>
    <x v="0"/>
  </r>
  <r>
    <n v="9883"/>
    <s v="Aggarwal Eating Point"/>
    <n v="1"/>
    <s v="New Delhi"/>
    <s v="East of Kailash"/>
    <n v="77.253707570000003"/>
    <n v="28.55692569"/>
    <s v="Street Food, Mithai"/>
    <s v="Indian Rupees(Rs.)"/>
    <x v="0"/>
    <x v="0"/>
    <s v="No"/>
    <s v="No"/>
    <n v="1"/>
    <n v="2"/>
    <n v="150"/>
    <n v="1"/>
    <n v="2010"/>
    <n v="12"/>
    <n v="3"/>
    <d v="2010-12-03T00:00:00"/>
    <n v="1.8"/>
    <x v="0"/>
  </r>
  <r>
    <n v="7891"/>
    <s v="Aggarwal Sweet India"/>
    <n v="1"/>
    <s v="New Delhi"/>
    <s v="Jangpura"/>
    <n v="77.245072699999994"/>
    <n v="28.5830716"/>
    <s v="Mithai, Street Food"/>
    <s v="Indian Rupees(Rs.)"/>
    <x v="0"/>
    <x v="0"/>
    <s v="No"/>
    <s v="No"/>
    <n v="1"/>
    <n v="15"/>
    <n v="150"/>
    <n v="2.8"/>
    <n v="2010"/>
    <n v="12"/>
    <n v="20"/>
    <d v="2010-12-20T00:00:00"/>
    <n v="1.8"/>
    <x v="0"/>
  </r>
  <r>
    <n v="311871"/>
    <s v="Pappu Chat Bhandar"/>
    <n v="1"/>
    <s v="New Delhi"/>
    <s v="Janpath"/>
    <n v="77.222597300000004"/>
    <n v="28.627671400000001"/>
    <s v="Street Food"/>
    <s v="Indian Rupees(Rs.)"/>
    <x v="0"/>
    <x v="0"/>
    <s v="No"/>
    <s v="No"/>
    <n v="1"/>
    <n v="19"/>
    <n v="150"/>
    <n v="3.5"/>
    <n v="2016"/>
    <n v="12"/>
    <n v="17"/>
    <d v="2016-12-17T00:00:00"/>
    <n v="1.8"/>
    <x v="0"/>
  </r>
  <r>
    <n v="307951"/>
    <s v="Just Vada Pav"/>
    <n v="1"/>
    <s v="New Delhi"/>
    <s v="Kalkaji"/>
    <n v="77.252930739999996"/>
    <n v="28.542861219999999"/>
    <s v="Street Food"/>
    <s v="Indian Rupees(Rs.)"/>
    <x v="0"/>
    <x v="0"/>
    <s v="No"/>
    <s v="No"/>
    <n v="1"/>
    <n v="94"/>
    <n v="150"/>
    <n v="3.6"/>
    <n v="2013"/>
    <n v="12"/>
    <n v="26"/>
    <d v="2013-12-26T00:00:00"/>
    <n v="1.8"/>
    <x v="0"/>
  </r>
  <r>
    <n v="9513"/>
    <s v="Jeet Chaat Bhandar"/>
    <n v="1"/>
    <s v="New Delhi"/>
    <s v="Kirti Nagar"/>
    <n v="77.129287000000005"/>
    <n v="28.651894899999999"/>
    <s v="Street Food"/>
    <s v="Indian Rupees(Rs.)"/>
    <x v="0"/>
    <x v="0"/>
    <s v="No"/>
    <s v="No"/>
    <n v="1"/>
    <n v="23"/>
    <n v="150"/>
    <n v="3.5"/>
    <n v="2016"/>
    <n v="12"/>
    <n v="24"/>
    <d v="2016-12-24T00:00:00"/>
    <n v="1.8"/>
    <x v="0"/>
  </r>
  <r>
    <n v="9280"/>
    <s v="Sweetheart Cupcakes"/>
    <n v="1"/>
    <s v="New Delhi"/>
    <s v="Naraina"/>
    <n v="0"/>
    <n v="0"/>
    <s v="Desserts"/>
    <s v="Indian Rupees(Rs.)"/>
    <x v="0"/>
    <x v="0"/>
    <s v="No"/>
    <s v="No"/>
    <n v="1"/>
    <n v="21"/>
    <n v="150"/>
    <n v="3.1"/>
    <n v="2010"/>
    <n v="12"/>
    <n v="3"/>
    <d v="2010-12-03T00:00:00"/>
    <n v="1.8"/>
    <x v="0"/>
  </r>
  <r>
    <n v="300337"/>
    <s v="Hot Spot Roll Corner"/>
    <n v="1"/>
    <s v="New Delhi"/>
    <s v="Paschim Vihar"/>
    <n v="77.101516669999995"/>
    <n v="28.669808329999999"/>
    <s v="Fast Food"/>
    <s v="Indian Rupees(Rs.)"/>
    <x v="0"/>
    <x v="0"/>
    <s v="No"/>
    <s v="No"/>
    <n v="1"/>
    <n v="34"/>
    <n v="150"/>
    <n v="3.2"/>
    <n v="2012"/>
    <n v="12"/>
    <n v="4"/>
    <d v="2012-12-04T00:00:00"/>
    <n v="1.8"/>
    <x v="0"/>
  </r>
  <r>
    <n v="1123"/>
    <s v="Hill Chillz 26"/>
    <n v="1"/>
    <s v="New Delhi"/>
    <s v="Pitampura"/>
    <n v="77.135059600000005"/>
    <n v="28.688372699999999"/>
    <s v="Ice Cream, Desserts"/>
    <s v="Indian Rupees(Rs.)"/>
    <x v="0"/>
    <x v="0"/>
    <s v="No"/>
    <s v="No"/>
    <n v="1"/>
    <n v="41"/>
    <n v="150"/>
    <n v="3.1"/>
    <n v="2016"/>
    <n v="12"/>
    <n v="18"/>
    <d v="2016-12-18T00:00:00"/>
    <n v="1.8"/>
    <x v="0"/>
  </r>
  <r>
    <n v="7905"/>
    <s v="Moni Bakers"/>
    <n v="1"/>
    <s v="New Delhi"/>
    <s v="Sarita Vihar"/>
    <n v="77.297215199999997"/>
    <n v="28.5325746"/>
    <s v="Bakery"/>
    <s v="Indian Rupees(Rs.)"/>
    <x v="0"/>
    <x v="0"/>
    <s v="No"/>
    <s v="No"/>
    <n v="1"/>
    <n v="2"/>
    <n v="150"/>
    <n v="1"/>
    <n v="2012"/>
    <n v="12"/>
    <n v="19"/>
    <d v="2012-12-19T00:00:00"/>
    <n v="1.8"/>
    <x v="0"/>
  </r>
  <r>
    <n v="18128874"/>
    <s v="Chaska"/>
    <n v="1"/>
    <s v="New Delhi"/>
    <s v="Shahdara"/>
    <n v="0"/>
    <n v="0"/>
    <s v="Chinese, Street Food"/>
    <s v="Indian Rupees(Rs.)"/>
    <x v="0"/>
    <x v="0"/>
    <s v="No"/>
    <s v="No"/>
    <n v="1"/>
    <n v="2"/>
    <n v="150"/>
    <n v="1"/>
    <n v="2015"/>
    <n v="12"/>
    <n v="8"/>
    <d v="2015-12-08T00:00:00"/>
    <n v="1.8"/>
    <x v="0"/>
  </r>
  <r>
    <n v="18312616"/>
    <s v="Anand Sweets"/>
    <n v="1"/>
    <s v="New Delhi"/>
    <s v="South Extension 2"/>
    <n v="77.219405469999998"/>
    <n v="28.564028489999998"/>
    <s v="Mithai, Street Food"/>
    <s v="Indian Rupees(Rs.)"/>
    <x v="0"/>
    <x v="0"/>
    <s v="No"/>
    <s v="No"/>
    <n v="1"/>
    <n v="2"/>
    <n v="150"/>
    <n v="1"/>
    <n v="2010"/>
    <n v="12"/>
    <n v="14"/>
    <d v="2010-12-14T00:00:00"/>
    <n v="1.8"/>
    <x v="0"/>
  </r>
  <r>
    <n v="304161"/>
    <s v="Sagar Choley Bhatoorey"/>
    <n v="1"/>
    <s v="New Delhi"/>
    <s v="Tilak Nagar"/>
    <n v="77.1006304"/>
    <n v="28.644812099999999"/>
    <s v="Street Food"/>
    <s v="Indian Rupees(Rs.)"/>
    <x v="0"/>
    <x v="0"/>
    <s v="No"/>
    <s v="No"/>
    <n v="1"/>
    <n v="26"/>
    <n v="150"/>
    <n v="3.2"/>
    <n v="2017"/>
    <n v="12"/>
    <n v="12"/>
    <d v="2017-12-12T00:00:00"/>
    <n v="1.8"/>
    <x v="0"/>
  </r>
  <r>
    <n v="18357525"/>
    <s v="EDC Mania"/>
    <n v="1"/>
    <s v="New Delhi"/>
    <s v="Yusuf Sarai"/>
    <n v="77.213265699999994"/>
    <n v="28.561665699999999"/>
    <s v="Fast Food"/>
    <s v="Indian Rupees(Rs.)"/>
    <x v="0"/>
    <x v="0"/>
    <s v="No"/>
    <s v="No"/>
    <n v="1"/>
    <n v="2"/>
    <n v="150"/>
    <n v="1"/>
    <n v="2016"/>
    <n v="12"/>
    <n v="9"/>
    <d v="2016-12-09T00:00:00"/>
    <n v="1.8"/>
    <x v="0"/>
  </r>
  <r>
    <n v="18206818"/>
    <s v="Kumar Sweet House"/>
    <n v="1"/>
    <s v="New Delhi"/>
    <s v="Daryaganj"/>
    <n v="77.244421900000006"/>
    <n v="28.645251900000002"/>
    <s v="Mithai, Street Food"/>
    <s v="Indian Rupees(Rs.)"/>
    <x v="0"/>
    <x v="0"/>
    <s v="No"/>
    <s v="No"/>
    <n v="1"/>
    <n v="1"/>
    <n v="150"/>
    <n v="1"/>
    <n v="2012"/>
    <n v="11"/>
    <n v="6"/>
    <d v="2012-11-06T00:00:00"/>
    <n v="1.8"/>
    <x v="0"/>
  </r>
  <r>
    <n v="9879"/>
    <s v="Gulati Food Corner"/>
    <n v="1"/>
    <s v="New Delhi"/>
    <s v="Defence Colony"/>
    <n v="77.226010400000007"/>
    <n v="28.573151899999999"/>
    <s v="Chinese"/>
    <s v="Indian Rupees(Rs.)"/>
    <x v="0"/>
    <x v="0"/>
    <s v="No"/>
    <s v="No"/>
    <n v="1"/>
    <n v="2"/>
    <n v="150"/>
    <n v="1"/>
    <n v="2012"/>
    <n v="11"/>
    <n v="18"/>
    <d v="2012-11-18T00:00:00"/>
    <n v="1.8"/>
    <x v="0"/>
  </r>
  <r>
    <n v="5455"/>
    <s v="Laxmi Ice Cream"/>
    <n v="1"/>
    <s v="New Delhi"/>
    <s v="Delhi University-GTB Nagar"/>
    <n v="77.204450699999995"/>
    <n v="28.696885900000002"/>
    <s v="Ice Cream, Desserts"/>
    <s v="Indian Rupees(Rs.)"/>
    <x v="0"/>
    <x v="0"/>
    <s v="No"/>
    <s v="No"/>
    <n v="1"/>
    <n v="93"/>
    <n v="150"/>
    <n v="3.7"/>
    <n v="2013"/>
    <n v="11"/>
    <n v="12"/>
    <d v="2013-11-12T00:00:00"/>
    <n v="1.8"/>
    <x v="0"/>
  </r>
  <r>
    <n v="18313153"/>
    <s v="Food Master's Galley"/>
    <n v="1"/>
    <s v="New Delhi"/>
    <s v="Kailash Colony"/>
    <n v="0"/>
    <n v="0"/>
    <s v="North Indian, Chinese"/>
    <s v="Indian Rupees(Rs.)"/>
    <x v="0"/>
    <x v="0"/>
    <s v="No"/>
    <s v="No"/>
    <n v="1"/>
    <n v="2"/>
    <n v="150"/>
    <n v="1"/>
    <n v="2011"/>
    <n v="11"/>
    <n v="26"/>
    <d v="2011-11-26T00:00:00"/>
    <n v="1.8"/>
    <x v="0"/>
  </r>
  <r>
    <n v="18317229"/>
    <s v="Radhe Shyam"/>
    <n v="1"/>
    <s v="New Delhi"/>
    <s v="Kalkaji"/>
    <n v="77.2594998"/>
    <n v="28.538157519999999"/>
    <s v="Street Food"/>
    <s v="Indian Rupees(Rs.)"/>
    <x v="0"/>
    <x v="0"/>
    <s v="No"/>
    <s v="No"/>
    <n v="1"/>
    <n v="10"/>
    <n v="150"/>
    <n v="2.8"/>
    <n v="2017"/>
    <n v="11"/>
    <n v="18"/>
    <d v="2017-11-18T00:00:00"/>
    <n v="1.8"/>
    <x v="0"/>
  </r>
  <r>
    <n v="304628"/>
    <s v="Prabhu Chaat Bhandar"/>
    <n v="1"/>
    <s v="New Delhi"/>
    <s v="Khan Market"/>
    <n v="77.227672100000007"/>
    <n v="28.609561899999999"/>
    <s v="Street Food"/>
    <s v="Indian Rupees(Rs.)"/>
    <x v="0"/>
    <x v="0"/>
    <s v="No"/>
    <s v="No"/>
    <n v="1"/>
    <n v="242"/>
    <n v="150"/>
    <n v="3.2"/>
    <n v="2014"/>
    <n v="11"/>
    <n v="17"/>
    <d v="2014-11-17T00:00:00"/>
    <n v="1.8"/>
    <x v="0"/>
  </r>
  <r>
    <n v="304267"/>
    <s v="Bansal Sweet"/>
    <n v="1"/>
    <s v="New Delhi"/>
    <s v="Mayur Vihar Phase 1"/>
    <n v="77.293429500000002"/>
    <n v="28.6082009"/>
    <s v="Desserts, Street Food"/>
    <s v="Indian Rupees(Rs.)"/>
    <x v="0"/>
    <x v="0"/>
    <s v="No"/>
    <s v="No"/>
    <n v="1"/>
    <n v="20"/>
    <n v="150"/>
    <n v="2.7"/>
    <n v="2016"/>
    <n v="11"/>
    <n v="17"/>
    <d v="2016-11-17T00:00:00"/>
    <n v="1.8"/>
    <x v="0"/>
  </r>
  <r>
    <n v="18441658"/>
    <s v="Kanshi Ram Chole Kulche Wala"/>
    <n v="1"/>
    <s v="New Delhi"/>
    <s v="Naraina"/>
    <n v="77.1559168"/>
    <n v="28.624284400000001"/>
    <s v="Street Food"/>
    <s v="Indian Rupees(Rs.)"/>
    <x v="0"/>
    <x v="0"/>
    <s v="No"/>
    <s v="No"/>
    <n v="1"/>
    <n v="13"/>
    <n v="150"/>
    <n v="3.4"/>
    <n v="2018"/>
    <n v="11"/>
    <n v="22"/>
    <d v="2018-11-22T00:00:00"/>
    <n v="1.8"/>
    <x v="0"/>
  </r>
  <r>
    <n v="8718"/>
    <s v="Hans Fast Food Center"/>
    <n v="1"/>
    <s v="New Delhi"/>
    <s v="Naraina"/>
    <n v="77.138331699999995"/>
    <n v="28.631776899999998"/>
    <s v="Fast Food, Desserts"/>
    <s v="Indian Rupees(Rs.)"/>
    <x v="0"/>
    <x v="0"/>
    <s v="No"/>
    <s v="No"/>
    <n v="1"/>
    <n v="2"/>
    <n v="150"/>
    <n v="1"/>
    <n v="2018"/>
    <n v="11"/>
    <n v="14"/>
    <d v="2018-11-14T00:00:00"/>
    <n v="1.8"/>
    <x v="0"/>
  </r>
  <r>
    <n v="9040"/>
    <s v="Kings Kulfi"/>
    <n v="1"/>
    <s v="New Delhi"/>
    <s v="Pacific Mall, Tagore Garden"/>
    <n v="77.105974900000007"/>
    <n v="28.6425056"/>
    <s v="Desserts, Ice Cream"/>
    <s v="Indian Rupees(Rs.)"/>
    <x v="0"/>
    <x v="0"/>
    <s v="No"/>
    <s v="No"/>
    <n v="1"/>
    <n v="18"/>
    <n v="150"/>
    <n v="3.3"/>
    <n v="2010"/>
    <n v="11"/>
    <n v="14"/>
    <d v="2010-11-14T00:00:00"/>
    <n v="1.8"/>
    <x v="0"/>
  </r>
  <r>
    <n v="300334"/>
    <s v="RTW"/>
    <n v="1"/>
    <s v="New Delhi"/>
    <s v="Paschim Vihar"/>
    <n v="77.091943549999996"/>
    <n v="28.66727869"/>
    <s v="Street Food"/>
    <s v="Indian Rupees(Rs.)"/>
    <x v="0"/>
    <x v="0"/>
    <s v="No"/>
    <s v="No"/>
    <n v="1"/>
    <n v="49"/>
    <n v="150"/>
    <n v="2.6"/>
    <n v="2017"/>
    <n v="11"/>
    <n v="8"/>
    <d v="2017-11-08T00:00:00"/>
    <n v="1.8"/>
    <x v="0"/>
  </r>
  <r>
    <n v="18480928"/>
    <s v="Jee Aao Jee Chole Bhature"/>
    <n v="1"/>
    <s v="New Delhi"/>
    <s v="Rajinder Nagar"/>
    <n v="0"/>
    <n v="0"/>
    <s v="Street Food"/>
    <s v="Indian Rupees(Rs.)"/>
    <x v="0"/>
    <x v="0"/>
    <s v="No"/>
    <s v="No"/>
    <n v="1"/>
    <n v="1"/>
    <n v="150"/>
    <n v="1"/>
    <n v="2011"/>
    <n v="11"/>
    <n v="21"/>
    <d v="2011-11-21T00:00:00"/>
    <n v="1.8"/>
    <x v="0"/>
  </r>
  <r>
    <n v="18423863"/>
    <s v="Prakash Sweets"/>
    <n v="1"/>
    <s v="New Delhi"/>
    <s v="Shahdara"/>
    <n v="77.292308399999996"/>
    <n v="28.689506999999999"/>
    <s v="Mithai, Street Food"/>
    <s v="Indian Rupees(Rs.)"/>
    <x v="0"/>
    <x v="0"/>
    <s v="No"/>
    <s v="No"/>
    <n v="1"/>
    <n v="1"/>
    <n v="150"/>
    <n v="1"/>
    <n v="2010"/>
    <n v="11"/>
    <n v="9"/>
    <d v="2010-11-09T00:00:00"/>
    <n v="1.8"/>
    <x v="0"/>
  </r>
  <r>
    <n v="18288644"/>
    <s v="Sardar A Pure Meat Shop"/>
    <n v="1"/>
    <s v="New Delhi"/>
    <s v="Shahdara"/>
    <n v="77.285849200000001"/>
    <n v="28.6766696"/>
    <s v="Raw Meats, Fast Food, North Indian"/>
    <s v="Indian Rupees(Rs.)"/>
    <x v="0"/>
    <x v="0"/>
    <s v="No"/>
    <s v="No"/>
    <n v="1"/>
    <n v="3"/>
    <n v="150"/>
    <n v="1"/>
    <n v="2011"/>
    <n v="11"/>
    <n v="9"/>
    <d v="2011-11-09T00:00:00"/>
    <n v="1.8"/>
    <x v="0"/>
  </r>
  <r>
    <n v="301907"/>
    <s v="Sargam Sweets"/>
    <n v="1"/>
    <s v="New Delhi"/>
    <s v="Uttam Nagar"/>
    <n v="77.039201800000001"/>
    <n v="28.6209825"/>
    <s v="Desserts, Street Food"/>
    <s v="Indian Rupees(Rs.)"/>
    <x v="0"/>
    <x v="0"/>
    <s v="No"/>
    <s v="No"/>
    <n v="1"/>
    <n v="2"/>
    <n v="150"/>
    <n v="1"/>
    <n v="2017"/>
    <n v="11"/>
    <n v="11"/>
    <d v="2017-11-11T00:00:00"/>
    <n v="1.8"/>
    <x v="0"/>
  </r>
  <r>
    <n v="304737"/>
    <s v="Bishan Swaroop Chaat Bhandar"/>
    <n v="1"/>
    <s v="New Delhi"/>
    <s v="Chandni Chowk"/>
    <n v="77.230950399999998"/>
    <n v="28.656152500000001"/>
    <s v="Street Food"/>
    <s v="Indian Rupees(Rs.)"/>
    <x v="0"/>
    <x v="0"/>
    <s v="No"/>
    <s v="No"/>
    <n v="1"/>
    <n v="40"/>
    <n v="150"/>
    <n v="3.7"/>
    <n v="2015"/>
    <n v="10"/>
    <n v="10"/>
    <d v="2015-10-10T00:00:00"/>
    <n v="1.8"/>
    <x v="0"/>
  </r>
  <r>
    <n v="308894"/>
    <s v="Khan Omelette Corner"/>
    <n v="1"/>
    <s v="New Delhi"/>
    <s v="Chandni Chowk"/>
    <n v="77.221510899999998"/>
    <n v="28.655198200000001"/>
    <s v="Fast Food"/>
    <s v="Indian Rupees(Rs.)"/>
    <x v="0"/>
    <x v="0"/>
    <s v="No"/>
    <s v="No"/>
    <n v="1"/>
    <n v="43"/>
    <n v="150"/>
    <n v="3.6"/>
    <n v="2015"/>
    <n v="10"/>
    <n v="12"/>
    <d v="2015-10-12T00:00:00"/>
    <n v="1.8"/>
    <x v="0"/>
  </r>
  <r>
    <n v="7620"/>
    <s v="Kolkata Hot Kathi Roll"/>
    <n v="1"/>
    <s v="New Delhi"/>
    <s v="Chittaranjan Park"/>
    <n v="77.248562800000002"/>
    <n v="28.540102699999998"/>
    <s v="Fast Food"/>
    <s v="Indian Rupees(Rs.)"/>
    <x v="0"/>
    <x v="0"/>
    <s v="No"/>
    <s v="No"/>
    <n v="1"/>
    <n v="35"/>
    <n v="150"/>
    <n v="3.2"/>
    <n v="2014"/>
    <n v="10"/>
    <n v="7"/>
    <d v="2014-10-07T00:00:00"/>
    <n v="1.8"/>
    <x v="0"/>
  </r>
  <r>
    <n v="7897"/>
    <s v="Govinda's Confectionery"/>
    <n v="1"/>
    <s v="New Delhi"/>
    <s v="East of Kailash"/>
    <n v="77.253503719999998"/>
    <n v="28.556444500000001"/>
    <s v="Bakery"/>
    <s v="Indian Rupees(Rs.)"/>
    <x v="0"/>
    <x v="0"/>
    <s v="No"/>
    <s v="No"/>
    <n v="1"/>
    <n v="12"/>
    <n v="150"/>
    <n v="3.1"/>
    <n v="2013"/>
    <n v="10"/>
    <n v="7"/>
    <d v="2013-10-07T00:00:00"/>
    <n v="1.8"/>
    <x v="0"/>
  </r>
  <r>
    <n v="9011"/>
    <s v="M J Dosa Corner"/>
    <n v="1"/>
    <s v="New Delhi"/>
    <s v="Karol Bagh"/>
    <n v="77.187022600000006"/>
    <n v="28.645774899999999"/>
    <s v="South Indian"/>
    <s v="Indian Rupees(Rs.)"/>
    <x v="0"/>
    <x v="0"/>
    <s v="No"/>
    <s v="No"/>
    <n v="1"/>
    <n v="36"/>
    <n v="150"/>
    <n v="2.9"/>
    <n v="2017"/>
    <n v="10"/>
    <n v="22"/>
    <d v="2017-10-22T00:00:00"/>
    <n v="1.8"/>
    <x v="0"/>
  </r>
  <r>
    <n v="300350"/>
    <s v="Raj Sweets"/>
    <n v="1"/>
    <s v="New Delhi"/>
    <s v="Karol Bagh"/>
    <n v="77.20225945"/>
    <n v="28.657957249999999"/>
    <s v="Mithai"/>
    <s v="Indian Rupees(Rs.)"/>
    <x v="0"/>
    <x v="0"/>
    <s v="No"/>
    <s v="No"/>
    <n v="1"/>
    <n v="9"/>
    <n v="150"/>
    <n v="2.8"/>
    <n v="2016"/>
    <n v="10"/>
    <n v="21"/>
    <d v="2016-10-21T00:00:00"/>
    <n v="1.8"/>
    <x v="0"/>
  </r>
  <r>
    <n v="9016"/>
    <s v="Ravi Raj Di Kulfi"/>
    <n v="1"/>
    <s v="New Delhi"/>
    <s v="Karol Bagh"/>
    <n v="77.190167299999999"/>
    <n v="28.649659"/>
    <s v="Desserts"/>
    <s v="Indian Rupees(Rs.)"/>
    <x v="0"/>
    <x v="0"/>
    <s v="No"/>
    <s v="No"/>
    <n v="1"/>
    <n v="99"/>
    <n v="150"/>
    <n v="3.6"/>
    <n v="2018"/>
    <n v="10"/>
    <n v="26"/>
    <d v="2018-10-26T00:00:00"/>
    <n v="1.8"/>
    <x v="0"/>
  </r>
  <r>
    <n v="301110"/>
    <s v="Zaika Kathi Rolls"/>
    <n v="1"/>
    <s v="New Delhi"/>
    <s v="Mayur Vihar Phase 3"/>
    <n v="77.329291499999997"/>
    <n v="28.602922199999998"/>
    <s v="Fast Food"/>
    <s v="Indian Rupees(Rs.)"/>
    <x v="0"/>
    <x v="0"/>
    <s v="No"/>
    <s v="No"/>
    <n v="1"/>
    <n v="13"/>
    <n v="150"/>
    <n v="3"/>
    <n v="2012"/>
    <n v="10"/>
    <n v="23"/>
    <d v="2012-10-23T00:00:00"/>
    <n v="1.8"/>
    <x v="0"/>
  </r>
  <r>
    <n v="313368"/>
    <s v="Naturals Ice Cream"/>
    <n v="1"/>
    <s v="New Delhi"/>
    <s v="Rajouri Garden"/>
    <n v="77.119594199999995"/>
    <n v="28.647233"/>
    <s v="Ice Cream"/>
    <s v="Indian Rupees(Rs.)"/>
    <x v="0"/>
    <x v="1"/>
    <s v="No"/>
    <s v="No"/>
    <n v="1"/>
    <n v="474"/>
    <n v="150"/>
    <n v="4.7"/>
    <n v="2010"/>
    <n v="10"/>
    <n v="3"/>
    <d v="2010-10-03T00:00:00"/>
    <n v="1.8"/>
    <x v="0"/>
  </r>
  <r>
    <n v="18423140"/>
    <s v="Gareeb Dhaba"/>
    <n v="1"/>
    <s v="New Delhi"/>
    <s v="Shahdara"/>
    <n v="77.292001299999995"/>
    <n v="28.687645100000001"/>
    <s v="Mughlai"/>
    <s v="Indian Rupees(Rs.)"/>
    <x v="0"/>
    <x v="0"/>
    <s v="No"/>
    <s v="No"/>
    <n v="1"/>
    <n v="1"/>
    <n v="150"/>
    <n v="1"/>
    <n v="2010"/>
    <n v="10"/>
    <n v="9"/>
    <d v="2010-10-09T00:00:00"/>
    <n v="1.8"/>
    <x v="0"/>
  </r>
  <r>
    <n v="300560"/>
    <s v="Sethi's The Cake Shop"/>
    <n v="1"/>
    <s v="New Delhi"/>
    <s v="Subhash Nagar"/>
    <n v="77.104984799999997"/>
    <n v="28.637256699999998"/>
    <s v="Bakery, Fast Food"/>
    <s v="Indian Rupees(Rs.)"/>
    <x v="0"/>
    <x v="0"/>
    <s v="No"/>
    <s v="No"/>
    <n v="1"/>
    <n v="16"/>
    <n v="150"/>
    <n v="2.8"/>
    <n v="2014"/>
    <n v="10"/>
    <n v="14"/>
    <d v="2014-10-14T00:00:00"/>
    <n v="1.8"/>
    <x v="0"/>
  </r>
  <r>
    <n v="18037798"/>
    <s v="Sehyog Alpahar"/>
    <n v="1"/>
    <s v="New Delhi"/>
    <s v="Tilak Nagar"/>
    <n v="77.096673600000003"/>
    <n v="28.637326000000002"/>
    <s v="South Indian, Chinese"/>
    <s v="Indian Rupees(Rs.)"/>
    <x v="0"/>
    <x v="0"/>
    <s v="No"/>
    <s v="No"/>
    <n v="1"/>
    <n v="10"/>
    <n v="150"/>
    <n v="3.2"/>
    <n v="2012"/>
    <n v="10"/>
    <n v="17"/>
    <d v="2012-10-17T00:00:00"/>
    <n v="1.8"/>
    <x v="0"/>
  </r>
  <r>
    <n v="18359288"/>
    <s v="Manohar Cakes &amp; Bikaneri"/>
    <n v="1"/>
    <s v="New Delhi"/>
    <s v="Vijay Nagar"/>
    <n v="77.2013137"/>
    <n v="28.6914552"/>
    <s v="Mithai, Fast Food"/>
    <s v="Indian Rupees(Rs.)"/>
    <x v="0"/>
    <x v="0"/>
    <s v="No"/>
    <s v="No"/>
    <n v="1"/>
    <n v="18"/>
    <n v="150"/>
    <n v="3.5"/>
    <n v="2011"/>
    <n v="10"/>
    <n v="11"/>
    <d v="2011-10-11T00:00:00"/>
    <n v="1.8"/>
    <x v="0"/>
  </r>
  <r>
    <n v="304475"/>
    <s v="EDC Mania"/>
    <n v="1"/>
    <s v="New Delhi"/>
    <s v="Yusuf Sarai"/>
    <n v="77.212536799999995"/>
    <n v="28.561291700000002"/>
    <s v="Fast Food"/>
    <s v="Indian Rupees(Rs.)"/>
    <x v="0"/>
    <x v="0"/>
    <s v="No"/>
    <s v="No"/>
    <n v="1"/>
    <n v="39"/>
    <n v="150"/>
    <n v="3.3"/>
    <n v="2016"/>
    <n v="10"/>
    <n v="28"/>
    <d v="2016-10-28T00:00:00"/>
    <n v="1.8"/>
    <x v="0"/>
  </r>
  <r>
    <n v="18279476"/>
    <s v="Choice Corner"/>
    <n v="1"/>
    <s v="New Delhi"/>
    <s v="Rajinder Nagar"/>
    <n v="77.184198699999996"/>
    <n v="28.636219499999999"/>
    <s v="Street Food"/>
    <s v="Indian Rupees(Rs.)"/>
    <x v="0"/>
    <x v="0"/>
    <s v="No"/>
    <s v="No"/>
    <n v="1"/>
    <n v="6"/>
    <n v="120"/>
    <n v="3"/>
    <n v="2014"/>
    <n v="9"/>
    <n v="2"/>
    <d v="2014-09-02T00:00:00"/>
    <n v="1.44"/>
    <x v="0"/>
  </r>
  <r>
    <n v="302757"/>
    <s v="Shahi Kachauri"/>
    <n v="1"/>
    <s v="New Delhi"/>
    <s v="Uttam Nagar"/>
    <n v="77.056941100000003"/>
    <n v="28.621890400000002"/>
    <s v="Street Food"/>
    <s v="Indian Rupees(Rs.)"/>
    <x v="0"/>
    <x v="0"/>
    <s v="No"/>
    <s v="No"/>
    <n v="1"/>
    <n v="4"/>
    <n v="50"/>
    <n v="2.8"/>
    <n v="2013"/>
    <n v="8"/>
    <n v="5"/>
    <d v="2013-08-05T00:00:00"/>
    <n v="0.6"/>
    <x v="0"/>
  </r>
  <r>
    <n v="305720"/>
    <s v="Shri Ram Poori Wale"/>
    <n v="1"/>
    <s v="New Delhi"/>
    <s v="Kirti Nagar"/>
    <n v="77.140786599999998"/>
    <n v="28.657062100000001"/>
    <s v="Street Food"/>
    <s v="Indian Rupees(Rs.)"/>
    <x v="0"/>
    <x v="0"/>
    <s v="No"/>
    <s v="No"/>
    <n v="1"/>
    <n v="8"/>
    <n v="50"/>
    <n v="2.8"/>
    <n v="2018"/>
    <n v="7"/>
    <n v="23"/>
    <d v="2018-07-23T00:00:00"/>
    <n v="0.6"/>
    <x v="0"/>
  </r>
  <r>
    <n v="308839"/>
    <s v="Duggal Snacks"/>
    <n v="1"/>
    <s v="New Delhi"/>
    <s v="Mayur Vihar Phase 2"/>
    <n v="77.300648899999999"/>
    <n v="28.6193502"/>
    <s v="Street Food"/>
    <s v="Indian Rupees(Rs.)"/>
    <x v="0"/>
    <x v="0"/>
    <s v="No"/>
    <s v="No"/>
    <n v="1"/>
    <n v="32"/>
    <n v="50"/>
    <n v="3.6"/>
    <n v="2010"/>
    <n v="4"/>
    <n v="3"/>
    <d v="2010-04-03T00:00:00"/>
    <n v="0.6"/>
    <x v="0"/>
  </r>
  <r>
    <n v="302835"/>
    <s v="Aggarwal Jalebi Wale"/>
    <n v="1"/>
    <s v="New Delhi"/>
    <s v="Uttam Nagar"/>
    <n v="77.063507000000001"/>
    <n v="28.621718699999999"/>
    <s v="Street Food"/>
    <s v="Indian Rupees(Rs.)"/>
    <x v="0"/>
    <x v="0"/>
    <s v="No"/>
    <s v="No"/>
    <n v="1"/>
    <n v="3"/>
    <n v="50"/>
    <n v="1"/>
    <n v="2012"/>
    <n v="4"/>
    <n v="22"/>
    <d v="2012-04-22T00:00:00"/>
    <n v="0.6"/>
    <x v="0"/>
  </r>
  <r>
    <n v="18175322"/>
    <s v="Sardar Ji"/>
    <n v="1"/>
    <s v="New Delhi"/>
    <s v="Naraina"/>
    <n v="0"/>
    <n v="0"/>
    <s v="North Indian, Mughlai"/>
    <s v="Indian Rupees(Rs.)"/>
    <x v="0"/>
    <x v="0"/>
    <s v="No"/>
    <s v="No"/>
    <n v="1"/>
    <n v="7"/>
    <n v="120"/>
    <n v="3"/>
    <n v="2017"/>
    <n v="2"/>
    <n v="15"/>
    <d v="2017-02-15T00:00:00"/>
    <n v="1.44"/>
    <x v="0"/>
  </r>
  <r>
    <n v="9166"/>
    <s v="Jung Bahadur Kachori Wala"/>
    <n v="1"/>
    <s v="New Delhi"/>
    <s v="Chandni Chowk"/>
    <n v="77.229872599999993"/>
    <n v="28.655691399999998"/>
    <s v="Street Food"/>
    <s v="Indian Rupees(Rs.)"/>
    <x v="0"/>
    <x v="1"/>
    <s v="No"/>
    <s v="No"/>
    <n v="1"/>
    <n v="405"/>
    <n v="50"/>
    <n v="4.0999999999999996"/>
    <n v="2014"/>
    <n v="1"/>
    <n v="20"/>
    <d v="2014-01-20T00:00:00"/>
    <n v="0.6"/>
    <x v="0"/>
  </r>
  <r>
    <n v="306071"/>
    <s v="Pakode Ki Dukaan"/>
    <n v="1"/>
    <s v="New Delhi"/>
    <s v="Karol Bagh"/>
    <n v="77.194345929999997"/>
    <n v="28.653066580000001"/>
    <s v="Street Food"/>
    <s v="Indian Rupees(Rs.)"/>
    <x v="0"/>
    <x v="0"/>
    <s v="No"/>
    <s v="No"/>
    <n v="1"/>
    <n v="35"/>
    <n v="50"/>
    <n v="3.6"/>
    <n v="2010"/>
    <n v="1"/>
    <n v="23"/>
    <d v="2010-01-23T00:00:00"/>
    <n v="0.6"/>
    <x v="0"/>
  </r>
  <r>
    <n v="301903"/>
    <s v="Shahi Kachauri Wale"/>
    <n v="1"/>
    <s v="New Delhi"/>
    <s v="Uttam Nagar"/>
    <n v="77.032293300000006"/>
    <n v="28.619237600000002"/>
    <s v="Street Food"/>
    <s v="Indian Rupees(Rs.)"/>
    <x v="0"/>
    <x v="0"/>
    <s v="No"/>
    <s v="No"/>
    <n v="1"/>
    <n v="6"/>
    <n v="50"/>
    <n v="2.8"/>
    <n v="2016"/>
    <n v="1"/>
    <n v="18"/>
    <d v="2016-01-18T00:00:00"/>
    <n v="0.6"/>
    <x v="0"/>
  </r>
  <r>
    <n v="307327"/>
    <s v="Sharma Kachoriwala"/>
    <n v="1"/>
    <s v="New Delhi"/>
    <s v="Kamla Nagar"/>
    <n v="77.199241400000005"/>
    <n v="28.682235899999998"/>
    <s v="Street Food"/>
    <s v="Indian Rupees(Rs.)"/>
    <x v="0"/>
    <x v="0"/>
    <s v="No"/>
    <s v="No"/>
    <n v="1"/>
    <n v="131"/>
    <n v="50"/>
    <n v="3.7"/>
    <n v="2014"/>
    <n v="12"/>
    <n v="11"/>
    <d v="2014-12-11T00:00:00"/>
    <n v="0.6"/>
    <x v="0"/>
  </r>
  <r>
    <n v="18323461"/>
    <s v="Pandit Ved Prakash Lemon Wale"/>
    <n v="1"/>
    <s v="New Delhi"/>
    <s v="Chandni Chowk"/>
    <n v="77.226818800000004"/>
    <n v="28.656564700000001"/>
    <s v="Beverages, Street Food"/>
    <s v="Indian Rupees(Rs.)"/>
    <x v="0"/>
    <x v="0"/>
    <s v="No"/>
    <s v="No"/>
    <n v="1"/>
    <n v="11"/>
    <n v="50"/>
    <n v="3.2"/>
    <n v="2010"/>
    <n v="11"/>
    <n v="4"/>
    <d v="2010-11-04T00:00:00"/>
    <n v="0.6"/>
    <x v="0"/>
  </r>
  <r>
    <n v="306653"/>
    <s v="Yadav Ji Chholey Bhature"/>
    <n v="1"/>
    <s v="New Delhi"/>
    <s v="Palam"/>
    <n v="77.068647499999997"/>
    <n v="28.6062929"/>
    <s v="Street Food"/>
    <s v="Indian Rupees(Rs.)"/>
    <x v="0"/>
    <x v="0"/>
    <s v="No"/>
    <s v="No"/>
    <n v="1"/>
    <n v="1"/>
    <n v="50"/>
    <n v="1"/>
    <n v="2012"/>
    <n v="11"/>
    <n v="25"/>
    <d v="2012-11-25T00:00:00"/>
    <n v="0.6"/>
    <x v="0"/>
  </r>
  <r>
    <n v="8530"/>
    <s v="Aggarwal Confectionary"/>
    <n v="1"/>
    <s v="New Delhi"/>
    <s v="Vasundhara Enclave"/>
    <n v="77.317667999999998"/>
    <n v="28.599715100000001"/>
    <s v="Street Food, Bakery"/>
    <s v="Indian Rupees(Rs.)"/>
    <x v="0"/>
    <x v="0"/>
    <s v="No"/>
    <s v="No"/>
    <n v="1"/>
    <n v="7"/>
    <n v="50"/>
    <n v="2.8"/>
    <n v="2012"/>
    <n v="11"/>
    <n v="6"/>
    <d v="2012-11-06T00:00:00"/>
    <n v="0.6"/>
    <x v="0"/>
  </r>
  <r>
    <n v="18354658"/>
    <s v="Punjabi Chaap Corner"/>
    <n v="1"/>
    <s v="New Delhi"/>
    <s v="Alaknanda"/>
    <n v="77.254202199999995"/>
    <n v="28.533376000000001"/>
    <s v="North Indian"/>
    <s v="Indian Rupees(Rs.)"/>
    <x v="0"/>
    <x v="0"/>
    <s v="No"/>
    <s v="No"/>
    <n v="1"/>
    <n v="4"/>
    <n v="250"/>
    <n v="2.9"/>
    <n v="2011"/>
    <n v="9"/>
    <n v="14"/>
    <d v="2011-09-14T00:00:00"/>
    <n v="3"/>
    <x v="0"/>
  </r>
  <r>
    <n v="5466"/>
    <s v="Pt. Babu Ram Devi Dayal Paranthe Wale"/>
    <n v="1"/>
    <s v="New Delhi"/>
    <s v="Chandni Chowk"/>
    <n v="77.230713800000004"/>
    <n v="28.656049500000002"/>
    <s v="North Indian"/>
    <s v="Indian Rupees(Rs.)"/>
    <x v="0"/>
    <x v="0"/>
    <s v="No"/>
    <s v="No"/>
    <n v="1"/>
    <n v="53"/>
    <n v="150"/>
    <n v="3"/>
    <n v="2017"/>
    <n v="9"/>
    <n v="11"/>
    <d v="2017-09-11T00:00:00"/>
    <n v="1.8"/>
    <x v="0"/>
  </r>
  <r>
    <n v="306779"/>
    <s v="Gulshan Fish &amp; Chicken Fry"/>
    <n v="1"/>
    <s v="New Delhi"/>
    <s v="Defence Colony"/>
    <n v="77.223944599999996"/>
    <n v="28.5701766"/>
    <s v="North Indian"/>
    <s v="Indian Rupees(Rs.)"/>
    <x v="0"/>
    <x v="0"/>
    <s v="No"/>
    <s v="No"/>
    <n v="1"/>
    <n v="14"/>
    <n v="450"/>
    <n v="3.2"/>
    <n v="2015"/>
    <n v="9"/>
    <n v="1"/>
    <d v="2015-09-01T00:00:00"/>
    <n v="5.4"/>
    <x v="0"/>
  </r>
  <r>
    <n v="301325"/>
    <s v="Himalaya Dhaba"/>
    <n v="1"/>
    <s v="New Delhi"/>
    <s v="Hauz Khas"/>
    <n v="77.211595299999999"/>
    <n v="28.561463100000001"/>
    <s v="North Indian"/>
    <s v="Indian Rupees(Rs.)"/>
    <x v="0"/>
    <x v="0"/>
    <s v="No"/>
    <s v="No"/>
    <n v="1"/>
    <n v="21"/>
    <n v="400"/>
    <n v="2.6"/>
    <n v="2010"/>
    <n v="9"/>
    <n v="18"/>
    <d v="2010-09-18T00:00:00"/>
    <n v="4.8"/>
    <x v="0"/>
  </r>
  <r>
    <n v="303590"/>
    <s v="Vaishno Amritsari Dhaba"/>
    <n v="1"/>
    <s v="New Delhi"/>
    <s v="IP Extension"/>
    <n v="77.307845"/>
    <n v="28.627842099999999"/>
    <s v="North Indian"/>
    <s v="Indian Rupees(Rs.)"/>
    <x v="0"/>
    <x v="1"/>
    <s v="No"/>
    <s v="No"/>
    <n v="1"/>
    <n v="51"/>
    <n v="350"/>
    <n v="3.2"/>
    <n v="2016"/>
    <n v="9"/>
    <n v="8"/>
    <d v="2016-09-08T00:00:00"/>
    <n v="4.2"/>
    <x v="0"/>
  </r>
  <r>
    <n v="18381639"/>
    <s v="Tak - a - Tak"/>
    <n v="1"/>
    <s v="New Delhi"/>
    <s v="Jail Road"/>
    <n v="77.097632200000007"/>
    <n v="28.630997099999998"/>
    <s v="North Indian"/>
    <s v="Indian Rupees(Rs.)"/>
    <x v="0"/>
    <x v="0"/>
    <s v="No"/>
    <s v="No"/>
    <n v="1"/>
    <n v="14"/>
    <n v="300"/>
    <n v="3.3"/>
    <n v="2014"/>
    <n v="9"/>
    <n v="6"/>
    <d v="2014-09-06T00:00:00"/>
    <n v="3.6"/>
    <x v="0"/>
  </r>
  <r>
    <n v="304445"/>
    <s v="Bhola Dhaba"/>
    <n v="1"/>
    <s v="New Delhi"/>
    <s v="Jangpura"/>
    <n v="77.245991099999998"/>
    <n v="28.583511699999999"/>
    <s v="North Indian"/>
    <s v="Indian Rupees(Rs.)"/>
    <x v="0"/>
    <x v="1"/>
    <s v="No"/>
    <s v="No"/>
    <n v="1"/>
    <n v="30"/>
    <n v="300"/>
    <n v="2.8"/>
    <n v="2011"/>
    <n v="9"/>
    <n v="15"/>
    <d v="2011-09-15T00:00:00"/>
    <n v="3.6"/>
    <x v="0"/>
  </r>
  <r>
    <n v="305722"/>
    <s v="Amritsari Naan &amp; Kulcha"/>
    <n v="1"/>
    <s v="New Delhi"/>
    <s v="Kirti Nagar"/>
    <n v="77.139167099999995"/>
    <n v="28.6461556"/>
    <s v="North Indian"/>
    <s v="Indian Rupees(Rs.)"/>
    <x v="0"/>
    <x v="0"/>
    <s v="No"/>
    <s v="No"/>
    <n v="1"/>
    <n v="12"/>
    <n v="250"/>
    <n v="3.1"/>
    <n v="2010"/>
    <n v="9"/>
    <n v="8"/>
    <d v="2010-09-08T00:00:00"/>
    <n v="3"/>
    <x v="0"/>
  </r>
  <r>
    <n v="306656"/>
    <s v="Prince Fried N Grilled Chicken"/>
    <n v="1"/>
    <s v="New Delhi"/>
    <s v="Krishna Nagar"/>
    <n v="77.277644899999999"/>
    <n v="28.652892000000001"/>
    <s v="North Indian"/>
    <s v="Indian Rupees(Rs.)"/>
    <x v="0"/>
    <x v="0"/>
    <s v="No"/>
    <s v="No"/>
    <n v="1"/>
    <n v="18"/>
    <n v="450"/>
    <n v="2.7"/>
    <n v="2017"/>
    <n v="9"/>
    <n v="11"/>
    <d v="2017-09-11T00:00:00"/>
    <n v="5.4"/>
    <x v="0"/>
  </r>
  <r>
    <n v="9251"/>
    <s v="Bobby Di Punjabi Rasoi"/>
    <n v="1"/>
    <s v="New Delhi"/>
    <s v="Najafgarh"/>
    <n v="76.985746199999994"/>
    <n v="28.613451099999999"/>
    <s v="North Indian"/>
    <s v="Indian Rupees(Rs.)"/>
    <x v="0"/>
    <x v="0"/>
    <s v="No"/>
    <s v="No"/>
    <n v="1"/>
    <n v="4"/>
    <n v="150"/>
    <n v="2.9"/>
    <n v="2018"/>
    <n v="9"/>
    <n v="1"/>
    <d v="2018-09-01T00:00:00"/>
    <n v="1.8"/>
    <x v="0"/>
  </r>
  <r>
    <n v="301927"/>
    <s v="Paratha Hi Paratha"/>
    <n v="1"/>
    <s v="New Delhi"/>
    <s v="Naraina"/>
    <n v="77.1365287"/>
    <n v="28.6203669"/>
    <s v="North Indian"/>
    <s v="Indian Rupees(Rs.)"/>
    <x v="0"/>
    <x v="0"/>
    <s v="No"/>
    <s v="No"/>
    <n v="1"/>
    <n v="10"/>
    <n v="100"/>
    <n v="3.1"/>
    <n v="2015"/>
    <n v="9"/>
    <n v="9"/>
    <d v="2015-09-09T00:00:00"/>
    <n v="1.2"/>
    <x v="0"/>
  </r>
  <r>
    <n v="303018"/>
    <s v="Jaiveer Naan &amp; Chaap"/>
    <n v="1"/>
    <s v="New Delhi"/>
    <s v="Paschim Vihar"/>
    <n v="77.101186499999997"/>
    <n v="28.668431200000001"/>
    <s v="North Indian"/>
    <s v="Indian Rupees(Rs.)"/>
    <x v="0"/>
    <x v="0"/>
    <s v="No"/>
    <s v="No"/>
    <n v="1"/>
    <n v="27"/>
    <n v="300"/>
    <n v="3.1"/>
    <n v="2010"/>
    <n v="9"/>
    <n v="21"/>
    <d v="2010-09-21T00:00:00"/>
    <n v="3.6"/>
    <x v="0"/>
  </r>
  <r>
    <n v="3247"/>
    <s v="Apni Rasoi"/>
    <n v="1"/>
    <s v="New Delhi"/>
    <s v="Rohini"/>
    <n v="77.126179699999994"/>
    <n v="28.718384100000002"/>
    <s v="North Indian"/>
    <s v="Indian Rupees(Rs.)"/>
    <x v="0"/>
    <x v="0"/>
    <s v="No"/>
    <s v="No"/>
    <n v="1"/>
    <n v="76"/>
    <n v="300"/>
    <n v="3"/>
    <n v="2016"/>
    <n v="9"/>
    <n v="23"/>
    <d v="2016-09-23T00:00:00"/>
    <n v="3.6"/>
    <x v="0"/>
  </r>
  <r>
    <n v="305514"/>
    <s v="Grover Dhaba"/>
    <n v="1"/>
    <s v="New Delhi"/>
    <s v="Safdarjung"/>
    <n v="77.196936609999995"/>
    <n v="28.559038319999999"/>
    <s v="North Indian"/>
    <s v="Indian Rupees(Rs.)"/>
    <x v="0"/>
    <x v="0"/>
    <s v="No"/>
    <s v="No"/>
    <n v="1"/>
    <n v="16"/>
    <n v="300"/>
    <n v="3.1"/>
    <n v="2017"/>
    <n v="9"/>
    <n v="13"/>
    <d v="2017-09-13T00:00:00"/>
    <n v="3.6"/>
    <x v="0"/>
  </r>
  <r>
    <n v="782"/>
    <s v="Little Punjab"/>
    <n v="1"/>
    <s v="New Delhi"/>
    <s v="SDA"/>
    <n v="77.196905599999994"/>
    <n v="28.546893699999998"/>
    <s v="North Indian"/>
    <s v="Indian Rupees(Rs.)"/>
    <x v="0"/>
    <x v="0"/>
    <s v="No"/>
    <s v="No"/>
    <n v="1"/>
    <n v="85"/>
    <n v="200"/>
    <n v="3.7"/>
    <n v="2012"/>
    <n v="9"/>
    <n v="23"/>
    <d v="2012-09-23T00:00:00"/>
    <n v="2.4"/>
    <x v="0"/>
  </r>
  <r>
    <n v="6219"/>
    <s v="Shahi Food Corner"/>
    <n v="1"/>
    <s v="New Delhi"/>
    <s v="Shahdara"/>
    <n v="77.290387199999998"/>
    <n v="28.6762795"/>
    <s v="North Indian"/>
    <s v="Indian Rupees(Rs.)"/>
    <x v="0"/>
    <x v="0"/>
    <s v="No"/>
    <s v="No"/>
    <n v="1"/>
    <n v="9"/>
    <n v="150"/>
    <n v="3"/>
    <n v="2015"/>
    <n v="9"/>
    <n v="24"/>
    <d v="2015-09-24T00:00:00"/>
    <n v="1.8"/>
    <x v="0"/>
  </r>
  <r>
    <n v="2250"/>
    <s v="Gupta's Restaurant"/>
    <n v="1"/>
    <s v="New Delhi"/>
    <s v="South Extension 2"/>
    <n v="77.219273799999996"/>
    <n v="28.567938999999999"/>
    <s v="North Indian"/>
    <s v="Indian Rupees(Rs.)"/>
    <x v="0"/>
    <x v="1"/>
    <s v="No"/>
    <s v="No"/>
    <n v="1"/>
    <n v="104"/>
    <n v="450"/>
    <n v="3.5"/>
    <n v="2018"/>
    <n v="9"/>
    <n v="16"/>
    <d v="2018-09-16T00:00:00"/>
    <n v="5.4"/>
    <x v="0"/>
  </r>
  <r>
    <n v="308868"/>
    <s v="Bhappe Di Hatti"/>
    <n v="1"/>
    <s v="New Delhi"/>
    <s v="Tilak Nagar"/>
    <n v="77.096590500000005"/>
    <n v="28.638069900000001"/>
    <s v="North Indian"/>
    <s v="Indian Rupees(Rs.)"/>
    <x v="0"/>
    <x v="0"/>
    <s v="No"/>
    <s v="No"/>
    <n v="1"/>
    <n v="8"/>
    <n v="150"/>
    <n v="3.1"/>
    <n v="2014"/>
    <n v="9"/>
    <n v="27"/>
    <d v="2014-09-27T00:00:00"/>
    <n v="1.8"/>
    <x v="0"/>
  </r>
  <r>
    <n v="302497"/>
    <s v="Mathur's Kitchen"/>
    <n v="1"/>
    <s v="New Delhi"/>
    <s v="Dilshad Garden"/>
    <n v="77.314120099999997"/>
    <n v="28.6843495"/>
    <s v="North Indian"/>
    <s v="Indian Rupees(Rs.)"/>
    <x v="0"/>
    <x v="1"/>
    <s v="No"/>
    <s v="No"/>
    <n v="1"/>
    <n v="15"/>
    <n v="450"/>
    <n v="2.6"/>
    <n v="2015"/>
    <n v="8"/>
    <n v="28"/>
    <d v="2015-08-28T00:00:00"/>
    <n v="5.4"/>
    <x v="0"/>
  </r>
  <r>
    <n v="3980"/>
    <s v="Sat Guru Dhaba"/>
    <n v="1"/>
    <s v="New Delhi"/>
    <s v="East Patel Nagar"/>
    <n v="77.173033899999993"/>
    <n v="28.6463295"/>
    <s v="North Indian"/>
    <s v="Indian Rupees(Rs.)"/>
    <x v="0"/>
    <x v="0"/>
    <s v="No"/>
    <s v="No"/>
    <n v="1"/>
    <n v="43"/>
    <n v="350"/>
    <n v="2.6"/>
    <n v="2011"/>
    <n v="8"/>
    <n v="12"/>
    <d v="2011-08-12T00:00:00"/>
    <n v="4.2"/>
    <x v="0"/>
  </r>
  <r>
    <n v="305577"/>
    <s v="Guru Kripa"/>
    <n v="1"/>
    <s v="New Delhi"/>
    <s v="Geeta Colony"/>
    <n v="77.270911299999995"/>
    <n v="28.652968900000001"/>
    <s v="North Indian"/>
    <s v="Indian Rupees(Rs.)"/>
    <x v="0"/>
    <x v="0"/>
    <s v="No"/>
    <s v="No"/>
    <n v="1"/>
    <n v="4"/>
    <n v="200"/>
    <n v="3"/>
    <n v="2011"/>
    <n v="8"/>
    <n v="20"/>
    <d v="2011-08-20T00:00:00"/>
    <n v="2.4"/>
    <x v="0"/>
  </r>
  <r>
    <n v="2591"/>
    <s v="Hot N Chilly"/>
    <n v="1"/>
    <s v="New Delhi"/>
    <s v="Greater Kailash (GK) 2"/>
    <n v="77.239123300000003"/>
    <n v="28.537825600000001"/>
    <s v="North Indian"/>
    <s v="Indian Rupees(Rs.)"/>
    <x v="0"/>
    <x v="0"/>
    <s v="No"/>
    <s v="No"/>
    <n v="1"/>
    <n v="14"/>
    <n v="300"/>
    <n v="2.8"/>
    <n v="2014"/>
    <n v="8"/>
    <n v="8"/>
    <d v="2014-08-08T00:00:00"/>
    <n v="3.6"/>
    <x v="0"/>
  </r>
  <r>
    <n v="18337898"/>
    <s v="Vaishnu Bhojanalaya"/>
    <n v="1"/>
    <s v="New Delhi"/>
    <s v="GTB Nagar"/>
    <n v="77.204202800000004"/>
    <n v="28.698905"/>
    <s v="North Indian"/>
    <s v="Indian Rupees(Rs.)"/>
    <x v="0"/>
    <x v="0"/>
    <s v="No"/>
    <s v="No"/>
    <n v="1"/>
    <n v="13"/>
    <n v="150"/>
    <n v="3.1"/>
    <n v="2014"/>
    <n v="8"/>
    <n v="19"/>
    <d v="2014-08-19T00:00:00"/>
    <n v="1.8"/>
    <x v="0"/>
  </r>
  <r>
    <n v="18427235"/>
    <s v="Baba Chicken Ludhiana Wale"/>
    <n v="1"/>
    <s v="New Delhi"/>
    <s v="Jail Road"/>
    <n v="77.096870600000003"/>
    <n v="28.635595599999998"/>
    <s v="North Indian"/>
    <s v="Indian Rupees(Rs.)"/>
    <x v="0"/>
    <x v="1"/>
    <s v="No"/>
    <s v="No"/>
    <n v="1"/>
    <n v="7"/>
    <n v="300"/>
    <n v="3.1"/>
    <n v="2012"/>
    <n v="8"/>
    <n v="8"/>
    <d v="2012-08-08T00:00:00"/>
    <n v="3.6"/>
    <x v="0"/>
  </r>
  <r>
    <n v="6978"/>
    <s v="Shanta Fresh Fish Corner"/>
    <n v="1"/>
    <s v="New Delhi"/>
    <s v="Jail Road"/>
    <n v="77.096582400000003"/>
    <n v="28.635497000000001"/>
    <s v="North Indian"/>
    <s v="Indian Rupees(Rs.)"/>
    <x v="0"/>
    <x v="0"/>
    <s v="No"/>
    <s v="No"/>
    <n v="1"/>
    <n v="9"/>
    <n v="400"/>
    <n v="3.1"/>
    <n v="2015"/>
    <n v="8"/>
    <n v="22"/>
    <d v="2015-08-22T00:00:00"/>
    <n v="4.8"/>
    <x v="0"/>
  </r>
  <r>
    <n v="18357562"/>
    <s v="Chawla Snacks"/>
    <n v="1"/>
    <s v="New Delhi"/>
    <s v="Jangpura"/>
    <n v="77.246775099999994"/>
    <n v="28.5826876"/>
    <s v="North Indian"/>
    <s v="Indian Rupees(Rs.)"/>
    <x v="0"/>
    <x v="0"/>
    <s v="No"/>
    <s v="No"/>
    <n v="1"/>
    <n v="4"/>
    <n v="250"/>
    <n v="2.9"/>
    <n v="2013"/>
    <n v="8"/>
    <n v="9"/>
    <d v="2013-08-09T00:00:00"/>
    <n v="3"/>
    <x v="0"/>
  </r>
  <r>
    <n v="300591"/>
    <s v="Rajeev Restaurant"/>
    <n v="1"/>
    <s v="New Delhi"/>
    <s v="Janpath"/>
    <n v="77.216602699999996"/>
    <n v="28.621945"/>
    <s v="North Indian"/>
    <s v="Indian Rupees(Rs.)"/>
    <x v="0"/>
    <x v="0"/>
    <s v="No"/>
    <s v="No"/>
    <n v="1"/>
    <n v="5"/>
    <n v="200"/>
    <n v="3"/>
    <n v="2016"/>
    <n v="8"/>
    <n v="27"/>
    <d v="2016-08-27T00:00:00"/>
    <n v="2.4"/>
    <x v="0"/>
  </r>
  <r>
    <n v="9776"/>
    <s v="Mehak Food Corner"/>
    <n v="1"/>
    <s v="New Delhi"/>
    <s v="Kalkaji"/>
    <n v="77.250876169999998"/>
    <n v="28.543690309999999"/>
    <s v="North Indian"/>
    <s v="Indian Rupees(Rs.)"/>
    <x v="0"/>
    <x v="0"/>
    <s v="No"/>
    <s v="No"/>
    <n v="1"/>
    <n v="87"/>
    <n v="350"/>
    <n v="3.2"/>
    <n v="2010"/>
    <n v="8"/>
    <n v="24"/>
    <d v="2010-08-24T00:00:00"/>
    <n v="4.2"/>
    <x v="0"/>
  </r>
  <r>
    <n v="2316"/>
    <s v="Aapki Apni Rasoi"/>
    <n v="1"/>
    <s v="New Delhi"/>
    <s v="Krishna Nagar"/>
    <n v="77.286261600000003"/>
    <n v="28.661111999999999"/>
    <s v="North Indian"/>
    <s v="Indian Rupees(Rs.)"/>
    <x v="0"/>
    <x v="0"/>
    <s v="No"/>
    <s v="No"/>
    <n v="1"/>
    <n v="6"/>
    <n v="200"/>
    <n v="2.9"/>
    <n v="2015"/>
    <n v="8"/>
    <n v="28"/>
    <d v="2015-08-28T00:00:00"/>
    <n v="2.4"/>
    <x v="0"/>
  </r>
  <r>
    <n v="305948"/>
    <s v="Chandni Chowk Parantha Corner"/>
    <n v="1"/>
    <s v="New Delhi"/>
    <s v="Laxmi Nagar"/>
    <n v="77.277324800000002"/>
    <n v="28.6312335"/>
    <s v="North Indian"/>
    <s v="Indian Rupees(Rs.)"/>
    <x v="0"/>
    <x v="0"/>
    <s v="No"/>
    <s v="No"/>
    <n v="1"/>
    <n v="8"/>
    <n v="100"/>
    <n v="3.1"/>
    <n v="2017"/>
    <n v="8"/>
    <n v="6"/>
    <d v="2017-08-06T00:00:00"/>
    <n v="1.2"/>
    <x v="0"/>
  </r>
  <r>
    <n v="9141"/>
    <s v="Uttaranchal Dhaba &amp; Restaurant"/>
    <n v="1"/>
    <s v="New Delhi"/>
    <s v="Mahipalpur"/>
    <n v="77.128561899999994"/>
    <n v="28.543717399999998"/>
    <s v="North Indian"/>
    <s v="Indian Rupees(Rs.)"/>
    <x v="0"/>
    <x v="0"/>
    <s v="No"/>
    <s v="No"/>
    <n v="1"/>
    <n v="5"/>
    <n v="200"/>
    <n v="2.9"/>
    <n v="2010"/>
    <n v="8"/>
    <n v="16"/>
    <d v="2010-08-16T00:00:00"/>
    <n v="2.4"/>
    <x v="0"/>
  </r>
  <r>
    <n v="18458961"/>
    <s v="Royal India Food Plaza"/>
    <n v="1"/>
    <s v="New Delhi"/>
    <s v="Patparganj"/>
    <n v="0"/>
    <n v="0"/>
    <s v="North Indian"/>
    <s v="Indian Rupees(Rs.)"/>
    <x v="0"/>
    <x v="0"/>
    <s v="No"/>
    <s v="No"/>
    <n v="1"/>
    <n v="12"/>
    <n v="400"/>
    <n v="3.2"/>
    <n v="2015"/>
    <n v="8"/>
    <n v="8"/>
    <d v="2015-08-08T00:00:00"/>
    <n v="4.8"/>
    <x v="0"/>
  </r>
  <r>
    <n v="7427"/>
    <s v="Standard Corner"/>
    <n v="1"/>
    <s v="New Delhi"/>
    <s v="Rajinder Nagar"/>
    <n v="77.184834300000006"/>
    <n v="28.640182299999999"/>
    <s v="North Indian"/>
    <s v="Indian Rupees(Rs.)"/>
    <x v="0"/>
    <x v="0"/>
    <s v="No"/>
    <s v="No"/>
    <n v="1"/>
    <n v="87"/>
    <n v="100"/>
    <n v="3.6"/>
    <n v="2015"/>
    <n v="8"/>
    <n v="8"/>
    <d v="2015-08-08T00:00:00"/>
    <n v="1.2"/>
    <x v="0"/>
  </r>
  <r>
    <n v="3108"/>
    <s v="Vaishno Punjabi Dhaba"/>
    <n v="1"/>
    <s v="New Delhi"/>
    <s v="Rohini"/>
    <n v="77.121505099999993"/>
    <n v="28.7048624"/>
    <s v="North Indian"/>
    <s v="Indian Rupees(Rs.)"/>
    <x v="0"/>
    <x v="1"/>
    <s v="No"/>
    <s v="No"/>
    <n v="1"/>
    <n v="70"/>
    <n v="400"/>
    <n v="3.5"/>
    <n v="2017"/>
    <n v="8"/>
    <n v="28"/>
    <d v="2017-08-28T00:00:00"/>
    <n v="4.8"/>
    <x v="0"/>
  </r>
  <r>
    <n v="305517"/>
    <s v="Amritsari Xpress"/>
    <n v="1"/>
    <s v="New Delhi"/>
    <s v="Safdarjung"/>
    <n v="77.199449000000001"/>
    <n v="28.566074"/>
    <s v="North Indian"/>
    <s v="Indian Rupees(Rs.)"/>
    <x v="0"/>
    <x v="0"/>
    <s v="No"/>
    <s v="No"/>
    <n v="1"/>
    <n v="6"/>
    <n v="300"/>
    <n v="3"/>
    <n v="2017"/>
    <n v="8"/>
    <n v="5"/>
    <d v="2017-08-05T00:00:00"/>
    <n v="3.6"/>
    <x v="0"/>
  </r>
  <r>
    <n v="309531"/>
    <s v="Babbu Da Punjabi Dhaba"/>
    <n v="1"/>
    <s v="New Delhi"/>
    <s v="Safdarjung"/>
    <n v="77.19453"/>
    <n v="28.567931000000002"/>
    <s v="North Indian"/>
    <s v="Indian Rupees(Rs.)"/>
    <x v="0"/>
    <x v="0"/>
    <s v="No"/>
    <s v="No"/>
    <n v="1"/>
    <n v="27"/>
    <n v="300"/>
    <n v="3.3"/>
    <n v="2012"/>
    <n v="8"/>
    <n v="23"/>
    <d v="2012-08-23T00:00:00"/>
    <n v="3.6"/>
    <x v="0"/>
  </r>
  <r>
    <n v="18272352"/>
    <s v="Punjabi's Veg Grill"/>
    <n v="1"/>
    <s v="New Delhi"/>
    <s v="Subhash Nagar"/>
    <n v="77.120064200000002"/>
    <n v="28.637073999999998"/>
    <s v="North Indian"/>
    <s v="Indian Rupees(Rs.)"/>
    <x v="0"/>
    <x v="0"/>
    <s v="No"/>
    <s v="No"/>
    <n v="1"/>
    <n v="7"/>
    <n v="350"/>
    <n v="2.9"/>
    <n v="2014"/>
    <n v="8"/>
    <n v="7"/>
    <d v="2014-08-07T00:00:00"/>
    <n v="4.2"/>
    <x v="0"/>
  </r>
  <r>
    <n v="308996"/>
    <s v="Gyan Di Hatti"/>
    <n v="1"/>
    <s v="New Delhi"/>
    <s v="Tagore Garden"/>
    <n v="77.114641300000002"/>
    <n v="28.6535887"/>
    <s v="North Indian"/>
    <s v="Indian Rupees(Rs.)"/>
    <x v="0"/>
    <x v="0"/>
    <s v="No"/>
    <s v="No"/>
    <n v="1"/>
    <n v="5"/>
    <n v="200"/>
    <n v="2.9"/>
    <n v="2010"/>
    <n v="8"/>
    <n v="4"/>
    <d v="2010-08-04T00:00:00"/>
    <n v="2.4"/>
    <x v="0"/>
  </r>
  <r>
    <n v="312171"/>
    <s v="Shri Krishna Vaishno Dhaba"/>
    <n v="1"/>
    <s v="New Delhi"/>
    <s v="Uttam Nagar"/>
    <n v="77.056311399999998"/>
    <n v="28.603647299999999"/>
    <s v="North Indian"/>
    <s v="Indian Rupees(Rs.)"/>
    <x v="0"/>
    <x v="0"/>
    <s v="No"/>
    <s v="No"/>
    <n v="1"/>
    <n v="5"/>
    <n v="300"/>
    <n v="3"/>
    <n v="2010"/>
    <n v="8"/>
    <n v="17"/>
    <d v="2010-08-17T00:00:00"/>
    <n v="3.6"/>
    <x v="0"/>
  </r>
  <r>
    <n v="302047"/>
    <s v="Tanatan Corner"/>
    <n v="1"/>
    <s v="New Delhi"/>
    <s v="Uttam Nagar"/>
    <n v="77.056904299999999"/>
    <n v="28.621959"/>
    <s v="North Indian"/>
    <s v="Indian Rupees(Rs.)"/>
    <x v="0"/>
    <x v="0"/>
    <s v="No"/>
    <s v="No"/>
    <n v="1"/>
    <n v="7"/>
    <n v="200"/>
    <n v="2.9"/>
    <n v="2014"/>
    <n v="8"/>
    <n v="8"/>
    <d v="2014-08-08T00:00:00"/>
    <n v="2.4"/>
    <x v="0"/>
  </r>
  <r>
    <n v="311253"/>
    <s v="Punjabi Vaishno Rasoi"/>
    <n v="1"/>
    <s v="New Delhi"/>
    <s v="Vasundhara Enclave"/>
    <n v="77.314515700000001"/>
    <n v="28.601793000000001"/>
    <s v="North Indian"/>
    <s v="Indian Rupees(Rs.)"/>
    <x v="0"/>
    <x v="0"/>
    <s v="No"/>
    <s v="No"/>
    <n v="1"/>
    <n v="4"/>
    <n v="200"/>
    <n v="2.9"/>
    <n v="2011"/>
    <n v="8"/>
    <n v="24"/>
    <d v="2011-08-24T00:00:00"/>
    <n v="2.4"/>
    <x v="0"/>
  </r>
  <r>
    <n v="3974"/>
    <s v="Mitra Da Dhaba"/>
    <n v="1"/>
    <s v="New Delhi"/>
    <s v="West Patel Nagar"/>
    <n v="77.163928900000002"/>
    <n v="28.6495338"/>
    <s v="North Indian"/>
    <s v="Indian Rupees(Rs.)"/>
    <x v="0"/>
    <x v="0"/>
    <s v="No"/>
    <s v="No"/>
    <n v="1"/>
    <n v="216"/>
    <n v="400"/>
    <n v="3.5"/>
    <n v="2015"/>
    <n v="8"/>
    <n v="9"/>
    <d v="2015-08-09T00:00:00"/>
    <n v="4.8"/>
    <x v="0"/>
  </r>
  <r>
    <n v="5459"/>
    <s v="Babu Ram Paranthe Wale"/>
    <n v="1"/>
    <s v="New Delhi"/>
    <s v="Chandni Chowk"/>
    <n v="77.230411500000002"/>
    <n v="28.656011500000002"/>
    <s v="North Indian"/>
    <s v="Indian Rupees(Rs.)"/>
    <x v="0"/>
    <x v="0"/>
    <s v="No"/>
    <s v="No"/>
    <n v="1"/>
    <n v="225"/>
    <n v="150"/>
    <n v="3.2"/>
    <n v="2018"/>
    <n v="7"/>
    <n v="8"/>
    <d v="2018-07-08T00:00:00"/>
    <n v="1.8"/>
    <x v="0"/>
  </r>
  <r>
    <n v="18235302"/>
    <s v="Soni Bhojnalaya"/>
    <n v="1"/>
    <s v="New Delhi"/>
    <s v="Chandni Chowk"/>
    <n v="77.223481000000007"/>
    <n v="28.657748000000002"/>
    <s v="North Indian"/>
    <s v="Indian Rupees(Rs.)"/>
    <x v="0"/>
    <x v="0"/>
    <s v="No"/>
    <s v="No"/>
    <n v="1"/>
    <n v="4"/>
    <n v="300"/>
    <n v="3"/>
    <n v="2014"/>
    <n v="7"/>
    <n v="9"/>
    <d v="2014-07-09T00:00:00"/>
    <n v="3.6"/>
    <x v="0"/>
  </r>
  <r>
    <n v="311078"/>
    <s v="Ashish Lal Dhaba"/>
    <n v="1"/>
    <s v="New Delhi"/>
    <s v="ITO"/>
    <n v="77.238883329999993"/>
    <n v="28.632097219999999"/>
    <s v="North Indian"/>
    <s v="Indian Rupees(Rs.)"/>
    <x v="0"/>
    <x v="0"/>
    <s v="No"/>
    <s v="No"/>
    <n v="1"/>
    <n v="26"/>
    <n v="400"/>
    <n v="3.2"/>
    <n v="2016"/>
    <n v="7"/>
    <n v="6"/>
    <d v="2016-07-06T00:00:00"/>
    <n v="4.8"/>
    <x v="0"/>
  </r>
  <r>
    <n v="1924"/>
    <s v="New Frontier Hotel"/>
    <n v="1"/>
    <s v="New Delhi"/>
    <s v="Karol Bagh"/>
    <n v="77.191231599999995"/>
    <n v="28.649189"/>
    <s v="North Indian"/>
    <s v="Indian Rupees(Rs.)"/>
    <x v="0"/>
    <x v="0"/>
    <s v="No"/>
    <s v="No"/>
    <n v="1"/>
    <n v="55"/>
    <n v="350"/>
    <n v="3.3"/>
    <n v="2015"/>
    <n v="7"/>
    <n v="12"/>
    <d v="2015-07-12T00:00:00"/>
    <n v="4.2"/>
    <x v="0"/>
  </r>
  <r>
    <n v="6202"/>
    <s v="Titu Restaurant"/>
    <n v="1"/>
    <s v="New Delhi"/>
    <s v="Lodhi Road"/>
    <n v="77.231129999999993"/>
    <n v="28.589144900000001"/>
    <s v="North Indian"/>
    <s v="Indian Rupees(Rs.)"/>
    <x v="0"/>
    <x v="0"/>
    <s v="No"/>
    <s v="No"/>
    <n v="1"/>
    <n v="13"/>
    <n v="300"/>
    <n v="2.9"/>
    <n v="2016"/>
    <n v="7"/>
    <n v="19"/>
    <d v="2016-07-19T00:00:00"/>
    <n v="3.6"/>
    <x v="0"/>
  </r>
  <r>
    <n v="18281964"/>
    <s v="Punjabi Mirch"/>
    <n v="1"/>
    <s v="New Delhi"/>
    <s v="Mayur Vihar Phase 1"/>
    <n v="77.295218399999996"/>
    <n v="28.607492499999999"/>
    <s v="North Indian"/>
    <s v="Indian Rupees(Rs.)"/>
    <x v="0"/>
    <x v="0"/>
    <s v="No"/>
    <s v="No"/>
    <n v="1"/>
    <n v="4"/>
    <n v="400"/>
    <n v="3"/>
    <n v="2017"/>
    <n v="7"/>
    <n v="6"/>
    <d v="2017-07-06T00:00:00"/>
    <n v="4.8"/>
    <x v="0"/>
  </r>
  <r>
    <n v="6226"/>
    <s v="Sonu Sudh Bhojnalaya"/>
    <n v="1"/>
    <s v="New Delhi"/>
    <s v="Mayur Vihar Phase 3"/>
    <n v="77.336318000000006"/>
    <n v="28.612667399999999"/>
    <s v="North Indian"/>
    <s v="Indian Rupees(Rs.)"/>
    <x v="0"/>
    <x v="0"/>
    <s v="No"/>
    <s v="No"/>
    <n v="1"/>
    <n v="10"/>
    <n v="250"/>
    <n v="2.8"/>
    <n v="2012"/>
    <n v="7"/>
    <n v="20"/>
    <d v="2012-07-20T00:00:00"/>
    <n v="3"/>
    <x v="0"/>
  </r>
  <r>
    <n v="300485"/>
    <s v="Paharia Meat &amp; Chicken Shop"/>
    <n v="1"/>
    <s v="New Delhi"/>
    <s v="Naraina"/>
    <n v="77.146896799999993"/>
    <n v="28.631481600000001"/>
    <s v="North Indian"/>
    <s v="Indian Rupees(Rs.)"/>
    <x v="0"/>
    <x v="0"/>
    <s v="No"/>
    <s v="No"/>
    <n v="1"/>
    <n v="12"/>
    <n v="250"/>
    <n v="2.8"/>
    <n v="2011"/>
    <n v="7"/>
    <n v="3"/>
    <d v="2011-07-03T00:00:00"/>
    <n v="3"/>
    <x v="0"/>
  </r>
  <r>
    <n v="312790"/>
    <s v="New Punjabi Khana"/>
    <n v="1"/>
    <s v="New Delhi"/>
    <s v="Nehru Place"/>
    <n v="77.252855499999995"/>
    <n v="28.5486641"/>
    <s v="North Indian"/>
    <s v="Indian Rupees(Rs.)"/>
    <x v="0"/>
    <x v="0"/>
    <s v="No"/>
    <s v="No"/>
    <n v="1"/>
    <n v="8"/>
    <n v="200"/>
    <n v="3.1"/>
    <n v="2015"/>
    <n v="7"/>
    <n v="15"/>
    <d v="2015-07-15T00:00:00"/>
    <n v="2.4"/>
    <x v="0"/>
  </r>
  <r>
    <n v="18222581"/>
    <s v="Lunch Express"/>
    <n v="1"/>
    <s v="New Delhi"/>
    <s v="Okhla Phase 1"/>
    <n v="77.283526600000002"/>
    <n v="28.525674200000001"/>
    <s v="North Indian"/>
    <s v="Indian Rupees(Rs.)"/>
    <x v="0"/>
    <x v="0"/>
    <s v="No"/>
    <s v="No"/>
    <n v="1"/>
    <n v="27"/>
    <n v="250"/>
    <n v="3.3"/>
    <n v="2014"/>
    <n v="7"/>
    <n v="24"/>
    <d v="2014-07-24T00:00:00"/>
    <n v="3"/>
    <x v="0"/>
  </r>
  <r>
    <n v="18232113"/>
    <s v="Jaiveer Naan &amp; Chaap"/>
    <n v="1"/>
    <s v="New Delhi"/>
    <s v="Paschim Vihar"/>
    <n v="77.100594099999995"/>
    <n v="28.662524399999999"/>
    <s v="North Indian"/>
    <s v="Indian Rupees(Rs.)"/>
    <x v="0"/>
    <x v="1"/>
    <s v="No"/>
    <s v="No"/>
    <n v="1"/>
    <n v="27"/>
    <n v="400"/>
    <n v="3.4"/>
    <n v="2014"/>
    <n v="7"/>
    <n v="15"/>
    <d v="2014-07-15T00:00:00"/>
    <n v="4.8"/>
    <x v="0"/>
  </r>
  <r>
    <n v="18363074"/>
    <s v="Amritsari Kulcha"/>
    <n v="1"/>
    <s v="New Delhi"/>
    <s v="Pitampura"/>
    <n v="77.135528300000004"/>
    <n v="28.708540299999999"/>
    <s v="North Indian"/>
    <s v="Indian Rupees(Rs.)"/>
    <x v="0"/>
    <x v="0"/>
    <s v="No"/>
    <s v="No"/>
    <n v="1"/>
    <n v="4"/>
    <n v="100"/>
    <n v="3.1"/>
    <n v="2012"/>
    <n v="7"/>
    <n v="21"/>
    <d v="2012-07-21T00:00:00"/>
    <n v="1.2"/>
    <x v="0"/>
  </r>
  <r>
    <n v="7452"/>
    <s v="Friends Restaurant"/>
    <n v="1"/>
    <s v="New Delhi"/>
    <s v="Rajinder Nagar"/>
    <n v="77.185602900000006"/>
    <n v="28.641668500000002"/>
    <s v="North Indian"/>
    <s v="Indian Rupees(Rs.)"/>
    <x v="0"/>
    <x v="0"/>
    <s v="No"/>
    <s v="No"/>
    <n v="1"/>
    <n v="117"/>
    <n v="300"/>
    <n v="2.8"/>
    <n v="2016"/>
    <n v="7"/>
    <n v="10"/>
    <d v="2016-07-10T00:00:00"/>
    <n v="3.6"/>
    <x v="0"/>
  </r>
  <r>
    <n v="305516"/>
    <s v="Mahipal Dhaba"/>
    <n v="1"/>
    <s v="New Delhi"/>
    <s v="Safdarjung"/>
    <n v="77.191947999999996"/>
    <n v="28.572763999999999"/>
    <s v="North Indian"/>
    <s v="Indian Rupees(Rs.)"/>
    <x v="0"/>
    <x v="0"/>
    <s v="No"/>
    <s v="No"/>
    <n v="1"/>
    <n v="8"/>
    <n v="200"/>
    <n v="2.8"/>
    <n v="2015"/>
    <n v="7"/>
    <n v="6"/>
    <d v="2015-07-06T00:00:00"/>
    <n v="2.4"/>
    <x v="0"/>
  </r>
  <r>
    <n v="8672"/>
    <s v="Pandit Ji Ka Dhaba"/>
    <n v="1"/>
    <s v="New Delhi"/>
    <s v="Shalimar Bagh"/>
    <n v="77.162221900000006"/>
    <n v="28.703136700000002"/>
    <s v="North Indian"/>
    <s v="Indian Rupees(Rs.)"/>
    <x v="0"/>
    <x v="0"/>
    <s v="No"/>
    <s v="No"/>
    <n v="1"/>
    <n v="6"/>
    <n v="150"/>
    <n v="2.9"/>
    <n v="2011"/>
    <n v="7"/>
    <n v="11"/>
    <d v="2011-07-11T00:00:00"/>
    <n v="1.8"/>
    <x v="0"/>
  </r>
  <r>
    <n v="18014109"/>
    <s v="Wah Ji Wah"/>
    <n v="1"/>
    <s v="New Delhi"/>
    <s v="Uttam Nagar"/>
    <n v="77.061146300000004"/>
    <n v="28.6231917"/>
    <s v="North Indian"/>
    <s v="Indian Rupees(Rs.)"/>
    <x v="0"/>
    <x v="1"/>
    <s v="No"/>
    <s v="No"/>
    <n v="1"/>
    <n v="4"/>
    <n v="400"/>
    <n v="2.4"/>
    <n v="2016"/>
    <n v="7"/>
    <n v="28"/>
    <d v="2016-07-28T00:00:00"/>
    <n v="4.8"/>
    <x v="0"/>
  </r>
  <r>
    <n v="1192"/>
    <s v="Apni Rasoi"/>
    <n v="1"/>
    <s v="New Delhi"/>
    <s v="Ashok Vihar Phase 3"/>
    <n v="77.177678"/>
    <n v="28.6923511"/>
    <s v="North Indian"/>
    <s v="Indian Rupees(Rs.)"/>
    <x v="0"/>
    <x v="0"/>
    <s v="No"/>
    <s v="No"/>
    <n v="1"/>
    <n v="78"/>
    <n v="300"/>
    <n v="3"/>
    <n v="2013"/>
    <n v="6"/>
    <n v="15"/>
    <d v="2013-06-15T00:00:00"/>
    <n v="3.6"/>
    <x v="0"/>
  </r>
  <r>
    <n v="6117"/>
    <s v="Breakfast Corner"/>
    <n v="1"/>
    <s v="New Delhi"/>
    <s v="Chander Nagar"/>
    <n v="77.282206299999999"/>
    <n v="28.655449000000001"/>
    <s v="North Indian"/>
    <s v="Indian Rupees(Rs.)"/>
    <x v="0"/>
    <x v="0"/>
    <s v="No"/>
    <s v="No"/>
    <n v="1"/>
    <n v="6"/>
    <n v="150"/>
    <n v="3.1"/>
    <n v="2015"/>
    <n v="6"/>
    <n v="27"/>
    <d v="2015-06-27T00:00:00"/>
    <n v="1.8"/>
    <x v="0"/>
  </r>
  <r>
    <n v="5458"/>
    <s v="Pt. Gaya Prasad Shiv Charan Paranthe Wale"/>
    <n v="1"/>
    <s v="New Delhi"/>
    <s v="Chandni Chowk"/>
    <n v="77.230411500000002"/>
    <n v="28.656101100000001"/>
    <s v="North Indian"/>
    <s v="Indian Rupees(Rs.)"/>
    <x v="0"/>
    <x v="0"/>
    <s v="No"/>
    <s v="No"/>
    <n v="1"/>
    <n v="437"/>
    <n v="150"/>
    <n v="3.6"/>
    <n v="2018"/>
    <n v="6"/>
    <n v="8"/>
    <d v="2018-06-08T00:00:00"/>
    <n v="1.8"/>
    <x v="0"/>
  </r>
  <r>
    <n v="301287"/>
    <s v="Shakahari Restaurant"/>
    <n v="1"/>
    <s v="New Delhi"/>
    <s v="Chawri Bazar"/>
    <n v="77.227088300000005"/>
    <n v="28.649512999999999"/>
    <s v="North Indian"/>
    <s v="Indian Rupees(Rs.)"/>
    <x v="0"/>
    <x v="0"/>
    <s v="No"/>
    <s v="No"/>
    <n v="1"/>
    <n v="185"/>
    <n v="300"/>
    <n v="3.6"/>
    <n v="2017"/>
    <n v="6"/>
    <n v="3"/>
    <d v="2017-06-03T00:00:00"/>
    <n v="3.6"/>
    <x v="0"/>
  </r>
  <r>
    <n v="18418248"/>
    <s v="Sahni's Fish Corner"/>
    <n v="1"/>
    <s v="New Delhi"/>
    <s v="GTB Nagar"/>
    <n v="77.202834899999999"/>
    <n v="28.707387499999999"/>
    <s v="North Indian"/>
    <s v="Indian Rupees(Rs.)"/>
    <x v="0"/>
    <x v="0"/>
    <s v="No"/>
    <s v="No"/>
    <n v="1"/>
    <n v="6"/>
    <n v="450"/>
    <n v="3"/>
    <n v="2011"/>
    <n v="6"/>
    <n v="2"/>
    <d v="2011-06-02T00:00:00"/>
    <n v="5.4"/>
    <x v="0"/>
  </r>
  <r>
    <n v="306985"/>
    <s v="Uncle Da Dhabha"/>
    <n v="1"/>
    <s v="New Delhi"/>
    <s v="Jail Road"/>
    <n v="77.099870600000003"/>
    <n v="28.635131900000001"/>
    <s v="North Indian"/>
    <s v="Indian Rupees(Rs.)"/>
    <x v="0"/>
    <x v="0"/>
    <s v="No"/>
    <s v="No"/>
    <n v="1"/>
    <n v="6"/>
    <n v="200"/>
    <n v="3"/>
    <n v="2010"/>
    <n v="6"/>
    <n v="3"/>
    <d v="2010-06-03T00:00:00"/>
    <n v="2.4"/>
    <x v="0"/>
  </r>
  <r>
    <n v="307006"/>
    <s v="Sunny Chicken Soup"/>
    <n v="1"/>
    <s v="New Delhi"/>
    <s v="Jail Road"/>
    <n v="77.097050400000001"/>
    <n v="28.635165099999998"/>
    <s v="North Indian"/>
    <s v="Indian Rupees(Rs.)"/>
    <x v="0"/>
    <x v="0"/>
    <s v="No"/>
    <s v="No"/>
    <n v="1"/>
    <n v="75"/>
    <n v="200"/>
    <n v="3.6"/>
    <n v="2014"/>
    <n v="6"/>
    <n v="21"/>
    <d v="2014-06-21T00:00:00"/>
    <n v="2.4"/>
    <x v="0"/>
  </r>
  <r>
    <n v="9550"/>
    <s v="Pahariya Chicken"/>
    <n v="1"/>
    <s v="New Delhi"/>
    <s v="Kirti Nagar"/>
    <n v="77.130667200000005"/>
    <n v="28.648996199999999"/>
    <s v="North Indian"/>
    <s v="Indian Rupees(Rs.)"/>
    <x v="0"/>
    <x v="0"/>
    <s v="No"/>
    <s v="No"/>
    <n v="1"/>
    <n v="15"/>
    <n v="450"/>
    <n v="2.7"/>
    <n v="2015"/>
    <n v="6"/>
    <n v="18"/>
    <d v="2015-06-18T00:00:00"/>
    <n v="5.4"/>
    <x v="0"/>
  </r>
  <r>
    <n v="301213"/>
    <s v="Jain Dhaba"/>
    <n v="1"/>
    <s v="New Delhi"/>
    <s v="Krishna Nagar"/>
    <n v="77.272327399999995"/>
    <n v="28.6589025"/>
    <s v="North Indian"/>
    <s v="Indian Rupees(Rs.)"/>
    <x v="0"/>
    <x v="0"/>
    <s v="No"/>
    <s v="No"/>
    <n v="1"/>
    <n v="30"/>
    <n v="400"/>
    <n v="3.2"/>
    <n v="2012"/>
    <n v="6"/>
    <n v="19"/>
    <d v="2012-06-19T00:00:00"/>
    <n v="4.8"/>
    <x v="0"/>
  </r>
  <r>
    <n v="305565"/>
    <s v="Katyani Rasoi"/>
    <n v="1"/>
    <s v="New Delhi"/>
    <s v="Krishna Nagar"/>
    <n v="77.276783499999993"/>
    <n v="28.652308999999999"/>
    <s v="North Indian"/>
    <s v="Indian Rupees(Rs.)"/>
    <x v="0"/>
    <x v="0"/>
    <s v="No"/>
    <s v="No"/>
    <n v="1"/>
    <n v="10"/>
    <n v="300"/>
    <n v="3.2"/>
    <n v="2018"/>
    <n v="6"/>
    <n v="3"/>
    <d v="2018-06-03T00:00:00"/>
    <n v="3.6"/>
    <x v="0"/>
  </r>
  <r>
    <n v="18014143"/>
    <s v="Sialkot"/>
    <n v="1"/>
    <s v="New Delhi"/>
    <s v="Krishna Nagar"/>
    <n v="77.278183600000006"/>
    <n v="28.6515992"/>
    <s v="North Indian"/>
    <s v="Indian Rupees(Rs.)"/>
    <x v="0"/>
    <x v="0"/>
    <s v="No"/>
    <s v="No"/>
    <n v="1"/>
    <n v="7"/>
    <n v="250"/>
    <n v="3.1"/>
    <n v="2017"/>
    <n v="6"/>
    <n v="27"/>
    <d v="2017-06-27T00:00:00"/>
    <n v="3"/>
    <x v="0"/>
  </r>
  <r>
    <n v="304957"/>
    <s v="Chandni Chowk ke Mashhoor Makkhan Wale Paranthe"/>
    <n v="1"/>
    <s v="New Delhi"/>
    <s v="Laxmi Nagar"/>
    <n v="77.279126300000001"/>
    <n v="28.633364199999999"/>
    <s v="North Indian"/>
    <s v="Indian Rupees(Rs.)"/>
    <x v="0"/>
    <x v="0"/>
    <s v="No"/>
    <s v="No"/>
    <n v="1"/>
    <n v="9"/>
    <n v="200"/>
    <n v="2.8"/>
    <n v="2010"/>
    <n v="6"/>
    <n v="8"/>
    <d v="2010-06-08T00:00:00"/>
    <n v="2.4"/>
    <x v="0"/>
  </r>
  <r>
    <n v="7365"/>
    <s v="Ashirwad Dhaba"/>
    <n v="1"/>
    <s v="New Delhi"/>
    <s v="Mahipalpur"/>
    <n v="77.118358599999993"/>
    <n v="28.542245399999999"/>
    <s v="North Indian"/>
    <s v="Indian Rupees(Rs.)"/>
    <x v="0"/>
    <x v="0"/>
    <s v="No"/>
    <s v="No"/>
    <n v="1"/>
    <n v="5"/>
    <n v="200"/>
    <n v="2.9"/>
    <n v="2011"/>
    <n v="6"/>
    <n v="22"/>
    <d v="2011-06-22T00:00:00"/>
    <n v="2.4"/>
    <x v="0"/>
  </r>
  <r>
    <n v="311077"/>
    <s v="Baljeet's Amritsari Koolcha"/>
    <n v="1"/>
    <s v="New Delhi"/>
    <s v="Netaji Subhash Place"/>
    <n v="77.149628300000003"/>
    <n v="28.693387000000001"/>
    <s v="North Indian"/>
    <s v="Indian Rupees(Rs.)"/>
    <x v="0"/>
    <x v="0"/>
    <s v="No"/>
    <s v="No"/>
    <n v="1"/>
    <n v="110"/>
    <n v="300"/>
    <n v="3.1"/>
    <n v="2010"/>
    <n v="6"/>
    <n v="2"/>
    <d v="2010-06-02T00:00:00"/>
    <n v="3.6"/>
    <x v="0"/>
  </r>
  <r>
    <n v="300639"/>
    <s v="Gurdev Punjabi Restaurant"/>
    <n v="1"/>
    <s v="New Delhi"/>
    <s v="Paharganj"/>
    <n v="77.21650167"/>
    <n v="28.645379999999999"/>
    <s v="North Indian"/>
    <s v="Indian Rupees(Rs.)"/>
    <x v="0"/>
    <x v="0"/>
    <s v="No"/>
    <s v="No"/>
    <n v="1"/>
    <n v="8"/>
    <n v="200"/>
    <n v="3"/>
    <n v="2014"/>
    <n v="6"/>
    <n v="24"/>
    <d v="2014-06-24T00:00:00"/>
    <n v="2.4"/>
    <x v="0"/>
  </r>
  <r>
    <n v="18252250"/>
    <s v="Vrinda Vaishno Dhaba"/>
    <n v="1"/>
    <s v="New Delhi"/>
    <s v="Paharganj"/>
    <n v="77.217020649999995"/>
    <n v="28.640588640000001"/>
    <s v="North Indian"/>
    <s v="Indian Rupees(Rs.)"/>
    <x v="0"/>
    <x v="0"/>
    <s v="No"/>
    <s v="No"/>
    <n v="1"/>
    <n v="4"/>
    <n v="200"/>
    <n v="2.8"/>
    <n v="2013"/>
    <n v="6"/>
    <n v="7"/>
    <d v="2013-06-07T00:00:00"/>
    <n v="2.4"/>
    <x v="0"/>
  </r>
  <r>
    <n v="5753"/>
    <s v="Maa Bhagwati"/>
    <n v="1"/>
    <s v="New Delhi"/>
    <s v="Paharganj"/>
    <n v="77.215741570000006"/>
    <n v="28.6441564"/>
    <s v="North Indian"/>
    <s v="Indian Rupees(Rs.)"/>
    <x v="0"/>
    <x v="0"/>
    <s v="No"/>
    <s v="No"/>
    <n v="1"/>
    <n v="39"/>
    <n v="400"/>
    <n v="3.5"/>
    <n v="2010"/>
    <n v="6"/>
    <n v="7"/>
    <d v="2010-06-07T00:00:00"/>
    <n v="4.8"/>
    <x v="0"/>
  </r>
  <r>
    <n v="18017248"/>
    <s v="Tandoori Planet"/>
    <n v="1"/>
    <s v="New Delhi"/>
    <s v="Preet Vihar"/>
    <n v="77.291022799999993"/>
    <n v="28.634307499999998"/>
    <s v="North Indian"/>
    <s v="Indian Rupees(Rs.)"/>
    <x v="0"/>
    <x v="0"/>
    <s v="No"/>
    <s v="No"/>
    <n v="1"/>
    <n v="32"/>
    <n v="250"/>
    <n v="3.4"/>
    <n v="2011"/>
    <n v="6"/>
    <n v="26"/>
    <d v="2011-06-26T00:00:00"/>
    <n v="3"/>
    <x v="0"/>
  </r>
  <r>
    <n v="303906"/>
    <s v="Chaska"/>
    <n v="1"/>
    <s v="New Delhi"/>
    <s v="Shahdara"/>
    <n v="77.281825510000004"/>
    <n v="28.6780127"/>
    <s v="North Indian"/>
    <s v="Indian Rupees(Rs.)"/>
    <x v="0"/>
    <x v="0"/>
    <s v="No"/>
    <s v="No"/>
    <n v="1"/>
    <n v="10"/>
    <n v="250"/>
    <n v="3"/>
    <n v="2014"/>
    <n v="6"/>
    <n v="26"/>
    <d v="2014-06-26T00:00:00"/>
    <n v="3"/>
    <x v="0"/>
  </r>
  <r>
    <n v="6206"/>
    <s v="Mitra Da Dhaba &amp; Caterers"/>
    <n v="1"/>
    <s v="New Delhi"/>
    <s v="Shahdara"/>
    <n v="77.288796300000001"/>
    <n v="28.677752399999999"/>
    <s v="North Indian"/>
    <s v="Indian Rupees(Rs.)"/>
    <x v="0"/>
    <x v="0"/>
    <s v="No"/>
    <s v="No"/>
    <n v="1"/>
    <n v="14"/>
    <n v="200"/>
    <n v="3"/>
    <n v="2018"/>
    <n v="6"/>
    <n v="4"/>
    <d v="2018-06-04T00:00:00"/>
    <n v="2.4"/>
    <x v="0"/>
  </r>
  <r>
    <n v="304092"/>
    <s v="Arora's Veg. Corner"/>
    <n v="1"/>
    <s v="New Delhi"/>
    <s v="Shalimar Bagh"/>
    <n v="77.169590799999995"/>
    <n v="28.7061721"/>
    <s v="North Indian"/>
    <s v="Indian Rupees(Rs.)"/>
    <x v="0"/>
    <x v="0"/>
    <s v="No"/>
    <s v="No"/>
    <n v="1"/>
    <n v="18"/>
    <n v="300"/>
    <n v="3.4"/>
    <n v="2014"/>
    <n v="6"/>
    <n v="27"/>
    <d v="2014-06-27T00:00:00"/>
    <n v="3.6"/>
    <x v="0"/>
  </r>
  <r>
    <n v="308816"/>
    <s v="Punjabi Tadka"/>
    <n v="1"/>
    <s v="New Delhi"/>
    <s v="V3S Mall, Laxmi Nagar"/>
    <n v="77.287026499999996"/>
    <n v="28.636981599999999"/>
    <s v="North Indian"/>
    <s v="Indian Rupees(Rs.)"/>
    <x v="0"/>
    <x v="0"/>
    <s v="No"/>
    <s v="No"/>
    <n v="1"/>
    <n v="5"/>
    <n v="400"/>
    <n v="2.8"/>
    <n v="2017"/>
    <n v="6"/>
    <n v="4"/>
    <d v="2017-06-04T00:00:00"/>
    <n v="4.8"/>
    <x v="0"/>
  </r>
  <r>
    <n v="4793"/>
    <s v="Delhi 6"/>
    <n v="1"/>
    <s v="New Delhi"/>
    <s v="Vikaspuri"/>
    <n v="77.071068199999999"/>
    <n v="28.636551399999998"/>
    <s v="North Indian"/>
    <s v="Indian Rupees(Rs.)"/>
    <x v="0"/>
    <x v="0"/>
    <s v="No"/>
    <s v="No"/>
    <n v="1"/>
    <n v="44"/>
    <n v="350"/>
    <n v="2.6"/>
    <n v="2017"/>
    <n v="6"/>
    <n v="11"/>
    <d v="2017-06-11T00:00:00"/>
    <n v="4.2"/>
    <x v="0"/>
  </r>
  <r>
    <n v="6394"/>
    <s v="Punjabi Tadka"/>
    <n v="1"/>
    <s v="New Delhi"/>
    <s v="Bhikaji Cama Place"/>
    <n v="77.188370399999997"/>
    <n v="28.568038600000001"/>
    <s v="North Indian"/>
    <s v="Indian Rupees(Rs.)"/>
    <x v="0"/>
    <x v="0"/>
    <s v="No"/>
    <s v="No"/>
    <n v="1"/>
    <n v="11"/>
    <n v="250"/>
    <n v="2.8"/>
    <n v="2014"/>
    <n v="5"/>
    <n v="4"/>
    <d v="2014-05-04T00:00:00"/>
    <n v="3"/>
    <x v="0"/>
  </r>
  <r>
    <n v="306380"/>
    <s v="Khalsa Hindu Hotel"/>
    <n v="1"/>
    <s v="New Delhi"/>
    <s v="Chandni Chowk"/>
    <n v="77.223495499999999"/>
    <n v="28.658756"/>
    <s v="North Indian"/>
    <s v="Indian Rupees(Rs.)"/>
    <x v="0"/>
    <x v="0"/>
    <s v="No"/>
    <s v="No"/>
    <n v="1"/>
    <n v="5"/>
    <n v="450"/>
    <n v="2.9"/>
    <n v="2016"/>
    <n v="5"/>
    <n v="18"/>
    <d v="2016-05-18T00:00:00"/>
    <n v="5.4"/>
    <x v="0"/>
  </r>
  <r>
    <n v="5460"/>
    <s v="Sharma Bhojnalay"/>
    <n v="1"/>
    <s v="New Delhi"/>
    <s v="Chandni Chowk"/>
    <n v="77.230615099999994"/>
    <n v="28.655902600000001"/>
    <s v="North Indian"/>
    <s v="Indian Rupees(Rs.)"/>
    <x v="0"/>
    <x v="0"/>
    <s v="No"/>
    <s v="No"/>
    <n v="1"/>
    <n v="9"/>
    <n v="100"/>
    <n v="3"/>
    <n v="2017"/>
    <n v="5"/>
    <n v="16"/>
    <d v="2017-05-16T00:00:00"/>
    <n v="1.2"/>
    <x v="0"/>
  </r>
  <r>
    <n v="308318"/>
    <s v="Gole Hatti"/>
    <n v="1"/>
    <s v="New Delhi"/>
    <s v="Chandni Chowk"/>
    <n v="77.223034200000001"/>
    <n v="28.6572505"/>
    <s v="North Indian"/>
    <s v="Indian Rupees(Rs.)"/>
    <x v="0"/>
    <x v="0"/>
    <s v="No"/>
    <s v="No"/>
    <n v="1"/>
    <n v="116"/>
    <n v="150"/>
    <n v="3.8"/>
    <n v="2014"/>
    <n v="5"/>
    <n v="2"/>
    <d v="2014-05-02T00:00:00"/>
    <n v="1.8"/>
    <x v="0"/>
  </r>
  <r>
    <n v="311712"/>
    <s v="Wah Ji Wah"/>
    <n v="1"/>
    <s v="New Delhi"/>
    <s v="Durga Puri"/>
    <n v="0"/>
    <n v="0"/>
    <s v="North Indian"/>
    <s v="Indian Rupees(Rs.)"/>
    <x v="0"/>
    <x v="0"/>
    <s v="No"/>
    <s v="No"/>
    <n v="1"/>
    <n v="8"/>
    <n v="350"/>
    <n v="2.9"/>
    <n v="2010"/>
    <n v="5"/>
    <n v="8"/>
    <d v="2010-05-08T00:00:00"/>
    <n v="4.2"/>
    <x v="0"/>
  </r>
  <r>
    <n v="311945"/>
    <s v="Spice Box"/>
    <n v="1"/>
    <s v="New Delhi"/>
    <s v="East Patel Nagar"/>
    <n v="77.174634900000001"/>
    <n v="28.643958600000001"/>
    <s v="North Indian"/>
    <s v="Indian Rupees(Rs.)"/>
    <x v="0"/>
    <x v="1"/>
    <s v="No"/>
    <s v="No"/>
    <n v="1"/>
    <n v="21"/>
    <n v="250"/>
    <n v="3.4"/>
    <n v="2016"/>
    <n v="5"/>
    <n v="9"/>
    <d v="2016-05-09T00:00:00"/>
    <n v="3"/>
    <x v="0"/>
  </r>
  <r>
    <n v="304546"/>
    <s v="Punjabi Chaap Corner"/>
    <n v="1"/>
    <s v="New Delhi"/>
    <s v="Hauz Khas"/>
    <n v="77.209303599999998"/>
    <n v="28.5604449"/>
    <s v="North Indian"/>
    <s v="Indian Rupees(Rs.)"/>
    <x v="0"/>
    <x v="0"/>
    <s v="No"/>
    <s v="No"/>
    <n v="1"/>
    <n v="21"/>
    <n v="350"/>
    <n v="2.8"/>
    <n v="2015"/>
    <n v="5"/>
    <n v="5"/>
    <d v="2015-05-05T00:00:00"/>
    <n v="4.2"/>
    <x v="0"/>
  </r>
  <r>
    <n v="1106"/>
    <s v="Deepak Vaishno Dhaba"/>
    <n v="1"/>
    <s v="New Delhi"/>
    <s v="Jail Road"/>
    <n v="77.098101600000007"/>
    <n v="28.6310878"/>
    <s v="North Indian"/>
    <s v="Indian Rupees(Rs.)"/>
    <x v="0"/>
    <x v="0"/>
    <s v="No"/>
    <s v="No"/>
    <n v="1"/>
    <n v="59"/>
    <n v="350"/>
    <n v="3.4"/>
    <n v="2012"/>
    <n v="5"/>
    <n v="2"/>
    <d v="2012-05-02T00:00:00"/>
    <n v="4.2"/>
    <x v="0"/>
  </r>
  <r>
    <n v="300522"/>
    <s v="Nagi Fish Corner"/>
    <n v="1"/>
    <s v="New Delhi"/>
    <s v="Jail Road"/>
    <n v="77.096555800000004"/>
    <n v="28.63561"/>
    <s v="North Indian"/>
    <s v="Indian Rupees(Rs.)"/>
    <x v="0"/>
    <x v="0"/>
    <s v="No"/>
    <s v="No"/>
    <n v="1"/>
    <n v="7"/>
    <n v="250"/>
    <n v="3.1"/>
    <n v="2016"/>
    <n v="5"/>
    <n v="2"/>
    <d v="2016-05-02T00:00:00"/>
    <n v="3"/>
    <x v="0"/>
  </r>
  <r>
    <n v="18349901"/>
    <s v="Anmol Chicken Corner"/>
    <n v="1"/>
    <s v="New Delhi"/>
    <s v="Jama Masjid"/>
    <n v="77.234902199999993"/>
    <n v="28.6498101"/>
    <s v="North Indian"/>
    <s v="Indian Rupees(Rs.)"/>
    <x v="0"/>
    <x v="0"/>
    <s v="No"/>
    <s v="No"/>
    <n v="1"/>
    <n v="7"/>
    <n v="400"/>
    <n v="3.1"/>
    <n v="2014"/>
    <n v="5"/>
    <n v="2"/>
    <d v="2014-05-02T00:00:00"/>
    <n v="4.8"/>
    <x v="0"/>
  </r>
  <r>
    <n v="305723"/>
    <s v="Green Bhojanalya"/>
    <n v="1"/>
    <s v="New Delhi"/>
    <s v="Janakpuri"/>
    <n v="77.082152100000002"/>
    <n v="28.623744500000001"/>
    <s v="North Indian"/>
    <s v="Indian Rupees(Rs.)"/>
    <x v="0"/>
    <x v="1"/>
    <s v="No"/>
    <s v="No"/>
    <n v="1"/>
    <n v="96"/>
    <n v="400"/>
    <n v="3.2"/>
    <n v="2012"/>
    <n v="5"/>
    <n v="15"/>
    <d v="2012-05-15T00:00:00"/>
    <n v="4.8"/>
    <x v="0"/>
  </r>
  <r>
    <n v="18365889"/>
    <s v="Badri Prasad Ramesh Kumar Caterers"/>
    <n v="1"/>
    <s v="New Delhi"/>
    <s v="Kamla Nagar"/>
    <n v="77.203468900000004"/>
    <n v="28.682646099999999"/>
    <s v="North Indian"/>
    <s v="Indian Rupees(Rs.)"/>
    <x v="0"/>
    <x v="0"/>
    <s v="No"/>
    <s v="No"/>
    <n v="1"/>
    <n v="12"/>
    <n v="200"/>
    <n v="3.5"/>
    <n v="2011"/>
    <n v="5"/>
    <n v="4"/>
    <d v="2011-05-04T00:00:00"/>
    <n v="2.4"/>
    <x v="0"/>
  </r>
  <r>
    <n v="306096"/>
    <s v="Amritsari Chaap Corner"/>
    <n v="1"/>
    <s v="New Delhi"/>
    <s v="Karol Bagh"/>
    <n v="77.189204129999993"/>
    <n v="28.654561489999999"/>
    <s v="North Indian"/>
    <s v="Indian Rupees(Rs.)"/>
    <x v="0"/>
    <x v="0"/>
    <s v="No"/>
    <s v="No"/>
    <n v="1"/>
    <n v="92"/>
    <n v="200"/>
    <n v="2.9"/>
    <n v="2016"/>
    <n v="5"/>
    <n v="21"/>
    <d v="2016-05-21T00:00:00"/>
    <n v="2.4"/>
    <x v="0"/>
  </r>
  <r>
    <n v="18198179"/>
    <s v="Pappi Machhi Wala"/>
    <n v="1"/>
    <s v="New Delhi"/>
    <s v="Kirti Nagar"/>
    <n v="77.129915400000002"/>
    <n v="28.652277699999999"/>
    <s v="North Indian"/>
    <s v="Indian Rupees(Rs.)"/>
    <x v="0"/>
    <x v="0"/>
    <s v="No"/>
    <s v="No"/>
    <n v="1"/>
    <n v="9"/>
    <n v="450"/>
    <n v="3.2"/>
    <n v="2015"/>
    <n v="5"/>
    <n v="28"/>
    <d v="2015-05-28T00:00:00"/>
    <n v="5.4"/>
    <x v="0"/>
  </r>
  <r>
    <n v="301817"/>
    <s v="Ramji Di Hatti &amp; Caterers"/>
    <n v="1"/>
    <s v="New Delhi"/>
    <s v="Mayapuri Phase 2"/>
    <n v="77.120273999999995"/>
    <n v="28.630749300000002"/>
    <s v="North Indian"/>
    <s v="Indian Rupees(Rs.)"/>
    <x v="0"/>
    <x v="0"/>
    <s v="No"/>
    <s v="No"/>
    <n v="1"/>
    <n v="25"/>
    <n v="350"/>
    <n v="3.5"/>
    <n v="2018"/>
    <n v="5"/>
    <n v="13"/>
    <d v="2018-05-13T00:00:00"/>
    <n v="4.2"/>
    <x v="0"/>
  </r>
  <r>
    <n v="18146358"/>
    <s v="Chatto Chapati"/>
    <n v="1"/>
    <s v="New Delhi"/>
    <s v="Mayur Vihar Phase 1"/>
    <n v="77.300965750000003"/>
    <n v="28.610135809999999"/>
    <s v="North Indian"/>
    <s v="Indian Rupees(Rs.)"/>
    <x v="0"/>
    <x v="0"/>
    <s v="No"/>
    <s v="No"/>
    <n v="1"/>
    <n v="8"/>
    <n v="250"/>
    <n v="3"/>
    <n v="2010"/>
    <n v="5"/>
    <n v="1"/>
    <d v="2010-05-01T00:00:00"/>
    <n v="3"/>
    <x v="0"/>
  </r>
  <r>
    <n v="4090"/>
    <s v="Hari Om Bhojnalaya"/>
    <n v="1"/>
    <s v="New Delhi"/>
    <s v="Model Town 3"/>
    <n v="77.184776400000004"/>
    <n v="28.708434199999999"/>
    <s v="North Indian"/>
    <s v="Indian Rupees(Rs.)"/>
    <x v="0"/>
    <x v="0"/>
    <s v="No"/>
    <s v="No"/>
    <n v="1"/>
    <n v="21"/>
    <n v="400"/>
    <n v="3.2"/>
    <n v="2013"/>
    <n v="5"/>
    <n v="1"/>
    <d v="2013-05-01T00:00:00"/>
    <n v="4.8"/>
    <x v="0"/>
  </r>
  <r>
    <n v="18425751"/>
    <s v="Cafe Rasoi"/>
    <n v="1"/>
    <s v="New Delhi"/>
    <s v="Munirka"/>
    <n v="77.171307299999995"/>
    <n v="28.5589002"/>
    <s v="North Indian"/>
    <s v="Indian Rupees(Rs.)"/>
    <x v="0"/>
    <x v="0"/>
    <s v="No"/>
    <s v="No"/>
    <n v="1"/>
    <n v="11"/>
    <n v="350"/>
    <n v="3.2"/>
    <n v="2015"/>
    <n v="5"/>
    <n v="13"/>
    <d v="2015-05-13T00:00:00"/>
    <n v="4.2"/>
    <x v="0"/>
  </r>
  <r>
    <n v="7416"/>
    <s v="Palji Corner"/>
    <n v="1"/>
    <s v="New Delhi"/>
    <s v="Naraina"/>
    <n v="77.148368000000005"/>
    <n v="28.6323154"/>
    <s v="North Indian"/>
    <s v="Indian Rupees(Rs.)"/>
    <x v="0"/>
    <x v="0"/>
    <s v="No"/>
    <s v="No"/>
    <n v="1"/>
    <n v="30"/>
    <n v="150"/>
    <n v="3.3"/>
    <n v="2018"/>
    <n v="5"/>
    <n v="28"/>
    <d v="2018-05-28T00:00:00"/>
    <n v="1.8"/>
    <x v="0"/>
  </r>
  <r>
    <n v="7419"/>
    <s v="Satkar Fast Food"/>
    <n v="1"/>
    <s v="New Delhi"/>
    <s v="Naraina"/>
    <n v="77.146275399999993"/>
    <n v="28.627623700000001"/>
    <s v="North Indian"/>
    <s v="Indian Rupees(Rs.)"/>
    <x v="0"/>
    <x v="0"/>
    <s v="No"/>
    <s v="No"/>
    <n v="1"/>
    <n v="20"/>
    <n v="200"/>
    <n v="2.8"/>
    <n v="2014"/>
    <n v="5"/>
    <n v="4"/>
    <d v="2014-05-04T00:00:00"/>
    <n v="2.4"/>
    <x v="0"/>
  </r>
  <r>
    <n v="307169"/>
    <s v="Laxmi Corner"/>
    <n v="1"/>
    <s v="New Delhi"/>
    <s v="R K Puram"/>
    <n v="77.177902700000004"/>
    <n v="28.564484199999999"/>
    <s v="North Indian"/>
    <s v="Indian Rupees(Rs.)"/>
    <x v="0"/>
    <x v="0"/>
    <s v="No"/>
    <s v="No"/>
    <n v="1"/>
    <n v="5"/>
    <n v="150"/>
    <n v="3"/>
    <n v="2017"/>
    <n v="5"/>
    <n v="24"/>
    <d v="2017-05-24T00:00:00"/>
    <n v="1.8"/>
    <x v="0"/>
  </r>
  <r>
    <n v="4330"/>
    <s v="Gupta's Rasoi"/>
    <n v="1"/>
    <s v="New Delhi"/>
    <s v="Safdarjung"/>
    <n v="77.196294550000005"/>
    <n v="28.558873999999999"/>
    <s v="North Indian"/>
    <s v="Indian Rupees(Rs.)"/>
    <x v="0"/>
    <x v="1"/>
    <s v="No"/>
    <s v="No"/>
    <n v="1"/>
    <n v="60"/>
    <n v="350"/>
    <n v="2.8"/>
    <n v="2014"/>
    <n v="5"/>
    <n v="14"/>
    <d v="2014-05-14T00:00:00"/>
    <n v="4.2"/>
    <x v="0"/>
  </r>
  <r>
    <n v="18343904"/>
    <s v="Amchur"/>
    <n v="1"/>
    <s v="New Delhi"/>
    <s v="Shahdara"/>
    <n v="77.285864399999994"/>
    <n v="28.6816566"/>
    <s v="North Indian"/>
    <s v="Indian Rupees(Rs.)"/>
    <x v="0"/>
    <x v="0"/>
    <s v="No"/>
    <s v="No"/>
    <n v="1"/>
    <n v="6"/>
    <n v="450"/>
    <n v="2.9"/>
    <n v="2018"/>
    <n v="5"/>
    <n v="2"/>
    <d v="2018-05-02T00:00:00"/>
    <n v="5.4"/>
    <x v="0"/>
  </r>
  <r>
    <n v="313139"/>
    <s v="Haveliram"/>
    <n v="1"/>
    <s v="New Delhi"/>
    <s v="Shakarpur"/>
    <n v="77.280107000000001"/>
    <n v="28.6297763"/>
    <s v="North Indian"/>
    <s v="Indian Rupees(Rs.)"/>
    <x v="0"/>
    <x v="0"/>
    <s v="No"/>
    <s v="No"/>
    <n v="1"/>
    <n v="6"/>
    <n v="450"/>
    <n v="2.9"/>
    <n v="2010"/>
    <n v="5"/>
    <n v="3"/>
    <d v="2010-05-03T00:00:00"/>
    <n v="5.4"/>
    <x v="0"/>
  </r>
  <r>
    <n v="18261739"/>
    <s v="Maakhansingh"/>
    <n v="1"/>
    <s v="New Delhi"/>
    <s v="Spark Mall, Kamla Nagar"/>
    <n v="77.203881609999996"/>
    <n v="28.680960590000002"/>
    <s v="North Indian"/>
    <s v="Indian Rupees(Rs.)"/>
    <x v="0"/>
    <x v="1"/>
    <s v="No"/>
    <s v="No"/>
    <n v="1"/>
    <n v="18"/>
    <n v="400"/>
    <n v="2.9"/>
    <n v="2016"/>
    <n v="5"/>
    <n v="1"/>
    <d v="2016-05-01T00:00:00"/>
    <n v="4.8"/>
    <x v="0"/>
  </r>
  <r>
    <n v="18424579"/>
    <s v="Lababdar Rasoi"/>
    <n v="1"/>
    <s v="New Delhi"/>
    <s v="Subhash Nagar"/>
    <n v="77.099837800000003"/>
    <n v="28.635971099999999"/>
    <s v="North Indian"/>
    <s v="Indian Rupees(Rs.)"/>
    <x v="0"/>
    <x v="0"/>
    <s v="No"/>
    <s v="No"/>
    <n v="1"/>
    <n v="16"/>
    <n v="200"/>
    <n v="3.3"/>
    <n v="2010"/>
    <n v="5"/>
    <n v="5"/>
    <d v="2010-05-05T00:00:00"/>
    <n v="2.4"/>
    <x v="0"/>
  </r>
  <r>
    <n v="302729"/>
    <s v="Maharani Rasoi"/>
    <n v="1"/>
    <s v="New Delhi"/>
    <s v="Uttam Nagar"/>
    <n v="77.030943800000003"/>
    <n v="28.619375600000001"/>
    <s v="North Indian"/>
    <s v="Indian Rupees(Rs.)"/>
    <x v="0"/>
    <x v="0"/>
    <s v="No"/>
    <s v="No"/>
    <n v="1"/>
    <n v="5"/>
    <n v="150"/>
    <n v="3"/>
    <n v="2012"/>
    <n v="5"/>
    <n v="2"/>
    <d v="2012-05-02T00:00:00"/>
    <n v="1.8"/>
    <x v="0"/>
  </r>
  <r>
    <n v="300941"/>
    <s v="Hari Om Bhojanalaya"/>
    <n v="1"/>
    <s v="New Delhi"/>
    <s v="Vijay Nagar"/>
    <n v="77.197804000000005"/>
    <n v="28.692129399999999"/>
    <s v="North Indian"/>
    <s v="Indian Rupees(Rs.)"/>
    <x v="0"/>
    <x v="0"/>
    <s v="No"/>
    <s v="No"/>
    <n v="1"/>
    <n v="43"/>
    <n v="300"/>
    <n v="3.4"/>
    <n v="2010"/>
    <n v="5"/>
    <n v="28"/>
    <d v="2010-05-28T00:00:00"/>
    <n v="3.6"/>
    <x v="0"/>
  </r>
  <r>
    <n v="7886"/>
    <s v="Naagar Foods"/>
    <n v="1"/>
    <s v="New Delhi"/>
    <s v="East of Kailash"/>
    <n v="77.253491800000006"/>
    <n v="28.556672500000001"/>
    <s v="North Indian"/>
    <s v="Indian Rupees(Rs.)"/>
    <x v="0"/>
    <x v="0"/>
    <s v="No"/>
    <s v="No"/>
    <n v="1"/>
    <n v="17"/>
    <n v="200"/>
    <n v="3.1"/>
    <n v="2014"/>
    <n v="4"/>
    <n v="28"/>
    <d v="2014-04-28T00:00:00"/>
    <n v="2.4"/>
    <x v="0"/>
  </r>
  <r>
    <n v="302811"/>
    <s v="Takkar Dhaba"/>
    <n v="1"/>
    <s v="New Delhi"/>
    <s v="Kalkaji"/>
    <n v="77.261703569999995"/>
    <n v="28.538047070000001"/>
    <s v="North Indian"/>
    <s v="Indian Rupees(Rs.)"/>
    <x v="0"/>
    <x v="1"/>
    <s v="No"/>
    <s v="No"/>
    <n v="1"/>
    <n v="24"/>
    <n v="450"/>
    <n v="2.6"/>
    <n v="2011"/>
    <n v="4"/>
    <n v="5"/>
    <d v="2011-04-05T00:00:00"/>
    <n v="5.4"/>
    <x v="0"/>
  </r>
  <r>
    <n v="2211"/>
    <s v="Vaishno Rasoi"/>
    <n v="1"/>
    <s v="New Delhi"/>
    <s v="Kalkaji"/>
    <n v="77.255467300000007"/>
    <n v="28.541798799999999"/>
    <s v="North Indian"/>
    <s v="Indian Rupees(Rs.)"/>
    <x v="0"/>
    <x v="1"/>
    <s v="No"/>
    <s v="No"/>
    <n v="1"/>
    <n v="23"/>
    <n v="350"/>
    <n v="2.6"/>
    <n v="2012"/>
    <n v="4"/>
    <n v="9"/>
    <d v="2012-04-09T00:00:00"/>
    <n v="4.2"/>
    <x v="0"/>
  </r>
  <r>
    <n v="1904"/>
    <s v="Tera Hotel"/>
    <n v="1"/>
    <s v="New Delhi"/>
    <s v="Karol Bagh"/>
    <n v="77.191171800000006"/>
    <n v="28.649176199999999"/>
    <s v="North Indian"/>
    <s v="Indian Rupees(Rs.)"/>
    <x v="0"/>
    <x v="0"/>
    <s v="No"/>
    <s v="No"/>
    <n v="1"/>
    <n v="149"/>
    <n v="350"/>
    <n v="3.5"/>
    <n v="2015"/>
    <n v="4"/>
    <n v="3"/>
    <d v="2015-04-03T00:00:00"/>
    <n v="4.2"/>
    <x v="0"/>
  </r>
  <r>
    <n v="5664"/>
    <s v="Karan's Vaishno Dhaba"/>
    <n v="1"/>
    <s v="New Delhi"/>
    <s v="Kirti Nagar"/>
    <n v="77.131159199999999"/>
    <n v="28.648905200000002"/>
    <s v="North Indian"/>
    <s v="Indian Rupees(Rs.)"/>
    <x v="0"/>
    <x v="1"/>
    <s v="No"/>
    <s v="No"/>
    <n v="1"/>
    <n v="29"/>
    <n v="300"/>
    <n v="3.2"/>
    <n v="2018"/>
    <n v="4"/>
    <n v="24"/>
    <d v="2018-04-24T00:00:00"/>
    <n v="3.6"/>
    <x v="0"/>
  </r>
  <r>
    <n v="3918"/>
    <s v="Wah Ji Wah"/>
    <n v="1"/>
    <s v="New Delhi"/>
    <s v="Kirti Nagar"/>
    <n v="77.128442500000006"/>
    <n v="28.651777500000001"/>
    <s v="North Indian"/>
    <s v="Indian Rupees(Rs.)"/>
    <x v="0"/>
    <x v="0"/>
    <s v="No"/>
    <s v="No"/>
    <n v="1"/>
    <n v="54"/>
    <n v="350"/>
    <n v="2.1"/>
    <n v="2015"/>
    <n v="4"/>
    <n v="21"/>
    <d v="2015-04-21T00:00:00"/>
    <n v="4.2"/>
    <x v="0"/>
  </r>
  <r>
    <n v="8517"/>
    <s v="Apni Rasoi"/>
    <n v="1"/>
    <s v="New Delhi"/>
    <s v="Laxmi Nagar"/>
    <n v="77.277689800000005"/>
    <n v="28.630718699999999"/>
    <s v="North Indian"/>
    <s v="Indian Rupees(Rs.)"/>
    <x v="0"/>
    <x v="0"/>
    <s v="No"/>
    <s v="No"/>
    <n v="1"/>
    <n v="24"/>
    <n v="400"/>
    <n v="3.1"/>
    <n v="2017"/>
    <n v="4"/>
    <n v="9"/>
    <d v="2017-04-09T00:00:00"/>
    <n v="4.8"/>
    <x v="0"/>
  </r>
  <r>
    <n v="301842"/>
    <s v="Apna Dhaba and Caters"/>
    <n v="1"/>
    <s v="New Delhi"/>
    <s v="Mayapuri Phase 2"/>
    <n v="77.119035999999994"/>
    <n v="28.6307787"/>
    <s v="North Indian"/>
    <s v="Indian Rupees(Rs.)"/>
    <x v="0"/>
    <x v="0"/>
    <s v="No"/>
    <s v="No"/>
    <n v="1"/>
    <n v="20"/>
    <n v="300"/>
    <n v="3.2"/>
    <n v="2013"/>
    <n v="4"/>
    <n v="8"/>
    <d v="2013-04-08T00:00:00"/>
    <n v="3.6"/>
    <x v="0"/>
  </r>
  <r>
    <n v="311228"/>
    <s v="Shaan-E-Tandoorz"/>
    <n v="1"/>
    <s v="New Delhi"/>
    <s v="Mayur Vihar Phase 3"/>
    <n v="77.339060399999994"/>
    <n v="28.607831300000001"/>
    <s v="North Indian"/>
    <s v="Indian Rupees(Rs.)"/>
    <x v="0"/>
    <x v="0"/>
    <s v="No"/>
    <s v="No"/>
    <n v="1"/>
    <n v="5"/>
    <n v="400"/>
    <n v="2.9"/>
    <n v="2011"/>
    <n v="4"/>
    <n v="24"/>
    <d v="2011-04-24T00:00:00"/>
    <n v="4.8"/>
    <x v="0"/>
  </r>
  <r>
    <n v="4634"/>
    <s v="Aapki Rasoi"/>
    <n v="1"/>
    <s v="New Delhi"/>
    <s v="Moti Nagar"/>
    <n v="77.142051300000006"/>
    <n v="28.657522400000001"/>
    <s v="North Indian"/>
    <s v="Indian Rupees(Rs.)"/>
    <x v="0"/>
    <x v="0"/>
    <s v="No"/>
    <s v="No"/>
    <n v="1"/>
    <n v="15"/>
    <n v="300"/>
    <n v="3.1"/>
    <n v="2016"/>
    <n v="4"/>
    <n v="3"/>
    <d v="2016-04-03T00:00:00"/>
    <n v="3.6"/>
    <x v="0"/>
  </r>
  <r>
    <n v="5536"/>
    <s v="Bawa Snacks Corner"/>
    <n v="1"/>
    <s v="New Delhi"/>
    <s v="Nehru Place"/>
    <n v="77.254118199999994"/>
    <n v="28.548632999999999"/>
    <s v="North Indian"/>
    <s v="Indian Rupees(Rs.)"/>
    <x v="0"/>
    <x v="0"/>
    <s v="No"/>
    <s v="No"/>
    <n v="1"/>
    <n v="11"/>
    <n v="150"/>
    <n v="2.8"/>
    <n v="2016"/>
    <n v="4"/>
    <n v="17"/>
    <d v="2016-04-17T00:00:00"/>
    <n v="1.8"/>
    <x v="0"/>
  </r>
  <r>
    <n v="6120"/>
    <s v="Kunal Dhaba"/>
    <n v="1"/>
    <s v="New Delhi"/>
    <s v="Preet Vihar"/>
    <n v="77.293838800000003"/>
    <n v="28.641311900000002"/>
    <s v="North Indian"/>
    <s v="Indian Rupees(Rs.)"/>
    <x v="0"/>
    <x v="0"/>
    <s v="No"/>
    <s v="No"/>
    <n v="1"/>
    <n v="18"/>
    <n v="150"/>
    <n v="3.2"/>
    <n v="2015"/>
    <n v="4"/>
    <n v="19"/>
    <d v="2015-04-19T00:00:00"/>
    <n v="1.8"/>
    <x v="0"/>
  </r>
  <r>
    <n v="18237343"/>
    <s v="Kay's Bar-Be-Que"/>
    <n v="1"/>
    <s v="New Delhi"/>
    <s v="Rajinder Nagar"/>
    <n v="77.184328399999998"/>
    <n v="28.636166200000002"/>
    <s v="North Indian"/>
    <s v="Indian Rupees(Rs.)"/>
    <x v="0"/>
    <x v="0"/>
    <s v="No"/>
    <s v="No"/>
    <n v="1"/>
    <n v="6"/>
    <n v="400"/>
    <n v="3"/>
    <n v="2010"/>
    <n v="4"/>
    <n v="25"/>
    <d v="2010-04-25T00:00:00"/>
    <n v="4.8"/>
    <x v="0"/>
  </r>
  <r>
    <n v="7342"/>
    <s v="Tadak Punjabi"/>
    <n v="1"/>
    <s v="New Delhi"/>
    <s v="Rajinder Nagar"/>
    <n v="77.178760699999998"/>
    <n v="28.644353800000001"/>
    <s v="North Indian"/>
    <s v="Indian Rupees(Rs.)"/>
    <x v="0"/>
    <x v="0"/>
    <s v="No"/>
    <s v="No"/>
    <n v="1"/>
    <n v="41"/>
    <n v="300"/>
    <n v="2.7"/>
    <n v="2011"/>
    <n v="4"/>
    <n v="10"/>
    <d v="2011-04-10T00:00:00"/>
    <n v="3.6"/>
    <x v="0"/>
  </r>
  <r>
    <n v="18332676"/>
    <s v="Goldy Da Dhaba"/>
    <n v="1"/>
    <s v="New Delhi"/>
    <s v="Shahdara"/>
    <n v="77.288283000000007"/>
    <n v="28.677394"/>
    <s v="North Indian"/>
    <s v="Indian Rupees(Rs.)"/>
    <x v="0"/>
    <x v="0"/>
    <s v="No"/>
    <s v="No"/>
    <n v="1"/>
    <n v="6"/>
    <n v="300"/>
    <n v="3"/>
    <n v="2014"/>
    <n v="4"/>
    <n v="28"/>
    <d v="2014-04-28T00:00:00"/>
    <n v="3.6"/>
    <x v="0"/>
  </r>
  <r>
    <n v="302452"/>
    <s v="Kishan Dhaba"/>
    <n v="1"/>
    <s v="New Delhi"/>
    <s v="Shalimar Bagh"/>
    <n v="77.162079300000002"/>
    <n v="28.703094499999999"/>
    <s v="North Indian"/>
    <s v="Indian Rupees(Rs.)"/>
    <x v="0"/>
    <x v="0"/>
    <s v="No"/>
    <s v="No"/>
    <n v="1"/>
    <n v="4"/>
    <n v="150"/>
    <n v="3"/>
    <n v="2014"/>
    <n v="4"/>
    <n v="16"/>
    <d v="2014-04-16T00:00:00"/>
    <n v="1.8"/>
    <x v="0"/>
  </r>
  <r>
    <n v="5412"/>
    <s v="Radha Swami Vaishno Dhaba"/>
    <n v="1"/>
    <s v="New Delhi"/>
    <s v="Uttam Nagar"/>
    <n v="77.067194499999999"/>
    <n v="28.6197461"/>
    <s v="North Indian"/>
    <s v="Indian Rupees(Rs.)"/>
    <x v="0"/>
    <x v="0"/>
    <s v="No"/>
    <s v="No"/>
    <n v="1"/>
    <n v="6"/>
    <n v="200"/>
    <n v="3"/>
    <n v="2012"/>
    <n v="4"/>
    <n v="13"/>
    <d v="2012-04-13T00:00:00"/>
    <n v="2.4"/>
    <x v="0"/>
  </r>
  <r>
    <n v="3185"/>
    <s v="Suvidha Vegetarian"/>
    <n v="1"/>
    <s v="New Delhi"/>
    <s v="Daryaganj"/>
    <n v="77.239841699999999"/>
    <n v="28.6437405"/>
    <s v="North Indian"/>
    <s v="Indian Rupees(Rs.)"/>
    <x v="0"/>
    <x v="0"/>
    <s v="No"/>
    <s v="No"/>
    <n v="1"/>
    <n v="88"/>
    <n v="350"/>
    <n v="3.6"/>
    <n v="2011"/>
    <n v="3"/>
    <n v="14"/>
    <d v="2011-03-14T00:00:00"/>
    <n v="4.2"/>
    <x v="0"/>
  </r>
  <r>
    <n v="307861"/>
    <s v="Variety Chicken Corner"/>
    <n v="1"/>
    <s v="New Delhi"/>
    <s v="Jail Road"/>
    <n v="77.107475100000002"/>
    <n v="28.621297599999998"/>
    <s v="North Indian"/>
    <s v="Indian Rupees(Rs.)"/>
    <x v="0"/>
    <x v="0"/>
    <s v="No"/>
    <s v="No"/>
    <n v="1"/>
    <n v="16"/>
    <n v="450"/>
    <n v="2.9"/>
    <n v="2012"/>
    <n v="3"/>
    <n v="21"/>
    <d v="2012-03-21T00:00:00"/>
    <n v="5.4"/>
    <x v="0"/>
  </r>
  <r>
    <n v="9992"/>
    <s v="Fouji Da Vaishno Dhaba"/>
    <n v="1"/>
    <s v="New Delhi"/>
    <s v="Kalkaji"/>
    <n v="77.259894090000003"/>
    <n v="28.533206490000001"/>
    <s v="North Indian"/>
    <s v="Indian Rupees(Rs.)"/>
    <x v="0"/>
    <x v="0"/>
    <s v="No"/>
    <s v="No"/>
    <n v="1"/>
    <n v="14"/>
    <n v="400"/>
    <n v="2.9"/>
    <n v="2011"/>
    <n v="3"/>
    <n v="8"/>
    <d v="2011-03-08T00:00:00"/>
    <n v="4.8"/>
    <x v="0"/>
  </r>
  <r>
    <n v="2315"/>
    <s v="Aapki Rasoi"/>
    <n v="1"/>
    <s v="New Delhi"/>
    <s v="Krishna Nagar"/>
    <n v="77.286188300000006"/>
    <n v="28.661116700000001"/>
    <s v="North Indian"/>
    <s v="Indian Rupees(Rs.)"/>
    <x v="0"/>
    <x v="0"/>
    <s v="No"/>
    <s v="No"/>
    <n v="1"/>
    <n v="15"/>
    <n v="250"/>
    <n v="3"/>
    <n v="2016"/>
    <n v="3"/>
    <n v="21"/>
    <d v="2016-03-21T00:00:00"/>
    <n v="3"/>
    <x v="0"/>
  </r>
  <r>
    <n v="309495"/>
    <s v="Kamal Meat House"/>
    <n v="1"/>
    <s v="New Delhi"/>
    <s v="Krishna Nagar"/>
    <n v="77.272572299999993"/>
    <n v="28.657741099999999"/>
    <s v="North Indian"/>
    <s v="Indian Rupees(Rs.)"/>
    <x v="0"/>
    <x v="0"/>
    <s v="No"/>
    <s v="No"/>
    <n v="1"/>
    <n v="15"/>
    <n v="400"/>
    <n v="2.6"/>
    <n v="2013"/>
    <n v="3"/>
    <n v="6"/>
    <d v="2013-03-06T00:00:00"/>
    <n v="4.8"/>
    <x v="0"/>
  </r>
  <r>
    <n v="308253"/>
    <s v="Punjabi Tadka"/>
    <n v="1"/>
    <s v="New Delhi"/>
    <s v="Laxmi Nagar"/>
    <n v="77.279191299999994"/>
    <n v="28.639465999999999"/>
    <s v="North Indian"/>
    <s v="Indian Rupees(Rs.)"/>
    <x v="0"/>
    <x v="0"/>
    <s v="No"/>
    <s v="No"/>
    <n v="1"/>
    <n v="21"/>
    <n v="350"/>
    <n v="3.1"/>
    <n v="2010"/>
    <n v="3"/>
    <n v="15"/>
    <d v="2010-03-15T00:00:00"/>
    <n v="4.2"/>
    <x v="0"/>
  </r>
  <r>
    <n v="300888"/>
    <s v="Vijay Dhaba"/>
    <n v="1"/>
    <s v="New Delhi"/>
    <s v="Lodhi Road"/>
    <n v="77.217672089999994"/>
    <n v="28.584151940000002"/>
    <s v="North Indian"/>
    <s v="Indian Rupees(Rs.)"/>
    <x v="0"/>
    <x v="0"/>
    <s v="No"/>
    <s v="No"/>
    <n v="1"/>
    <n v="7"/>
    <n v="150"/>
    <n v="2.9"/>
    <n v="2010"/>
    <n v="3"/>
    <n v="25"/>
    <d v="2010-03-25T00:00:00"/>
    <n v="1.8"/>
    <x v="0"/>
  </r>
  <r>
    <n v="8109"/>
    <s v="Ankur Family Restaurant"/>
    <n v="1"/>
    <s v="New Delhi"/>
    <s v="Mayur Vihar Phase 1"/>
    <n v="77.306278599999999"/>
    <n v="28.5892005"/>
    <s v="North Indian"/>
    <s v="Indian Rupees(Rs.)"/>
    <x v="0"/>
    <x v="0"/>
    <s v="No"/>
    <s v="No"/>
    <n v="1"/>
    <n v="4"/>
    <n v="300"/>
    <n v="2.9"/>
    <n v="2018"/>
    <n v="3"/>
    <n v="11"/>
    <d v="2018-03-11T00:00:00"/>
    <n v="3.6"/>
    <x v="0"/>
  </r>
  <r>
    <n v="9031"/>
    <s v="Shivam Corner"/>
    <n v="1"/>
    <s v="New Delhi"/>
    <s v="Mukherjee Nagar"/>
    <n v="77.214452399999999"/>
    <n v="28.710884400000001"/>
    <s v="North Indian"/>
    <s v="Indian Rupees(Rs.)"/>
    <x v="0"/>
    <x v="0"/>
    <s v="No"/>
    <s v="No"/>
    <n v="1"/>
    <n v="14"/>
    <n v="100"/>
    <n v="3"/>
    <n v="2015"/>
    <n v="3"/>
    <n v="5"/>
    <d v="2015-03-05T00:00:00"/>
    <n v="1.2"/>
    <x v="0"/>
  </r>
  <r>
    <n v="5487"/>
    <s v="New Punjabi Khana"/>
    <n v="1"/>
    <s v="New Delhi"/>
    <s v="Nehru Place"/>
    <n v="77.250708000000003"/>
    <n v="28.5490569"/>
    <s v="North Indian"/>
    <s v="Indian Rupees(Rs.)"/>
    <x v="0"/>
    <x v="0"/>
    <s v="No"/>
    <s v="No"/>
    <n v="1"/>
    <n v="104"/>
    <n v="200"/>
    <n v="3.9"/>
    <n v="2017"/>
    <n v="3"/>
    <n v="22"/>
    <d v="2017-03-22T00:00:00"/>
    <n v="2.4"/>
    <x v="0"/>
  </r>
  <r>
    <n v="307171"/>
    <s v="Abdul Muradabadi Chicken"/>
    <n v="1"/>
    <s v="New Delhi"/>
    <s v="R K Puram"/>
    <n v="77.180283799999998"/>
    <n v="28.5645773"/>
    <s v="North Indian"/>
    <s v="Indian Rupees(Rs.)"/>
    <x v="0"/>
    <x v="0"/>
    <s v="No"/>
    <s v="No"/>
    <n v="1"/>
    <n v="11"/>
    <n v="350"/>
    <n v="2.9"/>
    <n v="2012"/>
    <n v="3"/>
    <n v="20"/>
    <d v="2012-03-20T00:00:00"/>
    <n v="4.2"/>
    <x v="0"/>
  </r>
  <r>
    <n v="18224550"/>
    <s v="Durga Dhaba"/>
    <n v="1"/>
    <s v="New Delhi"/>
    <s v="Rajinder Nagar"/>
    <n v="77.181910000000002"/>
    <n v="28.637612799999999"/>
    <s v="North Indian"/>
    <s v="Indian Rupees(Rs.)"/>
    <x v="0"/>
    <x v="0"/>
    <s v="No"/>
    <s v="No"/>
    <n v="1"/>
    <n v="6"/>
    <n v="200"/>
    <n v="2.9"/>
    <n v="2012"/>
    <n v="3"/>
    <n v="23"/>
    <d v="2012-03-23T00:00:00"/>
    <n v="2.4"/>
    <x v="0"/>
  </r>
  <r>
    <n v="311383"/>
    <s v="Mitra Da Dhaba"/>
    <n v="1"/>
    <s v="New Delhi"/>
    <s v="Rajinder Nagar"/>
    <n v="77.178858500000004"/>
    <n v="28.6389356"/>
    <s v="North Indian"/>
    <s v="Indian Rupees(Rs.)"/>
    <x v="0"/>
    <x v="1"/>
    <s v="No"/>
    <s v="No"/>
    <n v="1"/>
    <n v="55"/>
    <n v="350"/>
    <n v="2.8"/>
    <n v="2017"/>
    <n v="3"/>
    <n v="16"/>
    <d v="2017-03-16T00:00:00"/>
    <n v="4.2"/>
    <x v="0"/>
  </r>
  <r>
    <n v="302089"/>
    <s v="Hum Sabki Rasoi"/>
    <n v="1"/>
    <s v="New Delhi"/>
    <s v="Tilak Nagar"/>
    <n v="77.0888609"/>
    <n v="28.637733099999998"/>
    <s v="North Indian"/>
    <s v="Indian Rupees(Rs.)"/>
    <x v="0"/>
    <x v="0"/>
    <s v="No"/>
    <s v="No"/>
    <n v="1"/>
    <n v="26"/>
    <n v="300"/>
    <n v="3.3"/>
    <n v="2018"/>
    <n v="3"/>
    <n v="28"/>
    <d v="2018-03-28T00:00:00"/>
    <n v="3.6"/>
    <x v="0"/>
  </r>
  <r>
    <n v="306185"/>
    <s v="Dharma Punjabi Dhaba"/>
    <n v="1"/>
    <s v="New Delhi"/>
    <s v="Uttam Nagar"/>
    <n v="77.059099799999998"/>
    <n v="28.619233000000001"/>
    <s v="North Indian"/>
    <s v="Indian Rupees(Rs.)"/>
    <x v="0"/>
    <x v="1"/>
    <s v="No"/>
    <s v="No"/>
    <n v="1"/>
    <n v="5"/>
    <n v="300"/>
    <n v="2.7"/>
    <n v="2010"/>
    <n v="3"/>
    <n v="13"/>
    <d v="2010-03-13T00:00:00"/>
    <n v="3.6"/>
    <x v="0"/>
  </r>
  <r>
    <n v="308950"/>
    <s v="Kake Di Hatti"/>
    <n v="1"/>
    <s v="New Delhi"/>
    <s v="Vijay Nagar"/>
    <n v="77.203638799999993"/>
    <n v="28.694962400000001"/>
    <s v="North Indian"/>
    <s v="Indian Rupees(Rs.)"/>
    <x v="0"/>
    <x v="0"/>
    <s v="No"/>
    <s v="No"/>
    <n v="1"/>
    <n v="314"/>
    <n v="400"/>
    <n v="3.6"/>
    <n v="2018"/>
    <n v="3"/>
    <n v="1"/>
    <d v="2018-03-01T00:00:00"/>
    <n v="4.8"/>
    <x v="0"/>
  </r>
  <r>
    <n v="6574"/>
    <s v="Pandit Ji Paranthe Wale"/>
    <n v="1"/>
    <s v="New Delhi"/>
    <s v="Ashok Vihar Phase 2"/>
    <n v="77.179950599999998"/>
    <n v="28.696565499999998"/>
    <s v="North Indian"/>
    <s v="Indian Rupees(Rs.)"/>
    <x v="0"/>
    <x v="0"/>
    <s v="No"/>
    <s v="No"/>
    <n v="1"/>
    <n v="131"/>
    <n v="200"/>
    <n v="3.7"/>
    <n v="2016"/>
    <n v="2"/>
    <n v="9"/>
    <d v="2016-02-09T00:00:00"/>
    <n v="2.4"/>
    <x v="0"/>
  </r>
  <r>
    <n v="308008"/>
    <s v="Inderpuri Restaurant"/>
    <n v="1"/>
    <s v="New Delhi"/>
    <s v="Chandni Chowk"/>
    <n v="77.223198100000005"/>
    <n v="28.657865399999999"/>
    <s v="North Indian"/>
    <s v="Indian Rupees(Rs.)"/>
    <x v="0"/>
    <x v="0"/>
    <s v="No"/>
    <s v="No"/>
    <n v="1"/>
    <n v="20"/>
    <n v="250"/>
    <n v="3"/>
    <n v="2011"/>
    <n v="2"/>
    <n v="15"/>
    <d v="2011-02-15T00:00:00"/>
    <n v="3"/>
    <x v="0"/>
  </r>
  <r>
    <n v="9157"/>
    <s v="Super Restaurant"/>
    <n v="1"/>
    <s v="New Delhi"/>
    <s v="Chandni Chowk"/>
    <n v="77.232028099999994"/>
    <n v="28.656703199999999"/>
    <s v="North Indian"/>
    <s v="Indian Rupees(Rs.)"/>
    <x v="0"/>
    <x v="0"/>
    <s v="No"/>
    <s v="No"/>
    <n v="1"/>
    <n v="5"/>
    <n v="250"/>
    <n v="2.9"/>
    <n v="2013"/>
    <n v="2"/>
    <n v="14"/>
    <d v="2013-02-14T00:00:00"/>
    <n v="3"/>
    <x v="0"/>
  </r>
  <r>
    <n v="7686"/>
    <s v="R. Ahmad Food"/>
    <n v="1"/>
    <s v="New Delhi"/>
    <s v="Community Centre, New Friends Colony"/>
    <n v="77.269169000000005"/>
    <n v="28.562685999999999"/>
    <s v="North Indian"/>
    <s v="Indian Rupees(Rs.)"/>
    <x v="0"/>
    <x v="0"/>
    <s v="No"/>
    <s v="No"/>
    <n v="1"/>
    <n v="11"/>
    <n v="450"/>
    <n v="3"/>
    <n v="2015"/>
    <n v="2"/>
    <n v="23"/>
    <d v="2015-02-23T00:00:00"/>
    <n v="5.4"/>
    <x v="0"/>
  </r>
  <r>
    <n v="312566"/>
    <s v="Govind Dhaba"/>
    <n v="1"/>
    <s v="New Delhi"/>
    <s v="Dilshad Garden"/>
    <n v="77.318796699999993"/>
    <n v="28.681041"/>
    <s v="North Indian"/>
    <s v="Indian Rupees(Rs.)"/>
    <x v="0"/>
    <x v="0"/>
    <s v="No"/>
    <s v="No"/>
    <n v="1"/>
    <n v="39"/>
    <n v="200"/>
    <n v="3.4"/>
    <n v="2012"/>
    <n v="2"/>
    <n v="10"/>
    <d v="2012-02-10T00:00:00"/>
    <n v="2.4"/>
    <x v="0"/>
  </r>
  <r>
    <n v="313487"/>
    <s v="Punjabi's Veg Grill"/>
    <n v="1"/>
    <s v="New Delhi"/>
    <s v="Geeta Colony"/>
    <n v="77.27389522"/>
    <n v="28.657826920000002"/>
    <s v="North Indian"/>
    <s v="Indian Rupees(Rs.)"/>
    <x v="0"/>
    <x v="0"/>
    <s v="No"/>
    <s v="No"/>
    <n v="1"/>
    <n v="8"/>
    <n v="350"/>
    <n v="3.2"/>
    <n v="2015"/>
    <n v="2"/>
    <n v="20"/>
    <d v="2015-02-20T00:00:00"/>
    <n v="4.2"/>
    <x v="0"/>
  </r>
  <r>
    <n v="302898"/>
    <s v="Punjabi Corner"/>
    <n v="1"/>
    <s v="New Delhi"/>
    <s v="Kalkaji"/>
    <n v="77.250659580000004"/>
    <n v="28.543755399999998"/>
    <s v="North Indian"/>
    <s v="Indian Rupees(Rs.)"/>
    <x v="0"/>
    <x v="1"/>
    <s v="No"/>
    <s v="No"/>
    <n v="1"/>
    <n v="55"/>
    <n v="250"/>
    <n v="3.3"/>
    <n v="2014"/>
    <n v="2"/>
    <n v="22"/>
    <d v="2014-02-22T00:00:00"/>
    <n v="3"/>
    <x v="0"/>
  </r>
  <r>
    <n v="8105"/>
    <s v="Amit Hotel"/>
    <n v="1"/>
    <s v="New Delhi"/>
    <s v="Mayur Vihar Phase 1"/>
    <n v="77.308820600000004"/>
    <n v="28.5903034"/>
    <s v="North Indian"/>
    <s v="Indian Rupees(Rs.)"/>
    <x v="0"/>
    <x v="0"/>
    <s v="No"/>
    <s v="No"/>
    <n v="1"/>
    <n v="7"/>
    <n v="150"/>
    <n v="2.9"/>
    <n v="2012"/>
    <n v="2"/>
    <n v="15"/>
    <d v="2012-02-15T00:00:00"/>
    <n v="1.8"/>
    <x v="0"/>
  </r>
  <r>
    <n v="18273527"/>
    <s v="Bajaj Vaishno Dhaba"/>
    <n v="1"/>
    <s v="New Delhi"/>
    <s v="Paharganj"/>
    <n v="77.218325210000003"/>
    <n v="28.642176710000001"/>
    <s v="North Indian"/>
    <s v="Indian Rupees(Rs.)"/>
    <x v="0"/>
    <x v="0"/>
    <s v="No"/>
    <s v="No"/>
    <n v="1"/>
    <n v="16"/>
    <n v="400"/>
    <n v="2.2000000000000002"/>
    <n v="2013"/>
    <n v="2"/>
    <n v="13"/>
    <d v="2013-02-13T00:00:00"/>
    <n v="4.8"/>
    <x v="0"/>
  </r>
  <r>
    <n v="9218"/>
    <s v="Satguru Di Hatti"/>
    <n v="1"/>
    <s v="New Delhi"/>
    <s v="Palam"/>
    <n v="77.081157200000007"/>
    <n v="28.589965800000002"/>
    <s v="North Indian"/>
    <s v="Indian Rupees(Rs.)"/>
    <x v="0"/>
    <x v="0"/>
    <s v="No"/>
    <s v="No"/>
    <n v="1"/>
    <n v="6"/>
    <n v="200"/>
    <n v="2.8"/>
    <n v="2016"/>
    <n v="2"/>
    <n v="28"/>
    <d v="2016-02-28T00:00:00"/>
    <n v="2.4"/>
    <x v="0"/>
  </r>
  <r>
    <n v="301763"/>
    <s v="Jai Vaishno Rasoi"/>
    <n v="1"/>
    <s v="New Delhi"/>
    <s v="Rohini"/>
    <n v="77.132521699999998"/>
    <n v="28.7117653"/>
    <s v="North Indian"/>
    <s v="Indian Rupees(Rs.)"/>
    <x v="0"/>
    <x v="1"/>
    <s v="No"/>
    <s v="No"/>
    <n v="1"/>
    <n v="171"/>
    <n v="250"/>
    <n v="4.2"/>
    <n v="2015"/>
    <n v="2"/>
    <n v="6"/>
    <d v="2015-02-06T00:00:00"/>
    <n v="3"/>
    <x v="0"/>
  </r>
  <r>
    <n v="18203159"/>
    <s v="Pandit Ji Ki Apni Rasoi"/>
    <n v="1"/>
    <s v="New Delhi"/>
    <s v="Sainik Farms"/>
    <n v="77.205484999999996"/>
    <n v="28.515214400000001"/>
    <s v="North Indian"/>
    <s v="Indian Rupees(Rs.)"/>
    <x v="0"/>
    <x v="1"/>
    <s v="No"/>
    <s v="No"/>
    <n v="1"/>
    <n v="4"/>
    <n v="300"/>
    <n v="2.4"/>
    <n v="2014"/>
    <n v="2"/>
    <n v="10"/>
    <d v="2014-02-10T00:00:00"/>
    <n v="3.6"/>
    <x v="0"/>
  </r>
  <r>
    <n v="309505"/>
    <s v="Wah Ji Wah"/>
    <n v="1"/>
    <s v="New Delhi"/>
    <s v="Yusuf Sarai"/>
    <n v="77.207475680000002"/>
    <n v="28.559942379999999"/>
    <s v="North Indian"/>
    <s v="Indian Rupees(Rs.)"/>
    <x v="0"/>
    <x v="0"/>
    <s v="No"/>
    <s v="No"/>
    <n v="1"/>
    <n v="25"/>
    <n v="450"/>
    <n v="3"/>
    <n v="2014"/>
    <n v="2"/>
    <n v="4"/>
    <d v="2014-02-04T00:00:00"/>
    <n v="5.4"/>
    <x v="0"/>
  </r>
  <r>
    <n v="302490"/>
    <s v="Vaishno Punjabi Dhaba"/>
    <n v="1"/>
    <s v="New Delhi"/>
    <s v="Chander Nagar"/>
    <n v="77.2822247"/>
    <n v="28.6512423"/>
    <s v="North Indian"/>
    <s v="Indian Rupees(Rs.)"/>
    <x v="0"/>
    <x v="0"/>
    <s v="No"/>
    <s v="No"/>
    <n v="1"/>
    <n v="12"/>
    <n v="400"/>
    <n v="3"/>
    <n v="2010"/>
    <n v="1"/>
    <n v="15"/>
    <d v="2010-01-15T00:00:00"/>
    <n v="4.8"/>
    <x v="0"/>
  </r>
  <r>
    <n v="4065"/>
    <s v="Kaveri"/>
    <n v="1"/>
    <s v="New Delhi"/>
    <s v="Delhi University-GTB Nagar"/>
    <n v="77.205241200000003"/>
    <n v="28.694644100000001"/>
    <s v="North Indian"/>
    <s v="Indian Rupees(Rs.)"/>
    <x v="0"/>
    <x v="0"/>
    <s v="No"/>
    <s v="No"/>
    <n v="1"/>
    <n v="51"/>
    <n v="300"/>
    <n v="3.3"/>
    <n v="2016"/>
    <n v="1"/>
    <n v="8"/>
    <d v="2016-01-08T00:00:00"/>
    <n v="3.6"/>
    <x v="0"/>
  </r>
  <r>
    <n v="5767"/>
    <s v="Khushboo Vaishno Dhaba"/>
    <n v="1"/>
    <s v="New Delhi"/>
    <s v="Delhi University-GTB Nagar"/>
    <n v="77.204541800000001"/>
    <n v="28.709968799999999"/>
    <s v="North Indian"/>
    <s v="Indian Rupees(Rs.)"/>
    <x v="0"/>
    <x v="0"/>
    <s v="No"/>
    <s v="No"/>
    <n v="1"/>
    <n v="5"/>
    <n v="150"/>
    <n v="2.9"/>
    <n v="2018"/>
    <n v="1"/>
    <n v="23"/>
    <d v="2018-01-23T00:00:00"/>
    <n v="1.8"/>
    <x v="0"/>
  </r>
  <r>
    <n v="7774"/>
    <s v="Navdanya Organic Food Cafe"/>
    <n v="1"/>
    <s v="New Delhi"/>
    <s v="Dilli Haat, INA"/>
    <n v="77.206267100000005"/>
    <n v="28.5731173"/>
    <s v="North Indian"/>
    <s v="Indian Rupees(Rs.)"/>
    <x v="0"/>
    <x v="0"/>
    <s v="No"/>
    <s v="No"/>
    <n v="1"/>
    <n v="24"/>
    <n v="450"/>
    <n v="3.5"/>
    <n v="2017"/>
    <n v="1"/>
    <n v="9"/>
    <d v="2017-01-09T00:00:00"/>
    <n v="5.4"/>
    <x v="0"/>
  </r>
  <r>
    <n v="308107"/>
    <s v="Punjabi Chaap Corner"/>
    <n v="1"/>
    <s v="New Delhi"/>
    <s v="East Patel Nagar"/>
    <n v="77.174644700000002"/>
    <n v="28.644089900000001"/>
    <s v="North Indian"/>
    <s v="Indian Rupees(Rs.)"/>
    <x v="0"/>
    <x v="1"/>
    <s v="No"/>
    <s v="No"/>
    <n v="1"/>
    <n v="53"/>
    <n v="300"/>
    <n v="3.5"/>
    <n v="2012"/>
    <n v="1"/>
    <n v="12"/>
    <d v="2012-01-12T00:00:00"/>
    <n v="3.6"/>
    <x v="0"/>
  </r>
  <r>
    <n v="312355"/>
    <s v="Zaika Amritsari"/>
    <n v="1"/>
    <s v="New Delhi"/>
    <s v="Gujranwala Town"/>
    <n v="77.189897799999997"/>
    <n v="28.7017609"/>
    <s v="North Indian"/>
    <s v="Indian Rupees(Rs.)"/>
    <x v="0"/>
    <x v="0"/>
    <s v="No"/>
    <s v="No"/>
    <n v="1"/>
    <n v="11"/>
    <n v="400"/>
    <n v="3"/>
    <n v="2010"/>
    <n v="1"/>
    <n v="8"/>
    <d v="2010-01-08T00:00:00"/>
    <n v="4.8"/>
    <x v="0"/>
  </r>
  <r>
    <n v="307025"/>
    <s v="Mama Dhaba"/>
    <n v="1"/>
    <s v="New Delhi"/>
    <s v="Hauz Khas"/>
    <n v="77.209167899999997"/>
    <n v="28.560378"/>
    <s v="North Indian"/>
    <s v="Indian Rupees(Rs.)"/>
    <x v="0"/>
    <x v="0"/>
    <s v="No"/>
    <s v="No"/>
    <n v="1"/>
    <n v="8"/>
    <n v="150"/>
    <n v="2.8"/>
    <n v="2017"/>
    <n v="1"/>
    <n v="26"/>
    <d v="2017-01-26T00:00:00"/>
    <n v="1.8"/>
    <x v="0"/>
  </r>
  <r>
    <n v="301857"/>
    <s v="Delhi Dhaba"/>
    <n v="1"/>
    <s v="New Delhi"/>
    <s v="Jail Road"/>
    <n v="77.102224399999997"/>
    <n v="28.623712900000001"/>
    <s v="North Indian"/>
    <s v="Indian Rupees(Rs.)"/>
    <x v="0"/>
    <x v="0"/>
    <s v="No"/>
    <s v="No"/>
    <n v="1"/>
    <n v="15"/>
    <n v="300"/>
    <n v="3.1"/>
    <n v="2012"/>
    <n v="1"/>
    <n v="11"/>
    <d v="2012-01-11T00:00:00"/>
    <n v="3.6"/>
    <x v="0"/>
  </r>
  <r>
    <n v="309778"/>
    <s v="Cafe Punjabi"/>
    <n v="1"/>
    <s v="New Delhi"/>
    <s v="Jasola"/>
    <n v="77.2872342"/>
    <n v="28.537323600000001"/>
    <s v="North Indian"/>
    <s v="Indian Rupees(Rs.)"/>
    <x v="0"/>
    <x v="0"/>
    <s v="No"/>
    <s v="No"/>
    <n v="1"/>
    <n v="33"/>
    <n v="300"/>
    <n v="3.3"/>
    <n v="2012"/>
    <n v="1"/>
    <n v="6"/>
    <d v="2012-01-06T00:00:00"/>
    <n v="3.6"/>
    <x v="0"/>
  </r>
  <r>
    <n v="302938"/>
    <s v="New Radhe Radhe Snacks Corner"/>
    <n v="1"/>
    <s v="New Delhi"/>
    <s v="Kalkaji"/>
    <n v="77.245750000000001"/>
    <n v="28.531030560000001"/>
    <s v="North Indian"/>
    <s v="Indian Rupees(Rs.)"/>
    <x v="0"/>
    <x v="0"/>
    <s v="No"/>
    <s v="No"/>
    <n v="1"/>
    <n v="9"/>
    <n v="150"/>
    <n v="3.1"/>
    <n v="2012"/>
    <n v="1"/>
    <n v="13"/>
    <d v="2012-01-13T00:00:00"/>
    <n v="1.8"/>
    <x v="0"/>
  </r>
  <r>
    <n v="6667"/>
    <s v="Ved Dhaba"/>
    <n v="1"/>
    <s v="New Delhi"/>
    <s v="Kamla Nagar"/>
    <n v="77.205440100000004"/>
    <n v="28.677723499999999"/>
    <s v="North Indian"/>
    <s v="Indian Rupees(Rs.)"/>
    <x v="0"/>
    <x v="0"/>
    <s v="No"/>
    <s v="No"/>
    <n v="1"/>
    <n v="97"/>
    <n v="300"/>
    <n v="3.5"/>
    <n v="2016"/>
    <n v="1"/>
    <n v="27"/>
    <d v="2016-01-27T00:00:00"/>
    <n v="3.6"/>
    <x v="0"/>
  </r>
  <r>
    <n v="311719"/>
    <s v="Pindi Meat"/>
    <n v="1"/>
    <s v="New Delhi"/>
    <s v="Karol Bagh"/>
    <n v="77.196276699999999"/>
    <n v="28.6494371"/>
    <s v="North Indian"/>
    <s v="Indian Rupees(Rs.)"/>
    <x v="0"/>
    <x v="0"/>
    <s v="No"/>
    <s v="No"/>
    <n v="1"/>
    <n v="43"/>
    <n v="300"/>
    <n v="3.4"/>
    <n v="2013"/>
    <n v="1"/>
    <n v="28"/>
    <d v="2013-01-28T00:00:00"/>
    <n v="3.6"/>
    <x v="0"/>
  </r>
  <r>
    <n v="18254532"/>
    <s v="Swad Mubarak"/>
    <n v="1"/>
    <s v="New Delhi"/>
    <s v="Mukherjee Nagar"/>
    <n v="77.215546099999997"/>
    <n v="28.712588400000001"/>
    <s v="North Indian"/>
    <s v="Indian Rupees(Rs.)"/>
    <x v="0"/>
    <x v="0"/>
    <s v="No"/>
    <s v="No"/>
    <n v="1"/>
    <n v="11"/>
    <n v="200"/>
    <n v="3"/>
    <n v="2015"/>
    <n v="1"/>
    <n v="7"/>
    <d v="2015-01-07T00:00:00"/>
    <n v="2.4"/>
    <x v="0"/>
  </r>
  <r>
    <n v="9408"/>
    <s v="Gurdasman Punjabi Khana &amp; Caterers"/>
    <n v="1"/>
    <s v="New Delhi"/>
    <s v="Rohini"/>
    <n v="77.132292399999997"/>
    <n v="28.7344604"/>
    <s v="North Indian"/>
    <s v="Indian Rupees(Rs.)"/>
    <x v="0"/>
    <x v="0"/>
    <s v="No"/>
    <s v="No"/>
    <n v="1"/>
    <n v="64"/>
    <n v="250"/>
    <n v="3.3"/>
    <n v="2011"/>
    <n v="1"/>
    <n v="28"/>
    <d v="2011-01-28T00:00:00"/>
    <n v="3"/>
    <x v="0"/>
  </r>
  <r>
    <n v="18348790"/>
    <s v="The Tiffin Hut"/>
    <n v="1"/>
    <s v="New Delhi"/>
    <s v="Saket"/>
    <n v="77.199037779999998"/>
    <n v="28.51688047"/>
    <s v="North Indian"/>
    <s v="Indian Rupees(Rs.)"/>
    <x v="0"/>
    <x v="0"/>
    <s v="No"/>
    <s v="No"/>
    <n v="1"/>
    <n v="10"/>
    <n v="300"/>
    <n v="3.2"/>
    <n v="2018"/>
    <n v="1"/>
    <n v="25"/>
    <d v="2018-01-25T00:00:00"/>
    <n v="3.6"/>
    <x v="0"/>
  </r>
  <r>
    <n v="302424"/>
    <s v="Janta Eating House"/>
    <n v="1"/>
    <s v="New Delhi"/>
    <s v="Shahdara"/>
    <n v="77.292231000000001"/>
    <n v="28.682221800000001"/>
    <s v="North Indian"/>
    <s v="Indian Rupees(Rs.)"/>
    <x v="0"/>
    <x v="0"/>
    <s v="No"/>
    <s v="No"/>
    <n v="1"/>
    <n v="40"/>
    <n v="150"/>
    <n v="3.3"/>
    <n v="2010"/>
    <n v="1"/>
    <n v="28"/>
    <d v="2010-01-28T00:00:00"/>
    <n v="1.8"/>
    <x v="0"/>
  </r>
  <r>
    <n v="6107"/>
    <s v="Goyal Eating Point"/>
    <n v="1"/>
    <s v="New Delhi"/>
    <s v="Shakarpur"/>
    <n v="77.2823353"/>
    <n v="28.6328128"/>
    <s v="North Indian"/>
    <s v="Indian Rupees(Rs.)"/>
    <x v="0"/>
    <x v="0"/>
    <s v="No"/>
    <s v="No"/>
    <n v="1"/>
    <n v="11"/>
    <n v="200"/>
    <n v="2.8"/>
    <n v="2014"/>
    <n v="1"/>
    <n v="7"/>
    <d v="2014-01-07T00:00:00"/>
    <n v="2.4"/>
    <x v="0"/>
  </r>
  <r>
    <n v="6079"/>
    <s v="Break Fast Point"/>
    <n v="1"/>
    <s v="New Delhi"/>
    <s v="Chander Nagar"/>
    <n v="77.282044600000006"/>
    <n v="28.655501399999999"/>
    <s v="North Indian"/>
    <s v="Indian Rupees(Rs.)"/>
    <x v="0"/>
    <x v="0"/>
    <s v="No"/>
    <s v="No"/>
    <n v="1"/>
    <n v="21"/>
    <n v="200"/>
    <n v="3.3"/>
    <n v="2017"/>
    <n v="12"/>
    <n v="10"/>
    <d v="2017-12-10T00:00:00"/>
    <n v="2.4"/>
    <x v="0"/>
  </r>
  <r>
    <n v="1044"/>
    <s v="Sugandh"/>
    <n v="1"/>
    <s v="New Delhi"/>
    <s v="Daryaganj"/>
    <n v="77.243613600000003"/>
    <n v="28.645174900000001"/>
    <s v="North Indian"/>
    <s v="Indian Rupees(Rs.)"/>
    <x v="0"/>
    <x v="0"/>
    <s v="No"/>
    <s v="No"/>
    <n v="1"/>
    <n v="57"/>
    <n v="400"/>
    <n v="3.7"/>
    <n v="2014"/>
    <n v="12"/>
    <n v="5"/>
    <d v="2014-12-05T00:00:00"/>
    <n v="4.8"/>
    <x v="0"/>
  </r>
  <r>
    <n v="18124346"/>
    <s v="Chimney"/>
    <n v="1"/>
    <s v="New Delhi"/>
    <s v="Dilshad Garden"/>
    <n v="77.310639469999998"/>
    <n v="28.68787472"/>
    <s v="North Indian"/>
    <s v="Indian Rupees(Rs.)"/>
    <x v="0"/>
    <x v="0"/>
    <s v="No"/>
    <s v="No"/>
    <n v="1"/>
    <n v="4"/>
    <n v="400"/>
    <n v="2.9"/>
    <n v="2014"/>
    <n v="12"/>
    <n v="14"/>
    <d v="2014-12-14T00:00:00"/>
    <n v="4.8"/>
    <x v="0"/>
  </r>
  <r>
    <n v="310202"/>
    <s v="Punjabi Chaap Corner"/>
    <n v="1"/>
    <s v="New Delhi"/>
    <s v="Kamla Nagar"/>
    <n v="77.205080800000005"/>
    <n v="28.682167499999998"/>
    <s v="North Indian"/>
    <s v="Indian Rupees(Rs.)"/>
    <x v="0"/>
    <x v="1"/>
    <s v="No"/>
    <s v="No"/>
    <n v="1"/>
    <n v="15"/>
    <n v="400"/>
    <n v="2.9"/>
    <n v="2013"/>
    <n v="12"/>
    <n v="14"/>
    <d v="2013-12-14T00:00:00"/>
    <n v="4.8"/>
    <x v="0"/>
  </r>
  <r>
    <n v="303784"/>
    <s v="Mahadev Dhaba"/>
    <n v="1"/>
    <s v="New Delhi"/>
    <s v="Lajpat Nagar 1"/>
    <n v="77.242465089999996"/>
    <n v="28.57534897"/>
    <s v="North Indian"/>
    <s v="Indian Rupees(Rs.)"/>
    <x v="0"/>
    <x v="1"/>
    <s v="No"/>
    <s v="No"/>
    <n v="1"/>
    <n v="10"/>
    <n v="100"/>
    <n v="2.6"/>
    <n v="2016"/>
    <n v="12"/>
    <n v="6"/>
    <d v="2016-12-06T00:00:00"/>
    <n v="1.2"/>
    <x v="0"/>
  </r>
  <r>
    <n v="309499"/>
    <s v="Punjabi Dhaba"/>
    <n v="1"/>
    <s v="New Delhi"/>
    <s v="Mayur Vihar Phase 3"/>
    <n v="77.329209800000001"/>
    <n v="28.601423199999999"/>
    <s v="North Indian"/>
    <s v="Indian Rupees(Rs.)"/>
    <x v="0"/>
    <x v="0"/>
    <s v="No"/>
    <s v="No"/>
    <n v="1"/>
    <n v="6"/>
    <n v="200"/>
    <n v="3"/>
    <n v="2017"/>
    <n v="12"/>
    <n v="10"/>
    <d v="2017-12-10T00:00:00"/>
    <n v="2.4"/>
    <x v="0"/>
  </r>
  <r>
    <n v="300958"/>
    <s v="Qureshi Chicken Corner"/>
    <n v="1"/>
    <s v="New Delhi"/>
    <s v="Mayur Vihar Phase 3"/>
    <n v="77.336415400000007"/>
    <n v="28.613267700000002"/>
    <s v="North Indian"/>
    <s v="Indian Rupees(Rs.)"/>
    <x v="0"/>
    <x v="0"/>
    <s v="No"/>
    <s v="No"/>
    <n v="1"/>
    <n v="6"/>
    <n v="200"/>
    <n v="3"/>
    <n v="2010"/>
    <n v="12"/>
    <n v="20"/>
    <d v="2010-12-20T00:00:00"/>
    <n v="2.4"/>
    <x v="0"/>
  </r>
  <r>
    <n v="301994"/>
    <s v="Sher-e-Punjab"/>
    <n v="1"/>
    <s v="New Delhi"/>
    <s v="Palam"/>
    <n v="77.089255199999997"/>
    <n v="28.585241100000001"/>
    <s v="North Indian"/>
    <s v="Indian Rupees(Rs.)"/>
    <x v="0"/>
    <x v="0"/>
    <s v="No"/>
    <s v="No"/>
    <n v="1"/>
    <n v="5"/>
    <n v="450"/>
    <n v="3"/>
    <n v="2017"/>
    <n v="12"/>
    <n v="5"/>
    <d v="2017-12-05T00:00:00"/>
    <n v="5.4"/>
    <x v="0"/>
  </r>
  <r>
    <n v="306729"/>
    <s v="Shudh Vaishno Amritsari Naan"/>
    <n v="1"/>
    <s v="New Delhi"/>
    <s v="Palam"/>
    <n v="77.0808459"/>
    <n v="28.595950800000001"/>
    <s v="North Indian"/>
    <s v="Indian Rupees(Rs.)"/>
    <x v="0"/>
    <x v="0"/>
    <s v="No"/>
    <s v="No"/>
    <n v="1"/>
    <n v="6"/>
    <n v="150"/>
    <n v="3"/>
    <n v="2012"/>
    <n v="12"/>
    <n v="8"/>
    <d v="2012-12-08T00:00:00"/>
    <n v="1.8"/>
    <x v="0"/>
  </r>
  <r>
    <n v="8688"/>
    <s v="Pappu Ka Dhaba"/>
    <n v="1"/>
    <s v="New Delhi"/>
    <s v="Rajinder Nagar"/>
    <n v="77.179630799999998"/>
    <n v="28.638582799999998"/>
    <s v="North Indian"/>
    <s v="Indian Rupees(Rs.)"/>
    <x v="0"/>
    <x v="0"/>
    <s v="No"/>
    <s v="No"/>
    <n v="1"/>
    <n v="25"/>
    <n v="300"/>
    <n v="3.1"/>
    <n v="2011"/>
    <n v="12"/>
    <n v="20"/>
    <d v="2011-12-20T00:00:00"/>
    <n v="3.6"/>
    <x v="0"/>
  </r>
  <r>
    <n v="308992"/>
    <s v="Kumaon Dhaba &amp; Service"/>
    <n v="1"/>
    <s v="New Delhi"/>
    <s v="Saket"/>
    <n v="77.206379990000002"/>
    <n v="28.519017770000001"/>
    <s v="North Indian"/>
    <s v="Indian Rupees(Rs.)"/>
    <x v="0"/>
    <x v="0"/>
    <s v="No"/>
    <s v="No"/>
    <n v="1"/>
    <n v="8"/>
    <n v="100"/>
    <n v="3"/>
    <n v="2015"/>
    <n v="12"/>
    <n v="11"/>
    <d v="2015-12-11T00:00:00"/>
    <n v="1.2"/>
    <x v="0"/>
  </r>
  <r>
    <n v="7603"/>
    <s v="Stuti Restaurant"/>
    <n v="1"/>
    <s v="New Delhi"/>
    <s v="Satyaniketan"/>
    <n v="77.168961699999997"/>
    <n v="28.587511800000001"/>
    <s v="North Indian"/>
    <s v="Indian Rupees(Rs.)"/>
    <x v="0"/>
    <x v="0"/>
    <s v="No"/>
    <s v="No"/>
    <n v="1"/>
    <n v="26"/>
    <n v="250"/>
    <n v="3"/>
    <n v="2012"/>
    <n v="12"/>
    <n v="22"/>
    <d v="2012-12-22T00:00:00"/>
    <n v="3"/>
    <x v="0"/>
  </r>
  <r>
    <n v="18481305"/>
    <s v="Urban Village"/>
    <n v="1"/>
    <s v="New Delhi"/>
    <s v="Shahpur Jat"/>
    <n v="77.211001440000004"/>
    <n v="28.548532760000001"/>
    <s v="North Indian"/>
    <s v="Indian Rupees(Rs.)"/>
    <x v="0"/>
    <x v="0"/>
    <s v="No"/>
    <s v="No"/>
    <n v="1"/>
    <n v="13"/>
    <n v="400"/>
    <n v="3.4"/>
    <n v="2018"/>
    <n v="12"/>
    <n v="5"/>
    <d v="2018-12-05T00:00:00"/>
    <n v="4.8"/>
    <x v="0"/>
  </r>
  <r>
    <n v="302471"/>
    <s v="Ashu Thali Wala"/>
    <n v="1"/>
    <s v="New Delhi"/>
    <s v="Shalimar Bagh"/>
    <n v="77.168557300000003"/>
    <n v="28.7096099"/>
    <s v="North Indian"/>
    <s v="Indian Rupees(Rs.)"/>
    <x v="0"/>
    <x v="0"/>
    <s v="No"/>
    <s v="No"/>
    <n v="1"/>
    <n v="11"/>
    <n v="250"/>
    <n v="3"/>
    <n v="2013"/>
    <n v="12"/>
    <n v="28"/>
    <d v="2013-12-28T00:00:00"/>
    <n v="3"/>
    <x v="0"/>
  </r>
  <r>
    <n v="308080"/>
    <s v="KK Da Dhaba"/>
    <n v="1"/>
    <s v="New Delhi"/>
    <s v="Tagore Garden"/>
    <n v="77.114774199999999"/>
    <n v="28.645244699999999"/>
    <s v="North Indian"/>
    <s v="Indian Rupees(Rs.)"/>
    <x v="0"/>
    <x v="1"/>
    <s v="No"/>
    <s v="No"/>
    <n v="1"/>
    <n v="55"/>
    <n v="400"/>
    <n v="3.4"/>
    <n v="2013"/>
    <n v="12"/>
    <n v="23"/>
    <d v="2013-12-23T00:00:00"/>
    <n v="4.8"/>
    <x v="0"/>
  </r>
  <r>
    <n v="18246995"/>
    <s v="Masti Curry"/>
    <n v="1"/>
    <s v="New Delhi"/>
    <s v="Vikaspuri"/>
    <n v="77.071162000000001"/>
    <n v="28.642912899999999"/>
    <s v="North Indian"/>
    <s v="Indian Rupees(Rs.)"/>
    <x v="0"/>
    <x v="1"/>
    <s v="No"/>
    <s v="No"/>
    <n v="1"/>
    <n v="31"/>
    <n v="350"/>
    <n v="2.8"/>
    <n v="2017"/>
    <n v="12"/>
    <n v="27"/>
    <d v="2017-12-27T00:00:00"/>
    <n v="4.2"/>
    <x v="0"/>
  </r>
  <r>
    <n v="304697"/>
    <s v="Adarsh Bhojnalaya"/>
    <n v="1"/>
    <s v="New Delhi"/>
    <s v="Chandni Chowk"/>
    <n v="77.224214000000003"/>
    <n v="28.656405700000001"/>
    <s v="North Indian"/>
    <s v="Indian Rupees(Rs.)"/>
    <x v="0"/>
    <x v="0"/>
    <s v="No"/>
    <s v="No"/>
    <n v="1"/>
    <n v="29"/>
    <n v="300"/>
    <n v="3.4"/>
    <n v="2010"/>
    <n v="11"/>
    <n v="28"/>
    <d v="2010-11-28T00:00:00"/>
    <n v="3.6"/>
    <x v="0"/>
  </r>
  <r>
    <n v="5467"/>
    <s v="Pt.Kanhaiyalal &amp; Durga Prasad Dixit Paranthe Wale"/>
    <n v="1"/>
    <s v="New Delhi"/>
    <s v="Chandni Chowk"/>
    <n v="77.230467399999995"/>
    <n v="28.656020699999999"/>
    <s v="North Indian"/>
    <s v="Indian Rupees(Rs.)"/>
    <x v="0"/>
    <x v="0"/>
    <s v="No"/>
    <s v="No"/>
    <n v="1"/>
    <n v="297"/>
    <n v="150"/>
    <n v="3.6"/>
    <n v="2015"/>
    <n v="11"/>
    <n v="17"/>
    <d v="2015-11-17T00:00:00"/>
    <n v="1.8"/>
    <x v="0"/>
  </r>
  <r>
    <n v="301405"/>
    <s v="Soya King"/>
    <n v="1"/>
    <s v="New Delhi"/>
    <s v="Chittaranjan Park"/>
    <n v="77.253249699999998"/>
    <n v="28.536450599999998"/>
    <s v="North Indian"/>
    <s v="Indian Rupees(Rs.)"/>
    <x v="0"/>
    <x v="1"/>
    <s v="No"/>
    <s v="No"/>
    <n v="1"/>
    <n v="71"/>
    <n v="350"/>
    <n v="2.6"/>
    <n v="2015"/>
    <n v="11"/>
    <n v="8"/>
    <d v="2015-11-08T00:00:00"/>
    <n v="4.2"/>
    <x v="0"/>
  </r>
  <r>
    <n v="300584"/>
    <s v="Shan E Dilli"/>
    <n v="1"/>
    <s v="New Delhi"/>
    <s v="Janpath"/>
    <n v="77.220980499999996"/>
    <n v="28.62913"/>
    <s v="North Indian"/>
    <s v="Indian Rupees(Rs.)"/>
    <x v="0"/>
    <x v="0"/>
    <s v="No"/>
    <s v="No"/>
    <n v="1"/>
    <n v="7"/>
    <n v="400"/>
    <n v="3"/>
    <n v="2012"/>
    <n v="11"/>
    <n v="24"/>
    <d v="2012-11-24T00:00:00"/>
    <n v="4.8"/>
    <x v="0"/>
  </r>
  <r>
    <n v="7857"/>
    <s v="Chhole Bhature Corner"/>
    <n v="1"/>
    <s v="New Delhi"/>
    <s v="Kailash Colony"/>
    <n v="77.241278600000001"/>
    <n v="28.5525536"/>
    <s v="North Indian"/>
    <s v="Indian Rupees(Rs.)"/>
    <x v="0"/>
    <x v="0"/>
    <s v="No"/>
    <s v="No"/>
    <n v="1"/>
    <n v="21"/>
    <n v="150"/>
    <n v="3.3"/>
    <n v="2014"/>
    <n v="11"/>
    <n v="23"/>
    <d v="2014-11-23T00:00:00"/>
    <n v="1.8"/>
    <x v="0"/>
  </r>
  <r>
    <n v="4325"/>
    <s v="Punjabi Rasoi"/>
    <n v="1"/>
    <s v="New Delhi"/>
    <s v="Kalkaji"/>
    <n v="77.251067199999994"/>
    <n v="28.544608499999999"/>
    <s v="North Indian"/>
    <s v="Indian Rupees(Rs.)"/>
    <x v="0"/>
    <x v="1"/>
    <s v="No"/>
    <s v="No"/>
    <n v="1"/>
    <n v="11"/>
    <n v="350"/>
    <n v="2.4"/>
    <n v="2010"/>
    <n v="11"/>
    <n v="20"/>
    <d v="2010-11-20T00:00:00"/>
    <n v="4.2"/>
    <x v="0"/>
  </r>
  <r>
    <n v="313381"/>
    <s v="Brunch Point"/>
    <n v="1"/>
    <s v="New Delhi"/>
    <s v="Krishna Nagar"/>
    <n v="77.2821"/>
    <n v="28.659050000000001"/>
    <s v="North Indian"/>
    <s v="Indian Rupees(Rs.)"/>
    <x v="0"/>
    <x v="0"/>
    <s v="No"/>
    <s v="No"/>
    <n v="1"/>
    <n v="4"/>
    <n v="150"/>
    <n v="2.9"/>
    <n v="2011"/>
    <n v="11"/>
    <n v="21"/>
    <d v="2011-11-21T00:00:00"/>
    <n v="1.8"/>
    <x v="0"/>
  </r>
  <r>
    <n v="305949"/>
    <s v="Laxmi Vaishno Dhaba"/>
    <n v="1"/>
    <s v="New Delhi"/>
    <s v="Laxmi Nagar"/>
    <n v="77.283254900000003"/>
    <n v="28.6346399"/>
    <s v="North Indian"/>
    <s v="Indian Rupees(Rs.)"/>
    <x v="0"/>
    <x v="0"/>
    <s v="No"/>
    <s v="No"/>
    <n v="1"/>
    <n v="13"/>
    <n v="300"/>
    <n v="3"/>
    <n v="2012"/>
    <n v="11"/>
    <n v="22"/>
    <d v="2012-11-22T00:00:00"/>
    <n v="3.6"/>
    <x v="0"/>
  </r>
  <r>
    <n v="18260604"/>
    <s v="Haqeem's"/>
    <n v="1"/>
    <s v="New Delhi"/>
    <s v="Mayur Vihar Phase 1"/>
    <n v="77.290461899999997"/>
    <n v="28.607046199999999"/>
    <s v="North Indian"/>
    <s v="Indian Rupees(Rs.)"/>
    <x v="0"/>
    <x v="0"/>
    <s v="No"/>
    <s v="No"/>
    <n v="1"/>
    <n v="14"/>
    <n v="250"/>
    <n v="2.7"/>
    <n v="2013"/>
    <n v="11"/>
    <n v="21"/>
    <d v="2013-11-21T00:00:00"/>
    <n v="3"/>
    <x v="0"/>
  </r>
  <r>
    <n v="301116"/>
    <s v="Muradabadi Chicken Biryani"/>
    <n v="1"/>
    <s v="New Delhi"/>
    <s v="Mayur Vihar Phase 3"/>
    <n v="77.3335984"/>
    <n v="28.605430800000001"/>
    <s v="North Indian"/>
    <s v="Indian Rupees(Rs.)"/>
    <x v="0"/>
    <x v="0"/>
    <s v="No"/>
    <s v="No"/>
    <n v="1"/>
    <n v="28"/>
    <n v="450"/>
    <n v="3.3"/>
    <n v="2014"/>
    <n v="11"/>
    <n v="7"/>
    <d v="2014-11-07T00:00:00"/>
    <n v="5.4"/>
    <x v="0"/>
  </r>
  <r>
    <n v="307990"/>
    <s v="Malik Vegetarian Rasoi"/>
    <n v="1"/>
    <s v="New Delhi"/>
    <s v="Mehrauli"/>
    <n v="77.181890600000003"/>
    <n v="28.522737599999999"/>
    <s v="North Indian"/>
    <s v="Indian Rupees(Rs.)"/>
    <x v="0"/>
    <x v="0"/>
    <s v="No"/>
    <s v="No"/>
    <n v="1"/>
    <n v="9"/>
    <n v="250"/>
    <n v="2.9"/>
    <n v="2015"/>
    <n v="11"/>
    <n v="17"/>
    <d v="2015-11-17T00:00:00"/>
    <n v="3"/>
    <x v="0"/>
  </r>
  <r>
    <n v="307730"/>
    <s v="Amritsari Express"/>
    <n v="1"/>
    <s v="New Delhi"/>
    <s v="Moments Mall, Kirti Nagar"/>
    <n v="77.146719899999994"/>
    <n v="28.656862"/>
    <s v="North Indian"/>
    <s v="Indian Rupees(Rs.)"/>
    <x v="0"/>
    <x v="0"/>
    <s v="No"/>
    <s v="No"/>
    <n v="1"/>
    <n v="33"/>
    <n v="400"/>
    <n v="3.4"/>
    <n v="2016"/>
    <n v="11"/>
    <n v="1"/>
    <d v="2016-11-01T00:00:00"/>
    <n v="4.8"/>
    <x v="0"/>
  </r>
  <r>
    <n v="308347"/>
    <s v="Punjabi Khana"/>
    <n v="1"/>
    <s v="New Delhi"/>
    <s v="Nehru Place"/>
    <n v="77.253132600000001"/>
    <n v="28.549287199999998"/>
    <s v="North Indian"/>
    <s v="Indian Rupees(Rs.)"/>
    <x v="0"/>
    <x v="0"/>
    <s v="No"/>
    <s v="No"/>
    <n v="1"/>
    <n v="14"/>
    <n v="200"/>
    <n v="3.2"/>
    <n v="2015"/>
    <n v="11"/>
    <n v="26"/>
    <d v="2015-11-26T00:00:00"/>
    <n v="2.4"/>
    <x v="0"/>
  </r>
  <r>
    <n v="300620"/>
    <s v="Pardeep Corner"/>
    <n v="1"/>
    <s v="New Delhi"/>
    <s v="Paharganj"/>
    <n v="77.211113889999993"/>
    <n v="28.645711110000001"/>
    <s v="North Indian"/>
    <s v="Indian Rupees(Rs.)"/>
    <x v="0"/>
    <x v="0"/>
    <s v="No"/>
    <s v="No"/>
    <n v="1"/>
    <n v="25"/>
    <n v="300"/>
    <n v="3.3"/>
    <n v="2017"/>
    <n v="11"/>
    <n v="10"/>
    <d v="2017-11-10T00:00:00"/>
    <n v="3.6"/>
    <x v="0"/>
  </r>
  <r>
    <n v="7824"/>
    <s v="Shri Bala Ji"/>
    <n v="1"/>
    <s v="New Delhi"/>
    <s v="Sarita Vihar"/>
    <n v="77.298343900000006"/>
    <n v="28.538133699999999"/>
    <s v="North Indian"/>
    <s v="Indian Rupees(Rs.)"/>
    <x v="0"/>
    <x v="0"/>
    <s v="No"/>
    <s v="No"/>
    <n v="1"/>
    <n v="14"/>
    <n v="150"/>
    <n v="3"/>
    <n v="2014"/>
    <n v="11"/>
    <n v="19"/>
    <d v="2014-11-19T00:00:00"/>
    <n v="1.8"/>
    <x v="0"/>
  </r>
  <r>
    <n v="3463"/>
    <s v="Balaji Dhaba"/>
    <n v="1"/>
    <s v="New Delhi"/>
    <s v="Satyaniketan"/>
    <n v="77.168961699999997"/>
    <n v="28.587691100000001"/>
    <s v="North Indian"/>
    <s v="Indian Rupees(Rs.)"/>
    <x v="0"/>
    <x v="0"/>
    <s v="No"/>
    <s v="No"/>
    <n v="1"/>
    <n v="11"/>
    <n v="300"/>
    <n v="2.7"/>
    <n v="2014"/>
    <n v="11"/>
    <n v="18"/>
    <d v="2014-11-18T00:00:00"/>
    <n v="3.6"/>
    <x v="0"/>
  </r>
  <r>
    <n v="302369"/>
    <s v="Anand Ji de Choley Bhatoore"/>
    <n v="1"/>
    <s v="New Delhi"/>
    <s v="Shahdara"/>
    <n v="77.283391899999998"/>
    <n v="28.6778187"/>
    <s v="North Indian"/>
    <s v="Indian Rupees(Rs.)"/>
    <x v="0"/>
    <x v="0"/>
    <s v="No"/>
    <s v="No"/>
    <n v="1"/>
    <n v="5"/>
    <n v="150"/>
    <n v="2.7"/>
    <n v="2010"/>
    <n v="11"/>
    <n v="27"/>
    <d v="2010-11-27T00:00:00"/>
    <n v="1.8"/>
    <x v="0"/>
  </r>
  <r>
    <n v="18034071"/>
    <s v="Janki Vaishno Dhaba"/>
    <n v="1"/>
    <s v="New Delhi"/>
    <s v="Tilak Nagar"/>
    <n v="77.105028700000005"/>
    <n v="28.637559799999998"/>
    <s v="North Indian"/>
    <s v="Indian Rupees(Rs.)"/>
    <x v="0"/>
    <x v="0"/>
    <s v="No"/>
    <s v="No"/>
    <n v="1"/>
    <n v="4"/>
    <n v="150"/>
    <n v="3"/>
    <n v="2018"/>
    <n v="11"/>
    <n v="11"/>
    <d v="2018-11-11T00:00:00"/>
    <n v="1.8"/>
    <x v="0"/>
  </r>
  <r>
    <n v="5774"/>
    <s v="Amritsari Dhaba"/>
    <n v="1"/>
    <s v="New Delhi"/>
    <s v="Uttam Nagar"/>
    <n v="77.032612"/>
    <n v="28.619399999999999"/>
    <s v="North Indian"/>
    <s v="Indian Rupees(Rs.)"/>
    <x v="0"/>
    <x v="0"/>
    <s v="No"/>
    <s v="No"/>
    <n v="1"/>
    <n v="10"/>
    <n v="250"/>
    <n v="2.9"/>
    <n v="2018"/>
    <n v="11"/>
    <n v="8"/>
    <d v="2018-11-08T00:00:00"/>
    <n v="3"/>
    <x v="0"/>
  </r>
  <r>
    <n v="18168165"/>
    <s v="ATM Food Corner"/>
    <n v="1"/>
    <s v="New Delhi"/>
    <s v="Uttam Nagar"/>
    <n v="77.072336199999995"/>
    <n v="28.6180649"/>
    <s v="North Indian"/>
    <s v="Indian Rupees(Rs.)"/>
    <x v="0"/>
    <x v="0"/>
    <s v="No"/>
    <s v="No"/>
    <n v="1"/>
    <n v="4"/>
    <n v="200"/>
    <n v="3"/>
    <n v="2018"/>
    <n v="11"/>
    <n v="28"/>
    <d v="2018-11-28T00:00:00"/>
    <n v="2.4"/>
    <x v="0"/>
  </r>
  <r>
    <n v="18217007"/>
    <s v="Ayush Restaurant"/>
    <n v="1"/>
    <s v="New Delhi"/>
    <s v="Vasundhara Enclave"/>
    <n v="77.307967320000003"/>
    <n v="28.591035340000001"/>
    <s v="North Indian"/>
    <s v="Indian Rupees(Rs.)"/>
    <x v="0"/>
    <x v="0"/>
    <s v="No"/>
    <s v="No"/>
    <n v="1"/>
    <n v="13"/>
    <n v="400"/>
    <n v="3.2"/>
    <n v="2011"/>
    <n v="11"/>
    <n v="9"/>
    <d v="2011-11-09T00:00:00"/>
    <n v="4.8"/>
    <x v="0"/>
  </r>
  <r>
    <n v="312422"/>
    <s v="Sindhi Dhaba"/>
    <n v="1"/>
    <s v="New Delhi"/>
    <s v="Vijay Nagar"/>
    <n v="77.201229400000003"/>
    <n v="28.690946199999999"/>
    <s v="North Indian"/>
    <s v="Indian Rupees(Rs.)"/>
    <x v="0"/>
    <x v="0"/>
    <s v="No"/>
    <s v="No"/>
    <n v="1"/>
    <n v="19"/>
    <n v="200"/>
    <n v="2.9"/>
    <n v="2016"/>
    <n v="11"/>
    <n v="12"/>
    <d v="2016-11-12T00:00:00"/>
    <n v="2.4"/>
    <x v="0"/>
  </r>
  <r>
    <n v="302166"/>
    <s v="Buta Singh Da Dhabba"/>
    <n v="1"/>
    <s v="New Delhi"/>
    <s v="Vikaspuri"/>
    <n v="77.069892600000003"/>
    <n v="28.628157000000002"/>
    <s v="North Indian"/>
    <s v="Indian Rupees(Rs.)"/>
    <x v="0"/>
    <x v="0"/>
    <s v="No"/>
    <s v="No"/>
    <n v="1"/>
    <n v="14"/>
    <n v="150"/>
    <n v="2.8"/>
    <n v="2017"/>
    <n v="11"/>
    <n v="27"/>
    <d v="2017-11-27T00:00:00"/>
    <n v="1.8"/>
    <x v="0"/>
  </r>
  <r>
    <n v="18365391"/>
    <s v="Red Hot"/>
    <n v="1"/>
    <s v="New Delhi"/>
    <s v="Vikaspuri"/>
    <n v="77.078211499999995"/>
    <n v="28.638498299999998"/>
    <s v="North Indian"/>
    <s v="Indian Rupees(Rs.)"/>
    <x v="0"/>
    <x v="0"/>
    <s v="No"/>
    <s v="No"/>
    <n v="1"/>
    <n v="15"/>
    <n v="350"/>
    <n v="3.3"/>
    <n v="2018"/>
    <n v="11"/>
    <n v="11"/>
    <d v="2018-11-11T00:00:00"/>
    <n v="4.2"/>
    <x v="0"/>
  </r>
  <r>
    <n v="4740"/>
    <s v="Apni Rasoi"/>
    <n v="1"/>
    <s v="New Delhi"/>
    <s v="Wazirpur"/>
    <n v="77.164872900000006"/>
    <n v="28.681585500000001"/>
    <s v="North Indian"/>
    <s v="Indian Rupees(Rs.)"/>
    <x v="0"/>
    <x v="0"/>
    <s v="No"/>
    <s v="No"/>
    <n v="1"/>
    <n v="19"/>
    <n v="300"/>
    <n v="2.6"/>
    <n v="2018"/>
    <n v="11"/>
    <n v="5"/>
    <d v="2018-11-05T00:00:00"/>
    <n v="3.6"/>
    <x v="0"/>
  </r>
  <r>
    <n v="5468"/>
    <s v="Brijwasi Bhoj"/>
    <n v="1"/>
    <s v="New Delhi"/>
    <s v="Chandni Chowk"/>
    <n v="77.224384099999995"/>
    <n v="28.6568732"/>
    <s v="North Indian"/>
    <s v="Indian Rupees(Rs.)"/>
    <x v="0"/>
    <x v="0"/>
    <s v="No"/>
    <s v="No"/>
    <n v="1"/>
    <n v="16"/>
    <n v="200"/>
    <n v="3.1"/>
    <n v="2010"/>
    <n v="10"/>
    <n v="17"/>
    <d v="2010-10-17T00:00:00"/>
    <n v="2.4"/>
    <x v="0"/>
  </r>
  <r>
    <n v="9160"/>
    <s v="Sindhi Chicken"/>
    <n v="1"/>
    <s v="New Delhi"/>
    <s v="Chandni Chowk"/>
    <n v="77.231668900000003"/>
    <n v="28.657385600000001"/>
    <s v="North Indian"/>
    <s v="Indian Rupees(Rs.)"/>
    <x v="0"/>
    <x v="0"/>
    <s v="No"/>
    <s v="No"/>
    <n v="1"/>
    <n v="7"/>
    <n v="400"/>
    <n v="2.9"/>
    <n v="2010"/>
    <n v="10"/>
    <n v="22"/>
    <d v="2010-10-22T00:00:00"/>
    <n v="4.8"/>
    <x v="0"/>
  </r>
  <r>
    <n v="1896"/>
    <s v="Jain Chawal Wale"/>
    <n v="1"/>
    <s v="New Delhi"/>
    <s v="Connaught Place"/>
    <n v="77.216128999999995"/>
    <n v="28.6318938"/>
    <s v="North Indian"/>
    <s v="Indian Rupees(Rs.)"/>
    <x v="0"/>
    <x v="1"/>
    <s v="No"/>
    <s v="No"/>
    <n v="1"/>
    <n v="301"/>
    <n v="250"/>
    <n v="3.8"/>
    <n v="2017"/>
    <n v="10"/>
    <n v="13"/>
    <d v="2017-10-13T00:00:00"/>
    <n v="3"/>
    <x v="0"/>
  </r>
  <r>
    <n v="306479"/>
    <s v="Kake Di Hatti"/>
    <n v="1"/>
    <s v="New Delhi"/>
    <s v="D Mall, Netaji Subhash Place"/>
    <n v="77.152834600000006"/>
    <n v="28.692864499999999"/>
    <s v="North Indian"/>
    <s v="Indian Rupees(Rs.)"/>
    <x v="0"/>
    <x v="0"/>
    <s v="No"/>
    <s v="No"/>
    <n v="1"/>
    <n v="364"/>
    <n v="400"/>
    <n v="3.5"/>
    <n v="2011"/>
    <n v="10"/>
    <n v="12"/>
    <d v="2011-10-12T00:00:00"/>
    <n v="4.8"/>
    <x v="0"/>
  </r>
  <r>
    <n v="3182"/>
    <s v="Chandrika"/>
    <n v="1"/>
    <s v="New Delhi"/>
    <s v="Daryaganj"/>
    <n v="77.237338600000001"/>
    <n v="28.640946899999999"/>
    <s v="North Indian"/>
    <s v="Indian Rupees(Rs.)"/>
    <x v="0"/>
    <x v="0"/>
    <s v="No"/>
    <s v="No"/>
    <n v="1"/>
    <n v="6"/>
    <n v="400"/>
    <n v="2.9"/>
    <n v="2011"/>
    <n v="10"/>
    <n v="28"/>
    <d v="2011-10-28T00:00:00"/>
    <n v="4.8"/>
    <x v="0"/>
  </r>
  <r>
    <n v="6953"/>
    <s v="A Vaishno Bhojnalaya"/>
    <n v="1"/>
    <s v="New Delhi"/>
    <s v="Delhi University-GTB Nagar"/>
    <n v="77.203987699999999"/>
    <n v="28.6952736"/>
    <s v="North Indian"/>
    <s v="Indian Rupees(Rs.)"/>
    <x v="0"/>
    <x v="0"/>
    <s v="No"/>
    <s v="No"/>
    <n v="1"/>
    <n v="29"/>
    <n v="100"/>
    <n v="3.1"/>
    <n v="2010"/>
    <n v="10"/>
    <n v="15"/>
    <d v="2010-10-15T00:00:00"/>
    <n v="1.2"/>
    <x v="0"/>
  </r>
  <r>
    <n v="7876"/>
    <s v="Kolkata Hot Kathi Roll"/>
    <n v="1"/>
    <s v="New Delhi"/>
    <s v="East of Kailash"/>
    <n v="77.249705379999995"/>
    <n v="28.55546709"/>
    <s v="North Indian"/>
    <s v="Indian Rupees(Rs.)"/>
    <x v="0"/>
    <x v="0"/>
    <s v="No"/>
    <s v="No"/>
    <n v="1"/>
    <n v="21"/>
    <n v="250"/>
    <n v="2.7"/>
    <n v="2015"/>
    <n v="10"/>
    <n v="16"/>
    <d v="2015-10-16T00:00:00"/>
    <n v="3"/>
    <x v="0"/>
  </r>
  <r>
    <n v="1625"/>
    <s v="Gupta Ji Ka Dhaba"/>
    <n v="1"/>
    <s v="New Delhi"/>
    <s v="Green Park"/>
    <n v="77.205889299999996"/>
    <n v="28.558327500000001"/>
    <s v="North Indian"/>
    <s v="Indian Rupees(Rs.)"/>
    <x v="0"/>
    <x v="1"/>
    <s v="No"/>
    <s v="No"/>
    <n v="1"/>
    <n v="49"/>
    <n v="300"/>
    <n v="2.6"/>
    <n v="2017"/>
    <n v="10"/>
    <n v="2"/>
    <d v="2017-10-02T00:00:00"/>
    <n v="3.6"/>
    <x v="0"/>
  </r>
  <r>
    <n v="18144464"/>
    <s v="Lal Dhaba"/>
    <n v="1"/>
    <s v="New Delhi"/>
    <s v="ITO"/>
    <n v="0"/>
    <n v="0"/>
    <s v="North Indian"/>
    <s v="Indian Rupees(Rs.)"/>
    <x v="0"/>
    <x v="0"/>
    <s v="No"/>
    <s v="No"/>
    <n v="1"/>
    <n v="10"/>
    <n v="200"/>
    <n v="3.1"/>
    <n v="2014"/>
    <n v="10"/>
    <n v="3"/>
    <d v="2014-10-03T00:00:00"/>
    <n v="2.4"/>
    <x v="0"/>
  </r>
  <r>
    <n v="302895"/>
    <s v="Komal Kitchen"/>
    <n v="1"/>
    <s v="New Delhi"/>
    <s v="Kalkaji"/>
    <n v="77.256080560000001"/>
    <n v="28.528272220000002"/>
    <s v="North Indian"/>
    <s v="Indian Rupees(Rs.)"/>
    <x v="0"/>
    <x v="0"/>
    <s v="No"/>
    <s v="No"/>
    <n v="1"/>
    <n v="7"/>
    <n v="250"/>
    <n v="2.8"/>
    <n v="2013"/>
    <n v="10"/>
    <n v="17"/>
    <d v="2013-10-17T00:00:00"/>
    <n v="3"/>
    <x v="0"/>
  </r>
  <r>
    <n v="307069"/>
    <s v="Shudh Vaishno Hotel"/>
    <n v="1"/>
    <s v="New Delhi"/>
    <s v="Karampura"/>
    <n v="77.14636557"/>
    <n v="28.662230770000001"/>
    <s v="North Indian"/>
    <s v="Indian Rupees(Rs.)"/>
    <x v="0"/>
    <x v="1"/>
    <s v="No"/>
    <s v="No"/>
    <n v="1"/>
    <n v="44"/>
    <n v="450"/>
    <n v="3.4"/>
    <n v="2018"/>
    <n v="10"/>
    <n v="17"/>
    <d v="2018-10-17T00:00:00"/>
    <n v="5.4"/>
    <x v="0"/>
  </r>
  <r>
    <n v="302173"/>
    <s v="Swagat Dhaba"/>
    <n v="1"/>
    <s v="New Delhi"/>
    <s v="Paharganj"/>
    <n v="77.210650400000006"/>
    <n v="28.640687400000001"/>
    <s v="North Indian"/>
    <s v="Indian Rupees(Rs.)"/>
    <x v="0"/>
    <x v="0"/>
    <s v="No"/>
    <s v="No"/>
    <n v="1"/>
    <n v="12"/>
    <n v="200"/>
    <n v="2.7"/>
    <n v="2014"/>
    <n v="10"/>
    <n v="8"/>
    <d v="2014-10-08T00:00:00"/>
    <n v="2.4"/>
    <x v="0"/>
  </r>
  <r>
    <n v="302302"/>
    <s v="Punjabi Dhaba"/>
    <n v="1"/>
    <s v="New Delhi"/>
    <s v="Rohini"/>
    <n v="77.109727899999996"/>
    <n v="28.731390399999999"/>
    <s v="North Indian"/>
    <s v="Indian Rupees(Rs.)"/>
    <x v="0"/>
    <x v="0"/>
    <s v="No"/>
    <s v="No"/>
    <n v="1"/>
    <n v="98"/>
    <n v="200"/>
    <n v="3.6"/>
    <n v="2013"/>
    <n v="10"/>
    <n v="17"/>
    <d v="2013-10-17T00:00:00"/>
    <n v="2.4"/>
    <x v="0"/>
  </r>
  <r>
    <n v="304090"/>
    <s v="Mehfil Tawa Tandoor"/>
    <n v="1"/>
    <s v="New Delhi"/>
    <s v="Shalimar Bagh"/>
    <n v="77.158672100000004"/>
    <n v="28.7195845"/>
    <s v="North Indian"/>
    <s v="Indian Rupees(Rs.)"/>
    <x v="0"/>
    <x v="0"/>
    <s v="No"/>
    <s v="No"/>
    <n v="1"/>
    <n v="9"/>
    <n v="350"/>
    <n v="3.1"/>
    <n v="2010"/>
    <n v="10"/>
    <n v="19"/>
    <d v="2010-10-19T00:00:00"/>
    <n v="4.2"/>
    <x v="0"/>
  </r>
  <r>
    <n v="305552"/>
    <s v="Madan Da Dhaba"/>
    <n v="1"/>
    <s v="New Delhi"/>
    <s v="Subhash Nagar"/>
    <n v="77.113262800000001"/>
    <n v="28.634138499999999"/>
    <s v="North Indian"/>
    <s v="Indian Rupees(Rs.)"/>
    <x v="0"/>
    <x v="0"/>
    <s v="No"/>
    <s v="No"/>
    <n v="1"/>
    <n v="5"/>
    <n v="150"/>
    <n v="3"/>
    <n v="2010"/>
    <n v="10"/>
    <n v="25"/>
    <d v="2010-10-25T00:00:00"/>
    <n v="1.8"/>
    <x v="0"/>
  </r>
  <r>
    <n v="301836"/>
    <s v="Vaishno Bhojnalaya"/>
    <n v="1"/>
    <s v="New Delhi"/>
    <s v="Subhash Nagar"/>
    <n v="77.110492100000002"/>
    <n v="28.634175599999999"/>
    <s v="North Indian"/>
    <s v="Indian Rupees(Rs.)"/>
    <x v="0"/>
    <x v="0"/>
    <s v="No"/>
    <s v="No"/>
    <n v="1"/>
    <n v="10"/>
    <n v="150"/>
    <n v="3.1"/>
    <n v="2012"/>
    <n v="10"/>
    <n v="20"/>
    <d v="2012-10-20T00:00:00"/>
    <n v="1.8"/>
    <x v="0"/>
  </r>
  <r>
    <n v="310273"/>
    <s v="Bhape Di Hatti"/>
    <n v="1"/>
    <s v="New Delhi"/>
    <s v="Tilak Nagar"/>
    <n v="77.096857799999995"/>
    <n v="28.638403100000001"/>
    <s v="North Indian"/>
    <s v="Indian Rupees(Rs.)"/>
    <x v="0"/>
    <x v="0"/>
    <s v="No"/>
    <s v="No"/>
    <n v="1"/>
    <n v="7"/>
    <n v="200"/>
    <n v="3.1"/>
    <n v="2012"/>
    <n v="10"/>
    <n v="3"/>
    <d v="2012-10-03T00:00:00"/>
    <n v="2.4"/>
    <x v="0"/>
  </r>
  <r>
    <n v="308862"/>
    <s v="Neelma Punjabi Dhaba"/>
    <n v="1"/>
    <s v="New Delhi"/>
    <s v="Tilak Nagar"/>
    <n v="77.097172999999998"/>
    <n v="28.643477099999998"/>
    <s v="North Indian"/>
    <s v="Indian Rupees(Rs.)"/>
    <x v="0"/>
    <x v="0"/>
    <s v="No"/>
    <s v="No"/>
    <n v="1"/>
    <n v="8"/>
    <n v="250"/>
    <n v="2.9"/>
    <n v="2010"/>
    <n v="10"/>
    <n v="16"/>
    <d v="2010-10-16T00:00:00"/>
    <n v="3"/>
    <x v="0"/>
  </r>
  <r>
    <n v="8680"/>
    <s v="Mandeep Punjabi Rasoi"/>
    <n v="1"/>
    <s v="New Delhi"/>
    <s v="Vikaspuri"/>
    <n v="77.075689499999996"/>
    <n v="28.643150299999999"/>
    <s v="North Indian"/>
    <s v="Indian Rupees(Rs.)"/>
    <x v="0"/>
    <x v="0"/>
    <s v="No"/>
    <s v="No"/>
    <n v="1"/>
    <n v="10"/>
    <n v="200"/>
    <n v="3"/>
    <n v="2010"/>
    <n v="10"/>
    <n v="21"/>
    <d v="2010-10-21T00:00:00"/>
    <n v="2.4"/>
    <x v="0"/>
  </r>
  <r>
    <n v="306531"/>
    <s v="PM 2 AM Food Bank"/>
    <n v="1"/>
    <s v="New Delhi"/>
    <s v="Alaknanda"/>
    <n v="77.251180000000005"/>
    <n v="28.527570000000001"/>
    <s v="North Indian"/>
    <s v="Indian Rupees(Rs.)"/>
    <x v="0"/>
    <x v="1"/>
    <s v="Yes"/>
    <s v="No"/>
    <n v="2"/>
    <n v="37"/>
    <n v="500"/>
    <n v="2.5"/>
    <n v="2013"/>
    <n v="4"/>
    <n v="8"/>
    <d v="2013-04-08T00:00:00"/>
    <n v="6"/>
    <x v="0"/>
  </r>
  <r>
    <n v="307940"/>
    <s v="The Buffet Wagon"/>
    <n v="1"/>
    <s v="New Delhi"/>
    <s v="Cross River Mall, Karkardooma"/>
    <n v="77.302281699999995"/>
    <n v="28.657646199999999"/>
    <s v="North Indian"/>
    <s v="Indian Rupees(Rs.)"/>
    <x v="1"/>
    <x v="1"/>
    <s v="No"/>
    <s v="No"/>
    <n v="2"/>
    <n v="102"/>
    <n v="950"/>
    <n v="3.3"/>
    <n v="2010"/>
    <n v="6"/>
    <n v="4"/>
    <d v="2010-06-04T00:00:00"/>
    <n v="11.4"/>
    <x v="1"/>
  </r>
  <r>
    <n v="303578"/>
    <s v="Chawla's Tandoori Junction"/>
    <n v="1"/>
    <s v="New Delhi"/>
    <s v="Karkardooma"/>
    <n v="77.303175400000001"/>
    <n v="28.647918099999998"/>
    <s v="North Indian"/>
    <s v="Indian Rupees(Rs.)"/>
    <x v="1"/>
    <x v="0"/>
    <s v="No"/>
    <s v="No"/>
    <n v="2"/>
    <n v="159"/>
    <n v="800"/>
    <n v="3.5"/>
    <n v="2013"/>
    <n v="5"/>
    <n v="6"/>
    <d v="2013-05-06T00:00:00"/>
    <n v="9.6"/>
    <x v="0"/>
  </r>
  <r>
    <n v="18082630"/>
    <s v="Ingredients"/>
    <n v="1"/>
    <s v="New Delhi"/>
    <s v="Moti Bagh"/>
    <n v="77.183065560000003"/>
    <n v="28.57900639"/>
    <s v="North Indian"/>
    <s v="Indian Rupees(Rs.)"/>
    <x v="1"/>
    <x v="1"/>
    <s v="No"/>
    <s v="No"/>
    <n v="2"/>
    <n v="27"/>
    <n v="750"/>
    <n v="3.3"/>
    <n v="2018"/>
    <n v="1"/>
    <n v="15"/>
    <d v="2018-01-15T00:00:00"/>
    <n v="9"/>
    <x v="0"/>
  </r>
  <r>
    <n v="2615"/>
    <s v="Tikka Town"/>
    <n v="1"/>
    <s v="New Delhi"/>
    <s v="DLF Promenade Mall, Vasant Kunj"/>
    <n v="77.155553900000001"/>
    <n v="28.542906899999998"/>
    <s v="North Indian"/>
    <s v="Indian Rupees(Rs.)"/>
    <x v="0"/>
    <x v="0"/>
    <s v="No"/>
    <s v="No"/>
    <n v="2"/>
    <n v="118"/>
    <n v="550"/>
    <n v="3.2"/>
    <n v="2015"/>
    <n v="9"/>
    <n v="24"/>
    <d v="2015-09-24T00:00:00"/>
    <n v="6.6000000000000005"/>
    <x v="0"/>
  </r>
  <r>
    <n v="312943"/>
    <s v="Ramesh Vaishno Dhaba"/>
    <n v="1"/>
    <s v="New Delhi"/>
    <s v="Geeta Colony"/>
    <n v="77.274047100000004"/>
    <n v="28.65758714"/>
    <s v="North Indian"/>
    <s v="Indian Rupees(Rs.)"/>
    <x v="0"/>
    <x v="0"/>
    <s v="No"/>
    <s v="No"/>
    <n v="2"/>
    <n v="31"/>
    <n v="500"/>
    <n v="3.5"/>
    <n v="2013"/>
    <n v="9"/>
    <n v="24"/>
    <d v="2013-09-24T00:00:00"/>
    <n v="6"/>
    <x v="0"/>
  </r>
  <r>
    <n v="6658"/>
    <s v="Darvesh Corner"/>
    <n v="1"/>
    <s v="New Delhi"/>
    <s v="Kamla Nagar"/>
    <n v="77.201127999999997"/>
    <n v="28.678744200000001"/>
    <s v="North Indian"/>
    <s v="Indian Rupees(Rs.)"/>
    <x v="0"/>
    <x v="0"/>
    <s v="No"/>
    <s v="No"/>
    <n v="2"/>
    <n v="91"/>
    <n v="550"/>
    <n v="3.6"/>
    <n v="2018"/>
    <n v="9"/>
    <n v="26"/>
    <d v="2018-09-26T00:00:00"/>
    <n v="6.6000000000000005"/>
    <x v="0"/>
  </r>
  <r>
    <n v="5659"/>
    <s v="Syall Kotian Da Dhaba"/>
    <n v="1"/>
    <s v="New Delhi"/>
    <s v="Kirti Nagar"/>
    <n v="77.131312699999995"/>
    <n v="28.6489309"/>
    <s v="North Indian"/>
    <s v="Indian Rupees(Rs.)"/>
    <x v="0"/>
    <x v="0"/>
    <s v="No"/>
    <s v="No"/>
    <n v="2"/>
    <n v="20"/>
    <n v="600"/>
    <n v="3"/>
    <n v="2014"/>
    <n v="9"/>
    <n v="9"/>
    <d v="2014-09-09T00:00:00"/>
    <n v="7.2"/>
    <x v="0"/>
  </r>
  <r>
    <n v="301417"/>
    <s v="Sachdeva Chicken Corner"/>
    <n v="1"/>
    <s v="New Delhi"/>
    <s v="Krishna Nagar"/>
    <n v="77.275029099999998"/>
    <n v="28.658372499999999"/>
    <s v="North Indian"/>
    <s v="Indian Rupees(Rs.)"/>
    <x v="0"/>
    <x v="0"/>
    <s v="No"/>
    <s v="No"/>
    <n v="2"/>
    <n v="39"/>
    <n v="500"/>
    <n v="3.4"/>
    <n v="2011"/>
    <n v="9"/>
    <n v="26"/>
    <d v="2011-09-26T00:00:00"/>
    <n v="6"/>
    <x v="0"/>
  </r>
  <r>
    <n v="3118"/>
    <s v="U Like"/>
    <n v="1"/>
    <s v="New Delhi"/>
    <s v="Paharganj"/>
    <n v="77.211090619999993"/>
    <n v="28.645258040000002"/>
    <s v="North Indian"/>
    <s v="Indian Rupees(Rs.)"/>
    <x v="0"/>
    <x v="0"/>
    <s v="No"/>
    <s v="No"/>
    <n v="2"/>
    <n v="16"/>
    <n v="600"/>
    <n v="3"/>
    <n v="2017"/>
    <n v="9"/>
    <n v="9"/>
    <d v="2017-09-09T00:00:00"/>
    <n v="7.2"/>
    <x v="0"/>
  </r>
  <r>
    <n v="300318"/>
    <s v="Kabab Hut"/>
    <n v="1"/>
    <s v="New Delhi"/>
    <s v="Paschim Vihar"/>
    <n v="77.091690999999997"/>
    <n v="28.664541100000001"/>
    <s v="North Indian"/>
    <s v="Indian Rupees(Rs.)"/>
    <x v="0"/>
    <x v="1"/>
    <s v="No"/>
    <s v="No"/>
    <n v="2"/>
    <n v="37"/>
    <n v="600"/>
    <n v="2.9"/>
    <n v="2014"/>
    <n v="9"/>
    <n v="6"/>
    <d v="2014-09-06T00:00:00"/>
    <n v="7.2"/>
    <x v="0"/>
  </r>
  <r>
    <n v="3966"/>
    <s v="Puran Chand"/>
    <n v="1"/>
    <s v="New Delhi"/>
    <s v="Pitampura"/>
    <n v="77.139375400000006"/>
    <n v="28.6991601"/>
    <s v="North Indian"/>
    <s v="Indian Rupees(Rs.)"/>
    <x v="0"/>
    <x v="1"/>
    <s v="No"/>
    <s v="No"/>
    <n v="2"/>
    <n v="48"/>
    <n v="750"/>
    <n v="2.6"/>
    <n v="2014"/>
    <n v="9"/>
    <n v="27"/>
    <d v="2014-09-27T00:00:00"/>
    <n v="9"/>
    <x v="0"/>
  </r>
  <r>
    <n v="18376484"/>
    <s v="Kake Da Hotel"/>
    <n v="1"/>
    <s v="New Delhi"/>
    <s v="Preet Vihar"/>
    <n v="77.296126000000001"/>
    <n v="28.6428704"/>
    <s v="North Indian"/>
    <s v="Indian Rupees(Rs.)"/>
    <x v="0"/>
    <x v="1"/>
    <s v="No"/>
    <s v="No"/>
    <n v="2"/>
    <n v="15"/>
    <n v="600"/>
    <n v="2.7"/>
    <n v="2018"/>
    <n v="9"/>
    <n v="2"/>
    <d v="2018-09-02T00:00:00"/>
    <n v="7.2"/>
    <x v="0"/>
  </r>
  <r>
    <n v="18384138"/>
    <s v="Ashok &amp; Ashok Meat Dhaba"/>
    <n v="1"/>
    <s v="New Delhi"/>
    <s v="Sarojini Nagar"/>
    <n v="77.193631699999997"/>
    <n v="28.5694278"/>
    <s v="North Indian"/>
    <s v="Indian Rupees(Rs.)"/>
    <x v="0"/>
    <x v="1"/>
    <s v="No"/>
    <s v="No"/>
    <n v="2"/>
    <n v="11"/>
    <n v="650"/>
    <n v="3.2"/>
    <n v="2010"/>
    <n v="9"/>
    <n v="24"/>
    <d v="2010-09-24T00:00:00"/>
    <n v="7.8"/>
    <x v="0"/>
  </r>
  <r>
    <n v="3635"/>
    <s v="New Shere Punjab Dhaba"/>
    <n v="1"/>
    <s v="New Delhi"/>
    <s v="Kalkaji"/>
    <n v="77.257083699999995"/>
    <n v="28.540697000000002"/>
    <s v="North Indian"/>
    <s v="Indian Rupees(Rs.)"/>
    <x v="0"/>
    <x v="0"/>
    <s v="No"/>
    <s v="No"/>
    <n v="2"/>
    <n v="91"/>
    <n v="600"/>
    <n v="3.6"/>
    <n v="2013"/>
    <n v="8"/>
    <n v="18"/>
    <d v="2013-08-18T00:00:00"/>
    <n v="7.2"/>
    <x v="0"/>
  </r>
  <r>
    <n v="307283"/>
    <s v="Oberoi's"/>
    <n v="1"/>
    <s v="New Delhi"/>
    <s v="Lajpat Nagar 1"/>
    <n v="77.238703970000003"/>
    <n v="28.57748273"/>
    <s v="North Indian"/>
    <s v="Indian Rupees(Rs.)"/>
    <x v="0"/>
    <x v="1"/>
    <s v="No"/>
    <s v="No"/>
    <n v="2"/>
    <n v="75"/>
    <n v="600"/>
    <n v="3.6"/>
    <n v="2015"/>
    <n v="8"/>
    <n v="19"/>
    <d v="2015-08-19T00:00:00"/>
    <n v="7.2"/>
    <x v="0"/>
  </r>
  <r>
    <n v="312983"/>
    <s v="Tandoori Zaaika"/>
    <n v="1"/>
    <s v="New Delhi"/>
    <s v="MG Road"/>
    <n v="77.128051099999993"/>
    <n v="28.4785954"/>
    <s v="North Indian"/>
    <s v="Indian Rupees(Rs.)"/>
    <x v="0"/>
    <x v="0"/>
    <s v="No"/>
    <s v="No"/>
    <n v="2"/>
    <n v="4"/>
    <n v="500"/>
    <n v="3"/>
    <n v="2011"/>
    <n v="8"/>
    <n v="9"/>
    <d v="2011-08-09T00:00:00"/>
    <n v="6"/>
    <x v="0"/>
  </r>
  <r>
    <n v="3326"/>
    <s v="The Mirch Masala"/>
    <n v="1"/>
    <s v="New Delhi"/>
    <s v="Ashok Vihar Phase 1"/>
    <n v="77.173634500000006"/>
    <n v="28.687306599999999"/>
    <s v="North Indian"/>
    <s v="Indian Rupees(Rs.)"/>
    <x v="0"/>
    <x v="0"/>
    <s v="No"/>
    <s v="No"/>
    <n v="2"/>
    <n v="22"/>
    <n v="650"/>
    <n v="3.2"/>
    <n v="2015"/>
    <n v="7"/>
    <n v="26"/>
    <d v="2015-07-26T00:00:00"/>
    <n v="7.8"/>
    <x v="0"/>
  </r>
  <r>
    <n v="7715"/>
    <s v="Khan Chicken Biryani"/>
    <n v="1"/>
    <s v="New Delhi"/>
    <s v="Community Centre, New Friends Colony"/>
    <n v="77.267849859999998"/>
    <n v="28.56181849"/>
    <s v="North Indian"/>
    <s v="Indian Rupees(Rs.)"/>
    <x v="0"/>
    <x v="0"/>
    <s v="No"/>
    <s v="No"/>
    <n v="2"/>
    <n v="14"/>
    <n v="500"/>
    <n v="2.9"/>
    <n v="2012"/>
    <n v="7"/>
    <n v="3"/>
    <d v="2012-07-03T00:00:00"/>
    <n v="6"/>
    <x v="0"/>
  </r>
  <r>
    <n v="6266"/>
    <s v="Deep Chicken Point"/>
    <n v="1"/>
    <s v="New Delhi"/>
    <s v="Dilshad Garden"/>
    <n v="77.313880299999994"/>
    <n v="28.6785183"/>
    <s v="North Indian"/>
    <s v="Indian Rupees(Rs.)"/>
    <x v="0"/>
    <x v="0"/>
    <s v="No"/>
    <s v="No"/>
    <n v="2"/>
    <n v="16"/>
    <n v="600"/>
    <n v="3"/>
    <n v="2013"/>
    <n v="7"/>
    <n v="17"/>
    <d v="2013-07-17T00:00:00"/>
    <n v="7.2"/>
    <x v="0"/>
  </r>
  <r>
    <n v="18057825"/>
    <s v="Kay's Chik-In"/>
    <n v="1"/>
    <s v="New Delhi"/>
    <s v="Gujranwala Town"/>
    <n v="77.189718099999993"/>
    <n v="28.701474999999999"/>
    <s v="North Indian"/>
    <s v="Indian Rupees(Rs.)"/>
    <x v="0"/>
    <x v="0"/>
    <s v="No"/>
    <s v="No"/>
    <n v="2"/>
    <n v="7"/>
    <n v="650"/>
    <n v="2.6"/>
    <n v="2017"/>
    <n v="7"/>
    <n v="9"/>
    <d v="2017-07-09T00:00:00"/>
    <n v="7.8"/>
    <x v="0"/>
  </r>
  <r>
    <n v="302272"/>
    <s v="Mikky Restaurant"/>
    <n v="1"/>
    <s v="New Delhi"/>
    <s v="Paharganj"/>
    <n v="77.217968330000005"/>
    <n v="28.645746670000001"/>
    <s v="North Indian"/>
    <s v="Indian Rupees(Rs.)"/>
    <x v="0"/>
    <x v="0"/>
    <s v="No"/>
    <s v="No"/>
    <n v="2"/>
    <n v="18"/>
    <n v="800"/>
    <n v="2.8"/>
    <n v="2014"/>
    <n v="7"/>
    <n v="6"/>
    <d v="2014-07-06T00:00:00"/>
    <n v="9.6"/>
    <x v="0"/>
  </r>
  <r>
    <n v="18472416"/>
    <s v="Curry Tree"/>
    <n v="1"/>
    <s v="New Delhi"/>
    <s v="Paschim Vihar"/>
    <n v="77.100810899999999"/>
    <n v="28.661970220000001"/>
    <s v="North Indian"/>
    <s v="Indian Rupees(Rs.)"/>
    <x v="0"/>
    <x v="0"/>
    <s v="No"/>
    <s v="No"/>
    <n v="2"/>
    <n v="18"/>
    <n v="700"/>
    <n v="3.5"/>
    <n v="2018"/>
    <n v="7"/>
    <n v="10"/>
    <d v="2018-07-10T00:00:00"/>
    <n v="8.4"/>
    <x v="0"/>
  </r>
  <r>
    <n v="1120"/>
    <s v="Dili's Chawla Chik Inn"/>
    <n v="1"/>
    <s v="New Delhi"/>
    <s v="Punjabi Bagh"/>
    <n v="77.126871940000001"/>
    <n v="28.66598342"/>
    <s v="North Indian"/>
    <s v="Indian Rupees(Rs.)"/>
    <x v="0"/>
    <x v="0"/>
    <s v="No"/>
    <s v="No"/>
    <n v="2"/>
    <n v="45"/>
    <n v="650"/>
    <n v="3.1"/>
    <n v="2010"/>
    <n v="7"/>
    <n v="23"/>
    <d v="2010-07-23T00:00:00"/>
    <n v="7.8"/>
    <x v="0"/>
  </r>
  <r>
    <n v="304212"/>
    <s v="The Night Shift"/>
    <n v="1"/>
    <s v="New Delhi"/>
    <s v="Punjabi Bagh"/>
    <n v="77.123639209999993"/>
    <n v="28.666509420000001"/>
    <s v="North Indian"/>
    <s v="Indian Rupees(Rs.)"/>
    <x v="0"/>
    <x v="1"/>
    <s v="No"/>
    <s v="No"/>
    <n v="2"/>
    <n v="103"/>
    <n v="800"/>
    <n v="3.1"/>
    <n v="2015"/>
    <n v="7"/>
    <n v="20"/>
    <d v="2015-07-20T00:00:00"/>
    <n v="9.6"/>
    <x v="0"/>
  </r>
  <r>
    <n v="18355146"/>
    <s v="Galina Restaurant"/>
    <n v="1"/>
    <s v="New Delhi"/>
    <s v="Tagore Garden"/>
    <n v="77.116352500000005"/>
    <n v="28.646189700000001"/>
    <s v="North Indian"/>
    <s v="Indian Rupees(Rs.)"/>
    <x v="0"/>
    <x v="0"/>
    <s v="No"/>
    <s v="No"/>
    <n v="2"/>
    <n v="38"/>
    <n v="700"/>
    <n v="3.5"/>
    <n v="2018"/>
    <n v="7"/>
    <n v="20"/>
    <d v="2018-07-20T00:00:00"/>
    <n v="8.4"/>
    <x v="0"/>
  </r>
  <r>
    <n v="5083"/>
    <s v="Chawla Di Hutti"/>
    <n v="1"/>
    <s v="New Delhi"/>
    <s v="Kapashera"/>
    <n v="77.078895939999995"/>
    <n v="28.516478339999999"/>
    <s v="North Indian"/>
    <s v="Indian Rupees(Rs.)"/>
    <x v="0"/>
    <x v="0"/>
    <s v="No"/>
    <s v="No"/>
    <n v="2"/>
    <n v="59"/>
    <n v="700"/>
    <n v="3.1"/>
    <n v="2011"/>
    <n v="6"/>
    <n v="11"/>
    <d v="2011-06-11T00:00:00"/>
    <n v="8.4"/>
    <x v="0"/>
  </r>
  <r>
    <n v="18249097"/>
    <s v="Midnight Adda"/>
    <n v="1"/>
    <s v="New Delhi"/>
    <s v="Moti Nagar"/>
    <n v="77.139707999999999"/>
    <n v="28.659466299999998"/>
    <s v="North Indian"/>
    <s v="Indian Rupees(Rs.)"/>
    <x v="0"/>
    <x v="0"/>
    <s v="No"/>
    <s v="No"/>
    <n v="2"/>
    <n v="6"/>
    <n v="600"/>
    <n v="3"/>
    <n v="2017"/>
    <n v="6"/>
    <n v="2"/>
    <d v="2017-06-02T00:00:00"/>
    <n v="7.2"/>
    <x v="0"/>
  </r>
  <r>
    <n v="310164"/>
    <s v="Chawla Dhaba"/>
    <n v="1"/>
    <s v="New Delhi"/>
    <s v="Okhla Phase 2"/>
    <n v="77.280084299999999"/>
    <n v="28.5357956"/>
    <s v="North Indian"/>
    <s v="Indian Rupees(Rs.)"/>
    <x v="0"/>
    <x v="1"/>
    <s v="No"/>
    <s v="No"/>
    <n v="2"/>
    <n v="10"/>
    <n v="500"/>
    <n v="3"/>
    <n v="2010"/>
    <n v="6"/>
    <n v="9"/>
    <d v="2010-06-09T00:00:00"/>
    <n v="6"/>
    <x v="0"/>
  </r>
  <r>
    <n v="4683"/>
    <s v="Peshawari"/>
    <n v="1"/>
    <s v="New Delhi"/>
    <s v="Pitampura"/>
    <n v="77.139321800000005"/>
    <n v="28.699190000000002"/>
    <s v="North Indian"/>
    <s v="Indian Rupees(Rs.)"/>
    <x v="0"/>
    <x v="0"/>
    <s v="No"/>
    <s v="No"/>
    <n v="2"/>
    <n v="79"/>
    <n v="500"/>
    <n v="3.6"/>
    <n v="2018"/>
    <n v="6"/>
    <n v="22"/>
    <d v="2018-06-22T00:00:00"/>
    <n v="6"/>
    <x v="0"/>
  </r>
  <r>
    <n v="7448"/>
    <s v="Punjab Chicken &amp; Bar-Be-Que"/>
    <n v="1"/>
    <s v="New Delhi"/>
    <s v="Rajinder Nagar"/>
    <n v="77.184740500000004"/>
    <n v="28.640056099999999"/>
    <s v="North Indian"/>
    <s v="Indian Rupees(Rs.)"/>
    <x v="0"/>
    <x v="0"/>
    <s v="No"/>
    <s v="No"/>
    <n v="2"/>
    <n v="5"/>
    <n v="600"/>
    <n v="2.9"/>
    <n v="2011"/>
    <n v="6"/>
    <n v="20"/>
    <d v="2011-06-20T00:00:00"/>
    <n v="7.2"/>
    <x v="0"/>
  </r>
  <r>
    <n v="973"/>
    <s v="The Kafilla"/>
    <n v="1"/>
    <s v="New Delhi"/>
    <s v="Tagore Garden"/>
    <n v="77.115593200000006"/>
    <n v="28.645565300000001"/>
    <s v="North Indian"/>
    <s v="Indian Rupees(Rs.)"/>
    <x v="0"/>
    <x v="0"/>
    <s v="No"/>
    <s v="No"/>
    <n v="2"/>
    <n v="5"/>
    <n v="600"/>
    <n v="3"/>
    <n v="2018"/>
    <n v="6"/>
    <n v="20"/>
    <d v="2018-06-20T00:00:00"/>
    <n v="7.2"/>
    <x v="0"/>
  </r>
  <r>
    <n v="7788"/>
    <s v="Punjabi Rasoi"/>
    <n v="1"/>
    <s v="New Delhi"/>
    <s v="Dilli Haat, INA"/>
    <n v="77.206259900000006"/>
    <n v="28.573126599999998"/>
    <s v="North Indian"/>
    <s v="Indian Rupees(Rs.)"/>
    <x v="0"/>
    <x v="0"/>
    <s v="No"/>
    <s v="No"/>
    <n v="2"/>
    <n v="30"/>
    <n v="700"/>
    <n v="2.2999999999999998"/>
    <n v="2015"/>
    <n v="5"/>
    <n v="27"/>
    <d v="2015-05-27T00:00:00"/>
    <n v="8.4"/>
    <x v="0"/>
  </r>
  <r>
    <n v="301313"/>
    <s v="Chacha Chicken"/>
    <n v="1"/>
    <s v="New Delhi"/>
    <s v="Dilshad Garden"/>
    <n v="77.324361100000004"/>
    <n v="28.686652500000001"/>
    <s v="North Indian"/>
    <s v="Indian Rupees(Rs.)"/>
    <x v="0"/>
    <x v="0"/>
    <s v="No"/>
    <s v="No"/>
    <n v="2"/>
    <n v="9"/>
    <n v="600"/>
    <n v="2.8"/>
    <n v="2018"/>
    <n v="5"/>
    <n v="28"/>
    <d v="2018-05-28T00:00:00"/>
    <n v="7.2"/>
    <x v="0"/>
  </r>
  <r>
    <n v="2399"/>
    <s v="Kohli Dhaba"/>
    <n v="1"/>
    <s v="New Delhi"/>
    <s v="Jail Road"/>
    <n v="77.098250500000006"/>
    <n v="28.631387"/>
    <s v="North Indian"/>
    <s v="Indian Rupees(Rs.)"/>
    <x v="0"/>
    <x v="1"/>
    <s v="No"/>
    <s v="No"/>
    <n v="2"/>
    <n v="74"/>
    <n v="600"/>
    <n v="3.4"/>
    <n v="2014"/>
    <n v="5"/>
    <n v="20"/>
    <d v="2014-05-20T00:00:00"/>
    <n v="7.2"/>
    <x v="0"/>
  </r>
  <r>
    <n v="18379474"/>
    <s v="Kake Da Hotel"/>
    <n v="1"/>
    <s v="New Delhi"/>
    <s v="Paschim Vihar"/>
    <n v="77.100577200000004"/>
    <n v="28.662186500000001"/>
    <s v="North Indian"/>
    <s v="Indian Rupees(Rs.)"/>
    <x v="0"/>
    <x v="1"/>
    <s v="No"/>
    <s v="No"/>
    <n v="2"/>
    <n v="29"/>
    <n v="600"/>
    <n v="3.6"/>
    <n v="2012"/>
    <n v="5"/>
    <n v="13"/>
    <d v="2012-05-13T00:00:00"/>
    <n v="7.2"/>
    <x v="0"/>
  </r>
  <r>
    <n v="18371401"/>
    <s v="Chicken Addiction"/>
    <n v="1"/>
    <s v="New Delhi"/>
    <s v="Rajouri Garden"/>
    <n v="77.120615689999994"/>
    <n v="28.641124179999998"/>
    <s v="North Indian"/>
    <s v="Indian Rupees(Rs.)"/>
    <x v="0"/>
    <x v="1"/>
    <s v="No"/>
    <s v="No"/>
    <n v="2"/>
    <n v="21"/>
    <n v="500"/>
    <n v="3.1"/>
    <n v="2012"/>
    <n v="5"/>
    <n v="26"/>
    <d v="2012-05-26T00:00:00"/>
    <n v="6"/>
    <x v="0"/>
  </r>
  <r>
    <n v="1461"/>
    <s v="Chawla'sŒ_"/>
    <n v="1"/>
    <s v="New Delhi"/>
    <s v="Sarita Vihar"/>
    <n v="77.286879799999994"/>
    <n v="28.5336131"/>
    <s v="North Indian"/>
    <s v="Indian Rupees(Rs.)"/>
    <x v="0"/>
    <x v="0"/>
    <s v="No"/>
    <s v="No"/>
    <n v="2"/>
    <n v="19"/>
    <n v="500"/>
    <n v="3"/>
    <n v="2010"/>
    <n v="5"/>
    <n v="27"/>
    <d v="2010-05-27T00:00:00"/>
    <n v="6"/>
    <x v="0"/>
  </r>
  <r>
    <n v="2902"/>
    <s v="Kamal's"/>
    <n v="1"/>
    <s v="New Delhi"/>
    <s v="Sunder Nagar"/>
    <n v="77.240650500000001"/>
    <n v="28.6023444"/>
    <s v="North Indian"/>
    <s v="Indian Rupees(Rs.)"/>
    <x v="0"/>
    <x v="0"/>
    <s v="No"/>
    <s v="No"/>
    <n v="2"/>
    <n v="286"/>
    <n v="550"/>
    <n v="3.7"/>
    <n v="2016"/>
    <n v="5"/>
    <n v="22"/>
    <d v="2016-05-22T00:00:00"/>
    <n v="6.6000000000000005"/>
    <x v="0"/>
  </r>
  <r>
    <n v="7879"/>
    <s v="Pinka's Rasoi"/>
    <n v="1"/>
    <s v="New Delhi"/>
    <s v="Jangpura"/>
    <n v="77.241637900000001"/>
    <n v="28.5798378"/>
    <s v="North Indian"/>
    <s v="Indian Rupees(Rs.)"/>
    <x v="0"/>
    <x v="1"/>
    <s v="No"/>
    <s v="No"/>
    <n v="2"/>
    <n v="21"/>
    <n v="500"/>
    <n v="3.1"/>
    <n v="2014"/>
    <n v="4"/>
    <n v="19"/>
    <d v="2014-04-19T00:00:00"/>
    <n v="6"/>
    <x v="0"/>
  </r>
  <r>
    <n v="9643"/>
    <s v="Prem Dhaba"/>
    <n v="1"/>
    <s v="New Delhi"/>
    <s v="Karol Bagh"/>
    <n v="77.200319879999995"/>
    <n v="28.654943079999999"/>
    <s v="North Indian"/>
    <s v="Indian Rupees(Rs.)"/>
    <x v="0"/>
    <x v="0"/>
    <s v="No"/>
    <s v="No"/>
    <n v="2"/>
    <n v="177"/>
    <n v="650"/>
    <n v="3.7"/>
    <n v="2012"/>
    <n v="4"/>
    <n v="8"/>
    <d v="2012-04-08T00:00:00"/>
    <n v="7.8"/>
    <x v="0"/>
  </r>
  <r>
    <n v="6095"/>
    <s v="Ruby Dhaba"/>
    <n v="1"/>
    <s v="New Delhi"/>
    <s v="Laxmi Nagar"/>
    <n v="77.279485399999999"/>
    <n v="28.645585000000001"/>
    <s v="North Indian"/>
    <s v="Indian Rupees(Rs.)"/>
    <x v="0"/>
    <x v="0"/>
    <s v="No"/>
    <s v="No"/>
    <n v="2"/>
    <n v="25"/>
    <n v="500"/>
    <n v="2.7"/>
    <n v="2010"/>
    <n v="4"/>
    <n v="3"/>
    <d v="2010-04-03T00:00:00"/>
    <n v="6"/>
    <x v="0"/>
  </r>
  <r>
    <n v="7332"/>
    <s v="Dhaba Cash 'N' Carry Kitchen"/>
    <n v="1"/>
    <s v="New Delhi"/>
    <s v="Mahipalpur"/>
    <n v="77.118088900000004"/>
    <n v="28.5415025"/>
    <s v="North Indian"/>
    <s v="Indian Rupees(Rs.)"/>
    <x v="0"/>
    <x v="0"/>
    <s v="No"/>
    <s v="No"/>
    <n v="2"/>
    <n v="16"/>
    <n v="600"/>
    <n v="3.1"/>
    <n v="2017"/>
    <n v="4"/>
    <n v="19"/>
    <d v="2017-04-19T00:00:00"/>
    <n v="7.2"/>
    <x v="0"/>
  </r>
  <r>
    <n v="311229"/>
    <s v="The Test"/>
    <n v="1"/>
    <s v="New Delhi"/>
    <s v="Mayur Vihar Phase 3"/>
    <n v="77.339103399999999"/>
    <n v="28.6077552"/>
    <s v="North Indian"/>
    <s v="Indian Rupees(Rs.)"/>
    <x v="0"/>
    <x v="0"/>
    <s v="No"/>
    <s v="No"/>
    <n v="2"/>
    <n v="4"/>
    <n v="500"/>
    <n v="2.9"/>
    <n v="2016"/>
    <n v="4"/>
    <n v="5"/>
    <d v="2016-04-05T00:00:00"/>
    <n v="6"/>
    <x v="0"/>
  </r>
  <r>
    <n v="305490"/>
    <s v="Paankhuri Restaurant"/>
    <n v="1"/>
    <s v="New Delhi"/>
    <s v="Paharganj"/>
    <n v="77.214233840000006"/>
    <n v="28.645222140000001"/>
    <s v="North Indian"/>
    <s v="Indian Rupees(Rs.)"/>
    <x v="0"/>
    <x v="0"/>
    <s v="No"/>
    <s v="No"/>
    <n v="2"/>
    <n v="5"/>
    <n v="500"/>
    <n v="3"/>
    <n v="2015"/>
    <n v="4"/>
    <n v="28"/>
    <d v="2015-04-28T00:00:00"/>
    <n v="6"/>
    <x v="0"/>
  </r>
  <r>
    <n v="8940"/>
    <s v="Chacha Shankar"/>
    <n v="1"/>
    <s v="New Delhi"/>
    <s v="Pitampura"/>
    <n v="77.141482300000007"/>
    <n v="28.7052826"/>
    <s v="North Indian"/>
    <s v="Indian Rupees(Rs.)"/>
    <x v="0"/>
    <x v="0"/>
    <s v="No"/>
    <s v="No"/>
    <n v="2"/>
    <n v="29"/>
    <n v="650"/>
    <n v="3.2"/>
    <n v="2013"/>
    <n v="4"/>
    <n v="9"/>
    <d v="2013-04-09T00:00:00"/>
    <n v="7.8"/>
    <x v="0"/>
  </r>
  <r>
    <n v="304319"/>
    <s v="Punjabi Ninja"/>
    <n v="1"/>
    <s v="New Delhi"/>
    <s v="Tilak Nagar"/>
    <n v="77.100428399999998"/>
    <n v="28.640746499999999"/>
    <s v="North Indian"/>
    <s v="Indian Rupees(Rs.)"/>
    <x v="0"/>
    <x v="0"/>
    <s v="No"/>
    <s v="No"/>
    <n v="2"/>
    <n v="7"/>
    <n v="550"/>
    <n v="3"/>
    <n v="2012"/>
    <n v="4"/>
    <n v="23"/>
    <d v="2012-04-23T00:00:00"/>
    <n v="6.6000000000000005"/>
    <x v="0"/>
  </r>
  <r>
    <n v="2903"/>
    <s v="Kake Da Hotel"/>
    <n v="1"/>
    <s v="New Delhi"/>
    <s v="Connaught Place"/>
    <n v="77.221878700000005"/>
    <n v="28.635039500000001"/>
    <s v="North Indian"/>
    <s v="Indian Rupees(Rs.)"/>
    <x v="0"/>
    <x v="0"/>
    <s v="No"/>
    <s v="No"/>
    <n v="2"/>
    <n v="2185"/>
    <n v="600"/>
    <n v="3.5"/>
    <n v="2013"/>
    <n v="3"/>
    <n v="7"/>
    <d v="2013-03-07T00:00:00"/>
    <n v="7.2"/>
    <x v="0"/>
  </r>
  <r>
    <n v="18395106"/>
    <s v="Kukkad Nukkad"/>
    <n v="1"/>
    <s v="New Delhi"/>
    <s v="Delhi University-GTB Nagar"/>
    <n v="77.204065600000007"/>
    <n v="28.6955226"/>
    <s v="North Indian"/>
    <s v="Indian Rupees(Rs.)"/>
    <x v="0"/>
    <x v="1"/>
    <s v="No"/>
    <s v="No"/>
    <n v="2"/>
    <n v="12"/>
    <n v="600"/>
    <n v="3"/>
    <n v="2016"/>
    <n v="3"/>
    <n v="24"/>
    <d v="2016-03-24T00:00:00"/>
    <n v="7.2"/>
    <x v="0"/>
  </r>
  <r>
    <n v="2616"/>
    <s v="Tikka Town"/>
    <n v="1"/>
    <s v="New Delhi"/>
    <s v="DLF Place Mall, Saket"/>
    <n v="77.215897139999996"/>
    <n v="28.528902089999999"/>
    <s v="North Indian"/>
    <s v="Indian Rupees(Rs.)"/>
    <x v="0"/>
    <x v="0"/>
    <s v="No"/>
    <s v="No"/>
    <n v="2"/>
    <n v="138"/>
    <n v="550"/>
    <n v="2.8"/>
    <n v="2016"/>
    <n v="3"/>
    <n v="16"/>
    <d v="2016-03-16T00:00:00"/>
    <n v="6.6000000000000005"/>
    <x v="0"/>
  </r>
  <r>
    <n v="305652"/>
    <s v="A W Foods"/>
    <n v="1"/>
    <s v="New Delhi"/>
    <s v="Greater Kailash (GK) 2"/>
    <n v="77.240403999999998"/>
    <n v="28.541886999999999"/>
    <s v="North Indian"/>
    <s v="Indian Rupees(Rs.)"/>
    <x v="0"/>
    <x v="0"/>
    <s v="No"/>
    <s v="No"/>
    <n v="2"/>
    <n v="44"/>
    <n v="500"/>
    <n v="3.4"/>
    <n v="2014"/>
    <n v="3"/>
    <n v="1"/>
    <d v="2014-03-01T00:00:00"/>
    <n v="6"/>
    <x v="0"/>
  </r>
  <r>
    <n v="18458625"/>
    <s v="Pind Punjabi"/>
    <n v="1"/>
    <s v="New Delhi"/>
    <s v="Kailash Colony"/>
    <n v="0"/>
    <n v="0"/>
    <s v="North Indian"/>
    <s v="Indian Rupees(Rs.)"/>
    <x v="0"/>
    <x v="1"/>
    <s v="No"/>
    <s v="No"/>
    <n v="2"/>
    <n v="4"/>
    <n v="500"/>
    <n v="3"/>
    <n v="2013"/>
    <n v="3"/>
    <n v="23"/>
    <d v="2013-03-23T00:00:00"/>
    <n v="6"/>
    <x v="0"/>
  </r>
  <r>
    <n v="302254"/>
    <s v="Sher 'A' Punjab Bhojnalya"/>
    <n v="1"/>
    <s v="New Delhi"/>
    <s v="Kapashera"/>
    <n v="77.078475600000004"/>
    <n v="28.516153299999999"/>
    <s v="North Indian"/>
    <s v="Indian Rupees(Rs.)"/>
    <x v="0"/>
    <x v="1"/>
    <s v="No"/>
    <s v="No"/>
    <n v="2"/>
    <n v="36"/>
    <n v="600"/>
    <n v="3.3"/>
    <n v="2013"/>
    <n v="3"/>
    <n v="6"/>
    <d v="2013-03-06T00:00:00"/>
    <n v="7.2"/>
    <x v="0"/>
  </r>
  <r>
    <n v="300013"/>
    <s v="Khan Chicken Biryani"/>
    <n v="1"/>
    <s v="New Delhi"/>
    <s v="New Friends Colony"/>
    <n v="77.268270999999999"/>
    <n v="28.561703000000001"/>
    <s v="North Indian"/>
    <s v="Indian Rupees(Rs.)"/>
    <x v="0"/>
    <x v="0"/>
    <s v="No"/>
    <s v="No"/>
    <n v="2"/>
    <n v="9"/>
    <n v="500"/>
    <n v="2.9"/>
    <n v="2013"/>
    <n v="3"/>
    <n v="14"/>
    <d v="2013-03-14T00:00:00"/>
    <n v="6"/>
    <x v="0"/>
  </r>
  <r>
    <n v="18420427"/>
    <s v="Garage"/>
    <n v="1"/>
    <s v="New Delhi"/>
    <s v="Rajouri Garden"/>
    <n v="77.120066699999995"/>
    <n v="28.639261900000001"/>
    <s v="North Indian"/>
    <s v="Indian Rupees(Rs.)"/>
    <x v="0"/>
    <x v="0"/>
    <s v="No"/>
    <s v="No"/>
    <n v="2"/>
    <n v="4"/>
    <n v="650"/>
    <n v="3"/>
    <n v="2014"/>
    <n v="3"/>
    <n v="11"/>
    <d v="2014-03-11T00:00:00"/>
    <n v="7.8"/>
    <x v="0"/>
  </r>
  <r>
    <n v="3170"/>
    <s v="Kitchen of Awadh"/>
    <n v="1"/>
    <s v="New Delhi"/>
    <s v="South Extension 1"/>
    <n v="77.220351699999995"/>
    <n v="28.569117299999998"/>
    <s v="North Indian"/>
    <s v="Indian Rupees(Rs.)"/>
    <x v="0"/>
    <x v="0"/>
    <s v="No"/>
    <s v="No"/>
    <n v="2"/>
    <n v="64"/>
    <n v="800"/>
    <n v="3.4"/>
    <n v="2011"/>
    <n v="3"/>
    <n v="12"/>
    <d v="2011-03-12T00:00:00"/>
    <n v="9.6"/>
    <x v="0"/>
  </r>
  <r>
    <n v="18219524"/>
    <s v="Singh Dhaba"/>
    <n v="1"/>
    <s v="New Delhi"/>
    <s v="Gujranwala Town"/>
    <n v="77.186348800000005"/>
    <n v="28.6975254"/>
    <s v="North Indian"/>
    <s v="Indian Rupees(Rs.)"/>
    <x v="0"/>
    <x v="0"/>
    <s v="No"/>
    <s v="No"/>
    <n v="2"/>
    <n v="4"/>
    <n v="600"/>
    <n v="3"/>
    <n v="2018"/>
    <n v="2"/>
    <n v="11"/>
    <d v="2018-02-11T00:00:00"/>
    <n v="7.2"/>
    <x v="0"/>
  </r>
  <r>
    <n v="18350101"/>
    <s v="The Taste of Delhi"/>
    <n v="1"/>
    <s v="New Delhi"/>
    <s v="Pitampura"/>
    <n v="77.137775500000004"/>
    <n v="28.7065181"/>
    <s v="North Indian"/>
    <s v="Indian Rupees(Rs.)"/>
    <x v="0"/>
    <x v="1"/>
    <s v="No"/>
    <s v="No"/>
    <n v="2"/>
    <n v="128"/>
    <n v="500"/>
    <n v="3.3"/>
    <n v="2013"/>
    <n v="2"/>
    <n v="24"/>
    <d v="2013-02-24T00:00:00"/>
    <n v="6"/>
    <x v="0"/>
  </r>
  <r>
    <n v="18126077"/>
    <s v="Gulshan"/>
    <n v="1"/>
    <s v="New Delhi"/>
    <s v="Shahdara"/>
    <n v="77.290443699999997"/>
    <n v="28.675740000000001"/>
    <s v="North Indian"/>
    <s v="Indian Rupees(Rs.)"/>
    <x v="0"/>
    <x v="0"/>
    <s v="No"/>
    <s v="No"/>
    <n v="2"/>
    <n v="25"/>
    <n v="600"/>
    <n v="3.3"/>
    <n v="2018"/>
    <n v="2"/>
    <n v="1"/>
    <d v="2018-02-01T00:00:00"/>
    <n v="7.2"/>
    <x v="0"/>
  </r>
  <r>
    <n v="7534"/>
    <s v="Om Ji Om"/>
    <n v="1"/>
    <s v="New Delhi"/>
    <s v="Karol Bagh"/>
    <n v="77.19484482"/>
    <n v="28.653774460000001"/>
    <s v="North Indian"/>
    <s v="Indian Rupees(Rs.)"/>
    <x v="0"/>
    <x v="0"/>
    <s v="No"/>
    <s v="No"/>
    <n v="2"/>
    <n v="60"/>
    <n v="500"/>
    <n v="3.2"/>
    <n v="2015"/>
    <n v="1"/>
    <n v="1"/>
    <d v="2015-01-01T00:00:00"/>
    <n v="6"/>
    <x v="0"/>
  </r>
  <r>
    <n v="18421495"/>
    <s v="Panj Taara"/>
    <n v="1"/>
    <s v="New Delhi"/>
    <s v="Krishna Nagar"/>
    <n v="77.280517900000007"/>
    <n v="28.6573761"/>
    <s v="North Indian"/>
    <s v="Indian Rupees(Rs.)"/>
    <x v="0"/>
    <x v="0"/>
    <s v="No"/>
    <s v="No"/>
    <n v="2"/>
    <n v="8"/>
    <n v="600"/>
    <n v="3.1"/>
    <n v="2013"/>
    <n v="1"/>
    <n v="15"/>
    <d v="2013-01-15T00:00:00"/>
    <n v="7.2"/>
    <x v="0"/>
  </r>
  <r>
    <n v="1859"/>
    <s v="Khalsa Restaurant"/>
    <n v="1"/>
    <s v="New Delhi"/>
    <s v="R K Puram"/>
    <n v="77.181856199999999"/>
    <n v="28.564324299999999"/>
    <s v="North Indian"/>
    <s v="Indian Rupees(Rs.)"/>
    <x v="0"/>
    <x v="1"/>
    <s v="No"/>
    <s v="No"/>
    <n v="2"/>
    <n v="102"/>
    <n v="600"/>
    <n v="2.9"/>
    <n v="2010"/>
    <n v="1"/>
    <n v="19"/>
    <d v="2010-01-19T00:00:00"/>
    <n v="7.2"/>
    <x v="0"/>
  </r>
  <r>
    <n v="18282048"/>
    <s v="Singh Tawa Corner"/>
    <n v="1"/>
    <s v="New Delhi"/>
    <s v="Rajinder Nagar"/>
    <n v="77.183514200000005"/>
    <n v="28.6366196"/>
    <s v="North Indian"/>
    <s v="Indian Rupees(Rs.)"/>
    <x v="0"/>
    <x v="1"/>
    <s v="No"/>
    <s v="No"/>
    <n v="2"/>
    <n v="10"/>
    <n v="600"/>
    <n v="2.6"/>
    <n v="2013"/>
    <n v="1"/>
    <n v="24"/>
    <d v="2013-01-24T00:00:00"/>
    <n v="7.2"/>
    <x v="0"/>
  </r>
  <r>
    <n v="18294230"/>
    <s v="Veg Ex"/>
    <n v="1"/>
    <s v="New Delhi"/>
    <s v="Defence Colony"/>
    <n v="77.238404799999998"/>
    <n v="28.578006500000001"/>
    <s v="North Indian"/>
    <s v="Indian Rupees(Rs.)"/>
    <x v="0"/>
    <x v="1"/>
    <s v="No"/>
    <s v="No"/>
    <n v="2"/>
    <n v="44"/>
    <n v="500"/>
    <n v="3.4"/>
    <n v="2018"/>
    <n v="12"/>
    <n v="18"/>
    <d v="2018-12-18T00:00:00"/>
    <n v="6"/>
    <x v="0"/>
  </r>
  <r>
    <n v="920"/>
    <s v="Shiv Shakti Vaishno Bhojnalaya"/>
    <n v="1"/>
    <s v="New Delhi"/>
    <s v="East of Kailash"/>
    <n v="77.246041149999996"/>
    <n v="28.558722929999998"/>
    <s v="North Indian"/>
    <s v="Indian Rupees(Rs.)"/>
    <x v="0"/>
    <x v="0"/>
    <s v="No"/>
    <s v="No"/>
    <n v="2"/>
    <n v="22"/>
    <n v="500"/>
    <n v="3.1"/>
    <n v="2011"/>
    <n v="12"/>
    <n v="23"/>
    <d v="2011-12-23T00:00:00"/>
    <n v="6"/>
    <x v="0"/>
  </r>
  <r>
    <n v="309338"/>
    <s v="Chowki"/>
    <n v="1"/>
    <s v="New Delhi"/>
    <s v="Kalkaji"/>
    <n v="77.248004859999995"/>
    <n v="28.542871229999999"/>
    <s v="North Indian"/>
    <s v="Indian Rupees(Rs.)"/>
    <x v="0"/>
    <x v="1"/>
    <s v="No"/>
    <s v="No"/>
    <n v="2"/>
    <n v="89"/>
    <n v="750"/>
    <n v="3.7"/>
    <n v="2015"/>
    <n v="12"/>
    <n v="4"/>
    <d v="2015-12-04T00:00:00"/>
    <n v="9"/>
    <x v="0"/>
  </r>
  <r>
    <n v="300973"/>
    <s v="Guru Rakha"/>
    <n v="1"/>
    <s v="New Delhi"/>
    <s v="Karampura"/>
    <n v="77.146738060000004"/>
    <n v="28.662287840000001"/>
    <s v="North Indian"/>
    <s v="Indian Rupees(Rs.)"/>
    <x v="0"/>
    <x v="0"/>
    <s v="No"/>
    <s v="No"/>
    <n v="2"/>
    <n v="62"/>
    <n v="600"/>
    <n v="3.1"/>
    <n v="2015"/>
    <n v="12"/>
    <n v="20"/>
    <d v="2015-12-20T00:00:00"/>
    <n v="7.2"/>
    <x v="0"/>
  </r>
  <r>
    <n v="3125"/>
    <s v="Gyan's"/>
    <n v="1"/>
    <s v="New Delhi"/>
    <s v="East Patel Nagar"/>
    <n v="77.173319699999993"/>
    <n v="28.6462535"/>
    <s v="North Indian"/>
    <s v="Indian Rupees(Rs.)"/>
    <x v="0"/>
    <x v="1"/>
    <s v="No"/>
    <s v="No"/>
    <n v="2"/>
    <n v="93"/>
    <n v="550"/>
    <n v="3.4"/>
    <n v="2017"/>
    <n v="11"/>
    <n v="1"/>
    <d v="2017-11-01T00:00:00"/>
    <n v="6.6000000000000005"/>
    <x v="0"/>
  </r>
  <r>
    <n v="312942"/>
    <s v="Ramesh Vaishno Dhaba"/>
    <n v="1"/>
    <s v="New Delhi"/>
    <s v="Geeta Colony"/>
    <n v="77.273758760000007"/>
    <n v="28.657918710000001"/>
    <s v="North Indian"/>
    <s v="Indian Rupees(Rs.)"/>
    <x v="0"/>
    <x v="0"/>
    <s v="No"/>
    <s v="No"/>
    <n v="2"/>
    <n v="17"/>
    <n v="500"/>
    <n v="2.7"/>
    <n v="2012"/>
    <n v="11"/>
    <n v="3"/>
    <d v="2012-11-03T00:00:00"/>
    <n v="6"/>
    <x v="0"/>
  </r>
  <r>
    <n v="8864"/>
    <s v="Peshawari Chicken Corner"/>
    <n v="1"/>
    <s v="New Delhi"/>
    <s v="Karol Bagh"/>
    <n v="77.190395030000005"/>
    <n v="28.654487639999999"/>
    <s v="North Indian"/>
    <s v="Indian Rupees(Rs.)"/>
    <x v="0"/>
    <x v="1"/>
    <s v="No"/>
    <s v="No"/>
    <n v="2"/>
    <n v="76"/>
    <n v="500"/>
    <n v="3.6"/>
    <n v="2010"/>
    <n v="11"/>
    <n v="18"/>
    <d v="2010-11-18T00:00:00"/>
    <n v="6"/>
    <x v="0"/>
  </r>
  <r>
    <n v="307696"/>
    <s v="Tikka Town"/>
    <n v="1"/>
    <s v="New Delhi"/>
    <s v="Lodhi Road"/>
    <n v="77.225571869999996"/>
    <n v="28.590261089999998"/>
    <s v="North Indian"/>
    <s v="Indian Rupees(Rs.)"/>
    <x v="0"/>
    <x v="0"/>
    <s v="No"/>
    <s v="No"/>
    <n v="2"/>
    <n v="53"/>
    <n v="550"/>
    <n v="3.1"/>
    <n v="2016"/>
    <n v="11"/>
    <n v="4"/>
    <d v="2016-11-04T00:00:00"/>
    <n v="6.6000000000000005"/>
    <x v="0"/>
  </r>
  <r>
    <n v="3851"/>
    <s v="Sethi's Kabab &amp; Curries"/>
    <n v="1"/>
    <s v="New Delhi"/>
    <s v="Mayur Vihar Phase 2"/>
    <n v="77.301307899999998"/>
    <n v="28.619851600000001"/>
    <s v="North Indian"/>
    <s v="Indian Rupees(Rs.)"/>
    <x v="0"/>
    <x v="0"/>
    <s v="No"/>
    <s v="No"/>
    <n v="2"/>
    <n v="22"/>
    <n v="500"/>
    <n v="3.1"/>
    <n v="2015"/>
    <n v="11"/>
    <n v="26"/>
    <d v="2015-11-26T00:00:00"/>
    <n v="6"/>
    <x v="0"/>
  </r>
  <r>
    <n v="4801"/>
    <s v="Pishori Chicken"/>
    <n v="1"/>
    <s v="New Delhi"/>
    <s v="Paschim Vihar"/>
    <n v="77.100410280000006"/>
    <n v="28.662376989999999"/>
    <s v="North Indian"/>
    <s v="Indian Rupees(Rs.)"/>
    <x v="0"/>
    <x v="0"/>
    <s v="No"/>
    <s v="No"/>
    <n v="2"/>
    <n v="46"/>
    <n v="700"/>
    <n v="3.4"/>
    <n v="2010"/>
    <n v="11"/>
    <n v="2"/>
    <d v="2010-11-02T00:00:00"/>
    <n v="8.4"/>
    <x v="0"/>
  </r>
  <r>
    <n v="312959"/>
    <s v="Babu Jhatka"/>
    <n v="1"/>
    <s v="New Delhi"/>
    <s v="Rajouri Garden"/>
    <n v="77.115355800000003"/>
    <n v="28.639457799999999"/>
    <s v="North Indian"/>
    <s v="Indian Rupees(Rs.)"/>
    <x v="0"/>
    <x v="0"/>
    <s v="No"/>
    <s v="No"/>
    <n v="2"/>
    <n v="5"/>
    <n v="500"/>
    <n v="2.8"/>
    <n v="2011"/>
    <n v="11"/>
    <n v="16"/>
    <d v="2011-11-16T00:00:00"/>
    <n v="6"/>
    <x v="0"/>
  </r>
  <r>
    <n v="18355152"/>
    <s v="Satvik Rasoi"/>
    <n v="1"/>
    <s v="New Delhi"/>
    <s v="Rohini"/>
    <n v="77.119707099999999"/>
    <n v="28.711672700000001"/>
    <s v="North Indian"/>
    <s v="Indian Rupees(Rs.)"/>
    <x v="0"/>
    <x v="1"/>
    <s v="No"/>
    <s v="No"/>
    <n v="2"/>
    <n v="31"/>
    <n v="700"/>
    <n v="3.8"/>
    <n v="2018"/>
    <n v="11"/>
    <n v="15"/>
    <d v="2018-11-15T00:00:00"/>
    <n v="8.4"/>
    <x v="0"/>
  </r>
  <r>
    <n v="18454499"/>
    <s v="Bhukkad"/>
    <n v="1"/>
    <s v="New Delhi"/>
    <s v="Satyaniketan"/>
    <n v="77.169099000000003"/>
    <n v="28.588787"/>
    <s v="North Indian"/>
    <s v="Indian Rupees(Rs.)"/>
    <x v="0"/>
    <x v="1"/>
    <s v="No"/>
    <s v="No"/>
    <n v="2"/>
    <n v="8"/>
    <n v="500"/>
    <n v="3.2"/>
    <n v="2011"/>
    <n v="11"/>
    <n v="17"/>
    <d v="2011-11-17T00:00:00"/>
    <n v="6"/>
    <x v="0"/>
  </r>
  <r>
    <n v="300595"/>
    <s v="Anand Restaurant"/>
    <n v="1"/>
    <s v="New Delhi"/>
    <s v="Connaught Place"/>
    <n v="77.220800800000006"/>
    <n v="28.629023199999999"/>
    <s v="North Indian"/>
    <s v="Indian Rupees(Rs.)"/>
    <x v="0"/>
    <x v="0"/>
    <s v="No"/>
    <s v="No"/>
    <n v="2"/>
    <n v="485"/>
    <n v="550"/>
    <n v="3.6"/>
    <n v="2011"/>
    <n v="10"/>
    <n v="4"/>
    <d v="2011-10-04T00:00:00"/>
    <n v="6.6000000000000005"/>
    <x v="0"/>
  </r>
  <r>
    <n v="6662"/>
    <s v="Vishal Restaurant"/>
    <n v="1"/>
    <s v="New Delhi"/>
    <s v="Kamla Nagar"/>
    <n v="77.202924699999997"/>
    <n v="28.675602000000001"/>
    <s v="North Indian"/>
    <s v="Indian Rupees(Rs.)"/>
    <x v="0"/>
    <x v="0"/>
    <s v="No"/>
    <s v="No"/>
    <n v="2"/>
    <n v="24"/>
    <n v="600"/>
    <n v="3.1"/>
    <n v="2018"/>
    <n v="10"/>
    <n v="27"/>
    <d v="2018-10-27T00:00:00"/>
    <n v="7.2"/>
    <x v="0"/>
  </r>
  <r>
    <n v="18294234"/>
    <s v="Veg Ex"/>
    <n v="1"/>
    <s v="New Delhi"/>
    <s v="Kamla Nagar"/>
    <n v="77.173372000000001"/>
    <n v="28.720838000000001"/>
    <s v="North Indian"/>
    <s v="Indian Rupees(Rs.)"/>
    <x v="0"/>
    <x v="1"/>
    <s v="No"/>
    <s v="No"/>
    <n v="2"/>
    <n v="24"/>
    <n v="500"/>
    <n v="3.6"/>
    <n v="2012"/>
    <n v="10"/>
    <n v="12"/>
    <d v="2012-10-12T00:00:00"/>
    <n v="6"/>
    <x v="0"/>
  </r>
  <r>
    <n v="3972"/>
    <s v="Khalsa"/>
    <n v="1"/>
    <s v="New Delhi"/>
    <s v="Punjabi Bagh"/>
    <n v="77.117288079999994"/>
    <n v="28.666760650000001"/>
    <s v="North Indian"/>
    <s v="Indian Rupees(Rs.)"/>
    <x v="0"/>
    <x v="1"/>
    <s v="No"/>
    <s v="No"/>
    <n v="2"/>
    <n v="55"/>
    <n v="550"/>
    <n v="2.7"/>
    <n v="2011"/>
    <n v="10"/>
    <n v="27"/>
    <d v="2011-10-27T00:00:00"/>
    <n v="6.6000000000000005"/>
    <x v="0"/>
  </r>
  <r>
    <n v="6252"/>
    <s v="Paramjeet Fish &amp; Chicken Point"/>
    <n v="1"/>
    <s v="New Delhi"/>
    <s v="Shahdara"/>
    <n v="77.292432199999993"/>
    <n v="28.676299499999999"/>
    <s v="North Indian"/>
    <s v="Indian Rupees(Rs.)"/>
    <x v="0"/>
    <x v="0"/>
    <s v="No"/>
    <s v="No"/>
    <n v="2"/>
    <n v="15"/>
    <n v="550"/>
    <n v="3.1"/>
    <n v="2017"/>
    <n v="10"/>
    <n v="20"/>
    <d v="2017-10-20T00:00:00"/>
    <n v="6.6000000000000005"/>
    <x v="0"/>
  </r>
  <r>
    <n v="18208924"/>
    <s v="Rang De Basanti Urban Dhaba"/>
    <n v="1"/>
    <s v="New Delhi"/>
    <s v="Hauz Khas Village"/>
    <n v="77.195013000000003"/>
    <n v="28.554476000000001"/>
    <s v="North Indian"/>
    <s v="Indian Rupees(Rs.)"/>
    <x v="1"/>
    <x v="1"/>
    <s v="No"/>
    <s v="No"/>
    <n v="3"/>
    <n v="541"/>
    <n v="1300"/>
    <n v="4.4000000000000004"/>
    <n v="2015"/>
    <n v="9"/>
    <n v="26"/>
    <d v="2015-09-26T00:00:00"/>
    <n v="15.6"/>
    <x v="1"/>
  </r>
  <r>
    <n v="103"/>
    <s v="Veg Gulati"/>
    <n v="1"/>
    <s v="New Delhi"/>
    <s v="Pandara Road Market"/>
    <n v="77.229805499999998"/>
    <n v="28.6080723"/>
    <s v="North Indian"/>
    <s v="Indian Rupees(Rs.)"/>
    <x v="0"/>
    <x v="1"/>
    <s v="No"/>
    <s v="No"/>
    <n v="3"/>
    <n v="600"/>
    <n v="1200"/>
    <n v="3.8"/>
    <n v="2015"/>
    <n v="9"/>
    <n v="19"/>
    <d v="2015-09-19T00:00:00"/>
    <n v="14.4"/>
    <x v="1"/>
  </r>
  <r>
    <n v="18157416"/>
    <s v="Masala House"/>
    <n v="1"/>
    <s v="New Delhi"/>
    <s v="Sunder Nagar"/>
    <n v="77.241099000000006"/>
    <n v="28.602640900000001"/>
    <s v="North Indian"/>
    <s v="Indian Rupees(Rs.)"/>
    <x v="1"/>
    <x v="1"/>
    <s v="No"/>
    <s v="No"/>
    <n v="3"/>
    <n v="169"/>
    <n v="1800"/>
    <n v="4"/>
    <n v="2011"/>
    <n v="9"/>
    <n v="2"/>
    <d v="2011-09-02T00:00:00"/>
    <n v="21.6"/>
    <x v="1"/>
  </r>
  <r>
    <n v="18418237"/>
    <s v="Ghungroo Club &amp; Bar - By Gautam Gambhir"/>
    <n v="1"/>
    <s v="New Delhi"/>
    <s v="Punjabi Bagh"/>
    <n v="77.123652620000001"/>
    <n v="28.66655119"/>
    <s v="North Indian"/>
    <s v="Indian Rupees(Rs.)"/>
    <x v="1"/>
    <x v="0"/>
    <s v="No"/>
    <s v="No"/>
    <n v="3"/>
    <n v="140"/>
    <n v="1500"/>
    <n v="3.8"/>
    <n v="2014"/>
    <n v="8"/>
    <n v="19"/>
    <d v="2014-08-19T00:00:00"/>
    <n v="18"/>
    <x v="1"/>
  </r>
  <r>
    <n v="130699"/>
    <s v="LPK Waterfront"/>
    <n v="1"/>
    <s v="Goa"/>
    <s v="Nerul"/>
    <n v="73.783459500000006"/>
    <n v="15.51315"/>
    <s v="Finger Food"/>
    <s v="Indian Rupees(Rs.)"/>
    <x v="0"/>
    <x v="0"/>
    <s v="No"/>
    <s v="No"/>
    <n v="4"/>
    <n v="516"/>
    <n v="1500"/>
    <n v="3.7"/>
    <n v="2011"/>
    <n v="7"/>
    <n v="14"/>
    <d v="2011-07-14T00:00:00"/>
    <n v="18"/>
    <x v="1"/>
  </r>
  <r>
    <n v="5949"/>
    <s v="White Heart Restro Bar"/>
    <n v="1"/>
    <s v="New Delhi"/>
    <s v="Paharganj"/>
    <n v="77.2106055"/>
    <n v="28.6405487"/>
    <s v="North Indian"/>
    <s v="Indian Rupees(Rs.)"/>
    <x v="1"/>
    <x v="0"/>
    <s v="No"/>
    <s v="No"/>
    <n v="3"/>
    <n v="13"/>
    <n v="1100"/>
    <n v="2.7"/>
    <n v="2010"/>
    <n v="7"/>
    <n v="1"/>
    <d v="2010-07-01T00:00:00"/>
    <n v="13.200000000000001"/>
    <x v="1"/>
  </r>
  <r>
    <n v="1600258"/>
    <s v="Barbeque Nation"/>
    <n v="1"/>
    <s v="Nashik"/>
    <s v="City Center, Parijat Nagar"/>
    <n v="73.760947999999999"/>
    <n v="19.990707"/>
    <s v="North Indian, European, Mediterranean, Asian"/>
    <s v="Indian Rupees(Rs.)"/>
    <x v="0"/>
    <x v="0"/>
    <s v="No"/>
    <s v="No"/>
    <n v="4"/>
    <n v="117"/>
    <n v="1500"/>
    <n v="3.8"/>
    <n v="2017"/>
    <n v="7"/>
    <n v="26"/>
    <d v="2017-07-26T00:00:00"/>
    <n v="18"/>
    <x v="1"/>
  </r>
  <r>
    <n v="304211"/>
    <s v="High Street Kitchen &amp; Bar"/>
    <n v="1"/>
    <s v="New Delhi"/>
    <s v="Basant Lok Market, Vasant Vihar"/>
    <n v="77.164167390000003"/>
    <n v="28.55803178"/>
    <s v="North Indian"/>
    <s v="Indian Rupees(Rs.)"/>
    <x v="1"/>
    <x v="0"/>
    <s v="No"/>
    <s v="No"/>
    <n v="3"/>
    <n v="11"/>
    <n v="1200"/>
    <n v="2.9"/>
    <n v="2010"/>
    <n v="6"/>
    <n v="3"/>
    <d v="2010-06-03T00:00:00"/>
    <n v="14.4"/>
    <x v="1"/>
  </r>
  <r>
    <n v="3200012"/>
    <s v="Barbeque Nation"/>
    <n v="1"/>
    <s v="Vadodara"/>
    <s v="Alkapuri"/>
    <n v="73.170936999999995"/>
    <n v="22.310525999999999"/>
    <s v="Mughlai, North Indian"/>
    <s v="Indian Rupees(Rs.)"/>
    <x v="0"/>
    <x v="0"/>
    <s v="No"/>
    <s v="No"/>
    <n v="4"/>
    <n v="332"/>
    <n v="1500"/>
    <n v="4.3"/>
    <n v="2013"/>
    <n v="7"/>
    <n v="15"/>
    <d v="2013-07-15T00:00:00"/>
    <n v="18"/>
    <x v="1"/>
  </r>
  <r>
    <n v="18204820"/>
    <s v="Themis Barbecue House"/>
    <n v="1"/>
    <s v="New Delhi"/>
    <s v="Netaji Subhash Place"/>
    <n v="77.149370200000007"/>
    <n v="28.693664299999998"/>
    <s v="North Indian"/>
    <s v="Indian Rupees(Rs.)"/>
    <x v="1"/>
    <x v="0"/>
    <s v="No"/>
    <s v="No"/>
    <n v="3"/>
    <n v="457"/>
    <n v="1400"/>
    <n v="3.8"/>
    <n v="2010"/>
    <n v="6"/>
    <n v="27"/>
    <d v="2010-06-27T00:00:00"/>
    <n v="16.8"/>
    <x v="1"/>
  </r>
  <r>
    <n v="2300188"/>
    <s v="Royal Dine - Hotel Royal Cliff"/>
    <n v="1"/>
    <s v="Kanpur"/>
    <s v="Hotel Royal Cliff"/>
    <n v="80.315041669999999"/>
    <n v="26.479108329999999"/>
    <s v="North Indian, Chinese"/>
    <s v="Indian Rupees(Rs.)"/>
    <x v="0"/>
    <x v="0"/>
    <s v="No"/>
    <s v="No"/>
    <n v="4"/>
    <n v="54"/>
    <n v="1500"/>
    <n v="4"/>
    <n v="2010"/>
    <n v="6"/>
    <n v="19"/>
    <d v="2010-06-19T00:00:00"/>
    <n v="18"/>
    <x v="1"/>
  </r>
  <r>
    <n v="18124357"/>
    <s v="Garam Dharam"/>
    <n v="1"/>
    <s v="New Delhi"/>
    <s v="Connaught Place"/>
    <n v="77.222687100000002"/>
    <n v="28.631711899999999"/>
    <s v="North Indian"/>
    <s v="Indian Rupees(Rs.)"/>
    <x v="0"/>
    <x v="1"/>
    <s v="No"/>
    <s v="No"/>
    <n v="3"/>
    <n v="1523"/>
    <n v="1300"/>
    <n v="3.4"/>
    <n v="2012"/>
    <n v="5"/>
    <n v="13"/>
    <d v="2012-05-13T00:00:00"/>
    <n v="15.6"/>
    <x v="1"/>
  </r>
  <r>
    <n v="285"/>
    <s v="Not Just Paranthas"/>
    <n v="1"/>
    <s v="New Delhi"/>
    <s v="Greater Kailash (GK) 2"/>
    <n v="77.242661699999999"/>
    <n v="28.5323086"/>
    <s v="North Indian"/>
    <s v="Indian Rupees(Rs.)"/>
    <x v="1"/>
    <x v="1"/>
    <s v="No"/>
    <s v="No"/>
    <n v="3"/>
    <n v="487"/>
    <n v="1100"/>
    <n v="3.7"/>
    <n v="2012"/>
    <n v="5"/>
    <n v="13"/>
    <d v="2012-05-13T00:00:00"/>
    <n v="13.200000000000001"/>
    <x v="1"/>
  </r>
  <r>
    <n v="801"/>
    <s v="Havemore"/>
    <n v="1"/>
    <s v="New Delhi"/>
    <s v="Pandara Road Market"/>
    <n v="77.229799799999995"/>
    <n v="28.6080483"/>
    <s v="North Indian"/>
    <s v="Indian Rupees(Rs.)"/>
    <x v="1"/>
    <x v="0"/>
    <s v="No"/>
    <s v="No"/>
    <n v="3"/>
    <n v="1157"/>
    <n v="1500"/>
    <n v="4.0999999999999996"/>
    <n v="2013"/>
    <n v="5"/>
    <n v="1"/>
    <d v="2013-05-01T00:00:00"/>
    <n v="18"/>
    <x v="1"/>
  </r>
  <r>
    <n v="18245274"/>
    <s v="Garam Dharam"/>
    <n v="1"/>
    <s v="New Delhi"/>
    <s v="Rajouri Garden"/>
    <n v="77.119292200000004"/>
    <n v="28.6474008"/>
    <s v="North Indian"/>
    <s v="Indian Rupees(Rs.)"/>
    <x v="1"/>
    <x v="1"/>
    <s v="No"/>
    <s v="No"/>
    <n v="3"/>
    <n v="282"/>
    <n v="1300"/>
    <n v="3.7"/>
    <n v="2013"/>
    <n v="5"/>
    <n v="10"/>
    <d v="2013-05-10T00:00:00"/>
    <n v="15.6"/>
    <x v="1"/>
  </r>
  <r>
    <n v="927"/>
    <s v="Moksha"/>
    <n v="1"/>
    <s v="New Delhi"/>
    <s v="Community Centre, New Friends Colony"/>
    <n v="77.269066910000006"/>
    <n v="28.562311730000001"/>
    <s v="North Indian"/>
    <s v="Indian Rupees(Rs.)"/>
    <x v="1"/>
    <x v="1"/>
    <s v="No"/>
    <s v="No"/>
    <n v="3"/>
    <n v="110"/>
    <n v="1400"/>
    <n v="3.7"/>
    <n v="2017"/>
    <n v="4"/>
    <n v="19"/>
    <d v="2017-04-19T00:00:00"/>
    <n v="16.8"/>
    <x v="1"/>
  </r>
  <r>
    <n v="18357940"/>
    <s v="Zabardast Indian Kitchen"/>
    <n v="1"/>
    <s v="New Delhi"/>
    <s v="Connaught Place"/>
    <n v="77.222179879999999"/>
    <n v="28.632599370000001"/>
    <s v="North Indian"/>
    <s v="Indian Rupees(Rs.)"/>
    <x v="1"/>
    <x v="1"/>
    <s v="No"/>
    <s v="No"/>
    <n v="3"/>
    <n v="242"/>
    <n v="1800"/>
    <n v="4.7"/>
    <n v="2011"/>
    <n v="4"/>
    <n v="26"/>
    <d v="2011-04-26T00:00:00"/>
    <n v="21.6"/>
    <x v="1"/>
  </r>
  <r>
    <n v="3800016"/>
    <s v="The Sizzling Salsa"/>
    <n v="1"/>
    <s v="Surat"/>
    <s v="Piplod"/>
    <n v="72.774208970000004"/>
    <n v="21.16043664"/>
    <s v="Italian, Continental, Chinese, Mexican"/>
    <s v="Indian Rupees(Rs.)"/>
    <x v="0"/>
    <x v="0"/>
    <s v="No"/>
    <s v="No"/>
    <n v="4"/>
    <n v="204"/>
    <n v="1500"/>
    <n v="4.0999999999999996"/>
    <n v="2015"/>
    <n v="6"/>
    <n v="24"/>
    <d v="2015-06-24T00:00:00"/>
    <n v="18"/>
    <x v="1"/>
  </r>
  <r>
    <n v="2800042"/>
    <s v="Vista - The Park"/>
    <n v="1"/>
    <s v="Vizag"/>
    <s v="The Park, Lawsons Bay"/>
    <n v="83.336839999999995"/>
    <n v="17.721181999999999"/>
    <s v="American, North Indian, Thai, Continental"/>
    <s v="Indian Rupees(Rs.)"/>
    <x v="0"/>
    <x v="0"/>
    <s v="No"/>
    <s v="No"/>
    <n v="4"/>
    <n v="74"/>
    <n v="1500"/>
    <n v="3.8"/>
    <n v="2015"/>
    <n v="6"/>
    <n v="19"/>
    <d v="2015-06-19T00:00:00"/>
    <n v="18"/>
    <x v="1"/>
  </r>
  <r>
    <n v="306815"/>
    <s v="Slounge - Lemon Tree Premier"/>
    <n v="1"/>
    <s v="New Delhi"/>
    <s v="Lemon Tree Premier, Aerocity"/>
    <n v="77.120911000000007"/>
    <n v="28.552036000000001"/>
    <s v="North Indian"/>
    <s v="Indian Rupees(Rs.)"/>
    <x v="1"/>
    <x v="0"/>
    <s v="No"/>
    <s v="No"/>
    <n v="3"/>
    <n v="26"/>
    <n v="1000"/>
    <n v="3.5"/>
    <n v="2013"/>
    <n v="3"/>
    <n v="18"/>
    <d v="2013-03-18T00:00:00"/>
    <n v="12"/>
    <x v="1"/>
  </r>
  <r>
    <n v="2300058"/>
    <s v="Dhuaan"/>
    <n v="1"/>
    <s v="Kanpur"/>
    <s v="Status Club, Kanpur Cantonment"/>
    <n v="80.372928999999999"/>
    <n v="26.463504"/>
    <s v="North Indian, Mexican, Italian"/>
    <s v="Indian Rupees(Rs.)"/>
    <x v="0"/>
    <x v="0"/>
    <s v="No"/>
    <s v="No"/>
    <n v="4"/>
    <n v="155"/>
    <n v="1500"/>
    <n v="4.3"/>
    <n v="2018"/>
    <n v="5"/>
    <n v="15"/>
    <d v="2018-05-15T00:00:00"/>
    <n v="18"/>
    <x v="1"/>
  </r>
  <r>
    <n v="18420456"/>
    <s v="Band Baaja Baaraat"/>
    <n v="1"/>
    <s v="New Delhi"/>
    <s v="Rajouri Garden"/>
    <n v="77.119250699999995"/>
    <n v="28.647608999999999"/>
    <s v="North Indian"/>
    <s v="Indian Rupees(Rs.)"/>
    <x v="1"/>
    <x v="0"/>
    <s v="No"/>
    <s v="No"/>
    <n v="3"/>
    <n v="128"/>
    <n v="1300"/>
    <n v="4.5999999999999996"/>
    <n v="2017"/>
    <n v="2"/>
    <n v="3"/>
    <d v="2017-02-03T00:00:00"/>
    <n v="15.6"/>
    <x v="1"/>
  </r>
  <r>
    <n v="18445790"/>
    <s v="Kopper Kadai"/>
    <n v="1"/>
    <s v="New Delhi"/>
    <s v="Rajouri Garden"/>
    <n v="77.119546600000007"/>
    <n v="28.647627199999999"/>
    <s v="North Indian"/>
    <s v="Indian Rupees(Rs.)"/>
    <x v="0"/>
    <x v="0"/>
    <s v="No"/>
    <s v="No"/>
    <n v="3"/>
    <n v="83"/>
    <n v="1400"/>
    <n v="4.8"/>
    <n v="2014"/>
    <n v="1"/>
    <n v="19"/>
    <d v="2014-01-19T00:00:00"/>
    <n v="16.8"/>
    <x v="1"/>
  </r>
  <r>
    <n v="301998"/>
    <s v="Punjab Grill"/>
    <n v="1"/>
    <s v="New Delhi"/>
    <s v="Tagore Garden"/>
    <n v="77.106503399999994"/>
    <n v="28.6422159"/>
    <s v="North Indian"/>
    <s v="Indian Rupees(Rs.)"/>
    <x v="1"/>
    <x v="1"/>
    <s v="No"/>
    <s v="No"/>
    <n v="3"/>
    <n v="1252"/>
    <n v="1600"/>
    <n v="4.3"/>
    <n v="2017"/>
    <n v="1"/>
    <n v="21"/>
    <d v="2017-01-21T00:00:00"/>
    <n v="19.2"/>
    <x v="1"/>
  </r>
  <r>
    <n v="3000016"/>
    <s v="On The Go"/>
    <n v="1"/>
    <s v="Coimbatore"/>
    <s v="Race Course"/>
    <n v="76.975525000000005"/>
    <n v="11.003680559999999"/>
    <s v="Italian, North Indian, Desserts"/>
    <s v="Indian Rupees(Rs.)"/>
    <x v="0"/>
    <x v="0"/>
    <s v="No"/>
    <s v="No"/>
    <n v="4"/>
    <n v="215"/>
    <n v="1500"/>
    <n v="4"/>
    <n v="2014"/>
    <n v="4"/>
    <n v="12"/>
    <d v="2014-04-12T00:00:00"/>
    <n v="18"/>
    <x v="1"/>
  </r>
  <r>
    <n v="310032"/>
    <s v="The Hub -  ibis New Delhi"/>
    <n v="1"/>
    <s v="New Delhi"/>
    <s v="ibis New Delhi, Aerocity"/>
    <n v="77.123126999999997"/>
    <n v="28.551397999999999"/>
    <s v="North Indian"/>
    <s v="Indian Rupees(Rs.)"/>
    <x v="1"/>
    <x v="0"/>
    <s v="No"/>
    <s v="No"/>
    <n v="3"/>
    <n v="9"/>
    <n v="1500"/>
    <n v="3.1"/>
    <n v="2014"/>
    <n v="11"/>
    <n v="2"/>
    <d v="2014-11-02T00:00:00"/>
    <n v="18"/>
    <x v="1"/>
  </r>
  <r>
    <n v="18421051"/>
    <s v="Chor Bizarre"/>
    <n v="1"/>
    <s v="New Delhi"/>
    <s v="Pandara Road Market"/>
    <n v="77.230531799999994"/>
    <n v="28.6081696"/>
    <s v="North Indian"/>
    <s v="Indian Rupees(Rs.)"/>
    <x v="1"/>
    <x v="0"/>
    <s v="No"/>
    <s v="No"/>
    <n v="3"/>
    <n v="64"/>
    <n v="1600"/>
    <n v="4.4000000000000004"/>
    <n v="2014"/>
    <n v="11"/>
    <n v="25"/>
    <d v="2014-11-25T00:00:00"/>
    <n v="19.2"/>
    <x v="1"/>
  </r>
  <r>
    <n v="130230"/>
    <s v="Curlies"/>
    <n v="1"/>
    <s v="Goa"/>
    <s v="Anjuna Beach, Anjuna"/>
    <n v="73.742294439999995"/>
    <n v="15.569599999999999"/>
    <s v="Continental, North Indian, Italian, Seafood, Goan"/>
    <s v="Indian Rupees(Rs.)"/>
    <x v="0"/>
    <x v="0"/>
    <s v="No"/>
    <s v="No"/>
    <n v="4"/>
    <n v="1681"/>
    <n v="1500"/>
    <n v="3.5"/>
    <n v="2016"/>
    <n v="4"/>
    <n v="8"/>
    <d v="2016-04-08T00:00:00"/>
    <n v="18"/>
    <x v="1"/>
  </r>
  <r>
    <n v="1400186"/>
    <s v="Square - Sayaji Hotel"/>
    <n v="1"/>
    <s v="Indore"/>
    <s v="Sayaji Hotel, Vijay Nagar"/>
    <n v="75.889490140000007"/>
    <n v="22.751234069999999"/>
    <s v="North Indian, Chinese, Italian"/>
    <s v="Indian Rupees(Rs.)"/>
    <x v="0"/>
    <x v="0"/>
    <s v="No"/>
    <s v="No"/>
    <n v="4"/>
    <n v="334"/>
    <n v="1500"/>
    <n v="4.3"/>
    <n v="2018"/>
    <n v="3"/>
    <n v="25"/>
    <d v="2018-03-25T00:00:00"/>
    <n v="18"/>
    <x v="1"/>
  </r>
  <r>
    <n v="5450"/>
    <s v="Parantha Point"/>
    <n v="1"/>
    <s v="New Delhi"/>
    <s v="Daryaganj"/>
    <n v="77.242085700000004"/>
    <n v="28.644827500000002"/>
    <s v="North Indian"/>
    <s v="Indian Rupees(Rs.)"/>
    <x v="0"/>
    <x v="0"/>
    <s v="No"/>
    <s v="No"/>
    <n v="1"/>
    <n v="1"/>
    <n v="100"/>
    <n v="1"/>
    <n v="2012"/>
    <n v="9"/>
    <n v="20"/>
    <d v="2012-09-20T00:00:00"/>
    <n v="1.2"/>
    <x v="0"/>
  </r>
  <r>
    <n v="18273617"/>
    <s v="Punjabi Tandoor"/>
    <n v="1"/>
    <s v="New Delhi"/>
    <s v="East of Kailash"/>
    <n v="77.250705179999997"/>
    <n v="28.556003059999998"/>
    <s v="North Indian"/>
    <s v="Indian Rupees(Rs.)"/>
    <x v="0"/>
    <x v="1"/>
    <s v="No"/>
    <s v="No"/>
    <n v="1"/>
    <n v="3"/>
    <n v="300"/>
    <n v="1"/>
    <n v="2012"/>
    <n v="9"/>
    <n v="13"/>
    <d v="2012-09-13T00:00:00"/>
    <n v="3.6"/>
    <x v="0"/>
  </r>
  <r>
    <n v="18423135"/>
    <s v="Gupta's Vegetarian Paradise"/>
    <n v="1"/>
    <s v="New Delhi"/>
    <s v="Hauz Khas"/>
    <n v="77.211648299999993"/>
    <n v="28.563631300000001"/>
    <s v="North Indian"/>
    <s v="Indian Rupees(Rs.)"/>
    <x v="0"/>
    <x v="0"/>
    <s v="No"/>
    <s v="No"/>
    <n v="2"/>
    <n v="1"/>
    <n v="500"/>
    <n v="1"/>
    <n v="2011"/>
    <n v="9"/>
    <n v="15"/>
    <d v="2011-09-15T00:00:00"/>
    <n v="6"/>
    <x v="0"/>
  </r>
  <r>
    <n v="18025096"/>
    <s v="Subhash Punjabi Family Dhaba"/>
    <n v="1"/>
    <s v="New Delhi"/>
    <s v="Jangpura"/>
    <n v="77.251334999999997"/>
    <n v="28.581599099999998"/>
    <s v="North Indian"/>
    <s v="Indian Rupees(Rs.)"/>
    <x v="0"/>
    <x v="1"/>
    <s v="No"/>
    <s v="No"/>
    <n v="1"/>
    <n v="1"/>
    <n v="350"/>
    <n v="1"/>
    <n v="2012"/>
    <n v="9"/>
    <n v="18"/>
    <d v="2012-09-18T00:00:00"/>
    <n v="4.2"/>
    <x v="0"/>
  </r>
  <r>
    <n v="18277163"/>
    <s v="Pandit Ji Ki Apni Rasoi"/>
    <n v="1"/>
    <s v="New Delhi"/>
    <s v="MG Road"/>
    <n v="77.144362400000006"/>
    <n v="28.494586699999999"/>
    <s v="North Indian"/>
    <s v="Indian Rupees(Rs.)"/>
    <x v="0"/>
    <x v="1"/>
    <s v="No"/>
    <s v="No"/>
    <n v="1"/>
    <n v="2"/>
    <n v="250"/>
    <n v="1"/>
    <n v="2012"/>
    <n v="9"/>
    <n v="20"/>
    <d v="2012-09-20T00:00:00"/>
    <n v="3"/>
    <x v="0"/>
  </r>
  <r>
    <n v="310965"/>
    <s v="Punjabi Parantha Station and Punjabi Thali"/>
    <n v="1"/>
    <s v="New Delhi"/>
    <s v="Mukherjee Nagar"/>
    <n v="77.215591000000003"/>
    <n v="28.712279299999999"/>
    <s v="North Indian"/>
    <s v="Indian Rupees(Rs.)"/>
    <x v="0"/>
    <x v="0"/>
    <s v="No"/>
    <s v="No"/>
    <n v="1"/>
    <n v="2"/>
    <n v="150"/>
    <n v="1"/>
    <n v="2014"/>
    <n v="9"/>
    <n v="8"/>
    <d v="2014-09-08T00:00:00"/>
    <n v="1.8"/>
    <x v="0"/>
  </r>
  <r>
    <n v="2703"/>
    <s v="Paras Chicken Point"/>
    <n v="1"/>
    <s v="New Delhi"/>
    <s v="Nehru Place"/>
    <n v="77.251201899999998"/>
    <n v="28.547266"/>
    <s v="North Indian"/>
    <s v="Indian Rupees(Rs.)"/>
    <x v="0"/>
    <x v="0"/>
    <s v="No"/>
    <s v="No"/>
    <n v="1"/>
    <n v="1"/>
    <n v="400"/>
    <n v="1"/>
    <n v="2018"/>
    <n v="9"/>
    <n v="23"/>
    <d v="2018-09-23T00:00:00"/>
    <n v="4.8"/>
    <x v="0"/>
  </r>
  <r>
    <n v="7684"/>
    <s v="Shree Laxmi Dhaba"/>
    <n v="1"/>
    <s v="New Delhi"/>
    <s v="New Friends Colony"/>
    <n v="77.272760309999995"/>
    <n v="28.56047774"/>
    <s v="North Indian"/>
    <s v="Indian Rupees(Rs.)"/>
    <x v="0"/>
    <x v="0"/>
    <s v="No"/>
    <s v="No"/>
    <n v="1"/>
    <n v="3"/>
    <n v="100"/>
    <n v="1"/>
    <n v="2011"/>
    <n v="9"/>
    <n v="13"/>
    <d v="2011-09-13T00:00:00"/>
    <n v="1.2"/>
    <x v="0"/>
  </r>
  <r>
    <n v="18153550"/>
    <s v="Sumona Restaurant"/>
    <n v="1"/>
    <s v="New Delhi"/>
    <s v="Qutab Institutional Area"/>
    <n v="77.186501809999996"/>
    <n v="28.542109880000002"/>
    <s v="North Indian"/>
    <s v="Indian Rupees(Rs.)"/>
    <x v="0"/>
    <x v="0"/>
    <s v="No"/>
    <s v="No"/>
    <n v="1"/>
    <n v="3"/>
    <n v="200"/>
    <n v="1"/>
    <n v="2010"/>
    <n v="9"/>
    <n v="12"/>
    <d v="2010-09-12T00:00:00"/>
    <n v="2.4"/>
    <x v="0"/>
  </r>
  <r>
    <n v="18435311"/>
    <s v="Ex- Taj Foods"/>
    <n v="1"/>
    <s v="New Delhi"/>
    <s v="Shahdara"/>
    <n v="77.271892800000003"/>
    <n v="28.677039000000001"/>
    <s v="North Indian"/>
    <s v="Indian Rupees(Rs.)"/>
    <x v="0"/>
    <x v="0"/>
    <s v="No"/>
    <s v="No"/>
    <n v="1"/>
    <n v="1"/>
    <n v="400"/>
    <n v="1"/>
    <n v="2011"/>
    <n v="9"/>
    <n v="28"/>
    <d v="2011-09-28T00:00:00"/>
    <n v="4.8"/>
    <x v="0"/>
  </r>
  <r>
    <n v="18388133"/>
    <s v="Delhi Lazeez"/>
    <n v="1"/>
    <s v="New Delhi"/>
    <s v="East of Kailash"/>
    <n v="77.247500599999995"/>
    <n v="28.554371400000001"/>
    <s v="North Indian"/>
    <s v="Indian Rupees(Rs.)"/>
    <x v="0"/>
    <x v="1"/>
    <s v="No"/>
    <s v="No"/>
    <n v="2"/>
    <n v="2"/>
    <n v="500"/>
    <n v="1"/>
    <n v="2013"/>
    <n v="8"/>
    <n v="20"/>
    <d v="2013-08-20T00:00:00"/>
    <n v="6"/>
    <x v="0"/>
  </r>
  <r>
    <n v="9442"/>
    <s v="Shudh Vaishno Bhojanalaya"/>
    <n v="1"/>
    <s v="New Delhi"/>
    <s v="GTB Nagar"/>
    <n v="77.205979099999993"/>
    <n v="28.698105900000002"/>
    <s v="North Indian"/>
    <s v="Indian Rupees(Rs.)"/>
    <x v="0"/>
    <x v="0"/>
    <s v="No"/>
    <s v="No"/>
    <n v="1"/>
    <n v="1"/>
    <n v="200"/>
    <n v="1"/>
    <n v="2016"/>
    <n v="8"/>
    <n v="24"/>
    <d v="2016-08-24T00:00:00"/>
    <n v="2.4"/>
    <x v="0"/>
  </r>
  <r>
    <n v="18440175"/>
    <s v="Radhey Radhey Foods"/>
    <n v="1"/>
    <s v="New Delhi"/>
    <s v="IP Extension"/>
    <n v="77.302965900000004"/>
    <n v="28.626482299999999"/>
    <s v="North Indian"/>
    <s v="Indian Rupees(Rs.)"/>
    <x v="0"/>
    <x v="0"/>
    <s v="No"/>
    <s v="No"/>
    <n v="2"/>
    <n v="2"/>
    <n v="500"/>
    <n v="1"/>
    <n v="2017"/>
    <n v="8"/>
    <n v="27"/>
    <d v="2017-08-27T00:00:00"/>
    <n v="6"/>
    <x v="0"/>
  </r>
  <r>
    <n v="18311961"/>
    <s v="Kukkuu Da Dhaba"/>
    <n v="1"/>
    <s v="New Delhi"/>
    <s v="Mahipalpur"/>
    <n v="0"/>
    <n v="0"/>
    <s v="North Indian"/>
    <s v="Indian Rupees(Rs.)"/>
    <x v="0"/>
    <x v="0"/>
    <s v="No"/>
    <s v="No"/>
    <n v="1"/>
    <n v="3"/>
    <n v="400"/>
    <n v="1"/>
    <n v="2016"/>
    <n v="8"/>
    <n v="10"/>
    <d v="2016-08-10T00:00:00"/>
    <n v="4.8"/>
    <x v="0"/>
  </r>
  <r>
    <n v="18415339"/>
    <s v="Dilkhush Punjabi Dhaba"/>
    <n v="1"/>
    <s v="New Delhi"/>
    <s v="Mehrauli"/>
    <n v="77.179025899999999"/>
    <n v="28.515336000000001"/>
    <s v="North Indian"/>
    <s v="Indian Rupees(Rs.)"/>
    <x v="0"/>
    <x v="0"/>
    <s v="No"/>
    <s v="No"/>
    <n v="2"/>
    <n v="3"/>
    <n v="500"/>
    <n v="1"/>
    <n v="2017"/>
    <n v="8"/>
    <n v="7"/>
    <d v="2017-08-07T00:00:00"/>
    <n v="6"/>
    <x v="0"/>
  </r>
  <r>
    <n v="18408079"/>
    <s v="JMD Food Palace"/>
    <n v="1"/>
    <s v="New Delhi"/>
    <s v="MG Road"/>
    <n v="77.160336799999996"/>
    <n v="28.497595799999999"/>
    <s v="North Indian"/>
    <s v="Indian Rupees(Rs.)"/>
    <x v="0"/>
    <x v="0"/>
    <s v="No"/>
    <s v="No"/>
    <n v="2"/>
    <n v="2"/>
    <n v="500"/>
    <n v="1"/>
    <n v="2014"/>
    <n v="8"/>
    <n v="15"/>
    <d v="2014-08-15T00:00:00"/>
    <n v="6"/>
    <x v="0"/>
  </r>
  <r>
    <n v="18449788"/>
    <s v="Delhi Chaap Express"/>
    <n v="1"/>
    <s v="New Delhi"/>
    <s v="Mukherjee Nagar"/>
    <n v="77.205472799999995"/>
    <n v="28.7102021"/>
    <s v="North Indian"/>
    <s v="Indian Rupees(Rs.)"/>
    <x v="0"/>
    <x v="0"/>
    <s v="No"/>
    <s v="No"/>
    <n v="1"/>
    <n v="3"/>
    <n v="200"/>
    <n v="1"/>
    <n v="2011"/>
    <n v="8"/>
    <n v="10"/>
    <d v="2011-08-10T00:00:00"/>
    <n v="2.4"/>
    <x v="0"/>
  </r>
  <r>
    <n v="9176"/>
    <s v="Krishna Panjabi Rasoi"/>
    <n v="1"/>
    <s v="New Delhi"/>
    <s v="Nangloi"/>
    <n v="77.060823889999995"/>
    <n v="28.674395799999999"/>
    <s v="North Indian"/>
    <s v="Indian Rupees(Rs.)"/>
    <x v="0"/>
    <x v="0"/>
    <s v="No"/>
    <s v="No"/>
    <n v="1"/>
    <n v="1"/>
    <n v="100"/>
    <n v="1"/>
    <n v="2017"/>
    <n v="8"/>
    <n v="19"/>
    <d v="2017-08-19T00:00:00"/>
    <n v="1.2"/>
    <x v="0"/>
  </r>
  <r>
    <n v="18440259"/>
    <s v="Recipe Tadka"/>
    <n v="1"/>
    <s v="New Delhi"/>
    <s v="Palam"/>
    <n v="77.084946599999995"/>
    <n v="28.596432"/>
    <s v="North Indian"/>
    <s v="Indian Rupees(Rs.)"/>
    <x v="0"/>
    <x v="0"/>
    <s v="No"/>
    <s v="No"/>
    <n v="2"/>
    <n v="3"/>
    <n v="500"/>
    <n v="1"/>
    <n v="2014"/>
    <n v="8"/>
    <n v="6"/>
    <d v="2014-08-06T00:00:00"/>
    <n v="6"/>
    <x v="0"/>
  </r>
  <r>
    <n v="18303815"/>
    <s v="Nanu Ki Rasoi"/>
    <n v="1"/>
    <s v="New Delhi"/>
    <s v="Saket"/>
    <n v="77.199070640000002"/>
    <n v="28.506004189999999"/>
    <s v="North Indian"/>
    <s v="Indian Rupees(Rs.)"/>
    <x v="0"/>
    <x v="0"/>
    <s v="No"/>
    <s v="No"/>
    <n v="1"/>
    <n v="3"/>
    <n v="200"/>
    <n v="1"/>
    <n v="2018"/>
    <n v="8"/>
    <n v="28"/>
    <d v="2018-08-28T00:00:00"/>
    <n v="2.4"/>
    <x v="0"/>
  </r>
  <r>
    <n v="18294896"/>
    <s v="Kake Di Hatti Punjabi Khana"/>
    <n v="1"/>
    <s v="New Delhi"/>
    <s v="Daryaganj"/>
    <n v="77.235769599999998"/>
    <n v="28.641341300000001"/>
    <s v="North Indian"/>
    <s v="Indian Rupees(Rs.)"/>
    <x v="0"/>
    <x v="0"/>
    <s v="No"/>
    <s v="No"/>
    <n v="1"/>
    <n v="1"/>
    <n v="200"/>
    <n v="1"/>
    <n v="2011"/>
    <n v="7"/>
    <n v="23"/>
    <d v="2011-07-23T00:00:00"/>
    <n v="2.4"/>
    <x v="0"/>
  </r>
  <r>
    <n v="18378025"/>
    <s v="Foodie Singh"/>
    <n v="1"/>
    <s v="New Delhi"/>
    <s v="IP Extension"/>
    <n v="77.299004199999999"/>
    <n v="28.633678700000001"/>
    <s v="North Indian"/>
    <s v="Indian Rupees(Rs.)"/>
    <x v="0"/>
    <x v="0"/>
    <s v="No"/>
    <s v="No"/>
    <n v="2"/>
    <n v="3"/>
    <n v="500"/>
    <n v="1"/>
    <n v="2010"/>
    <n v="7"/>
    <n v="28"/>
    <d v="2010-07-28T00:00:00"/>
    <n v="6"/>
    <x v="0"/>
  </r>
  <r>
    <n v="306974"/>
    <s v="Bittoo Murge Wala"/>
    <n v="1"/>
    <s v="New Delhi"/>
    <s v="Jail Road"/>
    <n v="77.097262200000003"/>
    <n v="28.6360885"/>
    <s v="North Indian"/>
    <s v="Indian Rupees(Rs.)"/>
    <x v="0"/>
    <x v="0"/>
    <s v="No"/>
    <s v="No"/>
    <n v="1"/>
    <n v="1"/>
    <n v="300"/>
    <n v="1"/>
    <n v="2017"/>
    <n v="7"/>
    <n v="20"/>
    <d v="2017-07-20T00:00:00"/>
    <n v="3.6"/>
    <x v="0"/>
  </r>
  <r>
    <n v="18357554"/>
    <s v="Bhashi Caterers"/>
    <n v="1"/>
    <s v="New Delhi"/>
    <s v="Jangpura"/>
    <n v="77.251561100000004"/>
    <n v="28.581901800000001"/>
    <s v="North Indian"/>
    <s v="Indian Rupees(Rs.)"/>
    <x v="0"/>
    <x v="1"/>
    <s v="No"/>
    <s v="No"/>
    <n v="2"/>
    <n v="3"/>
    <n v="600"/>
    <n v="1"/>
    <n v="2014"/>
    <n v="7"/>
    <n v="18"/>
    <d v="2014-07-18T00:00:00"/>
    <n v="7.2"/>
    <x v="0"/>
  </r>
  <r>
    <n v="18265724"/>
    <s v="Standard Punjabi Food"/>
    <n v="1"/>
    <s v="New Delhi"/>
    <s v="Lajpat Nagar 1"/>
    <n v="77.241502519999997"/>
    <n v="28.573241970000002"/>
    <s v="North Indian"/>
    <s v="Indian Rupees(Rs.)"/>
    <x v="0"/>
    <x v="1"/>
    <s v="No"/>
    <s v="No"/>
    <n v="1"/>
    <n v="3"/>
    <n v="200"/>
    <n v="1"/>
    <n v="2012"/>
    <n v="7"/>
    <n v="11"/>
    <d v="2012-07-11T00:00:00"/>
    <n v="2.4"/>
    <x v="0"/>
  </r>
  <r>
    <n v="18277178"/>
    <s v="Hotel Aditi"/>
    <n v="1"/>
    <s v="New Delhi"/>
    <s v="MG Road"/>
    <n v="77.145726870000004"/>
    <n v="28.493664379999998"/>
    <s v="North Indian"/>
    <s v="Indian Rupees(Rs.)"/>
    <x v="0"/>
    <x v="0"/>
    <s v="No"/>
    <s v="No"/>
    <n v="1"/>
    <n v="1"/>
    <n v="200"/>
    <n v="1"/>
    <n v="2018"/>
    <n v="7"/>
    <n v="14"/>
    <d v="2018-07-14T00:00:00"/>
    <n v="2.4"/>
    <x v="0"/>
  </r>
  <r>
    <n v="304586"/>
    <s v="Evergreen Punjabi Swad"/>
    <n v="1"/>
    <s v="New Delhi"/>
    <s v="Moti Nagar"/>
    <n v="77.139245700000004"/>
    <n v="28.6574122"/>
    <s v="North Indian"/>
    <s v="Indian Rupees(Rs.)"/>
    <x v="0"/>
    <x v="0"/>
    <s v="No"/>
    <s v="No"/>
    <n v="1"/>
    <n v="2"/>
    <n v="200"/>
    <n v="1"/>
    <n v="2011"/>
    <n v="7"/>
    <n v="10"/>
    <d v="2011-07-10T00:00:00"/>
    <n v="2.4"/>
    <x v="0"/>
  </r>
  <r>
    <n v="311009"/>
    <s v="Singh Chicken"/>
    <n v="1"/>
    <s v="New Delhi"/>
    <s v="Mukherjee Nagar"/>
    <n v="77.215565299999994"/>
    <n v="28.710435700000001"/>
    <s v="North Indian"/>
    <s v="Indian Rupees(Rs.)"/>
    <x v="0"/>
    <x v="0"/>
    <s v="No"/>
    <s v="No"/>
    <n v="2"/>
    <n v="3"/>
    <n v="500"/>
    <n v="1"/>
    <n v="2018"/>
    <n v="7"/>
    <n v="17"/>
    <d v="2018-07-17T00:00:00"/>
    <n v="6"/>
    <x v="0"/>
  </r>
  <r>
    <n v="304393"/>
    <s v="Punjabi Special"/>
    <n v="1"/>
    <s v="New Delhi"/>
    <s v="Najafgarh"/>
    <n v="76.992384400000006"/>
    <n v="28.609867699999999"/>
    <s v="North Indian"/>
    <s v="Indian Rupees(Rs.)"/>
    <x v="0"/>
    <x v="0"/>
    <s v="No"/>
    <s v="No"/>
    <n v="1"/>
    <n v="2"/>
    <n v="250"/>
    <n v="1"/>
    <n v="2010"/>
    <n v="7"/>
    <n v="19"/>
    <d v="2010-07-19T00:00:00"/>
    <n v="3"/>
    <x v="0"/>
  </r>
  <r>
    <n v="18431183"/>
    <s v="Krishna Yummy Foods"/>
    <n v="1"/>
    <s v="New Delhi"/>
    <s v="Naraina"/>
    <n v="77.146913100000006"/>
    <n v="28.631156600000001"/>
    <s v="North Indian"/>
    <s v="Indian Rupees(Rs.)"/>
    <x v="0"/>
    <x v="0"/>
    <s v="No"/>
    <s v="No"/>
    <n v="1"/>
    <n v="1"/>
    <n v="250"/>
    <n v="1"/>
    <n v="2015"/>
    <n v="7"/>
    <n v="9"/>
    <d v="2015-07-09T00:00:00"/>
    <n v="3"/>
    <x v="0"/>
  </r>
  <r>
    <n v="18161591"/>
    <s v="Mangal Ji and Gupta Ji Dhaba"/>
    <n v="1"/>
    <s v="New Delhi"/>
    <s v="Qutab Institutional Area"/>
    <n v="77.188481899999999"/>
    <n v="28.5361558"/>
    <s v="North Indian"/>
    <s v="Indian Rupees(Rs.)"/>
    <x v="0"/>
    <x v="0"/>
    <s v="No"/>
    <s v="No"/>
    <n v="1"/>
    <n v="1"/>
    <n v="350"/>
    <n v="1"/>
    <n v="2017"/>
    <n v="7"/>
    <n v="3"/>
    <d v="2017-07-03T00:00:00"/>
    <n v="4.2"/>
    <x v="0"/>
  </r>
  <r>
    <n v="18377888"/>
    <s v="Pawar's Food Court Inc."/>
    <n v="1"/>
    <s v="New Delhi"/>
    <s v="Shakarpur"/>
    <n v="77.282849400000003"/>
    <n v="28.633426499999999"/>
    <s v="North Indian"/>
    <s v="Indian Rupees(Rs.)"/>
    <x v="0"/>
    <x v="0"/>
    <s v="No"/>
    <s v="No"/>
    <n v="1"/>
    <n v="1"/>
    <n v="400"/>
    <n v="1"/>
    <n v="2010"/>
    <n v="7"/>
    <n v="14"/>
    <d v="2010-07-14T00:00:00"/>
    <n v="4.8"/>
    <x v="0"/>
  </r>
  <r>
    <n v="18438429"/>
    <s v="Mashoor Gulati"/>
    <n v="1"/>
    <s v="New Delhi"/>
    <s v="Shalimar Bagh"/>
    <n v="77.162581399999993"/>
    <n v="28.706215700000001"/>
    <s v="North Indian"/>
    <s v="Indian Rupees(Rs.)"/>
    <x v="0"/>
    <x v="1"/>
    <s v="No"/>
    <s v="No"/>
    <n v="2"/>
    <n v="2"/>
    <n v="600"/>
    <n v="1"/>
    <n v="2012"/>
    <n v="7"/>
    <n v="8"/>
    <d v="2012-07-08T00:00:00"/>
    <n v="7.2"/>
    <x v="0"/>
  </r>
  <r>
    <n v="18352176"/>
    <s v="Choices An Absolute BBQ"/>
    <n v="1"/>
    <s v="New Delhi"/>
    <s v="Subhash Nagar"/>
    <n v="77.100880000000004"/>
    <n v="28.634166"/>
    <s v="North Indian"/>
    <s v="Indian Rupees(Rs.)"/>
    <x v="0"/>
    <x v="0"/>
    <s v="No"/>
    <s v="No"/>
    <n v="1"/>
    <n v="3"/>
    <n v="200"/>
    <n v="1"/>
    <n v="2015"/>
    <n v="7"/>
    <n v="7"/>
    <d v="2015-07-07T00:00:00"/>
    <n v="2.4"/>
    <x v="0"/>
  </r>
  <r>
    <n v="9517"/>
    <s v="Jagadeesh Kharodewala"/>
    <n v="1"/>
    <s v="New Delhi"/>
    <s v="Tagore Garden"/>
    <n v="77.116570499999995"/>
    <n v="28.6462079"/>
    <s v="North Indian"/>
    <s v="Indian Rupees(Rs.)"/>
    <x v="0"/>
    <x v="0"/>
    <s v="No"/>
    <s v="No"/>
    <n v="1"/>
    <n v="3"/>
    <n v="200"/>
    <n v="1"/>
    <n v="2011"/>
    <n v="7"/>
    <n v="4"/>
    <d v="2011-07-04T00:00:00"/>
    <n v="2.4"/>
    <x v="0"/>
  </r>
  <r>
    <n v="18375390"/>
    <s v="Cafe Mom"/>
    <n v="1"/>
    <s v="New Delhi"/>
    <s v="Vasundhara Enclave"/>
    <n v="77.305792100000005"/>
    <n v="28.5923035"/>
    <s v="North Indian"/>
    <s v="Indian Rupees(Rs.)"/>
    <x v="0"/>
    <x v="0"/>
    <s v="No"/>
    <s v="No"/>
    <n v="1"/>
    <n v="2"/>
    <n v="100"/>
    <n v="1"/>
    <n v="2012"/>
    <n v="7"/>
    <n v="10"/>
    <d v="2012-07-10T00:00:00"/>
    <n v="1.2"/>
    <x v="0"/>
  </r>
  <r>
    <n v="18400739"/>
    <s v="Balaji Dhaba"/>
    <n v="1"/>
    <s v="New Delhi"/>
    <s v="Barakhamba Road"/>
    <n v="77.2297102"/>
    <n v="28.630252599999999"/>
    <s v="North Indian"/>
    <s v="Indian Rupees(Rs.)"/>
    <x v="0"/>
    <x v="0"/>
    <s v="No"/>
    <s v="No"/>
    <n v="1"/>
    <n v="3"/>
    <n v="200"/>
    <n v="1"/>
    <n v="2017"/>
    <n v="6"/>
    <n v="27"/>
    <d v="2017-06-27T00:00:00"/>
    <n v="2.4"/>
    <x v="0"/>
  </r>
  <r>
    <n v="6608"/>
    <s v="Vaishno Rasoi"/>
    <n v="1"/>
    <s v="New Delhi"/>
    <s v="Delhi University-GTB Nagar"/>
    <n v="77.204541800000001"/>
    <n v="28.710326999999999"/>
    <s v="North Indian"/>
    <s v="Indian Rupees(Rs.)"/>
    <x v="0"/>
    <x v="0"/>
    <s v="No"/>
    <s v="No"/>
    <n v="1"/>
    <n v="3"/>
    <n v="350"/>
    <n v="1"/>
    <n v="2010"/>
    <n v="6"/>
    <n v="22"/>
    <d v="2010-06-22T00:00:00"/>
    <n v="4.2"/>
    <x v="0"/>
  </r>
  <r>
    <n v="18378035"/>
    <s v="Bikaner Rasoi"/>
    <n v="1"/>
    <s v="New Delhi"/>
    <s v="Dilshad Garden"/>
    <n v="77.324071700000005"/>
    <n v="28.686837100000002"/>
    <s v="North Indian"/>
    <s v="Indian Rupees(Rs.)"/>
    <x v="0"/>
    <x v="0"/>
    <s v="No"/>
    <s v="No"/>
    <n v="1"/>
    <n v="1"/>
    <n v="400"/>
    <n v="1"/>
    <n v="2010"/>
    <n v="6"/>
    <n v="27"/>
    <d v="2010-06-27T00:00:00"/>
    <n v="4.8"/>
    <x v="0"/>
  </r>
  <r>
    <n v="8062"/>
    <s v="Aman Vaishno Dhaba"/>
    <n v="1"/>
    <s v="New Delhi"/>
    <s v="Mayur Vihar Phase 1"/>
    <n v="77.312281900000002"/>
    <n v="28.594716999999999"/>
    <s v="North Indian"/>
    <s v="Indian Rupees(Rs.)"/>
    <x v="0"/>
    <x v="0"/>
    <s v="No"/>
    <s v="No"/>
    <n v="1"/>
    <n v="1"/>
    <n v="150"/>
    <n v="1"/>
    <n v="2010"/>
    <n v="6"/>
    <n v="25"/>
    <d v="2010-06-25T00:00:00"/>
    <n v="1.8"/>
    <x v="0"/>
  </r>
  <r>
    <n v="304254"/>
    <s v="Anupam Hotel"/>
    <n v="1"/>
    <s v="New Delhi"/>
    <s v="Mayur Vihar Phase 1"/>
    <n v="77.307882800000002"/>
    <n v="28.590196200000001"/>
    <s v="North Indian"/>
    <s v="Indian Rupees(Rs.)"/>
    <x v="0"/>
    <x v="0"/>
    <s v="No"/>
    <s v="No"/>
    <n v="1"/>
    <n v="2"/>
    <n v="200"/>
    <n v="1"/>
    <n v="2014"/>
    <n v="6"/>
    <n v="25"/>
    <d v="2014-06-25T00:00:00"/>
    <n v="2.4"/>
    <x v="0"/>
  </r>
  <r>
    <n v="311256"/>
    <s v="A One Muradabadi"/>
    <n v="1"/>
    <s v="New Delhi"/>
    <s v="Mayur Vihar Phase 3"/>
    <n v="77.336751000000007"/>
    <n v="28.613017599999999"/>
    <s v="North Indian"/>
    <s v="Indian Rupees(Rs.)"/>
    <x v="0"/>
    <x v="0"/>
    <s v="No"/>
    <s v="No"/>
    <n v="1"/>
    <n v="3"/>
    <n v="300"/>
    <n v="1"/>
    <n v="2016"/>
    <n v="6"/>
    <n v="12"/>
    <d v="2016-06-12T00:00:00"/>
    <n v="3.6"/>
    <x v="0"/>
  </r>
  <r>
    <n v="301885"/>
    <s v="Milan Shudh Vaishno"/>
    <n v="1"/>
    <s v="New Delhi"/>
    <s v="Naraina"/>
    <n v="77.134618000000003"/>
    <n v="28.625321100000001"/>
    <s v="North Indian"/>
    <s v="Indian Rupees(Rs.)"/>
    <x v="0"/>
    <x v="0"/>
    <s v="No"/>
    <s v="No"/>
    <n v="1"/>
    <n v="3"/>
    <n v="300"/>
    <n v="1"/>
    <n v="2017"/>
    <n v="6"/>
    <n v="10"/>
    <d v="2017-06-10T00:00:00"/>
    <n v="3.6"/>
    <x v="0"/>
  </r>
  <r>
    <n v="303559"/>
    <s v="Brij Palace Restaurant"/>
    <n v="1"/>
    <s v="New Delhi"/>
    <s v="New Friends Colony"/>
    <n v="77.2912015"/>
    <n v="28.56308413"/>
    <s v="North Indian"/>
    <s v="Indian Rupees(Rs.)"/>
    <x v="0"/>
    <x v="0"/>
    <s v="No"/>
    <s v="No"/>
    <n v="1"/>
    <n v="2"/>
    <n v="250"/>
    <n v="1"/>
    <n v="2015"/>
    <n v="6"/>
    <n v="5"/>
    <d v="2015-06-05T00:00:00"/>
    <n v="3"/>
    <x v="0"/>
  </r>
  <r>
    <n v="17989110"/>
    <s v="Sher e Punjab Rasoi"/>
    <n v="1"/>
    <s v="New Delhi"/>
    <s v="Palam"/>
    <n v="77.090388099999998"/>
    <n v="28.5830299"/>
    <s v="North Indian"/>
    <s v="Indian Rupees(Rs.)"/>
    <x v="0"/>
    <x v="0"/>
    <s v="No"/>
    <s v="No"/>
    <n v="1"/>
    <n v="1"/>
    <n v="400"/>
    <n v="1"/>
    <n v="2011"/>
    <n v="6"/>
    <n v="18"/>
    <d v="2011-06-18T00:00:00"/>
    <n v="4.8"/>
    <x v="0"/>
  </r>
  <r>
    <n v="18352172"/>
    <s v="Sindh Snacks"/>
    <n v="1"/>
    <s v="New Delhi"/>
    <s v="R K Puram"/>
    <n v="77.173579200000006"/>
    <n v="28.573581600000001"/>
    <s v="North Indian"/>
    <s v="Indian Rupees(Rs.)"/>
    <x v="0"/>
    <x v="0"/>
    <s v="No"/>
    <s v="No"/>
    <n v="1"/>
    <n v="3"/>
    <n v="450"/>
    <n v="1"/>
    <n v="2011"/>
    <n v="6"/>
    <n v="12"/>
    <d v="2011-06-12T00:00:00"/>
    <n v="5.4"/>
    <x v="0"/>
  </r>
  <r>
    <n v="18430909"/>
    <s v="Rajender Di Punjabi Rasoi"/>
    <n v="1"/>
    <s v="New Delhi"/>
    <s v="Subhash Nagar"/>
    <n v="77.105502200000004"/>
    <n v="28.640367999999999"/>
    <s v="North Indian"/>
    <s v="Indian Rupees(Rs.)"/>
    <x v="0"/>
    <x v="0"/>
    <s v="No"/>
    <s v="No"/>
    <n v="1"/>
    <n v="1"/>
    <n v="100"/>
    <n v="1"/>
    <n v="2011"/>
    <n v="6"/>
    <n v="23"/>
    <d v="2011-06-23T00:00:00"/>
    <n v="1.2"/>
    <x v="0"/>
  </r>
  <r>
    <n v="18429644"/>
    <s v="Satguru Tiffin Service"/>
    <n v="1"/>
    <s v="New Delhi"/>
    <s v="Tagore Garden"/>
    <n v="77.112206499999999"/>
    <n v="28.649825499999999"/>
    <s v="North Indian"/>
    <s v="Indian Rupees(Rs.)"/>
    <x v="0"/>
    <x v="1"/>
    <s v="No"/>
    <s v="No"/>
    <n v="1"/>
    <n v="1"/>
    <n v="200"/>
    <n v="1"/>
    <n v="2018"/>
    <n v="6"/>
    <n v="7"/>
    <d v="2018-06-07T00:00:00"/>
    <n v="2.4"/>
    <x v="0"/>
  </r>
  <r>
    <n v="5470"/>
    <s v="Lala Da Shudh Vaishno Dhaba"/>
    <n v="1"/>
    <s v="New Delhi"/>
    <s v="Uttam Nagar"/>
    <n v="77.058322899999993"/>
    <n v="28.622412600000001"/>
    <s v="North Indian"/>
    <s v="Indian Rupees(Rs.)"/>
    <x v="0"/>
    <x v="0"/>
    <s v="No"/>
    <s v="No"/>
    <n v="1"/>
    <n v="1"/>
    <n v="200"/>
    <n v="1"/>
    <n v="2017"/>
    <n v="6"/>
    <n v="8"/>
    <d v="2017-06-08T00:00:00"/>
    <n v="2.4"/>
    <x v="0"/>
  </r>
  <r>
    <n v="8987"/>
    <s v="Ekta Restaurant"/>
    <n v="1"/>
    <s v="New Delhi"/>
    <s v="Defence Colony"/>
    <n v="77.228255899999994"/>
    <n v="28.575068699999999"/>
    <s v="North Indian"/>
    <s v="Indian Rupees(Rs.)"/>
    <x v="0"/>
    <x v="0"/>
    <s v="No"/>
    <s v="No"/>
    <n v="1"/>
    <n v="2"/>
    <n v="200"/>
    <n v="1"/>
    <n v="2018"/>
    <n v="5"/>
    <n v="16"/>
    <d v="2018-05-16T00:00:00"/>
    <n v="2.4"/>
    <x v="0"/>
  </r>
  <r>
    <n v="301316"/>
    <s v="Annapurna Bhojnalaya"/>
    <n v="1"/>
    <s v="New Delhi"/>
    <s v="Dilshad Garden"/>
    <n v="77.319177100000005"/>
    <n v="28.680210599999999"/>
    <s v="North Indian"/>
    <s v="Indian Rupees(Rs.)"/>
    <x v="0"/>
    <x v="0"/>
    <s v="No"/>
    <s v="No"/>
    <n v="1"/>
    <n v="2"/>
    <n v="200"/>
    <n v="1"/>
    <n v="2016"/>
    <n v="5"/>
    <n v="17"/>
    <d v="2016-05-17T00:00:00"/>
    <n v="2.4"/>
    <x v="0"/>
  </r>
  <r>
    <n v="18453049"/>
    <s v="Ganpati Bhoj"/>
    <n v="1"/>
    <s v="New Delhi"/>
    <s v="Karol Bagh"/>
    <n v="77.205099239999996"/>
    <n v="28.66188863"/>
    <s v="North Indian"/>
    <s v="Indian Rupees(Rs.)"/>
    <x v="0"/>
    <x v="0"/>
    <s v="No"/>
    <s v="No"/>
    <n v="1"/>
    <n v="1"/>
    <n v="350"/>
    <n v="1"/>
    <n v="2014"/>
    <n v="5"/>
    <n v="21"/>
    <d v="2014-05-21T00:00:00"/>
    <n v="4.2"/>
    <x v="0"/>
  </r>
  <r>
    <n v="309483"/>
    <s v="Deepu Fish &amp; Chicken"/>
    <n v="1"/>
    <s v="New Delhi"/>
    <s v="Krishna Nagar"/>
    <n v="77.276289399999996"/>
    <n v="28.658858200000001"/>
    <s v="North Indian"/>
    <s v="Indian Rupees(Rs.)"/>
    <x v="0"/>
    <x v="0"/>
    <s v="No"/>
    <s v="No"/>
    <n v="2"/>
    <n v="2"/>
    <n v="500"/>
    <n v="1"/>
    <n v="2013"/>
    <n v="5"/>
    <n v="10"/>
    <d v="2013-05-10T00:00:00"/>
    <n v="6"/>
    <x v="0"/>
  </r>
  <r>
    <n v="308940"/>
    <s v="Sanjha Chula Baba Da"/>
    <n v="1"/>
    <s v="New Delhi"/>
    <s v="Krishna Nagar"/>
    <n v="77.283200500000007"/>
    <n v="28.660009500000001"/>
    <s v="North Indian"/>
    <s v="Indian Rupees(Rs.)"/>
    <x v="0"/>
    <x v="0"/>
    <s v="No"/>
    <s v="No"/>
    <n v="1"/>
    <n v="1"/>
    <n v="250"/>
    <n v="1"/>
    <n v="2018"/>
    <n v="5"/>
    <n v="26"/>
    <d v="2018-05-26T00:00:00"/>
    <n v="3"/>
    <x v="0"/>
  </r>
  <r>
    <n v="302475"/>
    <s v="Apna Dhaba"/>
    <n v="1"/>
    <s v="New Delhi"/>
    <s v="Mahipalpur"/>
    <n v="77.099697599999999"/>
    <n v="28.5232706"/>
    <s v="North Indian"/>
    <s v="Indian Rupees(Rs.)"/>
    <x v="0"/>
    <x v="0"/>
    <s v="No"/>
    <s v="No"/>
    <n v="1"/>
    <n v="1"/>
    <n v="150"/>
    <n v="1"/>
    <n v="2018"/>
    <n v="5"/>
    <n v="15"/>
    <d v="2018-05-15T00:00:00"/>
    <n v="1.8"/>
    <x v="0"/>
  </r>
  <r>
    <n v="18268344"/>
    <s v="Rasoi"/>
    <n v="1"/>
    <s v="New Delhi"/>
    <s v="Mahipalpur"/>
    <n v="77.128516899999994"/>
    <n v="28.549583200000001"/>
    <s v="North Indian"/>
    <s v="Indian Rupees(Rs.)"/>
    <x v="0"/>
    <x v="0"/>
    <s v="No"/>
    <s v="No"/>
    <n v="2"/>
    <n v="1"/>
    <n v="500"/>
    <n v="1"/>
    <n v="2017"/>
    <n v="5"/>
    <n v="17"/>
    <d v="2017-05-17T00:00:00"/>
    <n v="6"/>
    <x v="0"/>
  </r>
  <r>
    <n v="309219"/>
    <s v="Satya Dhaba"/>
    <n v="1"/>
    <s v="New Delhi"/>
    <s v="Mahipalpur"/>
    <n v="77.122926500000005"/>
    <n v="28.545437"/>
    <s v="North Indian"/>
    <s v="Indian Rupees(Rs.)"/>
    <x v="0"/>
    <x v="0"/>
    <s v="No"/>
    <s v="No"/>
    <n v="1"/>
    <n v="2"/>
    <n v="450"/>
    <n v="1"/>
    <n v="2011"/>
    <n v="5"/>
    <n v="13"/>
    <d v="2011-05-13T00:00:00"/>
    <n v="5.4"/>
    <x v="0"/>
  </r>
  <r>
    <n v="7484"/>
    <s v="Super Star Restaurant"/>
    <n v="1"/>
    <s v="New Delhi"/>
    <s v="Nangloi"/>
    <n v="77.053747999999999"/>
    <n v="28.665389999999999"/>
    <s v="North Indian"/>
    <s v="Indian Rupees(Rs.)"/>
    <x v="0"/>
    <x v="0"/>
    <s v="No"/>
    <s v="No"/>
    <n v="1"/>
    <n v="1"/>
    <n v="150"/>
    <n v="1"/>
    <n v="2016"/>
    <n v="5"/>
    <n v="1"/>
    <d v="2016-05-01T00:00:00"/>
    <n v="1.8"/>
    <x v="0"/>
  </r>
  <r>
    <n v="302175"/>
    <s v="Chavi Food Point"/>
    <n v="1"/>
    <s v="New Delhi"/>
    <s v="Palam"/>
    <n v="77.1007496"/>
    <n v="28.597480699999998"/>
    <s v="North Indian"/>
    <s v="Indian Rupees(Rs.)"/>
    <x v="0"/>
    <x v="0"/>
    <s v="No"/>
    <s v="No"/>
    <n v="1"/>
    <n v="2"/>
    <n v="350"/>
    <n v="1"/>
    <n v="2016"/>
    <n v="5"/>
    <n v="24"/>
    <d v="2016-05-24T00:00:00"/>
    <n v="4.2"/>
    <x v="0"/>
  </r>
  <r>
    <n v="18425179"/>
    <s v="Rapchick Biryani"/>
    <n v="1"/>
    <s v="New Delhi"/>
    <s v="R K Puram"/>
    <n v="77.173634500000006"/>
    <n v="28.5735311"/>
    <s v="North Indian"/>
    <s v="Indian Rupees(Rs.)"/>
    <x v="0"/>
    <x v="0"/>
    <s v="No"/>
    <s v="No"/>
    <n v="1"/>
    <n v="2"/>
    <n v="350"/>
    <n v="1"/>
    <n v="2015"/>
    <n v="5"/>
    <n v="13"/>
    <d v="2015-05-13T00:00:00"/>
    <n v="4.2"/>
    <x v="0"/>
  </r>
  <r>
    <n v="18294229"/>
    <s v="Aapki Rasoi"/>
    <n v="1"/>
    <s v="New Delhi"/>
    <s v="Shahdara"/>
    <n v="77.288672509999998"/>
    <n v="28.662356389999999"/>
    <s v="North Indian"/>
    <s v="Indian Rupees(Rs.)"/>
    <x v="0"/>
    <x v="0"/>
    <s v="No"/>
    <s v="No"/>
    <n v="1"/>
    <n v="3"/>
    <n v="250"/>
    <n v="1"/>
    <n v="2014"/>
    <n v="5"/>
    <n v="6"/>
    <d v="2014-05-06T00:00:00"/>
    <n v="3"/>
    <x v="0"/>
  </r>
  <r>
    <n v="308905"/>
    <s v="Annapurna Caters"/>
    <n v="1"/>
    <s v="New Delhi"/>
    <s v="Tilak Nagar"/>
    <n v="77.093452600000006"/>
    <n v="28.637648800000001"/>
    <s v="North Indian"/>
    <s v="Indian Rupees(Rs.)"/>
    <x v="0"/>
    <x v="0"/>
    <s v="No"/>
    <s v="No"/>
    <n v="1"/>
    <n v="2"/>
    <n v="200"/>
    <n v="1"/>
    <n v="2010"/>
    <n v="5"/>
    <n v="6"/>
    <d v="2010-05-06T00:00:00"/>
    <n v="2.4"/>
    <x v="0"/>
  </r>
  <r>
    <n v="310479"/>
    <s v="The Relax Point"/>
    <n v="1"/>
    <s v="New Delhi"/>
    <s v="Zakir Nagar"/>
    <n v="77.278542700000003"/>
    <n v="28.5668489"/>
    <s v="North Indian"/>
    <s v="Indian Rupees(Rs.)"/>
    <x v="0"/>
    <x v="0"/>
    <s v="No"/>
    <s v="No"/>
    <n v="1"/>
    <n v="1"/>
    <n v="250"/>
    <n v="1"/>
    <n v="2014"/>
    <n v="5"/>
    <n v="15"/>
    <d v="2014-05-15T00:00:00"/>
    <n v="3"/>
    <x v="0"/>
  </r>
  <r>
    <n v="310102"/>
    <s v="Birbal Ji Dhaba"/>
    <n v="1"/>
    <s v="New Delhi"/>
    <s v="Jangpura"/>
    <n v="77.251238299999997"/>
    <n v="28.581577100000001"/>
    <s v="North Indian"/>
    <s v="Indian Rupees(Rs.)"/>
    <x v="0"/>
    <x v="0"/>
    <s v="No"/>
    <s v="No"/>
    <n v="1"/>
    <n v="1"/>
    <n v="350"/>
    <n v="1"/>
    <n v="2011"/>
    <n v="4"/>
    <n v="11"/>
    <d v="2011-04-11T00:00:00"/>
    <n v="4.2"/>
    <x v="0"/>
  </r>
  <r>
    <n v="18255168"/>
    <s v="Lets Eat Veg"/>
    <n v="1"/>
    <s v="New Delhi"/>
    <s v="Krishna Nagar"/>
    <n v="77.282017199999999"/>
    <n v="28.659436100000001"/>
    <s v="North Indian"/>
    <s v="Indian Rupees(Rs.)"/>
    <x v="0"/>
    <x v="0"/>
    <s v="No"/>
    <s v="No"/>
    <n v="1"/>
    <n v="2"/>
    <n v="450"/>
    <n v="1"/>
    <n v="2012"/>
    <n v="4"/>
    <n v="7"/>
    <d v="2012-04-07T00:00:00"/>
    <n v="5.4"/>
    <x v="0"/>
  </r>
  <r>
    <n v="301809"/>
    <s v="Om Sweets &amp; Caterers"/>
    <n v="1"/>
    <s v="New Delhi"/>
    <s v="Mayapuri Phase 2"/>
    <n v="77.111870699999997"/>
    <n v="28.625826799999999"/>
    <s v="North Indian"/>
    <s v="Indian Rupees(Rs.)"/>
    <x v="0"/>
    <x v="0"/>
    <s v="No"/>
    <s v="No"/>
    <n v="1"/>
    <n v="3"/>
    <n v="200"/>
    <n v="1"/>
    <n v="2014"/>
    <n v="4"/>
    <n v="17"/>
    <d v="2014-04-17T00:00:00"/>
    <n v="2.4"/>
    <x v="0"/>
  </r>
  <r>
    <n v="8957"/>
    <s v="Mithla Dhabha"/>
    <n v="1"/>
    <s v="New Delhi"/>
    <s v="Najafgarh"/>
    <n v="76.991027200000005"/>
    <n v="28.6121768"/>
    <s v="North Indian"/>
    <s v="Indian Rupees(Rs.)"/>
    <x v="0"/>
    <x v="0"/>
    <s v="No"/>
    <s v="No"/>
    <n v="1"/>
    <n v="1"/>
    <n v="200"/>
    <n v="1"/>
    <n v="2015"/>
    <n v="4"/>
    <n v="18"/>
    <d v="2015-04-18T00:00:00"/>
    <n v="2.4"/>
    <x v="0"/>
  </r>
  <r>
    <n v="18133511"/>
    <s v="Annapurna Food Point"/>
    <n v="1"/>
    <s v="New Delhi"/>
    <s v="New Friends Colony"/>
    <n v="0"/>
    <n v="0"/>
    <s v="North Indian"/>
    <s v="Indian Rupees(Rs.)"/>
    <x v="0"/>
    <x v="0"/>
    <s v="No"/>
    <s v="No"/>
    <n v="1"/>
    <n v="1"/>
    <n v="200"/>
    <n v="1"/>
    <n v="2018"/>
    <n v="4"/>
    <n v="18"/>
    <d v="2018-04-18T00:00:00"/>
    <n v="2.4"/>
    <x v="0"/>
  </r>
  <r>
    <n v="6248"/>
    <s v="Gupta Eating Corner"/>
    <n v="1"/>
    <s v="New Delhi"/>
    <s v="Preet Vihar"/>
    <n v="77.294264400000003"/>
    <n v="28.6394682"/>
    <s v="North Indian"/>
    <s v="Indian Rupees(Rs.)"/>
    <x v="0"/>
    <x v="0"/>
    <s v="No"/>
    <s v="No"/>
    <n v="1"/>
    <n v="2"/>
    <n v="200"/>
    <n v="1"/>
    <n v="2017"/>
    <n v="4"/>
    <n v="12"/>
    <d v="2017-04-12T00:00:00"/>
    <n v="2.4"/>
    <x v="0"/>
  </r>
  <r>
    <n v="18378026"/>
    <s v="Punjabi Chaska &amp; Rasoi"/>
    <n v="1"/>
    <s v="New Delhi"/>
    <s v="Shahdara"/>
    <n v="77.276973600000005"/>
    <n v="28.7005129"/>
    <s v="North Indian"/>
    <s v="Indian Rupees(Rs.)"/>
    <x v="0"/>
    <x v="0"/>
    <s v="No"/>
    <s v="No"/>
    <n v="1"/>
    <n v="2"/>
    <n v="200"/>
    <n v="1"/>
    <n v="2018"/>
    <n v="4"/>
    <n v="14"/>
    <d v="2018-04-14T00:00:00"/>
    <n v="2.4"/>
    <x v="0"/>
  </r>
  <r>
    <n v="18037813"/>
    <s v="Guru Kripa Chicken Corner"/>
    <n v="1"/>
    <s v="New Delhi"/>
    <s v="Tilak Nagar"/>
    <n v="77.097113699999994"/>
    <n v="28.636187"/>
    <s v="North Indian"/>
    <s v="Indian Rupees(Rs.)"/>
    <x v="0"/>
    <x v="0"/>
    <s v="No"/>
    <s v="No"/>
    <n v="1"/>
    <n v="2"/>
    <n v="250"/>
    <n v="1"/>
    <n v="2012"/>
    <n v="4"/>
    <n v="23"/>
    <d v="2012-04-23T00:00:00"/>
    <n v="3"/>
    <x v="0"/>
  </r>
  <r>
    <n v="302859"/>
    <s v="Grover Eating Point"/>
    <n v="1"/>
    <s v="New Delhi"/>
    <s v="Chandni Chowk"/>
    <n v="77.2352925"/>
    <n v="28.6570185"/>
    <s v="North Indian"/>
    <s v="Indian Rupees(Rs.)"/>
    <x v="0"/>
    <x v="0"/>
    <s v="No"/>
    <s v="No"/>
    <n v="1"/>
    <n v="1"/>
    <n v="200"/>
    <n v="1"/>
    <n v="2014"/>
    <n v="3"/>
    <n v="2"/>
    <d v="2014-03-02T00:00:00"/>
    <n v="2.4"/>
    <x v="0"/>
  </r>
  <r>
    <n v="304531"/>
    <s v="Punjabi Rasoi"/>
    <n v="1"/>
    <s v="New Delhi"/>
    <s v="East Patel Nagar"/>
    <n v="77.175628200000006"/>
    <n v="28.643507700000001"/>
    <s v="North Indian"/>
    <s v="Indian Rupees(Rs.)"/>
    <x v="0"/>
    <x v="0"/>
    <s v="No"/>
    <s v="No"/>
    <n v="1"/>
    <n v="2"/>
    <n v="200"/>
    <n v="1"/>
    <n v="2018"/>
    <n v="3"/>
    <n v="10"/>
    <d v="2018-03-10T00:00:00"/>
    <n v="2.4"/>
    <x v="0"/>
  </r>
  <r>
    <n v="18243438"/>
    <s v="Chaap Express"/>
    <n v="1"/>
    <s v="New Delhi"/>
    <s v="Jangpura"/>
    <n v="77.246057500000006"/>
    <n v="28.583582700000001"/>
    <s v="North Indian"/>
    <s v="Indian Rupees(Rs.)"/>
    <x v="0"/>
    <x v="0"/>
    <s v="No"/>
    <s v="No"/>
    <n v="1"/>
    <n v="2"/>
    <n v="300"/>
    <n v="1"/>
    <n v="2012"/>
    <n v="3"/>
    <n v="12"/>
    <d v="2012-03-12T00:00:00"/>
    <n v="3.6"/>
    <x v="0"/>
  </r>
  <r>
    <n v="307847"/>
    <s v="Annapurna"/>
    <n v="1"/>
    <s v="New Delhi"/>
    <s v="Mayur Vihar Phase 3"/>
    <n v="77.336979200000002"/>
    <n v="28.613475300000001"/>
    <s v="North Indian"/>
    <s v="Indian Rupees(Rs.)"/>
    <x v="0"/>
    <x v="0"/>
    <s v="No"/>
    <s v="No"/>
    <n v="1"/>
    <n v="1"/>
    <n v="100"/>
    <n v="1"/>
    <n v="2017"/>
    <n v="3"/>
    <n v="1"/>
    <d v="2017-03-01T00:00:00"/>
    <n v="1.2"/>
    <x v="0"/>
  </r>
  <r>
    <n v="18418268"/>
    <s v="Maa Vaishno Dinesh Dhaba"/>
    <n v="1"/>
    <s v="New Delhi"/>
    <s v="Mukherjee Nagar"/>
    <n v="77.2156892"/>
    <n v="28.7106791"/>
    <s v="North Indian"/>
    <s v="Indian Rupees(Rs.)"/>
    <x v="0"/>
    <x v="0"/>
    <s v="No"/>
    <s v="No"/>
    <n v="1"/>
    <n v="1"/>
    <n v="100"/>
    <n v="1"/>
    <n v="2010"/>
    <n v="3"/>
    <n v="26"/>
    <d v="2010-03-26T00:00:00"/>
    <n v="1.2"/>
    <x v="0"/>
  </r>
  <r>
    <n v="18261678"/>
    <s v="Soya Bite's"/>
    <n v="1"/>
    <s v="New Delhi"/>
    <s v="Najafgarh"/>
    <n v="76.984083600000005"/>
    <n v="28.615028899999999"/>
    <s v="North Indian"/>
    <s v="Indian Rupees(Rs.)"/>
    <x v="0"/>
    <x v="0"/>
    <s v="No"/>
    <s v="No"/>
    <n v="1"/>
    <n v="1"/>
    <n v="350"/>
    <n v="1"/>
    <n v="2017"/>
    <n v="3"/>
    <n v="24"/>
    <d v="2017-03-24T00:00:00"/>
    <n v="4.2"/>
    <x v="0"/>
  </r>
  <r>
    <n v="18017240"/>
    <s v="The Food Express"/>
    <n v="1"/>
    <s v="New Delhi"/>
    <s v="Nangloi"/>
    <n v="77.064828000000006"/>
    <n v="28.678401999999998"/>
    <s v="North Indian"/>
    <s v="Indian Rupees(Rs.)"/>
    <x v="0"/>
    <x v="0"/>
    <s v="No"/>
    <s v="No"/>
    <n v="1"/>
    <n v="1"/>
    <n v="200"/>
    <n v="1"/>
    <n v="2016"/>
    <n v="3"/>
    <n v="3"/>
    <d v="2016-03-03T00:00:00"/>
    <n v="2.4"/>
    <x v="0"/>
  </r>
  <r>
    <n v="5528"/>
    <s v="Anupama Restaurant"/>
    <n v="1"/>
    <s v="New Delhi"/>
    <s v="Nehru Place"/>
    <n v="77.251516199999998"/>
    <n v="28.547878600000001"/>
    <s v="North Indian"/>
    <s v="Indian Rupees(Rs.)"/>
    <x v="0"/>
    <x v="0"/>
    <s v="No"/>
    <s v="No"/>
    <n v="1"/>
    <n v="1"/>
    <n v="150"/>
    <n v="1"/>
    <n v="2011"/>
    <n v="3"/>
    <n v="21"/>
    <d v="2011-03-21T00:00:00"/>
    <n v="1.8"/>
    <x v="0"/>
  </r>
  <r>
    <n v="18332442"/>
    <s v="Dabbba Wala Home Away"/>
    <n v="1"/>
    <s v="New Delhi"/>
    <s v="Qutab Institutional Area"/>
    <n v="77.182736000000006"/>
    <n v="28.539588999999999"/>
    <s v="North Indian"/>
    <s v="Indian Rupees(Rs.)"/>
    <x v="0"/>
    <x v="0"/>
    <s v="No"/>
    <s v="No"/>
    <n v="2"/>
    <n v="1"/>
    <n v="550"/>
    <n v="1"/>
    <n v="2010"/>
    <n v="3"/>
    <n v="4"/>
    <d v="2010-03-04T00:00:00"/>
    <n v="6.6000000000000005"/>
    <x v="0"/>
  </r>
  <r>
    <n v="18416859"/>
    <s v="Amor Kitchen"/>
    <n v="1"/>
    <s v="New Delhi"/>
    <s v="Safdarjung"/>
    <n v="77.199016799999995"/>
    <n v="28.560495400000001"/>
    <s v="North Indian"/>
    <s v="Indian Rupees(Rs.)"/>
    <x v="0"/>
    <x v="0"/>
    <s v="No"/>
    <s v="No"/>
    <n v="1"/>
    <n v="2"/>
    <n v="400"/>
    <n v="1"/>
    <n v="2011"/>
    <n v="3"/>
    <n v="8"/>
    <d v="2011-03-08T00:00:00"/>
    <n v="4.8"/>
    <x v="0"/>
  </r>
  <r>
    <n v="18377912"/>
    <s v="Zaika-e-Dilli"/>
    <n v="1"/>
    <s v="New Delhi"/>
    <s v="Shahdara"/>
    <n v="77.272249599999995"/>
    <n v="28.700226600000001"/>
    <s v="North Indian"/>
    <s v="Indian Rupees(Rs.)"/>
    <x v="0"/>
    <x v="0"/>
    <s v="No"/>
    <s v="No"/>
    <n v="1"/>
    <n v="3"/>
    <n v="300"/>
    <n v="1"/>
    <n v="2015"/>
    <n v="3"/>
    <n v="25"/>
    <d v="2015-03-25T00:00:00"/>
    <n v="3.6"/>
    <x v="0"/>
  </r>
  <r>
    <n v="5961"/>
    <s v="Sahib Jhatka Chicken Shop"/>
    <n v="1"/>
    <s v="New Delhi"/>
    <s v="Tilak Nagar"/>
    <n v="77.097347400000004"/>
    <n v="28.636114800000001"/>
    <s v="North Indian"/>
    <s v="Indian Rupees(Rs.)"/>
    <x v="0"/>
    <x v="0"/>
    <s v="No"/>
    <s v="No"/>
    <n v="1"/>
    <n v="3"/>
    <n v="250"/>
    <n v="1"/>
    <n v="2017"/>
    <n v="3"/>
    <n v="11"/>
    <d v="2017-03-11T00:00:00"/>
    <n v="3"/>
    <x v="0"/>
  </r>
  <r>
    <n v="18430577"/>
    <s v="The Second Wife Kitchen"/>
    <n v="1"/>
    <s v="New Delhi"/>
    <s v="Tilak Nagar"/>
    <n v="77.093385900000001"/>
    <n v="28.636669699999999"/>
    <s v="North Indian"/>
    <s v="Indian Rupees(Rs.)"/>
    <x v="0"/>
    <x v="1"/>
    <s v="No"/>
    <s v="No"/>
    <n v="2"/>
    <n v="2"/>
    <n v="500"/>
    <n v="1"/>
    <n v="2011"/>
    <n v="3"/>
    <n v="17"/>
    <d v="2011-03-17T00:00:00"/>
    <n v="6"/>
    <x v="0"/>
  </r>
  <r>
    <n v="18489507"/>
    <s v="Prem Jee Da Dhaba"/>
    <n v="1"/>
    <s v="New Delhi"/>
    <s v="Vikaspuri"/>
    <n v="0"/>
    <n v="0"/>
    <s v="North Indian"/>
    <s v="Indian Rupees(Rs.)"/>
    <x v="0"/>
    <x v="0"/>
    <s v="No"/>
    <s v="No"/>
    <n v="2"/>
    <n v="2"/>
    <n v="500"/>
    <n v="1"/>
    <n v="2017"/>
    <n v="3"/>
    <n v="26"/>
    <d v="2017-03-26T00:00:00"/>
    <n v="6"/>
    <x v="0"/>
  </r>
  <r>
    <n v="311037"/>
    <s v="Sanjha Chulah Babe Da"/>
    <n v="1"/>
    <s v="New Delhi"/>
    <s v="Dilshad Garden"/>
    <n v="77.298316670000006"/>
    <n v="28.652819439999998"/>
    <s v="North Indian"/>
    <s v="Indian Rupees(Rs.)"/>
    <x v="0"/>
    <x v="0"/>
    <s v="No"/>
    <s v="No"/>
    <n v="1"/>
    <n v="2"/>
    <n v="350"/>
    <n v="1"/>
    <n v="2017"/>
    <n v="2"/>
    <n v="17"/>
    <d v="2017-02-17T00:00:00"/>
    <n v="4.2"/>
    <x v="0"/>
  </r>
  <r>
    <n v="308489"/>
    <s v="Friends Cafe"/>
    <n v="1"/>
    <s v="New Delhi"/>
    <s v="Mathura Road"/>
    <n v="77.292133910000004"/>
    <n v="28.521823439999999"/>
    <s v="North Indian"/>
    <s v="Indian Rupees(Rs.)"/>
    <x v="0"/>
    <x v="0"/>
    <s v="No"/>
    <s v="No"/>
    <n v="2"/>
    <n v="2"/>
    <n v="500"/>
    <n v="1"/>
    <n v="2018"/>
    <n v="2"/>
    <n v="3"/>
    <d v="2018-02-03T00:00:00"/>
    <n v="6"/>
    <x v="0"/>
  </r>
  <r>
    <n v="18175278"/>
    <s v="Shri Balaji Bhojnalaya"/>
    <n v="1"/>
    <s v="New Delhi"/>
    <s v="MG Road"/>
    <n v="77.144365500000006"/>
    <n v="28.494567199999999"/>
    <s v="North Indian"/>
    <s v="Indian Rupees(Rs.)"/>
    <x v="0"/>
    <x v="0"/>
    <s v="No"/>
    <s v="No"/>
    <n v="1"/>
    <n v="1"/>
    <n v="250"/>
    <n v="1"/>
    <n v="2016"/>
    <n v="2"/>
    <n v="19"/>
    <d v="2016-02-19T00:00:00"/>
    <n v="3"/>
    <x v="0"/>
  </r>
  <r>
    <n v="5483"/>
    <s v="Raj Rasoi"/>
    <n v="1"/>
    <s v="New Delhi"/>
    <s v="Najafgarh"/>
    <n v="76.991076500000005"/>
    <n v="28.6127374"/>
    <s v="North Indian"/>
    <s v="Indian Rupees(Rs.)"/>
    <x v="0"/>
    <x v="0"/>
    <s v="No"/>
    <s v="No"/>
    <n v="1"/>
    <n v="2"/>
    <n v="150"/>
    <n v="1"/>
    <n v="2012"/>
    <n v="2"/>
    <n v="25"/>
    <d v="2012-02-25T00:00:00"/>
    <n v="1.8"/>
    <x v="0"/>
  </r>
  <r>
    <n v="18408037"/>
    <s v="Allishan Family Restaurant"/>
    <n v="1"/>
    <s v="New Delhi"/>
    <s v="Sainik Farms"/>
    <n v="77.2008084"/>
    <n v="28.508651400000002"/>
    <s v="North Indian"/>
    <s v="Indian Rupees(Rs.)"/>
    <x v="0"/>
    <x v="0"/>
    <s v="No"/>
    <s v="No"/>
    <n v="1"/>
    <n v="1"/>
    <n v="200"/>
    <n v="1"/>
    <n v="2015"/>
    <n v="2"/>
    <n v="15"/>
    <d v="2015-02-15T00:00:00"/>
    <n v="2.4"/>
    <x v="0"/>
  </r>
  <r>
    <n v="18463563"/>
    <s v="Rasoi - The Indian Zaika"/>
    <n v="1"/>
    <s v="New Delhi"/>
    <s v="Saket"/>
    <n v="77.209630160000003"/>
    <n v="28.506449079999999"/>
    <s v="North Indian"/>
    <s v="Indian Rupees(Rs.)"/>
    <x v="0"/>
    <x v="0"/>
    <s v="No"/>
    <s v="No"/>
    <n v="1"/>
    <n v="2"/>
    <n v="400"/>
    <n v="1"/>
    <n v="2010"/>
    <n v="2"/>
    <n v="12"/>
    <d v="2010-02-12T00:00:00"/>
    <n v="4.8"/>
    <x v="0"/>
  </r>
  <r>
    <n v="18284473"/>
    <s v="Delhi Cafe Restaurant"/>
    <n v="1"/>
    <s v="New Delhi"/>
    <s v="Shahdara"/>
    <n v="77.245005500000005"/>
    <n v="28.7085951"/>
    <s v="North Indian"/>
    <s v="Indian Rupees(Rs.)"/>
    <x v="0"/>
    <x v="0"/>
    <s v="No"/>
    <s v="No"/>
    <n v="1"/>
    <n v="3"/>
    <n v="150"/>
    <n v="1"/>
    <n v="2014"/>
    <n v="2"/>
    <n v="21"/>
    <d v="2014-02-21T00:00:00"/>
    <n v="1.8"/>
    <x v="0"/>
  </r>
  <r>
    <n v="9855"/>
    <s v="Hirdesh Eating Point"/>
    <n v="1"/>
    <s v="New Delhi"/>
    <s v="Shakarpur"/>
    <n v="77.277166600000001"/>
    <n v="28.629663399999998"/>
    <s v="North Indian"/>
    <s v="Indian Rupees(Rs.)"/>
    <x v="0"/>
    <x v="0"/>
    <s v="No"/>
    <s v="No"/>
    <n v="1"/>
    <n v="1"/>
    <n v="200"/>
    <n v="1"/>
    <n v="2018"/>
    <n v="2"/>
    <n v="22"/>
    <d v="2018-02-22T00:00:00"/>
    <n v="2.4"/>
    <x v="0"/>
  </r>
  <r>
    <n v="305866"/>
    <s v="Mama Bhanja Corner"/>
    <n v="1"/>
    <s v="New Delhi"/>
    <s v="Tilak Nagar"/>
    <n v="77.097170700000007"/>
    <n v="28.636176500000001"/>
    <s v="North Indian"/>
    <s v="Indian Rupees(Rs.)"/>
    <x v="0"/>
    <x v="0"/>
    <s v="No"/>
    <s v="No"/>
    <n v="2"/>
    <n v="3"/>
    <n v="500"/>
    <n v="1"/>
    <n v="2015"/>
    <n v="2"/>
    <n v="4"/>
    <d v="2015-02-04T00:00:00"/>
    <n v="6"/>
    <x v="0"/>
  </r>
  <r>
    <n v="312041"/>
    <s v="Wah Shah Ji Wah"/>
    <n v="1"/>
    <s v="New Delhi"/>
    <s v="Tilak Nagar"/>
    <n v="77.103950100000006"/>
    <n v="28.643734800000001"/>
    <s v="North Indian"/>
    <s v="Indian Rupees(Rs.)"/>
    <x v="0"/>
    <x v="0"/>
    <s v="No"/>
    <s v="No"/>
    <n v="1"/>
    <n v="2"/>
    <n v="300"/>
    <n v="1"/>
    <n v="2011"/>
    <n v="2"/>
    <n v="7"/>
    <d v="2011-02-07T00:00:00"/>
    <n v="3.6"/>
    <x v="0"/>
  </r>
  <r>
    <n v="18175297"/>
    <s v="Choudhary Dhaba"/>
    <n v="1"/>
    <s v="New Delhi"/>
    <s v="MG Road"/>
    <n v="77.146274099999999"/>
    <n v="28.493073200000001"/>
    <s v="North Indian"/>
    <s v="Indian Rupees(Rs.)"/>
    <x v="0"/>
    <x v="0"/>
    <s v="No"/>
    <s v="No"/>
    <n v="1"/>
    <n v="2"/>
    <n v="350"/>
    <n v="1"/>
    <n v="2016"/>
    <n v="1"/>
    <n v="27"/>
    <d v="2016-01-27T00:00:00"/>
    <n v="4.2"/>
    <x v="0"/>
  </r>
  <r>
    <n v="18317507"/>
    <s v="Soya Bite's"/>
    <n v="1"/>
    <s v="New Delhi"/>
    <s v="Najafgarh"/>
    <n v="76.990927900000003"/>
    <n v="28.6124522"/>
    <s v="North Indian"/>
    <s v="Indian Rupees(Rs.)"/>
    <x v="0"/>
    <x v="0"/>
    <s v="No"/>
    <s v="No"/>
    <n v="1"/>
    <n v="1"/>
    <n v="350"/>
    <n v="1"/>
    <n v="2011"/>
    <n v="1"/>
    <n v="9"/>
    <d v="2011-01-09T00:00:00"/>
    <n v="4.2"/>
    <x v="0"/>
  </r>
  <r>
    <n v="306733"/>
    <s v="Aggarwal Sweet Centre"/>
    <n v="1"/>
    <s v="New Delhi"/>
    <s v="Palam"/>
    <n v="77.083022600000007"/>
    <n v="28.605418799999999"/>
    <s v="North Indian"/>
    <s v="Indian Rupees(Rs.)"/>
    <x v="0"/>
    <x v="0"/>
    <s v="No"/>
    <s v="No"/>
    <n v="1"/>
    <n v="2"/>
    <n v="150"/>
    <n v="1"/>
    <n v="2013"/>
    <n v="1"/>
    <n v="15"/>
    <d v="2013-01-15T00:00:00"/>
    <n v="1.8"/>
    <x v="0"/>
  </r>
  <r>
    <n v="18368020"/>
    <s v="Balaji Eating Point"/>
    <n v="1"/>
    <s v="New Delhi"/>
    <s v="Palam"/>
    <n v="77.093073000000004"/>
    <n v="28.5913425"/>
    <s v="North Indian"/>
    <s v="Indian Rupees(Rs.)"/>
    <x v="0"/>
    <x v="0"/>
    <s v="No"/>
    <s v="No"/>
    <n v="1"/>
    <n v="1"/>
    <n v="200"/>
    <n v="1"/>
    <n v="2016"/>
    <n v="1"/>
    <n v="1"/>
    <d v="2016-01-01T00:00:00"/>
    <n v="2.4"/>
    <x v="0"/>
  </r>
  <r>
    <n v="18380146"/>
    <s v="Joshi Eating House"/>
    <n v="1"/>
    <s v="New Delhi"/>
    <s v="Shakarpur"/>
    <n v="77.280684199999996"/>
    <n v="28.6300457"/>
    <s v="North Indian"/>
    <s v="Indian Rupees(Rs.)"/>
    <x v="0"/>
    <x v="0"/>
    <s v="No"/>
    <s v="No"/>
    <n v="1"/>
    <n v="1"/>
    <n v="250"/>
    <n v="1"/>
    <n v="2014"/>
    <n v="1"/>
    <n v="11"/>
    <d v="2014-01-11T00:00:00"/>
    <n v="3"/>
    <x v="0"/>
  </r>
  <r>
    <n v="18460328"/>
    <s v="Punjabi Dhaba"/>
    <n v="1"/>
    <s v="New Delhi"/>
    <s v="Tilak Nagar"/>
    <n v="0"/>
    <n v="0"/>
    <s v="North Indian"/>
    <s v="Indian Rupees(Rs.)"/>
    <x v="0"/>
    <x v="0"/>
    <s v="No"/>
    <s v="No"/>
    <n v="1"/>
    <n v="3"/>
    <n v="300"/>
    <n v="1"/>
    <n v="2010"/>
    <n v="1"/>
    <n v="14"/>
    <d v="2010-01-14T00:00:00"/>
    <n v="3.6"/>
    <x v="0"/>
  </r>
  <r>
    <n v="18429180"/>
    <s v="Wah Wah Chicken Corner"/>
    <n v="1"/>
    <s v="New Delhi"/>
    <s v="Tilak Nagar"/>
    <n v="77.091811199999995"/>
    <n v="28.6420481"/>
    <s v="North Indian"/>
    <s v="Indian Rupees(Rs.)"/>
    <x v="0"/>
    <x v="0"/>
    <s v="No"/>
    <s v="No"/>
    <n v="1"/>
    <n v="3"/>
    <n v="400"/>
    <n v="1"/>
    <n v="2014"/>
    <n v="1"/>
    <n v="27"/>
    <d v="2014-01-27T00:00:00"/>
    <n v="4.8"/>
    <x v="0"/>
  </r>
  <r>
    <n v="311248"/>
    <s v="Adi's Restaurant"/>
    <n v="1"/>
    <s v="New Delhi"/>
    <s v="Vasundhara Enclave"/>
    <n v="77.307135900000006"/>
    <n v="28.590812700000001"/>
    <s v="North Indian"/>
    <s v="Indian Rupees(Rs.)"/>
    <x v="0"/>
    <x v="0"/>
    <s v="No"/>
    <s v="No"/>
    <n v="1"/>
    <n v="3"/>
    <n v="300"/>
    <n v="1"/>
    <n v="2018"/>
    <n v="1"/>
    <n v="18"/>
    <d v="2018-01-18T00:00:00"/>
    <n v="3.6"/>
    <x v="0"/>
  </r>
  <r>
    <n v="18478987"/>
    <s v="Sher E Punjab"/>
    <n v="1"/>
    <s v="New Delhi"/>
    <s v="Yusuf Sarai"/>
    <n v="77.2081467"/>
    <n v="28.560929600000001"/>
    <s v="North Indian"/>
    <s v="Indian Rupees(Rs.)"/>
    <x v="0"/>
    <x v="0"/>
    <s v="No"/>
    <s v="No"/>
    <n v="1"/>
    <n v="1"/>
    <n v="450"/>
    <n v="1"/>
    <n v="2014"/>
    <n v="1"/>
    <n v="24"/>
    <d v="2014-01-24T00:00:00"/>
    <n v="5.4"/>
    <x v="0"/>
  </r>
  <r>
    <n v="18380361"/>
    <s v="Shree Hari Vaishnav Dhaba"/>
    <n v="1"/>
    <s v="New Delhi"/>
    <s v="Connaught Place"/>
    <n v="77.229680299999998"/>
    <n v="28.630295199999999"/>
    <s v="North Indian"/>
    <s v="Indian Rupees(Rs.)"/>
    <x v="0"/>
    <x v="0"/>
    <s v="No"/>
    <s v="No"/>
    <n v="1"/>
    <n v="2"/>
    <n v="200"/>
    <n v="1"/>
    <n v="2013"/>
    <n v="12"/>
    <n v="9"/>
    <d v="2013-12-09T00:00:00"/>
    <n v="2.4"/>
    <x v="0"/>
  </r>
  <r>
    <n v="18361752"/>
    <s v="17 Degree Food Service"/>
    <n v="1"/>
    <s v="New Delhi"/>
    <s v="East of Kailash"/>
    <n v="0"/>
    <n v="0"/>
    <s v="North Indian"/>
    <s v="Indian Rupees(Rs.)"/>
    <x v="0"/>
    <x v="0"/>
    <s v="No"/>
    <s v="No"/>
    <n v="1"/>
    <n v="1"/>
    <n v="260"/>
    <n v="1"/>
    <n v="2018"/>
    <n v="12"/>
    <n v="22"/>
    <d v="2018-12-22T00:00:00"/>
    <n v="3.12"/>
    <x v="0"/>
  </r>
  <r>
    <n v="8108"/>
    <s v="Muradabadi Chicken Biryani &amp; Dhaba"/>
    <n v="1"/>
    <s v="New Delhi"/>
    <s v="Mayur Vihar Phase 1"/>
    <n v="77.306353099999995"/>
    <n v="28.589274"/>
    <s v="North Indian"/>
    <s v="Indian Rupees(Rs.)"/>
    <x v="0"/>
    <x v="0"/>
    <s v="No"/>
    <s v="No"/>
    <n v="1"/>
    <n v="3"/>
    <n v="450"/>
    <n v="1"/>
    <n v="2016"/>
    <n v="12"/>
    <n v="1"/>
    <d v="2016-12-01T00:00:00"/>
    <n v="5.4"/>
    <x v="0"/>
  </r>
  <r>
    <n v="301925"/>
    <s v="Laxmi Dhaba"/>
    <n v="1"/>
    <s v="New Delhi"/>
    <s v="Naraina"/>
    <n v="77.136184"/>
    <n v="28.6204842"/>
    <s v="North Indian"/>
    <s v="Indian Rupees(Rs.)"/>
    <x v="0"/>
    <x v="0"/>
    <s v="No"/>
    <s v="No"/>
    <n v="1"/>
    <n v="1"/>
    <n v="100"/>
    <n v="1"/>
    <n v="2012"/>
    <n v="12"/>
    <n v="12"/>
    <d v="2012-12-12T00:00:00"/>
    <n v="1.2"/>
    <x v="0"/>
  </r>
  <r>
    <n v="9210"/>
    <s v="Gupta Rasoi"/>
    <n v="1"/>
    <s v="New Delhi"/>
    <s v="Nehru Place"/>
    <n v="77.250079400000004"/>
    <n v="28.549445500000001"/>
    <s v="North Indian"/>
    <s v="Indian Rupees(Rs.)"/>
    <x v="0"/>
    <x v="0"/>
    <s v="No"/>
    <s v="No"/>
    <n v="1"/>
    <n v="1"/>
    <n v="200"/>
    <n v="1"/>
    <n v="2017"/>
    <n v="12"/>
    <n v="23"/>
    <d v="2017-12-23T00:00:00"/>
    <n v="2.4"/>
    <x v="0"/>
  </r>
  <r>
    <n v="18474567"/>
    <s v="Chick Fish Point"/>
    <n v="1"/>
    <s v="New Delhi"/>
    <s v="Nizamuddin"/>
    <n v="77.241907299999994"/>
    <n v="28.592321699999999"/>
    <s v="North Indian"/>
    <s v="Indian Rupees(Rs.)"/>
    <x v="0"/>
    <x v="0"/>
    <s v="No"/>
    <s v="No"/>
    <n v="1"/>
    <n v="2"/>
    <n v="350"/>
    <n v="1"/>
    <n v="2014"/>
    <n v="12"/>
    <n v="13"/>
    <d v="2014-12-13T00:00:00"/>
    <n v="4.2"/>
    <x v="0"/>
  </r>
  <r>
    <n v="311199"/>
    <s v="Sai Bhojanalay"/>
    <n v="1"/>
    <s v="New Delhi"/>
    <s v="Pandav Nagar"/>
    <n v="77.284775499999995"/>
    <n v="28.6185799"/>
    <s v="North Indian"/>
    <s v="Indian Rupees(Rs.)"/>
    <x v="0"/>
    <x v="0"/>
    <s v="No"/>
    <s v="No"/>
    <n v="1"/>
    <n v="3"/>
    <n v="300"/>
    <n v="1"/>
    <n v="2015"/>
    <n v="12"/>
    <n v="11"/>
    <d v="2015-12-11T00:00:00"/>
    <n v="3.6"/>
    <x v="0"/>
  </r>
  <r>
    <n v="18336477"/>
    <s v="Chilli Tadka"/>
    <n v="1"/>
    <s v="New Delhi"/>
    <s v="Preet Vihar"/>
    <n v="77.295927599999999"/>
    <n v="28.642564400000001"/>
    <s v="North Indian"/>
    <s v="Indian Rupees(Rs.)"/>
    <x v="0"/>
    <x v="0"/>
    <s v="No"/>
    <s v="No"/>
    <n v="1"/>
    <n v="3"/>
    <n v="450"/>
    <n v="1"/>
    <n v="2013"/>
    <n v="12"/>
    <n v="17"/>
    <d v="2013-12-17T00:00:00"/>
    <n v="5.4"/>
    <x v="0"/>
  </r>
  <r>
    <n v="18037792"/>
    <s v="Manpasand Punjabi Zaika"/>
    <n v="1"/>
    <s v="New Delhi"/>
    <s v="Tilak Nagar"/>
    <n v="77.086403500000003"/>
    <n v="28.639108799999999"/>
    <s v="North Indian"/>
    <s v="Indian Rupees(Rs.)"/>
    <x v="0"/>
    <x v="0"/>
    <s v="No"/>
    <s v="No"/>
    <n v="1"/>
    <n v="1"/>
    <n v="350"/>
    <n v="1"/>
    <n v="2011"/>
    <n v="12"/>
    <n v="16"/>
    <d v="2011-12-16T00:00:00"/>
    <n v="4.2"/>
    <x v="0"/>
  </r>
  <r>
    <n v="18424632"/>
    <s v="Amritsari Naan Hut"/>
    <n v="1"/>
    <s v="New Delhi"/>
    <s v="Dilshad Garden"/>
    <n v="77.3174779"/>
    <n v="28.682656600000001"/>
    <s v="North Indian"/>
    <s v="Indian Rupees(Rs.)"/>
    <x v="0"/>
    <x v="0"/>
    <s v="No"/>
    <s v="No"/>
    <n v="1"/>
    <n v="1"/>
    <n v="200"/>
    <n v="1"/>
    <n v="2010"/>
    <n v="11"/>
    <n v="4"/>
    <d v="2010-11-04T00:00:00"/>
    <n v="2.4"/>
    <x v="0"/>
  </r>
  <r>
    <n v="9884"/>
    <s v="Jagram Dhaba"/>
    <n v="1"/>
    <s v="New Delhi"/>
    <s v="East of Kailash"/>
    <n v="77.249721469999997"/>
    <n v="28.555402300000001"/>
    <s v="North Indian"/>
    <s v="Indian Rupees(Rs.)"/>
    <x v="0"/>
    <x v="0"/>
    <s v="No"/>
    <s v="No"/>
    <n v="1"/>
    <n v="2"/>
    <n v="150"/>
    <n v="1"/>
    <n v="2011"/>
    <n v="11"/>
    <n v="17"/>
    <d v="2011-11-17T00:00:00"/>
    <n v="1.8"/>
    <x v="0"/>
  </r>
  <r>
    <n v="3479"/>
    <s v="K.K. Fast Food Service"/>
    <n v="1"/>
    <s v="New Delhi"/>
    <s v="East of Kailash"/>
    <n v="77.245959339999999"/>
    <n v="28.558136319999999"/>
    <s v="North Indian"/>
    <s v="Indian Rupees(Rs.)"/>
    <x v="0"/>
    <x v="1"/>
    <s v="No"/>
    <s v="No"/>
    <n v="1"/>
    <n v="3"/>
    <n v="200"/>
    <n v="1"/>
    <n v="2018"/>
    <n v="11"/>
    <n v="19"/>
    <d v="2018-11-19T00:00:00"/>
    <n v="2.4"/>
    <x v="0"/>
  </r>
  <r>
    <n v="18454568"/>
    <s v="Pompas Chicken"/>
    <n v="1"/>
    <s v="New Delhi"/>
    <s v="Geeta Colony"/>
    <n v="77.270647159999996"/>
    <n v="28.654828309999999"/>
    <s v="North Indian"/>
    <s v="Indian Rupees(Rs.)"/>
    <x v="0"/>
    <x v="0"/>
    <s v="No"/>
    <s v="No"/>
    <n v="1"/>
    <n v="1"/>
    <n v="300"/>
    <n v="1"/>
    <n v="2018"/>
    <n v="11"/>
    <n v="12"/>
    <d v="2018-11-12T00:00:00"/>
    <n v="3.6"/>
    <x v="0"/>
  </r>
  <r>
    <n v="18455511"/>
    <s v="Apna Punjabi Zayka"/>
    <n v="1"/>
    <s v="New Delhi"/>
    <s v="GTB Nagar"/>
    <n v="77.202911900000004"/>
    <n v="28.707336699999999"/>
    <s v="North Indian"/>
    <s v="Indian Rupees(Rs.)"/>
    <x v="0"/>
    <x v="0"/>
    <s v="No"/>
    <s v="No"/>
    <n v="2"/>
    <n v="1"/>
    <n v="500"/>
    <n v="1"/>
    <n v="2018"/>
    <n v="11"/>
    <n v="9"/>
    <d v="2018-11-09T00:00:00"/>
    <n v="6"/>
    <x v="0"/>
  </r>
  <r>
    <n v="18124352"/>
    <s v="Shubham Vaishno Bhojanalya"/>
    <n v="1"/>
    <s v="New Delhi"/>
    <s v="GTB Nagar"/>
    <n v="77.204631599999999"/>
    <n v="28.707738599999999"/>
    <s v="North Indian"/>
    <s v="Indian Rupees(Rs.)"/>
    <x v="0"/>
    <x v="0"/>
    <s v="No"/>
    <s v="No"/>
    <n v="1"/>
    <n v="1"/>
    <n v="100"/>
    <n v="1"/>
    <n v="2011"/>
    <n v="11"/>
    <n v="5"/>
    <d v="2011-11-05T00:00:00"/>
    <n v="1.2"/>
    <x v="0"/>
  </r>
  <r>
    <n v="18124390"/>
    <s v="Shri Radhe"/>
    <n v="1"/>
    <s v="New Delhi"/>
    <s v="Gujranwala Town"/>
    <n v="77.184003599999997"/>
    <n v="28.700707600000001"/>
    <s v="North Indian"/>
    <s v="Indian Rupees(Rs.)"/>
    <x v="0"/>
    <x v="0"/>
    <s v="No"/>
    <s v="No"/>
    <n v="1"/>
    <n v="3"/>
    <n v="250"/>
    <n v="1"/>
    <n v="2012"/>
    <n v="11"/>
    <n v="15"/>
    <d v="2012-11-15T00:00:00"/>
    <n v="3"/>
    <x v="0"/>
  </r>
  <r>
    <n v="18427218"/>
    <s v="Food Daddy"/>
    <n v="1"/>
    <s v="New Delhi"/>
    <s v="Hauz Khas"/>
    <n v="77.204318999999998"/>
    <n v="28.5419041"/>
    <s v="North Indian"/>
    <s v="Indian Rupees(Rs.)"/>
    <x v="0"/>
    <x v="0"/>
    <s v="No"/>
    <s v="No"/>
    <n v="1"/>
    <n v="1"/>
    <n v="300"/>
    <n v="1"/>
    <n v="2014"/>
    <n v="11"/>
    <n v="19"/>
    <d v="2014-11-19T00:00:00"/>
    <n v="3.6"/>
    <x v="0"/>
  </r>
  <r>
    <n v="6216"/>
    <s v="Harish And Sonu Sudh Bhojnalya"/>
    <n v="1"/>
    <s v="New Delhi"/>
    <s v="Mayur Vihar Phase 3"/>
    <n v="77.334014199999999"/>
    <n v="28.608299800000001"/>
    <s v="North Indian"/>
    <s v="Indian Rupees(Rs.)"/>
    <x v="0"/>
    <x v="0"/>
    <s v="No"/>
    <s v="No"/>
    <n v="1"/>
    <n v="1"/>
    <n v="300"/>
    <n v="1"/>
    <n v="2010"/>
    <n v="11"/>
    <n v="13"/>
    <d v="2010-11-13T00:00:00"/>
    <n v="3.6"/>
    <x v="0"/>
  </r>
  <r>
    <n v="18414506"/>
    <s v="The Urban Dhaba"/>
    <n v="1"/>
    <s v="New Delhi"/>
    <s v="Mehrauli"/>
    <n v="77.193724500000002"/>
    <n v="28.5278198"/>
    <s v="North Indian"/>
    <s v="Indian Rupees(Rs.)"/>
    <x v="0"/>
    <x v="0"/>
    <s v="No"/>
    <s v="No"/>
    <n v="2"/>
    <n v="1"/>
    <n v="600"/>
    <n v="1"/>
    <n v="2015"/>
    <n v="11"/>
    <n v="7"/>
    <d v="2015-11-07T00:00:00"/>
    <n v="7.2"/>
    <x v="0"/>
  </r>
  <r>
    <n v="18369751"/>
    <s v="Shyam Rasoi"/>
    <n v="1"/>
    <s v="New Delhi"/>
    <s v="Palam"/>
    <n v="77.106650000000002"/>
    <n v="28.604069299999999"/>
    <s v="North Indian"/>
    <s v="Indian Rupees(Rs.)"/>
    <x v="0"/>
    <x v="0"/>
    <s v="No"/>
    <s v="No"/>
    <n v="1"/>
    <n v="1"/>
    <n v="200"/>
    <n v="1"/>
    <n v="2015"/>
    <n v="11"/>
    <n v="14"/>
    <d v="2015-11-14T00:00:00"/>
    <n v="2.4"/>
    <x v="0"/>
  </r>
  <r>
    <n v="18445759"/>
    <s v="Gopal Ji Rasoi Wala"/>
    <n v="1"/>
    <s v="New Delhi"/>
    <s v="Prashant Vihar"/>
    <n v="77.1337829"/>
    <n v="28.710155499999999"/>
    <s v="North Indian"/>
    <s v="Indian Rupees(Rs.)"/>
    <x v="0"/>
    <x v="0"/>
    <s v="No"/>
    <s v="No"/>
    <n v="1"/>
    <n v="2"/>
    <n v="200"/>
    <n v="1"/>
    <n v="2017"/>
    <n v="11"/>
    <n v="23"/>
    <d v="2017-11-23T00:00:00"/>
    <n v="2.4"/>
    <x v="0"/>
  </r>
  <r>
    <n v="18364414"/>
    <s v="MK Tiffin Service"/>
    <n v="1"/>
    <s v="New Delhi"/>
    <s v="Sarita Vihar"/>
    <n v="77.285359400000004"/>
    <n v="28.538802100000002"/>
    <s v="North Indian"/>
    <s v="Indian Rupees(Rs.)"/>
    <x v="0"/>
    <x v="0"/>
    <s v="No"/>
    <s v="No"/>
    <n v="1"/>
    <n v="1"/>
    <n v="200"/>
    <n v="1"/>
    <n v="2010"/>
    <n v="11"/>
    <n v="2"/>
    <d v="2010-11-02T00:00:00"/>
    <n v="2.4"/>
    <x v="0"/>
  </r>
  <r>
    <n v="18350567"/>
    <s v="ADM Foodi"/>
    <n v="1"/>
    <s v="New Delhi"/>
    <s v="Shahdara"/>
    <n v="0"/>
    <n v="0"/>
    <s v="North Indian"/>
    <s v="Indian Rupees(Rs.)"/>
    <x v="0"/>
    <x v="0"/>
    <s v="No"/>
    <s v="No"/>
    <n v="2"/>
    <n v="1"/>
    <n v="500"/>
    <n v="1"/>
    <n v="2012"/>
    <n v="11"/>
    <n v="25"/>
    <d v="2012-11-25T00:00:00"/>
    <n v="6"/>
    <x v="0"/>
  </r>
  <r>
    <n v="18358669"/>
    <s v="Cones &amp; Curries"/>
    <n v="1"/>
    <s v="New Delhi"/>
    <s v="Vasant Vihar"/>
    <n v="77.164604920000002"/>
    <n v="28.557478440000001"/>
    <s v="North Indian"/>
    <s v="Indian Rupees(Rs.)"/>
    <x v="0"/>
    <x v="0"/>
    <s v="No"/>
    <s v="No"/>
    <n v="1"/>
    <n v="2"/>
    <n v="300"/>
    <n v="1"/>
    <n v="2016"/>
    <n v="11"/>
    <n v="18"/>
    <d v="2016-11-18T00:00:00"/>
    <n v="3.6"/>
    <x v="0"/>
  </r>
  <r>
    <n v="18311953"/>
    <s v="Lemon Chick"/>
    <n v="1"/>
    <s v="New Delhi"/>
    <s v="Alaknanda"/>
    <n v="77.254695400000003"/>
    <n v="28.525266999999999"/>
    <s v="North Indian"/>
    <s v="Indian Rupees(Rs.)"/>
    <x v="0"/>
    <x v="1"/>
    <s v="No"/>
    <s v="No"/>
    <n v="2"/>
    <n v="2"/>
    <n v="500"/>
    <n v="1"/>
    <n v="2018"/>
    <n v="10"/>
    <n v="15"/>
    <d v="2018-10-15T00:00:00"/>
    <n v="6"/>
    <x v="0"/>
  </r>
  <r>
    <n v="308533"/>
    <s v="Hotel 121 Shakahari"/>
    <n v="1"/>
    <s v="New Delhi"/>
    <s v="Chandni Chowk"/>
    <n v="77.223450600000007"/>
    <n v="28.657810999999999"/>
    <s v="North Indian"/>
    <s v="Indian Rupees(Rs.)"/>
    <x v="0"/>
    <x v="0"/>
    <s v="No"/>
    <s v="No"/>
    <n v="1"/>
    <n v="2"/>
    <n v="300"/>
    <n v="1"/>
    <n v="2010"/>
    <n v="10"/>
    <n v="9"/>
    <d v="2010-10-09T00:00:00"/>
    <n v="3.6"/>
    <x v="0"/>
  </r>
  <r>
    <n v="305810"/>
    <s v="Gupta's Food Point"/>
    <n v="1"/>
    <s v="New Delhi"/>
    <s v="Feroze Shah Road"/>
    <n v="77.225246999999996"/>
    <n v="28.617126800000001"/>
    <s v="North Indian"/>
    <s v="Indian Rupees(Rs.)"/>
    <x v="0"/>
    <x v="0"/>
    <s v="No"/>
    <s v="No"/>
    <n v="1"/>
    <n v="1"/>
    <n v="100"/>
    <n v="1"/>
    <n v="2012"/>
    <n v="10"/>
    <n v="7"/>
    <d v="2012-10-07T00:00:00"/>
    <n v="1.2"/>
    <x v="0"/>
  </r>
  <r>
    <n v="18377929"/>
    <s v="Chaman Dhaba"/>
    <n v="1"/>
    <s v="New Delhi"/>
    <s v="Geeta Colony"/>
    <n v="77.273347380000004"/>
    <n v="28.657670100000001"/>
    <s v="North Indian"/>
    <s v="Indian Rupees(Rs.)"/>
    <x v="0"/>
    <x v="0"/>
    <s v="No"/>
    <s v="No"/>
    <n v="1"/>
    <n v="3"/>
    <n v="200"/>
    <n v="1"/>
    <n v="2012"/>
    <n v="10"/>
    <n v="20"/>
    <d v="2012-10-20T00:00:00"/>
    <n v="2.4"/>
    <x v="0"/>
  </r>
  <r>
    <n v="312864"/>
    <s v="Krishna Da Dhaba"/>
    <n v="1"/>
    <s v="New Delhi"/>
    <s v="IP Extension"/>
    <n v="77.303299300000006"/>
    <n v="28.635535399999998"/>
    <s v="North Indian"/>
    <s v="Indian Rupees(Rs.)"/>
    <x v="0"/>
    <x v="0"/>
    <s v="No"/>
    <s v="No"/>
    <n v="1"/>
    <n v="3"/>
    <n v="200"/>
    <n v="1"/>
    <n v="2012"/>
    <n v="10"/>
    <n v="22"/>
    <d v="2012-10-22T00:00:00"/>
    <n v="2.4"/>
    <x v="0"/>
  </r>
  <r>
    <n v="18408050"/>
    <s v="Fish Point"/>
    <n v="1"/>
    <s v="New Delhi"/>
    <s v="Jama Masjid"/>
    <n v="77.234818200000007"/>
    <n v="28.649750699999998"/>
    <s v="North Indian"/>
    <s v="Indian Rupees(Rs.)"/>
    <x v="0"/>
    <x v="0"/>
    <s v="No"/>
    <s v="No"/>
    <n v="1"/>
    <n v="2"/>
    <n v="200"/>
    <n v="1"/>
    <n v="2011"/>
    <n v="10"/>
    <n v="8"/>
    <d v="2011-10-08T00:00:00"/>
    <n v="2.4"/>
    <x v="0"/>
  </r>
  <r>
    <n v="18082236"/>
    <s v="Sonu Bhojanalya"/>
    <n v="1"/>
    <s v="New Delhi"/>
    <s v="Mayur Vihar Phase 3"/>
    <n v="77.329599000000002"/>
    <n v="28.603840699999999"/>
    <s v="North Indian"/>
    <s v="Indian Rupees(Rs.)"/>
    <x v="0"/>
    <x v="0"/>
    <s v="No"/>
    <s v="No"/>
    <n v="1"/>
    <n v="2"/>
    <n v="250"/>
    <n v="1"/>
    <n v="2016"/>
    <n v="10"/>
    <n v="19"/>
    <d v="2016-10-19T00:00:00"/>
    <n v="3"/>
    <x v="0"/>
  </r>
  <r>
    <n v="18418278"/>
    <s v="Punjabi Paratha Station"/>
    <n v="1"/>
    <s v="New Delhi"/>
    <s v="Mukherjee Nagar"/>
    <n v="77.215591000000003"/>
    <n v="28.712279299999999"/>
    <s v="North Indian"/>
    <s v="Indian Rupees(Rs.)"/>
    <x v="0"/>
    <x v="0"/>
    <s v="No"/>
    <s v="No"/>
    <n v="1"/>
    <n v="1"/>
    <n v="100"/>
    <n v="1"/>
    <n v="2011"/>
    <n v="10"/>
    <n v="28"/>
    <d v="2011-10-28T00:00:00"/>
    <n v="1.2"/>
    <x v="0"/>
  </r>
  <r>
    <n v="9269"/>
    <s v="Taj Mahal Dhaba"/>
    <n v="1"/>
    <s v="New Delhi"/>
    <s v="Najafgarh"/>
    <n v="76.993205099999997"/>
    <n v="28.5906226"/>
    <s v="North Indian"/>
    <s v="Indian Rupees(Rs.)"/>
    <x v="0"/>
    <x v="0"/>
    <s v="No"/>
    <s v="No"/>
    <n v="1"/>
    <n v="2"/>
    <n v="400"/>
    <n v="1"/>
    <n v="2012"/>
    <n v="10"/>
    <n v="12"/>
    <d v="2012-10-12T00:00:00"/>
    <n v="4.8"/>
    <x v="0"/>
  </r>
  <r>
    <n v="302573"/>
    <s v="Quality Restaurant"/>
    <n v="1"/>
    <s v="New Delhi"/>
    <s v="Qutab Institutional Area"/>
    <n v="77.185775300000003"/>
    <n v="28.541315399999998"/>
    <s v="North Indian"/>
    <s v="Indian Rupees(Rs.)"/>
    <x v="0"/>
    <x v="0"/>
    <s v="No"/>
    <s v="No"/>
    <n v="1"/>
    <n v="3"/>
    <n v="350"/>
    <n v="1"/>
    <n v="2014"/>
    <n v="10"/>
    <n v="4"/>
    <d v="2014-10-04T00:00:00"/>
    <n v="4.2"/>
    <x v="0"/>
  </r>
  <r>
    <n v="18352264"/>
    <s v="Ravi Ke Parathe"/>
    <n v="1"/>
    <s v="New Delhi"/>
    <s v="Qutab Institutional Area"/>
    <n v="77.186408599999993"/>
    <n v="28.541514930000002"/>
    <s v="North Indian"/>
    <s v="Indian Rupees(Rs.)"/>
    <x v="0"/>
    <x v="0"/>
    <s v="No"/>
    <s v="No"/>
    <n v="1"/>
    <n v="2"/>
    <n v="100"/>
    <n v="1"/>
    <n v="2017"/>
    <n v="10"/>
    <n v="13"/>
    <d v="2017-10-13T00:00:00"/>
    <n v="1.2"/>
    <x v="0"/>
  </r>
  <r>
    <n v="18334432"/>
    <s v="Riyaz Biryani Corner"/>
    <n v="1"/>
    <s v="New Delhi"/>
    <s v="Safdarjung"/>
    <n v="77.199429390000006"/>
    <n v="28.560392929999999"/>
    <s v="North Indian"/>
    <s v="Indian Rupees(Rs.)"/>
    <x v="0"/>
    <x v="0"/>
    <s v="No"/>
    <s v="No"/>
    <n v="1"/>
    <n v="2"/>
    <n v="300"/>
    <n v="1"/>
    <n v="2011"/>
    <n v="10"/>
    <n v="27"/>
    <d v="2011-10-27T00:00:00"/>
    <n v="3.6"/>
    <x v="0"/>
  </r>
  <r>
    <n v="18375411"/>
    <s v="Maharaja Food Club"/>
    <n v="1"/>
    <s v="New Delhi"/>
    <s v="SDA"/>
    <n v="77.195782500000007"/>
    <n v="28.546562399999999"/>
    <s v="North Indian"/>
    <s v="Indian Rupees(Rs.)"/>
    <x v="0"/>
    <x v="0"/>
    <s v="No"/>
    <s v="No"/>
    <n v="1"/>
    <n v="1"/>
    <n v="300"/>
    <n v="1"/>
    <n v="2017"/>
    <n v="10"/>
    <n v="25"/>
    <d v="2017-10-25T00:00:00"/>
    <n v="3.6"/>
    <x v="0"/>
  </r>
  <r>
    <n v="307950"/>
    <s v="Punjabi Chicken"/>
    <n v="1"/>
    <s v="New Delhi"/>
    <s v="Uttam Nagar"/>
    <n v="77.064162699999997"/>
    <n v="28.6093206"/>
    <s v="North Indian"/>
    <s v="Indian Rupees(Rs.)"/>
    <x v="0"/>
    <x v="0"/>
    <s v="No"/>
    <s v="No"/>
    <n v="1"/>
    <n v="3"/>
    <n v="400"/>
    <n v="1"/>
    <n v="2018"/>
    <n v="10"/>
    <n v="2"/>
    <d v="2018-10-02T00:00:00"/>
    <n v="4.8"/>
    <x v="0"/>
  </r>
  <r>
    <n v="18204847"/>
    <s v="Cake 24x7"/>
    <n v="1"/>
    <s v="Gurgaon"/>
    <s v="DLF Phase 3"/>
    <n v="77.1038389"/>
    <n v="28.4874747"/>
    <s v="Bakery"/>
    <s v="Indian Rupees(Rs.)"/>
    <x v="0"/>
    <x v="1"/>
    <s v="Yes"/>
    <s v="No"/>
    <n v="2"/>
    <n v="25"/>
    <n v="600"/>
    <n v="3.3"/>
    <n v="2014"/>
    <n v="9"/>
    <n v="3"/>
    <d v="2014-09-03T00:00:00"/>
    <n v="7.2"/>
    <x v="0"/>
  </r>
  <r>
    <n v="311494"/>
    <s v="Dabba Meat"/>
    <n v="1"/>
    <s v="Gurgaon"/>
    <s v="DLF Phase 4"/>
    <n v="77.087429"/>
    <n v="28.468103500000002"/>
    <s v="North Indian"/>
    <s v="Indian Rupees(Rs.)"/>
    <x v="0"/>
    <x v="1"/>
    <s v="Yes"/>
    <s v="No"/>
    <n v="2"/>
    <n v="195"/>
    <n v="550"/>
    <n v="3.1"/>
    <n v="2010"/>
    <n v="7"/>
    <n v="27"/>
    <d v="2010-07-27T00:00:00"/>
    <n v="6.6000000000000005"/>
    <x v="0"/>
  </r>
  <r>
    <n v="305790"/>
    <s v="Captain Bill$ Deliverz"/>
    <n v="1"/>
    <s v="Gurgaon"/>
    <s v="Golf Course Road"/>
    <n v="77.089323030000003"/>
    <n v="28.432309589999999"/>
    <s v="North Indian, Chinese, Fast Food"/>
    <s v="Indian Rupees(Rs.)"/>
    <x v="0"/>
    <x v="1"/>
    <s v="Yes"/>
    <s v="No"/>
    <n v="3"/>
    <n v="185"/>
    <n v="1000"/>
    <n v="2.7"/>
    <n v="2012"/>
    <n v="7"/>
    <n v="16"/>
    <d v="2012-07-16T00:00:00"/>
    <n v="12"/>
    <x v="1"/>
  </r>
  <r>
    <n v="18439540"/>
    <s v="Ullu Delivers"/>
    <n v="1"/>
    <s v="Gurgaon"/>
    <s v="Sector 56"/>
    <n v="77.099318800000006"/>
    <n v="28.425039900000002"/>
    <s v="North Indian, Chinese"/>
    <s v="Indian Rupees(Rs.)"/>
    <x v="0"/>
    <x v="1"/>
    <s v="Yes"/>
    <s v="No"/>
    <n v="2"/>
    <n v="5"/>
    <n v="500"/>
    <n v="2.8"/>
    <n v="2017"/>
    <n v="7"/>
    <n v="27"/>
    <d v="2017-07-27T00:00:00"/>
    <n v="6"/>
    <x v="0"/>
  </r>
  <r>
    <n v="18439516"/>
    <s v="Brother's Snacks and Shakes"/>
    <n v="1"/>
    <s v="Gurgaon"/>
    <s v="Sector 57"/>
    <n v="77.080461999999997"/>
    <n v="28.429781299999998"/>
    <s v="Fast Food"/>
    <s v="Indian Rupees(Rs.)"/>
    <x v="0"/>
    <x v="1"/>
    <s v="Yes"/>
    <s v="No"/>
    <n v="1"/>
    <n v="12"/>
    <n v="300"/>
    <n v="3.2"/>
    <n v="2016"/>
    <n v="7"/>
    <n v="5"/>
    <d v="2016-07-05T00:00:00"/>
    <n v="3.6"/>
    <x v="0"/>
  </r>
  <r>
    <n v="18070480"/>
    <s v="Monster's Cafe"/>
    <n v="1"/>
    <s v="Gurgaon"/>
    <s v="DLF Phase 4"/>
    <n v="77.085987369999998"/>
    <n v="28.469781220000002"/>
    <s v="Continental, North Indian, Chinese"/>
    <s v="Indian Rupees(Rs.)"/>
    <x v="0"/>
    <x v="1"/>
    <s v="Yes"/>
    <s v="No"/>
    <n v="3"/>
    <n v="269"/>
    <n v="1200"/>
    <n v="3.5"/>
    <n v="2010"/>
    <n v="4"/>
    <n v="23"/>
    <d v="2010-04-23T00:00:00"/>
    <n v="14.4"/>
    <x v="1"/>
  </r>
  <r>
    <n v="313204"/>
    <s v="E Yum"/>
    <n v="1"/>
    <s v="Gurgaon"/>
    <s v="MG Road"/>
    <n v="77.10031841"/>
    <n v="28.47773187"/>
    <s v="Continental, Italian, Mexican"/>
    <s v="Indian Rupees(Rs.)"/>
    <x v="0"/>
    <x v="1"/>
    <s v="Yes"/>
    <s v="No"/>
    <n v="2"/>
    <n v="69"/>
    <n v="750"/>
    <n v="3.4"/>
    <n v="2013"/>
    <n v="3"/>
    <n v="3"/>
    <d v="2013-03-03T00:00:00"/>
    <n v="9"/>
    <x v="0"/>
  </r>
  <r>
    <n v="307502"/>
    <s v="Captain Bill$ Deliverz"/>
    <n v="1"/>
    <s v="Gurgaon"/>
    <s v="Sohna Road"/>
    <n v="77.089166000000006"/>
    <n v="28.433454999999999"/>
    <s v="North Indian, Chinese, Fast Food"/>
    <s v="Indian Rupees(Rs.)"/>
    <x v="0"/>
    <x v="1"/>
    <s v="Yes"/>
    <s v="No"/>
    <n v="3"/>
    <n v="65"/>
    <n v="1000"/>
    <n v="2.5"/>
    <n v="2018"/>
    <n v="2"/>
    <n v="26"/>
    <d v="2018-02-26T00:00:00"/>
    <n v="12"/>
    <x v="1"/>
  </r>
  <r>
    <n v="18294819"/>
    <s v="Cake Point"/>
    <n v="1"/>
    <s v="Gurgaon"/>
    <s v="DLF Phase 3"/>
    <n v="77.093903299999994"/>
    <n v="28.4902409"/>
    <s v="Bakery, Desserts"/>
    <s v="Indian Rupees(Rs.)"/>
    <x v="0"/>
    <x v="1"/>
    <s v="Yes"/>
    <s v="No"/>
    <n v="2"/>
    <n v="7"/>
    <n v="600"/>
    <n v="2.9"/>
    <n v="2014"/>
    <n v="12"/>
    <n v="1"/>
    <d v="2014-12-01T00:00:00"/>
    <n v="7.2"/>
    <x v="0"/>
  </r>
  <r>
    <n v="18025110"/>
    <s v="Captain Bill$ Deliverz"/>
    <n v="1"/>
    <s v="Gurgaon"/>
    <s v="Sector 14"/>
    <n v="77.047658799999994"/>
    <n v="28.473864800000001"/>
    <s v="North Indian, Chinese, Fast Food"/>
    <s v="Indian Rupees(Rs.)"/>
    <x v="0"/>
    <x v="1"/>
    <s v="Yes"/>
    <s v="No"/>
    <n v="3"/>
    <n v="23"/>
    <n v="1000"/>
    <n v="2.4"/>
    <n v="2015"/>
    <n v="12"/>
    <n v="24"/>
    <d v="2015-12-24T00:00:00"/>
    <n v="12"/>
    <x v="1"/>
  </r>
  <r>
    <n v="18332976"/>
    <s v="Cake 24x7"/>
    <n v="1"/>
    <s v="Gurgaon"/>
    <s v="Udyog Vihar"/>
    <n v="77.062716100000003"/>
    <n v="28.496969100000001"/>
    <s v="Bakery, Desserts"/>
    <s v="Indian Rupees(Rs.)"/>
    <x v="0"/>
    <x v="1"/>
    <s v="Yes"/>
    <s v="No"/>
    <n v="1"/>
    <n v="2"/>
    <n v="450"/>
    <n v="1"/>
    <n v="2010"/>
    <n v="11"/>
    <n v="5"/>
    <d v="2010-11-05T00:00:00"/>
    <n v="5.4"/>
    <x v="0"/>
  </r>
  <r>
    <n v="305096"/>
    <s v="Grandma's Kitchen"/>
    <n v="1"/>
    <s v="Gurgaon"/>
    <s v="DLF Phase 3"/>
    <n v="77.093633499999996"/>
    <n v="28.49147"/>
    <s v="North Indian, South Indian"/>
    <s v="Indian Rupees(Rs.)"/>
    <x v="0"/>
    <x v="1"/>
    <s v="Yes"/>
    <s v="No"/>
    <n v="1"/>
    <n v="20"/>
    <n v="400"/>
    <n v="2.5"/>
    <n v="2017"/>
    <n v="10"/>
    <n v="8"/>
    <d v="2017-10-08T00:00:00"/>
    <n v="4.8"/>
    <x v="0"/>
  </r>
  <r>
    <n v="18396451"/>
    <s v="K Lab"/>
    <n v="1"/>
    <s v="Gurgaon"/>
    <s v=" ILD Trade Centre Mall, Sohna Road"/>
    <n v="77.039310299999997"/>
    <n v="28.4248315"/>
    <s v="Cafe, Beverages"/>
    <s v="Indian Rupees(Rs.)"/>
    <x v="0"/>
    <x v="0"/>
    <s v="No"/>
    <s v="No"/>
    <n v="1"/>
    <n v="16"/>
    <n v="350"/>
    <n v="3.4"/>
    <n v="2017"/>
    <n v="9"/>
    <n v="3"/>
    <d v="2017-09-03T00:00:00"/>
    <n v="4.2"/>
    <x v="0"/>
  </r>
  <r>
    <n v="5904"/>
    <s v="Club Tokyo - Best Western Skycity Hotel"/>
    <n v="1"/>
    <s v="Gurgaon"/>
    <s v="Best Western Skycity Hotel, Sector 15, Gurgaon"/>
    <n v="77.0347151"/>
    <n v="28.458087899999999"/>
    <s v="Japanese"/>
    <s v="Indian Rupees(Rs.)"/>
    <x v="1"/>
    <x v="0"/>
    <s v="No"/>
    <s v="No"/>
    <n v="3"/>
    <n v="13"/>
    <n v="1500"/>
    <n v="2.8"/>
    <n v="2012"/>
    <n v="9"/>
    <n v="24"/>
    <d v="2012-09-24T00:00:00"/>
    <n v="18"/>
    <x v="1"/>
  </r>
  <r>
    <n v="2300042"/>
    <s v="Chin Mi"/>
    <n v="1"/>
    <s v="Kanpur"/>
    <s v="Rave 3, Tilak Nagar"/>
    <n v="80.327797219999994"/>
    <n v="26.492105559999999"/>
    <s v="Chinese"/>
    <s v="Indian Rupees(Rs.)"/>
    <x v="0"/>
    <x v="0"/>
    <s v="No"/>
    <s v="No"/>
    <n v="4"/>
    <n v="86"/>
    <n v="1500"/>
    <n v="3.9"/>
    <n v="2012"/>
    <n v="3"/>
    <n v="3"/>
    <d v="2012-03-03T00:00:00"/>
    <n v="18"/>
    <x v="1"/>
  </r>
  <r>
    <n v="18349898"/>
    <s v="BBQ Factory"/>
    <n v="1"/>
    <s v="Gurgaon"/>
    <s v="Central Plaza Mall, Golf Course Road"/>
    <n v="77.100988299999997"/>
    <n v="28.442716999999998"/>
    <s v="North Indian"/>
    <s v="Indian Rupees(Rs.)"/>
    <x v="1"/>
    <x v="1"/>
    <s v="No"/>
    <s v="No"/>
    <n v="3"/>
    <n v="146"/>
    <n v="1400"/>
    <n v="3.9"/>
    <n v="2013"/>
    <n v="9"/>
    <n v="1"/>
    <d v="2013-09-01T00:00:00"/>
    <n v="16.8"/>
    <x v="1"/>
  </r>
  <r>
    <n v="300490"/>
    <s v="60 ML - Country Inn &amp; Suites by Carlson"/>
    <n v="1"/>
    <s v="Gurgaon"/>
    <s v="Country Inn &amp; Suites by Carlson, Sector 12"/>
    <n v="77.037691100000004"/>
    <n v="28.468336000000001"/>
    <s v="Finger Food"/>
    <s v="Indian Rupees(Rs.)"/>
    <x v="1"/>
    <x v="0"/>
    <s v="No"/>
    <s v="No"/>
    <n v="3"/>
    <n v="7"/>
    <n v="1000"/>
    <n v="3"/>
    <n v="2013"/>
    <n v="9"/>
    <n v="16"/>
    <d v="2013-09-16T00:00:00"/>
    <n v="12"/>
    <x v="1"/>
  </r>
  <r>
    <n v="2300009"/>
    <s v="Verandah"/>
    <n v="1"/>
    <s v="Kanpur"/>
    <s v="Tilak Nagar"/>
    <n v="80.318655559999996"/>
    <n v="26.490950000000002"/>
    <s v="Chinese, Italian, Fast Food"/>
    <s v="Indian Rupees(Rs.)"/>
    <x v="0"/>
    <x v="0"/>
    <s v="No"/>
    <s v="No"/>
    <n v="4"/>
    <n v="160"/>
    <n v="1500"/>
    <n v="3.7"/>
    <n v="2018"/>
    <n v="3"/>
    <n v="5"/>
    <d v="2018-03-05T00:00:00"/>
    <n v="18"/>
    <x v="1"/>
  </r>
  <r>
    <n v="1400121"/>
    <s v="10 Downing Street"/>
    <n v="1"/>
    <s v="Indore"/>
    <s v="Vijay Nagar"/>
    <n v="75.894376899999997"/>
    <n v="22.744648000000002"/>
    <s v="North Indian, Chinese"/>
    <s v="Indian Rupees(Rs.)"/>
    <x v="0"/>
    <x v="0"/>
    <s v="No"/>
    <s v="No"/>
    <n v="4"/>
    <n v="413"/>
    <n v="1500"/>
    <n v="4"/>
    <n v="2016"/>
    <n v="2"/>
    <n v="20"/>
    <d v="2016-02-20T00:00:00"/>
    <n v="18"/>
    <x v="1"/>
  </r>
  <r>
    <n v="270"/>
    <s v="Isabella"/>
    <n v="1"/>
    <s v="Gurgaon"/>
    <s v="Cyber Greens, DLF Cyber City"/>
    <n v="77.092824300000004"/>
    <n v="28.493722900000002"/>
    <s v="North Indian, Mughlai, Chinese"/>
    <s v="Indian Rupees(Rs.)"/>
    <x v="0"/>
    <x v="1"/>
    <s v="No"/>
    <s v="No"/>
    <n v="2"/>
    <n v="191"/>
    <n v="700"/>
    <n v="2.8"/>
    <n v="2012"/>
    <n v="9"/>
    <n v="10"/>
    <d v="2012-09-10T00:00:00"/>
    <n v="8.4"/>
    <x v="0"/>
  </r>
  <r>
    <n v="308570"/>
    <s v="Amici Cafe"/>
    <n v="1"/>
    <s v="Gurgaon"/>
    <s v="Cyber Hub, DLF Cyber City"/>
    <n v="77.088978100000006"/>
    <n v="28.495539099999998"/>
    <s v="Cafe, Italian, Pizza"/>
    <s v="Indian Rupees(Rs.)"/>
    <x v="1"/>
    <x v="1"/>
    <s v="No"/>
    <s v="No"/>
    <n v="3"/>
    <n v="647"/>
    <n v="1200"/>
    <n v="3.7"/>
    <n v="2017"/>
    <n v="9"/>
    <n v="4"/>
    <d v="2017-09-04T00:00:00"/>
    <n v="14.4"/>
    <x v="1"/>
  </r>
  <r>
    <n v="306046"/>
    <s v="SodaBottleOpenerWala"/>
    <n v="1"/>
    <s v="Gurgaon"/>
    <s v="Cyber Hub, DLF Cyber City"/>
    <n v="77.088508000000004"/>
    <n v="28.494831999999999"/>
    <s v="Parsi, Iranian"/>
    <s v="Indian Rupees(Rs.)"/>
    <x v="0"/>
    <x v="0"/>
    <s v="No"/>
    <s v="No"/>
    <n v="3"/>
    <n v="2843"/>
    <n v="1300"/>
    <n v="4"/>
    <n v="2015"/>
    <n v="9"/>
    <n v="5"/>
    <d v="2015-09-05T00:00:00"/>
    <n v="15.6"/>
    <x v="1"/>
  </r>
  <r>
    <n v="1455"/>
    <s v="Lazeez Food"/>
    <n v="1"/>
    <s v="Gurgaon"/>
    <s v="DLF Galleria, DLF Phase 4"/>
    <n v="77.081314000000006"/>
    <n v="28.4670676"/>
    <s v="Mughlai, North Indian"/>
    <s v="Indian Rupees(Rs.)"/>
    <x v="0"/>
    <x v="1"/>
    <s v="No"/>
    <s v="No"/>
    <n v="2"/>
    <n v="173"/>
    <n v="800"/>
    <n v="3.5"/>
    <n v="2014"/>
    <n v="9"/>
    <n v="15"/>
    <d v="2014-09-15T00:00:00"/>
    <n v="9.6"/>
    <x v="0"/>
  </r>
  <r>
    <n v="18241867"/>
    <s v="Le Marche Sugar &amp; Spice Cafe"/>
    <n v="1"/>
    <s v="Gurgaon"/>
    <s v="DLF Galleria, DLF Phase 4"/>
    <n v="77.0812241"/>
    <n v="28.467507300000001"/>
    <s v="Cafe, Italian, Fast Food"/>
    <s v="Indian Rupees(Rs.)"/>
    <x v="0"/>
    <x v="0"/>
    <s v="No"/>
    <s v="No"/>
    <n v="2"/>
    <n v="52"/>
    <n v="700"/>
    <n v="3.5"/>
    <n v="2017"/>
    <n v="9"/>
    <n v="27"/>
    <d v="2017-09-27T00:00:00"/>
    <n v="8.4"/>
    <x v="0"/>
  </r>
  <r>
    <n v="3700387"/>
    <s v="Bay of Buddha -  The Promenade"/>
    <n v="1"/>
    <s v="Puducherry"/>
    <s v="The Promenade, White Town"/>
    <n v="79.835800000000006"/>
    <n v="11.9331"/>
    <s v="Chinese, Thai, Malaysian, Vietnamese, Korean, Indonesian, Asian"/>
    <s v="Indian Rupees(Rs.)"/>
    <x v="0"/>
    <x v="0"/>
    <s v="No"/>
    <s v="No"/>
    <n v="4"/>
    <n v="189"/>
    <n v="1500"/>
    <n v="3.8"/>
    <n v="2012"/>
    <n v="2"/>
    <n v="24"/>
    <d v="2012-02-24T00:00:00"/>
    <n v="18"/>
    <x v="1"/>
  </r>
  <r>
    <n v="18308025"/>
    <s v="Drinks Come True"/>
    <n v="1"/>
    <s v="Gurgaon"/>
    <s v="DLF Phase 1"/>
    <n v="77.099388200000007"/>
    <n v="28.469341499999999"/>
    <s v="Beverages, Juices"/>
    <s v="Indian Rupees(Rs.)"/>
    <x v="0"/>
    <x v="0"/>
    <s v="No"/>
    <s v="No"/>
    <n v="1"/>
    <n v="9"/>
    <n v="150"/>
    <n v="3.1"/>
    <n v="2010"/>
    <n v="9"/>
    <n v="23"/>
    <d v="2010-09-23T00:00:00"/>
    <n v="1.8"/>
    <x v="0"/>
  </r>
  <r>
    <n v="308577"/>
    <s v="Captain Grub"/>
    <n v="1"/>
    <s v="Gurgaon"/>
    <s v="DLF Phase 1"/>
    <n v="77.099747800000003"/>
    <n v="28.466058799999999"/>
    <s v="American, Fast Food"/>
    <s v="Indian Rupees(Rs.)"/>
    <x v="0"/>
    <x v="1"/>
    <s v="No"/>
    <s v="No"/>
    <n v="3"/>
    <n v="447"/>
    <n v="1000"/>
    <n v="3.8"/>
    <n v="2013"/>
    <n v="9"/>
    <n v="26"/>
    <d v="2013-09-26T00:00:00"/>
    <n v="12"/>
    <x v="1"/>
  </r>
  <r>
    <n v="312022"/>
    <s v="Crust N Cakes"/>
    <n v="1"/>
    <s v="Gurgaon"/>
    <s v="DLF Phase 3"/>
    <n v="77.092284699999993"/>
    <n v="28.491161099999999"/>
    <s v="Bakery"/>
    <s v="Indian Rupees(Rs.)"/>
    <x v="0"/>
    <x v="1"/>
    <s v="No"/>
    <s v="No"/>
    <n v="2"/>
    <n v="18"/>
    <n v="550"/>
    <n v="3.4"/>
    <n v="2011"/>
    <n v="9"/>
    <n v="7"/>
    <d v="2011-09-07T00:00:00"/>
    <n v="6.6000000000000005"/>
    <x v="0"/>
  </r>
  <r>
    <n v="18238279"/>
    <s v="China Gatherings"/>
    <n v="1"/>
    <s v="Gurgaon"/>
    <s v="DLF Phase 3"/>
    <n v="77.093903299999994"/>
    <n v="28.4902409"/>
    <s v="Chinese, Thai"/>
    <s v="Indian Rupees(Rs.)"/>
    <x v="0"/>
    <x v="1"/>
    <s v="No"/>
    <s v="No"/>
    <n v="2"/>
    <n v="46"/>
    <n v="550"/>
    <n v="3.5"/>
    <n v="2013"/>
    <n v="9"/>
    <n v="20"/>
    <d v="2013-09-20T00:00:00"/>
    <n v="6.6000000000000005"/>
    <x v="0"/>
  </r>
  <r>
    <n v="7078"/>
    <s v="Kashmiri Kitchen"/>
    <n v="1"/>
    <s v="Gurgaon"/>
    <s v="DLF Phase 4"/>
    <n v="77.0715115"/>
    <n v="28.473924499999999"/>
    <s v="Kashmiri"/>
    <s v="Indian Rupees(Rs.)"/>
    <x v="1"/>
    <x v="1"/>
    <s v="No"/>
    <s v="No"/>
    <n v="3"/>
    <n v="210"/>
    <n v="1000"/>
    <n v="3.4"/>
    <n v="2011"/>
    <n v="9"/>
    <n v="14"/>
    <d v="2011-09-14T00:00:00"/>
    <n v="12"/>
    <x v="1"/>
  </r>
  <r>
    <n v="3700049"/>
    <s v="Villa Shanti"/>
    <n v="1"/>
    <s v="Puducherry"/>
    <s v="Villa Shanti, White Town"/>
    <n v="79.833190999999999"/>
    <n v="11.929698"/>
    <s v="Continental"/>
    <s v="Indian Rupees(Rs.)"/>
    <x v="0"/>
    <x v="0"/>
    <s v="No"/>
    <s v="No"/>
    <n v="4"/>
    <n v="535"/>
    <n v="1500"/>
    <n v="3.9"/>
    <n v="2011"/>
    <n v="1"/>
    <n v="22"/>
    <d v="2011-01-22T00:00:00"/>
    <n v="18"/>
    <x v="1"/>
  </r>
  <r>
    <n v="9674"/>
    <s v="Shree Rathnam"/>
    <n v="1"/>
    <s v="Gurgaon"/>
    <s v="DT City Centre Mall, MG Road"/>
    <n v="77.080684500000004"/>
    <n v="28.4787511"/>
    <s v="South Indian, North Indian, Chinese"/>
    <s v="Indian Rupees(Rs.)"/>
    <x v="0"/>
    <x v="1"/>
    <s v="No"/>
    <s v="No"/>
    <n v="2"/>
    <n v="108"/>
    <n v="800"/>
    <n v="2.9"/>
    <n v="2016"/>
    <n v="9"/>
    <n v="8"/>
    <d v="2016-09-08T00:00:00"/>
    <n v="9.6"/>
    <x v="0"/>
  </r>
  <r>
    <n v="5019"/>
    <s v="Fortune Deli - Fortune Select Excalibur"/>
    <n v="1"/>
    <s v="Gurgaon"/>
    <s v="Fortune Select Excalibur, Sohna Road"/>
    <n v="77.041199500000005"/>
    <n v="28.4164952"/>
    <s v="Bakery"/>
    <s v="Indian Rupees(Rs.)"/>
    <x v="0"/>
    <x v="0"/>
    <s v="No"/>
    <s v="No"/>
    <n v="3"/>
    <n v="42"/>
    <n v="1000"/>
    <n v="3.6"/>
    <n v="2018"/>
    <n v="9"/>
    <n v="8"/>
    <d v="2018-09-08T00:00:00"/>
    <n v="12"/>
    <x v="1"/>
  </r>
  <r>
    <n v="307786"/>
    <s v="Starbucks"/>
    <n v="1"/>
    <s v="Gurgaon"/>
    <s v="Huda City Centre Metro Station, Sector 29, Gurgaon"/>
    <n v="77.0725008"/>
    <n v="28.458868800000001"/>
    <s v="Cafe"/>
    <s v="Indian Rupees(Rs.)"/>
    <x v="0"/>
    <x v="0"/>
    <s v="No"/>
    <s v="No"/>
    <n v="2"/>
    <n v="183"/>
    <n v="700"/>
    <n v="3.8"/>
    <n v="2010"/>
    <n v="9"/>
    <n v="7"/>
    <d v="2010-09-07T00:00:00"/>
    <n v="8.4"/>
    <x v="0"/>
  </r>
  <r>
    <n v="302336"/>
    <s v="The Atrium - By Jukaso It Suites"/>
    <n v="1"/>
    <s v="Gurgaon"/>
    <s v="Jukaso It Suites, Sector 14"/>
    <n v="77.053626399999999"/>
    <n v="28.472554500000001"/>
    <s v="Asian, Bakery"/>
    <s v="Indian Rupees(Rs.)"/>
    <x v="1"/>
    <x v="0"/>
    <s v="No"/>
    <s v="No"/>
    <n v="3"/>
    <n v="21"/>
    <n v="1500"/>
    <n v="2.8"/>
    <n v="2017"/>
    <n v="9"/>
    <n v="20"/>
    <d v="2017-09-20T00:00:00"/>
    <n v="18"/>
    <x v="1"/>
  </r>
  <r>
    <n v="308840"/>
    <s v="Mr Idli Xpress"/>
    <n v="1"/>
    <s v="Gurgaon"/>
    <s v="MGF Metropolis Mall, MG Road"/>
    <n v="77.081718699999996"/>
    <n v="28.4792539"/>
    <s v="South Indian, Chinese"/>
    <s v="Indian Rupees(Rs.)"/>
    <x v="0"/>
    <x v="0"/>
    <s v="No"/>
    <s v="No"/>
    <n v="1"/>
    <n v="120"/>
    <n v="450"/>
    <n v="2.6"/>
    <n v="2013"/>
    <n v="9"/>
    <n v="18"/>
    <d v="2013-09-18T00:00:00"/>
    <n v="5.4"/>
    <x v="0"/>
  </r>
  <r>
    <n v="420"/>
    <s v="Rajasthali"/>
    <n v="1"/>
    <s v="Gurgaon"/>
    <s v="MGF Metropolitan Mall, MG Road"/>
    <n v="77.080212399999994"/>
    <n v="28.4808348"/>
    <s v="Gujarati, Rajasthani"/>
    <s v="Indian Rupees(Rs.)"/>
    <x v="1"/>
    <x v="0"/>
    <s v="No"/>
    <s v="No"/>
    <n v="2"/>
    <n v="501"/>
    <n v="750"/>
    <n v="2.9"/>
    <n v="2011"/>
    <n v="9"/>
    <n v="28"/>
    <d v="2011-09-28T00:00:00"/>
    <n v="9"/>
    <x v="0"/>
  </r>
  <r>
    <n v="18337917"/>
    <s v="Queens Cafí©"/>
    <n v="1"/>
    <s v="Gurgaon"/>
    <s v="MGF Metropolitan Mall, MG Road"/>
    <n v="77.080179299999998"/>
    <n v="28.480509099999999"/>
    <s v="Cafe, North Indian"/>
    <s v="Indian Rupees(Rs.)"/>
    <x v="1"/>
    <x v="0"/>
    <s v="No"/>
    <s v="No"/>
    <n v="2"/>
    <n v="62"/>
    <n v="900"/>
    <n v="4"/>
    <n v="2016"/>
    <n v="9"/>
    <n v="13"/>
    <d v="2016-09-13T00:00:00"/>
    <n v="10.8"/>
    <x v="1"/>
  </r>
  <r>
    <n v="18017239"/>
    <s v="Mangle Di Kulfi"/>
    <n v="1"/>
    <s v="Gurgaon"/>
    <s v="Old Railway Road"/>
    <n v="77.016890900000007"/>
    <n v="28.465501400000001"/>
    <s v="Ice Cream, Desserts"/>
    <s v="Indian Rupees(Rs.)"/>
    <x v="0"/>
    <x v="0"/>
    <s v="No"/>
    <s v="No"/>
    <n v="1"/>
    <n v="18"/>
    <n v="100"/>
    <n v="3.6"/>
    <n v="2014"/>
    <n v="9"/>
    <n v="23"/>
    <d v="2014-09-23T00:00:00"/>
    <n v="1.2"/>
    <x v="0"/>
  </r>
  <r>
    <n v="18396391"/>
    <s v="Metro Dhaba"/>
    <n v="1"/>
    <s v="Gurgaon"/>
    <s v="Old Railway Road"/>
    <n v="77.027766799999995"/>
    <n v="28.4579956"/>
    <s v="North Indian"/>
    <s v="Indian Rupees(Rs.)"/>
    <x v="0"/>
    <x v="0"/>
    <s v="No"/>
    <s v="No"/>
    <n v="1"/>
    <n v="1"/>
    <n v="150"/>
    <n v="1"/>
    <n v="2010"/>
    <n v="9"/>
    <n v="1"/>
    <d v="2010-09-01T00:00:00"/>
    <n v="1.8"/>
    <x v="0"/>
  </r>
  <r>
    <n v="18391132"/>
    <s v="Shophouse by Kylin"/>
    <n v="1"/>
    <s v="Gurgaon"/>
    <s v="One Horizon Center, Golf Course Road"/>
    <n v="77.097269100000005"/>
    <n v="28.450661799999999"/>
    <s v="Japanese, Chinese, Thai"/>
    <s v="Indian Rupees(Rs.)"/>
    <x v="1"/>
    <x v="0"/>
    <s v="No"/>
    <s v="No"/>
    <n v="3"/>
    <n v="37"/>
    <n v="1500"/>
    <n v="3.5"/>
    <n v="2014"/>
    <n v="9"/>
    <n v="15"/>
    <d v="2014-09-15T00:00:00"/>
    <n v="18"/>
    <x v="1"/>
  </r>
  <r>
    <n v="312105"/>
    <s v="Crust N Cakes"/>
    <n v="1"/>
    <s v="Gurgaon"/>
    <s v="Palam Vihar"/>
    <n v="77.036237600000007"/>
    <n v="28.5037904"/>
    <s v="Bakery"/>
    <s v="Indian Rupees(Rs.)"/>
    <x v="0"/>
    <x v="1"/>
    <s v="No"/>
    <s v="No"/>
    <n v="2"/>
    <n v="6"/>
    <n v="550"/>
    <n v="3.2"/>
    <n v="2017"/>
    <n v="9"/>
    <n v="28"/>
    <d v="2017-09-28T00:00:00"/>
    <n v="6.6000000000000005"/>
    <x v="0"/>
  </r>
  <r>
    <n v="309030"/>
    <s v="Hong Kong Express"/>
    <n v="1"/>
    <s v="Gurgaon"/>
    <s v="Raheja Mall, Sohna Road"/>
    <n v="77.039580200000003"/>
    <n v="28.423422800000001"/>
    <s v="Chinese, Thai"/>
    <s v="Indian Rupees(Rs.)"/>
    <x v="0"/>
    <x v="1"/>
    <s v="No"/>
    <s v="No"/>
    <n v="2"/>
    <n v="100"/>
    <n v="700"/>
    <n v="3.2"/>
    <n v="2018"/>
    <n v="9"/>
    <n v="13"/>
    <d v="2018-09-13T00:00:00"/>
    <n v="8.4"/>
    <x v="0"/>
  </r>
  <r>
    <n v="5061"/>
    <s v="Moti Mahal Delux Tandoori Trail"/>
    <n v="1"/>
    <s v="Gurgaon"/>
    <s v="Sector 14"/>
    <n v="77.035149099999998"/>
    <n v="28.466540899999998"/>
    <s v="North Indian, Continental"/>
    <s v="Indian Rupees(Rs.)"/>
    <x v="1"/>
    <x v="0"/>
    <s v="No"/>
    <s v="No"/>
    <n v="2"/>
    <n v="16"/>
    <n v="800"/>
    <n v="2.9"/>
    <n v="2013"/>
    <n v="9"/>
    <n v="21"/>
    <d v="2013-09-21T00:00:00"/>
    <n v="9.6"/>
    <x v="0"/>
  </r>
  <r>
    <n v="18387990"/>
    <s v="Taste of Dilli 6"/>
    <n v="1"/>
    <s v="Gurgaon"/>
    <s v="Sector 14"/>
    <n v="77.047490699999997"/>
    <n v="28.4749637"/>
    <s v="Chinese, North Indian"/>
    <s v="Indian Rupees(Rs.)"/>
    <x v="0"/>
    <x v="1"/>
    <s v="No"/>
    <s v="No"/>
    <n v="2"/>
    <n v="9"/>
    <n v="650"/>
    <n v="2.7"/>
    <n v="2012"/>
    <n v="9"/>
    <n v="28"/>
    <d v="2012-09-28T00:00:00"/>
    <n v="7.8"/>
    <x v="0"/>
  </r>
  <r>
    <n v="18153548"/>
    <s v="Kwality Cakes and Bakes"/>
    <n v="1"/>
    <s v="Gurgaon"/>
    <s v="Sector 15"/>
    <n v="77.038130699999996"/>
    <n v="28.455515200000001"/>
    <s v="Bakery, Desserts, Fast Food"/>
    <s v="Indian Rupees(Rs.)"/>
    <x v="0"/>
    <x v="0"/>
    <s v="No"/>
    <s v="No"/>
    <n v="1"/>
    <n v="12"/>
    <n v="350"/>
    <n v="3.2"/>
    <n v="2012"/>
    <n v="9"/>
    <n v="3"/>
    <d v="2012-09-03T00:00:00"/>
    <n v="4.2"/>
    <x v="0"/>
  </r>
  <r>
    <n v="302256"/>
    <s v="Radha Swami Shudh Vaishno Dhaba"/>
    <n v="1"/>
    <s v="Gurgaon"/>
    <s v="Sector 17"/>
    <n v="77.055851700000005"/>
    <n v="28.488876000000001"/>
    <s v="North Indian"/>
    <s v="Indian Rupees(Rs.)"/>
    <x v="0"/>
    <x v="0"/>
    <s v="No"/>
    <s v="No"/>
    <n v="1"/>
    <n v="1"/>
    <n v="150"/>
    <n v="1"/>
    <n v="2017"/>
    <n v="9"/>
    <n v="26"/>
    <d v="2017-09-26T00:00:00"/>
    <n v="1.8"/>
    <x v="0"/>
  </r>
  <r>
    <n v="18254529"/>
    <s v="My Bar Headquarters By Dockyard"/>
    <n v="1"/>
    <s v="Gurgaon"/>
    <s v="Sector 29"/>
    <n v="77.064406399999996"/>
    <n v="28.4679517"/>
    <s v="Continental, North Indian, Chinese, European, Asian"/>
    <s v="Indian Rupees(Rs.)"/>
    <x v="1"/>
    <x v="0"/>
    <s v="No"/>
    <s v="No"/>
    <n v="3"/>
    <n v="401"/>
    <n v="1500"/>
    <n v="3.9"/>
    <n v="2012"/>
    <n v="9"/>
    <n v="21"/>
    <d v="2012-09-21T00:00:00"/>
    <n v="18"/>
    <x v="1"/>
  </r>
  <r>
    <n v="18435794"/>
    <s v="PitStop BrewPub"/>
    <n v="1"/>
    <s v="Gurgaon"/>
    <s v="Sector 29"/>
    <n v="77.071557100000007"/>
    <n v="28.462144899999998"/>
    <s v="Continental, Italian, North Indian, Mughlai"/>
    <s v="Indian Rupees(Rs.)"/>
    <x v="1"/>
    <x v="0"/>
    <s v="No"/>
    <s v="No"/>
    <n v="3"/>
    <n v="166"/>
    <n v="1250"/>
    <n v="4.4000000000000004"/>
    <n v="2011"/>
    <n v="9"/>
    <n v="4"/>
    <d v="2011-09-04T00:00:00"/>
    <n v="15"/>
    <x v="1"/>
  </r>
  <r>
    <n v="18025114"/>
    <s v="Bottles and Barrels"/>
    <n v="1"/>
    <s v="Gurgaon"/>
    <s v="Sector 30"/>
    <n v="77.052181300000001"/>
    <n v="28.460683199999998"/>
    <s v="North Indian, Asian, Italian"/>
    <s v="Indian Rupees(Rs.)"/>
    <x v="1"/>
    <x v="0"/>
    <s v="No"/>
    <s v="No"/>
    <n v="3"/>
    <n v="242"/>
    <n v="1850"/>
    <n v="4"/>
    <n v="2010"/>
    <n v="9"/>
    <n v="10"/>
    <d v="2010-09-10T00:00:00"/>
    <n v="22.2"/>
    <x v="1"/>
  </r>
  <r>
    <n v="5011"/>
    <s v="Yomo-Your Only Momo Outlet"/>
    <n v="1"/>
    <s v="Gurgaon"/>
    <s v="Sector 56"/>
    <n v="77.099471800000003"/>
    <n v="28.425353099999999"/>
    <s v="Fast Food"/>
    <s v="Indian Rupees(Rs.)"/>
    <x v="0"/>
    <x v="0"/>
    <s v="No"/>
    <s v="No"/>
    <n v="1"/>
    <n v="6"/>
    <n v="150"/>
    <n v="3"/>
    <n v="2015"/>
    <n v="9"/>
    <n v="15"/>
    <d v="2015-09-15T00:00:00"/>
    <n v="1.8"/>
    <x v="0"/>
  </r>
  <r>
    <n v="18254541"/>
    <s v="Too Maach"/>
    <n v="1"/>
    <s v="Gurgaon"/>
    <s v="Sector 56"/>
    <n v="77.100030700000005"/>
    <n v="28.428682599999998"/>
    <s v="Bengali, North Indian"/>
    <s v="Indian Rupees(Rs.)"/>
    <x v="0"/>
    <x v="1"/>
    <s v="No"/>
    <s v="No"/>
    <n v="2"/>
    <n v="46"/>
    <n v="800"/>
    <n v="3.5"/>
    <n v="2015"/>
    <n v="9"/>
    <n v="11"/>
    <d v="2015-09-11T00:00:00"/>
    <n v="9.6"/>
    <x v="0"/>
  </r>
  <r>
    <n v="305140"/>
    <s v="Shivalik Tiffin Corner"/>
    <n v="1"/>
    <s v="Gurgaon"/>
    <s v="Sector 56"/>
    <n v="77.1072554"/>
    <n v="28.429880600000001"/>
    <s v="North Indian"/>
    <s v="Indian Rupees(Rs.)"/>
    <x v="0"/>
    <x v="0"/>
    <s v="No"/>
    <s v="No"/>
    <n v="1"/>
    <n v="2"/>
    <n v="150"/>
    <n v="1"/>
    <n v="2012"/>
    <n v="9"/>
    <n v="24"/>
    <d v="2012-09-24T00:00:00"/>
    <n v="1.8"/>
    <x v="0"/>
  </r>
  <r>
    <n v="18336484"/>
    <s v="Tandoori Adda"/>
    <n v="1"/>
    <s v="Gurgaon"/>
    <s v="Sector 7"/>
    <n v="77.014344600000001"/>
    <n v="28.470041599999998"/>
    <s v="North Indian, Mughlai, Chinese"/>
    <s v="Indian Rupees(Rs.)"/>
    <x v="0"/>
    <x v="1"/>
    <s v="No"/>
    <s v="No"/>
    <n v="1"/>
    <n v="32"/>
    <n v="450"/>
    <n v="3.2"/>
    <n v="2014"/>
    <n v="9"/>
    <n v="9"/>
    <d v="2014-09-09T00:00:00"/>
    <n v="5.4"/>
    <x v="0"/>
  </r>
  <r>
    <n v="1655"/>
    <s v="Sweets Corner"/>
    <n v="1"/>
    <s v="Gurgaon"/>
    <s v="Shopping Mall, DLF Phase 1"/>
    <n v="77.099343200000007"/>
    <n v="28.465885400000001"/>
    <s v="Mithai, North Indian, Chinese, Street Food"/>
    <s v="Indian Rupees(Rs.)"/>
    <x v="0"/>
    <x v="0"/>
    <s v="No"/>
    <s v="No"/>
    <n v="1"/>
    <n v="28"/>
    <n v="450"/>
    <n v="2.7"/>
    <n v="2012"/>
    <n v="9"/>
    <n v="4"/>
    <d v="2012-09-04T00:00:00"/>
    <n v="5.4"/>
    <x v="0"/>
  </r>
  <r>
    <n v="18025103"/>
    <s v="Biryani Art"/>
    <n v="1"/>
    <s v="Gurgaon"/>
    <s v="Supermart 1, DLF Phase 4"/>
    <n v="77.0870678"/>
    <n v="28.462560199999999"/>
    <s v="Hyderabadi, North Indian, Biryani"/>
    <s v="Indian Rupees(Rs.)"/>
    <x v="1"/>
    <x v="1"/>
    <s v="No"/>
    <s v="No"/>
    <n v="3"/>
    <n v="344"/>
    <n v="1100"/>
    <n v="4.0999999999999996"/>
    <n v="2012"/>
    <n v="9"/>
    <n v="23"/>
    <d v="2012-09-23T00:00:00"/>
    <n v="13.200000000000001"/>
    <x v="1"/>
  </r>
  <r>
    <n v="3700037"/>
    <s v="Le Dupleix"/>
    <n v="1"/>
    <s v="Puducherry"/>
    <s v="White Town"/>
    <n v="79.83376389"/>
    <n v="11.931044440000001"/>
    <s v="North Indian, French, Continental"/>
    <s v="Indian Rupees(Rs.)"/>
    <x v="0"/>
    <x v="0"/>
    <s v="No"/>
    <s v="No"/>
    <n v="4"/>
    <n v="456"/>
    <n v="1500"/>
    <n v="3.8"/>
    <n v="2015"/>
    <n v="1"/>
    <n v="19"/>
    <d v="2015-01-19T00:00:00"/>
    <n v="18"/>
    <x v="1"/>
  </r>
  <r>
    <n v="130888"/>
    <s v="The Black Sheep Bistro"/>
    <n v="1"/>
    <s v="Goa"/>
    <s v="Panaji"/>
    <n v="73.825363999999993"/>
    <n v="15.496162"/>
    <s v="Seafood, Continental, European, German"/>
    <s v="Indian Rupees(Rs.)"/>
    <x v="0"/>
    <x v="0"/>
    <s v="No"/>
    <s v="No"/>
    <n v="4"/>
    <n v="681"/>
    <n v="1500"/>
    <n v="4.7"/>
    <n v="2014"/>
    <n v="12"/>
    <n v="18"/>
    <d v="2014-12-18T00:00:00"/>
    <n v="18"/>
    <x v="1"/>
  </r>
  <r>
    <n v="3700036"/>
    <s v="Blueline - The Promenade"/>
    <n v="1"/>
    <s v="Puducherry"/>
    <s v="The Promenade, White Town"/>
    <n v="79.835755559999996"/>
    <n v="11.93315278"/>
    <s v="North Indian, Seafood, South Indian, Italian"/>
    <s v="Indian Rupees(Rs.)"/>
    <x v="0"/>
    <x v="0"/>
    <s v="No"/>
    <s v="No"/>
    <n v="4"/>
    <n v="192"/>
    <n v="1500"/>
    <n v="3.8"/>
    <n v="2010"/>
    <n v="11"/>
    <n v="20"/>
    <d v="2010-11-20T00:00:00"/>
    <n v="18"/>
    <x v="1"/>
  </r>
  <r>
    <n v="18446404"/>
    <s v="Chokola"/>
    <n v="1"/>
    <s v="Gurgaon"/>
    <s v="Udyog Vihar"/>
    <n v="77.080139000000003"/>
    <n v="28.510971399999999"/>
    <s v="Bakery, Desserts, Bakery"/>
    <s v="Indian Rupees(Rs.)"/>
    <x v="0"/>
    <x v="0"/>
    <s v="No"/>
    <s v="No"/>
    <n v="2"/>
    <n v="6"/>
    <n v="700"/>
    <n v="3.1"/>
    <n v="2013"/>
    <n v="9"/>
    <n v="6"/>
    <d v="2013-09-06T00:00:00"/>
    <n v="8.4"/>
    <x v="0"/>
  </r>
  <r>
    <n v="18435802"/>
    <s v="The Diet Kitchen"/>
    <n v="1"/>
    <s v="Gurgaon"/>
    <s v="Udyog Vihar"/>
    <n v="77.083562200000003"/>
    <n v="28.5009896"/>
    <s v="Continental, Healthy Food"/>
    <s v="Indian Rupees(Rs.)"/>
    <x v="0"/>
    <x v="1"/>
    <s v="No"/>
    <s v="No"/>
    <n v="2"/>
    <n v="7"/>
    <n v="700"/>
    <n v="3.3"/>
    <n v="2014"/>
    <n v="9"/>
    <n v="13"/>
    <d v="2014-09-13T00:00:00"/>
    <n v="8.4"/>
    <x v="0"/>
  </r>
  <r>
    <n v="18337882"/>
    <s v="Tpot"/>
    <n v="1"/>
    <s v="Gurgaon"/>
    <s v="Unitech Cyber Park, Sector 39, Gurgaon"/>
    <n v="77.056311399999998"/>
    <n v="28.4435939"/>
    <s v="Cafe"/>
    <s v="Indian Rupees(Rs.)"/>
    <x v="0"/>
    <x v="1"/>
    <s v="No"/>
    <s v="No"/>
    <n v="2"/>
    <n v="3"/>
    <n v="800"/>
    <n v="1"/>
    <n v="2011"/>
    <n v="9"/>
    <n v="15"/>
    <d v="2011-09-15T00:00:00"/>
    <n v="9.6"/>
    <x v="0"/>
  </r>
  <r>
    <n v="300082"/>
    <s v="The Lunch Break"/>
    <n v="1"/>
    <s v="Gurgaon"/>
    <s v="Vyapar Kendra, Sushant Lok"/>
    <n v="77.083562200000003"/>
    <n v="28.460470000000001"/>
    <s v="North Indian"/>
    <s v="Indian Rupees(Rs.)"/>
    <x v="0"/>
    <x v="0"/>
    <s v="No"/>
    <s v="No"/>
    <n v="1"/>
    <n v="7"/>
    <n v="200"/>
    <n v="2.9"/>
    <n v="2010"/>
    <n v="9"/>
    <n v="22"/>
    <d v="2010-09-22T00:00:00"/>
    <n v="2.4"/>
    <x v="0"/>
  </r>
  <r>
    <n v="9122"/>
    <s v="Alwar Sweets"/>
    <n v="1"/>
    <s v="Gurgaon"/>
    <s v="Vyapar Kendra, Sushant Lok"/>
    <n v="77.084281599999997"/>
    <n v="28.460359799999999"/>
    <s v="Mithai, Street Food"/>
    <s v="Indian Rupees(Rs.)"/>
    <x v="0"/>
    <x v="0"/>
    <s v="No"/>
    <s v="No"/>
    <n v="1"/>
    <n v="66"/>
    <n v="200"/>
    <n v="3.5"/>
    <n v="2015"/>
    <n v="9"/>
    <n v="11"/>
    <d v="2015-09-11T00:00:00"/>
    <n v="2.4"/>
    <x v="0"/>
  </r>
  <r>
    <n v="3100030"/>
    <s v="Kabab Studio"/>
    <n v="1"/>
    <s v="Mangalore"/>
    <s v="Goldfinch Hotel, Balmatta"/>
    <n v="74.850066670000004"/>
    <n v="12.87582222"/>
    <s v="North Indian, Mughlai"/>
    <s v="Indian Rupees(Rs.)"/>
    <x v="0"/>
    <x v="0"/>
    <s v="No"/>
    <s v="No"/>
    <n v="4"/>
    <n v="183"/>
    <n v="1500"/>
    <n v="3.5"/>
    <n v="2013"/>
    <n v="10"/>
    <n v="5"/>
    <d v="2013-10-05T00:00:00"/>
    <n v="18"/>
    <x v="1"/>
  </r>
  <r>
    <n v="302288"/>
    <s v="Tughlaq"/>
    <n v="1"/>
    <s v="Gurgaon"/>
    <s v="Cross Point Mall, DLF Phase 4"/>
    <n v="77.083909660000003"/>
    <n v="28.46844136"/>
    <s v="North Indian, Mughlai, Chinese, Seafood"/>
    <s v="Indian Rupees(Rs.)"/>
    <x v="0"/>
    <x v="1"/>
    <s v="No"/>
    <s v="No"/>
    <n v="3"/>
    <n v="351"/>
    <n v="1000"/>
    <n v="3.5"/>
    <n v="2018"/>
    <n v="8"/>
    <n v="1"/>
    <d v="2018-08-01T00:00:00"/>
    <n v="12"/>
    <x v="1"/>
  </r>
  <r>
    <n v="18439181"/>
    <s v="Global Local"/>
    <n v="1"/>
    <s v="Surat"/>
    <s v="Vesu"/>
    <n v="72.772697289999996"/>
    <n v="21.14956883"/>
    <s v="Modern Indian"/>
    <s v="Indian Rupees(Rs.)"/>
    <x v="0"/>
    <x v="0"/>
    <s v="No"/>
    <s v="No"/>
    <n v="4"/>
    <n v="47"/>
    <n v="1500"/>
    <n v="3.4"/>
    <n v="2010"/>
    <n v="10"/>
    <n v="3"/>
    <d v="2010-10-03T00:00:00"/>
    <n v="18"/>
    <x v="1"/>
  </r>
  <r>
    <n v="18409224"/>
    <s v="Pier 38"/>
    <n v="1"/>
    <s v="Gurgaon"/>
    <s v="Cyber Hub, DLF Cyber City"/>
    <n v="77.088642899999996"/>
    <n v="28.495069099999998"/>
    <s v="Persian, Arabian, Lebanese, North Indian"/>
    <s v="Indian Rupees(Rs.)"/>
    <x v="0"/>
    <x v="0"/>
    <s v="No"/>
    <s v="No"/>
    <n v="3"/>
    <n v="177"/>
    <n v="1200"/>
    <n v="4.5999999999999996"/>
    <n v="2015"/>
    <n v="8"/>
    <n v="8"/>
    <d v="2015-08-08T00:00:00"/>
    <n v="14.4"/>
    <x v="1"/>
  </r>
  <r>
    <n v="308357"/>
    <s v="Holy Smoke"/>
    <n v="1"/>
    <s v="Gurgaon"/>
    <s v="Cyber Hub, DLF Cyber City"/>
    <n v="77.088373200000007"/>
    <n v="28.494774199999998"/>
    <s v="Steak, American"/>
    <s v="Indian Rupees(Rs.)"/>
    <x v="1"/>
    <x v="0"/>
    <s v="No"/>
    <s v="No"/>
    <n v="3"/>
    <n v="313"/>
    <n v="1800"/>
    <n v="3.6"/>
    <n v="2018"/>
    <n v="8"/>
    <n v="17"/>
    <d v="2018-08-17T00:00:00"/>
    <n v="21.6"/>
    <x v="1"/>
  </r>
  <r>
    <n v="309883"/>
    <s v="Not Just Paranthas"/>
    <n v="1"/>
    <s v="Gurgaon"/>
    <s v="Cyber Hub, DLF Cyber City"/>
    <n v="77.088598000000005"/>
    <n v="28.495109599999999"/>
    <s v="North Indian"/>
    <s v="Indian Rupees(Rs.)"/>
    <x v="0"/>
    <x v="0"/>
    <s v="No"/>
    <s v="No"/>
    <n v="3"/>
    <n v="734"/>
    <n v="1100"/>
    <n v="3.6"/>
    <n v="2018"/>
    <n v="8"/>
    <n v="27"/>
    <d v="2018-08-27T00:00:00"/>
    <n v="13.200000000000001"/>
    <x v="1"/>
  </r>
  <r>
    <n v="4992"/>
    <s v="Knight Rider"/>
    <n v="1"/>
    <s v="Gurgaon"/>
    <s v="DLF Cyber City"/>
    <n v="77.093340699999999"/>
    <n v="28.487788200000001"/>
    <s v="North Indian, Continental"/>
    <s v="Indian Rupees(Rs.)"/>
    <x v="1"/>
    <x v="0"/>
    <s v="No"/>
    <s v="No"/>
    <n v="3"/>
    <n v="185"/>
    <n v="1200"/>
    <n v="3.1"/>
    <n v="2010"/>
    <n v="8"/>
    <n v="18"/>
    <d v="2010-08-18T00:00:00"/>
    <n v="14.4"/>
    <x v="1"/>
  </r>
  <r>
    <n v="5960"/>
    <s v="Escape Terrace Bar Kitchen"/>
    <n v="1"/>
    <s v="Gurgaon"/>
    <s v="DLF Galleria, DLF Phase 4"/>
    <n v="77.082213300000006"/>
    <n v="28.467154099999998"/>
    <s v="Finger Food"/>
    <s v="Indian Rupees(Rs.)"/>
    <x v="1"/>
    <x v="0"/>
    <s v="No"/>
    <s v="No"/>
    <n v="3"/>
    <n v="294"/>
    <n v="1700"/>
    <n v="3.4"/>
    <n v="2015"/>
    <n v="8"/>
    <n v="28"/>
    <d v="2015-08-28T00:00:00"/>
    <n v="20.400000000000002"/>
    <x v="1"/>
  </r>
  <r>
    <n v="4620"/>
    <s v="Sugar &amp; Spice - Le Marche"/>
    <n v="1"/>
    <s v="Gurgaon"/>
    <s v="DLF Galleria, DLF Phase 4"/>
    <n v="77.0812241"/>
    <n v="28.467148699999999"/>
    <s v="Bakery, Fast Food"/>
    <s v="Indian Rupees(Rs.)"/>
    <x v="0"/>
    <x v="0"/>
    <s v="No"/>
    <s v="No"/>
    <n v="2"/>
    <n v="88"/>
    <n v="800"/>
    <n v="2.4"/>
    <n v="2017"/>
    <n v="8"/>
    <n v="8"/>
    <d v="2017-08-08T00:00:00"/>
    <n v="9.6"/>
    <x v="0"/>
  </r>
  <r>
    <n v="8805"/>
    <s v="Italiano"/>
    <n v="1"/>
    <s v="Gurgaon"/>
    <s v="DLF Mega Mall, DLF Phase 1"/>
    <n v="77.093235030000002"/>
    <n v="28.47573225"/>
    <s v="Italian"/>
    <s v="Indian Rupees(Rs.)"/>
    <x v="0"/>
    <x v="0"/>
    <s v="No"/>
    <s v="No"/>
    <n v="3"/>
    <n v="49"/>
    <n v="1500"/>
    <n v="3"/>
    <n v="2010"/>
    <n v="8"/>
    <n v="14"/>
    <d v="2010-08-14T00:00:00"/>
    <n v="18"/>
    <x v="1"/>
  </r>
  <r>
    <n v="308605"/>
    <s v="Kangri"/>
    <n v="1"/>
    <s v="Gurgaon"/>
    <s v="DLF Phase 1"/>
    <n v="77.079352779999994"/>
    <n v="28.46121389"/>
    <s v="Kashmiri"/>
    <s v="Indian Rupees(Rs.)"/>
    <x v="0"/>
    <x v="0"/>
    <s v="No"/>
    <s v="No"/>
    <n v="2"/>
    <n v="84"/>
    <n v="750"/>
    <n v="3.4"/>
    <n v="2017"/>
    <n v="8"/>
    <n v="14"/>
    <d v="2017-08-14T00:00:00"/>
    <n v="9"/>
    <x v="0"/>
  </r>
  <r>
    <n v="312995"/>
    <s v="Biryani By Kilo"/>
    <n v="1"/>
    <s v="Gurgaon"/>
    <s v="DLF Phase 1"/>
    <n v="77.100287300000005"/>
    <n v="28.4780345"/>
    <s v="Biryani, Mughlai"/>
    <s v="Indian Rupees(Rs.)"/>
    <x v="0"/>
    <x v="1"/>
    <s v="No"/>
    <s v="No"/>
    <n v="2"/>
    <n v="403"/>
    <n v="700"/>
    <n v="3.9"/>
    <n v="2011"/>
    <n v="8"/>
    <n v="3"/>
    <d v="2011-08-03T00:00:00"/>
    <n v="8.4"/>
    <x v="0"/>
  </r>
  <r>
    <n v="18431563"/>
    <s v="The Royal"/>
    <n v="1"/>
    <s v="Gurgaon"/>
    <s v="DLF Phase 3"/>
    <n v="77.093408699999998"/>
    <n v="28.4936446"/>
    <s v="Fast Food, Beverages"/>
    <s v="Indian Rupees(Rs.)"/>
    <x v="0"/>
    <x v="0"/>
    <s v="No"/>
    <s v="No"/>
    <n v="2"/>
    <n v="15"/>
    <n v="550"/>
    <n v="3.3"/>
    <n v="2010"/>
    <n v="8"/>
    <n v="25"/>
    <d v="2010-08-25T00:00:00"/>
    <n v="6.6000000000000005"/>
    <x v="0"/>
  </r>
  <r>
    <n v="18352208"/>
    <s v="Bake-a-boo"/>
    <n v="1"/>
    <s v="Gurgaon"/>
    <s v="DLF Phase 3"/>
    <n v="77.096233409999996"/>
    <n v="28.490257119999999"/>
    <s v="Bakery"/>
    <s v="Indian Rupees(Rs.)"/>
    <x v="0"/>
    <x v="1"/>
    <s v="No"/>
    <s v="No"/>
    <n v="1"/>
    <n v="55"/>
    <n v="200"/>
    <n v="3.7"/>
    <n v="2018"/>
    <n v="8"/>
    <n v="11"/>
    <d v="2018-08-11T00:00:00"/>
    <n v="2.4"/>
    <x v="0"/>
  </r>
  <r>
    <n v="18025125"/>
    <s v="World In A Box"/>
    <n v="1"/>
    <s v="Gurgaon"/>
    <s v="DLF Phase 4"/>
    <n v="77.096600800000004"/>
    <n v="28.483418100000002"/>
    <s v="Healthy Food, European, Continental, Salad"/>
    <s v="Indian Rupees(Rs.)"/>
    <x v="0"/>
    <x v="1"/>
    <s v="No"/>
    <s v="No"/>
    <n v="2"/>
    <n v="461"/>
    <n v="750"/>
    <n v="3.6"/>
    <n v="2010"/>
    <n v="8"/>
    <n v="16"/>
    <d v="2010-08-16T00:00:00"/>
    <n v="9"/>
    <x v="0"/>
  </r>
  <r>
    <n v="307366"/>
    <s v="Bizibean"/>
    <n v="1"/>
    <s v="Gurgaon"/>
    <s v="DLF South Point Mall, Golf Course Road"/>
    <n v="77.099208399999995"/>
    <n v="28.448074699999999"/>
    <s v="Cafe"/>
    <s v="Indian Rupees(Rs.)"/>
    <x v="0"/>
    <x v="0"/>
    <s v="No"/>
    <s v="No"/>
    <n v="2"/>
    <n v="59"/>
    <n v="550"/>
    <n v="3.6"/>
    <n v="2015"/>
    <n v="8"/>
    <n v="7"/>
    <d v="2015-08-07T00:00:00"/>
    <n v="6.6000000000000005"/>
    <x v="0"/>
  </r>
  <r>
    <n v="18366026"/>
    <s v="ChandChini"/>
    <n v="1"/>
    <s v="Gurgaon"/>
    <s v="DLF South Point Mall, Golf Course Road"/>
    <n v="77.099390029999995"/>
    <n v="28.4478212"/>
    <s v="North Indian, Mithai, Chinese, Street Food"/>
    <s v="Indian Rupees(Rs.)"/>
    <x v="1"/>
    <x v="0"/>
    <s v="No"/>
    <s v="No"/>
    <n v="2"/>
    <n v="40"/>
    <n v="800"/>
    <n v="3.8"/>
    <n v="2011"/>
    <n v="8"/>
    <n v="17"/>
    <d v="2011-08-17T00:00:00"/>
    <n v="9.6"/>
    <x v="0"/>
  </r>
  <r>
    <n v="18369321"/>
    <s v="Pukhtaan-The Royal Taste of India"/>
    <n v="1"/>
    <s v="Patna"/>
    <s v="Fraser Road Area"/>
    <n v="0"/>
    <n v="0"/>
    <s v="North Indian, Chinese"/>
    <s v="Indian Rupees(Rs.)"/>
    <x v="0"/>
    <x v="0"/>
    <s v="No"/>
    <s v="No"/>
    <n v="4"/>
    <n v="32"/>
    <n v="1500"/>
    <n v="3.5"/>
    <n v="2013"/>
    <n v="7"/>
    <n v="1"/>
    <d v="2013-07-01T00:00:00"/>
    <n v="18"/>
    <x v="1"/>
  </r>
  <r>
    <n v="3400350"/>
    <s v="Bon Barbecue"/>
    <n v="1"/>
    <s v="Agra"/>
    <s v="Tajganj"/>
    <n v="0"/>
    <n v="0"/>
    <s v="North Indian, Chinese, Continental"/>
    <s v="Indian Rupees(Rs.)"/>
    <x v="0"/>
    <x v="0"/>
    <s v="No"/>
    <s v="No"/>
    <n v="4"/>
    <n v="57"/>
    <n v="1500"/>
    <n v="3.8"/>
    <n v="2018"/>
    <n v="6"/>
    <n v="20"/>
    <d v="2018-06-20T00:00:00"/>
    <n v="18"/>
    <x v="1"/>
  </r>
  <r>
    <n v="306880"/>
    <s v="Just for Chai"/>
    <n v="1"/>
    <s v="Gurgaon"/>
    <s v="Golf Course Road"/>
    <n v="77.102531299999995"/>
    <n v="28.4411247"/>
    <s v="Cafe"/>
    <s v="Indian Rupees(Rs.)"/>
    <x v="0"/>
    <x v="0"/>
    <s v="No"/>
    <s v="No"/>
    <n v="1"/>
    <n v="116"/>
    <n v="450"/>
    <n v="3.5"/>
    <n v="2016"/>
    <n v="8"/>
    <n v="5"/>
    <d v="2016-08-05T00:00:00"/>
    <n v="5.4"/>
    <x v="0"/>
  </r>
  <r>
    <n v="3200021"/>
    <s v="That Place"/>
    <n v="1"/>
    <s v="Vadodara"/>
    <s v="Alkapuri"/>
    <n v="0"/>
    <n v="0"/>
    <s v="Italian, Mexican, Continental"/>
    <s v="Indian Rupees(Rs.)"/>
    <x v="0"/>
    <x v="0"/>
    <s v="No"/>
    <s v="No"/>
    <n v="4"/>
    <n v="276"/>
    <n v="1500"/>
    <n v="4.4000000000000004"/>
    <n v="2016"/>
    <n v="6"/>
    <n v="28"/>
    <d v="2016-06-28T00:00:00"/>
    <n v="18"/>
    <x v="1"/>
  </r>
  <r>
    <n v="3600436"/>
    <s v="The Barge Restaurant"/>
    <n v="1"/>
    <s v="Mysore"/>
    <s v="Vijay Nagar"/>
    <n v="0"/>
    <n v="0"/>
    <s v="Continental, Chinese, North Indian"/>
    <s v="Indian Rupees(Rs.)"/>
    <x v="0"/>
    <x v="0"/>
    <s v="No"/>
    <s v="No"/>
    <n v="4"/>
    <n v="11"/>
    <n v="1500"/>
    <n v="3.3"/>
    <n v="2018"/>
    <n v="11"/>
    <n v="6"/>
    <d v="2018-11-06T00:00:00"/>
    <n v="18"/>
    <x v="1"/>
  </r>
  <r>
    <n v="307533"/>
    <s v="Bar Code - Leisure Inn"/>
    <n v="1"/>
    <s v="Gurgaon"/>
    <s v="Leisure Inn, Sector 14, Gurgaon"/>
    <n v="77.039517200000006"/>
    <n v="28.4705263"/>
    <s v="Finger Food"/>
    <s v="Indian Rupees(Rs.)"/>
    <x v="1"/>
    <x v="0"/>
    <s v="No"/>
    <s v="No"/>
    <n v="3"/>
    <n v="6"/>
    <n v="1900"/>
    <n v="3"/>
    <n v="2017"/>
    <n v="8"/>
    <n v="26"/>
    <d v="2017-08-26T00:00:00"/>
    <n v="22.8"/>
    <x v="1"/>
  </r>
  <r>
    <n v="307426"/>
    <s v="Outback Bar and Grill - Leisure Inn"/>
    <n v="1"/>
    <s v="Gurgaon"/>
    <s v="Leisure Inn, Sector 14, Gurgaon"/>
    <n v="77.039670200000003"/>
    <n v="28.470498899999999"/>
    <s v="North Indian, Finger Food"/>
    <s v="Indian Rupees(Rs.)"/>
    <x v="1"/>
    <x v="0"/>
    <s v="No"/>
    <s v="No"/>
    <n v="3"/>
    <n v="10"/>
    <n v="1200"/>
    <n v="3"/>
    <n v="2011"/>
    <n v="8"/>
    <n v="27"/>
    <d v="2011-08-27T00:00:00"/>
    <n v="14.4"/>
    <x v="1"/>
  </r>
  <r>
    <n v="2064"/>
    <s v="Al Kabab"/>
    <n v="1"/>
    <s v="Gurgaon"/>
    <s v="MGF Metropolitan Mall, MG Road"/>
    <n v="77.0803248"/>
    <n v="28.4803301"/>
    <s v="North Indian, Mughlai"/>
    <s v="Indian Rupees(Rs.)"/>
    <x v="0"/>
    <x v="1"/>
    <s v="No"/>
    <s v="No"/>
    <n v="2"/>
    <n v="67"/>
    <n v="800"/>
    <n v="2.7"/>
    <n v="2012"/>
    <n v="8"/>
    <n v="21"/>
    <d v="2012-08-21T00:00:00"/>
    <n v="9.6"/>
    <x v="0"/>
  </r>
  <r>
    <n v="18350120"/>
    <s v="Ko Jitters"/>
    <n v="1"/>
    <s v="Gurgaon"/>
    <s v="Old Railway Road"/>
    <n v="77.016686399999998"/>
    <n v="28.467850599999998"/>
    <s v="Fast Food, Beverages"/>
    <s v="Indian Rupees(Rs.)"/>
    <x v="0"/>
    <x v="0"/>
    <s v="No"/>
    <s v="No"/>
    <n v="1"/>
    <n v="6"/>
    <n v="450"/>
    <n v="3"/>
    <n v="2017"/>
    <n v="8"/>
    <n v="3"/>
    <d v="2017-08-03T00:00:00"/>
    <n v="5.4"/>
    <x v="0"/>
  </r>
  <r>
    <n v="17977759"/>
    <s v="Sanjha Chula"/>
    <n v="1"/>
    <s v="Gurgaon"/>
    <s v="Old Railway Road"/>
    <n v="77.020051199999997"/>
    <n v="28.457054500000002"/>
    <s v="North Indian"/>
    <s v="Indian Rupees(Rs.)"/>
    <x v="0"/>
    <x v="0"/>
    <s v="No"/>
    <s v="No"/>
    <n v="2"/>
    <n v="6"/>
    <n v="700"/>
    <n v="3"/>
    <n v="2015"/>
    <n v="8"/>
    <n v="19"/>
    <d v="2015-08-19T00:00:00"/>
    <n v="8.4"/>
    <x v="0"/>
  </r>
  <r>
    <n v="18311942"/>
    <s v="Darjeeling Kanchanjanga Momos"/>
    <n v="1"/>
    <s v="Gurgaon"/>
    <s v="Palam Vihar"/>
    <n v="77.040929599999998"/>
    <n v="28.5118498"/>
    <s v="Chinese, Fast Food"/>
    <s v="Indian Rupees(Rs.)"/>
    <x v="0"/>
    <x v="0"/>
    <s v="No"/>
    <s v="No"/>
    <n v="1"/>
    <n v="4"/>
    <n v="200"/>
    <n v="2.9"/>
    <n v="2018"/>
    <n v="8"/>
    <n v="15"/>
    <d v="2018-08-15T00:00:00"/>
    <n v="2.4"/>
    <x v="0"/>
  </r>
  <r>
    <n v="5106"/>
    <s v="Sangam Sweets"/>
    <n v="1"/>
    <s v="Gurgaon"/>
    <s v="Palam Vihar"/>
    <n v="77.037364199999999"/>
    <n v="28.5176801"/>
    <s v="Street Food, Mithai, South Indian, North Indian, Chinese"/>
    <s v="Indian Rupees(Rs.)"/>
    <x v="0"/>
    <x v="1"/>
    <s v="No"/>
    <s v="No"/>
    <n v="1"/>
    <n v="9"/>
    <n v="250"/>
    <n v="2.5"/>
    <n v="2016"/>
    <n v="8"/>
    <n v="2"/>
    <d v="2016-08-02T00:00:00"/>
    <n v="3"/>
    <x v="0"/>
  </r>
  <r>
    <n v="18476498"/>
    <s v="Honey Hot &amp; Spicy"/>
    <n v="1"/>
    <s v="Gurgaon"/>
    <s v="Palam Vihar"/>
    <n v="0"/>
    <n v="0"/>
    <s v="North Indian, Chinese"/>
    <s v="Indian Rupees(Rs.)"/>
    <x v="0"/>
    <x v="0"/>
    <s v="No"/>
    <s v="No"/>
    <n v="1"/>
    <n v="1"/>
    <n v="250"/>
    <n v="1"/>
    <n v="2015"/>
    <n v="8"/>
    <n v="11"/>
    <d v="2015-08-11T00:00:00"/>
    <n v="3"/>
    <x v="0"/>
  </r>
  <r>
    <n v="312269"/>
    <s v="Chacha's Take Away"/>
    <n v="1"/>
    <s v="Gurgaon"/>
    <s v="Qutab Plaza, DLF Phase 1"/>
    <n v="77.102040599999995"/>
    <n v="28.471882300000001"/>
    <s v="North Indian, Mughlai"/>
    <s v="Indian Rupees(Rs.)"/>
    <x v="0"/>
    <x v="1"/>
    <s v="No"/>
    <s v="No"/>
    <n v="2"/>
    <n v="16"/>
    <n v="700"/>
    <n v="2.8"/>
    <n v="2010"/>
    <n v="8"/>
    <n v="2"/>
    <d v="2010-08-02T00:00:00"/>
    <n v="8.4"/>
    <x v="0"/>
  </r>
  <r>
    <n v="606"/>
    <s v="Cafe Coffee Day"/>
    <n v="1"/>
    <s v="Gurgaon"/>
    <s v="Sector 14"/>
    <n v="77.046327000000005"/>
    <n v="28.477505099999998"/>
    <s v="Cafe"/>
    <s v="Indian Rupees(Rs.)"/>
    <x v="0"/>
    <x v="0"/>
    <s v="No"/>
    <s v="No"/>
    <n v="1"/>
    <n v="34"/>
    <n v="450"/>
    <n v="2.8"/>
    <n v="2015"/>
    <n v="8"/>
    <n v="21"/>
    <d v="2015-08-21T00:00:00"/>
    <n v="5.4"/>
    <x v="0"/>
  </r>
  <r>
    <n v="18337904"/>
    <s v="Keventers"/>
    <n v="1"/>
    <s v="Gurgaon"/>
    <s v="Sector 14"/>
    <n v="77.048104100000003"/>
    <n v="28.473649500000001"/>
    <s v="Beverages"/>
    <s v="Indian Rupees(Rs.)"/>
    <x v="0"/>
    <x v="0"/>
    <s v="No"/>
    <s v="No"/>
    <n v="1"/>
    <n v="18"/>
    <n v="250"/>
    <n v="2.6"/>
    <n v="2012"/>
    <n v="8"/>
    <n v="7"/>
    <d v="2012-08-07T00:00:00"/>
    <n v="3"/>
    <x v="0"/>
  </r>
  <r>
    <n v="18372325"/>
    <s v="Tpot"/>
    <n v="1"/>
    <s v="Gurgaon"/>
    <s v="Sector 21"/>
    <n v="77.071264499999998"/>
    <n v="28.5096025"/>
    <s v="Cafe"/>
    <s v="Indian Rupees(Rs.)"/>
    <x v="0"/>
    <x v="1"/>
    <s v="No"/>
    <s v="No"/>
    <n v="2"/>
    <n v="3"/>
    <n v="800"/>
    <n v="1"/>
    <n v="2012"/>
    <n v="8"/>
    <n v="8"/>
    <d v="2012-08-08T00:00:00"/>
    <n v="9.6"/>
    <x v="0"/>
  </r>
  <r>
    <n v="313105"/>
    <s v="Machan"/>
    <n v="1"/>
    <s v="Gurgaon"/>
    <s v="Sector 29"/>
    <n v="77.064406399999996"/>
    <n v="28.466427700000001"/>
    <s v="North Indian, Chinese"/>
    <s v="Indian Rupees(Rs.)"/>
    <x v="1"/>
    <x v="0"/>
    <s v="No"/>
    <s v="No"/>
    <n v="2"/>
    <n v="88"/>
    <n v="900"/>
    <n v="3.3"/>
    <n v="2011"/>
    <n v="8"/>
    <n v="7"/>
    <d v="2011-08-07T00:00:00"/>
    <n v="10.8"/>
    <x v="1"/>
  </r>
  <r>
    <n v="18365987"/>
    <s v="Matchbox"/>
    <n v="1"/>
    <s v="Gurgaon"/>
    <s v="Sector 29"/>
    <n v="77.062607499999999"/>
    <n v="28.4682268"/>
    <s v="Continental, North Indian, Chinese"/>
    <s v="Indian Rupees(Rs.)"/>
    <x v="1"/>
    <x v="0"/>
    <s v="No"/>
    <s v="No"/>
    <n v="3"/>
    <n v="245"/>
    <n v="1500"/>
    <n v="4.8"/>
    <n v="2014"/>
    <n v="8"/>
    <n v="14"/>
    <d v="2014-08-14T00:00:00"/>
    <n v="18"/>
    <x v="1"/>
  </r>
  <r>
    <n v="18337894"/>
    <s v="Prankster"/>
    <n v="1"/>
    <s v="Gurgaon"/>
    <s v="Sector 29"/>
    <n v="77.063357300000007"/>
    <n v="28.4691662"/>
    <s v="Modern Indian, North Indian"/>
    <s v="Indian Rupees(Rs.)"/>
    <x v="1"/>
    <x v="0"/>
    <s v="No"/>
    <s v="No"/>
    <n v="3"/>
    <n v="1478"/>
    <n v="1500"/>
    <n v="4.8"/>
    <n v="2017"/>
    <n v="8"/>
    <n v="7"/>
    <d v="2017-08-07T00:00:00"/>
    <n v="18"/>
    <x v="1"/>
  </r>
  <r>
    <n v="17953909"/>
    <s v="Punjabi by Nature"/>
    <n v="1"/>
    <s v="Gurgaon"/>
    <s v="Sector 29"/>
    <n v="77.062427700000001"/>
    <n v="28.469195599999999"/>
    <s v="North Indian"/>
    <s v="Indian Rupees(Rs.)"/>
    <x v="1"/>
    <x v="1"/>
    <s v="No"/>
    <s v="No"/>
    <n v="3"/>
    <n v="302"/>
    <n v="1500"/>
    <n v="3.6"/>
    <n v="2014"/>
    <n v="8"/>
    <n v="3"/>
    <d v="2014-08-03T00:00:00"/>
    <n v="18"/>
    <x v="1"/>
  </r>
  <r>
    <n v="305272"/>
    <s v="Starbucks"/>
    <n v="1"/>
    <s v="Gurgaon"/>
    <s v="Sector 29"/>
    <n v="77.063237099999995"/>
    <n v="28.468377"/>
    <s v="Cafe"/>
    <s v="Indian Rupees(Rs.)"/>
    <x v="0"/>
    <x v="0"/>
    <s v="No"/>
    <s v="No"/>
    <n v="2"/>
    <n v="269"/>
    <n v="700"/>
    <n v="3.7"/>
    <n v="2012"/>
    <n v="8"/>
    <n v="14"/>
    <d v="2012-08-14T00:00:00"/>
    <n v="8.4"/>
    <x v="0"/>
  </r>
  <r>
    <n v="18261703"/>
    <s v="Barcelos"/>
    <n v="1"/>
    <s v="Gurgaon"/>
    <s v="Sector 29"/>
    <n v="77.062402500000005"/>
    <n v="28.469155199999999"/>
    <s v="Portuguese, African, Lebanese"/>
    <s v="Indian Rupees(Rs.)"/>
    <x v="1"/>
    <x v="0"/>
    <s v="No"/>
    <s v="No"/>
    <n v="3"/>
    <n v="322"/>
    <n v="1400"/>
    <n v="4"/>
    <n v="2013"/>
    <n v="8"/>
    <n v="8"/>
    <d v="2013-08-08T00:00:00"/>
    <n v="16.8"/>
    <x v="1"/>
  </r>
  <r>
    <n v="18241877"/>
    <s v="Fees - The Cloud Kitchen"/>
    <n v="1"/>
    <s v="Gurgaon"/>
    <s v="Sector 31"/>
    <n v="77.051454199999995"/>
    <n v="28.451553799999999"/>
    <s v="North Indian, Mughlai"/>
    <s v="Indian Rupees(Rs.)"/>
    <x v="0"/>
    <x v="0"/>
    <s v="No"/>
    <s v="No"/>
    <n v="2"/>
    <n v="5"/>
    <n v="850"/>
    <n v="2.9"/>
    <n v="2017"/>
    <n v="8"/>
    <n v="19"/>
    <d v="2017-08-19T00:00:00"/>
    <n v="10.200000000000001"/>
    <x v="1"/>
  </r>
  <r>
    <n v="309543"/>
    <s v="Bikkgane Biryani"/>
    <n v="1"/>
    <s v="Gurgaon"/>
    <s v="Sector 31"/>
    <n v="77.050530499999994"/>
    <n v="28.452804700000002"/>
    <s v="Biryani, North Indian, Hyderabadi"/>
    <s v="Indian Rupees(Rs.)"/>
    <x v="1"/>
    <x v="1"/>
    <s v="No"/>
    <s v="No"/>
    <n v="2"/>
    <n v="530"/>
    <n v="800"/>
    <n v="4"/>
    <n v="2011"/>
    <n v="8"/>
    <n v="20"/>
    <d v="2011-08-20T00:00:00"/>
    <n v="9.6"/>
    <x v="0"/>
  </r>
  <r>
    <n v="18291450"/>
    <s v="Choudhary Gohana Famous Jalebi"/>
    <n v="1"/>
    <s v="Gurgaon"/>
    <s v="Sector 45"/>
    <n v="77.059977900000007"/>
    <n v="28.4341404"/>
    <s v="Mithai, Street Food"/>
    <s v="Indian Rupees(Rs.)"/>
    <x v="0"/>
    <x v="0"/>
    <s v="No"/>
    <s v="No"/>
    <n v="1"/>
    <n v="10"/>
    <n v="200"/>
    <n v="3.2"/>
    <n v="2011"/>
    <n v="8"/>
    <n v="6"/>
    <d v="2011-08-06T00:00:00"/>
    <n v="2.4"/>
    <x v="0"/>
  </r>
  <r>
    <n v="18291213"/>
    <s v="Kehar Sweets And Snacks"/>
    <n v="1"/>
    <s v="Gurgaon"/>
    <s v="Sector 45"/>
    <n v="77.059563299999994"/>
    <n v="28.4346657"/>
    <s v="Mithai, Street Food"/>
    <s v="Indian Rupees(Rs.)"/>
    <x v="0"/>
    <x v="0"/>
    <s v="No"/>
    <s v="No"/>
    <n v="1"/>
    <n v="1"/>
    <n v="100"/>
    <n v="1"/>
    <n v="2011"/>
    <n v="8"/>
    <n v="11"/>
    <d v="2011-08-11T00:00:00"/>
    <n v="1.2"/>
    <x v="0"/>
  </r>
  <r>
    <n v="18289241"/>
    <s v="Dancing Turkeys"/>
    <n v="1"/>
    <s v="Gurgaon"/>
    <s v="Sector 50"/>
    <n v="77.071013899999997"/>
    <n v="28.4477683"/>
    <s v="Continental"/>
    <s v="Indian Rupees(Rs.)"/>
    <x v="0"/>
    <x v="0"/>
    <s v="No"/>
    <s v="No"/>
    <n v="2"/>
    <n v="17"/>
    <n v="800"/>
    <n v="3.3"/>
    <n v="2018"/>
    <n v="8"/>
    <n v="14"/>
    <d v="2018-08-14T00:00:00"/>
    <n v="9.6"/>
    <x v="0"/>
  </r>
  <r>
    <n v="18124345"/>
    <s v="Green Chick Chop"/>
    <n v="1"/>
    <s v="Gurgaon"/>
    <s v="Sector 56"/>
    <n v="77.099298300000001"/>
    <n v="28.425037499999998"/>
    <s v="Raw Meats, Fast Food"/>
    <s v="Indian Rupees(Rs.)"/>
    <x v="0"/>
    <x v="0"/>
    <s v="No"/>
    <s v="No"/>
    <n v="1"/>
    <n v="4"/>
    <n v="350"/>
    <n v="2.9"/>
    <n v="2016"/>
    <n v="8"/>
    <n v="24"/>
    <d v="2016-08-24T00:00:00"/>
    <n v="4.2"/>
    <x v="0"/>
  </r>
  <r>
    <n v="310235"/>
    <s v="Munch"/>
    <n v="1"/>
    <s v="Gurgaon"/>
    <s v="Sector 56"/>
    <n v="77.134957200000002"/>
    <n v="28.434588999999999"/>
    <s v="North Indian, South Indian, Fast Food"/>
    <s v="Indian Rupees(Rs.)"/>
    <x v="0"/>
    <x v="1"/>
    <s v="No"/>
    <s v="No"/>
    <n v="2"/>
    <n v="9"/>
    <n v="700"/>
    <n v="3.1"/>
    <n v="2011"/>
    <n v="8"/>
    <n v="11"/>
    <d v="2011-08-11T00:00:00"/>
    <n v="8.4"/>
    <x v="0"/>
  </r>
  <r>
    <n v="18419894"/>
    <s v="The Punjab Kitchen"/>
    <n v="1"/>
    <s v="Gurgaon"/>
    <s v="Sector 56"/>
    <n v="77.112886000000003"/>
    <n v="28.413665000000002"/>
    <s v="North Indian"/>
    <s v="Indian Rupees(Rs.)"/>
    <x v="0"/>
    <x v="1"/>
    <s v="No"/>
    <s v="No"/>
    <n v="1"/>
    <n v="37"/>
    <n v="350"/>
    <n v="3.9"/>
    <n v="2018"/>
    <n v="8"/>
    <n v="22"/>
    <d v="2018-08-22T00:00:00"/>
    <n v="4.2"/>
    <x v="0"/>
  </r>
  <r>
    <n v="18292438"/>
    <s v="Moti Mahal Delux"/>
    <n v="1"/>
    <s v="Gurgaon"/>
    <s v="Sohna Road"/>
    <n v="77.038185799999994"/>
    <n v="28.426830200000001"/>
    <s v="North Indian, Mughlai"/>
    <s v="Indian Rupees(Rs.)"/>
    <x v="1"/>
    <x v="1"/>
    <s v="No"/>
    <s v="No"/>
    <n v="3"/>
    <n v="32"/>
    <n v="1000"/>
    <n v="3.2"/>
    <n v="2013"/>
    <n v="8"/>
    <n v="15"/>
    <d v="2013-08-15T00:00:00"/>
    <n v="12"/>
    <x v="1"/>
  </r>
  <r>
    <n v="18423106"/>
    <s v="Sugarcraft Patisserie"/>
    <n v="1"/>
    <s v="Gurgaon"/>
    <s v="Sohna Road"/>
    <n v="77.048485799999995"/>
    <n v="28.411726699999999"/>
    <s v="Bakery"/>
    <s v="Indian Rupees(Rs.)"/>
    <x v="0"/>
    <x v="0"/>
    <s v="No"/>
    <s v="No"/>
    <n v="2"/>
    <n v="16"/>
    <n v="800"/>
    <n v="3.3"/>
    <n v="2010"/>
    <n v="8"/>
    <n v="6"/>
    <d v="2010-08-06T00:00:00"/>
    <n v="9.6"/>
    <x v="0"/>
  </r>
  <r>
    <n v="18322684"/>
    <s v="56 Fresca"/>
    <n v="1"/>
    <s v="Gurgaon"/>
    <s v="Sohna Road"/>
    <n v="77.044707799999998"/>
    <n v="28.406072300000002"/>
    <s v="Italian"/>
    <s v="Indian Rupees(Rs.)"/>
    <x v="1"/>
    <x v="1"/>
    <s v="No"/>
    <s v="No"/>
    <n v="2"/>
    <n v="30"/>
    <n v="750"/>
    <n v="3.7"/>
    <n v="2010"/>
    <n v="8"/>
    <n v="21"/>
    <d v="2010-08-21T00:00:00"/>
    <n v="9"/>
    <x v="0"/>
  </r>
  <r>
    <n v="305662"/>
    <s v="Purani Dilli's Al Karam Kebab House"/>
    <n v="1"/>
    <s v="Gurgaon"/>
    <s v="Supermart 1, DLF Phase 4"/>
    <n v="77.087295280000006"/>
    <n v="28.462431259999999"/>
    <s v="North Indian, Mughlai, Biryani"/>
    <s v="Indian Rupees(Rs.)"/>
    <x v="0"/>
    <x v="1"/>
    <s v="No"/>
    <s v="No"/>
    <n v="2"/>
    <n v="483"/>
    <n v="950"/>
    <n v="3.4"/>
    <n v="2012"/>
    <n v="8"/>
    <n v="10"/>
    <d v="2012-08-10T00:00:00"/>
    <n v="11.4"/>
    <x v="1"/>
  </r>
  <r>
    <n v="306401"/>
    <s v="Patiala Shahi"/>
    <n v="1"/>
    <s v="Gurgaon"/>
    <s v="Supermart 1, DLF Phase 4"/>
    <n v="77.086850100000007"/>
    <n v="28.462509399999998"/>
    <s v="North Indian, Mughlai"/>
    <s v="Indian Rupees(Rs.)"/>
    <x v="0"/>
    <x v="1"/>
    <s v="No"/>
    <s v="No"/>
    <n v="2"/>
    <n v="118"/>
    <n v="800"/>
    <n v="3.5"/>
    <n v="2015"/>
    <n v="8"/>
    <n v="28"/>
    <d v="2015-08-28T00:00:00"/>
    <n v="9.6"/>
    <x v="0"/>
  </r>
  <r>
    <n v="311837"/>
    <s v="Organic Express"/>
    <n v="1"/>
    <s v="Gurgaon"/>
    <s v="Sushant Lok"/>
    <n v="77.081954999999994"/>
    <n v="28.452041999999999"/>
    <s v="Healthy Food, North Indian, Italian, Salad"/>
    <s v="Indian Rupees(Rs.)"/>
    <x v="0"/>
    <x v="1"/>
    <s v="No"/>
    <s v="No"/>
    <n v="2"/>
    <n v="20"/>
    <n v="700"/>
    <n v="3.4"/>
    <n v="2010"/>
    <n v="8"/>
    <n v="2"/>
    <d v="2010-08-02T00:00:00"/>
    <n v="8.4"/>
    <x v="0"/>
  </r>
  <r>
    <n v="4185"/>
    <s v="Raj Xpresso"/>
    <n v="1"/>
    <s v="Gurgaon"/>
    <s v="Udyog Vihar"/>
    <n v="77.083834999999993"/>
    <n v="28.506391000000001"/>
    <s v="North Indian, Chinese"/>
    <s v="Indian Rupees(Rs.)"/>
    <x v="0"/>
    <x v="0"/>
    <s v="No"/>
    <s v="No"/>
    <n v="2"/>
    <n v="13"/>
    <n v="650"/>
    <n v="2.9"/>
    <n v="2016"/>
    <n v="8"/>
    <n v="11"/>
    <d v="2016-08-11T00:00:00"/>
    <n v="7.8"/>
    <x v="0"/>
  </r>
  <r>
    <n v="300652"/>
    <s v="Orange Chopsticks"/>
    <n v="1"/>
    <s v="Gurgaon"/>
    <s v="Unitech Infospace, Sector 21, Gurgaon"/>
    <n v="77.071443419999994"/>
    <n v="28.509542039999999"/>
    <s v="Chinese, Thai, Asian"/>
    <s v="Indian Rupees(Rs.)"/>
    <x v="1"/>
    <x v="1"/>
    <s v="No"/>
    <s v="No"/>
    <n v="3"/>
    <n v="200"/>
    <n v="1300"/>
    <n v="3.5"/>
    <n v="2013"/>
    <n v="8"/>
    <n v="20"/>
    <d v="2013-08-20T00:00:00"/>
    <n v="15.6"/>
    <x v="1"/>
  </r>
  <r>
    <n v="18466966"/>
    <s v="Indo Chinese"/>
    <n v="1"/>
    <s v="Gurgaon"/>
    <s v="Vyapar Kendra, Sushant Lok"/>
    <n v="0"/>
    <n v="0"/>
    <s v="North Indian, Chinese"/>
    <s v="Indian Rupees(Rs.)"/>
    <x v="0"/>
    <x v="0"/>
    <s v="No"/>
    <s v="No"/>
    <n v="1"/>
    <n v="12"/>
    <n v="200"/>
    <n v="3.2"/>
    <n v="2012"/>
    <n v="8"/>
    <n v="24"/>
    <d v="2012-08-24T00:00:00"/>
    <n v="2.4"/>
    <x v="0"/>
  </r>
  <r>
    <n v="306043"/>
    <s v="Woods Spice"/>
    <n v="1"/>
    <s v="Gurgaon"/>
    <s v="Woods Resort, Gurgaon"/>
    <n v="77.057347500000006"/>
    <n v="28.442808100000001"/>
    <s v="Continental, North Indian"/>
    <s v="Indian Rupees(Rs.)"/>
    <x v="1"/>
    <x v="0"/>
    <s v="No"/>
    <s v="No"/>
    <n v="3"/>
    <n v="36"/>
    <n v="1300"/>
    <n v="3.2"/>
    <n v="2012"/>
    <n v="8"/>
    <n v="13"/>
    <d v="2012-08-13T00:00:00"/>
    <n v="15.6"/>
    <x v="1"/>
  </r>
  <r>
    <n v="309015"/>
    <s v="Bunker"/>
    <n v="1"/>
    <s v="Gurgaon"/>
    <s v="Cross Point Mall, DLF Phase 4"/>
    <n v="77.083112600000007"/>
    <n v="28.468226699999999"/>
    <s v="Continental, North Indian, Chinese, Italian"/>
    <s v="Indian Rupees(Rs.)"/>
    <x v="1"/>
    <x v="0"/>
    <s v="No"/>
    <s v="No"/>
    <n v="3"/>
    <n v="248"/>
    <n v="1300"/>
    <n v="4.2"/>
    <n v="2014"/>
    <n v="7"/>
    <n v="14"/>
    <d v="2014-07-14T00:00:00"/>
    <n v="15.6"/>
    <x v="1"/>
  </r>
  <r>
    <n v="18254537"/>
    <s v="Nowhere Terrace Brewpub Cafe"/>
    <n v="1"/>
    <s v="Gurgaon"/>
    <s v="Cross Point Mall, DLF Phase 4"/>
    <n v="77.083048000000005"/>
    <n v="28.468313999999999"/>
    <s v="Continental, European, Asian, North Indian, Chinese, Italian"/>
    <s v="Indian Rupees(Rs.)"/>
    <x v="1"/>
    <x v="0"/>
    <s v="No"/>
    <s v="No"/>
    <n v="3"/>
    <n v="214"/>
    <n v="1600"/>
    <n v="4.0999999999999996"/>
    <n v="2013"/>
    <n v="7"/>
    <n v="3"/>
    <d v="2013-07-03T00:00:00"/>
    <n v="19.2"/>
    <x v="1"/>
  </r>
  <r>
    <n v="6314302"/>
    <s v="Sambo Kojin"/>
    <n v="162"/>
    <s v="Mandaluyong City"/>
    <s v="SM Megamall, Ortigas, Mandaluyong City"/>
    <n v="121.057508"/>
    <n v="14.58445"/>
    <s v="Japanese, Korean"/>
    <s v="Botswana Pula(P)"/>
    <x v="1"/>
    <x v="0"/>
    <s v="No"/>
    <s v="No"/>
    <n v="4"/>
    <n v="229"/>
    <n v="1500"/>
    <n v="4.8"/>
    <n v="2011"/>
    <n v="7"/>
    <n v="10"/>
    <d v="2011-07-10T00:00:00"/>
    <n v="109.5"/>
    <x v="2"/>
  </r>
  <r>
    <n v="306132"/>
    <s v="Oh! Calcutta"/>
    <n v="1"/>
    <s v="Gurgaon"/>
    <s v="Cyber Hub, DLF Cyber City"/>
    <n v="77.088687899999996"/>
    <n v="28.4952079"/>
    <s v="Bengali, Seafood"/>
    <s v="Indian Rupees(Rs.)"/>
    <x v="1"/>
    <x v="1"/>
    <s v="No"/>
    <s v="No"/>
    <n v="3"/>
    <n v="706"/>
    <n v="1700"/>
    <n v="3.8"/>
    <n v="2016"/>
    <n v="7"/>
    <n v="2"/>
    <d v="2016-07-02T00:00:00"/>
    <n v="20.400000000000002"/>
    <x v="1"/>
  </r>
  <r>
    <n v="1664"/>
    <s v="Kwaliti"/>
    <n v="1"/>
    <s v="Gurgaon"/>
    <s v="DLF Galleria, DLF Phase 4"/>
    <n v="77.081763699999996"/>
    <n v="28.467290200000001"/>
    <s v="North Indian, Chinese, Fast Food"/>
    <s v="Indian Rupees(Rs.)"/>
    <x v="0"/>
    <x v="1"/>
    <s v="No"/>
    <s v="No"/>
    <n v="2"/>
    <n v="129"/>
    <n v="700"/>
    <n v="3.3"/>
    <n v="2014"/>
    <n v="7"/>
    <n v="5"/>
    <d v="2014-07-05T00:00:00"/>
    <n v="8.4"/>
    <x v="0"/>
  </r>
  <r>
    <n v="6308205"/>
    <s v="Wildflour Cafe + Bakery"/>
    <n v="162"/>
    <s v="Taguig City"/>
    <s v="Bonifacio Global City"/>
    <n v="121.04622000000001"/>
    <n v="14.549337"/>
    <s v="Cafe, Bakery, American, Italian"/>
    <s v="Botswana Pula(P)"/>
    <x v="1"/>
    <x v="0"/>
    <s v="No"/>
    <s v="No"/>
    <n v="4"/>
    <n v="392"/>
    <n v="1500"/>
    <n v="4.4000000000000004"/>
    <n v="2018"/>
    <n v="5"/>
    <n v="17"/>
    <d v="2018-05-17T00:00:00"/>
    <n v="109.5"/>
    <x v="2"/>
  </r>
  <r>
    <n v="4762"/>
    <s v="Wai Yu Mun Ching"/>
    <n v="1"/>
    <s v="Gurgaon"/>
    <s v="DLF Mega Mall, DLF Phase 1"/>
    <n v="77.093190440000001"/>
    <n v="28.47567184"/>
    <s v="Chinese, Thai"/>
    <s v="Indian Rupees(Rs.)"/>
    <x v="0"/>
    <x v="1"/>
    <s v="No"/>
    <s v="No"/>
    <n v="2"/>
    <n v="112"/>
    <n v="800"/>
    <n v="3.5"/>
    <n v="2015"/>
    <n v="7"/>
    <n v="12"/>
    <d v="2015-07-12T00:00:00"/>
    <n v="9.6"/>
    <x v="0"/>
  </r>
  <r>
    <n v="18131568"/>
    <s v="Masala Ville"/>
    <n v="1"/>
    <s v="Gurgaon"/>
    <s v="DLF Phase 1"/>
    <n v="77.098490200000001"/>
    <n v="28.471636"/>
    <s v="North Indian, Mughlai"/>
    <s v="Indian Rupees(Rs.)"/>
    <x v="0"/>
    <x v="0"/>
    <s v="No"/>
    <s v="No"/>
    <n v="2"/>
    <n v="15"/>
    <n v="650"/>
    <n v="3.2"/>
    <n v="2011"/>
    <n v="7"/>
    <n v="23"/>
    <d v="2011-07-23T00:00:00"/>
    <n v="7.8"/>
    <x v="0"/>
  </r>
  <r>
    <n v="313272"/>
    <s v="Sama Chicken Biryani"/>
    <n v="1"/>
    <s v="Gurgaon"/>
    <s v="DLF Phase 1"/>
    <n v="77.0948286"/>
    <n v="28.48187686"/>
    <s v="Biryani, North Indian"/>
    <s v="Indian Rupees(Rs.)"/>
    <x v="0"/>
    <x v="0"/>
    <s v="No"/>
    <s v="No"/>
    <n v="1"/>
    <n v="4"/>
    <n v="200"/>
    <n v="2.9"/>
    <n v="2016"/>
    <n v="7"/>
    <n v="22"/>
    <d v="2016-07-22T00:00:00"/>
    <n v="2.4"/>
    <x v="0"/>
  </r>
  <r>
    <n v="18444416"/>
    <s v="Bro's Kitchenette"/>
    <n v="1"/>
    <s v="Gurgaon"/>
    <s v="DLF Phase 3"/>
    <n v="77.095309049999997"/>
    <n v="28.48826511"/>
    <s v="Fast Food, Street Food, Beverages"/>
    <s v="Indian Rupees(Rs.)"/>
    <x v="0"/>
    <x v="0"/>
    <s v="No"/>
    <s v="No"/>
    <n v="1"/>
    <n v="11"/>
    <n v="350"/>
    <n v="3.3"/>
    <n v="2015"/>
    <n v="7"/>
    <n v="17"/>
    <d v="2015-07-17T00:00:00"/>
    <n v="4.2"/>
    <x v="0"/>
  </r>
  <r>
    <n v="300074"/>
    <s v="Goli Vada Pav No. 1"/>
    <n v="1"/>
    <s v="Gurgaon"/>
    <s v="DLF Phase 3"/>
    <n v="77.093453699999998"/>
    <n v="28.4935145"/>
    <s v="Street Food"/>
    <s v="Indian Rupees(Rs.)"/>
    <x v="0"/>
    <x v="1"/>
    <s v="No"/>
    <s v="No"/>
    <n v="1"/>
    <n v="83"/>
    <n v="150"/>
    <n v="3.1"/>
    <n v="2012"/>
    <n v="7"/>
    <n v="18"/>
    <d v="2012-07-18T00:00:00"/>
    <n v="1.8"/>
    <x v="0"/>
  </r>
  <r>
    <n v="309541"/>
    <s v="Plan B"/>
    <n v="1"/>
    <s v="Gurgaon"/>
    <s v="DLF Phase 3"/>
    <n v="77.096256400000001"/>
    <n v="28.484648799999999"/>
    <s v="North Indian, Chinese, Continental"/>
    <s v="Indian Rupees(Rs.)"/>
    <x v="1"/>
    <x v="0"/>
    <s v="No"/>
    <s v="No"/>
    <n v="3"/>
    <n v="132"/>
    <n v="1000"/>
    <n v="3.4"/>
    <n v="2017"/>
    <n v="7"/>
    <n v="21"/>
    <d v="2017-07-21T00:00:00"/>
    <n v="12"/>
    <x v="1"/>
  </r>
  <r>
    <n v="18425140"/>
    <s v="Bun Intended"/>
    <n v="1"/>
    <s v="Gurgaon"/>
    <s v="DLF Phase 4"/>
    <n v="77.083015140000001"/>
    <n v="28.466247930000002"/>
    <s v="Burger, American, Fast Food"/>
    <s v="Indian Rupees(Rs.)"/>
    <x v="0"/>
    <x v="1"/>
    <s v="No"/>
    <s v="No"/>
    <n v="2"/>
    <n v="93"/>
    <n v="850"/>
    <n v="4.2"/>
    <n v="2015"/>
    <n v="7"/>
    <n v="26"/>
    <d v="2015-07-26T00:00:00"/>
    <n v="10.200000000000001"/>
    <x v="1"/>
  </r>
  <r>
    <n v="18361762"/>
    <s v="Kaiser"/>
    <n v="1"/>
    <s v="Gurgaon"/>
    <s v="DLF Phase 4"/>
    <n v="77.088706000000002"/>
    <n v="28.461469999999998"/>
    <s v="North Indian, Mughlai"/>
    <s v="Indian Rupees(Rs.)"/>
    <x v="0"/>
    <x v="1"/>
    <s v="No"/>
    <s v="No"/>
    <n v="2"/>
    <n v="152"/>
    <n v="650"/>
    <n v="4.0999999999999996"/>
    <n v="2018"/>
    <n v="7"/>
    <n v="13"/>
    <d v="2018-07-13T00:00:00"/>
    <n v="7.8"/>
    <x v="0"/>
  </r>
  <r>
    <n v="6318506"/>
    <s v="Ooma"/>
    <n v="162"/>
    <s v="Mandaluyong City"/>
    <s v="SM Megamall, Ortigas, Mandaluyong City"/>
    <n v="121.05647500000001"/>
    <n v="14.585317999999999"/>
    <s v="Japanese, Sushi"/>
    <s v="Botswana Pula(P)"/>
    <x v="0"/>
    <x v="0"/>
    <s v="No"/>
    <s v="No"/>
    <n v="4"/>
    <n v="365"/>
    <n v="1500"/>
    <n v="4.9000000000000004"/>
    <n v="2010"/>
    <n v="11"/>
    <n v="8"/>
    <d v="2010-11-08T00:00:00"/>
    <n v="109.5"/>
    <x v="2"/>
  </r>
  <r>
    <n v="9773"/>
    <s v="Di Miso"/>
    <n v="1"/>
    <s v="Gurgaon"/>
    <s v="Global Foyer Mall, Golf Course Road"/>
    <n v="77.094622599999994"/>
    <n v="28.460546000000001"/>
    <s v="Korean, Japanese, Chinese, Asian"/>
    <s v="Indian Rupees(Rs.)"/>
    <x v="0"/>
    <x v="0"/>
    <s v="No"/>
    <s v="No"/>
    <n v="3"/>
    <n v="38"/>
    <n v="1500"/>
    <n v="3.6"/>
    <n v="2017"/>
    <n v="7"/>
    <n v="16"/>
    <d v="2017-07-16T00:00:00"/>
    <n v="18"/>
    <x v="1"/>
  </r>
  <r>
    <n v="18361772"/>
    <s v="Lord of Grillz"/>
    <n v="1"/>
    <s v="Gurgaon"/>
    <s v="Golf Course Road"/>
    <n v="77.104287400000004"/>
    <n v="28.437237199999998"/>
    <s v="Chinese, North Indian, Italian, Continental"/>
    <s v="Indian Rupees(Rs.)"/>
    <x v="0"/>
    <x v="1"/>
    <s v="No"/>
    <s v="No"/>
    <n v="2"/>
    <n v="30"/>
    <n v="800"/>
    <n v="3.2"/>
    <n v="2011"/>
    <n v="7"/>
    <n v="16"/>
    <d v="2011-07-16T00:00:00"/>
    <n v="9.6"/>
    <x v="0"/>
  </r>
  <r>
    <n v="6501534"/>
    <s v="Cube - Tasting Kitchen"/>
    <n v="189"/>
    <s v="Inner City"/>
    <s v="City and Suburban"/>
    <n v="28.060192000000001"/>
    <n v="-26.203278000000001"/>
    <s v="European, Contemporary"/>
    <s v="Rand(R)"/>
    <x v="0"/>
    <x v="0"/>
    <s v="No"/>
    <s v="No"/>
    <n v="4"/>
    <n v="441"/>
    <n v="1540"/>
    <n v="4.9000000000000004"/>
    <n v="2016"/>
    <n v="7"/>
    <n v="21"/>
    <d v="2016-07-21T00:00:00"/>
    <n v="78.539999999999992"/>
    <x v="2"/>
  </r>
  <r>
    <n v="302920"/>
    <s v="Cafe Coffee Day"/>
    <n v="1"/>
    <s v="Gurgaon"/>
    <s v="MG Road"/>
    <n v="77.080234899999994"/>
    <n v="28.479783600000001"/>
    <s v="Cafe"/>
    <s v="Indian Rupees(Rs.)"/>
    <x v="0"/>
    <x v="0"/>
    <s v="No"/>
    <s v="No"/>
    <n v="1"/>
    <n v="20"/>
    <n v="450"/>
    <n v="3.1"/>
    <n v="2016"/>
    <n v="7"/>
    <n v="10"/>
    <d v="2016-07-10T00:00:00"/>
    <n v="5.4"/>
    <x v="0"/>
  </r>
  <r>
    <n v="5230"/>
    <s v="Ion Club &amp; Dining Lounge"/>
    <n v="1"/>
    <s v="Gurgaon"/>
    <s v="MG Road"/>
    <n v="77.088598000000005"/>
    <n v="28.479690999999999"/>
    <s v="Continental, North Indian, Mughlai, Chinese"/>
    <s v="Indian Rupees(Rs.)"/>
    <x v="1"/>
    <x v="0"/>
    <s v="No"/>
    <s v="No"/>
    <n v="3"/>
    <n v="115"/>
    <n v="1800"/>
    <n v="2.6"/>
    <n v="2017"/>
    <n v="7"/>
    <n v="5"/>
    <d v="2017-07-05T00:00:00"/>
    <n v="21.6"/>
    <x v="1"/>
  </r>
  <r>
    <n v="3500505"/>
    <s v="Barbeque Nation"/>
    <n v="1"/>
    <s v="Dehradun"/>
    <s v="Rajpur"/>
    <n v="78.061187000000004"/>
    <n v="30.3425093"/>
    <s v="North Indian, Mediterranean, Asian, Chinese"/>
    <s v="Indian Rupees(Rs.)"/>
    <x v="0"/>
    <x v="0"/>
    <s v="No"/>
    <s v="No"/>
    <n v="4"/>
    <n v="66"/>
    <n v="1600"/>
    <n v="4.4000000000000004"/>
    <n v="2010"/>
    <n v="9"/>
    <n v="16"/>
    <d v="2010-09-16T00:00:00"/>
    <n v="19.2"/>
    <x v="1"/>
  </r>
  <r>
    <n v="300119"/>
    <s v="Tibb's Frankie"/>
    <n v="1"/>
    <s v="Gurgaon"/>
    <s v="MGF Metropolitan Mall, MG Road"/>
    <n v="77.080185099999994"/>
    <n v="28.4803207"/>
    <s v="Fast Food"/>
    <s v="Indian Rupees(Rs.)"/>
    <x v="0"/>
    <x v="0"/>
    <s v="No"/>
    <s v="No"/>
    <n v="1"/>
    <n v="118"/>
    <n v="350"/>
    <n v="3.4"/>
    <n v="2011"/>
    <n v="7"/>
    <n v="3"/>
    <d v="2011-07-03T00:00:00"/>
    <n v="4.2"/>
    <x v="0"/>
  </r>
  <r>
    <n v="3585"/>
    <s v="Suburbia - The Empire"/>
    <n v="1"/>
    <s v="Gurgaon"/>
    <s v="MGF Metropolitan Mall, MG Road"/>
    <n v="77.080234899999994"/>
    <n v="28.481128300000002"/>
    <s v="Continental, European, North Indian"/>
    <s v="Indian Rupees(Rs.)"/>
    <x v="1"/>
    <x v="0"/>
    <s v="No"/>
    <s v="No"/>
    <n v="3"/>
    <n v="90"/>
    <n v="1800"/>
    <n v="2.1"/>
    <n v="2010"/>
    <n v="7"/>
    <n v="16"/>
    <d v="2010-07-16T00:00:00"/>
    <n v="21.6"/>
    <x v="1"/>
  </r>
  <r>
    <n v="6847"/>
    <s v="Cafe Coffee Day"/>
    <n v="1"/>
    <s v="Gurgaon"/>
    <s v="Ninex City Mart Mall, Sohna Road"/>
    <n v="77.041289399999997"/>
    <n v="28.416683200000001"/>
    <s v="Cafe"/>
    <s v="Indian Rupees(Rs.)"/>
    <x v="0"/>
    <x v="0"/>
    <s v="No"/>
    <s v="No"/>
    <n v="1"/>
    <n v="34"/>
    <n v="450"/>
    <n v="3.3"/>
    <n v="2018"/>
    <n v="7"/>
    <n v="18"/>
    <d v="2018-07-18T00:00:00"/>
    <n v="5.4"/>
    <x v="0"/>
  </r>
  <r>
    <n v="302041"/>
    <s v="Kaza"/>
    <n v="1"/>
    <s v="Gurgaon"/>
    <s v="Old Railway Road"/>
    <n v="77.013694200000003"/>
    <n v="28.482339400000001"/>
    <s v="North Indian, Mughlai, South Indian, Chinese"/>
    <s v="Indian Rupees(Rs.)"/>
    <x v="1"/>
    <x v="0"/>
    <s v="No"/>
    <s v="No"/>
    <n v="3"/>
    <n v="25"/>
    <n v="1000"/>
    <n v="3.1"/>
    <n v="2016"/>
    <n v="7"/>
    <n v="23"/>
    <d v="2016-07-23T00:00:00"/>
    <n v="12"/>
    <x v="1"/>
  </r>
  <r>
    <n v="310493"/>
    <s v="Dilli 6 Express"/>
    <n v="1"/>
    <s v="Gurgaon"/>
    <s v="Old Railway Road"/>
    <n v="77.020381700000002"/>
    <n v="28.466773199999999"/>
    <s v="North Indian, Mughlai"/>
    <s v="Indian Rupees(Rs.)"/>
    <x v="0"/>
    <x v="0"/>
    <s v="No"/>
    <s v="No"/>
    <n v="2"/>
    <n v="31"/>
    <n v="550"/>
    <n v="3.5"/>
    <n v="2016"/>
    <n v="7"/>
    <n v="2"/>
    <d v="2016-07-02T00:00:00"/>
    <n v="6.6000000000000005"/>
    <x v="0"/>
  </r>
  <r>
    <n v="7096"/>
    <s v="Shree Shyam Bhojnalaya"/>
    <n v="1"/>
    <s v="Gurgaon"/>
    <s v="Palam Vihar"/>
    <n v="77.019787600000001"/>
    <n v="28.4875817"/>
    <s v="North Indian"/>
    <s v="Indian Rupees(Rs.)"/>
    <x v="0"/>
    <x v="0"/>
    <s v="No"/>
    <s v="No"/>
    <n v="1"/>
    <n v="3"/>
    <n v="350"/>
    <n v="1"/>
    <n v="2017"/>
    <n v="7"/>
    <n v="10"/>
    <d v="2017-07-10T00:00:00"/>
    <n v="4.2"/>
    <x v="0"/>
  </r>
  <r>
    <n v="308732"/>
    <s v="Colonel's Kababz"/>
    <n v="1"/>
    <s v="Gurgaon"/>
    <s v="Qutab Plaza, DLF Phase 1"/>
    <n v="77.101886500000006"/>
    <n v="28.472520899999999"/>
    <s v="North Indian, Mughlai"/>
    <s v="Indian Rupees(Rs.)"/>
    <x v="1"/>
    <x v="1"/>
    <s v="No"/>
    <s v="No"/>
    <n v="2"/>
    <n v="61"/>
    <n v="900"/>
    <n v="3"/>
    <n v="2015"/>
    <n v="7"/>
    <n v="26"/>
    <d v="2015-07-26T00:00:00"/>
    <n v="10.8"/>
    <x v="1"/>
  </r>
  <r>
    <n v="18311957"/>
    <s v="Baxman Delivers"/>
    <n v="1"/>
    <s v="Gurgaon"/>
    <s v="Sector 14"/>
    <n v="0"/>
    <n v="0"/>
    <s v="North Indian, Chinese, Fast Food, Desserts"/>
    <s v="Indian Rupees(Rs.)"/>
    <x v="0"/>
    <x v="0"/>
    <s v="No"/>
    <s v="No"/>
    <n v="2"/>
    <n v="4"/>
    <n v="800"/>
    <n v="2.9"/>
    <n v="2011"/>
    <n v="7"/>
    <n v="16"/>
    <d v="2011-07-16T00:00:00"/>
    <n v="9.6"/>
    <x v="0"/>
  </r>
  <r>
    <n v="18070491"/>
    <s v="Juice Lounge"/>
    <n v="1"/>
    <s v="Gurgaon"/>
    <s v="Sector 14"/>
    <n v="77.044506600000005"/>
    <n v="28.469413899999999"/>
    <s v="Beverages, Fast Food"/>
    <s v="Indian Rupees(Rs.)"/>
    <x v="0"/>
    <x v="0"/>
    <s v="No"/>
    <s v="No"/>
    <n v="1"/>
    <n v="25"/>
    <n v="350"/>
    <n v="3.4"/>
    <n v="2014"/>
    <n v="7"/>
    <n v="28"/>
    <d v="2014-07-28T00:00:00"/>
    <n v="4.2"/>
    <x v="0"/>
  </r>
  <r>
    <n v="302907"/>
    <s v="KB's Kulfi &amp; Icecream"/>
    <n v="1"/>
    <s v="Gurgaon"/>
    <s v="Sector 14"/>
    <n v="77.049475299999997"/>
    <n v="28.482200800000001"/>
    <s v="Ice Cream"/>
    <s v="Indian Rupees(Rs.)"/>
    <x v="0"/>
    <x v="1"/>
    <s v="No"/>
    <s v="No"/>
    <n v="1"/>
    <n v="19"/>
    <n v="200"/>
    <n v="3.3"/>
    <n v="2010"/>
    <n v="7"/>
    <n v="4"/>
    <d v="2010-07-04T00:00:00"/>
    <n v="2.4"/>
    <x v="0"/>
  </r>
  <r>
    <n v="1145"/>
    <s v="Romi Da Dhaba"/>
    <n v="1"/>
    <s v="Gurgaon"/>
    <s v="Sector 14"/>
    <n v="77.043268499999996"/>
    <n v="28.475058900000001"/>
    <s v="North Indian"/>
    <s v="Indian Rupees(Rs.)"/>
    <x v="0"/>
    <x v="0"/>
    <s v="No"/>
    <s v="No"/>
    <n v="1"/>
    <n v="34"/>
    <n v="450"/>
    <n v="3.2"/>
    <n v="2011"/>
    <n v="7"/>
    <n v="12"/>
    <d v="2011-07-12T00:00:00"/>
    <n v="5.4"/>
    <x v="0"/>
  </r>
  <r>
    <n v="18449792"/>
    <s v="Nite Bites"/>
    <n v="1"/>
    <s v="Gurgaon"/>
    <s v="Sector 15"/>
    <n v="77.041877999999997"/>
    <n v="28.460253000000002"/>
    <s v="North Indian, Chinese, Continental"/>
    <s v="Indian Rupees(Rs.)"/>
    <x v="0"/>
    <x v="1"/>
    <s v="No"/>
    <s v="No"/>
    <n v="2"/>
    <n v="4"/>
    <n v="650"/>
    <n v="2.9"/>
    <n v="2012"/>
    <n v="7"/>
    <n v="27"/>
    <d v="2012-07-27T00:00:00"/>
    <n v="7.8"/>
    <x v="0"/>
  </r>
  <r>
    <n v="18380639"/>
    <s v="Oriental Kitchen Express"/>
    <n v="1"/>
    <s v="Gurgaon"/>
    <s v="Sector 15"/>
    <n v="77.036747399999996"/>
    <n v="28.4577727"/>
    <s v="Chinese, Thai"/>
    <s v="Indian Rupees(Rs.)"/>
    <x v="0"/>
    <x v="1"/>
    <s v="No"/>
    <s v="No"/>
    <n v="1"/>
    <n v="14"/>
    <n v="450"/>
    <n v="3.3"/>
    <n v="2015"/>
    <n v="7"/>
    <n v="19"/>
    <d v="2015-07-19T00:00:00"/>
    <n v="5.4"/>
    <x v="0"/>
  </r>
  <r>
    <n v="18421938"/>
    <s v="Hamoni Red: Play Cafe"/>
    <n v="1"/>
    <s v="Gurgaon"/>
    <s v="Sector 23"/>
    <n v="77.053781799999996"/>
    <n v="28.500641999999999"/>
    <s v="Cafe"/>
    <s v="Indian Rupees(Rs.)"/>
    <x v="0"/>
    <x v="0"/>
    <s v="No"/>
    <s v="No"/>
    <n v="2"/>
    <n v="25"/>
    <n v="900"/>
    <n v="3.9"/>
    <n v="2016"/>
    <n v="7"/>
    <n v="6"/>
    <d v="2016-07-06T00:00:00"/>
    <n v="10.8"/>
    <x v="1"/>
  </r>
  <r>
    <n v="496"/>
    <s v="Bikanervala"/>
    <n v="1"/>
    <s v="Gurgaon"/>
    <s v="Sector 29"/>
    <n v="77.063596899999993"/>
    <n v="28.468680599999999"/>
    <s v="Mithai, North Indian, South Indian, Fast Food, Street Food, Chinese"/>
    <s v="Indian Rupees(Rs.)"/>
    <x v="0"/>
    <x v="1"/>
    <s v="No"/>
    <s v="No"/>
    <n v="2"/>
    <n v="966"/>
    <n v="550"/>
    <n v="3.8"/>
    <n v="2018"/>
    <n v="7"/>
    <n v="5"/>
    <d v="2018-07-05T00:00:00"/>
    <n v="6.6000000000000005"/>
    <x v="0"/>
  </r>
  <r>
    <n v="16519168"/>
    <s v="Martin's Corner"/>
    <n v="1"/>
    <s v="Goa"/>
    <s v="Betalbatim"/>
    <n v="73.914336109999994"/>
    <n v="15.30389722"/>
    <s v="Goan, Seafood, Chinese, North Indian"/>
    <s v="Indian Rupees(Rs.)"/>
    <x v="0"/>
    <x v="0"/>
    <s v="No"/>
    <s v="No"/>
    <n v="4"/>
    <n v="1115"/>
    <n v="1600"/>
    <n v="4.4000000000000004"/>
    <n v="2014"/>
    <n v="9"/>
    <n v="25"/>
    <d v="2014-09-25T00:00:00"/>
    <n v="19.2"/>
    <x v="1"/>
  </r>
  <r>
    <n v="18429166"/>
    <s v="The Classroom"/>
    <n v="1"/>
    <s v="Gurgaon"/>
    <s v="Sector 29"/>
    <n v="77.062742499999999"/>
    <n v="28.4681949"/>
    <s v="North Indian, Italian, Parsi, Asian, Kerala"/>
    <s v="Indian Rupees(Rs.)"/>
    <x v="1"/>
    <x v="0"/>
    <s v="No"/>
    <s v="No"/>
    <n v="3"/>
    <n v="146"/>
    <n v="1200"/>
    <n v="4.4000000000000004"/>
    <n v="2017"/>
    <n v="7"/>
    <n v="27"/>
    <d v="2017-07-27T00:00:00"/>
    <n v="14.4"/>
    <x v="1"/>
  </r>
  <r>
    <n v="18264995"/>
    <s v="buí©no"/>
    <n v="1"/>
    <s v="Gurgaon"/>
    <s v="Sector 30"/>
    <n v="77.055339500000002"/>
    <n v="28.459873699999999"/>
    <s v="Healthy Food, Cafe, Desserts, Italian, Bakery"/>
    <s v="Indian Rupees(Rs.)"/>
    <x v="0"/>
    <x v="1"/>
    <s v="No"/>
    <s v="No"/>
    <n v="2"/>
    <n v="99"/>
    <n v="650"/>
    <n v="3.8"/>
    <n v="2016"/>
    <n v="7"/>
    <n v="21"/>
    <d v="2016-07-21T00:00:00"/>
    <n v="7.8"/>
    <x v="0"/>
  </r>
  <r>
    <n v="304518"/>
    <s v="Mother Ringlet"/>
    <n v="1"/>
    <s v="Gurgaon"/>
    <s v="Sector 31"/>
    <n v="77.050974299999993"/>
    <n v="28.453541699999999"/>
    <s v="North Indian, Chinese"/>
    <s v="Indian Rupees(Rs.)"/>
    <x v="0"/>
    <x v="0"/>
    <s v="No"/>
    <s v="No"/>
    <n v="1"/>
    <n v="52"/>
    <n v="450"/>
    <n v="2.5"/>
    <n v="2012"/>
    <n v="7"/>
    <n v="11"/>
    <d v="2012-07-11T00:00:00"/>
    <n v="5.4"/>
    <x v="0"/>
  </r>
  <r>
    <n v="18354665"/>
    <s v="Flying Cakes"/>
    <n v="1"/>
    <s v="Gurgaon"/>
    <s v="Sector 31"/>
    <n v="77.057136200000002"/>
    <n v="28.4497559"/>
    <s v="Bakery"/>
    <s v="Indian Rupees(Rs.)"/>
    <x v="0"/>
    <x v="1"/>
    <s v="No"/>
    <s v="No"/>
    <n v="1"/>
    <n v="13"/>
    <n v="350"/>
    <n v="2.4"/>
    <n v="2015"/>
    <n v="7"/>
    <n v="11"/>
    <d v="2015-07-11T00:00:00"/>
    <n v="4.2"/>
    <x v="0"/>
  </r>
  <r>
    <n v="308199"/>
    <s v="Alwar Sweets &amp; Namkeen"/>
    <n v="1"/>
    <s v="Gurgaon"/>
    <s v="Sector 39"/>
    <n v="77.057390799999993"/>
    <n v="28.4495255"/>
    <s v="Mithai, Street Food"/>
    <s v="Indian Rupees(Rs.)"/>
    <x v="0"/>
    <x v="0"/>
    <s v="No"/>
    <s v="No"/>
    <n v="1"/>
    <n v="3"/>
    <n v="150"/>
    <n v="1"/>
    <n v="2016"/>
    <n v="7"/>
    <n v="3"/>
    <d v="2016-07-03T00:00:00"/>
    <n v="1.8"/>
    <x v="0"/>
  </r>
  <r>
    <n v="309021"/>
    <s v="Delish Bake N Choc"/>
    <n v="1"/>
    <s v="Gurgaon"/>
    <s v="Sector 45"/>
    <n v="77.058926700000001"/>
    <n v="28.434926600000001"/>
    <s v="Bakery, Fast Food"/>
    <s v="Indian Rupees(Rs.)"/>
    <x v="0"/>
    <x v="0"/>
    <s v="No"/>
    <s v="No"/>
    <n v="1"/>
    <n v="28"/>
    <n v="250"/>
    <n v="2.9"/>
    <n v="2015"/>
    <n v="7"/>
    <n v="21"/>
    <d v="2015-07-21T00:00:00"/>
    <n v="3"/>
    <x v="0"/>
  </r>
  <r>
    <n v="310454"/>
    <s v="Shakes Cakes 'n' More"/>
    <n v="1"/>
    <s v="Gurgaon"/>
    <s v="Sector 45"/>
    <n v="77.0598983"/>
    <n v="28.443904499999999"/>
    <s v="Bakery, Desserts"/>
    <s v="Indian Rupees(Rs.)"/>
    <x v="0"/>
    <x v="0"/>
    <s v="No"/>
    <s v="No"/>
    <n v="1"/>
    <n v="1"/>
    <n v="150"/>
    <n v="1"/>
    <n v="2010"/>
    <n v="7"/>
    <n v="19"/>
    <d v="2010-07-19T00:00:00"/>
    <n v="1.8"/>
    <x v="0"/>
  </r>
  <r>
    <n v="308191"/>
    <s v="MyLoveBiryani.Com"/>
    <n v="1"/>
    <s v="Gurgaon"/>
    <s v="Sector 7"/>
    <n v="77.015562700000004"/>
    <n v="28.465128499999999"/>
    <s v="North Indian, Biryani"/>
    <s v="Indian Rupees(Rs.)"/>
    <x v="0"/>
    <x v="0"/>
    <s v="No"/>
    <s v="No"/>
    <n v="1"/>
    <n v="16"/>
    <n v="350"/>
    <n v="3.2"/>
    <n v="2013"/>
    <n v="7"/>
    <n v="2"/>
    <d v="2013-07-02T00:00:00"/>
    <n v="4.2"/>
    <x v="0"/>
  </r>
  <r>
    <n v="1654"/>
    <s v="Qureshi's Kabab Corner"/>
    <n v="1"/>
    <s v="Gurgaon"/>
    <s v="Shopping Mall, DLF Phase 1"/>
    <n v="77.099264199999993"/>
    <n v="28.4661404"/>
    <s v="North Indian, Mughlai"/>
    <s v="Indian Rupees(Rs.)"/>
    <x v="0"/>
    <x v="0"/>
    <s v="No"/>
    <s v="No"/>
    <n v="2"/>
    <n v="398"/>
    <n v="650"/>
    <n v="4"/>
    <n v="2018"/>
    <n v="7"/>
    <n v="12"/>
    <d v="2018-07-12T00:00:00"/>
    <n v="7.8"/>
    <x v="0"/>
  </r>
  <r>
    <n v="18336504"/>
    <s v="Chai Point"/>
    <n v="1"/>
    <s v="Gurgaon"/>
    <s v="Sohna Road"/>
    <n v="77.0443061"/>
    <n v="28.405738299999999"/>
    <s v="Tea, Fast Food"/>
    <s v="Indian Rupees(Rs.)"/>
    <x v="0"/>
    <x v="1"/>
    <s v="No"/>
    <s v="No"/>
    <n v="1"/>
    <n v="20"/>
    <n v="200"/>
    <n v="3.4"/>
    <n v="2015"/>
    <n v="7"/>
    <n v="1"/>
    <d v="2015-07-01T00:00:00"/>
    <n v="2.4"/>
    <x v="0"/>
  </r>
  <r>
    <n v="18261309"/>
    <s v="BreakfastBay"/>
    <n v="1"/>
    <s v="Gurgaon"/>
    <s v="Sohna Road"/>
    <n v="77.042149339999995"/>
    <n v="28.413855720000001"/>
    <s v="Healthy Food, Continental, North Indian, Salad"/>
    <s v="Indian Rupees(Rs.)"/>
    <x v="0"/>
    <x v="1"/>
    <s v="No"/>
    <s v="No"/>
    <n v="1"/>
    <n v="30"/>
    <n v="200"/>
    <n v="3.5"/>
    <n v="2012"/>
    <n v="7"/>
    <n v="3"/>
    <d v="2012-07-03T00:00:00"/>
    <n v="2.4"/>
    <x v="0"/>
  </r>
  <r>
    <n v="254"/>
    <s v="Pizza Hut"/>
    <n v="1"/>
    <s v="Gurgaon"/>
    <s v="Sushant Lok"/>
    <n v="77.074618900000004"/>
    <n v="28.468405799999999"/>
    <s v="Italian, Pizza, Fast Food"/>
    <s v="Indian Rupees(Rs.)"/>
    <x v="0"/>
    <x v="1"/>
    <s v="No"/>
    <s v="No"/>
    <n v="3"/>
    <n v="80"/>
    <n v="1000"/>
    <n v="2.8"/>
    <n v="2017"/>
    <n v="7"/>
    <n v="15"/>
    <d v="2017-07-15T00:00:00"/>
    <n v="12"/>
    <x v="1"/>
  </r>
  <r>
    <n v="18411599"/>
    <s v="Tasty But Healthy"/>
    <n v="1"/>
    <s v="Gurgaon"/>
    <s v="Sushant Lok"/>
    <n v="77.081403899999998"/>
    <n v="28.450310600000002"/>
    <s v="Fast Food, North Indian"/>
    <s v="Indian Rupees(Rs.)"/>
    <x v="0"/>
    <x v="0"/>
    <s v="No"/>
    <s v="No"/>
    <n v="1"/>
    <n v="3"/>
    <n v="250"/>
    <n v="1"/>
    <n v="2018"/>
    <n v="7"/>
    <n v="12"/>
    <d v="2018-07-12T00:00:00"/>
    <n v="3"/>
    <x v="0"/>
  </r>
  <r>
    <n v="309451"/>
    <s v="Mitraao"/>
    <n v="1"/>
    <s v="Gurgaon"/>
    <s v="Sushant Shopping Arcade, Sushant Lok, Gurgaon"/>
    <n v="77.079695299999997"/>
    <n v="28.460995"/>
    <s v="North Indian"/>
    <s v="Indian Rupees(Rs.)"/>
    <x v="0"/>
    <x v="1"/>
    <s v="No"/>
    <s v="No"/>
    <n v="2"/>
    <n v="117"/>
    <n v="650"/>
    <n v="3.4"/>
    <n v="2016"/>
    <n v="7"/>
    <n v="4"/>
    <d v="2016-07-04T00:00:00"/>
    <n v="7.8"/>
    <x v="0"/>
  </r>
  <r>
    <n v="304279"/>
    <s v="Tokyo"/>
    <n v="1"/>
    <s v="Gurgaon"/>
    <s v="The Habitare Hotel, Sector 14"/>
    <n v="77.040089800000004"/>
    <n v="28.466141799999999"/>
    <s v="Japanese"/>
    <s v="Indian Rupees(Rs.)"/>
    <x v="1"/>
    <x v="0"/>
    <s v="No"/>
    <s v="No"/>
    <n v="3"/>
    <n v="10"/>
    <n v="1600"/>
    <n v="3"/>
    <n v="2016"/>
    <n v="7"/>
    <n v="8"/>
    <d v="2016-07-08T00:00:00"/>
    <n v="19.2"/>
    <x v="1"/>
  </r>
  <r>
    <n v="800089"/>
    <s v="Barbeque Nation"/>
    <n v="1"/>
    <s v="Lucknow"/>
    <s v="Riverside Mall, Gomti Nagar"/>
    <n v="80.973185000000001"/>
    <n v="26.853007000000002"/>
    <s v="North Indian"/>
    <s v="Indian Rupees(Rs.)"/>
    <x v="0"/>
    <x v="0"/>
    <s v="No"/>
    <s v="No"/>
    <n v="4"/>
    <n v="1069"/>
    <n v="1600"/>
    <n v="4.7"/>
    <n v="2011"/>
    <n v="7"/>
    <n v="18"/>
    <d v="2011-07-18T00:00:00"/>
    <n v="19.2"/>
    <x v="1"/>
  </r>
  <r>
    <n v="310487"/>
    <s v="PiccoLicko"/>
    <n v="1"/>
    <s v="Gurgaon"/>
    <s v="Udyog Vihar"/>
    <n v="77.065261199999995"/>
    <n v="28.4875966"/>
    <s v="Desserts"/>
    <s v="Indian Rupees(Rs.)"/>
    <x v="0"/>
    <x v="1"/>
    <s v="No"/>
    <s v="No"/>
    <n v="1"/>
    <n v="12"/>
    <n v="200"/>
    <n v="3.3"/>
    <n v="2010"/>
    <n v="7"/>
    <n v="12"/>
    <d v="2010-07-12T00:00:00"/>
    <n v="2.4"/>
    <x v="0"/>
  </r>
  <r>
    <n v="18352277"/>
    <s v="Pind Balluchi"/>
    <n v="1"/>
    <s v="Gurgaon"/>
    <s v="Udyog Vihar"/>
    <n v="77.088159000000005"/>
    <n v="28.499116099999998"/>
    <s v="North Indian, Mughlai"/>
    <s v="Indian Rupees(Rs.)"/>
    <x v="0"/>
    <x v="1"/>
    <s v="No"/>
    <s v="No"/>
    <n v="3"/>
    <n v="7"/>
    <n v="1000"/>
    <n v="2.7"/>
    <n v="2015"/>
    <n v="7"/>
    <n v="12"/>
    <d v="2015-07-12T00:00:00"/>
    <n v="12"/>
    <x v="1"/>
  </r>
  <r>
    <n v="302243"/>
    <s v="Cafe Coffee Day"/>
    <n v="1"/>
    <s v="Gurgaon"/>
    <s v="Unitech Infospace, Sector 21, Gurgaon"/>
    <n v="77.0715115"/>
    <n v="28.509779000000002"/>
    <s v="Cafe"/>
    <s v="Indian Rupees(Rs.)"/>
    <x v="0"/>
    <x v="0"/>
    <s v="No"/>
    <s v="No"/>
    <n v="1"/>
    <n v="10"/>
    <n v="450"/>
    <n v="3.1"/>
    <n v="2010"/>
    <n v="7"/>
    <n v="17"/>
    <d v="2010-07-17T00:00:00"/>
    <n v="5.4"/>
    <x v="0"/>
  </r>
  <r>
    <n v="309308"/>
    <s v="Chai Point"/>
    <n v="1"/>
    <s v="Gurgaon"/>
    <s v="Unitech Infospace, Sector 21, Gurgaon"/>
    <n v="77.071781299999998"/>
    <n v="28.509984299999999"/>
    <s v="Tea, Fast Food"/>
    <s v="Indian Rupees(Rs.)"/>
    <x v="0"/>
    <x v="1"/>
    <s v="No"/>
    <s v="No"/>
    <n v="1"/>
    <n v="49"/>
    <n v="200"/>
    <n v="2.4"/>
    <n v="2015"/>
    <n v="7"/>
    <n v="15"/>
    <d v="2015-07-15T00:00:00"/>
    <n v="2.4"/>
    <x v="0"/>
  </r>
  <r>
    <n v="4188"/>
    <s v="Oasis Kitchen"/>
    <n v="1"/>
    <s v="Gurgaon"/>
    <s v="Vyapar Kendra, Palam Vihar"/>
    <n v="77.031663499999993"/>
    <n v="28.508804300000001"/>
    <s v="Chinese, North Indian"/>
    <s v="Indian Rupees(Rs.)"/>
    <x v="0"/>
    <x v="0"/>
    <s v="No"/>
    <s v="No"/>
    <n v="1"/>
    <n v="6"/>
    <n v="250"/>
    <n v="2.9"/>
    <n v="2012"/>
    <n v="7"/>
    <n v="19"/>
    <d v="2012-07-19T00:00:00"/>
    <n v="3"/>
    <x v="0"/>
  </r>
  <r>
    <n v="2817"/>
    <s v="The Pastry Hut"/>
    <n v="1"/>
    <s v="Gurgaon"/>
    <s v="Vyapar Kendra, Palam Vihar"/>
    <n v="77.031393699999995"/>
    <n v="28.508867800000001"/>
    <s v="Bakery, Desserts"/>
    <s v="Indian Rupees(Rs.)"/>
    <x v="0"/>
    <x v="1"/>
    <s v="No"/>
    <s v="No"/>
    <n v="1"/>
    <n v="13"/>
    <n v="150"/>
    <n v="2.9"/>
    <n v="2010"/>
    <n v="7"/>
    <n v="6"/>
    <d v="2010-07-06T00:00:00"/>
    <n v="1.8"/>
    <x v="0"/>
  </r>
  <r>
    <n v="303699"/>
    <s v="Cakes &amp; More"/>
    <n v="1"/>
    <s v="Gurgaon"/>
    <s v="Ansal Plaza Mall, Palam Vihar"/>
    <n v="77.042009100000001"/>
    <n v="28.511416199999999"/>
    <s v="Bakery"/>
    <s v="Indian Rupees(Rs.)"/>
    <x v="0"/>
    <x v="0"/>
    <s v="No"/>
    <s v="No"/>
    <n v="1"/>
    <n v="4"/>
    <n v="250"/>
    <n v="3"/>
    <n v="2016"/>
    <n v="6"/>
    <n v="9"/>
    <d v="2016-06-09T00:00:00"/>
    <n v="3"/>
    <x v="0"/>
  </r>
  <r>
    <n v="18429842"/>
    <s v="The Burger Chef"/>
    <n v="1"/>
    <s v="Gurgaon"/>
    <s v="Ardee City"/>
    <n v="77.075661199999999"/>
    <n v="28.441949300000001"/>
    <s v="Fast Food"/>
    <s v="Indian Rupees(Rs.)"/>
    <x v="0"/>
    <x v="0"/>
    <s v="No"/>
    <s v="No"/>
    <n v="1"/>
    <n v="3"/>
    <n v="350"/>
    <n v="1"/>
    <n v="2018"/>
    <n v="6"/>
    <n v="19"/>
    <d v="2018-06-19T00:00:00"/>
    <n v="4.2"/>
    <x v="0"/>
  </r>
  <r>
    <n v="309090"/>
    <s v="Mosaic - Country Inn &amp; Suites By Carlson"/>
    <n v="1"/>
    <s v="Gurgaon"/>
    <s v="Country Inn &amp; Suites, Sohna Road"/>
    <n v="77.068498599999998"/>
    <n v="28.334941799999999"/>
    <s v="North Indian, Chinese, Italian, Continental"/>
    <s v="Indian Rupees(Rs.)"/>
    <x v="1"/>
    <x v="0"/>
    <s v="No"/>
    <s v="No"/>
    <n v="3"/>
    <n v="19"/>
    <n v="1300"/>
    <n v="3.4"/>
    <n v="2015"/>
    <n v="6"/>
    <n v="20"/>
    <d v="2015-06-20T00:00:00"/>
    <n v="15.6"/>
    <x v="1"/>
  </r>
  <r>
    <n v="311297"/>
    <s v="Khyen Chyen"/>
    <n v="1"/>
    <s v="Gurgaon"/>
    <s v="Cross Point Mall, DLF Phase 4"/>
    <n v="77.083247499999999"/>
    <n v="28.468374099999998"/>
    <s v="Kashmiri"/>
    <s v="Indian Rupees(Rs.)"/>
    <x v="1"/>
    <x v="1"/>
    <s v="No"/>
    <s v="No"/>
    <n v="2"/>
    <n v="364"/>
    <n v="800"/>
    <n v="3.7"/>
    <n v="2012"/>
    <n v="6"/>
    <n v="27"/>
    <d v="2012-06-27T00:00:00"/>
    <n v="9.6"/>
    <x v="0"/>
  </r>
  <r>
    <n v="306142"/>
    <s v="Chai Point"/>
    <n v="1"/>
    <s v="Gurgaon"/>
    <s v="Cyber Hub, DLF Cyber City"/>
    <n v="77.088867699999994"/>
    <n v="28.495225099999999"/>
    <s v="Tea, Fast Food"/>
    <s v="Indian Rupees(Rs.)"/>
    <x v="0"/>
    <x v="1"/>
    <s v="No"/>
    <s v="No"/>
    <n v="1"/>
    <n v="544"/>
    <n v="200"/>
    <n v="3.7"/>
    <n v="2014"/>
    <n v="6"/>
    <n v="23"/>
    <d v="2014-06-23T00:00:00"/>
    <n v="2.4"/>
    <x v="0"/>
  </r>
  <r>
    <n v="308020"/>
    <s v="Krispy Kreme"/>
    <n v="1"/>
    <s v="Gurgaon"/>
    <s v="Cyber Hub, DLF Cyber City"/>
    <n v="77.088687899999996"/>
    <n v="28.4952079"/>
    <s v="Desserts, Beverages"/>
    <s v="Indian Rupees(Rs.)"/>
    <x v="0"/>
    <x v="1"/>
    <s v="No"/>
    <s v="No"/>
    <n v="1"/>
    <n v="425"/>
    <n v="350"/>
    <n v="3.9"/>
    <n v="2018"/>
    <n v="6"/>
    <n v="7"/>
    <d v="2018-06-07T00:00:00"/>
    <n v="4.2"/>
    <x v="0"/>
  </r>
  <r>
    <n v="306131"/>
    <s v="Red Mango"/>
    <n v="1"/>
    <s v="Gurgaon"/>
    <s v="Cyber Hub, DLF Cyber City"/>
    <n v="77.088687899999996"/>
    <n v="28.4952079"/>
    <s v="Cafe, Desserts"/>
    <s v="Indian Rupees(Rs.)"/>
    <x v="0"/>
    <x v="1"/>
    <s v="No"/>
    <s v="No"/>
    <n v="2"/>
    <n v="365"/>
    <n v="700"/>
    <n v="3.6"/>
    <n v="2017"/>
    <n v="6"/>
    <n v="23"/>
    <d v="2017-06-23T00:00:00"/>
    <n v="8.4"/>
    <x v="0"/>
  </r>
  <r>
    <n v="18277030"/>
    <s v="Delifrance - The France Cafe Bakery"/>
    <n v="1"/>
    <s v="Gurgaon"/>
    <s v="Cyber Hub, DLF Cyber City"/>
    <n v="77.088560950000002"/>
    <n v="28.494271390000002"/>
    <s v="Cafe, Bakery, Desserts"/>
    <s v="Indian Rupees(Rs.)"/>
    <x v="1"/>
    <x v="1"/>
    <s v="No"/>
    <s v="No"/>
    <n v="2"/>
    <n v="199"/>
    <n v="800"/>
    <n v="4"/>
    <n v="2012"/>
    <n v="6"/>
    <n v="22"/>
    <d v="2012-06-22T00:00:00"/>
    <n v="9.6"/>
    <x v="0"/>
  </r>
  <r>
    <n v="18245277"/>
    <s v="Instapizza"/>
    <n v="1"/>
    <s v="Gurgaon"/>
    <s v="Cyber Hub, DLF Cyber City"/>
    <n v="77.0882383"/>
    <n v="28.494088999999999"/>
    <s v="Pizza, Fast Food"/>
    <s v="Indian Rupees(Rs.)"/>
    <x v="1"/>
    <x v="1"/>
    <s v="No"/>
    <s v="No"/>
    <n v="2"/>
    <n v="219"/>
    <n v="900"/>
    <n v="4"/>
    <n v="2016"/>
    <n v="6"/>
    <n v="24"/>
    <d v="2016-06-24T00:00:00"/>
    <n v="10.8"/>
    <x v="1"/>
  </r>
  <r>
    <n v="18208920"/>
    <s v="Quaff"/>
    <n v="1"/>
    <s v="Gurgaon"/>
    <s v="Cyber Hub, DLF Cyber City"/>
    <n v="77.088065099999994"/>
    <n v="28.494422400000001"/>
    <s v="American, Italian, Chinese"/>
    <s v="Indian Rupees(Rs.)"/>
    <x v="1"/>
    <x v="0"/>
    <s v="No"/>
    <s v="No"/>
    <n v="3"/>
    <n v="353"/>
    <n v="1750"/>
    <n v="4.0999999999999996"/>
    <n v="2012"/>
    <n v="6"/>
    <n v="17"/>
    <d v="2012-06-17T00:00:00"/>
    <n v="21"/>
    <x v="1"/>
  </r>
  <r>
    <n v="18247015"/>
    <s v="Dimsum &amp; Co."/>
    <n v="1"/>
    <s v="Gurgaon"/>
    <s v="DLF Galleria, DLF Phase 4"/>
    <n v="77.081811900000005"/>
    <n v="28.467466099999999"/>
    <s v="Chinese"/>
    <s v="Indian Rupees(Rs.)"/>
    <x v="0"/>
    <x v="1"/>
    <s v="No"/>
    <s v="No"/>
    <n v="2"/>
    <n v="136"/>
    <n v="650"/>
    <n v="3.9"/>
    <n v="2016"/>
    <n v="6"/>
    <n v="27"/>
    <d v="2016-06-27T00:00:00"/>
    <n v="7.8"/>
    <x v="0"/>
  </r>
  <r>
    <n v="307272"/>
    <s v="Eat All Nite"/>
    <n v="1"/>
    <s v="Gurgaon"/>
    <s v="DLF Phase 1"/>
    <n v="77.093588600000004"/>
    <n v="28.472684699999999"/>
    <s v="North Indian, Chinese, Fast Food"/>
    <s v="Indian Rupees(Rs.)"/>
    <x v="0"/>
    <x v="1"/>
    <s v="No"/>
    <s v="No"/>
    <n v="2"/>
    <n v="184"/>
    <n v="800"/>
    <n v="3.2"/>
    <n v="2013"/>
    <n v="6"/>
    <n v="26"/>
    <d v="2013-06-26T00:00:00"/>
    <n v="9.6"/>
    <x v="0"/>
  </r>
  <r>
    <n v="18025115"/>
    <s v="Frontier"/>
    <n v="1"/>
    <s v="Gurgaon"/>
    <s v="DLF Phase 1"/>
    <n v="77.099747800000003"/>
    <n v="28.466058799999999"/>
    <s v="Bakery"/>
    <s v="Indian Rupees(Rs.)"/>
    <x v="0"/>
    <x v="0"/>
    <s v="No"/>
    <s v="No"/>
    <n v="1"/>
    <n v="4"/>
    <n v="200"/>
    <n v="2.9"/>
    <n v="2017"/>
    <n v="6"/>
    <n v="20"/>
    <d v="2017-06-20T00:00:00"/>
    <n v="2.4"/>
    <x v="0"/>
  </r>
  <r>
    <n v="307935"/>
    <s v="Kusum Rolls"/>
    <n v="1"/>
    <s v="Gurgaon"/>
    <s v="DLF Phase 3"/>
    <n v="77.092692"/>
    <n v="28.490744299999999"/>
    <s v="Fast Food, Chinese"/>
    <s v="Indian Rupees(Rs.)"/>
    <x v="0"/>
    <x v="1"/>
    <s v="No"/>
    <s v="No"/>
    <n v="1"/>
    <n v="71"/>
    <n v="350"/>
    <n v="3.1"/>
    <n v="2013"/>
    <n v="6"/>
    <n v="19"/>
    <d v="2013-06-19T00:00:00"/>
    <n v="4.2"/>
    <x v="0"/>
  </r>
  <r>
    <n v="3600352"/>
    <s v="Barbeque Nation"/>
    <n v="1"/>
    <s v="Mysore"/>
    <s v="Jayalakhsmipuram"/>
    <n v="76.621094439999993"/>
    <n v="12.321213889999999"/>
    <s v="North Indian, European, Mediterranean"/>
    <s v="Indian Rupees(Rs.)"/>
    <x v="0"/>
    <x v="0"/>
    <s v="No"/>
    <s v="No"/>
    <n v="4"/>
    <n v="286"/>
    <n v="1600"/>
    <n v="4"/>
    <n v="2012"/>
    <n v="6"/>
    <n v="3"/>
    <d v="2012-06-03T00:00:00"/>
    <n v="19.2"/>
    <x v="1"/>
  </r>
  <r>
    <n v="3586"/>
    <s v="Barista"/>
    <n v="1"/>
    <s v="Gurgaon"/>
    <s v="DT City Centre Mall, MG Road"/>
    <n v="77.080864399999996"/>
    <n v="28.4788581"/>
    <s v="Cafe"/>
    <s v="Indian Rupees(Rs.)"/>
    <x v="0"/>
    <x v="1"/>
    <s v="No"/>
    <s v="No"/>
    <n v="2"/>
    <n v="25"/>
    <n v="650"/>
    <n v="3.3"/>
    <n v="2018"/>
    <n v="6"/>
    <n v="11"/>
    <d v="2018-06-11T00:00:00"/>
    <n v="7.8"/>
    <x v="0"/>
  </r>
  <r>
    <n v="18312471"/>
    <s v="Abar Khabo"/>
    <n v="1"/>
    <s v="Gurgaon"/>
    <s v="DT Mega Mall, DLF Phase 1"/>
    <n v="77.093077120000004"/>
    <n v="28.47579915"/>
    <s v="Bengali"/>
    <s v="Indian Rupees(Rs.)"/>
    <x v="0"/>
    <x v="1"/>
    <s v="No"/>
    <s v="No"/>
    <n v="2"/>
    <n v="86"/>
    <n v="550"/>
    <n v="3.6"/>
    <n v="2017"/>
    <n v="6"/>
    <n v="7"/>
    <d v="2017-06-07T00:00:00"/>
    <n v="6.6000000000000005"/>
    <x v="0"/>
  </r>
  <r>
    <n v="18427868"/>
    <s v="Dudleys"/>
    <n v="1"/>
    <s v="Gurgaon"/>
    <s v="Golf Course Road"/>
    <n v="77.102108000000001"/>
    <n v="28.441123000000001"/>
    <s v="American, Continental, Burger"/>
    <s v="Indian Rupees(Rs.)"/>
    <x v="0"/>
    <x v="1"/>
    <s v="No"/>
    <s v="No"/>
    <n v="3"/>
    <n v="150"/>
    <n v="1000"/>
    <n v="4.5999999999999996"/>
    <n v="2015"/>
    <n v="6"/>
    <n v="22"/>
    <d v="2015-06-22T00:00:00"/>
    <n v="12"/>
    <x v="1"/>
  </r>
  <r>
    <n v="303430"/>
    <s v="Gardenia - Hotel Grenville"/>
    <n v="1"/>
    <s v="Gurgaon"/>
    <s v="Hotel Grenville, MG Road"/>
    <n v="77.038660699999994"/>
    <n v="28.465599699999999"/>
    <s v="North Indian, Continental, Chinese"/>
    <s v="Indian Rupees(Rs.)"/>
    <x v="1"/>
    <x v="0"/>
    <s v="No"/>
    <s v="No"/>
    <n v="3"/>
    <n v="15"/>
    <n v="1500"/>
    <n v="2.8"/>
    <n v="2017"/>
    <n v="6"/>
    <n v="5"/>
    <d v="2017-06-05T00:00:00"/>
    <n v="18"/>
    <x v="1"/>
  </r>
  <r>
    <n v="309421"/>
    <s v="Citron - Hotel Haut.Monde"/>
    <n v="1"/>
    <s v="Gurgaon"/>
    <s v="Hotel Haute.Monde, Sector 15"/>
    <n v="77.038217599999996"/>
    <n v="28.455396199999999"/>
    <s v="North Indian, Chinese, Continental"/>
    <s v="Indian Rupees(Rs.)"/>
    <x v="1"/>
    <x v="0"/>
    <s v="No"/>
    <s v="No"/>
    <n v="3"/>
    <n v="13"/>
    <n v="1300"/>
    <n v="2.7"/>
    <n v="2014"/>
    <n v="6"/>
    <n v="27"/>
    <d v="2014-06-27T00:00:00"/>
    <n v="15.6"/>
    <x v="1"/>
  </r>
  <r>
    <n v="5032"/>
    <s v="Power Play Resto Bar"/>
    <n v="1"/>
    <s v="Gurgaon"/>
    <s v="JMD Regent Arcade Mall, MG Road"/>
    <n v="77.088553000000005"/>
    <n v="28.4797315"/>
    <s v="North Indian, American, Italian"/>
    <s v="Indian Rupees(Rs.)"/>
    <x v="1"/>
    <x v="0"/>
    <s v="No"/>
    <s v="No"/>
    <n v="3"/>
    <n v="91"/>
    <n v="1850"/>
    <n v="2.8"/>
    <n v="2011"/>
    <n v="6"/>
    <n v="14"/>
    <d v="2011-06-14T00:00:00"/>
    <n v="22.2"/>
    <x v="1"/>
  </r>
  <r>
    <n v="2144"/>
    <s v="Coriander Leaf"/>
    <n v="1"/>
    <s v="Gurgaon"/>
    <s v="MG Road"/>
    <n v="77.081112599999997"/>
    <n v="28.477569899999999"/>
    <s v="Mughlai, Pakistani, North Indian"/>
    <s v="Indian Rupees(Rs.)"/>
    <x v="1"/>
    <x v="1"/>
    <s v="No"/>
    <s v="No"/>
    <n v="3"/>
    <n v="665"/>
    <n v="1600"/>
    <n v="3.8"/>
    <n v="2017"/>
    <n v="6"/>
    <n v="2"/>
    <d v="2017-06-02T00:00:00"/>
    <n v="19.2"/>
    <x v="1"/>
  </r>
  <r>
    <n v="3300958"/>
    <s v="Barbeque Nation"/>
    <n v="1"/>
    <s v="Nagpur"/>
    <s v="Sitabuldi"/>
    <n v="79.080247"/>
    <n v="21.143272"/>
    <s v="North Indian, European, Mediterranean"/>
    <s v="Indian Rupees(Rs.)"/>
    <x v="0"/>
    <x v="0"/>
    <s v="No"/>
    <s v="No"/>
    <n v="4"/>
    <n v="226"/>
    <n v="1600"/>
    <n v="4.9000000000000004"/>
    <n v="2014"/>
    <n v="6"/>
    <n v="24"/>
    <d v="2014-06-24T00:00:00"/>
    <n v="19.2"/>
    <x v="1"/>
  </r>
  <r>
    <n v="18446889"/>
    <s v="Frozen Adda"/>
    <n v="1"/>
    <s v="Gurgaon"/>
    <s v="MGF Metropolis Mall, MG Road"/>
    <n v="77.081673699999996"/>
    <n v="28.478487600000001"/>
    <s v="Ice Cream, Desserts"/>
    <s v="Indian Rupees(Rs.)"/>
    <x v="0"/>
    <x v="0"/>
    <s v="No"/>
    <s v="No"/>
    <n v="1"/>
    <n v="5"/>
    <n v="350"/>
    <n v="3"/>
    <n v="2014"/>
    <n v="6"/>
    <n v="6"/>
    <d v="2014-06-06T00:00:00"/>
    <n v="4.2"/>
    <x v="0"/>
  </r>
  <r>
    <n v="18381642"/>
    <s v="Phantom"/>
    <n v="1"/>
    <s v="Gurgaon"/>
    <s v="MGF Metropolitan Mall, MG Road"/>
    <n v="77.080234899999994"/>
    <n v="28.4808594"/>
    <s v="North Indian, Continental, Chinese"/>
    <s v="Indian Rupees(Rs.)"/>
    <x v="1"/>
    <x v="0"/>
    <s v="No"/>
    <s v="No"/>
    <n v="3"/>
    <n v="55"/>
    <n v="1500"/>
    <n v="3.5"/>
    <n v="2016"/>
    <n v="6"/>
    <n v="27"/>
    <d v="2016-06-27T00:00:00"/>
    <n v="18"/>
    <x v="1"/>
  </r>
  <r>
    <n v="18198825"/>
    <s v="A1"/>
    <n v="1"/>
    <s v="Gurgaon"/>
    <s v="Old Railway Road"/>
    <n v="77.0204947"/>
    <n v="28.4669375"/>
    <s v="Biryani"/>
    <s v="Indian Rupees(Rs.)"/>
    <x v="0"/>
    <x v="0"/>
    <s v="No"/>
    <s v="No"/>
    <n v="1"/>
    <n v="4"/>
    <n v="200"/>
    <n v="3"/>
    <n v="2015"/>
    <n v="6"/>
    <n v="2"/>
    <d v="2015-06-02T00:00:00"/>
    <n v="2.4"/>
    <x v="0"/>
  </r>
  <r>
    <n v="309987"/>
    <s v="Green Chick Chop"/>
    <n v="1"/>
    <s v="Gurgaon"/>
    <s v="Old Railway Road"/>
    <n v="77.018917400000007"/>
    <n v="28.470940800000001"/>
    <s v="Raw Meats, North Indian, Fast Food"/>
    <s v="Indian Rupees(Rs.)"/>
    <x v="0"/>
    <x v="0"/>
    <s v="No"/>
    <s v="No"/>
    <n v="1"/>
    <n v="5"/>
    <n v="350"/>
    <n v="2.9"/>
    <n v="2011"/>
    <n v="6"/>
    <n v="16"/>
    <d v="2011-06-16T00:00:00"/>
    <n v="4.2"/>
    <x v="0"/>
  </r>
  <r>
    <n v="18391155"/>
    <s v="Hahn's Kitchen"/>
    <n v="1"/>
    <s v="Gurgaon"/>
    <s v="One Horizon Center, Golf Course Road"/>
    <n v="77.097919509999997"/>
    <n v="28.451122819999998"/>
    <s v="Korean"/>
    <s v="Indian Rupees(Rs.)"/>
    <x v="0"/>
    <x v="0"/>
    <s v="No"/>
    <s v="No"/>
    <n v="3"/>
    <n v="12"/>
    <n v="1800"/>
    <n v="3.2"/>
    <n v="2013"/>
    <n v="6"/>
    <n v="12"/>
    <d v="2013-06-12T00:00:00"/>
    <n v="21.6"/>
    <x v="1"/>
  </r>
  <r>
    <n v="18324432"/>
    <s v="Chaska Food Corner"/>
    <n v="1"/>
    <s v="Gurgaon"/>
    <s v="Palam Vihar"/>
    <n v="77.022531799999996"/>
    <n v="28.497571000000001"/>
    <s v="Chinese, North Indian"/>
    <s v="Indian Rupees(Rs.)"/>
    <x v="0"/>
    <x v="0"/>
    <s v="No"/>
    <s v="No"/>
    <n v="2"/>
    <n v="1"/>
    <n v="700"/>
    <n v="1"/>
    <n v="2012"/>
    <n v="6"/>
    <n v="28"/>
    <d v="2012-06-28T00:00:00"/>
    <n v="8.4"/>
    <x v="0"/>
  </r>
  <r>
    <n v="306037"/>
    <s v="Cafe 55 - Park Inn"/>
    <n v="1"/>
    <s v="Gurgaon"/>
    <s v="Park Inn, Sector 15, Gurgaon"/>
    <n v="77.0318264"/>
    <n v="28.459079500000001"/>
    <s v="Continental, North Indian, Chinese"/>
    <s v="Indian Rupees(Rs.)"/>
    <x v="1"/>
    <x v="0"/>
    <s v="No"/>
    <s v="No"/>
    <n v="3"/>
    <n v="13"/>
    <n v="1500"/>
    <n v="3.2"/>
    <n v="2014"/>
    <n v="6"/>
    <n v="7"/>
    <d v="2014-06-07T00:00:00"/>
    <n v="18"/>
    <x v="1"/>
  </r>
  <r>
    <n v="3953"/>
    <s v="Club Prison"/>
    <n v="1"/>
    <s v="Gurgaon"/>
    <s v="Sahara Mall, MG Road"/>
    <n v="77.0865747"/>
    <n v="28.479720700000001"/>
    <s v="Finger Food"/>
    <s v="Indian Rupees(Rs.)"/>
    <x v="0"/>
    <x v="0"/>
    <s v="No"/>
    <s v="No"/>
    <n v="3"/>
    <n v="53"/>
    <n v="1800"/>
    <n v="2.4"/>
    <n v="2011"/>
    <n v="6"/>
    <n v="9"/>
    <d v="2011-06-09T00:00:00"/>
    <n v="21.6"/>
    <x v="1"/>
  </r>
  <r>
    <n v="2071"/>
    <s v="Captain's Table"/>
    <n v="1"/>
    <s v="Gurgaon"/>
    <s v="Sector 14"/>
    <n v="77.047460700000002"/>
    <n v="28.474026599999998"/>
    <s v="Bakery, Desserts"/>
    <s v="Indian Rupees(Rs.)"/>
    <x v="0"/>
    <x v="0"/>
    <s v="No"/>
    <s v="No"/>
    <n v="1"/>
    <n v="41"/>
    <n v="200"/>
    <n v="3.1"/>
    <n v="2012"/>
    <n v="6"/>
    <n v="19"/>
    <d v="2012-06-19T00:00:00"/>
    <n v="2.4"/>
    <x v="0"/>
  </r>
  <r>
    <n v="5129"/>
    <s v="The League Restaurant"/>
    <n v="1"/>
    <s v="Gurgaon"/>
    <s v="Sector 14"/>
    <n v="77.043268499999996"/>
    <n v="28.475148600000001"/>
    <s v="North Indian, Chinese"/>
    <s v="Indian Rupees(Rs.)"/>
    <x v="1"/>
    <x v="0"/>
    <s v="No"/>
    <s v="No"/>
    <n v="2"/>
    <n v="17"/>
    <n v="900"/>
    <n v="3.1"/>
    <n v="2017"/>
    <n v="6"/>
    <n v="13"/>
    <d v="2017-06-13T00:00:00"/>
    <n v="10.8"/>
    <x v="1"/>
  </r>
  <r>
    <n v="303747"/>
    <s v="Uttarakhand Fast Food"/>
    <n v="1"/>
    <s v="Gurgaon"/>
    <s v="Sector 14"/>
    <n v="77.036330500000005"/>
    <n v="28.475864099999999"/>
    <s v="North Indian"/>
    <s v="Indian Rupees(Rs.)"/>
    <x v="0"/>
    <x v="0"/>
    <s v="No"/>
    <s v="No"/>
    <n v="1"/>
    <n v="6"/>
    <n v="200"/>
    <n v="2.9"/>
    <n v="2013"/>
    <n v="6"/>
    <n v="1"/>
    <d v="2013-06-01T00:00:00"/>
    <n v="2.4"/>
    <x v="0"/>
  </r>
  <r>
    <n v="7225"/>
    <s v="Zync - Rosewood Hotel"/>
    <n v="1"/>
    <s v="Gurgaon"/>
    <s v="Sector 14"/>
    <n v="77.037225000000007"/>
    <n v="28.467152779999999"/>
    <s v="North Indian, Chinese, Continental"/>
    <s v="Indian Rupees(Rs.)"/>
    <x v="1"/>
    <x v="0"/>
    <s v="No"/>
    <s v="No"/>
    <n v="3"/>
    <n v="5"/>
    <n v="1000"/>
    <n v="3"/>
    <n v="2016"/>
    <n v="6"/>
    <n v="14"/>
    <d v="2016-06-14T00:00:00"/>
    <n v="12"/>
    <x v="1"/>
  </r>
  <r>
    <n v="18268726"/>
    <s v="Gurgaon Mughlai Chicken"/>
    <n v="1"/>
    <s v="Gurgaon"/>
    <s v="Sector 14"/>
    <n v="77.035143500000004"/>
    <n v="28.477162100000001"/>
    <s v="North Indian, Mughlai"/>
    <s v="Indian Rupees(Rs.)"/>
    <x v="0"/>
    <x v="0"/>
    <s v="No"/>
    <s v="No"/>
    <n v="1"/>
    <n v="2"/>
    <n v="350"/>
    <n v="1"/>
    <n v="2018"/>
    <n v="6"/>
    <n v="20"/>
    <d v="2018-06-20T00:00:00"/>
    <n v="4.2"/>
    <x v="0"/>
  </r>
  <r>
    <n v="305072"/>
    <s v="Game n Grillz"/>
    <n v="1"/>
    <s v="Gurgaon"/>
    <s v="Sector 23"/>
    <n v="77.051884999999999"/>
    <n v="28.5046578"/>
    <s v="North Indian, Chinese, Fast Food"/>
    <s v="Indian Rupees(Rs.)"/>
    <x v="1"/>
    <x v="0"/>
    <s v="No"/>
    <s v="No"/>
    <n v="2"/>
    <n v="169"/>
    <n v="850"/>
    <n v="3.6"/>
    <n v="2015"/>
    <n v="6"/>
    <n v="6"/>
    <d v="2015-06-06T00:00:00"/>
    <n v="10.200000000000001"/>
    <x v="1"/>
  </r>
  <r>
    <n v="836"/>
    <s v="Pind Balluchi"/>
    <n v="1"/>
    <s v="Gurgaon"/>
    <s v="Sector 29"/>
    <n v="77.064406399999996"/>
    <n v="28.468041299999999"/>
    <s v="North Indian, Mughlai"/>
    <s v="Indian Rupees(Rs.)"/>
    <x v="0"/>
    <x v="1"/>
    <s v="No"/>
    <s v="No"/>
    <n v="2"/>
    <n v="1022"/>
    <n v="800"/>
    <n v="3.4"/>
    <n v="2015"/>
    <n v="6"/>
    <n v="7"/>
    <d v="2015-06-07T00:00:00"/>
    <n v="9.6"/>
    <x v="0"/>
  </r>
  <r>
    <n v="18336483"/>
    <s v="Backyard Underground"/>
    <n v="1"/>
    <s v="Gurgaon"/>
    <s v="Sector 29"/>
    <n v="77.063142999999997"/>
    <n v="28.468336999999998"/>
    <s v="Continental, Italian, North Indian, American"/>
    <s v="Indian Rupees(Rs.)"/>
    <x v="1"/>
    <x v="0"/>
    <s v="No"/>
    <s v="No"/>
    <n v="3"/>
    <n v="134"/>
    <n v="1400"/>
    <n v="3.5"/>
    <n v="2010"/>
    <n v="6"/>
    <n v="23"/>
    <d v="2010-06-23T00:00:00"/>
    <n v="16.8"/>
    <x v="1"/>
  </r>
  <r>
    <n v="5052"/>
    <s v="Gola Sizzlers"/>
    <n v="1"/>
    <s v="Gurgaon"/>
    <s v="Sector 29"/>
    <n v="77.063417000000001"/>
    <n v="28.4683943"/>
    <s v="Chinese, North Indian, Mughlai, Continental"/>
    <s v="Indian Rupees(Rs.)"/>
    <x v="1"/>
    <x v="0"/>
    <s v="No"/>
    <s v="No"/>
    <n v="3"/>
    <n v="853"/>
    <n v="1500"/>
    <n v="3.5"/>
    <n v="2012"/>
    <n v="6"/>
    <n v="9"/>
    <d v="2012-06-09T00:00:00"/>
    <n v="18"/>
    <x v="1"/>
  </r>
  <r>
    <n v="309339"/>
    <s v="Jungle Jamboree"/>
    <n v="1"/>
    <s v="Gurgaon"/>
    <s v="Sector 29"/>
    <n v="77.064046599999998"/>
    <n v="28.4673792"/>
    <s v="Continental, Chinese, Thai, Mughlai, North Indian"/>
    <s v="Indian Rupees(Rs.)"/>
    <x v="1"/>
    <x v="0"/>
    <s v="No"/>
    <s v="No"/>
    <n v="3"/>
    <n v="1317"/>
    <n v="1500"/>
    <n v="3.8"/>
    <n v="2012"/>
    <n v="6"/>
    <n v="28"/>
    <d v="2012-06-28T00:00:00"/>
    <n v="18"/>
    <x v="1"/>
  </r>
  <r>
    <n v="1851"/>
    <s v="Swagath"/>
    <n v="1"/>
    <s v="Gurgaon"/>
    <s v="Sector 29"/>
    <n v="77.062877400000005"/>
    <n v="28.469687100000002"/>
    <s v="North Indian, Chinese, South Indian, Seafood, Chettinad"/>
    <s v="Indian Rupees(Rs.)"/>
    <x v="1"/>
    <x v="0"/>
    <s v="No"/>
    <s v="No"/>
    <n v="3"/>
    <n v="289"/>
    <n v="1500"/>
    <n v="3.6"/>
    <n v="2014"/>
    <n v="6"/>
    <n v="8"/>
    <d v="2014-06-08T00:00:00"/>
    <n v="18"/>
    <x v="1"/>
  </r>
  <r>
    <n v="4000081"/>
    <s v="Spice Court - Hotel Maurya"/>
    <n v="1"/>
    <s v="Patna"/>
    <s v="Hotel Maurya, Lodipur"/>
    <n v="85.142027999999996"/>
    <n v="25.615024999999999"/>
    <s v="North Indian, Continental, Chinese, South Indian"/>
    <s v="Indian Rupees(Rs.)"/>
    <x v="0"/>
    <x v="0"/>
    <s v="No"/>
    <s v="No"/>
    <n v="4"/>
    <n v="43"/>
    <n v="1600"/>
    <n v="3.7"/>
    <n v="2013"/>
    <n v="11"/>
    <n v="11"/>
    <d v="2013-11-11T00:00:00"/>
    <n v="19.2"/>
    <x v="1"/>
  </r>
  <r>
    <n v="18273972"/>
    <s v="Magadh and Awadh"/>
    <n v="1"/>
    <s v="Gurgaon"/>
    <s v="Sector 29"/>
    <n v="77.071601400000006"/>
    <n v="28.472319500000001"/>
    <s v="Bihari, Lucknowi, North Indian"/>
    <s v="Indian Rupees(Rs.)"/>
    <x v="1"/>
    <x v="1"/>
    <s v="No"/>
    <s v="No"/>
    <n v="3"/>
    <n v="226"/>
    <n v="1200"/>
    <n v="4"/>
    <n v="2010"/>
    <n v="6"/>
    <n v="8"/>
    <d v="2010-06-08T00:00:00"/>
    <n v="14.4"/>
    <x v="1"/>
  </r>
  <r>
    <n v="18352295"/>
    <s v="Kk Chaap Express"/>
    <n v="1"/>
    <s v="Gurgaon"/>
    <s v="Sector 31"/>
    <n v="77.050631699999997"/>
    <n v="28.452741199999998"/>
    <s v="Fast Food, North Indian"/>
    <s v="Indian Rupees(Rs.)"/>
    <x v="0"/>
    <x v="0"/>
    <s v="No"/>
    <s v="No"/>
    <n v="1"/>
    <n v="8"/>
    <n v="250"/>
    <n v="3.3"/>
    <n v="2012"/>
    <n v="6"/>
    <n v="15"/>
    <d v="2012-06-15T00:00:00"/>
    <n v="3"/>
    <x v="0"/>
  </r>
  <r>
    <n v="18224532"/>
    <s v="Dilli 6 On Wheels"/>
    <n v="1"/>
    <s v="Gurgaon"/>
    <s v="Sector 31"/>
    <n v="77.044861600000004"/>
    <n v="28.445748900000002"/>
    <s v="North Indian, Chinese"/>
    <s v="Indian Rupees(Rs.)"/>
    <x v="0"/>
    <x v="1"/>
    <s v="No"/>
    <s v="No"/>
    <n v="1"/>
    <n v="142"/>
    <n v="250"/>
    <n v="3.8"/>
    <n v="2012"/>
    <n v="6"/>
    <n v="10"/>
    <d v="2012-06-10T00:00:00"/>
    <n v="3"/>
    <x v="0"/>
  </r>
  <r>
    <n v="18356357"/>
    <s v="La Pino'z Pizza"/>
    <n v="1"/>
    <s v="Gurgaon"/>
    <s v="Sector 31"/>
    <n v="77.050290200000006"/>
    <n v="28.453036099999998"/>
    <s v="Pizza, Italian"/>
    <s v="Indian Rupees(Rs.)"/>
    <x v="1"/>
    <x v="1"/>
    <s v="No"/>
    <s v="No"/>
    <n v="2"/>
    <n v="22"/>
    <n v="650"/>
    <n v="3.5"/>
    <n v="2014"/>
    <n v="6"/>
    <n v="22"/>
    <d v="2014-06-22T00:00:00"/>
    <n v="7.8"/>
    <x v="0"/>
  </r>
  <r>
    <n v="18241896"/>
    <s v="Zizo"/>
    <n v="1"/>
    <s v="Gurgaon"/>
    <s v="Sector 54"/>
    <n v="77.101186499999997"/>
    <n v="28.445484700000002"/>
    <s v="Lebanese, Mediterranean, Middle Eastern, Arabian"/>
    <s v="Indian Rupees(Rs.)"/>
    <x v="1"/>
    <x v="1"/>
    <s v="No"/>
    <s v="No"/>
    <n v="3"/>
    <n v="233"/>
    <n v="1600"/>
    <n v="3.9"/>
    <n v="2011"/>
    <n v="6"/>
    <n v="23"/>
    <d v="2011-06-23T00:00:00"/>
    <n v="19.2"/>
    <x v="1"/>
  </r>
  <r>
    <n v="18398839"/>
    <s v="Bake Cuddle"/>
    <n v="1"/>
    <s v="Gurgaon"/>
    <s v="Sector 8"/>
    <n v="77.021362100000005"/>
    <n v="28.4591855"/>
    <s v="Bakery"/>
    <s v="Indian Rupees(Rs.)"/>
    <x v="0"/>
    <x v="0"/>
    <s v="No"/>
    <s v="No"/>
    <n v="1"/>
    <n v="3"/>
    <n v="250"/>
    <n v="1"/>
    <n v="2012"/>
    <n v="6"/>
    <n v="16"/>
    <d v="2012-06-16T00:00:00"/>
    <n v="3"/>
    <x v="0"/>
  </r>
  <r>
    <n v="5080"/>
    <s v="New Sukh Sagar"/>
    <n v="1"/>
    <s v="Gurgaon"/>
    <s v="Shopping Mall, DLF Phase 1"/>
    <n v="77.100017600000001"/>
    <n v="28.465994999999999"/>
    <s v="Street Food"/>
    <s v="Indian Rupees(Rs.)"/>
    <x v="0"/>
    <x v="0"/>
    <s v="No"/>
    <s v="No"/>
    <n v="1"/>
    <n v="16"/>
    <n v="100"/>
    <n v="3.2"/>
    <n v="2011"/>
    <n v="6"/>
    <n v="16"/>
    <d v="2011-06-16T00:00:00"/>
    <n v="1.2"/>
    <x v="0"/>
  </r>
  <r>
    <n v="18397469"/>
    <s v="Minus5degree"/>
    <n v="1"/>
    <s v="Gurgaon"/>
    <s v="Shopping Mall, DLF Phase 1"/>
    <n v="77.098707399999995"/>
    <n v="28.466215800000001"/>
    <s v="Desserts, Ice Cream"/>
    <s v="Indian Rupees(Rs.)"/>
    <x v="0"/>
    <x v="0"/>
    <s v="No"/>
    <s v="No"/>
    <n v="1"/>
    <n v="28"/>
    <n v="200"/>
    <n v="3.6"/>
    <n v="2015"/>
    <n v="6"/>
    <n v="19"/>
    <d v="2015-06-19T00:00:00"/>
    <n v="2.4"/>
    <x v="0"/>
  </r>
  <r>
    <n v="18383504"/>
    <s v="PKay"/>
    <n v="1"/>
    <s v="Gurgaon"/>
    <s v="Sohna Road"/>
    <n v="77.043268499999996"/>
    <n v="28.413376599999999"/>
    <s v="North Indian, Continental"/>
    <s v="Indian Rupees(Rs.)"/>
    <x v="1"/>
    <x v="0"/>
    <s v="No"/>
    <s v="No"/>
    <n v="3"/>
    <n v="28"/>
    <n v="1600"/>
    <n v="3.7"/>
    <n v="2015"/>
    <n v="6"/>
    <n v="22"/>
    <d v="2015-06-22T00:00:00"/>
    <n v="19.2"/>
    <x v="1"/>
  </r>
  <r>
    <n v="7528"/>
    <s v="Indian Grill Room"/>
    <n v="1"/>
    <s v="Gurgaon"/>
    <s v="Suncity Business Tower, Golf Course Road"/>
    <n v="77.105277400000006"/>
    <n v="28.433457400000002"/>
    <s v="North Indian, Mughlai"/>
    <s v="Indian Rupees(Rs.)"/>
    <x v="1"/>
    <x v="1"/>
    <s v="No"/>
    <s v="No"/>
    <n v="3"/>
    <n v="1262"/>
    <n v="1800"/>
    <n v="4.5"/>
    <n v="2016"/>
    <n v="6"/>
    <n v="11"/>
    <d v="2016-06-11T00:00:00"/>
    <n v="21.6"/>
    <x v="1"/>
  </r>
  <r>
    <n v="300097"/>
    <s v="Goli Vada Pav No. 1"/>
    <n v="1"/>
    <s v="Gurgaon"/>
    <s v="Vyapar Kendra, Sushant Lok"/>
    <n v="77.083975600000002"/>
    <n v="28.459856200000001"/>
    <s v="Street Food"/>
    <s v="Indian Rupees(Rs.)"/>
    <x v="0"/>
    <x v="1"/>
    <s v="No"/>
    <s v="No"/>
    <n v="1"/>
    <n v="151"/>
    <n v="150"/>
    <n v="3.4"/>
    <n v="2017"/>
    <n v="6"/>
    <n v="8"/>
    <d v="2017-06-08T00:00:00"/>
    <n v="1.8"/>
    <x v="0"/>
  </r>
  <r>
    <n v="18265678"/>
    <s v="Burgzz Bee"/>
    <n v="1"/>
    <s v="Gurgaon"/>
    <s v="Vyapar Kendra, Sushant Lok"/>
    <n v="77.084056799999999"/>
    <n v="28.459934799999999"/>
    <s v="Burger, Fast Food"/>
    <s v="Indian Rupees(Rs.)"/>
    <x v="0"/>
    <x v="1"/>
    <s v="No"/>
    <s v="No"/>
    <n v="1"/>
    <n v="60"/>
    <n v="250"/>
    <n v="3.6"/>
    <n v="2013"/>
    <n v="6"/>
    <n v="28"/>
    <d v="2013-06-28T00:00:00"/>
    <n v="3"/>
    <x v="0"/>
  </r>
  <r>
    <n v="5915"/>
    <s v="Kwality Wall's Swirl's"/>
    <n v="1"/>
    <s v="Gurgaon"/>
    <s v="Ansal Plaza Mall, Palam Vihar"/>
    <n v="77.041964100000001"/>
    <n v="28.5114567"/>
    <s v="Ice Cream"/>
    <s v="Indian Rupees(Rs.)"/>
    <x v="0"/>
    <x v="0"/>
    <s v="No"/>
    <s v="No"/>
    <n v="1"/>
    <n v="5"/>
    <n v="200"/>
    <n v="3"/>
    <n v="2010"/>
    <n v="5"/>
    <n v="5"/>
    <d v="2010-05-05T00:00:00"/>
    <n v="2.4"/>
    <x v="0"/>
  </r>
  <r>
    <n v="18353710"/>
    <s v="The Fresh Chicken Store"/>
    <n v="1"/>
    <s v="Gurgaon"/>
    <s v="Ardee City"/>
    <n v="77.075767099999993"/>
    <n v="28.4418793"/>
    <s v="Raw Meats, Fast Food"/>
    <s v="Indian Rupees(Rs.)"/>
    <x v="0"/>
    <x v="0"/>
    <s v="No"/>
    <s v="No"/>
    <n v="1"/>
    <n v="4"/>
    <n v="350"/>
    <n v="2.9"/>
    <n v="2013"/>
    <n v="5"/>
    <n v="15"/>
    <d v="2013-05-15T00:00:00"/>
    <n v="4.2"/>
    <x v="0"/>
  </r>
  <r>
    <n v="309252"/>
    <s v="Fatburger"/>
    <n v="1"/>
    <s v="Gurgaon"/>
    <s v="Cyber Hub, DLF Cyber City"/>
    <n v="77.088241600000003"/>
    <n v="28.494757100000001"/>
    <s v="American, Mexican"/>
    <s v="Indian Rupees(Rs.)"/>
    <x v="1"/>
    <x v="1"/>
    <s v="No"/>
    <s v="No"/>
    <n v="3"/>
    <n v="793"/>
    <n v="1000"/>
    <n v="3.3"/>
    <n v="2017"/>
    <n v="5"/>
    <n v="5"/>
    <d v="2017-05-05T00:00:00"/>
    <n v="12"/>
    <x v="1"/>
  </r>
  <r>
    <n v="18303709"/>
    <s v="Burma Burma"/>
    <n v="1"/>
    <s v="Gurgaon"/>
    <s v="Cyber Hub, DLF Cyber City"/>
    <n v="77.088732899999997"/>
    <n v="28.494629499999999"/>
    <s v="Asian, Burmese"/>
    <s v="Indian Rupees(Rs.)"/>
    <x v="1"/>
    <x v="0"/>
    <s v="No"/>
    <s v="No"/>
    <n v="3"/>
    <n v="563"/>
    <n v="1500"/>
    <n v="4.5999999999999996"/>
    <n v="2018"/>
    <n v="5"/>
    <n v="8"/>
    <d v="2018-05-08T00:00:00"/>
    <n v="18"/>
    <x v="1"/>
  </r>
  <r>
    <n v="306127"/>
    <s v="Rred Hot Asian Bistro"/>
    <n v="1"/>
    <s v="Gurgaon"/>
    <s v="Cyber Hub, DLF Cyber City"/>
    <n v="77.088687899999996"/>
    <n v="28.495387099999999"/>
    <s v="Chinese, Japanese, Thai, Asian"/>
    <s v="Indian Rupees(Rs.)"/>
    <x v="1"/>
    <x v="1"/>
    <s v="No"/>
    <s v="No"/>
    <n v="3"/>
    <n v="384"/>
    <n v="1400"/>
    <n v="3.5"/>
    <n v="2017"/>
    <n v="5"/>
    <n v="5"/>
    <d v="2017-05-05T00:00:00"/>
    <n v="16.8"/>
    <x v="1"/>
  </r>
  <r>
    <n v="2800856"/>
    <s v="Barbeque Nation"/>
    <n v="1"/>
    <s v="Vizag"/>
    <s v="Kirlampudi Layout"/>
    <n v="0"/>
    <n v="0"/>
    <s v="North Indian, Chinese, Mediterranean"/>
    <s v="Indian Rupees(Rs.)"/>
    <x v="0"/>
    <x v="0"/>
    <s v="No"/>
    <s v="No"/>
    <n v="4"/>
    <n v="345"/>
    <n v="1600"/>
    <n v="4.9000000000000004"/>
    <n v="2011"/>
    <n v="8"/>
    <n v="8"/>
    <d v="2011-08-08T00:00:00"/>
    <n v="19.2"/>
    <x v="1"/>
  </r>
  <r>
    <n v="278"/>
    <s v="Nooba"/>
    <n v="1"/>
    <s v="Gurgaon"/>
    <s v="DLF Cyber City"/>
    <n v="77.087563900000006"/>
    <n v="28.494248200000001"/>
    <s v="Chinese"/>
    <s v="Indian Rupees(Rs.)"/>
    <x v="0"/>
    <x v="0"/>
    <s v="No"/>
    <s v="No"/>
    <n v="3"/>
    <n v="333"/>
    <n v="1500"/>
    <n v="3.8"/>
    <n v="2016"/>
    <n v="5"/>
    <n v="16"/>
    <d v="2016-05-16T00:00:00"/>
    <n v="18"/>
    <x v="1"/>
  </r>
  <r>
    <n v="3346"/>
    <s v="Chef Style"/>
    <n v="1"/>
    <s v="Gurgaon"/>
    <s v="DLF Galleria, DLF Phase 4"/>
    <n v="77.081763699999996"/>
    <n v="28.4673798"/>
    <s v="North Indian, Mughlai"/>
    <s v="Indian Rupees(Rs.)"/>
    <x v="1"/>
    <x v="1"/>
    <s v="No"/>
    <s v="No"/>
    <n v="2"/>
    <n v="239"/>
    <n v="700"/>
    <n v="3.8"/>
    <n v="2018"/>
    <n v="5"/>
    <n v="24"/>
    <d v="2018-05-24T00:00:00"/>
    <n v="8.4"/>
    <x v="0"/>
  </r>
  <r>
    <n v="18422652"/>
    <s v="Makhmali Kebabs"/>
    <n v="1"/>
    <s v="Gurgaon"/>
    <s v="DLF Phase 1"/>
    <n v="77.099298300000001"/>
    <n v="28.466105299999999"/>
    <s v="Mughlai"/>
    <s v="Indian Rupees(Rs.)"/>
    <x v="0"/>
    <x v="0"/>
    <s v="No"/>
    <s v="No"/>
    <n v="2"/>
    <n v="10"/>
    <n v="550"/>
    <n v="3.2"/>
    <n v="2010"/>
    <n v="5"/>
    <n v="5"/>
    <d v="2010-05-05T00:00:00"/>
    <n v="6.6000000000000005"/>
    <x v="0"/>
  </r>
  <r>
    <n v="18138457"/>
    <s v="Roti Boti"/>
    <n v="1"/>
    <s v="Gurgaon"/>
    <s v="DLF Phase 1"/>
    <n v="77.092855999999998"/>
    <n v="28.481300999999998"/>
    <s v="North Indian, Mughlai, Fast Food"/>
    <s v="Indian Rupees(Rs.)"/>
    <x v="0"/>
    <x v="0"/>
    <s v="No"/>
    <s v="No"/>
    <n v="2"/>
    <n v="35"/>
    <n v="700"/>
    <n v="2.9"/>
    <n v="2013"/>
    <n v="5"/>
    <n v="7"/>
    <d v="2013-05-07T00:00:00"/>
    <n v="8.4"/>
    <x v="0"/>
  </r>
  <r>
    <n v="18464003"/>
    <s v="Eggzellent"/>
    <n v="1"/>
    <s v="Gurgaon"/>
    <s v="DLF Phase 1"/>
    <n v="77.10031841"/>
    <n v="28.47773187"/>
    <s v="Fast Food"/>
    <s v="Indian Rupees(Rs.)"/>
    <x v="0"/>
    <x v="1"/>
    <s v="No"/>
    <s v="No"/>
    <n v="1"/>
    <n v="1"/>
    <n v="250"/>
    <n v="1"/>
    <n v="2016"/>
    <n v="5"/>
    <n v="9"/>
    <d v="2016-05-09T00:00:00"/>
    <n v="3"/>
    <x v="0"/>
  </r>
  <r>
    <n v="575"/>
    <s v="Deez Biryani &amp; Kebabs"/>
    <n v="1"/>
    <s v="Gurgaon"/>
    <s v="DLF Phase 3"/>
    <n v="77.103658999999993"/>
    <n v="28.4878161"/>
    <s v="Biryani, North Indian, Mughlai"/>
    <s v="Indian Rupees(Rs.)"/>
    <x v="0"/>
    <x v="1"/>
    <s v="No"/>
    <s v="No"/>
    <n v="2"/>
    <n v="371"/>
    <n v="800"/>
    <n v="3.7"/>
    <n v="2017"/>
    <n v="5"/>
    <n v="16"/>
    <d v="2017-05-16T00:00:00"/>
    <n v="9.6"/>
    <x v="0"/>
  </r>
  <r>
    <n v="18371404"/>
    <s v="Baking Bad"/>
    <n v="1"/>
    <s v="Gurgaon"/>
    <s v="DLF Phase 4"/>
    <n v="77.081306900000001"/>
    <n v="28.466633300000002"/>
    <s v="Italian, Pizza"/>
    <s v="Indian Rupees(Rs.)"/>
    <x v="0"/>
    <x v="1"/>
    <s v="No"/>
    <s v="No"/>
    <n v="3"/>
    <n v="98"/>
    <n v="1000"/>
    <n v="3.7"/>
    <n v="2015"/>
    <n v="5"/>
    <n v="27"/>
    <d v="2015-05-27T00:00:00"/>
    <n v="12"/>
    <x v="1"/>
  </r>
  <r>
    <n v="18281982"/>
    <s v="Bamboo Boat"/>
    <n v="1"/>
    <s v="Gurgaon"/>
    <s v="DLF Phase 4"/>
    <n v="77.088838199999998"/>
    <n v="28.461475700000001"/>
    <s v="Japanese, Tibetan, Vietnamese, Korean"/>
    <s v="Indian Rupees(Rs.)"/>
    <x v="0"/>
    <x v="1"/>
    <s v="No"/>
    <s v="No"/>
    <n v="2"/>
    <n v="115"/>
    <n v="700"/>
    <n v="3.8"/>
    <n v="2013"/>
    <n v="5"/>
    <n v="11"/>
    <d v="2013-05-11T00:00:00"/>
    <n v="8.4"/>
    <x v="0"/>
  </r>
  <r>
    <n v="303100"/>
    <s v="Wah! Amritsar"/>
    <n v="1"/>
    <s v="Gurgaon"/>
    <s v="DLF Phase 4"/>
    <n v="77.087968500000002"/>
    <n v="28.461700199999999"/>
    <s v="North Indian, Mughlai"/>
    <s v="Indian Rupees(Rs.)"/>
    <x v="0"/>
    <x v="1"/>
    <s v="No"/>
    <s v="No"/>
    <n v="2"/>
    <n v="213"/>
    <n v="750"/>
    <n v="3.6"/>
    <n v="2018"/>
    <n v="5"/>
    <n v="3"/>
    <d v="2018-05-03T00:00:00"/>
    <n v="9"/>
    <x v="0"/>
  </r>
  <r>
    <n v="18241497"/>
    <s v="Cafe Gatherings"/>
    <n v="1"/>
    <s v="Gurgaon"/>
    <s v="DLF Phase 4"/>
    <n v="77.0875226"/>
    <n v="28.462258899999998"/>
    <s v="Cafe, Continental"/>
    <s v="Indian Rupees(Rs.)"/>
    <x v="0"/>
    <x v="1"/>
    <s v="No"/>
    <s v="No"/>
    <n v="2"/>
    <n v="161"/>
    <n v="750"/>
    <n v="4.4000000000000004"/>
    <n v="2012"/>
    <n v="5"/>
    <n v="17"/>
    <d v="2012-05-17T00:00:00"/>
    <n v="9"/>
    <x v="0"/>
  </r>
  <r>
    <n v="18138430"/>
    <s v="The Mad Teapot/The Wishing Chair"/>
    <n v="1"/>
    <s v="Gurgaon"/>
    <s v="DLF South Point Mall, Golf Course Road"/>
    <n v="77.099478099999999"/>
    <n v="28.4476522"/>
    <s v="Cafe, Italian, Bakery"/>
    <s v="Indian Rupees(Rs.)"/>
    <x v="1"/>
    <x v="0"/>
    <s v="No"/>
    <s v="No"/>
    <n v="3"/>
    <n v="83"/>
    <n v="1000"/>
    <n v="4.4000000000000004"/>
    <n v="2015"/>
    <n v="5"/>
    <n v="22"/>
    <d v="2015-05-22T00:00:00"/>
    <n v="12"/>
    <x v="1"/>
  </r>
  <r>
    <n v="18378048"/>
    <s v="Moti Mahal Delux"/>
    <n v="1"/>
    <s v="Gurgaon"/>
    <s v="DT Mega Mall, DLF Phase 1"/>
    <n v="77.093093999999994"/>
    <n v="28.476268000000001"/>
    <s v="North Indian"/>
    <s v="Indian Rupees(Rs.)"/>
    <x v="1"/>
    <x v="1"/>
    <s v="No"/>
    <s v="No"/>
    <n v="3"/>
    <n v="29"/>
    <n v="1000"/>
    <n v="3.6"/>
    <n v="2010"/>
    <n v="5"/>
    <n v="16"/>
    <d v="2010-05-16T00:00:00"/>
    <n v="12"/>
    <x v="1"/>
  </r>
  <r>
    <n v="18430557"/>
    <s v="Takamaka"/>
    <n v="1"/>
    <s v="Gurgaon"/>
    <s v="Golf Course Road"/>
    <n v="77.101544599999997"/>
    <n v="28.445116299999999"/>
    <s v="North Indian, Continental, Italian"/>
    <s v="Indian Rupees(Rs.)"/>
    <x v="1"/>
    <x v="0"/>
    <s v="No"/>
    <s v="No"/>
    <n v="3"/>
    <n v="67"/>
    <n v="1700"/>
    <n v="3.9"/>
    <n v="2015"/>
    <n v="5"/>
    <n v="7"/>
    <d v="2015-05-07T00:00:00"/>
    <n v="20.400000000000002"/>
    <x v="1"/>
  </r>
  <r>
    <n v="3100441"/>
    <s v="Barbeque Nation"/>
    <n v="1"/>
    <s v="Mangalore"/>
    <s v="Kankanady"/>
    <n v="0"/>
    <n v="0"/>
    <s v="North Indian, Chinese"/>
    <s v="Indian Rupees(Rs.)"/>
    <x v="0"/>
    <x v="0"/>
    <s v="No"/>
    <s v="No"/>
    <n v="4"/>
    <n v="193"/>
    <n v="1600"/>
    <n v="3.7"/>
    <n v="2011"/>
    <n v="3"/>
    <n v="28"/>
    <d v="2011-03-28T00:00:00"/>
    <n v="19.2"/>
    <x v="1"/>
  </r>
  <r>
    <n v="311662"/>
    <s v="La Pino'z Pizza"/>
    <n v="1"/>
    <s v="Gurgaon"/>
    <s v="Golf Course Road"/>
    <n v="77.102882940000001"/>
    <n v="28.43849033"/>
    <s v="Pizza, Mexican, Chinese, Italian"/>
    <s v="Indian Rupees(Rs.)"/>
    <x v="1"/>
    <x v="1"/>
    <s v="No"/>
    <s v="No"/>
    <n v="3"/>
    <n v="259"/>
    <n v="1000"/>
    <n v="4"/>
    <n v="2017"/>
    <n v="5"/>
    <n v="14"/>
    <d v="2017-05-14T00:00:00"/>
    <n v="12"/>
    <x v="1"/>
  </r>
  <r>
    <n v="8019"/>
    <s v="Longitude 77ŒÁ03' Bar - Le Meridien Gurgaon"/>
    <n v="1"/>
    <s v="Gurgaon"/>
    <s v="Le Meridien Gurgaon, MG Road"/>
    <n v="77.108199499999998"/>
    <n v="28.480586800000001"/>
    <s v="Finger Food"/>
    <s v="Indian Rupees(Rs.)"/>
    <x v="1"/>
    <x v="0"/>
    <s v="No"/>
    <s v="No"/>
    <n v="3"/>
    <n v="23"/>
    <n v="1600"/>
    <n v="3.4"/>
    <n v="2010"/>
    <n v="5"/>
    <n v="23"/>
    <d v="2010-05-23T00:00:00"/>
    <n v="19.2"/>
    <x v="1"/>
  </r>
  <r>
    <n v="307225"/>
    <s v="Bites - Leisure Inn"/>
    <n v="1"/>
    <s v="Gurgaon"/>
    <s v="Leisure Inn, Sector 14, Gurgaon"/>
    <n v="77.039535299999997"/>
    <n v="28.470506100000001"/>
    <s v="North Indian, Continental, Asian"/>
    <s v="Indian Rupees(Rs.)"/>
    <x v="1"/>
    <x v="0"/>
    <s v="No"/>
    <s v="No"/>
    <n v="3"/>
    <n v="19"/>
    <n v="1400"/>
    <n v="3"/>
    <n v="2015"/>
    <n v="5"/>
    <n v="20"/>
    <d v="2015-05-20T00:00:00"/>
    <n v="16.8"/>
    <x v="1"/>
  </r>
  <r>
    <n v="2100861"/>
    <s v="Underdoggs Sports Bar &amp; Grill"/>
    <n v="1"/>
    <s v="Guwahati"/>
    <s v="Christian Basti"/>
    <n v="0"/>
    <n v="0"/>
    <s v="North Indian, Continental"/>
    <s v="Indian Rupees(Rs.)"/>
    <x v="0"/>
    <x v="0"/>
    <s v="No"/>
    <s v="No"/>
    <n v="4"/>
    <n v="222"/>
    <n v="1650"/>
    <n v="4.4000000000000004"/>
    <n v="2012"/>
    <n v="12"/>
    <n v="11"/>
    <d v="2012-12-11T00:00:00"/>
    <n v="19.8"/>
    <x v="1"/>
  </r>
  <r>
    <n v="305682"/>
    <s v="Doughlicious"/>
    <n v="1"/>
    <s v="Gurgaon"/>
    <s v="MG Road"/>
    <n v="77.102608700000005"/>
    <n v="28.4806694"/>
    <s v="Bakery, Desserts, Fast Food"/>
    <s v="Indian Rupees(Rs.)"/>
    <x v="0"/>
    <x v="1"/>
    <s v="No"/>
    <s v="No"/>
    <n v="2"/>
    <n v="69"/>
    <n v="550"/>
    <n v="3.6"/>
    <n v="2014"/>
    <n v="5"/>
    <n v="4"/>
    <d v="2014-05-04T00:00:00"/>
    <n v="6.6000000000000005"/>
    <x v="0"/>
  </r>
  <r>
    <n v="2760"/>
    <s v="Vapour Pub &amp; Brewery"/>
    <n v="1"/>
    <s v="Gurgaon"/>
    <s v="MGF Mega City Mall, MG Road"/>
    <n v="77.089279199999993"/>
    <n v="28.479803100000002"/>
    <s v="Finger Food, Continental, North Indian, Italian, Chinese"/>
    <s v="Indian Rupees(Rs.)"/>
    <x v="0"/>
    <x v="0"/>
    <s v="No"/>
    <s v="No"/>
    <n v="3"/>
    <n v="1902"/>
    <n v="1500"/>
    <n v="3.7"/>
    <n v="2012"/>
    <n v="5"/>
    <n v="1"/>
    <d v="2012-05-01T00:00:00"/>
    <n v="18"/>
    <x v="1"/>
  </r>
  <r>
    <n v="311758"/>
    <s v="Bangkok 1"/>
    <n v="1"/>
    <s v="Gurgaon"/>
    <s v="MGF Metropolitan Mall, MG Road"/>
    <n v="77.080212399999994"/>
    <n v="28.480252100000001"/>
    <s v="Thai"/>
    <s v="Indian Rupees(Rs.)"/>
    <x v="0"/>
    <x v="0"/>
    <s v="No"/>
    <s v="No"/>
    <n v="2"/>
    <n v="40"/>
    <n v="550"/>
    <n v="3.3"/>
    <n v="2016"/>
    <n v="5"/>
    <n v="1"/>
    <d v="2016-05-01T00:00:00"/>
    <n v="6.6000000000000005"/>
    <x v="0"/>
  </r>
  <r>
    <n v="3600192"/>
    <s v="Spring - Radisson Blu Plaza"/>
    <n v="1"/>
    <s v="Mysore"/>
    <s v="Ittige Gudu"/>
    <n v="76.665169000000006"/>
    <n v="12.297954000000001"/>
    <s v="Continental, North Indian, South Indian"/>
    <s v="Indian Rupees(Rs.)"/>
    <x v="0"/>
    <x v="0"/>
    <s v="No"/>
    <s v="No"/>
    <n v="4"/>
    <n v="162"/>
    <n v="1700"/>
    <n v="3.8"/>
    <n v="2013"/>
    <n v="9"/>
    <n v="25"/>
    <d v="2013-09-25T00:00:00"/>
    <n v="20.400000000000002"/>
    <x v="1"/>
  </r>
  <r>
    <n v="18311926"/>
    <s v="Punjabi Dhani"/>
    <n v="1"/>
    <s v="Gurgaon"/>
    <s v="Old Railway Road"/>
    <n v="77.019363600000005"/>
    <n v="28.470213000000001"/>
    <s v="North Indian"/>
    <s v="Indian Rupees(Rs.)"/>
    <x v="0"/>
    <x v="0"/>
    <s v="No"/>
    <s v="No"/>
    <n v="2"/>
    <n v="25"/>
    <n v="700"/>
    <n v="3.2"/>
    <n v="2018"/>
    <n v="5"/>
    <n v="10"/>
    <d v="2018-05-10T00:00:00"/>
    <n v="8.4"/>
    <x v="0"/>
  </r>
  <r>
    <n v="303779"/>
    <s v="Sialkoti Vaishno Dhaba"/>
    <n v="1"/>
    <s v="Gurgaon"/>
    <s v="Sadar Bazar"/>
    <n v="77.031317200000004"/>
    <n v="28.4623451"/>
    <s v="North Indian"/>
    <s v="Indian Rupees(Rs.)"/>
    <x v="0"/>
    <x v="0"/>
    <s v="No"/>
    <s v="No"/>
    <n v="1"/>
    <n v="16"/>
    <n v="250"/>
    <n v="3.1"/>
    <n v="2012"/>
    <n v="5"/>
    <n v="27"/>
    <d v="2012-05-27T00:00:00"/>
    <n v="3"/>
    <x v="0"/>
  </r>
  <r>
    <n v="303730"/>
    <s v="Assam Tea Corner"/>
    <n v="1"/>
    <s v="Gurgaon"/>
    <s v="Sector 14"/>
    <n v="77.0404135"/>
    <n v="28.475519899999998"/>
    <s v="Chinese, Street Food"/>
    <s v="Indian Rupees(Rs.)"/>
    <x v="0"/>
    <x v="0"/>
    <s v="No"/>
    <s v="No"/>
    <n v="1"/>
    <n v="6"/>
    <n v="150"/>
    <n v="2.8"/>
    <n v="2015"/>
    <n v="5"/>
    <n v="10"/>
    <d v="2015-05-10T00:00:00"/>
    <n v="1.8"/>
    <x v="0"/>
  </r>
  <r>
    <n v="18291476"/>
    <s v="Cake Maker"/>
    <n v="1"/>
    <s v="Gurgaon"/>
    <s v="Sector 14"/>
    <n v="77.042400799999996"/>
    <n v="28.474104100000002"/>
    <s v="Street Food, Bakery"/>
    <s v="Indian Rupees(Rs.)"/>
    <x v="0"/>
    <x v="0"/>
    <s v="No"/>
    <s v="No"/>
    <n v="1"/>
    <n v="5"/>
    <n v="200"/>
    <n v="3"/>
    <n v="2016"/>
    <n v="5"/>
    <n v="14"/>
    <d v="2016-05-14T00:00:00"/>
    <n v="2.4"/>
    <x v="0"/>
  </r>
  <r>
    <n v="305996"/>
    <s v="Sasuraal"/>
    <n v="1"/>
    <s v="Gurgaon"/>
    <s v="Sector 29"/>
    <n v="77.062427700000001"/>
    <n v="28.468657700000001"/>
    <s v="North Indian, Mughlai"/>
    <s v="Indian Rupees(Rs.)"/>
    <x v="1"/>
    <x v="1"/>
    <s v="No"/>
    <s v="No"/>
    <n v="3"/>
    <n v="586"/>
    <n v="1400"/>
    <n v="3.3"/>
    <n v="2012"/>
    <n v="5"/>
    <n v="6"/>
    <d v="2012-05-06T00:00:00"/>
    <n v="16.8"/>
    <x v="1"/>
  </r>
  <r>
    <n v="4959"/>
    <s v="Downtown - Diners &amp; Living Beer Cafe"/>
    <n v="1"/>
    <s v="Gurgaon"/>
    <s v="Sector 29"/>
    <n v="77.063192200000003"/>
    <n v="28.468327899999998"/>
    <s v="North Indian, Chinese, Italian, Continental"/>
    <s v="Indian Rupees(Rs.)"/>
    <x v="0"/>
    <x v="0"/>
    <s v="No"/>
    <s v="No"/>
    <n v="3"/>
    <n v="3569"/>
    <n v="1800"/>
    <n v="4.4000000000000004"/>
    <n v="2010"/>
    <n v="5"/>
    <n v="20"/>
    <d v="2010-05-20T00:00:00"/>
    <n v="21.6"/>
    <x v="1"/>
  </r>
  <r>
    <n v="313456"/>
    <s v="Mogambo Kitchen"/>
    <n v="1"/>
    <s v="Gurgaon"/>
    <s v="Sector 31"/>
    <n v="0"/>
    <n v="0"/>
    <s v="North Indian, Fast Food"/>
    <s v="Indian Rupees(Rs.)"/>
    <x v="0"/>
    <x v="0"/>
    <s v="No"/>
    <s v="No"/>
    <n v="1"/>
    <n v="9"/>
    <n v="350"/>
    <n v="3.1"/>
    <n v="2010"/>
    <n v="5"/>
    <n v="3"/>
    <d v="2010-05-03T00:00:00"/>
    <n v="4.2"/>
    <x v="0"/>
  </r>
  <r>
    <n v="894"/>
    <s v="Raj Restaurant"/>
    <n v="1"/>
    <s v="Gurgaon"/>
    <s v="Sector 45"/>
    <n v="77.059622899999994"/>
    <n v="28.4448577"/>
    <s v="Chinese, North Indian, Mughlai"/>
    <s v="Indian Rupees(Rs.)"/>
    <x v="0"/>
    <x v="1"/>
    <s v="No"/>
    <s v="No"/>
    <n v="2"/>
    <n v="92"/>
    <n v="700"/>
    <n v="2.4"/>
    <n v="2012"/>
    <n v="5"/>
    <n v="13"/>
    <d v="2012-05-13T00:00:00"/>
    <n v="8.4"/>
    <x v="0"/>
  </r>
  <r>
    <n v="18314053"/>
    <s v="Droolfi"/>
    <n v="1"/>
    <s v="Gurgaon"/>
    <s v="Sector 56"/>
    <n v="77.099598240000006"/>
    <n v="28.425179350000001"/>
    <s v="Desserts"/>
    <s v="Indian Rupees(Rs.)"/>
    <x v="0"/>
    <x v="0"/>
    <s v="No"/>
    <s v="No"/>
    <n v="1"/>
    <n v="4"/>
    <n v="100"/>
    <n v="3"/>
    <n v="2010"/>
    <n v="5"/>
    <n v="21"/>
    <d v="2010-05-21T00:00:00"/>
    <n v="1.2"/>
    <x v="0"/>
  </r>
  <r>
    <n v="306975"/>
    <s v="KB's Icecream &amp; Kulfis"/>
    <n v="1"/>
    <s v="Gurgaon"/>
    <s v="Sohna Road"/>
    <n v="77.041829199999995"/>
    <n v="28.411623899999999"/>
    <s v="Ice Cream"/>
    <s v="Indian Rupees(Rs.)"/>
    <x v="0"/>
    <x v="1"/>
    <s v="No"/>
    <s v="No"/>
    <n v="1"/>
    <n v="26"/>
    <n v="200"/>
    <n v="2.2999999999999998"/>
    <n v="2012"/>
    <n v="5"/>
    <n v="15"/>
    <d v="2012-05-15T00:00:00"/>
    <n v="2.4"/>
    <x v="0"/>
  </r>
  <r>
    <n v="312265"/>
    <s v="Uma Foodies' Hut"/>
    <n v="1"/>
    <s v="Gurgaon"/>
    <s v="South City 2"/>
    <n v="77.088989089999998"/>
    <n v="28.431856419999999"/>
    <s v="North Indian, Chinese, Mughlai"/>
    <s v="Indian Rupees(Rs.)"/>
    <x v="0"/>
    <x v="0"/>
    <s v="No"/>
    <s v="No"/>
    <n v="2"/>
    <n v="33"/>
    <n v="700"/>
    <n v="3.1"/>
    <n v="2016"/>
    <n v="5"/>
    <n v="28"/>
    <d v="2016-05-28T00:00:00"/>
    <n v="8.4"/>
    <x v="0"/>
  </r>
  <r>
    <n v="18157408"/>
    <s v="Mummy's Kitchen"/>
    <n v="1"/>
    <s v="Gurgaon"/>
    <s v="Sushant Lok"/>
    <n v="77.085315699999995"/>
    <n v="28.4543176"/>
    <s v="North Indian"/>
    <s v="Indian Rupees(Rs.)"/>
    <x v="0"/>
    <x v="0"/>
    <s v="No"/>
    <s v="No"/>
    <n v="1"/>
    <n v="26"/>
    <n v="150"/>
    <n v="3.5"/>
    <n v="2010"/>
    <n v="5"/>
    <n v="22"/>
    <d v="2010-05-22T00:00:00"/>
    <n v="1.8"/>
    <x v="0"/>
  </r>
  <r>
    <n v="18400489"/>
    <s v="Mutton Mewar"/>
    <n v="1"/>
    <s v="Gurgaon"/>
    <s v="Sushant Lok"/>
    <n v="77.076277899999994"/>
    <n v="28.451342199999999"/>
    <s v="Rajasthani"/>
    <s v="Indian Rupees(Rs.)"/>
    <x v="0"/>
    <x v="0"/>
    <s v="No"/>
    <s v="No"/>
    <n v="2"/>
    <n v="1"/>
    <n v="800"/>
    <n v="1"/>
    <n v="2015"/>
    <n v="5"/>
    <n v="11"/>
    <d v="2015-05-11T00:00:00"/>
    <n v="9.6"/>
    <x v="0"/>
  </r>
  <r>
    <n v="18265082"/>
    <s v="Teddy Choco Studio"/>
    <n v="1"/>
    <s v="Gurgaon"/>
    <s v="Sushant Lok"/>
    <n v="77.083022600000007"/>
    <n v="28.455756000000001"/>
    <s v="Desserts"/>
    <s v="Indian Rupees(Rs.)"/>
    <x v="0"/>
    <x v="0"/>
    <s v="No"/>
    <s v="No"/>
    <n v="1"/>
    <n v="2"/>
    <n v="250"/>
    <n v="1"/>
    <n v="2017"/>
    <n v="5"/>
    <n v="4"/>
    <d v="2017-05-04T00:00:00"/>
    <n v="3"/>
    <x v="0"/>
  </r>
  <r>
    <n v="312540"/>
    <s v="Ammu's South Indian Restaurant"/>
    <n v="1"/>
    <s v="Gurgaon"/>
    <s v="Sushant Shopping Arcade, Sushant Lok, Gurgaon"/>
    <n v="77.079352099999994"/>
    <n v="28.4607475"/>
    <s v="South Indian"/>
    <s v="Indian Rupees(Rs.)"/>
    <x v="0"/>
    <x v="0"/>
    <s v="No"/>
    <s v="No"/>
    <n v="1"/>
    <n v="10"/>
    <n v="250"/>
    <n v="3.1"/>
    <n v="2013"/>
    <n v="5"/>
    <n v="10"/>
    <d v="2013-05-10T00:00:00"/>
    <n v="3"/>
    <x v="0"/>
  </r>
  <r>
    <n v="18203171"/>
    <s v="PomoDoro Bistro"/>
    <n v="1"/>
    <s v="Gurgaon"/>
    <s v="Sushant Shopping Arcade, Sushant Lok, Gurgaon"/>
    <n v="77.079091599999998"/>
    <n v="28.461070500000002"/>
    <s v="Italian, Fast Food"/>
    <s v="Indian Rupees(Rs.)"/>
    <x v="0"/>
    <x v="1"/>
    <s v="No"/>
    <s v="No"/>
    <n v="2"/>
    <n v="67"/>
    <n v="700"/>
    <n v="3.4"/>
    <n v="2015"/>
    <n v="5"/>
    <n v="27"/>
    <d v="2015-05-27T00:00:00"/>
    <n v="8.4"/>
    <x v="0"/>
  </r>
  <r>
    <n v="5768"/>
    <s v="Clove - The Galgotias"/>
    <n v="1"/>
    <s v="Gurgaon"/>
    <s v="The Galgotias, Sector 23"/>
    <n v="77.0529662"/>
    <n v="28.504749100000002"/>
    <s v="Chinese, North Indian, Continental, Mexican"/>
    <s v="Indian Rupees(Rs.)"/>
    <x v="1"/>
    <x v="0"/>
    <s v="No"/>
    <s v="No"/>
    <n v="3"/>
    <n v="19"/>
    <n v="1500"/>
    <n v="2.7"/>
    <n v="2016"/>
    <n v="5"/>
    <n v="16"/>
    <d v="2016-05-16T00:00:00"/>
    <n v="18"/>
    <x v="1"/>
  </r>
  <r>
    <n v="309134"/>
    <s v="Indian Bistro Company"/>
    <n v="1"/>
    <s v="Gurgaon"/>
    <s v="Unitech Cyber Park, Sector 39, Gurgaon"/>
    <n v="77.055035009999997"/>
    <n v="28.44359498"/>
    <s v="North Indian"/>
    <s v="Indian Rupees(Rs.)"/>
    <x v="0"/>
    <x v="0"/>
    <s v="No"/>
    <s v="No"/>
    <n v="2"/>
    <n v="276"/>
    <n v="750"/>
    <n v="3.7"/>
    <n v="2013"/>
    <n v="5"/>
    <n v="14"/>
    <d v="2013-05-14T00:00:00"/>
    <n v="9"/>
    <x v="0"/>
  </r>
  <r>
    <n v="2800052"/>
    <s v="The Square - Hotel Novotel"/>
    <n v="1"/>
    <s v="Vizag"/>
    <s v="Hotel Novotel, Maharani Peta"/>
    <n v="83.315934999999996"/>
    <n v="17.71069"/>
    <s v="Continental, North Indian"/>
    <s v="Indian Rupees(Rs.)"/>
    <x v="0"/>
    <x v="0"/>
    <s v="No"/>
    <s v="No"/>
    <n v="4"/>
    <n v="125"/>
    <n v="1700"/>
    <n v="4.0999999999999996"/>
    <n v="2014"/>
    <n v="1"/>
    <n v="9"/>
    <d v="2014-01-09T00:00:00"/>
    <n v="20.400000000000002"/>
    <x v="1"/>
  </r>
  <r>
    <n v="3431"/>
    <s v="Zambar"/>
    <n v="1"/>
    <s v="Gurgaon"/>
    <s v="Ambience Mall, Gurgaon"/>
    <n v="77.097185300000007"/>
    <n v="28.502612800000001"/>
    <s v="South Indian, Seafood, Kerala"/>
    <s v="Indian Rupees(Rs.)"/>
    <x v="1"/>
    <x v="1"/>
    <s v="No"/>
    <s v="No"/>
    <n v="3"/>
    <n v="802"/>
    <n v="1400"/>
    <n v="4"/>
    <n v="2013"/>
    <n v="4"/>
    <n v="18"/>
    <d v="2013-04-18T00:00:00"/>
    <n v="16.8"/>
    <x v="1"/>
  </r>
  <r>
    <n v="7507"/>
    <s v="Mosaic - Country Inn &amp; Suites"/>
    <n v="1"/>
    <s v="Gurgaon"/>
    <s v="Country Inn &amp; Suites by Carlson, Gurgaon"/>
    <n v="77.067644200000004"/>
    <n v="28.461987799999999"/>
    <s v="North Indian, Asian, Continental"/>
    <s v="Indian Rupees(Rs.)"/>
    <x v="1"/>
    <x v="0"/>
    <s v="No"/>
    <s v="No"/>
    <n v="3"/>
    <n v="91"/>
    <n v="1500"/>
    <n v="3.8"/>
    <n v="2015"/>
    <n v="4"/>
    <n v="1"/>
    <d v="2015-04-01T00:00:00"/>
    <n v="18"/>
    <x v="1"/>
  </r>
  <r>
    <n v="304832"/>
    <s v="Di Ghent Boulangerie"/>
    <n v="1"/>
    <s v="Gurgaon"/>
    <s v="Cross Point Mall, DLF Phase 4"/>
    <n v="77.083537500000006"/>
    <n v="28.468368269999999"/>
    <s v="Cafe, Belgian"/>
    <s v="Indian Rupees(Rs.)"/>
    <x v="0"/>
    <x v="0"/>
    <s v="No"/>
    <s v="No"/>
    <n v="3"/>
    <n v="231"/>
    <n v="1700"/>
    <n v="3.9"/>
    <n v="2010"/>
    <n v="4"/>
    <n v="9"/>
    <d v="2010-04-09T00:00:00"/>
    <n v="20.400000000000002"/>
    <x v="1"/>
  </r>
  <r>
    <n v="110502"/>
    <s v="Patang - The Revolving Restaurant"/>
    <n v="1"/>
    <s v="Ahmedabad"/>
    <s v="Ashram Road"/>
    <n v="72.572008999999994"/>
    <n v="23.0261651"/>
    <s v="Continental, Chinese, North Indian"/>
    <s v="Indian Rupees(Rs.)"/>
    <x v="0"/>
    <x v="0"/>
    <s v="No"/>
    <s v="No"/>
    <n v="4"/>
    <n v="1315"/>
    <n v="1800"/>
    <n v="3.7"/>
    <n v="2014"/>
    <n v="4"/>
    <n v="27"/>
    <d v="2014-04-27T00:00:00"/>
    <n v="21.6"/>
    <x v="1"/>
  </r>
  <r>
    <n v="2600303"/>
    <s v="Kebabsville - Sayaji Hotel"/>
    <n v="1"/>
    <s v="Bhopal"/>
    <s v="Sayaji Hotel"/>
    <n v="77.373572999999993"/>
    <n v="23.218997999999999"/>
    <s v="North Indian"/>
    <s v="Indian Rupees(Rs.)"/>
    <x v="0"/>
    <x v="0"/>
    <s v="No"/>
    <s v="No"/>
    <n v="4"/>
    <n v="128"/>
    <n v="1800"/>
    <n v="4.3"/>
    <n v="2010"/>
    <n v="4"/>
    <n v="11"/>
    <d v="2010-04-11T00:00:00"/>
    <n v="21.6"/>
    <x v="1"/>
  </r>
  <r>
    <n v="2500024"/>
    <s v="Madhuban Restaurant - Welcome Hotel Rama International"/>
    <n v="1"/>
    <s v="Aurangabad"/>
    <s v="CIDCO"/>
    <n v="75.358887999999993"/>
    <n v="19.875907999999999"/>
    <s v="North Indian, Chinese, Continental, Italian, Mexican"/>
    <s v="Indian Rupees(Rs.)"/>
    <x v="0"/>
    <x v="0"/>
    <s v="No"/>
    <s v="No"/>
    <n v="4"/>
    <n v="94"/>
    <n v="1800"/>
    <n v="3.4"/>
    <n v="2013"/>
    <n v="3"/>
    <n v="18"/>
    <d v="2013-03-18T00:00:00"/>
    <n v="21.6"/>
    <x v="1"/>
  </r>
  <r>
    <n v="305670"/>
    <s v="Made In Punjab"/>
    <n v="1"/>
    <s v="Gurgaon"/>
    <s v="Cyber Hub, DLF Cyber City"/>
    <n v="77.088598000000005"/>
    <n v="28.495109599999999"/>
    <s v="North Indian, Mughlai"/>
    <s v="Indian Rupees(Rs.)"/>
    <x v="1"/>
    <x v="0"/>
    <s v="No"/>
    <s v="No"/>
    <n v="3"/>
    <n v="1595"/>
    <n v="1500"/>
    <n v="4"/>
    <n v="2014"/>
    <n v="4"/>
    <n v="23"/>
    <d v="2014-04-23T00:00:00"/>
    <n v="18"/>
    <x v="1"/>
  </r>
  <r>
    <n v="305815"/>
    <s v="Nando's"/>
    <n v="1"/>
    <s v="Gurgaon"/>
    <s v="Cyber Hub, DLF Cyber City"/>
    <n v="77.088867699999994"/>
    <n v="28.495494099999998"/>
    <s v="Portuguese, African"/>
    <s v="Indian Rupees(Rs.)"/>
    <x v="1"/>
    <x v="1"/>
    <s v="No"/>
    <s v="No"/>
    <n v="3"/>
    <n v="1730"/>
    <n v="1200"/>
    <n v="4"/>
    <n v="2016"/>
    <n v="4"/>
    <n v="18"/>
    <d v="2016-04-18T00:00:00"/>
    <n v="14.4"/>
    <x v="1"/>
  </r>
  <r>
    <n v="312536"/>
    <s v="Rawleaf"/>
    <n v="1"/>
    <s v="Gurgaon"/>
    <s v="DLF Phase 1"/>
    <n v="77.095701599999998"/>
    <n v="28.469435900000001"/>
    <s v="Healthy Food, Salad"/>
    <s v="Indian Rupees(Rs.)"/>
    <x v="0"/>
    <x v="1"/>
    <s v="No"/>
    <s v="No"/>
    <n v="2"/>
    <n v="38"/>
    <n v="700"/>
    <n v="3.6"/>
    <n v="2015"/>
    <n v="4"/>
    <n v="16"/>
    <d v="2015-04-16T00:00:00"/>
    <n v="8.4"/>
    <x v="0"/>
  </r>
  <r>
    <n v="308673"/>
    <s v="Banke Bihari Bhojanalay"/>
    <n v="1"/>
    <s v="Gurgaon"/>
    <s v="DLF Phase 3"/>
    <n v="77.093543600000004"/>
    <n v="28.493433499999998"/>
    <s v="Mithai, Street Food, North Indian"/>
    <s v="Indian Rupees(Rs.)"/>
    <x v="0"/>
    <x v="0"/>
    <s v="No"/>
    <s v="No"/>
    <n v="1"/>
    <n v="36"/>
    <n v="200"/>
    <n v="2.6"/>
    <n v="2010"/>
    <n v="4"/>
    <n v="9"/>
    <d v="2010-04-09T00:00:00"/>
    <n v="2.4"/>
    <x v="0"/>
  </r>
  <r>
    <n v="1694"/>
    <s v="Nikhil Food Point"/>
    <n v="1"/>
    <s v="Gurgaon"/>
    <s v="DLF Phase 3"/>
    <n v="77.0947642"/>
    <n v="28.4899703"/>
    <s v="Chinese, North Indian"/>
    <s v="Indian Rupees(Rs.)"/>
    <x v="0"/>
    <x v="0"/>
    <s v="No"/>
    <s v="No"/>
    <n v="1"/>
    <n v="19"/>
    <n v="200"/>
    <n v="2.7"/>
    <n v="2016"/>
    <n v="4"/>
    <n v="26"/>
    <d v="2016-04-26T00:00:00"/>
    <n v="2.4"/>
    <x v="0"/>
  </r>
  <r>
    <n v="18398610"/>
    <s v="Surprise O Meal"/>
    <n v="1"/>
    <s v="Gurgaon"/>
    <s v="DLF Phase 3"/>
    <n v="77.093543600000004"/>
    <n v="28.491192399999999"/>
    <s v="Continental, North Indian, Chinese"/>
    <s v="Indian Rupees(Rs.)"/>
    <x v="0"/>
    <x v="1"/>
    <s v="No"/>
    <s v="No"/>
    <n v="2"/>
    <n v="35"/>
    <n v="550"/>
    <n v="3.4"/>
    <n v="2012"/>
    <n v="4"/>
    <n v="24"/>
    <d v="2012-04-24T00:00:00"/>
    <n v="6.6000000000000005"/>
    <x v="0"/>
  </r>
  <r>
    <n v="18450609"/>
    <s v="InstaDozza"/>
    <n v="1"/>
    <s v="Gurgaon"/>
    <s v="DLF Phase 3"/>
    <n v="77.093543600000004"/>
    <n v="28.493433499999998"/>
    <s v="South Indian"/>
    <s v="Indian Rupees(Rs.)"/>
    <x v="0"/>
    <x v="1"/>
    <s v="No"/>
    <s v="No"/>
    <n v="1"/>
    <n v="28"/>
    <n v="250"/>
    <n v="3.5"/>
    <n v="2012"/>
    <n v="4"/>
    <n v="22"/>
    <d v="2012-04-22T00:00:00"/>
    <n v="3"/>
    <x v="0"/>
  </r>
  <r>
    <n v="18254524"/>
    <s v="Lucknow Mail"/>
    <n v="1"/>
    <s v="Gurgaon"/>
    <s v="DLF Phase 4"/>
    <n v="77.0857654"/>
    <n v="28.470050499999999"/>
    <s v="Awadhi, North Indian, Mughlai"/>
    <s v="Indian Rupees(Rs.)"/>
    <x v="0"/>
    <x v="1"/>
    <s v="No"/>
    <s v="No"/>
    <n v="2"/>
    <n v="86"/>
    <n v="800"/>
    <n v="3.8"/>
    <n v="2016"/>
    <n v="4"/>
    <n v="4"/>
    <d v="2016-04-04T00:00:00"/>
    <n v="9.6"/>
    <x v="0"/>
  </r>
  <r>
    <n v="18232093"/>
    <s v="Happy Hakka"/>
    <n v="1"/>
    <s v="Gurgaon"/>
    <s v="DLF Phase 4"/>
    <n v="77.088013500000002"/>
    <n v="28.461569999999998"/>
    <s v="Chinese, Asian, Thai"/>
    <s v="Indian Rupees(Rs.)"/>
    <x v="0"/>
    <x v="1"/>
    <s v="No"/>
    <s v="No"/>
    <n v="2"/>
    <n v="134"/>
    <n v="650"/>
    <n v="4.0999999999999996"/>
    <n v="2016"/>
    <n v="4"/>
    <n v="6"/>
    <d v="2016-04-06T00:00:00"/>
    <n v="7.8"/>
    <x v="0"/>
  </r>
  <r>
    <n v="304552"/>
    <s v="IZU"/>
    <n v="1"/>
    <s v="Gurgaon"/>
    <s v="DLF South Point Mall, Golf Course Road"/>
    <n v="77.099028500000003"/>
    <n v="28.4481471"/>
    <s v="Japanese, Sushi"/>
    <s v="Indian Rupees(Rs.)"/>
    <x v="1"/>
    <x v="1"/>
    <s v="No"/>
    <s v="No"/>
    <n v="3"/>
    <n v="129"/>
    <n v="1100"/>
    <n v="3.4"/>
    <n v="2010"/>
    <n v="4"/>
    <n v="25"/>
    <d v="2010-04-25T00:00:00"/>
    <n v="13.200000000000001"/>
    <x v="1"/>
  </r>
  <r>
    <n v="313047"/>
    <s v="Soul &amp; Spice Co."/>
    <n v="1"/>
    <s v="Gurgaon"/>
    <s v="DLF South Point Mall, Golf Course Road"/>
    <n v="77.099118399999995"/>
    <n v="28.448066000000001"/>
    <s v="North Indian, Street Food, Beverages"/>
    <s v="Indian Rupees(Rs.)"/>
    <x v="1"/>
    <x v="1"/>
    <s v="No"/>
    <s v="No"/>
    <n v="3"/>
    <n v="120"/>
    <n v="1000"/>
    <n v="3.8"/>
    <n v="2014"/>
    <n v="4"/>
    <n v="22"/>
    <d v="2014-04-22T00:00:00"/>
    <n v="12"/>
    <x v="1"/>
  </r>
  <r>
    <n v="2825"/>
    <s v="Not Just Paranthas"/>
    <n v="1"/>
    <s v="Gurgaon"/>
    <s v="DT City Centre Mall, MG Road"/>
    <n v="77.080864399999996"/>
    <n v="28.4788581"/>
    <s v="North Indian"/>
    <s v="Indian Rupees(Rs.)"/>
    <x v="1"/>
    <x v="1"/>
    <s v="No"/>
    <s v="No"/>
    <n v="3"/>
    <n v="426"/>
    <n v="1100"/>
    <n v="2.7"/>
    <n v="2015"/>
    <n v="4"/>
    <n v="3"/>
    <d v="2015-04-03T00:00:00"/>
    <n v="13.200000000000001"/>
    <x v="1"/>
  </r>
  <r>
    <n v="6310406"/>
    <s v="The Food Hall by Todd English"/>
    <n v="162"/>
    <s v="Taguig City"/>
    <s v="SM Aura Premier, Bonifacio Global City, Taguig City"/>
    <n v="121.0534998"/>
    <n v="14.545655350000001"/>
    <s v="American, Asian, Italian, Seafood"/>
    <s v="Botswana Pula(P)"/>
    <x v="1"/>
    <x v="0"/>
    <s v="No"/>
    <s v="No"/>
    <n v="4"/>
    <n v="618"/>
    <n v="1800"/>
    <n v="4.5"/>
    <n v="2013"/>
    <n v="3"/>
    <n v="18"/>
    <d v="2013-03-18T00:00:00"/>
    <n v="131.4"/>
    <x v="2"/>
  </r>
  <r>
    <n v="312111"/>
    <s v="Jaguar"/>
    <n v="1"/>
    <s v="Gurgaon"/>
    <s v="Golf Course Road"/>
    <n v="77.098633899999996"/>
    <n v="28.449924599999999"/>
    <s v="Chinese, North Indian"/>
    <s v="Indian Rupees(Rs.)"/>
    <x v="1"/>
    <x v="0"/>
    <s v="No"/>
    <s v="No"/>
    <n v="2"/>
    <n v="14"/>
    <n v="800"/>
    <n v="2.8"/>
    <n v="2012"/>
    <n v="4"/>
    <n v="28"/>
    <d v="2012-04-28T00:00:00"/>
    <n v="9.6"/>
    <x v="0"/>
  </r>
  <r>
    <n v="18408031"/>
    <s v="Kabab Mistri"/>
    <n v="1"/>
    <s v="Gurgaon"/>
    <s v="Golf Course Road"/>
    <n v="77.100426799999994"/>
    <n v="28.437213799999999"/>
    <s v="North Indian, Mughlai, Biryani"/>
    <s v="Indian Rupees(Rs.)"/>
    <x v="0"/>
    <x v="1"/>
    <s v="No"/>
    <s v="No"/>
    <n v="2"/>
    <n v="36"/>
    <n v="550"/>
    <n v="3.6"/>
    <n v="2016"/>
    <n v="4"/>
    <n v="16"/>
    <d v="2016-04-16T00:00:00"/>
    <n v="6.6000000000000005"/>
    <x v="0"/>
  </r>
  <r>
    <n v="308997"/>
    <s v="Crust Bistro"/>
    <n v="1"/>
    <s v="Gurgaon"/>
    <s v="Huda City Centre Metro Station, Sector 29, Gurgaon"/>
    <n v="77.072725520000006"/>
    <n v="28.45938349"/>
    <s v="Italian, Pizza"/>
    <s v="Indian Rupees(Rs.)"/>
    <x v="0"/>
    <x v="1"/>
    <s v="No"/>
    <s v="No"/>
    <n v="2"/>
    <n v="144"/>
    <n v="800"/>
    <n v="3.6"/>
    <n v="2016"/>
    <n v="4"/>
    <n v="28"/>
    <d v="2016-04-28T00:00:00"/>
    <n v="9.6"/>
    <x v="0"/>
  </r>
  <r>
    <n v="7472"/>
    <s v="Daikichi"/>
    <n v="1"/>
    <s v="Gurgaon"/>
    <s v="JMD Regent Arcade Mall, MG Road"/>
    <n v="77.088687899999996"/>
    <n v="28.4797893"/>
    <s v="Japanese"/>
    <s v="Indian Rupees(Rs.)"/>
    <x v="1"/>
    <x v="0"/>
    <s v="No"/>
    <s v="No"/>
    <n v="3"/>
    <n v="70"/>
    <n v="1000"/>
    <n v="3.6"/>
    <n v="2010"/>
    <n v="4"/>
    <n v="17"/>
    <d v="2010-04-17T00:00:00"/>
    <n v="12"/>
    <x v="1"/>
  </r>
  <r>
    <n v="8437"/>
    <s v="Lucknow - Kingdom of Dreams"/>
    <n v="1"/>
    <s v="Gurgaon"/>
    <s v="Kingdom of Dreams, Sector 29"/>
    <n v="77.068348400000005"/>
    <n v="28.4684937"/>
    <s v="Lucknowi"/>
    <s v="Indian Rupees(Rs.)"/>
    <x v="0"/>
    <x v="0"/>
    <s v="No"/>
    <s v="No"/>
    <n v="3"/>
    <n v="179"/>
    <n v="1000"/>
    <n v="3.7"/>
    <n v="2016"/>
    <n v="4"/>
    <n v="1"/>
    <d v="2016-04-01T00:00:00"/>
    <n v="12"/>
    <x v="1"/>
  </r>
  <r>
    <n v="303477"/>
    <s v="Handi X-Press"/>
    <n v="1"/>
    <s v="Gurgaon"/>
    <s v="MG Road"/>
    <n v="77.082883499999994"/>
    <n v="28.476160700000001"/>
    <s v="North Indian, Chinese, Mughlai"/>
    <s v="Indian Rupees(Rs.)"/>
    <x v="0"/>
    <x v="1"/>
    <s v="No"/>
    <s v="No"/>
    <n v="2"/>
    <n v="75"/>
    <n v="550"/>
    <n v="3.2"/>
    <n v="2014"/>
    <n v="4"/>
    <n v="22"/>
    <d v="2014-04-22T00:00:00"/>
    <n v="6.6000000000000005"/>
    <x v="0"/>
  </r>
  <r>
    <n v="310445"/>
    <s v="The Cakelicious Factory"/>
    <n v="1"/>
    <s v="Gurgaon"/>
    <s v="MG Road"/>
    <n v="77.096363199999999"/>
    <n v="28.4821819"/>
    <s v="Bakery, Desserts, Fast Food"/>
    <s v="Indian Rupees(Rs.)"/>
    <x v="0"/>
    <x v="1"/>
    <s v="No"/>
    <s v="No"/>
    <n v="1"/>
    <n v="43"/>
    <n v="200"/>
    <n v="3.6"/>
    <n v="2011"/>
    <n v="4"/>
    <n v="6"/>
    <d v="2011-04-06T00:00:00"/>
    <n v="2.4"/>
    <x v="0"/>
  </r>
  <r>
    <n v="1599"/>
    <s v="Street Foods by Punjab Grill"/>
    <n v="1"/>
    <s v="Gurgaon"/>
    <s v="MGF Metropolitan Mall, MG Road"/>
    <n v="77.0803248"/>
    <n v="28.4803301"/>
    <s v="Street Food, North Indian"/>
    <s v="Indian Rupees(Rs.)"/>
    <x v="0"/>
    <x v="1"/>
    <s v="No"/>
    <s v="No"/>
    <n v="2"/>
    <n v="61"/>
    <n v="700"/>
    <n v="2.6"/>
    <n v="2013"/>
    <n v="4"/>
    <n v="14"/>
    <d v="2013-04-14T00:00:00"/>
    <n v="8.4"/>
    <x v="0"/>
  </r>
  <r>
    <n v="18358183"/>
    <s v="Hangout Cafe"/>
    <n v="1"/>
    <s v="Gurgaon"/>
    <s v="Old Railway Road"/>
    <n v="77.019689299999996"/>
    <n v="28.465355500000001"/>
    <s v="Fast Food, Chinese"/>
    <s v="Indian Rupees(Rs.)"/>
    <x v="0"/>
    <x v="1"/>
    <s v="No"/>
    <s v="No"/>
    <n v="1"/>
    <n v="27"/>
    <n v="200"/>
    <n v="3.4"/>
    <n v="2016"/>
    <n v="4"/>
    <n v="18"/>
    <d v="2016-04-18T00:00:00"/>
    <n v="2.4"/>
    <x v="0"/>
  </r>
  <r>
    <n v="6835"/>
    <s v="JVR Jayka"/>
    <n v="1"/>
    <s v="Gurgaon"/>
    <s v="Old Railway Road"/>
    <n v="77.018233100000003"/>
    <n v="28.4730183"/>
    <s v="North Indian"/>
    <s v="Indian Rupees(Rs.)"/>
    <x v="0"/>
    <x v="0"/>
    <s v="No"/>
    <s v="No"/>
    <n v="1"/>
    <n v="5"/>
    <n v="200"/>
    <n v="2.9"/>
    <n v="2015"/>
    <n v="4"/>
    <n v="18"/>
    <d v="2015-04-18T00:00:00"/>
    <n v="2.4"/>
    <x v="0"/>
  </r>
  <r>
    <n v="301936"/>
    <s v="Burger Bites &amp; More"/>
    <n v="1"/>
    <s v="Gurgaon"/>
    <s v="Palam Vihar"/>
    <n v="77.020383699999996"/>
    <n v="28.4939088"/>
    <s v="Fast Food, Chinese"/>
    <s v="Indian Rupees(Rs.)"/>
    <x v="0"/>
    <x v="0"/>
    <s v="No"/>
    <s v="No"/>
    <n v="1"/>
    <n v="19"/>
    <n v="450"/>
    <n v="2.9"/>
    <n v="2017"/>
    <n v="4"/>
    <n v="14"/>
    <d v="2017-04-14T00:00:00"/>
    <n v="5.4"/>
    <x v="0"/>
  </r>
  <r>
    <n v="1452"/>
    <s v="Shamji Sweets"/>
    <n v="1"/>
    <s v="Gurgaon"/>
    <s v="Sadar Bazar"/>
    <n v="77.0268394"/>
    <n v="28.459665699999999"/>
    <s v="Mithai"/>
    <s v="Indian Rupees(Rs.)"/>
    <x v="0"/>
    <x v="0"/>
    <s v="No"/>
    <s v="No"/>
    <n v="1"/>
    <n v="15"/>
    <n v="200"/>
    <n v="3.2"/>
    <n v="2014"/>
    <n v="4"/>
    <n v="22"/>
    <d v="2014-04-22T00:00:00"/>
    <n v="2.4"/>
    <x v="0"/>
  </r>
  <r>
    <n v="18418247"/>
    <s v="feel ALIVE"/>
    <n v="1"/>
    <s v="Gurgaon"/>
    <s v="Sector 29"/>
    <n v="77.064136599999998"/>
    <n v="28.467925699999999"/>
    <s v="North Indian, American, Asian, Biryani"/>
    <s v="Indian Rupees(Rs.)"/>
    <x v="1"/>
    <x v="0"/>
    <s v="No"/>
    <s v="No"/>
    <n v="3"/>
    <n v="69"/>
    <n v="1200"/>
    <n v="4.7"/>
    <n v="2017"/>
    <n v="4"/>
    <n v="17"/>
    <d v="2017-04-17T00:00:00"/>
    <n v="14.4"/>
    <x v="1"/>
  </r>
  <r>
    <n v="18396412"/>
    <s v="CHA"/>
    <n v="1"/>
    <s v="Gurgaon"/>
    <s v="Sector 31"/>
    <n v="77.044670300000007"/>
    <n v="28.445780899999999"/>
    <s v="Beverages, Fast Food"/>
    <s v="Indian Rupees(Rs.)"/>
    <x v="0"/>
    <x v="0"/>
    <s v="No"/>
    <s v="No"/>
    <n v="1"/>
    <n v="7"/>
    <n v="200"/>
    <n v="3.2"/>
    <n v="2018"/>
    <n v="4"/>
    <n v="6"/>
    <d v="2018-04-06T00:00:00"/>
    <n v="2.4"/>
    <x v="0"/>
  </r>
  <r>
    <n v="300491"/>
    <s v="Green Chick Chop"/>
    <n v="1"/>
    <s v="Gurgaon"/>
    <s v="Sector 31"/>
    <n v="77.0512923"/>
    <n v="28.453813400000001"/>
    <s v="Raw Meats, North Indian, Fast Food"/>
    <s v="Indian Rupees(Rs.)"/>
    <x v="0"/>
    <x v="0"/>
    <s v="No"/>
    <s v="No"/>
    <n v="1"/>
    <n v="14"/>
    <n v="350"/>
    <n v="3.1"/>
    <n v="2012"/>
    <n v="4"/>
    <n v="5"/>
    <d v="2012-04-05T00:00:00"/>
    <n v="4.2"/>
    <x v="0"/>
  </r>
  <r>
    <n v="18358189"/>
    <s v="Yomo-Your Only Momo Outlet"/>
    <n v="1"/>
    <s v="Gurgaon"/>
    <s v="Sector 39"/>
    <n v="77.04963807"/>
    <n v="28.453214280000001"/>
    <s v="Fast Food"/>
    <s v="Indian Rupees(Rs.)"/>
    <x v="0"/>
    <x v="0"/>
    <s v="No"/>
    <s v="No"/>
    <n v="1"/>
    <n v="5"/>
    <n v="150"/>
    <n v="3"/>
    <n v="2017"/>
    <n v="4"/>
    <n v="12"/>
    <d v="2017-04-12T00:00:00"/>
    <n v="1.8"/>
    <x v="0"/>
  </r>
  <r>
    <n v="18204811"/>
    <s v="Nite Bites"/>
    <n v="1"/>
    <s v="Gurgaon"/>
    <s v="Sector 45"/>
    <n v="77.072403300000005"/>
    <n v="28.4471752"/>
    <s v="North Indian, Chinese, Continental"/>
    <s v="Indian Rupees(Rs.)"/>
    <x v="0"/>
    <x v="1"/>
    <s v="No"/>
    <s v="No"/>
    <n v="2"/>
    <n v="427"/>
    <n v="650"/>
    <n v="3.7"/>
    <n v="2015"/>
    <n v="4"/>
    <n v="25"/>
    <d v="2015-04-25T00:00:00"/>
    <n v="7.8"/>
    <x v="0"/>
  </r>
  <r>
    <n v="306540"/>
    <s v="Chawla'sŒ_"/>
    <n v="1"/>
    <s v="Gurgaon"/>
    <s v="Sector 56"/>
    <n v="77.092196700000002"/>
    <n v="28.430031"/>
    <s v="North Indian, Mughlai, Chinese"/>
    <s v="Indian Rupees(Rs.)"/>
    <x v="0"/>
    <x v="0"/>
    <s v="No"/>
    <s v="No"/>
    <n v="2"/>
    <n v="66"/>
    <n v="800"/>
    <n v="2.2000000000000002"/>
    <n v="2013"/>
    <n v="4"/>
    <n v="16"/>
    <d v="2013-04-16T00:00:00"/>
    <n v="9.6"/>
    <x v="0"/>
  </r>
  <r>
    <n v="9290"/>
    <s v="Wai Yu Mun Ching"/>
    <n v="1"/>
    <s v="Gurgaon"/>
    <s v="Supermart 1, DLF Phase 4"/>
    <n v="77.087156699999994"/>
    <n v="28.462596300000001"/>
    <s v="Chinese, Thai"/>
    <s v="Indian Rupees(Rs.)"/>
    <x v="1"/>
    <x v="1"/>
    <s v="No"/>
    <s v="No"/>
    <n v="2"/>
    <n v="321"/>
    <n v="800"/>
    <n v="3.6"/>
    <n v="2017"/>
    <n v="4"/>
    <n v="5"/>
    <d v="2017-04-05T00:00:00"/>
    <n v="9.6"/>
    <x v="0"/>
  </r>
  <r>
    <n v="18472606"/>
    <s v="Sandburg Shakes"/>
    <n v="1"/>
    <s v="Gurgaon"/>
    <s v="Sushant Lok"/>
    <n v="77.079003"/>
    <n v="28.460819999999998"/>
    <s v="Cafe, Pizza, Burger"/>
    <s v="Indian Rupees(Rs.)"/>
    <x v="0"/>
    <x v="1"/>
    <s v="No"/>
    <s v="No"/>
    <n v="2"/>
    <n v="34"/>
    <n v="750"/>
    <n v="4"/>
    <n v="2016"/>
    <n v="4"/>
    <n v="20"/>
    <d v="2016-04-20T00:00:00"/>
    <n v="9"/>
    <x v="0"/>
  </r>
  <r>
    <n v="18360143"/>
    <s v="Cafe Bonkerz"/>
    <n v="1"/>
    <s v="Gurgaon"/>
    <s v="Sushant Shopping Arcade, Sushant Lok, Gurgaon"/>
    <n v="77.078706100000005"/>
    <n v="28.460451599999999"/>
    <s v="American, Fast Food"/>
    <s v="Indian Rupees(Rs.)"/>
    <x v="0"/>
    <x v="1"/>
    <s v="No"/>
    <s v="No"/>
    <n v="2"/>
    <n v="41"/>
    <n v="850"/>
    <n v="3.6"/>
    <n v="2015"/>
    <n v="4"/>
    <n v="24"/>
    <d v="2015-04-24T00:00:00"/>
    <n v="10.200000000000001"/>
    <x v="1"/>
  </r>
  <r>
    <n v="1402314"/>
    <s v="Hobnob Gourmet Cafí©bar"/>
    <n v="1"/>
    <s v="Indore"/>
    <s v="Infiniti Hotel, Vijay Nagar"/>
    <n v="75.903364530000005"/>
    <n v="22.75365871"/>
    <s v="Italian, Continental"/>
    <s v="Indian Rupees(Rs.)"/>
    <x v="0"/>
    <x v="0"/>
    <s v="No"/>
    <s v="No"/>
    <n v="4"/>
    <n v="37"/>
    <n v="1950"/>
    <n v="4.0999999999999996"/>
    <n v="2010"/>
    <n v="5"/>
    <n v="28"/>
    <d v="2010-05-28T00:00:00"/>
    <n v="23.400000000000002"/>
    <x v="1"/>
  </r>
  <r>
    <n v="18317479"/>
    <s v="London Eye - The Open Lounge"/>
    <n v="1"/>
    <s v="New Delhi"/>
    <s v="MGM Club, Daryaganj"/>
    <n v="77.243074800000002"/>
    <n v="28.6464675"/>
    <s v="Finger Food"/>
    <s v="Indian Rupees(Rs.)"/>
    <x v="1"/>
    <x v="0"/>
    <s v="No"/>
    <s v="No"/>
    <n v="4"/>
    <n v="0"/>
    <n v="2000"/>
    <n v="1"/>
    <n v="2018"/>
    <n v="8"/>
    <n v="18"/>
    <d v="2018-08-18T00:00:00"/>
    <n v="24"/>
    <x v="1"/>
  </r>
  <r>
    <n v="309642"/>
    <s v="Doughlicious"/>
    <n v="1"/>
    <s v="Gurgaon"/>
    <s v="Unitech Infospace, Sector 21, Gurgaon"/>
    <n v="77.071693539999998"/>
    <n v="28.50969289"/>
    <s v="Bakery, Desserts, Fast Food"/>
    <s v="Indian Rupees(Rs.)"/>
    <x v="0"/>
    <x v="0"/>
    <s v="No"/>
    <s v="No"/>
    <n v="2"/>
    <n v="60"/>
    <n v="550"/>
    <n v="3.6"/>
    <n v="2015"/>
    <n v="4"/>
    <n v="13"/>
    <d v="2015-04-13T00:00:00"/>
    <n v="6.6000000000000005"/>
    <x v="0"/>
  </r>
  <r>
    <n v="18237941"/>
    <s v="Pind Balluchi"/>
    <n v="1"/>
    <s v="Gurgaon"/>
    <s v=" ILD Trade Centre Mall, Sohna Road"/>
    <n v="77.039220400000005"/>
    <n v="28.424912500000001"/>
    <s v="North Indian, Mughlai"/>
    <s v="Indian Rupees(Rs.)"/>
    <x v="1"/>
    <x v="1"/>
    <s v="No"/>
    <s v="No"/>
    <n v="2"/>
    <n v="80"/>
    <n v="800"/>
    <n v="2.7"/>
    <n v="2017"/>
    <n v="3"/>
    <n v="28"/>
    <d v="2017-03-28T00:00:00"/>
    <n v="9.6"/>
    <x v="0"/>
  </r>
  <r>
    <n v="300439"/>
    <s v="Red"/>
    <n v="1"/>
    <s v="Gurgaon"/>
    <s v="Ardee City"/>
    <n v="77.087850829999994"/>
    <n v="28.44070881"/>
    <s v="Japanese, Thai, Chinese"/>
    <s v="Indian Rupees(Rs.)"/>
    <x v="0"/>
    <x v="1"/>
    <s v="No"/>
    <s v="No"/>
    <n v="3"/>
    <n v="57"/>
    <n v="1200"/>
    <n v="3"/>
    <n v="2017"/>
    <n v="3"/>
    <n v="27"/>
    <d v="2017-03-27T00:00:00"/>
    <n v="14.4"/>
    <x v="1"/>
  </r>
  <r>
    <n v="18462002"/>
    <s v="Baris"/>
    <n v="1"/>
    <s v="New Delhi"/>
    <s v="Greater Kailash (GK) 2"/>
    <n v="77.238696689999998"/>
    <n v="28.537127779999999"/>
    <s v="Turkish, Mediterranean, Middle Eastern"/>
    <s v="Indian Rupees(Rs.)"/>
    <x v="1"/>
    <x v="0"/>
    <s v="No"/>
    <s v="No"/>
    <n v="4"/>
    <n v="43"/>
    <n v="2000"/>
    <n v="4.3"/>
    <n v="2015"/>
    <n v="9"/>
    <n v="8"/>
    <d v="2015-09-08T00:00:00"/>
    <n v="24"/>
    <x v="1"/>
  </r>
  <r>
    <n v="304746"/>
    <s v="The California Boulevard"/>
    <n v="1"/>
    <s v="New Delhi"/>
    <s v="Rajouri Garden"/>
    <n v="77.120035200000004"/>
    <n v="28.647715999999999"/>
    <s v="American, Asian, European, Seafood"/>
    <s v="Indian Rupees(Rs.)"/>
    <x v="1"/>
    <x v="0"/>
    <s v="No"/>
    <s v="No"/>
    <n v="4"/>
    <n v="1691"/>
    <n v="2000"/>
    <n v="4.5999999999999996"/>
    <n v="2011"/>
    <n v="9"/>
    <n v="13"/>
    <d v="2011-09-13T00:00:00"/>
    <n v="24"/>
    <x v="1"/>
  </r>
  <r>
    <n v="310211"/>
    <s v="Chaat Chowk"/>
    <n v="1"/>
    <s v="Gurgaon"/>
    <s v="DLF Galleria, DLF Phase 4"/>
    <n v="77.0821234"/>
    <n v="28.467055800000001"/>
    <s v="Street Food"/>
    <s v="Indian Rupees(Rs.)"/>
    <x v="0"/>
    <x v="1"/>
    <s v="No"/>
    <s v="No"/>
    <n v="1"/>
    <n v="217"/>
    <n v="350"/>
    <n v="3.7"/>
    <n v="2017"/>
    <n v="3"/>
    <n v="15"/>
    <d v="2017-03-15T00:00:00"/>
    <n v="4.2"/>
    <x v="0"/>
  </r>
  <r>
    <n v="310854"/>
    <s v="Delhicacy"/>
    <n v="1"/>
    <s v="Gurgaon"/>
    <s v="DLF Galleria, DLF Phase 4"/>
    <n v="77.082303199999998"/>
    <n v="28.467431699999999"/>
    <s v="Street Food, Fast Food, North Indian"/>
    <s v="Indian Rupees(Rs.)"/>
    <x v="0"/>
    <x v="1"/>
    <s v="No"/>
    <s v="No"/>
    <n v="1"/>
    <n v="317"/>
    <n v="350"/>
    <n v="3.8"/>
    <n v="2011"/>
    <n v="3"/>
    <n v="21"/>
    <d v="2011-03-21T00:00:00"/>
    <n v="4.2"/>
    <x v="0"/>
  </r>
  <r>
    <n v="631"/>
    <s v="Cafe Coffee Day"/>
    <n v="1"/>
    <s v="Gurgaon"/>
    <s v="DLF Mega Mall, DLF Phase 1"/>
    <n v="77.093595120000003"/>
    <n v="28.475489410000002"/>
    <s v="Cafe"/>
    <s v="Indian Rupees(Rs.)"/>
    <x v="0"/>
    <x v="0"/>
    <s v="No"/>
    <s v="No"/>
    <n v="1"/>
    <n v="27"/>
    <n v="450"/>
    <n v="2.6"/>
    <n v="2018"/>
    <n v="3"/>
    <n v="21"/>
    <d v="2018-03-21T00:00:00"/>
    <n v="5.4"/>
    <x v="0"/>
  </r>
  <r>
    <n v="301319"/>
    <s v="Sonya Bakery Cafe"/>
    <n v="1"/>
    <s v="Gurgaon"/>
    <s v="DLF Mega Mall, DLF Phase 1"/>
    <n v="77.093093999999994"/>
    <n v="28.475909399999999"/>
    <s v="Bakery, Desserts, Beverages"/>
    <s v="Indian Rupees(Rs.)"/>
    <x v="0"/>
    <x v="0"/>
    <s v="No"/>
    <s v="No"/>
    <n v="1"/>
    <n v="20"/>
    <n v="350"/>
    <n v="3.3"/>
    <n v="2013"/>
    <n v="3"/>
    <n v="25"/>
    <d v="2013-03-25T00:00:00"/>
    <n v="4.2"/>
    <x v="0"/>
  </r>
  <r>
    <n v="18034074"/>
    <s v="Yo! Dimsum"/>
    <n v="1"/>
    <s v="Gurgaon"/>
    <s v="DLF Phase 1"/>
    <n v="77.098803700000005"/>
    <n v="28.466192299999999"/>
    <s v="Fast Food, Chinese"/>
    <s v="Indian Rupees(Rs.)"/>
    <x v="0"/>
    <x v="0"/>
    <s v="No"/>
    <s v="No"/>
    <n v="1"/>
    <n v="1"/>
    <n v="200"/>
    <n v="1"/>
    <n v="2012"/>
    <n v="3"/>
    <n v="13"/>
    <d v="2012-03-13T00:00:00"/>
    <n v="2.4"/>
    <x v="0"/>
  </r>
  <r>
    <n v="18417487"/>
    <s v="Prabhat Fast Food Corner"/>
    <n v="1"/>
    <s v="Gurgaon"/>
    <s v="DLF Phase 2"/>
    <n v="77.084371500000003"/>
    <n v="28.490310999999998"/>
    <s v="Chinese, North Indian"/>
    <s v="Indian Rupees(Rs.)"/>
    <x v="0"/>
    <x v="0"/>
    <s v="No"/>
    <s v="No"/>
    <n v="1"/>
    <n v="1"/>
    <n v="200"/>
    <n v="1"/>
    <n v="2012"/>
    <n v="3"/>
    <n v="28"/>
    <d v="2012-03-28T00:00:00"/>
    <n v="2.4"/>
    <x v="0"/>
  </r>
  <r>
    <n v="308044"/>
    <s v="Cake On Wheels"/>
    <n v="1"/>
    <s v="Gurgaon"/>
    <s v="DLF Phase 3"/>
    <n v="77.104782900000004"/>
    <n v="28.4874309"/>
    <s v="Bakery, Desserts, Fast Food"/>
    <s v="Indian Rupees(Rs.)"/>
    <x v="0"/>
    <x v="1"/>
    <s v="No"/>
    <s v="No"/>
    <n v="1"/>
    <n v="18"/>
    <n v="200"/>
    <n v="2.8"/>
    <n v="2015"/>
    <n v="3"/>
    <n v="27"/>
    <d v="2015-03-27T00:00:00"/>
    <n v="2.4"/>
    <x v="0"/>
  </r>
  <r>
    <n v="18357544"/>
    <s v="The Paradise Biryani"/>
    <n v="1"/>
    <s v="Gurgaon"/>
    <s v="DLF Phase 3"/>
    <n v="77.099497400000004"/>
    <n v="28.494209300000001"/>
    <s v="Biryani, North Indian"/>
    <s v="Indian Rupees(Rs.)"/>
    <x v="0"/>
    <x v="1"/>
    <s v="No"/>
    <s v="No"/>
    <n v="2"/>
    <n v="22"/>
    <n v="700"/>
    <n v="2.9"/>
    <n v="2010"/>
    <n v="3"/>
    <n v="17"/>
    <d v="2010-03-17T00:00:00"/>
    <n v="8.4"/>
    <x v="0"/>
  </r>
  <r>
    <n v="18336180"/>
    <s v="Pind Balluchi"/>
    <n v="1"/>
    <s v="Gurgaon"/>
    <s v="DT Mega Mall, DLF Phase 1"/>
    <n v="77.093123399999996"/>
    <n v="28.475750900000001"/>
    <s v="North Indian, Mughlai"/>
    <s v="Indian Rupees(Rs.)"/>
    <x v="0"/>
    <x v="1"/>
    <s v="No"/>
    <s v="No"/>
    <n v="2"/>
    <n v="26"/>
    <n v="800"/>
    <n v="2.6"/>
    <n v="2013"/>
    <n v="3"/>
    <n v="11"/>
    <d v="2013-03-11T00:00:00"/>
    <n v="9.6"/>
    <x v="0"/>
  </r>
  <r>
    <n v="309125"/>
    <s v="Kuuraku"/>
    <n v="1"/>
    <s v="Gurgaon"/>
    <s v="Global Foyer Mall, Golf Course Road"/>
    <n v="77.094698899999997"/>
    <n v="28.460408699999999"/>
    <s v="Japanese"/>
    <s v="Indian Rupees(Rs.)"/>
    <x v="1"/>
    <x v="0"/>
    <s v="No"/>
    <s v="No"/>
    <n v="3"/>
    <n v="106"/>
    <n v="1250"/>
    <n v="3.9"/>
    <n v="2011"/>
    <n v="3"/>
    <n v="25"/>
    <d v="2011-03-25T00:00:00"/>
    <n v="15"/>
    <x v="1"/>
  </r>
  <r>
    <n v="309136"/>
    <s v="Nooba"/>
    <n v="1"/>
    <s v="Gurgaon"/>
    <s v="Golf Course Road"/>
    <n v="77.098758799999999"/>
    <n v="28.4461485"/>
    <s v="Chinese"/>
    <s v="Indian Rupees(Rs.)"/>
    <x v="0"/>
    <x v="0"/>
    <s v="No"/>
    <s v="No"/>
    <n v="3"/>
    <n v="148"/>
    <n v="1500"/>
    <n v="3.6"/>
    <n v="2012"/>
    <n v="3"/>
    <n v="22"/>
    <d v="2012-03-22T00:00:00"/>
    <n v="18"/>
    <x v="1"/>
  </r>
  <r>
    <n v="18161583"/>
    <s v="Wangchuk's Ladakhi Kitchen"/>
    <n v="1"/>
    <s v="Gurgaon"/>
    <s v="Golf Course Road"/>
    <n v="77.094083100000006"/>
    <n v="28.466321900000001"/>
    <s v="Tibetan, Nepalese"/>
    <s v="Indian Rupees(Rs.)"/>
    <x v="0"/>
    <x v="1"/>
    <s v="No"/>
    <s v="No"/>
    <n v="2"/>
    <n v="241"/>
    <n v="850"/>
    <n v="3.6"/>
    <n v="2016"/>
    <n v="3"/>
    <n v="21"/>
    <d v="2016-03-21T00:00:00"/>
    <n v="10.200000000000001"/>
    <x v="1"/>
  </r>
  <r>
    <n v="18430602"/>
    <s v="The Diet Kitchen"/>
    <n v="1"/>
    <s v="Gurgaon"/>
    <s v="Golf Course Road"/>
    <n v="77.095692600000007"/>
    <n v="28.460477699999998"/>
    <s v="Continental, Healthy Food"/>
    <s v="Indian Rupees(Rs.)"/>
    <x v="0"/>
    <x v="1"/>
    <s v="No"/>
    <s v="No"/>
    <n v="2"/>
    <n v="20"/>
    <n v="700"/>
    <n v="4"/>
    <n v="2017"/>
    <n v="3"/>
    <n v="11"/>
    <d v="2017-03-11T00:00:00"/>
    <n v="8.4"/>
    <x v="0"/>
  </r>
  <r>
    <n v="311640"/>
    <s v="The Bridge - Hotel Clark Inn Gurgaon"/>
    <n v="1"/>
    <s v="Gurgaon"/>
    <s v="Hotel Clark Inn, Sector 15"/>
    <n v="77.033939000000004"/>
    <n v="28.4576098"/>
    <s v="North Indian, Chinese"/>
    <s v="Indian Rupees(Rs.)"/>
    <x v="1"/>
    <x v="0"/>
    <s v="No"/>
    <s v="No"/>
    <n v="3"/>
    <n v="7"/>
    <n v="1400"/>
    <n v="2.8"/>
    <n v="2017"/>
    <n v="3"/>
    <n v="26"/>
    <d v="2017-03-26T00:00:00"/>
    <n v="16.8"/>
    <x v="1"/>
  </r>
  <r>
    <n v="311629"/>
    <s v="Illusion The Lounge Bar - Hotel Clark Inn Gurgaon"/>
    <n v="1"/>
    <s v="Gurgaon"/>
    <s v="Hotel Clark Inn, Sector 15"/>
    <n v="77.033880400000001"/>
    <n v="28.4576265"/>
    <s v="North Indian, Chinese"/>
    <s v="Indian Rupees(Rs.)"/>
    <x v="1"/>
    <x v="0"/>
    <s v="No"/>
    <s v="No"/>
    <n v="3"/>
    <n v="2"/>
    <n v="1400"/>
    <n v="1"/>
    <n v="2014"/>
    <n v="3"/>
    <n v="18"/>
    <d v="2014-03-18T00:00:00"/>
    <n v="16.8"/>
    <x v="1"/>
  </r>
  <r>
    <n v="3582"/>
    <s v="Komachi"/>
    <n v="1"/>
    <s v="Gurgaon"/>
    <s v="MG Road"/>
    <n v="77.073106600000003"/>
    <n v="28.477635100000001"/>
    <s v="Japanese"/>
    <s v="Indian Rupees(Rs.)"/>
    <x v="1"/>
    <x v="0"/>
    <s v="No"/>
    <s v="No"/>
    <n v="3"/>
    <n v="39"/>
    <n v="1200"/>
    <n v="3.2"/>
    <n v="2012"/>
    <n v="3"/>
    <n v="4"/>
    <d v="2012-03-04T00:00:00"/>
    <n v="14.4"/>
    <x v="1"/>
  </r>
  <r>
    <n v="18034040"/>
    <s v="Mini Mahal Delux"/>
    <n v="1"/>
    <s v="Gurgaon"/>
    <s v="MG Road"/>
    <n v="77.080594599999998"/>
    <n v="28.478742499999999"/>
    <s v="North Indian, Chinese"/>
    <s v="Indian Rupees(Rs.)"/>
    <x v="1"/>
    <x v="0"/>
    <s v="No"/>
    <s v="No"/>
    <n v="3"/>
    <n v="23"/>
    <n v="1200"/>
    <n v="2.8"/>
    <n v="2016"/>
    <n v="3"/>
    <n v="25"/>
    <d v="2016-03-25T00:00:00"/>
    <n v="14.4"/>
    <x v="1"/>
  </r>
  <r>
    <n v="311759"/>
    <s v="Barista Creme Lavazza"/>
    <n v="1"/>
    <s v="Gurgaon"/>
    <s v="MGF Metropolis Mall, MG Road"/>
    <n v="77.082393199999999"/>
    <n v="28.4785568"/>
    <s v="Cafe"/>
    <s v="Indian Rupees(Rs.)"/>
    <x v="0"/>
    <x v="0"/>
    <s v="No"/>
    <s v="No"/>
    <n v="2"/>
    <n v="13"/>
    <n v="650"/>
    <n v="3.2"/>
    <n v="2016"/>
    <n v="3"/>
    <n v="22"/>
    <d v="2016-03-22T00:00:00"/>
    <n v="7.8"/>
    <x v="0"/>
  </r>
  <r>
    <n v="338"/>
    <s v="Sage"/>
    <n v="1"/>
    <s v="Gurgaon"/>
    <s v="MGF Metropolitan Mall, MG Road"/>
    <n v="77.080122599999996"/>
    <n v="28.4805204"/>
    <s v="Pizza, Italian"/>
    <s v="Indian Rupees(Rs.)"/>
    <x v="0"/>
    <x v="0"/>
    <s v="No"/>
    <s v="No"/>
    <n v="2"/>
    <n v="205"/>
    <n v="900"/>
    <n v="3.5"/>
    <n v="2015"/>
    <n v="3"/>
    <n v="20"/>
    <d v="2015-03-20T00:00:00"/>
    <n v="10.8"/>
    <x v="1"/>
  </r>
  <r>
    <n v="301989"/>
    <s v="Laajawab Chaap Express"/>
    <n v="1"/>
    <s v="Gurgaon"/>
    <s v="Old Railway Road"/>
    <n v="77.017517499999997"/>
    <n v="28.467406799999999"/>
    <s v="North Indian"/>
    <s v="Indian Rupees(Rs.)"/>
    <x v="0"/>
    <x v="0"/>
    <s v="No"/>
    <s v="No"/>
    <n v="1"/>
    <n v="17"/>
    <n v="250"/>
    <n v="3.1"/>
    <n v="2018"/>
    <n v="3"/>
    <n v="8"/>
    <d v="2018-03-08T00:00:00"/>
    <n v="3"/>
    <x v="0"/>
  </r>
  <r>
    <n v="304718"/>
    <s v="Unique Bus Wales"/>
    <n v="1"/>
    <s v="Gurgaon"/>
    <s v="Old Railway Road"/>
    <n v="77.017538200000004"/>
    <n v="28.467286999999999"/>
    <s v="Chinese"/>
    <s v="Indian Rupees(Rs.)"/>
    <x v="0"/>
    <x v="0"/>
    <s v="No"/>
    <s v="No"/>
    <n v="1"/>
    <n v="16"/>
    <n v="200"/>
    <n v="2.8"/>
    <n v="2011"/>
    <n v="3"/>
    <n v="18"/>
    <d v="2011-03-18T00:00:00"/>
    <n v="2.4"/>
    <x v="0"/>
  </r>
  <r>
    <n v="18372397"/>
    <s v="The Oven Artist"/>
    <n v="1"/>
    <s v="Gurgaon"/>
    <s v="Old Railway Road"/>
    <n v="77.015717499999994"/>
    <n v="28.465205399999999"/>
    <s v="Bakery"/>
    <s v="Indian Rupees(Rs.)"/>
    <x v="0"/>
    <x v="0"/>
    <s v="No"/>
    <s v="No"/>
    <n v="2"/>
    <n v="25"/>
    <n v="800"/>
    <n v="3.5"/>
    <n v="2018"/>
    <n v="3"/>
    <n v="23"/>
    <d v="2018-03-23T00:00:00"/>
    <n v="9.6"/>
    <x v="0"/>
  </r>
  <r>
    <n v="3603"/>
    <s v="Pizza Hut Delivery"/>
    <n v="1"/>
    <s v="Gurgaon"/>
    <s v="Omaxe Celebration Mall, Sohna Road, Gurgaon"/>
    <n v="77.043268499999996"/>
    <n v="28.4109555"/>
    <s v="Italian, Pizza, Fast Food"/>
    <s v="Indian Rupees(Rs.)"/>
    <x v="0"/>
    <x v="1"/>
    <s v="No"/>
    <s v="No"/>
    <n v="2"/>
    <n v="93"/>
    <n v="800"/>
    <n v="2.2000000000000002"/>
    <n v="2012"/>
    <n v="3"/>
    <n v="16"/>
    <d v="2012-03-16T00:00:00"/>
    <n v="9.6"/>
    <x v="0"/>
  </r>
  <r>
    <n v="18383488"/>
    <s v="Carl's Jr."/>
    <n v="1"/>
    <s v="Gurgaon"/>
    <s v="One Horizon Center, Golf Course Road"/>
    <n v="77.097140300000007"/>
    <n v="28.4508352"/>
    <s v="Burger, American, Fast Food"/>
    <s v="Indian Rupees(Rs.)"/>
    <x v="0"/>
    <x v="1"/>
    <s v="No"/>
    <s v="No"/>
    <n v="2"/>
    <n v="45"/>
    <n v="650"/>
    <n v="3.5"/>
    <n v="2018"/>
    <n v="3"/>
    <n v="26"/>
    <d v="2018-03-26T00:00:00"/>
    <n v="7.8"/>
    <x v="0"/>
  </r>
  <r>
    <n v="18285745"/>
    <s v="Delhi Club House"/>
    <n v="1"/>
    <s v="Gurgaon"/>
    <s v="One Horizon Center, Golf Course Road"/>
    <n v="77.096818299999995"/>
    <n v="28.451483400000001"/>
    <s v="North Indian, Continental, Asian"/>
    <s v="Indian Rupees(Rs.)"/>
    <x v="0"/>
    <x v="0"/>
    <s v="No"/>
    <s v="No"/>
    <n v="3"/>
    <n v="81"/>
    <n v="1700"/>
    <n v="3.9"/>
    <n v="2010"/>
    <n v="3"/>
    <n v="3"/>
    <d v="2010-03-03T00:00:00"/>
    <n v="20.400000000000002"/>
    <x v="1"/>
  </r>
  <r>
    <n v="18396428"/>
    <s v="The Pepper's"/>
    <n v="1"/>
    <s v="Gurgaon"/>
    <s v="Palam Vihar"/>
    <n v="77.039471700000007"/>
    <n v="28.511956399999999"/>
    <s v="North Indian, Mughlai, Chinese"/>
    <s v="Indian Rupees(Rs.)"/>
    <x v="0"/>
    <x v="0"/>
    <s v="No"/>
    <s v="No"/>
    <n v="1"/>
    <n v="5"/>
    <n v="250"/>
    <n v="3"/>
    <n v="2017"/>
    <n v="3"/>
    <n v="20"/>
    <d v="2017-03-20T00:00:00"/>
    <n v="3"/>
    <x v="0"/>
  </r>
  <r>
    <n v="304771"/>
    <s v="Bansiwala Sweets"/>
    <n v="1"/>
    <s v="Gurgaon"/>
    <s v="Palam Vihar"/>
    <n v="77.019767700000003"/>
    <n v="28.4859483"/>
    <s v="Street Food, Mithai"/>
    <s v="Indian Rupees(Rs.)"/>
    <x v="0"/>
    <x v="0"/>
    <s v="No"/>
    <s v="No"/>
    <n v="1"/>
    <n v="1"/>
    <n v="100"/>
    <n v="1"/>
    <n v="2012"/>
    <n v="3"/>
    <n v="19"/>
    <d v="2012-03-19T00:00:00"/>
    <n v="1.2"/>
    <x v="0"/>
  </r>
  <r>
    <n v="305171"/>
    <s v="Angels in my Kitchen"/>
    <n v="1"/>
    <s v="Gurgaon"/>
    <s v="Qutab Plaza, DLF Phase 1"/>
    <n v="77.101995700000003"/>
    <n v="28.4722814"/>
    <s v="Bakery, Desserts, Fast Food"/>
    <s v="Indian Rupees(Rs.)"/>
    <x v="0"/>
    <x v="1"/>
    <s v="No"/>
    <s v="No"/>
    <n v="1"/>
    <n v="84"/>
    <n v="350"/>
    <n v="3.1"/>
    <n v="2011"/>
    <n v="3"/>
    <n v="17"/>
    <d v="2011-03-17T00:00:00"/>
    <n v="4.2"/>
    <x v="0"/>
  </r>
  <r>
    <n v="6743"/>
    <s v="Cafe Coffee Day"/>
    <n v="1"/>
    <s v="Gurgaon"/>
    <s v="Qutab Plaza, DLF Phase 1"/>
    <n v="77.101725900000005"/>
    <n v="28.471807200000001"/>
    <s v="Cafe"/>
    <s v="Indian Rupees(Rs.)"/>
    <x v="0"/>
    <x v="0"/>
    <s v="No"/>
    <s v="No"/>
    <n v="1"/>
    <n v="18"/>
    <n v="450"/>
    <n v="2.8"/>
    <n v="2016"/>
    <n v="3"/>
    <n v="4"/>
    <d v="2016-03-04T00:00:00"/>
    <n v="5.4"/>
    <x v="0"/>
  </r>
  <r>
    <n v="6747"/>
    <s v="Domino's Pizza"/>
    <n v="1"/>
    <s v="Gurgaon"/>
    <s v="Qutab Plaza, DLF Phase 1"/>
    <n v="77.102445200000005"/>
    <n v="28.471965900000001"/>
    <s v="Pizza, Fast Food"/>
    <s v="Indian Rupees(Rs.)"/>
    <x v="0"/>
    <x v="0"/>
    <s v="No"/>
    <s v="No"/>
    <n v="2"/>
    <n v="70"/>
    <n v="700"/>
    <n v="2.8"/>
    <n v="2011"/>
    <n v="3"/>
    <n v="20"/>
    <d v="2011-03-20T00:00:00"/>
    <n v="8.4"/>
    <x v="0"/>
  </r>
  <r>
    <n v="9169"/>
    <s v="The Guls"/>
    <n v="1"/>
    <s v="Gurgaon"/>
    <s v="Sector 14"/>
    <n v="77.034954299999995"/>
    <n v="28.4768261"/>
    <s v="North Indian"/>
    <s v="Indian Rupees(Rs.)"/>
    <x v="0"/>
    <x v="0"/>
    <s v="No"/>
    <s v="No"/>
    <n v="2"/>
    <n v="21"/>
    <n v="650"/>
    <n v="3"/>
    <n v="2014"/>
    <n v="3"/>
    <n v="24"/>
    <d v="2014-03-24T00:00:00"/>
    <n v="7.8"/>
    <x v="0"/>
  </r>
  <r>
    <n v="5068"/>
    <s v="South Store"/>
    <n v="1"/>
    <s v="Gurgaon"/>
    <s v="Sector 14"/>
    <n v="77.047537800000001"/>
    <n v="28.474317599999999"/>
    <s v="South Indian"/>
    <s v="Indian Rupees(Rs.)"/>
    <x v="0"/>
    <x v="0"/>
    <s v="No"/>
    <s v="No"/>
    <n v="1"/>
    <n v="64"/>
    <n v="200"/>
    <n v="3.5"/>
    <n v="2011"/>
    <n v="3"/>
    <n v="13"/>
    <d v="2011-03-13T00:00:00"/>
    <n v="2.4"/>
    <x v="0"/>
  </r>
  <r>
    <n v="18241516"/>
    <s v="Special No.1 Biryani Corner"/>
    <n v="1"/>
    <s v="Gurgaon"/>
    <s v="Sector 14"/>
    <n v="77.044437900000005"/>
    <n v="28.476247399999998"/>
    <s v="Mughlai"/>
    <s v="Indian Rupees(Rs.)"/>
    <x v="0"/>
    <x v="0"/>
    <s v="No"/>
    <s v="No"/>
    <n v="2"/>
    <n v="2"/>
    <n v="700"/>
    <n v="1"/>
    <n v="2010"/>
    <n v="3"/>
    <n v="7"/>
    <d v="2010-03-07T00:00:00"/>
    <n v="8.4"/>
    <x v="0"/>
  </r>
  <r>
    <n v="4121"/>
    <s v="Pizza Hut Delivery"/>
    <n v="1"/>
    <s v="Gurgaon"/>
    <s v="Sector 23"/>
    <n v="77.054156899999995"/>
    <n v="28.504121999999999"/>
    <s v="Italian, Pizza, Fast Food"/>
    <s v="Indian Rupees(Rs.)"/>
    <x v="0"/>
    <x v="1"/>
    <s v="No"/>
    <s v="No"/>
    <n v="2"/>
    <n v="53"/>
    <n v="800"/>
    <n v="2.7"/>
    <n v="2010"/>
    <n v="3"/>
    <n v="23"/>
    <d v="2010-03-23T00:00:00"/>
    <n v="9.6"/>
    <x v="0"/>
  </r>
  <r>
    <n v="5065"/>
    <s v="Domino's Pizza"/>
    <n v="1"/>
    <s v="Gurgaon"/>
    <s v="Sector 29"/>
    <n v="77.063219399999994"/>
    <n v="28.4682247"/>
    <s v="Pizza, Fast Food"/>
    <s v="Indian Rupees(Rs.)"/>
    <x v="0"/>
    <x v="0"/>
    <s v="No"/>
    <s v="No"/>
    <n v="2"/>
    <n v="146"/>
    <n v="700"/>
    <n v="3.6"/>
    <n v="2011"/>
    <n v="3"/>
    <n v="5"/>
    <d v="2011-03-05T00:00:00"/>
    <n v="8.4"/>
    <x v="0"/>
  </r>
  <r>
    <n v="310203"/>
    <s v="Sandys Cocktails &amp; Kitchen"/>
    <n v="1"/>
    <s v="Gurgaon"/>
    <s v="Sector 29"/>
    <n v="77.071241700000002"/>
    <n v="28.472016"/>
    <s v="Asian, European"/>
    <s v="Indian Rupees(Rs.)"/>
    <x v="1"/>
    <x v="1"/>
    <s v="No"/>
    <s v="No"/>
    <n v="3"/>
    <n v="297"/>
    <n v="1800"/>
    <n v="3.9"/>
    <n v="2017"/>
    <n v="3"/>
    <n v="11"/>
    <d v="2017-03-11T00:00:00"/>
    <n v="21.6"/>
    <x v="1"/>
  </r>
  <r>
    <n v="8430"/>
    <s v="Mamagoto"/>
    <n v="1"/>
    <s v="Gurgaon"/>
    <s v="Sector 29"/>
    <n v="77.064136599999998"/>
    <n v="28.4676568"/>
    <s v="Asian, Thai, Chinese"/>
    <s v="Indian Rupees(Rs.)"/>
    <x v="1"/>
    <x v="1"/>
    <s v="No"/>
    <s v="No"/>
    <n v="3"/>
    <n v="875"/>
    <n v="1600"/>
    <n v="4.0999999999999996"/>
    <n v="2016"/>
    <n v="3"/>
    <n v="10"/>
    <d v="2016-03-10T00:00:00"/>
    <n v="19.2"/>
    <x v="1"/>
  </r>
  <r>
    <n v="598"/>
    <s v="Cafe Coffee Day"/>
    <n v="1"/>
    <s v="Gurgaon"/>
    <s v="Sector 31"/>
    <n v="77.050456800000006"/>
    <n v="28.453236499999999"/>
    <s v="Cafe"/>
    <s v="Indian Rupees(Rs.)"/>
    <x v="0"/>
    <x v="0"/>
    <s v="No"/>
    <s v="No"/>
    <n v="1"/>
    <n v="23"/>
    <n v="450"/>
    <n v="3.1"/>
    <n v="2018"/>
    <n v="3"/>
    <n v="11"/>
    <d v="2018-03-11T00:00:00"/>
    <n v="5.4"/>
    <x v="0"/>
  </r>
  <r>
    <n v="18345767"/>
    <s v="Puskar Raj Momos &amp; Chinese Corner"/>
    <n v="1"/>
    <s v="Gurgaon"/>
    <s v="Sector 56"/>
    <n v="77.099297300000003"/>
    <n v="28.425232600000001"/>
    <s v="Chinese"/>
    <s v="Indian Rupees(Rs.)"/>
    <x v="0"/>
    <x v="0"/>
    <s v="No"/>
    <s v="No"/>
    <n v="1"/>
    <n v="4"/>
    <n v="200"/>
    <n v="3"/>
    <n v="2015"/>
    <n v="3"/>
    <n v="27"/>
    <d v="2015-03-27T00:00:00"/>
    <n v="2.4"/>
    <x v="0"/>
  </r>
  <r>
    <n v="309763"/>
    <s v="The Blaze"/>
    <n v="1"/>
    <s v="Gurgaon"/>
    <s v="Sector 56"/>
    <n v="77.096151199999994"/>
    <n v="28.418099399999999"/>
    <s v="North Indian, Chinese"/>
    <s v="Indian Rupees(Rs.)"/>
    <x v="1"/>
    <x v="0"/>
    <s v="No"/>
    <s v="No"/>
    <n v="2"/>
    <n v="8"/>
    <n v="750"/>
    <n v="2.9"/>
    <n v="2012"/>
    <n v="3"/>
    <n v="15"/>
    <d v="2012-03-15T00:00:00"/>
    <n v="9"/>
    <x v="0"/>
  </r>
  <r>
    <n v="312665"/>
    <s v="Tiffins 4 U"/>
    <n v="1"/>
    <s v="Gurgaon"/>
    <s v="Sector 7"/>
    <n v="77.014892099999997"/>
    <n v="28.464823200000001"/>
    <s v="North Indian"/>
    <s v="Indian Rupees(Rs.)"/>
    <x v="0"/>
    <x v="0"/>
    <s v="No"/>
    <s v="No"/>
    <n v="1"/>
    <n v="27"/>
    <n v="200"/>
    <n v="3.1"/>
    <n v="2012"/>
    <n v="3"/>
    <n v="16"/>
    <d v="2012-03-16T00:00:00"/>
    <n v="2.4"/>
    <x v="0"/>
  </r>
  <r>
    <n v="18357912"/>
    <s v="KC Bakers"/>
    <n v="1"/>
    <s v="Gurgaon"/>
    <s v="Sector 8"/>
    <n v="77.022728000000001"/>
    <n v="28.455974000000001"/>
    <s v="Bakery"/>
    <s v="Indian Rupees(Rs.)"/>
    <x v="0"/>
    <x v="1"/>
    <s v="No"/>
    <s v="No"/>
    <n v="1"/>
    <n v="13"/>
    <n v="350"/>
    <n v="3.2"/>
    <n v="2016"/>
    <n v="3"/>
    <n v="3"/>
    <d v="2016-03-03T00:00:00"/>
    <n v="4.2"/>
    <x v="0"/>
  </r>
  <r>
    <n v="18303696"/>
    <s v="Tandoori Nation"/>
    <n v="1"/>
    <s v="Gurgaon"/>
    <s v="Sohna Road"/>
    <n v="77.038332560000001"/>
    <n v="28.41864781"/>
    <s v="North Indian, Mughlai, Chinese"/>
    <s v="Indian Rupees(Rs.)"/>
    <x v="0"/>
    <x v="1"/>
    <s v="No"/>
    <s v="No"/>
    <n v="2"/>
    <n v="39"/>
    <n v="950"/>
    <n v="3.5"/>
    <n v="2011"/>
    <n v="3"/>
    <n v="4"/>
    <d v="2011-03-04T00:00:00"/>
    <n v="11.4"/>
    <x v="1"/>
  </r>
  <r>
    <n v="8893"/>
    <s v="Raasta"/>
    <n v="1"/>
    <s v="New Delhi"/>
    <s v="Hauz Khas Village"/>
    <n v="77.194415599999999"/>
    <n v="28.554128200000001"/>
    <s v="Continental, Italian"/>
    <s v="Indian Rupees(Rs.)"/>
    <x v="1"/>
    <x v="1"/>
    <s v="No"/>
    <s v="No"/>
    <n v="4"/>
    <n v="1878"/>
    <n v="2000"/>
    <n v="3.9"/>
    <n v="2018"/>
    <n v="8"/>
    <n v="12"/>
    <d v="2018-08-12T00:00:00"/>
    <n v="24"/>
    <x v="1"/>
  </r>
  <r>
    <n v="18424627"/>
    <s v="Nosh"/>
    <n v="1"/>
    <s v="Gurgaon"/>
    <s v="Supermart 1, DLF Phase 4"/>
    <n v="77.087157300000001"/>
    <n v="28.462590500000001"/>
    <s v="North Indian, Mughlai"/>
    <s v="Indian Rupees(Rs.)"/>
    <x v="0"/>
    <x v="1"/>
    <s v="No"/>
    <s v="No"/>
    <n v="2"/>
    <n v="103"/>
    <n v="700"/>
    <n v="4.0999999999999996"/>
    <n v="2010"/>
    <n v="3"/>
    <n v="20"/>
    <d v="2010-03-20T00:00:00"/>
    <n v="8.4"/>
    <x v="0"/>
  </r>
  <r>
    <n v="18265365"/>
    <s v="Fu.D"/>
    <n v="1"/>
    <s v="Gurgaon"/>
    <s v="Sushant Lok"/>
    <n v="77.078975900000003"/>
    <n v="28.464780900000001"/>
    <s v="Cafe, Fast Food"/>
    <s v="Indian Rupees(Rs.)"/>
    <x v="0"/>
    <x v="1"/>
    <s v="No"/>
    <s v="No"/>
    <n v="1"/>
    <n v="58"/>
    <n v="250"/>
    <n v="3.7"/>
    <n v="2011"/>
    <n v="3"/>
    <n v="15"/>
    <d v="2011-03-15T00:00:00"/>
    <n v="3"/>
    <x v="0"/>
  </r>
  <r>
    <n v="313275"/>
    <s v="Chin Chow"/>
    <n v="1"/>
    <s v="Gurgaon"/>
    <s v="Sushant Lok"/>
    <n v="77.084011799999999"/>
    <n v="28.460154599999999"/>
    <s v="Chinese"/>
    <s v="Indian Rupees(Rs.)"/>
    <x v="0"/>
    <x v="0"/>
    <s v="No"/>
    <s v="No"/>
    <n v="2"/>
    <n v="38"/>
    <n v="550"/>
    <n v="2.4"/>
    <n v="2011"/>
    <n v="3"/>
    <n v="14"/>
    <d v="2011-03-14T00:00:00"/>
    <n v="6.6000000000000005"/>
    <x v="0"/>
  </r>
  <r>
    <n v="18216898"/>
    <s v="My Plate"/>
    <n v="1"/>
    <s v="Gurgaon"/>
    <s v="Udyog Vihar"/>
    <n v="77.086214999999996"/>
    <n v="28.513031300000002"/>
    <s v="North Indian"/>
    <s v="Indian Rupees(Rs.)"/>
    <x v="0"/>
    <x v="0"/>
    <s v="No"/>
    <s v="No"/>
    <n v="1"/>
    <n v="6"/>
    <n v="200"/>
    <n v="3.1"/>
    <n v="2016"/>
    <n v="3"/>
    <n v="9"/>
    <d v="2016-03-09T00:00:00"/>
    <n v="2.4"/>
    <x v="0"/>
  </r>
  <r>
    <n v="18311959"/>
    <s v="Giani's"/>
    <n v="1"/>
    <s v="Gurgaon"/>
    <s v="Unitech Infospace, Sector 21, Gurgaon"/>
    <n v="77.071646400000006"/>
    <n v="28.509657600000001"/>
    <s v="Ice Cream, Desserts"/>
    <s v="Indian Rupees(Rs.)"/>
    <x v="0"/>
    <x v="0"/>
    <s v="No"/>
    <s v="No"/>
    <n v="1"/>
    <n v="2"/>
    <n v="250"/>
    <n v="1"/>
    <n v="2012"/>
    <n v="3"/>
    <n v="3"/>
    <d v="2012-03-03T00:00:00"/>
    <n v="3"/>
    <x v="0"/>
  </r>
  <r>
    <n v="422"/>
    <s v="Chor Bizarre - Hotel Broadway"/>
    <n v="1"/>
    <s v="New Delhi"/>
    <s v="Hotel Broadway, Daryaganj"/>
    <n v="77.237865900000003"/>
    <n v="28.641043499999999"/>
    <s v="North Indian, Kashmiri, Chinese, Thai, Korean"/>
    <s v="Indian Rupees(Rs.)"/>
    <x v="1"/>
    <x v="0"/>
    <s v="No"/>
    <s v="No"/>
    <n v="4"/>
    <n v="295"/>
    <n v="2000"/>
    <n v="3.9"/>
    <n v="2014"/>
    <n v="8"/>
    <n v="12"/>
    <d v="2014-08-12T00:00:00"/>
    <n v="24"/>
    <x v="1"/>
  </r>
  <r>
    <n v="303866"/>
    <s v="Manish Sweets &amp; Bakers"/>
    <n v="1"/>
    <s v="Gurgaon"/>
    <s v="Vyapar Kendra, Palam Vihar"/>
    <n v="77.031393699999995"/>
    <n v="28.508598899999999"/>
    <s v="Mithai, Bakery, Street Food"/>
    <s v="Indian Rupees(Rs.)"/>
    <x v="0"/>
    <x v="0"/>
    <s v="No"/>
    <s v="No"/>
    <n v="1"/>
    <n v="5"/>
    <n v="200"/>
    <n v="2.8"/>
    <n v="2013"/>
    <n v="3"/>
    <n v="11"/>
    <d v="2013-03-11T00:00:00"/>
    <n v="2.4"/>
    <x v="0"/>
  </r>
  <r>
    <n v="311866"/>
    <s v="Mx Corn"/>
    <n v="1"/>
    <s v="Gurgaon"/>
    <s v="Ansal Plaza Mall, Palam Vihar"/>
    <n v="77.041825299999999"/>
    <n v="28.511406699999998"/>
    <s v="Fast Food"/>
    <s v="Indian Rupees(Rs.)"/>
    <x v="0"/>
    <x v="0"/>
    <s v="No"/>
    <s v="No"/>
    <n v="1"/>
    <n v="2"/>
    <n v="100"/>
    <n v="1"/>
    <n v="2013"/>
    <n v="2"/>
    <n v="16"/>
    <d v="2013-02-16T00:00:00"/>
    <n v="1.2"/>
    <x v="0"/>
  </r>
  <r>
    <n v="307799"/>
    <s v="Wok  In The Clouds"/>
    <n v="1"/>
    <s v="New Delhi"/>
    <s v="Khan Market"/>
    <n v="77.227537299999995"/>
    <n v="28.600542900000001"/>
    <s v="Chinese, Thai, Continental, North Indian"/>
    <s v="Indian Rupees(Rs.)"/>
    <x v="0"/>
    <x v="1"/>
    <s v="No"/>
    <s v="No"/>
    <n v="4"/>
    <n v="669"/>
    <n v="2000"/>
    <n v="3.8"/>
    <n v="2010"/>
    <n v="8"/>
    <n v="13"/>
    <d v="2010-08-13T00:00:00"/>
    <n v="24"/>
    <x v="1"/>
  </r>
  <r>
    <n v="225"/>
    <s v="Domino's Pizza"/>
    <n v="1"/>
    <s v="Gurgaon"/>
    <s v="DLF Cyber City"/>
    <n v="77.089047600000001"/>
    <n v="28.494525299999999"/>
    <s v="Pizza, Fast Food"/>
    <s v="Indian Rupees(Rs.)"/>
    <x v="0"/>
    <x v="0"/>
    <s v="No"/>
    <s v="No"/>
    <n v="2"/>
    <n v="125"/>
    <n v="700"/>
    <n v="2.4"/>
    <n v="2017"/>
    <n v="2"/>
    <n v="13"/>
    <d v="2017-02-13T00:00:00"/>
    <n v="8.4"/>
    <x v="0"/>
  </r>
  <r>
    <n v="4876"/>
    <s v="Barista"/>
    <n v="1"/>
    <s v="Gurgaon"/>
    <s v="DLF Mega Mall, DLF Phase 1"/>
    <n v="77.093135450000005"/>
    <n v="28.475821549999999"/>
    <s v="Cafe"/>
    <s v="Indian Rupees(Rs.)"/>
    <x v="0"/>
    <x v="1"/>
    <s v="No"/>
    <s v="No"/>
    <n v="2"/>
    <n v="18"/>
    <n v="650"/>
    <n v="3.2"/>
    <n v="2012"/>
    <n v="2"/>
    <n v="24"/>
    <d v="2012-02-24T00:00:00"/>
    <n v="7.8"/>
    <x v="0"/>
  </r>
  <r>
    <n v="303709"/>
    <s v="Pizza Hut Delivery"/>
    <n v="1"/>
    <s v="Gurgaon"/>
    <s v="DLF Mega Mall, DLF Phase 1"/>
    <n v="77.093339639999996"/>
    <n v="28.476263029999998"/>
    <s v="Italian, Pizza, Fast Food"/>
    <s v="Indian Rupees(Rs.)"/>
    <x v="0"/>
    <x v="1"/>
    <s v="No"/>
    <s v="No"/>
    <n v="2"/>
    <n v="29"/>
    <n v="800"/>
    <n v="2.8"/>
    <n v="2013"/>
    <n v="2"/>
    <n v="13"/>
    <d v="2013-02-13T00:00:00"/>
    <n v="9.6"/>
    <x v="0"/>
  </r>
  <r>
    <n v="18034048"/>
    <s v="Night Food Xprs"/>
    <n v="1"/>
    <s v="Gurgaon"/>
    <s v="DLF Phase 1"/>
    <n v="77.099388200000007"/>
    <n v="28.469341499999999"/>
    <s v="Chinese, North Indian"/>
    <s v="Indian Rupees(Rs.)"/>
    <x v="0"/>
    <x v="0"/>
    <s v="No"/>
    <s v="No"/>
    <n v="2"/>
    <n v="12"/>
    <n v="650"/>
    <n v="3.1"/>
    <n v="2018"/>
    <n v="2"/>
    <n v="15"/>
    <d v="2018-02-15T00:00:00"/>
    <n v="7.8"/>
    <x v="0"/>
  </r>
  <r>
    <n v="18383473"/>
    <s v="Biryani 365"/>
    <n v="1"/>
    <s v="Gurgaon"/>
    <s v="DLF Phase 3"/>
    <n v="77.095701599999998"/>
    <n v="28.494895799999998"/>
    <s v="Mughlai"/>
    <s v="Indian Rupees(Rs.)"/>
    <x v="0"/>
    <x v="1"/>
    <s v="No"/>
    <s v="No"/>
    <n v="2"/>
    <n v="17"/>
    <n v="700"/>
    <n v="3.2"/>
    <n v="2014"/>
    <n v="2"/>
    <n v="4"/>
    <d v="2014-02-04T00:00:00"/>
    <n v="8.4"/>
    <x v="0"/>
  </r>
  <r>
    <n v="300054"/>
    <s v="Flying Cakes"/>
    <n v="1"/>
    <s v="Gurgaon"/>
    <s v="DLF Phase 3"/>
    <n v="77.094352900000004"/>
    <n v="28.492435499999999"/>
    <s v="Bakery"/>
    <s v="Indian Rupees(Rs.)"/>
    <x v="0"/>
    <x v="1"/>
    <s v="No"/>
    <s v="No"/>
    <n v="1"/>
    <n v="136"/>
    <n v="350"/>
    <n v="2.2000000000000002"/>
    <n v="2014"/>
    <n v="2"/>
    <n v="23"/>
    <d v="2014-02-23T00:00:00"/>
    <n v="4.2"/>
    <x v="0"/>
  </r>
  <r>
    <n v="311725"/>
    <s v="Big Jack's"/>
    <n v="1"/>
    <s v="Gurgaon"/>
    <s v="DLF Phase 4"/>
    <n v="77.085918640000003"/>
    <n v="28.469703110000001"/>
    <s v="Continental, Burger, American"/>
    <s v="Indian Rupees(Rs.)"/>
    <x v="0"/>
    <x v="1"/>
    <s v="No"/>
    <s v="No"/>
    <n v="2"/>
    <n v="129"/>
    <n v="800"/>
    <n v="3.5"/>
    <n v="2011"/>
    <n v="2"/>
    <n v="8"/>
    <d v="2011-02-08T00:00:00"/>
    <n v="9.6"/>
    <x v="0"/>
  </r>
  <r>
    <n v="4618"/>
    <s v="Sugar &amp; Spice - Le Marche"/>
    <n v="1"/>
    <s v="Gurgaon"/>
    <s v="DLF South Point Mall, Golf Course Road"/>
    <n v="77.099478099999999"/>
    <n v="28.4476522"/>
    <s v="Bakery, Fast Food"/>
    <s v="Indian Rupees(Rs.)"/>
    <x v="0"/>
    <x v="0"/>
    <s v="No"/>
    <s v="No"/>
    <n v="2"/>
    <n v="107"/>
    <n v="800"/>
    <n v="2.9"/>
    <n v="2013"/>
    <n v="2"/>
    <n v="16"/>
    <d v="2013-02-16T00:00:00"/>
    <n v="9.6"/>
    <x v="0"/>
  </r>
  <r>
    <n v="4380"/>
    <s v="Longitude - Le Meridien"/>
    <n v="1"/>
    <s v="New Delhi"/>
    <s v="Le Meridien, Janpath"/>
    <n v="77.218511399999997"/>
    <n v="28.618559399999999"/>
    <s v="Cafe"/>
    <s v="Indian Rupees(Rs.)"/>
    <x v="0"/>
    <x v="0"/>
    <s v="No"/>
    <s v="No"/>
    <n v="4"/>
    <n v="90"/>
    <n v="2000"/>
    <n v="3.9"/>
    <n v="2018"/>
    <n v="8"/>
    <n v="16"/>
    <d v="2018-08-16T00:00:00"/>
    <n v="24"/>
    <x v="1"/>
  </r>
  <r>
    <n v="308553"/>
    <s v="Midnight Cravings Beyond Control"/>
    <n v="1"/>
    <s v="Gurgaon"/>
    <s v="Golf Course Road"/>
    <n v="77.097513199999995"/>
    <n v="28.4369224"/>
    <s v="North Indian, Mughlai, Chinese"/>
    <s v="Indian Rupees(Rs.)"/>
    <x v="0"/>
    <x v="1"/>
    <s v="No"/>
    <s v="No"/>
    <n v="2"/>
    <n v="336"/>
    <n v="800"/>
    <n v="3.3"/>
    <n v="2018"/>
    <n v="2"/>
    <n v="16"/>
    <d v="2018-02-16T00:00:00"/>
    <n v="9.6"/>
    <x v="0"/>
  </r>
  <r>
    <n v="18460311"/>
    <s v="The Gathering Hut"/>
    <n v="1"/>
    <s v="Gurgaon"/>
    <s v="Golf Course Road"/>
    <n v="77.097410100000005"/>
    <n v="28.454537299999998"/>
    <s v="North Indian, Chinese"/>
    <s v="Indian Rupees(Rs.)"/>
    <x v="0"/>
    <x v="1"/>
    <s v="No"/>
    <s v="No"/>
    <n v="2"/>
    <n v="27"/>
    <n v="700"/>
    <n v="3.5"/>
    <n v="2018"/>
    <n v="2"/>
    <n v="22"/>
    <d v="2018-02-22T00:00:00"/>
    <n v="8.4"/>
    <x v="0"/>
  </r>
  <r>
    <n v="18237346"/>
    <s v="Daawat-e-Kashmir"/>
    <n v="1"/>
    <s v="Gurgaon"/>
    <s v="Golf Course Road"/>
    <n v="77.109638000000004"/>
    <n v="28.424772900000001"/>
    <s v="Kashmiri, Mughlai"/>
    <s v="Indian Rupees(Rs.)"/>
    <x v="0"/>
    <x v="1"/>
    <s v="No"/>
    <s v="No"/>
    <n v="3"/>
    <n v="146"/>
    <n v="1200"/>
    <n v="4.2"/>
    <n v="2010"/>
    <n v="2"/>
    <n v="22"/>
    <d v="2010-02-22T00:00:00"/>
    <n v="14.4"/>
    <x v="1"/>
  </r>
  <r>
    <n v="311470"/>
    <s v="Diva Spiced"/>
    <n v="1"/>
    <s v="New Delhi"/>
    <s v="Lodhi Road"/>
    <n v="77.226459500000004"/>
    <n v="28.5842189"/>
    <s v="Asian, Chinese"/>
    <s v="Indian Rupees(Rs.)"/>
    <x v="1"/>
    <x v="0"/>
    <s v="No"/>
    <s v="No"/>
    <n v="4"/>
    <n v="131"/>
    <n v="2000"/>
    <n v="3.7"/>
    <n v="2012"/>
    <n v="8"/>
    <n v="25"/>
    <d v="2012-08-25T00:00:00"/>
    <n v="24"/>
    <x v="1"/>
  </r>
  <r>
    <n v="18430882"/>
    <s v="Chini Bowl"/>
    <n v="1"/>
    <s v="Gurgaon"/>
    <s v="MG Road"/>
    <n v="77.076192700000007"/>
    <n v="28.476071999999998"/>
    <s v="Chinese, Thai, Japanese, Tibetan"/>
    <s v="Indian Rupees(Rs.)"/>
    <x v="0"/>
    <x v="0"/>
    <s v="No"/>
    <s v="No"/>
    <n v="2"/>
    <n v="15"/>
    <n v="800"/>
    <n v="2.8"/>
    <n v="2016"/>
    <n v="2"/>
    <n v="2"/>
    <d v="2016-02-02T00:00:00"/>
    <n v="9.6"/>
    <x v="0"/>
  </r>
  <r>
    <n v="892"/>
    <s v="Green's"/>
    <n v="1"/>
    <s v="Gurgaon"/>
    <s v="MG Road"/>
    <n v="77.082438100000005"/>
    <n v="28.475737200000001"/>
    <s v="Chinese, North Indian, South Indian, Street Food"/>
    <s v="Indian Rupees(Rs.)"/>
    <x v="0"/>
    <x v="1"/>
    <s v="No"/>
    <s v="No"/>
    <n v="1"/>
    <n v="31"/>
    <n v="350"/>
    <n v="2.2999999999999998"/>
    <n v="2017"/>
    <n v="2"/>
    <n v="20"/>
    <d v="2017-02-20T00:00:00"/>
    <n v="4.2"/>
    <x v="0"/>
  </r>
  <r>
    <n v="18432226"/>
    <s v="buí©no"/>
    <n v="1"/>
    <s v="Gurgaon"/>
    <s v="MGF Metropolis Mall, MG Road"/>
    <n v="77.081673699999996"/>
    <n v="28.478397999999999"/>
    <s v="Cafe, American, Desserts, Italian, Bakery"/>
    <s v="Indian Rupees(Rs.)"/>
    <x v="0"/>
    <x v="1"/>
    <s v="No"/>
    <s v="No"/>
    <n v="2"/>
    <n v="18"/>
    <n v="650"/>
    <n v="3.7"/>
    <n v="2010"/>
    <n v="2"/>
    <n v="21"/>
    <d v="2010-02-21T00:00:00"/>
    <n v="7.8"/>
    <x v="0"/>
  </r>
  <r>
    <n v="18466924"/>
    <s v="Tunday Kababi Dastarkhwan-e-Awadh"/>
    <n v="1"/>
    <s v="Gurgaon"/>
    <s v="MGF Metropolitan Mall, MG Road"/>
    <n v="77.080400389999994"/>
    <n v="28.480281980000001"/>
    <s v="Mughlai, North Indian"/>
    <s v="Indian Rupees(Rs.)"/>
    <x v="0"/>
    <x v="0"/>
    <s v="No"/>
    <s v="No"/>
    <n v="2"/>
    <n v="13"/>
    <n v="700"/>
    <n v="3.1"/>
    <n v="2014"/>
    <n v="2"/>
    <n v="16"/>
    <d v="2014-02-16T00:00:00"/>
    <n v="8.4"/>
    <x v="0"/>
  </r>
  <r>
    <n v="18153552"/>
    <s v="The Grills King"/>
    <n v="1"/>
    <s v="Gurgaon"/>
    <s v="MGF Metropolitan Mall, MG Road"/>
    <n v="77.080372699999998"/>
    <n v="28.4808767"/>
    <s v="North Indian, Chinese, Continental"/>
    <s v="Indian Rupees(Rs.)"/>
    <x v="1"/>
    <x v="0"/>
    <s v="No"/>
    <s v="No"/>
    <n v="3"/>
    <n v="468"/>
    <n v="1400"/>
    <n v="3.8"/>
    <n v="2016"/>
    <n v="2"/>
    <n v="19"/>
    <d v="2016-02-19T00:00:00"/>
    <n v="16.8"/>
    <x v="1"/>
  </r>
  <r>
    <n v="18291436"/>
    <s v="Bikaner Sweets &amp; Restaurant"/>
    <n v="1"/>
    <s v="Gurgaon"/>
    <s v="Palam Vihar"/>
    <n v="77.035280900000004"/>
    <n v="28.514535899999998"/>
    <s v="Street Food, North Indian, Mithai"/>
    <s v="Indian Rupees(Rs.)"/>
    <x v="0"/>
    <x v="0"/>
    <s v="No"/>
    <s v="No"/>
    <n v="1"/>
    <n v="9"/>
    <n v="350"/>
    <n v="3.1"/>
    <n v="2016"/>
    <n v="2"/>
    <n v="17"/>
    <d v="2016-02-17T00:00:00"/>
    <n v="4.2"/>
    <x v="0"/>
  </r>
  <r>
    <n v="18274332"/>
    <s v="Love to Wish"/>
    <n v="1"/>
    <s v="Gurgaon"/>
    <s v="Palam Vihar"/>
    <n v="77.037856599999998"/>
    <n v="28.5125685"/>
    <s v="Bakery, Desserts"/>
    <s v="Indian Rupees(Rs.)"/>
    <x v="0"/>
    <x v="0"/>
    <s v="No"/>
    <s v="No"/>
    <n v="1"/>
    <n v="2"/>
    <n v="200"/>
    <n v="1"/>
    <n v="2015"/>
    <n v="2"/>
    <n v="24"/>
    <d v="2015-02-24T00:00:00"/>
    <n v="2.4"/>
    <x v="0"/>
  </r>
  <r>
    <n v="18423904"/>
    <s v="RD's Authentic Aroma"/>
    <n v="1"/>
    <s v="Gurgaon"/>
    <s v="Palam Vihar"/>
    <n v="77.020372399999999"/>
    <n v="28.4946737"/>
    <s v="North Indian, South Indian, Chinese"/>
    <s v="Indian Rupees(Rs.)"/>
    <x v="0"/>
    <x v="0"/>
    <s v="No"/>
    <s v="No"/>
    <n v="1"/>
    <n v="2"/>
    <n v="450"/>
    <n v="1"/>
    <n v="2010"/>
    <n v="2"/>
    <n v="7"/>
    <d v="2010-02-07T00:00:00"/>
    <n v="5.4"/>
    <x v="0"/>
  </r>
  <r>
    <n v="3286"/>
    <s v="The Cavalry Bar - Maidens Hotel"/>
    <n v="1"/>
    <s v="New Delhi"/>
    <s v="Maidens Hotel, Civil Lines"/>
    <n v="77.225830799999997"/>
    <n v="28.673670000000001"/>
    <s v="Finger Food"/>
    <s v="Indian Rupees(Rs.)"/>
    <x v="1"/>
    <x v="0"/>
    <s v="No"/>
    <s v="No"/>
    <n v="4"/>
    <n v="17"/>
    <n v="2000"/>
    <n v="2.7"/>
    <n v="2010"/>
    <n v="8"/>
    <n v="9"/>
    <d v="2010-08-09T00:00:00"/>
    <n v="24"/>
    <x v="1"/>
  </r>
  <r>
    <n v="1284"/>
    <s v="Sapra Pastry Treat"/>
    <n v="1"/>
    <s v="Gurgaon"/>
    <s v="Qutab Plaza, DLF Phase 1"/>
    <n v="77.102265399999993"/>
    <n v="28.472038300000001"/>
    <s v="Bakery, Fast Food"/>
    <s v="Indian Rupees(Rs.)"/>
    <x v="0"/>
    <x v="1"/>
    <s v="No"/>
    <s v="No"/>
    <n v="1"/>
    <n v="33"/>
    <n v="250"/>
    <n v="3"/>
    <n v="2015"/>
    <n v="2"/>
    <n v="16"/>
    <d v="2015-02-16T00:00:00"/>
    <n v="3"/>
    <x v="0"/>
  </r>
  <r>
    <n v="18449656"/>
    <s v="The Food Garage"/>
    <n v="1"/>
    <s v="Gurgaon"/>
    <s v="Sector 23"/>
    <n v="77.054549699999995"/>
    <n v="28.5041169"/>
    <s v="Chinese, North Indian"/>
    <s v="Indian Rupees(Rs.)"/>
    <x v="0"/>
    <x v="0"/>
    <s v="No"/>
    <s v="No"/>
    <n v="2"/>
    <n v="2"/>
    <n v="550"/>
    <n v="1"/>
    <n v="2010"/>
    <n v="2"/>
    <n v="7"/>
    <d v="2010-02-07T00:00:00"/>
    <n v="6.6000000000000005"/>
    <x v="0"/>
  </r>
  <r>
    <n v="18238250"/>
    <s v="Sense Of Spirits"/>
    <n v="1"/>
    <s v="Gurgaon"/>
    <s v="Sector 29"/>
    <n v="77.063362699999999"/>
    <n v="28.469554200000001"/>
    <s v="North Indian, Chinese, Continental, Thai"/>
    <s v="Indian Rupees(Rs.)"/>
    <x v="1"/>
    <x v="0"/>
    <s v="No"/>
    <s v="No"/>
    <n v="3"/>
    <n v="280"/>
    <n v="1200"/>
    <n v="3.9"/>
    <n v="2012"/>
    <n v="2"/>
    <n v="2"/>
    <d v="2012-02-02T00:00:00"/>
    <n v="14.4"/>
    <x v="1"/>
  </r>
  <r>
    <n v="18385781"/>
    <s v="Frozen Factory"/>
    <n v="1"/>
    <s v="Gurgaon"/>
    <s v="Sector 31"/>
    <n v="77.050554700000006"/>
    <n v="28.452901600000001"/>
    <s v="Desserts, Beverages"/>
    <s v="Indian Rupees(Rs.)"/>
    <x v="0"/>
    <x v="0"/>
    <s v="No"/>
    <s v="No"/>
    <n v="1"/>
    <n v="7"/>
    <n v="200"/>
    <n v="3.1"/>
    <n v="2018"/>
    <n v="2"/>
    <n v="15"/>
    <d v="2018-02-15T00:00:00"/>
    <n v="2.4"/>
    <x v="0"/>
  </r>
  <r>
    <n v="18354655"/>
    <s v="Bite N Sip"/>
    <n v="1"/>
    <s v="Gurgaon"/>
    <s v="Sector 31"/>
    <n v="77.057281500000002"/>
    <n v="28.449236899999999"/>
    <s v="Fast Food, Chinese"/>
    <s v="Indian Rupees(Rs.)"/>
    <x v="0"/>
    <x v="0"/>
    <s v="No"/>
    <s v="No"/>
    <n v="1"/>
    <n v="3"/>
    <n v="350"/>
    <n v="1"/>
    <n v="2012"/>
    <n v="2"/>
    <n v="28"/>
    <d v="2012-02-28T00:00:00"/>
    <n v="4.2"/>
    <x v="0"/>
  </r>
  <r>
    <n v="18279913"/>
    <s v="Tasha's Artisan Foods"/>
    <n v="1"/>
    <s v="Gurgaon"/>
    <s v="Sector 45"/>
    <n v="77.059354600000006"/>
    <n v="28.4447042"/>
    <s v="Bakery, Desserts"/>
    <s v="Indian Rupees(Rs.)"/>
    <x v="0"/>
    <x v="0"/>
    <s v="No"/>
    <s v="No"/>
    <n v="1"/>
    <n v="10"/>
    <n v="200"/>
    <n v="3.2"/>
    <n v="2016"/>
    <n v="2"/>
    <n v="5"/>
    <d v="2016-02-05T00:00:00"/>
    <n v="2.4"/>
    <x v="0"/>
  </r>
  <r>
    <n v="300938"/>
    <s v="Doughlicious"/>
    <n v="1"/>
    <s v="Gurgaon"/>
    <s v="Sohna Road"/>
    <n v="77.044762599999999"/>
    <n v="28.4064865"/>
    <s v="Bakery, Desserts, Fast Food"/>
    <s v="Indian Rupees(Rs.)"/>
    <x v="0"/>
    <x v="1"/>
    <s v="No"/>
    <s v="No"/>
    <n v="2"/>
    <n v="175"/>
    <n v="550"/>
    <n v="3.3"/>
    <n v="2018"/>
    <n v="2"/>
    <n v="3"/>
    <d v="2018-02-03T00:00:00"/>
    <n v="6.6000000000000005"/>
    <x v="0"/>
  </r>
  <r>
    <n v="309033"/>
    <s v="The Spice Room"/>
    <n v="1"/>
    <s v="Gurgaon"/>
    <s v="Sohna Road"/>
    <n v="77.045247500000002"/>
    <n v="28.406213999999999"/>
    <s v="North Indian, Chinese"/>
    <s v="Indian Rupees(Rs.)"/>
    <x v="1"/>
    <x v="1"/>
    <s v="No"/>
    <s v="No"/>
    <n v="3"/>
    <n v="155"/>
    <n v="1350"/>
    <n v="3.4"/>
    <n v="2015"/>
    <n v="2"/>
    <n v="14"/>
    <d v="2015-02-14T00:00:00"/>
    <n v="16.2"/>
    <x v="1"/>
  </r>
  <r>
    <n v="312684"/>
    <s v="Starbucks"/>
    <n v="1"/>
    <s v="Gurgaon"/>
    <s v="Sohna Road"/>
    <n v="77.044977599999996"/>
    <n v="28.4060983"/>
    <s v="Cafe"/>
    <s v="Indian Rupees(Rs.)"/>
    <x v="0"/>
    <x v="0"/>
    <s v="No"/>
    <s v="No"/>
    <n v="2"/>
    <n v="51"/>
    <n v="700"/>
    <n v="3.7"/>
    <n v="2012"/>
    <n v="2"/>
    <n v="22"/>
    <d v="2012-02-22T00:00:00"/>
    <n v="8.4"/>
    <x v="0"/>
  </r>
  <r>
    <n v="305776"/>
    <s v="Speedy Chow"/>
    <n v="1"/>
    <s v="Gurgaon"/>
    <s v="Supermart 1, DLF Phase 4"/>
    <n v="77.087608799999998"/>
    <n v="28.462293200000001"/>
    <s v="Chinese, Thai"/>
    <s v="Indian Rupees(Rs.)"/>
    <x v="1"/>
    <x v="1"/>
    <s v="No"/>
    <s v="No"/>
    <n v="2"/>
    <n v="241"/>
    <n v="850"/>
    <n v="3.2"/>
    <n v="2018"/>
    <n v="2"/>
    <n v="2"/>
    <d v="2018-02-02T00:00:00"/>
    <n v="10.200000000000001"/>
    <x v="1"/>
  </r>
  <r>
    <n v="4602"/>
    <s v="Halki Aanch"/>
    <n v="1"/>
    <s v="Gurgaon"/>
    <s v="Sushant Lok"/>
    <n v="77.075617199999996"/>
    <n v="28.471414899999999"/>
    <s v="North Indian, Chinese"/>
    <s v="Indian Rupees(Rs.)"/>
    <x v="0"/>
    <x v="1"/>
    <s v="No"/>
    <s v="No"/>
    <n v="2"/>
    <n v="39"/>
    <n v="700"/>
    <n v="2.7"/>
    <n v="2018"/>
    <n v="2"/>
    <n v="26"/>
    <d v="2018-02-26T00:00:00"/>
    <n v="8.4"/>
    <x v="0"/>
  </r>
  <r>
    <n v="18343001"/>
    <s v="Cafe Sante"/>
    <n v="1"/>
    <s v="Gurgaon"/>
    <s v="Sushant Lok"/>
    <n v="77.081552400000007"/>
    <n v="28.451032099999999"/>
    <s v="Cafe"/>
    <s v="Indian Rupees(Rs.)"/>
    <x v="0"/>
    <x v="0"/>
    <s v="No"/>
    <s v="No"/>
    <n v="3"/>
    <n v="62"/>
    <n v="1100"/>
    <n v="4.3"/>
    <n v="2015"/>
    <n v="2"/>
    <n v="28"/>
    <d v="2015-02-28T00:00:00"/>
    <n v="13.200000000000001"/>
    <x v="1"/>
  </r>
  <r>
    <n v="9736"/>
    <s v="The Epicure - Fraser Suites"/>
    <n v="1"/>
    <s v="New Delhi"/>
    <s v="Mayur Vihar Phase 1"/>
    <n v="77.299539999999993"/>
    <n v="28.5939142"/>
    <s v="Asian, Thai, Chinese, North Indian"/>
    <s v="Indian Rupees(Rs.)"/>
    <x v="1"/>
    <x v="0"/>
    <s v="No"/>
    <s v="No"/>
    <n v="4"/>
    <n v="80"/>
    <n v="2000"/>
    <n v="3.1"/>
    <n v="2010"/>
    <n v="8"/>
    <n v="15"/>
    <d v="2010-08-15T00:00:00"/>
    <n v="24"/>
    <x v="1"/>
  </r>
  <r>
    <n v="313078"/>
    <s v="Domino's Pizza"/>
    <n v="1"/>
    <s v="Gurgaon"/>
    <s v="Udyog Vihar"/>
    <n v="77.067069000000004"/>
    <n v="28.4899846"/>
    <s v="Pizza, Fast Food"/>
    <s v="Indian Rupees(Rs.)"/>
    <x v="0"/>
    <x v="0"/>
    <s v="No"/>
    <s v="No"/>
    <n v="2"/>
    <n v="3"/>
    <n v="700"/>
    <n v="1"/>
    <n v="2015"/>
    <n v="2"/>
    <n v="10"/>
    <d v="2015-02-10T00:00:00"/>
    <n v="8.4"/>
    <x v="0"/>
  </r>
  <r>
    <n v="18124368"/>
    <s v="Urban Dhaba"/>
    <n v="1"/>
    <s v="Gurgaon"/>
    <s v="Unitech Infospace, Sector 21, Gurgaon"/>
    <n v="77.0714665"/>
    <n v="28.509640300000001"/>
    <s v="North Indian"/>
    <s v="Indian Rupees(Rs.)"/>
    <x v="0"/>
    <x v="1"/>
    <s v="No"/>
    <s v="No"/>
    <n v="2"/>
    <n v="11"/>
    <n v="700"/>
    <n v="3.2"/>
    <n v="2017"/>
    <n v="2"/>
    <n v="8"/>
    <d v="2017-02-08T00:00:00"/>
    <n v="8.4"/>
    <x v="0"/>
  </r>
  <r>
    <n v="311844"/>
    <s v="Ramchandra Chinese Food"/>
    <n v="1"/>
    <s v="Gurgaon"/>
    <s v="Vyapar Kendra, Palam Vihar"/>
    <n v="77.030982600000002"/>
    <n v="28.508564"/>
    <s v="Chinese, Fast Food"/>
    <s v="Indian Rupees(Rs.)"/>
    <x v="0"/>
    <x v="1"/>
    <s v="No"/>
    <s v="No"/>
    <n v="1"/>
    <n v="10"/>
    <n v="250"/>
    <n v="2.7"/>
    <n v="2010"/>
    <n v="2"/>
    <n v="9"/>
    <d v="2010-02-09T00:00:00"/>
    <n v="3"/>
    <x v="0"/>
  </r>
  <r>
    <n v="309851"/>
    <s v="FoodZilla"/>
    <n v="1"/>
    <s v="Gurgaon"/>
    <s v="Vyapar Kendra, Sushant Lok"/>
    <n v="77.084191700000005"/>
    <n v="28.460351200000002"/>
    <s v="Chinese, Assamese"/>
    <s v="Indian Rupees(Rs.)"/>
    <x v="0"/>
    <x v="1"/>
    <s v="No"/>
    <s v="No"/>
    <n v="2"/>
    <n v="153"/>
    <n v="700"/>
    <n v="3.3"/>
    <n v="2011"/>
    <n v="2"/>
    <n v="8"/>
    <d v="2011-02-08T00:00:00"/>
    <n v="8.4"/>
    <x v="0"/>
  </r>
  <r>
    <n v="313479"/>
    <s v="Veg O Non"/>
    <n v="1"/>
    <s v="Gurgaon"/>
    <s v="Vyapar Kendra, Sushant Lok"/>
    <n v="77.084326599999997"/>
    <n v="28.459871"/>
    <s v="North Indian"/>
    <s v="Indian Rupees(Rs.)"/>
    <x v="0"/>
    <x v="0"/>
    <s v="No"/>
    <s v="No"/>
    <n v="2"/>
    <n v="21"/>
    <n v="650"/>
    <n v="3.1"/>
    <n v="2010"/>
    <n v="2"/>
    <n v="19"/>
    <d v="2010-02-19T00:00:00"/>
    <n v="7.8"/>
    <x v="0"/>
  </r>
  <r>
    <n v="227"/>
    <s v="Domino's Pizza"/>
    <n v="1"/>
    <s v="Gurgaon"/>
    <s v="Central Plaza Mall, Golf Course Road"/>
    <n v="77.101006600000005"/>
    <n v="28.442867100000001"/>
    <s v="Pizza, Fast Food"/>
    <s v="Indian Rupees(Rs.)"/>
    <x v="0"/>
    <x v="0"/>
    <s v="No"/>
    <s v="No"/>
    <n v="2"/>
    <n v="104"/>
    <n v="700"/>
    <n v="3.4"/>
    <n v="2015"/>
    <n v="1"/>
    <n v="9"/>
    <d v="2015-01-09T00:00:00"/>
    <n v="8.4"/>
    <x v="0"/>
  </r>
  <r>
    <n v="300100"/>
    <s v="PizzaVito"/>
    <n v="1"/>
    <s v="Gurgaon"/>
    <s v="Central Plaza Mall, Golf Course Road"/>
    <n v="77.100736900000001"/>
    <n v="28.4431102"/>
    <s v="Italian, Pizza, Lebanese"/>
    <s v="Indian Rupees(Rs.)"/>
    <x v="1"/>
    <x v="1"/>
    <s v="No"/>
    <s v="No"/>
    <n v="2"/>
    <n v="218"/>
    <n v="900"/>
    <n v="3.3"/>
    <n v="2010"/>
    <n v="1"/>
    <n v="15"/>
    <d v="2010-01-15T00:00:00"/>
    <n v="10.8"/>
    <x v="1"/>
  </r>
  <r>
    <n v="18233573"/>
    <s v="Big Wong XL"/>
    <n v="1"/>
    <s v="Gurgaon"/>
    <s v="Cross Point Mall, DLF Phase 4"/>
    <n v="77.083472299999997"/>
    <n v="28.468171600000002"/>
    <s v="Chinese, Thai, Sushi"/>
    <s v="Indian Rupees(Rs.)"/>
    <x v="1"/>
    <x v="1"/>
    <s v="No"/>
    <s v="No"/>
    <n v="3"/>
    <n v="162"/>
    <n v="1500"/>
    <n v="4"/>
    <n v="2013"/>
    <n v="1"/>
    <n v="15"/>
    <d v="2013-01-15T00:00:00"/>
    <n v="18"/>
    <x v="1"/>
  </r>
  <r>
    <n v="18336509"/>
    <s v="Taco Bell"/>
    <n v="1"/>
    <s v="Gurgaon"/>
    <s v="Cyber Hub, DLF Cyber City"/>
    <n v="77.088311300000001"/>
    <n v="28.4942639"/>
    <s v="Mexican, Fast Food"/>
    <s v="Indian Rupees(Rs.)"/>
    <x v="0"/>
    <x v="1"/>
    <s v="No"/>
    <s v="No"/>
    <n v="2"/>
    <n v="176"/>
    <n v="550"/>
    <n v="3.8"/>
    <n v="2013"/>
    <n v="1"/>
    <n v="26"/>
    <d v="2013-01-26T00:00:00"/>
    <n v="6.6000000000000005"/>
    <x v="0"/>
  </r>
  <r>
    <n v="226"/>
    <s v="Domino's Pizza"/>
    <n v="1"/>
    <s v="Gurgaon"/>
    <s v="DLF Mega Mall, DLF Phase 1"/>
    <n v="77.093083149999998"/>
    <n v="28.47577587"/>
    <s v="Pizza, Fast Food"/>
    <s v="Indian Rupees(Rs.)"/>
    <x v="0"/>
    <x v="0"/>
    <s v="No"/>
    <s v="No"/>
    <n v="2"/>
    <n v="30"/>
    <n v="700"/>
    <n v="2.8"/>
    <n v="2018"/>
    <n v="1"/>
    <n v="13"/>
    <d v="2018-01-13T00:00:00"/>
    <n v="8.4"/>
    <x v="0"/>
  </r>
  <r>
    <n v="18454285"/>
    <s v="GenY Cuisines"/>
    <n v="1"/>
    <s v="Gurgaon"/>
    <s v="DLF Phase 1"/>
    <n v="77.092284699999993"/>
    <n v="28.473321500000001"/>
    <s v="Chinese, Mexican, Fast Food, Continental"/>
    <s v="Indian Rupees(Rs.)"/>
    <x v="0"/>
    <x v="0"/>
    <s v="No"/>
    <s v="No"/>
    <n v="1"/>
    <n v="4"/>
    <n v="250"/>
    <n v="3"/>
    <n v="2014"/>
    <n v="1"/>
    <n v="28"/>
    <d v="2014-01-28T00:00:00"/>
    <n v="3"/>
    <x v="0"/>
  </r>
  <r>
    <n v="18265384"/>
    <s v="Zoe"/>
    <n v="1"/>
    <s v="Gurgaon"/>
    <s v="DLF Phase 3"/>
    <n v="77.089788729999995"/>
    <n v="28.494884280000001"/>
    <s v="Juices, Beverages, Healthy Food"/>
    <s v="Indian Rupees(Rs.)"/>
    <x v="0"/>
    <x v="1"/>
    <s v="No"/>
    <s v="No"/>
    <n v="2"/>
    <n v="217"/>
    <n v="700"/>
    <n v="4.3"/>
    <n v="2012"/>
    <n v="1"/>
    <n v="16"/>
    <d v="2012-01-16T00:00:00"/>
    <n v="8.4"/>
    <x v="0"/>
  </r>
  <r>
    <n v="18453035"/>
    <s v="Greek Food &amp; Beyond"/>
    <n v="1"/>
    <s v="Gurgaon"/>
    <s v="DLF South Point Mall, Golf Course Road"/>
    <n v="77.099048800000006"/>
    <n v="28.447992200000002"/>
    <s v="Greek, Mediterranean"/>
    <s v="Indian Rupees(Rs.)"/>
    <x v="1"/>
    <x v="0"/>
    <s v="No"/>
    <s v="No"/>
    <n v="3"/>
    <n v="27"/>
    <n v="1200"/>
    <n v="3.6"/>
    <n v="2018"/>
    <n v="1"/>
    <n v="13"/>
    <d v="2018-01-13T00:00:00"/>
    <n v="14.4"/>
    <x v="1"/>
  </r>
  <r>
    <n v="302455"/>
    <s v="Mediumwelldone"/>
    <n v="1"/>
    <s v="Gurgaon"/>
    <s v="DLF South Point Mall, Golf Course Road"/>
    <n v="77.099478099999999"/>
    <n v="28.4476522"/>
    <s v="American, European, North Indian"/>
    <s v="Indian Rupees(Rs.)"/>
    <x v="1"/>
    <x v="1"/>
    <s v="No"/>
    <s v="No"/>
    <n v="3"/>
    <n v="259"/>
    <n v="1800"/>
    <n v="3.5"/>
    <n v="2014"/>
    <n v="1"/>
    <n v="27"/>
    <d v="2014-01-27T00:00:00"/>
    <n v="21.6"/>
    <x v="1"/>
  </r>
  <r>
    <n v="311486"/>
    <s v="The Hangout by 1861"/>
    <n v="1"/>
    <s v="Gurgaon"/>
    <s v="DLF South Point Mall, Golf Course Road"/>
    <n v="77.099388200000007"/>
    <n v="28.447733299999999"/>
    <s v="Continental, American, Italian"/>
    <s v="Indian Rupees(Rs.)"/>
    <x v="1"/>
    <x v="1"/>
    <s v="No"/>
    <s v="No"/>
    <n v="3"/>
    <n v="192"/>
    <n v="1600"/>
    <n v="4"/>
    <n v="2018"/>
    <n v="1"/>
    <n v="1"/>
    <d v="2018-01-01T00:00:00"/>
    <n v="19.2"/>
    <x v="1"/>
  </r>
  <r>
    <n v="18276997"/>
    <s v="Mogli's Coffee"/>
    <n v="1"/>
    <s v="Gurgaon"/>
    <s v="DT City Centre Mall, MG Road"/>
    <n v="77.080761420000002"/>
    <n v="28.479075439999999"/>
    <s v="Cafe"/>
    <s v="Indian Rupees(Rs.)"/>
    <x v="0"/>
    <x v="0"/>
    <s v="No"/>
    <s v="No"/>
    <n v="1"/>
    <n v="35"/>
    <n v="150"/>
    <n v="3.8"/>
    <n v="2012"/>
    <n v="1"/>
    <n v="14"/>
    <d v="2012-01-14T00:00:00"/>
    <n v="1.8"/>
    <x v="0"/>
  </r>
  <r>
    <n v="2475"/>
    <s v="Jalsa Lounge"/>
    <n v="1"/>
    <s v="Gurgaon"/>
    <s v="Golf Course Road"/>
    <n v="77.094143200000005"/>
    <n v="28.466795300000001"/>
    <s v="North Indian, Chinese"/>
    <s v="Indian Rupees(Rs.)"/>
    <x v="1"/>
    <x v="0"/>
    <s v="No"/>
    <s v="No"/>
    <n v="2"/>
    <n v="37"/>
    <n v="850"/>
    <n v="3.2"/>
    <n v="2011"/>
    <n v="1"/>
    <n v="22"/>
    <d v="2011-01-22T00:00:00"/>
    <n v="10.200000000000001"/>
    <x v="1"/>
  </r>
  <r>
    <n v="18472653"/>
    <s v="Marine Drivve - Club &amp; Courtyard"/>
    <n v="1"/>
    <s v="New Delhi"/>
    <s v="Rajouri Garden"/>
    <n v="0"/>
    <n v="0"/>
    <s v="North Indian, Chinese, Continental"/>
    <s v="Indian Rupees(Rs.)"/>
    <x v="1"/>
    <x v="0"/>
    <s v="No"/>
    <s v="No"/>
    <n v="4"/>
    <n v="52"/>
    <n v="2000"/>
    <n v="3.8"/>
    <n v="2017"/>
    <n v="8"/>
    <n v="27"/>
    <d v="2017-08-27T00:00:00"/>
    <n v="24"/>
    <x v="1"/>
  </r>
  <r>
    <n v="4879"/>
    <s v="Barista"/>
    <n v="1"/>
    <s v="Gurgaon"/>
    <s v="MG Road"/>
    <n v="77.102372599999995"/>
    <n v="28.480540399999999"/>
    <s v="Cafe"/>
    <s v="Indian Rupees(Rs.)"/>
    <x v="0"/>
    <x v="0"/>
    <s v="No"/>
    <s v="No"/>
    <n v="2"/>
    <n v="22"/>
    <n v="650"/>
    <n v="3.3"/>
    <n v="2015"/>
    <n v="1"/>
    <n v="3"/>
    <d v="2015-01-03T00:00:00"/>
    <n v="7.8"/>
    <x v="0"/>
  </r>
  <r>
    <n v="308013"/>
    <s v="Uforia"/>
    <n v="1"/>
    <s v="Gurgaon"/>
    <s v="MGF Mega City Mall, MG Road"/>
    <n v="77.089227399999999"/>
    <n v="28.479841100000002"/>
    <s v="Continental, Asian, North Indian, Italian"/>
    <s v="Indian Rupees(Rs.)"/>
    <x v="1"/>
    <x v="0"/>
    <s v="No"/>
    <s v="No"/>
    <n v="3"/>
    <n v="240"/>
    <n v="1500"/>
    <n v="3.5"/>
    <n v="2014"/>
    <n v="1"/>
    <n v="11"/>
    <d v="2014-01-11T00:00:00"/>
    <n v="18"/>
    <x v="1"/>
  </r>
  <r>
    <n v="3213"/>
    <s v="Khaaja Chowk"/>
    <n v="1"/>
    <s v="Gurgaon"/>
    <s v="MGF Metropolitan Mall, MG Road"/>
    <n v="77.080171100000001"/>
    <n v="28.480532199999999"/>
    <s v="North Indian, Mughlai, South Indian, Rajasthani, Street Food"/>
    <s v="Indian Rupees(Rs.)"/>
    <x v="1"/>
    <x v="1"/>
    <s v="No"/>
    <s v="No"/>
    <n v="3"/>
    <n v="496"/>
    <n v="1000"/>
    <n v="3.6"/>
    <n v="2012"/>
    <n v="1"/>
    <n v="13"/>
    <d v="2012-01-13T00:00:00"/>
    <n v="12"/>
    <x v="1"/>
  </r>
  <r>
    <n v="18396399"/>
    <s v="French Omelette"/>
    <n v="1"/>
    <s v="Gurgaon"/>
    <s v="Old Railway Road"/>
    <n v="77.020417399999999"/>
    <n v="28.466854900000001"/>
    <s v="Fast Food"/>
    <s v="Indian Rupees(Rs.)"/>
    <x v="0"/>
    <x v="0"/>
    <s v="No"/>
    <s v="No"/>
    <n v="1"/>
    <n v="7"/>
    <n v="100"/>
    <n v="3.2"/>
    <n v="2016"/>
    <n v="1"/>
    <n v="3"/>
    <d v="2016-01-03T00:00:00"/>
    <n v="1.2"/>
    <x v="0"/>
  </r>
  <r>
    <n v="302027"/>
    <s v="Samrat The Cake Shoppe"/>
    <n v="1"/>
    <s v="Gurgaon"/>
    <s v="Old Railway Road"/>
    <n v="77.025907799999999"/>
    <n v="28.459755600000001"/>
    <s v="Bakery, Desserts, Fast Food"/>
    <s v="Indian Rupees(Rs.)"/>
    <x v="0"/>
    <x v="0"/>
    <s v="No"/>
    <s v="No"/>
    <n v="1"/>
    <n v="11"/>
    <n v="150"/>
    <n v="3"/>
    <n v="2012"/>
    <n v="1"/>
    <n v="18"/>
    <d v="2012-01-18T00:00:00"/>
    <n v="1.8"/>
    <x v="0"/>
  </r>
  <r>
    <n v="2177"/>
    <s v="The Chic"/>
    <n v="1"/>
    <s v="Gurgaon"/>
    <s v="Old Railway Road"/>
    <n v="77.018762499999994"/>
    <n v="28.470938"/>
    <s v="Fast Food"/>
    <s v="Indian Rupees(Rs.)"/>
    <x v="0"/>
    <x v="0"/>
    <s v="No"/>
    <s v="No"/>
    <n v="1"/>
    <n v="15"/>
    <n v="200"/>
    <n v="3"/>
    <n v="2015"/>
    <n v="1"/>
    <n v="1"/>
    <d v="2015-01-01T00:00:00"/>
    <n v="2.4"/>
    <x v="0"/>
  </r>
  <r>
    <n v="230"/>
    <s v="Domino's Pizza"/>
    <n v="1"/>
    <s v="Gurgaon"/>
    <s v="Omaxe Gurgaon Mall"/>
    <n v="77.043178499999996"/>
    <n v="28.411395200000001"/>
    <s v="Pizza, Fast Food"/>
    <s v="Indian Rupees(Rs.)"/>
    <x v="0"/>
    <x v="0"/>
    <s v="No"/>
    <s v="No"/>
    <n v="2"/>
    <n v="112"/>
    <n v="700"/>
    <n v="2.4"/>
    <n v="2015"/>
    <n v="1"/>
    <n v="19"/>
    <d v="2015-01-19T00:00:00"/>
    <n v="8.4"/>
    <x v="0"/>
  </r>
  <r>
    <n v="7083"/>
    <s v="Chawla Bakers"/>
    <n v="1"/>
    <s v="Gurgaon"/>
    <s v="Palam Vihar"/>
    <n v="77.030404000000004"/>
    <n v="28.502946999999999"/>
    <s v="Bakery, Street Food"/>
    <s v="Indian Rupees(Rs.)"/>
    <x v="0"/>
    <x v="0"/>
    <s v="No"/>
    <s v="No"/>
    <n v="1"/>
    <n v="18"/>
    <n v="200"/>
    <n v="3.2"/>
    <n v="2017"/>
    <n v="1"/>
    <n v="25"/>
    <d v="2017-01-25T00:00:00"/>
    <n v="2.4"/>
    <x v="0"/>
  </r>
  <r>
    <n v="18430874"/>
    <s v="Desserts 83"/>
    <n v="1"/>
    <s v="Gurgaon"/>
    <s v="Palam Vihar"/>
    <n v="77.043621900000005"/>
    <n v="28.521691700000002"/>
    <s v="Desserts"/>
    <s v="Indian Rupees(Rs.)"/>
    <x v="0"/>
    <x v="0"/>
    <s v="No"/>
    <s v="No"/>
    <n v="1"/>
    <n v="10"/>
    <n v="200"/>
    <n v="3.2"/>
    <n v="2012"/>
    <n v="1"/>
    <n v="7"/>
    <d v="2012-01-07T00:00:00"/>
    <n v="2.4"/>
    <x v="0"/>
  </r>
  <r>
    <n v="303859"/>
    <s v="Hangover"/>
    <n v="1"/>
    <s v="Gurgaon"/>
    <s v="Palam Vihar"/>
    <n v="77.0199219"/>
    <n v="28.486525700000001"/>
    <s v="North Indian, Chinese"/>
    <s v="Indian Rupees(Rs.)"/>
    <x v="1"/>
    <x v="0"/>
    <s v="No"/>
    <s v="No"/>
    <n v="2"/>
    <n v="11"/>
    <n v="800"/>
    <n v="2.7"/>
    <n v="2017"/>
    <n v="1"/>
    <n v="6"/>
    <d v="2017-01-06T00:00:00"/>
    <n v="9.6"/>
    <x v="0"/>
  </r>
  <r>
    <n v="303209"/>
    <s v="Shree Shyam Rasoi"/>
    <n v="1"/>
    <s v="Gurgaon"/>
    <s v="Palam Vihar"/>
    <n v="77.033671200000001"/>
    <n v="28.503435899999999"/>
    <s v="North Indian"/>
    <s v="Indian Rupees(Rs.)"/>
    <x v="0"/>
    <x v="0"/>
    <s v="No"/>
    <s v="No"/>
    <n v="1"/>
    <n v="12"/>
    <n v="350"/>
    <n v="3.1"/>
    <n v="2012"/>
    <n v="1"/>
    <n v="13"/>
    <d v="2012-01-13T00:00:00"/>
    <n v="4.2"/>
    <x v="0"/>
  </r>
  <r>
    <n v="5721"/>
    <s v="New Town Pastry Shop - Park Plaza"/>
    <n v="1"/>
    <s v="Gurgaon"/>
    <s v="Park Plaza, Sushant Lok"/>
    <n v="77.075769699999995"/>
    <n v="28.459251900000002"/>
    <s v="Bakery, Desserts"/>
    <s v="Indian Rupees(Rs.)"/>
    <x v="0"/>
    <x v="0"/>
    <s v="No"/>
    <s v="No"/>
    <n v="3"/>
    <n v="26"/>
    <n v="1200"/>
    <n v="3.2"/>
    <n v="2018"/>
    <n v="1"/>
    <n v="25"/>
    <d v="2018-01-25T00:00:00"/>
    <n v="14.4"/>
    <x v="1"/>
  </r>
  <r>
    <n v="6804"/>
    <s v="Green Chick Chop"/>
    <n v="1"/>
    <s v="Gurgaon"/>
    <s v="Qutab Plaza, DLF Phase 1"/>
    <n v="77.102265399999993"/>
    <n v="28.472128000000001"/>
    <s v="Raw Meats, North Indian, Fast Food"/>
    <s v="Indian Rupees(Rs.)"/>
    <x v="0"/>
    <x v="0"/>
    <s v="No"/>
    <s v="No"/>
    <n v="1"/>
    <n v="16"/>
    <n v="350"/>
    <n v="2.8"/>
    <n v="2010"/>
    <n v="1"/>
    <n v="4"/>
    <d v="2010-01-04T00:00:00"/>
    <n v="4.2"/>
    <x v="0"/>
  </r>
  <r>
    <n v="18445653"/>
    <s v="Carpedium"/>
    <n v="1"/>
    <s v="Gurgaon"/>
    <s v="Sector 14"/>
    <n v="77.047517400000004"/>
    <n v="28.474015000000001"/>
    <s v="Bakery, Desserts"/>
    <s v="Indian Rupees(Rs.)"/>
    <x v="0"/>
    <x v="0"/>
    <s v="No"/>
    <s v="No"/>
    <n v="1"/>
    <n v="7"/>
    <n v="200"/>
    <n v="3.1"/>
    <n v="2013"/>
    <n v="1"/>
    <n v="24"/>
    <d v="2013-01-24T00:00:00"/>
    <n v="2.4"/>
    <x v="0"/>
  </r>
  <r>
    <n v="1131"/>
    <s v="The Plaza Solitaire"/>
    <n v="1"/>
    <s v="Gurgaon"/>
    <s v="Sector 14"/>
    <n v="77.044167999999999"/>
    <n v="28.475145699999999"/>
    <s v="North Indian, Mughlai, Chinese, South Indian"/>
    <s v="Indian Rupees(Rs.)"/>
    <x v="1"/>
    <x v="0"/>
    <s v="No"/>
    <s v="No"/>
    <n v="2"/>
    <n v="32"/>
    <n v="900"/>
    <n v="3.3"/>
    <n v="2015"/>
    <n v="1"/>
    <n v="25"/>
    <d v="2015-01-25T00:00:00"/>
    <n v="10.8"/>
    <x v="1"/>
  </r>
  <r>
    <n v="18382626"/>
    <s v="Konetto Pizza"/>
    <n v="1"/>
    <s v="Gurgaon"/>
    <s v="Sector 14"/>
    <n v="77.046209599999997"/>
    <n v="28.478398500000001"/>
    <s v="Pizza"/>
    <s v="Indian Rupees(Rs.)"/>
    <x v="0"/>
    <x v="0"/>
    <s v="No"/>
    <s v="No"/>
    <n v="1"/>
    <n v="32"/>
    <n v="150"/>
    <n v="3.5"/>
    <n v="2017"/>
    <n v="1"/>
    <n v="8"/>
    <d v="2017-01-08T00:00:00"/>
    <n v="1.8"/>
    <x v="0"/>
  </r>
  <r>
    <n v="301221"/>
    <s v="Empress"/>
    <n v="1"/>
    <s v="Gurgaon"/>
    <s v="Sector 15"/>
    <n v="77.033231000000001"/>
    <n v="28.456851100000002"/>
    <s v="North Indian, Chinese"/>
    <s v="Indian Rupees(Rs.)"/>
    <x v="1"/>
    <x v="0"/>
    <s v="No"/>
    <s v="No"/>
    <n v="3"/>
    <n v="5"/>
    <n v="1000"/>
    <n v="2.9"/>
    <n v="2017"/>
    <n v="1"/>
    <n v="9"/>
    <d v="2017-01-09T00:00:00"/>
    <n v="12"/>
    <x v="1"/>
  </r>
  <r>
    <n v="304793"/>
    <s v="Modern Sweets"/>
    <n v="1"/>
    <s v="Gurgaon"/>
    <s v="Sector 17"/>
    <n v="77.060324199999997"/>
    <n v="28.475383399999998"/>
    <s v="Mithai, Street Food"/>
    <s v="Indian Rupees(Rs.)"/>
    <x v="0"/>
    <x v="0"/>
    <s v="No"/>
    <s v="No"/>
    <n v="1"/>
    <n v="2"/>
    <n v="100"/>
    <n v="1"/>
    <n v="2016"/>
    <n v="1"/>
    <n v="4"/>
    <d v="2016-01-04T00:00:00"/>
    <n v="1.2"/>
    <x v="0"/>
  </r>
  <r>
    <n v="18128900"/>
    <s v="Hunter Valley"/>
    <n v="1"/>
    <s v="Gurgaon"/>
    <s v="Sector 29"/>
    <n v="77.063810599999996"/>
    <n v="28.467384899999999"/>
    <s v="Mexican, Italian, North Indian, Chinese"/>
    <s v="Indian Rupees(Rs.)"/>
    <x v="1"/>
    <x v="0"/>
    <s v="No"/>
    <s v="No"/>
    <n v="3"/>
    <n v="254"/>
    <n v="1600"/>
    <n v="3.6"/>
    <n v="2017"/>
    <n v="1"/>
    <n v="13"/>
    <d v="2017-01-13T00:00:00"/>
    <n v="19.2"/>
    <x v="1"/>
  </r>
  <r>
    <n v="4490"/>
    <s v="Cup Cakes - Radisson Blu"/>
    <n v="1"/>
    <s v="New Delhi"/>
    <s v="Radisson Blu, Paschim Vihar"/>
    <n v="77.090586000000002"/>
    <n v="28.6672628"/>
    <s v="Desserts, Bakery"/>
    <s v="Indian Rupees(Rs.)"/>
    <x v="0"/>
    <x v="0"/>
    <s v="No"/>
    <s v="No"/>
    <n v="4"/>
    <n v="40"/>
    <n v="2000"/>
    <n v="3.1"/>
    <n v="2013"/>
    <n v="7"/>
    <n v="27"/>
    <d v="2013-07-27T00:00:00"/>
    <n v="24"/>
    <x v="1"/>
  </r>
  <r>
    <n v="18126111"/>
    <s v="Cafe Delhi Heights"/>
    <n v="1"/>
    <s v="New Delhi"/>
    <s v="Sangam Courtyard, RK Puram"/>
    <n v="77.1734996"/>
    <n v="28.571681000000002"/>
    <s v="Continental, American, Italian, Seafood, North Indian, Cafe"/>
    <s v="Indian Rupees(Rs.)"/>
    <x v="1"/>
    <x v="0"/>
    <s v="No"/>
    <s v="No"/>
    <n v="4"/>
    <n v="304"/>
    <n v="2000"/>
    <n v="4"/>
    <n v="2010"/>
    <n v="7"/>
    <n v="26"/>
    <d v="2010-07-26T00:00:00"/>
    <n v="24"/>
    <x v="1"/>
  </r>
  <r>
    <n v="306719"/>
    <s v="Angeethi"/>
    <n v="1"/>
    <s v="Gurgaon"/>
    <s v="Sector 31"/>
    <n v="77.051069799999993"/>
    <n v="28.453492700000002"/>
    <s v="North Indian, Chinese, Mughlai"/>
    <s v="Indian Rupees(Rs.)"/>
    <x v="0"/>
    <x v="0"/>
    <s v="No"/>
    <s v="No"/>
    <n v="1"/>
    <n v="73"/>
    <n v="450"/>
    <n v="2.7"/>
    <n v="2012"/>
    <n v="1"/>
    <n v="26"/>
    <d v="2012-01-26T00:00:00"/>
    <n v="5.4"/>
    <x v="0"/>
  </r>
  <r>
    <n v="18249121"/>
    <s v="Chai Point"/>
    <n v="1"/>
    <s v="Gurgaon"/>
    <s v="Sector 31"/>
    <n v="77.054933599999998"/>
    <n v="28.464546500000001"/>
    <s v="Tea, Fast Food"/>
    <s v="Indian Rupees(Rs.)"/>
    <x v="0"/>
    <x v="1"/>
    <s v="No"/>
    <s v="No"/>
    <n v="1"/>
    <n v="10"/>
    <n v="200"/>
    <n v="2.9"/>
    <n v="2018"/>
    <n v="1"/>
    <n v="4"/>
    <d v="2018-01-04T00:00:00"/>
    <n v="2.4"/>
    <x v="0"/>
  </r>
  <r>
    <n v="18351822"/>
    <s v="Breakfast@60"/>
    <n v="1"/>
    <s v="Gurgaon"/>
    <s v="Sector 56"/>
    <n v="0"/>
    <n v="0"/>
    <s v="Chinese, North Indian, South Indian, Healthy Food"/>
    <s v="Indian Rupees(Rs.)"/>
    <x v="0"/>
    <x v="0"/>
    <s v="No"/>
    <s v="No"/>
    <n v="1"/>
    <n v="6"/>
    <n v="120"/>
    <n v="3.1"/>
    <n v="2018"/>
    <n v="1"/>
    <n v="19"/>
    <d v="2018-01-19T00:00:00"/>
    <n v="1.44"/>
    <x v="0"/>
  </r>
  <r>
    <n v="18319384"/>
    <s v="Vijeta's Happy Kitchen"/>
    <n v="1"/>
    <s v="Gurgaon"/>
    <s v="Sector 56"/>
    <n v="0"/>
    <n v="0"/>
    <s v="North Indian"/>
    <s v="Indian Rupees(Rs.)"/>
    <x v="0"/>
    <x v="0"/>
    <s v="No"/>
    <s v="No"/>
    <n v="1"/>
    <n v="1"/>
    <n v="200"/>
    <n v="1"/>
    <n v="2018"/>
    <n v="1"/>
    <n v="5"/>
    <d v="2018-01-05T00:00:00"/>
    <n v="2.4"/>
    <x v="0"/>
  </r>
  <r>
    <n v="18357570"/>
    <s v="Cafe Cup of Life"/>
    <n v="1"/>
    <s v="Gurgaon"/>
    <s v="Sector 7"/>
    <n v="77.016259199999993"/>
    <n v="28.468137500000001"/>
    <s v="Cafe, Fast Food, Chinese"/>
    <s v="Indian Rupees(Rs.)"/>
    <x v="0"/>
    <x v="1"/>
    <s v="No"/>
    <s v="No"/>
    <n v="2"/>
    <n v="45"/>
    <n v="550"/>
    <n v="3.7"/>
    <n v="2018"/>
    <n v="1"/>
    <n v="19"/>
    <d v="2018-01-19T00:00:00"/>
    <n v="6.6000000000000005"/>
    <x v="0"/>
  </r>
  <r>
    <n v="311455"/>
    <s v="Sham Sweets"/>
    <n v="1"/>
    <s v="Gurgaon"/>
    <s v="Sector 8"/>
    <n v="77.023699300000004"/>
    <n v="28.4525161"/>
    <s v="Mithai, Street Food"/>
    <s v="Indian Rupees(Rs.)"/>
    <x v="0"/>
    <x v="0"/>
    <s v="No"/>
    <s v="No"/>
    <n v="1"/>
    <n v="7"/>
    <n v="200"/>
    <n v="2.8"/>
    <n v="2013"/>
    <n v="1"/>
    <n v="9"/>
    <d v="2013-01-09T00:00:00"/>
    <n v="2.4"/>
    <x v="0"/>
  </r>
  <r>
    <n v="1920"/>
    <s v="Gopala"/>
    <n v="1"/>
    <s v="Gurgaon"/>
    <s v="Shopping Mall, DLF Phase 1"/>
    <n v="77.099868900000004"/>
    <n v="28.465836500000002"/>
    <s v="Mithai, Street Food"/>
    <s v="Indian Rupees(Rs.)"/>
    <x v="0"/>
    <x v="0"/>
    <s v="No"/>
    <s v="No"/>
    <n v="1"/>
    <n v="37"/>
    <n v="250"/>
    <n v="3.4"/>
    <n v="2010"/>
    <n v="1"/>
    <n v="5"/>
    <d v="2010-01-05T00:00:00"/>
    <n v="3"/>
    <x v="0"/>
  </r>
  <r>
    <n v="303606"/>
    <s v="Gulshan Dhaba"/>
    <n v="1"/>
    <s v="Gurgaon"/>
    <s v="Sohna Road"/>
    <n v="77.027615100000006"/>
    <n v="28.457951399999999"/>
    <s v="North Indian"/>
    <s v="Indian Rupees(Rs.)"/>
    <x v="0"/>
    <x v="0"/>
    <s v="No"/>
    <s v="No"/>
    <n v="1"/>
    <n v="20"/>
    <n v="150"/>
    <n v="3.4"/>
    <n v="2013"/>
    <n v="1"/>
    <n v="23"/>
    <d v="2013-01-23T00:00:00"/>
    <n v="1.8"/>
    <x v="0"/>
  </r>
  <r>
    <n v="18014135"/>
    <s v="Wah Ji Wah"/>
    <n v="1"/>
    <s v="Gurgaon"/>
    <s v="Sohna Road"/>
    <n v="77.037169399999996"/>
    <n v="28.427082899999998"/>
    <s v="North Indian"/>
    <s v="Indian Rupees(Rs.)"/>
    <x v="0"/>
    <x v="0"/>
    <s v="No"/>
    <s v="No"/>
    <n v="1"/>
    <n v="42"/>
    <n v="450"/>
    <n v="2.4"/>
    <n v="2018"/>
    <n v="1"/>
    <n v="17"/>
    <d v="2018-01-17T00:00:00"/>
    <n v="5.4"/>
    <x v="0"/>
  </r>
  <r>
    <n v="18306553"/>
    <s v="Kake Da Hotel"/>
    <n v="1"/>
    <s v="Gurgaon"/>
    <s v="Sushant Shopping Arcade, Sushant Lok, Gurgaon"/>
    <n v="77.079801500000002"/>
    <n v="28.460761000000002"/>
    <s v="North Indian"/>
    <s v="Indian Rupees(Rs.)"/>
    <x v="0"/>
    <x v="1"/>
    <s v="No"/>
    <s v="No"/>
    <n v="2"/>
    <n v="35"/>
    <n v="700"/>
    <n v="3.1"/>
    <n v="2015"/>
    <n v="1"/>
    <n v="22"/>
    <d v="2015-01-22T00:00:00"/>
    <n v="8.4"/>
    <x v="0"/>
  </r>
  <r>
    <n v="18292458"/>
    <s v="The Toddy Shop"/>
    <n v="1"/>
    <s v="Gurgaon"/>
    <s v="Sushant Shopping Arcade, Sushant Lok, Gurgaon"/>
    <n v="77.079271500000004"/>
    <n v="28.460829"/>
    <s v="South Indian, Kerala"/>
    <s v="Indian Rupees(Rs.)"/>
    <x v="0"/>
    <x v="1"/>
    <s v="No"/>
    <s v="No"/>
    <n v="3"/>
    <n v="21"/>
    <n v="1200"/>
    <n v="3.4"/>
    <n v="2015"/>
    <n v="1"/>
    <n v="26"/>
    <d v="2015-01-26T00:00:00"/>
    <n v="14.4"/>
    <x v="1"/>
  </r>
  <r>
    <n v="18241869"/>
    <s v="Tashan"/>
    <n v="1"/>
    <s v="New Delhi"/>
    <s v="Greater Kailash (GK) 2"/>
    <n v="77.244108400000002"/>
    <n v="28.533589800000001"/>
    <s v="Modern Indian"/>
    <s v="Indian Rupees(Rs.)"/>
    <x v="1"/>
    <x v="0"/>
    <s v="No"/>
    <s v="No"/>
    <n v="4"/>
    <n v="304"/>
    <n v="2000"/>
    <n v="4.5999999999999996"/>
    <n v="2011"/>
    <n v="6"/>
    <n v="1"/>
    <d v="2011-06-01T00:00:00"/>
    <n v="24"/>
    <x v="1"/>
  </r>
  <r>
    <n v="304276"/>
    <s v="Green Leaf"/>
    <n v="1"/>
    <s v="Gurgaon"/>
    <s v="The Habitare Hotel, Sector 14"/>
    <n v="77.039569599999993"/>
    <n v="28.466403499999998"/>
    <s v="North Indian, South Indian"/>
    <s v="Indian Rupees(Rs.)"/>
    <x v="1"/>
    <x v="0"/>
    <s v="No"/>
    <s v="No"/>
    <n v="2"/>
    <n v="6"/>
    <n v="800"/>
    <n v="3"/>
    <n v="2011"/>
    <n v="1"/>
    <n v="10"/>
    <d v="2011-01-10T00:00:00"/>
    <n v="9.6"/>
    <x v="0"/>
  </r>
  <r>
    <n v="306510"/>
    <s v="Cafe on 3 - Holiday Inn"/>
    <n v="1"/>
    <s v="New Delhi"/>
    <s v="Holiday Inn, Mayur Vihar"/>
    <n v="77.298040599999993"/>
    <n v="28.590798100000001"/>
    <s v="Continental, Chinese, Thai, Mediterranean"/>
    <s v="Indian Rupees(Rs.)"/>
    <x v="1"/>
    <x v="0"/>
    <s v="No"/>
    <s v="No"/>
    <n v="4"/>
    <n v="174"/>
    <n v="2000"/>
    <n v="3.4"/>
    <n v="2013"/>
    <n v="6"/>
    <n v="22"/>
    <d v="2013-06-22T00:00:00"/>
    <n v="24"/>
    <x v="1"/>
  </r>
  <r>
    <n v="4568"/>
    <s v="Spaghetti Kitchen"/>
    <n v="1"/>
    <s v="New Delhi"/>
    <s v="Pacific Mall, Tagore Garden"/>
    <n v="77.106339300000002"/>
    <n v="28.641949499999999"/>
    <s v="Italian"/>
    <s v="Indian Rupees(Rs.)"/>
    <x v="1"/>
    <x v="1"/>
    <s v="No"/>
    <s v="No"/>
    <n v="4"/>
    <n v="601"/>
    <n v="2000"/>
    <n v="3.8"/>
    <n v="2015"/>
    <n v="6"/>
    <n v="11"/>
    <d v="2015-06-11T00:00:00"/>
    <n v="24"/>
    <x v="1"/>
  </r>
  <r>
    <n v="18175288"/>
    <s v="The Kachori Co."/>
    <n v="1"/>
    <s v="Gurgaon"/>
    <s v="Unitech Infospace, Sector 21, Gurgaon"/>
    <n v="77.071470300000001"/>
    <n v="28.509685399999999"/>
    <s v="Street Food"/>
    <s v="Indian Rupees(Rs.)"/>
    <x v="0"/>
    <x v="0"/>
    <s v="No"/>
    <s v="No"/>
    <n v="1"/>
    <n v="11"/>
    <n v="200"/>
    <n v="2.5"/>
    <n v="2010"/>
    <n v="1"/>
    <n v="12"/>
    <d v="2010-01-12T00:00:00"/>
    <n v="2.4"/>
    <x v="0"/>
  </r>
  <r>
    <n v="18219539"/>
    <s v="Mister Chai - Shangri-La's - Eros Hotel"/>
    <n v="1"/>
    <s v="New Delhi"/>
    <s v="Shangri La's - Eros hotel, Janpath"/>
    <n v="77.217836599999998"/>
    <n v="28.620766"/>
    <s v="Tea, Cafe"/>
    <s v="Indian Rupees(Rs.)"/>
    <x v="1"/>
    <x v="0"/>
    <s v="No"/>
    <s v="No"/>
    <n v="4"/>
    <n v="68"/>
    <n v="2000"/>
    <n v="4.0999999999999996"/>
    <n v="2017"/>
    <n v="6"/>
    <n v="20"/>
    <d v="2017-06-20T00:00:00"/>
    <n v="24"/>
    <x v="1"/>
  </r>
  <r>
    <n v="303749"/>
    <s v="Asian Bistro"/>
    <n v="1"/>
    <s v="Gurgaon"/>
    <s v="Central Plaza Mall, Golf Course Road"/>
    <n v="77.100826799999993"/>
    <n v="28.442939500000001"/>
    <s v="Chinese, Thai, North Indian, Japanese"/>
    <s v="Indian Rupees(Rs.)"/>
    <x v="1"/>
    <x v="1"/>
    <s v="No"/>
    <s v="No"/>
    <n v="3"/>
    <n v="184"/>
    <n v="1600"/>
    <n v="3.8"/>
    <n v="2017"/>
    <n v="12"/>
    <n v="19"/>
    <d v="2017-12-19T00:00:00"/>
    <n v="19.2"/>
    <x v="1"/>
  </r>
  <r>
    <n v="18277179"/>
    <s v="Yum Yum Cha"/>
    <n v="1"/>
    <s v="Gurgaon"/>
    <s v="Cyber Hub, DLF Cyber City"/>
    <n v="77.088598700000006"/>
    <n v="28.4950762"/>
    <s v="Chinese, Japanese, Sushi"/>
    <s v="Indian Rupees(Rs.)"/>
    <x v="0"/>
    <x v="0"/>
    <s v="No"/>
    <s v="No"/>
    <n v="3"/>
    <n v="407"/>
    <n v="1800"/>
    <n v="4.5"/>
    <n v="2017"/>
    <n v="12"/>
    <n v="25"/>
    <d v="2017-12-25T00:00:00"/>
    <n v="21.6"/>
    <x v="1"/>
  </r>
  <r>
    <n v="306128"/>
    <s v="Italiano"/>
    <n v="1"/>
    <s v="Gurgaon"/>
    <s v="Cyber Hub, DLF Cyber City"/>
    <n v="77.088598000000005"/>
    <n v="28.495109599999999"/>
    <s v="Italian"/>
    <s v="Indian Rupees(Rs.)"/>
    <x v="1"/>
    <x v="0"/>
    <s v="No"/>
    <s v="No"/>
    <n v="3"/>
    <n v="625"/>
    <n v="1500"/>
    <n v="3.6"/>
    <n v="2018"/>
    <n v="12"/>
    <n v="24"/>
    <d v="2018-12-24T00:00:00"/>
    <n v="18"/>
    <x v="1"/>
  </r>
  <r>
    <n v="3483"/>
    <s v="Burmese Kitchen Plus"/>
    <n v="1"/>
    <s v="Gurgaon"/>
    <s v="DLF Phase 1"/>
    <n v="77.100287300000005"/>
    <n v="28.4778552"/>
    <s v="Burmese, Chinese, Thai"/>
    <s v="Indian Rupees(Rs.)"/>
    <x v="0"/>
    <x v="0"/>
    <s v="No"/>
    <s v="No"/>
    <n v="2"/>
    <n v="65"/>
    <n v="800"/>
    <n v="3.4"/>
    <n v="2010"/>
    <n v="12"/>
    <n v="13"/>
    <d v="2010-12-13T00:00:00"/>
    <n v="9.6"/>
    <x v="0"/>
  </r>
  <r>
    <n v="3565"/>
    <s v="A 1 - Snacks and food corner"/>
    <n v="1"/>
    <s v="Gurgaon"/>
    <s v="DLF Phase 3"/>
    <n v="77.094207600000004"/>
    <n v="28.489992099999998"/>
    <s v="North Indian, Chinese, Fast Food"/>
    <s v="Indian Rupees(Rs.)"/>
    <x v="0"/>
    <x v="1"/>
    <s v="No"/>
    <s v="No"/>
    <n v="1"/>
    <n v="16"/>
    <n v="350"/>
    <n v="2.5"/>
    <n v="2016"/>
    <n v="12"/>
    <n v="23"/>
    <d v="2016-12-23T00:00:00"/>
    <n v="4.2"/>
    <x v="0"/>
  </r>
  <r>
    <n v="304185"/>
    <s v="Chateau Garlic"/>
    <n v="1"/>
    <s v="Gurgaon"/>
    <s v="DLF Phase 3"/>
    <n v="77.102632490000005"/>
    <n v="28.487503660000002"/>
    <s v="North Indian, Chinese"/>
    <s v="Indian Rupees(Rs.)"/>
    <x v="0"/>
    <x v="0"/>
    <s v="No"/>
    <s v="No"/>
    <n v="2"/>
    <n v="14"/>
    <n v="700"/>
    <n v="3"/>
    <n v="2012"/>
    <n v="12"/>
    <n v="8"/>
    <d v="2012-12-08T00:00:00"/>
    <n v="8.4"/>
    <x v="0"/>
  </r>
  <r>
    <n v="18425765"/>
    <s v="Dabba Meat"/>
    <n v="1"/>
    <s v="Gurgaon"/>
    <s v="DLF Phase 3"/>
    <n v="77.093032199999996"/>
    <n v="28.4906544"/>
    <s v="North Indian"/>
    <s v="Indian Rupees(Rs.)"/>
    <x v="0"/>
    <x v="1"/>
    <s v="No"/>
    <s v="No"/>
    <n v="2"/>
    <n v="29"/>
    <n v="550"/>
    <n v="3.4"/>
    <n v="2017"/>
    <n v="12"/>
    <n v="17"/>
    <d v="2017-12-17T00:00:00"/>
    <n v="6.6000000000000005"/>
    <x v="0"/>
  </r>
  <r>
    <n v="2827"/>
    <s v="Deepak Rasoi"/>
    <n v="1"/>
    <s v="Gurgaon"/>
    <s v="DLF Phase 3"/>
    <n v="77.095164400000002"/>
    <n v="28.489767100000002"/>
    <s v="North Indian, Chinese"/>
    <s v="Indian Rupees(Rs.)"/>
    <x v="0"/>
    <x v="0"/>
    <s v="No"/>
    <s v="No"/>
    <n v="1"/>
    <n v="22"/>
    <n v="450"/>
    <n v="2.7"/>
    <n v="2015"/>
    <n v="12"/>
    <n v="25"/>
    <d v="2015-12-25T00:00:00"/>
    <n v="5.4"/>
    <x v="0"/>
  </r>
  <r>
    <n v="308248"/>
    <s v="Sonya Bakery Cafe"/>
    <n v="1"/>
    <s v="Gurgaon"/>
    <s v="DLF South Point Mall, Golf Course Road"/>
    <n v="77.099163399999995"/>
    <n v="28.448294499999999"/>
    <s v="Bakery, Desserts, Beverages"/>
    <s v="Indian Rupees(Rs.)"/>
    <x v="0"/>
    <x v="0"/>
    <s v="No"/>
    <s v="No"/>
    <n v="1"/>
    <n v="34"/>
    <n v="350"/>
    <n v="3.5"/>
    <n v="2018"/>
    <n v="12"/>
    <n v="21"/>
    <d v="2018-12-21T00:00:00"/>
    <n v="4.2"/>
    <x v="0"/>
  </r>
  <r>
    <n v="18312443"/>
    <s v="The Claridges Garden -The Claridges"/>
    <n v="1"/>
    <s v="New Delhi"/>
    <s v="The Claridges, Aurangzeb Road"/>
    <n v="77.216936099999998"/>
    <n v="28.600159999999999"/>
    <s v="Cafe, American, Tea"/>
    <s v="Indian Rupees(Rs.)"/>
    <x v="0"/>
    <x v="0"/>
    <s v="No"/>
    <s v="No"/>
    <n v="4"/>
    <n v="5"/>
    <n v="2000"/>
    <n v="3.1"/>
    <n v="2018"/>
    <n v="6"/>
    <n v="3"/>
    <d v="2018-06-03T00:00:00"/>
    <n v="24"/>
    <x v="1"/>
  </r>
  <r>
    <n v="18462584"/>
    <s v="The Lost Mughal"/>
    <n v="1"/>
    <s v="Gurgaon"/>
    <s v="DT Mega Mall, DLF Phase 1"/>
    <n v="77.093352039999999"/>
    <n v="28.475652090000001"/>
    <s v="North Indian, Mughlai, Biryani"/>
    <s v="Indian Rupees(Rs.)"/>
    <x v="0"/>
    <x v="1"/>
    <s v="No"/>
    <s v="No"/>
    <n v="2"/>
    <n v="43"/>
    <n v="700"/>
    <n v="3.8"/>
    <n v="2014"/>
    <n v="12"/>
    <n v="16"/>
    <d v="2014-12-16T00:00:00"/>
    <n v="8.4"/>
    <x v="0"/>
  </r>
  <r>
    <n v="304897"/>
    <s v="Nashta"/>
    <n v="1"/>
    <s v="Gurgaon"/>
    <s v="Golf Course Road"/>
    <n v="77.102559999999997"/>
    <n v="28.441296999999999"/>
    <s v="Healthy Food, Continental"/>
    <s v="Indian Rupees(Rs.)"/>
    <x v="0"/>
    <x v="0"/>
    <s v="No"/>
    <s v="No"/>
    <n v="2"/>
    <n v="224"/>
    <n v="700"/>
    <n v="3.7"/>
    <n v="2012"/>
    <n v="12"/>
    <n v="16"/>
    <d v="2012-12-16T00:00:00"/>
    <n v="8.4"/>
    <x v="0"/>
  </r>
  <r>
    <n v="4256"/>
    <s v="Spice It - Hotel IBIS"/>
    <n v="1"/>
    <s v="Gurgaon"/>
    <s v="IBIS Hotel, Golf Course Road"/>
    <n v="77.099393399999997"/>
    <n v="28.447022799999999"/>
    <s v="Fast Food, North Indian, Chinese"/>
    <s v="Indian Rupees(Rs.)"/>
    <x v="1"/>
    <x v="0"/>
    <s v="No"/>
    <s v="No"/>
    <n v="3"/>
    <n v="96"/>
    <n v="1000"/>
    <n v="2.7"/>
    <n v="2013"/>
    <n v="12"/>
    <n v="18"/>
    <d v="2013-12-18T00:00:00"/>
    <n v="12"/>
    <x v="1"/>
  </r>
  <r>
    <n v="302024"/>
    <s v="Dilli Rasoi"/>
    <n v="1"/>
    <s v="Gurgaon"/>
    <s v="Old Railway Road"/>
    <n v="77.020395300000004"/>
    <n v="28.466760699999998"/>
    <s v="North Indian, Mughlai, Chinese"/>
    <s v="Indian Rupees(Rs.)"/>
    <x v="0"/>
    <x v="0"/>
    <s v="No"/>
    <s v="No"/>
    <n v="2"/>
    <n v="31"/>
    <n v="700"/>
    <n v="3.2"/>
    <n v="2014"/>
    <n v="12"/>
    <n v="20"/>
    <d v="2014-12-20T00:00:00"/>
    <n v="8.4"/>
    <x v="0"/>
  </r>
  <r>
    <n v="6834"/>
    <s v="Jagdish Vaishno Dhaba"/>
    <n v="1"/>
    <s v="Gurgaon"/>
    <s v="Old Railway Road"/>
    <n v="77.018193400000001"/>
    <n v="28.473084"/>
    <s v="North Indian"/>
    <s v="Indian Rupees(Rs.)"/>
    <x v="0"/>
    <x v="0"/>
    <s v="No"/>
    <s v="No"/>
    <n v="1"/>
    <n v="12"/>
    <n v="150"/>
    <n v="3.1"/>
    <n v="2015"/>
    <n v="12"/>
    <n v="13"/>
    <d v="2015-12-13T00:00:00"/>
    <n v="1.8"/>
    <x v="0"/>
  </r>
  <r>
    <n v="18285742"/>
    <s v="Shree Rathnam"/>
    <n v="1"/>
    <s v="Gurgaon"/>
    <s v="One Horizon Center, Golf Course Road"/>
    <n v="77.097410100000005"/>
    <n v="28.4511301"/>
    <s v="South Indian, North Indian"/>
    <s v="Indian Rupees(Rs.)"/>
    <x v="1"/>
    <x v="1"/>
    <s v="No"/>
    <s v="No"/>
    <n v="2"/>
    <n v="36"/>
    <n v="800"/>
    <n v="3.4"/>
    <n v="2010"/>
    <n v="12"/>
    <n v="5"/>
    <d v="2010-12-05T00:00:00"/>
    <n v="9.6"/>
    <x v="0"/>
  </r>
  <r>
    <n v="18462613"/>
    <s v="Savour"/>
    <n v="1"/>
    <s v="Gurgaon"/>
    <s v="Palam Vihar"/>
    <n v="77.038697400000004"/>
    <n v="28.512312349999998"/>
    <s v="Biryani"/>
    <s v="Indian Rupees(Rs.)"/>
    <x v="0"/>
    <x v="0"/>
    <s v="No"/>
    <s v="No"/>
    <n v="1"/>
    <n v="1"/>
    <n v="250"/>
    <n v="1"/>
    <n v="2010"/>
    <n v="12"/>
    <n v="22"/>
    <d v="2010-12-22T00:00:00"/>
    <n v="3"/>
    <x v="0"/>
  </r>
  <r>
    <n v="3536"/>
    <s v="Barista"/>
    <n v="1"/>
    <s v="Gurgaon"/>
    <s v="Qutab Plaza, DLF Phase 1"/>
    <n v="77.102277799999996"/>
    <n v="28.471514599999999"/>
    <s v="Cafe"/>
    <s v="Indian Rupees(Rs.)"/>
    <x v="0"/>
    <x v="0"/>
    <s v="No"/>
    <s v="No"/>
    <n v="2"/>
    <n v="41"/>
    <n v="650"/>
    <n v="3.3"/>
    <n v="2013"/>
    <n v="12"/>
    <n v="28"/>
    <d v="2013-12-28T00:00:00"/>
    <n v="7.8"/>
    <x v="0"/>
  </r>
  <r>
    <n v="4290"/>
    <s v="Cafe Rouge - Ramada"/>
    <n v="1"/>
    <s v="Gurgaon"/>
    <s v="Ramada Gurgaon Central, Sector 44"/>
    <n v="77.0706524"/>
    <n v="28.449739600000001"/>
    <s v="North Eastern, Continental, South Indian, Fast Food"/>
    <s v="Indian Rupees(Rs.)"/>
    <x v="1"/>
    <x v="0"/>
    <s v="No"/>
    <s v="No"/>
    <n v="3"/>
    <n v="194"/>
    <n v="1500"/>
    <n v="3.5"/>
    <n v="2016"/>
    <n v="12"/>
    <n v="5"/>
    <d v="2016-12-05T00:00:00"/>
    <n v="18"/>
    <x v="1"/>
  </r>
  <r>
    <n v="300174"/>
    <s v="Frontier"/>
    <n v="1"/>
    <s v="Gurgaon"/>
    <s v="Sector 14"/>
    <n v="77.0424589"/>
    <n v="28.473994900000001"/>
    <s v="Bakery"/>
    <s v="Indian Rupees(Rs.)"/>
    <x v="0"/>
    <x v="0"/>
    <s v="No"/>
    <s v="No"/>
    <n v="1"/>
    <n v="10"/>
    <n v="200"/>
    <n v="2.9"/>
    <n v="2010"/>
    <n v="12"/>
    <n v="5"/>
    <d v="2010-12-05T00:00:00"/>
    <n v="2.4"/>
    <x v="0"/>
  </r>
  <r>
    <n v="889"/>
    <s v="KB's Kulfi &amp; Icecream"/>
    <n v="1"/>
    <s v="Gurgaon"/>
    <s v="Sector 14"/>
    <n v="77.043988100000007"/>
    <n v="28.4754869"/>
    <s v="Ice Cream"/>
    <s v="Indian Rupees(Rs.)"/>
    <x v="0"/>
    <x v="1"/>
    <s v="No"/>
    <s v="No"/>
    <n v="1"/>
    <n v="43"/>
    <n v="200"/>
    <n v="3.3"/>
    <n v="2014"/>
    <n v="12"/>
    <n v="19"/>
    <d v="2014-12-19T00:00:00"/>
    <n v="2.4"/>
    <x v="0"/>
  </r>
  <r>
    <n v="300772"/>
    <s v="Mainland China"/>
    <n v="1"/>
    <s v="Gurgaon"/>
    <s v="Sector 29"/>
    <n v="77.062360299999995"/>
    <n v="28.4686372"/>
    <s v="Chinese"/>
    <s v="Indian Rupees(Rs.)"/>
    <x v="1"/>
    <x v="0"/>
    <s v="No"/>
    <s v="No"/>
    <n v="3"/>
    <n v="563"/>
    <n v="1800"/>
    <n v="3.3"/>
    <n v="2011"/>
    <n v="12"/>
    <n v="26"/>
    <d v="2011-12-26T00:00:00"/>
    <n v="21.6"/>
    <x v="1"/>
  </r>
  <r>
    <n v="4133"/>
    <s v="Chin Chin"/>
    <n v="1"/>
    <s v="Gurgaon"/>
    <s v="Sector 29"/>
    <n v="77.062697499999999"/>
    <n v="28.468235400000001"/>
    <s v="Chinese"/>
    <s v="Indian Rupees(Rs.)"/>
    <x v="1"/>
    <x v="1"/>
    <s v="No"/>
    <s v="No"/>
    <n v="3"/>
    <n v="429"/>
    <n v="1500"/>
    <n v="3.5"/>
    <n v="2010"/>
    <n v="12"/>
    <n v="14"/>
    <d v="2010-12-14T00:00:00"/>
    <n v="18"/>
    <x v="1"/>
  </r>
  <r>
    <n v="18281955"/>
    <s v="Djinggs"/>
    <n v="1"/>
    <s v="Gurgaon"/>
    <s v="Sector 29"/>
    <n v="77.064226500000004"/>
    <n v="28.467934400000001"/>
    <s v="Asian, Seafood"/>
    <s v="Indian Rupees(Rs.)"/>
    <x v="0"/>
    <x v="0"/>
    <s v="No"/>
    <s v="No"/>
    <n v="3"/>
    <n v="105"/>
    <n v="1500"/>
    <n v="4.0999999999999996"/>
    <n v="2015"/>
    <n v="12"/>
    <n v="21"/>
    <d v="2015-12-21T00:00:00"/>
    <n v="18"/>
    <x v="1"/>
  </r>
  <r>
    <n v="18037824"/>
    <s v="Bamboo House"/>
    <n v="1"/>
    <s v="Gurgaon"/>
    <s v="Sector 45"/>
    <n v="77.059306599999999"/>
    <n v="28.435157199999999"/>
    <s v="Chinese, Thai"/>
    <s v="Indian Rupees(Rs.)"/>
    <x v="0"/>
    <x v="1"/>
    <s v="No"/>
    <s v="No"/>
    <n v="2"/>
    <n v="64"/>
    <n v="550"/>
    <n v="3.4"/>
    <n v="2011"/>
    <n v="12"/>
    <n v="23"/>
    <d v="2011-12-23T00:00:00"/>
    <n v="6.6000000000000005"/>
    <x v="0"/>
  </r>
  <r>
    <n v="18279459"/>
    <s v="BiBo's Kitchen"/>
    <n v="1"/>
    <s v="Gurgaon"/>
    <s v="Sector 45"/>
    <n v="77.071717199999995"/>
    <n v="28.441805899999999"/>
    <s v="Bengali, North Indian"/>
    <s v="Indian Rupees(Rs.)"/>
    <x v="0"/>
    <x v="0"/>
    <s v="No"/>
    <s v="No"/>
    <n v="1"/>
    <n v="3"/>
    <n v="350"/>
    <n v="1"/>
    <n v="2016"/>
    <n v="12"/>
    <n v="6"/>
    <d v="2016-12-06T00:00:00"/>
    <n v="4.2"/>
    <x v="0"/>
  </r>
  <r>
    <n v="313401"/>
    <s v="Sai-Yo!"/>
    <n v="1"/>
    <s v="Gurgaon"/>
    <s v="Sector 56"/>
    <n v="77.100152499999993"/>
    <n v="28.428392599999999"/>
    <s v="North Indian, Chinese"/>
    <s v="Indian Rupees(Rs.)"/>
    <x v="0"/>
    <x v="1"/>
    <s v="No"/>
    <s v="No"/>
    <n v="2"/>
    <n v="37"/>
    <n v="650"/>
    <n v="3.1"/>
    <n v="2014"/>
    <n v="12"/>
    <n v="7"/>
    <d v="2014-12-07T00:00:00"/>
    <n v="7.8"/>
    <x v="0"/>
  </r>
  <r>
    <n v="6877"/>
    <s v="Domino's Pizza"/>
    <n v="1"/>
    <s v="Gurgaon"/>
    <s v="Sohna Road"/>
    <n v="77.039310299999997"/>
    <n v="28.4248315"/>
    <s v="Pizza, Fast Food"/>
    <s v="Indian Rupees(Rs.)"/>
    <x v="0"/>
    <x v="0"/>
    <s v="No"/>
    <s v="No"/>
    <n v="2"/>
    <n v="70"/>
    <n v="700"/>
    <n v="2.2999999999999998"/>
    <n v="2011"/>
    <n v="12"/>
    <n v="5"/>
    <d v="2011-12-05T00:00:00"/>
    <n v="8.4"/>
    <x v="0"/>
  </r>
  <r>
    <n v="18237320"/>
    <s v="The Cocktail House"/>
    <n v="1"/>
    <s v="New Delhi"/>
    <s v="Greater Kailash (GK) 1"/>
    <n v="77.234278000000003"/>
    <n v="28.551027600000001"/>
    <s v="North Indian, Continental"/>
    <s v="Indian Rupees(Rs.)"/>
    <x v="1"/>
    <x v="0"/>
    <s v="No"/>
    <s v="No"/>
    <n v="4"/>
    <n v="58"/>
    <n v="2000"/>
    <n v="3.4"/>
    <n v="2016"/>
    <n v="5"/>
    <n v="3"/>
    <d v="2016-05-03T00:00:00"/>
    <n v="24"/>
    <x v="1"/>
  </r>
  <r>
    <n v="18336214"/>
    <s v="Dilli Darbar"/>
    <n v="1"/>
    <s v="Gurgaon"/>
    <s v="Sushant Lok"/>
    <n v="77.084394599999996"/>
    <n v="28.4602529"/>
    <s v="North Indian, Mughlai, Chinese"/>
    <s v="Indian Rupees(Rs.)"/>
    <x v="0"/>
    <x v="1"/>
    <s v="No"/>
    <s v="No"/>
    <n v="2"/>
    <n v="52"/>
    <n v="550"/>
    <n v="3.7"/>
    <n v="2012"/>
    <n v="12"/>
    <n v="6"/>
    <d v="2012-12-06T00:00:00"/>
    <n v="6.6000000000000005"/>
    <x v="0"/>
  </r>
  <r>
    <n v="18377905"/>
    <s v="Mughal Dine-Esty"/>
    <n v="1"/>
    <s v="Gurgaon"/>
    <s v="Sushant Lok"/>
    <n v="77.077941699999997"/>
    <n v="28.460602300000001"/>
    <s v="North Indian, Mughlai"/>
    <s v="Indian Rupees(Rs.)"/>
    <x v="1"/>
    <x v="1"/>
    <s v="No"/>
    <s v="No"/>
    <n v="3"/>
    <n v="32"/>
    <n v="1500"/>
    <n v="4"/>
    <n v="2012"/>
    <n v="12"/>
    <n v="24"/>
    <d v="2012-12-24T00:00:00"/>
    <n v="18"/>
    <x v="1"/>
  </r>
  <r>
    <n v="312570"/>
    <s v="Shri Shyam Ji Ke Mashhoor Chhole Bhature"/>
    <n v="1"/>
    <s v="Gurgaon"/>
    <s v="Sushant Shopping Arcade, Sushant Lok, Gurgaon"/>
    <n v="77.081131099999993"/>
    <n v="28.453272599999998"/>
    <s v="Street Food"/>
    <s v="Indian Rupees(Rs.)"/>
    <x v="0"/>
    <x v="0"/>
    <s v="No"/>
    <s v="No"/>
    <n v="1"/>
    <n v="26"/>
    <n v="200"/>
    <n v="3.3"/>
    <n v="2012"/>
    <n v="12"/>
    <n v="3"/>
    <d v="2012-12-03T00:00:00"/>
    <n v="2.4"/>
    <x v="0"/>
  </r>
  <r>
    <n v="18203180"/>
    <s v="The Laidback Cafe"/>
    <n v="1"/>
    <s v="New Delhi"/>
    <s v="Greater Kailash (GK) 1"/>
    <n v="77.233554999999996"/>
    <n v="28.5563909"/>
    <s v="Continental, North Indian, Asian"/>
    <s v="Indian Rupees(Rs.)"/>
    <x v="0"/>
    <x v="0"/>
    <s v="No"/>
    <s v="No"/>
    <n v="4"/>
    <n v="85"/>
    <n v="2000"/>
    <n v="3.8"/>
    <n v="2013"/>
    <n v="5"/>
    <n v="22"/>
    <d v="2013-05-22T00:00:00"/>
    <n v="24"/>
    <x v="1"/>
  </r>
  <r>
    <n v="18419892"/>
    <s v="Royal Brewery Bistro"/>
    <n v="1"/>
    <s v="New Delhi"/>
    <s v="Hotel The Royal Plaza, Janpath"/>
    <n v="77.217028200000001"/>
    <n v="28.621316100000001"/>
    <s v="Finger Food, Italian"/>
    <s v="Indian Rupees(Rs.)"/>
    <x v="1"/>
    <x v="0"/>
    <s v="No"/>
    <s v="No"/>
    <n v="4"/>
    <n v="14"/>
    <n v="2000"/>
    <n v="3.5"/>
    <n v="2011"/>
    <n v="5"/>
    <n v="24"/>
    <d v="2011-05-24T00:00:00"/>
    <n v="24"/>
    <x v="1"/>
  </r>
  <r>
    <n v="18357911"/>
    <s v="Tourist Janpath"/>
    <n v="1"/>
    <s v="New Delhi"/>
    <s v="Janpath"/>
    <n v="77.219605099999995"/>
    <n v="28.6291434"/>
    <s v="North Indian, American, Chinese"/>
    <s v="Indian Rupees(Rs.)"/>
    <x v="1"/>
    <x v="0"/>
    <s v="No"/>
    <s v="No"/>
    <n v="4"/>
    <n v="501"/>
    <n v="2000"/>
    <n v="4.0999999999999996"/>
    <n v="2011"/>
    <n v="5"/>
    <n v="24"/>
    <d v="2011-05-24T00:00:00"/>
    <n v="24"/>
    <x v="1"/>
  </r>
  <r>
    <n v="18441791"/>
    <s v="Chaudhary Burfi Wala"/>
    <n v="1"/>
    <s v="Gurgaon"/>
    <s v="Vyapar Kendra, Sushant Lok"/>
    <n v="77.084326599999997"/>
    <n v="28.460588300000001"/>
    <s v="Mithai, Street Food"/>
    <s v="Indian Rupees(Rs.)"/>
    <x v="0"/>
    <x v="0"/>
    <s v="No"/>
    <s v="No"/>
    <n v="1"/>
    <n v="2"/>
    <n v="150"/>
    <n v="1"/>
    <n v="2017"/>
    <n v="12"/>
    <n v="17"/>
    <d v="2017-12-17T00:00:00"/>
    <n v="1.8"/>
    <x v="0"/>
  </r>
  <r>
    <n v="7076"/>
    <s v="Yo! Dimsum"/>
    <n v="1"/>
    <s v="Gurgaon"/>
    <s v="Ansal Plaza Mall, Palam Vihar"/>
    <n v="77.042009100000001"/>
    <n v="28.5115059"/>
    <s v="Chinese"/>
    <s v="Indian Rupees(Rs.)"/>
    <x v="0"/>
    <x v="0"/>
    <s v="No"/>
    <s v="No"/>
    <n v="1"/>
    <n v="10"/>
    <n v="200"/>
    <n v="3"/>
    <n v="2015"/>
    <n v="11"/>
    <n v="3"/>
    <d v="2015-11-03T00:00:00"/>
    <n v="2.4"/>
    <x v="0"/>
  </r>
  <r>
    <n v="300488"/>
    <s v="Mosaic - Country Inn &amp; Suites By Carlson"/>
    <n v="1"/>
    <s v="Gurgaon"/>
    <s v="Country Inn &amp; Suites by Carlson, Sector 12"/>
    <n v="77.037780999999995"/>
    <n v="28.468434299999998"/>
    <s v="Continental, North Indian, Chinese"/>
    <s v="Indian Rupees(Rs.)"/>
    <x v="1"/>
    <x v="0"/>
    <s v="No"/>
    <s v="No"/>
    <n v="3"/>
    <n v="37"/>
    <n v="1800"/>
    <n v="3.5"/>
    <n v="2014"/>
    <n v="11"/>
    <n v="19"/>
    <d v="2014-11-19T00:00:00"/>
    <n v="21.6"/>
    <x v="1"/>
  </r>
  <r>
    <n v="303858"/>
    <s v="The Pint Room"/>
    <n v="1"/>
    <s v="Gurgaon"/>
    <s v="Cross Point Mall, DLF Phase 4"/>
    <n v="77.083022600000007"/>
    <n v="28.468397299999999"/>
    <s v="Finger Food, Continental, Italian"/>
    <s v="Indian Rupees(Rs.)"/>
    <x v="1"/>
    <x v="0"/>
    <s v="No"/>
    <s v="No"/>
    <n v="3"/>
    <n v="127"/>
    <n v="1700"/>
    <n v="3.7"/>
    <n v="2010"/>
    <n v="11"/>
    <n v="5"/>
    <d v="2010-11-05T00:00:00"/>
    <n v="20.400000000000002"/>
    <x v="1"/>
  </r>
  <r>
    <n v="306001"/>
    <s v="Starbucks"/>
    <n v="1"/>
    <s v="Gurgaon"/>
    <s v="Cyber Hub, DLF Cyber City"/>
    <n v="77.089198199999998"/>
    <n v="28.495645700000001"/>
    <s v="Cafe"/>
    <s v="Indian Rupees(Rs.)"/>
    <x v="0"/>
    <x v="0"/>
    <s v="No"/>
    <s v="No"/>
    <n v="2"/>
    <n v="560"/>
    <n v="700"/>
    <n v="3.9"/>
    <n v="2018"/>
    <n v="11"/>
    <n v="25"/>
    <d v="2018-11-25T00:00:00"/>
    <n v="8.4"/>
    <x v="0"/>
  </r>
  <r>
    <n v="18336176"/>
    <s v="The People &amp; Co."/>
    <n v="1"/>
    <s v="Gurgaon"/>
    <s v="Cyber Hub, DLF Cyber City"/>
    <n v="77.088777800000003"/>
    <n v="28.4949476"/>
    <s v="Continental, Italian"/>
    <s v="Indian Rupees(Rs.)"/>
    <x v="1"/>
    <x v="0"/>
    <s v="No"/>
    <s v="No"/>
    <n v="3"/>
    <n v="173"/>
    <n v="1700"/>
    <n v="3.7"/>
    <n v="2012"/>
    <n v="11"/>
    <n v="15"/>
    <d v="2012-11-15T00:00:00"/>
    <n v="20.400000000000002"/>
    <x v="1"/>
  </r>
  <r>
    <n v="305686"/>
    <s v="Side Wok"/>
    <n v="1"/>
    <s v="New Delhi"/>
    <s v="Khan Market"/>
    <n v="77.226998399999999"/>
    <n v="28.599953800000002"/>
    <s v="Burmese, Chinese, Japanese, Malaysian, Thai"/>
    <s v="Indian Rupees(Rs.)"/>
    <x v="1"/>
    <x v="1"/>
    <s v="No"/>
    <s v="No"/>
    <n v="4"/>
    <n v="372"/>
    <n v="2000"/>
    <n v="3.9"/>
    <n v="2018"/>
    <n v="5"/>
    <n v="25"/>
    <d v="2018-05-25T00:00:00"/>
    <n v="24"/>
    <x v="1"/>
  </r>
  <r>
    <n v="18381226"/>
    <s v="The Grill Mill"/>
    <n v="1"/>
    <s v="Gurgaon"/>
    <s v="Cyber Hub, DLF Cyber City"/>
    <n v="77.088468899999995"/>
    <n v="28.494070399999998"/>
    <s v="North Indian, Continental, Asian"/>
    <s v="Indian Rupees(Rs.)"/>
    <x v="1"/>
    <x v="0"/>
    <s v="No"/>
    <s v="No"/>
    <n v="3"/>
    <n v="209"/>
    <n v="1500"/>
    <n v="4"/>
    <n v="2018"/>
    <n v="11"/>
    <n v="25"/>
    <d v="2018-11-25T00:00:00"/>
    <n v="18"/>
    <x v="1"/>
  </r>
  <r>
    <n v="309387"/>
    <s v="Instapizza"/>
    <n v="1"/>
    <s v="Gurgaon"/>
    <s v="DLF Galleria, DLF Phase 4"/>
    <n v="77.0821234"/>
    <n v="28.467504000000002"/>
    <s v="Pizza, Fast Food"/>
    <s v="Indian Rupees(Rs.)"/>
    <x v="1"/>
    <x v="1"/>
    <s v="No"/>
    <s v="No"/>
    <n v="2"/>
    <n v="426"/>
    <n v="900"/>
    <n v="3.6"/>
    <n v="2017"/>
    <n v="11"/>
    <n v="16"/>
    <d v="2017-11-16T00:00:00"/>
    <n v="10.8"/>
    <x v="1"/>
  </r>
  <r>
    <n v="311718"/>
    <s v="Fork with Stick"/>
    <n v="1"/>
    <s v="Gurgaon"/>
    <s v="DLF Galleria, DLF Phase 4"/>
    <n v="77.082303199999998"/>
    <n v="28.467431699999999"/>
    <s v="Chinese"/>
    <s v="Indian Rupees(Rs.)"/>
    <x v="1"/>
    <x v="1"/>
    <s v="No"/>
    <s v="No"/>
    <n v="2"/>
    <n v="169"/>
    <n v="800"/>
    <n v="4"/>
    <n v="2018"/>
    <n v="11"/>
    <n v="4"/>
    <d v="2018-11-04T00:00:00"/>
    <n v="9.6"/>
    <x v="0"/>
  </r>
  <r>
    <n v="307627"/>
    <s v="Asian Haus"/>
    <n v="1"/>
    <s v="Gurgaon"/>
    <s v="DLF Phase 1"/>
    <n v="77.100368700000004"/>
    <n v="28.4778418"/>
    <s v="Chinese, Thai, Asian, Malaysian, Vietnamese, Japanese"/>
    <s v="Indian Rupees(Rs.)"/>
    <x v="0"/>
    <x v="1"/>
    <s v="No"/>
    <s v="No"/>
    <n v="3"/>
    <n v="360"/>
    <n v="1500"/>
    <n v="3.9"/>
    <n v="2013"/>
    <n v="11"/>
    <n v="14"/>
    <d v="2013-11-14T00:00:00"/>
    <n v="18"/>
    <x v="1"/>
  </r>
  <r>
    <n v="301302"/>
    <s v="Beyond Breads"/>
    <n v="1"/>
    <s v="Gurgaon"/>
    <s v="DLF Phase 1"/>
    <n v="77.092284699999993"/>
    <n v="28.473321500000001"/>
    <s v="Bakery, Desserts"/>
    <s v="Indian Rupees(Rs.)"/>
    <x v="0"/>
    <x v="1"/>
    <s v="No"/>
    <s v="No"/>
    <n v="1"/>
    <n v="326"/>
    <n v="200"/>
    <n v="3.8"/>
    <n v="2011"/>
    <n v="11"/>
    <n v="14"/>
    <d v="2011-11-14T00:00:00"/>
    <n v="2.4"/>
    <x v="0"/>
  </r>
  <r>
    <n v="18161609"/>
    <s v="Cafe Coffee Day"/>
    <n v="1"/>
    <s v="Gurgaon"/>
    <s v="DLF Phase 3"/>
    <n v="77.093271240000007"/>
    <n v="28.494578130000001"/>
    <s v="Cafe"/>
    <s v="Indian Rupees(Rs.)"/>
    <x v="0"/>
    <x v="0"/>
    <s v="No"/>
    <s v="No"/>
    <n v="1"/>
    <n v="9"/>
    <n v="450"/>
    <n v="3.1"/>
    <n v="2010"/>
    <n v="11"/>
    <n v="21"/>
    <d v="2010-11-21T00:00:00"/>
    <n v="5.4"/>
    <x v="0"/>
  </r>
  <r>
    <n v="611"/>
    <s v="Cafe Coffee Day"/>
    <n v="1"/>
    <s v="Gurgaon"/>
    <s v="DLF Phase 3"/>
    <n v="77.091585140000007"/>
    <n v="28.490349649999999"/>
    <s v="Cafe"/>
    <s v="Indian Rupees(Rs.)"/>
    <x v="0"/>
    <x v="0"/>
    <s v="No"/>
    <s v="No"/>
    <n v="1"/>
    <n v="26"/>
    <n v="450"/>
    <n v="3.2"/>
    <n v="2016"/>
    <n v="11"/>
    <n v="5"/>
    <d v="2016-11-05T00:00:00"/>
    <n v="5.4"/>
    <x v="0"/>
  </r>
  <r>
    <n v="313209"/>
    <s v="Roll's Royce"/>
    <n v="1"/>
    <s v="Gurgaon"/>
    <s v="DLF Phase 3"/>
    <n v="77.093813400000002"/>
    <n v="28.493459399999999"/>
    <s v="Fast Food, North Indian"/>
    <s v="Indian Rupees(Rs.)"/>
    <x v="0"/>
    <x v="1"/>
    <s v="No"/>
    <s v="No"/>
    <n v="1"/>
    <n v="42"/>
    <n v="200"/>
    <n v="3.2"/>
    <n v="2011"/>
    <n v="11"/>
    <n v="10"/>
    <d v="2011-11-10T00:00:00"/>
    <n v="2.4"/>
    <x v="0"/>
  </r>
  <r>
    <n v="18337747"/>
    <s v="Theka Desi Khaana"/>
    <n v="1"/>
    <s v="Gurgaon"/>
    <s v="DLF Phase 3"/>
    <n v="77.094892400000006"/>
    <n v="28.4932941"/>
    <s v="North Indian, Chinese"/>
    <s v="Indian Rupees(Rs.)"/>
    <x v="0"/>
    <x v="1"/>
    <s v="No"/>
    <s v="No"/>
    <n v="1"/>
    <n v="12"/>
    <n v="350"/>
    <n v="3"/>
    <n v="2016"/>
    <n v="11"/>
    <n v="27"/>
    <d v="2016-11-27T00:00:00"/>
    <n v="4.2"/>
    <x v="0"/>
  </r>
  <r>
    <n v="6915"/>
    <s v="Uncle's Cafe"/>
    <n v="1"/>
    <s v="Gurgaon"/>
    <s v="DLF Phase 3"/>
    <n v="77.094262999999998"/>
    <n v="28.4900962"/>
    <s v="North Indian, Biryani, Fast Food, Chinese"/>
    <s v="Indian Rupees(Rs.)"/>
    <x v="0"/>
    <x v="0"/>
    <s v="No"/>
    <s v="No"/>
    <n v="1"/>
    <n v="23"/>
    <n v="350"/>
    <n v="2.7"/>
    <n v="2013"/>
    <n v="11"/>
    <n v="24"/>
    <d v="2013-11-24T00:00:00"/>
    <n v="4.2"/>
    <x v="0"/>
  </r>
  <r>
    <n v="18153541"/>
    <s v="Cafe Soul Garden"/>
    <n v="1"/>
    <s v="Gurgaon"/>
    <s v="DLF Phase 4"/>
    <n v="77.088867699999994"/>
    <n v="28.4616072"/>
    <s v="Cafe, Continental, Italian, Pizza"/>
    <s v="Indian Rupees(Rs.)"/>
    <x v="1"/>
    <x v="1"/>
    <s v="No"/>
    <s v="No"/>
    <n v="3"/>
    <n v="255"/>
    <n v="1300"/>
    <n v="4.0999999999999996"/>
    <n v="2010"/>
    <n v="11"/>
    <n v="13"/>
    <d v="2010-11-13T00:00:00"/>
    <n v="15.6"/>
    <x v="1"/>
  </r>
  <r>
    <n v="9895"/>
    <s v="Coffee &amp; Chai Co."/>
    <n v="1"/>
    <s v="Gurgaon"/>
    <s v="DLF South Point Mall, Golf Course Road"/>
    <n v="77.099215599999994"/>
    <n v="28.4480264"/>
    <s v="Italian, Mexican, Cafe"/>
    <s v="Indian Rupees(Rs.)"/>
    <x v="1"/>
    <x v="1"/>
    <s v="No"/>
    <s v="No"/>
    <n v="3"/>
    <n v="296"/>
    <n v="1100"/>
    <n v="3.6"/>
    <n v="2015"/>
    <n v="11"/>
    <n v="23"/>
    <d v="2015-11-23T00:00:00"/>
    <n v="13.200000000000001"/>
    <x v="1"/>
  </r>
  <r>
    <n v="9742"/>
    <s v="Zaffran"/>
    <n v="1"/>
    <s v="Gurgaon"/>
    <s v="DLF Star Mall, Sector 30"/>
    <n v="77.052545100000003"/>
    <n v="28.461655199999999"/>
    <s v="North Indian, Mughlai"/>
    <s v="Indian Rupees(Rs.)"/>
    <x v="0"/>
    <x v="1"/>
    <s v="No"/>
    <s v="No"/>
    <n v="3"/>
    <n v="229"/>
    <n v="1600"/>
    <n v="4.0999999999999996"/>
    <n v="2013"/>
    <n v="11"/>
    <n v="22"/>
    <d v="2013-11-22T00:00:00"/>
    <n v="19.2"/>
    <x v="1"/>
  </r>
  <r>
    <n v="302880"/>
    <s v="Karim's"/>
    <n v="1"/>
    <s v="Gurgaon"/>
    <s v="Global Foyer Mall, Golf Course Road"/>
    <n v="77.094892400000006"/>
    <n v="28.460302899999999"/>
    <s v="Mughlai, North Indian"/>
    <s v="Indian Rupees(Rs.)"/>
    <x v="1"/>
    <x v="1"/>
    <s v="No"/>
    <s v="No"/>
    <n v="3"/>
    <n v="261"/>
    <n v="1000"/>
    <n v="2.8"/>
    <n v="2017"/>
    <n v="11"/>
    <n v="8"/>
    <d v="2017-11-08T00:00:00"/>
    <n v="12"/>
    <x v="1"/>
  </r>
  <r>
    <n v="18463965"/>
    <s v="Vapour Bar Exchange"/>
    <n v="1"/>
    <s v="Gurgaon"/>
    <s v="Global Foyer Mall, Golf Course Road"/>
    <n v="77.094982299999998"/>
    <n v="28.4603115"/>
    <s v="Continental, Finger Food, Chinese, North Indian"/>
    <s v="Indian Rupees(Rs.)"/>
    <x v="1"/>
    <x v="0"/>
    <s v="No"/>
    <s v="No"/>
    <n v="3"/>
    <n v="31"/>
    <n v="1600"/>
    <n v="3.8"/>
    <n v="2018"/>
    <n v="11"/>
    <n v="18"/>
    <d v="2018-11-18T00:00:00"/>
    <n v="19.2"/>
    <x v="1"/>
  </r>
  <r>
    <n v="18408054"/>
    <s v="19 Flavours Biryani"/>
    <n v="1"/>
    <s v="Gurgaon"/>
    <s v="Global Foyer Mall, Golf Course Road"/>
    <n v="77.095431899999994"/>
    <n v="28.4604444"/>
    <s v="Mughlai, Hyderabadi"/>
    <s v="Indian Rupees(Rs.)"/>
    <x v="0"/>
    <x v="1"/>
    <s v="No"/>
    <s v="No"/>
    <n v="2"/>
    <n v="84"/>
    <n v="700"/>
    <n v="4.0999999999999996"/>
    <n v="2017"/>
    <n v="11"/>
    <n v="16"/>
    <d v="2017-11-16T00:00:00"/>
    <n v="8.4"/>
    <x v="0"/>
  </r>
  <r>
    <n v="307043"/>
    <s v="Outback"/>
    <n v="1"/>
    <s v="Gurgaon"/>
    <s v="Golf Course Road"/>
    <n v="77.104756199999997"/>
    <n v="28.432476399999999"/>
    <s v="Continental, North Indian"/>
    <s v="Indian Rupees(Rs.)"/>
    <x v="1"/>
    <x v="1"/>
    <s v="No"/>
    <s v="No"/>
    <n v="3"/>
    <n v="106"/>
    <n v="1000"/>
    <n v="3.4"/>
    <n v="2010"/>
    <n v="11"/>
    <n v="18"/>
    <d v="2010-11-18T00:00:00"/>
    <n v="12"/>
    <x v="1"/>
  </r>
  <r>
    <n v="18408063"/>
    <s v="Baba's"/>
    <n v="1"/>
    <s v="Gurgaon"/>
    <s v="Golf Course Road"/>
    <n v="77.104201200000006"/>
    <n v="28.434017999999998"/>
    <s v="North Indian, Mughlai"/>
    <s v="Indian Rupees(Rs.)"/>
    <x v="0"/>
    <x v="1"/>
    <s v="No"/>
    <s v="No"/>
    <n v="2"/>
    <n v="110"/>
    <n v="900"/>
    <n v="3.6"/>
    <n v="2017"/>
    <n v="11"/>
    <n v="24"/>
    <d v="2017-11-24T00:00:00"/>
    <n v="10.8"/>
    <x v="1"/>
  </r>
  <r>
    <n v="8931"/>
    <s v="Go Kylin"/>
    <n v="1"/>
    <s v="Gurgaon"/>
    <s v="Golf Course Road"/>
    <n v="77.098654429999996"/>
    <n v="28.43823059"/>
    <s v="Japanese, Chinese, Asian, Malaysian, Thai, Vietnamese"/>
    <s v="Indian Rupees(Rs.)"/>
    <x v="0"/>
    <x v="1"/>
    <s v="No"/>
    <s v="No"/>
    <n v="3"/>
    <n v="81"/>
    <n v="1500"/>
    <n v="3.5"/>
    <n v="2011"/>
    <n v="11"/>
    <n v="6"/>
    <d v="2011-11-06T00:00:00"/>
    <n v="18"/>
    <x v="1"/>
  </r>
  <r>
    <n v="309423"/>
    <s v="Armory - Hotel Haut.Monde"/>
    <n v="1"/>
    <s v="Gurgaon"/>
    <s v="Hotel Haute.Monde, Sector 15"/>
    <n v="77.038228899999993"/>
    <n v="28.455388599999999"/>
    <s v="Finger Food"/>
    <s v="Indian Rupees(Rs.)"/>
    <x v="1"/>
    <x v="0"/>
    <s v="No"/>
    <s v="No"/>
    <n v="3"/>
    <n v="6"/>
    <n v="1000"/>
    <n v="2.9"/>
    <n v="2013"/>
    <n v="11"/>
    <n v="28"/>
    <d v="2013-11-28T00:00:00"/>
    <n v="12"/>
    <x v="1"/>
  </r>
  <r>
    <n v="311777"/>
    <s v="Starbucks"/>
    <n v="1"/>
    <s v="Gurgaon"/>
    <s v="MGF Metropolis Mall, MG Road"/>
    <n v="77.081866700000006"/>
    <n v="28.479142599999999"/>
    <s v="Cafe"/>
    <s v="Indian Rupees(Rs.)"/>
    <x v="0"/>
    <x v="0"/>
    <s v="No"/>
    <s v="No"/>
    <n v="2"/>
    <n v="66"/>
    <n v="700"/>
    <n v="3.5"/>
    <n v="2012"/>
    <n v="11"/>
    <n v="2"/>
    <d v="2012-11-02T00:00:00"/>
    <n v="8.4"/>
    <x v="0"/>
  </r>
  <r>
    <n v="2061"/>
    <s v="Hello Sichuan"/>
    <n v="1"/>
    <s v="Gurgaon"/>
    <s v="MGF Metropolitan Mall, MG Road"/>
    <n v="77.080221499999993"/>
    <n v="28.480652299999999"/>
    <s v="Chinese"/>
    <s v="Indian Rupees(Rs.)"/>
    <x v="0"/>
    <x v="0"/>
    <s v="No"/>
    <s v="No"/>
    <n v="2"/>
    <n v="42"/>
    <n v="750"/>
    <n v="2.9"/>
    <n v="2016"/>
    <n v="11"/>
    <n v="19"/>
    <d v="2016-11-19T00:00:00"/>
    <n v="9"/>
    <x v="0"/>
  </r>
  <r>
    <n v="8147"/>
    <s v="FOA - The Flavours of Arabia"/>
    <n v="1"/>
    <s v="Gurgaon"/>
    <s v="Ninex City Mart Mall, Sohna Road"/>
    <n v="77.041375599999995"/>
    <n v="28.416702600000001"/>
    <s v="Lebanese, North Indian"/>
    <s v="Indian Rupees(Rs.)"/>
    <x v="1"/>
    <x v="1"/>
    <s v="No"/>
    <s v="No"/>
    <n v="3"/>
    <n v="165"/>
    <n v="1500"/>
    <n v="3.4"/>
    <n v="2012"/>
    <n v="11"/>
    <n v="23"/>
    <d v="2012-11-23T00:00:00"/>
    <n v="18"/>
    <x v="1"/>
  </r>
  <r>
    <n v="18370499"/>
    <s v="Sukhman Food City"/>
    <n v="1"/>
    <s v="Gurgaon"/>
    <s v="Old Railway Road"/>
    <n v="77.021227199999998"/>
    <n v="28.468898299999999"/>
    <s v="North Indian"/>
    <s v="Indian Rupees(Rs.)"/>
    <x v="0"/>
    <x v="0"/>
    <s v="No"/>
    <s v="No"/>
    <n v="1"/>
    <n v="1"/>
    <n v="200"/>
    <n v="1"/>
    <n v="2010"/>
    <n v="11"/>
    <n v="2"/>
    <d v="2010-11-02T00:00:00"/>
    <n v="2.4"/>
    <x v="0"/>
  </r>
  <r>
    <n v="18285725"/>
    <s v="Caffe Tonino"/>
    <n v="1"/>
    <s v="Gurgaon"/>
    <s v="One Horizon Center, Golf Course Road"/>
    <n v="77.097410100000005"/>
    <n v="28.4511301"/>
    <s v="Italian, Pizza, Cafe"/>
    <s v="Indian Rupees(Rs.)"/>
    <x v="0"/>
    <x v="1"/>
    <s v="No"/>
    <s v="No"/>
    <n v="3"/>
    <n v="101"/>
    <n v="1400"/>
    <n v="3.8"/>
    <n v="2010"/>
    <n v="11"/>
    <n v="26"/>
    <d v="2010-11-26T00:00:00"/>
    <n v="16.8"/>
    <x v="1"/>
  </r>
  <r>
    <n v="18264717"/>
    <s v="Cafí© Gramophone"/>
    <n v="1"/>
    <s v="Gurgaon"/>
    <s v="Palam Vihar"/>
    <n v="77.021047199999998"/>
    <n v="28.496845"/>
    <s v="Cafe, Fast Food"/>
    <s v="Indian Rupees(Rs.)"/>
    <x v="0"/>
    <x v="0"/>
    <s v="No"/>
    <s v="No"/>
    <n v="2"/>
    <n v="15"/>
    <n v="700"/>
    <n v="3.2"/>
    <n v="2013"/>
    <n v="11"/>
    <n v="27"/>
    <d v="2013-11-27T00:00:00"/>
    <n v="8.4"/>
    <x v="0"/>
  </r>
  <r>
    <n v="300007"/>
    <s v="Side Wok"/>
    <n v="1"/>
    <s v="New Delhi"/>
    <s v="Greater Kailash (GK) 1"/>
    <n v="77.233465199999998"/>
    <n v="28.556471999999999"/>
    <s v="Burmese, Chinese, Japanese, Malaysian, Thai"/>
    <s v="Indian Rupees(Rs.)"/>
    <x v="1"/>
    <x v="1"/>
    <s v="No"/>
    <s v="No"/>
    <n v="4"/>
    <n v="223"/>
    <n v="2000"/>
    <n v="3.8"/>
    <n v="2011"/>
    <n v="4"/>
    <n v="11"/>
    <d v="2011-04-11T00:00:00"/>
    <n v="24"/>
    <x v="1"/>
  </r>
  <r>
    <n v="18317481"/>
    <s v="Aces - The Card Room"/>
    <n v="1"/>
    <s v="New Delhi"/>
    <s v="MGM Club, Daryaganj"/>
    <n v="77.2431646"/>
    <n v="28.646386499999998"/>
    <s v="Finger Food"/>
    <s v="Indian Rupees(Rs.)"/>
    <x v="1"/>
    <x v="0"/>
    <s v="No"/>
    <s v="No"/>
    <n v="4"/>
    <n v="2"/>
    <n v="2000"/>
    <n v="1"/>
    <n v="2016"/>
    <n v="4"/>
    <n v="18"/>
    <d v="2016-04-18T00:00:00"/>
    <n v="24"/>
    <x v="1"/>
  </r>
  <r>
    <n v="301737"/>
    <s v="Sunny Sweets"/>
    <n v="1"/>
    <s v="Gurgaon"/>
    <s v="Qutab Plaza, DLF Phase 1"/>
    <n v="77.101725900000005"/>
    <n v="28.471538299999999"/>
    <s v="Mithai, Street Food"/>
    <s v="Indian Rupees(Rs.)"/>
    <x v="0"/>
    <x v="0"/>
    <s v="No"/>
    <s v="No"/>
    <n v="1"/>
    <n v="22"/>
    <n v="200"/>
    <n v="3.3"/>
    <n v="2016"/>
    <n v="11"/>
    <n v="5"/>
    <d v="2016-11-05T00:00:00"/>
    <n v="2.4"/>
    <x v="0"/>
  </r>
  <r>
    <n v="300156"/>
    <s v="Radha Swami Shudh Vaishno Dhaba"/>
    <n v="1"/>
    <s v="Gurgaon"/>
    <s v="Sector 14"/>
    <n v="77.038480199999995"/>
    <n v="28.475654500000001"/>
    <s v="North Indian"/>
    <s v="Indian Rupees(Rs.)"/>
    <x v="0"/>
    <x v="0"/>
    <s v="No"/>
    <s v="No"/>
    <n v="1"/>
    <n v="3"/>
    <n v="350"/>
    <n v="1"/>
    <n v="2014"/>
    <n v="11"/>
    <n v="14"/>
    <d v="2014-11-14T00:00:00"/>
    <n v="4.2"/>
    <x v="0"/>
  </r>
  <r>
    <n v="2154"/>
    <s v="Sikkim Fast Food"/>
    <n v="1"/>
    <s v="Gurgaon"/>
    <s v="Sector 15"/>
    <n v="77.043509499999999"/>
    <n v="28.458454700000001"/>
    <s v="Chinese"/>
    <s v="Indian Rupees(Rs.)"/>
    <x v="0"/>
    <x v="0"/>
    <s v="No"/>
    <s v="No"/>
    <n v="1"/>
    <n v="36"/>
    <n v="350"/>
    <n v="2.7"/>
    <n v="2015"/>
    <n v="11"/>
    <n v="11"/>
    <d v="2015-11-11T00:00:00"/>
    <n v="4.2"/>
    <x v="0"/>
  </r>
  <r>
    <n v="302251"/>
    <s v="Domino's Pizza"/>
    <n v="1"/>
    <s v="Gurgaon"/>
    <s v="Sector 21"/>
    <n v="77.0714215"/>
    <n v="28.509770400000001"/>
    <s v="Pizza, Fast Food"/>
    <s v="Indian Rupees(Rs.)"/>
    <x v="0"/>
    <x v="0"/>
    <s v="No"/>
    <s v="No"/>
    <n v="2"/>
    <n v="32"/>
    <n v="700"/>
    <n v="3.3"/>
    <n v="2013"/>
    <n v="11"/>
    <n v="1"/>
    <d v="2013-11-01T00:00:00"/>
    <n v="8.4"/>
    <x v="0"/>
  </r>
  <r>
    <n v="18463970"/>
    <s v="Biryani Art"/>
    <n v="1"/>
    <s v="Gurgaon"/>
    <s v="Sector 23"/>
    <n v="77.053560599999997"/>
    <n v="28.504104099999999"/>
    <s v="Hyderabadi, North Indian, Biryani"/>
    <s v="Indian Rupees(Rs.)"/>
    <x v="1"/>
    <x v="1"/>
    <s v="No"/>
    <s v="No"/>
    <n v="3"/>
    <n v="8"/>
    <n v="1100"/>
    <n v="3.3"/>
    <n v="2014"/>
    <n v="11"/>
    <n v="26"/>
    <d v="2014-11-26T00:00:00"/>
    <n v="13.200000000000001"/>
    <x v="1"/>
  </r>
  <r>
    <n v="309867"/>
    <s v="Daawat-e! Amritsar"/>
    <n v="1"/>
    <s v="Gurgaon"/>
    <s v="Sector 23"/>
    <n v="77.064663300000007"/>
    <n v="28.5029179"/>
    <s v="Mughlai"/>
    <s v="Indian Rupees(Rs.)"/>
    <x v="0"/>
    <x v="1"/>
    <s v="No"/>
    <s v="No"/>
    <n v="2"/>
    <n v="27"/>
    <n v="700"/>
    <n v="2.9"/>
    <n v="2018"/>
    <n v="11"/>
    <n v="15"/>
    <d v="2018-11-15T00:00:00"/>
    <n v="8.4"/>
    <x v="0"/>
  </r>
  <r>
    <n v="18427201"/>
    <s v="F Marquee"/>
    <n v="1"/>
    <s v="New Delhi"/>
    <s v="South Extension 2"/>
    <n v="77.219859999999997"/>
    <n v="28.568470000000001"/>
    <s v="North Indian, Chinese, Continental"/>
    <s v="Indian Rupees(Rs.)"/>
    <x v="1"/>
    <x v="0"/>
    <s v="No"/>
    <s v="No"/>
    <n v="4"/>
    <n v="3"/>
    <n v="2000"/>
    <n v="1"/>
    <n v="2013"/>
    <n v="4"/>
    <n v="4"/>
    <d v="2013-04-04T00:00:00"/>
    <n v="24"/>
    <x v="1"/>
  </r>
  <r>
    <n v="18157413"/>
    <s v="Molecule Air Bar"/>
    <n v="1"/>
    <s v="Gurgaon"/>
    <s v="Sector 29"/>
    <n v="77.064226500000004"/>
    <n v="28.467934400000001"/>
    <s v="Continental, North Indian, Italian, Chinese"/>
    <s v="Indian Rupees(Rs.)"/>
    <x v="1"/>
    <x v="0"/>
    <s v="No"/>
    <s v="No"/>
    <n v="3"/>
    <n v="1809"/>
    <n v="1500"/>
    <n v="4.2"/>
    <n v="2011"/>
    <n v="11"/>
    <n v="14"/>
    <d v="2011-11-14T00:00:00"/>
    <n v="18"/>
    <x v="1"/>
  </r>
  <r>
    <n v="2087"/>
    <s v="Kwality"/>
    <n v="1"/>
    <s v="Gurgaon"/>
    <s v="Sector 56"/>
    <n v="77.099208399999995"/>
    <n v="28.4251185"/>
    <s v="Chinese, Mughlai, North Indian"/>
    <s v="Indian Rupees(Rs.)"/>
    <x v="0"/>
    <x v="0"/>
    <s v="No"/>
    <s v="No"/>
    <n v="2"/>
    <n v="52"/>
    <n v="650"/>
    <n v="2.4"/>
    <n v="2015"/>
    <n v="11"/>
    <n v="14"/>
    <d v="2015-11-14T00:00:00"/>
    <n v="7.8"/>
    <x v="0"/>
  </r>
  <r>
    <n v="18381235"/>
    <s v="Fat Lulu's"/>
    <n v="1"/>
    <s v="Gurgaon"/>
    <s v="Sohna Road"/>
    <n v="77.058018000000004"/>
    <n v="28.434540999999999"/>
    <s v="Pizza, Italian"/>
    <s v="Indian Rupees(Rs.)"/>
    <x v="0"/>
    <x v="1"/>
    <s v="No"/>
    <s v="No"/>
    <n v="3"/>
    <n v="21"/>
    <n v="1250"/>
    <n v="3.7"/>
    <n v="2010"/>
    <n v="11"/>
    <n v="11"/>
    <d v="2010-11-11T00:00:00"/>
    <n v="15"/>
    <x v="1"/>
  </r>
  <r>
    <n v="18205653"/>
    <s v="Freshnfit.in"/>
    <n v="1"/>
    <s v="Gurgaon"/>
    <s v="South City 2"/>
    <n v="77.086060799999998"/>
    <n v="28.436253399999998"/>
    <s v="Juices"/>
    <s v="Indian Rupees(Rs.)"/>
    <x v="0"/>
    <x v="0"/>
    <s v="No"/>
    <s v="No"/>
    <n v="1"/>
    <n v="1"/>
    <n v="250"/>
    <n v="1"/>
    <n v="2012"/>
    <n v="11"/>
    <n v="13"/>
    <d v="2012-11-13T00:00:00"/>
    <n v="3"/>
    <x v="0"/>
  </r>
  <r>
    <n v="18355106"/>
    <s v="Arabian Nites"/>
    <n v="1"/>
    <s v="Gurgaon"/>
    <s v="Supermart 1, DLF Phase 4"/>
    <n v="77.086874899999998"/>
    <n v="28.462502400000002"/>
    <s v="Lebanese"/>
    <s v="Indian Rupees(Rs.)"/>
    <x v="0"/>
    <x v="1"/>
    <s v="No"/>
    <s v="No"/>
    <n v="1"/>
    <n v="158"/>
    <n v="450"/>
    <n v="3.8"/>
    <n v="2011"/>
    <n v="11"/>
    <n v="4"/>
    <d v="2011-11-04T00:00:00"/>
    <n v="5.4"/>
    <x v="0"/>
  </r>
  <r>
    <n v="18224536"/>
    <s v="Udaipuri"/>
    <n v="1"/>
    <s v="Gurgaon"/>
    <s v="Supermart 1, DLF Phase 4"/>
    <n v="77.087114200000002"/>
    <n v="28.462380199999998"/>
    <s v="North Indian, Rajasthani, Asian"/>
    <s v="Indian Rupees(Rs.)"/>
    <x v="0"/>
    <x v="1"/>
    <s v="No"/>
    <s v="No"/>
    <n v="2"/>
    <n v="157"/>
    <n v="700"/>
    <n v="4"/>
    <n v="2016"/>
    <n v="11"/>
    <n v="10"/>
    <d v="2016-11-10T00:00:00"/>
    <n v="8.4"/>
    <x v="0"/>
  </r>
  <r>
    <n v="18341082"/>
    <s v="Hungry Gopal"/>
    <n v="1"/>
    <s v="Gurgaon"/>
    <s v="Sushant Lok"/>
    <n v="77.078643600000007"/>
    <n v="28.454307799999999"/>
    <s v="Bengali, Fast Food"/>
    <s v="Indian Rupees(Rs.)"/>
    <x v="0"/>
    <x v="0"/>
    <s v="No"/>
    <s v="No"/>
    <n v="1"/>
    <n v="27"/>
    <n v="450"/>
    <n v="3.2"/>
    <n v="2018"/>
    <n v="11"/>
    <n v="9"/>
    <d v="2018-11-09T00:00:00"/>
    <n v="5.4"/>
    <x v="0"/>
  </r>
  <r>
    <n v="18423890"/>
    <s v="Wrapchick"/>
    <n v="1"/>
    <s v="Gurgaon"/>
    <s v="Sushant Shopping Arcade, Sushant Lok, Gurgaon"/>
    <n v="77.079425499999999"/>
    <n v="28.4608794"/>
    <s v="North Indian, Mughlai"/>
    <s v="Indian Rupees(Rs.)"/>
    <x v="0"/>
    <x v="1"/>
    <s v="No"/>
    <s v="No"/>
    <n v="2"/>
    <n v="67"/>
    <n v="650"/>
    <n v="3.9"/>
    <n v="2016"/>
    <n v="11"/>
    <n v="27"/>
    <d v="2016-11-27T00:00:00"/>
    <n v="7.8"/>
    <x v="0"/>
  </r>
  <r>
    <n v="9969"/>
    <s v="Qash Retro Bar"/>
    <n v="1"/>
    <s v="New Delhi"/>
    <s v="Delhi University-GTB Nagar"/>
    <n v="77.204362099999997"/>
    <n v="28.695801899999999"/>
    <s v="Finger Food, North Indian, Italian"/>
    <s v="Indian Rupees(Rs.)"/>
    <x v="1"/>
    <x v="0"/>
    <s v="No"/>
    <s v="No"/>
    <n v="4"/>
    <n v="81"/>
    <n v="2000"/>
    <n v="2.7"/>
    <n v="2016"/>
    <n v="3"/>
    <n v="25"/>
    <d v="2016-03-25T00:00:00"/>
    <n v="24"/>
    <x v="1"/>
  </r>
  <r>
    <n v="18382370"/>
    <s v="iKitchen"/>
    <n v="1"/>
    <s v="Gurgaon"/>
    <s v="Udyog Vihar"/>
    <n v="77.07016754"/>
    <n v="28.49064636"/>
    <s v="North Indian, Chinese, Italian"/>
    <s v="Indian Rupees(Rs.)"/>
    <x v="0"/>
    <x v="1"/>
    <s v="No"/>
    <s v="No"/>
    <n v="2"/>
    <n v="2"/>
    <n v="650"/>
    <n v="1"/>
    <n v="2016"/>
    <n v="11"/>
    <n v="7"/>
    <d v="2016-11-07T00:00:00"/>
    <n v="7.8"/>
    <x v="0"/>
  </r>
  <r>
    <n v="301734"/>
    <s v="Bhoomika"/>
    <n v="1"/>
    <s v="Gurgaon"/>
    <s v="Vyapar Kendra, Sushant Lok"/>
    <n v="77.084270200000006"/>
    <n v="28.4604845"/>
    <s v="Bakery, Desserts"/>
    <s v="Indian Rupees(Rs.)"/>
    <x v="0"/>
    <x v="0"/>
    <s v="No"/>
    <s v="No"/>
    <n v="1"/>
    <n v="6"/>
    <n v="250"/>
    <n v="2.9"/>
    <n v="2011"/>
    <n v="11"/>
    <n v="4"/>
    <d v="2011-11-04T00:00:00"/>
    <n v="3"/>
    <x v="0"/>
  </r>
  <r>
    <n v="1453"/>
    <s v="Romi Da Dhaba"/>
    <n v="1"/>
    <s v="Gurgaon"/>
    <s v="Vyapar Kendra, Sushant Lok"/>
    <n v="77.083832000000001"/>
    <n v="28.460047599999999"/>
    <s v="North Indian"/>
    <s v="Indian Rupees(Rs.)"/>
    <x v="0"/>
    <x v="1"/>
    <s v="No"/>
    <s v="No"/>
    <n v="2"/>
    <n v="122"/>
    <n v="550"/>
    <n v="3.1"/>
    <n v="2018"/>
    <n v="11"/>
    <n v="18"/>
    <d v="2018-11-18T00:00:00"/>
    <n v="6.6000000000000005"/>
    <x v="0"/>
  </r>
  <r>
    <n v="18382344"/>
    <s v="Culture Cafe"/>
    <n v="1"/>
    <s v="Gurgaon"/>
    <s v="Cross Point Mall, DLF Phase 4"/>
    <n v="77.083742099999995"/>
    <n v="28.468197499999999"/>
    <s v="Mediterranean, Continental"/>
    <s v="Indian Rupees(Rs.)"/>
    <x v="1"/>
    <x v="1"/>
    <s v="No"/>
    <s v="No"/>
    <n v="3"/>
    <n v="144"/>
    <n v="1500"/>
    <n v="4.2"/>
    <n v="2011"/>
    <n v="10"/>
    <n v="18"/>
    <d v="2011-10-18T00:00:00"/>
    <n v="18"/>
    <x v="1"/>
  </r>
  <r>
    <n v="18383453"/>
    <s v="Circus"/>
    <n v="1"/>
    <s v="Gurgaon"/>
    <s v="Cyber Hub, DLF Cyber City"/>
    <n v="77.088867699999994"/>
    <n v="28.495763"/>
    <s v="North Indian, Chinese, Italian"/>
    <s v="Indian Rupees(Rs.)"/>
    <x v="1"/>
    <x v="0"/>
    <s v="No"/>
    <s v="No"/>
    <n v="3"/>
    <n v="230"/>
    <n v="1250"/>
    <n v="3.9"/>
    <n v="2012"/>
    <n v="10"/>
    <n v="4"/>
    <d v="2012-10-04T00:00:00"/>
    <n v="15"/>
    <x v="1"/>
  </r>
  <r>
    <n v="313149"/>
    <s v="Smaaash"/>
    <n v="1"/>
    <s v="Gurgaon"/>
    <s v="Cyber Hub, DLF Cyber City"/>
    <n v="77.088912699999995"/>
    <n v="28.4950054"/>
    <s v="North Indian, Thai, Continental"/>
    <s v="Indian Rupees(Rs.)"/>
    <x v="0"/>
    <x v="0"/>
    <s v="No"/>
    <s v="No"/>
    <n v="3"/>
    <n v="622"/>
    <n v="1400"/>
    <n v="3.9"/>
    <n v="2017"/>
    <n v="10"/>
    <n v="16"/>
    <d v="2017-10-16T00:00:00"/>
    <n v="16.8"/>
    <x v="1"/>
  </r>
  <r>
    <n v="306026"/>
    <s v="Ira - The Waterside Bar - ITC Maurya"/>
    <n v="1"/>
    <s v="New Delhi"/>
    <s v="ITC Maurya, Chanakyapuri"/>
    <n v="77.173429200000001"/>
    <n v="28.598181799999999"/>
    <s v="Finger Food"/>
    <s v="Indian Rupees(Rs.)"/>
    <x v="0"/>
    <x v="0"/>
    <s v="No"/>
    <s v="No"/>
    <n v="4"/>
    <n v="17"/>
    <n v="2000"/>
    <n v="3.2"/>
    <n v="2014"/>
    <n v="3"/>
    <n v="23"/>
    <d v="2014-03-23T00:00:00"/>
    <n v="24"/>
    <x v="1"/>
  </r>
  <r>
    <n v="18289242"/>
    <s v="Cyber Hub Social"/>
    <n v="1"/>
    <s v="Gurgaon"/>
    <s v="Cyber Hub, DLF Cyber City"/>
    <n v="77.088508000000004"/>
    <n v="28.4939356"/>
    <s v="Continental, American, Asian, North Indian"/>
    <s v="Indian Rupees(Rs.)"/>
    <x v="1"/>
    <x v="1"/>
    <s v="No"/>
    <s v="No"/>
    <n v="3"/>
    <n v="716"/>
    <n v="1500"/>
    <n v="4.3"/>
    <n v="2014"/>
    <n v="10"/>
    <n v="5"/>
    <d v="2014-10-05T00:00:00"/>
    <n v="18"/>
    <x v="1"/>
  </r>
  <r>
    <n v="18337929"/>
    <s v="Indigo Delicatessen"/>
    <n v="1"/>
    <s v="Gurgaon"/>
    <s v="DLF Cyber City"/>
    <n v="77.088418099999998"/>
    <n v="28.494016599999998"/>
    <s v="European, Continental"/>
    <s v="Indian Rupees(Rs.)"/>
    <x v="1"/>
    <x v="1"/>
    <s v="No"/>
    <s v="No"/>
    <n v="3"/>
    <n v="205"/>
    <n v="1800"/>
    <n v="4.2"/>
    <n v="2012"/>
    <n v="10"/>
    <n v="20"/>
    <d v="2012-10-20T00:00:00"/>
    <n v="21.6"/>
    <x v="1"/>
  </r>
  <r>
    <n v="310385"/>
    <s v="Sushi Haus"/>
    <n v="1"/>
    <s v="Gurgaon"/>
    <s v="DLF Phase 1"/>
    <n v="77.100377199999997"/>
    <n v="28.477863800000002"/>
    <s v="Japanese, Sushi"/>
    <s v="Indian Rupees(Rs.)"/>
    <x v="0"/>
    <x v="1"/>
    <s v="No"/>
    <s v="No"/>
    <n v="3"/>
    <n v="124"/>
    <n v="1300"/>
    <n v="3.8"/>
    <n v="2018"/>
    <n v="10"/>
    <n v="11"/>
    <d v="2018-10-11T00:00:00"/>
    <n v="15.6"/>
    <x v="1"/>
  </r>
  <r>
    <n v="302229"/>
    <s v="Shree Bikaner Misthan Bhandar"/>
    <n v="1"/>
    <s v="Gurgaon"/>
    <s v="DLF Phase 3"/>
    <n v="77.094128100000006"/>
    <n v="28.492100199999999"/>
    <s v="Street Food, Mithai"/>
    <s v="Indian Rupees(Rs.)"/>
    <x v="0"/>
    <x v="1"/>
    <s v="No"/>
    <s v="No"/>
    <n v="1"/>
    <n v="29"/>
    <n v="100"/>
    <n v="3.1"/>
    <n v="2010"/>
    <n v="10"/>
    <n v="22"/>
    <d v="2010-10-22T00:00:00"/>
    <n v="1.2"/>
    <x v="0"/>
  </r>
  <r>
    <n v="18383513"/>
    <s v="Volt - By Plan B"/>
    <n v="1"/>
    <s v="Gurgaon"/>
    <s v="DLF Phase 3"/>
    <n v="77.102176099999994"/>
    <n v="28.495711799999999"/>
    <s v="Mediterranean, Mughlai, Thai, North Indian, Chinese"/>
    <s v="Indian Rupees(Rs.)"/>
    <x v="1"/>
    <x v="0"/>
    <s v="No"/>
    <s v="No"/>
    <n v="3"/>
    <n v="19"/>
    <n v="1000"/>
    <n v="3.5"/>
    <n v="2014"/>
    <n v="10"/>
    <n v="18"/>
    <d v="2014-10-18T00:00:00"/>
    <n v="12"/>
    <x v="1"/>
  </r>
  <r>
    <n v="18341926"/>
    <s v="Cafe Amaretto"/>
    <n v="1"/>
    <s v="Gurgaon"/>
    <s v="DLF South Point Mall, Golf Course Road"/>
    <n v="77.099118399999995"/>
    <n v="28.448155700000001"/>
    <s v="Cafe, Italian, European, Bakery"/>
    <s v="Indian Rupees(Rs.)"/>
    <x v="1"/>
    <x v="1"/>
    <s v="No"/>
    <s v="No"/>
    <n v="3"/>
    <n v="147"/>
    <n v="1400"/>
    <n v="4.0999999999999996"/>
    <n v="2017"/>
    <n v="10"/>
    <n v="20"/>
    <d v="2017-10-20T00:00:00"/>
    <n v="16.8"/>
    <x v="1"/>
  </r>
  <r>
    <n v="3445"/>
    <s v="Curry n Phulka"/>
    <n v="1"/>
    <s v="Gurgaon"/>
    <s v="Golf Course Road"/>
    <n v="77.097949499999999"/>
    <n v="28.449478200000001"/>
    <s v="North Indian, Chinese"/>
    <s v="Indian Rupees(Rs.)"/>
    <x v="0"/>
    <x v="1"/>
    <s v="No"/>
    <s v="No"/>
    <n v="2"/>
    <n v="48"/>
    <n v="550"/>
    <n v="2.8"/>
    <n v="2015"/>
    <n v="10"/>
    <n v="11"/>
    <d v="2015-10-11T00:00:00"/>
    <n v="6.6000000000000005"/>
    <x v="0"/>
  </r>
  <r>
    <n v="308390"/>
    <s v="Gabbar Meals"/>
    <n v="1"/>
    <s v="Gurgaon"/>
    <s v="Huda City Centre Metro Station, Sector 29, Gurgaon"/>
    <n v="77.072680599999998"/>
    <n v="28.459423999999999"/>
    <s v="North Indian, Mughlai"/>
    <s v="Indian Rupees(Rs.)"/>
    <x v="0"/>
    <x v="1"/>
    <s v="No"/>
    <s v="No"/>
    <n v="1"/>
    <n v="260"/>
    <n v="450"/>
    <n v="3.4"/>
    <n v="2014"/>
    <n v="10"/>
    <n v="2"/>
    <d v="2014-10-02T00:00:00"/>
    <n v="5.4"/>
    <x v="0"/>
  </r>
  <r>
    <n v="17977796"/>
    <s v="Gallery Cafí© - Hyatt Place"/>
    <n v="1"/>
    <s v="Gurgaon"/>
    <s v="Hyatt Place Gurgaon"/>
    <n v="77.065948000000006"/>
    <n v="28.500898100000001"/>
    <s v="Cafe"/>
    <s v="Indian Rupees(Rs.)"/>
    <x v="1"/>
    <x v="0"/>
    <s v="No"/>
    <s v="No"/>
    <n v="3"/>
    <n v="73"/>
    <n v="1500"/>
    <n v="3.8"/>
    <n v="2013"/>
    <n v="10"/>
    <n v="9"/>
    <d v="2013-10-09T00:00:00"/>
    <n v="18"/>
    <x v="1"/>
  </r>
  <r>
    <n v="3541"/>
    <s v="Zaffran"/>
    <n v="1"/>
    <s v="New Delhi"/>
    <s v="Kasbah, Greater Kailash (GK) 1"/>
    <n v="77.232926300000003"/>
    <n v="28.556868999999999"/>
    <s v="North Indian, Mughlai"/>
    <s v="Indian Rupees(Rs.)"/>
    <x v="0"/>
    <x v="0"/>
    <s v="No"/>
    <s v="No"/>
    <n v="4"/>
    <n v="524"/>
    <n v="2000"/>
    <n v="4.5"/>
    <n v="2013"/>
    <n v="3"/>
    <n v="5"/>
    <d v="2013-03-05T00:00:00"/>
    <n v="24"/>
    <x v="1"/>
  </r>
  <r>
    <n v="514"/>
    <s v="Barista"/>
    <n v="1"/>
    <s v="Gurgaon"/>
    <s v="MGF Metropolitan Mall, MG Road"/>
    <n v="77.080070800000001"/>
    <n v="28.480998700000001"/>
    <s v="Cafe"/>
    <s v="Indian Rupees(Rs.)"/>
    <x v="0"/>
    <x v="1"/>
    <s v="No"/>
    <s v="No"/>
    <n v="2"/>
    <n v="39"/>
    <n v="650"/>
    <n v="3.4"/>
    <n v="2010"/>
    <n v="10"/>
    <n v="15"/>
    <d v="2010-10-15T00:00:00"/>
    <n v="7.8"/>
    <x v="0"/>
  </r>
  <r>
    <n v="18383525"/>
    <s v="Pind Balluchi"/>
    <n v="1"/>
    <s v="Gurgaon"/>
    <s v="Old Railway Road"/>
    <n v="77.022135899999995"/>
    <n v="28.463999600000001"/>
    <s v="North Indian, Mughlai"/>
    <s v="Indian Rupees(Rs.)"/>
    <x v="0"/>
    <x v="1"/>
    <s v="No"/>
    <s v="No"/>
    <n v="2"/>
    <n v="11"/>
    <n v="800"/>
    <n v="2.7"/>
    <n v="2015"/>
    <n v="10"/>
    <n v="8"/>
    <d v="2015-10-08T00:00:00"/>
    <n v="9.6"/>
    <x v="0"/>
  </r>
  <r>
    <n v="302037"/>
    <s v="Raju Halwai"/>
    <n v="1"/>
    <s v="Gurgaon"/>
    <s v="Old Railway Road"/>
    <n v="77.017907399999999"/>
    <n v="28.460356600000001"/>
    <s v="North Indian"/>
    <s v="Indian Rupees(Rs.)"/>
    <x v="0"/>
    <x v="0"/>
    <s v="No"/>
    <s v="No"/>
    <n v="1"/>
    <n v="7"/>
    <n v="450"/>
    <n v="3.1"/>
    <n v="2016"/>
    <n v="10"/>
    <n v="28"/>
    <d v="2016-10-28T00:00:00"/>
    <n v="5.4"/>
    <x v="0"/>
  </r>
  <r>
    <n v="18396397"/>
    <s v="Rupa Tikki Wala And Caterers"/>
    <n v="1"/>
    <s v="Gurgaon"/>
    <s v="Old Railway Road"/>
    <n v="77.023212000000001"/>
    <n v="28.462608199999998"/>
    <s v="Street Food"/>
    <s v="Indian Rupees(Rs.)"/>
    <x v="0"/>
    <x v="0"/>
    <s v="No"/>
    <s v="No"/>
    <n v="1"/>
    <n v="4"/>
    <n v="150"/>
    <n v="2.8"/>
    <n v="2018"/>
    <n v="10"/>
    <n v="5"/>
    <d v="2018-10-05T00:00:00"/>
    <n v="1.8"/>
    <x v="0"/>
  </r>
  <r>
    <n v="301800"/>
    <s v="Super Bakery"/>
    <n v="1"/>
    <s v="Gurgaon"/>
    <s v="Old Railway Road"/>
    <n v="77.024784199999999"/>
    <n v="28.460958600000001"/>
    <s v="Bakery, Fast Food, Chinese"/>
    <s v="Indian Rupees(Rs.)"/>
    <x v="0"/>
    <x v="0"/>
    <s v="No"/>
    <s v="No"/>
    <n v="1"/>
    <n v="26"/>
    <n v="250"/>
    <n v="3.3"/>
    <n v="2013"/>
    <n v="10"/>
    <n v="14"/>
    <d v="2013-10-14T00:00:00"/>
    <n v="3"/>
    <x v="0"/>
  </r>
  <r>
    <n v="18272387"/>
    <s v="Starbucks"/>
    <n v="1"/>
    <s v="Gurgaon"/>
    <s v="One Horizon Center, Golf Course Road"/>
    <n v="77.098228629999994"/>
    <n v="28.45109776"/>
    <s v="Cafe"/>
    <s v="Indian Rupees(Rs.)"/>
    <x v="0"/>
    <x v="0"/>
    <s v="No"/>
    <s v="No"/>
    <n v="2"/>
    <n v="16"/>
    <n v="700"/>
    <n v="3.5"/>
    <n v="2017"/>
    <n v="10"/>
    <n v="4"/>
    <d v="2017-10-04T00:00:00"/>
    <n v="8.4"/>
    <x v="0"/>
  </r>
  <r>
    <n v="303697"/>
    <s v="Bakelicious 18"/>
    <n v="1"/>
    <s v="Gurgaon"/>
    <s v="Palam Vihar"/>
    <n v="77.035172099999997"/>
    <n v="28.514520099999999"/>
    <s v="Bakery, Desserts"/>
    <s v="Indian Rupees(Rs.)"/>
    <x v="0"/>
    <x v="0"/>
    <s v="No"/>
    <s v="No"/>
    <n v="1"/>
    <n v="2"/>
    <n v="450"/>
    <n v="1"/>
    <n v="2015"/>
    <n v="10"/>
    <n v="4"/>
    <d v="2015-10-04T00:00:00"/>
    <n v="5.4"/>
    <x v="0"/>
  </r>
  <r>
    <n v="4741"/>
    <s v="Boombox Cafe"/>
    <n v="1"/>
    <s v="New Delhi"/>
    <s v="Khan Market"/>
    <n v="77.226100299999999"/>
    <n v="28.5999579"/>
    <s v="American, Italian, North Indian, Chinese, Lebanese"/>
    <s v="Indian Rupees(Rs.)"/>
    <x v="1"/>
    <x v="0"/>
    <s v="No"/>
    <s v="No"/>
    <n v="4"/>
    <n v="1428"/>
    <n v="2000"/>
    <n v="3.6"/>
    <n v="2013"/>
    <n v="3"/>
    <n v="2"/>
    <d v="2013-03-02T00:00:00"/>
    <n v="24"/>
    <x v="1"/>
  </r>
  <r>
    <n v="18368009"/>
    <s v="Maa Bhagwati Tiffins"/>
    <n v="1"/>
    <s v="Gurgaon"/>
    <s v="Sector 12"/>
    <n v="77.032473199999998"/>
    <n v="28.4636195"/>
    <s v="North Indian"/>
    <s v="Indian Rupees(Rs.)"/>
    <x v="0"/>
    <x v="0"/>
    <s v="No"/>
    <s v="No"/>
    <n v="1"/>
    <n v="4"/>
    <n v="200"/>
    <n v="3"/>
    <n v="2016"/>
    <n v="10"/>
    <n v="4"/>
    <d v="2016-10-04T00:00:00"/>
    <n v="2.4"/>
    <x v="0"/>
  </r>
  <r>
    <n v="305242"/>
    <s v="Spices &amp; Sauces"/>
    <n v="1"/>
    <s v="Gurgaon"/>
    <s v="Sector 12"/>
    <n v="77.032428199999998"/>
    <n v="28.4637496"/>
    <s v="North Indian, Continental"/>
    <s v="Indian Rupees(Rs.)"/>
    <x v="1"/>
    <x v="0"/>
    <s v="No"/>
    <s v="No"/>
    <n v="3"/>
    <n v="8"/>
    <n v="1500"/>
    <n v="3"/>
    <n v="2016"/>
    <n v="10"/>
    <n v="24"/>
    <d v="2016-10-24T00:00:00"/>
    <n v="18"/>
    <x v="1"/>
  </r>
  <r>
    <n v="18461280"/>
    <s v="Ganpati Rasoi"/>
    <n v="1"/>
    <s v="Gurgaon"/>
    <s v="Sector 14"/>
    <n v="0"/>
    <n v="0"/>
    <s v="North Indian"/>
    <s v="Indian Rupees(Rs.)"/>
    <x v="0"/>
    <x v="0"/>
    <s v="No"/>
    <s v="No"/>
    <n v="1"/>
    <n v="11"/>
    <n v="200"/>
    <n v="3.2"/>
    <n v="2012"/>
    <n v="10"/>
    <n v="1"/>
    <d v="2012-10-01T00:00:00"/>
    <n v="2.4"/>
    <x v="0"/>
  </r>
  <r>
    <n v="18449666"/>
    <s v="Rustic Flavours"/>
    <n v="1"/>
    <s v="Gurgaon"/>
    <s v="Sector 17"/>
    <n v="77.060538899999997"/>
    <n v="28.478336599999999"/>
    <s v="North Indian"/>
    <s v="Indian Rupees(Rs.)"/>
    <x v="0"/>
    <x v="0"/>
    <s v="No"/>
    <s v="No"/>
    <n v="2"/>
    <n v="2"/>
    <n v="550"/>
    <n v="1"/>
    <n v="2014"/>
    <n v="10"/>
    <n v="14"/>
    <d v="2014-10-14T00:00:00"/>
    <n v="6.6000000000000005"/>
    <x v="0"/>
  </r>
  <r>
    <n v="18414487"/>
    <s v="Kettle &amp; Kegs"/>
    <n v="1"/>
    <s v="Gurgaon"/>
    <s v="Sector 23"/>
    <n v="77.054069600000005"/>
    <n v="28.504234700000001"/>
    <s v="Tea"/>
    <s v="Indian Rupees(Rs.)"/>
    <x v="0"/>
    <x v="1"/>
    <s v="No"/>
    <s v="No"/>
    <n v="1"/>
    <n v="3"/>
    <n v="200"/>
    <n v="1"/>
    <n v="2013"/>
    <n v="10"/>
    <n v="15"/>
    <d v="2013-10-15T00:00:00"/>
    <n v="2.4"/>
    <x v="0"/>
  </r>
  <r>
    <n v="18241517"/>
    <s v="Boombox Brewstreet"/>
    <n v="1"/>
    <s v="Gurgaon"/>
    <s v="Sector 29"/>
    <n v="77.064226500000004"/>
    <n v="28.467934400000001"/>
    <s v="North Indian, Italian, Chinese, American"/>
    <s v="Indian Rupees(Rs.)"/>
    <x v="1"/>
    <x v="0"/>
    <s v="No"/>
    <s v="No"/>
    <n v="3"/>
    <n v="391"/>
    <n v="1600"/>
    <n v="4.4000000000000004"/>
    <n v="2010"/>
    <n v="10"/>
    <n v="26"/>
    <d v="2010-10-26T00:00:00"/>
    <n v="19.2"/>
    <x v="1"/>
  </r>
  <r>
    <n v="300066"/>
    <s v="Cake Castle"/>
    <n v="1"/>
    <s v="Gurgaon"/>
    <s v="Sector 31"/>
    <n v="77.0511154"/>
    <n v="28.453486999999999"/>
    <s v="Bakery, Fast Food"/>
    <s v="Indian Rupees(Rs.)"/>
    <x v="0"/>
    <x v="1"/>
    <s v="No"/>
    <s v="No"/>
    <n v="1"/>
    <n v="23"/>
    <n v="250"/>
    <n v="3.2"/>
    <n v="2014"/>
    <n v="10"/>
    <n v="6"/>
    <d v="2014-10-06T00:00:00"/>
    <n v="3"/>
    <x v="0"/>
  </r>
  <r>
    <n v="18360098"/>
    <s v="Goli Vada Pav No. 1"/>
    <n v="1"/>
    <s v="Gurgaon"/>
    <s v="Sector 31"/>
    <n v="77.051050399999994"/>
    <n v="28.453482600000001"/>
    <s v="Street Food"/>
    <s v="Indian Rupees(Rs.)"/>
    <x v="0"/>
    <x v="1"/>
    <s v="No"/>
    <s v="No"/>
    <n v="1"/>
    <n v="5"/>
    <n v="150"/>
    <n v="3.1"/>
    <n v="2012"/>
    <n v="10"/>
    <n v="22"/>
    <d v="2012-10-22T00:00:00"/>
    <n v="1.8"/>
    <x v="0"/>
  </r>
  <r>
    <n v="18292436"/>
    <s v="Kwality Wall's Swirl's"/>
    <n v="1"/>
    <s v="Gurgaon"/>
    <s v="Sector 39"/>
    <n v="77.055591899999996"/>
    <n v="28.443345300000001"/>
    <s v="Ice Cream"/>
    <s v="Indian Rupees(Rs.)"/>
    <x v="0"/>
    <x v="0"/>
    <s v="No"/>
    <s v="No"/>
    <n v="1"/>
    <n v="1"/>
    <n v="200"/>
    <n v="1"/>
    <n v="2014"/>
    <n v="10"/>
    <n v="10"/>
    <d v="2014-10-10T00:00:00"/>
    <n v="2.4"/>
    <x v="0"/>
  </r>
  <r>
    <n v="18161601"/>
    <s v="Raj Restaurant"/>
    <n v="1"/>
    <s v="Gurgaon"/>
    <s v="Sector 45"/>
    <n v="77.059369599999997"/>
    <n v="28.4342048"/>
    <s v="North Indian, Mughlai"/>
    <s v="Indian Rupees(Rs.)"/>
    <x v="0"/>
    <x v="0"/>
    <s v="No"/>
    <s v="No"/>
    <n v="2"/>
    <n v="11"/>
    <n v="700"/>
    <n v="3.1"/>
    <n v="2012"/>
    <n v="10"/>
    <n v="15"/>
    <d v="2012-10-15T00:00:00"/>
    <n v="8.4"/>
    <x v="0"/>
  </r>
  <r>
    <n v="306976"/>
    <s v="KB's Kulfi &amp; Icecream"/>
    <n v="1"/>
    <s v="Gurgaon"/>
    <s v="Sector 7"/>
    <n v="77.018414699999994"/>
    <n v="28.472671699999999"/>
    <s v="Ice Cream"/>
    <s v="Indian Rupees(Rs.)"/>
    <x v="0"/>
    <x v="1"/>
    <s v="No"/>
    <s v="No"/>
    <n v="1"/>
    <n v="11"/>
    <n v="200"/>
    <n v="2.8"/>
    <n v="2010"/>
    <n v="10"/>
    <n v="19"/>
    <d v="2010-10-19T00:00:00"/>
    <n v="2.4"/>
    <x v="0"/>
  </r>
  <r>
    <n v="310829"/>
    <s v="DCK- Dana Choga's Kitchen"/>
    <n v="1"/>
    <s v="Gurgaon"/>
    <s v="Sector 7"/>
    <n v="77.017033600000005"/>
    <n v="28.4677392"/>
    <s v="North Indian, Mughlai"/>
    <s v="Indian Rupees(Rs.)"/>
    <x v="0"/>
    <x v="1"/>
    <s v="No"/>
    <s v="No"/>
    <n v="2"/>
    <n v="148"/>
    <n v="800"/>
    <n v="3.5"/>
    <n v="2018"/>
    <n v="10"/>
    <n v="13"/>
    <d v="2018-10-13T00:00:00"/>
    <n v="9.6"/>
    <x v="0"/>
  </r>
  <r>
    <n v="9852"/>
    <s v="Kishu Di Hatti Sweets"/>
    <n v="1"/>
    <s v="Gurgaon"/>
    <s v="Sector 7"/>
    <n v="77.017524399999999"/>
    <n v="28.466367200000001"/>
    <s v="Mithai"/>
    <s v="Indian Rupees(Rs.)"/>
    <x v="0"/>
    <x v="0"/>
    <s v="No"/>
    <s v="No"/>
    <n v="1"/>
    <n v="20"/>
    <n v="150"/>
    <n v="3.6"/>
    <n v="2017"/>
    <n v="10"/>
    <n v="24"/>
    <d v="2017-10-24T00:00:00"/>
    <n v="1.8"/>
    <x v="0"/>
  </r>
  <r>
    <n v="358"/>
    <s v="Halki Aanch"/>
    <n v="1"/>
    <s v="Gurgaon"/>
    <s v="Shopping Mall, DLF Phase 1"/>
    <n v="77.099722299999996"/>
    <n v="28.4656305"/>
    <s v="North Indian, Chinese"/>
    <s v="Indian Rupees(Rs.)"/>
    <x v="0"/>
    <x v="1"/>
    <s v="No"/>
    <s v="No"/>
    <n v="2"/>
    <n v="64"/>
    <n v="700"/>
    <n v="3.3"/>
    <n v="2016"/>
    <n v="10"/>
    <n v="27"/>
    <d v="2016-10-27T00:00:00"/>
    <n v="8.4"/>
    <x v="0"/>
  </r>
  <r>
    <n v="301383"/>
    <s v="Needs Gourmet"/>
    <n v="1"/>
    <s v="Gurgaon"/>
    <s v="Sohna Road"/>
    <n v="77.045157500000002"/>
    <n v="28.4025286"/>
    <s v="North Indian, Chinese, Italian"/>
    <s v="Indian Rupees(Rs.)"/>
    <x v="1"/>
    <x v="0"/>
    <s v="No"/>
    <s v="No"/>
    <n v="2"/>
    <n v="57"/>
    <n v="750"/>
    <n v="3.1"/>
    <n v="2010"/>
    <n v="10"/>
    <n v="4"/>
    <d v="2010-10-04T00:00:00"/>
    <n v="9"/>
    <x v="0"/>
  </r>
  <r>
    <n v="303003"/>
    <s v="The Golden Dragon"/>
    <n v="1"/>
    <s v="Gurgaon"/>
    <s v="Sohna Road"/>
    <n v="77.040659700000006"/>
    <n v="28.420119499999998"/>
    <s v="Chinese, Seafood, Japanese"/>
    <s v="Indian Rupees(Rs.)"/>
    <x v="1"/>
    <x v="1"/>
    <s v="No"/>
    <s v="No"/>
    <n v="3"/>
    <n v="83"/>
    <n v="1500"/>
    <n v="2.6"/>
    <n v="2011"/>
    <n v="10"/>
    <n v="6"/>
    <d v="2011-10-06T00:00:00"/>
    <n v="18"/>
    <x v="1"/>
  </r>
  <r>
    <n v="18415385"/>
    <s v="Flying Tuk Tuk"/>
    <n v="1"/>
    <s v="Gurgaon"/>
    <s v="Sohna Road"/>
    <n v="77.041379399999997"/>
    <n v="28.406917700000001"/>
    <s v="Asian"/>
    <s v="Indian Rupees(Rs.)"/>
    <x v="1"/>
    <x v="0"/>
    <s v="No"/>
    <s v="No"/>
    <n v="3"/>
    <n v="28"/>
    <n v="1100"/>
    <n v="3.9"/>
    <n v="2013"/>
    <n v="10"/>
    <n v="28"/>
    <d v="2013-10-28T00:00:00"/>
    <n v="13.200000000000001"/>
    <x v="1"/>
  </r>
  <r>
    <n v="304564"/>
    <s v="Shyam Sweets"/>
    <n v="1"/>
    <s v="Gurgaon"/>
    <s v="South City 2"/>
    <n v="77.088930419999997"/>
    <n v="28.4316636"/>
    <s v="Street Food, Mithai"/>
    <s v="Indian Rupees(Rs.)"/>
    <x v="0"/>
    <x v="0"/>
    <s v="No"/>
    <s v="No"/>
    <n v="1"/>
    <n v="9"/>
    <n v="100"/>
    <n v="2.8"/>
    <n v="2018"/>
    <n v="10"/>
    <n v="4"/>
    <d v="2018-10-04T00:00:00"/>
    <n v="1.2"/>
    <x v="0"/>
  </r>
  <r>
    <n v="1216"/>
    <s v="Oriental Fusion"/>
    <n v="1"/>
    <s v="Gurgaon"/>
    <s v="Supermart 1, DLF Phase 4"/>
    <n v="77.087249099999994"/>
    <n v="28.462527699999999"/>
    <s v="Chinese, Thai, Malaysian, Indonesian"/>
    <s v="Indian Rupees(Rs.)"/>
    <x v="1"/>
    <x v="1"/>
    <s v="No"/>
    <s v="No"/>
    <n v="2"/>
    <n v="199"/>
    <n v="650"/>
    <n v="3.3"/>
    <n v="2014"/>
    <n v="10"/>
    <n v="26"/>
    <d v="2014-10-26T00:00:00"/>
    <n v="7.8"/>
    <x v="0"/>
  </r>
  <r>
    <n v="18391189"/>
    <s v="Lovecrumbs Bakery"/>
    <n v="1"/>
    <s v="Gurgaon"/>
    <s v="Sushant Lok"/>
    <n v="77.078436300000007"/>
    <n v="28.4660738"/>
    <s v="Bakery"/>
    <s v="Indian Rupees(Rs.)"/>
    <x v="0"/>
    <x v="0"/>
    <s v="No"/>
    <s v="No"/>
    <n v="3"/>
    <n v="16"/>
    <n v="1000"/>
    <n v="3.4"/>
    <n v="2018"/>
    <n v="10"/>
    <n v="6"/>
    <d v="2018-10-06T00:00:00"/>
    <n v="12"/>
    <x v="1"/>
  </r>
  <r>
    <n v="18363405"/>
    <s v="Jarfull"/>
    <n v="1"/>
    <s v="Gurgaon"/>
    <s v="Sushant Lok"/>
    <n v="77.079155700000001"/>
    <n v="28.4605845"/>
    <s v="South Indian, Desserts, Beverages"/>
    <s v="Indian Rupees(Rs.)"/>
    <x v="0"/>
    <x v="1"/>
    <s v="No"/>
    <s v="No"/>
    <n v="1"/>
    <n v="25"/>
    <n v="200"/>
    <n v="3.7"/>
    <n v="2012"/>
    <n v="10"/>
    <n v="5"/>
    <d v="2012-10-05T00:00:00"/>
    <n v="2.4"/>
    <x v="0"/>
  </r>
  <r>
    <n v="18420454"/>
    <s v="Me Kong Bowl"/>
    <n v="1"/>
    <s v="Gurgaon"/>
    <s v="Sushant Shopping Arcade, Sushant Lok, Gurgaon"/>
    <n v="77.079695299999997"/>
    <n v="28.460726000000001"/>
    <s v="Asian"/>
    <s v="Indian Rupees(Rs.)"/>
    <x v="0"/>
    <x v="1"/>
    <s v="No"/>
    <s v="No"/>
    <n v="2"/>
    <n v="27"/>
    <n v="700"/>
    <n v="4"/>
    <n v="2018"/>
    <n v="10"/>
    <n v="3"/>
    <d v="2018-10-03T00:00:00"/>
    <n v="8.4"/>
    <x v="0"/>
  </r>
  <r>
    <n v="313299"/>
    <s v="Perch Wine &amp; Coffee Bar"/>
    <n v="1"/>
    <s v="New Delhi"/>
    <s v="Khan Market"/>
    <n v="77.226190099999997"/>
    <n v="28.599876800000001"/>
    <s v="Cafe, European"/>
    <s v="Indian Rupees(Rs.)"/>
    <x v="0"/>
    <x v="0"/>
    <s v="No"/>
    <s v="No"/>
    <n v="4"/>
    <n v="551"/>
    <n v="2000"/>
    <n v="4.2"/>
    <n v="2014"/>
    <n v="3"/>
    <n v="19"/>
    <d v="2014-03-19T00:00:00"/>
    <n v="24"/>
    <x v="1"/>
  </r>
  <r>
    <n v="309377"/>
    <s v="Qureshi's Kabab Corner"/>
    <n v="1"/>
    <s v="Gurgaon"/>
    <s v="The Sapphire Mall, Sohna Road"/>
    <n v="77.048260999999997"/>
    <n v="28.412019000000001"/>
    <s v="North Indian, Mughlai"/>
    <s v="Indian Rupees(Rs.)"/>
    <x v="0"/>
    <x v="0"/>
    <s v="No"/>
    <s v="No"/>
    <n v="2"/>
    <n v="96"/>
    <n v="650"/>
    <n v="3.3"/>
    <n v="2017"/>
    <n v="10"/>
    <n v="15"/>
    <d v="2017-10-15T00:00:00"/>
    <n v="7.8"/>
    <x v="0"/>
  </r>
  <r>
    <n v="3943"/>
    <s v="Henri's Bar - Le Meridien"/>
    <n v="1"/>
    <s v="New Delhi"/>
    <s v="Le Meridien, Janpath"/>
    <n v="77.218555199999997"/>
    <n v="28.618773600000001"/>
    <s v="Finger Food"/>
    <s v="Indian Rupees(Rs.)"/>
    <x v="0"/>
    <x v="0"/>
    <s v="No"/>
    <s v="No"/>
    <n v="4"/>
    <n v="20"/>
    <n v="2000"/>
    <n v="3.3"/>
    <n v="2012"/>
    <n v="3"/>
    <n v="23"/>
    <d v="2012-03-23T00:00:00"/>
    <n v="24"/>
    <x v="1"/>
  </r>
  <r>
    <n v="18374686"/>
    <s v="Riders Hub"/>
    <n v="1"/>
    <s v="Gurgaon"/>
    <s v="Udyog Vihar"/>
    <n v="77.087968500000002"/>
    <n v="28.499172399999999"/>
    <s v="Chinese, Continental, North Indian"/>
    <s v="Indian Rupees(Rs.)"/>
    <x v="1"/>
    <x v="0"/>
    <s v="No"/>
    <s v="No"/>
    <n v="2"/>
    <n v="11"/>
    <n v="800"/>
    <n v="3.1"/>
    <n v="2010"/>
    <n v="10"/>
    <n v="18"/>
    <d v="2010-10-18T00:00:00"/>
    <n v="9.6"/>
    <x v="0"/>
  </r>
  <r>
    <n v="18175242"/>
    <s v="XLNC Bakers"/>
    <n v="1"/>
    <s v="Gurgaon"/>
    <s v="Udyog Vihar"/>
    <n v="77.080100000000002"/>
    <n v="28.5140563"/>
    <s v="Bakery"/>
    <s v="Indian Rupees(Rs.)"/>
    <x v="0"/>
    <x v="0"/>
    <s v="No"/>
    <s v="No"/>
    <n v="1"/>
    <n v="4"/>
    <n v="150"/>
    <n v="2.9"/>
    <n v="2018"/>
    <n v="10"/>
    <n v="7"/>
    <d v="2018-10-07T00:00:00"/>
    <n v="1.8"/>
    <x v="0"/>
  </r>
  <r>
    <n v="302239"/>
    <s v="Pizzoccheri"/>
    <n v="1"/>
    <s v="Gurgaon"/>
    <s v="Unitech Infospace, Sector 21, Gurgaon"/>
    <n v="77.071357930000005"/>
    <n v="28.509547640000001"/>
    <s v="Fast Food, Pizza"/>
    <s v="Indian Rupees(Rs.)"/>
    <x v="1"/>
    <x v="0"/>
    <s v="No"/>
    <s v="No"/>
    <n v="2"/>
    <n v="76"/>
    <n v="800"/>
    <n v="3.6"/>
    <n v="2017"/>
    <n v="10"/>
    <n v="23"/>
    <d v="2017-10-23T00:00:00"/>
    <n v="9.6"/>
    <x v="0"/>
  </r>
  <r>
    <n v="18391141"/>
    <s v="Burger Joint"/>
    <n v="1"/>
    <s v="Gurgaon"/>
    <s v="Sector 31"/>
    <n v="77.056603300000006"/>
    <n v="28.449377800000001"/>
    <s v="Fast Food"/>
    <s v="Indian Rupees(Rs.)"/>
    <x v="0"/>
    <x v="0"/>
    <s v="No"/>
    <s v="No"/>
    <n v="1"/>
    <n v="1"/>
    <n v="300"/>
    <n v="1"/>
    <n v="2012"/>
    <n v="9"/>
    <n v="11"/>
    <d v="2012-09-11T00:00:00"/>
    <n v="3.6"/>
    <x v="0"/>
  </r>
  <r>
    <n v="18423797"/>
    <s v="Ghar Ki Handi"/>
    <n v="1"/>
    <s v="Gurgaon"/>
    <s v="Sector 56"/>
    <n v="0"/>
    <n v="0"/>
    <s v="North Indian"/>
    <s v="Indian Rupees(Rs.)"/>
    <x v="0"/>
    <x v="0"/>
    <s v="No"/>
    <s v="No"/>
    <n v="1"/>
    <n v="6"/>
    <n v="300"/>
    <n v="3"/>
    <n v="2010"/>
    <n v="9"/>
    <n v="19"/>
    <d v="2010-09-19T00:00:00"/>
    <n v="3.6"/>
    <x v="0"/>
  </r>
  <r>
    <n v="6897"/>
    <s v="Burger Xpress"/>
    <n v="1"/>
    <s v="Gurgaon"/>
    <s v="Sector 7"/>
    <n v="77.017531000000005"/>
    <n v="28.4672588"/>
    <s v="Fast Food"/>
    <s v="Indian Rupees(Rs.)"/>
    <x v="0"/>
    <x v="0"/>
    <s v="No"/>
    <s v="No"/>
    <n v="1"/>
    <n v="94"/>
    <n v="300"/>
    <n v="3.4"/>
    <n v="2018"/>
    <n v="9"/>
    <n v="11"/>
    <d v="2018-09-11T00:00:00"/>
    <n v="3.6"/>
    <x v="0"/>
  </r>
  <r>
    <n v="18241498"/>
    <s v="First Eat"/>
    <n v="1"/>
    <s v="Gurgaon"/>
    <s v="DLF Phase 3"/>
    <n v="77.094172999999998"/>
    <n v="28.4904461"/>
    <s v="Healthy Food, North Indian, Continental"/>
    <s v="Indian Rupees(Rs.)"/>
    <x v="0"/>
    <x v="0"/>
    <s v="No"/>
    <s v="No"/>
    <n v="1"/>
    <n v="162"/>
    <n v="300"/>
    <n v="4"/>
    <n v="2013"/>
    <n v="8"/>
    <n v="13"/>
    <d v="2013-08-13T00:00:00"/>
    <n v="3.6"/>
    <x v="0"/>
  </r>
  <r>
    <n v="309341"/>
    <s v="Radha Swami Shudh Vaishno Dhaba"/>
    <n v="1"/>
    <s v="Gurgaon"/>
    <s v="Palam Vihar"/>
    <n v="77.019606199999998"/>
    <n v="28.4877231"/>
    <s v="North Indian"/>
    <s v="Indian Rupees(Rs.)"/>
    <x v="0"/>
    <x v="0"/>
    <s v="No"/>
    <s v="No"/>
    <n v="1"/>
    <n v="2"/>
    <n v="300"/>
    <n v="1"/>
    <n v="2011"/>
    <n v="8"/>
    <n v="24"/>
    <d v="2011-08-24T00:00:00"/>
    <n v="3.6"/>
    <x v="0"/>
  </r>
  <r>
    <n v="18133490"/>
    <s v="Cake Factory"/>
    <n v="1"/>
    <s v="Gurgaon"/>
    <s v="Sector 14"/>
    <n v="77.020402500000003"/>
    <n v="28.470351699999998"/>
    <s v="Bakery, Desserts"/>
    <s v="Indian Rupees(Rs.)"/>
    <x v="0"/>
    <x v="1"/>
    <s v="No"/>
    <s v="No"/>
    <n v="1"/>
    <n v="36"/>
    <n v="300"/>
    <n v="3.3"/>
    <n v="2017"/>
    <n v="8"/>
    <n v="5"/>
    <d v="2017-08-05T00:00:00"/>
    <n v="3.6"/>
    <x v="0"/>
  </r>
  <r>
    <n v="17953920"/>
    <s v="Royal Mart"/>
    <n v="1"/>
    <s v="Gurgaon"/>
    <s v="Sector 15"/>
    <n v="77.039095399999994"/>
    <n v="28.454409600000002"/>
    <s v="Bakery, Fast Food"/>
    <s v="Indian Rupees(Rs.)"/>
    <x v="0"/>
    <x v="0"/>
    <s v="No"/>
    <s v="No"/>
    <n v="1"/>
    <n v="4"/>
    <n v="300"/>
    <n v="2.9"/>
    <n v="2013"/>
    <n v="8"/>
    <n v="1"/>
    <d v="2013-08-01T00:00:00"/>
    <n v="3.6"/>
    <x v="0"/>
  </r>
  <r>
    <n v="18285721"/>
    <s v="Burger Point"/>
    <n v="1"/>
    <s v="Gurgaon"/>
    <s v="Sector 31"/>
    <n v="77.050907899999999"/>
    <n v="28.4529876"/>
    <s v="Burger, Fast Food"/>
    <s v="Indian Rupees(Rs.)"/>
    <x v="0"/>
    <x v="0"/>
    <s v="No"/>
    <s v="No"/>
    <n v="1"/>
    <n v="7"/>
    <n v="300"/>
    <n v="2.7"/>
    <n v="2011"/>
    <n v="8"/>
    <n v="15"/>
    <d v="2011-08-15T00:00:00"/>
    <n v="3.6"/>
    <x v="0"/>
  </r>
  <r>
    <n v="18472639"/>
    <s v="Blossoms 4 U"/>
    <n v="1"/>
    <s v="Gurgaon"/>
    <s v="Sector 56"/>
    <n v="77.110596000000001"/>
    <n v="28.424109000000001"/>
    <s v="Bakery, Desserts"/>
    <s v="Indian Rupees(Rs.)"/>
    <x v="0"/>
    <x v="1"/>
    <s v="No"/>
    <s v="No"/>
    <n v="1"/>
    <n v="6"/>
    <n v="300"/>
    <n v="3"/>
    <n v="2018"/>
    <n v="8"/>
    <n v="24"/>
    <d v="2018-08-24T00:00:00"/>
    <n v="3.6"/>
    <x v="0"/>
  </r>
  <r>
    <n v="4215"/>
    <s v="Truffles"/>
    <n v="1"/>
    <s v="Gurgaon"/>
    <s v="Sushant Shopping Arcade, Sushant Lok, Gurgaon"/>
    <n v="77.079065799999995"/>
    <n v="28.460665500000001"/>
    <s v="Bakery"/>
    <s v="Indian Rupees(Rs.)"/>
    <x v="0"/>
    <x v="1"/>
    <s v="No"/>
    <s v="No"/>
    <n v="1"/>
    <n v="15"/>
    <n v="300"/>
    <n v="3.2"/>
    <n v="2016"/>
    <n v="8"/>
    <n v="20"/>
    <d v="2016-08-20T00:00:00"/>
    <n v="3.6"/>
    <x v="0"/>
  </r>
  <r>
    <n v="18237348"/>
    <s v="Dosa Republic"/>
    <n v="1"/>
    <s v="Gurgaon"/>
    <s v="Unitech Infospace, Sector 21, Gurgaon"/>
    <n v="77.0714665"/>
    <n v="28.509640300000001"/>
    <s v="South Indian"/>
    <s v="Indian Rupees(Rs.)"/>
    <x v="0"/>
    <x v="0"/>
    <s v="No"/>
    <s v="No"/>
    <n v="1"/>
    <n v="1"/>
    <n v="300"/>
    <n v="1"/>
    <n v="2017"/>
    <n v="8"/>
    <n v="20"/>
    <d v="2017-08-20T00:00:00"/>
    <n v="3.6"/>
    <x v="0"/>
  </r>
  <r>
    <n v="18391156"/>
    <s v="Sibang Bakery"/>
    <n v="1"/>
    <s v="Gurgaon"/>
    <s v="DLF Mega Mall, DLF Phase 1"/>
    <n v="77.093366119999999"/>
    <n v="28.47581065"/>
    <s v="Bakery, Desserts, Fast Food"/>
    <s v="Indian Rupees(Rs.)"/>
    <x v="0"/>
    <x v="0"/>
    <s v="No"/>
    <s v="No"/>
    <n v="1"/>
    <n v="13"/>
    <n v="300"/>
    <n v="3.3"/>
    <n v="2012"/>
    <n v="7"/>
    <n v="13"/>
    <d v="2012-07-13T00:00:00"/>
    <n v="3.6"/>
    <x v="0"/>
  </r>
  <r>
    <n v="4171"/>
    <s v="Burger Hut"/>
    <n v="1"/>
    <s v="Gurgaon"/>
    <s v="DLF Phase 3"/>
    <n v="77.094262999999998"/>
    <n v="28.492337299999999"/>
    <s v="Burger, Fast Food, Chinese"/>
    <s v="Indian Rupees(Rs.)"/>
    <x v="0"/>
    <x v="1"/>
    <s v="No"/>
    <s v="No"/>
    <n v="1"/>
    <n v="319"/>
    <n v="300"/>
    <n v="3.6"/>
    <n v="2018"/>
    <n v="7"/>
    <n v="11"/>
    <d v="2018-07-11T00:00:00"/>
    <n v="3.6"/>
    <x v="0"/>
  </r>
  <r>
    <n v="18334445"/>
    <s v="Burger Planet"/>
    <n v="1"/>
    <s v="Gurgaon"/>
    <s v="MG Road"/>
    <n v="77.085001000000005"/>
    <n v="28.477104199999999"/>
    <s v="North Indian, Chinese, Fast Food"/>
    <s v="Indian Rupees(Rs.)"/>
    <x v="0"/>
    <x v="1"/>
    <s v="No"/>
    <s v="No"/>
    <n v="1"/>
    <n v="21"/>
    <n v="300"/>
    <n v="3.2"/>
    <n v="2013"/>
    <n v="7"/>
    <n v="12"/>
    <d v="2013-07-12T00:00:00"/>
    <n v="3.6"/>
    <x v="0"/>
  </r>
  <r>
    <n v="18485789"/>
    <s v="Burger Xpress"/>
    <n v="1"/>
    <s v="Gurgaon"/>
    <s v="Sector 22"/>
    <n v="0"/>
    <n v="0"/>
    <s v="Fast Food"/>
    <s v="Indian Rupees(Rs.)"/>
    <x v="0"/>
    <x v="0"/>
    <s v="No"/>
    <s v="No"/>
    <n v="1"/>
    <n v="2"/>
    <n v="300"/>
    <n v="1"/>
    <n v="2015"/>
    <n v="7"/>
    <n v="22"/>
    <d v="2015-07-22T00:00:00"/>
    <n v="3.6"/>
    <x v="0"/>
  </r>
  <r>
    <n v="18265424"/>
    <s v="Giani"/>
    <n v="1"/>
    <s v="Gurgaon"/>
    <s v="Sector 56"/>
    <n v="77.100036799999998"/>
    <n v="28.4255681"/>
    <s v="Ice Cream, Desserts"/>
    <s v="Indian Rupees(Rs.)"/>
    <x v="0"/>
    <x v="0"/>
    <s v="No"/>
    <s v="No"/>
    <n v="1"/>
    <n v="7"/>
    <n v="300"/>
    <n v="3.2"/>
    <n v="2013"/>
    <n v="7"/>
    <n v="23"/>
    <d v="2013-07-23T00:00:00"/>
    <n v="3.6"/>
    <x v="0"/>
  </r>
  <r>
    <n v="5935"/>
    <s v="Nukkadwala"/>
    <n v="1"/>
    <s v="Gurgaon"/>
    <s v="Sector 56"/>
    <n v="77.152957599999993"/>
    <n v="28.431933699999998"/>
    <s v="Fast Food, Street Food"/>
    <s v="Indian Rupees(Rs.)"/>
    <x v="0"/>
    <x v="0"/>
    <s v="No"/>
    <s v="No"/>
    <n v="1"/>
    <n v="3"/>
    <n v="300"/>
    <n v="1"/>
    <n v="2018"/>
    <n v="7"/>
    <n v="2"/>
    <d v="2018-07-02T00:00:00"/>
    <n v="3.6"/>
    <x v="0"/>
  </r>
  <r>
    <n v="18138446"/>
    <s v="Burger Point"/>
    <n v="1"/>
    <s v="Gurgaon"/>
    <s v="DLF Phase 5"/>
    <n v="77.0978116"/>
    <n v="28.449529500000001"/>
    <s v="Burger, Fast Food"/>
    <s v="Indian Rupees(Rs.)"/>
    <x v="0"/>
    <x v="1"/>
    <s v="No"/>
    <s v="No"/>
    <n v="1"/>
    <n v="39"/>
    <n v="300"/>
    <n v="3.6"/>
    <n v="2016"/>
    <n v="6"/>
    <n v="1"/>
    <d v="2016-06-01T00:00:00"/>
    <n v="3.6"/>
    <x v="0"/>
  </r>
  <r>
    <n v="18252419"/>
    <s v="Burger Xpress"/>
    <n v="1"/>
    <s v="Gurgaon"/>
    <s v="Sector 14"/>
    <n v="77.047610500000005"/>
    <n v="28.474520699999999"/>
    <s v="Fast Food"/>
    <s v="Indian Rupees(Rs.)"/>
    <x v="0"/>
    <x v="0"/>
    <s v="No"/>
    <s v="No"/>
    <n v="1"/>
    <n v="20"/>
    <n v="300"/>
    <n v="3.1"/>
    <n v="2014"/>
    <n v="6"/>
    <n v="28"/>
    <d v="2014-06-28T00:00:00"/>
    <n v="3.6"/>
    <x v="0"/>
  </r>
  <r>
    <n v="853"/>
    <s v="Madras Cafe"/>
    <n v="1"/>
    <s v="Gurgaon"/>
    <s v="Sector 14"/>
    <n v="77.0456073"/>
    <n v="28.476628999999999"/>
    <s v="South Indian, North Indian, Chinese, Fast Food"/>
    <s v="Indian Rupees(Rs.)"/>
    <x v="0"/>
    <x v="0"/>
    <s v="No"/>
    <s v="No"/>
    <n v="1"/>
    <n v="69"/>
    <n v="300"/>
    <n v="3.3"/>
    <n v="2016"/>
    <n v="6"/>
    <n v="11"/>
    <d v="2016-06-11T00:00:00"/>
    <n v="3.6"/>
    <x v="0"/>
  </r>
  <r>
    <n v="18489522"/>
    <s v="Full Dabba"/>
    <n v="1"/>
    <s v="Gurgaon"/>
    <s v="Sector 17"/>
    <n v="77.063358500000007"/>
    <n v="28.497850100000001"/>
    <s v="North Indian, South Indian"/>
    <s v="Indian Rupees(Rs.)"/>
    <x v="0"/>
    <x v="0"/>
    <s v="No"/>
    <s v="No"/>
    <n v="1"/>
    <n v="1"/>
    <n v="300"/>
    <n v="1"/>
    <n v="2013"/>
    <n v="6"/>
    <n v="1"/>
    <d v="2013-06-01T00:00:00"/>
    <n v="3.6"/>
    <x v="0"/>
  </r>
  <r>
    <n v="304700"/>
    <s v="Bal Ji Rasoi"/>
    <n v="1"/>
    <s v="Gurgaon"/>
    <s v="Old Railway Road"/>
    <n v="77.017902599999999"/>
    <n v="28.460487000000001"/>
    <s v="North Indian"/>
    <s v="Indian Rupees(Rs.)"/>
    <x v="0"/>
    <x v="0"/>
    <s v="No"/>
    <s v="No"/>
    <n v="1"/>
    <n v="3"/>
    <n v="300"/>
    <n v="1"/>
    <n v="2011"/>
    <n v="5"/>
    <n v="20"/>
    <d v="2011-05-20T00:00:00"/>
    <n v="3.6"/>
    <x v="0"/>
  </r>
  <r>
    <n v="6896"/>
    <s v="Sna-X Point"/>
    <n v="1"/>
    <s v="Gurgaon"/>
    <s v="Sector 31"/>
    <n v="77.056940400000002"/>
    <n v="28.4490081"/>
    <s v="Fast Food, Chinese"/>
    <s v="Indian Rupees(Rs.)"/>
    <x v="0"/>
    <x v="0"/>
    <s v="No"/>
    <s v="No"/>
    <n v="1"/>
    <n v="39"/>
    <n v="300"/>
    <n v="3.2"/>
    <n v="2011"/>
    <n v="5"/>
    <n v="11"/>
    <d v="2011-05-11T00:00:00"/>
    <n v="3.6"/>
    <x v="0"/>
  </r>
  <r>
    <n v="18235155"/>
    <s v="Burger Point"/>
    <n v="1"/>
    <s v="Gurgaon"/>
    <s v="DLF Galleria, DLF Phase 4"/>
    <n v="77.082303199999998"/>
    <n v="28.4672524"/>
    <s v="Burger, Fast Food"/>
    <s v="Indian Rupees(Rs.)"/>
    <x v="0"/>
    <x v="1"/>
    <s v="No"/>
    <s v="No"/>
    <n v="1"/>
    <n v="74"/>
    <n v="300"/>
    <n v="3.8"/>
    <n v="2016"/>
    <n v="4"/>
    <n v="4"/>
    <d v="2016-04-04T00:00:00"/>
    <n v="3.6"/>
    <x v="0"/>
  </r>
  <r>
    <n v="18383489"/>
    <s v="Chennai Express"/>
    <n v="1"/>
    <s v="Gurgaon"/>
    <s v="DLF Phase 3"/>
    <n v="77.0939932"/>
    <n v="28.4931181"/>
    <s v="South Indian, North Indian"/>
    <s v="Indian Rupees(Rs.)"/>
    <x v="0"/>
    <x v="0"/>
    <s v="No"/>
    <s v="No"/>
    <n v="1"/>
    <n v="15"/>
    <n v="300"/>
    <n v="3.2"/>
    <n v="2017"/>
    <n v="4"/>
    <n v="22"/>
    <d v="2017-04-22T00:00:00"/>
    <n v="3.6"/>
    <x v="0"/>
  </r>
  <r>
    <n v="18280305"/>
    <s v="Fomads"/>
    <n v="1"/>
    <s v="Gurgaon"/>
    <s v="DLF Phase 3"/>
    <n v="77.094352499999999"/>
    <n v="28.492272499999999"/>
    <s v="North Indian, Chinese"/>
    <s v="Indian Rupees(Rs.)"/>
    <x v="0"/>
    <x v="0"/>
    <s v="No"/>
    <s v="No"/>
    <n v="1"/>
    <n v="26"/>
    <n v="300"/>
    <n v="3.6"/>
    <n v="2016"/>
    <n v="4"/>
    <n v="12"/>
    <d v="2016-04-12T00:00:00"/>
    <n v="3.6"/>
    <x v="0"/>
  </r>
  <r>
    <n v="18306548"/>
    <s v="Nukkadwala"/>
    <n v="1"/>
    <s v="Gurgaon"/>
    <s v="JMD Megapolis Mall, Sohna Road"/>
    <n v="77.038186999999994"/>
    <n v="28.419985"/>
    <s v="Fast Food, Street Food"/>
    <s v="Indian Rupees(Rs.)"/>
    <x v="0"/>
    <x v="1"/>
    <s v="No"/>
    <s v="No"/>
    <n v="1"/>
    <n v="41"/>
    <n v="300"/>
    <n v="3.4"/>
    <n v="2011"/>
    <n v="4"/>
    <n v="6"/>
    <d v="2011-04-06T00:00:00"/>
    <n v="3.6"/>
    <x v="0"/>
  </r>
  <r>
    <n v="313408"/>
    <s v="Cherry Crossing Foods"/>
    <n v="1"/>
    <s v="Gurgaon"/>
    <s v="Sector 45"/>
    <n v="0"/>
    <n v="0"/>
    <s v="North Indian"/>
    <s v="Indian Rupees(Rs.)"/>
    <x v="0"/>
    <x v="0"/>
    <s v="No"/>
    <s v="No"/>
    <n v="1"/>
    <n v="3"/>
    <n v="300"/>
    <n v="1"/>
    <n v="2012"/>
    <n v="4"/>
    <n v="15"/>
    <d v="2012-04-15T00:00:00"/>
    <n v="3.6"/>
    <x v="0"/>
  </r>
  <r>
    <n v="18420450"/>
    <s v="Juste Miam"/>
    <n v="1"/>
    <s v="Gurgaon"/>
    <s v="Supermart 1, DLF Phase 4"/>
    <n v="77.086979400000004"/>
    <n v="28.462681100000001"/>
    <s v="Bakery, Desserts, Fast Food"/>
    <s v="Indian Rupees(Rs.)"/>
    <x v="0"/>
    <x v="1"/>
    <s v="No"/>
    <s v="No"/>
    <n v="1"/>
    <n v="94"/>
    <n v="300"/>
    <n v="3.9"/>
    <n v="2013"/>
    <n v="4"/>
    <n v="24"/>
    <d v="2013-04-24T00:00:00"/>
    <n v="3.6"/>
    <x v="0"/>
  </r>
  <r>
    <n v="312555"/>
    <s v="WoW - Vada Pav &amp; More"/>
    <n v="1"/>
    <s v="Gurgaon"/>
    <s v="Sushant Shopping Arcade, Sushant Lok, Gurgaon"/>
    <n v="77.0789039"/>
    <n v="28.460551599999999"/>
    <s v="Street Food, Fast Food"/>
    <s v="Indian Rupees(Rs.)"/>
    <x v="0"/>
    <x v="1"/>
    <s v="No"/>
    <s v="No"/>
    <n v="1"/>
    <n v="41"/>
    <n v="300"/>
    <n v="2.2000000000000002"/>
    <n v="2010"/>
    <n v="4"/>
    <n v="3"/>
    <d v="2010-04-03T00:00:00"/>
    <n v="3.6"/>
    <x v="0"/>
  </r>
  <r>
    <n v="18492107"/>
    <s v="Foodies Nation"/>
    <n v="1"/>
    <s v="Gurgaon"/>
    <s v="DLF Phase 3"/>
    <n v="0"/>
    <n v="0"/>
    <s v="Chinese, North Indian"/>
    <s v="Indian Rupees(Rs.)"/>
    <x v="0"/>
    <x v="0"/>
    <s v="No"/>
    <s v="No"/>
    <n v="1"/>
    <n v="19"/>
    <n v="300"/>
    <n v="3.4"/>
    <n v="2014"/>
    <n v="3"/>
    <n v="16"/>
    <d v="2014-03-16T00:00:00"/>
    <n v="3.6"/>
    <x v="0"/>
  </r>
  <r>
    <n v="18237324"/>
    <s v="Mom's Kitchen"/>
    <n v="1"/>
    <s v="Gurgaon"/>
    <s v="DLF Phase 3"/>
    <n v="77.093813400000002"/>
    <n v="28.493728300000001"/>
    <s v="North Indian"/>
    <s v="Indian Rupees(Rs.)"/>
    <x v="0"/>
    <x v="1"/>
    <s v="No"/>
    <s v="No"/>
    <n v="1"/>
    <n v="27"/>
    <n v="300"/>
    <n v="3.5"/>
    <n v="2011"/>
    <n v="3"/>
    <n v="9"/>
    <d v="2011-03-09T00:00:00"/>
    <n v="3.6"/>
    <x v="0"/>
  </r>
  <r>
    <n v="2620"/>
    <s v="Madurai Meenakshi Bhawan"/>
    <n v="1"/>
    <s v="Gurgaon"/>
    <s v="Sector 14"/>
    <n v="77.047350699999996"/>
    <n v="28.474091099999999"/>
    <s v="South Indian, North Indian"/>
    <s v="Indian Rupees(Rs.)"/>
    <x v="0"/>
    <x v="0"/>
    <s v="No"/>
    <s v="No"/>
    <n v="1"/>
    <n v="25"/>
    <n v="300"/>
    <n v="3.4"/>
    <n v="2015"/>
    <n v="3"/>
    <n v="1"/>
    <d v="2015-03-01T00:00:00"/>
    <n v="3.6"/>
    <x v="0"/>
  </r>
  <r>
    <n v="311534"/>
    <s v="Great Desserts Company"/>
    <n v="1"/>
    <s v="Gurgaon"/>
    <s v="Sector 56"/>
    <n v="77.098252599999995"/>
    <n v="28.427312400000002"/>
    <s v="Bakery, Desserts"/>
    <s v="Indian Rupees(Rs.)"/>
    <x v="0"/>
    <x v="0"/>
    <s v="No"/>
    <s v="No"/>
    <n v="1"/>
    <n v="14"/>
    <n v="300"/>
    <n v="3.3"/>
    <n v="2018"/>
    <n v="3"/>
    <n v="1"/>
    <d v="2018-03-01T00:00:00"/>
    <n v="3.6"/>
    <x v="0"/>
  </r>
  <r>
    <n v="310500"/>
    <s v="Rao's Meeting Point"/>
    <n v="1"/>
    <s v="Gurgaon"/>
    <s v="Sohna Road"/>
    <n v="77.042691000000005"/>
    <n v="28.411864300000001"/>
    <s v="South Indian, North Indian, Chinese"/>
    <s v="Indian Rupees(Rs.)"/>
    <x v="0"/>
    <x v="0"/>
    <s v="No"/>
    <s v="No"/>
    <n v="1"/>
    <n v="54"/>
    <n v="300"/>
    <n v="3.4"/>
    <n v="2010"/>
    <n v="3"/>
    <n v="19"/>
    <d v="2010-03-19T00:00:00"/>
    <n v="3.6"/>
    <x v="0"/>
  </r>
  <r>
    <n v="18354631"/>
    <s v="Cafí© Burger BC"/>
    <n v="1"/>
    <s v="Gurgaon"/>
    <s v="Sushant Lok"/>
    <n v="77.079425499999999"/>
    <n v="28.450479099999999"/>
    <s v="Fast Food"/>
    <s v="Indian Rupees(Rs.)"/>
    <x v="0"/>
    <x v="1"/>
    <s v="No"/>
    <s v="No"/>
    <n v="1"/>
    <n v="65"/>
    <n v="300"/>
    <n v="3.7"/>
    <n v="2015"/>
    <n v="3"/>
    <n v="14"/>
    <d v="2015-03-14T00:00:00"/>
    <n v="3.6"/>
    <x v="0"/>
  </r>
  <r>
    <n v="18223957"/>
    <s v="Foodaucity - Bum Bum Bholey Ke Chole Bhature"/>
    <n v="1"/>
    <s v="Gurgaon"/>
    <s v="DLF Phase 3"/>
    <n v="77.093723400000002"/>
    <n v="28.493809299999999"/>
    <s v="Street Food"/>
    <s v="Indian Rupees(Rs.)"/>
    <x v="0"/>
    <x v="0"/>
    <s v="No"/>
    <s v="No"/>
    <n v="1"/>
    <n v="14"/>
    <n v="300"/>
    <n v="3.3"/>
    <n v="2018"/>
    <n v="2"/>
    <n v="23"/>
    <d v="2018-02-23T00:00:00"/>
    <n v="3.6"/>
    <x v="0"/>
  </r>
  <r>
    <n v="300538"/>
    <s v="Ammu's South Indian Restaurant"/>
    <n v="1"/>
    <s v="Gurgaon"/>
    <s v="MG Road"/>
    <n v="77.080909899999995"/>
    <n v="28.473491599999999"/>
    <s v="South Indian"/>
    <s v="Indian Rupees(Rs.)"/>
    <x v="0"/>
    <x v="0"/>
    <s v="No"/>
    <s v="No"/>
    <n v="1"/>
    <n v="45"/>
    <n v="300"/>
    <n v="2.8"/>
    <n v="2018"/>
    <n v="2"/>
    <n v="28"/>
    <d v="2018-02-28T00:00:00"/>
    <n v="3.6"/>
    <x v="0"/>
  </r>
  <r>
    <n v="308726"/>
    <s v="Shree Bikaner Misthan Bhandar"/>
    <n v="1"/>
    <s v="Gurgaon"/>
    <s v="Palam Vihar"/>
    <n v="77.030224099999998"/>
    <n v="28.502929600000002"/>
    <s v="Mithai, Street Food, Chinese"/>
    <s v="Indian Rupees(Rs.)"/>
    <x v="0"/>
    <x v="0"/>
    <s v="No"/>
    <s v="No"/>
    <n v="1"/>
    <n v="4"/>
    <n v="300"/>
    <n v="3"/>
    <n v="2011"/>
    <n v="2"/>
    <n v="6"/>
    <d v="2011-02-06T00:00:00"/>
    <n v="3.6"/>
    <x v="0"/>
  </r>
  <r>
    <n v="18492641"/>
    <s v="Ronny Flavours"/>
    <n v="1"/>
    <s v="Gurgaon"/>
    <s v="Sector 22"/>
    <n v="0"/>
    <n v="0"/>
    <s v="Fast Food, Beverages"/>
    <s v="Indian Rupees(Rs.)"/>
    <x v="0"/>
    <x v="0"/>
    <s v="No"/>
    <s v="No"/>
    <n v="1"/>
    <n v="2"/>
    <n v="300"/>
    <n v="1"/>
    <n v="2011"/>
    <n v="2"/>
    <n v="26"/>
    <d v="2011-02-26T00:00:00"/>
    <n v="3.6"/>
    <x v="0"/>
  </r>
  <r>
    <n v="303174"/>
    <s v="Truffle Tangles"/>
    <n v="1"/>
    <s v="Gurgaon"/>
    <s v="Sohna Road"/>
    <n v="77.036547499999998"/>
    <n v="28.4274393"/>
    <s v="Bakery, Desserts, North Indian, Bengali, South Indian"/>
    <s v="Indian Rupees(Rs.)"/>
    <x v="0"/>
    <x v="0"/>
    <s v="No"/>
    <s v="No"/>
    <n v="1"/>
    <n v="37"/>
    <n v="300"/>
    <n v="3.5"/>
    <n v="2017"/>
    <n v="2"/>
    <n v="21"/>
    <d v="2017-02-21T00:00:00"/>
    <n v="3.6"/>
    <x v="0"/>
  </r>
  <r>
    <n v="18350125"/>
    <s v="Nukkadwala"/>
    <n v="1"/>
    <s v="Gurgaon"/>
    <s v="Unitech Infospace, Sector 21, Gurgaon"/>
    <n v="77.071998640000004"/>
    <n v="28.51028625"/>
    <s v="Fast Food, Street Food"/>
    <s v="Indian Rupees(Rs.)"/>
    <x v="0"/>
    <x v="0"/>
    <s v="No"/>
    <s v="No"/>
    <n v="1"/>
    <n v="25"/>
    <n v="300"/>
    <n v="3.2"/>
    <n v="2014"/>
    <n v="2"/>
    <n v="1"/>
    <d v="2014-02-01T00:00:00"/>
    <n v="3.6"/>
    <x v="0"/>
  </r>
  <r>
    <n v="311736"/>
    <s v="Baskin Robbins"/>
    <n v="1"/>
    <s v="Gurgaon"/>
    <s v="DLF Mega Mall, DLF Phase 1"/>
    <n v="77.093017099999997"/>
    <n v="28.475763199999999"/>
    <s v="Ice Cream"/>
    <s v="Indian Rupees(Rs.)"/>
    <x v="0"/>
    <x v="0"/>
    <s v="No"/>
    <s v="No"/>
    <n v="1"/>
    <n v="3"/>
    <n v="300"/>
    <n v="1"/>
    <n v="2013"/>
    <n v="1"/>
    <n v="28"/>
    <d v="2013-01-28T00:00:00"/>
    <n v="3.6"/>
    <x v="0"/>
  </r>
  <r>
    <n v="302184"/>
    <s v="Megha Vaishno Dhaba"/>
    <n v="1"/>
    <s v="Gurgaon"/>
    <s v="DLF Phase 3"/>
    <n v="77.095233199999996"/>
    <n v="28.494983600000001"/>
    <s v="North Indian"/>
    <s v="Indian Rupees(Rs.)"/>
    <x v="0"/>
    <x v="0"/>
    <s v="No"/>
    <s v="No"/>
    <n v="1"/>
    <n v="33"/>
    <n v="300"/>
    <n v="3.1"/>
    <n v="2014"/>
    <n v="1"/>
    <n v="20"/>
    <d v="2014-01-20T00:00:00"/>
    <n v="3.6"/>
    <x v="0"/>
  </r>
  <r>
    <n v="18381262"/>
    <s v="Oh! Fudge"/>
    <n v="1"/>
    <s v="Gurgaon"/>
    <s v="DLF Phase 5"/>
    <n v="77.095743499999998"/>
    <n v="28.448642199999998"/>
    <s v="Bakery, Desserts"/>
    <s v="Indian Rupees(Rs.)"/>
    <x v="0"/>
    <x v="1"/>
    <s v="No"/>
    <s v="No"/>
    <n v="1"/>
    <n v="93"/>
    <n v="300"/>
    <n v="3.8"/>
    <n v="2016"/>
    <n v="1"/>
    <n v="26"/>
    <d v="2016-01-26T00:00:00"/>
    <n v="3.6"/>
    <x v="0"/>
  </r>
  <r>
    <n v="5079"/>
    <s v="Burger Hut"/>
    <n v="1"/>
    <s v="Gurgaon"/>
    <s v="Sector 5"/>
    <n v="77.0205232"/>
    <n v="28.480284099999999"/>
    <s v="Burger, Fast Food, Chinese"/>
    <s v="Indian Rupees(Rs.)"/>
    <x v="0"/>
    <x v="0"/>
    <s v="No"/>
    <s v="No"/>
    <n v="1"/>
    <n v="16"/>
    <n v="300"/>
    <n v="2.8"/>
    <n v="2013"/>
    <n v="1"/>
    <n v="7"/>
    <d v="2013-01-07T00:00:00"/>
    <n v="3.6"/>
    <x v="0"/>
  </r>
  <r>
    <n v="18444353"/>
    <s v="Cakes Degree"/>
    <n v="1"/>
    <s v="Gurgaon"/>
    <s v="DLF Phase 3"/>
    <n v="77.094262999999998"/>
    <n v="28.492337299999999"/>
    <s v="Bakery"/>
    <s v="Indian Rupees(Rs.)"/>
    <x v="0"/>
    <x v="1"/>
    <s v="No"/>
    <s v="No"/>
    <n v="1"/>
    <n v="18"/>
    <n v="300"/>
    <n v="3.4"/>
    <n v="2014"/>
    <n v="12"/>
    <n v="25"/>
    <d v="2014-12-25T00:00:00"/>
    <n v="3.6"/>
    <x v="0"/>
  </r>
  <r>
    <n v="18237322"/>
    <s v="Tandoor on The Way"/>
    <n v="1"/>
    <s v="Gurgaon"/>
    <s v="DLF Phase 3"/>
    <n v="77.093543600000004"/>
    <n v="28.4931646"/>
    <s v="Fast Food"/>
    <s v="Indian Rupees(Rs.)"/>
    <x v="0"/>
    <x v="1"/>
    <s v="No"/>
    <s v="No"/>
    <n v="1"/>
    <n v="45"/>
    <n v="300"/>
    <n v="3.2"/>
    <n v="2014"/>
    <n v="12"/>
    <n v="12"/>
    <d v="2014-12-12T00:00:00"/>
    <n v="3.6"/>
    <x v="0"/>
  </r>
  <r>
    <n v="18350144"/>
    <s v="Bikaner Sweets"/>
    <n v="1"/>
    <s v="Gurgaon"/>
    <s v="Udyog Vihar"/>
    <n v="77.067077299999994"/>
    <n v="28.4905933"/>
    <s v="North Indian, South Indian, Chinese"/>
    <s v="Indian Rupees(Rs.)"/>
    <x v="0"/>
    <x v="0"/>
    <s v="No"/>
    <s v="No"/>
    <n v="1"/>
    <n v="2"/>
    <n v="300"/>
    <n v="1"/>
    <n v="2018"/>
    <n v="12"/>
    <n v="6"/>
    <d v="2018-12-06T00:00:00"/>
    <n v="3.6"/>
    <x v="0"/>
  </r>
  <r>
    <n v="18396424"/>
    <s v="Madras Coffee House"/>
    <n v="1"/>
    <s v="Gurgaon"/>
    <s v="Unitech Infospace, Sector 21, Gurgaon"/>
    <n v="77.072051099999996"/>
    <n v="28.510368700000001"/>
    <s v="South Indian"/>
    <s v="Indian Rupees(Rs.)"/>
    <x v="0"/>
    <x v="0"/>
    <s v="No"/>
    <s v="No"/>
    <n v="1"/>
    <n v="4"/>
    <n v="300"/>
    <n v="3"/>
    <n v="2017"/>
    <n v="12"/>
    <n v="6"/>
    <d v="2017-12-06T00:00:00"/>
    <n v="3.6"/>
    <x v="0"/>
  </r>
  <r>
    <n v="18430561"/>
    <s v="Ancient Spice"/>
    <n v="1"/>
    <s v="Gurgaon"/>
    <s v="Ardee City"/>
    <n v="77.078057599999994"/>
    <n v="28.432548000000001"/>
    <s v="North Indian, Chinese"/>
    <s v="Indian Rupees(Rs.)"/>
    <x v="0"/>
    <x v="0"/>
    <s v="No"/>
    <s v="No"/>
    <n v="1"/>
    <n v="2"/>
    <n v="300"/>
    <n v="1"/>
    <n v="2016"/>
    <n v="11"/>
    <n v="28"/>
    <d v="2016-11-28T00:00:00"/>
    <n v="3.6"/>
    <x v="0"/>
  </r>
  <r>
    <n v="18441809"/>
    <s v="OMG Kitchenz"/>
    <n v="1"/>
    <s v="Gurgaon"/>
    <s v="Ardee City"/>
    <n v="77.072819300000006"/>
    <n v="28.437092199999999"/>
    <s v="South Indian, Street Food"/>
    <s v="Indian Rupees(Rs.)"/>
    <x v="0"/>
    <x v="0"/>
    <s v="No"/>
    <s v="No"/>
    <n v="1"/>
    <n v="1"/>
    <n v="300"/>
    <n v="1"/>
    <n v="2017"/>
    <n v="11"/>
    <n v="2"/>
    <d v="2017-11-02T00:00:00"/>
    <n v="3.6"/>
    <x v="0"/>
  </r>
  <r>
    <n v="18218304"/>
    <s v="Burger Point"/>
    <n v="1"/>
    <s v="Gurgaon"/>
    <s v="Sector 14"/>
    <n v="77.0483361"/>
    <n v="28.4735491"/>
    <s v="Burger, Fast Food"/>
    <s v="Indian Rupees(Rs.)"/>
    <x v="0"/>
    <x v="0"/>
    <s v="No"/>
    <s v="No"/>
    <n v="1"/>
    <n v="20"/>
    <n v="300"/>
    <n v="3.2"/>
    <n v="2010"/>
    <n v="11"/>
    <n v="8"/>
    <d v="2010-11-08T00:00:00"/>
    <n v="3.6"/>
    <x v="0"/>
  </r>
  <r>
    <n v="18322661"/>
    <s v="Mochamania"/>
    <n v="1"/>
    <s v="Gurgaon"/>
    <s v="Sushant Lok"/>
    <n v="77.0747614"/>
    <n v="28.4710018"/>
    <s v="Bakery"/>
    <s v="Indian Rupees(Rs.)"/>
    <x v="0"/>
    <x v="0"/>
    <s v="No"/>
    <s v="No"/>
    <n v="1"/>
    <n v="50"/>
    <n v="300"/>
    <n v="3.7"/>
    <n v="2018"/>
    <n v="11"/>
    <n v="15"/>
    <d v="2018-11-15T00:00:00"/>
    <n v="3.6"/>
    <x v="0"/>
  </r>
  <r>
    <n v="18441196"/>
    <s v="Smokey Pan"/>
    <n v="1"/>
    <s v="Gurgaon"/>
    <s v="DLF Phase 3"/>
    <n v="77.094532700000002"/>
    <n v="28.489942800000001"/>
    <s v="North Indian, Greek, Mughlai"/>
    <s v="Indian Rupees(Rs.)"/>
    <x v="0"/>
    <x v="0"/>
    <s v="No"/>
    <s v="No"/>
    <n v="1"/>
    <n v="14"/>
    <n v="300"/>
    <n v="3.2"/>
    <n v="2017"/>
    <n v="10"/>
    <n v="14"/>
    <d v="2017-10-14T00:00:00"/>
    <n v="3.6"/>
    <x v="0"/>
  </r>
  <r>
    <n v="309141"/>
    <s v="Hungry Buffoons"/>
    <n v="1"/>
    <s v="Gurgaon"/>
    <s v="Global Foyer Mall, Golf Course Road"/>
    <n v="77.095064500000007"/>
    <n v="28.460459"/>
    <s v="North Indian, Italian, Mexican"/>
    <s v="Indian Rupees(Rs.)"/>
    <x v="0"/>
    <x v="0"/>
    <s v="No"/>
    <s v="No"/>
    <n v="1"/>
    <n v="24"/>
    <n v="300"/>
    <n v="2.7"/>
    <n v="2014"/>
    <n v="10"/>
    <n v="5"/>
    <d v="2014-10-05T00:00:00"/>
    <n v="3.6"/>
    <x v="0"/>
  </r>
  <r>
    <n v="18336543"/>
    <s v="The Burger Hub"/>
    <n v="1"/>
    <s v="Gurgaon"/>
    <s v="Old Railway Road"/>
    <n v="77.016175200000006"/>
    <n v="28.4681772"/>
    <s v="Burger, Fast Food, Chinese"/>
    <s v="Indian Rupees(Rs.)"/>
    <x v="0"/>
    <x v="0"/>
    <s v="No"/>
    <s v="No"/>
    <n v="1"/>
    <n v="3"/>
    <n v="300"/>
    <n v="1"/>
    <n v="2018"/>
    <n v="10"/>
    <n v="24"/>
    <d v="2018-10-24T00:00:00"/>
    <n v="3.6"/>
    <x v="0"/>
  </r>
  <r>
    <n v="8651"/>
    <s v="Baskin Robbins"/>
    <n v="1"/>
    <s v="Gurgaon"/>
    <s v="Palam Vihar"/>
    <n v="77.037899899999999"/>
    <n v="28.512552700000001"/>
    <s v="Ice Cream"/>
    <s v="Indian Rupees(Rs.)"/>
    <x v="0"/>
    <x v="0"/>
    <s v="No"/>
    <s v="No"/>
    <n v="1"/>
    <n v="14"/>
    <n v="300"/>
    <n v="3.1"/>
    <n v="2011"/>
    <n v="10"/>
    <n v="15"/>
    <d v="2011-10-15T00:00:00"/>
    <n v="3.6"/>
    <x v="0"/>
  </r>
  <r>
    <n v="308223"/>
    <s v="China Hut"/>
    <n v="1"/>
    <s v="Gurgaon"/>
    <s v="Sector 14"/>
    <n v="77.037628900000001"/>
    <n v="28.475857300000001"/>
    <s v="Chinese, Fast Food"/>
    <s v="Indian Rupees(Rs.)"/>
    <x v="0"/>
    <x v="0"/>
    <s v="No"/>
    <s v="No"/>
    <n v="1"/>
    <n v="18"/>
    <n v="300"/>
    <n v="2.4"/>
    <n v="2016"/>
    <n v="10"/>
    <n v="9"/>
    <d v="2016-10-09T00:00:00"/>
    <n v="3.6"/>
    <x v="0"/>
  </r>
  <r>
    <n v="18381664"/>
    <s v="Om Sweets"/>
    <n v="1"/>
    <s v="Gurgaon"/>
    <s v="Sector 45"/>
    <n v="77.059104399999995"/>
    <n v="28.434995199999999"/>
    <s v="Mithai, North Indian, South Indian, Chinese"/>
    <s v="Indian Rupees(Rs.)"/>
    <x v="0"/>
    <x v="1"/>
    <s v="No"/>
    <s v="No"/>
    <n v="1"/>
    <n v="50"/>
    <n v="300"/>
    <n v="3.2"/>
    <n v="2014"/>
    <n v="10"/>
    <n v="25"/>
    <d v="2014-10-25T00:00:00"/>
    <n v="3.6"/>
    <x v="0"/>
  </r>
  <r>
    <n v="18409216"/>
    <s v="Burger Point"/>
    <n v="1"/>
    <s v="Gurgaon"/>
    <s v="Sector 45"/>
    <n v="77.059772300000006"/>
    <n v="28.434464699999999"/>
    <s v="Burger, Fast Food"/>
    <s v="Indian Rupees(Rs.)"/>
    <x v="0"/>
    <x v="0"/>
    <s v="No"/>
    <s v="No"/>
    <n v="1"/>
    <n v="1"/>
    <n v="300"/>
    <n v="1"/>
    <n v="2013"/>
    <n v="10"/>
    <n v="6"/>
    <d v="2013-10-06T00:00:00"/>
    <n v="3.6"/>
    <x v="0"/>
  </r>
  <r>
    <n v="18124387"/>
    <s v="The Breakfast Bite"/>
    <n v="1"/>
    <s v="Gurgaon"/>
    <s v="Sector 45"/>
    <n v="0"/>
    <n v="0"/>
    <s v="North Indian, South Indian"/>
    <s v="Indian Rupees(Rs.)"/>
    <x v="0"/>
    <x v="0"/>
    <s v="No"/>
    <s v="No"/>
    <n v="1"/>
    <n v="1"/>
    <n v="300"/>
    <n v="1"/>
    <n v="2012"/>
    <n v="10"/>
    <n v="24"/>
    <d v="2012-10-24T00:00:00"/>
    <n v="3.6"/>
    <x v="0"/>
  </r>
  <r>
    <n v="18398590"/>
    <s v="Biryani Express"/>
    <n v="1"/>
    <s v="Gurgaon"/>
    <s v="Sector 56"/>
    <n v="77.089317300000005"/>
    <n v="28.4316128"/>
    <s v="Biryani"/>
    <s v="Indian Rupees(Rs.)"/>
    <x v="0"/>
    <x v="0"/>
    <s v="No"/>
    <s v="No"/>
    <n v="1"/>
    <n v="1"/>
    <n v="300"/>
    <n v="1"/>
    <n v="2016"/>
    <n v="10"/>
    <n v="6"/>
    <d v="2016-10-06T00:00:00"/>
    <n v="3.6"/>
    <x v="0"/>
  </r>
  <r>
    <n v="18282037"/>
    <s v="First Eat"/>
    <n v="1"/>
    <s v="Gurgaon"/>
    <s v="Sohna Road"/>
    <n v="0"/>
    <n v="0"/>
    <s v="Healthy Food, North Indian"/>
    <s v="Indian Rupees(Rs.)"/>
    <x v="0"/>
    <x v="0"/>
    <s v="No"/>
    <s v="No"/>
    <n v="1"/>
    <n v="57"/>
    <n v="300"/>
    <n v="3.6"/>
    <n v="2013"/>
    <n v="10"/>
    <n v="2"/>
    <d v="2013-10-02T00:00:00"/>
    <n v="3.6"/>
    <x v="0"/>
  </r>
  <r>
    <n v="18257542"/>
    <s v="The Kathis"/>
    <n v="1"/>
    <s v="Gurgaon"/>
    <s v="Supermart 1, DLF Phase 4"/>
    <n v="77.087339"/>
    <n v="28.4624466"/>
    <s v="North Indian, Street Food"/>
    <s v="Indian Rupees(Rs.)"/>
    <x v="0"/>
    <x v="1"/>
    <s v="No"/>
    <s v="No"/>
    <n v="1"/>
    <n v="48"/>
    <n v="300"/>
    <n v="3.8"/>
    <n v="2010"/>
    <n v="10"/>
    <n v="16"/>
    <d v="2010-10-16T00:00:00"/>
    <n v="3.6"/>
    <x v="0"/>
  </r>
  <r>
    <n v="18382055"/>
    <s v="Kuzo"/>
    <n v="1"/>
    <s v="Gurgaon"/>
    <s v="Sushant Lok"/>
    <n v="77.079065799999995"/>
    <n v="28.450713499999999"/>
    <s v="North Indian, Fast Food"/>
    <s v="Indian Rupees(Rs.)"/>
    <x v="0"/>
    <x v="0"/>
    <s v="No"/>
    <s v="No"/>
    <n v="1"/>
    <n v="10"/>
    <n v="300"/>
    <n v="3.2"/>
    <n v="2018"/>
    <n v="10"/>
    <n v="4"/>
    <d v="2018-10-04T00:00:00"/>
    <n v="3.6"/>
    <x v="0"/>
  </r>
  <r>
    <n v="18367364"/>
    <s v="Anandum"/>
    <n v="1"/>
    <s v="Gurgaon"/>
    <s v="DLF Phase 3"/>
    <n v="77.103434300000004"/>
    <n v="28.486135999999998"/>
    <s v="South Indian"/>
    <s v="Indian Rupees(Rs.)"/>
    <x v="0"/>
    <x v="0"/>
    <s v="No"/>
    <s v="No"/>
    <n v="1"/>
    <n v="13"/>
    <n v="400"/>
    <n v="3.2"/>
    <n v="2011"/>
    <n v="9"/>
    <n v="22"/>
    <d v="2011-09-22T00:00:00"/>
    <n v="4.8"/>
    <x v="0"/>
  </r>
  <r>
    <n v="18383447"/>
    <s v="Drifters Cafe"/>
    <n v="1"/>
    <s v="Gurgaon"/>
    <s v="DLF Phase 5"/>
    <n v="77.095166399999997"/>
    <n v="28.447721399999999"/>
    <s v="Chinese, Thai, Asian"/>
    <s v="Indian Rupees(Rs.)"/>
    <x v="0"/>
    <x v="1"/>
    <s v="No"/>
    <s v="No"/>
    <n v="1"/>
    <n v="40"/>
    <n v="400"/>
    <n v="3.9"/>
    <n v="2011"/>
    <n v="9"/>
    <n v="6"/>
    <d v="2011-09-06T00:00:00"/>
    <n v="4.8"/>
    <x v="0"/>
  </r>
  <r>
    <n v="18396178"/>
    <s v="Anisha Restaurant"/>
    <n v="1"/>
    <s v="Gurgaon"/>
    <s v="Palam Vihar"/>
    <n v="77.031941599999996"/>
    <n v="28.503378900000001"/>
    <s v="North Indian, Mughlai"/>
    <s v="Indian Rupees(Rs.)"/>
    <x v="0"/>
    <x v="0"/>
    <s v="No"/>
    <s v="No"/>
    <n v="1"/>
    <n v="1"/>
    <n v="400"/>
    <n v="1"/>
    <n v="2010"/>
    <n v="9"/>
    <n v="5"/>
    <d v="2010-09-05T00:00:00"/>
    <n v="4.8"/>
    <x v="0"/>
  </r>
  <r>
    <n v="18393708"/>
    <s v="Wah Ji Wah"/>
    <n v="1"/>
    <s v="Gurgaon"/>
    <s v="Palam Vihar"/>
    <n v="77.021963400000004"/>
    <n v="28.496882100000001"/>
    <s v="North Indian"/>
    <s v="Indian Rupees(Rs.)"/>
    <x v="0"/>
    <x v="0"/>
    <s v="No"/>
    <s v="No"/>
    <n v="1"/>
    <n v="1"/>
    <n v="400"/>
    <n v="1"/>
    <n v="2016"/>
    <n v="9"/>
    <n v="13"/>
    <d v="2016-09-13T00:00:00"/>
    <n v="4.8"/>
    <x v="0"/>
  </r>
  <r>
    <n v="6832"/>
    <s v="G Dot"/>
    <n v="1"/>
    <s v="Gurgaon"/>
    <s v="Sector 14"/>
    <n v="77.033822700000002"/>
    <n v="28.478539900000001"/>
    <s v="North Indian, South Indian, Chinese"/>
    <s v="Indian Rupees(Rs.)"/>
    <x v="0"/>
    <x v="1"/>
    <s v="No"/>
    <s v="No"/>
    <n v="1"/>
    <n v="26"/>
    <n v="400"/>
    <n v="2.4"/>
    <n v="2010"/>
    <n v="9"/>
    <n v="25"/>
    <d v="2010-09-25T00:00:00"/>
    <n v="4.8"/>
    <x v="0"/>
  </r>
  <r>
    <n v="18396431"/>
    <s v="Dhara"/>
    <n v="1"/>
    <s v="Gurgaon"/>
    <s v="Sector 45"/>
    <n v="77.059535999999994"/>
    <n v="28.444682400000001"/>
    <s v="North Indian, Fast Food, South Indian"/>
    <s v="Indian Rupees(Rs.)"/>
    <x v="0"/>
    <x v="0"/>
    <s v="No"/>
    <s v="No"/>
    <n v="1"/>
    <n v="1"/>
    <n v="400"/>
    <n v="1"/>
    <n v="2015"/>
    <n v="9"/>
    <n v="24"/>
    <d v="2015-09-24T00:00:00"/>
    <n v="4.8"/>
    <x v="0"/>
  </r>
  <r>
    <n v="300749"/>
    <s v="Chaayos"/>
    <n v="1"/>
    <s v="Gurgaon"/>
    <s v="DLF Cyber City"/>
    <n v="77.092104899999995"/>
    <n v="28.4897992"/>
    <s v="Cafe, Tea"/>
    <s v="Indian Rupees(Rs.)"/>
    <x v="0"/>
    <x v="1"/>
    <s v="No"/>
    <s v="No"/>
    <n v="1"/>
    <n v="393"/>
    <n v="400"/>
    <n v="3.8"/>
    <n v="2012"/>
    <n v="8"/>
    <n v="4"/>
    <d v="2012-08-04T00:00:00"/>
    <n v="4.8"/>
    <x v="0"/>
  </r>
  <r>
    <n v="18461214"/>
    <s v="The Baker's Bar  ... Bakery &amp; Cafe"/>
    <n v="1"/>
    <s v="Gurgaon"/>
    <s v="DLF Phase 3"/>
    <n v="77.093337959999999"/>
    <n v="28.490887430000001"/>
    <s v="Italian, Lebanese, Fast Food, Bakery"/>
    <s v="Indian Rupees(Rs.)"/>
    <x v="0"/>
    <x v="0"/>
    <s v="No"/>
    <s v="No"/>
    <n v="1"/>
    <n v="29"/>
    <n v="400"/>
    <n v="3.6"/>
    <n v="2010"/>
    <n v="8"/>
    <n v="19"/>
    <d v="2010-08-19T00:00:00"/>
    <n v="4.8"/>
    <x v="0"/>
  </r>
  <r>
    <n v="2091"/>
    <s v="Bhai Ji Foods"/>
    <n v="1"/>
    <s v="Gurgaon"/>
    <s v="Golf Course Road"/>
    <n v="77.097185300000007"/>
    <n v="28.4543812"/>
    <s v="North Indian, Chinese"/>
    <s v="Indian Rupees(Rs.)"/>
    <x v="0"/>
    <x v="1"/>
    <s v="No"/>
    <s v="No"/>
    <n v="1"/>
    <n v="165"/>
    <n v="400"/>
    <n v="3.3"/>
    <n v="2015"/>
    <n v="8"/>
    <n v="11"/>
    <d v="2015-08-11T00:00:00"/>
    <n v="4.8"/>
    <x v="0"/>
  </r>
  <r>
    <n v="18244261"/>
    <s v="Indochi Cafe &amp; Restaurant"/>
    <n v="1"/>
    <s v="Gurgaon"/>
    <s v="Palam Vihar"/>
    <n v="77.041199500000005"/>
    <n v="28.512055"/>
    <s v="North Indian, Mughlai, Chinese"/>
    <s v="Indian Rupees(Rs.)"/>
    <x v="0"/>
    <x v="0"/>
    <s v="No"/>
    <s v="No"/>
    <n v="1"/>
    <n v="1"/>
    <n v="400"/>
    <n v="1"/>
    <n v="2016"/>
    <n v="8"/>
    <n v="10"/>
    <d v="2016-08-10T00:00:00"/>
    <n v="4.8"/>
    <x v="0"/>
  </r>
  <r>
    <n v="18273621"/>
    <s v="Spice Aangan Express"/>
    <n v="1"/>
    <s v="Gurgaon"/>
    <s v="Sushant Shopping Arcade, Sushant Lok, Gurgaon"/>
    <n v="77.079245700000001"/>
    <n v="28.461131000000002"/>
    <s v="Fast Food"/>
    <s v="Indian Rupees(Rs.)"/>
    <x v="0"/>
    <x v="0"/>
    <s v="No"/>
    <s v="No"/>
    <n v="1"/>
    <n v="33"/>
    <n v="400"/>
    <n v="3"/>
    <n v="2014"/>
    <n v="8"/>
    <n v="3"/>
    <d v="2014-08-03T00:00:00"/>
    <n v="4.8"/>
    <x v="0"/>
  </r>
  <r>
    <n v="312708"/>
    <s v="Tea Halt"/>
    <n v="1"/>
    <s v="Gurgaon"/>
    <s v="Unitech Infospace, Sector 21, Gurgaon"/>
    <n v="77.0715115"/>
    <n v="28.509779000000002"/>
    <s v="Cafe"/>
    <s v="Indian Rupees(Rs.)"/>
    <x v="0"/>
    <x v="1"/>
    <s v="No"/>
    <s v="No"/>
    <n v="1"/>
    <n v="14"/>
    <n v="400"/>
    <n v="2.7"/>
    <n v="2017"/>
    <n v="8"/>
    <n v="18"/>
    <d v="2017-08-18T00:00:00"/>
    <n v="4.8"/>
    <x v="0"/>
  </r>
  <r>
    <n v="6775"/>
    <s v="Wah Ji Wah"/>
    <n v="1"/>
    <s v="Gurgaon"/>
    <s v="Vyapar Kendra, Sushant Lok"/>
    <n v="77.083225600000006"/>
    <n v="28.460572599999999"/>
    <s v="North Indian"/>
    <s v="Indian Rupees(Rs.)"/>
    <x v="0"/>
    <x v="1"/>
    <s v="No"/>
    <s v="No"/>
    <n v="1"/>
    <n v="142"/>
    <n v="400"/>
    <n v="2.2000000000000002"/>
    <n v="2011"/>
    <n v="8"/>
    <n v="2"/>
    <d v="2011-08-02T00:00:00"/>
    <n v="4.8"/>
    <x v="0"/>
  </r>
  <r>
    <n v="18322666"/>
    <s v="Crudo Juicery"/>
    <n v="1"/>
    <s v="Gurgaon"/>
    <s v="DLF Galleria, DLF Phase 4"/>
    <n v="77.081943499999994"/>
    <n v="28.4674868"/>
    <s v="Beverages, Salad"/>
    <s v="Indian Rupees(Rs.)"/>
    <x v="0"/>
    <x v="1"/>
    <s v="No"/>
    <s v="No"/>
    <n v="1"/>
    <n v="154"/>
    <n v="400"/>
    <n v="4.3"/>
    <n v="2013"/>
    <n v="7"/>
    <n v="22"/>
    <d v="2013-07-22T00:00:00"/>
    <n v="4.8"/>
    <x v="0"/>
  </r>
  <r>
    <n v="18299228"/>
    <s v="Sona Bridge Hotel"/>
    <n v="1"/>
    <s v="Gurgaon"/>
    <s v="DLF Phase 1"/>
    <n v="77.099999999999994"/>
    <n v="28.47"/>
    <s v="Chinese"/>
    <s v="Indian Rupees(Rs.)"/>
    <x v="0"/>
    <x v="0"/>
    <s v="No"/>
    <s v="No"/>
    <n v="1"/>
    <n v="2"/>
    <n v="400"/>
    <n v="1"/>
    <n v="2010"/>
    <n v="7"/>
    <n v="21"/>
    <d v="2010-07-21T00:00:00"/>
    <n v="4.8"/>
    <x v="0"/>
  </r>
  <r>
    <n v="18256890"/>
    <s v="Yo Yo China Town"/>
    <n v="1"/>
    <s v="Gurgaon"/>
    <s v="DLF Phase 3"/>
    <n v="77.093805000000003"/>
    <n v="28.493308720000002"/>
    <s v="Chinese, North Indian, South Indian"/>
    <s v="Indian Rupees(Rs.)"/>
    <x v="0"/>
    <x v="1"/>
    <s v="No"/>
    <s v="No"/>
    <n v="1"/>
    <n v="31"/>
    <n v="400"/>
    <n v="2.8"/>
    <n v="2010"/>
    <n v="7"/>
    <n v="27"/>
    <d v="2010-07-27T00:00:00"/>
    <n v="4.8"/>
    <x v="0"/>
  </r>
  <r>
    <n v="18381233"/>
    <s v="The Belgian Fries Company"/>
    <n v="1"/>
    <s v="Gurgaon"/>
    <s v="MGF Metropolitan Mall, MG Road"/>
    <n v="77.080167399999993"/>
    <n v="28.480247800000001"/>
    <s v="European, American, Street Food"/>
    <s v="Indian Rupees(Rs.)"/>
    <x v="0"/>
    <x v="1"/>
    <s v="No"/>
    <s v="No"/>
    <n v="1"/>
    <n v="31"/>
    <n v="400"/>
    <n v="3.7"/>
    <n v="2010"/>
    <n v="7"/>
    <n v="23"/>
    <d v="2010-07-23T00:00:00"/>
    <n v="4.8"/>
    <x v="0"/>
  </r>
  <r>
    <n v="18460326"/>
    <s v="Mr. &amp; Mrs. Idly"/>
    <n v="1"/>
    <s v="Gurgaon"/>
    <s v="Sector 14"/>
    <n v="0"/>
    <n v="0"/>
    <s v="South Indian, Chinese"/>
    <s v="Indian Rupees(Rs.)"/>
    <x v="0"/>
    <x v="0"/>
    <s v="No"/>
    <s v="No"/>
    <n v="1"/>
    <n v="5"/>
    <n v="400"/>
    <n v="3"/>
    <n v="2010"/>
    <n v="7"/>
    <n v="14"/>
    <d v="2010-07-14T00:00:00"/>
    <n v="4.8"/>
    <x v="0"/>
  </r>
  <r>
    <n v="303765"/>
    <s v="Wahid Food Corner"/>
    <n v="1"/>
    <s v="Gurgaon"/>
    <s v="Sector 14"/>
    <n v="77.034776300000004"/>
    <n v="28.4758171"/>
    <s v="North Indian"/>
    <s v="Indian Rupees(Rs.)"/>
    <x v="0"/>
    <x v="0"/>
    <s v="No"/>
    <s v="No"/>
    <n v="1"/>
    <n v="6"/>
    <n v="400"/>
    <n v="2.8"/>
    <n v="2017"/>
    <n v="7"/>
    <n v="13"/>
    <d v="2017-07-13T00:00:00"/>
    <n v="4.8"/>
    <x v="0"/>
  </r>
  <r>
    <n v="18398604"/>
    <s v="Oven Aroma"/>
    <n v="1"/>
    <s v="Gurgaon"/>
    <s v="Sector 14"/>
    <n v="77.049536399999994"/>
    <n v="28.482346100000001"/>
    <s v="Bakery"/>
    <s v="Indian Rupees(Rs.)"/>
    <x v="0"/>
    <x v="1"/>
    <s v="No"/>
    <s v="No"/>
    <n v="1"/>
    <n v="3"/>
    <n v="400"/>
    <n v="1"/>
    <n v="2013"/>
    <n v="7"/>
    <n v="4"/>
    <d v="2013-07-04T00:00:00"/>
    <n v="4.8"/>
    <x v="0"/>
  </r>
  <r>
    <n v="18357944"/>
    <s v="Desi Bites"/>
    <n v="1"/>
    <s v="Gurgaon"/>
    <s v="Sector 39"/>
    <n v="77.046147000000005"/>
    <n v="28.439566800000001"/>
    <s v="North Indian, Fast Food"/>
    <s v="Indian Rupees(Rs.)"/>
    <x v="0"/>
    <x v="0"/>
    <s v="No"/>
    <s v="No"/>
    <n v="1"/>
    <n v="2"/>
    <n v="400"/>
    <n v="1"/>
    <n v="2016"/>
    <n v="7"/>
    <n v="21"/>
    <d v="2016-07-21T00:00:00"/>
    <n v="4.8"/>
    <x v="0"/>
  </r>
  <r>
    <n v="308274"/>
    <s v="Giani's"/>
    <n v="1"/>
    <s v="Gurgaon"/>
    <s v="Supermart 1, DLF Phase 4"/>
    <n v="77.086979400000004"/>
    <n v="28.462412100000002"/>
    <s v="Ice Cream, Desserts"/>
    <s v="Indian Rupees(Rs.)"/>
    <x v="0"/>
    <x v="1"/>
    <s v="No"/>
    <s v="No"/>
    <n v="1"/>
    <n v="92"/>
    <n v="400"/>
    <n v="3.7"/>
    <n v="2015"/>
    <n v="7"/>
    <n v="23"/>
    <d v="2015-07-23T00:00:00"/>
    <n v="4.8"/>
    <x v="0"/>
  </r>
  <r>
    <n v="18138454"/>
    <s v="Cakes &amp; Muffins"/>
    <n v="1"/>
    <s v="Gurgaon"/>
    <s v="Sushant Lok"/>
    <n v="77.078436300000007"/>
    <n v="28.465984200000001"/>
    <s v="Bakery"/>
    <s v="Indian Rupees(Rs.)"/>
    <x v="0"/>
    <x v="0"/>
    <s v="No"/>
    <s v="No"/>
    <n v="1"/>
    <n v="21"/>
    <n v="400"/>
    <n v="3.3"/>
    <n v="2016"/>
    <n v="7"/>
    <n v="8"/>
    <d v="2016-07-08T00:00:00"/>
    <n v="4.8"/>
    <x v="0"/>
  </r>
  <r>
    <n v="18425752"/>
    <s v="Chaayos"/>
    <n v="1"/>
    <s v="Gurgaon"/>
    <s v="Central Plaza Mall, Golf Course Road"/>
    <n v="77.100787100000005"/>
    <n v="28.443189100000001"/>
    <s v="Cafe, Tea"/>
    <s v="Indian Rupees(Rs.)"/>
    <x v="0"/>
    <x v="1"/>
    <s v="No"/>
    <s v="No"/>
    <n v="1"/>
    <n v="48"/>
    <n v="400"/>
    <n v="4.3"/>
    <n v="2018"/>
    <n v="6"/>
    <n v="22"/>
    <d v="2018-06-22T00:00:00"/>
    <n v="4.8"/>
    <x v="0"/>
  </r>
  <r>
    <n v="18198441"/>
    <s v="Bengali By Nature"/>
    <n v="1"/>
    <s v="Gurgaon"/>
    <s v="MG Road"/>
    <n v="77.082752900000003"/>
    <n v="28.476619100000001"/>
    <s v="Fast Food, Chinese, Bengali"/>
    <s v="Indian Rupees(Rs.)"/>
    <x v="0"/>
    <x v="1"/>
    <s v="No"/>
    <s v="No"/>
    <n v="1"/>
    <n v="38"/>
    <n v="400"/>
    <n v="3.3"/>
    <n v="2017"/>
    <n v="6"/>
    <n v="9"/>
    <d v="2017-06-09T00:00:00"/>
    <n v="4.8"/>
    <x v="0"/>
  </r>
  <r>
    <n v="18286626"/>
    <s v="Cake2you"/>
    <n v="1"/>
    <s v="Gurgaon"/>
    <s v="Sector 15"/>
    <n v="77.037114799999998"/>
    <n v="28.4579792"/>
    <s v="Bakery, Desserts"/>
    <s v="Indian Rupees(Rs.)"/>
    <x v="0"/>
    <x v="0"/>
    <s v="No"/>
    <s v="No"/>
    <n v="1"/>
    <n v="4"/>
    <n v="400"/>
    <n v="3"/>
    <n v="2010"/>
    <n v="6"/>
    <n v="17"/>
    <d v="2010-06-17T00:00:00"/>
    <n v="4.8"/>
    <x v="0"/>
  </r>
  <r>
    <n v="18238248"/>
    <s v="Snack Shack"/>
    <n v="1"/>
    <s v="Gurgaon"/>
    <s v="Sector 21"/>
    <n v="77.0714215"/>
    <n v="28.509591100000002"/>
    <s v="Chinese"/>
    <s v="Indian Rupees(Rs.)"/>
    <x v="0"/>
    <x v="1"/>
    <s v="No"/>
    <s v="No"/>
    <n v="1"/>
    <n v="15"/>
    <n v="400"/>
    <n v="2.7"/>
    <n v="2017"/>
    <n v="6"/>
    <n v="13"/>
    <d v="2017-06-13T00:00:00"/>
    <n v="4.8"/>
    <x v="0"/>
  </r>
  <r>
    <n v="308617"/>
    <s v="Tasty Tweets"/>
    <n v="1"/>
    <s v="Gurgaon"/>
    <s v="Sector 31"/>
    <n v="77.0511135"/>
    <n v="28.453446"/>
    <s v="Bakery"/>
    <s v="Indian Rupees(Rs.)"/>
    <x v="0"/>
    <x v="1"/>
    <s v="No"/>
    <s v="No"/>
    <n v="1"/>
    <n v="104"/>
    <n v="400"/>
    <n v="3.9"/>
    <n v="2012"/>
    <n v="6"/>
    <n v="26"/>
    <d v="2012-06-26T00:00:00"/>
    <n v="4.8"/>
    <x v="0"/>
  </r>
  <r>
    <n v="18232128"/>
    <s v="Shri Ram Restaurant"/>
    <n v="1"/>
    <s v="Gurgaon"/>
    <s v="Sohna Road"/>
    <n v="77.041739199999995"/>
    <n v="28.411615300000001"/>
    <s v="North Indian, Street Food, Mithai"/>
    <s v="Indian Rupees(Rs.)"/>
    <x v="0"/>
    <x v="0"/>
    <s v="No"/>
    <s v="No"/>
    <n v="1"/>
    <n v="68"/>
    <n v="400"/>
    <n v="3.1"/>
    <n v="2016"/>
    <n v="6"/>
    <n v="20"/>
    <d v="2016-06-20T00:00:00"/>
    <n v="4.8"/>
    <x v="0"/>
  </r>
  <r>
    <n v="18421029"/>
    <s v="Foodrath"/>
    <n v="1"/>
    <s v="Gurgaon"/>
    <s v="Sushant Shopping Arcade, Sushant Lok, Gurgaon"/>
    <n v="77.079366899999997"/>
    <n v="28.461373399999999"/>
    <s v="North Indian, Chinese"/>
    <s v="Indian Rupees(Rs.)"/>
    <x v="0"/>
    <x v="0"/>
    <s v="No"/>
    <s v="No"/>
    <n v="1"/>
    <n v="4"/>
    <n v="400"/>
    <n v="3"/>
    <n v="2018"/>
    <n v="6"/>
    <n v="11"/>
    <d v="2018-06-11T00:00:00"/>
    <n v="4.8"/>
    <x v="0"/>
  </r>
  <r>
    <n v="18285736"/>
    <s v="L'Opera"/>
    <n v="1"/>
    <s v="Gurgaon"/>
    <s v="Two Horizon Center, Golf Course Road"/>
    <n v="77.095836500000004"/>
    <n v="28.451292899999999"/>
    <s v="Bakery, Desserts, Fast Food"/>
    <s v="Indian Rupees(Rs.)"/>
    <x v="0"/>
    <x v="1"/>
    <s v="No"/>
    <s v="No"/>
    <n v="1"/>
    <n v="16"/>
    <n v="400"/>
    <n v="3.7"/>
    <n v="2011"/>
    <n v="6"/>
    <n v="21"/>
    <d v="2011-06-21T00:00:00"/>
    <n v="4.8"/>
    <x v="0"/>
  </r>
  <r>
    <n v="3446"/>
    <s v="Giani"/>
    <n v="1"/>
    <s v="Gurgaon"/>
    <s v="Central Plaza Mall, Golf Course Road"/>
    <n v="77.100916699999999"/>
    <n v="28.443037799999999"/>
    <s v="Ice Cream, Desserts"/>
    <s v="Indian Rupees(Rs.)"/>
    <x v="0"/>
    <x v="1"/>
    <s v="No"/>
    <s v="No"/>
    <n v="1"/>
    <n v="70"/>
    <n v="400"/>
    <n v="3.4"/>
    <n v="2017"/>
    <n v="5"/>
    <n v="17"/>
    <d v="2017-05-17T00:00:00"/>
    <n v="4.8"/>
    <x v="0"/>
  </r>
  <r>
    <n v="18292448"/>
    <s v="Wendy's"/>
    <n v="1"/>
    <s v="Gurgaon"/>
    <s v="Cyber Hub, DLF Cyber City"/>
    <n v="77.087518900000006"/>
    <n v="28.494916199999999"/>
    <s v="Burger, Fast Food"/>
    <s v="Indian Rupees(Rs.)"/>
    <x v="0"/>
    <x v="1"/>
    <s v="No"/>
    <s v="No"/>
    <n v="1"/>
    <n v="296"/>
    <n v="400"/>
    <n v="3.9"/>
    <n v="2016"/>
    <n v="5"/>
    <n v="28"/>
    <d v="2016-05-28T00:00:00"/>
    <n v="4.8"/>
    <x v="0"/>
  </r>
  <r>
    <n v="18349915"/>
    <s v="High On Tea"/>
    <n v="1"/>
    <s v="Gurgaon"/>
    <s v="DLF Phase 1"/>
    <n v="77.093130759999994"/>
    <n v="28.47580623"/>
    <s v="Cafe, Tea"/>
    <s v="Indian Rupees(Rs.)"/>
    <x v="0"/>
    <x v="0"/>
    <s v="No"/>
    <s v="No"/>
    <n v="1"/>
    <n v="3"/>
    <n v="400"/>
    <n v="1"/>
    <n v="2012"/>
    <n v="5"/>
    <n v="5"/>
    <d v="2012-05-05T00:00:00"/>
    <n v="4.8"/>
    <x v="0"/>
  </r>
  <r>
    <n v="313043"/>
    <s v="Hot Cherries"/>
    <n v="1"/>
    <s v="Gurgaon"/>
    <s v="Omaxe Gurgaon Mall"/>
    <n v="77.043358400000002"/>
    <n v="28.410695100000002"/>
    <s v="Bakery"/>
    <s v="Indian Rupees(Rs.)"/>
    <x v="0"/>
    <x v="0"/>
    <s v="No"/>
    <s v="No"/>
    <n v="1"/>
    <n v="84"/>
    <n v="400"/>
    <n v="3.6"/>
    <n v="2015"/>
    <n v="5"/>
    <n v="3"/>
    <d v="2015-05-03T00:00:00"/>
    <n v="4.8"/>
    <x v="0"/>
  </r>
  <r>
    <n v="309272"/>
    <s v="Balaji Sweets &amp; Snacks"/>
    <n v="1"/>
    <s v="Gurgaon"/>
    <s v="Sector 14"/>
    <n v="77.034812299999999"/>
    <n v="28.476036000000001"/>
    <s v="North Indian, South Indian, Chinese"/>
    <s v="Indian Rupees(Rs.)"/>
    <x v="0"/>
    <x v="0"/>
    <s v="No"/>
    <s v="No"/>
    <n v="1"/>
    <n v="6"/>
    <n v="400"/>
    <n v="2.9"/>
    <n v="2014"/>
    <n v="5"/>
    <n v="12"/>
    <d v="2014-05-12T00:00:00"/>
    <n v="4.8"/>
    <x v="0"/>
  </r>
  <r>
    <n v="311166"/>
    <s v="Sun Sweets Restaurant"/>
    <n v="1"/>
    <s v="Gurgaon"/>
    <s v="Sector 14"/>
    <n v="77.033521399999998"/>
    <n v="28.464265999999999"/>
    <s v="Street Food, Mithai, North Indian, South Indian, Chinese"/>
    <s v="Indian Rupees(Rs.)"/>
    <x v="0"/>
    <x v="0"/>
    <s v="No"/>
    <s v="No"/>
    <n v="1"/>
    <n v="3"/>
    <n v="400"/>
    <n v="1"/>
    <n v="2016"/>
    <n v="5"/>
    <n v="21"/>
    <d v="2016-05-21T00:00:00"/>
    <n v="4.8"/>
    <x v="0"/>
  </r>
  <r>
    <n v="18291458"/>
    <s v="Cake Desire"/>
    <n v="1"/>
    <s v="Gurgaon"/>
    <s v="Sector 22"/>
    <n v="77.064446899999993"/>
    <n v="28.502959600000001"/>
    <s v="Bakery"/>
    <s v="Indian Rupees(Rs.)"/>
    <x v="0"/>
    <x v="0"/>
    <s v="No"/>
    <s v="No"/>
    <n v="1"/>
    <n v="4"/>
    <n v="400"/>
    <n v="3"/>
    <n v="2012"/>
    <n v="5"/>
    <n v="22"/>
    <d v="2012-05-22T00:00:00"/>
    <n v="4.8"/>
    <x v="0"/>
  </r>
  <r>
    <n v="18441701"/>
    <s v="Wow! Momo"/>
    <n v="1"/>
    <s v="Gurgaon"/>
    <s v="Sector 31"/>
    <n v="77.050957999999994"/>
    <n v="28.4534895"/>
    <s v="Chinese, Tibetan"/>
    <s v="Indian Rupees(Rs.)"/>
    <x v="0"/>
    <x v="0"/>
    <s v="No"/>
    <s v="No"/>
    <n v="1"/>
    <n v="9"/>
    <n v="400"/>
    <n v="2.9"/>
    <n v="2015"/>
    <n v="5"/>
    <n v="13"/>
    <d v="2015-05-13T00:00:00"/>
    <n v="4.8"/>
    <x v="0"/>
  </r>
  <r>
    <n v="18444356"/>
    <s v="Midnight Hunger"/>
    <n v="1"/>
    <s v="Gurgaon"/>
    <s v="Sector 56"/>
    <n v="0"/>
    <n v="0"/>
    <s v="Continental, North Indian"/>
    <s v="Indian Rupees(Rs.)"/>
    <x v="0"/>
    <x v="0"/>
    <s v="No"/>
    <s v="No"/>
    <n v="1"/>
    <n v="46"/>
    <n v="400"/>
    <n v="3.8"/>
    <n v="2018"/>
    <n v="5"/>
    <n v="3"/>
    <d v="2018-05-03T00:00:00"/>
    <n v="4.8"/>
    <x v="0"/>
  </r>
  <r>
    <n v="304524"/>
    <s v="Chy - Na Express"/>
    <n v="1"/>
    <s v="Gurgaon"/>
    <s v="Sector 56"/>
    <n v="77.099028500000003"/>
    <n v="28.424921900000001"/>
    <s v="Chinese"/>
    <s v="Indian Rupees(Rs.)"/>
    <x v="0"/>
    <x v="1"/>
    <s v="No"/>
    <s v="No"/>
    <n v="1"/>
    <n v="46"/>
    <n v="400"/>
    <n v="2.2000000000000002"/>
    <n v="2013"/>
    <n v="5"/>
    <n v="17"/>
    <d v="2013-05-17T00:00:00"/>
    <n v="4.8"/>
    <x v="0"/>
  </r>
  <r>
    <n v="18365865"/>
    <s v="Fat Monk"/>
    <n v="1"/>
    <s v="Gurgaon"/>
    <s v="Sohna Road"/>
    <n v="77.033012999999997"/>
    <n v="28.425569599999999"/>
    <s v="Chinese, Asian"/>
    <s v="Indian Rupees(Rs.)"/>
    <x v="0"/>
    <x v="1"/>
    <s v="No"/>
    <s v="No"/>
    <n v="1"/>
    <n v="22"/>
    <n v="400"/>
    <n v="3.9"/>
    <n v="2011"/>
    <n v="5"/>
    <n v="12"/>
    <d v="2011-05-12T00:00:00"/>
    <n v="4.8"/>
    <x v="0"/>
  </r>
  <r>
    <n v="3538"/>
    <s v="Giani"/>
    <n v="1"/>
    <s v="Gurgaon"/>
    <s v="Supermart 1, DLF Phase 4"/>
    <n v="77.086952289999999"/>
    <n v="28.462461919999999"/>
    <s v="Ice Cream, Desserts"/>
    <s v="Indian Rupees(Rs.)"/>
    <x v="0"/>
    <x v="1"/>
    <s v="No"/>
    <s v="No"/>
    <n v="1"/>
    <n v="115"/>
    <n v="400"/>
    <n v="3.6"/>
    <n v="2013"/>
    <n v="5"/>
    <n v="27"/>
    <d v="2013-05-27T00:00:00"/>
    <n v="4.8"/>
    <x v="0"/>
  </r>
  <r>
    <n v="308681"/>
    <s v="Sona Chinese"/>
    <n v="1"/>
    <s v="Gurgaon"/>
    <s v="Vyapar Kendra, Palam Vihar"/>
    <n v="77.030853899999997"/>
    <n v="28.5090845"/>
    <s v="Chinese"/>
    <s v="Indian Rupees(Rs.)"/>
    <x v="0"/>
    <x v="0"/>
    <s v="No"/>
    <s v="No"/>
    <n v="1"/>
    <n v="14"/>
    <n v="400"/>
    <n v="2.8"/>
    <n v="2017"/>
    <n v="5"/>
    <n v="14"/>
    <d v="2017-05-14T00:00:00"/>
    <n v="4.8"/>
    <x v="0"/>
  </r>
  <r>
    <n v="310515"/>
    <s v="Delight Express"/>
    <n v="1"/>
    <s v="Gurgaon"/>
    <s v="Sector 17"/>
    <n v="77.061020299999996"/>
    <n v="28.478035299999998"/>
    <s v="Raw Meats, North Indian, Chinese"/>
    <s v="Indian Rupees(Rs.)"/>
    <x v="0"/>
    <x v="0"/>
    <s v="No"/>
    <s v="No"/>
    <n v="1"/>
    <n v="2"/>
    <n v="400"/>
    <n v="1"/>
    <n v="2014"/>
    <n v="4"/>
    <n v="2"/>
    <d v="2014-04-02T00:00:00"/>
    <n v="4.8"/>
    <x v="0"/>
  </r>
  <r>
    <n v="18411846"/>
    <s v="Desi Thaat"/>
    <n v="1"/>
    <s v="Gurgaon"/>
    <s v="Sohna Road"/>
    <n v="77.043088600000004"/>
    <n v="28.411834899999999"/>
    <s v="North Indian, Chinese"/>
    <s v="Indian Rupees(Rs.)"/>
    <x v="0"/>
    <x v="1"/>
    <s v="No"/>
    <s v="No"/>
    <n v="1"/>
    <n v="21"/>
    <n v="400"/>
    <n v="3.2"/>
    <n v="2018"/>
    <n v="4"/>
    <n v="7"/>
    <d v="2018-04-07T00:00:00"/>
    <n v="4.8"/>
    <x v="0"/>
  </r>
  <r>
    <n v="302248"/>
    <s v="Salad Chef"/>
    <n v="1"/>
    <s v="Gurgaon"/>
    <s v="Unitech Infospace, Sector 21, Gurgaon"/>
    <n v="77.071280139999999"/>
    <n v="28.5095226"/>
    <s v="Healthy Food, Fast Food, Salad"/>
    <s v="Indian Rupees(Rs.)"/>
    <x v="0"/>
    <x v="1"/>
    <s v="No"/>
    <s v="No"/>
    <n v="1"/>
    <n v="44"/>
    <n v="400"/>
    <n v="3.2"/>
    <n v="2016"/>
    <n v="4"/>
    <n v="16"/>
    <d v="2016-04-16T00:00:00"/>
    <n v="4.8"/>
    <x v="0"/>
  </r>
  <r>
    <n v="1454"/>
    <s v="Curry 'n' Phulka"/>
    <n v="1"/>
    <s v="Gurgaon"/>
    <s v="Vyapar Kendra, Sushant Lok"/>
    <n v="77.083742099999995"/>
    <n v="28.460756199999999"/>
    <s v="North Indian, Chinese"/>
    <s v="Indian Rupees(Rs.)"/>
    <x v="0"/>
    <x v="1"/>
    <s v="No"/>
    <s v="No"/>
    <n v="1"/>
    <n v="83"/>
    <n v="400"/>
    <n v="2.4"/>
    <n v="2017"/>
    <n v="4"/>
    <n v="5"/>
    <d v="2017-04-05T00:00:00"/>
    <n v="4.8"/>
    <x v="0"/>
  </r>
  <r>
    <n v="303094"/>
    <s v="Idliss"/>
    <n v="1"/>
    <s v="Gurgaon"/>
    <s v="DLF Phase 3"/>
    <n v="77.094982299999998"/>
    <n v="28.493302799999999"/>
    <s v="South Indian, North Indian, Chinese"/>
    <s v="Indian Rupees(Rs.)"/>
    <x v="0"/>
    <x v="1"/>
    <s v="No"/>
    <s v="No"/>
    <n v="1"/>
    <n v="359"/>
    <n v="400"/>
    <n v="3.4"/>
    <n v="2015"/>
    <n v="3"/>
    <n v="26"/>
    <d v="2015-03-26T00:00:00"/>
    <n v="4.8"/>
    <x v="0"/>
  </r>
  <r>
    <n v="18349894"/>
    <s v="Anjlika"/>
    <n v="1"/>
    <s v="Gurgaon"/>
    <s v="DLF South Point Mall, Golf Course Road"/>
    <n v="77.099298300000001"/>
    <n v="28.447904000000001"/>
    <s v="Bakery, Desserts, Fast Food"/>
    <s v="Indian Rupees(Rs.)"/>
    <x v="0"/>
    <x v="0"/>
    <s v="No"/>
    <s v="No"/>
    <n v="1"/>
    <n v="7"/>
    <n v="400"/>
    <n v="3.1"/>
    <n v="2012"/>
    <n v="3"/>
    <n v="24"/>
    <d v="2012-03-24T00:00:00"/>
    <n v="4.8"/>
    <x v="0"/>
  </r>
  <r>
    <n v="300978"/>
    <s v="Taste of Tamil Nadu"/>
    <n v="1"/>
    <s v="Gurgaon"/>
    <s v="Hong Kong Bazaar Mall, Sector 57, Gurgaon"/>
    <n v="77.090486299999995"/>
    <n v="28.4208742"/>
    <s v="South Indian, Chinese, North Indian"/>
    <s v="Indian Rupees(Rs.)"/>
    <x v="0"/>
    <x v="0"/>
    <s v="No"/>
    <s v="No"/>
    <n v="1"/>
    <n v="94"/>
    <n v="400"/>
    <n v="3.1"/>
    <n v="2016"/>
    <n v="3"/>
    <n v="19"/>
    <d v="2016-03-19T00:00:00"/>
    <n v="4.8"/>
    <x v="0"/>
  </r>
  <r>
    <n v="306938"/>
    <s v="Samrat"/>
    <n v="1"/>
    <s v="Gurgaon"/>
    <s v="Old Railway Road"/>
    <n v="77.025989899999999"/>
    <n v="28.459818800000001"/>
    <s v="Bakery, Mithai, Fast Food"/>
    <s v="Indian Rupees(Rs.)"/>
    <x v="0"/>
    <x v="0"/>
    <s v="No"/>
    <s v="No"/>
    <n v="1"/>
    <n v="10"/>
    <n v="400"/>
    <n v="2.9"/>
    <n v="2011"/>
    <n v="3"/>
    <n v="4"/>
    <d v="2011-03-04T00:00:00"/>
    <n v="4.8"/>
    <x v="0"/>
  </r>
  <r>
    <n v="18458663"/>
    <s v="Cafe Naklee"/>
    <n v="1"/>
    <s v="Gurgaon"/>
    <s v="Qutab Plaza, DLF Phase 1"/>
    <n v="77.102175500000001"/>
    <n v="28.4720297"/>
    <s v="Cafe"/>
    <s v="Indian Rupees(Rs.)"/>
    <x v="0"/>
    <x v="0"/>
    <s v="No"/>
    <s v="No"/>
    <n v="1"/>
    <n v="10"/>
    <n v="400"/>
    <n v="3.2"/>
    <n v="2010"/>
    <n v="3"/>
    <n v="23"/>
    <d v="2010-03-23T00:00:00"/>
    <n v="4.8"/>
    <x v="0"/>
  </r>
  <r>
    <n v="6709"/>
    <s v="Indian &amp; Chinese Corner"/>
    <n v="1"/>
    <s v="Gurgaon"/>
    <s v="Sector 14"/>
    <n v="77.048056000000003"/>
    <n v="28.473059899999999"/>
    <s v="North Indian, Chinese"/>
    <s v="Indian Rupees(Rs.)"/>
    <x v="0"/>
    <x v="0"/>
    <s v="No"/>
    <s v="No"/>
    <n v="1"/>
    <n v="21"/>
    <n v="400"/>
    <n v="3.1"/>
    <n v="2016"/>
    <n v="3"/>
    <n v="2"/>
    <d v="2016-03-02T00:00:00"/>
    <n v="4.8"/>
    <x v="0"/>
  </r>
  <r>
    <n v="4122"/>
    <s v="Republic of Chicken"/>
    <n v="1"/>
    <s v="Gurgaon"/>
    <s v="Sector 14"/>
    <n v="77.048440600000006"/>
    <n v="28.4736075"/>
    <s v="Raw Meats, Fast Food"/>
    <s v="Indian Rupees(Rs.)"/>
    <x v="0"/>
    <x v="0"/>
    <s v="No"/>
    <s v="No"/>
    <n v="1"/>
    <n v="9"/>
    <n v="400"/>
    <n v="2.8"/>
    <n v="2010"/>
    <n v="3"/>
    <n v="20"/>
    <d v="2010-03-20T00:00:00"/>
    <n v="4.8"/>
    <x v="0"/>
  </r>
  <r>
    <n v="18352682"/>
    <s v="The Pack King"/>
    <n v="1"/>
    <s v="Gurgaon"/>
    <s v="Sector 50"/>
    <n v="77.068993300000002"/>
    <n v="28.434681999999999"/>
    <s v="North Indian"/>
    <s v="Indian Rupees(Rs.)"/>
    <x v="0"/>
    <x v="0"/>
    <s v="No"/>
    <s v="No"/>
    <n v="1"/>
    <n v="3"/>
    <n v="400"/>
    <n v="1"/>
    <n v="2012"/>
    <n v="3"/>
    <n v="6"/>
    <d v="2012-03-06T00:00:00"/>
    <n v="4.8"/>
    <x v="0"/>
  </r>
  <r>
    <n v="312560"/>
    <s v="Cake Innovation"/>
    <n v="1"/>
    <s v="Gurgaon"/>
    <s v="Sector 56"/>
    <n v="77.134901999999997"/>
    <n v="28.434577600000001"/>
    <s v="Bakery, Desserts"/>
    <s v="Indian Rupees(Rs.)"/>
    <x v="0"/>
    <x v="0"/>
    <s v="No"/>
    <s v="No"/>
    <n v="1"/>
    <n v="1"/>
    <n v="400"/>
    <n v="1"/>
    <n v="2013"/>
    <n v="3"/>
    <n v="21"/>
    <d v="2013-03-21T00:00:00"/>
    <n v="4.8"/>
    <x v="0"/>
  </r>
  <r>
    <n v="6867"/>
    <s v="Sadabahar Hotel"/>
    <n v="1"/>
    <s v="Gurgaon"/>
    <s v="Sohna Road"/>
    <n v="77.040344899999994"/>
    <n v="28.4157403"/>
    <s v="North Indian"/>
    <s v="Indian Rupees(Rs.)"/>
    <x v="0"/>
    <x v="0"/>
    <s v="No"/>
    <s v="No"/>
    <n v="1"/>
    <n v="41"/>
    <n v="400"/>
    <n v="2.9"/>
    <n v="2017"/>
    <n v="3"/>
    <n v="27"/>
    <d v="2017-03-27T00:00:00"/>
    <n v="4.8"/>
    <x v="0"/>
  </r>
  <r>
    <n v="4820"/>
    <s v="Shri Ram Restaurant"/>
    <n v="1"/>
    <s v="Gurgaon"/>
    <s v="Sohna Road"/>
    <n v="77.040929599999998"/>
    <n v="28.411626999999999"/>
    <s v="North Indian, Mithai, Street Food"/>
    <s v="Indian Rupees(Rs.)"/>
    <x v="0"/>
    <x v="0"/>
    <s v="No"/>
    <s v="No"/>
    <n v="1"/>
    <n v="30"/>
    <n v="400"/>
    <n v="2.6"/>
    <n v="2012"/>
    <n v="3"/>
    <n v="19"/>
    <d v="2012-03-19T00:00:00"/>
    <n v="4.8"/>
    <x v="0"/>
  </r>
  <r>
    <n v="311788"/>
    <s v="The Gr8 Taste of India"/>
    <n v="1"/>
    <s v="Gurgaon"/>
    <s v="Udyog Vihar"/>
    <n v="77.086752399999995"/>
    <n v="28.497558399999999"/>
    <s v="North Indian, Fast Food"/>
    <s v="Indian Rupees(Rs.)"/>
    <x v="0"/>
    <x v="1"/>
    <s v="No"/>
    <s v="No"/>
    <n v="1"/>
    <n v="10"/>
    <n v="400"/>
    <n v="3"/>
    <n v="2010"/>
    <n v="3"/>
    <n v="2"/>
    <d v="2010-03-02T00:00:00"/>
    <n v="4.8"/>
    <x v="0"/>
  </r>
  <r>
    <n v="312592"/>
    <s v="Tea Halt"/>
    <n v="1"/>
    <s v="Gurgaon"/>
    <s v="Unitech Cyber Park, Sector 39, Gurgaon"/>
    <n v="77.055501899999996"/>
    <n v="28.443247"/>
    <s v="Cafe"/>
    <s v="Indian Rupees(Rs.)"/>
    <x v="0"/>
    <x v="1"/>
    <s v="No"/>
    <s v="No"/>
    <n v="1"/>
    <n v="82"/>
    <n v="400"/>
    <n v="3.1"/>
    <n v="2016"/>
    <n v="3"/>
    <n v="27"/>
    <d v="2016-03-27T00:00:00"/>
    <n v="4.8"/>
    <x v="0"/>
  </r>
  <r>
    <n v="306524"/>
    <s v="Kathi Junction"/>
    <n v="1"/>
    <s v="Gurgaon"/>
    <s v="Vyapar Kendra, Sushant Lok"/>
    <n v="77.083652099999995"/>
    <n v="28.460657900000001"/>
    <s v="Fast Food"/>
    <s v="Indian Rupees(Rs.)"/>
    <x v="0"/>
    <x v="1"/>
    <s v="No"/>
    <s v="No"/>
    <n v="1"/>
    <n v="89"/>
    <n v="400"/>
    <n v="3"/>
    <n v="2016"/>
    <n v="3"/>
    <n v="13"/>
    <d v="2016-03-13T00:00:00"/>
    <n v="4.8"/>
    <x v="0"/>
  </r>
  <r>
    <n v="304713"/>
    <s v="Hari Om Rasoi"/>
    <n v="1"/>
    <s v="Gurgaon"/>
    <s v="Old Railway Road"/>
    <n v="77.017866299999994"/>
    <n v="28.4603933"/>
    <s v="North Indian"/>
    <s v="Indian Rupees(Rs.)"/>
    <x v="0"/>
    <x v="0"/>
    <s v="No"/>
    <s v="No"/>
    <n v="1"/>
    <n v="28"/>
    <n v="400"/>
    <n v="3.2"/>
    <n v="2012"/>
    <n v="2"/>
    <n v="16"/>
    <d v="2012-02-16T00:00:00"/>
    <n v="4.8"/>
    <x v="0"/>
  </r>
  <r>
    <n v="18375401"/>
    <s v="Swad On Grill"/>
    <n v="1"/>
    <s v="Gurgaon"/>
    <s v="Palam Vihar"/>
    <n v="77.037902000000003"/>
    <n v="28.512546799999999"/>
    <s v="Continental, Chinese, North Indian, Mughlai"/>
    <s v="Indian Rupees(Rs.)"/>
    <x v="0"/>
    <x v="0"/>
    <s v="No"/>
    <s v="No"/>
    <n v="1"/>
    <n v="17"/>
    <n v="400"/>
    <n v="3.1"/>
    <n v="2016"/>
    <n v="2"/>
    <n v="12"/>
    <d v="2016-02-12T00:00:00"/>
    <n v="4.8"/>
    <x v="0"/>
  </r>
  <r>
    <n v="18342375"/>
    <s v="Chefy's Kitchen"/>
    <n v="1"/>
    <s v="Gurgaon"/>
    <s v="Sector 17"/>
    <n v="0"/>
    <n v="0"/>
    <s v="Biryani, Pizza, Fast Food, Healthy Food"/>
    <s v="Indian Rupees(Rs.)"/>
    <x v="0"/>
    <x v="0"/>
    <s v="No"/>
    <s v="No"/>
    <n v="1"/>
    <n v="1"/>
    <n v="400"/>
    <n v="1"/>
    <n v="2015"/>
    <n v="2"/>
    <n v="16"/>
    <d v="2015-02-16T00:00:00"/>
    <n v="4.8"/>
    <x v="0"/>
  </r>
  <r>
    <n v="18037822"/>
    <s v="Drifters Cafe"/>
    <n v="1"/>
    <s v="Gurgaon"/>
    <s v="Sector 29"/>
    <n v="77.067104599999993"/>
    <n v="28.471349"/>
    <s v="Chinese, Thai, Asian"/>
    <s v="Indian Rupees(Rs.)"/>
    <x v="0"/>
    <x v="0"/>
    <s v="No"/>
    <s v="No"/>
    <n v="1"/>
    <n v="208"/>
    <n v="400"/>
    <n v="4.0999999999999996"/>
    <n v="2010"/>
    <n v="2"/>
    <n v="4"/>
    <d v="2010-02-04T00:00:00"/>
    <n v="4.8"/>
    <x v="0"/>
  </r>
  <r>
    <n v="312683"/>
    <s v="Sugar Rush By Saiba"/>
    <n v="1"/>
    <s v="Gurgaon"/>
    <s v="Sector 43"/>
    <n v="77.095980800000007"/>
    <n v="28.451449700000001"/>
    <s v="Bakery, Desserts"/>
    <s v="Indian Rupees(Rs.)"/>
    <x v="0"/>
    <x v="0"/>
    <s v="No"/>
    <s v="No"/>
    <n v="1"/>
    <n v="176"/>
    <n v="400"/>
    <n v="4.0999999999999996"/>
    <n v="2014"/>
    <n v="2"/>
    <n v="26"/>
    <d v="2014-02-26T00:00:00"/>
    <n v="4.8"/>
    <x v="0"/>
  </r>
  <r>
    <n v="18337883"/>
    <s v="Tpot"/>
    <n v="1"/>
    <s v="Gurgaon"/>
    <s v="Udyog Vihar"/>
    <n v="77.085902000000004"/>
    <n v="28.509467999999998"/>
    <s v="Cafe"/>
    <s v="Indian Rupees(Rs.)"/>
    <x v="0"/>
    <x v="1"/>
    <s v="No"/>
    <s v="No"/>
    <n v="1"/>
    <n v="1"/>
    <n v="400"/>
    <n v="1"/>
    <n v="2014"/>
    <n v="2"/>
    <n v="18"/>
    <d v="2014-02-18T00:00:00"/>
    <n v="4.8"/>
    <x v="0"/>
  </r>
  <r>
    <n v="18396189"/>
    <s v="Tpot"/>
    <n v="1"/>
    <s v="Gurgaon"/>
    <s v="DLF Phase 3"/>
    <n v="77.093543600000004"/>
    <n v="28.493433499999998"/>
    <s v="Fast Food, Beverages"/>
    <s v="Indian Rupees(Rs.)"/>
    <x v="0"/>
    <x v="0"/>
    <s v="No"/>
    <s v="No"/>
    <n v="1"/>
    <n v="15"/>
    <n v="400"/>
    <n v="3.2"/>
    <n v="2010"/>
    <n v="1"/>
    <n v="1"/>
    <d v="2010-01-01T00:00:00"/>
    <n v="4.8"/>
    <x v="0"/>
  </r>
  <r>
    <n v="302044"/>
    <s v="Apni Rasoi"/>
    <n v="1"/>
    <s v="Gurgaon"/>
    <s v="Old Railway Road"/>
    <n v="77.012953400000001"/>
    <n v="28.484181599999999"/>
    <s v="North Indian"/>
    <s v="Indian Rupees(Rs.)"/>
    <x v="0"/>
    <x v="0"/>
    <s v="No"/>
    <s v="No"/>
    <n v="1"/>
    <n v="4"/>
    <n v="400"/>
    <n v="2.9"/>
    <n v="2014"/>
    <n v="1"/>
    <n v="27"/>
    <d v="2014-01-27T00:00:00"/>
    <n v="4.8"/>
    <x v="0"/>
  </r>
  <r>
    <n v="311770"/>
    <s v="Delight Express"/>
    <n v="1"/>
    <s v="Gurgaon"/>
    <s v="Sector 15"/>
    <n v="77.043554299999997"/>
    <n v="28.458311699999999"/>
    <s v="Chinese, North Indian"/>
    <s v="Indian Rupees(Rs.)"/>
    <x v="0"/>
    <x v="0"/>
    <s v="No"/>
    <s v="No"/>
    <n v="1"/>
    <n v="6"/>
    <n v="400"/>
    <n v="2.9"/>
    <n v="2015"/>
    <n v="1"/>
    <n v="4"/>
    <d v="2015-01-04T00:00:00"/>
    <n v="4.8"/>
    <x v="0"/>
  </r>
  <r>
    <n v="304351"/>
    <s v="The Kathi Rolls"/>
    <n v="1"/>
    <s v="Gurgaon"/>
    <s v="Sector 31"/>
    <n v="77.050722899999997"/>
    <n v="28.453032199999999"/>
    <s v="Fast Food"/>
    <s v="Indian Rupees(Rs.)"/>
    <x v="0"/>
    <x v="1"/>
    <s v="No"/>
    <s v="No"/>
    <n v="1"/>
    <n v="136"/>
    <n v="400"/>
    <n v="3.5"/>
    <n v="2014"/>
    <n v="1"/>
    <n v="11"/>
    <d v="2014-01-11T00:00:00"/>
    <n v="4.8"/>
    <x v="0"/>
  </r>
  <r>
    <n v="18388168"/>
    <s v="Bunny Burgers"/>
    <n v="1"/>
    <s v="Gurgaon"/>
    <s v="Sector 56"/>
    <n v="77.099163399999995"/>
    <n v="28.425159099999998"/>
    <s v="Fast Food, Burger"/>
    <s v="Indian Rupees(Rs.)"/>
    <x v="0"/>
    <x v="1"/>
    <s v="No"/>
    <s v="No"/>
    <n v="1"/>
    <n v="15"/>
    <n v="400"/>
    <n v="3.3"/>
    <n v="2015"/>
    <n v="1"/>
    <n v="1"/>
    <d v="2015-01-01T00:00:00"/>
    <n v="4.8"/>
    <x v="0"/>
  </r>
  <r>
    <n v="18237318"/>
    <s v="Chaayos"/>
    <n v="1"/>
    <s v="Gurgaon"/>
    <s v="Sohna Road"/>
    <n v="77.0447688"/>
    <n v="28.406493999999999"/>
    <s v="Cafe, Tea"/>
    <s v="Indian Rupees(Rs.)"/>
    <x v="0"/>
    <x v="1"/>
    <s v="No"/>
    <s v="No"/>
    <n v="1"/>
    <n v="39"/>
    <n v="400"/>
    <n v="3.3"/>
    <n v="2010"/>
    <n v="1"/>
    <n v="3"/>
    <d v="2010-01-03T00:00:00"/>
    <n v="4.8"/>
    <x v="0"/>
  </r>
  <r>
    <n v="18306504"/>
    <s v="Premier Bite"/>
    <n v="1"/>
    <s v="Gurgaon"/>
    <s v="Udyog Vihar"/>
    <n v="77.086169999999996"/>
    <n v="28.5128925"/>
    <s v="North Indian, Chinese, South Indian"/>
    <s v="Indian Rupees(Rs.)"/>
    <x v="0"/>
    <x v="0"/>
    <s v="No"/>
    <s v="No"/>
    <n v="1"/>
    <n v="1"/>
    <n v="400"/>
    <n v="1"/>
    <n v="2013"/>
    <n v="1"/>
    <n v="17"/>
    <d v="2013-01-17T00:00:00"/>
    <n v="4.8"/>
    <x v="0"/>
  </r>
  <r>
    <n v="7418"/>
    <s v="L'Opera"/>
    <n v="1"/>
    <s v="Gurgaon"/>
    <s v="DLF Galleria, DLF Phase 4"/>
    <n v="77.082438100000005"/>
    <n v="28.467130900000001"/>
    <s v="Bakery, Desserts, Fast Food"/>
    <s v="Indian Rupees(Rs.)"/>
    <x v="0"/>
    <x v="1"/>
    <s v="No"/>
    <s v="No"/>
    <n v="1"/>
    <n v="196"/>
    <n v="400"/>
    <n v="3.8"/>
    <n v="2014"/>
    <n v="12"/>
    <n v="19"/>
    <d v="2014-12-19T00:00:00"/>
    <n v="4.8"/>
    <x v="0"/>
  </r>
  <r>
    <n v="18322677"/>
    <s v="Cafe Du Rendezvous"/>
    <n v="1"/>
    <s v="Gurgaon"/>
    <s v="DLF Phase 3"/>
    <n v="77.099852200000001"/>
    <n v="28.4947415"/>
    <s v="Cafe, Street Food"/>
    <s v="Indian Rupees(Rs.)"/>
    <x v="0"/>
    <x v="1"/>
    <s v="No"/>
    <s v="No"/>
    <n v="1"/>
    <n v="21"/>
    <n v="400"/>
    <n v="3.2"/>
    <n v="2013"/>
    <n v="12"/>
    <n v="4"/>
    <d v="2013-12-04T00:00:00"/>
    <n v="4.8"/>
    <x v="0"/>
  </r>
  <r>
    <n v="18336206"/>
    <s v="Gurgaon Hights"/>
    <n v="1"/>
    <s v="Gurgaon"/>
    <s v="DLF Phase 3"/>
    <n v="77.093678999999995"/>
    <n v="28.491789499999999"/>
    <s v="North Indian"/>
    <s v="Indian Rupees(Rs.)"/>
    <x v="0"/>
    <x v="1"/>
    <s v="No"/>
    <s v="No"/>
    <n v="1"/>
    <n v="19"/>
    <n v="400"/>
    <n v="2.5"/>
    <n v="2015"/>
    <n v="12"/>
    <n v="17"/>
    <d v="2015-12-17T00:00:00"/>
    <n v="4.8"/>
    <x v="0"/>
  </r>
  <r>
    <n v="18384142"/>
    <s v="Crudo Juicery"/>
    <n v="1"/>
    <s v="Gurgaon"/>
    <s v="DLF Phase 3"/>
    <n v="77.104915399999996"/>
    <n v="28.487149899999999"/>
    <s v="Beverages, Salad, Beverages"/>
    <s v="Indian Rupees(Rs.)"/>
    <x v="0"/>
    <x v="1"/>
    <s v="No"/>
    <s v="No"/>
    <n v="1"/>
    <n v="33"/>
    <n v="400"/>
    <n v="4.3"/>
    <n v="2010"/>
    <n v="12"/>
    <n v="24"/>
    <d v="2010-12-24T00:00:00"/>
    <n v="4.8"/>
    <x v="0"/>
  </r>
  <r>
    <n v="303470"/>
    <s v="Mehfil-e-Handi"/>
    <n v="1"/>
    <s v="Gurgaon"/>
    <s v="MG Road"/>
    <n v="77.082932700000001"/>
    <n v="28.4760986"/>
    <s v="North Indian, Chinese, Mughlai"/>
    <s v="Indian Rupees(Rs.)"/>
    <x v="0"/>
    <x v="0"/>
    <s v="No"/>
    <s v="No"/>
    <n v="1"/>
    <n v="36"/>
    <n v="400"/>
    <n v="2.8"/>
    <n v="2011"/>
    <n v="12"/>
    <n v="27"/>
    <d v="2011-12-27T00:00:00"/>
    <n v="4.8"/>
    <x v="0"/>
  </r>
  <r>
    <n v="18420426"/>
    <s v="Westí©ross"/>
    <n v="1"/>
    <s v="Gurgaon"/>
    <s v="Sector 21"/>
    <n v="77.069382700000006"/>
    <n v="28.510128000000002"/>
    <s v="Italian, Mexican"/>
    <s v="Indian Rupees(Rs.)"/>
    <x v="0"/>
    <x v="1"/>
    <s v="No"/>
    <s v="No"/>
    <n v="1"/>
    <n v="40"/>
    <n v="400"/>
    <n v="3.5"/>
    <n v="2017"/>
    <n v="12"/>
    <n v="9"/>
    <d v="2017-12-09T00:00:00"/>
    <n v="4.8"/>
    <x v="0"/>
  </r>
  <r>
    <n v="6769"/>
    <s v="Iroha"/>
    <n v="1"/>
    <s v="Gurgaon"/>
    <s v="Vyapar Kendra, Sushant Lok"/>
    <n v="77.083202499999999"/>
    <n v="28.4599872"/>
    <s v="Bakery, Fast Food"/>
    <s v="Indian Rupees(Rs.)"/>
    <x v="0"/>
    <x v="0"/>
    <s v="No"/>
    <s v="No"/>
    <n v="1"/>
    <n v="63"/>
    <n v="400"/>
    <n v="3.7"/>
    <n v="2010"/>
    <n v="12"/>
    <n v="15"/>
    <d v="2010-12-15T00:00:00"/>
    <n v="4.8"/>
    <x v="0"/>
  </r>
  <r>
    <n v="312562"/>
    <s v="Jetha Lal Ka Dhabha"/>
    <n v="1"/>
    <s v="Gurgaon"/>
    <s v="DLF Phase 3"/>
    <n v="77.095030769999994"/>
    <n v="28.493328170000002"/>
    <s v="North Indian, Chinese"/>
    <s v="Indian Rupees(Rs.)"/>
    <x v="0"/>
    <x v="1"/>
    <s v="No"/>
    <s v="No"/>
    <n v="1"/>
    <n v="53"/>
    <n v="400"/>
    <n v="3.1"/>
    <n v="2010"/>
    <n v="11"/>
    <n v="4"/>
    <d v="2010-11-04T00:00:00"/>
    <n v="4.8"/>
    <x v="0"/>
  </r>
  <r>
    <n v="18144475"/>
    <s v="Pakwan"/>
    <n v="1"/>
    <s v="Gurgaon"/>
    <s v="Old Railway Road"/>
    <n v="77.018908199999998"/>
    <n v="28.471255500000002"/>
    <s v="North Indian, Chinese"/>
    <s v="Indian Rupees(Rs.)"/>
    <x v="0"/>
    <x v="1"/>
    <s v="No"/>
    <s v="No"/>
    <n v="1"/>
    <n v="60"/>
    <n v="400"/>
    <n v="3.4"/>
    <n v="2017"/>
    <n v="11"/>
    <n v="9"/>
    <d v="2017-11-09T00:00:00"/>
    <n v="4.8"/>
    <x v="0"/>
  </r>
  <r>
    <n v="1019"/>
    <s v="Pizza Man"/>
    <n v="1"/>
    <s v="Gurgaon"/>
    <s v="Old Railway Road"/>
    <n v="77.0186408"/>
    <n v="28.472148300000001"/>
    <s v="Pizza, Fast Food"/>
    <s v="Indian Rupees(Rs.)"/>
    <x v="0"/>
    <x v="0"/>
    <s v="No"/>
    <s v="No"/>
    <n v="1"/>
    <n v="8"/>
    <n v="400"/>
    <n v="2.9"/>
    <n v="2013"/>
    <n v="11"/>
    <n v="18"/>
    <d v="2013-11-18T00:00:00"/>
    <n v="4.8"/>
    <x v="0"/>
  </r>
  <r>
    <n v="18451577"/>
    <s v="The Millionaire Express"/>
    <n v="1"/>
    <s v="Gurgaon"/>
    <s v="Sushant Lok"/>
    <n v="77.079311000000004"/>
    <n v="28.460034"/>
    <s v="Continental"/>
    <s v="Indian Rupees(Rs.)"/>
    <x v="0"/>
    <x v="1"/>
    <s v="No"/>
    <s v="No"/>
    <n v="1"/>
    <n v="53"/>
    <n v="400"/>
    <n v="4"/>
    <n v="2011"/>
    <n v="11"/>
    <n v="25"/>
    <d v="2011-11-25T00:00:00"/>
    <n v="4.8"/>
    <x v="0"/>
  </r>
  <r>
    <n v="18265716"/>
    <s v="Food Ka Adda"/>
    <n v="1"/>
    <s v="Gurgaon"/>
    <s v="Udyog Vihar"/>
    <n v="77.085990199999998"/>
    <n v="28.498892600000001"/>
    <s v="North Indian, Chinese, South Indian"/>
    <s v="Indian Rupees(Rs.)"/>
    <x v="0"/>
    <x v="0"/>
    <s v="No"/>
    <s v="No"/>
    <n v="1"/>
    <n v="3"/>
    <n v="400"/>
    <n v="1"/>
    <n v="2013"/>
    <n v="11"/>
    <n v="12"/>
    <d v="2013-11-12T00:00:00"/>
    <n v="4.8"/>
    <x v="0"/>
  </r>
  <r>
    <n v="305687"/>
    <s v="Chaayos"/>
    <n v="1"/>
    <s v="Gurgaon"/>
    <s v="Unitech Infospace, Sector 21, Gurgaon"/>
    <n v="77.0715115"/>
    <n v="28.509689399999999"/>
    <s v="Cafe, Tea"/>
    <s v="Indian Rupees(Rs.)"/>
    <x v="0"/>
    <x v="1"/>
    <s v="No"/>
    <s v="No"/>
    <n v="1"/>
    <n v="127"/>
    <n v="400"/>
    <n v="3.8"/>
    <n v="2011"/>
    <n v="11"/>
    <n v="16"/>
    <d v="2011-11-16T00:00:00"/>
    <n v="4.8"/>
    <x v="0"/>
  </r>
  <r>
    <n v="308609"/>
    <s v="Cherry Comet"/>
    <n v="1"/>
    <s v="Gurgaon"/>
    <s v="Cyber Hub, DLF Cyber City"/>
    <n v="77.088867699999994"/>
    <n v="28.495314799999999"/>
    <s v="Ice Cream, Desserts"/>
    <s v="Indian Rupees(Rs.)"/>
    <x v="0"/>
    <x v="1"/>
    <s v="No"/>
    <s v="No"/>
    <n v="1"/>
    <n v="455"/>
    <n v="400"/>
    <n v="3.6"/>
    <n v="2014"/>
    <n v="10"/>
    <n v="23"/>
    <d v="2014-10-23T00:00:00"/>
    <n v="4.8"/>
    <x v="0"/>
  </r>
  <r>
    <n v="1028"/>
    <s v="Apni Rasoi"/>
    <n v="1"/>
    <s v="Gurgaon"/>
    <s v="DLF Phase 3"/>
    <n v="77.093633499999996"/>
    <n v="28.4912907"/>
    <s v="North Indian, Chinese"/>
    <s v="Indian Rupees(Rs.)"/>
    <x v="0"/>
    <x v="1"/>
    <s v="No"/>
    <s v="No"/>
    <n v="1"/>
    <n v="160"/>
    <n v="400"/>
    <n v="3"/>
    <n v="2015"/>
    <n v="10"/>
    <n v="25"/>
    <d v="2015-10-25T00:00:00"/>
    <n v="4.8"/>
    <x v="0"/>
  </r>
  <r>
    <n v="18286517"/>
    <s v="Crazy Bhukkhad"/>
    <n v="1"/>
    <s v="Gurgaon"/>
    <s v="DLF Phase 3"/>
    <n v="77.0924646"/>
    <n v="28.4896545"/>
    <s v="North Indian, Chinese"/>
    <s v="Indian Rupees(Rs.)"/>
    <x v="0"/>
    <x v="1"/>
    <s v="No"/>
    <s v="No"/>
    <n v="1"/>
    <n v="54"/>
    <n v="400"/>
    <n v="3.9"/>
    <n v="2014"/>
    <n v="10"/>
    <n v="13"/>
    <d v="2014-10-13T00:00:00"/>
    <n v="4.8"/>
    <x v="0"/>
  </r>
  <r>
    <n v="4172"/>
    <s v="Aahar"/>
    <n v="1"/>
    <s v="Gurgaon"/>
    <s v="DLF Phase 3"/>
    <n v="77.094325600000005"/>
    <n v="28.492384000000001"/>
    <s v="North Indian, South Indian, Chinese"/>
    <s v="Indian Rupees(Rs.)"/>
    <x v="0"/>
    <x v="1"/>
    <s v="No"/>
    <s v="No"/>
    <n v="1"/>
    <n v="60"/>
    <n v="400"/>
    <n v="2"/>
    <n v="2018"/>
    <n v="10"/>
    <n v="3"/>
    <d v="2018-10-03T00:00:00"/>
    <n v="4.8"/>
    <x v="0"/>
  </r>
  <r>
    <n v="18336208"/>
    <s v="Keventers"/>
    <n v="1"/>
    <s v="Gurgaon"/>
    <s v="MGF Metropolitan Mall, MG Road"/>
    <n v="77.080234899999994"/>
    <n v="28.4807697"/>
    <s v="Beverages"/>
    <s v="Indian Rupees(Rs.)"/>
    <x v="0"/>
    <x v="0"/>
    <s v="No"/>
    <s v="No"/>
    <n v="1"/>
    <n v="27"/>
    <n v="400"/>
    <n v="3.6"/>
    <n v="2016"/>
    <n v="10"/>
    <n v="3"/>
    <d v="2016-10-03T00:00:00"/>
    <n v="4.8"/>
    <x v="0"/>
  </r>
  <r>
    <n v="2107"/>
    <s v="Laddu Gopal"/>
    <n v="1"/>
    <s v="Gurgaon"/>
    <s v="Old Railway Road"/>
    <n v="77.019301600000006"/>
    <n v="28.471343699999998"/>
    <s v="North Indian, South Indian, Chinese"/>
    <s v="Indian Rupees(Rs.)"/>
    <x v="0"/>
    <x v="0"/>
    <s v="No"/>
    <s v="No"/>
    <n v="1"/>
    <n v="13"/>
    <n v="400"/>
    <n v="3"/>
    <n v="2016"/>
    <n v="10"/>
    <n v="25"/>
    <d v="2016-10-25T00:00:00"/>
    <n v="4.8"/>
    <x v="0"/>
  </r>
  <r>
    <n v="18264977"/>
    <s v="Giani's"/>
    <n v="1"/>
    <s v="Gurgaon"/>
    <s v="Palam Vihar"/>
    <n v="77.034731399999998"/>
    <n v="28.5150103"/>
    <s v="Ice Cream, Desserts"/>
    <s v="Indian Rupees(Rs.)"/>
    <x v="0"/>
    <x v="0"/>
    <s v="No"/>
    <s v="No"/>
    <n v="1"/>
    <n v="24"/>
    <n v="400"/>
    <n v="3.1"/>
    <n v="2018"/>
    <n v="10"/>
    <n v="11"/>
    <d v="2018-10-11T00:00:00"/>
    <n v="4.8"/>
    <x v="0"/>
  </r>
  <r>
    <n v="18464002"/>
    <s v="Hot Fork"/>
    <n v="1"/>
    <s v="Gurgaon"/>
    <s v="Palam Vihar"/>
    <n v="77.031393699999995"/>
    <n v="28.509136699999999"/>
    <s v="Chinese, Fast Food"/>
    <s v="Indian Rupees(Rs.)"/>
    <x v="0"/>
    <x v="0"/>
    <s v="No"/>
    <s v="No"/>
    <n v="1"/>
    <n v="2"/>
    <n v="400"/>
    <n v="1"/>
    <n v="2016"/>
    <n v="10"/>
    <n v="27"/>
    <d v="2016-10-27T00:00:00"/>
    <n v="4.8"/>
    <x v="0"/>
  </r>
  <r>
    <n v="18462214"/>
    <s v="Bakingo"/>
    <n v="1"/>
    <s v="Gurgaon"/>
    <s v="Sector 14"/>
    <n v="77.044168400000004"/>
    <n v="28.470693600000001"/>
    <s v="Bakery"/>
    <s v="Indian Rupees(Rs.)"/>
    <x v="0"/>
    <x v="0"/>
    <s v="No"/>
    <s v="No"/>
    <n v="1"/>
    <n v="4"/>
    <n v="400"/>
    <n v="3"/>
    <n v="2015"/>
    <n v="10"/>
    <n v="18"/>
    <d v="2015-10-18T00:00:00"/>
    <n v="4.8"/>
    <x v="0"/>
  </r>
  <r>
    <n v="18412860"/>
    <s v="Chaayos"/>
    <n v="1"/>
    <s v="Gurgaon"/>
    <s v="Udyog Vihar"/>
    <n v="77.086214999999996"/>
    <n v="28.513031300000002"/>
    <s v="Cafe, Tea"/>
    <s v="Indian Rupees(Rs.)"/>
    <x v="0"/>
    <x v="1"/>
    <s v="No"/>
    <s v="No"/>
    <n v="1"/>
    <n v="3"/>
    <n v="400"/>
    <n v="1"/>
    <n v="2014"/>
    <n v="10"/>
    <n v="10"/>
    <d v="2014-10-10T00:00:00"/>
    <n v="4.8"/>
    <x v="0"/>
  </r>
  <r>
    <n v="1451"/>
    <s v="Shamji Snacks"/>
    <n v="1"/>
    <s v="Gurgaon"/>
    <s v="Vyapar Kendra, Sushant Lok"/>
    <n v="77.084326599999997"/>
    <n v="28.460229600000002"/>
    <s v="Mithai, Street Food, South Indian, Chinese, North Indian"/>
    <s v="Indian Rupees(Rs.)"/>
    <x v="0"/>
    <x v="0"/>
    <s v="No"/>
    <s v="No"/>
    <n v="1"/>
    <n v="83"/>
    <n v="400"/>
    <n v="2.7"/>
    <n v="2017"/>
    <n v="10"/>
    <n v="16"/>
    <d v="2017-10-16T00:00:00"/>
    <n v="4.8"/>
    <x v="0"/>
  </r>
  <r>
    <n v="18424575"/>
    <s v="Weird Time Food"/>
    <n v="1"/>
    <s v="Gurgaon"/>
    <s v="DLF Phase 1"/>
    <n v="77.074162999999999"/>
    <n v="28.477689000000002"/>
    <s v="Continental, Fast Food"/>
    <s v="Indian Rupees(Rs.)"/>
    <x v="0"/>
    <x v="1"/>
    <s v="No"/>
    <s v="No"/>
    <n v="2"/>
    <n v="7"/>
    <n v="600"/>
    <n v="3.1"/>
    <n v="2011"/>
    <n v="9"/>
    <n v="11"/>
    <d v="2011-09-11T00:00:00"/>
    <n v="7.2"/>
    <x v="0"/>
  </r>
  <r>
    <n v="18233576"/>
    <s v="Welcome Cafeteria"/>
    <n v="1"/>
    <s v="Gurgaon"/>
    <s v="DLF Phase 3"/>
    <n v="77.094036299999999"/>
    <n v="28.493111500000001"/>
    <s v="North Indian, Mughlai"/>
    <s v="Indian Rupees(Rs.)"/>
    <x v="0"/>
    <x v="1"/>
    <s v="No"/>
    <s v="No"/>
    <n v="2"/>
    <n v="23"/>
    <n v="600"/>
    <n v="3.3"/>
    <n v="2015"/>
    <n v="9"/>
    <n v="16"/>
    <d v="2015-09-16T00:00:00"/>
    <n v="7.2"/>
    <x v="0"/>
  </r>
  <r>
    <n v="312261"/>
    <s v="Monty's Chicken Wings"/>
    <n v="1"/>
    <s v="Gurgaon"/>
    <s v="DLF Phase 4"/>
    <n v="77.0881933"/>
    <n v="28.461407999999999"/>
    <s v="Fast Food"/>
    <s v="Indian Rupees(Rs.)"/>
    <x v="0"/>
    <x v="1"/>
    <s v="No"/>
    <s v="No"/>
    <n v="2"/>
    <n v="124"/>
    <n v="600"/>
    <n v="3.9"/>
    <n v="2012"/>
    <n v="9"/>
    <n v="21"/>
    <d v="2012-09-21T00:00:00"/>
    <n v="7.2"/>
    <x v="0"/>
  </r>
  <r>
    <n v="18346735"/>
    <s v="Annapoorna Foods"/>
    <n v="1"/>
    <s v="Gurgaon"/>
    <s v="Palam Vihar"/>
    <n v="77.030863800000006"/>
    <n v="28.508919299999999"/>
    <s v="North Indian, Mughlai, South Indian"/>
    <s v="Indian Rupees(Rs.)"/>
    <x v="0"/>
    <x v="0"/>
    <s v="No"/>
    <s v="No"/>
    <n v="2"/>
    <n v="1"/>
    <n v="600"/>
    <n v="1"/>
    <n v="2018"/>
    <n v="9"/>
    <n v="15"/>
    <d v="2018-09-15T00:00:00"/>
    <n v="7.2"/>
    <x v="0"/>
  </r>
  <r>
    <n v="303743"/>
    <s v="Chinar Junction"/>
    <n v="1"/>
    <s v="Gurgaon"/>
    <s v="Sector 14"/>
    <n v="77.048083390000002"/>
    <n v="28.48038451"/>
    <s v="North Indian, Chinese"/>
    <s v="Indian Rupees(Rs.)"/>
    <x v="0"/>
    <x v="0"/>
    <s v="No"/>
    <s v="No"/>
    <n v="2"/>
    <n v="8"/>
    <n v="600"/>
    <n v="2.8"/>
    <n v="2017"/>
    <n v="9"/>
    <n v="26"/>
    <d v="2017-09-26T00:00:00"/>
    <n v="7.2"/>
    <x v="0"/>
  </r>
  <r>
    <n v="18251519"/>
    <s v="New Spice World"/>
    <n v="1"/>
    <s v="Gurgaon"/>
    <s v="Sector 56"/>
    <n v="77.099297489999998"/>
    <n v="28.42516814"/>
    <s v="Chinese, Fast Food"/>
    <s v="Indian Rupees(Rs.)"/>
    <x v="0"/>
    <x v="0"/>
    <s v="No"/>
    <s v="No"/>
    <n v="2"/>
    <n v="5"/>
    <n v="600"/>
    <n v="2.9"/>
    <n v="2013"/>
    <n v="9"/>
    <n v="28"/>
    <d v="2013-09-28T00:00:00"/>
    <n v="7.2"/>
    <x v="0"/>
  </r>
  <r>
    <n v="9273"/>
    <s v="Dunkin' Donuts"/>
    <n v="1"/>
    <s v="Gurgaon"/>
    <s v="Unitech Cyber Park, Sector 39, Gurgaon"/>
    <n v="77.056334800000002"/>
    <n v="28.442912400000001"/>
    <s v="Burger, Desserts, Fast Food"/>
    <s v="Indian Rupees(Rs.)"/>
    <x v="0"/>
    <x v="1"/>
    <s v="No"/>
    <s v="No"/>
    <n v="2"/>
    <n v="302"/>
    <n v="600"/>
    <n v="3.5"/>
    <n v="2012"/>
    <n v="9"/>
    <n v="27"/>
    <d v="2012-09-27T00:00:00"/>
    <n v="7.2"/>
    <x v="0"/>
  </r>
  <r>
    <n v="309696"/>
    <s v="Tawa N Tandoor"/>
    <n v="1"/>
    <s v="Gurgaon"/>
    <s v="DLF Phase 3"/>
    <n v="77.094487700000002"/>
    <n v="28.492851900000002"/>
    <s v="North Indian, Mughlai, Chinese"/>
    <s v="Indian Rupees(Rs.)"/>
    <x v="0"/>
    <x v="1"/>
    <s v="No"/>
    <s v="No"/>
    <n v="2"/>
    <n v="51"/>
    <n v="600"/>
    <n v="2.7"/>
    <n v="2014"/>
    <n v="8"/>
    <n v="4"/>
    <d v="2014-08-04T00:00:00"/>
    <n v="7.2"/>
    <x v="0"/>
  </r>
  <r>
    <n v="18082232"/>
    <s v="Chicago Pizza"/>
    <n v="1"/>
    <s v="Gurgaon"/>
    <s v="MGF Metropolitan Mall, MG Road"/>
    <n v="77.080144000000004"/>
    <n v="28.480317400000001"/>
    <s v="Pizza"/>
    <s v="Indian Rupees(Rs.)"/>
    <x v="0"/>
    <x v="0"/>
    <s v="No"/>
    <s v="No"/>
    <n v="2"/>
    <n v="29"/>
    <n v="600"/>
    <n v="2.2999999999999998"/>
    <n v="2011"/>
    <n v="8"/>
    <n v="2"/>
    <d v="2011-08-02T00:00:00"/>
    <n v="7.2"/>
    <x v="0"/>
  </r>
  <r>
    <n v="18331053"/>
    <s v="Patiala"/>
    <n v="1"/>
    <s v="Gurgaon"/>
    <s v="Old Railway Road"/>
    <n v="77.020446899999996"/>
    <n v="28.466770199999999"/>
    <s v="Mughlai, Chinese"/>
    <s v="Indian Rupees(Rs.)"/>
    <x v="0"/>
    <x v="0"/>
    <s v="No"/>
    <s v="No"/>
    <n v="2"/>
    <n v="33"/>
    <n v="600"/>
    <n v="3.4"/>
    <n v="2012"/>
    <n v="8"/>
    <n v="21"/>
    <d v="2012-08-21T00:00:00"/>
    <n v="7.2"/>
    <x v="0"/>
  </r>
  <r>
    <n v="3909"/>
    <s v="Viva Hyderabad"/>
    <n v="1"/>
    <s v="Gurgaon"/>
    <s v="Raheja Mall, Sohna Road"/>
    <n v="77.039490200000003"/>
    <n v="28.4234142"/>
    <s v="Biryani, North Indian"/>
    <s v="Indian Rupees(Rs.)"/>
    <x v="0"/>
    <x v="1"/>
    <s v="No"/>
    <s v="No"/>
    <n v="2"/>
    <n v="32"/>
    <n v="600"/>
    <n v="2.2999999999999998"/>
    <n v="2010"/>
    <n v="8"/>
    <n v="18"/>
    <d v="2010-08-18T00:00:00"/>
    <n v="7.2"/>
    <x v="0"/>
  </r>
  <r>
    <n v="18365988"/>
    <s v="Behrouz Biryani"/>
    <n v="1"/>
    <s v="Gurgaon"/>
    <s v="Sector 23"/>
    <n v="77.054138399999999"/>
    <n v="28.504133499999998"/>
    <s v="Biryani"/>
    <s v="Indian Rupees(Rs.)"/>
    <x v="0"/>
    <x v="1"/>
    <s v="No"/>
    <s v="No"/>
    <n v="2"/>
    <n v="17"/>
    <n v="600"/>
    <n v="3.4"/>
    <n v="2017"/>
    <n v="8"/>
    <n v="10"/>
    <d v="2017-08-10T00:00:00"/>
    <n v="7.2"/>
    <x v="0"/>
  </r>
  <r>
    <n v="300654"/>
    <s v="Earthen Spices"/>
    <n v="1"/>
    <s v="Gurgaon"/>
    <s v="Sector 56"/>
    <n v="77.101950700000003"/>
    <n v="28.4213907"/>
    <s v="North Indian, Mughlai, Chinese"/>
    <s v="Indian Rupees(Rs.)"/>
    <x v="0"/>
    <x v="0"/>
    <s v="No"/>
    <s v="No"/>
    <n v="2"/>
    <n v="20"/>
    <n v="600"/>
    <n v="2.7"/>
    <n v="2018"/>
    <n v="8"/>
    <n v="26"/>
    <d v="2018-08-26T00:00:00"/>
    <n v="7.2"/>
    <x v="0"/>
  </r>
  <r>
    <n v="18464624"/>
    <s v="China Gathering"/>
    <n v="1"/>
    <s v="Gurgaon"/>
    <s v="Sector 56"/>
    <n v="77.109665899999996"/>
    <n v="28.427190299999999"/>
    <s v="Chinese"/>
    <s v="Indian Rupees(Rs.)"/>
    <x v="0"/>
    <x v="0"/>
    <s v="No"/>
    <s v="No"/>
    <n v="2"/>
    <n v="1"/>
    <n v="600"/>
    <n v="1"/>
    <n v="2012"/>
    <n v="8"/>
    <n v="13"/>
    <d v="2012-08-13T00:00:00"/>
    <n v="7.2"/>
    <x v="0"/>
  </r>
  <r>
    <n v="308113"/>
    <s v="Roti Te Boti"/>
    <n v="1"/>
    <s v="Gurgaon"/>
    <s v="Sushant Lok"/>
    <n v="77.083202499999999"/>
    <n v="28.4600768"/>
    <s v="North Indian"/>
    <s v="Indian Rupees(Rs.)"/>
    <x v="0"/>
    <x v="1"/>
    <s v="No"/>
    <s v="No"/>
    <n v="2"/>
    <n v="42"/>
    <n v="600"/>
    <n v="2.8"/>
    <n v="2013"/>
    <n v="8"/>
    <n v="4"/>
    <d v="2013-08-04T00:00:00"/>
    <n v="7.2"/>
    <x v="0"/>
  </r>
  <r>
    <n v="18365890"/>
    <s v="Behrouz Biryani"/>
    <n v="1"/>
    <s v="Gurgaon"/>
    <s v="Sushant Lok"/>
    <n v="77.078706100000005"/>
    <n v="28.4609895"/>
    <s v="Biryani"/>
    <s v="Indian Rupees(Rs.)"/>
    <x v="0"/>
    <x v="1"/>
    <s v="No"/>
    <s v="No"/>
    <n v="2"/>
    <n v="49"/>
    <n v="600"/>
    <n v="3.7"/>
    <n v="2014"/>
    <n v="8"/>
    <n v="27"/>
    <d v="2014-08-27T00:00:00"/>
    <n v="7.2"/>
    <x v="0"/>
  </r>
  <r>
    <n v="18439519"/>
    <s v="The Godinho's"/>
    <n v="1"/>
    <s v="Gurgaon"/>
    <s v="Sushant Lok"/>
    <n v="0"/>
    <n v="0"/>
    <s v="Goan, American, Portuguese"/>
    <s v="Indian Rupees(Rs.)"/>
    <x v="0"/>
    <x v="0"/>
    <s v="No"/>
    <s v="No"/>
    <n v="2"/>
    <n v="23"/>
    <n v="600"/>
    <n v="3.8"/>
    <n v="2016"/>
    <n v="8"/>
    <n v="26"/>
    <d v="2016-08-26T00:00:00"/>
    <n v="7.2"/>
    <x v="0"/>
  </r>
  <r>
    <n v="306032"/>
    <s v="Green Hut"/>
    <n v="1"/>
    <s v="Gurgaon"/>
    <s v="Udyog Vihar"/>
    <n v="77.075313899999998"/>
    <n v="28.5004986"/>
    <s v="North Indian, Chinese, Fast Food"/>
    <s v="Indian Rupees(Rs.)"/>
    <x v="0"/>
    <x v="0"/>
    <s v="No"/>
    <s v="No"/>
    <n v="2"/>
    <n v="23"/>
    <n v="600"/>
    <n v="2.8"/>
    <n v="2014"/>
    <n v="8"/>
    <n v="14"/>
    <d v="2014-08-14T00:00:00"/>
    <n v="7.2"/>
    <x v="0"/>
  </r>
  <r>
    <n v="306858"/>
    <s v="Indian Home Food"/>
    <n v="1"/>
    <s v="Gurgaon"/>
    <s v="DLF Phase 3"/>
    <n v="77.093453699999998"/>
    <n v="28.491183800000002"/>
    <s v="North Indian, Chinese"/>
    <s v="Indian Rupees(Rs.)"/>
    <x v="0"/>
    <x v="1"/>
    <s v="No"/>
    <s v="No"/>
    <n v="2"/>
    <n v="51"/>
    <n v="600"/>
    <n v="2.6"/>
    <n v="2017"/>
    <n v="7"/>
    <n v="4"/>
    <d v="2017-07-04T00:00:00"/>
    <n v="7.2"/>
    <x v="0"/>
  </r>
  <r>
    <n v="18365994"/>
    <s v="Kebab Gali"/>
    <n v="1"/>
    <s v="Gurgaon"/>
    <s v="DLF Phase 4"/>
    <n v="77.087249099999994"/>
    <n v="28.462617300000002"/>
    <s v="North Indian, Mughlai, Biryani"/>
    <s v="Indian Rupees(Rs.)"/>
    <x v="0"/>
    <x v="1"/>
    <s v="No"/>
    <s v="No"/>
    <n v="2"/>
    <n v="164"/>
    <n v="600"/>
    <n v="3.9"/>
    <n v="2012"/>
    <n v="7"/>
    <n v="19"/>
    <d v="2012-07-19T00:00:00"/>
    <n v="7.2"/>
    <x v="0"/>
  </r>
  <r>
    <n v="554"/>
    <s v="Haldiram's"/>
    <n v="1"/>
    <s v="Gurgaon"/>
    <s v="Sahara Mall, MG Road"/>
    <n v="77.086889400000004"/>
    <n v="28.479795800000002"/>
    <s v="North Indian, South Indian, Chinese, Street Food, Fast Food, Mithai, Desserts"/>
    <s v="Indian Rupees(Rs.)"/>
    <x v="0"/>
    <x v="0"/>
    <s v="No"/>
    <s v="No"/>
    <n v="2"/>
    <n v="315"/>
    <n v="600"/>
    <n v="3.6"/>
    <n v="2012"/>
    <n v="7"/>
    <n v="12"/>
    <d v="2012-07-12T00:00:00"/>
    <n v="7.2"/>
    <x v="0"/>
  </r>
  <r>
    <n v="3606"/>
    <s v="Sagar Ratna"/>
    <n v="1"/>
    <s v="Gurgaon"/>
    <s v="Sector 29"/>
    <n v="77.062967299999997"/>
    <n v="28.4681718"/>
    <s v="South Indian, North Indian, Chinese"/>
    <s v="Indian Rupees(Rs.)"/>
    <x v="0"/>
    <x v="0"/>
    <s v="No"/>
    <s v="No"/>
    <n v="2"/>
    <n v="235"/>
    <n v="600"/>
    <n v="2.7"/>
    <n v="2011"/>
    <n v="7"/>
    <n v="2"/>
    <d v="2011-07-02T00:00:00"/>
    <n v="7.2"/>
    <x v="0"/>
  </r>
  <r>
    <n v="2180"/>
    <s v="Bakers Oven"/>
    <n v="1"/>
    <s v="Gurgaon"/>
    <s v="Sector 31"/>
    <n v="77.050934799999993"/>
    <n v="28.452960900000001"/>
    <s v="Bakery, Desserts"/>
    <s v="Indian Rupees(Rs.)"/>
    <x v="0"/>
    <x v="1"/>
    <s v="No"/>
    <s v="No"/>
    <n v="2"/>
    <n v="183"/>
    <n v="600"/>
    <n v="3.6"/>
    <n v="2013"/>
    <n v="7"/>
    <n v="18"/>
    <d v="2013-07-18T00:00:00"/>
    <n v="7.2"/>
    <x v="0"/>
  </r>
  <r>
    <n v="18380197"/>
    <s v="Aarush - A Mediterranean Kitchen"/>
    <n v="1"/>
    <s v="Gurgaon"/>
    <s v="Sector 56"/>
    <n v="0"/>
    <n v="0"/>
    <s v="Mediterranean"/>
    <s v="Indian Rupees(Rs.)"/>
    <x v="0"/>
    <x v="0"/>
    <s v="No"/>
    <s v="No"/>
    <n v="2"/>
    <n v="6"/>
    <n v="600"/>
    <n v="3.2"/>
    <n v="2018"/>
    <n v="7"/>
    <n v="2"/>
    <d v="2018-07-02T00:00:00"/>
    <n v="7.2"/>
    <x v="0"/>
  </r>
  <r>
    <n v="18233603"/>
    <s v="Chinese Bistro"/>
    <n v="1"/>
    <s v="Gurgaon"/>
    <s v="Unitech Infospace, Sector 21, Gurgaon"/>
    <n v="77.0714665"/>
    <n v="28.509640300000001"/>
    <s v="Chinese"/>
    <s v="Indian Rupees(Rs.)"/>
    <x v="0"/>
    <x v="0"/>
    <s v="No"/>
    <s v="No"/>
    <n v="2"/>
    <n v="5"/>
    <n v="600"/>
    <n v="2.9"/>
    <n v="2011"/>
    <n v="7"/>
    <n v="11"/>
    <d v="2011-07-11T00:00:00"/>
    <n v="7.2"/>
    <x v="0"/>
  </r>
  <r>
    <n v="313376"/>
    <s v="Pita Pit"/>
    <n v="1"/>
    <s v="Gurgaon"/>
    <s v="DLF Phase 1"/>
    <n v="77.100287300000005"/>
    <n v="28.4778552"/>
    <s v="Healthy Food, Salad"/>
    <s v="Indian Rupees(Rs.)"/>
    <x v="0"/>
    <x v="1"/>
    <s v="No"/>
    <s v="No"/>
    <n v="2"/>
    <n v="56"/>
    <n v="600"/>
    <n v="3.5"/>
    <n v="2014"/>
    <n v="6"/>
    <n v="16"/>
    <d v="2014-06-16T00:00:00"/>
    <n v="7.2"/>
    <x v="0"/>
  </r>
  <r>
    <n v="18339049"/>
    <s v="Food O Gram"/>
    <n v="1"/>
    <s v="Gurgaon"/>
    <s v="DLF Phase 4"/>
    <n v="77.085958399999996"/>
    <n v="28.469957900000001"/>
    <s v="North Indian, Mughlai"/>
    <s v="Indian Rupees(Rs.)"/>
    <x v="0"/>
    <x v="1"/>
    <s v="No"/>
    <s v="No"/>
    <n v="2"/>
    <n v="88"/>
    <n v="600"/>
    <n v="4"/>
    <n v="2010"/>
    <n v="6"/>
    <n v="23"/>
    <d v="2010-06-23T00:00:00"/>
    <n v="7.2"/>
    <x v="0"/>
  </r>
  <r>
    <n v="18471259"/>
    <s v="Pind Bawarchi"/>
    <n v="1"/>
    <s v="Gurgaon"/>
    <s v="Sector 14"/>
    <n v="77.048274399999997"/>
    <n v="28.472892099999999"/>
    <s v="North Indian, Chinese"/>
    <s v="Indian Rupees(Rs.)"/>
    <x v="0"/>
    <x v="1"/>
    <s v="No"/>
    <s v="No"/>
    <n v="2"/>
    <n v="8"/>
    <n v="600"/>
    <n v="3.1"/>
    <n v="2016"/>
    <n v="6"/>
    <n v="20"/>
    <d v="2016-06-20T00:00:00"/>
    <n v="7.2"/>
    <x v="0"/>
  </r>
  <r>
    <n v="18303712"/>
    <s v="Dawat-e-Ishq"/>
    <n v="1"/>
    <s v="Gurgaon"/>
    <s v="Sector 45"/>
    <n v="77.059263400000006"/>
    <n v="28.4351263"/>
    <s v="North Indian, Chinese"/>
    <s v="Indian Rupees(Rs.)"/>
    <x v="0"/>
    <x v="1"/>
    <s v="No"/>
    <s v="No"/>
    <n v="2"/>
    <n v="59"/>
    <n v="600"/>
    <n v="3.3"/>
    <n v="2015"/>
    <n v="6"/>
    <n v="6"/>
    <d v="2015-06-06T00:00:00"/>
    <n v="7.2"/>
    <x v="0"/>
  </r>
  <r>
    <n v="18472449"/>
    <s v="Curry Haus"/>
    <n v="1"/>
    <s v="Gurgaon"/>
    <s v="Sector 56"/>
    <n v="77.093894000000006"/>
    <n v="28.420766"/>
    <s v="North Indian"/>
    <s v="Indian Rupees(Rs.)"/>
    <x v="0"/>
    <x v="1"/>
    <s v="No"/>
    <s v="No"/>
    <n v="2"/>
    <n v="4"/>
    <n v="600"/>
    <n v="3.1"/>
    <n v="2012"/>
    <n v="6"/>
    <n v="21"/>
    <d v="2012-06-21T00:00:00"/>
    <n v="7.2"/>
    <x v="0"/>
  </r>
  <r>
    <n v="18180062"/>
    <s v="FreshMenu"/>
    <n v="1"/>
    <s v="Gurgaon"/>
    <s v="Sohna Road"/>
    <n v="77.041071000000002"/>
    <n v="28.415065999999999"/>
    <s v="Italian, Chinese, Continental, Thai, Mediterranean, Lebanese"/>
    <s v="Indian Rupees(Rs.)"/>
    <x v="0"/>
    <x v="1"/>
    <s v="No"/>
    <s v="No"/>
    <n v="2"/>
    <n v="101"/>
    <n v="600"/>
    <n v="3.9"/>
    <n v="2013"/>
    <n v="6"/>
    <n v="28"/>
    <d v="2013-06-28T00:00:00"/>
    <n v="7.2"/>
    <x v="0"/>
  </r>
  <r>
    <n v="18261725"/>
    <s v="Mukhtalif Biryanis"/>
    <n v="1"/>
    <s v="Gurgaon"/>
    <s v="Sushant Lok"/>
    <n v="77.0847227"/>
    <n v="28.459293500000001"/>
    <s v="Mughlai, Biryani"/>
    <s v="Indian Rupees(Rs.)"/>
    <x v="0"/>
    <x v="1"/>
    <s v="No"/>
    <s v="No"/>
    <n v="2"/>
    <n v="125"/>
    <n v="600"/>
    <n v="3.7"/>
    <n v="2014"/>
    <n v="6"/>
    <n v="12"/>
    <d v="2014-06-12T00:00:00"/>
    <n v="7.2"/>
    <x v="0"/>
  </r>
  <r>
    <n v="1360"/>
    <s v="Viva Hyderabad"/>
    <n v="1"/>
    <s v="Gurgaon"/>
    <s v="DLF Mega Mall, DLF Phase 1"/>
    <n v="77.093115339999997"/>
    <n v="28.475662700000001"/>
    <s v="Biryani, North Indian"/>
    <s v="Indian Rupees(Rs.)"/>
    <x v="0"/>
    <x v="1"/>
    <s v="No"/>
    <s v="No"/>
    <n v="2"/>
    <n v="69"/>
    <n v="600"/>
    <n v="2.5"/>
    <n v="2013"/>
    <n v="5"/>
    <n v="9"/>
    <d v="2013-05-09T00:00:00"/>
    <n v="7.2"/>
    <x v="0"/>
  </r>
  <r>
    <n v="18337913"/>
    <s v="Tasty Fare"/>
    <n v="1"/>
    <s v="Gurgaon"/>
    <s v="DLF Phase 5"/>
    <n v="77.095763500000004"/>
    <n v="28.448639199999999"/>
    <s v="American, Fast Food"/>
    <s v="Indian Rupees(Rs.)"/>
    <x v="0"/>
    <x v="1"/>
    <s v="No"/>
    <s v="No"/>
    <n v="2"/>
    <n v="42"/>
    <n v="600"/>
    <n v="3.4"/>
    <n v="2016"/>
    <n v="5"/>
    <n v="15"/>
    <d v="2016-05-15T00:00:00"/>
    <n v="7.2"/>
    <x v="0"/>
  </r>
  <r>
    <n v="2056"/>
    <s v="New Zaika"/>
    <n v="1"/>
    <s v="Gurgaon"/>
    <s v="MG Road"/>
    <n v="77.069263100000001"/>
    <n v="28.477294000000001"/>
    <s v="North Indian, Chinese"/>
    <s v="Indian Rupees(Rs.)"/>
    <x v="0"/>
    <x v="0"/>
    <s v="No"/>
    <s v="No"/>
    <n v="2"/>
    <n v="35"/>
    <n v="600"/>
    <n v="2.4"/>
    <n v="2017"/>
    <n v="5"/>
    <n v="25"/>
    <d v="2017-05-25T00:00:00"/>
    <n v="7.2"/>
    <x v="0"/>
  </r>
  <r>
    <n v="310155"/>
    <s v="Masala Fusion"/>
    <n v="1"/>
    <s v="Gurgaon"/>
    <s v="Sector 14"/>
    <n v="77.0424589"/>
    <n v="28.4740845"/>
    <s v="North Indian, Chinese"/>
    <s v="Indian Rupees(Rs.)"/>
    <x v="0"/>
    <x v="1"/>
    <s v="No"/>
    <s v="No"/>
    <n v="2"/>
    <n v="52"/>
    <n v="600"/>
    <n v="3.2"/>
    <n v="2012"/>
    <n v="5"/>
    <n v="15"/>
    <d v="2012-05-15T00:00:00"/>
    <n v="7.2"/>
    <x v="0"/>
  </r>
  <r>
    <n v="18412887"/>
    <s v="Faasos"/>
    <n v="1"/>
    <s v="Gurgaon"/>
    <s v="Sector 23"/>
    <n v="77.053841399999996"/>
    <n v="28.504107399999999"/>
    <s v="North Indian, Fast Food"/>
    <s v="Indian Rupees(Rs.)"/>
    <x v="0"/>
    <x v="1"/>
    <s v="No"/>
    <s v="No"/>
    <n v="2"/>
    <n v="13"/>
    <n v="600"/>
    <n v="3"/>
    <n v="2017"/>
    <n v="5"/>
    <n v="7"/>
    <d v="2017-05-07T00:00:00"/>
    <n v="7.2"/>
    <x v="0"/>
  </r>
  <r>
    <n v="304142"/>
    <s v="Midnight Sutra"/>
    <n v="1"/>
    <s v="Gurgaon"/>
    <s v="Sector 43"/>
    <n v="77.090610600000005"/>
    <n v="28.450706199999999"/>
    <s v="North Indian, Fast Food"/>
    <s v="Indian Rupees(Rs.)"/>
    <x v="0"/>
    <x v="1"/>
    <s v="No"/>
    <s v="No"/>
    <n v="2"/>
    <n v="174"/>
    <n v="600"/>
    <n v="3"/>
    <n v="2012"/>
    <n v="5"/>
    <n v="13"/>
    <d v="2012-05-13T00:00:00"/>
    <n v="7.2"/>
    <x v="0"/>
  </r>
  <r>
    <n v="18332527"/>
    <s v="Food4U!"/>
    <n v="1"/>
    <s v="Gurgaon"/>
    <s v="Sector 56"/>
    <n v="77.136275699999999"/>
    <n v="28.436223200000001"/>
    <s v="North Indian, Chinese, Street Food"/>
    <s v="Indian Rupees(Rs.)"/>
    <x v="0"/>
    <x v="1"/>
    <s v="No"/>
    <s v="No"/>
    <n v="2"/>
    <n v="18"/>
    <n v="600"/>
    <n v="3.2"/>
    <n v="2014"/>
    <n v="5"/>
    <n v="20"/>
    <d v="2014-05-20T00:00:00"/>
    <n v="7.2"/>
    <x v="0"/>
  </r>
  <r>
    <n v="313316"/>
    <s v="Bikanervala"/>
    <n v="1"/>
    <s v="Gurgaon"/>
    <s v="Suncity Business Tower, Golf Course Road"/>
    <n v="77.105322400000006"/>
    <n v="28.433506600000001"/>
    <s v="North Indian, South Indian, Fast Food, Street Food, Chinese, Beverages, Desserts, Mithai"/>
    <s v="Indian Rupees(Rs.)"/>
    <x v="0"/>
    <x v="1"/>
    <s v="No"/>
    <s v="No"/>
    <n v="2"/>
    <n v="178"/>
    <n v="600"/>
    <n v="3.4"/>
    <n v="2014"/>
    <n v="5"/>
    <n v="2"/>
    <d v="2014-05-02T00:00:00"/>
    <n v="7.2"/>
    <x v="0"/>
  </r>
  <r>
    <n v="18349892"/>
    <s v="Faaso's"/>
    <n v="1"/>
    <s v="Gurgaon"/>
    <s v="Central Plaza Mall, Golf Course Road"/>
    <n v="77.100577200000004"/>
    <n v="28.443403"/>
    <s v="North Indian, Fast Food"/>
    <s v="Indian Rupees(Rs.)"/>
    <x v="0"/>
    <x v="1"/>
    <s v="No"/>
    <s v="No"/>
    <n v="2"/>
    <n v="33"/>
    <n v="600"/>
    <n v="3.6"/>
    <n v="2012"/>
    <n v="4"/>
    <n v="22"/>
    <d v="2012-04-22T00:00:00"/>
    <n v="7.2"/>
    <x v="0"/>
  </r>
  <r>
    <n v="308263"/>
    <s v="Au Bon Pain"/>
    <n v="1"/>
    <s v="Gurgaon"/>
    <s v="Cyber Hub, DLF Cyber City"/>
    <n v="77.088508000000004"/>
    <n v="28.494831999999999"/>
    <s v="Cafe, Bakery"/>
    <s v="Indian Rupees(Rs.)"/>
    <x v="0"/>
    <x v="1"/>
    <s v="No"/>
    <s v="No"/>
    <n v="2"/>
    <n v="503"/>
    <n v="600"/>
    <n v="3.7"/>
    <n v="2013"/>
    <n v="4"/>
    <n v="2"/>
    <d v="2013-04-02T00:00:00"/>
    <n v="7.2"/>
    <x v="0"/>
  </r>
  <r>
    <n v="17953934"/>
    <s v="FreshMenu"/>
    <n v="1"/>
    <s v="Gurgaon"/>
    <s v="MG Road"/>
    <n v="77.082036200000005"/>
    <n v="28.480059199999999"/>
    <s v="Italian, Chinese, Continental, Thai, Mediterranean, Lebanese"/>
    <s v="Indian Rupees(Rs.)"/>
    <x v="0"/>
    <x v="1"/>
    <s v="No"/>
    <s v="No"/>
    <n v="2"/>
    <n v="198"/>
    <n v="600"/>
    <n v="3.7"/>
    <n v="2018"/>
    <n v="4"/>
    <n v="11"/>
    <d v="2018-04-11T00:00:00"/>
    <n v="7.2"/>
    <x v="0"/>
  </r>
  <r>
    <n v="18408212"/>
    <s v="Cafe Cravings"/>
    <n v="1"/>
    <s v="Gurgaon"/>
    <s v="MGF Metropolitan Mall, MG Road"/>
    <n v="77.080257399999994"/>
    <n v="28.481107999999999"/>
    <s v="Cafe, Italian"/>
    <s v="Indian Rupees(Rs.)"/>
    <x v="0"/>
    <x v="0"/>
    <s v="No"/>
    <s v="No"/>
    <n v="2"/>
    <n v="19"/>
    <n v="600"/>
    <n v="3.4"/>
    <n v="2014"/>
    <n v="4"/>
    <n v="16"/>
    <d v="2014-04-16T00:00:00"/>
    <n v="7.2"/>
    <x v="0"/>
  </r>
  <r>
    <n v="1096"/>
    <s v="Haldiram's"/>
    <n v="1"/>
    <s v="Gurgaon"/>
    <s v="MGF Metropolitan Mall, MG Road"/>
    <n v="77.0802798"/>
    <n v="28.480729199999999"/>
    <s v="North Indian, South Indian, Chinese, Street Food, Fast Food, Mithai, Desserts"/>
    <s v="Indian Rupees(Rs.)"/>
    <x v="0"/>
    <x v="0"/>
    <s v="No"/>
    <s v="No"/>
    <n v="2"/>
    <n v="185"/>
    <n v="600"/>
    <n v="3.6"/>
    <n v="2013"/>
    <n v="4"/>
    <n v="5"/>
    <d v="2013-04-05T00:00:00"/>
    <n v="7.2"/>
    <x v="0"/>
  </r>
  <r>
    <n v="18144481"/>
    <s v="Express Kitchen"/>
    <n v="1"/>
    <s v="Gurgaon"/>
    <s v="Palam Vihar"/>
    <n v="0"/>
    <n v="0"/>
    <s v="North Indian, Chinese"/>
    <s v="Indian Rupees(Rs.)"/>
    <x v="0"/>
    <x v="0"/>
    <s v="No"/>
    <s v="No"/>
    <n v="2"/>
    <n v="4"/>
    <n v="600"/>
    <n v="2.9"/>
    <n v="2010"/>
    <n v="4"/>
    <n v="5"/>
    <d v="2010-04-05T00:00:00"/>
    <n v="7.2"/>
    <x v="0"/>
  </r>
  <r>
    <n v="18175268"/>
    <s v="LeanBodyMeals"/>
    <n v="1"/>
    <s v="Gurgaon"/>
    <s v="Sector 31"/>
    <n v="77.055519000000004"/>
    <n v="28.455680999999998"/>
    <s v="Healthy Food, Salad, Italian, Continental"/>
    <s v="Indian Rupees(Rs.)"/>
    <x v="0"/>
    <x v="1"/>
    <s v="No"/>
    <s v="No"/>
    <n v="2"/>
    <n v="144"/>
    <n v="600"/>
    <n v="3.9"/>
    <n v="2012"/>
    <n v="4"/>
    <n v="23"/>
    <d v="2012-04-23T00:00:00"/>
    <n v="7.2"/>
    <x v="0"/>
  </r>
  <r>
    <n v="18433016"/>
    <s v="Paddy's - The Grub Grill"/>
    <n v="1"/>
    <s v="Gurgaon"/>
    <s v="Sector 43"/>
    <n v="77.085929899999996"/>
    <n v="28.441906100000001"/>
    <s v="North Indian, Chinese, Fast Food"/>
    <s v="Indian Rupees(Rs.)"/>
    <x v="0"/>
    <x v="1"/>
    <s v="No"/>
    <s v="No"/>
    <n v="2"/>
    <n v="11"/>
    <n v="600"/>
    <n v="3.2"/>
    <n v="2015"/>
    <n v="4"/>
    <n v="7"/>
    <d v="2015-04-07T00:00:00"/>
    <n v="7.2"/>
    <x v="0"/>
  </r>
  <r>
    <n v="5588"/>
    <s v="Ginger Garlic"/>
    <n v="1"/>
    <s v="Gurgaon"/>
    <s v="Sector 57"/>
    <n v="77.090441400000003"/>
    <n v="28.4217218"/>
    <s v="Chinese"/>
    <s v="Indian Rupees(Rs.)"/>
    <x v="0"/>
    <x v="1"/>
    <s v="No"/>
    <s v="No"/>
    <n v="2"/>
    <n v="106"/>
    <n v="600"/>
    <n v="2.8"/>
    <n v="2012"/>
    <n v="4"/>
    <n v="20"/>
    <d v="2012-04-20T00:00:00"/>
    <n v="7.2"/>
    <x v="0"/>
  </r>
  <r>
    <n v="18441175"/>
    <s v="Karari Kurry"/>
    <n v="1"/>
    <s v="Gurgaon"/>
    <s v="Sohna Road"/>
    <n v="77.042536830000003"/>
    <n v="28.412409660000002"/>
    <s v="North Indian, Chinese, Fast Food"/>
    <s v="Indian Rupees(Rs.)"/>
    <x v="0"/>
    <x v="1"/>
    <s v="No"/>
    <s v="No"/>
    <n v="2"/>
    <n v="51"/>
    <n v="600"/>
    <n v="3.4"/>
    <n v="2018"/>
    <n v="4"/>
    <n v="13"/>
    <d v="2018-04-13T00:00:00"/>
    <n v="7.2"/>
    <x v="0"/>
  </r>
  <r>
    <n v="3559"/>
    <s v="Bakers Oven"/>
    <n v="1"/>
    <s v="Gurgaon"/>
    <s v="Vyapar Kendra, Sushant Lok"/>
    <n v="77.083832000000001"/>
    <n v="28.460675200000001"/>
    <s v="Bakery, Desserts"/>
    <s v="Indian Rupees(Rs.)"/>
    <x v="0"/>
    <x v="1"/>
    <s v="No"/>
    <s v="No"/>
    <n v="2"/>
    <n v="69"/>
    <n v="600"/>
    <n v="3.6"/>
    <n v="2013"/>
    <n v="4"/>
    <n v="15"/>
    <d v="2013-04-15T00:00:00"/>
    <n v="7.2"/>
    <x v="0"/>
  </r>
  <r>
    <n v="303486"/>
    <s v="Call For Cuisine - Hotel Grenville"/>
    <n v="1"/>
    <s v="Gurgaon"/>
    <s v="Hotel Grenville, MG Road"/>
    <n v="77.038545999999997"/>
    <n v="28.465568099999999"/>
    <s v="North Indian, Chinese"/>
    <s v="Indian Rupees(Rs.)"/>
    <x v="0"/>
    <x v="0"/>
    <s v="No"/>
    <s v="No"/>
    <n v="2"/>
    <n v="2"/>
    <n v="600"/>
    <n v="1"/>
    <n v="2015"/>
    <n v="3"/>
    <n v="25"/>
    <d v="2015-03-25T00:00:00"/>
    <n v="7.2"/>
    <x v="0"/>
  </r>
  <r>
    <n v="429"/>
    <s v="Mezbaan's"/>
    <n v="1"/>
    <s v="Gurgaon"/>
    <s v="MG Road"/>
    <n v="77.082393199999999"/>
    <n v="28.475777699999998"/>
    <s v="North Indian, Mughlai, Chinese"/>
    <s v="Indian Rupees(Rs.)"/>
    <x v="0"/>
    <x v="0"/>
    <s v="No"/>
    <s v="No"/>
    <n v="2"/>
    <n v="61"/>
    <n v="600"/>
    <n v="2.7"/>
    <n v="2017"/>
    <n v="3"/>
    <n v="25"/>
    <d v="2017-03-25T00:00:00"/>
    <n v="7.2"/>
    <x v="0"/>
  </r>
  <r>
    <n v="797"/>
    <s v="Costa Coffee"/>
    <n v="1"/>
    <s v="Gurgaon"/>
    <s v="MGF Mega City Mall, MG Road"/>
    <n v="77.089407300000005"/>
    <n v="28.479858400000001"/>
    <s v="Cafe"/>
    <s v="Indian Rupees(Rs.)"/>
    <x v="0"/>
    <x v="0"/>
    <s v="No"/>
    <s v="No"/>
    <n v="2"/>
    <n v="31"/>
    <n v="600"/>
    <n v="3.3"/>
    <n v="2014"/>
    <n v="3"/>
    <n v="18"/>
    <d v="2014-03-18T00:00:00"/>
    <n v="7.2"/>
    <x v="0"/>
  </r>
  <r>
    <n v="18396200"/>
    <s v="Harish Phulwari"/>
    <n v="1"/>
    <s v="Gurgaon"/>
    <s v="Old Railway Road"/>
    <n v="77.027490400000005"/>
    <n v="28.458030900000001"/>
    <s v="North Indian, South Indian, Fast Food, Street Food, Mithai"/>
    <s v="Indian Rupees(Rs.)"/>
    <x v="0"/>
    <x v="0"/>
    <s v="No"/>
    <s v="No"/>
    <n v="2"/>
    <n v="4"/>
    <n v="600"/>
    <n v="3.1"/>
    <n v="2015"/>
    <n v="3"/>
    <n v="7"/>
    <d v="2015-03-07T00:00:00"/>
    <n v="7.2"/>
    <x v="0"/>
  </r>
  <r>
    <n v="887"/>
    <s v="Shamji Sweets"/>
    <n v="1"/>
    <s v="Gurgaon"/>
    <s v="Sector 14"/>
    <n v="77.039449599999998"/>
    <n v="28.470213300000001"/>
    <s v="Mithai, South Indian, Chinese, Street Food, North Indian"/>
    <s v="Indian Rupees(Rs.)"/>
    <x v="0"/>
    <x v="0"/>
    <s v="No"/>
    <s v="No"/>
    <n v="2"/>
    <n v="26"/>
    <n v="600"/>
    <n v="2.9"/>
    <n v="2016"/>
    <n v="3"/>
    <n v="2"/>
    <d v="2016-03-02T00:00:00"/>
    <n v="7.2"/>
    <x v="0"/>
  </r>
  <r>
    <n v="329"/>
    <s v="Viva Hyderabad"/>
    <n v="1"/>
    <s v="Gurgaon"/>
    <s v="Sector 14"/>
    <n v="77.0445955"/>
    <n v="28.476412199999999"/>
    <s v="Biryani, North Indian"/>
    <s v="Indian Rupees(Rs.)"/>
    <x v="0"/>
    <x v="1"/>
    <s v="No"/>
    <s v="No"/>
    <n v="2"/>
    <n v="70"/>
    <n v="600"/>
    <n v="2.5"/>
    <n v="2016"/>
    <n v="3"/>
    <n v="19"/>
    <d v="2016-03-19T00:00:00"/>
    <n v="7.2"/>
    <x v="0"/>
  </r>
  <r>
    <n v="18451594"/>
    <s v="Latenight.in"/>
    <n v="1"/>
    <s v="Gurgaon"/>
    <s v="Sector 31"/>
    <n v="77.044792180000002"/>
    <n v="28.45232201"/>
    <s v="North Indian, Biryani, Chinese"/>
    <s v="Indian Rupees(Rs.)"/>
    <x v="0"/>
    <x v="1"/>
    <s v="No"/>
    <s v="No"/>
    <n v="2"/>
    <n v="8"/>
    <n v="600"/>
    <n v="3"/>
    <n v="2011"/>
    <n v="3"/>
    <n v="28"/>
    <d v="2011-03-28T00:00:00"/>
    <n v="7.2"/>
    <x v="0"/>
  </r>
  <r>
    <n v="306477"/>
    <s v="Flavours"/>
    <n v="1"/>
    <s v="Gurgaon"/>
    <s v="Sector 45"/>
    <n v="77.058769100000006"/>
    <n v="28.434588900000001"/>
    <s v="North Indian, Chinese, Mughlai"/>
    <s v="Indian Rupees(Rs.)"/>
    <x v="0"/>
    <x v="0"/>
    <s v="No"/>
    <s v="No"/>
    <n v="2"/>
    <n v="74"/>
    <n v="600"/>
    <n v="3.3"/>
    <n v="2017"/>
    <n v="3"/>
    <n v="24"/>
    <d v="2017-03-24T00:00:00"/>
    <n v="7.2"/>
    <x v="0"/>
  </r>
  <r>
    <n v="304520"/>
    <s v="Swaad Ka Khazana"/>
    <n v="1"/>
    <s v="Gurgaon"/>
    <s v="Sushant Shopping Arcade, Sushant Lok, Gurgaon"/>
    <n v="77.079560400000005"/>
    <n v="28.4609372"/>
    <s v="North Indian, Mughlai, Chinese"/>
    <s v="Indian Rupees(Rs.)"/>
    <x v="0"/>
    <x v="0"/>
    <s v="No"/>
    <s v="No"/>
    <n v="2"/>
    <n v="11"/>
    <n v="600"/>
    <n v="2.6"/>
    <n v="2016"/>
    <n v="3"/>
    <n v="4"/>
    <d v="2016-03-04T00:00:00"/>
    <n v="7.2"/>
    <x v="0"/>
  </r>
  <r>
    <n v="305862"/>
    <s v="Pita Pit"/>
    <n v="1"/>
    <s v="Gurgaon"/>
    <s v="Cyber Hub, DLF Cyber City"/>
    <n v="77.088642899999996"/>
    <n v="28.495069099999998"/>
    <s v="Healthy Food, Salad"/>
    <s v="Indian Rupees(Rs.)"/>
    <x v="0"/>
    <x v="1"/>
    <s v="No"/>
    <s v="No"/>
    <n v="2"/>
    <n v="870"/>
    <n v="600"/>
    <n v="3.9"/>
    <n v="2015"/>
    <n v="2"/>
    <n v="13"/>
    <d v="2015-02-13T00:00:00"/>
    <n v="7.2"/>
    <x v="0"/>
  </r>
  <r>
    <n v="18492087"/>
    <s v="Dakshin Bistro"/>
    <n v="1"/>
    <s v="Gurgaon"/>
    <s v="Old Railway Road"/>
    <n v="0"/>
    <n v="0"/>
    <s v="South Indian, Biryani"/>
    <s v="Indian Rupees(Rs.)"/>
    <x v="0"/>
    <x v="0"/>
    <s v="No"/>
    <s v="No"/>
    <n v="2"/>
    <n v="3"/>
    <n v="600"/>
    <n v="1"/>
    <n v="2012"/>
    <n v="2"/>
    <n v="2"/>
    <d v="2012-02-02T00:00:00"/>
    <n v="7.2"/>
    <x v="0"/>
  </r>
  <r>
    <n v="18500628"/>
    <s v="Grill &amp; Cafe"/>
    <n v="1"/>
    <s v="Gurgaon"/>
    <s v="Sector 14"/>
    <n v="77.0404798"/>
    <n v="28.466274200000001"/>
    <s v="Chinese, Mughlai, North Indian"/>
    <s v="Indian Rupees(Rs.)"/>
    <x v="0"/>
    <x v="0"/>
    <s v="No"/>
    <s v="No"/>
    <n v="2"/>
    <n v="3"/>
    <n v="600"/>
    <n v="1"/>
    <n v="2016"/>
    <n v="2"/>
    <n v="8"/>
    <d v="2016-02-08T00:00:00"/>
    <n v="7.2"/>
    <x v="0"/>
  </r>
  <r>
    <n v="9646"/>
    <s v="Maachh Bhaat"/>
    <n v="1"/>
    <s v="Gurgaon"/>
    <s v="Sector 17"/>
    <n v="77.060980799999996"/>
    <n v="28.495087600000002"/>
    <s v="Oriya"/>
    <s v="Indian Rupees(Rs.)"/>
    <x v="0"/>
    <x v="1"/>
    <s v="No"/>
    <s v="No"/>
    <n v="2"/>
    <n v="256"/>
    <n v="600"/>
    <n v="3.4"/>
    <n v="2018"/>
    <n v="2"/>
    <n v="27"/>
    <d v="2018-02-27T00:00:00"/>
    <n v="7.2"/>
    <x v="0"/>
  </r>
  <r>
    <n v="18466943"/>
    <s v="GoGourmet"/>
    <n v="1"/>
    <s v="Gurgaon"/>
    <s v="Sector 21"/>
    <n v="77.071691299999998"/>
    <n v="28.509437800000001"/>
    <s v="Healthy Food, Beverages"/>
    <s v="Indian Rupees(Rs.)"/>
    <x v="0"/>
    <x v="0"/>
    <s v="No"/>
    <s v="No"/>
    <n v="2"/>
    <n v="8"/>
    <n v="600"/>
    <n v="3.2"/>
    <n v="2011"/>
    <n v="2"/>
    <n v="27"/>
    <d v="2011-02-27T00:00:00"/>
    <n v="7.2"/>
    <x v="0"/>
  </r>
  <r>
    <n v="18463955"/>
    <s v="Street Foods by Punjab Grill"/>
    <n v="1"/>
    <s v="Gurgaon"/>
    <s v="Udyog Vihar"/>
    <n v="77.081314000000006"/>
    <n v="28.499966700000002"/>
    <s v="Street Food, North Indian"/>
    <s v="Indian Rupees(Rs.)"/>
    <x v="0"/>
    <x v="0"/>
    <s v="No"/>
    <s v="No"/>
    <n v="2"/>
    <n v="1"/>
    <n v="600"/>
    <n v="1"/>
    <n v="2018"/>
    <n v="2"/>
    <n v="18"/>
    <d v="2018-02-18T00:00:00"/>
    <n v="7.2"/>
    <x v="0"/>
  </r>
  <r>
    <n v="18294576"/>
    <s v="Cafe Friends"/>
    <n v="1"/>
    <s v="Gurgaon"/>
    <s v="Unitech Infospace, Sector 21, Gurgaon"/>
    <n v="77.071265800000006"/>
    <n v="28.5095992"/>
    <s v="Cafe, Fast Food, Street Food"/>
    <s v="Indian Rupees(Rs.)"/>
    <x v="0"/>
    <x v="0"/>
    <s v="No"/>
    <s v="No"/>
    <n v="2"/>
    <n v="31"/>
    <n v="600"/>
    <n v="3.2"/>
    <n v="2010"/>
    <n v="2"/>
    <n v="19"/>
    <d v="2010-02-19T00:00:00"/>
    <n v="7.2"/>
    <x v="0"/>
  </r>
  <r>
    <n v="311480"/>
    <s v="3H Kitchen"/>
    <n v="1"/>
    <s v="Gurgaon"/>
    <s v="Vyapar Kendra, Palam Vihar"/>
    <n v="77.031015199999999"/>
    <n v="28.5088255"/>
    <s v="North Indian, Chinese"/>
    <s v="Indian Rupees(Rs.)"/>
    <x v="0"/>
    <x v="0"/>
    <s v="No"/>
    <s v="No"/>
    <n v="2"/>
    <n v="15"/>
    <n v="600"/>
    <n v="2.9"/>
    <n v="2017"/>
    <n v="2"/>
    <n v="14"/>
    <d v="2017-02-14T00:00:00"/>
    <n v="7.2"/>
    <x v="0"/>
  </r>
  <r>
    <n v="18383472"/>
    <s v="Theobroma"/>
    <n v="1"/>
    <s v="Gurgaon"/>
    <s v="Cyber Hub, DLF Cyber City"/>
    <n v="77.088687899999996"/>
    <n v="28.494759699999999"/>
    <s v="Bakery, Cafe"/>
    <s v="Indian Rupees(Rs.)"/>
    <x v="0"/>
    <x v="1"/>
    <s v="No"/>
    <s v="No"/>
    <n v="2"/>
    <n v="227"/>
    <n v="600"/>
    <n v="3.8"/>
    <n v="2018"/>
    <n v="1"/>
    <n v="20"/>
    <d v="2018-01-20T00:00:00"/>
    <n v="7.2"/>
    <x v="0"/>
  </r>
  <r>
    <n v="18433890"/>
    <s v="My Country Platter"/>
    <n v="1"/>
    <s v="Gurgaon"/>
    <s v="DLF Phase 4"/>
    <n v="77.088732899999997"/>
    <n v="28.4614598"/>
    <s v="Asian, Chinese, North Indian"/>
    <s v="Indian Rupees(Rs.)"/>
    <x v="0"/>
    <x v="1"/>
    <s v="No"/>
    <s v="No"/>
    <n v="2"/>
    <n v="61"/>
    <n v="600"/>
    <n v="3.8"/>
    <n v="2015"/>
    <n v="1"/>
    <n v="2"/>
    <d v="2015-01-02T00:00:00"/>
    <n v="7.2"/>
    <x v="0"/>
  </r>
  <r>
    <n v="301358"/>
    <s v="Hotel Rajvanshi Restaurant"/>
    <n v="1"/>
    <s v="Gurgaon"/>
    <s v="Old Railway Road"/>
    <n v="77.022201999999993"/>
    <n v="28.464587600000002"/>
    <s v="North Indian, Chinese"/>
    <s v="Indian Rupees(Rs.)"/>
    <x v="0"/>
    <x v="0"/>
    <s v="No"/>
    <s v="No"/>
    <n v="2"/>
    <n v="25"/>
    <n v="600"/>
    <n v="3.3"/>
    <n v="2013"/>
    <n v="1"/>
    <n v="19"/>
    <d v="2013-01-19T00:00:00"/>
    <n v="7.2"/>
    <x v="0"/>
  </r>
  <r>
    <n v="18449816"/>
    <s v="Pizza King"/>
    <n v="1"/>
    <s v="Gurgaon"/>
    <s v="Palam Vihar"/>
    <n v="77.010249999999999"/>
    <n v="28.493650200000001"/>
    <s v="Pizza, Fast Food"/>
    <s v="Indian Rupees(Rs.)"/>
    <x v="0"/>
    <x v="0"/>
    <s v="No"/>
    <s v="No"/>
    <n v="2"/>
    <n v="1"/>
    <n v="600"/>
    <n v="1"/>
    <n v="2012"/>
    <n v="1"/>
    <n v="15"/>
    <d v="2012-01-15T00:00:00"/>
    <n v="7.2"/>
    <x v="0"/>
  </r>
  <r>
    <n v="18144467"/>
    <s v="FatPlates"/>
    <n v="1"/>
    <s v="Gurgaon"/>
    <s v="Sector 56"/>
    <n v="77.101865700000005"/>
    <n v="28.421170799999999"/>
    <s v="North Indian"/>
    <s v="Indian Rupees(Rs.)"/>
    <x v="0"/>
    <x v="0"/>
    <s v="No"/>
    <s v="No"/>
    <n v="2"/>
    <n v="18"/>
    <n v="600"/>
    <n v="3"/>
    <n v="2016"/>
    <n v="1"/>
    <n v="10"/>
    <d v="2016-01-10T00:00:00"/>
    <n v="7.2"/>
    <x v="0"/>
  </r>
  <r>
    <n v="309466"/>
    <s v="Dunkin' Donuts"/>
    <n v="1"/>
    <s v="Gurgaon"/>
    <s v="Sohna Road"/>
    <n v="77.039220400000005"/>
    <n v="28.424912500000001"/>
    <s v="Burger, Desserts, Fast Food"/>
    <s v="Indian Rupees(Rs.)"/>
    <x v="0"/>
    <x v="1"/>
    <s v="No"/>
    <s v="No"/>
    <n v="2"/>
    <n v="138"/>
    <n v="600"/>
    <n v="3.4"/>
    <n v="2014"/>
    <n v="1"/>
    <n v="20"/>
    <d v="2014-01-20T00:00:00"/>
    <n v="7.2"/>
    <x v="0"/>
  </r>
  <r>
    <n v="18383550"/>
    <s v="Au Bon Pain"/>
    <n v="1"/>
    <s v="Gurgaon"/>
    <s v="Unitech Infospace, Sector 21, Gurgaon"/>
    <n v="77.072361740000005"/>
    <n v="28.510559950000001"/>
    <s v="Cafe, Bakery"/>
    <s v="Indian Rupees(Rs.)"/>
    <x v="0"/>
    <x v="0"/>
    <s v="No"/>
    <s v="No"/>
    <n v="2"/>
    <n v="8"/>
    <n v="600"/>
    <n v="2.8"/>
    <n v="2014"/>
    <n v="1"/>
    <n v="21"/>
    <d v="2014-01-21T00:00:00"/>
    <n v="7.2"/>
    <x v="0"/>
  </r>
  <r>
    <n v="18365849"/>
    <s v="Behrouz Biryani"/>
    <n v="1"/>
    <s v="Gurgaon"/>
    <s v="Central Plaza Mall, Golf Course Road"/>
    <n v="77.100662299999996"/>
    <n v="28.443406899999999"/>
    <s v="Biryani"/>
    <s v="Indian Rupees(Rs.)"/>
    <x v="0"/>
    <x v="1"/>
    <s v="No"/>
    <s v="No"/>
    <n v="2"/>
    <n v="36"/>
    <n v="600"/>
    <n v="3.4"/>
    <n v="2015"/>
    <n v="12"/>
    <n v="24"/>
    <d v="2015-12-24T00:00:00"/>
    <n v="7.2"/>
    <x v="0"/>
  </r>
  <r>
    <n v="305478"/>
    <s v="Dunkin' Donuts"/>
    <n v="1"/>
    <s v="Gurgaon"/>
    <s v="Cyber Hub, DLF Cyber City"/>
    <n v="77.088732899999997"/>
    <n v="28.4951674"/>
    <s v="Burger, Desserts, Fast Food"/>
    <s v="Indian Rupees(Rs.)"/>
    <x v="0"/>
    <x v="1"/>
    <s v="No"/>
    <s v="No"/>
    <n v="2"/>
    <n v="701"/>
    <n v="600"/>
    <n v="3.8"/>
    <n v="2012"/>
    <n v="12"/>
    <n v="27"/>
    <d v="2012-12-27T00:00:00"/>
    <n v="7.2"/>
    <x v="0"/>
  </r>
  <r>
    <n v="1687"/>
    <s v="K Raga's"/>
    <n v="1"/>
    <s v="Gurgaon"/>
    <s v="DLF Phase 1"/>
    <n v="77.092374699999993"/>
    <n v="28.473330099999998"/>
    <s v="North Indian, Mughlai"/>
    <s v="Indian Rupees(Rs.)"/>
    <x v="0"/>
    <x v="0"/>
    <s v="No"/>
    <s v="No"/>
    <n v="2"/>
    <n v="5"/>
    <n v="600"/>
    <n v="2.9"/>
    <n v="2013"/>
    <n v="12"/>
    <n v="11"/>
    <d v="2013-12-11T00:00:00"/>
    <n v="7.2"/>
    <x v="0"/>
  </r>
  <r>
    <n v="309697"/>
    <s v="Cake Point"/>
    <n v="1"/>
    <s v="Gurgaon"/>
    <s v="DLF Phase 3"/>
    <n v="77.1038389"/>
    <n v="28.487653999999999"/>
    <s v="Bakery, Desserts"/>
    <s v="Indian Rupees(Rs.)"/>
    <x v="0"/>
    <x v="1"/>
    <s v="No"/>
    <s v="No"/>
    <n v="2"/>
    <n v="35"/>
    <n v="600"/>
    <n v="3"/>
    <n v="2014"/>
    <n v="12"/>
    <n v="19"/>
    <d v="2014-12-19T00:00:00"/>
    <n v="7.2"/>
    <x v="0"/>
  </r>
  <r>
    <n v="18461599"/>
    <s v="Six Pack Kitchen"/>
    <n v="1"/>
    <s v="Gurgaon"/>
    <s v="Sector 14"/>
    <n v="77.045304200000004"/>
    <n v="28.469975300000002"/>
    <s v="Healthy Food, Continental"/>
    <s v="Indian Rupees(Rs.)"/>
    <x v="0"/>
    <x v="0"/>
    <s v="No"/>
    <s v="No"/>
    <n v="2"/>
    <n v="13"/>
    <n v="600"/>
    <n v="3.2"/>
    <n v="2010"/>
    <n v="12"/>
    <n v="8"/>
    <d v="2010-12-08T00:00:00"/>
    <n v="7.2"/>
    <x v="0"/>
  </r>
  <r>
    <n v="307398"/>
    <s v="Shanghai Cafe"/>
    <n v="1"/>
    <s v="Gurgaon"/>
    <s v="Sector 56"/>
    <n v="77.100068300000004"/>
    <n v="28.428524800000002"/>
    <s v="Chinese"/>
    <s v="Indian Rupees(Rs.)"/>
    <x v="0"/>
    <x v="1"/>
    <s v="No"/>
    <s v="No"/>
    <n v="2"/>
    <n v="17"/>
    <n v="600"/>
    <n v="2.6"/>
    <n v="2012"/>
    <n v="12"/>
    <n v="21"/>
    <d v="2012-12-21T00:00:00"/>
    <n v="7.2"/>
    <x v="0"/>
  </r>
  <r>
    <n v="313122"/>
    <s v="Dilli Light"/>
    <n v="1"/>
    <s v="Gurgaon"/>
    <s v="Sector 7"/>
    <n v="77.019099299999993"/>
    <n v="28.470796199999999"/>
    <s v="North Indian, Chinese"/>
    <s v="Indian Rupees(Rs.)"/>
    <x v="0"/>
    <x v="1"/>
    <s v="No"/>
    <s v="No"/>
    <n v="2"/>
    <n v="16"/>
    <n v="600"/>
    <n v="2.6"/>
    <n v="2010"/>
    <n v="12"/>
    <n v="24"/>
    <d v="2010-12-24T00:00:00"/>
    <n v="7.2"/>
    <x v="0"/>
  </r>
  <r>
    <n v="301310"/>
    <s v="Sagar Ratna"/>
    <n v="1"/>
    <s v="Gurgaon"/>
    <s v="Sohna Road"/>
    <n v="77.038365799999994"/>
    <n v="28.420929699999999"/>
    <s v="South Indian, North Indian, Chinese"/>
    <s v="Indian Rupees(Rs.)"/>
    <x v="0"/>
    <x v="1"/>
    <s v="No"/>
    <s v="No"/>
    <n v="2"/>
    <n v="188"/>
    <n v="600"/>
    <n v="2.5"/>
    <n v="2018"/>
    <n v="12"/>
    <n v="1"/>
    <d v="2018-12-01T00:00:00"/>
    <n v="7.2"/>
    <x v="0"/>
  </r>
  <r>
    <n v="18412886"/>
    <s v="Faasos"/>
    <n v="1"/>
    <s v="Gurgaon"/>
    <s v="Sushant Shopping Arcade, Sushant Lok, Gurgaon"/>
    <n v="77.078885900000003"/>
    <n v="28.460917200000001"/>
    <s v="North Indian, Fast Food"/>
    <s v="Indian Rupees(Rs.)"/>
    <x v="0"/>
    <x v="1"/>
    <s v="No"/>
    <s v="No"/>
    <n v="2"/>
    <n v="12"/>
    <n v="600"/>
    <n v="3.2"/>
    <n v="2017"/>
    <n v="12"/>
    <n v="19"/>
    <d v="2017-12-19T00:00:00"/>
    <n v="7.2"/>
    <x v="0"/>
  </r>
  <r>
    <n v="18371415"/>
    <s v="A Piece of Paris"/>
    <n v="1"/>
    <s v="Gurgaon"/>
    <s v="Unitech Infospace, Sector 21, Gurgaon"/>
    <n v="77.071687800000007"/>
    <n v="28.510247"/>
    <s v="Desserts, Bakery"/>
    <s v="Indian Rupees(Rs.)"/>
    <x v="0"/>
    <x v="1"/>
    <s v="No"/>
    <s v="No"/>
    <n v="2"/>
    <n v="43"/>
    <n v="600"/>
    <n v="3.9"/>
    <n v="2017"/>
    <n v="12"/>
    <n v="13"/>
    <d v="2017-12-13T00:00:00"/>
    <n v="7.2"/>
    <x v="0"/>
  </r>
  <r>
    <n v="18313132"/>
    <s v="Costa Coffee"/>
    <n v="1"/>
    <s v="Gurgaon"/>
    <s v="Ardee City"/>
    <n v="77.0735119"/>
    <n v="28.431910200000001"/>
    <s v="Cafe"/>
    <s v="Indian Rupees(Rs.)"/>
    <x v="0"/>
    <x v="0"/>
    <s v="No"/>
    <s v="No"/>
    <n v="2"/>
    <n v="2"/>
    <n v="600"/>
    <n v="1"/>
    <n v="2011"/>
    <n v="11"/>
    <n v="8"/>
    <d v="2011-11-08T00:00:00"/>
    <n v="7.2"/>
    <x v="0"/>
  </r>
  <r>
    <n v="18025098"/>
    <s v="Pizza Central"/>
    <n v="1"/>
    <s v="Gurgaon"/>
    <s v="DLF Phase 4"/>
    <n v="77.087294999999997"/>
    <n v="28.462350099999998"/>
    <s v="Fast Food, Italian, Pizza"/>
    <s v="Indian Rupees(Rs.)"/>
    <x v="0"/>
    <x v="1"/>
    <s v="No"/>
    <s v="No"/>
    <n v="2"/>
    <n v="151"/>
    <n v="600"/>
    <n v="4.0999999999999996"/>
    <n v="2011"/>
    <n v="11"/>
    <n v="22"/>
    <d v="2011-11-22T00:00:00"/>
    <n v="7.2"/>
    <x v="0"/>
  </r>
  <r>
    <n v="307304"/>
    <s v="The Cinnamon Kitchen"/>
    <n v="1"/>
    <s v="Gurgaon"/>
    <s v="Golf Course Road"/>
    <n v="77.097410100000005"/>
    <n v="28.4370522"/>
    <s v="North Indian, Chinese"/>
    <s v="Indian Rupees(Rs.)"/>
    <x v="0"/>
    <x v="0"/>
    <s v="No"/>
    <s v="No"/>
    <n v="2"/>
    <n v="50"/>
    <n v="600"/>
    <n v="3.4"/>
    <n v="2012"/>
    <n v="11"/>
    <n v="18"/>
    <d v="2012-11-18T00:00:00"/>
    <n v="7.2"/>
    <x v="0"/>
  </r>
  <r>
    <n v="308470"/>
    <s v="Dunkin' Donuts"/>
    <n v="1"/>
    <s v="Gurgaon"/>
    <s v="Huda City Centre Metro Station, Sector 29, Gurgaon"/>
    <n v="77.072770599999998"/>
    <n v="28.459432700000001"/>
    <s v="Burger, Desserts, Fast Food"/>
    <s v="Indian Rupees(Rs.)"/>
    <x v="0"/>
    <x v="1"/>
    <s v="No"/>
    <s v="No"/>
    <n v="2"/>
    <n v="243"/>
    <n v="600"/>
    <n v="3.6"/>
    <n v="2013"/>
    <n v="11"/>
    <n v="3"/>
    <d v="2013-11-03T00:00:00"/>
    <n v="7.2"/>
    <x v="0"/>
  </r>
  <r>
    <n v="17953932"/>
    <s v="Pita Pan"/>
    <n v="1"/>
    <s v="Gurgaon"/>
    <s v="MG Road"/>
    <n v="77.0803248"/>
    <n v="28.480509399999999"/>
    <s v="Arabian, Lebanese"/>
    <s v="Indian Rupees(Rs.)"/>
    <x v="0"/>
    <x v="1"/>
    <s v="No"/>
    <s v="No"/>
    <n v="2"/>
    <n v="82"/>
    <n v="600"/>
    <n v="3.1"/>
    <n v="2016"/>
    <n v="11"/>
    <n v="24"/>
    <d v="2016-11-24T00:00:00"/>
    <n v="7.2"/>
    <x v="0"/>
  </r>
  <r>
    <n v="18354984"/>
    <s v="Dunkin' Donuts"/>
    <n v="1"/>
    <s v="Gurgaon"/>
    <s v="MGF Metropolitan Mall, MG Road"/>
    <n v="77.080234899999994"/>
    <n v="28.4807697"/>
    <s v="Burger, Desserts, Fast Food"/>
    <s v="Indian Rupees(Rs.)"/>
    <x v="0"/>
    <x v="1"/>
    <s v="No"/>
    <s v="No"/>
    <n v="2"/>
    <n v="26"/>
    <n v="600"/>
    <n v="3.7"/>
    <n v="2014"/>
    <n v="11"/>
    <n v="12"/>
    <d v="2014-11-12T00:00:00"/>
    <n v="7.2"/>
    <x v="0"/>
  </r>
  <r>
    <n v="305698"/>
    <s v="Viva Hyderabad"/>
    <n v="1"/>
    <s v="Gurgaon"/>
    <s v="MGF Metropolitan Mall, MG Road"/>
    <n v="77.080212399999994"/>
    <n v="28.480386599999999"/>
    <s v="Biryani, North Indian"/>
    <s v="Indian Rupees(Rs.)"/>
    <x v="0"/>
    <x v="1"/>
    <s v="No"/>
    <s v="No"/>
    <n v="2"/>
    <n v="34"/>
    <n v="600"/>
    <n v="2.2999999999999998"/>
    <n v="2016"/>
    <n v="11"/>
    <n v="20"/>
    <d v="2016-11-20T00:00:00"/>
    <n v="7.2"/>
    <x v="0"/>
  </r>
  <r>
    <n v="303848"/>
    <s v="Burger Unlimited Kitchen"/>
    <n v="1"/>
    <s v="Gurgaon"/>
    <s v="Sector 45"/>
    <n v="77.059504700000005"/>
    <n v="28.435018100000001"/>
    <s v="North Indian, Chinese, Fast Food"/>
    <s v="Indian Rupees(Rs.)"/>
    <x v="0"/>
    <x v="1"/>
    <s v="No"/>
    <s v="No"/>
    <n v="2"/>
    <n v="41"/>
    <n v="600"/>
    <n v="3.2"/>
    <n v="2013"/>
    <n v="11"/>
    <n v="27"/>
    <d v="2013-11-27T00:00:00"/>
    <n v="7.2"/>
    <x v="0"/>
  </r>
  <r>
    <n v="18391166"/>
    <s v="Chawla'sŒ_"/>
    <n v="1"/>
    <s v="Gurgaon"/>
    <s v="Sector 56"/>
    <n v="77.100181000000006"/>
    <n v="28.428795900000001"/>
    <s v="North Indian, Chinese"/>
    <s v="Indian Rupees(Rs.)"/>
    <x v="0"/>
    <x v="0"/>
    <s v="No"/>
    <s v="No"/>
    <n v="2"/>
    <n v="1"/>
    <n v="600"/>
    <n v="1"/>
    <n v="2014"/>
    <n v="11"/>
    <n v="20"/>
    <d v="2014-11-20T00:00:00"/>
    <n v="7.2"/>
    <x v="0"/>
  </r>
  <r>
    <n v="18258571"/>
    <s v="The Tongue Twister"/>
    <n v="1"/>
    <s v="Gurgaon"/>
    <s v="Sohna Road"/>
    <n v="77.067267999999999"/>
    <n v="28.266839000000001"/>
    <s v="Chinese, North Indian, Mughlai"/>
    <s v="Indian Rupees(Rs.)"/>
    <x v="0"/>
    <x v="0"/>
    <s v="No"/>
    <s v="No"/>
    <n v="2"/>
    <n v="40"/>
    <n v="600"/>
    <n v="3.4"/>
    <n v="2012"/>
    <n v="11"/>
    <n v="17"/>
    <d v="2012-11-17T00:00:00"/>
    <n v="7.2"/>
    <x v="0"/>
  </r>
  <r>
    <n v="18311952"/>
    <s v="Costa Coffee"/>
    <n v="1"/>
    <s v="Gurgaon"/>
    <s v="Udyog Vihar"/>
    <n v="77.079917859999995"/>
    <n v="28.49125312"/>
    <s v="Cafe"/>
    <s v="Indian Rupees(Rs.)"/>
    <x v="0"/>
    <x v="0"/>
    <s v="No"/>
    <s v="No"/>
    <n v="2"/>
    <n v="2"/>
    <n v="600"/>
    <n v="1"/>
    <n v="2016"/>
    <n v="11"/>
    <n v="3"/>
    <d v="2016-11-03T00:00:00"/>
    <n v="7.2"/>
    <x v="0"/>
  </r>
  <r>
    <n v="308477"/>
    <s v="Kabab Roll Cafe"/>
    <n v="1"/>
    <s v="Gurgaon"/>
    <s v="Huda City Centre Metro Station, Sector 29, Gurgaon"/>
    <n v="77.072725599999998"/>
    <n v="28.459383500000001"/>
    <s v="North Indian, Mughlai"/>
    <s v="Indian Rupees(Rs.)"/>
    <x v="0"/>
    <x v="1"/>
    <s v="No"/>
    <s v="No"/>
    <n v="2"/>
    <n v="121"/>
    <n v="600"/>
    <n v="3.8"/>
    <n v="2012"/>
    <n v="10"/>
    <n v="12"/>
    <d v="2012-10-12T00:00:00"/>
    <n v="7.2"/>
    <x v="0"/>
  </r>
  <r>
    <n v="307509"/>
    <s v="Love Is Cakes"/>
    <n v="1"/>
    <s v="Gurgaon"/>
    <s v="MG Road"/>
    <n v="77.093588600000004"/>
    <n v="28.472684699999999"/>
    <s v="Bakery"/>
    <s v="Indian Rupees(Rs.)"/>
    <x v="0"/>
    <x v="1"/>
    <s v="No"/>
    <s v="No"/>
    <n v="2"/>
    <n v="246"/>
    <n v="600"/>
    <n v="4.0999999999999996"/>
    <n v="2014"/>
    <n v="10"/>
    <n v="7"/>
    <d v="2014-10-07T00:00:00"/>
    <n v="7.2"/>
    <x v="0"/>
  </r>
  <r>
    <n v="18391159"/>
    <s v="GoGourmet"/>
    <n v="1"/>
    <s v="Gurgaon"/>
    <s v="One Horizon Center, Golf Course Road"/>
    <n v="77.097589900000003"/>
    <n v="28.451147299999999"/>
    <s v="Healthy Food, Beverages"/>
    <s v="Indian Rupees(Rs.)"/>
    <x v="0"/>
    <x v="1"/>
    <s v="No"/>
    <s v="No"/>
    <n v="2"/>
    <n v="33"/>
    <n v="600"/>
    <n v="3.7"/>
    <n v="2017"/>
    <n v="10"/>
    <n v="16"/>
    <d v="2017-10-16T00:00:00"/>
    <n v="7.2"/>
    <x v="0"/>
  </r>
  <r>
    <n v="18246068"/>
    <s v="Cake Point"/>
    <n v="1"/>
    <s v="Gurgaon"/>
    <s v="South City 2"/>
    <n v="77.083200199999993"/>
    <n v="28.430709700000001"/>
    <s v="Bakery, Desserts"/>
    <s v="Indian Rupees(Rs.)"/>
    <x v="0"/>
    <x v="1"/>
    <s v="No"/>
    <s v="No"/>
    <n v="2"/>
    <n v="7"/>
    <n v="600"/>
    <n v="2.8"/>
    <n v="2015"/>
    <n v="10"/>
    <n v="20"/>
    <d v="2015-10-20T00:00:00"/>
    <n v="7.2"/>
    <x v="0"/>
  </r>
  <r>
    <n v="18406140"/>
    <s v="Nuterro"/>
    <n v="1"/>
    <s v="Gurgaon"/>
    <s v="Sushant Lok"/>
    <n v="77.075198799999995"/>
    <n v="28.4708726"/>
    <s v="Healthy Food, Continental, Juices, Beverages, Italian, Salad, Lebanese"/>
    <s v="Indian Rupees(Rs.)"/>
    <x v="0"/>
    <x v="1"/>
    <s v="No"/>
    <s v="No"/>
    <n v="2"/>
    <n v="101"/>
    <n v="600"/>
    <n v="4"/>
    <n v="2018"/>
    <n v="10"/>
    <n v="5"/>
    <d v="2018-10-05T00:00:00"/>
    <n v="7.2"/>
    <x v="0"/>
  </r>
  <r>
    <n v="304182"/>
    <s v="Dunkin' Donuts"/>
    <n v="1"/>
    <s v="Gurgaon"/>
    <s v="Unitech Infospace, Sector 21, Gurgaon"/>
    <n v="77.0715115"/>
    <n v="28.509779000000002"/>
    <s v="Burger, Desserts, Fast Food"/>
    <s v="Indian Rupees(Rs.)"/>
    <x v="0"/>
    <x v="0"/>
    <s v="No"/>
    <s v="No"/>
    <n v="2"/>
    <n v="87"/>
    <n v="600"/>
    <n v="3.4"/>
    <n v="2014"/>
    <n v="10"/>
    <n v="4"/>
    <d v="2014-10-04T00:00:00"/>
    <n v="7.2"/>
    <x v="0"/>
  </r>
  <r>
    <n v="18349911"/>
    <s v="Live Wok"/>
    <n v="1"/>
    <s v="Gurgaon"/>
    <s v="Unitech Infospace, Sector 21, Gurgaon"/>
    <n v="77.0714215"/>
    <n v="28.509680700000001"/>
    <s v="Chinese, Asian, Thai"/>
    <s v="Indian Rupees(Rs.)"/>
    <x v="1"/>
    <x v="0"/>
    <s v="No"/>
    <s v="No"/>
    <n v="2"/>
    <n v="45"/>
    <n v="500"/>
    <n v="3.6"/>
    <n v="2011"/>
    <n v="5"/>
    <n v="4"/>
    <d v="2011-05-04T00:00:00"/>
    <n v="6"/>
    <x v="0"/>
  </r>
  <r>
    <n v="311579"/>
    <s v="Parantha Gurus"/>
    <n v="1"/>
    <s v="Gurgaon"/>
    <s v="DLF Mega Mall, DLF Phase 1"/>
    <n v="77.093128750000005"/>
    <n v="28.475744930000001"/>
    <s v="North Indian"/>
    <s v="Indian Rupees(Rs.)"/>
    <x v="0"/>
    <x v="0"/>
    <s v="No"/>
    <s v="No"/>
    <n v="2"/>
    <n v="27"/>
    <n v="500"/>
    <n v="3.3"/>
    <n v="2016"/>
    <n v="9"/>
    <n v="21"/>
    <d v="2016-09-21T00:00:00"/>
    <n v="6"/>
    <x v="0"/>
  </r>
  <r>
    <n v="308023"/>
    <s v="Sibang Bakery"/>
    <n v="1"/>
    <s v="Gurgaon"/>
    <s v="DLF South Point Mall, Golf Course Road"/>
    <n v="77.099343200000007"/>
    <n v="28.447235800000001"/>
    <s v="Bakery, Desserts, Beverages"/>
    <s v="Indian Rupees(Rs.)"/>
    <x v="0"/>
    <x v="1"/>
    <s v="No"/>
    <s v="No"/>
    <n v="2"/>
    <n v="227"/>
    <n v="500"/>
    <n v="4.0999999999999996"/>
    <n v="2017"/>
    <n v="9"/>
    <n v="17"/>
    <d v="2017-09-17T00:00:00"/>
    <n v="6"/>
    <x v="0"/>
  </r>
  <r>
    <n v="310412"/>
    <s v="Knight Delight Kafe"/>
    <n v="1"/>
    <s v="Gurgaon"/>
    <s v="Old Railway Road"/>
    <n v="77.014143500000003"/>
    <n v="28.481060899999999"/>
    <s v="Fast Food, Chinese"/>
    <s v="Indian Rupees(Rs.)"/>
    <x v="0"/>
    <x v="1"/>
    <s v="No"/>
    <s v="No"/>
    <n v="2"/>
    <n v="12"/>
    <n v="500"/>
    <n v="2.6"/>
    <n v="2016"/>
    <n v="9"/>
    <n v="15"/>
    <d v="2016-09-15T00:00:00"/>
    <n v="6"/>
    <x v="0"/>
  </r>
  <r>
    <n v="18458334"/>
    <s v="Rocketchefs"/>
    <n v="1"/>
    <s v="Gurgaon"/>
    <s v="Ardee City"/>
    <n v="77.0855313"/>
    <n v="28.442393299999999"/>
    <s v="Pizza, Desserts"/>
    <s v="Indian Rupees(Rs.)"/>
    <x v="0"/>
    <x v="1"/>
    <s v="No"/>
    <s v="No"/>
    <n v="2"/>
    <n v="4"/>
    <n v="500"/>
    <n v="3.1"/>
    <n v="2012"/>
    <n v="8"/>
    <n v="11"/>
    <d v="2012-08-11T00:00:00"/>
    <n v="6"/>
    <x v="0"/>
  </r>
  <r>
    <n v="18433874"/>
    <s v="Good to Go"/>
    <n v="1"/>
    <s v="Gurgaon"/>
    <s v="Ardee City"/>
    <n v="77.073894699999997"/>
    <n v="28.436274000000001"/>
    <s v="Raw Meats"/>
    <s v="Indian Rupees(Rs.)"/>
    <x v="0"/>
    <x v="1"/>
    <s v="No"/>
    <s v="No"/>
    <n v="2"/>
    <n v="1"/>
    <n v="500"/>
    <n v="1"/>
    <n v="2017"/>
    <n v="8"/>
    <n v="25"/>
    <d v="2017-08-25T00:00:00"/>
    <n v="6"/>
    <x v="0"/>
  </r>
  <r>
    <n v="18217127"/>
    <s v="Sardarji Chicken Point"/>
    <n v="1"/>
    <s v="Gurgaon"/>
    <s v="Ardee City"/>
    <n v="77.075494800000001"/>
    <n v="28.439451900000002"/>
    <s v="North Indian, Chinese"/>
    <s v="Indian Rupees(Rs.)"/>
    <x v="0"/>
    <x v="0"/>
    <s v="No"/>
    <s v="No"/>
    <n v="2"/>
    <n v="1"/>
    <n v="500"/>
    <n v="1"/>
    <n v="2015"/>
    <n v="8"/>
    <n v="17"/>
    <d v="2015-08-17T00:00:00"/>
    <n v="6"/>
    <x v="0"/>
  </r>
  <r>
    <n v="311116"/>
    <s v="KFC"/>
    <n v="1"/>
    <s v="Gurgaon"/>
    <s v="DLF Mega Mall, DLF Phase 1"/>
    <n v="77.093514319999997"/>
    <n v="28.476507940000001"/>
    <s v="American, Fast Food, Burger"/>
    <s v="Indian Rupees(Rs.)"/>
    <x v="0"/>
    <x v="1"/>
    <s v="No"/>
    <s v="No"/>
    <n v="2"/>
    <n v="73"/>
    <n v="500"/>
    <n v="2.2000000000000002"/>
    <n v="2013"/>
    <n v="8"/>
    <n v="18"/>
    <d v="2013-08-18T00:00:00"/>
    <n v="6"/>
    <x v="0"/>
  </r>
  <r>
    <n v="9778"/>
    <s v="Subway"/>
    <n v="1"/>
    <s v="Gurgaon"/>
    <s v="DLF Phase 1"/>
    <n v="77.099747800000003"/>
    <n v="28.4657898"/>
    <s v="American, Fast Food, Salad, Healthy Food"/>
    <s v="Indian Rupees(Rs.)"/>
    <x v="0"/>
    <x v="1"/>
    <s v="No"/>
    <s v="No"/>
    <n v="2"/>
    <n v="54"/>
    <n v="500"/>
    <n v="2.8"/>
    <n v="2010"/>
    <n v="8"/>
    <n v="3"/>
    <d v="2010-08-03T00:00:00"/>
    <n v="6"/>
    <x v="0"/>
  </r>
  <r>
    <n v="18204463"/>
    <s v="Twigly"/>
    <n v="1"/>
    <s v="Gurgaon"/>
    <s v="DLF Phase 1"/>
    <n v="77.092342099999996"/>
    <n v="28.480315600000001"/>
    <s v="Continental, Italian, Pizza, Asian"/>
    <s v="Indian Rupees(Rs.)"/>
    <x v="0"/>
    <x v="1"/>
    <s v="No"/>
    <s v="No"/>
    <n v="2"/>
    <n v="395"/>
    <n v="500"/>
    <n v="4.5999999999999996"/>
    <n v="2010"/>
    <n v="8"/>
    <n v="2"/>
    <d v="2010-08-02T00:00:00"/>
    <n v="6"/>
    <x v="0"/>
  </r>
  <r>
    <n v="18384115"/>
    <s v="Caterspoint"/>
    <n v="1"/>
    <s v="Gurgaon"/>
    <s v="DLF Phase 3"/>
    <n v="77.103973699999997"/>
    <n v="28.487263599999999"/>
    <s v="Mexican, American, Healthy Food"/>
    <s v="Indian Rupees(Rs.)"/>
    <x v="0"/>
    <x v="1"/>
    <s v="No"/>
    <s v="No"/>
    <n v="2"/>
    <n v="223"/>
    <n v="500"/>
    <n v="4.9000000000000004"/>
    <n v="2018"/>
    <n v="8"/>
    <n v="26"/>
    <d v="2018-08-26T00:00:00"/>
    <n v="6"/>
    <x v="0"/>
  </r>
  <r>
    <n v="309986"/>
    <s v="Silver Crown"/>
    <n v="1"/>
    <s v="Gurgaon"/>
    <s v="Old Railway Road"/>
    <n v="77.019183200000001"/>
    <n v="28.4669487"/>
    <s v="North Indian, Chinese, Street Food, Fast Food"/>
    <s v="Indian Rupees(Rs.)"/>
    <x v="0"/>
    <x v="1"/>
    <s v="No"/>
    <s v="No"/>
    <n v="2"/>
    <n v="12"/>
    <n v="500"/>
    <n v="2.5"/>
    <n v="2016"/>
    <n v="8"/>
    <n v="20"/>
    <d v="2016-08-20T00:00:00"/>
    <n v="6"/>
    <x v="0"/>
  </r>
  <r>
    <n v="18322641"/>
    <s v="Coldpress Company"/>
    <n v="1"/>
    <s v="Gurgaon"/>
    <s v="Omaxe Gurgaon Mall"/>
    <n v="77.043538299999994"/>
    <n v="28.410533099999999"/>
    <s v="Healthy Food, Juices, Salad, Italian, Continental"/>
    <s v="Indian Rupees(Rs.)"/>
    <x v="0"/>
    <x v="1"/>
    <s v="No"/>
    <s v="No"/>
    <n v="2"/>
    <n v="74"/>
    <n v="500"/>
    <n v="4.0999999999999996"/>
    <n v="2013"/>
    <n v="8"/>
    <n v="5"/>
    <d v="2013-08-05T00:00:00"/>
    <n v="6"/>
    <x v="0"/>
  </r>
  <r>
    <n v="18455518"/>
    <s v="The Healthy Rasoi"/>
    <n v="1"/>
    <s v="Gurgaon"/>
    <s v="Qutab Plaza, DLF Phase 1"/>
    <n v="77.101815900000005"/>
    <n v="28.471367600000001"/>
    <s v="Healthy Food, North Indian, Beverages"/>
    <s v="Indian Rupees(Rs.)"/>
    <x v="0"/>
    <x v="0"/>
    <s v="No"/>
    <s v="No"/>
    <n v="2"/>
    <n v="25"/>
    <n v="500"/>
    <n v="3.7"/>
    <n v="2010"/>
    <n v="8"/>
    <n v="17"/>
    <d v="2010-08-17T00:00:00"/>
    <n v="6"/>
    <x v="0"/>
  </r>
  <r>
    <n v="4154"/>
    <s v="Yashna"/>
    <n v="1"/>
    <s v="Gurgaon"/>
    <s v="Sector 31"/>
    <n v="77.051022500000002"/>
    <n v="28.453041899999999"/>
    <s v="North Indian, Mughlai"/>
    <s v="Indian Rupees(Rs.)"/>
    <x v="0"/>
    <x v="1"/>
    <s v="No"/>
    <s v="No"/>
    <n v="2"/>
    <n v="73"/>
    <n v="500"/>
    <n v="2.8"/>
    <n v="2018"/>
    <n v="8"/>
    <n v="7"/>
    <d v="2018-08-07T00:00:00"/>
    <n v="6"/>
    <x v="0"/>
  </r>
  <r>
    <n v="305919"/>
    <s v="Subway"/>
    <n v="1"/>
    <s v="Gurgaon"/>
    <s v="Sushant Shopping Arcade, Sushant Lok, Gurgaon"/>
    <n v="77.079065799999995"/>
    <n v="28.460486199999998"/>
    <s v="American, Fast Food, Salad, Healthy Food"/>
    <s v="Indian Rupees(Rs.)"/>
    <x v="0"/>
    <x v="0"/>
    <s v="No"/>
    <s v="No"/>
    <n v="2"/>
    <n v="59"/>
    <n v="500"/>
    <n v="3.3"/>
    <n v="2014"/>
    <n v="8"/>
    <n v="10"/>
    <d v="2014-08-10T00:00:00"/>
    <n v="6"/>
    <x v="0"/>
  </r>
  <r>
    <n v="2165"/>
    <s v="Chinese Corner"/>
    <n v="1"/>
    <s v="Gurgaon"/>
    <s v="Vyapar Kendra, Sushant Lok"/>
    <n v="77.083921900000007"/>
    <n v="28.459787299999999"/>
    <s v="Chinese, Thai"/>
    <s v="Indian Rupees(Rs.)"/>
    <x v="0"/>
    <x v="1"/>
    <s v="No"/>
    <s v="No"/>
    <n v="2"/>
    <n v="369"/>
    <n v="500"/>
    <n v="3.6"/>
    <n v="2014"/>
    <n v="8"/>
    <n v="3"/>
    <d v="2014-08-03T00:00:00"/>
    <n v="6"/>
    <x v="0"/>
  </r>
  <r>
    <n v="308889"/>
    <s v="The Breakfast Club"/>
    <n v="1"/>
    <s v="Gurgaon"/>
    <s v="DLF Galleria, DLF Phase 4"/>
    <n v="77.081943499999994"/>
    <n v="28.467128200000001"/>
    <s v="Continental, North Indian"/>
    <s v="Indian Rupees(Rs.)"/>
    <x v="0"/>
    <x v="1"/>
    <s v="No"/>
    <s v="No"/>
    <n v="2"/>
    <n v="189"/>
    <n v="500"/>
    <n v="3.5"/>
    <n v="2015"/>
    <n v="7"/>
    <n v="10"/>
    <d v="2015-07-10T00:00:00"/>
    <n v="6"/>
    <x v="0"/>
  </r>
  <r>
    <n v="311080"/>
    <s v="Angrezee Choupal"/>
    <n v="1"/>
    <s v="Gurgaon"/>
    <s v="DLF Phase 2"/>
    <n v="77.086080100000004"/>
    <n v="28.4827659"/>
    <s v="North Indian, Chinese, Italian"/>
    <s v="Indian Rupees(Rs.)"/>
    <x v="0"/>
    <x v="1"/>
    <s v="No"/>
    <s v="No"/>
    <n v="2"/>
    <n v="299"/>
    <n v="500"/>
    <n v="3.8"/>
    <n v="2012"/>
    <n v="7"/>
    <n v="19"/>
    <d v="2012-07-19T00:00:00"/>
    <n v="6"/>
    <x v="0"/>
  </r>
  <r>
    <n v="18258477"/>
    <s v="Tobasco Kitchen"/>
    <n v="1"/>
    <s v="Gurgaon"/>
    <s v="DLF Phase 3"/>
    <n v="77.094667599999994"/>
    <n v="28.493048399999999"/>
    <s v="Fast Food, Pizza"/>
    <s v="Indian Rupees(Rs.)"/>
    <x v="0"/>
    <x v="1"/>
    <s v="No"/>
    <s v="No"/>
    <n v="2"/>
    <n v="38"/>
    <n v="500"/>
    <n v="3.2"/>
    <n v="2016"/>
    <n v="7"/>
    <n v="5"/>
    <d v="2016-07-05T00:00:00"/>
    <n v="6"/>
    <x v="0"/>
  </r>
  <r>
    <n v="8413"/>
    <s v="Delhi - Kingdom of Dreams"/>
    <n v="1"/>
    <s v="Gurgaon"/>
    <s v="Kingdom of Dreams, Sector 29"/>
    <n v="77.067948099999995"/>
    <n v="28.4679413"/>
    <s v="Street Food"/>
    <s v="Indian Rupees(Rs.)"/>
    <x v="0"/>
    <x v="0"/>
    <s v="No"/>
    <s v="No"/>
    <n v="2"/>
    <n v="364"/>
    <n v="500"/>
    <n v="3.7"/>
    <n v="2016"/>
    <n v="7"/>
    <n v="15"/>
    <d v="2016-07-15T00:00:00"/>
    <n v="6"/>
    <x v="0"/>
  </r>
  <r>
    <n v="5004"/>
    <s v="Om Sweets &amp; Snacks"/>
    <n v="1"/>
    <s v="Gurgaon"/>
    <s v="Sector 31"/>
    <n v="77.050482000000002"/>
    <n v="28.4528201"/>
    <s v="North Indian, South Indian, Street Food, Mithai"/>
    <s v="Indian Rupees(Rs.)"/>
    <x v="0"/>
    <x v="1"/>
    <s v="No"/>
    <s v="No"/>
    <n v="2"/>
    <n v="486"/>
    <n v="500"/>
    <n v="3.5"/>
    <n v="2018"/>
    <n v="7"/>
    <n v="20"/>
    <d v="2018-07-20T00:00:00"/>
    <n v="6"/>
    <x v="0"/>
  </r>
  <r>
    <n v="18273536"/>
    <s v="Cafeteria Point"/>
    <n v="1"/>
    <s v="Gurgaon"/>
    <s v="Sector 45"/>
    <n v="77.059872799999994"/>
    <n v="28.4340212"/>
    <s v="Cafe"/>
    <s v="Indian Rupees(Rs.)"/>
    <x v="0"/>
    <x v="1"/>
    <s v="No"/>
    <s v="No"/>
    <n v="2"/>
    <n v="24"/>
    <n v="500"/>
    <n v="3.2"/>
    <n v="2018"/>
    <n v="7"/>
    <n v="20"/>
    <d v="2018-07-20T00:00:00"/>
    <n v="6"/>
    <x v="0"/>
  </r>
  <r>
    <n v="6764"/>
    <s v="Pure Bliss"/>
    <n v="1"/>
    <s v="Gurgaon"/>
    <s v="Sector 56"/>
    <n v="77.099927480000005"/>
    <n v="28.428941330000001"/>
    <s v="North Indian, Chinese"/>
    <s v="Indian Rupees(Rs.)"/>
    <x v="0"/>
    <x v="0"/>
    <s v="No"/>
    <s v="No"/>
    <n v="2"/>
    <n v="33"/>
    <n v="500"/>
    <n v="3"/>
    <n v="2011"/>
    <n v="7"/>
    <n v="16"/>
    <d v="2011-07-16T00:00:00"/>
    <n v="6"/>
    <x v="0"/>
  </r>
  <r>
    <n v="4817"/>
    <s v="Subway"/>
    <n v="1"/>
    <s v="Gurgaon"/>
    <s v="Sohna Road"/>
    <n v="77.044468100000003"/>
    <n v="28.4058183"/>
    <s v="American, Fast Food, Salad, Healthy Food"/>
    <s v="Indian Rupees(Rs.)"/>
    <x v="0"/>
    <x v="1"/>
    <s v="No"/>
    <s v="No"/>
    <n v="2"/>
    <n v="101"/>
    <n v="500"/>
    <n v="2.9"/>
    <n v="2010"/>
    <n v="7"/>
    <n v="26"/>
    <d v="2010-07-26T00:00:00"/>
    <n v="6"/>
    <x v="0"/>
  </r>
  <r>
    <n v="18368007"/>
    <s v="Little Skillet"/>
    <n v="1"/>
    <s v="Gurgaon"/>
    <s v="Sohna Road"/>
    <n v="77.048935599999993"/>
    <n v="28.412039100000001"/>
    <s v="North Indian, Chinese, Fast Food"/>
    <s v="Indian Rupees(Rs.)"/>
    <x v="0"/>
    <x v="0"/>
    <s v="No"/>
    <s v="No"/>
    <n v="2"/>
    <n v="26"/>
    <n v="500"/>
    <n v="3.5"/>
    <n v="2013"/>
    <n v="7"/>
    <n v="24"/>
    <d v="2013-07-24T00:00:00"/>
    <n v="6"/>
    <x v="0"/>
  </r>
  <r>
    <n v="18332044"/>
    <s v="Hyderabad House"/>
    <n v="1"/>
    <s v="Gurgaon"/>
    <s v="Sushant Shopping Arcade, Sushant Lok, Gurgaon"/>
    <n v="77.079245700000001"/>
    <n v="28.461131000000002"/>
    <s v="Biryani"/>
    <s v="Indian Rupees(Rs.)"/>
    <x v="0"/>
    <x v="1"/>
    <s v="No"/>
    <s v="No"/>
    <n v="2"/>
    <n v="7"/>
    <n v="500"/>
    <n v="2.7"/>
    <n v="2017"/>
    <n v="7"/>
    <n v="28"/>
    <d v="2017-07-28T00:00:00"/>
    <n v="6"/>
    <x v="0"/>
  </r>
  <r>
    <n v="18445248"/>
    <s v="Chimney - The Takeaway"/>
    <n v="1"/>
    <s v="Gurgaon"/>
    <s v="Ardee City"/>
    <n v="77.078405000000004"/>
    <n v="28.440598999999999"/>
    <s v="North Indian, South Indian, Chinese"/>
    <s v="Indian Rupees(Rs.)"/>
    <x v="0"/>
    <x v="0"/>
    <s v="No"/>
    <s v="No"/>
    <n v="2"/>
    <n v="1"/>
    <n v="500"/>
    <n v="1"/>
    <n v="2017"/>
    <n v="6"/>
    <n v="21"/>
    <d v="2017-06-21T00:00:00"/>
    <n v="6"/>
    <x v="0"/>
  </r>
  <r>
    <n v="18477541"/>
    <s v="Late Night Food"/>
    <n v="1"/>
    <s v="Gurgaon"/>
    <s v="Ardee City"/>
    <n v="0"/>
    <n v="0"/>
    <s v="North Indian, Chinese, Fast Food"/>
    <s v="Indian Rupees(Rs.)"/>
    <x v="0"/>
    <x v="0"/>
    <s v="No"/>
    <s v="No"/>
    <n v="2"/>
    <n v="1"/>
    <n v="500"/>
    <n v="1"/>
    <n v="2016"/>
    <n v="6"/>
    <n v="11"/>
    <d v="2016-06-11T00:00:00"/>
    <n v="6"/>
    <x v="0"/>
  </r>
  <r>
    <n v="3449"/>
    <s v="Subway"/>
    <n v="1"/>
    <s v="Gurgaon"/>
    <s v="Central Plaza Mall, Golf Course Road"/>
    <n v="77.100916699999999"/>
    <n v="28.443037799999999"/>
    <s v="American, Fast Food, Salad, Healthy Food"/>
    <s v="Indian Rupees(Rs.)"/>
    <x v="0"/>
    <x v="1"/>
    <s v="No"/>
    <s v="No"/>
    <n v="2"/>
    <n v="150"/>
    <n v="500"/>
    <n v="2.5"/>
    <n v="2014"/>
    <n v="6"/>
    <n v="10"/>
    <d v="2014-06-10T00:00:00"/>
    <n v="6"/>
    <x v="0"/>
  </r>
  <r>
    <n v="18399220"/>
    <s v="DBDN Deena Meat Vala"/>
    <n v="1"/>
    <s v="Gurgaon"/>
    <s v="Old Railway Road"/>
    <n v="77.026848999999999"/>
    <n v="28.4569872"/>
    <s v="North Indian"/>
    <s v="Indian Rupees(Rs.)"/>
    <x v="0"/>
    <x v="0"/>
    <s v="No"/>
    <s v="No"/>
    <n v="2"/>
    <n v="5"/>
    <n v="500"/>
    <n v="3.2"/>
    <n v="2018"/>
    <n v="6"/>
    <n v="4"/>
    <d v="2018-06-04T00:00:00"/>
    <n v="6"/>
    <x v="0"/>
  </r>
  <r>
    <n v="303865"/>
    <s v="Shree Bikaner Mishthan Bhandar"/>
    <n v="1"/>
    <s v="Gurgaon"/>
    <s v="Palam Vihar"/>
    <n v="77.019484199999994"/>
    <n v="28.486046200000001"/>
    <s v="Mithai"/>
    <s v="Indian Rupees(Rs.)"/>
    <x v="0"/>
    <x v="0"/>
    <s v="No"/>
    <s v="No"/>
    <n v="2"/>
    <n v="2"/>
    <n v="500"/>
    <n v="1"/>
    <n v="2015"/>
    <n v="6"/>
    <n v="5"/>
    <d v="2015-06-05T00:00:00"/>
    <n v="6"/>
    <x v="0"/>
  </r>
  <r>
    <n v="18466800"/>
    <s v="Chef Sack Kitchen"/>
    <n v="1"/>
    <s v="Gurgaon"/>
    <s v="Sector 14"/>
    <n v="0"/>
    <n v="0"/>
    <s v="Mexican, Lebanese, Italian, Continental, Thai"/>
    <s v="Indian Rupees(Rs.)"/>
    <x v="0"/>
    <x v="0"/>
    <s v="No"/>
    <s v="No"/>
    <n v="2"/>
    <n v="7"/>
    <n v="500"/>
    <n v="3.1"/>
    <n v="2010"/>
    <n v="6"/>
    <n v="11"/>
    <d v="2010-06-11T00:00:00"/>
    <n v="6"/>
    <x v="0"/>
  </r>
  <r>
    <n v="312438"/>
    <s v="Khan Kabab Corner"/>
    <n v="1"/>
    <s v="Gurgaon"/>
    <s v="Sector 15"/>
    <n v="77.038095200000001"/>
    <n v="28.455543599999999"/>
    <s v="Mughlai, North Indian"/>
    <s v="Indian Rupees(Rs.)"/>
    <x v="0"/>
    <x v="0"/>
    <s v="No"/>
    <s v="No"/>
    <n v="2"/>
    <n v="4"/>
    <n v="500"/>
    <n v="3"/>
    <n v="2014"/>
    <n v="6"/>
    <n v="27"/>
    <d v="2014-06-27T00:00:00"/>
    <n v="6"/>
    <x v="0"/>
  </r>
  <r>
    <n v="310799"/>
    <s v="A One Rasoi"/>
    <n v="1"/>
    <s v="Gurgaon"/>
    <s v="Sector 31"/>
    <n v="77.056839100000005"/>
    <n v="28.448974499999998"/>
    <s v="North Indian"/>
    <s v="Indian Rupees(Rs.)"/>
    <x v="0"/>
    <x v="0"/>
    <s v="No"/>
    <s v="No"/>
    <n v="2"/>
    <n v="11"/>
    <n v="500"/>
    <n v="3.1"/>
    <n v="2017"/>
    <n v="6"/>
    <n v="25"/>
    <d v="2017-06-25T00:00:00"/>
    <n v="6"/>
    <x v="0"/>
  </r>
  <r>
    <n v="18391176"/>
    <s v="Mitran Da Junction"/>
    <n v="1"/>
    <s v="Gurgaon"/>
    <s v="Sector 31"/>
    <n v="77.051332000000002"/>
    <n v="28.4540489"/>
    <s v="North Indian"/>
    <s v="Indian Rupees(Rs.)"/>
    <x v="0"/>
    <x v="0"/>
    <s v="No"/>
    <s v="No"/>
    <n v="2"/>
    <n v="7"/>
    <n v="500"/>
    <n v="2.7"/>
    <n v="2011"/>
    <n v="6"/>
    <n v="21"/>
    <d v="2011-06-21T00:00:00"/>
    <n v="6"/>
    <x v="0"/>
  </r>
  <r>
    <n v="304192"/>
    <s v="Cafe Maple Street"/>
    <n v="1"/>
    <s v="Gurgaon"/>
    <s v="Sohna Road"/>
    <n v="77.044347900000005"/>
    <n v="28.4058584"/>
    <s v="Cafe, Bakery, Desserts"/>
    <s v="Indian Rupees(Rs.)"/>
    <x v="0"/>
    <x v="1"/>
    <s v="No"/>
    <s v="No"/>
    <n v="2"/>
    <n v="84"/>
    <n v="500"/>
    <n v="3.5"/>
    <n v="2015"/>
    <n v="6"/>
    <n v="27"/>
    <d v="2015-06-27T00:00:00"/>
    <n v="6"/>
    <x v="0"/>
  </r>
  <r>
    <n v="18403465"/>
    <s v="Tandoor Express"/>
    <n v="1"/>
    <s v="Gurgaon"/>
    <s v="Supermart 1, DLF Phase 4"/>
    <n v="77.0874235"/>
    <n v="28.4624928"/>
    <s v="North Indian"/>
    <s v="Indian Rupees(Rs.)"/>
    <x v="0"/>
    <x v="1"/>
    <s v="No"/>
    <s v="No"/>
    <n v="2"/>
    <n v="67"/>
    <n v="500"/>
    <n v="4.2"/>
    <n v="2015"/>
    <n v="6"/>
    <n v="16"/>
    <d v="2015-06-16T00:00:00"/>
    <n v="6"/>
    <x v="0"/>
  </r>
  <r>
    <n v="18128902"/>
    <s v="Begonia"/>
    <n v="1"/>
    <s v="Gurgaon"/>
    <s v="Sushant Lok"/>
    <n v="0"/>
    <n v="0"/>
    <s v="Bakery"/>
    <s v="Indian Rupees(Rs.)"/>
    <x v="0"/>
    <x v="0"/>
    <s v="No"/>
    <s v="No"/>
    <n v="2"/>
    <n v="8"/>
    <n v="500"/>
    <n v="3"/>
    <n v="2011"/>
    <n v="6"/>
    <n v="6"/>
    <d v="2011-06-06T00:00:00"/>
    <n v="6"/>
    <x v="0"/>
  </r>
  <r>
    <n v="18386419"/>
    <s v="Elma's Delivers"/>
    <n v="1"/>
    <s v="Gurgaon"/>
    <s v="Sushant Shopping Arcade, Sushant Lok, Gurgaon"/>
    <n v="77.079245700000001"/>
    <n v="28.461131000000002"/>
    <s v="Bakery"/>
    <s v="Indian Rupees(Rs.)"/>
    <x v="0"/>
    <x v="0"/>
    <s v="No"/>
    <s v="No"/>
    <n v="2"/>
    <n v="5"/>
    <n v="500"/>
    <n v="3.1"/>
    <n v="2011"/>
    <n v="6"/>
    <n v="5"/>
    <d v="2011-06-05T00:00:00"/>
    <n v="6"/>
    <x v="0"/>
  </r>
  <r>
    <n v="312301"/>
    <s v="World Art Cafe"/>
    <n v="1"/>
    <s v="Gurgaon"/>
    <s v="Udyog Vihar"/>
    <n v="77.084243400000005"/>
    <n v="28.512041700000001"/>
    <s v="Cafe"/>
    <s v="Indian Rupees(Rs.)"/>
    <x v="0"/>
    <x v="0"/>
    <s v="No"/>
    <s v="No"/>
    <n v="2"/>
    <n v="10"/>
    <n v="500"/>
    <n v="3.3"/>
    <n v="2016"/>
    <n v="6"/>
    <n v="5"/>
    <d v="2016-06-05T00:00:00"/>
    <n v="6"/>
    <x v="0"/>
  </r>
  <r>
    <n v="311061"/>
    <s v="Sip n Bite"/>
    <n v="1"/>
    <s v="Gurgaon"/>
    <s v="DT Mega Mall, DLF Phase 1"/>
    <n v="77.093144170000002"/>
    <n v="28.475715449999999"/>
    <s v="North Indian, Chinese, Continental"/>
    <s v="Indian Rupees(Rs.)"/>
    <x v="0"/>
    <x v="1"/>
    <s v="No"/>
    <s v="No"/>
    <n v="2"/>
    <n v="38"/>
    <n v="500"/>
    <n v="3.2"/>
    <n v="2012"/>
    <n v="5"/>
    <n v="10"/>
    <d v="2012-05-10T00:00:00"/>
    <n v="6"/>
    <x v="0"/>
  </r>
  <r>
    <n v="18419914"/>
    <s v="Indian Food Cafe"/>
    <n v="1"/>
    <s v="Gurgaon"/>
    <s v="Sector 12"/>
    <n v="77.0338596"/>
    <n v="28.4675057"/>
    <s v="North Indian"/>
    <s v="Indian Rupees(Rs.)"/>
    <x v="0"/>
    <x v="0"/>
    <s v="No"/>
    <s v="No"/>
    <n v="2"/>
    <n v="1"/>
    <n v="500"/>
    <n v="1"/>
    <n v="2011"/>
    <n v="5"/>
    <n v="4"/>
    <d v="2011-05-04T00:00:00"/>
    <n v="6"/>
    <x v="0"/>
  </r>
  <r>
    <n v="5104"/>
    <s v="McDonald's"/>
    <n v="1"/>
    <s v="Gurgaon"/>
    <s v="Sector 29"/>
    <n v="77.063237099999995"/>
    <n v="28.468287400000001"/>
    <s v="Fast Food, Burger"/>
    <s v="Indian Rupees(Rs.)"/>
    <x v="0"/>
    <x v="1"/>
    <s v="No"/>
    <s v="No"/>
    <n v="2"/>
    <n v="187"/>
    <n v="500"/>
    <n v="3.5"/>
    <n v="2018"/>
    <n v="5"/>
    <n v="4"/>
    <d v="2018-05-04T00:00:00"/>
    <n v="6"/>
    <x v="0"/>
  </r>
  <r>
    <n v="310461"/>
    <s v="Food Ka Mood"/>
    <n v="1"/>
    <s v="Gurgaon"/>
    <s v="Sector 31"/>
    <n v="77.057398000000006"/>
    <n v="28.449121399999999"/>
    <s v="North Indian, Chinese"/>
    <s v="Indian Rupees(Rs.)"/>
    <x v="0"/>
    <x v="1"/>
    <s v="No"/>
    <s v="No"/>
    <n v="2"/>
    <n v="34"/>
    <n v="500"/>
    <n v="3.1"/>
    <n v="2017"/>
    <n v="5"/>
    <n v="3"/>
    <d v="2017-05-03T00:00:00"/>
    <n v="6"/>
    <x v="0"/>
  </r>
  <r>
    <n v="18376925"/>
    <s v="Twigly"/>
    <n v="1"/>
    <s v="Gurgaon"/>
    <s v="Sector 31"/>
    <n v="77.058763400000004"/>
    <n v="28.434474399999999"/>
    <s v="Asian, Continental, Fast Food"/>
    <s v="Indian Rupees(Rs.)"/>
    <x v="0"/>
    <x v="1"/>
    <s v="No"/>
    <s v="No"/>
    <n v="2"/>
    <n v="76"/>
    <n v="500"/>
    <n v="4.5"/>
    <n v="2014"/>
    <n v="5"/>
    <n v="9"/>
    <d v="2014-05-09T00:00:00"/>
    <n v="6"/>
    <x v="0"/>
  </r>
  <r>
    <n v="18419875"/>
    <s v="Cafeast"/>
    <n v="1"/>
    <s v="Gurgaon"/>
    <s v="Sector 39"/>
    <n v="77.039758820000003"/>
    <n v="28.444478799999999"/>
    <s v="North Indian, Chinese"/>
    <s v="Indian Rupees(Rs.)"/>
    <x v="0"/>
    <x v="0"/>
    <s v="No"/>
    <s v="No"/>
    <n v="2"/>
    <n v="6"/>
    <n v="500"/>
    <n v="3"/>
    <n v="2011"/>
    <n v="5"/>
    <n v="11"/>
    <d v="2011-05-11T00:00:00"/>
    <n v="6"/>
    <x v="0"/>
  </r>
  <r>
    <n v="18372668"/>
    <s v="Tandoori KnockOuts"/>
    <n v="1"/>
    <s v="Gurgaon"/>
    <s v="Supermart 1, DLF Phase 4"/>
    <n v="77.087159200000002"/>
    <n v="28.462608700000001"/>
    <s v="Fast Food, North Indian"/>
    <s v="Indian Rupees(Rs.)"/>
    <x v="0"/>
    <x v="1"/>
    <s v="No"/>
    <s v="No"/>
    <n v="2"/>
    <n v="112"/>
    <n v="500"/>
    <n v="4.2"/>
    <n v="2016"/>
    <n v="5"/>
    <n v="11"/>
    <d v="2016-05-11T00:00:00"/>
    <n v="6"/>
    <x v="0"/>
  </r>
  <r>
    <n v="18237342"/>
    <s v="Anaaj"/>
    <n v="1"/>
    <s v="Gurgaon"/>
    <s v="Unitech Infospace, Sector 21, Gurgaon"/>
    <n v="77.0714665"/>
    <n v="28.509640300000001"/>
    <s v="North Indian, Fast Food"/>
    <s v="Indian Rupees(Rs.)"/>
    <x v="0"/>
    <x v="0"/>
    <s v="No"/>
    <s v="No"/>
    <n v="2"/>
    <n v="7"/>
    <n v="500"/>
    <n v="2.9"/>
    <n v="2016"/>
    <n v="5"/>
    <n v="24"/>
    <d v="2016-05-24T00:00:00"/>
    <n v="6"/>
    <x v="0"/>
  </r>
  <r>
    <n v="1029"/>
    <s v="Mini's Royal Cafe"/>
    <n v="1"/>
    <s v="Gurgaon"/>
    <s v="Old Railway Road"/>
    <n v="77.013644099999993"/>
    <n v="28.4670202"/>
    <s v="North Indian, Chinese"/>
    <s v="Indian Rupees(Rs.)"/>
    <x v="0"/>
    <x v="0"/>
    <s v="No"/>
    <s v="No"/>
    <n v="2"/>
    <n v="21"/>
    <n v="500"/>
    <n v="3.3"/>
    <n v="2018"/>
    <n v="4"/>
    <n v="6"/>
    <d v="2018-04-06T00:00:00"/>
    <n v="6"/>
    <x v="0"/>
  </r>
  <r>
    <n v="18415355"/>
    <s v="KFC"/>
    <n v="1"/>
    <s v="Gurgaon"/>
    <s v="Sector 14"/>
    <n v="77.047404999999998"/>
    <n v="28.474088600000002"/>
    <s v="American, Fast Food, Burger"/>
    <s v="Indian Rupees(Rs.)"/>
    <x v="0"/>
    <x v="1"/>
    <s v="No"/>
    <s v="No"/>
    <n v="2"/>
    <n v="17"/>
    <n v="500"/>
    <n v="2.7"/>
    <n v="2015"/>
    <n v="4"/>
    <n v="17"/>
    <d v="2015-04-17T00:00:00"/>
    <n v="6"/>
    <x v="0"/>
  </r>
  <r>
    <n v="18384112"/>
    <s v="ZASTY"/>
    <n v="1"/>
    <s v="Gurgaon"/>
    <s v="Sector 15"/>
    <n v="0"/>
    <n v="0"/>
    <s v="Continental, North Indian, Asian"/>
    <s v="Indian Rupees(Rs.)"/>
    <x v="0"/>
    <x v="0"/>
    <s v="No"/>
    <s v="No"/>
    <n v="2"/>
    <n v="28"/>
    <n v="500"/>
    <n v="3.5"/>
    <n v="2013"/>
    <n v="4"/>
    <n v="14"/>
    <d v="2013-04-14T00:00:00"/>
    <n v="6"/>
    <x v="0"/>
  </r>
  <r>
    <n v="313085"/>
    <s v="Burger Singh"/>
    <n v="1"/>
    <s v="Gurgaon"/>
    <s v="Sohna Road"/>
    <n v="77.038907219999999"/>
    <n v="28.42447847"/>
    <s v="Burger, Fast Food"/>
    <s v="Indian Rupees(Rs.)"/>
    <x v="0"/>
    <x v="1"/>
    <s v="No"/>
    <s v="No"/>
    <n v="2"/>
    <n v="190"/>
    <n v="500"/>
    <n v="3.4"/>
    <n v="2010"/>
    <n v="4"/>
    <n v="21"/>
    <d v="2010-04-21T00:00:00"/>
    <n v="6"/>
    <x v="0"/>
  </r>
  <r>
    <n v="17977749"/>
    <s v="Shama Chicken Corner"/>
    <n v="1"/>
    <s v="Gurgaon"/>
    <s v="Sohna Road"/>
    <n v="77.042098999999993"/>
    <n v="28.4120086"/>
    <s v="Biryani"/>
    <s v="Indian Rupees(Rs.)"/>
    <x v="0"/>
    <x v="0"/>
    <s v="No"/>
    <s v="No"/>
    <n v="2"/>
    <n v="35"/>
    <n v="500"/>
    <n v="3.6"/>
    <n v="2010"/>
    <n v="4"/>
    <n v="24"/>
    <d v="2010-04-24T00:00:00"/>
    <n v="6"/>
    <x v="0"/>
  </r>
  <r>
    <n v="157"/>
    <s v="Subway"/>
    <n v="1"/>
    <s v="Gurgaon"/>
    <s v="DLF Galleria, DLF Phase 4"/>
    <n v="77.081403899999998"/>
    <n v="28.4676142"/>
    <s v="American, Fast Food, Salad, Healthy Food"/>
    <s v="Indian Rupees(Rs.)"/>
    <x v="0"/>
    <x v="0"/>
    <s v="No"/>
    <s v="No"/>
    <n v="2"/>
    <n v="125"/>
    <n v="500"/>
    <n v="2.5"/>
    <n v="2011"/>
    <n v="3"/>
    <n v="27"/>
    <d v="2011-03-27T00:00:00"/>
    <n v="6"/>
    <x v="0"/>
  </r>
  <r>
    <n v="158"/>
    <s v="Subway"/>
    <n v="1"/>
    <s v="Gurgaon"/>
    <s v="DLF Mega Mall, DLF Phase 1"/>
    <n v="77.093086839999998"/>
    <n v="28.47568922"/>
    <s v="American, Fast Food, Salad, Healthy Food"/>
    <s v="Indian Rupees(Rs.)"/>
    <x v="0"/>
    <x v="0"/>
    <s v="No"/>
    <s v="No"/>
    <n v="2"/>
    <n v="46"/>
    <n v="500"/>
    <n v="3.1"/>
    <n v="2018"/>
    <n v="3"/>
    <n v="18"/>
    <d v="2018-03-18T00:00:00"/>
    <n v="6"/>
    <x v="0"/>
  </r>
  <r>
    <n v="18372311"/>
    <s v="ZASTY"/>
    <n v="1"/>
    <s v="Gurgaon"/>
    <s v="DLF Phase 3"/>
    <n v="77.094031000000001"/>
    <n v="28.492698000000001"/>
    <s v="Continental, North Indian, Asian"/>
    <s v="Indian Rupees(Rs.)"/>
    <x v="0"/>
    <x v="1"/>
    <s v="No"/>
    <s v="No"/>
    <n v="2"/>
    <n v="52"/>
    <n v="500"/>
    <n v="3.5"/>
    <n v="2011"/>
    <n v="3"/>
    <n v="27"/>
    <d v="2011-03-27T00:00:00"/>
    <n v="6"/>
    <x v="0"/>
  </r>
  <r>
    <n v="307185"/>
    <s v="Rumi's Kitchen"/>
    <n v="1"/>
    <s v="Gurgaon"/>
    <s v="DLF Phase 4"/>
    <n v="77.085838300000006"/>
    <n v="28.470018199999998"/>
    <s v="Biryani, Lucknowi, North Indian"/>
    <s v="Indian Rupees(Rs.)"/>
    <x v="0"/>
    <x v="1"/>
    <s v="No"/>
    <s v="No"/>
    <n v="2"/>
    <n v="165"/>
    <n v="500"/>
    <n v="3.4"/>
    <n v="2011"/>
    <n v="3"/>
    <n v="5"/>
    <d v="2011-03-05T00:00:00"/>
    <n v="6"/>
    <x v="0"/>
  </r>
  <r>
    <n v="18138434"/>
    <s v="SARA World Cuisine"/>
    <n v="1"/>
    <s v="Gurgaon"/>
    <s v="DLF Phase 4"/>
    <n v="77.088058399999994"/>
    <n v="28.461619200000001"/>
    <s v="Italian, Fast Food"/>
    <s v="Indian Rupees(Rs.)"/>
    <x v="0"/>
    <x v="1"/>
    <s v="No"/>
    <s v="No"/>
    <n v="2"/>
    <n v="90"/>
    <n v="500"/>
    <n v="3.9"/>
    <n v="2012"/>
    <n v="3"/>
    <n v="4"/>
    <d v="2012-03-04T00:00:00"/>
    <n v="6"/>
    <x v="0"/>
  </r>
  <r>
    <n v="308447"/>
    <s v="Eggers Madhouse"/>
    <n v="1"/>
    <s v="Gurgaon"/>
    <s v="Huda City Centre Metro Station, Sector 29, Gurgaon"/>
    <n v="77.072680599999998"/>
    <n v="28.459423999999999"/>
    <s v="Fast Food"/>
    <s v="Indian Rupees(Rs.)"/>
    <x v="0"/>
    <x v="1"/>
    <s v="No"/>
    <s v="No"/>
    <n v="2"/>
    <n v="647"/>
    <n v="500"/>
    <n v="4"/>
    <n v="2013"/>
    <n v="3"/>
    <n v="25"/>
    <d v="2013-03-25T00:00:00"/>
    <n v="6"/>
    <x v="0"/>
  </r>
  <r>
    <n v="159"/>
    <s v="Subway"/>
    <n v="1"/>
    <s v="Gurgaon"/>
    <s v="MGF Metropolitan Mall, MG Road"/>
    <n v="77.080212399999994"/>
    <n v="28.480476199999998"/>
    <s v="American, Fast Food, Salad, Healthy Food"/>
    <s v="Indian Rupees(Rs.)"/>
    <x v="0"/>
    <x v="1"/>
    <s v="No"/>
    <s v="No"/>
    <n v="2"/>
    <n v="81"/>
    <n v="500"/>
    <n v="3.3"/>
    <n v="2013"/>
    <n v="3"/>
    <n v="20"/>
    <d v="2013-03-20T00:00:00"/>
    <n v="6"/>
    <x v="0"/>
  </r>
  <r>
    <n v="1140"/>
    <s v="Ridhi Sidhi"/>
    <n v="1"/>
    <s v="Gurgaon"/>
    <s v="Sector 14"/>
    <n v="77.020392000000001"/>
    <n v="28.470353200000002"/>
    <s v="North Indian, Chinese, South Indian"/>
    <s v="Indian Rupees(Rs.)"/>
    <x v="0"/>
    <x v="1"/>
    <s v="No"/>
    <s v="No"/>
    <n v="2"/>
    <n v="30"/>
    <n v="500"/>
    <n v="3"/>
    <n v="2014"/>
    <n v="3"/>
    <n v="19"/>
    <d v="2014-03-19T00:00:00"/>
    <n v="6"/>
    <x v="0"/>
  </r>
  <r>
    <n v="18423107"/>
    <s v="Ovenstory Pizza"/>
    <n v="1"/>
    <s v="Gurgaon"/>
    <s v="Sector 23"/>
    <n v="77.054064299999993"/>
    <n v="28.504178400000001"/>
    <s v="Pizza, Fast Food"/>
    <s v="Indian Rupees(Rs.)"/>
    <x v="0"/>
    <x v="1"/>
    <s v="No"/>
    <s v="No"/>
    <n v="2"/>
    <n v="15"/>
    <n v="500"/>
    <n v="3.3"/>
    <n v="2015"/>
    <n v="3"/>
    <n v="22"/>
    <d v="2015-03-22T00:00:00"/>
    <n v="6"/>
    <x v="0"/>
  </r>
  <r>
    <n v="18345780"/>
    <s v="Curry N' Tandoor"/>
    <n v="1"/>
    <s v="Gurgaon"/>
    <s v="Sector 45"/>
    <n v="77.059816600000005"/>
    <n v="28.434507400000001"/>
    <s v="Mughlai, North Indian"/>
    <s v="Indian Rupees(Rs.)"/>
    <x v="0"/>
    <x v="0"/>
    <s v="No"/>
    <s v="No"/>
    <n v="2"/>
    <n v="18"/>
    <n v="500"/>
    <n v="3.2"/>
    <n v="2013"/>
    <n v="3"/>
    <n v="5"/>
    <d v="2013-03-05T00:00:00"/>
    <n v="6"/>
    <x v="0"/>
  </r>
  <r>
    <n v="5190"/>
    <s v="Mughlai Treat"/>
    <n v="1"/>
    <s v="Gurgaon"/>
    <s v="Sector 56"/>
    <n v="77.101725900000005"/>
    <n v="28.421413999999999"/>
    <s v="North Indian, Mughlai"/>
    <s v="Indian Rupees(Rs.)"/>
    <x v="0"/>
    <x v="0"/>
    <s v="No"/>
    <s v="No"/>
    <n v="2"/>
    <n v="48"/>
    <n v="500"/>
    <n v="3.2"/>
    <n v="2014"/>
    <n v="3"/>
    <n v="12"/>
    <d v="2014-03-12T00:00:00"/>
    <n v="6"/>
    <x v="0"/>
  </r>
  <r>
    <n v="311975"/>
    <s v="Arabicaa 9"/>
    <n v="1"/>
    <s v="Gurgaon"/>
    <s v="Sector 7"/>
    <n v="77.017610700000006"/>
    <n v="28.467310999999999"/>
    <s v="Lebanese"/>
    <s v="Indian Rupees(Rs.)"/>
    <x v="0"/>
    <x v="0"/>
    <s v="No"/>
    <s v="No"/>
    <n v="2"/>
    <n v="22"/>
    <n v="500"/>
    <n v="3.3"/>
    <n v="2016"/>
    <n v="3"/>
    <n v="28"/>
    <d v="2016-03-28T00:00:00"/>
    <n v="6"/>
    <x v="0"/>
  </r>
  <r>
    <n v="18277212"/>
    <s v="Cyber Adda 24"/>
    <n v="1"/>
    <s v="Gurgaon"/>
    <s v="Sohna Road"/>
    <n v="77.0383803"/>
    <n v="28.4183524"/>
    <s v="North Indian, Chinese, Fast Food"/>
    <s v="Indian Rupees(Rs.)"/>
    <x v="0"/>
    <x v="0"/>
    <s v="No"/>
    <s v="No"/>
    <n v="2"/>
    <n v="17"/>
    <n v="500"/>
    <n v="3.3"/>
    <n v="2015"/>
    <n v="3"/>
    <n v="26"/>
    <d v="2015-03-26T00:00:00"/>
    <n v="6"/>
    <x v="0"/>
  </r>
  <r>
    <n v="310870"/>
    <s v="Shivani Catering Services"/>
    <n v="1"/>
    <s v="Gurgaon"/>
    <s v="Udyog Vihar"/>
    <n v="77.072860500000004"/>
    <n v="28.501125200000001"/>
    <s v="North Indian, Chinese"/>
    <s v="Indian Rupees(Rs.)"/>
    <x v="0"/>
    <x v="0"/>
    <s v="No"/>
    <s v="No"/>
    <n v="2"/>
    <n v="17"/>
    <n v="500"/>
    <n v="3.1"/>
    <n v="2011"/>
    <n v="3"/>
    <n v="12"/>
    <d v="2011-03-12T00:00:00"/>
    <n v="6"/>
    <x v="0"/>
  </r>
  <r>
    <n v="9967"/>
    <s v="McDonald's"/>
    <n v="1"/>
    <s v="Gurgaon"/>
    <s v="Unitech Infospace, Sector 21, Gurgaon"/>
    <n v="77.0714215"/>
    <n v="28.509680700000001"/>
    <s v="Fast Food, Burger"/>
    <s v="Indian Rupees(Rs.)"/>
    <x v="0"/>
    <x v="0"/>
    <s v="No"/>
    <s v="No"/>
    <n v="2"/>
    <n v="35"/>
    <n v="500"/>
    <n v="3.3"/>
    <n v="2015"/>
    <n v="3"/>
    <n v="25"/>
    <d v="2015-03-25T00:00:00"/>
    <n v="6"/>
    <x v="0"/>
  </r>
  <r>
    <n v="5084"/>
    <s v="Deep Chicken Corner"/>
    <n v="1"/>
    <s v="Gurgaon"/>
    <s v="Old Railway Road"/>
    <n v="77.020659600000002"/>
    <n v="28.466715700000002"/>
    <s v="North Indian"/>
    <s v="Indian Rupees(Rs.)"/>
    <x v="0"/>
    <x v="0"/>
    <s v="No"/>
    <s v="No"/>
    <n v="2"/>
    <n v="18"/>
    <n v="500"/>
    <n v="3.2"/>
    <n v="2017"/>
    <n v="2"/>
    <n v="25"/>
    <d v="2017-02-25T00:00:00"/>
    <n v="6"/>
    <x v="0"/>
  </r>
  <r>
    <n v="18303698"/>
    <s v="Om Sweets &amp; Snacks"/>
    <n v="1"/>
    <s v="Gurgaon"/>
    <s v="Sector 45"/>
    <n v="77.058684900000003"/>
    <n v="28.434732400000001"/>
    <s v="North Indian, South Indian, Street Food, Mithai"/>
    <s v="Indian Rupees(Rs.)"/>
    <x v="0"/>
    <x v="1"/>
    <s v="No"/>
    <s v="No"/>
    <n v="2"/>
    <n v="14"/>
    <n v="500"/>
    <n v="2.8"/>
    <n v="2017"/>
    <n v="2"/>
    <n v="24"/>
    <d v="2017-02-24T00:00:00"/>
    <n v="6"/>
    <x v="0"/>
  </r>
  <r>
    <n v="306883"/>
    <s v="Subway"/>
    <n v="1"/>
    <s v="Gurgaon"/>
    <s v="Sohna Road"/>
    <n v="77.038243499999993"/>
    <n v="28.418416499999999"/>
    <s v="American, Fast Food, Salad, Healthy Food"/>
    <s v="Indian Rupees(Rs.)"/>
    <x v="0"/>
    <x v="1"/>
    <s v="No"/>
    <s v="No"/>
    <n v="2"/>
    <n v="58"/>
    <n v="500"/>
    <n v="2.9"/>
    <n v="2014"/>
    <n v="2"/>
    <n v="1"/>
    <d v="2014-02-01T00:00:00"/>
    <n v="6"/>
    <x v="0"/>
  </r>
  <r>
    <n v="18161567"/>
    <s v="Tea Halt"/>
    <n v="1"/>
    <s v="Gurgaon"/>
    <s v="Sohna Road"/>
    <n v="77.032208100000005"/>
    <n v="28.425654699999999"/>
    <s v="Cafe"/>
    <s v="Indian Rupees(Rs.)"/>
    <x v="0"/>
    <x v="1"/>
    <s v="No"/>
    <s v="No"/>
    <n v="2"/>
    <n v="22"/>
    <n v="500"/>
    <n v="2.8"/>
    <n v="2017"/>
    <n v="2"/>
    <n v="20"/>
    <d v="2017-02-20T00:00:00"/>
    <n v="6"/>
    <x v="0"/>
  </r>
  <r>
    <n v="872"/>
    <s v="Bisque Bakery"/>
    <n v="1"/>
    <s v="Gurgaon"/>
    <s v="Central Arcade, DLF Phase 2, Gurgaon"/>
    <n v="77.0857204"/>
    <n v="28.480759200000001"/>
    <s v="Bakery, Fast Food"/>
    <s v="Indian Rupees(Rs.)"/>
    <x v="0"/>
    <x v="1"/>
    <s v="No"/>
    <s v="No"/>
    <n v="2"/>
    <n v="415"/>
    <n v="500"/>
    <n v="3.9"/>
    <n v="2014"/>
    <n v="1"/>
    <n v="22"/>
    <d v="2014-01-22T00:00:00"/>
    <n v="6"/>
    <x v="0"/>
  </r>
  <r>
    <n v="8597"/>
    <s v="Shawarma House"/>
    <n v="1"/>
    <s v="Gurgaon"/>
    <s v="Central Plaza Mall, Golf Course Road"/>
    <n v="77.101096499999997"/>
    <n v="28.442696399999999"/>
    <s v="Lebanese"/>
    <s v="Indian Rupees(Rs.)"/>
    <x v="0"/>
    <x v="1"/>
    <s v="No"/>
    <s v="No"/>
    <n v="2"/>
    <n v="225"/>
    <n v="500"/>
    <n v="3.4"/>
    <n v="2014"/>
    <n v="1"/>
    <n v="15"/>
    <d v="2014-01-15T00:00:00"/>
    <n v="6"/>
    <x v="0"/>
  </r>
  <r>
    <n v="18258475"/>
    <s v="Rasoi"/>
    <n v="1"/>
    <s v="Gurgaon"/>
    <s v="DLF Phase 3"/>
    <n v="77.104690599999998"/>
    <n v="28.487521999999998"/>
    <s v="North Indian, Chinese"/>
    <s v="Indian Rupees(Rs.)"/>
    <x v="0"/>
    <x v="0"/>
    <s v="No"/>
    <s v="No"/>
    <n v="2"/>
    <n v="6"/>
    <n v="500"/>
    <n v="3"/>
    <n v="2011"/>
    <n v="1"/>
    <n v="11"/>
    <d v="2011-01-11T00:00:00"/>
    <n v="6"/>
    <x v="0"/>
  </r>
  <r>
    <n v="18359286"/>
    <s v="Happy Beings"/>
    <n v="1"/>
    <s v="Gurgaon"/>
    <s v="DLF Phase 3"/>
    <n v="77.094627000000003"/>
    <n v="28.490666000000001"/>
    <s v="North Indian, Mughlai, Chinese"/>
    <s v="Indian Rupees(Rs.)"/>
    <x v="0"/>
    <x v="1"/>
    <s v="No"/>
    <s v="No"/>
    <n v="2"/>
    <n v="66"/>
    <n v="500"/>
    <n v="3.5"/>
    <n v="2012"/>
    <n v="1"/>
    <n v="21"/>
    <d v="2012-01-21T00:00:00"/>
    <n v="6"/>
    <x v="0"/>
  </r>
  <r>
    <n v="308897"/>
    <s v="KFC"/>
    <n v="1"/>
    <s v="Gurgaon"/>
    <s v="DT City Centre Mall, MG Road"/>
    <n v="77.080864399999996"/>
    <n v="28.479126999999998"/>
    <s v="American, Fast Food, Burger"/>
    <s v="Indian Rupees(Rs.)"/>
    <x v="0"/>
    <x v="1"/>
    <s v="No"/>
    <s v="No"/>
    <n v="2"/>
    <n v="134"/>
    <n v="500"/>
    <n v="2.6"/>
    <n v="2017"/>
    <n v="1"/>
    <n v="7"/>
    <d v="2017-01-07T00:00:00"/>
    <n v="6"/>
    <x v="0"/>
  </r>
  <r>
    <n v="18393697"/>
    <s v="Chilli Indiana"/>
    <n v="1"/>
    <s v="Gurgaon"/>
    <s v="Golf Course Road"/>
    <n v="77.103255200000007"/>
    <n v="28.439638500000001"/>
    <s v="Italian"/>
    <s v="Indian Rupees(Rs.)"/>
    <x v="0"/>
    <x v="0"/>
    <s v="No"/>
    <s v="No"/>
    <n v="2"/>
    <n v="74"/>
    <n v="500"/>
    <n v="3.8"/>
    <n v="2013"/>
    <n v="1"/>
    <n v="4"/>
    <d v="2013-01-04T00:00:00"/>
    <n v="6"/>
    <x v="0"/>
  </r>
  <r>
    <n v="5172"/>
    <s v="Om Sweets &amp; Snacks"/>
    <n v="1"/>
    <s v="Gurgaon"/>
    <s v="Hong Kong Bazaar Mall, Sector 57, Gurgaon"/>
    <n v="77.090486299999995"/>
    <n v="28.421143199999999"/>
    <s v="North Indian, South Indian, Street Food, Mithai"/>
    <s v="Indian Rupees(Rs.)"/>
    <x v="0"/>
    <x v="1"/>
    <s v="No"/>
    <s v="No"/>
    <n v="2"/>
    <n v="138"/>
    <n v="500"/>
    <n v="3.1"/>
    <n v="2011"/>
    <n v="1"/>
    <n v="22"/>
    <d v="2011-01-22T00:00:00"/>
    <n v="6"/>
    <x v="0"/>
  </r>
  <r>
    <n v="1313"/>
    <s v="Subway"/>
    <n v="1"/>
    <s v="Gurgaon"/>
    <s v="Qutab Plaza, DLF Phase 1"/>
    <n v="77.102400299999999"/>
    <n v="28.4715582"/>
    <s v="American, Fast Food, Salad, Healthy Food"/>
    <s v="Indian Rupees(Rs.)"/>
    <x v="0"/>
    <x v="1"/>
    <s v="No"/>
    <s v="No"/>
    <n v="2"/>
    <n v="92"/>
    <n v="500"/>
    <n v="3.2"/>
    <n v="2015"/>
    <n v="1"/>
    <n v="5"/>
    <d v="2015-01-05T00:00:00"/>
    <n v="6"/>
    <x v="0"/>
  </r>
  <r>
    <n v="313393"/>
    <s v="Eggjactly"/>
    <n v="1"/>
    <s v="Gurgaon"/>
    <s v="Sector 29"/>
    <n v="77.067887799999994"/>
    <n v="28.4685801"/>
    <s v="American, Fast Food"/>
    <s v="Indian Rupees(Rs.)"/>
    <x v="0"/>
    <x v="0"/>
    <s v="No"/>
    <s v="No"/>
    <n v="2"/>
    <n v="241"/>
    <n v="500"/>
    <n v="3.7"/>
    <n v="2013"/>
    <n v="1"/>
    <n v="5"/>
    <d v="2013-01-05T00:00:00"/>
    <n v="6"/>
    <x v="0"/>
  </r>
  <r>
    <n v="18268733"/>
    <s v="Urban Kitchen"/>
    <n v="1"/>
    <s v="Gurgaon"/>
    <s v="Sector 45"/>
    <n v="77.059375700000004"/>
    <n v="28.435212799999999"/>
    <s v="North Indian, Chinese, Mughlai"/>
    <s v="Indian Rupees(Rs.)"/>
    <x v="0"/>
    <x v="1"/>
    <s v="No"/>
    <s v="No"/>
    <n v="2"/>
    <n v="88"/>
    <n v="500"/>
    <n v="3.2"/>
    <n v="2012"/>
    <n v="1"/>
    <n v="20"/>
    <d v="2012-01-20T00:00:00"/>
    <n v="6"/>
    <x v="0"/>
  </r>
  <r>
    <n v="18265720"/>
    <s v="Dimsum Democracy"/>
    <n v="1"/>
    <s v="Gurgaon"/>
    <s v="Sector 56"/>
    <n v="77.100093770000001"/>
    <n v="28.428464859999998"/>
    <s v="Chinese"/>
    <s v="Indian Rupees(Rs.)"/>
    <x v="0"/>
    <x v="0"/>
    <s v="No"/>
    <s v="No"/>
    <n v="2"/>
    <n v="47"/>
    <n v="500"/>
    <n v="3.6"/>
    <n v="2012"/>
    <n v="1"/>
    <n v="20"/>
    <d v="2012-01-20T00:00:00"/>
    <n v="6"/>
    <x v="0"/>
  </r>
  <r>
    <n v="18429378"/>
    <s v="Ovenstory Pizza"/>
    <n v="1"/>
    <s v="Gurgaon"/>
    <s v="Sushant Lok"/>
    <n v="77.078850299999999"/>
    <n v="28.460969599999999"/>
    <s v="Pizza, Fast Food"/>
    <s v="Indian Rupees(Rs.)"/>
    <x v="0"/>
    <x v="1"/>
    <s v="No"/>
    <s v="No"/>
    <n v="2"/>
    <n v="23"/>
    <n v="500"/>
    <n v="3.7"/>
    <n v="2011"/>
    <n v="1"/>
    <n v="12"/>
    <d v="2011-01-12T00:00:00"/>
    <n v="6"/>
    <x v="0"/>
  </r>
  <r>
    <n v="18273546"/>
    <s v="Eggers Madhouse"/>
    <n v="1"/>
    <s v="Gurgaon"/>
    <s v="Unitech Infospace, Sector 21, Gurgaon"/>
    <n v="77.071331599999994"/>
    <n v="28.5096721"/>
    <s v="Fast Food"/>
    <s v="Indian Rupees(Rs.)"/>
    <x v="0"/>
    <x v="1"/>
    <s v="No"/>
    <s v="No"/>
    <n v="2"/>
    <n v="51"/>
    <n v="500"/>
    <n v="3.7"/>
    <n v="2017"/>
    <n v="1"/>
    <n v="26"/>
    <d v="2017-01-26T00:00:00"/>
    <n v="6"/>
    <x v="0"/>
  </r>
  <r>
    <n v="18161587"/>
    <s v="Punjabi Zaika"/>
    <n v="1"/>
    <s v="Gurgaon"/>
    <s v="DLF Phase 3"/>
    <n v="77.104872799999995"/>
    <n v="28.487260200000001"/>
    <s v="North Indian, Mughlai, Chinese"/>
    <s v="Indian Rupees(Rs.)"/>
    <x v="0"/>
    <x v="1"/>
    <s v="No"/>
    <s v="No"/>
    <n v="2"/>
    <n v="74"/>
    <n v="500"/>
    <n v="3.2"/>
    <n v="2018"/>
    <n v="12"/>
    <n v="10"/>
    <d v="2018-12-10T00:00:00"/>
    <n v="6"/>
    <x v="0"/>
  </r>
  <r>
    <n v="310525"/>
    <s v="Chicken Bytes"/>
    <n v="1"/>
    <s v="Gurgaon"/>
    <s v="DLF Phase 3"/>
    <n v="77.094262999999998"/>
    <n v="28.492337299999999"/>
    <s v="North Indian, Mughlai, Chinese"/>
    <s v="Indian Rupees(Rs.)"/>
    <x v="0"/>
    <x v="1"/>
    <s v="No"/>
    <s v="No"/>
    <n v="2"/>
    <n v="34"/>
    <n v="500"/>
    <n v="2.1"/>
    <n v="2014"/>
    <n v="12"/>
    <n v="3"/>
    <d v="2014-12-03T00:00:00"/>
    <n v="6"/>
    <x v="0"/>
  </r>
  <r>
    <n v="301506"/>
    <s v="Naushi's Kitchenette"/>
    <n v="1"/>
    <s v="Gurgaon"/>
    <s v="Qutab Plaza, DLF Phase 1"/>
    <n v="77.102545649999996"/>
    <n v="28.47211841"/>
    <s v="Bakery, Beverages"/>
    <s v="Indian Rupees(Rs.)"/>
    <x v="0"/>
    <x v="0"/>
    <s v="No"/>
    <s v="No"/>
    <n v="2"/>
    <n v="57"/>
    <n v="500"/>
    <n v="3.4"/>
    <n v="2014"/>
    <n v="12"/>
    <n v="6"/>
    <d v="2014-12-06T00:00:00"/>
    <n v="6"/>
    <x v="0"/>
  </r>
  <r>
    <n v="6913"/>
    <s v="Mughal Chicken Corner"/>
    <n v="1"/>
    <s v="Gurgaon"/>
    <s v="Sector 14"/>
    <n v="77.034958799999998"/>
    <n v="28.478650300000002"/>
    <s v="North Indian, Mughlai"/>
    <s v="Indian Rupees(Rs.)"/>
    <x v="0"/>
    <x v="0"/>
    <s v="No"/>
    <s v="No"/>
    <n v="2"/>
    <n v="3"/>
    <n v="500"/>
    <n v="1"/>
    <n v="2015"/>
    <n v="12"/>
    <n v="14"/>
    <d v="2015-12-14T00:00:00"/>
    <n v="6"/>
    <x v="0"/>
  </r>
  <r>
    <n v="18363062"/>
    <s v="Grill King Kabab &amp; Curries"/>
    <n v="1"/>
    <s v="Gurgaon"/>
    <s v="Sector 54"/>
    <n v="77.104243499999995"/>
    <n v="28.437259099999999"/>
    <s v="North Indian, Chinese"/>
    <s v="Indian Rupees(Rs.)"/>
    <x v="0"/>
    <x v="1"/>
    <s v="No"/>
    <s v="No"/>
    <n v="2"/>
    <n v="20"/>
    <n v="500"/>
    <n v="2.4"/>
    <n v="2010"/>
    <n v="12"/>
    <n v="21"/>
    <d v="2010-12-21T00:00:00"/>
    <n v="6"/>
    <x v="0"/>
  </r>
  <r>
    <n v="3540"/>
    <s v="McDonald's"/>
    <n v="1"/>
    <s v="Gurgaon"/>
    <s v="DLF Mega Mall, DLF Phase 1"/>
    <n v="77.093025819999994"/>
    <n v="28.475861630000001"/>
    <s v="Fast Food, Burger"/>
    <s v="Indian Rupees(Rs.)"/>
    <x v="0"/>
    <x v="0"/>
    <s v="No"/>
    <s v="No"/>
    <n v="2"/>
    <n v="30"/>
    <n v="500"/>
    <n v="2.6"/>
    <n v="2018"/>
    <n v="11"/>
    <n v="27"/>
    <d v="2018-11-27T00:00:00"/>
    <n v="6"/>
    <x v="0"/>
  </r>
  <r>
    <n v="18294226"/>
    <s v="Veg Ex"/>
    <n v="1"/>
    <s v="Gurgaon"/>
    <s v="DLF Phase 3"/>
    <n v="77.103664300000005"/>
    <n v="28.487923200000001"/>
    <s v="North Indian"/>
    <s v="Indian Rupees(Rs.)"/>
    <x v="0"/>
    <x v="1"/>
    <s v="No"/>
    <s v="No"/>
    <n v="2"/>
    <n v="45"/>
    <n v="500"/>
    <n v="3.8"/>
    <n v="2012"/>
    <n v="11"/>
    <n v="3"/>
    <d v="2012-11-03T00:00:00"/>
    <n v="6"/>
    <x v="0"/>
  </r>
  <r>
    <n v="301278"/>
    <s v="Punjabi Tadka"/>
    <n v="1"/>
    <s v="Gurgaon"/>
    <s v="DLF Phase 3"/>
    <n v="77.093723400000002"/>
    <n v="28.491478600000001"/>
    <s v="North Indian"/>
    <s v="Indian Rupees(Rs.)"/>
    <x v="0"/>
    <x v="0"/>
    <s v="No"/>
    <s v="No"/>
    <n v="2"/>
    <n v="43"/>
    <n v="500"/>
    <n v="2.2000000000000002"/>
    <n v="2013"/>
    <n v="11"/>
    <n v="22"/>
    <d v="2013-11-22T00:00:00"/>
    <n v="6"/>
    <x v="0"/>
  </r>
  <r>
    <n v="18451182"/>
    <s v="Coldpress Company"/>
    <n v="1"/>
    <s v="Gurgaon"/>
    <s v="DLF Phase 3"/>
    <n v="77.09321138"/>
    <n v="28.489833999999998"/>
    <s v="Healthy Food, Juices, Salad, Italian, Continental"/>
    <s v="Indian Rupees(Rs.)"/>
    <x v="0"/>
    <x v="1"/>
    <s v="No"/>
    <s v="No"/>
    <n v="2"/>
    <n v="34"/>
    <n v="500"/>
    <n v="4"/>
    <n v="2012"/>
    <n v="11"/>
    <n v="28"/>
    <d v="2012-11-28T00:00:00"/>
    <n v="6"/>
    <x v="0"/>
  </r>
  <r>
    <n v="18450874"/>
    <s v="All Time Cafe"/>
    <n v="1"/>
    <s v="Gurgaon"/>
    <s v="Golf Course Road"/>
    <n v="77.103922900000001"/>
    <n v="28.439374699999998"/>
    <s v="North Indian, Chinese, Thai"/>
    <s v="Indian Rupees(Rs.)"/>
    <x v="0"/>
    <x v="0"/>
    <s v="No"/>
    <s v="No"/>
    <n v="2"/>
    <n v="32"/>
    <n v="500"/>
    <n v="3.6"/>
    <n v="2014"/>
    <n v="11"/>
    <n v="14"/>
    <d v="2014-11-14T00:00:00"/>
    <n v="6"/>
    <x v="0"/>
  </r>
  <r>
    <n v="2458"/>
    <s v="McDonald's"/>
    <n v="1"/>
    <s v="Gurgaon"/>
    <s v="MGF Metropolitan Mall, MG Road"/>
    <n v="77.080041699999995"/>
    <n v="28.480372899999999"/>
    <s v="Fast Food, Burger"/>
    <s v="Indian Rupees(Rs.)"/>
    <x v="0"/>
    <x v="1"/>
    <s v="No"/>
    <s v="No"/>
    <n v="2"/>
    <n v="234"/>
    <n v="500"/>
    <n v="3.4"/>
    <n v="2018"/>
    <n v="11"/>
    <n v="5"/>
    <d v="2018-11-05T00:00:00"/>
    <n v="6"/>
    <x v="0"/>
  </r>
  <r>
    <n v="18398606"/>
    <s v="Burger King"/>
    <n v="1"/>
    <s v="Gurgaon"/>
    <s v="Raheja Mall, Sohna Road"/>
    <n v="77.039202900000006"/>
    <n v="28.423735400000002"/>
    <s v="Burger, Fast Food"/>
    <s v="Indian Rupees(Rs.)"/>
    <x v="0"/>
    <x v="1"/>
    <s v="No"/>
    <s v="No"/>
    <n v="2"/>
    <n v="71"/>
    <n v="500"/>
    <n v="3"/>
    <n v="2017"/>
    <n v="11"/>
    <n v="3"/>
    <d v="2017-11-03T00:00:00"/>
    <n v="6"/>
    <x v="0"/>
  </r>
  <r>
    <n v="8833"/>
    <s v="Hotel DDR"/>
    <n v="1"/>
    <s v="Gurgaon"/>
    <s v="Sector 15"/>
    <n v="77.034485200000006"/>
    <n v="28.458867300000001"/>
    <s v="North Indian, Chinese, Mughlai"/>
    <s v="Indian Rupees(Rs.)"/>
    <x v="0"/>
    <x v="0"/>
    <s v="No"/>
    <s v="No"/>
    <n v="2"/>
    <n v="10"/>
    <n v="500"/>
    <n v="2.8"/>
    <n v="2014"/>
    <n v="11"/>
    <n v="7"/>
    <d v="2014-11-07T00:00:00"/>
    <n v="6"/>
    <x v="0"/>
  </r>
  <r>
    <n v="18449785"/>
    <s v="Krishna Restaurant"/>
    <n v="1"/>
    <s v="Gurgaon"/>
    <s v="Sector 17"/>
    <n v="77.061619500000006"/>
    <n v="28.475655199999999"/>
    <s v="North Indian, South Indian, Chinese, Fast Food"/>
    <s v="Indian Rupees(Rs.)"/>
    <x v="0"/>
    <x v="0"/>
    <s v="No"/>
    <s v="No"/>
    <n v="2"/>
    <n v="1"/>
    <n v="500"/>
    <n v="1"/>
    <n v="2011"/>
    <n v="11"/>
    <n v="15"/>
    <d v="2011-11-15T00:00:00"/>
    <n v="6"/>
    <x v="0"/>
  </r>
  <r>
    <n v="312523"/>
    <s v="The Rolling Pin Bakery"/>
    <n v="1"/>
    <s v="Gurgaon"/>
    <s v="DLF Phase 1"/>
    <n v="77.098309200000003"/>
    <n v="28.467982800000001"/>
    <s v="Bakery"/>
    <s v="Indian Rupees(Rs.)"/>
    <x v="0"/>
    <x v="0"/>
    <s v="No"/>
    <s v="No"/>
    <n v="2"/>
    <n v="10"/>
    <n v="500"/>
    <n v="3.1"/>
    <n v="2017"/>
    <n v="10"/>
    <n v="20"/>
    <d v="2017-10-20T00:00:00"/>
    <n v="6"/>
    <x v="0"/>
  </r>
  <r>
    <n v="313264"/>
    <s v="Burger King"/>
    <n v="1"/>
    <s v="Gurgaon"/>
    <s v="DT City Centre Mall, MG Road"/>
    <n v="77.080729500000004"/>
    <n v="28.479248500000001"/>
    <s v="Burger, Fast Food"/>
    <s v="Indian Rupees(Rs.)"/>
    <x v="0"/>
    <x v="1"/>
    <s v="No"/>
    <s v="No"/>
    <n v="2"/>
    <n v="452"/>
    <n v="500"/>
    <n v="3.4"/>
    <n v="2017"/>
    <n v="10"/>
    <n v="10"/>
    <d v="2017-10-10T00:00:00"/>
    <n v="6"/>
    <x v="0"/>
  </r>
  <r>
    <n v="6643"/>
    <s v="Subway"/>
    <n v="1"/>
    <s v="Gurgaon"/>
    <s v="Hong Kong Bazaar Mall, Sector 57, Gurgaon"/>
    <n v="77.0906308"/>
    <n v="28.421019600000001"/>
    <s v="American, Fast Food, Salad, Healthy Food"/>
    <s v="Indian Rupees(Rs.)"/>
    <x v="0"/>
    <x v="1"/>
    <s v="No"/>
    <s v="No"/>
    <n v="2"/>
    <n v="101"/>
    <n v="500"/>
    <n v="2.8"/>
    <n v="2014"/>
    <n v="10"/>
    <n v="10"/>
    <d v="2014-10-10T00:00:00"/>
    <n v="6"/>
    <x v="0"/>
  </r>
  <r>
    <n v="308473"/>
    <s v="McDonald's"/>
    <n v="1"/>
    <s v="Gurgaon"/>
    <s v="Huda City Centre Metro Station, Sector 29, Gurgaon"/>
    <n v="77.072770599999998"/>
    <n v="28.459432700000001"/>
    <s v="Fast Food, Burger"/>
    <s v="Indian Rupees(Rs.)"/>
    <x v="0"/>
    <x v="1"/>
    <s v="No"/>
    <s v="No"/>
    <n v="2"/>
    <n v="90"/>
    <n v="500"/>
    <n v="2.7"/>
    <n v="2010"/>
    <n v="10"/>
    <n v="17"/>
    <d v="2010-10-17T00:00:00"/>
    <n v="6"/>
    <x v="0"/>
  </r>
  <r>
    <n v="9957"/>
    <s v="McDonald's"/>
    <n v="1"/>
    <s v="Gurgaon"/>
    <s v="MGF Metropolis Mall, MG Road"/>
    <n v="77.081896700000001"/>
    <n v="28.479447"/>
    <s v="Fast Food, Burger"/>
    <s v="Indian Rupees(Rs.)"/>
    <x v="0"/>
    <x v="0"/>
    <s v="No"/>
    <s v="No"/>
    <n v="2"/>
    <n v="68"/>
    <n v="500"/>
    <n v="3.2"/>
    <n v="2013"/>
    <n v="10"/>
    <n v="4"/>
    <d v="2013-10-04T00:00:00"/>
    <n v="6"/>
    <x v="0"/>
  </r>
  <r>
    <n v="307678"/>
    <s v="Harichatni.com"/>
    <n v="1"/>
    <s v="Gurgaon"/>
    <s v="Sector 31"/>
    <n v="77.055882800000006"/>
    <n v="28.454915199999999"/>
    <s v="North Indian, Street Food"/>
    <s v="Indian Rupees(Rs.)"/>
    <x v="0"/>
    <x v="0"/>
    <s v="No"/>
    <s v="No"/>
    <n v="2"/>
    <n v="7"/>
    <n v="500"/>
    <n v="2.9"/>
    <n v="2015"/>
    <n v="10"/>
    <n v="11"/>
    <d v="2015-10-11T00:00:00"/>
    <n v="6"/>
    <x v="0"/>
  </r>
  <r>
    <n v="305792"/>
    <s v="Rollmaal"/>
    <n v="1"/>
    <s v="Gurgaon"/>
    <s v="Supermart 1, DLF Phase 4"/>
    <n v="77.087608799999998"/>
    <n v="28.462382900000001"/>
    <s v="Fast Food, North Indian, Chinese"/>
    <s v="Indian Rupees(Rs.)"/>
    <x v="0"/>
    <x v="1"/>
    <s v="No"/>
    <s v="No"/>
    <n v="2"/>
    <n v="346"/>
    <n v="500"/>
    <n v="3.4"/>
    <n v="2018"/>
    <n v="10"/>
    <n v="23"/>
    <d v="2018-10-23T00:00:00"/>
    <n v="6"/>
    <x v="0"/>
  </r>
  <r>
    <n v="18433295"/>
    <s v="Kujay's Spoon"/>
    <n v="1"/>
    <s v="Gurgaon"/>
    <s v="Sushant Lok"/>
    <n v="77.079695299999997"/>
    <n v="28.449967099999999"/>
    <s v="North Indian, Mughlai, Chinese"/>
    <s v="Indian Rupees(Rs.)"/>
    <x v="0"/>
    <x v="0"/>
    <s v="No"/>
    <s v="No"/>
    <n v="2"/>
    <n v="1"/>
    <n v="500"/>
    <n v="1"/>
    <n v="2018"/>
    <n v="10"/>
    <n v="4"/>
    <d v="2018-10-04T00:00:00"/>
    <n v="6"/>
    <x v="0"/>
  </r>
  <r>
    <n v="310531"/>
    <s v="Subway"/>
    <n v="1"/>
    <s v="Gurgaon"/>
    <s v="Unitech Infospace, Sector 21, Gurgaon"/>
    <n v="77.0715115"/>
    <n v="28.509779000000002"/>
    <s v="American, Fast Food, Salad, Healthy Food"/>
    <s v="Indian Rupees(Rs.)"/>
    <x v="0"/>
    <x v="0"/>
    <s v="No"/>
    <s v="No"/>
    <n v="2"/>
    <n v="27"/>
    <n v="500"/>
    <n v="3.3"/>
    <n v="2012"/>
    <n v="10"/>
    <n v="21"/>
    <d v="2012-10-21T00:00:00"/>
    <n v="6"/>
    <x v="0"/>
  </r>
  <r>
    <n v="18350153"/>
    <s v="Dev Restaurant"/>
    <n v="1"/>
    <s v="Gurgaon"/>
    <s v="Palam Vihar"/>
    <n v="77.021897659999993"/>
    <n v="28.498413670000001"/>
    <s v="North Indian, Chinese"/>
    <s v="Indian Rupees(Rs.)"/>
    <x v="0"/>
    <x v="0"/>
    <s v="No"/>
    <s v="No"/>
    <n v="2"/>
    <n v="0"/>
    <n v="600"/>
    <n v="1"/>
    <n v="2016"/>
    <n v="9"/>
    <n v="13"/>
    <d v="2016-09-13T00:00:00"/>
    <n v="7.2"/>
    <x v="0"/>
  </r>
  <r>
    <n v="18472669"/>
    <s v="Dietpoint"/>
    <n v="1"/>
    <s v="Gurgaon"/>
    <s v="Palam Vihar"/>
    <n v="77.025183999999996"/>
    <n v="28.514269500000001"/>
    <s v="Chinese, North Indian"/>
    <s v="Indian Rupees(Rs.)"/>
    <x v="0"/>
    <x v="0"/>
    <s v="No"/>
    <s v="No"/>
    <n v="2"/>
    <n v="0"/>
    <n v="600"/>
    <n v="1"/>
    <n v="2010"/>
    <n v="8"/>
    <n v="22"/>
    <d v="2010-08-22T00:00:00"/>
    <n v="7.2"/>
    <x v="0"/>
  </r>
  <r>
    <n v="18449662"/>
    <s v="Lajawaab House Cafe"/>
    <n v="1"/>
    <s v="Gurgaon"/>
    <s v="Sector 17"/>
    <n v="77.060799099999997"/>
    <n v="28.477966299999999"/>
    <s v="North Indian, South Indian, Chinese"/>
    <s v="Indian Rupees(Rs.)"/>
    <x v="0"/>
    <x v="0"/>
    <s v="No"/>
    <s v="No"/>
    <n v="2"/>
    <n v="0"/>
    <n v="500"/>
    <n v="1"/>
    <n v="2010"/>
    <n v="8"/>
    <n v="23"/>
    <d v="2010-08-23T00:00:00"/>
    <n v="6"/>
    <x v="0"/>
  </r>
  <r>
    <n v="18464628"/>
    <s v="Barista"/>
    <n v="1"/>
    <s v="Gurgaon"/>
    <s v="Sector 56"/>
    <n v="77.134045200000003"/>
    <n v="28.43675"/>
    <s v="Cafe"/>
    <s v="Indian Rupees(Rs.)"/>
    <x v="0"/>
    <x v="0"/>
    <s v="No"/>
    <s v="No"/>
    <n v="2"/>
    <n v="0"/>
    <n v="650"/>
    <n v="1"/>
    <n v="2017"/>
    <n v="7"/>
    <n v="21"/>
    <d v="2017-07-21T00:00:00"/>
    <n v="7.8"/>
    <x v="0"/>
  </r>
  <r>
    <n v="18472765"/>
    <s v="Corp Kitchen"/>
    <n v="1"/>
    <s v="Gurgaon"/>
    <s v="DLF Phase 2"/>
    <n v="77.089863620000003"/>
    <n v="28.482116220000002"/>
    <s v="North Indian, Chinese, Continental"/>
    <s v="Indian Rupees(Rs.)"/>
    <x v="0"/>
    <x v="0"/>
    <s v="No"/>
    <s v="No"/>
    <n v="2"/>
    <n v="0"/>
    <n v="600"/>
    <n v="1"/>
    <n v="2018"/>
    <n v="6"/>
    <n v="5"/>
    <d v="2018-06-05T00:00:00"/>
    <n v="7.2"/>
    <x v="0"/>
  </r>
  <r>
    <n v="18458635"/>
    <s v="Burj Al Arab"/>
    <n v="1"/>
    <s v="Gurgaon"/>
    <s v="Sector 39"/>
    <n v="77.045067599999996"/>
    <n v="28.439462800000001"/>
    <s v="Afghani"/>
    <s v="Indian Rupees(Rs.)"/>
    <x v="0"/>
    <x v="0"/>
    <s v="No"/>
    <s v="No"/>
    <n v="2"/>
    <n v="0"/>
    <n v="700"/>
    <n v="1"/>
    <n v="2010"/>
    <n v="6"/>
    <n v="20"/>
    <d v="2010-06-20T00:00:00"/>
    <n v="8.4"/>
    <x v="0"/>
  </r>
  <r>
    <n v="18313136"/>
    <s v="Costa Coffee"/>
    <n v="1"/>
    <s v="Gurgaon"/>
    <s v="Sector 39"/>
    <n v="77.040796839999999"/>
    <n v="28.43954754"/>
    <s v="Cafe"/>
    <s v="Indian Rupees(Rs.)"/>
    <x v="0"/>
    <x v="0"/>
    <s v="No"/>
    <s v="No"/>
    <n v="2"/>
    <n v="0"/>
    <n v="600"/>
    <n v="1"/>
    <n v="2010"/>
    <n v="6"/>
    <n v="24"/>
    <d v="2010-06-24T00:00:00"/>
    <n v="7.2"/>
    <x v="0"/>
  </r>
  <r>
    <n v="18391171"/>
    <s v="Lily Food's"/>
    <n v="1"/>
    <s v="Gurgaon"/>
    <s v="Sushant Lok"/>
    <n v="77.079168199999998"/>
    <n v="28.450859300000001"/>
    <s v="North Indian, Chinese"/>
    <s v="Indian Rupees(Rs.)"/>
    <x v="0"/>
    <x v="0"/>
    <s v="No"/>
    <s v="No"/>
    <n v="2"/>
    <n v="0"/>
    <n v="600"/>
    <n v="1"/>
    <n v="2014"/>
    <n v="6"/>
    <n v="27"/>
    <d v="2014-06-27T00:00:00"/>
    <n v="7.2"/>
    <x v="0"/>
  </r>
  <r>
    <n v="18463994"/>
    <s v="Panther Restaurant"/>
    <n v="1"/>
    <s v="Gurgaon"/>
    <s v="Palam Vihar"/>
    <n v="77.028349800000001"/>
    <n v="28.501969299999999"/>
    <s v="North Indian, Chinese"/>
    <s v="Indian Rupees(Rs.)"/>
    <x v="0"/>
    <x v="0"/>
    <s v="No"/>
    <s v="No"/>
    <n v="2"/>
    <n v="0"/>
    <n v="600"/>
    <n v="1"/>
    <n v="2013"/>
    <n v="5"/>
    <n v="17"/>
    <d v="2013-05-17T00:00:00"/>
    <n v="7.2"/>
    <x v="0"/>
  </r>
  <r>
    <n v="18463969"/>
    <s v="Bhai Ji Dhaba"/>
    <n v="1"/>
    <s v="Gurgaon"/>
    <s v="Udyog Vihar"/>
    <n v="77.0755585"/>
    <n v="28.511513000000001"/>
    <s v="North Indian"/>
    <s v="Indian Rupees(Rs.)"/>
    <x v="0"/>
    <x v="0"/>
    <s v="No"/>
    <s v="No"/>
    <n v="2"/>
    <n v="0"/>
    <n v="500"/>
    <n v="1"/>
    <n v="2017"/>
    <n v="5"/>
    <n v="16"/>
    <d v="2017-05-16T00:00:00"/>
    <n v="6"/>
    <x v="0"/>
  </r>
  <r>
    <n v="18458317"/>
    <s v="Creamy Innovation"/>
    <n v="1"/>
    <s v="Gurgaon"/>
    <s v="Unitech Infospace, Sector 21, Gurgaon"/>
    <n v="0"/>
    <n v="0"/>
    <s v="Bakery"/>
    <s v="Indian Rupees(Rs.)"/>
    <x v="0"/>
    <x v="0"/>
    <s v="No"/>
    <s v="No"/>
    <n v="2"/>
    <n v="0"/>
    <n v="500"/>
    <n v="1"/>
    <n v="2018"/>
    <n v="5"/>
    <n v="3"/>
    <d v="2018-05-03T00:00:00"/>
    <n v="6"/>
    <x v="0"/>
  </r>
  <r>
    <n v="18324806"/>
    <s v="Love Desserts"/>
    <n v="1"/>
    <s v="Gurgaon"/>
    <s v="Sector 31"/>
    <n v="77.059453000000005"/>
    <n v="28.444783999999999"/>
    <s v="Bakery"/>
    <s v="Indian Rupees(Rs.)"/>
    <x v="0"/>
    <x v="0"/>
    <s v="No"/>
    <s v="No"/>
    <n v="2"/>
    <n v="0"/>
    <n v="600"/>
    <n v="1"/>
    <n v="2012"/>
    <n v="4"/>
    <n v="16"/>
    <d v="2012-04-16T00:00:00"/>
    <n v="7.2"/>
    <x v="0"/>
  </r>
  <r>
    <n v="18352250"/>
    <s v="Afghan Indian"/>
    <n v="1"/>
    <s v="Gurgaon"/>
    <s v="Sector 39"/>
    <n v="77.046332500000005"/>
    <n v="28.4393846"/>
    <s v="Afghani"/>
    <s v="Indian Rupees(Rs.)"/>
    <x v="0"/>
    <x v="0"/>
    <s v="No"/>
    <s v="No"/>
    <n v="2"/>
    <n v="0"/>
    <n v="500"/>
    <n v="1"/>
    <n v="2014"/>
    <n v="4"/>
    <n v="25"/>
    <d v="2014-04-25T00:00:00"/>
    <n v="6"/>
    <x v="0"/>
  </r>
  <r>
    <n v="18435789"/>
    <s v="Al Fanoos"/>
    <n v="1"/>
    <s v="Gurgaon"/>
    <s v="Sector 39"/>
    <n v="77.045289499999996"/>
    <n v="28.439284700000002"/>
    <s v="Afghani, North Indian"/>
    <s v="Indian Rupees(Rs.)"/>
    <x v="0"/>
    <x v="0"/>
    <s v="No"/>
    <s v="No"/>
    <n v="2"/>
    <n v="0"/>
    <n v="900"/>
    <n v="1"/>
    <n v="2012"/>
    <n v="4"/>
    <n v="1"/>
    <d v="2012-04-01T00:00:00"/>
    <n v="10.8"/>
    <x v="1"/>
  </r>
  <r>
    <n v="18458641"/>
    <s v="Underground Restaurant"/>
    <n v="1"/>
    <s v="Gurgaon"/>
    <s v="Sector 39"/>
    <n v="77.057564499999998"/>
    <n v="28.444045599999999"/>
    <s v="Chinese, North Indian"/>
    <s v="Indian Rupees(Rs.)"/>
    <x v="0"/>
    <x v="0"/>
    <s v="No"/>
    <s v="No"/>
    <n v="2"/>
    <n v="0"/>
    <n v="600"/>
    <n v="1"/>
    <n v="2010"/>
    <n v="4"/>
    <n v="25"/>
    <d v="2010-04-25T00:00:00"/>
    <n v="7.2"/>
    <x v="0"/>
  </r>
  <r>
    <n v="18458637"/>
    <s v="Royal Sweets"/>
    <n v="1"/>
    <s v="Gurgaon"/>
    <s v="Sector 39"/>
    <n v="77.044940699999998"/>
    <n v="28.439449199999999"/>
    <s v="North Indian, Mithai, Chinese"/>
    <s v="Indian Rupees(Rs.)"/>
    <x v="0"/>
    <x v="0"/>
    <s v="No"/>
    <s v="No"/>
    <n v="2"/>
    <n v="0"/>
    <n v="500"/>
    <n v="1"/>
    <n v="2013"/>
    <n v="3"/>
    <n v="23"/>
    <d v="2013-03-23T00:00:00"/>
    <n v="6"/>
    <x v="0"/>
  </r>
  <r>
    <n v="18464626"/>
    <s v="Sweet Ginger Bakery"/>
    <n v="1"/>
    <s v="Gurgaon"/>
    <s v="Sector 56"/>
    <n v="77.134539599999997"/>
    <n v="28.436572999999999"/>
    <s v="Bakery"/>
    <s v="Indian Rupees(Rs.)"/>
    <x v="0"/>
    <x v="0"/>
    <s v="No"/>
    <s v="No"/>
    <n v="2"/>
    <n v="0"/>
    <n v="500"/>
    <n v="1"/>
    <n v="2010"/>
    <n v="3"/>
    <n v="27"/>
    <d v="2010-03-27T00:00:00"/>
    <n v="6"/>
    <x v="0"/>
  </r>
  <r>
    <n v="18441539"/>
    <s v="Boozer's"/>
    <n v="1"/>
    <s v="Gurgaon"/>
    <s v="South City 1"/>
    <n v="77.062692999999996"/>
    <n v="28.454257999999999"/>
    <s v="Finger Food, North Indian, Chinese"/>
    <s v="Indian Rupees(Rs.)"/>
    <x v="1"/>
    <x v="0"/>
    <s v="No"/>
    <s v="No"/>
    <n v="2"/>
    <n v="0"/>
    <n v="800"/>
    <n v="1"/>
    <n v="2016"/>
    <n v="3"/>
    <n v="27"/>
    <d v="2016-03-27T00:00:00"/>
    <n v="9.6"/>
    <x v="0"/>
  </r>
  <r>
    <n v="18435818"/>
    <s v="Tasteful Biryani"/>
    <n v="1"/>
    <s v="Gurgaon"/>
    <s v="South City 2"/>
    <n v="77.083288100000004"/>
    <n v="28.430714900000002"/>
    <s v="Biryani"/>
    <s v="Indian Rupees(Rs.)"/>
    <x v="0"/>
    <x v="0"/>
    <s v="No"/>
    <s v="No"/>
    <n v="2"/>
    <n v="0"/>
    <n v="600"/>
    <n v="1"/>
    <n v="2016"/>
    <n v="3"/>
    <n v="4"/>
    <d v="2016-03-04T00:00:00"/>
    <n v="7.2"/>
    <x v="0"/>
  </r>
  <r>
    <n v="18462609"/>
    <s v="Unique Food Hut"/>
    <n v="1"/>
    <s v="Gurgaon"/>
    <s v="DLF Phase 2"/>
    <n v="77.082572999999996"/>
    <n v="28.4904966"/>
    <s v="Fast Food, North Indian, Beverages"/>
    <s v="Indian Rupees(Rs.)"/>
    <x v="0"/>
    <x v="0"/>
    <s v="No"/>
    <s v="No"/>
    <n v="2"/>
    <n v="0"/>
    <n v="600"/>
    <n v="1"/>
    <n v="2014"/>
    <n v="2"/>
    <n v="18"/>
    <d v="2014-02-18T00:00:00"/>
    <n v="7.2"/>
    <x v="0"/>
  </r>
  <r>
    <n v="18463967"/>
    <s v="Baba Da Dhaba"/>
    <n v="1"/>
    <s v="Gurgaon"/>
    <s v="Udyog Vihar"/>
    <n v="77.075763120000005"/>
    <n v="28.511508320000001"/>
    <s v="North Indian"/>
    <s v="Indian Rupees(Rs.)"/>
    <x v="0"/>
    <x v="0"/>
    <s v="No"/>
    <s v="No"/>
    <n v="2"/>
    <n v="0"/>
    <n v="500"/>
    <n v="1"/>
    <n v="2015"/>
    <n v="2"/>
    <n v="14"/>
    <d v="2015-02-14T00:00:00"/>
    <n v="6"/>
    <x v="0"/>
  </r>
  <r>
    <n v="18458335"/>
    <s v="Tanishk Gourmet Indian"/>
    <n v="1"/>
    <s v="Gurgaon"/>
    <s v="Ardee City"/>
    <n v="0"/>
    <n v="0"/>
    <s v="North Indian, Mughlai, Seafood"/>
    <s v="Indian Rupees(Rs.)"/>
    <x v="0"/>
    <x v="0"/>
    <s v="No"/>
    <s v="No"/>
    <n v="2"/>
    <n v="0"/>
    <n v="800"/>
    <n v="1"/>
    <n v="2014"/>
    <n v="1"/>
    <n v="10"/>
    <d v="2014-01-10T00:00:00"/>
    <n v="9.6"/>
    <x v="0"/>
  </r>
  <r>
    <n v="18340217"/>
    <s v="Cheffy's"/>
    <n v="1"/>
    <s v="Gurgaon"/>
    <s v="South City 1"/>
    <n v="77.067848600000005"/>
    <n v="28.458429299999999"/>
    <s v="North Indian, Mughlai"/>
    <s v="Indian Rupees(Rs.)"/>
    <x v="0"/>
    <x v="0"/>
    <s v="No"/>
    <s v="No"/>
    <n v="2"/>
    <n v="0"/>
    <n v="600"/>
    <n v="1"/>
    <n v="2018"/>
    <n v="1"/>
    <n v="7"/>
    <d v="2018-01-07T00:00:00"/>
    <n v="7.2"/>
    <x v="0"/>
  </r>
  <r>
    <n v="18429148"/>
    <s v="Pa Pa Ya"/>
    <n v="1"/>
    <s v="New Delhi"/>
    <s v="Select Citywalk Mall, Saket"/>
    <n v="77.218698369999998"/>
    <n v="28.52845641"/>
    <s v="Asian, Chinese, Thai, Japanese"/>
    <s v="Indian Rupees(Rs.)"/>
    <x v="0"/>
    <x v="0"/>
    <s v="No"/>
    <s v="No"/>
    <n v="4"/>
    <n v="268"/>
    <n v="2000"/>
    <n v="4.7"/>
    <n v="2014"/>
    <n v="3"/>
    <n v="2"/>
    <d v="2014-03-02T00:00:00"/>
    <n v="24"/>
    <x v="1"/>
  </r>
  <r>
    <n v="18478377"/>
    <s v="Icon Foods"/>
    <n v="1"/>
    <s v="Gurgaon"/>
    <s v="Palam Vihar"/>
    <n v="0"/>
    <n v="0"/>
    <s v="North Indian, South Indian, Chinese"/>
    <s v="Indian Rupees(Rs.)"/>
    <x v="0"/>
    <x v="0"/>
    <s v="No"/>
    <s v="No"/>
    <n v="2"/>
    <n v="0"/>
    <n v="600"/>
    <n v="1"/>
    <n v="2013"/>
    <n v="12"/>
    <n v="8"/>
    <d v="2013-12-08T00:00:00"/>
    <n v="7.2"/>
    <x v="0"/>
  </r>
  <r>
    <n v="18460280"/>
    <s v="M CríÂme"/>
    <n v="1"/>
    <s v="Gurgaon"/>
    <s v="Palam Vihar"/>
    <n v="77.04251687"/>
    <n v="28.52068371"/>
    <s v="Bakery, Desserts"/>
    <s v="Indian Rupees(Rs.)"/>
    <x v="0"/>
    <x v="0"/>
    <s v="No"/>
    <s v="No"/>
    <n v="2"/>
    <n v="0"/>
    <n v="700"/>
    <n v="1"/>
    <n v="2011"/>
    <n v="12"/>
    <n v="7"/>
    <d v="2011-12-07T00:00:00"/>
    <n v="8.4"/>
    <x v="0"/>
  </r>
  <r>
    <n v="18378807"/>
    <s v="AK Your Food"/>
    <n v="1"/>
    <s v="Gurgaon"/>
    <s v="South City 2"/>
    <n v="77.0810496"/>
    <n v="28.440626699999999"/>
    <s v="North Indian"/>
    <s v="Indian Rupees(Rs.)"/>
    <x v="0"/>
    <x v="0"/>
    <s v="No"/>
    <s v="No"/>
    <n v="2"/>
    <n v="0"/>
    <n v="600"/>
    <n v="1"/>
    <n v="2013"/>
    <n v="12"/>
    <n v="9"/>
    <d v="2013-12-09T00:00:00"/>
    <n v="7.2"/>
    <x v="0"/>
  </r>
  <r>
    <n v="18463996"/>
    <s v="Singh Terrace Grill"/>
    <n v="1"/>
    <s v="Gurgaon"/>
    <s v="Palam Vihar"/>
    <n v="77.031393679999994"/>
    <n v="28.509136649999999"/>
    <s v="North Indian"/>
    <s v="Indian Rupees(Rs.)"/>
    <x v="0"/>
    <x v="0"/>
    <s v="No"/>
    <s v="No"/>
    <n v="2"/>
    <n v="0"/>
    <n v="500"/>
    <n v="1"/>
    <n v="2015"/>
    <n v="11"/>
    <n v="9"/>
    <d v="2015-11-09T00:00:00"/>
    <n v="6"/>
    <x v="0"/>
  </r>
  <r>
    <n v="18444299"/>
    <s v="HSI Food World"/>
    <n v="1"/>
    <s v="Gurgaon"/>
    <s v="Sector 17"/>
    <n v="77.067059499999999"/>
    <n v="28.477216299999998"/>
    <s v="North Indian, Chinese"/>
    <s v="Indian Rupees(Rs.)"/>
    <x v="0"/>
    <x v="0"/>
    <s v="No"/>
    <s v="No"/>
    <n v="2"/>
    <n v="0"/>
    <n v="600"/>
    <n v="1"/>
    <n v="2018"/>
    <n v="11"/>
    <n v="23"/>
    <d v="2018-11-23T00:00:00"/>
    <n v="7.2"/>
    <x v="0"/>
  </r>
  <r>
    <n v="18358175"/>
    <s v="Costa Coffee"/>
    <n v="1"/>
    <s v="Gurgaon"/>
    <s v="Sector 39"/>
    <n v="0"/>
    <n v="0"/>
    <s v="Cafe"/>
    <s v="Indian Rupees(Rs.)"/>
    <x v="0"/>
    <x v="0"/>
    <s v="No"/>
    <s v="No"/>
    <n v="2"/>
    <n v="0"/>
    <n v="600"/>
    <n v="1"/>
    <n v="2010"/>
    <n v="11"/>
    <n v="8"/>
    <d v="2010-11-08T00:00:00"/>
    <n v="7.2"/>
    <x v="0"/>
  </r>
  <r>
    <n v="18476508"/>
    <s v="Chulha"/>
    <n v="1"/>
    <s v="Gurgaon"/>
    <s v="Palam Vihar"/>
    <n v="0"/>
    <n v="0"/>
    <s v="North Indian, Mughlai, Awadhi"/>
    <s v="Indian Rupees(Rs.)"/>
    <x v="0"/>
    <x v="0"/>
    <s v="No"/>
    <s v="No"/>
    <n v="2"/>
    <n v="0"/>
    <n v="500"/>
    <n v="1"/>
    <n v="2010"/>
    <n v="10"/>
    <n v="3"/>
    <d v="2010-10-03T00:00:00"/>
    <n v="6"/>
    <x v="0"/>
  </r>
  <r>
    <n v="18492062"/>
    <s v="Dilli Light"/>
    <n v="1"/>
    <s v="Gurgaon"/>
    <s v="Sector 31"/>
    <n v="77.051106000000004"/>
    <n v="28.4537774"/>
    <s v="North Indian, Chinese"/>
    <s v="Indian Rupees(Rs.)"/>
    <x v="0"/>
    <x v="0"/>
    <s v="No"/>
    <s v="No"/>
    <n v="2"/>
    <n v="0"/>
    <n v="600"/>
    <n v="1"/>
    <n v="2017"/>
    <n v="10"/>
    <n v="22"/>
    <d v="2017-10-22T00:00:00"/>
    <n v="7.2"/>
    <x v="0"/>
  </r>
  <r>
    <n v="18335897"/>
    <s v="Marwadi Khana"/>
    <n v="1"/>
    <s v="Gurgaon"/>
    <s v="Sector 56"/>
    <n v="77.104692999999997"/>
    <n v="28.4221468"/>
    <s v="North Indian, Rajasthani"/>
    <s v="Indian Rupees(Rs.)"/>
    <x v="0"/>
    <x v="0"/>
    <s v="No"/>
    <s v="No"/>
    <n v="2"/>
    <n v="0"/>
    <n v="500"/>
    <n v="1"/>
    <n v="2011"/>
    <n v="10"/>
    <n v="1"/>
    <d v="2011-10-01T00:00:00"/>
    <n v="6"/>
    <x v="0"/>
  </r>
  <r>
    <n v="313477"/>
    <s v="Divine Bites"/>
    <n v="1"/>
    <s v="Gurgaon"/>
    <s v="Sector 22"/>
    <n v="77.062291599999995"/>
    <n v="28.502900100000002"/>
    <s v="Bakery"/>
    <s v="Indian Rupees(Rs.)"/>
    <x v="0"/>
    <x v="1"/>
    <s v="No"/>
    <s v="No"/>
    <n v="1"/>
    <n v="0"/>
    <n v="300"/>
    <n v="1"/>
    <n v="2016"/>
    <n v="8"/>
    <n v="17"/>
    <d v="2016-08-17T00:00:00"/>
    <n v="3.6"/>
    <x v="0"/>
  </r>
  <r>
    <n v="18481321"/>
    <s v="Firangi Bake"/>
    <n v="1"/>
    <s v="Gurgaon"/>
    <s v="Sector 23"/>
    <n v="77.054079000000002"/>
    <n v="28.504205599999999"/>
    <s v="Bakery"/>
    <s v="Indian Rupees(Rs.)"/>
    <x v="0"/>
    <x v="1"/>
    <s v="No"/>
    <s v="No"/>
    <n v="1"/>
    <n v="0"/>
    <n v="300"/>
    <n v="1"/>
    <n v="2014"/>
    <n v="5"/>
    <n v="10"/>
    <d v="2014-05-10T00:00:00"/>
    <n v="3.6"/>
    <x v="0"/>
  </r>
  <r>
    <n v="18409187"/>
    <s v="Kettle &amp; Kegs"/>
    <n v="1"/>
    <s v="Gurgaon"/>
    <s v="Sikandarpur"/>
    <n v="77.095473699999999"/>
    <n v="28.482879100000002"/>
    <s v="Tea"/>
    <s v="Indian Rupees(Rs.)"/>
    <x v="0"/>
    <x v="1"/>
    <s v="No"/>
    <s v="No"/>
    <n v="1"/>
    <n v="0"/>
    <n v="200"/>
    <n v="1"/>
    <n v="2010"/>
    <n v="10"/>
    <n v="10"/>
    <d v="2010-10-10T00:00:00"/>
    <n v="2.4"/>
    <x v="0"/>
  </r>
  <r>
    <n v="18462603"/>
    <s v="Ashoka Snacks Corner"/>
    <n v="1"/>
    <s v="Gurgaon"/>
    <s v="DLF Phase 2"/>
    <n v="77.086005599999993"/>
    <n v="28.482844499999999"/>
    <s v="Street Food, Chinese, North Indian"/>
    <s v="Indian Rupees(Rs.)"/>
    <x v="0"/>
    <x v="0"/>
    <s v="No"/>
    <s v="No"/>
    <n v="1"/>
    <n v="0"/>
    <n v="400"/>
    <n v="1"/>
    <n v="2014"/>
    <n v="9"/>
    <n v="10"/>
    <d v="2014-09-10T00:00:00"/>
    <n v="4.8"/>
    <x v="0"/>
  </r>
  <r>
    <n v="18481290"/>
    <s v="Biryani &amp; Rolls"/>
    <n v="1"/>
    <s v="Gurgaon"/>
    <s v="Sector 17"/>
    <n v="77.058047700000003"/>
    <n v="28.4777059"/>
    <s v="North Indian"/>
    <s v="Indian Rupees(Rs.)"/>
    <x v="0"/>
    <x v="0"/>
    <s v="No"/>
    <s v="No"/>
    <n v="1"/>
    <n v="0"/>
    <n v="400"/>
    <n v="1"/>
    <n v="2016"/>
    <n v="9"/>
    <n v="21"/>
    <d v="2016-09-21T00:00:00"/>
    <n v="4.8"/>
    <x v="0"/>
  </r>
  <r>
    <n v="18449658"/>
    <s v="Dilli Rasoi"/>
    <n v="1"/>
    <s v="Gurgaon"/>
    <s v="Sector 17"/>
    <n v="77.057516000000007"/>
    <n v="28.4879806"/>
    <s v="North Indian"/>
    <s v="Indian Rupees(Rs.)"/>
    <x v="0"/>
    <x v="0"/>
    <s v="No"/>
    <s v="No"/>
    <n v="1"/>
    <n v="0"/>
    <n v="200"/>
    <n v="1"/>
    <n v="2015"/>
    <n v="9"/>
    <n v="21"/>
    <d v="2015-09-21T00:00:00"/>
    <n v="2.4"/>
    <x v="0"/>
  </r>
  <r>
    <n v="18345770"/>
    <s v="Chinese Fast Food"/>
    <n v="1"/>
    <s v="Gurgaon"/>
    <s v="Sector 45"/>
    <n v="77.073256700000002"/>
    <n v="28.447219499999999"/>
    <s v="Chinese"/>
    <s v="Indian Rupees(Rs.)"/>
    <x v="0"/>
    <x v="0"/>
    <s v="No"/>
    <s v="No"/>
    <n v="1"/>
    <n v="0"/>
    <n v="250"/>
    <n v="1"/>
    <n v="2017"/>
    <n v="9"/>
    <n v="7"/>
    <d v="2017-09-07T00:00:00"/>
    <n v="3"/>
    <x v="0"/>
  </r>
  <r>
    <n v="18421476"/>
    <s v="Ravi Fast Food"/>
    <n v="1"/>
    <s v="Gurgaon"/>
    <s v="Sector 56"/>
    <n v="77.099028500000003"/>
    <n v="28.425191000000002"/>
    <s v="Fast Food"/>
    <s v="Indian Rupees(Rs.)"/>
    <x v="0"/>
    <x v="0"/>
    <s v="No"/>
    <s v="No"/>
    <n v="1"/>
    <n v="0"/>
    <n v="150"/>
    <n v="1"/>
    <n v="2010"/>
    <n v="9"/>
    <n v="27"/>
    <d v="2010-09-27T00:00:00"/>
    <n v="1.8"/>
    <x v="0"/>
  </r>
  <r>
    <n v="18350142"/>
    <s v="Adventure Food"/>
    <n v="1"/>
    <s v="Gurgaon"/>
    <s v="Udyog Vihar"/>
    <n v="77.086214999999996"/>
    <n v="28.513031300000002"/>
    <s v="Fast Food"/>
    <s v="Indian Rupees(Rs.)"/>
    <x v="0"/>
    <x v="0"/>
    <s v="No"/>
    <s v="No"/>
    <n v="1"/>
    <n v="0"/>
    <n v="150"/>
    <n v="1"/>
    <n v="2015"/>
    <n v="9"/>
    <n v="24"/>
    <d v="2015-09-24T00:00:00"/>
    <n v="1.8"/>
    <x v="0"/>
  </r>
  <r>
    <n v="18398616"/>
    <s v="Aha Bites"/>
    <n v="1"/>
    <s v="Gurgaon"/>
    <s v="Ardee City"/>
    <n v="77.089856900000001"/>
    <n v="28.430857499999998"/>
    <s v="Fast Food, North Indian"/>
    <s v="Indian Rupees(Rs.)"/>
    <x v="0"/>
    <x v="0"/>
    <s v="No"/>
    <s v="No"/>
    <n v="1"/>
    <n v="0"/>
    <n v="300"/>
    <n v="1"/>
    <n v="2011"/>
    <n v="8"/>
    <n v="13"/>
    <d v="2011-08-13T00:00:00"/>
    <n v="3.6"/>
    <x v="0"/>
  </r>
  <r>
    <n v="18291233"/>
    <s v="Narayan Fast Food Home"/>
    <n v="1"/>
    <s v="Gurgaon"/>
    <s v="Ardee City"/>
    <n v="77.076272299999999"/>
    <n v="28.435321699999999"/>
    <s v="North Indian, Chinese"/>
    <s v="Indian Rupees(Rs.)"/>
    <x v="0"/>
    <x v="0"/>
    <s v="No"/>
    <s v="No"/>
    <n v="1"/>
    <n v="0"/>
    <n v="350"/>
    <n v="1"/>
    <n v="2012"/>
    <n v="8"/>
    <n v="16"/>
    <d v="2012-08-16T00:00:00"/>
    <n v="4.2"/>
    <x v="0"/>
  </r>
  <r>
    <n v="18396426"/>
    <s v="Dujal Cafe"/>
    <n v="1"/>
    <s v="Gurgaon"/>
    <s v="Sector 17"/>
    <n v="77.060801400000003"/>
    <n v="28.4776466"/>
    <s v="Chinese"/>
    <s v="Indian Rupees(Rs.)"/>
    <x v="0"/>
    <x v="0"/>
    <s v="No"/>
    <s v="No"/>
    <n v="1"/>
    <n v="0"/>
    <n v="250"/>
    <n v="1"/>
    <n v="2017"/>
    <n v="8"/>
    <n v="20"/>
    <d v="2017-08-20T00:00:00"/>
    <n v="3"/>
    <x v="0"/>
  </r>
  <r>
    <n v="18500652"/>
    <s v="Mahek By Greenz"/>
    <n v="1"/>
    <s v="Gurgaon"/>
    <s v="DLF Phase 2"/>
    <n v="0"/>
    <n v="0"/>
    <s v="North Indian"/>
    <s v="Indian Rupees(Rs.)"/>
    <x v="0"/>
    <x v="0"/>
    <s v="No"/>
    <s v="No"/>
    <n v="1"/>
    <n v="0"/>
    <n v="400"/>
    <n v="1"/>
    <n v="2010"/>
    <n v="7"/>
    <n v="2"/>
    <d v="2010-07-02T00:00:00"/>
    <n v="4.8"/>
    <x v="0"/>
  </r>
  <r>
    <n v="18463989"/>
    <s v="Bansiwala Rasoi"/>
    <n v="1"/>
    <s v="Gurgaon"/>
    <s v="Palam Vihar"/>
    <n v="77.019815699999995"/>
    <n v="28.4859312"/>
    <s v="Street Food"/>
    <s v="Indian Rupees(Rs.)"/>
    <x v="0"/>
    <x v="0"/>
    <s v="No"/>
    <s v="No"/>
    <n v="1"/>
    <n v="0"/>
    <n v="300"/>
    <n v="1"/>
    <n v="2017"/>
    <n v="7"/>
    <n v="7"/>
    <d v="2017-07-07T00:00:00"/>
    <n v="3.6"/>
    <x v="0"/>
  </r>
  <r>
    <n v="311850"/>
    <s v="Best Pizza Hut"/>
    <n v="1"/>
    <s v="Gurgaon"/>
    <s v="Palam Vihar"/>
    <n v="77.009323499999994"/>
    <n v="28.492181200000001"/>
    <s v="Fast Food"/>
    <s v="Indian Rupees(Rs.)"/>
    <x v="0"/>
    <x v="0"/>
    <s v="No"/>
    <s v="No"/>
    <n v="1"/>
    <n v="0"/>
    <n v="350"/>
    <n v="1"/>
    <n v="2015"/>
    <n v="7"/>
    <n v="6"/>
    <d v="2015-07-06T00:00:00"/>
    <n v="4.2"/>
    <x v="0"/>
  </r>
  <r>
    <n v="18471248"/>
    <s v="Hot &amp; Spicy"/>
    <n v="1"/>
    <s v="Gurgaon"/>
    <s v="Palam Vihar"/>
    <n v="77.025230899999997"/>
    <n v="28.511812200000001"/>
    <s v="North Indian, Chinese, South Indian, Fast Food"/>
    <s v="Indian Rupees(Rs.)"/>
    <x v="0"/>
    <x v="0"/>
    <s v="No"/>
    <s v="No"/>
    <n v="1"/>
    <n v="0"/>
    <n v="450"/>
    <n v="1"/>
    <n v="2017"/>
    <n v="7"/>
    <n v="5"/>
    <d v="2017-07-05T00:00:00"/>
    <n v="5.4"/>
    <x v="0"/>
  </r>
  <r>
    <n v="18492042"/>
    <s v="Bikaner Sweets Snacks &amp; Restaurant"/>
    <n v="1"/>
    <s v="Gurgaon"/>
    <s v="Sector 17"/>
    <n v="77.067100600000003"/>
    <n v="28.4906203"/>
    <s v="Bakery, Chinese, North Indian"/>
    <s v="Indian Rupees(Rs.)"/>
    <x v="0"/>
    <x v="0"/>
    <s v="No"/>
    <s v="No"/>
    <n v="1"/>
    <n v="0"/>
    <n v="250"/>
    <n v="1"/>
    <n v="2010"/>
    <n v="7"/>
    <n v="1"/>
    <d v="2010-07-01T00:00:00"/>
    <n v="3"/>
    <x v="0"/>
  </r>
  <r>
    <n v="18432664"/>
    <s v="Luncheon Box"/>
    <n v="1"/>
    <s v="Gurgaon"/>
    <s v="Sector 17"/>
    <n v="0"/>
    <n v="0"/>
    <s v="North Indian"/>
    <s v="Indian Rupees(Rs.)"/>
    <x v="0"/>
    <x v="0"/>
    <s v="No"/>
    <s v="No"/>
    <n v="1"/>
    <n v="0"/>
    <n v="150"/>
    <n v="1"/>
    <n v="2014"/>
    <n v="7"/>
    <n v="21"/>
    <d v="2014-07-21T00:00:00"/>
    <n v="1.8"/>
    <x v="0"/>
  </r>
  <r>
    <n v="18446482"/>
    <s v="Konetto Pizza"/>
    <n v="1"/>
    <s v="Gurgaon"/>
    <s v="Sector 21"/>
    <n v="0"/>
    <n v="0"/>
    <s v="Pizza"/>
    <s v="Indian Rupees(Rs.)"/>
    <x v="0"/>
    <x v="0"/>
    <s v="No"/>
    <s v="No"/>
    <n v="1"/>
    <n v="0"/>
    <n v="150"/>
    <n v="1"/>
    <n v="2018"/>
    <n v="7"/>
    <n v="13"/>
    <d v="2018-07-13T00:00:00"/>
    <n v="1.8"/>
    <x v="0"/>
  </r>
  <r>
    <n v="18393717"/>
    <s v="Baskin Robbins"/>
    <n v="1"/>
    <s v="Gurgaon"/>
    <s v="Sector 39"/>
    <n v="77.01766379"/>
    <n v="28.467219979999999"/>
    <s v="Ice Cream"/>
    <s v="Indian Rupees(Rs.)"/>
    <x v="0"/>
    <x v="0"/>
    <s v="No"/>
    <s v="No"/>
    <n v="1"/>
    <n v="0"/>
    <n v="300"/>
    <n v="1"/>
    <n v="2012"/>
    <n v="7"/>
    <n v="2"/>
    <d v="2012-07-02T00:00:00"/>
    <n v="3.6"/>
    <x v="0"/>
  </r>
  <r>
    <n v="18350136"/>
    <s v="Muskan Chicken Biryani"/>
    <n v="1"/>
    <s v="Gurgaon"/>
    <s v="Sector 45"/>
    <n v="77.059245000000004"/>
    <n v="28.444463299999999"/>
    <s v="Biryani"/>
    <s v="Indian Rupees(Rs.)"/>
    <x v="0"/>
    <x v="0"/>
    <s v="No"/>
    <s v="No"/>
    <n v="1"/>
    <n v="0"/>
    <n v="200"/>
    <n v="1"/>
    <n v="2010"/>
    <n v="7"/>
    <n v="10"/>
    <d v="2010-07-10T00:00:00"/>
    <n v="2.4"/>
    <x v="0"/>
  </r>
  <r>
    <n v="18464616"/>
    <s v="Chinese Hot Express"/>
    <n v="1"/>
    <s v="Gurgaon"/>
    <s v="Sector 56"/>
    <n v="77.099568000000005"/>
    <n v="28.425422099999999"/>
    <s v="Chinese"/>
    <s v="Indian Rupees(Rs.)"/>
    <x v="0"/>
    <x v="0"/>
    <s v="No"/>
    <s v="No"/>
    <n v="1"/>
    <n v="0"/>
    <n v="200"/>
    <n v="1"/>
    <n v="2017"/>
    <n v="7"/>
    <n v="13"/>
    <d v="2017-07-13T00:00:00"/>
    <n v="2.4"/>
    <x v="0"/>
  </r>
  <r>
    <n v="18458345"/>
    <s v="Shri Ram Bhojnalaya"/>
    <n v="1"/>
    <s v="Gurgaon"/>
    <s v="South City 2"/>
    <n v="77.078992999999997"/>
    <n v="28.434662899999999"/>
    <s v="North Indian"/>
    <s v="Indian Rupees(Rs.)"/>
    <x v="0"/>
    <x v="0"/>
    <s v="No"/>
    <s v="No"/>
    <n v="1"/>
    <n v="0"/>
    <n v="150"/>
    <n v="1"/>
    <n v="2017"/>
    <n v="7"/>
    <n v="11"/>
    <d v="2017-07-11T00:00:00"/>
    <n v="1.8"/>
    <x v="0"/>
  </r>
  <r>
    <n v="18421451"/>
    <s v="Knights Kitchen"/>
    <n v="1"/>
    <s v="Gurgaon"/>
    <s v="Udyog Vihar"/>
    <n v="77.083652099999995"/>
    <n v="28.4996537"/>
    <s v="North Indian"/>
    <s v="Indian Rupees(Rs.)"/>
    <x v="0"/>
    <x v="0"/>
    <s v="No"/>
    <s v="No"/>
    <n v="1"/>
    <n v="0"/>
    <n v="200"/>
    <n v="1"/>
    <n v="2018"/>
    <n v="7"/>
    <n v="10"/>
    <d v="2018-07-10T00:00:00"/>
    <n v="2.4"/>
    <x v="0"/>
  </r>
  <r>
    <n v="18481295"/>
    <s v="Chefoncalls"/>
    <n v="1"/>
    <s v="Gurgaon"/>
    <s v="DLF Phase 2"/>
    <n v="0"/>
    <n v="0"/>
    <s v="North Indian"/>
    <s v="Indian Rupees(Rs.)"/>
    <x v="0"/>
    <x v="0"/>
    <s v="No"/>
    <s v="No"/>
    <n v="1"/>
    <n v="0"/>
    <n v="300"/>
    <n v="1"/>
    <n v="2011"/>
    <n v="6"/>
    <n v="18"/>
    <d v="2011-06-18T00:00:00"/>
    <n v="3.6"/>
    <x v="0"/>
  </r>
  <r>
    <n v="18361580"/>
    <s v="Pao King"/>
    <n v="1"/>
    <s v="Gurgaon"/>
    <s v="DLF Phase 2"/>
    <n v="77.082614399999997"/>
    <n v="28.484096300000001"/>
    <s v="Street Food"/>
    <s v="Indian Rupees(Rs.)"/>
    <x v="0"/>
    <x v="0"/>
    <s v="No"/>
    <s v="No"/>
    <n v="1"/>
    <n v="0"/>
    <n v="200"/>
    <n v="1"/>
    <n v="2015"/>
    <n v="6"/>
    <n v="14"/>
    <d v="2015-06-14T00:00:00"/>
    <n v="2.4"/>
    <x v="0"/>
  </r>
  <r>
    <n v="18462605"/>
    <s v="Shama Chicken Corner"/>
    <n v="1"/>
    <s v="Gurgaon"/>
    <s v="DLF Phase 2"/>
    <n v="77.086080100000004"/>
    <n v="28.482317699999999"/>
    <s v="Mughlai"/>
    <s v="Indian Rupees(Rs.)"/>
    <x v="0"/>
    <x v="0"/>
    <s v="No"/>
    <s v="No"/>
    <n v="1"/>
    <n v="0"/>
    <n v="300"/>
    <n v="1"/>
    <n v="2012"/>
    <n v="6"/>
    <n v="19"/>
    <d v="2012-06-19T00:00:00"/>
    <n v="3.6"/>
    <x v="0"/>
  </r>
  <r>
    <n v="18482069"/>
    <s v="ANTIDOTE"/>
    <n v="1"/>
    <s v="Gurgaon"/>
    <s v="Sector 17"/>
    <n v="0"/>
    <n v="0"/>
    <s v="Beverages"/>
    <s v="Indian Rupees(Rs.)"/>
    <x v="0"/>
    <x v="0"/>
    <s v="No"/>
    <s v="No"/>
    <n v="1"/>
    <n v="0"/>
    <n v="400"/>
    <n v="1"/>
    <n v="2018"/>
    <n v="6"/>
    <n v="11"/>
    <d v="2018-06-11T00:00:00"/>
    <n v="4.8"/>
    <x v="0"/>
  </r>
  <r>
    <n v="18489829"/>
    <s v="Indochi"/>
    <n v="1"/>
    <s v="Gurgaon"/>
    <s v="Sector 23"/>
    <n v="77.051612599999999"/>
    <n v="28.504838599999999"/>
    <s v="Chinese, Fast Food, North Indian"/>
    <s v="Indian Rupees(Rs.)"/>
    <x v="0"/>
    <x v="0"/>
    <s v="No"/>
    <s v="No"/>
    <n v="1"/>
    <n v="0"/>
    <n v="250"/>
    <n v="1"/>
    <n v="2016"/>
    <n v="6"/>
    <n v="6"/>
    <d v="2016-06-06T00:00:00"/>
    <n v="3"/>
    <x v="0"/>
  </r>
  <r>
    <n v="18421493"/>
    <s v="Bala Ji Sweets Corner"/>
    <n v="1"/>
    <s v="Gurgaon"/>
    <s v="Sector 56"/>
    <n v="77.099298300000001"/>
    <n v="28.425037499999998"/>
    <s v="Mithai, Street Food"/>
    <s v="Indian Rupees(Rs.)"/>
    <x v="0"/>
    <x v="0"/>
    <s v="No"/>
    <s v="No"/>
    <n v="1"/>
    <n v="0"/>
    <n v="100"/>
    <n v="1"/>
    <n v="2013"/>
    <n v="6"/>
    <n v="24"/>
    <d v="2013-06-24T00:00:00"/>
    <n v="1.2"/>
    <x v="0"/>
  </r>
  <r>
    <n v="18476986"/>
    <s v="Cafe #22hours"/>
    <n v="1"/>
    <s v="Gurgaon"/>
    <s v="Sector 56"/>
    <n v="0"/>
    <n v="0"/>
    <s v="North Indian, South Indian, Chinese, Healthy Food, Bakery"/>
    <s v="Indian Rupees(Rs.)"/>
    <x v="0"/>
    <x v="0"/>
    <s v="No"/>
    <s v="No"/>
    <n v="1"/>
    <n v="0"/>
    <n v="350"/>
    <n v="1"/>
    <n v="2011"/>
    <n v="6"/>
    <n v="28"/>
    <d v="2011-06-28T00:00:00"/>
    <n v="4.2"/>
    <x v="0"/>
  </r>
  <r>
    <n v="18391133"/>
    <s v="Chauhan Hotel"/>
    <n v="1"/>
    <s v="Gurgaon"/>
    <s v="Udyog Vihar"/>
    <n v="77.067104599999993"/>
    <n v="28.490532200000001"/>
    <s v="North Indian"/>
    <s v="Indian Rupees(Rs.)"/>
    <x v="0"/>
    <x v="0"/>
    <s v="No"/>
    <s v="No"/>
    <n v="1"/>
    <n v="0"/>
    <n v="200"/>
    <n v="1"/>
    <n v="2018"/>
    <n v="6"/>
    <n v="26"/>
    <d v="2018-06-26T00:00:00"/>
    <n v="2.4"/>
    <x v="0"/>
  </r>
  <r>
    <n v="18391145"/>
    <s v="Uttrakhand Bohra Bhojnalaya &amp; Fast Food"/>
    <n v="1"/>
    <s v="Gurgaon"/>
    <s v="Udyog Vihar"/>
    <n v="77.068349699999999"/>
    <n v="28.490741499999999"/>
    <s v="North Indian"/>
    <s v="Indian Rupees(Rs.)"/>
    <x v="0"/>
    <x v="0"/>
    <s v="No"/>
    <s v="No"/>
    <n v="1"/>
    <n v="0"/>
    <n v="200"/>
    <n v="1"/>
    <n v="2010"/>
    <n v="6"/>
    <n v="28"/>
    <d v="2010-06-28T00:00:00"/>
    <n v="2.4"/>
    <x v="0"/>
  </r>
  <r>
    <n v="18277216"/>
    <s v="Uttrakhand Dhaba"/>
    <n v="1"/>
    <s v="Gurgaon"/>
    <s v="Udyog Vihar"/>
    <n v="77.076210200000006"/>
    <n v="28.511479699999999"/>
    <s v="North Indian"/>
    <s v="Indian Rupees(Rs.)"/>
    <x v="0"/>
    <x v="0"/>
    <s v="No"/>
    <s v="No"/>
    <n v="1"/>
    <n v="0"/>
    <n v="200"/>
    <n v="1"/>
    <n v="2015"/>
    <n v="6"/>
    <n v="8"/>
    <d v="2015-06-08T00:00:00"/>
    <n v="2.4"/>
    <x v="0"/>
  </r>
  <r>
    <n v="5927"/>
    <s v="Aggarwal Sweets &amp; Restaurant"/>
    <n v="1"/>
    <s v="Gurgaon"/>
    <s v="Vyapar Kendra, Palam Vihar"/>
    <n v="77.031123800000003"/>
    <n v="28.508841700000001"/>
    <s v="Mithai"/>
    <s v="Indian Rupees(Rs.)"/>
    <x v="0"/>
    <x v="0"/>
    <s v="No"/>
    <s v="No"/>
    <n v="1"/>
    <n v="0"/>
    <n v="100"/>
    <n v="1"/>
    <n v="2015"/>
    <n v="6"/>
    <n v="22"/>
    <d v="2015-06-22T00:00:00"/>
    <n v="1.2"/>
    <x v="0"/>
  </r>
  <r>
    <n v="18463987"/>
    <s v="Bansiwala Bakery"/>
    <n v="1"/>
    <s v="Gurgaon"/>
    <s v="Palam Vihar"/>
    <n v="77.019607600000001"/>
    <n v="28.485771799999998"/>
    <s v="Bakery, Fast Food"/>
    <s v="Indian Rupees(Rs.)"/>
    <x v="0"/>
    <x v="0"/>
    <s v="No"/>
    <s v="No"/>
    <n v="1"/>
    <n v="0"/>
    <n v="200"/>
    <n v="1"/>
    <n v="2014"/>
    <n v="5"/>
    <n v="8"/>
    <d v="2014-05-08T00:00:00"/>
    <n v="2.4"/>
    <x v="0"/>
  </r>
  <r>
    <n v="18396180"/>
    <s v="Sheetla Dhaba"/>
    <n v="1"/>
    <s v="Gurgaon"/>
    <s v="Palam Vihar"/>
    <n v="77.0358272"/>
    <n v="28.503361099999999"/>
    <s v="North Indian"/>
    <s v="Indian Rupees(Rs.)"/>
    <x v="0"/>
    <x v="0"/>
    <s v="No"/>
    <s v="No"/>
    <n v="1"/>
    <n v="0"/>
    <n v="400"/>
    <n v="1"/>
    <n v="2013"/>
    <n v="5"/>
    <n v="27"/>
    <d v="2013-05-27T00:00:00"/>
    <n v="4.8"/>
    <x v="0"/>
  </r>
  <r>
    <n v="18463972"/>
    <s v="Shristi Happy Eats"/>
    <n v="1"/>
    <s v="Gurgaon"/>
    <s v="Palam Vihar"/>
    <n v="77.041064500000005"/>
    <n v="28.512086799999999"/>
    <s v="Street Food"/>
    <s v="Indian Rupees(Rs.)"/>
    <x v="0"/>
    <x v="0"/>
    <s v="No"/>
    <s v="No"/>
    <n v="1"/>
    <n v="0"/>
    <n v="150"/>
    <n v="1"/>
    <n v="2017"/>
    <n v="5"/>
    <n v="16"/>
    <d v="2017-05-16T00:00:00"/>
    <n v="1.8"/>
    <x v="0"/>
  </r>
  <r>
    <n v="18384132"/>
    <s v="Fresh Food"/>
    <n v="1"/>
    <s v="Gurgaon"/>
    <s v="Sector 39"/>
    <n v="0"/>
    <n v="0"/>
    <s v="North Indian"/>
    <s v="Indian Rupees(Rs.)"/>
    <x v="0"/>
    <x v="0"/>
    <s v="No"/>
    <s v="No"/>
    <n v="1"/>
    <n v="0"/>
    <n v="200"/>
    <n v="1"/>
    <n v="2012"/>
    <n v="5"/>
    <n v="16"/>
    <d v="2012-05-16T00:00:00"/>
    <n v="2.4"/>
    <x v="0"/>
  </r>
  <r>
    <n v="18476542"/>
    <s v="Apna Dabba"/>
    <n v="1"/>
    <s v="Gurgaon"/>
    <s v="Sector 45"/>
    <n v="0"/>
    <n v="0"/>
    <s v="North Indian"/>
    <s v="Indian Rupees(Rs.)"/>
    <x v="0"/>
    <x v="0"/>
    <s v="No"/>
    <s v="No"/>
    <n v="1"/>
    <n v="0"/>
    <n v="200"/>
    <n v="1"/>
    <n v="2012"/>
    <n v="5"/>
    <n v="10"/>
    <d v="2012-05-10T00:00:00"/>
    <n v="2.4"/>
    <x v="0"/>
  </r>
  <r>
    <n v="18499475"/>
    <s v="Chinese Food"/>
    <n v="1"/>
    <s v="Gurgaon"/>
    <s v="Sector 45"/>
    <n v="77.059400499999995"/>
    <n v="28.4446522"/>
    <s v="Chinese"/>
    <s v="Indian Rupees(Rs.)"/>
    <x v="0"/>
    <x v="0"/>
    <s v="No"/>
    <s v="No"/>
    <n v="1"/>
    <n v="0"/>
    <n v="200"/>
    <n v="1"/>
    <n v="2015"/>
    <n v="5"/>
    <n v="11"/>
    <d v="2015-05-11T00:00:00"/>
    <n v="2.4"/>
    <x v="0"/>
  </r>
  <r>
    <n v="18392211"/>
    <s v="Foody Goody"/>
    <n v="1"/>
    <s v="Gurgaon"/>
    <s v="Sector 45"/>
    <n v="77.067950199999999"/>
    <n v="28.4513687"/>
    <s v="North Indian"/>
    <s v="Indian Rupees(Rs.)"/>
    <x v="0"/>
    <x v="0"/>
    <s v="No"/>
    <s v="No"/>
    <n v="1"/>
    <n v="0"/>
    <n v="300"/>
    <n v="1"/>
    <n v="2017"/>
    <n v="5"/>
    <n v="15"/>
    <d v="2017-05-15T00:00:00"/>
    <n v="3.6"/>
    <x v="0"/>
  </r>
  <r>
    <n v="18438453"/>
    <s v="Firefly"/>
    <n v="1"/>
    <s v="Gurgaon"/>
    <s v="Sector 56"/>
    <n v="0"/>
    <n v="0"/>
    <s v="North Indian"/>
    <s v="Indian Rupees(Rs.)"/>
    <x v="0"/>
    <x v="0"/>
    <s v="No"/>
    <s v="No"/>
    <n v="1"/>
    <n v="0"/>
    <n v="300"/>
    <n v="1"/>
    <n v="2015"/>
    <n v="5"/>
    <n v="12"/>
    <d v="2015-05-12T00:00:00"/>
    <n v="3.6"/>
    <x v="0"/>
  </r>
  <r>
    <n v="18464630"/>
    <s v="Lassi Cafe"/>
    <n v="1"/>
    <s v="Gurgaon"/>
    <s v="Sector 56"/>
    <n v="77.142000100000004"/>
    <n v="28.429124999999999"/>
    <s v="North Indian"/>
    <s v="Indian Rupees(Rs.)"/>
    <x v="0"/>
    <x v="0"/>
    <s v="No"/>
    <s v="No"/>
    <n v="1"/>
    <n v="0"/>
    <n v="300"/>
    <n v="1"/>
    <n v="2017"/>
    <n v="5"/>
    <n v="6"/>
    <d v="2017-05-06T00:00:00"/>
    <n v="3.6"/>
    <x v="0"/>
  </r>
  <r>
    <n v="18463954"/>
    <s v="Bandhani Fast Food"/>
    <n v="1"/>
    <s v="Gurgaon"/>
    <s v="Udyog Vihar"/>
    <n v="77.082343899999998"/>
    <n v="28.501277999999999"/>
    <s v="North Indian"/>
    <s v="Indian Rupees(Rs.)"/>
    <x v="0"/>
    <x v="0"/>
    <s v="No"/>
    <s v="No"/>
    <n v="1"/>
    <n v="0"/>
    <n v="300"/>
    <n v="1"/>
    <n v="2011"/>
    <n v="5"/>
    <n v="4"/>
    <d v="2011-05-04T00:00:00"/>
    <n v="3.6"/>
    <x v="0"/>
  </r>
  <r>
    <n v="18352271"/>
    <s v="Lavi Foji Dhaba"/>
    <n v="1"/>
    <s v="Gurgaon"/>
    <s v="Ardee City"/>
    <n v="77.081491999999997"/>
    <n v="28.4406523"/>
    <s v="North Indian"/>
    <s v="Indian Rupees(Rs.)"/>
    <x v="0"/>
    <x v="0"/>
    <s v="No"/>
    <s v="No"/>
    <n v="1"/>
    <n v="0"/>
    <n v="200"/>
    <n v="1"/>
    <n v="2017"/>
    <n v="4"/>
    <n v="21"/>
    <d v="2017-04-21T00:00:00"/>
    <n v="2.4"/>
    <x v="0"/>
  </r>
  <r>
    <n v="18463992"/>
    <s v="Swami Vaishno Dhaba"/>
    <n v="1"/>
    <s v="Gurgaon"/>
    <s v="Palam Vihar"/>
    <n v="77.019697600000001"/>
    <n v="28.4890966"/>
    <s v="North Indian"/>
    <s v="Indian Rupees(Rs.)"/>
    <x v="0"/>
    <x v="0"/>
    <s v="No"/>
    <s v="No"/>
    <n v="1"/>
    <n v="0"/>
    <n v="300"/>
    <n v="1"/>
    <n v="2016"/>
    <n v="4"/>
    <n v="19"/>
    <d v="2016-04-19T00:00:00"/>
    <n v="3.6"/>
    <x v="0"/>
  </r>
  <r>
    <n v="18469972"/>
    <s v="Cafe Coffee Day"/>
    <n v="1"/>
    <s v="Gurgaon"/>
    <s v="Sector 17"/>
    <n v="0"/>
    <n v="0"/>
    <s v="Cafe"/>
    <s v="Indian Rupees(Rs.)"/>
    <x v="0"/>
    <x v="0"/>
    <s v="No"/>
    <s v="No"/>
    <n v="1"/>
    <n v="0"/>
    <n v="450"/>
    <n v="1"/>
    <n v="2014"/>
    <n v="4"/>
    <n v="20"/>
    <d v="2014-04-20T00:00:00"/>
    <n v="5.4"/>
    <x v="0"/>
  </r>
  <r>
    <n v="18463956"/>
    <s v="Shahi  Chicken Corner"/>
    <n v="1"/>
    <s v="Gurgaon"/>
    <s v="Sector 22"/>
    <n v="77.069138600000002"/>
    <n v="28.503599099999999"/>
    <s v="Mughlai"/>
    <s v="Indian Rupees(Rs.)"/>
    <x v="0"/>
    <x v="0"/>
    <s v="No"/>
    <s v="No"/>
    <n v="1"/>
    <n v="0"/>
    <n v="250"/>
    <n v="1"/>
    <n v="2015"/>
    <n v="4"/>
    <n v="5"/>
    <d v="2015-04-05T00:00:00"/>
    <n v="3"/>
    <x v="0"/>
  </r>
  <r>
    <n v="18393725"/>
    <s v="Cookingo"/>
    <n v="1"/>
    <s v="Gurgaon"/>
    <s v="Sector 56"/>
    <n v="0"/>
    <n v="0"/>
    <s v="Mughlai, North Indian, Chinese"/>
    <s v="Indian Rupees(Rs.)"/>
    <x v="0"/>
    <x v="0"/>
    <s v="No"/>
    <s v="No"/>
    <n v="1"/>
    <n v="0"/>
    <n v="350"/>
    <n v="1"/>
    <n v="2015"/>
    <n v="4"/>
    <n v="25"/>
    <d v="2015-04-25T00:00:00"/>
    <n v="4.2"/>
    <x v="0"/>
  </r>
  <r>
    <n v="18388039"/>
    <s v="Go! Dimsum"/>
    <n v="1"/>
    <s v="Gurgaon"/>
    <s v="Sector 56"/>
    <n v="77.099214349999997"/>
    <n v="28.424711110000001"/>
    <s v="Chinese"/>
    <s v="Indian Rupees(Rs.)"/>
    <x v="0"/>
    <x v="0"/>
    <s v="No"/>
    <s v="No"/>
    <n v="1"/>
    <n v="0"/>
    <n v="100"/>
    <n v="1"/>
    <n v="2014"/>
    <n v="4"/>
    <n v="4"/>
    <d v="2014-04-04T00:00:00"/>
    <n v="1.2"/>
    <x v="0"/>
  </r>
  <r>
    <n v="18466414"/>
    <s v="Cafe Coffee Day"/>
    <n v="1"/>
    <s v="Gurgaon"/>
    <s v="Udyog Vihar"/>
    <n v="0"/>
    <n v="0"/>
    <s v="Cafe"/>
    <s v="Indian Rupees(Rs.)"/>
    <x v="0"/>
    <x v="0"/>
    <s v="No"/>
    <s v="No"/>
    <n v="1"/>
    <n v="0"/>
    <n v="450"/>
    <n v="1"/>
    <n v="2017"/>
    <n v="4"/>
    <n v="3"/>
    <d v="2017-04-03T00:00:00"/>
    <n v="5.4"/>
    <x v="0"/>
  </r>
  <r>
    <n v="18291231"/>
    <s v="Gopi Sweets &amp; Caters"/>
    <n v="1"/>
    <s v="Gurgaon"/>
    <s v="Ardee City"/>
    <n v="77.078744799999996"/>
    <n v="28.4346864"/>
    <s v="Mithai, North Indian"/>
    <s v="Indian Rupees(Rs.)"/>
    <x v="0"/>
    <x v="0"/>
    <s v="No"/>
    <s v="No"/>
    <n v="1"/>
    <n v="0"/>
    <n v="100"/>
    <n v="1"/>
    <n v="2013"/>
    <n v="3"/>
    <n v="12"/>
    <d v="2013-03-12T00:00:00"/>
    <n v="1.2"/>
    <x v="0"/>
  </r>
  <r>
    <n v="18471335"/>
    <s v="Solty Hotel"/>
    <n v="1"/>
    <s v="Gurgaon"/>
    <s v="Ardee City"/>
    <n v="77.083756500000007"/>
    <n v="28.430634000000001"/>
    <s v="North Indian"/>
    <s v="Indian Rupees(Rs.)"/>
    <x v="0"/>
    <x v="0"/>
    <s v="No"/>
    <s v="No"/>
    <n v="1"/>
    <n v="0"/>
    <n v="200"/>
    <n v="1"/>
    <n v="2012"/>
    <n v="3"/>
    <n v="19"/>
    <d v="2012-03-19T00:00:00"/>
    <n v="2.4"/>
    <x v="0"/>
  </r>
  <r>
    <n v="18463993"/>
    <s v="Gautam Bakery"/>
    <n v="1"/>
    <s v="Gurgaon"/>
    <s v="Palam Vihar"/>
    <n v="77.021519999999995"/>
    <n v="28.495922499999999"/>
    <s v="Bakery, Fast Food"/>
    <s v="Indian Rupees(Rs.)"/>
    <x v="0"/>
    <x v="0"/>
    <s v="No"/>
    <s v="No"/>
    <n v="1"/>
    <n v="0"/>
    <n v="150"/>
    <n v="1"/>
    <n v="2014"/>
    <n v="3"/>
    <n v="5"/>
    <d v="2014-03-05T00:00:00"/>
    <n v="1.8"/>
    <x v="0"/>
  </r>
  <r>
    <n v="18133515"/>
    <s v="Interaxis"/>
    <n v="1"/>
    <s v="Gurgaon"/>
    <s v="Sector 22"/>
    <n v="0"/>
    <n v="0"/>
    <s v="Raw Meats, Fast Food"/>
    <s v="Indian Rupees(Rs.)"/>
    <x v="0"/>
    <x v="0"/>
    <s v="No"/>
    <s v="No"/>
    <n v="1"/>
    <n v="0"/>
    <n v="400"/>
    <n v="1"/>
    <n v="2013"/>
    <n v="3"/>
    <n v="9"/>
    <d v="2013-03-09T00:00:00"/>
    <n v="4.8"/>
    <x v="0"/>
  </r>
  <r>
    <n v="18312606"/>
    <s v="Milan Apna Dhaba"/>
    <n v="1"/>
    <s v="Gurgaon"/>
    <s v="Sector 22"/>
    <n v="77.068947600000001"/>
    <n v="28.5035524"/>
    <s v="North Indian"/>
    <s v="Indian Rupees(Rs.)"/>
    <x v="0"/>
    <x v="0"/>
    <s v="No"/>
    <s v="No"/>
    <n v="1"/>
    <n v="0"/>
    <n v="300"/>
    <n v="1"/>
    <n v="2011"/>
    <n v="3"/>
    <n v="12"/>
    <d v="2011-03-12T00:00:00"/>
    <n v="3.6"/>
    <x v="0"/>
  </r>
  <r>
    <n v="18144444"/>
    <s v="R S Foods"/>
    <n v="1"/>
    <s v="Gurgaon"/>
    <s v="Sector 22"/>
    <n v="77.069655800000007"/>
    <n v="28.505007200000001"/>
    <s v="Mughlai, North Indian"/>
    <s v="Indian Rupees(Rs.)"/>
    <x v="0"/>
    <x v="0"/>
    <s v="No"/>
    <s v="No"/>
    <n v="1"/>
    <n v="0"/>
    <n v="450"/>
    <n v="1"/>
    <n v="2015"/>
    <n v="3"/>
    <n v="20"/>
    <d v="2015-03-20T00:00:00"/>
    <n v="5.4"/>
    <x v="0"/>
  </r>
  <r>
    <n v="18352657"/>
    <s v="Orange Food Cart"/>
    <n v="1"/>
    <s v="Gurgaon"/>
    <s v="Sector 39"/>
    <n v="77.042981830000002"/>
    <n v="28.439583209999999"/>
    <s v="Chinese"/>
    <s v="Indian Rupees(Rs.)"/>
    <x v="0"/>
    <x v="0"/>
    <s v="No"/>
    <s v="No"/>
    <n v="1"/>
    <n v="0"/>
    <n v="200"/>
    <n v="1"/>
    <n v="2012"/>
    <n v="3"/>
    <n v="20"/>
    <d v="2012-03-20T00:00:00"/>
    <n v="2.4"/>
    <x v="0"/>
  </r>
  <r>
    <n v="18034069"/>
    <s v="Chop Shop"/>
    <n v="1"/>
    <s v="Gurgaon"/>
    <s v="Sector 45"/>
    <n v="77.0591711"/>
    <n v="28.434656199999999"/>
    <s v="Raw Meats, Fast Food"/>
    <s v="Indian Rupees(Rs.)"/>
    <x v="0"/>
    <x v="0"/>
    <s v="No"/>
    <s v="No"/>
    <n v="1"/>
    <n v="0"/>
    <n v="250"/>
    <n v="1"/>
    <n v="2013"/>
    <n v="3"/>
    <n v="4"/>
    <d v="2013-03-04T00:00:00"/>
    <n v="3"/>
    <x v="0"/>
  </r>
  <r>
    <n v="18365603"/>
    <s v="Foodie Xpress"/>
    <n v="1"/>
    <s v="Gurgaon"/>
    <s v="Sector 56"/>
    <n v="0"/>
    <n v="0"/>
    <s v="North Indian"/>
    <s v="Indian Rupees(Rs.)"/>
    <x v="0"/>
    <x v="0"/>
    <s v="No"/>
    <s v="No"/>
    <n v="1"/>
    <n v="0"/>
    <n v="200"/>
    <n v="1"/>
    <n v="2018"/>
    <n v="3"/>
    <n v="6"/>
    <d v="2018-03-06T00:00:00"/>
    <n v="2.4"/>
    <x v="0"/>
  </r>
  <r>
    <n v="18462602"/>
    <s v="Delicious Food Corner"/>
    <n v="1"/>
    <s v="Gurgaon"/>
    <s v="Sikandarpur"/>
    <n v="77.0947125"/>
    <n v="28.481085199999999"/>
    <s v="North Indian"/>
    <s v="Indian Rupees(Rs.)"/>
    <x v="0"/>
    <x v="0"/>
    <s v="No"/>
    <s v="No"/>
    <n v="1"/>
    <n v="0"/>
    <n v="400"/>
    <n v="1"/>
    <n v="2016"/>
    <n v="3"/>
    <n v="1"/>
    <d v="2016-03-01T00:00:00"/>
    <n v="4.8"/>
    <x v="0"/>
  </r>
  <r>
    <n v="311428"/>
    <s v="Special O-cake-sions"/>
    <n v="1"/>
    <s v="Gurgaon"/>
    <s v="South City 2"/>
    <n v="77.074589700000004"/>
    <n v="28.432596199999999"/>
    <s v="Bakery, Desserts"/>
    <s v="Indian Rupees(Rs.)"/>
    <x v="0"/>
    <x v="0"/>
    <s v="No"/>
    <s v="No"/>
    <n v="1"/>
    <n v="0"/>
    <n v="300"/>
    <n v="1"/>
    <n v="2016"/>
    <n v="3"/>
    <n v="1"/>
    <d v="2016-03-01T00:00:00"/>
    <n v="3.6"/>
    <x v="0"/>
  </r>
  <r>
    <n v="18458319"/>
    <s v="Renu Sweets &amp; Restaurant"/>
    <n v="1"/>
    <s v="Gurgaon"/>
    <s v="Udyog Vihar"/>
    <n v="77.069375300000004"/>
    <n v="28.4909024"/>
    <s v="North Indian"/>
    <s v="Indian Rupees(Rs.)"/>
    <x v="0"/>
    <x v="0"/>
    <s v="No"/>
    <s v="No"/>
    <n v="1"/>
    <n v="0"/>
    <n v="300"/>
    <n v="1"/>
    <n v="2010"/>
    <n v="3"/>
    <n v="4"/>
    <d v="2010-03-04T00:00:00"/>
    <n v="3.6"/>
    <x v="0"/>
  </r>
  <r>
    <n v="18499452"/>
    <s v="Good Food"/>
    <n v="1"/>
    <s v="Gurgaon"/>
    <s v="DLF Phase 2"/>
    <n v="0"/>
    <n v="0"/>
    <s v="Healthy Food"/>
    <s v="Indian Rupees(Rs.)"/>
    <x v="0"/>
    <x v="0"/>
    <s v="No"/>
    <s v="No"/>
    <n v="1"/>
    <n v="0"/>
    <n v="200"/>
    <n v="1"/>
    <n v="2012"/>
    <n v="2"/>
    <n v="26"/>
    <d v="2012-02-26T00:00:00"/>
    <n v="2.4"/>
    <x v="0"/>
  </r>
  <r>
    <n v="18312631"/>
    <s v="Raju Vaishno Amritsari Dhaba"/>
    <n v="1"/>
    <s v="Gurgaon"/>
    <s v="Sector 17"/>
    <n v="77.059873300000007"/>
    <n v="28.4752695"/>
    <s v="North Indian"/>
    <s v="Indian Rupees(Rs.)"/>
    <x v="0"/>
    <x v="0"/>
    <s v="No"/>
    <s v="No"/>
    <n v="1"/>
    <n v="0"/>
    <n v="150"/>
    <n v="1"/>
    <n v="2017"/>
    <n v="2"/>
    <n v="1"/>
    <d v="2017-02-01T00:00:00"/>
    <n v="1.8"/>
    <x v="0"/>
  </r>
  <r>
    <n v="18396191"/>
    <s v="VK Food Court"/>
    <n v="1"/>
    <s v="Gurgaon"/>
    <s v="Sector 17"/>
    <n v="77.061025799999996"/>
    <n v="28.475570900000001"/>
    <s v="North Indian, Chinese"/>
    <s v="Indian Rupees(Rs.)"/>
    <x v="0"/>
    <x v="0"/>
    <s v="No"/>
    <s v="No"/>
    <n v="1"/>
    <n v="0"/>
    <n v="400"/>
    <n v="1"/>
    <n v="2017"/>
    <n v="2"/>
    <n v="12"/>
    <d v="2017-02-12T00:00:00"/>
    <n v="4.8"/>
    <x v="0"/>
  </r>
  <r>
    <n v="18345759"/>
    <s v="Nehra's Food Point"/>
    <n v="1"/>
    <s v="Gurgaon"/>
    <s v="Sector 39"/>
    <n v="77.055771800000002"/>
    <n v="28.4415695"/>
    <s v="Chinese"/>
    <s v="Indian Rupees(Rs.)"/>
    <x v="0"/>
    <x v="0"/>
    <s v="No"/>
    <s v="No"/>
    <n v="1"/>
    <n v="0"/>
    <n v="350"/>
    <n v="1"/>
    <n v="2017"/>
    <n v="2"/>
    <n v="5"/>
    <d v="2017-02-05T00:00:00"/>
    <n v="4.2"/>
    <x v="0"/>
  </r>
  <r>
    <n v="18464618"/>
    <s v="Street Food By Punjab Grills"/>
    <n v="1"/>
    <s v="Gurgaon"/>
    <s v="Sector 56"/>
    <n v="77.099747800000003"/>
    <n v="28.425349600000001"/>
    <s v="North Indian"/>
    <s v="Indian Rupees(Rs.)"/>
    <x v="0"/>
    <x v="0"/>
    <s v="No"/>
    <s v="No"/>
    <n v="1"/>
    <n v="0"/>
    <n v="400"/>
    <n v="1"/>
    <n v="2012"/>
    <n v="2"/>
    <n v="15"/>
    <d v="2012-02-15T00:00:00"/>
    <n v="4.8"/>
    <x v="0"/>
  </r>
  <r>
    <n v="18471289"/>
    <s v="Bikaner Sweets &amp; Restaurant"/>
    <n v="1"/>
    <s v="Gurgaon"/>
    <s v="Palam Vihar"/>
    <n v="77.024736000000004"/>
    <n v="28.514497599999999"/>
    <s v="North Indian, Street Food, Mithai"/>
    <s v="Indian Rupees(Rs.)"/>
    <x v="0"/>
    <x v="0"/>
    <s v="No"/>
    <s v="No"/>
    <n v="1"/>
    <n v="0"/>
    <n v="200"/>
    <n v="1"/>
    <n v="2017"/>
    <n v="1"/>
    <n v="10"/>
    <d v="2017-01-10T00:00:00"/>
    <n v="2.4"/>
    <x v="0"/>
  </r>
  <r>
    <n v="18451168"/>
    <s v="Bablu Fast Food"/>
    <n v="1"/>
    <s v="Gurgaon"/>
    <s v="Sector 17"/>
    <n v="77.063314899999995"/>
    <n v="28.4978576"/>
    <s v="Chinese"/>
    <s v="Indian Rupees(Rs.)"/>
    <x v="0"/>
    <x v="0"/>
    <s v="No"/>
    <s v="No"/>
    <n v="1"/>
    <n v="0"/>
    <n v="300"/>
    <n v="1"/>
    <n v="2013"/>
    <n v="1"/>
    <n v="23"/>
    <d v="2013-01-23T00:00:00"/>
    <n v="3.6"/>
    <x v="0"/>
  </r>
  <r>
    <n v="18466973"/>
    <s v="Fruitpro"/>
    <n v="1"/>
    <s v="Gurgaon"/>
    <s v="Sector 21"/>
    <n v="77.071691299999998"/>
    <n v="28.5100652"/>
    <s v="Beverages"/>
    <s v="Indian Rupees(Rs.)"/>
    <x v="0"/>
    <x v="0"/>
    <s v="No"/>
    <s v="No"/>
    <n v="1"/>
    <n v="0"/>
    <n v="150"/>
    <n v="1"/>
    <n v="2011"/>
    <n v="1"/>
    <n v="24"/>
    <d v="2011-01-24T00:00:00"/>
    <n v="1.8"/>
    <x v="0"/>
  </r>
  <r>
    <n v="18458643"/>
    <s v="Kwality Restaurant"/>
    <n v="1"/>
    <s v="Gurgaon"/>
    <s v="Sector 39"/>
    <n v="77.044887700000004"/>
    <n v="28.445542100000001"/>
    <s v="North Indian, Chinese"/>
    <s v="Indian Rupees(Rs.)"/>
    <x v="0"/>
    <x v="0"/>
    <s v="No"/>
    <s v="No"/>
    <n v="1"/>
    <n v="0"/>
    <n v="400"/>
    <n v="1"/>
    <n v="2011"/>
    <n v="1"/>
    <n v="21"/>
    <d v="2011-01-21T00:00:00"/>
    <n v="4.8"/>
    <x v="0"/>
  </r>
  <r>
    <n v="18446413"/>
    <s v="Shri Sai Kirpa Food"/>
    <n v="1"/>
    <s v="Gurgaon"/>
    <s v="Sector 45"/>
    <n v="77.074024499999993"/>
    <n v="28.447141200000001"/>
    <s v="North Indian"/>
    <s v="Indian Rupees(Rs.)"/>
    <x v="0"/>
    <x v="0"/>
    <s v="No"/>
    <s v="No"/>
    <n v="1"/>
    <n v="0"/>
    <n v="400"/>
    <n v="1"/>
    <n v="2011"/>
    <n v="1"/>
    <n v="17"/>
    <d v="2011-01-17T00:00:00"/>
    <n v="4.8"/>
    <x v="0"/>
  </r>
  <r>
    <n v="18499471"/>
    <s v="Sufiya Hotel"/>
    <n v="1"/>
    <s v="Gurgaon"/>
    <s v="Sector 45"/>
    <n v="77.073575399999996"/>
    <n v="28.447960500000001"/>
    <s v="Mughlai, North Indian"/>
    <s v="Indian Rupees(Rs.)"/>
    <x v="0"/>
    <x v="0"/>
    <s v="No"/>
    <s v="No"/>
    <n v="1"/>
    <n v="0"/>
    <n v="250"/>
    <n v="1"/>
    <n v="2012"/>
    <n v="1"/>
    <n v="23"/>
    <d v="2012-01-23T00:00:00"/>
    <n v="3"/>
    <x v="0"/>
  </r>
  <r>
    <n v="18499459"/>
    <s v="Veg Hut"/>
    <n v="1"/>
    <s v="Gurgaon"/>
    <s v="Sector 45"/>
    <n v="77.073539299999993"/>
    <n v="28.447879"/>
    <s v="North Indian"/>
    <s v="Indian Rupees(Rs.)"/>
    <x v="0"/>
    <x v="0"/>
    <s v="No"/>
    <s v="No"/>
    <n v="1"/>
    <n v="0"/>
    <n v="350"/>
    <n v="1"/>
    <n v="2010"/>
    <n v="1"/>
    <n v="21"/>
    <d v="2010-01-21T00:00:00"/>
    <n v="4.2"/>
    <x v="0"/>
  </r>
  <r>
    <n v="18495252"/>
    <s v="Kanha North &amp; South Indian Veg."/>
    <n v="1"/>
    <s v="Gurgaon"/>
    <s v="Sector 56"/>
    <n v="77.100034160000007"/>
    <n v="28.428908929999999"/>
    <s v="North Indian, South Indian"/>
    <s v="Indian Rupees(Rs.)"/>
    <x v="0"/>
    <x v="0"/>
    <s v="No"/>
    <s v="No"/>
    <n v="1"/>
    <n v="0"/>
    <n v="200"/>
    <n v="1"/>
    <n v="2014"/>
    <n v="1"/>
    <n v="11"/>
    <d v="2014-01-11T00:00:00"/>
    <n v="2.4"/>
    <x v="0"/>
  </r>
  <r>
    <n v="18263500"/>
    <s v="Mamta Tiffin Service"/>
    <n v="1"/>
    <s v="Gurgaon"/>
    <s v="Palam Vihar"/>
    <n v="0"/>
    <n v="0"/>
    <s v="North Indian"/>
    <s v="Indian Rupees(Rs.)"/>
    <x v="0"/>
    <x v="0"/>
    <s v="No"/>
    <s v="No"/>
    <n v="1"/>
    <n v="0"/>
    <n v="150"/>
    <n v="1"/>
    <n v="2010"/>
    <n v="12"/>
    <n v="2"/>
    <d v="2010-12-02T00:00:00"/>
    <n v="1.8"/>
    <x v="0"/>
  </r>
  <r>
    <n v="310632"/>
    <s v="Bikaner Sweets"/>
    <n v="1"/>
    <s v="Gurgaon"/>
    <s v="Sector 17"/>
    <n v="77.056051999999994"/>
    <n v="28.4890258"/>
    <s v="North Indian, Street Food, Mithai"/>
    <s v="Indian Rupees(Rs.)"/>
    <x v="0"/>
    <x v="0"/>
    <s v="No"/>
    <s v="No"/>
    <n v="1"/>
    <n v="0"/>
    <n v="350"/>
    <n v="1"/>
    <n v="2010"/>
    <n v="12"/>
    <n v="7"/>
    <d v="2010-12-07T00:00:00"/>
    <n v="4.2"/>
    <x v="0"/>
  </r>
  <r>
    <n v="18352658"/>
    <s v="Bikaner Misthan Bhandar"/>
    <n v="1"/>
    <s v="Gurgaon"/>
    <s v="Sector 53"/>
    <n v="77.0887235"/>
    <n v="28.431722499999999"/>
    <s v="Mithai, Street Food"/>
    <s v="Indian Rupees(Rs.)"/>
    <x v="0"/>
    <x v="0"/>
    <s v="No"/>
    <s v="No"/>
    <n v="1"/>
    <n v="0"/>
    <n v="350"/>
    <n v="1"/>
    <n v="2011"/>
    <n v="12"/>
    <n v="16"/>
    <d v="2011-12-16T00:00:00"/>
    <n v="4.2"/>
    <x v="0"/>
  </r>
  <r>
    <n v="18458638"/>
    <s v="Department of Food and Social Affair"/>
    <n v="1"/>
    <s v="Gurgaon"/>
    <s v="Unitech Cyber Park, Sector 39, Gurgaon"/>
    <n v="0"/>
    <n v="0"/>
    <s v="Fast Food"/>
    <s v="Indian Rupees(Rs.)"/>
    <x v="0"/>
    <x v="0"/>
    <s v="No"/>
    <s v="No"/>
    <n v="1"/>
    <n v="0"/>
    <n v="300"/>
    <n v="1"/>
    <n v="2014"/>
    <n v="12"/>
    <n v="26"/>
    <d v="2014-12-26T00:00:00"/>
    <n v="3.6"/>
    <x v="0"/>
  </r>
  <r>
    <n v="18312451"/>
    <s v="Kwality Wall's Swirl's"/>
    <n v="1"/>
    <s v="Gurgaon"/>
    <s v="Sector 22"/>
    <n v="77.073850899999996"/>
    <n v="28.510145600000001"/>
    <s v="Ice Cream"/>
    <s v="Indian Rupees(Rs.)"/>
    <x v="0"/>
    <x v="0"/>
    <s v="No"/>
    <s v="No"/>
    <n v="1"/>
    <n v="0"/>
    <n v="200"/>
    <n v="1"/>
    <n v="2010"/>
    <n v="11"/>
    <n v="16"/>
    <d v="2010-11-16T00:00:00"/>
    <n v="2.4"/>
    <x v="0"/>
  </r>
  <r>
    <n v="18458642"/>
    <s v="Bisht Food Court"/>
    <n v="1"/>
    <s v="Gurgaon"/>
    <s v="Sector 39"/>
    <n v="77.044871000000001"/>
    <n v="28.445702799999999"/>
    <s v="Fast Food, Chinese"/>
    <s v="Indian Rupees(Rs.)"/>
    <x v="0"/>
    <x v="0"/>
    <s v="No"/>
    <s v="No"/>
    <n v="1"/>
    <n v="0"/>
    <n v="200"/>
    <n v="1"/>
    <n v="2017"/>
    <n v="11"/>
    <n v="5"/>
    <d v="2017-11-05T00:00:00"/>
    <n v="2.4"/>
    <x v="0"/>
  </r>
  <r>
    <n v="18447121"/>
    <s v="Chinese Chilli Sizllers"/>
    <n v="1"/>
    <s v="Gurgaon"/>
    <s v="Sector 39"/>
    <n v="0"/>
    <n v="0"/>
    <s v="Chinese"/>
    <s v="Indian Rupees(Rs.)"/>
    <x v="0"/>
    <x v="0"/>
    <s v="No"/>
    <s v="No"/>
    <n v="1"/>
    <n v="0"/>
    <n v="250"/>
    <n v="1"/>
    <n v="2018"/>
    <n v="11"/>
    <n v="23"/>
    <d v="2018-11-23T00:00:00"/>
    <n v="3"/>
    <x v="0"/>
  </r>
  <r>
    <n v="18393709"/>
    <s v="Apni Rasoi"/>
    <n v="1"/>
    <s v="Gurgaon"/>
    <s v="Sector 56"/>
    <n v="77.099864999999994"/>
    <n v="28.4252571"/>
    <s v="North Indian"/>
    <s v="Indian Rupees(Rs.)"/>
    <x v="0"/>
    <x v="0"/>
    <s v="No"/>
    <s v="No"/>
    <n v="1"/>
    <n v="0"/>
    <n v="150"/>
    <n v="1"/>
    <n v="2015"/>
    <n v="11"/>
    <n v="10"/>
    <d v="2015-11-10T00:00:00"/>
    <n v="1.8"/>
    <x v="0"/>
  </r>
  <r>
    <n v="18421502"/>
    <s v="Kings Kulfi"/>
    <n v="1"/>
    <s v="Gurgaon"/>
    <s v="Sector 56"/>
    <n v="77.099927699999995"/>
    <n v="28.4256359"/>
    <s v="Ice Cream"/>
    <s v="Indian Rupees(Rs.)"/>
    <x v="0"/>
    <x v="0"/>
    <s v="No"/>
    <s v="No"/>
    <n v="1"/>
    <n v="0"/>
    <n v="150"/>
    <n v="1"/>
    <n v="2012"/>
    <n v="11"/>
    <n v="27"/>
    <d v="2012-11-27T00:00:00"/>
    <n v="1.8"/>
    <x v="0"/>
  </r>
  <r>
    <n v="18261727"/>
    <s v="The Rolling Stove"/>
    <n v="1"/>
    <s v="Gurgaon"/>
    <s v="Sector 56"/>
    <n v="77.0998491"/>
    <n v="28.425267999999999"/>
    <s v="Chinese"/>
    <s v="Indian Rupees(Rs.)"/>
    <x v="0"/>
    <x v="0"/>
    <s v="No"/>
    <s v="No"/>
    <n v="1"/>
    <n v="0"/>
    <n v="400"/>
    <n v="1"/>
    <n v="2018"/>
    <n v="11"/>
    <n v="4"/>
    <d v="2018-11-04T00:00:00"/>
    <n v="4.8"/>
    <x v="0"/>
  </r>
  <r>
    <n v="18479007"/>
    <s v="Firangi Bake"/>
    <n v="1"/>
    <s v="Gurgaon"/>
    <s v="Sikandarpur"/>
    <n v="77.095456999999996"/>
    <n v="28.482671"/>
    <s v="Bakery"/>
    <s v="Indian Rupees(Rs.)"/>
    <x v="0"/>
    <x v="0"/>
    <s v="No"/>
    <s v="No"/>
    <n v="1"/>
    <n v="0"/>
    <n v="300"/>
    <n v="1"/>
    <n v="2010"/>
    <n v="11"/>
    <n v="4"/>
    <d v="2010-11-04T00:00:00"/>
    <n v="3.6"/>
    <x v="0"/>
  </r>
  <r>
    <n v="18357945"/>
    <s v="The Daily"/>
    <n v="1"/>
    <s v="Gurgaon"/>
    <s v="Sikandarpur"/>
    <n v="77.096762299999995"/>
    <n v="28.483480199999999"/>
    <s v="Bakery, Fast Food"/>
    <s v="Indian Rupees(Rs.)"/>
    <x v="0"/>
    <x v="0"/>
    <s v="No"/>
    <s v="No"/>
    <n v="1"/>
    <n v="0"/>
    <n v="300"/>
    <n v="1"/>
    <n v="2016"/>
    <n v="11"/>
    <n v="4"/>
    <d v="2016-11-04T00:00:00"/>
    <n v="3.6"/>
    <x v="0"/>
  </r>
  <r>
    <n v="18350138"/>
    <s v="Dheeraj Vaishno Dhaba"/>
    <n v="1"/>
    <s v="Gurgaon"/>
    <s v="Udyog Vihar"/>
    <n v="77.0673441"/>
    <n v="28.490722300000002"/>
    <s v="North Indian"/>
    <s v="Indian Rupees(Rs.)"/>
    <x v="0"/>
    <x v="0"/>
    <s v="No"/>
    <s v="No"/>
    <n v="1"/>
    <n v="0"/>
    <n v="200"/>
    <n v="1"/>
    <n v="2012"/>
    <n v="11"/>
    <n v="20"/>
    <d v="2012-11-20T00:00:00"/>
    <n v="2.4"/>
    <x v="0"/>
  </r>
  <r>
    <n v="18427204"/>
    <s v="Ku-Kukdu-Ku"/>
    <n v="1"/>
    <s v="Gurgaon"/>
    <s v="Udyog Vihar"/>
    <n v="77.066564900000003"/>
    <n v="28.487253299999999"/>
    <s v="North Indian"/>
    <s v="Indian Rupees(Rs.)"/>
    <x v="0"/>
    <x v="0"/>
    <s v="No"/>
    <s v="No"/>
    <n v="1"/>
    <n v="0"/>
    <n v="250"/>
    <n v="1"/>
    <n v="2010"/>
    <n v="11"/>
    <n v="23"/>
    <d v="2010-11-23T00:00:00"/>
    <n v="3"/>
    <x v="0"/>
  </r>
  <r>
    <n v="18291229"/>
    <s v="Achoos Food Corner"/>
    <n v="1"/>
    <s v="Gurgaon"/>
    <s v="Ardee City"/>
    <n v="77.078768100000005"/>
    <n v="28.434727800000001"/>
    <s v="South Indian, Chinese, Mughlai"/>
    <s v="Indian Rupees(Rs.)"/>
    <x v="0"/>
    <x v="0"/>
    <s v="No"/>
    <s v="No"/>
    <n v="1"/>
    <n v="0"/>
    <n v="450"/>
    <n v="1"/>
    <n v="2010"/>
    <n v="10"/>
    <n v="16"/>
    <d v="2010-10-16T00:00:00"/>
    <n v="5.4"/>
    <x v="0"/>
  </r>
  <r>
    <n v="18349508"/>
    <s v="OMG Tiffinz"/>
    <n v="1"/>
    <s v="Gurgaon"/>
    <s v="Ardee City"/>
    <n v="77.072860500000004"/>
    <n v="28.437116100000001"/>
    <s v="North Indian, Chinese"/>
    <s v="Indian Rupees(Rs.)"/>
    <x v="0"/>
    <x v="0"/>
    <s v="No"/>
    <s v="No"/>
    <n v="1"/>
    <n v="0"/>
    <n v="250"/>
    <n v="1"/>
    <n v="2010"/>
    <n v="10"/>
    <n v="3"/>
    <d v="2010-10-03T00:00:00"/>
    <n v="3"/>
    <x v="0"/>
  </r>
  <r>
    <n v="18352655"/>
    <s v="Shree Annapurna"/>
    <n v="1"/>
    <s v="Gurgaon"/>
    <s v="Sector 39"/>
    <n v="77.042902369999993"/>
    <n v="28.439701729999999"/>
    <s v="Chinese, North Indian"/>
    <s v="Indian Rupees(Rs.)"/>
    <x v="0"/>
    <x v="0"/>
    <s v="No"/>
    <s v="No"/>
    <n v="1"/>
    <n v="0"/>
    <n v="200"/>
    <n v="1"/>
    <n v="2010"/>
    <n v="10"/>
    <n v="21"/>
    <d v="2010-10-21T00:00:00"/>
    <n v="2.4"/>
    <x v="0"/>
  </r>
  <r>
    <n v="18352171"/>
    <s v="Mogambo Kitchen"/>
    <n v="1"/>
    <s v="Gurgaon"/>
    <s v="Udyog Vihar"/>
    <n v="77.083400699999999"/>
    <n v="28.497882100000002"/>
    <s v="North Indian"/>
    <s v="Indian Rupees(Rs.)"/>
    <x v="0"/>
    <x v="0"/>
    <s v="No"/>
    <s v="No"/>
    <n v="1"/>
    <n v="0"/>
    <n v="200"/>
    <n v="1"/>
    <n v="2011"/>
    <n v="10"/>
    <n v="18"/>
    <d v="2011-10-18T00:00:00"/>
    <n v="2.4"/>
    <x v="0"/>
  </r>
  <r>
    <n v="18458633"/>
    <s v="Noore-e-Seva"/>
    <n v="1"/>
    <s v="Gurgaon"/>
    <s v="Udyog Vihar"/>
    <n v="77.067177700000002"/>
    <n v="28.490597000000001"/>
    <s v="Mughlai, Biryani"/>
    <s v="Indian Rupees(Rs.)"/>
    <x v="0"/>
    <x v="0"/>
    <s v="No"/>
    <s v="No"/>
    <n v="1"/>
    <n v="0"/>
    <n v="150"/>
    <n v="1"/>
    <n v="2014"/>
    <n v="10"/>
    <n v="21"/>
    <d v="2014-10-21T00:00:00"/>
    <n v="1.8"/>
    <x v="0"/>
  </r>
  <r>
    <n v="18383444"/>
    <s v="Costa Coffee"/>
    <n v="1"/>
    <s v="Noida"/>
    <s v="Logix City Centre, Sector 32, Noida"/>
    <n v="77.353753100000006"/>
    <n v="28.574317000000001"/>
    <s v="Cafe"/>
    <s v="Indian Rupees(Rs.)"/>
    <x v="0"/>
    <x v="0"/>
    <s v="No"/>
    <s v="No"/>
    <n v="2"/>
    <n v="0"/>
    <n v="600"/>
    <n v="1"/>
    <n v="2011"/>
    <n v="9"/>
    <n v="25"/>
    <d v="2011-09-25T00:00:00"/>
    <n v="7.2"/>
    <x v="0"/>
  </r>
  <r>
    <n v="18435292"/>
    <s v="Wow Noodle"/>
    <n v="1"/>
    <s v="Noida"/>
    <s v="Sector 11"/>
    <n v="77.335507000000007"/>
    <n v="28.597827299999999"/>
    <s v="Chinese"/>
    <s v="Indian Rupees(Rs.)"/>
    <x v="0"/>
    <x v="1"/>
    <s v="No"/>
    <s v="No"/>
    <n v="2"/>
    <n v="0"/>
    <n v="550"/>
    <n v="1"/>
    <n v="2014"/>
    <n v="9"/>
    <n v="22"/>
    <d v="2014-09-22T00:00:00"/>
    <n v="6.6000000000000005"/>
    <x v="0"/>
  </r>
  <r>
    <n v="18233621"/>
    <s v="Caffí© La Poya"/>
    <n v="1"/>
    <s v="Noida"/>
    <s v="Sector 110"/>
    <n v="77.366021050000001"/>
    <n v="28.539318000000002"/>
    <s v="Cafe, Continental, Fast Food, Italian"/>
    <s v="Indian Rupees(Rs.)"/>
    <x v="0"/>
    <x v="0"/>
    <s v="No"/>
    <s v="No"/>
    <n v="2"/>
    <n v="0"/>
    <n v="600"/>
    <n v="1"/>
    <n v="2018"/>
    <n v="9"/>
    <n v="15"/>
    <d v="2018-09-15T00:00:00"/>
    <n v="7.2"/>
    <x v="0"/>
  </r>
  <r>
    <n v="18380150"/>
    <s v="Essen Foods"/>
    <n v="1"/>
    <s v="Noida"/>
    <s v="Sector 110"/>
    <n v="77.366323140000006"/>
    <n v="28.539278540000002"/>
    <s v="North Indian, Chinese, Mughlai"/>
    <s v="Indian Rupees(Rs.)"/>
    <x v="0"/>
    <x v="0"/>
    <s v="No"/>
    <s v="No"/>
    <n v="2"/>
    <n v="0"/>
    <n v="500"/>
    <n v="1"/>
    <n v="2014"/>
    <n v="9"/>
    <n v="5"/>
    <d v="2014-09-05T00:00:00"/>
    <n v="6"/>
    <x v="0"/>
  </r>
  <r>
    <n v="18382335"/>
    <s v="Raghav Ki Rasoi"/>
    <n v="1"/>
    <s v="Noida"/>
    <s v="Sector 12"/>
    <n v="77.344114700000006"/>
    <n v="28.598208199999998"/>
    <s v="North Indian, Chinese"/>
    <s v="Indian Rupees(Rs.)"/>
    <x v="0"/>
    <x v="1"/>
    <s v="No"/>
    <s v="No"/>
    <n v="1"/>
    <n v="0"/>
    <n v="350"/>
    <n v="1"/>
    <n v="2017"/>
    <n v="9"/>
    <n v="8"/>
    <d v="2017-09-08T00:00:00"/>
    <n v="4.2"/>
    <x v="0"/>
  </r>
  <r>
    <n v="18277008"/>
    <s v="Delhi Foods"/>
    <n v="1"/>
    <s v="Noida"/>
    <s v="Sector 132"/>
    <n v="77.371516499999998"/>
    <n v="28.5164422"/>
    <s v="North Indian"/>
    <s v="Indian Rupees(Rs.)"/>
    <x v="0"/>
    <x v="0"/>
    <s v="No"/>
    <s v="No"/>
    <n v="1"/>
    <n v="0"/>
    <n v="200"/>
    <n v="1"/>
    <n v="2015"/>
    <n v="9"/>
    <n v="2"/>
    <d v="2015-09-02T00:00:00"/>
    <n v="2.4"/>
    <x v="0"/>
  </r>
  <r>
    <n v="18481296"/>
    <s v="Whatslife.in"/>
    <n v="1"/>
    <s v="Noida"/>
    <s v="Sector 60"/>
    <n v="77.371902700000007"/>
    <n v="28.605522499999999"/>
    <s v="North Indian, Chinese"/>
    <s v="Indian Rupees(Rs.)"/>
    <x v="0"/>
    <x v="1"/>
    <s v="No"/>
    <s v="No"/>
    <n v="2"/>
    <n v="0"/>
    <n v="500"/>
    <n v="1"/>
    <n v="2012"/>
    <n v="9"/>
    <n v="16"/>
    <d v="2012-09-16T00:00:00"/>
    <n v="6"/>
    <x v="0"/>
  </r>
  <r>
    <n v="18492086"/>
    <s v="Maa Durga Food Corner"/>
    <n v="1"/>
    <s v="Noida"/>
    <s v="Sector 63"/>
    <n v="77.376030600000007"/>
    <n v="28.629224600000001"/>
    <s v="North Indian"/>
    <s v="Indian Rupees(Rs.)"/>
    <x v="0"/>
    <x v="0"/>
    <s v="No"/>
    <s v="No"/>
    <n v="1"/>
    <n v="0"/>
    <n v="200"/>
    <n v="1"/>
    <n v="2017"/>
    <n v="9"/>
    <n v="10"/>
    <d v="2017-09-10T00:00:00"/>
    <n v="2.4"/>
    <x v="0"/>
  </r>
  <r>
    <n v="18349808"/>
    <s v="Midnight Foodies"/>
    <n v="1"/>
    <s v="Noida"/>
    <s v="Sector 93"/>
    <n v="0"/>
    <n v="0"/>
    <s v="Burger, Fast Food"/>
    <s v="Indian Rupees(Rs.)"/>
    <x v="0"/>
    <x v="0"/>
    <s v="No"/>
    <s v="No"/>
    <n v="1"/>
    <n v="0"/>
    <n v="250"/>
    <n v="1"/>
    <n v="2016"/>
    <n v="9"/>
    <n v="6"/>
    <d v="2016-09-06T00:00:00"/>
    <n v="3"/>
    <x v="0"/>
  </r>
  <r>
    <n v="18440416"/>
    <s v="Mx Corn"/>
    <n v="1"/>
    <s v="Noida"/>
    <s v="Logix City Centre, Sector 32, Noida"/>
    <n v="77.353753100000006"/>
    <n v="28.574406700000001"/>
    <s v="Fast Food"/>
    <s v="Indian Rupees(Rs.)"/>
    <x v="0"/>
    <x v="0"/>
    <s v="No"/>
    <s v="No"/>
    <n v="1"/>
    <n v="0"/>
    <n v="100"/>
    <n v="1"/>
    <n v="2010"/>
    <n v="8"/>
    <n v="18"/>
    <d v="2010-08-18T00:00:00"/>
    <n v="1.2"/>
    <x v="0"/>
  </r>
  <r>
    <n v="18383511"/>
    <s v="Foodicious"/>
    <n v="1"/>
    <s v="Noida"/>
    <s v="Sector 1"/>
    <n v="77.312950299999997"/>
    <n v="28.5872879"/>
    <s v="Fast Food, Street Food"/>
    <s v="Indian Rupees(Rs.)"/>
    <x v="0"/>
    <x v="0"/>
    <s v="No"/>
    <s v="No"/>
    <n v="1"/>
    <n v="0"/>
    <n v="300"/>
    <n v="1"/>
    <n v="2014"/>
    <n v="8"/>
    <n v="18"/>
    <d v="2014-08-18T00:00:00"/>
    <n v="3.6"/>
    <x v="0"/>
  </r>
  <r>
    <n v="18410832"/>
    <s v="Urban Express"/>
    <n v="1"/>
    <s v="Noida"/>
    <s v="Sector 110"/>
    <n v="77.387029949999999"/>
    <n v="28.533008479999999"/>
    <s v="North Indian"/>
    <s v="Indian Rupees(Rs.)"/>
    <x v="0"/>
    <x v="0"/>
    <s v="No"/>
    <s v="No"/>
    <n v="1"/>
    <n v="0"/>
    <n v="400"/>
    <n v="1"/>
    <n v="2016"/>
    <n v="8"/>
    <n v="3"/>
    <d v="2016-08-03T00:00:00"/>
    <n v="4.8"/>
    <x v="0"/>
  </r>
  <r>
    <n v="18427230"/>
    <s v="Modi's Baker's Zone"/>
    <n v="1"/>
    <s v="Noida"/>
    <s v="Sector 125"/>
    <n v="77.329703499999994"/>
    <n v="28.5472559"/>
    <s v="Bakery, Fast Food, Chinese"/>
    <s v="Indian Rupees(Rs.)"/>
    <x v="0"/>
    <x v="0"/>
    <s v="No"/>
    <s v="No"/>
    <n v="1"/>
    <n v="0"/>
    <n v="400"/>
    <n v="1"/>
    <n v="2012"/>
    <n v="8"/>
    <n v="7"/>
    <d v="2012-08-07T00:00:00"/>
    <n v="4.8"/>
    <x v="0"/>
  </r>
  <r>
    <n v="18489827"/>
    <s v="Cafe Treat"/>
    <n v="1"/>
    <s v="Noida"/>
    <s v="Sector 132"/>
    <n v="0"/>
    <n v="0"/>
    <s v="North Indian, Italian, Continental"/>
    <s v="Indian Rupees(Rs.)"/>
    <x v="0"/>
    <x v="0"/>
    <s v="No"/>
    <s v="No"/>
    <n v="1"/>
    <n v="0"/>
    <n v="450"/>
    <n v="1"/>
    <n v="2017"/>
    <n v="8"/>
    <n v="17"/>
    <d v="2017-08-17T00:00:00"/>
    <n v="5.4"/>
    <x v="0"/>
  </r>
  <r>
    <n v="18481281"/>
    <s v="Subway"/>
    <n v="1"/>
    <s v="Noida"/>
    <s v="Sector 132"/>
    <n v="0"/>
    <n v="0"/>
    <s v="American, Fast Food, Salad, Healthy Food"/>
    <s v="Indian Rupees(Rs.)"/>
    <x v="0"/>
    <x v="0"/>
    <s v="No"/>
    <s v="No"/>
    <n v="2"/>
    <n v="0"/>
    <n v="500"/>
    <n v="1"/>
    <n v="2015"/>
    <n v="8"/>
    <n v="27"/>
    <d v="2015-08-27T00:00:00"/>
    <n v="6"/>
    <x v="0"/>
  </r>
  <r>
    <n v="18407293"/>
    <s v="Cake N Gifts"/>
    <n v="1"/>
    <s v="Noida"/>
    <s v="Sector 15"/>
    <n v="0"/>
    <n v="0"/>
    <s v="Bakery"/>
    <s v="Indian Rupees(Rs.)"/>
    <x v="0"/>
    <x v="0"/>
    <s v="No"/>
    <s v="No"/>
    <n v="1"/>
    <n v="0"/>
    <n v="300"/>
    <n v="1"/>
    <n v="2010"/>
    <n v="8"/>
    <n v="18"/>
    <d v="2010-08-18T00:00:00"/>
    <n v="3.6"/>
    <x v="0"/>
  </r>
  <r>
    <n v="18409730"/>
    <s v="Night Munchies"/>
    <n v="1"/>
    <s v="Noida"/>
    <s v="Sector 19"/>
    <n v="77.3291124"/>
    <n v="28.580788600000002"/>
    <s v="North Indian, Chinese, South Indian"/>
    <s v="Indian Rupees(Rs.)"/>
    <x v="0"/>
    <x v="0"/>
    <s v="No"/>
    <s v="No"/>
    <n v="2"/>
    <n v="0"/>
    <n v="500"/>
    <n v="1"/>
    <n v="2010"/>
    <n v="8"/>
    <n v="2"/>
    <d v="2010-08-02T00:00:00"/>
    <n v="6"/>
    <x v="0"/>
  </r>
  <r>
    <n v="18457257"/>
    <s v="Dakshin Platter"/>
    <n v="1"/>
    <s v="Noida"/>
    <s v="Sector 2"/>
    <n v="77.315407690000001"/>
    <n v="28.58503529"/>
    <s v="South Indian"/>
    <s v="Indian Rupees(Rs.)"/>
    <x v="0"/>
    <x v="0"/>
    <s v="No"/>
    <s v="No"/>
    <n v="1"/>
    <n v="0"/>
    <n v="300"/>
    <n v="1"/>
    <n v="2010"/>
    <n v="8"/>
    <n v="2"/>
    <d v="2010-08-02T00:00:00"/>
    <n v="3.6"/>
    <x v="0"/>
  </r>
  <r>
    <n v="18381676"/>
    <s v="Prerna Family Restaurant"/>
    <n v="1"/>
    <s v="Noida"/>
    <s v="Sector 22"/>
    <n v="77.3449071"/>
    <n v="28.599086400000001"/>
    <s v="North Indian, Chinese"/>
    <s v="Indian Rupees(Rs.)"/>
    <x v="0"/>
    <x v="0"/>
    <s v="No"/>
    <s v="No"/>
    <n v="1"/>
    <n v="0"/>
    <n v="450"/>
    <n v="1"/>
    <n v="2015"/>
    <n v="8"/>
    <n v="13"/>
    <d v="2015-08-13T00:00:00"/>
    <n v="5.4"/>
    <x v="0"/>
  </r>
  <r>
    <n v="18421515"/>
    <s v="Maa Ka Khaana"/>
    <n v="1"/>
    <s v="Noida"/>
    <s v="Sector 34"/>
    <n v="77.361468900000006"/>
    <n v="28.582037499999998"/>
    <s v="North Indian"/>
    <s v="Indian Rupees(Rs.)"/>
    <x v="0"/>
    <x v="0"/>
    <s v="No"/>
    <s v="No"/>
    <n v="1"/>
    <n v="0"/>
    <n v="200"/>
    <n v="1"/>
    <n v="2015"/>
    <n v="8"/>
    <n v="17"/>
    <d v="2015-08-17T00:00:00"/>
    <n v="2.4"/>
    <x v="0"/>
  </r>
  <r>
    <n v="18478565"/>
    <s v="Green Restaurant"/>
    <n v="1"/>
    <s v="Noida"/>
    <s v="Sector 40"/>
    <n v="0"/>
    <n v="0"/>
    <s v="Chinese, North Indian"/>
    <s v="Indian Rupees(Rs.)"/>
    <x v="0"/>
    <x v="0"/>
    <s v="No"/>
    <s v="No"/>
    <n v="1"/>
    <n v="0"/>
    <n v="250"/>
    <n v="1"/>
    <n v="2013"/>
    <n v="8"/>
    <n v="25"/>
    <d v="2013-08-25T00:00:00"/>
    <n v="3"/>
    <x v="0"/>
  </r>
  <r>
    <n v="18448608"/>
    <s v="The Saffron Plant Restaurant"/>
    <n v="1"/>
    <s v="Noida"/>
    <s v="Sector 44"/>
    <n v="0"/>
    <n v="0"/>
    <s v="Chinese, North Indian, Mughlai"/>
    <s v="Indian Rupees(Rs.)"/>
    <x v="1"/>
    <x v="0"/>
    <s v="No"/>
    <s v="No"/>
    <n v="2"/>
    <n v="0"/>
    <n v="700"/>
    <n v="1"/>
    <n v="2017"/>
    <n v="8"/>
    <n v="9"/>
    <d v="2017-08-09T00:00:00"/>
    <n v="8.4"/>
    <x v="0"/>
  </r>
  <r>
    <n v="18376068"/>
    <s v="Somethings Sweet"/>
    <n v="1"/>
    <s v="Noida"/>
    <s v="Sector 50"/>
    <n v="77.37"/>
    <n v="28.57"/>
    <s v="Bakery"/>
    <s v="Indian Rupees(Rs.)"/>
    <x v="0"/>
    <x v="0"/>
    <s v="No"/>
    <s v="No"/>
    <n v="1"/>
    <n v="0"/>
    <n v="300"/>
    <n v="1"/>
    <n v="2014"/>
    <n v="8"/>
    <n v="11"/>
    <d v="2014-08-11T00:00:00"/>
    <n v="3.6"/>
    <x v="0"/>
  </r>
  <r>
    <n v="18415381"/>
    <s v="Hungry Buddies"/>
    <n v="1"/>
    <s v="Noida"/>
    <s v="Sector 63"/>
    <n v="77.384678500000007"/>
    <n v="28.6125969"/>
    <s v="North Indian"/>
    <s v="Indian Rupees(Rs.)"/>
    <x v="0"/>
    <x v="0"/>
    <s v="No"/>
    <s v="No"/>
    <n v="1"/>
    <n v="0"/>
    <n v="300"/>
    <n v="1"/>
    <n v="2014"/>
    <n v="8"/>
    <n v="26"/>
    <d v="2014-08-26T00:00:00"/>
    <n v="3.6"/>
    <x v="0"/>
  </r>
  <r>
    <n v="18478533"/>
    <s v="Sweetcake.in"/>
    <n v="1"/>
    <s v="Noida"/>
    <s v="Sector 7"/>
    <n v="0"/>
    <n v="0"/>
    <s v="Bakery"/>
    <s v="Indian Rupees(Rs.)"/>
    <x v="0"/>
    <x v="0"/>
    <s v="No"/>
    <s v="No"/>
    <n v="1"/>
    <n v="0"/>
    <n v="300"/>
    <n v="1"/>
    <n v="2016"/>
    <n v="8"/>
    <n v="21"/>
    <d v="2016-08-21T00:00:00"/>
    <n v="3.6"/>
    <x v="0"/>
  </r>
  <r>
    <n v="18491387"/>
    <s v="Annapurna Caterings"/>
    <n v="1"/>
    <s v="Noida"/>
    <s v="Sector 71"/>
    <n v="0"/>
    <n v="0"/>
    <s v="North Indian"/>
    <s v="Indian Rupees(Rs.)"/>
    <x v="0"/>
    <x v="0"/>
    <s v="No"/>
    <s v="No"/>
    <n v="1"/>
    <n v="0"/>
    <n v="200"/>
    <n v="1"/>
    <n v="2015"/>
    <n v="8"/>
    <n v="7"/>
    <d v="2015-08-07T00:00:00"/>
    <n v="2.4"/>
    <x v="0"/>
  </r>
  <r>
    <n v="18439532"/>
    <s v="Ganesh Chinese Food Corner"/>
    <n v="1"/>
    <s v="Noida"/>
    <s v="Sector 72"/>
    <n v="77.381950799999998"/>
    <n v="28.566646299999999"/>
    <s v="Chinese"/>
    <s v="Indian Rupees(Rs.)"/>
    <x v="0"/>
    <x v="0"/>
    <s v="No"/>
    <s v="No"/>
    <n v="1"/>
    <n v="0"/>
    <n v="300"/>
    <n v="1"/>
    <n v="2018"/>
    <n v="8"/>
    <n v="15"/>
    <d v="2018-08-15T00:00:00"/>
    <n v="3.6"/>
    <x v="0"/>
  </r>
  <r>
    <n v="18435824"/>
    <s v="Hydrabad Biryani Express"/>
    <n v="1"/>
    <s v="Noida"/>
    <s v="Sector 72"/>
    <n v="77.382715599999997"/>
    <n v="28.564350300000001"/>
    <s v="North Indian"/>
    <s v="Indian Rupees(Rs.)"/>
    <x v="0"/>
    <x v="0"/>
    <s v="No"/>
    <s v="No"/>
    <n v="1"/>
    <n v="0"/>
    <n v="350"/>
    <n v="1"/>
    <n v="2016"/>
    <n v="8"/>
    <n v="5"/>
    <d v="2016-08-05T00:00:00"/>
    <n v="4.2"/>
    <x v="0"/>
  </r>
  <r>
    <n v="18383458"/>
    <s v="N E Great Foods"/>
    <n v="1"/>
    <s v="Noida"/>
    <s v="Sector 72"/>
    <n v="77.384613099999996"/>
    <n v="28.571124399999999"/>
    <s v="Street Food"/>
    <s v="Indian Rupees(Rs.)"/>
    <x v="0"/>
    <x v="0"/>
    <s v="No"/>
    <s v="No"/>
    <n v="1"/>
    <n v="0"/>
    <n v="100"/>
    <n v="1"/>
    <n v="2018"/>
    <n v="8"/>
    <n v="2"/>
    <d v="2018-08-02T00:00:00"/>
    <n v="1.2"/>
    <x v="0"/>
  </r>
  <r>
    <n v="18441569"/>
    <s v="Moju Juice Bar"/>
    <n v="1"/>
    <s v="Noida"/>
    <s v="Sector 132"/>
    <n v="77.402673899999996"/>
    <n v="28.500281999999999"/>
    <s v="Beverages"/>
    <s v="Indian Rupees(Rs.)"/>
    <x v="0"/>
    <x v="0"/>
    <s v="No"/>
    <s v="No"/>
    <n v="1"/>
    <n v="0"/>
    <n v="200"/>
    <n v="1"/>
    <n v="2011"/>
    <n v="7"/>
    <n v="19"/>
    <d v="2011-07-19T00:00:00"/>
    <n v="2.4"/>
    <x v="0"/>
  </r>
  <r>
    <n v="18466397"/>
    <s v="The Corporate Kitchen"/>
    <n v="1"/>
    <s v="Noida"/>
    <s v="Sector 132"/>
    <n v="0"/>
    <n v="0"/>
    <s v="North Indian, Chinese"/>
    <s v="Indian Rupees(Rs.)"/>
    <x v="0"/>
    <x v="0"/>
    <s v="No"/>
    <s v="No"/>
    <n v="1"/>
    <n v="0"/>
    <n v="300"/>
    <n v="1"/>
    <n v="2012"/>
    <n v="7"/>
    <n v="14"/>
    <d v="2012-07-14T00:00:00"/>
    <n v="3.6"/>
    <x v="0"/>
  </r>
  <r>
    <n v="18383442"/>
    <s v="Ahaar Udyan"/>
    <n v="1"/>
    <s v="Noida"/>
    <s v="Sector 2"/>
    <n v="77.313461500000003"/>
    <n v="28.5833336"/>
    <s v="North Indian, Chinese"/>
    <s v="Indian Rupees(Rs.)"/>
    <x v="0"/>
    <x v="0"/>
    <s v="No"/>
    <s v="No"/>
    <n v="1"/>
    <n v="0"/>
    <n v="400"/>
    <n v="1"/>
    <n v="2018"/>
    <n v="7"/>
    <n v="11"/>
    <d v="2018-07-11T00:00:00"/>
    <n v="4.8"/>
    <x v="0"/>
  </r>
  <r>
    <n v="18420881"/>
    <s v="Kanak Kitchen"/>
    <n v="1"/>
    <s v="Noida"/>
    <s v="Sector 44"/>
    <n v="77.339501970000001"/>
    <n v="28.556824800000001"/>
    <s v="North Indian"/>
    <s v="Indian Rupees(Rs.)"/>
    <x v="0"/>
    <x v="0"/>
    <s v="No"/>
    <s v="No"/>
    <n v="1"/>
    <n v="0"/>
    <n v="400"/>
    <n v="1"/>
    <n v="2012"/>
    <n v="7"/>
    <n v="10"/>
    <d v="2012-07-10T00:00:00"/>
    <n v="4.8"/>
    <x v="0"/>
  </r>
  <r>
    <n v="18499456"/>
    <s v="Speziato Foods"/>
    <n v="1"/>
    <s v="Noida"/>
    <s v="Sector 44"/>
    <n v="0"/>
    <n v="0"/>
    <s v="North Indian, Mughlai"/>
    <s v="Indian Rupees(Rs.)"/>
    <x v="0"/>
    <x v="0"/>
    <s v="No"/>
    <s v="No"/>
    <n v="1"/>
    <n v="0"/>
    <n v="400"/>
    <n v="1"/>
    <n v="2011"/>
    <n v="7"/>
    <n v="23"/>
    <d v="2011-07-23T00:00:00"/>
    <n v="4.8"/>
    <x v="0"/>
  </r>
  <r>
    <n v="18281160"/>
    <s v="Kitchen Express"/>
    <n v="1"/>
    <s v="Noida"/>
    <s v="Sector 48"/>
    <n v="77.369715360000001"/>
    <n v="28.560720759999999"/>
    <s v="North Indian"/>
    <s v="Indian Rupees(Rs.)"/>
    <x v="0"/>
    <x v="0"/>
    <s v="No"/>
    <s v="No"/>
    <n v="1"/>
    <n v="0"/>
    <n v="200"/>
    <n v="1"/>
    <n v="2011"/>
    <n v="7"/>
    <n v="25"/>
    <d v="2011-07-25T00:00:00"/>
    <n v="2.4"/>
    <x v="0"/>
  </r>
  <r>
    <n v="18480216"/>
    <s v="Better Butter Chicken"/>
    <n v="1"/>
    <s v="Noida"/>
    <s v="Sector 51"/>
    <n v="0"/>
    <n v="0"/>
    <s v="North Indian"/>
    <s v="Indian Rupees(Rs.)"/>
    <x v="0"/>
    <x v="0"/>
    <s v="No"/>
    <s v="No"/>
    <n v="2"/>
    <n v="0"/>
    <n v="500"/>
    <n v="1"/>
    <n v="2010"/>
    <n v="7"/>
    <n v="5"/>
    <d v="2010-07-05T00:00:00"/>
    <n v="6"/>
    <x v="0"/>
  </r>
  <r>
    <n v="18424577"/>
    <s v="Chinese Fast Food Corner"/>
    <n v="1"/>
    <s v="Noida"/>
    <s v="Sector 62"/>
    <n v="77.368348999999995"/>
    <n v="28.623852500000002"/>
    <s v="Chinese"/>
    <s v="Indian Rupees(Rs.)"/>
    <x v="0"/>
    <x v="0"/>
    <s v="No"/>
    <s v="No"/>
    <n v="1"/>
    <n v="0"/>
    <n v="250"/>
    <n v="1"/>
    <n v="2010"/>
    <n v="7"/>
    <n v="28"/>
    <d v="2010-07-28T00:00:00"/>
    <n v="3"/>
    <x v="0"/>
  </r>
  <r>
    <n v="18424631"/>
    <s v="Chinese Hot"/>
    <n v="1"/>
    <s v="Noida"/>
    <s v="Sector 62"/>
    <n v="77.367210499999999"/>
    <n v="28.613956300000002"/>
    <s v="Chinese"/>
    <s v="Indian Rupees(Rs.)"/>
    <x v="0"/>
    <x v="0"/>
    <s v="No"/>
    <s v="No"/>
    <n v="1"/>
    <n v="0"/>
    <n v="200"/>
    <n v="1"/>
    <n v="2017"/>
    <n v="7"/>
    <n v="10"/>
    <d v="2017-07-10T00:00:00"/>
    <n v="2.4"/>
    <x v="0"/>
  </r>
  <r>
    <n v="18448390"/>
    <s v="Chaiwaalas"/>
    <n v="1"/>
    <s v="Noida"/>
    <s v="Sector 63"/>
    <n v="0"/>
    <n v="0"/>
    <s v="Fast Food, Beverages"/>
    <s v="Indian Rupees(Rs.)"/>
    <x v="0"/>
    <x v="0"/>
    <s v="No"/>
    <s v="No"/>
    <n v="1"/>
    <n v="0"/>
    <n v="100"/>
    <n v="1"/>
    <n v="2014"/>
    <n v="7"/>
    <n v="7"/>
    <d v="2014-07-07T00:00:00"/>
    <n v="1.2"/>
    <x v="0"/>
  </r>
  <r>
    <n v="18460908"/>
    <s v="The Square Meal"/>
    <n v="1"/>
    <s v="Noida"/>
    <s v="Sector 63"/>
    <n v="0"/>
    <n v="0"/>
    <s v="North Indian, South Indian, Chinese"/>
    <s v="Indian Rupees(Rs.)"/>
    <x v="1"/>
    <x v="0"/>
    <s v="No"/>
    <s v="No"/>
    <n v="2"/>
    <n v="0"/>
    <n v="800"/>
    <n v="1"/>
    <n v="2010"/>
    <n v="7"/>
    <n v="22"/>
    <d v="2010-07-22T00:00:00"/>
    <n v="9.6"/>
    <x v="0"/>
  </r>
  <r>
    <n v="18216323"/>
    <s v="SPL Foods Plaza"/>
    <n v="1"/>
    <s v="Noida"/>
    <s v="Sector 65"/>
    <n v="77.379918700000005"/>
    <n v="28.6072612"/>
    <s v="North Indian, Chinese"/>
    <s v="Indian Rupees(Rs.)"/>
    <x v="0"/>
    <x v="0"/>
    <s v="No"/>
    <s v="No"/>
    <n v="2"/>
    <n v="0"/>
    <n v="600"/>
    <n v="1"/>
    <n v="2014"/>
    <n v="7"/>
    <n v="2"/>
    <d v="2014-07-02T00:00:00"/>
    <n v="7.2"/>
    <x v="0"/>
  </r>
  <r>
    <n v="18440423"/>
    <s v="Baskin Robbins"/>
    <n v="1"/>
    <s v="Noida"/>
    <s v="Sector 93"/>
    <n v="77.385450899999995"/>
    <n v="28.514392699999998"/>
    <s v="Ice Cream"/>
    <s v="Indian Rupees(Rs.)"/>
    <x v="0"/>
    <x v="0"/>
    <s v="No"/>
    <s v="No"/>
    <n v="1"/>
    <n v="0"/>
    <n v="300"/>
    <n v="1"/>
    <n v="2013"/>
    <n v="7"/>
    <n v="10"/>
    <d v="2013-07-10T00:00:00"/>
    <n v="3.6"/>
    <x v="0"/>
  </r>
  <r>
    <n v="18440409"/>
    <s v="Om Sweets Caterers &amp; Bakery"/>
    <n v="1"/>
    <s v="Noida"/>
    <s v="Sector 93"/>
    <n v="77.3881327"/>
    <n v="28.5249223"/>
    <s v="Mithai, Bakery"/>
    <s v="Indian Rupees(Rs.)"/>
    <x v="0"/>
    <x v="0"/>
    <s v="No"/>
    <s v="No"/>
    <n v="1"/>
    <n v="0"/>
    <n v="150"/>
    <n v="1"/>
    <n v="2011"/>
    <n v="7"/>
    <n v="16"/>
    <d v="2011-07-16T00:00:00"/>
    <n v="1.8"/>
    <x v="0"/>
  </r>
  <r>
    <n v="18431152"/>
    <s v="Cafe' Wow"/>
    <n v="1"/>
    <s v="Noida"/>
    <s v="The Great India Place, Sector 38"/>
    <n v="77.325599800000006"/>
    <n v="28.5675141"/>
    <s v="Fast Food"/>
    <s v="Indian Rupees(Rs.)"/>
    <x v="0"/>
    <x v="0"/>
    <s v="No"/>
    <s v="No"/>
    <n v="1"/>
    <n v="0"/>
    <n v="200"/>
    <n v="1"/>
    <n v="2016"/>
    <n v="7"/>
    <n v="28"/>
    <d v="2016-07-28T00:00:00"/>
    <n v="2.4"/>
    <x v="0"/>
  </r>
  <r>
    <n v="301468"/>
    <s v="Vivino - Hotel Golf View"/>
    <n v="1"/>
    <s v="Noida"/>
    <s v="Hotel Golf View, Sector 37, Noida"/>
    <n v="77.338689299999999"/>
    <n v="28.5638179"/>
    <s v="Continental"/>
    <s v="Indian Rupees(Rs.)"/>
    <x v="1"/>
    <x v="0"/>
    <s v="No"/>
    <s v="No"/>
    <n v="3"/>
    <n v="0"/>
    <n v="1200"/>
    <n v="1"/>
    <n v="2012"/>
    <n v="6"/>
    <n v="2"/>
    <d v="2012-06-02T00:00:00"/>
    <n v="14.4"/>
    <x v="1"/>
  </r>
  <r>
    <n v="18489806"/>
    <s v="The Tasty Corner"/>
    <n v="1"/>
    <s v="Noida"/>
    <s v="Sector 12"/>
    <n v="77.335532099999995"/>
    <n v="28.591934200000001"/>
    <s v="North Indian, Chinese"/>
    <s v="Indian Rupees(Rs.)"/>
    <x v="0"/>
    <x v="0"/>
    <s v="No"/>
    <s v="No"/>
    <n v="1"/>
    <n v="0"/>
    <n v="300"/>
    <n v="1"/>
    <n v="2018"/>
    <n v="6"/>
    <n v="2"/>
    <d v="2018-06-02T00:00:00"/>
    <n v="3.6"/>
    <x v="0"/>
  </r>
  <r>
    <n v="18457856"/>
    <s v="Food Town"/>
    <n v="1"/>
    <s v="Noida"/>
    <s v="Sector 31"/>
    <n v="0"/>
    <n v="0"/>
    <s v="Chinese, North Indian, South Indian"/>
    <s v="Indian Rupees(Rs.)"/>
    <x v="0"/>
    <x v="0"/>
    <s v="No"/>
    <s v="No"/>
    <n v="1"/>
    <n v="0"/>
    <n v="250"/>
    <n v="1"/>
    <n v="2016"/>
    <n v="6"/>
    <n v="17"/>
    <d v="2016-06-17T00:00:00"/>
    <n v="3"/>
    <x v="0"/>
  </r>
  <r>
    <n v="18432194"/>
    <s v="Shakti Food &amp; Restaurant"/>
    <n v="1"/>
    <s v="Noida"/>
    <s v="Sector 38"/>
    <n v="77.328198900000004"/>
    <n v="28.5693451"/>
    <s v="North Indian"/>
    <s v="Indian Rupees(Rs.)"/>
    <x v="0"/>
    <x v="0"/>
    <s v="No"/>
    <s v="No"/>
    <n v="1"/>
    <n v="0"/>
    <n v="300"/>
    <n v="1"/>
    <n v="2013"/>
    <n v="6"/>
    <n v="3"/>
    <d v="2013-06-03T00:00:00"/>
    <n v="3.6"/>
    <x v="0"/>
  </r>
  <r>
    <n v="18460087"/>
    <s v="Snacks Parties"/>
    <n v="1"/>
    <s v="Noida"/>
    <s v="Sector 41"/>
    <n v="0"/>
    <n v="0"/>
    <s v="Fast Food, Street Food"/>
    <s v="Indian Rupees(Rs.)"/>
    <x v="0"/>
    <x v="0"/>
    <s v="No"/>
    <s v="No"/>
    <n v="1"/>
    <n v="0"/>
    <n v="200"/>
    <n v="1"/>
    <n v="2015"/>
    <n v="6"/>
    <n v="13"/>
    <d v="2015-06-13T00:00:00"/>
    <n v="2.4"/>
    <x v="0"/>
  </r>
  <r>
    <n v="18433905"/>
    <s v="The Golden Spoon"/>
    <n v="1"/>
    <s v="Noida"/>
    <s v="Sector 44"/>
    <n v="77.336717199999995"/>
    <n v="28.553869800000001"/>
    <s v="Chinese"/>
    <s v="Indian Rupees(Rs.)"/>
    <x v="0"/>
    <x v="0"/>
    <s v="No"/>
    <s v="No"/>
    <n v="1"/>
    <n v="0"/>
    <n v="250"/>
    <n v="1"/>
    <n v="2018"/>
    <n v="6"/>
    <n v="8"/>
    <d v="2018-06-08T00:00:00"/>
    <n v="3"/>
    <x v="0"/>
  </r>
  <r>
    <n v="18418205"/>
    <s v="Chocadoodledoo"/>
    <n v="1"/>
    <s v="Noida"/>
    <s v="Sector 47"/>
    <n v="0"/>
    <n v="0"/>
    <s v="Bakery"/>
    <s v="Indian Rupees(Rs.)"/>
    <x v="0"/>
    <x v="0"/>
    <s v="No"/>
    <s v="No"/>
    <n v="2"/>
    <n v="0"/>
    <n v="500"/>
    <n v="1"/>
    <n v="2017"/>
    <n v="6"/>
    <n v="6"/>
    <d v="2017-06-06T00:00:00"/>
    <n v="6"/>
    <x v="0"/>
  </r>
  <r>
    <n v="18353796"/>
    <s v="Lucknow Heritage"/>
    <n v="1"/>
    <s v="Noida"/>
    <s v="Sector 51"/>
    <n v="77.37"/>
    <n v="28.58"/>
    <s v="Lucknowi"/>
    <s v="Indian Rupees(Rs.)"/>
    <x v="0"/>
    <x v="0"/>
    <s v="No"/>
    <s v="No"/>
    <n v="1"/>
    <n v="0"/>
    <n v="400"/>
    <n v="1"/>
    <n v="2018"/>
    <n v="6"/>
    <n v="1"/>
    <d v="2018-06-01T00:00:00"/>
    <n v="4.8"/>
    <x v="0"/>
  </r>
  <r>
    <n v="18382356"/>
    <s v="VP ki Kitchen"/>
    <n v="1"/>
    <s v="Noida"/>
    <s v="Sector 53"/>
    <n v="77.362411499999993"/>
    <n v="28.586998699999999"/>
    <s v="North Indian, Mughlai, Chinese"/>
    <s v="Indian Rupees(Rs.)"/>
    <x v="0"/>
    <x v="0"/>
    <s v="No"/>
    <s v="No"/>
    <n v="1"/>
    <n v="0"/>
    <n v="400"/>
    <n v="1"/>
    <n v="2011"/>
    <n v="6"/>
    <n v="16"/>
    <d v="2011-06-16T00:00:00"/>
    <n v="4.8"/>
    <x v="0"/>
  </r>
  <r>
    <n v="18432196"/>
    <s v="Shri G"/>
    <n v="1"/>
    <s v="Noida"/>
    <s v="Sector 58"/>
    <n v="77.353321300000005"/>
    <n v="28.610095099999999"/>
    <s v="North Indian"/>
    <s v="Indian Rupees(Rs.)"/>
    <x v="0"/>
    <x v="0"/>
    <s v="No"/>
    <s v="No"/>
    <n v="1"/>
    <n v="0"/>
    <n v="100"/>
    <n v="1"/>
    <n v="2018"/>
    <n v="6"/>
    <n v="14"/>
    <d v="2018-06-14T00:00:00"/>
    <n v="1.2"/>
    <x v="0"/>
  </r>
  <r>
    <n v="18382348"/>
    <s v="Spicy Punjabi Tadka"/>
    <n v="1"/>
    <s v="Noida"/>
    <s v="Sector 65"/>
    <n v="77.3757327"/>
    <n v="28.609559600000001"/>
    <s v="North Indian"/>
    <s v="Indian Rupees(Rs.)"/>
    <x v="0"/>
    <x v="0"/>
    <s v="No"/>
    <s v="No"/>
    <n v="2"/>
    <n v="0"/>
    <n v="550"/>
    <n v="1"/>
    <n v="2015"/>
    <n v="6"/>
    <n v="12"/>
    <d v="2015-06-12T00:00:00"/>
    <n v="6.6000000000000005"/>
    <x v="0"/>
  </r>
  <r>
    <n v="18430582"/>
    <s v="Bake Walkers"/>
    <n v="1"/>
    <s v="Noida"/>
    <s v="Sector 72"/>
    <n v="77.380576599999998"/>
    <n v="28.591457299999998"/>
    <s v="Bakery, Desserts"/>
    <s v="Indian Rupees(Rs.)"/>
    <x v="0"/>
    <x v="0"/>
    <s v="No"/>
    <s v="No"/>
    <n v="1"/>
    <n v="0"/>
    <n v="300"/>
    <n v="1"/>
    <n v="2017"/>
    <n v="6"/>
    <n v="22"/>
    <d v="2017-06-22T00:00:00"/>
    <n v="3.6"/>
    <x v="0"/>
  </r>
  <r>
    <n v="18499472"/>
    <s v="The Dhaba"/>
    <n v="1"/>
    <s v="Noida"/>
    <s v="Sector 72"/>
    <n v="77.381287499999999"/>
    <n v="28.566503900000001"/>
    <s v="North Indian"/>
    <s v="Indian Rupees(Rs.)"/>
    <x v="0"/>
    <x v="0"/>
    <s v="No"/>
    <s v="No"/>
    <n v="2"/>
    <n v="0"/>
    <n v="500"/>
    <n v="1"/>
    <n v="2016"/>
    <n v="6"/>
    <n v="7"/>
    <d v="2016-06-07T00:00:00"/>
    <n v="6"/>
    <x v="0"/>
  </r>
  <r>
    <n v="18486858"/>
    <s v="6 Packs Momos"/>
    <n v="1"/>
    <s v="Noida"/>
    <s v="Spice World Mall, Sector 25"/>
    <n v="77.340602200000006"/>
    <n v="28.585999999999999"/>
    <s v="Chinese"/>
    <s v="Indian Rupees(Rs.)"/>
    <x v="0"/>
    <x v="0"/>
    <s v="No"/>
    <s v="No"/>
    <n v="1"/>
    <n v="0"/>
    <n v="300"/>
    <n v="1"/>
    <n v="2011"/>
    <n v="6"/>
    <n v="4"/>
    <d v="2011-06-04T00:00:00"/>
    <n v="3.6"/>
    <x v="0"/>
  </r>
  <r>
    <n v="18291236"/>
    <s v="Rocket Food"/>
    <n v="1"/>
    <s v="Noida"/>
    <s v="Golf Course"/>
    <n v="77.345160500000006"/>
    <n v="28.5663497"/>
    <s v="North Indian"/>
    <s v="Indian Rupees(Rs.)"/>
    <x v="0"/>
    <x v="0"/>
    <s v="No"/>
    <s v="No"/>
    <n v="2"/>
    <n v="0"/>
    <n v="500"/>
    <n v="1"/>
    <n v="2010"/>
    <n v="5"/>
    <n v="9"/>
    <d v="2010-05-09T00:00:00"/>
    <n v="6"/>
    <x v="0"/>
  </r>
  <r>
    <n v="18383456"/>
    <s v="Giani"/>
    <n v="1"/>
    <s v="Noida"/>
    <s v="Greater Noida"/>
    <n v="77.514152499999994"/>
    <n v="28.4725185"/>
    <s v="Ice Cream, Desserts"/>
    <s v="Indian Rupees(Rs.)"/>
    <x v="0"/>
    <x v="1"/>
    <s v="No"/>
    <s v="No"/>
    <n v="1"/>
    <n v="0"/>
    <n v="400"/>
    <n v="1"/>
    <n v="2013"/>
    <n v="5"/>
    <n v="11"/>
    <d v="2013-05-11T00:00:00"/>
    <n v="4.8"/>
    <x v="0"/>
  </r>
  <r>
    <n v="18356045"/>
    <s v="Punjabi Zaika"/>
    <n v="1"/>
    <s v="Noida"/>
    <s v="Sector 10"/>
    <n v="77.330333600000003"/>
    <n v="28.587886600000001"/>
    <s v="North Indian"/>
    <s v="Indian Rupees(Rs.)"/>
    <x v="0"/>
    <x v="0"/>
    <s v="No"/>
    <s v="No"/>
    <n v="1"/>
    <n v="0"/>
    <n v="200"/>
    <n v="1"/>
    <n v="2013"/>
    <n v="5"/>
    <n v="9"/>
    <d v="2013-05-09T00:00:00"/>
    <n v="2.4"/>
    <x v="0"/>
  </r>
  <r>
    <n v="18485826"/>
    <s v="Sushma Homemade Tiffin"/>
    <n v="1"/>
    <s v="Noida"/>
    <s v="Sector 12"/>
    <n v="0"/>
    <n v="0"/>
    <s v="North Indian, South Indian"/>
    <s v="Indian Rupees(Rs.)"/>
    <x v="0"/>
    <x v="0"/>
    <s v="No"/>
    <s v="No"/>
    <n v="1"/>
    <n v="0"/>
    <n v="200"/>
    <n v="1"/>
    <n v="2017"/>
    <n v="5"/>
    <n v="10"/>
    <d v="2017-05-10T00:00:00"/>
    <n v="2.4"/>
    <x v="0"/>
  </r>
  <r>
    <n v="18489823"/>
    <s v="Cafe Lounge"/>
    <n v="1"/>
    <s v="Noida"/>
    <s v="Sector 132"/>
    <n v="0"/>
    <n v="0"/>
    <s v="Cafe, Bakery, Fast Food"/>
    <s v="Indian Rupees(Rs.)"/>
    <x v="0"/>
    <x v="0"/>
    <s v="No"/>
    <s v="No"/>
    <n v="1"/>
    <n v="0"/>
    <n v="350"/>
    <n v="1"/>
    <n v="2017"/>
    <n v="5"/>
    <n v="17"/>
    <d v="2017-05-17T00:00:00"/>
    <n v="4.2"/>
    <x v="0"/>
  </r>
  <r>
    <n v="18358662"/>
    <s v="Costa Coffee"/>
    <n v="1"/>
    <s v="Noida"/>
    <s v="Sector 132"/>
    <n v="77.3681524"/>
    <n v="28.525588500000001"/>
    <s v="Cafe"/>
    <s v="Indian Rupees(Rs.)"/>
    <x v="0"/>
    <x v="0"/>
    <s v="No"/>
    <s v="No"/>
    <n v="2"/>
    <n v="0"/>
    <n v="600"/>
    <n v="1"/>
    <n v="2014"/>
    <n v="5"/>
    <n v="23"/>
    <d v="2014-05-23T00:00:00"/>
    <n v="7.2"/>
    <x v="0"/>
  </r>
  <r>
    <n v="18432201"/>
    <s v="Cheese Pizza"/>
    <n v="1"/>
    <s v="Noida"/>
    <s v="Sector 15"/>
    <n v="77.310140599999997"/>
    <n v="28.582212599999998"/>
    <s v="Pizza"/>
    <s v="Indian Rupees(Rs.)"/>
    <x v="0"/>
    <x v="0"/>
    <s v="No"/>
    <s v="No"/>
    <n v="1"/>
    <n v="0"/>
    <n v="250"/>
    <n v="1"/>
    <n v="2011"/>
    <n v="5"/>
    <n v="21"/>
    <d v="2011-05-21T00:00:00"/>
    <n v="3"/>
    <x v="0"/>
  </r>
  <r>
    <n v="18441760"/>
    <s v="Alam Muradabadi &amp; Hyderabadi Biryani"/>
    <n v="1"/>
    <s v="Noida"/>
    <s v="Sector 22"/>
    <n v="77.343134899999995"/>
    <n v="28.595428900000002"/>
    <s v="Mughlai, Biryani"/>
    <s v="Indian Rupees(Rs.)"/>
    <x v="0"/>
    <x v="0"/>
    <s v="No"/>
    <s v="No"/>
    <n v="2"/>
    <n v="0"/>
    <n v="500"/>
    <n v="1"/>
    <n v="2018"/>
    <n v="5"/>
    <n v="25"/>
    <d v="2018-05-25T00:00:00"/>
    <n v="6"/>
    <x v="0"/>
  </r>
  <r>
    <n v="18430884"/>
    <s v="Sethi's"/>
    <n v="1"/>
    <s v="Noida"/>
    <s v="Sector 41"/>
    <n v="0"/>
    <n v="0"/>
    <s v="North Indian"/>
    <s v="Indian Rupees(Rs.)"/>
    <x v="0"/>
    <x v="0"/>
    <s v="No"/>
    <s v="No"/>
    <n v="2"/>
    <n v="0"/>
    <n v="800"/>
    <n v="1"/>
    <n v="2016"/>
    <n v="5"/>
    <n v="18"/>
    <d v="2016-05-18T00:00:00"/>
    <n v="9.6"/>
    <x v="0"/>
  </r>
  <r>
    <n v="18432236"/>
    <s v="Foodies Park"/>
    <n v="1"/>
    <s v="Noida"/>
    <s v="Sector 45"/>
    <n v="77.342504599999998"/>
    <n v="28.5509007"/>
    <s v="Chinese, North Indian"/>
    <s v="Indian Rupees(Rs.)"/>
    <x v="0"/>
    <x v="0"/>
    <s v="No"/>
    <s v="No"/>
    <n v="1"/>
    <n v="0"/>
    <n v="450"/>
    <n v="1"/>
    <n v="2015"/>
    <n v="5"/>
    <n v="11"/>
    <d v="2015-05-11T00:00:00"/>
    <n v="5.4"/>
    <x v="0"/>
  </r>
  <r>
    <n v="18273432"/>
    <s v="Cupcakes &amp; More"/>
    <n v="1"/>
    <s v="Noida"/>
    <s v="Sector 50"/>
    <n v="77.376305139999999"/>
    <n v="28.57683772"/>
    <s v="Bakery, Desserts"/>
    <s v="Indian Rupees(Rs.)"/>
    <x v="0"/>
    <x v="0"/>
    <s v="No"/>
    <s v="No"/>
    <n v="1"/>
    <n v="0"/>
    <n v="300"/>
    <n v="1"/>
    <n v="2010"/>
    <n v="5"/>
    <n v="20"/>
    <d v="2010-05-20T00:00:00"/>
    <n v="3.6"/>
    <x v="0"/>
  </r>
  <r>
    <n v="18435795"/>
    <s v="Indian Special Hot Momos"/>
    <n v="1"/>
    <s v="Noida"/>
    <s v="Sector 53"/>
    <n v="77.362724900000003"/>
    <n v="28.586638700000002"/>
    <s v="Chinese"/>
    <s v="Indian Rupees(Rs.)"/>
    <x v="0"/>
    <x v="0"/>
    <s v="No"/>
    <s v="No"/>
    <n v="1"/>
    <n v="0"/>
    <n v="50"/>
    <n v="1"/>
    <n v="2015"/>
    <n v="5"/>
    <n v="2"/>
    <d v="2015-05-02T00:00:00"/>
    <n v="0.6"/>
    <x v="0"/>
  </r>
  <r>
    <n v="18347548"/>
    <s v="Hotel Green View Palace"/>
    <n v="1"/>
    <s v="Noida"/>
    <s v="Sector 62"/>
    <n v="77.354750749999994"/>
    <n v="28.617503719999998"/>
    <s v="North Indian, Chinese, South Indian"/>
    <s v="Indian Rupees(Rs.)"/>
    <x v="0"/>
    <x v="0"/>
    <s v="No"/>
    <s v="No"/>
    <n v="2"/>
    <n v="0"/>
    <n v="700"/>
    <n v="1"/>
    <n v="2018"/>
    <n v="5"/>
    <n v="24"/>
    <d v="2018-05-24T00:00:00"/>
    <n v="8.4"/>
    <x v="0"/>
  </r>
  <r>
    <n v="310775"/>
    <s v="New Shahi Chinese Fast Food"/>
    <n v="1"/>
    <s v="Noida"/>
    <s v="Sector 62"/>
    <n v="77.3633138"/>
    <n v="28.613228899999999"/>
    <s v="Chinese"/>
    <s v="Indian Rupees(Rs.)"/>
    <x v="0"/>
    <x v="0"/>
    <s v="No"/>
    <s v="No"/>
    <n v="1"/>
    <n v="0"/>
    <n v="400"/>
    <n v="1"/>
    <n v="2018"/>
    <n v="5"/>
    <n v="17"/>
    <d v="2018-05-17T00:00:00"/>
    <n v="4.8"/>
    <x v="0"/>
  </r>
  <r>
    <n v="18372662"/>
    <s v="Breaky2Dinner"/>
    <n v="1"/>
    <s v="Noida"/>
    <s v="Sector 72"/>
    <n v="77.383725499999997"/>
    <n v="28.571472700000001"/>
    <s v="Chinese, North Indian"/>
    <s v="Indian Rupees(Rs.)"/>
    <x v="0"/>
    <x v="0"/>
    <s v="No"/>
    <s v="No"/>
    <n v="2"/>
    <n v="0"/>
    <n v="500"/>
    <n v="1"/>
    <n v="2013"/>
    <n v="5"/>
    <n v="23"/>
    <d v="2013-05-23T00:00:00"/>
    <n v="6"/>
    <x v="0"/>
  </r>
  <r>
    <n v="18494319"/>
    <s v="Mr. Biryani Walia"/>
    <n v="1"/>
    <s v="Noida"/>
    <s v="Sector 72"/>
    <n v="0"/>
    <n v="0"/>
    <s v="Biryani"/>
    <s v="Indian Rupees(Rs.)"/>
    <x v="0"/>
    <x v="0"/>
    <s v="No"/>
    <s v="No"/>
    <n v="1"/>
    <n v="0"/>
    <n v="400"/>
    <n v="1"/>
    <n v="2011"/>
    <n v="5"/>
    <n v="7"/>
    <d v="2011-05-07T00:00:00"/>
    <n v="4.8"/>
    <x v="0"/>
  </r>
  <r>
    <n v="18254559"/>
    <s v="Platters"/>
    <n v="1"/>
    <s v="Noida"/>
    <s v="Tulip Mall, Sector 48, Noida"/>
    <n v="77.367321599999997"/>
    <n v="28.557929699999999"/>
    <s v="North Indian, Chinese"/>
    <s v="Indian Rupees(Rs.)"/>
    <x v="0"/>
    <x v="0"/>
    <s v="No"/>
    <s v="No"/>
    <n v="2"/>
    <n v="0"/>
    <n v="500"/>
    <n v="1"/>
    <n v="2017"/>
    <n v="5"/>
    <n v="17"/>
    <d v="2017-05-17T00:00:00"/>
    <n v="6"/>
    <x v="0"/>
  </r>
  <r>
    <n v="18424872"/>
    <s v="Joost Juice Bar"/>
    <n v="1"/>
    <s v="Noida"/>
    <s v="Gardens Galleria, Sector 38 Noida"/>
    <n v="77.321388299999995"/>
    <n v="28.564643100000001"/>
    <s v="Beverages"/>
    <s v="Indian Rupees(Rs.)"/>
    <x v="0"/>
    <x v="0"/>
    <s v="No"/>
    <s v="No"/>
    <n v="1"/>
    <n v="0"/>
    <n v="300"/>
    <n v="1"/>
    <n v="2018"/>
    <n v="4"/>
    <n v="19"/>
    <d v="2018-04-19T00:00:00"/>
    <n v="3.6"/>
    <x v="0"/>
  </r>
  <r>
    <n v="18382347"/>
    <s v="My Corn"/>
    <n v="1"/>
    <s v="Noida"/>
    <s v="Logix Cyber Park, Sector 62, Noida"/>
    <n v="77.366672199999996"/>
    <n v="28.612740200000001"/>
    <s v="Fast Food"/>
    <s v="Indian Rupees(Rs.)"/>
    <x v="0"/>
    <x v="0"/>
    <s v="No"/>
    <s v="No"/>
    <n v="1"/>
    <n v="0"/>
    <n v="100"/>
    <n v="1"/>
    <n v="2016"/>
    <n v="4"/>
    <n v="9"/>
    <d v="2016-04-09T00:00:00"/>
    <n v="1.2"/>
    <x v="0"/>
  </r>
  <r>
    <n v="18310503"/>
    <s v="Affamato"/>
    <n v="1"/>
    <s v="Noida"/>
    <s v="Sector 110"/>
    <n v="0"/>
    <n v="0"/>
    <s v="Italian, Pizza"/>
    <s v="Indian Rupees(Rs.)"/>
    <x v="0"/>
    <x v="0"/>
    <s v="No"/>
    <s v="No"/>
    <n v="1"/>
    <n v="0"/>
    <n v="400"/>
    <n v="1"/>
    <n v="2017"/>
    <n v="4"/>
    <n v="28"/>
    <d v="2017-04-28T00:00:00"/>
    <n v="4.8"/>
    <x v="0"/>
  </r>
  <r>
    <n v="18432025"/>
    <s v="Fusionn Rolls"/>
    <n v="1"/>
    <s v="Noida"/>
    <s v="Sector 38"/>
    <n v="0"/>
    <n v="0"/>
    <s v="Chinese"/>
    <s v="Indian Rupees(Rs.)"/>
    <x v="0"/>
    <x v="0"/>
    <s v="No"/>
    <s v="No"/>
    <n v="1"/>
    <n v="0"/>
    <n v="250"/>
    <n v="1"/>
    <n v="2010"/>
    <n v="4"/>
    <n v="22"/>
    <d v="2010-04-22T00:00:00"/>
    <n v="3"/>
    <x v="0"/>
  </r>
  <r>
    <n v="18481291"/>
    <s v="Whatslife.in"/>
    <n v="1"/>
    <s v="Noida"/>
    <s v="Sector 51"/>
    <n v="77.361496200000005"/>
    <n v="28.573305999999999"/>
    <s v="North Indian, Chinese"/>
    <s v="Indian Rupees(Rs.)"/>
    <x v="0"/>
    <x v="1"/>
    <s v="No"/>
    <s v="No"/>
    <n v="2"/>
    <n v="0"/>
    <n v="500"/>
    <n v="1"/>
    <n v="2012"/>
    <n v="4"/>
    <n v="12"/>
    <d v="2012-04-12T00:00:00"/>
    <n v="6"/>
    <x v="0"/>
  </r>
  <r>
    <n v="18435805"/>
    <s v="South Indian Snacks Stall"/>
    <n v="1"/>
    <s v="Noida"/>
    <s v="Sector 56"/>
    <n v="77.342727499999995"/>
    <n v="28.603313700000001"/>
    <s v="South Indian"/>
    <s v="Indian Rupees(Rs.)"/>
    <x v="0"/>
    <x v="0"/>
    <s v="No"/>
    <s v="No"/>
    <n v="1"/>
    <n v="0"/>
    <n v="200"/>
    <n v="1"/>
    <n v="2013"/>
    <n v="4"/>
    <n v="22"/>
    <d v="2013-04-22T00:00:00"/>
    <n v="2.4"/>
    <x v="0"/>
  </r>
  <r>
    <n v="18344518"/>
    <s v="Al-Aayat Mughlai Biryani"/>
    <n v="1"/>
    <s v="Noida"/>
    <s v="Sector 62"/>
    <n v="77.354003079999998"/>
    <n v="28.610446920000001"/>
    <s v="Biryani"/>
    <s v="Indian Rupees(Rs.)"/>
    <x v="0"/>
    <x v="0"/>
    <s v="No"/>
    <s v="No"/>
    <n v="1"/>
    <n v="0"/>
    <n v="100"/>
    <n v="1"/>
    <n v="2010"/>
    <n v="4"/>
    <n v="21"/>
    <d v="2010-04-21T00:00:00"/>
    <n v="1.2"/>
    <x v="0"/>
  </r>
  <r>
    <n v="18381667"/>
    <s v="Food Weavers"/>
    <n v="1"/>
    <s v="Noida"/>
    <s v="Sector 62"/>
    <n v="77.365611700000002"/>
    <n v="28.612949100000002"/>
    <s v="Chinese, North Indian"/>
    <s v="Indian Rupees(Rs.)"/>
    <x v="0"/>
    <x v="0"/>
    <s v="No"/>
    <s v="No"/>
    <n v="1"/>
    <n v="0"/>
    <n v="350"/>
    <n v="1"/>
    <n v="2017"/>
    <n v="4"/>
    <n v="9"/>
    <d v="2017-04-09T00:00:00"/>
    <n v="4.2"/>
    <x v="0"/>
  </r>
  <r>
    <n v="18424868"/>
    <s v="Food Passengers"/>
    <n v="1"/>
    <s v="Noida"/>
    <s v="Sector 63"/>
    <n v="0"/>
    <n v="0"/>
    <s v="North Indian"/>
    <s v="Indian Rupees(Rs.)"/>
    <x v="0"/>
    <x v="0"/>
    <s v="No"/>
    <s v="No"/>
    <n v="1"/>
    <n v="0"/>
    <n v="250"/>
    <n v="1"/>
    <n v="2011"/>
    <n v="4"/>
    <n v="8"/>
    <d v="2011-04-08T00:00:00"/>
    <n v="3"/>
    <x v="0"/>
  </r>
  <r>
    <n v="18394367"/>
    <s v="Kake Da Dhaba"/>
    <n v="1"/>
    <s v="Noida"/>
    <s v="Sector 72"/>
    <n v="0"/>
    <n v="0"/>
    <s v="North Indian"/>
    <s v="Indian Rupees(Rs.)"/>
    <x v="0"/>
    <x v="0"/>
    <s v="No"/>
    <s v="No"/>
    <n v="1"/>
    <n v="0"/>
    <n v="450"/>
    <n v="1"/>
    <n v="2017"/>
    <n v="4"/>
    <n v="9"/>
    <d v="2017-04-09T00:00:00"/>
    <n v="5.4"/>
    <x v="0"/>
  </r>
  <r>
    <n v="18428504"/>
    <s v="The Hangout-Deli"/>
    <n v="1"/>
    <s v="Noida"/>
    <s v="The Great India Place, Sector 38"/>
    <n v="77.323212920000003"/>
    <n v="28.5677509"/>
    <s v="Continental, Lebanese, Mexican"/>
    <s v="Indian Rupees(Rs.)"/>
    <x v="1"/>
    <x v="0"/>
    <s v="No"/>
    <s v="No"/>
    <n v="3"/>
    <n v="0"/>
    <n v="1000"/>
    <n v="1"/>
    <n v="2014"/>
    <n v="4"/>
    <n v="13"/>
    <d v="2014-04-13T00:00:00"/>
    <n v="12"/>
    <x v="1"/>
  </r>
  <r>
    <n v="18416753"/>
    <s v="Dolce Gelato"/>
    <n v="1"/>
    <s v="Noida"/>
    <s v="Logix City Centre, Sector 32, Noida"/>
    <n v="77.353663400000002"/>
    <n v="28.574308599999998"/>
    <s v="Ice Cream, Beverages, Fast Food"/>
    <s v="Indian Rupees(Rs.)"/>
    <x v="0"/>
    <x v="0"/>
    <s v="No"/>
    <s v="No"/>
    <n v="1"/>
    <n v="0"/>
    <n v="300"/>
    <n v="1"/>
    <n v="2011"/>
    <n v="3"/>
    <n v="8"/>
    <d v="2011-03-08T00:00:00"/>
    <n v="3.6"/>
    <x v="0"/>
  </r>
  <r>
    <n v="18371430"/>
    <s v="The Gaming Vegas"/>
    <n v="1"/>
    <s v="Noida"/>
    <s v="Logix City Centre, Sector 32, Noida"/>
    <n v="77.353573699999998"/>
    <n v="28.574300099999999"/>
    <s v="Fast Food"/>
    <s v="Indian Rupees(Rs.)"/>
    <x v="0"/>
    <x v="0"/>
    <s v="No"/>
    <s v="No"/>
    <n v="1"/>
    <n v="0"/>
    <n v="400"/>
    <n v="1"/>
    <n v="2017"/>
    <n v="3"/>
    <n v="2"/>
    <d v="2017-03-02T00:00:00"/>
    <n v="4.8"/>
    <x v="0"/>
  </r>
  <r>
    <n v="18348609"/>
    <s v="Lassilo"/>
    <n v="1"/>
    <s v="Noida"/>
    <s v="Sector 110"/>
    <n v="0"/>
    <n v="0"/>
    <s v="Fast Food"/>
    <s v="Indian Rupees(Rs.)"/>
    <x v="0"/>
    <x v="0"/>
    <s v="No"/>
    <s v="No"/>
    <n v="1"/>
    <n v="0"/>
    <n v="200"/>
    <n v="1"/>
    <n v="2015"/>
    <n v="3"/>
    <n v="19"/>
    <d v="2015-03-19T00:00:00"/>
    <n v="2.4"/>
    <x v="0"/>
  </r>
  <r>
    <n v="18424175"/>
    <s v="Mittal Bikaneri Sweets"/>
    <n v="1"/>
    <s v="Noida"/>
    <s v="Sector 110"/>
    <n v="77.387115960000003"/>
    <n v="28.533194120000001"/>
    <s v="Mithai, Street Food"/>
    <s v="Indian Rupees(Rs.)"/>
    <x v="0"/>
    <x v="0"/>
    <s v="No"/>
    <s v="No"/>
    <n v="1"/>
    <n v="0"/>
    <n v="100"/>
    <n v="1"/>
    <n v="2012"/>
    <n v="3"/>
    <n v="18"/>
    <d v="2012-03-18T00:00:00"/>
    <n v="1.2"/>
    <x v="0"/>
  </r>
  <r>
    <n v="18383448"/>
    <s v="Swad E Punjab"/>
    <n v="1"/>
    <s v="Noida"/>
    <s v="Sector 27"/>
    <n v="77.324558460000006"/>
    <n v="28.573943620000001"/>
    <s v="North Indian"/>
    <s v="Indian Rupees(Rs.)"/>
    <x v="0"/>
    <x v="0"/>
    <s v="No"/>
    <s v="No"/>
    <n v="1"/>
    <n v="0"/>
    <n v="300"/>
    <n v="1"/>
    <n v="2014"/>
    <n v="3"/>
    <n v="6"/>
    <d v="2014-03-06T00:00:00"/>
    <n v="3.6"/>
    <x v="0"/>
  </r>
  <r>
    <n v="18396192"/>
    <s v="Sweet Spells"/>
    <n v="1"/>
    <s v="Noida"/>
    <s v="Sector 29"/>
    <n v="77.335269199999999"/>
    <n v="28.567283799999998"/>
    <s v="Bakery"/>
    <s v="Indian Rupees(Rs.)"/>
    <x v="0"/>
    <x v="0"/>
    <s v="No"/>
    <s v="No"/>
    <n v="1"/>
    <n v="0"/>
    <n v="200"/>
    <n v="1"/>
    <n v="2014"/>
    <n v="3"/>
    <n v="19"/>
    <d v="2014-03-19T00:00:00"/>
    <n v="2.4"/>
    <x v="0"/>
  </r>
  <r>
    <n v="18440395"/>
    <s v="Chill Grill"/>
    <n v="1"/>
    <s v="Noida"/>
    <s v="Sector 34"/>
    <n v="77.353663400000002"/>
    <n v="28.574308599999998"/>
    <s v="Fast Food"/>
    <s v="Indian Rupees(Rs.)"/>
    <x v="0"/>
    <x v="0"/>
    <s v="No"/>
    <s v="No"/>
    <n v="2"/>
    <n v="0"/>
    <n v="500"/>
    <n v="1"/>
    <n v="2014"/>
    <n v="3"/>
    <n v="25"/>
    <d v="2014-03-25T00:00:00"/>
    <n v="6"/>
    <x v="0"/>
  </r>
  <r>
    <n v="18265399"/>
    <s v="Kwality Walls - Happiness Station"/>
    <n v="1"/>
    <s v="Noida"/>
    <s v="Sector 38"/>
    <n v="77.326362599999996"/>
    <n v="28.567720600000001"/>
    <s v="Ice Cream"/>
    <s v="Indian Rupees(Rs.)"/>
    <x v="0"/>
    <x v="0"/>
    <s v="No"/>
    <s v="No"/>
    <n v="1"/>
    <n v="0"/>
    <n v="300"/>
    <n v="1"/>
    <n v="2010"/>
    <n v="3"/>
    <n v="28"/>
    <d v="2010-03-28T00:00:00"/>
    <n v="3.6"/>
    <x v="0"/>
  </r>
  <r>
    <n v="18383529"/>
    <s v="Keventers"/>
    <n v="1"/>
    <s v="Noida"/>
    <s v="Sector 41"/>
    <n v="77.361780699999997"/>
    <n v="28.5692053"/>
    <s v="Beverages"/>
    <s v="Indian Rupees(Rs.)"/>
    <x v="0"/>
    <x v="0"/>
    <s v="No"/>
    <s v="No"/>
    <n v="1"/>
    <n v="0"/>
    <n v="400"/>
    <n v="1"/>
    <n v="2016"/>
    <n v="3"/>
    <n v="25"/>
    <d v="2016-03-25T00:00:00"/>
    <n v="4.8"/>
    <x v="0"/>
  </r>
  <r>
    <n v="18478971"/>
    <s v="NS Punjabi Swad"/>
    <n v="1"/>
    <s v="Noida"/>
    <s v="Sector 41"/>
    <n v="0"/>
    <n v="0"/>
    <s v="North Indian, Chinese"/>
    <s v="Indian Rupees(Rs.)"/>
    <x v="0"/>
    <x v="0"/>
    <s v="No"/>
    <s v="No"/>
    <n v="1"/>
    <n v="0"/>
    <n v="300"/>
    <n v="1"/>
    <n v="2015"/>
    <n v="3"/>
    <n v="3"/>
    <d v="2015-03-03T00:00:00"/>
    <n v="3.6"/>
    <x v="0"/>
  </r>
  <r>
    <n v="18426112"/>
    <s v="Bhojanam4u"/>
    <n v="1"/>
    <s v="Noida"/>
    <s v="Sector 47"/>
    <n v="77.374035800000001"/>
    <n v="28.550650000000001"/>
    <s v="North Indian"/>
    <s v="Indian Rupees(Rs.)"/>
    <x v="0"/>
    <x v="0"/>
    <s v="No"/>
    <s v="No"/>
    <n v="1"/>
    <n v="0"/>
    <n v="200"/>
    <n v="1"/>
    <n v="2013"/>
    <n v="3"/>
    <n v="25"/>
    <d v="2013-03-25T00:00:00"/>
    <n v="2.4"/>
    <x v="0"/>
  </r>
  <r>
    <n v="18419113"/>
    <s v="Shaivi's Kitchen"/>
    <n v="1"/>
    <s v="Noida"/>
    <s v="Sector 49"/>
    <n v="77.375287"/>
    <n v="28.556236899999998"/>
    <s v="North Indian, South Indian, Chinese"/>
    <s v="Indian Rupees(Rs.)"/>
    <x v="0"/>
    <x v="0"/>
    <s v="No"/>
    <s v="No"/>
    <n v="1"/>
    <n v="0"/>
    <n v="300"/>
    <n v="1"/>
    <n v="2010"/>
    <n v="3"/>
    <n v="14"/>
    <d v="2010-03-14T00:00:00"/>
    <n v="3.6"/>
    <x v="0"/>
  </r>
  <r>
    <n v="18346998"/>
    <s v="Bake Walkers"/>
    <n v="1"/>
    <s v="Noida"/>
    <s v="Sector 53"/>
    <n v="77.360751199999996"/>
    <n v="28.590666599999999"/>
    <s v="Bakery, Desserts"/>
    <s v="Indian Rupees(Rs.)"/>
    <x v="0"/>
    <x v="0"/>
    <s v="No"/>
    <s v="No"/>
    <n v="1"/>
    <n v="0"/>
    <n v="300"/>
    <n v="1"/>
    <n v="2012"/>
    <n v="3"/>
    <n v="26"/>
    <d v="2012-03-26T00:00:00"/>
    <n v="3.6"/>
    <x v="0"/>
  </r>
  <r>
    <n v="304502"/>
    <s v="Sharma Hotel"/>
    <n v="1"/>
    <s v="Noida"/>
    <s v="Sector 58"/>
    <n v="77.352854399999998"/>
    <n v="28.6097471"/>
    <s v="North Indian"/>
    <s v="Indian Rupees(Rs.)"/>
    <x v="0"/>
    <x v="0"/>
    <s v="No"/>
    <s v="No"/>
    <n v="1"/>
    <n v="0"/>
    <n v="100"/>
    <n v="1"/>
    <n v="2010"/>
    <n v="3"/>
    <n v="16"/>
    <d v="2010-03-16T00:00:00"/>
    <n v="1.2"/>
    <x v="0"/>
  </r>
  <r>
    <n v="18424195"/>
    <s v="Shri Balaji Shudh Vaishno Dhaba"/>
    <n v="1"/>
    <s v="Noida"/>
    <s v="Sector 62"/>
    <n v="77.355154299999995"/>
    <n v="28.621890700000002"/>
    <s v="North Indian"/>
    <s v="Indian Rupees(Rs.)"/>
    <x v="0"/>
    <x v="0"/>
    <s v="No"/>
    <s v="No"/>
    <n v="1"/>
    <n v="0"/>
    <n v="200"/>
    <n v="1"/>
    <n v="2014"/>
    <n v="3"/>
    <n v="3"/>
    <d v="2014-03-03T00:00:00"/>
    <n v="2.4"/>
    <x v="0"/>
  </r>
  <r>
    <n v="18409211"/>
    <s v="Twenty Four Seven"/>
    <n v="1"/>
    <s v="Noida"/>
    <s v="Sector 63"/>
    <n v="0"/>
    <n v="0"/>
    <s v="Fast Food, North Indian"/>
    <s v="Indian Rupees(Rs.)"/>
    <x v="0"/>
    <x v="0"/>
    <s v="No"/>
    <s v="No"/>
    <n v="1"/>
    <n v="0"/>
    <n v="300"/>
    <n v="1"/>
    <n v="2011"/>
    <n v="3"/>
    <n v="21"/>
    <d v="2011-03-21T00:00:00"/>
    <n v="3.6"/>
    <x v="0"/>
  </r>
  <r>
    <n v="18490967"/>
    <s v=" Let's Burrrp"/>
    <n v="1"/>
    <s v="Noida"/>
    <s v="Sector 71"/>
    <n v="0"/>
    <n v="0"/>
    <s v="Chinese, North Indian"/>
    <s v="Indian Rupees(Rs.)"/>
    <x v="0"/>
    <x v="0"/>
    <s v="No"/>
    <s v="No"/>
    <n v="1"/>
    <n v="0"/>
    <n v="400"/>
    <n v="1"/>
    <n v="2010"/>
    <n v="3"/>
    <n v="11"/>
    <d v="2010-03-11T00:00:00"/>
    <n v="4.8"/>
    <x v="0"/>
  </r>
  <r>
    <n v="18439544"/>
    <s v="Royal Spice"/>
    <n v="1"/>
    <s v="Noida"/>
    <s v="Sector 71"/>
    <n v="77.379864400000002"/>
    <n v="28.607650899999999"/>
    <s v="North Indian"/>
    <s v="Indian Rupees(Rs.)"/>
    <x v="0"/>
    <x v="0"/>
    <s v="No"/>
    <s v="No"/>
    <n v="2"/>
    <n v="0"/>
    <n v="500"/>
    <n v="1"/>
    <n v="2011"/>
    <n v="3"/>
    <n v="25"/>
    <d v="2011-03-25T00:00:00"/>
    <n v="6"/>
    <x v="0"/>
  </r>
  <r>
    <n v="18442657"/>
    <s v="Hunger Tales"/>
    <n v="1"/>
    <s v="Noida"/>
    <s v="Sector 72"/>
    <n v="77.334696699999995"/>
    <n v="28.541938699999999"/>
    <s v="Lucknowi, Mughlai, North Indian"/>
    <s v="Indian Rupees(Rs.)"/>
    <x v="0"/>
    <x v="0"/>
    <s v="No"/>
    <s v="No"/>
    <n v="2"/>
    <n v="0"/>
    <n v="500"/>
    <n v="1"/>
    <n v="2015"/>
    <n v="3"/>
    <n v="28"/>
    <d v="2015-03-28T00:00:00"/>
    <n v="6"/>
    <x v="0"/>
  </r>
  <r>
    <n v="18439721"/>
    <s v="Chef's Basket Pop Up Cafí©"/>
    <n v="1"/>
    <s v="Noida"/>
    <s v="The Great India Place, Sector 38"/>
    <n v="0"/>
    <n v="0"/>
    <s v="Italian, Chinese"/>
    <s v="Indian Rupees(Rs.)"/>
    <x v="0"/>
    <x v="0"/>
    <s v="No"/>
    <s v="No"/>
    <n v="1"/>
    <n v="0"/>
    <n v="200"/>
    <n v="1"/>
    <n v="2011"/>
    <n v="3"/>
    <n v="20"/>
    <d v="2011-03-20T00:00:00"/>
    <n v="2.4"/>
    <x v="0"/>
  </r>
  <r>
    <n v="18445740"/>
    <s v="Kanha Cake O' Pastry"/>
    <n v="1"/>
    <s v="Noida"/>
    <s v="Greater Noida"/>
    <n v="77.511361480000005"/>
    <n v="28.463418839999999"/>
    <s v="Bakery"/>
    <s v="Indian Rupees(Rs.)"/>
    <x v="0"/>
    <x v="0"/>
    <s v="No"/>
    <s v="No"/>
    <n v="1"/>
    <n v="0"/>
    <n v="250"/>
    <n v="1"/>
    <n v="2016"/>
    <n v="2"/>
    <n v="4"/>
    <d v="2016-02-04T00:00:00"/>
    <n v="3"/>
    <x v="0"/>
  </r>
  <r>
    <n v="760"/>
    <s v="Moets Stone"/>
    <n v="1"/>
    <s v="New Delhi"/>
    <s v="Defence Colony"/>
    <n v="77.230411500000002"/>
    <n v="28.573212399999999"/>
    <s v="Italian"/>
    <s v="Indian Rupees(Rs.)"/>
    <x v="1"/>
    <x v="1"/>
    <s v="No"/>
    <s v="No"/>
    <n v="4"/>
    <n v="354"/>
    <n v="2000"/>
    <n v="3.8"/>
    <n v="2013"/>
    <n v="2"/>
    <n v="15"/>
    <d v="2013-02-15T00:00:00"/>
    <n v="24"/>
    <x v="1"/>
  </r>
  <r>
    <n v="18322648"/>
    <s v="Lemonier"/>
    <n v="1"/>
    <s v="Noida"/>
    <s v="Sector 10"/>
    <n v="77.330737400000004"/>
    <n v="28.5881489"/>
    <s v="Bakery"/>
    <s v="Indian Rupees(Rs.)"/>
    <x v="0"/>
    <x v="0"/>
    <s v="No"/>
    <s v="No"/>
    <n v="1"/>
    <n v="0"/>
    <n v="200"/>
    <n v="1"/>
    <n v="2011"/>
    <n v="2"/>
    <n v="14"/>
    <d v="2011-02-14T00:00:00"/>
    <n v="2.4"/>
    <x v="0"/>
  </r>
  <r>
    <n v="18424173"/>
    <s v="Ahmed's"/>
    <n v="1"/>
    <s v="Noida"/>
    <s v="Sector 110"/>
    <n v="77.387546110000002"/>
    <n v="28.5337414"/>
    <s v="Mughlai"/>
    <s v="Indian Rupees(Rs.)"/>
    <x v="0"/>
    <x v="0"/>
    <s v="No"/>
    <s v="No"/>
    <n v="1"/>
    <n v="0"/>
    <n v="200"/>
    <n v="1"/>
    <n v="2015"/>
    <n v="2"/>
    <n v="28"/>
    <d v="2015-02-28T00:00:00"/>
    <n v="2.4"/>
    <x v="0"/>
  </r>
  <r>
    <n v="18440413"/>
    <s v="Hunger's Hub"/>
    <n v="1"/>
    <s v="Noida"/>
    <s v="Sector 125"/>
    <n v="77.331711100000007"/>
    <n v="28.5488666"/>
    <s v="Chinese, Fast Food"/>
    <s v="Indian Rupees(Rs.)"/>
    <x v="0"/>
    <x v="0"/>
    <s v="No"/>
    <s v="No"/>
    <n v="1"/>
    <n v="0"/>
    <n v="200"/>
    <n v="1"/>
    <n v="2016"/>
    <n v="2"/>
    <n v="10"/>
    <d v="2016-02-10T00:00:00"/>
    <n v="2.4"/>
    <x v="0"/>
  </r>
  <r>
    <n v="18441663"/>
    <s v="Cafe Coffee Day"/>
    <n v="1"/>
    <s v="Noida"/>
    <s v="Sector 132"/>
    <n v="77.377800100000002"/>
    <n v="28.513708099999999"/>
    <s v="Cafe"/>
    <s v="Indian Rupees(Rs.)"/>
    <x v="0"/>
    <x v="0"/>
    <s v="No"/>
    <s v="No"/>
    <n v="1"/>
    <n v="0"/>
    <n v="450"/>
    <n v="1"/>
    <n v="2017"/>
    <n v="2"/>
    <n v="20"/>
    <d v="2017-02-20T00:00:00"/>
    <n v="5.4"/>
    <x v="0"/>
  </r>
  <r>
    <n v="18492041"/>
    <s v="Bala Ji Raja Dhaba"/>
    <n v="1"/>
    <s v="Noida"/>
    <s v="Sector 22"/>
    <n v="77.344634600000006"/>
    <n v="28.597325900000001"/>
    <s v="North Indian"/>
    <s v="Indian Rupees(Rs.)"/>
    <x v="0"/>
    <x v="0"/>
    <s v="No"/>
    <s v="No"/>
    <n v="1"/>
    <n v="0"/>
    <n v="200"/>
    <n v="1"/>
    <n v="2012"/>
    <n v="2"/>
    <n v="24"/>
    <d v="2012-02-24T00:00:00"/>
    <n v="2.4"/>
    <x v="0"/>
  </r>
  <r>
    <n v="18244407"/>
    <s v="The Backyard Chef"/>
    <n v="1"/>
    <s v="Noida"/>
    <s v="Sector 53"/>
    <n v="77.360751199999996"/>
    <n v="28.590666599999999"/>
    <s v="North Indian"/>
    <s v="Indian Rupees(Rs.)"/>
    <x v="0"/>
    <x v="0"/>
    <s v="No"/>
    <s v="No"/>
    <n v="1"/>
    <n v="0"/>
    <n v="300"/>
    <n v="1"/>
    <n v="2017"/>
    <n v="2"/>
    <n v="17"/>
    <d v="2017-02-17T00:00:00"/>
    <n v="3.6"/>
    <x v="0"/>
  </r>
  <r>
    <n v="18409196"/>
    <s v="Twenty Four Seven"/>
    <n v="1"/>
    <s v="Noida"/>
    <s v="Sector 57"/>
    <n v="77.354540900000003"/>
    <n v="28.600535399999998"/>
    <s v="Fast Food, North Indian"/>
    <s v="Indian Rupees(Rs.)"/>
    <x v="0"/>
    <x v="0"/>
    <s v="No"/>
    <s v="No"/>
    <n v="1"/>
    <n v="0"/>
    <n v="300"/>
    <n v="1"/>
    <n v="2015"/>
    <n v="2"/>
    <n v="25"/>
    <d v="2015-02-25T00:00:00"/>
    <n v="3.6"/>
    <x v="0"/>
  </r>
  <r>
    <n v="304487"/>
    <s v="Aggarwal Sweets India"/>
    <n v="1"/>
    <s v="Noida"/>
    <s v="Sector 58"/>
    <n v="77.353186669999999"/>
    <n v="28.61007"/>
    <s v="Mithai, Street Food"/>
    <s v="Indian Rupees(Rs.)"/>
    <x v="0"/>
    <x v="0"/>
    <s v="No"/>
    <s v="No"/>
    <n v="1"/>
    <n v="0"/>
    <n v="150"/>
    <n v="1"/>
    <n v="2011"/>
    <n v="2"/>
    <n v="21"/>
    <d v="2011-02-21T00:00:00"/>
    <n v="1.8"/>
    <x v="0"/>
  </r>
  <r>
    <n v="18432223"/>
    <s v="SPL Food Corner"/>
    <n v="1"/>
    <s v="Noida"/>
    <s v="Sector 59"/>
    <n v="77.362560000000002"/>
    <n v="28.608422600000001"/>
    <s v="Chinese, North Indian"/>
    <s v="Indian Rupees(Rs.)"/>
    <x v="0"/>
    <x v="0"/>
    <s v="No"/>
    <s v="No"/>
    <n v="1"/>
    <n v="0"/>
    <n v="300"/>
    <n v="1"/>
    <n v="2014"/>
    <n v="2"/>
    <n v="7"/>
    <d v="2014-02-07T00:00:00"/>
    <n v="3.6"/>
    <x v="0"/>
  </r>
  <r>
    <n v="18388148"/>
    <s v="Beyond Food"/>
    <n v="1"/>
    <s v="Noida"/>
    <s v="Sector 71"/>
    <n v="77.377126700000005"/>
    <n v="28.600823699999999"/>
    <s v="North Indian"/>
    <s v="Indian Rupees(Rs.)"/>
    <x v="0"/>
    <x v="0"/>
    <s v="No"/>
    <s v="No"/>
    <n v="1"/>
    <n v="0"/>
    <n v="200"/>
    <n v="1"/>
    <n v="2012"/>
    <n v="2"/>
    <n v="25"/>
    <d v="2012-02-25T00:00:00"/>
    <n v="2.4"/>
    <x v="0"/>
  </r>
  <r>
    <n v="18435336"/>
    <s v="Brijwasi Sweets"/>
    <n v="1"/>
    <s v="Noida"/>
    <s v="Sector 72"/>
    <n v="77.399191099999996"/>
    <n v="28.585398900000001"/>
    <s v="Mithai, Fast Food"/>
    <s v="Indian Rupees(Rs.)"/>
    <x v="0"/>
    <x v="0"/>
    <s v="No"/>
    <s v="No"/>
    <n v="1"/>
    <n v="0"/>
    <n v="100"/>
    <n v="1"/>
    <n v="2010"/>
    <n v="2"/>
    <n v="6"/>
    <d v="2010-02-06T00:00:00"/>
    <n v="1.2"/>
    <x v="0"/>
  </r>
  <r>
    <n v="18418232"/>
    <s v="Cafe Hot Pot"/>
    <n v="1"/>
    <s v="Noida"/>
    <s v="Sector 72"/>
    <n v="77.399277600000005"/>
    <n v="28.585280000000001"/>
    <s v="Fast Food"/>
    <s v="Indian Rupees(Rs.)"/>
    <x v="0"/>
    <x v="0"/>
    <s v="No"/>
    <s v="No"/>
    <n v="1"/>
    <n v="0"/>
    <n v="100"/>
    <n v="1"/>
    <n v="2010"/>
    <n v="2"/>
    <n v="11"/>
    <d v="2010-02-11T00:00:00"/>
    <n v="1.2"/>
    <x v="0"/>
  </r>
  <r>
    <n v="18271099"/>
    <s v="Spicy Affair"/>
    <n v="1"/>
    <s v="Noida"/>
    <s v="Sector 93"/>
    <n v="77.381653"/>
    <n v="28.519905999999999"/>
    <s v="Street Food"/>
    <s v="Indian Rupees(Rs.)"/>
    <x v="0"/>
    <x v="0"/>
    <s v="No"/>
    <s v="No"/>
    <n v="1"/>
    <n v="0"/>
    <n v="150"/>
    <n v="1"/>
    <n v="2014"/>
    <n v="2"/>
    <n v="2"/>
    <d v="2014-02-02T00:00:00"/>
    <n v="1.8"/>
    <x v="0"/>
  </r>
  <r>
    <n v="18381647"/>
    <s v="Kwality Wall's Swirl's"/>
    <n v="1"/>
    <s v="Noida"/>
    <s v="Logix City Centre, Sector 32, Noida"/>
    <n v="77.353573699999998"/>
    <n v="28.574300099999999"/>
    <s v="Ice Cream, Desserts"/>
    <s v="Indian Rupees(Rs.)"/>
    <x v="0"/>
    <x v="0"/>
    <s v="No"/>
    <s v="No"/>
    <n v="1"/>
    <n v="0"/>
    <n v="200"/>
    <n v="1"/>
    <n v="2014"/>
    <n v="1"/>
    <n v="16"/>
    <d v="2014-01-16T00:00:00"/>
    <n v="2.4"/>
    <x v="0"/>
  </r>
  <r>
    <n v="313415"/>
    <s v="Royale Bakers"/>
    <n v="1"/>
    <s v="Noida"/>
    <s v="Sector 110"/>
    <n v="77.386751000000004"/>
    <n v="28.533163999999999"/>
    <s v="Bakery, Fast Food, Desserts"/>
    <s v="Indian Rupees(Rs.)"/>
    <x v="0"/>
    <x v="1"/>
    <s v="No"/>
    <s v="No"/>
    <n v="1"/>
    <n v="0"/>
    <n v="350"/>
    <n v="1"/>
    <n v="2013"/>
    <n v="1"/>
    <n v="7"/>
    <d v="2013-01-07T00:00:00"/>
    <n v="4.2"/>
    <x v="0"/>
  </r>
  <r>
    <n v="18460286"/>
    <s v="RV's Family Restaurant"/>
    <n v="1"/>
    <s v="Noida"/>
    <s v="Sector 110"/>
    <n v="0"/>
    <n v="0"/>
    <s v="North Indian, South Indian, Italian, Chinese"/>
    <s v="Indian Rupees(Rs.)"/>
    <x v="0"/>
    <x v="0"/>
    <s v="No"/>
    <s v="No"/>
    <n v="2"/>
    <n v="0"/>
    <n v="500"/>
    <n v="1"/>
    <n v="2013"/>
    <n v="1"/>
    <n v="1"/>
    <d v="2013-01-01T00:00:00"/>
    <n v="6"/>
    <x v="0"/>
  </r>
  <r>
    <n v="18441557"/>
    <s v="The Royal Kitchen"/>
    <n v="1"/>
    <s v="Noida"/>
    <s v="Sector 132"/>
    <n v="77.413355999999993"/>
    <n v="28.5078125"/>
    <s v="North Indian, Chinese"/>
    <s v="Indian Rupees(Rs.)"/>
    <x v="0"/>
    <x v="0"/>
    <s v="No"/>
    <s v="No"/>
    <n v="1"/>
    <n v="0"/>
    <n v="400"/>
    <n v="1"/>
    <n v="2017"/>
    <n v="1"/>
    <n v="13"/>
    <d v="2017-01-13T00:00:00"/>
    <n v="4.8"/>
    <x v="0"/>
  </r>
  <r>
    <n v="18430895"/>
    <s v="Rana Dhaba"/>
    <n v="1"/>
    <s v="Noida"/>
    <s v="Sector 22"/>
    <n v="77.349941999999999"/>
    <n v="28.5979022"/>
    <s v="North Indian"/>
    <s v="Indian Rupees(Rs.)"/>
    <x v="0"/>
    <x v="0"/>
    <s v="No"/>
    <s v="No"/>
    <n v="2"/>
    <n v="0"/>
    <n v="500"/>
    <n v="1"/>
    <n v="2018"/>
    <n v="1"/>
    <n v="17"/>
    <d v="2018-01-17T00:00:00"/>
    <n v="6"/>
    <x v="0"/>
  </r>
  <r>
    <n v="18463959"/>
    <s v="Dev Food"/>
    <n v="1"/>
    <s v="Noida"/>
    <s v="Sector 26"/>
    <n v="0"/>
    <n v="0"/>
    <s v="North Indian, South Indian, Chinese"/>
    <s v="Indian Rupees(Rs.)"/>
    <x v="0"/>
    <x v="0"/>
    <s v="No"/>
    <s v="No"/>
    <n v="1"/>
    <n v="0"/>
    <n v="300"/>
    <n v="1"/>
    <n v="2013"/>
    <n v="1"/>
    <n v="8"/>
    <d v="2013-01-08T00:00:00"/>
    <n v="3.6"/>
    <x v="0"/>
  </r>
  <r>
    <n v="18472682"/>
    <s v="Maharba Chicken Point"/>
    <n v="1"/>
    <s v="Noida"/>
    <s v="Sector 29"/>
    <n v="77.332751000000002"/>
    <n v="28.569734"/>
    <s v="North Indian, Mughlai"/>
    <s v="Indian Rupees(Rs.)"/>
    <x v="0"/>
    <x v="0"/>
    <s v="No"/>
    <s v="No"/>
    <n v="1"/>
    <n v="0"/>
    <n v="300"/>
    <n v="1"/>
    <n v="2010"/>
    <n v="1"/>
    <n v="16"/>
    <d v="2010-01-16T00:00:00"/>
    <n v="3.6"/>
    <x v="0"/>
  </r>
  <r>
    <n v="18478972"/>
    <s v="Home Cafe"/>
    <n v="1"/>
    <s v="Noida"/>
    <s v="Sector 44"/>
    <n v="0"/>
    <n v="0"/>
    <s v="Bakery, Fast Food"/>
    <s v="Indian Rupees(Rs.)"/>
    <x v="0"/>
    <x v="0"/>
    <s v="No"/>
    <s v="No"/>
    <n v="1"/>
    <n v="0"/>
    <n v="250"/>
    <n v="1"/>
    <n v="2013"/>
    <n v="1"/>
    <n v="26"/>
    <d v="2013-01-26T00:00:00"/>
    <n v="3"/>
    <x v="0"/>
  </r>
  <r>
    <n v="18381258"/>
    <s v="Hot Chilli Food Plaza"/>
    <n v="1"/>
    <s v="Noida"/>
    <s v="Sector 44"/>
    <n v="77.343165600000006"/>
    <n v="28.5585244"/>
    <s v="North Indian, South Indian"/>
    <s v="Indian Rupees(Rs.)"/>
    <x v="0"/>
    <x v="0"/>
    <s v="No"/>
    <s v="No"/>
    <n v="2"/>
    <n v="0"/>
    <n v="500"/>
    <n v="1"/>
    <n v="2017"/>
    <n v="1"/>
    <n v="12"/>
    <d v="2017-01-12T00:00:00"/>
    <n v="6"/>
    <x v="0"/>
  </r>
  <r>
    <n v="18435293"/>
    <s v="Ayush Chicken Point"/>
    <n v="1"/>
    <s v="Noida"/>
    <s v="Sector 51"/>
    <n v="77.368163300000006"/>
    <n v="28.583499199999999"/>
    <s v="North Indian, Mughlai, Chinese"/>
    <s v="Indian Rupees(Rs.)"/>
    <x v="0"/>
    <x v="0"/>
    <s v="No"/>
    <s v="No"/>
    <n v="1"/>
    <n v="0"/>
    <n v="450"/>
    <n v="1"/>
    <n v="2010"/>
    <n v="1"/>
    <n v="27"/>
    <d v="2010-01-27T00:00:00"/>
    <n v="5.4"/>
    <x v="0"/>
  </r>
  <r>
    <n v="18480748"/>
    <s v="Baby Got Bacon"/>
    <n v="1"/>
    <s v="Noida"/>
    <s v="Sector 51"/>
    <n v="0"/>
    <n v="0"/>
    <s v="American, Italian"/>
    <s v="Indian Rupees(Rs.)"/>
    <x v="0"/>
    <x v="0"/>
    <s v="No"/>
    <s v="No"/>
    <n v="2"/>
    <n v="0"/>
    <n v="500"/>
    <n v="1"/>
    <n v="2017"/>
    <n v="1"/>
    <n v="18"/>
    <d v="2017-01-18T00:00:00"/>
    <n v="6"/>
    <x v="0"/>
  </r>
  <r>
    <n v="18126119"/>
    <s v="Food Hut"/>
    <n v="1"/>
    <s v="Noida"/>
    <s v="Sector 56"/>
    <n v="77.342760400000003"/>
    <n v="28.603325000000002"/>
    <s v="North Indian"/>
    <s v="Indian Rupees(Rs.)"/>
    <x v="0"/>
    <x v="0"/>
    <s v="No"/>
    <s v="No"/>
    <n v="1"/>
    <n v="0"/>
    <n v="150"/>
    <n v="1"/>
    <n v="2012"/>
    <n v="1"/>
    <n v="28"/>
    <d v="2012-01-28T00:00:00"/>
    <n v="1.8"/>
    <x v="0"/>
  </r>
  <r>
    <n v="18469955"/>
    <s v="Cafe Coffee Day"/>
    <n v="1"/>
    <s v="Noida"/>
    <s v="Sector 61"/>
    <n v="0"/>
    <n v="0"/>
    <s v="Cafe"/>
    <s v="Indian Rupees(Rs.)"/>
    <x v="0"/>
    <x v="0"/>
    <s v="No"/>
    <s v="No"/>
    <n v="1"/>
    <n v="0"/>
    <n v="450"/>
    <n v="1"/>
    <n v="2012"/>
    <n v="1"/>
    <n v="7"/>
    <d v="2012-01-07T00:00:00"/>
    <n v="5.4"/>
    <x v="0"/>
  </r>
  <r>
    <n v="18466392"/>
    <s v="Dev Food"/>
    <n v="1"/>
    <s v="Noida"/>
    <s v="Sector 61"/>
    <n v="0"/>
    <n v="0"/>
    <s v="North Indian, South Indian, Chinese"/>
    <s v="Indian Rupees(Rs.)"/>
    <x v="0"/>
    <x v="0"/>
    <s v="No"/>
    <s v="No"/>
    <n v="1"/>
    <n v="0"/>
    <n v="300"/>
    <n v="1"/>
    <n v="2018"/>
    <n v="1"/>
    <n v="19"/>
    <d v="2018-01-19T00:00:00"/>
    <n v="3.6"/>
    <x v="0"/>
  </r>
  <r>
    <n v="18441651"/>
    <s v="Food Cabana"/>
    <n v="1"/>
    <s v="Noida"/>
    <s v="Sector 72"/>
    <n v="0"/>
    <n v="0"/>
    <s v="Chinese"/>
    <s v="Indian Rupees(Rs.)"/>
    <x v="0"/>
    <x v="0"/>
    <s v="No"/>
    <s v="No"/>
    <n v="1"/>
    <n v="0"/>
    <n v="450"/>
    <n v="1"/>
    <n v="2010"/>
    <n v="1"/>
    <n v="6"/>
    <d v="2010-01-06T00:00:00"/>
    <n v="5.4"/>
    <x v="0"/>
  </r>
  <r>
    <n v="18381675"/>
    <s v="Pizza Hut"/>
    <n v="1"/>
    <s v="Noida"/>
    <s v="Gardens Galleria, Sector 38 Noida"/>
    <n v="77.321538899999993"/>
    <n v="28.564821800000001"/>
    <s v="Italian, Pizza, Fast Food"/>
    <s v="Indian Rupees(Rs.)"/>
    <x v="0"/>
    <x v="0"/>
    <s v="No"/>
    <s v="No"/>
    <n v="3"/>
    <n v="0"/>
    <n v="1000"/>
    <n v="1"/>
    <n v="2010"/>
    <n v="12"/>
    <n v="8"/>
    <d v="2010-12-08T00:00:00"/>
    <n v="12"/>
    <x v="1"/>
  </r>
  <r>
    <n v="18382345"/>
    <s v="Kwality Wall's Swirl's"/>
    <n v="1"/>
    <s v="Noida"/>
    <s v="Logix Cyber Park, Sector 62, Noida"/>
    <n v="77.366582500000007"/>
    <n v="28.6123732"/>
    <s v="Ice Cream, Desserts"/>
    <s v="Indian Rupees(Rs.)"/>
    <x v="0"/>
    <x v="0"/>
    <s v="No"/>
    <s v="No"/>
    <n v="1"/>
    <n v="0"/>
    <n v="200"/>
    <n v="1"/>
    <n v="2016"/>
    <n v="12"/>
    <n v="19"/>
    <d v="2016-12-19T00:00:00"/>
    <n v="2.4"/>
    <x v="0"/>
  </r>
  <r>
    <n v="18433542"/>
    <s v="Mayur Kitchen"/>
    <n v="1"/>
    <s v="Noida"/>
    <s v="Sector 12"/>
    <n v="77.343901599999995"/>
    <n v="28.597298200000001"/>
    <s v="North Indian, Mughlai"/>
    <s v="Indian Rupees(Rs.)"/>
    <x v="0"/>
    <x v="0"/>
    <s v="No"/>
    <s v="No"/>
    <n v="2"/>
    <n v="0"/>
    <n v="500"/>
    <n v="1"/>
    <n v="2012"/>
    <n v="12"/>
    <n v="24"/>
    <d v="2012-12-24T00:00:00"/>
    <n v="6"/>
    <x v="0"/>
  </r>
  <r>
    <n v="18469933"/>
    <s v="Brajwasi"/>
    <n v="1"/>
    <s v="Noida"/>
    <s v="Sector 132"/>
    <n v="0"/>
    <n v="0"/>
    <s v="North Indian"/>
    <s v="Indian Rupees(Rs.)"/>
    <x v="0"/>
    <x v="0"/>
    <s v="No"/>
    <s v="No"/>
    <n v="2"/>
    <n v="0"/>
    <n v="500"/>
    <n v="1"/>
    <n v="2012"/>
    <n v="12"/>
    <n v="26"/>
    <d v="2012-12-26T00:00:00"/>
    <n v="6"/>
    <x v="0"/>
  </r>
  <r>
    <n v="18432013"/>
    <s v="Street Food Corner"/>
    <n v="1"/>
    <s v="Noida"/>
    <s v="Sector 16"/>
    <n v="77.317656999999997"/>
    <n v="28.577660600000002"/>
    <s v="Chinese"/>
    <s v="Indian Rupees(Rs.)"/>
    <x v="0"/>
    <x v="0"/>
    <s v="No"/>
    <s v="No"/>
    <n v="1"/>
    <n v="0"/>
    <n v="250"/>
    <n v="1"/>
    <n v="2012"/>
    <n v="12"/>
    <n v="7"/>
    <d v="2012-12-07T00:00:00"/>
    <n v="3"/>
    <x v="0"/>
  </r>
  <r>
    <n v="18393406"/>
    <s v="Brijwasi Dhaba"/>
    <n v="1"/>
    <s v="Noida"/>
    <s v="Sector 22"/>
    <n v="77.344562400000001"/>
    <n v="28.597277999999999"/>
    <s v="North Indian"/>
    <s v="Indian Rupees(Rs.)"/>
    <x v="0"/>
    <x v="0"/>
    <s v="No"/>
    <s v="No"/>
    <n v="1"/>
    <n v="0"/>
    <n v="200"/>
    <n v="1"/>
    <n v="2015"/>
    <n v="12"/>
    <n v="23"/>
    <d v="2015-12-23T00:00:00"/>
    <n v="2.4"/>
    <x v="0"/>
  </r>
  <r>
    <n v="18432192"/>
    <s v="Vishnu Ki Rasoi"/>
    <n v="1"/>
    <s v="Noida"/>
    <s v="Sector 27"/>
    <n v="77.328269599999999"/>
    <n v="28.574602500000001"/>
    <s v="North Indian"/>
    <s v="Indian Rupees(Rs.)"/>
    <x v="0"/>
    <x v="0"/>
    <s v="No"/>
    <s v="No"/>
    <n v="1"/>
    <n v="0"/>
    <n v="250"/>
    <n v="1"/>
    <n v="2011"/>
    <n v="12"/>
    <n v="15"/>
    <d v="2011-12-15T00:00:00"/>
    <n v="3"/>
    <x v="0"/>
  </r>
  <r>
    <n v="18417576"/>
    <s v="Cafe Krisa"/>
    <n v="1"/>
    <s v="Noida"/>
    <s v="Sector 34"/>
    <n v="77.357431599999998"/>
    <n v="28.5839882"/>
    <s v="Bakery, Desserts"/>
    <s v="Indian Rupees(Rs.)"/>
    <x v="0"/>
    <x v="0"/>
    <s v="No"/>
    <s v="No"/>
    <n v="1"/>
    <n v="0"/>
    <n v="300"/>
    <n v="1"/>
    <n v="2013"/>
    <n v="12"/>
    <n v="5"/>
    <d v="2013-12-05T00:00:00"/>
    <n v="3.6"/>
    <x v="0"/>
  </r>
  <r>
    <n v="18319512"/>
    <s v="Sugar Ruffles"/>
    <n v="1"/>
    <s v="Noida"/>
    <s v="Sector 37"/>
    <n v="77.340473700000004"/>
    <n v="28.568671500000001"/>
    <s v="Bakery"/>
    <s v="Indian Rupees(Rs.)"/>
    <x v="0"/>
    <x v="0"/>
    <s v="No"/>
    <s v="No"/>
    <n v="2"/>
    <n v="0"/>
    <n v="500"/>
    <n v="1"/>
    <n v="2015"/>
    <n v="12"/>
    <n v="28"/>
    <d v="2015-12-28T00:00:00"/>
    <n v="6"/>
    <x v="0"/>
  </r>
  <r>
    <n v="18430878"/>
    <s v="Navab's"/>
    <n v="1"/>
    <s v="Noida"/>
    <s v="Sector 41"/>
    <n v="0"/>
    <n v="0"/>
    <s v="North Indian, Chinese"/>
    <s v="Indian Rupees(Rs.)"/>
    <x v="0"/>
    <x v="0"/>
    <s v="No"/>
    <s v="No"/>
    <n v="2"/>
    <n v="0"/>
    <n v="900"/>
    <n v="1"/>
    <n v="2014"/>
    <n v="12"/>
    <n v="1"/>
    <d v="2014-12-01T00:00:00"/>
    <n v="10.8"/>
    <x v="1"/>
  </r>
  <r>
    <n v="18451091"/>
    <s v="Goyal Chhole Kulche Wala"/>
    <n v="1"/>
    <s v="Noida"/>
    <s v="Sector 5"/>
    <n v="77.319999999999993"/>
    <n v="28.59"/>
    <s v="Street Food"/>
    <s v="Indian Rupees(Rs.)"/>
    <x v="0"/>
    <x v="0"/>
    <s v="No"/>
    <s v="No"/>
    <n v="1"/>
    <n v="0"/>
    <n v="100"/>
    <n v="1"/>
    <n v="2010"/>
    <n v="12"/>
    <n v="1"/>
    <d v="2010-12-01T00:00:00"/>
    <n v="1.2"/>
    <x v="0"/>
  </r>
  <r>
    <n v="18470627"/>
    <s v="Big Biryani"/>
    <n v="1"/>
    <s v="Noida"/>
    <s v="Sector 50"/>
    <n v="0"/>
    <n v="0"/>
    <s v="Biryani, Mughlai"/>
    <s v="Indian Rupees(Rs.)"/>
    <x v="0"/>
    <x v="0"/>
    <s v="No"/>
    <s v="No"/>
    <n v="1"/>
    <n v="0"/>
    <n v="300"/>
    <n v="1"/>
    <n v="2013"/>
    <n v="12"/>
    <n v="5"/>
    <d v="2013-12-05T00:00:00"/>
    <n v="3.6"/>
    <x v="0"/>
  </r>
  <r>
    <n v="18373828"/>
    <s v="Parul's Cooking Hub"/>
    <n v="1"/>
    <s v="Noida"/>
    <s v="Sector 50"/>
    <n v="77.362096899999997"/>
    <n v="28.5708889"/>
    <s v="North Indian"/>
    <s v="Indian Rupees(Rs.)"/>
    <x v="0"/>
    <x v="0"/>
    <s v="No"/>
    <s v="No"/>
    <n v="1"/>
    <n v="0"/>
    <n v="450"/>
    <n v="1"/>
    <n v="2018"/>
    <n v="12"/>
    <n v="4"/>
    <d v="2018-12-04T00:00:00"/>
    <n v="5.4"/>
    <x v="0"/>
  </r>
  <r>
    <n v="18500639"/>
    <s v="Chandni Chowk 2 China"/>
    <n v="1"/>
    <s v="Noida"/>
    <s v="Sector 51"/>
    <n v="0"/>
    <n v="0"/>
    <s v="North Indian, Chinese"/>
    <s v="Indian Rupees(Rs.)"/>
    <x v="0"/>
    <x v="0"/>
    <s v="No"/>
    <s v="No"/>
    <n v="1"/>
    <n v="0"/>
    <n v="400"/>
    <n v="1"/>
    <n v="2018"/>
    <n v="12"/>
    <n v="18"/>
    <d v="2018-12-18T00:00:00"/>
    <n v="4.8"/>
    <x v="0"/>
  </r>
  <r>
    <n v="18357573"/>
    <s v="Choco N Lush"/>
    <n v="1"/>
    <s v="Noida"/>
    <s v="Sector 51"/>
    <n v="77.367244700000001"/>
    <n v="28.578305499999999"/>
    <s v="Bakery, Desserts"/>
    <s v="Indian Rupees(Rs.)"/>
    <x v="0"/>
    <x v="0"/>
    <s v="No"/>
    <s v="No"/>
    <n v="2"/>
    <n v="0"/>
    <n v="500"/>
    <n v="1"/>
    <n v="2014"/>
    <n v="12"/>
    <n v="10"/>
    <d v="2014-12-10T00:00:00"/>
    <n v="6"/>
    <x v="0"/>
  </r>
  <r>
    <n v="304750"/>
    <s v="Om Bikaner Sweets"/>
    <n v="1"/>
    <s v="Noida"/>
    <s v="Sector 53"/>
    <n v="77.362724900000003"/>
    <n v="28.586638700000002"/>
    <s v="Mithai"/>
    <s v="Indian Rupees(Rs.)"/>
    <x v="0"/>
    <x v="0"/>
    <s v="No"/>
    <s v="No"/>
    <n v="1"/>
    <n v="0"/>
    <n v="150"/>
    <n v="1"/>
    <n v="2017"/>
    <n v="12"/>
    <n v="25"/>
    <d v="2017-12-25T00:00:00"/>
    <n v="1.8"/>
    <x v="0"/>
  </r>
  <r>
    <n v="18368771"/>
    <s v="Right for Night"/>
    <n v="1"/>
    <s v="Noida"/>
    <s v="Sector 60"/>
    <n v="0"/>
    <n v="0"/>
    <s v="North Indian"/>
    <s v="Indian Rupees(Rs.)"/>
    <x v="0"/>
    <x v="0"/>
    <s v="No"/>
    <s v="No"/>
    <n v="1"/>
    <n v="0"/>
    <n v="200"/>
    <n v="1"/>
    <n v="2011"/>
    <n v="12"/>
    <n v="15"/>
    <d v="2011-12-15T00:00:00"/>
    <n v="2.4"/>
    <x v="0"/>
  </r>
  <r>
    <n v="312192"/>
    <s v="Chinese Food Corner"/>
    <n v="1"/>
    <s v="Noida"/>
    <s v="Sector 62"/>
    <n v="0"/>
    <n v="0"/>
    <s v="Chinese"/>
    <s v="Indian Rupees(Rs.)"/>
    <x v="0"/>
    <x v="0"/>
    <s v="No"/>
    <s v="No"/>
    <n v="1"/>
    <n v="0"/>
    <n v="200"/>
    <n v="1"/>
    <n v="2011"/>
    <n v="12"/>
    <n v="5"/>
    <d v="2011-12-05T00:00:00"/>
    <n v="2.4"/>
    <x v="0"/>
  </r>
  <r>
    <n v="18474221"/>
    <s v="Dial A Cake"/>
    <n v="1"/>
    <s v="Noida"/>
    <s v="Sector 62"/>
    <n v="0"/>
    <n v="0"/>
    <s v="Bakery, Fast Food"/>
    <s v="Indian Rupees(Rs.)"/>
    <x v="0"/>
    <x v="0"/>
    <s v="No"/>
    <s v="No"/>
    <n v="1"/>
    <n v="0"/>
    <n v="400"/>
    <n v="1"/>
    <n v="2016"/>
    <n v="12"/>
    <n v="12"/>
    <d v="2016-12-12T00:00:00"/>
    <n v="4.8"/>
    <x v="0"/>
  </r>
  <r>
    <n v="18356798"/>
    <s v="WOW Zaika"/>
    <n v="1"/>
    <s v="Noida"/>
    <s v="Sector 62"/>
    <n v="0"/>
    <n v="0"/>
    <s v="North Indian"/>
    <s v="Indian Rupees(Rs.)"/>
    <x v="0"/>
    <x v="0"/>
    <s v="No"/>
    <s v="No"/>
    <n v="1"/>
    <n v="0"/>
    <n v="250"/>
    <n v="1"/>
    <n v="2013"/>
    <n v="12"/>
    <n v="12"/>
    <d v="2013-12-12T00:00:00"/>
    <n v="3"/>
    <x v="0"/>
  </r>
  <r>
    <n v="18471723"/>
    <s v="Aadhya Bakery &amp; Foods"/>
    <n v="1"/>
    <s v="Noida"/>
    <s v="Sector 72"/>
    <n v="77.380397200000004"/>
    <n v="28.5891989"/>
    <s v="Bakery, North Indian"/>
    <s v="Indian Rupees(Rs.)"/>
    <x v="0"/>
    <x v="0"/>
    <s v="No"/>
    <s v="No"/>
    <n v="1"/>
    <n v="0"/>
    <n v="250"/>
    <n v="1"/>
    <n v="2012"/>
    <n v="12"/>
    <n v="8"/>
    <d v="2012-12-08T00:00:00"/>
    <n v="3"/>
    <x v="0"/>
  </r>
  <r>
    <n v="18451827"/>
    <s v="Bean Machine &amp; Co."/>
    <n v="1"/>
    <s v="Noida"/>
    <s v="Sector 72"/>
    <n v="77.400002999999998"/>
    <n v="28.588073000000001"/>
    <s v="Italian, Continental, American"/>
    <s v="Indian Rupees(Rs.)"/>
    <x v="0"/>
    <x v="0"/>
    <s v="No"/>
    <s v="No"/>
    <n v="2"/>
    <n v="0"/>
    <n v="500"/>
    <n v="1"/>
    <n v="2018"/>
    <n v="12"/>
    <n v="15"/>
    <d v="2018-12-15T00:00:00"/>
    <n v="6"/>
    <x v="0"/>
  </r>
  <r>
    <n v="18383464"/>
    <s v="Dilli Bakery"/>
    <n v="1"/>
    <s v="Noida"/>
    <s v="Sector 72"/>
    <n v="77.381206899999995"/>
    <n v="28.5664704"/>
    <s v="Bakery, Fast Food"/>
    <s v="Indian Rupees(Rs.)"/>
    <x v="0"/>
    <x v="0"/>
    <s v="No"/>
    <s v="No"/>
    <n v="1"/>
    <n v="0"/>
    <n v="250"/>
    <n v="1"/>
    <n v="2013"/>
    <n v="12"/>
    <n v="16"/>
    <d v="2013-12-16T00:00:00"/>
    <n v="3"/>
    <x v="0"/>
  </r>
  <r>
    <n v="18415977"/>
    <s v="Frozen Grillz"/>
    <n v="1"/>
    <s v="Noida"/>
    <s v="Sector 72"/>
    <n v="77.385151199999996"/>
    <n v="28.5645393"/>
    <s v="Raw Meats, North Indian, Fast Food"/>
    <s v="Indian Rupees(Rs.)"/>
    <x v="0"/>
    <x v="0"/>
    <s v="No"/>
    <s v="No"/>
    <n v="1"/>
    <n v="0"/>
    <n v="350"/>
    <n v="1"/>
    <n v="2010"/>
    <n v="12"/>
    <n v="17"/>
    <d v="2010-12-17T00:00:00"/>
    <n v="4.2"/>
    <x v="0"/>
  </r>
  <r>
    <n v="3260"/>
    <s v="Opium Bar - Hotel City Park"/>
    <n v="1"/>
    <s v="New Delhi"/>
    <s v="Hotel City Park, Pitampura"/>
    <n v="77.143050099999996"/>
    <n v="28.705660399999999"/>
    <s v="Finger Food, North Indian, Chinese"/>
    <s v="Indian Rupees(Rs.)"/>
    <x v="1"/>
    <x v="0"/>
    <s v="No"/>
    <s v="No"/>
    <n v="4"/>
    <n v="19"/>
    <n v="2000"/>
    <n v="2.8"/>
    <n v="2010"/>
    <n v="2"/>
    <n v="7"/>
    <d v="2010-02-07T00:00:00"/>
    <n v="24"/>
    <x v="1"/>
  </r>
  <r>
    <n v="18456760"/>
    <s v="Rendezvous Adda"/>
    <n v="1"/>
    <s v="Noida"/>
    <s v="Sector 11"/>
    <n v="0"/>
    <n v="0"/>
    <s v="North Indian, Bengali"/>
    <s v="Indian Rupees(Rs.)"/>
    <x v="0"/>
    <x v="0"/>
    <s v="No"/>
    <s v="No"/>
    <n v="1"/>
    <n v="0"/>
    <n v="400"/>
    <n v="1"/>
    <n v="2016"/>
    <n v="11"/>
    <n v="10"/>
    <d v="2016-11-10T00:00:00"/>
    <n v="4.8"/>
    <x v="0"/>
  </r>
  <r>
    <n v="18441559"/>
    <s v="Taste of Punjab"/>
    <n v="1"/>
    <s v="Noida"/>
    <s v="Sector 132"/>
    <n v="77.4141288"/>
    <n v="28.504671500000001"/>
    <s v="North Indian"/>
    <s v="Indian Rupees(Rs.)"/>
    <x v="0"/>
    <x v="0"/>
    <s v="No"/>
    <s v="No"/>
    <n v="1"/>
    <n v="0"/>
    <n v="300"/>
    <n v="1"/>
    <n v="2010"/>
    <n v="11"/>
    <n v="6"/>
    <d v="2010-11-06T00:00:00"/>
    <n v="3.6"/>
    <x v="0"/>
  </r>
  <r>
    <n v="18441711"/>
    <s v="Sonu Parantha Corner"/>
    <n v="1"/>
    <s v="Noida"/>
    <s v="Sector 2"/>
    <n v="77.314116499999997"/>
    <n v="28.585532000000001"/>
    <s v="North Indian"/>
    <s v="Indian Rupees(Rs.)"/>
    <x v="0"/>
    <x v="0"/>
    <s v="No"/>
    <s v="No"/>
    <n v="1"/>
    <n v="0"/>
    <n v="200"/>
    <n v="1"/>
    <n v="2017"/>
    <n v="11"/>
    <n v="27"/>
    <d v="2017-11-27T00:00:00"/>
    <n v="2.4"/>
    <x v="0"/>
  </r>
  <r>
    <n v="18244230"/>
    <s v="The Big Scoop"/>
    <n v="1"/>
    <s v="Noida"/>
    <s v="Sector 31"/>
    <n v="77.347651999999997"/>
    <n v="28.5744592"/>
    <s v="Ice Cream"/>
    <s v="Indian Rupees(Rs.)"/>
    <x v="0"/>
    <x v="0"/>
    <s v="No"/>
    <s v="No"/>
    <n v="1"/>
    <n v="0"/>
    <n v="250"/>
    <n v="1"/>
    <n v="2013"/>
    <n v="11"/>
    <n v="24"/>
    <d v="2013-11-24T00:00:00"/>
    <n v="3"/>
    <x v="0"/>
  </r>
  <r>
    <n v="18454484"/>
    <s v="44 Grills"/>
    <n v="1"/>
    <s v="Noida"/>
    <s v="Sector 44"/>
    <n v="77.339363000000006"/>
    <n v="28.554041000000002"/>
    <s v="North Indian, Chinese"/>
    <s v="Indian Rupees(Rs.)"/>
    <x v="0"/>
    <x v="1"/>
    <s v="No"/>
    <s v="No"/>
    <n v="2"/>
    <n v="0"/>
    <n v="500"/>
    <n v="1"/>
    <n v="2012"/>
    <n v="11"/>
    <n v="8"/>
    <d v="2012-11-08T00:00:00"/>
    <n v="6"/>
    <x v="0"/>
  </r>
  <r>
    <n v="18435297"/>
    <s v="Friend's Restaurant"/>
    <n v="1"/>
    <s v="Noida"/>
    <s v="Sector 51"/>
    <n v="77.368898299999998"/>
    <n v="28.583971999999999"/>
    <s v="North Indian, Chinese"/>
    <s v="Indian Rupees(Rs.)"/>
    <x v="0"/>
    <x v="0"/>
    <s v="No"/>
    <s v="No"/>
    <n v="2"/>
    <n v="0"/>
    <n v="500"/>
    <n v="1"/>
    <n v="2013"/>
    <n v="11"/>
    <n v="14"/>
    <d v="2013-11-14T00:00:00"/>
    <n v="6"/>
    <x v="0"/>
  </r>
  <r>
    <n v="18435313"/>
    <s v="Sector 55 China Town"/>
    <n v="1"/>
    <s v="Noida"/>
    <s v="Sector 55"/>
    <n v="77.347047599999996"/>
    <n v="28.606605999999999"/>
    <s v="Chinese"/>
    <s v="Indian Rupees(Rs.)"/>
    <x v="0"/>
    <x v="0"/>
    <s v="No"/>
    <s v="No"/>
    <n v="1"/>
    <n v="0"/>
    <n v="300"/>
    <n v="1"/>
    <n v="2014"/>
    <n v="11"/>
    <n v="5"/>
    <d v="2014-11-05T00:00:00"/>
    <n v="3.6"/>
    <x v="0"/>
  </r>
  <r>
    <n v="18432232"/>
    <s v="A1 Restaurant"/>
    <n v="1"/>
    <s v="Noida"/>
    <s v="Sector 58"/>
    <n v="77.353348699999998"/>
    <n v="28.6101016"/>
    <s v="North Indian"/>
    <s v="Indian Rupees(Rs.)"/>
    <x v="0"/>
    <x v="0"/>
    <s v="No"/>
    <s v="No"/>
    <n v="2"/>
    <n v="0"/>
    <n v="500"/>
    <n v="1"/>
    <n v="2018"/>
    <n v="11"/>
    <n v="5"/>
    <d v="2018-11-05T00:00:00"/>
    <n v="6"/>
    <x v="0"/>
  </r>
  <r>
    <n v="18433909"/>
    <s v="Chaska Food Hut"/>
    <n v="1"/>
    <s v="Noida"/>
    <s v="Sector 58"/>
    <n v="77.359720699999997"/>
    <n v="28.6085274"/>
    <s v="North Indian, Chinese"/>
    <s v="Indian Rupees(Rs.)"/>
    <x v="0"/>
    <x v="0"/>
    <s v="No"/>
    <s v="No"/>
    <n v="1"/>
    <n v="0"/>
    <n v="300"/>
    <n v="1"/>
    <n v="2010"/>
    <n v="11"/>
    <n v="1"/>
    <d v="2010-11-01T00:00:00"/>
    <n v="3.6"/>
    <x v="0"/>
  </r>
  <r>
    <n v="18312485"/>
    <s v="Cafe Coffee Day"/>
    <n v="1"/>
    <s v="Noida"/>
    <s v="Sector 62"/>
    <n v="77.372394600000007"/>
    <n v="28.618099000000001"/>
    <s v="Cafe"/>
    <s v="Indian Rupees(Rs.)"/>
    <x v="0"/>
    <x v="0"/>
    <s v="No"/>
    <s v="No"/>
    <n v="1"/>
    <n v="0"/>
    <n v="450"/>
    <n v="1"/>
    <n v="2010"/>
    <n v="11"/>
    <n v="27"/>
    <d v="2010-11-27T00:00:00"/>
    <n v="5.4"/>
    <x v="0"/>
  </r>
  <r>
    <n v="18424206"/>
    <s v="Shiva Shudh Shakahari Bhojnalaya"/>
    <n v="1"/>
    <s v="Noida"/>
    <s v="Sector 62"/>
    <n v="77.355038800000003"/>
    <n v="28.622005699999999"/>
    <s v="North Indian"/>
    <s v="Indian Rupees(Rs.)"/>
    <x v="0"/>
    <x v="0"/>
    <s v="No"/>
    <s v="No"/>
    <n v="1"/>
    <n v="0"/>
    <n v="200"/>
    <n v="1"/>
    <n v="2014"/>
    <n v="11"/>
    <n v="1"/>
    <d v="2014-11-01T00:00:00"/>
    <n v="2.4"/>
    <x v="0"/>
  </r>
  <r>
    <n v="18492089"/>
    <s v="Dumpty's"/>
    <n v="1"/>
    <s v="Noida"/>
    <s v="Sector 63"/>
    <n v="77.377188899999993"/>
    <n v="28.624999899999999"/>
    <s v="Fast Food"/>
    <s v="Indian Rupees(Rs.)"/>
    <x v="0"/>
    <x v="0"/>
    <s v="No"/>
    <s v="No"/>
    <n v="1"/>
    <n v="0"/>
    <n v="200"/>
    <n v="1"/>
    <n v="2016"/>
    <n v="11"/>
    <n v="16"/>
    <d v="2016-11-16T00:00:00"/>
    <n v="2.4"/>
    <x v="0"/>
  </r>
  <r>
    <n v="18478895"/>
    <s v="Yeoh"/>
    <n v="1"/>
    <s v="Noida"/>
    <s v="Sector 63"/>
    <n v="0"/>
    <n v="0"/>
    <s v="North Indian, Chinese, Italian, Thai"/>
    <s v="Indian Rupees(Rs.)"/>
    <x v="0"/>
    <x v="0"/>
    <s v="No"/>
    <s v="No"/>
    <n v="2"/>
    <n v="0"/>
    <n v="500"/>
    <n v="1"/>
    <n v="2016"/>
    <n v="11"/>
    <n v="6"/>
    <d v="2016-11-06T00:00:00"/>
    <n v="6"/>
    <x v="0"/>
  </r>
  <r>
    <n v="18424873"/>
    <s v="Baskin Robbins"/>
    <n v="1"/>
    <s v="Noida"/>
    <s v="Gardens Galleria, Sector 38 Noida"/>
    <n v="77.32147492"/>
    <n v="28.564921900000002"/>
    <s v="Ice Cream"/>
    <s v="Indian Rupees(Rs.)"/>
    <x v="0"/>
    <x v="0"/>
    <s v="No"/>
    <s v="No"/>
    <n v="1"/>
    <n v="0"/>
    <n v="300"/>
    <n v="1"/>
    <n v="2015"/>
    <n v="10"/>
    <n v="18"/>
    <d v="2015-10-18T00:00:00"/>
    <n v="3.6"/>
    <x v="0"/>
  </r>
  <r>
    <n v="18303715"/>
    <s v="Viddya Chinese Fast Food"/>
    <n v="1"/>
    <s v="Noida"/>
    <s v="Sector 110"/>
    <n v="77.377905920000003"/>
    <n v="28.531977309999998"/>
    <s v="Chinese, Fast Food"/>
    <s v="Indian Rupees(Rs.)"/>
    <x v="0"/>
    <x v="0"/>
    <s v="No"/>
    <s v="No"/>
    <n v="1"/>
    <n v="0"/>
    <n v="300"/>
    <n v="1"/>
    <n v="2010"/>
    <n v="10"/>
    <n v="19"/>
    <d v="2010-10-19T00:00:00"/>
    <n v="3.6"/>
    <x v="0"/>
  </r>
  <r>
    <n v="18441563"/>
    <s v="China Town"/>
    <n v="1"/>
    <s v="Noida"/>
    <s v="Sector 132"/>
    <n v="77.402723100000003"/>
    <n v="28.500374999999998"/>
    <s v="Chinese"/>
    <s v="Indian Rupees(Rs.)"/>
    <x v="0"/>
    <x v="0"/>
    <s v="No"/>
    <s v="No"/>
    <n v="1"/>
    <n v="0"/>
    <n v="300"/>
    <n v="1"/>
    <n v="2018"/>
    <n v="10"/>
    <n v="15"/>
    <d v="2018-10-15T00:00:00"/>
    <n v="3.6"/>
    <x v="0"/>
  </r>
  <r>
    <n v="18438456"/>
    <s v="Green Valley Chinese Food"/>
    <n v="1"/>
    <s v="Noida"/>
    <s v="Sector 15"/>
    <n v="77.312978999999999"/>
    <n v="28.582059999999998"/>
    <s v="Chinese"/>
    <s v="Indian Rupees(Rs.)"/>
    <x v="0"/>
    <x v="0"/>
    <s v="No"/>
    <s v="No"/>
    <n v="1"/>
    <n v="0"/>
    <n v="200"/>
    <n v="1"/>
    <n v="2017"/>
    <n v="10"/>
    <n v="8"/>
    <d v="2017-10-08T00:00:00"/>
    <n v="2.4"/>
    <x v="0"/>
  </r>
  <r>
    <n v="18432020"/>
    <s v="Green Chilli Fast Food"/>
    <n v="1"/>
    <s v="Noida"/>
    <s v="Sector 16"/>
    <n v="77.313817"/>
    <n v="28.578861199999999"/>
    <s v="Chinese"/>
    <s v="Indian Rupees(Rs.)"/>
    <x v="0"/>
    <x v="0"/>
    <s v="No"/>
    <s v="No"/>
    <n v="1"/>
    <n v="0"/>
    <n v="300"/>
    <n v="1"/>
    <n v="2014"/>
    <n v="10"/>
    <n v="28"/>
    <d v="2014-10-28T00:00:00"/>
    <n v="3.6"/>
    <x v="0"/>
  </r>
  <r>
    <n v="18252394"/>
    <s v="Green Valley Chinese Food"/>
    <n v="1"/>
    <s v="Noida"/>
    <s v="Sector 25"/>
    <n v="77.337706900000001"/>
    <n v="28.5846506"/>
    <s v="Chinese"/>
    <s v="Indian Rupees(Rs.)"/>
    <x v="0"/>
    <x v="0"/>
    <s v="No"/>
    <s v="No"/>
    <n v="1"/>
    <n v="0"/>
    <n v="350"/>
    <n v="1"/>
    <n v="2017"/>
    <n v="10"/>
    <n v="6"/>
    <d v="2017-10-06T00:00:00"/>
    <n v="4.2"/>
    <x v="0"/>
  </r>
  <r>
    <n v="18423885"/>
    <s v="Dolce Gelato"/>
    <n v="1"/>
    <s v="Noida"/>
    <s v="Sector 34"/>
    <n v="77.353663400000002"/>
    <n v="28.574308599999998"/>
    <s v="Ice Cream, Beverages, Fast Food"/>
    <s v="Indian Rupees(Rs.)"/>
    <x v="0"/>
    <x v="0"/>
    <s v="No"/>
    <s v="No"/>
    <n v="1"/>
    <n v="0"/>
    <n v="300"/>
    <n v="1"/>
    <n v="2012"/>
    <n v="10"/>
    <n v="11"/>
    <d v="2012-10-11T00:00:00"/>
    <n v="3.6"/>
    <x v="0"/>
  </r>
  <r>
    <n v="18472419"/>
    <s v="Biryani Vice"/>
    <n v="1"/>
    <s v="Noida"/>
    <s v="Sector 37"/>
    <n v="0"/>
    <n v="0"/>
    <s v="North Indian, Biryani"/>
    <s v="Indian Rupees(Rs.)"/>
    <x v="0"/>
    <x v="0"/>
    <s v="No"/>
    <s v="No"/>
    <n v="2"/>
    <n v="0"/>
    <n v="500"/>
    <n v="1"/>
    <n v="2010"/>
    <n v="10"/>
    <n v="7"/>
    <d v="2010-10-07T00:00:00"/>
    <n v="6"/>
    <x v="0"/>
  </r>
  <r>
    <n v="18432231"/>
    <s v="Baskin Robbins"/>
    <n v="1"/>
    <s v="Noida"/>
    <s v="Sector 45"/>
    <n v="77.344269400000002"/>
    <n v="28.5486331"/>
    <s v="Ice Cream"/>
    <s v="Indian Rupees(Rs.)"/>
    <x v="0"/>
    <x v="0"/>
    <s v="No"/>
    <s v="No"/>
    <n v="1"/>
    <n v="0"/>
    <n v="300"/>
    <n v="1"/>
    <n v="2014"/>
    <n v="10"/>
    <n v="11"/>
    <d v="2014-10-11T00:00:00"/>
    <n v="3.6"/>
    <x v="0"/>
  </r>
  <r>
    <n v="18486776"/>
    <s v="Chandu Chat Bhandar"/>
    <n v="1"/>
    <s v="Noida"/>
    <s v="Sector 45"/>
    <n v="0"/>
    <n v="0"/>
    <s v="Street Food"/>
    <s v="Indian Rupees(Rs.)"/>
    <x v="0"/>
    <x v="0"/>
    <s v="No"/>
    <s v="No"/>
    <n v="1"/>
    <n v="0"/>
    <n v="150"/>
    <n v="1"/>
    <n v="2016"/>
    <n v="10"/>
    <n v="1"/>
    <d v="2016-10-01T00:00:00"/>
    <n v="1.8"/>
    <x v="0"/>
  </r>
  <r>
    <n v="18252364"/>
    <s v="Republic of Chicken"/>
    <n v="1"/>
    <s v="Noida"/>
    <s v="Sector 50"/>
    <n v="77.385240899999999"/>
    <n v="28.569479699999999"/>
    <s v="Raw Meats, Fast Food"/>
    <s v="Indian Rupees(Rs.)"/>
    <x v="0"/>
    <x v="0"/>
    <s v="No"/>
    <s v="No"/>
    <n v="1"/>
    <n v="0"/>
    <n v="400"/>
    <n v="1"/>
    <n v="2011"/>
    <n v="10"/>
    <n v="15"/>
    <d v="2011-10-15T00:00:00"/>
    <n v="4.8"/>
    <x v="0"/>
  </r>
  <r>
    <n v="18480321"/>
    <s v="Raging Bull - The Spicy Punch"/>
    <n v="1"/>
    <s v="Noida"/>
    <s v="Sector 51"/>
    <n v="0"/>
    <n v="0"/>
    <s v="Mexican, Italian"/>
    <s v="Indian Rupees(Rs.)"/>
    <x v="0"/>
    <x v="0"/>
    <s v="No"/>
    <s v="No"/>
    <n v="2"/>
    <n v="0"/>
    <n v="500"/>
    <n v="1"/>
    <n v="2014"/>
    <n v="10"/>
    <n v="24"/>
    <d v="2014-10-24T00:00:00"/>
    <n v="6"/>
    <x v="0"/>
  </r>
  <r>
    <n v="18435807"/>
    <s v="Shiv Murti Hotel"/>
    <n v="1"/>
    <s v="Noida"/>
    <s v="Sector 52"/>
    <n v="77.3675487"/>
    <n v="28.5832178"/>
    <s v="North Indian"/>
    <s v="Indian Rupees(Rs.)"/>
    <x v="0"/>
    <x v="0"/>
    <s v="No"/>
    <s v="No"/>
    <n v="1"/>
    <n v="0"/>
    <n v="200"/>
    <n v="1"/>
    <n v="2015"/>
    <n v="10"/>
    <n v="18"/>
    <d v="2015-10-18T00:00:00"/>
    <n v="2.4"/>
    <x v="0"/>
  </r>
  <r>
    <n v="18435790"/>
    <s v="Sadda Adda 2 Cafe &amp; Lounge"/>
    <n v="1"/>
    <s v="Noida"/>
    <s v="Sector 53"/>
    <n v="77.363173500000002"/>
    <n v="28.586411999999999"/>
    <s v="Cafe"/>
    <s v="Indian Rupees(Rs.)"/>
    <x v="0"/>
    <x v="0"/>
    <s v="No"/>
    <s v="No"/>
    <n v="1"/>
    <n v="0"/>
    <n v="300"/>
    <n v="1"/>
    <n v="2017"/>
    <n v="10"/>
    <n v="13"/>
    <d v="2017-10-13T00:00:00"/>
    <n v="3.6"/>
    <x v="0"/>
  </r>
  <r>
    <n v="18423900"/>
    <s v="Hookie Dookie"/>
    <n v="1"/>
    <s v="Noida"/>
    <s v="Sector 62"/>
    <n v="77.370687500000003"/>
    <n v="28.619321100000001"/>
    <s v="Cafe"/>
    <s v="Indian Rupees(Rs.)"/>
    <x v="0"/>
    <x v="0"/>
    <s v="No"/>
    <s v="No"/>
    <n v="2"/>
    <n v="0"/>
    <n v="500"/>
    <n v="1"/>
    <n v="2017"/>
    <n v="10"/>
    <n v="14"/>
    <d v="2017-10-14T00:00:00"/>
    <n v="6"/>
    <x v="0"/>
  </r>
  <r>
    <n v="18424588"/>
    <s v="Tiffin Man House"/>
    <n v="1"/>
    <s v="Noida"/>
    <s v="Sector 62"/>
    <n v="77.369567000000004"/>
    <n v="28.618803499999999"/>
    <s v="North Indian"/>
    <s v="Indian Rupees(Rs.)"/>
    <x v="0"/>
    <x v="0"/>
    <s v="No"/>
    <s v="No"/>
    <n v="1"/>
    <n v="0"/>
    <n v="200"/>
    <n v="1"/>
    <n v="2013"/>
    <n v="10"/>
    <n v="6"/>
    <d v="2013-10-06T00:00:00"/>
    <n v="2.4"/>
    <x v="0"/>
  </r>
  <r>
    <n v="18352676"/>
    <s v="New Punjabi Tadka"/>
    <n v="1"/>
    <s v="Noida"/>
    <s v="Sector 72"/>
    <n v="77.393627199999997"/>
    <n v="28.5674429"/>
    <s v="North Indian, Chinese"/>
    <s v="Indian Rupees(Rs.)"/>
    <x v="0"/>
    <x v="0"/>
    <s v="No"/>
    <s v="No"/>
    <n v="1"/>
    <n v="0"/>
    <n v="300"/>
    <n v="1"/>
    <n v="2014"/>
    <n v="10"/>
    <n v="28"/>
    <d v="2014-10-28T00:00:00"/>
    <n v="3.6"/>
    <x v="0"/>
  </r>
  <r>
    <n v="18441671"/>
    <s v="Tpot"/>
    <n v="1"/>
    <s v="Noida"/>
    <s v="Sector 132"/>
    <n v="77.373254599999996"/>
    <n v="28.5152596"/>
    <s v="Fast Food, Beverages"/>
    <s v="Indian Rupees(Rs.)"/>
    <x v="0"/>
    <x v="0"/>
    <s v="No"/>
    <s v="No"/>
    <n v="2"/>
    <n v="1"/>
    <n v="500"/>
    <n v="1"/>
    <n v="2015"/>
    <n v="9"/>
    <n v="4"/>
    <d v="2015-09-04T00:00:00"/>
    <n v="6"/>
    <x v="0"/>
  </r>
  <r>
    <n v="18424874"/>
    <s v="Dunkin' Donuts"/>
    <n v="1"/>
    <s v="Noida"/>
    <s v="Gardens Galleria, Sector 38 Noida"/>
    <n v="77.321538899999993"/>
    <n v="28.564821800000001"/>
    <s v="Burger, Desserts, Fast Food"/>
    <s v="Indian Rupees(Rs.)"/>
    <x v="0"/>
    <x v="0"/>
    <s v="No"/>
    <s v="No"/>
    <n v="2"/>
    <n v="1"/>
    <n v="600"/>
    <n v="1"/>
    <n v="2017"/>
    <n v="8"/>
    <n v="24"/>
    <d v="2017-08-24T00:00:00"/>
    <n v="7.2"/>
    <x v="0"/>
  </r>
  <r>
    <n v="18409212"/>
    <s v="Chawla's 2"/>
    <n v="1"/>
    <s v="Noida"/>
    <s v="Sector 110"/>
    <n v="77.365997250000007"/>
    <n v="28.539545390000001"/>
    <s v="North Indian, Mughlai, Chinese, Fast Food"/>
    <s v="Indian Rupees(Rs.)"/>
    <x v="0"/>
    <x v="0"/>
    <s v="No"/>
    <s v="No"/>
    <n v="2"/>
    <n v="1"/>
    <n v="700"/>
    <n v="1"/>
    <n v="2017"/>
    <n v="8"/>
    <n v="28"/>
    <d v="2017-08-28T00:00:00"/>
    <n v="8.4"/>
    <x v="0"/>
  </r>
  <r>
    <n v="18449300"/>
    <s v="Delicacies"/>
    <n v="1"/>
    <s v="Noida"/>
    <s v="Sector 132"/>
    <n v="77.407783030000004"/>
    <n v="28.50763882"/>
    <s v="Bakery"/>
    <s v="Indian Rupees(Rs.)"/>
    <x v="0"/>
    <x v="0"/>
    <s v="No"/>
    <s v="No"/>
    <n v="2"/>
    <n v="1"/>
    <n v="500"/>
    <n v="1"/>
    <n v="2010"/>
    <n v="8"/>
    <n v="23"/>
    <d v="2010-08-23T00:00:00"/>
    <n v="6"/>
    <x v="0"/>
  </r>
  <r>
    <n v="18323684"/>
    <s v="The Big Chefs"/>
    <n v="1"/>
    <s v="Noida"/>
    <s v="Sector 31"/>
    <n v="77.346934200000007"/>
    <n v="28.577350200000001"/>
    <s v="North Indian, Chinese"/>
    <s v="Indian Rupees(Rs.)"/>
    <x v="0"/>
    <x v="0"/>
    <s v="No"/>
    <s v="No"/>
    <n v="2"/>
    <n v="1"/>
    <n v="500"/>
    <n v="1"/>
    <n v="2012"/>
    <n v="8"/>
    <n v="14"/>
    <d v="2012-08-14T00:00:00"/>
    <n v="6"/>
    <x v="0"/>
  </r>
  <r>
    <n v="18339370"/>
    <s v="Biryani"/>
    <n v="1"/>
    <s v="Noida"/>
    <s v="Sector 41"/>
    <n v="77.36"/>
    <n v="28.57"/>
    <s v="Biryani"/>
    <s v="Indian Rupees(Rs.)"/>
    <x v="0"/>
    <x v="0"/>
    <s v="No"/>
    <s v="No"/>
    <n v="2"/>
    <n v="1"/>
    <n v="500"/>
    <n v="1"/>
    <n v="2017"/>
    <n v="8"/>
    <n v="26"/>
    <d v="2017-08-26T00:00:00"/>
    <n v="6"/>
    <x v="0"/>
  </r>
  <r>
    <n v="311701"/>
    <s v="The Bakery Mart"/>
    <n v="1"/>
    <s v="Noida"/>
    <s v="Sector 93"/>
    <n v="77.382011800000001"/>
    <n v="28.520477899999999"/>
    <s v="Bakery"/>
    <s v="Indian Rupees(Rs.)"/>
    <x v="0"/>
    <x v="0"/>
    <s v="No"/>
    <s v="No"/>
    <n v="2"/>
    <n v="1"/>
    <n v="800"/>
    <n v="1"/>
    <n v="2011"/>
    <n v="8"/>
    <n v="8"/>
    <d v="2011-08-08T00:00:00"/>
    <n v="9.6"/>
    <x v="0"/>
  </r>
  <r>
    <n v="18371420"/>
    <s v="Fire n Ice"/>
    <n v="1"/>
    <s v="Noida"/>
    <s v="Shopprix Mall, Sector 61, Noida"/>
    <n v="77.364833200000007"/>
    <n v="28.597102700000001"/>
    <s v="Fast Food, North Indian, Chinese"/>
    <s v="Indian Rupees(Rs.)"/>
    <x v="0"/>
    <x v="1"/>
    <s v="No"/>
    <s v="No"/>
    <n v="2"/>
    <n v="1"/>
    <n v="600"/>
    <n v="1"/>
    <n v="2015"/>
    <n v="8"/>
    <n v="9"/>
    <d v="2015-08-09T00:00:00"/>
    <n v="7.2"/>
    <x v="0"/>
  </r>
  <r>
    <n v="309971"/>
    <s v="Pizza Junction"/>
    <n v="1"/>
    <s v="Noida"/>
    <s v="Supertech Shopprix Mall, Sector 61"/>
    <n v="77.364747219999998"/>
    <n v="28.59716667"/>
    <s v="Fast Food, Pizza"/>
    <s v="Indian Rupees(Rs.)"/>
    <x v="0"/>
    <x v="0"/>
    <s v="No"/>
    <s v="No"/>
    <n v="2"/>
    <n v="1"/>
    <n v="550"/>
    <n v="1"/>
    <n v="2016"/>
    <n v="8"/>
    <n v="6"/>
    <d v="2016-08-06T00:00:00"/>
    <n v="6.6000000000000005"/>
    <x v="0"/>
  </r>
  <r>
    <n v="312935"/>
    <s v="Essen Foods"/>
    <n v="1"/>
    <s v="Noida"/>
    <s v="Sector 59"/>
    <n v="77.378167399999995"/>
    <n v="28.609575499999998"/>
    <s v="North Indian, Mughlai, Chinese"/>
    <s v="Indian Rupees(Rs.)"/>
    <x v="0"/>
    <x v="0"/>
    <s v="No"/>
    <s v="No"/>
    <n v="2"/>
    <n v="1"/>
    <n v="700"/>
    <n v="1"/>
    <n v="2014"/>
    <n v="7"/>
    <n v="1"/>
    <d v="2014-07-01T00:00:00"/>
    <n v="8.4"/>
    <x v="0"/>
  </r>
  <r>
    <n v="18264985"/>
    <s v="Red Chilli"/>
    <n v="1"/>
    <s v="Noida"/>
    <s v="Sector 12"/>
    <n v="77.334395700000002"/>
    <n v="28.594026599999999"/>
    <s v="North Indian, Chinese, Mughlai"/>
    <s v="Indian Rupees(Rs.)"/>
    <x v="0"/>
    <x v="0"/>
    <s v="No"/>
    <s v="No"/>
    <n v="2"/>
    <n v="1"/>
    <n v="500"/>
    <n v="1"/>
    <n v="2015"/>
    <n v="6"/>
    <n v="12"/>
    <d v="2015-06-12T00:00:00"/>
    <n v="6"/>
    <x v="0"/>
  </r>
  <r>
    <n v="18373560"/>
    <s v="Bangali Restaurant"/>
    <n v="1"/>
    <s v="Noida"/>
    <s v="Sector 44"/>
    <n v="77.337422799999999"/>
    <n v="28.554127099999999"/>
    <s v="North Indian, Mughlai, Chinese"/>
    <s v="Indian Rupees(Rs.)"/>
    <x v="0"/>
    <x v="0"/>
    <s v="No"/>
    <s v="No"/>
    <n v="2"/>
    <n v="1"/>
    <n v="500"/>
    <n v="1"/>
    <n v="2016"/>
    <n v="6"/>
    <n v="24"/>
    <d v="2016-06-24T00:00:00"/>
    <n v="6"/>
    <x v="0"/>
  </r>
  <r>
    <n v="18430870"/>
    <s v="Tea Trails"/>
    <n v="1"/>
    <s v="Noida"/>
    <s v="The Great India Place, Sector 38"/>
    <n v="77.324803000000003"/>
    <n v="28.564184999999998"/>
    <s v="Cafe"/>
    <s v="Indian Rupees(Rs.)"/>
    <x v="0"/>
    <x v="0"/>
    <s v="No"/>
    <s v="No"/>
    <n v="2"/>
    <n v="1"/>
    <n v="850"/>
    <n v="1"/>
    <n v="2013"/>
    <n v="5"/>
    <n v="18"/>
    <d v="2013-05-18T00:00:00"/>
    <n v="10.200000000000001"/>
    <x v="1"/>
  </r>
  <r>
    <n v="3425"/>
    <s v="Latitude 28"/>
    <n v="1"/>
    <s v="New Delhi"/>
    <s v="Khan Market"/>
    <n v="77.226435300000006"/>
    <n v="28.599636499999999"/>
    <s v="American, Continental, Italian"/>
    <s v="Indian Rupees(Rs.)"/>
    <x v="1"/>
    <x v="0"/>
    <s v="No"/>
    <s v="No"/>
    <n v="4"/>
    <n v="203"/>
    <n v="2000"/>
    <n v="3.8"/>
    <n v="2017"/>
    <n v="2"/>
    <n v="20"/>
    <d v="2017-02-20T00:00:00"/>
    <n v="24"/>
    <x v="1"/>
  </r>
  <r>
    <n v="18355013"/>
    <s v="Haochi"/>
    <n v="1"/>
    <s v="Noida"/>
    <s v="Sector 110"/>
    <n v="0"/>
    <n v="0"/>
    <s v="Chinese"/>
    <s v="Indian Rupees(Rs.)"/>
    <x v="0"/>
    <x v="0"/>
    <s v="No"/>
    <s v="No"/>
    <n v="2"/>
    <n v="1"/>
    <n v="600"/>
    <n v="1"/>
    <n v="2011"/>
    <n v="4"/>
    <n v="28"/>
    <d v="2011-04-28T00:00:00"/>
    <n v="7.2"/>
    <x v="0"/>
  </r>
  <r>
    <n v="18439529"/>
    <s v="Lucknow Wale Kwality Kabab"/>
    <n v="1"/>
    <s v="Noida"/>
    <s v="Sector 72"/>
    <n v="77.3807896"/>
    <n v="28.566415299999999"/>
    <s v="Mughlai, North Indian"/>
    <s v="Indian Rupees(Rs.)"/>
    <x v="0"/>
    <x v="0"/>
    <s v="No"/>
    <s v="No"/>
    <n v="2"/>
    <n v="1"/>
    <n v="600"/>
    <n v="1"/>
    <n v="2013"/>
    <n v="4"/>
    <n v="5"/>
    <d v="2013-04-05T00:00:00"/>
    <n v="7.2"/>
    <x v="0"/>
  </r>
  <r>
    <n v="18433873"/>
    <s v="Chef's Curry"/>
    <n v="1"/>
    <s v="Noida"/>
    <s v="Sector 72"/>
    <n v="77.386199000000005"/>
    <n v="28.572213600000001"/>
    <s v="North Indian, Mughlai, Chinese"/>
    <s v="Indian Rupees(Rs.)"/>
    <x v="0"/>
    <x v="0"/>
    <s v="No"/>
    <s v="No"/>
    <n v="2"/>
    <n v="1"/>
    <n v="600"/>
    <n v="1"/>
    <n v="2018"/>
    <n v="2"/>
    <n v="24"/>
    <d v="2018-02-24T00:00:00"/>
    <n v="7.2"/>
    <x v="0"/>
  </r>
  <r>
    <n v="18468948"/>
    <s v="Royal King"/>
    <n v="1"/>
    <s v="Noida"/>
    <s v="Sector 72"/>
    <n v="77.392176000000006"/>
    <n v="28.5717508"/>
    <s v="North Indian, South Indian, Street Food"/>
    <s v="Indian Rupees(Rs.)"/>
    <x v="1"/>
    <x v="0"/>
    <s v="No"/>
    <s v="No"/>
    <n v="2"/>
    <n v="1"/>
    <n v="800"/>
    <n v="1"/>
    <n v="2011"/>
    <n v="2"/>
    <n v="19"/>
    <d v="2011-02-19T00:00:00"/>
    <n v="9.6"/>
    <x v="0"/>
  </r>
  <r>
    <n v="18423896"/>
    <s v="Kesarwa Bakez"/>
    <n v="1"/>
    <s v="Noida"/>
    <s v="Sector 62"/>
    <n v="77.370709199999993"/>
    <n v="28.618230199999999"/>
    <s v="Bakery"/>
    <s v="Indian Rupees(Rs.)"/>
    <x v="0"/>
    <x v="1"/>
    <s v="No"/>
    <s v="No"/>
    <n v="2"/>
    <n v="1"/>
    <n v="600"/>
    <n v="1"/>
    <n v="2017"/>
    <n v="12"/>
    <n v="14"/>
    <d v="2017-12-14T00:00:00"/>
    <n v="7.2"/>
    <x v="0"/>
  </r>
  <r>
    <n v="18450369"/>
    <s v="Night Munchers"/>
    <n v="1"/>
    <s v="Noida"/>
    <s v="Sector 19"/>
    <n v="0"/>
    <n v="0"/>
    <s v="North Indian"/>
    <s v="Indian Rupees(Rs.)"/>
    <x v="0"/>
    <x v="0"/>
    <s v="No"/>
    <s v="No"/>
    <n v="2"/>
    <n v="1"/>
    <n v="500"/>
    <n v="1"/>
    <n v="2015"/>
    <n v="11"/>
    <n v="3"/>
    <d v="2015-11-03T00:00:00"/>
    <n v="6"/>
    <x v="0"/>
  </r>
  <r>
    <n v="18432190"/>
    <s v="Chicago Pizza"/>
    <n v="1"/>
    <s v="Noida"/>
    <s v="Sector 41"/>
    <n v="77.360930600000003"/>
    <n v="28.561453700000001"/>
    <s v="Pizza"/>
    <s v="Indian Rupees(Rs.)"/>
    <x v="0"/>
    <x v="0"/>
    <s v="No"/>
    <s v="No"/>
    <n v="2"/>
    <n v="1"/>
    <n v="600"/>
    <n v="1"/>
    <n v="2016"/>
    <n v="11"/>
    <n v="20"/>
    <d v="2016-11-20T00:00:00"/>
    <n v="7.2"/>
    <x v="0"/>
  </r>
  <r>
    <n v="18458636"/>
    <s v="Sandoz"/>
    <n v="1"/>
    <s v="Noida"/>
    <s v="Sector 132"/>
    <n v="0"/>
    <n v="0"/>
    <s v="North Indian, Chinese"/>
    <s v="Indian Rupees(Rs.)"/>
    <x v="0"/>
    <x v="0"/>
    <s v="No"/>
    <s v="No"/>
    <n v="2"/>
    <n v="1"/>
    <n v="500"/>
    <n v="1"/>
    <n v="2018"/>
    <n v="10"/>
    <n v="27"/>
    <d v="2018-10-27T00:00:00"/>
    <n v="6"/>
    <x v="0"/>
  </r>
  <r>
    <n v="18382377"/>
    <s v="Chai Thela"/>
    <n v="1"/>
    <s v="Noida"/>
    <s v="Logix City Centre, Sector 32, Noida"/>
    <n v="77.353753100000006"/>
    <n v="28.574406700000001"/>
    <s v="Tea, Fast Food"/>
    <s v="Indian Rupees(Rs.)"/>
    <x v="0"/>
    <x v="0"/>
    <s v="No"/>
    <s v="No"/>
    <n v="1"/>
    <n v="1"/>
    <n v="250"/>
    <n v="1"/>
    <n v="2013"/>
    <n v="9"/>
    <n v="5"/>
    <d v="2013-09-05T00:00:00"/>
    <n v="3"/>
    <x v="0"/>
  </r>
  <r>
    <n v="18383481"/>
    <s v="Juice Lounge"/>
    <n v="1"/>
    <s v="Noida"/>
    <s v="Logix City Centre, Sector 32, Noida"/>
    <n v="77.353677860000005"/>
    <n v="28.574196839999999"/>
    <s v="Juices, Fast Food"/>
    <s v="Indian Rupees(Rs.)"/>
    <x v="0"/>
    <x v="0"/>
    <s v="No"/>
    <s v="No"/>
    <n v="1"/>
    <n v="1"/>
    <n v="300"/>
    <n v="1"/>
    <n v="2010"/>
    <n v="9"/>
    <n v="12"/>
    <d v="2010-09-12T00:00:00"/>
    <n v="3.6"/>
    <x v="0"/>
  </r>
  <r>
    <n v="18273973"/>
    <s v="Little China"/>
    <n v="1"/>
    <s v="Noida"/>
    <s v="Sector 132"/>
    <n v="77.4028201"/>
    <n v="28.4996449"/>
    <s v="Chinese"/>
    <s v="Indian Rupees(Rs.)"/>
    <x v="0"/>
    <x v="0"/>
    <s v="No"/>
    <s v="No"/>
    <n v="1"/>
    <n v="1"/>
    <n v="250"/>
    <n v="1"/>
    <n v="2017"/>
    <n v="9"/>
    <n v="21"/>
    <d v="2017-09-21T00:00:00"/>
    <n v="3"/>
    <x v="0"/>
  </r>
  <r>
    <n v="18345109"/>
    <s v="KC Bakery"/>
    <n v="1"/>
    <s v="Noida"/>
    <s v="Sector 15"/>
    <n v="77.312743499999996"/>
    <n v="28.582727800000001"/>
    <s v="Bakery"/>
    <s v="Indian Rupees(Rs.)"/>
    <x v="0"/>
    <x v="0"/>
    <s v="No"/>
    <s v="No"/>
    <n v="1"/>
    <n v="1"/>
    <n v="250"/>
    <n v="1"/>
    <n v="2012"/>
    <n v="9"/>
    <n v="12"/>
    <d v="2012-09-12T00:00:00"/>
    <n v="3"/>
    <x v="0"/>
  </r>
  <r>
    <n v="18377587"/>
    <s v="Hungro"/>
    <n v="1"/>
    <s v="Noida"/>
    <s v="Sector 27"/>
    <n v="0"/>
    <n v="0"/>
    <s v="North Indian, South Indian"/>
    <s v="Indian Rupees(Rs.)"/>
    <x v="0"/>
    <x v="0"/>
    <s v="No"/>
    <s v="No"/>
    <n v="1"/>
    <n v="1"/>
    <n v="150"/>
    <n v="1"/>
    <n v="2016"/>
    <n v="9"/>
    <n v="20"/>
    <d v="2016-09-20T00:00:00"/>
    <n v="1.8"/>
    <x v="0"/>
  </r>
  <r>
    <n v="18387305"/>
    <s v="Zaika Tiffin Center"/>
    <n v="1"/>
    <s v="Noida"/>
    <s v="Sector 44"/>
    <n v="0"/>
    <n v="0"/>
    <s v="North Indian, South Indian"/>
    <s v="Indian Rupees(Rs.)"/>
    <x v="0"/>
    <x v="0"/>
    <s v="No"/>
    <s v="No"/>
    <n v="1"/>
    <n v="1"/>
    <n v="100"/>
    <n v="1"/>
    <n v="2015"/>
    <n v="9"/>
    <n v="15"/>
    <d v="2015-09-15T00:00:00"/>
    <n v="1.2"/>
    <x v="0"/>
  </r>
  <r>
    <n v="18478981"/>
    <s v="Uncle's Corner"/>
    <n v="1"/>
    <s v="Noida"/>
    <s v="Sector 110"/>
    <n v="0"/>
    <n v="0"/>
    <s v="Fast Food"/>
    <s v="Indian Rupees(Rs.)"/>
    <x v="0"/>
    <x v="0"/>
    <s v="No"/>
    <s v="No"/>
    <n v="1"/>
    <n v="1"/>
    <n v="400"/>
    <n v="1"/>
    <n v="2012"/>
    <n v="8"/>
    <n v="7"/>
    <d v="2012-08-07T00:00:00"/>
    <n v="4.8"/>
    <x v="0"/>
  </r>
  <r>
    <n v="18489849"/>
    <s v="Standard Sweets"/>
    <n v="1"/>
    <s v="Noida"/>
    <s v="Sector 12"/>
    <n v="77.344125199999993"/>
    <n v="28.596949800000001"/>
    <s v="Mithai, Street Food"/>
    <s v="Indian Rupees(Rs.)"/>
    <x v="0"/>
    <x v="0"/>
    <s v="No"/>
    <s v="No"/>
    <n v="1"/>
    <n v="1"/>
    <n v="150"/>
    <n v="1"/>
    <n v="2017"/>
    <n v="8"/>
    <n v="23"/>
    <d v="2017-08-23T00:00:00"/>
    <n v="1.8"/>
    <x v="0"/>
  </r>
  <r>
    <n v="18384109"/>
    <s v="Madras Coffee House"/>
    <n v="1"/>
    <s v="Noida"/>
    <s v="Sector 132"/>
    <n v="77.404354799999993"/>
    <n v="28.4990685"/>
    <s v="Beverages"/>
    <s v="Indian Rupees(Rs.)"/>
    <x v="0"/>
    <x v="0"/>
    <s v="No"/>
    <s v="No"/>
    <n v="1"/>
    <n v="1"/>
    <n v="100"/>
    <n v="1"/>
    <n v="2013"/>
    <n v="8"/>
    <n v="9"/>
    <d v="2013-08-09T00:00:00"/>
    <n v="1.2"/>
    <x v="0"/>
  </r>
  <r>
    <n v="18441665"/>
    <s v="Tea Nation"/>
    <n v="1"/>
    <s v="Noida"/>
    <s v="Sector 132"/>
    <n v="77.3777963"/>
    <n v="28.513978000000002"/>
    <s v="Fast Food, Beverages"/>
    <s v="Indian Rupees(Rs.)"/>
    <x v="0"/>
    <x v="0"/>
    <s v="No"/>
    <s v="No"/>
    <n v="1"/>
    <n v="1"/>
    <n v="200"/>
    <n v="1"/>
    <n v="2015"/>
    <n v="8"/>
    <n v="20"/>
    <d v="2015-08-20T00:00:00"/>
    <n v="2.4"/>
    <x v="0"/>
  </r>
  <r>
    <n v="307719"/>
    <s v="Shiparma Shri"/>
    <n v="1"/>
    <s v="Noida"/>
    <s v="Sector 27"/>
    <n v="77.324586109999998"/>
    <n v="28.573866670000001"/>
    <s v="North Indian"/>
    <s v="Indian Rupees(Rs.)"/>
    <x v="0"/>
    <x v="0"/>
    <s v="No"/>
    <s v="No"/>
    <n v="1"/>
    <n v="1"/>
    <n v="100"/>
    <n v="1"/>
    <n v="2015"/>
    <n v="8"/>
    <n v="8"/>
    <d v="2015-08-08T00:00:00"/>
    <n v="1.2"/>
    <x v="0"/>
  </r>
  <r>
    <n v="18234101"/>
    <s v="Cookie House"/>
    <n v="1"/>
    <s v="Noida"/>
    <s v="Sector 47"/>
    <n v="77.371741299999996"/>
    <n v="28.552833100000001"/>
    <s v="Bakery"/>
    <s v="Indian Rupees(Rs.)"/>
    <x v="0"/>
    <x v="0"/>
    <s v="No"/>
    <s v="No"/>
    <n v="1"/>
    <n v="1"/>
    <n v="150"/>
    <n v="1"/>
    <n v="2018"/>
    <n v="8"/>
    <n v="7"/>
    <d v="2018-08-07T00:00:00"/>
    <n v="1.8"/>
    <x v="0"/>
  </r>
  <r>
    <n v="18462716"/>
    <s v="Delhi Mughlai Biryani"/>
    <n v="1"/>
    <s v="Noida"/>
    <s v="Sector 63"/>
    <n v="77.378494399999994"/>
    <n v="28.617758599999998"/>
    <s v="Biryani"/>
    <s v="Indian Rupees(Rs.)"/>
    <x v="0"/>
    <x v="0"/>
    <s v="No"/>
    <s v="No"/>
    <n v="1"/>
    <n v="1"/>
    <n v="300"/>
    <n v="1"/>
    <n v="2014"/>
    <n v="8"/>
    <n v="11"/>
    <d v="2014-08-11T00:00:00"/>
    <n v="3.6"/>
    <x v="0"/>
  </r>
  <r>
    <n v="18255132"/>
    <s v="The Grand"/>
    <n v="1"/>
    <s v="Noida"/>
    <s v="Tulip Mall, Sector 48, Noida"/>
    <n v="77.367187999999999"/>
    <n v="28.557851800000002"/>
    <s v="Raw Meats, Fast Food"/>
    <s v="Indian Rupees(Rs.)"/>
    <x v="0"/>
    <x v="0"/>
    <s v="No"/>
    <s v="No"/>
    <n v="1"/>
    <n v="1"/>
    <n v="250"/>
    <n v="1"/>
    <n v="2018"/>
    <n v="8"/>
    <n v="18"/>
    <d v="2018-08-18T00:00:00"/>
    <n v="3"/>
    <x v="0"/>
  </r>
  <r>
    <n v="18382336"/>
    <s v="Dolce Gelato"/>
    <n v="1"/>
    <s v="Noida"/>
    <s v="Gardens Galleria, Sector 38 Noida"/>
    <n v="77.321483310000005"/>
    <n v="28.564939859999999"/>
    <s v="Ice Cream, Beverages, Fast Food"/>
    <s v="Indian Rupees(Rs.)"/>
    <x v="0"/>
    <x v="0"/>
    <s v="No"/>
    <s v="No"/>
    <n v="1"/>
    <n v="1"/>
    <n v="300"/>
    <n v="1"/>
    <n v="2013"/>
    <n v="7"/>
    <n v="17"/>
    <d v="2013-07-17T00:00:00"/>
    <n v="3.6"/>
    <x v="0"/>
  </r>
  <r>
    <n v="18441766"/>
    <s v="Tod-Bistro Cafe"/>
    <n v="1"/>
    <s v="Noida"/>
    <s v="Greater Noida"/>
    <n v="77.513434099999998"/>
    <n v="28.472541100000001"/>
    <s v="Fast Food"/>
    <s v="Indian Rupees(Rs.)"/>
    <x v="0"/>
    <x v="1"/>
    <s v="No"/>
    <s v="No"/>
    <n v="1"/>
    <n v="1"/>
    <n v="300"/>
    <n v="1"/>
    <n v="2011"/>
    <n v="7"/>
    <n v="4"/>
    <d v="2011-07-04T00:00:00"/>
    <n v="3.6"/>
    <x v="0"/>
  </r>
  <r>
    <n v="18446387"/>
    <s v="Big Biryani"/>
    <n v="1"/>
    <s v="Noida"/>
    <s v="Sector 127"/>
    <n v="77.332394699999995"/>
    <n v="28.5493919"/>
    <s v="Biryani, Mughlai"/>
    <s v="Indian Rupees(Rs.)"/>
    <x v="0"/>
    <x v="0"/>
    <s v="No"/>
    <s v="No"/>
    <n v="1"/>
    <n v="1"/>
    <n v="300"/>
    <n v="1"/>
    <n v="2011"/>
    <n v="7"/>
    <n v="7"/>
    <d v="2011-07-07T00:00:00"/>
    <n v="3.6"/>
    <x v="0"/>
  </r>
  <r>
    <n v="18375406"/>
    <s v="Lola's Cafe"/>
    <n v="1"/>
    <s v="Noida"/>
    <s v="Sector 132"/>
    <n v="77.413286099999993"/>
    <n v="28.507413100000001"/>
    <s v="Cafe, Fast Food"/>
    <s v="Indian Rupees(Rs.)"/>
    <x v="0"/>
    <x v="0"/>
    <s v="No"/>
    <s v="No"/>
    <n v="1"/>
    <n v="1"/>
    <n v="350"/>
    <n v="1"/>
    <n v="2013"/>
    <n v="7"/>
    <n v="10"/>
    <d v="2013-07-10T00:00:00"/>
    <n v="4.2"/>
    <x v="0"/>
  </r>
  <r>
    <n v="18466616"/>
    <s v="Jaak Foods"/>
    <n v="1"/>
    <s v="Noida"/>
    <s v="Sector 15"/>
    <n v="77.312395980000005"/>
    <n v="28.58226269"/>
    <s v="North Indian, Chinese"/>
    <s v="Indian Rupees(Rs.)"/>
    <x v="0"/>
    <x v="0"/>
    <s v="No"/>
    <s v="No"/>
    <n v="1"/>
    <n v="1"/>
    <n v="400"/>
    <n v="1"/>
    <n v="2013"/>
    <n v="7"/>
    <n v="12"/>
    <d v="2013-07-12T00:00:00"/>
    <n v="4.8"/>
    <x v="0"/>
  </r>
  <r>
    <n v="312188"/>
    <s v="Cafe Rap"/>
    <n v="1"/>
    <s v="Noida"/>
    <s v="Sector 62"/>
    <n v="77.370044370000002"/>
    <n v="28.6252228"/>
    <s v="Fast Food"/>
    <s v="Indian Rupees(Rs.)"/>
    <x v="0"/>
    <x v="0"/>
    <s v="No"/>
    <s v="No"/>
    <n v="1"/>
    <n v="1"/>
    <n v="250"/>
    <n v="1"/>
    <n v="2016"/>
    <n v="7"/>
    <n v="14"/>
    <d v="2016-07-14T00:00:00"/>
    <n v="3"/>
    <x v="0"/>
  </r>
  <r>
    <n v="18268694"/>
    <s v="Doon Dhaba"/>
    <n v="1"/>
    <s v="Noida"/>
    <s v="Sector 62"/>
    <n v="77.370496000000003"/>
    <n v="28.618133499999999"/>
    <s v="North Indian, Chinese"/>
    <s v="Indian Rupees(Rs.)"/>
    <x v="0"/>
    <x v="0"/>
    <s v="No"/>
    <s v="No"/>
    <n v="1"/>
    <n v="1"/>
    <n v="200"/>
    <n v="1"/>
    <n v="2010"/>
    <n v="7"/>
    <n v="19"/>
    <d v="2010-07-19T00:00:00"/>
    <n v="2.4"/>
    <x v="0"/>
  </r>
  <r>
    <n v="18440406"/>
    <s v="Kings Kulfi"/>
    <n v="1"/>
    <s v="Noida"/>
    <s v="Logix City Centre, Sector 32, Noida"/>
    <n v="77.353573699999998"/>
    <n v="28.574300099999999"/>
    <s v="Desserts, Ice Cream"/>
    <s v="Indian Rupees(Rs.)"/>
    <x v="0"/>
    <x v="0"/>
    <s v="No"/>
    <s v="No"/>
    <n v="1"/>
    <n v="1"/>
    <n v="300"/>
    <n v="1"/>
    <n v="2015"/>
    <n v="6"/>
    <n v="19"/>
    <d v="2015-06-19T00:00:00"/>
    <n v="3.6"/>
    <x v="0"/>
  </r>
  <r>
    <n v="18382366"/>
    <s v="Yummy Kitchen"/>
    <n v="1"/>
    <s v="Noida"/>
    <s v="Sector 15"/>
    <n v="77.314541800000001"/>
    <n v="28.580530400000001"/>
    <s v="North Indian, Mughlai"/>
    <s v="Indian Rupees(Rs.)"/>
    <x v="0"/>
    <x v="0"/>
    <s v="No"/>
    <s v="No"/>
    <n v="1"/>
    <n v="1"/>
    <n v="450"/>
    <n v="1"/>
    <n v="2017"/>
    <n v="6"/>
    <n v="19"/>
    <d v="2017-06-19T00:00:00"/>
    <n v="5.4"/>
    <x v="0"/>
  </r>
  <r>
    <n v="18155147"/>
    <s v="Antaryami Paratha Corner"/>
    <n v="1"/>
    <s v="Noida"/>
    <s v="Sector 4"/>
    <n v="77.321901199999999"/>
    <n v="28.581071600000001"/>
    <s v="North Indian"/>
    <s v="Indian Rupees(Rs.)"/>
    <x v="0"/>
    <x v="0"/>
    <s v="No"/>
    <s v="No"/>
    <n v="1"/>
    <n v="1"/>
    <n v="150"/>
    <n v="1"/>
    <n v="2016"/>
    <n v="6"/>
    <n v="10"/>
    <d v="2016-06-10T00:00:00"/>
    <n v="1.8"/>
    <x v="0"/>
  </r>
  <r>
    <n v="18431976"/>
    <s v="Yolkers"/>
    <n v="1"/>
    <s v="Noida"/>
    <s v="Sector 72"/>
    <n v="77.399277600000005"/>
    <n v="28.585280000000001"/>
    <s v="Fast Food"/>
    <s v="Indian Rupees(Rs.)"/>
    <x v="0"/>
    <x v="0"/>
    <s v="No"/>
    <s v="No"/>
    <n v="1"/>
    <n v="1"/>
    <n v="250"/>
    <n v="1"/>
    <n v="2013"/>
    <n v="6"/>
    <n v="9"/>
    <d v="2013-06-09T00:00:00"/>
    <n v="3"/>
    <x v="0"/>
  </r>
  <r>
    <n v="18499455"/>
    <s v="Balti"/>
    <n v="1"/>
    <s v="Noida"/>
    <s v="Spice World Mall, Sector 25"/>
    <n v="0"/>
    <n v="0"/>
    <s v="North Indian"/>
    <s v="Indian Rupees(Rs.)"/>
    <x v="0"/>
    <x v="0"/>
    <s v="No"/>
    <s v="No"/>
    <n v="1"/>
    <n v="1"/>
    <n v="400"/>
    <n v="1"/>
    <n v="2016"/>
    <n v="6"/>
    <n v="9"/>
    <d v="2016-06-09T00:00:00"/>
    <n v="4.8"/>
    <x v="0"/>
  </r>
  <r>
    <n v="18336259"/>
    <s v="Vadilal Ice Cream Parlour"/>
    <n v="1"/>
    <s v="Noida"/>
    <s v="Greater Noida"/>
    <n v="77.510747800000004"/>
    <n v="28.463137199999998"/>
    <s v="Ice Cream"/>
    <s v="Indian Rupees(Rs.)"/>
    <x v="0"/>
    <x v="0"/>
    <s v="No"/>
    <s v="No"/>
    <n v="1"/>
    <n v="1"/>
    <n v="100"/>
    <n v="1"/>
    <n v="2017"/>
    <n v="5"/>
    <n v="18"/>
    <d v="2017-05-18T00:00:00"/>
    <n v="1.2"/>
    <x v="0"/>
  </r>
  <r>
    <n v="18432230"/>
    <s v="Chaskaa Restaurant"/>
    <n v="1"/>
    <s v="Noida"/>
    <s v="Sector 110"/>
    <n v="0"/>
    <n v="0"/>
    <s v="North Indian, Mughlai, Chinese"/>
    <s v="Indian Rupees(Rs.)"/>
    <x v="0"/>
    <x v="0"/>
    <s v="No"/>
    <s v="No"/>
    <n v="1"/>
    <n v="1"/>
    <n v="400"/>
    <n v="1"/>
    <n v="2013"/>
    <n v="5"/>
    <n v="11"/>
    <d v="2013-05-11T00:00:00"/>
    <n v="4.8"/>
    <x v="0"/>
  </r>
  <r>
    <n v="18456271"/>
    <s v="Ice Stone Cafe"/>
    <n v="1"/>
    <s v="Noida"/>
    <s v="Sector 72"/>
    <n v="0"/>
    <n v="0"/>
    <s v="Desserts"/>
    <s v="Indian Rupees(Rs.)"/>
    <x v="0"/>
    <x v="0"/>
    <s v="No"/>
    <s v="No"/>
    <n v="1"/>
    <n v="1"/>
    <n v="200"/>
    <n v="1"/>
    <n v="2014"/>
    <n v="5"/>
    <n v="19"/>
    <d v="2014-05-19T00:00:00"/>
    <n v="2.4"/>
    <x v="0"/>
  </r>
  <r>
    <n v="18396341"/>
    <s v="Tikka Express meets Chennai Express"/>
    <n v="1"/>
    <s v="Noida"/>
    <s v="Sector 72"/>
    <n v="77.399232799999993"/>
    <n v="28.585231"/>
    <s v="Fast Food, North Indian, South Indian"/>
    <s v="Indian Rupees(Rs.)"/>
    <x v="0"/>
    <x v="0"/>
    <s v="No"/>
    <s v="No"/>
    <n v="1"/>
    <n v="1"/>
    <n v="400"/>
    <n v="1"/>
    <n v="2017"/>
    <n v="5"/>
    <n v="26"/>
    <d v="2017-05-26T00:00:00"/>
    <n v="4.8"/>
    <x v="0"/>
  </r>
  <r>
    <n v="18431158"/>
    <s v="Chocolate Fountain"/>
    <n v="1"/>
    <s v="Noida"/>
    <s v="The Great India Place, Sector 38"/>
    <n v="77.325397899999999"/>
    <n v="28.567158800000001"/>
    <s v="Desserts"/>
    <s v="Indian Rupees(Rs.)"/>
    <x v="0"/>
    <x v="0"/>
    <s v="No"/>
    <s v="No"/>
    <n v="1"/>
    <n v="1"/>
    <n v="150"/>
    <n v="1"/>
    <n v="2014"/>
    <n v="5"/>
    <n v="12"/>
    <d v="2014-05-12T00:00:00"/>
    <n v="1.8"/>
    <x v="0"/>
  </r>
  <r>
    <n v="18390891"/>
    <s v="Top Burger"/>
    <n v="1"/>
    <s v="Noida"/>
    <s v="Sector 12"/>
    <n v="77.344091399999996"/>
    <n v="28.596924900000001"/>
    <s v="Fast Food"/>
    <s v="Indian Rupees(Rs.)"/>
    <x v="0"/>
    <x v="0"/>
    <s v="No"/>
    <s v="No"/>
    <n v="1"/>
    <n v="1"/>
    <n v="200"/>
    <n v="1"/>
    <n v="2013"/>
    <n v="4"/>
    <n v="19"/>
    <d v="2013-04-19T00:00:00"/>
    <n v="2.4"/>
    <x v="0"/>
  </r>
  <r>
    <n v="18382368"/>
    <s v="Kaka Restaurant"/>
    <n v="1"/>
    <s v="Noida"/>
    <s v="Sector 15"/>
    <n v="77.314747299999993"/>
    <n v="28.580700400000001"/>
    <s v="Mughlai, North Indian"/>
    <s v="Indian Rupees(Rs.)"/>
    <x v="0"/>
    <x v="0"/>
    <s v="No"/>
    <s v="No"/>
    <n v="1"/>
    <n v="1"/>
    <n v="450"/>
    <n v="1"/>
    <n v="2011"/>
    <n v="4"/>
    <n v="16"/>
    <d v="2011-04-16T00:00:00"/>
    <n v="5.4"/>
    <x v="0"/>
  </r>
  <r>
    <n v="18435295"/>
    <s v="Amazing Burgers"/>
    <n v="1"/>
    <s v="Noida"/>
    <s v="Sector 48"/>
    <n v="77.372851800000007"/>
    <n v="28.555589300000001"/>
    <s v="Burger, Fast Food"/>
    <s v="Indian Rupees(Rs.)"/>
    <x v="0"/>
    <x v="0"/>
    <s v="No"/>
    <s v="No"/>
    <n v="1"/>
    <n v="1"/>
    <n v="300"/>
    <n v="1"/>
    <n v="2013"/>
    <n v="4"/>
    <n v="5"/>
    <d v="2013-04-05T00:00:00"/>
    <n v="3.6"/>
    <x v="0"/>
  </r>
  <r>
    <n v="310240"/>
    <s v="Cream Bell"/>
    <n v="1"/>
    <s v="Noida"/>
    <s v="Sector 8"/>
    <n v="77.322795299999996"/>
    <n v="28.596049099999998"/>
    <s v="Ice Cream"/>
    <s v="Indian Rupees(Rs.)"/>
    <x v="0"/>
    <x v="0"/>
    <s v="No"/>
    <s v="No"/>
    <n v="1"/>
    <n v="1"/>
    <n v="200"/>
    <n v="1"/>
    <n v="2016"/>
    <n v="4"/>
    <n v="12"/>
    <d v="2016-04-12T00:00:00"/>
    <n v="2.4"/>
    <x v="0"/>
  </r>
  <r>
    <n v="18466970"/>
    <s v="Baskin Robbins"/>
    <n v="1"/>
    <s v="Noida"/>
    <s v="Spice World Mall, Sector 25"/>
    <n v="77.341593000000003"/>
    <n v="28.5855119"/>
    <s v="Ice Cream"/>
    <s v="Indian Rupees(Rs.)"/>
    <x v="0"/>
    <x v="0"/>
    <s v="No"/>
    <s v="No"/>
    <n v="1"/>
    <n v="1"/>
    <n v="300"/>
    <n v="1"/>
    <n v="2018"/>
    <n v="4"/>
    <n v="23"/>
    <d v="2018-04-23T00:00:00"/>
    <n v="3.6"/>
    <x v="0"/>
  </r>
  <r>
    <n v="18441551"/>
    <s v="Joost Juice Bar"/>
    <n v="1"/>
    <s v="Noida"/>
    <s v="Logix City Centre, Sector 32, Noida"/>
    <n v="77.353708299999994"/>
    <n v="28.574357599999999"/>
    <s v="Beverages"/>
    <s v="Indian Rupees(Rs.)"/>
    <x v="0"/>
    <x v="0"/>
    <s v="No"/>
    <s v="No"/>
    <n v="1"/>
    <n v="1"/>
    <n v="300"/>
    <n v="1"/>
    <n v="2012"/>
    <n v="3"/>
    <n v="27"/>
    <d v="2012-03-27T00:00:00"/>
    <n v="3.6"/>
    <x v="0"/>
  </r>
  <r>
    <n v="18265692"/>
    <s v="Riyaz Biryani Corner"/>
    <n v="1"/>
    <s v="Noida"/>
    <s v="Sector 12"/>
    <n v="77.3381282"/>
    <n v="28.5973644"/>
    <s v="Biryani"/>
    <s v="Indian Rupees(Rs.)"/>
    <x v="0"/>
    <x v="0"/>
    <s v="No"/>
    <s v="No"/>
    <n v="1"/>
    <n v="1"/>
    <n v="200"/>
    <n v="1"/>
    <n v="2012"/>
    <n v="3"/>
    <n v="21"/>
    <d v="2012-03-21T00:00:00"/>
    <n v="2.4"/>
    <x v="0"/>
  </r>
  <r>
    <n v="18440415"/>
    <s v="The Flip On Wheel"/>
    <n v="1"/>
    <s v="Noida"/>
    <s v="Sector 125"/>
    <n v="77.332301599999994"/>
    <n v="28.549413300000001"/>
    <s v="North Indian, Fast Food"/>
    <s v="Indian Rupees(Rs.)"/>
    <x v="0"/>
    <x v="0"/>
    <s v="No"/>
    <s v="No"/>
    <n v="1"/>
    <n v="1"/>
    <n v="400"/>
    <n v="1"/>
    <n v="2012"/>
    <n v="3"/>
    <n v="7"/>
    <d v="2012-03-07T00:00:00"/>
    <n v="4.8"/>
    <x v="0"/>
  </r>
  <r>
    <n v="18432027"/>
    <s v="Rajan Foods Corner"/>
    <n v="1"/>
    <s v="Noida"/>
    <s v="Sector 15"/>
    <n v="77.3102284"/>
    <n v="28.5822693"/>
    <s v="North Indian"/>
    <s v="Indian Rupees(Rs.)"/>
    <x v="0"/>
    <x v="0"/>
    <s v="No"/>
    <s v="No"/>
    <n v="1"/>
    <n v="1"/>
    <n v="300"/>
    <n v="1"/>
    <n v="2014"/>
    <n v="3"/>
    <n v="19"/>
    <d v="2014-03-19T00:00:00"/>
    <n v="3.6"/>
    <x v="0"/>
  </r>
  <r>
    <n v="18430892"/>
    <s v="McDonald's"/>
    <n v="1"/>
    <s v="Noida"/>
    <s v="The Great India Place, Sector 38"/>
    <n v="77.326564500000003"/>
    <n v="28.5680759"/>
    <s v="Desserts, Ice Cream"/>
    <s v="Indian Rupees(Rs.)"/>
    <x v="0"/>
    <x v="0"/>
    <s v="No"/>
    <s v="No"/>
    <n v="1"/>
    <n v="1"/>
    <n v="150"/>
    <n v="1"/>
    <n v="2015"/>
    <n v="3"/>
    <n v="2"/>
    <d v="2015-03-02T00:00:00"/>
    <n v="1.8"/>
    <x v="0"/>
  </r>
  <r>
    <n v="18254314"/>
    <s v="Sarfira"/>
    <n v="1"/>
    <s v="Noida"/>
    <s v="Sector 15"/>
    <n v="0"/>
    <n v="0"/>
    <s v="Fast Food"/>
    <s v="Indian Rupees(Rs.)"/>
    <x v="0"/>
    <x v="0"/>
    <s v="No"/>
    <s v="No"/>
    <n v="1"/>
    <n v="1"/>
    <n v="200"/>
    <n v="1"/>
    <n v="2015"/>
    <n v="2"/>
    <n v="2"/>
    <d v="2015-02-02T00:00:00"/>
    <n v="2.4"/>
    <x v="0"/>
  </r>
  <r>
    <n v="18409182"/>
    <s v="Twenty Four Seven"/>
    <n v="1"/>
    <s v="Noida"/>
    <s v="Sector 21"/>
    <n v="77.338664499999993"/>
    <n v="28.592184100000001"/>
    <s v="Fast Food"/>
    <s v="Indian Rupees(Rs.)"/>
    <x v="0"/>
    <x v="0"/>
    <s v="No"/>
    <s v="No"/>
    <n v="1"/>
    <n v="1"/>
    <n v="250"/>
    <n v="1"/>
    <n v="2012"/>
    <n v="2"/>
    <n v="25"/>
    <d v="2012-02-25T00:00:00"/>
    <n v="3"/>
    <x v="0"/>
  </r>
  <r>
    <n v="18439523"/>
    <s v="4U"/>
    <n v="1"/>
    <s v="Noida"/>
    <s v="Sector 72"/>
    <n v="77.3813897"/>
    <n v="28.5659688"/>
    <s v="North Indian, South Indian, Chinese"/>
    <s v="Indian Rupees(Rs.)"/>
    <x v="0"/>
    <x v="0"/>
    <s v="No"/>
    <s v="No"/>
    <n v="1"/>
    <n v="1"/>
    <n v="250"/>
    <n v="1"/>
    <n v="2011"/>
    <n v="2"/>
    <n v="17"/>
    <d v="2011-02-17T00:00:00"/>
    <n v="3"/>
    <x v="0"/>
  </r>
  <r>
    <n v="18440390"/>
    <s v="Food Plaza"/>
    <n v="1"/>
    <s v="Noida"/>
    <s v="Greater Noida"/>
    <n v="77.508507800000004"/>
    <n v="28.464724400000001"/>
    <s v="North Indian, Chinese"/>
    <s v="Indian Rupees(Rs.)"/>
    <x v="0"/>
    <x v="0"/>
    <s v="No"/>
    <s v="No"/>
    <n v="1"/>
    <n v="1"/>
    <n v="400"/>
    <n v="1"/>
    <n v="2011"/>
    <n v="1"/>
    <n v="12"/>
    <d v="2011-01-12T00:00:00"/>
    <n v="4.8"/>
    <x v="0"/>
  </r>
  <r>
    <n v="18432198"/>
    <s v="Cafe Buddy's"/>
    <n v="1"/>
    <s v="Noida"/>
    <s v="Sector 38"/>
    <n v="77.334910199999996"/>
    <n v="28.564380799999999"/>
    <s v="Fast Food"/>
    <s v="Indian Rupees(Rs.)"/>
    <x v="0"/>
    <x v="0"/>
    <s v="No"/>
    <s v="No"/>
    <n v="1"/>
    <n v="1"/>
    <n v="100"/>
    <n v="1"/>
    <n v="2017"/>
    <n v="1"/>
    <n v="18"/>
    <d v="2017-01-18T00:00:00"/>
    <n v="1.2"/>
    <x v="0"/>
  </r>
  <r>
    <n v="18322688"/>
    <s v="Ghar Ka Khana"/>
    <n v="1"/>
    <s v="Noida"/>
    <s v="Sector 51"/>
    <n v="77.372234199999994"/>
    <n v="28.586010000000002"/>
    <s v="North Indian"/>
    <s v="Indian Rupees(Rs.)"/>
    <x v="0"/>
    <x v="0"/>
    <s v="No"/>
    <s v="No"/>
    <n v="1"/>
    <n v="1"/>
    <n v="150"/>
    <n v="1"/>
    <n v="2014"/>
    <n v="1"/>
    <n v="2"/>
    <d v="2014-01-02T00:00:00"/>
    <n v="1.8"/>
    <x v="0"/>
  </r>
  <r>
    <n v="18459896"/>
    <s v="Pihu's Cafe"/>
    <n v="1"/>
    <s v="Noida"/>
    <s v="Sector 58"/>
    <n v="0"/>
    <n v="0"/>
    <s v="Fast Food"/>
    <s v="Indian Rupees(Rs.)"/>
    <x v="0"/>
    <x v="0"/>
    <s v="No"/>
    <s v="No"/>
    <n v="1"/>
    <n v="1"/>
    <n v="200"/>
    <n v="1"/>
    <n v="2017"/>
    <n v="1"/>
    <n v="4"/>
    <d v="2017-01-04T00:00:00"/>
    <n v="2.4"/>
    <x v="0"/>
  </r>
  <r>
    <n v="18383484"/>
    <s v="Baskin Robbins"/>
    <n v="1"/>
    <s v="Noida"/>
    <s v="Logix City Centre, Sector 32, Noida"/>
    <n v="77.353663400000002"/>
    <n v="28.574308599999998"/>
    <s v="Ice Cream"/>
    <s v="Indian Rupees(Rs.)"/>
    <x v="0"/>
    <x v="0"/>
    <s v="No"/>
    <s v="No"/>
    <n v="1"/>
    <n v="1"/>
    <n v="300"/>
    <n v="1"/>
    <n v="2015"/>
    <n v="12"/>
    <n v="20"/>
    <d v="2015-12-20T00:00:00"/>
    <n v="3.6"/>
    <x v="0"/>
  </r>
  <r>
    <n v="7982"/>
    <s v="Shri Adarsh Kulfi"/>
    <n v="1"/>
    <s v="Noida"/>
    <s v="Sector 27"/>
    <n v="77.323603000000006"/>
    <n v="28.573803099999999"/>
    <s v="Desserts"/>
    <s v="Indian Rupees(Rs.)"/>
    <x v="0"/>
    <x v="0"/>
    <s v="No"/>
    <s v="No"/>
    <n v="1"/>
    <n v="1"/>
    <n v="150"/>
    <n v="1"/>
    <n v="2018"/>
    <n v="12"/>
    <n v="11"/>
    <d v="2018-12-11T00:00:00"/>
    <n v="1.8"/>
    <x v="0"/>
  </r>
  <r>
    <n v="18433854"/>
    <s v="Bunz &amp; Dogz"/>
    <n v="1"/>
    <s v="Noida"/>
    <s v="Sector 33"/>
    <n v="77.354154879999996"/>
    <n v="28.587913390000001"/>
    <s v="American"/>
    <s v="Indian Rupees(Rs.)"/>
    <x v="0"/>
    <x v="0"/>
    <s v="No"/>
    <s v="No"/>
    <n v="1"/>
    <n v="1"/>
    <n v="300"/>
    <n v="1"/>
    <n v="2018"/>
    <n v="12"/>
    <n v="9"/>
    <d v="2018-12-09T00:00:00"/>
    <n v="3.6"/>
    <x v="0"/>
  </r>
  <r>
    <n v="18456765"/>
    <s v="Balaji Restaurant &amp; Sweets"/>
    <n v="1"/>
    <s v="Noida"/>
    <s v="Sector 45"/>
    <n v="0"/>
    <n v="0"/>
    <s v="South Indian"/>
    <s v="Indian Rupees(Rs.)"/>
    <x v="0"/>
    <x v="0"/>
    <s v="No"/>
    <s v="No"/>
    <n v="1"/>
    <n v="1"/>
    <n v="200"/>
    <n v="1"/>
    <n v="2017"/>
    <n v="12"/>
    <n v="23"/>
    <d v="2017-12-23T00:00:00"/>
    <n v="2.4"/>
    <x v="0"/>
  </r>
  <r>
    <n v="18435308"/>
    <s v="Chacha Food Street"/>
    <n v="1"/>
    <s v="Noida"/>
    <s v="Sector 53"/>
    <n v="77.362363599999995"/>
    <n v="28.59562"/>
    <s v="North Indian, Chinese"/>
    <s v="Indian Rupees(Rs.)"/>
    <x v="0"/>
    <x v="0"/>
    <s v="No"/>
    <s v="No"/>
    <n v="1"/>
    <n v="1"/>
    <n v="400"/>
    <n v="1"/>
    <n v="2017"/>
    <n v="12"/>
    <n v="1"/>
    <d v="2017-12-01T00:00:00"/>
    <n v="4.8"/>
    <x v="0"/>
  </r>
  <r>
    <n v="18439527"/>
    <s v="Big B Pastry Shop"/>
    <n v="1"/>
    <s v="Noida"/>
    <s v="Sector 72"/>
    <n v="77.381669200000005"/>
    <n v="28.5663512"/>
    <s v="Bakery, Fast Food"/>
    <s v="Indian Rupees(Rs.)"/>
    <x v="0"/>
    <x v="0"/>
    <s v="No"/>
    <s v="No"/>
    <n v="1"/>
    <n v="1"/>
    <n v="200"/>
    <n v="1"/>
    <n v="2015"/>
    <n v="12"/>
    <n v="8"/>
    <d v="2015-12-08T00:00:00"/>
    <n v="2.4"/>
    <x v="0"/>
  </r>
  <r>
    <n v="18126101"/>
    <s v="Robins Sweets &amp; Restaurant"/>
    <n v="1"/>
    <s v="Noida"/>
    <s v="Sector 10"/>
    <n v="77.332386400000004"/>
    <n v="28.591481600000002"/>
    <s v="North Indian"/>
    <s v="Indian Rupees(Rs.)"/>
    <x v="0"/>
    <x v="0"/>
    <s v="No"/>
    <s v="No"/>
    <n v="1"/>
    <n v="1"/>
    <n v="350"/>
    <n v="1"/>
    <n v="2015"/>
    <n v="11"/>
    <n v="13"/>
    <d v="2015-11-13T00:00:00"/>
    <n v="4.2"/>
    <x v="0"/>
  </r>
  <r>
    <n v="18441772"/>
    <s v="Tiffinhunt"/>
    <n v="1"/>
    <s v="Noida"/>
    <s v="Sector 12"/>
    <n v="77.338690099999994"/>
    <n v="28.5923266"/>
    <s v="North Indian"/>
    <s v="Indian Rupees(Rs.)"/>
    <x v="0"/>
    <x v="1"/>
    <s v="No"/>
    <s v="No"/>
    <n v="1"/>
    <n v="1"/>
    <n v="200"/>
    <n v="1"/>
    <n v="2010"/>
    <n v="11"/>
    <n v="25"/>
    <d v="2010-11-25T00:00:00"/>
    <n v="2.4"/>
    <x v="0"/>
  </r>
  <r>
    <n v="311419"/>
    <s v="Simla Bakery"/>
    <n v="1"/>
    <s v="Noida"/>
    <s v="Sector 27"/>
    <n v="77.324584279999996"/>
    <n v="28.57350873"/>
    <s v="Bakery"/>
    <s v="Indian Rupees(Rs.)"/>
    <x v="0"/>
    <x v="1"/>
    <s v="No"/>
    <s v="No"/>
    <n v="1"/>
    <n v="1"/>
    <n v="150"/>
    <n v="1"/>
    <n v="2014"/>
    <n v="11"/>
    <n v="3"/>
    <d v="2014-11-03T00:00:00"/>
    <n v="1.8"/>
    <x v="0"/>
  </r>
  <r>
    <n v="18495875"/>
    <s v="Momos Box"/>
    <n v="1"/>
    <s v="Noida"/>
    <s v="Sector 51"/>
    <n v="77.374546679999995"/>
    <n v="28.58168431"/>
    <s v="Tibetan, Street Food"/>
    <s v="Indian Rupees(Rs.)"/>
    <x v="0"/>
    <x v="0"/>
    <s v="No"/>
    <s v="No"/>
    <n v="1"/>
    <n v="1"/>
    <n v="100"/>
    <n v="1"/>
    <n v="2015"/>
    <n v="11"/>
    <n v="8"/>
    <d v="2015-11-08T00:00:00"/>
    <n v="1.2"/>
    <x v="0"/>
  </r>
  <r>
    <n v="18424598"/>
    <s v="Green Chick Chop"/>
    <n v="1"/>
    <s v="Noida"/>
    <s v="Sector 62"/>
    <n v="77.371247400000001"/>
    <n v="28.614336600000001"/>
    <s v="Raw Meats, North Indian, Fast Food"/>
    <s v="Indian Rupees(Rs.)"/>
    <x v="0"/>
    <x v="0"/>
    <s v="No"/>
    <s v="No"/>
    <n v="1"/>
    <n v="1"/>
    <n v="350"/>
    <n v="1"/>
    <n v="2010"/>
    <n v="11"/>
    <n v="25"/>
    <d v="2010-11-25T00:00:00"/>
    <n v="4.2"/>
    <x v="0"/>
  </r>
  <r>
    <n v="18277023"/>
    <s v="Bread &amp; Pasta"/>
    <n v="1"/>
    <s v="Noida"/>
    <s v="Tulip Mall, Sector 48, Noida"/>
    <n v="77.367302699999996"/>
    <n v="28.5579292"/>
    <s v="Fast Food"/>
    <s v="Indian Rupees(Rs.)"/>
    <x v="0"/>
    <x v="0"/>
    <s v="No"/>
    <s v="No"/>
    <n v="1"/>
    <n v="1"/>
    <n v="400"/>
    <n v="1"/>
    <n v="2013"/>
    <n v="11"/>
    <n v="10"/>
    <d v="2013-11-10T00:00:00"/>
    <n v="4.8"/>
    <x v="0"/>
  </r>
  <r>
    <n v="18454471"/>
    <s v="Kanha Ji Sweets &amp; Restaurant"/>
    <n v="1"/>
    <s v="Noida"/>
    <s v="Sector 132"/>
    <n v="77.413852000000006"/>
    <n v="28.505174"/>
    <s v="Mithai, North Indian, Street Food"/>
    <s v="Indian Rupees(Rs.)"/>
    <x v="0"/>
    <x v="0"/>
    <s v="No"/>
    <s v="No"/>
    <n v="1"/>
    <n v="1"/>
    <n v="200"/>
    <n v="1"/>
    <n v="2015"/>
    <n v="10"/>
    <n v="21"/>
    <d v="2015-10-21T00:00:00"/>
    <n v="2.4"/>
    <x v="0"/>
  </r>
  <r>
    <n v="18465093"/>
    <s v="KC Bakers"/>
    <n v="1"/>
    <s v="Noida"/>
    <s v="Sector 15"/>
    <n v="0"/>
    <n v="0"/>
    <s v="Bakery"/>
    <s v="Indian Rupees(Rs.)"/>
    <x v="0"/>
    <x v="0"/>
    <s v="No"/>
    <s v="No"/>
    <n v="1"/>
    <n v="1"/>
    <n v="350"/>
    <n v="1"/>
    <n v="2018"/>
    <n v="10"/>
    <n v="7"/>
    <d v="2018-10-07T00:00:00"/>
    <n v="4.2"/>
    <x v="0"/>
  </r>
  <r>
    <n v="18433898"/>
    <s v="The Food Factory"/>
    <n v="1"/>
    <s v="Noida"/>
    <s v="Sector 22"/>
    <n v="77.346933100000001"/>
    <n v="28.591680700000001"/>
    <s v="North Indian"/>
    <s v="Indian Rupees(Rs.)"/>
    <x v="0"/>
    <x v="0"/>
    <s v="No"/>
    <s v="No"/>
    <n v="1"/>
    <n v="1"/>
    <n v="150"/>
    <n v="1"/>
    <n v="2011"/>
    <n v="10"/>
    <n v="10"/>
    <d v="2011-10-10T00:00:00"/>
    <n v="1.8"/>
    <x v="0"/>
  </r>
  <r>
    <n v="18481312"/>
    <s v="Nawabi Mughlai Zaika Food Van"/>
    <n v="1"/>
    <s v="Noida"/>
    <s v="Sector 41"/>
    <n v="0"/>
    <n v="0"/>
    <s v="North Indian, Mughlai"/>
    <s v="Indian Rupees(Rs.)"/>
    <x v="0"/>
    <x v="0"/>
    <s v="No"/>
    <s v="No"/>
    <n v="1"/>
    <n v="1"/>
    <n v="350"/>
    <n v="1"/>
    <n v="2017"/>
    <n v="10"/>
    <n v="24"/>
    <d v="2017-10-24T00:00:00"/>
    <n v="4.2"/>
    <x v="0"/>
  </r>
  <r>
    <n v="18351422"/>
    <s v="Knight Kitchens"/>
    <n v="1"/>
    <s v="Noida"/>
    <s v="Sector 51"/>
    <n v="77.366940799999995"/>
    <n v="28.5784302"/>
    <s v="North Indian, Fast Food, Chinese"/>
    <s v="Indian Rupees(Rs.)"/>
    <x v="0"/>
    <x v="0"/>
    <s v="No"/>
    <s v="No"/>
    <n v="1"/>
    <n v="1"/>
    <n v="450"/>
    <n v="1"/>
    <n v="2015"/>
    <n v="10"/>
    <n v="11"/>
    <d v="2015-10-11T00:00:00"/>
    <n v="5.4"/>
    <x v="0"/>
  </r>
  <r>
    <n v="18423139"/>
    <s v="Let's Noodle"/>
    <n v="1"/>
    <s v="Noida"/>
    <s v="Sector 62"/>
    <n v="77.362987099999998"/>
    <n v="28.6207119"/>
    <s v="Chinese"/>
    <s v="Indian Rupees(Rs.)"/>
    <x v="0"/>
    <x v="0"/>
    <s v="No"/>
    <s v="No"/>
    <n v="1"/>
    <n v="1"/>
    <n v="350"/>
    <n v="1"/>
    <n v="2016"/>
    <n v="10"/>
    <n v="13"/>
    <d v="2016-10-13T00:00:00"/>
    <n v="4.2"/>
    <x v="0"/>
  </r>
  <r>
    <n v="308717"/>
    <s v="New Dragon Chinese Fast Food  &amp; Paranthey Wala"/>
    <n v="1"/>
    <s v="Noida"/>
    <s v="Sector 62"/>
    <n v="77.366007400000001"/>
    <n v="28.613210200000001"/>
    <s v="Chinese"/>
    <s v="Indian Rupees(Rs.)"/>
    <x v="0"/>
    <x v="0"/>
    <s v="No"/>
    <s v="No"/>
    <n v="1"/>
    <n v="1"/>
    <n v="350"/>
    <n v="1"/>
    <n v="2013"/>
    <n v="10"/>
    <n v="24"/>
    <d v="2013-10-24T00:00:00"/>
    <n v="4.2"/>
    <x v="0"/>
  </r>
  <r>
    <n v="3250"/>
    <s v="Maamouchee @ My Way"/>
    <n v="1"/>
    <s v="Noida"/>
    <s v="Centre Stage Mall, Sector 18"/>
    <n v="77.323095980000005"/>
    <n v="28.568226920000001"/>
    <s v="Italian, Lebanese, North Indian"/>
    <s v="Indian Rupees(Rs.)"/>
    <x v="1"/>
    <x v="1"/>
    <s v="No"/>
    <s v="No"/>
    <n v="3"/>
    <n v="278"/>
    <n v="1100"/>
    <n v="3.5"/>
    <n v="2012"/>
    <n v="9"/>
    <n v="11"/>
    <d v="2012-09-11T00:00:00"/>
    <n v="13.200000000000001"/>
    <x v="1"/>
  </r>
  <r>
    <n v="3207"/>
    <s v="Buzz"/>
    <n v="1"/>
    <s v="New Delhi"/>
    <s v="MGF Metropolitan Mall, Saket"/>
    <n v="77.220221530000003"/>
    <n v="28.52954866"/>
    <s v="North Indian, Chinese, Italian, Finger Food"/>
    <s v="Indian Rupees(Rs.)"/>
    <x v="0"/>
    <x v="1"/>
    <s v="No"/>
    <s v="No"/>
    <n v="4"/>
    <n v="220"/>
    <n v="2000"/>
    <n v="3.4"/>
    <n v="2011"/>
    <n v="2"/>
    <n v="7"/>
    <d v="2011-02-07T00:00:00"/>
    <n v="24"/>
    <x v="1"/>
  </r>
  <r>
    <n v="18336212"/>
    <s v="Zizo"/>
    <n v="1"/>
    <s v="Noida"/>
    <s v="DLF Mall of India, Sector 18,  Noida"/>
    <n v="77.320979050000005"/>
    <n v="28.566463410000001"/>
    <s v="Lebanese, Mediterranean, Middle Eastern, Arabian"/>
    <s v="Indian Rupees(Rs.)"/>
    <x v="1"/>
    <x v="1"/>
    <s v="No"/>
    <s v="No"/>
    <n v="3"/>
    <n v="67"/>
    <n v="1600"/>
    <n v="3.8"/>
    <n v="2014"/>
    <n v="9"/>
    <n v="19"/>
    <d v="2014-09-19T00:00:00"/>
    <n v="19.2"/>
    <x v="1"/>
  </r>
  <r>
    <n v="18272357"/>
    <s v="Movenpick"/>
    <n v="1"/>
    <s v="Noida"/>
    <s v="DLF Mall of India, Sector 18,  Noida"/>
    <n v="77.320519050000001"/>
    <n v="28.56724019"/>
    <s v="Ice Cream, Desserts"/>
    <s v="Indian Rupees(Rs.)"/>
    <x v="0"/>
    <x v="1"/>
    <s v="No"/>
    <s v="No"/>
    <n v="2"/>
    <n v="91"/>
    <n v="650"/>
    <n v="4"/>
    <n v="2010"/>
    <n v="9"/>
    <n v="11"/>
    <d v="2010-09-11T00:00:00"/>
    <n v="7.8"/>
    <x v="0"/>
  </r>
  <r>
    <n v="18382359"/>
    <s v="Hunger's Hut"/>
    <n v="1"/>
    <s v="Noida"/>
    <s v="Greater Noida"/>
    <n v="77.529671500000006"/>
    <n v="28.463427200000002"/>
    <s v="North Indian, Mughlai"/>
    <s v="Indian Rupees(Rs.)"/>
    <x v="0"/>
    <x v="1"/>
    <s v="No"/>
    <s v="No"/>
    <n v="1"/>
    <n v="3"/>
    <n v="350"/>
    <n v="1"/>
    <n v="2014"/>
    <n v="9"/>
    <n v="5"/>
    <d v="2014-09-05T00:00:00"/>
    <n v="4.2"/>
    <x v="0"/>
  </r>
  <r>
    <n v="18428614"/>
    <s v="Chhote Nawab"/>
    <n v="1"/>
    <s v="Noida"/>
    <s v="Jaipuria Plaza, Sector 26, Noida"/>
    <n v="77.335431099999994"/>
    <n v="28.576286400000001"/>
    <s v="Lucknowi"/>
    <s v="Indian Rupees(Rs.)"/>
    <x v="0"/>
    <x v="1"/>
    <s v="No"/>
    <s v="No"/>
    <n v="1"/>
    <n v="24"/>
    <n v="250"/>
    <n v="3.5"/>
    <n v="2018"/>
    <n v="9"/>
    <n v="4"/>
    <d v="2018-09-04T00:00:00"/>
    <n v="3"/>
    <x v="0"/>
  </r>
  <r>
    <n v="4505"/>
    <s v="Cooks Cafe - Jaypee Greens"/>
    <n v="1"/>
    <s v="Noida"/>
    <s v="Jaypee Greens, Greater Noida, Noida"/>
    <n v="77.521525999999994"/>
    <n v="28.464167"/>
    <s v="Continental, North Indian"/>
    <s v="Indian Rupees(Rs.)"/>
    <x v="1"/>
    <x v="0"/>
    <s v="No"/>
    <s v="No"/>
    <n v="3"/>
    <n v="29"/>
    <n v="1500"/>
    <n v="3.3"/>
    <n v="2018"/>
    <n v="9"/>
    <n v="19"/>
    <d v="2018-09-19T00:00:00"/>
    <n v="18"/>
    <x v="1"/>
  </r>
  <r>
    <n v="18446433"/>
    <s v="Hakka Haus"/>
    <n v="1"/>
    <s v="Noida"/>
    <s v="Logix City Centre, Sector 32, Noida"/>
    <n v="0"/>
    <n v="0"/>
    <s v="Chinese, Thai"/>
    <s v="Indian Rupees(Rs.)"/>
    <x v="0"/>
    <x v="0"/>
    <s v="No"/>
    <s v="No"/>
    <n v="2"/>
    <n v="6"/>
    <n v="950"/>
    <n v="3.2"/>
    <n v="2018"/>
    <n v="9"/>
    <n v="8"/>
    <d v="2018-09-08T00:00:00"/>
    <n v="11.4"/>
    <x v="1"/>
  </r>
  <r>
    <n v="18383460"/>
    <s v="Pizza Hut"/>
    <n v="1"/>
    <s v="Noida"/>
    <s v="Logix City Centre, Sector 32, Noida"/>
    <n v="77.353573699999998"/>
    <n v="28.574300099999999"/>
    <s v="Italian, Pizza, Fast Food"/>
    <s v="Indian Rupees(Rs.)"/>
    <x v="0"/>
    <x v="0"/>
    <s v="No"/>
    <s v="No"/>
    <n v="3"/>
    <n v="7"/>
    <n v="1000"/>
    <n v="2.6"/>
    <n v="2017"/>
    <n v="9"/>
    <n v="8"/>
    <d v="2017-09-08T00:00:00"/>
    <n v="12"/>
    <x v="1"/>
  </r>
  <r>
    <n v="2726"/>
    <s v="1911 Bar - The Imperial"/>
    <n v="1"/>
    <s v="New Delhi"/>
    <s v="The Imperial, Janpath"/>
    <n v="77.218185000000005"/>
    <n v="28.625443000000001"/>
    <s v="Finger Food, European"/>
    <s v="Indian Rupees(Rs.)"/>
    <x v="1"/>
    <x v="0"/>
    <s v="No"/>
    <s v="No"/>
    <n v="4"/>
    <n v="10"/>
    <n v="2000"/>
    <n v="3.2"/>
    <n v="2013"/>
    <n v="2"/>
    <n v="8"/>
    <d v="2013-02-08T00:00:00"/>
    <n v="24"/>
    <x v="1"/>
  </r>
  <r>
    <n v="2331"/>
    <s v="Santushti"/>
    <n v="1"/>
    <s v="Noida"/>
    <s v="Sector 11"/>
    <n v="77.335797999999997"/>
    <n v="28.597627599999999"/>
    <s v="South Indian, North Indian, Chinese"/>
    <s v="Indian Rupees(Rs.)"/>
    <x v="0"/>
    <x v="1"/>
    <s v="No"/>
    <s v="No"/>
    <n v="1"/>
    <n v="70"/>
    <n v="300"/>
    <n v="2.6"/>
    <n v="2016"/>
    <n v="9"/>
    <n v="17"/>
    <d v="2016-09-17T00:00:00"/>
    <n v="3.6"/>
    <x v="0"/>
  </r>
  <r>
    <n v="18146402"/>
    <s v="Chawla's 2"/>
    <n v="1"/>
    <s v="Noida"/>
    <s v="Sector 110"/>
    <n v="77.387152779999994"/>
    <n v="28.533044440000001"/>
    <s v="North Indian, Mughlai, Chinese"/>
    <s v="Indian Rupees(Rs.)"/>
    <x v="0"/>
    <x v="1"/>
    <s v="No"/>
    <s v="No"/>
    <n v="3"/>
    <n v="12"/>
    <n v="1400"/>
    <n v="2.5"/>
    <n v="2018"/>
    <n v="9"/>
    <n v="8"/>
    <d v="2018-09-08T00:00:00"/>
    <n v="16.8"/>
    <x v="1"/>
  </r>
  <r>
    <n v="18415343"/>
    <s v="Pind Balluchi"/>
    <n v="1"/>
    <s v="Noida"/>
    <s v="Sector 110"/>
    <n v="77.36554932"/>
    <n v="28.539497669999999"/>
    <s v="Biryani, North Indian, Mughlai"/>
    <s v="Indian Rupees(Rs.)"/>
    <x v="0"/>
    <x v="1"/>
    <s v="No"/>
    <s v="No"/>
    <n v="3"/>
    <n v="26"/>
    <n v="1000"/>
    <n v="2.6"/>
    <n v="2011"/>
    <n v="9"/>
    <n v="5"/>
    <d v="2011-09-05T00:00:00"/>
    <n v="12"/>
    <x v="1"/>
  </r>
  <r>
    <n v="18372251"/>
    <s v="Your Spicy Kitchen"/>
    <n v="1"/>
    <s v="Noida"/>
    <s v="Sector 110"/>
    <n v="0"/>
    <n v="0"/>
    <s v="Mughlai, Continental, Chinese"/>
    <s v="Indian Rupees(Rs.)"/>
    <x v="1"/>
    <x v="0"/>
    <s v="No"/>
    <s v="No"/>
    <n v="2"/>
    <n v="8"/>
    <n v="800"/>
    <n v="3.1"/>
    <n v="2011"/>
    <n v="9"/>
    <n v="23"/>
    <d v="2011-09-23T00:00:00"/>
    <n v="9.6"/>
    <x v="0"/>
  </r>
  <r>
    <n v="387"/>
    <s v="Nirula's"/>
    <n v="1"/>
    <s v="Noida"/>
    <s v="Sector 2"/>
    <n v="77.313512700000004"/>
    <n v="28.5822486"/>
    <s v="Fast Food, North Indian, Chinese, Desserts, Ice Cream"/>
    <s v="Indian Rupees(Rs.)"/>
    <x v="1"/>
    <x v="1"/>
    <s v="No"/>
    <s v="No"/>
    <n v="3"/>
    <n v="221"/>
    <n v="1100"/>
    <n v="2.5"/>
    <n v="2016"/>
    <n v="9"/>
    <n v="18"/>
    <d v="2016-09-18T00:00:00"/>
    <n v="13.200000000000001"/>
    <x v="1"/>
  </r>
  <r>
    <n v="18156065"/>
    <s v="Eating Point"/>
    <n v="1"/>
    <s v="Noida"/>
    <s v="Sector 20"/>
    <n v="77.3328463"/>
    <n v="28.582565599999999"/>
    <s v="North Indian"/>
    <s v="Indian Rupees(Rs.)"/>
    <x v="0"/>
    <x v="0"/>
    <s v="No"/>
    <s v="No"/>
    <n v="1"/>
    <n v="3"/>
    <n v="300"/>
    <n v="1"/>
    <n v="2018"/>
    <n v="9"/>
    <n v="18"/>
    <d v="2018-09-18T00:00:00"/>
    <n v="3.6"/>
    <x v="0"/>
  </r>
  <r>
    <n v="8065"/>
    <s v="Hari Om Restaurant"/>
    <n v="1"/>
    <s v="Noida"/>
    <s v="Sector 22"/>
    <n v="77.344665500000005"/>
    <n v="28.5990702"/>
    <s v="North Indian"/>
    <s v="Indian Rupees(Rs.)"/>
    <x v="0"/>
    <x v="0"/>
    <s v="No"/>
    <s v="No"/>
    <n v="1"/>
    <n v="10"/>
    <n v="250"/>
    <n v="3"/>
    <n v="2013"/>
    <n v="9"/>
    <n v="18"/>
    <d v="2013-09-18T00:00:00"/>
    <n v="3"/>
    <x v="0"/>
  </r>
  <r>
    <n v="18312466"/>
    <s v="Hunger's Hub"/>
    <n v="1"/>
    <s v="Noida"/>
    <s v="Sector 25"/>
    <n v="77.337865300000004"/>
    <n v="28.5845728"/>
    <s v="North Indian, Chinese, Mughlai"/>
    <s v="Indian Rupees(Rs.)"/>
    <x v="0"/>
    <x v="1"/>
    <s v="No"/>
    <s v="No"/>
    <n v="2"/>
    <n v="16"/>
    <n v="550"/>
    <n v="3.1"/>
    <n v="2011"/>
    <n v="9"/>
    <n v="19"/>
    <d v="2011-09-19T00:00:00"/>
    <n v="6.6000000000000005"/>
    <x v="0"/>
  </r>
  <r>
    <n v="5757"/>
    <s v="Sati Restaurant"/>
    <n v="1"/>
    <s v="Noida"/>
    <s v="Sector 27"/>
    <n v="77.324365799999995"/>
    <n v="28.573471699999999"/>
    <s v="North Indian"/>
    <s v="Indian Rupees(Rs.)"/>
    <x v="0"/>
    <x v="0"/>
    <s v="No"/>
    <s v="No"/>
    <n v="1"/>
    <n v="12"/>
    <n v="200"/>
    <n v="3.2"/>
    <n v="2017"/>
    <n v="9"/>
    <n v="26"/>
    <d v="2017-09-26T00:00:00"/>
    <n v="2.4"/>
    <x v="0"/>
  </r>
  <r>
    <n v="18408051"/>
    <s v="Delight Food"/>
    <n v="1"/>
    <s v="Noida"/>
    <s v="Sector 27"/>
    <n v="0"/>
    <n v="0"/>
    <s v="Italian, Chinese"/>
    <s v="Indian Rupees(Rs.)"/>
    <x v="0"/>
    <x v="0"/>
    <s v="No"/>
    <s v="No"/>
    <n v="1"/>
    <n v="2"/>
    <n v="300"/>
    <n v="1"/>
    <n v="2012"/>
    <n v="9"/>
    <n v="1"/>
    <d v="2012-09-01T00:00:00"/>
    <n v="3.6"/>
    <x v="0"/>
  </r>
  <r>
    <n v="18361198"/>
    <s v="Open Kitchen"/>
    <n v="1"/>
    <s v="Noida"/>
    <s v="Sector 29"/>
    <n v="77.335358900000003"/>
    <n v="28.567292299999998"/>
    <s v="North Indian, Mughlai"/>
    <s v="Indian Rupees(Rs.)"/>
    <x v="0"/>
    <x v="1"/>
    <s v="No"/>
    <s v="No"/>
    <n v="2"/>
    <n v="12"/>
    <n v="600"/>
    <n v="3"/>
    <n v="2011"/>
    <n v="9"/>
    <n v="1"/>
    <d v="2011-09-01T00:00:00"/>
    <n v="7.2"/>
    <x v="0"/>
  </r>
  <r>
    <n v="18306542"/>
    <s v="Not Just Dilli"/>
    <n v="1"/>
    <s v="Noida"/>
    <s v="Sector 33"/>
    <n v="77.353663400000002"/>
    <n v="28.574308599999998"/>
    <s v="Street Food"/>
    <s v="Indian Rupees(Rs.)"/>
    <x v="0"/>
    <x v="0"/>
    <s v="No"/>
    <s v="No"/>
    <n v="1"/>
    <n v="15"/>
    <n v="450"/>
    <n v="3.2"/>
    <n v="2017"/>
    <n v="9"/>
    <n v="11"/>
    <d v="2017-09-11T00:00:00"/>
    <n v="5.4"/>
    <x v="0"/>
  </r>
  <r>
    <n v="18393700"/>
    <s v="Zaffran- Ikshita's Kitchen"/>
    <n v="1"/>
    <s v="Noida"/>
    <s v="Sector 34"/>
    <n v="77.357790499999993"/>
    <n v="28.584022099999999"/>
    <s v="Kashmiri"/>
    <s v="Indian Rupees(Rs.)"/>
    <x v="0"/>
    <x v="0"/>
    <s v="No"/>
    <s v="No"/>
    <n v="1"/>
    <n v="5"/>
    <n v="300"/>
    <n v="3"/>
    <n v="2011"/>
    <n v="9"/>
    <n v="2"/>
    <d v="2011-09-02T00:00:00"/>
    <n v="3.6"/>
    <x v="0"/>
  </r>
  <r>
    <n v="18439524"/>
    <s v="Punjabi Tadka"/>
    <n v="1"/>
    <s v="Noida"/>
    <s v="Sector 34"/>
    <n v="77.360355999999996"/>
    <n v="28.583684000000002"/>
    <s v="North Indian, Mughlai"/>
    <s v="Indian Rupees(Rs.)"/>
    <x v="0"/>
    <x v="1"/>
    <s v="No"/>
    <s v="No"/>
    <n v="1"/>
    <n v="70"/>
    <n v="450"/>
    <n v="3.7"/>
    <n v="2017"/>
    <n v="9"/>
    <n v="12"/>
    <d v="2017-09-12T00:00:00"/>
    <n v="5.4"/>
    <x v="0"/>
  </r>
  <r>
    <n v="18396157"/>
    <s v="Biryani House"/>
    <n v="1"/>
    <s v="Noida"/>
    <s v="Sector 41"/>
    <n v="77.361706720000001"/>
    <n v="28.569208339999999"/>
    <s v="Biryani, North Indian"/>
    <s v="Indian Rupees(Rs.)"/>
    <x v="0"/>
    <x v="1"/>
    <s v="No"/>
    <s v="No"/>
    <n v="1"/>
    <n v="9"/>
    <n v="300"/>
    <n v="3.1"/>
    <n v="2016"/>
    <n v="9"/>
    <n v="28"/>
    <d v="2016-09-28T00:00:00"/>
    <n v="3.6"/>
    <x v="0"/>
  </r>
  <r>
    <n v="18287405"/>
    <s v="Public Cafe"/>
    <n v="1"/>
    <s v="Noida"/>
    <s v="Sector 41"/>
    <n v="77.358810270000006"/>
    <n v="28.56145334"/>
    <s v="Fast Food, Beverages"/>
    <s v="Indian Rupees(Rs.)"/>
    <x v="0"/>
    <x v="1"/>
    <s v="No"/>
    <s v="No"/>
    <n v="1"/>
    <n v="13"/>
    <n v="450"/>
    <n v="2.5"/>
    <n v="2011"/>
    <n v="9"/>
    <n v="8"/>
    <d v="2011-09-08T00:00:00"/>
    <n v="5.4"/>
    <x v="0"/>
  </r>
  <r>
    <n v="18466390"/>
    <s v="The Chickmunks Express"/>
    <n v="1"/>
    <s v="Noida"/>
    <s v="Sector 41"/>
    <n v="77.360570999999993"/>
    <n v="28.565446999999999"/>
    <s v="Fast Food, Italian, North Indian, Chinese"/>
    <s v="Indian Rupees(Rs.)"/>
    <x v="0"/>
    <x v="1"/>
    <s v="Yes"/>
    <s v="No"/>
    <n v="3"/>
    <n v="6"/>
    <n v="1300"/>
    <n v="3"/>
    <n v="2017"/>
    <n v="9"/>
    <n v="23"/>
    <d v="2017-09-23T00:00:00"/>
    <n v="15.6"/>
    <x v="1"/>
  </r>
  <r>
    <n v="18441667"/>
    <s v="Be Bhukkad"/>
    <n v="1"/>
    <s v="Noida"/>
    <s v="Sector 41"/>
    <n v="77.363015000000004"/>
    <n v="28.563578"/>
    <s v="North Indian, Mughlai"/>
    <s v="Indian Rupees(Rs.)"/>
    <x v="0"/>
    <x v="1"/>
    <s v="No"/>
    <s v="No"/>
    <n v="2"/>
    <n v="43"/>
    <n v="700"/>
    <n v="3.6"/>
    <n v="2016"/>
    <n v="9"/>
    <n v="20"/>
    <d v="2016-09-20T00:00:00"/>
    <n v="8.4"/>
    <x v="0"/>
  </r>
  <r>
    <n v="311342"/>
    <s v="WTF - World's Tastiest Food"/>
    <n v="1"/>
    <s v="Noida"/>
    <s v="Sector 41"/>
    <n v="77.358586970000005"/>
    <n v="28.563371530000001"/>
    <s v="North Indian, Chinese"/>
    <s v="Indian Rupees(Rs.)"/>
    <x v="0"/>
    <x v="1"/>
    <s v="No"/>
    <s v="No"/>
    <n v="2"/>
    <n v="5"/>
    <n v="800"/>
    <n v="2.4"/>
    <n v="2012"/>
    <n v="9"/>
    <n v="20"/>
    <d v="2012-09-20T00:00:00"/>
    <n v="9.6"/>
    <x v="0"/>
  </r>
  <r>
    <n v="311706"/>
    <s v="Noida Cakes Online"/>
    <n v="1"/>
    <s v="Noida"/>
    <s v="Sector 47"/>
    <n v="77.363606599999997"/>
    <n v="28.559394300000001"/>
    <s v="Bakery"/>
    <s v="Indian Rupees(Rs.)"/>
    <x v="0"/>
    <x v="0"/>
    <s v="No"/>
    <s v="No"/>
    <n v="1"/>
    <n v="9"/>
    <n v="300"/>
    <n v="3"/>
    <n v="2014"/>
    <n v="9"/>
    <n v="4"/>
    <d v="2014-09-04T00:00:00"/>
    <n v="3.6"/>
    <x v="0"/>
  </r>
  <r>
    <n v="306023"/>
    <s v="DCK- Dana Choga's Kitchen"/>
    <n v="1"/>
    <s v="Noida"/>
    <s v="Sector 50"/>
    <n v="77.362096899999997"/>
    <n v="28.570261299999999"/>
    <s v="North Indian, Mughlai"/>
    <s v="Indian Rupees(Rs.)"/>
    <x v="0"/>
    <x v="1"/>
    <s v="No"/>
    <s v="No"/>
    <n v="2"/>
    <n v="340"/>
    <n v="800"/>
    <n v="2.7"/>
    <n v="2010"/>
    <n v="9"/>
    <n v="3"/>
    <d v="2010-09-03T00:00:00"/>
    <n v="9.6"/>
    <x v="0"/>
  </r>
  <r>
    <n v="2971"/>
    <s v="Lahori Restaurant"/>
    <n v="1"/>
    <s v="Noida"/>
    <s v="Sector 50"/>
    <n v="77.361982999999995"/>
    <n v="28.5705071"/>
    <s v="North Indian, Chinese"/>
    <s v="Indian Rupees(Rs.)"/>
    <x v="1"/>
    <x v="0"/>
    <s v="No"/>
    <s v="No"/>
    <n v="2"/>
    <n v="206"/>
    <n v="800"/>
    <n v="2.5"/>
    <n v="2016"/>
    <n v="9"/>
    <n v="25"/>
    <d v="2016-09-25T00:00:00"/>
    <n v="9.6"/>
    <x v="0"/>
  </r>
  <r>
    <n v="309818"/>
    <s v="The Noodle Box Co."/>
    <n v="1"/>
    <s v="Noida"/>
    <s v="Sector 50"/>
    <n v="77.361789900000005"/>
    <n v="28.570463499999999"/>
    <s v="Chinese, Thai, Asian"/>
    <s v="Indian Rupees(Rs.)"/>
    <x v="1"/>
    <x v="0"/>
    <s v="No"/>
    <s v="No"/>
    <n v="2"/>
    <n v="137"/>
    <n v="750"/>
    <n v="2.4"/>
    <n v="2012"/>
    <n v="9"/>
    <n v="24"/>
    <d v="2012-09-24T00:00:00"/>
    <n v="9"/>
    <x v="0"/>
  </r>
  <r>
    <n v="308059"/>
    <s v="Aamantran Bangla"/>
    <n v="1"/>
    <s v="Noida"/>
    <s v="Sector 51"/>
    <n v="77.367031100000005"/>
    <n v="28.578078300000001"/>
    <s v="Bengali, North Indian"/>
    <s v="Indian Rupees(Rs.)"/>
    <x v="0"/>
    <x v="0"/>
    <s v="No"/>
    <s v="No"/>
    <n v="2"/>
    <n v="27"/>
    <n v="650"/>
    <n v="2.7"/>
    <n v="2014"/>
    <n v="9"/>
    <n v="16"/>
    <d v="2014-09-16T00:00:00"/>
    <n v="7.8"/>
    <x v="0"/>
  </r>
  <r>
    <n v="18477658"/>
    <s v="52 Food Express"/>
    <n v="1"/>
    <s v="Noida"/>
    <s v="Sector 52"/>
    <n v="77.368107300000005"/>
    <n v="28.586413400000001"/>
    <s v="North Indian, Chinese"/>
    <s v="Indian Rupees(Rs.)"/>
    <x v="0"/>
    <x v="0"/>
    <s v="No"/>
    <s v="No"/>
    <n v="1"/>
    <n v="2"/>
    <n v="300"/>
    <n v="1"/>
    <n v="2018"/>
    <n v="9"/>
    <n v="10"/>
    <d v="2018-09-10T00:00:00"/>
    <n v="3.6"/>
    <x v="0"/>
  </r>
  <r>
    <n v="18414468"/>
    <s v="Nite Bites"/>
    <n v="1"/>
    <s v="Noida"/>
    <s v="Sector 59"/>
    <n v="77.372323899999998"/>
    <n v="28.6080732"/>
    <s v="North Indian, Chinese, Fast Food"/>
    <s v="Indian Rupees(Rs.)"/>
    <x v="0"/>
    <x v="1"/>
    <s v="Yes"/>
    <s v="No"/>
    <n v="2"/>
    <n v="8"/>
    <n v="650"/>
    <n v="2.7"/>
    <n v="2014"/>
    <n v="9"/>
    <n v="16"/>
    <d v="2014-09-16T00:00:00"/>
    <n v="7.8"/>
    <x v="0"/>
  </r>
  <r>
    <n v="18451823"/>
    <s v="Mirchievous"/>
    <n v="1"/>
    <s v="Noida"/>
    <s v="Sector 61"/>
    <n v="77.364730829999999"/>
    <n v="28.593452679999999"/>
    <s v="North Indian"/>
    <s v="Indian Rupees(Rs.)"/>
    <x v="0"/>
    <x v="1"/>
    <s v="No"/>
    <s v="No"/>
    <n v="2"/>
    <n v="6"/>
    <n v="650"/>
    <n v="3.1"/>
    <n v="2011"/>
    <n v="9"/>
    <n v="27"/>
    <d v="2011-09-27T00:00:00"/>
    <n v="7.8"/>
    <x v="0"/>
  </r>
  <r>
    <n v="8130"/>
    <s v="Cafe Coffee Day"/>
    <n v="1"/>
    <s v="Noida"/>
    <s v="Sector 62"/>
    <n v="77.366672199999996"/>
    <n v="28.612740200000001"/>
    <s v="Cafe"/>
    <s v="Indian Rupees(Rs.)"/>
    <x v="0"/>
    <x v="0"/>
    <s v="No"/>
    <s v="No"/>
    <n v="1"/>
    <n v="14"/>
    <n v="450"/>
    <n v="3"/>
    <n v="2018"/>
    <n v="9"/>
    <n v="3"/>
    <d v="2018-09-03T00:00:00"/>
    <n v="5.4"/>
    <x v="0"/>
  </r>
  <r>
    <n v="18252359"/>
    <s v="Rasoi99"/>
    <n v="1"/>
    <s v="Noida"/>
    <s v="Sector 62"/>
    <n v="77.3705298"/>
    <n v="28.619737199999999"/>
    <s v="North Indian, Chinese"/>
    <s v="Indian Rupees(Rs.)"/>
    <x v="0"/>
    <x v="1"/>
    <s v="No"/>
    <s v="No"/>
    <n v="2"/>
    <n v="10"/>
    <n v="800"/>
    <n v="3.2"/>
    <n v="2011"/>
    <n v="9"/>
    <n v="8"/>
    <d v="2011-09-08T00:00:00"/>
    <n v="9.6"/>
    <x v="0"/>
  </r>
  <r>
    <n v="304480"/>
    <s v="Grand Eatery"/>
    <n v="1"/>
    <s v="Noida"/>
    <s v="Sector 62"/>
    <n v="77.370719399999999"/>
    <n v="28.619195300000001"/>
    <s v="North Indian, Chinese, Mughlai, Fast Food"/>
    <s v="Indian Rupees(Rs.)"/>
    <x v="0"/>
    <x v="1"/>
    <s v="No"/>
    <s v="No"/>
    <n v="2"/>
    <n v="49"/>
    <n v="600"/>
    <n v="2.4"/>
    <n v="2017"/>
    <n v="9"/>
    <n v="25"/>
    <d v="2017-09-25T00:00:00"/>
    <n v="7.2"/>
    <x v="0"/>
  </r>
  <r>
    <n v="313103"/>
    <s v="Brown Town"/>
    <n v="1"/>
    <s v="Noida"/>
    <s v="Sector 71"/>
    <n v="77.377131599999998"/>
    <n v="28.600822900000001"/>
    <s v="Bakery"/>
    <s v="Indian Rupees(Rs.)"/>
    <x v="0"/>
    <x v="0"/>
    <s v="No"/>
    <s v="No"/>
    <n v="1"/>
    <n v="2"/>
    <n v="150"/>
    <n v="1"/>
    <n v="2011"/>
    <n v="9"/>
    <n v="4"/>
    <d v="2011-09-04T00:00:00"/>
    <n v="1.8"/>
    <x v="0"/>
  </r>
  <r>
    <n v="18383468"/>
    <s v="Cold Rock Cafe"/>
    <n v="1"/>
    <s v="Noida"/>
    <s v="Sector 72"/>
    <n v="77.381326999999999"/>
    <n v="28.5663929"/>
    <s v="Fast Food, Italian, Desserts, Beverages"/>
    <s v="Indian Rupees(Rs.)"/>
    <x v="0"/>
    <x v="0"/>
    <s v="No"/>
    <s v="No"/>
    <n v="1"/>
    <n v="12"/>
    <n v="350"/>
    <n v="3.3"/>
    <n v="2014"/>
    <n v="9"/>
    <n v="4"/>
    <d v="2014-09-04T00:00:00"/>
    <n v="4.2"/>
    <x v="0"/>
  </r>
  <r>
    <n v="18351053"/>
    <s v="Cup and Cones"/>
    <n v="1"/>
    <s v="Noida"/>
    <s v="Sector 72"/>
    <n v="77.381186400000004"/>
    <n v="28.566377299999999"/>
    <s v="Desserts"/>
    <s v="Indian Rupees(Rs.)"/>
    <x v="0"/>
    <x v="1"/>
    <s v="No"/>
    <s v="No"/>
    <n v="1"/>
    <n v="10"/>
    <n v="150"/>
    <n v="3.1"/>
    <n v="2014"/>
    <n v="9"/>
    <n v="17"/>
    <d v="2014-09-17T00:00:00"/>
    <n v="1.8"/>
    <x v="0"/>
  </r>
  <r>
    <n v="18462972"/>
    <s v="Mighty Mughlai"/>
    <n v="1"/>
    <s v="Noida"/>
    <s v="Sector 72"/>
    <n v="77.321817580000001"/>
    <n v="28.576055029999999"/>
    <s v="North Indian, Mughlai, Chinese"/>
    <s v="Indian Rupees(Rs.)"/>
    <x v="0"/>
    <x v="0"/>
    <s v="No"/>
    <s v="No"/>
    <n v="1"/>
    <n v="12"/>
    <n v="450"/>
    <n v="3.2"/>
    <n v="2010"/>
    <n v="9"/>
    <n v="15"/>
    <d v="2010-09-15T00:00:00"/>
    <n v="5.4"/>
    <x v="0"/>
  </r>
  <r>
    <n v="18418250"/>
    <s v="Zooby's Kitchen"/>
    <n v="1"/>
    <s v="Noida"/>
    <s v="Sector 72"/>
    <n v="77.381456299999996"/>
    <n v="28.566359800000001"/>
    <s v="North Indian, Mughlai, Chinese"/>
    <s v="Indian Rupees(Rs.)"/>
    <x v="1"/>
    <x v="0"/>
    <s v="No"/>
    <s v="No"/>
    <n v="2"/>
    <n v="31"/>
    <n v="800"/>
    <n v="3.5"/>
    <n v="2018"/>
    <n v="9"/>
    <n v="22"/>
    <d v="2018-09-22T00:00:00"/>
    <n v="9.6"/>
    <x v="0"/>
  </r>
  <r>
    <n v="18354978"/>
    <s v="Domino's Pizza"/>
    <n v="1"/>
    <s v="Noida"/>
    <s v="Sector 72"/>
    <n v="77.398649800000001"/>
    <n v="28.588000699999998"/>
    <s v="Pizza, Fast Food"/>
    <s v="Indian Rupees(Rs.)"/>
    <x v="0"/>
    <x v="0"/>
    <s v="No"/>
    <s v="No"/>
    <n v="2"/>
    <n v="2"/>
    <n v="700"/>
    <n v="1"/>
    <n v="2013"/>
    <n v="9"/>
    <n v="5"/>
    <d v="2013-09-05T00:00:00"/>
    <n v="8.4"/>
    <x v="0"/>
  </r>
  <r>
    <n v="1727"/>
    <s v="New Woks"/>
    <n v="1"/>
    <s v="Noida"/>
    <s v="Supertech Shopprix Mall, Sector 61"/>
    <n v="77.364878000000004"/>
    <n v="28.597062099999999"/>
    <s v="Chinese, Asian"/>
    <s v="Indian Rupees(Rs.)"/>
    <x v="1"/>
    <x v="1"/>
    <s v="No"/>
    <s v="No"/>
    <n v="2"/>
    <n v="79"/>
    <n v="750"/>
    <n v="2.5"/>
    <n v="2010"/>
    <n v="9"/>
    <n v="9"/>
    <d v="2010-09-09T00:00:00"/>
    <n v="9"/>
    <x v="0"/>
  </r>
  <r>
    <n v="2483"/>
    <s v="Punjabi Pakwaan"/>
    <n v="1"/>
    <s v="Noida"/>
    <s v="Supertech Shopprix Mall, Sector 61"/>
    <n v="77.364878000000004"/>
    <n v="28.597151799999999"/>
    <s v="North Indian, Mughlai"/>
    <s v="Indian Rupees(Rs.)"/>
    <x v="1"/>
    <x v="1"/>
    <s v="No"/>
    <s v="No"/>
    <n v="3"/>
    <n v="120"/>
    <n v="1200"/>
    <n v="3"/>
    <n v="2010"/>
    <n v="9"/>
    <n v="21"/>
    <d v="2010-09-21T00:00:00"/>
    <n v="14.4"/>
    <x v="1"/>
  </r>
  <r>
    <n v="308750"/>
    <s v="Adarsh Kulfi"/>
    <n v="1"/>
    <s v="Noida"/>
    <s v="Supertech Shopprix Mall, Sector 61"/>
    <n v="77.364833200000007"/>
    <n v="28.597102700000001"/>
    <s v="Ice Cream"/>
    <s v="Indian Rupees(Rs.)"/>
    <x v="0"/>
    <x v="0"/>
    <s v="No"/>
    <s v="No"/>
    <n v="1"/>
    <n v="3"/>
    <n v="100"/>
    <n v="1"/>
    <n v="2018"/>
    <n v="9"/>
    <n v="28"/>
    <d v="2018-09-28T00:00:00"/>
    <n v="1.2"/>
    <x v="0"/>
  </r>
  <r>
    <n v="300955"/>
    <s v="Chopaal Marwari"/>
    <n v="1"/>
    <s v="Noida"/>
    <s v="The Great India Place, Sector 38"/>
    <n v="77.325481999999994"/>
    <n v="28.567075500000001"/>
    <s v="North Indian, Rajasthani"/>
    <s v="Indian Rupees(Rs.)"/>
    <x v="0"/>
    <x v="0"/>
    <s v="No"/>
    <s v="No"/>
    <n v="2"/>
    <n v="102"/>
    <n v="600"/>
    <n v="2.8"/>
    <n v="2013"/>
    <n v="9"/>
    <n v="16"/>
    <d v="2013-09-16T00:00:00"/>
    <n v="7.2"/>
    <x v="0"/>
  </r>
  <r>
    <n v="308774"/>
    <s v="Nazeer Foods"/>
    <n v="1"/>
    <s v="Noida"/>
    <s v="The Great India Place, Sector 38"/>
    <n v="77.325644699999998"/>
    <n v="28.567428700000001"/>
    <s v="Mughlai, North Indian"/>
    <s v="Indian Rupees(Rs.)"/>
    <x v="0"/>
    <x v="1"/>
    <s v="No"/>
    <s v="No"/>
    <n v="2"/>
    <n v="179"/>
    <n v="600"/>
    <n v="3.6"/>
    <n v="2012"/>
    <n v="9"/>
    <n v="17"/>
    <d v="2012-09-17T00:00:00"/>
    <n v="7.2"/>
    <x v="0"/>
  </r>
  <r>
    <n v="2979"/>
    <s v="Chopaal"/>
    <n v="1"/>
    <s v="Noida"/>
    <s v="The Great India Place, Sector 38"/>
    <n v="77.325308100000001"/>
    <n v="28.567150300000002"/>
    <s v="Chinese, North Indian, South Indian, Fast Food"/>
    <s v="Indian Rupees(Rs.)"/>
    <x v="0"/>
    <x v="0"/>
    <s v="No"/>
    <s v="No"/>
    <n v="1"/>
    <n v="161"/>
    <n v="450"/>
    <n v="2"/>
    <n v="2017"/>
    <n v="9"/>
    <n v="12"/>
    <d v="2017-09-12T00:00:00"/>
    <n v="5.4"/>
    <x v="0"/>
  </r>
  <r>
    <n v="18268698"/>
    <s v="The Big Chill Cakery"/>
    <n v="1"/>
    <s v="Noida"/>
    <s v="DLF Mall of India, Sector 18,  Noida"/>
    <n v="77.321879940000002"/>
    <n v="28.567726929999999"/>
    <s v="Bakery, Desserts"/>
    <s v="Indian Rupees(Rs.)"/>
    <x v="0"/>
    <x v="0"/>
    <s v="No"/>
    <s v="No"/>
    <n v="2"/>
    <n v="147"/>
    <n v="700"/>
    <n v="4.5"/>
    <n v="2014"/>
    <n v="8"/>
    <n v="27"/>
    <d v="2014-08-27T00:00:00"/>
    <n v="8.4"/>
    <x v="0"/>
  </r>
  <r>
    <n v="18272346"/>
    <s v="Dunkin' Donuts"/>
    <n v="1"/>
    <s v="Noida"/>
    <s v="DLF Mall of India, Sector 18,  Noida"/>
    <n v="77.321445089999997"/>
    <n v="28.567489599999998"/>
    <s v="Burger, Desserts, Fast Food"/>
    <s v="Indian Rupees(Rs.)"/>
    <x v="0"/>
    <x v="0"/>
    <s v="No"/>
    <s v="No"/>
    <n v="2"/>
    <n v="86"/>
    <n v="600"/>
    <n v="3.7"/>
    <n v="2015"/>
    <n v="8"/>
    <n v="17"/>
    <d v="2015-08-17T00:00:00"/>
    <n v="7.2"/>
    <x v="0"/>
  </r>
  <r>
    <n v="18449092"/>
    <s v="The Frozen Factory"/>
    <n v="1"/>
    <s v="Noida"/>
    <s v="DLF Mall of India, Sector 18,  Noida"/>
    <n v="0"/>
    <n v="0"/>
    <s v="Ice Cream, Desserts"/>
    <s v="Indian Rupees(Rs.)"/>
    <x v="0"/>
    <x v="0"/>
    <s v="No"/>
    <s v="No"/>
    <n v="1"/>
    <n v="22"/>
    <n v="350"/>
    <n v="3.7"/>
    <n v="2016"/>
    <n v="8"/>
    <n v="11"/>
    <d v="2016-08-11T00:00:00"/>
    <n v="4.2"/>
    <x v="0"/>
  </r>
  <r>
    <n v="18268716"/>
    <s v="SodaBottleOpenerWala"/>
    <n v="1"/>
    <s v="Noida"/>
    <s v="DLF Mall of India, Sector 18,  Noida"/>
    <n v="77.320776879999997"/>
    <n v="28.566585910000001"/>
    <s v="Parsi, Iranian"/>
    <s v="Indian Rupees(Rs.)"/>
    <x v="0"/>
    <x v="0"/>
    <s v="No"/>
    <s v="No"/>
    <n v="3"/>
    <n v="617"/>
    <n v="1300"/>
    <n v="4"/>
    <n v="2012"/>
    <n v="8"/>
    <n v="16"/>
    <d v="2012-08-16T00:00:00"/>
    <n v="15.6"/>
    <x v="1"/>
  </r>
  <r>
    <n v="18383490"/>
    <s v="Chicago Pizza"/>
    <n v="1"/>
    <s v="Noida"/>
    <s v="Logix City Centre, Sector 32, Noida"/>
    <n v="77.353573699999998"/>
    <n v="28.574300099999999"/>
    <s v="Pizza"/>
    <s v="Indian Rupees(Rs.)"/>
    <x v="0"/>
    <x v="1"/>
    <s v="No"/>
    <s v="No"/>
    <n v="2"/>
    <n v="8"/>
    <n v="600"/>
    <n v="2.2999999999999998"/>
    <n v="2010"/>
    <n v="8"/>
    <n v="2"/>
    <d v="2010-08-02T00:00:00"/>
    <n v="7.2"/>
    <x v="0"/>
  </r>
  <r>
    <n v="307362"/>
    <s v="Lobby Lounge - Crowne Plaza"/>
    <n v="1"/>
    <s v="New Delhi"/>
    <s v="Crowne Plaza, Mayur Vihar Phase 1"/>
    <n v="77.297484499999996"/>
    <n v="28.5902478"/>
    <s v="Finger Food"/>
    <s v="Indian Rupees(Rs.)"/>
    <x v="1"/>
    <x v="0"/>
    <s v="No"/>
    <s v="No"/>
    <n v="4"/>
    <n v="12"/>
    <n v="2000"/>
    <n v="3.2"/>
    <n v="2014"/>
    <n v="1"/>
    <n v="11"/>
    <d v="2014-01-11T00:00:00"/>
    <n v="24"/>
    <x v="1"/>
  </r>
  <r>
    <n v="311013"/>
    <s v="Oh Buoy"/>
    <n v="1"/>
    <s v="Noida"/>
    <s v="Sector 125"/>
    <n v="77.332352700000001"/>
    <n v="28.548672100000001"/>
    <s v="Mexican, Italian, Fast Food"/>
    <s v="Indian Rupees(Rs.)"/>
    <x v="0"/>
    <x v="0"/>
    <s v="No"/>
    <s v="No"/>
    <n v="2"/>
    <n v="55"/>
    <n v="550"/>
    <n v="3.4"/>
    <n v="2011"/>
    <n v="8"/>
    <n v="22"/>
    <d v="2011-08-22T00:00:00"/>
    <n v="6.6000000000000005"/>
    <x v="0"/>
  </r>
  <r>
    <n v="301415"/>
    <s v="Lawn Bistro"/>
    <n v="1"/>
    <s v="Noida"/>
    <s v="Sector 15"/>
    <n v="77.308422300000004"/>
    <n v="28.578968199999998"/>
    <s v="North Indian, Chinese, Thai, Continental"/>
    <s v="Indian Rupees(Rs.)"/>
    <x v="1"/>
    <x v="1"/>
    <s v="No"/>
    <s v="No"/>
    <n v="3"/>
    <n v="328"/>
    <n v="1500"/>
    <n v="3.6"/>
    <n v="2015"/>
    <n v="8"/>
    <n v="13"/>
    <d v="2015-08-13T00:00:00"/>
    <n v="18"/>
    <x v="1"/>
  </r>
  <r>
    <n v="18244520"/>
    <s v="Hungry House Pizzas &amp; More"/>
    <n v="1"/>
    <s v="Noida"/>
    <s v="Sector 27"/>
    <n v="77.328377919999994"/>
    <n v="28.574443290000001"/>
    <s v="Pizza, Fast Food"/>
    <s v="Indian Rupees(Rs.)"/>
    <x v="0"/>
    <x v="1"/>
    <s v="No"/>
    <s v="No"/>
    <n v="2"/>
    <n v="79"/>
    <n v="600"/>
    <n v="3.4"/>
    <n v="2012"/>
    <n v="8"/>
    <n v="1"/>
    <d v="2012-08-01T00:00:00"/>
    <n v="7.2"/>
    <x v="0"/>
  </r>
  <r>
    <n v="18458632"/>
    <s v="Fit Bites"/>
    <n v="1"/>
    <s v="Noida"/>
    <s v="Sector 37"/>
    <n v="77.340721000000002"/>
    <n v="28.566296999999999"/>
    <s v="Healthy Food"/>
    <s v="Indian Rupees(Rs.)"/>
    <x v="1"/>
    <x v="1"/>
    <s v="No"/>
    <s v="No"/>
    <n v="2"/>
    <n v="26"/>
    <n v="800"/>
    <n v="3.7"/>
    <n v="2012"/>
    <n v="8"/>
    <n v="23"/>
    <d v="2012-08-23T00:00:00"/>
    <n v="9.6"/>
    <x v="0"/>
  </r>
  <r>
    <n v="18219556"/>
    <s v="Time to Tea"/>
    <n v="1"/>
    <s v="Noida"/>
    <s v="Sector 41"/>
    <n v="77.362007199999994"/>
    <n v="28.568997499999998"/>
    <s v="Fast Food, Beverages"/>
    <s v="Indian Rupees(Rs.)"/>
    <x v="0"/>
    <x v="0"/>
    <s v="No"/>
    <s v="No"/>
    <n v="1"/>
    <n v="66"/>
    <n v="350"/>
    <n v="3.4"/>
    <n v="2017"/>
    <n v="8"/>
    <n v="28"/>
    <d v="2017-08-28T00:00:00"/>
    <n v="4.2"/>
    <x v="0"/>
  </r>
  <r>
    <n v="1337"/>
    <s v="Peshawari Delux Restaurant"/>
    <n v="1"/>
    <s v="Noida"/>
    <s v="Sector 41"/>
    <n v="77.361974000000004"/>
    <n v="28.568919699999999"/>
    <s v="North Indian, Chinese"/>
    <s v="Indian Rupees(Rs.)"/>
    <x v="0"/>
    <x v="0"/>
    <s v="No"/>
    <s v="No"/>
    <n v="2"/>
    <n v="52"/>
    <n v="700"/>
    <n v="2.4"/>
    <n v="2010"/>
    <n v="8"/>
    <n v="17"/>
    <d v="2010-08-17T00:00:00"/>
    <n v="8.4"/>
    <x v="0"/>
  </r>
  <r>
    <n v="18425976"/>
    <s v="AB Fast N Food"/>
    <n v="1"/>
    <s v="Noida"/>
    <s v="Sector 44"/>
    <n v="77.3374886"/>
    <n v="28.5546617"/>
    <s v="Fast Food"/>
    <s v="Indian Rupees(Rs.)"/>
    <x v="0"/>
    <x v="1"/>
    <s v="No"/>
    <s v="No"/>
    <n v="1"/>
    <n v="6"/>
    <n v="200"/>
    <n v="2.7"/>
    <n v="2010"/>
    <n v="8"/>
    <n v="14"/>
    <d v="2010-08-14T00:00:00"/>
    <n v="2.4"/>
    <x v="0"/>
  </r>
  <r>
    <n v="18400723"/>
    <s v="Smoking Tikka"/>
    <n v="1"/>
    <s v="Noida"/>
    <s v="Sector 44"/>
    <n v="77.338535699999994"/>
    <n v="28.554538900000001"/>
    <s v="North Indian, Chinese, Fast Food"/>
    <s v="Indian Rupees(Rs.)"/>
    <x v="0"/>
    <x v="1"/>
    <s v="No"/>
    <s v="No"/>
    <n v="2"/>
    <n v="47"/>
    <n v="600"/>
    <n v="3.7"/>
    <n v="2015"/>
    <n v="8"/>
    <n v="15"/>
    <d v="2015-08-15T00:00:00"/>
    <n v="7.2"/>
    <x v="0"/>
  </r>
  <r>
    <n v="301081"/>
    <s v="Khidmat"/>
    <n v="1"/>
    <s v="Noida"/>
    <s v="Sector 50"/>
    <n v="77.362128600000005"/>
    <n v="28.569907300000001"/>
    <s v="North Indian, Mughlai, Chinese"/>
    <s v="Indian Rupees(Rs.)"/>
    <x v="0"/>
    <x v="1"/>
    <s v="No"/>
    <s v="No"/>
    <n v="2"/>
    <n v="369"/>
    <n v="750"/>
    <n v="3.4"/>
    <n v="2017"/>
    <n v="8"/>
    <n v="14"/>
    <d v="2017-08-14T00:00:00"/>
    <n v="9"/>
    <x v="0"/>
  </r>
  <r>
    <n v="18138435"/>
    <s v="Prime Bakery"/>
    <n v="1"/>
    <s v="Noida"/>
    <s v="Sector 50"/>
    <n v="77.386496699999995"/>
    <n v="28.570942800000001"/>
    <s v="Bakery, Mithai"/>
    <s v="Indian Rupees(Rs.)"/>
    <x v="0"/>
    <x v="0"/>
    <s v="No"/>
    <s v="No"/>
    <n v="1"/>
    <n v="11"/>
    <n v="300"/>
    <n v="3"/>
    <n v="2012"/>
    <n v="8"/>
    <n v="22"/>
    <d v="2012-08-22T00:00:00"/>
    <n v="3.6"/>
    <x v="0"/>
  </r>
  <r>
    <n v="2327"/>
    <s v="Pizza Hut Delivery"/>
    <n v="1"/>
    <s v="Noida"/>
    <s v="Sector 50"/>
    <n v="77.362097300000002"/>
    <n v="28.570384900000001"/>
    <s v="Italian, Pizza, Fast Food"/>
    <s v="Indian Rupees(Rs.)"/>
    <x v="0"/>
    <x v="1"/>
    <s v="No"/>
    <s v="No"/>
    <n v="2"/>
    <n v="173"/>
    <n v="800"/>
    <n v="2.2999999999999998"/>
    <n v="2013"/>
    <n v="8"/>
    <n v="2"/>
    <d v="2013-08-02T00:00:00"/>
    <n v="9.6"/>
    <x v="0"/>
  </r>
  <r>
    <n v="18439522"/>
    <s v="The Big Buddha Grill"/>
    <n v="1"/>
    <s v="Noida"/>
    <s v="Sector 51"/>
    <n v="77.366121000000007"/>
    <n v="28.581868"/>
    <s v="Cafe, Mexican"/>
    <s v="Indian Rupees(Rs.)"/>
    <x v="0"/>
    <x v="1"/>
    <s v="No"/>
    <s v="No"/>
    <n v="2"/>
    <n v="2"/>
    <n v="550"/>
    <n v="1"/>
    <n v="2010"/>
    <n v="8"/>
    <n v="12"/>
    <d v="2010-08-12T00:00:00"/>
    <n v="6.6000000000000005"/>
    <x v="0"/>
  </r>
  <r>
    <n v="8497"/>
    <s v="Mithaas"/>
    <n v="1"/>
    <s v="Noida"/>
    <s v="Sector 53"/>
    <n v="77.363083799999998"/>
    <n v="28.5863139"/>
    <s v="North Indian, Chinese, South Indian, Mithai"/>
    <s v="Indian Rupees(Rs.)"/>
    <x v="0"/>
    <x v="1"/>
    <s v="No"/>
    <s v="No"/>
    <n v="2"/>
    <n v="193"/>
    <n v="650"/>
    <n v="3.2"/>
    <n v="2012"/>
    <n v="8"/>
    <n v="14"/>
    <d v="2012-08-14T00:00:00"/>
    <n v="7.8"/>
    <x v="0"/>
  </r>
  <r>
    <n v="510"/>
    <s v="Barista"/>
    <n v="1"/>
    <s v="Noida"/>
    <s v="Sector 58"/>
    <n v="77.358740999999995"/>
    <n v="28.6048659"/>
    <s v="Cafe"/>
    <s v="Indian Rupees(Rs.)"/>
    <x v="0"/>
    <x v="0"/>
    <s v="No"/>
    <s v="No"/>
    <n v="2"/>
    <n v="5"/>
    <n v="650"/>
    <n v="2.9"/>
    <n v="2017"/>
    <n v="8"/>
    <n v="4"/>
    <d v="2017-08-04T00:00:00"/>
    <n v="7.8"/>
    <x v="0"/>
  </r>
  <r>
    <n v="5746"/>
    <s v="Vanshika Indian, Chinese, &amp; Parantha Corner"/>
    <n v="1"/>
    <s v="Noida"/>
    <s v="Sector 58"/>
    <n v="77.359764299999995"/>
    <n v="28.608682699999999"/>
    <s v="Chinese, North Indian"/>
    <s v="Indian Rupees(Rs.)"/>
    <x v="0"/>
    <x v="0"/>
    <s v="No"/>
    <s v="No"/>
    <n v="1"/>
    <n v="29"/>
    <n v="300"/>
    <n v="3.1"/>
    <n v="2018"/>
    <n v="8"/>
    <n v="7"/>
    <d v="2018-08-07T00:00:00"/>
    <n v="3.6"/>
    <x v="0"/>
  </r>
  <r>
    <n v="8138"/>
    <s v="Meeting Point Corner"/>
    <n v="1"/>
    <s v="Noida"/>
    <s v="Sector 62"/>
    <n v="77.373868099999996"/>
    <n v="28.628087399999998"/>
    <s v="Chinese"/>
    <s v="Indian Rupees(Rs.)"/>
    <x v="0"/>
    <x v="0"/>
    <s v="No"/>
    <s v="No"/>
    <n v="1"/>
    <n v="14"/>
    <n v="200"/>
    <n v="2.8"/>
    <n v="2011"/>
    <n v="8"/>
    <n v="13"/>
    <d v="2011-08-13T00:00:00"/>
    <n v="2.4"/>
    <x v="0"/>
  </r>
  <r>
    <n v="18391059"/>
    <s v="Mom's Canteen"/>
    <n v="1"/>
    <s v="Noida"/>
    <s v="Sector 62"/>
    <n v="0"/>
    <n v="0"/>
    <s v="North Indian"/>
    <s v="Indian Rupees(Rs.)"/>
    <x v="0"/>
    <x v="0"/>
    <s v="No"/>
    <s v="No"/>
    <n v="1"/>
    <n v="5"/>
    <n v="200"/>
    <n v="3"/>
    <n v="2017"/>
    <n v="8"/>
    <n v="12"/>
    <d v="2017-08-12T00:00:00"/>
    <n v="2.4"/>
    <x v="0"/>
  </r>
  <r>
    <n v="8767"/>
    <s v="Rolling Beans"/>
    <n v="1"/>
    <s v="Noida"/>
    <s v="Sector 62"/>
    <n v="77.370088699999997"/>
    <n v="28.623906600000002"/>
    <s v="South Indian"/>
    <s v="Indian Rupees(Rs.)"/>
    <x v="0"/>
    <x v="1"/>
    <s v="No"/>
    <s v="No"/>
    <n v="1"/>
    <n v="5"/>
    <n v="250"/>
    <n v="2.8"/>
    <n v="2010"/>
    <n v="8"/>
    <n v="17"/>
    <d v="2010-08-17T00:00:00"/>
    <n v="3"/>
    <x v="0"/>
  </r>
  <r>
    <n v="304441"/>
    <s v="Aggarwal Bikaneri Sweets &amp; Restaurant"/>
    <n v="1"/>
    <s v="Noida"/>
    <s v="Sector 62"/>
    <n v="77.354876669999996"/>
    <n v="28.615508330000001"/>
    <s v="Street Food, Mithai"/>
    <s v="Indian Rupees(Rs.)"/>
    <x v="0"/>
    <x v="0"/>
    <s v="No"/>
    <s v="No"/>
    <n v="1"/>
    <n v="3"/>
    <n v="100"/>
    <n v="1"/>
    <n v="2014"/>
    <n v="8"/>
    <n v="27"/>
    <d v="2014-08-27T00:00:00"/>
    <n v="1.2"/>
    <x v="0"/>
  </r>
  <r>
    <n v="312428"/>
    <s v="Tiwari Hot Pot"/>
    <n v="1"/>
    <s v="Noida"/>
    <s v="Sector 63"/>
    <n v="77.377028499999994"/>
    <n v="28.616674"/>
    <s v="North Indian, Chinese, South Indian"/>
    <s v="Indian Rupees(Rs.)"/>
    <x v="0"/>
    <x v="1"/>
    <s v="No"/>
    <s v="No"/>
    <n v="1"/>
    <n v="11"/>
    <n v="450"/>
    <n v="2.6"/>
    <n v="2010"/>
    <n v="8"/>
    <n v="1"/>
    <d v="2010-08-01T00:00:00"/>
    <n v="5.4"/>
    <x v="0"/>
  </r>
  <r>
    <n v="18224558"/>
    <s v="Bats On Delivery"/>
    <n v="1"/>
    <s v="Noida"/>
    <s v="Sector 7"/>
    <n v="77.317171999999999"/>
    <n v="28.597085"/>
    <s v="North Indian, Fast Food"/>
    <s v="Indian Rupees(Rs.)"/>
    <x v="0"/>
    <x v="1"/>
    <s v="No"/>
    <s v="No"/>
    <n v="2"/>
    <n v="9"/>
    <n v="700"/>
    <n v="2.7"/>
    <n v="2018"/>
    <n v="8"/>
    <n v="10"/>
    <d v="2018-08-10T00:00:00"/>
    <n v="8.4"/>
    <x v="0"/>
  </r>
  <r>
    <n v="312316"/>
    <s v="Handi"/>
    <n v="1"/>
    <s v="Noida"/>
    <s v="Sector 72"/>
    <n v="77.399765400000007"/>
    <n v="28.585038000000001"/>
    <s v="North Indian, Chinese"/>
    <s v="Indian Rupees(Rs.)"/>
    <x v="0"/>
    <x v="0"/>
    <s v="No"/>
    <s v="No"/>
    <n v="2"/>
    <n v="8"/>
    <n v="850"/>
    <n v="2.9"/>
    <n v="2012"/>
    <n v="8"/>
    <n v="9"/>
    <d v="2012-08-09T00:00:00"/>
    <n v="10.200000000000001"/>
    <x v="1"/>
  </r>
  <r>
    <n v="18126089"/>
    <s v="La-Cuisine"/>
    <n v="1"/>
    <s v="Noida"/>
    <s v="Sector 72"/>
    <n v="77.401301700000005"/>
    <n v="28.586891099999999"/>
    <s v="North Indian, Chinese"/>
    <s v="Indian Rupees(Rs.)"/>
    <x v="0"/>
    <x v="0"/>
    <s v="No"/>
    <s v="No"/>
    <n v="2"/>
    <n v="4"/>
    <n v="550"/>
    <n v="2.9"/>
    <n v="2017"/>
    <n v="8"/>
    <n v="11"/>
    <d v="2017-08-11T00:00:00"/>
    <n v="6.6000000000000005"/>
    <x v="0"/>
  </r>
  <r>
    <n v="302925"/>
    <s v="Southern Flavours"/>
    <n v="1"/>
    <s v="Noida"/>
    <s v="Sector 93"/>
    <n v="77.385474299999998"/>
    <n v="28.514370599999999"/>
    <s v="South Indian"/>
    <s v="Indian Rupees(Rs.)"/>
    <x v="0"/>
    <x v="0"/>
    <s v="No"/>
    <s v="No"/>
    <n v="1"/>
    <n v="54"/>
    <n v="350"/>
    <n v="2.4"/>
    <n v="2011"/>
    <n v="8"/>
    <n v="19"/>
    <d v="2011-08-19T00:00:00"/>
    <n v="4.2"/>
    <x v="0"/>
  </r>
  <r>
    <n v="1226"/>
    <s v="Pind Balluchi"/>
    <n v="1"/>
    <s v="Noida"/>
    <s v="The Great India Place, Sector 38"/>
    <n v="77.325397899999999"/>
    <n v="28.567158800000001"/>
    <s v="North Indian, Mughlai"/>
    <s v="Indian Rupees(Rs.)"/>
    <x v="1"/>
    <x v="1"/>
    <s v="No"/>
    <s v="No"/>
    <n v="2"/>
    <n v="793"/>
    <n v="800"/>
    <n v="3.3"/>
    <n v="2017"/>
    <n v="8"/>
    <n v="15"/>
    <d v="2017-08-15T00:00:00"/>
    <n v="9.6"/>
    <x v="0"/>
  </r>
  <r>
    <n v="486"/>
    <s v="Crazy Noodles"/>
    <n v="1"/>
    <s v="Noida"/>
    <s v="The Great India Place, Sector 38"/>
    <n v="77.3264748"/>
    <n v="28.567888100000001"/>
    <s v="Chinese, Thai"/>
    <s v="Indian Rupees(Rs.)"/>
    <x v="1"/>
    <x v="1"/>
    <s v="No"/>
    <s v="No"/>
    <n v="3"/>
    <n v="507"/>
    <n v="1100"/>
    <n v="3.6"/>
    <n v="2013"/>
    <n v="8"/>
    <n v="23"/>
    <d v="2013-08-23T00:00:00"/>
    <n v="13.200000000000001"/>
    <x v="1"/>
  </r>
  <r>
    <n v="18208913"/>
    <s v="Jack Po!tato's"/>
    <n v="1"/>
    <s v="Noida"/>
    <s v="The Great India Place, Sector 38"/>
    <n v="77.325350900000004"/>
    <n v="28.567105399999999"/>
    <s v="Fast Food"/>
    <s v="Indian Rupees(Rs.)"/>
    <x v="0"/>
    <x v="0"/>
    <s v="No"/>
    <s v="No"/>
    <n v="1"/>
    <n v="37"/>
    <n v="150"/>
    <n v="3.5"/>
    <n v="2011"/>
    <n v="8"/>
    <n v="16"/>
    <d v="2011-08-16T00:00:00"/>
    <n v="1.8"/>
    <x v="0"/>
  </r>
  <r>
    <n v="3149"/>
    <s v="The Punjabiis Restro Bar"/>
    <n v="1"/>
    <s v="Noida"/>
    <s v="The Great India Place, Sector 38"/>
    <n v="77.325397899999999"/>
    <n v="28.567158800000001"/>
    <s v="North Indian, Chinese"/>
    <s v="Indian Rupees(Rs.)"/>
    <x v="1"/>
    <x v="0"/>
    <s v="No"/>
    <s v="No"/>
    <n v="3"/>
    <n v="395"/>
    <n v="1200"/>
    <n v="4"/>
    <n v="2014"/>
    <n v="8"/>
    <n v="25"/>
    <d v="2014-08-25T00:00:00"/>
    <n v="14.4"/>
    <x v="1"/>
  </r>
  <r>
    <n v="302727"/>
    <s v="Cook Du Kdu"/>
    <n v="1"/>
    <s v="Noida"/>
    <s v="Ganga Shopping Complex, Sector 29"/>
    <n v="77.335358900000003"/>
    <n v="28.568188899999999"/>
    <s v="North Indian, Chinese, Mughlai"/>
    <s v="Indian Rupees(Rs.)"/>
    <x v="0"/>
    <x v="1"/>
    <s v="No"/>
    <s v="No"/>
    <n v="2"/>
    <n v="112"/>
    <n v="650"/>
    <n v="3.1"/>
    <n v="2017"/>
    <n v="7"/>
    <n v="14"/>
    <d v="2017-07-14T00:00:00"/>
    <n v="7.8"/>
    <x v="0"/>
  </r>
  <r>
    <n v="18279455"/>
    <s v="Turquoise Cottage - TC Original 1997"/>
    <n v="1"/>
    <s v="Noida"/>
    <s v="Gardens Galleria, Sector 38 Noida"/>
    <n v="77.321467400000003"/>
    <n v="28.5648242"/>
    <s v="Continental, American, Italian, Mediterranean"/>
    <s v="Indian Rupees(Rs.)"/>
    <x v="1"/>
    <x v="0"/>
    <s v="No"/>
    <s v="No"/>
    <n v="3"/>
    <n v="240"/>
    <n v="1900"/>
    <n v="3.8"/>
    <n v="2010"/>
    <n v="7"/>
    <n v="21"/>
    <d v="2010-07-21T00:00:00"/>
    <n v="22.8"/>
    <x v="1"/>
  </r>
  <r>
    <n v="311614"/>
    <s v="Aim Cafe And Restaurant"/>
    <n v="1"/>
    <s v="Noida"/>
    <s v="Greater Noida"/>
    <n v="77.511121299999999"/>
    <n v="28.463279700000001"/>
    <s v="Japanese, Sushi"/>
    <s v="Indian Rupees(Rs.)"/>
    <x v="1"/>
    <x v="0"/>
    <s v="No"/>
    <s v="No"/>
    <n v="3"/>
    <n v="19"/>
    <n v="1200"/>
    <n v="3.3"/>
    <n v="2010"/>
    <n v="7"/>
    <n v="10"/>
    <d v="2010-07-10T00:00:00"/>
    <n v="14.4"/>
    <x v="1"/>
  </r>
  <r>
    <n v="18232121"/>
    <s v="Veg Always"/>
    <n v="1"/>
    <s v="Noida"/>
    <s v="Greater Noida"/>
    <n v="77.511285400000006"/>
    <n v="28.470995899999998"/>
    <s v="North Indian, Chinese"/>
    <s v="Indian Rupees(Rs.)"/>
    <x v="0"/>
    <x v="1"/>
    <s v="No"/>
    <s v="No"/>
    <n v="2"/>
    <n v="25"/>
    <n v="600"/>
    <n v="2.7"/>
    <n v="2014"/>
    <n v="7"/>
    <n v="14"/>
    <d v="2014-07-14T00:00:00"/>
    <n v="7.2"/>
    <x v="0"/>
  </r>
  <r>
    <n v="301402"/>
    <s v="Indian Diners"/>
    <n v="1"/>
    <s v="Noida"/>
    <s v="Hotel Golf View, Sector 37, Noida"/>
    <n v="77.3387496"/>
    <n v="28.563790600000001"/>
    <s v="North Indian, Chinese, Continental"/>
    <s v="Indian Rupees(Rs.)"/>
    <x v="1"/>
    <x v="0"/>
    <s v="No"/>
    <s v="No"/>
    <n v="3"/>
    <n v="7"/>
    <n v="1300"/>
    <n v="3"/>
    <n v="2018"/>
    <n v="7"/>
    <n v="9"/>
    <d v="2018-07-09T00:00:00"/>
    <n v="15.6"/>
    <x v="1"/>
  </r>
  <r>
    <n v="300907"/>
    <s v="Happy Hakka"/>
    <n v="1"/>
    <s v="Noida"/>
    <s v="Jaipuria Plaza, Sector 26, Noida"/>
    <n v="77.335359100000005"/>
    <n v="28.576484499999999"/>
    <s v="Chinese, Asian, Thai"/>
    <s v="Indian Rupees(Rs.)"/>
    <x v="0"/>
    <x v="1"/>
    <s v="No"/>
    <s v="No"/>
    <n v="2"/>
    <n v="582"/>
    <n v="650"/>
    <n v="3.6"/>
    <n v="2018"/>
    <n v="7"/>
    <n v="25"/>
    <d v="2018-07-25T00:00:00"/>
    <n v="7.8"/>
    <x v="0"/>
  </r>
  <r>
    <n v="18383477"/>
    <s v="Time to Tea"/>
    <n v="1"/>
    <s v="Noida"/>
    <s v="Logix City Centre, Sector 32, Noida"/>
    <n v="77.353663400000002"/>
    <n v="28.574308599999998"/>
    <s v="Tea, Fast Food"/>
    <s v="Indian Rupees(Rs.)"/>
    <x v="0"/>
    <x v="0"/>
    <s v="No"/>
    <s v="No"/>
    <n v="1"/>
    <n v="5"/>
    <n v="350"/>
    <n v="2.8"/>
    <n v="2010"/>
    <n v="7"/>
    <n v="14"/>
    <d v="2010-07-14T00:00:00"/>
    <n v="4.2"/>
    <x v="0"/>
  </r>
  <r>
    <n v="18373737"/>
    <s v="Get Set Go"/>
    <n v="1"/>
    <s v="Noida"/>
    <s v="MSX Mall, Greater Noida"/>
    <n v="77.528238900000005"/>
    <n v="28.458076699999999"/>
    <s v="North Indian, Chinese, Continental"/>
    <s v="Indian Rupees(Rs.)"/>
    <x v="0"/>
    <x v="0"/>
    <s v="No"/>
    <s v="No"/>
    <n v="2"/>
    <n v="5"/>
    <n v="800"/>
    <n v="3.1"/>
    <n v="2011"/>
    <n v="7"/>
    <n v="28"/>
    <d v="2011-07-28T00:00:00"/>
    <n v="9.6"/>
    <x v="0"/>
  </r>
  <r>
    <n v="311186"/>
    <s v="Punjabi Pakwaan"/>
    <n v="1"/>
    <s v="Noida"/>
    <s v="Sector 11"/>
    <n v="77.335715500000006"/>
    <n v="28.5977441"/>
    <s v="North Indian, Chinese"/>
    <s v="Indian Rupees(Rs.)"/>
    <x v="1"/>
    <x v="1"/>
    <s v="No"/>
    <s v="No"/>
    <n v="2"/>
    <n v="34"/>
    <n v="800"/>
    <n v="3.3"/>
    <n v="2015"/>
    <n v="7"/>
    <n v="10"/>
    <d v="2015-07-10T00:00:00"/>
    <n v="9.6"/>
    <x v="0"/>
  </r>
  <r>
    <n v="8226"/>
    <s v="Evergreen Sweets"/>
    <n v="1"/>
    <s v="Noida"/>
    <s v="Sector 110"/>
    <n v="77.387305720000001"/>
    <n v="28.533340800000001"/>
    <s v="Mithai, Street Food"/>
    <s v="Indian Rupees(Rs.)"/>
    <x v="0"/>
    <x v="0"/>
    <s v="No"/>
    <s v="No"/>
    <n v="1"/>
    <n v="16"/>
    <n v="200"/>
    <n v="2.6"/>
    <n v="2016"/>
    <n v="7"/>
    <n v="18"/>
    <d v="2016-07-18T00:00:00"/>
    <n v="2.4"/>
    <x v="0"/>
  </r>
  <r>
    <n v="18381224"/>
    <s v="Singh Foods"/>
    <n v="1"/>
    <s v="Noida"/>
    <s v="Sector 110"/>
    <n v="77.365337420000003"/>
    <n v="28.539224050000001"/>
    <s v="North Indian, Mughlai"/>
    <s v="Indian Rupees(Rs.)"/>
    <x v="0"/>
    <x v="1"/>
    <s v="No"/>
    <s v="No"/>
    <n v="2"/>
    <n v="7"/>
    <n v="700"/>
    <n v="3.2"/>
    <n v="2011"/>
    <n v="7"/>
    <n v="21"/>
    <d v="2011-07-21T00:00:00"/>
    <n v="8.4"/>
    <x v="0"/>
  </r>
  <r>
    <n v="306560"/>
    <s v="The New Koyla Kitchen"/>
    <n v="1"/>
    <s v="Noida"/>
    <s v="Sector 110"/>
    <n v="77.386761230000005"/>
    <n v="28.534220919999999"/>
    <s v="North Indian, Chinese"/>
    <s v="Indian Rupees(Rs.)"/>
    <x v="0"/>
    <x v="1"/>
    <s v="No"/>
    <s v="No"/>
    <n v="2"/>
    <n v="36"/>
    <n v="600"/>
    <n v="2.7"/>
    <n v="2018"/>
    <n v="7"/>
    <n v="13"/>
    <d v="2018-07-13T00:00:00"/>
    <n v="7.2"/>
    <x v="0"/>
  </r>
  <r>
    <n v="18381674"/>
    <s v="The Zaika King"/>
    <n v="1"/>
    <s v="Noida"/>
    <s v="Sector 12"/>
    <n v="77.338294000000005"/>
    <n v="28.597161"/>
    <s v="North Indian, Mughlai"/>
    <s v="Indian Rupees(Rs.)"/>
    <x v="0"/>
    <x v="0"/>
    <s v="No"/>
    <s v="No"/>
    <n v="2"/>
    <n v="3"/>
    <n v="600"/>
    <n v="1"/>
    <n v="2016"/>
    <n v="7"/>
    <n v="8"/>
    <d v="2016-07-08T00:00:00"/>
    <n v="7.2"/>
    <x v="0"/>
  </r>
  <r>
    <n v="18112492"/>
    <s v="Domino's Pizza"/>
    <n v="1"/>
    <s v="Noida"/>
    <s v="Sector 132"/>
    <n v="77.377632000000006"/>
    <n v="28.514190500000002"/>
    <s v="Pizza, Fast Food"/>
    <s v="Indian Rupees(Rs.)"/>
    <x v="0"/>
    <x v="0"/>
    <s v="No"/>
    <s v="No"/>
    <n v="2"/>
    <n v="27"/>
    <n v="700"/>
    <n v="2.5"/>
    <n v="2015"/>
    <n v="7"/>
    <n v="9"/>
    <d v="2015-07-09T00:00:00"/>
    <n v="8.4"/>
    <x v="0"/>
  </r>
  <r>
    <n v="18138418"/>
    <s v="Super Cake Shop"/>
    <n v="1"/>
    <s v="Noida"/>
    <s v="Sector 132"/>
    <n v="77.371346299999999"/>
    <n v="28.5164185"/>
    <s v="Bakery, Desserts"/>
    <s v="Indian Rupees(Rs.)"/>
    <x v="0"/>
    <x v="0"/>
    <s v="No"/>
    <s v="No"/>
    <n v="1"/>
    <n v="6"/>
    <n v="300"/>
    <n v="2.9"/>
    <n v="2014"/>
    <n v="7"/>
    <n v="22"/>
    <d v="2014-07-22T00:00:00"/>
    <n v="3.6"/>
    <x v="0"/>
  </r>
  <r>
    <n v="18254543"/>
    <s v="Peniel Restaurant"/>
    <n v="1"/>
    <s v="Noida"/>
    <s v="Sector 132"/>
    <n v="77.371292299999993"/>
    <n v="28.5164659"/>
    <s v="South Indian"/>
    <s v="Indian Rupees(Rs.)"/>
    <x v="0"/>
    <x v="0"/>
    <s v="No"/>
    <s v="No"/>
    <n v="1"/>
    <n v="3"/>
    <n v="200"/>
    <n v="1"/>
    <n v="2018"/>
    <n v="7"/>
    <n v="22"/>
    <d v="2018-07-22T00:00:00"/>
    <n v="2.4"/>
    <x v="0"/>
  </r>
  <r>
    <n v="311085"/>
    <s v="Sweet Cake"/>
    <n v="1"/>
    <s v="Noida"/>
    <s v="Sector 15"/>
    <n v="77.312788299999994"/>
    <n v="28.582687199999999"/>
    <s v="Bakery"/>
    <s v="Indian Rupees(Rs.)"/>
    <x v="0"/>
    <x v="0"/>
    <s v="No"/>
    <s v="No"/>
    <n v="1"/>
    <n v="10"/>
    <n v="300"/>
    <n v="3"/>
    <n v="2016"/>
    <n v="7"/>
    <n v="7"/>
    <d v="2016-07-07T00:00:00"/>
    <n v="3.6"/>
    <x v="0"/>
  </r>
  <r>
    <n v="311688"/>
    <s v="27 Grills"/>
    <n v="1"/>
    <s v="Noida"/>
    <s v="Sector 27"/>
    <n v="77.328388320000002"/>
    <n v="28.57445006"/>
    <s v="North Indian, Chinese, Mughlai"/>
    <s v="Indian Rupees(Rs.)"/>
    <x v="0"/>
    <x v="1"/>
    <s v="No"/>
    <s v="No"/>
    <n v="2"/>
    <n v="159"/>
    <n v="600"/>
    <n v="3.3"/>
    <n v="2012"/>
    <n v="7"/>
    <n v="27"/>
    <d v="2012-07-27T00:00:00"/>
    <n v="7.2"/>
    <x v="0"/>
  </r>
  <r>
    <n v="18265709"/>
    <s v="Public Cafe"/>
    <n v="1"/>
    <s v="Noida"/>
    <s v="Sector 27"/>
    <n v="77.328419830000001"/>
    <n v="28.574399410000002"/>
    <s v="Fast Food, Beverages"/>
    <s v="Indian Rupees(Rs.)"/>
    <x v="0"/>
    <x v="1"/>
    <s v="No"/>
    <s v="No"/>
    <n v="1"/>
    <n v="13"/>
    <n v="450"/>
    <n v="2.6"/>
    <n v="2016"/>
    <n v="7"/>
    <n v="3"/>
    <d v="2016-07-03T00:00:00"/>
    <n v="5.4"/>
    <x v="0"/>
  </r>
  <r>
    <n v="7979"/>
    <s v="Hari Sweets"/>
    <n v="1"/>
    <s v="Noida"/>
    <s v="Sector 28"/>
    <n v="77.333096299999994"/>
    <n v="28.571464200000001"/>
    <s v="Mithai"/>
    <s v="Indian Rupees(Rs.)"/>
    <x v="0"/>
    <x v="0"/>
    <s v="No"/>
    <s v="No"/>
    <n v="1"/>
    <n v="14"/>
    <n v="100"/>
    <n v="3.1"/>
    <n v="2016"/>
    <n v="7"/>
    <n v="17"/>
    <d v="2016-07-17T00:00:00"/>
    <n v="1.2"/>
    <x v="0"/>
  </r>
  <r>
    <n v="18478962"/>
    <s v="Tastee Chauka"/>
    <n v="1"/>
    <s v="Noida"/>
    <s v="Sector 29"/>
    <n v="77.335572619999994"/>
    <n v="28.568598519999998"/>
    <s v="North Indian"/>
    <s v="Indian Rupees(Rs.)"/>
    <x v="0"/>
    <x v="0"/>
    <s v="No"/>
    <s v="No"/>
    <n v="1"/>
    <n v="31"/>
    <n v="350"/>
    <n v="3.7"/>
    <n v="2010"/>
    <n v="7"/>
    <n v="14"/>
    <d v="2010-07-14T00:00:00"/>
    <n v="4.2"/>
    <x v="0"/>
  </r>
  <r>
    <n v="18157374"/>
    <s v="The Kitchen"/>
    <n v="1"/>
    <s v="Noida"/>
    <s v="Sector 31"/>
    <n v="77.339441699999995"/>
    <n v="28.579198600000002"/>
    <s v="North Indian"/>
    <s v="Indian Rupees(Rs.)"/>
    <x v="0"/>
    <x v="0"/>
    <s v="No"/>
    <s v="No"/>
    <n v="2"/>
    <n v="20"/>
    <n v="600"/>
    <n v="2.7"/>
    <n v="2010"/>
    <n v="7"/>
    <n v="1"/>
    <d v="2010-07-01T00:00:00"/>
    <n v="7.2"/>
    <x v="0"/>
  </r>
  <r>
    <n v="18427229"/>
    <s v="The Munchkart Cafe"/>
    <n v="1"/>
    <s v="Noida"/>
    <s v="Sector 37"/>
    <n v="77.340181990000005"/>
    <n v="28.56528114"/>
    <s v="Fast Food, Chinese"/>
    <s v="Indian Rupees(Rs.)"/>
    <x v="0"/>
    <x v="1"/>
    <s v="No"/>
    <s v="No"/>
    <n v="1"/>
    <n v="34"/>
    <n v="350"/>
    <n v="3.8"/>
    <n v="2011"/>
    <n v="7"/>
    <n v="9"/>
    <d v="2011-07-09T00:00:00"/>
    <n v="4.2"/>
    <x v="0"/>
  </r>
  <r>
    <n v="8385"/>
    <s v="Domino's Pizza"/>
    <n v="1"/>
    <s v="Noida"/>
    <s v="Sector 38"/>
    <n v="77.334210999999996"/>
    <n v="28.564222000000001"/>
    <s v="Pizza, Fast Food"/>
    <s v="Indian Rupees(Rs.)"/>
    <x v="0"/>
    <x v="0"/>
    <s v="No"/>
    <s v="No"/>
    <n v="2"/>
    <n v="70"/>
    <n v="700"/>
    <n v="2.4"/>
    <n v="2013"/>
    <n v="7"/>
    <n v="15"/>
    <d v="2013-07-15T00:00:00"/>
    <n v="8.4"/>
    <x v="0"/>
  </r>
  <r>
    <n v="308648"/>
    <s v="JSB Evergreen Snack &amp; Sweets"/>
    <n v="1"/>
    <s v="Noida"/>
    <s v="Sector 41"/>
    <n v="77.361917500000004"/>
    <n v="28.569347700000002"/>
    <s v="North Indian, Chinese, Fast Food, Street Food"/>
    <s v="Indian Rupees(Rs.)"/>
    <x v="0"/>
    <x v="0"/>
    <s v="No"/>
    <s v="No"/>
    <n v="1"/>
    <n v="41"/>
    <n v="300"/>
    <n v="3.2"/>
    <n v="2017"/>
    <n v="7"/>
    <n v="25"/>
    <d v="2017-07-25T00:00:00"/>
    <n v="3.6"/>
    <x v="0"/>
  </r>
  <r>
    <n v="18439535"/>
    <s v="Pitstop"/>
    <n v="1"/>
    <s v="Noida"/>
    <s v="Sector 41"/>
    <n v="77.360975499999995"/>
    <n v="28.5615028"/>
    <s v="North Indian, Mughlai, Mughlai"/>
    <s v="Indian Rupees(Rs.)"/>
    <x v="0"/>
    <x v="0"/>
    <s v="No"/>
    <s v="No"/>
    <n v="2"/>
    <n v="2"/>
    <n v="600"/>
    <n v="1"/>
    <n v="2017"/>
    <n v="7"/>
    <n v="13"/>
    <d v="2017-07-13T00:00:00"/>
    <n v="7.2"/>
    <x v="0"/>
  </r>
  <r>
    <n v="18391172"/>
    <s v="Indian Curry House"/>
    <n v="1"/>
    <s v="Noida"/>
    <s v="Sector 44"/>
    <n v="77.35743094"/>
    <n v="28.561986340000001"/>
    <s v="North Indian, Chinese"/>
    <s v="Indian Rupees(Rs.)"/>
    <x v="0"/>
    <x v="1"/>
    <s v="No"/>
    <s v="No"/>
    <n v="2"/>
    <n v="9"/>
    <n v="600"/>
    <n v="3.1"/>
    <n v="2012"/>
    <n v="7"/>
    <n v="26"/>
    <d v="2012-07-26T00:00:00"/>
    <n v="7.2"/>
    <x v="0"/>
  </r>
  <r>
    <n v="18317512"/>
    <s v="Baskin Robbins"/>
    <n v="1"/>
    <s v="Noida"/>
    <s v="Sector 45"/>
    <n v="77.344421800000006"/>
    <n v="28.5498552"/>
    <s v="Ice Cream"/>
    <s v="Indian Rupees(Rs.)"/>
    <x v="0"/>
    <x v="1"/>
    <s v="No"/>
    <s v="No"/>
    <n v="1"/>
    <n v="2"/>
    <n v="300"/>
    <n v="1"/>
    <n v="2010"/>
    <n v="7"/>
    <n v="6"/>
    <d v="2010-07-06T00:00:00"/>
    <n v="3.6"/>
    <x v="0"/>
  </r>
  <r>
    <n v="18261811"/>
    <s v="Dietwholic"/>
    <n v="1"/>
    <s v="Noida"/>
    <s v="Sector 51"/>
    <n v="77.369363500000006"/>
    <n v="28.578297899999999"/>
    <s v="Healthy Food, North Indian, Chinese, Continental"/>
    <s v="Indian Rupees(Rs.)"/>
    <x v="0"/>
    <x v="1"/>
    <s v="No"/>
    <s v="No"/>
    <n v="2"/>
    <n v="142"/>
    <n v="600"/>
    <n v="3.7"/>
    <n v="2015"/>
    <n v="7"/>
    <n v="11"/>
    <d v="2015-07-11T00:00:00"/>
    <n v="7.2"/>
    <x v="0"/>
  </r>
  <r>
    <n v="18377891"/>
    <s v="Goldenplates"/>
    <n v="1"/>
    <s v="Noida"/>
    <s v="Sector 51"/>
    <n v="77.366492800000003"/>
    <n v="28.582241700000001"/>
    <s v="North Indian, Mughlai, Chinese, Fast Food"/>
    <s v="Indian Rupees(Rs.)"/>
    <x v="0"/>
    <x v="0"/>
    <s v="No"/>
    <s v="No"/>
    <n v="2"/>
    <n v="33"/>
    <n v="600"/>
    <n v="3.6"/>
    <n v="2018"/>
    <n v="7"/>
    <n v="5"/>
    <d v="2018-07-05T00:00:00"/>
    <n v="7.2"/>
    <x v="0"/>
  </r>
  <r>
    <n v="304484"/>
    <s v="Chauhan Hotel"/>
    <n v="1"/>
    <s v="Noida"/>
    <s v="Sector 52"/>
    <n v="77.367690999999994"/>
    <n v="28.5833075"/>
    <s v="North Indian"/>
    <s v="Indian Rupees(Rs.)"/>
    <x v="0"/>
    <x v="0"/>
    <s v="No"/>
    <s v="No"/>
    <n v="1"/>
    <n v="11"/>
    <n v="150"/>
    <n v="2.9"/>
    <n v="2012"/>
    <n v="7"/>
    <n v="21"/>
    <d v="2012-07-21T00:00:00"/>
    <n v="1.8"/>
    <x v="0"/>
  </r>
  <r>
    <n v="18368602"/>
    <s v="Delicious Treasure"/>
    <n v="1"/>
    <s v="Noida"/>
    <s v="Sector 52"/>
    <n v="77.365524399999998"/>
    <n v="28.587973900000001"/>
    <s v="North Indian"/>
    <s v="Indian Rupees(Rs.)"/>
    <x v="0"/>
    <x v="0"/>
    <s v="No"/>
    <s v="No"/>
    <n v="1"/>
    <n v="2"/>
    <n v="300"/>
    <n v="1"/>
    <n v="2012"/>
    <n v="7"/>
    <n v="25"/>
    <d v="2012-07-25T00:00:00"/>
    <n v="3.6"/>
    <x v="0"/>
  </r>
  <r>
    <n v="3753"/>
    <s v="Dev's Restaurant &amp; Bar"/>
    <n v="1"/>
    <s v="Noida"/>
    <s v="Sector 62"/>
    <n v="77.371606200000002"/>
    <n v="28.6142808"/>
    <s v="North Indian, Mughlai, Chinese"/>
    <s v="Indian Rupees(Rs.)"/>
    <x v="0"/>
    <x v="1"/>
    <s v="No"/>
    <s v="No"/>
    <n v="3"/>
    <n v="56"/>
    <n v="1500"/>
    <n v="3.1"/>
    <n v="2013"/>
    <n v="7"/>
    <n v="12"/>
    <d v="2013-07-12T00:00:00"/>
    <n v="18"/>
    <x v="1"/>
  </r>
  <r>
    <n v="313250"/>
    <s v="Oh Buoy"/>
    <n v="1"/>
    <s v="Noida"/>
    <s v="Sector 62"/>
    <n v="77.370029950000003"/>
    <n v="28.623921710000001"/>
    <s v="Chinese"/>
    <s v="Indian Rupees(Rs.)"/>
    <x v="0"/>
    <x v="0"/>
    <s v="No"/>
    <s v="No"/>
    <n v="2"/>
    <n v="50"/>
    <n v="650"/>
    <n v="3.3"/>
    <n v="2018"/>
    <n v="7"/>
    <n v="2"/>
    <d v="2018-07-02T00:00:00"/>
    <n v="7.8"/>
    <x v="0"/>
  </r>
  <r>
    <n v="303996"/>
    <s v="Swad"/>
    <n v="1"/>
    <s v="Noida"/>
    <s v="Sector 62"/>
    <n v="77.368403400000005"/>
    <n v="28.613167000000001"/>
    <s v="North Indian, Chinese, Continental"/>
    <s v="Indian Rupees(Rs.)"/>
    <x v="1"/>
    <x v="0"/>
    <s v="No"/>
    <s v="No"/>
    <n v="2"/>
    <n v="13"/>
    <n v="900"/>
    <n v="2.8"/>
    <n v="2012"/>
    <n v="7"/>
    <n v="15"/>
    <d v="2012-07-15T00:00:00"/>
    <n v="10.8"/>
    <x v="1"/>
  </r>
  <r>
    <n v="18281813"/>
    <s v="Hurry Curry Express"/>
    <n v="1"/>
    <s v="Noida"/>
    <s v="Sector 62"/>
    <n v="77.209524979999998"/>
    <n v="28.625657159999999"/>
    <s v="North Indian, Mughlai, Chinese"/>
    <s v="Indian Rupees(Rs.)"/>
    <x v="0"/>
    <x v="0"/>
    <s v="No"/>
    <s v="No"/>
    <n v="2"/>
    <n v="2"/>
    <n v="550"/>
    <n v="1"/>
    <n v="2011"/>
    <n v="7"/>
    <n v="24"/>
    <d v="2011-07-24T00:00:00"/>
    <n v="6.6000000000000005"/>
    <x v="0"/>
  </r>
  <r>
    <n v="18382349"/>
    <s v="Rajwana Foods"/>
    <n v="1"/>
    <s v="Noida"/>
    <s v="Sector 62"/>
    <n v="77.363482399999995"/>
    <n v="28.613169599999999"/>
    <s v="North Indian, Chinese"/>
    <s v="Indian Rupees(Rs.)"/>
    <x v="0"/>
    <x v="0"/>
    <s v="No"/>
    <s v="No"/>
    <n v="1"/>
    <n v="2"/>
    <n v="300"/>
    <n v="1"/>
    <n v="2017"/>
    <n v="7"/>
    <n v="17"/>
    <d v="2017-07-17T00:00:00"/>
    <n v="3.6"/>
    <x v="0"/>
  </r>
  <r>
    <n v="9724"/>
    <s v="Punjabi Pakwaan"/>
    <n v="1"/>
    <s v="Noida"/>
    <s v="Sector 93"/>
    <n v="77.382549999999995"/>
    <n v="28.520079899999999"/>
    <s v="North Indian, Mughlai, Chinese"/>
    <s v="Indian Rupees(Rs.)"/>
    <x v="1"/>
    <x v="1"/>
    <s v="No"/>
    <s v="No"/>
    <n v="2"/>
    <n v="45"/>
    <n v="800"/>
    <n v="3.1"/>
    <n v="2013"/>
    <n v="7"/>
    <n v="27"/>
    <d v="2013-07-27T00:00:00"/>
    <n v="9.6"/>
    <x v="0"/>
  </r>
  <r>
    <n v="390"/>
    <s v="Pizza Hut"/>
    <n v="1"/>
    <s v="Noida"/>
    <s v="Spice World Mall, Sector 25"/>
    <n v="77.341313099999994"/>
    <n v="28.5864102"/>
    <s v="Italian, Pizza, Fast Food"/>
    <s v="Indian Rupees(Rs.)"/>
    <x v="0"/>
    <x v="0"/>
    <s v="No"/>
    <s v="No"/>
    <n v="3"/>
    <n v="144"/>
    <n v="1000"/>
    <n v="3.4"/>
    <n v="2018"/>
    <n v="7"/>
    <n v="26"/>
    <d v="2018-07-26T00:00:00"/>
    <n v="12"/>
    <x v="1"/>
  </r>
  <r>
    <n v="2480"/>
    <s v="BK's The Juice Bar"/>
    <n v="1"/>
    <s v="Noida"/>
    <s v="Supertech Shopprix Mall, Sector 61"/>
    <n v="77.364833200000007"/>
    <n v="28.597102700000001"/>
    <s v="Juices, Beverages, Fast Food"/>
    <s v="Indian Rupees(Rs.)"/>
    <x v="0"/>
    <x v="0"/>
    <s v="No"/>
    <s v="No"/>
    <n v="1"/>
    <n v="10"/>
    <n v="200"/>
    <n v="3"/>
    <n v="2011"/>
    <n v="7"/>
    <n v="8"/>
    <d v="2011-07-08T00:00:00"/>
    <n v="2.4"/>
    <x v="0"/>
  </r>
  <r>
    <n v="393"/>
    <s v="Pizza Hut"/>
    <n v="1"/>
    <s v="Noida"/>
    <s v="Supertech Shopprix Mall, Sector 61"/>
    <n v="77.364840540000003"/>
    <n v="28.5973425"/>
    <s v="Italian, Pizza, Fast Food"/>
    <s v="Indian Rupees(Rs.)"/>
    <x v="0"/>
    <x v="1"/>
    <s v="No"/>
    <s v="No"/>
    <n v="3"/>
    <n v="113"/>
    <n v="1000"/>
    <n v="3.3"/>
    <n v="2011"/>
    <n v="7"/>
    <n v="25"/>
    <d v="2011-07-25T00:00:00"/>
    <n v="12"/>
    <x v="1"/>
  </r>
  <r>
    <n v="2025"/>
    <s v="Moti Mahal Delux Tandoori Trail"/>
    <n v="1"/>
    <s v="Noida"/>
    <s v="The Great India Place, Sector 38"/>
    <n v="77.325445000000002"/>
    <n v="28.567039699999999"/>
    <s v="North Indian, Mughlai"/>
    <s v="Indian Rupees(Rs.)"/>
    <x v="1"/>
    <x v="1"/>
    <s v="No"/>
    <s v="No"/>
    <n v="3"/>
    <n v="108"/>
    <n v="1200"/>
    <n v="2"/>
    <n v="2010"/>
    <n v="7"/>
    <n v="20"/>
    <d v="2010-07-20T00:00:00"/>
    <n v="14.4"/>
    <x v="1"/>
  </r>
  <r>
    <n v="18317476"/>
    <s v="Lord's - The Sports Lounge"/>
    <n v="1"/>
    <s v="New Delhi"/>
    <s v="MGM Club, Daryaganj"/>
    <n v="77.243119699999994"/>
    <n v="28.6463374"/>
    <s v="Finger Food"/>
    <s v="Indian Rupees(Rs.)"/>
    <x v="1"/>
    <x v="0"/>
    <s v="No"/>
    <s v="No"/>
    <n v="4"/>
    <n v="1"/>
    <n v="2000"/>
    <n v="1"/>
    <n v="2010"/>
    <n v="1"/>
    <n v="27"/>
    <d v="2010-01-27T00:00:00"/>
    <n v="24"/>
    <x v="1"/>
  </r>
  <r>
    <n v="18265411"/>
    <s v="Wow! Momo"/>
    <n v="1"/>
    <s v="Noida"/>
    <s v="DLF Mall of India, Sector 18,  Noida"/>
    <n v="77.321090100000006"/>
    <n v="28.567379500000001"/>
    <s v="Tibetan, Chinese"/>
    <s v="Indian Rupees(Rs.)"/>
    <x v="0"/>
    <x v="0"/>
    <s v="No"/>
    <s v="No"/>
    <n v="1"/>
    <n v="212"/>
    <n v="350"/>
    <n v="2.7"/>
    <n v="2010"/>
    <n v="6"/>
    <n v="9"/>
    <d v="2010-06-09T00:00:00"/>
    <n v="4.2"/>
    <x v="0"/>
  </r>
  <r>
    <n v="18268925"/>
    <s v="Instapizza"/>
    <n v="1"/>
    <s v="Noida"/>
    <s v="DLF Mall of India, Sector 18,  Noida"/>
    <n v="77.320944179999998"/>
    <n v="28.567026420000001"/>
    <s v="Pizza, Fast Food"/>
    <s v="Indian Rupees(Rs.)"/>
    <x v="0"/>
    <x v="1"/>
    <s v="No"/>
    <s v="No"/>
    <n v="2"/>
    <n v="214"/>
    <n v="900"/>
    <n v="3.7"/>
    <n v="2017"/>
    <n v="6"/>
    <n v="12"/>
    <d v="2017-06-12T00:00:00"/>
    <n v="10.8"/>
    <x v="1"/>
  </r>
  <r>
    <n v="3155"/>
    <s v="Pearls Regency"/>
    <n v="1"/>
    <s v="Noida"/>
    <s v="Ganga Shopping Complex, Sector 29"/>
    <n v="77.3352723"/>
    <n v="28.5674286"/>
    <s v="North Indian, Chinese, Thai"/>
    <s v="Indian Rupees(Rs.)"/>
    <x v="0"/>
    <x v="0"/>
    <s v="No"/>
    <s v="No"/>
    <n v="3"/>
    <n v="330"/>
    <n v="1200"/>
    <n v="3.7"/>
    <n v="2012"/>
    <n v="6"/>
    <n v="23"/>
    <d v="2012-06-23T00:00:00"/>
    <n v="14.4"/>
    <x v="1"/>
  </r>
  <r>
    <n v="18289074"/>
    <s v="Starbucks"/>
    <n v="1"/>
    <s v="Noida"/>
    <s v="Gardens Galleria, Sector 38 Noida"/>
    <n v="77.321596999999997"/>
    <n v="28.565014000000001"/>
    <s v="Cafe"/>
    <s v="Indian Rupees(Rs.)"/>
    <x v="0"/>
    <x v="0"/>
    <s v="No"/>
    <s v="No"/>
    <n v="2"/>
    <n v="59"/>
    <n v="700"/>
    <n v="4"/>
    <n v="2017"/>
    <n v="6"/>
    <n v="26"/>
    <d v="2017-06-26T00:00:00"/>
    <n v="8.4"/>
    <x v="0"/>
  </r>
  <r>
    <n v="301509"/>
    <s v="Royal Rasoi"/>
    <n v="1"/>
    <s v="Noida"/>
    <s v="Greater Noida"/>
    <n v="77.5077462"/>
    <n v="28.466583499999999"/>
    <s v="North Indian, Mughlai"/>
    <s v="Indian Rupees(Rs.)"/>
    <x v="0"/>
    <x v="0"/>
    <s v="No"/>
    <s v="No"/>
    <n v="2"/>
    <n v="21"/>
    <n v="600"/>
    <n v="2.8"/>
    <n v="2017"/>
    <n v="6"/>
    <n v="20"/>
    <d v="2017-06-20T00:00:00"/>
    <n v="7.2"/>
    <x v="0"/>
  </r>
  <r>
    <n v="18433889"/>
    <s v="The Noodle Co"/>
    <n v="1"/>
    <s v="Noida"/>
    <s v="Greater Noida"/>
    <n v="77.511285400000006"/>
    <n v="28.463456300000001"/>
    <s v="Thai, Chinese"/>
    <s v="Indian Rupees(Rs.)"/>
    <x v="1"/>
    <x v="0"/>
    <s v="No"/>
    <s v="No"/>
    <n v="2"/>
    <n v="8"/>
    <n v="900"/>
    <n v="3.1"/>
    <n v="2011"/>
    <n v="6"/>
    <n v="24"/>
    <d v="2011-06-24T00:00:00"/>
    <n v="10.8"/>
    <x v="1"/>
  </r>
  <r>
    <n v="18281977"/>
    <s v="Upper Deck"/>
    <n v="1"/>
    <s v="Noida"/>
    <s v="Greater Noida"/>
    <n v="77.508207999999996"/>
    <n v="28.465816799999999"/>
    <s v="North Indian, Chinese"/>
    <s v="Indian Rupees(Rs.)"/>
    <x v="1"/>
    <x v="0"/>
    <s v="No"/>
    <s v="No"/>
    <n v="3"/>
    <n v="3"/>
    <n v="1000"/>
    <n v="1"/>
    <n v="2016"/>
    <n v="6"/>
    <n v="3"/>
    <d v="2016-06-03T00:00:00"/>
    <n v="12"/>
    <x v="1"/>
  </r>
  <r>
    <n v="18334423"/>
    <s v="Rotees n More"/>
    <n v="1"/>
    <s v="Noida"/>
    <s v="Jaipuria Plaza, Sector 26, Noida"/>
    <n v="77.334855399999995"/>
    <n v="28.576470100000002"/>
    <s v="North Indian, Chinese"/>
    <s v="Indian Rupees(Rs.)"/>
    <x v="0"/>
    <x v="1"/>
    <s v="No"/>
    <s v="No"/>
    <n v="1"/>
    <n v="49"/>
    <n v="350"/>
    <n v="3.2"/>
    <n v="2011"/>
    <n v="6"/>
    <n v="19"/>
    <d v="2011-06-19T00:00:00"/>
    <n v="4.2"/>
    <x v="0"/>
  </r>
  <r>
    <n v="312243"/>
    <s v="Chanda Food"/>
    <n v="1"/>
    <s v="Noida"/>
    <s v="Jaipuria Plaza, Sector 26, Noida"/>
    <n v="77.334895700000004"/>
    <n v="28.5766241"/>
    <s v="Chinese"/>
    <s v="Indian Rupees(Rs.)"/>
    <x v="0"/>
    <x v="0"/>
    <s v="No"/>
    <s v="No"/>
    <n v="1"/>
    <n v="97"/>
    <n v="350"/>
    <n v="3.6"/>
    <n v="2011"/>
    <n v="6"/>
    <n v="7"/>
    <d v="2011-06-07T00:00:00"/>
    <n v="4.2"/>
    <x v="0"/>
  </r>
  <r>
    <n v="4915"/>
    <s v="The Lobby Lounge - The Leela Palace"/>
    <n v="1"/>
    <s v="New Delhi"/>
    <s v="The Leela Palace, Chanakyapuri"/>
    <n v="77.189003900000003"/>
    <n v="28.5793611"/>
    <s v="Cafe, Continental"/>
    <s v="Indian Rupees(Rs.)"/>
    <x v="0"/>
    <x v="0"/>
    <s v="No"/>
    <s v="No"/>
    <n v="4"/>
    <n v="32"/>
    <n v="2000"/>
    <n v="3.6"/>
    <n v="2013"/>
    <n v="1"/>
    <n v="4"/>
    <d v="2013-01-04T00:00:00"/>
    <n v="24"/>
    <x v="1"/>
  </r>
  <r>
    <n v="18383479"/>
    <s v="Mad Over Donuts"/>
    <n v="1"/>
    <s v="Noida"/>
    <s v="Logix City Centre, Sector 32, Noida"/>
    <n v="77.353573699999998"/>
    <n v="28.574300099999999"/>
    <s v="Desserts"/>
    <s v="Indian Rupees(Rs.)"/>
    <x v="0"/>
    <x v="1"/>
    <s v="No"/>
    <s v="No"/>
    <n v="1"/>
    <n v="13"/>
    <n v="450"/>
    <n v="3.2"/>
    <n v="2017"/>
    <n v="6"/>
    <n v="17"/>
    <d v="2017-06-17T00:00:00"/>
    <n v="5.4"/>
    <x v="0"/>
  </r>
  <r>
    <n v="18383466"/>
    <s v="Vaango!"/>
    <n v="1"/>
    <s v="Noida"/>
    <s v="Logix City Centre, Sector 32, Noida"/>
    <n v="77.353663400000002"/>
    <n v="28.574218900000002"/>
    <s v="South Indian"/>
    <s v="Indian Rupees(Rs.)"/>
    <x v="0"/>
    <x v="0"/>
    <s v="No"/>
    <s v="No"/>
    <n v="1"/>
    <n v="6"/>
    <n v="450"/>
    <n v="2.8"/>
    <n v="2018"/>
    <n v="6"/>
    <n v="1"/>
    <d v="2018-06-01T00:00:00"/>
    <n v="5.4"/>
    <x v="0"/>
  </r>
  <r>
    <n v="18466951"/>
    <s v="Jungle Jamboree"/>
    <n v="1"/>
    <s v="Noida"/>
    <s v="Logix City Centre, Sector 32, Noida"/>
    <n v="0"/>
    <n v="0"/>
    <s v="North Indian, Continental, Chinese, Italian, Thai, Mughlai"/>
    <s v="Indian Rupees(Rs.)"/>
    <x v="0"/>
    <x v="0"/>
    <s v="No"/>
    <s v="No"/>
    <n v="3"/>
    <n v="46"/>
    <n v="1200"/>
    <n v="3.8"/>
    <n v="2015"/>
    <n v="6"/>
    <n v="1"/>
    <d v="2015-06-01T00:00:00"/>
    <n v="14.4"/>
    <x v="1"/>
  </r>
  <r>
    <n v="18254527"/>
    <s v="Green Chick Chop"/>
    <n v="1"/>
    <s v="Noida"/>
    <s v="Sector 110"/>
    <n v="77.387397919999998"/>
    <n v="28.533509290000001"/>
    <s v="Raw Meats, Fast Food, North Indian"/>
    <s v="Indian Rupees(Rs.)"/>
    <x v="0"/>
    <x v="0"/>
    <s v="No"/>
    <s v="No"/>
    <n v="1"/>
    <n v="7"/>
    <n v="350"/>
    <n v="2.9"/>
    <n v="2016"/>
    <n v="6"/>
    <n v="8"/>
    <d v="2016-06-08T00:00:00"/>
    <n v="4.2"/>
    <x v="0"/>
  </r>
  <r>
    <n v="310762"/>
    <s v="The Cake Shop"/>
    <n v="1"/>
    <s v="Noida"/>
    <s v="Sector 110"/>
    <n v="77.387169929999999"/>
    <n v="28.533958479999999"/>
    <s v="Bakery"/>
    <s v="Indian Rupees(Rs.)"/>
    <x v="0"/>
    <x v="0"/>
    <s v="No"/>
    <s v="No"/>
    <n v="1"/>
    <n v="2"/>
    <n v="250"/>
    <n v="1"/>
    <n v="2015"/>
    <n v="6"/>
    <n v="23"/>
    <d v="2015-06-23T00:00:00"/>
    <n v="3"/>
    <x v="0"/>
  </r>
  <r>
    <n v="312463"/>
    <s v="Aggarwal Kachori Wale"/>
    <n v="1"/>
    <s v="Noida"/>
    <s v="Sector 12"/>
    <n v="77.337963700000003"/>
    <n v="28.597161"/>
    <s v="North Indian"/>
    <s v="Indian Rupees(Rs.)"/>
    <x v="0"/>
    <x v="0"/>
    <s v="No"/>
    <s v="No"/>
    <n v="1"/>
    <n v="9"/>
    <n v="100"/>
    <n v="3"/>
    <n v="2010"/>
    <n v="6"/>
    <n v="26"/>
    <d v="2010-06-26T00:00:00"/>
    <n v="1.2"/>
    <x v="0"/>
  </r>
  <r>
    <n v="309318"/>
    <s v="Bakes &amp; Cakes"/>
    <n v="1"/>
    <s v="Noida"/>
    <s v="Sector 12"/>
    <n v="77.344064299999999"/>
    <n v="28.596893600000001"/>
    <s v="Bakery"/>
    <s v="Indian Rupees(Rs.)"/>
    <x v="0"/>
    <x v="1"/>
    <s v="No"/>
    <s v="No"/>
    <n v="1"/>
    <n v="5"/>
    <n v="250"/>
    <n v="3"/>
    <n v="2016"/>
    <n v="6"/>
    <n v="5"/>
    <d v="2016-06-05T00:00:00"/>
    <n v="3"/>
    <x v="0"/>
  </r>
  <r>
    <n v="834"/>
    <s v="Berco's"/>
    <n v="1"/>
    <s v="Noida"/>
    <s v="Sector 12"/>
    <n v="77.338895300000004"/>
    <n v="28.5939838"/>
    <s v="Chinese, Thai"/>
    <s v="Indian Rupees(Rs.)"/>
    <x v="0"/>
    <x v="1"/>
    <s v="No"/>
    <s v="No"/>
    <n v="3"/>
    <n v="1182"/>
    <n v="1100"/>
    <n v="3.7"/>
    <n v="2010"/>
    <n v="6"/>
    <n v="12"/>
    <d v="2010-06-12T00:00:00"/>
    <n v="13.200000000000001"/>
    <x v="1"/>
  </r>
  <r>
    <n v="18441561"/>
    <s v="Aureo Dine &amp; Bake House"/>
    <n v="1"/>
    <s v="Noida"/>
    <s v="Sector 132"/>
    <n v="77.404641999999996"/>
    <n v="28.499541600000001"/>
    <s v="Bakery, Fast Food"/>
    <s v="Indian Rupees(Rs.)"/>
    <x v="0"/>
    <x v="0"/>
    <s v="No"/>
    <s v="No"/>
    <n v="1"/>
    <n v="3"/>
    <n v="300"/>
    <n v="1"/>
    <n v="2010"/>
    <n v="6"/>
    <n v="16"/>
    <d v="2010-06-16T00:00:00"/>
    <n v="3.6"/>
    <x v="0"/>
  </r>
  <r>
    <n v="3143"/>
    <s v="Kalpana Hotel"/>
    <n v="1"/>
    <s v="Noida"/>
    <s v="Sector 15"/>
    <n v="77.313999999999993"/>
    <n v="28.581770800000001"/>
    <s v="North Indian"/>
    <s v="Indian Rupees(Rs.)"/>
    <x v="0"/>
    <x v="0"/>
    <s v="No"/>
    <s v="No"/>
    <n v="1"/>
    <n v="4"/>
    <n v="200"/>
    <n v="2.9"/>
    <n v="2017"/>
    <n v="6"/>
    <n v="23"/>
    <d v="2017-06-23T00:00:00"/>
    <n v="2.4"/>
    <x v="0"/>
  </r>
  <r>
    <n v="4882"/>
    <s v="Barista"/>
    <n v="1"/>
    <s v="Noida"/>
    <s v="Sector 16"/>
    <n v="77.315609699999996"/>
    <n v="28.579317199999998"/>
    <s v="Cafe"/>
    <s v="Indian Rupees(Rs.)"/>
    <x v="0"/>
    <x v="0"/>
    <s v="No"/>
    <s v="No"/>
    <n v="2"/>
    <n v="22"/>
    <n v="650"/>
    <n v="2.9"/>
    <n v="2018"/>
    <n v="6"/>
    <n v="5"/>
    <d v="2018-06-05T00:00:00"/>
    <n v="7.8"/>
    <x v="0"/>
  </r>
  <r>
    <n v="18249084"/>
    <s v="Dunkin' Donuts"/>
    <n v="1"/>
    <s v="Noida"/>
    <s v="Sector 16"/>
    <n v="0"/>
    <n v="0"/>
    <s v="Burger, Desserts, Fast Food"/>
    <s v="Indian Rupees(Rs.)"/>
    <x v="0"/>
    <x v="0"/>
    <s v="No"/>
    <s v="No"/>
    <n v="2"/>
    <n v="2"/>
    <n v="600"/>
    <n v="1"/>
    <n v="2015"/>
    <n v="6"/>
    <n v="18"/>
    <d v="2015-06-18T00:00:00"/>
    <n v="7.2"/>
    <x v="0"/>
  </r>
  <r>
    <n v="308951"/>
    <s v="New Gee Pee"/>
    <n v="1"/>
    <s v="Noida"/>
    <s v="Sector 21"/>
    <n v="77.336098699999994"/>
    <n v="28.588035699999999"/>
    <s v="Fast Food, Chinese"/>
    <s v="Indian Rupees(Rs.)"/>
    <x v="0"/>
    <x v="0"/>
    <s v="No"/>
    <s v="No"/>
    <n v="1"/>
    <n v="27"/>
    <n v="300"/>
    <n v="3.3"/>
    <n v="2012"/>
    <n v="6"/>
    <n v="13"/>
    <d v="2012-06-13T00:00:00"/>
    <n v="3.6"/>
    <x v="0"/>
  </r>
  <r>
    <n v="5239"/>
    <s v="221 B Baker Street"/>
    <n v="1"/>
    <s v="Noida"/>
    <s v="Sector 25"/>
    <n v="77.337946400000007"/>
    <n v="28.584376200000001"/>
    <s v="Bakery"/>
    <s v="Indian Rupees(Rs.)"/>
    <x v="0"/>
    <x v="1"/>
    <s v="No"/>
    <s v="No"/>
    <n v="1"/>
    <n v="102"/>
    <n v="350"/>
    <n v="3.4"/>
    <n v="2016"/>
    <n v="6"/>
    <n v="22"/>
    <d v="2016-06-22T00:00:00"/>
    <n v="4.2"/>
    <x v="0"/>
  </r>
  <r>
    <n v="18466412"/>
    <s v="Bollycric"/>
    <n v="1"/>
    <s v="Noida"/>
    <s v="Sector 3"/>
    <n v="0"/>
    <n v="0"/>
    <s v="North Indian, South Indian, Chinese"/>
    <s v="Indian Rupees(Rs.)"/>
    <x v="0"/>
    <x v="0"/>
    <s v="No"/>
    <s v="No"/>
    <n v="1"/>
    <n v="3"/>
    <n v="300"/>
    <n v="1"/>
    <n v="2012"/>
    <n v="6"/>
    <n v="10"/>
    <d v="2012-06-10T00:00:00"/>
    <n v="3.6"/>
    <x v="0"/>
  </r>
  <r>
    <n v="302535"/>
    <s v="Caffí© La Poya"/>
    <n v="1"/>
    <s v="Noida"/>
    <s v="Sector 30"/>
    <n v="77.3409391"/>
    <n v="28.5722363"/>
    <s v="Cafe, Continental, Fast Food, Italian"/>
    <s v="Indian Rupees(Rs.)"/>
    <x v="0"/>
    <x v="1"/>
    <s v="No"/>
    <s v="No"/>
    <n v="2"/>
    <n v="164"/>
    <n v="600"/>
    <n v="3.7"/>
    <n v="2014"/>
    <n v="6"/>
    <n v="18"/>
    <d v="2014-06-18T00:00:00"/>
    <n v="7.2"/>
    <x v="0"/>
  </r>
  <r>
    <n v="18458315"/>
    <s v="KD's Hunger Point"/>
    <n v="1"/>
    <s v="Noida"/>
    <s v="Sector 31"/>
    <n v="0"/>
    <n v="0"/>
    <s v="North Indian, Chinese"/>
    <s v="Indian Rupees(Rs.)"/>
    <x v="0"/>
    <x v="0"/>
    <s v="No"/>
    <s v="No"/>
    <n v="1"/>
    <n v="49"/>
    <n v="200"/>
    <n v="3.7"/>
    <n v="2016"/>
    <n v="6"/>
    <n v="3"/>
    <d v="2016-06-03T00:00:00"/>
    <n v="2.4"/>
    <x v="0"/>
  </r>
  <r>
    <n v="313151"/>
    <s v="Radha Rani Bakery"/>
    <n v="1"/>
    <s v="Noida"/>
    <s v="Sector 33"/>
    <n v="77.350233900000006"/>
    <n v="28.586507900000001"/>
    <s v="Bakery, Desserts"/>
    <s v="Indian Rupees(Rs.)"/>
    <x v="0"/>
    <x v="0"/>
    <s v="No"/>
    <s v="No"/>
    <n v="1"/>
    <n v="2"/>
    <n v="300"/>
    <n v="1"/>
    <n v="2017"/>
    <n v="6"/>
    <n v="23"/>
    <d v="2017-06-23T00:00:00"/>
    <n v="3.6"/>
    <x v="0"/>
  </r>
  <r>
    <n v="18424204"/>
    <s v="Pind Balluchi"/>
    <n v="1"/>
    <s v="Noida"/>
    <s v="Sector 34"/>
    <n v="77.353663400000002"/>
    <n v="28.574308599999998"/>
    <s v="North Indian, Chinese, Mughlai"/>
    <s v="Indian Rupees(Rs.)"/>
    <x v="1"/>
    <x v="0"/>
    <s v="No"/>
    <s v="No"/>
    <n v="2"/>
    <n v="7"/>
    <n v="900"/>
    <n v="2.9"/>
    <n v="2018"/>
    <n v="6"/>
    <n v="11"/>
    <d v="2018-06-11T00:00:00"/>
    <n v="10.8"/>
    <x v="1"/>
  </r>
  <r>
    <n v="305317"/>
    <s v="Barista"/>
    <n v="1"/>
    <s v="Noida"/>
    <s v="Sector 38"/>
    <n v="77.334632999999997"/>
    <n v="28.5640131"/>
    <s v="Cafe"/>
    <s v="Indian Rupees(Rs.)"/>
    <x v="0"/>
    <x v="0"/>
    <s v="No"/>
    <s v="No"/>
    <n v="2"/>
    <n v="26"/>
    <n v="650"/>
    <n v="3"/>
    <n v="2017"/>
    <n v="6"/>
    <n v="27"/>
    <d v="2017-06-27T00:00:00"/>
    <n v="7.8"/>
    <x v="0"/>
  </r>
  <r>
    <n v="18433903"/>
    <s v="Club 44"/>
    <n v="1"/>
    <s v="Noida"/>
    <s v="Sector 44"/>
    <n v="77.332184900000001"/>
    <n v="28.558011799999999"/>
    <s v="North Indian"/>
    <s v="Indian Rupees(Rs.)"/>
    <x v="0"/>
    <x v="0"/>
    <s v="No"/>
    <s v="No"/>
    <n v="2"/>
    <n v="11"/>
    <n v="800"/>
    <n v="3.2"/>
    <n v="2017"/>
    <n v="6"/>
    <n v="25"/>
    <d v="2017-06-25T00:00:00"/>
    <n v="9.6"/>
    <x v="0"/>
  </r>
  <r>
    <n v="18317511"/>
    <s v="#Urban Cafí©"/>
    <n v="1"/>
    <s v="Noida"/>
    <s v="Sector 45"/>
    <n v="77.344152600000001"/>
    <n v="28.5485744"/>
    <s v="North Indian, Chinese, Italian"/>
    <s v="Indian Rupees(Rs.)"/>
    <x v="0"/>
    <x v="1"/>
    <s v="No"/>
    <s v="No"/>
    <n v="2"/>
    <n v="49"/>
    <n v="650"/>
    <n v="3.3"/>
    <n v="2018"/>
    <n v="6"/>
    <n v="8"/>
    <d v="2018-06-08T00:00:00"/>
    <n v="7.8"/>
    <x v="0"/>
  </r>
  <r>
    <n v="310753"/>
    <s v="Tibb's Frankie"/>
    <n v="1"/>
    <s v="Noida"/>
    <s v="Sector 48"/>
    <n v="77.372793099999996"/>
    <n v="28.5551493"/>
    <s v="Fast Food"/>
    <s v="Indian Rupees(Rs.)"/>
    <x v="0"/>
    <x v="1"/>
    <s v="No"/>
    <s v="No"/>
    <n v="1"/>
    <n v="22"/>
    <n v="250"/>
    <n v="3.4"/>
    <n v="2013"/>
    <n v="6"/>
    <n v="2"/>
    <d v="2013-06-02T00:00:00"/>
    <n v="3"/>
    <x v="0"/>
  </r>
  <r>
    <n v="304727"/>
    <s v="Cafe Coffee Day"/>
    <n v="1"/>
    <s v="Noida"/>
    <s v="Sector 50"/>
    <n v="77.361917500000004"/>
    <n v="28.570513399999999"/>
    <s v="Cafe"/>
    <s v="Indian Rupees(Rs.)"/>
    <x v="0"/>
    <x v="0"/>
    <s v="No"/>
    <s v="No"/>
    <n v="1"/>
    <n v="42"/>
    <n v="450"/>
    <n v="2.7"/>
    <n v="2013"/>
    <n v="6"/>
    <n v="15"/>
    <d v="2013-06-15T00:00:00"/>
    <n v="5.4"/>
    <x v="0"/>
  </r>
  <r>
    <n v="313045"/>
    <s v="The Caspian"/>
    <n v="1"/>
    <s v="Noida"/>
    <s v="Sector 50"/>
    <n v="77.362445600000001"/>
    <n v="28.570849899999999"/>
    <s v="North Indian, Chinese"/>
    <s v="Indian Rupees(Rs.)"/>
    <x v="1"/>
    <x v="1"/>
    <s v="No"/>
    <s v="No"/>
    <n v="3"/>
    <n v="56"/>
    <n v="1300"/>
    <n v="2.4"/>
    <n v="2016"/>
    <n v="6"/>
    <n v="2"/>
    <d v="2016-06-02T00:00:00"/>
    <n v="15.6"/>
    <x v="1"/>
  </r>
  <r>
    <n v="311341"/>
    <s v="WTF - World's Tastiest Food"/>
    <n v="1"/>
    <s v="Noida"/>
    <s v="Sector 50"/>
    <n v="77.370620000000002"/>
    <n v="28.572800000000001"/>
    <s v="North Indian, Chinese"/>
    <s v="Indian Rupees(Rs.)"/>
    <x v="0"/>
    <x v="1"/>
    <s v="No"/>
    <s v="No"/>
    <n v="2"/>
    <n v="21"/>
    <n v="800"/>
    <n v="2.4"/>
    <n v="2010"/>
    <n v="6"/>
    <n v="7"/>
    <d v="2010-06-07T00:00:00"/>
    <n v="9.6"/>
    <x v="0"/>
  </r>
  <r>
    <n v="18144457"/>
    <s v="Haaochi"/>
    <n v="1"/>
    <s v="Noida"/>
    <s v="Sector 53"/>
    <n v="77.363173500000002"/>
    <n v="28.587846500000001"/>
    <s v="Chinese"/>
    <s v="Indian Rupees(Rs.)"/>
    <x v="0"/>
    <x v="1"/>
    <s v="No"/>
    <s v="No"/>
    <n v="2"/>
    <n v="123"/>
    <n v="600"/>
    <n v="3.5"/>
    <n v="2013"/>
    <n v="6"/>
    <n v="14"/>
    <d v="2013-06-14T00:00:00"/>
    <n v="7.2"/>
    <x v="0"/>
  </r>
  <r>
    <n v="307841"/>
    <s v="Flying Cakes"/>
    <n v="1"/>
    <s v="Noida"/>
    <s v="Sector 53"/>
    <n v="77.362365999999994"/>
    <n v="28.595570299999999"/>
    <s v="Bakery"/>
    <s v="Indian Rupees(Rs.)"/>
    <x v="0"/>
    <x v="1"/>
    <s v="No"/>
    <s v="No"/>
    <n v="1"/>
    <n v="56"/>
    <n v="350"/>
    <n v="2.1"/>
    <n v="2013"/>
    <n v="6"/>
    <n v="22"/>
    <d v="2013-06-22T00:00:00"/>
    <n v="4.2"/>
    <x v="0"/>
  </r>
  <r>
    <n v="308751"/>
    <s v="Chinese Chilli Sizzler"/>
    <n v="1"/>
    <s v="Noida"/>
    <s v="Sector 62"/>
    <n v="77.371173999999996"/>
    <n v="28.6139194"/>
    <s v="Chinese"/>
    <s v="Indian Rupees(Rs.)"/>
    <x v="0"/>
    <x v="0"/>
    <s v="No"/>
    <s v="No"/>
    <n v="1"/>
    <n v="5"/>
    <n v="200"/>
    <n v="2.9"/>
    <n v="2016"/>
    <n v="6"/>
    <n v="22"/>
    <d v="2016-06-22T00:00:00"/>
    <n v="2.4"/>
    <x v="0"/>
  </r>
  <r>
    <n v="18367978"/>
    <s v="Health Buzzz"/>
    <n v="1"/>
    <s v="Noida"/>
    <s v="Sector 62"/>
    <n v="77.370709199999993"/>
    <n v="28.618499100000001"/>
    <s v="Healthy Food"/>
    <s v="Indian Rupees(Rs.)"/>
    <x v="0"/>
    <x v="1"/>
    <s v="No"/>
    <s v="No"/>
    <n v="1"/>
    <n v="11"/>
    <n v="350"/>
    <n v="3.2"/>
    <n v="2016"/>
    <n v="6"/>
    <n v="1"/>
    <d v="2016-06-01T00:00:00"/>
    <n v="4.2"/>
    <x v="0"/>
  </r>
  <r>
    <n v="5776"/>
    <s v="Republic's @ Dhaba"/>
    <n v="1"/>
    <s v="Noida"/>
    <s v="Sector 62"/>
    <n v="77.362545499999996"/>
    <n v="28.612799500000001"/>
    <s v="North Indian, Street Food"/>
    <s v="Indian Rupees(Rs.)"/>
    <x v="0"/>
    <x v="0"/>
    <s v="No"/>
    <s v="No"/>
    <n v="2"/>
    <n v="56"/>
    <n v="750"/>
    <n v="2.9"/>
    <n v="2016"/>
    <n v="6"/>
    <n v="4"/>
    <d v="2016-06-04T00:00:00"/>
    <n v="9"/>
    <x v="0"/>
  </r>
  <r>
    <n v="304439"/>
    <s v="Baba Chinese Fast Food"/>
    <n v="1"/>
    <s v="Noida"/>
    <s v="Sector 62"/>
    <n v="77.355091049999999"/>
    <n v="28.619970070000001"/>
    <s v="Chinese"/>
    <s v="Indian Rupees(Rs.)"/>
    <x v="0"/>
    <x v="0"/>
    <s v="No"/>
    <s v="No"/>
    <n v="1"/>
    <n v="2"/>
    <n v="250"/>
    <n v="1"/>
    <n v="2014"/>
    <n v="6"/>
    <n v="6"/>
    <d v="2014-06-06T00:00:00"/>
    <n v="3"/>
    <x v="0"/>
  </r>
  <r>
    <n v="18466993"/>
    <s v="Zaika Kathi Rolls"/>
    <n v="1"/>
    <s v="Noida"/>
    <s v="Sector 72"/>
    <n v="77.392333199999996"/>
    <n v="28.571773199999999"/>
    <s v="Fast Food"/>
    <s v="Indian Rupees(Rs.)"/>
    <x v="0"/>
    <x v="0"/>
    <s v="No"/>
    <s v="No"/>
    <n v="1"/>
    <n v="3"/>
    <n v="100"/>
    <n v="1"/>
    <n v="2016"/>
    <n v="6"/>
    <n v="3"/>
    <d v="2016-06-03T00:00:00"/>
    <n v="1.2"/>
    <x v="0"/>
  </r>
  <r>
    <n v="18472450"/>
    <s v="Zaika of Dilli 6"/>
    <n v="1"/>
    <s v="Noida"/>
    <s v="Sector 72"/>
    <n v="77.380417600000001"/>
    <n v="28.5716155"/>
    <s v="North Indian, Chinese, Kashmiri"/>
    <s v="Indian Rupees(Rs.)"/>
    <x v="0"/>
    <x v="0"/>
    <s v="No"/>
    <s v="No"/>
    <n v="2"/>
    <n v="3"/>
    <n v="600"/>
    <n v="1"/>
    <n v="2015"/>
    <n v="6"/>
    <n v="8"/>
    <d v="2015-06-08T00:00:00"/>
    <n v="7.2"/>
    <x v="0"/>
  </r>
  <r>
    <n v="1495"/>
    <s v="Kitchen Mantra"/>
    <n v="1"/>
    <s v="Noida"/>
    <s v="Sector 93"/>
    <n v="77.384164600000005"/>
    <n v="28.520500599999998"/>
    <s v="North Indian, Mughlai, Chinese"/>
    <s v="Indian Rupees(Rs.)"/>
    <x v="0"/>
    <x v="1"/>
    <s v="No"/>
    <s v="No"/>
    <n v="2"/>
    <n v="210"/>
    <n v="550"/>
    <n v="3.6"/>
    <n v="2016"/>
    <n v="6"/>
    <n v="7"/>
    <d v="2016-06-07T00:00:00"/>
    <n v="6.6000000000000005"/>
    <x v="0"/>
  </r>
  <r>
    <n v="18431981"/>
    <s v="Pan Asian Noodles"/>
    <n v="1"/>
    <s v="Noida"/>
    <s v="Spice World Mall, Sector 25"/>
    <n v="77.3409762"/>
    <n v="28.586310600000001"/>
    <s v="Chinese"/>
    <s v="Indian Rupees(Rs.)"/>
    <x v="0"/>
    <x v="0"/>
    <s v="No"/>
    <s v="No"/>
    <n v="2"/>
    <n v="3"/>
    <n v="550"/>
    <n v="1"/>
    <n v="2011"/>
    <n v="6"/>
    <n v="7"/>
    <d v="2011-06-07T00:00:00"/>
    <n v="6.6000000000000005"/>
    <x v="0"/>
  </r>
  <r>
    <n v="18400770"/>
    <s v="Capital Kitchen - Taj Palace Hotel"/>
    <n v="1"/>
    <s v="New Delhi"/>
    <s v="The Taj Palace Hotel, Chanakyapuri"/>
    <n v="77.170140799999999"/>
    <n v="28.5950782"/>
    <s v="North Indian, European, Asian"/>
    <s v="Indian Rupees(Rs.)"/>
    <x v="1"/>
    <x v="0"/>
    <s v="No"/>
    <s v="No"/>
    <n v="4"/>
    <n v="42"/>
    <n v="2000"/>
    <n v="3.7"/>
    <n v="2018"/>
    <n v="1"/>
    <n v="17"/>
    <d v="2018-01-17T00:00:00"/>
    <n v="24"/>
    <x v="1"/>
  </r>
  <r>
    <n v="5598"/>
    <s v="Cafe Coffee Day"/>
    <n v="1"/>
    <s v="Noida"/>
    <s v="The Great India Place, Sector 38"/>
    <n v="77.326026100000007"/>
    <n v="28.5676664"/>
    <s v="Cafe"/>
    <s v="Indian Rupees(Rs.)"/>
    <x v="0"/>
    <x v="0"/>
    <s v="No"/>
    <s v="No"/>
    <n v="1"/>
    <n v="34"/>
    <n v="450"/>
    <n v="2.7"/>
    <n v="2014"/>
    <n v="6"/>
    <n v="9"/>
    <d v="2014-06-09T00:00:00"/>
    <n v="5.4"/>
    <x v="0"/>
  </r>
  <r>
    <n v="18017237"/>
    <s v="Dolce Gelato"/>
    <n v="1"/>
    <s v="Noida"/>
    <s v="The Great India Place, Sector 38"/>
    <n v="77.326564500000003"/>
    <n v="28.5680759"/>
    <s v="Ice Cream, Beverages, Fast Food"/>
    <s v="Indian Rupees(Rs.)"/>
    <x v="0"/>
    <x v="0"/>
    <s v="No"/>
    <s v="No"/>
    <n v="1"/>
    <n v="8"/>
    <n v="300"/>
    <n v="3"/>
    <n v="2012"/>
    <n v="6"/>
    <n v="18"/>
    <d v="2012-06-18T00:00:00"/>
    <n v="3.6"/>
    <x v="0"/>
  </r>
  <r>
    <n v="7939"/>
    <s v="Baskin Robbins"/>
    <n v="1"/>
    <s v="Noida"/>
    <s v="The Great India Place, Sector 38"/>
    <n v="77.325497200000001"/>
    <n v="28.567253699999998"/>
    <s v="Ice Cream"/>
    <s v="Indian Rupees(Rs.)"/>
    <x v="0"/>
    <x v="0"/>
    <s v="No"/>
    <s v="No"/>
    <n v="1"/>
    <n v="41"/>
    <n v="300"/>
    <n v="3.5"/>
    <n v="2017"/>
    <n v="6"/>
    <n v="6"/>
    <d v="2017-06-06T00:00:00"/>
    <n v="3.6"/>
    <x v="0"/>
  </r>
  <r>
    <n v="3251"/>
    <s v="Mandarin Trail"/>
    <n v="1"/>
    <s v="Noida"/>
    <s v="The Great India Place, Sector 38"/>
    <n v="77.325532499999994"/>
    <n v="28.567216299999998"/>
    <s v="Chinese"/>
    <s v="Indian Rupees(Rs.)"/>
    <x v="1"/>
    <x v="0"/>
    <s v="No"/>
    <s v="No"/>
    <n v="3"/>
    <n v="517"/>
    <n v="1500"/>
    <n v="3.7"/>
    <n v="2017"/>
    <n v="6"/>
    <n v="15"/>
    <d v="2017-06-15T00:00:00"/>
    <n v="18"/>
    <x v="1"/>
  </r>
  <r>
    <n v="306688"/>
    <s v="Thirsty Scholar Cafe"/>
    <n v="1"/>
    <s v="Noida"/>
    <s v="Ansal Plaza Mall, Greater Noida"/>
    <n v="77.507701400000002"/>
    <n v="28.4642008"/>
    <s v="Cafe"/>
    <s v="Indian Rupees(Rs.)"/>
    <x v="0"/>
    <x v="0"/>
    <s v="No"/>
    <s v="No"/>
    <n v="1"/>
    <n v="45"/>
    <n v="450"/>
    <n v="3.2"/>
    <n v="2018"/>
    <n v="5"/>
    <n v="28"/>
    <d v="2018-05-28T00:00:00"/>
    <n v="5.4"/>
    <x v="0"/>
  </r>
  <r>
    <n v="7992"/>
    <s v="Lakshmi Coffee House"/>
    <n v="1"/>
    <s v="Noida"/>
    <s v="Brahmaputra Shopping Complex"/>
    <n v="77.332666799999998"/>
    <n v="28.5700866"/>
    <s v="South Indian"/>
    <s v="Indian Rupees(Rs.)"/>
    <x v="0"/>
    <x v="0"/>
    <s v="No"/>
    <s v="No"/>
    <n v="1"/>
    <n v="603"/>
    <n v="300"/>
    <n v="3.8"/>
    <n v="2016"/>
    <n v="5"/>
    <n v="9"/>
    <d v="2016-05-09T00:00:00"/>
    <n v="3.6"/>
    <x v="0"/>
  </r>
  <r>
    <n v="18268712"/>
    <s v="Chili's Grill &amp; Bar"/>
    <n v="1"/>
    <s v="Noida"/>
    <s v="DLF Mall of India, Sector 18,  Noida"/>
    <n v="77.320414110000002"/>
    <n v="28.56730645"/>
    <s v="Mexican, American, Italian"/>
    <s v="Indian Rupees(Rs.)"/>
    <x v="1"/>
    <x v="1"/>
    <s v="No"/>
    <s v="No"/>
    <n v="3"/>
    <n v="750"/>
    <n v="1500"/>
    <n v="4.0999999999999996"/>
    <n v="2012"/>
    <n v="5"/>
    <n v="6"/>
    <d v="2012-05-06T00:00:00"/>
    <n v="18"/>
    <x v="1"/>
  </r>
  <r>
    <n v="9731"/>
    <s v="Bansiwala Restaurant"/>
    <n v="1"/>
    <s v="Noida"/>
    <s v="Greater Noida"/>
    <n v="77.512718899999996"/>
    <n v="28.471936700000001"/>
    <s v="North Indian"/>
    <s v="Indian Rupees(Rs.)"/>
    <x v="0"/>
    <x v="1"/>
    <s v="No"/>
    <s v="No"/>
    <n v="1"/>
    <n v="4"/>
    <n v="200"/>
    <n v="2.5"/>
    <n v="2015"/>
    <n v="5"/>
    <n v="18"/>
    <d v="2015-05-18T00:00:00"/>
    <n v="2.4"/>
    <x v="0"/>
  </r>
  <r>
    <n v="18258162"/>
    <s v="Food Tamasha &amp; Co."/>
    <n v="1"/>
    <s v="Noida"/>
    <s v="Greater Noida"/>
    <n v="77.507880599999993"/>
    <n v="28.466820299999998"/>
    <s v="North Indian"/>
    <s v="Indian Rupees(Rs.)"/>
    <x v="0"/>
    <x v="1"/>
    <s v="No"/>
    <s v="No"/>
    <n v="2"/>
    <n v="24"/>
    <n v="600"/>
    <n v="3.2"/>
    <n v="2018"/>
    <n v="5"/>
    <n v="3"/>
    <d v="2018-05-03T00:00:00"/>
    <n v="7.2"/>
    <x v="0"/>
  </r>
  <r>
    <n v="302144"/>
    <s v="Grand Heritage Resort"/>
    <n v="1"/>
    <s v="Noida"/>
    <s v="Greater Noida"/>
    <n v="77.523779200000007"/>
    <n v="28.4764154"/>
    <s v="North Indian, Chinese"/>
    <s v="Indian Rupees(Rs.)"/>
    <x v="1"/>
    <x v="0"/>
    <s v="No"/>
    <s v="No"/>
    <n v="2"/>
    <n v="17"/>
    <n v="800"/>
    <n v="3.1"/>
    <n v="2017"/>
    <n v="5"/>
    <n v="22"/>
    <d v="2017-05-22T00:00:00"/>
    <n v="9.6"/>
    <x v="0"/>
  </r>
  <r>
    <n v="8151"/>
    <s v="Zaika"/>
    <n v="1"/>
    <s v="Noida"/>
    <s v="Greater Noida"/>
    <n v="77.514510900000005"/>
    <n v="28.472462"/>
    <s v="North Indian, Mughlai"/>
    <s v="Indian Rupees(Rs.)"/>
    <x v="0"/>
    <x v="0"/>
    <s v="No"/>
    <s v="No"/>
    <n v="2"/>
    <n v="50"/>
    <n v="600"/>
    <n v="2.8"/>
    <n v="2010"/>
    <n v="5"/>
    <n v="9"/>
    <d v="2010-05-09T00:00:00"/>
    <n v="7.2"/>
    <x v="0"/>
  </r>
  <r>
    <n v="439"/>
    <s v="Saleem's Takeaway"/>
    <n v="1"/>
    <s v="Noida"/>
    <s v="Jaipuria Plaza, Sector 26, Noida"/>
    <n v="77.334785699999998"/>
    <n v="28.575916299999999"/>
    <s v="North Indian, Mughlai, Chinese"/>
    <s v="Indian Rupees(Rs.)"/>
    <x v="0"/>
    <x v="0"/>
    <s v="No"/>
    <s v="No"/>
    <n v="2"/>
    <n v="44"/>
    <n v="600"/>
    <n v="2.6"/>
    <n v="2018"/>
    <n v="5"/>
    <n v="4"/>
    <d v="2018-05-04T00:00:00"/>
    <n v="7.2"/>
    <x v="0"/>
  </r>
  <r>
    <n v="18364351"/>
    <s v="Chakna"/>
    <n v="1"/>
    <s v="Noida"/>
    <s v="MSX Mall, Greater Noida"/>
    <n v="77.528307799999993"/>
    <n v="28.458033400000001"/>
    <s v="North Indian, Chinese"/>
    <s v="Indian Rupees(Rs.)"/>
    <x v="0"/>
    <x v="1"/>
    <s v="No"/>
    <s v="No"/>
    <n v="1"/>
    <n v="5"/>
    <n v="450"/>
    <n v="2.7"/>
    <n v="2018"/>
    <n v="5"/>
    <n v="17"/>
    <d v="2018-05-17T00:00:00"/>
    <n v="5.4"/>
    <x v="0"/>
  </r>
  <r>
    <n v="18382363"/>
    <s v="Cafe Limelight"/>
    <n v="1"/>
    <s v="Noida"/>
    <s v="Sector 11"/>
    <n v="77.338766000000007"/>
    <n v="28.600378200000002"/>
    <s v="Cafe, North Indian, Italian"/>
    <s v="Indian Rupees(Rs.)"/>
    <x v="0"/>
    <x v="1"/>
    <s v="No"/>
    <s v="No"/>
    <n v="2"/>
    <n v="38"/>
    <n v="900"/>
    <n v="3.7"/>
    <n v="2016"/>
    <n v="5"/>
    <n v="24"/>
    <d v="2016-05-24T00:00:00"/>
    <n v="10.8"/>
    <x v="1"/>
  </r>
  <r>
    <n v="8061"/>
    <s v="Aggarwal Sweet Shop"/>
    <n v="1"/>
    <s v="Noida"/>
    <s v="Sector 12"/>
    <n v="77.344178499999998"/>
    <n v="28.597059399999999"/>
    <s v="Mithai, Street Food"/>
    <s v="Indian Rupees(Rs.)"/>
    <x v="0"/>
    <x v="1"/>
    <s v="No"/>
    <s v="No"/>
    <n v="1"/>
    <n v="15"/>
    <n v="150"/>
    <n v="2.2999999999999998"/>
    <n v="2012"/>
    <n v="5"/>
    <n v="17"/>
    <d v="2012-05-17T00:00:00"/>
    <n v="1.8"/>
    <x v="0"/>
  </r>
  <r>
    <n v="18393840"/>
    <s v="Moti Mahal Deluxe Advant"/>
    <n v="1"/>
    <s v="Noida"/>
    <s v="Sector 132"/>
    <n v="77.410218700000001"/>
    <n v="28.5007418"/>
    <s v="North Indian, Mughlai"/>
    <s v="Indian Rupees(Rs.)"/>
    <x v="0"/>
    <x v="0"/>
    <s v="No"/>
    <s v="No"/>
    <n v="3"/>
    <n v="7"/>
    <n v="1400"/>
    <n v="2.8"/>
    <n v="2014"/>
    <n v="5"/>
    <n v="20"/>
    <d v="2014-05-20T00:00:00"/>
    <n v="16.8"/>
    <x v="1"/>
  </r>
  <r>
    <n v="18393815"/>
    <s v="Pizza Key"/>
    <n v="1"/>
    <s v="Noida"/>
    <s v="Sector 132"/>
    <n v="77.373477399999999"/>
    <n v="28.516193699999999"/>
    <s v="Pizza, Fast Food"/>
    <s v="Indian Rupees(Rs.)"/>
    <x v="0"/>
    <x v="0"/>
    <s v="No"/>
    <s v="No"/>
    <n v="2"/>
    <n v="3"/>
    <n v="700"/>
    <n v="1"/>
    <n v="2012"/>
    <n v="5"/>
    <n v="6"/>
    <d v="2012-05-06T00:00:00"/>
    <n v="8.4"/>
    <x v="0"/>
  </r>
  <r>
    <n v="18372688"/>
    <s v="DIOS The Neighbourhood Bistro"/>
    <n v="1"/>
    <s v="Noida"/>
    <s v="Sector 132"/>
    <n v="77.377885599999999"/>
    <n v="28.513811499999999"/>
    <s v="Continental, Fast Food, Italian"/>
    <s v="Indian Rupees(Rs.)"/>
    <x v="1"/>
    <x v="0"/>
    <s v="No"/>
    <s v="No"/>
    <n v="3"/>
    <n v="108"/>
    <n v="1300"/>
    <n v="4.2"/>
    <n v="2015"/>
    <n v="5"/>
    <n v="14"/>
    <d v="2015-05-14T00:00:00"/>
    <n v="15.6"/>
    <x v="1"/>
  </r>
  <r>
    <n v="18161600"/>
    <s v="Cafe Coffee Day"/>
    <n v="1"/>
    <s v="Noida"/>
    <s v="Sector 16"/>
    <n v="0"/>
    <n v="0"/>
    <s v="Cafe"/>
    <s v="Indian Rupees(Rs.)"/>
    <x v="0"/>
    <x v="0"/>
    <s v="No"/>
    <s v="No"/>
    <n v="1"/>
    <n v="2"/>
    <n v="450"/>
    <n v="1"/>
    <n v="2012"/>
    <n v="5"/>
    <n v="28"/>
    <d v="2012-05-28T00:00:00"/>
    <n v="5.4"/>
    <x v="0"/>
  </r>
  <r>
    <n v="18427226"/>
    <s v="Anand Food Factory"/>
    <n v="1"/>
    <s v="Noida"/>
    <s v="Sector 2"/>
    <n v="77.314390900000006"/>
    <n v="28.5837833"/>
    <s v="North Indian, Chinese"/>
    <s v="Indian Rupees(Rs.)"/>
    <x v="0"/>
    <x v="0"/>
    <s v="No"/>
    <s v="No"/>
    <n v="1"/>
    <n v="4"/>
    <n v="300"/>
    <n v="2.9"/>
    <n v="2014"/>
    <n v="5"/>
    <n v="17"/>
    <d v="2014-05-17T00:00:00"/>
    <n v="3.6"/>
    <x v="0"/>
  </r>
  <r>
    <n v="395"/>
    <s v="Pizza Hut Delivery"/>
    <n v="1"/>
    <s v="Noida"/>
    <s v="Sector 27"/>
    <n v="77.328325000000007"/>
    <n v="28.577548199999999"/>
    <s v="Italian, Pizza, Fast Food"/>
    <s v="Indian Rupees(Rs.)"/>
    <x v="0"/>
    <x v="1"/>
    <s v="No"/>
    <s v="No"/>
    <n v="2"/>
    <n v="62"/>
    <n v="800"/>
    <n v="2.2999999999999998"/>
    <n v="2011"/>
    <n v="5"/>
    <n v="15"/>
    <d v="2011-05-15T00:00:00"/>
    <n v="9.6"/>
    <x v="0"/>
  </r>
  <r>
    <n v="18204467"/>
    <s v="Govinda's Restaurant"/>
    <n v="1"/>
    <s v="Noida"/>
    <s v="Sector 33"/>
    <n v="77.3499908"/>
    <n v="28.586619599999999"/>
    <s v="North Indian, South Indian"/>
    <s v="Indian Rupees(Rs.)"/>
    <x v="0"/>
    <x v="0"/>
    <s v="No"/>
    <s v="No"/>
    <n v="1"/>
    <n v="8"/>
    <n v="300"/>
    <n v="3"/>
    <n v="2012"/>
    <n v="5"/>
    <n v="2"/>
    <d v="2012-05-02T00:00:00"/>
    <n v="3.6"/>
    <x v="0"/>
  </r>
  <r>
    <n v="18204489"/>
    <s v="Asian Fun"/>
    <n v="1"/>
    <s v="Noida"/>
    <s v="Sector 37"/>
    <n v="77.340024999999997"/>
    <n v="28.565491000000002"/>
    <s v="Chinese"/>
    <s v="Indian Rupees(Rs.)"/>
    <x v="0"/>
    <x v="1"/>
    <s v="No"/>
    <s v="No"/>
    <n v="2"/>
    <n v="113"/>
    <n v="700"/>
    <n v="3.8"/>
    <n v="2011"/>
    <n v="5"/>
    <n v="26"/>
    <d v="2011-05-26T00:00:00"/>
    <n v="8.4"/>
    <x v="0"/>
  </r>
  <r>
    <n v="18284048"/>
    <s v="Chinese Chilly Sizzler"/>
    <n v="1"/>
    <s v="Noida"/>
    <s v="Sector 37"/>
    <n v="77.345728500000007"/>
    <n v="28.5699307"/>
    <s v="Chinese"/>
    <s v="Indian Rupees(Rs.)"/>
    <x v="0"/>
    <x v="0"/>
    <s v="No"/>
    <s v="No"/>
    <n v="1"/>
    <n v="2"/>
    <n v="350"/>
    <n v="1"/>
    <n v="2010"/>
    <n v="5"/>
    <n v="14"/>
    <d v="2010-05-14T00:00:00"/>
    <n v="4.2"/>
    <x v="0"/>
  </r>
  <r>
    <n v="18370702"/>
    <s v="Mutfi"/>
    <n v="1"/>
    <s v="Noida"/>
    <s v="Sector 41"/>
    <n v="77.360309299999997"/>
    <n v="28.561366799999998"/>
    <s v="North Indian, Seafood, Bengali"/>
    <s v="Indian Rupees(Rs.)"/>
    <x v="0"/>
    <x v="1"/>
    <s v="No"/>
    <s v="No"/>
    <n v="2"/>
    <n v="15"/>
    <n v="600"/>
    <n v="3.3"/>
    <n v="2013"/>
    <n v="5"/>
    <n v="26"/>
    <d v="2013-05-26T00:00:00"/>
    <n v="7.2"/>
    <x v="0"/>
  </r>
  <r>
    <n v="307974"/>
    <s v="Royal Spice Restaurant"/>
    <n v="1"/>
    <s v="Noida"/>
    <s v="Sector 41"/>
    <n v="77.359136300000003"/>
    <n v="28.561643400000001"/>
    <s v="North Indian, Chinese"/>
    <s v="Indian Rupees(Rs.)"/>
    <x v="0"/>
    <x v="1"/>
    <s v="No"/>
    <s v="No"/>
    <n v="2"/>
    <n v="3"/>
    <n v="600"/>
    <n v="1"/>
    <n v="2013"/>
    <n v="5"/>
    <n v="25"/>
    <d v="2013-05-25T00:00:00"/>
    <n v="7.2"/>
    <x v="0"/>
  </r>
  <r>
    <n v="18383527"/>
    <s v="Platefull"/>
    <n v="1"/>
    <s v="Noida"/>
    <s v="Sector 44"/>
    <n v="77.332326800000004"/>
    <n v="28.557973400000002"/>
    <s v="North Indian, Chinese"/>
    <s v="Indian Rupees(Rs.)"/>
    <x v="0"/>
    <x v="1"/>
    <s v="No"/>
    <s v="No"/>
    <n v="2"/>
    <n v="18"/>
    <n v="600"/>
    <n v="3.4"/>
    <n v="2011"/>
    <n v="5"/>
    <n v="21"/>
    <d v="2011-05-21T00:00:00"/>
    <n v="7.2"/>
    <x v="0"/>
  </r>
  <r>
    <n v="312978"/>
    <s v="The Urban Chulha"/>
    <n v="1"/>
    <s v="Noida"/>
    <s v="Sector 5"/>
    <n v="77.324500400000005"/>
    <n v="28.587873399999999"/>
    <s v="North Indian"/>
    <s v="Indian Rupees(Rs.)"/>
    <x v="0"/>
    <x v="1"/>
    <s v="No"/>
    <s v="No"/>
    <n v="1"/>
    <n v="87"/>
    <n v="300"/>
    <n v="3.5"/>
    <n v="2017"/>
    <n v="5"/>
    <n v="28"/>
    <d v="2017-05-28T00:00:00"/>
    <n v="3.6"/>
    <x v="0"/>
  </r>
  <r>
    <n v="18371395"/>
    <s v="The Chickmunks Cafí©"/>
    <n v="1"/>
    <s v="Noida"/>
    <s v="Sector 50"/>
    <n v="77.362309199999999"/>
    <n v="28.570601799999999"/>
    <s v="Fast Food, Cafe, Italian, North Indian, Chinese"/>
    <s v="Indian Rupees(Rs.)"/>
    <x v="0"/>
    <x v="1"/>
    <s v="Yes"/>
    <s v="No"/>
    <n v="2"/>
    <n v="48"/>
    <n v="550"/>
    <n v="3.2"/>
    <n v="2015"/>
    <n v="5"/>
    <n v="24"/>
    <d v="2015-05-24T00:00:00"/>
    <n v="6.6000000000000005"/>
    <x v="0"/>
  </r>
  <r>
    <n v="18432227"/>
    <s v="Nazeer Foods"/>
    <n v="1"/>
    <s v="Noida"/>
    <s v="Sector 50"/>
    <n v="77.361896000000002"/>
    <n v="28.570470400000001"/>
    <s v="Mughlai, North Indian"/>
    <s v="Indian Rupees(Rs.)"/>
    <x v="0"/>
    <x v="1"/>
    <s v="No"/>
    <s v="No"/>
    <n v="2"/>
    <n v="12"/>
    <n v="600"/>
    <n v="2.2999999999999998"/>
    <n v="2014"/>
    <n v="5"/>
    <n v="18"/>
    <d v="2014-05-18T00:00:00"/>
    <n v="7.2"/>
    <x v="0"/>
  </r>
  <r>
    <n v="313164"/>
    <s v="Sanskriti Foods"/>
    <n v="1"/>
    <s v="Noida"/>
    <s v="Sector 51"/>
    <n v="77.367659099999997"/>
    <n v="28.583248099999999"/>
    <s v="North Indian, Chinese"/>
    <s v="Indian Rupees(Rs.)"/>
    <x v="0"/>
    <x v="1"/>
    <s v="No"/>
    <s v="No"/>
    <n v="2"/>
    <n v="29"/>
    <n v="650"/>
    <n v="3.1"/>
    <n v="2015"/>
    <n v="5"/>
    <n v="26"/>
    <d v="2015-05-26T00:00:00"/>
    <n v="7.8"/>
    <x v="0"/>
  </r>
  <r>
    <n v="8068"/>
    <s v="Snacks Point"/>
    <n v="1"/>
    <s v="Noida"/>
    <s v="Sector 55"/>
    <n v="77.346934200000007"/>
    <n v="28.607024299999999"/>
    <s v="Chinese"/>
    <s v="Indian Rupees(Rs.)"/>
    <x v="0"/>
    <x v="0"/>
    <s v="No"/>
    <s v="No"/>
    <n v="1"/>
    <n v="4"/>
    <n v="150"/>
    <n v="2.9"/>
    <n v="2018"/>
    <n v="5"/>
    <n v="18"/>
    <d v="2018-05-18T00:00:00"/>
    <n v="1.8"/>
    <x v="0"/>
  </r>
  <r>
    <n v="18391140"/>
    <s v="Yumbo Bites"/>
    <n v="1"/>
    <s v="Noida"/>
    <s v="Sector 59"/>
    <n v="77.372493300000002"/>
    <n v="28.608646100000001"/>
    <s v="Fast Food"/>
    <s v="Indian Rupees(Rs.)"/>
    <x v="0"/>
    <x v="0"/>
    <s v="No"/>
    <s v="No"/>
    <n v="1"/>
    <n v="10"/>
    <n v="350"/>
    <n v="3.1"/>
    <n v="2012"/>
    <n v="5"/>
    <n v="20"/>
    <d v="2012-05-20T00:00:00"/>
    <n v="4.2"/>
    <x v="0"/>
  </r>
  <r>
    <n v="4469"/>
    <s v="Binge Restaurant"/>
    <n v="1"/>
    <s v="Noida"/>
    <s v="Sector 62"/>
    <n v="77.362545499999996"/>
    <n v="28.612799500000001"/>
    <s v="North Indian, Chinese, Continental"/>
    <s v="Indian Rupees(Rs.)"/>
    <x v="1"/>
    <x v="0"/>
    <s v="No"/>
    <s v="No"/>
    <n v="3"/>
    <n v="325"/>
    <n v="1100"/>
    <n v="3.2"/>
    <n v="2010"/>
    <n v="5"/>
    <n v="27"/>
    <d v="2010-05-27T00:00:00"/>
    <n v="13.200000000000001"/>
    <x v="1"/>
  </r>
  <r>
    <n v="5777"/>
    <s v="Hot &amp; Spicy"/>
    <n v="1"/>
    <s v="Noida"/>
    <s v="Sector 62"/>
    <n v="77.366582500000007"/>
    <n v="28.612911"/>
    <s v="Chinese"/>
    <s v="Indian Rupees(Rs.)"/>
    <x v="0"/>
    <x v="0"/>
    <s v="No"/>
    <s v="No"/>
    <n v="1"/>
    <n v="4"/>
    <n v="250"/>
    <n v="2.9"/>
    <n v="2011"/>
    <n v="5"/>
    <n v="28"/>
    <d v="2011-05-28T00:00:00"/>
    <n v="3"/>
    <x v="0"/>
  </r>
  <r>
    <n v="18391137"/>
    <s v="Chick Chicken Barbeque"/>
    <n v="1"/>
    <s v="Noida"/>
    <s v="Sector 63"/>
    <n v="77.385310000000004"/>
    <n v="28.625608"/>
    <s v="North Indian, Mughlai, Chinese"/>
    <s v="Indian Rupees(Rs.)"/>
    <x v="0"/>
    <x v="1"/>
    <s v="No"/>
    <s v="No"/>
    <n v="2"/>
    <n v="4"/>
    <n v="750"/>
    <n v="2.6"/>
    <n v="2011"/>
    <n v="5"/>
    <n v="27"/>
    <d v="2011-05-27T00:00:00"/>
    <n v="9"/>
    <x v="0"/>
  </r>
  <r>
    <n v="18206836"/>
    <s v="Whomely"/>
    <n v="1"/>
    <s v="Noida"/>
    <s v="Sector 83"/>
    <n v="77.394456439999999"/>
    <n v="28.528872369999998"/>
    <s v="North Indian"/>
    <s v="Indian Rupees(Rs.)"/>
    <x v="0"/>
    <x v="0"/>
    <s v="No"/>
    <s v="No"/>
    <n v="1"/>
    <n v="15"/>
    <n v="200"/>
    <n v="3.2"/>
    <n v="2012"/>
    <n v="5"/>
    <n v="1"/>
    <d v="2012-05-01T00:00:00"/>
    <n v="2.4"/>
    <x v="0"/>
  </r>
  <r>
    <n v="8012"/>
    <s v="US Pizza"/>
    <n v="1"/>
    <s v="Noida"/>
    <s v="Spice World Mall, Sector 25"/>
    <n v="77.3410212"/>
    <n v="28.585492800000001"/>
    <s v="Pizza, Fast Food"/>
    <s v="Indian Rupees(Rs.)"/>
    <x v="0"/>
    <x v="1"/>
    <s v="No"/>
    <s v="No"/>
    <n v="2"/>
    <n v="134"/>
    <n v="650"/>
    <n v="2.2000000000000002"/>
    <n v="2013"/>
    <n v="5"/>
    <n v="19"/>
    <d v="2013-05-19T00:00:00"/>
    <n v="7.8"/>
    <x v="0"/>
  </r>
  <r>
    <n v="1722"/>
    <s v="Punjabi Dhaba 61"/>
    <n v="1"/>
    <s v="Noida"/>
    <s v="Supertech Shopprix Mall, Sector 61"/>
    <n v="77.364916899999997"/>
    <n v="28.597129800000001"/>
    <s v="North Indian, Mughlai, Chinese"/>
    <s v="Indian Rupees(Rs.)"/>
    <x v="1"/>
    <x v="1"/>
    <s v="No"/>
    <s v="No"/>
    <n v="2"/>
    <n v="75"/>
    <n v="800"/>
    <n v="2.6"/>
    <n v="2016"/>
    <n v="5"/>
    <n v="12"/>
    <d v="2016-05-12T00:00:00"/>
    <n v="9.6"/>
    <x v="0"/>
  </r>
  <r>
    <n v="2191"/>
    <s v="Gelato Vinto"/>
    <n v="1"/>
    <s v="Noida"/>
    <s v="The Great India Place, Sector 38"/>
    <n v="77.325936299999995"/>
    <n v="28.567747600000001"/>
    <s v="Desserts, Ice Cream"/>
    <s v="Indian Rupees(Rs.)"/>
    <x v="0"/>
    <x v="0"/>
    <s v="No"/>
    <s v="No"/>
    <n v="1"/>
    <n v="32"/>
    <n v="250"/>
    <n v="3.1"/>
    <n v="2015"/>
    <n v="5"/>
    <n v="17"/>
    <d v="2015-05-17T00:00:00"/>
    <n v="3"/>
    <x v="0"/>
  </r>
  <r>
    <n v="307447"/>
    <s v="Kebab Xpress"/>
    <n v="1"/>
    <s v="Noida"/>
    <s v="The Great India Place, Sector 38"/>
    <n v="77.3254017"/>
    <n v="28.567254200000001"/>
    <s v="North Indian, Mughlai"/>
    <s v="Indian Rupees(Rs.)"/>
    <x v="0"/>
    <x v="1"/>
    <s v="No"/>
    <s v="No"/>
    <n v="2"/>
    <n v="106"/>
    <n v="600"/>
    <n v="3.2"/>
    <n v="2016"/>
    <n v="5"/>
    <n v="9"/>
    <d v="2016-05-09T00:00:00"/>
    <n v="7.2"/>
    <x v="0"/>
  </r>
  <r>
    <n v="18255134"/>
    <s v="Sky Grill"/>
    <n v="1"/>
    <s v="Noida"/>
    <s v="Tulip Mall, Sector 48, Noida"/>
    <n v="77.367524299999999"/>
    <n v="28.557536800000001"/>
    <s v="North Indian, Chinese"/>
    <s v="Indian Rupees(Rs.)"/>
    <x v="0"/>
    <x v="1"/>
    <s v="No"/>
    <s v="No"/>
    <n v="2"/>
    <n v="34"/>
    <n v="700"/>
    <n v="2.6"/>
    <n v="2011"/>
    <n v="5"/>
    <n v="7"/>
    <d v="2011-05-07T00:00:00"/>
    <n v="8.4"/>
    <x v="0"/>
  </r>
  <r>
    <n v="7983"/>
    <s v="221 B Baker Street"/>
    <n v="1"/>
    <s v="Noida"/>
    <s v="Brahmaputra Shopping Complex"/>
    <n v="77.332666799999998"/>
    <n v="28.570355599999999"/>
    <s v="Bakery"/>
    <s v="Indian Rupees(Rs.)"/>
    <x v="0"/>
    <x v="1"/>
    <s v="No"/>
    <s v="No"/>
    <n v="1"/>
    <n v="94"/>
    <n v="200"/>
    <n v="3.5"/>
    <n v="2013"/>
    <n v="4"/>
    <n v="24"/>
    <d v="2013-04-24T00:00:00"/>
    <n v="2.4"/>
    <x v="0"/>
  </r>
  <r>
    <n v="18281983"/>
    <s v="Wah Ji Wah"/>
    <n v="1"/>
    <s v="Noida"/>
    <s v="Harsha Mall, Greater Noida"/>
    <n v="77.512539700000005"/>
    <n v="28.471920099999998"/>
    <s v="North Indian"/>
    <s v="Indian Rupees(Rs.)"/>
    <x v="0"/>
    <x v="0"/>
    <s v="No"/>
    <s v="No"/>
    <n v="1"/>
    <n v="16"/>
    <n v="300"/>
    <n v="3.1"/>
    <n v="2010"/>
    <n v="4"/>
    <n v="16"/>
    <d v="2010-04-16T00:00:00"/>
    <n v="3.6"/>
    <x v="0"/>
  </r>
  <r>
    <n v="8422"/>
    <s v="Baker's Studio - Jaypee Greens"/>
    <n v="1"/>
    <s v="Noida"/>
    <s v="Jaypee Greens Golf &amp; Spa Resort, Surajpur"/>
    <n v="77.518094599999998"/>
    <n v="28.469653099999999"/>
    <s v="Bakery"/>
    <s v="Indian Rupees(Rs.)"/>
    <x v="0"/>
    <x v="0"/>
    <s v="No"/>
    <s v="No"/>
    <n v="3"/>
    <n v="29"/>
    <n v="1000"/>
    <n v="3.4"/>
    <n v="2016"/>
    <n v="4"/>
    <n v="8"/>
    <d v="2016-04-08T00:00:00"/>
    <n v="12"/>
    <x v="1"/>
  </r>
  <r>
    <n v="312278"/>
    <s v="Baker's Zone"/>
    <n v="1"/>
    <s v="Noida"/>
    <s v="MSX Mall, Greater Noida"/>
    <n v="77.527883200000005"/>
    <n v="28.458075099999999"/>
    <s v="Bakery"/>
    <s v="Indian Rupees(Rs.)"/>
    <x v="0"/>
    <x v="1"/>
    <s v="No"/>
    <s v="No"/>
    <n v="1"/>
    <n v="9"/>
    <n v="200"/>
    <n v="2.9"/>
    <n v="2016"/>
    <n v="4"/>
    <n v="24"/>
    <d v="2016-04-24T00:00:00"/>
    <n v="2.4"/>
    <x v="0"/>
  </r>
  <r>
    <n v="18463699"/>
    <s v="Berco's"/>
    <n v="1"/>
    <s v="Noida"/>
    <s v="Sector 110"/>
    <n v="77.365561"/>
    <n v="28.538929"/>
    <s v="Chinese, Thai"/>
    <s v="Indian Rupees(Rs.)"/>
    <x v="1"/>
    <x v="0"/>
    <s v="No"/>
    <s v="No"/>
    <n v="3"/>
    <n v="9"/>
    <n v="1100"/>
    <n v="3.1"/>
    <n v="2013"/>
    <n v="4"/>
    <n v="10"/>
    <d v="2013-04-10T00:00:00"/>
    <n v="13.200000000000001"/>
    <x v="1"/>
  </r>
  <r>
    <n v="8228"/>
    <s v="Kanha Bhog"/>
    <n v="1"/>
    <s v="Noida"/>
    <s v="Sector 110"/>
    <n v="77.387458940000002"/>
    <n v="28.53358145"/>
    <s v="Mithai, Street Food"/>
    <s v="Indian Rupees(Rs.)"/>
    <x v="0"/>
    <x v="0"/>
    <s v="No"/>
    <s v="No"/>
    <n v="1"/>
    <n v="26"/>
    <n v="150"/>
    <n v="2.6"/>
    <n v="2012"/>
    <n v="4"/>
    <n v="1"/>
    <d v="2012-04-01T00:00:00"/>
    <n v="1.8"/>
    <x v="0"/>
  </r>
  <r>
    <n v="18371428"/>
    <s v="Theyö_Ÿö«ó"/>
    <n v="1"/>
    <s v="Noida"/>
    <s v="Sector 110"/>
    <n v="77.38501411"/>
    <n v="28.528404559999998"/>
    <s v="North Indian, Mughlai, Chinese"/>
    <s v="Indian Rupees(Rs.)"/>
    <x v="0"/>
    <x v="1"/>
    <s v="No"/>
    <s v="No"/>
    <n v="2"/>
    <n v="13"/>
    <n v="800"/>
    <n v="3.4"/>
    <n v="2011"/>
    <n v="4"/>
    <n v="16"/>
    <d v="2011-04-16T00:00:00"/>
    <n v="9.6"/>
    <x v="0"/>
  </r>
  <r>
    <n v="312369"/>
    <s v="Yumm Biryani"/>
    <n v="1"/>
    <s v="Noida"/>
    <s v="Sector 110"/>
    <n v="77.366097159999995"/>
    <n v="28.53932095"/>
    <s v="Biryani, Mughlai"/>
    <s v="Indian Rupees(Rs.)"/>
    <x v="0"/>
    <x v="1"/>
    <s v="No"/>
    <s v="No"/>
    <n v="2"/>
    <n v="27"/>
    <n v="550"/>
    <n v="3.2"/>
    <n v="2016"/>
    <n v="4"/>
    <n v="5"/>
    <d v="2016-04-05T00:00:00"/>
    <n v="6.6000000000000005"/>
    <x v="0"/>
  </r>
  <r>
    <n v="18273942"/>
    <s v="Sam and Scrooge"/>
    <n v="1"/>
    <s v="Noida"/>
    <s v="Sector 125"/>
    <n v="77.371426799999995"/>
    <n v="28.516344"/>
    <s v="Continental, Mexican, American, Fast Food, Italian, Chinese"/>
    <s v="Indian Rupees(Rs.)"/>
    <x v="0"/>
    <x v="1"/>
    <s v="No"/>
    <s v="No"/>
    <n v="2"/>
    <n v="132"/>
    <n v="550"/>
    <n v="3.9"/>
    <n v="2012"/>
    <n v="4"/>
    <n v="24"/>
    <d v="2012-04-24T00:00:00"/>
    <n v="6.6000000000000005"/>
    <x v="0"/>
  </r>
  <r>
    <n v="18146472"/>
    <s v="Cake n Flower"/>
    <n v="1"/>
    <s v="Noida"/>
    <s v="Sector 15"/>
    <n v="77.314538499999998"/>
    <n v="28.581194199999999"/>
    <s v="Bakery"/>
    <s v="Indian Rupees(Rs.)"/>
    <x v="0"/>
    <x v="0"/>
    <s v="No"/>
    <s v="No"/>
    <n v="1"/>
    <n v="7"/>
    <n v="150"/>
    <n v="2.9"/>
    <n v="2014"/>
    <n v="4"/>
    <n v="17"/>
    <d v="2014-04-17T00:00:00"/>
    <n v="1.8"/>
    <x v="0"/>
  </r>
  <r>
    <n v="309535"/>
    <s v="Divine Curries"/>
    <n v="1"/>
    <s v="Noida"/>
    <s v="Sector 16"/>
    <n v="77.317589999999996"/>
    <n v="28.570724599999998"/>
    <s v="North Indian, Chinese, South Indian"/>
    <s v="Indian Rupees(Rs.)"/>
    <x v="0"/>
    <x v="1"/>
    <s v="No"/>
    <s v="No"/>
    <n v="2"/>
    <n v="31"/>
    <n v="700"/>
    <n v="3"/>
    <n v="2017"/>
    <n v="4"/>
    <n v="23"/>
    <d v="2017-04-23T00:00:00"/>
    <n v="8.4"/>
    <x v="0"/>
  </r>
  <r>
    <n v="304691"/>
    <s v="Lumbini Food Point"/>
    <n v="1"/>
    <s v="Noida"/>
    <s v="Sector 19"/>
    <n v="77.328359300000002"/>
    <n v="28.581603900000001"/>
    <s v="Chinese"/>
    <s v="Indian Rupees(Rs.)"/>
    <x v="0"/>
    <x v="0"/>
    <s v="No"/>
    <s v="No"/>
    <n v="1"/>
    <n v="18"/>
    <n v="350"/>
    <n v="2.8"/>
    <n v="2011"/>
    <n v="4"/>
    <n v="11"/>
    <d v="2011-04-11T00:00:00"/>
    <n v="4.2"/>
    <x v="0"/>
  </r>
  <r>
    <n v="1460"/>
    <s v="Chawla's Chic Inn"/>
    <n v="1"/>
    <s v="Noida"/>
    <s v="Sector 28"/>
    <n v="77.333157299999996"/>
    <n v="28.571101599999999"/>
    <s v="North Indian, Mughlai"/>
    <s v="Indian Rupees(Rs.)"/>
    <x v="0"/>
    <x v="1"/>
    <s v="No"/>
    <s v="No"/>
    <n v="2"/>
    <n v="58"/>
    <n v="600"/>
    <n v="2.8"/>
    <n v="2011"/>
    <n v="4"/>
    <n v="23"/>
    <d v="2011-04-23T00:00:00"/>
    <n v="7.2"/>
    <x v="0"/>
  </r>
  <r>
    <n v="18408048"/>
    <s v="Kenny Rogers Roasters"/>
    <n v="1"/>
    <s v="Noida"/>
    <s v="Sector 38"/>
    <n v="77.322040299999998"/>
    <n v="28.564594799999998"/>
    <s v="American"/>
    <s v="Indian Rupees(Rs.)"/>
    <x v="1"/>
    <x v="0"/>
    <s v="No"/>
    <s v="No"/>
    <n v="3"/>
    <n v="53"/>
    <n v="1300"/>
    <n v="3.7"/>
    <n v="2014"/>
    <n v="4"/>
    <n v="27"/>
    <d v="2014-04-27T00:00:00"/>
    <n v="15.6"/>
    <x v="1"/>
  </r>
  <r>
    <n v="313410"/>
    <s v="2 Bros Kitchen"/>
    <n v="1"/>
    <s v="Noida"/>
    <s v="Sector 41"/>
    <n v="77.361767069999999"/>
    <n v="28.569521630000001"/>
    <s v="North Indian, Chinese, Fast Food"/>
    <s v="Indian Rupees(Rs.)"/>
    <x v="0"/>
    <x v="1"/>
    <s v="No"/>
    <s v="No"/>
    <n v="2"/>
    <n v="364"/>
    <n v="600"/>
    <n v="3.2"/>
    <n v="2012"/>
    <n v="4"/>
    <n v="10"/>
    <d v="2012-04-10T00:00:00"/>
    <n v="7.2"/>
    <x v="0"/>
  </r>
  <r>
    <n v="5686"/>
    <s v="Big Bone - The Meat Shop"/>
    <n v="1"/>
    <s v="Noida"/>
    <s v="Sector 41"/>
    <n v="77.3618278"/>
    <n v="28.569249599999999"/>
    <s v="Raw Meats, Fast Food"/>
    <s v="Indian Rupees(Rs.)"/>
    <x v="0"/>
    <x v="0"/>
    <s v="No"/>
    <s v="No"/>
    <n v="1"/>
    <n v="16"/>
    <n v="350"/>
    <n v="3.1"/>
    <n v="2011"/>
    <n v="4"/>
    <n v="22"/>
    <d v="2011-04-22T00:00:00"/>
    <n v="4.2"/>
    <x v="0"/>
  </r>
  <r>
    <n v="18383486"/>
    <s v="The Fusion Food Stand"/>
    <n v="1"/>
    <s v="Noida"/>
    <s v="Sector 44"/>
    <n v="77.332297499999996"/>
    <n v="28.557971800000001"/>
    <s v="Chinese, Thai, Fast Food"/>
    <s v="Indian Rupees(Rs.)"/>
    <x v="0"/>
    <x v="1"/>
    <s v="No"/>
    <s v="No"/>
    <n v="2"/>
    <n v="40"/>
    <n v="650"/>
    <n v="3.8"/>
    <n v="2014"/>
    <n v="4"/>
    <n v="14"/>
    <d v="2014-04-14T00:00:00"/>
    <n v="7.8"/>
    <x v="0"/>
  </r>
  <r>
    <n v="310766"/>
    <s v="The FLIP Cafe"/>
    <n v="1"/>
    <s v="Noida"/>
    <s v="Sector 50"/>
    <n v="77.362321199999997"/>
    <n v="28.569789199999999"/>
    <s v="Italian, Continental, North Indian, Chinese"/>
    <s v="Indian Rupees(Rs.)"/>
    <x v="0"/>
    <x v="1"/>
    <s v="No"/>
    <s v="No"/>
    <n v="2"/>
    <n v="147"/>
    <n v="650"/>
    <n v="2.6"/>
    <n v="2013"/>
    <n v="4"/>
    <n v="18"/>
    <d v="2013-04-18T00:00:00"/>
    <n v="7.8"/>
    <x v="0"/>
  </r>
  <r>
    <n v="385"/>
    <s v="Domino's Pizza"/>
    <n v="1"/>
    <s v="Noida"/>
    <s v="Sector 50"/>
    <n v="77.362103899999994"/>
    <n v="28.569979199999999"/>
    <s v="Pizza, Fast Food"/>
    <s v="Indian Rupees(Rs.)"/>
    <x v="0"/>
    <x v="0"/>
    <s v="No"/>
    <s v="No"/>
    <n v="2"/>
    <n v="161"/>
    <n v="700"/>
    <n v="2.4"/>
    <n v="2015"/>
    <n v="4"/>
    <n v="6"/>
    <d v="2015-04-06T00:00:00"/>
    <n v="8.4"/>
    <x v="0"/>
  </r>
  <r>
    <n v="18418274"/>
    <s v="The Gourmet Shack"/>
    <n v="1"/>
    <s v="Noida"/>
    <s v="Sector 58"/>
    <n v="77.356850910000006"/>
    <n v="28.607569439999999"/>
    <s v="Continental, American"/>
    <s v="Indian Rupees(Rs.)"/>
    <x v="0"/>
    <x v="1"/>
    <s v="No"/>
    <s v="No"/>
    <n v="2"/>
    <n v="15"/>
    <n v="600"/>
    <n v="3.3"/>
    <n v="2013"/>
    <n v="4"/>
    <n v="4"/>
    <d v="2013-04-04T00:00:00"/>
    <n v="7.2"/>
    <x v="0"/>
  </r>
  <r>
    <n v="8092"/>
    <s v="Shivam Fast Food"/>
    <n v="1"/>
    <s v="Noida"/>
    <s v="Sector 59"/>
    <n v="77.362613400000001"/>
    <n v="28.608844399999999"/>
    <s v="North Indian, South Indian, Chinese"/>
    <s v="Indian Rupees(Rs.)"/>
    <x v="0"/>
    <x v="0"/>
    <s v="No"/>
    <s v="No"/>
    <n v="1"/>
    <n v="12"/>
    <n v="350"/>
    <n v="2.9"/>
    <n v="2016"/>
    <n v="4"/>
    <n v="21"/>
    <d v="2016-04-21T00:00:00"/>
    <n v="4.2"/>
    <x v="0"/>
  </r>
  <r>
    <n v="5696"/>
    <s v="Pizza Hut"/>
    <n v="1"/>
    <s v="Noida"/>
    <s v="Sector 62"/>
    <n v="77.362545499999996"/>
    <n v="28.612799500000001"/>
    <s v="Italian, Pizza"/>
    <s v="Indian Rupees(Rs.)"/>
    <x v="0"/>
    <x v="1"/>
    <s v="No"/>
    <s v="No"/>
    <n v="3"/>
    <n v="147"/>
    <n v="1000"/>
    <n v="3.1"/>
    <n v="2014"/>
    <n v="4"/>
    <n v="23"/>
    <d v="2014-04-23T00:00:00"/>
    <n v="12"/>
    <x v="1"/>
  </r>
  <r>
    <n v="312240"/>
    <s v="Super Cake Shop"/>
    <n v="1"/>
    <s v="Noida"/>
    <s v="Sector 65"/>
    <n v="77.375598100000005"/>
    <n v="28.6094124"/>
    <s v="Bakery"/>
    <s v="Indian Rupees(Rs.)"/>
    <x v="0"/>
    <x v="1"/>
    <s v="No"/>
    <s v="No"/>
    <n v="1"/>
    <n v="2"/>
    <n v="300"/>
    <n v="1"/>
    <n v="2015"/>
    <n v="4"/>
    <n v="20"/>
    <d v="2015-04-20T00:00:00"/>
    <n v="3.6"/>
    <x v="0"/>
  </r>
  <r>
    <n v="18418649"/>
    <s v="Swag Sadda Desi"/>
    <n v="1"/>
    <s v="Noida"/>
    <s v="Sector 72"/>
    <n v="77.399232799999993"/>
    <n v="28.5851413"/>
    <s v="Fast Food, North Indian"/>
    <s v="Indian Rupees(Rs.)"/>
    <x v="0"/>
    <x v="0"/>
    <s v="No"/>
    <s v="No"/>
    <n v="1"/>
    <n v="8"/>
    <n v="300"/>
    <n v="3.1"/>
    <n v="2012"/>
    <n v="4"/>
    <n v="12"/>
    <d v="2012-04-12T00:00:00"/>
    <n v="3.6"/>
    <x v="0"/>
  </r>
  <r>
    <n v="18385532"/>
    <s v="Choicest Cakes"/>
    <n v="1"/>
    <s v="Noida"/>
    <s v="Sector 93"/>
    <n v="77.385644600000006"/>
    <n v="28.514405499999999"/>
    <s v="Bakery"/>
    <s v="Indian Rupees(Rs.)"/>
    <x v="0"/>
    <x v="0"/>
    <s v="No"/>
    <s v="No"/>
    <n v="1"/>
    <n v="2"/>
    <n v="300"/>
    <n v="1"/>
    <n v="2015"/>
    <n v="4"/>
    <n v="23"/>
    <d v="2015-04-23T00:00:00"/>
    <n v="3.6"/>
    <x v="0"/>
  </r>
  <r>
    <n v="304934"/>
    <s v="Swaad"/>
    <n v="1"/>
    <s v="Noida"/>
    <s v="Supertech Shopprix Mall, Sector 61"/>
    <n v="77.364878000000004"/>
    <n v="28.597062099999999"/>
    <s v="North Indian, Chinese"/>
    <s v="Indian Rupees(Rs.)"/>
    <x v="0"/>
    <x v="1"/>
    <s v="No"/>
    <s v="No"/>
    <n v="2"/>
    <n v="15"/>
    <n v="600"/>
    <n v="2.7"/>
    <n v="2018"/>
    <n v="4"/>
    <n v="3"/>
    <d v="2018-04-03T00:00:00"/>
    <n v="7.2"/>
    <x v="0"/>
  </r>
  <r>
    <n v="304103"/>
    <s v="Cafe Coffee Day"/>
    <n v="1"/>
    <s v="Noida"/>
    <s v="The Great India Place, Sector 38"/>
    <n v="77.326295299999998"/>
    <n v="28.567871199999999"/>
    <s v="Cafe"/>
    <s v="Indian Rupees(Rs.)"/>
    <x v="0"/>
    <x v="0"/>
    <s v="No"/>
    <s v="No"/>
    <n v="1"/>
    <n v="18"/>
    <n v="450"/>
    <n v="2.7"/>
    <n v="2014"/>
    <n v="4"/>
    <n v="17"/>
    <d v="2014-04-17T00:00:00"/>
    <n v="5.4"/>
    <x v="0"/>
  </r>
  <r>
    <n v="409"/>
    <s v="Yo! China"/>
    <n v="1"/>
    <s v="Noida"/>
    <s v="The Great India Place, Sector 38"/>
    <n v="77.326250400000006"/>
    <n v="28.567822100000001"/>
    <s v="Chinese"/>
    <s v="Indian Rupees(Rs.)"/>
    <x v="0"/>
    <x v="1"/>
    <s v="No"/>
    <s v="No"/>
    <n v="3"/>
    <n v="334"/>
    <n v="1300"/>
    <n v="2.6"/>
    <n v="2018"/>
    <n v="4"/>
    <n v="4"/>
    <d v="2018-04-04T00:00:00"/>
    <n v="15.6"/>
    <x v="1"/>
  </r>
  <r>
    <n v="307501"/>
    <s v="Zune - Piccadily Hotel"/>
    <n v="1"/>
    <s v="New Delhi"/>
    <s v="Piccadily Hotel, Janakpuri"/>
    <n v="77.079437999999996"/>
    <n v="28.629505300000002"/>
    <s v="North Indian, Kashmiri, Mughlai"/>
    <s v="Indian Rupees(Rs.)"/>
    <x v="1"/>
    <x v="0"/>
    <s v="No"/>
    <s v="No"/>
    <n v="4"/>
    <n v="67"/>
    <n v="2000"/>
    <n v="2.6"/>
    <n v="2015"/>
    <n v="12"/>
    <n v="22"/>
    <d v="2015-12-22T00:00:00"/>
    <n v="24"/>
    <x v="1"/>
  </r>
  <r>
    <n v="18272353"/>
    <s v="Made In Punjab"/>
    <n v="1"/>
    <s v="Noida"/>
    <s v="DLF Mall of India, Sector 18,  Noida"/>
    <n v="77.320790290000005"/>
    <n v="28.566735489999999"/>
    <s v="North Indian, Mughlai"/>
    <s v="Indian Rupees(Rs.)"/>
    <x v="1"/>
    <x v="0"/>
    <s v="No"/>
    <s v="No"/>
    <n v="3"/>
    <n v="322"/>
    <n v="1500"/>
    <n v="4.0999999999999996"/>
    <n v="2017"/>
    <n v="3"/>
    <n v="28"/>
    <d v="2017-03-28T00:00:00"/>
    <n v="18"/>
    <x v="1"/>
  </r>
  <r>
    <n v="2799"/>
    <s v="Earthen Oven - Fortune Inn Grazia"/>
    <n v="1"/>
    <s v="Noida"/>
    <s v="Fortune Inn Grazia, Sector 27, Noida"/>
    <n v="77.328359300000002"/>
    <n v="28.5774799"/>
    <s v="North Indian, Mughlai"/>
    <s v="Indian Rupees(Rs.)"/>
    <x v="1"/>
    <x v="0"/>
    <s v="No"/>
    <s v="No"/>
    <n v="3"/>
    <n v="67"/>
    <n v="1500"/>
    <n v="3.4"/>
    <n v="2013"/>
    <n v="3"/>
    <n v="14"/>
    <d v="2013-03-14T00:00:00"/>
    <n v="18"/>
    <x v="1"/>
  </r>
  <r>
    <n v="307297"/>
    <s v="New Vishal's Kitchen"/>
    <n v="1"/>
    <s v="Noida"/>
    <s v="Ganga Shopping Complex, Sector 29"/>
    <n v="77.335733500000003"/>
    <n v="28.568260599999999"/>
    <s v="North Indian, Chinese"/>
    <s v="Indian Rupees(Rs.)"/>
    <x v="0"/>
    <x v="0"/>
    <s v="No"/>
    <s v="No"/>
    <n v="2"/>
    <n v="24"/>
    <n v="600"/>
    <n v="2.5"/>
    <n v="2017"/>
    <n v="3"/>
    <n v="25"/>
    <d v="2017-03-25T00:00:00"/>
    <n v="7.2"/>
    <x v="0"/>
  </r>
  <r>
    <n v="302132"/>
    <s v="Cafe Coffee Day"/>
    <n v="1"/>
    <s v="Noida"/>
    <s v="Greater Noida"/>
    <n v="77.514421299999995"/>
    <n v="28.472363900000001"/>
    <s v="Cafe"/>
    <s v="Indian Rupees(Rs.)"/>
    <x v="0"/>
    <x v="0"/>
    <s v="No"/>
    <s v="No"/>
    <n v="1"/>
    <n v="24"/>
    <n v="450"/>
    <n v="2.8"/>
    <n v="2012"/>
    <n v="3"/>
    <n v="10"/>
    <d v="2012-03-10T00:00:00"/>
    <n v="5.4"/>
    <x v="0"/>
  </r>
  <r>
    <n v="312275"/>
    <s v="Royale Bakers"/>
    <n v="1"/>
    <s v="Noida"/>
    <s v="Greater Noida"/>
    <n v="77.513794099999998"/>
    <n v="28.4723057"/>
    <s v="Bakery, Fast Food, Desserts"/>
    <s v="Indian Rupees(Rs.)"/>
    <x v="0"/>
    <x v="1"/>
    <s v="No"/>
    <s v="No"/>
    <n v="1"/>
    <n v="18"/>
    <n v="250"/>
    <n v="2.8"/>
    <n v="2016"/>
    <n v="3"/>
    <n v="4"/>
    <d v="2016-03-04T00:00:00"/>
    <n v="3"/>
    <x v="0"/>
  </r>
  <r>
    <n v="304338"/>
    <s v="Evergreen Food Point"/>
    <n v="1"/>
    <s v="Noida"/>
    <s v="Greater Noida"/>
    <n v="77.511195799999996"/>
    <n v="28.470897799999999"/>
    <s v="Mithai, Street Food"/>
    <s v="Indian Rupees(Rs.)"/>
    <x v="0"/>
    <x v="0"/>
    <s v="No"/>
    <s v="No"/>
    <n v="1"/>
    <n v="2"/>
    <n v="100"/>
    <n v="1"/>
    <n v="2016"/>
    <n v="3"/>
    <n v="11"/>
    <d v="2016-03-11T00:00:00"/>
    <n v="1.2"/>
    <x v="0"/>
  </r>
  <r>
    <n v="18440164"/>
    <s v="Cha Cha Cha"/>
    <n v="1"/>
    <s v="Noida"/>
    <s v="Logix City Centre, Sector 32, Noida"/>
    <n v="77.353686199999999"/>
    <n v="28.574198200000001"/>
    <s v="Beverages, Fast Food"/>
    <s v="Indian Rupees(Rs.)"/>
    <x v="0"/>
    <x v="0"/>
    <s v="No"/>
    <s v="No"/>
    <n v="1"/>
    <n v="3"/>
    <n v="300"/>
    <n v="1"/>
    <n v="2014"/>
    <n v="3"/>
    <n v="24"/>
    <d v="2014-03-24T00:00:00"/>
    <n v="3.6"/>
    <x v="0"/>
  </r>
  <r>
    <n v="307014"/>
    <s v="Aureo Dine &amp; Bake House"/>
    <n v="1"/>
    <s v="Noida"/>
    <s v="Sector 110"/>
    <n v="77.387557849999993"/>
    <n v="28.534040950000001"/>
    <s v="North Indian, Chinese, Continental"/>
    <s v="Indian Rupees(Rs.)"/>
    <x v="1"/>
    <x v="1"/>
    <s v="No"/>
    <s v="No"/>
    <n v="3"/>
    <n v="367"/>
    <n v="1000"/>
    <n v="3.5"/>
    <n v="2013"/>
    <n v="3"/>
    <n v="13"/>
    <d v="2013-03-13T00:00:00"/>
    <n v="12"/>
    <x v="1"/>
  </r>
  <r>
    <n v="18332064"/>
    <s v="Being Truckers"/>
    <n v="1"/>
    <s v="Noida"/>
    <s v="Sector 110"/>
    <n v="77.378255949999996"/>
    <n v="28.53174637"/>
    <s v="Fast Food"/>
    <s v="Indian Rupees(Rs.)"/>
    <x v="0"/>
    <x v="1"/>
    <s v="No"/>
    <s v="No"/>
    <n v="2"/>
    <n v="99"/>
    <n v="550"/>
    <n v="3.8"/>
    <n v="2013"/>
    <n v="3"/>
    <n v="21"/>
    <d v="2013-03-21T00:00:00"/>
    <n v="6.6000000000000005"/>
    <x v="0"/>
  </r>
  <r>
    <n v="18486840"/>
    <s v="Night Safari Cafe"/>
    <n v="1"/>
    <s v="Noida"/>
    <s v="Sector 12"/>
    <n v="77.338722399999995"/>
    <n v="28.592327399999999"/>
    <s v="Fast Food"/>
    <s v="Indian Rupees(Rs.)"/>
    <x v="0"/>
    <x v="0"/>
    <s v="No"/>
    <s v="No"/>
    <n v="1"/>
    <n v="4"/>
    <n v="300"/>
    <n v="3"/>
    <n v="2010"/>
    <n v="3"/>
    <n v="8"/>
    <d v="2010-03-08T00:00:00"/>
    <n v="3.6"/>
    <x v="0"/>
  </r>
  <r>
    <n v="18382337"/>
    <s v="Cream Bell Scoopers"/>
    <n v="1"/>
    <s v="Noida"/>
    <s v="Sector 12"/>
    <n v="77.337744499999999"/>
    <n v="28.596946800000001"/>
    <s v="Ice Cream"/>
    <s v="Indian Rupees(Rs.)"/>
    <x v="0"/>
    <x v="0"/>
    <s v="No"/>
    <s v="No"/>
    <n v="1"/>
    <n v="2"/>
    <n v="200"/>
    <n v="1"/>
    <n v="2018"/>
    <n v="3"/>
    <n v="5"/>
    <d v="2018-03-05T00:00:00"/>
    <n v="2.4"/>
    <x v="0"/>
  </r>
  <r>
    <n v="304937"/>
    <s v="Standard Sweets &amp; Confectioners"/>
    <n v="1"/>
    <s v="Noida"/>
    <s v="Sector 12"/>
    <n v="77.3395869"/>
    <n v="28.594847600000001"/>
    <s v="Mithai, Street Food"/>
    <s v="Indian Rupees(Rs.)"/>
    <x v="0"/>
    <x v="0"/>
    <s v="No"/>
    <s v="No"/>
    <n v="1"/>
    <n v="3"/>
    <n v="150"/>
    <n v="1"/>
    <n v="2015"/>
    <n v="3"/>
    <n v="15"/>
    <d v="2015-03-15T00:00:00"/>
    <n v="1.8"/>
    <x v="0"/>
  </r>
  <r>
    <n v="18368015"/>
    <s v="Caffeinated"/>
    <n v="1"/>
    <s v="Noida"/>
    <s v="Sector 125"/>
    <n v="77.332344899999995"/>
    <n v="28.549394299999999"/>
    <s v="Beverages"/>
    <s v="Indian Rupees(Rs.)"/>
    <x v="0"/>
    <x v="0"/>
    <s v="No"/>
    <s v="No"/>
    <n v="1"/>
    <n v="64"/>
    <n v="200"/>
    <n v="3.9"/>
    <n v="2013"/>
    <n v="3"/>
    <n v="17"/>
    <d v="2013-03-17T00:00:00"/>
    <n v="2.4"/>
    <x v="0"/>
  </r>
  <r>
    <n v="304510"/>
    <s v="Shree Balaji Shudh Vaishno Hotel"/>
    <n v="1"/>
    <s v="Noida"/>
    <s v="Sector 15"/>
    <n v="77.314269199999998"/>
    <n v="28.580272300000001"/>
    <s v="North Indian"/>
    <s v="Indian Rupees(Rs.)"/>
    <x v="0"/>
    <x v="0"/>
    <s v="No"/>
    <s v="No"/>
    <n v="1"/>
    <n v="5"/>
    <n v="150"/>
    <n v="2.9"/>
    <n v="2016"/>
    <n v="3"/>
    <n v="27"/>
    <d v="2016-03-27T00:00:00"/>
    <n v="1.8"/>
    <x v="0"/>
  </r>
  <r>
    <n v="18146390"/>
    <s v="Wrapster"/>
    <n v="1"/>
    <s v="Noida"/>
    <s v="Sector 15"/>
    <n v="77.310050799999999"/>
    <n v="28.582114499999999"/>
    <s v="Fast Food"/>
    <s v="Indian Rupees(Rs.)"/>
    <x v="0"/>
    <x v="0"/>
    <s v="No"/>
    <s v="No"/>
    <n v="1"/>
    <n v="48"/>
    <n v="200"/>
    <n v="3.2"/>
    <n v="2017"/>
    <n v="3"/>
    <n v="15"/>
    <d v="2017-03-15T00:00:00"/>
    <n v="2.4"/>
    <x v="0"/>
  </r>
  <r>
    <n v="18382382"/>
    <s v="Kathi Junction"/>
    <n v="1"/>
    <s v="Noida"/>
    <s v="Sector 2"/>
    <n v="77.313993400000001"/>
    <n v="28.5855201"/>
    <s v="Fast Food"/>
    <s v="Indian Rupees(Rs.)"/>
    <x v="0"/>
    <x v="0"/>
    <s v="No"/>
    <s v="No"/>
    <n v="1"/>
    <n v="2"/>
    <n v="200"/>
    <n v="1"/>
    <n v="2010"/>
    <n v="3"/>
    <n v="14"/>
    <d v="2010-03-14T00:00:00"/>
    <n v="2.4"/>
    <x v="0"/>
  </r>
  <r>
    <n v="311375"/>
    <s v="Super Cake Shop"/>
    <n v="1"/>
    <s v="Noida"/>
    <s v="Sector 26"/>
    <n v="77.335282699999993"/>
    <n v="28.576784100000001"/>
    <s v="Bakery, Desserts"/>
    <s v="Indian Rupees(Rs.)"/>
    <x v="0"/>
    <x v="1"/>
    <s v="No"/>
    <s v="No"/>
    <n v="1"/>
    <n v="4"/>
    <n v="300"/>
    <n v="2.5"/>
    <n v="2012"/>
    <n v="3"/>
    <n v="18"/>
    <d v="2012-03-18T00:00:00"/>
    <n v="3.6"/>
    <x v="0"/>
  </r>
  <r>
    <n v="302575"/>
    <s v="Yours Deliciously"/>
    <n v="1"/>
    <s v="Noida"/>
    <s v="Sector 27"/>
    <n v="77.323513300000002"/>
    <n v="28.573794599999999"/>
    <s v="Street Food, Beverages"/>
    <s v="Indian Rupees(Rs.)"/>
    <x v="0"/>
    <x v="0"/>
    <s v="No"/>
    <s v="No"/>
    <n v="1"/>
    <n v="4"/>
    <n v="350"/>
    <n v="2.9"/>
    <n v="2017"/>
    <n v="3"/>
    <n v="20"/>
    <d v="2017-03-20T00:00:00"/>
    <n v="4.2"/>
    <x v="0"/>
  </r>
  <r>
    <n v="307491"/>
    <s v="Yamu's Panchayat"/>
    <n v="1"/>
    <s v="Noida"/>
    <s v="Sector 28"/>
    <n v="77.333158400000002"/>
    <n v="28.571066099999999"/>
    <s v="Street Food"/>
    <s v="Indian Rupees(Rs.)"/>
    <x v="0"/>
    <x v="0"/>
    <s v="No"/>
    <s v="No"/>
    <n v="1"/>
    <n v="15"/>
    <n v="100"/>
    <n v="3.2"/>
    <n v="2015"/>
    <n v="3"/>
    <n v="19"/>
    <d v="2015-03-19T00:00:00"/>
    <n v="1.2"/>
    <x v="0"/>
  </r>
  <r>
    <n v="18332077"/>
    <s v="Cafe Fusion"/>
    <n v="1"/>
    <s v="Noida"/>
    <s v="Sector 37"/>
    <n v="77.340835440000006"/>
    <n v="28.56619633"/>
    <s v="Cafe, Fast Food"/>
    <s v="Indian Rupees(Rs.)"/>
    <x v="0"/>
    <x v="1"/>
    <s v="No"/>
    <s v="No"/>
    <n v="1"/>
    <n v="68"/>
    <n v="350"/>
    <n v="3.7"/>
    <n v="2016"/>
    <n v="3"/>
    <n v="14"/>
    <d v="2016-03-14T00:00:00"/>
    <n v="4.2"/>
    <x v="0"/>
  </r>
  <r>
    <n v="18356801"/>
    <s v="Baskin Robbins"/>
    <n v="1"/>
    <s v="Noida"/>
    <s v="Sector 38"/>
    <n v="77.321628599999997"/>
    <n v="28.564830300000001"/>
    <s v="Ice Cream"/>
    <s v="Indian Rupees(Rs.)"/>
    <x v="0"/>
    <x v="1"/>
    <s v="No"/>
    <s v="No"/>
    <n v="1"/>
    <n v="2"/>
    <n v="300"/>
    <n v="1"/>
    <n v="2018"/>
    <n v="3"/>
    <n v="8"/>
    <d v="2018-03-08T00:00:00"/>
    <n v="3.6"/>
    <x v="0"/>
  </r>
  <r>
    <n v="18396425"/>
    <s v="ProFit Kitchen"/>
    <n v="1"/>
    <s v="Noida"/>
    <s v="Sector 41"/>
    <n v="77.359251200000003"/>
    <n v="28.5614308"/>
    <s v="Healthy Food"/>
    <s v="Indian Rupees(Rs.)"/>
    <x v="0"/>
    <x v="1"/>
    <s v="No"/>
    <s v="No"/>
    <n v="2"/>
    <n v="21"/>
    <n v="600"/>
    <n v="3.4"/>
    <n v="2015"/>
    <n v="3"/>
    <n v="10"/>
    <d v="2015-03-10T00:00:00"/>
    <n v="7.2"/>
    <x v="0"/>
  </r>
  <r>
    <n v="18332051"/>
    <s v="Kake Da Hotel"/>
    <n v="1"/>
    <s v="Noida"/>
    <s v="Sector 41"/>
    <n v="77.361289499999998"/>
    <n v="28.561218499999999"/>
    <s v="North Indian, Mughlai"/>
    <s v="Indian Rupees(Rs.)"/>
    <x v="0"/>
    <x v="1"/>
    <s v="No"/>
    <s v="No"/>
    <n v="2"/>
    <n v="63"/>
    <n v="700"/>
    <n v="3.5"/>
    <n v="2011"/>
    <n v="3"/>
    <n v="1"/>
    <d v="2011-03-01T00:00:00"/>
    <n v="8.4"/>
    <x v="0"/>
  </r>
  <r>
    <n v="18352161"/>
    <s v="Chocolate Therapy by Nishi"/>
    <n v="1"/>
    <s v="Noida"/>
    <s v="Sector 47"/>
    <n v="77.372413600000002"/>
    <n v="28.552759999999999"/>
    <s v="Bakery"/>
    <s v="Indian Rupees(Rs.)"/>
    <x v="0"/>
    <x v="0"/>
    <s v="No"/>
    <s v="No"/>
    <n v="1"/>
    <n v="3"/>
    <n v="200"/>
    <n v="1"/>
    <n v="2017"/>
    <n v="3"/>
    <n v="12"/>
    <d v="2017-03-12T00:00:00"/>
    <n v="2.4"/>
    <x v="0"/>
  </r>
  <r>
    <n v="18254253"/>
    <s v="Nirmala's"/>
    <n v="1"/>
    <s v="Noida"/>
    <s v="Sector 50"/>
    <n v="77.370402600000006"/>
    <n v="28.569433100000001"/>
    <s v="North Indian, Chinese"/>
    <s v="Indian Rupees(Rs.)"/>
    <x v="0"/>
    <x v="1"/>
    <s v="No"/>
    <s v="No"/>
    <n v="1"/>
    <n v="51"/>
    <n v="450"/>
    <n v="3.4"/>
    <n v="2011"/>
    <n v="3"/>
    <n v="27"/>
    <d v="2011-03-27T00:00:00"/>
    <n v="5.4"/>
    <x v="0"/>
  </r>
  <r>
    <n v="2939"/>
    <s v="Yo! China"/>
    <n v="1"/>
    <s v="Noida"/>
    <s v="Sector 50"/>
    <n v="77.362044699999998"/>
    <n v="28.570316399999999"/>
    <s v="Chinese"/>
    <s v="Indian Rupees(Rs.)"/>
    <x v="0"/>
    <x v="1"/>
    <s v="No"/>
    <s v="No"/>
    <n v="3"/>
    <n v="252"/>
    <n v="1300"/>
    <n v="2.5"/>
    <n v="2011"/>
    <n v="3"/>
    <n v="3"/>
    <d v="2011-03-03T00:00:00"/>
    <n v="15.6"/>
    <x v="1"/>
  </r>
  <r>
    <n v="9313"/>
    <s v="R.I.P Cafe &amp; Lounge"/>
    <n v="1"/>
    <s v="Noida"/>
    <s v="Sector 50"/>
    <n v="77.362497000000005"/>
    <n v="28.569996799999998"/>
    <s v="Cafe"/>
    <s v="Indian Rupees(Rs.)"/>
    <x v="0"/>
    <x v="1"/>
    <s v="No"/>
    <s v="No"/>
    <n v="2"/>
    <n v="203"/>
    <n v="700"/>
    <n v="3.5"/>
    <n v="2017"/>
    <n v="3"/>
    <n v="10"/>
    <d v="2017-03-10T00:00:00"/>
    <n v="8.4"/>
    <x v="0"/>
  </r>
  <r>
    <n v="18255153"/>
    <s v="Reena Restaurant"/>
    <n v="1"/>
    <s v="Noida"/>
    <s v="Sector 51"/>
    <n v="77.362455800000006"/>
    <n v="28.578275099999999"/>
    <s v="North Indian, Chinese, South Indian"/>
    <s v="Indian Rupees(Rs.)"/>
    <x v="0"/>
    <x v="0"/>
    <s v="No"/>
    <s v="No"/>
    <n v="1"/>
    <n v="9"/>
    <n v="350"/>
    <n v="2.7"/>
    <n v="2010"/>
    <n v="3"/>
    <n v="1"/>
    <d v="2010-03-01T00:00:00"/>
    <n v="4.2"/>
    <x v="0"/>
  </r>
  <r>
    <n v="1498"/>
    <s v="Slice of Italy"/>
    <n v="1"/>
    <s v="Noida"/>
    <s v="Sector 51"/>
    <n v="77.372079400000004"/>
    <n v="28.585892999999999"/>
    <s v="Italian, Pizza, Bakery"/>
    <s v="Indian Rupees(Rs.)"/>
    <x v="0"/>
    <x v="1"/>
    <s v="No"/>
    <s v="No"/>
    <n v="2"/>
    <n v="230"/>
    <n v="700"/>
    <n v="2.2999999999999998"/>
    <n v="2012"/>
    <n v="3"/>
    <n v="17"/>
    <d v="2012-03-17T00:00:00"/>
    <n v="8.4"/>
    <x v="0"/>
  </r>
  <r>
    <n v="18291227"/>
    <s v="DudeFood"/>
    <n v="1"/>
    <s v="Noida"/>
    <s v="Sector 53"/>
    <n v="77.359764299999995"/>
    <n v="28.589587399999999"/>
    <s v="North Indian"/>
    <s v="Indian Rupees(Rs.)"/>
    <x v="0"/>
    <x v="0"/>
    <s v="No"/>
    <s v="No"/>
    <n v="1"/>
    <n v="2"/>
    <n v="350"/>
    <n v="1"/>
    <n v="2016"/>
    <n v="3"/>
    <n v="17"/>
    <d v="2016-03-17T00:00:00"/>
    <n v="4.2"/>
    <x v="0"/>
  </r>
  <r>
    <n v="501"/>
    <s v="Barista"/>
    <n v="1"/>
    <s v="Noida"/>
    <s v="Sector 58"/>
    <n v="77.357619200000002"/>
    <n v="28.604590099999999"/>
    <s v="Cafe"/>
    <s v="Indian Rupees(Rs.)"/>
    <x v="0"/>
    <x v="0"/>
    <s v="No"/>
    <s v="No"/>
    <n v="2"/>
    <n v="7"/>
    <n v="650"/>
    <n v="3"/>
    <n v="2018"/>
    <n v="3"/>
    <n v="15"/>
    <d v="2018-03-15T00:00:00"/>
    <n v="7.8"/>
    <x v="0"/>
  </r>
  <r>
    <n v="8096"/>
    <s v="Hasty Tasty Fast Food"/>
    <n v="1"/>
    <s v="Noida"/>
    <s v="Sector 58"/>
    <n v="77.362571099999997"/>
    <n v="28.605784400000001"/>
    <s v="North Indian, Chinese"/>
    <s v="Indian Rupees(Rs.)"/>
    <x v="0"/>
    <x v="0"/>
    <s v="No"/>
    <s v="No"/>
    <n v="1"/>
    <n v="2"/>
    <n v="300"/>
    <n v="1"/>
    <n v="2013"/>
    <n v="3"/>
    <n v="8"/>
    <d v="2013-03-08T00:00:00"/>
    <n v="3.6"/>
    <x v="0"/>
  </r>
  <r>
    <n v="18128894"/>
    <s v="BakeAffair"/>
    <n v="1"/>
    <s v="Noida"/>
    <s v="Sector 61"/>
    <n v="0"/>
    <n v="0"/>
    <s v="Bakery, Desserts"/>
    <s v="Indian Rupees(Rs.)"/>
    <x v="0"/>
    <x v="0"/>
    <s v="No"/>
    <s v="No"/>
    <n v="1"/>
    <n v="30"/>
    <n v="300"/>
    <n v="3.4"/>
    <n v="2012"/>
    <n v="3"/>
    <n v="18"/>
    <d v="2012-03-18T00:00:00"/>
    <n v="3.6"/>
    <x v="0"/>
  </r>
  <r>
    <n v="312186"/>
    <s v="221 B Baker Street"/>
    <n v="1"/>
    <s v="Noida"/>
    <s v="Sector 62"/>
    <n v="77.371606200000002"/>
    <n v="28.6142808"/>
    <s v="Bakery"/>
    <s v="Indian Rupees(Rs.)"/>
    <x v="0"/>
    <x v="1"/>
    <s v="No"/>
    <s v="No"/>
    <n v="1"/>
    <n v="19"/>
    <n v="200"/>
    <n v="3.2"/>
    <n v="2010"/>
    <n v="3"/>
    <n v="2"/>
    <d v="2010-03-02T00:00:00"/>
    <n v="2.4"/>
    <x v="0"/>
  </r>
  <r>
    <n v="307335"/>
    <s v="Brown Town"/>
    <n v="1"/>
    <s v="Noida"/>
    <s v="Sector 62"/>
    <n v="77.370818"/>
    <n v="28.619196599999999"/>
    <s v="Bakery"/>
    <s v="Indian Rupees(Rs.)"/>
    <x v="0"/>
    <x v="0"/>
    <s v="No"/>
    <s v="No"/>
    <n v="1"/>
    <n v="11"/>
    <n v="150"/>
    <n v="2.7"/>
    <n v="2015"/>
    <n v="3"/>
    <n v="5"/>
    <d v="2015-03-05T00:00:00"/>
    <n v="1.8"/>
    <x v="0"/>
  </r>
  <r>
    <n v="18258503"/>
    <s v="Doggy Style"/>
    <n v="1"/>
    <s v="Noida"/>
    <s v="Sector 62"/>
    <n v="77.337470280000005"/>
    <n v="28.58167444"/>
    <s v="Continental, Italian"/>
    <s v="Indian Rupees(Rs.)"/>
    <x v="0"/>
    <x v="1"/>
    <s v="No"/>
    <s v="No"/>
    <n v="2"/>
    <n v="33"/>
    <n v="700"/>
    <n v="3.2"/>
    <n v="2013"/>
    <n v="3"/>
    <n v="11"/>
    <d v="2013-03-11T00:00:00"/>
    <n v="8.4"/>
    <x v="0"/>
  </r>
  <r>
    <n v="18358191"/>
    <s v="Pichli Gali"/>
    <n v="1"/>
    <s v="Noida"/>
    <s v="Sector 62"/>
    <n v="77.370170900000005"/>
    <n v="28.6193448"/>
    <s v="North Indian, Chinese, Fast Food"/>
    <s v="Indian Rupees(Rs.)"/>
    <x v="0"/>
    <x v="0"/>
    <s v="No"/>
    <s v="No"/>
    <n v="1"/>
    <n v="5"/>
    <n v="300"/>
    <n v="3"/>
    <n v="2011"/>
    <n v="3"/>
    <n v="16"/>
    <d v="2011-03-16T00:00:00"/>
    <n v="3.6"/>
    <x v="0"/>
  </r>
  <r>
    <n v="311656"/>
    <s v="Speedy Chow"/>
    <n v="1"/>
    <s v="Noida"/>
    <s v="Sector 62"/>
    <n v="77.362455800000006"/>
    <n v="28.612791000000001"/>
    <s v="Chinese, Thai"/>
    <s v="Indian Rupees(Rs.)"/>
    <x v="0"/>
    <x v="1"/>
    <s v="No"/>
    <s v="No"/>
    <n v="2"/>
    <n v="114"/>
    <n v="850"/>
    <n v="3.6"/>
    <n v="2018"/>
    <n v="3"/>
    <n v="13"/>
    <d v="2018-03-13T00:00:00"/>
    <n v="10.200000000000001"/>
    <x v="1"/>
  </r>
  <r>
    <n v="18383483"/>
    <s v="Handi Mitran Di"/>
    <n v="1"/>
    <s v="Noida"/>
    <s v="Sector 72"/>
    <n v="77.382287700000006"/>
    <n v="28.566563800000001"/>
    <s v="Mughlai, North Indian, Chinese"/>
    <s v="Indian Rupees(Rs.)"/>
    <x v="0"/>
    <x v="1"/>
    <s v="No"/>
    <s v="No"/>
    <n v="2"/>
    <n v="2"/>
    <n v="700"/>
    <n v="1"/>
    <n v="2013"/>
    <n v="3"/>
    <n v="12"/>
    <d v="2013-03-12T00:00:00"/>
    <n v="8.4"/>
    <x v="0"/>
  </r>
  <r>
    <n v="18435797"/>
    <s v="Mairu's"/>
    <n v="1"/>
    <s v="Noida"/>
    <s v="Sector 72"/>
    <n v="77.385151199999996"/>
    <n v="28.564628899999999"/>
    <s v="North Indian, Chinese, Fast Food"/>
    <s v="Indian Rupees(Rs.)"/>
    <x v="0"/>
    <x v="0"/>
    <s v="No"/>
    <s v="No"/>
    <n v="1"/>
    <n v="2"/>
    <n v="300"/>
    <n v="1"/>
    <n v="2017"/>
    <n v="3"/>
    <n v="8"/>
    <d v="2017-03-08T00:00:00"/>
    <n v="3.6"/>
    <x v="0"/>
  </r>
  <r>
    <n v="311334"/>
    <s v="Chawla's 2"/>
    <n v="1"/>
    <s v="Noida"/>
    <s v="Sector 72"/>
    <n v="77.373336109999997"/>
    <n v="28.515425"/>
    <s v="North Indian, Mughlai, Chinese"/>
    <s v="Indian Rupees(Rs.)"/>
    <x v="0"/>
    <x v="1"/>
    <s v="No"/>
    <s v="No"/>
    <n v="3"/>
    <n v="22"/>
    <n v="1400"/>
    <n v="2.1"/>
    <n v="2013"/>
    <n v="3"/>
    <n v="9"/>
    <d v="2013-03-09T00:00:00"/>
    <n v="16.8"/>
    <x v="1"/>
  </r>
  <r>
    <n v="18258469"/>
    <s v="Wabi Sabi"/>
    <n v="1"/>
    <s v="Noida"/>
    <s v="Sector 93"/>
    <n v="77.384164600000005"/>
    <n v="28.520949099999999"/>
    <s v="Bakery, Fast Food"/>
    <s v="Indian Rupees(Rs.)"/>
    <x v="0"/>
    <x v="1"/>
    <s v="No"/>
    <s v="No"/>
    <n v="1"/>
    <n v="34"/>
    <n v="300"/>
    <n v="3.6"/>
    <n v="2017"/>
    <n v="3"/>
    <n v="8"/>
    <d v="2017-03-08T00:00:00"/>
    <n v="3.6"/>
    <x v="0"/>
  </r>
  <r>
    <n v="550"/>
    <s v="Haldiram's"/>
    <n v="1"/>
    <s v="Noida"/>
    <s v="Spice World Mall, Sector 25"/>
    <n v="77.341213999999994"/>
    <n v="28.5861409"/>
    <s v="North Indian, South Indian, Chinese, Street Food, Fast Food, Mithai, Desserts"/>
    <s v="Indian Rupees(Rs.)"/>
    <x v="0"/>
    <x v="0"/>
    <s v="No"/>
    <s v="No"/>
    <n v="2"/>
    <n v="301"/>
    <n v="600"/>
    <n v="3.6"/>
    <n v="2017"/>
    <n v="3"/>
    <n v="24"/>
    <d v="2017-03-24T00:00:00"/>
    <n v="7.2"/>
    <x v="0"/>
  </r>
  <r>
    <n v="307145"/>
    <s v="Moti Mahal Delux Tandoori Trail"/>
    <n v="1"/>
    <s v="Noida"/>
    <s v="Supertech Shopprix Mall, Sector 61"/>
    <n v="77.364878000000004"/>
    <n v="28.597062099999999"/>
    <s v="North Indian, Mughlai, Chinese"/>
    <s v="Indian Rupees(Rs.)"/>
    <x v="1"/>
    <x v="1"/>
    <s v="No"/>
    <s v="No"/>
    <n v="3"/>
    <n v="28"/>
    <n v="1000"/>
    <n v="2.5"/>
    <n v="2011"/>
    <n v="3"/>
    <n v="24"/>
    <d v="2011-03-24T00:00:00"/>
    <n v="12"/>
    <x v="1"/>
  </r>
  <r>
    <n v="7869"/>
    <s v="Barista"/>
    <n v="1"/>
    <s v="Noida"/>
    <s v="The Great India Place, Sector 38"/>
    <n v="77.3258017"/>
    <n v="28.5675107"/>
    <s v="Cafe"/>
    <s v="Indian Rupees(Rs.)"/>
    <x v="0"/>
    <x v="0"/>
    <s v="No"/>
    <s v="No"/>
    <n v="2"/>
    <n v="57"/>
    <n v="650"/>
    <n v="3.3"/>
    <n v="2018"/>
    <n v="3"/>
    <n v="1"/>
    <d v="2018-03-01T00:00:00"/>
    <n v="7.8"/>
    <x v="0"/>
  </r>
  <r>
    <n v="18400768"/>
    <s v="Turquoise Turkish Ice-cream"/>
    <n v="1"/>
    <s v="Noida"/>
    <s v="The Great India Place, Sector 38"/>
    <n v="77.326564500000003"/>
    <n v="28.5680759"/>
    <s v="Ice Cream"/>
    <s v="Indian Rupees(Rs.)"/>
    <x v="0"/>
    <x v="0"/>
    <s v="No"/>
    <s v="No"/>
    <n v="1"/>
    <n v="11"/>
    <n v="250"/>
    <n v="3.4"/>
    <n v="2018"/>
    <n v="3"/>
    <n v="8"/>
    <d v="2018-03-08T00:00:00"/>
    <n v="3"/>
    <x v="0"/>
  </r>
  <r>
    <n v="18440427"/>
    <s v="Savoury Street"/>
    <n v="1"/>
    <s v="Noida"/>
    <s v="Ansal Plaza Mall, Greater Noida"/>
    <n v="77.507701400000002"/>
    <n v="28.4642008"/>
    <s v="North Indian, Continental, Italian"/>
    <s v="Indian Rupees(Rs.)"/>
    <x v="0"/>
    <x v="0"/>
    <s v="No"/>
    <s v="No"/>
    <n v="2"/>
    <n v="3"/>
    <n v="600"/>
    <n v="1"/>
    <n v="2013"/>
    <n v="2"/>
    <n v="9"/>
    <d v="2013-02-09T00:00:00"/>
    <n v="7.2"/>
    <x v="0"/>
  </r>
  <r>
    <n v="312573"/>
    <s v="JSB Evergreen Snack &amp; Sweets"/>
    <n v="1"/>
    <s v="Noida"/>
    <s v="Brahmaputra Shopping Complex"/>
    <n v="77.332577099999995"/>
    <n v="28.569898800000001"/>
    <s v="North Indian, Chinese, Fast Food, Street Food"/>
    <s v="Indian Rupees(Rs.)"/>
    <x v="0"/>
    <x v="0"/>
    <s v="No"/>
    <s v="No"/>
    <n v="1"/>
    <n v="47"/>
    <n v="300"/>
    <n v="3.1"/>
    <n v="2012"/>
    <n v="2"/>
    <n v="19"/>
    <d v="2012-02-19T00:00:00"/>
    <n v="3.6"/>
    <x v="0"/>
  </r>
  <r>
    <n v="18273551"/>
    <s v="Costa Coffee"/>
    <n v="1"/>
    <s v="Noida"/>
    <s v="DLF Mall of India, Sector 18,  Noida"/>
    <n v="77.321021970000004"/>
    <n v="28.56746369"/>
    <s v="Cafe"/>
    <s v="Indian Rupees(Rs.)"/>
    <x v="0"/>
    <x v="0"/>
    <s v="No"/>
    <s v="No"/>
    <n v="2"/>
    <n v="64"/>
    <n v="600"/>
    <n v="3.7"/>
    <n v="2010"/>
    <n v="2"/>
    <n v="17"/>
    <d v="2010-02-17T00:00:00"/>
    <n v="7.2"/>
    <x v="0"/>
  </r>
  <r>
    <n v="18268727"/>
    <s v="Cafe Delhi Heights"/>
    <n v="1"/>
    <s v="Noida"/>
    <s v="DLF Mall of India, Sector 18,  Noida"/>
    <n v="77.320913000000004"/>
    <n v="28.567324410000001"/>
    <s v="Continental, American, Cafe"/>
    <s v="Indian Rupees(Rs.)"/>
    <x v="1"/>
    <x v="0"/>
    <s v="No"/>
    <s v="No"/>
    <n v="3"/>
    <n v="567"/>
    <n v="1500"/>
    <n v="4.0999999999999996"/>
    <n v="2016"/>
    <n v="2"/>
    <n v="18"/>
    <d v="2016-02-18T00:00:00"/>
    <n v="18"/>
    <x v="1"/>
  </r>
  <r>
    <n v="18261140"/>
    <s v="Mamagoto"/>
    <n v="1"/>
    <s v="Noida"/>
    <s v="DLF Mall of India, Sector 18,  Noida"/>
    <n v="77.3204748"/>
    <n v="28.566485490000002"/>
    <s v="Asian, Thai, Chinese"/>
    <s v="Indian Rupees(Rs.)"/>
    <x v="1"/>
    <x v="1"/>
    <s v="No"/>
    <s v="No"/>
    <n v="3"/>
    <n v="428"/>
    <n v="1600"/>
    <n v="4.3"/>
    <n v="2011"/>
    <n v="2"/>
    <n v="17"/>
    <d v="2011-02-17T00:00:00"/>
    <n v="19.2"/>
    <x v="1"/>
  </r>
  <r>
    <n v="301392"/>
    <s v="Cafe Pipa"/>
    <n v="1"/>
    <s v="Noida"/>
    <s v="Ganga Shopping Complex, Sector 29"/>
    <n v="77.336166500000004"/>
    <n v="28.567816799999999"/>
    <s v="Cafe"/>
    <s v="Indian Rupees(Rs.)"/>
    <x v="0"/>
    <x v="0"/>
    <s v="No"/>
    <s v="No"/>
    <n v="1"/>
    <n v="96"/>
    <n v="350"/>
    <n v="3.4"/>
    <n v="2010"/>
    <n v="2"/>
    <n v="19"/>
    <d v="2010-02-19T00:00:00"/>
    <n v="4.2"/>
    <x v="0"/>
  </r>
  <r>
    <n v="18357543"/>
    <s v="Mirchievous"/>
    <n v="1"/>
    <s v="Noida"/>
    <s v="Ganga Shopping Complex, Sector 29"/>
    <n v="77.3351088"/>
    <n v="28.567855699999999"/>
    <s v="North Indian"/>
    <s v="Indian Rupees(Rs.)"/>
    <x v="0"/>
    <x v="1"/>
    <s v="No"/>
    <s v="No"/>
    <n v="2"/>
    <n v="44"/>
    <n v="650"/>
    <n v="3.9"/>
    <n v="2012"/>
    <n v="2"/>
    <n v="16"/>
    <d v="2012-02-16T00:00:00"/>
    <n v="7.8"/>
    <x v="0"/>
  </r>
  <r>
    <n v="18381672"/>
    <s v="Cafe Coffee Day"/>
    <n v="1"/>
    <s v="Noida"/>
    <s v="Gardens Galleria, Sector 38 Noida"/>
    <n v="77.321718399999995"/>
    <n v="28.5647491"/>
    <s v="Cafe"/>
    <s v="Indian Rupees(Rs.)"/>
    <x v="0"/>
    <x v="0"/>
    <s v="No"/>
    <s v="No"/>
    <n v="1"/>
    <n v="3"/>
    <n v="450"/>
    <n v="1"/>
    <n v="2017"/>
    <n v="2"/>
    <n v="18"/>
    <d v="2017-02-18T00:00:00"/>
    <n v="5.4"/>
    <x v="0"/>
  </r>
  <r>
    <n v="18281980"/>
    <s v="Zaika"/>
    <n v="1"/>
    <s v="Noida"/>
    <s v="Greater Noida"/>
    <n v="77.510610499999999"/>
    <n v="28.463041"/>
    <s v="North Indian, Mughlai, Chinese"/>
    <s v="Indian Rupees(Rs.)"/>
    <x v="0"/>
    <x v="0"/>
    <s v="No"/>
    <s v="No"/>
    <n v="2"/>
    <n v="10"/>
    <n v="600"/>
    <n v="2.5"/>
    <n v="2018"/>
    <n v="2"/>
    <n v="11"/>
    <d v="2018-02-11T00:00:00"/>
    <n v="7.2"/>
    <x v="0"/>
  </r>
  <r>
    <n v="18424903"/>
    <s v="Andrea's Eatery"/>
    <n v="1"/>
    <s v="New Delhi"/>
    <s v="Select Citywalk Mall, Saket"/>
    <n v="77.218727880000003"/>
    <n v="28.528320610000002"/>
    <s v="Italian, Mexican, Spanish, Thai, Vietnamese, Indonesian, American"/>
    <s v="Indian Rupees(Rs.)"/>
    <x v="1"/>
    <x v="0"/>
    <s v="No"/>
    <s v="No"/>
    <n v="4"/>
    <n v="130"/>
    <n v="2000"/>
    <n v="4.3"/>
    <n v="2017"/>
    <n v="12"/>
    <n v="26"/>
    <d v="2017-12-26T00:00:00"/>
    <n v="24"/>
    <x v="1"/>
  </r>
  <r>
    <n v="18349905"/>
    <s v="Kebab Xpress"/>
    <n v="1"/>
    <s v="Noida"/>
    <s v="Logix City Centre, Sector 32, Noida"/>
    <n v="77.353573699999998"/>
    <n v="28.574300099999999"/>
    <s v="North Indian, Mughlai"/>
    <s v="Indian Rupees(Rs.)"/>
    <x v="0"/>
    <x v="0"/>
    <s v="No"/>
    <s v="No"/>
    <n v="2"/>
    <n v="7"/>
    <n v="600"/>
    <n v="2.9"/>
    <n v="2015"/>
    <n v="2"/>
    <n v="14"/>
    <d v="2015-02-14T00:00:00"/>
    <n v="7.2"/>
    <x v="0"/>
  </r>
  <r>
    <n v="18383470"/>
    <s v="Ni Hao"/>
    <n v="1"/>
    <s v="Noida"/>
    <s v="Logix City Centre, Sector 32, Noida"/>
    <n v="77.353663400000002"/>
    <n v="28.574218900000002"/>
    <s v="Chinese"/>
    <s v="Indian Rupees(Rs.)"/>
    <x v="0"/>
    <x v="0"/>
    <s v="No"/>
    <s v="No"/>
    <n v="2"/>
    <n v="10"/>
    <n v="700"/>
    <n v="3"/>
    <n v="2010"/>
    <n v="2"/>
    <n v="1"/>
    <d v="2010-02-01T00:00:00"/>
    <n v="8.4"/>
    <x v="0"/>
  </r>
  <r>
    <n v="18361221"/>
    <s v="Pita Pit"/>
    <n v="1"/>
    <s v="Noida"/>
    <s v="Logix City Centre, Sector 32, Noida"/>
    <n v="77.353663400000002"/>
    <n v="28.574308599999998"/>
    <s v="Healthy Food, Salad"/>
    <s v="Indian Rupees(Rs.)"/>
    <x v="0"/>
    <x v="1"/>
    <s v="No"/>
    <s v="No"/>
    <n v="2"/>
    <n v="20"/>
    <n v="600"/>
    <n v="3.6"/>
    <n v="2011"/>
    <n v="2"/>
    <n v="17"/>
    <d v="2011-02-17T00:00:00"/>
    <n v="7.2"/>
    <x v="0"/>
  </r>
  <r>
    <n v="2329"/>
    <s v="Uncle's"/>
    <n v="1"/>
    <s v="Noida"/>
    <s v="Sector 11"/>
    <n v="77.335897299999999"/>
    <n v="28.5976456"/>
    <s v="North Indian, Mughlai, Chinese"/>
    <s v="Indian Rupees(Rs.)"/>
    <x v="0"/>
    <x v="1"/>
    <s v="No"/>
    <s v="No"/>
    <n v="2"/>
    <n v="190"/>
    <n v="600"/>
    <n v="3.4"/>
    <n v="2014"/>
    <n v="2"/>
    <n v="13"/>
    <d v="2014-02-13T00:00:00"/>
    <n v="7.2"/>
    <x v="0"/>
  </r>
  <r>
    <n v="18268724"/>
    <s v="The Saffron Boutique"/>
    <n v="1"/>
    <s v="Noida"/>
    <s v="Sector 110"/>
    <n v="77.366642990000003"/>
    <n v="28.53934598"/>
    <s v="North Indian, Chinese"/>
    <s v="Indian Rupees(Rs.)"/>
    <x v="1"/>
    <x v="0"/>
    <s v="No"/>
    <s v="No"/>
    <n v="2"/>
    <n v="175"/>
    <n v="800"/>
    <n v="4"/>
    <n v="2014"/>
    <n v="2"/>
    <n v="26"/>
    <d v="2014-02-26T00:00:00"/>
    <n v="9.6"/>
    <x v="0"/>
  </r>
  <r>
    <n v="310875"/>
    <s v="Shree Rathnam"/>
    <n v="1"/>
    <s v="Noida"/>
    <s v="Sector 15"/>
    <n v="77.311945199999997"/>
    <n v="28.583284599999999"/>
    <s v="South Indian, North Indian, Chinese"/>
    <s v="Indian Rupees(Rs.)"/>
    <x v="1"/>
    <x v="1"/>
    <s v="No"/>
    <s v="No"/>
    <n v="2"/>
    <n v="57"/>
    <n v="800"/>
    <n v="3.3"/>
    <n v="2015"/>
    <n v="2"/>
    <n v="21"/>
    <d v="2015-02-21T00:00:00"/>
    <n v="9.6"/>
    <x v="0"/>
  </r>
  <r>
    <n v="18258742"/>
    <s v="Sagar Dhaba"/>
    <n v="1"/>
    <s v="Noida"/>
    <s v="Sector 15"/>
    <n v="77.314358999999996"/>
    <n v="28.5801911"/>
    <s v="North Indian"/>
    <s v="Indian Rupees(Rs.)"/>
    <x v="0"/>
    <x v="0"/>
    <s v="No"/>
    <s v="No"/>
    <n v="1"/>
    <n v="2"/>
    <n v="350"/>
    <n v="1"/>
    <n v="2013"/>
    <n v="2"/>
    <n v="11"/>
    <d v="2013-02-11T00:00:00"/>
    <n v="4.2"/>
    <x v="0"/>
  </r>
  <r>
    <n v="18425782"/>
    <s v="Crazy Noodles"/>
    <n v="1"/>
    <s v="Noida"/>
    <s v="Sector 2"/>
    <n v="77.312897899999996"/>
    <n v="28.585352100000001"/>
    <s v="Chinese, Thai"/>
    <s v="Indian Rupees(Rs.)"/>
    <x v="0"/>
    <x v="1"/>
    <s v="No"/>
    <s v="No"/>
    <n v="3"/>
    <n v="2"/>
    <n v="1100"/>
    <n v="1"/>
    <n v="2017"/>
    <n v="2"/>
    <n v="21"/>
    <d v="2017-02-21T00:00:00"/>
    <n v="13.200000000000001"/>
    <x v="1"/>
  </r>
  <r>
    <n v="18265705"/>
    <s v="M.P. Chole Tikki Wala"/>
    <n v="1"/>
    <s v="Noida"/>
    <s v="Sector 27"/>
    <n v="77.328283709999994"/>
    <n v="28.574570779999998"/>
    <s v="Street Food"/>
    <s v="Indian Rupees(Rs.)"/>
    <x v="0"/>
    <x v="0"/>
    <s v="No"/>
    <s v="No"/>
    <n v="1"/>
    <n v="10"/>
    <n v="150"/>
    <n v="3"/>
    <n v="2016"/>
    <n v="2"/>
    <n v="13"/>
    <d v="2016-02-13T00:00:00"/>
    <n v="1.8"/>
    <x v="0"/>
  </r>
  <r>
    <n v="18311928"/>
    <s v="Elixir Health Cafí©"/>
    <n v="1"/>
    <s v="Noida"/>
    <s v="Sector 30"/>
    <n v="77.340832599999999"/>
    <n v="28.572471100000001"/>
    <s v="Cafe, Healthy Food, Continental, Italian, Asian"/>
    <s v="Indian Rupees(Rs.)"/>
    <x v="1"/>
    <x v="1"/>
    <s v="No"/>
    <s v="No"/>
    <n v="2"/>
    <n v="131"/>
    <n v="800"/>
    <n v="3.7"/>
    <n v="2016"/>
    <n v="2"/>
    <n v="19"/>
    <d v="2016-02-19T00:00:00"/>
    <n v="9.6"/>
    <x v="0"/>
  </r>
  <r>
    <n v="18291234"/>
    <s v="Wow! Momo"/>
    <n v="1"/>
    <s v="Noida"/>
    <s v="Sector 31"/>
    <n v="77.353663400000002"/>
    <n v="28.574308599999998"/>
    <s v="Chinese"/>
    <s v="Indian Rupees(Rs.)"/>
    <x v="0"/>
    <x v="0"/>
    <s v="No"/>
    <s v="No"/>
    <n v="1"/>
    <n v="32"/>
    <n v="350"/>
    <n v="2.6"/>
    <n v="2013"/>
    <n v="2"/>
    <n v="16"/>
    <d v="2013-02-16T00:00:00"/>
    <n v="4.2"/>
    <x v="0"/>
  </r>
  <r>
    <n v="18440171"/>
    <s v="The Beer Cafe"/>
    <n v="1"/>
    <s v="Noida"/>
    <s v="Sector 34"/>
    <n v="77.353663400000002"/>
    <n v="28.574308599999998"/>
    <s v="North Indian"/>
    <s v="Indian Rupees(Rs.)"/>
    <x v="0"/>
    <x v="0"/>
    <s v="No"/>
    <s v="No"/>
    <n v="3"/>
    <n v="3"/>
    <n v="1250"/>
    <n v="1"/>
    <n v="2014"/>
    <n v="2"/>
    <n v="19"/>
    <d v="2014-02-19T00:00:00"/>
    <n v="15"/>
    <x v="1"/>
  </r>
  <r>
    <n v="18359322"/>
    <s v="Heaven's Point"/>
    <n v="1"/>
    <s v="Noida"/>
    <s v="Sector 37"/>
    <n v="77.342537500000006"/>
    <n v="28.569135200000002"/>
    <s v="Fast Food"/>
    <s v="Indian Rupees(Rs.)"/>
    <x v="0"/>
    <x v="0"/>
    <s v="No"/>
    <s v="No"/>
    <n v="1"/>
    <n v="6"/>
    <n v="100"/>
    <n v="3"/>
    <n v="2016"/>
    <n v="2"/>
    <n v="20"/>
    <d v="2016-02-20T00:00:00"/>
    <n v="1.2"/>
    <x v="0"/>
  </r>
  <r>
    <n v="9836"/>
    <s v="Teasta"/>
    <n v="1"/>
    <s v="Noida"/>
    <s v="Sector 37"/>
    <n v="77.340024999999997"/>
    <n v="28.565491000000002"/>
    <s v="Fast Food, Beverages"/>
    <s v="Indian Rupees(Rs.)"/>
    <x v="0"/>
    <x v="0"/>
    <s v="No"/>
    <s v="No"/>
    <n v="1"/>
    <n v="632"/>
    <n v="200"/>
    <n v="4.0999999999999996"/>
    <n v="2013"/>
    <n v="2"/>
    <n v="11"/>
    <d v="2013-02-11T00:00:00"/>
    <n v="2.4"/>
    <x v="0"/>
  </r>
  <r>
    <n v="6800"/>
    <s v="Chef's Bar-Be-Que"/>
    <n v="1"/>
    <s v="Noida"/>
    <s v="Sector 39"/>
    <n v="77.349805399999994"/>
    <n v="28.567220200000001"/>
    <s v="North Indian, Mughlai, Chinese"/>
    <s v="Indian Rupees(Rs.)"/>
    <x v="0"/>
    <x v="1"/>
    <s v="No"/>
    <s v="No"/>
    <n v="2"/>
    <n v="69"/>
    <n v="650"/>
    <n v="3.4"/>
    <n v="2016"/>
    <n v="2"/>
    <n v="25"/>
    <d v="2016-02-25T00:00:00"/>
    <n v="7.8"/>
    <x v="0"/>
  </r>
  <r>
    <n v="18449659"/>
    <s v="Sen's Sational Xpress Kitchen"/>
    <n v="1"/>
    <s v="Noida"/>
    <s v="Sector 39"/>
    <n v="0"/>
    <n v="0"/>
    <s v="North Indian, Mughlai"/>
    <s v="Indian Rupees(Rs.)"/>
    <x v="0"/>
    <x v="1"/>
    <s v="No"/>
    <s v="No"/>
    <n v="2"/>
    <n v="7"/>
    <n v="600"/>
    <n v="3"/>
    <n v="2013"/>
    <n v="2"/>
    <n v="18"/>
    <d v="2013-02-18T00:00:00"/>
    <n v="7.2"/>
    <x v="0"/>
  </r>
  <r>
    <n v="8084"/>
    <s v="Defence Bakery"/>
    <n v="1"/>
    <s v="Noida"/>
    <s v="Sector 41"/>
    <n v="77.361986000000002"/>
    <n v="28.568991400000002"/>
    <s v="Bakery, Fast Food"/>
    <s v="Indian Rupees(Rs.)"/>
    <x v="0"/>
    <x v="0"/>
    <s v="No"/>
    <s v="No"/>
    <n v="1"/>
    <n v="117"/>
    <n v="150"/>
    <n v="3.4"/>
    <n v="2016"/>
    <n v="2"/>
    <n v="17"/>
    <d v="2016-02-17T00:00:00"/>
    <n v="1.8"/>
    <x v="0"/>
  </r>
  <r>
    <n v="306551"/>
    <s v="Green Chick Chop"/>
    <n v="1"/>
    <s v="Noida"/>
    <s v="Sector 41"/>
    <n v="77.361819699999998"/>
    <n v="28.569285900000001"/>
    <s v="Raw Meats, North Indian, Fast Food"/>
    <s v="Indian Rupees(Rs.)"/>
    <x v="0"/>
    <x v="0"/>
    <s v="No"/>
    <s v="No"/>
    <n v="1"/>
    <n v="25"/>
    <n v="350"/>
    <n v="2.7"/>
    <n v="2013"/>
    <n v="2"/>
    <n v="18"/>
    <d v="2013-02-18T00:00:00"/>
    <n v="4.2"/>
    <x v="0"/>
  </r>
  <r>
    <n v="18472676"/>
    <s v="Baked! Cakes &amp; Desserts"/>
    <n v="1"/>
    <s v="Noida"/>
    <s v="Sector 45"/>
    <n v="0"/>
    <n v="0"/>
    <s v="Bakery, Desserts"/>
    <s v="Indian Rupees(Rs.)"/>
    <x v="0"/>
    <x v="0"/>
    <s v="No"/>
    <s v="No"/>
    <n v="1"/>
    <n v="11"/>
    <n v="350"/>
    <n v="3.3"/>
    <n v="2015"/>
    <n v="2"/>
    <n v="1"/>
    <d v="2015-02-01T00:00:00"/>
    <n v="4.2"/>
    <x v="0"/>
  </r>
  <r>
    <n v="18163927"/>
    <s v="Heavens Food Xprs"/>
    <n v="1"/>
    <s v="Noida"/>
    <s v="Sector 50"/>
    <n v="77.362455800000006"/>
    <n v="28.5699364"/>
    <s v="North Indian, Mughlai, Chinese"/>
    <s v="Indian Rupees(Rs.)"/>
    <x v="0"/>
    <x v="0"/>
    <s v="No"/>
    <s v="No"/>
    <n v="2"/>
    <n v="2"/>
    <n v="600"/>
    <n v="1"/>
    <n v="2010"/>
    <n v="2"/>
    <n v="25"/>
    <d v="2010-02-25T00:00:00"/>
    <n v="7.2"/>
    <x v="0"/>
  </r>
  <r>
    <n v="18388008"/>
    <s v="Paco Meals"/>
    <n v="1"/>
    <s v="Noida"/>
    <s v="Sector 51"/>
    <n v="77.367479599999996"/>
    <n v="28.558214299999999"/>
    <s v="North Indian, Chinese, Fast Food"/>
    <s v="Indian Rupees(Rs.)"/>
    <x v="0"/>
    <x v="0"/>
    <s v="No"/>
    <s v="No"/>
    <n v="1"/>
    <n v="11"/>
    <n v="150"/>
    <n v="2.8"/>
    <n v="2017"/>
    <n v="2"/>
    <n v="27"/>
    <d v="2017-02-27T00:00:00"/>
    <n v="1.8"/>
    <x v="0"/>
  </r>
  <r>
    <n v="309873"/>
    <s v="Lazzez's"/>
    <n v="1"/>
    <s v="Noida"/>
    <s v="Sector 53"/>
    <n v="77.362593700000005"/>
    <n v="28.595374799999998"/>
    <s v="North Indian, Mughlai, Chinese, Raw Meats"/>
    <s v="Indian Rupees(Rs.)"/>
    <x v="0"/>
    <x v="0"/>
    <s v="No"/>
    <s v="No"/>
    <n v="2"/>
    <n v="25"/>
    <n v="600"/>
    <n v="2.9"/>
    <n v="2015"/>
    <n v="2"/>
    <n v="24"/>
    <d v="2015-02-24T00:00:00"/>
    <n v="7.2"/>
    <x v="0"/>
  </r>
  <r>
    <n v="18428215"/>
    <s v="Veer Jee"/>
    <n v="1"/>
    <s v="Noida"/>
    <s v="Sector 53"/>
    <n v="77.362095640000007"/>
    <n v="28.595693690000001"/>
    <s v="North Indian"/>
    <s v="Indian Rupees(Rs.)"/>
    <x v="0"/>
    <x v="0"/>
    <s v="No"/>
    <s v="No"/>
    <n v="1"/>
    <n v="3"/>
    <n v="250"/>
    <n v="1"/>
    <n v="2014"/>
    <n v="2"/>
    <n v="4"/>
    <d v="2014-02-04T00:00:00"/>
    <n v="3"/>
    <x v="0"/>
  </r>
  <r>
    <n v="8077"/>
    <s v="Shree Ganesh M Cafe"/>
    <n v="1"/>
    <s v="Noida"/>
    <s v="Sector 6"/>
    <n v="77.317850699999994"/>
    <n v="28.592093200000001"/>
    <s v="South Indian"/>
    <s v="Indian Rupees(Rs.)"/>
    <x v="0"/>
    <x v="0"/>
    <s v="No"/>
    <s v="No"/>
    <n v="1"/>
    <n v="7"/>
    <n v="150"/>
    <n v="3.1"/>
    <n v="2017"/>
    <n v="2"/>
    <n v="4"/>
    <d v="2017-02-04T00:00:00"/>
    <n v="1.8"/>
    <x v="0"/>
  </r>
  <r>
    <n v="310755"/>
    <s v="Green Vally Chiiness Food"/>
    <n v="1"/>
    <s v="Noida"/>
    <s v="Sector 61"/>
    <n v="77.362365999999994"/>
    <n v="28.595659999999999"/>
    <s v="Chinese"/>
    <s v="Indian Rupees(Rs.)"/>
    <x v="0"/>
    <x v="0"/>
    <s v="No"/>
    <s v="No"/>
    <n v="1"/>
    <n v="3"/>
    <n v="300"/>
    <n v="1"/>
    <n v="2010"/>
    <n v="2"/>
    <n v="1"/>
    <d v="2010-02-01T00:00:00"/>
    <n v="3.6"/>
    <x v="0"/>
  </r>
  <r>
    <n v="1844"/>
    <s v="Domino's Pizza"/>
    <n v="1"/>
    <s v="Noida"/>
    <s v="Sector 62"/>
    <n v="77.370432620000003"/>
    <n v="28.624431139999999"/>
    <s v="Pizza, Fast Food"/>
    <s v="Indian Rupees(Rs.)"/>
    <x v="0"/>
    <x v="0"/>
    <s v="No"/>
    <s v="No"/>
    <n v="2"/>
    <n v="118"/>
    <n v="700"/>
    <n v="2.6"/>
    <n v="2018"/>
    <n v="2"/>
    <n v="7"/>
    <d v="2018-02-07T00:00:00"/>
    <n v="8.4"/>
    <x v="0"/>
  </r>
  <r>
    <n v="18423131"/>
    <s v="The Grill @ 76"/>
    <n v="1"/>
    <s v="Noida"/>
    <s v="Sector 72"/>
    <n v="77.382196300000004"/>
    <n v="28.566542399999999"/>
    <s v="North Indian, Mughlai, Chinese"/>
    <s v="Indian Rupees(Rs.)"/>
    <x v="0"/>
    <x v="1"/>
    <s v="No"/>
    <s v="No"/>
    <n v="2"/>
    <n v="42"/>
    <n v="650"/>
    <n v="3.5"/>
    <n v="2014"/>
    <n v="2"/>
    <n v="6"/>
    <d v="2014-02-06T00:00:00"/>
    <n v="7.8"/>
    <x v="0"/>
  </r>
  <r>
    <n v="18313605"/>
    <s v="Breadman Cake Shop"/>
    <n v="1"/>
    <s v="Noida"/>
    <s v="Sector 72"/>
    <n v="77.386364999999998"/>
    <n v="28.570627399999999"/>
    <s v="Bakery"/>
    <s v="Indian Rupees(Rs.)"/>
    <x v="0"/>
    <x v="0"/>
    <s v="No"/>
    <s v="No"/>
    <n v="1"/>
    <n v="2"/>
    <n v="300"/>
    <n v="1"/>
    <n v="2013"/>
    <n v="2"/>
    <n v="13"/>
    <d v="2013-02-13T00:00:00"/>
    <n v="3.6"/>
    <x v="0"/>
  </r>
  <r>
    <n v="18435288"/>
    <s v="Green Chick Chop"/>
    <n v="1"/>
    <s v="Noida"/>
    <s v="Sector 72"/>
    <n v="77.386496699999995"/>
    <n v="28.570404799999999"/>
    <s v="Raw Meats, North Indian, Fast Food"/>
    <s v="Indian Rupees(Rs.)"/>
    <x v="0"/>
    <x v="0"/>
    <s v="No"/>
    <s v="No"/>
    <n v="1"/>
    <n v="2"/>
    <n v="350"/>
    <n v="1"/>
    <n v="2014"/>
    <n v="2"/>
    <n v="1"/>
    <d v="2014-02-01T00:00:00"/>
    <n v="4.2"/>
    <x v="0"/>
  </r>
  <r>
    <n v="18435321"/>
    <s v="Meatwale.com"/>
    <n v="1"/>
    <s v="Noida"/>
    <s v="Sector 72"/>
    <n v="77.386381900000003"/>
    <n v="28.570799600000001"/>
    <s v="Raw Meats, Fast Food"/>
    <s v="Indian Rupees(Rs.)"/>
    <x v="0"/>
    <x v="0"/>
    <s v="No"/>
    <s v="No"/>
    <n v="1"/>
    <n v="3"/>
    <n v="300"/>
    <n v="1"/>
    <n v="2016"/>
    <n v="2"/>
    <n v="4"/>
    <d v="2016-02-04T00:00:00"/>
    <n v="3.6"/>
    <x v="0"/>
  </r>
  <r>
    <n v="18431190"/>
    <s v="Vyanjan"/>
    <n v="1"/>
    <s v="Noida"/>
    <s v="Sector 72"/>
    <n v="77.383945600000004"/>
    <n v="28.571270599999998"/>
    <s v="North Indian"/>
    <s v="Indian Rupees(Rs.)"/>
    <x v="0"/>
    <x v="0"/>
    <s v="No"/>
    <s v="No"/>
    <n v="1"/>
    <n v="3"/>
    <n v="300"/>
    <n v="1"/>
    <n v="2015"/>
    <n v="2"/>
    <n v="22"/>
    <d v="2015-02-22T00:00:00"/>
    <n v="3.6"/>
    <x v="0"/>
  </r>
  <r>
    <n v="1726"/>
    <s v="Spice of India"/>
    <n v="1"/>
    <s v="Noida"/>
    <s v="Supertech Shopprix Mall, Sector 61"/>
    <n v="77.364788300000001"/>
    <n v="28.597143299999999"/>
    <s v="Mughlai, North Indian"/>
    <s v="Indian Rupees(Rs.)"/>
    <x v="0"/>
    <x v="1"/>
    <s v="No"/>
    <s v="No"/>
    <n v="2"/>
    <n v="76"/>
    <n v="700"/>
    <n v="2.6"/>
    <n v="2014"/>
    <n v="2"/>
    <n v="15"/>
    <d v="2014-02-15T00:00:00"/>
    <n v="8.4"/>
    <x v="0"/>
  </r>
  <r>
    <n v="428"/>
    <s v="Sagar Ratna"/>
    <n v="1"/>
    <s v="Noida"/>
    <s v="Supertech Shopprix Mall, Sector 61"/>
    <n v="77.364833200000007"/>
    <n v="28.597102700000001"/>
    <s v="South Indian, North Indian, Chinese"/>
    <s v="Indian Rupees(Rs.)"/>
    <x v="0"/>
    <x v="1"/>
    <s v="No"/>
    <s v="No"/>
    <n v="2"/>
    <n v="155"/>
    <n v="600"/>
    <n v="2.2999999999999998"/>
    <n v="2013"/>
    <n v="2"/>
    <n v="15"/>
    <d v="2013-02-15T00:00:00"/>
    <n v="7.2"/>
    <x v="0"/>
  </r>
  <r>
    <n v="8888"/>
    <s v="Ristorante Prego"/>
    <n v="1"/>
    <s v="Noida"/>
    <s v="The Great India Place, Sector 38"/>
    <n v="77.325397899999999"/>
    <n v="28.567158800000001"/>
    <s v="Italian"/>
    <s v="Indian Rupees(Rs.)"/>
    <x v="1"/>
    <x v="0"/>
    <s v="No"/>
    <s v="No"/>
    <n v="3"/>
    <n v="372"/>
    <n v="1200"/>
    <n v="3.1"/>
    <n v="2014"/>
    <n v="2"/>
    <n v="12"/>
    <d v="2014-02-12T00:00:00"/>
    <n v="14.4"/>
    <x v="1"/>
  </r>
  <r>
    <n v="4530"/>
    <s v="The Coffee Bean &amp; Tea Leaf"/>
    <n v="1"/>
    <s v="Noida"/>
    <s v="The Great India Place, Sector 38"/>
    <n v="77.325406040000004"/>
    <n v="28.56721958"/>
    <s v="Cafe"/>
    <s v="Indian Rupees(Rs.)"/>
    <x v="0"/>
    <x v="0"/>
    <s v="No"/>
    <s v="No"/>
    <n v="2"/>
    <n v="55"/>
    <n v="700"/>
    <n v="2.6"/>
    <n v="2015"/>
    <n v="2"/>
    <n v="8"/>
    <d v="2015-02-08T00:00:00"/>
    <n v="8.4"/>
    <x v="0"/>
  </r>
  <r>
    <n v="819"/>
    <s v="Lotus Garden"/>
    <n v="1"/>
    <s v="New Delhi"/>
    <s v="Bhikaji Cama Place"/>
    <n v="77.187005400000004"/>
    <n v="28.569206699999999"/>
    <s v="Chinese, Japanese, Thai"/>
    <s v="Indian Rupees(Rs.)"/>
    <x v="1"/>
    <x v="0"/>
    <s v="No"/>
    <s v="No"/>
    <n v="4"/>
    <n v="59"/>
    <n v="2000"/>
    <n v="3.2"/>
    <n v="2012"/>
    <n v="11"/>
    <n v="12"/>
    <d v="2012-11-12T00:00:00"/>
    <n v="24"/>
    <x v="1"/>
  </r>
  <r>
    <n v="309641"/>
    <s v="Knights Chaska"/>
    <n v="1"/>
    <s v="Noida"/>
    <s v="Ansal Plaza Mall, Greater Noida"/>
    <n v="77.507834299999999"/>
    <n v="28.464434300000001"/>
    <s v="North Indian, Chinese"/>
    <s v="Indian Rupees(Rs.)"/>
    <x v="1"/>
    <x v="0"/>
    <s v="No"/>
    <s v="No"/>
    <n v="2"/>
    <n v="6"/>
    <n v="800"/>
    <n v="2.9"/>
    <n v="2014"/>
    <n v="1"/>
    <n v="6"/>
    <d v="2014-01-06T00:00:00"/>
    <n v="9.6"/>
    <x v="0"/>
  </r>
  <r>
    <n v="18268722"/>
    <s v="Pizza Hut"/>
    <n v="1"/>
    <s v="Noida"/>
    <s v="DLF Mall of India, Sector 18,  Noida"/>
    <n v="77.320579069999994"/>
    <n v="28.567370050000001"/>
    <s v="Italian, Pizza, Fast Food"/>
    <s v="Indian Rupees(Rs.)"/>
    <x v="0"/>
    <x v="0"/>
    <s v="No"/>
    <s v="No"/>
    <n v="3"/>
    <n v="173"/>
    <n v="1000"/>
    <n v="3.9"/>
    <n v="2011"/>
    <n v="1"/>
    <n v="24"/>
    <d v="2011-01-24T00:00:00"/>
    <n v="12"/>
    <x v="1"/>
  </r>
  <r>
    <n v="300605"/>
    <s v="Dunkin' Donuts"/>
    <n v="1"/>
    <s v="Noida"/>
    <s v="Gardens Galleria, Sector 38 Noida"/>
    <n v="77.321507699999998"/>
    <n v="28.564792600000001"/>
    <s v="Burger, Desserts, Fast Food"/>
    <s v="Indian Rupees(Rs.)"/>
    <x v="0"/>
    <x v="1"/>
    <s v="No"/>
    <s v="No"/>
    <n v="2"/>
    <n v="481"/>
    <n v="600"/>
    <n v="3.7"/>
    <n v="2017"/>
    <n v="1"/>
    <n v="8"/>
    <d v="2017-01-08T00:00:00"/>
    <n v="7.2"/>
    <x v="0"/>
  </r>
  <r>
    <n v="310790"/>
    <s v="Kar C Lounge &amp; Restaurant"/>
    <n v="1"/>
    <s v="Noida"/>
    <s v="Greater Noida"/>
    <n v="77.510587000000001"/>
    <n v="28.462929599999999"/>
    <s v="Cafe, North Indian, Italian, Chinese"/>
    <s v="Indian Rupees(Rs.)"/>
    <x v="0"/>
    <x v="0"/>
    <s v="No"/>
    <s v="No"/>
    <n v="2"/>
    <n v="16"/>
    <n v="600"/>
    <n v="2.8"/>
    <n v="2010"/>
    <n v="1"/>
    <n v="28"/>
    <d v="2010-01-28T00:00:00"/>
    <n v="7.2"/>
    <x v="0"/>
  </r>
  <r>
    <n v="8152"/>
    <s v="Kolkata Roll Point"/>
    <n v="1"/>
    <s v="Noida"/>
    <s v="Greater Noida"/>
    <n v="77.515406799999994"/>
    <n v="28.473263200000002"/>
    <s v="Fast Food"/>
    <s v="Indian Rupees(Rs.)"/>
    <x v="0"/>
    <x v="0"/>
    <s v="No"/>
    <s v="No"/>
    <n v="1"/>
    <n v="9"/>
    <n v="100"/>
    <n v="2.8"/>
    <n v="2011"/>
    <n v="1"/>
    <n v="8"/>
    <d v="2011-01-08T00:00:00"/>
    <n v="1.2"/>
    <x v="0"/>
  </r>
  <r>
    <n v="18361734"/>
    <s v="Baskin Robbins"/>
    <n v="1"/>
    <s v="Noida"/>
    <s v="Greater Noida"/>
    <n v="77.511195799999996"/>
    <n v="28.463268500000002"/>
    <s v="Ice Cream"/>
    <s v="Indian Rupees(Rs.)"/>
    <x v="0"/>
    <x v="1"/>
    <s v="No"/>
    <s v="No"/>
    <n v="1"/>
    <n v="3"/>
    <n v="300"/>
    <n v="1"/>
    <n v="2016"/>
    <n v="1"/>
    <n v="17"/>
    <d v="2016-01-17T00:00:00"/>
    <n v="3.6"/>
    <x v="0"/>
  </r>
  <r>
    <n v="18427237"/>
    <s v="Grill Inn"/>
    <n v="1"/>
    <s v="Noida"/>
    <s v="Greater Noida"/>
    <n v="77.514657799999995"/>
    <n v="28.472511399999998"/>
    <s v="Fast Food"/>
    <s v="Indian Rupees(Rs.)"/>
    <x v="0"/>
    <x v="1"/>
    <s v="No"/>
    <s v="No"/>
    <n v="1"/>
    <n v="3"/>
    <n v="300"/>
    <n v="1"/>
    <n v="2010"/>
    <n v="1"/>
    <n v="26"/>
    <d v="2010-01-26T00:00:00"/>
    <n v="3.6"/>
    <x v="0"/>
  </r>
  <r>
    <n v="312287"/>
    <s v="Tandoori Junction"/>
    <n v="1"/>
    <s v="Noida"/>
    <s v="Greater Noida"/>
    <n v="77.515337900000006"/>
    <n v="28.473372099999999"/>
    <s v="North Indian"/>
    <s v="Indian Rupees(Rs.)"/>
    <x v="0"/>
    <x v="0"/>
    <s v="No"/>
    <s v="No"/>
    <n v="1"/>
    <n v="3"/>
    <n v="300"/>
    <n v="1"/>
    <n v="2014"/>
    <n v="1"/>
    <n v="16"/>
    <d v="2014-01-16T00:00:00"/>
    <n v="3.6"/>
    <x v="0"/>
  </r>
  <r>
    <n v="18382371"/>
    <s v="Sadda Adda"/>
    <n v="1"/>
    <s v="Noida"/>
    <s v="Jaipuria Plaza, Sector 26, Noida"/>
    <n v="77.335211400000006"/>
    <n v="28.576761000000001"/>
    <s v="Cafe"/>
    <s v="Indian Rupees(Rs.)"/>
    <x v="0"/>
    <x v="0"/>
    <s v="No"/>
    <s v="No"/>
    <n v="1"/>
    <n v="2"/>
    <n v="300"/>
    <n v="1"/>
    <n v="2017"/>
    <n v="1"/>
    <n v="13"/>
    <d v="2017-01-13T00:00:00"/>
    <n v="3.6"/>
    <x v="0"/>
  </r>
  <r>
    <n v="18425747"/>
    <s v="Cafe Pitacos"/>
    <n v="1"/>
    <s v="Noida"/>
    <s v="Logix City Centre, Sector 32, Noida"/>
    <n v="77.353394300000005"/>
    <n v="28.5746419"/>
    <s v="Continental, Mexican, Mediterranean"/>
    <s v="Indian Rupees(Rs.)"/>
    <x v="0"/>
    <x v="1"/>
    <s v="No"/>
    <s v="No"/>
    <n v="2"/>
    <n v="18"/>
    <n v="600"/>
    <n v="3"/>
    <n v="2017"/>
    <n v="1"/>
    <n v="2"/>
    <d v="2017-01-02T00:00:00"/>
    <n v="7.2"/>
    <x v="0"/>
  </r>
  <r>
    <n v="5742"/>
    <s v="Mehfill"/>
    <n v="1"/>
    <s v="Noida"/>
    <s v="Sector 11"/>
    <n v="77.335533400000003"/>
    <n v="28.597946"/>
    <s v="North Indian, Chinese, Mughlai"/>
    <s v="Indian Rupees(Rs.)"/>
    <x v="0"/>
    <x v="1"/>
    <s v="No"/>
    <s v="No"/>
    <n v="2"/>
    <n v="90"/>
    <n v="600"/>
    <n v="2.7"/>
    <n v="2010"/>
    <n v="1"/>
    <n v="26"/>
    <d v="2010-01-26T00:00:00"/>
    <n v="7.2"/>
    <x v="0"/>
  </r>
  <r>
    <n v="18219528"/>
    <s v="Chination"/>
    <n v="1"/>
    <s v="Noida"/>
    <s v="Sector 110"/>
    <n v="77.386985199999998"/>
    <n v="28.533098970000001"/>
    <s v="Chinese"/>
    <s v="Indian Rupees(Rs.)"/>
    <x v="0"/>
    <x v="0"/>
    <s v="No"/>
    <s v="No"/>
    <n v="2"/>
    <n v="3"/>
    <n v="700"/>
    <n v="1"/>
    <n v="2011"/>
    <n v="1"/>
    <n v="12"/>
    <d v="2011-01-12T00:00:00"/>
    <n v="8.4"/>
    <x v="0"/>
  </r>
  <r>
    <n v="4480"/>
    <s v="Domino's Pizza"/>
    <n v="1"/>
    <s v="Noida"/>
    <s v="Sector 110"/>
    <n v="77.387581319999995"/>
    <n v="28.53420826"/>
    <s v="Pizza, Fast Food"/>
    <s v="Indian Rupees(Rs.)"/>
    <x v="0"/>
    <x v="0"/>
    <s v="No"/>
    <s v="No"/>
    <n v="2"/>
    <n v="84"/>
    <n v="700"/>
    <n v="2.1"/>
    <n v="2013"/>
    <n v="1"/>
    <n v="28"/>
    <d v="2013-01-28T00:00:00"/>
    <n v="8.4"/>
    <x v="0"/>
  </r>
  <r>
    <n v="3764"/>
    <s v="Kamboj's"/>
    <n v="1"/>
    <s v="Noida"/>
    <s v="Sector 110"/>
    <n v="77.386387069999998"/>
    <n v="28.532101610000002"/>
    <s v="North Indian, Mughlai, Chinese"/>
    <s v="Indian Rupees(Rs.)"/>
    <x v="1"/>
    <x v="1"/>
    <s v="No"/>
    <s v="No"/>
    <n v="2"/>
    <n v="76"/>
    <n v="800"/>
    <n v="2.4"/>
    <n v="2012"/>
    <n v="1"/>
    <n v="24"/>
    <d v="2012-01-24T00:00:00"/>
    <n v="9.6"/>
    <x v="0"/>
  </r>
  <r>
    <n v="302518"/>
    <s v="Burger's Kitchen"/>
    <n v="1"/>
    <s v="Noida"/>
    <s v="Sector 12"/>
    <n v="77.338231500000006"/>
    <n v="28.597157800000002"/>
    <s v="Fast Food"/>
    <s v="Indian Rupees(Rs.)"/>
    <x v="0"/>
    <x v="0"/>
    <s v="No"/>
    <s v="No"/>
    <n v="1"/>
    <n v="31"/>
    <n v="350"/>
    <n v="2.8"/>
    <n v="2011"/>
    <n v="1"/>
    <n v="25"/>
    <d v="2011-01-25T00:00:00"/>
    <n v="4.2"/>
    <x v="0"/>
  </r>
  <r>
    <n v="307888"/>
    <s v="Scrummy Bites"/>
    <n v="1"/>
    <s v="Noida"/>
    <s v="Sector 12"/>
    <n v="77.337239100000005"/>
    <n v="28.593143300000001"/>
    <s v="North Indian, Chinese"/>
    <s v="Indian Rupees(Rs.)"/>
    <x v="0"/>
    <x v="1"/>
    <s v="No"/>
    <s v="No"/>
    <n v="1"/>
    <n v="30"/>
    <n v="350"/>
    <n v="3.1"/>
    <n v="2015"/>
    <n v="1"/>
    <n v="19"/>
    <d v="2015-01-19T00:00:00"/>
    <n v="4.2"/>
    <x v="0"/>
  </r>
  <r>
    <n v="18340903"/>
    <s v="Aroma"/>
    <n v="1"/>
    <s v="Noida"/>
    <s v="Sector 132"/>
    <n v="77.413312599999998"/>
    <n v="28.5074459"/>
    <s v="South Indian, North Indian, Street Food"/>
    <s v="Indian Rupees(Rs.)"/>
    <x v="0"/>
    <x v="0"/>
    <s v="No"/>
    <s v="No"/>
    <n v="1"/>
    <n v="4"/>
    <n v="300"/>
    <n v="3"/>
    <n v="2013"/>
    <n v="1"/>
    <n v="13"/>
    <d v="2013-01-13T00:00:00"/>
    <n v="3.6"/>
    <x v="0"/>
  </r>
  <r>
    <n v="18371413"/>
    <s v="Casa Bake"/>
    <n v="1"/>
    <s v="Noida"/>
    <s v="Sector 132"/>
    <n v="0"/>
    <n v="0"/>
    <s v="Bakery"/>
    <s v="Indian Rupees(Rs.)"/>
    <x v="0"/>
    <x v="0"/>
    <s v="No"/>
    <s v="No"/>
    <n v="2"/>
    <n v="2"/>
    <n v="700"/>
    <n v="1"/>
    <n v="2013"/>
    <n v="1"/>
    <n v="21"/>
    <d v="2013-01-21T00:00:00"/>
    <n v="8.4"/>
    <x v="0"/>
  </r>
  <r>
    <n v="4518"/>
    <s v="Sagar Dhaba"/>
    <n v="1"/>
    <s v="Noida"/>
    <s v="Sector 15"/>
    <n v="77.314127900000003"/>
    <n v="28.581530399999998"/>
    <s v="North Indian"/>
    <s v="Indian Rupees(Rs.)"/>
    <x v="0"/>
    <x v="0"/>
    <s v="No"/>
    <s v="No"/>
    <n v="1"/>
    <n v="27"/>
    <n v="350"/>
    <n v="3.1"/>
    <n v="2017"/>
    <n v="1"/>
    <n v="24"/>
    <d v="2017-01-24T00:00:00"/>
    <n v="4.2"/>
    <x v="0"/>
  </r>
  <r>
    <n v="18156287"/>
    <s v="Hurry's Paratha"/>
    <n v="1"/>
    <s v="Noida"/>
    <s v="Sector 16"/>
    <n v="77.316990799999999"/>
    <n v="28.579223200000001"/>
    <s v="North Indian"/>
    <s v="Indian Rupees(Rs.)"/>
    <x v="0"/>
    <x v="1"/>
    <s v="No"/>
    <s v="No"/>
    <n v="1"/>
    <n v="45"/>
    <n v="200"/>
    <n v="3.5"/>
    <n v="2013"/>
    <n v="1"/>
    <n v="24"/>
    <d v="2013-01-24T00:00:00"/>
    <n v="2.4"/>
    <x v="0"/>
  </r>
  <r>
    <n v="7986"/>
    <s v="Himalaya Momos &amp; Roll"/>
    <n v="1"/>
    <s v="Noida"/>
    <s v="Sector 27"/>
    <n v="77.324320999999998"/>
    <n v="28.573512300000001"/>
    <s v="Chinese, Fast Food"/>
    <s v="Indian Rupees(Rs.)"/>
    <x v="0"/>
    <x v="0"/>
    <s v="No"/>
    <s v="No"/>
    <n v="1"/>
    <n v="15"/>
    <n v="200"/>
    <n v="2.7"/>
    <n v="2016"/>
    <n v="1"/>
    <n v="27"/>
    <d v="2016-01-27T00:00:00"/>
    <n v="2.4"/>
    <x v="0"/>
  </r>
  <r>
    <n v="457"/>
    <s v="Kamboj's"/>
    <n v="1"/>
    <s v="Noida"/>
    <s v="Sector 37"/>
    <n v="77.340277499999999"/>
    <n v="28.566140699999998"/>
    <s v="North Indian, Mughlai, Chinese"/>
    <s v="Indian Rupees(Rs.)"/>
    <x v="1"/>
    <x v="1"/>
    <s v="No"/>
    <s v="No"/>
    <n v="2"/>
    <n v="239"/>
    <n v="800"/>
    <n v="2.8"/>
    <n v="2013"/>
    <n v="1"/>
    <n v="21"/>
    <d v="2013-01-21T00:00:00"/>
    <n v="9.6"/>
    <x v="0"/>
  </r>
  <r>
    <n v="18279437"/>
    <s v="Al Bake"/>
    <n v="1"/>
    <s v="Noida"/>
    <s v="Sector 37"/>
    <n v="77.340358699999996"/>
    <n v="28.565417199999999"/>
    <s v="Fast Food, Chinese"/>
    <s v="Indian Rupees(Rs.)"/>
    <x v="0"/>
    <x v="1"/>
    <s v="No"/>
    <s v="No"/>
    <n v="1"/>
    <n v="72"/>
    <n v="450"/>
    <n v="3.7"/>
    <n v="2015"/>
    <n v="1"/>
    <n v="26"/>
    <d v="2015-01-26T00:00:00"/>
    <n v="5.4"/>
    <x v="0"/>
  </r>
  <r>
    <n v="18368024"/>
    <s v="Waffles and Crepes"/>
    <n v="1"/>
    <s v="Noida"/>
    <s v="Sector 37"/>
    <n v="77.340069900000003"/>
    <n v="28.5655401"/>
    <s v="Desserts, Beverages"/>
    <s v="Indian Rupees(Rs.)"/>
    <x v="0"/>
    <x v="0"/>
    <s v="No"/>
    <s v="No"/>
    <n v="1"/>
    <n v="66"/>
    <n v="250"/>
    <n v="3.9"/>
    <n v="2017"/>
    <n v="1"/>
    <n v="24"/>
    <d v="2017-01-24T00:00:00"/>
    <n v="3"/>
    <x v="0"/>
  </r>
  <r>
    <n v="18322612"/>
    <s v="Nawabi Mughlai Zaika"/>
    <n v="1"/>
    <s v="Noida"/>
    <s v="Sector 41"/>
    <n v="77.360264999999998"/>
    <n v="28.561485000000001"/>
    <s v="North Indian, Mughlai"/>
    <s v="Indian Rupees(Rs.)"/>
    <x v="0"/>
    <x v="1"/>
    <s v="No"/>
    <s v="No"/>
    <n v="2"/>
    <n v="34"/>
    <n v="550"/>
    <n v="3.2"/>
    <n v="2016"/>
    <n v="1"/>
    <n v="3"/>
    <d v="2016-01-03T00:00:00"/>
    <n v="6.6000000000000005"/>
    <x v="0"/>
  </r>
  <r>
    <n v="310539"/>
    <s v="Krunchies"/>
    <n v="1"/>
    <s v="Noida"/>
    <s v="Sector 44"/>
    <n v="77.337382700000006"/>
    <n v="28.5543914"/>
    <s v="Fast Food"/>
    <s v="Indian Rupees(Rs.)"/>
    <x v="0"/>
    <x v="1"/>
    <s v="No"/>
    <s v="No"/>
    <n v="1"/>
    <n v="19"/>
    <n v="200"/>
    <n v="2.5"/>
    <n v="2011"/>
    <n v="1"/>
    <n v="26"/>
    <d v="2011-01-26T00:00:00"/>
    <n v="2.4"/>
    <x v="0"/>
  </r>
  <r>
    <n v="18244257"/>
    <s v="Quick Grabs"/>
    <n v="1"/>
    <s v="Noida"/>
    <s v="Sector 45"/>
    <n v="77.344062899999997"/>
    <n v="28.548924599999999"/>
    <s v="North Indian, Chinese"/>
    <s v="Indian Rupees(Rs.)"/>
    <x v="0"/>
    <x v="1"/>
    <s v="No"/>
    <s v="No"/>
    <n v="2"/>
    <n v="80"/>
    <n v="550"/>
    <n v="3.1"/>
    <n v="2018"/>
    <n v="1"/>
    <n v="23"/>
    <d v="2018-01-23T00:00:00"/>
    <n v="6.6000000000000005"/>
    <x v="0"/>
  </r>
  <r>
    <n v="309155"/>
    <s v="Domino's Pizza"/>
    <n v="1"/>
    <s v="Noida"/>
    <s v="Sector 48"/>
    <n v="77.372982500000006"/>
    <n v="28.5555542"/>
    <s v="Pizza, Fast Food"/>
    <s v="Indian Rupees(Rs.)"/>
    <x v="0"/>
    <x v="0"/>
    <s v="No"/>
    <s v="No"/>
    <n v="2"/>
    <n v="38"/>
    <n v="700"/>
    <n v="2.2999999999999998"/>
    <n v="2016"/>
    <n v="1"/>
    <n v="3"/>
    <d v="2016-01-03T00:00:00"/>
    <n v="8.4"/>
    <x v="0"/>
  </r>
  <r>
    <n v="18289230"/>
    <s v="Public Cafe"/>
    <n v="1"/>
    <s v="Noida"/>
    <s v="Sector 48"/>
    <n v="77.373221000000001"/>
    <n v="28.555615899999999"/>
    <s v="Fast Food, Beverages"/>
    <s v="Indian Rupees(Rs.)"/>
    <x v="0"/>
    <x v="1"/>
    <s v="No"/>
    <s v="No"/>
    <n v="1"/>
    <n v="7"/>
    <n v="450"/>
    <n v="2.4"/>
    <n v="2015"/>
    <n v="1"/>
    <n v="28"/>
    <d v="2015-01-28T00:00:00"/>
    <n v="5.4"/>
    <x v="0"/>
  </r>
  <r>
    <n v="18332086"/>
    <s v="Flames of Tandoor"/>
    <n v="1"/>
    <s v="Noida"/>
    <s v="Sector 49"/>
    <n v="77.370592209999998"/>
    <n v="28.56042768"/>
    <s v="North Indian, Mughlai"/>
    <s v="Indian Rupees(Rs.)"/>
    <x v="0"/>
    <x v="1"/>
    <s v="No"/>
    <s v="No"/>
    <n v="1"/>
    <n v="76"/>
    <n v="450"/>
    <n v="3.5"/>
    <n v="2013"/>
    <n v="1"/>
    <n v="2"/>
    <d v="2013-01-02T00:00:00"/>
    <n v="5.4"/>
    <x v="0"/>
  </r>
  <r>
    <n v="18398605"/>
    <s v="Biryani By Kilo"/>
    <n v="1"/>
    <s v="Noida"/>
    <s v="Sector 50"/>
    <n v="77.361782899999994"/>
    <n v="28.570455899999999"/>
    <s v="Biryani, Mughlai"/>
    <s v="Indian Rupees(Rs.)"/>
    <x v="0"/>
    <x v="1"/>
    <s v="No"/>
    <s v="No"/>
    <n v="2"/>
    <n v="126"/>
    <n v="700"/>
    <n v="4.0999999999999996"/>
    <n v="2010"/>
    <n v="1"/>
    <n v="8"/>
    <d v="2010-01-08T00:00:00"/>
    <n v="8.4"/>
    <x v="0"/>
  </r>
  <r>
    <n v="18332475"/>
    <s v="Second Home"/>
    <n v="1"/>
    <s v="Noida"/>
    <s v="Sector 51"/>
    <n v="77.365864799999997"/>
    <n v="28.5796721"/>
    <s v="Chinese, North Indian"/>
    <s v="Indian Rupees(Rs.)"/>
    <x v="1"/>
    <x v="0"/>
    <s v="No"/>
    <s v="No"/>
    <n v="2"/>
    <n v="3"/>
    <n v="800"/>
    <n v="1"/>
    <n v="2014"/>
    <n v="1"/>
    <n v="21"/>
    <d v="2014-01-21T00:00:00"/>
    <n v="9.6"/>
    <x v="0"/>
  </r>
  <r>
    <n v="5698"/>
    <s v="Cafe Coffee Day"/>
    <n v="1"/>
    <s v="Noida"/>
    <s v="Sector 62"/>
    <n v="77.362545499999996"/>
    <n v="28.612799500000001"/>
    <s v="Cafe"/>
    <s v="Indian Rupees(Rs.)"/>
    <x v="0"/>
    <x v="0"/>
    <s v="No"/>
    <s v="No"/>
    <n v="1"/>
    <n v="26"/>
    <n v="450"/>
    <n v="3"/>
    <n v="2010"/>
    <n v="1"/>
    <n v="10"/>
    <d v="2010-01-10T00:00:00"/>
    <n v="5.4"/>
    <x v="0"/>
  </r>
  <r>
    <n v="18285723"/>
    <s v="Chai Thela"/>
    <n v="1"/>
    <s v="Noida"/>
    <s v="Sector 62"/>
    <n v="77.366672199999996"/>
    <n v="28.612740200000001"/>
    <s v="Cafe"/>
    <s v="Indian Rupees(Rs.)"/>
    <x v="0"/>
    <x v="0"/>
    <s v="No"/>
    <s v="No"/>
    <n v="1"/>
    <n v="10"/>
    <n v="250"/>
    <n v="3.1"/>
    <n v="2015"/>
    <n v="1"/>
    <n v="26"/>
    <d v="2015-01-26T00:00:00"/>
    <n v="3"/>
    <x v="0"/>
  </r>
  <r>
    <n v="18273567"/>
    <s v="Delhi Biryani Hut"/>
    <n v="1"/>
    <s v="Noida"/>
    <s v="Sector 62"/>
    <n v="77.370418099999995"/>
    <n v="28.618121500000001"/>
    <s v="Biryani, Mughlai"/>
    <s v="Indian Rupees(Rs.)"/>
    <x v="0"/>
    <x v="0"/>
    <s v="No"/>
    <s v="No"/>
    <n v="1"/>
    <n v="9"/>
    <n v="300"/>
    <n v="2.7"/>
    <n v="2016"/>
    <n v="1"/>
    <n v="7"/>
    <d v="2016-01-07T00:00:00"/>
    <n v="3.6"/>
    <x v="0"/>
  </r>
  <r>
    <n v="308718"/>
    <s v="Frequent Bakes"/>
    <n v="1"/>
    <s v="Noida"/>
    <s v="Sector 62"/>
    <n v="77.370294200000004"/>
    <n v="28.618106699999998"/>
    <s v="Bakery, Desserts, Fast Food"/>
    <s v="Indian Rupees(Rs.)"/>
    <x v="0"/>
    <x v="1"/>
    <s v="No"/>
    <s v="No"/>
    <n v="1"/>
    <n v="38"/>
    <n v="350"/>
    <n v="2.5"/>
    <n v="2012"/>
    <n v="1"/>
    <n v="13"/>
    <d v="2012-01-13T00:00:00"/>
    <n v="4.2"/>
    <x v="0"/>
  </r>
  <r>
    <n v="18423098"/>
    <s v="GreeNox"/>
    <n v="1"/>
    <s v="Noida"/>
    <s v="Sector 62"/>
    <n v="77.373717990000003"/>
    <n v="28.62667926"/>
    <s v="Fast Food, Beverages"/>
    <s v="Indian Rupees(Rs.)"/>
    <x v="0"/>
    <x v="1"/>
    <s v="No"/>
    <s v="No"/>
    <n v="1"/>
    <n v="16"/>
    <n v="200"/>
    <n v="3.4"/>
    <n v="2015"/>
    <n v="1"/>
    <n v="20"/>
    <d v="2015-01-20T00:00:00"/>
    <n v="2.4"/>
    <x v="0"/>
  </r>
  <r>
    <n v="18281973"/>
    <s v="Mithaas Sweets"/>
    <n v="1"/>
    <s v="Noida"/>
    <s v="Sector 62"/>
    <n v="77.370665200000005"/>
    <n v="28.618097599999999"/>
    <s v="North Indian, Chinese, South Indian, Mithai"/>
    <s v="Indian Rupees(Rs.)"/>
    <x v="0"/>
    <x v="1"/>
    <s v="No"/>
    <s v="No"/>
    <n v="2"/>
    <n v="17"/>
    <n v="650"/>
    <n v="2.7"/>
    <n v="2015"/>
    <n v="1"/>
    <n v="17"/>
    <d v="2015-01-17T00:00:00"/>
    <n v="7.8"/>
    <x v="0"/>
  </r>
  <r>
    <n v="18128867"/>
    <s v="The Chaiwalas"/>
    <n v="1"/>
    <s v="Noida"/>
    <s v="Sector 62"/>
    <n v="0"/>
    <n v="0"/>
    <s v="Cafe"/>
    <s v="Indian Rupees(Rs.)"/>
    <x v="0"/>
    <x v="0"/>
    <s v="No"/>
    <s v="No"/>
    <n v="1"/>
    <n v="9"/>
    <n v="300"/>
    <n v="2.9"/>
    <n v="2016"/>
    <n v="1"/>
    <n v="2"/>
    <d v="2016-01-02T00:00:00"/>
    <n v="3.6"/>
    <x v="0"/>
  </r>
  <r>
    <n v="18160567"/>
    <s v="The Hunger Cure"/>
    <n v="1"/>
    <s v="Noida"/>
    <s v="Sector 62"/>
    <n v="77.3707797"/>
    <n v="28.618788500000001"/>
    <s v="Fast Food, North Indian"/>
    <s v="Indian Rupees(Rs.)"/>
    <x v="0"/>
    <x v="0"/>
    <s v="No"/>
    <s v="No"/>
    <n v="2"/>
    <n v="9"/>
    <n v="600"/>
    <n v="3"/>
    <n v="2013"/>
    <n v="1"/>
    <n v="11"/>
    <d v="2013-01-11T00:00:00"/>
    <n v="7.2"/>
    <x v="0"/>
  </r>
  <r>
    <n v="302308"/>
    <s v="RollsKing"/>
    <n v="1"/>
    <s v="Noida"/>
    <s v="Sector 62"/>
    <n v="77.370245699999998"/>
    <n v="28.6182239"/>
    <s v="Fast Food"/>
    <s v="Indian Rupees(Rs.)"/>
    <x v="0"/>
    <x v="0"/>
    <s v="No"/>
    <s v="No"/>
    <n v="1"/>
    <n v="401"/>
    <n v="300"/>
    <n v="3.8"/>
    <n v="2013"/>
    <n v="1"/>
    <n v="9"/>
    <d v="2013-01-09T00:00:00"/>
    <n v="3.6"/>
    <x v="0"/>
  </r>
  <r>
    <n v="18378580"/>
    <s v="Subhoj"/>
    <n v="1"/>
    <s v="Noida"/>
    <s v="Sector 63"/>
    <n v="0"/>
    <n v="0"/>
    <s v="North Indian, Biryani"/>
    <s v="Indian Rupees(Rs.)"/>
    <x v="0"/>
    <x v="0"/>
    <s v="No"/>
    <s v="No"/>
    <n v="1"/>
    <n v="2"/>
    <n v="350"/>
    <n v="1"/>
    <n v="2010"/>
    <n v="1"/>
    <n v="9"/>
    <d v="2010-01-09T00:00:00"/>
    <n v="4.2"/>
    <x v="0"/>
  </r>
  <r>
    <n v="312241"/>
    <s v="Hot Fries"/>
    <n v="1"/>
    <s v="Noida"/>
    <s v="Spice World Mall, Sector 25"/>
    <n v="77.340449399999997"/>
    <n v="28.585473700000001"/>
    <s v="Fast Food"/>
    <s v="Indian Rupees(Rs.)"/>
    <x v="0"/>
    <x v="0"/>
    <s v="No"/>
    <s v="No"/>
    <n v="1"/>
    <n v="8"/>
    <n v="350"/>
    <n v="3"/>
    <n v="2012"/>
    <n v="1"/>
    <n v="5"/>
    <d v="2012-01-05T00:00:00"/>
    <n v="4.2"/>
    <x v="0"/>
  </r>
  <r>
    <n v="303152"/>
    <s v="Legends Barbeques"/>
    <n v="1"/>
    <s v="Noida"/>
    <s v="Spice World Mall, Sector 25"/>
    <n v="77.341370999999995"/>
    <n v="28.5862391"/>
    <s v="North Indian, Chinese, Mediterranean, Asian, Continental"/>
    <s v="Indian Rupees(Rs.)"/>
    <x v="0"/>
    <x v="0"/>
    <s v="No"/>
    <s v="No"/>
    <n v="3"/>
    <n v="1088"/>
    <n v="1300"/>
    <n v="3.9"/>
    <n v="2018"/>
    <n v="1"/>
    <n v="20"/>
    <d v="2018-01-20T00:00:00"/>
    <n v="15.6"/>
    <x v="1"/>
  </r>
  <r>
    <n v="523"/>
    <s v="Barista"/>
    <n v="1"/>
    <s v="Noida"/>
    <s v="Supertech Shopprix Mall, Sector 61"/>
    <n v="77.364833200000007"/>
    <n v="28.597102700000001"/>
    <s v="Cafe"/>
    <s v="Indian Rupees(Rs.)"/>
    <x v="0"/>
    <x v="0"/>
    <s v="No"/>
    <s v="No"/>
    <n v="2"/>
    <n v="23"/>
    <n v="650"/>
    <n v="2.5"/>
    <n v="2012"/>
    <n v="1"/>
    <n v="6"/>
    <d v="2012-01-06T00:00:00"/>
    <n v="7.8"/>
    <x v="0"/>
  </r>
  <r>
    <n v="386"/>
    <s v="Domino's Pizza"/>
    <n v="1"/>
    <s v="Noida"/>
    <s v="Supertech Shopprix Mall, Sector 61"/>
    <n v="77.364908299999996"/>
    <n v="28.597113700000001"/>
    <s v="Pizza, Fast Food"/>
    <s v="Indian Rupees(Rs.)"/>
    <x v="0"/>
    <x v="0"/>
    <s v="No"/>
    <s v="No"/>
    <n v="2"/>
    <n v="98"/>
    <n v="700"/>
    <n v="2.4"/>
    <n v="2011"/>
    <n v="1"/>
    <n v="8"/>
    <d v="2011-01-08T00:00:00"/>
    <n v="8.4"/>
    <x v="0"/>
  </r>
  <r>
    <n v="18272355"/>
    <s v="Pirates Of Grill"/>
    <n v="1"/>
    <s v="Noida"/>
    <s v="DLF Mall of India, Sector 18,  Noida"/>
    <n v="77.320979050000005"/>
    <n v="28.566463410000001"/>
    <s v="North Indian, Continental, Mughlai, Asian"/>
    <s v="Indian Rupees(Rs.)"/>
    <x v="0"/>
    <x v="0"/>
    <s v="No"/>
    <s v="No"/>
    <n v="3"/>
    <n v="749"/>
    <n v="1800"/>
    <n v="3.9"/>
    <n v="2018"/>
    <n v="12"/>
    <n v="25"/>
    <d v="2018-12-25T00:00:00"/>
    <n v="21.6"/>
    <x v="1"/>
  </r>
  <r>
    <n v="18303688"/>
    <s v="Smaaash"/>
    <n v="1"/>
    <s v="Noida"/>
    <s v="DLF Mall of India, Sector 18,  Noida"/>
    <n v="77.320823820000001"/>
    <n v="28.567329709999999"/>
    <s v="North Indian, Thai, Continental"/>
    <s v="Indian Rupees(Rs.)"/>
    <x v="0"/>
    <x v="0"/>
    <s v="No"/>
    <s v="No"/>
    <n v="3"/>
    <n v="121"/>
    <n v="1350"/>
    <n v="4"/>
    <n v="2012"/>
    <n v="12"/>
    <n v="27"/>
    <d v="2012-12-27T00:00:00"/>
    <n v="16.2"/>
    <x v="1"/>
  </r>
  <r>
    <n v="310167"/>
    <s v="Sufiaana"/>
    <n v="1"/>
    <s v="New Delhi"/>
    <s v="Rajouri Garden"/>
    <n v="77.120505899999998"/>
    <n v="28.6500509"/>
    <s v="North Indian, Mughlai, Lebanese"/>
    <s v="Indian Rupees(Rs.)"/>
    <x v="1"/>
    <x v="1"/>
    <s v="No"/>
    <s v="No"/>
    <n v="4"/>
    <n v="300"/>
    <n v="2000"/>
    <n v="3.8"/>
    <n v="2014"/>
    <n v="11"/>
    <n v="17"/>
    <d v="2014-11-17T00:00:00"/>
    <n v="24"/>
    <x v="1"/>
  </r>
  <r>
    <n v="311698"/>
    <s v="Green Chick Chop"/>
    <n v="1"/>
    <s v="Noida"/>
    <s v="Ganga Shopping Complex, Sector 29"/>
    <n v="77.335583200000002"/>
    <n v="28.567447999999999"/>
    <s v="Raw Meats, North Indian, Fast Food"/>
    <s v="Indian Rupees(Rs.)"/>
    <x v="0"/>
    <x v="1"/>
    <s v="No"/>
    <s v="No"/>
    <n v="1"/>
    <n v="12"/>
    <n v="350"/>
    <n v="2.6"/>
    <n v="2018"/>
    <n v="12"/>
    <n v="5"/>
    <d v="2018-12-05T00:00:00"/>
    <n v="4.2"/>
    <x v="0"/>
  </r>
  <r>
    <n v="3154"/>
    <s v="Samarkand"/>
    <n v="1"/>
    <s v="Noida"/>
    <s v="Ganga Shopping Complex, Sector 29"/>
    <n v="77.335358900000003"/>
    <n v="28.5677406"/>
    <s v="North Indian, Mughlai, Chinese"/>
    <s v="Indian Rupees(Rs.)"/>
    <x v="1"/>
    <x v="1"/>
    <s v="No"/>
    <s v="No"/>
    <n v="3"/>
    <n v="129"/>
    <n v="1500"/>
    <n v="3.3"/>
    <n v="2014"/>
    <n v="12"/>
    <n v="20"/>
    <d v="2014-12-20T00:00:00"/>
    <n v="18"/>
    <x v="1"/>
  </r>
  <r>
    <n v="18424581"/>
    <s v="The Feast Box"/>
    <n v="1"/>
    <s v="Noida"/>
    <s v="Ganga Shopping Complex, Sector 29"/>
    <n v="77.335629100000006"/>
    <n v="28.5683367"/>
    <s v="Chinese, Thai, Fast Food"/>
    <s v="Indian Rupees(Rs.)"/>
    <x v="0"/>
    <x v="1"/>
    <s v="No"/>
    <s v="No"/>
    <n v="2"/>
    <n v="3"/>
    <n v="600"/>
    <n v="1"/>
    <n v="2017"/>
    <n v="12"/>
    <n v="1"/>
    <d v="2017-12-01T00:00:00"/>
    <n v="7.2"/>
    <x v="0"/>
  </r>
  <r>
    <n v="18421057"/>
    <s v="Imperfecto"/>
    <n v="1"/>
    <s v="Noida"/>
    <s v="Gardens Galleria, Sector 38 Noida"/>
    <n v="77.321808099999998"/>
    <n v="28.564936899999999"/>
    <s v="Mediterranean, Italian, Continental, Spanish, North Indian"/>
    <s v="Indian Rupees(Rs.)"/>
    <x v="1"/>
    <x v="0"/>
    <s v="No"/>
    <s v="No"/>
    <n v="3"/>
    <n v="299"/>
    <n v="1800"/>
    <n v="3.4"/>
    <n v="2014"/>
    <n v="12"/>
    <n v="2"/>
    <d v="2014-12-02T00:00:00"/>
    <n v="21.6"/>
    <x v="1"/>
  </r>
  <r>
    <n v="18237319"/>
    <s v="Dirty Apron"/>
    <n v="1"/>
    <s v="New Delhi"/>
    <s v="Safdarjung"/>
    <n v="77.196927549999998"/>
    <n v="28.55968176"/>
    <s v="European, Asian"/>
    <s v="Indian Rupees(Rs.)"/>
    <x v="1"/>
    <x v="1"/>
    <s v="No"/>
    <s v="No"/>
    <n v="4"/>
    <n v="96"/>
    <n v="2000"/>
    <n v="4.3"/>
    <n v="2013"/>
    <n v="11"/>
    <n v="24"/>
    <d v="2013-11-24T00:00:00"/>
    <n v="24"/>
    <x v="1"/>
  </r>
  <r>
    <n v="18377927"/>
    <s v="Night Food Service"/>
    <n v="1"/>
    <s v="Noida"/>
    <s v="Greater Noida"/>
    <n v="77.518041999999994"/>
    <n v="28.464490000000001"/>
    <s v="Fast Food, North Indian, Chinese"/>
    <s v="Indian Rupees(Rs.)"/>
    <x v="0"/>
    <x v="0"/>
    <s v="No"/>
    <s v="No"/>
    <n v="1"/>
    <n v="80"/>
    <n v="350"/>
    <n v="3.8"/>
    <n v="2012"/>
    <n v="12"/>
    <n v="1"/>
    <d v="2012-12-01T00:00:00"/>
    <n v="4.2"/>
    <x v="0"/>
  </r>
  <r>
    <n v="18331809"/>
    <s v="Serendipity Cafe"/>
    <n v="1"/>
    <s v="Noida"/>
    <s v="Greater Noida"/>
    <n v="77.507925400000005"/>
    <n v="28.464266500000001"/>
    <s v="Cafe"/>
    <s v="Indian Rupees(Rs.)"/>
    <x v="0"/>
    <x v="0"/>
    <s v="No"/>
    <s v="No"/>
    <n v="1"/>
    <n v="3"/>
    <n v="300"/>
    <n v="1"/>
    <n v="2012"/>
    <n v="12"/>
    <n v="4"/>
    <d v="2012-12-04T00:00:00"/>
    <n v="3.6"/>
    <x v="0"/>
  </r>
  <r>
    <n v="5685"/>
    <s v="Zaika Hindustani"/>
    <n v="1"/>
    <s v="Noida"/>
    <s v="Jaipuria Plaza, Sector 26, Noida"/>
    <n v="77.335048"/>
    <n v="28.5765055"/>
    <s v="Mughlai, North Indian, Chinese"/>
    <s v="Indian Rupees(Rs.)"/>
    <x v="0"/>
    <x v="0"/>
    <s v="No"/>
    <s v="No"/>
    <n v="2"/>
    <n v="33"/>
    <n v="600"/>
    <n v="2.7"/>
    <n v="2015"/>
    <n v="12"/>
    <n v="6"/>
    <d v="2015-12-06T00:00:00"/>
    <n v="7.2"/>
    <x v="0"/>
  </r>
  <r>
    <n v="8441"/>
    <s v="Tea Lounge - Jaypee Greens"/>
    <n v="1"/>
    <s v="Noida"/>
    <s v="Jaypee Greens Golf &amp; Spa Resort, Surajpur"/>
    <n v="77.518363399999998"/>
    <n v="28.469408699999999"/>
    <s v="Cafe"/>
    <s v="Indian Rupees(Rs.)"/>
    <x v="0"/>
    <x v="0"/>
    <s v="No"/>
    <s v="No"/>
    <n v="2"/>
    <n v="14"/>
    <n v="900"/>
    <n v="2.9"/>
    <n v="2012"/>
    <n v="12"/>
    <n v="11"/>
    <d v="2012-12-11T00:00:00"/>
    <n v="10.8"/>
    <x v="1"/>
  </r>
  <r>
    <n v="310067"/>
    <s v="Golden Chaat"/>
    <n v="1"/>
    <s v="Noida"/>
    <s v="MSX Mall, Greater Noida"/>
    <n v="77.528128600000002"/>
    <n v="28.458106600000001"/>
    <s v="Fast Food"/>
    <s v="Indian Rupees(Rs.)"/>
    <x v="0"/>
    <x v="0"/>
    <s v="No"/>
    <s v="No"/>
    <n v="1"/>
    <n v="2"/>
    <n v="100"/>
    <n v="1"/>
    <n v="2013"/>
    <n v="12"/>
    <n v="2"/>
    <d v="2013-12-02T00:00:00"/>
    <n v="1.2"/>
    <x v="0"/>
  </r>
  <r>
    <n v="304496"/>
    <s v="Chip Chap Shahi Corner"/>
    <n v="1"/>
    <s v="Noida"/>
    <s v="Sector 10"/>
    <n v="77.325173500000005"/>
    <n v="28.594974100000002"/>
    <s v="North Indian"/>
    <s v="Indian Rupees(Rs.)"/>
    <x v="0"/>
    <x v="0"/>
    <s v="No"/>
    <s v="No"/>
    <n v="1"/>
    <n v="12"/>
    <n v="200"/>
    <n v="2.9"/>
    <n v="2013"/>
    <n v="12"/>
    <n v="10"/>
    <d v="2013-12-10T00:00:00"/>
    <n v="2.4"/>
    <x v="0"/>
  </r>
  <r>
    <n v="308670"/>
    <s v="Mother's Kitchen"/>
    <n v="1"/>
    <s v="Noida"/>
    <s v="Sector 10"/>
    <n v="77.333568"/>
    <n v="28.592297299999998"/>
    <s v="North Indian"/>
    <s v="Indian Rupees(Rs.)"/>
    <x v="0"/>
    <x v="0"/>
    <s v="No"/>
    <s v="No"/>
    <n v="1"/>
    <n v="6"/>
    <n v="100"/>
    <n v="2.9"/>
    <n v="2016"/>
    <n v="12"/>
    <n v="4"/>
    <d v="2016-12-04T00:00:00"/>
    <n v="1.2"/>
    <x v="0"/>
  </r>
  <r>
    <n v="4541"/>
    <s v="DV's Chinese Kitchen"/>
    <n v="1"/>
    <s v="Noida"/>
    <s v="Sector 110"/>
    <n v="77.387437820000002"/>
    <n v="28.533835060000001"/>
    <s v="Chinese"/>
    <s v="Indian Rupees(Rs.)"/>
    <x v="0"/>
    <x v="0"/>
    <s v="No"/>
    <s v="No"/>
    <n v="1"/>
    <n v="10"/>
    <n v="300"/>
    <n v="2.8"/>
    <n v="2017"/>
    <n v="12"/>
    <n v="4"/>
    <d v="2017-12-04T00:00:00"/>
    <n v="3.6"/>
    <x v="0"/>
  </r>
  <r>
    <n v="310208"/>
    <s v="Kabab And Tadka"/>
    <n v="1"/>
    <s v="Noida"/>
    <s v="Sector 110"/>
    <n v="77.365180850000002"/>
    <n v="28.5390865"/>
    <s v="North Indian"/>
    <s v="Indian Rupees(Rs.)"/>
    <x v="0"/>
    <x v="1"/>
    <s v="No"/>
    <s v="No"/>
    <n v="2"/>
    <n v="36"/>
    <n v="600"/>
    <n v="2.5"/>
    <n v="2014"/>
    <n v="12"/>
    <n v="3"/>
    <d v="2014-12-03T00:00:00"/>
    <n v="7.2"/>
    <x v="0"/>
  </r>
  <r>
    <n v="18157400"/>
    <s v="Moti Mahal Delux- Legendary Culinary"/>
    <n v="1"/>
    <s v="Noida"/>
    <s v="Sector 110"/>
    <n v="77.366192380000001"/>
    <n v="28.539418730000001"/>
    <s v="North Indian, Mughlai"/>
    <s v="Indian Rupees(Rs.)"/>
    <x v="0"/>
    <x v="1"/>
    <s v="No"/>
    <s v="No"/>
    <n v="2"/>
    <n v="72"/>
    <n v="900"/>
    <n v="3.6"/>
    <n v="2016"/>
    <n v="12"/>
    <n v="21"/>
    <d v="2016-12-21T00:00:00"/>
    <n v="10.8"/>
    <x v="1"/>
  </r>
  <r>
    <n v="18252385"/>
    <s v="Tadqa Tandoor Express"/>
    <n v="1"/>
    <s v="Noida"/>
    <s v="Sector 110"/>
    <n v="77.365408169999995"/>
    <n v="28.539057039999999"/>
    <s v="North Indian, Mughlai"/>
    <s v="Indian Rupees(Rs.)"/>
    <x v="0"/>
    <x v="1"/>
    <s v="No"/>
    <s v="No"/>
    <n v="2"/>
    <n v="108"/>
    <n v="750"/>
    <n v="3.6"/>
    <n v="2016"/>
    <n v="12"/>
    <n v="5"/>
    <d v="2016-12-05T00:00:00"/>
    <n v="9"/>
    <x v="0"/>
  </r>
  <r>
    <n v="8074"/>
    <s v="Saheb's Restaurant"/>
    <n v="1"/>
    <s v="Noida"/>
    <s v="Sector 12"/>
    <n v="77.337810899999994"/>
    <n v="28.596914600000002"/>
    <s v="North Indian, Chinese, Mughlai, Fast Food"/>
    <s v="Indian Rupees(Rs.)"/>
    <x v="0"/>
    <x v="0"/>
    <s v="No"/>
    <s v="No"/>
    <n v="2"/>
    <n v="26"/>
    <n v="550"/>
    <n v="2.7"/>
    <n v="2012"/>
    <n v="12"/>
    <n v="24"/>
    <d v="2012-12-24T00:00:00"/>
    <n v="6.6000000000000005"/>
    <x v="0"/>
  </r>
  <r>
    <n v="18307266"/>
    <s v="Chaska By Taste"/>
    <n v="1"/>
    <s v="Noida"/>
    <s v="Sector 132"/>
    <n v="77.413222899999994"/>
    <n v="28.507078700000001"/>
    <s v="North Indian, Chinese"/>
    <s v="Indian Rupees(Rs.)"/>
    <x v="0"/>
    <x v="0"/>
    <s v="No"/>
    <s v="No"/>
    <n v="2"/>
    <n v="4"/>
    <n v="600"/>
    <n v="2.9"/>
    <n v="2015"/>
    <n v="12"/>
    <n v="28"/>
    <d v="2015-12-28T00:00:00"/>
    <n v="7.2"/>
    <x v="0"/>
  </r>
  <r>
    <n v="18276998"/>
    <s v="Rolling Beans"/>
    <n v="1"/>
    <s v="Noida"/>
    <s v="Sector 132"/>
    <n v="77.402751899999998"/>
    <n v="28.500304100000001"/>
    <s v="North Indian"/>
    <s v="Indian Rupees(Rs.)"/>
    <x v="0"/>
    <x v="1"/>
    <s v="No"/>
    <s v="No"/>
    <n v="1"/>
    <n v="9"/>
    <n v="200"/>
    <n v="2.8"/>
    <n v="2010"/>
    <n v="12"/>
    <n v="3"/>
    <d v="2010-12-03T00:00:00"/>
    <n v="2.4"/>
    <x v="0"/>
  </r>
  <r>
    <n v="18358190"/>
    <s v="Cafe Coffee Day"/>
    <n v="1"/>
    <s v="Noida"/>
    <s v="Sector 132"/>
    <n v="77.4038963"/>
    <n v="28.499566300000001"/>
    <s v="Cafe"/>
    <s v="Indian Rupees(Rs.)"/>
    <x v="0"/>
    <x v="0"/>
    <s v="No"/>
    <s v="No"/>
    <n v="1"/>
    <n v="3"/>
    <n v="450"/>
    <n v="1"/>
    <n v="2017"/>
    <n v="12"/>
    <n v="25"/>
    <d v="2017-12-25T00:00:00"/>
    <n v="5.4"/>
    <x v="0"/>
  </r>
  <r>
    <n v="303371"/>
    <s v="Barbeque Nation"/>
    <n v="1"/>
    <s v="Noida"/>
    <s v="Sector 16"/>
    <n v="77.315321600000004"/>
    <n v="28.580118899999999"/>
    <s v="North Indian, Chinese, Mediterranean"/>
    <s v="Indian Rupees(Rs.)"/>
    <x v="0"/>
    <x v="0"/>
    <s v="No"/>
    <s v="No"/>
    <n v="3"/>
    <n v="1670"/>
    <n v="1600"/>
    <n v="4.3"/>
    <n v="2017"/>
    <n v="12"/>
    <n v="17"/>
    <d v="2017-12-17T00:00:00"/>
    <n v="19.2"/>
    <x v="1"/>
  </r>
  <r>
    <n v="18336506"/>
    <s v="Oh My Scoop!"/>
    <n v="1"/>
    <s v="Noida"/>
    <s v="Sector 27"/>
    <n v="77.328316900000004"/>
    <n v="28.574537209999999"/>
    <s v="Ice Cream, Beverages"/>
    <s v="Indian Rupees(Rs.)"/>
    <x v="0"/>
    <x v="0"/>
    <s v="No"/>
    <s v="No"/>
    <n v="1"/>
    <n v="23"/>
    <n v="200"/>
    <n v="3.5"/>
    <n v="2018"/>
    <n v="12"/>
    <n v="14"/>
    <d v="2018-12-14T00:00:00"/>
    <n v="2.4"/>
    <x v="0"/>
  </r>
  <r>
    <n v="3443"/>
    <s v="Fresh Food Factory"/>
    <n v="1"/>
    <s v="Noida"/>
    <s v="Sector 3"/>
    <n v="77.317319299999994"/>
    <n v="28.5810955"/>
    <s v="North Indian, Chinese"/>
    <s v="Indian Rupees(Rs.)"/>
    <x v="0"/>
    <x v="0"/>
    <s v="No"/>
    <s v="No"/>
    <n v="1"/>
    <n v="140"/>
    <n v="300"/>
    <n v="3.9"/>
    <n v="2015"/>
    <n v="12"/>
    <n v="7"/>
    <d v="2015-12-07T00:00:00"/>
    <n v="3.6"/>
    <x v="0"/>
  </r>
  <r>
    <n v="302501"/>
    <s v="Kavita's Restaurant"/>
    <n v="1"/>
    <s v="Noida"/>
    <s v="Sector 34"/>
    <n v="77.363682900000001"/>
    <n v="28.583542399999999"/>
    <s v="North Indian, Mughlai, Chinese"/>
    <s v="Indian Rupees(Rs.)"/>
    <x v="0"/>
    <x v="1"/>
    <s v="No"/>
    <s v="No"/>
    <n v="2"/>
    <n v="37"/>
    <n v="550"/>
    <n v="2.6"/>
    <n v="2014"/>
    <n v="12"/>
    <n v="14"/>
    <d v="2014-12-14T00:00:00"/>
    <n v="6.6000000000000005"/>
    <x v="0"/>
  </r>
  <r>
    <n v="18275704"/>
    <s v="Burnout"/>
    <n v="1"/>
    <s v="Noida"/>
    <s v="Sector 37"/>
    <n v="77.375656890000002"/>
    <n v="28.529983730000001"/>
    <s v="Continental, Mexican, Italian"/>
    <s v="Indian Rupees(Rs.)"/>
    <x v="0"/>
    <x v="1"/>
    <s v="No"/>
    <s v="No"/>
    <n v="1"/>
    <n v="111"/>
    <n v="450"/>
    <n v="3.6"/>
    <n v="2017"/>
    <n v="12"/>
    <n v="10"/>
    <d v="2017-12-10T00:00:00"/>
    <n v="5.4"/>
    <x v="0"/>
  </r>
  <r>
    <n v="307424"/>
    <s v="City Hut"/>
    <n v="1"/>
    <s v="Noida"/>
    <s v="Sector 41"/>
    <n v="77.3591531"/>
    <n v="28.561518499999998"/>
    <s v="North Indian, Chinese"/>
    <s v="Indian Rupees(Rs.)"/>
    <x v="0"/>
    <x v="0"/>
    <s v="No"/>
    <s v="No"/>
    <n v="2"/>
    <n v="27"/>
    <n v="700"/>
    <n v="2.5"/>
    <n v="2010"/>
    <n v="12"/>
    <n v="23"/>
    <d v="2010-12-23T00:00:00"/>
    <n v="8.4"/>
    <x v="0"/>
  </r>
  <r>
    <n v="18412876"/>
    <s v="Faasos"/>
    <n v="1"/>
    <s v="Noida"/>
    <s v="Sector 41"/>
    <n v="77.361648299999999"/>
    <n v="28.569412"/>
    <s v="North Indian, Fast Food"/>
    <s v="Indian Rupees(Rs.)"/>
    <x v="0"/>
    <x v="1"/>
    <s v="No"/>
    <s v="No"/>
    <n v="2"/>
    <n v="10"/>
    <n v="600"/>
    <n v="3.1"/>
    <n v="2013"/>
    <n v="12"/>
    <n v="25"/>
    <d v="2013-12-25T00:00:00"/>
    <n v="7.2"/>
    <x v="0"/>
  </r>
  <r>
    <n v="311332"/>
    <s v="Twenty Four Seven"/>
    <n v="1"/>
    <s v="Noida"/>
    <s v="Sector 41"/>
    <n v="77.358344900000006"/>
    <n v="28.5614837"/>
    <s v="Fast Food, North Indian"/>
    <s v="Indian Rupees(Rs.)"/>
    <x v="0"/>
    <x v="0"/>
    <s v="No"/>
    <s v="No"/>
    <n v="1"/>
    <n v="6"/>
    <n v="300"/>
    <n v="3"/>
    <n v="2016"/>
    <n v="12"/>
    <n v="4"/>
    <d v="2016-12-04T00:00:00"/>
    <n v="3.6"/>
    <x v="0"/>
  </r>
  <r>
    <n v="18439546"/>
    <s v="Virundu"/>
    <n v="1"/>
    <s v="Noida"/>
    <s v="Sector 41"/>
    <n v="77.361169000000004"/>
    <n v="28.5656"/>
    <s v="South Indian"/>
    <s v="Indian Rupees(Rs.)"/>
    <x v="0"/>
    <x v="1"/>
    <s v="No"/>
    <s v="No"/>
    <n v="1"/>
    <n v="10"/>
    <n v="300"/>
    <n v="2.8"/>
    <n v="2011"/>
    <n v="12"/>
    <n v="14"/>
    <d v="2011-12-14T00:00:00"/>
    <n v="3.6"/>
    <x v="0"/>
  </r>
  <r>
    <n v="18412897"/>
    <s v="Kettle &amp; Kegs"/>
    <n v="1"/>
    <s v="Noida"/>
    <s v="Sector 41"/>
    <n v="77.361455000000007"/>
    <n v="28.569306999999998"/>
    <s v="Tea"/>
    <s v="Indian Rupees(Rs.)"/>
    <x v="0"/>
    <x v="1"/>
    <s v="No"/>
    <s v="No"/>
    <n v="1"/>
    <n v="2"/>
    <n v="200"/>
    <n v="1"/>
    <n v="2016"/>
    <n v="12"/>
    <n v="13"/>
    <d v="2016-12-13T00:00:00"/>
    <n v="2.4"/>
    <x v="0"/>
  </r>
  <r>
    <n v="310695"/>
    <s v="Sanghai Food"/>
    <n v="1"/>
    <s v="Noida"/>
    <s v="Sector 44"/>
    <n v="77.336166500000004"/>
    <n v="28.5599265"/>
    <s v="Chinese"/>
    <s v="Indian Rupees(Rs.)"/>
    <x v="0"/>
    <x v="0"/>
    <s v="No"/>
    <s v="No"/>
    <n v="1"/>
    <n v="15"/>
    <n v="450"/>
    <n v="2.9"/>
    <n v="2014"/>
    <n v="12"/>
    <n v="2"/>
    <d v="2014-12-02T00:00:00"/>
    <n v="5.4"/>
    <x v="0"/>
  </r>
  <r>
    <n v="3740"/>
    <s v="Hungry - I"/>
    <n v="1"/>
    <s v="Noida"/>
    <s v="Sector 44"/>
    <n v="77.332352700000001"/>
    <n v="28.557997499999999"/>
    <s v="Cafe, Italian, Chinese, Continental"/>
    <s v="Indian Rupees(Rs.)"/>
    <x v="0"/>
    <x v="1"/>
    <s v="No"/>
    <s v="No"/>
    <n v="2"/>
    <n v="431"/>
    <n v="550"/>
    <n v="3.7"/>
    <n v="2015"/>
    <n v="12"/>
    <n v="10"/>
    <d v="2015-12-10T00:00:00"/>
    <n v="6.6000000000000005"/>
    <x v="0"/>
  </r>
  <r>
    <n v="18410380"/>
    <s v="The Epicureans"/>
    <n v="1"/>
    <s v="Noida"/>
    <s v="Sector 47"/>
    <n v="77.372812600000003"/>
    <n v="28.548097599999998"/>
    <s v="North Indian, Mughlai, Chinese"/>
    <s v="Indian Rupees(Rs.)"/>
    <x v="0"/>
    <x v="0"/>
    <s v="No"/>
    <s v="No"/>
    <n v="2"/>
    <n v="20"/>
    <n v="650"/>
    <n v="3.4"/>
    <n v="2014"/>
    <n v="12"/>
    <n v="17"/>
    <d v="2014-12-17T00:00:00"/>
    <n v="7.8"/>
    <x v="0"/>
  </r>
  <r>
    <n v="18339329"/>
    <s v="Amrit's Agni Multi Cuisine Restaurant"/>
    <n v="1"/>
    <s v="Noida"/>
    <s v="Sector 48"/>
    <n v="77.367687500000002"/>
    <n v="28.5574096"/>
    <s v="North Indian, Chinese"/>
    <s v="Indian Rupees(Rs.)"/>
    <x v="0"/>
    <x v="0"/>
    <s v="No"/>
    <s v="No"/>
    <n v="2"/>
    <n v="4"/>
    <n v="550"/>
    <n v="2.9"/>
    <n v="2012"/>
    <n v="12"/>
    <n v="8"/>
    <d v="2012-12-08T00:00:00"/>
    <n v="6.6000000000000005"/>
    <x v="0"/>
  </r>
  <r>
    <n v="304818"/>
    <s v="Punjabi Chaska"/>
    <n v="1"/>
    <s v="Noida"/>
    <s v="Sector 48"/>
    <n v="77.368158100000002"/>
    <n v="28.557104599999999"/>
    <s v="North Indian, Mughlai, Chinese"/>
    <s v="Indian Rupees(Rs.)"/>
    <x v="0"/>
    <x v="0"/>
    <s v="No"/>
    <s v="No"/>
    <n v="2"/>
    <n v="27"/>
    <n v="550"/>
    <n v="3"/>
    <n v="2012"/>
    <n v="12"/>
    <n v="12"/>
    <d v="2012-12-12T00:00:00"/>
    <n v="6.6000000000000005"/>
    <x v="0"/>
  </r>
  <r>
    <n v="18273047"/>
    <s v="Mishti's Kitchen"/>
    <n v="1"/>
    <s v="Noida"/>
    <s v="Sector 51"/>
    <n v="77.369273800000002"/>
    <n v="28.5781101"/>
    <s v="Chinese, Mughlai"/>
    <s v="Indian Rupees(Rs.)"/>
    <x v="0"/>
    <x v="1"/>
    <s v="No"/>
    <s v="No"/>
    <n v="2"/>
    <n v="49"/>
    <n v="550"/>
    <n v="3.6"/>
    <n v="2012"/>
    <n v="12"/>
    <n v="12"/>
    <d v="2012-12-12T00:00:00"/>
    <n v="6.6000000000000005"/>
    <x v="0"/>
  </r>
  <r>
    <n v="310170"/>
    <s v="Mithaas Sweets"/>
    <n v="1"/>
    <s v="Noida"/>
    <s v="Sector 53"/>
    <n v="77.362305000000006"/>
    <n v="28.595562600000001"/>
    <s v="North Indian, Chinese, South Indian, Mithai"/>
    <s v="Indian Rupees(Rs.)"/>
    <x v="0"/>
    <x v="1"/>
    <s v="No"/>
    <s v="No"/>
    <n v="2"/>
    <n v="39"/>
    <n v="650"/>
    <n v="3.1"/>
    <n v="2015"/>
    <n v="12"/>
    <n v="25"/>
    <d v="2015-12-25T00:00:00"/>
    <n v="7.8"/>
    <x v="0"/>
  </r>
  <r>
    <n v="8090"/>
    <s v="Shankar Fast Food"/>
    <n v="1"/>
    <s v="Noida"/>
    <s v="Sector 59"/>
    <n v="77.362602600000002"/>
    <n v="28.608816099999999"/>
    <s v="North Indian, Chinese"/>
    <s v="Indian Rupees(Rs.)"/>
    <x v="0"/>
    <x v="0"/>
    <s v="No"/>
    <s v="No"/>
    <n v="1"/>
    <n v="15"/>
    <n v="300"/>
    <n v="2.7"/>
    <n v="2015"/>
    <n v="12"/>
    <n v="5"/>
    <d v="2015-12-05T00:00:00"/>
    <n v="3.6"/>
    <x v="0"/>
  </r>
  <r>
    <n v="8089"/>
    <s v="Chauhan Fast Food"/>
    <n v="1"/>
    <s v="Noida"/>
    <s v="Sector 60"/>
    <n v="77.362484199999997"/>
    <n v="28.604724699999998"/>
    <s v="Chinese, North Indian, Fast Food"/>
    <s v="Indian Rupees(Rs.)"/>
    <x v="0"/>
    <x v="0"/>
    <s v="No"/>
    <s v="No"/>
    <n v="1"/>
    <n v="2"/>
    <n v="250"/>
    <n v="1"/>
    <n v="2017"/>
    <n v="12"/>
    <n v="22"/>
    <d v="2017-12-22T00:00:00"/>
    <n v="3"/>
    <x v="0"/>
  </r>
  <r>
    <n v="18281981"/>
    <s v="Food Brigade"/>
    <n v="1"/>
    <s v="Noida"/>
    <s v="Sector 62"/>
    <n v="77.373890410000001"/>
    <n v="28.628407580000001"/>
    <s v="North Indian, South Indian, Chinese, Fast Food"/>
    <s v="Indian Rupees(Rs.)"/>
    <x v="0"/>
    <x v="0"/>
    <s v="No"/>
    <s v="No"/>
    <n v="1"/>
    <n v="15"/>
    <n v="300"/>
    <n v="3.2"/>
    <n v="2011"/>
    <n v="12"/>
    <n v="7"/>
    <d v="2011-12-07T00:00:00"/>
    <n v="3.6"/>
    <x v="0"/>
  </r>
  <r>
    <n v="18258764"/>
    <s v="South King Restaurant"/>
    <n v="1"/>
    <s v="Noida"/>
    <s v="Sector 65"/>
    <n v="77.377223299999997"/>
    <n v="28.607546599999999"/>
    <s v="South Indian, Chinese"/>
    <s v="Indian Rupees(Rs.)"/>
    <x v="0"/>
    <x v="0"/>
    <s v="No"/>
    <s v="No"/>
    <n v="1"/>
    <n v="8"/>
    <n v="300"/>
    <n v="2.8"/>
    <n v="2017"/>
    <n v="12"/>
    <n v="28"/>
    <d v="2017-12-28T00:00:00"/>
    <n v="3.6"/>
    <x v="0"/>
  </r>
  <r>
    <n v="18421059"/>
    <s v="Thaaliwaalaa.com"/>
    <n v="1"/>
    <s v="Noida"/>
    <s v="Sector 71"/>
    <n v="77.375194500000006"/>
    <n v="28.591578500000001"/>
    <s v="North Indian"/>
    <s v="Indian Rupees(Rs.)"/>
    <x v="0"/>
    <x v="0"/>
    <s v="No"/>
    <s v="No"/>
    <n v="1"/>
    <n v="6"/>
    <n v="200"/>
    <n v="2.9"/>
    <n v="2010"/>
    <n v="12"/>
    <n v="11"/>
    <d v="2010-12-11T00:00:00"/>
    <n v="2.4"/>
    <x v="0"/>
  </r>
  <r>
    <n v="18014154"/>
    <s v="Mithaas"/>
    <n v="1"/>
    <s v="Noida"/>
    <s v="Sector 72"/>
    <n v="77.400308999999993"/>
    <n v="28.5879324"/>
    <s v="North Indian, Chinese, South Indian, Mithai"/>
    <s v="Indian Rupees(Rs.)"/>
    <x v="0"/>
    <x v="0"/>
    <s v="No"/>
    <s v="No"/>
    <n v="2"/>
    <n v="12"/>
    <n v="650"/>
    <n v="2.9"/>
    <n v="2012"/>
    <n v="12"/>
    <n v="15"/>
    <d v="2012-12-15T00:00:00"/>
    <n v="7.8"/>
    <x v="0"/>
  </r>
  <r>
    <n v="308877"/>
    <s v="Chinese Chilli Seasonal"/>
    <n v="1"/>
    <s v="Noida"/>
    <s v="Sector 93"/>
    <n v="77.385148400000006"/>
    <n v="28.5136416"/>
    <s v="Chinese"/>
    <s v="Indian Rupees(Rs.)"/>
    <x v="0"/>
    <x v="0"/>
    <s v="No"/>
    <s v="No"/>
    <n v="1"/>
    <n v="4"/>
    <n v="300"/>
    <n v="2.9"/>
    <n v="2016"/>
    <n v="12"/>
    <n v="14"/>
    <d v="2016-12-14T00:00:00"/>
    <n v="3.6"/>
    <x v="0"/>
  </r>
  <r>
    <n v="18124378"/>
    <s v="Cafe Diva"/>
    <n v="1"/>
    <s v="New Delhi"/>
    <s v="Sangam Courtyard, RK Puram"/>
    <n v="77.172061900000003"/>
    <n v="28.572260400000001"/>
    <s v="European, Italian"/>
    <s v="Indian Rupees(Rs.)"/>
    <x v="1"/>
    <x v="0"/>
    <s v="No"/>
    <s v="No"/>
    <n v="4"/>
    <n v="109"/>
    <n v="2000"/>
    <n v="3.8"/>
    <n v="2013"/>
    <n v="11"/>
    <n v="14"/>
    <d v="2013-11-14T00:00:00"/>
    <n v="24"/>
    <x v="1"/>
  </r>
  <r>
    <n v="791"/>
    <s v="Costa Coffee"/>
    <n v="1"/>
    <s v="Noida"/>
    <s v="The Great India Place, Sector 38"/>
    <n v="77.326070900000005"/>
    <n v="28.567446499999999"/>
    <s v="Cafe"/>
    <s v="Indian Rupees(Rs.)"/>
    <x v="0"/>
    <x v="0"/>
    <s v="No"/>
    <s v="No"/>
    <n v="2"/>
    <n v="110"/>
    <n v="600"/>
    <n v="3.5"/>
    <n v="2014"/>
    <n v="12"/>
    <n v="18"/>
    <d v="2014-12-18T00:00:00"/>
    <n v="7.2"/>
    <x v="0"/>
  </r>
  <r>
    <n v="394"/>
    <s v="Pizza Hut"/>
    <n v="1"/>
    <s v="Noida"/>
    <s v="The Great India Place, Sector 38"/>
    <n v="77.325513299999997"/>
    <n v="28.567249199999999"/>
    <s v="Italian, Pizza, Fast Food"/>
    <s v="Indian Rupees(Rs.)"/>
    <x v="0"/>
    <x v="0"/>
    <s v="No"/>
    <s v="No"/>
    <n v="3"/>
    <n v="189"/>
    <n v="1000"/>
    <n v="3.7"/>
    <n v="2015"/>
    <n v="12"/>
    <n v="7"/>
    <d v="2015-12-07T00:00:00"/>
    <n v="12"/>
    <x v="1"/>
  </r>
  <r>
    <n v="5689"/>
    <s v="Thaal Vaadi"/>
    <n v="1"/>
    <s v="Noida"/>
    <s v="The Great India Place, Sector 38"/>
    <n v="77.326138200000003"/>
    <n v="28.568013199999999"/>
    <s v="North Indian, Rajasthani"/>
    <s v="Indian Rupees(Rs.)"/>
    <x v="0"/>
    <x v="0"/>
    <s v="No"/>
    <s v="No"/>
    <n v="3"/>
    <n v="249"/>
    <n v="1000"/>
    <n v="3.5"/>
    <n v="2010"/>
    <n v="12"/>
    <n v="22"/>
    <d v="2010-12-22T00:00:00"/>
    <n v="12"/>
    <x v="1"/>
  </r>
  <r>
    <n v="4473"/>
    <s v="Haldiram's"/>
    <n v="1"/>
    <s v="Noida"/>
    <s v="Centre Stage Mall, Sector 18"/>
    <n v="77.323038319999995"/>
    <n v="28.5680476"/>
    <s v="North Indian, South Indian, Chinese, Street Food, Fast Food, Mithai, Desserts"/>
    <s v="Indian Rupees(Rs.)"/>
    <x v="0"/>
    <x v="0"/>
    <s v="No"/>
    <s v="No"/>
    <n v="2"/>
    <n v="169"/>
    <n v="600"/>
    <n v="3.5"/>
    <n v="2016"/>
    <n v="11"/>
    <n v="27"/>
    <d v="2016-11-27T00:00:00"/>
    <n v="7.2"/>
    <x v="0"/>
  </r>
  <r>
    <n v="18272361"/>
    <s v="Punjabi By Nature Quickie"/>
    <n v="1"/>
    <s v="Noida"/>
    <s v="DLF Mall of India, Sector 18,  Noida"/>
    <n v="77.321426979999998"/>
    <n v="28.5676545"/>
    <s v="North Indian, Mughlai"/>
    <s v="Indian Rupees(Rs.)"/>
    <x v="1"/>
    <x v="0"/>
    <s v="No"/>
    <s v="No"/>
    <n v="3"/>
    <n v="120"/>
    <n v="1100"/>
    <n v="3.4"/>
    <n v="2017"/>
    <n v="11"/>
    <n v="6"/>
    <d v="2017-11-06T00:00:00"/>
    <n v="13.200000000000001"/>
    <x v="1"/>
  </r>
  <r>
    <n v="18372695"/>
    <s v="United Coffee House Rewind"/>
    <n v="1"/>
    <s v="Noida"/>
    <s v="DLF Mall of India, Sector 18,  Noida"/>
    <n v="77.321449099999995"/>
    <n v="28.567592699999999"/>
    <s v="North Indian, European, Asian, Mediterranean"/>
    <s v="Indian Rupees(Rs.)"/>
    <x v="1"/>
    <x v="0"/>
    <s v="No"/>
    <s v="No"/>
    <n v="3"/>
    <n v="215"/>
    <n v="1500"/>
    <n v="3.4"/>
    <n v="2013"/>
    <n v="11"/>
    <n v="23"/>
    <d v="2013-11-23T00:00:00"/>
    <n v="18"/>
    <x v="1"/>
  </r>
  <r>
    <n v="18303706"/>
    <s v="Oh So Stoned!"/>
    <n v="1"/>
    <s v="Noida"/>
    <s v="DLF Mall of India, Sector 18,  Noida"/>
    <n v="77.321039400000004"/>
    <n v="28.568004609999999"/>
    <s v="Desserts"/>
    <s v="Indian Rupees(Rs.)"/>
    <x v="0"/>
    <x v="0"/>
    <s v="No"/>
    <s v="No"/>
    <n v="1"/>
    <n v="324"/>
    <n v="250"/>
    <n v="4.5"/>
    <n v="2014"/>
    <n v="11"/>
    <n v="28"/>
    <d v="2014-11-28T00:00:00"/>
    <n v="3"/>
    <x v="0"/>
  </r>
  <r>
    <n v="18366022"/>
    <s v="Chi Asian Cookhouse"/>
    <n v="1"/>
    <s v="Noida"/>
    <s v="DLF Mall of India, Sector 18,  Noida"/>
    <n v="77.320801020000005"/>
    <n v="28.567074999999999"/>
    <s v="Chinese, Thai, Asian, Japanese, Korean, Seafood"/>
    <s v="Indian Rupees(Rs.)"/>
    <x v="1"/>
    <x v="1"/>
    <s v="No"/>
    <s v="No"/>
    <n v="3"/>
    <n v="173"/>
    <n v="1400"/>
    <n v="3.9"/>
    <n v="2016"/>
    <n v="11"/>
    <n v="24"/>
    <d v="2016-11-24T00:00:00"/>
    <n v="16.8"/>
    <x v="1"/>
  </r>
  <r>
    <n v="18419893"/>
    <s v="Laat Saab"/>
    <n v="1"/>
    <s v="Noida"/>
    <s v="Gardens Galleria, Sector 38 Noida"/>
    <n v="77.321809450000003"/>
    <n v="28.564501450000002"/>
    <s v="North Indian, Mughlai"/>
    <s v="Indian Rupees(Rs.)"/>
    <x v="1"/>
    <x v="1"/>
    <s v="No"/>
    <s v="No"/>
    <n v="3"/>
    <n v="111"/>
    <n v="1300"/>
    <n v="4.0999999999999996"/>
    <n v="2011"/>
    <n v="11"/>
    <n v="20"/>
    <d v="2011-11-20T00:00:00"/>
    <n v="15.6"/>
    <x v="1"/>
  </r>
  <r>
    <n v="18253392"/>
    <s v="Kafe Republic"/>
    <n v="1"/>
    <s v="Noida"/>
    <s v="Greater Noida"/>
    <n v="77.513346100000007"/>
    <n v="28.4720847"/>
    <s v="Fast Food"/>
    <s v="Indian Rupees(Rs.)"/>
    <x v="0"/>
    <x v="1"/>
    <s v="No"/>
    <s v="No"/>
    <n v="1"/>
    <n v="37"/>
    <n v="300"/>
    <n v="3.1"/>
    <n v="2015"/>
    <n v="11"/>
    <n v="18"/>
    <d v="2015-11-18T00:00:00"/>
    <n v="3.6"/>
    <x v="0"/>
  </r>
  <r>
    <n v="307628"/>
    <s v="Yu Turn"/>
    <n v="1"/>
    <s v="Noida"/>
    <s v="Greater Noida"/>
    <n v="77.518122079999998"/>
    <n v="28.471995799999998"/>
    <s v="North Indian, Chinese, Thai"/>
    <s v="Indian Rupees(Rs.)"/>
    <x v="1"/>
    <x v="1"/>
    <s v="No"/>
    <s v="No"/>
    <n v="3"/>
    <n v="43"/>
    <n v="1000"/>
    <n v="2.9"/>
    <n v="2011"/>
    <n v="11"/>
    <n v="15"/>
    <d v="2011-11-15T00:00:00"/>
    <n v="12"/>
    <x v="1"/>
  </r>
  <r>
    <n v="302139"/>
    <s v="Domino's Pizza"/>
    <n v="1"/>
    <s v="Noida"/>
    <s v="Greater Noida"/>
    <n v="77.527912999999998"/>
    <n v="28.458344700000001"/>
    <s v="Pizza, Fast Food"/>
    <s v="Indian Rupees(Rs.)"/>
    <x v="0"/>
    <x v="0"/>
    <s v="No"/>
    <s v="No"/>
    <n v="2"/>
    <n v="56"/>
    <n v="700"/>
    <n v="3.5"/>
    <n v="2013"/>
    <n v="11"/>
    <n v="15"/>
    <d v="2013-11-15T00:00:00"/>
    <n v="8.4"/>
    <x v="0"/>
  </r>
  <r>
    <n v="2342"/>
    <s v="Gravity"/>
    <n v="1"/>
    <s v="Noida"/>
    <s v="Jaipuria Plaza, Sector 26, Noida"/>
    <n v="77.335196100000005"/>
    <n v="28.576705499999999"/>
    <s v="Chinese, Mughlai, North Indian"/>
    <s v="Indian Rupees(Rs.)"/>
    <x v="1"/>
    <x v="1"/>
    <s v="No"/>
    <s v="No"/>
    <n v="3"/>
    <n v="192"/>
    <n v="1000"/>
    <n v="2.6"/>
    <n v="2014"/>
    <n v="11"/>
    <n v="10"/>
    <d v="2014-11-10T00:00:00"/>
    <n v="12"/>
    <x v="1"/>
  </r>
  <r>
    <n v="18383509"/>
    <s v="Cocoberry"/>
    <n v="1"/>
    <s v="Noida"/>
    <s v="Logix City Centre, Sector 32, Noida"/>
    <n v="77.353573699999998"/>
    <n v="28.574300099999999"/>
    <s v="Desserts"/>
    <s v="Indian Rupees(Rs.)"/>
    <x v="0"/>
    <x v="0"/>
    <s v="No"/>
    <s v="No"/>
    <n v="1"/>
    <n v="16"/>
    <n v="300"/>
    <n v="3.4"/>
    <n v="2011"/>
    <n v="11"/>
    <n v="10"/>
    <d v="2011-11-10T00:00:00"/>
    <n v="3.6"/>
    <x v="0"/>
  </r>
  <r>
    <n v="4627"/>
    <s v="Latitude - Mosaic Hotels"/>
    <n v="1"/>
    <s v="Noida"/>
    <s v="Mosaic Hotels, Sector 18, Noida"/>
    <n v="77.325544840000006"/>
    <n v="28.57102038"/>
    <s v="North Indian, Chinese"/>
    <s v="Indian Rupees(Rs.)"/>
    <x v="1"/>
    <x v="0"/>
    <s v="No"/>
    <s v="No"/>
    <n v="3"/>
    <n v="61"/>
    <n v="1700"/>
    <n v="3.3"/>
    <n v="2018"/>
    <n v="11"/>
    <n v="9"/>
    <d v="2018-11-09T00:00:00"/>
    <n v="20.400000000000002"/>
    <x v="1"/>
  </r>
  <r>
    <n v="18124366"/>
    <s v="Sip &amp; Snacks"/>
    <n v="1"/>
    <s v="Noida"/>
    <s v="MSX Mall, Greater Noida"/>
    <n v="77.528218199999998"/>
    <n v="28.4579354"/>
    <s v="Chinese, North Indian"/>
    <s v="Indian Rupees(Rs.)"/>
    <x v="0"/>
    <x v="1"/>
    <s v="No"/>
    <s v="No"/>
    <n v="2"/>
    <n v="6"/>
    <n v="550"/>
    <n v="3.2"/>
    <n v="2012"/>
    <n v="11"/>
    <n v="23"/>
    <d v="2012-11-23T00:00:00"/>
    <n v="6.6000000000000005"/>
    <x v="0"/>
  </r>
  <r>
    <n v="18289247"/>
    <s v="Perch Wine &amp; Coffee Bar"/>
    <n v="1"/>
    <s v="New Delhi"/>
    <s v="Vasant Vihar"/>
    <n v="77.164109999999994"/>
    <n v="28.559058"/>
    <s v="Cafe, European"/>
    <s v="Indian Rupees(Rs.)"/>
    <x v="0"/>
    <x v="0"/>
    <s v="No"/>
    <s v="No"/>
    <n v="4"/>
    <n v="114"/>
    <n v="2000"/>
    <n v="4.3"/>
    <n v="2016"/>
    <n v="11"/>
    <n v="8"/>
    <d v="2016-11-08T00:00:00"/>
    <n v="24"/>
    <x v="1"/>
  </r>
  <r>
    <n v="304636"/>
    <s v="Pizza Hut Delivery"/>
    <n v="1"/>
    <s v="Noida"/>
    <s v="Sector 110"/>
    <n v="77.387365740000007"/>
    <n v="28.533975269999999"/>
    <s v="Italian, Pizza"/>
    <s v="Indian Rupees(Rs.)"/>
    <x v="0"/>
    <x v="1"/>
    <s v="No"/>
    <s v="No"/>
    <n v="2"/>
    <n v="94"/>
    <n v="800"/>
    <n v="2.2999999999999998"/>
    <n v="2017"/>
    <n v="11"/>
    <n v="12"/>
    <d v="2017-11-12T00:00:00"/>
    <n v="9.6"/>
    <x v="0"/>
  </r>
  <r>
    <n v="18275760"/>
    <s v="Bawarchi"/>
    <n v="1"/>
    <s v="Noida"/>
    <s v="Sector 132"/>
    <n v="0"/>
    <n v="0"/>
    <s v="North Indian, Mughlai, Fast Food"/>
    <s v="Indian Rupees(Rs.)"/>
    <x v="0"/>
    <x v="0"/>
    <s v="No"/>
    <s v="No"/>
    <n v="1"/>
    <n v="5"/>
    <n v="450"/>
    <n v="2.9"/>
    <n v="2012"/>
    <n v="11"/>
    <n v="8"/>
    <d v="2012-11-08T00:00:00"/>
    <n v="5.4"/>
    <x v="0"/>
  </r>
  <r>
    <n v="18245275"/>
    <s v="B Bawarchi Restaurant"/>
    <n v="1"/>
    <s v="Noida"/>
    <s v="Sector 132"/>
    <n v="77.379993499999998"/>
    <n v="28.517731900000001"/>
    <s v="North Indian, Mughlai, Chinese"/>
    <s v="Indian Rupees(Rs.)"/>
    <x v="0"/>
    <x v="0"/>
    <s v="No"/>
    <s v="No"/>
    <n v="2"/>
    <n v="2"/>
    <n v="600"/>
    <n v="1"/>
    <n v="2012"/>
    <n v="11"/>
    <n v="11"/>
    <d v="2012-11-11T00:00:00"/>
    <n v="7.2"/>
    <x v="0"/>
  </r>
  <r>
    <n v="300914"/>
    <s v="The Cake Xpress"/>
    <n v="1"/>
    <s v="Noida"/>
    <s v="Sector 15"/>
    <n v="77.314457899999994"/>
    <n v="28.581221500000002"/>
    <s v="Bakery, Desserts"/>
    <s v="Indian Rupees(Rs.)"/>
    <x v="0"/>
    <x v="1"/>
    <s v="No"/>
    <s v="No"/>
    <n v="1"/>
    <n v="43"/>
    <n v="250"/>
    <n v="3"/>
    <n v="2014"/>
    <n v="11"/>
    <n v="13"/>
    <d v="2014-11-13T00:00:00"/>
    <n v="3"/>
    <x v="0"/>
  </r>
  <r>
    <n v="18435298"/>
    <s v="Getafix Petit"/>
    <n v="1"/>
    <s v="Noida"/>
    <s v="Sector 15"/>
    <n v="77.307569599999994"/>
    <n v="28.578480599999999"/>
    <s v="Healthy Food, Juices"/>
    <s v="Indian Rupees(Rs.)"/>
    <x v="0"/>
    <x v="1"/>
    <s v="No"/>
    <s v="No"/>
    <n v="2"/>
    <n v="14"/>
    <n v="700"/>
    <n v="3.5"/>
    <n v="2013"/>
    <n v="11"/>
    <n v="15"/>
    <d v="2013-11-15T00:00:00"/>
    <n v="8.4"/>
    <x v="0"/>
  </r>
  <r>
    <n v="18367439"/>
    <s v="Hooting Owl Cafe"/>
    <n v="1"/>
    <s v="Noida"/>
    <s v="Sector 15"/>
    <n v="77.310140599999997"/>
    <n v="28.582122999999999"/>
    <s v="Fast Food, Beverages"/>
    <s v="Indian Rupees(Rs.)"/>
    <x v="0"/>
    <x v="0"/>
    <s v="No"/>
    <s v="No"/>
    <n v="1"/>
    <n v="2"/>
    <n v="300"/>
    <n v="1"/>
    <n v="2015"/>
    <n v="11"/>
    <n v="20"/>
    <d v="2015-11-20T00:00:00"/>
    <n v="3.6"/>
    <x v="0"/>
  </r>
  <r>
    <n v="18258756"/>
    <s v="Shama Chicken Corner"/>
    <n v="1"/>
    <s v="Noida"/>
    <s v="Sector 15"/>
    <n v="77.313999999999993"/>
    <n v="28.581681199999998"/>
    <s v="Mughlai"/>
    <s v="Indian Rupees(Rs.)"/>
    <x v="0"/>
    <x v="0"/>
    <s v="No"/>
    <s v="No"/>
    <n v="1"/>
    <n v="2"/>
    <n v="300"/>
    <n v="1"/>
    <n v="2012"/>
    <n v="11"/>
    <n v="6"/>
    <d v="2012-11-06T00:00:00"/>
    <n v="3.6"/>
    <x v="0"/>
  </r>
  <r>
    <n v="18415359"/>
    <s v="Moon Bite"/>
    <n v="1"/>
    <s v="Noida"/>
    <s v="Sector 16"/>
    <n v="77.314850000000007"/>
    <n v="28.577722000000001"/>
    <s v="North Indian, Chinese"/>
    <s v="Indian Rupees(Rs.)"/>
    <x v="0"/>
    <x v="1"/>
    <s v="No"/>
    <s v="No"/>
    <n v="1"/>
    <n v="13"/>
    <n v="300"/>
    <n v="3.3"/>
    <n v="2010"/>
    <n v="11"/>
    <n v="11"/>
    <d v="2010-11-11T00:00:00"/>
    <n v="3.6"/>
    <x v="0"/>
  </r>
  <r>
    <n v="308563"/>
    <s v="Uncle's JVCC Restaurant"/>
    <n v="1"/>
    <s v="Noida"/>
    <s v="Sector 21"/>
    <n v="77.337160299999994"/>
    <n v="28.5847607"/>
    <s v="North Indian, Chinese"/>
    <s v="Indian Rupees(Rs.)"/>
    <x v="0"/>
    <x v="1"/>
    <s v="No"/>
    <s v="No"/>
    <n v="2"/>
    <n v="26"/>
    <n v="600"/>
    <n v="3"/>
    <n v="2010"/>
    <n v="11"/>
    <n v="11"/>
    <d v="2010-11-11T00:00:00"/>
    <n v="7.2"/>
    <x v="0"/>
  </r>
  <r>
    <n v="18224208"/>
    <s v="Lajawab Family Restaurant"/>
    <n v="1"/>
    <s v="Noida"/>
    <s v="Sector 22"/>
    <n v="77.342537500000006"/>
    <n v="28.594059099999999"/>
    <s v="North Indian, Chinese"/>
    <s v="Indian Rupees(Rs.)"/>
    <x v="0"/>
    <x v="1"/>
    <s v="No"/>
    <s v="No"/>
    <n v="1"/>
    <n v="17"/>
    <n v="450"/>
    <n v="2.5"/>
    <n v="2014"/>
    <n v="11"/>
    <n v="1"/>
    <d v="2014-11-01T00:00:00"/>
    <n v="5.4"/>
    <x v="0"/>
  </r>
  <r>
    <n v="18236270"/>
    <s v="Sadda Taste"/>
    <n v="1"/>
    <s v="Noida"/>
    <s v="Sector 27"/>
    <n v="77.328036280000006"/>
    <n v="28.571879289999998"/>
    <s v="North Indian, Fast Food, Chinese"/>
    <s v="Indian Rupees(Rs.)"/>
    <x v="0"/>
    <x v="0"/>
    <s v="No"/>
    <s v="No"/>
    <n v="1"/>
    <n v="12"/>
    <n v="450"/>
    <n v="3.1"/>
    <n v="2013"/>
    <n v="11"/>
    <n v="26"/>
    <d v="2013-11-26T00:00:00"/>
    <n v="5.4"/>
    <x v="0"/>
  </r>
  <r>
    <n v="312237"/>
    <s v="Super Cake Shop"/>
    <n v="1"/>
    <s v="Noida"/>
    <s v="Sector 27"/>
    <n v="77.324519570000007"/>
    <n v="28.573468980000001"/>
    <s v="Bakery"/>
    <s v="Indian Rupees(Rs.)"/>
    <x v="0"/>
    <x v="1"/>
    <s v="No"/>
    <s v="No"/>
    <n v="1"/>
    <n v="8"/>
    <n v="300"/>
    <n v="2.8"/>
    <n v="2015"/>
    <n v="11"/>
    <n v="23"/>
    <d v="2015-11-23T00:00:00"/>
    <n v="3.6"/>
    <x v="0"/>
  </r>
  <r>
    <n v="7991"/>
    <s v="Grill Point"/>
    <n v="1"/>
    <s v="Noida"/>
    <s v="Sector 28"/>
    <n v="77.333062100000006"/>
    <n v="28.571496199999999"/>
    <s v="Fast Food"/>
    <s v="Indian Rupees(Rs.)"/>
    <x v="0"/>
    <x v="0"/>
    <s v="No"/>
    <s v="No"/>
    <n v="1"/>
    <n v="20"/>
    <n v="200"/>
    <n v="3.2"/>
    <n v="2017"/>
    <n v="11"/>
    <n v="7"/>
    <d v="2017-11-07T00:00:00"/>
    <n v="2.4"/>
    <x v="0"/>
  </r>
  <r>
    <n v="3153"/>
    <s v="Hot &amp; Sour"/>
    <n v="1"/>
    <s v="Noida"/>
    <s v="Sector 29"/>
    <n v="77.335089699999997"/>
    <n v="28.567087600000001"/>
    <s v="Chinese"/>
    <s v="Indian Rupees(Rs.)"/>
    <x v="0"/>
    <x v="0"/>
    <s v="No"/>
    <s v="No"/>
    <n v="1"/>
    <n v="46"/>
    <n v="300"/>
    <n v="3.2"/>
    <n v="2011"/>
    <n v="11"/>
    <n v="25"/>
    <d v="2011-11-25T00:00:00"/>
    <n v="3.6"/>
    <x v="0"/>
  </r>
  <r>
    <n v="309215"/>
    <s v="Truffle Muffle"/>
    <n v="1"/>
    <s v="Noida"/>
    <s v="Sector 29"/>
    <n v="77.335269199999999"/>
    <n v="28.567373499999999"/>
    <s v="Bakery, Desserts"/>
    <s v="Indian Rupees(Rs.)"/>
    <x v="0"/>
    <x v="0"/>
    <s v="No"/>
    <s v="No"/>
    <n v="1"/>
    <n v="37"/>
    <n v="300"/>
    <n v="3.4"/>
    <n v="2014"/>
    <n v="11"/>
    <n v="18"/>
    <d v="2014-11-18T00:00:00"/>
    <n v="3.6"/>
    <x v="0"/>
  </r>
  <r>
    <n v="18429379"/>
    <s v="Lapaalap"/>
    <n v="1"/>
    <s v="Noida"/>
    <s v="Sector 3"/>
    <n v="77.318756699999994"/>
    <n v="28.582130899999999"/>
    <s v="North Indian"/>
    <s v="Indian Rupees(Rs.)"/>
    <x v="0"/>
    <x v="0"/>
    <s v="No"/>
    <s v="No"/>
    <n v="1"/>
    <n v="5"/>
    <n v="200"/>
    <n v="3"/>
    <n v="2015"/>
    <n v="11"/>
    <n v="4"/>
    <d v="2015-11-04T00:00:00"/>
    <n v="2.4"/>
    <x v="0"/>
  </r>
  <r>
    <n v="18440192"/>
    <s v="Frozen Stone"/>
    <n v="1"/>
    <s v="Noida"/>
    <s v="Sector 34"/>
    <n v="77.353663400000002"/>
    <n v="28.574308599999998"/>
    <s v="Fast Food, Beverages"/>
    <s v="Indian Rupees(Rs.)"/>
    <x v="0"/>
    <x v="0"/>
    <s v="No"/>
    <s v="No"/>
    <n v="1"/>
    <n v="4"/>
    <n v="300"/>
    <n v="3.1"/>
    <n v="2016"/>
    <n v="11"/>
    <n v="14"/>
    <d v="2016-11-14T00:00:00"/>
    <n v="3.6"/>
    <x v="0"/>
  </r>
  <r>
    <n v="303025"/>
    <s v="Mudrika Food Factory"/>
    <n v="1"/>
    <s v="Noida"/>
    <s v="Sector 34"/>
    <n v="77.357341899999994"/>
    <n v="28.583890100000001"/>
    <s v="North Indian, Mughlai, Chinese"/>
    <s v="Indian Rupees(Rs.)"/>
    <x v="0"/>
    <x v="0"/>
    <s v="No"/>
    <s v="No"/>
    <n v="2"/>
    <n v="20"/>
    <n v="550"/>
    <n v="2.5"/>
    <n v="2015"/>
    <n v="11"/>
    <n v="19"/>
    <d v="2015-11-19T00:00:00"/>
    <n v="6.6000000000000005"/>
    <x v="0"/>
  </r>
  <r>
    <n v="308763"/>
    <s v="Shadev Saini Dhaba"/>
    <n v="1"/>
    <s v="Noida"/>
    <s v="Sector 44"/>
    <n v="77.340033399999996"/>
    <n v="28.560601999999999"/>
    <s v="North Indian"/>
    <s v="Indian Rupees(Rs.)"/>
    <x v="0"/>
    <x v="0"/>
    <s v="No"/>
    <s v="No"/>
    <n v="1"/>
    <n v="7"/>
    <n v="200"/>
    <n v="3"/>
    <n v="2015"/>
    <n v="11"/>
    <n v="21"/>
    <d v="2015-11-21T00:00:00"/>
    <n v="2.4"/>
    <x v="0"/>
  </r>
  <r>
    <n v="18303838"/>
    <s v="The Choco Shop"/>
    <n v="1"/>
    <s v="Noida"/>
    <s v="Sector 48"/>
    <n v="77.368275100000005"/>
    <n v="28.557152599999998"/>
    <s v="Bakery"/>
    <s v="Indian Rupees(Rs.)"/>
    <x v="0"/>
    <x v="0"/>
    <s v="No"/>
    <s v="No"/>
    <n v="2"/>
    <n v="5"/>
    <n v="700"/>
    <n v="3"/>
    <n v="2013"/>
    <n v="11"/>
    <n v="28"/>
    <d v="2013-11-28T00:00:00"/>
    <n v="8.4"/>
    <x v="0"/>
  </r>
  <r>
    <n v="3679"/>
    <s v="Choco House"/>
    <n v="1"/>
    <s v="Noida"/>
    <s v="Sector 50"/>
    <n v="77.361738000000003"/>
    <n v="28.5695102"/>
    <s v="Desserts"/>
    <s v="Indian Rupees(Rs.)"/>
    <x v="0"/>
    <x v="0"/>
    <s v="No"/>
    <s v="No"/>
    <n v="1"/>
    <n v="18"/>
    <n v="450"/>
    <n v="3.4"/>
    <n v="2016"/>
    <n v="11"/>
    <n v="9"/>
    <d v="2016-11-09T00:00:00"/>
    <n v="5.4"/>
    <x v="0"/>
  </r>
  <r>
    <n v="1919"/>
    <s v="Gopala"/>
    <n v="1"/>
    <s v="Noida"/>
    <s v="Sector 50"/>
    <n v="77.361917500000004"/>
    <n v="28.570872000000001"/>
    <s v="Mithai, Street Food"/>
    <s v="Indian Rupees(Rs.)"/>
    <x v="0"/>
    <x v="0"/>
    <s v="No"/>
    <s v="No"/>
    <n v="1"/>
    <n v="69"/>
    <n v="250"/>
    <n v="3.6"/>
    <n v="2017"/>
    <n v="11"/>
    <n v="3"/>
    <d v="2017-11-03T00:00:00"/>
    <n v="3"/>
    <x v="0"/>
  </r>
  <r>
    <n v="308725"/>
    <s v="Chawla'sŒ_"/>
    <n v="1"/>
    <s v="Noida"/>
    <s v="Sector 50"/>
    <n v="77.362096899999997"/>
    <n v="28.570261299999999"/>
    <s v="North Indian, Mughlai, Chinese"/>
    <s v="Indian Rupees(Rs.)"/>
    <x v="1"/>
    <x v="1"/>
    <s v="No"/>
    <s v="No"/>
    <n v="2"/>
    <n v="91"/>
    <n v="800"/>
    <n v="2.2999999999999998"/>
    <n v="2015"/>
    <n v="11"/>
    <n v="1"/>
    <d v="2015-11-01T00:00:00"/>
    <n v="9.6"/>
    <x v="0"/>
  </r>
  <r>
    <n v="18383531"/>
    <s v="Kalpak Restaurant &amp; Cafe"/>
    <n v="1"/>
    <s v="Noida"/>
    <s v="Sector 50"/>
    <n v="77.362509799999998"/>
    <n v="28.570443699999998"/>
    <s v="North Indian, Chinese"/>
    <s v="Indian Rupees(Rs.)"/>
    <x v="1"/>
    <x v="1"/>
    <s v="No"/>
    <s v="No"/>
    <n v="3"/>
    <n v="150"/>
    <n v="1300"/>
    <n v="4.3"/>
    <n v="2011"/>
    <n v="11"/>
    <n v="16"/>
    <d v="2011-11-16T00:00:00"/>
    <n v="15.6"/>
    <x v="1"/>
  </r>
  <r>
    <n v="18489511"/>
    <s v="Chung-Fu"/>
    <n v="1"/>
    <s v="Noida"/>
    <s v="Sector 51"/>
    <n v="0"/>
    <n v="0"/>
    <s v="Chinese"/>
    <s v="Indian Rupees(Rs.)"/>
    <x v="0"/>
    <x v="0"/>
    <s v="No"/>
    <s v="No"/>
    <n v="1"/>
    <n v="5"/>
    <n v="350"/>
    <n v="3"/>
    <n v="2013"/>
    <n v="11"/>
    <n v="2"/>
    <d v="2013-11-02T00:00:00"/>
    <n v="4.2"/>
    <x v="0"/>
  </r>
  <r>
    <n v="18337906"/>
    <s v="Kake Da Dhaba"/>
    <n v="1"/>
    <s v="Noida"/>
    <s v="Sector 51"/>
    <n v="0"/>
    <n v="0"/>
    <s v="Awadhi, North Indian"/>
    <s v="Indian Rupees(Rs.)"/>
    <x v="0"/>
    <x v="0"/>
    <s v="No"/>
    <s v="No"/>
    <n v="1"/>
    <n v="2"/>
    <n v="300"/>
    <n v="1"/>
    <n v="2010"/>
    <n v="11"/>
    <n v="19"/>
    <d v="2010-11-19T00:00:00"/>
    <n v="3.6"/>
    <x v="0"/>
  </r>
  <r>
    <n v="18258491"/>
    <s v="Bebbe Da Degh"/>
    <n v="1"/>
    <s v="Noida"/>
    <s v="Sector 52"/>
    <n v="77.362545499999996"/>
    <n v="28.5867115"/>
    <s v="North Indian"/>
    <s v="Indian Rupees(Rs.)"/>
    <x v="0"/>
    <x v="0"/>
    <s v="No"/>
    <s v="No"/>
    <n v="2"/>
    <n v="65"/>
    <n v="800"/>
    <n v="3.2"/>
    <n v="2016"/>
    <n v="11"/>
    <n v="5"/>
    <d v="2016-11-05T00:00:00"/>
    <n v="9.6"/>
    <x v="0"/>
  </r>
  <r>
    <n v="18287399"/>
    <s v="Kaka Ji Restaurant"/>
    <n v="1"/>
    <s v="Noida"/>
    <s v="Sector 53"/>
    <n v="77.360751199999996"/>
    <n v="28.590666599999999"/>
    <s v="North Indian, Mughlai"/>
    <s v="Indian Rupees(Rs.)"/>
    <x v="0"/>
    <x v="1"/>
    <s v="No"/>
    <s v="No"/>
    <n v="2"/>
    <n v="6"/>
    <n v="800"/>
    <n v="2.9"/>
    <n v="2014"/>
    <n v="11"/>
    <n v="2"/>
    <d v="2014-11-02T00:00:00"/>
    <n v="9.6"/>
    <x v="0"/>
  </r>
  <r>
    <n v="18249124"/>
    <s v="B Tamang Chineese"/>
    <n v="1"/>
    <s v="Noida"/>
    <s v="Sector 56"/>
    <n v="77.342829300000005"/>
    <n v="28.603301800000001"/>
    <s v="Chinese"/>
    <s v="Indian Rupees(Rs.)"/>
    <x v="0"/>
    <x v="0"/>
    <s v="No"/>
    <s v="No"/>
    <n v="1"/>
    <n v="4"/>
    <n v="300"/>
    <n v="2.9"/>
    <n v="2012"/>
    <n v="11"/>
    <n v="12"/>
    <d v="2012-11-12T00:00:00"/>
    <n v="3.6"/>
    <x v="0"/>
  </r>
  <r>
    <n v="18313786"/>
    <s v="L'amore"/>
    <n v="1"/>
    <s v="Noida"/>
    <s v="Sector 59"/>
    <n v="77.372423900000001"/>
    <n v="28.6081042"/>
    <s v="Bakery, Desserts, Fast Food"/>
    <s v="Indian Rupees(Rs.)"/>
    <x v="0"/>
    <x v="0"/>
    <s v="No"/>
    <s v="No"/>
    <n v="1"/>
    <n v="2"/>
    <n v="200"/>
    <n v="1"/>
    <n v="2010"/>
    <n v="11"/>
    <n v="14"/>
    <d v="2010-11-14T00:00:00"/>
    <n v="2.4"/>
    <x v="0"/>
  </r>
  <r>
    <n v="313358"/>
    <s v="Old Tehrii Cafe &amp; Lounge"/>
    <n v="1"/>
    <s v="Noida"/>
    <s v="Sector 62"/>
    <n v="77.355198340000001"/>
    <n v="28.614512529999999"/>
    <s v="North Indian, Chinese, Cafe"/>
    <s v="Indian Rupees(Rs.)"/>
    <x v="1"/>
    <x v="0"/>
    <s v="No"/>
    <s v="No"/>
    <n v="3"/>
    <n v="13"/>
    <n v="1500"/>
    <n v="3.1"/>
    <n v="2014"/>
    <n v="11"/>
    <n v="17"/>
    <d v="2014-11-17T00:00:00"/>
    <n v="18"/>
    <x v="1"/>
  </r>
  <r>
    <n v="18383535"/>
    <s v="Sugar Daddy Bakers"/>
    <n v="1"/>
    <s v="Noida"/>
    <s v="Sector 72"/>
    <n v="77.381912499999999"/>
    <n v="28.566406000000001"/>
    <s v="Bakery"/>
    <s v="Indian Rupees(Rs.)"/>
    <x v="0"/>
    <x v="1"/>
    <s v="No"/>
    <s v="No"/>
    <n v="1"/>
    <n v="4"/>
    <n v="350"/>
    <n v="2.7"/>
    <n v="2018"/>
    <n v="11"/>
    <n v="17"/>
    <d v="2018-11-17T00:00:00"/>
    <n v="4.2"/>
    <x v="0"/>
  </r>
  <r>
    <n v="311768"/>
    <s v="Gopala"/>
    <n v="1"/>
    <s v="Noida"/>
    <s v="Sector 93"/>
    <n v="77.385330600000003"/>
    <n v="28.514600300000001"/>
    <s v="Mithai, Beverages"/>
    <s v="Indian Rupees(Rs.)"/>
    <x v="0"/>
    <x v="0"/>
    <s v="No"/>
    <s v="No"/>
    <n v="1"/>
    <n v="23"/>
    <n v="200"/>
    <n v="3.4"/>
    <n v="2016"/>
    <n v="11"/>
    <n v="8"/>
    <d v="2016-11-08T00:00:00"/>
    <n v="2.4"/>
    <x v="0"/>
  </r>
  <r>
    <n v="300550"/>
    <s v="Kebabplus"/>
    <n v="1"/>
    <s v="Noida"/>
    <s v="Sector 93"/>
    <n v="77.384164600000005"/>
    <n v="28.520590299999999"/>
    <s v="North Indian, Mughlai"/>
    <s v="Indian Rupees(Rs.)"/>
    <x v="0"/>
    <x v="1"/>
    <s v="No"/>
    <s v="No"/>
    <n v="2"/>
    <n v="140"/>
    <n v="600"/>
    <n v="3.1"/>
    <n v="2011"/>
    <n v="11"/>
    <n v="23"/>
    <d v="2011-11-23T00:00:00"/>
    <n v="7.2"/>
    <x v="0"/>
  </r>
  <r>
    <n v="312187"/>
    <s v="Angeethi Se"/>
    <n v="1"/>
    <s v="Noida"/>
    <s v="Supertech Shopprix Mall, Sector 61"/>
    <n v="77.364833200000007"/>
    <n v="28.597102700000001"/>
    <s v="North Indian, Chinese"/>
    <s v="Indian Rupees(Rs.)"/>
    <x v="0"/>
    <x v="1"/>
    <s v="No"/>
    <s v="No"/>
    <n v="2"/>
    <n v="35"/>
    <n v="600"/>
    <n v="3.2"/>
    <n v="2018"/>
    <n v="11"/>
    <n v="25"/>
    <d v="2018-11-25T00:00:00"/>
    <n v="7.2"/>
    <x v="0"/>
  </r>
  <r>
    <n v="308578"/>
    <s v="Otik Cake Shop"/>
    <n v="1"/>
    <s v="Noida"/>
    <s v="Supertech Shopprix Mall, Sector 61"/>
    <n v="77.364833200000007"/>
    <n v="28.597102700000001"/>
    <s v="Bakery, Desserts, Fast Food, North Indian"/>
    <s v="Indian Rupees(Rs.)"/>
    <x v="0"/>
    <x v="1"/>
    <s v="No"/>
    <s v="No"/>
    <n v="1"/>
    <n v="105"/>
    <n v="450"/>
    <n v="3.5"/>
    <n v="2013"/>
    <n v="11"/>
    <n v="3"/>
    <d v="2013-11-03T00:00:00"/>
    <n v="5.4"/>
    <x v="0"/>
  </r>
  <r>
    <n v="5619"/>
    <s v="Domino's Pizza"/>
    <n v="1"/>
    <s v="Noida"/>
    <s v="The Great India Place, Sector 38"/>
    <n v="77.3255549"/>
    <n v="28.5675098"/>
    <s v="Pizza, Fast Food"/>
    <s v="Indian Rupees(Rs.)"/>
    <x v="0"/>
    <x v="0"/>
    <s v="No"/>
    <s v="No"/>
    <n v="2"/>
    <n v="60"/>
    <n v="700"/>
    <n v="3.2"/>
    <n v="2012"/>
    <n v="11"/>
    <n v="1"/>
    <d v="2012-11-01T00:00:00"/>
    <n v="8.4"/>
    <x v="0"/>
  </r>
  <r>
    <n v="312214"/>
    <s v="Cafí© Doo Ghoont"/>
    <n v="1"/>
    <s v="Noida"/>
    <s v="Ansal Plaza Mall, Greater Noida"/>
    <n v="77.507456099999999"/>
    <n v="28.463956599999999"/>
    <s v="Cafe"/>
    <s v="Indian Rupees(Rs.)"/>
    <x v="0"/>
    <x v="1"/>
    <s v="No"/>
    <s v="No"/>
    <n v="2"/>
    <n v="50"/>
    <n v="600"/>
    <n v="3.4"/>
    <n v="2015"/>
    <n v="10"/>
    <n v="2"/>
    <d v="2015-10-02T00:00:00"/>
    <n v="7.2"/>
    <x v="0"/>
  </r>
  <r>
    <n v="18264244"/>
    <s v="Barista"/>
    <n v="1"/>
    <s v="Noida"/>
    <s v="DLF Mall of India, Sector 18,  Noida"/>
    <n v="77.319999999999993"/>
    <n v="28.57"/>
    <s v="Cafe"/>
    <s v="Indian Rupees(Rs.)"/>
    <x v="0"/>
    <x v="0"/>
    <s v="No"/>
    <s v="No"/>
    <n v="2"/>
    <n v="23"/>
    <n v="650"/>
    <n v="3.5"/>
    <n v="2011"/>
    <n v="10"/>
    <n v="2"/>
    <d v="2011-10-02T00:00:00"/>
    <n v="7.8"/>
    <x v="0"/>
  </r>
  <r>
    <n v="18277171"/>
    <s v="Big Wong XL"/>
    <n v="1"/>
    <s v="Noida"/>
    <s v="DLF Mall of India, Sector 18,  Noida"/>
    <n v="77.320588119999996"/>
    <n v="28.567477820000001"/>
    <s v="Chinese, Thai, Sushi"/>
    <s v="Indian Rupees(Rs.)"/>
    <x v="1"/>
    <x v="1"/>
    <s v="No"/>
    <s v="No"/>
    <n v="3"/>
    <n v="199"/>
    <n v="1500"/>
    <n v="3.9"/>
    <n v="2015"/>
    <n v="10"/>
    <n v="20"/>
    <d v="2015-10-20T00:00:00"/>
    <n v="18"/>
    <x v="1"/>
  </r>
  <r>
    <n v="18265419"/>
    <s v="Carl's Jr."/>
    <n v="1"/>
    <s v="Noida"/>
    <s v="DLF Mall of India, Sector 18,  Noida"/>
    <n v="77.320926749999998"/>
    <n v="28.566684550000002"/>
    <s v="Burger, American, Fast Food"/>
    <s v="Indian Rupees(Rs.)"/>
    <x v="0"/>
    <x v="1"/>
    <s v="No"/>
    <s v="No"/>
    <n v="2"/>
    <n v="458"/>
    <n v="650"/>
    <n v="3.8"/>
    <n v="2013"/>
    <n v="10"/>
    <n v="19"/>
    <d v="2013-10-19T00:00:00"/>
    <n v="7.8"/>
    <x v="0"/>
  </r>
  <r>
    <n v="18273556"/>
    <s v="PizzaExpress"/>
    <n v="1"/>
    <s v="Noida"/>
    <s v="DLF Mall of India, Sector 18,  Noida"/>
    <n v="77.3204748"/>
    <n v="28.566485490000002"/>
    <s v="Italian, Pizza"/>
    <s v="Indian Rupees(Rs.)"/>
    <x v="1"/>
    <x v="1"/>
    <s v="No"/>
    <s v="No"/>
    <n v="3"/>
    <n v="366"/>
    <n v="1600"/>
    <n v="3.9"/>
    <n v="2012"/>
    <n v="10"/>
    <n v="2"/>
    <d v="2012-10-02T00:00:00"/>
    <n v="19.2"/>
    <x v="1"/>
  </r>
  <r>
    <n v="18258775"/>
    <s v="Taco Bell"/>
    <n v="1"/>
    <s v="Noida"/>
    <s v="DLF Mall of India, Sector 18,  Noida"/>
    <n v="77.320836560000004"/>
    <n v="28.567331769999999"/>
    <s v="Mexican, Fast Food"/>
    <s v="Indian Rupees(Rs.)"/>
    <x v="0"/>
    <x v="1"/>
    <s v="No"/>
    <s v="No"/>
    <n v="2"/>
    <n v="397"/>
    <n v="550"/>
    <n v="3.6"/>
    <n v="2017"/>
    <n v="10"/>
    <n v="2"/>
    <d v="2017-10-02T00:00:00"/>
    <n v="6.6000000000000005"/>
    <x v="0"/>
  </r>
  <r>
    <n v="18264533"/>
    <s v="The Bento Cafe"/>
    <n v="1"/>
    <s v="Noida"/>
    <s v="DLF Mall of India, Sector 18,  Noida"/>
    <n v="77.32085601"/>
    <n v="28.567300849999999"/>
    <s v="Asian, Chinese, Japanese"/>
    <s v="Indian Rupees(Rs.)"/>
    <x v="0"/>
    <x v="1"/>
    <s v="No"/>
    <s v="No"/>
    <n v="2"/>
    <n v="316"/>
    <n v="750"/>
    <n v="4.2"/>
    <n v="2010"/>
    <n v="10"/>
    <n v="10"/>
    <d v="2010-10-10T00:00:00"/>
    <n v="9"/>
    <x v="0"/>
  </r>
  <r>
    <n v="4471"/>
    <s v="Green Chick Chop"/>
    <n v="1"/>
    <s v="Noida"/>
    <s v="Greater Noida"/>
    <n v="77.511554200000006"/>
    <n v="28.471110599999999"/>
    <s v="Raw Meats, North Indian, Fast Food"/>
    <s v="Indian Rupees(Rs.)"/>
    <x v="0"/>
    <x v="0"/>
    <s v="No"/>
    <s v="No"/>
    <n v="1"/>
    <n v="20"/>
    <n v="350"/>
    <n v="3.2"/>
    <n v="2010"/>
    <n v="10"/>
    <n v="22"/>
    <d v="2010-10-22T00:00:00"/>
    <n v="4.2"/>
    <x v="0"/>
  </r>
  <r>
    <n v="18441537"/>
    <s v="Wich 'N' Shake"/>
    <n v="1"/>
    <s v="Noida"/>
    <s v="Greater Noida"/>
    <n v="77.514119199999996"/>
    <n v="28.472630599999999"/>
    <s v="Beverages, Fast Food"/>
    <s v="Indian Rupees(Rs.)"/>
    <x v="0"/>
    <x v="0"/>
    <s v="No"/>
    <s v="No"/>
    <n v="1"/>
    <n v="2"/>
    <n v="200"/>
    <n v="1"/>
    <n v="2017"/>
    <n v="10"/>
    <n v="3"/>
    <d v="2017-10-03T00:00:00"/>
    <n v="2.4"/>
    <x v="0"/>
  </r>
  <r>
    <n v="307718"/>
    <s v="Wok N Spice"/>
    <n v="1"/>
    <s v="Noida"/>
    <s v="Jaipuria Plaza, Sector 26, Noida"/>
    <n v="77.334892300000007"/>
    <n v="28.5763192"/>
    <s v="Chinese, Fast Food"/>
    <s v="Indian Rupees(Rs.)"/>
    <x v="0"/>
    <x v="0"/>
    <s v="No"/>
    <s v="No"/>
    <n v="1"/>
    <n v="21"/>
    <n v="300"/>
    <n v="3.1"/>
    <n v="2010"/>
    <n v="10"/>
    <n v="7"/>
    <d v="2010-10-07T00:00:00"/>
    <n v="3.6"/>
    <x v="0"/>
  </r>
  <r>
    <n v="307232"/>
    <s v="Goli Vada Pav No. 1"/>
    <n v="1"/>
    <s v="Noida"/>
    <s v="Jaipuria Plaza, Sector 26, Noida"/>
    <n v="77.334862700000002"/>
    <n v="28.576486200000002"/>
    <s v="Street Food"/>
    <s v="Indian Rupees(Rs.)"/>
    <x v="0"/>
    <x v="1"/>
    <s v="No"/>
    <s v="No"/>
    <n v="1"/>
    <n v="280"/>
    <n v="150"/>
    <n v="3.6"/>
    <n v="2015"/>
    <n v="10"/>
    <n v="5"/>
    <d v="2015-10-05T00:00:00"/>
    <n v="1.8"/>
    <x v="0"/>
  </r>
  <r>
    <n v="18396179"/>
    <s v="Biryani Blues"/>
    <n v="1"/>
    <s v="Noida"/>
    <s v="Logix City Centre, Sector 32, Noida"/>
    <n v="77.353663400000002"/>
    <n v="28.574308599999998"/>
    <s v="Biryani, Hyderabadi"/>
    <s v="Indian Rupees(Rs.)"/>
    <x v="0"/>
    <x v="0"/>
    <s v="No"/>
    <s v="No"/>
    <n v="3"/>
    <n v="18"/>
    <n v="1000"/>
    <n v="3.5"/>
    <n v="2014"/>
    <n v="10"/>
    <n v="10"/>
    <d v="2014-10-10T00:00:00"/>
    <n v="12"/>
    <x v="1"/>
  </r>
  <r>
    <n v="3089"/>
    <s v="Etal The Lounge Bar"/>
    <n v="1"/>
    <s v="New Delhi"/>
    <s v="City Square Mall, Rajouri Garden"/>
    <n v="77.123654000000002"/>
    <n v="28.6502181"/>
    <s v="North Indian, Italian, Fast Food"/>
    <s v="Indian Rupees(Rs.)"/>
    <x v="1"/>
    <x v="0"/>
    <s v="No"/>
    <s v="No"/>
    <n v="4"/>
    <n v="455"/>
    <n v="2000"/>
    <n v="3.2"/>
    <n v="2010"/>
    <n v="10"/>
    <n v="16"/>
    <d v="2010-10-16T00:00:00"/>
    <n v="24"/>
    <x v="1"/>
  </r>
  <r>
    <n v="18216939"/>
    <s v="China Leaf"/>
    <n v="1"/>
    <s v="Noida"/>
    <s v="Sector 110"/>
    <n v="77.366272839999993"/>
    <n v="28.539288840000001"/>
    <s v="Chinese, Thai"/>
    <s v="Indian Rupees(Rs.)"/>
    <x v="0"/>
    <x v="1"/>
    <s v="No"/>
    <s v="No"/>
    <n v="2"/>
    <n v="115"/>
    <n v="650"/>
    <n v="3.7"/>
    <n v="2017"/>
    <n v="10"/>
    <n v="28"/>
    <d v="2017-10-28T00:00:00"/>
    <n v="7.8"/>
    <x v="0"/>
  </r>
  <r>
    <n v="18057810"/>
    <s v="Noshh"/>
    <n v="1"/>
    <s v="Noida"/>
    <s v="Sector 110"/>
    <n v="77.366212489999995"/>
    <n v="28.539211680000001"/>
    <s v="North Indian"/>
    <s v="Indian Rupees(Rs.)"/>
    <x v="0"/>
    <x v="1"/>
    <s v="No"/>
    <s v="No"/>
    <n v="2"/>
    <n v="56"/>
    <n v="850"/>
    <n v="3.6"/>
    <n v="2013"/>
    <n v="10"/>
    <n v="4"/>
    <d v="2013-10-04T00:00:00"/>
    <n v="10.200000000000001"/>
    <x v="1"/>
  </r>
  <r>
    <n v="18208893"/>
    <s v="Top Food"/>
    <n v="1"/>
    <s v="Noida"/>
    <s v="Sector 110"/>
    <n v="0"/>
    <n v="0"/>
    <s v="North Indian, Chinese"/>
    <s v="Indian Rupees(Rs.)"/>
    <x v="0"/>
    <x v="0"/>
    <s v="No"/>
    <s v="No"/>
    <n v="1"/>
    <n v="3"/>
    <n v="300"/>
    <n v="1"/>
    <n v="2018"/>
    <n v="10"/>
    <n v="15"/>
    <d v="2018-10-15T00:00:00"/>
    <n v="3.6"/>
    <x v="0"/>
  </r>
  <r>
    <n v="8237"/>
    <s v="The Cake Expert's"/>
    <n v="1"/>
    <s v="Noida"/>
    <s v="Sector 110"/>
    <n v="77.386912780000003"/>
    <n v="28.53309132"/>
    <s v="Bakery, Desserts, Fast Food"/>
    <s v="Indian Rupees(Rs.)"/>
    <x v="0"/>
    <x v="1"/>
    <s v="No"/>
    <s v="No"/>
    <n v="1"/>
    <n v="63"/>
    <n v="250"/>
    <n v="2.4"/>
    <n v="2018"/>
    <n v="10"/>
    <n v="8"/>
    <d v="2018-10-08T00:00:00"/>
    <n v="3"/>
    <x v="0"/>
  </r>
  <r>
    <n v="308623"/>
    <s v="Hungry - I"/>
    <n v="1"/>
    <s v="Noida"/>
    <s v="Sector 125"/>
    <n v="77.332071999999997"/>
    <n v="28.549346499999999"/>
    <s v="Cafe, Italian, Continental, Chinese"/>
    <s v="Indian Rupees(Rs.)"/>
    <x v="0"/>
    <x v="1"/>
    <s v="No"/>
    <s v="No"/>
    <n v="1"/>
    <n v="26"/>
    <n v="450"/>
    <n v="2.6"/>
    <n v="2016"/>
    <n v="10"/>
    <n v="5"/>
    <d v="2016-10-05T00:00:00"/>
    <n v="5.4"/>
    <x v="0"/>
  </r>
  <r>
    <n v="309317"/>
    <s v="Simran's Cake Studio"/>
    <n v="1"/>
    <s v="Noida"/>
    <s v="Sector 15"/>
    <n v="77.310422399999993"/>
    <n v="28.582079400000001"/>
    <s v="Bakery"/>
    <s v="Indian Rupees(Rs.)"/>
    <x v="0"/>
    <x v="0"/>
    <s v="No"/>
    <s v="No"/>
    <n v="1"/>
    <n v="23"/>
    <n v="250"/>
    <n v="3.4"/>
    <n v="2010"/>
    <n v="10"/>
    <n v="18"/>
    <d v="2010-10-18T00:00:00"/>
    <n v="3"/>
    <x v="0"/>
  </r>
  <r>
    <n v="304493"/>
    <s v="Divya Hotal"/>
    <n v="1"/>
    <s v="Noida"/>
    <s v="Sector 15"/>
    <n v="77.314679799999993"/>
    <n v="28.580626200000001"/>
    <s v="North Indian"/>
    <s v="Indian Rupees(Rs.)"/>
    <x v="0"/>
    <x v="0"/>
    <s v="No"/>
    <s v="No"/>
    <n v="1"/>
    <n v="2"/>
    <n v="150"/>
    <n v="1"/>
    <n v="2014"/>
    <n v="10"/>
    <n v="14"/>
    <d v="2014-10-14T00:00:00"/>
    <n v="1.8"/>
    <x v="0"/>
  </r>
  <r>
    <n v="5760"/>
    <s v="Khana Khajana Da Dhaba"/>
    <n v="1"/>
    <s v="Noida"/>
    <s v="Sector 27"/>
    <n v="77.324581699999996"/>
    <n v="28.573916000000001"/>
    <s v="North Indian"/>
    <s v="Indian Rupees(Rs.)"/>
    <x v="0"/>
    <x v="0"/>
    <s v="No"/>
    <s v="No"/>
    <n v="1"/>
    <n v="5"/>
    <n v="450"/>
    <n v="2.9"/>
    <n v="2016"/>
    <n v="10"/>
    <n v="9"/>
    <d v="2016-10-09T00:00:00"/>
    <n v="5.4"/>
    <x v="0"/>
  </r>
  <r>
    <n v="5761"/>
    <s v="Maa Vaishno Shudh Bhojnalaya"/>
    <n v="1"/>
    <s v="Noida"/>
    <s v="Sector 27"/>
    <n v="77.324500400000005"/>
    <n v="28.5737086"/>
    <s v="North Indian"/>
    <s v="Indian Rupees(Rs.)"/>
    <x v="0"/>
    <x v="0"/>
    <s v="No"/>
    <s v="No"/>
    <n v="1"/>
    <n v="8"/>
    <n v="250"/>
    <n v="3.1"/>
    <n v="2012"/>
    <n v="10"/>
    <n v="16"/>
    <d v="2012-10-16T00:00:00"/>
    <n v="3"/>
    <x v="0"/>
  </r>
  <r>
    <n v="18180048"/>
    <s v="The Kitchen Factory"/>
    <n v="1"/>
    <s v="Noida"/>
    <s v="Sector 3"/>
    <n v="77.3173563"/>
    <n v="28.581013200000001"/>
    <s v="North Indian, Chinese"/>
    <s v="Indian Rupees(Rs.)"/>
    <x v="0"/>
    <x v="0"/>
    <s v="No"/>
    <s v="No"/>
    <n v="1"/>
    <n v="3"/>
    <n v="300"/>
    <n v="1"/>
    <n v="2018"/>
    <n v="10"/>
    <n v="10"/>
    <d v="2018-10-10T00:00:00"/>
    <n v="3.6"/>
    <x v="0"/>
  </r>
  <r>
    <n v="18446503"/>
    <s v="Radhey Foodz"/>
    <n v="1"/>
    <s v="Noida"/>
    <s v="Sector 31"/>
    <n v="77.346491"/>
    <n v="28.576754000000001"/>
    <s v="North Indian"/>
    <s v="Indian Rupees(Rs.)"/>
    <x v="0"/>
    <x v="0"/>
    <s v="No"/>
    <s v="No"/>
    <n v="1"/>
    <n v="4"/>
    <n v="200"/>
    <n v="3"/>
    <n v="2016"/>
    <n v="10"/>
    <n v="5"/>
    <d v="2016-10-05T00:00:00"/>
    <n v="2.4"/>
    <x v="0"/>
  </r>
  <r>
    <n v="311974"/>
    <s v="Baskin Robbins"/>
    <n v="1"/>
    <s v="Noida"/>
    <s v="Sector 41"/>
    <n v="77.360769899999994"/>
    <n v="28.561368000000002"/>
    <s v="Ice Cream"/>
    <s v="Indian Rupees(Rs.)"/>
    <x v="0"/>
    <x v="1"/>
    <s v="No"/>
    <s v="No"/>
    <n v="1"/>
    <n v="12"/>
    <n v="300"/>
    <n v="3.3"/>
    <n v="2010"/>
    <n v="10"/>
    <n v="3"/>
    <d v="2010-10-03T00:00:00"/>
    <n v="3.6"/>
    <x v="0"/>
  </r>
  <r>
    <n v="8095"/>
    <s v="JSB Evergreen Cool Point"/>
    <n v="1"/>
    <s v="Noida"/>
    <s v="Sector 41"/>
    <n v="77.362019500000002"/>
    <n v="28.569217999999999"/>
    <s v="North Indian, Chinese, Fast Food, Mithai"/>
    <s v="Indian Rupees(Rs.)"/>
    <x v="0"/>
    <x v="0"/>
    <s v="No"/>
    <s v="No"/>
    <n v="1"/>
    <n v="56"/>
    <n v="450"/>
    <n v="2.9"/>
    <n v="2010"/>
    <n v="10"/>
    <n v="16"/>
    <d v="2010-10-16T00:00:00"/>
    <n v="5.4"/>
    <x v="0"/>
  </r>
  <r>
    <n v="18363088"/>
    <s v="Behrouz Biryani"/>
    <n v="1"/>
    <s v="Noida"/>
    <s v="Sector 41"/>
    <n v="77.361455000000007"/>
    <n v="28.569306999999998"/>
    <s v="Biryani"/>
    <s v="Indian Rupees(Rs.)"/>
    <x v="0"/>
    <x v="1"/>
    <s v="No"/>
    <s v="No"/>
    <n v="2"/>
    <n v="63"/>
    <n v="600"/>
    <n v="3.5"/>
    <n v="2015"/>
    <n v="10"/>
    <n v="24"/>
    <d v="2015-10-24T00:00:00"/>
    <n v="7.2"/>
    <x v="0"/>
  </r>
  <r>
    <n v="18203626"/>
    <s v="Kuppies"/>
    <n v="1"/>
    <s v="Noida"/>
    <s v="Sector 5"/>
    <n v="77.323417500000005"/>
    <n v="28.5887703"/>
    <s v="Bakery, Desserts"/>
    <s v="Indian Rupees(Rs.)"/>
    <x v="0"/>
    <x v="0"/>
    <s v="No"/>
    <s v="No"/>
    <n v="1"/>
    <n v="89"/>
    <n v="250"/>
    <n v="3.8"/>
    <n v="2010"/>
    <n v="10"/>
    <n v="20"/>
    <d v="2010-10-20T00:00:00"/>
    <n v="3"/>
    <x v="0"/>
  </r>
  <r>
    <n v="5702"/>
    <s v="Sanjay Pandit Bhojnalaya"/>
    <n v="1"/>
    <s v="Noida"/>
    <s v="Sector 58"/>
    <n v="77.353216200000006"/>
    <n v="28.609980700000001"/>
    <s v="North Indian"/>
    <s v="Indian Rupees(Rs.)"/>
    <x v="0"/>
    <x v="0"/>
    <s v="No"/>
    <s v="No"/>
    <n v="1"/>
    <n v="2"/>
    <n v="150"/>
    <n v="1"/>
    <n v="2013"/>
    <n v="10"/>
    <n v="23"/>
    <d v="2013-10-23T00:00:00"/>
    <n v="1.8"/>
    <x v="0"/>
  </r>
  <r>
    <n v="18411585"/>
    <s v="Desi Spice"/>
    <n v="1"/>
    <s v="Noida"/>
    <s v="Sector 72"/>
    <n v="77.385151199999996"/>
    <n v="28.564628899999999"/>
    <s v="North Indian, Chinese"/>
    <s v="Indian Rupees(Rs.)"/>
    <x v="0"/>
    <x v="1"/>
    <s v="No"/>
    <s v="No"/>
    <n v="2"/>
    <n v="10"/>
    <n v="600"/>
    <n v="3"/>
    <n v="2015"/>
    <n v="10"/>
    <n v="5"/>
    <d v="2015-10-05T00:00:00"/>
    <n v="7.2"/>
    <x v="0"/>
  </r>
  <r>
    <n v="18337921"/>
    <s v="Melting Flavours"/>
    <n v="1"/>
    <s v="Noida"/>
    <s v="Sector 72"/>
    <n v="77.381092199999998"/>
    <n v="28.566396600000001"/>
    <s v="North Indian"/>
    <s v="Indian Rupees(Rs.)"/>
    <x v="0"/>
    <x v="1"/>
    <s v="No"/>
    <s v="No"/>
    <n v="2"/>
    <n v="21"/>
    <n v="800"/>
    <n v="3.4"/>
    <n v="2016"/>
    <n v="10"/>
    <n v="12"/>
    <d v="2016-10-12T00:00:00"/>
    <n v="9.6"/>
    <x v="0"/>
  </r>
  <r>
    <n v="18383462"/>
    <s v="Mood 4 Food"/>
    <n v="1"/>
    <s v="Noida"/>
    <s v="Sector 72"/>
    <n v="77.384693920000004"/>
    <n v="28.569202740000001"/>
    <s v="Street Food, North Indian"/>
    <s v="Indian Rupees(Rs.)"/>
    <x v="0"/>
    <x v="0"/>
    <s v="No"/>
    <s v="No"/>
    <n v="1"/>
    <n v="8"/>
    <n v="150"/>
    <n v="3.1"/>
    <n v="2015"/>
    <n v="10"/>
    <n v="5"/>
    <d v="2015-10-05T00:00:00"/>
    <n v="1.8"/>
    <x v="0"/>
  </r>
  <r>
    <n v="18365588"/>
    <s v="Grub Patio"/>
    <n v="1"/>
    <s v="Noida"/>
    <s v="Sector 72"/>
    <n v="77.381043599999998"/>
    <n v="28.566415500000002"/>
    <s v="Cafe, Continental, Italian"/>
    <s v="Indian Rupees(Rs.)"/>
    <x v="0"/>
    <x v="1"/>
    <s v="No"/>
    <s v="No"/>
    <n v="2"/>
    <n v="51"/>
    <n v="600"/>
    <n v="3.7"/>
    <n v="2018"/>
    <n v="10"/>
    <n v="17"/>
    <d v="2018-10-17T00:00:00"/>
    <n v="7.2"/>
    <x v="0"/>
  </r>
  <r>
    <n v="308737"/>
    <s v="Adarsh Kulfi"/>
    <n v="1"/>
    <s v="Noida"/>
    <s v="Spice World Mall, Sector 25"/>
    <n v="77.340449399999997"/>
    <n v="28.585473700000001"/>
    <s v="Ice Cream"/>
    <s v="Indian Rupees(Rs.)"/>
    <x v="0"/>
    <x v="0"/>
    <s v="No"/>
    <s v="No"/>
    <n v="1"/>
    <n v="7"/>
    <n v="100"/>
    <n v="3"/>
    <n v="2016"/>
    <n v="10"/>
    <n v="23"/>
    <d v="2016-10-23T00:00:00"/>
    <n v="1.2"/>
    <x v="0"/>
  </r>
  <r>
    <n v="309693"/>
    <s v="Andaaz E Paranthas"/>
    <n v="1"/>
    <s v="Noida"/>
    <s v="Spice World Mall, Sector 25"/>
    <n v="77.340449399999997"/>
    <n v="28.585473700000001"/>
    <s v="North Indian, Mughlai"/>
    <s v="Indian Rupees(Rs.)"/>
    <x v="0"/>
    <x v="0"/>
    <s v="No"/>
    <s v="No"/>
    <n v="2"/>
    <n v="36"/>
    <n v="550"/>
    <n v="3.2"/>
    <n v="2013"/>
    <n v="10"/>
    <n v="15"/>
    <d v="2013-10-15T00:00:00"/>
    <n v="6.6000000000000005"/>
    <x v="0"/>
  </r>
  <r>
    <n v="828"/>
    <s v="Otik Hotshop"/>
    <n v="1"/>
    <s v="Noida"/>
    <s v="Supertech Shopprix Mall, Sector 61"/>
    <n v="77.364833200000007"/>
    <n v="28.597102700000001"/>
    <s v="North Indian, Mughlai"/>
    <s v="Indian Rupees(Rs.)"/>
    <x v="0"/>
    <x v="1"/>
    <s v="No"/>
    <s v="No"/>
    <n v="2"/>
    <n v="147"/>
    <n v="600"/>
    <n v="3.1"/>
    <n v="2017"/>
    <n v="10"/>
    <n v="28"/>
    <d v="2017-10-28T00:00:00"/>
    <n v="7.2"/>
    <x v="0"/>
  </r>
  <r>
    <n v="305961"/>
    <s v="Yumm Biryani"/>
    <n v="1"/>
    <s v="Noida"/>
    <s v="Supertech Shopprix Mall, Sector 61"/>
    <n v="77.3649068"/>
    <n v="28.597109700000001"/>
    <s v="Biryani, Mughlai"/>
    <s v="Indian Rupees(Rs.)"/>
    <x v="0"/>
    <x v="1"/>
    <s v="No"/>
    <s v="No"/>
    <n v="2"/>
    <n v="160"/>
    <n v="550"/>
    <n v="3.2"/>
    <n v="2018"/>
    <n v="10"/>
    <n v="20"/>
    <d v="2018-10-20T00:00:00"/>
    <n v="6.6000000000000005"/>
    <x v="0"/>
  </r>
  <r>
    <n v="302421"/>
    <s v="Shree Rathnam"/>
    <n v="1"/>
    <s v="Noida"/>
    <s v="The Great India Place, Sector 38"/>
    <n v="77.326138200000003"/>
    <n v="28.568013199999999"/>
    <s v="South Indian, North Indian, Chinese"/>
    <s v="Indian Rupees(Rs.)"/>
    <x v="0"/>
    <x v="0"/>
    <s v="No"/>
    <s v="No"/>
    <n v="2"/>
    <n v="139"/>
    <n v="800"/>
    <n v="3.5"/>
    <n v="2010"/>
    <n v="10"/>
    <n v="27"/>
    <d v="2010-10-27T00:00:00"/>
    <n v="9.6"/>
    <x v="0"/>
  </r>
  <r>
    <n v="18313203"/>
    <s v="Chillies Cafe"/>
    <n v="1"/>
    <s v="Noida"/>
    <s v="Tulip Mall, Sector 48, Noida"/>
    <n v="77.367187999999999"/>
    <n v="28.557841799999998"/>
    <s v="Fast Food"/>
    <s v="Indian Rupees(Rs.)"/>
    <x v="0"/>
    <x v="0"/>
    <s v="No"/>
    <s v="No"/>
    <n v="2"/>
    <n v="3"/>
    <n v="600"/>
    <n v="1"/>
    <n v="2011"/>
    <n v="10"/>
    <n v="3"/>
    <d v="2011-10-03T00:00:00"/>
    <n v="7.2"/>
    <x v="0"/>
  </r>
  <r>
    <n v="18346730"/>
    <s v="Hira Sweets"/>
    <n v="1"/>
    <s v="Noida"/>
    <s v="Sector 18"/>
    <n v="77.324801530000002"/>
    <n v="28.570248629999998"/>
    <s v="Mithai, North Indian, South Indian, Street Food, Chinese"/>
    <s v="Indian Rupees(Rs.)"/>
    <x v="0"/>
    <x v="0"/>
    <s v="No"/>
    <s v="No"/>
    <n v="2"/>
    <n v="36"/>
    <n v="600"/>
    <n v="3.3"/>
    <n v="2011"/>
    <n v="9"/>
    <n v="13"/>
    <d v="2011-09-13T00:00:00"/>
    <n v="7.2"/>
    <x v="0"/>
  </r>
  <r>
    <n v="427"/>
    <s v="Sagar Ratna"/>
    <n v="1"/>
    <s v="Noida"/>
    <s v="Sector 18"/>
    <n v="77.322213869999999"/>
    <n v="28.572127500000001"/>
    <s v="South Indian, North Indian, Chinese"/>
    <s v="Indian Rupees(Rs.)"/>
    <x v="0"/>
    <x v="1"/>
    <s v="No"/>
    <s v="No"/>
    <n v="2"/>
    <n v="277"/>
    <n v="600"/>
    <n v="3.2"/>
    <n v="2017"/>
    <n v="9"/>
    <n v="25"/>
    <d v="2017-09-25T00:00:00"/>
    <n v="7.2"/>
    <x v="0"/>
  </r>
  <r>
    <n v="3306"/>
    <s v="Bamboo Shoots"/>
    <n v="1"/>
    <s v="Noida"/>
    <s v="Sector 18"/>
    <n v="77.32396636"/>
    <n v="28.571539489999999"/>
    <s v="Chinese, Seafood, Asian"/>
    <s v="Indian Rupees(Rs.)"/>
    <x v="1"/>
    <x v="1"/>
    <s v="No"/>
    <s v="No"/>
    <n v="3"/>
    <n v="515"/>
    <n v="1600"/>
    <n v="3.9"/>
    <n v="2011"/>
    <n v="9"/>
    <n v="19"/>
    <d v="2011-09-19T00:00:00"/>
    <n v="19.2"/>
    <x v="1"/>
  </r>
  <r>
    <n v="2985"/>
    <s v="Doosri Mehfil"/>
    <n v="1"/>
    <s v="Noida"/>
    <s v="Sector 18"/>
    <n v="77.324292249999999"/>
    <n v="28.571715869999998"/>
    <s v="North Indian, Chinese, Mughlai"/>
    <s v="Indian Rupees(Rs.)"/>
    <x v="1"/>
    <x v="1"/>
    <s v="No"/>
    <s v="No"/>
    <n v="2"/>
    <n v="285"/>
    <n v="950"/>
    <n v="3.8"/>
    <n v="2015"/>
    <n v="9"/>
    <n v="28"/>
    <d v="2015-09-28T00:00:00"/>
    <n v="11.4"/>
    <x v="1"/>
  </r>
  <r>
    <n v="18198836"/>
    <s v="Our Story Bistro &amp; Tea Room"/>
    <n v="1"/>
    <s v="Noida"/>
    <s v="Sector 18"/>
    <n v="77.323615329999996"/>
    <n v="28.569142970000001"/>
    <s v="Cafe, Italian, Continental, Desserts"/>
    <s v="Indian Rupees(Rs.)"/>
    <x v="1"/>
    <x v="0"/>
    <s v="No"/>
    <s v="No"/>
    <n v="3"/>
    <n v="320"/>
    <n v="1000"/>
    <n v="3.9"/>
    <n v="2016"/>
    <n v="9"/>
    <n v="20"/>
    <d v="2016-09-20T00:00:00"/>
    <n v="12"/>
    <x v="1"/>
  </r>
  <r>
    <n v="1323"/>
    <s v="Bon Bon Pastry Shop"/>
    <n v="1"/>
    <s v="Noida"/>
    <s v="Sector 18"/>
    <n v="77.324188980000002"/>
    <n v="28.571583069999999"/>
    <s v="Bakery, Desserts, Fast Food"/>
    <s v="Indian Rupees(Rs.)"/>
    <x v="0"/>
    <x v="0"/>
    <s v="No"/>
    <s v="No"/>
    <n v="1"/>
    <n v="213"/>
    <n v="150"/>
    <n v="3.1"/>
    <n v="2013"/>
    <n v="8"/>
    <n v="18"/>
    <d v="2013-08-18T00:00:00"/>
    <n v="1.8"/>
    <x v="0"/>
  </r>
  <r>
    <n v="4721"/>
    <s v="Cheenos"/>
    <n v="1"/>
    <s v="Noida"/>
    <s v="Sector 18"/>
    <n v="77.324544380000006"/>
    <n v="28.568573489999999"/>
    <s v="American, Italian"/>
    <s v="Indian Rupees(Rs.)"/>
    <x v="1"/>
    <x v="0"/>
    <s v="No"/>
    <s v="No"/>
    <n v="3"/>
    <n v="521"/>
    <n v="1500"/>
    <n v="2.6"/>
    <n v="2010"/>
    <n v="8"/>
    <n v="22"/>
    <d v="2010-08-22T00:00:00"/>
    <n v="18"/>
    <x v="1"/>
  </r>
  <r>
    <n v="18261722"/>
    <s v="Gola Sizzlers"/>
    <n v="1"/>
    <s v="Noida"/>
    <s v="Sector 18"/>
    <n v="77.323529500000006"/>
    <n v="28.571133159999999"/>
    <s v="Chinese, North Indian, Mughlai, Continental"/>
    <s v="Indian Rupees(Rs.)"/>
    <x v="1"/>
    <x v="0"/>
    <s v="No"/>
    <s v="No"/>
    <n v="3"/>
    <n v="198"/>
    <n v="1600"/>
    <n v="3.3"/>
    <n v="2018"/>
    <n v="8"/>
    <n v="6"/>
    <d v="2018-08-06T00:00:00"/>
    <n v="19.2"/>
    <x v="1"/>
  </r>
  <r>
    <n v="310694"/>
    <s v="The Fizz"/>
    <n v="1"/>
    <s v="Noida"/>
    <s v="Sector 18"/>
    <n v="77.323135550000003"/>
    <n v="28.572259710000001"/>
    <s v="North Indian, Mughlai, Chinese"/>
    <s v="Indian Rupees(Rs.)"/>
    <x v="1"/>
    <x v="1"/>
    <s v="No"/>
    <s v="No"/>
    <n v="3"/>
    <n v="80"/>
    <n v="1400"/>
    <n v="3.2"/>
    <n v="2018"/>
    <n v="8"/>
    <n v="20"/>
    <d v="2018-08-20T00:00:00"/>
    <n v="16.8"/>
    <x v="1"/>
  </r>
  <r>
    <n v="300180"/>
    <s v="LIT Ultrabar"/>
    <n v="1"/>
    <s v="Noida"/>
    <s v="Sector 18"/>
    <n v="77.325418440000007"/>
    <n v="28.570961489999998"/>
    <s v="Continental, American, North Indian, Chinese"/>
    <s v="Indian Rupees(Rs.)"/>
    <x v="1"/>
    <x v="0"/>
    <s v="No"/>
    <s v="No"/>
    <n v="3"/>
    <n v="425"/>
    <n v="1550"/>
    <n v="3.6"/>
    <n v="2017"/>
    <n v="8"/>
    <n v="4"/>
    <d v="2017-08-04T00:00:00"/>
    <n v="18.600000000000001"/>
    <x v="1"/>
  </r>
  <r>
    <n v="591"/>
    <s v="Nathu's Sweets"/>
    <n v="1"/>
    <s v="Noida"/>
    <s v="Sector 18"/>
    <n v="77.324283199999996"/>
    <n v="28.568899160000001"/>
    <s v="North Indian, South Indian, Chinese, Street Food, Fast Food, Mithai, Desserts"/>
    <s v="Indian Rupees(Rs.)"/>
    <x v="0"/>
    <x v="1"/>
    <s v="No"/>
    <s v="No"/>
    <n v="2"/>
    <n v="211"/>
    <n v="600"/>
    <n v="2.5"/>
    <n v="2018"/>
    <n v="7"/>
    <n v="3"/>
    <d v="2018-07-03T00:00:00"/>
    <n v="7.2"/>
    <x v="0"/>
  </r>
  <r>
    <n v="5678"/>
    <s v="PS Wah Bhai Wah"/>
    <n v="1"/>
    <s v="Noida"/>
    <s v="Sector 18"/>
    <n v="77.325701080000002"/>
    <n v="28.57088023"/>
    <s v="North Indian, Chinese"/>
    <s v="Indian Rupees(Rs.)"/>
    <x v="0"/>
    <x v="1"/>
    <s v="No"/>
    <s v="No"/>
    <n v="2"/>
    <n v="89"/>
    <n v="700"/>
    <n v="2.6"/>
    <n v="2016"/>
    <n v="7"/>
    <n v="16"/>
    <d v="2016-07-16T00:00:00"/>
    <n v="8.4"/>
    <x v="0"/>
  </r>
  <r>
    <n v="4160"/>
    <s v="Xiian"/>
    <n v="1"/>
    <s v="Noida"/>
    <s v="Sector 18"/>
    <n v="77.323380299999997"/>
    <n v="28.568801700000002"/>
    <s v="Italian, Continental, North Indian, Chinese"/>
    <s v="Indian Rupees(Rs.)"/>
    <x v="1"/>
    <x v="1"/>
    <s v="No"/>
    <s v="No"/>
    <n v="3"/>
    <n v="286"/>
    <n v="1400"/>
    <n v="3.4"/>
    <n v="2015"/>
    <n v="7"/>
    <n v="2"/>
    <d v="2015-07-02T00:00:00"/>
    <n v="16.8"/>
    <x v="1"/>
  </r>
  <r>
    <n v="1701"/>
    <s v="Baby Dragon Bar &amp; Restaurant"/>
    <n v="1"/>
    <s v="Noida"/>
    <s v="Sector 18"/>
    <n v="77.323713999999995"/>
    <n v="28.569561"/>
    <s v="North Indian, Continental, Thai, Chinese"/>
    <s v="Indian Rupees(Rs.)"/>
    <x v="1"/>
    <x v="1"/>
    <s v="No"/>
    <s v="No"/>
    <n v="3"/>
    <n v="326"/>
    <n v="1350"/>
    <n v="3.5"/>
    <n v="2010"/>
    <n v="7"/>
    <n v="18"/>
    <d v="2010-07-18T00:00:00"/>
    <n v="16.2"/>
    <x v="1"/>
  </r>
  <r>
    <n v="18272377"/>
    <s v="Imly"/>
    <n v="1"/>
    <s v="Noida"/>
    <s v="Sector 18"/>
    <n v="77.320717540000004"/>
    <n v="28.567287310000001"/>
    <s v="Street Food, Continental, South Indian, North Indian, Chinese"/>
    <s v="Indian Rupees(Rs.)"/>
    <x v="0"/>
    <x v="0"/>
    <s v="No"/>
    <s v="No"/>
    <n v="2"/>
    <n v="204"/>
    <n v="600"/>
    <n v="3.9"/>
    <n v="2014"/>
    <n v="7"/>
    <n v="14"/>
    <d v="2014-07-14T00:00:00"/>
    <n v="7.2"/>
    <x v="0"/>
  </r>
  <r>
    <n v="1702"/>
    <s v="Nazeer Foods"/>
    <n v="1"/>
    <s v="Noida"/>
    <s v="Sector 18"/>
    <n v="77.3248411"/>
    <n v="28.571169080000001"/>
    <s v="Mughlai, North Indian"/>
    <s v="Indian Rupees(Rs.)"/>
    <x v="0"/>
    <x v="1"/>
    <s v="No"/>
    <s v="No"/>
    <n v="2"/>
    <n v="703"/>
    <n v="600"/>
    <n v="3.6"/>
    <n v="2015"/>
    <n v="7"/>
    <n v="15"/>
    <d v="2015-07-15T00:00:00"/>
    <n v="7.2"/>
    <x v="0"/>
  </r>
  <r>
    <n v="311338"/>
    <s v="Chawla's 2"/>
    <n v="1"/>
    <s v="Noida"/>
    <s v="Sector 18"/>
    <n v="77.326525520000004"/>
    <n v="28.569849059999999"/>
    <s v="North Indian, Mughlai, Chinese, Fast Food"/>
    <s v="Indian Rupees(Rs.)"/>
    <x v="0"/>
    <x v="1"/>
    <s v="No"/>
    <s v="No"/>
    <n v="2"/>
    <n v="81"/>
    <n v="700"/>
    <n v="2.2000000000000002"/>
    <n v="2016"/>
    <n v="7"/>
    <n v="7"/>
    <d v="2016-07-07T00:00:00"/>
    <n v="8.4"/>
    <x v="0"/>
  </r>
  <r>
    <n v="7956"/>
    <s v="Mad Over Donuts"/>
    <n v="1"/>
    <s v="Noida"/>
    <s v="Sector 18"/>
    <n v="77.324237600000004"/>
    <n v="28.568278159999998"/>
    <s v="Desserts"/>
    <s v="Indian Rupees(Rs.)"/>
    <x v="0"/>
    <x v="1"/>
    <s v="No"/>
    <s v="No"/>
    <n v="1"/>
    <n v="235"/>
    <n v="450"/>
    <n v="4.2"/>
    <n v="2014"/>
    <n v="7"/>
    <n v="17"/>
    <d v="2014-07-17T00:00:00"/>
    <n v="5.4"/>
    <x v="0"/>
  </r>
  <r>
    <n v="18336495"/>
    <s v="Dhaba at Atta"/>
    <n v="1"/>
    <s v="Noida"/>
    <s v="Sector 18"/>
    <n v="77.324114140000006"/>
    <n v="28.56914544"/>
    <s v="North Indian, Mughlai"/>
    <s v="Indian Rupees(Rs.)"/>
    <x v="0"/>
    <x v="1"/>
    <s v="No"/>
    <s v="No"/>
    <n v="3"/>
    <n v="477"/>
    <n v="1000"/>
    <n v="3.8"/>
    <n v="2018"/>
    <n v="6"/>
    <n v="7"/>
    <d v="2018-06-07T00:00:00"/>
    <n v="12"/>
    <x v="1"/>
  </r>
  <r>
    <n v="18228862"/>
    <s v="DND"/>
    <n v="1"/>
    <s v="Noida"/>
    <s v="Sector 18"/>
    <n v="77.322242709999998"/>
    <n v="28.572347449999999"/>
    <s v="North Indian, Fast Food"/>
    <s v="Indian Rupees(Rs.)"/>
    <x v="0"/>
    <x v="1"/>
    <s v="No"/>
    <s v="No"/>
    <n v="1"/>
    <n v="196"/>
    <n v="350"/>
    <n v="3.5"/>
    <n v="2018"/>
    <n v="6"/>
    <n v="23"/>
    <d v="2018-06-23T00:00:00"/>
    <n v="4.2"/>
    <x v="0"/>
  </r>
  <r>
    <n v="7945"/>
    <s v="Donald's Pastry Shop"/>
    <n v="1"/>
    <s v="Noida"/>
    <s v="Sector 18"/>
    <n v="77.324134670000007"/>
    <n v="28.56784854"/>
    <s v="Bakery"/>
    <s v="Indian Rupees(Rs.)"/>
    <x v="0"/>
    <x v="1"/>
    <s v="No"/>
    <s v="No"/>
    <n v="1"/>
    <n v="402"/>
    <n v="300"/>
    <n v="3.8"/>
    <n v="2017"/>
    <n v="6"/>
    <n v="18"/>
    <d v="2017-06-18T00:00:00"/>
    <n v="3.6"/>
    <x v="0"/>
  </r>
  <r>
    <n v="450"/>
    <s v="Swagath"/>
    <n v="1"/>
    <s v="Noida"/>
    <s v="Sector 18"/>
    <n v="77.323735360000001"/>
    <n v="28.568424499999999"/>
    <s v="North Indian, Chinese, South Indian, Seafood, Chettinad"/>
    <s v="Indian Rupees(Rs.)"/>
    <x v="1"/>
    <x v="0"/>
    <s v="No"/>
    <s v="No"/>
    <n v="3"/>
    <n v="415"/>
    <n v="1500"/>
    <n v="3.6"/>
    <n v="2017"/>
    <n v="6"/>
    <n v="1"/>
    <d v="2017-06-01T00:00:00"/>
    <n v="18"/>
    <x v="1"/>
  </r>
  <r>
    <n v="311649"/>
    <s v="The Yellow Chilli"/>
    <n v="1"/>
    <s v="Noida"/>
    <s v="Sector 18"/>
    <n v="77.322391229999994"/>
    <n v="28.571490319999999"/>
    <s v="North Indian, Mughlai"/>
    <s v="Indian Rupees(Rs.)"/>
    <x v="1"/>
    <x v="1"/>
    <s v="No"/>
    <s v="No"/>
    <n v="3"/>
    <n v="222"/>
    <n v="1600"/>
    <n v="3.7"/>
    <n v="2017"/>
    <n v="6"/>
    <n v="2"/>
    <d v="2017-06-02T00:00:00"/>
    <n v="19.2"/>
    <x v="1"/>
  </r>
  <r>
    <n v="18221038"/>
    <s v="Parallel"/>
    <n v="1"/>
    <s v="New Delhi"/>
    <s v="Khan Market"/>
    <n v="77.226549300000002"/>
    <n v="28.599731800000001"/>
    <s v="Continental, American"/>
    <s v="Indian Rupees(Rs.)"/>
    <x v="1"/>
    <x v="0"/>
    <s v="No"/>
    <s v="No"/>
    <n v="4"/>
    <n v="79"/>
    <n v="2000"/>
    <n v="4"/>
    <n v="2016"/>
    <n v="10"/>
    <n v="26"/>
    <d v="2016-10-26T00:00:00"/>
    <n v="24"/>
    <x v="1"/>
  </r>
  <r>
    <n v="18252573"/>
    <s v="The Kitchen"/>
    <n v="1"/>
    <s v="Noida"/>
    <s v="Sector 18"/>
    <n v="77.326486299999999"/>
    <n v="28.570034270000001"/>
    <s v="North Indian, Mughlai"/>
    <s v="Indian Rupees(Rs.)"/>
    <x v="0"/>
    <x v="1"/>
    <s v="No"/>
    <s v="No"/>
    <n v="1"/>
    <n v="47"/>
    <n v="350"/>
    <n v="3.2"/>
    <n v="2011"/>
    <n v="5"/>
    <n v="25"/>
    <d v="2011-05-25T00:00:00"/>
    <n v="4.2"/>
    <x v="0"/>
  </r>
  <r>
    <n v="3796"/>
    <s v="Deez Biryani &amp; Kebabs"/>
    <n v="1"/>
    <s v="Noida"/>
    <s v="Sector 18"/>
    <n v="77.324594669999996"/>
    <n v="28.568399469999999"/>
    <s v="Biryani, North Indian, Mughlai"/>
    <s v="Indian Rupees(Rs.)"/>
    <x v="0"/>
    <x v="1"/>
    <s v="No"/>
    <s v="No"/>
    <n v="2"/>
    <n v="430"/>
    <n v="650"/>
    <n v="3.5"/>
    <n v="2017"/>
    <n v="5"/>
    <n v="26"/>
    <d v="2017-05-26T00:00:00"/>
    <n v="7.8"/>
    <x v="0"/>
  </r>
  <r>
    <n v="18380141"/>
    <s v="Hurry's Paratha"/>
    <n v="1"/>
    <s v="Noida"/>
    <s v="Sector 18"/>
    <n v="77.322687000000002"/>
    <n v="28.570159"/>
    <s v="Pizza, North Indian"/>
    <s v="Indian Rupees(Rs.)"/>
    <x v="0"/>
    <x v="1"/>
    <s v="No"/>
    <s v="No"/>
    <n v="1"/>
    <n v="47"/>
    <n v="200"/>
    <n v="3.5"/>
    <n v="2017"/>
    <n v="5"/>
    <n v="6"/>
    <d v="2017-05-06T00:00:00"/>
    <n v="2.4"/>
    <x v="0"/>
  </r>
  <r>
    <n v="309111"/>
    <s v="Paddy's Cafe"/>
    <n v="1"/>
    <s v="Noida"/>
    <s v="Sector 18"/>
    <n v="77.324656360000006"/>
    <n v="28.568222500000001"/>
    <s v="Cafe"/>
    <s v="Indian Rupees(Rs.)"/>
    <x v="1"/>
    <x v="1"/>
    <s v="No"/>
    <s v="No"/>
    <n v="2"/>
    <n v="302"/>
    <n v="800"/>
    <n v="3.7"/>
    <n v="2011"/>
    <n v="5"/>
    <n v="23"/>
    <d v="2011-05-23T00:00:00"/>
    <n v="9.6"/>
    <x v="0"/>
  </r>
  <r>
    <n v="303753"/>
    <s v="Elma's Brasserie"/>
    <n v="1"/>
    <s v="New Delhi"/>
    <s v="Lodhi Colony"/>
    <n v="77.226710999999995"/>
    <n v="28.5844597"/>
    <s v="American, Continental, Italian, Bakery"/>
    <s v="Indian Rupees(Rs.)"/>
    <x v="1"/>
    <x v="1"/>
    <s v="No"/>
    <s v="No"/>
    <n v="4"/>
    <n v="393"/>
    <n v="2000"/>
    <n v="3.7"/>
    <n v="2016"/>
    <n v="10"/>
    <n v="18"/>
    <d v="2016-10-18T00:00:00"/>
    <n v="24"/>
    <x v="1"/>
  </r>
  <r>
    <n v="2336"/>
    <s v="Top Breads"/>
    <n v="1"/>
    <s v="Noida"/>
    <s v="Sector 18"/>
    <n v="77.323395719999994"/>
    <n v="28.57070886"/>
    <s v="Bakery, Fast Food"/>
    <s v="Indian Rupees(Rs.)"/>
    <x v="0"/>
    <x v="1"/>
    <s v="No"/>
    <s v="No"/>
    <n v="1"/>
    <n v="420"/>
    <n v="200"/>
    <n v="3.5"/>
    <n v="2017"/>
    <n v="5"/>
    <n v="19"/>
    <d v="2017-05-19T00:00:00"/>
    <n v="2.4"/>
    <x v="0"/>
  </r>
  <r>
    <n v="18292482"/>
    <s v="Sbarro"/>
    <n v="1"/>
    <s v="Noida"/>
    <s v="Sector 18"/>
    <n v="77.324311699999996"/>
    <n v="28.570158240000001"/>
    <s v="Pizza, Italian"/>
    <s v="Indian Rupees(Rs.)"/>
    <x v="0"/>
    <x v="1"/>
    <s v="No"/>
    <s v="No"/>
    <n v="2"/>
    <n v="97"/>
    <n v="600"/>
    <n v="3.3"/>
    <n v="2018"/>
    <n v="4"/>
    <n v="2"/>
    <d v="2018-04-02T00:00:00"/>
    <n v="7.2"/>
    <x v="0"/>
  </r>
  <r>
    <n v="18208904"/>
    <s v="Baker Street"/>
    <n v="1"/>
    <s v="Noida"/>
    <s v="Sector 18"/>
    <n v="77.322136760000006"/>
    <n v="28.57302026"/>
    <s v="Bakery, Beverages, Fast Food"/>
    <s v="Indian Rupees(Rs.)"/>
    <x v="0"/>
    <x v="1"/>
    <s v="No"/>
    <s v="No"/>
    <n v="1"/>
    <n v="40"/>
    <n v="300"/>
    <n v="3.6"/>
    <n v="2011"/>
    <n v="4"/>
    <n v="17"/>
    <d v="2011-04-17T00:00:00"/>
    <n v="3.6"/>
    <x v="0"/>
  </r>
  <r>
    <n v="18216913"/>
    <s v="Bikkgane Biryani"/>
    <n v="1"/>
    <s v="Noida"/>
    <s v="Sector 18"/>
    <n v="77.324431390000001"/>
    <n v="28.570139690000001"/>
    <s v="Biryani, North Indian, Hyderabadi"/>
    <s v="Indian Rupees(Rs.)"/>
    <x v="1"/>
    <x v="1"/>
    <s v="No"/>
    <s v="No"/>
    <n v="2"/>
    <n v="612"/>
    <n v="800"/>
    <n v="3.8"/>
    <n v="2011"/>
    <n v="4"/>
    <n v="19"/>
    <d v="2011-04-19T00:00:00"/>
    <n v="9.6"/>
    <x v="0"/>
  </r>
  <r>
    <n v="461"/>
    <s v="Karim's"/>
    <n v="1"/>
    <s v="Noida"/>
    <s v="Sector 18"/>
    <n v="77.323657569999995"/>
    <n v="28.56926546"/>
    <s v="Mughlai, North Indian"/>
    <s v="Indian Rupees(Rs.)"/>
    <x v="1"/>
    <x v="0"/>
    <s v="No"/>
    <s v="No"/>
    <n v="3"/>
    <n v="446"/>
    <n v="1200"/>
    <n v="3.3"/>
    <n v="2013"/>
    <n v="3"/>
    <n v="2"/>
    <d v="2013-03-02T00:00:00"/>
    <n v="14.4"/>
    <x v="1"/>
  </r>
  <r>
    <n v="18446481"/>
    <s v="Swag &amp; Swad"/>
    <n v="1"/>
    <s v="Noida"/>
    <s v="Sector 18"/>
    <n v="77.322001"/>
    <n v="28.570049000000001"/>
    <s v="North Indian, Chinese, Mughlai"/>
    <s v="Indian Rupees(Rs.)"/>
    <x v="0"/>
    <x v="1"/>
    <s v="No"/>
    <s v="No"/>
    <n v="2"/>
    <n v="19"/>
    <n v="600"/>
    <n v="3.4"/>
    <n v="2014"/>
    <n v="3"/>
    <n v="12"/>
    <d v="2014-03-12T00:00:00"/>
    <n v="7.2"/>
    <x v="0"/>
  </r>
  <r>
    <n v="307566"/>
    <s v="Bikanervala"/>
    <n v="1"/>
    <s v="Noida"/>
    <s v="Sector 18"/>
    <n v="77.324629200000004"/>
    <n v="28.572157829999998"/>
    <s v="North Indian, South Indian, Fast Food, Street Food, Chinese, Beverages, Desserts, Mithai"/>
    <s v="Indian Rupees(Rs.)"/>
    <x v="0"/>
    <x v="1"/>
    <s v="No"/>
    <s v="No"/>
    <n v="2"/>
    <n v="331"/>
    <n v="550"/>
    <n v="3.7"/>
    <n v="2016"/>
    <n v="3"/>
    <n v="5"/>
    <d v="2016-03-05T00:00:00"/>
    <n v="6.6000000000000005"/>
    <x v="0"/>
  </r>
  <r>
    <n v="490"/>
    <s v="Desi Vibes"/>
    <n v="1"/>
    <s v="Noida"/>
    <s v="Sector 18"/>
    <n v="77.324256379999994"/>
    <n v="28.569491599999999"/>
    <s v="North Indian, Mughlai"/>
    <s v="Indian Rupees(Rs.)"/>
    <x v="0"/>
    <x v="1"/>
    <s v="No"/>
    <s v="No"/>
    <n v="3"/>
    <n v="2019"/>
    <n v="1400"/>
    <n v="3.8"/>
    <n v="2011"/>
    <n v="3"/>
    <n v="15"/>
    <d v="2011-03-15T00:00:00"/>
    <n v="16.8"/>
    <x v="1"/>
  </r>
  <r>
    <n v="384"/>
    <s v="Domino's Pizza"/>
    <n v="1"/>
    <s v="Noida"/>
    <s v="Sector 18"/>
    <n v="77.324887700000005"/>
    <n v="28.570282200000001"/>
    <s v="Pizza, Fast Food"/>
    <s v="Indian Rupees(Rs.)"/>
    <x v="0"/>
    <x v="0"/>
    <s v="No"/>
    <s v="No"/>
    <n v="2"/>
    <n v="547"/>
    <n v="700"/>
    <n v="3.6"/>
    <n v="2014"/>
    <n v="3"/>
    <n v="13"/>
    <d v="2014-03-13T00:00:00"/>
    <n v="8.4"/>
    <x v="0"/>
  </r>
  <r>
    <n v="300952"/>
    <s v="The Tandoori Village"/>
    <n v="1"/>
    <s v="Noida"/>
    <s v="Sector 18"/>
    <n v="77.323765870000003"/>
    <n v="28.568374739999999"/>
    <s v="North Indian, Mughlai, Italian, Chinese"/>
    <s v="Indian Rupees(Rs.)"/>
    <x v="1"/>
    <x v="0"/>
    <s v="No"/>
    <s v="No"/>
    <n v="3"/>
    <n v="247"/>
    <n v="1500"/>
    <n v="3.5"/>
    <n v="2010"/>
    <n v="3"/>
    <n v="9"/>
    <d v="2010-03-09T00:00:00"/>
    <n v="18"/>
    <x v="1"/>
  </r>
  <r>
    <n v="307555"/>
    <s v="Public Cafe"/>
    <n v="1"/>
    <s v="Noida"/>
    <s v="Sector 18"/>
    <n v="77.326181199999994"/>
    <n v="28.569934159999999"/>
    <s v="Fast Food, Beverages"/>
    <s v="Indian Rupees(Rs.)"/>
    <x v="0"/>
    <x v="1"/>
    <s v="No"/>
    <s v="No"/>
    <n v="1"/>
    <n v="74"/>
    <n v="450"/>
    <n v="2.1"/>
    <n v="2010"/>
    <n v="3"/>
    <n v="11"/>
    <d v="2010-03-11T00:00:00"/>
    <n v="5.4"/>
    <x v="0"/>
  </r>
  <r>
    <n v="300953"/>
    <s v="Chandni Chowk Ke Mashhoor Paranthe"/>
    <n v="1"/>
    <s v="Noida"/>
    <s v="Sector 18"/>
    <n v="77.326608669999999"/>
    <n v="28.56997273"/>
    <s v="North Indian"/>
    <s v="Indian Rupees(Rs.)"/>
    <x v="0"/>
    <x v="0"/>
    <s v="No"/>
    <s v="No"/>
    <n v="1"/>
    <n v="30"/>
    <n v="100"/>
    <n v="2.8"/>
    <n v="2013"/>
    <n v="2"/>
    <n v="28"/>
    <d v="2013-02-28T00:00:00"/>
    <n v="1.2"/>
    <x v="0"/>
  </r>
  <r>
    <n v="1735"/>
    <s v="BSGulati's Punjabi Swad"/>
    <n v="1"/>
    <s v="Noida"/>
    <s v="Sector 18"/>
    <n v="77.326110790000001"/>
    <n v="28.57044385"/>
    <s v="North Indian, Mughlai"/>
    <s v="Indian Rupees(Rs.)"/>
    <x v="0"/>
    <x v="1"/>
    <s v="No"/>
    <s v="No"/>
    <n v="2"/>
    <n v="357"/>
    <n v="700"/>
    <n v="2.5"/>
    <n v="2013"/>
    <n v="1"/>
    <n v="23"/>
    <d v="2013-01-23T00:00:00"/>
    <n v="8.4"/>
    <x v="0"/>
  </r>
  <r>
    <n v="7913"/>
    <s v="Nizam's Kathi Kabab"/>
    <n v="1"/>
    <s v="Noida"/>
    <s v="Sector 18"/>
    <n v="77.324586620000005"/>
    <n v="28.57071651"/>
    <s v="North Indian, Fast Food"/>
    <s v="Indian Rupees(Rs.)"/>
    <x v="0"/>
    <x v="1"/>
    <s v="No"/>
    <s v="No"/>
    <n v="2"/>
    <n v="139"/>
    <n v="900"/>
    <n v="3"/>
    <n v="2011"/>
    <n v="1"/>
    <n v="14"/>
    <d v="2011-01-14T00:00:00"/>
    <n v="10.8"/>
    <x v="1"/>
  </r>
  <r>
    <n v="5854"/>
    <s v="Vinny's Restro Bar"/>
    <n v="1"/>
    <s v="Noida"/>
    <s v="Sector 18"/>
    <n v="77.325124410000001"/>
    <n v="28.570736539999999"/>
    <s v="North Indian, Chinese"/>
    <s v="Indian Rupees(Rs.)"/>
    <x v="1"/>
    <x v="0"/>
    <s v="No"/>
    <s v="No"/>
    <n v="3"/>
    <n v="37"/>
    <n v="1300"/>
    <n v="3.2"/>
    <n v="2013"/>
    <n v="1"/>
    <n v="24"/>
    <d v="2013-01-24T00:00:00"/>
    <n v="15.6"/>
    <x v="1"/>
  </r>
  <r>
    <n v="594"/>
    <s v="Cafe Coffee Day"/>
    <n v="1"/>
    <s v="Noida"/>
    <s v="Sector 18"/>
    <n v="77.32398044"/>
    <n v="28.56966474"/>
    <s v="Cafe"/>
    <s v="Indian Rupees(Rs.)"/>
    <x v="0"/>
    <x v="1"/>
    <s v="No"/>
    <s v="No"/>
    <n v="1"/>
    <n v="125"/>
    <n v="450"/>
    <n v="3.6"/>
    <n v="2018"/>
    <n v="1"/>
    <n v="13"/>
    <d v="2018-01-13T00:00:00"/>
    <n v="5.4"/>
    <x v="0"/>
  </r>
  <r>
    <n v="18228855"/>
    <s v="Fit Bites"/>
    <n v="1"/>
    <s v="Noida"/>
    <s v="Sector 18"/>
    <n v="77.325141169999995"/>
    <n v="28.571013610000001"/>
    <s v="Healthy Food"/>
    <s v="Indian Rupees(Rs.)"/>
    <x v="0"/>
    <x v="1"/>
    <s v="No"/>
    <s v="No"/>
    <n v="2"/>
    <n v="154"/>
    <n v="800"/>
    <n v="3.8"/>
    <n v="2015"/>
    <n v="1"/>
    <n v="2"/>
    <d v="2015-01-02T00:00:00"/>
    <n v="9.6"/>
    <x v="0"/>
  </r>
  <r>
    <n v="7784"/>
    <s v="Mainland China"/>
    <n v="1"/>
    <s v="Noida"/>
    <s v="Sector 18"/>
    <n v="77.322245390000006"/>
    <n v="28.571817450000001"/>
    <s v="Chinese"/>
    <s v="Indian Rupees(Rs.)"/>
    <x v="1"/>
    <x v="1"/>
    <s v="No"/>
    <s v="No"/>
    <n v="3"/>
    <n v="743"/>
    <n v="1800"/>
    <n v="3.7"/>
    <n v="2010"/>
    <n v="1"/>
    <n v="15"/>
    <d v="2010-01-15T00:00:00"/>
    <n v="21.6"/>
    <x v="1"/>
  </r>
  <r>
    <n v="6174"/>
    <s v="Gulnar - Hotel Janpath"/>
    <n v="1"/>
    <s v="New Delhi"/>
    <s v="Janpath"/>
    <n v="77.218794439999996"/>
    <n v="28.62175556"/>
    <s v="North Indian, Chinese"/>
    <s v="Indian Rupees(Rs.)"/>
    <x v="1"/>
    <x v="0"/>
    <s v="No"/>
    <s v="No"/>
    <n v="4"/>
    <n v="40"/>
    <n v="2000"/>
    <n v="3.2"/>
    <n v="2018"/>
    <n v="10"/>
    <n v="14"/>
    <d v="2018-10-14T00:00:00"/>
    <n v="24"/>
    <x v="1"/>
  </r>
  <r>
    <n v="5446"/>
    <s v="Linx - Premier Inn"/>
    <n v="1"/>
    <s v="New Delhi"/>
    <s v="Premier Inn, Shalimar Bagh"/>
    <n v="77.144053999999997"/>
    <n v="28.725814"/>
    <s v="North Indian, Chinese"/>
    <s v="Indian Rupees(Rs.)"/>
    <x v="1"/>
    <x v="0"/>
    <s v="No"/>
    <s v="No"/>
    <n v="4"/>
    <n v="32"/>
    <n v="2000"/>
    <n v="3"/>
    <n v="2018"/>
    <n v="10"/>
    <n v="20"/>
    <d v="2018-10-20T00:00:00"/>
    <n v="24"/>
    <x v="1"/>
  </r>
  <r>
    <n v="18371433"/>
    <s v="Nawabi Mughlai Zaika"/>
    <n v="1"/>
    <s v="Noida"/>
    <s v="Sector 18"/>
    <n v="77.325203999999999"/>
    <n v="28.570989999999998"/>
    <s v="North Indian, Mughlai"/>
    <s v="Indian Rupees(Rs.)"/>
    <x v="0"/>
    <x v="1"/>
    <s v="No"/>
    <s v="No"/>
    <n v="2"/>
    <n v="19"/>
    <n v="600"/>
    <n v="3.3"/>
    <n v="2010"/>
    <n v="12"/>
    <n v="15"/>
    <d v="2010-12-15T00:00:00"/>
    <n v="7.2"/>
    <x v="0"/>
  </r>
  <r>
    <n v="18349895"/>
    <s v="Walk In The Woods"/>
    <n v="1"/>
    <s v="Noida"/>
    <s v="Sector 18"/>
    <n v="77.324447000000006"/>
    <n v="28.569182000000001"/>
    <s v="North Indian, Mughlai, Chinese"/>
    <s v="Indian Rupees(Rs.)"/>
    <x v="1"/>
    <x v="1"/>
    <s v="No"/>
    <s v="No"/>
    <n v="3"/>
    <n v="203"/>
    <n v="1400"/>
    <n v="3"/>
    <n v="2018"/>
    <n v="12"/>
    <n v="14"/>
    <d v="2018-12-14T00:00:00"/>
    <n v="16.8"/>
    <x v="1"/>
  </r>
  <r>
    <n v="310417"/>
    <s v="Angels in my Kitchen"/>
    <n v="1"/>
    <s v="Noida"/>
    <s v="Sector 18"/>
    <n v="77.324301640000002"/>
    <n v="28.57046888"/>
    <s v="Bakery, Desserts, Fast Food"/>
    <s v="Indian Rupees(Rs.)"/>
    <x v="0"/>
    <x v="1"/>
    <s v="No"/>
    <s v="No"/>
    <n v="1"/>
    <n v="205"/>
    <n v="350"/>
    <n v="3.9"/>
    <n v="2018"/>
    <n v="12"/>
    <n v="1"/>
    <d v="2018-12-01T00:00:00"/>
    <n v="4.2"/>
    <x v="0"/>
  </r>
  <r>
    <n v="18434638"/>
    <s v="Sadda Adda"/>
    <n v="1"/>
    <s v="Noida"/>
    <s v="Sector 18"/>
    <n v="77.323878100000002"/>
    <n v="28.570653029999999"/>
    <s v="Fast Food, Chinese, North Indian"/>
    <s v="Indian Rupees(Rs.)"/>
    <x v="0"/>
    <x v="0"/>
    <s v="No"/>
    <s v="No"/>
    <n v="1"/>
    <n v="22"/>
    <n v="300"/>
    <n v="3.5"/>
    <n v="2011"/>
    <n v="12"/>
    <n v="11"/>
    <d v="2011-12-11T00:00:00"/>
    <n v="3.6"/>
    <x v="0"/>
  </r>
  <r>
    <n v="18237334"/>
    <s v="The Patiala Kkitchen"/>
    <n v="1"/>
    <s v="Noida"/>
    <s v="Sector 18"/>
    <n v="77.322162910000003"/>
    <n v="28.571998539999999"/>
    <s v="North Indian"/>
    <s v="Indian Rupees(Rs.)"/>
    <x v="1"/>
    <x v="1"/>
    <s v="No"/>
    <s v="No"/>
    <n v="3"/>
    <n v="332"/>
    <n v="1600"/>
    <n v="3.6"/>
    <n v="2017"/>
    <n v="12"/>
    <n v="1"/>
    <d v="2017-12-01T00:00:00"/>
    <n v="19.2"/>
    <x v="1"/>
  </r>
  <r>
    <n v="310609"/>
    <s v="Himalaya"/>
    <n v="1"/>
    <s v="Noida"/>
    <s v="Sector 18"/>
    <n v="77.32435126"/>
    <n v="28.572428129999999"/>
    <s v="North Indian"/>
    <s v="Indian Rupees(Rs.)"/>
    <x v="0"/>
    <x v="1"/>
    <s v="No"/>
    <s v="No"/>
    <n v="1"/>
    <n v="31"/>
    <n v="450"/>
    <n v="2.2999999999999998"/>
    <n v="2010"/>
    <n v="12"/>
    <n v="12"/>
    <d v="2010-12-12T00:00:00"/>
    <n v="5.4"/>
    <x v="0"/>
  </r>
  <r>
    <n v="304612"/>
    <s v="RollsKing"/>
    <n v="1"/>
    <s v="Noida"/>
    <s v="Sector 18"/>
    <n v="77.324803549999999"/>
    <n v="28.56812416"/>
    <s v="Fast Food"/>
    <s v="Indian Rupees(Rs.)"/>
    <x v="0"/>
    <x v="0"/>
    <s v="No"/>
    <s v="No"/>
    <n v="1"/>
    <n v="1055"/>
    <n v="300"/>
    <n v="4"/>
    <n v="2015"/>
    <n v="12"/>
    <n v="16"/>
    <d v="2015-12-16T00:00:00"/>
    <n v="3.6"/>
    <x v="0"/>
  </r>
  <r>
    <n v="5677"/>
    <s v="Cafe-18"/>
    <n v="1"/>
    <s v="Noida"/>
    <s v="Sector 18"/>
    <n v="77.326601969999999"/>
    <n v="28.569888519999999"/>
    <s v="Fast Food"/>
    <s v="Indian Rupees(Rs.)"/>
    <x v="0"/>
    <x v="0"/>
    <s v="No"/>
    <s v="No"/>
    <n v="1"/>
    <n v="103"/>
    <n v="250"/>
    <n v="2.5"/>
    <n v="2011"/>
    <n v="11"/>
    <n v="18"/>
    <d v="2011-11-18T00:00:00"/>
    <n v="3"/>
    <x v="0"/>
  </r>
  <r>
    <n v="18287364"/>
    <s v="Nite Bites"/>
    <n v="1"/>
    <s v="Noida"/>
    <s v="Sector 18"/>
    <n v="77.332892999999999"/>
    <n v="28.597823999999999"/>
    <s v="North Indian, Chinese, Continental"/>
    <s v="Indian Rupees(Rs.)"/>
    <x v="0"/>
    <x v="1"/>
    <s v="No"/>
    <s v="No"/>
    <n v="2"/>
    <n v="68"/>
    <n v="650"/>
    <n v="3.4"/>
    <n v="2015"/>
    <n v="11"/>
    <n v="25"/>
    <d v="2015-11-25T00:00:00"/>
    <n v="7.8"/>
    <x v="0"/>
  </r>
  <r>
    <n v="303269"/>
    <s v="Twenty Four Seven"/>
    <n v="1"/>
    <s v="Noida"/>
    <s v="Sector 18"/>
    <n v="77.324665080000003"/>
    <n v="28.57117762"/>
    <s v="Fast Food, North Indian"/>
    <s v="Indian Rupees(Rs.)"/>
    <x v="0"/>
    <x v="0"/>
    <s v="No"/>
    <s v="No"/>
    <n v="1"/>
    <n v="45"/>
    <n v="300"/>
    <n v="3.4"/>
    <n v="2017"/>
    <n v="11"/>
    <n v="25"/>
    <d v="2017-11-25T00:00:00"/>
    <n v="3.6"/>
    <x v="0"/>
  </r>
  <r>
    <n v="301005"/>
    <s v="Bikanervala Bliss"/>
    <n v="1"/>
    <s v="Noida"/>
    <s v="Sector 18"/>
    <n v="77.324660379999997"/>
    <n v="28.571963790000002"/>
    <s v="North Indian, Fast Food, Chinese"/>
    <s v="Indian Rupees(Rs.)"/>
    <x v="0"/>
    <x v="0"/>
    <s v="No"/>
    <s v="No"/>
    <n v="3"/>
    <n v="235"/>
    <n v="1200"/>
    <n v="3.6"/>
    <n v="2012"/>
    <n v="11"/>
    <n v="15"/>
    <d v="2012-11-15T00:00:00"/>
    <n v="14.4"/>
    <x v="1"/>
  </r>
  <r>
    <n v="1698"/>
    <s v="Anchor Bar &amp; Kitchen"/>
    <n v="1"/>
    <s v="Noida"/>
    <s v="Sector 18"/>
    <n v="77.325048629999998"/>
    <n v="28.570640839999999"/>
    <s v="North Indian, Chinese"/>
    <s v="Indian Rupees(Rs.)"/>
    <x v="1"/>
    <x v="0"/>
    <s v="No"/>
    <s v="No"/>
    <n v="3"/>
    <n v="106"/>
    <n v="1300"/>
    <n v="2.5"/>
    <n v="2010"/>
    <n v="10"/>
    <n v="4"/>
    <d v="2010-10-04T00:00:00"/>
    <n v="15.6"/>
    <x v="1"/>
  </r>
  <r>
    <n v="9252"/>
    <s v="Basil Tree"/>
    <n v="1"/>
    <s v="Noida"/>
    <s v="Sector 18"/>
    <n v="77.323106039999999"/>
    <n v="28.56861001"/>
    <s v="Italian, North Indian, Chinese"/>
    <s v="Indian Rupees(Rs.)"/>
    <x v="1"/>
    <x v="1"/>
    <s v="No"/>
    <s v="No"/>
    <n v="3"/>
    <n v="431"/>
    <n v="1200"/>
    <n v="3.4"/>
    <n v="2011"/>
    <n v="10"/>
    <n v="7"/>
    <d v="2011-10-07T00:00:00"/>
    <n v="14.4"/>
    <x v="1"/>
  </r>
  <r>
    <n v="18180086"/>
    <s v="NSD Resto Bar &amp; Kitchen"/>
    <n v="1"/>
    <s v="Noida"/>
    <s v="Sector 18"/>
    <n v="77.324062420000004"/>
    <n v="28.571519070000001"/>
    <s v="North Indian, Chinese, Continental"/>
    <s v="Indian Rupees(Rs.)"/>
    <x v="1"/>
    <x v="0"/>
    <s v="No"/>
    <s v="No"/>
    <n v="3"/>
    <n v="19"/>
    <n v="1000"/>
    <n v="2.6"/>
    <n v="2015"/>
    <n v="10"/>
    <n v="6"/>
    <d v="2015-10-06T00:00:00"/>
    <n v="12"/>
    <x v="1"/>
  </r>
  <r>
    <n v="301514"/>
    <s v="Zest Bar and Lounge"/>
    <n v="1"/>
    <s v="Noida"/>
    <s v="Sector 18"/>
    <n v="77.322959190000006"/>
    <n v="28.572063020000002"/>
    <s v="Finger Food, North Indian, Chinese"/>
    <s v="Indian Rupees(Rs.)"/>
    <x v="1"/>
    <x v="0"/>
    <s v="No"/>
    <s v="No"/>
    <n v="3"/>
    <n v="223"/>
    <n v="1000"/>
    <n v="3.4"/>
    <n v="2014"/>
    <n v="10"/>
    <n v="26"/>
    <d v="2014-10-26T00:00:00"/>
    <n v="12"/>
    <x v="1"/>
  </r>
  <r>
    <n v="310399"/>
    <s v="Burbee's Cafe"/>
    <n v="1"/>
    <s v="Noida"/>
    <s v="Sector 18"/>
    <n v="77.324561810000006"/>
    <n v="28.569352030000001"/>
    <s v="American, Italian, Chinese, North Indian, Cafe"/>
    <s v="Indian Rupees(Rs.)"/>
    <x v="1"/>
    <x v="1"/>
    <s v="No"/>
    <s v="No"/>
    <n v="2"/>
    <n v="833"/>
    <n v="900"/>
    <n v="3.7"/>
    <n v="2011"/>
    <n v="10"/>
    <n v="21"/>
    <d v="2011-10-21T00:00:00"/>
    <n v="10.8"/>
    <x v="1"/>
  </r>
  <r>
    <n v="18273566"/>
    <s v="Wat-a-Burger!"/>
    <n v="1"/>
    <s v="Noida"/>
    <s v="Sector 18"/>
    <n v="77.325143519999997"/>
    <n v="28.56950956"/>
    <s v="Fast Food"/>
    <s v="Indian Rupees(Rs.)"/>
    <x v="0"/>
    <x v="1"/>
    <s v="No"/>
    <s v="No"/>
    <n v="1"/>
    <n v="324"/>
    <n v="350"/>
    <n v="3.6"/>
    <n v="2010"/>
    <n v="10"/>
    <n v="28"/>
    <d v="2010-10-28T00:00:00"/>
    <n v="4.2"/>
    <x v="0"/>
  </r>
  <r>
    <n v="18289257"/>
    <s v="Hungry Minister"/>
    <n v="1"/>
    <s v="Noida"/>
    <s v="Sector 18"/>
    <n v="77.327376999999998"/>
    <n v="28.570034"/>
    <s v="Continental, Mexican, Fast Food, Chinese"/>
    <s v="Indian Rupees(Rs.)"/>
    <x v="0"/>
    <x v="1"/>
    <s v="Yes"/>
    <s v="No"/>
    <n v="1"/>
    <n v="147"/>
    <n v="400"/>
    <n v="3.5"/>
    <n v="2010"/>
    <n v="8"/>
    <n v="27"/>
    <d v="2010-08-27T00:00:00"/>
    <n v="4.8"/>
    <x v="0"/>
  </r>
  <r>
    <n v="18381230"/>
    <s v="Hungry Minister"/>
    <n v="1"/>
    <s v="Noida"/>
    <s v="Sector 41"/>
    <n v="77.352261200000001"/>
    <n v="28.5615785"/>
    <s v="Continental, Mexican, Fast Food, Chinese"/>
    <s v="Indian Rupees(Rs.)"/>
    <x v="0"/>
    <x v="1"/>
    <s v="Yes"/>
    <s v="No"/>
    <n v="1"/>
    <n v="29"/>
    <n v="400"/>
    <n v="3.5"/>
    <n v="2010"/>
    <n v="12"/>
    <n v="26"/>
    <d v="2010-12-26T00:00:00"/>
    <n v="4.8"/>
    <x v="0"/>
  </r>
  <r>
    <n v="18254530"/>
    <s v="Wendy's"/>
    <n v="1"/>
    <s v="Noida"/>
    <s v="DLF Mall of India, Sector 18,  Noida"/>
    <n v="77.320801020000005"/>
    <n v="28.567074999999999"/>
    <s v="Burger, Fast Food"/>
    <s v="Indian Rupees(Rs.)"/>
    <x v="0"/>
    <x v="1"/>
    <s v="No"/>
    <s v="No"/>
    <n v="1"/>
    <n v="518"/>
    <n v="400"/>
    <n v="3.7"/>
    <n v="2018"/>
    <n v="9"/>
    <n v="4"/>
    <d v="2018-09-04T00:00:00"/>
    <n v="4.8"/>
    <x v="0"/>
  </r>
  <r>
    <n v="18431970"/>
    <s v="Sikandrabadi Biryani"/>
    <n v="1"/>
    <s v="Noida"/>
    <s v="Jaipuria Plaza, Sector 26, Noida"/>
    <n v="77.334859600000001"/>
    <n v="28.576514299999999"/>
    <s v="Biryani, North Indian"/>
    <s v="Indian Rupees(Rs.)"/>
    <x v="0"/>
    <x v="1"/>
    <s v="No"/>
    <s v="No"/>
    <n v="1"/>
    <n v="29"/>
    <n v="400"/>
    <n v="3.4"/>
    <n v="2012"/>
    <n v="9"/>
    <n v="27"/>
    <d v="2012-09-27T00:00:00"/>
    <n v="4.8"/>
    <x v="0"/>
  </r>
  <r>
    <n v="2334"/>
    <s v="Debon"/>
    <n v="1"/>
    <s v="Noida"/>
    <s v="Sector 28"/>
    <n v="77.333243400000001"/>
    <n v="28.571128699999999"/>
    <s v="Raw Meats, North Indian, Fast Food"/>
    <s v="Indian Rupees(Rs.)"/>
    <x v="0"/>
    <x v="0"/>
    <s v="No"/>
    <s v="No"/>
    <n v="1"/>
    <n v="85"/>
    <n v="400"/>
    <n v="3.5"/>
    <n v="2016"/>
    <n v="9"/>
    <n v="28"/>
    <d v="2016-09-28T00:00:00"/>
    <n v="4.8"/>
    <x v="0"/>
  </r>
  <r>
    <n v="18472655"/>
    <s v="The Black Box"/>
    <n v="1"/>
    <s v="Noida"/>
    <s v="Sector 37"/>
    <n v="77.340434999999999"/>
    <n v="28.565446000000001"/>
    <s v="North Indian, Continental"/>
    <s v="Indian Rupees(Rs.)"/>
    <x v="0"/>
    <x v="1"/>
    <s v="No"/>
    <s v="No"/>
    <n v="1"/>
    <n v="6"/>
    <n v="400"/>
    <n v="3.1"/>
    <n v="2017"/>
    <n v="9"/>
    <n v="3"/>
    <d v="2017-09-03T00:00:00"/>
    <n v="4.8"/>
    <x v="0"/>
  </r>
  <r>
    <n v="18303845"/>
    <s v="Green Restaurant"/>
    <n v="1"/>
    <s v="Noida"/>
    <s v="Sector 37"/>
    <n v="77.340832599999999"/>
    <n v="28.566194800000002"/>
    <s v="North Indian, Chinese, Mughlai"/>
    <s v="Indian Rupees(Rs.)"/>
    <x v="0"/>
    <x v="1"/>
    <s v="No"/>
    <s v="No"/>
    <n v="1"/>
    <n v="47"/>
    <n v="400"/>
    <n v="3.6"/>
    <n v="2015"/>
    <n v="9"/>
    <n v="4"/>
    <d v="2015-09-04T00:00:00"/>
    <n v="4.8"/>
    <x v="0"/>
  </r>
  <r>
    <n v="18438249"/>
    <s v="Shanghai Dreams"/>
    <n v="1"/>
    <s v="Noida"/>
    <s v="Sector 39"/>
    <n v="77.349908940000006"/>
    <n v="28.566999450000001"/>
    <s v="Chinese"/>
    <s v="Indian Rupees(Rs.)"/>
    <x v="0"/>
    <x v="0"/>
    <s v="No"/>
    <s v="No"/>
    <n v="1"/>
    <n v="4"/>
    <n v="400"/>
    <n v="3"/>
    <n v="2012"/>
    <n v="9"/>
    <n v="28"/>
    <d v="2012-09-28T00:00:00"/>
    <n v="4.8"/>
    <x v="0"/>
  </r>
  <r>
    <n v="18398614"/>
    <s v="Ammi's Kitchen"/>
    <n v="1"/>
    <s v="Noida"/>
    <s v="Sector 44"/>
    <n v="77.330513499999995"/>
    <n v="28.5584685"/>
    <s v="Mughlai"/>
    <s v="Indian Rupees(Rs.)"/>
    <x v="0"/>
    <x v="0"/>
    <s v="No"/>
    <s v="No"/>
    <n v="1"/>
    <n v="3"/>
    <n v="400"/>
    <n v="1"/>
    <n v="2011"/>
    <n v="9"/>
    <n v="9"/>
    <d v="2011-09-09T00:00:00"/>
    <n v="4.8"/>
    <x v="0"/>
  </r>
  <r>
    <n v="18215963"/>
    <s v="Yes Bosz Food Plaza"/>
    <n v="1"/>
    <s v="Noida"/>
    <s v="Sector 58"/>
    <n v="77.362443999999996"/>
    <n v="28.607295300000001"/>
    <s v="North Indian, Chinese"/>
    <s v="Indian Rupees(Rs.)"/>
    <x v="0"/>
    <x v="1"/>
    <s v="No"/>
    <s v="No"/>
    <n v="1"/>
    <n v="15"/>
    <n v="400"/>
    <n v="2.7"/>
    <n v="2017"/>
    <n v="9"/>
    <n v="14"/>
    <d v="2017-09-14T00:00:00"/>
    <n v="4.8"/>
    <x v="0"/>
  </r>
  <r>
    <n v="18308083"/>
    <s v="Ginnis Oven"/>
    <n v="1"/>
    <s v="Noida"/>
    <s v="Sector 8"/>
    <n v="77.324652400000005"/>
    <n v="28.5963721"/>
    <s v="Bakery"/>
    <s v="Indian Rupees(Rs.)"/>
    <x v="0"/>
    <x v="0"/>
    <s v="No"/>
    <s v="No"/>
    <n v="1"/>
    <n v="9"/>
    <n v="400"/>
    <n v="3.2"/>
    <n v="2013"/>
    <n v="9"/>
    <n v="4"/>
    <d v="2013-09-04T00:00:00"/>
    <n v="4.8"/>
    <x v="0"/>
  </r>
  <r>
    <n v="18272367"/>
    <s v="RollsKing"/>
    <n v="1"/>
    <s v="Noida"/>
    <s v="DLF Mall of India, Sector 18,  Noida"/>
    <n v="77.320549900000003"/>
    <n v="28.566939550000001"/>
    <s v="Fast Food"/>
    <s v="Indian Rupees(Rs.)"/>
    <x v="0"/>
    <x v="0"/>
    <s v="No"/>
    <s v="No"/>
    <n v="1"/>
    <n v="232"/>
    <n v="400"/>
    <n v="3.9"/>
    <n v="2017"/>
    <n v="8"/>
    <n v="20"/>
    <d v="2017-08-20T00:00:00"/>
    <n v="4.8"/>
    <x v="0"/>
  </r>
  <r>
    <n v="18435286"/>
    <s v="Wraps Cafe"/>
    <n v="1"/>
    <s v="Noida"/>
    <s v="Sector 11"/>
    <n v="77.335623799999993"/>
    <n v="28.597659199999999"/>
    <s v="Fast Food, North Indian"/>
    <s v="Indian Rupees(Rs.)"/>
    <x v="0"/>
    <x v="1"/>
    <s v="No"/>
    <s v="No"/>
    <n v="1"/>
    <n v="2"/>
    <n v="400"/>
    <n v="1"/>
    <n v="2016"/>
    <n v="8"/>
    <n v="2"/>
    <d v="2016-08-02T00:00:00"/>
    <n v="4.8"/>
    <x v="0"/>
  </r>
  <r>
    <n v="18243997"/>
    <s v="Alley's Urbane Cafe"/>
    <n v="1"/>
    <s v="Noida"/>
    <s v="Sector 110"/>
    <n v="77.365435660000003"/>
    <n v="28.539134799999999"/>
    <s v="Cafe, Italian, Chinese"/>
    <s v="Indian Rupees(Rs.)"/>
    <x v="0"/>
    <x v="0"/>
    <s v="No"/>
    <s v="No"/>
    <n v="1"/>
    <n v="33"/>
    <n v="400"/>
    <n v="3.2"/>
    <n v="2015"/>
    <n v="8"/>
    <n v="11"/>
    <d v="2015-08-11T00:00:00"/>
    <n v="4.8"/>
    <x v="0"/>
  </r>
  <r>
    <n v="18292443"/>
    <s v="SnacksWale.com"/>
    <n v="1"/>
    <s v="Noida"/>
    <s v="Sector 132"/>
    <n v="77.413222899999994"/>
    <n v="28.5075273"/>
    <s v="North Indian, Fast Food"/>
    <s v="Indian Rupees(Rs.)"/>
    <x v="0"/>
    <x v="0"/>
    <s v="No"/>
    <s v="No"/>
    <n v="1"/>
    <n v="8"/>
    <n v="400"/>
    <n v="2.8"/>
    <n v="2015"/>
    <n v="8"/>
    <n v="13"/>
    <d v="2015-08-13T00:00:00"/>
    <n v="4.8"/>
    <x v="0"/>
  </r>
  <r>
    <n v="18388032"/>
    <s v="F-all (Food for All)"/>
    <n v="1"/>
    <s v="Noida"/>
    <s v="Sector 40"/>
    <n v="77.356803600000006"/>
    <n v="28.565189799999999"/>
    <s v="North Indian, Chinese, Fast Food"/>
    <s v="Indian Rupees(Rs.)"/>
    <x v="0"/>
    <x v="0"/>
    <s v="No"/>
    <s v="No"/>
    <n v="1"/>
    <n v="24"/>
    <n v="400"/>
    <n v="3.4"/>
    <n v="2018"/>
    <n v="8"/>
    <n v="22"/>
    <d v="2018-08-22T00:00:00"/>
    <n v="4.8"/>
    <x v="0"/>
  </r>
  <r>
    <n v="18381249"/>
    <s v="Breaktym"/>
    <n v="1"/>
    <s v="Noida"/>
    <s v="Sector 132"/>
    <n v="77.407634999999999"/>
    <n v="28.508599"/>
    <s v="North Indian, Mughlai"/>
    <s v="Indian Rupees(Rs.)"/>
    <x v="0"/>
    <x v="1"/>
    <s v="No"/>
    <s v="No"/>
    <n v="1"/>
    <n v="6"/>
    <n v="400"/>
    <n v="2.5"/>
    <n v="2016"/>
    <n v="7"/>
    <n v="27"/>
    <d v="2016-07-27T00:00:00"/>
    <n v="4.8"/>
    <x v="0"/>
  </r>
  <r>
    <n v="312175"/>
    <s v="Food Bell"/>
    <n v="1"/>
    <s v="Noida"/>
    <s v="Sector 15"/>
    <n v="77.314101399999998"/>
    <n v="28.581442599999999"/>
    <s v="North Indian, South Indian"/>
    <s v="Indian Rupees(Rs.)"/>
    <x v="0"/>
    <x v="0"/>
    <s v="No"/>
    <s v="No"/>
    <n v="1"/>
    <n v="6"/>
    <n v="400"/>
    <n v="2.8"/>
    <n v="2017"/>
    <n v="7"/>
    <n v="2"/>
    <d v="2017-07-02T00:00:00"/>
    <n v="4.8"/>
    <x v="0"/>
  </r>
  <r>
    <n v="309519"/>
    <s v="Owlcity"/>
    <n v="1"/>
    <s v="Noida"/>
    <s v="Sector 19"/>
    <n v="77.328028000000003"/>
    <n v="28.577974999999999"/>
    <s v="Fast Food"/>
    <s v="Indian Rupees(Rs.)"/>
    <x v="0"/>
    <x v="1"/>
    <s v="No"/>
    <s v="No"/>
    <n v="1"/>
    <n v="165"/>
    <n v="400"/>
    <n v="3.6"/>
    <n v="2010"/>
    <n v="7"/>
    <n v="11"/>
    <d v="2010-07-11T00:00:00"/>
    <n v="4.8"/>
    <x v="0"/>
  </r>
  <r>
    <n v="18472688"/>
    <s v="R Cafe"/>
    <n v="1"/>
    <s v="Noida"/>
    <s v="Sector 20"/>
    <n v="0"/>
    <n v="0"/>
    <s v="South Indian"/>
    <s v="Indian Rupees(Rs.)"/>
    <x v="0"/>
    <x v="0"/>
    <s v="No"/>
    <s v="No"/>
    <n v="1"/>
    <n v="5"/>
    <n v="400"/>
    <n v="3"/>
    <n v="2014"/>
    <n v="7"/>
    <n v="18"/>
    <d v="2014-07-18T00:00:00"/>
    <n v="4.8"/>
    <x v="0"/>
  </r>
  <r>
    <n v="18438321"/>
    <s v="Moonlight Cafe"/>
    <n v="1"/>
    <s v="Noida"/>
    <s v="Sector 37"/>
    <n v="77.340164479999999"/>
    <n v="28.56573444"/>
    <s v="Continental, Fast Food, Italian"/>
    <s v="Indian Rupees(Rs.)"/>
    <x v="0"/>
    <x v="0"/>
    <s v="No"/>
    <s v="No"/>
    <n v="1"/>
    <n v="3"/>
    <n v="400"/>
    <n v="1"/>
    <n v="2015"/>
    <n v="7"/>
    <n v="4"/>
    <d v="2015-07-04T00:00:00"/>
    <n v="4.8"/>
    <x v="0"/>
  </r>
  <r>
    <n v="5681"/>
    <s v="China Hot"/>
    <n v="1"/>
    <s v="Noida"/>
    <s v="Sector 41"/>
    <n v="77.361848699999996"/>
    <n v="28.569792199999998"/>
    <s v="Chinese"/>
    <s v="Indian Rupees(Rs.)"/>
    <x v="0"/>
    <x v="0"/>
    <s v="No"/>
    <s v="No"/>
    <n v="1"/>
    <n v="22"/>
    <n v="400"/>
    <n v="2.9"/>
    <n v="2016"/>
    <n v="7"/>
    <n v="12"/>
    <d v="2016-07-12T00:00:00"/>
    <n v="4.8"/>
    <x v="0"/>
  </r>
  <r>
    <n v="312313"/>
    <s v="Adhikari Fast Food Corner"/>
    <n v="1"/>
    <s v="Noida"/>
    <s v="Sector 48"/>
    <n v="77.367891700000001"/>
    <n v="28.557274100000001"/>
    <s v="Chinese, Fast Food"/>
    <s v="Indian Rupees(Rs.)"/>
    <x v="0"/>
    <x v="0"/>
    <s v="No"/>
    <s v="No"/>
    <n v="1"/>
    <n v="5"/>
    <n v="400"/>
    <n v="2.8"/>
    <n v="2010"/>
    <n v="7"/>
    <n v="9"/>
    <d v="2010-07-09T00:00:00"/>
    <n v="4.8"/>
    <x v="0"/>
  </r>
  <r>
    <n v="18378765"/>
    <s v="Fresh and Fit Ghar Ka Khana"/>
    <n v="1"/>
    <s v="Noida"/>
    <s v="Sector 50"/>
    <n v="77.361977199999998"/>
    <n v="28.570280700000001"/>
    <s v="North Indian, Healthy Food, Rajasthani"/>
    <s v="Indian Rupees(Rs.)"/>
    <x v="0"/>
    <x v="0"/>
    <s v="No"/>
    <s v="No"/>
    <n v="1"/>
    <n v="10"/>
    <n v="400"/>
    <n v="3.1"/>
    <n v="2010"/>
    <n v="7"/>
    <n v="2"/>
    <d v="2010-07-02T00:00:00"/>
    <n v="4.8"/>
    <x v="0"/>
  </r>
  <r>
    <n v="18423860"/>
    <s v="Boxmeal"/>
    <n v="1"/>
    <s v="Noida"/>
    <s v="Sector 62"/>
    <n v="77.369844599999993"/>
    <n v="28.618104200000001"/>
    <s v="North Indian, Chinese"/>
    <s v="Indian Rupees(Rs.)"/>
    <x v="0"/>
    <x v="0"/>
    <s v="No"/>
    <s v="No"/>
    <n v="1"/>
    <n v="4"/>
    <n v="400"/>
    <n v="3"/>
    <n v="2018"/>
    <n v="7"/>
    <n v="5"/>
    <d v="2018-07-05T00:00:00"/>
    <n v="4.8"/>
    <x v="0"/>
  </r>
  <r>
    <n v="18439541"/>
    <s v="Bikaner's"/>
    <n v="1"/>
    <s v="Noida"/>
    <s v="Sector 72"/>
    <n v="77.382379400000005"/>
    <n v="28.564509699999999"/>
    <s v="Mithai, North Indian, Chinese"/>
    <s v="Indian Rupees(Rs.)"/>
    <x v="0"/>
    <x v="0"/>
    <s v="No"/>
    <s v="No"/>
    <n v="1"/>
    <n v="4"/>
    <n v="400"/>
    <n v="2.9"/>
    <n v="2018"/>
    <n v="7"/>
    <n v="19"/>
    <d v="2018-07-19T00:00:00"/>
    <n v="4.8"/>
    <x v="0"/>
  </r>
  <r>
    <n v="18233616"/>
    <s v="Chaayos"/>
    <n v="1"/>
    <s v="Noida"/>
    <s v="DLF Mall of India, Sector 18,  Noida"/>
    <n v="77.321059849999997"/>
    <n v="28.567440430000001"/>
    <s v="Cafe, Tea"/>
    <s v="Indian Rupees(Rs.)"/>
    <x v="0"/>
    <x v="0"/>
    <s v="No"/>
    <s v="No"/>
    <n v="1"/>
    <n v="124"/>
    <n v="400"/>
    <n v="3.9"/>
    <n v="2010"/>
    <n v="6"/>
    <n v="14"/>
    <d v="2010-06-14T00:00:00"/>
    <n v="4.8"/>
    <x v="0"/>
  </r>
  <r>
    <n v="18378014"/>
    <s v="Mera Vala Dabba"/>
    <n v="1"/>
    <s v="Noida"/>
    <s v="Sector 110"/>
    <n v="77.366061000000002"/>
    <n v="28.539276999999998"/>
    <s v="North Indian"/>
    <s v="Indian Rupees(Rs.)"/>
    <x v="0"/>
    <x v="1"/>
    <s v="No"/>
    <s v="No"/>
    <n v="1"/>
    <n v="18"/>
    <n v="400"/>
    <n v="3.6"/>
    <n v="2012"/>
    <n v="6"/>
    <n v="14"/>
    <d v="2012-06-14T00:00:00"/>
    <n v="4.8"/>
    <x v="0"/>
  </r>
  <r>
    <n v="8017"/>
    <s v="Republic of Chicken"/>
    <n v="1"/>
    <s v="Noida"/>
    <s v="Sector 25"/>
    <n v="77.338269100000005"/>
    <n v="28.584424299999998"/>
    <s v="Raw Meats, Fast Food"/>
    <s v="Indian Rupees(Rs.)"/>
    <x v="0"/>
    <x v="0"/>
    <s v="No"/>
    <s v="No"/>
    <n v="1"/>
    <n v="37"/>
    <n v="400"/>
    <n v="3"/>
    <n v="2016"/>
    <n v="6"/>
    <n v="4"/>
    <d v="2016-06-04T00:00:00"/>
    <n v="4.8"/>
    <x v="0"/>
  </r>
  <r>
    <n v="18383549"/>
    <s v="Keventers"/>
    <n v="1"/>
    <s v="Noida"/>
    <s v="Sector 41"/>
    <n v="77.358772999999999"/>
    <n v="28.5612563"/>
    <s v="Beverages"/>
    <s v="Indian Rupees(Rs.)"/>
    <x v="0"/>
    <x v="0"/>
    <s v="No"/>
    <s v="No"/>
    <n v="1"/>
    <n v="2"/>
    <n v="400"/>
    <n v="1"/>
    <n v="2013"/>
    <n v="6"/>
    <n v="21"/>
    <d v="2013-06-21T00:00:00"/>
    <n v="4.8"/>
    <x v="0"/>
  </r>
  <r>
    <n v="313305"/>
    <s v="Floating Cakes"/>
    <n v="1"/>
    <s v="Noida"/>
    <s v="Sector 62"/>
    <n v="0"/>
    <n v="0"/>
    <s v="Bakery"/>
    <s v="Indian Rupees(Rs.)"/>
    <x v="0"/>
    <x v="0"/>
    <s v="No"/>
    <s v="No"/>
    <n v="1"/>
    <n v="12"/>
    <n v="400"/>
    <n v="2.8"/>
    <n v="2016"/>
    <n v="6"/>
    <n v="14"/>
    <d v="2016-06-14T00:00:00"/>
    <n v="4.8"/>
    <x v="0"/>
  </r>
  <r>
    <n v="18380262"/>
    <s v="BunkYard Cafe"/>
    <n v="1"/>
    <s v="Noida"/>
    <s v="Sector 62"/>
    <n v="77.362482799999995"/>
    <n v="28.6145003"/>
    <s v="Fast Food, Beverages"/>
    <s v="Indian Rupees(Rs.)"/>
    <x v="0"/>
    <x v="0"/>
    <s v="No"/>
    <s v="No"/>
    <n v="1"/>
    <n v="33"/>
    <n v="400"/>
    <n v="3.5"/>
    <n v="2018"/>
    <n v="6"/>
    <n v="12"/>
    <d v="2018-06-12T00:00:00"/>
    <n v="4.8"/>
    <x v="0"/>
  </r>
  <r>
    <n v="18273632"/>
    <s v="Mr. Sub"/>
    <n v="1"/>
    <s v="Noida"/>
    <s v="Logix City Centre, Sector 32, Noida"/>
    <n v="77.353663400000002"/>
    <n v="28.574308599999998"/>
    <s v="Fast Food"/>
    <s v="Indian Rupees(Rs.)"/>
    <x v="0"/>
    <x v="1"/>
    <s v="No"/>
    <s v="No"/>
    <n v="1"/>
    <n v="27"/>
    <n v="400"/>
    <n v="2.2999999999999998"/>
    <n v="2014"/>
    <n v="5"/>
    <n v="20"/>
    <d v="2014-05-20T00:00:00"/>
    <n v="4.8"/>
    <x v="0"/>
  </r>
  <r>
    <n v="18254400"/>
    <s v="The Anna"/>
    <n v="1"/>
    <s v="Noida"/>
    <s v="MSX Mall, Greater Noida"/>
    <n v="77.527994199999995"/>
    <n v="28.458049299999999"/>
    <s v="Chinese, South Indian, Fast Food"/>
    <s v="Indian Rupees(Rs.)"/>
    <x v="0"/>
    <x v="1"/>
    <s v="No"/>
    <s v="No"/>
    <n v="1"/>
    <n v="19"/>
    <n v="400"/>
    <n v="2.8"/>
    <n v="2018"/>
    <n v="5"/>
    <n v="14"/>
    <d v="2018-05-14T00:00:00"/>
    <n v="4.8"/>
    <x v="0"/>
  </r>
  <r>
    <n v="18034079"/>
    <s v="Tpot"/>
    <n v="1"/>
    <s v="Noida"/>
    <s v="Sector 125"/>
    <n v="77.330602799999994"/>
    <n v="28.544516699999999"/>
    <s v="Cafe"/>
    <s v="Indian Rupees(Rs.)"/>
    <x v="0"/>
    <x v="1"/>
    <s v="No"/>
    <s v="No"/>
    <n v="1"/>
    <n v="20"/>
    <n v="400"/>
    <n v="3.6"/>
    <n v="2016"/>
    <n v="5"/>
    <n v="28"/>
    <d v="2016-05-28T00:00:00"/>
    <n v="4.8"/>
    <x v="0"/>
  </r>
  <r>
    <n v="18265723"/>
    <s v="China Hot Pot"/>
    <n v="1"/>
    <s v="Noida"/>
    <s v="Sector 27"/>
    <n v="77.328278350000005"/>
    <n v="28.574568719999998"/>
    <s v="Chinese"/>
    <s v="Indian Rupees(Rs.)"/>
    <x v="0"/>
    <x v="0"/>
    <s v="No"/>
    <s v="No"/>
    <n v="1"/>
    <n v="6"/>
    <n v="400"/>
    <n v="3"/>
    <n v="2012"/>
    <n v="5"/>
    <n v="25"/>
    <d v="2012-05-25T00:00:00"/>
    <n v="4.8"/>
    <x v="0"/>
  </r>
  <r>
    <n v="18345747"/>
    <s v="Thee Pot"/>
    <n v="1"/>
    <s v="Noida"/>
    <s v="Sector 37"/>
    <n v="77.339935299999993"/>
    <n v="28.565392899999999"/>
    <s v="Cafe, Fast Food"/>
    <s v="Indian Rupees(Rs.)"/>
    <x v="0"/>
    <x v="1"/>
    <s v="No"/>
    <s v="No"/>
    <n v="1"/>
    <n v="80"/>
    <n v="400"/>
    <n v="3.7"/>
    <n v="2016"/>
    <n v="5"/>
    <n v="10"/>
    <d v="2016-05-10T00:00:00"/>
    <n v="4.8"/>
    <x v="0"/>
  </r>
  <r>
    <n v="310770"/>
    <s v="Southern Santushti Cafe"/>
    <n v="1"/>
    <s v="Noida"/>
    <s v="Sector 62"/>
    <n v="77.371019349999997"/>
    <n v="28.625035919999998"/>
    <s v="South Indian"/>
    <s v="Indian Rupees(Rs.)"/>
    <x v="0"/>
    <x v="0"/>
    <s v="No"/>
    <s v="No"/>
    <n v="1"/>
    <n v="2"/>
    <n v="400"/>
    <n v="1"/>
    <n v="2017"/>
    <n v="5"/>
    <n v="1"/>
    <d v="2017-05-01T00:00:00"/>
    <n v="4.8"/>
    <x v="0"/>
  </r>
  <r>
    <n v="18383503"/>
    <s v="Bikaner's"/>
    <n v="1"/>
    <s v="Noida"/>
    <s v="Sector 72"/>
    <n v="77.381228800000002"/>
    <n v="28.566389999999998"/>
    <s v="Mithai, North Indian"/>
    <s v="Indian Rupees(Rs.)"/>
    <x v="0"/>
    <x v="1"/>
    <s v="No"/>
    <s v="No"/>
    <n v="1"/>
    <n v="11"/>
    <n v="400"/>
    <n v="2.4"/>
    <n v="2017"/>
    <n v="5"/>
    <n v="22"/>
    <d v="2017-05-22T00:00:00"/>
    <n v="4.8"/>
    <x v="0"/>
  </r>
  <r>
    <n v="18233617"/>
    <s v="Chaayos"/>
    <n v="1"/>
    <s v="Noida"/>
    <s v="The Great India Place, Sector 38"/>
    <n v="77.325308100000001"/>
    <n v="28.566701999999999"/>
    <s v="Cafe, Tea"/>
    <s v="Indian Rupees(Rs.)"/>
    <x v="0"/>
    <x v="1"/>
    <s v="No"/>
    <s v="No"/>
    <n v="1"/>
    <n v="67"/>
    <n v="400"/>
    <n v="3.4"/>
    <n v="2014"/>
    <n v="5"/>
    <n v="18"/>
    <d v="2014-05-18T00:00:00"/>
    <n v="4.8"/>
    <x v="0"/>
  </r>
  <r>
    <n v="18233620"/>
    <s v="Chaayos"/>
    <n v="1"/>
    <s v="Noida"/>
    <s v="Gardens Galleria, Sector 38 Noida"/>
    <n v="77.321724399999994"/>
    <n v="28.564820099999999"/>
    <s v="Cafe, Tea"/>
    <s v="Indian Rupees(Rs.)"/>
    <x v="0"/>
    <x v="1"/>
    <s v="No"/>
    <s v="No"/>
    <n v="1"/>
    <n v="46"/>
    <n v="400"/>
    <n v="3.6"/>
    <n v="2010"/>
    <n v="4"/>
    <n v="17"/>
    <d v="2010-04-17T00:00:00"/>
    <n v="4.8"/>
    <x v="0"/>
  </r>
  <r>
    <n v="5634"/>
    <s v="Chinese By Nature"/>
    <n v="1"/>
    <s v="Noida"/>
    <s v="Sector 110"/>
    <n v="77.387462630000002"/>
    <n v="28.53393492"/>
    <s v="Chinese"/>
    <s v="Indian Rupees(Rs.)"/>
    <x v="0"/>
    <x v="0"/>
    <s v="No"/>
    <s v="No"/>
    <n v="1"/>
    <n v="19"/>
    <n v="400"/>
    <n v="2.9"/>
    <n v="2012"/>
    <n v="4"/>
    <n v="15"/>
    <d v="2012-04-15T00:00:00"/>
    <n v="4.8"/>
    <x v="0"/>
  </r>
  <r>
    <n v="18421504"/>
    <s v="The Kebab Company"/>
    <n v="1"/>
    <s v="Noida"/>
    <s v="Sector 110"/>
    <n v="77.366005630000004"/>
    <n v="28.539259980000001"/>
    <s v="Fast Food, North Indian"/>
    <s v="Indian Rupees(Rs.)"/>
    <x v="0"/>
    <x v="1"/>
    <s v="No"/>
    <s v="No"/>
    <n v="1"/>
    <n v="21"/>
    <n v="400"/>
    <n v="3.5"/>
    <n v="2014"/>
    <n v="4"/>
    <n v="12"/>
    <d v="2014-04-12T00:00:00"/>
    <n v="4.8"/>
    <x v="0"/>
  </r>
  <r>
    <n v="18474432"/>
    <s v="Tandoori Mystery"/>
    <n v="1"/>
    <s v="Noida"/>
    <s v="Sector 132"/>
    <n v="77.373131920000006"/>
    <n v="28.515244389999999"/>
    <s v="North Indian"/>
    <s v="Indian Rupees(Rs.)"/>
    <x v="0"/>
    <x v="0"/>
    <s v="No"/>
    <s v="No"/>
    <n v="1"/>
    <n v="3"/>
    <n v="400"/>
    <n v="1"/>
    <n v="2018"/>
    <n v="4"/>
    <n v="25"/>
    <d v="2018-04-25T00:00:00"/>
    <n v="4.8"/>
    <x v="0"/>
  </r>
  <r>
    <n v="302558"/>
    <s v="Aggarwal"/>
    <n v="1"/>
    <s v="Noida"/>
    <s v="Sector 18"/>
    <n v="77.325931080000004"/>
    <n v="28.570811330000002"/>
    <s v="South Indian, Chinese, Street Food, Mithai"/>
    <s v="Indian Rupees(Rs.)"/>
    <x v="0"/>
    <x v="1"/>
    <s v="No"/>
    <s v="No"/>
    <n v="1"/>
    <n v="61"/>
    <n v="400"/>
    <n v="3.3"/>
    <n v="2012"/>
    <n v="4"/>
    <n v="5"/>
    <d v="2012-04-05T00:00:00"/>
    <n v="4.8"/>
    <x v="0"/>
  </r>
  <r>
    <n v="18463961"/>
    <s v="Captain Curry"/>
    <n v="1"/>
    <s v="Noida"/>
    <s v="Sector 27"/>
    <n v="0"/>
    <n v="0"/>
    <s v="North Indian, Chinese"/>
    <s v="Indian Rupees(Rs.)"/>
    <x v="0"/>
    <x v="1"/>
    <s v="No"/>
    <s v="No"/>
    <n v="1"/>
    <n v="19"/>
    <n v="400"/>
    <n v="3.6"/>
    <n v="2013"/>
    <n v="4"/>
    <n v="1"/>
    <d v="2013-04-01T00:00:00"/>
    <n v="4.8"/>
    <x v="0"/>
  </r>
  <r>
    <n v="18430590"/>
    <s v="Chaayos"/>
    <n v="1"/>
    <s v="Noida"/>
    <s v="Sector 34"/>
    <n v="77.353663400000002"/>
    <n v="28.574308599999998"/>
    <s v="Cafe, Tea"/>
    <s v="Indian Rupees(Rs.)"/>
    <x v="0"/>
    <x v="1"/>
    <s v="No"/>
    <s v="No"/>
    <n v="1"/>
    <n v="18"/>
    <n v="400"/>
    <n v="3.6"/>
    <n v="2011"/>
    <n v="4"/>
    <n v="20"/>
    <d v="2011-04-20T00:00:00"/>
    <n v="4.8"/>
    <x v="0"/>
  </r>
  <r>
    <n v="18349929"/>
    <s v="Keventers"/>
    <n v="1"/>
    <s v="Noida"/>
    <s v="Sector 38"/>
    <n v="77.322165100000007"/>
    <n v="28.5643934"/>
    <s v="Beverages"/>
    <s v="Indian Rupees(Rs.)"/>
    <x v="0"/>
    <x v="0"/>
    <s v="No"/>
    <s v="No"/>
    <n v="1"/>
    <n v="7"/>
    <n v="400"/>
    <n v="3.1"/>
    <n v="2014"/>
    <n v="4"/>
    <n v="23"/>
    <d v="2014-04-23T00:00:00"/>
    <n v="4.8"/>
    <x v="0"/>
  </r>
  <r>
    <n v="309135"/>
    <s v="Wasim Biryani Center"/>
    <n v="1"/>
    <s v="Noida"/>
    <s v="Sector 44"/>
    <n v="77.340000700000004"/>
    <n v="28.560763600000001"/>
    <s v="North Indian"/>
    <s v="Indian Rupees(Rs.)"/>
    <x v="0"/>
    <x v="0"/>
    <s v="No"/>
    <s v="No"/>
    <n v="1"/>
    <n v="8"/>
    <n v="400"/>
    <n v="2.8"/>
    <n v="2016"/>
    <n v="4"/>
    <n v="22"/>
    <d v="2016-04-22T00:00:00"/>
    <n v="4.8"/>
    <x v="0"/>
  </r>
  <r>
    <n v="311533"/>
    <s v="Cafe Green Apple"/>
    <n v="1"/>
    <s v="Noida"/>
    <s v="Sector 62"/>
    <n v="77.374165000000005"/>
    <n v="28.6274956"/>
    <s v="North Indian, South Indian, Fast Food"/>
    <s v="Indian Rupees(Rs.)"/>
    <x v="0"/>
    <x v="0"/>
    <s v="No"/>
    <s v="No"/>
    <n v="1"/>
    <n v="16"/>
    <n v="400"/>
    <n v="3.2"/>
    <n v="2016"/>
    <n v="4"/>
    <n v="17"/>
    <d v="2016-04-17T00:00:00"/>
    <n v="4.8"/>
    <x v="0"/>
  </r>
  <r>
    <n v="307703"/>
    <s v="Chaayos"/>
    <n v="1"/>
    <s v="Noida"/>
    <s v="Sector 62"/>
    <n v="77.370172440000005"/>
    <n v="28.624537969999999"/>
    <s v="Cafe, Tea"/>
    <s v="Indian Rupees(Rs.)"/>
    <x v="0"/>
    <x v="1"/>
    <s v="No"/>
    <s v="No"/>
    <n v="1"/>
    <n v="182"/>
    <n v="400"/>
    <n v="3.5"/>
    <n v="2017"/>
    <n v="4"/>
    <n v="4"/>
    <d v="2017-04-04T00:00:00"/>
    <n v="4.8"/>
    <x v="0"/>
  </r>
  <r>
    <n v="18337905"/>
    <s v="Keventers"/>
    <n v="1"/>
    <s v="Noida"/>
    <s v="Logix City Centre, Sector 32, Noida"/>
    <n v="77.353573699999998"/>
    <n v="28.574300099999999"/>
    <s v="Beverages"/>
    <s v="Indian Rupees(Rs.)"/>
    <x v="0"/>
    <x v="0"/>
    <s v="No"/>
    <s v="No"/>
    <n v="1"/>
    <n v="34"/>
    <n v="400"/>
    <n v="3.5"/>
    <n v="2011"/>
    <n v="3"/>
    <n v="9"/>
    <d v="2011-03-09T00:00:00"/>
    <n v="4.8"/>
    <x v="0"/>
  </r>
  <r>
    <n v="18409725"/>
    <s v="Hyderabad Delights"/>
    <n v="1"/>
    <s v="Noida"/>
    <s v="Sector 110"/>
    <n v="77.385148220000005"/>
    <n v="28.532801769999999"/>
    <s v="North Indian, Mughlai, Hyderabadi"/>
    <s v="Indian Rupees(Rs.)"/>
    <x v="0"/>
    <x v="0"/>
    <s v="No"/>
    <s v="No"/>
    <n v="1"/>
    <n v="13"/>
    <n v="400"/>
    <n v="3.3"/>
    <n v="2017"/>
    <n v="3"/>
    <n v="25"/>
    <d v="2017-03-25T00:00:00"/>
    <n v="4.8"/>
    <x v="0"/>
  </r>
  <r>
    <n v="18357548"/>
    <s v="Book Food Kitchen"/>
    <n v="1"/>
    <s v="Noida"/>
    <s v="Sector 132"/>
    <n v="77.406126110000002"/>
    <n v="28.513176699999999"/>
    <s v="North Indian, Chinese"/>
    <s v="Indian Rupees(Rs.)"/>
    <x v="0"/>
    <x v="1"/>
    <s v="No"/>
    <s v="No"/>
    <n v="1"/>
    <n v="19"/>
    <n v="400"/>
    <n v="3.1"/>
    <n v="2015"/>
    <n v="3"/>
    <n v="5"/>
    <d v="2015-03-05T00:00:00"/>
    <n v="4.8"/>
    <x v="0"/>
  </r>
  <r>
    <n v="18455665"/>
    <s v="The Flying Pan"/>
    <n v="1"/>
    <s v="Noida"/>
    <s v="Sector 15"/>
    <n v="77.313744900000003"/>
    <n v="28.581800430000001"/>
    <s v="North Indian, Fast Food"/>
    <s v="Indian Rupees(Rs.)"/>
    <x v="0"/>
    <x v="0"/>
    <s v="No"/>
    <s v="No"/>
    <n v="1"/>
    <n v="12"/>
    <n v="400"/>
    <n v="3.2"/>
    <n v="2016"/>
    <n v="3"/>
    <n v="3"/>
    <d v="2016-03-03T00:00:00"/>
    <n v="4.8"/>
    <x v="0"/>
  </r>
  <r>
    <n v="5700"/>
    <s v="Uncle's Punjabi Rasoi"/>
    <n v="1"/>
    <s v="Noida"/>
    <s v="Sector 27"/>
    <n v="77.324590200000003"/>
    <n v="28.5737171"/>
    <s v="North Indian"/>
    <s v="Indian Rupees(Rs.)"/>
    <x v="0"/>
    <x v="0"/>
    <s v="No"/>
    <s v="No"/>
    <n v="1"/>
    <n v="7"/>
    <n v="400"/>
    <n v="2.9"/>
    <n v="2016"/>
    <n v="3"/>
    <n v="8"/>
    <d v="2016-03-08T00:00:00"/>
    <n v="4.8"/>
    <x v="0"/>
  </r>
  <r>
    <n v="18337925"/>
    <s v="RollsKing"/>
    <n v="1"/>
    <s v="Noida"/>
    <s v="Sector 33"/>
    <n v="77.353663400000002"/>
    <n v="28.574308599999998"/>
    <s v="Fast Food"/>
    <s v="Indian Rupees(Rs.)"/>
    <x v="0"/>
    <x v="0"/>
    <s v="No"/>
    <s v="No"/>
    <n v="1"/>
    <n v="22"/>
    <n v="400"/>
    <n v="3.4"/>
    <n v="2018"/>
    <n v="3"/>
    <n v="22"/>
    <d v="2018-03-22T00:00:00"/>
    <n v="4.8"/>
    <x v="0"/>
  </r>
  <r>
    <n v="18391158"/>
    <s v="Go Krazy"/>
    <n v="1"/>
    <s v="Noida"/>
    <s v="Sector 37"/>
    <n v="77.340353699999994"/>
    <n v="28.565436999999999"/>
    <s v="Italian, Fast Food"/>
    <s v="Indian Rupees(Rs.)"/>
    <x v="0"/>
    <x v="0"/>
    <s v="No"/>
    <s v="No"/>
    <n v="1"/>
    <n v="27"/>
    <n v="400"/>
    <n v="3.5"/>
    <n v="2011"/>
    <n v="3"/>
    <n v="6"/>
    <d v="2011-03-06T00:00:00"/>
    <n v="4.8"/>
    <x v="0"/>
  </r>
  <r>
    <n v="309278"/>
    <s v="Bistro 37"/>
    <n v="1"/>
    <s v="Noida"/>
    <s v="Sector 37"/>
    <n v="77.339740899999995"/>
    <n v="28.5652948"/>
    <s v="Fast Food, Chinese"/>
    <s v="Indian Rupees(Rs.)"/>
    <x v="0"/>
    <x v="0"/>
    <s v="No"/>
    <s v="No"/>
    <n v="1"/>
    <n v="1005"/>
    <n v="400"/>
    <n v="4.3"/>
    <n v="2012"/>
    <n v="3"/>
    <n v="2"/>
    <d v="2012-03-02T00:00:00"/>
    <n v="4.8"/>
    <x v="0"/>
  </r>
  <r>
    <n v="307407"/>
    <s v="Appu Ghar Express"/>
    <n v="1"/>
    <s v="Noida"/>
    <s v="Sector 38"/>
    <n v="77.323736999999994"/>
    <n v="28.5641453"/>
    <s v="Fast Food, Chinese"/>
    <s v="Indian Rupees(Rs.)"/>
    <x v="0"/>
    <x v="0"/>
    <s v="No"/>
    <s v="No"/>
    <n v="1"/>
    <n v="63"/>
    <n v="400"/>
    <n v="2.8"/>
    <n v="2013"/>
    <n v="3"/>
    <n v="4"/>
    <d v="2013-03-04T00:00:00"/>
    <n v="4.8"/>
    <x v="0"/>
  </r>
  <r>
    <n v="18224549"/>
    <s v="Masters Caterer"/>
    <n v="1"/>
    <s v="Noida"/>
    <s v="Sector 62"/>
    <n v="77.366672199999996"/>
    <n v="28.612740200000001"/>
    <s v="North Indian, Chinese"/>
    <s v="Indian Rupees(Rs.)"/>
    <x v="0"/>
    <x v="0"/>
    <s v="No"/>
    <s v="No"/>
    <n v="1"/>
    <n v="6"/>
    <n v="400"/>
    <n v="2.9"/>
    <n v="2016"/>
    <n v="3"/>
    <n v="3"/>
    <d v="2016-03-03T00:00:00"/>
    <n v="4.8"/>
    <x v="0"/>
  </r>
  <r>
    <n v="4483"/>
    <s v="Republic of Chicken"/>
    <n v="1"/>
    <s v="Noida"/>
    <s v="Sector 62"/>
    <n v="77.3704489"/>
    <n v="28.619671100000001"/>
    <s v="Raw Meats, Fast Food"/>
    <s v="Indian Rupees(Rs.)"/>
    <x v="0"/>
    <x v="0"/>
    <s v="No"/>
    <s v="No"/>
    <n v="1"/>
    <n v="17"/>
    <n v="400"/>
    <n v="3.1"/>
    <n v="2011"/>
    <n v="3"/>
    <n v="18"/>
    <d v="2011-03-18T00:00:00"/>
    <n v="4.8"/>
    <x v="0"/>
  </r>
  <r>
    <n v="18382362"/>
    <s v="Food Destination"/>
    <n v="1"/>
    <s v="Noida"/>
    <s v="Sector 72"/>
    <n v="77.386291799999995"/>
    <n v="28.571079999999998"/>
    <s v="North Indian"/>
    <s v="Indian Rupees(Rs.)"/>
    <x v="0"/>
    <x v="0"/>
    <s v="No"/>
    <s v="No"/>
    <n v="1"/>
    <n v="5"/>
    <n v="400"/>
    <n v="3"/>
    <n v="2011"/>
    <n v="3"/>
    <n v="19"/>
    <d v="2011-03-19T00:00:00"/>
    <n v="4.8"/>
    <x v="0"/>
  </r>
  <r>
    <n v="307720"/>
    <s v="Khan's Kathi Rolls"/>
    <n v="1"/>
    <s v="Noida"/>
    <s v="Sector 18"/>
    <n v="77.326691490000002"/>
    <n v="28.569923849999999"/>
    <s v="North Indian, Street Food"/>
    <s v="Indian Rupees(Rs.)"/>
    <x v="0"/>
    <x v="0"/>
    <s v="No"/>
    <s v="No"/>
    <n v="1"/>
    <n v="76"/>
    <n v="400"/>
    <n v="3.2"/>
    <n v="2013"/>
    <n v="2"/>
    <n v="26"/>
    <d v="2013-02-26T00:00:00"/>
    <n v="4.8"/>
    <x v="0"/>
  </r>
  <r>
    <n v="18352262"/>
    <s v="Hunger Strike"/>
    <n v="1"/>
    <s v="Noida"/>
    <s v="Sector 37"/>
    <n v="77.340428799999998"/>
    <n v="28.565394600000001"/>
    <s v="Fast Food, North Indian"/>
    <s v="Indian Rupees(Rs.)"/>
    <x v="0"/>
    <x v="1"/>
    <s v="No"/>
    <s v="No"/>
    <n v="1"/>
    <n v="92"/>
    <n v="400"/>
    <n v="3.7"/>
    <n v="2011"/>
    <n v="2"/>
    <n v="15"/>
    <d v="2011-02-15T00:00:00"/>
    <n v="4.8"/>
    <x v="0"/>
  </r>
  <r>
    <n v="18133492"/>
    <s v="Sweta Restaurant"/>
    <n v="1"/>
    <s v="Noida"/>
    <s v="Sector 49"/>
    <n v="77.370606499999994"/>
    <n v="28.5596943"/>
    <s v="North Indian"/>
    <s v="Indian Rupees(Rs.)"/>
    <x v="0"/>
    <x v="1"/>
    <s v="No"/>
    <s v="No"/>
    <n v="1"/>
    <n v="61"/>
    <n v="400"/>
    <n v="3.2"/>
    <n v="2015"/>
    <n v="2"/>
    <n v="12"/>
    <d v="2015-02-12T00:00:00"/>
    <n v="4.8"/>
    <x v="0"/>
  </r>
  <r>
    <n v="5684"/>
    <s v="Royal Empire Meat Shop"/>
    <n v="1"/>
    <s v="Noida"/>
    <s v="Sector 50"/>
    <n v="77.362365999999994"/>
    <n v="28.570286599999999"/>
    <s v="Raw Meats, Fast Food"/>
    <s v="Indian Rupees(Rs.)"/>
    <x v="0"/>
    <x v="0"/>
    <s v="No"/>
    <s v="No"/>
    <n v="1"/>
    <n v="29"/>
    <n v="400"/>
    <n v="3.4"/>
    <n v="2010"/>
    <n v="2"/>
    <n v="17"/>
    <d v="2010-02-17T00:00:00"/>
    <n v="4.8"/>
    <x v="0"/>
  </r>
  <r>
    <n v="18383521"/>
    <s v="Ghar Ka Swad"/>
    <n v="1"/>
    <s v="Noida"/>
    <s v="Sector 51"/>
    <n v="77.372293499999998"/>
    <n v="28.5862117"/>
    <s v="North Indian, Chinese"/>
    <s v="Indian Rupees(Rs.)"/>
    <x v="0"/>
    <x v="0"/>
    <s v="No"/>
    <s v="No"/>
    <n v="1"/>
    <n v="2"/>
    <n v="400"/>
    <n v="1"/>
    <n v="2011"/>
    <n v="2"/>
    <n v="14"/>
    <d v="2011-02-14T00:00:00"/>
    <n v="4.8"/>
    <x v="0"/>
  </r>
  <r>
    <n v="313049"/>
    <s v="MS Foods"/>
    <n v="1"/>
    <s v="Noida"/>
    <s v="Sector 62"/>
    <n v="77.354519400000001"/>
    <n v="28.612630589999998"/>
    <s v="North Indian"/>
    <s v="Indian Rupees(Rs.)"/>
    <x v="0"/>
    <x v="0"/>
    <s v="No"/>
    <s v="No"/>
    <n v="1"/>
    <n v="9"/>
    <n v="400"/>
    <n v="3.1"/>
    <n v="2010"/>
    <n v="2"/>
    <n v="9"/>
    <d v="2010-02-09T00:00:00"/>
    <n v="4.8"/>
    <x v="0"/>
  </r>
  <r>
    <n v="18429395"/>
    <s v="Al-Swad"/>
    <n v="1"/>
    <s v="Noida"/>
    <s v="Greater Noida"/>
    <n v="77.514242100000004"/>
    <n v="28.472526800000001"/>
    <s v="North Indian, Chinese"/>
    <s v="Indian Rupees(Rs.)"/>
    <x v="0"/>
    <x v="1"/>
    <s v="No"/>
    <s v="No"/>
    <n v="1"/>
    <n v="6"/>
    <n v="400"/>
    <n v="2.5"/>
    <n v="2018"/>
    <n v="1"/>
    <n v="23"/>
    <d v="2018-01-23T00:00:00"/>
    <n v="4.8"/>
    <x v="0"/>
  </r>
  <r>
    <n v="18245267"/>
    <s v="Rasoi Dil Se"/>
    <n v="1"/>
    <s v="Noida"/>
    <s v="Sector 1"/>
    <n v="77.314089999999993"/>
    <n v="28.589193399999999"/>
    <s v="North Indian, Chinese, Continental"/>
    <s v="Indian Rupees(Rs.)"/>
    <x v="0"/>
    <x v="0"/>
    <s v="No"/>
    <s v="No"/>
    <n v="1"/>
    <n v="2"/>
    <n v="400"/>
    <n v="1"/>
    <n v="2012"/>
    <n v="1"/>
    <n v="1"/>
    <d v="2012-01-01T00:00:00"/>
    <n v="4.8"/>
    <x v="0"/>
  </r>
  <r>
    <n v="18376508"/>
    <s v="Breaktym"/>
    <n v="1"/>
    <s v="Noida"/>
    <s v="Sector 110"/>
    <n v="77.369517000000002"/>
    <n v="28.545627"/>
    <s v="North Indian, Mughlai"/>
    <s v="Indian Rupees(Rs.)"/>
    <x v="0"/>
    <x v="1"/>
    <s v="No"/>
    <s v="No"/>
    <n v="1"/>
    <n v="11"/>
    <n v="400"/>
    <n v="2.6"/>
    <n v="2016"/>
    <n v="1"/>
    <n v="19"/>
    <d v="2016-01-19T00:00:00"/>
    <n v="4.8"/>
    <x v="0"/>
  </r>
  <r>
    <n v="8072"/>
    <s v="Jhatpat Khana"/>
    <n v="1"/>
    <s v="Noida"/>
    <s v="Sector 12"/>
    <n v="77.343537699999999"/>
    <n v="28.596352"/>
    <s v="North Indian"/>
    <s v="Indian Rupees(Rs.)"/>
    <x v="0"/>
    <x v="0"/>
    <s v="No"/>
    <s v="No"/>
    <n v="1"/>
    <n v="7"/>
    <n v="400"/>
    <n v="3"/>
    <n v="2013"/>
    <n v="1"/>
    <n v="21"/>
    <d v="2013-01-21T00:00:00"/>
    <n v="4.8"/>
    <x v="0"/>
  </r>
  <r>
    <n v="309059"/>
    <s v="Uncle's Treat"/>
    <n v="1"/>
    <s v="Noida"/>
    <s v="Sector 31"/>
    <n v="77.343035860000001"/>
    <n v="28.579322600000001"/>
    <s v="Chinese"/>
    <s v="Indian Rupees(Rs.)"/>
    <x v="0"/>
    <x v="0"/>
    <s v="No"/>
    <s v="No"/>
    <n v="1"/>
    <n v="5"/>
    <n v="400"/>
    <n v="3.1"/>
    <n v="2013"/>
    <n v="1"/>
    <n v="16"/>
    <d v="2013-01-16T00:00:00"/>
    <n v="4.8"/>
    <x v="0"/>
  </r>
  <r>
    <n v="18391164"/>
    <s v="The Amazing Buger's"/>
    <n v="1"/>
    <s v="Noida"/>
    <s v="Sector 37"/>
    <n v="77.3397535"/>
    <n v="28.565168499999999"/>
    <s v="Fast Food, Burger"/>
    <s v="Indian Rupees(Rs.)"/>
    <x v="0"/>
    <x v="0"/>
    <s v="No"/>
    <s v="No"/>
    <n v="1"/>
    <n v="8"/>
    <n v="400"/>
    <n v="2.9"/>
    <n v="2010"/>
    <n v="1"/>
    <n v="9"/>
    <d v="2010-01-09T00:00:00"/>
    <n v="4.8"/>
    <x v="0"/>
  </r>
  <r>
    <n v="18352184"/>
    <s v="Keventers"/>
    <n v="1"/>
    <s v="Noida"/>
    <s v="Sector 41"/>
    <n v="77.360930600000003"/>
    <n v="28.561453700000001"/>
    <s v="Beverages"/>
    <s v="Indian Rupees(Rs.)"/>
    <x v="0"/>
    <x v="0"/>
    <s v="No"/>
    <s v="No"/>
    <n v="1"/>
    <n v="4"/>
    <n v="400"/>
    <n v="2.9"/>
    <n v="2014"/>
    <n v="1"/>
    <n v="9"/>
    <d v="2014-01-09T00:00:00"/>
    <n v="4.8"/>
    <x v="0"/>
  </r>
  <r>
    <n v="18272379"/>
    <s v="Keventers"/>
    <n v="1"/>
    <s v="Noida"/>
    <s v="DLF Mall of India, Sector 18,  Noida"/>
    <n v="77.320729270000001"/>
    <n v="28.567299970000001"/>
    <s v="Beverages"/>
    <s v="Indian Rupees(Rs.)"/>
    <x v="0"/>
    <x v="0"/>
    <s v="No"/>
    <s v="No"/>
    <n v="1"/>
    <n v="169"/>
    <n v="400"/>
    <n v="3.8"/>
    <n v="2010"/>
    <n v="12"/>
    <n v="23"/>
    <d v="2010-12-23T00:00:00"/>
    <n v="4.8"/>
    <x v="0"/>
  </r>
  <r>
    <n v="5744"/>
    <s v="Reena Restaurant"/>
    <n v="1"/>
    <s v="Noida"/>
    <s v="Sector 27"/>
    <n v="77.324210899999997"/>
    <n v="28.573624599999999"/>
    <s v="Chinese, South Indian, North Indian"/>
    <s v="Indian Rupees(Rs.)"/>
    <x v="0"/>
    <x v="0"/>
    <s v="No"/>
    <s v="No"/>
    <n v="1"/>
    <n v="57"/>
    <n v="400"/>
    <n v="3.5"/>
    <n v="2015"/>
    <n v="12"/>
    <n v="3"/>
    <d v="2015-12-03T00:00:00"/>
    <n v="4.8"/>
    <x v="0"/>
  </r>
  <r>
    <n v="17977758"/>
    <s v="More Than Cafe"/>
    <n v="1"/>
    <s v="Noida"/>
    <s v="Sector 41"/>
    <n v="77.361830600000005"/>
    <n v="28.569206999999999"/>
    <s v="Cafe, Continental, Fast Food"/>
    <s v="Indian Rupees(Rs.)"/>
    <x v="0"/>
    <x v="0"/>
    <s v="No"/>
    <s v="No"/>
    <n v="1"/>
    <n v="39"/>
    <n v="400"/>
    <n v="3.3"/>
    <n v="2014"/>
    <n v="12"/>
    <n v="20"/>
    <d v="2014-12-20T00:00:00"/>
    <n v="4.8"/>
    <x v="0"/>
  </r>
  <r>
    <n v="18385889"/>
    <s v="Cakebak"/>
    <n v="1"/>
    <s v="Noida"/>
    <s v="Shopprix Mall, Sector 61, Noida"/>
    <n v="77.365000469999998"/>
    <n v="28.59579437"/>
    <s v="Bakery, Desserts"/>
    <s v="Indian Rupees(Rs.)"/>
    <x v="0"/>
    <x v="0"/>
    <s v="No"/>
    <s v="No"/>
    <n v="1"/>
    <n v="8"/>
    <n v="400"/>
    <n v="3.1"/>
    <n v="2010"/>
    <n v="12"/>
    <n v="22"/>
    <d v="2010-12-22T00:00:00"/>
    <n v="4.8"/>
    <x v="0"/>
  </r>
  <r>
    <n v="309545"/>
    <s v="Kathi Junction"/>
    <n v="1"/>
    <s v="Noida"/>
    <s v="MSX Mall, Greater Noida"/>
    <n v="77.528147399999995"/>
    <n v="28.457853499999999"/>
    <s v="Fast Food"/>
    <s v="Indian Rupees(Rs.)"/>
    <x v="0"/>
    <x v="1"/>
    <s v="No"/>
    <s v="No"/>
    <n v="1"/>
    <n v="83"/>
    <n v="400"/>
    <n v="3.5"/>
    <n v="2010"/>
    <n v="11"/>
    <n v="11"/>
    <d v="2010-11-11T00:00:00"/>
    <n v="4.8"/>
    <x v="0"/>
  </r>
  <r>
    <n v="18399250"/>
    <s v="Deli Chic"/>
    <n v="1"/>
    <s v="Noida"/>
    <s v="Sector 132"/>
    <n v="0"/>
    <n v="0"/>
    <s v="North Indian, Chinese"/>
    <s v="Indian Rupees(Rs.)"/>
    <x v="0"/>
    <x v="0"/>
    <s v="No"/>
    <s v="No"/>
    <n v="1"/>
    <n v="2"/>
    <n v="400"/>
    <n v="1"/>
    <n v="2016"/>
    <n v="11"/>
    <n v="16"/>
    <d v="2016-11-16T00:00:00"/>
    <n v="4.8"/>
    <x v="0"/>
  </r>
  <r>
    <n v="18450749"/>
    <s v="Engineers Da Dhaba"/>
    <n v="1"/>
    <s v="Noida"/>
    <s v="Sector 41"/>
    <n v="77.360136620000006"/>
    <n v="28.56132431"/>
    <s v="North Indian"/>
    <s v="Indian Rupees(Rs.)"/>
    <x v="0"/>
    <x v="1"/>
    <s v="No"/>
    <s v="No"/>
    <n v="1"/>
    <n v="38"/>
    <n v="400"/>
    <n v="3.6"/>
    <n v="2018"/>
    <n v="11"/>
    <n v="25"/>
    <d v="2018-11-25T00:00:00"/>
    <n v="4.8"/>
    <x v="0"/>
  </r>
  <r>
    <n v="302406"/>
    <s v="New Chinese Chilli Sizzler"/>
    <n v="1"/>
    <s v="Noida"/>
    <s v="Sector 50"/>
    <n v="77.3621117"/>
    <n v="28.569905899999998"/>
    <s v="Chinese"/>
    <s v="Indian Rupees(Rs.)"/>
    <x v="0"/>
    <x v="0"/>
    <s v="No"/>
    <s v="No"/>
    <n v="1"/>
    <n v="53"/>
    <n v="400"/>
    <n v="2.7"/>
    <n v="2015"/>
    <n v="11"/>
    <n v="10"/>
    <d v="2015-11-10T00:00:00"/>
    <n v="4.8"/>
    <x v="0"/>
  </r>
  <r>
    <n v="18435329"/>
    <s v="GVP Creations"/>
    <n v="1"/>
    <s v="Noida"/>
    <s v="Sector 62"/>
    <n v="77.370294479999998"/>
    <n v="28.611832360000001"/>
    <s v="Bakery"/>
    <s v="Indian Rupees(Rs.)"/>
    <x v="0"/>
    <x v="0"/>
    <s v="No"/>
    <s v="No"/>
    <n v="1"/>
    <n v="7"/>
    <n v="400"/>
    <n v="3.1"/>
    <n v="2011"/>
    <n v="11"/>
    <n v="6"/>
    <d v="2011-11-06T00:00:00"/>
    <n v="4.8"/>
    <x v="0"/>
  </r>
  <r>
    <n v="18313143"/>
    <s v="The Chinese Hut"/>
    <n v="1"/>
    <s v="Noida"/>
    <s v="Sector 72"/>
    <n v="77.382710000000003"/>
    <n v="28.564527200000001"/>
    <s v="Chinese, Fast Food"/>
    <s v="Indian Rupees(Rs.)"/>
    <x v="0"/>
    <x v="0"/>
    <s v="No"/>
    <s v="No"/>
    <n v="1"/>
    <n v="10"/>
    <n v="400"/>
    <n v="2.9"/>
    <n v="2016"/>
    <n v="11"/>
    <n v="14"/>
    <d v="2016-11-14T00:00:00"/>
    <n v="4.8"/>
    <x v="0"/>
  </r>
  <r>
    <n v="302541"/>
    <s v="Kapoors Balle Balle"/>
    <n v="1"/>
    <s v="Noida"/>
    <s v="Brahmaputra Shopping Complex"/>
    <n v="77.332894400000001"/>
    <n v="28.5697361"/>
    <s v="North Indian, Chinese"/>
    <s v="Indian Rupees(Rs.)"/>
    <x v="0"/>
    <x v="1"/>
    <s v="No"/>
    <s v="No"/>
    <n v="1"/>
    <n v="331"/>
    <n v="400"/>
    <n v="3.7"/>
    <n v="2018"/>
    <n v="10"/>
    <n v="14"/>
    <d v="2018-10-14T00:00:00"/>
    <n v="4.8"/>
    <x v="0"/>
  </r>
  <r>
    <n v="302127"/>
    <s v="Sahi Darbar"/>
    <n v="1"/>
    <s v="Noida"/>
    <s v="Greater Noida"/>
    <n v="77.514996800000006"/>
    <n v="28.473395"/>
    <s v="North Indian, Chinese"/>
    <s v="Indian Rupees(Rs.)"/>
    <x v="0"/>
    <x v="1"/>
    <s v="No"/>
    <s v="No"/>
    <n v="1"/>
    <n v="12"/>
    <n v="400"/>
    <n v="2.6"/>
    <n v="2013"/>
    <n v="10"/>
    <n v="28"/>
    <d v="2013-10-28T00:00:00"/>
    <n v="4.8"/>
    <x v="0"/>
  </r>
  <r>
    <n v="18216904"/>
    <s v="Chicken Kraft"/>
    <n v="1"/>
    <s v="Noida"/>
    <s v="Sector 110"/>
    <n v="77.386285810000004"/>
    <n v="28.532685709999999"/>
    <s v="North Indian, Chinese"/>
    <s v="Indian Rupees(Rs.)"/>
    <x v="0"/>
    <x v="0"/>
    <s v="No"/>
    <s v="No"/>
    <n v="1"/>
    <n v="4"/>
    <n v="400"/>
    <n v="2.9"/>
    <n v="2010"/>
    <n v="10"/>
    <n v="17"/>
    <d v="2010-10-17T00:00:00"/>
    <n v="4.8"/>
    <x v="0"/>
  </r>
  <r>
    <n v="18445768"/>
    <s v="Grill King"/>
    <n v="1"/>
    <s v="Noida"/>
    <s v="Sector 132"/>
    <n v="0"/>
    <n v="0"/>
    <s v="North Indian, Chinese"/>
    <s v="Indian Rupees(Rs.)"/>
    <x v="0"/>
    <x v="0"/>
    <s v="No"/>
    <s v="No"/>
    <n v="1"/>
    <n v="4"/>
    <n v="400"/>
    <n v="3"/>
    <n v="2016"/>
    <n v="10"/>
    <n v="24"/>
    <d v="2016-10-24T00:00:00"/>
    <n v="4.8"/>
    <x v="0"/>
  </r>
  <r>
    <n v="300988"/>
    <s v="RollsKing"/>
    <n v="1"/>
    <s v="Noida"/>
    <s v="Sector 132"/>
    <n v="77.401790000000005"/>
    <n v="28.501157800000001"/>
    <s v="Fast Food"/>
    <s v="Indian Rupees(Rs.)"/>
    <x v="0"/>
    <x v="0"/>
    <s v="No"/>
    <s v="No"/>
    <n v="1"/>
    <n v="19"/>
    <n v="400"/>
    <n v="3.2"/>
    <n v="2018"/>
    <n v="10"/>
    <n v="9"/>
    <d v="2018-10-09T00:00:00"/>
    <n v="4.8"/>
    <x v="0"/>
  </r>
  <r>
    <n v="18255160"/>
    <s v="More Than Cafí©"/>
    <n v="1"/>
    <s v="Noida"/>
    <s v="Sector 27"/>
    <n v="77.328264599999997"/>
    <n v="28.574380860000002"/>
    <s v="Fast Food"/>
    <s v="Indian Rupees(Rs.)"/>
    <x v="0"/>
    <x v="0"/>
    <s v="No"/>
    <s v="No"/>
    <n v="1"/>
    <n v="5"/>
    <n v="400"/>
    <n v="3"/>
    <n v="2016"/>
    <n v="10"/>
    <n v="8"/>
    <d v="2016-10-08T00:00:00"/>
    <n v="4.8"/>
    <x v="0"/>
  </r>
  <r>
    <n v="18382564"/>
    <s v="Twomato Foods"/>
    <n v="1"/>
    <s v="Noida"/>
    <s v="Sector 65"/>
    <n v="77.380364999999998"/>
    <n v="28.607233000000001"/>
    <s v="North Indian"/>
    <s v="Indian Rupees(Rs.)"/>
    <x v="0"/>
    <x v="1"/>
    <s v="No"/>
    <s v="No"/>
    <n v="1"/>
    <n v="11"/>
    <n v="400"/>
    <n v="3.2"/>
    <n v="2011"/>
    <n v="10"/>
    <n v="4"/>
    <d v="2011-10-04T00:00:00"/>
    <n v="4.8"/>
    <x v="0"/>
  </r>
  <r>
    <n v="18378040"/>
    <s v="Lazeez Foods"/>
    <n v="1"/>
    <s v="Noida"/>
    <s v="Sector 65"/>
    <n v="77.376003499999996"/>
    <n v="28.609583400000002"/>
    <s v="North Indian, Mughlai, Chinese"/>
    <s v="Indian Rupees(Rs.)"/>
    <x v="0"/>
    <x v="0"/>
    <s v="No"/>
    <s v="No"/>
    <n v="1"/>
    <n v="2"/>
    <n v="400"/>
    <n v="1"/>
    <n v="2014"/>
    <n v="10"/>
    <n v="19"/>
    <d v="2014-10-19T00:00:00"/>
    <n v="4.8"/>
    <x v="0"/>
  </r>
  <r>
    <n v="18429391"/>
    <s v="Keventers"/>
    <n v="1"/>
    <s v="Noida"/>
    <s v="Sector 72"/>
    <n v="77.386401899999996"/>
    <n v="28.5723004"/>
    <s v="Beverages"/>
    <s v="Indian Rupees(Rs.)"/>
    <x v="0"/>
    <x v="0"/>
    <s v="No"/>
    <s v="No"/>
    <n v="1"/>
    <n v="4"/>
    <n v="400"/>
    <n v="2.9"/>
    <n v="2016"/>
    <n v="10"/>
    <n v="4"/>
    <d v="2016-10-04T00:00:00"/>
    <n v="4.8"/>
    <x v="0"/>
  </r>
  <r>
    <n v="18376500"/>
    <s v="Breaktym"/>
    <n v="1"/>
    <s v="Noida"/>
    <s v="Sector 93"/>
    <n v="77.382028700000006"/>
    <n v="28.520528599999999"/>
    <s v="North Indian, Mughlai"/>
    <s v="Indian Rupees(Rs.)"/>
    <x v="0"/>
    <x v="1"/>
    <s v="No"/>
    <s v="No"/>
    <n v="1"/>
    <n v="20"/>
    <n v="400"/>
    <n v="3.2"/>
    <n v="2016"/>
    <n v="10"/>
    <n v="9"/>
    <d v="2016-10-09T00:00:00"/>
    <n v="4.8"/>
    <x v="0"/>
  </r>
  <r>
    <n v="310063"/>
    <s v="Ali Baba Caves"/>
    <n v="1"/>
    <s v="Noida"/>
    <s v="Ansal Plaza Mall, Greater Noida"/>
    <n v="77.528128600000002"/>
    <n v="28.458106600000001"/>
    <s v="Cafe, Chinese"/>
    <s v="Indian Rupees(Rs.)"/>
    <x v="0"/>
    <x v="0"/>
    <s v="No"/>
    <s v="No"/>
    <n v="2"/>
    <n v="15"/>
    <n v="500"/>
    <n v="3.1"/>
    <n v="2011"/>
    <n v="9"/>
    <n v="8"/>
    <d v="2011-09-08T00:00:00"/>
    <n v="6"/>
    <x v="0"/>
  </r>
  <r>
    <n v="18273622"/>
    <s v="TBH äóñ To Be Healthy"/>
    <n v="1"/>
    <s v="Noida"/>
    <s v="Sector 10"/>
    <n v="77.331231000000002"/>
    <n v="28.589853999999999"/>
    <s v="Juices, Healthy Food"/>
    <s v="Indian Rupees(Rs.)"/>
    <x v="0"/>
    <x v="1"/>
    <s v="No"/>
    <s v="No"/>
    <n v="2"/>
    <n v="76"/>
    <n v="500"/>
    <n v="4"/>
    <n v="2014"/>
    <n v="9"/>
    <n v="23"/>
    <d v="2014-09-23T00:00:00"/>
    <n v="6"/>
    <x v="0"/>
  </r>
  <r>
    <n v="8236"/>
    <s v="Mezbaan Jaika Restaurant"/>
    <n v="1"/>
    <s v="Noida"/>
    <s v="Sector 110"/>
    <n v="77.387169599999993"/>
    <n v="28.53330811"/>
    <s v="Biryani, North Indian, Fast Food"/>
    <s v="Indian Rupees(Rs.)"/>
    <x v="0"/>
    <x v="0"/>
    <s v="No"/>
    <s v="No"/>
    <n v="2"/>
    <n v="18"/>
    <n v="500"/>
    <n v="2.7"/>
    <n v="2013"/>
    <n v="9"/>
    <n v="22"/>
    <d v="2013-09-22T00:00:00"/>
    <n v="6"/>
    <x v="0"/>
  </r>
  <r>
    <n v="305222"/>
    <s v="McDonald's"/>
    <n v="1"/>
    <s v="Noida"/>
    <s v="Sector 38"/>
    <n v="77.325416899999993"/>
    <n v="28.566438399999999"/>
    <s v="Fast Food, Burger"/>
    <s v="Indian Rupees(Rs.)"/>
    <x v="0"/>
    <x v="0"/>
    <s v="No"/>
    <s v="No"/>
    <n v="2"/>
    <n v="53"/>
    <n v="500"/>
    <n v="3.5"/>
    <n v="2011"/>
    <n v="9"/>
    <n v="10"/>
    <d v="2011-09-10T00:00:00"/>
    <n v="6"/>
    <x v="0"/>
  </r>
  <r>
    <n v="18438435"/>
    <s v="Salato Salad Studio"/>
    <n v="1"/>
    <s v="Noida"/>
    <s v="Sector 41"/>
    <n v="77.362093999999999"/>
    <n v="28.569279000000002"/>
    <s v="Salad, Continental"/>
    <s v="Indian Rupees(Rs.)"/>
    <x v="0"/>
    <x v="1"/>
    <s v="No"/>
    <s v="No"/>
    <n v="2"/>
    <n v="43"/>
    <n v="500"/>
    <n v="4.0999999999999996"/>
    <n v="2012"/>
    <n v="9"/>
    <n v="4"/>
    <d v="2012-09-04T00:00:00"/>
    <n v="6"/>
    <x v="0"/>
  </r>
  <r>
    <n v="18463984"/>
    <s v="Cafe 44"/>
    <n v="1"/>
    <s v="Noida"/>
    <s v="Sector 44"/>
    <n v="0"/>
    <n v="0"/>
    <s v="Continental, Chinese"/>
    <s v="Indian Rupees(Rs.)"/>
    <x v="0"/>
    <x v="0"/>
    <s v="No"/>
    <s v="No"/>
    <n v="2"/>
    <n v="4"/>
    <n v="500"/>
    <n v="3"/>
    <n v="2016"/>
    <n v="9"/>
    <n v="16"/>
    <d v="2016-09-16T00:00:00"/>
    <n v="6"/>
    <x v="0"/>
  </r>
  <r>
    <n v="3707"/>
    <s v="Subway"/>
    <n v="1"/>
    <s v="Noida"/>
    <s v="Sector 50"/>
    <n v="77.361917500000004"/>
    <n v="28.570513399999999"/>
    <s v="American, Fast Food, Salad, Healthy Food"/>
    <s v="Indian Rupees(Rs.)"/>
    <x v="0"/>
    <x v="0"/>
    <s v="No"/>
    <s v="No"/>
    <n v="2"/>
    <n v="165"/>
    <n v="500"/>
    <n v="2.5"/>
    <n v="2018"/>
    <n v="9"/>
    <n v="5"/>
    <d v="2018-09-05T00:00:00"/>
    <n v="6"/>
    <x v="0"/>
  </r>
  <r>
    <n v="18258397"/>
    <s v="Nukkad Bites"/>
    <n v="1"/>
    <s v="Noida"/>
    <s v="Spice World Mall, Sector 25"/>
    <n v="77.337324899999999"/>
    <n v="28.583579400000001"/>
    <s v="North Indian, South Indian, Bakery, Beverages"/>
    <s v="Indian Rupees(Rs.)"/>
    <x v="0"/>
    <x v="0"/>
    <s v="No"/>
    <s v="No"/>
    <n v="2"/>
    <n v="2"/>
    <n v="500"/>
    <n v="1"/>
    <n v="2018"/>
    <n v="9"/>
    <n v="22"/>
    <d v="2018-09-22T00:00:00"/>
    <n v="6"/>
    <x v="0"/>
  </r>
  <r>
    <n v="309088"/>
    <s v="Kolkata Biryani House"/>
    <n v="1"/>
    <s v="Noida"/>
    <s v="Jaipuria Plaza, Sector 26, Noida"/>
    <n v="77.335278900000006"/>
    <n v="28.576846499999998"/>
    <s v="North Indian, Mughlai, Biryani"/>
    <s v="Indian Rupees(Rs.)"/>
    <x v="0"/>
    <x v="1"/>
    <s v="No"/>
    <s v="No"/>
    <n v="2"/>
    <n v="109"/>
    <n v="500"/>
    <n v="2.8"/>
    <n v="2015"/>
    <n v="8"/>
    <n v="19"/>
    <d v="2015-08-19T00:00:00"/>
    <n v="6"/>
    <x v="0"/>
  </r>
  <r>
    <n v="18424869"/>
    <s v="Delish BBQ"/>
    <n v="1"/>
    <s v="Noida"/>
    <s v="Jaipuria Plaza, Sector 26, Noida"/>
    <n v="77.334877800000001"/>
    <n v="28.576441200000001"/>
    <s v="North Indian, Chinese, Thai"/>
    <s v="Indian Rupees(Rs.)"/>
    <x v="0"/>
    <x v="1"/>
    <s v="No"/>
    <s v="No"/>
    <n v="2"/>
    <n v="40"/>
    <n v="500"/>
    <n v="3.9"/>
    <n v="2012"/>
    <n v="8"/>
    <n v="18"/>
    <d v="2012-08-18T00:00:00"/>
    <n v="6"/>
    <x v="0"/>
  </r>
  <r>
    <n v="18371402"/>
    <s v="Cinnabon &amp; Auntie Anne's"/>
    <n v="1"/>
    <s v="Noida"/>
    <s v="Logix City Centre, Sector 32, Noida"/>
    <n v="77.353909400000006"/>
    <n v="28.574221000000001"/>
    <s v="Desserts, Beverages"/>
    <s v="Indian Rupees(Rs.)"/>
    <x v="0"/>
    <x v="0"/>
    <s v="No"/>
    <s v="No"/>
    <n v="2"/>
    <n v="6"/>
    <n v="500"/>
    <n v="3.1"/>
    <n v="2011"/>
    <n v="8"/>
    <n v="9"/>
    <d v="2011-08-09T00:00:00"/>
    <n v="6"/>
    <x v="0"/>
  </r>
  <r>
    <n v="18416310"/>
    <s v="Wild Chef House"/>
    <n v="1"/>
    <s v="Noida"/>
    <s v="Sector 132"/>
    <n v="77.373086400000005"/>
    <n v="28.5151994"/>
    <s v="Continental, Chinese, North Indian, Indian"/>
    <s v="Indian Rupees(Rs.)"/>
    <x v="0"/>
    <x v="1"/>
    <s v="No"/>
    <s v="No"/>
    <n v="2"/>
    <n v="3"/>
    <n v="500"/>
    <n v="1"/>
    <n v="2017"/>
    <n v="8"/>
    <n v="12"/>
    <d v="2017-08-12T00:00:00"/>
    <n v="6"/>
    <x v="0"/>
  </r>
  <r>
    <n v="8115"/>
    <s v="The Chef"/>
    <n v="1"/>
    <s v="Noida"/>
    <s v="Sector 15"/>
    <n v="77.310934000000003"/>
    <n v="28.5773817"/>
    <s v="North Indian, Mughlai, Chinese, Fast Food"/>
    <s v="Indian Rupees(Rs.)"/>
    <x v="0"/>
    <x v="0"/>
    <s v="No"/>
    <s v="No"/>
    <n v="2"/>
    <n v="8"/>
    <n v="500"/>
    <n v="2.7"/>
    <n v="2013"/>
    <n v="8"/>
    <n v="23"/>
    <d v="2013-08-23T00:00:00"/>
    <n v="6"/>
    <x v="0"/>
  </r>
  <r>
    <n v="18014141"/>
    <s v="Metro Dhaba"/>
    <n v="1"/>
    <s v="Noida"/>
    <s v="Sector 18"/>
    <n v="77.325791600000002"/>
    <n v="28.570363759999999"/>
    <s v="North Indian, Fast Food, Chinese, Biryani, Mughlai"/>
    <s v="Indian Rupees(Rs.)"/>
    <x v="0"/>
    <x v="1"/>
    <s v="No"/>
    <s v="No"/>
    <n v="2"/>
    <n v="418"/>
    <n v="500"/>
    <n v="3.8"/>
    <n v="2013"/>
    <n v="8"/>
    <n v="10"/>
    <d v="2013-08-10T00:00:00"/>
    <n v="6"/>
    <x v="0"/>
  </r>
  <r>
    <n v="308770"/>
    <s v="Olive Kitchen"/>
    <n v="1"/>
    <s v="Noida"/>
    <s v="Sector 20"/>
    <n v="77.333205199999995"/>
    <n v="28.583854599999999"/>
    <s v="North Indian, Chinese"/>
    <s v="Indian Rupees(Rs.)"/>
    <x v="0"/>
    <x v="1"/>
    <s v="No"/>
    <s v="No"/>
    <n v="2"/>
    <n v="17"/>
    <n v="500"/>
    <n v="2.6"/>
    <n v="2011"/>
    <n v="8"/>
    <n v="21"/>
    <d v="2011-08-21T00:00:00"/>
    <n v="6"/>
    <x v="0"/>
  </r>
  <r>
    <n v="18216929"/>
    <s v="Jain Restaurant"/>
    <n v="1"/>
    <s v="Noida"/>
    <s v="Sector 22"/>
    <n v="77.342574900000002"/>
    <n v="28.5950171"/>
    <s v="North Indian, Chinese, South Indian"/>
    <s v="Indian Rupees(Rs.)"/>
    <x v="0"/>
    <x v="1"/>
    <s v="No"/>
    <s v="No"/>
    <n v="2"/>
    <n v="7"/>
    <n v="500"/>
    <n v="3"/>
    <n v="2012"/>
    <n v="8"/>
    <n v="26"/>
    <d v="2012-08-26T00:00:00"/>
    <n v="6"/>
    <x v="0"/>
  </r>
  <r>
    <n v="8022"/>
    <s v="Lajwaab Restaurant"/>
    <n v="1"/>
    <s v="Noida"/>
    <s v="Sector 25"/>
    <n v="77.338176599999997"/>
    <n v="28.584321500000001"/>
    <s v="North Indian, Chinese"/>
    <s v="Indian Rupees(Rs.)"/>
    <x v="0"/>
    <x v="0"/>
    <s v="No"/>
    <s v="No"/>
    <n v="2"/>
    <n v="59"/>
    <n v="500"/>
    <n v="2.6"/>
    <n v="2012"/>
    <n v="8"/>
    <n v="18"/>
    <d v="2012-08-18T00:00:00"/>
    <n v="6"/>
    <x v="0"/>
  </r>
  <r>
    <n v="18020006"/>
    <s v="Gauranga Sweets"/>
    <n v="1"/>
    <s v="Noida"/>
    <s v="Sector 25"/>
    <n v="77.338131899999993"/>
    <n v="28.584322700000001"/>
    <s v="Mithai"/>
    <s v="Indian Rupees(Rs.)"/>
    <x v="0"/>
    <x v="0"/>
    <s v="No"/>
    <s v="No"/>
    <n v="2"/>
    <n v="2"/>
    <n v="500"/>
    <n v="1"/>
    <n v="2012"/>
    <n v="8"/>
    <n v="10"/>
    <d v="2012-08-10T00:00:00"/>
    <n v="6"/>
    <x v="0"/>
  </r>
  <r>
    <n v="18412866"/>
    <s v="Ovenstory Pizza"/>
    <n v="1"/>
    <s v="Noida"/>
    <s v="Sector 41"/>
    <n v="77.366333999999995"/>
    <n v="28.565117999999998"/>
    <s v="Pizza, Fast Food"/>
    <s v="Indian Rupees(Rs.)"/>
    <x v="0"/>
    <x v="1"/>
    <s v="No"/>
    <s v="No"/>
    <n v="2"/>
    <n v="26"/>
    <n v="500"/>
    <n v="3.3"/>
    <n v="2015"/>
    <n v="8"/>
    <n v="26"/>
    <d v="2015-08-26T00:00:00"/>
    <n v="6"/>
    <x v="0"/>
  </r>
  <r>
    <n v="306167"/>
    <s v="Theos"/>
    <n v="1"/>
    <s v="Noida"/>
    <s v="Sector 50"/>
    <n v="77.361917500000004"/>
    <n v="28.570602999999998"/>
    <s v="Desserts, Bakery, Fast Food"/>
    <s v="Indian Rupees(Rs.)"/>
    <x v="0"/>
    <x v="0"/>
    <s v="No"/>
    <s v="No"/>
    <n v="2"/>
    <n v="516"/>
    <n v="500"/>
    <n v="4.0999999999999996"/>
    <n v="2010"/>
    <n v="8"/>
    <n v="24"/>
    <d v="2010-08-24T00:00:00"/>
    <n v="6"/>
    <x v="0"/>
  </r>
  <r>
    <n v="6170"/>
    <s v="Legacy of Awadh"/>
    <n v="1"/>
    <s v="Noida"/>
    <s v="Sector 7"/>
    <n v="77.320160700000002"/>
    <n v="28.5976222"/>
    <s v="North Indian, Mughlai"/>
    <s v="Indian Rupees(Rs.)"/>
    <x v="0"/>
    <x v="1"/>
    <s v="No"/>
    <s v="No"/>
    <n v="2"/>
    <n v="114"/>
    <n v="500"/>
    <n v="3.3"/>
    <n v="2011"/>
    <n v="8"/>
    <n v="25"/>
    <d v="2011-08-25T00:00:00"/>
    <n v="6"/>
    <x v="0"/>
  </r>
  <r>
    <n v="18431193"/>
    <s v="KBCŒ_"/>
    <n v="1"/>
    <s v="Noida"/>
    <s v="Spice World Mall, Sector 25"/>
    <n v="77.340973399999996"/>
    <n v="28.586319599999999"/>
    <s v="North Indian, Mughlai"/>
    <s v="Indian Rupees(Rs.)"/>
    <x v="0"/>
    <x v="0"/>
    <s v="No"/>
    <s v="No"/>
    <n v="2"/>
    <n v="3"/>
    <n v="500"/>
    <n v="1"/>
    <n v="2017"/>
    <n v="8"/>
    <n v="5"/>
    <d v="2017-08-05T00:00:00"/>
    <n v="6"/>
    <x v="0"/>
  </r>
  <r>
    <n v="18204456"/>
    <s v="Subway"/>
    <n v="1"/>
    <s v="Noida"/>
    <s v="Sector 132"/>
    <n v="77.4097048"/>
    <n v="28.501163600000002"/>
    <s v="American, Fast Food, Salad, Healthy Food"/>
    <s v="Indian Rupees(Rs.)"/>
    <x v="0"/>
    <x v="1"/>
    <s v="No"/>
    <s v="No"/>
    <n v="2"/>
    <n v="13"/>
    <n v="500"/>
    <n v="2.6"/>
    <n v="2018"/>
    <n v="7"/>
    <n v="22"/>
    <d v="2018-07-22T00:00:00"/>
    <n v="6"/>
    <x v="0"/>
  </r>
  <r>
    <n v="18219552"/>
    <s v="Go! Biryani"/>
    <n v="1"/>
    <s v="Noida"/>
    <s v="Sector 29"/>
    <n v="77.335358900000003"/>
    <n v="28.568457899999999"/>
    <s v="Biryani"/>
    <s v="Indian Rupees(Rs.)"/>
    <x v="0"/>
    <x v="1"/>
    <s v="No"/>
    <s v="No"/>
    <n v="2"/>
    <n v="144"/>
    <n v="500"/>
    <n v="3.5"/>
    <n v="2014"/>
    <n v="7"/>
    <n v="12"/>
    <d v="2014-07-12T00:00:00"/>
    <n v="6"/>
    <x v="0"/>
  </r>
  <r>
    <n v="18255715"/>
    <s v="Shahenshah"/>
    <n v="1"/>
    <s v="Noida"/>
    <s v="Sector 37"/>
    <n v="77.337683600000005"/>
    <n v="28.564406300000002"/>
    <s v="North Indian, Mughlai, Chinese"/>
    <s v="Indian Rupees(Rs.)"/>
    <x v="0"/>
    <x v="1"/>
    <s v="No"/>
    <s v="No"/>
    <n v="2"/>
    <n v="7"/>
    <n v="500"/>
    <n v="2.9"/>
    <n v="2010"/>
    <n v="7"/>
    <n v="9"/>
    <d v="2010-07-09T00:00:00"/>
    <n v="6"/>
    <x v="0"/>
  </r>
  <r>
    <n v="1745"/>
    <s v="Southern Treat"/>
    <n v="1"/>
    <s v="Noida"/>
    <s v="Sector 50"/>
    <n v="77.362096899999997"/>
    <n v="28.570350900000001"/>
    <s v="South Indian"/>
    <s v="Indian Rupees(Rs.)"/>
    <x v="0"/>
    <x v="1"/>
    <s v="No"/>
    <s v="No"/>
    <n v="2"/>
    <n v="113"/>
    <n v="500"/>
    <n v="2.8"/>
    <n v="2011"/>
    <n v="7"/>
    <n v="15"/>
    <d v="2011-07-15T00:00:00"/>
    <n v="6"/>
    <x v="0"/>
  </r>
  <r>
    <n v="18082207"/>
    <s v="Culinate"/>
    <n v="1"/>
    <s v="Noida"/>
    <s v="Sector 53"/>
    <n v="77.365505999999996"/>
    <n v="28.591383499999999"/>
    <s v="Continental, Fast Food, Asian, Italian"/>
    <s v="Indian Rupees(Rs.)"/>
    <x v="0"/>
    <x v="1"/>
    <s v="No"/>
    <s v="No"/>
    <n v="2"/>
    <n v="200"/>
    <n v="500"/>
    <n v="3.8"/>
    <n v="2017"/>
    <n v="7"/>
    <n v="22"/>
    <d v="2017-07-22T00:00:00"/>
    <n v="6"/>
    <x v="0"/>
  </r>
  <r>
    <n v="313329"/>
    <s v="The Cake Masters"/>
    <n v="1"/>
    <s v="Noida"/>
    <s v="Sector 56"/>
    <n v="77.342986100000005"/>
    <n v="28.603245300000001"/>
    <s v="Bakery, Desserts"/>
    <s v="Indian Rupees(Rs.)"/>
    <x v="0"/>
    <x v="1"/>
    <s v="No"/>
    <s v="No"/>
    <n v="2"/>
    <n v="7"/>
    <n v="500"/>
    <n v="2.5"/>
    <n v="2018"/>
    <n v="7"/>
    <n v="23"/>
    <d v="2018-07-23T00:00:00"/>
    <n v="6"/>
    <x v="0"/>
  </r>
  <r>
    <n v="18396437"/>
    <s v="Malabar Junction"/>
    <n v="1"/>
    <s v="Noida"/>
    <s v="Sector 62"/>
    <n v="77.369864000000007"/>
    <n v="28.618151099999999"/>
    <s v="South Indian, North Indian, Chinese"/>
    <s v="Indian Rupees(Rs.)"/>
    <x v="0"/>
    <x v="0"/>
    <s v="No"/>
    <s v="No"/>
    <n v="2"/>
    <n v="15"/>
    <n v="500"/>
    <n v="3.3"/>
    <n v="2016"/>
    <n v="7"/>
    <n v="7"/>
    <d v="2016-07-07T00:00:00"/>
    <n v="6"/>
    <x v="0"/>
  </r>
  <r>
    <n v="18070483"/>
    <s v="Subway"/>
    <n v="1"/>
    <s v="Noida"/>
    <s v="Supertech Shopprix Mall, Sector 61"/>
    <n v="77.364981029999996"/>
    <n v="28.596897989999999"/>
    <s v="American, Fast Food, Salad, Healthy Food"/>
    <s v="Indian Rupees(Rs.)"/>
    <x v="0"/>
    <x v="1"/>
    <s v="No"/>
    <s v="No"/>
    <n v="2"/>
    <n v="24"/>
    <n v="500"/>
    <n v="2.2999999999999998"/>
    <n v="2011"/>
    <n v="7"/>
    <n v="21"/>
    <d v="2011-07-21T00:00:00"/>
    <n v="6"/>
    <x v="0"/>
  </r>
  <r>
    <n v="18352249"/>
    <s v="KFC"/>
    <n v="1"/>
    <s v="Noida"/>
    <s v="Logix City Centre, Sector 32, Noida"/>
    <n v="77.353663400000002"/>
    <n v="28.574218900000002"/>
    <s v="American, Fast Food, Burger"/>
    <s v="Indian Rupees(Rs.)"/>
    <x v="0"/>
    <x v="1"/>
    <s v="No"/>
    <s v="No"/>
    <n v="2"/>
    <n v="15"/>
    <n v="500"/>
    <n v="2.5"/>
    <n v="2014"/>
    <n v="6"/>
    <n v="26"/>
    <d v="2014-06-26T00:00:00"/>
    <n v="6"/>
    <x v="0"/>
  </r>
  <r>
    <n v="18439534"/>
    <s v="C Cube"/>
    <n v="1"/>
    <s v="Noida"/>
    <s v="Sector 41"/>
    <n v="77.3618278"/>
    <n v="28.569249599999999"/>
    <s v="American, Italian, North Indian, Chinese"/>
    <s v="Indian Rupees(Rs.)"/>
    <x v="0"/>
    <x v="0"/>
    <s v="No"/>
    <s v="No"/>
    <n v="2"/>
    <n v="3"/>
    <n v="500"/>
    <n v="1"/>
    <n v="2017"/>
    <n v="6"/>
    <n v="2"/>
    <d v="2017-06-02T00:00:00"/>
    <n v="6"/>
    <x v="0"/>
  </r>
  <r>
    <n v="18383031"/>
    <s v="Kesarwa Bakez"/>
    <n v="1"/>
    <s v="Noida"/>
    <s v="Sector 53"/>
    <n v="77.362645200000003"/>
    <n v="28.595781200000001"/>
    <s v="Bakery"/>
    <s v="Indian Rupees(Rs.)"/>
    <x v="0"/>
    <x v="1"/>
    <s v="No"/>
    <s v="No"/>
    <n v="2"/>
    <n v="2"/>
    <n v="500"/>
    <n v="1"/>
    <n v="2012"/>
    <n v="6"/>
    <n v="4"/>
    <d v="2012-06-04T00:00:00"/>
    <n v="6"/>
    <x v="0"/>
  </r>
  <r>
    <n v="302502"/>
    <s v="Foodelicious"/>
    <n v="1"/>
    <s v="Noida"/>
    <s v="Sector 56"/>
    <n v="77.342796699999994"/>
    <n v="28.6033255"/>
    <s v="North Indian, Chinese, Mughlai"/>
    <s v="Indian Rupees(Rs.)"/>
    <x v="0"/>
    <x v="1"/>
    <s v="No"/>
    <s v="No"/>
    <n v="2"/>
    <n v="144"/>
    <n v="500"/>
    <n v="3.1"/>
    <n v="2012"/>
    <n v="6"/>
    <n v="16"/>
    <d v="2012-06-16T00:00:00"/>
    <n v="6"/>
    <x v="0"/>
  </r>
  <r>
    <n v="3939"/>
    <s v="Sandwich King"/>
    <n v="1"/>
    <s v="Noida"/>
    <s v="Sector 62"/>
    <n v="77.363173500000002"/>
    <n v="28.613038"/>
    <s v="Fast Food"/>
    <s v="Indian Rupees(Rs.)"/>
    <x v="0"/>
    <x v="1"/>
    <s v="No"/>
    <s v="No"/>
    <n v="2"/>
    <n v="215"/>
    <n v="500"/>
    <n v="3.5"/>
    <n v="2017"/>
    <n v="6"/>
    <n v="2"/>
    <d v="2017-06-02T00:00:00"/>
    <n v="6"/>
    <x v="0"/>
  </r>
  <r>
    <n v="4758"/>
    <s v="Nathu's Sweets"/>
    <n v="1"/>
    <s v="Noida"/>
    <s v="Sector 62"/>
    <n v="77.362455800000006"/>
    <n v="28.612791000000001"/>
    <s v="North Indian, South Indian, Chinese, Street Food, Fast Food, Mithai"/>
    <s v="Indian Rupees(Rs.)"/>
    <x v="0"/>
    <x v="0"/>
    <s v="No"/>
    <s v="No"/>
    <n v="2"/>
    <n v="77"/>
    <n v="500"/>
    <n v="2.4"/>
    <n v="2011"/>
    <n v="6"/>
    <n v="8"/>
    <d v="2011-06-08T00:00:00"/>
    <n v="6"/>
    <x v="0"/>
  </r>
  <r>
    <n v="18279435"/>
    <s v="Mr. Flavour"/>
    <n v="1"/>
    <s v="Noida"/>
    <s v="Harsha Mall, Greater Noida"/>
    <n v="77.513032499999994"/>
    <n v="28.472010699999998"/>
    <s v="North Indian, Chinese"/>
    <s v="Indian Rupees(Rs.)"/>
    <x v="0"/>
    <x v="1"/>
    <s v="No"/>
    <s v="No"/>
    <n v="2"/>
    <n v="10"/>
    <n v="500"/>
    <n v="2.7"/>
    <n v="2016"/>
    <n v="5"/>
    <n v="3"/>
    <d v="2016-05-03T00:00:00"/>
    <n v="6"/>
    <x v="0"/>
  </r>
  <r>
    <n v="399"/>
    <s v="McDonald's"/>
    <n v="1"/>
    <s v="Noida"/>
    <s v="Sector 16"/>
    <n v="77.315705199999996"/>
    <n v="28.5801391"/>
    <s v="Fast Food, Burger"/>
    <s v="Indian Rupees(Rs.)"/>
    <x v="0"/>
    <x v="1"/>
    <s v="No"/>
    <s v="No"/>
    <n v="2"/>
    <n v="135"/>
    <n v="500"/>
    <n v="3.7"/>
    <n v="2013"/>
    <n v="5"/>
    <n v="11"/>
    <d v="2013-05-11T00:00:00"/>
    <n v="6"/>
    <x v="0"/>
  </r>
  <r>
    <n v="307724"/>
    <s v="Wah Ji Wah"/>
    <n v="1"/>
    <s v="Noida"/>
    <s v="Sector 27"/>
    <n v="77.328097630000002"/>
    <n v="28.574339049999999"/>
    <s v="North Indian"/>
    <s v="Indian Rupees(Rs.)"/>
    <x v="0"/>
    <x v="1"/>
    <s v="No"/>
    <s v="No"/>
    <n v="2"/>
    <n v="74"/>
    <n v="500"/>
    <n v="2"/>
    <n v="2010"/>
    <n v="5"/>
    <n v="10"/>
    <d v="2010-05-10T00:00:00"/>
    <n v="6"/>
    <x v="0"/>
  </r>
  <r>
    <n v="310724"/>
    <s v="The Taste"/>
    <n v="1"/>
    <s v="Noida"/>
    <s v="Sector 48"/>
    <n v="77.367824299999995"/>
    <n v="28.557426299999999"/>
    <s v="Bakery, Fast Food"/>
    <s v="Indian Rupees(Rs.)"/>
    <x v="0"/>
    <x v="0"/>
    <s v="No"/>
    <s v="No"/>
    <n v="2"/>
    <n v="7"/>
    <n v="500"/>
    <n v="3.1"/>
    <n v="2016"/>
    <n v="5"/>
    <n v="5"/>
    <d v="2016-05-05T00:00:00"/>
    <n v="6"/>
    <x v="0"/>
  </r>
  <r>
    <n v="312184"/>
    <s v="Tandoori Corner"/>
    <n v="1"/>
    <s v="Noida"/>
    <s v="Sector 53"/>
    <n v="77.359612100000007"/>
    <n v="28.590031799999998"/>
    <s v="North Indian, Mughlai, Chinese"/>
    <s v="Indian Rupees(Rs.)"/>
    <x v="0"/>
    <x v="1"/>
    <s v="No"/>
    <s v="No"/>
    <n v="2"/>
    <n v="9"/>
    <n v="500"/>
    <n v="2.6"/>
    <n v="2014"/>
    <n v="5"/>
    <n v="23"/>
    <d v="2014-05-23T00:00:00"/>
    <n v="6"/>
    <x v="0"/>
  </r>
  <r>
    <n v="18268502"/>
    <s v="Cake Mandi"/>
    <n v="1"/>
    <s v="Noida"/>
    <s v="Sector 62"/>
    <n v="77.354024539999998"/>
    <n v="28.61083103"/>
    <s v="Bakery, Desserts"/>
    <s v="Indian Rupees(Rs.)"/>
    <x v="0"/>
    <x v="0"/>
    <s v="No"/>
    <s v="No"/>
    <n v="2"/>
    <n v="17"/>
    <n v="500"/>
    <n v="3.2"/>
    <n v="2012"/>
    <n v="5"/>
    <n v="16"/>
    <d v="2012-05-16T00:00:00"/>
    <n v="6"/>
    <x v="0"/>
  </r>
  <r>
    <n v="18424880"/>
    <s v="KFC"/>
    <n v="1"/>
    <s v="Noida"/>
    <s v="Gardens Galleria, Sector 38 Noida"/>
    <n v="77.321628599999997"/>
    <n v="28.5646509"/>
    <s v="American, Fast Food, Burger"/>
    <s v="Indian Rupees(Rs.)"/>
    <x v="0"/>
    <x v="1"/>
    <s v="No"/>
    <s v="No"/>
    <n v="2"/>
    <n v="2"/>
    <n v="500"/>
    <n v="1"/>
    <n v="2018"/>
    <n v="4"/>
    <n v="21"/>
    <d v="2018-04-21T00:00:00"/>
    <n v="6"/>
    <x v="0"/>
  </r>
  <r>
    <n v="3735"/>
    <s v="Anands"/>
    <n v="1"/>
    <s v="Noida"/>
    <s v="Greater Noida"/>
    <n v="77.510389399999994"/>
    <n v="28.470463899999999"/>
    <s v="Chinese, North Indian"/>
    <s v="Indian Rupees(Rs.)"/>
    <x v="0"/>
    <x v="1"/>
    <s v="No"/>
    <s v="No"/>
    <n v="2"/>
    <n v="36"/>
    <n v="500"/>
    <n v="2.6"/>
    <n v="2012"/>
    <n v="4"/>
    <n v="18"/>
    <d v="2012-04-18T00:00:00"/>
    <n v="6"/>
    <x v="0"/>
  </r>
  <r>
    <n v="18128857"/>
    <s v="Desi Galli"/>
    <n v="1"/>
    <s v="Noida"/>
    <s v="Harsha Mall, Greater Noida"/>
    <n v="77.512763699999994"/>
    <n v="28.472075499999999"/>
    <s v="North Indian, Chinese"/>
    <s v="Indian Rupees(Rs.)"/>
    <x v="0"/>
    <x v="1"/>
    <s v="No"/>
    <s v="No"/>
    <n v="2"/>
    <n v="55"/>
    <n v="500"/>
    <n v="2.9"/>
    <n v="2013"/>
    <n v="4"/>
    <n v="28"/>
    <d v="2013-04-28T00:00:00"/>
    <n v="6"/>
    <x v="0"/>
  </r>
  <r>
    <n v="18462632"/>
    <s v="Food Express"/>
    <n v="1"/>
    <s v="Noida"/>
    <s v="Sector 10"/>
    <n v="77.332088089999999"/>
    <n v="28.588946610000001"/>
    <s v="North Indian, Mughlai, Chinese"/>
    <s v="Indian Rupees(Rs.)"/>
    <x v="0"/>
    <x v="0"/>
    <s v="No"/>
    <s v="No"/>
    <n v="2"/>
    <n v="2"/>
    <n v="500"/>
    <n v="1"/>
    <n v="2013"/>
    <n v="4"/>
    <n v="3"/>
    <d v="2013-04-03T00:00:00"/>
    <n v="6"/>
    <x v="0"/>
  </r>
  <r>
    <n v="5755"/>
    <s v="Mahi Rasoi"/>
    <n v="1"/>
    <s v="Noida"/>
    <s v="Sector 12"/>
    <n v="77.338003900000004"/>
    <n v="28.597251100000001"/>
    <s v="North Indian"/>
    <s v="Indian Rupees(Rs.)"/>
    <x v="0"/>
    <x v="1"/>
    <s v="No"/>
    <s v="No"/>
    <n v="2"/>
    <n v="34"/>
    <n v="500"/>
    <n v="2.6"/>
    <n v="2011"/>
    <n v="4"/>
    <n v="9"/>
    <d v="2011-04-09T00:00:00"/>
    <n v="6"/>
    <x v="0"/>
  </r>
  <r>
    <n v="396"/>
    <s v="McDonald's"/>
    <n v="1"/>
    <s v="Noida"/>
    <s v="Sector 18"/>
    <n v="77.324327789999998"/>
    <n v="28.569208629999999"/>
    <s v="Fast Food"/>
    <s v="Indian Rupees(Rs.)"/>
    <x v="0"/>
    <x v="1"/>
    <s v="No"/>
    <s v="No"/>
    <n v="2"/>
    <n v="403"/>
    <n v="500"/>
    <n v="3.9"/>
    <n v="2012"/>
    <n v="4"/>
    <n v="22"/>
    <d v="2012-04-22T00:00:00"/>
    <n v="6"/>
    <x v="0"/>
  </r>
  <r>
    <n v="18345461"/>
    <s v="Wakhra Swaad"/>
    <n v="1"/>
    <s v="Noida"/>
    <s v="Sector 26"/>
    <n v="77.335297699999998"/>
    <n v="28.576827600000001"/>
    <s v="North Indian, Fast Food"/>
    <s v="Indian Rupees(Rs.)"/>
    <x v="0"/>
    <x v="1"/>
    <s v="No"/>
    <s v="No"/>
    <n v="2"/>
    <n v="112"/>
    <n v="500"/>
    <n v="4.0999999999999996"/>
    <n v="2017"/>
    <n v="4"/>
    <n v="1"/>
    <d v="2017-04-01T00:00:00"/>
    <n v="6"/>
    <x v="0"/>
  </r>
  <r>
    <n v="18014129"/>
    <s v="Hungry Ullu"/>
    <n v="1"/>
    <s v="Noida"/>
    <s v="Sector 50"/>
    <n v="77.364096900000007"/>
    <n v="28.56872955"/>
    <s v="Fast Food"/>
    <s v="Indian Rupees(Rs.)"/>
    <x v="0"/>
    <x v="1"/>
    <s v="No"/>
    <s v="No"/>
    <n v="2"/>
    <n v="141"/>
    <n v="500"/>
    <n v="3.3"/>
    <n v="2016"/>
    <n v="4"/>
    <n v="4"/>
    <d v="2016-04-04T00:00:00"/>
    <n v="6"/>
    <x v="0"/>
  </r>
  <r>
    <n v="7909"/>
    <s v="Subway"/>
    <n v="1"/>
    <s v="Noida"/>
    <s v="Sector 62"/>
    <n v="77.366492800000003"/>
    <n v="28.612902600000002"/>
    <s v="American, Fast Food, Salad, Healthy Food"/>
    <s v="Indian Rupees(Rs.)"/>
    <x v="0"/>
    <x v="1"/>
    <s v="No"/>
    <s v="No"/>
    <n v="2"/>
    <n v="88"/>
    <n v="500"/>
    <n v="2.4"/>
    <n v="2010"/>
    <n v="4"/>
    <n v="9"/>
    <d v="2010-04-09T00:00:00"/>
    <n v="6"/>
    <x v="0"/>
  </r>
  <r>
    <n v="18163938"/>
    <s v="Gangaur Sweets"/>
    <n v="1"/>
    <s v="Noida"/>
    <s v="Sector 72"/>
    <n v="77.380910099999994"/>
    <n v="28.591475500000001"/>
    <s v="North Indian, South Indian, Chinese, Mithai"/>
    <s v="Indian Rupees(Rs.)"/>
    <x v="0"/>
    <x v="1"/>
    <s v="No"/>
    <s v="No"/>
    <n v="2"/>
    <n v="34"/>
    <n v="500"/>
    <n v="2.7"/>
    <n v="2012"/>
    <n v="4"/>
    <n v="24"/>
    <d v="2012-04-24T00:00:00"/>
    <n v="6"/>
    <x v="0"/>
  </r>
  <r>
    <n v="18332053"/>
    <s v="Wild Chef House"/>
    <n v="1"/>
    <s v="Noida"/>
    <s v="Sector 72"/>
    <n v="77.384870500000005"/>
    <n v="28.5694254"/>
    <s v="North Indian, Mughlai"/>
    <s v="Indian Rupees(Rs.)"/>
    <x v="0"/>
    <x v="1"/>
    <s v="No"/>
    <s v="No"/>
    <n v="2"/>
    <n v="11"/>
    <n v="500"/>
    <n v="3.1"/>
    <n v="2016"/>
    <n v="4"/>
    <n v="8"/>
    <d v="2016-04-08T00:00:00"/>
    <n v="6"/>
    <x v="0"/>
  </r>
  <r>
    <n v="301420"/>
    <s v="Snacks India"/>
    <n v="1"/>
    <s v="Noida"/>
    <s v="Sector 2"/>
    <n v="77.311681100000001"/>
    <n v="28.584996799999999"/>
    <s v="North Indian, Chinese, South Indian"/>
    <s v="Indian Rupees(Rs.)"/>
    <x v="0"/>
    <x v="1"/>
    <s v="No"/>
    <s v="No"/>
    <n v="2"/>
    <n v="103"/>
    <n v="500"/>
    <n v="3.6"/>
    <n v="2016"/>
    <n v="3"/>
    <n v="11"/>
    <d v="2016-03-11T00:00:00"/>
    <n v="6"/>
    <x v="0"/>
  </r>
  <r>
    <n v="18323760"/>
    <s v="Sultanate of Spice"/>
    <n v="1"/>
    <s v="Noida"/>
    <s v="Sector 28"/>
    <n v="77.333158999999995"/>
    <n v="28.571046299999999"/>
    <s v="North Indian, Mughlai"/>
    <s v="Indian Rupees(Rs.)"/>
    <x v="0"/>
    <x v="1"/>
    <s v="No"/>
    <s v="No"/>
    <n v="2"/>
    <n v="43"/>
    <n v="500"/>
    <n v="2.9"/>
    <n v="2011"/>
    <n v="3"/>
    <n v="3"/>
    <d v="2011-03-03T00:00:00"/>
    <n v="6"/>
    <x v="0"/>
  </r>
  <r>
    <n v="9735"/>
    <s v="Chauhan Vatika"/>
    <n v="1"/>
    <s v="Noida"/>
    <s v="Sector 34"/>
    <n v="77.361109999999996"/>
    <n v="28.581824399999999"/>
    <s v="North Indian, Mughlai, Chinese"/>
    <s v="Indian Rupees(Rs.)"/>
    <x v="0"/>
    <x v="0"/>
    <s v="No"/>
    <s v="No"/>
    <n v="2"/>
    <n v="28"/>
    <n v="500"/>
    <n v="2.8"/>
    <n v="2015"/>
    <n v="3"/>
    <n v="7"/>
    <d v="2015-03-07T00:00:00"/>
    <n v="6"/>
    <x v="0"/>
  </r>
  <r>
    <n v="18412870"/>
    <s v="Dhabha 27"/>
    <n v="1"/>
    <s v="Noida"/>
    <s v="Sector 41"/>
    <n v="77.3629392"/>
    <n v="28.566204899999999"/>
    <s v="Mughlai, Chinese"/>
    <s v="Indian Rupees(Rs.)"/>
    <x v="0"/>
    <x v="1"/>
    <s v="No"/>
    <s v="No"/>
    <n v="2"/>
    <n v="5"/>
    <n v="500"/>
    <n v="3.2"/>
    <n v="2016"/>
    <n v="3"/>
    <n v="12"/>
    <d v="2016-03-12T00:00:00"/>
    <n v="6"/>
    <x v="0"/>
  </r>
  <r>
    <n v="18370372"/>
    <s v="Cafe Onion Rings"/>
    <n v="1"/>
    <s v="Noida"/>
    <s v="Sector 44"/>
    <n v="77.338290700000002"/>
    <n v="28.564708410000001"/>
    <s v="North Indian, Chinese, Fast Food"/>
    <s v="Indian Rupees(Rs.)"/>
    <x v="0"/>
    <x v="0"/>
    <s v="No"/>
    <s v="No"/>
    <n v="2"/>
    <n v="52"/>
    <n v="500"/>
    <n v="2.9"/>
    <n v="2011"/>
    <n v="3"/>
    <n v="6"/>
    <d v="2011-03-06T00:00:00"/>
    <n v="6"/>
    <x v="0"/>
  </r>
  <r>
    <n v="18261720"/>
    <s v="Shahenshah"/>
    <n v="1"/>
    <s v="Noida"/>
    <s v="Sector 51"/>
    <n v="77.366582500000007"/>
    <n v="28.582519099999999"/>
    <s v="North Indian, Mughlai, Chinese"/>
    <s v="Indian Rupees(Rs.)"/>
    <x v="0"/>
    <x v="1"/>
    <s v="No"/>
    <s v="No"/>
    <n v="2"/>
    <n v="61"/>
    <n v="500"/>
    <n v="3.5"/>
    <n v="2011"/>
    <n v="3"/>
    <n v="17"/>
    <d v="2011-03-17T00:00:00"/>
    <n v="6"/>
    <x v="0"/>
  </r>
  <r>
    <n v="18157407"/>
    <s v="Taste In Box"/>
    <n v="1"/>
    <s v="Noida"/>
    <s v="Sector 53"/>
    <n v="77.3623312"/>
    <n v="28.595693499999999"/>
    <s v="North Indian, Chinese"/>
    <s v="Indian Rupees(Rs.)"/>
    <x v="0"/>
    <x v="1"/>
    <s v="No"/>
    <s v="No"/>
    <n v="2"/>
    <n v="23"/>
    <n v="500"/>
    <n v="2.2999999999999998"/>
    <n v="2017"/>
    <n v="3"/>
    <n v="11"/>
    <d v="2017-03-11T00:00:00"/>
    <n v="6"/>
    <x v="0"/>
  </r>
  <r>
    <n v="18335834"/>
    <s v="Chilli Zone"/>
    <n v="1"/>
    <s v="Noida"/>
    <s v="Sector 72"/>
    <n v="77.381342900000007"/>
    <n v="28.5664689"/>
    <s v="North Indian, Chinese"/>
    <s v="Indian Rupees(Rs.)"/>
    <x v="0"/>
    <x v="0"/>
    <s v="No"/>
    <s v="No"/>
    <n v="2"/>
    <n v="20"/>
    <n v="500"/>
    <n v="3.4"/>
    <n v="2017"/>
    <n v="3"/>
    <n v="13"/>
    <d v="2017-03-13T00:00:00"/>
    <n v="6"/>
    <x v="0"/>
  </r>
  <r>
    <n v="18469970"/>
    <s v="Dove And Mouse"/>
    <n v="1"/>
    <s v="Noida"/>
    <s v="Sector 72"/>
    <n v="77.387573000000003"/>
    <n v="28.563959799999999"/>
    <s v="Cafe, Desserts"/>
    <s v="Indian Rupees(Rs.)"/>
    <x v="0"/>
    <x v="0"/>
    <s v="No"/>
    <s v="No"/>
    <n v="2"/>
    <n v="3"/>
    <n v="500"/>
    <n v="1"/>
    <n v="2014"/>
    <n v="3"/>
    <n v="8"/>
    <d v="2014-03-08T00:00:00"/>
    <n v="6"/>
    <x v="0"/>
  </r>
  <r>
    <n v="5610"/>
    <s v="Bikano Chat Cafe"/>
    <n v="1"/>
    <s v="Noida"/>
    <s v="The Great India Place, Sector 38"/>
    <n v="77.325868999999997"/>
    <n v="28.5674499"/>
    <s v="North Indian, Street Food, South Indian, Fast Food, Chinese"/>
    <s v="Indian Rupees(Rs.)"/>
    <x v="0"/>
    <x v="0"/>
    <s v="No"/>
    <s v="No"/>
    <n v="2"/>
    <n v="38"/>
    <n v="500"/>
    <n v="3"/>
    <n v="2015"/>
    <n v="3"/>
    <n v="22"/>
    <d v="2015-03-22T00:00:00"/>
    <n v="6"/>
    <x v="0"/>
  </r>
  <r>
    <n v="18133480"/>
    <s v="Burger King"/>
    <n v="1"/>
    <s v="Noida"/>
    <s v="The Great India Place, Sector 38"/>
    <n v="77.325308100000001"/>
    <n v="28.567150300000002"/>
    <s v="Burger, Fast Food"/>
    <s v="Indian Rupees(Rs.)"/>
    <x v="0"/>
    <x v="0"/>
    <s v="No"/>
    <s v="No"/>
    <n v="2"/>
    <n v="211"/>
    <n v="500"/>
    <n v="3.5"/>
    <n v="2012"/>
    <n v="3"/>
    <n v="4"/>
    <d v="2012-03-04T00:00:00"/>
    <n v="6"/>
    <x v="0"/>
  </r>
  <r>
    <n v="18268352"/>
    <s v="Backstreet Kitchen"/>
    <n v="1"/>
    <s v="Noida"/>
    <s v="Sector 110"/>
    <n v="77.365202980000007"/>
    <n v="28.539209320000001"/>
    <s v="North Indian, Mughlai, Chinese"/>
    <s v="Indian Rupees(Rs.)"/>
    <x v="0"/>
    <x v="1"/>
    <s v="No"/>
    <s v="No"/>
    <n v="2"/>
    <n v="33"/>
    <n v="500"/>
    <n v="3.4"/>
    <n v="2017"/>
    <n v="2"/>
    <n v="12"/>
    <d v="2017-02-12T00:00:00"/>
    <n v="6"/>
    <x v="0"/>
  </r>
  <r>
    <n v="3145"/>
    <s v="Dilli 6"/>
    <n v="1"/>
    <s v="Noida"/>
    <s v="Sector 15"/>
    <n v="77.313857600000006"/>
    <n v="28.581895100000001"/>
    <s v="North Indian, Chinese"/>
    <s v="Indian Rupees(Rs.)"/>
    <x v="0"/>
    <x v="1"/>
    <s v="No"/>
    <s v="No"/>
    <n v="2"/>
    <n v="84"/>
    <n v="500"/>
    <n v="2.8"/>
    <n v="2016"/>
    <n v="2"/>
    <n v="13"/>
    <d v="2016-02-13T00:00:00"/>
    <n v="6"/>
    <x v="0"/>
  </r>
  <r>
    <n v="308451"/>
    <s v="Subway"/>
    <n v="1"/>
    <s v="Noida"/>
    <s v="Sector 16"/>
    <n v="77.315581780000002"/>
    <n v="28.581293760000001"/>
    <s v="American, Fast Food, Salad, Healthy Food"/>
    <s v="Indian Rupees(Rs.)"/>
    <x v="0"/>
    <x v="0"/>
    <s v="No"/>
    <s v="No"/>
    <n v="2"/>
    <n v="55"/>
    <n v="500"/>
    <n v="3.4"/>
    <n v="2010"/>
    <n v="2"/>
    <n v="1"/>
    <d v="2010-02-01T00:00:00"/>
    <n v="6"/>
    <x v="0"/>
  </r>
  <r>
    <n v="937"/>
    <s v="KFC"/>
    <n v="1"/>
    <s v="Noida"/>
    <s v="Sector 18"/>
    <n v="77.324964140000006"/>
    <n v="28.568765769999999"/>
    <s v="American, Fast Food, Burger"/>
    <s v="Indian Rupees(Rs.)"/>
    <x v="0"/>
    <x v="1"/>
    <s v="No"/>
    <s v="No"/>
    <n v="2"/>
    <n v="608"/>
    <n v="500"/>
    <n v="2.7"/>
    <n v="2015"/>
    <n v="2"/>
    <n v="6"/>
    <d v="2015-02-06T00:00:00"/>
    <n v="6"/>
    <x v="0"/>
  </r>
  <r>
    <n v="18473005"/>
    <s v="Jambox"/>
    <n v="1"/>
    <s v="Noida"/>
    <s v="Sector 18"/>
    <n v="77.325051999999999"/>
    <n v="28.571387999999999"/>
    <s v="Fast Food, Beverages"/>
    <s v="Indian Rupees(Rs.)"/>
    <x v="0"/>
    <x v="1"/>
    <s v="No"/>
    <s v="No"/>
    <n v="2"/>
    <n v="30"/>
    <n v="500"/>
    <n v="3.6"/>
    <n v="2017"/>
    <n v="2"/>
    <n v="23"/>
    <d v="2017-02-23T00:00:00"/>
    <n v="6"/>
    <x v="0"/>
  </r>
  <r>
    <n v="18419879"/>
    <s v="Desi Swag"/>
    <n v="1"/>
    <s v="Noida"/>
    <s v="Sector 37"/>
    <n v="77.340024999999997"/>
    <n v="28.565311699999999"/>
    <s v="North Indian, Mughlai"/>
    <s v="Indian Rupees(Rs.)"/>
    <x v="0"/>
    <x v="1"/>
    <s v="No"/>
    <s v="No"/>
    <n v="2"/>
    <n v="96"/>
    <n v="500"/>
    <n v="4.3"/>
    <n v="2018"/>
    <n v="2"/>
    <n v="14"/>
    <d v="2018-02-14T00:00:00"/>
    <n v="6"/>
    <x v="0"/>
  </r>
  <r>
    <n v="18439012"/>
    <s v="Hurry Curry"/>
    <n v="1"/>
    <s v="Noida"/>
    <s v="Sector 71"/>
    <n v="0"/>
    <n v="0"/>
    <s v="North Indian, Chinese"/>
    <s v="Indian Rupees(Rs.)"/>
    <x v="0"/>
    <x v="0"/>
    <s v="No"/>
    <s v="No"/>
    <n v="2"/>
    <n v="10"/>
    <n v="500"/>
    <n v="3.1"/>
    <n v="2012"/>
    <n v="2"/>
    <n v="6"/>
    <d v="2012-02-06T00:00:00"/>
    <n v="6"/>
    <x v="0"/>
  </r>
  <r>
    <n v="18461590"/>
    <s v="Theos"/>
    <n v="1"/>
    <s v="Noida"/>
    <s v="DLF Mall of India, Sector 18,  Noida"/>
    <n v="0"/>
    <n v="0"/>
    <s v="Bakery, Desserts"/>
    <s v="Indian Rupees(Rs.)"/>
    <x v="0"/>
    <x v="0"/>
    <s v="No"/>
    <s v="No"/>
    <n v="2"/>
    <n v="13"/>
    <n v="500"/>
    <n v="3.5"/>
    <n v="2018"/>
    <n v="1"/>
    <n v="21"/>
    <d v="2018-01-21T00:00:00"/>
    <n v="6"/>
    <x v="0"/>
  </r>
  <r>
    <n v="18440424"/>
    <s v="Subway"/>
    <n v="1"/>
    <s v="Noida"/>
    <s v="Logix City Centre, Sector 32, Noida"/>
    <n v="77.353708299999994"/>
    <n v="28.574357599999999"/>
    <s v="American, Fast Food, Salad, Healthy Food"/>
    <s v="Indian Rupees(Rs.)"/>
    <x v="0"/>
    <x v="1"/>
    <s v="No"/>
    <s v="No"/>
    <n v="2"/>
    <n v="5"/>
    <n v="500"/>
    <n v="2.6"/>
    <n v="2017"/>
    <n v="1"/>
    <n v="2"/>
    <d v="2017-01-02T00:00:00"/>
    <n v="6"/>
    <x v="0"/>
  </r>
  <r>
    <n v="308758"/>
    <s v="Subway"/>
    <n v="1"/>
    <s v="Noida"/>
    <s v="Sector 62"/>
    <n v="77.370417189999998"/>
    <n v="28.624538560000001"/>
    <s v="American, Fast Food, Salad, Healthy Food"/>
    <s v="Indian Rupees(Rs.)"/>
    <x v="0"/>
    <x v="1"/>
    <s v="No"/>
    <s v="No"/>
    <n v="2"/>
    <n v="28"/>
    <n v="500"/>
    <n v="2.5"/>
    <n v="2014"/>
    <n v="1"/>
    <n v="6"/>
    <d v="2014-01-06T00:00:00"/>
    <n v="6"/>
    <x v="0"/>
  </r>
  <r>
    <n v="18424201"/>
    <s v="Hungry Inn"/>
    <n v="1"/>
    <s v="Noida"/>
    <s v="Sector 72"/>
    <n v="77.386329900000007"/>
    <n v="28.5722375"/>
    <s v="North Indian, Chinese, South Indian"/>
    <s v="Indian Rupees(Rs.)"/>
    <x v="0"/>
    <x v="0"/>
    <s v="No"/>
    <s v="No"/>
    <n v="2"/>
    <n v="5"/>
    <n v="500"/>
    <n v="3"/>
    <n v="2010"/>
    <n v="1"/>
    <n v="19"/>
    <d v="2010-01-19T00:00:00"/>
    <n v="6"/>
    <x v="0"/>
  </r>
  <r>
    <n v="18337891"/>
    <s v="Oh Buoy - Flying Fox"/>
    <n v="1"/>
    <s v="Noida"/>
    <s v="Sector 93"/>
    <n v="77.381653"/>
    <n v="28.519905999999999"/>
    <s v="Chinese, Fast Food"/>
    <s v="Indian Rupees(Rs.)"/>
    <x v="0"/>
    <x v="0"/>
    <s v="No"/>
    <s v="No"/>
    <n v="2"/>
    <n v="7"/>
    <n v="500"/>
    <n v="3"/>
    <n v="2018"/>
    <n v="1"/>
    <n v="25"/>
    <d v="2018-01-25T00:00:00"/>
    <n v="6"/>
    <x v="0"/>
  </r>
  <r>
    <n v="312558"/>
    <s v="The Dessert Table Company"/>
    <n v="1"/>
    <s v="Noida"/>
    <s v="Sector 93"/>
    <n v="77.386317300000002"/>
    <n v="28.518998499999999"/>
    <s v="Bakery, Desserts"/>
    <s v="Indian Rupees(Rs.)"/>
    <x v="0"/>
    <x v="0"/>
    <s v="No"/>
    <s v="No"/>
    <n v="2"/>
    <n v="9"/>
    <n v="500"/>
    <n v="3.1"/>
    <n v="2017"/>
    <n v="1"/>
    <n v="5"/>
    <d v="2017-01-05T00:00:00"/>
    <n v="6"/>
    <x v="0"/>
  </r>
  <r>
    <n v="313035"/>
    <s v="Royal Awadh"/>
    <n v="1"/>
    <s v="Noida"/>
    <s v="Greater Noida"/>
    <n v="77.514152499999994"/>
    <n v="28.4725185"/>
    <s v="North Indian, Mughlai"/>
    <s v="Indian Rupees(Rs.)"/>
    <x v="0"/>
    <x v="1"/>
    <s v="No"/>
    <s v="No"/>
    <n v="2"/>
    <n v="9"/>
    <n v="500"/>
    <n v="3"/>
    <n v="2012"/>
    <n v="12"/>
    <n v="6"/>
    <d v="2012-12-06T00:00:00"/>
    <n v="6"/>
    <x v="0"/>
  </r>
  <r>
    <n v="18371434"/>
    <s v="Burger King"/>
    <n v="1"/>
    <s v="Noida"/>
    <s v="Logix City Centre, Sector 32, Noida"/>
    <n v="77.353663400000002"/>
    <n v="28.574308599999998"/>
    <s v="Burger, Fast Food"/>
    <s v="Indian Rupees(Rs.)"/>
    <x v="0"/>
    <x v="1"/>
    <s v="No"/>
    <s v="No"/>
    <n v="2"/>
    <n v="14"/>
    <n v="500"/>
    <n v="3.3"/>
    <n v="2016"/>
    <n v="12"/>
    <n v="7"/>
    <d v="2016-12-07T00:00:00"/>
    <n v="6"/>
    <x v="0"/>
  </r>
  <r>
    <n v="6033"/>
    <s v="Cakewalk - Park Plaza"/>
    <n v="1"/>
    <s v="Noida"/>
    <s v="Park Plaza Hotel, Sector 55, Noida"/>
    <n v="77.350689599999995"/>
    <n v="28.603869700000001"/>
    <s v="Bakery"/>
    <s v="Indian Rupees(Rs.)"/>
    <x v="0"/>
    <x v="0"/>
    <s v="No"/>
    <s v="No"/>
    <n v="2"/>
    <n v="25"/>
    <n v="500"/>
    <n v="3.4"/>
    <n v="2015"/>
    <n v="12"/>
    <n v="21"/>
    <d v="2015-12-21T00:00:00"/>
    <n v="6"/>
    <x v="0"/>
  </r>
  <r>
    <n v="18133476"/>
    <s v="Red Capsicum"/>
    <n v="1"/>
    <s v="Noida"/>
    <s v="Sector 110"/>
    <n v="77.386751000000004"/>
    <n v="28.533163999999999"/>
    <s v="North Indian"/>
    <s v="Indian Rupees(Rs.)"/>
    <x v="0"/>
    <x v="1"/>
    <s v="No"/>
    <s v="No"/>
    <n v="2"/>
    <n v="25"/>
    <n v="500"/>
    <n v="2.6"/>
    <n v="2013"/>
    <n v="12"/>
    <n v="17"/>
    <d v="2013-12-17T00:00:00"/>
    <n v="6"/>
    <x v="0"/>
  </r>
  <r>
    <n v="309098"/>
    <s v="Popular Cakery"/>
    <n v="1"/>
    <s v="Noida"/>
    <s v="Sector 18"/>
    <n v="77.324997670000002"/>
    <n v="28.569787519999998"/>
    <s v="Bakery, Desserts, Fast Food"/>
    <s v="Indian Rupees(Rs.)"/>
    <x v="0"/>
    <x v="1"/>
    <s v="No"/>
    <s v="No"/>
    <n v="2"/>
    <n v="250"/>
    <n v="500"/>
    <n v="3.9"/>
    <n v="2016"/>
    <n v="12"/>
    <n v="17"/>
    <d v="2016-12-17T00:00:00"/>
    <n v="6"/>
    <x v="0"/>
  </r>
  <r>
    <n v="18424675"/>
    <s v="Choco Bee"/>
    <n v="1"/>
    <s v="Noida"/>
    <s v="Sector 2"/>
    <n v="77.312386200000006"/>
    <n v="28.585055199999999"/>
    <s v="Bakery, Desserts"/>
    <s v="Indian Rupees(Rs.)"/>
    <x v="0"/>
    <x v="0"/>
    <s v="No"/>
    <s v="No"/>
    <n v="2"/>
    <n v="3"/>
    <n v="500"/>
    <n v="1"/>
    <n v="2013"/>
    <n v="12"/>
    <n v="27"/>
    <d v="2013-12-27T00:00:00"/>
    <n v="6"/>
    <x v="0"/>
  </r>
  <r>
    <n v="18398459"/>
    <s v="Mexican Pizza"/>
    <n v="1"/>
    <s v="Noida"/>
    <s v="Sector 37"/>
    <n v="77.340428799999998"/>
    <n v="28.565394600000001"/>
    <s v="Pizza, Fast Food"/>
    <s v="Indian Rupees(Rs.)"/>
    <x v="0"/>
    <x v="0"/>
    <s v="No"/>
    <s v="No"/>
    <n v="2"/>
    <n v="15"/>
    <n v="500"/>
    <n v="3.4"/>
    <n v="2015"/>
    <n v="12"/>
    <n v="18"/>
    <d v="2015-12-18T00:00:00"/>
    <n v="6"/>
    <x v="0"/>
  </r>
  <r>
    <n v="18430593"/>
    <s v="Burger King"/>
    <n v="1"/>
    <s v="Noida"/>
    <s v="Sector 38"/>
    <n v="77.334632999999997"/>
    <n v="28.5640131"/>
    <s v="Burger, Fast Food"/>
    <s v="Indian Rupees(Rs.)"/>
    <x v="0"/>
    <x v="1"/>
    <s v="No"/>
    <s v="No"/>
    <n v="2"/>
    <n v="13"/>
    <n v="500"/>
    <n v="3.2"/>
    <n v="2014"/>
    <n v="12"/>
    <n v="13"/>
    <d v="2014-12-13T00:00:00"/>
    <n v="6"/>
    <x v="0"/>
  </r>
  <r>
    <n v="18489509"/>
    <s v="InnerChef"/>
    <n v="1"/>
    <s v="Noida"/>
    <s v="Sector 4"/>
    <n v="0"/>
    <n v="28"/>
    <s v="North Indian, South Indian, Italian, Continental, Mediterranean, Lebanese, Desserts"/>
    <s v="Indian Rupees(Rs.)"/>
    <x v="0"/>
    <x v="1"/>
    <s v="No"/>
    <s v="No"/>
    <n v="2"/>
    <n v="10"/>
    <n v="500"/>
    <n v="3.3"/>
    <n v="2010"/>
    <n v="12"/>
    <n v="28"/>
    <d v="2010-12-28T00:00:00"/>
    <n v="6"/>
    <x v="0"/>
  </r>
  <r>
    <n v="18454463"/>
    <s v="Bistro 365"/>
    <n v="1"/>
    <s v="Noida"/>
    <s v="Sector 41"/>
    <n v="77.360459829999996"/>
    <n v="28.56136235"/>
    <s v="Cafe, North Indian, Chinese"/>
    <s v="Indian Rupees(Rs.)"/>
    <x v="0"/>
    <x v="1"/>
    <s v="No"/>
    <s v="No"/>
    <n v="2"/>
    <n v="27"/>
    <n v="500"/>
    <n v="3.7"/>
    <n v="2011"/>
    <n v="12"/>
    <n v="3"/>
    <d v="2011-12-03T00:00:00"/>
    <n v="6"/>
    <x v="0"/>
  </r>
  <r>
    <n v="18277218"/>
    <s v="Chocopur"/>
    <n v="1"/>
    <s v="Noida"/>
    <s v="Sector 49"/>
    <n v="77.371983200000003"/>
    <n v="28.557397600000002"/>
    <s v="Bakery, Desserts"/>
    <s v="Indian Rupees(Rs.)"/>
    <x v="0"/>
    <x v="0"/>
    <s v="No"/>
    <s v="No"/>
    <n v="2"/>
    <n v="11"/>
    <n v="500"/>
    <n v="3"/>
    <n v="2011"/>
    <n v="12"/>
    <n v="1"/>
    <d v="2011-12-01T00:00:00"/>
    <n v="6"/>
    <x v="0"/>
  </r>
  <r>
    <n v="18478977"/>
    <s v="Black Pepper"/>
    <n v="1"/>
    <s v="Noida"/>
    <s v="Sector 51"/>
    <n v="0"/>
    <n v="0"/>
    <s v="North Indian, Chinese, Mughlai"/>
    <s v="Indian Rupees(Rs.)"/>
    <x v="0"/>
    <x v="0"/>
    <s v="No"/>
    <s v="No"/>
    <n v="2"/>
    <n v="2"/>
    <n v="500"/>
    <n v="1"/>
    <n v="2010"/>
    <n v="12"/>
    <n v="12"/>
    <d v="2010-12-12T00:00:00"/>
    <n v="6"/>
    <x v="0"/>
  </r>
  <r>
    <n v="18128892"/>
    <s v="World Bites"/>
    <n v="1"/>
    <s v="Noida"/>
    <s v="Sector 62"/>
    <n v="77.369812100000004"/>
    <n v="28.6185042"/>
    <s v="Chinese, North Indian"/>
    <s v="Indian Rupees(Rs.)"/>
    <x v="0"/>
    <x v="1"/>
    <s v="No"/>
    <s v="No"/>
    <n v="2"/>
    <n v="30"/>
    <n v="500"/>
    <n v="3.4"/>
    <n v="2013"/>
    <n v="12"/>
    <n v="17"/>
    <d v="2013-12-17T00:00:00"/>
    <n v="6"/>
    <x v="0"/>
  </r>
  <r>
    <n v="18423877"/>
    <s v="Shama Chicken Corner"/>
    <n v="1"/>
    <s v="Noida"/>
    <s v="Sector 62"/>
    <n v="77.370709199999993"/>
    <n v="28.618230199999999"/>
    <s v="Mughlai"/>
    <s v="Indian Rupees(Rs.)"/>
    <x v="0"/>
    <x v="0"/>
    <s v="No"/>
    <s v="No"/>
    <n v="2"/>
    <n v="2"/>
    <n v="500"/>
    <n v="1"/>
    <n v="2011"/>
    <n v="12"/>
    <n v="2"/>
    <d v="2011-12-02T00:00:00"/>
    <n v="6"/>
    <x v="0"/>
  </r>
  <r>
    <n v="18435296"/>
    <s v="Northern Bytes"/>
    <n v="1"/>
    <s v="Noida"/>
    <s v="Sector 72"/>
    <n v="77.392071799999997"/>
    <n v="28.571729999999999"/>
    <s v="Kashmiri, Chinese"/>
    <s v="Indian Rupees(Rs.)"/>
    <x v="0"/>
    <x v="0"/>
    <s v="No"/>
    <s v="No"/>
    <n v="2"/>
    <n v="6"/>
    <n v="500"/>
    <n v="3.1"/>
    <n v="2018"/>
    <n v="12"/>
    <n v="27"/>
    <d v="2018-12-27T00:00:00"/>
    <n v="6"/>
    <x v="0"/>
  </r>
  <r>
    <n v="18416867"/>
    <s v="Shahenshah"/>
    <n v="1"/>
    <s v="Noida"/>
    <s v="Sector 72"/>
    <n v="77.383312399999994"/>
    <n v="28.590593899999998"/>
    <s v="North Indian, Mughlai, Chinese"/>
    <s v="Indian Rupees(Rs.)"/>
    <x v="0"/>
    <x v="0"/>
    <s v="No"/>
    <s v="No"/>
    <n v="2"/>
    <n v="4"/>
    <n v="500"/>
    <n v="3"/>
    <n v="2012"/>
    <n v="12"/>
    <n v="15"/>
    <d v="2012-12-15T00:00:00"/>
    <n v="6"/>
    <x v="0"/>
  </r>
  <r>
    <n v="312777"/>
    <s v="The Roll Van"/>
    <n v="1"/>
    <s v="Noida"/>
    <s v="Sector 93"/>
    <n v="77.382639699999999"/>
    <n v="28.520805899999999"/>
    <s v="North Indian, Mughlai"/>
    <s v="Indian Rupees(Rs.)"/>
    <x v="0"/>
    <x v="0"/>
    <s v="No"/>
    <s v="No"/>
    <n v="2"/>
    <n v="5"/>
    <n v="500"/>
    <n v="3"/>
    <n v="2013"/>
    <n v="12"/>
    <n v="10"/>
    <d v="2013-12-10T00:00:00"/>
    <n v="6"/>
    <x v="0"/>
  </r>
  <r>
    <n v="4482"/>
    <s v="Subway"/>
    <n v="1"/>
    <s v="Noida"/>
    <s v="Spice World Mall, Sector 25"/>
    <n v="77.339800699999998"/>
    <n v="28.586404699999999"/>
    <s v="American, Fast Food, Salad, Healthy Food"/>
    <s v="Indian Rupees(Rs.)"/>
    <x v="0"/>
    <x v="1"/>
    <s v="No"/>
    <s v="No"/>
    <n v="2"/>
    <n v="93"/>
    <n v="500"/>
    <n v="3.4"/>
    <n v="2013"/>
    <n v="12"/>
    <n v="25"/>
    <d v="2013-12-25T00:00:00"/>
    <n v="6"/>
    <x v="0"/>
  </r>
  <r>
    <n v="18322604"/>
    <s v="Taco Street"/>
    <n v="1"/>
    <s v="Noida"/>
    <s v="Greater Noida"/>
    <n v="77.508149399999994"/>
    <n v="28.465768199999999"/>
    <s v="Fast Food"/>
    <s v="Indian Rupees(Rs.)"/>
    <x v="0"/>
    <x v="0"/>
    <s v="No"/>
    <s v="No"/>
    <n v="2"/>
    <n v="4"/>
    <n v="500"/>
    <n v="2.9"/>
    <n v="2010"/>
    <n v="11"/>
    <n v="20"/>
    <d v="2010-11-20T00:00:00"/>
    <n v="6"/>
    <x v="0"/>
  </r>
  <r>
    <n v="313120"/>
    <s v="Uncle's Patty"/>
    <n v="1"/>
    <s v="Noida"/>
    <s v="Greater Noida"/>
    <n v="77.510286600000001"/>
    <n v="28.470660800000001"/>
    <s v="Fast Food"/>
    <s v="Indian Rupees(Rs.)"/>
    <x v="0"/>
    <x v="0"/>
    <s v="No"/>
    <s v="No"/>
    <n v="2"/>
    <n v="28"/>
    <n v="500"/>
    <n v="3.5"/>
    <n v="2018"/>
    <n v="11"/>
    <n v="21"/>
    <d v="2018-11-21T00:00:00"/>
    <n v="6"/>
    <x v="0"/>
  </r>
  <r>
    <n v="18377925"/>
    <s v="Spice Affair"/>
    <n v="1"/>
    <s v="Noida"/>
    <s v="Greater Noida"/>
    <n v="77.515227600000003"/>
    <n v="28.4733363"/>
    <s v="North Indian, Chinese"/>
    <s v="Indian Rupees(Rs.)"/>
    <x v="0"/>
    <x v="0"/>
    <s v="No"/>
    <s v="No"/>
    <n v="2"/>
    <n v="2"/>
    <n v="500"/>
    <n v="1"/>
    <n v="2015"/>
    <n v="11"/>
    <n v="9"/>
    <d v="2015-11-09T00:00:00"/>
    <n v="6"/>
    <x v="0"/>
  </r>
  <r>
    <n v="18440751"/>
    <s v="Sparrows At Home Bakery &amp; Cafe"/>
    <n v="1"/>
    <s v="Noida"/>
    <s v="Sector 110"/>
    <n v="77.368263299999995"/>
    <n v="28.54079875"/>
    <s v="Cafe, Bakery"/>
    <s v="Indian Rupees(Rs.)"/>
    <x v="0"/>
    <x v="0"/>
    <s v="No"/>
    <s v="No"/>
    <n v="2"/>
    <n v="13"/>
    <n v="500"/>
    <n v="3.3"/>
    <n v="2013"/>
    <n v="11"/>
    <n v="8"/>
    <d v="2013-11-08T00:00:00"/>
    <n v="6"/>
    <x v="0"/>
  </r>
  <r>
    <n v="307340"/>
    <s v="Subway"/>
    <n v="1"/>
    <s v="Noida"/>
    <s v="Sector 110"/>
    <n v="77.387396249999995"/>
    <n v="28.534091029999999"/>
    <s v="American, Fast Food, Salad, Healthy Food"/>
    <s v="Indian Rupees(Rs.)"/>
    <x v="0"/>
    <x v="0"/>
    <s v="No"/>
    <s v="No"/>
    <n v="2"/>
    <n v="51"/>
    <n v="500"/>
    <n v="2.4"/>
    <n v="2014"/>
    <n v="11"/>
    <n v="26"/>
    <d v="2014-11-26T00:00:00"/>
    <n v="6"/>
    <x v="0"/>
  </r>
  <r>
    <n v="1070"/>
    <s v="Subway"/>
    <n v="1"/>
    <s v="Noida"/>
    <s v="Sector 18"/>
    <n v="77.32487295"/>
    <n v="28.570088160000001"/>
    <s v="American, Fast Food, Salad, Healthy Food"/>
    <s v="Indian Rupees(Rs.)"/>
    <x v="0"/>
    <x v="1"/>
    <s v="No"/>
    <s v="No"/>
    <n v="2"/>
    <n v="268"/>
    <n v="500"/>
    <n v="3.8"/>
    <n v="2014"/>
    <n v="11"/>
    <n v="21"/>
    <d v="2014-11-21T00:00:00"/>
    <n v="6"/>
    <x v="0"/>
  </r>
  <r>
    <n v="18138415"/>
    <s v="Foodie"/>
    <n v="1"/>
    <s v="Noida"/>
    <s v="Sector 3"/>
    <n v="77.319038000000006"/>
    <n v="28.581855099999999"/>
    <s v="North Indian, Chinese, Fast Food"/>
    <s v="Indian Rupees(Rs.)"/>
    <x v="0"/>
    <x v="1"/>
    <s v="No"/>
    <s v="No"/>
    <n v="2"/>
    <n v="8"/>
    <n v="500"/>
    <n v="2.8"/>
    <n v="2016"/>
    <n v="11"/>
    <n v="20"/>
    <d v="2016-11-20T00:00:00"/>
    <n v="6"/>
    <x v="0"/>
  </r>
  <r>
    <n v="18432195"/>
    <s v="Biryani Vice"/>
    <n v="1"/>
    <s v="Noida"/>
    <s v="Sector 51"/>
    <n v="77.369257000000005"/>
    <n v="28.578194"/>
    <s v="North Indian, Biryani"/>
    <s v="Indian Rupees(Rs.)"/>
    <x v="0"/>
    <x v="1"/>
    <s v="No"/>
    <s v="No"/>
    <n v="2"/>
    <n v="19"/>
    <n v="500"/>
    <n v="3.6"/>
    <n v="2017"/>
    <n v="11"/>
    <n v="8"/>
    <d v="2017-11-08T00:00:00"/>
    <n v="6"/>
    <x v="0"/>
  </r>
  <r>
    <n v="18274402"/>
    <s v="Night Food Delivery"/>
    <n v="1"/>
    <s v="Noida"/>
    <s v="Sector 62"/>
    <n v="77.370619500000004"/>
    <n v="28.619655999999999"/>
    <s v="North Indian, Chinese"/>
    <s v="Indian Rupees(Rs.)"/>
    <x v="0"/>
    <x v="1"/>
    <s v="No"/>
    <s v="No"/>
    <n v="2"/>
    <n v="2"/>
    <n v="500"/>
    <n v="1"/>
    <n v="2014"/>
    <n v="11"/>
    <n v="22"/>
    <d v="2014-11-22T00:00:00"/>
    <n v="6"/>
    <x v="0"/>
  </r>
  <r>
    <n v="447"/>
    <s v="Rasoi E Punjab"/>
    <n v="1"/>
    <s v="Noida"/>
    <s v="Spice World Mall, Sector 25"/>
    <n v="77.340449399999997"/>
    <n v="28.585473700000001"/>
    <s v="North Indian"/>
    <s v="Indian Rupees(Rs.)"/>
    <x v="0"/>
    <x v="0"/>
    <s v="No"/>
    <s v="No"/>
    <n v="2"/>
    <n v="32"/>
    <n v="500"/>
    <n v="2.6"/>
    <n v="2018"/>
    <n v="11"/>
    <n v="27"/>
    <d v="2018-11-27T00:00:00"/>
    <n v="6"/>
    <x v="0"/>
  </r>
  <r>
    <n v="7932"/>
    <s v="McDonald's"/>
    <n v="1"/>
    <s v="Noida"/>
    <s v="The Great India Place, Sector 38"/>
    <n v="77.325308100000001"/>
    <n v="28.567150300000002"/>
    <s v="Fast Food, Burger"/>
    <s v="Indian Rupees(Rs.)"/>
    <x v="0"/>
    <x v="0"/>
    <s v="No"/>
    <s v="No"/>
    <n v="2"/>
    <n v="70"/>
    <n v="500"/>
    <n v="3.4"/>
    <n v="2018"/>
    <n v="11"/>
    <n v="19"/>
    <d v="2018-11-19T00:00:00"/>
    <n v="6"/>
    <x v="0"/>
  </r>
  <r>
    <n v="18427249"/>
    <s v="Snack Chat"/>
    <n v="1"/>
    <s v="Noida"/>
    <s v="Sector 37"/>
    <n v="77.340514600000006"/>
    <n v="28.566075600000001"/>
    <s v="Fast Food, Italian"/>
    <s v="Indian Rupees(Rs.)"/>
    <x v="0"/>
    <x v="0"/>
    <s v="No"/>
    <s v="No"/>
    <n v="2"/>
    <n v="23"/>
    <n v="500"/>
    <n v="3.4"/>
    <n v="2016"/>
    <n v="10"/>
    <n v="4"/>
    <d v="2016-10-04T00:00:00"/>
    <n v="6"/>
    <x v="0"/>
  </r>
  <r>
    <n v="309799"/>
    <s v="Mr. Brown"/>
    <n v="1"/>
    <s v="Noida"/>
    <s v="Sector 38"/>
    <n v="77.334176189999994"/>
    <n v="28.564375070000001"/>
    <s v="Bakery, Desserts, Fast Food"/>
    <s v="Indian Rupees(Rs.)"/>
    <x v="0"/>
    <x v="1"/>
    <s v="No"/>
    <s v="No"/>
    <n v="2"/>
    <n v="183"/>
    <n v="500"/>
    <n v="4"/>
    <n v="2011"/>
    <n v="10"/>
    <n v="25"/>
    <d v="2011-10-25T00:00:00"/>
    <n v="6"/>
    <x v="0"/>
  </r>
  <r>
    <n v="18228857"/>
    <s v="The Roll Van"/>
    <n v="1"/>
    <s v="Noida"/>
    <s v="Sector 45"/>
    <n v="77.345139599999996"/>
    <n v="28.550371200000001"/>
    <s v="North Indian, Mughlai"/>
    <s v="Indian Rupees(Rs.)"/>
    <x v="0"/>
    <x v="0"/>
    <s v="No"/>
    <s v="No"/>
    <n v="2"/>
    <n v="4"/>
    <n v="500"/>
    <n v="2.9"/>
    <n v="2013"/>
    <n v="10"/>
    <n v="26"/>
    <d v="2013-10-26T00:00:00"/>
    <n v="6"/>
    <x v="0"/>
  </r>
  <r>
    <n v="308441"/>
    <s v="Night Food Xprs"/>
    <n v="1"/>
    <s v="Noida"/>
    <s v="Sector 50"/>
    <n v="77.362186600000001"/>
    <n v="28.570269700000001"/>
    <s v="North Indian, Chinese"/>
    <s v="Indian Rupees(Rs.)"/>
    <x v="0"/>
    <x v="1"/>
    <s v="No"/>
    <s v="No"/>
    <n v="2"/>
    <n v="115"/>
    <n v="500"/>
    <n v="2.2999999999999998"/>
    <n v="2015"/>
    <n v="10"/>
    <n v="27"/>
    <d v="2015-10-27T00:00:00"/>
    <n v="6"/>
    <x v="0"/>
  </r>
  <r>
    <n v="311622"/>
    <s v="Rollmaal"/>
    <n v="1"/>
    <s v="Noida"/>
    <s v="Sector 62"/>
    <n v="77.362455800000006"/>
    <n v="28.612791000000001"/>
    <s v="Fast Food, North Indian, Chinese"/>
    <s v="Indian Rupees(Rs.)"/>
    <x v="0"/>
    <x v="1"/>
    <s v="No"/>
    <s v="No"/>
    <n v="2"/>
    <n v="155"/>
    <n v="500"/>
    <n v="3.4"/>
    <n v="2015"/>
    <n v="10"/>
    <n v="24"/>
    <d v="2015-10-24T00:00:00"/>
    <n v="6"/>
    <x v="0"/>
  </r>
  <r>
    <n v="18423127"/>
    <s v="Hungry's Hut"/>
    <n v="1"/>
    <s v="Noida"/>
    <s v="Sector 93"/>
    <n v="77.381742700000004"/>
    <n v="28.520004100000001"/>
    <s v="Chinese, Fast Food"/>
    <s v="Indian Rupees(Rs.)"/>
    <x v="0"/>
    <x v="0"/>
    <s v="No"/>
    <s v="No"/>
    <n v="2"/>
    <n v="10"/>
    <n v="500"/>
    <n v="3.1"/>
    <n v="2018"/>
    <n v="10"/>
    <n v="12"/>
    <d v="2018-10-12T00:00:00"/>
    <n v="6"/>
    <x v="0"/>
  </r>
  <r>
    <n v="18037826"/>
    <s v="Kebab Xpress"/>
    <n v="1"/>
    <s v="Faridabad"/>
    <s v="Crown Interiorz Mall, Sector 35, Faridabad"/>
    <n v="77.3074479"/>
    <n v="28.469863100000001"/>
    <s v="North Indian, Mughlai"/>
    <s v="Indian Rupees(Rs.)"/>
    <x v="0"/>
    <x v="1"/>
    <s v="No"/>
    <s v="No"/>
    <n v="2"/>
    <n v="49"/>
    <n v="600"/>
    <n v="2.8"/>
    <n v="2014"/>
    <n v="9"/>
    <n v="11"/>
    <d v="2014-09-11T00:00:00"/>
    <n v="7.2"/>
    <x v="0"/>
  </r>
  <r>
    <n v="4931"/>
    <s v="Suruchi"/>
    <n v="1"/>
    <s v="Faridabad"/>
    <s v="Crown Interiorz Mall, Sector 35, Faridabad"/>
    <n v="77.3074479"/>
    <n v="28.470132199999998"/>
    <s v="North Indian, South Indian, Gujarati, Rajasthani"/>
    <s v="Indian Rupees(Rs.)"/>
    <x v="0"/>
    <x v="0"/>
    <s v="No"/>
    <s v="No"/>
    <n v="2"/>
    <n v="233"/>
    <n v="700"/>
    <n v="3.4"/>
    <n v="2011"/>
    <n v="9"/>
    <n v="22"/>
    <d v="2011-09-22T00:00:00"/>
    <n v="8.4"/>
    <x v="0"/>
  </r>
  <r>
    <n v="18471268"/>
    <s v="Baskin Robbin"/>
    <n v="1"/>
    <s v="Faridabad"/>
    <s v="Crown Interiorz Mall, Sector 35, Faridabad"/>
    <n v="77.3074479"/>
    <n v="28.469594000000001"/>
    <s v="Desserts"/>
    <s v="Indian Rupees(Rs.)"/>
    <x v="0"/>
    <x v="0"/>
    <s v="No"/>
    <s v="No"/>
    <n v="1"/>
    <n v="0"/>
    <n v="300"/>
    <n v="1"/>
    <n v="2012"/>
    <n v="9"/>
    <n v="23"/>
    <d v="2012-09-23T00:00:00"/>
    <n v="3.6"/>
    <x v="0"/>
  </r>
  <r>
    <n v="309558"/>
    <s v="Shree Rathnam"/>
    <n v="1"/>
    <s v="Faridabad"/>
    <s v="Crown Plaza Mall, Sector 15, Faridabad"/>
    <n v="77.3128332"/>
    <n v="28.397424000000001"/>
    <s v="South Indian, North Indian, Chinese"/>
    <s v="Indian Rupees(Rs.)"/>
    <x v="0"/>
    <x v="1"/>
    <s v="No"/>
    <s v="No"/>
    <n v="2"/>
    <n v="48"/>
    <n v="800"/>
    <n v="3.4"/>
    <n v="2012"/>
    <n v="9"/>
    <n v="2"/>
    <d v="2012-09-02T00:00:00"/>
    <n v="9.6"/>
    <x v="0"/>
  </r>
  <r>
    <n v="8153"/>
    <s v="Cafe Light"/>
    <n v="1"/>
    <s v="Faridabad"/>
    <s v="Parsavnath City Mall, Sector 12, Faridabad"/>
    <n v="77.314487700000001"/>
    <n v="28.383704600000002"/>
    <s v="Cafe, Chinese, Fast Food"/>
    <s v="Indian Rupees(Rs.)"/>
    <x v="0"/>
    <x v="0"/>
    <s v="No"/>
    <s v="No"/>
    <n v="2"/>
    <n v="8"/>
    <n v="500"/>
    <n v="2.8"/>
    <n v="2011"/>
    <n v="9"/>
    <n v="8"/>
    <d v="2011-09-08T00:00:00"/>
    <n v="6"/>
    <x v="0"/>
  </r>
  <r>
    <n v="18082235"/>
    <s v="Momo-Cha"/>
    <n v="1"/>
    <s v="Faridabad"/>
    <s v="Sector 15"/>
    <n v="77.322436300000007"/>
    <n v="28.395186899999999"/>
    <s v="Chinese, Fast Food"/>
    <s v="Indian Rupees(Rs.)"/>
    <x v="0"/>
    <x v="0"/>
    <s v="No"/>
    <s v="No"/>
    <n v="1"/>
    <n v="32"/>
    <n v="400"/>
    <n v="2.7"/>
    <n v="2013"/>
    <n v="9"/>
    <n v="26"/>
    <d v="2013-09-26T00:00:00"/>
    <n v="4.8"/>
    <x v="0"/>
  </r>
  <r>
    <n v="303267"/>
    <s v="Twenty Four Seven"/>
    <n v="1"/>
    <s v="Faridabad"/>
    <s v="Sector 15"/>
    <n v="77.323460800000007"/>
    <n v="28.395091300000001"/>
    <s v="Fast Food, North Indian"/>
    <s v="Indian Rupees(Rs.)"/>
    <x v="0"/>
    <x v="0"/>
    <s v="No"/>
    <s v="No"/>
    <n v="1"/>
    <n v="35"/>
    <n v="300"/>
    <n v="3.4"/>
    <n v="2017"/>
    <n v="9"/>
    <n v="14"/>
    <d v="2017-09-14T00:00:00"/>
    <n v="3.6"/>
    <x v="0"/>
  </r>
  <r>
    <n v="7471"/>
    <s v="Cafe Parmesan"/>
    <n v="1"/>
    <s v="Faridabad"/>
    <s v="Sector 15"/>
    <n v="77.323647899999997"/>
    <n v="28.395076599999999"/>
    <s v="Italian"/>
    <s v="Indian Rupees(Rs.)"/>
    <x v="0"/>
    <x v="0"/>
    <s v="No"/>
    <s v="No"/>
    <n v="3"/>
    <n v="799"/>
    <n v="1000"/>
    <n v="4.5"/>
    <n v="2015"/>
    <n v="9"/>
    <n v="15"/>
    <d v="2015-09-15T00:00:00"/>
    <n v="12"/>
    <x v="1"/>
  </r>
  <r>
    <n v="6161"/>
    <s v="Perfect Bake"/>
    <n v="1"/>
    <s v="Faridabad"/>
    <s v="Sector 15"/>
    <n v="77.323154299999999"/>
    <n v="28.3952545"/>
    <s v="Bakery, Fast Food"/>
    <s v="Indian Rupees(Rs.)"/>
    <x v="0"/>
    <x v="0"/>
    <s v="No"/>
    <s v="No"/>
    <n v="1"/>
    <n v="126"/>
    <n v="400"/>
    <n v="3.6"/>
    <n v="2013"/>
    <n v="9"/>
    <n v="14"/>
    <d v="2013-09-14T00:00:00"/>
    <n v="4.8"/>
    <x v="0"/>
  </r>
  <r>
    <n v="18466407"/>
    <s v="United Kitchen"/>
    <n v="1"/>
    <s v="Faridabad"/>
    <s v="Sector 16"/>
    <n v="77.318970800000002"/>
    <n v="28.412025400000001"/>
    <s v="Fast Food"/>
    <s v="Indian Rupees(Rs.)"/>
    <x v="0"/>
    <x v="0"/>
    <s v="No"/>
    <s v="No"/>
    <n v="2"/>
    <n v="0"/>
    <n v="500"/>
    <n v="1"/>
    <n v="2012"/>
    <n v="9"/>
    <n v="12"/>
    <d v="2012-09-12T00:00:00"/>
    <n v="6"/>
    <x v="0"/>
  </r>
  <r>
    <n v="18303717"/>
    <s v="The Binge Box Cafe"/>
    <n v="1"/>
    <s v="Faridabad"/>
    <s v="Sector 17"/>
    <n v="77.327910599999996"/>
    <n v="28.4105998"/>
    <s v="Cafe"/>
    <s v="Indian Rupees(Rs.)"/>
    <x v="0"/>
    <x v="0"/>
    <s v="No"/>
    <s v="No"/>
    <n v="2"/>
    <n v="18"/>
    <n v="500"/>
    <n v="3.4"/>
    <n v="2013"/>
    <n v="9"/>
    <n v="17"/>
    <d v="2013-09-17T00:00:00"/>
    <n v="6"/>
    <x v="0"/>
  </r>
  <r>
    <n v="304004"/>
    <s v="Tmos Moving Feast"/>
    <n v="1"/>
    <s v="Faridabad"/>
    <s v="Sector 17"/>
    <n v="77.326096710000002"/>
    <n v="28.410115600000001"/>
    <s v="Chinese, North Indian"/>
    <s v="Indian Rupees(Rs.)"/>
    <x v="0"/>
    <x v="1"/>
    <s v="No"/>
    <s v="No"/>
    <n v="2"/>
    <n v="76"/>
    <n v="700"/>
    <n v="3.3"/>
    <n v="2011"/>
    <n v="9"/>
    <n v="27"/>
    <d v="2011-09-27T00:00:00"/>
    <n v="8.4"/>
    <x v="0"/>
  </r>
  <r>
    <n v="18439547"/>
    <s v="Anand Dhaba"/>
    <n v="1"/>
    <s v="Faridabad"/>
    <s v="Sector 21"/>
    <n v="77.296337899999997"/>
    <n v="28.429835499999999"/>
    <s v="North Indian"/>
    <s v="Indian Rupees(Rs.)"/>
    <x v="0"/>
    <x v="0"/>
    <s v="No"/>
    <s v="No"/>
    <n v="1"/>
    <n v="1"/>
    <n v="200"/>
    <n v="1"/>
    <n v="2011"/>
    <n v="9"/>
    <n v="4"/>
    <d v="2011-09-04T00:00:00"/>
    <n v="2.4"/>
    <x v="0"/>
  </r>
  <r>
    <n v="18469937"/>
    <s v="Purani Dilli Da Swad"/>
    <n v="1"/>
    <s v="Faridabad"/>
    <s v="Sector 21"/>
    <n v="77.296622600000006"/>
    <n v="28.430190899999999"/>
    <s v="Street Food, Fast Food"/>
    <s v="Indian Rupees(Rs.)"/>
    <x v="0"/>
    <x v="0"/>
    <s v="No"/>
    <s v="No"/>
    <n v="1"/>
    <n v="2"/>
    <n v="100"/>
    <n v="1"/>
    <n v="2013"/>
    <n v="9"/>
    <n v="26"/>
    <d v="2013-09-26T00:00:00"/>
    <n v="1.2"/>
    <x v="0"/>
  </r>
  <r>
    <n v="18380284"/>
    <s v="The Dark Hour - Kitchen"/>
    <n v="1"/>
    <s v="Faridabad"/>
    <s v="Sector 31"/>
    <n v="0"/>
    <n v="0"/>
    <s v="Italian"/>
    <s v="Indian Rupees(Rs.)"/>
    <x v="0"/>
    <x v="0"/>
    <s v="No"/>
    <s v="No"/>
    <n v="1"/>
    <n v="1"/>
    <n v="350"/>
    <n v="1"/>
    <n v="2015"/>
    <n v="9"/>
    <n v="2"/>
    <d v="2015-09-02T00:00:00"/>
    <n v="4.2"/>
    <x v="0"/>
  </r>
  <r>
    <n v="18433895"/>
    <s v="Cravings"/>
    <n v="1"/>
    <s v="Faridabad"/>
    <s v="Sector 41"/>
    <n v="77.287590910000006"/>
    <n v="28.466263550000001"/>
    <s v="North Indian, Mughlai, Chinese"/>
    <s v="Indian Rupees(Rs.)"/>
    <x v="0"/>
    <x v="0"/>
    <s v="No"/>
    <s v="No"/>
    <n v="2"/>
    <n v="4"/>
    <n v="500"/>
    <n v="3"/>
    <n v="2010"/>
    <n v="9"/>
    <n v="22"/>
    <d v="2010-09-22T00:00:00"/>
    <n v="6"/>
    <x v="0"/>
  </r>
  <r>
    <n v="18277177"/>
    <s v="Aggarwal's Bikaner Mishthan Bhandar"/>
    <n v="1"/>
    <s v="Faridabad"/>
    <s v="Sector 43"/>
    <n v="77.284778299999999"/>
    <n v="28.461169999999999"/>
    <s v="Mithai, South Indian, Chinese, Street Food"/>
    <s v="Indian Rupees(Rs.)"/>
    <x v="0"/>
    <x v="0"/>
    <s v="No"/>
    <s v="No"/>
    <n v="1"/>
    <n v="0"/>
    <n v="100"/>
    <n v="1"/>
    <n v="2010"/>
    <n v="9"/>
    <n v="23"/>
    <d v="2010-09-23T00:00:00"/>
    <n v="1.2"/>
    <x v="0"/>
  </r>
  <r>
    <n v="305618"/>
    <s v="Sanjha Chulha"/>
    <n v="1"/>
    <s v="Faridabad"/>
    <s v="Sector 46"/>
    <n v="77.298335300000005"/>
    <n v="28.437548899999999"/>
    <s v="North Indian, Mughlai"/>
    <s v="Indian Rupees(Rs.)"/>
    <x v="0"/>
    <x v="1"/>
    <s v="No"/>
    <s v="No"/>
    <n v="2"/>
    <n v="79"/>
    <n v="700"/>
    <n v="2.5"/>
    <n v="2013"/>
    <n v="9"/>
    <n v="3"/>
    <d v="2013-09-03T00:00:00"/>
    <n v="8.4"/>
    <x v="0"/>
  </r>
  <r>
    <n v="8318"/>
    <s v="Standard Family Restaurant"/>
    <n v="1"/>
    <s v="Faridabad"/>
    <s v="Sector 7"/>
    <n v="77.326037400000004"/>
    <n v="28.3633487"/>
    <s v="North Indian"/>
    <s v="Indian Rupees(Rs.)"/>
    <x v="0"/>
    <x v="0"/>
    <s v="No"/>
    <s v="No"/>
    <n v="1"/>
    <n v="16"/>
    <n v="450"/>
    <n v="2.9"/>
    <n v="2014"/>
    <n v="9"/>
    <n v="13"/>
    <d v="2014-09-13T00:00:00"/>
    <n v="5.4"/>
    <x v="0"/>
  </r>
  <r>
    <n v="18365998"/>
    <s v="The Grill Darbar"/>
    <n v="1"/>
    <s v="Faridabad"/>
    <s v="Sector 86"/>
    <n v="77.336659999999995"/>
    <n v="28.408057400000001"/>
    <s v="North Indian, Mughlai, Chinese"/>
    <s v="Indian Rupees(Rs.)"/>
    <x v="0"/>
    <x v="0"/>
    <s v="No"/>
    <s v="No"/>
    <n v="2"/>
    <n v="17"/>
    <n v="500"/>
    <n v="3.3"/>
    <n v="2017"/>
    <n v="9"/>
    <n v="4"/>
    <d v="2017-09-04T00:00:00"/>
    <n v="6"/>
    <x v="0"/>
  </r>
  <r>
    <n v="303571"/>
    <s v="Spice Wok"/>
    <n v="1"/>
    <s v="Faridabad"/>
    <s v="Suraj Kund"/>
    <n v="77.293041099999996"/>
    <n v="28.499223099999998"/>
    <s v="North Indian, Chinese"/>
    <s v="Indian Rupees(Rs.)"/>
    <x v="0"/>
    <x v="0"/>
    <s v="No"/>
    <s v="No"/>
    <n v="2"/>
    <n v="18"/>
    <n v="600"/>
    <n v="3.1"/>
    <n v="2014"/>
    <n v="9"/>
    <n v="11"/>
    <d v="2014-09-11T00:00:00"/>
    <n v="7.2"/>
    <x v="0"/>
  </r>
  <r>
    <n v="5992"/>
    <s v="Knight Rock"/>
    <n v="1"/>
    <s v="Faridabad"/>
    <s v="Badarpur Border"/>
    <n v="77.304776000000004"/>
    <n v="28.4901567"/>
    <s v="North Indian, Chinese"/>
    <s v="Indian Rupees(Rs.)"/>
    <x v="0"/>
    <x v="0"/>
    <s v="No"/>
    <s v="No"/>
    <n v="2"/>
    <n v="16"/>
    <n v="500"/>
    <n v="2.8"/>
    <n v="2016"/>
    <n v="8"/>
    <n v="12"/>
    <d v="2016-08-12T00:00:00"/>
    <n v="6"/>
    <x v="0"/>
  </r>
  <r>
    <n v="8128"/>
    <s v="Mirage Restro Bar"/>
    <n v="1"/>
    <s v="Faridabad"/>
    <s v="Crown Plaza Mall, Sector 15, Faridabad"/>
    <n v="77.313102499999999"/>
    <n v="28.397808300000001"/>
    <s v="North Indian, Mughlai"/>
    <s v="Indian Rupees(Rs.)"/>
    <x v="1"/>
    <x v="0"/>
    <s v="No"/>
    <s v="No"/>
    <n v="3"/>
    <n v="25"/>
    <n v="1000"/>
    <n v="2.4"/>
    <n v="2016"/>
    <n v="8"/>
    <n v="9"/>
    <d v="2016-08-09T00:00:00"/>
    <n v="12"/>
    <x v="1"/>
  </r>
  <r>
    <n v="312514"/>
    <s v="Maggi Point"/>
    <n v="1"/>
    <s v="Faridabad"/>
    <s v="Eldeco Station 1 Mall, Sector 12, Faridabad"/>
    <n v="77.314044899999999"/>
    <n v="28.386902899999999"/>
    <s v="Fast Food"/>
    <s v="Indian Rupees(Rs.)"/>
    <x v="0"/>
    <x v="0"/>
    <s v="No"/>
    <s v="No"/>
    <n v="1"/>
    <n v="2"/>
    <n v="200"/>
    <n v="1"/>
    <n v="2010"/>
    <n v="8"/>
    <n v="26"/>
    <d v="2010-08-26T00:00:00"/>
    <n v="2.4"/>
    <x v="0"/>
  </r>
  <r>
    <n v="9698"/>
    <s v="Chopstick"/>
    <n v="1"/>
    <s v="Faridabad"/>
    <s v="Sector 11"/>
    <n v="77.318585799999994"/>
    <n v="28.371835000000001"/>
    <s v="Chinese"/>
    <s v="Indian Rupees(Rs.)"/>
    <x v="0"/>
    <x v="0"/>
    <s v="No"/>
    <s v="No"/>
    <n v="1"/>
    <n v="22"/>
    <n v="300"/>
    <n v="3"/>
    <n v="2011"/>
    <n v="8"/>
    <n v="22"/>
    <d v="2011-08-22T00:00:00"/>
    <n v="3.6"/>
    <x v="0"/>
  </r>
  <r>
    <n v="18270895"/>
    <s v="Cafe Grub Up"/>
    <n v="1"/>
    <s v="Faridabad"/>
    <s v="Sector 15"/>
    <n v="77.323523300000005"/>
    <n v="28.395195999999999"/>
    <s v="Cafe, American, Mexican, Italian, Thai"/>
    <s v="Indian Rupees(Rs.)"/>
    <x v="1"/>
    <x v="0"/>
    <s v="No"/>
    <s v="No"/>
    <n v="2"/>
    <n v="134"/>
    <n v="900"/>
    <n v="3.8"/>
    <n v="2018"/>
    <n v="8"/>
    <n v="3"/>
    <d v="2018-08-03T00:00:00"/>
    <n v="10.8"/>
    <x v="1"/>
  </r>
  <r>
    <n v="18313839"/>
    <s v="Cakes At Bhawanas"/>
    <n v="1"/>
    <s v="Faridabad"/>
    <s v="Sector 15"/>
    <n v="77.317231000000007"/>
    <n v="28.393260999999999"/>
    <s v="Bakery"/>
    <s v="Indian Rupees(Rs.)"/>
    <x v="0"/>
    <x v="0"/>
    <s v="No"/>
    <s v="No"/>
    <n v="1"/>
    <n v="26"/>
    <n v="400"/>
    <n v="3.5"/>
    <n v="2011"/>
    <n v="8"/>
    <n v="1"/>
    <d v="2011-08-01T00:00:00"/>
    <n v="4.8"/>
    <x v="0"/>
  </r>
  <r>
    <n v="6150"/>
    <s v="Kant Khana Khazana"/>
    <n v="1"/>
    <s v="Faridabad"/>
    <s v="Sector 16"/>
    <n v="77.318667000000005"/>
    <n v="28.410677199999999"/>
    <s v="North Indian"/>
    <s v="Indian Rupees(Rs.)"/>
    <x v="0"/>
    <x v="0"/>
    <s v="No"/>
    <s v="No"/>
    <n v="1"/>
    <n v="22"/>
    <n v="250"/>
    <n v="3.4"/>
    <n v="2010"/>
    <n v="8"/>
    <n v="26"/>
    <d v="2010-08-26T00:00:00"/>
    <n v="3"/>
    <x v="0"/>
  </r>
  <r>
    <n v="18472625"/>
    <s v="Tmos Cafe Corner"/>
    <n v="1"/>
    <s v="Faridabad"/>
    <s v="Sector 17"/>
    <n v="77.326227000000003"/>
    <n v="28.409801000000002"/>
    <s v="Cafe"/>
    <s v="Indian Rupees(Rs.)"/>
    <x v="1"/>
    <x v="1"/>
    <s v="No"/>
    <s v="No"/>
    <n v="2"/>
    <n v="1"/>
    <n v="700"/>
    <n v="1"/>
    <n v="2018"/>
    <n v="8"/>
    <n v="18"/>
    <d v="2018-08-18T00:00:00"/>
    <n v="8.4"/>
    <x v="0"/>
  </r>
  <r>
    <n v="18317486"/>
    <s v="Flying Tandoor"/>
    <n v="1"/>
    <s v="Faridabad"/>
    <s v="Sector 21"/>
    <n v="77.291918999999993"/>
    <n v="28.422103700000001"/>
    <s v="North Indian, Fast Food"/>
    <s v="Indian Rupees(Rs.)"/>
    <x v="0"/>
    <x v="0"/>
    <s v="No"/>
    <s v="No"/>
    <n v="1"/>
    <n v="3"/>
    <n v="300"/>
    <n v="1"/>
    <n v="2011"/>
    <n v="8"/>
    <n v="4"/>
    <d v="2011-08-04T00:00:00"/>
    <n v="3.6"/>
    <x v="0"/>
  </r>
  <r>
    <n v="18458540"/>
    <s v="Hungry Head"/>
    <n v="1"/>
    <s v="Faridabad"/>
    <s v="Sector 28"/>
    <n v="77.315068800000006"/>
    <n v="28.435337499999999"/>
    <s v="Street Food, Fast Food"/>
    <s v="Indian Rupees(Rs.)"/>
    <x v="0"/>
    <x v="0"/>
    <s v="No"/>
    <s v="No"/>
    <n v="1"/>
    <n v="0"/>
    <n v="200"/>
    <n v="1"/>
    <n v="2018"/>
    <n v="8"/>
    <n v="26"/>
    <d v="2018-08-26T00:00:00"/>
    <n v="2.4"/>
    <x v="0"/>
  </r>
  <r>
    <n v="309654"/>
    <s v="Ahata"/>
    <n v="1"/>
    <s v="Faridabad"/>
    <s v="Sector 31"/>
    <n v="77.317238889999999"/>
    <n v="28.44589444"/>
    <s v="North Indian"/>
    <s v="Indian Rupees(Rs.)"/>
    <x v="0"/>
    <x v="0"/>
    <s v="No"/>
    <s v="No"/>
    <n v="2"/>
    <n v="1"/>
    <n v="500"/>
    <n v="1"/>
    <n v="2018"/>
    <n v="8"/>
    <n v="24"/>
    <d v="2018-08-24T00:00:00"/>
    <n v="6"/>
    <x v="0"/>
  </r>
  <r>
    <n v="18480389"/>
    <s v="Fritrolla"/>
    <n v="1"/>
    <s v="Faridabad"/>
    <s v="Sector 31"/>
    <n v="0"/>
    <n v="0"/>
    <s v="Desserts"/>
    <s v="Indian Rupees(Rs.)"/>
    <x v="0"/>
    <x v="0"/>
    <s v="No"/>
    <s v="No"/>
    <n v="1"/>
    <n v="0"/>
    <n v="300"/>
    <n v="1"/>
    <n v="2012"/>
    <n v="8"/>
    <n v="19"/>
    <d v="2012-08-19T00:00:00"/>
    <n v="3.6"/>
    <x v="0"/>
  </r>
  <r>
    <n v="18469962"/>
    <s v="Oh My !"/>
    <n v="1"/>
    <s v="Faridabad"/>
    <s v="Sector 31"/>
    <n v="77.315950799999996"/>
    <n v="28.454996699999999"/>
    <s v="North Indian, Chinese"/>
    <s v="Indian Rupees(Rs.)"/>
    <x v="0"/>
    <x v="0"/>
    <s v="No"/>
    <s v="No"/>
    <n v="1"/>
    <n v="1"/>
    <n v="300"/>
    <n v="1"/>
    <n v="2011"/>
    <n v="8"/>
    <n v="2"/>
    <d v="2011-08-02T00:00:00"/>
    <n v="3.6"/>
    <x v="0"/>
  </r>
  <r>
    <n v="18471328"/>
    <s v="The Black Kettle"/>
    <n v="1"/>
    <s v="Faridabad"/>
    <s v="Sector 35"/>
    <n v="77.3105616"/>
    <n v="28.471155899999999"/>
    <s v="Fast Food, Beverages"/>
    <s v="Indian Rupees(Rs.)"/>
    <x v="0"/>
    <x v="0"/>
    <s v="No"/>
    <s v="No"/>
    <n v="1"/>
    <n v="0"/>
    <n v="100"/>
    <n v="1"/>
    <n v="2013"/>
    <n v="8"/>
    <n v="5"/>
    <d v="2013-08-05T00:00:00"/>
    <n v="1.2"/>
    <x v="0"/>
  </r>
  <r>
    <n v="4464"/>
    <s v="Tanishka Restaurant &amp; Caterers"/>
    <n v="1"/>
    <s v="Faridabad"/>
    <s v="Sector 37"/>
    <n v="77.311397200000002"/>
    <n v="28.480551699999999"/>
    <s v="North Indian, Chinese"/>
    <s v="Indian Rupees(Rs.)"/>
    <x v="0"/>
    <x v="0"/>
    <s v="No"/>
    <s v="No"/>
    <n v="1"/>
    <n v="14"/>
    <n v="300"/>
    <n v="2.9"/>
    <n v="2016"/>
    <n v="8"/>
    <n v="24"/>
    <d v="2016-08-24T00:00:00"/>
    <n v="3.6"/>
    <x v="0"/>
  </r>
  <r>
    <n v="18471327"/>
    <s v="Tasty Dhaba Family Restaurant"/>
    <n v="1"/>
    <s v="Faridabad"/>
    <s v="Sector 37"/>
    <n v="77.306056699999999"/>
    <n v="28.474530999999999"/>
    <s v="North Indian, Mughlai"/>
    <s v="Indian Rupees(Rs.)"/>
    <x v="0"/>
    <x v="0"/>
    <s v="No"/>
    <s v="No"/>
    <n v="1"/>
    <n v="0"/>
    <n v="400"/>
    <n v="1"/>
    <n v="2017"/>
    <n v="8"/>
    <n v="14"/>
    <d v="2017-08-14T00:00:00"/>
    <n v="4.8"/>
    <x v="0"/>
  </r>
  <r>
    <n v="313076"/>
    <s v="Harmann Restaurant"/>
    <n v="1"/>
    <s v="Faridabad"/>
    <s v="Sector 43"/>
    <n v="77.290566670000004"/>
    <n v="28.466811109999998"/>
    <s v="North Indian, South Indian, Chinese"/>
    <s v="Indian Rupees(Rs.)"/>
    <x v="0"/>
    <x v="0"/>
    <s v="No"/>
    <s v="No"/>
    <n v="1"/>
    <n v="3"/>
    <n v="350"/>
    <n v="1"/>
    <n v="2017"/>
    <n v="8"/>
    <n v="9"/>
    <d v="2017-08-09T00:00:00"/>
    <n v="4.2"/>
    <x v="0"/>
  </r>
  <r>
    <n v="18287397"/>
    <s v="Mom's Kitchen"/>
    <n v="1"/>
    <s v="Faridabad"/>
    <s v="Sector 9"/>
    <n v="77.329974699999994"/>
    <n v="28.376329399999999"/>
    <s v="North Indian"/>
    <s v="Indian Rupees(Rs.)"/>
    <x v="0"/>
    <x v="0"/>
    <s v="No"/>
    <s v="No"/>
    <n v="1"/>
    <n v="1"/>
    <n v="450"/>
    <n v="1"/>
    <n v="2010"/>
    <n v="8"/>
    <n v="14"/>
    <d v="2010-08-14T00:00:00"/>
    <n v="5.4"/>
    <x v="0"/>
  </r>
  <r>
    <n v="18294253"/>
    <s v="The Baking Treats N More"/>
    <n v="1"/>
    <s v="Faridabad"/>
    <s v="Sector 9"/>
    <n v="0"/>
    <n v="0"/>
    <s v="Bakery"/>
    <s v="Indian Rupees(Rs.)"/>
    <x v="0"/>
    <x v="0"/>
    <s v="No"/>
    <s v="No"/>
    <n v="1"/>
    <n v="0"/>
    <n v="300"/>
    <n v="1"/>
    <n v="2014"/>
    <n v="8"/>
    <n v="8"/>
    <d v="2014-08-08T00:00:00"/>
    <n v="3.6"/>
    <x v="0"/>
  </r>
  <r>
    <n v="8026"/>
    <s v="Aggarwal Sweets Centre"/>
    <n v="1"/>
    <s v="Faridabad"/>
    <s v="Suraj Kund"/>
    <n v="77.289923200000004"/>
    <n v="28.499717700000001"/>
    <s v="Mithai, Street Food, Chinese"/>
    <s v="Indian Rupees(Rs.)"/>
    <x v="0"/>
    <x v="0"/>
    <s v="No"/>
    <s v="No"/>
    <n v="1"/>
    <n v="4"/>
    <n v="100"/>
    <n v="2.9"/>
    <n v="2012"/>
    <n v="8"/>
    <n v="7"/>
    <d v="2012-08-07T00:00:00"/>
    <n v="1.2"/>
    <x v="0"/>
  </r>
  <r>
    <n v="8099"/>
    <s v="Vrindavan Sweets &amp; Restaurant"/>
    <n v="1"/>
    <s v="Faridabad"/>
    <s v="Suraj Kund"/>
    <n v="77.2902208"/>
    <n v="28.500234800000001"/>
    <s v="North Indian, Chinese, South Indian, Fast Food"/>
    <s v="Indian Rupees(Rs.)"/>
    <x v="0"/>
    <x v="0"/>
    <s v="No"/>
    <s v="No"/>
    <n v="1"/>
    <n v="22"/>
    <n v="350"/>
    <n v="3"/>
    <n v="2013"/>
    <n v="8"/>
    <n v="24"/>
    <d v="2013-08-24T00:00:00"/>
    <n v="4.2"/>
    <x v="0"/>
  </r>
  <r>
    <n v="18471308"/>
    <s v="Burger Xpress"/>
    <n v="1"/>
    <s v="Faridabad"/>
    <s v="Suraj Kund"/>
    <n v="77.292151599999997"/>
    <n v="28.498969800000001"/>
    <s v="Fast Food, Chinese, Burger"/>
    <s v="Indian Rupees(Rs.)"/>
    <x v="0"/>
    <x v="0"/>
    <s v="No"/>
    <s v="No"/>
    <n v="1"/>
    <n v="0"/>
    <n v="300"/>
    <n v="1"/>
    <n v="2014"/>
    <n v="8"/>
    <n v="19"/>
    <d v="2014-08-19T00:00:00"/>
    <n v="3.6"/>
    <x v="0"/>
  </r>
  <r>
    <n v="8417"/>
    <s v="World Cafe - Vibe by The LaLiT Traveller"/>
    <n v="1"/>
    <s v="Faridabad"/>
    <s v="Vibe by The LaLit Traveller, Mathura Road"/>
    <n v="77.3060732"/>
    <n v="28.472912399999998"/>
    <s v="North Indian, Continental, Chinese"/>
    <s v="Indian Rupees(Rs.)"/>
    <x v="1"/>
    <x v="0"/>
    <s v="No"/>
    <s v="No"/>
    <n v="3"/>
    <n v="56"/>
    <n v="1900"/>
    <n v="3.3"/>
    <n v="2012"/>
    <n v="8"/>
    <n v="26"/>
    <d v="2012-08-26T00:00:00"/>
    <n v="22.8"/>
    <x v="1"/>
  </r>
  <r>
    <n v="301728"/>
    <s v="Desire Foods"/>
    <n v="1"/>
    <s v="Faridabad"/>
    <s v="Badarpur Border"/>
    <n v="77.306640099999996"/>
    <n v="28.4900591"/>
    <s v="Chinese, Fast Food, Bakery"/>
    <s v="Indian Rupees(Rs.)"/>
    <x v="0"/>
    <x v="0"/>
    <s v="No"/>
    <s v="No"/>
    <n v="1"/>
    <n v="4"/>
    <n v="250"/>
    <n v="2.9"/>
    <n v="2018"/>
    <n v="7"/>
    <n v="22"/>
    <d v="2018-07-22T00:00:00"/>
    <n v="3"/>
    <x v="0"/>
  </r>
  <r>
    <n v="311053"/>
    <s v="Snax Points"/>
    <n v="1"/>
    <s v="Faridabad"/>
    <s v="Badarpur Border"/>
    <n v="77.305383500000005"/>
    <n v="28.490119799999999"/>
    <s v="Chinese, North Indian, Fast Food"/>
    <s v="Indian Rupees(Rs.)"/>
    <x v="0"/>
    <x v="0"/>
    <s v="No"/>
    <s v="No"/>
    <n v="1"/>
    <n v="4"/>
    <n v="300"/>
    <n v="3"/>
    <n v="2018"/>
    <n v="7"/>
    <n v="22"/>
    <d v="2018-07-22T00:00:00"/>
    <n v="3.6"/>
    <x v="0"/>
  </r>
  <r>
    <n v="309927"/>
    <s v="Kolkata Hot Kathi Rolls"/>
    <n v="1"/>
    <s v="Faridabad"/>
    <s v="Charmwood Village"/>
    <n v="77.291829199999995"/>
    <n v="28.492247299999999"/>
    <s v="Fast Food, Chinese"/>
    <s v="Indian Rupees(Rs.)"/>
    <x v="0"/>
    <x v="0"/>
    <s v="No"/>
    <s v="No"/>
    <n v="1"/>
    <n v="11"/>
    <n v="300"/>
    <n v="2.9"/>
    <n v="2016"/>
    <n v="7"/>
    <n v="13"/>
    <d v="2016-07-13T00:00:00"/>
    <n v="3.6"/>
    <x v="0"/>
  </r>
  <r>
    <n v="18472426"/>
    <s v="Standard Chicken Point"/>
    <n v="1"/>
    <s v="Faridabad"/>
    <s v="NIT"/>
    <n v="77.287552399999996"/>
    <n v="28.394017099999999"/>
    <s v="Mughlai"/>
    <s v="Indian Rupees(Rs.)"/>
    <x v="0"/>
    <x v="0"/>
    <s v="No"/>
    <s v="No"/>
    <n v="2"/>
    <n v="0"/>
    <n v="500"/>
    <n v="1"/>
    <n v="2018"/>
    <n v="7"/>
    <n v="14"/>
    <d v="2018-07-14T00:00:00"/>
    <n v="6"/>
    <x v="0"/>
  </r>
  <r>
    <n v="6025"/>
    <s v="Cakes 'n Bakes - Park Plaza"/>
    <n v="1"/>
    <s v="Faridabad"/>
    <s v="Park Plaza, Sector 21, Faridabad"/>
    <n v="77.296945899999997"/>
    <n v="28.4292178"/>
    <s v="Bakery"/>
    <s v="Indian Rupees(Rs.)"/>
    <x v="0"/>
    <x v="0"/>
    <s v="No"/>
    <s v="No"/>
    <n v="3"/>
    <n v="15"/>
    <n v="1000"/>
    <n v="3"/>
    <n v="2011"/>
    <n v="7"/>
    <n v="21"/>
    <d v="2011-07-21T00:00:00"/>
    <n v="12"/>
    <x v="1"/>
  </r>
  <r>
    <n v="8326"/>
    <s v="Hot &amp; Tasty Chinese Food"/>
    <n v="1"/>
    <s v="Faridabad"/>
    <s v="Sector 11"/>
    <n v="77.318483200000003"/>
    <n v="28.3719511"/>
    <s v="North Indian, Chinese"/>
    <s v="Indian Rupees(Rs.)"/>
    <x v="0"/>
    <x v="0"/>
    <s v="No"/>
    <s v="No"/>
    <n v="1"/>
    <n v="26"/>
    <n v="450"/>
    <n v="2.6"/>
    <n v="2017"/>
    <n v="7"/>
    <n v="14"/>
    <d v="2017-07-14T00:00:00"/>
    <n v="5.4"/>
    <x v="0"/>
  </r>
  <r>
    <n v="18380180"/>
    <s v="The Street Kitchen"/>
    <n v="1"/>
    <s v="Faridabad"/>
    <s v="Sector 16"/>
    <n v="77.318577199999993"/>
    <n v="28.410708400000001"/>
    <s v="North Indian, Chinese"/>
    <s v="Indian Rupees(Rs.)"/>
    <x v="0"/>
    <x v="0"/>
    <s v="No"/>
    <s v="No"/>
    <n v="1"/>
    <n v="0"/>
    <n v="400"/>
    <n v="1"/>
    <n v="2011"/>
    <n v="7"/>
    <n v="20"/>
    <d v="2011-07-20T00:00:00"/>
    <n v="4.8"/>
    <x v="0"/>
  </r>
  <r>
    <n v="18241538"/>
    <s v="Bikaneri Sweets &amp; Restaurant"/>
    <n v="1"/>
    <s v="Faridabad"/>
    <s v="Sector 21"/>
    <n v="0"/>
    <n v="0"/>
    <s v="Mithai, North Indian"/>
    <s v="Indian Rupees(Rs.)"/>
    <x v="0"/>
    <x v="0"/>
    <s v="No"/>
    <s v="No"/>
    <n v="1"/>
    <n v="0"/>
    <n v="250"/>
    <n v="1"/>
    <n v="2012"/>
    <n v="7"/>
    <n v="18"/>
    <d v="2012-07-18T00:00:00"/>
    <n v="3"/>
    <x v="0"/>
  </r>
  <r>
    <n v="18433879"/>
    <s v="The Chaiwalas"/>
    <n v="1"/>
    <s v="Faridabad"/>
    <s v="Sector 21"/>
    <n v="77.300222300000001"/>
    <n v="28.426341699999998"/>
    <s v="Cafe"/>
    <s v="Indian Rupees(Rs.)"/>
    <x v="0"/>
    <x v="0"/>
    <s v="No"/>
    <s v="No"/>
    <n v="1"/>
    <n v="0"/>
    <n v="300"/>
    <n v="1"/>
    <n v="2014"/>
    <n v="7"/>
    <n v="1"/>
    <d v="2014-07-01T00:00:00"/>
    <n v="3.6"/>
    <x v="0"/>
  </r>
  <r>
    <n v="18471284"/>
    <s v="Muradabadi Chicken Biryani Corner"/>
    <n v="1"/>
    <s v="Faridabad"/>
    <s v="Sector 35"/>
    <n v="77.3060306"/>
    <n v="28.474912700000001"/>
    <s v="Mughlai"/>
    <s v="Indian Rupees(Rs.)"/>
    <x v="0"/>
    <x v="0"/>
    <s v="No"/>
    <s v="No"/>
    <n v="2"/>
    <n v="0"/>
    <n v="500"/>
    <n v="1"/>
    <n v="2012"/>
    <n v="7"/>
    <n v="23"/>
    <d v="2012-07-23T00:00:00"/>
    <n v="6"/>
    <x v="0"/>
  </r>
  <r>
    <n v="5010"/>
    <s v="The Tandoori Times"/>
    <n v="1"/>
    <s v="Faridabad"/>
    <s v="Sector 37"/>
    <n v="77.311550600000004"/>
    <n v="28.480418799999999"/>
    <s v="North Indian"/>
    <s v="Indian Rupees(Rs.)"/>
    <x v="0"/>
    <x v="0"/>
    <s v="No"/>
    <s v="No"/>
    <n v="2"/>
    <n v="48"/>
    <n v="500"/>
    <n v="2.7"/>
    <n v="2016"/>
    <n v="7"/>
    <n v="22"/>
    <d v="2016-07-22T00:00:00"/>
    <n v="6"/>
    <x v="0"/>
  </r>
  <r>
    <n v="18471285"/>
    <s v="Sardar A Pure Meat Shop"/>
    <n v="1"/>
    <s v="Faridabad"/>
    <s v="Sector 49"/>
    <n v="77.267050499999996"/>
    <n v="28.395975799999999"/>
    <s v="Raw Meats, Fast Food, North Indian"/>
    <s v="Indian Rupees(Rs.)"/>
    <x v="0"/>
    <x v="0"/>
    <s v="No"/>
    <s v="No"/>
    <n v="1"/>
    <n v="0"/>
    <n v="150"/>
    <n v="1"/>
    <n v="2016"/>
    <n v="7"/>
    <n v="21"/>
    <d v="2016-07-21T00:00:00"/>
    <n v="1.8"/>
    <x v="0"/>
  </r>
  <r>
    <n v="18429393"/>
    <s v="Gupha"/>
    <n v="1"/>
    <s v="Faridabad"/>
    <s v="Sector 86"/>
    <n v="77.342313009999998"/>
    <n v="28.41226833"/>
    <s v="North Indian, Chinese"/>
    <s v="Indian Rupees(Rs.)"/>
    <x v="0"/>
    <x v="0"/>
    <s v="No"/>
    <s v="No"/>
    <n v="2"/>
    <n v="8"/>
    <n v="500"/>
    <n v="2.9"/>
    <n v="2016"/>
    <n v="7"/>
    <n v="18"/>
    <d v="2016-07-18T00:00:00"/>
    <n v="6"/>
    <x v="0"/>
  </r>
  <r>
    <n v="18241905"/>
    <s v="Indian Gourmet"/>
    <n v="1"/>
    <s v="Faridabad"/>
    <s v="Sector 86"/>
    <n v="77.340927199999996"/>
    <n v="28.408105599999999"/>
    <s v="North Indian, Chinese, Raw Meats"/>
    <s v="Indian Rupees(Rs.)"/>
    <x v="0"/>
    <x v="0"/>
    <s v="No"/>
    <s v="No"/>
    <n v="1"/>
    <n v="8"/>
    <n v="450"/>
    <n v="3"/>
    <n v="2011"/>
    <n v="7"/>
    <n v="9"/>
    <d v="2011-07-09T00:00:00"/>
    <n v="5.4"/>
    <x v="0"/>
  </r>
  <r>
    <n v="18363078"/>
    <s v="Mister Mughal"/>
    <n v="1"/>
    <s v="Faridabad"/>
    <s v="Sector 86"/>
    <n v="77.342321799999993"/>
    <n v="28.406740200000002"/>
    <s v="Mughlai"/>
    <s v="Indian Rupees(Rs.)"/>
    <x v="0"/>
    <x v="1"/>
    <s v="No"/>
    <s v="No"/>
    <n v="2"/>
    <n v="33"/>
    <n v="600"/>
    <n v="3.5"/>
    <n v="2017"/>
    <n v="7"/>
    <n v="12"/>
    <d v="2017-07-12T00:00:00"/>
    <n v="7.2"/>
    <x v="0"/>
  </r>
  <r>
    <n v="18477428"/>
    <s v="Yummy Cake"/>
    <n v="1"/>
    <s v="Faridabad"/>
    <s v="Suraj Kund"/>
    <n v="0"/>
    <n v="0"/>
    <s v="Bakery"/>
    <s v="Indian Rupees(Rs.)"/>
    <x v="0"/>
    <x v="0"/>
    <s v="No"/>
    <s v="No"/>
    <n v="1"/>
    <n v="4"/>
    <n v="400"/>
    <n v="3"/>
    <n v="2011"/>
    <n v="7"/>
    <n v="13"/>
    <d v="2011-07-13T00:00:00"/>
    <n v="4.8"/>
    <x v="0"/>
  </r>
  <r>
    <n v="18460293"/>
    <s v="Med E Taste"/>
    <n v="1"/>
    <s v="Faridabad"/>
    <s v="Suraj Kund"/>
    <n v="77.284716799999998"/>
    <n v="28.4609545"/>
    <s v="Mediterranean"/>
    <s v="Indian Rupees(Rs.)"/>
    <x v="0"/>
    <x v="0"/>
    <s v="No"/>
    <s v="No"/>
    <n v="2"/>
    <n v="3"/>
    <n v="500"/>
    <n v="1"/>
    <n v="2015"/>
    <n v="7"/>
    <n v="6"/>
    <d v="2015-07-06T00:00:00"/>
    <n v="6"/>
    <x v="0"/>
  </r>
  <r>
    <n v="9496"/>
    <s v="Shankar Sweets"/>
    <n v="1"/>
    <s v="Faridabad"/>
    <s v="Suraj Kund"/>
    <n v="77.296547219999994"/>
    <n v="28.49710833"/>
    <s v="Mithai, Street Food"/>
    <s v="Indian Rupees(Rs.)"/>
    <x v="0"/>
    <x v="0"/>
    <s v="No"/>
    <s v="No"/>
    <n v="1"/>
    <n v="0"/>
    <n v="100"/>
    <n v="1"/>
    <n v="2016"/>
    <n v="7"/>
    <n v="25"/>
    <d v="2016-07-25T00:00:00"/>
    <n v="1.2"/>
    <x v="0"/>
  </r>
  <r>
    <n v="301731"/>
    <s v="Rakheja Bakery"/>
    <n v="1"/>
    <s v="Faridabad"/>
    <s v="Badarpur Border"/>
    <n v="77.305744599999997"/>
    <n v="28.490062000000002"/>
    <s v="Bakery"/>
    <s v="Indian Rupees(Rs.)"/>
    <x v="0"/>
    <x v="0"/>
    <s v="No"/>
    <s v="No"/>
    <n v="1"/>
    <n v="7"/>
    <n v="100"/>
    <n v="2.8"/>
    <n v="2016"/>
    <n v="6"/>
    <n v="2"/>
    <d v="2016-06-02T00:00:00"/>
    <n v="1.2"/>
    <x v="0"/>
  </r>
  <r>
    <n v="309936"/>
    <s v="Green Chick Chop"/>
    <n v="1"/>
    <s v="Faridabad"/>
    <s v="Charmwood Village"/>
    <n v="77.290527600000004"/>
    <n v="28.4946804"/>
    <s v="Raw Meats, North Indian, Fast Food"/>
    <s v="Indian Rupees(Rs.)"/>
    <x v="0"/>
    <x v="0"/>
    <s v="No"/>
    <s v="No"/>
    <n v="1"/>
    <n v="7"/>
    <n v="350"/>
    <n v="3"/>
    <n v="2012"/>
    <n v="6"/>
    <n v="25"/>
    <d v="2012-06-25T00:00:00"/>
    <n v="4.2"/>
    <x v="0"/>
  </r>
  <r>
    <n v="308082"/>
    <s v="Momo-Cha"/>
    <n v="1"/>
    <s v="Faridabad"/>
    <s v="Crown Plaza Mall, Sector 15, Faridabad"/>
    <n v="77.313012700000002"/>
    <n v="28.397979400000001"/>
    <s v="Fast Food"/>
    <s v="Indian Rupees(Rs.)"/>
    <x v="0"/>
    <x v="1"/>
    <s v="No"/>
    <s v="No"/>
    <n v="1"/>
    <n v="16"/>
    <n v="200"/>
    <n v="2.7"/>
    <n v="2017"/>
    <n v="6"/>
    <n v="1"/>
    <d v="2017-06-01T00:00:00"/>
    <n v="2.4"/>
    <x v="0"/>
  </r>
  <r>
    <n v="18279477"/>
    <s v="Momo-Cha"/>
    <n v="1"/>
    <s v="Faridabad"/>
    <s v="Sector 10"/>
    <n v="77.329160900000005"/>
    <n v="28.375486299999999"/>
    <s v="North Indian, Chinese"/>
    <s v="Indian Rupees(Rs.)"/>
    <x v="0"/>
    <x v="0"/>
    <s v="No"/>
    <s v="No"/>
    <n v="1"/>
    <n v="20"/>
    <n v="450"/>
    <n v="2.8"/>
    <n v="2018"/>
    <n v="6"/>
    <n v="19"/>
    <d v="2018-06-19T00:00:00"/>
    <n v="5.4"/>
    <x v="0"/>
  </r>
  <r>
    <n v="18359331"/>
    <s v="Oregano India"/>
    <n v="1"/>
    <s v="Faridabad"/>
    <s v="Sector 10"/>
    <n v="77.326607899999999"/>
    <n v="28.368979700000001"/>
    <s v="Fast Food, Chinese, Italian"/>
    <s v="Indian Rupees(Rs.)"/>
    <x v="0"/>
    <x v="0"/>
    <s v="No"/>
    <s v="No"/>
    <n v="2"/>
    <n v="11"/>
    <n v="500"/>
    <n v="3.1"/>
    <n v="2012"/>
    <n v="6"/>
    <n v="26"/>
    <d v="2012-06-26T00:00:00"/>
    <n v="6"/>
    <x v="0"/>
  </r>
  <r>
    <n v="301151"/>
    <s v="Sagar Bakery"/>
    <n v="1"/>
    <s v="Faridabad"/>
    <s v="Sector 10"/>
    <n v="77.327013199999996"/>
    <n v="28.369229099999998"/>
    <s v="Bakery"/>
    <s v="Indian Rupees(Rs.)"/>
    <x v="0"/>
    <x v="0"/>
    <s v="No"/>
    <s v="No"/>
    <n v="1"/>
    <n v="11"/>
    <n v="150"/>
    <n v="3"/>
    <n v="2017"/>
    <n v="6"/>
    <n v="24"/>
    <d v="2017-06-24T00:00:00"/>
    <n v="1.8"/>
    <x v="0"/>
  </r>
  <r>
    <n v="18270379"/>
    <s v="Sanjha Chulha"/>
    <n v="1"/>
    <s v="Faridabad"/>
    <s v="Sector 11"/>
    <n v="77.321569999999994"/>
    <n v="28.369288099999999"/>
    <s v="North Indian, Mughlai"/>
    <s v="Indian Rupees(Rs.)"/>
    <x v="0"/>
    <x v="1"/>
    <s v="No"/>
    <s v="No"/>
    <n v="2"/>
    <n v="16"/>
    <n v="700"/>
    <n v="2.9"/>
    <n v="2017"/>
    <n v="6"/>
    <n v="18"/>
    <d v="2017-06-18T00:00:00"/>
    <n v="8.4"/>
    <x v="0"/>
  </r>
  <r>
    <n v="8266"/>
    <s v="Mittal Fast Food"/>
    <n v="1"/>
    <s v="Faridabad"/>
    <s v="Sector 12"/>
    <n v="77.324250000000006"/>
    <n v="28.38471389"/>
    <s v="Fast Food"/>
    <s v="Indian Rupees(Rs.)"/>
    <x v="0"/>
    <x v="0"/>
    <s v="No"/>
    <s v="No"/>
    <n v="1"/>
    <n v="0"/>
    <n v="100"/>
    <n v="1"/>
    <n v="2013"/>
    <n v="6"/>
    <n v="8"/>
    <d v="2013-06-08T00:00:00"/>
    <n v="1.2"/>
    <x v="0"/>
  </r>
  <r>
    <n v="18474912"/>
    <s v="Hash Stix"/>
    <n v="1"/>
    <s v="Faridabad"/>
    <s v="Sector 15"/>
    <n v="77.323439640000004"/>
    <n v="28.394832050000002"/>
    <s v="Fast Food"/>
    <s v="Indian Rupees(Rs.)"/>
    <x v="0"/>
    <x v="0"/>
    <s v="No"/>
    <s v="No"/>
    <n v="1"/>
    <n v="25"/>
    <n v="250"/>
    <n v="3.6"/>
    <n v="2011"/>
    <n v="6"/>
    <n v="17"/>
    <d v="2011-06-17T00:00:00"/>
    <n v="3"/>
    <x v="0"/>
  </r>
  <r>
    <n v="18416829"/>
    <s v="Keventers"/>
    <n v="1"/>
    <s v="Faridabad"/>
    <s v="Sector 15"/>
    <n v="77.321808099999998"/>
    <n v="28.394768800000001"/>
    <s v="Beverages"/>
    <s v="Indian Rupees(Rs.)"/>
    <x v="0"/>
    <x v="0"/>
    <s v="No"/>
    <s v="No"/>
    <n v="1"/>
    <n v="27"/>
    <n v="400"/>
    <n v="3.6"/>
    <n v="2010"/>
    <n v="6"/>
    <n v="25"/>
    <d v="2010-06-25T00:00:00"/>
    <n v="4.8"/>
    <x v="0"/>
  </r>
  <r>
    <n v="18250288"/>
    <s v="Cafí© Bogchi"/>
    <n v="1"/>
    <s v="Faridabad"/>
    <s v="Sector 15"/>
    <n v="77.323802749999999"/>
    <n v="28.395720409999999"/>
    <s v="Cafe, Italian, Mexican, Continental"/>
    <s v="Indian Rupees(Rs.)"/>
    <x v="0"/>
    <x v="1"/>
    <s v="No"/>
    <s v="No"/>
    <n v="2"/>
    <n v="153"/>
    <n v="650"/>
    <n v="4.0999999999999996"/>
    <n v="2017"/>
    <n v="6"/>
    <n v="22"/>
    <d v="2017-06-22T00:00:00"/>
    <n v="7.8"/>
    <x v="0"/>
  </r>
  <r>
    <n v="18393702"/>
    <s v="Baskin Robbins"/>
    <n v="1"/>
    <s v="Faridabad"/>
    <s v="Sector 16"/>
    <n v="77.320192700000007"/>
    <n v="28.4107707"/>
    <s v="Ice Cream"/>
    <s v="Indian Rupees(Rs.)"/>
    <x v="0"/>
    <x v="1"/>
    <s v="No"/>
    <s v="No"/>
    <n v="1"/>
    <n v="4"/>
    <n v="300"/>
    <n v="2.9"/>
    <n v="2016"/>
    <n v="6"/>
    <n v="9"/>
    <d v="2016-06-09T00:00:00"/>
    <n v="3.6"/>
    <x v="0"/>
  </r>
  <r>
    <n v="18471260"/>
    <s v="Recipe Badshah"/>
    <n v="1"/>
    <s v="Faridabad"/>
    <s v="Sector 16"/>
    <n v="0"/>
    <n v="0"/>
    <s v="North Indian"/>
    <s v="Indian Rupees(Rs.)"/>
    <x v="0"/>
    <x v="0"/>
    <s v="No"/>
    <s v="No"/>
    <n v="1"/>
    <n v="8"/>
    <n v="300"/>
    <n v="3.1"/>
    <n v="2017"/>
    <n v="6"/>
    <n v="10"/>
    <d v="2017-06-10T00:00:00"/>
    <n v="3.6"/>
    <x v="0"/>
  </r>
  <r>
    <n v="18466931"/>
    <s v="Apna Restaurant"/>
    <n v="1"/>
    <s v="Faridabad"/>
    <s v="Sector 16"/>
    <n v="77.319026199999996"/>
    <n v="28.4105451"/>
    <s v="North Indian"/>
    <s v="Indian Rupees(Rs.)"/>
    <x v="0"/>
    <x v="0"/>
    <s v="No"/>
    <s v="No"/>
    <n v="1"/>
    <n v="0"/>
    <n v="400"/>
    <n v="1"/>
    <n v="2014"/>
    <n v="6"/>
    <n v="22"/>
    <d v="2014-06-22T00:00:00"/>
    <n v="4.8"/>
    <x v="0"/>
  </r>
  <r>
    <n v="18464607"/>
    <s v="Chings Chinese"/>
    <n v="1"/>
    <s v="Faridabad"/>
    <s v="Sector 16"/>
    <n v="77.320013200000005"/>
    <n v="28.411830699999999"/>
    <s v="Chinese"/>
    <s v="Indian Rupees(Rs.)"/>
    <x v="0"/>
    <x v="0"/>
    <s v="No"/>
    <s v="No"/>
    <n v="1"/>
    <n v="0"/>
    <n v="300"/>
    <n v="1"/>
    <n v="2011"/>
    <n v="6"/>
    <n v="27"/>
    <d v="2011-06-27T00:00:00"/>
    <n v="3.6"/>
    <x v="0"/>
  </r>
  <r>
    <n v="311047"/>
    <s v="Red Chilli"/>
    <n v="1"/>
    <s v="Faridabad"/>
    <s v="Sector 17"/>
    <n v="77.326744000000005"/>
    <n v="28.409951499999998"/>
    <s v="Chinese"/>
    <s v="Indian Rupees(Rs.)"/>
    <x v="0"/>
    <x v="0"/>
    <s v="No"/>
    <s v="No"/>
    <n v="1"/>
    <n v="9"/>
    <n v="300"/>
    <n v="2.8"/>
    <n v="2017"/>
    <n v="6"/>
    <n v="6"/>
    <d v="2017-06-06T00:00:00"/>
    <n v="3.6"/>
    <x v="0"/>
  </r>
  <r>
    <n v="18420432"/>
    <s v="Parkash Dhaba"/>
    <n v="1"/>
    <s v="Faridabad"/>
    <s v="Sector 19"/>
    <n v="77.313820500000006"/>
    <n v="28.417528999999998"/>
    <s v="North Indian, Chinese"/>
    <s v="Indian Rupees(Rs.)"/>
    <x v="0"/>
    <x v="0"/>
    <s v="No"/>
    <s v="No"/>
    <n v="1"/>
    <n v="6"/>
    <n v="200"/>
    <n v="3"/>
    <n v="2015"/>
    <n v="6"/>
    <n v="10"/>
    <d v="2015-06-10T00:00:00"/>
    <n v="2.4"/>
    <x v="0"/>
  </r>
  <r>
    <n v="312788"/>
    <s v="Kulcha Paaji"/>
    <n v="1"/>
    <s v="Faridabad"/>
    <s v="Sector 21"/>
    <n v="77.296766399999996"/>
    <n v="28.431713200000001"/>
    <s v="Street Food"/>
    <s v="Indian Rupees(Rs.)"/>
    <x v="0"/>
    <x v="0"/>
    <s v="No"/>
    <s v="No"/>
    <n v="1"/>
    <n v="12"/>
    <n v="100"/>
    <n v="3.1"/>
    <n v="2015"/>
    <n v="6"/>
    <n v="19"/>
    <d v="2015-06-19T00:00:00"/>
    <n v="1.2"/>
    <x v="0"/>
  </r>
  <r>
    <n v="304114"/>
    <s v="Laziz Restaurant"/>
    <n v="1"/>
    <s v="Faridabad"/>
    <s v="Sector 37"/>
    <n v="77.306777780000004"/>
    <n v="28.48426667"/>
    <s v="North Indian, Mughlai"/>
    <s v="Indian Rupees(Rs.)"/>
    <x v="0"/>
    <x v="0"/>
    <s v="No"/>
    <s v="No"/>
    <n v="2"/>
    <n v="11"/>
    <n v="600"/>
    <n v="2.8"/>
    <n v="2012"/>
    <n v="6"/>
    <n v="14"/>
    <d v="2012-06-14T00:00:00"/>
    <n v="7.2"/>
    <x v="0"/>
  </r>
  <r>
    <n v="18446082"/>
    <s v="Cafí© Kitchen"/>
    <n v="1"/>
    <s v="Faridabad"/>
    <s v="Sector 37"/>
    <n v="77.311486900000006"/>
    <n v="28.4808293"/>
    <s v="North Indian, Chinese"/>
    <s v="Indian Rupees(Rs.)"/>
    <x v="0"/>
    <x v="0"/>
    <s v="No"/>
    <s v="No"/>
    <n v="1"/>
    <n v="0"/>
    <n v="300"/>
    <n v="1"/>
    <n v="2010"/>
    <n v="6"/>
    <n v="10"/>
    <d v="2010-06-10T00:00:00"/>
    <n v="3.6"/>
    <x v="0"/>
  </r>
  <r>
    <n v="18471244"/>
    <s v="Magic Spice Wok"/>
    <n v="1"/>
    <s v="Faridabad"/>
    <s v="Sector 37"/>
    <n v="77.311336299999994"/>
    <n v="28.480693899999999"/>
    <s v="Chinese, Fast Food"/>
    <s v="Indian Rupees(Rs.)"/>
    <x v="0"/>
    <x v="0"/>
    <s v="No"/>
    <s v="No"/>
    <n v="1"/>
    <n v="0"/>
    <n v="300"/>
    <n v="1"/>
    <n v="2018"/>
    <n v="6"/>
    <n v="10"/>
    <d v="2018-06-10T00:00:00"/>
    <n v="3.6"/>
    <x v="0"/>
  </r>
  <r>
    <n v="18469976"/>
    <s v="Sam's Bake Shop"/>
    <n v="1"/>
    <s v="Faridabad"/>
    <s v="Sector 37"/>
    <n v="77.310320099999998"/>
    <n v="28.480898499999999"/>
    <s v="Bakery, Fast Food"/>
    <s v="Indian Rupees(Rs.)"/>
    <x v="0"/>
    <x v="0"/>
    <s v="No"/>
    <s v="No"/>
    <n v="1"/>
    <n v="1"/>
    <n v="200"/>
    <n v="1"/>
    <n v="2010"/>
    <n v="6"/>
    <n v="4"/>
    <d v="2010-06-04T00:00:00"/>
    <n v="2.4"/>
    <x v="0"/>
  </r>
  <r>
    <n v="18107870"/>
    <s v="Punjabi Culture"/>
    <n v="1"/>
    <s v="Faridabad"/>
    <s v="Sector 43"/>
    <n v="77.297839499999995"/>
    <n v="28.462205900000001"/>
    <s v="North Indian, Mughlai"/>
    <s v="Indian Rupees(Rs.)"/>
    <x v="0"/>
    <x v="0"/>
    <s v="No"/>
    <s v="No"/>
    <n v="2"/>
    <n v="4"/>
    <n v="500"/>
    <n v="2.9"/>
    <n v="2017"/>
    <n v="6"/>
    <n v="9"/>
    <d v="2017-06-09T00:00:00"/>
    <n v="6"/>
    <x v="0"/>
  </r>
  <r>
    <n v="18345740"/>
    <s v="Aravalli Owls"/>
    <n v="1"/>
    <s v="Faridabad"/>
    <s v="Sector 43"/>
    <n v="0"/>
    <n v="0"/>
    <s v="North Indian, Chinese, Mughlai"/>
    <s v="Indian Rupees(Rs.)"/>
    <x v="0"/>
    <x v="0"/>
    <s v="No"/>
    <s v="No"/>
    <n v="1"/>
    <n v="0"/>
    <n v="400"/>
    <n v="1"/>
    <n v="2015"/>
    <n v="6"/>
    <n v="8"/>
    <d v="2015-06-08T00:00:00"/>
    <n v="4.8"/>
    <x v="0"/>
  </r>
  <r>
    <n v="18377907"/>
    <s v="Royal Bakers"/>
    <n v="1"/>
    <s v="Faridabad"/>
    <s v="Sector 43"/>
    <n v="77.299920700000001"/>
    <n v="28.461425800000001"/>
    <s v="Bakery"/>
    <s v="Indian Rupees(Rs.)"/>
    <x v="0"/>
    <x v="0"/>
    <s v="No"/>
    <s v="No"/>
    <n v="1"/>
    <n v="0"/>
    <n v="200"/>
    <n v="1"/>
    <n v="2012"/>
    <n v="6"/>
    <n v="14"/>
    <d v="2012-06-14T00:00:00"/>
    <n v="2.4"/>
    <x v="0"/>
  </r>
  <r>
    <n v="17982346"/>
    <s v="Kaushik Bakery"/>
    <n v="1"/>
    <s v="Faridabad"/>
    <s v="Sector 7"/>
    <n v="77.324141499999996"/>
    <n v="28.363214200000002"/>
    <s v="Bakery"/>
    <s v="Indian Rupees(Rs.)"/>
    <x v="0"/>
    <x v="0"/>
    <s v="No"/>
    <s v="No"/>
    <n v="1"/>
    <n v="9"/>
    <n v="200"/>
    <n v="3"/>
    <n v="2016"/>
    <n v="6"/>
    <n v="22"/>
    <d v="2016-06-22T00:00:00"/>
    <n v="2.4"/>
    <x v="0"/>
  </r>
  <r>
    <n v="312842"/>
    <s v="Anupam Sweets &amp; Restaurant"/>
    <n v="1"/>
    <s v="Faridabad"/>
    <s v="Sector 86"/>
    <n v="77.339666100000002"/>
    <n v="28.4087438"/>
    <s v="North Indian, Chinese, Fast Food"/>
    <s v="Indian Rupees(Rs.)"/>
    <x v="0"/>
    <x v="1"/>
    <s v="No"/>
    <s v="No"/>
    <n v="1"/>
    <n v="10"/>
    <n v="450"/>
    <n v="3"/>
    <n v="2014"/>
    <n v="6"/>
    <n v="13"/>
    <d v="2014-06-13T00:00:00"/>
    <n v="5.4"/>
    <x v="0"/>
  </r>
  <r>
    <n v="18273572"/>
    <s v="Urban Cuisine"/>
    <n v="1"/>
    <s v="Faridabad"/>
    <s v="Sector 86"/>
    <n v="77.340982600000004"/>
    <n v="28.408071899999999"/>
    <s v="North Indian, Chinese, Mughlai"/>
    <s v="Indian Rupees(Rs.)"/>
    <x v="0"/>
    <x v="1"/>
    <s v="No"/>
    <s v="No"/>
    <n v="2"/>
    <n v="37"/>
    <n v="500"/>
    <n v="3.4"/>
    <n v="2016"/>
    <n v="6"/>
    <n v="14"/>
    <d v="2016-06-14T00:00:00"/>
    <n v="6"/>
    <x v="0"/>
  </r>
  <r>
    <n v="307151"/>
    <s v="D ART of Flavour"/>
    <n v="1"/>
    <s v="Faridabad"/>
    <s v="Suraj Kund"/>
    <n v="77.293759300000005"/>
    <n v="28.498214699999998"/>
    <s v="North Indian, Chinese"/>
    <s v="Indian Rupees(Rs.)"/>
    <x v="0"/>
    <x v="0"/>
    <s v="No"/>
    <s v="No"/>
    <n v="2"/>
    <n v="13"/>
    <n v="500"/>
    <n v="2.8"/>
    <n v="2013"/>
    <n v="6"/>
    <n v="27"/>
    <d v="2013-06-27T00:00:00"/>
    <n v="6"/>
    <x v="0"/>
  </r>
  <r>
    <n v="18471318"/>
    <s v="Da Pizza Zone"/>
    <n v="1"/>
    <s v="Faridabad"/>
    <s v="Suraj Kund"/>
    <n v="77.291880599999999"/>
    <n v="28.4990357"/>
    <s v="Italian"/>
    <s v="Indian Rupees(Rs.)"/>
    <x v="0"/>
    <x v="0"/>
    <s v="No"/>
    <s v="No"/>
    <n v="2"/>
    <n v="0"/>
    <n v="500"/>
    <n v="1"/>
    <n v="2016"/>
    <n v="6"/>
    <n v="24"/>
    <d v="2016-06-24T00:00:00"/>
    <n v="6"/>
    <x v="0"/>
  </r>
  <r>
    <n v="18133510"/>
    <s v="Barbeque Nation"/>
    <n v="1"/>
    <s v="Faridabad"/>
    <s v="Crown Interiorz Mall, Sector 35, Faridabad"/>
    <n v="77.307378499999999"/>
    <n v="28.469862899999999"/>
    <s v="North Indian"/>
    <s v="Indian Rupees(Rs.)"/>
    <x v="0"/>
    <x v="0"/>
    <s v="No"/>
    <s v="No"/>
    <n v="3"/>
    <n v="299"/>
    <n v="1600"/>
    <n v="4"/>
    <n v="2010"/>
    <n v="5"/>
    <n v="24"/>
    <d v="2010-05-24T00:00:00"/>
    <n v="19.2"/>
    <x v="1"/>
  </r>
  <r>
    <n v="18427216"/>
    <s v="City Dhaba"/>
    <n v="1"/>
    <s v="Faridabad"/>
    <s v="Sector 12"/>
    <n v="77.314445599999999"/>
    <n v="28.3811924"/>
    <s v="North Indian, Chinese"/>
    <s v="Indian Rupees(Rs.)"/>
    <x v="0"/>
    <x v="0"/>
    <s v="No"/>
    <s v="No"/>
    <n v="2"/>
    <n v="0"/>
    <n v="550"/>
    <n v="1"/>
    <n v="2012"/>
    <n v="5"/>
    <n v="11"/>
    <d v="2012-05-11T00:00:00"/>
    <n v="6.6000000000000005"/>
    <x v="0"/>
  </r>
  <r>
    <n v="18107832"/>
    <s v="Gulab"/>
    <n v="1"/>
    <s v="Faridabad"/>
    <s v="Sector 15"/>
    <n v="77.323943700000001"/>
    <n v="28.395290599999999"/>
    <s v="North Indian, South Indian, Fast Food, Street Food, Mithai"/>
    <s v="Indian Rupees(Rs.)"/>
    <x v="0"/>
    <x v="1"/>
    <s v="No"/>
    <s v="No"/>
    <n v="2"/>
    <n v="39"/>
    <n v="600"/>
    <n v="2.6"/>
    <n v="2013"/>
    <n v="5"/>
    <n v="20"/>
    <d v="2013-05-20T00:00:00"/>
    <n v="7.2"/>
    <x v="0"/>
  </r>
  <r>
    <n v="18421965"/>
    <s v="The Grub House"/>
    <n v="1"/>
    <s v="Faridabad"/>
    <s v="Sector 15"/>
    <n v="77.323244000000003"/>
    <n v="28.395083400000001"/>
    <s v="Cafe, North Indian, Chinese, Continental"/>
    <s v="Indian Rupees(Rs.)"/>
    <x v="0"/>
    <x v="0"/>
    <s v="No"/>
    <s v="No"/>
    <n v="2"/>
    <n v="17"/>
    <n v="600"/>
    <n v="2.7"/>
    <n v="2011"/>
    <n v="5"/>
    <n v="4"/>
    <d v="2011-05-04T00:00:00"/>
    <n v="7.2"/>
    <x v="0"/>
  </r>
  <r>
    <n v="1820"/>
    <s v="Chickenette"/>
    <n v="1"/>
    <s v="Faridabad"/>
    <s v="Sector 15"/>
    <n v="77.324410700000001"/>
    <n v="28.395103500000001"/>
    <s v="Raw Meats, North Indian, Chinese, Fast Food"/>
    <s v="Indian Rupees(Rs.)"/>
    <x v="0"/>
    <x v="0"/>
    <s v="No"/>
    <s v="No"/>
    <n v="2"/>
    <n v="280"/>
    <n v="650"/>
    <n v="3.7"/>
    <n v="2014"/>
    <n v="5"/>
    <n v="10"/>
    <d v="2014-05-10T00:00:00"/>
    <n v="7.8"/>
    <x v="0"/>
  </r>
  <r>
    <n v="3863"/>
    <s v="Giani"/>
    <n v="1"/>
    <s v="Faridabad"/>
    <s v="Sector 15"/>
    <n v="77.321642800000006"/>
    <n v="28.395138500000002"/>
    <s v="Ice Cream, Desserts"/>
    <s v="Indian Rupees(Rs.)"/>
    <x v="0"/>
    <x v="0"/>
    <s v="No"/>
    <s v="No"/>
    <n v="1"/>
    <n v="70"/>
    <n v="400"/>
    <n v="3.6"/>
    <n v="2017"/>
    <n v="5"/>
    <n v="22"/>
    <d v="2017-05-22T00:00:00"/>
    <n v="4.8"/>
    <x v="0"/>
  </r>
  <r>
    <n v="2565"/>
    <s v="Sethi's Delicacy"/>
    <n v="1"/>
    <s v="Faridabad"/>
    <s v="Sector 15"/>
    <n v="77.324465099999998"/>
    <n v="28.395037599999998"/>
    <s v="Fast Food, Bakery"/>
    <s v="Indian Rupees(Rs.)"/>
    <x v="0"/>
    <x v="0"/>
    <s v="No"/>
    <s v="No"/>
    <n v="1"/>
    <n v="75"/>
    <n v="150"/>
    <n v="3.8"/>
    <n v="2014"/>
    <n v="5"/>
    <n v="8"/>
    <d v="2014-05-08T00:00:00"/>
    <n v="1.8"/>
    <x v="0"/>
  </r>
  <r>
    <n v="18466420"/>
    <s v="Chaudhary Chaap &amp; Chinese"/>
    <n v="1"/>
    <s v="Faridabad"/>
    <s v="Sector 16"/>
    <n v="77.318701700000005"/>
    <n v="28.4106649"/>
    <s v="Chinese, North Indian"/>
    <s v="Indian Rupees(Rs.)"/>
    <x v="0"/>
    <x v="0"/>
    <s v="No"/>
    <s v="No"/>
    <n v="1"/>
    <n v="0"/>
    <n v="300"/>
    <n v="1"/>
    <n v="2016"/>
    <n v="5"/>
    <n v="17"/>
    <d v="2016-05-17T00:00:00"/>
    <n v="3.6"/>
    <x v="0"/>
  </r>
  <r>
    <n v="8321"/>
    <s v="Paradise Inn"/>
    <n v="1"/>
    <s v="Faridabad"/>
    <s v="Sector 17"/>
    <n v="77.327576399999998"/>
    <n v="28.410372500000001"/>
    <s v="North Indian, Mughlai, Chinese"/>
    <s v="Indian Rupees(Rs.)"/>
    <x v="0"/>
    <x v="0"/>
    <s v="No"/>
    <s v="No"/>
    <n v="2"/>
    <n v="43"/>
    <n v="500"/>
    <n v="2.7"/>
    <n v="2011"/>
    <n v="5"/>
    <n v="18"/>
    <d v="2011-05-18T00:00:00"/>
    <n v="6"/>
    <x v="0"/>
  </r>
  <r>
    <n v="18472443"/>
    <s v="Bikaner Misthan Bhandar"/>
    <n v="1"/>
    <s v="Faridabad"/>
    <s v="Sector 35"/>
    <n v="77.310813800000005"/>
    <n v="28.471302000000001"/>
    <s v="Mithai, Street Food, Fast Food"/>
    <s v="Indian Rupees(Rs.)"/>
    <x v="0"/>
    <x v="0"/>
    <s v="No"/>
    <s v="No"/>
    <n v="1"/>
    <n v="0"/>
    <n v="150"/>
    <n v="1"/>
    <n v="2017"/>
    <n v="5"/>
    <n v="13"/>
    <d v="2017-05-13T00:00:00"/>
    <n v="1.8"/>
    <x v="0"/>
  </r>
  <r>
    <n v="18204478"/>
    <s v="Desi Tadka"/>
    <n v="1"/>
    <s v="Faridabad"/>
    <s v="Sector 37"/>
    <n v="77.306939360000001"/>
    <n v="28.48429689"/>
    <s v="North Indian, Mughlai, Chinese"/>
    <s v="Indian Rupees(Rs.)"/>
    <x v="0"/>
    <x v="0"/>
    <s v="No"/>
    <s v="No"/>
    <n v="2"/>
    <n v="6"/>
    <n v="500"/>
    <n v="3"/>
    <n v="2015"/>
    <n v="5"/>
    <n v="28"/>
    <d v="2015-05-28T00:00:00"/>
    <n v="6"/>
    <x v="0"/>
  </r>
  <r>
    <n v="18349251"/>
    <s v="Prelibato"/>
    <n v="1"/>
    <s v="Faridabad"/>
    <s v="Sector 41"/>
    <n v="0"/>
    <n v="0"/>
    <s v="Italian, North Indian"/>
    <s v="Indian Rupees(Rs.)"/>
    <x v="0"/>
    <x v="0"/>
    <s v="No"/>
    <s v="No"/>
    <n v="1"/>
    <n v="0"/>
    <n v="400"/>
    <n v="1"/>
    <n v="2015"/>
    <n v="5"/>
    <n v="13"/>
    <d v="2015-05-13T00:00:00"/>
    <n v="4.8"/>
    <x v="0"/>
  </r>
  <r>
    <n v="18424179"/>
    <s v="Mother's Kitchen"/>
    <n v="1"/>
    <s v="Faridabad"/>
    <s v="Sector 42"/>
    <n v="0"/>
    <n v="0"/>
    <s v="North Indian, Chinese"/>
    <s v="Indian Rupees(Rs.)"/>
    <x v="0"/>
    <x v="0"/>
    <s v="No"/>
    <s v="No"/>
    <n v="1"/>
    <n v="0"/>
    <n v="300"/>
    <n v="1"/>
    <n v="2016"/>
    <n v="5"/>
    <n v="4"/>
    <d v="2016-05-04T00:00:00"/>
    <n v="3.6"/>
    <x v="0"/>
  </r>
  <r>
    <n v="309632"/>
    <s v="Domino's Pizza"/>
    <n v="1"/>
    <s v="Faridabad"/>
    <s v="Sector 43"/>
    <n v="77.300179499999999"/>
    <n v="28.4609554"/>
    <s v="Pizza, Fast Food"/>
    <s v="Indian Rupees(Rs.)"/>
    <x v="0"/>
    <x v="0"/>
    <s v="No"/>
    <s v="No"/>
    <n v="2"/>
    <n v="10"/>
    <n v="700"/>
    <n v="2.9"/>
    <n v="2013"/>
    <n v="5"/>
    <n v="25"/>
    <d v="2013-05-25T00:00:00"/>
    <n v="8.4"/>
    <x v="0"/>
  </r>
  <r>
    <n v="312874"/>
    <s v="Green Chick Chop"/>
    <n v="1"/>
    <s v="Faridabad"/>
    <s v="Sector 43"/>
    <n v="77.288687300000007"/>
    <n v="28.460556"/>
    <s v="Raw Meats, North Indian, Fast Food"/>
    <s v="Indian Rupees(Rs.)"/>
    <x v="0"/>
    <x v="0"/>
    <s v="No"/>
    <s v="No"/>
    <n v="1"/>
    <n v="5"/>
    <n v="350"/>
    <n v="3.1"/>
    <n v="2012"/>
    <n v="5"/>
    <n v="13"/>
    <d v="2012-05-13T00:00:00"/>
    <n v="4.2"/>
    <x v="0"/>
  </r>
  <r>
    <n v="18419654"/>
    <s v="Sri Meenakshi South Indian Food"/>
    <n v="1"/>
    <s v="Faridabad"/>
    <s v="Sector 46"/>
    <n v="77.299007500000002"/>
    <n v="28.437570699999998"/>
    <s v="South Indian"/>
    <s v="Indian Rupees(Rs.)"/>
    <x v="0"/>
    <x v="0"/>
    <s v="No"/>
    <s v="No"/>
    <n v="1"/>
    <n v="1"/>
    <n v="250"/>
    <n v="1"/>
    <n v="2014"/>
    <n v="5"/>
    <n v="27"/>
    <d v="2014-05-27T00:00:00"/>
    <n v="3"/>
    <x v="0"/>
  </r>
  <r>
    <n v="18247033"/>
    <s v="Chaska Restaurant"/>
    <n v="1"/>
    <s v="Faridabad"/>
    <s v="Sector 86"/>
    <n v="77.336451299999993"/>
    <n v="28.4086778"/>
    <s v="North Indian, Chinese"/>
    <s v="Indian Rupees(Rs.)"/>
    <x v="0"/>
    <x v="0"/>
    <s v="No"/>
    <s v="No"/>
    <n v="2"/>
    <n v="24"/>
    <n v="650"/>
    <n v="3.2"/>
    <n v="2011"/>
    <n v="5"/>
    <n v="20"/>
    <d v="2011-05-20T00:00:00"/>
    <n v="7.8"/>
    <x v="0"/>
  </r>
  <r>
    <n v="18261694"/>
    <s v="TCD Cake &amp; Bake"/>
    <n v="1"/>
    <s v="Faridabad"/>
    <s v="Sector 86"/>
    <n v="77.337204799999995"/>
    <n v="28.409825600000001"/>
    <s v="Bakery, Fast Food"/>
    <s v="Indian Rupees(Rs.)"/>
    <x v="0"/>
    <x v="0"/>
    <s v="No"/>
    <s v="No"/>
    <n v="1"/>
    <n v="10"/>
    <n v="300"/>
    <n v="3.1"/>
    <n v="2012"/>
    <n v="5"/>
    <n v="7"/>
    <d v="2012-05-07T00:00:00"/>
    <n v="3.6"/>
    <x v="0"/>
  </r>
  <r>
    <n v="18381668"/>
    <s v="Green Chilly Chinese Food"/>
    <n v="1"/>
    <s v="Faridabad"/>
    <s v="Sector 9"/>
    <n v="77.332811699999993"/>
    <n v="28.3764571"/>
    <s v="Chinese"/>
    <s v="Indian Rupees(Rs.)"/>
    <x v="0"/>
    <x v="0"/>
    <s v="No"/>
    <s v="No"/>
    <n v="1"/>
    <n v="2"/>
    <n v="300"/>
    <n v="1"/>
    <n v="2016"/>
    <n v="5"/>
    <n v="10"/>
    <d v="2016-05-10T00:00:00"/>
    <n v="3.6"/>
    <x v="0"/>
  </r>
  <r>
    <n v="18107844"/>
    <s v="Italia Cafe by Aura"/>
    <n v="1"/>
    <s v="Faridabad"/>
    <s v="Suraj Kund"/>
    <n v="77.290392900000001"/>
    <n v="28.500093700000001"/>
    <s v="Fast Food, Beverages"/>
    <s v="Indian Rupees(Rs.)"/>
    <x v="0"/>
    <x v="0"/>
    <s v="No"/>
    <s v="No"/>
    <n v="1"/>
    <n v="5"/>
    <n v="400"/>
    <n v="2.8"/>
    <n v="2010"/>
    <n v="5"/>
    <n v="23"/>
    <d v="2010-05-23T00:00:00"/>
    <n v="4.8"/>
    <x v="0"/>
  </r>
  <r>
    <n v="18377449"/>
    <s v="Aapki Rasoi"/>
    <n v="1"/>
    <s v="Faridabad"/>
    <s v="Charmwood Village"/>
    <n v="77.291829199999995"/>
    <n v="28.499063599999999"/>
    <s v="North Indian"/>
    <s v="Indian Rupees(Rs.)"/>
    <x v="0"/>
    <x v="0"/>
    <s v="No"/>
    <s v="No"/>
    <n v="1"/>
    <n v="1"/>
    <n v="200"/>
    <n v="1"/>
    <n v="2013"/>
    <n v="4"/>
    <n v="22"/>
    <d v="2013-04-22T00:00:00"/>
    <n v="2.4"/>
    <x v="0"/>
  </r>
  <r>
    <n v="18465871"/>
    <s v="Fusion Food Corner"/>
    <n v="1"/>
    <s v="Faridabad"/>
    <s v="Charmwood Village"/>
    <n v="0"/>
    <n v="0"/>
    <s v="North Indian, Chinese"/>
    <s v="Indian Rupees(Rs.)"/>
    <x v="0"/>
    <x v="0"/>
    <s v="No"/>
    <s v="No"/>
    <n v="1"/>
    <n v="0"/>
    <n v="300"/>
    <n v="1"/>
    <n v="2012"/>
    <n v="4"/>
    <n v="28"/>
    <d v="2012-04-28T00:00:00"/>
    <n v="3.6"/>
    <x v="0"/>
  </r>
  <r>
    <n v="312102"/>
    <s v="Dunkin' Donuts"/>
    <n v="1"/>
    <s v="Faridabad"/>
    <s v="Crown Interiorz Mall, Sector 35, Faridabad"/>
    <n v="77.307403100000002"/>
    <n v="28.469365499999999"/>
    <s v="Burger, Desserts, Fast Food"/>
    <s v="Indian Rupees(Rs.)"/>
    <x v="0"/>
    <x v="1"/>
    <s v="No"/>
    <s v="No"/>
    <n v="2"/>
    <n v="98"/>
    <n v="600"/>
    <n v="3.6"/>
    <n v="2010"/>
    <n v="4"/>
    <n v="14"/>
    <d v="2010-04-14T00:00:00"/>
    <n v="7.2"/>
    <x v="0"/>
  </r>
  <r>
    <n v="18217857"/>
    <s v="The Chocolate Room"/>
    <n v="1"/>
    <s v="Faridabad"/>
    <s v="Crown Interiorz Mall, Sector 35, Faridabad"/>
    <n v="77.307403100000002"/>
    <n v="28.469365499999999"/>
    <s v="Cafe, Desserts"/>
    <s v="Indian Rupees(Rs.)"/>
    <x v="0"/>
    <x v="1"/>
    <s v="No"/>
    <s v="No"/>
    <n v="2"/>
    <n v="59"/>
    <n v="900"/>
    <n v="3.6"/>
    <n v="2014"/>
    <n v="4"/>
    <n v="20"/>
    <d v="2014-04-20T00:00:00"/>
    <n v="10.8"/>
    <x v="1"/>
  </r>
  <r>
    <n v="18381244"/>
    <s v="Popcorn Fusion"/>
    <n v="1"/>
    <s v="Faridabad"/>
    <s v="Crown Interiorz Mall, Sector 35, Faridabad"/>
    <n v="77.307403100000002"/>
    <n v="28.469365499999999"/>
    <s v="Fast Food"/>
    <s v="Indian Rupees(Rs.)"/>
    <x v="0"/>
    <x v="0"/>
    <s v="No"/>
    <s v="No"/>
    <n v="1"/>
    <n v="1"/>
    <n v="200"/>
    <n v="1"/>
    <n v="2014"/>
    <n v="4"/>
    <n v="6"/>
    <d v="2014-04-06T00:00:00"/>
    <n v="2.4"/>
    <x v="0"/>
  </r>
  <r>
    <n v="18408041"/>
    <s v="Subway"/>
    <n v="1"/>
    <s v="Faridabad"/>
    <s v="Crown Interiorz Mall, Sector 35, Faridabad"/>
    <n v="77.307492800000006"/>
    <n v="28.4700019"/>
    <s v="American, Fast Food, Salad, Healthy Food"/>
    <s v="Indian Rupees(Rs.)"/>
    <x v="0"/>
    <x v="0"/>
    <s v="No"/>
    <s v="No"/>
    <n v="2"/>
    <n v="2"/>
    <n v="500"/>
    <n v="1"/>
    <n v="2017"/>
    <n v="4"/>
    <n v="4"/>
    <d v="2017-04-04T00:00:00"/>
    <n v="6"/>
    <x v="0"/>
  </r>
  <r>
    <n v="18472418"/>
    <s v="Punjabi Restaurant"/>
    <n v="1"/>
    <s v="Faridabad"/>
    <s v="NIT"/>
    <n v="77.287480900000006"/>
    <n v="28.3939512"/>
    <s v="North Indian, Mughlai"/>
    <s v="Indian Rupees(Rs.)"/>
    <x v="0"/>
    <x v="0"/>
    <s v="No"/>
    <s v="No"/>
    <n v="2"/>
    <n v="0"/>
    <n v="500"/>
    <n v="1"/>
    <n v="2012"/>
    <n v="4"/>
    <n v="9"/>
    <d v="2012-04-09T00:00:00"/>
    <n v="6"/>
    <x v="0"/>
  </r>
  <r>
    <n v="18471262"/>
    <s v="New Dilight"/>
    <n v="1"/>
    <s v="Faridabad"/>
    <s v="Sector 10"/>
    <n v="77.329501800000003"/>
    <n v="28.373013799999999"/>
    <s v="North Indian, Mughlai, Chinese"/>
    <s v="Indian Rupees(Rs.)"/>
    <x v="0"/>
    <x v="0"/>
    <s v="No"/>
    <s v="No"/>
    <n v="2"/>
    <n v="0"/>
    <n v="500"/>
    <n v="1"/>
    <n v="2015"/>
    <n v="4"/>
    <n v="17"/>
    <d v="2015-04-17T00:00:00"/>
    <n v="6"/>
    <x v="0"/>
  </r>
  <r>
    <n v="9650"/>
    <s v="Cafe Coffee Day"/>
    <n v="1"/>
    <s v="Faridabad"/>
    <s v="Sector 15"/>
    <n v="77.323611200000002"/>
    <n v="28.395267100000002"/>
    <s v="Cafe"/>
    <s v="Indian Rupees(Rs.)"/>
    <x v="0"/>
    <x v="0"/>
    <s v="No"/>
    <s v="No"/>
    <n v="1"/>
    <n v="67"/>
    <n v="450"/>
    <n v="3.3"/>
    <n v="2017"/>
    <n v="4"/>
    <n v="5"/>
    <d v="2017-04-05T00:00:00"/>
    <n v="5.4"/>
    <x v="0"/>
  </r>
  <r>
    <n v="18391065"/>
    <s v="Crispy Crust"/>
    <n v="1"/>
    <s v="Faridabad"/>
    <s v="Sector 15"/>
    <n v="77.324168299999997"/>
    <n v="28.395099200000001"/>
    <s v="North Indian, Chinese, Fast Food"/>
    <s v="Indian Rupees(Rs.)"/>
    <x v="0"/>
    <x v="1"/>
    <s v="No"/>
    <s v="No"/>
    <n v="2"/>
    <n v="22"/>
    <n v="500"/>
    <n v="3.4"/>
    <n v="2018"/>
    <n v="4"/>
    <n v="12"/>
    <d v="2018-04-12T00:00:00"/>
    <n v="6"/>
    <x v="0"/>
  </r>
  <r>
    <n v="18089254"/>
    <s v="Hunger Cure Express"/>
    <n v="1"/>
    <s v="Faridabad"/>
    <s v="Sector 15"/>
    <n v="77.321731200000002"/>
    <n v="28.394693700000001"/>
    <s v="Fast Food, Beverages"/>
    <s v="Indian Rupees(Rs.)"/>
    <x v="0"/>
    <x v="0"/>
    <s v="No"/>
    <s v="No"/>
    <n v="2"/>
    <n v="35"/>
    <n v="500"/>
    <n v="3.3"/>
    <n v="2012"/>
    <n v="4"/>
    <n v="3"/>
    <d v="2012-04-03T00:00:00"/>
    <n v="6"/>
    <x v="0"/>
  </r>
  <r>
    <n v="18219542"/>
    <s v="Briosca"/>
    <n v="1"/>
    <s v="Faridabad"/>
    <s v="Sector 15"/>
    <n v="77.323423500000004"/>
    <n v="28.395279800000001"/>
    <s v="Bakery, Fast Food"/>
    <s v="Indian Rupees(Rs.)"/>
    <x v="0"/>
    <x v="1"/>
    <s v="No"/>
    <s v="No"/>
    <n v="1"/>
    <n v="62"/>
    <n v="400"/>
    <n v="3.6"/>
    <n v="2012"/>
    <n v="4"/>
    <n v="19"/>
    <d v="2012-04-19T00:00:00"/>
    <n v="4.8"/>
    <x v="0"/>
  </r>
  <r>
    <n v="18161568"/>
    <s v="Juice On Go"/>
    <n v="1"/>
    <s v="Faridabad"/>
    <s v="Sector 15"/>
    <n v="77.323286420000002"/>
    <n v="28.395273580000001"/>
    <s v="Juices, Beverages"/>
    <s v="Indian Rupees(Rs.)"/>
    <x v="0"/>
    <x v="0"/>
    <s v="No"/>
    <s v="No"/>
    <n v="1"/>
    <n v="18"/>
    <n v="150"/>
    <n v="3.5"/>
    <n v="2010"/>
    <n v="4"/>
    <n v="6"/>
    <d v="2010-04-06T00:00:00"/>
    <n v="1.8"/>
    <x v="0"/>
  </r>
  <r>
    <n v="301170"/>
    <s v="Gulshan Hotel"/>
    <n v="1"/>
    <s v="Faridabad"/>
    <s v="Sector 16"/>
    <n v="77.320327300000002"/>
    <n v="28.410469299999999"/>
    <s v="North Indian"/>
    <s v="Indian Rupees(Rs.)"/>
    <x v="0"/>
    <x v="0"/>
    <s v="No"/>
    <s v="No"/>
    <n v="1"/>
    <n v="2"/>
    <n v="250"/>
    <n v="1"/>
    <n v="2015"/>
    <n v="4"/>
    <n v="28"/>
    <d v="2015-04-28T00:00:00"/>
    <n v="3"/>
    <x v="0"/>
  </r>
  <r>
    <n v="8319"/>
    <s v="Hotel Ekant"/>
    <n v="1"/>
    <s v="Faridabad"/>
    <s v="Sector 17"/>
    <n v="77.329166999999998"/>
    <n v="28.410179500000002"/>
    <s v="North Indian, Mughlai, Chinese"/>
    <s v="Indian Rupees(Rs.)"/>
    <x v="0"/>
    <x v="0"/>
    <s v="No"/>
    <s v="No"/>
    <n v="2"/>
    <n v="39"/>
    <n v="700"/>
    <n v="2.7"/>
    <n v="2010"/>
    <n v="4"/>
    <n v="4"/>
    <d v="2010-04-04T00:00:00"/>
    <n v="8.4"/>
    <x v="0"/>
  </r>
  <r>
    <n v="18466937"/>
    <s v="The BBQ Garden"/>
    <n v="1"/>
    <s v="Faridabad"/>
    <s v="Sector 21"/>
    <n v="0"/>
    <n v="0"/>
    <s v="North Indian, Seafood"/>
    <s v="Indian Rupees(Rs.)"/>
    <x v="1"/>
    <x v="0"/>
    <s v="No"/>
    <s v="No"/>
    <n v="2"/>
    <n v="0"/>
    <n v="700"/>
    <n v="1"/>
    <n v="2014"/>
    <n v="4"/>
    <n v="23"/>
    <d v="2014-04-23T00:00:00"/>
    <n v="8.4"/>
    <x v="0"/>
  </r>
  <r>
    <n v="8167"/>
    <s v="Lalit Kathi Rolls Momos"/>
    <n v="1"/>
    <s v="Faridabad"/>
    <s v="Sector 29"/>
    <n v="77.321125600000002"/>
    <n v="28.433451600000001"/>
    <s v="Fast Food"/>
    <s v="Indian Rupees(Rs.)"/>
    <x v="0"/>
    <x v="0"/>
    <s v="No"/>
    <s v="No"/>
    <n v="1"/>
    <n v="9"/>
    <n v="100"/>
    <n v="3.1"/>
    <n v="2016"/>
    <n v="4"/>
    <n v="4"/>
    <d v="2016-04-04T00:00:00"/>
    <n v="1.2"/>
    <x v="0"/>
  </r>
  <r>
    <n v="301127"/>
    <s v="Twist of Italy"/>
    <n v="1"/>
    <s v="Faridabad"/>
    <s v="Sector 37"/>
    <n v="77.310954300000006"/>
    <n v="28.480763400000001"/>
    <s v="Chinese, Fast Food"/>
    <s v="Indian Rupees(Rs.)"/>
    <x v="0"/>
    <x v="0"/>
    <s v="No"/>
    <s v="No"/>
    <n v="1"/>
    <n v="52"/>
    <n v="350"/>
    <n v="3.6"/>
    <n v="2018"/>
    <n v="4"/>
    <n v="13"/>
    <d v="2018-04-13T00:00:00"/>
    <n v="4.2"/>
    <x v="0"/>
  </r>
  <r>
    <n v="312084"/>
    <s v="Caramel"/>
    <n v="1"/>
    <s v="Faridabad"/>
    <s v="Sector 86"/>
    <n v="77.336379289999996"/>
    <n v="28.407751680000001"/>
    <s v="North Indian, Chinese, Continental"/>
    <s v="Indian Rupees(Rs.)"/>
    <x v="0"/>
    <x v="0"/>
    <s v="No"/>
    <s v="No"/>
    <n v="2"/>
    <n v="9"/>
    <n v="600"/>
    <n v="2.9"/>
    <n v="2012"/>
    <n v="4"/>
    <n v="13"/>
    <d v="2012-04-13T00:00:00"/>
    <n v="7.2"/>
    <x v="0"/>
  </r>
  <r>
    <n v="18425750"/>
    <s v="Tandoori Zaaika's"/>
    <n v="1"/>
    <s v="Faridabad"/>
    <s v="Sector 86"/>
    <n v="77.336292"/>
    <n v="28.410219399999999"/>
    <s v="North Indian, Chinese"/>
    <s v="Indian Rupees(Rs.)"/>
    <x v="0"/>
    <x v="1"/>
    <s v="No"/>
    <s v="No"/>
    <n v="2"/>
    <n v="39"/>
    <n v="500"/>
    <n v="3.2"/>
    <n v="2016"/>
    <n v="4"/>
    <n v="16"/>
    <d v="2016-04-16T00:00:00"/>
    <n v="6"/>
    <x v="0"/>
  </r>
  <r>
    <n v="18261699"/>
    <s v="Rock Cafe"/>
    <n v="1"/>
    <s v="Faridabad"/>
    <s v="Suraj Kund"/>
    <n v="77.286997600000007"/>
    <n v="28.472773799999999"/>
    <s v="North Indian, Chinese, South Indian"/>
    <s v="Indian Rupees(Rs.)"/>
    <x v="0"/>
    <x v="0"/>
    <s v="No"/>
    <s v="No"/>
    <n v="2"/>
    <n v="8"/>
    <n v="550"/>
    <n v="3"/>
    <n v="2013"/>
    <n v="4"/>
    <n v="4"/>
    <d v="2013-04-04T00:00:00"/>
    <n v="6.6000000000000005"/>
    <x v="0"/>
  </r>
  <r>
    <n v="8037"/>
    <s v="Bikaner Sweets &amp; Bakers"/>
    <n v="1"/>
    <s v="Faridabad"/>
    <s v="Suraj Kund"/>
    <n v="77.294073400000002"/>
    <n v="28.493804799999999"/>
    <s v="Mithai, Street Food"/>
    <s v="Indian Rupees(Rs.)"/>
    <x v="0"/>
    <x v="0"/>
    <s v="No"/>
    <s v="No"/>
    <n v="1"/>
    <n v="0"/>
    <n v="100"/>
    <n v="1"/>
    <n v="2010"/>
    <n v="4"/>
    <n v="12"/>
    <d v="2010-04-12T00:00:00"/>
    <n v="1.2"/>
    <x v="0"/>
  </r>
  <r>
    <n v="9785"/>
    <s v="Gelato Vinto"/>
    <n v="1"/>
    <s v="Faridabad"/>
    <s v="Eldeco Station 1 Mall, Sector 12, Faridabad"/>
    <n v="77.313910199999995"/>
    <n v="28.386845399999999"/>
    <s v="Desserts, Ice Cream"/>
    <s v="Indian Rupees(Rs.)"/>
    <x v="0"/>
    <x v="0"/>
    <s v="No"/>
    <s v="No"/>
    <n v="1"/>
    <n v="12"/>
    <n v="250"/>
    <n v="2.8"/>
    <n v="2017"/>
    <n v="3"/>
    <n v="8"/>
    <d v="2017-03-08T00:00:00"/>
    <n v="3"/>
    <x v="0"/>
  </r>
  <r>
    <n v="308961"/>
    <s v="Angaar"/>
    <n v="1"/>
    <s v="Faridabad"/>
    <s v="Hotel Saffron Kiran, Faridabad"/>
    <n v="77.305697699999996"/>
    <n v="28.471985400000001"/>
    <s v="North Indian, Chinese"/>
    <s v="Indian Rupees(Rs.)"/>
    <x v="1"/>
    <x v="0"/>
    <s v="No"/>
    <s v="No"/>
    <n v="3"/>
    <n v="0"/>
    <n v="1200"/>
    <n v="1"/>
    <n v="2015"/>
    <n v="3"/>
    <n v="4"/>
    <d v="2015-03-04T00:00:00"/>
    <n v="14.4"/>
    <x v="1"/>
  </r>
  <r>
    <n v="18471296"/>
    <s v="Little Cafe"/>
    <n v="1"/>
    <s v="Faridabad"/>
    <s v="Parsavnath City Mall, Sector 12, Faridabad"/>
    <n v="77.314537299999998"/>
    <n v="28.3836738"/>
    <s v="Fast Food, Beverages"/>
    <s v="Indian Rupees(Rs.)"/>
    <x v="0"/>
    <x v="0"/>
    <s v="No"/>
    <s v="No"/>
    <n v="1"/>
    <n v="0"/>
    <n v="300"/>
    <n v="1"/>
    <n v="2014"/>
    <n v="3"/>
    <n v="8"/>
    <d v="2014-03-08T00:00:00"/>
    <n v="3.6"/>
    <x v="0"/>
  </r>
  <r>
    <n v="18434243"/>
    <s v="Giani's"/>
    <n v="1"/>
    <s v="Faridabad"/>
    <s v="Sector 10"/>
    <n v="77.327013199999996"/>
    <n v="28.369229099999998"/>
    <s v="Ice Cream, Desserts"/>
    <s v="Indian Rupees(Rs.)"/>
    <x v="0"/>
    <x v="0"/>
    <s v="No"/>
    <s v="No"/>
    <n v="1"/>
    <n v="0"/>
    <n v="400"/>
    <n v="1"/>
    <n v="2017"/>
    <n v="3"/>
    <n v="18"/>
    <d v="2017-03-18T00:00:00"/>
    <n v="4.8"/>
    <x v="0"/>
  </r>
  <r>
    <n v="301177"/>
    <s v="Perfect Bake"/>
    <n v="1"/>
    <s v="Faridabad"/>
    <s v="Sector 15"/>
    <n v="77.296598329999995"/>
    <n v="28.430023330000001"/>
    <s v="Bakery, Fast Food"/>
    <s v="Indian Rupees(Rs.)"/>
    <x v="0"/>
    <x v="0"/>
    <s v="No"/>
    <s v="No"/>
    <n v="1"/>
    <n v="39"/>
    <n v="400"/>
    <n v="3.5"/>
    <n v="2015"/>
    <n v="3"/>
    <n v="2"/>
    <d v="2015-03-02T00:00:00"/>
    <n v="4.8"/>
    <x v="0"/>
  </r>
  <r>
    <n v="18445360"/>
    <s v="Hungrill"/>
    <n v="1"/>
    <s v="Faridabad"/>
    <s v="Sector 16"/>
    <n v="77.319076499999994"/>
    <n v="28.410819799999999"/>
    <s v="North Indian, Chinese, Continental"/>
    <s v="Indian Rupees(Rs.)"/>
    <x v="0"/>
    <x v="0"/>
    <s v="No"/>
    <s v="No"/>
    <n v="2"/>
    <n v="4"/>
    <n v="500"/>
    <n v="3"/>
    <n v="2016"/>
    <n v="3"/>
    <n v="24"/>
    <d v="2016-03-24T00:00:00"/>
    <n v="6"/>
    <x v="0"/>
  </r>
  <r>
    <n v="18421024"/>
    <s v="Open Yard"/>
    <n v="1"/>
    <s v="Faridabad"/>
    <s v="Sector 16"/>
    <n v="77.3199015"/>
    <n v="28.409565199999999"/>
    <s v="North Indian, Chinese, Continental"/>
    <s v="Indian Rupees(Rs.)"/>
    <x v="1"/>
    <x v="0"/>
    <s v="No"/>
    <s v="No"/>
    <n v="2"/>
    <n v="14"/>
    <n v="800"/>
    <n v="3.3"/>
    <n v="2010"/>
    <n v="3"/>
    <n v="26"/>
    <d v="2010-03-26T00:00:00"/>
    <n v="9.6"/>
    <x v="0"/>
  </r>
  <r>
    <n v="18466939"/>
    <s v="Maa Kali Foods"/>
    <n v="1"/>
    <s v="Faridabad"/>
    <s v="Sector 16"/>
    <n v="77.319699099999994"/>
    <n v="28.410499900000001"/>
    <s v="Chinese"/>
    <s v="Indian Rupees(Rs.)"/>
    <x v="0"/>
    <x v="0"/>
    <s v="No"/>
    <s v="No"/>
    <n v="1"/>
    <n v="0"/>
    <n v="250"/>
    <n v="1"/>
    <n v="2016"/>
    <n v="3"/>
    <n v="16"/>
    <d v="2016-03-16T00:00:00"/>
    <n v="3"/>
    <x v="0"/>
  </r>
  <r>
    <n v="9824"/>
    <s v="Sanjha Chulha"/>
    <n v="1"/>
    <s v="Faridabad"/>
    <s v="Sector 19"/>
    <n v="77.3144487"/>
    <n v="28.417588200000001"/>
    <s v="North Indian, Mughlai"/>
    <s v="Indian Rupees(Rs.)"/>
    <x v="0"/>
    <x v="1"/>
    <s v="No"/>
    <s v="No"/>
    <n v="2"/>
    <n v="219"/>
    <n v="700"/>
    <n v="3.3"/>
    <n v="2016"/>
    <n v="3"/>
    <n v="13"/>
    <d v="2016-03-13T00:00:00"/>
    <n v="8.4"/>
    <x v="0"/>
  </r>
  <r>
    <n v="18359861"/>
    <s v="The Hub - Gourmet, Bakers &amp; More"/>
    <n v="1"/>
    <s v="Faridabad"/>
    <s v="Sector 21"/>
    <n v="0"/>
    <n v="0"/>
    <s v="Bakery, Fast Food"/>
    <s v="Indian Rupees(Rs.)"/>
    <x v="0"/>
    <x v="0"/>
    <s v="No"/>
    <s v="No"/>
    <n v="1"/>
    <n v="7"/>
    <n v="200"/>
    <n v="3"/>
    <n v="2013"/>
    <n v="3"/>
    <n v="15"/>
    <d v="2013-03-15T00:00:00"/>
    <n v="2.4"/>
    <x v="0"/>
  </r>
  <r>
    <n v="18452267"/>
    <s v="Grub Hub"/>
    <n v="1"/>
    <s v="Faridabad"/>
    <s v="Sector 21"/>
    <n v="77.2964494"/>
    <n v="28.429699899999999"/>
    <s v="Asian"/>
    <s v="Indian Rupees(Rs.)"/>
    <x v="0"/>
    <x v="0"/>
    <s v="No"/>
    <s v="No"/>
    <n v="2"/>
    <n v="1"/>
    <n v="500"/>
    <n v="1"/>
    <n v="2013"/>
    <n v="3"/>
    <n v="7"/>
    <d v="2013-03-07T00:00:00"/>
    <n v="6"/>
    <x v="0"/>
  </r>
  <r>
    <n v="18369105"/>
    <s v="Funk House Cafe"/>
    <n v="1"/>
    <s v="Faridabad"/>
    <s v="Sector 28"/>
    <n v="77.312979729999995"/>
    <n v="28.438921329999999"/>
    <s v="Cafe, Italian, Salad"/>
    <s v="Indian Rupees(Rs.)"/>
    <x v="0"/>
    <x v="1"/>
    <s v="No"/>
    <s v="No"/>
    <n v="2"/>
    <n v="15"/>
    <n v="650"/>
    <n v="2.6"/>
    <n v="2017"/>
    <n v="3"/>
    <n v="19"/>
    <d v="2017-03-19T00:00:00"/>
    <n v="7.8"/>
    <x v="0"/>
  </r>
  <r>
    <n v="18420465"/>
    <s v="Butter &amp; Grace"/>
    <n v="1"/>
    <s v="Faridabad"/>
    <s v="Sector 31"/>
    <n v="77.309146999999996"/>
    <n v="28.446933000000001"/>
    <s v="North Indian, Chinese, Italian, Fast Food"/>
    <s v="Indian Rupees(Rs.)"/>
    <x v="0"/>
    <x v="1"/>
    <s v="No"/>
    <s v="No"/>
    <n v="2"/>
    <n v="7"/>
    <n v="700"/>
    <n v="3.1"/>
    <n v="2010"/>
    <n v="3"/>
    <n v="28"/>
    <d v="2010-03-28T00:00:00"/>
    <n v="8.4"/>
    <x v="0"/>
  </r>
  <r>
    <n v="309656"/>
    <s v="Green Chick Chop"/>
    <n v="1"/>
    <s v="Faridabad"/>
    <s v="Sector 31"/>
    <n v="77.317126999999999"/>
    <n v="28.446545100000002"/>
    <s v="Raw Meats, North Indian, Fast Food"/>
    <s v="Indian Rupees(Rs.)"/>
    <x v="0"/>
    <x v="0"/>
    <s v="No"/>
    <s v="No"/>
    <n v="1"/>
    <n v="9"/>
    <n v="350"/>
    <n v="3.1"/>
    <n v="2016"/>
    <n v="3"/>
    <n v="20"/>
    <d v="2016-03-20T00:00:00"/>
    <n v="4.2"/>
    <x v="0"/>
  </r>
  <r>
    <n v="18446428"/>
    <s v="KitchenYard"/>
    <n v="1"/>
    <s v="Faridabad"/>
    <s v="Sector 31"/>
    <n v="0"/>
    <n v="0"/>
    <s v="North Indian"/>
    <s v="Indian Rupees(Rs.)"/>
    <x v="0"/>
    <x v="0"/>
    <s v="No"/>
    <s v="No"/>
    <n v="1"/>
    <n v="0"/>
    <n v="300"/>
    <n v="1"/>
    <n v="2016"/>
    <n v="3"/>
    <n v="8"/>
    <d v="2016-03-08T00:00:00"/>
    <n v="3.6"/>
    <x v="0"/>
  </r>
  <r>
    <n v="18456807"/>
    <s v="King's Kitchen"/>
    <n v="1"/>
    <s v="Faridabad"/>
    <s v="Sector 35"/>
    <n v="77.310813800000005"/>
    <n v="28.471302000000001"/>
    <s v="North Indian, Mughlai, Chinese"/>
    <s v="Indian Rupees(Rs.)"/>
    <x v="0"/>
    <x v="0"/>
    <s v="No"/>
    <s v="No"/>
    <n v="1"/>
    <n v="1"/>
    <n v="400"/>
    <n v="1"/>
    <n v="2010"/>
    <n v="3"/>
    <n v="24"/>
    <d v="2010-03-24T00:00:00"/>
    <n v="4.8"/>
    <x v="0"/>
  </r>
  <r>
    <n v="9224"/>
    <s v="Kay's Bake Land"/>
    <n v="1"/>
    <s v="Faridabad"/>
    <s v="Sector 37"/>
    <n v="77.311657499999995"/>
    <n v="28.480381000000001"/>
    <s v="Bakery, Desserts"/>
    <s v="Indian Rupees(Rs.)"/>
    <x v="0"/>
    <x v="0"/>
    <s v="No"/>
    <s v="No"/>
    <n v="1"/>
    <n v="19"/>
    <n v="150"/>
    <n v="3.1"/>
    <n v="2011"/>
    <n v="3"/>
    <n v="25"/>
    <d v="2011-03-25T00:00:00"/>
    <n v="1.8"/>
    <x v="0"/>
  </r>
  <r>
    <n v="18381643"/>
    <s v="Shri Bikaner Misthan Bhandar"/>
    <n v="1"/>
    <s v="Faridabad"/>
    <s v="Sector 37"/>
    <n v="77.309279700000005"/>
    <n v="28.4773757"/>
    <s v="Mithai, Street Food"/>
    <s v="Indian Rupees(Rs.)"/>
    <x v="0"/>
    <x v="0"/>
    <s v="No"/>
    <s v="No"/>
    <n v="1"/>
    <n v="0"/>
    <n v="100"/>
    <n v="1"/>
    <n v="2015"/>
    <n v="3"/>
    <n v="18"/>
    <d v="2015-03-18T00:00:00"/>
    <n v="1.2"/>
    <x v="0"/>
  </r>
  <r>
    <n v="313040"/>
    <s v="Invitation Restaurant"/>
    <n v="1"/>
    <s v="Faridabad"/>
    <s v="Sector 7"/>
    <n v="77.323917100000003"/>
    <n v="28.363237999999999"/>
    <s v="North Indian, South Indian, Chinese, Fast Food"/>
    <s v="Indian Rupees(Rs.)"/>
    <x v="0"/>
    <x v="1"/>
    <s v="No"/>
    <s v="No"/>
    <n v="2"/>
    <n v="17"/>
    <n v="500"/>
    <n v="2.7"/>
    <n v="2013"/>
    <n v="3"/>
    <n v="2"/>
    <d v="2013-03-02T00:00:00"/>
    <n v="6"/>
    <x v="0"/>
  </r>
  <r>
    <n v="18449815"/>
    <s v="The Street- Curries &amp; Grills"/>
    <n v="1"/>
    <s v="Faridabad"/>
    <s v="Suraj Kund"/>
    <n v="77.290565000000001"/>
    <n v="28.489495999999999"/>
    <s v="North Indian, Mughlai, Continental"/>
    <s v="Indian Rupees(Rs.)"/>
    <x v="0"/>
    <x v="0"/>
    <s v="No"/>
    <s v="No"/>
    <n v="2"/>
    <n v="1"/>
    <n v="600"/>
    <n v="1"/>
    <n v="2018"/>
    <n v="3"/>
    <n v="12"/>
    <d v="2018-03-12T00:00:00"/>
    <n v="7.2"/>
    <x v="0"/>
  </r>
  <r>
    <n v="2679"/>
    <s v="On The Rocks - The  Atrium"/>
    <n v="1"/>
    <s v="Faridabad"/>
    <s v="The Atrium, Suraj Kund"/>
    <n v="77.283011000000002"/>
    <n v="28.489795999999998"/>
    <s v="Finger Food"/>
    <s v="Indian Rupees(Rs.)"/>
    <x v="1"/>
    <x v="0"/>
    <s v="No"/>
    <s v="No"/>
    <n v="3"/>
    <n v="18"/>
    <n v="1400"/>
    <n v="3.1"/>
    <n v="2011"/>
    <n v="3"/>
    <n v="14"/>
    <d v="2011-03-14T00:00:00"/>
    <n v="16.8"/>
    <x v="1"/>
  </r>
  <r>
    <n v="18477319"/>
    <s v="Total Food Court"/>
    <n v="1"/>
    <s v="Faridabad"/>
    <s v="Badarpur Border"/>
    <n v="0"/>
    <n v="0"/>
    <s v="North Indian, Mughlai, Chinese"/>
    <s v="Indian Rupees(Rs.)"/>
    <x v="0"/>
    <x v="0"/>
    <s v="No"/>
    <s v="No"/>
    <n v="1"/>
    <n v="3"/>
    <n v="400"/>
    <n v="1"/>
    <n v="2013"/>
    <n v="2"/>
    <n v="4"/>
    <d v="2013-02-04T00:00:00"/>
    <n v="4.8"/>
    <x v="0"/>
  </r>
  <r>
    <n v="308962"/>
    <s v="The Retriever"/>
    <n v="1"/>
    <s v="Faridabad"/>
    <s v="Hotel Saffron Kiran, Faridabad"/>
    <n v="77.306250700000007"/>
    <n v="28.4723428"/>
    <s v="North Indian, Mughlai, Chinese"/>
    <s v="Indian Rupees(Rs.)"/>
    <x v="1"/>
    <x v="0"/>
    <s v="No"/>
    <s v="No"/>
    <n v="3"/>
    <n v="0"/>
    <n v="1500"/>
    <n v="1"/>
    <n v="2015"/>
    <n v="2"/>
    <n v="5"/>
    <d v="2015-02-05T00:00:00"/>
    <n v="18"/>
    <x v="1"/>
  </r>
  <r>
    <n v="309368"/>
    <s v="Silver"/>
    <n v="1"/>
    <s v="Faridabad"/>
    <s v="K Hotel"/>
    <n v="77.316428999999999"/>
    <n v="28.446715000000001"/>
    <s v="North Indian, Chinese, Continental"/>
    <s v="Indian Rupees(Rs.)"/>
    <x v="1"/>
    <x v="0"/>
    <s v="No"/>
    <s v="No"/>
    <n v="3"/>
    <n v="3"/>
    <n v="1500"/>
    <n v="1"/>
    <n v="2012"/>
    <n v="2"/>
    <n v="17"/>
    <d v="2012-02-17T00:00:00"/>
    <n v="18"/>
    <x v="1"/>
  </r>
  <r>
    <n v="18204479"/>
    <s v="Smugglers"/>
    <n v="1"/>
    <s v="Faridabad"/>
    <s v="Sector 10"/>
    <n v="77.329628"/>
    <n v="28.370208699999999"/>
    <s v="North Indian"/>
    <s v="Indian Rupees(Rs.)"/>
    <x v="0"/>
    <x v="1"/>
    <s v="No"/>
    <s v="No"/>
    <n v="1"/>
    <n v="7"/>
    <n v="450"/>
    <n v="3.1"/>
    <n v="2015"/>
    <n v="2"/>
    <n v="3"/>
    <d v="2015-02-03T00:00:00"/>
    <n v="5.4"/>
    <x v="0"/>
  </r>
  <r>
    <n v="2198"/>
    <s v="Welcome"/>
    <n v="1"/>
    <s v="Faridabad"/>
    <s v="Sector 10"/>
    <n v="77.328897799999993"/>
    <n v="28.377754100000001"/>
    <s v="North Indian, Chinese"/>
    <s v="Indian Rupees(Rs.)"/>
    <x v="1"/>
    <x v="0"/>
    <s v="No"/>
    <s v="No"/>
    <n v="2"/>
    <n v="13"/>
    <n v="700"/>
    <n v="2.9"/>
    <n v="2010"/>
    <n v="2"/>
    <n v="23"/>
    <d v="2010-02-23T00:00:00"/>
    <n v="8.4"/>
    <x v="0"/>
  </r>
  <r>
    <n v="18273628"/>
    <s v="Invitation"/>
    <n v="1"/>
    <s v="Faridabad"/>
    <s v="Sector 10"/>
    <n v="0"/>
    <n v="0"/>
    <s v="North Indian"/>
    <s v="Indian Rupees(Rs.)"/>
    <x v="0"/>
    <x v="0"/>
    <s v="No"/>
    <s v="No"/>
    <n v="2"/>
    <n v="3"/>
    <n v="700"/>
    <n v="1"/>
    <n v="2011"/>
    <n v="2"/>
    <n v="15"/>
    <d v="2011-02-15T00:00:00"/>
    <n v="8.4"/>
    <x v="0"/>
  </r>
  <r>
    <n v="18383469"/>
    <s v="Al Bake"/>
    <n v="1"/>
    <s v="Faridabad"/>
    <s v="Sector 15"/>
    <n v="77.322929900000005"/>
    <n v="28.395009000000002"/>
    <s v="North Indian, Chinese"/>
    <s v="Indian Rupees(Rs.)"/>
    <x v="0"/>
    <x v="1"/>
    <s v="No"/>
    <s v="No"/>
    <n v="2"/>
    <n v="31"/>
    <n v="600"/>
    <n v="3.2"/>
    <n v="2014"/>
    <n v="2"/>
    <n v="19"/>
    <d v="2014-02-19T00:00:00"/>
    <n v="7.2"/>
    <x v="0"/>
  </r>
  <r>
    <n v="308335"/>
    <s v="Chicago Pizza"/>
    <n v="1"/>
    <s v="Faridabad"/>
    <s v="Sector 15"/>
    <n v="77.321718399999995"/>
    <n v="28.395029600000001"/>
    <s v="Pizza"/>
    <s v="Indian Rupees(Rs.)"/>
    <x v="0"/>
    <x v="0"/>
    <s v="No"/>
    <s v="No"/>
    <n v="2"/>
    <n v="35"/>
    <n v="600"/>
    <n v="2.7"/>
    <n v="2011"/>
    <n v="2"/>
    <n v="18"/>
    <d v="2011-02-18T00:00:00"/>
    <n v="7.2"/>
    <x v="0"/>
  </r>
  <r>
    <n v="312981"/>
    <s v="Maitre Patissier"/>
    <n v="1"/>
    <s v="Faridabad"/>
    <s v="Sector 15"/>
    <n v="0"/>
    <n v="0"/>
    <s v="Bakery"/>
    <s v="Indian Rupees(Rs.)"/>
    <x v="0"/>
    <x v="0"/>
    <s v="No"/>
    <s v="No"/>
    <n v="2"/>
    <n v="35"/>
    <n v="500"/>
    <n v="3.4"/>
    <n v="2017"/>
    <n v="2"/>
    <n v="15"/>
    <d v="2017-02-15T00:00:00"/>
    <n v="6"/>
    <x v="0"/>
  </r>
  <r>
    <n v="5005"/>
    <s v="Chaudhary Bhojnalaya"/>
    <n v="1"/>
    <s v="Faridabad"/>
    <s v="Sector 15"/>
    <n v="77.324051699999998"/>
    <n v="28.395338899999999"/>
    <s v="North Indian"/>
    <s v="Indian Rupees(Rs.)"/>
    <x v="0"/>
    <x v="0"/>
    <s v="No"/>
    <s v="No"/>
    <n v="1"/>
    <n v="93"/>
    <n v="400"/>
    <n v="3.6"/>
    <n v="2011"/>
    <n v="2"/>
    <n v="17"/>
    <d v="2011-02-17T00:00:00"/>
    <n v="4.8"/>
    <x v="0"/>
  </r>
  <r>
    <n v="3866"/>
    <s v="Subway"/>
    <n v="1"/>
    <s v="Faridabad"/>
    <s v="Sector 15"/>
    <n v="77.321942699999994"/>
    <n v="28.394826399999999"/>
    <s v="American, Fast Food, Salad, Healthy Food"/>
    <s v="Indian Rupees(Rs.)"/>
    <x v="0"/>
    <x v="0"/>
    <s v="No"/>
    <s v="No"/>
    <n v="2"/>
    <n v="143"/>
    <n v="500"/>
    <n v="3.5"/>
    <n v="2012"/>
    <n v="2"/>
    <n v="16"/>
    <d v="2012-02-16T00:00:00"/>
    <n v="6"/>
    <x v="0"/>
  </r>
  <r>
    <n v="1430"/>
    <s v="Ashoka Restaurant"/>
    <n v="1"/>
    <s v="Faridabad"/>
    <s v="Sector 16"/>
    <n v="77.320327300000002"/>
    <n v="28.410469299999999"/>
    <s v="North Indian"/>
    <s v="Indian Rupees(Rs.)"/>
    <x v="0"/>
    <x v="0"/>
    <s v="No"/>
    <s v="No"/>
    <n v="1"/>
    <n v="43"/>
    <n v="400"/>
    <n v="2.9"/>
    <n v="2011"/>
    <n v="2"/>
    <n v="18"/>
    <d v="2011-02-18T00:00:00"/>
    <n v="4.8"/>
    <x v="0"/>
  </r>
  <r>
    <n v="306962"/>
    <s v="Handi Chhadeyan Di"/>
    <n v="1"/>
    <s v="Faridabad"/>
    <s v="Sector 16"/>
    <n v="77.318532300000001"/>
    <n v="28.410659299999999"/>
    <s v="North Indian"/>
    <s v="Indian Rupees(Rs.)"/>
    <x v="0"/>
    <x v="0"/>
    <s v="No"/>
    <s v="No"/>
    <n v="1"/>
    <n v="26"/>
    <n v="400"/>
    <n v="3.1"/>
    <n v="2014"/>
    <n v="2"/>
    <n v="9"/>
    <d v="2014-02-09T00:00:00"/>
    <n v="4.8"/>
    <x v="0"/>
  </r>
  <r>
    <n v="18464631"/>
    <s v="Food On Wheels"/>
    <n v="1"/>
    <s v="Faridabad"/>
    <s v="Sector 16"/>
    <n v="77.320282399999996"/>
    <n v="28.412035500000002"/>
    <s v="Chinese"/>
    <s v="Indian Rupees(Rs.)"/>
    <x v="0"/>
    <x v="0"/>
    <s v="No"/>
    <s v="No"/>
    <n v="1"/>
    <n v="0"/>
    <n v="300"/>
    <n v="1"/>
    <n v="2011"/>
    <n v="2"/>
    <n v="12"/>
    <d v="2011-02-12T00:00:00"/>
    <n v="3.6"/>
    <x v="0"/>
  </r>
  <r>
    <n v="304001"/>
    <s v="Eat N Treat"/>
    <n v="1"/>
    <s v="Faridabad"/>
    <s v="Sector 17"/>
    <n v="77.326602300000005"/>
    <n v="28.4101024"/>
    <s v="Chinese, North Indian"/>
    <s v="Indian Rupees(Rs.)"/>
    <x v="0"/>
    <x v="0"/>
    <s v="No"/>
    <s v="No"/>
    <n v="1"/>
    <n v="20"/>
    <n v="400"/>
    <n v="2.8"/>
    <n v="2011"/>
    <n v="2"/>
    <n v="13"/>
    <d v="2011-02-13T00:00:00"/>
    <n v="4.8"/>
    <x v="0"/>
  </r>
  <r>
    <n v="18432933"/>
    <s v="Food Station"/>
    <n v="1"/>
    <s v="Faridabad"/>
    <s v="Sector 21"/>
    <n v="0"/>
    <n v="0"/>
    <s v="North Indian, Mughlai, Chinese"/>
    <s v="Indian Rupees(Rs.)"/>
    <x v="0"/>
    <x v="0"/>
    <s v="No"/>
    <s v="No"/>
    <n v="1"/>
    <n v="0"/>
    <n v="400"/>
    <n v="1"/>
    <n v="2015"/>
    <n v="2"/>
    <n v="18"/>
    <d v="2015-02-18T00:00:00"/>
    <n v="4.8"/>
    <x v="0"/>
  </r>
  <r>
    <n v="18482753"/>
    <s v="Tandoori Hut"/>
    <n v="1"/>
    <s v="Faridabad"/>
    <s v="Sector 28"/>
    <n v="0"/>
    <n v="0"/>
    <s v="North Indian"/>
    <s v="Indian Rupees(Rs.)"/>
    <x v="0"/>
    <x v="0"/>
    <s v="No"/>
    <s v="No"/>
    <n v="1"/>
    <n v="0"/>
    <n v="400"/>
    <n v="1"/>
    <n v="2016"/>
    <n v="2"/>
    <n v="18"/>
    <d v="2016-02-18T00:00:00"/>
    <n v="4.8"/>
    <x v="0"/>
  </r>
  <r>
    <n v="18353030"/>
    <s v="Oh My!"/>
    <n v="1"/>
    <s v="Faridabad"/>
    <s v="Sector 30"/>
    <n v="0"/>
    <n v="0"/>
    <s v="Chinese, Fast Food"/>
    <s v="Indian Rupees(Rs.)"/>
    <x v="0"/>
    <x v="0"/>
    <s v="No"/>
    <s v="No"/>
    <n v="1"/>
    <n v="2"/>
    <n v="300"/>
    <n v="1"/>
    <n v="2017"/>
    <n v="2"/>
    <n v="7"/>
    <d v="2017-02-07T00:00:00"/>
    <n v="3.6"/>
    <x v="0"/>
  </r>
  <r>
    <n v="18089775"/>
    <s v="Chicken Inn Family Meat Shop"/>
    <n v="1"/>
    <s v="Faridabad"/>
    <s v="Sector 42"/>
    <n v="77.300277780000002"/>
    <n v="28.46118611"/>
    <s v="Raw Meats, Fast Food"/>
    <s v="Indian Rupees(Rs.)"/>
    <x v="0"/>
    <x v="0"/>
    <s v="No"/>
    <s v="No"/>
    <n v="1"/>
    <n v="1"/>
    <n v="300"/>
    <n v="1"/>
    <n v="2014"/>
    <n v="2"/>
    <n v="27"/>
    <d v="2014-02-27T00:00:00"/>
    <n v="3.6"/>
    <x v="0"/>
  </r>
  <r>
    <n v="18380159"/>
    <s v="Kulcha King"/>
    <n v="1"/>
    <s v="Faridabad"/>
    <s v="Sector 43"/>
    <n v="77.2845595"/>
    <n v="28.460145300000001"/>
    <s v="North Indian"/>
    <s v="Indian Rupees(Rs.)"/>
    <x v="0"/>
    <x v="0"/>
    <s v="No"/>
    <s v="No"/>
    <n v="1"/>
    <n v="2"/>
    <n v="100"/>
    <n v="1"/>
    <n v="2014"/>
    <n v="2"/>
    <n v="14"/>
    <d v="2014-02-14T00:00:00"/>
    <n v="1.2"/>
    <x v="0"/>
  </r>
  <r>
    <n v="307084"/>
    <s v="Hunger Cure"/>
    <n v="1"/>
    <s v="Faridabad"/>
    <s v="Sector 46"/>
    <n v="77.298387099999999"/>
    <n v="28.437697700000001"/>
    <s v="Fast Food, Chinese"/>
    <s v="Indian Rupees(Rs.)"/>
    <x v="0"/>
    <x v="0"/>
    <s v="No"/>
    <s v="No"/>
    <n v="2"/>
    <n v="47"/>
    <n v="700"/>
    <n v="3.2"/>
    <n v="2018"/>
    <n v="2"/>
    <n v="13"/>
    <d v="2018-02-13T00:00:00"/>
    <n v="8.4"/>
    <x v="0"/>
  </r>
  <r>
    <n v="8297"/>
    <s v="Shree Bikaner Misthan Bhandar"/>
    <n v="1"/>
    <s v="Faridabad"/>
    <s v="Sector 7"/>
    <n v="77.326409299999995"/>
    <n v="28.363303599999998"/>
    <s v="Mithai, Street Food"/>
    <s v="Indian Rupees(Rs.)"/>
    <x v="0"/>
    <x v="0"/>
    <s v="No"/>
    <s v="No"/>
    <n v="1"/>
    <n v="15"/>
    <n v="150"/>
    <n v="3.1"/>
    <n v="2014"/>
    <n v="2"/>
    <n v="10"/>
    <d v="2014-02-10T00:00:00"/>
    <n v="1.8"/>
    <x v="0"/>
  </r>
  <r>
    <n v="18471320"/>
    <s v="Finger Licious"/>
    <n v="1"/>
    <s v="Faridabad"/>
    <s v="Suraj Kund"/>
    <n v="77.284678099999994"/>
    <n v="28.4609284"/>
    <s v="Fast Food"/>
    <s v="Indian Rupees(Rs.)"/>
    <x v="0"/>
    <x v="0"/>
    <s v="No"/>
    <s v="No"/>
    <n v="1"/>
    <n v="0"/>
    <n v="300"/>
    <n v="1"/>
    <n v="2014"/>
    <n v="2"/>
    <n v="1"/>
    <d v="2014-02-01T00:00:00"/>
    <n v="3.6"/>
    <x v="0"/>
  </r>
  <r>
    <n v="2680"/>
    <s v="Bakers Delight - The Atrium"/>
    <n v="1"/>
    <s v="Faridabad"/>
    <s v="The Atrium, Suraj Kund"/>
    <n v="77.283011000000002"/>
    <n v="28.489795999999998"/>
    <s v="Bakery, Desserts"/>
    <s v="Indian Rupees(Rs.)"/>
    <x v="0"/>
    <x v="0"/>
    <s v="No"/>
    <s v="No"/>
    <n v="2"/>
    <n v="10"/>
    <n v="700"/>
    <n v="3"/>
    <n v="2010"/>
    <n v="2"/>
    <n v="6"/>
    <d v="2010-02-06T00:00:00"/>
    <n v="8.4"/>
    <x v="0"/>
  </r>
  <r>
    <n v="301729"/>
    <s v="Raju Dhaba"/>
    <n v="1"/>
    <s v="Faridabad"/>
    <s v="Badarpur Border"/>
    <n v="77.306101600000005"/>
    <n v="28.490097899999999"/>
    <s v="North Indian"/>
    <s v="Indian Rupees(Rs.)"/>
    <x v="0"/>
    <x v="0"/>
    <s v="No"/>
    <s v="No"/>
    <n v="1"/>
    <n v="8"/>
    <n v="150"/>
    <n v="2.9"/>
    <n v="2014"/>
    <n v="1"/>
    <n v="1"/>
    <d v="2014-01-01T00:00:00"/>
    <n v="1.8"/>
    <x v="0"/>
  </r>
  <r>
    <n v="311051"/>
    <s v="KFC"/>
    <n v="1"/>
    <s v="Faridabad"/>
    <s v="Crown Interiorz Mall, Sector 35, Faridabad"/>
    <n v="77.307060059999998"/>
    <n v="28.469806559999999"/>
    <s v="American, Fast Food, Burger"/>
    <s v="Indian Rupees(Rs.)"/>
    <x v="0"/>
    <x v="1"/>
    <s v="No"/>
    <s v="No"/>
    <n v="2"/>
    <n v="57"/>
    <n v="500"/>
    <n v="2.1"/>
    <n v="2016"/>
    <n v="1"/>
    <n v="6"/>
    <d v="2016-01-06T00:00:00"/>
    <n v="6"/>
    <x v="0"/>
  </r>
  <r>
    <n v="6077"/>
    <s v="Giani's"/>
    <n v="1"/>
    <s v="Faridabad"/>
    <s v="Crown Plaza Mall, Sector 15, Faridabad"/>
    <n v="77.313012700000002"/>
    <n v="28.398069100000001"/>
    <s v="Ice Cream, Desserts"/>
    <s v="Indian Rupees(Rs.)"/>
    <x v="0"/>
    <x v="0"/>
    <s v="No"/>
    <s v="No"/>
    <n v="1"/>
    <n v="16"/>
    <n v="400"/>
    <n v="3.2"/>
    <n v="2016"/>
    <n v="1"/>
    <n v="3"/>
    <d v="2016-01-03T00:00:00"/>
    <n v="4.8"/>
    <x v="0"/>
  </r>
  <r>
    <n v="18472429"/>
    <s v="Chill 'N Grill"/>
    <n v="1"/>
    <s v="Faridabad"/>
    <s v="NIT"/>
    <n v="77.290066699999997"/>
    <n v="28.3954463"/>
    <s v="North Indian"/>
    <s v="Indian Rupees(Rs.)"/>
    <x v="0"/>
    <x v="0"/>
    <s v="No"/>
    <s v="No"/>
    <n v="1"/>
    <n v="0"/>
    <n v="300"/>
    <n v="1"/>
    <n v="2011"/>
    <n v="1"/>
    <n v="11"/>
    <d v="2011-01-11T00:00:00"/>
    <n v="3.6"/>
    <x v="0"/>
  </r>
  <r>
    <n v="301193"/>
    <s v="Frontier"/>
    <n v="1"/>
    <s v="Faridabad"/>
    <s v="Sector 15"/>
    <n v="77.323511400000001"/>
    <n v="28.3951274"/>
    <s v="Bakery"/>
    <s v="Indian Rupees(Rs.)"/>
    <x v="0"/>
    <x v="0"/>
    <s v="No"/>
    <s v="No"/>
    <n v="1"/>
    <n v="17"/>
    <n v="200"/>
    <n v="3.3"/>
    <n v="2013"/>
    <n v="1"/>
    <n v="27"/>
    <d v="2013-01-27T00:00:00"/>
    <n v="2.4"/>
    <x v="0"/>
  </r>
  <r>
    <n v="6152"/>
    <s v="China Hot Pot"/>
    <n v="1"/>
    <s v="Faridabad"/>
    <s v="Sector 16"/>
    <n v="77.319206300000005"/>
    <n v="28.410696300000001"/>
    <s v="Chinese, Fast Food"/>
    <s v="Indian Rupees(Rs.)"/>
    <x v="0"/>
    <x v="0"/>
    <s v="No"/>
    <s v="No"/>
    <n v="1"/>
    <n v="25"/>
    <n v="400"/>
    <n v="2.5"/>
    <n v="2014"/>
    <n v="1"/>
    <n v="7"/>
    <d v="2014-01-07T00:00:00"/>
    <n v="4.8"/>
    <x v="0"/>
  </r>
  <r>
    <n v="303871"/>
    <s v="Momo-Cha"/>
    <n v="1"/>
    <s v="Faridabad"/>
    <s v="Sector 17"/>
    <n v="77.328897799999993"/>
    <n v="28.410602900000001"/>
    <s v="North Indian, Chinese"/>
    <s v="Indian Rupees(Rs.)"/>
    <x v="0"/>
    <x v="1"/>
    <s v="No"/>
    <s v="No"/>
    <n v="2"/>
    <n v="56"/>
    <n v="600"/>
    <n v="2.7"/>
    <n v="2013"/>
    <n v="1"/>
    <n v="25"/>
    <d v="2013-01-25T00:00:00"/>
    <n v="7.2"/>
    <x v="0"/>
  </r>
  <r>
    <n v="18452730"/>
    <s v="Delicieux Ice Cream Rolls"/>
    <n v="1"/>
    <s v="Faridabad"/>
    <s v="Sector 21"/>
    <n v="77.296935399999995"/>
    <n v="28.430056199999999"/>
    <s v="Ice Cream, Desserts, Beverages"/>
    <s v="Indian Rupees(Rs.)"/>
    <x v="0"/>
    <x v="0"/>
    <s v="No"/>
    <s v="No"/>
    <n v="1"/>
    <n v="1"/>
    <n v="400"/>
    <n v="1"/>
    <n v="2012"/>
    <n v="1"/>
    <n v="22"/>
    <d v="2012-01-22T00:00:00"/>
    <n v="4.8"/>
    <x v="0"/>
  </r>
  <r>
    <n v="305235"/>
    <s v="Snacks Bar"/>
    <n v="1"/>
    <s v="Faridabad"/>
    <s v="Sector 31"/>
    <n v="77.315794999999994"/>
    <n v="28.445261599999998"/>
    <s v="Chinese"/>
    <s v="Indian Rupees(Rs.)"/>
    <x v="0"/>
    <x v="0"/>
    <s v="No"/>
    <s v="No"/>
    <n v="1"/>
    <n v="4"/>
    <n v="350"/>
    <n v="2.9"/>
    <n v="2013"/>
    <n v="1"/>
    <n v="25"/>
    <d v="2013-01-25T00:00:00"/>
    <n v="4.2"/>
    <x v="0"/>
  </r>
  <r>
    <n v="304112"/>
    <s v="Shree Rathnam"/>
    <n v="1"/>
    <s v="Faridabad"/>
    <s v="Sector 34"/>
    <n v="77.310719500000005"/>
    <n v="28.471412999999998"/>
    <s v="South Indian, North Indian, Chinese"/>
    <s v="Indian Rupees(Rs.)"/>
    <x v="0"/>
    <x v="0"/>
    <s v="No"/>
    <s v="No"/>
    <n v="2"/>
    <n v="29"/>
    <n v="800"/>
    <n v="2.7"/>
    <n v="2017"/>
    <n v="1"/>
    <n v="24"/>
    <d v="2017-01-24T00:00:00"/>
    <n v="9.6"/>
    <x v="0"/>
  </r>
  <r>
    <n v="18444264"/>
    <s v="Destination Live"/>
    <n v="1"/>
    <s v="Faridabad"/>
    <s v="Sector 37"/>
    <n v="77.306281100000007"/>
    <n v="28.4807864"/>
    <s v="North Indian, Mughlai, Chinese"/>
    <s v="Indian Rupees(Rs.)"/>
    <x v="1"/>
    <x v="0"/>
    <s v="No"/>
    <s v="No"/>
    <n v="2"/>
    <n v="12"/>
    <n v="500"/>
    <n v="3.3"/>
    <n v="2011"/>
    <n v="1"/>
    <n v="19"/>
    <d v="2011-01-19T00:00:00"/>
    <n v="6"/>
    <x v="0"/>
  </r>
  <r>
    <n v="9233"/>
    <s v="Aggarwal Sweets And Caterers"/>
    <n v="1"/>
    <s v="Faridabad"/>
    <s v="Sector 37"/>
    <n v="77.306640299999998"/>
    <n v="28.48420819"/>
    <s v="Mithai, Street Food"/>
    <s v="Indian Rupees(Rs.)"/>
    <x v="0"/>
    <x v="0"/>
    <s v="No"/>
    <s v="No"/>
    <n v="1"/>
    <n v="1"/>
    <n v="100"/>
    <n v="1"/>
    <n v="2011"/>
    <n v="1"/>
    <n v="2"/>
    <d v="2011-01-02T00:00:00"/>
    <n v="1.2"/>
    <x v="0"/>
  </r>
  <r>
    <n v="313089"/>
    <s v="Evergreen Tandoori Night"/>
    <n v="1"/>
    <s v="Faridabad"/>
    <s v="Sector 41"/>
    <n v="77.289199569999994"/>
    <n v="28.461910140000001"/>
    <s v="North Indian"/>
    <s v="Indian Rupees(Rs.)"/>
    <x v="0"/>
    <x v="0"/>
    <s v="No"/>
    <s v="No"/>
    <n v="2"/>
    <n v="3"/>
    <n v="550"/>
    <n v="1"/>
    <n v="2013"/>
    <n v="1"/>
    <n v="19"/>
    <d v="2013-01-19T00:00:00"/>
    <n v="6.6000000000000005"/>
    <x v="0"/>
  </r>
  <r>
    <n v="18344478"/>
    <s v="Aravali Owls"/>
    <n v="1"/>
    <s v="Faridabad"/>
    <s v="Sector 42"/>
    <n v="0"/>
    <n v="0"/>
    <s v="North Indian, Chinese"/>
    <s v="Indian Rupees(Rs.)"/>
    <x v="0"/>
    <x v="0"/>
    <s v="No"/>
    <s v="No"/>
    <n v="2"/>
    <n v="0"/>
    <n v="600"/>
    <n v="1"/>
    <n v="2017"/>
    <n v="1"/>
    <n v="17"/>
    <d v="2017-01-17T00:00:00"/>
    <n v="7.2"/>
    <x v="0"/>
  </r>
  <r>
    <n v="18292444"/>
    <s v="Touch of Spice"/>
    <n v="1"/>
    <s v="Faridabad"/>
    <s v="Sector 43"/>
    <n v="77.29738433"/>
    <n v="28.462106739999999"/>
    <s v="Chinese, North Indian"/>
    <s v="Indian Rupees(Rs.)"/>
    <x v="0"/>
    <x v="0"/>
    <s v="No"/>
    <s v="No"/>
    <n v="2"/>
    <n v="0"/>
    <n v="600"/>
    <n v="1"/>
    <n v="2017"/>
    <n v="1"/>
    <n v="26"/>
    <d v="2017-01-26T00:00:00"/>
    <n v="7.2"/>
    <x v="0"/>
  </r>
  <r>
    <n v="18204501"/>
    <s v="Rama Vaishnav Bhojnalaya"/>
    <n v="1"/>
    <s v="Faridabad"/>
    <s v="Sector 7"/>
    <n v="77.325997299999997"/>
    <n v="28.363898899999999"/>
    <s v="North Indian, Chinese"/>
    <s v="Indian Rupees(Rs.)"/>
    <x v="0"/>
    <x v="0"/>
    <s v="No"/>
    <s v="No"/>
    <n v="1"/>
    <n v="7"/>
    <n v="250"/>
    <n v="3"/>
    <n v="2012"/>
    <n v="1"/>
    <n v="14"/>
    <d v="2012-01-14T00:00:00"/>
    <n v="3"/>
    <x v="0"/>
  </r>
  <r>
    <n v="18126118"/>
    <s v="Club Pizzeria"/>
    <n v="1"/>
    <s v="Faridabad"/>
    <s v="Sector 86"/>
    <n v="77.339755800000006"/>
    <n v="28.408572800000002"/>
    <s v="Pizza"/>
    <s v="Indian Rupees(Rs.)"/>
    <x v="0"/>
    <x v="1"/>
    <s v="No"/>
    <s v="No"/>
    <n v="2"/>
    <n v="19"/>
    <n v="550"/>
    <n v="3.4"/>
    <n v="2016"/>
    <n v="1"/>
    <n v="18"/>
    <d v="2016-01-18T00:00:00"/>
    <n v="6.6000000000000005"/>
    <x v="0"/>
  </r>
  <r>
    <n v="18265697"/>
    <s v="Bawarchi"/>
    <n v="1"/>
    <s v="Faridabad"/>
    <s v="Suraj Kund"/>
    <n v="77.293858569999998"/>
    <n v="28.498205939999998"/>
    <s v="North Indian, Chinese, Mughlai"/>
    <s v="Indian Rupees(Rs.)"/>
    <x v="0"/>
    <x v="0"/>
    <s v="No"/>
    <s v="No"/>
    <n v="2"/>
    <n v="14"/>
    <n v="550"/>
    <n v="3"/>
    <n v="2018"/>
    <n v="1"/>
    <n v="7"/>
    <d v="2018-01-07T00:00:00"/>
    <n v="6.6000000000000005"/>
    <x v="0"/>
  </r>
  <r>
    <n v="18337896"/>
    <s v="Pizza Street"/>
    <n v="1"/>
    <s v="Faridabad"/>
    <s v="Suraj Kund"/>
    <n v="77.290300000000002"/>
    <n v="28.500640000000001"/>
    <s v="Fast Food, Pizza"/>
    <s v="Indian Rupees(Rs.)"/>
    <x v="0"/>
    <x v="1"/>
    <s v="No"/>
    <s v="No"/>
    <n v="2"/>
    <n v="12"/>
    <n v="550"/>
    <n v="2.6"/>
    <n v="2013"/>
    <n v="1"/>
    <n v="25"/>
    <d v="2013-01-25T00:00:00"/>
    <n v="6.6000000000000005"/>
    <x v="0"/>
  </r>
  <r>
    <n v="304046"/>
    <s v="Cafe And More"/>
    <n v="1"/>
    <s v="Faridabad"/>
    <s v="Charmwood Village"/>
    <n v="77.290565099999995"/>
    <n v="28.494663800000001"/>
    <s v="Fast Food, North Indian"/>
    <s v="Indian Rupees(Rs.)"/>
    <x v="0"/>
    <x v="0"/>
    <s v="No"/>
    <s v="No"/>
    <n v="1"/>
    <n v="4"/>
    <n v="300"/>
    <n v="2.9"/>
    <n v="2015"/>
    <n v="12"/>
    <n v="9"/>
    <d v="2015-12-09T00:00:00"/>
    <n v="3.6"/>
    <x v="0"/>
  </r>
  <r>
    <n v="18472646"/>
    <s v="Punjabi Rasoi"/>
    <n v="1"/>
    <s v="Faridabad"/>
    <s v="Charmwood Village"/>
    <n v="77.292430999999993"/>
    <n v="28.492325099999999"/>
    <s v="North Indian"/>
    <s v="Indian Rupees(Rs.)"/>
    <x v="0"/>
    <x v="0"/>
    <s v="No"/>
    <s v="No"/>
    <n v="1"/>
    <n v="0"/>
    <n v="400"/>
    <n v="1"/>
    <n v="2014"/>
    <n v="12"/>
    <n v="17"/>
    <d v="2014-12-17T00:00:00"/>
    <n v="4.8"/>
    <x v="0"/>
  </r>
  <r>
    <n v="301163"/>
    <s v="McDonald's"/>
    <n v="1"/>
    <s v="Faridabad"/>
    <s v="Crown Interiorz Mall, Sector 35, Faridabad"/>
    <n v="77.3074479"/>
    <n v="28.469504300000001"/>
    <s v="Fast Food, Burger"/>
    <s v="Indian Rupees(Rs.)"/>
    <x v="0"/>
    <x v="0"/>
    <s v="No"/>
    <s v="No"/>
    <n v="2"/>
    <n v="58"/>
    <n v="500"/>
    <n v="3.4"/>
    <n v="2014"/>
    <n v="12"/>
    <n v="12"/>
    <d v="2014-12-12T00:00:00"/>
    <n v="6"/>
    <x v="0"/>
  </r>
  <r>
    <n v="308380"/>
    <s v="Yo! China"/>
    <n v="1"/>
    <s v="Faridabad"/>
    <s v="Crown Interiorz Mall, Sector 35, Faridabad"/>
    <n v="77.307403100000002"/>
    <n v="28.469365499999999"/>
    <s v="Chinese"/>
    <s v="Indian Rupees(Rs.)"/>
    <x v="0"/>
    <x v="1"/>
    <s v="No"/>
    <s v="No"/>
    <n v="3"/>
    <n v="239"/>
    <n v="1300"/>
    <n v="4.0999999999999996"/>
    <n v="2015"/>
    <n v="12"/>
    <n v="14"/>
    <d v="2015-12-14T00:00:00"/>
    <n v="15.6"/>
    <x v="1"/>
  </r>
  <r>
    <n v="308963"/>
    <s v="TcozY"/>
    <n v="1"/>
    <s v="Faridabad"/>
    <s v="Hotel Saffron Kiran, Faridabad"/>
    <n v="77.306640099999996"/>
    <n v="28.472208899999998"/>
    <s v="Cafe"/>
    <s v="Indian Rupees(Rs.)"/>
    <x v="0"/>
    <x v="0"/>
    <s v="No"/>
    <s v="No"/>
    <n v="3"/>
    <n v="0"/>
    <n v="1500"/>
    <n v="1"/>
    <n v="2014"/>
    <n v="12"/>
    <n v="5"/>
    <d v="2014-12-05T00:00:00"/>
    <n v="18"/>
    <x v="1"/>
  </r>
  <r>
    <n v="18450934"/>
    <s v="The Grillz &amp; Gravy"/>
    <n v="1"/>
    <s v="Faridabad"/>
    <s v="NIT"/>
    <n v="77.292278100000004"/>
    <n v="28.398268399999999"/>
    <s v="North Indian, Chinese"/>
    <s v="Indian Rupees(Rs.)"/>
    <x v="0"/>
    <x v="0"/>
    <s v="No"/>
    <s v="No"/>
    <n v="1"/>
    <n v="0"/>
    <n v="400"/>
    <n v="1"/>
    <n v="2010"/>
    <n v="12"/>
    <n v="12"/>
    <d v="2010-12-12T00:00:00"/>
    <n v="4.8"/>
    <x v="0"/>
  </r>
  <r>
    <n v="308957"/>
    <s v="Oxy Lounge"/>
    <n v="1"/>
    <s v="Faridabad"/>
    <s v="Sector 12"/>
    <n v="77.324436500000004"/>
    <n v="28.384502000000001"/>
    <s v="North Indian, Chinese, Italian"/>
    <s v="Indian Rupees(Rs.)"/>
    <x v="1"/>
    <x v="1"/>
    <s v="No"/>
    <s v="No"/>
    <n v="3"/>
    <n v="28"/>
    <n v="1500"/>
    <n v="3.1"/>
    <n v="2018"/>
    <n v="12"/>
    <n v="18"/>
    <d v="2018-12-18T00:00:00"/>
    <n v="18"/>
    <x v="1"/>
  </r>
  <r>
    <n v="18433315"/>
    <s v="Garam Masala"/>
    <n v="1"/>
    <s v="Faridabad"/>
    <s v="Sector 12"/>
    <n v="0"/>
    <n v="0"/>
    <s v="North Indian, Chinese"/>
    <s v="Indian Rupees(Rs.)"/>
    <x v="0"/>
    <x v="0"/>
    <s v="No"/>
    <s v="No"/>
    <n v="1"/>
    <n v="0"/>
    <n v="400"/>
    <n v="1"/>
    <n v="2013"/>
    <n v="12"/>
    <n v="25"/>
    <d v="2013-12-25T00:00:00"/>
    <n v="4.8"/>
    <x v="0"/>
  </r>
  <r>
    <n v="8029"/>
    <s v="Hareram Bikanerzaika"/>
    <n v="1"/>
    <s v="Faridabad"/>
    <s v="Sector 21"/>
    <n v="77.296959400000006"/>
    <n v="28.4304159"/>
    <s v="Mithai, Street Food"/>
    <s v="Indian Rupees(Rs.)"/>
    <x v="0"/>
    <x v="0"/>
    <s v="No"/>
    <s v="No"/>
    <n v="1"/>
    <n v="11"/>
    <n v="200"/>
    <n v="2.8"/>
    <n v="2016"/>
    <n v="12"/>
    <n v="11"/>
    <d v="2016-12-11T00:00:00"/>
    <n v="2.4"/>
    <x v="0"/>
  </r>
  <r>
    <n v="18463990"/>
    <s v="Tamasha In Tafree"/>
    <n v="1"/>
    <s v="Faridabad"/>
    <s v="Sector 29"/>
    <n v="77.321253499999997"/>
    <n v="28.433424899999999"/>
    <s v="Cafe"/>
    <s v="Indian Rupees(Rs.)"/>
    <x v="0"/>
    <x v="0"/>
    <s v="No"/>
    <s v="No"/>
    <n v="2"/>
    <n v="3"/>
    <n v="600"/>
    <n v="1"/>
    <n v="2014"/>
    <n v="12"/>
    <n v="25"/>
    <d v="2014-12-25T00:00:00"/>
    <n v="7.2"/>
    <x v="0"/>
  </r>
  <r>
    <n v="18471246"/>
    <s v="Biryani Bot"/>
    <n v="1"/>
    <s v="Faridabad"/>
    <s v="Sector 37"/>
    <n v="77.311745999999999"/>
    <n v="28.480577799999999"/>
    <s v="Biryani"/>
    <s v="Indian Rupees(Rs.)"/>
    <x v="0"/>
    <x v="0"/>
    <s v="No"/>
    <s v="No"/>
    <n v="1"/>
    <n v="0"/>
    <n v="200"/>
    <n v="1"/>
    <n v="2017"/>
    <n v="12"/>
    <n v="18"/>
    <d v="2017-12-18T00:00:00"/>
    <n v="2.4"/>
    <x v="0"/>
  </r>
  <r>
    <n v="18396398"/>
    <s v="Evergreen Sweets &amp; Restaurant"/>
    <n v="1"/>
    <s v="Faridabad"/>
    <s v="Sector 37"/>
    <n v="77.310604600000005"/>
    <n v="28.4803991"/>
    <s v="North Indian, South Indian, Chinese, Fast Food"/>
    <s v="Indian Rupees(Rs.)"/>
    <x v="0"/>
    <x v="0"/>
    <s v="No"/>
    <s v="No"/>
    <n v="1"/>
    <n v="2"/>
    <n v="400"/>
    <n v="1"/>
    <n v="2010"/>
    <n v="12"/>
    <n v="13"/>
    <d v="2010-12-13T00:00:00"/>
    <n v="4.8"/>
    <x v="0"/>
  </r>
  <r>
    <n v="18367078"/>
    <s v="Magical Momos"/>
    <n v="1"/>
    <s v="Faridabad"/>
    <s v="Sector 37"/>
    <n v="77.310409899999996"/>
    <n v="28.480637900000001"/>
    <s v="Chinese"/>
    <s v="Indian Rupees(Rs.)"/>
    <x v="0"/>
    <x v="0"/>
    <s v="No"/>
    <s v="No"/>
    <n v="1"/>
    <n v="0"/>
    <n v="350"/>
    <n v="1"/>
    <n v="2017"/>
    <n v="12"/>
    <n v="23"/>
    <d v="2017-12-23T00:00:00"/>
    <n v="4.2"/>
    <x v="0"/>
  </r>
  <r>
    <n v="18469936"/>
    <s v="U &amp; I"/>
    <n v="1"/>
    <s v="Faridabad"/>
    <s v="Sector 37"/>
    <n v="77.305606499999996"/>
    <n v="28.480730399999999"/>
    <s v="North Indian, Chinese"/>
    <s v="Indian Rupees(Rs.)"/>
    <x v="0"/>
    <x v="0"/>
    <s v="No"/>
    <s v="No"/>
    <n v="2"/>
    <n v="0"/>
    <n v="500"/>
    <n v="1"/>
    <n v="2017"/>
    <n v="12"/>
    <n v="5"/>
    <d v="2017-12-05T00:00:00"/>
    <n v="6"/>
    <x v="0"/>
  </r>
  <r>
    <n v="307803"/>
    <s v="Queens Cakes"/>
    <n v="1"/>
    <s v="Faridabad"/>
    <s v="Sector 46"/>
    <n v="77.298426500000005"/>
    <n v="28.437090300000001"/>
    <s v="Bakery"/>
    <s v="Indian Rupees(Rs.)"/>
    <x v="0"/>
    <x v="0"/>
    <s v="No"/>
    <s v="No"/>
    <n v="1"/>
    <n v="29"/>
    <n v="200"/>
    <n v="3.5"/>
    <n v="2017"/>
    <n v="12"/>
    <n v="28"/>
    <d v="2017-12-28T00:00:00"/>
    <n v="2.4"/>
    <x v="0"/>
  </r>
  <r>
    <n v="18356019"/>
    <s v="The Hub"/>
    <n v="1"/>
    <s v="Faridabad"/>
    <s v="Sector 9"/>
    <n v="77.331561899999997"/>
    <n v="28.3765371"/>
    <s v="Bakery, Fast Food"/>
    <s v="Indian Rupees(Rs.)"/>
    <x v="0"/>
    <x v="0"/>
    <s v="No"/>
    <s v="No"/>
    <n v="1"/>
    <n v="9"/>
    <n v="200"/>
    <n v="3.1"/>
    <n v="2010"/>
    <n v="12"/>
    <n v="2"/>
    <d v="2010-12-02T00:00:00"/>
    <n v="2.4"/>
    <x v="0"/>
  </r>
  <r>
    <n v="18471304"/>
    <s v="Twin Brothers"/>
    <n v="1"/>
    <s v="Faridabad"/>
    <s v="SRS Mall, Sector 12, Faridabad"/>
    <n v="77.316782200000006"/>
    <n v="28.386577299999999"/>
    <s v="Fast Food"/>
    <s v="Indian Rupees(Rs.)"/>
    <x v="0"/>
    <x v="0"/>
    <s v="No"/>
    <s v="No"/>
    <n v="1"/>
    <n v="0"/>
    <n v="150"/>
    <n v="1"/>
    <n v="2010"/>
    <n v="12"/>
    <n v="5"/>
    <d v="2010-12-05T00:00:00"/>
    <n v="1.8"/>
    <x v="0"/>
  </r>
  <r>
    <n v="312967"/>
    <s v="Tasty Bites"/>
    <n v="1"/>
    <s v="Faridabad"/>
    <s v="Suraj Kund"/>
    <n v="77.289912400000006"/>
    <n v="28.499713799999999"/>
    <s v="South Indian, Chinese, North Indian"/>
    <s v="Indian Rupees(Rs.)"/>
    <x v="0"/>
    <x v="0"/>
    <s v="No"/>
    <s v="No"/>
    <n v="1"/>
    <n v="2"/>
    <n v="200"/>
    <n v="1"/>
    <n v="2014"/>
    <n v="12"/>
    <n v="7"/>
    <d v="2014-12-07T00:00:00"/>
    <n v="2.4"/>
    <x v="0"/>
  </r>
  <r>
    <n v="18355112"/>
    <s v="Burger Point"/>
    <n v="1"/>
    <s v="Faridabad"/>
    <s v="Sector 15"/>
    <n v="77.322077300000004"/>
    <n v="28.3949736"/>
    <s v="Burger, Fast Food"/>
    <s v="Indian Rupees(Rs.)"/>
    <x v="0"/>
    <x v="1"/>
    <s v="No"/>
    <s v="No"/>
    <n v="1"/>
    <n v="24"/>
    <n v="300"/>
    <n v="3.5"/>
    <n v="2012"/>
    <n v="11"/>
    <n v="26"/>
    <d v="2012-11-26T00:00:00"/>
    <n v="3.6"/>
    <x v="0"/>
  </r>
  <r>
    <n v="309672"/>
    <s v="Shree Bikaner Misthan Bhandar"/>
    <n v="1"/>
    <s v="Faridabad"/>
    <s v="Sector 21"/>
    <n v="77.296443199999999"/>
    <n v="28.430121700000001"/>
    <s v="Street Food, South Indian, Mithai"/>
    <s v="Indian Rupees(Rs.)"/>
    <x v="0"/>
    <x v="0"/>
    <s v="No"/>
    <s v="No"/>
    <n v="1"/>
    <n v="13"/>
    <n v="350"/>
    <n v="2.8"/>
    <n v="2017"/>
    <n v="11"/>
    <n v="21"/>
    <d v="2017-11-21T00:00:00"/>
    <n v="4.2"/>
    <x v="0"/>
  </r>
  <r>
    <n v="8054"/>
    <s v="Kay's Food Land"/>
    <n v="1"/>
    <s v="Faridabad"/>
    <s v="Sector 37"/>
    <n v="77.310409899999996"/>
    <n v="28.480548200000001"/>
    <s v="Bakery, Desserts"/>
    <s v="Indian Rupees(Rs.)"/>
    <x v="0"/>
    <x v="0"/>
    <s v="No"/>
    <s v="No"/>
    <n v="1"/>
    <n v="14"/>
    <n v="100"/>
    <n v="3.1"/>
    <n v="2012"/>
    <n v="11"/>
    <n v="9"/>
    <d v="2012-11-09T00:00:00"/>
    <n v="1.2"/>
    <x v="0"/>
  </r>
  <r>
    <n v="1413"/>
    <s v="Le Chef Restro Bar"/>
    <n v="1"/>
    <s v="Faridabad"/>
    <s v="Sector 37"/>
    <n v="77.3104996"/>
    <n v="28.480467000000001"/>
    <s v="North Indian, Chinese"/>
    <s v="Indian Rupees(Rs.)"/>
    <x v="1"/>
    <x v="0"/>
    <s v="No"/>
    <s v="No"/>
    <n v="3"/>
    <n v="70"/>
    <n v="1000"/>
    <n v="2.7"/>
    <n v="2010"/>
    <n v="11"/>
    <n v="25"/>
    <d v="2010-11-25T00:00:00"/>
    <n v="12"/>
    <x v="1"/>
  </r>
  <r>
    <n v="1823"/>
    <s v="Shiv Saras Vyanjan"/>
    <n v="1"/>
    <s v="Faridabad"/>
    <s v="Sector 7"/>
    <n v="77.328269599999999"/>
    <n v="28.369167699999998"/>
    <s v="Mithai"/>
    <s v="Indian Rupees(Rs.)"/>
    <x v="0"/>
    <x v="0"/>
    <s v="No"/>
    <s v="No"/>
    <n v="1"/>
    <n v="5"/>
    <n v="100"/>
    <n v="2.9"/>
    <n v="2016"/>
    <n v="11"/>
    <n v="11"/>
    <d v="2016-11-11T00:00:00"/>
    <n v="1.2"/>
    <x v="0"/>
  </r>
  <r>
    <n v="18458631"/>
    <s v="The Hunger End"/>
    <n v="1"/>
    <s v="Faridabad"/>
    <s v="Sector 7"/>
    <n v="77.328538800000004"/>
    <n v="28.3686544"/>
    <s v="North Indian, Chinese"/>
    <s v="Indian Rupees(Rs.)"/>
    <x v="0"/>
    <x v="0"/>
    <s v="No"/>
    <s v="No"/>
    <n v="2"/>
    <n v="4"/>
    <n v="500"/>
    <n v="3"/>
    <n v="2014"/>
    <n v="11"/>
    <n v="27"/>
    <d v="2014-11-27T00:00:00"/>
    <n v="6"/>
    <x v="0"/>
  </r>
  <r>
    <n v="18382355"/>
    <s v="Pizza Express"/>
    <n v="1"/>
    <s v="Faridabad"/>
    <s v="Sector 7"/>
    <n v="77.326295299999998"/>
    <n v="28.363057600000001"/>
    <s v="Pizza, Fast Food"/>
    <s v="Indian Rupees(Rs.)"/>
    <x v="0"/>
    <x v="0"/>
    <s v="No"/>
    <s v="No"/>
    <n v="1"/>
    <n v="1"/>
    <n v="400"/>
    <n v="1"/>
    <n v="2013"/>
    <n v="11"/>
    <n v="27"/>
    <d v="2013-11-27T00:00:00"/>
    <n v="4.8"/>
    <x v="0"/>
  </r>
  <r>
    <n v="312688"/>
    <s v="Bake Your Dreamz"/>
    <n v="1"/>
    <s v="Faridabad"/>
    <s v="Sector 9"/>
    <n v="0"/>
    <n v="0"/>
    <s v="Bakery, Desserts"/>
    <s v="Indian Rupees(Rs.)"/>
    <x v="0"/>
    <x v="0"/>
    <s v="No"/>
    <s v="No"/>
    <n v="2"/>
    <n v="3"/>
    <n v="800"/>
    <n v="1"/>
    <n v="2017"/>
    <n v="11"/>
    <n v="11"/>
    <d v="2017-11-11T00:00:00"/>
    <n v="9.6"/>
    <x v="0"/>
  </r>
  <r>
    <n v="18446418"/>
    <s v="Punjabii Tandoor"/>
    <n v="1"/>
    <s v="Faridabad"/>
    <s v="Suraj Kund"/>
    <n v="77.299728599999995"/>
    <n v="28.462226999999999"/>
    <s v="North Indian, Mughlai"/>
    <s v="Indian Rupees(Rs.)"/>
    <x v="0"/>
    <x v="0"/>
    <s v="No"/>
    <s v="No"/>
    <n v="2"/>
    <n v="3"/>
    <n v="500"/>
    <n v="1"/>
    <n v="2010"/>
    <n v="11"/>
    <n v="6"/>
    <d v="2010-11-06T00:00:00"/>
    <n v="6"/>
    <x v="0"/>
  </r>
  <r>
    <n v="301730"/>
    <s v="Punjab Restaurant"/>
    <n v="1"/>
    <s v="Faridabad"/>
    <s v="Badarpur Border"/>
    <n v="77.305563000000006"/>
    <n v="28.490136799999998"/>
    <s v="North Indian"/>
    <s v="Indian Rupees(Rs.)"/>
    <x v="0"/>
    <x v="0"/>
    <s v="No"/>
    <s v="No"/>
    <n v="1"/>
    <n v="8"/>
    <n v="150"/>
    <n v="2.8"/>
    <n v="2013"/>
    <n v="10"/>
    <n v="8"/>
    <d v="2013-10-08T00:00:00"/>
    <n v="1.8"/>
    <x v="0"/>
  </r>
  <r>
    <n v="9299"/>
    <s v="Aggarwal Sweet Corner"/>
    <n v="1"/>
    <s v="Faridabad"/>
    <s v="Badarpur Border"/>
    <n v="77.302741670000003"/>
    <n v="28.496291670000002"/>
    <s v="Mithai"/>
    <s v="Indian Rupees(Rs.)"/>
    <x v="0"/>
    <x v="0"/>
    <s v="No"/>
    <s v="No"/>
    <n v="1"/>
    <n v="1"/>
    <n v="100"/>
    <n v="1"/>
    <n v="2012"/>
    <n v="10"/>
    <n v="20"/>
    <d v="2012-10-20T00:00:00"/>
    <n v="1.2"/>
    <x v="0"/>
  </r>
  <r>
    <n v="9178"/>
    <s v="Kashyap Vaishno Dhaba"/>
    <n v="1"/>
    <s v="Faridabad"/>
    <s v="Badarpur Border"/>
    <n v="77.303541999999993"/>
    <n v="28.495915400000001"/>
    <s v="North Indian"/>
    <s v="Indian Rupees(Rs.)"/>
    <x v="0"/>
    <x v="0"/>
    <s v="No"/>
    <s v="No"/>
    <n v="1"/>
    <n v="3"/>
    <n v="100"/>
    <n v="1"/>
    <n v="2011"/>
    <n v="10"/>
    <n v="1"/>
    <d v="2011-10-01T00:00:00"/>
    <n v="1.2"/>
    <x v="0"/>
  </r>
  <r>
    <n v="18433852"/>
    <s v="The Chaiwalas"/>
    <n v="1"/>
    <s v="Faridabad"/>
    <s v="Badkal Lake"/>
    <n v="77.300087700000006"/>
    <n v="28.426284200000001"/>
    <s v="Cafe"/>
    <s v="Indian Rupees(Rs.)"/>
    <x v="0"/>
    <x v="0"/>
    <s v="No"/>
    <s v="No"/>
    <n v="1"/>
    <n v="0"/>
    <n v="300"/>
    <n v="1"/>
    <n v="2014"/>
    <n v="10"/>
    <n v="23"/>
    <d v="2014-10-23T00:00:00"/>
    <n v="3.6"/>
    <x v="0"/>
  </r>
  <r>
    <n v="1804"/>
    <s v="Berco's"/>
    <n v="1"/>
    <s v="Faridabad"/>
    <s v="Crown Interiorz Mall, Sector 35, Faridabad"/>
    <n v="77.307268399999998"/>
    <n v="28.4700256"/>
    <s v="Chinese, Thai"/>
    <s v="Indian Rupees(Rs.)"/>
    <x v="0"/>
    <x v="1"/>
    <s v="No"/>
    <s v="No"/>
    <n v="3"/>
    <n v="508"/>
    <n v="1100"/>
    <n v="3.8"/>
    <n v="2012"/>
    <n v="10"/>
    <n v="6"/>
    <d v="2012-10-06T00:00:00"/>
    <n v="13.200000000000001"/>
    <x v="1"/>
  </r>
  <r>
    <n v="304062"/>
    <s v="Jai Jagannath Hotel"/>
    <n v="1"/>
    <s v="Faridabad"/>
    <s v="Dayal Bagh"/>
    <n v="77.294319000000002"/>
    <n v="28.493769199999999"/>
    <s v="South Indian"/>
    <s v="Indian Rupees(Rs.)"/>
    <x v="0"/>
    <x v="0"/>
    <s v="No"/>
    <s v="No"/>
    <n v="1"/>
    <n v="3"/>
    <n v="200"/>
    <n v="1"/>
    <n v="2010"/>
    <n v="10"/>
    <n v="22"/>
    <d v="2010-10-22T00:00:00"/>
    <n v="2.4"/>
    <x v="0"/>
  </r>
  <r>
    <n v="8169"/>
    <s v="Bangali Sweets &amp; Restaurant"/>
    <n v="1"/>
    <s v="Faridabad"/>
    <s v="Indraprastha Colony"/>
    <n v="77.315357800000001"/>
    <n v="28.453462900000002"/>
    <s v="Mithai"/>
    <s v="Indian Rupees(Rs.)"/>
    <x v="0"/>
    <x v="0"/>
    <s v="No"/>
    <s v="No"/>
    <n v="1"/>
    <n v="2"/>
    <n v="100"/>
    <n v="1"/>
    <n v="2014"/>
    <n v="10"/>
    <n v="12"/>
    <d v="2014-10-12T00:00:00"/>
    <n v="1.2"/>
    <x v="0"/>
  </r>
  <r>
    <n v="6013"/>
    <s v="Cafe Bite"/>
    <n v="1"/>
    <s v="Faridabad"/>
    <s v="Parsavnath City Mall, Sector 12, Faridabad"/>
    <n v="77.3144487"/>
    <n v="28.383665000000001"/>
    <s v="Cafe"/>
    <s v="Indian Rupees(Rs.)"/>
    <x v="0"/>
    <x v="0"/>
    <s v="No"/>
    <s v="No"/>
    <n v="2"/>
    <n v="19"/>
    <n v="500"/>
    <n v="3.2"/>
    <n v="2013"/>
    <n v="10"/>
    <n v="17"/>
    <d v="2013-10-17T00:00:00"/>
    <n v="6"/>
    <x v="0"/>
  </r>
  <r>
    <n v="18258480"/>
    <s v="Chimney"/>
    <n v="1"/>
    <s v="Faridabad"/>
    <s v="Sector 11"/>
    <n v="77.319025999999994"/>
    <n v="28.372517200000001"/>
    <s v="North Indian, Mughlai, Chinese"/>
    <s v="Indian Rupees(Rs.)"/>
    <x v="1"/>
    <x v="1"/>
    <s v="No"/>
    <s v="No"/>
    <n v="2"/>
    <n v="25"/>
    <n v="800"/>
    <n v="3.3"/>
    <n v="2015"/>
    <n v="10"/>
    <n v="19"/>
    <d v="2015-10-19T00:00:00"/>
    <n v="9.6"/>
    <x v="0"/>
  </r>
  <r>
    <n v="304006"/>
    <s v="Frontier"/>
    <n v="1"/>
    <s v="Faridabad"/>
    <s v="Sector 12"/>
    <n v="77.314291670000003"/>
    <n v="28.38339444"/>
    <s v="Bakery"/>
    <s v="Indian Rupees(Rs.)"/>
    <x v="0"/>
    <x v="0"/>
    <s v="No"/>
    <s v="No"/>
    <n v="1"/>
    <n v="7"/>
    <n v="200"/>
    <n v="2.9"/>
    <n v="2017"/>
    <n v="10"/>
    <n v="25"/>
    <d v="2017-10-25T00:00:00"/>
    <n v="2.4"/>
    <x v="0"/>
  </r>
  <r>
    <n v="1367"/>
    <s v="Anupam Sweet"/>
    <n v="1"/>
    <s v="Faridabad"/>
    <s v="Sector 15"/>
    <n v="77.322256800000005"/>
    <n v="28.394900799999998"/>
    <s v="North Indian, South Indian, Chinese, Fast Food, Mithai"/>
    <s v="Indian Rupees(Rs.)"/>
    <x v="0"/>
    <x v="0"/>
    <s v="No"/>
    <s v="No"/>
    <n v="1"/>
    <n v="70"/>
    <n v="400"/>
    <n v="3.4"/>
    <n v="2016"/>
    <n v="10"/>
    <n v="18"/>
    <d v="2016-10-18T00:00:00"/>
    <n v="4.8"/>
    <x v="0"/>
  </r>
  <r>
    <n v="18138421"/>
    <s v="Nirula's"/>
    <n v="1"/>
    <s v="Faridabad"/>
    <s v="Sector 15"/>
    <n v="77.292179000000004"/>
    <n v="28.452631"/>
    <s v="Fast Food, Desserts, Ice Cream, Beverages"/>
    <s v="Indian Rupees(Rs.)"/>
    <x v="0"/>
    <x v="0"/>
    <s v="No"/>
    <s v="No"/>
    <n v="2"/>
    <n v="14"/>
    <n v="950"/>
    <n v="2.6"/>
    <n v="2017"/>
    <n v="10"/>
    <n v="2"/>
    <d v="2017-10-02T00:00:00"/>
    <n v="11.4"/>
    <x v="1"/>
  </r>
  <r>
    <n v="9814"/>
    <s v="Green Chick Chop"/>
    <n v="1"/>
    <s v="Faridabad"/>
    <s v="Sector 15"/>
    <n v="77.324410700000001"/>
    <n v="28.395193200000001"/>
    <s v="Raw Meats, North Indian, Fast Food"/>
    <s v="Indian Rupees(Rs.)"/>
    <x v="0"/>
    <x v="0"/>
    <s v="No"/>
    <s v="No"/>
    <n v="1"/>
    <n v="31"/>
    <n v="350"/>
    <n v="3.5"/>
    <n v="2011"/>
    <n v="10"/>
    <n v="26"/>
    <d v="2011-10-26T00:00:00"/>
    <n v="4.2"/>
    <x v="0"/>
  </r>
  <r>
    <n v="18400756"/>
    <s v="MD's Kebabs &amp; Curries"/>
    <n v="1"/>
    <s v="Faridabad"/>
    <s v="Sector 15"/>
    <n v="77.324410700000001"/>
    <n v="28.395282999999999"/>
    <s v="North Indian, Mughlai, Chinese"/>
    <s v="Indian Rupees(Rs.)"/>
    <x v="0"/>
    <x v="1"/>
    <s v="No"/>
    <s v="No"/>
    <n v="2"/>
    <n v="27"/>
    <n v="750"/>
    <n v="3.8"/>
    <n v="2017"/>
    <n v="10"/>
    <n v="16"/>
    <d v="2017-10-16T00:00:00"/>
    <n v="9"/>
    <x v="0"/>
  </r>
  <r>
    <n v="18367316"/>
    <s v="The Chai Cafe"/>
    <n v="1"/>
    <s v="Faridabad"/>
    <s v="Sector 16"/>
    <n v="77.318577199999993"/>
    <n v="28.410887800000001"/>
    <s v="Cafe, Chinese"/>
    <s v="Indian Rupees(Rs.)"/>
    <x v="0"/>
    <x v="0"/>
    <s v="No"/>
    <s v="No"/>
    <n v="1"/>
    <n v="8"/>
    <n v="400"/>
    <n v="3.1"/>
    <n v="2016"/>
    <n v="10"/>
    <n v="20"/>
    <d v="2016-10-20T00:00:00"/>
    <n v="4.8"/>
    <x v="0"/>
  </r>
  <r>
    <n v="8320"/>
    <s v="Shiv Restaurant"/>
    <n v="1"/>
    <s v="Faridabad"/>
    <s v="Sector 17"/>
    <n v="77.327832400000005"/>
    <n v="28.410164699999999"/>
    <s v="North Indian"/>
    <s v="Indian Rupees(Rs.)"/>
    <x v="0"/>
    <x v="0"/>
    <s v="No"/>
    <s v="No"/>
    <n v="1"/>
    <n v="20"/>
    <n v="400"/>
    <n v="2.7"/>
    <n v="2013"/>
    <n v="10"/>
    <n v="9"/>
    <d v="2013-10-09T00:00:00"/>
    <n v="4.8"/>
    <x v="0"/>
  </r>
  <r>
    <n v="8308"/>
    <s v="Sohan Sweets &amp; Namkeen"/>
    <n v="1"/>
    <s v="Faridabad"/>
    <s v="Sector 17"/>
    <n v="77.327910599999996"/>
    <n v="28.410330600000002"/>
    <s v="Mithai"/>
    <s v="Indian Rupees(Rs.)"/>
    <x v="0"/>
    <x v="0"/>
    <s v="No"/>
    <s v="No"/>
    <n v="1"/>
    <n v="41"/>
    <n v="100"/>
    <n v="3.2"/>
    <n v="2018"/>
    <n v="10"/>
    <n v="5"/>
    <d v="2018-10-05T00:00:00"/>
    <n v="1.2"/>
    <x v="0"/>
  </r>
  <r>
    <n v="18466980"/>
    <s v="Punjabi Chulha"/>
    <n v="1"/>
    <s v="Faridabad"/>
    <s v="Sector 21"/>
    <n v="77.296536900000007"/>
    <n v="28.429839600000001"/>
    <s v="North Indian"/>
    <s v="Indian Rupees(Rs.)"/>
    <x v="0"/>
    <x v="0"/>
    <s v="No"/>
    <s v="No"/>
    <n v="1"/>
    <n v="3"/>
    <n v="300"/>
    <n v="1"/>
    <n v="2013"/>
    <n v="10"/>
    <n v="13"/>
    <d v="2013-10-13T00:00:00"/>
    <n v="3.6"/>
    <x v="0"/>
  </r>
  <r>
    <n v="18133473"/>
    <s v="Shiksha Fast Food"/>
    <n v="1"/>
    <s v="Faridabad"/>
    <s v="Sector 28"/>
    <n v="77.315068999999994"/>
    <n v="28.435334099999999"/>
    <s v="Fast Food, Chinese"/>
    <s v="Indian Rupees(Rs.)"/>
    <x v="0"/>
    <x v="0"/>
    <s v="No"/>
    <s v="No"/>
    <n v="1"/>
    <n v="5"/>
    <n v="200"/>
    <n v="2.9"/>
    <n v="2015"/>
    <n v="10"/>
    <n v="3"/>
    <d v="2015-10-03T00:00:00"/>
    <n v="2.4"/>
    <x v="0"/>
  </r>
  <r>
    <n v="4462"/>
    <s v="Meghansh Bakery"/>
    <n v="1"/>
    <s v="Faridabad"/>
    <s v="Sector 31"/>
    <n v="77.317051500000005"/>
    <n v="28.446636099999999"/>
    <s v="Bakery, Desserts"/>
    <s v="Indian Rupees(Rs.)"/>
    <x v="0"/>
    <x v="0"/>
    <s v="No"/>
    <s v="No"/>
    <n v="1"/>
    <n v="2"/>
    <n v="200"/>
    <n v="1"/>
    <n v="2013"/>
    <n v="10"/>
    <n v="15"/>
    <d v="2013-10-15T00:00:00"/>
    <n v="2.4"/>
    <x v="0"/>
  </r>
  <r>
    <n v="1414"/>
    <s v="Anupama Sweets &amp; Family Restaurant"/>
    <n v="1"/>
    <s v="Faridabad"/>
    <s v="Sector 34"/>
    <n v="77.314911800000004"/>
    <n v="28.471864400000001"/>
    <s v="Mithai, North Indian, South Indian, Chinese, Fast Food"/>
    <s v="Indian Rupees(Rs.)"/>
    <x v="0"/>
    <x v="1"/>
    <s v="No"/>
    <s v="No"/>
    <n v="1"/>
    <n v="28"/>
    <n v="400"/>
    <n v="2.7"/>
    <n v="2013"/>
    <n v="10"/>
    <n v="14"/>
    <d v="2013-10-14T00:00:00"/>
    <n v="4.8"/>
    <x v="0"/>
  </r>
  <r>
    <n v="1715"/>
    <s v="Republic of Chicken"/>
    <n v="1"/>
    <s v="Faridabad"/>
    <s v="Sector 37"/>
    <n v="77.310768899999999"/>
    <n v="28.480582099999999"/>
    <s v="Raw Meats, Fast Food"/>
    <s v="Indian Rupees(Rs.)"/>
    <x v="0"/>
    <x v="0"/>
    <s v="No"/>
    <s v="No"/>
    <n v="1"/>
    <n v="18"/>
    <n v="400"/>
    <n v="3.1"/>
    <n v="2015"/>
    <n v="10"/>
    <n v="2"/>
    <d v="2015-10-02T00:00:00"/>
    <n v="4.8"/>
    <x v="0"/>
  </r>
  <r>
    <n v="18237362"/>
    <s v="Three Olives"/>
    <n v="1"/>
    <s v="Faridabad"/>
    <s v="Sector 43"/>
    <n v="77.300833650000001"/>
    <n v="28.46227858"/>
    <s v="Italian, Fast Food"/>
    <s v="Indian Rupees(Rs.)"/>
    <x v="0"/>
    <x v="0"/>
    <s v="No"/>
    <s v="No"/>
    <n v="2"/>
    <n v="4"/>
    <n v="550"/>
    <n v="2.9"/>
    <n v="2012"/>
    <n v="10"/>
    <n v="11"/>
    <d v="2012-10-11T00:00:00"/>
    <n v="6.6000000000000005"/>
    <x v="0"/>
  </r>
  <r>
    <n v="18472651"/>
    <s v="Chatny Delight"/>
    <n v="1"/>
    <s v="Faridabad"/>
    <s v="Sector 43"/>
    <n v="77.298823299999995"/>
    <n v="28.462106500000001"/>
    <s v="Fast Food"/>
    <s v="Indian Rupees(Rs.)"/>
    <x v="0"/>
    <x v="0"/>
    <s v="No"/>
    <s v="No"/>
    <n v="1"/>
    <n v="1"/>
    <n v="100"/>
    <n v="1"/>
    <n v="2010"/>
    <n v="10"/>
    <n v="16"/>
    <d v="2010-10-16T00:00:00"/>
    <n v="1.2"/>
    <x v="0"/>
  </r>
  <r>
    <n v="6143"/>
    <s v="Shree Bikaner Misthan Bhandar"/>
    <n v="1"/>
    <s v="Faridabad"/>
    <s v="Sector 7"/>
    <n v="77.327058280000003"/>
    <n v="28.369425870000001"/>
    <s v="Mithai, Bakery, Street Food, Chinese, South Indian"/>
    <s v="Indian Rupees(Rs.)"/>
    <x v="0"/>
    <x v="0"/>
    <s v="No"/>
    <s v="No"/>
    <n v="1"/>
    <n v="8"/>
    <n v="300"/>
    <n v="3"/>
    <n v="2015"/>
    <n v="10"/>
    <n v="10"/>
    <d v="2015-10-10T00:00:00"/>
    <n v="3.6"/>
    <x v="0"/>
  </r>
  <r>
    <n v="18306531"/>
    <s v="Sardaar Ji Chaap &amp; Rolls"/>
    <n v="1"/>
    <s v="Faridabad"/>
    <s v="Suraj Kund"/>
    <n v="77.289652599999997"/>
    <n v="28.49916279"/>
    <s v="North Indian"/>
    <s v="Indian Rupees(Rs.)"/>
    <x v="0"/>
    <x v="0"/>
    <s v="No"/>
    <s v="No"/>
    <n v="1"/>
    <n v="7"/>
    <n v="300"/>
    <n v="3.1"/>
    <n v="2015"/>
    <n v="10"/>
    <n v="4"/>
    <d v="2015-10-04T00:00:00"/>
    <n v="3.6"/>
    <x v="0"/>
  </r>
  <r>
    <n v="122003"/>
    <s v="The Night Factory"/>
    <n v="1"/>
    <s v="Chandigarh"/>
    <s v="Chandigarh Industrial Area"/>
    <n v="76.801233999999994"/>
    <n v="30.710054759999998"/>
    <s v="North Indian, Chinese, Continental, Pizza"/>
    <s v="Indian Rupees(Rs.)"/>
    <x v="0"/>
    <x v="1"/>
    <s v="Yes"/>
    <s v="No"/>
    <n v="2"/>
    <n v="665"/>
    <n v="850"/>
    <n v="3.7"/>
    <n v="2016"/>
    <n v="5"/>
    <n v="24"/>
    <d v="2016-05-24T00:00:00"/>
    <n v="10.200000000000001"/>
    <x v="1"/>
  </r>
  <r>
    <n v="70092"/>
    <s v="Kaidi Kitchen"/>
    <n v="1"/>
    <s v="Chennai"/>
    <s v="Mylapore"/>
    <n v="80.261470000000003"/>
    <n v="13.044694"/>
    <s v="Italian, Mexican, Chinese, Thai, North Indian"/>
    <s v="Indian Rupees(Rs.)"/>
    <x v="1"/>
    <x v="1"/>
    <s v="No"/>
    <s v="No"/>
    <n v="3"/>
    <n v="1820"/>
    <n v="1500"/>
    <n v="4"/>
    <n v="2018"/>
    <n v="9"/>
    <n v="25"/>
    <d v="2018-09-25T00:00:00"/>
    <n v="18"/>
    <x v="1"/>
  </r>
  <r>
    <n v="70894"/>
    <s v="Maplai"/>
    <n v="1"/>
    <s v="Chennai"/>
    <s v="Nungambakkam"/>
    <n v="80.236441670000005"/>
    <n v="13.06418056"/>
    <s v="South Indian, Chettinad"/>
    <s v="Indian Rupees(Rs.)"/>
    <x v="1"/>
    <x v="0"/>
    <s v="No"/>
    <s v="No"/>
    <n v="3"/>
    <n v="1714"/>
    <n v="1000"/>
    <n v="4.2"/>
    <n v="2013"/>
    <n v="9"/>
    <n v="12"/>
    <d v="2013-09-12T00:00:00"/>
    <n v="12"/>
    <x v="1"/>
  </r>
  <r>
    <n v="65413"/>
    <s v="Palmshore"/>
    <n v="1"/>
    <s v="Chennai"/>
    <s v="Santhome"/>
    <n v="80.275234800000007"/>
    <n v="13.026286369999999"/>
    <s v="North Indian, Mughlai, Chinese, South Indian"/>
    <s v="Indian Rupees(Rs.)"/>
    <x v="1"/>
    <x v="1"/>
    <s v="No"/>
    <s v="No"/>
    <n v="2"/>
    <n v="742"/>
    <n v="850"/>
    <n v="4.3"/>
    <n v="2014"/>
    <n v="9"/>
    <n v="15"/>
    <d v="2014-09-15T00:00:00"/>
    <n v="10.200000000000001"/>
    <x v="1"/>
  </r>
  <r>
    <n v="20002"/>
    <s v="6 Ballygunge Place"/>
    <n v="1"/>
    <s v="Kolkata"/>
    <s v="Ballygunge"/>
    <n v="88.368628169999994"/>
    <n v="22.527893150000001"/>
    <s v="Bengali"/>
    <s v="Indian Rupees(Rs.)"/>
    <x v="1"/>
    <x v="1"/>
    <s v="No"/>
    <s v="No"/>
    <n v="3"/>
    <n v="1778"/>
    <n v="1000"/>
    <n v="4.4000000000000004"/>
    <n v="2018"/>
    <n v="9"/>
    <n v="16"/>
    <d v="2018-09-16T00:00:00"/>
    <n v="12"/>
    <x v="1"/>
  </r>
  <r>
    <n v="21220"/>
    <s v="Flame &amp; Grill"/>
    <n v="1"/>
    <s v="Kolkata"/>
    <s v="Mani Square Mall, Kankurgachi"/>
    <n v="88.400581000000003"/>
    <n v="22.577820800000001"/>
    <s v="North Indian, Continental"/>
    <s v="Indian Rupees(Rs.)"/>
    <x v="1"/>
    <x v="0"/>
    <s v="No"/>
    <s v="No"/>
    <n v="3"/>
    <n v="1064"/>
    <n v="1500"/>
    <n v="3.9"/>
    <n v="2012"/>
    <n v="9"/>
    <n v="4"/>
    <d v="2012-09-04T00:00:00"/>
    <n v="18"/>
    <x v="1"/>
  </r>
  <r>
    <n v="6508323"/>
    <s v="The Urban Foundry"/>
    <n v="1"/>
    <s v="Pune"/>
    <s v="Balewadi High Street, Balewadi"/>
    <n v="73.774722890000007"/>
    <n v="18.569156199999998"/>
    <s v="North Indian, Asian"/>
    <s v="Indian Rupees(Rs.)"/>
    <x v="1"/>
    <x v="0"/>
    <s v="No"/>
    <s v="No"/>
    <n v="3"/>
    <n v="1099"/>
    <n v="1500"/>
    <n v="4.5"/>
    <n v="2017"/>
    <n v="9"/>
    <n v="21"/>
    <d v="2017-09-21T00:00:00"/>
    <n v="18"/>
    <x v="1"/>
  </r>
  <r>
    <n v="6505309"/>
    <s v="The Little Next Door"/>
    <n v="1"/>
    <s v="Pune"/>
    <s v="Kalyani Nagar"/>
    <n v="73.900626450000004"/>
    <n v="18.54694697"/>
    <s v="Finger Food, Italian, Spanish, Greek"/>
    <s v="Indian Rupees(Rs.)"/>
    <x v="1"/>
    <x v="0"/>
    <s v="No"/>
    <s v="No"/>
    <n v="3"/>
    <n v="1143"/>
    <n v="1000"/>
    <n v="4.0999999999999996"/>
    <n v="2013"/>
    <n v="9"/>
    <n v="8"/>
    <d v="2013-09-08T00:00:00"/>
    <n v="12"/>
    <x v="1"/>
  </r>
  <r>
    <n v="18292672"/>
    <s v="Blue Water"/>
    <n v="1"/>
    <s v="Pune"/>
    <s v="Ravet"/>
    <n v="73.751081229999997"/>
    <n v="18.63621513"/>
    <s v="North Indian, Chinese, Continental"/>
    <s v="Indian Rupees(Rs.)"/>
    <x v="1"/>
    <x v="1"/>
    <s v="No"/>
    <s v="No"/>
    <n v="3"/>
    <n v="487"/>
    <n v="1500"/>
    <n v="4.2"/>
    <n v="2011"/>
    <n v="9"/>
    <n v="19"/>
    <d v="2011-09-19T00:00:00"/>
    <n v="18"/>
    <x v="1"/>
  </r>
  <r>
    <n v="90499"/>
    <s v="Coffee Cup"/>
    <n v="1"/>
    <s v="Secunderabad"/>
    <s v="Sainikpuri"/>
    <n v="78.5521107"/>
    <n v="17.483215900000001"/>
    <s v="Cafe, Continental"/>
    <s v="Indian Rupees(Rs.)"/>
    <x v="1"/>
    <x v="0"/>
    <s v="No"/>
    <s v="No"/>
    <n v="2"/>
    <n v="1408"/>
    <n v="800"/>
    <n v="4.5999999999999996"/>
    <n v="2013"/>
    <n v="9"/>
    <n v="3"/>
    <d v="2013-09-03T00:00:00"/>
    <n v="9.6"/>
    <x v="0"/>
  </r>
  <r>
    <n v="18353121"/>
    <s v="Flechazo"/>
    <n v="1"/>
    <s v="Bangalore"/>
    <s v="Marathahalli"/>
    <n v="77.696663999999998"/>
    <n v="12.97537691"/>
    <s v="Asian, Mediterranean, North Indian"/>
    <s v="Indian Rupees(Rs.)"/>
    <x v="1"/>
    <x v="0"/>
    <s v="No"/>
    <s v="No"/>
    <n v="3"/>
    <n v="983"/>
    <n v="1200"/>
    <n v="4.4000000000000004"/>
    <n v="2016"/>
    <n v="8"/>
    <n v="15"/>
    <d v="2016-08-15T00:00:00"/>
    <n v="14.4"/>
    <x v="1"/>
  </r>
  <r>
    <n v="18443506"/>
    <s v="The Fisherman's Wharf"/>
    <n v="1"/>
    <s v="Hyderabad"/>
    <s v="Gachibowli"/>
    <n v="78.329644599999995"/>
    <n v="17.411027799999999"/>
    <s v="Seafood, Continental, Goan, Asian, Andhra"/>
    <s v="Indian Rupees(Rs.)"/>
    <x v="1"/>
    <x v="0"/>
    <s v="No"/>
    <s v="No"/>
    <n v="3"/>
    <n v="144"/>
    <n v="1500"/>
    <n v="3.8"/>
    <n v="2010"/>
    <n v="8"/>
    <n v="12"/>
    <d v="2010-08-12T00:00:00"/>
    <n v="18"/>
    <x v="1"/>
  </r>
  <r>
    <n v="25587"/>
    <s v="TGI Friday's"/>
    <n v="1"/>
    <s v="Kolkata"/>
    <s v="Elgin"/>
    <n v="88.349842649999999"/>
    <n v="22.537959950000001"/>
    <s v="Tex-Mex, American"/>
    <s v="Indian Rupees(Rs.)"/>
    <x v="1"/>
    <x v="1"/>
    <s v="No"/>
    <s v="No"/>
    <n v="3"/>
    <n v="911"/>
    <n v="1800"/>
    <n v="4"/>
    <n v="2016"/>
    <n v="8"/>
    <n v="16"/>
    <d v="2016-08-16T00:00:00"/>
    <n v="21.6"/>
    <x v="1"/>
  </r>
  <r>
    <n v="18441580"/>
    <s v="Tea Villa Cafe"/>
    <n v="1"/>
    <s v="Mumbai"/>
    <s v="Majiwada, Thane West"/>
    <n v="72.972281050000007"/>
    <n v="19.20722241"/>
    <s v="Cafe, Italian, Desserts, Fast Food, Chinese, Tea"/>
    <s v="Indian Rupees(Rs.)"/>
    <x v="1"/>
    <x v="0"/>
    <s v="No"/>
    <s v="No"/>
    <n v="3"/>
    <n v="317"/>
    <n v="1000"/>
    <n v="3.9"/>
    <n v="2016"/>
    <n v="8"/>
    <n v="24"/>
    <d v="2016-08-24T00:00:00"/>
    <n v="12"/>
    <x v="1"/>
  </r>
  <r>
    <n v="96626"/>
    <s v="Jonathan's Kitchen - Holiday Inn Express &amp; Suites"/>
    <n v="1"/>
    <s v="Hyderabad"/>
    <s v="Holiday Inn Express &amp; Suites"/>
    <n v="78.347553599999998"/>
    <n v="17.424113999999999"/>
    <s v="North Indian, Japanese, Italian"/>
    <s v="Indian Rupees(Rs.)"/>
    <x v="1"/>
    <x v="0"/>
    <s v="No"/>
    <s v="No"/>
    <n v="3"/>
    <n v="860"/>
    <n v="1900"/>
    <n v="4.3"/>
    <n v="2018"/>
    <n v="7"/>
    <n v="28"/>
    <d v="2018-07-28T00:00:00"/>
    <n v="22.8"/>
    <x v="1"/>
  </r>
  <r>
    <n v="6507461"/>
    <s v="Agent Jack's Bar"/>
    <n v="1"/>
    <s v="Pune"/>
    <s v="Senapati Bapat Road"/>
    <n v="73.830327499999996"/>
    <n v="18.536718499999999"/>
    <s v="Continental, North Indian, Italian"/>
    <s v="Indian Rupees(Rs.)"/>
    <x v="1"/>
    <x v="0"/>
    <s v="No"/>
    <s v="No"/>
    <n v="3"/>
    <n v="1531"/>
    <n v="1200"/>
    <n v="4.2"/>
    <n v="2011"/>
    <n v="7"/>
    <n v="4"/>
    <d v="2011-07-04T00:00:00"/>
    <n v="14.4"/>
    <x v="1"/>
  </r>
  <r>
    <n v="6507495"/>
    <s v="Apache"/>
    <n v="1"/>
    <s v="Pune"/>
    <s v="Viman Nagar"/>
    <n v="73.915366899999995"/>
    <n v="18.563934499999998"/>
    <s v="Finger Food"/>
    <s v="Indian Rupees(Rs.)"/>
    <x v="1"/>
    <x v="0"/>
    <s v="No"/>
    <s v="No"/>
    <n v="3"/>
    <n v="377"/>
    <n v="1000"/>
    <n v="4.0999999999999996"/>
    <n v="2016"/>
    <n v="7"/>
    <n v="11"/>
    <d v="2016-07-11T00:00:00"/>
    <n v="12"/>
    <x v="1"/>
  </r>
  <r>
    <n v="69024"/>
    <s v="That Madras Place"/>
    <n v="1"/>
    <s v="Chennai"/>
    <s v="Adyar"/>
    <n v="80.250743999999997"/>
    <n v="13.005800600000001"/>
    <s v="European, Italian, Desserts"/>
    <s v="Indian Rupees(Rs.)"/>
    <x v="1"/>
    <x v="1"/>
    <s v="No"/>
    <s v="No"/>
    <n v="2"/>
    <n v="1810"/>
    <n v="800"/>
    <n v="4.2"/>
    <n v="2018"/>
    <n v="6"/>
    <n v="11"/>
    <d v="2018-06-11T00:00:00"/>
    <n v="9.6"/>
    <x v="0"/>
  </r>
  <r>
    <n v="72475"/>
    <s v="Haunted"/>
    <n v="1"/>
    <s v="Chennai"/>
    <s v="Anna Nagar East"/>
    <n v="80.220672300000004"/>
    <n v="13.0864385"/>
    <s v="North Indian, Chinese, Arabian"/>
    <s v="Indian Rupees(Rs.)"/>
    <x v="1"/>
    <x v="1"/>
    <s v="No"/>
    <s v="No"/>
    <n v="2"/>
    <n v="519"/>
    <n v="800"/>
    <n v="3.8"/>
    <n v="2010"/>
    <n v="6"/>
    <n v="26"/>
    <d v="2010-06-26T00:00:00"/>
    <n v="9.6"/>
    <x v="0"/>
  </r>
  <r>
    <n v="70431"/>
    <s v="Pantry d'or"/>
    <n v="1"/>
    <s v="Chennai"/>
    <s v="Anna Nagar East"/>
    <n v="80.219103700000005"/>
    <n v="13.091808800000001"/>
    <s v="Continental, Cafe, Italian, Desserts"/>
    <s v="Indian Rupees(Rs.)"/>
    <x v="1"/>
    <x v="1"/>
    <s v="No"/>
    <s v="No"/>
    <n v="2"/>
    <n v="1504"/>
    <n v="750"/>
    <n v="4.4000000000000004"/>
    <n v="2014"/>
    <n v="6"/>
    <n v="13"/>
    <d v="2014-06-13T00:00:00"/>
    <n v="9"/>
    <x v="0"/>
  </r>
  <r>
    <n v="73088"/>
    <s v="Chili's"/>
    <n v="1"/>
    <s v="Chennai"/>
    <s v="Express Avenue Mall,  Royapettah"/>
    <n v="80.264150999999998"/>
    <n v="13.058616000000001"/>
    <s v="Mexican, American, Tex-Mex, Burger"/>
    <s v="Indian Rupees(Rs.)"/>
    <x v="1"/>
    <x v="1"/>
    <s v="No"/>
    <s v="No"/>
    <n v="3"/>
    <n v="1262"/>
    <n v="1700"/>
    <n v="4.8"/>
    <n v="2010"/>
    <n v="6"/>
    <n v="3"/>
    <d v="2010-06-03T00:00:00"/>
    <n v="20.400000000000002"/>
    <x v="1"/>
  </r>
  <r>
    <n v="70497"/>
    <s v="Basil With A Twist"/>
    <n v="1"/>
    <s v="Chennai"/>
    <s v="T. Nagar"/>
    <n v="80.242268440000004"/>
    <n v="13.04964535"/>
    <s v="Continental, Cafe, Spanish, Italian, European, Greek, Mediterranean"/>
    <s v="Indian Rupees(Rs.)"/>
    <x v="1"/>
    <x v="1"/>
    <s v="No"/>
    <s v="No"/>
    <n v="3"/>
    <n v="1210"/>
    <n v="1500"/>
    <n v="4.5"/>
    <n v="2011"/>
    <n v="6"/>
    <n v="9"/>
    <d v="2011-06-09T00:00:00"/>
    <n v="18"/>
    <x v="1"/>
  </r>
  <r>
    <n v="18237753"/>
    <s v="Tea Villa Cafe"/>
    <n v="1"/>
    <s v="Mumbai"/>
    <s v="Hill Road, Bandra West"/>
    <n v="72.833984009999995"/>
    <n v="19.05583064"/>
    <s v="Cafe, Italian, Desserts, Fast Food, Chinese, Tea"/>
    <s v="Indian Rupees(Rs.)"/>
    <x v="1"/>
    <x v="1"/>
    <s v="No"/>
    <s v="No"/>
    <n v="3"/>
    <n v="2040"/>
    <n v="1000"/>
    <n v="4.0999999999999996"/>
    <n v="2017"/>
    <n v="6"/>
    <n v="10"/>
    <d v="2017-06-10T00:00:00"/>
    <n v="12"/>
    <x v="1"/>
  </r>
  <r>
    <n v="18216876"/>
    <s v="The English Department Bar &amp; Diner"/>
    <n v="1"/>
    <s v="Mumbai"/>
    <s v="Malad West"/>
    <n v="72.836720869999994"/>
    <n v="19.176268690000001"/>
    <s v="Italian, Continental, Mexican, Japanese, American, British"/>
    <s v="Indian Rupees(Rs.)"/>
    <x v="1"/>
    <x v="0"/>
    <s v="No"/>
    <s v="No"/>
    <n v="3"/>
    <n v="885"/>
    <n v="1500"/>
    <n v="3.9"/>
    <n v="2014"/>
    <n v="6"/>
    <n v="15"/>
    <d v="2014-06-15T00:00:00"/>
    <n v="18"/>
    <x v="1"/>
  </r>
  <r>
    <n v="54162"/>
    <s v="The Black Pearl"/>
    <n v="1"/>
    <s v="Bangalore"/>
    <s v="Koramangala 5th Block"/>
    <n v="77.616155149999997"/>
    <n v="12.934364540000001"/>
    <s v="North Indian, European, Mediterranean"/>
    <s v="Indian Rupees(Rs.)"/>
    <x v="1"/>
    <x v="0"/>
    <s v="No"/>
    <s v="No"/>
    <n v="3"/>
    <n v="5385"/>
    <n v="1400"/>
    <n v="4.0999999999999996"/>
    <n v="2013"/>
    <n v="5"/>
    <n v="12"/>
    <d v="2013-05-12T00:00:00"/>
    <n v="16.8"/>
    <x v="1"/>
  </r>
  <r>
    <n v="72497"/>
    <s v="Palmshore"/>
    <n v="1"/>
    <s v="Chennai"/>
    <s v="Ramapuram"/>
    <n v="80.174568219999998"/>
    <n v="13.02627908"/>
    <s v="North Indian, Mughlai, Chinese, South Indian"/>
    <s v="Indian Rupees(Rs.)"/>
    <x v="1"/>
    <x v="1"/>
    <s v="No"/>
    <s v="No"/>
    <n v="2"/>
    <n v="645"/>
    <n v="850"/>
    <n v="4.4000000000000004"/>
    <n v="2017"/>
    <n v="5"/>
    <n v="4"/>
    <d v="2017-05-04T00:00:00"/>
    <n v="10.200000000000001"/>
    <x v="1"/>
  </r>
  <r>
    <n v="97824"/>
    <s v="Chili's"/>
    <n v="1"/>
    <s v="Hyderabad"/>
    <s v="Banjara Hills"/>
    <n v="78.449577840000003"/>
    <n v="17.42281912"/>
    <s v="Mexican, American, Tex-Mex, Burger"/>
    <s v="Indian Rupees(Rs.)"/>
    <x v="1"/>
    <x v="1"/>
    <s v="No"/>
    <s v="No"/>
    <n v="3"/>
    <n v="1932"/>
    <n v="1800"/>
    <n v="4.7"/>
    <n v="2015"/>
    <n v="5"/>
    <n v="6"/>
    <d v="2015-05-06T00:00:00"/>
    <n v="21.6"/>
    <x v="1"/>
  </r>
  <r>
    <n v="18280329"/>
    <s v="Pine &amp; Dine"/>
    <n v="1"/>
    <s v="Hyderabad"/>
    <s v="Hitech City"/>
    <n v="78.375467400000005"/>
    <n v="17.455893799999998"/>
    <s v="North Indian, South Indian, Chinese"/>
    <s v="Indian Rupees(Rs.)"/>
    <x v="1"/>
    <x v="1"/>
    <s v="No"/>
    <s v="No"/>
    <n v="2"/>
    <n v="682"/>
    <n v="700"/>
    <n v="4"/>
    <n v="2012"/>
    <n v="5"/>
    <n v="26"/>
    <d v="2012-05-26T00:00:00"/>
    <n v="8.4"/>
    <x v="0"/>
  </r>
  <r>
    <n v="66"/>
    <s v="Embassy"/>
    <n v="1"/>
    <s v="New Delhi"/>
    <s v="Connaught Place"/>
    <n v="77.221002900000002"/>
    <n v="28.6336789"/>
    <s v="North Indian, Continental, European"/>
    <s v="Indian Rupees(Rs.)"/>
    <x v="1"/>
    <x v="1"/>
    <s v="No"/>
    <s v="No"/>
    <n v="4"/>
    <n v="706"/>
    <n v="2000"/>
    <n v="3.5"/>
    <n v="2018"/>
    <n v="8"/>
    <n v="20"/>
    <d v="2018-08-20T00:00:00"/>
    <n v="24"/>
    <x v="1"/>
  </r>
  <r>
    <n v="18350020"/>
    <s v="Kargo"/>
    <n v="1"/>
    <s v="Pune"/>
    <s v="Koregaon Park"/>
    <n v="73.896484779999994"/>
    <n v="18.536561750000001"/>
    <s v="Charcoal Grill, Italian, North Indian, European, Indonesian, Thai"/>
    <s v="Indian Rupees(Rs.)"/>
    <x v="1"/>
    <x v="0"/>
    <s v="No"/>
    <s v="No"/>
    <n v="2"/>
    <n v="635"/>
    <n v="900"/>
    <n v="4.4000000000000004"/>
    <n v="2017"/>
    <n v="5"/>
    <n v="24"/>
    <d v="2017-05-24T00:00:00"/>
    <n v="10.8"/>
    <x v="1"/>
  </r>
  <r>
    <n v="18162866"/>
    <s v="Three Dots &amp; A Dash"/>
    <n v="1"/>
    <s v="Bangalore"/>
    <s v="Indiranagar"/>
    <n v="77.640488820000002"/>
    <n v="12.980410239999999"/>
    <s v="European, Continental"/>
    <s v="Indian Rupees(Rs.)"/>
    <x v="1"/>
    <x v="0"/>
    <s v="No"/>
    <s v="No"/>
    <n v="3"/>
    <n v="1354"/>
    <n v="1300"/>
    <n v="3.9"/>
    <n v="2014"/>
    <n v="4"/>
    <n v="22"/>
    <d v="2014-04-22T00:00:00"/>
    <n v="15.6"/>
    <x v="1"/>
  </r>
  <r>
    <n v="71443"/>
    <s v="Palmshore"/>
    <n v="1"/>
    <s v="Chennai"/>
    <s v="Ashok Nagar"/>
    <n v="80.208811569999995"/>
    <n v="13.029779850000001"/>
    <s v="North Indian, Mughlai, Chinese, South Indian"/>
    <s v="Indian Rupees(Rs.)"/>
    <x v="1"/>
    <x v="1"/>
    <s v="No"/>
    <s v="No"/>
    <n v="2"/>
    <n v="841"/>
    <n v="850"/>
    <n v="4.2"/>
    <n v="2015"/>
    <n v="4"/>
    <n v="16"/>
    <d v="2015-04-16T00:00:00"/>
    <n v="10.200000000000001"/>
    <x v="1"/>
  </r>
  <r>
    <n v="97503"/>
    <s v="United Kitchens of India"/>
    <n v="1"/>
    <s v="Hyderabad"/>
    <s v="Jubilee Hills"/>
    <n v="78.407494979999996"/>
    <n v="17.426227560000001"/>
    <s v="North Indian, Andhra, Chettinad, Bengali, Mughlai, Chinese"/>
    <s v="Indian Rupees(Rs.)"/>
    <x v="1"/>
    <x v="0"/>
    <s v="No"/>
    <s v="No"/>
    <n v="3"/>
    <n v="1431"/>
    <n v="1100"/>
    <n v="4.0999999999999996"/>
    <n v="2013"/>
    <n v="4"/>
    <n v="6"/>
    <d v="2013-04-06T00:00:00"/>
    <n v="13.200000000000001"/>
    <x v="1"/>
  </r>
  <r>
    <n v="20747"/>
    <s v="India Restaurant"/>
    <n v="1"/>
    <s v="Kolkata"/>
    <s v="Kidderpore"/>
    <n v="88.322336500000006"/>
    <n v="22.538998899999999"/>
    <s v="Biryani, North Indian, Chinese, Mughlai"/>
    <s v="Indian Rupees(Rs.)"/>
    <x v="1"/>
    <x v="1"/>
    <s v="No"/>
    <s v="No"/>
    <n v="2"/>
    <n v="1219"/>
    <n v="800"/>
    <n v="4.5999999999999996"/>
    <n v="2011"/>
    <n v="4"/>
    <n v="19"/>
    <d v="2011-04-19T00:00:00"/>
    <n v="9.6"/>
    <x v="0"/>
  </r>
  <r>
    <n v="18441490"/>
    <s v="Barbeque Ville"/>
    <n v="1"/>
    <s v="Pune"/>
    <s v="Wakad"/>
    <n v="73.773572200000004"/>
    <n v="18.5927182"/>
    <s v="North Indian"/>
    <s v="Indian Rupees(Rs.)"/>
    <x v="1"/>
    <x v="0"/>
    <s v="No"/>
    <s v="No"/>
    <n v="3"/>
    <n v="208"/>
    <n v="1000"/>
    <n v="4.4000000000000004"/>
    <n v="2018"/>
    <n v="4"/>
    <n v="1"/>
    <d v="2018-04-01T00:00:00"/>
    <n v="12"/>
    <x v="1"/>
  </r>
  <r>
    <n v="18017615"/>
    <s v="What's Up"/>
    <n v="1"/>
    <s v="Kolkata"/>
    <s v="Southern Avenue"/>
    <n v="88.362504360000003"/>
    <n v="22.514118589999999"/>
    <s v="Cafe, Chinese, Continental"/>
    <s v="Indian Rupees(Rs.)"/>
    <x v="1"/>
    <x v="0"/>
    <s v="No"/>
    <s v="No"/>
    <n v="3"/>
    <n v="1126"/>
    <n v="1000"/>
    <n v="4"/>
    <n v="2018"/>
    <n v="3"/>
    <n v="23"/>
    <d v="2018-03-23T00:00:00"/>
    <n v="12"/>
    <x v="1"/>
  </r>
  <r>
    <n v="18458563"/>
    <s v="The American Joint"/>
    <n v="1"/>
    <s v="Mumbai"/>
    <s v="Borivali West"/>
    <n v="72.841347299999995"/>
    <n v="19.223839900000002"/>
    <s v="Healthy Food, American, Burger, Salad"/>
    <s v="Indian Rupees(Rs.)"/>
    <x v="1"/>
    <x v="0"/>
    <s v="No"/>
    <s v="No"/>
    <n v="2"/>
    <n v="170"/>
    <n v="850"/>
    <n v="3.4"/>
    <n v="2014"/>
    <n v="3"/>
    <n v="6"/>
    <d v="2014-03-06T00:00:00"/>
    <n v="10.200000000000001"/>
    <x v="1"/>
  </r>
  <r>
    <n v="306913"/>
    <s v="Caffe 9"/>
    <n v="1"/>
    <s v="New Delhi"/>
    <s v="Connaught Place"/>
    <n v="77.216219800000005"/>
    <n v="28.6324389"/>
    <s v="North Indian, Chinese, Italian, American, Middle Eastern"/>
    <s v="Indian Rupees(Rs.)"/>
    <x v="1"/>
    <x v="1"/>
    <s v="No"/>
    <s v="No"/>
    <n v="4"/>
    <n v="961"/>
    <n v="2000"/>
    <n v="4.2"/>
    <n v="2017"/>
    <n v="4"/>
    <n v="1"/>
    <d v="2017-04-01T00:00:00"/>
    <n v="24"/>
    <x v="1"/>
  </r>
  <r>
    <n v="96814"/>
    <s v="Saffron Mantra"/>
    <n v="1"/>
    <s v="Secunderabad"/>
    <s v="Karkhana"/>
    <n v="78.500366200000002"/>
    <n v="17.458998099999999"/>
    <s v="North Indian, Chinese"/>
    <s v="Indian Rupees(Rs.)"/>
    <x v="1"/>
    <x v="1"/>
    <s v="No"/>
    <s v="No"/>
    <n v="2"/>
    <n v="494"/>
    <n v="850"/>
    <n v="4.4000000000000004"/>
    <n v="2016"/>
    <n v="3"/>
    <n v="5"/>
    <d v="2016-03-05T00:00:00"/>
    <n v="10.200000000000001"/>
    <x v="1"/>
  </r>
  <r>
    <n v="90744"/>
    <s v="Exotica"/>
    <n v="1"/>
    <s v="Hyderabad"/>
    <s v="12th Square Building, Banjara Hills"/>
    <n v="78.437225260000005"/>
    <n v="17.410370660000002"/>
    <s v="Mughlai, North Indian, Chinese"/>
    <s v="Indian Rupees(Rs.)"/>
    <x v="1"/>
    <x v="1"/>
    <s v="No"/>
    <s v="No"/>
    <n v="3"/>
    <n v="3374"/>
    <n v="1500"/>
    <n v="4.3"/>
    <n v="2013"/>
    <n v="2"/>
    <n v="23"/>
    <d v="2013-02-23T00:00:00"/>
    <n v="18"/>
    <x v="1"/>
  </r>
  <r>
    <n v="18418730"/>
    <s v="Mocha Bar"/>
    <n v="1"/>
    <s v="Hyderabad"/>
    <s v="Jubilee Hills"/>
    <n v="78.418213429999994"/>
    <n v="17.430448429999998"/>
    <s v="North Indian, Continental, Italian"/>
    <s v="Indian Rupees(Rs.)"/>
    <x v="1"/>
    <x v="0"/>
    <s v="No"/>
    <s v="No"/>
    <n v="3"/>
    <n v="221"/>
    <n v="1200"/>
    <n v="4.2"/>
    <n v="2011"/>
    <n v="2"/>
    <n v="8"/>
    <d v="2011-02-08T00:00:00"/>
    <n v="14.4"/>
    <x v="1"/>
  </r>
  <r>
    <n v="18075122"/>
    <s v="The Fusion Kitchen"/>
    <n v="1"/>
    <s v="Mumbai"/>
    <s v="Borivali West"/>
    <n v="72.848922999999999"/>
    <n v="19.254567000000002"/>
    <s v="North Indian, Italian, Chinese, Mexican"/>
    <s v="Indian Rupees(Rs.)"/>
    <x v="1"/>
    <x v="1"/>
    <s v="No"/>
    <s v="No"/>
    <n v="3"/>
    <n v="2083"/>
    <n v="1000"/>
    <n v="4.7"/>
    <n v="2010"/>
    <n v="2"/>
    <n v="9"/>
    <d v="2010-02-09T00:00:00"/>
    <n v="12"/>
    <x v="1"/>
  </r>
  <r>
    <n v="18435740"/>
    <s v="38 Degree East"/>
    <n v="1"/>
    <s v="Mumbai"/>
    <s v="Powai"/>
    <n v="72.908492640000006"/>
    <n v="19.121998659999999"/>
    <s v="North Indian, Chinese, Thai"/>
    <s v="Indian Rupees(Rs.)"/>
    <x v="1"/>
    <x v="0"/>
    <s v="No"/>
    <s v="No"/>
    <n v="3"/>
    <n v="181"/>
    <n v="1000"/>
    <n v="3.8"/>
    <n v="2010"/>
    <n v="2"/>
    <n v="24"/>
    <d v="2010-02-24T00:00:00"/>
    <n v="12"/>
    <x v="1"/>
  </r>
  <r>
    <n v="18270976"/>
    <s v="Tea Villa Cafe"/>
    <n v="1"/>
    <s v="Mumbai"/>
    <s v="Versova, Andheri West"/>
    <n v="72.813073799999998"/>
    <n v="19.131140500000001"/>
    <s v="Cafe, Italian, Desserts, Fast Food, Chinese, Tea"/>
    <s v="Indian Rupees(Rs.)"/>
    <x v="1"/>
    <x v="1"/>
    <s v="No"/>
    <s v="No"/>
    <n v="3"/>
    <n v="1295"/>
    <n v="1000"/>
    <n v="4.0999999999999996"/>
    <n v="2016"/>
    <n v="2"/>
    <n v="2"/>
    <d v="2016-02-02T00:00:00"/>
    <n v="12"/>
    <x v="1"/>
  </r>
  <r>
    <n v="18383095"/>
    <s v="Teddy Boy"/>
    <n v="1"/>
    <s v="Pune"/>
    <s v="Baner"/>
    <n v="73.804855160000002"/>
    <n v="18.551439899999998"/>
    <s v="North Indian, Continental, Finger Food"/>
    <s v="Indian Rupees(Rs.)"/>
    <x v="1"/>
    <x v="0"/>
    <s v="No"/>
    <s v="No"/>
    <n v="3"/>
    <n v="507"/>
    <n v="1200"/>
    <n v="3.6"/>
    <n v="2012"/>
    <n v="2"/>
    <n v="21"/>
    <d v="2012-02-21T00:00:00"/>
    <n v="14.4"/>
    <x v="1"/>
  </r>
  <r>
    <n v="18356469"/>
    <s v="Prost Brew Pub"/>
    <n v="1"/>
    <s v="Hyderabad"/>
    <s v="Jubilee Hills"/>
    <n v="78.400350250000002"/>
    <n v="17.431476530000001"/>
    <s v="Italian, Continental, Chinese"/>
    <s v="Indian Rupees(Rs.)"/>
    <x v="1"/>
    <x v="0"/>
    <s v="No"/>
    <s v="No"/>
    <n v="3"/>
    <n v="594"/>
    <n v="1200"/>
    <n v="4.0999999999999996"/>
    <n v="2018"/>
    <n v="1"/>
    <n v="2"/>
    <d v="2018-01-02T00:00:00"/>
    <n v="14.4"/>
    <x v="1"/>
  </r>
  <r>
    <n v="18343731"/>
    <s v="Mumbai Local"/>
    <n v="1"/>
    <s v="Kolkata"/>
    <s v="Ballygunge"/>
    <n v="88.366216600000001"/>
    <n v="22.5336623"/>
    <s v="North Indian, Chinese, Street Food"/>
    <s v="Indian Rupees(Rs.)"/>
    <x v="1"/>
    <x v="0"/>
    <s v="No"/>
    <s v="No"/>
    <n v="3"/>
    <n v="704"/>
    <n v="1200"/>
    <n v="4.2"/>
    <n v="2012"/>
    <n v="1"/>
    <n v="12"/>
    <d v="2012-01-12T00:00:00"/>
    <n v="14.4"/>
    <x v="1"/>
  </r>
  <r>
    <n v="18259462"/>
    <s v="Ocean Grill"/>
    <n v="1"/>
    <s v="Kolkata"/>
    <s v="Sector 5, Salt Lake"/>
    <n v="88.433186930000005"/>
    <n v="22.56936679"/>
    <s v="Continental, Seafood, North Indian, Asian"/>
    <s v="Indian Rupees(Rs.)"/>
    <x v="1"/>
    <x v="0"/>
    <s v="No"/>
    <s v="No"/>
    <n v="3"/>
    <n v="1040"/>
    <n v="1500"/>
    <n v="3.6"/>
    <n v="2015"/>
    <n v="1"/>
    <n v="10"/>
    <d v="2015-01-10T00:00:00"/>
    <n v="18"/>
    <x v="1"/>
  </r>
  <r>
    <n v="49486"/>
    <s v="Tea Villa Cafe"/>
    <n v="1"/>
    <s v="Mumbai"/>
    <s v="Vile Parle East"/>
    <n v="72.846749000000003"/>
    <n v="19.103249000000002"/>
    <s v="Cafe, Italian, Desserts, Fast Food, Chinese, Tea"/>
    <s v="Indian Rupees(Rs.)"/>
    <x v="1"/>
    <x v="1"/>
    <s v="No"/>
    <s v="No"/>
    <n v="3"/>
    <n v="1515"/>
    <n v="1000"/>
    <n v="3.6"/>
    <n v="2011"/>
    <n v="1"/>
    <n v="15"/>
    <d v="2011-01-15T00:00:00"/>
    <n v="12"/>
    <x v="1"/>
  </r>
  <r>
    <n v="18383076"/>
    <s v="Mineority By Saby"/>
    <n v="1"/>
    <s v="Pune"/>
    <s v="Kalyani Nagar"/>
    <n v="73.904337290000001"/>
    <n v="18.546257520000001"/>
    <s v="North Indian, North Eastern, Continental"/>
    <s v="Indian Rupees(Rs.)"/>
    <x v="1"/>
    <x v="0"/>
    <s v="No"/>
    <s v="No"/>
    <n v="3"/>
    <n v="306"/>
    <n v="1400"/>
    <n v="4.2"/>
    <n v="2018"/>
    <n v="1"/>
    <n v="6"/>
    <d v="2018-01-06T00:00:00"/>
    <n v="16.8"/>
    <x v="1"/>
  </r>
  <r>
    <n v="18417624"/>
    <s v="The Sassy Spoon"/>
    <n v="1"/>
    <s v="Pune"/>
    <s v="Koregaon Park"/>
    <n v="73.899315000000001"/>
    <n v="18.533811"/>
    <s v="European, Asian, Mediterranean, Modern Indian, Desserts, Finger Food"/>
    <s v="Indian Rupees(Rs.)"/>
    <x v="1"/>
    <x v="0"/>
    <s v="No"/>
    <s v="No"/>
    <n v="3"/>
    <n v="140"/>
    <n v="1500"/>
    <n v="4.0999999999999996"/>
    <n v="2017"/>
    <n v="1"/>
    <n v="18"/>
    <d v="2017-01-18T00:00:00"/>
    <n v="18"/>
    <x v="1"/>
  </r>
  <r>
    <n v="58882"/>
    <s v="Big Brewsky"/>
    <n v="1"/>
    <s v="Bangalore"/>
    <s v="Sarjapur Road"/>
    <n v="77.683236859999994"/>
    <n v="12.91304096"/>
    <s v="Finger Food, North Indian, Italian, Continental, Thai, South Indian"/>
    <s v="Indian Rupees(Rs.)"/>
    <x v="1"/>
    <x v="1"/>
    <s v="No"/>
    <s v="No"/>
    <n v="3"/>
    <n v="5705"/>
    <n v="1800"/>
    <n v="4.5"/>
    <n v="2015"/>
    <n v="12"/>
    <n v="23"/>
    <d v="2015-12-23T00:00:00"/>
    <n v="21.6"/>
    <x v="1"/>
  </r>
  <r>
    <n v="69951"/>
    <s v="L'amandier"/>
    <n v="1"/>
    <s v="Chennai"/>
    <s v="RA Puram"/>
    <n v="80.254790670000006"/>
    <n v="13.027017730000001"/>
    <s v="European, Cafe, Italian"/>
    <s v="Indian Rupees(Rs.)"/>
    <x v="1"/>
    <x v="1"/>
    <s v="No"/>
    <s v="No"/>
    <n v="3"/>
    <n v="1607"/>
    <n v="1200"/>
    <n v="4.3"/>
    <n v="2010"/>
    <n v="12"/>
    <n v="5"/>
    <d v="2010-12-05T00:00:00"/>
    <n v="14.4"/>
    <x v="1"/>
  </r>
  <r>
    <n v="25664"/>
    <s v="Gabbar's Bar &amp; Kitchen"/>
    <n v="1"/>
    <s v="Kolkata"/>
    <s v="Camac Street Area"/>
    <n v="88.350679799999995"/>
    <n v="22.547185500000001"/>
    <s v="North Indian, Chinese, Mexican, Italian"/>
    <s v="Indian Rupees(Rs.)"/>
    <x v="1"/>
    <x v="0"/>
    <s v="No"/>
    <s v="No"/>
    <n v="3"/>
    <n v="1484"/>
    <n v="1400"/>
    <n v="4.4000000000000004"/>
    <n v="2017"/>
    <n v="12"/>
    <n v="11"/>
    <d v="2017-12-11T00:00:00"/>
    <n v="16.8"/>
    <x v="1"/>
  </r>
  <r>
    <n v="24452"/>
    <s v="Sigree Global Grill"/>
    <n v="1"/>
    <s v="Kolkata"/>
    <s v="Silver Spring Arcade, Science City Area"/>
    <n v="88.400467300000003"/>
    <n v="22.5490998"/>
    <s v="North Indian"/>
    <s v="Indian Rupees(Rs.)"/>
    <x v="1"/>
    <x v="0"/>
    <s v="No"/>
    <s v="No"/>
    <n v="3"/>
    <n v="1616"/>
    <n v="1600"/>
    <n v="4.0999999999999996"/>
    <n v="2017"/>
    <n v="12"/>
    <n v="15"/>
    <d v="2017-12-15T00:00:00"/>
    <n v="19.2"/>
    <x v="1"/>
  </r>
  <r>
    <n v="11371"/>
    <s v="Chili's"/>
    <n v="1"/>
    <s v="Pune"/>
    <s v="Phoenix Market City, Viman Nagar"/>
    <n v="73.916619100000005"/>
    <n v="18.562450200000001"/>
    <s v="Mexican, American, Tex-Mex"/>
    <s v="Indian Rupees(Rs.)"/>
    <x v="1"/>
    <x v="1"/>
    <s v="No"/>
    <s v="No"/>
    <n v="3"/>
    <n v="1439"/>
    <n v="1800"/>
    <n v="4.5"/>
    <n v="2010"/>
    <n v="12"/>
    <n v="27"/>
    <d v="2010-12-27T00:00:00"/>
    <n v="21.6"/>
    <x v="1"/>
  </r>
  <r>
    <n v="6507967"/>
    <s v="Tales &amp; Spirits"/>
    <n v="1"/>
    <s v="Pune"/>
    <s v="Senapati Bapat Road"/>
    <n v="73.828971899999999"/>
    <n v="18.530962599999999"/>
    <s v="Italian, Continental, Cafe"/>
    <s v="Indian Rupees(Rs.)"/>
    <x v="1"/>
    <x v="1"/>
    <s v="No"/>
    <s v="No"/>
    <n v="2"/>
    <n v="997"/>
    <n v="800"/>
    <n v="4.0999999999999996"/>
    <n v="2015"/>
    <n v="12"/>
    <n v="22"/>
    <d v="2015-12-22T00:00:00"/>
    <n v="9.6"/>
    <x v="0"/>
  </r>
  <r>
    <n v="50943"/>
    <s v="Sultans of Spice"/>
    <n v="1"/>
    <s v="Bangalore"/>
    <s v="BluPetal Hotel, Koramangala"/>
    <n v="77.615427929999996"/>
    <n v="12.933283919999999"/>
    <s v="North Indian, Mughlai"/>
    <s v="Indian Rupees(Rs.)"/>
    <x v="1"/>
    <x v="1"/>
    <s v="No"/>
    <s v="No"/>
    <n v="3"/>
    <n v="2416"/>
    <n v="1300"/>
    <n v="4.0999999999999996"/>
    <n v="2013"/>
    <n v="11"/>
    <n v="9"/>
    <d v="2013-11-09T00:00:00"/>
    <n v="15.6"/>
    <x v="1"/>
  </r>
  <r>
    <n v="310123"/>
    <s v="Fuji Japanese Restaurant"/>
    <n v="1"/>
    <s v="New Delhi"/>
    <s v="Connaught Place"/>
    <n v="77.221930439999994"/>
    <n v="28.63298369"/>
    <s v="Japanese"/>
    <s v="Indian Rupees(Rs.)"/>
    <x v="1"/>
    <x v="1"/>
    <s v="No"/>
    <s v="No"/>
    <n v="4"/>
    <n v="312"/>
    <n v="2000"/>
    <n v="4"/>
    <n v="2013"/>
    <n v="3"/>
    <n v="12"/>
    <d v="2013-03-12T00:00:00"/>
    <n v="24"/>
    <x v="1"/>
  </r>
  <r>
    <n v="66457"/>
    <s v="Pind"/>
    <n v="1"/>
    <s v="Chennai"/>
    <s v="Velachery"/>
    <n v="80.221897999999996"/>
    <n v="12.975996"/>
    <s v="North Indian, Chinese"/>
    <s v="Indian Rupees(Rs.)"/>
    <x v="1"/>
    <x v="0"/>
    <s v="No"/>
    <s v="No"/>
    <n v="2"/>
    <n v="2272"/>
    <n v="900"/>
    <n v="4"/>
    <n v="2013"/>
    <n v="11"/>
    <n v="2"/>
    <d v="2013-11-02T00:00:00"/>
    <n v="10.8"/>
    <x v="1"/>
  </r>
  <r>
    <n v="7713"/>
    <s v="Ardor 2.1"/>
    <n v="1"/>
    <s v="New Delhi"/>
    <s v="Connaught Place"/>
    <n v="77.220172099999999"/>
    <n v="28.6300384"/>
    <s v="North Indian, Chinese, Continental, Italian"/>
    <s v="Indian Rupees(Rs.)"/>
    <x v="1"/>
    <x v="1"/>
    <s v="No"/>
    <s v="No"/>
    <n v="4"/>
    <n v="1821"/>
    <n v="2000"/>
    <n v="4.0999999999999996"/>
    <n v="2017"/>
    <n v="2"/>
    <n v="25"/>
    <d v="2017-02-25T00:00:00"/>
    <n v="24"/>
    <x v="1"/>
  </r>
  <r>
    <n v="300756"/>
    <s v="Cinch"/>
    <n v="1"/>
    <s v="Ghaziabad"/>
    <s v="Shipra Mall, Indirapuram"/>
    <n v="77.369725520000003"/>
    <n v="28.634127530000001"/>
    <s v="North Indian, Chinese, Continental"/>
    <s v="Indian Rupees(Rs.)"/>
    <x v="1"/>
    <x v="0"/>
    <s v="No"/>
    <s v="No"/>
    <n v="3"/>
    <n v="92"/>
    <n v="1500"/>
    <n v="2.6"/>
    <n v="2016"/>
    <n v="11"/>
    <n v="11"/>
    <d v="2016-11-11T00:00:00"/>
    <n v="18"/>
    <x v="1"/>
  </r>
  <r>
    <n v="1683"/>
    <s v="Pind Balluchi"/>
    <n v="1"/>
    <s v="Ghaziabad"/>
    <s v="Shipra Mall, Indirapuram"/>
    <n v="77.370164729999999"/>
    <n v="28.633970390000002"/>
    <s v="North Indian, Mughlai"/>
    <s v="Indian Rupees(Rs.)"/>
    <x v="1"/>
    <x v="1"/>
    <s v="No"/>
    <s v="No"/>
    <n v="3"/>
    <n v="322"/>
    <n v="1000"/>
    <n v="1.8"/>
    <n v="2011"/>
    <n v="11"/>
    <n v="27"/>
    <d v="2011-11-27T00:00:00"/>
    <n v="12"/>
    <x v="1"/>
  </r>
  <r>
    <n v="70393"/>
    <s v="Bombay Brasserie"/>
    <n v="1"/>
    <s v="Chennai"/>
    <s v="Nungambakkam"/>
    <n v="80.251864999999995"/>
    <n v="13.066762000000001"/>
    <s v="North Indian"/>
    <s v="Indian Rupees(Rs.)"/>
    <x v="1"/>
    <x v="1"/>
    <s v="No"/>
    <s v="No"/>
    <n v="3"/>
    <n v="1753"/>
    <n v="1200"/>
    <n v="4.5999999999999996"/>
    <n v="2011"/>
    <n v="10"/>
    <n v="27"/>
    <d v="2011-10-27T00:00:00"/>
    <n v="14.4"/>
    <x v="1"/>
  </r>
  <r>
    <n v="18312984"/>
    <s v="Sahibäó»s Barbeque by Ohriäó»s"/>
    <n v="1"/>
    <s v="Hyderabad"/>
    <s v="Ohri' Hitech City"/>
    <n v="78.379347210000006"/>
    <n v="17.450850559999999"/>
    <s v="Hyderabadi, Awadhi"/>
    <s v="Indian Rupees(Rs.)"/>
    <x v="1"/>
    <x v="0"/>
    <s v="No"/>
    <s v="No"/>
    <n v="3"/>
    <n v="571"/>
    <n v="1400"/>
    <n v="4.0999999999999996"/>
    <n v="2015"/>
    <n v="10"/>
    <n v="9"/>
    <d v="2015-10-09T00:00:00"/>
    <n v="16.8"/>
    <x v="1"/>
  </r>
  <r>
    <n v="18463285"/>
    <s v="Mumbai Vibe"/>
    <n v="1"/>
    <s v="Mumbai"/>
    <s v="Linking Road, Bandra West"/>
    <n v="72.832657990000001"/>
    <n v="19.065837510000001"/>
    <s v="Cafe, Continental, North Indian, Italian, Chinese, Bakery, Desserts, Finger Food"/>
    <s v="Indian Rupees(Rs.)"/>
    <x v="1"/>
    <x v="0"/>
    <s v="No"/>
    <s v="No"/>
    <n v="3"/>
    <n v="146"/>
    <n v="1000"/>
    <n v="3.8"/>
    <n v="2017"/>
    <n v="10"/>
    <n v="17"/>
    <d v="2017-10-17T00:00:00"/>
    <n v="12"/>
    <x v="1"/>
  </r>
  <r>
    <n v="18438944"/>
    <s v="Blue -  Rooftop Cafe Restaurant Bistro"/>
    <n v="1"/>
    <s v="Ahmedabad"/>
    <s v="C G Road"/>
    <n v="72.557037399999999"/>
    <n v="23.029061899999999"/>
    <s v="North Indian, Cafe, Italian, Mexican, Continental"/>
    <s v="Indian Rupees(Rs.)"/>
    <x v="0"/>
    <x v="1"/>
    <s v="No"/>
    <s v="No"/>
    <n v="3"/>
    <n v="63"/>
    <n v="1000"/>
    <n v="3.8"/>
    <n v="2018"/>
    <n v="9"/>
    <n v="19"/>
    <d v="2018-09-19T00:00:00"/>
    <n v="12"/>
    <x v="1"/>
  </r>
  <r>
    <n v="113325"/>
    <s v="Nini's Kitchen"/>
    <n v="1"/>
    <s v="Ahmedabad"/>
    <s v="Prahlad Nagar"/>
    <n v="72.507264500000005"/>
    <n v="23.011772300000001"/>
    <s v="North Indian, Continental, Beverages, Italian, Burger, Healthy Food, Mediterranean"/>
    <s v="Indian Rupees(Rs.)"/>
    <x v="0"/>
    <x v="1"/>
    <s v="No"/>
    <s v="No"/>
    <n v="3"/>
    <n v="1138"/>
    <n v="950"/>
    <n v="4.5"/>
    <n v="2018"/>
    <n v="9"/>
    <n v="13"/>
    <d v="2018-09-13T00:00:00"/>
    <n v="11.4"/>
    <x v="1"/>
  </r>
  <r>
    <n v="1318"/>
    <s v="Baskin Robbins"/>
    <n v="1"/>
    <s v="Ghaziabad"/>
    <s v="Shipra Mall, Indirapuram"/>
    <n v="77.370400000000004"/>
    <n v="28.63392778"/>
    <s v="Ice Cream"/>
    <s v="Indian Rupees(Rs.)"/>
    <x v="0"/>
    <x v="1"/>
    <s v="No"/>
    <s v="No"/>
    <n v="1"/>
    <n v="27"/>
    <n v="300"/>
    <n v="3.3"/>
    <n v="2017"/>
    <n v="9"/>
    <n v="10"/>
    <d v="2017-09-10T00:00:00"/>
    <n v="3.6"/>
    <x v="0"/>
  </r>
  <r>
    <n v="92577"/>
    <s v="Heart Cup Coffee"/>
    <n v="1"/>
    <s v="Hyderabad"/>
    <s v="Kondapur"/>
    <n v="78.368854749999997"/>
    <n v="17.45970973"/>
    <s v="Cafe, Continental, North Indian, Chinese"/>
    <s v="Indian Rupees(Rs.)"/>
    <x v="0"/>
    <x v="1"/>
    <s v="No"/>
    <s v="No"/>
    <n v="3"/>
    <n v="1859"/>
    <n v="1800"/>
    <n v="4.2"/>
    <n v="2016"/>
    <n v="9"/>
    <n v="12"/>
    <d v="2016-09-12T00:00:00"/>
    <n v="21.6"/>
    <x v="1"/>
  </r>
  <r>
    <n v="310737"/>
    <s v="7 Barrel Brew Pub"/>
    <n v="1"/>
    <s v="Gurgaon"/>
    <s v="DLF Mega Mall, DLF Phase 1"/>
    <n v="77.093354390000002"/>
    <n v="28.476192600000001"/>
    <s v="North Indian, Continental, Chinese, Japanese, Italian, Thai"/>
    <s v="Indian Rupees(Rs.)"/>
    <x v="1"/>
    <x v="1"/>
    <s v="No"/>
    <s v="No"/>
    <n v="4"/>
    <n v="490"/>
    <n v="2000"/>
    <n v="3.9"/>
    <n v="2014"/>
    <n v="9"/>
    <n v="25"/>
    <d v="2014-09-25T00:00:00"/>
    <n v="24"/>
    <x v="1"/>
  </r>
  <r>
    <n v="311805"/>
    <s v="Club Mojo"/>
    <n v="1"/>
    <s v="Gurgaon"/>
    <s v="DT City Centre Mall, MG Road"/>
    <n v="77.080819399999996"/>
    <n v="28.478808900000001"/>
    <s v="North Indian, Chinese"/>
    <s v="Indian Rupees(Rs.)"/>
    <x v="1"/>
    <x v="0"/>
    <s v="No"/>
    <s v="No"/>
    <n v="4"/>
    <n v="35"/>
    <n v="2000"/>
    <n v="2.6"/>
    <n v="2011"/>
    <n v="9"/>
    <n v="11"/>
    <d v="2011-09-11T00:00:00"/>
    <n v="24"/>
    <x v="1"/>
  </r>
  <r>
    <n v="110237"/>
    <s v="Kabir Restaurant"/>
    <n v="1"/>
    <s v="Ahmedabad"/>
    <s v="Gurukul"/>
    <n v="72.523964899999996"/>
    <n v="23.048504690000001"/>
    <s v="North Indian, Chinese, Continental, Desserts, Fast Food, Sandwich"/>
    <s v="Indian Rupees(Rs.)"/>
    <x v="0"/>
    <x v="1"/>
    <s v="No"/>
    <s v="No"/>
    <n v="2"/>
    <n v="432"/>
    <n v="600"/>
    <n v="3.8"/>
    <n v="2016"/>
    <n v="8"/>
    <n v="21"/>
    <d v="2016-08-21T00:00:00"/>
    <n v="7.2"/>
    <x v="0"/>
  </r>
  <r>
    <n v="18407918"/>
    <s v="Bombay Brasserie"/>
    <n v="1"/>
    <s v="Bangalore"/>
    <s v="Indiranagar"/>
    <n v="77.645747999999998"/>
    <n v="12.970324"/>
    <s v="Modern Indian"/>
    <s v="Indian Rupees(Rs.)"/>
    <x v="0"/>
    <x v="1"/>
    <s v="No"/>
    <s v="No"/>
    <n v="3"/>
    <n v="231"/>
    <n v="1500"/>
    <n v="4.2"/>
    <n v="2010"/>
    <n v="8"/>
    <n v="4"/>
    <d v="2010-08-04T00:00:00"/>
    <n v="18"/>
    <x v="1"/>
  </r>
  <r>
    <n v="51040"/>
    <s v="Truffles"/>
    <n v="1"/>
    <s v="Bangalore"/>
    <s v="Koramangala 5th Block"/>
    <n v="77.614292689999999"/>
    <n v="12.933297639999999"/>
    <s v="American, Burger, Cafe"/>
    <s v="Indian Rupees(Rs.)"/>
    <x v="0"/>
    <x v="1"/>
    <s v="No"/>
    <s v="No"/>
    <n v="2"/>
    <n v="9667"/>
    <n v="800"/>
    <n v="4.7"/>
    <n v="2011"/>
    <n v="8"/>
    <n v="16"/>
    <d v="2011-08-16T00:00:00"/>
    <n v="9.6"/>
    <x v="0"/>
  </r>
  <r>
    <n v="3000770"/>
    <s v="Cafe Totaram"/>
    <n v="1"/>
    <s v="Coimbatore"/>
    <s v="Race Course"/>
    <n v="76.981876420000006"/>
    <n v="11.00076241"/>
    <s v="Cafe, Fast Food"/>
    <s v="Indian Rupees(Rs.)"/>
    <x v="0"/>
    <x v="1"/>
    <s v="No"/>
    <s v="No"/>
    <n v="2"/>
    <n v="132"/>
    <n v="600"/>
    <n v="4"/>
    <n v="2017"/>
    <n v="8"/>
    <n v="4"/>
    <d v="2017-08-04T00:00:00"/>
    <n v="7.2"/>
    <x v="0"/>
  </r>
  <r>
    <n v="18409175"/>
    <s v="Mr. Brown"/>
    <n v="1"/>
    <s v="Ghaziabad"/>
    <s v="Indirapuram"/>
    <n v="77.378750999999994"/>
    <n v="28.637449"/>
    <s v="Fast Food, Cafe, Desserts, Bakery"/>
    <s v="Indian Rupees(Rs.)"/>
    <x v="0"/>
    <x v="1"/>
    <s v="No"/>
    <s v="No"/>
    <n v="2"/>
    <n v="52"/>
    <n v="500"/>
    <n v="3.9"/>
    <n v="2013"/>
    <n v="8"/>
    <n v="11"/>
    <d v="2013-08-11T00:00:00"/>
    <n v="6"/>
    <x v="0"/>
  </r>
  <r>
    <n v="102531"/>
    <s v="Cafe LazyMojo"/>
    <n v="1"/>
    <s v="Jaipur"/>
    <s v="Malviya Nagar"/>
    <n v="75.800511540000002"/>
    <n v="26.849595579999999"/>
    <s v="Cafe, Mexican, Italian, Continental"/>
    <s v="Indian Rupees(Rs.)"/>
    <x v="0"/>
    <x v="1"/>
    <s v="No"/>
    <s v="No"/>
    <n v="2"/>
    <n v="798"/>
    <n v="800"/>
    <n v="4.3"/>
    <n v="2014"/>
    <n v="8"/>
    <n v="10"/>
    <d v="2014-08-10T00:00:00"/>
    <n v="9.6"/>
    <x v="0"/>
  </r>
  <r>
    <n v="20350"/>
    <s v="Mocambo"/>
    <n v="1"/>
    <s v="Kolkata"/>
    <s v="Park Street Area"/>
    <n v="88.353273400000006"/>
    <n v="22.5532273"/>
    <s v="Continental, Italian, North Indian"/>
    <s v="Indian Rupees(Rs.)"/>
    <x v="0"/>
    <x v="1"/>
    <s v="No"/>
    <s v="No"/>
    <n v="3"/>
    <n v="4464"/>
    <n v="1050"/>
    <n v="3.5"/>
    <n v="2015"/>
    <n v="8"/>
    <n v="28"/>
    <d v="2015-08-28T00:00:00"/>
    <n v="12.6"/>
    <x v="1"/>
  </r>
  <r>
    <n v="20870"/>
    <s v="BarBQ"/>
    <n v="1"/>
    <s v="Kolkata"/>
    <s v="Park Street Area"/>
    <n v="88.352310290000005"/>
    <n v="22.55299638"/>
    <s v="Chinese, North Indian"/>
    <s v="Indian Rupees(Rs.)"/>
    <x v="0"/>
    <x v="1"/>
    <s v="No"/>
    <s v="No"/>
    <n v="2"/>
    <n v="5288"/>
    <n v="900"/>
    <n v="4.2"/>
    <n v="2010"/>
    <n v="8"/>
    <n v="15"/>
    <d v="2010-08-15T00:00:00"/>
    <n v="10.8"/>
    <x v="1"/>
  </r>
  <r>
    <n v="3300949"/>
    <s v="The B.A.W.A"/>
    <n v="1"/>
    <s v="Nagpur"/>
    <s v="Civil Lines"/>
    <n v="79.077304269999999"/>
    <n v="21.15619053"/>
    <s v="Cafe"/>
    <s v="Indian Rupees(Rs.)"/>
    <x v="0"/>
    <x v="1"/>
    <s v="No"/>
    <s v="No"/>
    <n v="2"/>
    <n v="164"/>
    <n v="600"/>
    <n v="4.2"/>
    <n v="2013"/>
    <n v="8"/>
    <n v="18"/>
    <d v="2013-08-18T00:00:00"/>
    <n v="7.2"/>
    <x v="0"/>
  </r>
  <r>
    <n v="3300061"/>
    <s v="Mocha"/>
    <n v="1"/>
    <s v="Nagpur"/>
    <s v="Dharampeth"/>
    <n v="79.058532490000005"/>
    <n v="21.137848290000001"/>
    <s v="Cafe, Continental"/>
    <s v="Indian Rupees(Rs.)"/>
    <x v="0"/>
    <x v="1"/>
    <s v="No"/>
    <s v="No"/>
    <n v="3"/>
    <n v="284"/>
    <n v="750"/>
    <n v="4"/>
    <n v="2017"/>
    <n v="8"/>
    <n v="2"/>
    <d v="2017-08-02T00:00:00"/>
    <n v="9"/>
    <x v="0"/>
  </r>
  <r>
    <n v="18438909"/>
    <s v="La Pino'z Pizza"/>
    <n v="1"/>
    <s v="Ahmedabad"/>
    <s v="Bodakdev"/>
    <n v="72.512487199999995"/>
    <n v="23.038231400000001"/>
    <s v="Pizza, Italian"/>
    <s v="Indian Rupees(Rs.)"/>
    <x v="0"/>
    <x v="1"/>
    <s v="No"/>
    <s v="No"/>
    <n v="2"/>
    <n v="113"/>
    <n v="500"/>
    <n v="4.4000000000000004"/>
    <n v="2017"/>
    <n v="7"/>
    <n v="10"/>
    <d v="2017-07-10T00:00:00"/>
    <n v="6"/>
    <x v="0"/>
  </r>
  <r>
    <n v="113703"/>
    <s v="Cafe Alfresco"/>
    <n v="1"/>
    <s v="Ahmedabad"/>
    <s v="Navrangpura"/>
    <n v="72.549828500000004"/>
    <n v="23.043723499999999"/>
    <s v="Cafe, Beverages, Desserts, Pizza"/>
    <s v="Indian Rupees(Rs.)"/>
    <x v="0"/>
    <x v="1"/>
    <s v="No"/>
    <s v="No"/>
    <n v="2"/>
    <n v="404"/>
    <n v="700"/>
    <n v="4"/>
    <n v="2015"/>
    <n v="7"/>
    <n v="1"/>
    <d v="2015-07-01T00:00:00"/>
    <n v="8.4"/>
    <x v="0"/>
  </r>
  <r>
    <n v="90847"/>
    <s v="Chili's"/>
    <n v="1"/>
    <s v="Hyderabad"/>
    <s v="Hitech City"/>
    <n v="78.38674374"/>
    <n v="17.433808750000001"/>
    <s v="Mexican, American, Tex-Mex, Burger"/>
    <s v="Indian Rupees(Rs.)"/>
    <x v="0"/>
    <x v="1"/>
    <s v="No"/>
    <s v="No"/>
    <n v="3"/>
    <n v="2553"/>
    <n v="1800"/>
    <n v="4.5999999999999996"/>
    <n v="2010"/>
    <n v="7"/>
    <n v="28"/>
    <d v="2010-07-28T00:00:00"/>
    <n v="21.6"/>
    <x v="1"/>
  </r>
  <r>
    <n v="101259"/>
    <s v="On The House"/>
    <n v="1"/>
    <s v="Jaipur"/>
    <s v="C Scheme"/>
    <n v="75.7945919"/>
    <n v="26.9052866"/>
    <s v="Italian, Continental, Mexican, Cafe, Bakery"/>
    <s v="Indian Rupees(Rs.)"/>
    <x v="0"/>
    <x v="1"/>
    <s v="No"/>
    <s v="No"/>
    <n v="3"/>
    <n v="843"/>
    <n v="1300"/>
    <n v="4.4000000000000004"/>
    <n v="2018"/>
    <n v="7"/>
    <n v="22"/>
    <d v="2018-07-22T00:00:00"/>
    <n v="15.6"/>
    <x v="1"/>
  </r>
  <r>
    <n v="102867"/>
    <s v="Calzone- Dine &amp; Rooftop Lounge"/>
    <n v="1"/>
    <s v="Jaipur"/>
    <s v="Vidhyadhar Nagar"/>
    <n v="75.776649000000006"/>
    <n v="26.9564308"/>
    <s v="Continental, Mexican, North Indian, Chinese"/>
    <s v="Indian Rupees(Rs.)"/>
    <x v="0"/>
    <x v="1"/>
    <s v="No"/>
    <s v="No"/>
    <n v="2"/>
    <n v="112"/>
    <n v="800"/>
    <n v="3.7"/>
    <n v="2015"/>
    <n v="7"/>
    <n v="2"/>
    <d v="2015-07-02T00:00:00"/>
    <n v="9.6"/>
    <x v="0"/>
  </r>
  <r>
    <n v="3000132"/>
    <s v="Kites Cafe"/>
    <n v="1"/>
    <s v="Coimbatore"/>
    <s v="Peelamedu"/>
    <n v="77.015393000000003"/>
    <n v="11.025083"/>
    <s v="Cafe"/>
    <s v="Indian Rupees(Rs.)"/>
    <x v="0"/>
    <x v="1"/>
    <s v="No"/>
    <s v="No"/>
    <n v="2"/>
    <n v="124"/>
    <n v="400"/>
    <n v="3.8"/>
    <n v="2010"/>
    <n v="6"/>
    <n v="15"/>
    <d v="2010-06-15T00:00:00"/>
    <n v="4.8"/>
    <x v="0"/>
  </r>
  <r>
    <n v="18280306"/>
    <s v="Tim's Bistro"/>
    <n v="1"/>
    <s v="Coimbatore"/>
    <s v="Race Course"/>
    <n v="76.975439699999995"/>
    <n v="11.0030085"/>
    <s v="North Indian, Continental"/>
    <s v="Indian Rupees(Rs.)"/>
    <x v="0"/>
    <x v="1"/>
    <s v="No"/>
    <s v="No"/>
    <n v="2"/>
    <n v="85"/>
    <n v="700"/>
    <n v="3.9"/>
    <n v="2010"/>
    <n v="6"/>
    <n v="7"/>
    <d v="2010-06-07T00:00:00"/>
    <n v="8.4"/>
    <x v="0"/>
  </r>
  <r>
    <n v="313502"/>
    <s v="FoodByMom"/>
    <n v="1"/>
    <s v="Ghaziabad"/>
    <s v="Indirapuram"/>
    <n v="77.369326000000001"/>
    <n v="28.635083000000002"/>
    <s v="North Indian"/>
    <s v="Indian Rupees(Rs.)"/>
    <x v="0"/>
    <x v="1"/>
    <s v="No"/>
    <s v="No"/>
    <n v="1"/>
    <n v="161"/>
    <n v="300"/>
    <n v="3.6"/>
    <n v="2016"/>
    <n v="6"/>
    <n v="2"/>
    <d v="2016-06-02T00:00:00"/>
    <n v="3.6"/>
    <x v="0"/>
  </r>
  <r>
    <n v="8623"/>
    <s v="Barista"/>
    <n v="1"/>
    <s v="Ghaziabad"/>
    <s v="Shipra Mall, Indirapuram"/>
    <n v="77.370247219999996"/>
    <n v="28.634041669999998"/>
    <s v="Cafe"/>
    <s v="Indian Rupees(Rs.)"/>
    <x v="0"/>
    <x v="1"/>
    <s v="No"/>
    <s v="No"/>
    <n v="2"/>
    <n v="33"/>
    <n v="650"/>
    <n v="3.4"/>
    <n v="2017"/>
    <n v="6"/>
    <n v="7"/>
    <d v="2017-06-07T00:00:00"/>
    <n v="7.8"/>
    <x v="0"/>
  </r>
  <r>
    <n v="18217475"/>
    <s v="Asia Kitchen by Mainland China"/>
    <n v="1"/>
    <s v="Kolkata"/>
    <s v="Acropolis Mall, Kasba"/>
    <n v="88.39329377"/>
    <n v="22.514687550000001"/>
    <s v="Asian, Chinese"/>
    <s v="Indian Rupees(Rs.)"/>
    <x v="0"/>
    <x v="1"/>
    <s v="No"/>
    <s v="No"/>
    <n v="3"/>
    <n v="945"/>
    <n v="1400"/>
    <n v="4.5999999999999996"/>
    <n v="2012"/>
    <n v="6"/>
    <n v="12"/>
    <d v="2012-06-12T00:00:00"/>
    <n v="16.8"/>
    <x v="1"/>
  </r>
  <r>
    <n v="6504409"/>
    <s v="Effingut Brewerkz"/>
    <n v="1"/>
    <s v="Pune"/>
    <s v="Koregaon Park"/>
    <n v="73.898520250000004"/>
    <n v="18.534080029999998"/>
    <s v="Continental, North Indian, Mughlai, Burmese"/>
    <s v="Indian Rupees(Rs.)"/>
    <x v="0"/>
    <x v="1"/>
    <s v="No"/>
    <s v="No"/>
    <n v="3"/>
    <n v="1531"/>
    <n v="1800"/>
    <n v="4.3"/>
    <n v="2013"/>
    <n v="6"/>
    <n v="26"/>
    <d v="2013-06-26T00:00:00"/>
    <n v="21.6"/>
    <x v="1"/>
  </r>
  <r>
    <n v="18221572"/>
    <s v="Onesta"/>
    <n v="1"/>
    <s v="Bangalore"/>
    <s v="Indiranagar"/>
    <n v="77.643684669999999"/>
    <n v="12.978452920000001"/>
    <s v="Pizza, Cafe, Italian"/>
    <s v="Indian Rupees(Rs.)"/>
    <x v="0"/>
    <x v="1"/>
    <s v="No"/>
    <s v="No"/>
    <n v="2"/>
    <n v="1413"/>
    <n v="600"/>
    <n v="4.3"/>
    <n v="2010"/>
    <n v="5"/>
    <n v="23"/>
    <d v="2010-05-23T00:00:00"/>
    <n v="7.2"/>
    <x v="0"/>
  </r>
  <r>
    <n v="95421"/>
    <s v="Dhe Puttu"/>
    <n v="1"/>
    <s v="Kochi"/>
    <s v="Edappally"/>
    <n v="76.310630560000007"/>
    <n v="10.020683330000001"/>
    <s v="Kerala"/>
    <s v="Indian Rupees(Rs.)"/>
    <x v="0"/>
    <x v="1"/>
    <s v="No"/>
    <s v="No"/>
    <n v="2"/>
    <n v="662"/>
    <n v="600"/>
    <n v="4.4000000000000004"/>
    <n v="2016"/>
    <n v="5"/>
    <n v="21"/>
    <d v="2016-05-21T00:00:00"/>
    <n v="7.2"/>
    <x v="0"/>
  </r>
  <r>
    <n v="95304"/>
    <s v="Bloomsbury's Boutique Cafe and Artisan Bakery"/>
    <n v="1"/>
    <s v="Kochi"/>
    <s v="LuLu Mall, Edappally"/>
    <n v="76.308052779999997"/>
    <n v="10.027013889999999"/>
    <s v="Cafe, Bakery, Desserts"/>
    <s v="Indian Rupees(Rs.)"/>
    <x v="0"/>
    <x v="1"/>
    <s v="No"/>
    <s v="No"/>
    <n v="2"/>
    <n v="482"/>
    <n v="650"/>
    <n v="4.2"/>
    <n v="2013"/>
    <n v="5"/>
    <n v="5"/>
    <d v="2013-05-05T00:00:00"/>
    <n v="7.8"/>
    <x v="0"/>
  </r>
  <r>
    <n v="3300707"/>
    <s v="KFC"/>
    <n v="1"/>
    <s v="Nagpur"/>
    <s v="Sitabuldi"/>
    <n v="79.080405560000003"/>
    <n v="21.14353333"/>
    <s v="American, Fast Food"/>
    <s v="Indian Rupees(Rs.)"/>
    <x v="0"/>
    <x v="1"/>
    <s v="No"/>
    <s v="No"/>
    <n v="2"/>
    <n v="147"/>
    <n v="550"/>
    <n v="2.2000000000000002"/>
    <n v="2018"/>
    <n v="5"/>
    <n v="19"/>
    <d v="2018-05-19T00:00:00"/>
    <n v="6.6000000000000005"/>
    <x v="0"/>
  </r>
  <r>
    <n v="6508117"/>
    <s v="Sautí©ed Stories"/>
    <n v="1"/>
    <s v="Pune"/>
    <s v="Koregaon Park"/>
    <n v="73.897902000000002"/>
    <n v="18.539299329999999"/>
    <s v="Cafe, Italian, Continental"/>
    <s v="Indian Rupees(Rs.)"/>
    <x v="0"/>
    <x v="1"/>
    <s v="No"/>
    <s v="No"/>
    <n v="2"/>
    <n v="583"/>
    <n v="850"/>
    <n v="4.2"/>
    <n v="2014"/>
    <n v="5"/>
    <n v="3"/>
    <d v="2014-05-03T00:00:00"/>
    <n v="10.200000000000001"/>
    <x v="1"/>
  </r>
  <r>
    <n v="18396250"/>
    <s v="Huber &amp; Holly"/>
    <n v="1"/>
    <s v="Ahmedabad"/>
    <s v="Bodakdev"/>
    <n v="72.512394700000002"/>
    <n v="23.038310899999999"/>
    <s v="Ice Cream, Desserts, Continental"/>
    <s v="Indian Rupees(Rs.)"/>
    <x v="0"/>
    <x v="1"/>
    <s v="No"/>
    <s v="No"/>
    <n v="1"/>
    <n v="217"/>
    <n v="300"/>
    <n v="4.5"/>
    <n v="2011"/>
    <n v="4"/>
    <n v="25"/>
    <d v="2011-04-25T00:00:00"/>
    <n v="3.6"/>
    <x v="0"/>
  </r>
  <r>
    <n v="18371341"/>
    <s v="Mazzo"/>
    <n v="1"/>
    <s v="Ahmedabad"/>
    <s v="Vastrapur"/>
    <n v="72.5281083"/>
    <n v="23.0418026"/>
    <s v="Cafe, American, Continental, Armenian, Fast Food"/>
    <s v="Indian Rupees(Rs.)"/>
    <x v="0"/>
    <x v="1"/>
    <s v="No"/>
    <s v="No"/>
    <n v="2"/>
    <n v="166"/>
    <n v="550"/>
    <n v="3.9"/>
    <n v="2013"/>
    <n v="4"/>
    <n v="26"/>
    <d v="2013-04-26T00:00:00"/>
    <n v="6.6000000000000005"/>
    <x v="0"/>
  </r>
  <r>
    <n v="122064"/>
    <s v="Midnight Chef"/>
    <n v="1"/>
    <s v="Chandigarh"/>
    <s v="Sector 35"/>
    <n v="76.765605550000004"/>
    <n v="30.724765739999999"/>
    <s v="North Indian, Chinese, Continental, Italian, Burger"/>
    <s v="Indian Rupees(Rs.)"/>
    <x v="0"/>
    <x v="1"/>
    <s v="No"/>
    <s v="No"/>
    <n v="3"/>
    <n v="502"/>
    <n v="1000"/>
    <n v="3.4"/>
    <n v="2010"/>
    <n v="4"/>
    <n v="19"/>
    <d v="2010-04-19T00:00:00"/>
    <n v="12"/>
    <x v="1"/>
  </r>
  <r>
    <n v="123010"/>
    <s v="Taco Bell"/>
    <n v="1"/>
    <s v="Chandigarh"/>
    <s v="Sector 35"/>
    <n v="76.759844830000006"/>
    <n v="30.721141670000002"/>
    <s v="Mexican, Fast Food"/>
    <s v="Indian Rupees(Rs.)"/>
    <x v="0"/>
    <x v="1"/>
    <s v="No"/>
    <s v="No"/>
    <n v="2"/>
    <n v="252"/>
    <n v="600"/>
    <n v="4.2"/>
    <n v="2016"/>
    <n v="4"/>
    <n v="19"/>
    <d v="2016-04-19T00:00:00"/>
    <n v="7.2"/>
    <x v="0"/>
  </r>
  <r>
    <n v="3000021"/>
    <s v="The Cascade Restaurant"/>
    <n v="1"/>
    <s v="Coimbatore"/>
    <s v="Peelamedu"/>
    <n v="76.995016669999998"/>
    <n v="11.02127778"/>
    <s v="Chinese"/>
    <s v="Indian Rupees(Rs.)"/>
    <x v="0"/>
    <x v="1"/>
    <s v="No"/>
    <s v="No"/>
    <n v="3"/>
    <n v="243"/>
    <n v="1200"/>
    <n v="4.0999999999999996"/>
    <n v="2013"/>
    <n v="4"/>
    <n v="19"/>
    <d v="2013-04-19T00:00:00"/>
    <n v="14.4"/>
    <x v="1"/>
  </r>
  <r>
    <n v="309702"/>
    <s v="Dunkin' Donuts"/>
    <n v="1"/>
    <s v="Ghaziabad"/>
    <s v="Shipra Mall, Indirapuram"/>
    <n v="77.370194440000006"/>
    <n v="28.634174999999999"/>
    <s v="Burger, Desserts, Fast Food"/>
    <s v="Indian Rupees(Rs.)"/>
    <x v="0"/>
    <x v="1"/>
    <s v="No"/>
    <s v="No"/>
    <n v="2"/>
    <n v="252"/>
    <n v="600"/>
    <n v="3.6"/>
    <n v="2018"/>
    <n v="4"/>
    <n v="17"/>
    <d v="2018-04-17T00:00:00"/>
    <n v="7.2"/>
    <x v="0"/>
  </r>
  <r>
    <n v="18313013"/>
    <s v="The Grand Trunk Road"/>
    <n v="1"/>
    <s v="Hyderabad"/>
    <s v="Madhapur"/>
    <n v="78.385883089999993"/>
    <n v="17.451975770000001"/>
    <s v="North Indian, Chinese"/>
    <s v="Indian Rupees(Rs.)"/>
    <x v="0"/>
    <x v="1"/>
    <s v="No"/>
    <s v="No"/>
    <n v="3"/>
    <n v="616"/>
    <n v="1100"/>
    <n v="3.9"/>
    <n v="2013"/>
    <n v="4"/>
    <n v="13"/>
    <d v="2013-04-13T00:00:00"/>
    <n v="13.200000000000001"/>
    <x v="1"/>
  </r>
  <r>
    <n v="20404"/>
    <s v="Peter Cat"/>
    <n v="1"/>
    <s v="Kolkata"/>
    <s v="Park Street Area"/>
    <n v="88.352885000000001"/>
    <n v="22.5526719"/>
    <s v="Continental, North Indian"/>
    <s v="Indian Rupees(Rs.)"/>
    <x v="0"/>
    <x v="1"/>
    <s v="No"/>
    <s v="No"/>
    <n v="3"/>
    <n v="7574"/>
    <n v="1000"/>
    <n v="4.3"/>
    <n v="2011"/>
    <n v="4"/>
    <n v="17"/>
    <d v="2011-04-17T00:00:00"/>
    <n v="12"/>
    <x v="1"/>
  </r>
  <r>
    <n v="34757"/>
    <s v="Joey's Pizza"/>
    <n v="1"/>
    <s v="Mumbai"/>
    <s v="Malad West"/>
    <n v="72.834715000000003"/>
    <n v="19.178321"/>
    <s v="Pizza"/>
    <s v="Indian Rupees(Rs.)"/>
    <x v="0"/>
    <x v="1"/>
    <s v="No"/>
    <s v="No"/>
    <n v="2"/>
    <n v="2662"/>
    <n v="800"/>
    <n v="4.5"/>
    <n v="2010"/>
    <n v="4"/>
    <n v="1"/>
    <d v="2010-04-01T00:00:00"/>
    <n v="9.6"/>
    <x v="0"/>
  </r>
  <r>
    <n v="3300369"/>
    <s v="Eat Street Express"/>
    <n v="1"/>
    <s v="Nagpur"/>
    <s v="Bajaj Nagar"/>
    <n v="79.059224169999993"/>
    <n v="21.12499944"/>
    <s v="North Indian, Chinese"/>
    <s v="Indian Rupees(Rs.)"/>
    <x v="0"/>
    <x v="1"/>
    <s v="No"/>
    <s v="No"/>
    <n v="2"/>
    <n v="103"/>
    <n v="500"/>
    <n v="4"/>
    <n v="2014"/>
    <n v="4"/>
    <n v="15"/>
    <d v="2014-04-15T00:00:00"/>
    <n v="6"/>
    <x v="0"/>
  </r>
  <r>
    <n v="3300041"/>
    <s v="Ashoka Restaurant"/>
    <n v="1"/>
    <s v="Nagpur"/>
    <s v="Sadar"/>
    <n v="79.079819000000001"/>
    <n v="21.159224999999999"/>
    <s v="North Indian, Chinese, Continental"/>
    <s v="Indian Rupees(Rs.)"/>
    <x v="0"/>
    <x v="1"/>
    <s v="No"/>
    <s v="No"/>
    <n v="3"/>
    <n v="275"/>
    <n v="1300"/>
    <n v="4.2"/>
    <n v="2018"/>
    <n v="4"/>
    <n v="13"/>
    <d v="2018-04-13T00:00:00"/>
    <n v="15.6"/>
    <x v="1"/>
  </r>
  <r>
    <n v="18143128"/>
    <s v="Mocha"/>
    <n v="1"/>
    <s v="Ahmedabad"/>
    <s v="Bodakdev"/>
    <n v="72.511307000000002"/>
    <n v="23.031850800000001"/>
    <s v="Cafe, Continental, Desserts"/>
    <s v="Indian Rupees(Rs.)"/>
    <x v="0"/>
    <x v="1"/>
    <s v="No"/>
    <s v="No"/>
    <n v="3"/>
    <n v="944"/>
    <n v="1000"/>
    <n v="4.4000000000000004"/>
    <n v="2011"/>
    <n v="3"/>
    <n v="3"/>
    <d v="2011-03-03T00:00:00"/>
    <n v="12"/>
    <x v="1"/>
  </r>
  <r>
    <n v="18423075"/>
    <s v="Writer's Cafe"/>
    <n v="1"/>
    <s v="Chennai"/>
    <s v="Gopalapuram"/>
    <n v="80.257220750000002"/>
    <n v="13.054347140000001"/>
    <s v="Cafe, European"/>
    <s v="Indian Rupees(Rs.)"/>
    <x v="0"/>
    <x v="1"/>
    <s v="No"/>
    <s v="No"/>
    <n v="1"/>
    <n v="191"/>
    <n v="450"/>
    <n v="4.2"/>
    <n v="2014"/>
    <n v="3"/>
    <n v="24"/>
    <d v="2014-03-24T00:00:00"/>
    <n v="5.4"/>
    <x v="0"/>
  </r>
  <r>
    <n v="3001321"/>
    <s v="CakeBee"/>
    <n v="1"/>
    <s v="Coimbatore"/>
    <s v="Saibaba Colony"/>
    <n v="76.944652390000002"/>
    <n v="11.02611735"/>
    <s v="Bakery, Desserts"/>
    <s v="Indian Rupees(Rs.)"/>
    <x v="0"/>
    <x v="1"/>
    <s v="No"/>
    <s v="No"/>
    <n v="2"/>
    <n v="200"/>
    <n v="350"/>
    <n v="4.9000000000000004"/>
    <n v="2017"/>
    <n v="3"/>
    <n v="5"/>
    <d v="2017-03-05T00:00:00"/>
    <n v="4.2"/>
    <x v="0"/>
  </r>
  <r>
    <n v="2572"/>
    <s v="McDonald's"/>
    <n v="1"/>
    <s v="Ghaziabad"/>
    <s v="Shipra Mall, Indirapuram"/>
    <n v="77.370369249999996"/>
    <n v="28.634019240000001"/>
    <s v="Fast Food, Burger"/>
    <s v="Indian Rupees(Rs.)"/>
    <x v="0"/>
    <x v="1"/>
    <s v="No"/>
    <s v="No"/>
    <n v="2"/>
    <n v="150"/>
    <n v="500"/>
    <n v="3.3"/>
    <n v="2013"/>
    <n v="3"/>
    <n v="13"/>
    <d v="2013-03-13T00:00:00"/>
    <n v="6"/>
    <x v="0"/>
  </r>
  <r>
    <n v="3300107"/>
    <s v="The Zuree Urban Kitchen"/>
    <n v="1"/>
    <s v="Nagpur"/>
    <s v="Mohan Nagar"/>
    <n v="79.081846589999998"/>
    <n v="21.15848119"/>
    <s v="North Indian, Italian, Continental"/>
    <s v="Indian Rupees(Rs.)"/>
    <x v="0"/>
    <x v="1"/>
    <s v="No"/>
    <s v="No"/>
    <n v="3"/>
    <n v="257"/>
    <n v="1200"/>
    <n v="4.4000000000000004"/>
    <n v="2010"/>
    <n v="3"/>
    <n v="9"/>
    <d v="2010-03-09T00:00:00"/>
    <n v="14.4"/>
    <x v="1"/>
  </r>
  <r>
    <n v="113537"/>
    <s v="Puffizza"/>
    <n v="1"/>
    <s v="Ahmedabad"/>
    <s v="Gurukul"/>
    <n v="72.537749779999999"/>
    <n v="23.046192680000001"/>
    <s v="Italian, Fast Food"/>
    <s v="Indian Rupees(Rs.)"/>
    <x v="0"/>
    <x v="1"/>
    <s v="No"/>
    <s v="No"/>
    <n v="2"/>
    <n v="744"/>
    <n v="700"/>
    <n v="4.3"/>
    <n v="2013"/>
    <n v="2"/>
    <n v="24"/>
    <d v="2013-02-24T00:00:00"/>
    <n v="8.4"/>
    <x v="0"/>
  </r>
  <r>
    <n v="121214"/>
    <s v="Chili's"/>
    <n v="1"/>
    <s v="Chandigarh"/>
    <s v="Elante Mall, Chandigarh Industrial Area"/>
    <n v="76.800775200000004"/>
    <n v="30.705668200000002"/>
    <s v="Mexican, American, Italian"/>
    <s v="Indian Rupees(Rs.)"/>
    <x v="0"/>
    <x v="1"/>
    <s v="No"/>
    <s v="No"/>
    <n v="3"/>
    <n v="970"/>
    <n v="1400"/>
    <n v="4.3"/>
    <n v="2015"/>
    <n v="2"/>
    <n v="12"/>
    <d v="2015-02-12T00:00:00"/>
    <n v="16.8"/>
    <x v="1"/>
  </r>
  <r>
    <n v="311523"/>
    <s v="Burger King"/>
    <n v="1"/>
    <s v="Ghaziabad"/>
    <s v="Shipra Mall, Indirapuram"/>
    <n v="77.369864660000005"/>
    <n v="28.63388299"/>
    <s v="Burger, Fast Food"/>
    <s v="Indian Rupees(Rs.)"/>
    <x v="0"/>
    <x v="1"/>
    <s v="No"/>
    <s v="No"/>
    <n v="2"/>
    <n v="327"/>
    <n v="500"/>
    <n v="3.4"/>
    <n v="2011"/>
    <n v="2"/>
    <n v="21"/>
    <d v="2011-02-21T00:00:00"/>
    <n v="6"/>
    <x v="0"/>
  </r>
  <r>
    <n v="101212"/>
    <s v="Tapri Central"/>
    <n v="1"/>
    <s v="Jaipur"/>
    <s v="C Scheme"/>
    <n v="75.810753219999995"/>
    <n v="26.905189910000001"/>
    <s v="Cafe, Fast Food, Street Food"/>
    <s v="Indian Rupees(Rs.)"/>
    <x v="0"/>
    <x v="1"/>
    <s v="No"/>
    <s v="No"/>
    <n v="2"/>
    <n v="1469"/>
    <n v="750"/>
    <n v="4.7"/>
    <n v="2017"/>
    <n v="2"/>
    <n v="9"/>
    <d v="2017-02-09T00:00:00"/>
    <n v="9"/>
    <x v="0"/>
  </r>
  <r>
    <n v="16527711"/>
    <s v="The Rolling Pin"/>
    <n v="1"/>
    <s v="Mumbai"/>
    <s v="Lower Parel"/>
    <n v="72.825202790000006"/>
    <n v="18.99404899"/>
    <s v="Bakery, Desserts, Cafe"/>
    <s v="Indian Rupees(Rs.)"/>
    <x v="0"/>
    <x v="1"/>
    <s v="No"/>
    <s v="No"/>
    <n v="2"/>
    <n v="2076"/>
    <n v="700"/>
    <n v="3.9"/>
    <n v="2012"/>
    <n v="2"/>
    <n v="23"/>
    <d v="2012-02-23T00:00:00"/>
    <n v="8.4"/>
    <x v="0"/>
  </r>
  <r>
    <n v="18305628"/>
    <s v="Eat Street"/>
    <n v="1"/>
    <s v="Bangalore"/>
    <s v="Koramangala 6th Block"/>
    <n v="77.625998999999993"/>
    <n v="12.939496"/>
    <s v="North Indian, Chinese, Italian, Street Food, Desserts"/>
    <s v="Indian Rupees(Rs.)"/>
    <x v="0"/>
    <x v="1"/>
    <s v="No"/>
    <s v="No"/>
    <n v="1"/>
    <n v="753"/>
    <n v="400"/>
    <n v="4.3"/>
    <n v="2014"/>
    <n v="1"/>
    <n v="19"/>
    <d v="2014-01-19T00:00:00"/>
    <n v="4.8"/>
    <x v="0"/>
  </r>
  <r>
    <n v="102813"/>
    <s v="Nibs Cafe"/>
    <n v="1"/>
    <s v="Jaipur"/>
    <s v="C Scheme"/>
    <n v="75.794257299999998"/>
    <n v="26.902328300000001"/>
    <s v="Cafe, Italian, Continental"/>
    <s v="Indian Rupees(Rs.)"/>
    <x v="0"/>
    <x v="1"/>
    <s v="No"/>
    <s v="No"/>
    <n v="2"/>
    <n v="389"/>
    <n v="750"/>
    <n v="4.4000000000000004"/>
    <n v="2011"/>
    <n v="1"/>
    <n v="28"/>
    <d v="2011-01-28T00:00:00"/>
    <n v="9"/>
    <x v="0"/>
  </r>
  <r>
    <n v="18249144"/>
    <s v="Hoppipola"/>
    <n v="1"/>
    <s v="Kolkata"/>
    <s v="Acropolis Mall, Kasba"/>
    <n v="88.393310200000002"/>
    <n v="22.51458534"/>
    <s v="Italian, Mexican, American, Mediterranean"/>
    <s v="Indian Rupees(Rs.)"/>
    <x v="0"/>
    <x v="1"/>
    <s v="No"/>
    <s v="No"/>
    <n v="3"/>
    <n v="1103"/>
    <n v="1200"/>
    <n v="4.2"/>
    <n v="2016"/>
    <n v="1"/>
    <n v="21"/>
    <d v="2016-01-21T00:00:00"/>
    <n v="14.4"/>
    <x v="1"/>
  </r>
  <r>
    <n v="113433"/>
    <s v="Fozzie's Pizzaiolo"/>
    <n v="1"/>
    <s v="Ahmedabad"/>
    <s v="Bodakdev"/>
    <n v="72.509806499999996"/>
    <n v="23.033068799999999"/>
    <s v="Pizza, Italian, Beverages, Desserts"/>
    <s v="Indian Rupees(Rs.)"/>
    <x v="0"/>
    <x v="1"/>
    <s v="No"/>
    <s v="No"/>
    <n v="3"/>
    <n v="731"/>
    <n v="900"/>
    <n v="4.3"/>
    <n v="2012"/>
    <n v="12"/>
    <n v="22"/>
    <d v="2012-12-22T00:00:00"/>
    <n v="10.8"/>
    <x v="1"/>
  </r>
  <r>
    <n v="18385186"/>
    <s v="The Cafe Baraco"/>
    <n v="1"/>
    <s v="Ahmedabad"/>
    <s v="Navrangpura"/>
    <n v="72.550475500000005"/>
    <n v="23.044336699999999"/>
    <s v="Cafe, Italian"/>
    <s v="Indian Rupees(Rs.)"/>
    <x v="0"/>
    <x v="1"/>
    <s v="No"/>
    <s v="No"/>
    <n v="2"/>
    <n v="317"/>
    <n v="600"/>
    <n v="4.4000000000000004"/>
    <n v="2012"/>
    <n v="12"/>
    <n v="16"/>
    <d v="2012-12-16T00:00:00"/>
    <n v="7.2"/>
    <x v="0"/>
  </r>
  <r>
    <n v="73279"/>
    <s v="Paradise"/>
    <n v="1"/>
    <s v="Chennai"/>
    <s v="Perungudi"/>
    <n v="80.24998214"/>
    <n v="12.972792910000001"/>
    <s v="Biryani, North Indian"/>
    <s v="Indian Rupees(Rs.)"/>
    <x v="0"/>
    <x v="1"/>
    <s v="No"/>
    <s v="No"/>
    <n v="2"/>
    <n v="1317"/>
    <n v="900"/>
    <n v="3.8"/>
    <n v="2013"/>
    <n v="12"/>
    <n v="23"/>
    <d v="2013-12-23T00:00:00"/>
    <n v="10.8"/>
    <x v="1"/>
  </r>
  <r>
    <n v="3000122"/>
    <s v="Zucca Pizzeria"/>
    <n v="1"/>
    <s v="Coimbatore"/>
    <s v="Peelamedu"/>
    <n v="77.007003019999999"/>
    <n v="11.02483917"/>
    <s v="Pizza"/>
    <s v="Indian Rupees(Rs.)"/>
    <x v="0"/>
    <x v="1"/>
    <s v="No"/>
    <s v="No"/>
    <n v="2"/>
    <n v="274"/>
    <n v="600"/>
    <n v="3.5"/>
    <n v="2012"/>
    <n v="12"/>
    <n v="17"/>
    <d v="2012-12-17T00:00:00"/>
    <n v="7.2"/>
    <x v="0"/>
  </r>
  <r>
    <n v="17953902"/>
    <s v="The Dosa King"/>
    <n v="1"/>
    <s v="Ghaziabad"/>
    <s v="Surya Nagar"/>
    <n v="77.323154299999999"/>
    <n v="28.664465799999999"/>
    <s v="South Indian, North Indian, Chinese"/>
    <s v="Indian Rupees(Rs.)"/>
    <x v="0"/>
    <x v="1"/>
    <s v="No"/>
    <s v="No"/>
    <n v="2"/>
    <n v="80"/>
    <n v="550"/>
    <n v="3.2"/>
    <n v="2013"/>
    <n v="12"/>
    <n v="28"/>
    <d v="2013-12-28T00:00:00"/>
    <n v="6.6000000000000005"/>
    <x v="0"/>
  </r>
  <r>
    <n v="101884"/>
    <s v="Mamu's Infusion"/>
    <n v="1"/>
    <s v="Jaipur"/>
    <s v="C Scheme"/>
    <n v="75.803139099999996"/>
    <n v="26.91348344"/>
    <s v="Italian, Chinese, Mexican, Thai, North Indian"/>
    <s v="Indian Rupees(Rs.)"/>
    <x v="0"/>
    <x v="1"/>
    <s v="No"/>
    <s v="No"/>
    <n v="3"/>
    <n v="582"/>
    <n v="1400"/>
    <n v="4"/>
    <n v="2017"/>
    <n v="12"/>
    <n v="4"/>
    <d v="2017-12-04T00:00:00"/>
    <n v="16.8"/>
    <x v="1"/>
  </r>
  <r>
    <n v="101311"/>
    <s v="Taruveda Bistro"/>
    <n v="1"/>
    <s v="Jaipur"/>
    <s v="Civil Lines"/>
    <n v="75.789033700000005"/>
    <n v="26.911377519999998"/>
    <s v="Cafe, Italian, Japanese, Continental"/>
    <s v="Indian Rupees(Rs.)"/>
    <x v="0"/>
    <x v="1"/>
    <s v="No"/>
    <s v="No"/>
    <n v="3"/>
    <n v="633"/>
    <n v="1000"/>
    <n v="4.2"/>
    <n v="2016"/>
    <n v="12"/>
    <n v="5"/>
    <d v="2016-12-05T00:00:00"/>
    <n v="12"/>
    <x v="1"/>
  </r>
  <r>
    <n v="18424018"/>
    <s v="The Shooters Cafe"/>
    <n v="1"/>
    <s v="Mohali"/>
    <s v="Sector 70"/>
    <n v="76.718788799999999"/>
    <n v="30.695550600000001"/>
    <s v="Continental, North Indian"/>
    <s v="Indian Rupees(Rs.)"/>
    <x v="0"/>
    <x v="1"/>
    <s v="No"/>
    <s v="No"/>
    <n v="2"/>
    <n v="99"/>
    <n v="550"/>
    <n v="4.3"/>
    <n v="2016"/>
    <n v="12"/>
    <n v="26"/>
    <d v="2016-12-26T00:00:00"/>
    <n v="6.6000000000000005"/>
    <x v="0"/>
  </r>
  <r>
    <n v="3301013"/>
    <s v="Zaikart"/>
    <n v="1"/>
    <s v="Nagpur"/>
    <s v="Bajaj Nagar"/>
    <n v="79.047228320000002"/>
    <n v="21.118822919999999"/>
    <s v="North Indian, Mughlai"/>
    <s v="Indian Rupees(Rs.)"/>
    <x v="0"/>
    <x v="1"/>
    <s v="No"/>
    <s v="No"/>
    <n v="2"/>
    <n v="88"/>
    <n v="550"/>
    <n v="4.3"/>
    <n v="2013"/>
    <n v="12"/>
    <n v="8"/>
    <d v="2013-12-08T00:00:00"/>
    <n v="6.6000000000000005"/>
    <x v="0"/>
  </r>
  <r>
    <n v="3300741"/>
    <s v="Cafe Zinea"/>
    <n v="1"/>
    <s v="Nagpur"/>
    <s v="Civil Lines"/>
    <n v="79.0679011"/>
    <n v="21.148162599999999"/>
    <s v="Cafe, Chinese, Fast Food, Italian"/>
    <s v="Indian Rupees(Rs.)"/>
    <x v="0"/>
    <x v="1"/>
    <s v="No"/>
    <s v="No"/>
    <n v="2"/>
    <n v="201"/>
    <n v="400"/>
    <n v="3.7"/>
    <n v="2013"/>
    <n v="12"/>
    <n v="5"/>
    <d v="2013-12-05T00:00:00"/>
    <n v="4.8"/>
    <x v="0"/>
  </r>
  <r>
    <n v="3301169"/>
    <s v="Nineties"/>
    <n v="1"/>
    <s v="Nagpur"/>
    <s v="Dharampeth"/>
    <n v="79.066520449999999"/>
    <n v="21.140839719999999"/>
    <s v="Cafe, Fast Food"/>
    <s v="Indian Rupees(Rs.)"/>
    <x v="0"/>
    <x v="1"/>
    <s v="No"/>
    <s v="No"/>
    <n v="1"/>
    <n v="19"/>
    <n v="250"/>
    <n v="3.9"/>
    <n v="2016"/>
    <n v="12"/>
    <n v="7"/>
    <d v="2016-12-07T00:00:00"/>
    <n v="3"/>
    <x v="0"/>
  </r>
  <r>
    <n v="18260777"/>
    <s v="Kuchi n Kream"/>
    <n v="1"/>
    <s v="Coimbatore"/>
    <s v="Gandhipuram"/>
    <n v="76.972075700000005"/>
    <n v="11.016298450000001"/>
    <s v="Cafe, Continental, Fast Food"/>
    <s v="Indian Rupees(Rs.)"/>
    <x v="0"/>
    <x v="1"/>
    <s v="No"/>
    <s v="No"/>
    <n v="3"/>
    <n v="202"/>
    <n v="800"/>
    <n v="4.5999999999999996"/>
    <n v="2011"/>
    <n v="11"/>
    <n v="15"/>
    <d v="2011-11-15T00:00:00"/>
    <n v="9.6"/>
    <x v="0"/>
  </r>
  <r>
    <n v="3824"/>
    <s v="Let's Noodle"/>
    <n v="1"/>
    <s v="Ghaziabad"/>
    <s v="Shipra Mall, Indirapuram"/>
    <n v="77.369718140000003"/>
    <n v="28.634217580000001"/>
    <s v="Chinese"/>
    <s v="Indian Rupees(Rs.)"/>
    <x v="0"/>
    <x v="1"/>
    <s v="No"/>
    <s v="No"/>
    <n v="2"/>
    <n v="181"/>
    <n v="700"/>
    <n v="2.6"/>
    <n v="2013"/>
    <n v="11"/>
    <n v="19"/>
    <d v="2013-11-19T00:00:00"/>
    <n v="8.4"/>
    <x v="0"/>
  </r>
  <r>
    <n v="103019"/>
    <s v="Mutual's"/>
    <n v="1"/>
    <s v="Jaipur"/>
    <s v="Lal Kothi"/>
    <n v="75.800688559999998"/>
    <n v="26.888420400000001"/>
    <s v="Cafe, Mexican, Italian, North Indian, Fast Food"/>
    <s v="Indian Rupees(Rs.)"/>
    <x v="0"/>
    <x v="1"/>
    <s v="No"/>
    <s v="No"/>
    <n v="2"/>
    <n v="198"/>
    <n v="650"/>
    <n v="4.2"/>
    <n v="2010"/>
    <n v="11"/>
    <n v="5"/>
    <d v="2010-11-05T00:00:00"/>
    <n v="7.8"/>
    <x v="0"/>
  </r>
  <r>
    <n v="3300138"/>
    <s v="Checker's"/>
    <n v="1"/>
    <s v="Nagpur"/>
    <s v="Civil Lines"/>
    <n v="79.07658678"/>
    <n v="21.15841584"/>
    <s v="Fast Food, Chinese"/>
    <s v="Indian Rupees(Rs.)"/>
    <x v="0"/>
    <x v="1"/>
    <s v="No"/>
    <s v="No"/>
    <n v="2"/>
    <n v="185"/>
    <n v="550"/>
    <n v="4"/>
    <n v="2016"/>
    <n v="11"/>
    <n v="13"/>
    <d v="2016-11-13T00:00:00"/>
    <n v="6.6000000000000005"/>
    <x v="0"/>
  </r>
  <r>
    <n v="121425"/>
    <s v="Super Donuts"/>
    <n v="1"/>
    <s v="Chandigarh"/>
    <s v="Sector 35"/>
    <n v="76.760283369999996"/>
    <n v="30.721379750000001"/>
    <s v="Burger, Fast Food, Desserts, Beverages"/>
    <s v="Indian Rupees(Rs.)"/>
    <x v="0"/>
    <x v="1"/>
    <s v="No"/>
    <s v="No"/>
    <n v="1"/>
    <n v="265"/>
    <n v="450"/>
    <n v="4"/>
    <n v="2012"/>
    <n v="10"/>
    <n v="28"/>
    <d v="2012-10-28T00:00:00"/>
    <n v="5.4"/>
    <x v="0"/>
  </r>
  <r>
    <n v="122940"/>
    <s v="Burgrill"/>
    <n v="1"/>
    <s v="Chandigarh"/>
    <s v="Sector 8"/>
    <n v="76.797890899999999"/>
    <n v="30.740826999999999"/>
    <s v="Burger, Fast Food"/>
    <s v="Indian Rupees(Rs.)"/>
    <x v="0"/>
    <x v="1"/>
    <s v="No"/>
    <s v="No"/>
    <n v="2"/>
    <n v="249"/>
    <n v="500"/>
    <n v="4.5"/>
    <n v="2015"/>
    <n v="10"/>
    <n v="20"/>
    <d v="2015-10-20T00:00:00"/>
    <n v="6"/>
    <x v="0"/>
  </r>
  <r>
    <n v="102504"/>
    <s v="Decked Up By Garden Cafe"/>
    <n v="1"/>
    <s v="Jaipur"/>
    <s v="Vaishali Nagar"/>
    <n v="75.752820499999999"/>
    <n v="26.913725599999999"/>
    <s v="Cafe, Fast Food, North Indian"/>
    <s v="Indian Rupees(Rs.)"/>
    <x v="0"/>
    <x v="1"/>
    <s v="No"/>
    <s v="No"/>
    <n v="3"/>
    <n v="310"/>
    <n v="1200"/>
    <n v="3.9"/>
    <n v="2011"/>
    <n v="10"/>
    <n v="13"/>
    <d v="2011-10-13T00:00:00"/>
    <n v="14.4"/>
    <x v="1"/>
  </r>
  <r>
    <n v="900547"/>
    <s v="Slice of Spice"/>
    <n v="1"/>
    <s v="Kochi"/>
    <s v="Kacheripady"/>
    <n v="76.276998930000005"/>
    <n v="9.9854969380000007"/>
    <s v="Fast Food, Biryani"/>
    <s v="Indian Rupees(Rs.)"/>
    <x v="0"/>
    <x v="1"/>
    <s v="No"/>
    <s v="No"/>
    <n v="1"/>
    <n v="246"/>
    <n v="400"/>
    <n v="4"/>
    <n v="2017"/>
    <n v="10"/>
    <n v="9"/>
    <d v="2017-10-09T00:00:00"/>
    <n v="4.8"/>
    <x v="0"/>
  </r>
  <r>
    <n v="901089"/>
    <s v="Mustake Multicuisine Restaurant"/>
    <n v="1"/>
    <s v="Kochi"/>
    <s v="Kakkanad"/>
    <n v="76.349516149999999"/>
    <n v="10.00070594"/>
    <s v="Chinese, Thai, North Indian, South Indian"/>
    <s v="Indian Rupees(Rs.)"/>
    <x v="0"/>
    <x v="1"/>
    <s v="No"/>
    <s v="No"/>
    <n v="3"/>
    <n v="145"/>
    <n v="1000"/>
    <n v="3.7"/>
    <n v="2013"/>
    <n v="10"/>
    <n v="4"/>
    <d v="2013-10-04T00:00:00"/>
    <n v="12"/>
    <x v="1"/>
  </r>
  <r>
    <n v="900524"/>
    <s v="Cafe 17"/>
    <n v="1"/>
    <s v="Kochi"/>
    <s v="Kaloor"/>
    <n v="76.295211109999997"/>
    <n v="9.9884833329999996"/>
    <s v="Cafe, Continental, Italian"/>
    <s v="Indian Rupees(Rs.)"/>
    <x v="0"/>
    <x v="1"/>
    <s v="No"/>
    <s v="No"/>
    <n v="2"/>
    <n v="333"/>
    <n v="700"/>
    <n v="4.4000000000000004"/>
    <n v="2013"/>
    <n v="10"/>
    <n v="1"/>
    <d v="2013-10-01T00:00:00"/>
    <n v="8.4"/>
    <x v="0"/>
  </r>
  <r>
    <n v="49003"/>
    <s v="SpiceKlub"/>
    <n v="1"/>
    <s v="Mumbai"/>
    <s v="Lower Parel"/>
    <n v="72.825552819999999"/>
    <n v="18.994236669999999"/>
    <s v="North Indian"/>
    <s v="Indian Rupees(Rs.)"/>
    <x v="0"/>
    <x v="1"/>
    <s v="No"/>
    <s v="No"/>
    <n v="3"/>
    <n v="3370"/>
    <n v="1500"/>
    <n v="4.2"/>
    <n v="2011"/>
    <n v="10"/>
    <n v="18"/>
    <d v="2011-10-18T00:00:00"/>
    <n v="18"/>
    <x v="1"/>
  </r>
  <r>
    <n v="3400073"/>
    <s v="The Latitude - Radisson Blu"/>
    <n v="1"/>
    <s v="Agra"/>
    <s v="Radisson Blu, Tajganj"/>
    <n v="78.057044000000005"/>
    <n v="27.163302999999999"/>
    <s v="North Indian, Chinese, Continental"/>
    <s v="Indian Rupees(Rs.)"/>
    <x v="0"/>
    <x v="0"/>
    <s v="No"/>
    <s v="No"/>
    <n v="1"/>
    <n v="103"/>
    <n v="0"/>
    <n v="3.9"/>
    <n v="2013"/>
    <n v="9"/>
    <n v="23"/>
    <d v="2013-09-23T00:00:00"/>
    <n v="0"/>
    <x v="0"/>
  </r>
  <r>
    <n v="56618"/>
    <s v="AB's - Absolute Barbecues"/>
    <n v="1"/>
    <s v="Bangalore"/>
    <s v="Marathahalli"/>
    <n v="77.699386099999998"/>
    <n v="12.949933959999999"/>
    <s v="European, Mediterranean, North Indian"/>
    <s v="Indian Rupees(Rs.)"/>
    <x v="0"/>
    <x v="0"/>
    <s v="No"/>
    <s v="No"/>
    <n v="3"/>
    <n v="6907"/>
    <n v="1400"/>
    <n v="4.5999999999999996"/>
    <n v="2011"/>
    <n v="9"/>
    <n v="21"/>
    <d v="2011-09-21T00:00:00"/>
    <n v="16.8"/>
    <x v="1"/>
  </r>
  <r>
    <n v="2600180"/>
    <s v="Indian Coffee House"/>
    <n v="1"/>
    <s v="Bhopal"/>
    <s v="TT Nagar"/>
    <n v="77.401662999999999"/>
    <n v="23.234631"/>
    <s v="South Indian"/>
    <s v="Indian Rupees(Rs.)"/>
    <x v="0"/>
    <x v="0"/>
    <s v="No"/>
    <s v="No"/>
    <n v="2"/>
    <n v="161"/>
    <n v="500"/>
    <n v="3.9"/>
    <n v="2016"/>
    <n v="9"/>
    <n v="8"/>
    <d v="2016-09-08T00:00:00"/>
    <n v="6"/>
    <x v="0"/>
  </r>
  <r>
    <n v="2600007"/>
    <s v="Bake N Shake"/>
    <n v="1"/>
    <s v="Bhopal"/>
    <s v="TT Nagar"/>
    <n v="77.398886000000005"/>
    <n v="23.235123000000002"/>
    <s v="Fast Food"/>
    <s v="Indian Rupees(Rs.)"/>
    <x v="0"/>
    <x v="0"/>
    <s v="No"/>
    <s v="No"/>
    <n v="2"/>
    <n v="120"/>
    <n v="500"/>
    <n v="4.3"/>
    <n v="2011"/>
    <n v="9"/>
    <n v="8"/>
    <d v="2011-09-08T00:00:00"/>
    <n v="6"/>
    <x v="0"/>
  </r>
  <r>
    <n v="2900020"/>
    <s v="Lal Qila"/>
    <n v="1"/>
    <s v="Bhubaneshwar"/>
    <s v="Patia"/>
    <n v="85.826849999999993"/>
    <n v="20.352991670000002"/>
    <s v="Mughlai, Chinese, North Indian"/>
    <s v="Indian Rupees(Rs.)"/>
    <x v="0"/>
    <x v="0"/>
    <s v="No"/>
    <s v="No"/>
    <n v="2"/>
    <n v="228"/>
    <n v="500"/>
    <n v="3.7"/>
    <n v="2010"/>
    <n v="9"/>
    <n v="17"/>
    <d v="2010-09-17T00:00:00"/>
    <n v="6"/>
    <x v="0"/>
  </r>
  <r>
    <n v="121312"/>
    <s v="Mocha"/>
    <n v="1"/>
    <s v="Chandigarh"/>
    <s v="Elante Mall, Chandigarh Industrial Area"/>
    <n v="76.800865299999998"/>
    <n v="30.7051482"/>
    <s v="Continental, Italian, Thai, Finger Food"/>
    <s v="Indian Rupees(Rs.)"/>
    <x v="0"/>
    <x v="0"/>
    <s v="No"/>
    <s v="No"/>
    <n v="3"/>
    <n v="428"/>
    <n v="1400"/>
    <n v="4"/>
    <n v="2010"/>
    <n v="9"/>
    <n v="1"/>
    <d v="2010-09-01T00:00:00"/>
    <n v="16.8"/>
    <x v="1"/>
  </r>
  <r>
    <n v="123125"/>
    <s v="TGI Friday's"/>
    <n v="1"/>
    <s v="Chandigarh"/>
    <s v="Sector 26"/>
    <n v="76.806363399999995"/>
    <n v="30.724943100000001"/>
    <s v="American, Tex-Mex"/>
    <s v="Indian Rupees(Rs.)"/>
    <x v="0"/>
    <x v="0"/>
    <s v="No"/>
    <s v="No"/>
    <n v="3"/>
    <n v="228"/>
    <n v="1800"/>
    <n v="4.3"/>
    <n v="2013"/>
    <n v="9"/>
    <n v="3"/>
    <d v="2013-09-03T00:00:00"/>
    <n v="21.6"/>
    <x v="1"/>
  </r>
  <r>
    <n v="307580"/>
    <s v="Side Wok"/>
    <n v="1"/>
    <s v="Gurgaon"/>
    <s v="Golf Course Road"/>
    <n v="77.097185300000007"/>
    <n v="28.454919199999999"/>
    <s v="Burmese, Chinese, Japanese, Malaysian, Thai"/>
    <s v="Indian Rupees(Rs.)"/>
    <x v="1"/>
    <x v="1"/>
    <s v="No"/>
    <s v="No"/>
    <n v="4"/>
    <n v="280"/>
    <n v="2000"/>
    <n v="3.9"/>
    <n v="2017"/>
    <n v="8"/>
    <n v="7"/>
    <d v="2017-08-07T00:00:00"/>
    <n v="24"/>
    <x v="1"/>
  </r>
  <r>
    <n v="7518"/>
    <s v="Spiritual Bar &amp; Lounge-DoubleTree by Hilton"/>
    <n v="1"/>
    <s v="Gurgaon"/>
    <s v="DoubleTree by Hilton, Sector 56"/>
    <n v="77.104692999999997"/>
    <n v="28.4221468"/>
    <s v="Pizza, Italian"/>
    <s v="Indian Rupees(Rs.)"/>
    <x v="1"/>
    <x v="0"/>
    <s v="No"/>
    <s v="No"/>
    <n v="4"/>
    <n v="52"/>
    <n v="2000"/>
    <n v="3.4"/>
    <n v="2010"/>
    <n v="6"/>
    <n v="16"/>
    <d v="2010-06-16T00:00:00"/>
    <n v="24"/>
    <x v="1"/>
  </r>
  <r>
    <n v="18446415"/>
    <s v="The Old School Brew House"/>
    <n v="1"/>
    <s v="Gurgaon"/>
    <s v="Sector 29"/>
    <n v="77.064194900000004"/>
    <n v="28.467777000000002"/>
    <s v="Continental, Burger, Pizza, North Indian, European, Finger Food"/>
    <s v="Indian Rupees(Rs.)"/>
    <x v="1"/>
    <x v="0"/>
    <s v="No"/>
    <s v="No"/>
    <n v="4"/>
    <n v="96"/>
    <n v="2000"/>
    <n v="3.9"/>
    <n v="2011"/>
    <n v="6"/>
    <n v="1"/>
    <d v="2011-06-01T00:00:00"/>
    <n v="24"/>
    <x v="1"/>
  </r>
  <r>
    <n v="306134"/>
    <s v="The Wine Company"/>
    <n v="1"/>
    <s v="Gurgaon"/>
    <s v="Cyber Hub, DLF Cyber City"/>
    <n v="77.089047600000001"/>
    <n v="28.496228500000001"/>
    <s v="Italian, European"/>
    <s v="Indian Rupees(Rs.)"/>
    <x v="1"/>
    <x v="0"/>
    <s v="No"/>
    <s v="No"/>
    <n v="4"/>
    <n v="2412"/>
    <n v="2000"/>
    <n v="2.4"/>
    <n v="2016"/>
    <n v="5"/>
    <n v="23"/>
    <d v="2016-05-23T00:00:00"/>
    <n v="24"/>
    <x v="1"/>
  </r>
  <r>
    <n v="1401934"/>
    <s v="Mama Loca"/>
    <n v="1"/>
    <s v="Indore"/>
    <s v="New Palasia"/>
    <n v="75.884212000000005"/>
    <n v="22.7281631"/>
    <s v="Greek, Lebanese"/>
    <s v="Indian Rupees(Rs.)"/>
    <x v="0"/>
    <x v="0"/>
    <s v="No"/>
    <s v="No"/>
    <n v="3"/>
    <n v="304"/>
    <n v="1000"/>
    <n v="4.2"/>
    <n v="2016"/>
    <n v="9"/>
    <n v="25"/>
    <d v="2016-09-25T00:00:00"/>
    <n v="12"/>
    <x v="1"/>
  </r>
  <r>
    <n v="18395137"/>
    <s v="Just My Bakes"/>
    <n v="1"/>
    <s v="Indore"/>
    <s v="Vijay Nagar"/>
    <n v="75.892573999999996"/>
    <n v="22.760072300000001"/>
    <s v="Cafe, Bakery"/>
    <s v="Indian Rupees(Rs.)"/>
    <x v="0"/>
    <x v="0"/>
    <s v="No"/>
    <s v="No"/>
    <n v="2"/>
    <n v="69"/>
    <n v="500"/>
    <n v="3.9"/>
    <n v="2010"/>
    <n v="9"/>
    <n v="14"/>
    <d v="2010-09-14T00:00:00"/>
    <n v="6"/>
    <x v="0"/>
  </r>
  <r>
    <n v="1402028"/>
    <s v="Cakesmith's Alley"/>
    <n v="1"/>
    <s v="Indore"/>
    <s v="Vijay Nagar"/>
    <n v="75.887521500000005"/>
    <n v="22.7612256"/>
    <s v="Bakery, Cafe, Fast Food"/>
    <s v="Indian Rupees(Rs.)"/>
    <x v="0"/>
    <x v="0"/>
    <s v="No"/>
    <s v="No"/>
    <n v="2"/>
    <n v="87"/>
    <n v="400"/>
    <n v="4.3"/>
    <n v="2015"/>
    <n v="9"/>
    <n v="8"/>
    <d v="2015-09-08T00:00:00"/>
    <n v="4.8"/>
    <x v="0"/>
  </r>
  <r>
    <n v="1402050"/>
    <s v="Mocha"/>
    <n v="1"/>
    <s v="Indore"/>
    <s v="YN Road"/>
    <n v="75.8747647"/>
    <n v="22.7322253"/>
    <s v="Cafe, Continental, Italian, Street Food"/>
    <s v="Indian Rupees(Rs.)"/>
    <x v="0"/>
    <x v="0"/>
    <s v="No"/>
    <s v="No"/>
    <n v="3"/>
    <n v="341"/>
    <n v="800"/>
    <n v="4"/>
    <n v="2018"/>
    <n v="9"/>
    <n v="28"/>
    <d v="2018-09-28T00:00:00"/>
    <n v="9.6"/>
    <x v="0"/>
  </r>
  <r>
    <n v="2300061"/>
    <s v="Hucka"/>
    <n v="1"/>
    <s v="Kanpur"/>
    <s v="Arya Nagar"/>
    <n v="80.320708330000002"/>
    <n v="26.483672219999999"/>
    <s v="Chinese, Fast Food"/>
    <s v="Indian Rupees(Rs.)"/>
    <x v="0"/>
    <x v="0"/>
    <s v="No"/>
    <s v="No"/>
    <n v="2"/>
    <n v="148"/>
    <n v="550"/>
    <n v="3.3"/>
    <n v="2016"/>
    <n v="9"/>
    <n v="27"/>
    <d v="2016-09-27T00:00:00"/>
    <n v="6.6000000000000005"/>
    <x v="0"/>
  </r>
  <r>
    <n v="2300483"/>
    <s v="The Zaffran"/>
    <n v="1"/>
    <s v="Kanpur"/>
    <s v="Ashok Nagar"/>
    <n v="80.313563569999999"/>
    <n v="26.471616860000001"/>
    <s v="North Indian, Continental, Asian"/>
    <s v="Indian Rupees(Rs.)"/>
    <x v="0"/>
    <x v="0"/>
    <s v="No"/>
    <s v="No"/>
    <n v="3"/>
    <n v="51"/>
    <n v="800"/>
    <n v="3.3"/>
    <n v="2014"/>
    <n v="9"/>
    <n v="23"/>
    <d v="2014-09-23T00:00:00"/>
    <n v="9.6"/>
    <x v="0"/>
  </r>
  <r>
    <n v="18312106"/>
    <s v="UrbanCrave"/>
    <n v="1"/>
    <s v="Kanpur"/>
    <s v="Parade"/>
    <n v="80.342795780000003"/>
    <n v="26.474986380000001"/>
    <s v="Cafe, Continental, Desserts, Ice Cream, Italian, Beverages"/>
    <s v="Indian Rupees(Rs.)"/>
    <x v="0"/>
    <x v="0"/>
    <s v="No"/>
    <s v="No"/>
    <n v="1"/>
    <n v="127"/>
    <n v="0"/>
    <n v="3.9"/>
    <n v="2014"/>
    <n v="9"/>
    <n v="19"/>
    <d v="2014-09-19T00:00:00"/>
    <n v="0"/>
    <x v="0"/>
  </r>
  <r>
    <n v="900800"/>
    <s v="ChaiCofi"/>
    <n v="1"/>
    <s v="Kochi"/>
    <s v="Kaloor"/>
    <n v="76.293136110000006"/>
    <n v="9.9917027780000005"/>
    <s v="Cafe, Continental, Italian"/>
    <s v="Indian Rupees(Rs.)"/>
    <x v="0"/>
    <x v="0"/>
    <s v="No"/>
    <s v="No"/>
    <n v="2"/>
    <n v="160"/>
    <n v="800"/>
    <n v="4"/>
    <n v="2010"/>
    <n v="9"/>
    <n v="7"/>
    <d v="2010-09-07T00:00:00"/>
    <n v="9.6"/>
    <x v="0"/>
  </r>
  <r>
    <n v="800468"/>
    <s v="Grandson of Tunday Kababi"/>
    <n v="1"/>
    <s v="Lucknow"/>
    <s v="Aminabad"/>
    <n v="80.927430560000005"/>
    <n v="26.84850556"/>
    <s v="Mughlai, Lucknowi"/>
    <s v="Indian Rupees(Rs.)"/>
    <x v="0"/>
    <x v="0"/>
    <s v="No"/>
    <s v="No"/>
    <n v="1"/>
    <n v="1057"/>
    <n v="300"/>
    <n v="4.9000000000000004"/>
    <n v="2013"/>
    <n v="9"/>
    <n v="20"/>
    <d v="2013-09-20T00:00:00"/>
    <n v="3.6"/>
    <x v="0"/>
  </r>
  <r>
    <n v="18375866"/>
    <s v="Free Spirit"/>
    <n v="1"/>
    <s v="Lucknow"/>
    <s v="Gomti Nagar"/>
    <n v="81.01515904"/>
    <n v="26.867445459999999"/>
    <s v="Cafe, Italian"/>
    <s v="Indian Rupees(Rs.)"/>
    <x v="0"/>
    <x v="0"/>
    <s v="No"/>
    <s v="No"/>
    <n v="2"/>
    <n v="106"/>
    <n v="450"/>
    <n v="4.3"/>
    <n v="2014"/>
    <n v="9"/>
    <n v="28"/>
    <d v="2014-09-28T00:00:00"/>
    <n v="5.4"/>
    <x v="0"/>
  </r>
  <r>
    <n v="3100010"/>
    <s v="Diesel Cafe"/>
    <n v="1"/>
    <s v="Mangalore"/>
    <s v="Balmatta"/>
    <n v="74.852744439999995"/>
    <n v="12.87367778"/>
    <s v="American, Italian"/>
    <s v="Indian Rupees(Rs.)"/>
    <x v="0"/>
    <x v="0"/>
    <s v="No"/>
    <s v="No"/>
    <n v="3"/>
    <n v="196"/>
    <n v="900"/>
    <n v="3.8"/>
    <n v="2013"/>
    <n v="9"/>
    <n v="19"/>
    <d v="2013-09-19T00:00:00"/>
    <n v="10.8"/>
    <x v="1"/>
  </r>
  <r>
    <n v="3100145"/>
    <s v="Froth On Top"/>
    <n v="1"/>
    <s v="Mangalore"/>
    <s v="Balmatta"/>
    <n v="74.85158611"/>
    <n v="12.873530560000001"/>
    <s v="Chinese, Mangalorean"/>
    <s v="Indian Rupees(Rs.)"/>
    <x v="0"/>
    <x v="0"/>
    <s v="No"/>
    <s v="No"/>
    <n v="2"/>
    <n v="355"/>
    <n v="700"/>
    <n v="3.7"/>
    <n v="2016"/>
    <n v="9"/>
    <n v="19"/>
    <d v="2016-09-19T00:00:00"/>
    <n v="8.4"/>
    <x v="0"/>
  </r>
  <r>
    <n v="18233317"/>
    <s v="145 Kala Ghoda"/>
    <n v="1"/>
    <s v="Mumbai"/>
    <s v="Fort"/>
    <n v="72.832584569999995"/>
    <n v="18.927583989999999"/>
    <s v="Fast Food, Beverages, Desserts"/>
    <s v="Indian Rupees(Rs.)"/>
    <x v="0"/>
    <x v="0"/>
    <s v="No"/>
    <s v="No"/>
    <n v="3"/>
    <n v="1606"/>
    <n v="1500"/>
    <n v="4.2"/>
    <n v="2012"/>
    <n v="9"/>
    <n v="5"/>
    <d v="2012-09-05T00:00:00"/>
    <n v="18"/>
    <x v="1"/>
  </r>
  <r>
    <n v="3600265"/>
    <s v="Jalpaan Dining Saga"/>
    <n v="1"/>
    <s v="Mysore"/>
    <s v="Chamrajpura"/>
    <n v="76.643622219999997"/>
    <n v="12.30456944"/>
    <s v="North Indian, Chinese, Italian"/>
    <s v="Indian Rupees(Rs.)"/>
    <x v="0"/>
    <x v="0"/>
    <s v="No"/>
    <s v="No"/>
    <n v="3"/>
    <n v="172"/>
    <n v="900"/>
    <n v="3.7"/>
    <n v="2016"/>
    <n v="9"/>
    <n v="8"/>
    <d v="2016-09-08T00:00:00"/>
    <n v="10.8"/>
    <x v="1"/>
  </r>
  <r>
    <n v="18441771"/>
    <s v="The Ark"/>
    <n v="1"/>
    <s v="Gurgaon"/>
    <s v="Golf Course Road"/>
    <n v="77.105037999999993"/>
    <n v="28.421811600000002"/>
    <s v="Seafood, Mediterranean"/>
    <s v="Indian Rupees(Rs.)"/>
    <x v="1"/>
    <x v="0"/>
    <s v="No"/>
    <s v="No"/>
    <n v="4"/>
    <n v="45"/>
    <n v="2000"/>
    <n v="3.7"/>
    <n v="2017"/>
    <n v="5"/>
    <n v="24"/>
    <d v="2017-05-24T00:00:00"/>
    <n v="24"/>
    <x v="1"/>
  </r>
  <r>
    <n v="3600361"/>
    <s v="Tandooriwala"/>
    <n v="1"/>
    <s v="Mysore"/>
    <s v="Kuvempunagar"/>
    <n v="76.625861110000002"/>
    <n v="12.28474722"/>
    <s v="North Indian"/>
    <s v="Indian Rupees(Rs.)"/>
    <x v="0"/>
    <x v="0"/>
    <s v="No"/>
    <s v="No"/>
    <n v="2"/>
    <n v="127"/>
    <n v="700"/>
    <n v="3.5"/>
    <n v="2014"/>
    <n v="9"/>
    <n v="8"/>
    <d v="2014-09-08T00:00:00"/>
    <n v="8.4"/>
    <x v="0"/>
  </r>
  <r>
    <n v="3600072"/>
    <s v="Nanking"/>
    <n v="1"/>
    <s v="Mysore"/>
    <s v="Vijay Nagar"/>
    <n v="76.617888890000003"/>
    <n v="12.337927779999999"/>
    <s v="Chinese, Thai"/>
    <s v="Indian Rupees(Rs.)"/>
    <x v="0"/>
    <x v="0"/>
    <s v="No"/>
    <s v="No"/>
    <n v="2"/>
    <n v="208"/>
    <n v="550"/>
    <n v="3.7"/>
    <n v="2011"/>
    <n v="9"/>
    <n v="16"/>
    <d v="2011-09-16T00:00:00"/>
    <n v="6.6000000000000005"/>
    <x v="0"/>
  </r>
  <r>
    <n v="1600067"/>
    <s v="Al Arabian Express"/>
    <n v="1"/>
    <s v="Nashik"/>
    <s v="College Road"/>
    <n v="73.765043129999995"/>
    <n v="20.003734099999999"/>
    <s v="Mughlai"/>
    <s v="Indian Rupees(Rs.)"/>
    <x v="0"/>
    <x v="0"/>
    <s v="No"/>
    <s v="No"/>
    <n v="3"/>
    <n v="162"/>
    <n v="500"/>
    <n v="3.7"/>
    <n v="2018"/>
    <n v="9"/>
    <n v="21"/>
    <d v="2018-09-21T00:00:00"/>
    <n v="6"/>
    <x v="0"/>
  </r>
  <r>
    <n v="3700408"/>
    <s v="Italize"/>
    <n v="1"/>
    <s v="Puducherry"/>
    <s v="MG Road"/>
    <n v="79.831348320000004"/>
    <n v="11.93648771"/>
    <s v="Pizza, Italian"/>
    <s v="Indian Rupees(Rs.)"/>
    <x v="0"/>
    <x v="0"/>
    <s v="No"/>
    <s v="No"/>
    <n v="3"/>
    <n v="97"/>
    <n v="600"/>
    <n v="3.6"/>
    <n v="2014"/>
    <n v="9"/>
    <n v="15"/>
    <d v="2014-09-15T00:00:00"/>
    <n v="7.2"/>
    <x v="0"/>
  </r>
  <r>
    <n v="3700041"/>
    <s v="Zuka Choco-la"/>
    <n v="1"/>
    <s v="Puducherry"/>
    <s v="MG Road"/>
    <n v="79.830194000000006"/>
    <n v="11.929842000000001"/>
    <s v="Desserts"/>
    <s v="Indian Rupees(Rs.)"/>
    <x v="0"/>
    <x v="0"/>
    <s v="No"/>
    <s v="No"/>
    <n v="2"/>
    <n v="656"/>
    <n v="300"/>
    <n v="4.2"/>
    <n v="2010"/>
    <n v="9"/>
    <n v="8"/>
    <d v="2010-09-08T00:00:00"/>
    <n v="3.6"/>
    <x v="0"/>
  </r>
  <r>
    <n v="997"/>
    <s v="China Club"/>
    <n v="1"/>
    <s v="Gurgaon"/>
    <s v="MG Road"/>
    <n v="77.102036900000002"/>
    <n v="28.4800544"/>
    <s v="Chinese, Asian"/>
    <s v="Indian Rupees(Rs.)"/>
    <x v="0"/>
    <x v="0"/>
    <s v="No"/>
    <s v="No"/>
    <n v="4"/>
    <n v="283"/>
    <n v="2000"/>
    <n v="3.8"/>
    <n v="2015"/>
    <n v="5"/>
    <n v="7"/>
    <d v="2015-05-07T00:00:00"/>
    <n v="24"/>
    <x v="1"/>
  </r>
  <r>
    <n v="3700021"/>
    <s v="The Indian Kaffe Express"/>
    <n v="1"/>
    <s v="Puducherry"/>
    <s v="White Town"/>
    <n v="79.834800000000001"/>
    <n v="11.93036667"/>
    <s v="Cafe"/>
    <s v="Indian Rupees(Rs.)"/>
    <x v="0"/>
    <x v="0"/>
    <s v="No"/>
    <s v="No"/>
    <n v="3"/>
    <n v="495"/>
    <n v="550"/>
    <n v="3.8"/>
    <n v="2017"/>
    <n v="9"/>
    <n v="19"/>
    <d v="2017-09-19T00:00:00"/>
    <n v="6.6000000000000005"/>
    <x v="0"/>
  </r>
  <r>
    <n v="18354483"/>
    <s v="Farzi Cafe"/>
    <n v="1"/>
    <s v="Pune"/>
    <s v="Kalyani Nagar"/>
    <n v="73.905100700000006"/>
    <n v="18.543625599999999"/>
    <s v="Modern Indian"/>
    <s v="Indian Rupees(Rs.)"/>
    <x v="0"/>
    <x v="0"/>
    <s v="No"/>
    <s v="No"/>
    <n v="3"/>
    <n v="868"/>
    <n v="1500"/>
    <n v="4.3"/>
    <n v="2016"/>
    <n v="9"/>
    <n v="18"/>
    <d v="2016-09-18T00:00:00"/>
    <n v="18"/>
    <x v="1"/>
  </r>
  <r>
    <n v="2700008"/>
    <s v="Jungli Moon Dance Restaurant"/>
    <n v="1"/>
    <s v="Ranchi"/>
    <s v="Kanka"/>
    <n v="85.325730559999997"/>
    <n v="23.351058330000001"/>
    <s v="North Indian, South Indian, Chinese"/>
    <s v="Indian Rupees(Rs.)"/>
    <x v="0"/>
    <x v="0"/>
    <s v="No"/>
    <s v="No"/>
    <n v="2"/>
    <n v="26"/>
    <n v="500"/>
    <n v="3.1"/>
    <n v="2018"/>
    <n v="9"/>
    <n v="19"/>
    <d v="2018-09-19T00:00:00"/>
    <n v="6"/>
    <x v="0"/>
  </r>
  <r>
    <n v="3800052"/>
    <s v="Golden Dragon"/>
    <n v="1"/>
    <s v="Surat"/>
    <s v="Athwa"/>
    <n v="72.804342250000005"/>
    <n v="21.175104489999999"/>
    <s v="Chinese"/>
    <s v="Indian Rupees(Rs.)"/>
    <x v="0"/>
    <x v="0"/>
    <s v="No"/>
    <s v="No"/>
    <n v="3"/>
    <n v="197"/>
    <n v="800"/>
    <n v="4.2"/>
    <n v="2014"/>
    <n v="9"/>
    <n v="12"/>
    <d v="2014-09-12T00:00:00"/>
    <n v="9.6"/>
    <x v="0"/>
  </r>
  <r>
    <n v="3800020"/>
    <s v="Wok On Fire"/>
    <n v="1"/>
    <s v="Surat"/>
    <s v="Golden Square, City Light"/>
    <n v="72.789292040000007"/>
    <n v="21.17105952"/>
    <s v="Chinese, Thai, Asian"/>
    <s v="Indian Rupees(Rs.)"/>
    <x v="0"/>
    <x v="0"/>
    <s v="No"/>
    <s v="No"/>
    <n v="3"/>
    <n v="209"/>
    <n v="800"/>
    <n v="3.7"/>
    <n v="2016"/>
    <n v="9"/>
    <n v="18"/>
    <d v="2016-09-18T00:00:00"/>
    <n v="9.6"/>
    <x v="0"/>
  </r>
  <r>
    <n v="3800002"/>
    <s v="Kansar Gujarati Thali"/>
    <n v="1"/>
    <s v="Surat"/>
    <s v="Nanpura"/>
    <n v="72.814492060000006"/>
    <n v="21.183433569999998"/>
    <s v="Gujarati"/>
    <s v="Indian Rupees(Rs.)"/>
    <x v="0"/>
    <x v="0"/>
    <s v="No"/>
    <s v="No"/>
    <n v="2"/>
    <n v="153"/>
    <n v="550"/>
    <n v="3.9"/>
    <n v="2016"/>
    <n v="9"/>
    <n v="21"/>
    <d v="2016-09-21T00:00:00"/>
    <n v="6.6000000000000005"/>
    <x v="0"/>
  </r>
  <r>
    <n v="3900059"/>
    <s v="Pizzeria Vaatika Cafe"/>
    <n v="1"/>
    <s v="Varanasi"/>
    <s v="Assi Ghat"/>
    <n v="83.006523000000001"/>
    <n v="25.288447000000001"/>
    <s v="Pizza, Chinese"/>
    <s v="Indian Rupees(Rs.)"/>
    <x v="0"/>
    <x v="0"/>
    <s v="No"/>
    <s v="No"/>
    <n v="3"/>
    <n v="149"/>
    <n v="700"/>
    <n v="3.7"/>
    <n v="2018"/>
    <n v="9"/>
    <n v="9"/>
    <d v="2018-09-09T00:00:00"/>
    <n v="8.4"/>
    <x v="0"/>
  </r>
  <r>
    <n v="3900067"/>
    <s v="Burger King"/>
    <n v="1"/>
    <s v="Varanasi"/>
    <s v="Nadesar"/>
    <n v="82.987294000000006"/>
    <n v="25.334361999999999"/>
    <s v="North Indian, Fast Food"/>
    <s v="Indian Rupees(Rs.)"/>
    <x v="0"/>
    <x v="0"/>
    <s v="No"/>
    <s v="No"/>
    <n v="2"/>
    <n v="96"/>
    <n v="350"/>
    <n v="3.4"/>
    <n v="2014"/>
    <n v="9"/>
    <n v="2"/>
    <d v="2014-09-02T00:00:00"/>
    <n v="4.2"/>
    <x v="0"/>
  </r>
  <r>
    <n v="2400119"/>
    <s v="KFC"/>
    <n v="1"/>
    <s v="Allahabad"/>
    <s v="Civil Lines"/>
    <n v="81.839743999999996"/>
    <n v="25.449659"/>
    <s v="American, Fast Food"/>
    <s v="Indian Rupees(Rs.)"/>
    <x v="0"/>
    <x v="0"/>
    <s v="No"/>
    <s v="No"/>
    <n v="3"/>
    <n v="58"/>
    <n v="500"/>
    <n v="3.4"/>
    <n v="2017"/>
    <n v="8"/>
    <n v="27"/>
    <d v="2017-08-27T00:00:00"/>
    <n v="6"/>
    <x v="0"/>
  </r>
  <r>
    <n v="2200201"/>
    <s v="Brijwasi Chat Bhandar"/>
    <n v="1"/>
    <s v="Amritsar"/>
    <s v="INA Colony"/>
    <n v="74.875755560000002"/>
    <n v="31.634883330000001"/>
    <s v="Street Food"/>
    <s v="Indian Rupees(Rs.)"/>
    <x v="0"/>
    <x v="0"/>
    <s v="No"/>
    <s v="No"/>
    <n v="1"/>
    <n v="56"/>
    <n v="150"/>
    <n v="3.6"/>
    <n v="2015"/>
    <n v="8"/>
    <n v="26"/>
    <d v="2015-08-26T00:00:00"/>
    <n v="1.8"/>
    <x v="0"/>
  </r>
  <r>
    <n v="2200033"/>
    <s v="La Roma Pizzeria"/>
    <n v="1"/>
    <s v="Amritsar"/>
    <s v="Ranjit Avenue"/>
    <n v="74.86299167"/>
    <n v="31.650441669999999"/>
    <s v="Fast Food, Italian"/>
    <s v="Indian Rupees(Rs.)"/>
    <x v="0"/>
    <x v="0"/>
    <s v="No"/>
    <s v="No"/>
    <n v="2"/>
    <n v="111"/>
    <n v="400"/>
    <n v="3.5"/>
    <n v="2011"/>
    <n v="8"/>
    <n v="8"/>
    <d v="2011-08-08T00:00:00"/>
    <n v="4.8"/>
    <x v="0"/>
  </r>
  <r>
    <n v="2200000"/>
    <s v="Kesar Da Dhabha"/>
    <n v="1"/>
    <s v="Amritsar"/>
    <s v="Town Hall"/>
    <n v="74.873005000000006"/>
    <n v="31.624386000000001"/>
    <s v="North Indian"/>
    <s v="Indian Rupees(Rs.)"/>
    <x v="0"/>
    <x v="0"/>
    <s v="No"/>
    <s v="No"/>
    <n v="2"/>
    <n v="878"/>
    <n v="500"/>
    <n v="4.0999999999999996"/>
    <n v="2016"/>
    <n v="8"/>
    <n v="18"/>
    <d v="2016-08-18T00:00:00"/>
    <n v="6"/>
    <x v="0"/>
  </r>
  <r>
    <n v="2500134"/>
    <s v="Domino's Pizza"/>
    <n v="1"/>
    <s v="Aurangabad"/>
    <s v="CIDCO"/>
    <n v="75.340774999999994"/>
    <n v="19.876105559999999"/>
    <s v="Pizza"/>
    <s v="Indian Rupees(Rs.)"/>
    <x v="0"/>
    <x v="0"/>
    <s v="No"/>
    <s v="No"/>
    <n v="2"/>
    <n v="19"/>
    <n v="700"/>
    <n v="3.1"/>
    <n v="2010"/>
    <n v="8"/>
    <n v="8"/>
    <d v="2010-08-08T00:00:00"/>
    <n v="8.4"/>
    <x v="0"/>
  </r>
  <r>
    <n v="2500079"/>
    <s v="d' Curry House"/>
    <n v="1"/>
    <s v="Aurangabad"/>
    <s v="Hotel Green Olive, Nirala Bazar"/>
    <n v="75.316721999999999"/>
    <n v="19.875336999999998"/>
    <s v="Continental, Chinese, Biryani, North Indian"/>
    <s v="Indian Rupees(Rs.)"/>
    <x v="0"/>
    <x v="0"/>
    <s v="No"/>
    <s v="No"/>
    <n v="3"/>
    <n v="73"/>
    <n v="1000"/>
    <n v="3.6"/>
    <n v="2017"/>
    <n v="8"/>
    <n v="11"/>
    <d v="2017-08-11T00:00:00"/>
    <n v="12"/>
    <x v="1"/>
  </r>
  <r>
    <n v="2600008"/>
    <s v="Bake N Shake"/>
    <n v="1"/>
    <s v="Bhopal"/>
    <s v="Arera Colony"/>
    <n v="77.434976000000006"/>
    <n v="23.214459000000002"/>
    <s v="Fast Food"/>
    <s v="Indian Rupees(Rs.)"/>
    <x v="0"/>
    <x v="0"/>
    <s v="No"/>
    <s v="No"/>
    <n v="2"/>
    <n v="223"/>
    <n v="500"/>
    <n v="4.2"/>
    <n v="2014"/>
    <n v="8"/>
    <n v="19"/>
    <d v="2014-08-19T00:00:00"/>
    <n v="6"/>
    <x v="0"/>
  </r>
  <r>
    <n v="18108352"/>
    <s v="Violet Hour"/>
    <n v="1"/>
    <s v="Bhopal"/>
    <s v="Kohefiza"/>
    <n v="77.379605100000006"/>
    <n v="23.266260989999999"/>
    <s v="Bakery"/>
    <s v="Indian Rupees(Rs.)"/>
    <x v="0"/>
    <x v="0"/>
    <s v="No"/>
    <s v="No"/>
    <n v="2"/>
    <n v="33"/>
    <n v="500"/>
    <n v="3.8"/>
    <n v="2012"/>
    <n v="8"/>
    <n v="18"/>
    <d v="2012-08-18T00:00:00"/>
    <n v="6"/>
    <x v="0"/>
  </r>
  <r>
    <n v="2600003"/>
    <s v="Manohar Dairy And Restaurant"/>
    <n v="1"/>
    <s v="Bhopal"/>
    <s v="Peer Gate Area"/>
    <n v="77.408236000000002"/>
    <n v="23.264015000000001"/>
    <s v="North Indian, South Indian, Street Food, Bakery"/>
    <s v="Indian Rupees(Rs.)"/>
    <x v="0"/>
    <x v="0"/>
    <s v="No"/>
    <s v="No"/>
    <n v="2"/>
    <n v="238"/>
    <n v="400"/>
    <n v="4.0999999999999996"/>
    <n v="2010"/>
    <n v="8"/>
    <n v="2"/>
    <d v="2010-08-02T00:00:00"/>
    <n v="4.8"/>
    <x v="0"/>
  </r>
  <r>
    <n v="18413814"/>
    <s v="Aangan Horizon"/>
    <n v="1"/>
    <s v="Bhubaneshwar"/>
    <s v="Patia"/>
    <n v="85.822892870000004"/>
    <n v="20.343476039999999"/>
    <s v="North Indian, Chinese, Continental"/>
    <s v="Indian Rupees(Rs.)"/>
    <x v="0"/>
    <x v="0"/>
    <s v="No"/>
    <s v="No"/>
    <n v="2"/>
    <n v="90"/>
    <n v="900"/>
    <n v="4"/>
    <n v="2016"/>
    <n v="8"/>
    <n v="9"/>
    <d v="2016-08-09T00:00:00"/>
    <n v="10.8"/>
    <x v="1"/>
  </r>
  <r>
    <n v="3000048"/>
    <s v="Barbeque Nation"/>
    <n v="1"/>
    <s v="Coimbatore"/>
    <s v="Town Hall"/>
    <n v="76.963302780000006"/>
    <n v="10.994136109999999"/>
    <s v="North Indian, European, Mediterranean"/>
    <s v="Indian Rupees(Rs.)"/>
    <x v="0"/>
    <x v="0"/>
    <s v="No"/>
    <s v="No"/>
    <n v="3"/>
    <n v="505"/>
    <n v="1400"/>
    <n v="4.4000000000000004"/>
    <n v="2014"/>
    <n v="8"/>
    <n v="27"/>
    <d v="2014-08-27T00:00:00"/>
    <n v="16.8"/>
    <x v="1"/>
  </r>
  <r>
    <n v="2787"/>
    <s v="Punjab Grill"/>
    <n v="1"/>
    <s v="Gurgaon"/>
    <s v="Ambience Mall, Gurgaon"/>
    <n v="77.097117800000007"/>
    <n v="28.5030769"/>
    <s v="North Indian, Mughlai"/>
    <s v="Indian Rupees(Rs.)"/>
    <x v="1"/>
    <x v="1"/>
    <s v="No"/>
    <s v="No"/>
    <n v="4"/>
    <n v="1887"/>
    <n v="2000"/>
    <n v="4.3"/>
    <n v="2018"/>
    <n v="4"/>
    <n v="25"/>
    <d v="2018-04-25T00:00:00"/>
    <n v="24"/>
    <x v="1"/>
  </r>
  <r>
    <n v="306956"/>
    <s v="Olive Bistro"/>
    <n v="1"/>
    <s v="Gurgaon"/>
    <s v="Cyber Hub, DLF Cyber City"/>
    <n v="77.087878599999996"/>
    <n v="28.4945922"/>
    <s v="Mediterranean, Italian, European"/>
    <s v="Indian Rupees(Rs.)"/>
    <x v="1"/>
    <x v="0"/>
    <s v="No"/>
    <s v="No"/>
    <n v="4"/>
    <n v="1490"/>
    <n v="2000"/>
    <n v="3.9"/>
    <n v="2018"/>
    <n v="4"/>
    <n v="25"/>
    <d v="2018-04-25T00:00:00"/>
    <n v="24"/>
    <x v="1"/>
  </r>
  <r>
    <n v="18244229"/>
    <s v="The Big Scoop"/>
    <n v="1"/>
    <s v="Ghaziabad"/>
    <s v="Kaushambi"/>
    <n v="77.310698619999997"/>
    <n v="28.641133199999999"/>
    <s v="Ice Cream"/>
    <s v="Indian Rupees(Rs.)"/>
    <x v="0"/>
    <x v="0"/>
    <s v="No"/>
    <s v="No"/>
    <n v="1"/>
    <n v="0"/>
    <n v="250"/>
    <n v="1"/>
    <n v="2016"/>
    <n v="8"/>
    <n v="28"/>
    <d v="2016-08-28T00:00:00"/>
    <n v="3"/>
    <x v="0"/>
  </r>
  <r>
    <n v="303960"/>
    <s v="Manhattan Brewery &amp; Bar Exchange"/>
    <n v="1"/>
    <s v="Gurgaon"/>
    <s v="Global Foyer Mall, Golf Course Road"/>
    <n v="77.095027299999998"/>
    <n v="28.460270999999999"/>
    <s v="Finger Food, American, Continental, North Indian, Italian"/>
    <s v="Indian Rupees(Rs.)"/>
    <x v="0"/>
    <x v="0"/>
    <s v="No"/>
    <s v="No"/>
    <n v="4"/>
    <n v="2093"/>
    <n v="2000"/>
    <n v="4.5999999999999996"/>
    <n v="2010"/>
    <n v="4"/>
    <n v="22"/>
    <d v="2010-04-22T00:00:00"/>
    <n v="24"/>
    <x v="1"/>
  </r>
  <r>
    <n v="16519267"/>
    <s v="Calamari"/>
    <n v="1"/>
    <s v="Goa"/>
    <s v="Candolim"/>
    <n v="73.766668199999998"/>
    <n v="15.5062047"/>
    <s v="Goan, Seafood, Chinese"/>
    <s v="Indian Rupees(Rs.)"/>
    <x v="0"/>
    <x v="0"/>
    <s v="No"/>
    <s v="No"/>
    <n v="3"/>
    <n v="414"/>
    <n v="800"/>
    <n v="4.2"/>
    <n v="2013"/>
    <n v="8"/>
    <n v="26"/>
    <d v="2013-08-26T00:00:00"/>
    <n v="9.6"/>
    <x v="0"/>
  </r>
  <r>
    <n v="306153"/>
    <s v="Dhaba By Claridges"/>
    <n v="1"/>
    <s v="Gurgaon"/>
    <s v="Cyber Hub, DLF Cyber City"/>
    <n v="77.088687899999996"/>
    <n v="28.495387099999999"/>
    <s v="North Indian"/>
    <s v="Indian Rupees(Rs.)"/>
    <x v="1"/>
    <x v="1"/>
    <s v="No"/>
    <s v="No"/>
    <n v="4"/>
    <n v="1658"/>
    <n v="2000"/>
    <n v="4"/>
    <n v="2017"/>
    <n v="3"/>
    <n v="28"/>
    <d v="2017-03-28T00:00:00"/>
    <n v="24"/>
    <x v="1"/>
  </r>
  <r>
    <n v="2100676"/>
    <s v="Chung Fa"/>
    <n v="1"/>
    <s v="Guwahati"/>
    <s v="Zoo Tiniali"/>
    <n v="91.783000000000001"/>
    <n v="26.172666670000002"/>
    <s v="Chinese"/>
    <s v="Indian Rupees(Rs.)"/>
    <x v="0"/>
    <x v="0"/>
    <s v="No"/>
    <s v="No"/>
    <n v="2"/>
    <n v="369"/>
    <n v="600"/>
    <n v="4.3"/>
    <n v="2014"/>
    <n v="8"/>
    <n v="16"/>
    <d v="2014-08-16T00:00:00"/>
    <n v="7.2"/>
    <x v="0"/>
  </r>
  <r>
    <n v="18224282"/>
    <s v="Three Guys"/>
    <n v="1"/>
    <s v="Guwahati"/>
    <s v="Zoo Tiniali"/>
    <n v="91.778969759999995"/>
    <n v="26.16767011"/>
    <s v="Continental, North Indian, Chinese, Arabian, Thai"/>
    <s v="Indian Rupees(Rs.)"/>
    <x v="0"/>
    <x v="0"/>
    <s v="No"/>
    <s v="No"/>
    <n v="2"/>
    <n v="233"/>
    <n v="700"/>
    <n v="4.3"/>
    <n v="2010"/>
    <n v="8"/>
    <n v="14"/>
    <d v="2010-08-14T00:00:00"/>
    <n v="8.4"/>
    <x v="0"/>
  </r>
  <r>
    <n v="96776"/>
    <s v="Coní_u"/>
    <n v="1"/>
    <s v="Hyderabad"/>
    <s v="Jubilee Hills"/>
    <n v="78.408321439999995"/>
    <n v="17.431668129999998"/>
    <s v="Bakery, Desserts"/>
    <s v="Indian Rupees(Rs.)"/>
    <x v="0"/>
    <x v="0"/>
    <s v="No"/>
    <s v="No"/>
    <n v="2"/>
    <n v="1023"/>
    <n v="600"/>
    <n v="4.8"/>
    <n v="2018"/>
    <n v="8"/>
    <n v="5"/>
    <d v="2018-08-05T00:00:00"/>
    <n v="7.2"/>
    <x v="0"/>
  </r>
  <r>
    <n v="18391601"/>
    <s v="Barbeque Nation"/>
    <n v="1"/>
    <s v="Kanpur"/>
    <s v="Z Square Mall, Mall Road"/>
    <n v="80.349999999999994"/>
    <n v="26.47"/>
    <s v="North Indian, Mughlai, Lebanese, Arabian, Mediterranean"/>
    <s v="Indian Rupees(Rs.)"/>
    <x v="0"/>
    <x v="0"/>
    <s v="No"/>
    <s v="No"/>
    <n v="3"/>
    <n v="41"/>
    <n v="1400"/>
    <n v="4"/>
    <n v="2013"/>
    <n v="8"/>
    <n v="13"/>
    <d v="2013-08-13T00:00:00"/>
    <n v="16.8"/>
    <x v="1"/>
  </r>
  <r>
    <n v="15777"/>
    <s v="District 6"/>
    <n v="1"/>
    <s v="Ludhiana"/>
    <s v="Silver Arc Mall, Gurdev Nagar"/>
    <n v="75.826808249999999"/>
    <n v="30.90287228"/>
    <s v="European, Chinese"/>
    <s v="Indian Rupees(Rs.)"/>
    <x v="0"/>
    <x v="0"/>
    <s v="No"/>
    <s v="No"/>
    <n v="3"/>
    <n v="53"/>
    <n v="1600"/>
    <n v="3.8"/>
    <n v="2017"/>
    <n v="8"/>
    <n v="4"/>
    <d v="2017-08-04T00:00:00"/>
    <n v="19.2"/>
    <x v="1"/>
  </r>
  <r>
    <n v="18313566"/>
    <s v="Farzi Cafe"/>
    <n v="1"/>
    <s v="Mumbai"/>
    <s v="Lower Parel"/>
    <n v="72.827649969999996"/>
    <n v="19.003517200000001"/>
    <s v="Modern Indian"/>
    <s v="Indian Rupees(Rs.)"/>
    <x v="0"/>
    <x v="0"/>
    <s v="No"/>
    <s v="No"/>
    <n v="3"/>
    <n v="1240"/>
    <n v="1500"/>
    <n v="4.3"/>
    <n v="2018"/>
    <n v="8"/>
    <n v="22"/>
    <d v="2018-08-22T00:00:00"/>
    <n v="18"/>
    <x v="1"/>
  </r>
  <r>
    <n v="3600013"/>
    <s v="Green Leaf"/>
    <n v="1"/>
    <s v="Mysore"/>
    <s v="Gokulam"/>
    <n v="76.626166670000003"/>
    <n v="12.32399444"/>
    <s v="North Indian, Chinese, South Indian"/>
    <s v="Indian Rupees(Rs.)"/>
    <x v="0"/>
    <x v="0"/>
    <s v="No"/>
    <s v="No"/>
    <n v="2"/>
    <n v="214"/>
    <n v="400"/>
    <n v="3.5"/>
    <n v="2017"/>
    <n v="8"/>
    <n v="28"/>
    <d v="2017-08-28T00:00:00"/>
    <n v="4.8"/>
    <x v="0"/>
  </r>
  <r>
    <n v="3600285"/>
    <s v="Mezzaluna"/>
    <n v="1"/>
    <s v="Mysore"/>
    <s v="Vijay Nagar"/>
    <n v="76.619102780000006"/>
    <n v="12.32635556"/>
    <s v="Continental, South Indian"/>
    <s v="Indian Rupees(Rs.)"/>
    <x v="0"/>
    <x v="0"/>
    <s v="No"/>
    <s v="No"/>
    <n v="2"/>
    <n v="249"/>
    <n v="650"/>
    <n v="3.8"/>
    <n v="2014"/>
    <n v="8"/>
    <n v="8"/>
    <d v="2014-08-08T00:00:00"/>
    <n v="7.8"/>
    <x v="0"/>
  </r>
  <r>
    <n v="3300070"/>
    <s v="Moksh The Restro Lounge"/>
    <n v="1"/>
    <s v="Nagpur"/>
    <s v="Sitabuldi"/>
    <n v="79.080094430000003"/>
    <n v="21.140146120000001"/>
    <s v="Seafood, Chinese, Thai"/>
    <s v="Indian Rupees(Rs.)"/>
    <x v="0"/>
    <x v="0"/>
    <s v="No"/>
    <s v="No"/>
    <n v="3"/>
    <n v="100"/>
    <n v="1000"/>
    <n v="4"/>
    <n v="2010"/>
    <n v="8"/>
    <n v="11"/>
    <d v="2010-08-11T00:00:00"/>
    <n v="12"/>
    <x v="1"/>
  </r>
  <r>
    <n v="4000269"/>
    <s v="McDonald's"/>
    <n v="1"/>
    <s v="Patna"/>
    <s v="Golambar"/>
    <n v="85.148632000000006"/>
    <n v="25.617912"/>
    <s v="Fast Food"/>
    <s v="Indian Rupees(Rs.)"/>
    <x v="0"/>
    <x v="0"/>
    <s v="No"/>
    <s v="No"/>
    <n v="2"/>
    <n v="60"/>
    <n v="500"/>
    <n v="3.4"/>
    <n v="2014"/>
    <n v="8"/>
    <n v="16"/>
    <d v="2014-08-16T00:00:00"/>
    <n v="6"/>
    <x v="0"/>
  </r>
  <r>
    <n v="301499"/>
    <s v="Bernardo's"/>
    <n v="1"/>
    <s v="Gurgaon"/>
    <s v="Supermart 1, DLF Phase 4"/>
    <n v="77.087339"/>
    <n v="28.462625899999999"/>
    <s v="Goan"/>
    <s v="Indian Rupees(Rs.)"/>
    <x v="1"/>
    <x v="1"/>
    <s v="No"/>
    <s v="No"/>
    <n v="4"/>
    <n v="429"/>
    <n v="2000"/>
    <n v="4"/>
    <n v="2014"/>
    <n v="3"/>
    <n v="27"/>
    <d v="2014-03-27T00:00:00"/>
    <n v="24"/>
    <x v="1"/>
  </r>
  <r>
    <n v="18378803"/>
    <s v="#Dilliwaala6"/>
    <n v="1"/>
    <s v="Puducherry"/>
    <s v="White Town"/>
    <n v="79.834810140000002"/>
    <n v="11.9365319"/>
    <s v="North Indian"/>
    <s v="Indian Rupees(Rs.)"/>
    <x v="0"/>
    <x v="0"/>
    <s v="No"/>
    <s v="No"/>
    <n v="3"/>
    <n v="124"/>
    <n v="800"/>
    <n v="3.7"/>
    <n v="2018"/>
    <n v="8"/>
    <n v="27"/>
    <d v="2018-08-27T00:00:00"/>
    <n v="9.6"/>
    <x v="0"/>
  </r>
  <r>
    <n v="2700082"/>
    <s v="The Urban Brava"/>
    <n v="1"/>
    <s v="Ranchi"/>
    <s v="Lalpur"/>
    <n v="85.335738890000002"/>
    <n v="23.374877779999998"/>
    <s v="Cafe, Fast Food, North Indian"/>
    <s v="Indian Rupees(Rs.)"/>
    <x v="0"/>
    <x v="0"/>
    <s v="No"/>
    <s v="No"/>
    <n v="3"/>
    <n v="95"/>
    <n v="1000"/>
    <n v="3.6"/>
    <n v="2015"/>
    <n v="8"/>
    <n v="13"/>
    <d v="2015-08-13T00:00:00"/>
    <n v="12"/>
    <x v="1"/>
  </r>
  <r>
    <n v="18396610"/>
    <s v="Thalaivaa"/>
    <n v="1"/>
    <s v="Surat"/>
    <s v="Adajan Gam"/>
    <n v="72.79361609"/>
    <n v="21.18688393"/>
    <s v="South Indian"/>
    <s v="Indian Rupees(Rs.)"/>
    <x v="0"/>
    <x v="0"/>
    <s v="No"/>
    <s v="No"/>
    <n v="2"/>
    <n v="70"/>
    <n v="500"/>
    <n v="4.0999999999999996"/>
    <n v="2016"/>
    <n v="8"/>
    <n v="14"/>
    <d v="2016-08-14T00:00:00"/>
    <n v="6"/>
    <x v="0"/>
  </r>
  <r>
    <n v="3800022"/>
    <s v="Coffee Culture - The Ristorante Lounge"/>
    <n v="1"/>
    <s v="Surat"/>
    <s v="City Light"/>
    <n v="72.790488640000007"/>
    <n v="21.170797830000001"/>
    <s v="Cafe, Continental"/>
    <s v="Indian Rupees(Rs.)"/>
    <x v="0"/>
    <x v="0"/>
    <s v="No"/>
    <s v="No"/>
    <n v="2"/>
    <n v="223"/>
    <n v="650"/>
    <n v="4"/>
    <n v="2011"/>
    <n v="8"/>
    <n v="17"/>
    <d v="2011-08-17T00:00:00"/>
    <n v="7.8"/>
    <x v="0"/>
  </r>
  <r>
    <n v="18367402"/>
    <s v="The Food Lab"/>
    <n v="1"/>
    <s v="Surat"/>
    <s v="Vesu"/>
    <n v="72.77262915"/>
    <n v="21.149668850000001"/>
    <s v="Italian, Lebanese, Mexican"/>
    <s v="Indian Rupees(Rs.)"/>
    <x v="0"/>
    <x v="0"/>
    <s v="No"/>
    <s v="No"/>
    <n v="3"/>
    <n v="66"/>
    <n v="900"/>
    <n v="3.6"/>
    <n v="2014"/>
    <n v="8"/>
    <n v="5"/>
    <d v="2014-08-05T00:00:00"/>
    <n v="10.8"/>
    <x v="1"/>
  </r>
  <r>
    <n v="3900070"/>
    <s v="Flavours Cafe"/>
    <n v="1"/>
    <s v="Varanasi"/>
    <s v="Lanka"/>
    <n v="82.999826999999996"/>
    <n v="25.281437"/>
    <s v="North Indian, Cafe"/>
    <s v="Indian Rupees(Rs.)"/>
    <x v="0"/>
    <x v="0"/>
    <s v="No"/>
    <s v="No"/>
    <n v="2"/>
    <n v="85"/>
    <n v="400"/>
    <n v="3.4"/>
    <n v="2017"/>
    <n v="8"/>
    <n v="3"/>
    <d v="2017-08-03T00:00:00"/>
    <n v="4.8"/>
    <x v="0"/>
  </r>
  <r>
    <n v="18285610"/>
    <s v="Six Degrees"/>
    <n v="1"/>
    <s v="Vizag"/>
    <s v="MVP Colony"/>
    <n v="83.304558"/>
    <n v="17.726709"/>
    <s v="South Indian, Chinese, Continental, Italian, North Indian"/>
    <s v="Indian Rupees(Rs.)"/>
    <x v="0"/>
    <x v="0"/>
    <s v="No"/>
    <s v="No"/>
    <n v="2"/>
    <n v="75"/>
    <n v="600"/>
    <n v="4.0999999999999996"/>
    <n v="2011"/>
    <n v="8"/>
    <n v="26"/>
    <d v="2011-08-26T00:00:00"/>
    <n v="7.2"/>
    <x v="0"/>
  </r>
  <r>
    <n v="113702"/>
    <s v="@Mango"/>
    <n v="1"/>
    <s v="Ahmedabad"/>
    <s v="Bodakdev"/>
    <n v="72.501764399999999"/>
    <n v="23.0401633"/>
    <s v="North Indian, Continental, Mexican, Italian"/>
    <s v="Indian Rupees(Rs.)"/>
    <x v="0"/>
    <x v="0"/>
    <s v="No"/>
    <s v="No"/>
    <n v="3"/>
    <n v="769"/>
    <n v="800"/>
    <n v="4.0999999999999996"/>
    <n v="2010"/>
    <n v="7"/>
    <n v="21"/>
    <d v="2010-07-21T00:00:00"/>
    <n v="9.6"/>
    <x v="0"/>
  </r>
  <r>
    <n v="110436"/>
    <s v="MoMo Cafí© - Courtyard By Marriott"/>
    <n v="1"/>
    <s v="Ahmedabad"/>
    <s v="Courtyard By Marriott, Satellite"/>
    <n v="72.511581500000005"/>
    <n v="23.027929"/>
    <s v="North Indian, South Indian, Asian, Continental"/>
    <s v="Indian Rupees(Rs.)"/>
    <x v="0"/>
    <x v="0"/>
    <s v="No"/>
    <s v="No"/>
    <n v="3"/>
    <n v="375"/>
    <n v="1400"/>
    <n v="3.6"/>
    <n v="2017"/>
    <n v="7"/>
    <n v="22"/>
    <d v="2017-07-22T00:00:00"/>
    <n v="16.8"/>
    <x v="1"/>
  </r>
  <r>
    <n v="2400148"/>
    <s v="Bean Here"/>
    <n v="1"/>
    <s v="Allahabad"/>
    <s v="Civil Lines"/>
    <n v="81.833166669999997"/>
    <n v="25.453436109999998"/>
    <s v="Cafe, Fast Food"/>
    <s v="Indian Rupees(Rs.)"/>
    <x v="0"/>
    <x v="0"/>
    <s v="No"/>
    <s v="No"/>
    <n v="2"/>
    <n v="76"/>
    <n v="350"/>
    <n v="3.3"/>
    <n v="2010"/>
    <n v="7"/>
    <n v="4"/>
    <d v="2010-07-04T00:00:00"/>
    <n v="4.2"/>
    <x v="0"/>
  </r>
  <r>
    <n v="2200044"/>
    <s v="Bharawan Da Dhaba"/>
    <n v="1"/>
    <s v="Amritsar"/>
    <s v="Town Hall"/>
    <n v="74.878333330000004"/>
    <n v="31.626152780000002"/>
    <s v="North Indian, Fast Food"/>
    <s v="Indian Rupees(Rs.)"/>
    <x v="0"/>
    <x v="0"/>
    <s v="No"/>
    <s v="No"/>
    <n v="2"/>
    <n v="461"/>
    <n v="500"/>
    <n v="3.5"/>
    <n v="2014"/>
    <n v="7"/>
    <n v="11"/>
    <d v="2014-07-11T00:00:00"/>
    <n v="6"/>
    <x v="0"/>
  </r>
  <r>
    <n v="2200034"/>
    <s v="Surjit Food Plaza"/>
    <n v="1"/>
    <s v="Amritsar"/>
    <s v="White Avenue"/>
    <n v="74.877002000000005"/>
    <n v="31.644818000000001"/>
    <s v="North Indian"/>
    <s v="Indian Rupees(Rs.)"/>
    <x v="0"/>
    <x v="0"/>
    <s v="No"/>
    <s v="No"/>
    <n v="3"/>
    <n v="96"/>
    <n v="1000"/>
    <n v="3.5"/>
    <n v="2014"/>
    <n v="7"/>
    <n v="15"/>
    <d v="2014-07-15T00:00:00"/>
    <n v="12"/>
    <x v="1"/>
  </r>
  <r>
    <n v="2500069"/>
    <s v="Hotel Laadli"/>
    <n v="1"/>
    <s v="Aurangabad"/>
    <s v="CIDCO"/>
    <n v="75.367126799999994"/>
    <n v="19.8755223"/>
    <s v="North Indian, South Indian"/>
    <s v="Indian Rupees(Rs.)"/>
    <x v="0"/>
    <x v="0"/>
    <s v="No"/>
    <s v="No"/>
    <n v="2"/>
    <n v="46"/>
    <n v="350"/>
    <n v="3.4"/>
    <n v="2011"/>
    <n v="7"/>
    <n v="12"/>
    <d v="2011-07-12T00:00:00"/>
    <n v="4.2"/>
    <x v="0"/>
  </r>
  <r>
    <n v="18385443"/>
    <s v="Koramangala Social"/>
    <n v="1"/>
    <s v="Bangalore"/>
    <s v="Koramangala 7th Block"/>
    <n v="77.614130419999995"/>
    <n v="12.935661809999999"/>
    <s v="Continental, American"/>
    <s v="Indian Rupees(Rs.)"/>
    <x v="0"/>
    <x v="0"/>
    <s v="No"/>
    <s v="No"/>
    <n v="3"/>
    <n v="1288"/>
    <n v="1500"/>
    <n v="4.5"/>
    <n v="2013"/>
    <n v="7"/>
    <n v="13"/>
    <d v="2013-07-13T00:00:00"/>
    <n v="18"/>
    <x v="1"/>
  </r>
  <r>
    <n v="2600311"/>
    <s v="The Kasbah"/>
    <n v="1"/>
    <s v="Bhopal"/>
    <s v="Arera Colony"/>
    <n v="77.417227440000005"/>
    <n v="23.184991520000001"/>
    <s v="North Indian, Chinese"/>
    <s v="Indian Rupees(Rs.)"/>
    <x v="0"/>
    <x v="0"/>
    <s v="No"/>
    <s v="No"/>
    <n v="2"/>
    <n v="126"/>
    <n v="700"/>
    <n v="3.9"/>
    <n v="2015"/>
    <n v="7"/>
    <n v="12"/>
    <d v="2015-07-12T00:00:00"/>
    <n v="8.4"/>
    <x v="0"/>
  </r>
  <r>
    <n v="18362677"/>
    <s v="Michael's Kitchen"/>
    <n v="1"/>
    <s v="Bhubaneshwar"/>
    <s v="Gajapati Nagar"/>
    <n v="85.833948109999994"/>
    <n v="20.311496330000001"/>
    <s v="North Indian, Asian, European"/>
    <s v="Indian Rupees(Rs.)"/>
    <x v="0"/>
    <x v="0"/>
    <s v="No"/>
    <s v="No"/>
    <n v="2"/>
    <n v="118"/>
    <n v="850"/>
    <n v="3.7"/>
    <n v="2011"/>
    <n v="7"/>
    <n v="3"/>
    <d v="2011-07-03T00:00:00"/>
    <n v="10.200000000000001"/>
    <x v="1"/>
  </r>
  <r>
    <n v="2900562"/>
    <s v="Richard's Kitchen &amp; Coffee Bar"/>
    <n v="1"/>
    <s v="Bhubaneshwar"/>
    <s v="Patia"/>
    <n v="85.825993269999998"/>
    <n v="20.353432890000001"/>
    <s v="Cafe, Chinese, Fast Food, Seafood"/>
    <s v="Indian Rupees(Rs.)"/>
    <x v="0"/>
    <x v="0"/>
    <s v="No"/>
    <s v="No"/>
    <n v="1"/>
    <n v="253"/>
    <n v="450"/>
    <n v="3.8"/>
    <n v="2013"/>
    <n v="7"/>
    <n v="3"/>
    <d v="2013-07-03T00:00:00"/>
    <n v="5.4"/>
    <x v="0"/>
  </r>
  <r>
    <n v="2900012"/>
    <s v="Mainland China"/>
    <n v="1"/>
    <s v="Bhubaneshwar"/>
    <s v="The Crown, Nayapalli"/>
    <n v="85.818494000000001"/>
    <n v="20.292363000000002"/>
    <s v="Chinese"/>
    <s v="Indian Rupees(Rs.)"/>
    <x v="0"/>
    <x v="0"/>
    <s v="No"/>
    <s v="No"/>
    <n v="3"/>
    <n v="345"/>
    <n v="1500"/>
    <n v="4.3"/>
    <n v="2013"/>
    <n v="7"/>
    <n v="25"/>
    <d v="2013-07-25T00:00:00"/>
    <n v="18"/>
    <x v="1"/>
  </r>
  <r>
    <n v="122830"/>
    <s v="Uncle Jack's"/>
    <n v="1"/>
    <s v="Chandigarh"/>
    <s v="Sector 8"/>
    <n v="76.797214800000006"/>
    <n v="30.740889599999999"/>
    <s v="Desserts, American"/>
    <s v="Indian Rupees(Rs.)"/>
    <x v="0"/>
    <x v="0"/>
    <s v="No"/>
    <s v="No"/>
    <n v="2"/>
    <n v="356"/>
    <n v="600"/>
    <n v="4"/>
    <n v="2018"/>
    <n v="7"/>
    <n v="6"/>
    <d v="2018-07-06T00:00:00"/>
    <n v="7.2"/>
    <x v="0"/>
  </r>
  <r>
    <n v="3000996"/>
    <s v="Yari"/>
    <n v="1"/>
    <s v="Coimbatore"/>
    <s v="Saibaba Colony"/>
    <n v="76.940432000000001"/>
    <n v="11.020910000000001"/>
    <s v="North Indian, Chinese, Street Food"/>
    <s v="Indian Rupees(Rs.)"/>
    <x v="0"/>
    <x v="0"/>
    <s v="No"/>
    <s v="No"/>
    <n v="2"/>
    <n v="221"/>
    <n v="700"/>
    <n v="4.2"/>
    <n v="2010"/>
    <n v="7"/>
    <n v="17"/>
    <d v="2010-07-17T00:00:00"/>
    <n v="8.4"/>
    <x v="0"/>
  </r>
  <r>
    <n v="3500059"/>
    <s v="TBistro"/>
    <n v="1"/>
    <s v="Dehradun"/>
    <s v="Karanpur"/>
    <n v="78.054221999999996"/>
    <n v="30.332735"/>
    <s v="North Indian, Chinese"/>
    <s v="Indian Rupees(Rs.)"/>
    <x v="0"/>
    <x v="0"/>
    <s v="No"/>
    <s v="No"/>
    <n v="3"/>
    <n v="230"/>
    <n v="550"/>
    <n v="3.8"/>
    <n v="2015"/>
    <n v="7"/>
    <n v="27"/>
    <d v="2015-07-27T00:00:00"/>
    <n v="6.6000000000000005"/>
    <x v="0"/>
  </r>
  <r>
    <n v="3500081"/>
    <s v="Y Cafe &amp; Restaurant"/>
    <n v="1"/>
    <s v="Dehradun"/>
    <s v="Karanpur"/>
    <n v="78.049116999999995"/>
    <n v="30.328174000000001"/>
    <s v="Cafe"/>
    <s v="Indian Rupees(Rs.)"/>
    <x v="0"/>
    <x v="0"/>
    <s v="No"/>
    <s v="No"/>
    <n v="3"/>
    <n v="94"/>
    <n v="500"/>
    <n v="4"/>
    <n v="2014"/>
    <n v="7"/>
    <n v="23"/>
    <d v="2014-07-23T00:00:00"/>
    <n v="6"/>
    <x v="0"/>
  </r>
  <r>
    <n v="307309"/>
    <s v="Raasta"/>
    <n v="1"/>
    <s v="Gurgaon"/>
    <s v="Cyber Hub, DLF Cyber City"/>
    <n v="77.088373200000007"/>
    <n v="28.4953121"/>
    <s v="Continental, Italian"/>
    <s v="Indian Rupees(Rs.)"/>
    <x v="1"/>
    <x v="1"/>
    <s v="No"/>
    <s v="No"/>
    <n v="4"/>
    <n v="1065"/>
    <n v="2000"/>
    <n v="3.8"/>
    <n v="2016"/>
    <n v="2"/>
    <n v="26"/>
    <d v="2016-02-26T00:00:00"/>
    <n v="24"/>
    <x v="1"/>
  </r>
  <r>
    <n v="130021"/>
    <s v="Infantaria"/>
    <n v="1"/>
    <s v="Goa"/>
    <s v="Calangute"/>
    <n v="73.760430560000003"/>
    <n v="15.54659444"/>
    <s v="Italian, Continental, Goan"/>
    <s v="Indian Rupees(Rs.)"/>
    <x v="0"/>
    <x v="0"/>
    <s v="No"/>
    <s v="No"/>
    <n v="3"/>
    <n v="1221"/>
    <n v="800"/>
    <n v="3.7"/>
    <n v="2016"/>
    <n v="7"/>
    <n v="11"/>
    <d v="2016-07-11T00:00:00"/>
    <n v="9.6"/>
    <x v="0"/>
  </r>
  <r>
    <n v="4719"/>
    <s v="India on my Plate - Fortune Select Excalibur"/>
    <n v="1"/>
    <s v="Gurgaon"/>
    <s v="Fortune Select Excalibur, Sohna Road"/>
    <n v="77.041199500000005"/>
    <n v="28.4164952"/>
    <s v="North Indian, Mughlai"/>
    <s v="Indian Rupees(Rs.)"/>
    <x v="1"/>
    <x v="0"/>
    <s v="No"/>
    <s v="No"/>
    <n v="4"/>
    <n v="111"/>
    <n v="2000"/>
    <n v="4"/>
    <n v="2010"/>
    <n v="2"/>
    <n v="10"/>
    <d v="2010-02-10T00:00:00"/>
    <n v="24"/>
    <x v="1"/>
  </r>
  <r>
    <n v="6700"/>
    <s v="Citrus Cafe - Lemon Tree Premier"/>
    <n v="1"/>
    <s v="Gurgaon"/>
    <s v="Lemon Tree Premier, Sector 29"/>
    <n v="77.064866800000004"/>
    <n v="28.467629500000001"/>
    <s v="North Indian, Continental, Chinese"/>
    <s v="Indian Rupees(Rs.)"/>
    <x v="1"/>
    <x v="0"/>
    <s v="No"/>
    <s v="No"/>
    <n v="4"/>
    <n v="137"/>
    <n v="2000"/>
    <n v="3.2"/>
    <n v="2014"/>
    <n v="2"/>
    <n v="21"/>
    <d v="2014-02-21T00:00:00"/>
    <n v="24"/>
    <x v="1"/>
  </r>
  <r>
    <n v="7231"/>
    <s v="Zaffran - The Bristol Hotel"/>
    <n v="1"/>
    <s v="Gurgaon"/>
    <s v="The Bristol Hotel, DLF Phase 1"/>
    <n v="77.092297200000004"/>
    <n v="28.479982499999998"/>
    <s v="Mughlai, Lucknowi, Awadhi"/>
    <s v="Indian Rupees(Rs.)"/>
    <x v="1"/>
    <x v="0"/>
    <s v="No"/>
    <s v="No"/>
    <n v="4"/>
    <n v="52"/>
    <n v="2000"/>
    <n v="3.2"/>
    <n v="2010"/>
    <n v="1"/>
    <n v="8"/>
    <d v="2010-01-08T00:00:00"/>
    <n v="24"/>
    <x v="1"/>
  </r>
  <r>
    <n v="2100849"/>
    <s v="Cafí© Riverrun"/>
    <n v="1"/>
    <s v="Guwahati"/>
    <s v="Uzan Bazaar"/>
    <n v="91.753862789999999"/>
    <n v="26.19376437"/>
    <s v="Continental, Juices, Cafe, Desserts, Salad, Italian"/>
    <s v="Indian Rupees(Rs.)"/>
    <x v="0"/>
    <x v="0"/>
    <s v="No"/>
    <s v="No"/>
    <n v="2"/>
    <n v="99"/>
    <n v="500"/>
    <n v="4.2"/>
    <n v="2011"/>
    <n v="7"/>
    <n v="24"/>
    <d v="2011-07-24T00:00:00"/>
    <n v="6"/>
    <x v="0"/>
  </r>
  <r>
    <n v="1401548"/>
    <s v="Vidorra"/>
    <n v="1"/>
    <s v="Indore"/>
    <s v="New Palasia"/>
    <n v="75.886959200000007"/>
    <n v="22.722633999999999"/>
    <s v="North Indian, Chinese"/>
    <s v="Indian Rupees(Rs.)"/>
    <x v="0"/>
    <x v="0"/>
    <s v="No"/>
    <s v="No"/>
    <n v="3"/>
    <n v="404"/>
    <n v="1200"/>
    <n v="4"/>
    <n v="2014"/>
    <n v="7"/>
    <n v="11"/>
    <d v="2014-07-11T00:00:00"/>
    <n v="14.4"/>
    <x v="1"/>
  </r>
  <r>
    <n v="103065"/>
    <s v="WTF"/>
    <n v="1"/>
    <s v="Jaipur"/>
    <s v="C Scheme"/>
    <n v="75.797281999999996"/>
    <n v="26.9119271"/>
    <s v="Continental, Italian, North Indian, Lebanese, Thai"/>
    <s v="Indian Rupees(Rs.)"/>
    <x v="0"/>
    <x v="0"/>
    <s v="No"/>
    <s v="No"/>
    <n v="3"/>
    <n v="212"/>
    <n v="1000"/>
    <n v="4"/>
    <n v="2016"/>
    <n v="7"/>
    <n v="22"/>
    <d v="2016-07-22T00:00:00"/>
    <n v="12"/>
    <x v="1"/>
  </r>
  <r>
    <n v="103147"/>
    <s v="Meraaki Kitchen"/>
    <n v="1"/>
    <s v="Jaipur"/>
    <s v="Civil Lines"/>
    <n v="75.783013139999994"/>
    <n v="26.910261770000002"/>
    <s v="Modern Indian, Asian"/>
    <s v="Indian Rupees(Rs.)"/>
    <x v="0"/>
    <x v="0"/>
    <s v="No"/>
    <s v="No"/>
    <n v="3"/>
    <n v="67"/>
    <n v="1500"/>
    <n v="3.9"/>
    <n v="2013"/>
    <n v="7"/>
    <n v="27"/>
    <d v="2013-07-27T00:00:00"/>
    <n v="18"/>
    <x v="1"/>
  </r>
  <r>
    <n v="18377936"/>
    <s v="Liquid"/>
    <n v="1"/>
    <s v="Kanpur"/>
    <s v="Ashok Nagar"/>
    <n v="80.313457619999994"/>
    <n v="26.471528620000001"/>
    <s v="Finger Food, North Indian, Continental, Italian, Mediterranean"/>
    <s v="Indian Rupees(Rs.)"/>
    <x v="0"/>
    <x v="0"/>
    <s v="No"/>
    <s v="No"/>
    <n v="3"/>
    <n v="24"/>
    <n v="1000"/>
    <n v="4"/>
    <n v="2017"/>
    <n v="7"/>
    <n v="2"/>
    <d v="2017-07-02T00:00:00"/>
    <n v="12"/>
    <x v="1"/>
  </r>
  <r>
    <n v="2300162"/>
    <s v="Upper Crust"/>
    <n v="1"/>
    <s v="Kanpur"/>
    <s v="Swaroop Nagar"/>
    <n v="80.320938889999994"/>
    <n v="26.482419440000001"/>
    <s v="Bakery, Fast Food"/>
    <s v="Indian Rupees(Rs.)"/>
    <x v="0"/>
    <x v="0"/>
    <s v="No"/>
    <s v="No"/>
    <n v="2"/>
    <n v="49"/>
    <n v="350"/>
    <n v="3.4"/>
    <n v="2013"/>
    <n v="7"/>
    <n v="15"/>
    <d v="2013-07-15T00:00:00"/>
    <n v="4.2"/>
    <x v="0"/>
  </r>
  <r>
    <n v="95361"/>
    <s v="Ifthar"/>
    <n v="1"/>
    <s v="Kochi"/>
    <s v="Edappally"/>
    <n v="76.310019440000005"/>
    <n v="10.028047219999999"/>
    <s v="Kerala"/>
    <s v="Indian Rupees(Rs.)"/>
    <x v="0"/>
    <x v="0"/>
    <s v="No"/>
    <s v="No"/>
    <n v="1"/>
    <n v="281"/>
    <n v="350"/>
    <n v="3.8"/>
    <n v="2015"/>
    <n v="7"/>
    <n v="4"/>
    <d v="2015-07-04T00:00:00"/>
    <n v="4.2"/>
    <x v="0"/>
  </r>
  <r>
    <n v="801636"/>
    <s v="The Chocolate Heaven"/>
    <n v="1"/>
    <s v="Lucknow"/>
    <s v="Gomti Nagar"/>
    <n v="81.000874170000003"/>
    <n v="26.85585347"/>
    <s v="Cafe, Italian, Desserts"/>
    <s v="Indian Rupees(Rs.)"/>
    <x v="0"/>
    <x v="0"/>
    <s v="No"/>
    <s v="No"/>
    <n v="2"/>
    <n v="165"/>
    <n v="400"/>
    <n v="4.0999999999999996"/>
    <n v="2015"/>
    <n v="7"/>
    <n v="1"/>
    <d v="2015-07-01T00:00:00"/>
    <n v="4.8"/>
    <x v="0"/>
  </r>
  <r>
    <n v="801269"/>
    <s v="Vintage Machine"/>
    <n v="1"/>
    <s v="Lucknow"/>
    <s v="Gomti Nagar"/>
    <n v="81.000439650000004"/>
    <n v="26.853637599999999"/>
    <s v="Italian, American, Lebanese"/>
    <s v="Indian Rupees(Rs.)"/>
    <x v="0"/>
    <x v="0"/>
    <s v="No"/>
    <s v="No"/>
    <n v="3"/>
    <n v="887"/>
    <n v="1000"/>
    <n v="4.3"/>
    <n v="2015"/>
    <n v="7"/>
    <n v="5"/>
    <d v="2015-07-05T00:00:00"/>
    <n v="12"/>
    <x v="1"/>
  </r>
  <r>
    <n v="2711"/>
    <s v="The Bar - Trident Gurgaon"/>
    <n v="1"/>
    <s v="Gurgaon"/>
    <s v="Trident, Udyog Vihar"/>
    <n v="77.086799499999998"/>
    <n v="28.502286900000001"/>
    <s v="Finger Food"/>
    <s v="Indian Rupees(Rs.)"/>
    <x v="0"/>
    <x v="0"/>
    <s v="No"/>
    <s v="No"/>
    <n v="4"/>
    <n v="36"/>
    <n v="2000"/>
    <n v="3.3"/>
    <n v="2014"/>
    <n v="1"/>
    <n v="8"/>
    <d v="2014-01-08T00:00:00"/>
    <n v="24"/>
    <x v="1"/>
  </r>
  <r>
    <n v="15005"/>
    <s v="Indian Summer"/>
    <n v="1"/>
    <s v="Ludhiana"/>
    <s v="BRS Nagar"/>
    <n v="75.804892589999994"/>
    <n v="30.887220339999999"/>
    <s v="North Indian, Chinese"/>
    <s v="Indian Rupees(Rs.)"/>
    <x v="0"/>
    <x v="0"/>
    <s v="No"/>
    <s v="No"/>
    <n v="3"/>
    <n v="191"/>
    <n v="1400"/>
    <n v="4.0999999999999996"/>
    <n v="2017"/>
    <n v="7"/>
    <n v="5"/>
    <d v="2017-07-05T00:00:00"/>
    <n v="16.8"/>
    <x v="1"/>
  </r>
  <r>
    <n v="15104"/>
    <s v="Nando's"/>
    <n v="1"/>
    <s v="Ludhiana"/>
    <s v="Main Market, Sarabha Nagar"/>
    <n v="75.821494799999996"/>
    <n v="30.89308145"/>
    <s v="Portuguese, African"/>
    <s v="Indian Rupees(Rs.)"/>
    <x v="0"/>
    <x v="0"/>
    <s v="No"/>
    <s v="No"/>
    <n v="3"/>
    <n v="156"/>
    <n v="1200"/>
    <n v="3.8"/>
    <n v="2018"/>
    <n v="7"/>
    <n v="26"/>
    <d v="2018-07-26T00:00:00"/>
    <n v="14.4"/>
    <x v="1"/>
  </r>
  <r>
    <n v="15321"/>
    <s v="The Yellow Chilli"/>
    <n v="1"/>
    <s v="Ludhiana"/>
    <s v="Main Market, Sarabha Nagar"/>
    <n v="75.821846840000006"/>
    <n v="30.892977869999999"/>
    <s v="Mughlai, North Indian, Chinese"/>
    <s v="Indian Rupees(Rs.)"/>
    <x v="0"/>
    <x v="0"/>
    <s v="No"/>
    <s v="No"/>
    <n v="3"/>
    <n v="325"/>
    <n v="1200"/>
    <n v="4.4000000000000004"/>
    <n v="2016"/>
    <n v="7"/>
    <n v="14"/>
    <d v="2016-07-14T00:00:00"/>
    <n v="14.4"/>
    <x v="1"/>
  </r>
  <r>
    <n v="15091"/>
    <s v="Aman Chicken"/>
    <n v="1"/>
    <s v="Ludhiana"/>
    <s v="Shastri Nagar"/>
    <n v="75.829614849999999"/>
    <n v="30.890183879999999"/>
    <s v="North Indian, Mughlai"/>
    <s v="Indian Rupees(Rs.)"/>
    <x v="0"/>
    <x v="0"/>
    <s v="No"/>
    <s v="No"/>
    <n v="2"/>
    <n v="196"/>
    <n v="800"/>
    <n v="4.5999999999999996"/>
    <n v="2010"/>
    <n v="7"/>
    <n v="14"/>
    <d v="2010-07-14T00:00:00"/>
    <n v="9.6"/>
    <x v="0"/>
  </r>
  <r>
    <n v="3100159"/>
    <s v="Crave Desserts &amp; Bakes"/>
    <n v="1"/>
    <s v="Mangalore"/>
    <s v="Balmatta"/>
    <n v="74.853622220000005"/>
    <n v="12.87369722"/>
    <s v="Desserts, Bakery"/>
    <s v="Indian Rupees(Rs.)"/>
    <x v="0"/>
    <x v="0"/>
    <s v="No"/>
    <s v="No"/>
    <n v="1"/>
    <n v="196"/>
    <n v="200"/>
    <n v="3.9"/>
    <n v="2015"/>
    <n v="7"/>
    <n v="12"/>
    <d v="2015-07-12T00:00:00"/>
    <n v="2.4"/>
    <x v="0"/>
  </r>
  <r>
    <n v="3100143"/>
    <s v="Kobe Sizzlers"/>
    <n v="1"/>
    <s v="Mangalore"/>
    <s v="Balmatta"/>
    <n v="74.852098549999994"/>
    <n v="12.87334761"/>
    <s v="Continental, American"/>
    <s v="Indian Rupees(Rs.)"/>
    <x v="0"/>
    <x v="0"/>
    <s v="No"/>
    <s v="No"/>
    <n v="3"/>
    <n v="104"/>
    <n v="1000"/>
    <n v="3.7"/>
    <n v="2011"/>
    <n v="7"/>
    <n v="11"/>
    <d v="2011-07-11T00:00:00"/>
    <n v="12"/>
    <x v="1"/>
  </r>
  <r>
    <n v="18237384"/>
    <s v="Brio Cafe and Grill"/>
    <n v="1"/>
    <s v="Mangalore"/>
    <s v="Hampankatta"/>
    <n v="74.845002539999996"/>
    <n v="12.87221736"/>
    <s v="Cafe, Continental"/>
    <s v="Indian Rupees(Rs.)"/>
    <x v="0"/>
    <x v="0"/>
    <s v="No"/>
    <s v="No"/>
    <n v="2"/>
    <n v="84"/>
    <n v="500"/>
    <n v="3.6"/>
    <n v="2010"/>
    <n v="7"/>
    <n v="2"/>
    <d v="2010-07-02T00:00:00"/>
    <n v="6"/>
    <x v="0"/>
  </r>
  <r>
    <n v="3600148"/>
    <s v="Jungle The Restaurant"/>
    <n v="1"/>
    <s v="Mysore"/>
    <s v="Pai Hotels, Doora"/>
    <n v="76.659263890000005"/>
    <n v="12.31097222"/>
    <s v="North Indian, Continental, Chinese"/>
    <s v="Indian Rupees(Rs.)"/>
    <x v="0"/>
    <x v="0"/>
    <s v="No"/>
    <s v="No"/>
    <n v="3"/>
    <n v="132"/>
    <n v="1000"/>
    <n v="3.7"/>
    <n v="2016"/>
    <n v="7"/>
    <n v="20"/>
    <d v="2016-07-20T00:00:00"/>
    <n v="12"/>
    <x v="1"/>
  </r>
  <r>
    <n v="3600008"/>
    <s v="By The Way"/>
    <n v="1"/>
    <s v="Mysore"/>
    <s v="Vijay Nagar"/>
    <n v="76.606650000000002"/>
    <n v="12.35205833"/>
    <s v="North Indian, Chinese, South Indian"/>
    <s v="Indian Rupees(Rs.)"/>
    <x v="0"/>
    <x v="0"/>
    <s v="No"/>
    <s v="No"/>
    <n v="2"/>
    <n v="190"/>
    <n v="650"/>
    <n v="3.6"/>
    <n v="2012"/>
    <n v="7"/>
    <n v="18"/>
    <d v="2012-07-18T00:00:00"/>
    <n v="7.8"/>
    <x v="0"/>
  </r>
  <r>
    <n v="306946"/>
    <s v="Cafe Delhi Heights"/>
    <n v="1"/>
    <s v="Gurgaon"/>
    <s v="Cyber Hub, DLF Cyber City"/>
    <n v="77.088687899999996"/>
    <n v="28.4952079"/>
    <s v="Continental, American, Italian, Seafood, North Indian, Cafe"/>
    <s v="Indian Rupees(Rs.)"/>
    <x v="0"/>
    <x v="0"/>
    <s v="No"/>
    <s v="No"/>
    <n v="4"/>
    <n v="1840"/>
    <n v="2000"/>
    <n v="4"/>
    <n v="2017"/>
    <n v="11"/>
    <n v="9"/>
    <d v="2017-11-09T00:00:00"/>
    <n v="24"/>
    <x v="1"/>
  </r>
  <r>
    <n v="18427467"/>
    <s v="The Smoothie Bar"/>
    <n v="1"/>
    <s v="Puducherry"/>
    <s v="Heritage Town"/>
    <n v="79.831478829999995"/>
    <n v="11.938190390000001"/>
    <s v="Desserts, Beverages, Juices"/>
    <s v="Indian Rupees(Rs.)"/>
    <x v="0"/>
    <x v="0"/>
    <s v="No"/>
    <s v="No"/>
    <n v="2"/>
    <n v="36"/>
    <n v="250"/>
    <n v="3.7"/>
    <n v="2011"/>
    <n v="7"/>
    <n v="17"/>
    <d v="2011-07-17T00:00:00"/>
    <n v="3"/>
    <x v="0"/>
  </r>
  <r>
    <n v="3800053"/>
    <s v="World Platter"/>
    <n v="1"/>
    <s v="Surat"/>
    <s v="Athwa"/>
    <n v="72.801952729999996"/>
    <n v="21.17349346"/>
    <s v="North Indian, Chinese, Thai, Mexican, Italian"/>
    <s v="Indian Rupees(Rs.)"/>
    <x v="0"/>
    <x v="0"/>
    <s v="No"/>
    <s v="No"/>
    <n v="3"/>
    <n v="191"/>
    <n v="800"/>
    <n v="3.9"/>
    <n v="2010"/>
    <n v="7"/>
    <n v="10"/>
    <d v="2010-07-10T00:00:00"/>
    <n v="9.6"/>
    <x v="0"/>
  </r>
  <r>
    <n v="3243"/>
    <s v="K2 Restaurant"/>
    <n v="1"/>
    <s v="Gurgaon"/>
    <s v="Plaza Mall, MG Road"/>
    <n v="77.073085300000002"/>
    <n v="28.4777065"/>
    <s v="Korean, Chinese"/>
    <s v="Indian Rupees(Rs.)"/>
    <x v="1"/>
    <x v="0"/>
    <s v="No"/>
    <s v="No"/>
    <n v="4"/>
    <n v="21"/>
    <n v="2000"/>
    <n v="3"/>
    <n v="2017"/>
    <n v="11"/>
    <n v="15"/>
    <d v="2017-11-15T00:00:00"/>
    <n v="24"/>
    <x v="1"/>
  </r>
  <r>
    <n v="3200034"/>
    <s v="Tomato's"/>
    <n v="1"/>
    <s v="Vadodara"/>
    <s v="Vadiwadi"/>
    <n v="73.164798000000005"/>
    <n v="22.311357999999998"/>
    <s v="North Indian, Mughlai, Mexican, Thai"/>
    <s v="Indian Rupees(Rs.)"/>
    <x v="0"/>
    <x v="0"/>
    <s v="No"/>
    <s v="No"/>
    <n v="3"/>
    <n v="395"/>
    <n v="1000"/>
    <n v="4.0999999999999996"/>
    <n v="2010"/>
    <n v="7"/>
    <n v="16"/>
    <d v="2010-07-16T00:00:00"/>
    <n v="12"/>
    <x v="1"/>
  </r>
  <r>
    <n v="4398"/>
    <s v="21 Gun Salute"/>
    <n v="1"/>
    <s v="Gurgaon"/>
    <s v="Sector 29"/>
    <n v="77.063147200000003"/>
    <n v="28.4681891"/>
    <s v="North Indian, Mughlai, Asian, Continental"/>
    <s v="Indian Rupees(Rs.)"/>
    <x v="1"/>
    <x v="1"/>
    <s v="No"/>
    <s v="No"/>
    <n v="4"/>
    <n v="1365"/>
    <n v="2000"/>
    <n v="3.9"/>
    <n v="2014"/>
    <n v="11"/>
    <n v="28"/>
    <d v="2014-11-28T00:00:00"/>
    <n v="24"/>
    <x v="1"/>
  </r>
  <r>
    <n v="3400017"/>
    <s v="Pinch Of Spice"/>
    <n v="1"/>
    <s v="Agra"/>
    <s v="Civil Lines"/>
    <n v="78.007552779999997"/>
    <n v="27.201725"/>
    <s v="North Indian, Chinese, Mughlai"/>
    <s v="Indian Rupees(Rs.)"/>
    <x v="0"/>
    <x v="0"/>
    <s v="No"/>
    <s v="No"/>
    <n v="3"/>
    <n v="177"/>
    <n v="1000"/>
    <n v="4.2"/>
    <n v="2013"/>
    <n v="6"/>
    <n v="2"/>
    <d v="2013-06-02T00:00:00"/>
    <n v="12"/>
    <x v="1"/>
  </r>
  <r>
    <n v="8913"/>
    <s v="Pirates Of Grill"/>
    <n v="1"/>
    <s v="Gurgaon"/>
    <s v="MGF Mega City Mall, MG Road"/>
    <n v="77.089356300000006"/>
    <n v="28.479941499999999"/>
    <s v="North Indian, Continental, Mughlai, Asian"/>
    <s v="Indian Rupees(Rs.)"/>
    <x v="1"/>
    <x v="0"/>
    <s v="No"/>
    <s v="No"/>
    <n v="4"/>
    <n v="2806"/>
    <n v="2000"/>
    <n v="4.0999999999999996"/>
    <n v="2010"/>
    <n v="10"/>
    <n v="10"/>
    <d v="2010-10-10T00:00:00"/>
    <n v="24"/>
    <x v="1"/>
  </r>
  <r>
    <n v="2400052"/>
    <s v="Eat On"/>
    <n v="1"/>
    <s v="Allahabad"/>
    <s v="Civil Lines"/>
    <n v="81.834236000000004"/>
    <n v="25.450377"/>
    <s v="North Indian"/>
    <s v="Indian Rupees(Rs.)"/>
    <x v="0"/>
    <x v="0"/>
    <s v="No"/>
    <s v="No"/>
    <n v="1"/>
    <n v="105"/>
    <n v="200"/>
    <n v="3.7"/>
    <n v="2014"/>
    <n v="6"/>
    <n v="21"/>
    <d v="2014-06-21T00:00:00"/>
    <n v="2.4"/>
    <x v="0"/>
  </r>
  <r>
    <n v="2200001"/>
    <s v="The Yellow Chilli"/>
    <n v="1"/>
    <s v="Amritsar"/>
    <s v="Ranjit Avenue"/>
    <n v="74.862761109999994"/>
    <n v="31.655588890000001"/>
    <s v="North Indian, Mughlai, Chinese"/>
    <s v="Indian Rupees(Rs.)"/>
    <x v="0"/>
    <x v="0"/>
    <s v="No"/>
    <s v="No"/>
    <n v="3"/>
    <n v="98"/>
    <n v="1200"/>
    <n v="3.4"/>
    <n v="2011"/>
    <n v="6"/>
    <n v="27"/>
    <d v="2011-06-27T00:00:00"/>
    <n v="14.4"/>
    <x v="1"/>
  </r>
  <r>
    <n v="2200045"/>
    <s v="The Kulcha Land"/>
    <n v="1"/>
    <s v="Amritsar"/>
    <s v="Ranjit Avenue"/>
    <n v="74.864166670000003"/>
    <n v="31.653191669999998"/>
    <s v="North Indian, Street Food"/>
    <s v="Indian Rupees(Rs.)"/>
    <x v="0"/>
    <x v="0"/>
    <s v="No"/>
    <s v="No"/>
    <n v="1"/>
    <n v="206"/>
    <n v="200"/>
    <n v="3.9"/>
    <n v="2017"/>
    <n v="6"/>
    <n v="11"/>
    <d v="2017-06-11T00:00:00"/>
    <n v="2.4"/>
    <x v="0"/>
  </r>
  <r>
    <n v="2200043"/>
    <s v="Bade Bhai Ka Brothers' Dhaba"/>
    <n v="1"/>
    <s v="Amritsar"/>
    <s v="Town Hall"/>
    <n v="74.874619440000004"/>
    <n v="31.623947220000002"/>
    <s v="North Indian, Fast Food"/>
    <s v="Indian Rupees(Rs.)"/>
    <x v="0"/>
    <x v="0"/>
    <s v="No"/>
    <s v="No"/>
    <n v="2"/>
    <n v="94"/>
    <n v="500"/>
    <n v="3.7"/>
    <n v="2013"/>
    <n v="6"/>
    <n v="3"/>
    <d v="2013-06-03T00:00:00"/>
    <n v="6"/>
    <x v="0"/>
  </r>
  <r>
    <n v="2500123"/>
    <s v="Great Sagar Restaurant"/>
    <n v="1"/>
    <s v="Aurangabad"/>
    <s v="Shahgunj"/>
    <n v="75.321460999999999"/>
    <n v="19.888715999999999"/>
    <s v="North Indian, Mughlai"/>
    <s v="Indian Rupees(Rs.)"/>
    <x v="0"/>
    <x v="0"/>
    <s v="No"/>
    <s v="No"/>
    <n v="2"/>
    <n v="74"/>
    <n v="600"/>
    <n v="3.3"/>
    <n v="2010"/>
    <n v="6"/>
    <n v="4"/>
    <d v="2010-06-04T00:00:00"/>
    <n v="7.2"/>
    <x v="0"/>
  </r>
  <r>
    <n v="2600472"/>
    <s v="Black N White Cafe"/>
    <n v="1"/>
    <s v="Bhopal"/>
    <s v="Arera Colony"/>
    <n v="77.419398999999999"/>
    <n v="23.211528999999999"/>
    <s v="Cafe, Chinese, North Indian"/>
    <s v="Indian Rupees(Rs.)"/>
    <x v="0"/>
    <x v="0"/>
    <s v="No"/>
    <s v="No"/>
    <n v="1"/>
    <n v="51"/>
    <n v="200"/>
    <n v="3.3"/>
    <n v="2010"/>
    <n v="6"/>
    <n v="16"/>
    <d v="2010-06-16T00:00:00"/>
    <n v="2.4"/>
    <x v="0"/>
  </r>
  <r>
    <n v="18408600"/>
    <s v="Food Fever"/>
    <n v="1"/>
    <s v="Bhubaneshwar"/>
    <s v="Sahid Nagar"/>
    <n v="85.845169960000007"/>
    <n v="20.295755190000001"/>
    <s v="Chinese, North Indian"/>
    <s v="Indian Rupees(Rs.)"/>
    <x v="0"/>
    <x v="0"/>
    <s v="No"/>
    <s v="No"/>
    <n v="2"/>
    <n v="49"/>
    <n v="900"/>
    <n v="4.2"/>
    <n v="2011"/>
    <n v="6"/>
    <n v="23"/>
    <d v="2011-06-23T00:00:00"/>
    <n v="10.8"/>
    <x v="1"/>
  </r>
  <r>
    <n v="120221"/>
    <s v="Pal Dhaba"/>
    <n v="1"/>
    <s v="Chandigarh"/>
    <s v="Sector 28"/>
    <n v="76.801316"/>
    <n v="30.719484099999999"/>
    <s v="North Indian"/>
    <s v="Indian Rupees(Rs.)"/>
    <x v="0"/>
    <x v="0"/>
    <s v="No"/>
    <s v="No"/>
    <n v="2"/>
    <n v="982"/>
    <n v="700"/>
    <n v="3.8"/>
    <n v="2015"/>
    <n v="6"/>
    <n v="24"/>
    <d v="2015-06-24T00:00:00"/>
    <n v="8.4"/>
    <x v="0"/>
  </r>
  <r>
    <n v="6690"/>
    <s v="Citrus Cafe - Lemon Tree Hotel"/>
    <n v="1"/>
    <s v="Gurgaon"/>
    <s v="Udyog Vihar"/>
    <n v="77.086709600000006"/>
    <n v="28.502636800000001"/>
    <s v="Cafe"/>
    <s v="Indian Rupees(Rs.)"/>
    <x v="0"/>
    <x v="0"/>
    <s v="No"/>
    <s v="No"/>
    <n v="4"/>
    <n v="27"/>
    <n v="2000"/>
    <n v="2.7"/>
    <n v="2010"/>
    <n v="10"/>
    <n v="25"/>
    <d v="2010-10-25T00:00:00"/>
    <n v="24"/>
    <x v="1"/>
  </r>
  <r>
    <n v="18430587"/>
    <s v="Malt n Brew"/>
    <n v="1"/>
    <s v="Noida"/>
    <s v="Park Ascent, Sector 62, Noida"/>
    <n v="0"/>
    <n v="0"/>
    <s v="North Indian, Continental, Chinese"/>
    <s v="Indian Rupees(Rs.)"/>
    <x v="1"/>
    <x v="0"/>
    <s v="No"/>
    <s v="No"/>
    <n v="4"/>
    <n v="0"/>
    <n v="2000"/>
    <n v="1"/>
    <n v="2015"/>
    <n v="2"/>
    <n v="2"/>
    <d v="2015-02-02T00:00:00"/>
    <n v="24"/>
    <x v="1"/>
  </r>
  <r>
    <n v="18384227"/>
    <s v="AB's - Absolute Barbecues"/>
    <n v="1"/>
    <s v="Chennai"/>
    <s v="Velachery"/>
    <n v="80.231598000000005"/>
    <n v="12.981615"/>
    <s v="North Indian, European, Mediterranean"/>
    <s v="Indian Rupees(Rs.)"/>
    <x v="0"/>
    <x v="0"/>
    <s v="No"/>
    <s v="No"/>
    <n v="3"/>
    <n v="859"/>
    <n v="1600"/>
    <n v="4.9000000000000004"/>
    <n v="2011"/>
    <n v="6"/>
    <n v="4"/>
    <d v="2011-06-04T00:00:00"/>
    <n v="19.2"/>
    <x v="1"/>
  </r>
  <r>
    <n v="18034077"/>
    <s v="Kebab Xpress"/>
    <n v="1"/>
    <s v="Ghaziabad"/>
    <s v="Shipra Mall, Indirapuram"/>
    <n v="77.369592409999996"/>
    <n v="28.633838260000001"/>
    <s v="North Indian, Mughlai"/>
    <s v="Indian Rupees(Rs.)"/>
    <x v="0"/>
    <x v="0"/>
    <s v="No"/>
    <s v="No"/>
    <n v="2"/>
    <n v="14"/>
    <n v="600"/>
    <n v="2.7"/>
    <n v="2010"/>
    <n v="6"/>
    <n v="1"/>
    <d v="2010-06-01T00:00:00"/>
    <n v="7.2"/>
    <x v="0"/>
  </r>
  <r>
    <n v="301461"/>
    <s v="Airborne"/>
    <n v="1"/>
    <s v="Noida"/>
    <s v="Hotel Golf View, Sector 37, Noida"/>
    <n v="77.338752099999994"/>
    <n v="28.563752399999998"/>
    <s v="North Indian, Chinese, Continental, Mughlai"/>
    <s v="Indian Rupees(Rs.)"/>
    <x v="1"/>
    <x v="0"/>
    <s v="No"/>
    <s v="No"/>
    <n v="4"/>
    <n v="0"/>
    <n v="2000"/>
    <n v="1"/>
    <n v="2015"/>
    <n v="11"/>
    <n v="11"/>
    <d v="2015-11-11T00:00:00"/>
    <n v="24"/>
    <x v="1"/>
  </r>
  <r>
    <n v="2100478"/>
    <s v="Terra Mayaa Restaurant and Lounge"/>
    <n v="1"/>
    <s v="Guwahati"/>
    <s v="Anil Plaza, Christian Basti"/>
    <n v="91.773931910000002"/>
    <n v="26.161490100000002"/>
    <s v="North Indian, Continental, Italian, Chinese"/>
    <s v="Indian Rupees(Rs.)"/>
    <x v="0"/>
    <x v="0"/>
    <s v="No"/>
    <s v="No"/>
    <n v="3"/>
    <n v="360"/>
    <n v="1400"/>
    <n v="3.9"/>
    <n v="2012"/>
    <n v="6"/>
    <n v="9"/>
    <d v="2012-06-09T00:00:00"/>
    <n v="16.8"/>
    <x v="1"/>
  </r>
  <r>
    <n v="2100108"/>
    <s v="Strawberry Fields"/>
    <n v="1"/>
    <s v="Guwahati"/>
    <s v="Chandmari"/>
    <n v="91.774954719999997"/>
    <n v="26.18470185"/>
    <s v="Cafe"/>
    <s v="Indian Rupees(Rs.)"/>
    <x v="0"/>
    <x v="0"/>
    <s v="No"/>
    <s v="No"/>
    <n v="2"/>
    <n v="290"/>
    <n v="500"/>
    <n v="4.0999999999999996"/>
    <n v="2011"/>
    <n v="6"/>
    <n v="20"/>
    <d v="2011-06-20T00:00:00"/>
    <n v="6"/>
    <x v="0"/>
  </r>
  <r>
    <n v="718"/>
    <s v="Americana Kitchen and Bar"/>
    <n v="1"/>
    <s v="Noida"/>
    <s v="Centre Stage Mall, Sector 18"/>
    <n v="77.322828099999995"/>
    <n v="28.568342940000001"/>
    <s v="American, Tex-Mex, Italian, Mexican, North Indian"/>
    <s v="Indian Rupees(Rs.)"/>
    <x v="1"/>
    <x v="0"/>
    <s v="No"/>
    <s v="No"/>
    <n v="4"/>
    <n v="221"/>
    <n v="2000"/>
    <n v="2.4"/>
    <n v="2013"/>
    <n v="9"/>
    <n v="1"/>
    <d v="2013-09-01T00:00:00"/>
    <n v="24"/>
    <x v="1"/>
  </r>
  <r>
    <n v="2300065"/>
    <s v="Gyan Vaishnav"/>
    <n v="1"/>
    <s v="Kanpur"/>
    <s v="Ashok Nagar"/>
    <n v="80.316344439999995"/>
    <n v="26.46900278"/>
    <s v="North Indian"/>
    <s v="Indian Rupees(Rs.)"/>
    <x v="0"/>
    <x v="0"/>
    <s v="No"/>
    <s v="No"/>
    <n v="2"/>
    <n v="97"/>
    <n v="400"/>
    <n v="3.9"/>
    <n v="2013"/>
    <n v="6"/>
    <n v="6"/>
    <d v="2013-06-06T00:00:00"/>
    <n v="4.8"/>
    <x v="0"/>
  </r>
  <r>
    <n v="8344"/>
    <s v="Matrix - Jaypee Greens"/>
    <n v="1"/>
    <s v="Noida"/>
    <s v="Jaypee Greens Golf &amp; Spa Resort, Surajpur"/>
    <n v="77.518094599999998"/>
    <n v="28.469653099999999"/>
    <s v="Finger Food"/>
    <s v="Indian Rupees(Rs.)"/>
    <x v="1"/>
    <x v="0"/>
    <s v="No"/>
    <s v="No"/>
    <n v="4"/>
    <n v="20"/>
    <n v="2000"/>
    <n v="3.2"/>
    <n v="2017"/>
    <n v="6"/>
    <n v="1"/>
    <d v="2017-06-01T00:00:00"/>
    <n v="24"/>
    <x v="1"/>
  </r>
  <r>
    <n v="2655"/>
    <s v="Fortune Deli -  Fortune Inn Grazia"/>
    <n v="1"/>
    <s v="Noida"/>
    <s v="Fortune Inn Grazia, Sector 27, Noida"/>
    <n v="77.328359300000002"/>
    <n v="28.577390300000001"/>
    <s v="Chinese"/>
    <s v="Indian Rupees(Rs.)"/>
    <x v="1"/>
    <x v="0"/>
    <s v="No"/>
    <s v="No"/>
    <n v="4"/>
    <n v="27"/>
    <n v="2000"/>
    <n v="3.2"/>
    <n v="2014"/>
    <n v="12"/>
    <n v="21"/>
    <d v="2014-12-21T00:00:00"/>
    <n v="24"/>
    <x v="1"/>
  </r>
  <r>
    <n v="900282"/>
    <s v="Thakkaaram"/>
    <n v="1"/>
    <s v="Kochi"/>
    <s v="Vyttila"/>
    <n v="76.317361109999993"/>
    <n v="9.9791861110000006"/>
    <s v="Kerala, South Indian"/>
    <s v="Indian Rupees(Rs.)"/>
    <x v="0"/>
    <x v="0"/>
    <s v="No"/>
    <s v="No"/>
    <n v="2"/>
    <n v="361"/>
    <n v="600"/>
    <n v="3.6"/>
    <n v="2010"/>
    <n v="6"/>
    <n v="15"/>
    <d v="2010-06-15T00:00:00"/>
    <n v="7.2"/>
    <x v="0"/>
  </r>
  <r>
    <n v="18385021"/>
    <s v="The Pebbles Bistro"/>
    <n v="1"/>
    <s v="Lucknow"/>
    <s v="Gomti Nagar"/>
    <n v="81.011267649999994"/>
    <n v="26.851231569999999"/>
    <s v="European"/>
    <s v="Indian Rupees(Rs.)"/>
    <x v="0"/>
    <x v="0"/>
    <s v="No"/>
    <s v="No"/>
    <n v="3"/>
    <n v="80"/>
    <n v="1000"/>
    <n v="4.0999999999999996"/>
    <n v="2014"/>
    <n v="6"/>
    <n v="2"/>
    <d v="2014-06-02T00:00:00"/>
    <n v="12"/>
    <x v="1"/>
  </r>
  <r>
    <n v="800576"/>
    <s v="Cappuccino Blast"/>
    <n v="1"/>
    <s v="Lucknow"/>
    <s v="Sadar Bazaar"/>
    <n v="80.947029000000001"/>
    <n v="26.834638000000002"/>
    <s v="Cafe, Fast Food"/>
    <s v="Indian Rupees(Rs.)"/>
    <x v="0"/>
    <x v="0"/>
    <s v="No"/>
    <s v="No"/>
    <n v="2"/>
    <n v="587"/>
    <n v="700"/>
    <n v="4"/>
    <n v="2017"/>
    <n v="6"/>
    <n v="20"/>
    <d v="2017-06-20T00:00:00"/>
    <n v="8.4"/>
    <x v="0"/>
  </r>
  <r>
    <n v="35217"/>
    <s v="Joey's Pizza"/>
    <n v="1"/>
    <s v="Mumbai"/>
    <s v="Azad Nagar"/>
    <n v="72.829976000000002"/>
    <n v="19.126629999999999"/>
    <s v="Pizza"/>
    <s v="Indian Rupees(Rs.)"/>
    <x v="0"/>
    <x v="0"/>
    <s v="No"/>
    <s v="No"/>
    <n v="2"/>
    <n v="5145"/>
    <n v="800"/>
    <n v="4"/>
    <n v="2012"/>
    <n v="6"/>
    <n v="27"/>
    <d v="2012-06-27T00:00:00"/>
    <n v="9.6"/>
    <x v="0"/>
  </r>
  <r>
    <n v="3600071"/>
    <s v="Pakva Lounge"/>
    <n v="1"/>
    <s v="Mysore"/>
    <s v="Gokulam"/>
    <n v="76.632277779999995"/>
    <n v="12.325461110000001"/>
    <s v="Italian, North Indian, South Indian"/>
    <s v="Indian Rupees(Rs.)"/>
    <x v="0"/>
    <x v="0"/>
    <s v="No"/>
    <s v="No"/>
    <n v="2"/>
    <n v="262"/>
    <n v="650"/>
    <n v="3.7"/>
    <n v="2010"/>
    <n v="6"/>
    <n v="8"/>
    <d v="2010-06-08T00:00:00"/>
    <n v="7.8"/>
    <x v="0"/>
  </r>
  <r>
    <n v="18279442"/>
    <s v="The Smoke Factory"/>
    <n v="1"/>
    <s v="Noida"/>
    <s v="Gardens Galleria, Sector 38 Noida"/>
    <n v="77.321853000000004"/>
    <n v="28.5649859"/>
    <s v="North Indian, Italian, Chinese"/>
    <s v="Indian Rupees(Rs.)"/>
    <x v="1"/>
    <x v="0"/>
    <s v="No"/>
    <s v="No"/>
    <n v="4"/>
    <n v="240"/>
    <n v="2000"/>
    <n v="3.8"/>
    <n v="2017"/>
    <n v="12"/>
    <n v="22"/>
    <d v="2017-12-22T00:00:00"/>
    <n v="24"/>
    <x v="1"/>
  </r>
  <r>
    <n v="1733"/>
    <s v="Eden Kitchen &amp; Bar"/>
    <n v="1"/>
    <s v="Noida"/>
    <s v="Supertech Shopprix Mall, Sector 61"/>
    <n v="77.364608899999993"/>
    <n v="28.5973057"/>
    <s v="North Indian, Chinese"/>
    <s v="Indian Rupees(Rs.)"/>
    <x v="1"/>
    <x v="1"/>
    <s v="No"/>
    <s v="No"/>
    <n v="4"/>
    <n v="129"/>
    <n v="2000"/>
    <n v="3.1"/>
    <n v="2011"/>
    <n v="12"/>
    <n v="6"/>
    <d v="2011-12-06T00:00:00"/>
    <n v="24"/>
    <x v="1"/>
  </r>
  <r>
    <n v="1600212"/>
    <s v="House Of Flavours"/>
    <n v="1"/>
    <s v="Nashik"/>
    <s v="SSK Solitaire, Satpur"/>
    <n v="73.776176000000007"/>
    <n v="19.991295000000001"/>
    <s v="North Indian, Chinese, Continental"/>
    <s v="Indian Rupees(Rs.)"/>
    <x v="0"/>
    <x v="0"/>
    <s v="No"/>
    <s v="No"/>
    <n v="3"/>
    <n v="71"/>
    <n v="900"/>
    <n v="3.4"/>
    <n v="2014"/>
    <n v="6"/>
    <n v="1"/>
    <d v="2014-06-01T00:00:00"/>
    <n v="10.8"/>
    <x v="1"/>
  </r>
  <r>
    <n v="4000016"/>
    <s v="Bansi Vihar"/>
    <n v="1"/>
    <s v="Patna"/>
    <s v="Fraser Road Area"/>
    <n v="85.137825000000007"/>
    <n v="25.608033330000001"/>
    <s v="South Indian, Fast Food"/>
    <s v="Indian Rupees(Rs.)"/>
    <x v="0"/>
    <x v="0"/>
    <s v="No"/>
    <s v="No"/>
    <n v="1"/>
    <n v="111"/>
    <n v="300"/>
    <n v="3.4"/>
    <n v="2014"/>
    <n v="6"/>
    <n v="6"/>
    <d v="2014-06-06T00:00:00"/>
    <n v="3.6"/>
    <x v="0"/>
  </r>
  <r>
    <n v="4000001"/>
    <s v="Pind Balluchi"/>
    <n v="1"/>
    <s v="Patna"/>
    <s v="Lodipur"/>
    <n v="85.141158329999996"/>
    <n v="25.617044440000001"/>
    <s v="North Indian, Chinese"/>
    <s v="Indian Rupees(Rs.)"/>
    <x v="0"/>
    <x v="0"/>
    <s v="No"/>
    <s v="No"/>
    <n v="3"/>
    <n v="162"/>
    <n v="1000"/>
    <n v="3.3"/>
    <n v="2012"/>
    <n v="6"/>
    <n v="18"/>
    <d v="2012-06-18T00:00:00"/>
    <n v="12"/>
    <x v="1"/>
  </r>
  <r>
    <n v="4000015"/>
    <s v="Nirvana"/>
    <n v="1"/>
    <s v="Patna"/>
    <s v="Sri Krishnapuri"/>
    <n v="85.116316670000003"/>
    <n v="25.61403056"/>
    <s v="North Indian, Chinese"/>
    <s v="Indian Rupees(Rs.)"/>
    <x v="0"/>
    <x v="0"/>
    <s v="No"/>
    <s v="No"/>
    <n v="2"/>
    <n v="61"/>
    <n v="700"/>
    <n v="3.4"/>
    <n v="2018"/>
    <n v="6"/>
    <n v="5"/>
    <d v="2018-06-05T00:00:00"/>
    <n v="8.4"/>
    <x v="0"/>
  </r>
  <r>
    <n v="13231"/>
    <s v="Le Plaisir"/>
    <n v="1"/>
    <s v="Pune"/>
    <s v="Deccan Gymkhana"/>
    <n v="73.838429379999994"/>
    <n v="18.51420998"/>
    <s v="European, Desserts"/>
    <s v="Indian Rupees(Rs.)"/>
    <x v="0"/>
    <x v="0"/>
    <s v="No"/>
    <s v="No"/>
    <n v="3"/>
    <n v="2510"/>
    <n v="1000"/>
    <n v="4.8"/>
    <n v="2018"/>
    <n v="6"/>
    <n v="4"/>
    <d v="2018-06-04T00:00:00"/>
    <n v="12"/>
    <x v="1"/>
  </r>
  <r>
    <n v="6505564"/>
    <s v="German Bakery Wunderbar"/>
    <n v="1"/>
    <s v="Pune"/>
    <s v="Law College Road"/>
    <n v="73.830547030000005"/>
    <n v="18.52001645"/>
    <s v="Italian, German, Continental"/>
    <s v="Indian Rupees(Rs.)"/>
    <x v="0"/>
    <x v="0"/>
    <s v="No"/>
    <s v="No"/>
    <n v="3"/>
    <n v="1583"/>
    <n v="1000"/>
    <n v="4"/>
    <n v="2015"/>
    <n v="6"/>
    <n v="23"/>
    <d v="2015-06-23T00:00:00"/>
    <n v="12"/>
    <x v="1"/>
  </r>
  <r>
    <n v="2700024"/>
    <s v="Kathi Kabab"/>
    <n v="1"/>
    <s v="Ranchi"/>
    <s v="Hindpiri"/>
    <n v="85.325347219999998"/>
    <n v="23.359033329999999"/>
    <s v="Fast Food, North Indian"/>
    <s v="Indian Rupees(Rs.)"/>
    <x v="0"/>
    <x v="0"/>
    <s v="No"/>
    <s v="No"/>
    <n v="1"/>
    <n v="89"/>
    <n v="400"/>
    <n v="3.3"/>
    <n v="2017"/>
    <n v="6"/>
    <n v="1"/>
    <d v="2017-06-01T00:00:00"/>
    <n v="4.8"/>
    <x v="0"/>
  </r>
  <r>
    <n v="6036"/>
    <s v="New Town Lounge - Park Plaza"/>
    <n v="1"/>
    <s v="Noida"/>
    <s v="Park Plaza Hotel, Sector 55, Noida"/>
    <n v="77.350343699999996"/>
    <n v="28.6039396"/>
    <s v="Continental"/>
    <s v="Indian Rupees(Rs.)"/>
    <x v="1"/>
    <x v="0"/>
    <s v="No"/>
    <s v="No"/>
    <n v="4"/>
    <n v="32"/>
    <n v="2000"/>
    <n v="3.2"/>
    <n v="2018"/>
    <n v="11"/>
    <n v="8"/>
    <d v="2018-11-08T00:00:00"/>
    <n v="24"/>
    <x v="1"/>
  </r>
  <r>
    <n v="3800238"/>
    <s v="Falafel Lovers"/>
    <n v="1"/>
    <s v="Surat"/>
    <s v="City Light"/>
    <n v="72.79273096"/>
    <n v="21.173343389999999"/>
    <s v="Lebanese, Italian"/>
    <s v="Indian Rupees(Rs.)"/>
    <x v="0"/>
    <x v="0"/>
    <s v="No"/>
    <s v="No"/>
    <n v="2"/>
    <n v="479"/>
    <n v="650"/>
    <n v="4.3"/>
    <n v="2013"/>
    <n v="6"/>
    <n v="3"/>
    <d v="2013-06-03T00:00:00"/>
    <n v="7.8"/>
    <x v="0"/>
  </r>
  <r>
    <n v="4717"/>
    <s v="RPM - Zanzi Bar"/>
    <n v="1"/>
    <s v="Noida"/>
    <s v="Sector 18"/>
    <n v="77.325298750000002"/>
    <n v="28.570668810000001"/>
    <s v="Chinese, North Indian"/>
    <s v="Indian Rupees(Rs.)"/>
    <x v="1"/>
    <x v="0"/>
    <s v="No"/>
    <s v="No"/>
    <n v="4"/>
    <n v="103"/>
    <n v="2000"/>
    <n v="2.4"/>
    <n v="2011"/>
    <n v="6"/>
    <n v="17"/>
    <d v="2011-06-17T00:00:00"/>
    <n v="24"/>
    <x v="1"/>
  </r>
  <r>
    <n v="3800437"/>
    <s v="The Hog Spot"/>
    <n v="1"/>
    <s v="Surat"/>
    <s v="Vesu"/>
    <n v="72.778059279999994"/>
    <n v="21.15275978"/>
    <s v="North Indian, Italian, Mexican, Asian"/>
    <s v="Indian Rupees(Rs.)"/>
    <x v="0"/>
    <x v="0"/>
    <s v="No"/>
    <s v="No"/>
    <n v="3"/>
    <n v="87"/>
    <n v="800"/>
    <n v="3.8"/>
    <n v="2014"/>
    <n v="6"/>
    <n v="3"/>
    <d v="2014-06-03T00:00:00"/>
    <n v="9.6"/>
    <x v="0"/>
  </r>
  <r>
    <n v="18295781"/>
    <s v="Kaphi Pibama"/>
    <n v="1"/>
    <s v="Vadodara"/>
    <s v="Alkapuri"/>
    <n v="73.17"/>
    <n v="22.32"/>
    <s v="Cafe, Mexican, Italian, Fast Food"/>
    <s v="Indian Rupees(Rs.)"/>
    <x v="0"/>
    <x v="0"/>
    <s v="No"/>
    <s v="No"/>
    <n v="2"/>
    <n v="71"/>
    <n v="500"/>
    <n v="3.8"/>
    <n v="2015"/>
    <n v="6"/>
    <n v="26"/>
    <d v="2015-06-26T00:00:00"/>
    <n v="6"/>
    <x v="0"/>
  </r>
  <r>
    <n v="3200311"/>
    <s v="La Quello - Mediterranean Kitchen"/>
    <n v="1"/>
    <s v="Vadodara"/>
    <s v="Vadiwadi"/>
    <n v="73.158920890000005"/>
    <n v="22.310236960000001"/>
    <s v="Mediterranean, Italian"/>
    <s v="Indian Rupees(Rs.)"/>
    <x v="0"/>
    <x v="0"/>
    <s v="No"/>
    <s v="No"/>
    <n v="3"/>
    <n v="321"/>
    <n v="1300"/>
    <n v="4.5999999999999996"/>
    <n v="2017"/>
    <n v="6"/>
    <n v="23"/>
    <d v="2017-06-23T00:00:00"/>
    <n v="15.6"/>
    <x v="1"/>
  </r>
  <r>
    <n v="3200497"/>
    <s v="El Amigos Kitchen"/>
    <n v="1"/>
    <s v="Vadodara"/>
    <s v="Vadiwadi"/>
    <n v="73.165012000000004"/>
    <n v="22.311603000000002"/>
    <s v="North Indian, Thai, Italian, Chinese, Mexican"/>
    <s v="Indian Rupees(Rs.)"/>
    <x v="0"/>
    <x v="0"/>
    <s v="No"/>
    <s v="No"/>
    <n v="3"/>
    <n v="96"/>
    <n v="800"/>
    <n v="3.5"/>
    <n v="2014"/>
    <n v="6"/>
    <n v="25"/>
    <d v="2014-06-25T00:00:00"/>
    <n v="9.6"/>
    <x v="0"/>
  </r>
  <r>
    <n v="2800903"/>
    <s v="Mekong - Hotel GreenPark"/>
    <n v="1"/>
    <s v="Vizag"/>
    <s v="Hotel GreenPark, Vizag"/>
    <n v="83.307073000000003"/>
    <n v="17.715819"/>
    <s v="Chinese, Thai, Burmese, Vietnamese, Tibetan, Japanese"/>
    <s v="Indian Rupees(Rs.)"/>
    <x v="0"/>
    <x v="0"/>
    <s v="No"/>
    <s v="No"/>
    <n v="3"/>
    <n v="73"/>
    <n v="1300"/>
    <n v="4.4000000000000004"/>
    <n v="2010"/>
    <n v="6"/>
    <n v="1"/>
    <d v="2010-06-01T00:00:00"/>
    <n v="15.6"/>
    <x v="1"/>
  </r>
  <r>
    <n v="2800083"/>
    <s v="My Restaurant"/>
    <n v="1"/>
    <s v="Vizag"/>
    <s v="Maddilapalem"/>
    <n v="83.326858999999999"/>
    <n v="17.740023999999998"/>
    <s v="Andhra, North Indian, Chinese"/>
    <s v="Indian Rupees(Rs.)"/>
    <x v="0"/>
    <x v="0"/>
    <s v="No"/>
    <s v="No"/>
    <n v="2"/>
    <n v="124"/>
    <n v="600"/>
    <n v="3.5"/>
    <n v="2011"/>
    <n v="6"/>
    <n v="20"/>
    <d v="2011-06-20T00:00:00"/>
    <n v="7.2"/>
    <x v="0"/>
  </r>
  <r>
    <n v="18306045"/>
    <s v="Percolator Coffee House"/>
    <n v="1"/>
    <s v="Vizag"/>
    <s v="Maharani Peta"/>
    <n v="83.319839979999998"/>
    <n v="17.712661570000002"/>
    <s v="Mughlai, Chinese, Cafe, BBQ, Cajun"/>
    <s v="Indian Rupees(Rs.)"/>
    <x v="0"/>
    <x v="0"/>
    <s v="No"/>
    <s v="No"/>
    <n v="2"/>
    <n v="84"/>
    <n v="500"/>
    <n v="3.6"/>
    <n v="2012"/>
    <n v="6"/>
    <n v="17"/>
    <d v="2012-06-17T00:00:00"/>
    <n v="6"/>
    <x v="0"/>
  </r>
  <r>
    <n v="166"/>
    <s v="Punjabi by Nature"/>
    <n v="1"/>
    <s v="Noida"/>
    <s v="Sector 18"/>
    <n v="77.324842439999998"/>
    <n v="28.569006049999999"/>
    <s v="North Indian, Mughlai"/>
    <s v="Indian Rupees(Rs.)"/>
    <x v="1"/>
    <x v="1"/>
    <s v="No"/>
    <s v="No"/>
    <n v="4"/>
    <n v="770"/>
    <n v="2000"/>
    <n v="3.7"/>
    <n v="2011"/>
    <n v="1"/>
    <n v="18"/>
    <d v="2011-01-18T00:00:00"/>
    <n v="24"/>
    <x v="1"/>
  </r>
  <r>
    <n v="93766"/>
    <s v="Olive Bistro"/>
    <n v="1"/>
    <s v="Hyderabad"/>
    <s v="Jubilee Hills"/>
    <n v="78.392621399999996"/>
    <n v="17.429584699999999"/>
    <s v="Mediterranean, Italian, European"/>
    <s v="Indian Rupees(Rs.)"/>
    <x v="1"/>
    <x v="1"/>
    <s v="No"/>
    <s v="No"/>
    <n v="4"/>
    <n v="2218"/>
    <n v="2000"/>
    <n v="4.4000000000000004"/>
    <n v="2013"/>
    <n v="5"/>
    <n v="4"/>
    <d v="2013-05-04T00:00:00"/>
    <n v="24"/>
    <x v="1"/>
  </r>
  <r>
    <n v="3400392"/>
    <s v="Thaaliwala"/>
    <n v="1"/>
    <s v="Agra"/>
    <s v="Tajganj"/>
    <n v="78.045359000000005"/>
    <n v="27.158822000000001"/>
    <s v="North Indian, Fast Food"/>
    <s v="Indian Rupees(Rs.)"/>
    <x v="0"/>
    <x v="0"/>
    <s v="No"/>
    <s v="No"/>
    <n v="2"/>
    <n v="168"/>
    <n v="700"/>
    <n v="4.0999999999999996"/>
    <n v="2016"/>
    <n v="5"/>
    <n v="9"/>
    <d v="2016-05-09T00:00:00"/>
    <n v="8.4"/>
    <x v="0"/>
  </r>
  <r>
    <n v="111826"/>
    <s v="Yanki Sizzlers"/>
    <n v="1"/>
    <s v="Ahmedabad"/>
    <s v="Thaltej"/>
    <n v="72.518125699999999"/>
    <n v="23.053446600000001"/>
    <s v="Continental, Italian, Chinese"/>
    <s v="Indian Rupees(Rs.)"/>
    <x v="0"/>
    <x v="0"/>
    <s v="No"/>
    <s v="No"/>
    <n v="3"/>
    <n v="1041"/>
    <n v="1200"/>
    <n v="4.0999999999999996"/>
    <n v="2018"/>
    <n v="5"/>
    <n v="1"/>
    <d v="2018-05-01T00:00:00"/>
    <n v="14.4"/>
    <x v="1"/>
  </r>
  <r>
    <n v="2400019"/>
    <s v="Bikanerwala"/>
    <n v="1"/>
    <s v="Allahabad"/>
    <s v="Civil Lines"/>
    <n v="81.832616000000002"/>
    <n v="25.451516999999999"/>
    <s v="North Indian, Street Food, Fast Food"/>
    <s v="Indian Rupees(Rs.)"/>
    <x v="0"/>
    <x v="0"/>
    <s v="No"/>
    <s v="No"/>
    <n v="3"/>
    <n v="51"/>
    <n v="500"/>
    <n v="3.2"/>
    <n v="2015"/>
    <n v="5"/>
    <n v="25"/>
    <d v="2015-05-25T00:00:00"/>
    <n v="6"/>
    <x v="0"/>
  </r>
  <r>
    <n v="2200236"/>
    <s v="Brothers' Amritsari Dhaba"/>
    <n v="1"/>
    <s v="Amritsar"/>
    <s v="Town Hall"/>
    <n v="74.879577780000005"/>
    <n v="31.622611110000001"/>
    <s v="North Indian"/>
    <s v="Indian Rupees(Rs.)"/>
    <x v="0"/>
    <x v="0"/>
    <s v="No"/>
    <s v="No"/>
    <n v="2"/>
    <n v="71"/>
    <n v="400"/>
    <n v="3.8"/>
    <n v="2015"/>
    <n v="5"/>
    <n v="23"/>
    <d v="2015-05-23T00:00:00"/>
    <n v="4.8"/>
    <x v="0"/>
  </r>
  <r>
    <n v="2200055"/>
    <s v="Beera Chicken Corner"/>
    <n v="1"/>
    <s v="Amritsar"/>
    <s v="White Avenue"/>
    <n v="74.883996999999994"/>
    <n v="31.641991000000001"/>
    <s v="North Indian"/>
    <s v="Indian Rupees(Rs.)"/>
    <x v="0"/>
    <x v="0"/>
    <s v="No"/>
    <s v="No"/>
    <n v="2"/>
    <n v="192"/>
    <n v="500"/>
    <n v="3.8"/>
    <n v="2016"/>
    <n v="5"/>
    <n v="11"/>
    <d v="2016-05-11T00:00:00"/>
    <n v="6"/>
    <x v="0"/>
  </r>
  <r>
    <n v="2500030"/>
    <s v="Bhoj Restaurant"/>
    <n v="1"/>
    <s v="Aurangabad"/>
    <s v="Nirala Bazar"/>
    <n v="75.317475000000002"/>
    <n v="19.87802778"/>
    <s v="North Indian"/>
    <s v="Indian Rupees(Rs.)"/>
    <x v="0"/>
    <x v="0"/>
    <s v="No"/>
    <s v="No"/>
    <n v="2"/>
    <n v="89"/>
    <n v="450"/>
    <n v="3.7"/>
    <n v="2012"/>
    <n v="5"/>
    <n v="28"/>
    <d v="2012-05-28T00:00:00"/>
    <n v="5.4"/>
    <x v="0"/>
  </r>
  <r>
    <n v="18366652"/>
    <s v="Onesta"/>
    <n v="1"/>
    <s v="Bangalore"/>
    <s v="New BEL Road"/>
    <n v="77.570996699999995"/>
    <n v="13.029197699999999"/>
    <s v="Pizza, Cafe, Italian"/>
    <s v="Indian Rupees(Rs.)"/>
    <x v="0"/>
    <x v="0"/>
    <s v="No"/>
    <s v="No"/>
    <n v="2"/>
    <n v="627"/>
    <n v="600"/>
    <n v="4.5999999999999996"/>
    <n v="2012"/>
    <n v="5"/>
    <n v="28"/>
    <d v="2012-05-28T00:00:00"/>
    <n v="7.2"/>
    <x v="0"/>
  </r>
  <r>
    <n v="18430785"/>
    <s v="Communiti"/>
    <n v="1"/>
    <s v="Bangalore"/>
    <s v="Residency Road"/>
    <n v="77.608178589999994"/>
    <n v="12.972531529999999"/>
    <s v="Continental"/>
    <s v="Indian Rupees(Rs.)"/>
    <x v="0"/>
    <x v="0"/>
    <s v="No"/>
    <s v="No"/>
    <n v="3"/>
    <n v="334"/>
    <n v="1200"/>
    <n v="4.2"/>
    <n v="2015"/>
    <n v="5"/>
    <n v="19"/>
    <d v="2015-05-19T00:00:00"/>
    <n v="14.4"/>
    <x v="1"/>
  </r>
  <r>
    <n v="18461339"/>
    <s v="Papa Mexicano"/>
    <n v="1"/>
    <s v="Bhopal"/>
    <s v="Maharana Pratap Nagar"/>
    <n v="77.437020419999996"/>
    <n v="23.230791159999999"/>
    <s v="Fast Food, Mexican, Tex-Mex"/>
    <s v="Indian Rupees(Rs.)"/>
    <x v="0"/>
    <x v="0"/>
    <s v="No"/>
    <s v="No"/>
    <n v="2"/>
    <n v="20"/>
    <n v="350"/>
    <n v="3.6"/>
    <n v="2016"/>
    <n v="5"/>
    <n v="4"/>
    <d v="2016-05-04T00:00:00"/>
    <n v="4.2"/>
    <x v="0"/>
  </r>
  <r>
    <n v="2900469"/>
    <s v="99 North Restaurant"/>
    <n v="1"/>
    <s v="Bhubaneshwar"/>
    <s v="Patia"/>
    <n v="85.808236109999996"/>
    <n v="20.343069440000001"/>
    <s v="North Indian, Chinese"/>
    <s v="Indian Rupees(Rs.)"/>
    <x v="0"/>
    <x v="0"/>
    <s v="No"/>
    <s v="No"/>
    <n v="1"/>
    <n v="173"/>
    <n v="450"/>
    <n v="3.6"/>
    <n v="2013"/>
    <n v="5"/>
    <n v="5"/>
    <d v="2013-05-05T00:00:00"/>
    <n v="5.4"/>
    <x v="0"/>
  </r>
  <r>
    <n v="18377283"/>
    <s v="Cha cTea"/>
    <n v="1"/>
    <s v="Bhubaneshwar"/>
    <s v="Sahid Nagar"/>
    <n v="85.842959250000007"/>
    <n v="20.29322917"/>
    <s v="Cafe, Tea"/>
    <s v="Indian Rupees(Rs.)"/>
    <x v="0"/>
    <x v="0"/>
    <s v="No"/>
    <s v="No"/>
    <n v="2"/>
    <n v="56"/>
    <n v="500"/>
    <n v="3.8"/>
    <n v="2010"/>
    <n v="5"/>
    <n v="10"/>
    <d v="2010-05-10T00:00:00"/>
    <n v="6"/>
    <x v="0"/>
  </r>
  <r>
    <n v="3000014"/>
    <s v="Sree Annapoorna"/>
    <n v="1"/>
    <s v="Coimbatore"/>
    <s v="RS Puram"/>
    <n v="76.951736109999999"/>
    <n v="11.00668611"/>
    <s v="South Indian, North Indian, Chinese"/>
    <s v="Indian Rupees(Rs.)"/>
    <x v="0"/>
    <x v="0"/>
    <s v="No"/>
    <s v="No"/>
    <n v="2"/>
    <n v="225"/>
    <n v="400"/>
    <n v="4.3"/>
    <n v="2018"/>
    <n v="5"/>
    <n v="19"/>
    <d v="2018-05-19T00:00:00"/>
    <n v="4.8"/>
    <x v="0"/>
  </r>
  <r>
    <n v="3001065"/>
    <s v="Cream Stone"/>
    <n v="1"/>
    <s v="Coimbatore"/>
    <s v="SMS Hotel, Peelamedu"/>
    <n v="76.998349200000007"/>
    <n v="11.022297610000001"/>
    <s v="Desserts, Ice Cream"/>
    <s v="Indian Rupees(Rs.)"/>
    <x v="0"/>
    <x v="0"/>
    <s v="No"/>
    <s v="No"/>
    <n v="1"/>
    <n v="161"/>
    <n v="300"/>
    <n v="4.3"/>
    <n v="2014"/>
    <n v="5"/>
    <n v="27"/>
    <d v="2014-05-27T00:00:00"/>
    <n v="3.6"/>
    <x v="0"/>
  </r>
  <r>
    <n v="2100322"/>
    <s v="4 Seasons"/>
    <n v="1"/>
    <s v="Guwahati"/>
    <s v="Uzan Bazaar"/>
    <n v="91.753166669999999"/>
    <n v="26.19166667"/>
    <s v="Chinese, North Indian"/>
    <s v="Indian Rupees(Rs.)"/>
    <x v="0"/>
    <x v="0"/>
    <s v="No"/>
    <s v="No"/>
    <n v="1"/>
    <n v="142"/>
    <n v="300"/>
    <n v="3.6"/>
    <n v="2013"/>
    <n v="5"/>
    <n v="9"/>
    <d v="2013-05-09T00:00:00"/>
    <n v="3.6"/>
    <x v="0"/>
  </r>
  <r>
    <n v="2100074"/>
    <s v="Shanghai Salsa"/>
    <n v="1"/>
    <s v="Guwahati"/>
    <s v="Zoo Tiniali"/>
    <n v="91.785355559999999"/>
    <n v="26.172216670000001"/>
    <s v="Continental, Fast Food, Chinese, Charcoal Grill, Mexican"/>
    <s v="Indian Rupees(Rs.)"/>
    <x v="0"/>
    <x v="0"/>
    <s v="No"/>
    <s v="No"/>
    <n v="3"/>
    <n v="256"/>
    <n v="1000"/>
    <n v="4"/>
    <n v="2012"/>
    <n v="5"/>
    <n v="4"/>
    <d v="2012-05-04T00:00:00"/>
    <n v="12"/>
    <x v="1"/>
  </r>
  <r>
    <n v="1400544"/>
    <s v="JAL - A Jungle Restaurant"/>
    <n v="1"/>
    <s v="Indore"/>
    <s v="Bhawar Kuan"/>
    <n v="75.881991350000007"/>
    <n v="22.651846849999998"/>
    <s v="North Indian, Chinese"/>
    <s v="Indian Rupees(Rs.)"/>
    <x v="0"/>
    <x v="0"/>
    <s v="No"/>
    <s v="No"/>
    <n v="3"/>
    <n v="100"/>
    <n v="850"/>
    <n v="4.0999999999999996"/>
    <n v="2011"/>
    <n v="5"/>
    <n v="2"/>
    <d v="2011-05-02T00:00:00"/>
    <n v="10.200000000000001"/>
    <x v="1"/>
  </r>
  <r>
    <n v="18209498"/>
    <s v="Zolocrust - Hotel Clarks Amer"/>
    <n v="1"/>
    <s v="Jaipur"/>
    <s v="Hotel Clarks Amer, Malviya Nagar"/>
    <n v="75.802300000000002"/>
    <n v="26.84615556"/>
    <s v="Italian, Bakery, Continental"/>
    <s v="Indian Rupees(Rs.)"/>
    <x v="0"/>
    <x v="1"/>
    <s v="No"/>
    <s v="No"/>
    <n v="4"/>
    <n v="322"/>
    <n v="2000"/>
    <n v="4.9000000000000004"/>
    <n v="2015"/>
    <n v="9"/>
    <n v="15"/>
    <d v="2015-09-15T00:00:00"/>
    <n v="24"/>
    <x v="1"/>
  </r>
  <r>
    <n v="1400056"/>
    <s v="Nafees Restaurant"/>
    <n v="1"/>
    <s v="Indore"/>
    <s v="Old Palasia"/>
    <n v="75.887648200000001"/>
    <n v="22.725835100000001"/>
    <s v="North Indian, Mughlai"/>
    <s v="Indian Rupees(Rs.)"/>
    <x v="0"/>
    <x v="0"/>
    <s v="No"/>
    <s v="No"/>
    <n v="3"/>
    <n v="496"/>
    <n v="850"/>
    <n v="4"/>
    <n v="2013"/>
    <n v="5"/>
    <n v="11"/>
    <d v="2013-05-11T00:00:00"/>
    <n v="10.200000000000001"/>
    <x v="1"/>
  </r>
  <r>
    <n v="1401948"/>
    <s v="Cafe Yolo"/>
    <n v="1"/>
    <s v="Indore"/>
    <s v="Vijay Nagar"/>
    <n v="75.886362340000005"/>
    <n v="22.761593059999999"/>
    <s v="Cafe, Fast Food"/>
    <s v="Indian Rupees(Rs.)"/>
    <x v="0"/>
    <x v="0"/>
    <s v="No"/>
    <s v="No"/>
    <n v="2"/>
    <n v="69"/>
    <n v="650"/>
    <n v="3.8"/>
    <n v="2014"/>
    <n v="5"/>
    <n v="5"/>
    <d v="2014-05-05T00:00:00"/>
    <n v="7.8"/>
    <x v="0"/>
  </r>
  <r>
    <n v="1402089"/>
    <s v="Waffle House"/>
    <n v="1"/>
    <s v="Indore"/>
    <s v="Vijay Nagar"/>
    <n v="75.893106299999999"/>
    <n v="22.745536000000001"/>
    <s v="Cafe, Fast Food"/>
    <s v="Indian Rupees(Rs.)"/>
    <x v="0"/>
    <x v="0"/>
    <s v="No"/>
    <s v="No"/>
    <n v="2"/>
    <n v="171"/>
    <n v="500"/>
    <n v="4.3"/>
    <n v="2017"/>
    <n v="5"/>
    <n v="9"/>
    <d v="2017-05-09T00:00:00"/>
    <n v="6"/>
    <x v="0"/>
  </r>
  <r>
    <n v="100080"/>
    <s v="Chokhi Dhani"/>
    <n v="1"/>
    <s v="Jaipur"/>
    <s v="Chokhi Dhani Village Resort, Tonk Road"/>
    <n v="75.837333000000001"/>
    <n v="26.766535999999999"/>
    <s v="Rajasthani"/>
    <s v="Indian Rupees(Rs.)"/>
    <x v="0"/>
    <x v="0"/>
    <s v="No"/>
    <s v="No"/>
    <n v="3"/>
    <n v="1478"/>
    <n v="1600"/>
    <n v="4.3"/>
    <n v="2017"/>
    <n v="5"/>
    <n v="10"/>
    <d v="2017-05-10T00:00:00"/>
    <n v="19.2"/>
    <x v="1"/>
  </r>
  <r>
    <n v="18378852"/>
    <s v="Effingut Brewerkz"/>
    <n v="1"/>
    <s v="Pune"/>
    <s v="Baner"/>
    <n v="73.798206399999998"/>
    <n v="18.554382"/>
    <s v="Continental, North Indian, Mughlai, Burmese"/>
    <s v="Indian Rupees(Rs.)"/>
    <x v="0"/>
    <x v="1"/>
    <s v="No"/>
    <s v="No"/>
    <n v="4"/>
    <n v="375"/>
    <n v="2000"/>
    <n v="4.3"/>
    <n v="2011"/>
    <n v="9"/>
    <n v="2"/>
    <d v="2011-09-02T00:00:00"/>
    <n v="24"/>
    <x v="1"/>
  </r>
  <r>
    <n v="65055"/>
    <s v="Barbeque Nation"/>
    <n v="1"/>
    <s v="Chennai"/>
    <s v="T. Nagar"/>
    <n v="80.233109999999996"/>
    <n v="13.045479"/>
    <s v="North Indian, Continental"/>
    <s v="Indian Rupees(Rs.)"/>
    <x v="0"/>
    <x v="0"/>
    <s v="No"/>
    <s v="No"/>
    <n v="4"/>
    <n v="3848"/>
    <n v="2000"/>
    <n v="4.4000000000000004"/>
    <n v="2018"/>
    <n v="6"/>
    <n v="11"/>
    <d v="2018-06-11T00:00:00"/>
    <n v="24"/>
    <x v="1"/>
  </r>
  <r>
    <n v="900969"/>
    <s v="Barbeque Nation"/>
    <n v="1"/>
    <s v="Kochi"/>
    <s v="Kacheripady"/>
    <n v="76.28326792"/>
    <n v="9.9828338859999999"/>
    <s v="European, North Indian, Mediterranean, American"/>
    <s v="Indian Rupees(Rs.)"/>
    <x v="0"/>
    <x v="0"/>
    <s v="No"/>
    <s v="No"/>
    <n v="3"/>
    <n v="213"/>
    <n v="1500"/>
    <n v="4.5"/>
    <n v="2018"/>
    <n v="5"/>
    <n v="19"/>
    <d v="2018-05-19T00:00:00"/>
    <n v="18"/>
    <x v="1"/>
  </r>
  <r>
    <n v="900561"/>
    <s v="Tonico Cafe"/>
    <n v="1"/>
    <s v="Kochi"/>
    <s v="Kakkanad"/>
    <n v="76.345397219999995"/>
    <n v="10.006880560000001"/>
    <s v="Cafe"/>
    <s v="Indian Rupees(Rs.)"/>
    <x v="0"/>
    <x v="0"/>
    <s v="No"/>
    <s v="No"/>
    <n v="1"/>
    <n v="406"/>
    <n v="400"/>
    <n v="4"/>
    <n v="2017"/>
    <n v="5"/>
    <n v="12"/>
    <d v="2017-05-12T00:00:00"/>
    <n v="4.8"/>
    <x v="0"/>
  </r>
  <r>
    <n v="801690"/>
    <s v="Mocha"/>
    <n v="1"/>
    <s v="Lucknow"/>
    <s v="Gomti Nagar"/>
    <n v="81.001184899999998"/>
    <n v="26.8528099"/>
    <s v="Cafe, Italian, Continental"/>
    <s v="Indian Rupees(Rs.)"/>
    <x v="0"/>
    <x v="0"/>
    <s v="No"/>
    <s v="No"/>
    <n v="3"/>
    <n v="567"/>
    <n v="800"/>
    <n v="4.5999999999999996"/>
    <n v="2012"/>
    <n v="5"/>
    <n v="24"/>
    <d v="2012-05-24T00:00:00"/>
    <n v="9.6"/>
    <x v="0"/>
  </r>
  <r>
    <n v="801247"/>
    <s v="Colours by Royal Cafe - Royal Inn"/>
    <n v="1"/>
    <s v="Lucknow"/>
    <s v="Royal Inn, Hazratganj"/>
    <n v="80.945098999999999"/>
    <n v="26.855957"/>
    <s v="North Indian, Mughlai, Chinese"/>
    <s v="Indian Rupees(Rs.)"/>
    <x v="0"/>
    <x v="0"/>
    <s v="No"/>
    <s v="No"/>
    <n v="3"/>
    <n v="411"/>
    <n v="1000"/>
    <n v="4.2"/>
    <n v="2010"/>
    <n v="5"/>
    <n v="10"/>
    <d v="2010-05-10T00:00:00"/>
    <n v="12"/>
    <x v="1"/>
  </r>
  <r>
    <n v="15221"/>
    <s v="Basant"/>
    <n v="1"/>
    <s v="Ludhiana"/>
    <s v="Civil Lines"/>
    <n v="75.839819649999995"/>
    <n v="30.914056909999999"/>
    <s v="North Indian, Chinese, South Indian, Fast Food"/>
    <s v="Indian Rupees(Rs.)"/>
    <x v="0"/>
    <x v="0"/>
    <s v="No"/>
    <s v="No"/>
    <n v="1"/>
    <n v="109"/>
    <n v="400"/>
    <n v="3.9"/>
    <n v="2012"/>
    <n v="5"/>
    <n v="19"/>
    <d v="2012-05-19T00:00:00"/>
    <n v="4.8"/>
    <x v="0"/>
  </r>
  <r>
    <n v="3100153"/>
    <s v="Maharaja Restaurant"/>
    <n v="1"/>
    <s v="Mangalore"/>
    <s v="Balmatta"/>
    <n v="74.848633329999998"/>
    <n v="12.873786109999999"/>
    <s v="South Indian, North Indian"/>
    <s v="Indian Rupees(Rs.)"/>
    <x v="0"/>
    <x v="0"/>
    <s v="No"/>
    <s v="No"/>
    <n v="2"/>
    <n v="275"/>
    <n v="700"/>
    <n v="3.6"/>
    <n v="2011"/>
    <n v="5"/>
    <n v="24"/>
    <d v="2011-05-24T00:00:00"/>
    <n v="8.4"/>
    <x v="0"/>
  </r>
  <r>
    <n v="18388642"/>
    <s v="Grandmama's Cafe"/>
    <n v="1"/>
    <s v="Mumbai"/>
    <s v="Juhu"/>
    <n v="72.827807550000003"/>
    <n v="19.091457519999999"/>
    <s v="Continental, Italian"/>
    <s v="Indian Rupees(Rs.)"/>
    <x v="0"/>
    <x v="0"/>
    <s v="No"/>
    <s v="No"/>
    <n v="3"/>
    <n v="617"/>
    <n v="1100"/>
    <n v="3.8"/>
    <n v="2013"/>
    <n v="5"/>
    <n v="10"/>
    <d v="2013-05-10T00:00:00"/>
    <n v="13.200000000000001"/>
    <x v="1"/>
  </r>
  <r>
    <n v="3600119"/>
    <s v="Big Chicken"/>
    <n v="1"/>
    <s v="Mysore"/>
    <s v="Jayalakhsmipuram"/>
    <n v="76.630583329999993"/>
    <n v="12.32319444"/>
    <s v="North Indian, Chinese"/>
    <s v="Indian Rupees(Rs.)"/>
    <x v="0"/>
    <x v="0"/>
    <s v="No"/>
    <s v="No"/>
    <n v="2"/>
    <n v="160"/>
    <n v="500"/>
    <n v="3.5"/>
    <n v="2017"/>
    <n v="5"/>
    <n v="10"/>
    <d v="2017-05-10T00:00:00"/>
    <n v="6"/>
    <x v="0"/>
  </r>
  <r>
    <n v="3600014"/>
    <s v="Purple Haze"/>
    <n v="1"/>
    <s v="Mysore"/>
    <s v="Vijay Nagar"/>
    <n v="76.616791669999998"/>
    <n v="12.337977779999999"/>
    <s v="Finger Food"/>
    <s v="Indian Rupees(Rs.)"/>
    <x v="0"/>
    <x v="0"/>
    <s v="No"/>
    <s v="No"/>
    <n v="3"/>
    <n v="183"/>
    <n v="1200"/>
    <n v="3.7"/>
    <n v="2015"/>
    <n v="5"/>
    <n v="10"/>
    <d v="2015-05-10T00:00:00"/>
    <n v="14.4"/>
    <x v="1"/>
  </r>
  <r>
    <n v="3300416"/>
    <s v="NESCAFíŠ Illusions"/>
    <n v="1"/>
    <s v="Nagpur"/>
    <s v="Dharampeth"/>
    <n v="79.065137100000001"/>
    <n v="21.13685791"/>
    <s v="Cafe"/>
    <s v="Indian Rupees(Rs.)"/>
    <x v="0"/>
    <x v="0"/>
    <s v="No"/>
    <s v="No"/>
    <n v="2"/>
    <n v="140"/>
    <n v="350"/>
    <n v="3.9"/>
    <n v="2017"/>
    <n v="5"/>
    <n v="28"/>
    <d v="2017-05-28T00:00:00"/>
    <n v="4.2"/>
    <x v="0"/>
  </r>
  <r>
    <n v="2700032"/>
    <s v="Waterfront - Radisson Blu"/>
    <n v="1"/>
    <s v="Ranchi"/>
    <s v="Radisson Blu, Hindpiri"/>
    <n v="85.324252999999999"/>
    <n v="23.351489000000001"/>
    <s v="North Indian, Continental"/>
    <s v="Indian Rupees(Rs.)"/>
    <x v="0"/>
    <x v="0"/>
    <s v="No"/>
    <s v="No"/>
    <n v="4"/>
    <n v="62"/>
    <n v="2000"/>
    <n v="3.4"/>
    <n v="2013"/>
    <n v="6"/>
    <n v="9"/>
    <d v="2013-06-09T00:00:00"/>
    <n v="24"/>
    <x v="1"/>
  </r>
  <r>
    <n v="1600169"/>
    <s v="Veg Aroma"/>
    <n v="1"/>
    <s v="Nashik"/>
    <s v="Anand Wali Goan"/>
    <n v="73.745892429999998"/>
    <n v="20.012075129999999"/>
    <s v="North Indian"/>
    <s v="Indian Rupees(Rs.)"/>
    <x v="0"/>
    <x v="0"/>
    <s v="No"/>
    <s v="No"/>
    <n v="3"/>
    <n v="125"/>
    <n v="600"/>
    <n v="3.6"/>
    <n v="2012"/>
    <n v="5"/>
    <n v="22"/>
    <d v="2012-05-22T00:00:00"/>
    <n v="7.2"/>
    <x v="0"/>
  </r>
  <r>
    <n v="18279982"/>
    <s v="Indian Summer Cafe"/>
    <n v="1"/>
    <s v="Patna"/>
    <s v="Golambar"/>
    <n v="85.142625420000002"/>
    <n v="25.609787799999999"/>
    <s v="Continental, Cafe, Italian, Pizza, North Indian, Chinese, Bakery, Mughlai"/>
    <s v="Indian Rupees(Rs.)"/>
    <x v="0"/>
    <x v="0"/>
    <s v="No"/>
    <s v="No"/>
    <n v="2"/>
    <n v="16"/>
    <n v="600"/>
    <n v="3.4"/>
    <n v="2017"/>
    <n v="5"/>
    <n v="2"/>
    <d v="2017-05-02T00:00:00"/>
    <n v="7.2"/>
    <x v="0"/>
  </r>
  <r>
    <n v="4000294"/>
    <s v="Red Chilli"/>
    <n v="1"/>
    <s v="Patna"/>
    <s v="Khajpura"/>
    <n v="85.08215654"/>
    <n v="25.613551470000001"/>
    <s v="Chinese, North Indian, Mughlai"/>
    <s v="Indian Rupees(Rs.)"/>
    <x v="0"/>
    <x v="0"/>
    <s v="No"/>
    <s v="No"/>
    <n v="2"/>
    <n v="69"/>
    <n v="450"/>
    <n v="3.6"/>
    <n v="2018"/>
    <n v="5"/>
    <n v="22"/>
    <d v="2018-05-22T00:00:00"/>
    <n v="5.4"/>
    <x v="0"/>
  </r>
  <r>
    <n v="2700002"/>
    <s v="Moti Mahal Delux Tandoori Trail"/>
    <n v="1"/>
    <s v="Ranchi"/>
    <s v="Kadru"/>
    <n v="85.326966670000004"/>
    <n v="23.353783329999999"/>
    <s v="North Indian, Chinese"/>
    <s v="Indian Rupees(Rs.)"/>
    <x v="0"/>
    <x v="0"/>
    <s v="No"/>
    <s v="No"/>
    <n v="3"/>
    <n v="119"/>
    <n v="1000"/>
    <n v="3.6"/>
    <n v="2014"/>
    <n v="5"/>
    <n v="12"/>
    <d v="2014-05-12T00:00:00"/>
    <n v="12"/>
    <x v="1"/>
  </r>
  <r>
    <n v="3200024"/>
    <s v="Pizza Hut"/>
    <n v="1"/>
    <s v="Vadodara"/>
    <s v="Vadiwadi"/>
    <n v="73.165081000000001"/>
    <n v="22.311844000000001"/>
    <s v="Pizza, Italian"/>
    <s v="Indian Rupees(Rs.)"/>
    <x v="0"/>
    <x v="0"/>
    <s v="No"/>
    <s v="No"/>
    <n v="2"/>
    <n v="269"/>
    <n v="600"/>
    <n v="4.0999999999999996"/>
    <n v="2011"/>
    <n v="5"/>
    <n v="4"/>
    <d v="2011-05-04T00:00:00"/>
    <n v="7.2"/>
    <x v="0"/>
  </r>
  <r>
    <n v="18346996"/>
    <s v="3Cherryz Sky Lounge &amp; Cafe"/>
    <n v="1"/>
    <s v="Varanasi"/>
    <s v="Sigra"/>
    <n v="82.991163349999994"/>
    <n v="25.317176270000001"/>
    <s v="Cafe, North Indian, Chinese"/>
    <s v="Indian Rupees(Rs.)"/>
    <x v="0"/>
    <x v="0"/>
    <s v="No"/>
    <s v="No"/>
    <n v="3"/>
    <n v="26"/>
    <n v="500"/>
    <n v="3.2"/>
    <n v="2014"/>
    <n v="5"/>
    <n v="13"/>
    <d v="2014-05-13T00:00:00"/>
    <n v="6"/>
    <x v="0"/>
  </r>
  <r>
    <n v="2800019"/>
    <s v="Flying Spaghetti Monster"/>
    <n v="1"/>
    <s v="Vizag"/>
    <s v="Waltair Uplands"/>
    <n v="83.314941669999996"/>
    <n v="17.721119439999999"/>
    <s v="Italian"/>
    <s v="Indian Rupees(Rs.)"/>
    <x v="0"/>
    <x v="0"/>
    <s v="No"/>
    <s v="No"/>
    <n v="3"/>
    <n v="316"/>
    <n v="1400"/>
    <n v="4.4000000000000004"/>
    <n v="2015"/>
    <n v="5"/>
    <n v="4"/>
    <d v="2015-05-04T00:00:00"/>
    <n v="16.8"/>
    <x v="1"/>
  </r>
  <r>
    <n v="3400016"/>
    <s v="Pind Balluchi"/>
    <n v="1"/>
    <s v="Agra"/>
    <s v="Tajganj"/>
    <n v="78.047250000000005"/>
    <n v="27.157772219999998"/>
    <s v="North Indian, Mughlai"/>
    <s v="Indian Rupees(Rs.)"/>
    <x v="0"/>
    <x v="0"/>
    <s v="No"/>
    <s v="No"/>
    <n v="3"/>
    <n v="175"/>
    <n v="900"/>
    <n v="3.7"/>
    <n v="2018"/>
    <n v="4"/>
    <n v="20"/>
    <d v="2018-04-20T00:00:00"/>
    <n v="10.8"/>
    <x v="1"/>
  </r>
  <r>
    <n v="51705"/>
    <s v="Toit"/>
    <n v="1"/>
    <s v="Bangalore"/>
    <s v="Indiranagar"/>
    <n v="77.640708759999995"/>
    <n v="12.979165800000001"/>
    <s v="Italian, American, Pizza"/>
    <s v="Indian Rupees(Rs.)"/>
    <x v="0"/>
    <x v="0"/>
    <s v="No"/>
    <s v="No"/>
    <n v="4"/>
    <n v="10934"/>
    <n v="2000"/>
    <n v="4.8"/>
    <n v="2010"/>
    <n v="3"/>
    <n v="10"/>
    <d v="2010-03-10T00:00:00"/>
    <n v="24"/>
    <x v="1"/>
  </r>
  <r>
    <n v="18385201"/>
    <s v="Cryo Lab"/>
    <n v="1"/>
    <s v="Ahmedabad"/>
    <s v="Ellis Bridge"/>
    <n v="72.559984290000003"/>
    <n v="23.02874796"/>
    <s v="Desserts, Ice Cream"/>
    <s v="Indian Rupees(Rs.)"/>
    <x v="0"/>
    <x v="0"/>
    <s v="No"/>
    <s v="No"/>
    <n v="2"/>
    <n v="166"/>
    <n v="350"/>
    <n v="4.5999999999999996"/>
    <n v="2017"/>
    <n v="4"/>
    <n v="20"/>
    <d v="2017-04-20T00:00:00"/>
    <n v="4.2"/>
    <x v="0"/>
  </r>
  <r>
    <n v="113570"/>
    <s v="Turquoise Villa"/>
    <n v="1"/>
    <s v="Ahmedabad"/>
    <s v="Vastrapur"/>
    <n v="72.543451300000001"/>
    <n v="23.0285142"/>
    <s v="Continental"/>
    <s v="Indian Rupees(Rs.)"/>
    <x v="0"/>
    <x v="0"/>
    <s v="No"/>
    <s v="No"/>
    <n v="3"/>
    <n v="535"/>
    <n v="1200"/>
    <n v="4"/>
    <n v="2015"/>
    <n v="4"/>
    <n v="22"/>
    <d v="2015-04-22T00:00:00"/>
    <n v="14.4"/>
    <x v="1"/>
  </r>
  <r>
    <n v="2400017"/>
    <s v="Tandoor Restaurant"/>
    <n v="1"/>
    <s v="Allahabad"/>
    <s v="Civil Lines"/>
    <n v="81.860186999999996"/>
    <n v="25.443994"/>
    <s v="North Indian, Chinese"/>
    <s v="Indian Rupees(Rs.)"/>
    <x v="0"/>
    <x v="0"/>
    <s v="No"/>
    <s v="No"/>
    <n v="3"/>
    <n v="151"/>
    <n v="500"/>
    <n v="3.2"/>
    <n v="2015"/>
    <n v="4"/>
    <n v="4"/>
    <d v="2015-04-04T00:00:00"/>
    <n v="6"/>
    <x v="0"/>
  </r>
  <r>
    <n v="1400169"/>
    <s v="The Creative Kitchen - Radisson Blu Hotel"/>
    <n v="1"/>
    <s v="Indore"/>
    <s v="Radisson Blu Hotel, Vijay Nagar"/>
    <n v="75.902846870000005"/>
    <n v="22.75003967"/>
    <s v="North Indian, Continental, Mexican, Italian"/>
    <s v="Indian Rupees(Rs.)"/>
    <x v="0"/>
    <x v="0"/>
    <s v="No"/>
    <s v="No"/>
    <n v="4"/>
    <n v="209"/>
    <n v="2000"/>
    <n v="3.8"/>
    <n v="2015"/>
    <n v="3"/>
    <n v="9"/>
    <d v="2015-03-09T00:00:00"/>
    <n v="24"/>
    <x v="1"/>
  </r>
  <r>
    <n v="2400016"/>
    <s v="Hot Stuff"/>
    <n v="1"/>
    <s v="Allahabad"/>
    <s v="Civil Lines"/>
    <n v="81.841888999999995"/>
    <n v="25.452349999999999"/>
    <s v="North Indian, Fast Food"/>
    <s v="Indian Rupees(Rs.)"/>
    <x v="0"/>
    <x v="0"/>
    <s v="No"/>
    <s v="No"/>
    <n v="3"/>
    <n v="105"/>
    <n v="500"/>
    <n v="3.5"/>
    <n v="2011"/>
    <n v="4"/>
    <n v="3"/>
    <d v="2011-04-03T00:00:00"/>
    <n v="6"/>
    <x v="0"/>
  </r>
  <r>
    <n v="2400010"/>
    <s v="Moti Mahal Delux"/>
    <n v="1"/>
    <s v="Allahabad"/>
    <s v="Vinayak City Centre Mall, Civil Lines"/>
    <n v="81.834491999999997"/>
    <n v="25.454696999999999"/>
    <s v="Mughlai, North Indian, Chinese"/>
    <s v="Indian Rupees(Rs.)"/>
    <x v="0"/>
    <x v="0"/>
    <s v="No"/>
    <s v="No"/>
    <n v="3"/>
    <n v="58"/>
    <n v="800"/>
    <n v="3.3"/>
    <n v="2018"/>
    <n v="4"/>
    <n v="19"/>
    <d v="2018-04-19T00:00:00"/>
    <n v="9.6"/>
    <x v="0"/>
  </r>
  <r>
    <n v="2500023"/>
    <s v="Kream N Krunch"/>
    <n v="1"/>
    <s v="Aurangabad"/>
    <s v="Akashwani"/>
    <n v="75.346016669999997"/>
    <n v="19.87621944"/>
    <s v="North Indian, Chinese, Continental, Italian"/>
    <s v="Indian Rupees(Rs.)"/>
    <x v="0"/>
    <x v="0"/>
    <s v="No"/>
    <s v="No"/>
    <n v="3"/>
    <n v="240"/>
    <n v="800"/>
    <n v="3.6"/>
    <n v="2015"/>
    <n v="4"/>
    <n v="8"/>
    <d v="2015-04-08T00:00:00"/>
    <n v="9.6"/>
    <x v="0"/>
  </r>
  <r>
    <n v="2500029"/>
    <s v="Naivedya"/>
    <n v="1"/>
    <s v="Aurangabad"/>
    <s v="CIDCO"/>
    <n v="75.368418700000007"/>
    <n v="19.874103000000002"/>
    <s v="North Indian"/>
    <s v="Indian Rupees(Rs.)"/>
    <x v="0"/>
    <x v="0"/>
    <s v="No"/>
    <s v="No"/>
    <n v="2"/>
    <n v="71"/>
    <n v="500"/>
    <n v="3.4"/>
    <n v="2010"/>
    <n v="4"/>
    <n v="23"/>
    <d v="2010-04-23T00:00:00"/>
    <n v="6"/>
    <x v="0"/>
  </r>
  <r>
    <n v="18422898"/>
    <s v="Hoot"/>
    <n v="1"/>
    <s v="Bangalore"/>
    <s v="Sarjapur Road"/>
    <n v="77.678399999999996"/>
    <n v="12.914263999999999"/>
    <s v="Continental, Italian, North Indian"/>
    <s v="Indian Rupees(Rs.)"/>
    <x v="0"/>
    <x v="0"/>
    <s v="No"/>
    <s v="No"/>
    <n v="3"/>
    <n v="405"/>
    <n v="1400"/>
    <n v="3.9"/>
    <n v="2015"/>
    <n v="4"/>
    <n v="25"/>
    <d v="2015-04-25T00:00:00"/>
    <n v="16.8"/>
    <x v="1"/>
  </r>
  <r>
    <n v="2600079"/>
    <s v="Bapu Ki Kutia"/>
    <n v="1"/>
    <s v="Bhopal"/>
    <s v="Maharana Pratap Nagar"/>
    <n v="77.433571000000001"/>
    <n v="23.233218999999998"/>
    <s v="North Indian, Chinese, South Indian, Fast Food"/>
    <s v="Indian Rupees(Rs.)"/>
    <x v="0"/>
    <x v="0"/>
    <s v="No"/>
    <s v="No"/>
    <n v="2"/>
    <n v="175"/>
    <n v="550"/>
    <n v="3.5"/>
    <n v="2015"/>
    <n v="4"/>
    <n v="24"/>
    <d v="2015-04-24T00:00:00"/>
    <n v="6.6000000000000005"/>
    <x v="0"/>
  </r>
  <r>
    <n v="2600230"/>
    <s v="Manohar Dairy And Restaurant"/>
    <n v="1"/>
    <s v="Bhopal"/>
    <s v="Maharana Pratap Nagar"/>
    <n v="77.434006999999994"/>
    <n v="23.234248999999998"/>
    <s v="North Indian, South Indian, Street Food, Bakery"/>
    <s v="Indian Rupees(Rs.)"/>
    <x v="0"/>
    <x v="0"/>
    <s v="No"/>
    <s v="No"/>
    <n v="2"/>
    <n v="243"/>
    <n v="400"/>
    <n v="4.4000000000000004"/>
    <n v="2015"/>
    <n v="4"/>
    <n v="28"/>
    <d v="2015-04-28T00:00:00"/>
    <n v="4.8"/>
    <x v="0"/>
  </r>
  <r>
    <n v="120519"/>
    <s v="Hops n Grains"/>
    <n v="1"/>
    <s v="Panchkula"/>
    <s v="Sector 9"/>
    <n v="76.849258000000006"/>
    <n v="30.6978586"/>
    <s v="North Indian, Middle Eastern, Pizza"/>
    <s v="Indian Rupees(Rs.)"/>
    <x v="0"/>
    <x v="0"/>
    <s v="No"/>
    <s v="No"/>
    <n v="4"/>
    <n v="843"/>
    <n v="2000"/>
    <n v="4.2"/>
    <n v="2017"/>
    <n v="3"/>
    <n v="6"/>
    <d v="2017-03-06T00:00:00"/>
    <n v="24"/>
    <x v="1"/>
  </r>
  <r>
    <n v="2900219"/>
    <s v="Adda"/>
    <n v="1"/>
    <s v="Bhubaneshwar"/>
    <s v="Patia"/>
    <n v="85.822722220000003"/>
    <n v="20.353674999999999"/>
    <s v="North Indian, Chinese, Mexican, Beverages"/>
    <s v="Indian Rupees(Rs.)"/>
    <x v="0"/>
    <x v="0"/>
    <s v="No"/>
    <s v="No"/>
    <n v="2"/>
    <n v="424"/>
    <n v="600"/>
    <n v="3.8"/>
    <n v="2013"/>
    <n v="4"/>
    <n v="5"/>
    <d v="2013-04-05T00:00:00"/>
    <n v="7.2"/>
    <x v="0"/>
  </r>
  <r>
    <n v="120203"/>
    <s v="Nik Baker's"/>
    <n v="1"/>
    <s v="Chandigarh"/>
    <s v="Sector 35"/>
    <n v="76.760555949999997"/>
    <n v="30.72152328"/>
    <s v="Bakery, Desserts, Cafe"/>
    <s v="Indian Rupees(Rs.)"/>
    <x v="0"/>
    <x v="0"/>
    <s v="No"/>
    <s v="No"/>
    <n v="2"/>
    <n v="698"/>
    <n v="650"/>
    <n v="4.0999999999999996"/>
    <n v="2014"/>
    <n v="4"/>
    <n v="11"/>
    <d v="2014-04-11T00:00:00"/>
    <n v="7.8"/>
    <x v="0"/>
  </r>
  <r>
    <n v="3001489"/>
    <s v="Batlivala &amp; Khanabhoy"/>
    <n v="1"/>
    <s v="Coimbatore"/>
    <s v="Race Course"/>
    <n v="76.98624135"/>
    <n v="11.00175265"/>
    <s v="Parsi, North Indian"/>
    <s v="Indian Rupees(Rs.)"/>
    <x v="0"/>
    <x v="0"/>
    <s v="No"/>
    <s v="No"/>
    <n v="3"/>
    <n v="40"/>
    <n v="1200"/>
    <n v="4.2"/>
    <n v="2011"/>
    <n v="4"/>
    <n v="7"/>
    <d v="2011-04-07T00:00:00"/>
    <n v="14.4"/>
    <x v="1"/>
  </r>
  <r>
    <n v="130332"/>
    <s v="Club Cubana"/>
    <n v="1"/>
    <s v="Goa"/>
    <s v="Anjuna"/>
    <n v="73.766883329999999"/>
    <n v="15.57482778"/>
    <s v="Finger Food"/>
    <s v="Indian Rupees(Rs.)"/>
    <x v="0"/>
    <x v="0"/>
    <s v="No"/>
    <s v="No"/>
    <n v="4"/>
    <n v="646"/>
    <n v="2000"/>
    <n v="4.4000000000000004"/>
    <n v="2016"/>
    <n v="2"/>
    <n v="12"/>
    <d v="2016-02-12T00:00:00"/>
    <n v="24"/>
    <x v="1"/>
  </r>
  <r>
    <n v="309757"/>
    <s v="Chaudhary Ke Mashhoor Paranthe"/>
    <n v="1"/>
    <s v="Ghaziabad"/>
    <s v="Indirapuram"/>
    <n v="77.374441669999996"/>
    <n v="28.636013890000001"/>
    <s v="North Indian"/>
    <s v="Indian Rupees(Rs.)"/>
    <x v="0"/>
    <x v="0"/>
    <s v="No"/>
    <s v="No"/>
    <n v="1"/>
    <n v="14"/>
    <n v="150"/>
    <n v="2.8"/>
    <n v="2014"/>
    <n v="4"/>
    <n v="26"/>
    <d v="2014-04-26T00:00:00"/>
    <n v="1.8"/>
    <x v="0"/>
  </r>
  <r>
    <n v="801384"/>
    <s v="L 14 - Renaissance Lucknow Hotel"/>
    <n v="1"/>
    <s v="Lucknow"/>
    <s v="Renaissance Lucknow Hotel"/>
    <n v="80.973027000000002"/>
    <n v="26.852692000000001"/>
    <s v="North Indian, Continental, South Indian, Chinese, Thai, Asian"/>
    <s v="Indian Rupees(Rs.)"/>
    <x v="0"/>
    <x v="0"/>
    <s v="No"/>
    <s v="No"/>
    <n v="4"/>
    <n v="149"/>
    <n v="2000"/>
    <n v="4.2"/>
    <n v="2014"/>
    <n v="10"/>
    <n v="18"/>
    <d v="2014-10-18T00:00:00"/>
    <n v="24"/>
    <x v="1"/>
  </r>
  <r>
    <n v="16519231"/>
    <s v="Cafe Al Fresco by Cantina Bodega"/>
    <n v="1"/>
    <s v="Goa"/>
    <s v="Panaji"/>
    <n v="73.827422999999996"/>
    <n v="15.49395"/>
    <s v="Cafe"/>
    <s v="Indian Rupees(Rs.)"/>
    <x v="0"/>
    <x v="0"/>
    <s v="No"/>
    <s v="No"/>
    <n v="3"/>
    <n v="265"/>
    <n v="800"/>
    <n v="4.3"/>
    <n v="2016"/>
    <n v="4"/>
    <n v="4"/>
    <d v="2016-04-04T00:00:00"/>
    <n v="9.6"/>
    <x v="0"/>
  </r>
  <r>
    <n v="18452864"/>
    <s v="AB's - Absolute Barbecues"/>
    <n v="1"/>
    <s v="Hyderabad"/>
    <s v="Banjara Hills"/>
    <n v="78.449653949999998"/>
    <n v="17.412330449999999"/>
    <s v="European, Mediterranean, North Indian"/>
    <s v="Indian Rupees(Rs.)"/>
    <x v="0"/>
    <x v="0"/>
    <s v="No"/>
    <s v="No"/>
    <n v="3"/>
    <n v="200"/>
    <n v="1500"/>
    <n v="4.9000000000000004"/>
    <n v="2010"/>
    <n v="4"/>
    <n v="18"/>
    <d v="2010-04-18T00:00:00"/>
    <n v="18"/>
    <x v="1"/>
  </r>
  <r>
    <n v="18454586"/>
    <s v="Sky Beach"/>
    <n v="1"/>
    <s v="Jaipur"/>
    <s v="Vaishali Nagar"/>
    <n v="75.752891180000006"/>
    <n v="26.913987110000001"/>
    <s v="North Indian, Continental, Chinese, Mexican, Italian, Desserts"/>
    <s v="Indian Rupees(Rs.)"/>
    <x v="0"/>
    <x v="0"/>
    <s v="No"/>
    <s v="No"/>
    <n v="3"/>
    <n v="46"/>
    <n v="1000"/>
    <n v="2.6"/>
    <n v="2014"/>
    <n v="4"/>
    <n v="11"/>
    <d v="2014-04-11T00:00:00"/>
    <n v="12"/>
    <x v="1"/>
  </r>
  <r>
    <n v="18017612"/>
    <s v="Spice Kraft"/>
    <n v="1"/>
    <s v="Kolkata"/>
    <s v="Ballygunge"/>
    <n v="88.364452700000001"/>
    <n v="22.526461300000001"/>
    <s v="Continental, Middle Eastern, Asian"/>
    <s v="Indian Rupees(Rs.)"/>
    <x v="0"/>
    <x v="0"/>
    <s v="No"/>
    <s v="No"/>
    <n v="3"/>
    <n v="1424"/>
    <n v="1200"/>
    <n v="4.8"/>
    <n v="2018"/>
    <n v="4"/>
    <n v="12"/>
    <d v="2018-04-12T00:00:00"/>
    <n v="14.4"/>
    <x v="1"/>
  </r>
  <r>
    <n v="24286"/>
    <s v="The Irish House"/>
    <n v="1"/>
    <s v="Kolkata"/>
    <s v="Quest Mall, Ballygunge"/>
    <n v="88.365507089999994"/>
    <n v="22.539128940000001"/>
    <s v="European, American"/>
    <s v="Indian Rupees(Rs.)"/>
    <x v="0"/>
    <x v="0"/>
    <s v="No"/>
    <s v="No"/>
    <n v="3"/>
    <n v="2224"/>
    <n v="1900"/>
    <n v="4.4000000000000004"/>
    <n v="2017"/>
    <n v="4"/>
    <n v="12"/>
    <d v="2017-04-12T00:00:00"/>
    <n v="22.8"/>
    <x v="1"/>
  </r>
  <r>
    <n v="18296995"/>
    <s v="Homeys Cafe"/>
    <n v="1"/>
    <s v="Lucknow"/>
    <s v="Gomti Nagar"/>
    <n v="80.989999999999995"/>
    <n v="26.86"/>
    <s v="Cafe, Fast Food"/>
    <s v="Indian Rupees(Rs.)"/>
    <x v="0"/>
    <x v="0"/>
    <s v="No"/>
    <s v="No"/>
    <n v="2"/>
    <n v="217"/>
    <n v="450"/>
    <n v="3.9"/>
    <n v="2016"/>
    <n v="4"/>
    <n v="14"/>
    <d v="2016-04-14T00:00:00"/>
    <n v="5.4"/>
    <x v="0"/>
  </r>
  <r>
    <n v="800483"/>
    <s v="Dastarkhwan"/>
    <n v="1"/>
    <s v="Lucknow"/>
    <s v="Hazratganj"/>
    <n v="80.936888890000006"/>
    <n v="26.852638890000001"/>
    <s v="Mughlai"/>
    <s v="Indian Rupees(Rs.)"/>
    <x v="0"/>
    <x v="0"/>
    <s v="No"/>
    <s v="No"/>
    <n v="2"/>
    <n v="818"/>
    <n v="400"/>
    <n v="4.4000000000000004"/>
    <n v="2017"/>
    <n v="4"/>
    <n v="20"/>
    <d v="2017-04-20T00:00:00"/>
    <n v="4.8"/>
    <x v="0"/>
  </r>
  <r>
    <n v="15132"/>
    <s v="Bistro Flamme Bois"/>
    <n v="1"/>
    <s v="Ludhiana"/>
    <s v="Gurdev Nagar"/>
    <n v="75.831338169999995"/>
    <n v="30.89999169"/>
    <s v="Italian, Continental, Mexican, Lebanese"/>
    <s v="Indian Rupees(Rs.)"/>
    <x v="0"/>
    <x v="0"/>
    <s v="No"/>
    <s v="No"/>
    <n v="3"/>
    <n v="178"/>
    <n v="1500"/>
    <n v="4.0999999999999996"/>
    <n v="2011"/>
    <n v="4"/>
    <n v="13"/>
    <d v="2011-04-13T00:00:00"/>
    <n v="18"/>
    <x v="1"/>
  </r>
  <r>
    <n v="15774"/>
    <s v="Belfrance Luxury Chocolates"/>
    <n v="1"/>
    <s v="Ludhiana"/>
    <s v="Main Market, Sarabha Nagar"/>
    <n v="75.821816659999996"/>
    <n v="30.893243999999999"/>
    <s v="Cafe, Continental, Italian, Bakery"/>
    <s v="Indian Rupees(Rs.)"/>
    <x v="0"/>
    <x v="0"/>
    <s v="No"/>
    <s v="No"/>
    <n v="3"/>
    <n v="138"/>
    <n v="1100"/>
    <n v="4.4000000000000004"/>
    <n v="2010"/>
    <n v="4"/>
    <n v="27"/>
    <d v="2010-04-27T00:00:00"/>
    <n v="13.200000000000001"/>
    <x v="1"/>
  </r>
  <r>
    <n v="15368"/>
    <s v="Spice Cube"/>
    <n v="1"/>
    <s v="Ludhiana"/>
    <s v="PAU"/>
    <n v="75.809346059999996"/>
    <n v="30.899584319999999"/>
    <s v="North Indian, Chinese, Continental"/>
    <s v="Indian Rupees(Rs.)"/>
    <x v="0"/>
    <x v="0"/>
    <s v="No"/>
    <s v="No"/>
    <n v="3"/>
    <n v="116"/>
    <n v="1000"/>
    <n v="3.5"/>
    <n v="2016"/>
    <n v="4"/>
    <n v="21"/>
    <d v="2016-04-21T00:00:00"/>
    <n v="12"/>
    <x v="1"/>
  </r>
  <r>
    <n v="3100013"/>
    <s v="Hao Ming"/>
    <n v="1"/>
    <s v="Mangalore"/>
    <s v="Balmatta"/>
    <n v="74.853430560000007"/>
    <n v="12.873430559999999"/>
    <s v="Chinese"/>
    <s v="Indian Rupees(Rs.)"/>
    <x v="0"/>
    <x v="0"/>
    <s v="No"/>
    <s v="No"/>
    <n v="2"/>
    <n v="280"/>
    <n v="600"/>
    <n v="3.5"/>
    <n v="2010"/>
    <n v="4"/>
    <n v="26"/>
    <d v="2010-04-26T00:00:00"/>
    <n v="7.2"/>
    <x v="0"/>
  </r>
  <r>
    <n v="18408295"/>
    <s v="Stacks And Racks"/>
    <n v="1"/>
    <s v="Mumbai"/>
    <s v="Malad West"/>
    <n v="72.836191490000004"/>
    <n v="19.18129965"/>
    <s v="American, Burger, Fast Food"/>
    <s v="Indian Rupees(Rs.)"/>
    <x v="0"/>
    <x v="0"/>
    <s v="No"/>
    <s v="No"/>
    <n v="2"/>
    <n v="413"/>
    <n v="500"/>
    <n v="4.5999999999999996"/>
    <n v="2015"/>
    <n v="4"/>
    <n v="2"/>
    <d v="2015-04-02T00:00:00"/>
    <n v="6"/>
    <x v="0"/>
  </r>
  <r>
    <n v="3600009"/>
    <s v="Pizza Hut"/>
    <n v="1"/>
    <s v="Mysore"/>
    <s v="Jayalakhsmipuram"/>
    <n v="76.630027780000006"/>
    <n v="12.323225000000001"/>
    <s v="Pizza, Italian"/>
    <s v="Indian Rupees(Rs.)"/>
    <x v="0"/>
    <x v="0"/>
    <s v="No"/>
    <s v="No"/>
    <n v="2"/>
    <n v="304"/>
    <n v="700"/>
    <n v="4"/>
    <n v="2011"/>
    <n v="4"/>
    <n v="21"/>
    <d v="2011-04-21T00:00:00"/>
    <n v="8.4"/>
    <x v="0"/>
  </r>
  <r>
    <n v="1600109"/>
    <s v="Eastern Spice"/>
    <n v="1"/>
    <s v="Nashik"/>
    <s v="Bon Vivant, College Road"/>
    <n v="73.770914000000005"/>
    <n v="20.006755999999999"/>
    <s v="North Indian"/>
    <s v="Indian Rupees(Rs.)"/>
    <x v="0"/>
    <x v="0"/>
    <s v="No"/>
    <s v="No"/>
    <n v="3"/>
    <n v="140"/>
    <n v="800"/>
    <n v="3.5"/>
    <n v="2014"/>
    <n v="4"/>
    <n v="7"/>
    <d v="2014-04-07T00:00:00"/>
    <n v="9.6"/>
    <x v="0"/>
  </r>
  <r>
    <n v="18343124"/>
    <s v="Swaaddesh"/>
    <n v="1"/>
    <s v="Patna"/>
    <s v="Sri Krishnapuri"/>
    <n v="85.115461300000007"/>
    <n v="25.61552768"/>
    <s v="North Indian, Chinese"/>
    <s v="Indian Rupees(Rs.)"/>
    <x v="0"/>
    <x v="0"/>
    <s v="No"/>
    <s v="No"/>
    <n v="2"/>
    <n v="45"/>
    <n v="700"/>
    <n v="3.5"/>
    <n v="2010"/>
    <n v="4"/>
    <n v="25"/>
    <d v="2010-04-25T00:00:00"/>
    <n v="8.4"/>
    <x v="0"/>
  </r>
  <r>
    <n v="3700050"/>
    <s v="Baker Street"/>
    <n v="1"/>
    <s v="Puducherry"/>
    <s v="MG Road"/>
    <n v="79.829583999999997"/>
    <n v="11.929275000000001"/>
    <s v="Bakery, French"/>
    <s v="Indian Rupees(Rs.)"/>
    <x v="0"/>
    <x v="0"/>
    <s v="No"/>
    <s v="No"/>
    <n v="2"/>
    <n v="791"/>
    <n v="400"/>
    <n v="4.0999999999999996"/>
    <n v="2018"/>
    <n v="4"/>
    <n v="3"/>
    <d v="2018-04-03T00:00:00"/>
    <n v="4.8"/>
    <x v="0"/>
  </r>
  <r>
    <n v="2700001"/>
    <s v="Hot Lips"/>
    <n v="1"/>
    <s v="Ranchi"/>
    <s v="Gandhi Nagar"/>
    <n v="85.316841670000002"/>
    <n v="23.416791669999999"/>
    <s v="North Indian, Chinese"/>
    <s v="Indian Rupees(Rs.)"/>
    <x v="0"/>
    <x v="0"/>
    <s v="No"/>
    <s v="No"/>
    <n v="3"/>
    <n v="65"/>
    <n v="1000"/>
    <n v="3.3"/>
    <n v="2010"/>
    <n v="4"/>
    <n v="23"/>
    <d v="2010-04-23T00:00:00"/>
    <n v="12"/>
    <x v="1"/>
  </r>
  <r>
    <n v="3800021"/>
    <s v="Wok On Fire"/>
    <n v="1"/>
    <s v="Surat"/>
    <s v="Adajan Gam"/>
    <n v="72.794136109999997"/>
    <n v="21.186607890000001"/>
    <s v="Chinese, Thai, Asian"/>
    <s v="Indian Rupees(Rs.)"/>
    <x v="0"/>
    <x v="0"/>
    <s v="No"/>
    <s v="No"/>
    <n v="3"/>
    <n v="226"/>
    <n v="800"/>
    <n v="3.9"/>
    <n v="2016"/>
    <n v="4"/>
    <n v="25"/>
    <d v="2016-04-25T00:00:00"/>
    <n v="9.6"/>
    <x v="0"/>
  </r>
  <r>
    <n v="3800003"/>
    <s v="The Centre Court"/>
    <n v="1"/>
    <s v="Surat"/>
    <s v="City Light"/>
    <n v="72.795502780000007"/>
    <n v="21.175975000000001"/>
    <s v="Italian, North Indian, Desserts, Continental"/>
    <s v="Indian Rupees(Rs.)"/>
    <x v="0"/>
    <x v="0"/>
    <s v="No"/>
    <s v="No"/>
    <n v="3"/>
    <n v="164"/>
    <n v="900"/>
    <n v="4.0999999999999996"/>
    <n v="2010"/>
    <n v="4"/>
    <n v="15"/>
    <d v="2010-04-15T00:00:00"/>
    <n v="10.8"/>
    <x v="1"/>
  </r>
  <r>
    <n v="3800000"/>
    <s v="Leonardo Italian Mediterranean Dining"/>
    <n v="1"/>
    <s v="Surat"/>
    <s v="International Business Center, Piplod"/>
    <n v="72.768778170000004"/>
    <n v="21.157734520000002"/>
    <s v="Italian, Mexican, Mediterranean"/>
    <s v="Indian Rupees(Rs.)"/>
    <x v="0"/>
    <x v="0"/>
    <s v="No"/>
    <s v="No"/>
    <n v="3"/>
    <n v="319"/>
    <n v="1400"/>
    <n v="4.2"/>
    <n v="2013"/>
    <n v="4"/>
    <n v="26"/>
    <d v="2013-04-26T00:00:00"/>
    <n v="16.8"/>
    <x v="1"/>
  </r>
  <r>
    <n v="3800252"/>
    <s v="Black Pepper"/>
    <n v="1"/>
    <s v="Surat"/>
    <s v="Piplod"/>
    <n v="72.768725529999998"/>
    <n v="21.157728580000001"/>
    <s v="North Indian, Italian"/>
    <s v="Indian Rupees(Rs.)"/>
    <x v="0"/>
    <x v="0"/>
    <s v="No"/>
    <s v="No"/>
    <n v="3"/>
    <n v="221"/>
    <n v="1000"/>
    <n v="4.0999999999999996"/>
    <n v="2010"/>
    <n v="4"/>
    <n v="5"/>
    <d v="2010-04-05T00:00:00"/>
    <n v="12"/>
    <x v="1"/>
  </r>
  <r>
    <n v="3900058"/>
    <s v="Chrystal Bowl Restaurant"/>
    <n v="1"/>
    <s v="Varanasi"/>
    <s v="Lanka"/>
    <n v="83.001801"/>
    <n v="25.290468000000001"/>
    <s v="North Indian"/>
    <s v="Indian Rupees(Rs.)"/>
    <x v="0"/>
    <x v="0"/>
    <s v="No"/>
    <s v="No"/>
    <n v="3"/>
    <n v="96"/>
    <n v="800"/>
    <n v="3.3"/>
    <n v="2018"/>
    <n v="4"/>
    <n v="26"/>
    <d v="2018-04-26T00:00:00"/>
    <n v="9.6"/>
    <x v="0"/>
  </r>
  <r>
    <n v="2800012"/>
    <s v="Pizza Hut"/>
    <n v="1"/>
    <s v="Vizag"/>
    <s v="Dwaraka Nagar"/>
    <n v="83.305138889999995"/>
    <n v="17.726147220000001"/>
    <s v="Pizza, Fast Food"/>
    <s v="Indian Rupees(Rs.)"/>
    <x v="0"/>
    <x v="0"/>
    <s v="No"/>
    <s v="No"/>
    <n v="2"/>
    <n v="230"/>
    <n v="600"/>
    <n v="4.3"/>
    <n v="2013"/>
    <n v="4"/>
    <n v="8"/>
    <d v="2013-04-08T00:00:00"/>
    <n v="7.2"/>
    <x v="0"/>
  </r>
  <r>
    <n v="15705"/>
    <s v="Kitchen At 95 - Hyatt Regency"/>
    <n v="1"/>
    <s v="Ludhiana"/>
    <s v="Hyatt Regency, Rajguru Nagar"/>
    <n v="75.786975769999998"/>
    <n v="30.885813630000001"/>
    <s v="Mediterranean, Chinese, Continental"/>
    <s v="Indian Rupees(Rs.)"/>
    <x v="0"/>
    <x v="0"/>
    <s v="No"/>
    <s v="No"/>
    <n v="4"/>
    <n v="87"/>
    <n v="2000"/>
    <n v="4.3"/>
    <n v="2017"/>
    <n v="10"/>
    <n v="17"/>
    <d v="2017-10-17T00:00:00"/>
    <n v="24"/>
    <x v="1"/>
  </r>
  <r>
    <n v="3400346"/>
    <s v="Sheroes Hangout"/>
    <n v="1"/>
    <s v="Agra"/>
    <s v="Tajganj"/>
    <n v="78.040165000000002"/>
    <n v="27.161850000000001"/>
    <s v="Cafe, North Indian, Chinese"/>
    <s v="Indian Rupees(Rs.)"/>
    <x v="0"/>
    <x v="0"/>
    <s v="No"/>
    <s v="No"/>
    <n v="1"/>
    <n v="77"/>
    <n v="0"/>
    <n v="4.9000000000000004"/>
    <n v="2015"/>
    <n v="3"/>
    <n v="7"/>
    <d v="2015-03-07T00:00:00"/>
    <n v="0"/>
    <x v="0"/>
  </r>
  <r>
    <n v="2200030"/>
    <s v="Crystal Restaurant"/>
    <n v="1"/>
    <s v="Amritsar"/>
    <s v="INA Colony"/>
    <n v="74.875878"/>
    <n v="31.635657999999999"/>
    <s v="North Indian, Mughlai"/>
    <s v="Indian Rupees(Rs.)"/>
    <x v="0"/>
    <x v="0"/>
    <s v="No"/>
    <s v="No"/>
    <n v="3"/>
    <n v="122"/>
    <n v="800"/>
    <n v="3.4"/>
    <n v="2017"/>
    <n v="3"/>
    <n v="12"/>
    <d v="2017-03-12T00:00:00"/>
    <n v="9.6"/>
    <x v="0"/>
  </r>
  <r>
    <n v="2200283"/>
    <s v="Sakhis Watz Kukin"/>
    <n v="1"/>
    <s v="Amritsar"/>
    <s v="Ranjit Avenue"/>
    <n v="74.864910100000003"/>
    <n v="31.6466891"/>
    <s v="North Indian, Chinese"/>
    <s v="Indian Rupees(Rs.)"/>
    <x v="0"/>
    <x v="0"/>
    <s v="No"/>
    <s v="No"/>
    <n v="2"/>
    <n v="51"/>
    <n v="700"/>
    <n v="3.6"/>
    <n v="2014"/>
    <n v="3"/>
    <n v="1"/>
    <d v="2014-03-01T00:00:00"/>
    <n v="8.4"/>
    <x v="0"/>
  </r>
  <r>
    <n v="2200149"/>
    <s v="Shudh Restaurant"/>
    <n v="1"/>
    <s v="Amritsar"/>
    <s v="Town Hall"/>
    <n v="74.879813889999994"/>
    <n v="31.624047220000001"/>
    <s v="North Indian, South Indian, Chinese, Fast Food"/>
    <s v="Indian Rupees(Rs.)"/>
    <x v="0"/>
    <x v="0"/>
    <s v="No"/>
    <s v="No"/>
    <n v="2"/>
    <n v="44"/>
    <n v="600"/>
    <n v="3.4"/>
    <n v="2010"/>
    <n v="3"/>
    <n v="3"/>
    <d v="2010-03-03T00:00:00"/>
    <n v="7.2"/>
    <x v="0"/>
  </r>
  <r>
    <n v="3400325"/>
    <s v="MoMo Cafe"/>
    <n v="1"/>
    <s v="Agra"/>
    <s v="Courtyard by Marriott Agra, Tajganj"/>
    <n v="0"/>
    <n v="0"/>
    <s v="North Indian, European"/>
    <s v="Indian Rupees(Rs.)"/>
    <x v="0"/>
    <x v="0"/>
    <s v="No"/>
    <s v="No"/>
    <n v="4"/>
    <n v="45"/>
    <n v="2000"/>
    <n v="4"/>
    <n v="2018"/>
    <n v="9"/>
    <n v="24"/>
    <d v="2018-09-24T00:00:00"/>
    <n v="24"/>
    <x v="1"/>
  </r>
  <r>
    <n v="18022206"/>
    <s v="Antares"/>
    <n v="1"/>
    <s v="Goa"/>
    <s v="Vagator"/>
    <n v="0"/>
    <n v="0"/>
    <s v="Seafood"/>
    <s v="Indian Rupees(Rs.)"/>
    <x v="0"/>
    <x v="0"/>
    <s v="No"/>
    <s v="No"/>
    <n v="4"/>
    <n v="367"/>
    <n v="2000"/>
    <n v="4.2"/>
    <n v="2011"/>
    <n v="11"/>
    <n v="26"/>
    <d v="2011-11-26T00:00:00"/>
    <n v="24"/>
    <x v="1"/>
  </r>
  <r>
    <n v="18339874"/>
    <s v="Farzi Cafe"/>
    <n v="1"/>
    <s v="Bangalore"/>
    <s v="UB City"/>
    <n v="77.5960137"/>
    <n v="12.9721612"/>
    <s v="Modern Indian"/>
    <s v="Indian Rupees(Rs.)"/>
    <x v="0"/>
    <x v="0"/>
    <s v="No"/>
    <s v="No"/>
    <n v="3"/>
    <n v="754"/>
    <n v="1500"/>
    <n v="4.4000000000000004"/>
    <n v="2010"/>
    <n v="3"/>
    <n v="5"/>
    <d v="2010-03-05T00:00:00"/>
    <n v="18"/>
    <x v="1"/>
  </r>
  <r>
    <n v="18408676"/>
    <s v="Central Perk 7"/>
    <n v="1"/>
    <s v="Bhubaneshwar"/>
    <s v="Chandrasekharpur"/>
    <n v="85.817812869999997"/>
    <n v="20.325539330000002"/>
    <s v="Cafe, Charcoal Grill, Steak"/>
    <s v="Indian Rupees(Rs.)"/>
    <x v="0"/>
    <x v="0"/>
    <s v="No"/>
    <s v="No"/>
    <n v="2"/>
    <n v="145"/>
    <n v="600"/>
    <n v="4.5"/>
    <n v="2015"/>
    <n v="3"/>
    <n v="11"/>
    <d v="2015-03-11T00:00:00"/>
    <n v="7.2"/>
    <x v="0"/>
  </r>
  <r>
    <n v="2900234"/>
    <s v="The Chicken Dinesty"/>
    <n v="1"/>
    <s v="Bhubaneshwar"/>
    <s v="Chandrasekharpur"/>
    <n v="85.818566669999996"/>
    <n v="20.32634444"/>
    <s v="Fast Food, North Indian, Chinese"/>
    <s v="Indian Rupees(Rs.)"/>
    <x v="0"/>
    <x v="0"/>
    <s v="No"/>
    <s v="No"/>
    <n v="2"/>
    <n v="247"/>
    <n v="500"/>
    <n v="3.9"/>
    <n v="2011"/>
    <n v="3"/>
    <n v="26"/>
    <d v="2011-03-26T00:00:00"/>
    <n v="6"/>
    <x v="0"/>
  </r>
  <r>
    <n v="18436042"/>
    <s v="Eram Rooftop"/>
    <n v="1"/>
    <s v="Bhubaneshwar"/>
    <s v="Unit 4"/>
    <n v="85.826696240000004"/>
    <n v="20.28398889"/>
    <s v="Asian, Continental"/>
    <s v="Indian Rupees(Rs.)"/>
    <x v="0"/>
    <x v="0"/>
    <s v="No"/>
    <s v="No"/>
    <n v="1"/>
    <n v="89"/>
    <n v="400"/>
    <n v="3.5"/>
    <n v="2018"/>
    <n v="3"/>
    <n v="5"/>
    <d v="2018-03-05T00:00:00"/>
    <n v="4.8"/>
    <x v="0"/>
  </r>
  <r>
    <n v="71492"/>
    <s v="Ciclo Cafe"/>
    <n v="1"/>
    <s v="Chennai"/>
    <s v="Kotturpuram"/>
    <n v="80.242438890000003"/>
    <n v="13.022394439999999"/>
    <s v="Cafe, Continental"/>
    <s v="Indian Rupees(Rs.)"/>
    <x v="0"/>
    <x v="0"/>
    <s v="No"/>
    <s v="No"/>
    <n v="3"/>
    <n v="1004"/>
    <n v="1100"/>
    <n v="4.0999999999999996"/>
    <n v="2018"/>
    <n v="3"/>
    <n v="21"/>
    <d v="2018-03-21T00:00:00"/>
    <n v="13.200000000000001"/>
    <x v="1"/>
  </r>
  <r>
    <n v="18434000"/>
    <s v="24 Plus Cafe &amp; Restaurant"/>
    <n v="1"/>
    <s v="Coimbatore"/>
    <s v="Podanur"/>
    <n v="76.971081999999996"/>
    <n v="10.96185"/>
    <s v="Continental, Fast Food, Desserts, Indian"/>
    <s v="Indian Rupees(Rs.)"/>
    <x v="0"/>
    <x v="0"/>
    <s v="No"/>
    <s v="No"/>
    <n v="2"/>
    <n v="24"/>
    <n v="450"/>
    <n v="3.8"/>
    <n v="2013"/>
    <n v="3"/>
    <n v="28"/>
    <d v="2013-03-28T00:00:00"/>
    <n v="5.4"/>
    <x v="0"/>
  </r>
  <r>
    <n v="3000126"/>
    <s v="Bird On Tree"/>
    <n v="1"/>
    <s v="Coimbatore"/>
    <s v="Race Course"/>
    <n v="76.98431119"/>
    <n v="11.008638360000001"/>
    <s v="Continental, Chinese, Thai, Malaysian, North Indian"/>
    <s v="Indian Rupees(Rs.)"/>
    <x v="0"/>
    <x v="0"/>
    <s v="No"/>
    <s v="No"/>
    <n v="3"/>
    <n v="221"/>
    <n v="1200"/>
    <n v="3.8"/>
    <n v="2013"/>
    <n v="3"/>
    <n v="2"/>
    <d v="2013-03-02T00:00:00"/>
    <n v="14.4"/>
    <x v="1"/>
  </r>
  <r>
    <n v="2100784"/>
    <s v="11th Avenue Cafe Bistro"/>
    <n v="1"/>
    <s v="Guwahati"/>
    <s v="Uzan Bazaar"/>
    <n v="91.752314310000003"/>
    <n v="26.186001480000002"/>
    <s v="Cafe, American, Italian, Continental"/>
    <s v="Indian Rupees(Rs.)"/>
    <x v="0"/>
    <x v="0"/>
    <s v="No"/>
    <s v="No"/>
    <n v="2"/>
    <n v="377"/>
    <n v="400"/>
    <n v="4.0999999999999996"/>
    <n v="2013"/>
    <n v="3"/>
    <n v="5"/>
    <d v="2013-03-05T00:00:00"/>
    <n v="4.8"/>
    <x v="0"/>
  </r>
  <r>
    <n v="18418733"/>
    <s v="Dock Forty Five"/>
    <n v="1"/>
    <s v="Hyderabad"/>
    <s v="Jubilee Hills"/>
    <n v="78.404422510000003"/>
    <n v="17.428294340000001"/>
    <s v="Continental, Asian"/>
    <s v="Indian Rupees(Rs.)"/>
    <x v="0"/>
    <x v="0"/>
    <s v="No"/>
    <s v="No"/>
    <n v="3"/>
    <n v="79"/>
    <n v="1400"/>
    <n v="4.2"/>
    <n v="2012"/>
    <n v="3"/>
    <n v="22"/>
    <d v="2012-03-22T00:00:00"/>
    <n v="16.8"/>
    <x v="1"/>
  </r>
  <r>
    <n v="6301290"/>
    <s v="Vikings"/>
    <n v="162"/>
    <s v="Pasay City"/>
    <s v="SM by the Bay, Mall of Asia Complex, Pasay City"/>
    <n v="120.97933329999999"/>
    <n v="14.54"/>
    <s v="Seafood, Filipino, Asian, European"/>
    <s v="Botswana Pula(P)"/>
    <x v="1"/>
    <x v="0"/>
    <s v="No"/>
    <s v="No"/>
    <n v="4"/>
    <n v="677"/>
    <n v="2000"/>
    <n v="4.2"/>
    <n v="2015"/>
    <n v="8"/>
    <n v="9"/>
    <d v="2015-08-09T00:00:00"/>
    <n v="146"/>
    <x v="2"/>
  </r>
  <r>
    <n v="6300781"/>
    <s v="Buffet 101"/>
    <n v="162"/>
    <s v="Pasay City"/>
    <s v="SM by the Bay, Mall of Asia Complex, Pasay City"/>
    <n v="120.9796667"/>
    <n v="14.531333330000001"/>
    <s v="Asian, European"/>
    <s v="Botswana Pula(P)"/>
    <x v="1"/>
    <x v="0"/>
    <s v="No"/>
    <s v="No"/>
    <n v="4"/>
    <n v="520"/>
    <n v="2000"/>
    <n v="4"/>
    <n v="2011"/>
    <n v="6"/>
    <n v="22"/>
    <d v="2011-06-22T00:00:00"/>
    <n v="146"/>
    <x v="2"/>
  </r>
  <r>
    <n v="4752"/>
    <s v="Lighthouse 13"/>
    <n v="1"/>
    <s v="New Delhi"/>
    <s v="MGF Metropolitan Mall, Saket"/>
    <n v="77.219503369999998"/>
    <n v="28.53013602"/>
    <s v="North Indian, European, Chinese"/>
    <s v="Indian Rupees(Rs.)"/>
    <x v="1"/>
    <x v="0"/>
    <s v="No"/>
    <s v="No"/>
    <n v="4"/>
    <n v="570"/>
    <n v="2100"/>
    <n v="3.4"/>
    <n v="2010"/>
    <n v="9"/>
    <n v="28"/>
    <d v="2010-09-28T00:00:00"/>
    <n v="25.2"/>
    <x v="1"/>
  </r>
  <r>
    <n v="2300176"/>
    <s v="Aromas"/>
    <n v="1"/>
    <s v="Kanpur"/>
    <s v="Swaroop Nagar"/>
    <n v="80.317833329999999"/>
    <n v="26.483041669999999"/>
    <s v="Fast Food"/>
    <s v="Indian Rupees(Rs.)"/>
    <x v="0"/>
    <x v="0"/>
    <s v="No"/>
    <s v="No"/>
    <n v="2"/>
    <n v="171"/>
    <n v="350"/>
    <n v="4.0999999999999996"/>
    <n v="2013"/>
    <n v="3"/>
    <n v="19"/>
    <d v="2013-03-19T00:00:00"/>
    <n v="4.2"/>
    <x v="0"/>
  </r>
  <r>
    <n v="311982"/>
    <s v="Lutyens Cocktail House"/>
    <n v="1"/>
    <s v="New Delhi"/>
    <s v="Janpath"/>
    <n v="77.2194535"/>
    <n v="28.618321699999999"/>
    <s v="North Indian, Lebanese, European, Mexican"/>
    <s v="Indian Rupees(Rs.)"/>
    <x v="1"/>
    <x v="0"/>
    <s v="No"/>
    <s v="No"/>
    <n v="4"/>
    <n v="299"/>
    <n v="2100"/>
    <n v="3.9"/>
    <n v="2015"/>
    <n v="7"/>
    <n v="10"/>
    <d v="2015-07-10T00:00:00"/>
    <n v="25.2"/>
    <x v="1"/>
  </r>
  <r>
    <n v="900682"/>
    <s v="Nawras Seafood Restaurant"/>
    <n v="1"/>
    <s v="Kochi"/>
    <s v="Chittoor Road"/>
    <n v="76.285000949999997"/>
    <n v="9.9793629209999999"/>
    <s v="Seafood"/>
    <s v="Indian Rupees(Rs.)"/>
    <x v="0"/>
    <x v="0"/>
    <s v="No"/>
    <s v="No"/>
    <n v="3"/>
    <n v="289"/>
    <n v="1000"/>
    <n v="4.5999999999999996"/>
    <n v="2014"/>
    <n v="3"/>
    <n v="10"/>
    <d v="2014-03-10T00:00:00"/>
    <n v="12"/>
    <x v="1"/>
  </r>
  <r>
    <n v="95333"/>
    <s v="Chiyang"/>
    <n v="1"/>
    <s v="Kochi"/>
    <s v="Kacheripady"/>
    <n v="76.281127780000006"/>
    <n v="9.9856972220000007"/>
    <s v="Chinese, Continental"/>
    <s v="Indian Rupees(Rs.)"/>
    <x v="0"/>
    <x v="0"/>
    <s v="No"/>
    <s v="No"/>
    <n v="2"/>
    <n v="277"/>
    <n v="800"/>
    <n v="3.7"/>
    <n v="2010"/>
    <n v="3"/>
    <n v="27"/>
    <d v="2010-03-27T00:00:00"/>
    <n v="9.6"/>
    <x v="0"/>
  </r>
  <r>
    <n v="900533"/>
    <s v="Paragon"/>
    <n v="1"/>
    <s v="Kochi"/>
    <s v="LuLu Mall, Edappally"/>
    <n v="76.308258330000001"/>
    <n v="10.02736389"/>
    <s v="Kerala, South Indian, Continental, North Indian, Seafood, Chinese"/>
    <s v="Indian Rupees(Rs.)"/>
    <x v="0"/>
    <x v="0"/>
    <s v="No"/>
    <s v="No"/>
    <n v="2"/>
    <n v="722"/>
    <n v="900"/>
    <n v="4.3"/>
    <n v="2017"/>
    <n v="3"/>
    <n v="7"/>
    <d v="2017-03-07T00:00:00"/>
    <n v="10.8"/>
    <x v="1"/>
  </r>
  <r>
    <n v="900032"/>
    <s v="French Toast"/>
    <n v="1"/>
    <s v="Kochi"/>
    <s v="Panampilly Nagar"/>
    <n v="76.293936130000006"/>
    <n v="9.9608458130000006"/>
    <s v="Continental, Cafe, Desserts, Bakery"/>
    <s v="Indian Rupees(Rs.)"/>
    <x v="0"/>
    <x v="0"/>
    <s v="No"/>
    <s v="No"/>
    <n v="2"/>
    <n v="312"/>
    <n v="700"/>
    <n v="4.3"/>
    <n v="2010"/>
    <n v="3"/>
    <n v="21"/>
    <d v="2010-03-21T00:00:00"/>
    <n v="8.4"/>
    <x v="0"/>
  </r>
  <r>
    <n v="24530"/>
    <s v="Santa's Fantasea"/>
    <n v="1"/>
    <s v="Kolkata"/>
    <s v="Golpark"/>
    <n v="88.367830220000002"/>
    <n v="22.515081819999999"/>
    <s v="Seafood, Chinese"/>
    <s v="Indian Rupees(Rs.)"/>
    <x v="0"/>
    <x v="0"/>
    <s v="No"/>
    <s v="No"/>
    <n v="2"/>
    <n v="2584"/>
    <n v="800"/>
    <n v="4.2"/>
    <n v="2018"/>
    <n v="3"/>
    <n v="4"/>
    <d v="2018-03-04T00:00:00"/>
    <n v="9.6"/>
    <x v="0"/>
  </r>
  <r>
    <n v="20842"/>
    <s v="Barbeque Nation"/>
    <n v="1"/>
    <s v="Kolkata"/>
    <s v="Sector 5, Salt Lake"/>
    <n v="88.43345214"/>
    <n v="22.569358430000001"/>
    <s v="North Indian, Chinese"/>
    <s v="Indian Rupees(Rs.)"/>
    <x v="0"/>
    <x v="0"/>
    <s v="No"/>
    <s v="No"/>
    <n v="3"/>
    <n v="5966"/>
    <n v="1600"/>
    <n v="4.9000000000000004"/>
    <n v="2015"/>
    <n v="3"/>
    <n v="16"/>
    <d v="2015-03-16T00:00:00"/>
    <n v="19.2"/>
    <x v="1"/>
  </r>
  <r>
    <n v="800273"/>
    <s v="The Urban Terrace"/>
    <n v="1"/>
    <s v="Lucknow"/>
    <s v="Gomti Nagar"/>
    <n v="81.0232496"/>
    <n v="26.851758799999999"/>
    <s v="North Indian, Continental"/>
    <s v="Indian Rupees(Rs.)"/>
    <x v="0"/>
    <x v="0"/>
    <s v="No"/>
    <s v="No"/>
    <n v="3"/>
    <n v="268"/>
    <n v="1100"/>
    <n v="3.9"/>
    <n v="2018"/>
    <n v="3"/>
    <n v="16"/>
    <d v="2018-03-16T00:00:00"/>
    <n v="13.200000000000001"/>
    <x v="1"/>
  </r>
  <r>
    <n v="15309"/>
    <s v="Mocha"/>
    <n v="1"/>
    <s v="Ludhiana"/>
    <s v="Gurdev Nagar"/>
    <n v="75.822102990000005"/>
    <n v="30.89520443"/>
    <s v="Cafe"/>
    <s v="Indian Rupees(Rs.)"/>
    <x v="0"/>
    <x v="0"/>
    <s v="No"/>
    <s v="No"/>
    <n v="2"/>
    <n v="153"/>
    <n v="800"/>
    <n v="3.7"/>
    <n v="2013"/>
    <n v="3"/>
    <n v="28"/>
    <d v="2013-03-28T00:00:00"/>
    <n v="9.6"/>
    <x v="0"/>
  </r>
  <r>
    <n v="15078"/>
    <s v="Domino's Pizza"/>
    <n v="1"/>
    <s v="Ludhiana"/>
    <s v="Main Market, Sarabha Nagar"/>
    <n v="75.822198540000002"/>
    <n v="30.892859619999999"/>
    <s v="Pizza, Fast Food"/>
    <s v="Indian Rupees(Rs.)"/>
    <x v="0"/>
    <x v="0"/>
    <s v="No"/>
    <s v="No"/>
    <n v="2"/>
    <n v="86"/>
    <n v="700"/>
    <n v="3.6"/>
    <n v="2016"/>
    <n v="3"/>
    <n v="14"/>
    <d v="2016-03-14T00:00:00"/>
    <n v="8.4"/>
    <x v="0"/>
  </r>
  <r>
    <n v="15497"/>
    <s v="Nik Bakers"/>
    <n v="1"/>
    <s v="Ludhiana"/>
    <s v="Sarabha Nagar"/>
    <n v="75.821202099999994"/>
    <n v="30.893383539999999"/>
    <s v="Cafe, Bakery, Desserts"/>
    <s v="Indian Rupees(Rs.)"/>
    <x v="0"/>
    <x v="0"/>
    <s v="No"/>
    <s v="No"/>
    <n v="2"/>
    <n v="210"/>
    <n v="800"/>
    <n v="4.2"/>
    <n v="2012"/>
    <n v="3"/>
    <n v="27"/>
    <d v="2012-03-27T00:00:00"/>
    <n v="9.6"/>
    <x v="0"/>
  </r>
  <r>
    <n v="18318116"/>
    <s v="R' ADDA"/>
    <n v="1"/>
    <s v="Mumbai"/>
    <s v="Ramee Guestline Hotel, Juhu"/>
    <n v="72.825451000000001"/>
    <n v="19.109300000000001"/>
    <s v="Street Food, Burger, Desserts, Italian, Pizza, North Indian, European, Finger Food"/>
    <s v="Indian Rupees(Rs.)"/>
    <x v="0"/>
    <x v="0"/>
    <s v="No"/>
    <s v="No"/>
    <n v="3"/>
    <n v="536"/>
    <n v="1200"/>
    <n v="4"/>
    <n v="2015"/>
    <n v="3"/>
    <n v="3"/>
    <d v="2015-03-03T00:00:00"/>
    <n v="14.4"/>
    <x v="1"/>
  </r>
  <r>
    <n v="3600252"/>
    <s v="Hotel RRR Mysore"/>
    <n v="1"/>
    <s v="Mysore"/>
    <s v="Chamrajpura"/>
    <n v="76.654877780000007"/>
    <n v="12.31107222"/>
    <s v="Andhra"/>
    <s v="Indian Rupees(Rs.)"/>
    <x v="0"/>
    <x v="0"/>
    <s v="No"/>
    <s v="No"/>
    <n v="1"/>
    <n v="139"/>
    <n v="290"/>
    <n v="3.4"/>
    <n v="2011"/>
    <n v="3"/>
    <n v="7"/>
    <d v="2011-03-07T00:00:00"/>
    <n v="3.48"/>
    <x v="0"/>
  </r>
  <r>
    <n v="3600022"/>
    <s v="Oyster Bay"/>
    <n v="1"/>
    <s v="Mysore"/>
    <s v="Vijay Nagar"/>
    <n v="76.618202780000004"/>
    <n v="12.33402222"/>
    <s v="North Indian, Asian, Continental"/>
    <s v="Indian Rupees(Rs.)"/>
    <x v="0"/>
    <x v="0"/>
    <s v="No"/>
    <s v="No"/>
    <n v="3"/>
    <n v="270"/>
    <n v="1000"/>
    <n v="3.6"/>
    <n v="2012"/>
    <n v="3"/>
    <n v="19"/>
    <d v="2012-03-19T00:00:00"/>
    <n v="12"/>
    <x v="1"/>
  </r>
  <r>
    <n v="3300057"/>
    <s v="Ten Downing Street Restaurant &amp; Bar"/>
    <n v="1"/>
    <s v="Nagpur"/>
    <s v="Ramdaspeth"/>
    <n v="79.078517629999993"/>
    <n v="21.136723759999999"/>
    <s v="Chinese, Continental, North Indian"/>
    <s v="Indian Rupees(Rs.)"/>
    <x v="0"/>
    <x v="0"/>
    <s v="No"/>
    <s v="No"/>
    <n v="3"/>
    <n v="306"/>
    <n v="1000"/>
    <n v="4"/>
    <n v="2018"/>
    <n v="3"/>
    <n v="25"/>
    <d v="2018-03-25T00:00:00"/>
    <n v="12"/>
    <x v="1"/>
  </r>
  <r>
    <n v="1600205"/>
    <s v="Sadhana Restaurant"/>
    <n v="1"/>
    <s v="Nashik"/>
    <s v="Satpur"/>
    <n v="73.720767570000007"/>
    <n v="20.020917829999998"/>
    <s v="Maharashtrian"/>
    <s v="Indian Rupees(Rs.)"/>
    <x v="0"/>
    <x v="0"/>
    <s v="No"/>
    <s v="No"/>
    <n v="1"/>
    <n v="218"/>
    <n v="100"/>
    <n v="3.9"/>
    <n v="2011"/>
    <n v="3"/>
    <n v="1"/>
    <d v="2011-03-01T00:00:00"/>
    <n v="1.2"/>
    <x v="0"/>
  </r>
  <r>
    <n v="18277165"/>
    <s v="Ping's Cafí© Orient"/>
    <n v="1"/>
    <s v="New Delhi"/>
    <s v="Lodhi Colony"/>
    <n v="77.223225999999997"/>
    <n v="28.5837316"/>
    <s v="Asian"/>
    <s v="Indian Rupees(Rs.)"/>
    <x v="1"/>
    <x v="0"/>
    <s v="No"/>
    <s v="No"/>
    <n v="4"/>
    <n v="278"/>
    <n v="2100"/>
    <n v="4.0999999999999996"/>
    <n v="2012"/>
    <n v="6"/>
    <n v="10"/>
    <d v="2012-06-10T00:00:00"/>
    <n v="25.2"/>
    <x v="1"/>
  </r>
  <r>
    <n v="4000030"/>
    <s v="Raj Rasoi"/>
    <n v="1"/>
    <s v="Patna"/>
    <s v="Lodipur"/>
    <n v="85.143438889999999"/>
    <n v="25.615838889999999"/>
    <s v="North Indian, South Indian, Fast Food"/>
    <s v="Indian Rupees(Rs.)"/>
    <x v="0"/>
    <x v="0"/>
    <s v="No"/>
    <s v="No"/>
    <n v="2"/>
    <n v="74"/>
    <n v="600"/>
    <n v="3.3"/>
    <n v="2012"/>
    <n v="3"/>
    <n v="21"/>
    <d v="2012-03-21T00:00:00"/>
    <n v="7.2"/>
    <x v="0"/>
  </r>
  <r>
    <n v="3700010"/>
    <s v="Auroville Bakery"/>
    <n v="1"/>
    <s v="Puducherry"/>
    <s v="Auroville"/>
    <n v="79.834824999999995"/>
    <n v="11.989991"/>
    <s v="Bakery"/>
    <s v="Indian Rupees(Rs.)"/>
    <x v="0"/>
    <x v="0"/>
    <s v="No"/>
    <s v="No"/>
    <n v="1"/>
    <n v="173"/>
    <n v="150"/>
    <n v="3.8"/>
    <n v="2010"/>
    <n v="3"/>
    <n v="16"/>
    <d v="2010-03-16T00:00:00"/>
    <n v="1.8"/>
    <x v="0"/>
  </r>
  <r>
    <n v="18255125"/>
    <s v="Public Affair"/>
    <n v="1"/>
    <s v="New Delhi"/>
    <s v="Khan Market"/>
    <n v="77.226594300000002"/>
    <n v="28.599780899999999"/>
    <s v="European"/>
    <s v="Indian Rupees(Rs.)"/>
    <x v="0"/>
    <x v="0"/>
    <s v="No"/>
    <s v="No"/>
    <n v="4"/>
    <n v="199"/>
    <n v="2100"/>
    <n v="3.8"/>
    <n v="2013"/>
    <n v="4"/>
    <n v="7"/>
    <d v="2013-04-07T00:00:00"/>
    <n v="25.2"/>
    <x v="1"/>
  </r>
  <r>
    <n v="2700010"/>
    <s v="Yo China Restaurant"/>
    <n v="1"/>
    <s v="Ranchi"/>
    <s v="Hindpiri"/>
    <n v="85.324097219999999"/>
    <n v="23.35516389"/>
    <s v="Chinese"/>
    <s v="Indian Rupees(Rs.)"/>
    <x v="0"/>
    <x v="0"/>
    <s v="No"/>
    <s v="No"/>
    <n v="2"/>
    <n v="117"/>
    <n v="650"/>
    <n v="3.4"/>
    <n v="2012"/>
    <n v="3"/>
    <n v="25"/>
    <d v="2012-03-25T00:00:00"/>
    <n v="7.8"/>
    <x v="0"/>
  </r>
  <r>
    <n v="2700007"/>
    <s v="Kaveri Restaurant And Caterers"/>
    <n v="1"/>
    <s v="Ranchi"/>
    <s v="Hindpiri"/>
    <n v="85.325146059999994"/>
    <n v="23.35780368"/>
    <s v="North Indian, Chinese, South Indian, Chinese"/>
    <s v="Indian Rupees(Rs.)"/>
    <x v="0"/>
    <x v="0"/>
    <s v="No"/>
    <s v="No"/>
    <n v="1"/>
    <n v="370"/>
    <n v="450"/>
    <n v="4"/>
    <n v="2015"/>
    <n v="3"/>
    <n v="27"/>
    <d v="2015-03-27T00:00:00"/>
    <n v="5.4"/>
    <x v="0"/>
  </r>
  <r>
    <n v="2700019"/>
    <s v="Yellow Sapphire"/>
    <n v="1"/>
    <s v="Ranchi"/>
    <s v="Hotel Capitol Hill, Hindpiri"/>
    <n v="85.325055000000006"/>
    <n v="23.359407000000001"/>
    <s v="Continental, North Indian, European"/>
    <s v="Indian Rupees(Rs.)"/>
    <x v="0"/>
    <x v="0"/>
    <s v="No"/>
    <s v="No"/>
    <n v="3"/>
    <n v="116"/>
    <n v="1000"/>
    <n v="3.7"/>
    <n v="2013"/>
    <n v="3"/>
    <n v="5"/>
    <d v="2013-03-05T00:00:00"/>
    <n v="12"/>
    <x v="1"/>
  </r>
  <r>
    <n v="2700044"/>
    <s v="KFC"/>
    <n v="1"/>
    <s v="Ranchi"/>
    <s v="Kanka"/>
    <n v="85.332899999999995"/>
    <n v="23.35442222"/>
    <s v="Fast Food"/>
    <s v="Indian Rupees(Rs.)"/>
    <x v="0"/>
    <x v="0"/>
    <s v="No"/>
    <s v="No"/>
    <n v="2"/>
    <n v="125"/>
    <n v="500"/>
    <n v="3.2"/>
    <n v="2015"/>
    <n v="3"/>
    <n v="18"/>
    <d v="2015-03-18T00:00:00"/>
    <n v="6"/>
    <x v="0"/>
  </r>
  <r>
    <n v="2700059"/>
    <s v="Punjab Sweet House"/>
    <n v="1"/>
    <s v="Ranchi"/>
    <s v="Kanka"/>
    <n v="85.325447220000001"/>
    <n v="23.35919444"/>
    <s v="Street Food"/>
    <s v="Indian Rupees(Rs.)"/>
    <x v="0"/>
    <x v="0"/>
    <s v="No"/>
    <s v="No"/>
    <n v="1"/>
    <n v="112"/>
    <n v="200"/>
    <n v="3.5"/>
    <n v="2018"/>
    <n v="3"/>
    <n v="24"/>
    <d v="2018-03-24T00:00:00"/>
    <n v="2.4"/>
    <x v="0"/>
  </r>
  <r>
    <n v="2700085"/>
    <s v="Kaveri Restaurant And Caterers"/>
    <n v="1"/>
    <s v="Ranchi"/>
    <s v="Lalpur"/>
    <n v="85.335486110000005"/>
    <n v="23.374988890000001"/>
    <s v="North Indian, Chinese, South Indian, Chinese"/>
    <s v="Indian Rupees(Rs.)"/>
    <x v="0"/>
    <x v="0"/>
    <s v="No"/>
    <s v="No"/>
    <n v="1"/>
    <n v="102"/>
    <n v="450"/>
    <n v="3.4"/>
    <n v="2011"/>
    <n v="3"/>
    <n v="25"/>
    <d v="2011-03-25T00:00:00"/>
    <n v="5.4"/>
    <x v="0"/>
  </r>
  <r>
    <n v="2700049"/>
    <s v="Pizza Hut"/>
    <n v="1"/>
    <s v="Ranchi"/>
    <s v="Spring City Mall, Doranda"/>
    <n v="85.3172"/>
    <n v="23.333016669999999"/>
    <s v="Pizza"/>
    <s v="Indian Rupees(Rs.)"/>
    <x v="0"/>
    <x v="0"/>
    <s v="No"/>
    <s v="No"/>
    <n v="2"/>
    <n v="66"/>
    <n v="700"/>
    <n v="3.5"/>
    <n v="2014"/>
    <n v="3"/>
    <n v="14"/>
    <d v="2014-03-14T00:00:00"/>
    <n v="8.4"/>
    <x v="0"/>
  </r>
  <r>
    <n v="3200090"/>
    <s v="22nd Parallel"/>
    <n v="1"/>
    <s v="Vadodara"/>
    <s v="Alkapuri"/>
    <n v="73.167788000000002"/>
    <n v="22.307898000000002"/>
    <s v="South Indian"/>
    <s v="Indian Rupees(Rs.)"/>
    <x v="0"/>
    <x v="0"/>
    <s v="No"/>
    <s v="No"/>
    <n v="2"/>
    <n v="344"/>
    <n v="400"/>
    <n v="4.5"/>
    <n v="2015"/>
    <n v="3"/>
    <n v="21"/>
    <d v="2015-03-21T00:00:00"/>
    <n v="4.8"/>
    <x v="0"/>
  </r>
  <r>
    <n v="3900050"/>
    <s v="Tandoor Villa"/>
    <n v="1"/>
    <s v="Varanasi"/>
    <s v="Nadesar"/>
    <n v="82.989290690000004"/>
    <n v="25.332908790000001"/>
    <s v="North Indian, Mughlai"/>
    <s v="Indian Rupees(Rs.)"/>
    <x v="0"/>
    <x v="0"/>
    <s v="No"/>
    <s v="No"/>
    <n v="3"/>
    <n v="63"/>
    <n v="600"/>
    <n v="3.6"/>
    <n v="2011"/>
    <n v="3"/>
    <n v="6"/>
    <d v="2011-03-06T00:00:00"/>
    <n v="7.2"/>
    <x v="0"/>
  </r>
  <r>
    <n v="3400005"/>
    <s v="Time2Eat - Mama Chicken"/>
    <n v="1"/>
    <s v="Agra"/>
    <s v="Agra Cantt"/>
    <n v="78.01160797"/>
    <n v="27.160832490000001"/>
    <s v="North Indian"/>
    <s v="Indian Rupees(Rs.)"/>
    <x v="0"/>
    <x v="0"/>
    <s v="No"/>
    <s v="No"/>
    <n v="2"/>
    <n v="94"/>
    <n v="500"/>
    <n v="3.6"/>
    <n v="2014"/>
    <n v="2"/>
    <n v="21"/>
    <d v="2014-02-21T00:00:00"/>
    <n v="6"/>
    <x v="0"/>
  </r>
  <r>
    <n v="3400033"/>
    <s v="The Charcoal Chimney"/>
    <n v="1"/>
    <s v="Agra"/>
    <s v="Tajganj"/>
    <n v="78.042990000000003"/>
    <n v="27.159794999999999"/>
    <s v="North Indian, Chinese, Continental, Mughlai"/>
    <s v="Indian Rupees(Rs.)"/>
    <x v="0"/>
    <x v="0"/>
    <s v="No"/>
    <s v="No"/>
    <n v="3"/>
    <n v="70"/>
    <n v="1100"/>
    <n v="3.4"/>
    <n v="2018"/>
    <n v="2"/>
    <n v="5"/>
    <d v="2018-02-05T00:00:00"/>
    <n v="13.200000000000001"/>
    <x v="1"/>
  </r>
  <r>
    <n v="111895"/>
    <s v="650 - The Global Kitchen"/>
    <n v="1"/>
    <s v="Ahmedabad"/>
    <s v="Ambavadi"/>
    <n v="72.5375741"/>
    <n v="23.010451110000002"/>
    <s v="Chinese, Italian, North Indian, Mexican, Mediterranean, Thai"/>
    <s v="Indian Rupees(Rs.)"/>
    <x v="0"/>
    <x v="0"/>
    <s v="No"/>
    <s v="No"/>
    <n v="3"/>
    <n v="1582"/>
    <n v="900"/>
    <n v="4.2"/>
    <n v="2014"/>
    <n v="2"/>
    <n v="9"/>
    <d v="2014-02-09T00:00:00"/>
    <n v="10.8"/>
    <x v="1"/>
  </r>
  <r>
    <n v="18335583"/>
    <s v="Brick Kitchen"/>
    <n v="1"/>
    <s v="Ahmedabad"/>
    <s v="Ghatlodia"/>
    <n v="72.531638900000004"/>
    <n v="23.064303800000001"/>
    <s v="North Indian, Chinese, Continental"/>
    <s v="Indian Rupees(Rs.)"/>
    <x v="0"/>
    <x v="0"/>
    <s v="No"/>
    <s v="No"/>
    <n v="3"/>
    <n v="325"/>
    <n v="900"/>
    <n v="4.3"/>
    <n v="2015"/>
    <n v="2"/>
    <n v="6"/>
    <d v="2015-02-06T00:00:00"/>
    <n v="10.8"/>
    <x v="1"/>
  </r>
  <r>
    <n v="2400144"/>
    <s v="The Tamarind Tree"/>
    <n v="1"/>
    <s v="Allahabad"/>
    <s v="Civil Lines"/>
    <n v="81.834840999999997"/>
    <n v="25.459775"/>
    <s v="South Indian, Chinese"/>
    <s v="Indian Rupees(Rs.)"/>
    <x v="0"/>
    <x v="0"/>
    <s v="No"/>
    <s v="No"/>
    <n v="3"/>
    <n v="106"/>
    <n v="500"/>
    <n v="3.4"/>
    <n v="2016"/>
    <n v="2"/>
    <n v="24"/>
    <d v="2016-02-24T00:00:00"/>
    <n v="6"/>
    <x v="0"/>
  </r>
  <r>
    <n v="2400009"/>
    <s v="Sagar Ratna"/>
    <n v="1"/>
    <s v="Allahabad"/>
    <s v="Tagore Town"/>
    <n v="81.859682000000006"/>
    <n v="25.457115999999999"/>
    <s v="South Indian, North Indian, Chinese, Continental"/>
    <s v="Indian Rupees(Rs.)"/>
    <x v="0"/>
    <x v="0"/>
    <s v="No"/>
    <s v="No"/>
    <n v="2"/>
    <n v="134"/>
    <n v="400"/>
    <n v="3.5"/>
    <n v="2016"/>
    <n v="2"/>
    <n v="2"/>
    <d v="2016-02-02T00:00:00"/>
    <n v="4.8"/>
    <x v="0"/>
  </r>
  <r>
    <n v="2500075"/>
    <s v="Mauj Restaurant"/>
    <n v="1"/>
    <s v="Aurangabad"/>
    <s v="CIDCO"/>
    <n v="75.364791670000002"/>
    <n v="19.87642778"/>
    <s v="Italian, Fast Food, North Indian, Chinese"/>
    <s v="Indian Rupees(Rs.)"/>
    <x v="0"/>
    <x v="0"/>
    <s v="No"/>
    <s v="No"/>
    <n v="2"/>
    <n v="47"/>
    <n v="500"/>
    <n v="3.3"/>
    <n v="2010"/>
    <n v="2"/>
    <n v="25"/>
    <d v="2010-02-25T00:00:00"/>
    <n v="6"/>
    <x v="0"/>
  </r>
  <r>
    <n v="2500056"/>
    <s v="That Baat"/>
    <n v="1"/>
    <s v="Aurangabad"/>
    <s v="Nirala Bazar"/>
    <n v="75.322405000000003"/>
    <n v="19.875015999999999"/>
    <s v="Maharashtrian"/>
    <s v="Indian Rupees(Rs.)"/>
    <x v="0"/>
    <x v="0"/>
    <s v="No"/>
    <s v="No"/>
    <n v="2"/>
    <n v="34"/>
    <n v="450"/>
    <n v="3.4"/>
    <n v="2014"/>
    <n v="2"/>
    <n v="27"/>
    <d v="2014-02-27T00:00:00"/>
    <n v="5.4"/>
    <x v="0"/>
  </r>
  <r>
    <n v="2500122"/>
    <s v="Kailash Restaurant"/>
    <n v="1"/>
    <s v="Aurangabad"/>
    <s v="Usmanpura"/>
    <n v="75.318894439999994"/>
    <n v="19.866969439999998"/>
    <s v="North Indian, Chinese, South Indian, Fast Food"/>
    <s v="Indian Rupees(Rs.)"/>
    <x v="0"/>
    <x v="0"/>
    <s v="No"/>
    <s v="No"/>
    <n v="2"/>
    <n v="76"/>
    <n v="450"/>
    <n v="3.3"/>
    <n v="2015"/>
    <n v="2"/>
    <n v="20"/>
    <d v="2015-02-20T00:00:00"/>
    <n v="5.4"/>
    <x v="0"/>
  </r>
  <r>
    <n v="56464"/>
    <s v="Glen's Bakehouse"/>
    <n v="1"/>
    <s v="Bangalore"/>
    <s v="Indiranagar"/>
    <n v="77.640624939999995"/>
    <n v="12.979095559999999"/>
    <s v="Bakery, Desserts, Cafe"/>
    <s v="Indian Rupees(Rs.)"/>
    <x v="0"/>
    <x v="0"/>
    <s v="No"/>
    <s v="No"/>
    <n v="2"/>
    <n v="3533"/>
    <n v="800"/>
    <n v="4"/>
    <n v="2014"/>
    <n v="2"/>
    <n v="25"/>
    <d v="2014-02-25T00:00:00"/>
    <n v="9.6"/>
    <x v="0"/>
  </r>
  <r>
    <n v="18439634"/>
    <s v="ECHOES Koramangala"/>
    <n v="1"/>
    <s v="Bangalore"/>
    <s v="Koramangala 5th Block"/>
    <n v="77.615797000000001"/>
    <n v="12.934179"/>
    <s v="Continental, American, Italian, North Indian, Chinese, Cafe"/>
    <s v="Indian Rupees(Rs.)"/>
    <x v="0"/>
    <x v="0"/>
    <s v="No"/>
    <s v="No"/>
    <n v="2"/>
    <n v="276"/>
    <n v="950"/>
    <n v="4.7"/>
    <n v="2011"/>
    <n v="2"/>
    <n v="10"/>
    <d v="2011-02-10T00:00:00"/>
    <n v="11.4"/>
    <x v="1"/>
  </r>
  <r>
    <n v="2600109"/>
    <s v="Sagar Gaire Fast Food"/>
    <n v="1"/>
    <s v="Bhopal"/>
    <s v="Arera Colony"/>
    <n v="77.435361"/>
    <n v="23.214293999999999"/>
    <s v="Fast Food"/>
    <s v="Indian Rupees(Rs.)"/>
    <x v="0"/>
    <x v="0"/>
    <s v="No"/>
    <s v="No"/>
    <n v="1"/>
    <n v="427"/>
    <n v="250"/>
    <n v="4.9000000000000004"/>
    <n v="2014"/>
    <n v="2"/>
    <n v="22"/>
    <d v="2014-02-22T00:00:00"/>
    <n v="3"/>
    <x v="0"/>
  </r>
  <r>
    <n v="3000107"/>
    <s v="Haribhavanam Hotel"/>
    <n v="1"/>
    <s v="Coimbatore"/>
    <s v="Peelamedu"/>
    <n v="76.995666999999997"/>
    <n v="11.022477"/>
    <s v="South Indian, Chettinad, North Indian"/>
    <s v="Indian Rupees(Rs.)"/>
    <x v="0"/>
    <x v="0"/>
    <s v="No"/>
    <s v="No"/>
    <n v="2"/>
    <n v="318"/>
    <n v="600"/>
    <n v="3.9"/>
    <n v="2014"/>
    <n v="2"/>
    <n v="5"/>
    <d v="2014-02-05T00:00:00"/>
    <n v="7.2"/>
    <x v="0"/>
  </r>
  <r>
    <n v="3001032"/>
    <s v="Burger Ka Baap"/>
    <n v="1"/>
    <s v="Coimbatore"/>
    <s v="Peelamedu"/>
    <n v="76.999594439999996"/>
    <n v="11.022169440000001"/>
    <s v="Fast Food"/>
    <s v="Indian Rupees(Rs.)"/>
    <x v="0"/>
    <x v="0"/>
    <s v="No"/>
    <s v="No"/>
    <n v="2"/>
    <n v="147"/>
    <n v="500"/>
    <n v="4.3"/>
    <n v="2011"/>
    <n v="2"/>
    <n v="5"/>
    <d v="2011-02-05T00:00:00"/>
    <n v="6"/>
    <x v="0"/>
  </r>
  <r>
    <n v="3000062"/>
    <s v="Cream Centre"/>
    <n v="1"/>
    <s v="Coimbatore"/>
    <s v="Race Course"/>
    <n v="76.976494439999996"/>
    <n v="11.003669439999999"/>
    <s v="North Indian, Chinese, Italian, Mexican"/>
    <s v="Indian Rupees(Rs.)"/>
    <x v="0"/>
    <x v="0"/>
    <s v="No"/>
    <s v="No"/>
    <n v="3"/>
    <n v="203"/>
    <n v="1000"/>
    <n v="4"/>
    <n v="2016"/>
    <n v="2"/>
    <n v="14"/>
    <d v="2016-02-14T00:00:00"/>
    <n v="12"/>
    <x v="1"/>
  </r>
  <r>
    <n v="3500011"/>
    <s v="Kalsang Friends Corner"/>
    <n v="1"/>
    <s v="Dehradun"/>
    <s v="Hathibarkala Salwala"/>
    <n v="78.062543000000005"/>
    <n v="30.346993999999999"/>
    <s v="Chinese, Thai, Tibetan"/>
    <s v="Indian Rupees(Rs.)"/>
    <x v="0"/>
    <x v="0"/>
    <s v="No"/>
    <s v="No"/>
    <n v="3"/>
    <n v="406"/>
    <n v="750"/>
    <n v="4.2"/>
    <n v="2010"/>
    <n v="2"/>
    <n v="2"/>
    <d v="2010-02-02T00:00:00"/>
    <n v="9"/>
    <x v="0"/>
  </r>
  <r>
    <n v="8595"/>
    <s v="Mx Corn"/>
    <n v="1"/>
    <s v="Ghaziabad"/>
    <s v="Shipra Mall, Indirapuram"/>
    <n v="77.369877059999993"/>
    <n v="28.634315860000001"/>
    <s v="Fast Food"/>
    <s v="Indian Rupees(Rs.)"/>
    <x v="0"/>
    <x v="0"/>
    <s v="No"/>
    <s v="No"/>
    <n v="1"/>
    <n v="7"/>
    <n v="100"/>
    <n v="3.1"/>
    <n v="2014"/>
    <n v="2"/>
    <n v="6"/>
    <d v="2014-02-06T00:00:00"/>
    <n v="1.2"/>
    <x v="0"/>
  </r>
  <r>
    <n v="8601"/>
    <s v="Haldiram's"/>
    <n v="1"/>
    <s v="Ghaziabad"/>
    <s v="Shipra Mall, Indirapuram"/>
    <n v="77.370237149999994"/>
    <n v="28.6339389"/>
    <s v="North Indian, South Indian, Chinese, Street Food, Fast Food, Mithai, Desserts"/>
    <s v="Indian Rupees(Rs.)"/>
    <x v="0"/>
    <x v="0"/>
    <s v="No"/>
    <s v="No"/>
    <n v="2"/>
    <n v="187"/>
    <n v="600"/>
    <n v="3.6"/>
    <n v="2018"/>
    <n v="2"/>
    <n v="14"/>
    <d v="2018-02-14T00:00:00"/>
    <n v="7.2"/>
    <x v="0"/>
  </r>
  <r>
    <n v="301670"/>
    <s v="Maini Restaurant"/>
    <n v="1"/>
    <s v="Ghaziabad"/>
    <s v="Surya Nagar"/>
    <n v="77.325218399999997"/>
    <n v="28.6698582"/>
    <s v="North Indian, Fast Food"/>
    <s v="Indian Rupees(Rs.)"/>
    <x v="0"/>
    <x v="0"/>
    <s v="No"/>
    <s v="No"/>
    <n v="1"/>
    <n v="114"/>
    <n v="400"/>
    <n v="3.3"/>
    <n v="2010"/>
    <n v="2"/>
    <n v="9"/>
    <d v="2010-02-09T00:00:00"/>
    <n v="4.8"/>
    <x v="0"/>
  </r>
  <r>
    <n v="130409"/>
    <s v="Baba Au Rhum"/>
    <n v="1"/>
    <s v="Goa"/>
    <s v="Anjuna"/>
    <n v="73.755749910000006"/>
    <n v="15.576682590000001"/>
    <s v="Italian, French, Cafe"/>
    <s v="Indian Rupees(Rs.)"/>
    <x v="0"/>
    <x v="0"/>
    <s v="No"/>
    <s v="No"/>
    <n v="3"/>
    <n v="280"/>
    <n v="800"/>
    <n v="4.5"/>
    <n v="2016"/>
    <n v="2"/>
    <n v="24"/>
    <d v="2016-02-24T00:00:00"/>
    <n v="9.6"/>
    <x v="0"/>
  </r>
  <r>
    <n v="18466978"/>
    <s v="Gatsby Kitchen &amp; Bar by Club BW"/>
    <n v="1"/>
    <s v="New Delhi"/>
    <s v="Greater Kailash (GK) 1"/>
    <n v="0"/>
    <n v="0"/>
    <s v="Continental, North Indian"/>
    <s v="Indian Rupees(Rs.)"/>
    <x v="1"/>
    <x v="0"/>
    <s v="No"/>
    <s v="No"/>
    <n v="4"/>
    <n v="22"/>
    <n v="2100"/>
    <n v="3.5"/>
    <n v="2018"/>
    <n v="1"/>
    <n v="5"/>
    <d v="2018-01-05T00:00:00"/>
    <n v="25.2"/>
    <x v="1"/>
  </r>
  <r>
    <n v="16512168"/>
    <s v="Ritz Classic"/>
    <n v="1"/>
    <s v="Goa"/>
    <s v="Panaji"/>
    <n v="73.826911109999998"/>
    <n v="15.498602780000001"/>
    <s v="Goan, Seafood, North Indian"/>
    <s v="Indian Rupees(Rs.)"/>
    <x v="0"/>
    <x v="0"/>
    <s v="No"/>
    <s v="No"/>
    <n v="3"/>
    <n v="840"/>
    <n v="600"/>
    <n v="4.5"/>
    <n v="2017"/>
    <n v="2"/>
    <n v="15"/>
    <d v="2017-02-15T00:00:00"/>
    <n v="7.2"/>
    <x v="0"/>
  </r>
  <r>
    <n v="2100565"/>
    <s v="Confucius"/>
    <n v="1"/>
    <s v="Guwahati"/>
    <s v="Christian Basti"/>
    <n v="91.777397219999997"/>
    <n v="26.157350000000001"/>
    <s v="Chinese, Thai"/>
    <s v="Indian Rupees(Rs.)"/>
    <x v="0"/>
    <x v="0"/>
    <s v="No"/>
    <s v="No"/>
    <n v="3"/>
    <n v="304"/>
    <n v="750"/>
    <n v="4.0999999999999996"/>
    <n v="2018"/>
    <n v="2"/>
    <n v="6"/>
    <d v="2018-02-06T00:00:00"/>
    <n v="9"/>
    <x v="0"/>
  </r>
  <r>
    <n v="18397909"/>
    <s v="BrewBakes"/>
    <n v="1"/>
    <s v="Guwahati"/>
    <s v="Six Mile"/>
    <n v="91.806493000000003"/>
    <n v="26.132987610000001"/>
    <s v="Cafe, Continental, Chinese"/>
    <s v="Indian Rupees(Rs.)"/>
    <x v="0"/>
    <x v="0"/>
    <s v="No"/>
    <s v="No"/>
    <n v="2"/>
    <n v="28"/>
    <n v="500"/>
    <n v="4"/>
    <n v="2010"/>
    <n v="2"/>
    <n v="11"/>
    <d v="2010-02-11T00:00:00"/>
    <n v="6"/>
    <x v="0"/>
  </r>
  <r>
    <n v="313207"/>
    <s v="Smokey's BBQ and Grill"/>
    <n v="1"/>
    <s v="New Delhi"/>
    <s v="Khan Market"/>
    <n v="77.227447499999997"/>
    <n v="28.600713599999999"/>
    <s v="American, European"/>
    <s v="Indian Rupees(Rs.)"/>
    <x v="1"/>
    <x v="1"/>
    <s v="No"/>
    <s v="No"/>
    <n v="4"/>
    <n v="578"/>
    <n v="2100"/>
    <n v="4.2"/>
    <n v="2017"/>
    <n v="10"/>
    <n v="22"/>
    <d v="2017-10-22T00:00:00"/>
    <n v="25.2"/>
    <x v="1"/>
  </r>
  <r>
    <n v="103090"/>
    <s v="O2- The Plant Cafe"/>
    <n v="1"/>
    <s v="Jaipur"/>
    <s v="Lal Kothi"/>
    <n v="75.802082979999994"/>
    <n v="26.891191169999999"/>
    <s v="Continental"/>
    <s v="Indian Rupees(Rs.)"/>
    <x v="0"/>
    <x v="0"/>
    <s v="No"/>
    <s v="No"/>
    <n v="2"/>
    <n v="148"/>
    <n v="700"/>
    <n v="4.0999999999999996"/>
    <n v="2011"/>
    <n v="2"/>
    <n v="23"/>
    <d v="2011-02-23T00:00:00"/>
    <n v="8.4"/>
    <x v="0"/>
  </r>
  <r>
    <n v="2300048"/>
    <s v="Tadka"/>
    <n v="1"/>
    <s v="Kanpur"/>
    <s v="Rave Moti, Kakadeo"/>
    <n v="80.299774999999997"/>
    <n v="26.481547219999999"/>
    <s v="North Indian"/>
    <s v="Indian Rupees(Rs.)"/>
    <x v="0"/>
    <x v="0"/>
    <s v="No"/>
    <s v="No"/>
    <n v="3"/>
    <n v="97"/>
    <n v="1000"/>
    <n v="3.8"/>
    <n v="2013"/>
    <n v="2"/>
    <n v="9"/>
    <d v="2013-02-09T00:00:00"/>
    <n v="12"/>
    <x v="1"/>
  </r>
  <r>
    <n v="95286"/>
    <s v="Grand Hotel Restaurant"/>
    <n v="1"/>
    <s v="Kochi"/>
    <s v="Grand Hotel, MG Road"/>
    <n v="76.285447219999995"/>
    <n v="9.9707166669999996"/>
    <s v="North Indian, Kerala, Chinese, Continental"/>
    <s v="Indian Rupees(Rs.)"/>
    <x v="0"/>
    <x v="0"/>
    <s v="No"/>
    <s v="No"/>
    <n v="3"/>
    <n v="394"/>
    <n v="1000"/>
    <n v="4.2"/>
    <n v="2018"/>
    <n v="2"/>
    <n v="8"/>
    <d v="2018-02-08T00:00:00"/>
    <n v="12"/>
    <x v="1"/>
  </r>
  <r>
    <n v="95331"/>
    <s v="Cocoa Tree"/>
    <n v="1"/>
    <s v="Kochi"/>
    <s v="Panampilly Nagar"/>
    <n v="76.296783329999997"/>
    <n v="9.9571444440000008"/>
    <s v="Italian, Seafood, Mediterranean, Desserts, Cafe"/>
    <s v="Indian Rupees(Rs.)"/>
    <x v="0"/>
    <x v="0"/>
    <s v="No"/>
    <s v="No"/>
    <n v="3"/>
    <n v="658"/>
    <n v="1000"/>
    <n v="4.3"/>
    <n v="2018"/>
    <n v="2"/>
    <n v="3"/>
    <d v="2018-02-03T00:00:00"/>
    <n v="12"/>
    <x v="1"/>
  </r>
  <r>
    <n v="3300780"/>
    <s v="Hide Out The Street Cafe"/>
    <n v="1"/>
    <s v="Nagpur"/>
    <s v="Bajaj Nagar"/>
    <n v="79.060461669999995"/>
    <n v="21.129496939999999"/>
    <s v="Cafe"/>
    <s v="Indian Rupees(Rs.)"/>
    <x v="0"/>
    <x v="0"/>
    <s v="No"/>
    <s v="No"/>
    <n v="1"/>
    <n v="73"/>
    <n v="250"/>
    <n v="3.8"/>
    <n v="2013"/>
    <n v="2"/>
    <n v="18"/>
    <d v="2013-02-18T00:00:00"/>
    <n v="3"/>
    <x v="0"/>
  </r>
  <r>
    <n v="3300058"/>
    <s v="The Breakfast Story"/>
    <n v="1"/>
    <s v="Nagpur"/>
    <s v="Pratap Nagar"/>
    <n v="79.038663020000001"/>
    <n v="21.123283399999998"/>
    <s v="Cafe"/>
    <s v="Indian Rupees(Rs.)"/>
    <x v="0"/>
    <x v="0"/>
    <s v="No"/>
    <s v="No"/>
    <n v="2"/>
    <n v="520"/>
    <n v="600"/>
    <n v="4.5"/>
    <n v="2018"/>
    <n v="2"/>
    <n v="21"/>
    <d v="2018-02-21T00:00:00"/>
    <n v="7.2"/>
    <x v="0"/>
  </r>
  <r>
    <n v="3301035"/>
    <s v="Mainland China"/>
    <n v="1"/>
    <s v="Nagpur"/>
    <s v="Vivekanand Nagar"/>
    <n v="79.064821269999996"/>
    <n v="21.089223740000001"/>
    <s v="Chinese"/>
    <s v="Indian Rupees(Rs.)"/>
    <x v="0"/>
    <x v="0"/>
    <s v="No"/>
    <s v="No"/>
    <n v="3"/>
    <n v="45"/>
    <n v="1000"/>
    <n v="3.8"/>
    <n v="2010"/>
    <n v="2"/>
    <n v="27"/>
    <d v="2010-02-27T00:00:00"/>
    <n v="12"/>
    <x v="1"/>
  </r>
  <r>
    <n v="1600007"/>
    <s v="Curry Leaves"/>
    <n v="1"/>
    <s v="Nashik"/>
    <s v="College Road"/>
    <n v="73.755827780000004"/>
    <n v="20.012711110000001"/>
    <s v="North Indian, Chinese, Fast Food"/>
    <s v="Indian Rupees(Rs.)"/>
    <x v="0"/>
    <x v="0"/>
    <s v="No"/>
    <s v="No"/>
    <n v="3"/>
    <n v="162"/>
    <n v="600"/>
    <n v="3.4"/>
    <n v="2018"/>
    <n v="2"/>
    <n v="4"/>
    <d v="2018-02-04T00:00:00"/>
    <n v="7.2"/>
    <x v="0"/>
  </r>
  <r>
    <n v="4000004"/>
    <s v="KFC"/>
    <n v="1"/>
    <s v="Patna"/>
    <s v="Golambar"/>
    <n v="85.146491670000003"/>
    <n v="25.6172"/>
    <s v="Fast Food"/>
    <s v="Indian Rupees(Rs.)"/>
    <x v="0"/>
    <x v="0"/>
    <s v="No"/>
    <s v="No"/>
    <n v="2"/>
    <n v="49"/>
    <n v="500"/>
    <n v="3.3"/>
    <n v="2014"/>
    <n v="2"/>
    <n v="23"/>
    <d v="2014-02-23T00:00:00"/>
    <n v="6"/>
    <x v="0"/>
  </r>
  <r>
    <n v="4000018"/>
    <s v="Kapil Dev's Eleven"/>
    <n v="1"/>
    <s v="Patna"/>
    <s v="Lodipur"/>
    <n v="85.138061109999995"/>
    <n v="25.610980560000002"/>
    <s v="North Indian, Chinese, Finger Food"/>
    <s v="Indian Rupees(Rs.)"/>
    <x v="0"/>
    <x v="0"/>
    <s v="No"/>
    <s v="No"/>
    <n v="3"/>
    <n v="107"/>
    <n v="1000"/>
    <n v="3.6"/>
    <n v="2016"/>
    <n v="2"/>
    <n v="28"/>
    <d v="2016-02-28T00:00:00"/>
    <n v="12"/>
    <x v="1"/>
  </r>
  <r>
    <n v="3700017"/>
    <s v="The Pasta Bar Veneto"/>
    <n v="1"/>
    <s v="Puducherry"/>
    <s v="MG Road"/>
    <n v="79.830138890000001"/>
    <n v="11.929961110000001"/>
    <s v="Italian"/>
    <s v="Indian Rupees(Rs.)"/>
    <x v="0"/>
    <x v="0"/>
    <s v="No"/>
    <s v="No"/>
    <n v="3"/>
    <n v="275"/>
    <n v="900"/>
    <n v="3.6"/>
    <n v="2018"/>
    <n v="2"/>
    <n v="16"/>
    <d v="2018-02-16T00:00:00"/>
    <n v="10.8"/>
    <x v="1"/>
  </r>
  <r>
    <n v="308579"/>
    <s v="The Town House Cafe"/>
    <n v="1"/>
    <s v="New Delhi"/>
    <s v="Connaught Place"/>
    <n v="77.220542730000005"/>
    <n v="28.629970570000001"/>
    <s v="Continental, North Indian, Italian, Asian"/>
    <s v="Indian Rupees(Rs.)"/>
    <x v="1"/>
    <x v="0"/>
    <s v="No"/>
    <s v="No"/>
    <n v="4"/>
    <n v="2252"/>
    <n v="2100"/>
    <n v="4"/>
    <n v="2017"/>
    <n v="2"/>
    <n v="5"/>
    <d v="2017-02-05T00:00:00"/>
    <n v="25.2"/>
    <x v="1"/>
  </r>
  <r>
    <n v="11807"/>
    <s v="Barbeque Nation"/>
    <n v="1"/>
    <s v="Pune"/>
    <s v="R Deccan Mall, JM Road"/>
    <n v="73.842526789999994"/>
    <n v="18.516215750000001"/>
    <s v="North Indian, Mughlai"/>
    <s v="Indian Rupees(Rs.)"/>
    <x v="0"/>
    <x v="0"/>
    <s v="No"/>
    <s v="No"/>
    <n v="3"/>
    <n v="2847"/>
    <n v="1700"/>
    <n v="4.5"/>
    <n v="2016"/>
    <n v="2"/>
    <n v="23"/>
    <d v="2016-02-23T00:00:00"/>
    <n v="20.400000000000002"/>
    <x v="1"/>
  </r>
  <r>
    <n v="3800319"/>
    <s v="Level 5 - Terrace Restro &amp; Cafe"/>
    <n v="1"/>
    <s v="Surat"/>
    <s v="Adajan Gam"/>
    <n v="72.794115320000003"/>
    <n v="21.186438460000002"/>
    <s v="Chinese, North Indian, Italian, Mexican"/>
    <s v="Indian Rupees(Rs.)"/>
    <x v="0"/>
    <x v="0"/>
    <s v="No"/>
    <s v="No"/>
    <n v="3"/>
    <n v="201"/>
    <n v="900"/>
    <n v="3.8"/>
    <n v="2018"/>
    <n v="2"/>
    <n v="26"/>
    <d v="2018-02-26T00:00:00"/>
    <n v="10.8"/>
    <x v="1"/>
  </r>
  <r>
    <n v="3800018"/>
    <s v="Pizza Hut"/>
    <n v="1"/>
    <s v="Surat"/>
    <s v="Piplod"/>
    <n v="72.771477480000001"/>
    <n v="21.160521689999999"/>
    <s v="Pizza"/>
    <s v="Indian Rupees(Rs.)"/>
    <x v="0"/>
    <x v="0"/>
    <s v="No"/>
    <s v="No"/>
    <n v="3"/>
    <n v="216"/>
    <n v="800"/>
    <n v="4.0999999999999996"/>
    <n v="2012"/>
    <n v="2"/>
    <n v="14"/>
    <d v="2012-02-14T00:00:00"/>
    <n v="9.6"/>
    <x v="0"/>
  </r>
  <r>
    <n v="3200005"/>
    <s v="Little Italy"/>
    <n v="1"/>
    <s v="Vadodara"/>
    <s v="Alkapuri"/>
    <n v="73.170282999999998"/>
    <n v="22.31279"/>
    <s v="Italian"/>
    <s v="Indian Rupees(Rs.)"/>
    <x v="0"/>
    <x v="0"/>
    <s v="No"/>
    <s v="No"/>
    <n v="3"/>
    <n v="202"/>
    <n v="1000"/>
    <n v="4.0999999999999996"/>
    <n v="2017"/>
    <n v="2"/>
    <n v="28"/>
    <d v="2017-02-28T00:00:00"/>
    <n v="12"/>
    <x v="1"/>
  </r>
  <r>
    <n v="3200015"/>
    <s v="Mandap - Hotel Express Towers"/>
    <n v="1"/>
    <s v="Vadodara"/>
    <s v="Hotel Express Towers, Alkapuri"/>
    <n v="73.169083000000001"/>
    <n v="22.310328999999999"/>
    <s v="Gujarati"/>
    <s v="Indian Rupees(Rs.)"/>
    <x v="0"/>
    <x v="0"/>
    <s v="No"/>
    <s v="No"/>
    <n v="2"/>
    <n v="191"/>
    <n v="600"/>
    <n v="4"/>
    <n v="2016"/>
    <n v="2"/>
    <n v="5"/>
    <d v="2016-02-05T00:00:00"/>
    <n v="7.2"/>
    <x v="0"/>
  </r>
  <r>
    <n v="3900004"/>
    <s v="Dosa Cafe"/>
    <n v="1"/>
    <s v="Varanasi"/>
    <s v="Dashaswmedh Road"/>
    <n v="83.010020999999995"/>
    <n v="25.307589"/>
    <s v="South Indian"/>
    <s v="Indian Rupees(Rs.)"/>
    <x v="0"/>
    <x v="0"/>
    <s v="No"/>
    <s v="No"/>
    <n v="2"/>
    <n v="48"/>
    <n v="450"/>
    <n v="3.5"/>
    <n v="2015"/>
    <n v="2"/>
    <n v="17"/>
    <d v="2015-02-17T00:00:00"/>
    <n v="5.4"/>
    <x v="0"/>
  </r>
  <r>
    <n v="3400021"/>
    <s v="Chokho Jeeman Marwari Jain Bhojanalya"/>
    <n v="1"/>
    <s v="Agra"/>
    <s v="Civil Lines"/>
    <n v="77.998091669999994"/>
    <n v="27.195927780000002"/>
    <s v="Rajasthani"/>
    <s v="Indian Rupees(Rs.)"/>
    <x v="0"/>
    <x v="0"/>
    <s v="No"/>
    <s v="No"/>
    <n v="2"/>
    <n v="87"/>
    <n v="400"/>
    <n v="4"/>
    <n v="2018"/>
    <n v="1"/>
    <n v="11"/>
    <d v="2018-01-11T00:00:00"/>
    <n v="4.8"/>
    <x v="0"/>
  </r>
  <r>
    <n v="3400105"/>
    <s v="Pizza Hut"/>
    <n v="1"/>
    <s v="Agra"/>
    <s v="Tajganj"/>
    <n v="78.034713890000006"/>
    <n v="27.161694440000002"/>
    <s v="Italian, Pizza"/>
    <s v="Indian Rupees(Rs.)"/>
    <x v="0"/>
    <x v="0"/>
    <s v="No"/>
    <s v="No"/>
    <n v="2"/>
    <n v="134"/>
    <n v="700"/>
    <n v="4.4000000000000004"/>
    <n v="2016"/>
    <n v="1"/>
    <n v="1"/>
    <d v="2016-01-01T00:00:00"/>
    <n v="8.4"/>
    <x v="0"/>
  </r>
  <r>
    <n v="110395"/>
    <s v="Swati Snacks"/>
    <n v="1"/>
    <s v="Ahmedabad"/>
    <s v="Ellis Bridge"/>
    <n v="72.559033110000001"/>
    <n v="23.024433640000002"/>
    <s v="Fast Food, Street Food, South Indian"/>
    <s v="Indian Rupees(Rs.)"/>
    <x v="0"/>
    <x v="0"/>
    <s v="No"/>
    <s v="No"/>
    <n v="2"/>
    <n v="697"/>
    <n v="450"/>
    <n v="4.4000000000000004"/>
    <n v="2016"/>
    <n v="1"/>
    <n v="3"/>
    <d v="2016-01-03T00:00:00"/>
    <n v="5.4"/>
    <x v="0"/>
  </r>
  <r>
    <n v="2400020"/>
    <s v="Aryan Family's Delight"/>
    <n v="1"/>
    <s v="Allahabad"/>
    <s v="Civil Lines"/>
    <n v="81.834502000000001"/>
    <n v="25.454647999999999"/>
    <s v="North Indian, South Indian, Fast Food"/>
    <s v="Indian Rupees(Rs.)"/>
    <x v="0"/>
    <x v="0"/>
    <s v="No"/>
    <s v="No"/>
    <n v="3"/>
    <n v="57"/>
    <n v="500"/>
    <n v="3.4"/>
    <n v="2013"/>
    <n v="1"/>
    <n v="9"/>
    <d v="2013-01-09T00:00:00"/>
    <n v="6"/>
    <x v="0"/>
  </r>
  <r>
    <n v="2400293"/>
    <s v="Paradise"/>
    <n v="1"/>
    <s v="Allahabad"/>
    <s v="Civil Lines"/>
    <n v="81.831680559999995"/>
    <n v="25.450316669999999"/>
    <s v="Desserts, Fast Food"/>
    <s v="Indian Rupees(Rs.)"/>
    <x v="0"/>
    <x v="0"/>
    <s v="No"/>
    <s v="No"/>
    <n v="3"/>
    <n v="57"/>
    <n v="500"/>
    <n v="3.6"/>
    <n v="2018"/>
    <n v="1"/>
    <n v="19"/>
    <d v="2018-01-19T00:00:00"/>
    <n v="6"/>
    <x v="0"/>
  </r>
  <r>
    <n v="2500256"/>
    <s v="Indiana Veg Restaurant"/>
    <n v="1"/>
    <s v="Aurangabad"/>
    <s v="CIDCO"/>
    <n v="75.360231999999996"/>
    <n v="19.874448999999998"/>
    <s v="South Indian, North Indian, Chinese, Fast Food"/>
    <s v="Indian Rupees(Rs.)"/>
    <x v="0"/>
    <x v="0"/>
    <s v="No"/>
    <s v="No"/>
    <n v="2"/>
    <n v="75"/>
    <n v="450"/>
    <n v="3.4"/>
    <n v="2016"/>
    <n v="1"/>
    <n v="2"/>
    <d v="2016-01-02T00:00:00"/>
    <n v="5.4"/>
    <x v="0"/>
  </r>
  <r>
    <n v="18271459"/>
    <s v="JUGAAD JN."/>
    <n v="1"/>
    <s v="Bhubaneshwar"/>
    <s v="Patia"/>
    <n v="85.822259869999996"/>
    <n v="20.353480609999998"/>
    <s v="North Indian, Rajasthani"/>
    <s v="Indian Rupees(Rs.)"/>
    <x v="0"/>
    <x v="0"/>
    <s v="No"/>
    <s v="No"/>
    <n v="1"/>
    <n v="199"/>
    <n v="300"/>
    <n v="4.0999999999999996"/>
    <n v="2015"/>
    <n v="1"/>
    <n v="17"/>
    <d v="2015-01-17T00:00:00"/>
    <n v="3.6"/>
    <x v="0"/>
  </r>
  <r>
    <n v="120219"/>
    <s v="OvenFresh"/>
    <n v="1"/>
    <s v="Chandigarh"/>
    <s v="Sector 35"/>
    <n v="76.760610600000007"/>
    <n v="30.7216086"/>
    <s v="Cafe, Bakery"/>
    <s v="Indian Rupees(Rs.)"/>
    <x v="0"/>
    <x v="0"/>
    <s v="No"/>
    <s v="No"/>
    <n v="2"/>
    <n v="397"/>
    <n v="650"/>
    <n v="4.0999999999999996"/>
    <n v="2016"/>
    <n v="1"/>
    <n v="24"/>
    <d v="2016-01-24T00:00:00"/>
    <n v="7.8"/>
    <x v="0"/>
  </r>
  <r>
    <n v="70890"/>
    <s v="Fusilli Reasons"/>
    <n v="1"/>
    <s v="Chennai"/>
    <s v="Kilpauk"/>
    <n v="80.248519439999995"/>
    <n v="13.081877779999999"/>
    <s v="Italian"/>
    <s v="Indian Rupees(Rs.)"/>
    <x v="0"/>
    <x v="0"/>
    <s v="No"/>
    <s v="No"/>
    <n v="1"/>
    <n v="1510"/>
    <n v="350"/>
    <n v="4.5999999999999996"/>
    <n v="2014"/>
    <n v="1"/>
    <n v="6"/>
    <d v="2014-01-06T00:00:00"/>
    <n v="4.2"/>
    <x v="0"/>
  </r>
  <r>
    <n v="3000195"/>
    <s v="Valarmathi Kongunaatu Samayal"/>
    <n v="1"/>
    <s v="Coimbatore"/>
    <s v="Race Course"/>
    <n v="76.976268000000005"/>
    <n v="11.001852"/>
    <s v="South Indian, Biryani"/>
    <s v="Indian Rupees(Rs.)"/>
    <x v="0"/>
    <x v="0"/>
    <s v="No"/>
    <s v="No"/>
    <n v="2"/>
    <n v="380"/>
    <n v="350"/>
    <n v="4.5"/>
    <n v="2016"/>
    <n v="1"/>
    <n v="2"/>
    <d v="2016-01-02T00:00:00"/>
    <n v="4.2"/>
    <x v="0"/>
  </r>
  <r>
    <n v="18440677"/>
    <s v="Jalapenos"/>
    <n v="1"/>
    <s v="Dehradun"/>
    <s v="Rajpur"/>
    <n v="78.077151020000002"/>
    <n v="30.37220198"/>
    <s v="Cafe, Mexican"/>
    <s v="Indian Rupees(Rs.)"/>
    <x v="0"/>
    <x v="0"/>
    <s v="No"/>
    <s v="No"/>
    <n v="3"/>
    <n v="68"/>
    <n v="500"/>
    <n v="4.2"/>
    <n v="2018"/>
    <n v="1"/>
    <n v="13"/>
    <d v="2018-01-13T00:00:00"/>
    <n v="6"/>
    <x v="0"/>
  </r>
  <r>
    <n v="18456342"/>
    <s v="Mitalis Kitchen"/>
    <n v="1"/>
    <s v="Ghaziabad"/>
    <s v="Indirapuram"/>
    <n v="77.315482970000005"/>
    <n v="28.638238090000002"/>
    <s v="North Indian"/>
    <s v="Indian Rupees(Rs.)"/>
    <x v="0"/>
    <x v="0"/>
    <s v="No"/>
    <s v="No"/>
    <n v="1"/>
    <n v="1"/>
    <n v="350"/>
    <n v="1"/>
    <n v="2015"/>
    <n v="1"/>
    <n v="11"/>
    <d v="2015-01-11T00:00:00"/>
    <n v="4.2"/>
    <x v="0"/>
  </r>
  <r>
    <n v="8590"/>
    <s v="Cafe Coffee Day"/>
    <n v="1"/>
    <s v="Ghaziabad"/>
    <s v="Shipra Mall, Indirapuram"/>
    <n v="77.370208329999997"/>
    <n v="28.634047219999999"/>
    <s v="Cafe"/>
    <s v="Indian Rupees(Rs.)"/>
    <x v="0"/>
    <x v="0"/>
    <s v="No"/>
    <s v="No"/>
    <n v="1"/>
    <n v="63"/>
    <n v="450"/>
    <n v="3.2"/>
    <n v="2017"/>
    <n v="1"/>
    <n v="16"/>
    <d v="2017-01-16T00:00:00"/>
    <n v="5.4"/>
    <x v="0"/>
  </r>
  <r>
    <n v="4239"/>
    <s v="Costa Coffee"/>
    <n v="1"/>
    <s v="Ghaziabad"/>
    <s v="Shipra Mall, Indirapuram"/>
    <n v="77.370576"/>
    <n v="28.634122999999999"/>
    <s v="Cafe"/>
    <s v="Indian Rupees(Rs.)"/>
    <x v="0"/>
    <x v="0"/>
    <s v="No"/>
    <s v="No"/>
    <n v="2"/>
    <n v="60"/>
    <n v="600"/>
    <n v="3.3"/>
    <n v="2010"/>
    <n v="1"/>
    <n v="23"/>
    <d v="2010-01-23T00:00:00"/>
    <n v="7.2"/>
    <x v="0"/>
  </r>
  <r>
    <n v="18252386"/>
    <s v="BRONX Bar Exchange"/>
    <n v="1"/>
    <s v="Gurgaon"/>
    <s v="Sector 29"/>
    <n v="77.063417000000001"/>
    <n v="28.468125400000002"/>
    <s v="Chinese, Continental, North Indian, Mexican"/>
    <s v="Indian Rupees(Rs.)"/>
    <x v="0"/>
    <x v="0"/>
    <s v="No"/>
    <s v="No"/>
    <n v="4"/>
    <n v="569"/>
    <n v="2100"/>
    <n v="4.0999999999999996"/>
    <n v="2015"/>
    <n v="1"/>
    <n v="26"/>
    <d v="2015-01-26T00:00:00"/>
    <n v="25.2"/>
    <x v="1"/>
  </r>
  <r>
    <n v="2100712"/>
    <s v="Mocha"/>
    <n v="1"/>
    <s v="Guwahati"/>
    <s v="Anil Plaza, Christian Basti"/>
    <n v="91.773932000000002"/>
    <n v="26.161490000000001"/>
    <s v="Cafe, Italian"/>
    <s v="Indian Rupees(Rs.)"/>
    <x v="0"/>
    <x v="0"/>
    <s v="No"/>
    <s v="No"/>
    <n v="3"/>
    <n v="394"/>
    <n v="800"/>
    <n v="4.5999999999999996"/>
    <n v="2012"/>
    <n v="1"/>
    <n v="8"/>
    <d v="2012-01-08T00:00:00"/>
    <n v="9.6"/>
    <x v="0"/>
  </r>
  <r>
    <n v="18307251"/>
    <s v="Churrolto"/>
    <n v="1"/>
    <s v="Hyderabad"/>
    <s v="Madhapur"/>
    <n v="78.393390999999994"/>
    <n v="17.440826999999999"/>
    <s v="Desserts, Cafe, Mexican"/>
    <s v="Indian Rupees(Rs.)"/>
    <x v="0"/>
    <x v="0"/>
    <s v="No"/>
    <s v="No"/>
    <n v="2"/>
    <n v="344"/>
    <n v="500"/>
    <n v="4.7"/>
    <n v="2015"/>
    <n v="1"/>
    <n v="10"/>
    <d v="2015-01-10T00:00:00"/>
    <n v="6"/>
    <x v="0"/>
  </r>
  <r>
    <n v="1401756"/>
    <s v="KYRO"/>
    <n v="1"/>
    <s v="Indore"/>
    <s v="Bhawar Kuan"/>
    <n v="75.866058699999996"/>
    <n v="22.6952067"/>
    <s v="North Indian, Chinese, Continental, Mediterranean, Asian"/>
    <s v="Indian Rupees(Rs.)"/>
    <x v="0"/>
    <x v="0"/>
    <s v="No"/>
    <s v="No"/>
    <n v="3"/>
    <n v="238"/>
    <n v="1300"/>
    <n v="3.7"/>
    <n v="2018"/>
    <n v="1"/>
    <n v="1"/>
    <d v="2018-01-01T00:00:00"/>
    <n v="15.6"/>
    <x v="1"/>
  </r>
  <r>
    <n v="1400466"/>
    <s v="Mangosteen Cafe"/>
    <n v="1"/>
    <s v="Indore"/>
    <s v="New Palasia"/>
    <n v="75.8841666"/>
    <n v="22.727020599999999"/>
    <s v="Cafe, Fast Food, Italian, Mexican"/>
    <s v="Indian Rupees(Rs.)"/>
    <x v="0"/>
    <x v="0"/>
    <s v="No"/>
    <s v="No"/>
    <n v="2"/>
    <n v="430"/>
    <n v="700"/>
    <n v="3.9"/>
    <n v="2011"/>
    <n v="1"/>
    <n v="16"/>
    <d v="2011-01-16T00:00:00"/>
    <n v="8.4"/>
    <x v="0"/>
  </r>
  <r>
    <n v="900111"/>
    <s v="Ali Baba &amp; 41 Dishes"/>
    <n v="1"/>
    <s v="Kochi"/>
    <s v="Panampilly Nagar"/>
    <n v="76.296105560000001"/>
    <n v="9.9597777779999994"/>
    <s v="Kerala, South Indian, Chinese, Biryani"/>
    <s v="Indian Rupees(Rs.)"/>
    <x v="0"/>
    <x v="0"/>
    <s v="No"/>
    <s v="No"/>
    <n v="1"/>
    <n v="348"/>
    <n v="400"/>
    <n v="3.5"/>
    <n v="2014"/>
    <n v="1"/>
    <n v="13"/>
    <d v="2014-01-13T00:00:00"/>
    <n v="4.8"/>
    <x v="0"/>
  </r>
  <r>
    <n v="3600015"/>
    <s v="Vinayaka Mylari"/>
    <n v="1"/>
    <s v="Mysore"/>
    <s v="Doora"/>
    <n v="76.665808330000004"/>
    <n v="12.3085"/>
    <s v="South Indian"/>
    <s v="Indian Rupees(Rs.)"/>
    <x v="0"/>
    <x v="0"/>
    <s v="No"/>
    <s v="No"/>
    <n v="1"/>
    <n v="392"/>
    <n v="300"/>
    <n v="4.2"/>
    <n v="2018"/>
    <n v="1"/>
    <n v="5"/>
    <d v="2018-01-05T00:00:00"/>
    <n v="3.6"/>
    <x v="0"/>
  </r>
  <r>
    <n v="3301308"/>
    <s v="House of Caffeine"/>
    <n v="1"/>
    <s v="Nagpur"/>
    <s v="Bajaj Nagar"/>
    <n v="79.064284490000006"/>
    <n v="21.124202560000001"/>
    <s v="Fast Food"/>
    <s v="Indian Rupees(Rs.)"/>
    <x v="0"/>
    <x v="0"/>
    <s v="No"/>
    <s v="No"/>
    <n v="2"/>
    <n v="27"/>
    <n v="500"/>
    <n v="3.3"/>
    <n v="2013"/>
    <n v="1"/>
    <n v="10"/>
    <d v="2013-01-10T00:00:00"/>
    <n v="6"/>
    <x v="0"/>
  </r>
  <r>
    <n v="1600053"/>
    <s v="Enter The Dragon"/>
    <n v="1"/>
    <s v="Nashik"/>
    <s v="College Road"/>
    <n v="73.766533330000001"/>
    <n v="20.00551389"/>
    <s v="Chinese"/>
    <s v="Indian Rupees(Rs.)"/>
    <x v="0"/>
    <x v="0"/>
    <s v="No"/>
    <s v="No"/>
    <n v="3"/>
    <n v="177"/>
    <n v="700"/>
    <n v="3.4"/>
    <n v="2013"/>
    <n v="1"/>
    <n v="4"/>
    <d v="2013-01-04T00:00:00"/>
    <n v="8.4"/>
    <x v="0"/>
  </r>
  <r>
    <n v="1600095"/>
    <s v="Hotel Radhakrishna"/>
    <n v="1"/>
    <s v="Nashik"/>
    <s v="Satpur"/>
    <n v="73.746308569999997"/>
    <n v="19.98975665"/>
    <s v="Malwani, North Indian, Chinese, Seafood"/>
    <s v="Indian Rupees(Rs.)"/>
    <x v="0"/>
    <x v="0"/>
    <s v="No"/>
    <s v="No"/>
    <n v="2"/>
    <n v="77"/>
    <n v="400"/>
    <n v="3.5"/>
    <n v="2010"/>
    <n v="1"/>
    <n v="17"/>
    <d v="2010-01-17T00:00:00"/>
    <n v="4.8"/>
    <x v="0"/>
  </r>
  <r>
    <n v="4000027"/>
    <s v="Biryani Mahal"/>
    <n v="1"/>
    <s v="Patna"/>
    <s v="Golambar"/>
    <n v="85.133827780000004"/>
    <n v="25.61042222"/>
    <s v="Biryani, Mughlai"/>
    <s v="Indian Rupees(Rs.)"/>
    <x v="0"/>
    <x v="0"/>
    <s v="No"/>
    <s v="No"/>
    <n v="2"/>
    <n v="99"/>
    <n v="500"/>
    <n v="3.6"/>
    <n v="2015"/>
    <n v="1"/>
    <n v="2"/>
    <d v="2015-01-02T00:00:00"/>
    <n v="6"/>
    <x v="0"/>
  </r>
  <r>
    <n v="4000222"/>
    <s v="Sri Basant Vihar"/>
    <n v="1"/>
    <s v="Patna"/>
    <s v="Maurya Lok, Fraser Road Area"/>
    <n v="85.134072219999993"/>
    <n v="25.610113890000001"/>
    <s v="North Indian, Fast Food"/>
    <s v="Indian Rupees(Rs.)"/>
    <x v="0"/>
    <x v="0"/>
    <s v="No"/>
    <s v="No"/>
    <n v="2"/>
    <n v="75"/>
    <n v="600"/>
    <n v="3.6"/>
    <n v="2011"/>
    <n v="1"/>
    <n v="20"/>
    <d v="2011-01-20T00:00:00"/>
    <n v="7.2"/>
    <x v="0"/>
  </r>
  <r>
    <n v="17977757"/>
    <s v="Coffee to Cocktail Bar - Hyatt Place"/>
    <n v="1"/>
    <s v="Gurgaon"/>
    <s v="Hyatt Place Gurgaon"/>
    <n v="77.065978400000006"/>
    <n v="28.500845399999999"/>
    <s v="Drinks Only"/>
    <s v="Indian Rupees(Rs.)"/>
    <x v="1"/>
    <x v="0"/>
    <s v="No"/>
    <s v="No"/>
    <n v="4"/>
    <n v="0"/>
    <n v="2100"/>
    <n v="1"/>
    <n v="2018"/>
    <n v="12"/>
    <n v="17"/>
    <d v="2018-12-17T00:00:00"/>
    <n v="25.2"/>
    <x v="1"/>
  </r>
  <r>
    <n v="3700051"/>
    <s v="Cafe des Arts"/>
    <n v="1"/>
    <s v="Puducherry"/>
    <s v="White Town"/>
    <n v="79.833319439999997"/>
    <n v="11.93021111"/>
    <s v="Cafe"/>
    <s v="Indian Rupees(Rs.)"/>
    <x v="0"/>
    <x v="0"/>
    <s v="No"/>
    <s v="No"/>
    <n v="3"/>
    <n v="298"/>
    <n v="800"/>
    <n v="3.5"/>
    <n v="2010"/>
    <n v="1"/>
    <n v="13"/>
    <d v="2010-01-13T00:00:00"/>
    <n v="9.6"/>
    <x v="0"/>
  </r>
  <r>
    <n v="6506206"/>
    <s v="18 Degrees Resto Lounge"/>
    <n v="1"/>
    <s v="Pune"/>
    <s v="Spot 18 Mall, Pimple Saudagar"/>
    <n v="73.785900999999996"/>
    <n v="18.593481489999999"/>
    <s v="North Indian, Mediterranean, Chinese"/>
    <s v="Indian Rupees(Rs.)"/>
    <x v="1"/>
    <x v="1"/>
    <s v="No"/>
    <s v="No"/>
    <n v="4"/>
    <n v="1566"/>
    <n v="2100"/>
    <n v="3.6"/>
    <n v="2015"/>
    <n v="3"/>
    <n v="5"/>
    <d v="2015-03-05T00:00:00"/>
    <n v="25.2"/>
    <x v="1"/>
  </r>
  <r>
    <n v="3800078"/>
    <s v="Mysore Cafe"/>
    <n v="1"/>
    <s v="Surat"/>
    <s v="Athwa"/>
    <n v="72.808589859999998"/>
    <n v="21.185047000000001"/>
    <s v="South Indian"/>
    <s v="Indian Rupees(Rs.)"/>
    <x v="0"/>
    <x v="0"/>
    <s v="No"/>
    <s v="No"/>
    <n v="1"/>
    <n v="279"/>
    <n v="250"/>
    <n v="4"/>
    <n v="2013"/>
    <n v="1"/>
    <n v="3"/>
    <d v="2013-01-03T00:00:00"/>
    <n v="3"/>
    <x v="0"/>
  </r>
  <r>
    <n v="18362165"/>
    <s v="The Haus"/>
    <n v="1"/>
    <s v="Surat"/>
    <s v="Piplod"/>
    <n v="72.789122050000003"/>
    <n v="21.170095629999999"/>
    <s v="Cafe, Desserts"/>
    <s v="Indian Rupees(Rs.)"/>
    <x v="0"/>
    <x v="0"/>
    <s v="No"/>
    <s v="No"/>
    <n v="2"/>
    <n v="28"/>
    <n v="500"/>
    <n v="3.9"/>
    <n v="2013"/>
    <n v="1"/>
    <n v="15"/>
    <d v="2013-01-15T00:00:00"/>
    <n v="6"/>
    <x v="0"/>
  </r>
  <r>
    <n v="3900009"/>
    <s v="eastWEST - Radisson Hotel"/>
    <n v="1"/>
    <s v="Varanasi"/>
    <s v="Radisson Hotel, Nadesar"/>
    <n v="82.980810000000005"/>
    <n v="25.338373000000001"/>
    <s v="Cafe, North Indian, Continental"/>
    <s v="Indian Rupees(Rs.)"/>
    <x v="0"/>
    <x v="0"/>
    <s v="No"/>
    <s v="No"/>
    <n v="3"/>
    <n v="34"/>
    <n v="600"/>
    <n v="3.3"/>
    <n v="2018"/>
    <n v="1"/>
    <n v="19"/>
    <d v="2018-01-19T00:00:00"/>
    <n v="7.2"/>
    <x v="0"/>
  </r>
  <r>
    <n v="18246202"/>
    <s v="VNS Live Studio"/>
    <n v="1"/>
    <s v="Varanasi"/>
    <s v="Sigra"/>
    <n v="82.991694429999995"/>
    <n v="25.318344920000001"/>
    <s v="Chinese, North Indian"/>
    <s v="Indian Rupees(Rs.)"/>
    <x v="0"/>
    <x v="0"/>
    <s v="No"/>
    <s v="No"/>
    <n v="1"/>
    <n v="109"/>
    <n v="0"/>
    <n v="3.5"/>
    <n v="2012"/>
    <n v="1"/>
    <n v="22"/>
    <d v="2012-01-22T00:00:00"/>
    <n v="0"/>
    <x v="0"/>
  </r>
  <r>
    <n v="2800013"/>
    <s v="Pizza Hut"/>
    <n v="1"/>
    <s v="Vizag"/>
    <s v="CMR Central Mall, Maddilapalem"/>
    <n v="83.318511110000003"/>
    <n v="17.73417778"/>
    <s v="Pizza, Fast Food"/>
    <s v="Indian Rupees(Rs.)"/>
    <x v="0"/>
    <x v="0"/>
    <s v="No"/>
    <s v="No"/>
    <n v="2"/>
    <n v="289"/>
    <n v="600"/>
    <n v="4.5999999999999996"/>
    <n v="2017"/>
    <n v="1"/>
    <n v="25"/>
    <d v="2017-01-25T00:00:00"/>
    <n v="7.2"/>
    <x v="0"/>
  </r>
  <r>
    <n v="18408040"/>
    <s v="Lord of the Drinks Meadow"/>
    <n v="1"/>
    <s v="New Delhi"/>
    <s v="Hauz Khas Village"/>
    <n v="77.195273700000001"/>
    <n v="28.5557479"/>
    <s v="European, Chinese, North Indian, Italian"/>
    <s v="Indian Rupees(Rs.)"/>
    <x v="1"/>
    <x v="0"/>
    <s v="No"/>
    <s v="No"/>
    <n v="4"/>
    <n v="278"/>
    <n v="2200"/>
    <n v="4.2"/>
    <n v="2010"/>
    <n v="9"/>
    <n v="7"/>
    <d v="2010-09-07T00:00:00"/>
    <n v="26.400000000000002"/>
    <x v="1"/>
  </r>
  <r>
    <n v="3400025"/>
    <s v="Jahanpanah"/>
    <n v="1"/>
    <s v="Agra"/>
    <s v="Agra Cantt"/>
    <n v="78.011544439999994"/>
    <n v="27.161661110000001"/>
    <s v="North Indian, Mughlai"/>
    <s v="Indian Rupees(Rs.)"/>
    <x v="0"/>
    <x v="0"/>
    <s v="No"/>
    <s v="No"/>
    <n v="3"/>
    <n v="140"/>
    <n v="850"/>
    <n v="3.9"/>
    <n v="2018"/>
    <n v="12"/>
    <n v="11"/>
    <d v="2018-12-11T00:00:00"/>
    <n v="10.200000000000001"/>
    <x v="1"/>
  </r>
  <r>
    <n v="3400019"/>
    <s v="Dasaprakash Restaurant"/>
    <n v="1"/>
    <s v="Agra"/>
    <s v="Rakabganj"/>
    <n v="78.015052780000005"/>
    <n v="27.165108329999999"/>
    <s v="South Indian, Desserts"/>
    <s v="Indian Rupees(Rs.)"/>
    <x v="0"/>
    <x v="0"/>
    <s v="No"/>
    <s v="No"/>
    <n v="2"/>
    <n v="121"/>
    <n v="550"/>
    <n v="4.0999999999999996"/>
    <n v="2018"/>
    <n v="12"/>
    <n v="7"/>
    <d v="2018-12-07T00:00:00"/>
    <n v="6.6000000000000005"/>
    <x v="0"/>
  </r>
  <r>
    <n v="2400027"/>
    <s v="Friends Forever"/>
    <n v="1"/>
    <s v="Allahabad"/>
    <s v="Civil Lines"/>
    <n v="81.835584999999995"/>
    <n v="25.457687"/>
    <s v="North Indian, Chinese"/>
    <s v="Indian Rupees(Rs.)"/>
    <x v="0"/>
    <x v="0"/>
    <s v="No"/>
    <s v="No"/>
    <n v="3"/>
    <n v="83"/>
    <n v="600"/>
    <n v="3.4"/>
    <n v="2015"/>
    <n v="12"/>
    <n v="20"/>
    <d v="2015-12-20T00:00:00"/>
    <n v="7.2"/>
    <x v="0"/>
  </r>
  <r>
    <n v="2200011"/>
    <s v="Makhan Fish and Chicken Corner"/>
    <n v="1"/>
    <s v="Amritsar"/>
    <s v="Basant Nagar"/>
    <n v="74.884359000000003"/>
    <n v="31.643619999999999"/>
    <s v="North Indian, Chinese"/>
    <s v="Indian Rupees(Rs.)"/>
    <x v="0"/>
    <x v="0"/>
    <s v="No"/>
    <s v="No"/>
    <n v="2"/>
    <n v="345"/>
    <n v="700"/>
    <n v="3.4"/>
    <n v="2013"/>
    <n v="12"/>
    <n v="5"/>
    <d v="2013-12-05T00:00:00"/>
    <n v="8.4"/>
    <x v="0"/>
  </r>
  <r>
    <n v="2200078"/>
    <s v="Charming Chicken"/>
    <n v="1"/>
    <s v="Amritsar"/>
    <s v="Basant Nagar"/>
    <n v="74.884383999999997"/>
    <n v="31.644532000000002"/>
    <s v="North Indian"/>
    <s v="Indian Rupees(Rs.)"/>
    <x v="0"/>
    <x v="0"/>
    <s v="No"/>
    <s v="No"/>
    <n v="1"/>
    <n v="151"/>
    <n v="300"/>
    <n v="3.9"/>
    <n v="2015"/>
    <n v="12"/>
    <n v="23"/>
    <d v="2015-12-23T00:00:00"/>
    <n v="3.6"/>
    <x v="0"/>
  </r>
  <r>
    <n v="2500052"/>
    <s v="Ashoka's Veg Restaurant"/>
    <n v="1"/>
    <s v="Aurangabad"/>
    <s v="Nirala Bazar"/>
    <n v="75.323402779999995"/>
    <n v="19.879630559999999"/>
    <s v="South Indian, Chinese, North Indian"/>
    <s v="Indian Rupees(Rs.)"/>
    <x v="0"/>
    <x v="0"/>
    <s v="No"/>
    <s v="No"/>
    <n v="2"/>
    <n v="46"/>
    <n v="400"/>
    <n v="3.3"/>
    <n v="2013"/>
    <n v="12"/>
    <n v="8"/>
    <d v="2013-12-08T00:00:00"/>
    <n v="4.8"/>
    <x v="0"/>
  </r>
  <r>
    <n v="2600031"/>
    <s v="10 Downing Street"/>
    <n v="1"/>
    <s v="Bhopal"/>
    <s v="DB City, Maharana Pratap Nagar"/>
    <n v="77.429989000000006"/>
    <n v="23.232357"/>
    <s v="North Indian, Chinese"/>
    <s v="Indian Rupees(Rs.)"/>
    <x v="0"/>
    <x v="0"/>
    <s v="No"/>
    <s v="No"/>
    <n v="3"/>
    <n v="257"/>
    <n v="1000"/>
    <n v="4"/>
    <n v="2015"/>
    <n v="12"/>
    <n v="22"/>
    <d v="2015-12-22T00:00:00"/>
    <n v="12"/>
    <x v="1"/>
  </r>
  <r>
    <n v="121552"/>
    <s v="Brooklyn Central"/>
    <n v="1"/>
    <s v="Chandigarh"/>
    <s v="Elante Mall, Chandigarh Industrial Area"/>
    <n v="76.800955500000001"/>
    <n v="30.705069300000002"/>
    <s v="American, Cafe"/>
    <s v="Indian Rupees(Rs.)"/>
    <x v="0"/>
    <x v="0"/>
    <s v="No"/>
    <s v="No"/>
    <n v="3"/>
    <n v="676"/>
    <n v="1600"/>
    <n v="4.2"/>
    <n v="2014"/>
    <n v="12"/>
    <n v="2"/>
    <d v="2014-12-02T00:00:00"/>
    <n v="19.2"/>
    <x v="1"/>
  </r>
  <r>
    <n v="123294"/>
    <s v="Karim's"/>
    <n v="1"/>
    <s v="Chandigarh"/>
    <s v="Sector 7"/>
    <n v="76.800979299999995"/>
    <n v="30.730618100000001"/>
    <s v="Mughlai, North Indian"/>
    <s v="Indian Rupees(Rs.)"/>
    <x v="0"/>
    <x v="0"/>
    <s v="No"/>
    <s v="No"/>
    <n v="2"/>
    <n v="86"/>
    <n v="800"/>
    <n v="3.3"/>
    <n v="2013"/>
    <n v="12"/>
    <n v="25"/>
    <d v="2013-12-25T00:00:00"/>
    <n v="9.6"/>
    <x v="0"/>
  </r>
  <r>
    <n v="18279289"/>
    <s v="BMG - All Day Dining"/>
    <n v="1"/>
    <s v="Dehradun"/>
    <s v="Jakhan"/>
    <n v="78.068889810000002"/>
    <n v="30.362685939999999"/>
    <s v="Chinese, North Indian, Fast Food"/>
    <s v="Indian Rupees(Rs.)"/>
    <x v="0"/>
    <x v="0"/>
    <s v="No"/>
    <s v="No"/>
    <n v="1"/>
    <n v="63"/>
    <n v="0"/>
    <n v="4.3"/>
    <n v="2013"/>
    <n v="12"/>
    <n v="25"/>
    <d v="2013-12-25T00:00:00"/>
    <n v="0"/>
    <x v="0"/>
  </r>
  <r>
    <n v="3500024"/>
    <s v="Doon Darbar"/>
    <n v="1"/>
    <s v="Dehradun"/>
    <s v="Paltan Bazaar"/>
    <n v="78.040266669999994"/>
    <n v="30.319527780000001"/>
    <s v="North Indian, Mughlai"/>
    <s v="Indian Rupees(Rs.)"/>
    <x v="0"/>
    <x v="0"/>
    <s v="No"/>
    <s v="No"/>
    <n v="3"/>
    <n v="121"/>
    <n v="600"/>
    <n v="3.9"/>
    <n v="2012"/>
    <n v="12"/>
    <n v="5"/>
    <d v="2012-12-05T00:00:00"/>
    <n v="7.2"/>
    <x v="0"/>
  </r>
  <r>
    <n v="307903"/>
    <s v="Thakur Bakers"/>
    <n v="1"/>
    <s v="Ghaziabad"/>
    <s v="Indirapuram"/>
    <n v="77.374191670000002"/>
    <n v="28.636022220000001"/>
    <s v="Bakery"/>
    <s v="Indian Rupees(Rs.)"/>
    <x v="0"/>
    <x v="0"/>
    <s v="No"/>
    <s v="No"/>
    <n v="1"/>
    <n v="6"/>
    <n v="150"/>
    <n v="3"/>
    <n v="2014"/>
    <n v="12"/>
    <n v="14"/>
    <d v="2014-12-14T00:00:00"/>
    <n v="1.8"/>
    <x v="0"/>
  </r>
  <r>
    <n v="8583"/>
    <s v="Chinese X'Press"/>
    <n v="1"/>
    <s v="Ghaziabad"/>
    <s v="Shipra Mall, Indirapuram"/>
    <n v="77.369864660000005"/>
    <n v="28.63388299"/>
    <s v="Chinese"/>
    <s v="Indian Rupees(Rs.)"/>
    <x v="0"/>
    <x v="0"/>
    <s v="No"/>
    <s v="No"/>
    <n v="2"/>
    <n v="16"/>
    <n v="600"/>
    <n v="2.9"/>
    <n v="2014"/>
    <n v="12"/>
    <n v="11"/>
    <d v="2014-12-11T00:00:00"/>
    <n v="7.2"/>
    <x v="0"/>
  </r>
  <r>
    <n v="18381223"/>
    <s v="Dosa X'press"/>
    <n v="1"/>
    <s v="Ghaziabad"/>
    <s v="Shipra Mall, Indirapuram"/>
    <n v="77.369727859999998"/>
    <n v="28.633787640000001"/>
    <s v="South Indian"/>
    <s v="Indian Rupees(Rs.)"/>
    <x v="0"/>
    <x v="0"/>
    <s v="No"/>
    <s v="No"/>
    <n v="2"/>
    <n v="6"/>
    <n v="500"/>
    <n v="3"/>
    <n v="2014"/>
    <n v="12"/>
    <n v="5"/>
    <d v="2014-12-05T00:00:00"/>
    <n v="6"/>
    <x v="0"/>
  </r>
  <r>
    <n v="18264963"/>
    <s v="Number 8"/>
    <n v="1"/>
    <s v="New Delhi"/>
    <s v="Sunder Nagar"/>
    <n v="77.241188800000003"/>
    <n v="28.602470199999999"/>
    <s v="Continental, North Indian, European, Asian"/>
    <s v="Indian Rupees(Rs.)"/>
    <x v="0"/>
    <x v="0"/>
    <s v="No"/>
    <s v="No"/>
    <n v="4"/>
    <n v="165"/>
    <n v="2200"/>
    <n v="4"/>
    <n v="2015"/>
    <n v="8"/>
    <n v="14"/>
    <d v="2015-08-14T00:00:00"/>
    <n v="26.400000000000002"/>
    <x v="1"/>
  </r>
  <r>
    <n v="2100101"/>
    <s v="Yo! China"/>
    <n v="1"/>
    <s v="Guwahati"/>
    <s v="Ulubari"/>
    <n v="91.758166669999994"/>
    <n v="26.170999999999999"/>
    <s v="Chinese"/>
    <s v="Indian Rupees(Rs.)"/>
    <x v="0"/>
    <x v="0"/>
    <s v="No"/>
    <s v="No"/>
    <n v="3"/>
    <n v="327"/>
    <n v="800"/>
    <n v="3.6"/>
    <n v="2011"/>
    <n v="12"/>
    <n v="10"/>
    <d v="2011-12-10T00:00:00"/>
    <n v="9.6"/>
    <x v="0"/>
  </r>
  <r>
    <n v="1401857"/>
    <s v="The Yellow Chilli"/>
    <n v="1"/>
    <s v="Indore"/>
    <s v="Vijay Nagar"/>
    <n v="75.897429200000005"/>
    <n v="22.753838500000001"/>
    <s v="North Indian, Mughlai, Seafood"/>
    <s v="Indian Rupees(Rs.)"/>
    <x v="0"/>
    <x v="0"/>
    <s v="No"/>
    <s v="No"/>
    <n v="3"/>
    <n v="181"/>
    <n v="1100"/>
    <n v="4.0999999999999996"/>
    <n v="2017"/>
    <n v="12"/>
    <n v="3"/>
    <d v="2017-12-03T00:00:00"/>
    <n v="13.200000000000001"/>
    <x v="1"/>
  </r>
  <r>
    <n v="101834"/>
    <s v="Blackout"/>
    <n v="1"/>
    <s v="Jaipur"/>
    <s v="C Scheme"/>
    <n v="75.805703500000007"/>
    <n v="26.914142399999999"/>
    <s v="North Indian, European, Continental, Finger Food"/>
    <s v="Indian Rupees(Rs.)"/>
    <x v="0"/>
    <x v="0"/>
    <s v="No"/>
    <s v="No"/>
    <n v="3"/>
    <n v="676"/>
    <n v="1650"/>
    <n v="3.9"/>
    <n v="2015"/>
    <n v="12"/>
    <n v="26"/>
    <d v="2015-12-26T00:00:00"/>
    <n v="19.8"/>
    <x v="1"/>
  </r>
  <r>
    <n v="100306"/>
    <s v="Replay"/>
    <n v="1"/>
    <s v="Jaipur"/>
    <s v="Tonk Road"/>
    <n v="75.806895870000005"/>
    <n v="26.892312499999999"/>
    <s v="North Indian, Continental, Chinese, Italian, Mexican"/>
    <s v="Indian Rupees(Rs.)"/>
    <x v="0"/>
    <x v="0"/>
    <s v="No"/>
    <s v="No"/>
    <n v="3"/>
    <n v="1121"/>
    <n v="1500"/>
    <n v="4.3"/>
    <n v="2013"/>
    <n v="12"/>
    <n v="1"/>
    <d v="2013-12-01T00:00:00"/>
    <n v="18"/>
    <x v="1"/>
  </r>
  <r>
    <n v="2300476"/>
    <s v="Dunkin Donuts"/>
    <n v="1"/>
    <s v="Kanpur"/>
    <s v="Mall Road"/>
    <n v="80.352677"/>
    <n v="26.473697999999999"/>
    <s v="Desserts, Fast Food"/>
    <s v="Indian Rupees(Rs.)"/>
    <x v="0"/>
    <x v="0"/>
    <s v="No"/>
    <s v="No"/>
    <n v="2"/>
    <n v="87"/>
    <n v="500"/>
    <n v="4.0999999999999996"/>
    <n v="2016"/>
    <n v="12"/>
    <n v="3"/>
    <d v="2016-12-03T00:00:00"/>
    <n v="6"/>
    <x v="0"/>
  </r>
  <r>
    <n v="2300003"/>
    <s v="Anaicha's Food Joint"/>
    <n v="1"/>
    <s v="Kanpur"/>
    <s v="Swaroop Nagar"/>
    <n v="80.31562778"/>
    <n v="26.482580559999999"/>
    <s v="Chinese, North Indian, Continental"/>
    <s v="Indian Rupees(Rs.)"/>
    <x v="0"/>
    <x v="0"/>
    <s v="No"/>
    <s v="No"/>
    <n v="3"/>
    <n v="106"/>
    <n v="850"/>
    <n v="3.6"/>
    <n v="2018"/>
    <n v="12"/>
    <n v="16"/>
    <d v="2018-12-16T00:00:00"/>
    <n v="10.200000000000001"/>
    <x v="1"/>
  </r>
  <r>
    <n v="901004"/>
    <s v="Aangan - Downtown Multicuisine Restaurant"/>
    <n v="1"/>
    <s v="Kochi"/>
    <s v="Palarivattom"/>
    <n v="76.307588850000002"/>
    <n v="10.00306395"/>
    <s v="Chinese, Seafood, North Indian, Biryani"/>
    <s v="Indian Rupees(Rs.)"/>
    <x v="0"/>
    <x v="0"/>
    <s v="No"/>
    <s v="No"/>
    <n v="2"/>
    <n v="146"/>
    <n v="650"/>
    <n v="4.2"/>
    <n v="2017"/>
    <n v="12"/>
    <n v="19"/>
    <d v="2017-12-19T00:00:00"/>
    <n v="7.8"/>
    <x v="0"/>
  </r>
  <r>
    <n v="25570"/>
    <s v="Barbeque Nation"/>
    <n v="1"/>
    <s v="Kolkata"/>
    <s v="Park Street Area"/>
    <n v="88.354127149999997"/>
    <n v="22.551083739999999"/>
    <s v="North Indian, Chinese"/>
    <s v="Indian Rupees(Rs.)"/>
    <x v="0"/>
    <x v="0"/>
    <s v="No"/>
    <s v="No"/>
    <n v="3"/>
    <n v="1753"/>
    <n v="1600"/>
    <n v="4.9000000000000004"/>
    <n v="2011"/>
    <n v="12"/>
    <n v="1"/>
    <d v="2011-12-01T00:00:00"/>
    <n v="19.2"/>
    <x v="1"/>
  </r>
  <r>
    <n v="15239"/>
    <s v="Basant Restaurant"/>
    <n v="1"/>
    <s v="Ludhiana"/>
    <s v="A Hotel, Gurdev Nagar"/>
    <n v="75.842738560000001"/>
    <n v="30.873987719999999"/>
    <s v="North Indian, Chinese, Fast Food"/>
    <s v="Indian Rupees(Rs.)"/>
    <x v="0"/>
    <x v="0"/>
    <s v="No"/>
    <s v="No"/>
    <n v="2"/>
    <n v="93"/>
    <n v="800"/>
    <n v="3.6"/>
    <n v="2011"/>
    <n v="12"/>
    <n v="28"/>
    <d v="2011-12-28T00:00:00"/>
    <n v="9.6"/>
    <x v="0"/>
  </r>
  <r>
    <n v="3100033"/>
    <s v="Liquid Lounge"/>
    <n v="1"/>
    <s v="Mangalore"/>
    <s v="Balmatta"/>
    <n v="74.846655560000002"/>
    <n v="12.870736109999999"/>
    <s v="Finger Food, Continental, North Indian"/>
    <s v="Indian Rupees(Rs.)"/>
    <x v="0"/>
    <x v="0"/>
    <s v="No"/>
    <s v="No"/>
    <n v="3"/>
    <n v="290"/>
    <n v="800"/>
    <n v="3.8"/>
    <n v="2011"/>
    <n v="12"/>
    <n v="9"/>
    <d v="2011-12-09T00:00:00"/>
    <n v="9.6"/>
    <x v="0"/>
  </r>
  <r>
    <n v="3600375"/>
    <s v="The Old House"/>
    <n v="1"/>
    <s v="Mysore"/>
    <s v="Chamrajpura"/>
    <n v="76.642619999999994"/>
    <n v="12.299524"/>
    <s v="Italian"/>
    <s v="Indian Rupees(Rs.)"/>
    <x v="0"/>
    <x v="0"/>
    <s v="No"/>
    <s v="No"/>
    <n v="3"/>
    <n v="264"/>
    <n v="800"/>
    <n v="3.9"/>
    <n v="2015"/>
    <n v="12"/>
    <n v="24"/>
    <d v="2015-12-24T00:00:00"/>
    <n v="9.6"/>
    <x v="0"/>
  </r>
  <r>
    <n v="3600012"/>
    <s v="Empire Restaurant"/>
    <n v="1"/>
    <s v="Mysore"/>
    <s v="Gokulam"/>
    <n v="76.627961110000001"/>
    <n v="12.32397778"/>
    <s v="North Indian, Andhra, Mughlai"/>
    <s v="Indian Rupees(Rs.)"/>
    <x v="0"/>
    <x v="0"/>
    <s v="No"/>
    <s v="No"/>
    <n v="2"/>
    <n v="393"/>
    <n v="500"/>
    <n v="3.7"/>
    <n v="2015"/>
    <n v="12"/>
    <n v="12"/>
    <d v="2015-12-12T00:00:00"/>
    <n v="6"/>
    <x v="0"/>
  </r>
  <r>
    <n v="3300065"/>
    <s v="FSB"/>
    <n v="1"/>
    <s v="Nagpur"/>
    <s v="Dhantoli"/>
    <n v="79.08047698"/>
    <n v="21.138510310000001"/>
    <s v="Continental, North Indian, Thai, Chinese"/>
    <s v="Indian Rupees(Rs.)"/>
    <x v="0"/>
    <x v="0"/>
    <s v="No"/>
    <s v="No"/>
    <n v="3"/>
    <n v="270"/>
    <n v="1100"/>
    <n v="4.3"/>
    <n v="2016"/>
    <n v="12"/>
    <n v="18"/>
    <d v="2016-12-18T00:00:00"/>
    <n v="13.200000000000001"/>
    <x v="1"/>
  </r>
  <r>
    <n v="1600108"/>
    <s v="The Bake Studio"/>
    <n v="1"/>
    <s v="Nashik"/>
    <s v="Bon Vivant, College Road"/>
    <n v="73.770914000000005"/>
    <n v="20.006755999999999"/>
    <s v="Cafe, Desserts"/>
    <s v="Indian Rupees(Rs.)"/>
    <x v="0"/>
    <x v="0"/>
    <s v="No"/>
    <s v="No"/>
    <n v="2"/>
    <n v="86"/>
    <n v="400"/>
    <n v="3.6"/>
    <n v="2017"/>
    <n v="12"/>
    <n v="26"/>
    <d v="2017-12-26T00:00:00"/>
    <n v="4.8"/>
    <x v="0"/>
  </r>
  <r>
    <n v="1600219"/>
    <s v="12212"/>
    <n v="1"/>
    <s v="Nashik"/>
    <s v="College Road"/>
    <n v="73.754635969999995"/>
    <n v="20.00669049"/>
    <s v="Fast Food"/>
    <s v="Indian Rupees(Rs.)"/>
    <x v="0"/>
    <x v="0"/>
    <s v="No"/>
    <s v="No"/>
    <n v="2"/>
    <n v="80"/>
    <n v="400"/>
    <n v="3.5"/>
    <n v="2016"/>
    <n v="12"/>
    <n v="5"/>
    <d v="2016-12-05T00:00:00"/>
    <n v="4.8"/>
    <x v="0"/>
  </r>
  <r>
    <n v="3620"/>
    <s v="Cafe Diva"/>
    <n v="1"/>
    <s v="New Delhi"/>
    <s v="Greater Kailash (GK) 1"/>
    <n v="77.233375300000006"/>
    <n v="28.556642799999999"/>
    <s v="European, Italian"/>
    <s v="Indian Rupees(Rs.)"/>
    <x v="1"/>
    <x v="1"/>
    <s v="No"/>
    <s v="No"/>
    <n v="4"/>
    <n v="347"/>
    <n v="2200"/>
    <n v="3.9"/>
    <n v="2018"/>
    <n v="7"/>
    <n v="1"/>
    <d v="2018-07-01T00:00:00"/>
    <n v="26.400000000000002"/>
    <x v="1"/>
  </r>
  <r>
    <n v="4000069"/>
    <s v="Angeethi"/>
    <n v="1"/>
    <s v="Patna"/>
    <s v="Khajpura"/>
    <n v="85.074775000000002"/>
    <n v="25.60662778"/>
    <s v="North Indian, Mughlai, Chinese"/>
    <s v="Indian Rupees(Rs.)"/>
    <x v="0"/>
    <x v="0"/>
    <s v="No"/>
    <s v="No"/>
    <n v="3"/>
    <n v="45"/>
    <n v="800"/>
    <n v="3.4"/>
    <n v="2017"/>
    <n v="12"/>
    <n v="8"/>
    <d v="2017-12-08T00:00:00"/>
    <n v="9.6"/>
    <x v="0"/>
  </r>
  <r>
    <n v="4000007"/>
    <s v="Roti Restaurant"/>
    <n v="1"/>
    <s v="Patna"/>
    <s v="Sri Krishnapuri"/>
    <n v="85.114013889999995"/>
    <n v="25.620677780000001"/>
    <s v="North Indian, South Indian, Chinese"/>
    <s v="Indian Rupees(Rs.)"/>
    <x v="0"/>
    <x v="0"/>
    <s v="No"/>
    <s v="No"/>
    <n v="2"/>
    <n v="64"/>
    <n v="500"/>
    <n v="3.1"/>
    <n v="2017"/>
    <n v="12"/>
    <n v="15"/>
    <d v="2017-12-15T00:00:00"/>
    <n v="6"/>
    <x v="0"/>
  </r>
  <r>
    <n v="3700069"/>
    <s v="Le Cafe"/>
    <n v="1"/>
    <s v="Puducherry"/>
    <s v="White Town"/>
    <n v="79.835708330000003"/>
    <n v="11.93154444"/>
    <s v="Cafe"/>
    <s v="Indian Rupees(Rs.)"/>
    <x v="0"/>
    <x v="0"/>
    <s v="No"/>
    <s v="No"/>
    <n v="2"/>
    <n v="875"/>
    <n v="450"/>
    <n v="3.1"/>
    <n v="2011"/>
    <n v="12"/>
    <n v="27"/>
    <d v="2011-12-27T00:00:00"/>
    <n v="5.4"/>
    <x v="0"/>
  </r>
  <r>
    <n v="2700036"/>
    <s v="Aroma - The Royal Retreat"/>
    <n v="1"/>
    <s v="Ranchi"/>
    <s v="The Royal Retreat, Bariatu"/>
    <n v="85.390463890000007"/>
    <n v="23.399249999999999"/>
    <s v="North Indian, South Indian, Chinese"/>
    <s v="Indian Rupees(Rs.)"/>
    <x v="0"/>
    <x v="0"/>
    <s v="No"/>
    <s v="No"/>
    <n v="3"/>
    <n v="67"/>
    <n v="1500"/>
    <n v="3.5"/>
    <n v="2013"/>
    <n v="12"/>
    <n v="19"/>
    <d v="2013-12-19T00:00:00"/>
    <n v="18"/>
    <x v="1"/>
  </r>
  <r>
    <n v="3900021"/>
    <s v="Open Hand Shop &amp; Cafe"/>
    <n v="1"/>
    <s v="Varanasi"/>
    <s v="Assi Ghat"/>
    <n v="83.004503999999997"/>
    <n v="25.287958"/>
    <s v="Cafe"/>
    <s v="Indian Rupees(Rs.)"/>
    <x v="0"/>
    <x v="0"/>
    <s v="No"/>
    <s v="No"/>
    <n v="2"/>
    <n v="59"/>
    <n v="450"/>
    <n v="3.4"/>
    <n v="2015"/>
    <n v="12"/>
    <n v="25"/>
    <d v="2015-12-25T00:00:00"/>
    <n v="5.4"/>
    <x v="0"/>
  </r>
  <r>
    <n v="3900032"/>
    <s v="Kashi Chat Bhandar"/>
    <n v="1"/>
    <s v="Varanasi"/>
    <s v="Godaulia"/>
    <n v="82.971976999999995"/>
    <n v="25.311385000000001"/>
    <s v="Street Food"/>
    <s v="Indian Rupees(Rs.)"/>
    <x v="0"/>
    <x v="0"/>
    <s v="No"/>
    <s v="No"/>
    <n v="1"/>
    <n v="158"/>
    <n v="150"/>
    <n v="4.0999999999999996"/>
    <n v="2014"/>
    <n v="12"/>
    <n v="1"/>
    <d v="2014-12-01T00:00:00"/>
    <n v="1.8"/>
    <x v="0"/>
  </r>
  <r>
    <n v="3900057"/>
    <s v="Ming Garden"/>
    <n v="1"/>
    <s v="Varanasi"/>
    <s v="Lanka"/>
    <n v="82.982868999999994"/>
    <n v="25.270942999999999"/>
    <s v="Chinese"/>
    <s v="Indian Rupees(Rs.)"/>
    <x v="0"/>
    <x v="0"/>
    <s v="No"/>
    <s v="No"/>
    <n v="3"/>
    <n v="172"/>
    <n v="600"/>
    <n v="3.5"/>
    <n v="2013"/>
    <n v="12"/>
    <n v="27"/>
    <d v="2013-12-27T00:00:00"/>
    <n v="7.2"/>
    <x v="0"/>
  </r>
  <r>
    <n v="2800294"/>
    <s v="Sri Sairam Parlour"/>
    <n v="1"/>
    <s v="Vizag"/>
    <s v="Dwaraka Nagar"/>
    <n v="83.303413890000002"/>
    <n v="17.726297219999999"/>
    <s v="South Indian, North Indian"/>
    <s v="Indian Rupees(Rs.)"/>
    <x v="0"/>
    <x v="0"/>
    <s v="No"/>
    <s v="No"/>
    <n v="1"/>
    <n v="270"/>
    <n v="300"/>
    <n v="4.2"/>
    <n v="2011"/>
    <n v="12"/>
    <n v="27"/>
    <d v="2011-12-27T00:00:00"/>
    <n v="3.6"/>
    <x v="0"/>
  </r>
  <r>
    <n v="2800100"/>
    <s v="D Cabana"/>
    <n v="1"/>
    <s v="Vizag"/>
    <s v="Sagar Nagar"/>
    <n v="83.361377000000005"/>
    <n v="17.764286999999999"/>
    <s v="Continental, Seafood, Chinese, North Indian, Biryani"/>
    <s v="Indian Rupees(Rs.)"/>
    <x v="0"/>
    <x v="0"/>
    <s v="No"/>
    <s v="No"/>
    <n v="2"/>
    <n v="193"/>
    <n v="600"/>
    <n v="3.6"/>
    <n v="2013"/>
    <n v="12"/>
    <n v="11"/>
    <d v="2013-12-11T00:00:00"/>
    <n v="7.2"/>
    <x v="0"/>
  </r>
  <r>
    <n v="110516"/>
    <s v="The Garden Cafe - The Fern"/>
    <n v="1"/>
    <s v="Ahmedabad"/>
    <s v="The Fern, Sola"/>
    <n v="72.5222172"/>
    <n v="23.064091399999999"/>
    <s v="North Indian, Italian, Asian, South Indian"/>
    <s v="Indian Rupees(Rs.)"/>
    <x v="0"/>
    <x v="0"/>
    <s v="No"/>
    <s v="No"/>
    <n v="3"/>
    <n v="192"/>
    <n v="1200"/>
    <n v="4.0999999999999996"/>
    <n v="2014"/>
    <n v="11"/>
    <n v="28"/>
    <d v="2014-11-28T00:00:00"/>
    <n v="14.4"/>
    <x v="1"/>
  </r>
  <r>
    <n v="18317988"/>
    <s v="The BrewMaster"/>
    <n v="1"/>
    <s v="Allahabad"/>
    <s v="Civil Lines"/>
    <n v="81.832796310000006"/>
    <n v="25.451645689999999"/>
    <s v="North Indian, Chinese, Italian"/>
    <s v="Indian Rupees(Rs.)"/>
    <x v="0"/>
    <x v="0"/>
    <s v="No"/>
    <s v="No"/>
    <n v="1"/>
    <n v="49"/>
    <n v="0"/>
    <n v="3.3"/>
    <n v="2018"/>
    <n v="11"/>
    <n v="16"/>
    <d v="2018-11-16T00:00:00"/>
    <n v="0"/>
    <x v="0"/>
  </r>
  <r>
    <n v="2500054"/>
    <s v="Angeethi Restaurant"/>
    <n v="1"/>
    <s v="Aurangabad"/>
    <s v="CIDCO"/>
    <n v="75.353941669999998"/>
    <n v="19.874733330000002"/>
    <s v="North Indian, Chinese"/>
    <s v="Indian Rupees(Rs.)"/>
    <x v="0"/>
    <x v="0"/>
    <s v="No"/>
    <s v="No"/>
    <n v="2"/>
    <n v="63"/>
    <n v="600"/>
    <n v="3.3"/>
    <n v="2013"/>
    <n v="11"/>
    <n v="22"/>
    <d v="2013-11-22T00:00:00"/>
    <n v="7.2"/>
    <x v="0"/>
  </r>
  <r>
    <n v="2500062"/>
    <s v="Kareem's Fine Dining"/>
    <n v="1"/>
    <s v="Aurangabad"/>
    <s v="Nirala Bazar"/>
    <n v="75.323502779999998"/>
    <n v="19.880255559999998"/>
    <s v="Mughlai, Biryani"/>
    <s v="Indian Rupees(Rs.)"/>
    <x v="0"/>
    <x v="0"/>
    <s v="No"/>
    <s v="No"/>
    <n v="2"/>
    <n v="45"/>
    <n v="700"/>
    <n v="3.3"/>
    <n v="2015"/>
    <n v="11"/>
    <n v="4"/>
    <d v="2015-11-04T00:00:00"/>
    <n v="8.4"/>
    <x v="0"/>
  </r>
  <r>
    <n v="18359919"/>
    <s v="Onesta"/>
    <n v="1"/>
    <s v="Bangalore"/>
    <s v="JP Nagar"/>
    <n v="77.596790940000005"/>
    <n v="12.906228779999999"/>
    <s v="Pizza, Cafe, Italian"/>
    <s v="Indian Rupees(Rs.)"/>
    <x v="0"/>
    <x v="0"/>
    <s v="No"/>
    <s v="No"/>
    <n v="2"/>
    <n v="781"/>
    <n v="600"/>
    <n v="4.5999999999999996"/>
    <n v="2018"/>
    <n v="11"/>
    <n v="2"/>
    <d v="2018-11-02T00:00:00"/>
    <n v="7.2"/>
    <x v="0"/>
  </r>
  <r>
    <n v="2600025"/>
    <s v="Pizza Hut"/>
    <n v="1"/>
    <s v="Bhopal"/>
    <s v="DB City, Maharana Pratap Nagar"/>
    <n v="77.429845"/>
    <n v="23.232537000000001"/>
    <s v="Pizza"/>
    <s v="Indian Rupees(Rs.)"/>
    <x v="0"/>
    <x v="0"/>
    <s v="No"/>
    <s v="No"/>
    <n v="2"/>
    <n v="118"/>
    <n v="650"/>
    <n v="4.0999999999999996"/>
    <n v="2015"/>
    <n v="11"/>
    <n v="13"/>
    <d v="2015-11-13T00:00:00"/>
    <n v="7.8"/>
    <x v="0"/>
  </r>
  <r>
    <n v="18235390"/>
    <s v="Brewberrys The Coffee Bar"/>
    <n v="1"/>
    <s v="Bhubaneshwar"/>
    <s v="Patia"/>
    <n v="85.811123330000001"/>
    <n v="20.343144070000001"/>
    <s v="Cafe"/>
    <s v="Indian Rupees(Rs.)"/>
    <x v="0"/>
    <x v="0"/>
    <s v="No"/>
    <s v="No"/>
    <n v="1"/>
    <n v="197"/>
    <n v="400"/>
    <n v="4"/>
    <n v="2011"/>
    <n v="11"/>
    <n v="5"/>
    <d v="2011-11-05T00:00:00"/>
    <n v="4.8"/>
    <x v="0"/>
  </r>
  <r>
    <n v="121553"/>
    <s v="Kylin Experience"/>
    <n v="1"/>
    <s v="Chandigarh"/>
    <s v="Elante Mall, Chandigarh Industrial Area"/>
    <n v="76.800640000000001"/>
    <n v="30.705610199999999"/>
    <s v="Japanese, Chinese, Thai, Malaysian, Burmese, Asian"/>
    <s v="Indian Rupees(Rs.)"/>
    <x v="0"/>
    <x v="0"/>
    <s v="No"/>
    <s v="No"/>
    <n v="3"/>
    <n v="300"/>
    <n v="1600"/>
    <n v="4.0999999999999996"/>
    <n v="2018"/>
    <n v="11"/>
    <n v="17"/>
    <d v="2018-11-17T00:00:00"/>
    <n v="19.2"/>
    <x v="1"/>
  </r>
  <r>
    <n v="121335"/>
    <s v="Pirates Of Grill"/>
    <n v="1"/>
    <s v="Chandigarh"/>
    <s v="Elante Mall, Chandigarh Industrial Area"/>
    <n v="76.800955500000001"/>
    <n v="30.705774999999999"/>
    <s v="North Indian, Continental, Asian"/>
    <s v="Indian Rupees(Rs.)"/>
    <x v="0"/>
    <x v="0"/>
    <s v="No"/>
    <s v="No"/>
    <n v="3"/>
    <n v="1022"/>
    <n v="1200"/>
    <n v="4"/>
    <n v="2010"/>
    <n v="11"/>
    <n v="7"/>
    <d v="2010-11-07T00:00:00"/>
    <n v="14.4"/>
    <x v="1"/>
  </r>
  <r>
    <n v="120014"/>
    <s v="Barbeque Nation"/>
    <n v="1"/>
    <s v="Chandigarh"/>
    <s v="Sector 26"/>
    <n v="76.805191699999995"/>
    <n v="30.725704499999999"/>
    <s v="North Indian, Chinese"/>
    <s v="Indian Rupees(Rs.)"/>
    <x v="0"/>
    <x v="0"/>
    <s v="No"/>
    <s v="No"/>
    <n v="3"/>
    <n v="1450"/>
    <n v="1300"/>
    <n v="4.5"/>
    <n v="2016"/>
    <n v="11"/>
    <n v="23"/>
    <d v="2016-11-23T00:00:00"/>
    <n v="15.6"/>
    <x v="1"/>
  </r>
  <r>
    <n v="72604"/>
    <s v="Coal Barbecues"/>
    <n v="1"/>
    <s v="Chennai"/>
    <s v="Velachery"/>
    <n v="80.218113810000006"/>
    <n v="12.98604688"/>
    <s v="North Indian, Mediterranean, Asian, Arabian"/>
    <s v="Indian Rupees(Rs.)"/>
    <x v="0"/>
    <x v="0"/>
    <s v="No"/>
    <s v="No"/>
    <n v="3"/>
    <n v="1267"/>
    <n v="1400"/>
    <n v="4.5999999999999996"/>
    <n v="2018"/>
    <n v="11"/>
    <n v="28"/>
    <d v="2018-11-28T00:00:00"/>
    <n v="16.8"/>
    <x v="1"/>
  </r>
  <r>
    <n v="3000001"/>
    <s v="That's Y Food"/>
    <n v="1"/>
    <s v="Coimbatore"/>
    <s v="RS Puram"/>
    <n v="76.952950000000001"/>
    <n v="11.010375"/>
    <s v="North Indian, Biryani"/>
    <s v="Indian Rupees(Rs.)"/>
    <x v="0"/>
    <x v="0"/>
    <s v="No"/>
    <s v="No"/>
    <n v="3"/>
    <n v="299"/>
    <n v="1400"/>
    <n v="4.2"/>
    <n v="2018"/>
    <n v="11"/>
    <n v="4"/>
    <d v="2018-11-04T00:00:00"/>
    <n v="16.8"/>
    <x v="1"/>
  </r>
  <r>
    <n v="18168161"/>
    <s v="Domino's Pizza"/>
    <n v="1"/>
    <s v="Ghaziabad"/>
    <s v="Shipra Mall, Indirapuram"/>
    <n v="77.369815369999998"/>
    <n v="28.634078089999999"/>
    <s v="Pizza, Fast Food"/>
    <s v="Indian Rupees(Rs.)"/>
    <x v="0"/>
    <x v="0"/>
    <s v="No"/>
    <s v="No"/>
    <n v="2"/>
    <n v="17"/>
    <n v="700"/>
    <n v="3.2"/>
    <n v="2017"/>
    <n v="11"/>
    <n v="2"/>
    <d v="2017-11-02T00:00:00"/>
    <n v="8.4"/>
    <x v="0"/>
  </r>
  <r>
    <n v="18384506"/>
    <s v="The Basement Cafí©"/>
    <n v="1"/>
    <s v="Guwahati"/>
    <s v="Chandmari"/>
    <n v="91.775246080000002"/>
    <n v="26.180242799999998"/>
    <s v="Cafe"/>
    <s v="Indian Rupees(Rs.)"/>
    <x v="0"/>
    <x v="0"/>
    <s v="No"/>
    <s v="No"/>
    <n v="2"/>
    <n v="126"/>
    <n v="600"/>
    <n v="4.7"/>
    <n v="2014"/>
    <n v="11"/>
    <n v="12"/>
    <d v="2014-11-12T00:00:00"/>
    <n v="7.2"/>
    <x v="0"/>
  </r>
  <r>
    <n v="18480196"/>
    <s v="Fat Belly"/>
    <n v="1"/>
    <s v="Guwahati"/>
    <s v="Uzan Bazaar"/>
    <n v="91.752221280000001"/>
    <n v="26.185715869999999"/>
    <s v="Asian, Chinese, Tibetan"/>
    <s v="Indian Rupees(Rs.)"/>
    <x v="0"/>
    <x v="0"/>
    <s v="No"/>
    <s v="No"/>
    <n v="2"/>
    <n v="25"/>
    <n v="500"/>
    <n v="4.0999999999999996"/>
    <n v="2015"/>
    <n v="11"/>
    <n v="19"/>
    <d v="2015-11-19T00:00:00"/>
    <n v="6"/>
    <x v="0"/>
  </r>
  <r>
    <n v="1402335"/>
    <s v="Freito"/>
    <n v="1"/>
    <s v="Indore"/>
    <s v="Vijay Nagar"/>
    <n v="75.893400099999994"/>
    <n v="22.748059600000001"/>
    <s v="Mexican, Italian"/>
    <s v="Indian Rupees(Rs.)"/>
    <x v="0"/>
    <x v="0"/>
    <s v="No"/>
    <s v="No"/>
    <n v="2"/>
    <n v="26"/>
    <n v="650"/>
    <n v="3.1"/>
    <n v="2014"/>
    <n v="11"/>
    <n v="22"/>
    <d v="2014-11-22T00:00:00"/>
    <n v="7.8"/>
    <x v="0"/>
  </r>
  <r>
    <n v="100305"/>
    <s v="The Forresta Kitchen &amp; Bar"/>
    <n v="1"/>
    <s v="Jaipur"/>
    <s v="Devraj Niwas, Bani Park"/>
    <n v="75.793603899999994"/>
    <n v="26.9214108"/>
    <s v="Continental, Mexican, Beverages, Desserts, North Indian, Chinese, Rajasthani"/>
    <s v="Indian Rupees(Rs.)"/>
    <x v="0"/>
    <x v="0"/>
    <s v="No"/>
    <s v="No"/>
    <n v="3"/>
    <n v="916"/>
    <n v="1800"/>
    <n v="4"/>
    <n v="2014"/>
    <n v="11"/>
    <n v="2"/>
    <d v="2014-11-02T00:00:00"/>
    <n v="21.6"/>
    <x v="1"/>
  </r>
  <r>
    <n v="18377112"/>
    <s v="Nawwarah"/>
    <n v="1"/>
    <s v="Kolkata"/>
    <s v="Ballygunge"/>
    <n v="88.364878000000004"/>
    <n v="22.538730999999999"/>
    <s v="Chinese, Cafe, North Indian, Desserts"/>
    <s v="Indian Rupees(Rs.)"/>
    <x v="0"/>
    <x v="0"/>
    <s v="No"/>
    <s v="No"/>
    <n v="3"/>
    <n v="326"/>
    <n v="1000"/>
    <n v="3.9"/>
    <n v="2016"/>
    <n v="11"/>
    <n v="14"/>
    <d v="2016-11-14T00:00:00"/>
    <n v="12"/>
    <x v="1"/>
  </r>
  <r>
    <n v="800237"/>
    <s v="Percussion"/>
    <n v="1"/>
    <s v="Lucknow"/>
    <s v="Gomti Nagar"/>
    <n v="80.994595899999993"/>
    <n v="26.8551778"/>
    <s v="Continental, North Indian, Asian"/>
    <s v="Indian Rupees(Rs.)"/>
    <x v="0"/>
    <x v="0"/>
    <s v="No"/>
    <s v="No"/>
    <n v="3"/>
    <n v="514"/>
    <n v="1000"/>
    <n v="3.7"/>
    <n v="2010"/>
    <n v="11"/>
    <n v="7"/>
    <d v="2010-11-07T00:00:00"/>
    <n v="12"/>
    <x v="1"/>
  </r>
  <r>
    <n v="801170"/>
    <s v="Spice Caves"/>
    <n v="1"/>
    <s v="Lucknow"/>
    <s v="Gomti Nagar"/>
    <n v="80.998857150000006"/>
    <n v="26.853383950000001"/>
    <s v="North Indian, Chinese, Mughlai"/>
    <s v="Indian Rupees(Rs.)"/>
    <x v="0"/>
    <x v="0"/>
    <s v="No"/>
    <s v="No"/>
    <n v="3"/>
    <n v="691"/>
    <n v="1200"/>
    <n v="4.2"/>
    <n v="2010"/>
    <n v="11"/>
    <n v="13"/>
    <d v="2010-11-13T00:00:00"/>
    <n v="14.4"/>
    <x v="1"/>
  </r>
  <r>
    <n v="800326"/>
    <s v="Royal Sky"/>
    <n v="1"/>
    <s v="Lucknow"/>
    <s v="Lalbagh"/>
    <n v="80.940886109999994"/>
    <n v="26.850191670000001"/>
    <s v="North Indian, Mughlai, Chinese, Continental"/>
    <s v="Indian Rupees(Rs.)"/>
    <x v="0"/>
    <x v="0"/>
    <s v="No"/>
    <s v="No"/>
    <n v="3"/>
    <n v="762"/>
    <n v="1100"/>
    <n v="4.2"/>
    <n v="2017"/>
    <n v="11"/>
    <n v="19"/>
    <d v="2017-11-19T00:00:00"/>
    <n v="13.200000000000001"/>
    <x v="1"/>
  </r>
  <r>
    <n v="15717"/>
    <s v="The BrewMaster - The Mix Fine Dine"/>
    <n v="1"/>
    <s v="Ludhiana"/>
    <s v="Westend Mall, Rajguru Nagar"/>
    <n v="75.788258540000001"/>
    <n v="30.88591491"/>
    <s v="North Indian, Continental"/>
    <s v="Indian Rupees(Rs.)"/>
    <x v="0"/>
    <x v="0"/>
    <s v="No"/>
    <s v="No"/>
    <n v="3"/>
    <n v="154"/>
    <n v="1500"/>
    <n v="3.9"/>
    <n v="2018"/>
    <n v="11"/>
    <n v="11"/>
    <d v="2018-11-11T00:00:00"/>
    <n v="18"/>
    <x v="1"/>
  </r>
  <r>
    <n v="3100017"/>
    <s v="Sagar Ratna"/>
    <n v="1"/>
    <s v="Mangalore"/>
    <s v="The Ocean Pearl, Kodailbail"/>
    <n v="74.840483329999998"/>
    <n v="12.87505833"/>
    <s v="South Indian, North Indian, Chinese"/>
    <s v="Indian Rupees(Rs.)"/>
    <x v="0"/>
    <x v="0"/>
    <s v="No"/>
    <s v="No"/>
    <n v="2"/>
    <n v="175"/>
    <n v="500"/>
    <n v="3.7"/>
    <n v="2011"/>
    <n v="11"/>
    <n v="13"/>
    <d v="2011-11-13T00:00:00"/>
    <n v="6"/>
    <x v="0"/>
  </r>
  <r>
    <n v="17806994"/>
    <s v="Mirchi And Mime"/>
    <n v="1"/>
    <s v="Mumbai"/>
    <s v="Powai"/>
    <n v="72.907385340000005"/>
    <n v="19.120082679999999"/>
    <s v="North Indian, South Indian, Mughlai"/>
    <s v="Indian Rupees(Rs.)"/>
    <x v="0"/>
    <x v="0"/>
    <s v="No"/>
    <s v="No"/>
    <n v="3"/>
    <n v="3244"/>
    <n v="1500"/>
    <n v="4.9000000000000004"/>
    <n v="2018"/>
    <n v="11"/>
    <n v="3"/>
    <d v="2018-11-03T00:00:00"/>
    <n v="18"/>
    <x v="1"/>
  </r>
  <r>
    <n v="3600354"/>
    <s v="Cafe Cornucopia"/>
    <n v="1"/>
    <s v="Mysore"/>
    <s v="Vijay Nagar"/>
    <n v="76.603066670000004"/>
    <n v="12.316966669999999"/>
    <s v="Cafe, Continental, European, Beverages"/>
    <s v="Indian Rupees(Rs.)"/>
    <x v="0"/>
    <x v="0"/>
    <s v="No"/>
    <s v="No"/>
    <n v="2"/>
    <n v="140"/>
    <n v="700"/>
    <n v="3.6"/>
    <n v="2012"/>
    <n v="11"/>
    <n v="13"/>
    <d v="2012-11-13T00:00:00"/>
    <n v="8.4"/>
    <x v="0"/>
  </r>
  <r>
    <n v="18255171"/>
    <s v="Tokyo Mon Amour"/>
    <n v="1"/>
    <s v="New Delhi"/>
    <s v="Lodhi Colony"/>
    <n v="0"/>
    <n v="0"/>
    <s v="Japanese, French"/>
    <s v="Indian Rupees(Rs.)"/>
    <x v="1"/>
    <x v="0"/>
    <s v="No"/>
    <s v="No"/>
    <n v="4"/>
    <n v="10"/>
    <n v="2200"/>
    <n v="3.1"/>
    <n v="2018"/>
    <n v="6"/>
    <n v="27"/>
    <d v="2018-06-27T00:00:00"/>
    <n v="26.400000000000002"/>
    <x v="1"/>
  </r>
  <r>
    <n v="3700056"/>
    <s v="Cafe Ole"/>
    <n v="1"/>
    <s v="Puducherry"/>
    <s v="MG Road"/>
    <n v="79.830155559999994"/>
    <n v="11.929947220000001"/>
    <s v="Cafe, Continental"/>
    <s v="Indian Rupees(Rs.)"/>
    <x v="0"/>
    <x v="0"/>
    <s v="No"/>
    <s v="No"/>
    <n v="3"/>
    <n v="199"/>
    <n v="700"/>
    <n v="3.8"/>
    <n v="2012"/>
    <n v="11"/>
    <n v="26"/>
    <d v="2012-11-26T00:00:00"/>
    <n v="8.4"/>
    <x v="0"/>
  </r>
  <r>
    <n v="4905"/>
    <s v="Kylin Skybar"/>
    <n v="1"/>
    <s v="New Delhi"/>
    <s v="Ambience Mall, Vasant Kunj"/>
    <n v="77.154938000000001"/>
    <n v="28.5414475"/>
    <s v="Chinese, Japanese, Thai, Malaysian, Vietnamese, Asian"/>
    <s v="Indian Rupees(Rs.)"/>
    <x v="1"/>
    <x v="0"/>
    <s v="No"/>
    <s v="No"/>
    <n v="4"/>
    <n v="210"/>
    <n v="2200"/>
    <n v="3.6"/>
    <n v="2015"/>
    <n v="4"/>
    <n v="21"/>
    <d v="2015-04-21T00:00:00"/>
    <n v="26.400000000000002"/>
    <x v="1"/>
  </r>
  <r>
    <n v="18388053"/>
    <s v="The Best"/>
    <n v="1"/>
    <s v="Ranchi"/>
    <s v="Lalpur"/>
    <n v="85.339819570000003"/>
    <n v="23.369745630000001"/>
    <s v="North Indian, South Indian, Chinese"/>
    <s v="Indian Rupees(Rs.)"/>
    <x v="0"/>
    <x v="0"/>
    <s v="No"/>
    <s v="No"/>
    <n v="1"/>
    <n v="13"/>
    <n v="400"/>
    <n v="3.4"/>
    <n v="2016"/>
    <n v="11"/>
    <n v="14"/>
    <d v="2016-11-14T00:00:00"/>
    <n v="4.8"/>
    <x v="0"/>
  </r>
  <r>
    <n v="2700011"/>
    <s v="7th Heaven"/>
    <n v="1"/>
    <s v="Ranchi"/>
    <s v="Lalpur"/>
    <n v="85.327872220000003"/>
    <n v="23.371291670000002"/>
    <s v="South Indian, North Indian, Chinese"/>
    <s v="Indian Rupees(Rs.)"/>
    <x v="0"/>
    <x v="0"/>
    <s v="No"/>
    <s v="No"/>
    <n v="1"/>
    <n v="92"/>
    <n v="400"/>
    <n v="3.7"/>
    <n v="2011"/>
    <n v="11"/>
    <n v="13"/>
    <d v="2011-11-13T00:00:00"/>
    <n v="4.8"/>
    <x v="0"/>
  </r>
  <r>
    <n v="3800477"/>
    <s v="The Creamery"/>
    <n v="1"/>
    <s v="Surat"/>
    <s v="Vesu"/>
    <n v="72.778665799999999"/>
    <n v="21.149834259999999"/>
    <s v="Ice Cream, Desserts"/>
    <s v="Indian Rupees(Rs.)"/>
    <x v="0"/>
    <x v="0"/>
    <s v="No"/>
    <s v="No"/>
    <n v="1"/>
    <n v="87"/>
    <n v="250"/>
    <n v="3.6"/>
    <n v="2013"/>
    <n v="11"/>
    <n v="20"/>
    <d v="2013-11-20T00:00:00"/>
    <n v="3"/>
    <x v="0"/>
  </r>
  <r>
    <n v="2800096"/>
    <s v="Kamat Restaurant"/>
    <n v="1"/>
    <s v="Vizag"/>
    <s v="Lawsons Bay"/>
    <n v="83.338097219999995"/>
    <n v="17.734805560000002"/>
    <s v="Andhra, North Indian, Chinese, Seafood, Biryani"/>
    <s v="Indian Rupees(Rs.)"/>
    <x v="0"/>
    <x v="0"/>
    <s v="No"/>
    <s v="No"/>
    <n v="2"/>
    <n v="154"/>
    <n v="600"/>
    <n v="3.6"/>
    <n v="2012"/>
    <n v="11"/>
    <n v="15"/>
    <d v="2012-11-15T00:00:00"/>
    <n v="7.2"/>
    <x v="0"/>
  </r>
  <r>
    <n v="2800881"/>
    <s v="Plot 17"/>
    <n v="1"/>
    <s v="Vizag"/>
    <s v="Siripuram"/>
    <n v="83.315281350000006"/>
    <n v="17.7195395"/>
    <s v="Burger, Pizza, Biryani"/>
    <s v="Indian Rupees(Rs.)"/>
    <x v="0"/>
    <x v="0"/>
    <s v="No"/>
    <s v="No"/>
    <n v="2"/>
    <n v="172"/>
    <n v="600"/>
    <n v="4.3"/>
    <n v="2016"/>
    <n v="11"/>
    <n v="26"/>
    <d v="2016-11-26T00:00:00"/>
    <n v="7.2"/>
    <x v="0"/>
  </r>
  <r>
    <n v="2400014"/>
    <s v="McDonald's"/>
    <n v="1"/>
    <s v="Allahabad"/>
    <s v="Civil Lines"/>
    <n v="81.834278999999995"/>
    <n v="25.450329"/>
    <s v="Fast Food"/>
    <s v="Indian Rupees(Rs.)"/>
    <x v="0"/>
    <x v="0"/>
    <s v="No"/>
    <s v="No"/>
    <n v="2"/>
    <n v="53"/>
    <n v="400"/>
    <n v="3.3"/>
    <n v="2012"/>
    <n v="10"/>
    <n v="2"/>
    <d v="2012-10-02T00:00:00"/>
    <n v="4.8"/>
    <x v="0"/>
  </r>
  <r>
    <n v="2200067"/>
    <s v="Bubby Fish &amp; Chicken Corner"/>
    <n v="1"/>
    <s v="Amritsar"/>
    <s v="INA Colony"/>
    <n v="74.875827999999998"/>
    <n v="31.635670999999999"/>
    <s v="North Indian"/>
    <s v="Indian Rupees(Rs.)"/>
    <x v="0"/>
    <x v="0"/>
    <s v="No"/>
    <s v="No"/>
    <n v="1"/>
    <n v="91"/>
    <n v="300"/>
    <n v="3.5"/>
    <n v="2011"/>
    <n v="10"/>
    <n v="6"/>
    <d v="2011-10-06T00:00:00"/>
    <n v="3.6"/>
    <x v="0"/>
  </r>
  <r>
    <n v="2200132"/>
    <s v="Brothers Dhaba"/>
    <n v="1"/>
    <s v="Amritsar"/>
    <s v="Town Hall"/>
    <n v="74.877666000000005"/>
    <n v="31.625980999999999"/>
    <s v="North Indian"/>
    <s v="Indian Rupees(Rs.)"/>
    <x v="0"/>
    <x v="0"/>
    <s v="No"/>
    <s v="No"/>
    <n v="2"/>
    <n v="276"/>
    <n v="500"/>
    <n v="3.8"/>
    <n v="2016"/>
    <n v="10"/>
    <n v="21"/>
    <d v="2016-10-21T00:00:00"/>
    <n v="6"/>
    <x v="0"/>
  </r>
  <r>
    <n v="2500007"/>
    <s v="Kareem's Kabab &amp; Biryani"/>
    <n v="1"/>
    <s v="Aurangabad"/>
    <s v="Prozone Mall, Chicalthana"/>
    <n v="75.37235278"/>
    <n v="19.876994440000001"/>
    <s v="Mughlai"/>
    <s v="Indian Rupees(Rs.)"/>
    <x v="0"/>
    <x v="0"/>
    <s v="No"/>
    <s v="No"/>
    <n v="2"/>
    <n v="39"/>
    <n v="650"/>
    <n v="3.4"/>
    <n v="2014"/>
    <n v="10"/>
    <n v="27"/>
    <d v="2014-10-27T00:00:00"/>
    <n v="7.8"/>
    <x v="0"/>
  </r>
  <r>
    <n v="2900354"/>
    <s v="Silver Streak"/>
    <n v="1"/>
    <s v="Bhubaneshwar"/>
    <s v="BMC Bhawani Mall, Sahid Nagar"/>
    <n v="85.846838000000005"/>
    <n v="20.286332999999999"/>
    <s v="Chinese"/>
    <s v="Indian Rupees(Rs.)"/>
    <x v="0"/>
    <x v="0"/>
    <s v="No"/>
    <s v="No"/>
    <n v="2"/>
    <n v="379"/>
    <n v="550"/>
    <n v="4.0999999999999996"/>
    <n v="2011"/>
    <n v="10"/>
    <n v="27"/>
    <d v="2011-10-27T00:00:00"/>
    <n v="6.6000000000000005"/>
    <x v="0"/>
  </r>
  <r>
    <n v="2900044"/>
    <s v="Mamma Mia - Mayfair Lagoon"/>
    <n v="1"/>
    <s v="Bhubaneshwar"/>
    <s v="Mayfair Lagoon, Jayadev Vihar"/>
    <n v="85.819177999999994"/>
    <n v="20.301784999999999"/>
    <s v="Cafe, Italian, Mexican, Bakery"/>
    <s v="Indian Rupees(Rs.)"/>
    <x v="0"/>
    <x v="0"/>
    <s v="No"/>
    <s v="No"/>
    <n v="3"/>
    <n v="256"/>
    <n v="1400"/>
    <n v="4.0999999999999996"/>
    <n v="2010"/>
    <n v="10"/>
    <n v="5"/>
    <d v="2010-10-05T00:00:00"/>
    <n v="16.8"/>
    <x v="1"/>
  </r>
  <r>
    <n v="2900473"/>
    <s v="Chill Ummm"/>
    <n v="1"/>
    <s v="Bhubaneshwar"/>
    <s v="Patia"/>
    <n v="85.825256999999993"/>
    <n v="20.35324774"/>
    <s v="Chinese, North Indian, Cafe"/>
    <s v="Indian Rupees(Rs.)"/>
    <x v="0"/>
    <x v="0"/>
    <s v="No"/>
    <s v="No"/>
    <n v="1"/>
    <n v="338"/>
    <n v="450"/>
    <n v="3.7"/>
    <n v="2013"/>
    <n v="10"/>
    <n v="12"/>
    <d v="2013-10-12T00:00:00"/>
    <n v="5.4"/>
    <x v="0"/>
  </r>
  <r>
    <n v="3500017"/>
    <s v="Anandam"/>
    <n v="1"/>
    <s v="Dehradun"/>
    <s v="Hathibarkala Salwala"/>
    <n v="78.053162"/>
    <n v="30.335259000000001"/>
    <s v="Desserts, North Indian, Chinese, South Indian, Fast Food, Street Food"/>
    <s v="Indian Rupees(Rs.)"/>
    <x v="0"/>
    <x v="0"/>
    <s v="No"/>
    <s v="No"/>
    <n v="3"/>
    <n v="141"/>
    <n v="650"/>
    <n v="3.9"/>
    <n v="2016"/>
    <n v="10"/>
    <n v="28"/>
    <d v="2016-10-28T00:00:00"/>
    <n v="7.8"/>
    <x v="0"/>
  </r>
  <r>
    <n v="3500013"/>
    <s v="Dunkin Donuts"/>
    <n v="1"/>
    <s v="Dehradun"/>
    <s v="Pacific Mall, Jakhan"/>
    <n v="78.070453000000001"/>
    <n v="30.366322"/>
    <s v="Burger, Desserts"/>
    <s v="Indian Rupees(Rs.)"/>
    <x v="0"/>
    <x v="0"/>
    <s v="No"/>
    <s v="No"/>
    <n v="3"/>
    <n v="101"/>
    <n v="600"/>
    <n v="3.9"/>
    <n v="2015"/>
    <n v="10"/>
    <n v="6"/>
    <d v="2015-10-06T00:00:00"/>
    <n v="7.2"/>
    <x v="0"/>
  </r>
  <r>
    <n v="130008"/>
    <s v="Fisherman's Cove"/>
    <n v="1"/>
    <s v="Goa"/>
    <s v="Candolim"/>
    <n v="73.768172219999997"/>
    <n v="15.516833330000001"/>
    <s v="Goan, North Indian, Chinese"/>
    <s v="Indian Rupees(Rs.)"/>
    <x v="0"/>
    <x v="0"/>
    <s v="No"/>
    <s v="No"/>
    <n v="3"/>
    <n v="601"/>
    <n v="700"/>
    <n v="3.8"/>
    <n v="2011"/>
    <n v="10"/>
    <n v="10"/>
    <d v="2011-10-10T00:00:00"/>
    <n v="8.4"/>
    <x v="0"/>
  </r>
  <r>
    <n v="94286"/>
    <s v="AB's - Absolute Barbecues"/>
    <n v="1"/>
    <s v="Hyderabad"/>
    <s v="Jubilee Hills"/>
    <n v="78.3978647"/>
    <n v="17.4382631"/>
    <s v="European, Mediterranean, North Indian"/>
    <s v="Indian Rupees(Rs.)"/>
    <x v="0"/>
    <x v="0"/>
    <s v="No"/>
    <s v="No"/>
    <n v="3"/>
    <n v="5434"/>
    <n v="1500"/>
    <n v="4.9000000000000004"/>
    <n v="2017"/>
    <n v="10"/>
    <n v="14"/>
    <d v="2017-10-14T00:00:00"/>
    <n v="18"/>
    <x v="1"/>
  </r>
  <r>
    <n v="18254231"/>
    <s v="Oye24"/>
    <n v="1"/>
    <s v="Indore"/>
    <s v="HIG-LIG"/>
    <n v="75.866698869999993"/>
    <n v="22.751857059999999"/>
    <s v="North Indian, Chinese, South Indian"/>
    <s v="Indian Rupees(Rs.)"/>
    <x v="0"/>
    <x v="0"/>
    <s v="No"/>
    <s v="No"/>
    <n v="1"/>
    <n v="152"/>
    <n v="250"/>
    <n v="4.0999999999999996"/>
    <n v="2013"/>
    <n v="10"/>
    <n v="19"/>
    <d v="2013-10-19T00:00:00"/>
    <n v="3"/>
    <x v="0"/>
  </r>
  <r>
    <n v="1400460"/>
    <s v="Cafe Palette"/>
    <n v="1"/>
    <s v="Indore"/>
    <s v="Old Palasia"/>
    <n v="75.898496899999998"/>
    <n v="22.725747500000001"/>
    <s v="Cafe, Lebanese, Italian"/>
    <s v="Indian Rupees(Rs.)"/>
    <x v="0"/>
    <x v="0"/>
    <s v="No"/>
    <s v="No"/>
    <n v="3"/>
    <n v="214"/>
    <n v="800"/>
    <n v="3.8"/>
    <n v="2016"/>
    <n v="10"/>
    <n v="6"/>
    <d v="2016-10-06T00:00:00"/>
    <n v="9.6"/>
    <x v="0"/>
  </r>
  <r>
    <n v="1400555"/>
    <s v="Cafe Terazza"/>
    <n v="1"/>
    <s v="Indore"/>
    <s v="Vijay Nagar"/>
    <n v="75.892470739999993"/>
    <n v="22.745049219999999"/>
    <s v="Cafe, Italian, Mexican, Chinese"/>
    <s v="Indian Rupees(Rs.)"/>
    <x v="0"/>
    <x v="0"/>
    <s v="No"/>
    <s v="No"/>
    <n v="2"/>
    <n v="502"/>
    <n v="700"/>
    <n v="3.9"/>
    <n v="2014"/>
    <n v="10"/>
    <n v="10"/>
    <d v="2014-10-10T00:00:00"/>
    <n v="8.4"/>
    <x v="0"/>
  </r>
  <r>
    <n v="2300497"/>
    <s v="Atmosphere Grill Cafe Sheesha"/>
    <n v="1"/>
    <s v="Kanpur"/>
    <s v="Mall Road"/>
    <n v="80.354002230000006"/>
    <n v="26.47200132"/>
    <s v="Indian, Chinese, Continental"/>
    <s v="Indian Rupees(Rs.)"/>
    <x v="0"/>
    <x v="0"/>
    <s v="No"/>
    <s v="No"/>
    <n v="1"/>
    <n v="34"/>
    <n v="0"/>
    <n v="3.6"/>
    <n v="2012"/>
    <n v="10"/>
    <n v="27"/>
    <d v="2012-10-27T00:00:00"/>
    <n v="0"/>
    <x v="0"/>
  </r>
  <r>
    <n v="2300018"/>
    <s v="Little Chef"/>
    <n v="1"/>
    <s v="Kanpur"/>
    <s v="Mall Road"/>
    <n v="80.351568999999998"/>
    <n v="26.47775"/>
    <s v="North Indian, Fast Food"/>
    <s v="Indian Rupees(Rs.)"/>
    <x v="0"/>
    <x v="0"/>
    <s v="No"/>
    <s v="No"/>
    <n v="3"/>
    <n v="158"/>
    <n v="1000"/>
    <n v="4.0999999999999996"/>
    <n v="2011"/>
    <n v="10"/>
    <n v="15"/>
    <d v="2011-10-15T00:00:00"/>
    <n v="12"/>
    <x v="1"/>
  </r>
  <r>
    <n v="95256"/>
    <s v="Kashi Art Cafe"/>
    <n v="1"/>
    <s v="Kochi"/>
    <s v="Fort Kochi"/>
    <n v="76.242980560000007"/>
    <n v="9.9667833330000004"/>
    <s v="European, Cafe"/>
    <s v="Indian Rupees(Rs.)"/>
    <x v="0"/>
    <x v="0"/>
    <s v="No"/>
    <s v="No"/>
    <n v="2"/>
    <n v="659"/>
    <n v="600"/>
    <n v="4.2"/>
    <n v="2011"/>
    <n v="10"/>
    <n v="28"/>
    <d v="2011-10-28T00:00:00"/>
    <n v="7.2"/>
    <x v="0"/>
  </r>
  <r>
    <n v="901035"/>
    <s v="Palaaram"/>
    <n v="1"/>
    <s v="Kochi"/>
    <s v="Kakkanad"/>
    <n v="76.336958039999999"/>
    <n v="10.035572780000001"/>
    <s v="Kerala, Fast Food"/>
    <s v="Indian Rupees(Rs.)"/>
    <x v="0"/>
    <x v="0"/>
    <s v="No"/>
    <s v="No"/>
    <n v="2"/>
    <n v="105"/>
    <n v="550"/>
    <n v="3.7"/>
    <n v="2018"/>
    <n v="10"/>
    <n v="1"/>
    <d v="2018-10-01T00:00:00"/>
    <n v="6.6000000000000005"/>
    <x v="0"/>
  </r>
  <r>
    <n v="800891"/>
    <s v="The Cherry Tree Cafe"/>
    <n v="1"/>
    <s v="Lucknow"/>
    <s v="Hazratganj"/>
    <n v="80.941500000000005"/>
    <n v="26.852"/>
    <s v="Cafe, Bakery"/>
    <s v="Indian Rupees(Rs.)"/>
    <x v="0"/>
    <x v="0"/>
    <s v="No"/>
    <s v="No"/>
    <n v="2"/>
    <n v="288"/>
    <n v="400"/>
    <n v="4.0999999999999996"/>
    <n v="2018"/>
    <n v="10"/>
    <n v="9"/>
    <d v="2018-10-09T00:00:00"/>
    <n v="4.8"/>
    <x v="0"/>
  </r>
  <r>
    <n v="17977751"/>
    <s v="The Nest"/>
    <n v="1"/>
    <s v="New Delhi"/>
    <s v="Lado Sarai"/>
    <n v="77.193959699999994"/>
    <n v="28.529175800000001"/>
    <s v="Continental, Italian, North Indian"/>
    <s v="Indian Rupees(Rs.)"/>
    <x v="1"/>
    <x v="0"/>
    <s v="No"/>
    <s v="No"/>
    <n v="4"/>
    <n v="218"/>
    <n v="2200"/>
    <n v="3.5"/>
    <n v="2017"/>
    <n v="3"/>
    <n v="28"/>
    <d v="2017-03-28T00:00:00"/>
    <n v="26.400000000000002"/>
    <x v="1"/>
  </r>
  <r>
    <n v="15292"/>
    <s v="Bistro 226"/>
    <n v="1"/>
    <s v="Ludhiana"/>
    <s v="Civil Lines"/>
    <n v="75.832840540000007"/>
    <n v="30.905561760000001"/>
    <s v="Italian, Continental, North Indian, Cafe"/>
    <s v="Indian Rupees(Rs.)"/>
    <x v="0"/>
    <x v="0"/>
    <s v="No"/>
    <s v="No"/>
    <n v="3"/>
    <n v="217"/>
    <n v="1400"/>
    <n v="4.2"/>
    <n v="2012"/>
    <n v="10"/>
    <n v="3"/>
    <d v="2012-10-03T00:00:00"/>
    <n v="16.8"/>
    <x v="1"/>
  </r>
  <r>
    <n v="18434414"/>
    <s v="Fashion Tv Cafe"/>
    <n v="1"/>
    <s v="New Delhi"/>
    <s v="Ambience Mall, Vasant Kunj"/>
    <n v="77.155301440000002"/>
    <n v="28.541412699999999"/>
    <s v="Continental, Chinese, North Indian"/>
    <s v="Indian Rupees(Rs.)"/>
    <x v="1"/>
    <x v="0"/>
    <s v="No"/>
    <s v="No"/>
    <n v="4"/>
    <n v="27"/>
    <n v="2200"/>
    <n v="3.6"/>
    <n v="2016"/>
    <n v="2"/>
    <n v="18"/>
    <d v="2016-02-18T00:00:00"/>
    <n v="26.400000000000002"/>
    <x v="1"/>
  </r>
  <r>
    <n v="15008"/>
    <s v="Hot Breads"/>
    <n v="1"/>
    <s v="Ludhiana"/>
    <s v="Main Market, Sarabha Nagar"/>
    <n v="75.821720440000007"/>
    <n v="30.89323422"/>
    <s v="Continental, Chinese, Italian, Bakery"/>
    <s v="Indian Rupees(Rs.)"/>
    <x v="0"/>
    <x v="0"/>
    <s v="No"/>
    <s v="No"/>
    <n v="2"/>
    <n v="261"/>
    <n v="800"/>
    <n v="4.2"/>
    <n v="2011"/>
    <n v="10"/>
    <n v="19"/>
    <d v="2011-10-19T00:00:00"/>
    <n v="9.6"/>
    <x v="0"/>
  </r>
  <r>
    <n v="15853"/>
    <s v="Barbeque Nation"/>
    <n v="1"/>
    <s v="Ludhiana"/>
    <s v="Rajguru Nagar"/>
    <n v="75.813112000000004"/>
    <n v="30.895817000000001"/>
    <s v="North Indian, Chinese, Continental"/>
    <s v="Indian Rupees(Rs.)"/>
    <x v="0"/>
    <x v="0"/>
    <s v="No"/>
    <s v="No"/>
    <n v="3"/>
    <n v="80"/>
    <n v="1400"/>
    <n v="3.9"/>
    <n v="2012"/>
    <n v="10"/>
    <n v="25"/>
    <d v="2012-10-25T00:00:00"/>
    <n v="16.8"/>
    <x v="1"/>
  </r>
  <r>
    <n v="3298"/>
    <s v="Voda Bar"/>
    <n v="1"/>
    <s v="New Delhi"/>
    <s v="South Extension 2"/>
    <n v="77.219366699999995"/>
    <n v="28.568957600000001"/>
    <s v="Chinese, North Indian"/>
    <s v="Indian Rupees(Rs.)"/>
    <x v="1"/>
    <x v="0"/>
    <s v="No"/>
    <s v="No"/>
    <n v="4"/>
    <n v="28"/>
    <n v="2200"/>
    <n v="3.2"/>
    <n v="2013"/>
    <n v="2"/>
    <n v="24"/>
    <d v="2013-02-24T00:00:00"/>
    <n v="26.400000000000002"/>
    <x v="1"/>
  </r>
  <r>
    <n v="3100044"/>
    <s v="Village Restaurant"/>
    <n v="1"/>
    <s v="Mangalore"/>
    <s v="Kadri"/>
    <n v="74.859464459999998"/>
    <n v="12.898979430000001"/>
    <s v="Chinese, Continental, North Indian, Mughlai"/>
    <s v="Indian Rupees(Rs.)"/>
    <x v="0"/>
    <x v="0"/>
    <s v="No"/>
    <s v="No"/>
    <n v="3"/>
    <n v="260"/>
    <n v="1000"/>
    <n v="3.7"/>
    <n v="2015"/>
    <n v="10"/>
    <n v="13"/>
    <d v="2015-10-13T00:00:00"/>
    <n v="12"/>
    <x v="1"/>
  </r>
  <r>
    <n v="18447068"/>
    <s v="Cafe Hydro"/>
    <n v="1"/>
    <s v="Mumbai"/>
    <s v="Borivali East"/>
    <n v="72.862381229999997"/>
    <n v="19.221314880000001"/>
    <s v="Asian"/>
    <s v="Indian Rupees(Rs.)"/>
    <x v="0"/>
    <x v="0"/>
    <s v="No"/>
    <s v="No"/>
    <n v="3"/>
    <n v="156"/>
    <n v="1000"/>
    <n v="4"/>
    <n v="2012"/>
    <n v="10"/>
    <n v="5"/>
    <d v="2012-10-05T00:00:00"/>
    <n v="12"/>
    <x v="1"/>
  </r>
  <r>
    <n v="1600326"/>
    <s v="The Cafe Katta"/>
    <n v="1"/>
    <s v="Nashik"/>
    <s v="College Road"/>
    <n v="73.756229000000005"/>
    <n v="20.008441999999999"/>
    <s v="Cafe"/>
    <s v="Indian Rupees(Rs.)"/>
    <x v="0"/>
    <x v="0"/>
    <s v="No"/>
    <s v="No"/>
    <n v="3"/>
    <n v="15"/>
    <n v="600"/>
    <n v="3.3"/>
    <n v="2011"/>
    <n v="10"/>
    <n v="19"/>
    <d v="2011-10-19T00:00:00"/>
    <n v="7.2"/>
    <x v="0"/>
  </r>
  <r>
    <n v="4000033"/>
    <s v="The Yellow Chilli"/>
    <n v="1"/>
    <s v="Patna"/>
    <s v="Fraser Road Area"/>
    <n v="85.135886110000001"/>
    <n v="25.610347220000001"/>
    <s v="North Indian, Chinese, Continental"/>
    <s v="Indian Rupees(Rs.)"/>
    <x v="0"/>
    <x v="0"/>
    <s v="No"/>
    <s v="No"/>
    <n v="3"/>
    <n v="150"/>
    <n v="1000"/>
    <n v="3.5"/>
    <n v="2012"/>
    <n v="10"/>
    <n v="4"/>
    <d v="2012-10-04T00:00:00"/>
    <n v="12"/>
    <x v="1"/>
  </r>
  <r>
    <n v="4000031"/>
    <s v="17 Degrees"/>
    <n v="1"/>
    <s v="Patna"/>
    <s v="Patliputra Colony"/>
    <n v="85.106206999999998"/>
    <n v="25.634208999999998"/>
    <s v="North Indian, Chinese, Continental, Italian"/>
    <s v="Indian Rupees(Rs.)"/>
    <x v="0"/>
    <x v="0"/>
    <s v="No"/>
    <s v="No"/>
    <n v="3"/>
    <n v="151"/>
    <n v="1200"/>
    <n v="3.5"/>
    <n v="2015"/>
    <n v="10"/>
    <n v="18"/>
    <d v="2015-10-18T00:00:00"/>
    <n v="14.4"/>
    <x v="1"/>
  </r>
  <r>
    <n v="311305"/>
    <s v="Tribe"/>
    <n v="1"/>
    <s v="New Delhi"/>
    <s v="Vasant Kunj"/>
    <n v="77.165591899999995"/>
    <n v="28.520731399999999"/>
    <s v="Continental, Seafood, North Indian"/>
    <s v="Indian Rupees(Rs.)"/>
    <x v="1"/>
    <x v="0"/>
    <s v="No"/>
    <s v="No"/>
    <n v="4"/>
    <n v="89"/>
    <n v="2200"/>
    <n v="3.3"/>
    <n v="2016"/>
    <n v="2"/>
    <n v="6"/>
    <d v="2016-02-06T00:00:00"/>
    <n v="26.400000000000002"/>
    <x v="1"/>
  </r>
  <r>
    <n v="3700561"/>
    <s v="Gelateria Montecatini Terme"/>
    <n v="1"/>
    <s v="Puducherry"/>
    <s v="White Town"/>
    <n v="79.834191669999996"/>
    <n v="11.925988889999999"/>
    <s v="Desserts"/>
    <s v="Indian Rupees(Rs.)"/>
    <x v="0"/>
    <x v="0"/>
    <s v="No"/>
    <s v="No"/>
    <n v="1"/>
    <n v="163"/>
    <n v="150"/>
    <n v="4.2"/>
    <n v="2013"/>
    <n v="10"/>
    <n v="25"/>
    <d v="2013-10-25T00:00:00"/>
    <n v="1.8"/>
    <x v="0"/>
  </r>
  <r>
    <n v="4341"/>
    <s v="The Great Kabab Factory"/>
    <n v="1"/>
    <s v="New Delhi"/>
    <s v="MGF Metropolitan Mall, Saket"/>
    <n v="77.22012531"/>
    <n v="28.52937369"/>
    <s v="North Indian, Mughlai"/>
    <s v="Indian Rupees(Rs.)"/>
    <x v="1"/>
    <x v="1"/>
    <s v="No"/>
    <s v="No"/>
    <n v="4"/>
    <n v="498"/>
    <n v="2200"/>
    <n v="3.5"/>
    <n v="2014"/>
    <n v="11"/>
    <n v="9"/>
    <d v="2014-11-09T00:00:00"/>
    <n v="26.400000000000002"/>
    <x v="1"/>
  </r>
  <r>
    <n v="3200032"/>
    <s v="Offside Lounge"/>
    <n v="1"/>
    <s v="Vadodara"/>
    <s v="M Cube Mall, Vadiwadi"/>
    <n v="73.167753000000005"/>
    <n v="22.308095999999999"/>
    <s v="Continental, Chinese, Mexican, North Indian"/>
    <s v="Indian Rupees(Rs.)"/>
    <x v="0"/>
    <x v="0"/>
    <s v="No"/>
    <s v="No"/>
    <n v="3"/>
    <n v="149"/>
    <n v="800"/>
    <n v="3.8"/>
    <n v="2015"/>
    <n v="10"/>
    <n v="5"/>
    <d v="2015-10-05T00:00:00"/>
    <n v="9.6"/>
    <x v="0"/>
  </r>
  <r>
    <n v="2800095"/>
    <s v="Alpha Hotel"/>
    <n v="1"/>
    <s v="Vizag"/>
    <s v="Jagadamba Junction"/>
    <n v="83.301613889999999"/>
    <n v="17.71202778"/>
    <s v="North Indian, Biryani"/>
    <s v="Indian Rupees(Rs.)"/>
    <x v="0"/>
    <x v="0"/>
    <s v="No"/>
    <s v="No"/>
    <n v="1"/>
    <n v="240"/>
    <n v="300"/>
    <n v="3.7"/>
    <n v="2016"/>
    <n v="10"/>
    <n v="19"/>
    <d v="2016-10-19T00:00:00"/>
    <n v="3.6"/>
    <x v="0"/>
  </r>
  <r>
    <n v="2800128"/>
    <s v="Sea Inn - Raju Gaari Dhaba"/>
    <n v="1"/>
    <s v="Vizag"/>
    <s v="Rushikonda"/>
    <n v="83.382858330000005"/>
    <n v="17.78386944"/>
    <s v="Biryani, Andhra"/>
    <s v="Indian Rupees(Rs.)"/>
    <x v="0"/>
    <x v="0"/>
    <s v="No"/>
    <s v="No"/>
    <n v="2"/>
    <n v="169"/>
    <n v="450"/>
    <n v="4"/>
    <n v="2010"/>
    <n v="10"/>
    <n v="2"/>
    <d v="2010-10-02T00:00:00"/>
    <n v="5.4"/>
    <x v="0"/>
  </r>
  <r>
    <n v="3403"/>
    <s v="Basil &amp; Thyme"/>
    <n v="1"/>
    <s v="New Delhi"/>
    <s v="Sunder Nagar"/>
    <n v="77.241099000000006"/>
    <n v="28.601475799999999"/>
    <s v="Continental, European"/>
    <s v="Indian Rupees(Rs.)"/>
    <x v="1"/>
    <x v="0"/>
    <s v="No"/>
    <s v="No"/>
    <n v="4"/>
    <n v="127"/>
    <n v="2200"/>
    <n v="3.6"/>
    <n v="2017"/>
    <n v="11"/>
    <n v="12"/>
    <d v="2017-11-12T00:00:00"/>
    <n v="26.400000000000002"/>
    <x v="1"/>
  </r>
  <r>
    <n v="2900550"/>
    <s v="Taste Of China"/>
    <n v="1"/>
    <s v="Bhubaneshwar"/>
    <s v="Chandrasekharpur"/>
    <n v="0"/>
    <n v="0"/>
    <s v="Chinese"/>
    <s v="Indian Rupees(Rs.)"/>
    <x v="0"/>
    <x v="0"/>
    <s v="No"/>
    <s v="No"/>
    <n v="2"/>
    <n v="145"/>
    <n v="500"/>
    <n v="4"/>
    <n v="2013"/>
    <n v="9"/>
    <n v="21"/>
    <d v="2013-09-21T00:00:00"/>
    <n v="6"/>
    <x v="0"/>
  </r>
  <r>
    <n v="3500488"/>
    <s v="Razzmatazz"/>
    <n v="1"/>
    <s v="Dehradun"/>
    <s v="Race Course"/>
    <n v="0"/>
    <n v="0"/>
    <s v="Cafe"/>
    <s v="Indian Rupees(Rs.)"/>
    <x v="0"/>
    <x v="0"/>
    <s v="No"/>
    <s v="No"/>
    <n v="2"/>
    <n v="39"/>
    <n v="400"/>
    <n v="3.9"/>
    <n v="2013"/>
    <n v="9"/>
    <n v="5"/>
    <d v="2013-09-05T00:00:00"/>
    <n v="4.8"/>
    <x v="0"/>
  </r>
  <r>
    <n v="2100921"/>
    <s v="Brooklyn Blues"/>
    <n v="1"/>
    <s v="Guwahati"/>
    <s v="Christian Basti"/>
    <n v="0"/>
    <n v="0"/>
    <s v="Continental, European"/>
    <s v="Indian Rupees(Rs.)"/>
    <x v="0"/>
    <x v="0"/>
    <s v="No"/>
    <s v="No"/>
    <n v="3"/>
    <n v="110"/>
    <n v="1400"/>
    <n v="4.2"/>
    <n v="2018"/>
    <n v="9"/>
    <n v="19"/>
    <d v="2018-09-19T00:00:00"/>
    <n v="16.8"/>
    <x v="1"/>
  </r>
  <r>
    <n v="18400368"/>
    <s v="Pirates Of Grill"/>
    <n v="1"/>
    <s v="Ludhiana"/>
    <s v="Gurdev Nagar"/>
    <n v="0"/>
    <n v="0"/>
    <s v="North Indian, Mughlai"/>
    <s v="Indian Rupees(Rs.)"/>
    <x v="0"/>
    <x v="0"/>
    <s v="No"/>
    <s v="No"/>
    <n v="3"/>
    <n v="41"/>
    <n v="1300"/>
    <n v="3.9"/>
    <n v="2017"/>
    <n v="9"/>
    <n v="11"/>
    <d v="2017-09-11T00:00:00"/>
    <n v="15.6"/>
    <x v="1"/>
  </r>
  <r>
    <n v="3100302"/>
    <s v="Machali"/>
    <n v="1"/>
    <s v="Mangalore"/>
    <s v="Kodailbail"/>
    <n v="0"/>
    <n v="0"/>
    <s v="Seafood"/>
    <s v="Indian Rupees(Rs.)"/>
    <x v="0"/>
    <x v="0"/>
    <s v="No"/>
    <s v="No"/>
    <n v="3"/>
    <n v="245"/>
    <n v="800"/>
    <n v="4.0999999999999996"/>
    <n v="2014"/>
    <n v="9"/>
    <n v="18"/>
    <d v="2014-09-18T00:00:00"/>
    <n v="9.6"/>
    <x v="0"/>
  </r>
  <r>
    <n v="1600307"/>
    <s v="White X Sky Lounge"/>
    <n v="1"/>
    <s v="Nashik"/>
    <s v="College Road"/>
    <n v="0"/>
    <n v="0"/>
    <s v="North Indian"/>
    <s v="Indian Rupees(Rs.)"/>
    <x v="0"/>
    <x v="0"/>
    <s v="No"/>
    <s v="No"/>
    <n v="3"/>
    <n v="24"/>
    <n v="800"/>
    <n v="3.4"/>
    <n v="2015"/>
    <n v="9"/>
    <n v="2"/>
    <d v="2015-09-02T00:00:00"/>
    <n v="9.6"/>
    <x v="0"/>
  </r>
  <r>
    <n v="3400341"/>
    <s v="Rangrezz Restaurant"/>
    <n v="1"/>
    <s v="Agra"/>
    <s v="Agra Cantt"/>
    <n v="0"/>
    <n v="0"/>
    <s v="North Indian, Mughlai"/>
    <s v="Indian Rupees(Rs.)"/>
    <x v="0"/>
    <x v="0"/>
    <s v="No"/>
    <s v="No"/>
    <n v="2"/>
    <n v="71"/>
    <n v="700"/>
    <n v="3.5"/>
    <n v="2016"/>
    <n v="8"/>
    <n v="4"/>
    <d v="2016-08-04T00:00:00"/>
    <n v="8.4"/>
    <x v="0"/>
  </r>
  <r>
    <n v="17960073"/>
    <s v="Hotel Ravisha Continental"/>
    <n v="1"/>
    <s v="Allahabad"/>
    <s v="Civil Lines"/>
    <n v="0"/>
    <n v="0"/>
    <s v="North Indian, South Indian, Chinese"/>
    <s v="Indian Rupees(Rs.)"/>
    <x v="0"/>
    <x v="0"/>
    <s v="No"/>
    <s v="No"/>
    <n v="3"/>
    <n v="18"/>
    <n v="600"/>
    <n v="3.4"/>
    <n v="2017"/>
    <n v="8"/>
    <n v="16"/>
    <d v="2017-08-16T00:00:00"/>
    <n v="7.2"/>
    <x v="0"/>
  </r>
  <r>
    <n v="2200153"/>
    <s v="Kanha Sweets"/>
    <n v="1"/>
    <s v="Amritsar"/>
    <s v="White Avenue"/>
    <n v="0"/>
    <n v="0"/>
    <s v="Fast Food"/>
    <s v="Indian Rupees(Rs.)"/>
    <x v="0"/>
    <x v="0"/>
    <s v="No"/>
    <s v="No"/>
    <n v="1"/>
    <n v="140"/>
    <n v="150"/>
    <n v="4.0999999999999996"/>
    <n v="2014"/>
    <n v="8"/>
    <n v="14"/>
    <d v="2014-08-14T00:00:00"/>
    <n v="1.8"/>
    <x v="0"/>
  </r>
  <r>
    <n v="2900587"/>
    <s v="Tyre Patty"/>
    <n v="1"/>
    <s v="Bhubaneshwar"/>
    <s v="BMC Bhawani Mall, Sahid Nagar"/>
    <n v="0"/>
    <n v="0"/>
    <s v="Cafe"/>
    <s v="Indian Rupees(Rs.)"/>
    <x v="0"/>
    <x v="0"/>
    <s v="No"/>
    <s v="No"/>
    <n v="2"/>
    <n v="289"/>
    <n v="500"/>
    <n v="3.9"/>
    <n v="2010"/>
    <n v="8"/>
    <n v="27"/>
    <d v="2010-08-27T00:00:00"/>
    <n v="6"/>
    <x v="0"/>
  </r>
  <r>
    <n v="2100776"/>
    <s v="Ziya"/>
    <n v="1"/>
    <s v="Guwahati"/>
    <s v="Zoo Tiniali"/>
    <n v="0"/>
    <n v="0"/>
    <s v="Continental, Chinese"/>
    <s v="Indian Rupees(Rs.)"/>
    <x v="0"/>
    <x v="0"/>
    <s v="No"/>
    <s v="No"/>
    <n v="2"/>
    <n v="96"/>
    <n v="700"/>
    <n v="4.3"/>
    <n v="2017"/>
    <n v="8"/>
    <n v="23"/>
    <d v="2017-08-23T00:00:00"/>
    <n v="8.4"/>
    <x v="0"/>
  </r>
  <r>
    <n v="2300183"/>
    <s v="Mr Brown"/>
    <n v="1"/>
    <s v="Kanpur"/>
    <s v="Mall Road"/>
    <n v="0"/>
    <n v="0"/>
    <s v="Bakery, Desserts, Fast Food"/>
    <s v="Indian Rupees(Rs.)"/>
    <x v="0"/>
    <x v="0"/>
    <s v="No"/>
    <s v="No"/>
    <n v="2"/>
    <n v="97"/>
    <n v="500"/>
    <n v="3.9"/>
    <n v="2012"/>
    <n v="8"/>
    <n v="21"/>
    <d v="2012-08-21T00:00:00"/>
    <n v="6"/>
    <x v="0"/>
  </r>
  <r>
    <n v="801693"/>
    <s v="Bar Bar"/>
    <n v="1"/>
    <s v="Lucknow"/>
    <s v="Hazratganj"/>
    <n v="0"/>
    <n v="0"/>
    <s v="Cafe, Chinese, Thai, North Indian, Continental"/>
    <s v="Indian Rupees(Rs.)"/>
    <x v="0"/>
    <x v="0"/>
    <s v="No"/>
    <s v="No"/>
    <n v="3"/>
    <n v="79"/>
    <n v="1000"/>
    <n v="4"/>
    <n v="2013"/>
    <n v="8"/>
    <n v="21"/>
    <d v="2013-08-21T00:00:00"/>
    <n v="12"/>
    <x v="1"/>
  </r>
  <r>
    <n v="18444271"/>
    <s v="Hawai Adda"/>
    <n v="1"/>
    <s v="Ludhiana"/>
    <s v="Aggar Nagar"/>
    <n v="0"/>
    <n v="0"/>
    <s v="North Indian, Chinese, Continental"/>
    <s v="Indian Rupees(Rs.)"/>
    <x v="0"/>
    <x v="0"/>
    <s v="No"/>
    <s v="No"/>
    <n v="3"/>
    <n v="17"/>
    <n v="1500"/>
    <n v="3.5"/>
    <n v="2011"/>
    <n v="8"/>
    <n v="24"/>
    <d v="2011-08-24T00:00:00"/>
    <n v="18"/>
    <x v="1"/>
  </r>
  <r>
    <n v="3100148"/>
    <s v="Smoke N Oven"/>
    <n v="1"/>
    <s v="Mangalore"/>
    <s v="Kadri"/>
    <n v="0"/>
    <n v="0"/>
    <s v="Pizza, Italian"/>
    <s v="Indian Rupees(Rs.)"/>
    <x v="0"/>
    <x v="0"/>
    <s v="No"/>
    <s v="No"/>
    <n v="2"/>
    <n v="127"/>
    <n v="600"/>
    <n v="3.5"/>
    <n v="2012"/>
    <n v="8"/>
    <n v="9"/>
    <d v="2012-08-09T00:00:00"/>
    <n v="7.2"/>
    <x v="0"/>
  </r>
  <r>
    <n v="1600227"/>
    <s v="Divtya Budhlya Wada Restaurant"/>
    <n v="1"/>
    <s v="Nashik"/>
    <s v="Anand Wali Goan"/>
    <n v="0"/>
    <n v="0"/>
    <s v="Maharashtrian"/>
    <s v="Indian Rupees(Rs.)"/>
    <x v="0"/>
    <x v="0"/>
    <s v="No"/>
    <s v="No"/>
    <n v="2"/>
    <n v="76"/>
    <n v="400"/>
    <n v="3.8"/>
    <n v="2010"/>
    <n v="8"/>
    <n v="9"/>
    <d v="2010-08-09T00:00:00"/>
    <n v="4.8"/>
    <x v="0"/>
  </r>
  <r>
    <n v="2700263"/>
    <s v="Prana"/>
    <n v="1"/>
    <s v="Ranchi"/>
    <s v="Harmu"/>
    <n v="0"/>
    <n v="0"/>
    <s v="European, North Indian, Continental, Italian"/>
    <s v="Indian Rupees(Rs.)"/>
    <x v="0"/>
    <x v="0"/>
    <s v="No"/>
    <s v="No"/>
    <n v="3"/>
    <n v="81"/>
    <n v="1000"/>
    <n v="3.7"/>
    <n v="2010"/>
    <n v="8"/>
    <n v="7"/>
    <d v="2010-08-07T00:00:00"/>
    <n v="12"/>
    <x v="1"/>
  </r>
  <r>
    <n v="3955"/>
    <s v="Samavar - The Ashok"/>
    <n v="1"/>
    <s v="New Delhi"/>
    <s v="The Ashok, Chanakyapuri"/>
    <n v="77.195892000000001"/>
    <n v="28.597062000000001"/>
    <s v="Continental, North Indian, Chinese"/>
    <s v="Indian Rupees(Rs.)"/>
    <x v="1"/>
    <x v="0"/>
    <s v="No"/>
    <s v="No"/>
    <n v="4"/>
    <n v="48"/>
    <n v="2200"/>
    <n v="3.2"/>
    <n v="2016"/>
    <n v="11"/>
    <n v="12"/>
    <d v="2016-11-12T00:00:00"/>
    <n v="26.400000000000002"/>
    <x v="1"/>
  </r>
  <r>
    <n v="2800418"/>
    <s v="Kaloreez"/>
    <n v="1"/>
    <s v="Vizag"/>
    <s v="Siripuram"/>
    <n v="0"/>
    <n v="0"/>
    <s v="Cafe, North Indian, Chinese"/>
    <s v="Indian Rupees(Rs.)"/>
    <x v="0"/>
    <x v="0"/>
    <s v="No"/>
    <s v="No"/>
    <n v="2"/>
    <n v="85"/>
    <n v="400"/>
    <n v="3.7"/>
    <n v="2017"/>
    <n v="8"/>
    <n v="18"/>
    <d v="2017-08-18T00:00:00"/>
    <n v="4.8"/>
    <x v="0"/>
  </r>
  <r>
    <n v="18204507"/>
    <s v="Ahuja Milk Bhandar"/>
    <n v="1"/>
    <s v="Amritsar"/>
    <s v="Hathi Gate"/>
    <n v="0"/>
    <n v="0"/>
    <s v="Beverages"/>
    <s v="Indian Rupees(Rs.)"/>
    <x v="0"/>
    <x v="0"/>
    <s v="No"/>
    <s v="No"/>
    <n v="1"/>
    <n v="52"/>
    <n v="100"/>
    <n v="4"/>
    <n v="2013"/>
    <n v="7"/>
    <n v="22"/>
    <d v="2013-07-22T00:00:00"/>
    <n v="1.2"/>
    <x v="0"/>
  </r>
  <r>
    <n v="2500390"/>
    <s v="Downside Up"/>
    <n v="1"/>
    <s v="Aurangabad"/>
    <s v="Nyay Nagar"/>
    <n v="0"/>
    <n v="0"/>
    <s v="Cafe, Mughlai, North Indian"/>
    <s v="Indian Rupees(Rs.)"/>
    <x v="0"/>
    <x v="0"/>
    <s v="No"/>
    <s v="No"/>
    <n v="2"/>
    <n v="8"/>
    <n v="400"/>
    <n v="3.2"/>
    <n v="2016"/>
    <n v="7"/>
    <n v="19"/>
    <d v="2016-07-19T00:00:00"/>
    <n v="4.8"/>
    <x v="0"/>
  </r>
  <r>
    <n v="3500012"/>
    <s v="The Punjabi Essence Restaurant"/>
    <n v="1"/>
    <s v="Dehradun"/>
    <s v="Chukkuwala"/>
    <n v="0"/>
    <n v="0"/>
    <s v="North Indian, Chinese"/>
    <s v="Indian Rupees(Rs.)"/>
    <x v="0"/>
    <x v="0"/>
    <s v="No"/>
    <s v="No"/>
    <n v="3"/>
    <n v="102"/>
    <n v="800"/>
    <n v="3.6"/>
    <n v="2015"/>
    <n v="7"/>
    <n v="2"/>
    <d v="2015-07-02T00:00:00"/>
    <n v="9.6"/>
    <x v="0"/>
  </r>
  <r>
    <n v="3100446"/>
    <s v="#45"/>
    <n v="1"/>
    <s v="Mangalore"/>
    <s v="Attavar"/>
    <n v="0"/>
    <n v="0"/>
    <s v="Cafe"/>
    <s v="Indian Rupees(Rs.)"/>
    <x v="0"/>
    <x v="0"/>
    <s v="No"/>
    <s v="No"/>
    <n v="2"/>
    <n v="209"/>
    <n v="600"/>
    <n v="3.6"/>
    <n v="2011"/>
    <n v="7"/>
    <n v="4"/>
    <d v="2011-07-04T00:00:00"/>
    <n v="7.2"/>
    <x v="0"/>
  </r>
  <r>
    <n v="1600252"/>
    <s v="Chai Tapri"/>
    <n v="1"/>
    <s v="Nashik"/>
    <s v="College Road"/>
    <n v="0"/>
    <n v="0"/>
    <s v="Cafe"/>
    <s v="Indian Rupees(Rs.)"/>
    <x v="0"/>
    <x v="0"/>
    <s v="No"/>
    <s v="No"/>
    <n v="1"/>
    <n v="86"/>
    <n v="150"/>
    <n v="3.4"/>
    <n v="2016"/>
    <n v="7"/>
    <n v="9"/>
    <d v="2016-07-09T00:00:00"/>
    <n v="1.8"/>
    <x v="0"/>
  </r>
  <r>
    <n v="4821"/>
    <s v="Uber Lounge"/>
    <n v="1"/>
    <s v="New Delhi"/>
    <s v="Greater Kailash (GK) 2"/>
    <n v="77.243625399999999"/>
    <n v="28.533470300000001"/>
    <s v="Continental, North Indian, Italian"/>
    <s v="Indian Rupees(Rs.)"/>
    <x v="1"/>
    <x v="1"/>
    <s v="No"/>
    <s v="No"/>
    <n v="4"/>
    <n v="430"/>
    <n v="2200"/>
    <n v="3.6"/>
    <n v="2018"/>
    <n v="10"/>
    <n v="10"/>
    <d v="2018-10-10T00:00:00"/>
    <n v="26.400000000000002"/>
    <x v="1"/>
  </r>
  <r>
    <n v="3900158"/>
    <s v="Aman Restaurant"/>
    <n v="1"/>
    <s v="Varanasi"/>
    <s v="Bhelupur"/>
    <n v="0"/>
    <n v="0"/>
    <s v="Chinese, North Indian"/>
    <s v="Indian Rupees(Rs.)"/>
    <x v="0"/>
    <x v="0"/>
    <s v="No"/>
    <s v="No"/>
    <n v="3"/>
    <n v="60"/>
    <n v="650"/>
    <n v="3.2"/>
    <n v="2011"/>
    <n v="7"/>
    <n v="9"/>
    <d v="2011-07-09T00:00:00"/>
    <n v="7.8"/>
    <x v="0"/>
  </r>
  <r>
    <n v="3900232"/>
    <s v="Kerala Cafe"/>
    <n v="1"/>
    <s v="Varanasi"/>
    <s v="Bhelupur"/>
    <n v="0"/>
    <n v="0"/>
    <s v="South Indian"/>
    <s v="Indian Rupees(Rs.)"/>
    <x v="0"/>
    <x v="0"/>
    <s v="No"/>
    <s v="No"/>
    <n v="2"/>
    <n v="125"/>
    <n v="300"/>
    <n v="3.6"/>
    <n v="2012"/>
    <n v="7"/>
    <n v="14"/>
    <d v="2012-07-14T00:00:00"/>
    <n v="3.6"/>
    <x v="0"/>
  </r>
  <r>
    <n v="18294265"/>
    <s v="Lord of the Drinks Chamber"/>
    <n v="1"/>
    <s v="New Delhi"/>
    <s v="Rajouri Garden"/>
    <n v="77.120274100000003"/>
    <n v="28.648007"/>
    <s v="European, Chinese, North Indian, Italian"/>
    <s v="Indian Rupees(Rs.)"/>
    <x v="1"/>
    <x v="0"/>
    <s v="No"/>
    <s v="No"/>
    <n v="4"/>
    <n v="404"/>
    <n v="2200"/>
    <n v="3.9"/>
    <n v="2016"/>
    <n v="10"/>
    <n v="4"/>
    <d v="2016-10-04T00:00:00"/>
    <n v="26.400000000000002"/>
    <x v="1"/>
  </r>
  <r>
    <n v="2500076"/>
    <s v="Balbeer's Kitchen &amp; Bar"/>
    <n v="1"/>
    <s v="Aurangabad"/>
    <s v="Chicalthana"/>
    <n v="0"/>
    <n v="0"/>
    <s v="Italian, Continental, Chinese, North Indian"/>
    <s v="Indian Rupees(Rs.)"/>
    <x v="0"/>
    <x v="0"/>
    <s v="No"/>
    <s v="No"/>
    <n v="3"/>
    <n v="65"/>
    <n v="850"/>
    <n v="3.3"/>
    <n v="2017"/>
    <n v="6"/>
    <n v="23"/>
    <d v="2017-06-23T00:00:00"/>
    <n v="10.200000000000001"/>
    <x v="1"/>
  </r>
  <r>
    <n v="2100719"/>
    <s v="The Corner Cafe"/>
    <n v="1"/>
    <s v="Guwahati"/>
    <s v="Uzan Bazaar"/>
    <n v="0"/>
    <n v="0"/>
    <s v="Cafe, Continental"/>
    <s v="Indian Rupees(Rs.)"/>
    <x v="0"/>
    <x v="0"/>
    <s v="No"/>
    <s v="No"/>
    <n v="3"/>
    <n v="179"/>
    <n v="850"/>
    <n v="4.0999999999999996"/>
    <n v="2016"/>
    <n v="6"/>
    <n v="5"/>
    <d v="2016-06-05T00:00:00"/>
    <n v="10.200000000000001"/>
    <x v="1"/>
  </r>
  <r>
    <n v="312603"/>
    <s v="Lord of the Drinks"/>
    <n v="1"/>
    <s v="New Delhi"/>
    <s v="Connaught Place"/>
    <n v="77.2167587"/>
    <n v="28.631952699999999"/>
    <s v="European, Chinese, North Indian, Italian"/>
    <s v="Indian Rupees(Rs.)"/>
    <x v="0"/>
    <x v="0"/>
    <s v="No"/>
    <s v="No"/>
    <n v="4"/>
    <n v="2589"/>
    <n v="2200"/>
    <n v="3.9"/>
    <n v="2011"/>
    <n v="4"/>
    <n v="1"/>
    <d v="2011-04-01T00:00:00"/>
    <n v="26.400000000000002"/>
    <x v="1"/>
  </r>
  <r>
    <n v="910"/>
    <s v="United Coffee House"/>
    <n v="1"/>
    <s v="New Delhi"/>
    <s v="Connaught Place"/>
    <n v="77.221249900000004"/>
    <n v="28.6324708"/>
    <s v="North Indian, European, Asian, Mediterranean"/>
    <s v="Indian Rupees(Rs.)"/>
    <x v="1"/>
    <x v="0"/>
    <s v="No"/>
    <s v="No"/>
    <n v="4"/>
    <n v="1838"/>
    <n v="2200"/>
    <n v="4.0999999999999996"/>
    <n v="2016"/>
    <n v="2"/>
    <n v="1"/>
    <d v="2016-02-01T00:00:00"/>
    <n v="26.400000000000002"/>
    <x v="1"/>
  </r>
  <r>
    <n v="3200584"/>
    <s v="Wok On Fire"/>
    <n v="1"/>
    <s v="Vadodara"/>
    <s v="Diwalipura"/>
    <n v="0"/>
    <n v="0"/>
    <s v="Thai, Chinese, Asian"/>
    <s v="Indian Rupees(Rs.)"/>
    <x v="0"/>
    <x v="0"/>
    <s v="No"/>
    <s v="No"/>
    <n v="3"/>
    <n v="107"/>
    <n v="800"/>
    <n v="3.8"/>
    <n v="2013"/>
    <n v="6"/>
    <n v="23"/>
    <d v="2013-06-23T00:00:00"/>
    <n v="9.6"/>
    <x v="0"/>
  </r>
  <r>
    <n v="3200002"/>
    <s v="Gazebo Garden Restaurant"/>
    <n v="1"/>
    <s v="Vadodara"/>
    <s v="Panchvati"/>
    <n v="0"/>
    <n v="0"/>
    <s v="North Indian"/>
    <s v="Indian Rupees(Rs.)"/>
    <x v="0"/>
    <x v="0"/>
    <s v="No"/>
    <s v="No"/>
    <n v="3"/>
    <n v="82"/>
    <n v="1000"/>
    <n v="3.5"/>
    <n v="2017"/>
    <n v="6"/>
    <n v="10"/>
    <d v="2017-06-10T00:00:00"/>
    <n v="12"/>
    <x v="1"/>
  </r>
  <r>
    <n v="2600514"/>
    <s v="Maybe There"/>
    <n v="1"/>
    <s v="Bhopal"/>
    <s v="Arera Colony"/>
    <n v="0"/>
    <n v="0"/>
    <s v="Cafe"/>
    <s v="Indian Rupees(Rs.)"/>
    <x v="0"/>
    <x v="0"/>
    <s v="No"/>
    <s v="No"/>
    <n v="2"/>
    <n v="63"/>
    <n v="600"/>
    <n v="3.4"/>
    <n v="2016"/>
    <n v="5"/>
    <n v="1"/>
    <d v="2016-05-01T00:00:00"/>
    <n v="7.2"/>
    <x v="0"/>
  </r>
  <r>
    <n v="2600494"/>
    <s v="Kafe Kulture"/>
    <n v="1"/>
    <s v="Bhopal"/>
    <s v="Gulmohar Colony"/>
    <n v="0"/>
    <n v="0"/>
    <s v="Cafe, Fast Food"/>
    <s v="Indian Rupees(Rs.)"/>
    <x v="0"/>
    <x v="0"/>
    <s v="No"/>
    <s v="No"/>
    <n v="2"/>
    <n v="98"/>
    <n v="600"/>
    <n v="3.8"/>
    <n v="2012"/>
    <n v="5"/>
    <n v="11"/>
    <d v="2012-05-11T00:00:00"/>
    <n v="7.2"/>
    <x v="0"/>
  </r>
  <r>
    <n v="3500365"/>
    <s v="First Gear Cafe"/>
    <n v="1"/>
    <s v="Dehradun"/>
    <s v="Malsi"/>
    <n v="0"/>
    <n v="0"/>
    <s v="Cafe, Chinese"/>
    <s v="Indian Rupees(Rs.)"/>
    <x v="0"/>
    <x v="0"/>
    <s v="No"/>
    <s v="No"/>
    <n v="3"/>
    <n v="131"/>
    <n v="700"/>
    <n v="3.9"/>
    <n v="2018"/>
    <n v="5"/>
    <n v="14"/>
    <d v="2018-05-14T00:00:00"/>
    <n v="8.4"/>
    <x v="0"/>
  </r>
  <r>
    <n v="3500484"/>
    <s v="Kalsang AMA Cafe"/>
    <n v="1"/>
    <s v="Dehradun"/>
    <s v="Rajpur"/>
    <n v="0"/>
    <n v="0"/>
    <s v="Cafe"/>
    <s v="Indian Rupees(Rs.)"/>
    <x v="0"/>
    <x v="0"/>
    <s v="No"/>
    <s v="No"/>
    <n v="3"/>
    <n v="89"/>
    <n v="600"/>
    <n v="4.2"/>
    <n v="2017"/>
    <n v="5"/>
    <n v="26"/>
    <d v="2017-05-26T00:00:00"/>
    <n v="7.2"/>
    <x v="0"/>
  </r>
  <r>
    <n v="801640"/>
    <s v="Underdoggs Sports Bar &amp; Grill"/>
    <n v="1"/>
    <s v="Lucknow"/>
    <s v="Gomti Nagar"/>
    <n v="0"/>
    <n v="0"/>
    <s v="Mediterranean, Italian, American"/>
    <s v="Indian Rupees(Rs.)"/>
    <x v="0"/>
    <x v="0"/>
    <s v="No"/>
    <s v="No"/>
    <n v="3"/>
    <n v="124"/>
    <n v="1300"/>
    <n v="4.3"/>
    <n v="2015"/>
    <n v="5"/>
    <n v="27"/>
    <d v="2015-05-27T00:00:00"/>
    <n v="15.6"/>
    <x v="1"/>
  </r>
  <r>
    <n v="3301236"/>
    <s v="Tapri The Chai Books Cafe"/>
    <n v="1"/>
    <s v="Nagpur"/>
    <s v="Bajaj Nagar"/>
    <n v="0"/>
    <n v="0"/>
    <s v="Continental, Fast Food, Tea"/>
    <s v="Indian Rupees(Rs.)"/>
    <x v="0"/>
    <x v="0"/>
    <s v="No"/>
    <s v="No"/>
    <n v="1"/>
    <n v="26"/>
    <n v="250"/>
    <n v="3.9"/>
    <n v="2013"/>
    <n v="5"/>
    <n v="3"/>
    <d v="2013-05-03T00:00:00"/>
    <n v="3"/>
    <x v="0"/>
  </r>
  <r>
    <n v="1600039"/>
    <s v="RiverDine Restaurant &amp; Bar"/>
    <n v="1"/>
    <s v="Nashik"/>
    <s v="College Road"/>
    <n v="0"/>
    <n v="0"/>
    <s v="North Indian, Chinese"/>
    <s v="Indian Rupees(Rs.)"/>
    <x v="0"/>
    <x v="0"/>
    <s v="No"/>
    <s v="No"/>
    <n v="3"/>
    <n v="166"/>
    <n v="500"/>
    <n v="3.5"/>
    <n v="2014"/>
    <n v="5"/>
    <n v="23"/>
    <d v="2014-05-23T00:00:00"/>
    <n v="6"/>
    <x v="0"/>
  </r>
  <r>
    <n v="3200560"/>
    <s v="Mr Toasties"/>
    <n v="1"/>
    <s v="Vadodara"/>
    <s v="Vadiwadi"/>
    <n v="0"/>
    <n v="0"/>
    <s v="Fast Food"/>
    <s v="Indian Rupees(Rs.)"/>
    <x v="0"/>
    <x v="0"/>
    <s v="No"/>
    <s v="No"/>
    <n v="1"/>
    <n v="50"/>
    <n v="300"/>
    <n v="3.9"/>
    <n v="2012"/>
    <n v="5"/>
    <n v="18"/>
    <d v="2012-05-18T00:00:00"/>
    <n v="3.6"/>
    <x v="0"/>
  </r>
  <r>
    <n v="3900245"/>
    <s v="Deena Chat Bhandar"/>
    <n v="1"/>
    <s v="Varanasi"/>
    <s v="Dashaswmedh Road"/>
    <n v="0"/>
    <n v="0"/>
    <s v="Street Food"/>
    <s v="Indian Rupees(Rs.)"/>
    <x v="0"/>
    <x v="0"/>
    <s v="No"/>
    <s v="No"/>
    <n v="1"/>
    <n v="78"/>
    <n v="0"/>
    <n v="3.8"/>
    <n v="2017"/>
    <n v="5"/>
    <n v="14"/>
    <d v="2017-05-14T00:00:00"/>
    <n v="0"/>
    <x v="0"/>
  </r>
  <r>
    <n v="2800757"/>
    <s v="Bake My Wish"/>
    <n v="1"/>
    <s v="Vizag"/>
    <s v="Lawsons Bay"/>
    <n v="0"/>
    <n v="0"/>
    <s v="Fast Food"/>
    <s v="Indian Rupees(Rs.)"/>
    <x v="0"/>
    <x v="0"/>
    <s v="No"/>
    <s v="No"/>
    <n v="2"/>
    <n v="175"/>
    <n v="450"/>
    <n v="3.8"/>
    <n v="2016"/>
    <n v="5"/>
    <n v="3"/>
    <d v="2016-05-03T00:00:00"/>
    <n v="5.4"/>
    <x v="0"/>
  </r>
  <r>
    <n v="3400391"/>
    <s v="Chapter 1 Cafe"/>
    <n v="1"/>
    <s v="Agra"/>
    <s v="Tajganj"/>
    <n v="0"/>
    <n v="0"/>
    <s v="Cafe, Italian, Mexican, North Indian, Continental"/>
    <s v="Indian Rupees(Rs.)"/>
    <x v="0"/>
    <x v="0"/>
    <s v="No"/>
    <s v="No"/>
    <n v="1"/>
    <n v="98"/>
    <n v="0"/>
    <n v="3.9"/>
    <n v="2015"/>
    <n v="4"/>
    <n v="3"/>
    <d v="2015-04-03T00:00:00"/>
    <n v="0"/>
    <x v="0"/>
  </r>
  <r>
    <n v="2600393"/>
    <s v="The Urban Socialite"/>
    <n v="1"/>
    <s v="Bhopal"/>
    <s v="TT Nagar"/>
    <n v="0"/>
    <n v="0"/>
    <s v="Italian, Mexican, Chinese"/>
    <s v="Indian Rupees(Rs.)"/>
    <x v="0"/>
    <x v="0"/>
    <s v="No"/>
    <s v="No"/>
    <n v="3"/>
    <n v="79"/>
    <n v="900"/>
    <n v="3.8"/>
    <n v="2018"/>
    <n v="4"/>
    <n v="16"/>
    <d v="2018-04-16T00:00:00"/>
    <n v="10.8"/>
    <x v="1"/>
  </r>
  <r>
    <n v="17971273"/>
    <s v="Eddie's Patisserie"/>
    <n v="1"/>
    <s v="Dehradun"/>
    <s v="Krishna Nagar"/>
    <n v="0"/>
    <n v="0"/>
    <s v="Bakery"/>
    <s v="Indian Rupees(Rs.)"/>
    <x v="0"/>
    <x v="0"/>
    <s v="No"/>
    <s v="No"/>
    <n v="2"/>
    <n v="64"/>
    <n v="350"/>
    <n v="4.0999999999999996"/>
    <n v="2013"/>
    <n v="4"/>
    <n v="24"/>
    <d v="2013-04-24T00:00:00"/>
    <n v="4.2"/>
    <x v="0"/>
  </r>
  <r>
    <n v="18381932"/>
    <s v="The Zouq : Resto-Cafe"/>
    <n v="1"/>
    <s v="Guwahati"/>
    <s v="Dispur"/>
    <n v="0"/>
    <n v="0"/>
    <s v="Cafe, North Indian, Italian"/>
    <s v="Indian Rupees(Rs.)"/>
    <x v="0"/>
    <x v="0"/>
    <s v="No"/>
    <s v="No"/>
    <n v="2"/>
    <n v="124"/>
    <n v="500"/>
    <n v="4.0999999999999996"/>
    <n v="2018"/>
    <n v="4"/>
    <n v="2"/>
    <d v="2018-04-02T00:00:00"/>
    <n v="6"/>
    <x v="0"/>
  </r>
  <r>
    <n v="3100142"/>
    <s v="Giri Manja's"/>
    <n v="1"/>
    <s v="Mangalore"/>
    <s v="Bhavathi"/>
    <n v="0"/>
    <n v="0"/>
    <s v="Seafood"/>
    <s v="Indian Rupees(Rs.)"/>
    <x v="0"/>
    <x v="0"/>
    <s v="No"/>
    <s v="No"/>
    <n v="2"/>
    <n v="281"/>
    <n v="500"/>
    <n v="4.2"/>
    <n v="2018"/>
    <n v="4"/>
    <n v="12"/>
    <d v="2018-04-12T00:00:00"/>
    <n v="6"/>
    <x v="0"/>
  </r>
  <r>
    <n v="3900250"/>
    <s v="Baati Chokha"/>
    <n v="1"/>
    <s v="Varanasi"/>
    <s v="Dashaswmedh Road"/>
    <n v="0"/>
    <n v="0"/>
    <s v="North Indian"/>
    <s v="Indian Rupees(Rs.)"/>
    <x v="0"/>
    <x v="0"/>
    <s v="No"/>
    <s v="No"/>
    <n v="2"/>
    <n v="68"/>
    <n v="450"/>
    <n v="3.7"/>
    <n v="2015"/>
    <n v="4"/>
    <n v="3"/>
    <d v="2015-04-03T00:00:00"/>
    <n v="5.4"/>
    <x v="0"/>
  </r>
  <r>
    <n v="3400348"/>
    <s v="G Thal"/>
    <n v="1"/>
    <s v="Agra"/>
    <s v="Khandari"/>
    <n v="0"/>
    <n v="0"/>
    <s v="Rajasthani, Gujarati, Mughlai"/>
    <s v="Indian Rupees(Rs.)"/>
    <x v="0"/>
    <x v="0"/>
    <s v="No"/>
    <s v="No"/>
    <n v="3"/>
    <n v="59"/>
    <n v="800"/>
    <n v="3.6"/>
    <n v="2013"/>
    <n v="3"/>
    <n v="13"/>
    <d v="2013-03-13T00:00:00"/>
    <n v="9.6"/>
    <x v="0"/>
  </r>
  <r>
    <n v="2600340"/>
    <s v="Da pizzeria"/>
    <n v="1"/>
    <s v="Bhopal"/>
    <s v="Maharana Pratap Nagar"/>
    <n v="0"/>
    <n v="0"/>
    <s v="Pizza, Italian, Fast Food"/>
    <s v="Indian Rupees(Rs.)"/>
    <x v="0"/>
    <x v="0"/>
    <s v="No"/>
    <s v="No"/>
    <n v="2"/>
    <n v="111"/>
    <n v="500"/>
    <n v="3.6"/>
    <n v="2010"/>
    <n v="3"/>
    <n v="20"/>
    <d v="2010-03-20T00:00:00"/>
    <n v="6"/>
    <x v="0"/>
  </r>
  <r>
    <n v="2900633"/>
    <s v="Barbeque Nation"/>
    <n v="1"/>
    <s v="Bhubaneshwar"/>
    <s v="Chandrasekharpur"/>
    <n v="0"/>
    <n v="0"/>
    <s v="Mediterranean, Asian, Continental, North Indian, Arabian"/>
    <s v="Indian Rupees(Rs.)"/>
    <x v="0"/>
    <x v="0"/>
    <s v="No"/>
    <s v="No"/>
    <n v="3"/>
    <n v="154"/>
    <n v="1200"/>
    <n v="4.5999999999999996"/>
    <n v="2015"/>
    <n v="3"/>
    <n v="16"/>
    <d v="2015-03-16T00:00:00"/>
    <n v="14.4"/>
    <x v="1"/>
  </r>
  <r>
    <n v="2900640"/>
    <s v="Chai Break"/>
    <n v="1"/>
    <s v="Bhubaneshwar"/>
    <s v="Patia"/>
    <n v="0"/>
    <n v="0"/>
    <s v="Italian, Cafe, Chinese, Continental"/>
    <s v="Indian Rupees(Rs.)"/>
    <x v="0"/>
    <x v="0"/>
    <s v="No"/>
    <s v="No"/>
    <n v="2"/>
    <n v="69"/>
    <n v="800"/>
    <n v="4.3"/>
    <n v="2010"/>
    <n v="3"/>
    <n v="1"/>
    <d v="2010-03-01T00:00:00"/>
    <n v="9.6"/>
    <x v="0"/>
  </r>
  <r>
    <n v="18233593"/>
    <s v="Farzi Cafe"/>
    <n v="1"/>
    <s v="New Delhi"/>
    <s v="Connaught Place"/>
    <n v="77.221429599999993"/>
    <n v="28.6323984"/>
    <s v="Modern Indian"/>
    <s v="Indian Rupees(Rs.)"/>
    <x v="0"/>
    <x v="0"/>
    <s v="No"/>
    <s v="No"/>
    <n v="4"/>
    <n v="1942"/>
    <n v="2200"/>
    <n v="4.4000000000000004"/>
    <n v="2017"/>
    <n v="10"/>
    <n v="28"/>
    <d v="2017-10-28T00:00:00"/>
    <n v="26.400000000000002"/>
    <x v="1"/>
  </r>
  <r>
    <n v="3100422"/>
    <s v="Punjab Da Pind"/>
    <n v="1"/>
    <s v="Mangalore"/>
    <s v="KS Rao Nagar"/>
    <n v="0"/>
    <n v="0"/>
    <s v="North Indian, Mughlai, Chinese, Mangalorean"/>
    <s v="Indian Rupees(Rs.)"/>
    <x v="0"/>
    <x v="0"/>
    <s v="No"/>
    <s v="No"/>
    <n v="3"/>
    <n v="173"/>
    <n v="1000"/>
    <n v="3.7"/>
    <n v="2015"/>
    <n v="3"/>
    <n v="16"/>
    <d v="2015-03-16T00:00:00"/>
    <n v="12"/>
    <x v="1"/>
  </r>
  <r>
    <n v="4000344"/>
    <s v="Genuine Broaster Chicken"/>
    <n v="1"/>
    <s v="Patna"/>
    <s v="Anandpuri"/>
    <n v="0"/>
    <n v="0"/>
    <s v="American, Chinese, North Indian, Italian"/>
    <s v="Indian Rupees(Rs.)"/>
    <x v="0"/>
    <x v="0"/>
    <s v="No"/>
    <s v="No"/>
    <n v="2"/>
    <n v="42"/>
    <n v="500"/>
    <n v="3.5"/>
    <n v="2010"/>
    <n v="3"/>
    <n v="25"/>
    <d v="2010-03-25T00:00:00"/>
    <n v="6"/>
    <x v="0"/>
  </r>
  <r>
    <n v="2700242"/>
    <s v="Food Belle"/>
    <n v="1"/>
    <s v="Ranchi"/>
    <s v="Lalpur"/>
    <n v="0"/>
    <n v="0"/>
    <s v="North Indian, Chinese"/>
    <s v="Indian Rupees(Rs.)"/>
    <x v="0"/>
    <x v="0"/>
    <s v="No"/>
    <s v="No"/>
    <n v="2"/>
    <n v="20"/>
    <n v="650"/>
    <n v="3.3"/>
    <n v="2011"/>
    <n v="3"/>
    <n v="3"/>
    <d v="2011-03-03T00:00:00"/>
    <n v="7.8"/>
    <x v="0"/>
  </r>
  <r>
    <n v="2400349"/>
    <s v="Pizza Hut"/>
    <n v="1"/>
    <s v="Allahabad"/>
    <s v="Civil Lines"/>
    <n v="0"/>
    <n v="0"/>
    <s v="Italian, Pizza"/>
    <s v="Indian Rupees(Rs.)"/>
    <x v="0"/>
    <x v="0"/>
    <s v="No"/>
    <s v="No"/>
    <n v="3"/>
    <n v="35"/>
    <n v="700"/>
    <n v="3.4"/>
    <n v="2014"/>
    <n v="2"/>
    <n v="19"/>
    <d v="2014-02-19T00:00:00"/>
    <n v="8.4"/>
    <x v="0"/>
  </r>
  <r>
    <n v="3500414"/>
    <s v="Cafe Marigold"/>
    <n v="1"/>
    <s v="Dehradun"/>
    <s v="Rajpur"/>
    <n v="0"/>
    <n v="0"/>
    <s v="Cafe, Chinese, Fast Food"/>
    <s v="Indian Rupees(Rs.)"/>
    <x v="0"/>
    <x v="0"/>
    <s v="No"/>
    <s v="No"/>
    <n v="3"/>
    <n v="104"/>
    <n v="500"/>
    <n v="4.0999999999999996"/>
    <n v="2018"/>
    <n v="2"/>
    <n v="24"/>
    <d v="2018-02-24T00:00:00"/>
    <n v="6"/>
    <x v="0"/>
  </r>
  <r>
    <n v="16519268"/>
    <s v="La Plage"/>
    <n v="1"/>
    <s v="Goa"/>
    <s v="Arambol"/>
    <n v="0"/>
    <n v="0"/>
    <s v="Seafood, French"/>
    <s v="Indian Rupees(Rs.)"/>
    <x v="0"/>
    <x v="0"/>
    <s v="No"/>
    <s v="No"/>
    <n v="3"/>
    <n v="302"/>
    <n v="800"/>
    <n v="4.5999999999999996"/>
    <n v="2015"/>
    <n v="2"/>
    <n v="12"/>
    <d v="2015-02-12T00:00:00"/>
    <n v="9.6"/>
    <x v="0"/>
  </r>
  <r>
    <n v="5448"/>
    <s v="The 87 - Premier Inn"/>
    <n v="1"/>
    <s v="New Delhi"/>
    <s v="Premier Inn, Shalimar Bagh"/>
    <n v="77.144053999999997"/>
    <n v="28.725814"/>
    <s v="North Indian"/>
    <s v="Indian Rupees(Rs.)"/>
    <x v="1"/>
    <x v="0"/>
    <s v="No"/>
    <s v="No"/>
    <n v="4"/>
    <n v="18"/>
    <n v="2200"/>
    <n v="3.1"/>
    <n v="2011"/>
    <n v="7"/>
    <n v="23"/>
    <d v="2011-07-23T00:00:00"/>
    <n v="26.400000000000002"/>
    <x v="1"/>
  </r>
  <r>
    <n v="18407105"/>
    <s v="Urban Crave Express"/>
    <n v="1"/>
    <s v="Kanpur"/>
    <s v="IIT Kanpur"/>
    <n v="0"/>
    <n v="0"/>
    <s v="Cafe, Italian"/>
    <s v="Indian Rupees(Rs.)"/>
    <x v="0"/>
    <x v="0"/>
    <s v="No"/>
    <s v="No"/>
    <n v="2"/>
    <n v="43"/>
    <n v="600"/>
    <n v="3.5"/>
    <n v="2011"/>
    <n v="2"/>
    <n v="24"/>
    <d v="2011-02-24T00:00:00"/>
    <n v="7.2"/>
    <x v="0"/>
  </r>
  <r>
    <n v="3100448"/>
    <s v="Spindrift"/>
    <n v="1"/>
    <s v="Mangalore"/>
    <s v="Lalbagh"/>
    <n v="0"/>
    <n v="0"/>
    <s v="North Indian, Italian, Finger Food"/>
    <s v="Indian Rupees(Rs.)"/>
    <x v="0"/>
    <x v="0"/>
    <s v="No"/>
    <s v="No"/>
    <n v="2"/>
    <n v="156"/>
    <n v="700"/>
    <n v="3.9"/>
    <n v="2015"/>
    <n v="2"/>
    <n v="12"/>
    <d v="2015-02-12T00:00:00"/>
    <n v="8.4"/>
    <x v="0"/>
  </r>
  <r>
    <n v="3200590"/>
    <s v="Coffee Culture"/>
    <n v="1"/>
    <s v="Vadodara"/>
    <s v="Vadiwadi"/>
    <n v="0"/>
    <n v="0"/>
    <s v="Cafe"/>
    <s v="Indian Rupees(Rs.)"/>
    <x v="0"/>
    <x v="0"/>
    <s v="No"/>
    <s v="No"/>
    <n v="2"/>
    <n v="92"/>
    <n v="600"/>
    <n v="4.3"/>
    <n v="2013"/>
    <n v="2"/>
    <n v="4"/>
    <d v="2013-02-04T00:00:00"/>
    <n v="7.2"/>
    <x v="0"/>
  </r>
  <r>
    <n v="3900238"/>
    <s v="Singh's Delight Restaurant"/>
    <n v="1"/>
    <s v="Varanasi"/>
    <s v="Sunderpur"/>
    <n v="0"/>
    <n v="0"/>
    <s v="Chinese, North Indian"/>
    <s v="Indian Rupees(Rs.)"/>
    <x v="0"/>
    <x v="0"/>
    <s v="No"/>
    <s v="No"/>
    <n v="3"/>
    <n v="57"/>
    <n v="700"/>
    <n v="3.5"/>
    <n v="2015"/>
    <n v="2"/>
    <n v="21"/>
    <d v="2015-02-21T00:00:00"/>
    <n v="8.4"/>
    <x v="0"/>
  </r>
  <r>
    <n v="2800897"/>
    <s v="Tea Trails"/>
    <n v="1"/>
    <s v="Vizag"/>
    <s v="Maharani Peta"/>
    <n v="0"/>
    <n v="0"/>
    <s v="Fast Food"/>
    <s v="Indian Rupees(Rs.)"/>
    <x v="0"/>
    <x v="0"/>
    <s v="No"/>
    <s v="No"/>
    <n v="2"/>
    <n v="57"/>
    <n v="500"/>
    <n v="3.7"/>
    <n v="2015"/>
    <n v="2"/>
    <n v="9"/>
    <d v="2015-02-09T00:00:00"/>
    <n v="6"/>
    <x v="0"/>
  </r>
  <r>
    <n v="2200175"/>
    <s v="Gurdas Ram Jalebi Wala"/>
    <n v="1"/>
    <s v="Amritsar"/>
    <s v="Town Hall"/>
    <n v="0"/>
    <n v="0"/>
    <s v="Mithai"/>
    <s v="Indian Rupees(Rs.)"/>
    <x v="0"/>
    <x v="0"/>
    <s v="No"/>
    <s v="No"/>
    <n v="1"/>
    <n v="104"/>
    <n v="100"/>
    <n v="4.0999999999999996"/>
    <n v="2017"/>
    <n v="1"/>
    <n v="20"/>
    <d v="2017-01-20T00:00:00"/>
    <n v="1.2"/>
    <x v="0"/>
  </r>
  <r>
    <n v="2100870"/>
    <s v="The Woking Mama"/>
    <n v="1"/>
    <s v="Guwahati"/>
    <s v="Christian Basti"/>
    <n v="0"/>
    <n v="0"/>
    <s v="Chinese, Thai, Japanese, Asian"/>
    <s v="Indian Rupees(Rs.)"/>
    <x v="0"/>
    <x v="0"/>
    <s v="No"/>
    <s v="No"/>
    <n v="3"/>
    <n v="129"/>
    <n v="1300"/>
    <n v="4.4000000000000004"/>
    <n v="2015"/>
    <n v="1"/>
    <n v="5"/>
    <d v="2015-01-05T00:00:00"/>
    <n v="15.6"/>
    <x v="1"/>
  </r>
  <r>
    <n v="801675"/>
    <s v="Frozen Factory"/>
    <n v="1"/>
    <s v="Lucknow"/>
    <s v="Gomti Nagar"/>
    <n v="0"/>
    <n v="0"/>
    <s v="Desserts, Ice Cream"/>
    <s v="Indian Rupees(Rs.)"/>
    <x v="0"/>
    <x v="0"/>
    <s v="No"/>
    <s v="No"/>
    <n v="1"/>
    <n v="144"/>
    <n v="200"/>
    <n v="4.5"/>
    <n v="2010"/>
    <n v="1"/>
    <n v="3"/>
    <d v="2010-01-03T00:00:00"/>
    <n v="2.4"/>
    <x v="0"/>
  </r>
  <r>
    <n v="18306521"/>
    <s v="Big Shot Bar - Country Inn &amp; Suites"/>
    <n v="1"/>
    <s v="Gurgaon"/>
    <s v="Country Inn &amp; Suites By Carlson, Udyog Vihar"/>
    <n v="77.091835099999997"/>
    <n v="28.5092246"/>
    <s v="Chinese, Italian, North Indian"/>
    <s v="Indian Rupees(Rs.)"/>
    <x v="1"/>
    <x v="0"/>
    <s v="No"/>
    <s v="No"/>
    <n v="4"/>
    <n v="32"/>
    <n v="2200"/>
    <n v="3.5"/>
    <n v="2017"/>
    <n v="9"/>
    <n v="8"/>
    <d v="2017-09-08T00:00:00"/>
    <n v="26.400000000000002"/>
    <x v="1"/>
  </r>
  <r>
    <n v="3400326"/>
    <s v="Tea'se Me - Rooftop Tea Boutique"/>
    <n v="1"/>
    <s v="Agra"/>
    <s v="Tajganj"/>
    <n v="0"/>
    <n v="0"/>
    <s v="Chinese, Italian, Continental, North Indian"/>
    <s v="Indian Rupees(Rs.)"/>
    <x v="0"/>
    <x v="0"/>
    <s v="No"/>
    <s v="No"/>
    <n v="3"/>
    <n v="166"/>
    <n v="1000"/>
    <n v="4.2"/>
    <n v="2016"/>
    <n v="12"/>
    <n v="22"/>
    <d v="2016-12-22T00:00:00"/>
    <n v="12"/>
    <x v="1"/>
  </r>
  <r>
    <n v="2400279"/>
    <s v="Subway"/>
    <n v="1"/>
    <s v="Allahabad"/>
    <s v="Civil Lines"/>
    <n v="0"/>
    <n v="0"/>
    <s v="Fast Food, American, Salad, Healthy Food"/>
    <s v="Indian Rupees(Rs.)"/>
    <x v="0"/>
    <x v="0"/>
    <s v="No"/>
    <s v="No"/>
    <n v="2"/>
    <n v="32"/>
    <n v="400"/>
    <n v="3.4"/>
    <n v="2018"/>
    <n v="12"/>
    <n v="22"/>
    <d v="2018-12-22T00:00:00"/>
    <n v="4.8"/>
    <x v="0"/>
  </r>
  <r>
    <n v="2500343"/>
    <s v="Mokoholic Juice Bar"/>
    <n v="1"/>
    <s v="Aurangabad"/>
    <s v="Mondha"/>
    <n v="0"/>
    <n v="0"/>
    <s v="Juices, Desserts"/>
    <s v="Indian Rupees(Rs.)"/>
    <x v="0"/>
    <x v="0"/>
    <s v="No"/>
    <s v="No"/>
    <n v="1"/>
    <n v="21"/>
    <n v="300"/>
    <n v="3.5"/>
    <n v="2016"/>
    <n v="12"/>
    <n v="24"/>
    <d v="2016-12-24T00:00:00"/>
    <n v="3.6"/>
    <x v="0"/>
  </r>
  <r>
    <n v="2600250"/>
    <s v="Chi Kitchen"/>
    <n v="1"/>
    <s v="Bhopal"/>
    <s v="DB City, Maharana Pratap Nagar"/>
    <n v="0"/>
    <n v="0"/>
    <s v="Chinese"/>
    <s v="Indian Rupees(Rs.)"/>
    <x v="0"/>
    <x v="0"/>
    <s v="No"/>
    <s v="No"/>
    <n v="3"/>
    <n v="103"/>
    <n v="1000"/>
    <n v="4"/>
    <n v="2015"/>
    <n v="12"/>
    <n v="9"/>
    <d v="2015-12-09T00:00:00"/>
    <n v="12"/>
    <x v="1"/>
  </r>
  <r>
    <n v="2600010"/>
    <s v="Bake N Shake"/>
    <n v="1"/>
    <s v="Bhopal"/>
    <s v="Maharana Pratap Nagar"/>
    <n v="0"/>
    <n v="0"/>
    <s v="Fast Food"/>
    <s v="Indian Rupees(Rs.)"/>
    <x v="0"/>
    <x v="0"/>
    <s v="No"/>
    <s v="No"/>
    <n v="2"/>
    <n v="103"/>
    <n v="500"/>
    <n v="4.0999999999999996"/>
    <n v="2013"/>
    <n v="12"/>
    <n v="27"/>
    <d v="2013-12-27T00:00:00"/>
    <n v="6"/>
    <x v="0"/>
  </r>
  <r>
    <n v="312668"/>
    <s v="SBar Club &amp; Lounge"/>
    <n v="1"/>
    <s v="Gurgaon"/>
    <s v="MG Road"/>
    <n v="77.090216600000005"/>
    <n v="28.479667200000002"/>
    <s v="Finger Food"/>
    <s v="Indian Rupees(Rs.)"/>
    <x v="1"/>
    <x v="0"/>
    <s v="No"/>
    <s v="No"/>
    <n v="4"/>
    <n v="13"/>
    <n v="2200"/>
    <n v="3.1"/>
    <n v="2014"/>
    <n v="7"/>
    <n v="23"/>
    <d v="2014-07-23T00:00:00"/>
    <n v="26.400000000000002"/>
    <x v="1"/>
  </r>
  <r>
    <n v="3100008"/>
    <s v="Gajalee Sea Food"/>
    <n v="1"/>
    <s v="Mangalore"/>
    <s v="Kadri"/>
    <n v="0"/>
    <n v="0"/>
    <s v="Seafood, North Indian"/>
    <s v="Indian Rupees(Rs.)"/>
    <x v="0"/>
    <x v="0"/>
    <s v="No"/>
    <s v="No"/>
    <n v="3"/>
    <n v="257"/>
    <n v="750"/>
    <n v="3.9"/>
    <n v="2016"/>
    <n v="12"/>
    <n v="8"/>
    <d v="2016-12-08T00:00:00"/>
    <n v="9"/>
    <x v="0"/>
  </r>
  <r>
    <n v="1600292"/>
    <s v="Little Italy"/>
    <n v="1"/>
    <s v="Nashik"/>
    <s v="Satpur"/>
    <n v="0"/>
    <n v="0"/>
    <s v="Italian"/>
    <s v="Indian Rupees(Rs.)"/>
    <x v="0"/>
    <x v="0"/>
    <s v="No"/>
    <s v="No"/>
    <n v="3"/>
    <n v="25"/>
    <n v="800"/>
    <n v="3"/>
    <n v="2011"/>
    <n v="12"/>
    <n v="14"/>
    <d v="2011-12-14T00:00:00"/>
    <n v="9.6"/>
    <x v="0"/>
  </r>
  <r>
    <n v="4000277"/>
    <s v="Mainland China"/>
    <n v="1"/>
    <s v="Patna"/>
    <s v="Fraser Road Area"/>
    <n v="0"/>
    <n v="0"/>
    <s v="Chinese"/>
    <s v="Indian Rupees(Rs.)"/>
    <x v="0"/>
    <x v="0"/>
    <s v="No"/>
    <s v="No"/>
    <n v="3"/>
    <n v="65"/>
    <n v="1400"/>
    <n v="3.5"/>
    <n v="2017"/>
    <n v="12"/>
    <n v="24"/>
    <d v="2017-12-24T00:00:00"/>
    <n v="16.8"/>
    <x v="1"/>
  </r>
  <r>
    <n v="2700241"/>
    <s v="OMG Cafe"/>
    <n v="1"/>
    <s v="Ranchi"/>
    <s v="Lalpur"/>
    <n v="0"/>
    <n v="0"/>
    <s v="Cafe, Italian, Mexican, Chinese, North Indian"/>
    <s v="Indian Rupees(Rs.)"/>
    <x v="0"/>
    <x v="0"/>
    <s v="No"/>
    <s v="No"/>
    <n v="2"/>
    <n v="19"/>
    <n v="500"/>
    <n v="3.3"/>
    <n v="2013"/>
    <n v="12"/>
    <n v="16"/>
    <d v="2013-12-16T00:00:00"/>
    <n v="6"/>
    <x v="0"/>
  </r>
  <r>
    <n v="3200265"/>
    <s v="VarieTea"/>
    <n v="1"/>
    <s v="Vadodara"/>
    <s v="Alkapuri"/>
    <n v="0"/>
    <n v="0"/>
    <s v="Cafe, Fast Food"/>
    <s v="Indian Rupees(Rs.)"/>
    <x v="0"/>
    <x v="0"/>
    <s v="No"/>
    <s v="No"/>
    <n v="2"/>
    <n v="145"/>
    <n v="400"/>
    <n v="3.9"/>
    <n v="2012"/>
    <n v="12"/>
    <n v="24"/>
    <d v="2012-12-24T00:00:00"/>
    <n v="4.8"/>
    <x v="0"/>
  </r>
  <r>
    <n v="3200537"/>
    <s v="Freshco - The Health Cafí©"/>
    <n v="1"/>
    <s v="Vadodara"/>
    <s v="Vadiwadi"/>
    <n v="0"/>
    <n v="0"/>
    <s v="Cafe"/>
    <s v="Indian Rupees(Rs.)"/>
    <x v="0"/>
    <x v="0"/>
    <s v="No"/>
    <s v="No"/>
    <n v="2"/>
    <n v="132"/>
    <n v="700"/>
    <n v="4.2"/>
    <n v="2011"/>
    <n v="12"/>
    <n v="6"/>
    <d v="2011-12-06T00:00:00"/>
    <n v="8.4"/>
    <x v="0"/>
  </r>
  <r>
    <n v="3900007"/>
    <s v="Blue Lassi"/>
    <n v="1"/>
    <s v="Varanasi"/>
    <s v="Bhelupur"/>
    <n v="0"/>
    <n v="0"/>
    <s v="Beverages"/>
    <s v="Indian Rupees(Rs.)"/>
    <x v="0"/>
    <x v="0"/>
    <s v="No"/>
    <s v="No"/>
    <n v="2"/>
    <n v="96"/>
    <n v="300"/>
    <n v="3.7"/>
    <n v="2014"/>
    <n v="12"/>
    <n v="6"/>
    <d v="2014-12-06T00:00:00"/>
    <n v="3.6"/>
    <x v="0"/>
  </r>
  <r>
    <n v="2400193"/>
    <s v="Dewsis"/>
    <n v="1"/>
    <s v="Allahabad"/>
    <s v="Civil Lines"/>
    <n v="0"/>
    <n v="0"/>
    <s v="North Indian, Chinese"/>
    <s v="Indian Rupees(Rs.)"/>
    <x v="0"/>
    <x v="0"/>
    <s v="No"/>
    <s v="No"/>
    <n v="3"/>
    <n v="99"/>
    <n v="600"/>
    <n v="3.4"/>
    <n v="2015"/>
    <n v="11"/>
    <n v="9"/>
    <d v="2015-11-09T00:00:00"/>
    <n v="7.2"/>
    <x v="0"/>
  </r>
  <r>
    <n v="2200358"/>
    <s v="Bon Gateau"/>
    <n v="1"/>
    <s v="Amritsar"/>
    <s v="Ranjit Avenue"/>
    <n v="0"/>
    <n v="0"/>
    <s v="Cafe, Bakery, Fast Food"/>
    <s v="Indian Rupees(Rs.)"/>
    <x v="0"/>
    <x v="0"/>
    <s v="No"/>
    <s v="No"/>
    <n v="2"/>
    <n v="26"/>
    <n v="500"/>
    <n v="3.4"/>
    <n v="2011"/>
    <n v="11"/>
    <n v="8"/>
    <d v="2011-11-08T00:00:00"/>
    <n v="6"/>
    <x v="0"/>
  </r>
  <r>
    <n v="3500007"/>
    <s v="Tirupati Restaurant"/>
    <n v="1"/>
    <s v="Dehradun"/>
    <s v="Chukkuwala"/>
    <n v="0"/>
    <n v="0"/>
    <s v="South Indian, North Indian, Chinese"/>
    <s v="Indian Rupees(Rs.)"/>
    <x v="0"/>
    <x v="0"/>
    <s v="No"/>
    <s v="No"/>
    <n v="3"/>
    <n v="115"/>
    <n v="500"/>
    <n v="3.8"/>
    <n v="2015"/>
    <n v="11"/>
    <n v="5"/>
    <d v="2015-11-05T00:00:00"/>
    <n v="6"/>
    <x v="0"/>
  </r>
  <r>
    <n v="308022"/>
    <s v="Farzi Cafe"/>
    <n v="1"/>
    <s v="Gurgaon"/>
    <s v="Cyber Hub, DLF Cyber City"/>
    <n v="77.088687899999996"/>
    <n v="28.4952079"/>
    <s v="Modern Indian"/>
    <s v="Indian Rupees(Rs.)"/>
    <x v="0"/>
    <x v="0"/>
    <s v="No"/>
    <s v="No"/>
    <n v="4"/>
    <n v="4385"/>
    <n v="2200"/>
    <n v="4.3"/>
    <n v="2017"/>
    <n v="4"/>
    <n v="1"/>
    <d v="2017-04-01T00:00:00"/>
    <n v="26.400000000000002"/>
    <x v="1"/>
  </r>
  <r>
    <n v="801684"/>
    <s v="Chemistry Cafí©"/>
    <n v="1"/>
    <s v="Lucknow"/>
    <s v="Gomti Nagar"/>
    <n v="0"/>
    <n v="0"/>
    <s v="Cafe, Continental, Chinese"/>
    <s v="Indian Rupees(Rs.)"/>
    <x v="0"/>
    <x v="0"/>
    <s v="No"/>
    <s v="No"/>
    <n v="2"/>
    <n v="147"/>
    <n v="650"/>
    <n v="3.5"/>
    <n v="2016"/>
    <n v="11"/>
    <n v="13"/>
    <d v="2016-11-13T00:00:00"/>
    <n v="7.8"/>
    <x v="0"/>
  </r>
  <r>
    <n v="3100014"/>
    <s v="Sizzler's Ranch"/>
    <n v="1"/>
    <s v="Mangalore"/>
    <s v="Lalbagh"/>
    <n v="0"/>
    <n v="0"/>
    <s v="Continental"/>
    <s v="Indian Rupees(Rs.)"/>
    <x v="0"/>
    <x v="0"/>
    <s v="No"/>
    <s v="No"/>
    <n v="2"/>
    <n v="328"/>
    <n v="700"/>
    <n v="3.8"/>
    <n v="2010"/>
    <n v="11"/>
    <n v="2"/>
    <d v="2010-11-02T00:00:00"/>
    <n v="8.4"/>
    <x v="0"/>
  </r>
  <r>
    <n v="1670"/>
    <s v="New Town Cafe - Park Plaza"/>
    <n v="1"/>
    <s v="Gurgaon"/>
    <s v="Park Plaza, Sushant Lok"/>
    <n v="77.075709399999994"/>
    <n v="28.459244900000002"/>
    <s v="Continental, American, North Indian, Chinese"/>
    <s v="Indian Rupees(Rs.)"/>
    <x v="1"/>
    <x v="0"/>
    <s v="No"/>
    <s v="No"/>
    <n v="4"/>
    <n v="176"/>
    <n v="2200"/>
    <n v="3.7"/>
    <n v="2014"/>
    <n v="2"/>
    <n v="1"/>
    <d v="2014-02-01T00:00:00"/>
    <n v="26.400000000000002"/>
    <x v="1"/>
  </r>
  <r>
    <n v="2700223"/>
    <s v="The Kav's"/>
    <n v="1"/>
    <s v="Ranchi"/>
    <s v="Harmu"/>
    <n v="0"/>
    <n v="0"/>
    <s v="North Indian, Continental, Chinese"/>
    <s v="Indian Rupees(Rs.)"/>
    <x v="0"/>
    <x v="0"/>
    <s v="No"/>
    <s v="No"/>
    <n v="1"/>
    <n v="51"/>
    <n v="400"/>
    <n v="3.2"/>
    <n v="2011"/>
    <n v="11"/>
    <n v="1"/>
    <d v="2011-11-01T00:00:00"/>
    <n v="4.8"/>
    <x v="0"/>
  </r>
  <r>
    <n v="3200440"/>
    <s v="Kabir Kitchen"/>
    <n v="1"/>
    <s v="Vadodara"/>
    <s v="Alkapuri"/>
    <n v="0"/>
    <n v="0"/>
    <s v="North Indian, Chinese"/>
    <s v="Indian Rupees(Rs.)"/>
    <x v="0"/>
    <x v="0"/>
    <s v="No"/>
    <s v="No"/>
    <n v="2"/>
    <n v="130"/>
    <n v="600"/>
    <n v="3.8"/>
    <n v="2012"/>
    <n v="11"/>
    <n v="14"/>
    <d v="2012-11-14T00:00:00"/>
    <n v="7.2"/>
    <x v="0"/>
  </r>
  <r>
    <n v="2400403"/>
    <s v="Pind Balluchi"/>
    <n v="1"/>
    <s v="Allahabad"/>
    <s v="Civil Lines"/>
    <n v="0"/>
    <n v="0"/>
    <s v="North Indian, Mughlai"/>
    <s v="Indian Rupees(Rs.)"/>
    <x v="0"/>
    <x v="0"/>
    <s v="No"/>
    <s v="No"/>
    <n v="3"/>
    <n v="6"/>
    <n v="800"/>
    <n v="3.2"/>
    <n v="2012"/>
    <n v="10"/>
    <n v="16"/>
    <d v="2012-10-16T00:00:00"/>
    <n v="9.6"/>
    <x v="0"/>
  </r>
  <r>
    <n v="2500346"/>
    <s v="Yalla Yalla"/>
    <n v="1"/>
    <s v="Aurangabad"/>
    <s v="Usmanpura"/>
    <n v="0"/>
    <n v="0"/>
    <s v="North Indian, Hyderabadi"/>
    <s v="Indian Rupees(Rs.)"/>
    <x v="0"/>
    <x v="0"/>
    <s v="No"/>
    <s v="No"/>
    <n v="2"/>
    <n v="71"/>
    <n v="500"/>
    <n v="3.3"/>
    <n v="2017"/>
    <n v="10"/>
    <n v="25"/>
    <d v="2017-10-25T00:00:00"/>
    <n v="6"/>
    <x v="0"/>
  </r>
  <r>
    <n v="18275708"/>
    <s v="Meraki"/>
    <n v="1"/>
    <s v="Vadodara"/>
    <s v="Alkapuri"/>
    <n v="0"/>
    <n v="0"/>
    <s v="North Indian, Continental, Italian, Asian"/>
    <s v="Indian Rupees(Rs.)"/>
    <x v="0"/>
    <x v="0"/>
    <s v="No"/>
    <s v="No"/>
    <n v="3"/>
    <n v="93"/>
    <n v="1200"/>
    <n v="4"/>
    <n v="2010"/>
    <n v="10"/>
    <n v="12"/>
    <d v="2010-10-12T00:00:00"/>
    <n v="14.4"/>
    <x v="1"/>
  </r>
  <r>
    <n v="3200269"/>
    <s v="The Yellow Chilli"/>
    <n v="1"/>
    <s v="Vadodara"/>
    <s v="Vadiwadi"/>
    <n v="0"/>
    <n v="0"/>
    <s v="North Indian, Mughlai"/>
    <s v="Indian Rupees(Rs.)"/>
    <x v="0"/>
    <x v="0"/>
    <s v="No"/>
    <s v="No"/>
    <n v="3"/>
    <n v="243"/>
    <n v="800"/>
    <n v="3.9"/>
    <n v="2015"/>
    <n v="10"/>
    <n v="17"/>
    <d v="2015-10-17T00:00:00"/>
    <n v="9.6"/>
    <x v="0"/>
  </r>
  <r>
    <n v="2800911"/>
    <s v="Double Roti"/>
    <n v="1"/>
    <s v="Vizag"/>
    <s v="Kirlampudi Layout"/>
    <n v="0"/>
    <n v="0"/>
    <s v="Cafe, Fast Food, American"/>
    <s v="Indian Rupees(Rs.)"/>
    <x v="0"/>
    <x v="0"/>
    <s v="No"/>
    <s v="No"/>
    <n v="3"/>
    <n v="27"/>
    <n v="1000"/>
    <n v="3.8"/>
    <n v="2011"/>
    <n v="10"/>
    <n v="3"/>
    <d v="2011-10-03T00:00:00"/>
    <n v="12"/>
    <x v="1"/>
  </r>
  <r>
    <n v="17294850"/>
    <s v="Thai Kitchen"/>
    <n v="216"/>
    <s v="Augusta"/>
    <s v="Evans"/>
    <n v="-82.132800000000003"/>
    <n v="33.540599999999998"/>
    <s v="Thai"/>
    <s v="Dollar($)"/>
    <x v="0"/>
    <x v="0"/>
    <s v="No"/>
    <s v="No"/>
    <n v="3"/>
    <n v="317"/>
    <n v="35"/>
    <n v="4.3"/>
    <n v="2015"/>
    <n v="9"/>
    <n v="2"/>
    <d v="2015-09-02T00:00:00"/>
    <n v="35"/>
    <x v="2"/>
  </r>
  <r>
    <n v="17334679"/>
    <s v="Azteca"/>
    <n v="216"/>
    <s v="Davenport"/>
    <s v="Davenport"/>
    <n v="-90.568299999999994"/>
    <n v="41.569899999999997"/>
    <s v="Mexican"/>
    <s v="Dollar($)"/>
    <x v="0"/>
    <x v="0"/>
    <s v="No"/>
    <s v="No"/>
    <n v="1"/>
    <n v="167"/>
    <n v="0"/>
    <n v="4.3"/>
    <n v="2015"/>
    <n v="9"/>
    <n v="28"/>
    <d v="2015-09-28T00:00:00"/>
    <n v="0"/>
    <x v="0"/>
  </r>
  <r>
    <n v="17606621"/>
    <s v="HI Lite Bar &amp; Lounge"/>
    <n v="216"/>
    <s v="Miller"/>
    <s v="Miller"/>
    <n v="-98.989099999999993"/>
    <n v="44.515799999999999"/>
    <m/>
    <s v="Dollar($)"/>
    <x v="0"/>
    <x v="0"/>
    <s v="No"/>
    <s v="No"/>
    <n v="1"/>
    <n v="11"/>
    <n v="0"/>
    <n v="3.4"/>
    <n v="2013"/>
    <n v="9"/>
    <n v="9"/>
    <d v="2013-09-09T00:00:00"/>
    <n v="0"/>
    <x v="0"/>
  </r>
  <r>
    <n v="17582627"/>
    <s v="Senor Iguanas"/>
    <n v="216"/>
    <s v="Pocatello"/>
    <s v="Pocatello"/>
    <n v="-112.44329999999999"/>
    <n v="42.894199999999998"/>
    <s v="Mexican"/>
    <s v="Dollar($)"/>
    <x v="0"/>
    <x v="0"/>
    <s v="No"/>
    <s v="No"/>
    <n v="1"/>
    <n v="108"/>
    <n v="0"/>
    <n v="3.6"/>
    <n v="2017"/>
    <n v="9"/>
    <n v="1"/>
    <d v="2017-09-01T00:00:00"/>
    <n v="0"/>
    <x v="0"/>
  </r>
  <r>
    <n v="2148"/>
    <s v="56 Ristorante Italiano"/>
    <n v="1"/>
    <s v="Gurgaon"/>
    <s v="Golf Course Road"/>
    <n v="77.101995700000003"/>
    <n v="28.440092499999999"/>
    <s v="Italian"/>
    <s v="Indian Rupees(Rs.)"/>
    <x v="1"/>
    <x v="1"/>
    <s v="No"/>
    <s v="No"/>
    <n v="4"/>
    <n v="416"/>
    <n v="2200"/>
    <n v="3.7"/>
    <n v="2010"/>
    <n v="1"/>
    <n v="9"/>
    <d v="2010-01-09T00:00:00"/>
    <n v="26.400000000000002"/>
    <x v="1"/>
  </r>
  <r>
    <n v="18317498"/>
    <s v="The Butler &amp; The Chef - Jaypee Greens"/>
    <n v="1"/>
    <s v="Noida"/>
    <s v="Jaypee Greens, Greater Noida, Noida"/>
    <n v="77.521525999999994"/>
    <n v="28.464167"/>
    <s v="Finger Food"/>
    <s v="Indian Rupees(Rs.)"/>
    <x v="1"/>
    <x v="0"/>
    <s v="No"/>
    <s v="No"/>
    <n v="4"/>
    <n v="1"/>
    <n v="2200"/>
    <n v="1"/>
    <n v="2016"/>
    <n v="4"/>
    <n v="6"/>
    <d v="2016-04-06T00:00:00"/>
    <n v="26.400000000000002"/>
    <x v="1"/>
  </r>
  <r>
    <n v="3226"/>
    <s v="Flluid - Mosaic Hotels"/>
    <n v="1"/>
    <s v="Noida"/>
    <s v="Mosaic Hotels, Sector 18, Noida"/>
    <n v="77.325544840000006"/>
    <n v="28.57102038"/>
    <s v="Continental, North Indian, Mexican"/>
    <s v="Indian Rupees(Rs.)"/>
    <x v="1"/>
    <x v="0"/>
    <s v="No"/>
    <s v="No"/>
    <n v="4"/>
    <n v="135"/>
    <n v="2200"/>
    <n v="3.2"/>
    <n v="2015"/>
    <n v="9"/>
    <n v="10"/>
    <d v="2015-09-10T00:00:00"/>
    <n v="26.400000000000002"/>
    <x v="1"/>
  </r>
  <r>
    <n v="4248"/>
    <s v="The Great Kabab Factory"/>
    <n v="1"/>
    <s v="Noida"/>
    <s v="Sector 18"/>
    <n v="77.321810200000002"/>
    <n v="28.572104240000002"/>
    <s v="North Indian, Mughlai"/>
    <s v="Indian Rupees(Rs.)"/>
    <x v="1"/>
    <x v="0"/>
    <s v="No"/>
    <s v="No"/>
    <n v="4"/>
    <n v="540"/>
    <n v="2200"/>
    <n v="3.5"/>
    <n v="2018"/>
    <n v="1"/>
    <n v="26"/>
    <d v="2018-01-26T00:00:00"/>
    <n v="26.400000000000002"/>
    <x v="1"/>
  </r>
  <r>
    <n v="17582524"/>
    <s v="Butterburrs"/>
    <n v="216"/>
    <s v="Pocatello"/>
    <s v="Pocatello"/>
    <n v="-112.4516"/>
    <n v="42.8919"/>
    <s v="American, Breakfast"/>
    <s v="Dollar($)"/>
    <x v="0"/>
    <x v="0"/>
    <s v="No"/>
    <s v="No"/>
    <n v="3"/>
    <n v="121"/>
    <n v="30"/>
    <n v="3.6"/>
    <n v="2016"/>
    <n v="7"/>
    <n v="25"/>
    <d v="2016-07-25T00:00:00"/>
    <n v="30"/>
    <x v="1"/>
  </r>
  <r>
    <n v="17144991"/>
    <s v="Coconuts Fish Cafe"/>
    <n v="216"/>
    <s v="Rest of Hawaii"/>
    <s v="Kihei"/>
    <n v="-156.45528400000001"/>
    <n v="20.748837999999999"/>
    <s v="Seafood"/>
    <s v="Dollar($)"/>
    <x v="0"/>
    <x v="0"/>
    <s v="No"/>
    <s v="No"/>
    <n v="3"/>
    <n v="487"/>
    <n v="30"/>
    <n v="4.5"/>
    <n v="2010"/>
    <n v="7"/>
    <n v="24"/>
    <d v="2010-07-24T00:00:00"/>
    <n v="30"/>
    <x v="1"/>
  </r>
  <r>
    <n v="121120"/>
    <s v="Virgin Courtyard"/>
    <n v="1"/>
    <s v="Chandigarh"/>
    <s v="Sector 7"/>
    <n v="76.797620499999994"/>
    <n v="30.733479500000001"/>
    <s v="Italian"/>
    <s v="Indian Rupees(Rs.)"/>
    <x v="0"/>
    <x v="0"/>
    <s v="No"/>
    <s v="No"/>
    <n v="4"/>
    <n v="817"/>
    <n v="2200"/>
    <n v="4.4000000000000004"/>
    <n v="2010"/>
    <n v="6"/>
    <n v="11"/>
    <d v="2010-06-11T00:00:00"/>
    <n v="26.400000000000002"/>
    <x v="1"/>
  </r>
  <r>
    <n v="306581"/>
    <s v="The Hungry Monkey"/>
    <n v="1"/>
    <s v="New Delhi"/>
    <s v="Safdarjung"/>
    <n v="77.196096999999995"/>
    <n v="28.559006799999999"/>
    <s v="European, Italian"/>
    <s v="Indian Rupees(Rs.)"/>
    <x v="1"/>
    <x v="0"/>
    <s v="No"/>
    <s v="No"/>
    <n v="4"/>
    <n v="622"/>
    <n v="2300"/>
    <n v="3.7"/>
    <n v="2010"/>
    <n v="11"/>
    <n v="8"/>
    <d v="2010-11-08T00:00:00"/>
    <n v="27.6"/>
    <x v="1"/>
  </r>
  <r>
    <n v="308016"/>
    <s v="Sutra Gastropub"/>
    <n v="1"/>
    <s v="Gurgaon"/>
    <s v="Cyber Hub, DLF Cyber City"/>
    <n v="77.088328200000007"/>
    <n v="28.494814699999999"/>
    <s v="Mediterranean, European, American, North Indian"/>
    <s v="Indian Rupees(Rs.)"/>
    <x v="0"/>
    <x v="0"/>
    <s v="No"/>
    <s v="No"/>
    <n v="4"/>
    <n v="1046"/>
    <n v="2300"/>
    <n v="3.8"/>
    <n v="2011"/>
    <n v="10"/>
    <n v="17"/>
    <d v="2011-10-17T00:00:00"/>
    <n v="27.6"/>
    <x v="1"/>
  </r>
  <r>
    <n v="102215"/>
    <s v="Monarch Restaurant - Holiday Inn Jaipur City Centre"/>
    <n v="1"/>
    <s v="Jaipur"/>
    <s v="Holiday Inn Jaipur City Centre, Bais Godam"/>
    <n v="75.793006700000007"/>
    <n v="26.9029402"/>
    <s v="North Indian, Chinese, Continental, Rajasthani"/>
    <s v="Indian Rupees(Rs.)"/>
    <x v="0"/>
    <x v="0"/>
    <s v="No"/>
    <s v="No"/>
    <n v="4"/>
    <n v="420"/>
    <n v="2300"/>
    <n v="4.5"/>
    <n v="2013"/>
    <n v="5"/>
    <n v="6"/>
    <d v="2013-05-06T00:00:00"/>
    <n v="27.6"/>
    <x v="1"/>
  </r>
  <r>
    <n v="18175334"/>
    <s v="TFK - The Flaming Kick"/>
    <n v="1"/>
    <s v="Noida"/>
    <s v="Sector 18"/>
    <n v="77.322368769999997"/>
    <n v="28.569549609999999"/>
    <s v="North Indian, Asian, Continental"/>
    <s v="Indian Rupees(Rs.)"/>
    <x v="1"/>
    <x v="1"/>
    <s v="No"/>
    <s v="No"/>
    <n v="4"/>
    <n v="214"/>
    <n v="2350"/>
    <n v="3.5"/>
    <n v="2015"/>
    <n v="5"/>
    <n v="9"/>
    <d v="2015-05-09T00:00:00"/>
    <n v="28.2"/>
    <x v="1"/>
  </r>
  <r>
    <n v="17284211"/>
    <s v="Pearly's Famous Country Cookng"/>
    <n v="216"/>
    <s v="Albany"/>
    <s v="Albany"/>
    <n v="-84.175899999999999"/>
    <n v="31.588200000000001"/>
    <m/>
    <s v="Dollar($)"/>
    <x v="0"/>
    <x v="0"/>
    <s v="No"/>
    <s v="No"/>
    <n v="1"/>
    <n v="36"/>
    <n v="0"/>
    <n v="3.4"/>
    <n v="2011"/>
    <n v="4"/>
    <n v="25"/>
    <d v="2011-04-25T00:00:00"/>
    <n v="0"/>
    <x v="0"/>
  </r>
  <r>
    <n v="17064266"/>
    <s v="Hawkers Asian Street Fare"/>
    <n v="216"/>
    <s v="Orlando"/>
    <s v="Mills 50"/>
    <n v="-81.364346999999995"/>
    <n v="28.560504999999999"/>
    <s v="Asian, Thai"/>
    <s v="Dollar($)"/>
    <x v="0"/>
    <x v="0"/>
    <s v="No"/>
    <s v="No"/>
    <n v="3"/>
    <n v="1293"/>
    <n v="35"/>
    <n v="4.5999999999999996"/>
    <n v="2017"/>
    <n v="4"/>
    <n v="14"/>
    <d v="2017-04-14T00:00:00"/>
    <n v="35"/>
    <x v="2"/>
  </r>
  <r>
    <n v="307330"/>
    <s v="Moonshine Cafe &amp; Bar"/>
    <n v="1"/>
    <s v="New Delhi"/>
    <s v="Hauz Khas Village"/>
    <n v="77.194158999999999"/>
    <n v="28.554131399999999"/>
    <s v="Continental, Italian"/>
    <s v="Indian Rupees(Rs.)"/>
    <x v="0"/>
    <x v="0"/>
    <s v="No"/>
    <s v="No"/>
    <n v="4"/>
    <n v="884"/>
    <n v="2400"/>
    <n v="3.5"/>
    <n v="2014"/>
    <n v="3"/>
    <n v="5"/>
    <d v="2014-03-05T00:00:00"/>
    <n v="28.8"/>
    <x v="1"/>
  </r>
  <r>
    <n v="17061205"/>
    <s v="Yellow Dog Eats"/>
    <n v="216"/>
    <s v="Orlando"/>
    <s v="Windermere"/>
    <n v="-81.522987000000001"/>
    <n v="28.527591999999999"/>
    <s v="American, BBQ, Sandwich"/>
    <s v="Dollar($)"/>
    <x v="0"/>
    <x v="0"/>
    <s v="No"/>
    <s v="No"/>
    <n v="3"/>
    <n v="1252"/>
    <n v="35"/>
    <n v="4.9000000000000004"/>
    <n v="2012"/>
    <n v="4"/>
    <n v="5"/>
    <d v="2012-04-05T00:00:00"/>
    <n v="35"/>
    <x v="2"/>
  </r>
  <r>
    <n v="17330155"/>
    <s v="Deorio's"/>
    <n v="216"/>
    <s v="Columbus"/>
    <s v="Columbus"/>
    <n v="-84.942700000000002"/>
    <n v="32.481000000000002"/>
    <s v="Italian, Pizza"/>
    <s v="Dollar($)"/>
    <x v="0"/>
    <x v="0"/>
    <s v="No"/>
    <s v="No"/>
    <n v="1"/>
    <n v="170"/>
    <n v="0"/>
    <n v="4"/>
    <n v="2012"/>
    <n v="3"/>
    <n v="26"/>
    <d v="2012-03-26T00:00:00"/>
    <n v="0"/>
    <x v="0"/>
  </r>
  <r>
    <n v="17582499"/>
    <s v="Royal Hotel"/>
    <n v="216"/>
    <s v="Pocatello"/>
    <s v="Lava Hot Springs"/>
    <n v="-112.0127"/>
    <n v="42.619199999999999"/>
    <s v="Pizza, Bar Food"/>
    <s v="Dollar($)"/>
    <x v="0"/>
    <x v="0"/>
    <s v="No"/>
    <s v="No"/>
    <n v="1"/>
    <n v="59"/>
    <n v="0"/>
    <n v="3.6"/>
    <n v="2017"/>
    <n v="3"/>
    <n v="15"/>
    <d v="2017-03-15T00:00:00"/>
    <n v="0"/>
    <x v="0"/>
  </r>
  <r>
    <n v="18359296"/>
    <s v="Liquid"/>
    <n v="1"/>
    <s v="New Delhi"/>
    <s v="Prashant Vihar"/>
    <n v="77.1375058"/>
    <n v="28.712759599999998"/>
    <s v="North Indian, Mughlai, Chinese"/>
    <s v="Indian Rupees(Rs.)"/>
    <x v="1"/>
    <x v="0"/>
    <s v="No"/>
    <s v="No"/>
    <n v="4"/>
    <n v="11"/>
    <n v="2400"/>
    <n v="3.2"/>
    <n v="2011"/>
    <n v="12"/>
    <n v="2"/>
    <d v="2011-12-02T00:00:00"/>
    <n v="28.8"/>
    <x v="1"/>
  </r>
  <r>
    <n v="929"/>
    <s v="Pebble Street"/>
    <n v="1"/>
    <s v="New Delhi"/>
    <s v="Community Centre, New Friends Colony"/>
    <n v="77.268938160000005"/>
    <n v="28.562537590000002"/>
    <s v="Italian, Tex-Mex, Continental, North Indian"/>
    <s v="Indian Rupees(Rs.)"/>
    <x v="1"/>
    <x v="1"/>
    <s v="No"/>
    <s v="No"/>
    <n v="4"/>
    <n v="886"/>
    <n v="2400"/>
    <n v="3.9"/>
    <n v="2018"/>
    <n v="10"/>
    <n v="8"/>
    <d v="2018-10-08T00:00:00"/>
    <n v="28.8"/>
    <x v="1"/>
  </r>
  <r>
    <n v="17057397"/>
    <s v="'Ohana"/>
    <n v="216"/>
    <s v="Orlando"/>
    <s v="Disney World Area"/>
    <n v="-81.585226000000006"/>
    <n v="28.405436999999999"/>
    <s v="Hawaiian"/>
    <s v="Dollar($)"/>
    <x v="0"/>
    <x v="0"/>
    <s v="No"/>
    <s v="No"/>
    <n v="3"/>
    <n v="1151"/>
    <n v="45"/>
    <n v="4.5"/>
    <n v="2016"/>
    <n v="2"/>
    <n v="15"/>
    <d v="2016-02-15T00:00:00"/>
    <n v="45"/>
    <x v="2"/>
  </r>
  <r>
    <n v="3393"/>
    <s v="Parikrama - The Revolving Restaurant"/>
    <n v="1"/>
    <s v="New Delhi"/>
    <s v="Connaught Place"/>
    <n v="77.22263787"/>
    <n v="28.62845265"/>
    <s v="North Indian, Chinese, Mughlai"/>
    <s v="Indian Rupees(Rs.)"/>
    <x v="0"/>
    <x v="0"/>
    <s v="No"/>
    <s v="No"/>
    <n v="4"/>
    <n v="2689"/>
    <n v="2400"/>
    <n v="3.8"/>
    <n v="2014"/>
    <n v="7"/>
    <n v="8"/>
    <d v="2014-07-08T00:00:00"/>
    <n v="28.8"/>
    <x v="1"/>
  </r>
  <r>
    <n v="17284302"/>
    <s v="El Vaquero Mexican Restaurant"/>
    <n v="216"/>
    <s v="Albany"/>
    <s v="Albany"/>
    <n v="-84.219399999999993"/>
    <n v="31.6158"/>
    <s v="Mexican"/>
    <s v="Dollar($)"/>
    <x v="0"/>
    <x v="0"/>
    <s v="No"/>
    <s v="No"/>
    <n v="1"/>
    <n v="45"/>
    <n v="0"/>
    <n v="3.4"/>
    <n v="2016"/>
    <n v="1"/>
    <n v="23"/>
    <d v="2016-01-23T00:00:00"/>
    <n v="0"/>
    <x v="0"/>
  </r>
  <r>
    <n v="3288"/>
    <s v="Shanghai Bar &amp; Lounge - The Bristol Hotel"/>
    <n v="1"/>
    <s v="Gurgaon"/>
    <s v="The Bristol Hotel, DLF Phase 1"/>
    <n v="77.092320000000001"/>
    <n v="28.4799981"/>
    <s v="Finger Food"/>
    <s v="Indian Rupees(Rs.)"/>
    <x v="1"/>
    <x v="0"/>
    <s v="No"/>
    <s v="No"/>
    <n v="4"/>
    <n v="17"/>
    <n v="2400"/>
    <n v="3"/>
    <n v="2017"/>
    <n v="10"/>
    <n v="26"/>
    <d v="2017-10-26T00:00:00"/>
    <n v="28.8"/>
    <x v="1"/>
  </r>
  <r>
    <n v="3237"/>
    <s v="Club Ice Cube"/>
    <n v="1"/>
    <s v="Noida"/>
    <s v="The Great India Place, Sector 38"/>
    <n v="77.3264748"/>
    <n v="28.5680674"/>
    <s v="North Indian, Continental, Chinese"/>
    <s v="Indian Rupees(Rs.)"/>
    <x v="1"/>
    <x v="0"/>
    <s v="No"/>
    <s v="No"/>
    <n v="4"/>
    <n v="230"/>
    <n v="2400"/>
    <n v="2"/>
    <n v="2011"/>
    <n v="4"/>
    <n v="16"/>
    <d v="2011-04-16T00:00:00"/>
    <n v="28.8"/>
    <x v="1"/>
  </r>
  <r>
    <n v="17342548"/>
    <s v="Happy Joe's Pizza &amp; Ice Cream"/>
    <n v="216"/>
    <s v="Dubuque"/>
    <s v="Dubuque"/>
    <n v="-90.726399999999998"/>
    <n v="42.4955"/>
    <s v="Desserts, Pizza, Ice Cream"/>
    <s v="Dollar($)"/>
    <x v="0"/>
    <x v="0"/>
    <s v="No"/>
    <s v="No"/>
    <n v="1"/>
    <n v="74"/>
    <n v="0"/>
    <n v="3.5"/>
    <n v="2017"/>
    <n v="1"/>
    <n v="4"/>
    <d v="2017-01-04T00:00:00"/>
    <n v="0"/>
    <x v="0"/>
  </r>
  <r>
    <n v="58268"/>
    <s v="The Fatty Bao - Asian Gastro Bar"/>
    <n v="1"/>
    <s v="Bangalore"/>
    <s v="Indiranagar"/>
    <n v="77.645395579999999"/>
    <n v="12.970220640000001"/>
    <s v="Asian"/>
    <s v="Indian Rupees(Rs.)"/>
    <x v="1"/>
    <x v="1"/>
    <s v="No"/>
    <s v="No"/>
    <n v="4"/>
    <n v="2369"/>
    <n v="2400"/>
    <n v="4.7"/>
    <n v="2015"/>
    <n v="11"/>
    <n v="14"/>
    <d v="2015-11-14T00:00:00"/>
    <n v="28.8"/>
    <x v="1"/>
  </r>
  <r>
    <n v="3400"/>
    <s v="Gung The Palace"/>
    <n v="1"/>
    <s v="New Delhi"/>
    <s v="Green Park"/>
    <n v="77.205434400000001"/>
    <n v="28.556872500000001"/>
    <s v="Korean"/>
    <s v="Indian Rupees(Rs.)"/>
    <x v="1"/>
    <x v="0"/>
    <s v="No"/>
    <s v="No"/>
    <n v="4"/>
    <n v="303"/>
    <n v="2500"/>
    <n v="3.7"/>
    <n v="2017"/>
    <n v="9"/>
    <n v="2"/>
    <d v="2017-09-02T00:00:00"/>
    <n v="30"/>
    <x v="1"/>
  </r>
  <r>
    <n v="17582668"/>
    <s v="Texas Roadhouse"/>
    <n v="216"/>
    <s v="Pocatello"/>
    <s v="Chubbuck"/>
    <n v="-112.461326"/>
    <n v="42.910518000000003"/>
    <s v="American, BBQ, Steak"/>
    <s v="Dollar($)"/>
    <x v="0"/>
    <x v="0"/>
    <s v="No"/>
    <s v="No"/>
    <n v="3"/>
    <n v="83"/>
    <n v="45"/>
    <n v="3.5"/>
    <n v="2015"/>
    <n v="1"/>
    <n v="21"/>
    <d v="2015-01-21T00:00:00"/>
    <n v="45"/>
    <x v="2"/>
  </r>
  <r>
    <n v="310365"/>
    <s v="SKY Lounge Bar &amp; Grill - Hotel The Royal Plaza"/>
    <n v="1"/>
    <s v="New Delhi"/>
    <s v="Hotel The Royal Plaza, Janpath"/>
    <n v="77.217073099999993"/>
    <n v="28.621275600000001"/>
    <s v="Finger Food"/>
    <s v="Indian Rupees(Rs.)"/>
    <x v="1"/>
    <x v="0"/>
    <s v="No"/>
    <s v="No"/>
    <n v="4"/>
    <n v="265"/>
    <n v="2500"/>
    <n v="3.4"/>
    <n v="2012"/>
    <n v="9"/>
    <n v="27"/>
    <d v="2012-09-27T00:00:00"/>
    <n v="30"/>
    <x v="1"/>
  </r>
  <r>
    <n v="18265677"/>
    <s v="The Krib"/>
    <n v="1"/>
    <s v="New Delhi"/>
    <s v="Kirti Nagar"/>
    <n v="77.138440599999996"/>
    <n v="28.6557286"/>
    <s v="Italian, Continental"/>
    <s v="Indian Rupees(Rs.)"/>
    <x v="1"/>
    <x v="0"/>
    <s v="No"/>
    <s v="No"/>
    <n v="4"/>
    <n v="14"/>
    <n v="2500"/>
    <n v="3.2"/>
    <n v="2011"/>
    <n v="9"/>
    <n v="18"/>
    <d v="2011-09-18T00:00:00"/>
    <n v="30"/>
    <x v="1"/>
  </r>
  <r>
    <n v="4364"/>
    <s v="Onyx Bar - Hotel The Royal Plaza"/>
    <n v="1"/>
    <s v="New Delhi"/>
    <s v="Hotel The Royal Plaza, Janpath"/>
    <n v="77.217073099999993"/>
    <n v="28.621275600000001"/>
    <s v="Continental, Chinese, Japanese, North Indian, Thai"/>
    <s v="Indian Rupees(Rs.)"/>
    <x v="1"/>
    <x v="0"/>
    <s v="No"/>
    <s v="No"/>
    <n v="4"/>
    <n v="19"/>
    <n v="2500"/>
    <n v="3"/>
    <n v="2016"/>
    <n v="8"/>
    <n v="8"/>
    <d v="2016-08-08T00:00:00"/>
    <n v="30"/>
    <x v="1"/>
  </r>
  <r>
    <n v="17057591"/>
    <s v="Bahama Breeze Island Grille"/>
    <n v="216"/>
    <s v="Orlando"/>
    <s v="I-Drive/Universal"/>
    <n v="-81.471525999999997"/>
    <n v="28.437065"/>
    <s v="Caribbean"/>
    <s v="Dollar($)"/>
    <x v="0"/>
    <x v="0"/>
    <s v="No"/>
    <s v="No"/>
    <n v="3"/>
    <n v="910"/>
    <n v="45"/>
    <n v="4.3"/>
    <n v="2011"/>
    <n v="12"/>
    <n v="27"/>
    <d v="2011-12-27T00:00:00"/>
    <n v="45"/>
    <x v="2"/>
  </r>
  <r>
    <n v="17143970"/>
    <s v="Kona Brewing Company"/>
    <n v="216"/>
    <s v="Rest of Hawaii"/>
    <s v="Kailua Kona"/>
    <n v="-155.99736200000001"/>
    <n v="19.642752000000002"/>
    <s v="American, Pizza, Bar Food"/>
    <s v="Dollar($)"/>
    <x v="0"/>
    <x v="0"/>
    <s v="No"/>
    <s v="No"/>
    <n v="3"/>
    <n v="764"/>
    <n v="35"/>
    <n v="4.7"/>
    <n v="2013"/>
    <n v="12"/>
    <n v="24"/>
    <d v="2013-12-24T00:00:00"/>
    <n v="35"/>
    <x v="2"/>
  </r>
  <r>
    <n v="4365"/>
    <s v="Lord William Tea Lounge - Hotel The Royal Plaza"/>
    <n v="1"/>
    <s v="New Delhi"/>
    <s v="Hotel The Royal Plaza, Janpath"/>
    <n v="77.216908000000004"/>
    <n v="28.621232200000001"/>
    <s v="Cafe"/>
    <s v="Indian Rupees(Rs.)"/>
    <x v="0"/>
    <x v="0"/>
    <s v="No"/>
    <s v="No"/>
    <n v="4"/>
    <n v="38"/>
    <n v="2500"/>
    <n v="3.6"/>
    <n v="2010"/>
    <n v="7"/>
    <n v="14"/>
    <d v="2010-07-14T00:00:00"/>
    <n v="30"/>
    <x v="1"/>
  </r>
  <r>
    <n v="309852"/>
    <s v="Club London"/>
    <n v="1"/>
    <s v="New Delhi"/>
    <s v="Southern Park Mall, Saket"/>
    <n v="77.219270800000004"/>
    <n v="28.527980199999998"/>
    <s v="North Indian, Chinese, Finger Food"/>
    <s v="Indian Rupees(Rs.)"/>
    <x v="1"/>
    <x v="0"/>
    <s v="No"/>
    <s v="No"/>
    <n v="4"/>
    <n v="179"/>
    <n v="2500"/>
    <n v="3.3"/>
    <n v="2017"/>
    <n v="7"/>
    <n v="8"/>
    <d v="2017-07-08T00:00:00"/>
    <n v="30"/>
    <x v="1"/>
  </r>
  <r>
    <n v="4404"/>
    <s v="Yellow Brick Road - Taj Vivanta"/>
    <n v="1"/>
    <s v="New Delhi"/>
    <s v="Taj Vivanta, Khan Market"/>
    <n v="77.229423499999996"/>
    <n v="28.601170700000001"/>
    <s v="Continental, North Indian, South Indian, Italian"/>
    <s v="Indian Rupees(Rs.)"/>
    <x v="0"/>
    <x v="0"/>
    <s v="No"/>
    <s v="No"/>
    <n v="4"/>
    <n v="821"/>
    <n v="2500"/>
    <n v="3.9"/>
    <n v="2014"/>
    <n v="7"/>
    <n v="11"/>
    <d v="2014-07-11T00:00:00"/>
    <n v="30"/>
    <x v="1"/>
  </r>
  <r>
    <n v="17058534"/>
    <s v="Earl of Sandwich"/>
    <n v="216"/>
    <s v="Orlando"/>
    <s v="Disney: Downtown Disney"/>
    <n v="-81.514607999999996"/>
    <n v="28.372858000000001"/>
    <s v="American, Sandwich, Salad"/>
    <s v="Dollar($)"/>
    <x v="0"/>
    <x v="0"/>
    <s v="No"/>
    <s v="No"/>
    <n v="3"/>
    <n v="1341"/>
    <n v="35"/>
    <n v="4.7"/>
    <n v="2015"/>
    <n v="11"/>
    <n v="17"/>
    <d v="2015-11-17T00:00:00"/>
    <n v="35"/>
    <x v="2"/>
  </r>
  <r>
    <n v="17284105"/>
    <s v="Cookie Shoppe"/>
    <n v="216"/>
    <s v="Albany"/>
    <s v="Albany"/>
    <n v="-84.153999999999996"/>
    <n v="31.577200000000001"/>
    <m/>
    <s v="Dollar($)"/>
    <x v="0"/>
    <x v="0"/>
    <s v="No"/>
    <s v="No"/>
    <n v="1"/>
    <n v="34"/>
    <n v="0"/>
    <n v="3.4"/>
    <n v="2011"/>
    <n v="10"/>
    <n v="20"/>
    <d v="2011-10-20T00:00:00"/>
    <n v="0"/>
    <x v="0"/>
  </r>
  <r>
    <n v="17678231"/>
    <s v="Beijing Cafe"/>
    <n v="216"/>
    <s v="Valdosta"/>
    <s v="Valdosta"/>
    <n v="-83.318554000000006"/>
    <n v="30.841892000000001"/>
    <s v="Asian, Chinese, Thai"/>
    <s v="Dollar($)"/>
    <x v="0"/>
    <x v="0"/>
    <s v="No"/>
    <s v="No"/>
    <n v="3"/>
    <n v="185"/>
    <n v="35"/>
    <n v="3.8"/>
    <n v="2011"/>
    <n v="10"/>
    <n v="22"/>
    <d v="2011-10-22T00:00:00"/>
    <n v="35"/>
    <x v="2"/>
  </r>
  <r>
    <n v="17295028"/>
    <s v="Manuel's Bread Cafe"/>
    <n v="216"/>
    <s v="Augusta"/>
    <s v="Augusta"/>
    <n v="-81.965570999999997"/>
    <n v="33.481779000000003"/>
    <s v="Breakfast, French"/>
    <s v="Dollar($)"/>
    <x v="0"/>
    <x v="0"/>
    <s v="No"/>
    <s v="No"/>
    <n v="3"/>
    <n v="332"/>
    <n v="40"/>
    <n v="3.8"/>
    <n v="2012"/>
    <n v="9"/>
    <n v="13"/>
    <d v="2012-09-13T00:00:00"/>
    <n v="40"/>
    <x v="2"/>
  </r>
  <r>
    <n v="17316743"/>
    <s v="Graze"/>
    <n v="216"/>
    <s v="Cedar Rapids/Iowa City"/>
    <s v="Iowa City"/>
    <n v="-91.534301999999997"/>
    <n v="41.658690999999997"/>
    <s v="American, International, Sushi"/>
    <s v="Dollar($)"/>
    <x v="0"/>
    <x v="0"/>
    <s v="No"/>
    <s v="No"/>
    <n v="3"/>
    <n v="220"/>
    <n v="40"/>
    <n v="3.8"/>
    <n v="2015"/>
    <n v="9"/>
    <n v="27"/>
    <d v="2015-09-27T00:00:00"/>
    <n v="40"/>
    <x v="2"/>
  </r>
  <r>
    <n v="17330185"/>
    <s v="Fuji Japanese Steak House"/>
    <n v="216"/>
    <s v="Columbus"/>
    <s v="Columbus"/>
    <n v="-84.954983999999996"/>
    <n v="32.538219699999999"/>
    <s v="Japanese, Steak"/>
    <s v="Dollar($)"/>
    <x v="0"/>
    <x v="0"/>
    <s v="No"/>
    <s v="No"/>
    <n v="3"/>
    <n v="247"/>
    <n v="40"/>
    <n v="3.9"/>
    <n v="2011"/>
    <n v="9"/>
    <n v="7"/>
    <d v="2011-09-07T00:00:00"/>
    <n v="40"/>
    <x v="2"/>
  </r>
  <r>
    <n v="17258350"/>
    <s v="Flying Mango"/>
    <n v="216"/>
    <s v="Des Moines"/>
    <s v="Beaverdale"/>
    <n v="-93.677638000000002"/>
    <n v="41.614964999999998"/>
    <s v="BBQ, Caribbean, Cajun"/>
    <s v="Dollar($)"/>
    <x v="0"/>
    <x v="0"/>
    <s v="No"/>
    <s v="No"/>
    <n v="3"/>
    <n v="674"/>
    <n v="40"/>
    <n v="4.5"/>
    <n v="2016"/>
    <n v="9"/>
    <n v="20"/>
    <d v="2016-09-20T00:00:00"/>
    <n v="40"/>
    <x v="2"/>
  </r>
  <r>
    <n v="17259200"/>
    <s v="Waterfront Seafood Market"/>
    <n v="216"/>
    <s v="Des Moines"/>
    <s v="West Des Moines"/>
    <n v="-93.744198100000006"/>
    <n v="41.599177099999999"/>
    <s v="Seafood, Sushi"/>
    <s v="Dollar($)"/>
    <x v="0"/>
    <x v="0"/>
    <s v="No"/>
    <s v="No"/>
    <n v="3"/>
    <n v="530"/>
    <n v="40"/>
    <n v="4.2"/>
    <n v="2010"/>
    <n v="9"/>
    <n v="21"/>
    <d v="2010-09-21T00:00:00"/>
    <n v="40"/>
    <x v="2"/>
  </r>
  <r>
    <n v="17342770"/>
    <s v="L. May Eatery"/>
    <n v="216"/>
    <s v="Dubuque"/>
    <s v="Dubuque"/>
    <n v="-90.668164000000004"/>
    <n v="42.503075000000003"/>
    <s v="International, Pizza"/>
    <s v="Dollar($)"/>
    <x v="0"/>
    <x v="0"/>
    <s v="No"/>
    <s v="No"/>
    <n v="3"/>
    <n v="198"/>
    <n v="40"/>
    <n v="3.8"/>
    <n v="2011"/>
    <n v="9"/>
    <n v="8"/>
    <d v="2011-09-08T00:00:00"/>
    <n v="40"/>
    <x v="2"/>
  </r>
  <r>
    <n v="17374552"/>
    <s v="Corkscrew Cafe"/>
    <n v="216"/>
    <s v="Gainesville"/>
    <s v="Dahlonega"/>
    <n v="-83.985799999999998"/>
    <n v="34.531799999999997"/>
    <m/>
    <s v="Dollar($)"/>
    <x v="0"/>
    <x v="0"/>
    <s v="No"/>
    <s v="No"/>
    <n v="3"/>
    <n v="209"/>
    <n v="40"/>
    <n v="3.9"/>
    <n v="2016"/>
    <n v="9"/>
    <n v="3"/>
    <d v="2016-09-03T00:00:00"/>
    <n v="40"/>
    <x v="2"/>
  </r>
  <r>
    <n v="17057925"/>
    <s v="Cafí© Tu Tu Tango"/>
    <n v="216"/>
    <s v="Orlando"/>
    <s v="I-Drive/Universal"/>
    <n v="-81.469986000000006"/>
    <n v="28.440344"/>
    <s v="New American, Tapas"/>
    <s v="Dollar($)"/>
    <x v="0"/>
    <x v="0"/>
    <s v="No"/>
    <s v="No"/>
    <n v="3"/>
    <n v="1293"/>
    <n v="40"/>
    <n v="4.5999999999999996"/>
    <n v="2012"/>
    <n v="9"/>
    <n v="12"/>
    <d v="2012-09-12T00:00:00"/>
    <n v="40"/>
    <x v="2"/>
  </r>
  <r>
    <n v="17057797"/>
    <s v="Bosphorous Turkish Cuisine"/>
    <n v="216"/>
    <s v="Orlando"/>
    <s v="Winter Park"/>
    <n v="-81.350834399999997"/>
    <n v="28.5976271"/>
    <s v="Mediterranean, Turkish"/>
    <s v="Dollar($)"/>
    <x v="0"/>
    <x v="0"/>
    <s v="No"/>
    <s v="No"/>
    <n v="3"/>
    <n v="568"/>
    <n v="40"/>
    <n v="4.2"/>
    <n v="2011"/>
    <n v="9"/>
    <n v="13"/>
    <d v="2011-09-13T00:00:00"/>
    <n v="40"/>
    <x v="2"/>
  </r>
  <r>
    <n v="17579992"/>
    <s v="Dharma Blue"/>
    <n v="216"/>
    <s v="Pensacola"/>
    <s v="Pensacola"/>
    <n v="-87.209199999999996"/>
    <n v="30.4101"/>
    <s v="Seafood, Sushi"/>
    <s v="Dollar($)"/>
    <x v="0"/>
    <x v="0"/>
    <s v="No"/>
    <s v="No"/>
    <n v="3"/>
    <n v="669"/>
    <n v="40"/>
    <n v="4.0999999999999996"/>
    <n v="2012"/>
    <n v="9"/>
    <n v="2"/>
    <d v="2012-09-02T00:00:00"/>
    <n v="40"/>
    <x v="2"/>
  </r>
  <r>
    <n v="17145408"/>
    <s v="Monkeypod Kitchen by Merriman"/>
    <n v="216"/>
    <s v="Rest of Hawaii"/>
    <s v="Kihei"/>
    <n v="-156.43094730000001"/>
    <n v="20.6883746"/>
    <s v="Burger"/>
    <s v="Dollar($)"/>
    <x v="0"/>
    <x v="0"/>
    <s v="No"/>
    <s v="No"/>
    <n v="3"/>
    <n v="485"/>
    <n v="40"/>
    <n v="4.2"/>
    <n v="2018"/>
    <n v="9"/>
    <n v="17"/>
    <d v="2018-09-17T00:00:00"/>
    <n v="40"/>
    <x v="2"/>
  </r>
  <r>
    <n v="17142297"/>
    <s v="Hula Grill"/>
    <n v="216"/>
    <s v="Rest of Hawaii"/>
    <s v="Lahaina"/>
    <n v="-156.69382100000001"/>
    <n v="20.921347000000001"/>
    <s v="Hawaiian, Seafood, Steak"/>
    <s v="Dollar($)"/>
    <x v="0"/>
    <x v="0"/>
    <s v="No"/>
    <s v="No"/>
    <n v="3"/>
    <n v="1056"/>
    <n v="40"/>
    <n v="4.3"/>
    <n v="2010"/>
    <n v="9"/>
    <n v="16"/>
    <d v="2010-09-16T00:00:00"/>
    <n v="40"/>
    <x v="2"/>
  </r>
  <r>
    <n v="17143950"/>
    <s v="Yard House"/>
    <n v="216"/>
    <s v="Rest of Hawaii"/>
    <s v="Waikiki"/>
    <n v="-157.83124760000001"/>
    <n v="21.279495199999999"/>
    <s v="American, Asian, Burger"/>
    <s v="Dollar($)"/>
    <x v="0"/>
    <x v="0"/>
    <s v="No"/>
    <s v="No"/>
    <n v="3"/>
    <n v="1078"/>
    <n v="40"/>
    <n v="4.5999999999999996"/>
    <n v="2017"/>
    <n v="9"/>
    <n v="4"/>
    <d v="2017-09-04T00:00:00"/>
    <n v="40"/>
    <x v="2"/>
  </r>
  <r>
    <n v="17621763"/>
    <s v="Fuji Bay Japanese Restaurant"/>
    <n v="216"/>
    <s v="Sioux City"/>
    <s v="Sioux City"/>
    <n v="-96.404600000000002"/>
    <n v="42.496499999999997"/>
    <s v="Japanese, Sushi"/>
    <s v="Dollar($)"/>
    <x v="0"/>
    <x v="0"/>
    <s v="No"/>
    <s v="No"/>
    <n v="3"/>
    <n v="129"/>
    <n v="40"/>
    <n v="3.7"/>
    <n v="2013"/>
    <n v="9"/>
    <n v="23"/>
    <d v="2013-09-23T00:00:00"/>
    <n v="40"/>
    <x v="2"/>
  </r>
  <r>
    <n v="17621960"/>
    <s v="Tokyo Japanese Steakhouse &amp; Sushi Bar"/>
    <n v="216"/>
    <s v="Sioux City"/>
    <s v="Sioux City"/>
    <n v="-96.349463999999998"/>
    <n v="42.440592000000002"/>
    <s v="Japanese, Steak, Sushi"/>
    <s v="Dollar($)"/>
    <x v="0"/>
    <x v="0"/>
    <s v="No"/>
    <s v="No"/>
    <n v="3"/>
    <n v="239"/>
    <n v="40"/>
    <n v="3.9"/>
    <n v="2018"/>
    <n v="9"/>
    <n v="27"/>
    <d v="2018-09-27T00:00:00"/>
    <n v="40"/>
    <x v="2"/>
  </r>
  <r>
    <n v="17621755"/>
    <s v="El Fredo Pizza"/>
    <n v="216"/>
    <s v="Sioux City"/>
    <s v="Sioux City"/>
    <n v="-96.420400000000001"/>
    <n v="42.510599999999997"/>
    <s v="Pizza"/>
    <s v="Dollar($)"/>
    <x v="0"/>
    <x v="0"/>
    <s v="No"/>
    <s v="No"/>
    <n v="3"/>
    <n v="280"/>
    <n v="40"/>
    <n v="4"/>
    <n v="2015"/>
    <n v="9"/>
    <n v="24"/>
    <d v="2015-09-24T00:00:00"/>
    <n v="40"/>
    <x v="2"/>
  </r>
  <r>
    <n v="17293273"/>
    <s v="La Dolce Vita Ristorante"/>
    <n v="216"/>
    <s v="Athens"/>
    <s v="Athens"/>
    <n v="-83.407499999999999"/>
    <n v="33.958399999999997"/>
    <s v="Italian"/>
    <s v="Dollar($)"/>
    <x v="0"/>
    <x v="0"/>
    <s v="No"/>
    <s v="No"/>
    <n v="3"/>
    <n v="464"/>
    <n v="40"/>
    <n v="4.0999999999999996"/>
    <n v="2018"/>
    <n v="8"/>
    <n v="28"/>
    <d v="2018-08-28T00:00:00"/>
    <n v="40"/>
    <x v="2"/>
  </r>
  <r>
    <n v="17303787"/>
    <s v="Mai Thai Restaurant"/>
    <n v="216"/>
    <s v="Boise"/>
    <s v="Boise"/>
    <n v="-116.2021"/>
    <n v="43.616199999999999"/>
    <s v="Sushi, Thai"/>
    <s v="Dollar($)"/>
    <x v="0"/>
    <x v="0"/>
    <s v="No"/>
    <s v="No"/>
    <n v="3"/>
    <n v="340"/>
    <n v="40"/>
    <n v="4"/>
    <n v="2016"/>
    <n v="8"/>
    <n v="2"/>
    <d v="2016-08-02T00:00:00"/>
    <n v="40"/>
    <x v="2"/>
  </r>
  <r>
    <n v="17316018"/>
    <s v="Granite City Food &amp; Brewery"/>
    <n v="216"/>
    <s v="Cedar Rapids/Iowa City"/>
    <s v="Cedar Rapids"/>
    <n v="-91.622399999999999"/>
    <n v="42.024900000000002"/>
    <s v="American, Breakfast, Burger"/>
    <s v="Dollar($)"/>
    <x v="0"/>
    <x v="0"/>
    <s v="No"/>
    <s v="No"/>
    <n v="3"/>
    <n v="429"/>
    <n v="40"/>
    <n v="4.0999999999999996"/>
    <n v="2012"/>
    <n v="8"/>
    <n v="20"/>
    <d v="2012-08-20T00:00:00"/>
    <n v="40"/>
    <x v="2"/>
  </r>
  <r>
    <n v="17375214"/>
    <s v="Bodensee"/>
    <n v="216"/>
    <s v="Gainesville"/>
    <s v="Helen"/>
    <n v="-83.727740999999995"/>
    <n v="34.701594"/>
    <s v="German"/>
    <s v="Dollar($)"/>
    <x v="0"/>
    <x v="0"/>
    <s v="No"/>
    <s v="No"/>
    <n v="3"/>
    <n v="114"/>
    <n v="40"/>
    <n v="3.8"/>
    <n v="2013"/>
    <n v="8"/>
    <n v="24"/>
    <d v="2013-08-24T00:00:00"/>
    <n v="40"/>
    <x v="2"/>
  </r>
  <r>
    <n v="17501268"/>
    <s v="Zen Japanese Steakhouse and Sushi Bar"/>
    <n v="216"/>
    <s v="Macon"/>
    <s v="Warner Robins"/>
    <n v="-83.718400000000003"/>
    <n v="32.614699999999999"/>
    <s v="Japanese, Steak, Sushi"/>
    <s v="Dollar($)"/>
    <x v="0"/>
    <x v="0"/>
    <s v="No"/>
    <s v="No"/>
    <n v="3"/>
    <n v="314"/>
    <n v="40"/>
    <n v="4.0999999999999996"/>
    <n v="2016"/>
    <n v="8"/>
    <n v="13"/>
    <d v="2016-08-13T00:00:00"/>
    <n v="40"/>
    <x v="2"/>
  </r>
  <r>
    <n v="17579653"/>
    <s v="Hemingway's Island Grill"/>
    <n v="216"/>
    <s v="Pensacola"/>
    <s v="Pensacola Beach"/>
    <n v="-87.142601999999997"/>
    <n v="30.335521"/>
    <s v="Caribbean, Seafood, Steak"/>
    <s v="Dollar($)"/>
    <x v="0"/>
    <x v="0"/>
    <s v="No"/>
    <s v="No"/>
    <n v="3"/>
    <n v="479"/>
    <n v="40"/>
    <n v="3.5"/>
    <n v="2013"/>
    <n v="8"/>
    <n v="12"/>
    <d v="2013-08-12T00:00:00"/>
    <n v="40"/>
    <x v="2"/>
  </r>
  <r>
    <n v="17582522"/>
    <s v="Buddy's Italian Restaurant"/>
    <n v="216"/>
    <s v="Pocatello"/>
    <s v="Pocatello"/>
    <n v="-112.4423"/>
    <n v="42.866100000000003"/>
    <s v="Italian, Pizza, Sandwich"/>
    <s v="Dollar($)"/>
    <x v="0"/>
    <x v="0"/>
    <s v="No"/>
    <s v="No"/>
    <n v="3"/>
    <n v="222"/>
    <n v="40"/>
    <n v="3.7"/>
    <n v="2010"/>
    <n v="8"/>
    <n v="7"/>
    <d v="2010-08-07T00:00:00"/>
    <n v="40"/>
    <x v="2"/>
  </r>
  <r>
    <n v="17100307"/>
    <s v="Ella's Americana Folk Art Cafe"/>
    <n v="216"/>
    <s v="Tampa Bay"/>
    <s v="Seminole Heights"/>
    <n v="-82.451041000000004"/>
    <n v="27.993645000000001"/>
    <s v="International, Italian, Southern"/>
    <s v="Dollar($)"/>
    <x v="0"/>
    <x v="0"/>
    <s v="No"/>
    <s v="No"/>
    <n v="3"/>
    <n v="1715"/>
    <n v="40"/>
    <n v="4.8"/>
    <n v="2012"/>
    <n v="8"/>
    <n v="4"/>
    <d v="2012-08-04T00:00:00"/>
    <n v="40"/>
    <x v="2"/>
  </r>
  <r>
    <n v="17284241"/>
    <s v="Shogun Japanese Steak House"/>
    <n v="216"/>
    <s v="Albany"/>
    <s v="Albany"/>
    <n v="-84.223299999999995"/>
    <n v="31.611799999999999"/>
    <s v="Japanese, Steak, Sushi"/>
    <s v="Dollar($)"/>
    <x v="0"/>
    <x v="0"/>
    <s v="No"/>
    <s v="No"/>
    <n v="3"/>
    <n v="51"/>
    <n v="40"/>
    <n v="3.5"/>
    <n v="2012"/>
    <n v="7"/>
    <n v="12"/>
    <d v="2012-07-12T00:00:00"/>
    <n v="40"/>
    <x v="2"/>
  </r>
  <r>
    <n v="17293205"/>
    <s v="Five &amp; Ten"/>
    <n v="216"/>
    <s v="Athens"/>
    <s v="Athens"/>
    <n v="-83.387248200000002"/>
    <n v="33.941554500000002"/>
    <s v="American"/>
    <s v="Dollar($)"/>
    <x v="0"/>
    <x v="0"/>
    <s v="No"/>
    <s v="No"/>
    <n v="3"/>
    <n v="755"/>
    <n v="40"/>
    <n v="4.3"/>
    <n v="2017"/>
    <n v="7"/>
    <n v="24"/>
    <d v="2017-07-24T00:00:00"/>
    <n v="40"/>
    <x v="2"/>
  </r>
  <r>
    <n v="17316233"/>
    <s v="Winifreds"/>
    <n v="216"/>
    <s v="Cedar Rapids/Iowa City"/>
    <s v="Cedar Rapids"/>
    <n v="-91.633600000000001"/>
    <n v="42.017899999999997"/>
    <s v="American, Mediterranean, Seafood"/>
    <s v="Dollar($)"/>
    <x v="0"/>
    <x v="0"/>
    <s v="No"/>
    <s v="No"/>
    <n v="3"/>
    <n v="98"/>
    <n v="40"/>
    <n v="3.7"/>
    <n v="2015"/>
    <n v="7"/>
    <n v="4"/>
    <d v="2015-07-04T00:00:00"/>
    <n v="40"/>
    <x v="2"/>
  </r>
  <r>
    <n v="17315883"/>
    <s v="Biaggi's Ristorante Italiano"/>
    <n v="216"/>
    <s v="Cedar Rapids/Iowa City"/>
    <s v="Cedar Rapids"/>
    <n v="-91.6327"/>
    <n v="42.028100000000002"/>
    <s v="Italian, Pizza"/>
    <s v="Dollar($)"/>
    <x v="0"/>
    <x v="0"/>
    <s v="No"/>
    <s v="No"/>
    <n v="3"/>
    <n v="365"/>
    <n v="40"/>
    <n v="4.0999999999999996"/>
    <n v="2011"/>
    <n v="7"/>
    <n v="10"/>
    <d v="2011-07-10T00:00:00"/>
    <n v="40"/>
    <x v="2"/>
  </r>
  <r>
    <n v="17330676"/>
    <s v="Wasabi Sushi and Thai"/>
    <n v="216"/>
    <s v="Columbus"/>
    <s v="Columbus"/>
    <n v="-84.966610000000003"/>
    <n v="32.534002000000001"/>
    <s v="Japanese, Sushi, Thai"/>
    <s v="Dollar($)"/>
    <x v="0"/>
    <x v="0"/>
    <s v="No"/>
    <s v="No"/>
    <n v="3"/>
    <n v="134"/>
    <n v="40"/>
    <n v="3.7"/>
    <n v="2018"/>
    <n v="7"/>
    <n v="12"/>
    <d v="2018-07-12T00:00:00"/>
    <n v="40"/>
    <x v="2"/>
  </r>
  <r>
    <n v="17342625"/>
    <s v="Pepper Sprout Incorporated"/>
    <n v="216"/>
    <s v="Dubuque"/>
    <s v="Dubuque"/>
    <n v="-90.665099999999995"/>
    <n v="42.497399999999999"/>
    <s v="American"/>
    <s v="Dollar($)"/>
    <x v="0"/>
    <x v="0"/>
    <s v="No"/>
    <s v="No"/>
    <n v="3"/>
    <n v="159"/>
    <n v="40"/>
    <n v="3.6"/>
    <n v="2014"/>
    <n v="7"/>
    <n v="11"/>
    <d v="2014-07-11T00:00:00"/>
    <n v="40"/>
    <x v="2"/>
  </r>
  <r>
    <n v="17061237"/>
    <s v="Ceví_che Tapas Bar &amp; Restaurant"/>
    <n v="216"/>
    <s v="Orlando"/>
    <s v="Church Street District"/>
    <n v="-81.381077000000005"/>
    <n v="28.540431999999999"/>
    <s v="Spanish, Tapas"/>
    <s v="Dollar($)"/>
    <x v="0"/>
    <x v="0"/>
    <s v="No"/>
    <s v="No"/>
    <n v="3"/>
    <n v="981"/>
    <n v="40"/>
    <n v="4.4000000000000004"/>
    <n v="2013"/>
    <n v="7"/>
    <n v="26"/>
    <d v="2013-07-26T00:00:00"/>
    <n v="40"/>
    <x v="2"/>
  </r>
  <r>
    <n v="17615915"/>
    <s v="The Lady &amp; Sons"/>
    <n v="216"/>
    <s v="Savannah"/>
    <s v="Savannah"/>
    <n v="-81.095399999999998"/>
    <n v="32.080399999999997"/>
    <s v="Southern"/>
    <s v="Dollar($)"/>
    <x v="0"/>
    <x v="0"/>
    <s v="No"/>
    <s v="No"/>
    <n v="3"/>
    <n v="1201"/>
    <n v="40"/>
    <n v="3.3"/>
    <n v="2011"/>
    <n v="7"/>
    <n v="16"/>
    <d v="2011-07-16T00:00:00"/>
    <n v="40"/>
    <x v="2"/>
  </r>
  <r>
    <n v="17677978"/>
    <s v="306 North Restaurant"/>
    <n v="216"/>
    <s v="Valdosta"/>
    <s v="Valdosta"/>
    <n v="-83.279899999999998"/>
    <n v="30.833200000000001"/>
    <s v="Seafood, Southern"/>
    <s v="Dollar($)"/>
    <x v="0"/>
    <x v="0"/>
    <s v="No"/>
    <s v="No"/>
    <n v="3"/>
    <n v="231"/>
    <n v="40"/>
    <n v="3.9"/>
    <n v="2017"/>
    <n v="7"/>
    <n v="2"/>
    <d v="2017-07-02T00:00:00"/>
    <n v="40"/>
    <x v="2"/>
  </r>
  <r>
    <n v="17580020"/>
    <s v="The Fish House"/>
    <n v="216"/>
    <s v="Pensacola"/>
    <s v="Pensacola"/>
    <n v="-87.211082000000005"/>
    <n v="30.407357999999999"/>
    <s v="American, Seafood, Sushi"/>
    <s v="Dollar($)"/>
    <x v="0"/>
    <x v="0"/>
    <s v="No"/>
    <s v="No"/>
    <n v="3"/>
    <n v="1270"/>
    <n v="40"/>
    <n v="4"/>
    <n v="2017"/>
    <n v="6"/>
    <n v="23"/>
    <d v="2017-06-23T00:00:00"/>
    <n v="40"/>
    <x v="2"/>
  </r>
  <r>
    <n v="17615855"/>
    <s v="Huey's On The River"/>
    <n v="216"/>
    <s v="Savannah"/>
    <s v="Savannah"/>
    <n v="-81.089699999999993"/>
    <n v="32.081200000000003"/>
    <s v="Breakfast, Cajun"/>
    <s v="Dollar($)"/>
    <x v="0"/>
    <x v="0"/>
    <s v="No"/>
    <s v="No"/>
    <n v="3"/>
    <n v="802"/>
    <n v="40"/>
    <n v="4.0999999999999996"/>
    <n v="2016"/>
    <n v="6"/>
    <n v="12"/>
    <d v="2016-06-12T00:00:00"/>
    <n v="40"/>
    <x v="2"/>
  </r>
  <r>
    <n v="17621616"/>
    <s v="Archie's Waeside"/>
    <n v="216"/>
    <s v="Sioux City"/>
    <s v="Le Mars"/>
    <n v="-96.160799999999995"/>
    <n v="42.7956"/>
    <s v="Burger, Seafood, Steak"/>
    <s v="Dollar($)"/>
    <x v="0"/>
    <x v="0"/>
    <s v="No"/>
    <s v="No"/>
    <n v="3"/>
    <n v="100"/>
    <n v="40"/>
    <n v="3.7"/>
    <n v="2015"/>
    <n v="6"/>
    <n v="18"/>
    <d v="2015-06-18T00:00:00"/>
    <n v="40"/>
    <x v="2"/>
  </r>
  <r>
    <n v="17095236"/>
    <s v="Mr. Dunderbak's Biergarten and Marketplatz"/>
    <n v="216"/>
    <s v="Tampa Bay"/>
    <s v="New Tampa"/>
    <n v="-82.412940000000006"/>
    <n v="28.082909000000001"/>
    <s v="European, German"/>
    <s v="Dollar($)"/>
    <x v="0"/>
    <x v="0"/>
    <s v="No"/>
    <s v="No"/>
    <n v="3"/>
    <n v="1413"/>
    <n v="40"/>
    <n v="4.9000000000000004"/>
    <n v="2014"/>
    <n v="6"/>
    <n v="18"/>
    <d v="2014-06-18T00:00:00"/>
    <n v="40"/>
    <x v="2"/>
  </r>
  <r>
    <n v="17330048"/>
    <s v="Buckhead Bar and Grill"/>
    <n v="216"/>
    <s v="Columbus"/>
    <s v="Columbus"/>
    <n v="-84.953670000000002"/>
    <n v="32.513154"/>
    <s v="Seafood, Steak, Vegetarian"/>
    <s v="Dollar($)"/>
    <x v="0"/>
    <x v="0"/>
    <s v="No"/>
    <s v="No"/>
    <n v="3"/>
    <n v="722"/>
    <n v="40"/>
    <n v="4.2"/>
    <n v="2017"/>
    <n v="5"/>
    <n v="12"/>
    <d v="2017-05-12T00:00:00"/>
    <n v="40"/>
    <x v="2"/>
  </r>
  <r>
    <n v="17258036"/>
    <s v="Centro"/>
    <n v="216"/>
    <s v="Des Moines"/>
    <s v="Downtown"/>
    <n v="-93.630080300000003"/>
    <n v="41.585743100000002"/>
    <s v="Italian, Pizza"/>
    <s v="Dollar($)"/>
    <x v="0"/>
    <x v="0"/>
    <s v="No"/>
    <s v="No"/>
    <n v="3"/>
    <n v="1109"/>
    <n v="40"/>
    <n v="4.5"/>
    <n v="2014"/>
    <n v="5"/>
    <n v="27"/>
    <d v="2014-05-27T00:00:00"/>
    <n v="40"/>
    <x v="2"/>
  </r>
  <r>
    <n v="17342811"/>
    <s v="Ichiban Hibachi Steakhouse &amp; Sushi Bar"/>
    <n v="216"/>
    <s v="Dubuque"/>
    <s v="Dubuque"/>
    <n v="-90.712084000000004"/>
    <n v="42.492963000000003"/>
    <s v="Japanese, Steak, Sushi"/>
    <s v="Dollar($)"/>
    <x v="0"/>
    <x v="0"/>
    <s v="No"/>
    <s v="No"/>
    <n v="3"/>
    <n v="83"/>
    <n v="40"/>
    <n v="3.7"/>
    <n v="2013"/>
    <n v="5"/>
    <n v="9"/>
    <d v="2013-05-09T00:00:00"/>
    <n v="40"/>
    <x v="2"/>
  </r>
  <r>
    <n v="17375198"/>
    <s v="Antebellum"/>
    <n v="216"/>
    <s v="Gainesville"/>
    <s v="Flowery Branch"/>
    <n v="-83.926216999999994"/>
    <n v="34.185707000000001"/>
    <s v="American, Southern"/>
    <s v="Dollar($)"/>
    <x v="0"/>
    <x v="0"/>
    <s v="No"/>
    <s v="No"/>
    <n v="3"/>
    <n v="164"/>
    <n v="40"/>
    <n v="4.3"/>
    <n v="2013"/>
    <n v="5"/>
    <n v="7"/>
    <d v="2013-05-07T00:00:00"/>
    <n v="40"/>
    <x v="2"/>
  </r>
  <r>
    <n v="17534788"/>
    <s v="The Artesian Restaurant"/>
    <n v="216"/>
    <s v="Ojo Caliente"/>
    <s v="Ojo Caliente"/>
    <n v="-106.057666"/>
    <n v="36.313637999999997"/>
    <s v="American, International, Southwestern"/>
    <s v="Dollar($)"/>
    <x v="0"/>
    <x v="0"/>
    <s v="No"/>
    <s v="No"/>
    <n v="3"/>
    <n v="30"/>
    <n v="40"/>
    <n v="3.6"/>
    <n v="2010"/>
    <n v="5"/>
    <n v="26"/>
    <d v="2010-05-26T00:00:00"/>
    <n v="40"/>
    <x v="2"/>
  </r>
  <r>
    <n v="17059012"/>
    <s v="Hollerbach's Willow Tree Cafí©"/>
    <n v="216"/>
    <s v="Orlando"/>
    <s v="Sanford"/>
    <n v="-81.266870999999995"/>
    <n v="28.811653"/>
    <s v="German"/>
    <s v="Dollar($)"/>
    <x v="0"/>
    <x v="0"/>
    <s v="No"/>
    <s v="No"/>
    <n v="3"/>
    <n v="1699"/>
    <n v="40"/>
    <n v="4.8"/>
    <n v="2018"/>
    <n v="5"/>
    <n v="18"/>
    <d v="2018-05-18T00:00:00"/>
    <n v="40"/>
    <x v="2"/>
  </r>
  <r>
    <n v="17580539"/>
    <s v="The Grand Marlin"/>
    <n v="216"/>
    <s v="Pensacola"/>
    <s v="Pensacola Beach"/>
    <n v="-87.149178000000006"/>
    <n v="30.34262"/>
    <s v="Caribbean, Seafood"/>
    <s v="Dollar($)"/>
    <x v="0"/>
    <x v="0"/>
    <s v="No"/>
    <s v="No"/>
    <n v="3"/>
    <n v="905"/>
    <n v="40"/>
    <n v="4.3"/>
    <n v="2015"/>
    <n v="5"/>
    <n v="27"/>
    <d v="2015-05-27T00:00:00"/>
    <n v="40"/>
    <x v="2"/>
  </r>
  <r>
    <n v="17582625"/>
    <s v="Sandpiper Restaurant &amp; Lounge"/>
    <n v="216"/>
    <s v="Pocatello"/>
    <s v="Pocatello"/>
    <n v="-112.432"/>
    <n v="42.901200000000003"/>
    <s v="American, Seafood, Steak"/>
    <s v="Dollar($)"/>
    <x v="0"/>
    <x v="0"/>
    <s v="No"/>
    <s v="No"/>
    <n v="3"/>
    <n v="85"/>
    <n v="40"/>
    <n v="3.6"/>
    <n v="2016"/>
    <n v="5"/>
    <n v="14"/>
    <d v="2016-05-14T00:00:00"/>
    <n v="40"/>
    <x v="2"/>
  </r>
  <r>
    <n v="17677988"/>
    <s v="Austins Cattle Co"/>
    <n v="216"/>
    <s v="Valdosta"/>
    <s v="Valdosta"/>
    <n v="-83.317084300000005"/>
    <n v="30.816436400000001"/>
    <s v="Burger, Seafood, Steak"/>
    <s v="Dollar($)"/>
    <x v="0"/>
    <x v="0"/>
    <s v="No"/>
    <s v="No"/>
    <n v="3"/>
    <n v="216"/>
    <n v="40"/>
    <n v="3.7"/>
    <n v="2016"/>
    <n v="5"/>
    <n v="17"/>
    <d v="2016-05-17T00:00:00"/>
    <n v="40"/>
    <x v="2"/>
  </r>
  <r>
    <n v="17294712"/>
    <s v="Takosushi"/>
    <n v="216"/>
    <s v="Augusta"/>
    <s v="Augusta"/>
    <n v="-82.030100000000004"/>
    <n v="33.4848"/>
    <s v="Mexican, Southwestern, Sushi"/>
    <s v="Dollar($)"/>
    <x v="0"/>
    <x v="0"/>
    <s v="No"/>
    <s v="No"/>
    <n v="3"/>
    <n v="647"/>
    <n v="40"/>
    <n v="4.2"/>
    <n v="2015"/>
    <n v="4"/>
    <n v="18"/>
    <d v="2015-04-18T00:00:00"/>
    <n v="40"/>
    <x v="2"/>
  </r>
  <r>
    <n v="17304726"/>
    <s v="Tucanos"/>
    <n v="216"/>
    <s v="Boise"/>
    <s v="Boise"/>
    <n v="-116.280614"/>
    <n v="43.591706000000002"/>
    <s v="Brazilian"/>
    <s v="Dollar($)"/>
    <x v="0"/>
    <x v="0"/>
    <s v="No"/>
    <s v="No"/>
    <n v="3"/>
    <n v="435"/>
    <n v="40"/>
    <n v="4"/>
    <n v="2015"/>
    <n v="4"/>
    <n v="4"/>
    <d v="2015-04-04T00:00:00"/>
    <n v="40"/>
    <x v="2"/>
  </r>
  <r>
    <n v="17330546"/>
    <s v="Hunter's Pub"/>
    <n v="216"/>
    <s v="Columbus"/>
    <s v="Hamilton"/>
    <n v="-85.021299999999997"/>
    <n v="32.7455"/>
    <s v="American, Seafood, Steak"/>
    <s v="Dollar($)"/>
    <x v="0"/>
    <x v="0"/>
    <s v="No"/>
    <s v="No"/>
    <n v="3"/>
    <n v="235"/>
    <n v="40"/>
    <n v="4.4000000000000004"/>
    <n v="2015"/>
    <n v="4"/>
    <n v="9"/>
    <d v="2015-04-09T00:00:00"/>
    <n v="40"/>
    <x v="2"/>
  </r>
  <r>
    <n v="17258154"/>
    <s v="Court Avenue Brewing Company"/>
    <n v="216"/>
    <s v="Des Moines"/>
    <s v="Downtown"/>
    <n v="-93.620726000000005"/>
    <n v="41.585360000000001"/>
    <s v="American, Pizza, Bar Food"/>
    <s v="Dollar($)"/>
    <x v="0"/>
    <x v="0"/>
    <s v="No"/>
    <s v="No"/>
    <n v="3"/>
    <n v="370"/>
    <n v="40"/>
    <n v="4.2"/>
    <n v="2012"/>
    <n v="4"/>
    <n v="5"/>
    <d v="2012-04-05T00:00:00"/>
    <n v="40"/>
    <x v="2"/>
  </r>
  <r>
    <n v="17580422"/>
    <s v="Peg Leg Pete's"/>
    <n v="216"/>
    <s v="Pensacola"/>
    <s v="Pensacola Beach"/>
    <n v="-87.164376000000004"/>
    <n v="30.327864000000002"/>
    <s v="Burger, Sandwich, Seafood"/>
    <s v="Dollar($)"/>
    <x v="0"/>
    <x v="0"/>
    <s v="No"/>
    <s v="No"/>
    <n v="3"/>
    <n v="1408"/>
    <n v="40"/>
    <n v="4.4000000000000004"/>
    <n v="2010"/>
    <n v="4"/>
    <n v="8"/>
    <d v="2010-04-08T00:00:00"/>
    <n v="40"/>
    <x v="2"/>
  </r>
  <r>
    <n v="17621833"/>
    <s v="Minerva's Food &amp; Cocktails"/>
    <n v="216"/>
    <s v="Sioux City"/>
    <s v="Sioux City"/>
    <n v="-96.418000000000006"/>
    <n v="42.5212"/>
    <s v="American, Seafood, Steak"/>
    <s v="Dollar($)"/>
    <x v="0"/>
    <x v="0"/>
    <s v="No"/>
    <s v="No"/>
    <n v="3"/>
    <n v="146"/>
    <n v="40"/>
    <n v="3.7"/>
    <n v="2017"/>
    <n v="4"/>
    <n v="3"/>
    <d v="2017-04-03T00:00:00"/>
    <n v="40"/>
    <x v="2"/>
  </r>
  <r>
    <n v="17093135"/>
    <s v="Conch Republic Grill"/>
    <n v="216"/>
    <s v="Tampa Bay"/>
    <s v="Madeira Beach/Redington Beach"/>
    <n v="-82.820856000000006"/>
    <n v="27.816085999999999"/>
    <s v="Sandwich, Seafood, Steak"/>
    <s v="Dollar($)"/>
    <x v="0"/>
    <x v="0"/>
    <s v="No"/>
    <s v="No"/>
    <n v="3"/>
    <n v="844"/>
    <n v="40"/>
    <n v="4.5"/>
    <n v="2014"/>
    <n v="4"/>
    <n v="25"/>
    <d v="2014-04-25T00:00:00"/>
    <n v="40"/>
    <x v="2"/>
  </r>
  <r>
    <n v="17095979"/>
    <s v="Red Mesa Restaurant"/>
    <n v="216"/>
    <s v="Tampa Bay"/>
    <s v="Northeast St Petersburg"/>
    <n v="-82.638842999999994"/>
    <n v="27.816848"/>
    <s v="Breakfast, Mexican"/>
    <s v="Dollar($)"/>
    <x v="0"/>
    <x v="0"/>
    <s v="No"/>
    <s v="No"/>
    <n v="3"/>
    <n v="1203"/>
    <n v="40"/>
    <n v="4.5"/>
    <n v="2017"/>
    <n v="4"/>
    <n v="15"/>
    <d v="2017-04-15T00:00:00"/>
    <n v="40"/>
    <x v="2"/>
  </r>
  <r>
    <n v="17093124"/>
    <s v="Columbia Restaurant"/>
    <n v="216"/>
    <s v="Tampa Bay"/>
    <s v="Ybor City"/>
    <n v="-82.435149899999999"/>
    <n v="27.959883999999999"/>
    <s v="Cuban, Spanish"/>
    <s v="Dollar($)"/>
    <x v="0"/>
    <x v="0"/>
    <s v="No"/>
    <s v="No"/>
    <n v="3"/>
    <n v="1746"/>
    <n v="40"/>
    <n v="4.4000000000000004"/>
    <n v="2012"/>
    <n v="4"/>
    <n v="6"/>
    <d v="2012-04-06T00:00:00"/>
    <n v="40"/>
    <x v="2"/>
  </r>
  <r>
    <n v="17678055"/>
    <s v="Giulios Greek &amp; Italian Restaurant"/>
    <n v="216"/>
    <s v="Valdosta"/>
    <s v="Valdosta"/>
    <n v="-83.2851"/>
    <n v="30.843299999999999"/>
    <s v="Greek, Italian"/>
    <s v="Dollar($)"/>
    <x v="0"/>
    <x v="0"/>
    <s v="No"/>
    <s v="No"/>
    <n v="3"/>
    <n v="221"/>
    <n v="40"/>
    <n v="3.8"/>
    <n v="2014"/>
    <n v="4"/>
    <n v="10"/>
    <d v="2014-04-10T00:00:00"/>
    <n v="40"/>
    <x v="2"/>
  </r>
  <r>
    <n v="17295109"/>
    <s v="Frog Hollow Tavern"/>
    <n v="216"/>
    <s v="Augusta"/>
    <s v="Augusta"/>
    <n v="-81.974943999999994"/>
    <n v="33.478231000000001"/>
    <s v="American"/>
    <s v="Dollar($)"/>
    <x v="0"/>
    <x v="0"/>
    <s v="No"/>
    <s v="No"/>
    <n v="3"/>
    <n v="368"/>
    <n v="40"/>
    <n v="4.3"/>
    <n v="2012"/>
    <n v="3"/>
    <n v="1"/>
    <d v="2012-03-01T00:00:00"/>
    <n v="40"/>
    <x v="2"/>
  </r>
  <r>
    <n v="17304533"/>
    <s v="Brick 29"/>
    <n v="216"/>
    <s v="Boise"/>
    <s v="Nampa"/>
    <n v="-116.5629"/>
    <n v="43.5777"/>
    <s v="American"/>
    <s v="Dollar($)"/>
    <x v="0"/>
    <x v="0"/>
    <s v="No"/>
    <s v="No"/>
    <n v="3"/>
    <n v="487"/>
    <n v="40"/>
    <n v="4.4000000000000004"/>
    <n v="2010"/>
    <n v="3"/>
    <n v="3"/>
    <d v="2010-03-03T00:00:00"/>
    <n v="40"/>
    <x v="2"/>
  </r>
  <r>
    <n v="17616025"/>
    <s v="Pirates' House Restaurant"/>
    <n v="216"/>
    <s v="Savannah"/>
    <s v="Savannah"/>
    <n v="-81.084400000000002"/>
    <n v="32.078200000000002"/>
    <s v="American, Seafood, Steak"/>
    <s v="Dollar($)"/>
    <x v="0"/>
    <x v="0"/>
    <s v="No"/>
    <s v="No"/>
    <n v="3"/>
    <n v="566"/>
    <n v="40"/>
    <n v="3.8"/>
    <n v="2011"/>
    <n v="3"/>
    <n v="28"/>
    <d v="2011-03-28T00:00:00"/>
    <n v="40"/>
    <x v="2"/>
  </r>
  <r>
    <n v="17102241"/>
    <s v="Boca Kitchen Bar Market"/>
    <n v="216"/>
    <s v="Tampa Bay"/>
    <s v="Hyde Park"/>
    <n v="-82.468869999999995"/>
    <n v="27.941942000000001"/>
    <s v="Breakfast"/>
    <s v="Dollar($)"/>
    <x v="0"/>
    <x v="0"/>
    <s v="No"/>
    <s v="No"/>
    <n v="3"/>
    <n v="665"/>
    <n v="40"/>
    <n v="3.9"/>
    <n v="2013"/>
    <n v="3"/>
    <n v="5"/>
    <d v="2013-03-05T00:00:00"/>
    <n v="40"/>
    <x v="2"/>
  </r>
  <r>
    <n v="17678291"/>
    <s v="Steel Magnolias"/>
    <n v="216"/>
    <s v="Valdosta"/>
    <s v="Valdosta"/>
    <n v="-83.279600000000002"/>
    <n v="30.831600000000002"/>
    <s v="Southern"/>
    <s v="Dollar($)"/>
    <x v="0"/>
    <x v="0"/>
    <s v="No"/>
    <s v="No"/>
    <n v="3"/>
    <n v="225"/>
    <n v="40"/>
    <n v="3.8"/>
    <n v="2010"/>
    <n v="3"/>
    <n v="3"/>
    <d v="2010-03-03T00:00:00"/>
    <n v="40"/>
    <x v="2"/>
  </r>
  <r>
    <n v="17696918"/>
    <s v="Montage"/>
    <n v="216"/>
    <s v="Waterloo"/>
    <s v="Cedar Falls"/>
    <n v="-92.445300000000003"/>
    <n v="42.5366"/>
    <s v="American, Italian, Seafood"/>
    <s v="Dollar($)"/>
    <x v="0"/>
    <x v="0"/>
    <s v="No"/>
    <s v="No"/>
    <n v="3"/>
    <n v="89"/>
    <n v="40"/>
    <n v="3.6"/>
    <n v="2013"/>
    <n v="3"/>
    <n v="11"/>
    <d v="2013-03-11T00:00:00"/>
    <n v="40"/>
    <x v="2"/>
  </r>
  <r>
    <n v="17284197"/>
    <s v="Mikata Japanese Steakhouse"/>
    <n v="216"/>
    <s v="Albany"/>
    <s v="Albany"/>
    <n v="-84.216399999999993"/>
    <n v="31.613700000000001"/>
    <s v="Japanese, Steak, Sushi"/>
    <s v="Dollar($)"/>
    <x v="0"/>
    <x v="0"/>
    <s v="No"/>
    <s v="No"/>
    <n v="3"/>
    <n v="115"/>
    <n v="40"/>
    <n v="3.6"/>
    <n v="2012"/>
    <n v="2"/>
    <n v="19"/>
    <d v="2012-02-19T00:00:00"/>
    <n v="40"/>
    <x v="2"/>
  </r>
  <r>
    <n v="17284390"/>
    <s v="The Catch Seafood Room &amp; Oyster Bar"/>
    <n v="216"/>
    <s v="Albany"/>
    <s v="Albany"/>
    <n v="-84.205025000000006"/>
    <n v="31.605882000000001"/>
    <s v="Seafood, Tapas, Bar Food"/>
    <s v="Dollar($)"/>
    <x v="0"/>
    <x v="0"/>
    <s v="No"/>
    <s v="No"/>
    <n v="3"/>
    <n v="250"/>
    <n v="40"/>
    <n v="3.8"/>
    <n v="2013"/>
    <n v="2"/>
    <n v="17"/>
    <d v="2013-02-17T00:00:00"/>
    <n v="40"/>
    <x v="2"/>
  </r>
  <r>
    <n v="17295033"/>
    <s v="The Chop House"/>
    <n v="216"/>
    <s v="Augusta"/>
    <s v="Augusta"/>
    <n v="-82.080787999999998"/>
    <n v="33.467201000000003"/>
    <s v="Steak"/>
    <s v="Dollar($)"/>
    <x v="0"/>
    <x v="0"/>
    <s v="No"/>
    <s v="No"/>
    <n v="3"/>
    <n v="360"/>
    <n v="40"/>
    <n v="4"/>
    <n v="2010"/>
    <n v="2"/>
    <n v="21"/>
    <d v="2010-02-21T00:00:00"/>
    <n v="40"/>
    <x v="2"/>
  </r>
  <r>
    <n v="17580030"/>
    <s v="Global Grill"/>
    <n v="216"/>
    <s v="Pensacola"/>
    <s v="Pensacola"/>
    <n v="-87.215305400000005"/>
    <n v="30.411878000000002"/>
    <s v="European, International, Tapas"/>
    <s v="Dollar($)"/>
    <x v="0"/>
    <x v="0"/>
    <s v="No"/>
    <s v="No"/>
    <n v="3"/>
    <n v="900"/>
    <n v="40"/>
    <n v="4.4000000000000004"/>
    <n v="2013"/>
    <n v="2"/>
    <n v="25"/>
    <d v="2013-02-25T00:00:00"/>
    <n v="40"/>
    <x v="2"/>
  </r>
  <r>
    <n v="17143336"/>
    <s v="Sansei Seafood Restaurant &amp; Sushi Bar"/>
    <n v="216"/>
    <s v="Rest of Hawaii"/>
    <s v="Kihei"/>
    <n v="-156.45255599999999"/>
    <n v="20.733554000000002"/>
    <s v="Japanese, Seafood, Sushi"/>
    <s v="Dollar($)"/>
    <x v="0"/>
    <x v="0"/>
    <s v="No"/>
    <s v="No"/>
    <n v="3"/>
    <n v="807"/>
    <n v="40"/>
    <n v="4.2"/>
    <n v="2013"/>
    <n v="2"/>
    <n v="26"/>
    <d v="2013-02-26T00:00:00"/>
    <n v="40"/>
    <x v="2"/>
  </r>
  <r>
    <n v="17678307"/>
    <s v="Bubba Jax Crab Shack"/>
    <n v="216"/>
    <s v="Valdosta"/>
    <s v="Valdosta"/>
    <n v="-83.308573600000003"/>
    <n v="30.822354799999999"/>
    <s v="Fast Food, Seafood"/>
    <s v="Dollar($)"/>
    <x v="0"/>
    <x v="0"/>
    <s v="No"/>
    <s v="No"/>
    <n v="3"/>
    <n v="137"/>
    <n v="40"/>
    <n v="3.7"/>
    <n v="2013"/>
    <n v="2"/>
    <n v="25"/>
    <d v="2013-02-25T00:00:00"/>
    <n v="40"/>
    <x v="2"/>
  </r>
  <r>
    <n v="17316381"/>
    <s v="Atlas World Grill"/>
    <n v="216"/>
    <s v="Cedar Rapids/Iowa City"/>
    <s v="Iowa City"/>
    <n v="-91.534099999999995"/>
    <n v="41.661000000000001"/>
    <s v="International"/>
    <s v="Dollar($)"/>
    <x v="0"/>
    <x v="0"/>
    <s v="No"/>
    <s v="No"/>
    <n v="3"/>
    <n v="428"/>
    <n v="40"/>
    <n v="4.3"/>
    <n v="2014"/>
    <n v="1"/>
    <n v="8"/>
    <d v="2014-01-08T00:00:00"/>
    <n v="40"/>
    <x v="2"/>
  </r>
  <r>
    <n v="17501439"/>
    <s v="Dovetail"/>
    <n v="216"/>
    <s v="Macon"/>
    <s v="Macon"/>
    <n v="-83.627978999999996"/>
    <n v="32.836410000000001"/>
    <m/>
    <s v="Dollar($)"/>
    <x v="0"/>
    <x v="0"/>
    <s v="No"/>
    <s v="No"/>
    <n v="3"/>
    <n v="102"/>
    <n v="40"/>
    <n v="3.8"/>
    <n v="2014"/>
    <n v="1"/>
    <n v="28"/>
    <d v="2014-01-28T00:00:00"/>
    <n v="40"/>
    <x v="2"/>
  </r>
  <r>
    <n v="17061231"/>
    <s v="The Ravenous Pig"/>
    <n v="216"/>
    <s v="Orlando"/>
    <s v="Winter Park"/>
    <n v="-81.356024000000005"/>
    <n v="28.593297"/>
    <s v="Pub Food"/>
    <s v="Dollar($)"/>
    <x v="0"/>
    <x v="0"/>
    <s v="No"/>
    <s v="No"/>
    <n v="3"/>
    <n v="1998"/>
    <n v="40"/>
    <n v="4.4000000000000004"/>
    <n v="2012"/>
    <n v="1"/>
    <n v="15"/>
    <d v="2012-01-15T00:00:00"/>
    <n v="40"/>
    <x v="2"/>
  </r>
  <r>
    <n v="17580412"/>
    <s v="Carrabba's Italian Grill"/>
    <n v="216"/>
    <s v="Pensacola"/>
    <s v="Pensacola"/>
    <n v="-87.205855"/>
    <n v="30.417318000000002"/>
    <s v="Italian, Pizza, Seafood"/>
    <s v="Dollar($)"/>
    <x v="0"/>
    <x v="0"/>
    <s v="No"/>
    <s v="No"/>
    <n v="3"/>
    <n v="292"/>
    <n v="40"/>
    <n v="3.7"/>
    <n v="2011"/>
    <n v="1"/>
    <n v="23"/>
    <d v="2011-01-23T00:00:00"/>
    <n v="40"/>
    <x v="2"/>
  </r>
  <r>
    <n v="17697398"/>
    <s v="Sakura"/>
    <n v="216"/>
    <s v="Waterloo"/>
    <s v="Cedar Falls"/>
    <n v="-92.426214999999999"/>
    <n v="42.512590000000003"/>
    <s v="Japanese, Sushi"/>
    <s v="Dollar($)"/>
    <x v="0"/>
    <x v="0"/>
    <s v="No"/>
    <s v="No"/>
    <n v="3"/>
    <n v="175"/>
    <n v="40"/>
    <n v="3.8"/>
    <n v="2011"/>
    <n v="1"/>
    <n v="26"/>
    <d v="2011-01-26T00:00:00"/>
    <n v="40"/>
    <x v="2"/>
  </r>
  <r>
    <n v="17294607"/>
    <s v="Rae's Coastal Cafe"/>
    <n v="216"/>
    <s v="Augusta"/>
    <s v="Augusta"/>
    <n v="-82.069800000000001"/>
    <n v="33.479100000000003"/>
    <s v="American, Caribbean, Seafood"/>
    <s v="Dollar($)"/>
    <x v="0"/>
    <x v="0"/>
    <s v="No"/>
    <s v="No"/>
    <n v="3"/>
    <n v="548"/>
    <n v="40"/>
    <n v="4.9000000000000004"/>
    <n v="2010"/>
    <n v="12"/>
    <n v="26"/>
    <d v="2010-12-26T00:00:00"/>
    <n v="40"/>
    <x v="2"/>
  </r>
  <r>
    <n v="17334217"/>
    <s v="Fuji Japanese Steakhouse"/>
    <n v="216"/>
    <s v="Dalton"/>
    <s v="Dalton"/>
    <n v="-84.992341999999994"/>
    <n v="34.759551000000002"/>
    <s v="Japanese, Sushi"/>
    <s v="Dollar($)"/>
    <x v="0"/>
    <x v="0"/>
    <s v="No"/>
    <s v="No"/>
    <n v="3"/>
    <n v="145"/>
    <n v="40"/>
    <n v="3.8"/>
    <n v="2012"/>
    <n v="12"/>
    <n v="13"/>
    <d v="2012-12-13T00:00:00"/>
    <n v="40"/>
    <x v="2"/>
  </r>
  <r>
    <n v="17335168"/>
    <s v="Osaka"/>
    <n v="216"/>
    <s v="Davenport"/>
    <s v="Davenport"/>
    <n v="-90.515174999999999"/>
    <n v="41.570996999999998"/>
    <s v="Japanese, Sushi"/>
    <s v="Dollar($)"/>
    <x v="0"/>
    <x v="0"/>
    <s v="No"/>
    <s v="No"/>
    <n v="3"/>
    <n v="141"/>
    <n v="40"/>
    <n v="4.2"/>
    <n v="2015"/>
    <n v="12"/>
    <n v="23"/>
    <d v="2015-12-23T00:00:00"/>
    <n v="40"/>
    <x v="2"/>
  </r>
  <r>
    <n v="17059060"/>
    <s v="Hillstone"/>
    <n v="216"/>
    <s v="Orlando"/>
    <s v="Winter Park"/>
    <n v="-81.365260000000006"/>
    <n v="28.596682000000001"/>
    <m/>
    <s v="Dollar($)"/>
    <x v="0"/>
    <x v="0"/>
    <s v="No"/>
    <s v="No"/>
    <n v="3"/>
    <n v="1158"/>
    <n v="40"/>
    <n v="4.4000000000000004"/>
    <n v="2015"/>
    <n v="12"/>
    <n v="3"/>
    <d v="2015-12-03T00:00:00"/>
    <n v="40"/>
    <x v="2"/>
  </r>
  <r>
    <n v="17580142"/>
    <s v="McGuire's Irish Pub &amp; Brewery"/>
    <n v="216"/>
    <s v="Pensacola"/>
    <s v="Pensacola"/>
    <n v="-87.202699999999993"/>
    <n v="30.417899999999999"/>
    <s v="Burger, Bar Food, Steak"/>
    <s v="Dollar($)"/>
    <x v="0"/>
    <x v="0"/>
    <s v="No"/>
    <s v="No"/>
    <n v="3"/>
    <n v="2238"/>
    <n v="40"/>
    <n v="4.9000000000000004"/>
    <n v="2018"/>
    <n v="12"/>
    <n v="2"/>
    <d v="2018-12-02T00:00:00"/>
    <n v="40"/>
    <x v="2"/>
  </r>
  <r>
    <n v="17616487"/>
    <s v="Green Truck Pub"/>
    <n v="216"/>
    <s v="Savannah"/>
    <s v="Savannah"/>
    <n v="-81.096647000000004"/>
    <n v="32.052858000000001"/>
    <s v="Burger"/>
    <s v="Dollar($)"/>
    <x v="0"/>
    <x v="0"/>
    <s v="No"/>
    <s v="No"/>
    <n v="3"/>
    <n v="906"/>
    <n v="40"/>
    <n v="4.7"/>
    <n v="2012"/>
    <n v="12"/>
    <n v="26"/>
    <d v="2012-12-26T00:00:00"/>
    <n v="40"/>
    <x v="2"/>
  </r>
  <r>
    <n v="17099856"/>
    <s v="Datz"/>
    <n v="216"/>
    <s v="Tampa Bay"/>
    <s v="Palma Ceia"/>
    <n v="-82.493281499999995"/>
    <n v="27.921931499999999"/>
    <s v="Desserts, Bar Food"/>
    <s v="Dollar($)"/>
    <x v="0"/>
    <x v="0"/>
    <s v="No"/>
    <s v="No"/>
    <n v="3"/>
    <n v="3074"/>
    <n v="40"/>
    <n v="4.7"/>
    <n v="2016"/>
    <n v="12"/>
    <n v="23"/>
    <d v="2016-12-23T00:00:00"/>
    <n v="40"/>
    <x v="2"/>
  </r>
  <r>
    <n v="17697386"/>
    <s v="Galleria de Paco"/>
    <n v="216"/>
    <s v="Waterloo"/>
    <s v="Waterloo"/>
    <n v="-92.339720999999997"/>
    <n v="42.494908000000002"/>
    <s v="American"/>
    <s v="Dollar($)"/>
    <x v="0"/>
    <x v="0"/>
    <s v="No"/>
    <s v="No"/>
    <n v="3"/>
    <n v="86"/>
    <n v="40"/>
    <n v="3.6"/>
    <n v="2017"/>
    <n v="12"/>
    <n v="10"/>
    <d v="2017-12-10T00:00:00"/>
    <n v="40"/>
    <x v="2"/>
  </r>
  <r>
    <n v="17293281"/>
    <s v="Last Resort Grill"/>
    <n v="216"/>
    <s v="Athens"/>
    <s v="Athens"/>
    <n v="-83.378272999999993"/>
    <n v="33.957999000000001"/>
    <s v="American, Southern, Southwestern"/>
    <s v="Dollar($)"/>
    <x v="0"/>
    <x v="0"/>
    <s v="No"/>
    <s v="No"/>
    <n v="3"/>
    <n v="1821"/>
    <n v="40"/>
    <n v="4.5"/>
    <n v="2017"/>
    <n v="11"/>
    <n v="7"/>
    <d v="2017-11-07T00:00:00"/>
    <n v="40"/>
    <x v="2"/>
  </r>
  <r>
    <n v="17294556"/>
    <s v="Miyabi Kyoto Japanese Steak House"/>
    <n v="216"/>
    <s v="Augusta"/>
    <s v="Augusta"/>
    <n v="-82.086500000000001"/>
    <n v="33.472099999999998"/>
    <s v="Chinese, Steak"/>
    <s v="Dollar($)"/>
    <x v="0"/>
    <x v="0"/>
    <s v="No"/>
    <s v="No"/>
    <n v="3"/>
    <n v="717"/>
    <n v="40"/>
    <n v="4.5999999999999996"/>
    <n v="2012"/>
    <n v="11"/>
    <n v="8"/>
    <d v="2012-11-08T00:00:00"/>
    <n v="40"/>
    <x v="2"/>
  </r>
  <r>
    <n v="17316416"/>
    <s v="Devotay"/>
    <n v="216"/>
    <s v="Cedar Rapids/Iowa City"/>
    <s v="Iowa City"/>
    <n v="-91.531800000000004"/>
    <n v="41.662500000000001"/>
    <s v="Mediterranean, Tapas, Vegetarian"/>
    <s v="Dollar($)"/>
    <x v="0"/>
    <x v="0"/>
    <s v="No"/>
    <s v="No"/>
    <n v="3"/>
    <n v="380"/>
    <n v="40"/>
    <n v="4"/>
    <n v="2013"/>
    <n v="11"/>
    <n v="8"/>
    <d v="2013-11-08T00:00:00"/>
    <n v="40"/>
    <x v="2"/>
  </r>
  <r>
    <n v="17330311"/>
    <s v="Meritage"/>
    <n v="216"/>
    <s v="Columbus"/>
    <s v="Columbus"/>
    <n v="-84.992092999999997"/>
    <n v="32.466158"/>
    <s v="American, Tapas"/>
    <s v="Dollar($)"/>
    <x v="0"/>
    <x v="0"/>
    <s v="No"/>
    <s v="No"/>
    <n v="3"/>
    <n v="302"/>
    <n v="40"/>
    <n v="4.0999999999999996"/>
    <n v="2011"/>
    <n v="11"/>
    <n v="1"/>
    <d v="2011-11-01T00:00:00"/>
    <n v="40"/>
    <x v="2"/>
  </r>
  <r>
    <n v="17330628"/>
    <s v="Wood Stone"/>
    <n v="216"/>
    <s v="Columbus"/>
    <s v="Columbus"/>
    <n v="-84.963200999999998"/>
    <n v="32.527217"/>
    <s v="Italian, Mediterranean, Pizza"/>
    <s v="Dollar($)"/>
    <x v="0"/>
    <x v="0"/>
    <s v="No"/>
    <s v="No"/>
    <n v="3"/>
    <n v="264"/>
    <n v="40"/>
    <n v="4"/>
    <n v="2010"/>
    <n v="11"/>
    <n v="4"/>
    <d v="2010-11-04T00:00:00"/>
    <n v="40"/>
    <x v="2"/>
  </r>
  <r>
    <n v="17335195"/>
    <s v="Red Ginger Sushi, Grill &amp; Bar"/>
    <n v="216"/>
    <s v="Davenport"/>
    <s v="Bettendorf"/>
    <n v="-90.522479000000004"/>
    <n v="41.538449999999997"/>
    <s v="Sushi, Teriyaki"/>
    <s v="Dollar($)"/>
    <x v="0"/>
    <x v="0"/>
    <s v="No"/>
    <s v="No"/>
    <n v="3"/>
    <n v="208"/>
    <n v="40"/>
    <n v="4.5"/>
    <n v="2016"/>
    <n v="11"/>
    <n v="5"/>
    <d v="2016-11-05T00:00:00"/>
    <n v="40"/>
    <x v="2"/>
  </r>
  <r>
    <n v="17501279"/>
    <s v="Bonefish Grill"/>
    <n v="216"/>
    <s v="Macon"/>
    <s v="Macon"/>
    <n v="-83.713977999999997"/>
    <n v="32.929277999999996"/>
    <s v="American, Seafood"/>
    <s v="Dollar($)"/>
    <x v="0"/>
    <x v="0"/>
    <s v="No"/>
    <s v="No"/>
    <n v="3"/>
    <n v="293"/>
    <n v="40"/>
    <n v="4.0999999999999996"/>
    <n v="2011"/>
    <n v="11"/>
    <n v="15"/>
    <d v="2011-11-15T00:00:00"/>
    <n v="40"/>
    <x v="2"/>
  </r>
  <r>
    <n v="17580408"/>
    <s v="Flounders Chowder House"/>
    <n v="216"/>
    <s v="Pensacola"/>
    <s v="Pensacola Beach"/>
    <n v="-87.143000000000001"/>
    <n v="30.335899999999999"/>
    <s v="Seafood"/>
    <s v="Dollar($)"/>
    <x v="0"/>
    <x v="0"/>
    <s v="No"/>
    <s v="No"/>
    <n v="3"/>
    <n v="724"/>
    <n v="40"/>
    <n v="3.9"/>
    <n v="2014"/>
    <n v="11"/>
    <n v="21"/>
    <d v="2014-11-21T00:00:00"/>
    <n v="40"/>
    <x v="2"/>
  </r>
  <r>
    <n v="17582669"/>
    <s v="The Bridge"/>
    <n v="216"/>
    <s v="Pocatello"/>
    <s v="Pocatello"/>
    <n v="-112.4413856"/>
    <n v="42.858598700000002"/>
    <s v="New American"/>
    <s v="Dollar($)"/>
    <x v="0"/>
    <x v="0"/>
    <s v="No"/>
    <s v="No"/>
    <n v="3"/>
    <n v="144"/>
    <n v="40"/>
    <n v="3.6"/>
    <n v="2012"/>
    <n v="11"/>
    <n v="20"/>
    <d v="2012-11-20T00:00:00"/>
    <n v="40"/>
    <x v="2"/>
  </r>
  <r>
    <n v="17142535"/>
    <s v="Kimo's"/>
    <n v="216"/>
    <s v="Rest of Hawaii"/>
    <s v="Lahaina"/>
    <n v="-156.680666"/>
    <n v="20.876127"/>
    <s v="Hawaiian, Seafood, Steak"/>
    <s v="Dollar($)"/>
    <x v="0"/>
    <x v="0"/>
    <s v="No"/>
    <s v="No"/>
    <n v="3"/>
    <n v="707"/>
    <n v="40"/>
    <n v="4.3"/>
    <n v="2014"/>
    <n v="11"/>
    <n v="24"/>
    <d v="2014-11-24T00:00:00"/>
    <n v="40"/>
    <x v="2"/>
  </r>
  <r>
    <n v="17616295"/>
    <s v="The Crab Shack"/>
    <n v="216"/>
    <s v="Savannah"/>
    <s v="Tybee Island"/>
    <n v="-80.865909000000002"/>
    <n v="32.011688999999997"/>
    <s v="Seafood"/>
    <s v="Dollar($)"/>
    <x v="0"/>
    <x v="0"/>
    <s v="No"/>
    <s v="No"/>
    <n v="3"/>
    <n v="883"/>
    <n v="40"/>
    <n v="3.8"/>
    <n v="2014"/>
    <n v="11"/>
    <n v="18"/>
    <d v="2014-11-18T00:00:00"/>
    <n v="40"/>
    <x v="2"/>
  </r>
  <r>
    <n v="17096198"/>
    <s v="Salt Rock Grill"/>
    <n v="216"/>
    <s v="Tampa Bay"/>
    <s v="Indian Rocks/Indian Shores"/>
    <n v="-82.843253000000004"/>
    <n v="27.848357"/>
    <s v="American, Seafood, Steak"/>
    <s v="Dollar($)"/>
    <x v="0"/>
    <x v="0"/>
    <s v="No"/>
    <s v="No"/>
    <n v="3"/>
    <n v="1363"/>
    <n v="40"/>
    <n v="4.2"/>
    <n v="2011"/>
    <n v="11"/>
    <n v="24"/>
    <d v="2011-11-24T00:00:00"/>
    <n v="40"/>
    <x v="2"/>
  </r>
  <r>
    <n v="17100547"/>
    <s v="The Refinery"/>
    <n v="216"/>
    <s v="Tampa Bay"/>
    <s v="Seminole Heights"/>
    <n v="-82.459339"/>
    <n v="27.993839999999999"/>
    <s v="Seafood, Steak"/>
    <s v="Dollar($)"/>
    <x v="0"/>
    <x v="0"/>
    <s v="No"/>
    <s v="No"/>
    <n v="3"/>
    <n v="875"/>
    <n v="40"/>
    <n v="4"/>
    <n v="2010"/>
    <n v="11"/>
    <n v="8"/>
    <d v="2010-11-08T00:00:00"/>
    <n v="40"/>
    <x v="2"/>
  </r>
  <r>
    <n v="17293890"/>
    <s v="The National"/>
    <n v="216"/>
    <s v="Athens"/>
    <s v="Athens"/>
    <n v="-83.379670000000004"/>
    <n v="33.959468000000001"/>
    <s v="International, Southern"/>
    <s v="Dollar($)"/>
    <x v="0"/>
    <x v="0"/>
    <s v="No"/>
    <s v="No"/>
    <n v="3"/>
    <n v="465"/>
    <n v="40"/>
    <n v="4.0999999999999996"/>
    <n v="2018"/>
    <n v="10"/>
    <n v="6"/>
    <d v="2018-10-06T00:00:00"/>
    <n v="40"/>
    <x v="2"/>
  </r>
  <r>
    <n v="17330735"/>
    <s v="Samurai Japanese Cuisine &amp; Sushi Bar"/>
    <n v="216"/>
    <s v="Columbus"/>
    <s v="Columbus"/>
    <n v="-84.993363099999996"/>
    <n v="32.4652417"/>
    <s v="Japanese, Steak, Sushi"/>
    <s v="Dollar($)"/>
    <x v="0"/>
    <x v="0"/>
    <s v="No"/>
    <s v="No"/>
    <n v="3"/>
    <n v="109"/>
    <n v="40"/>
    <n v="3.6"/>
    <n v="2018"/>
    <n v="10"/>
    <n v="4"/>
    <d v="2018-10-04T00:00:00"/>
    <n v="40"/>
    <x v="2"/>
  </r>
  <r>
    <n v="17259340"/>
    <s v="Django"/>
    <n v="216"/>
    <s v="Des Moines"/>
    <s v="Downtown"/>
    <n v="-93.629435999999998"/>
    <n v="41.584026999999999"/>
    <s v="French"/>
    <s v="Dollar($)"/>
    <x v="0"/>
    <x v="0"/>
    <s v="No"/>
    <s v="No"/>
    <n v="3"/>
    <n v="532"/>
    <n v="40"/>
    <n v="4.3"/>
    <n v="2013"/>
    <n v="10"/>
    <n v="18"/>
    <d v="2013-10-18T00:00:00"/>
    <n v="40"/>
    <x v="2"/>
  </r>
  <r>
    <n v="17580021"/>
    <s v="Fisherman's Corner"/>
    <n v="216"/>
    <s v="Pensacola"/>
    <s v="Perdido Key"/>
    <n v="-87.427706999999998"/>
    <n v="30.308468000000001"/>
    <s v="Sandwich, Seafood, Cajun"/>
    <s v="Dollar($)"/>
    <x v="0"/>
    <x v="0"/>
    <s v="No"/>
    <s v="No"/>
    <n v="3"/>
    <n v="747"/>
    <n v="40"/>
    <n v="4.4000000000000004"/>
    <n v="2015"/>
    <n v="10"/>
    <n v="18"/>
    <d v="2015-10-18T00:00:00"/>
    <n v="40"/>
    <x v="2"/>
  </r>
  <r>
    <n v="17615979"/>
    <s v="Mrs. Wilkes' Dining Room"/>
    <n v="216"/>
    <s v="Savannah"/>
    <s v="Savannah"/>
    <n v="-81.095500000000001"/>
    <n v="32.072699999999998"/>
    <s v="American, Southern"/>
    <s v="Dollar($)"/>
    <x v="0"/>
    <x v="0"/>
    <s v="No"/>
    <s v="No"/>
    <n v="3"/>
    <n v="1014"/>
    <n v="40"/>
    <n v="4.5"/>
    <n v="2015"/>
    <n v="10"/>
    <n v="24"/>
    <d v="2015-10-24T00:00:00"/>
    <n v="40"/>
    <x v="2"/>
  </r>
  <r>
    <n v="17284158"/>
    <s v="Jimmie's Hot Dogs"/>
    <n v="216"/>
    <s v="Albany"/>
    <s v="Albany"/>
    <n v="-84.153400000000005"/>
    <n v="31.575099999999999"/>
    <m/>
    <s v="Dollar($)"/>
    <x v="0"/>
    <x v="0"/>
    <s v="No"/>
    <s v="No"/>
    <n v="1"/>
    <n v="160"/>
    <n v="10"/>
    <n v="3.9"/>
    <n v="2013"/>
    <n v="9"/>
    <n v="2"/>
    <d v="2013-09-02T00:00:00"/>
    <n v="10"/>
    <x v="1"/>
  </r>
  <r>
    <n v="17293880"/>
    <s v="Big City Bread Cafe"/>
    <n v="216"/>
    <s v="Athens"/>
    <s v="Athens"/>
    <n v="-83.384004000000004"/>
    <n v="33.959392000000001"/>
    <s v="Breakfast, Sandwich"/>
    <s v="Dollar($)"/>
    <x v="0"/>
    <x v="0"/>
    <s v="No"/>
    <s v="No"/>
    <n v="1"/>
    <n v="558"/>
    <n v="10"/>
    <n v="4.3"/>
    <n v="2012"/>
    <n v="9"/>
    <n v="1"/>
    <d v="2012-09-01T00:00:00"/>
    <n v="10"/>
    <x v="1"/>
  </r>
  <r>
    <n v="17293229"/>
    <s v="Grit"/>
    <n v="216"/>
    <s v="Athens"/>
    <s v="Athens"/>
    <n v="-83.381625"/>
    <n v="33.960112000000002"/>
    <s v="International, Southern, Vegetarian"/>
    <s v="Dollar($)"/>
    <x v="0"/>
    <x v="0"/>
    <s v="No"/>
    <s v="No"/>
    <n v="1"/>
    <n v="800"/>
    <n v="10"/>
    <n v="4.2"/>
    <n v="2013"/>
    <n v="9"/>
    <n v="13"/>
    <d v="2013-09-13T00:00:00"/>
    <n v="10"/>
    <x v="1"/>
  </r>
  <r>
    <n v="17294300"/>
    <s v="Boll Weevil Cafe"/>
    <n v="216"/>
    <s v="Augusta"/>
    <s v="Augusta"/>
    <n v="-81.968400000000003"/>
    <n v="33.473999999999997"/>
    <s v="Desserts, Sandwich, Southern"/>
    <s v="Dollar($)"/>
    <x v="0"/>
    <x v="0"/>
    <s v="No"/>
    <s v="No"/>
    <n v="1"/>
    <n v="372"/>
    <n v="10"/>
    <n v="3.9"/>
    <n v="2013"/>
    <n v="9"/>
    <n v="28"/>
    <d v="2013-09-28T00:00:00"/>
    <n v="10"/>
    <x v="1"/>
  </r>
  <r>
    <n v="17334398"/>
    <s v="Home Plate Grill"/>
    <n v="216"/>
    <s v="Dalton"/>
    <s v="Ringgold"/>
    <n v="-85.107939599999995"/>
    <n v="34.915185299999997"/>
    <s v="American, BBQ, Southern"/>
    <s v="Dollar($)"/>
    <x v="0"/>
    <x v="0"/>
    <s v="No"/>
    <s v="No"/>
    <n v="1"/>
    <n v="112"/>
    <n v="10"/>
    <n v="4.2"/>
    <n v="2013"/>
    <n v="9"/>
    <n v="13"/>
    <d v="2013-09-13T00:00:00"/>
    <n v="10"/>
    <x v="1"/>
  </r>
  <r>
    <n v="17375104"/>
    <s v="The Nacoochee Village Tavern &amp; Pizzeria"/>
    <n v="216"/>
    <s v="Gainesville"/>
    <s v="Helen"/>
    <n v="-83.713498000000001"/>
    <n v="34.691208000000003"/>
    <s v="Italian, Pizza, Sandwich"/>
    <s v="Dollar($)"/>
    <x v="0"/>
    <x v="0"/>
    <s v="No"/>
    <s v="No"/>
    <n v="1"/>
    <n v="161"/>
    <n v="10"/>
    <n v="4"/>
    <n v="2012"/>
    <n v="9"/>
    <n v="28"/>
    <d v="2012-09-28T00:00:00"/>
    <n v="10"/>
    <x v="1"/>
  </r>
  <r>
    <n v="17500759"/>
    <s v="Ingleside Village Pizza"/>
    <n v="216"/>
    <s v="Macon"/>
    <s v="Macon"/>
    <n v="-83.657060999999999"/>
    <n v="32.853895999999999"/>
    <s v="Pizza, Sandwich"/>
    <s v="Dollar($)"/>
    <x v="0"/>
    <x v="0"/>
    <s v="No"/>
    <s v="No"/>
    <n v="1"/>
    <n v="478"/>
    <n v="10"/>
    <n v="4.9000000000000004"/>
    <n v="2016"/>
    <n v="9"/>
    <n v="6"/>
    <d v="2016-09-06T00:00:00"/>
    <n v="10"/>
    <x v="1"/>
  </r>
  <r>
    <n v="17621834"/>
    <s v="Monterrey Mexican Restaurant"/>
    <n v="216"/>
    <s v="Sioux City"/>
    <s v="Sioux City"/>
    <n v="-96.369100000000003"/>
    <n v="42.435099999999998"/>
    <s v="Mexican"/>
    <s v="Dollar($)"/>
    <x v="0"/>
    <x v="0"/>
    <s v="No"/>
    <s v="No"/>
    <n v="1"/>
    <n v="117"/>
    <n v="10"/>
    <n v="3.7"/>
    <n v="2016"/>
    <n v="9"/>
    <n v="23"/>
    <d v="2016-09-23T00:00:00"/>
    <n v="10"/>
    <x v="1"/>
  </r>
  <r>
    <n v="17095098"/>
    <s v="Mazzaro's Italian Market"/>
    <n v="216"/>
    <s v="Tampa Bay"/>
    <s v="Kenwood"/>
    <n v="-82.673620999999997"/>
    <n v="27.792047"/>
    <s v="Italian, Deli"/>
    <s v="Dollar($)"/>
    <x v="0"/>
    <x v="0"/>
    <s v="No"/>
    <s v="No"/>
    <n v="1"/>
    <n v="1424"/>
    <n v="10"/>
    <n v="4.9000000000000004"/>
    <n v="2011"/>
    <n v="9"/>
    <n v="25"/>
    <d v="2011-09-25T00:00:00"/>
    <n v="10"/>
    <x v="1"/>
  </r>
  <r>
    <n v="17697444"/>
    <s v="Masala Grill &amp; Coffee House"/>
    <n v="216"/>
    <s v="Waterloo"/>
    <s v="Cedar Falls"/>
    <n v="-92.456343000000004"/>
    <n v="42.516908000000001"/>
    <s v="Indian, Middle Eastern"/>
    <s v="Dollar($)"/>
    <x v="0"/>
    <x v="0"/>
    <s v="No"/>
    <s v="No"/>
    <n v="1"/>
    <n v="18"/>
    <n v="10"/>
    <n v="3.2"/>
    <n v="2017"/>
    <n v="9"/>
    <n v="4"/>
    <d v="2017-09-04T00:00:00"/>
    <n v="10"/>
    <x v="1"/>
  </r>
  <r>
    <n v="17284409"/>
    <s v="Guang Zhou Chinese Restaurant"/>
    <n v="216"/>
    <s v="Albany"/>
    <s v="Albany"/>
    <n v="-84.209145800000002"/>
    <n v="31.615518600000001"/>
    <s v="Asian, Chinese, Vegetarian"/>
    <s v="Dollar($)"/>
    <x v="0"/>
    <x v="0"/>
    <s v="No"/>
    <s v="No"/>
    <n v="1"/>
    <n v="141"/>
    <n v="10"/>
    <n v="3.9"/>
    <n v="2010"/>
    <n v="8"/>
    <n v="13"/>
    <d v="2010-08-13T00:00:00"/>
    <n v="10"/>
    <x v="1"/>
  </r>
  <r>
    <n v="17284279"/>
    <s v="Villa Gargano"/>
    <n v="216"/>
    <s v="Albany"/>
    <s v="Albany"/>
    <n v="-84.175700000000006"/>
    <n v="31.598500000000001"/>
    <s v="Italian, Pizza"/>
    <s v="Dollar($)"/>
    <x v="0"/>
    <x v="0"/>
    <s v="No"/>
    <s v="No"/>
    <n v="1"/>
    <n v="117"/>
    <n v="10"/>
    <n v="3.7"/>
    <n v="2016"/>
    <n v="8"/>
    <n v="17"/>
    <d v="2016-08-17T00:00:00"/>
    <n v="10"/>
    <x v="1"/>
  </r>
  <r>
    <n v="17315995"/>
    <s v="El Super Burrito"/>
    <n v="216"/>
    <s v="Cedar Rapids/Iowa City"/>
    <s v="Cedar Rapids"/>
    <n v="-91.714799999999997"/>
    <n v="41.974800000000002"/>
    <s v="Mexican"/>
    <s v="Dollar($)"/>
    <x v="0"/>
    <x v="0"/>
    <s v="No"/>
    <s v="No"/>
    <n v="1"/>
    <n v="190"/>
    <n v="10"/>
    <n v="4.0999999999999996"/>
    <n v="2011"/>
    <n v="8"/>
    <n v="16"/>
    <d v="2011-08-16T00:00:00"/>
    <n v="10"/>
    <x v="1"/>
  </r>
  <r>
    <n v="17334212"/>
    <s v="Oakwood Cafe"/>
    <n v="216"/>
    <s v="Dalton"/>
    <s v="Dalton"/>
    <n v="-84.969392999999997"/>
    <n v="34.769686"/>
    <s v="BBQ, Breakfast, Southern"/>
    <s v="Dollar($)"/>
    <x v="0"/>
    <x v="0"/>
    <s v="No"/>
    <s v="No"/>
    <n v="1"/>
    <n v="249"/>
    <n v="10"/>
    <n v="4.9000000000000004"/>
    <n v="2011"/>
    <n v="8"/>
    <n v="9"/>
    <d v="2011-08-09T00:00:00"/>
    <n v="10"/>
    <x v="1"/>
  </r>
  <r>
    <n v="17334197"/>
    <s v="Five Guys Burgers and Fries"/>
    <n v="216"/>
    <s v="Dalton"/>
    <s v="Dalton"/>
    <n v="-84.990925000000004"/>
    <n v="34.759273"/>
    <s v="Fast Food"/>
    <s v="Dollar($)"/>
    <x v="0"/>
    <x v="0"/>
    <s v="No"/>
    <s v="No"/>
    <n v="1"/>
    <n v="142"/>
    <n v="10"/>
    <n v="4.0999999999999996"/>
    <n v="2017"/>
    <n v="8"/>
    <n v="25"/>
    <d v="2017-08-25T00:00:00"/>
    <n v="10"/>
    <x v="1"/>
  </r>
  <r>
    <n v="17334219"/>
    <s v="Pie Slingers Pizzeria"/>
    <n v="216"/>
    <s v="Dalton"/>
    <s v="Rock Spring"/>
    <n v="-85.249726999999993"/>
    <n v="34.851906999999997"/>
    <s v="Italian, Pizza"/>
    <s v="Dollar($)"/>
    <x v="0"/>
    <x v="0"/>
    <s v="No"/>
    <s v="No"/>
    <n v="1"/>
    <n v="144"/>
    <n v="10"/>
    <n v="4.0999999999999996"/>
    <n v="2018"/>
    <n v="8"/>
    <n v="21"/>
    <d v="2018-08-21T00:00:00"/>
    <n v="10"/>
    <x v="1"/>
  </r>
  <r>
    <n v="17342816"/>
    <s v="Burnt Toast Cafe"/>
    <n v="216"/>
    <s v="Dubuque"/>
    <s v="Dubuque"/>
    <n v="-90.667668000000006"/>
    <n v="42.504759"/>
    <s v="Breakfast"/>
    <s v="Dollar($)"/>
    <x v="0"/>
    <x v="0"/>
    <s v="No"/>
    <s v="No"/>
    <n v="1"/>
    <n v="33"/>
    <n v="10"/>
    <n v="3.4"/>
    <n v="2016"/>
    <n v="8"/>
    <n v="3"/>
    <d v="2016-08-03T00:00:00"/>
    <n v="10"/>
    <x v="1"/>
  </r>
  <r>
    <n v="17501298"/>
    <s v="Greek Corner Deli"/>
    <n v="216"/>
    <s v="Macon"/>
    <s v="Macon"/>
    <n v="-83.628703000000002"/>
    <n v="32.836539999999999"/>
    <s v="Desserts, Greek, Sandwich"/>
    <s v="Dollar($)"/>
    <x v="0"/>
    <x v="0"/>
    <s v="No"/>
    <s v="No"/>
    <n v="1"/>
    <n v="244"/>
    <n v="10"/>
    <n v="4.3"/>
    <n v="2013"/>
    <n v="8"/>
    <n v="20"/>
    <d v="2013-08-20T00:00:00"/>
    <n v="10"/>
    <x v="1"/>
  </r>
  <r>
    <n v="17697224"/>
    <s v="Golden China"/>
    <n v="216"/>
    <s v="Waterloo"/>
    <s v="Waterloo"/>
    <n v="-92.356065999999998"/>
    <n v="42.458978999999999"/>
    <s v="Chinese"/>
    <s v="Dollar($)"/>
    <x v="0"/>
    <x v="0"/>
    <s v="No"/>
    <s v="No"/>
    <n v="1"/>
    <n v="73"/>
    <n v="10"/>
    <n v="3.7"/>
    <n v="2017"/>
    <n v="8"/>
    <n v="13"/>
    <d v="2017-08-13T00:00:00"/>
    <n v="10"/>
    <x v="1"/>
  </r>
  <r>
    <n v="17697424"/>
    <s v="The Thai Bowl"/>
    <n v="216"/>
    <s v="Waterloo"/>
    <s v="Waterloo"/>
    <n v="-92.335768999999999"/>
    <n v="42.497919000000003"/>
    <s v="Thai"/>
    <s v="Dollar($)"/>
    <x v="0"/>
    <x v="0"/>
    <s v="No"/>
    <s v="No"/>
    <n v="1"/>
    <n v="58"/>
    <n v="10"/>
    <n v="3.5"/>
    <n v="2014"/>
    <n v="8"/>
    <n v="14"/>
    <d v="2014-08-14T00:00:00"/>
    <n v="10"/>
    <x v="1"/>
  </r>
  <r>
    <n v="17293169"/>
    <s v="Clocked"/>
    <n v="216"/>
    <s v="Athens"/>
    <s v="Athens"/>
    <n v="-83.3797"/>
    <n v="33.958399999999997"/>
    <s v="American, Burger, Sandwich"/>
    <s v="Dollar($)"/>
    <x v="0"/>
    <x v="0"/>
    <s v="No"/>
    <s v="No"/>
    <n v="1"/>
    <n v="613"/>
    <n v="10"/>
    <n v="4.2"/>
    <n v="2014"/>
    <n v="7"/>
    <n v="24"/>
    <d v="2014-07-24T00:00:00"/>
    <n v="10"/>
    <x v="1"/>
  </r>
  <r>
    <n v="17293422"/>
    <s v="Transmetropolitan"/>
    <n v="216"/>
    <s v="Athens"/>
    <s v="Athens"/>
    <n v="-83.376400000000004"/>
    <n v="33.958399999999997"/>
    <s v="Italian, Pizza, Sandwich"/>
    <s v="Dollar($)"/>
    <x v="0"/>
    <x v="0"/>
    <s v="No"/>
    <s v="No"/>
    <n v="1"/>
    <n v="1098"/>
    <n v="10"/>
    <n v="4.4000000000000004"/>
    <n v="2013"/>
    <n v="7"/>
    <n v="6"/>
    <d v="2013-07-06T00:00:00"/>
    <n v="10"/>
    <x v="1"/>
  </r>
  <r>
    <n v="17294883"/>
    <s v="El Kiosco Mexican Restaurant"/>
    <n v="216"/>
    <s v="Augusta"/>
    <s v="Grovetown"/>
    <n v="-82.199700000000007"/>
    <n v="33.4574"/>
    <s v="Mexican"/>
    <s v="Dollar($)"/>
    <x v="0"/>
    <x v="0"/>
    <s v="No"/>
    <s v="No"/>
    <n v="1"/>
    <n v="300"/>
    <n v="10"/>
    <n v="4.2"/>
    <n v="2016"/>
    <n v="7"/>
    <n v="27"/>
    <d v="2016-07-27T00:00:00"/>
    <n v="10"/>
    <x v="1"/>
  </r>
  <r>
    <n v="17316744"/>
    <s v="Shorts Burger and Shine"/>
    <n v="216"/>
    <s v="Cedar Rapids/Iowa City"/>
    <s v="Iowa City"/>
    <n v="-91.534424000000001"/>
    <n v="41.660981999999997"/>
    <s v="Burger"/>
    <s v="Dollar($)"/>
    <x v="0"/>
    <x v="0"/>
    <s v="No"/>
    <s v="No"/>
    <n v="1"/>
    <n v="820"/>
    <n v="10"/>
    <n v="4.9000000000000004"/>
    <n v="2016"/>
    <n v="7"/>
    <n v="6"/>
    <d v="2016-07-06T00:00:00"/>
    <n v="10"/>
    <x v="1"/>
  </r>
  <r>
    <n v="17334364"/>
    <s v="Farm To Fork"/>
    <n v="216"/>
    <s v="Dalton"/>
    <s v="Ringgold"/>
    <n v="-85.130492000000004"/>
    <n v="34.912109000000001"/>
    <s v="American, Diner, Southern"/>
    <s v="Dollar($)"/>
    <x v="0"/>
    <x v="0"/>
    <s v="No"/>
    <s v="No"/>
    <n v="1"/>
    <n v="244"/>
    <n v="10"/>
    <n v="4.3"/>
    <n v="2011"/>
    <n v="7"/>
    <n v="8"/>
    <d v="2011-07-08T00:00:00"/>
    <n v="10"/>
    <x v="1"/>
  </r>
  <r>
    <n v="17342771"/>
    <s v="Fiesta Cancun"/>
    <n v="216"/>
    <s v="Dubuque"/>
    <s v="Dubuque"/>
    <n v="-90.740212999999997"/>
    <n v="42.490920000000003"/>
    <s v="Mexican"/>
    <s v="Dollar($)"/>
    <x v="0"/>
    <x v="0"/>
    <s v="No"/>
    <s v="No"/>
    <n v="1"/>
    <n v="156"/>
    <n v="10"/>
    <n v="3.6"/>
    <n v="2011"/>
    <n v="7"/>
    <n v="2"/>
    <d v="2011-07-02T00:00:00"/>
    <n v="10"/>
    <x v="1"/>
  </r>
  <r>
    <n v="17374819"/>
    <s v="Longstreet Cafe"/>
    <n v="216"/>
    <s v="Gainesville"/>
    <s v="Gainesville"/>
    <n v="-83.827200000000005"/>
    <n v="34.316600000000001"/>
    <s v="Southern"/>
    <s v="Dollar($)"/>
    <x v="0"/>
    <x v="0"/>
    <s v="No"/>
    <s v="No"/>
    <n v="1"/>
    <n v="298"/>
    <n v="10"/>
    <n v="4.3"/>
    <n v="2018"/>
    <n v="7"/>
    <n v="6"/>
    <d v="2018-07-06T00:00:00"/>
    <n v="10"/>
    <x v="1"/>
  </r>
  <r>
    <n v="17616590"/>
    <s v="Henry's"/>
    <n v="216"/>
    <s v="Savannah"/>
    <s v="Savannah"/>
    <n v="-81.090521300000006"/>
    <n v="32.079476700000001"/>
    <s v="American, Breakfast"/>
    <s v="Dollar($)"/>
    <x v="0"/>
    <x v="0"/>
    <s v="No"/>
    <s v="No"/>
    <n v="1"/>
    <n v="287"/>
    <n v="10"/>
    <n v="4.0999999999999996"/>
    <n v="2017"/>
    <n v="7"/>
    <n v="16"/>
    <d v="2017-07-16T00:00:00"/>
    <n v="10"/>
    <x v="1"/>
  </r>
  <r>
    <n v="17093600"/>
    <s v="Taco Bus"/>
    <n v="216"/>
    <s v="Tampa Bay"/>
    <s v="Seminole Heights"/>
    <n v="-82.449897000000007"/>
    <n v="27.995964000000001"/>
    <s v="Mexican, Vegetarian"/>
    <s v="Dollar($)"/>
    <x v="0"/>
    <x v="0"/>
    <s v="No"/>
    <s v="No"/>
    <n v="1"/>
    <n v="1868"/>
    <n v="10"/>
    <n v="4.5"/>
    <n v="2010"/>
    <n v="7"/>
    <n v="14"/>
    <d v="2010-07-14T00:00:00"/>
    <n v="10"/>
    <x v="1"/>
  </r>
  <r>
    <n v="17678326"/>
    <s v="La Jalisco Supermercato"/>
    <n v="216"/>
    <s v="Valdosta"/>
    <s v="Valdosta"/>
    <n v="-83.281000000000006"/>
    <n v="30.846499999999999"/>
    <s v="Mexican"/>
    <s v="Dollar($)"/>
    <x v="0"/>
    <x v="0"/>
    <s v="No"/>
    <s v="No"/>
    <n v="1"/>
    <n v="46"/>
    <n v="10"/>
    <n v="3.5"/>
    <n v="2015"/>
    <n v="7"/>
    <n v="1"/>
    <d v="2015-07-01T00:00:00"/>
    <n v="10"/>
    <x v="1"/>
  </r>
  <r>
    <n v="17697406"/>
    <s v="Scratch"/>
    <n v="216"/>
    <s v="Waterloo"/>
    <s v="Cedar Falls"/>
    <n v="-92.445741699999999"/>
    <n v="42.535408099999998"/>
    <s v="Coffee and Tea, Desserts, Beverages"/>
    <s v="Dollar($)"/>
    <x v="0"/>
    <x v="0"/>
    <s v="No"/>
    <s v="No"/>
    <n v="1"/>
    <n v="136"/>
    <n v="10"/>
    <n v="3.7"/>
    <n v="2011"/>
    <n v="7"/>
    <n v="14"/>
    <d v="2011-07-14T00:00:00"/>
    <n v="10"/>
    <x v="1"/>
  </r>
  <r>
    <n v="17303478"/>
    <s v="Big Jud's"/>
    <n v="216"/>
    <s v="Boise"/>
    <s v="Boise"/>
    <n v="-116.2062"/>
    <n v="43.594499999999996"/>
    <s v="American, Burger, Sandwich"/>
    <s v="Dollar($)"/>
    <x v="0"/>
    <x v="0"/>
    <s v="No"/>
    <s v="No"/>
    <n v="1"/>
    <n v="334"/>
    <n v="10"/>
    <n v="4.2"/>
    <n v="2010"/>
    <n v="6"/>
    <n v="18"/>
    <d v="2010-06-18T00:00:00"/>
    <n v="10"/>
    <x v="1"/>
  </r>
  <r>
    <n v="17304733"/>
    <s v="Boise Fry Company"/>
    <n v="216"/>
    <s v="Boise"/>
    <s v="Boise"/>
    <n v="-116.193409"/>
    <n v="43.610278999999998"/>
    <s v="American, Burger"/>
    <s v="Dollar($)"/>
    <x v="0"/>
    <x v="0"/>
    <s v="No"/>
    <s v="No"/>
    <n v="1"/>
    <n v="823"/>
    <n v="10"/>
    <n v="4.4000000000000004"/>
    <n v="2017"/>
    <n v="6"/>
    <n v="23"/>
    <d v="2017-06-23T00:00:00"/>
    <n v="10"/>
    <x v="1"/>
  </r>
  <r>
    <n v="17304741"/>
    <s v="The Egg Factory"/>
    <n v="216"/>
    <s v="Boise"/>
    <s v="Boise"/>
    <n v="-116.281809"/>
    <n v="43.619273999999997"/>
    <s v="Breakfast"/>
    <s v="Dollar($)"/>
    <x v="0"/>
    <x v="0"/>
    <s v="No"/>
    <s v="No"/>
    <n v="1"/>
    <n v="422"/>
    <n v="10"/>
    <n v="4.3"/>
    <n v="2014"/>
    <n v="6"/>
    <n v="14"/>
    <d v="2014-06-14T00:00:00"/>
    <n v="10"/>
    <x v="1"/>
  </r>
  <r>
    <n v="17375060"/>
    <s v="Hawg Wild BBQ &amp; Catfish House"/>
    <n v="216"/>
    <s v="Gainesville"/>
    <s v="Clarkesville"/>
    <n v="-83.520692999999994"/>
    <n v="34.618020000000001"/>
    <s v="BBQ, Burger, Seafood"/>
    <s v="Dollar($)"/>
    <x v="0"/>
    <x v="0"/>
    <s v="No"/>
    <s v="No"/>
    <n v="1"/>
    <n v="235"/>
    <n v="10"/>
    <n v="4.0999999999999996"/>
    <n v="2017"/>
    <n v="6"/>
    <n v="24"/>
    <d v="2017-06-24T00:00:00"/>
    <n v="10"/>
    <x v="1"/>
  </r>
  <r>
    <n v="17582498"/>
    <s v="Riverwalk Cafe"/>
    <n v="216"/>
    <s v="Pocatello"/>
    <s v="Lava Hot Springs"/>
    <n v="-112.0132"/>
    <n v="42.62"/>
    <s v="Asian, Thai"/>
    <s v="Dollar($)"/>
    <x v="0"/>
    <x v="0"/>
    <s v="No"/>
    <s v="No"/>
    <n v="1"/>
    <n v="91"/>
    <n v="10"/>
    <n v="3.6"/>
    <n v="2015"/>
    <n v="6"/>
    <n v="28"/>
    <d v="2015-06-28T00:00:00"/>
    <n v="10"/>
    <x v="1"/>
  </r>
  <r>
    <n v="17145495"/>
    <s v="Marukame Udon"/>
    <n v="216"/>
    <s v="Rest of Hawaii"/>
    <s v="Waikiki"/>
    <n v="-157.82597899999999"/>
    <n v="21.279475999999999"/>
    <s v="Japanese"/>
    <s v="Dollar($)"/>
    <x v="0"/>
    <x v="0"/>
    <s v="No"/>
    <s v="No"/>
    <n v="1"/>
    <n v="602"/>
    <n v="10"/>
    <n v="4.9000000000000004"/>
    <n v="2016"/>
    <n v="6"/>
    <n v="25"/>
    <d v="2016-06-25T00:00:00"/>
    <n v="10"/>
    <x v="1"/>
  </r>
  <r>
    <n v="17678283"/>
    <s v="El Cazador"/>
    <n v="216"/>
    <s v="Valdosta"/>
    <s v="Valdosta"/>
    <n v="-83.280779999999993"/>
    <n v="30.850888000000001"/>
    <s v="Mexican"/>
    <s v="Dollar($)"/>
    <x v="0"/>
    <x v="0"/>
    <s v="No"/>
    <s v="No"/>
    <n v="1"/>
    <n v="168"/>
    <n v="10"/>
    <n v="3.7"/>
    <n v="2018"/>
    <n v="6"/>
    <n v="19"/>
    <d v="2018-06-19T00:00:00"/>
    <n v="10"/>
    <x v="1"/>
  </r>
  <r>
    <n v="17558738"/>
    <s v="Blue House Cafe"/>
    <n v="216"/>
    <s v="Vernonia"/>
    <s v="Vernonia"/>
    <n v="-123.1954368"/>
    <n v="45.858666999999997"/>
    <s v="Coffee and Tea, Mediterranean"/>
    <s v="Dollar($)"/>
    <x v="0"/>
    <x v="0"/>
    <s v="No"/>
    <s v="No"/>
    <n v="1"/>
    <n v="88"/>
    <n v="10"/>
    <n v="4.3"/>
    <n v="2013"/>
    <n v="6"/>
    <n v="22"/>
    <d v="2013-06-22T00:00:00"/>
    <n v="10"/>
    <x v="1"/>
  </r>
  <r>
    <n v="17293228"/>
    <s v="The Grill"/>
    <n v="216"/>
    <s v="Athens"/>
    <s v="Athens"/>
    <n v="-83.375523000000001"/>
    <n v="33.958198000000003"/>
    <s v="Breakfast, Burger, Sandwich"/>
    <s v="Dollar($)"/>
    <x v="0"/>
    <x v="0"/>
    <s v="No"/>
    <s v="No"/>
    <n v="1"/>
    <n v="289"/>
    <n v="10"/>
    <n v="3.7"/>
    <n v="2010"/>
    <n v="5"/>
    <n v="2"/>
    <d v="2010-05-02T00:00:00"/>
    <n v="10"/>
    <x v="1"/>
  </r>
  <r>
    <n v="17303684"/>
    <s v="Guido's Original New York Style Pizza"/>
    <n v="216"/>
    <s v="Boise"/>
    <s v="Boise"/>
    <n v="-116.199"/>
    <n v="43.615000000000002"/>
    <s v="Pizza"/>
    <s v="Dollar($)"/>
    <x v="0"/>
    <x v="0"/>
    <s v="No"/>
    <s v="No"/>
    <n v="1"/>
    <n v="410"/>
    <n v="10"/>
    <n v="4.3"/>
    <n v="2018"/>
    <n v="5"/>
    <n v="26"/>
    <d v="2018-05-26T00:00:00"/>
    <n v="10"/>
    <x v="1"/>
  </r>
  <r>
    <n v="17334273"/>
    <s v="Las Palmas"/>
    <n v="216"/>
    <s v="Dalton"/>
    <s v="Dalton"/>
    <n v="-84.992924000000002"/>
    <n v="34.759664999999998"/>
    <s v="Mexican"/>
    <s v="Dollar($)"/>
    <x v="0"/>
    <x v="0"/>
    <s v="No"/>
    <s v="No"/>
    <n v="1"/>
    <n v="83"/>
    <n v="10"/>
    <n v="3.8"/>
    <n v="2011"/>
    <n v="5"/>
    <n v="8"/>
    <d v="2011-05-08T00:00:00"/>
    <n v="10"/>
    <x v="1"/>
  </r>
  <r>
    <n v="17374951"/>
    <s v="Hofer's Bakery &amp; Cafe"/>
    <n v="216"/>
    <s v="Gainesville"/>
    <s v="Helen"/>
    <n v="-83.734499999999997"/>
    <n v="34.702399999999997"/>
    <s v="German, Ice Cream"/>
    <s v="Dollar($)"/>
    <x v="0"/>
    <x v="0"/>
    <s v="No"/>
    <s v="No"/>
    <n v="1"/>
    <n v="136"/>
    <n v="10"/>
    <n v="3.9"/>
    <n v="2012"/>
    <n v="5"/>
    <n v="26"/>
    <d v="2012-05-26T00:00:00"/>
    <n v="10"/>
    <x v="1"/>
  </r>
  <r>
    <n v="17500872"/>
    <s v="Papouli's Mediterranean Cafe &amp; Market"/>
    <n v="216"/>
    <s v="Macon"/>
    <s v="Macon"/>
    <n v="-83.687299999999993"/>
    <n v="32.901000000000003"/>
    <s v="Greek, Mediterranean, Vegetarian"/>
    <s v="Dollar($)"/>
    <x v="0"/>
    <x v="0"/>
    <s v="No"/>
    <s v="No"/>
    <n v="1"/>
    <n v="223"/>
    <n v="10"/>
    <n v="4.2"/>
    <n v="2012"/>
    <n v="5"/>
    <n v="20"/>
    <d v="2012-05-20T00:00:00"/>
    <n v="10"/>
    <x v="1"/>
  </r>
  <r>
    <n v="17064405"/>
    <s v="Tako Cheena by Pom Pom"/>
    <n v="216"/>
    <s v="Orlando"/>
    <s v="Mills 50"/>
    <n v="-81.364547000000002"/>
    <n v="28.557845"/>
    <s v="Asian, Latin American, Vegetarian"/>
    <s v="Dollar($)"/>
    <x v="0"/>
    <x v="0"/>
    <s v="No"/>
    <s v="No"/>
    <n v="1"/>
    <n v="570"/>
    <n v="10"/>
    <n v="4.4000000000000004"/>
    <n v="2017"/>
    <n v="5"/>
    <n v="6"/>
    <d v="2017-05-06T00:00:00"/>
    <n v="10"/>
    <x v="1"/>
  </r>
  <r>
    <n v="17582551"/>
    <s v="Fifth Street Bagelry"/>
    <n v="216"/>
    <s v="Pocatello"/>
    <s v="Pocatello"/>
    <n v="-112.4397"/>
    <n v="42.863100000000003"/>
    <s v="Coffee and Tea, Sandwich"/>
    <s v="Dollar($)"/>
    <x v="0"/>
    <x v="0"/>
    <s v="No"/>
    <s v="No"/>
    <n v="1"/>
    <n v="136"/>
    <n v="10"/>
    <n v="3.8"/>
    <n v="2013"/>
    <n v="5"/>
    <n v="26"/>
    <d v="2013-05-26T00:00:00"/>
    <n v="10"/>
    <x v="1"/>
  </r>
  <r>
    <n v="17141447"/>
    <s v="Aloha Mixed Plate"/>
    <n v="216"/>
    <s v="Rest of Hawaii"/>
    <s v="Lahaina"/>
    <n v="-156.684967"/>
    <n v="20.886564"/>
    <s v="Asian, Breakfast, Hawaiian"/>
    <s v="Dollar($)"/>
    <x v="0"/>
    <x v="0"/>
    <s v="No"/>
    <s v="No"/>
    <n v="1"/>
    <n v="874"/>
    <n v="10"/>
    <n v="4.2"/>
    <n v="2018"/>
    <n v="5"/>
    <n v="16"/>
    <d v="2018-05-16T00:00:00"/>
    <n v="10"/>
    <x v="1"/>
  </r>
  <r>
    <n v="17677991"/>
    <s v="Bleu Pub"/>
    <n v="216"/>
    <s v="Valdosta"/>
    <s v="Valdosta"/>
    <n v="-83.279200000000003"/>
    <n v="30.8308"/>
    <s v="Burger, Bar Food, Vegetarian"/>
    <s v="Dollar($)"/>
    <x v="0"/>
    <x v="0"/>
    <s v="No"/>
    <s v="No"/>
    <n v="1"/>
    <n v="281"/>
    <n v="10"/>
    <n v="3.8"/>
    <n v="2018"/>
    <n v="5"/>
    <n v="10"/>
    <d v="2018-05-10T00:00:00"/>
    <n v="10"/>
    <x v="1"/>
  </r>
  <r>
    <n v="17696891"/>
    <s v="Four Queens Dairy Cream"/>
    <n v="216"/>
    <s v="Waterloo"/>
    <s v="Cedar Falls"/>
    <n v="-92.459900000000005"/>
    <n v="42.537700000000001"/>
    <s v="Desserts"/>
    <s v="Dollar($)"/>
    <x v="0"/>
    <x v="0"/>
    <s v="No"/>
    <s v="No"/>
    <n v="1"/>
    <n v="190"/>
    <n v="10"/>
    <n v="3.9"/>
    <n v="2015"/>
    <n v="5"/>
    <n v="17"/>
    <d v="2015-05-17T00:00:00"/>
    <n v="10"/>
    <x v="1"/>
  </r>
  <r>
    <n v="17293301"/>
    <s v="Mama's Boy Restaurant"/>
    <n v="216"/>
    <s v="Athens"/>
    <s v="Athens"/>
    <n v="-83.365399999999994"/>
    <n v="33.953499999999998"/>
    <s v="Southern"/>
    <s v="Dollar($)"/>
    <x v="0"/>
    <x v="0"/>
    <s v="No"/>
    <s v="No"/>
    <n v="1"/>
    <n v="849"/>
    <n v="10"/>
    <n v="4.5"/>
    <n v="2014"/>
    <n v="4"/>
    <n v="1"/>
    <d v="2014-04-01T00:00:00"/>
    <n v="10"/>
    <x v="1"/>
  </r>
  <r>
    <n v="17293409"/>
    <s v="Sr. Sol 1"/>
    <n v="216"/>
    <s v="Athens"/>
    <s v="Athens"/>
    <n v="-83.429299999999998"/>
    <n v="33.965200000000003"/>
    <s v="Mexican"/>
    <s v="Dollar($)"/>
    <x v="0"/>
    <x v="0"/>
    <s v="No"/>
    <s v="No"/>
    <n v="1"/>
    <n v="917"/>
    <n v="10"/>
    <n v="4.5999999999999996"/>
    <n v="2018"/>
    <n v="4"/>
    <n v="5"/>
    <d v="2018-04-05T00:00:00"/>
    <n v="10"/>
    <x v="1"/>
  </r>
  <r>
    <n v="17294565"/>
    <s v="Nacho Mamas Burritos"/>
    <n v="216"/>
    <s v="Augusta"/>
    <s v="Augusta"/>
    <n v="-81.969399999999993"/>
    <n v="33.476399999999998"/>
    <s v="Mexican"/>
    <s v="Dollar($)"/>
    <x v="0"/>
    <x v="0"/>
    <s v="No"/>
    <s v="No"/>
    <n v="1"/>
    <n v="380"/>
    <n v="10"/>
    <n v="4"/>
    <n v="2015"/>
    <n v="4"/>
    <n v="28"/>
    <d v="2015-04-28T00:00:00"/>
    <n v="10"/>
    <x v="1"/>
  </r>
  <r>
    <n v="17333882"/>
    <s v="Los Pablos"/>
    <n v="216"/>
    <s v="Dalton"/>
    <s v="Dalton"/>
    <n v="-84.996399999999994"/>
    <n v="34.760399999999997"/>
    <s v="Mexican"/>
    <s v="Dollar($)"/>
    <x v="0"/>
    <x v="0"/>
    <s v="No"/>
    <s v="No"/>
    <n v="1"/>
    <n v="114"/>
    <n v="10"/>
    <n v="4.0999999999999996"/>
    <n v="2016"/>
    <n v="4"/>
    <n v="19"/>
    <d v="2016-04-19T00:00:00"/>
    <n v="10"/>
    <x v="1"/>
  </r>
  <r>
    <n v="17335158"/>
    <s v="Front Street Brewery"/>
    <n v="216"/>
    <s v="Davenport"/>
    <s v="Davenport"/>
    <n v="-90.572417999999999"/>
    <n v="41.520389000000002"/>
    <s v="American"/>
    <s v="Dollar($)"/>
    <x v="0"/>
    <x v="0"/>
    <s v="No"/>
    <s v="No"/>
    <n v="1"/>
    <n v="123"/>
    <n v="10"/>
    <n v="4.3"/>
    <n v="2012"/>
    <n v="4"/>
    <n v="2"/>
    <d v="2012-04-02T00:00:00"/>
    <n v="10"/>
    <x v="1"/>
  </r>
  <r>
    <n v="17259625"/>
    <s v="Zombie Burger + Drink Lab"/>
    <n v="216"/>
    <s v="Des Moines"/>
    <s v="East Village"/>
    <n v="-93.614739999999998"/>
    <n v="41.590105999999999"/>
    <s v="Burger, Desserts, Vegetarian"/>
    <s v="Dollar($)"/>
    <x v="0"/>
    <x v="0"/>
    <s v="No"/>
    <s v="No"/>
    <n v="1"/>
    <n v="943"/>
    <n v="10"/>
    <n v="4.2"/>
    <n v="2012"/>
    <n v="4"/>
    <n v="7"/>
    <d v="2012-04-07T00:00:00"/>
    <n v="10"/>
    <x v="1"/>
  </r>
  <r>
    <n v="17557488"/>
    <s v="Burger Queen Drive In"/>
    <n v="216"/>
    <s v="Lakeview"/>
    <s v="Lakeview"/>
    <n v="-120.3458"/>
    <n v="42.188499999999998"/>
    <s v="Burger, Desserts, Sandwich"/>
    <s v="Dollar($)"/>
    <x v="0"/>
    <x v="0"/>
    <s v="No"/>
    <s v="No"/>
    <n v="1"/>
    <n v="41"/>
    <n v="10"/>
    <n v="3.6"/>
    <n v="2016"/>
    <n v="4"/>
    <n v="23"/>
    <d v="2016-04-23T00:00:00"/>
    <n v="10"/>
    <x v="1"/>
  </r>
  <r>
    <n v="17582527"/>
    <s v="Chang Garden"/>
    <n v="216"/>
    <s v="Pocatello"/>
    <s v="Pocatello"/>
    <n v="-112.441"/>
    <n v="42.892800000000001"/>
    <s v="Chinese"/>
    <s v="Dollar($)"/>
    <x v="0"/>
    <x v="0"/>
    <s v="No"/>
    <s v="No"/>
    <n v="1"/>
    <n v="93"/>
    <n v="10"/>
    <n v="3.5"/>
    <n v="2016"/>
    <n v="4"/>
    <n v="27"/>
    <d v="2016-04-27T00:00:00"/>
    <n v="10"/>
    <x v="1"/>
  </r>
  <r>
    <n v="17144732"/>
    <s v="Eggs 'n Things"/>
    <n v="216"/>
    <s v="Rest of Hawaii"/>
    <s v="Waikiki"/>
    <n v="-157.83153799999999"/>
    <n v="21.280663000000001"/>
    <s v="Breakfast"/>
    <s v="Dollar($)"/>
    <x v="0"/>
    <x v="0"/>
    <s v="No"/>
    <s v="No"/>
    <n v="1"/>
    <n v="535"/>
    <n v="10"/>
    <n v="4"/>
    <n v="2014"/>
    <n v="4"/>
    <n v="25"/>
    <d v="2014-04-25T00:00:00"/>
    <n v="10"/>
    <x v="1"/>
  </r>
  <r>
    <n v="17616203"/>
    <s v="Goose Feathers Cafe and Bakery"/>
    <n v="216"/>
    <s v="Savannah"/>
    <s v="Savannah"/>
    <n v="-81.094099999999997"/>
    <n v="32.080100000000002"/>
    <s v="Breakfast, Vegetarian"/>
    <s v="Dollar($)"/>
    <x v="0"/>
    <x v="0"/>
    <s v="No"/>
    <s v="No"/>
    <n v="1"/>
    <n v="680"/>
    <n v="10"/>
    <n v="4.2"/>
    <n v="2012"/>
    <n v="4"/>
    <n v="19"/>
    <d v="2012-04-19T00:00:00"/>
    <n v="10"/>
    <x v="1"/>
  </r>
  <r>
    <n v="17616368"/>
    <s v="Lulu's Chocolate Bar"/>
    <n v="216"/>
    <s v="Savannah"/>
    <s v="Savannah"/>
    <n v="-81.097050999999993"/>
    <n v="32.080742000000001"/>
    <s v="Coffee and Tea, Desserts"/>
    <s v="Dollar($)"/>
    <x v="0"/>
    <x v="0"/>
    <s v="No"/>
    <s v="No"/>
    <n v="1"/>
    <n v="456"/>
    <n v="10"/>
    <n v="4.3"/>
    <n v="2013"/>
    <n v="4"/>
    <n v="25"/>
    <d v="2013-04-25T00:00:00"/>
    <n v="10"/>
    <x v="1"/>
  </r>
  <r>
    <n v="17621696"/>
    <s v="Bob Roe's Pizza"/>
    <n v="216"/>
    <s v="Sioux City"/>
    <s v="Sioux City"/>
    <n v="-96.379000000000005"/>
    <n v="42.476500000000001"/>
    <s v="American, Pizza, Bar Food"/>
    <s v="Dollar($)"/>
    <x v="0"/>
    <x v="0"/>
    <s v="No"/>
    <s v="No"/>
    <n v="1"/>
    <n v="92"/>
    <n v="10"/>
    <n v="3.6"/>
    <n v="2011"/>
    <n v="4"/>
    <n v="24"/>
    <d v="2011-04-24T00:00:00"/>
    <n v="10"/>
    <x v="1"/>
  </r>
  <r>
    <n v="17284203"/>
    <s v="BJ's Country Buffet"/>
    <n v="216"/>
    <s v="Albany"/>
    <s v="Albany"/>
    <n v="-84.207094999999995"/>
    <n v="31.608743"/>
    <s v="American, BBQ"/>
    <s v="Dollar($)"/>
    <x v="0"/>
    <x v="0"/>
    <s v="No"/>
    <s v="No"/>
    <n v="1"/>
    <n v="25"/>
    <n v="10"/>
    <n v="3.3"/>
    <n v="2012"/>
    <n v="3"/>
    <n v="1"/>
    <d v="2012-03-01T00:00:00"/>
    <n v="10"/>
    <x v="1"/>
  </r>
  <r>
    <n v="17284397"/>
    <s v="Elements Coffee Co - Northwest"/>
    <n v="216"/>
    <s v="Albany"/>
    <s v="Albany"/>
    <n v="-84.206943999999993"/>
    <n v="31.622412000000001"/>
    <s v="Coffee and Tea, Sandwich"/>
    <s v="Dollar($)"/>
    <x v="0"/>
    <x v="0"/>
    <s v="No"/>
    <s v="No"/>
    <n v="1"/>
    <n v="26"/>
    <n v="10"/>
    <n v="3.4"/>
    <n v="2012"/>
    <n v="3"/>
    <n v="2"/>
    <d v="2012-03-02T00:00:00"/>
    <n v="10"/>
    <x v="1"/>
  </r>
  <r>
    <n v="17294014"/>
    <s v="Viva! Argentine Cuisine"/>
    <n v="216"/>
    <s v="Athens"/>
    <s v="Athens"/>
    <n v="-83.382822399999995"/>
    <n v="33.960022700000003"/>
    <s v="Desserts, Latin American, Argentine"/>
    <s v="Dollar($)"/>
    <x v="0"/>
    <x v="0"/>
    <s v="No"/>
    <s v="No"/>
    <n v="1"/>
    <n v="374"/>
    <n v="10"/>
    <n v="4.0999999999999996"/>
    <n v="2016"/>
    <n v="3"/>
    <n v="13"/>
    <d v="2016-03-13T00:00:00"/>
    <n v="10"/>
    <x v="1"/>
  </r>
  <r>
    <n v="17330755"/>
    <s v="Uptown Vietnam cuisine"/>
    <n v="216"/>
    <s v="Columbus"/>
    <s v="Columbus"/>
    <n v="-84.992671000000001"/>
    <n v="32.470314999999999"/>
    <s v="Asian, Vietnamese"/>
    <s v="Dollar($)"/>
    <x v="0"/>
    <x v="0"/>
    <s v="No"/>
    <s v="No"/>
    <n v="1"/>
    <n v="33"/>
    <n v="10"/>
    <n v="3.3"/>
    <n v="2017"/>
    <n v="3"/>
    <n v="26"/>
    <d v="2017-03-26T00:00:00"/>
    <n v="10"/>
    <x v="1"/>
  </r>
  <r>
    <n v="17333836"/>
    <s v="Filling Station"/>
    <n v="216"/>
    <s v="Dalton"/>
    <s v="Dalton"/>
    <n v="-84.967799999999997"/>
    <n v="34.7742"/>
    <s v="American, Burger"/>
    <s v="Dollar($)"/>
    <x v="0"/>
    <x v="0"/>
    <s v="No"/>
    <s v="No"/>
    <n v="1"/>
    <n v="122"/>
    <n v="10"/>
    <n v="4.0999999999999996"/>
    <n v="2013"/>
    <n v="3"/>
    <n v="23"/>
    <d v="2013-03-23T00:00:00"/>
    <n v="10"/>
    <x v="1"/>
  </r>
  <r>
    <n v="17334717"/>
    <s v="Chick-fil-A"/>
    <n v="216"/>
    <s v="Davenport"/>
    <s v="Davenport"/>
    <n v="-90.571600000000004"/>
    <n v="41.560400000000001"/>
    <s v="Fast Food"/>
    <s v="Dollar($)"/>
    <x v="0"/>
    <x v="0"/>
    <s v="No"/>
    <s v="No"/>
    <n v="1"/>
    <n v="125"/>
    <n v="10"/>
    <n v="3.9"/>
    <n v="2011"/>
    <n v="3"/>
    <n v="9"/>
    <d v="2011-03-09T00:00:00"/>
    <n v="10"/>
    <x v="1"/>
  </r>
  <r>
    <n v="17342494"/>
    <s v="Manna Java World Cafe"/>
    <n v="216"/>
    <s v="Dubuque"/>
    <s v="Dubuque"/>
    <n v="-90.667734899999999"/>
    <n v="42.500191000000001"/>
    <s v="Breakfast, Pizza"/>
    <s v="Dollar($)"/>
    <x v="0"/>
    <x v="0"/>
    <s v="No"/>
    <s v="No"/>
    <n v="1"/>
    <n v="119"/>
    <n v="10"/>
    <n v="3.5"/>
    <n v="2011"/>
    <n v="3"/>
    <n v="13"/>
    <d v="2011-03-13T00:00:00"/>
    <n v="10"/>
    <x v="1"/>
  </r>
  <r>
    <n v="17536645"/>
    <s v="Jehova es Mi Pastor Tacos y Burritos"/>
    <n v="216"/>
    <s v="Fernley"/>
    <s v="Fernley"/>
    <n v="-119.25269400000001"/>
    <n v="39.607514999999999"/>
    <s v="Mexican"/>
    <s v="Dollar($)"/>
    <x v="0"/>
    <x v="0"/>
    <s v="No"/>
    <s v="No"/>
    <n v="1"/>
    <n v="83"/>
    <n v="10"/>
    <n v="3.7"/>
    <n v="2015"/>
    <n v="3"/>
    <n v="5"/>
    <d v="2015-03-05T00:00:00"/>
    <n v="10"/>
    <x v="1"/>
  </r>
  <r>
    <n v="17375180"/>
    <s v="Moonie's Texas Barbecue"/>
    <n v="216"/>
    <s v="Gainesville"/>
    <s v="Flowery Branch"/>
    <n v="-83.927794000000006"/>
    <n v="34.180042999999998"/>
    <s v="BBQ, Sandwich"/>
    <s v="Dollar($)"/>
    <x v="0"/>
    <x v="0"/>
    <s v="No"/>
    <s v="No"/>
    <n v="1"/>
    <n v="182"/>
    <n v="10"/>
    <n v="4.0999999999999996"/>
    <n v="2018"/>
    <n v="3"/>
    <n v="9"/>
    <d v="2018-03-09T00:00:00"/>
    <n v="10"/>
    <x v="1"/>
  </r>
  <r>
    <n v="17501143"/>
    <s v="El Jalisciense Mexican Restaurant"/>
    <n v="216"/>
    <s v="Macon"/>
    <s v="Warner Robins"/>
    <n v="-83.649349999999998"/>
    <n v="32.594665999999997"/>
    <s v="Mexican"/>
    <s v="Dollar($)"/>
    <x v="0"/>
    <x v="0"/>
    <s v="No"/>
    <s v="No"/>
    <n v="1"/>
    <n v="181"/>
    <n v="10"/>
    <n v="4.0999999999999996"/>
    <n v="2017"/>
    <n v="3"/>
    <n v="6"/>
    <d v="2017-03-06T00:00:00"/>
    <n v="10"/>
    <x v="1"/>
  </r>
  <r>
    <n v="17621831"/>
    <s v="Miles Inn"/>
    <n v="216"/>
    <s v="Sioux City"/>
    <s v="Sioux City"/>
    <n v="-96.375500000000002"/>
    <n v="42.4876"/>
    <s v="American"/>
    <s v="Dollar($)"/>
    <x v="0"/>
    <x v="0"/>
    <s v="No"/>
    <s v="No"/>
    <n v="1"/>
    <n v="122"/>
    <n v="10"/>
    <n v="3.7"/>
    <n v="2015"/>
    <n v="3"/>
    <n v="8"/>
    <d v="2015-03-08T00:00:00"/>
    <n v="10"/>
    <x v="1"/>
  </r>
  <r>
    <n v="17284094"/>
    <s v="Chick-fil-A"/>
    <n v="216"/>
    <s v="Albany"/>
    <s v="Albany"/>
    <n v="-84.219300000000004"/>
    <n v="31.616"/>
    <s v="Fast Food"/>
    <s v="Dollar($)"/>
    <x v="0"/>
    <x v="0"/>
    <s v="No"/>
    <s v="No"/>
    <n v="1"/>
    <n v="67"/>
    <n v="10"/>
    <n v="3.5"/>
    <n v="2010"/>
    <n v="2"/>
    <n v="6"/>
    <d v="2010-02-06T00:00:00"/>
    <n v="10"/>
    <x v="1"/>
  </r>
  <r>
    <n v="17284150"/>
    <s v="House of China Restaurant II"/>
    <n v="216"/>
    <s v="Albany"/>
    <s v="Albany"/>
    <n v="-84.212000000000003"/>
    <n v="31.610399999999998"/>
    <s v="Chinese"/>
    <s v="Dollar($)"/>
    <x v="0"/>
    <x v="0"/>
    <s v="No"/>
    <s v="No"/>
    <n v="1"/>
    <n v="153"/>
    <n v="10"/>
    <n v="3.8"/>
    <n v="2016"/>
    <n v="2"/>
    <n v="13"/>
    <d v="2016-02-13T00:00:00"/>
    <n v="10"/>
    <x v="1"/>
  </r>
  <r>
    <n v="17284364"/>
    <s v="3 Squares Diner"/>
    <n v="216"/>
    <s v="Albany"/>
    <s v="Sylvester"/>
    <n v="-83.838899999999995"/>
    <n v="31.530799999999999"/>
    <s v="American, Breakfast, Diner"/>
    <s v="Dollar($)"/>
    <x v="0"/>
    <x v="0"/>
    <s v="No"/>
    <s v="No"/>
    <n v="1"/>
    <n v="20"/>
    <n v="10"/>
    <n v="3.4"/>
    <n v="2015"/>
    <n v="2"/>
    <n v="23"/>
    <d v="2015-02-23T00:00:00"/>
    <n v="10"/>
    <x v="1"/>
  </r>
  <r>
    <n v="17293897"/>
    <s v="Ike &amp; Jane"/>
    <n v="216"/>
    <s v="Athens"/>
    <s v="Athens"/>
    <n v="-83.400886999999997"/>
    <n v="33.963296"/>
    <s v="Sandwich"/>
    <s v="Dollar($)"/>
    <x v="0"/>
    <x v="0"/>
    <s v="No"/>
    <s v="No"/>
    <n v="1"/>
    <n v="350"/>
    <n v="10"/>
    <n v="4.0999999999999996"/>
    <n v="2016"/>
    <n v="2"/>
    <n v="4"/>
    <d v="2016-02-04T00:00:00"/>
    <n v="10"/>
    <x v="1"/>
  </r>
  <r>
    <n v="17303655"/>
    <s v="Bar Gernika Basque Pub &amp; Eatery"/>
    <n v="216"/>
    <s v="Boise"/>
    <s v="Boise"/>
    <n v="-116.20310000000001"/>
    <n v="43.613999999999997"/>
    <s v="European, Spanish"/>
    <s v="Dollar($)"/>
    <x v="0"/>
    <x v="0"/>
    <s v="No"/>
    <s v="No"/>
    <n v="1"/>
    <n v="303"/>
    <n v="10"/>
    <n v="4.3"/>
    <n v="2013"/>
    <n v="2"/>
    <n v="10"/>
    <d v="2013-02-10T00:00:00"/>
    <n v="10"/>
    <x v="1"/>
  </r>
  <r>
    <n v="17303772"/>
    <s v="Los Beto's"/>
    <n v="216"/>
    <s v="Boise"/>
    <s v="Boise"/>
    <n v="-116.24630000000001"/>
    <n v="43.619100000000003"/>
    <s v="Mexican"/>
    <s v="Dollar($)"/>
    <x v="0"/>
    <x v="0"/>
    <s v="No"/>
    <s v="No"/>
    <n v="1"/>
    <n v="660"/>
    <n v="10"/>
    <n v="4.4000000000000004"/>
    <n v="2016"/>
    <n v="2"/>
    <n v="24"/>
    <d v="2016-02-24T00:00:00"/>
    <n v="10"/>
    <x v="1"/>
  </r>
  <r>
    <n v="17259335"/>
    <s v="Bandit Burrito"/>
    <n v="216"/>
    <s v="Des Moines"/>
    <s v="Johnston"/>
    <n v="-93.697677299999995"/>
    <n v="41.671465400000002"/>
    <s v="Breakfast, Mexican, Southwestern"/>
    <s v="Dollar($)"/>
    <x v="0"/>
    <x v="0"/>
    <s v="No"/>
    <s v="No"/>
    <n v="1"/>
    <n v="214"/>
    <n v="10"/>
    <n v="4"/>
    <n v="2016"/>
    <n v="2"/>
    <n v="22"/>
    <d v="2016-02-22T00:00:00"/>
    <n v="10"/>
    <x v="1"/>
  </r>
  <r>
    <n v="17482142"/>
    <s v="Triangle Restaurant"/>
    <n v="216"/>
    <s v="Mc Millan"/>
    <s v="Mc Millan"/>
    <n v="-85.7363"/>
    <n v="46.3718"/>
    <s v="Breakfast, Burger"/>
    <s v="Dollar($)"/>
    <x v="0"/>
    <x v="0"/>
    <s v="No"/>
    <s v="No"/>
    <n v="1"/>
    <n v="17"/>
    <n v="10"/>
    <n v="2.4"/>
    <n v="2012"/>
    <n v="2"/>
    <n v="10"/>
    <d v="2012-02-10T00:00:00"/>
    <n v="10"/>
    <x v="1"/>
  </r>
  <r>
    <n v="17582467"/>
    <s v="Rupes Burgers"/>
    <n v="216"/>
    <s v="Pocatello"/>
    <s v="Blackfoot"/>
    <n v="-112.3415"/>
    <n v="43.190300000000001"/>
    <s v="Burger, Fast Food"/>
    <s v="Dollar($)"/>
    <x v="0"/>
    <x v="0"/>
    <s v="No"/>
    <s v="No"/>
    <n v="1"/>
    <n v="104"/>
    <n v="10"/>
    <n v="3.7"/>
    <n v="2018"/>
    <n v="2"/>
    <n v="9"/>
    <d v="2018-02-09T00:00:00"/>
    <n v="10"/>
    <x v="1"/>
  </r>
  <r>
    <n v="17582546"/>
    <s v="El Herradero"/>
    <n v="216"/>
    <s v="Pocatello"/>
    <s v="Pocatello"/>
    <n v="-112.4419"/>
    <n v="42.877400000000002"/>
    <s v="Mexican"/>
    <s v="Dollar($)"/>
    <x v="0"/>
    <x v="0"/>
    <s v="No"/>
    <s v="No"/>
    <n v="1"/>
    <n v="365"/>
    <n v="10"/>
    <n v="4.0999999999999996"/>
    <n v="2011"/>
    <n v="2"/>
    <n v="8"/>
    <d v="2011-02-08T00:00:00"/>
    <n v="10"/>
    <x v="1"/>
  </r>
  <r>
    <n v="17142698"/>
    <s v="Leonard's Bakery"/>
    <n v="216"/>
    <s v="Rest of Hawaii"/>
    <s v="Kaimuki"/>
    <n v="-157.81343200000001"/>
    <n v="21.284586000000001"/>
    <m/>
    <s v="Dollar($)"/>
    <x v="0"/>
    <x v="0"/>
    <s v="No"/>
    <s v="No"/>
    <n v="1"/>
    <n v="707"/>
    <n v="10"/>
    <n v="4.7"/>
    <n v="2010"/>
    <n v="2"/>
    <n v="21"/>
    <d v="2010-02-21T00:00:00"/>
    <n v="10"/>
    <x v="1"/>
  </r>
  <r>
    <n v="17293915"/>
    <s v="The Royal Peasant"/>
    <n v="216"/>
    <s v="Athens"/>
    <s v="Athens"/>
    <n v="-83.387280000000004"/>
    <n v="33.937502000000002"/>
    <s v="Bar Food"/>
    <s v="Dollar($)"/>
    <x v="0"/>
    <x v="0"/>
    <s v="No"/>
    <s v="No"/>
    <n v="1"/>
    <n v="546"/>
    <n v="10"/>
    <n v="4.4000000000000004"/>
    <n v="2013"/>
    <n v="1"/>
    <n v="15"/>
    <d v="2013-01-15T00:00:00"/>
    <n v="10"/>
    <x v="1"/>
  </r>
  <r>
    <n v="17316208"/>
    <s v="Ting's Red Lantern"/>
    <n v="216"/>
    <s v="Cedar Rapids/Iowa City"/>
    <s v="Cedar Rapids"/>
    <n v="-91.639399999999995"/>
    <n v="42.046799999999998"/>
    <s v="Chinese"/>
    <s v="Dollar($)"/>
    <x v="0"/>
    <x v="0"/>
    <s v="No"/>
    <s v="No"/>
    <n v="1"/>
    <n v="347"/>
    <n v="10"/>
    <n v="4.2"/>
    <n v="2012"/>
    <n v="1"/>
    <n v="26"/>
    <d v="2012-01-26T00:00:00"/>
    <n v="10"/>
    <x v="1"/>
  </r>
  <r>
    <n v="17316751"/>
    <s v="The Hamburg Inn No. 2 Inc."/>
    <n v="216"/>
    <s v="Cedar Rapids/Iowa City"/>
    <s v="Iowa City"/>
    <n v="-91.531413999999998"/>
    <n v="41.663848999999999"/>
    <s v="American, Breakfast, Burger"/>
    <s v="Dollar($)"/>
    <x v="0"/>
    <x v="0"/>
    <s v="No"/>
    <s v="No"/>
    <n v="1"/>
    <n v="488"/>
    <n v="10"/>
    <n v="4.5"/>
    <n v="2018"/>
    <n v="1"/>
    <n v="14"/>
    <d v="2018-01-14T00:00:00"/>
    <n v="10"/>
    <x v="1"/>
  </r>
  <r>
    <n v="17334348"/>
    <s v="Christian and Jake's Bistro"/>
    <n v="216"/>
    <s v="Dalton"/>
    <s v="Calhoun"/>
    <n v="-84.926258000000004"/>
    <n v="34.474634999999999"/>
    <s v="Desserts, Sandwich"/>
    <s v="Dollar($)"/>
    <x v="0"/>
    <x v="0"/>
    <s v="No"/>
    <s v="No"/>
    <n v="1"/>
    <n v="122"/>
    <n v="10"/>
    <n v="4.4000000000000004"/>
    <n v="2016"/>
    <n v="1"/>
    <n v="1"/>
    <d v="2016-01-01T00:00:00"/>
    <n v="10"/>
    <x v="1"/>
  </r>
  <r>
    <n v="17334390"/>
    <s v="Soho Hibachi"/>
    <n v="216"/>
    <s v="Dalton"/>
    <s v="Fort Oglethorpe"/>
    <n v="-85.246236999999994"/>
    <n v="34.952815700000002"/>
    <s v="Japanese"/>
    <s v="Dollar($)"/>
    <x v="0"/>
    <x v="0"/>
    <s v="No"/>
    <s v="No"/>
    <n v="1"/>
    <n v="116"/>
    <n v="10"/>
    <n v="4.3"/>
    <n v="2013"/>
    <n v="1"/>
    <n v="25"/>
    <d v="2013-01-25T00:00:00"/>
    <n v="10"/>
    <x v="1"/>
  </r>
  <r>
    <n v="17334082"/>
    <s v="Bailey's Bar-B-Que"/>
    <n v="216"/>
    <s v="Dalton"/>
    <s v="Ringgold"/>
    <n v="-85.132099999999994"/>
    <n v="34.927300000000002"/>
    <s v="BBQ"/>
    <s v="Dollar($)"/>
    <x v="0"/>
    <x v="0"/>
    <s v="No"/>
    <s v="No"/>
    <n v="1"/>
    <n v="128"/>
    <n v="10"/>
    <n v="4.0999999999999996"/>
    <n v="2018"/>
    <n v="1"/>
    <n v="23"/>
    <d v="2018-01-23T00:00:00"/>
    <n v="10"/>
    <x v="1"/>
  </r>
  <r>
    <n v="17342648"/>
    <s v="Salsa's Mexican Restaurant"/>
    <n v="216"/>
    <s v="Dubuque"/>
    <s v="Dubuque"/>
    <n v="-90.668474599999996"/>
    <n v="42.503200399999997"/>
    <s v="Mexican"/>
    <s v="Dollar($)"/>
    <x v="0"/>
    <x v="0"/>
    <s v="No"/>
    <s v="No"/>
    <n v="1"/>
    <n v="153"/>
    <n v="10"/>
    <n v="3.4"/>
    <n v="2015"/>
    <n v="1"/>
    <n v="14"/>
    <d v="2015-01-14T00:00:00"/>
    <n v="10"/>
    <x v="1"/>
  </r>
  <r>
    <n v="17375049"/>
    <s v="Hoka-Hoka Japanese Steak &amp; Sushi"/>
    <n v="216"/>
    <s v="Gainesville"/>
    <s v="Dahlonega"/>
    <n v="-83.989317"/>
    <n v="34.541043999999999"/>
    <s v="Chinese, Japanese, Thai"/>
    <s v="Dollar($)"/>
    <x v="0"/>
    <x v="0"/>
    <s v="No"/>
    <s v="No"/>
    <n v="1"/>
    <n v="267"/>
    <n v="10"/>
    <n v="4.4000000000000004"/>
    <n v="2015"/>
    <n v="1"/>
    <n v="28"/>
    <d v="2015-01-28T00:00:00"/>
    <n v="10"/>
    <x v="1"/>
  </r>
  <r>
    <n v="17375047"/>
    <s v="Eat at Thai"/>
    <n v="216"/>
    <s v="Gainesville"/>
    <s v="Gainesville"/>
    <n v="-83.857992999999993"/>
    <n v="34.300182"/>
    <s v="Thai"/>
    <s v="Dollar($)"/>
    <x v="0"/>
    <x v="0"/>
    <s v="No"/>
    <s v="No"/>
    <n v="1"/>
    <n v="357"/>
    <n v="10"/>
    <n v="4.5999999999999996"/>
    <n v="2011"/>
    <n v="1"/>
    <n v="3"/>
    <d v="2011-01-03T00:00:00"/>
    <n v="10"/>
    <x v="1"/>
  </r>
  <r>
    <n v="17501247"/>
    <s v="Sushi Thai Restaurant"/>
    <n v="216"/>
    <s v="Macon"/>
    <s v="Warner Robins"/>
    <n v="-83.666499999999999"/>
    <n v="32.618400000000001"/>
    <s v="Japanese, Sushi, Thai"/>
    <s v="Dollar($)"/>
    <x v="0"/>
    <x v="0"/>
    <s v="No"/>
    <s v="No"/>
    <n v="1"/>
    <n v="153"/>
    <n v="10"/>
    <n v="3.7"/>
    <n v="2013"/>
    <n v="1"/>
    <n v="17"/>
    <d v="2013-01-17T00:00:00"/>
    <n v="10"/>
    <x v="1"/>
  </r>
  <r>
    <n v="17580511"/>
    <s v="Original Georgios Authentic Greek Food"/>
    <n v="216"/>
    <s v="Pensacola"/>
    <s v="Perdido Key"/>
    <n v="-87.421896200000006"/>
    <n v="30.319982400000001"/>
    <s v="Greek"/>
    <s v="Dollar($)"/>
    <x v="0"/>
    <x v="0"/>
    <s v="No"/>
    <s v="No"/>
    <n v="1"/>
    <n v="816"/>
    <n v="10"/>
    <n v="4.7"/>
    <n v="2014"/>
    <n v="1"/>
    <n v="17"/>
    <d v="2014-01-17T00:00:00"/>
    <n v="10"/>
    <x v="1"/>
  </r>
  <r>
    <n v="17145077"/>
    <s v="Star Noodle"/>
    <n v="216"/>
    <s v="Rest of Hawaii"/>
    <s v="Lahaina"/>
    <n v="-156.674835"/>
    <n v="20.885225999999999"/>
    <s v="Asian"/>
    <s v="Dollar($)"/>
    <x v="0"/>
    <x v="0"/>
    <s v="No"/>
    <s v="No"/>
    <n v="1"/>
    <n v="723"/>
    <n v="10"/>
    <n v="4.5999999999999996"/>
    <n v="2018"/>
    <n v="1"/>
    <n v="8"/>
    <d v="2018-01-08T00:00:00"/>
    <n v="10"/>
    <x v="1"/>
  </r>
  <r>
    <n v="17621793"/>
    <s v="Jim's Burgers"/>
    <n v="216"/>
    <s v="Sioux City"/>
    <s v="Sioux City"/>
    <n v="-96.404799999999994"/>
    <n v="42.4985"/>
    <s v="Burger"/>
    <s v="Dollar($)"/>
    <x v="0"/>
    <x v="0"/>
    <s v="No"/>
    <s v="No"/>
    <n v="1"/>
    <n v="97"/>
    <n v="10"/>
    <n v="3.7"/>
    <n v="2017"/>
    <n v="1"/>
    <n v="7"/>
    <d v="2017-01-07T00:00:00"/>
    <n v="10"/>
    <x v="1"/>
  </r>
  <r>
    <n v="17621796"/>
    <s v="Johnnie Mars"/>
    <n v="216"/>
    <s v="Sioux City"/>
    <s v="Sioux City"/>
    <n v="-96.378049000000004"/>
    <n v="42.495533999999999"/>
    <s v="American, Desserts, Diner"/>
    <s v="Dollar($)"/>
    <x v="0"/>
    <x v="0"/>
    <s v="No"/>
    <s v="No"/>
    <n v="1"/>
    <n v="161"/>
    <n v="10"/>
    <n v="3.9"/>
    <n v="2015"/>
    <n v="1"/>
    <n v="15"/>
    <d v="2015-01-15T00:00:00"/>
    <n v="10"/>
    <x v="1"/>
  </r>
  <r>
    <n v="17621832"/>
    <s v="Milwaukee Wiener House"/>
    <n v="216"/>
    <s v="Sioux City"/>
    <s v="Sioux City"/>
    <n v="-96.406390400000006"/>
    <n v="42.493068100000002"/>
    <s v="American, Fast Food"/>
    <s v="Dollar($)"/>
    <x v="0"/>
    <x v="0"/>
    <s v="No"/>
    <s v="No"/>
    <n v="1"/>
    <n v="195"/>
    <n v="10"/>
    <n v="3.8"/>
    <n v="2014"/>
    <n v="1"/>
    <n v="3"/>
    <d v="2014-01-03T00:00:00"/>
    <n v="10"/>
    <x v="1"/>
  </r>
  <r>
    <n v="17621746"/>
    <s v="Diamond Thai Cuisine"/>
    <n v="216"/>
    <s v="Sioux City"/>
    <s v="Sioux City"/>
    <n v="-96.413600000000002"/>
    <n v="42.501100000000001"/>
    <s v="Asian, Thai, Vegetarian"/>
    <s v="Dollar($)"/>
    <x v="0"/>
    <x v="0"/>
    <s v="No"/>
    <s v="No"/>
    <n v="1"/>
    <n v="303"/>
    <n v="10"/>
    <n v="4"/>
    <n v="2017"/>
    <n v="1"/>
    <n v="15"/>
    <d v="2017-01-15T00:00:00"/>
    <n v="10"/>
    <x v="1"/>
  </r>
  <r>
    <n v="17696901"/>
    <s v="Hong Kong Chinese Restaurant"/>
    <n v="216"/>
    <s v="Waterloo"/>
    <s v="Cedar Falls"/>
    <n v="-92.432199999999995"/>
    <n v="42.513300000000001"/>
    <s v="Chinese"/>
    <s v="Dollar($)"/>
    <x v="0"/>
    <x v="0"/>
    <s v="No"/>
    <s v="No"/>
    <n v="1"/>
    <n v="136"/>
    <n v="10"/>
    <n v="3.8"/>
    <n v="2012"/>
    <n v="1"/>
    <n v="6"/>
    <d v="2012-01-06T00:00:00"/>
    <n v="10"/>
    <x v="1"/>
  </r>
  <r>
    <n v="17697389"/>
    <s v="The Screaming Eagle"/>
    <n v="216"/>
    <s v="Waterloo"/>
    <s v="Waterloo"/>
    <n v="-92.335522999999995"/>
    <n v="42.498399999999997"/>
    <s v="American, Bar Food"/>
    <s v="Dollar($)"/>
    <x v="0"/>
    <x v="0"/>
    <s v="No"/>
    <s v="No"/>
    <n v="1"/>
    <n v="101"/>
    <n v="10"/>
    <n v="3.7"/>
    <n v="2017"/>
    <n v="1"/>
    <n v="19"/>
    <d v="2017-01-19T00:00:00"/>
    <n v="10"/>
    <x v="1"/>
  </r>
  <r>
    <n v="17330397"/>
    <s v="Ruth Ann's Family Restaurant"/>
    <n v="216"/>
    <s v="Columbus"/>
    <s v="Columbus"/>
    <n v="-84.9876"/>
    <n v="32.463700000000003"/>
    <s v="Breakfast, Diner, Southern"/>
    <s v="Dollar($)"/>
    <x v="0"/>
    <x v="0"/>
    <s v="No"/>
    <s v="No"/>
    <n v="1"/>
    <n v="123"/>
    <n v="10"/>
    <n v="3.7"/>
    <n v="2012"/>
    <n v="12"/>
    <n v="28"/>
    <d v="2012-12-28T00:00:00"/>
    <n v="10"/>
    <x v="1"/>
  </r>
  <r>
    <n v="17334355"/>
    <s v="Sierra's Mexican Restaurant"/>
    <n v="216"/>
    <s v="Dalton"/>
    <s v="Chatsworth"/>
    <n v="-84.767910999999998"/>
    <n v="34.752476000000001"/>
    <s v="Mexican, Tex-Mex"/>
    <s v="Dollar($)"/>
    <x v="0"/>
    <x v="0"/>
    <s v="No"/>
    <s v="No"/>
    <n v="1"/>
    <n v="66"/>
    <n v="10"/>
    <n v="3.9"/>
    <n v="2011"/>
    <n v="12"/>
    <n v="10"/>
    <d v="2011-12-10T00:00:00"/>
    <n v="10"/>
    <x v="1"/>
  </r>
  <r>
    <n v="17334414"/>
    <s v="Southern Bliss Bakery"/>
    <n v="216"/>
    <s v="Dalton"/>
    <s v="LaFayette"/>
    <n v="-85.294955000000002"/>
    <n v="34.705092999999998"/>
    <s v="Desserts, Sandwich"/>
    <s v="Dollar($)"/>
    <x v="0"/>
    <x v="0"/>
    <s v="No"/>
    <s v="No"/>
    <n v="1"/>
    <n v="25"/>
    <n v="10"/>
    <n v="3.7"/>
    <n v="2011"/>
    <n v="12"/>
    <n v="19"/>
    <d v="2011-12-19T00:00:00"/>
    <n v="10"/>
    <x v="1"/>
  </r>
  <r>
    <n v="17335219"/>
    <s v="Jimmy's Pancake House"/>
    <n v="216"/>
    <s v="Davenport"/>
    <s v="Bettendorf"/>
    <n v="-90.504176000000001"/>
    <n v="41.548746000000001"/>
    <s v="American, Breakfast, Greek"/>
    <s v="Dollar($)"/>
    <x v="0"/>
    <x v="0"/>
    <s v="No"/>
    <s v="No"/>
    <n v="1"/>
    <n v="85"/>
    <n v="10"/>
    <n v="4"/>
    <n v="2014"/>
    <n v="12"/>
    <n v="24"/>
    <d v="2014-12-24T00:00:00"/>
    <n v="10"/>
    <x v="1"/>
  </r>
  <r>
    <n v="17375078"/>
    <s v="Smokin Gold BBQ"/>
    <n v="216"/>
    <s v="Gainesville"/>
    <s v="Dahlonega"/>
    <n v="-83.983939000000007"/>
    <n v="34.533625999999998"/>
    <s v="BBQ"/>
    <s v="Dollar($)"/>
    <x v="0"/>
    <x v="0"/>
    <s v="No"/>
    <s v="No"/>
    <n v="1"/>
    <n v="133"/>
    <n v="10"/>
    <n v="3.9"/>
    <n v="2016"/>
    <n v="12"/>
    <n v="5"/>
    <d v="2016-12-05T00:00:00"/>
    <n v="10"/>
    <x v="1"/>
  </r>
  <r>
    <n v="17501301"/>
    <s v="Thai Pepper"/>
    <n v="216"/>
    <s v="Macon"/>
    <s v="Warner Robins"/>
    <n v="-83.665557000000007"/>
    <n v="32.593263999999998"/>
    <s v="Japanese, Sushi, Thai"/>
    <s v="Dollar($)"/>
    <x v="0"/>
    <x v="0"/>
    <s v="No"/>
    <s v="No"/>
    <n v="1"/>
    <n v="232"/>
    <n v="10"/>
    <n v="4"/>
    <n v="2018"/>
    <n v="12"/>
    <n v="19"/>
    <d v="2018-12-19T00:00:00"/>
    <n v="10"/>
    <x v="1"/>
  </r>
  <r>
    <n v="17582677"/>
    <s v="Outer Limits Fun Zone"/>
    <n v="216"/>
    <s v="Pocatello"/>
    <s v="Pocatello"/>
    <n v="-112.459988"/>
    <n v="42.878076999999998"/>
    <s v="Burger, Pizza, Sandwich"/>
    <s v="Dollar($)"/>
    <x v="0"/>
    <x v="0"/>
    <s v="No"/>
    <s v="No"/>
    <n v="1"/>
    <n v="57"/>
    <n v="10"/>
    <n v="3.5"/>
    <n v="2015"/>
    <n v="12"/>
    <n v="10"/>
    <d v="2015-12-10T00:00:00"/>
    <n v="10"/>
    <x v="1"/>
  </r>
  <r>
    <n v="17615924"/>
    <s v="Leopold's Ice Cream"/>
    <n v="216"/>
    <s v="Savannah"/>
    <s v="Savannah"/>
    <n v="-81.089399999999998"/>
    <n v="32.078499999999998"/>
    <s v="Desserts, Sandwich, Ice Cream"/>
    <s v="Dollar($)"/>
    <x v="0"/>
    <x v="0"/>
    <s v="No"/>
    <s v="No"/>
    <n v="1"/>
    <n v="880"/>
    <n v="10"/>
    <n v="4.5999999999999996"/>
    <n v="2018"/>
    <n v="12"/>
    <n v="8"/>
    <d v="2018-12-08T00:00:00"/>
    <n v="10"/>
    <x v="1"/>
  </r>
  <r>
    <n v="17616465"/>
    <s v="Tybee Island Social Club"/>
    <n v="216"/>
    <s v="Savannah"/>
    <s v="Tybee Island"/>
    <n v="-80.848297000000002"/>
    <n v="31.995809999999999"/>
    <m/>
    <s v="Dollar($)"/>
    <x v="0"/>
    <x v="0"/>
    <s v="No"/>
    <s v="No"/>
    <n v="1"/>
    <n v="309"/>
    <n v="10"/>
    <n v="3.9"/>
    <n v="2014"/>
    <n v="12"/>
    <n v="11"/>
    <d v="2014-12-11T00:00:00"/>
    <n v="10"/>
    <x v="1"/>
  </r>
  <r>
    <n v="17293163"/>
    <s v="Choo Choo Eastside"/>
    <n v="216"/>
    <s v="Athens"/>
    <s v="Athens"/>
    <n v="-83.338899999999995"/>
    <n v="33.925899999999999"/>
    <s v="Japanese, Korean"/>
    <s v="Dollar($)"/>
    <x v="0"/>
    <x v="0"/>
    <s v="No"/>
    <s v="No"/>
    <n v="1"/>
    <n v="439"/>
    <n v="10"/>
    <n v="3.9"/>
    <n v="2016"/>
    <n v="11"/>
    <n v="13"/>
    <d v="2016-11-13T00:00:00"/>
    <n v="10"/>
    <x v="1"/>
  </r>
  <r>
    <n v="17316201"/>
    <s v="Thai Moon Restaurant"/>
    <n v="216"/>
    <s v="Cedar Rapids/Iowa City"/>
    <s v="Cedar Rapids"/>
    <n v="-91.726600000000005"/>
    <n v="41.963900000000002"/>
    <s v="Chinese, Sushi, Thai"/>
    <s v="Dollar($)"/>
    <x v="0"/>
    <x v="0"/>
    <s v="No"/>
    <s v="No"/>
    <n v="1"/>
    <n v="220"/>
    <n v="10"/>
    <n v="4.2"/>
    <n v="2016"/>
    <n v="11"/>
    <n v="13"/>
    <d v="2016-11-13T00:00:00"/>
    <n v="10"/>
    <x v="1"/>
  </r>
  <r>
    <n v="17558684"/>
    <s v="Berry Patch Restaurant"/>
    <n v="216"/>
    <s v="Clatskanie"/>
    <s v="Clatskanie"/>
    <n v="-123.368151"/>
    <n v="46.126967"/>
    <s v="American, Breakfast, Desserts"/>
    <s v="Dollar($)"/>
    <x v="0"/>
    <x v="0"/>
    <s v="No"/>
    <s v="No"/>
    <n v="1"/>
    <n v="96"/>
    <n v="10"/>
    <n v="4.3"/>
    <n v="2017"/>
    <n v="11"/>
    <n v="6"/>
    <d v="2017-11-06T00:00:00"/>
    <n v="10"/>
    <x v="1"/>
  </r>
  <r>
    <n v="17257684"/>
    <s v="A Dong Restaurant"/>
    <n v="216"/>
    <s v="Des Moines"/>
    <s v="Downtown"/>
    <n v="-93.637400999999997"/>
    <n v="41.587218999999997"/>
    <s v="Asian, Vegetarian, Vietnamese, Bubble Tea"/>
    <s v="Dollar($)"/>
    <x v="0"/>
    <x v="0"/>
    <s v="No"/>
    <s v="No"/>
    <n v="1"/>
    <n v="659"/>
    <n v="10"/>
    <n v="4.4000000000000004"/>
    <n v="2015"/>
    <n v="11"/>
    <n v="16"/>
    <d v="2015-11-16T00:00:00"/>
    <n v="10"/>
    <x v="1"/>
  </r>
  <r>
    <n v="17259166"/>
    <s v="Tsing Tsao South"/>
    <n v="216"/>
    <s v="Des Moines"/>
    <s v="Greater South Side"/>
    <n v="-93.645245000000003"/>
    <n v="41.545869000000003"/>
    <s v="Chinese"/>
    <s v="Dollar($)"/>
    <x v="0"/>
    <x v="0"/>
    <s v="No"/>
    <s v="No"/>
    <n v="1"/>
    <n v="218"/>
    <n v="10"/>
    <n v="4.0999999999999996"/>
    <n v="2012"/>
    <n v="11"/>
    <n v="27"/>
    <d v="2012-11-27T00:00:00"/>
    <n v="10"/>
    <x v="1"/>
  </r>
  <r>
    <n v="17580349"/>
    <s v="Tu-Do Vietnamese Restaurant"/>
    <n v="216"/>
    <s v="Pensacola"/>
    <s v="Pensacola"/>
    <n v="-87.221599999999995"/>
    <n v="30.498200000000001"/>
    <s v="Asian, Vietnamese"/>
    <s v="Dollar($)"/>
    <x v="0"/>
    <x v="0"/>
    <s v="No"/>
    <s v="No"/>
    <n v="1"/>
    <n v="828"/>
    <n v="10"/>
    <n v="4.5"/>
    <n v="2015"/>
    <n v="11"/>
    <n v="7"/>
    <d v="2015-11-07T00:00:00"/>
    <n v="10"/>
    <x v="1"/>
  </r>
  <r>
    <n v="17582558"/>
    <s v="Goody's Deli"/>
    <n v="216"/>
    <s v="Pocatello"/>
    <s v="Pocatello"/>
    <n v="-112.4365"/>
    <n v="42.860399999999998"/>
    <s v="Pizza, Sandwich"/>
    <s v="Dollar($)"/>
    <x v="0"/>
    <x v="0"/>
    <s v="No"/>
    <s v="No"/>
    <n v="1"/>
    <n v="160"/>
    <n v="10"/>
    <n v="3.8"/>
    <n v="2014"/>
    <n v="11"/>
    <n v="1"/>
    <d v="2014-11-01T00:00:00"/>
    <n v="10"/>
    <x v="1"/>
  </r>
  <r>
    <n v="17621744"/>
    <s v="Da Kao Restaurant"/>
    <n v="216"/>
    <s v="Sioux City"/>
    <s v="Sioux City"/>
    <n v="-96.417299999999997"/>
    <n v="42.502600000000001"/>
    <s v="Asian, Vegetarian, Vietnamese"/>
    <s v="Dollar($)"/>
    <x v="0"/>
    <x v="0"/>
    <s v="No"/>
    <s v="No"/>
    <n v="1"/>
    <n v="182"/>
    <n v="10"/>
    <n v="3.8"/>
    <n v="2017"/>
    <n v="11"/>
    <n v="9"/>
    <d v="2017-11-09T00:00:00"/>
    <n v="10"/>
    <x v="1"/>
  </r>
  <r>
    <n v="17621759"/>
    <s v="Famous Dave's"/>
    <n v="216"/>
    <s v="Sioux City"/>
    <s v="Sioux City"/>
    <n v="-96.405100000000004"/>
    <n v="42.491999999999997"/>
    <s v="BBQ"/>
    <s v="Dollar($)"/>
    <x v="0"/>
    <x v="0"/>
    <s v="No"/>
    <s v="No"/>
    <n v="1"/>
    <n v="76"/>
    <n v="10"/>
    <n v="3.6"/>
    <n v="2013"/>
    <n v="11"/>
    <n v="3"/>
    <d v="2013-11-03T00:00:00"/>
    <n v="10"/>
    <x v="1"/>
  </r>
  <r>
    <n v="17293877"/>
    <s v="Taqueria Del Sol"/>
    <n v="216"/>
    <s v="Athens"/>
    <s v="Athens"/>
    <n v="-83.383605000000003"/>
    <n v="33.960571000000002"/>
    <s v="Mexican, Spanish"/>
    <s v="Dollar($)"/>
    <x v="0"/>
    <x v="0"/>
    <s v="No"/>
    <s v="No"/>
    <n v="1"/>
    <n v="543"/>
    <n v="10"/>
    <n v="4.0999999999999996"/>
    <n v="2012"/>
    <n v="10"/>
    <n v="17"/>
    <d v="2012-10-17T00:00:00"/>
    <n v="10"/>
    <x v="1"/>
  </r>
  <r>
    <n v="17295115"/>
    <s v="Pho Bac"/>
    <n v="216"/>
    <s v="Augusta"/>
    <s v="Evans"/>
    <n v="-82.126160999999996"/>
    <n v="33.532249"/>
    <s v="Vietnamese"/>
    <s v="Dollar($)"/>
    <x v="0"/>
    <x v="0"/>
    <s v="No"/>
    <s v="No"/>
    <n v="1"/>
    <n v="270"/>
    <n v="10"/>
    <n v="4.0999999999999996"/>
    <n v="2011"/>
    <n v="10"/>
    <n v="25"/>
    <d v="2011-10-25T00:00:00"/>
    <n v="10"/>
    <x v="1"/>
  </r>
  <r>
    <n v="17330615"/>
    <s v="Mongo The Mongolian Fire Pit"/>
    <n v="216"/>
    <s v="Columbus"/>
    <s v="Columbus"/>
    <n v="-84.938698000000002"/>
    <n v="32.560904999999998"/>
    <s v="Asian, Chinese"/>
    <s v="Dollar($)"/>
    <x v="0"/>
    <x v="0"/>
    <s v="No"/>
    <s v="No"/>
    <n v="1"/>
    <n v="355"/>
    <n v="10"/>
    <n v="4.2"/>
    <n v="2016"/>
    <n v="10"/>
    <n v="6"/>
    <d v="2016-10-06T00:00:00"/>
    <n v="10"/>
    <x v="1"/>
  </r>
  <r>
    <n v="17342585"/>
    <s v="Los Aztecas"/>
    <n v="216"/>
    <s v="Dubuque"/>
    <s v="Dubuque"/>
    <n v="-90.705500000000001"/>
    <n v="42.491599999999998"/>
    <s v="Mexican"/>
    <s v="Dollar($)"/>
    <x v="0"/>
    <x v="0"/>
    <s v="No"/>
    <s v="No"/>
    <n v="1"/>
    <n v="126"/>
    <n v="10"/>
    <n v="3.5"/>
    <n v="2018"/>
    <n v="10"/>
    <n v="18"/>
    <d v="2018-10-18T00:00:00"/>
    <n v="10"/>
    <x v="1"/>
  </r>
  <r>
    <n v="17342665"/>
    <s v="Sunshine Family Restaurant"/>
    <n v="216"/>
    <s v="Dubuque"/>
    <s v="Dubuque"/>
    <n v="-90.663685999999998"/>
    <n v="42.498278900000003"/>
    <s v="American, Breakfast, Burger"/>
    <s v="Dollar($)"/>
    <x v="0"/>
    <x v="0"/>
    <s v="No"/>
    <s v="No"/>
    <n v="1"/>
    <n v="60"/>
    <n v="10"/>
    <n v="3.5"/>
    <n v="2012"/>
    <n v="10"/>
    <n v="2"/>
    <d v="2012-10-02T00:00:00"/>
    <n v="10"/>
    <x v="1"/>
  </r>
  <r>
    <n v="17580160"/>
    <s v="New Yorker Deli &amp; Pizzeria"/>
    <n v="216"/>
    <s v="Pensacola"/>
    <s v="Pensacola"/>
    <n v="-87.181899999999999"/>
    <n v="30.4251"/>
    <s v="Italian, Pizza, Sandwich"/>
    <s v="Dollar($)"/>
    <x v="0"/>
    <x v="0"/>
    <s v="No"/>
    <s v="No"/>
    <n v="1"/>
    <n v="792"/>
    <n v="10"/>
    <n v="4.5999999999999996"/>
    <n v="2012"/>
    <n v="10"/>
    <n v="9"/>
    <d v="2012-10-09T00:00:00"/>
    <n v="10"/>
    <x v="1"/>
  </r>
  <r>
    <n v="17142519"/>
    <s v="Kihei Caffe"/>
    <n v="216"/>
    <s v="Rest of Hawaii"/>
    <s v="Kihei"/>
    <n v="-156.45184699999999"/>
    <n v="20.731487000000001"/>
    <s v="American, Hawaiian"/>
    <s v="Dollar($)"/>
    <x v="0"/>
    <x v="0"/>
    <s v="No"/>
    <s v="No"/>
    <n v="1"/>
    <n v="695"/>
    <n v="10"/>
    <n v="4.5"/>
    <n v="2012"/>
    <n v="10"/>
    <n v="17"/>
    <d v="2012-10-17T00:00:00"/>
    <n v="10"/>
    <x v="1"/>
  </r>
  <r>
    <n v="17697417"/>
    <s v="J's Homestyle Cooking"/>
    <n v="216"/>
    <s v="Waterloo"/>
    <s v="Cedar Falls"/>
    <n v="-92.466596999999993"/>
    <n v="42.509472000000002"/>
    <s v="American, Breakfast"/>
    <s v="Dollar($)"/>
    <x v="0"/>
    <x v="0"/>
    <s v="No"/>
    <s v="No"/>
    <n v="1"/>
    <n v="69"/>
    <n v="10"/>
    <n v="3.6"/>
    <n v="2014"/>
    <n v="10"/>
    <n v="10"/>
    <d v="2014-10-10T00:00:00"/>
    <n v="10"/>
    <x v="1"/>
  </r>
  <r>
    <n v="17303670"/>
    <s v="Goldy's Breakfast Bistro"/>
    <n v="216"/>
    <s v="Boise"/>
    <s v="Boise"/>
    <n v="-116.20229999999999"/>
    <n v="43.614899999999999"/>
    <s v="Breakfast, Sandwich"/>
    <s v="Dollar($)"/>
    <x v="0"/>
    <x v="0"/>
    <s v="No"/>
    <s v="No"/>
    <n v="2"/>
    <n v="879"/>
    <n v="25"/>
    <n v="4.5"/>
    <n v="2017"/>
    <n v="9"/>
    <n v="28"/>
    <d v="2017-09-28T00:00:00"/>
    <n v="25"/>
    <x v="1"/>
  </r>
  <r>
    <n v="17304929"/>
    <s v="Fork"/>
    <n v="216"/>
    <s v="Boise"/>
    <s v="Boise"/>
    <n v="-116.202845"/>
    <n v="43.616295000000001"/>
    <s v="American, Burger"/>
    <s v="Dollar($)"/>
    <x v="0"/>
    <x v="0"/>
    <s v="No"/>
    <s v="No"/>
    <n v="2"/>
    <n v="650"/>
    <n v="25"/>
    <n v="4.4000000000000004"/>
    <n v="2013"/>
    <n v="9"/>
    <n v="5"/>
    <d v="2013-09-05T00:00:00"/>
    <n v="25"/>
    <x v="1"/>
  </r>
  <r>
    <n v="17316771"/>
    <s v="Taste of India"/>
    <n v="216"/>
    <s v="Cedar Rapids/Iowa City"/>
    <s v="Cedar Rapids"/>
    <n v="-91.649962200000004"/>
    <n v="42.021534699999997"/>
    <s v="Indian"/>
    <s v="Dollar($)"/>
    <x v="0"/>
    <x v="0"/>
    <s v="No"/>
    <s v="No"/>
    <n v="2"/>
    <n v="186"/>
    <n v="25"/>
    <n v="4.2"/>
    <n v="2017"/>
    <n v="9"/>
    <n v="25"/>
    <d v="2017-09-25T00:00:00"/>
    <n v="25"/>
    <x v="1"/>
  </r>
  <r>
    <n v="17330074"/>
    <s v="Cannon Brewpub"/>
    <n v="216"/>
    <s v="Columbus"/>
    <s v="Columbus"/>
    <n v="-84.993600000000001"/>
    <n v="32.465600000000002"/>
    <s v="Pizza, Bar Food"/>
    <s v="Dollar($)"/>
    <x v="0"/>
    <x v="0"/>
    <s v="No"/>
    <s v="No"/>
    <n v="2"/>
    <n v="330"/>
    <n v="25"/>
    <n v="3.9"/>
    <n v="2015"/>
    <n v="9"/>
    <n v="24"/>
    <d v="2015-09-24T00:00:00"/>
    <n v="25"/>
    <x v="1"/>
  </r>
  <r>
    <n v="17334853"/>
    <s v="Machine Shed Restaurant"/>
    <n v="216"/>
    <s v="Davenport"/>
    <s v="Davenport"/>
    <n v="-90.613600000000005"/>
    <n v="41.5944"/>
    <s v="American"/>
    <s v="Dollar($)"/>
    <x v="0"/>
    <x v="0"/>
    <s v="No"/>
    <s v="No"/>
    <n v="2"/>
    <n v="100"/>
    <n v="25"/>
    <n v="4.0999999999999996"/>
    <n v="2015"/>
    <n v="9"/>
    <n v="10"/>
    <d v="2015-09-10T00:00:00"/>
    <n v="25"/>
    <x v="1"/>
  </r>
  <r>
    <n v="17342594"/>
    <s v="Mario's Italian Restaurant"/>
    <n v="216"/>
    <s v="Dubuque"/>
    <s v="Dubuque"/>
    <n v="-90.6691"/>
    <n v="42.504800000000003"/>
    <s v="American, Italian"/>
    <s v="Dollar($)"/>
    <x v="0"/>
    <x v="0"/>
    <s v="No"/>
    <s v="No"/>
    <n v="2"/>
    <n v="140"/>
    <n v="25"/>
    <n v="3.6"/>
    <n v="2011"/>
    <n v="9"/>
    <n v="6"/>
    <d v="2011-09-06T00:00:00"/>
    <n v="25"/>
    <x v="1"/>
  </r>
  <r>
    <n v="17374405"/>
    <s v="Houndstooth Grill &amp; Tavern"/>
    <n v="216"/>
    <s v="Gainesville"/>
    <s v="Braselton"/>
    <n v="-83.846100000000007"/>
    <n v="34.0901"/>
    <s v="American, Sandwich, Seafood"/>
    <s v="Dollar($)"/>
    <x v="0"/>
    <x v="0"/>
    <s v="No"/>
    <s v="No"/>
    <n v="2"/>
    <n v="239"/>
    <n v="25"/>
    <n v="4.4000000000000004"/>
    <n v="2017"/>
    <n v="9"/>
    <n v="6"/>
    <d v="2017-09-06T00:00:00"/>
    <n v="25"/>
    <x v="1"/>
  </r>
  <r>
    <n v="17375074"/>
    <s v="Smoke House BBQ and Catering"/>
    <n v="216"/>
    <s v="Gainesville"/>
    <s v="Gainesville"/>
    <n v="-83.860097999999994"/>
    <n v="34.222754999999999"/>
    <s v="BBQ"/>
    <s v="Dollar($)"/>
    <x v="0"/>
    <x v="0"/>
    <s v="No"/>
    <s v="No"/>
    <n v="2"/>
    <n v="89"/>
    <n v="25"/>
    <n v="3.8"/>
    <n v="2011"/>
    <n v="9"/>
    <n v="11"/>
    <d v="2011-09-11T00:00:00"/>
    <n v="25"/>
    <x v="1"/>
  </r>
  <r>
    <n v="17452342"/>
    <s v="Blue Orchid Thai Restaurant"/>
    <n v="216"/>
    <s v="Lincoln"/>
    <s v="Haymarket"/>
    <n v="-96.7072"/>
    <n v="40.814300000000003"/>
    <s v="Thai"/>
    <s v="Dollar($)"/>
    <x v="0"/>
    <x v="0"/>
    <s v="No"/>
    <s v="No"/>
    <n v="2"/>
    <n v="799"/>
    <n v="25"/>
    <n v="4.5"/>
    <n v="2014"/>
    <n v="9"/>
    <n v="10"/>
    <d v="2014-09-10T00:00:00"/>
    <n v="25"/>
    <x v="1"/>
  </r>
  <r>
    <n v="17500911"/>
    <s v="Rookery"/>
    <n v="216"/>
    <s v="Macon"/>
    <s v="Macon"/>
    <n v="-83.627899999999997"/>
    <n v="32.836100000000002"/>
    <s v="Burger, Desserts, Bar Food"/>
    <s v="Dollar($)"/>
    <x v="0"/>
    <x v="0"/>
    <s v="No"/>
    <s v="No"/>
    <n v="2"/>
    <n v="289"/>
    <n v="25"/>
    <n v="4.5"/>
    <n v="2013"/>
    <n v="9"/>
    <n v="13"/>
    <d v="2013-09-13T00:00:00"/>
    <n v="25"/>
    <x v="1"/>
  </r>
  <r>
    <n v="17580590"/>
    <s v="Jaco's Bayfront Bar and Grille"/>
    <n v="216"/>
    <s v="Pensacola"/>
    <s v="Pensacola"/>
    <n v="-87.213273999999998"/>
    <n v="30.403034000000002"/>
    <s v="Tapas"/>
    <s v="Dollar($)"/>
    <x v="0"/>
    <x v="0"/>
    <s v="No"/>
    <s v="No"/>
    <n v="2"/>
    <n v="502"/>
    <n v="25"/>
    <n v="3.9"/>
    <n v="2015"/>
    <n v="9"/>
    <n v="1"/>
    <d v="2015-09-01T00:00:00"/>
    <n v="25"/>
    <x v="1"/>
  </r>
  <r>
    <n v="17629582"/>
    <s v="Barrett Junction Cafe"/>
    <n v="216"/>
    <s v="Potrero"/>
    <s v="Potrero"/>
    <n v="-116.704731"/>
    <n v="32.613430999999999"/>
    <s v="American, BBQ, Burger"/>
    <s v="Dollar($)"/>
    <x v="0"/>
    <x v="0"/>
    <s v="No"/>
    <s v="No"/>
    <n v="2"/>
    <n v="9"/>
    <n v="25"/>
    <n v="3.3"/>
    <n v="2015"/>
    <n v="9"/>
    <n v="13"/>
    <d v="2015-09-13T00:00:00"/>
    <n v="25"/>
    <x v="1"/>
  </r>
  <r>
    <n v="17621780"/>
    <s v="HuHot Mongolian Grill"/>
    <n v="216"/>
    <s v="Sioux City"/>
    <s v="Sioux City"/>
    <n v="-96.347899999999996"/>
    <n v="42.439100000000003"/>
    <s v="Asian, Chinese"/>
    <s v="Dollar($)"/>
    <x v="0"/>
    <x v="0"/>
    <s v="No"/>
    <s v="No"/>
    <n v="2"/>
    <n v="94"/>
    <n v="25"/>
    <n v="3.6"/>
    <n v="2010"/>
    <n v="9"/>
    <n v="4"/>
    <d v="2010-09-04T00:00:00"/>
    <n v="25"/>
    <x v="1"/>
  </r>
  <r>
    <n v="17621781"/>
    <s v="Hunan Palace"/>
    <n v="216"/>
    <s v="Sioux City"/>
    <s v="Sioux City"/>
    <n v="-96.361999999999995"/>
    <n v="42.4375"/>
    <s v="Chinese"/>
    <s v="Dollar($)"/>
    <x v="0"/>
    <x v="0"/>
    <s v="No"/>
    <s v="No"/>
    <n v="2"/>
    <n v="129"/>
    <n v="25"/>
    <n v="3.8"/>
    <n v="2016"/>
    <n v="9"/>
    <n v="3"/>
    <d v="2016-09-03T00:00:00"/>
    <n v="25"/>
    <x v="1"/>
  </r>
  <r>
    <n v="17621869"/>
    <s v="Rebos"/>
    <n v="216"/>
    <s v="Sioux City"/>
    <s v="Sioux City"/>
    <n v="-96.395948700000005"/>
    <n v="42.494445399999996"/>
    <s v="Caribbean, Mexican, Cajun"/>
    <s v="Dollar($)"/>
    <x v="0"/>
    <x v="0"/>
    <s v="No"/>
    <s v="No"/>
    <n v="2"/>
    <n v="187"/>
    <n v="25"/>
    <n v="3.8"/>
    <n v="2018"/>
    <n v="9"/>
    <n v="28"/>
    <d v="2018-09-28T00:00:00"/>
    <n v="25"/>
    <x v="1"/>
  </r>
  <r>
    <n v="17092257"/>
    <s v="BellaBrava"/>
    <n v="216"/>
    <s v="Tampa Bay"/>
    <s v="Downtown St Petersburg"/>
    <n v="-82.632966300000007"/>
    <n v="27.773742599999999"/>
    <s v="American, Italian, Seafood"/>
    <s v="Dollar($)"/>
    <x v="0"/>
    <x v="0"/>
    <s v="No"/>
    <s v="No"/>
    <n v="2"/>
    <n v="921"/>
    <n v="25"/>
    <n v="4.0999999999999996"/>
    <n v="2016"/>
    <n v="9"/>
    <n v="24"/>
    <d v="2016-09-24T00:00:00"/>
    <n v="25"/>
    <x v="1"/>
  </r>
  <r>
    <n v="17678097"/>
    <s v="Mom &amp; Dad's Italian Restaurant"/>
    <n v="216"/>
    <s v="Valdosta"/>
    <s v="Valdosta"/>
    <n v="-83.328299999999999"/>
    <n v="30.897099999999998"/>
    <s v="Italian"/>
    <s v="Dollar($)"/>
    <x v="0"/>
    <x v="0"/>
    <s v="No"/>
    <s v="No"/>
    <n v="2"/>
    <n v="183"/>
    <n v="25"/>
    <n v="3.7"/>
    <n v="2018"/>
    <n v="9"/>
    <n v="24"/>
    <d v="2018-09-24T00:00:00"/>
    <n v="25"/>
    <x v="1"/>
  </r>
  <r>
    <n v="17696941"/>
    <s v="SOHO Sushi Bar &amp; Deli"/>
    <n v="216"/>
    <s v="Waterloo"/>
    <s v="Cedar Falls"/>
    <n v="-92.445700000000002"/>
    <n v="42.537500000000001"/>
    <s v="Sandwich, Sushi, Tapas"/>
    <s v="Dollar($)"/>
    <x v="0"/>
    <x v="0"/>
    <s v="No"/>
    <s v="No"/>
    <n v="2"/>
    <n v="114"/>
    <n v="25"/>
    <n v="3.6"/>
    <n v="2010"/>
    <n v="9"/>
    <n v="26"/>
    <d v="2010-09-26T00:00:00"/>
    <n v="25"/>
    <x v="1"/>
  </r>
  <r>
    <n v="17284139"/>
    <s v="Harvest Moon"/>
    <n v="216"/>
    <s v="Albany"/>
    <s v="Albany"/>
    <n v="-84.205718000000005"/>
    <n v="31.604904999999999"/>
    <s v="Pizza, Bar Food, Sandwich"/>
    <s v="Dollar($)"/>
    <x v="0"/>
    <x v="0"/>
    <s v="No"/>
    <s v="No"/>
    <n v="2"/>
    <n v="147"/>
    <n v="25"/>
    <n v="3.7"/>
    <n v="2011"/>
    <n v="8"/>
    <n v="28"/>
    <d v="2011-08-28T00:00:00"/>
    <n v="25"/>
    <x v="1"/>
  </r>
  <r>
    <n v="17284145"/>
    <s v="Hong Kong Cafe"/>
    <n v="216"/>
    <s v="Albany"/>
    <s v="Albany"/>
    <n v="-84.219099999999997"/>
    <n v="31.615600000000001"/>
    <s v="Chinese, Seafood, Vegetarian"/>
    <s v="Dollar($)"/>
    <x v="0"/>
    <x v="0"/>
    <s v="No"/>
    <s v="No"/>
    <n v="2"/>
    <n v="88"/>
    <n v="25"/>
    <n v="3.6"/>
    <n v="2010"/>
    <n v="8"/>
    <n v="20"/>
    <d v="2010-08-20T00:00:00"/>
    <n v="25"/>
    <x v="1"/>
  </r>
  <r>
    <n v="17294642"/>
    <s v="Sconyers Bar B Que"/>
    <n v="216"/>
    <s v="Augusta"/>
    <s v="Augusta"/>
    <n v="-82.032700000000006"/>
    <n v="33.4086"/>
    <s v="BBQ"/>
    <s v="Dollar($)"/>
    <x v="0"/>
    <x v="0"/>
    <s v="No"/>
    <s v="No"/>
    <n v="2"/>
    <n v="304"/>
    <n v="25"/>
    <n v="3.5"/>
    <n v="2012"/>
    <n v="8"/>
    <n v="17"/>
    <d v="2012-08-17T00:00:00"/>
    <n v="25"/>
    <x v="1"/>
  </r>
  <r>
    <n v="17303990"/>
    <s v="Shige Japanese Cuisine"/>
    <n v="216"/>
    <s v="Boise"/>
    <s v="Boise"/>
    <n v="-116.20310000000001"/>
    <n v="43.615600000000001"/>
    <s v="Japanese, Sushi, Teriyaki"/>
    <s v="Dollar($)"/>
    <x v="0"/>
    <x v="0"/>
    <s v="No"/>
    <s v="No"/>
    <n v="2"/>
    <n v="393"/>
    <n v="25"/>
    <n v="4.0999999999999996"/>
    <n v="2015"/>
    <n v="8"/>
    <n v="26"/>
    <d v="2015-08-26T00:00:00"/>
    <n v="25"/>
    <x v="1"/>
  </r>
  <r>
    <n v="17316766"/>
    <s v="Bluebird Diner"/>
    <n v="216"/>
    <s v="Cedar Rapids/Iowa City"/>
    <s v="Iowa City"/>
    <n v="-91.531092999999998"/>
    <n v="41.663750999999998"/>
    <s v="Breakfast, Diner"/>
    <s v="Dollar($)"/>
    <x v="0"/>
    <x v="0"/>
    <s v="No"/>
    <s v="No"/>
    <n v="2"/>
    <n v="253"/>
    <n v="25"/>
    <n v="3.6"/>
    <n v="2014"/>
    <n v="8"/>
    <n v="10"/>
    <d v="2014-08-10T00:00:00"/>
    <n v="25"/>
    <x v="1"/>
  </r>
  <r>
    <n v="17333797"/>
    <s v="Chili's Grill &amp; Bar"/>
    <n v="216"/>
    <s v="Dalton"/>
    <s v="Dalton"/>
    <n v="-85.003900000000002"/>
    <n v="34.764299999999999"/>
    <s v="American"/>
    <s v="Dollar($)"/>
    <x v="0"/>
    <x v="0"/>
    <s v="No"/>
    <s v="No"/>
    <n v="2"/>
    <n v="63"/>
    <n v="25"/>
    <n v="3.8"/>
    <n v="2016"/>
    <n v="8"/>
    <n v="26"/>
    <d v="2016-08-26T00:00:00"/>
    <n v="25"/>
    <x v="1"/>
  </r>
  <r>
    <n v="17334211"/>
    <s v="Kobe Hibachi &amp; Sushi"/>
    <n v="216"/>
    <s v="Dalton"/>
    <s v="Fort Oglethorpe"/>
    <n v="-85.222910100000007"/>
    <n v="34.9428786"/>
    <s v="American, Japanese, Sushi"/>
    <s v="Dollar($)"/>
    <x v="0"/>
    <x v="0"/>
    <s v="No"/>
    <s v="No"/>
    <n v="2"/>
    <n v="214"/>
    <n v="25"/>
    <n v="4.5999999999999996"/>
    <n v="2018"/>
    <n v="8"/>
    <n v="26"/>
    <d v="2018-08-26T00:00:00"/>
    <n v="25"/>
    <x v="1"/>
  </r>
  <r>
    <n v="17335189"/>
    <s v="Prairie Grille at SteepleGate Inn"/>
    <n v="216"/>
    <s v="Davenport"/>
    <s v="Davenport"/>
    <n v="-90.574088000000003"/>
    <n v="41.593891999999997"/>
    <s v="American, Breakfast"/>
    <s v="Dollar($)"/>
    <x v="0"/>
    <x v="0"/>
    <s v="No"/>
    <s v="No"/>
    <n v="2"/>
    <n v="53"/>
    <n v="25"/>
    <n v="3.4"/>
    <n v="2011"/>
    <n v="8"/>
    <n v="11"/>
    <d v="2011-08-11T00:00:00"/>
    <n v="25"/>
    <x v="1"/>
  </r>
  <r>
    <n v="17501201"/>
    <s v="My Fathers Place"/>
    <n v="216"/>
    <s v="Macon"/>
    <s v="Warner Robins"/>
    <n v="-83.623999999999995"/>
    <n v="32.578600000000002"/>
    <s v="Italian"/>
    <s v="Dollar($)"/>
    <x v="0"/>
    <x v="0"/>
    <s v="No"/>
    <s v="No"/>
    <n v="2"/>
    <n v="104"/>
    <n v="25"/>
    <n v="3.7"/>
    <n v="2018"/>
    <n v="8"/>
    <n v="4"/>
    <d v="2018-08-04T00:00:00"/>
    <n v="25"/>
    <x v="1"/>
  </r>
  <r>
    <n v="17580074"/>
    <s v="Ichiban"/>
    <n v="216"/>
    <s v="Pensacola"/>
    <s v="Pensacola"/>
    <n v="-87.225200000000001"/>
    <n v="30.476700000000001"/>
    <s v="Japanese, Sushi"/>
    <s v="Dollar($)"/>
    <x v="0"/>
    <x v="0"/>
    <s v="No"/>
    <s v="No"/>
    <n v="2"/>
    <n v="765"/>
    <n v="25"/>
    <n v="4.3"/>
    <n v="2015"/>
    <n v="8"/>
    <n v="24"/>
    <d v="2015-08-24T00:00:00"/>
    <n v="25"/>
    <x v="1"/>
  </r>
  <r>
    <n v="17580350"/>
    <s v="Tuscan Oven"/>
    <n v="216"/>
    <s v="Pensacola"/>
    <s v="Pensacola"/>
    <n v="-87.213999999999999"/>
    <n v="30.469200000000001"/>
    <s v="Italian, Mediterranean, Pizza"/>
    <s v="Dollar($)"/>
    <x v="0"/>
    <x v="0"/>
    <s v="No"/>
    <s v="No"/>
    <n v="2"/>
    <n v="502"/>
    <n v="25"/>
    <n v="4.0999999999999996"/>
    <n v="2017"/>
    <n v="8"/>
    <n v="20"/>
    <d v="2017-08-20T00:00:00"/>
    <n v="25"/>
    <x v="1"/>
  </r>
  <r>
    <n v="17092801"/>
    <s v="Ceviche Tapas Bar &amp; Restaurant"/>
    <n v="216"/>
    <s v="Tampa Bay"/>
    <s v="Hyde Park"/>
    <n v="-82.4852372"/>
    <n v="27.941038200000001"/>
    <s v="Breakfast, Spanish, Tapas"/>
    <s v="Dollar($)"/>
    <x v="0"/>
    <x v="0"/>
    <s v="No"/>
    <s v="No"/>
    <n v="2"/>
    <n v="1007"/>
    <n v="25"/>
    <n v="4.4000000000000004"/>
    <n v="2014"/>
    <n v="8"/>
    <n v="1"/>
    <d v="2014-08-01T00:00:00"/>
    <n v="25"/>
    <x v="1"/>
  </r>
  <r>
    <n v="17678229"/>
    <s v="Masato Japanese"/>
    <n v="216"/>
    <s v="Valdosta"/>
    <s v="Valdosta"/>
    <n v="-83.310343000000003"/>
    <n v="30.846762999999999"/>
    <s v="Japanese, Sushi"/>
    <s v="Dollar($)"/>
    <x v="0"/>
    <x v="0"/>
    <s v="No"/>
    <s v="No"/>
    <n v="2"/>
    <n v="262"/>
    <n v="25"/>
    <n v="3.9"/>
    <n v="2013"/>
    <n v="8"/>
    <n v="28"/>
    <d v="2013-08-28T00:00:00"/>
    <n v="25"/>
    <x v="1"/>
  </r>
  <r>
    <n v="17694056"/>
    <s v="Theo Yianni's Authentic Greek Restaurant"/>
    <n v="216"/>
    <s v="Weirton"/>
    <s v="Weirton"/>
    <n v="-80.529488000000001"/>
    <n v="40.396042999999999"/>
    <s v="Burger, Greek, Sandwich"/>
    <s v="Dollar($)"/>
    <x v="0"/>
    <x v="0"/>
    <s v="No"/>
    <s v="No"/>
    <n v="2"/>
    <n v="156"/>
    <n v="25"/>
    <n v="3.9"/>
    <n v="2016"/>
    <n v="8"/>
    <n v="5"/>
    <d v="2016-08-05T00:00:00"/>
    <n v="25"/>
    <x v="1"/>
  </r>
  <r>
    <n v="17284179"/>
    <s v="Longhorn Steakhouse"/>
    <n v="216"/>
    <s v="Albany"/>
    <s v="Albany"/>
    <n v="-84.222899999999996"/>
    <n v="31.618500000000001"/>
    <s v="American, Steak"/>
    <s v="Dollar($)"/>
    <x v="0"/>
    <x v="0"/>
    <s v="No"/>
    <s v="No"/>
    <n v="2"/>
    <n v="58"/>
    <n v="25"/>
    <n v="3.5"/>
    <n v="2015"/>
    <n v="7"/>
    <n v="7"/>
    <d v="2015-07-07T00:00:00"/>
    <n v="25"/>
    <x v="1"/>
  </r>
  <r>
    <n v="17335173"/>
    <s v="Olive Tree Cafe"/>
    <n v="216"/>
    <s v="Davenport"/>
    <s v="Bettendorf"/>
    <n v="-90.496986000000007"/>
    <n v="41.574935000000004"/>
    <s v="Indian, Mediterranean, Middle Eastern"/>
    <s v="Dollar($)"/>
    <x v="0"/>
    <x v="0"/>
    <s v="No"/>
    <s v="No"/>
    <n v="2"/>
    <n v="166"/>
    <n v="25"/>
    <n v="4.5999999999999996"/>
    <n v="2015"/>
    <n v="7"/>
    <n v="20"/>
    <d v="2015-07-20T00:00:00"/>
    <n v="25"/>
    <x v="1"/>
  </r>
  <r>
    <n v="17259395"/>
    <s v="The Cafe"/>
    <n v="216"/>
    <s v="Des Moines"/>
    <s v="Ames"/>
    <n v="-93.643094000000005"/>
    <n v="42.048779000000003"/>
    <s v="American, Coffee and Tea"/>
    <s v="Dollar($)"/>
    <x v="0"/>
    <x v="0"/>
    <s v="No"/>
    <s v="No"/>
    <n v="2"/>
    <n v="570"/>
    <n v="25"/>
    <n v="4.9000000000000004"/>
    <n v="2014"/>
    <n v="7"/>
    <n v="3"/>
    <d v="2014-07-03T00:00:00"/>
    <n v="25"/>
    <x v="1"/>
  </r>
  <r>
    <n v="17342781"/>
    <s v="Tony Roma's"/>
    <n v="216"/>
    <s v="Dubuque"/>
    <s v="Dubuque"/>
    <n v="-90.658608999999998"/>
    <n v="42.496464000000003"/>
    <s v="American, BBQ, Seafood"/>
    <s v="Dollar($)"/>
    <x v="0"/>
    <x v="0"/>
    <s v="No"/>
    <s v="No"/>
    <n v="2"/>
    <n v="65"/>
    <n v="25"/>
    <n v="3.3"/>
    <n v="2015"/>
    <n v="7"/>
    <n v="8"/>
    <d v="2015-07-08T00:00:00"/>
    <n v="25"/>
    <x v="1"/>
  </r>
  <r>
    <n v="17342652"/>
    <s v="Shot Tower Inn"/>
    <n v="216"/>
    <s v="Dubuque"/>
    <s v="Dubuque"/>
    <n v="-90.665800000000004"/>
    <n v="42.496299999999998"/>
    <s v="Italian, Pizza"/>
    <s v="Dollar($)"/>
    <x v="0"/>
    <x v="0"/>
    <s v="No"/>
    <s v="No"/>
    <n v="2"/>
    <n v="131"/>
    <n v="25"/>
    <n v="3.6"/>
    <n v="2013"/>
    <n v="7"/>
    <n v="8"/>
    <d v="2013-07-08T00:00:00"/>
    <n v="25"/>
    <x v="1"/>
  </r>
  <r>
    <n v="17374921"/>
    <s v="2 Dog"/>
    <n v="216"/>
    <s v="Gainesville"/>
    <s v="Gainesville"/>
    <n v="-83.824022999999997"/>
    <n v="34.300567000000001"/>
    <s v="American, European, Sandwich"/>
    <s v="Dollar($)"/>
    <x v="0"/>
    <x v="0"/>
    <s v="No"/>
    <s v="No"/>
    <n v="2"/>
    <n v="350"/>
    <n v="25"/>
    <n v="4.2"/>
    <n v="2018"/>
    <n v="7"/>
    <n v="13"/>
    <d v="2018-07-13T00:00:00"/>
    <n v="25"/>
    <x v="1"/>
  </r>
  <r>
    <n v="17500767"/>
    <s v="Jim Shaw's Seafood Grill &amp; Bar"/>
    <n v="216"/>
    <s v="Macon"/>
    <s v="Macon"/>
    <n v="-83.673699999999997"/>
    <n v="32.849600000000002"/>
    <s v="Seafood"/>
    <s v="Dollar($)"/>
    <x v="0"/>
    <x v="0"/>
    <s v="No"/>
    <s v="No"/>
    <n v="2"/>
    <n v="467"/>
    <n v="25"/>
    <n v="4.5999999999999996"/>
    <n v="2014"/>
    <n v="7"/>
    <n v="15"/>
    <d v="2014-07-15T00:00:00"/>
    <n v="25"/>
    <x v="1"/>
  </r>
  <r>
    <n v="17500819"/>
    <s v="Mandarin Chinese Restaurant"/>
    <n v="216"/>
    <s v="Macon"/>
    <s v="Macon"/>
    <n v="-83.676599999999993"/>
    <n v="32.889899999999997"/>
    <s v="Chinese, Thai"/>
    <s v="Dollar($)"/>
    <x v="0"/>
    <x v="0"/>
    <s v="No"/>
    <s v="No"/>
    <n v="2"/>
    <n v="302"/>
    <n v="25"/>
    <n v="4.5"/>
    <n v="2017"/>
    <n v="7"/>
    <n v="22"/>
    <d v="2017-07-22T00:00:00"/>
    <n v="25"/>
    <x v="1"/>
  </r>
  <r>
    <n v="17687832"/>
    <s v="Vince's Restaurant &amp; Pizzeria"/>
    <n v="216"/>
    <s v="Monroe"/>
    <s v="Monroe"/>
    <n v="-89.653486999999998"/>
    <n v="42.606305999999996"/>
    <s v="Italian, Pizza"/>
    <s v="Dollar($)"/>
    <x v="0"/>
    <x v="0"/>
    <s v="No"/>
    <s v="No"/>
    <n v="2"/>
    <n v="65"/>
    <n v="25"/>
    <n v="3.6"/>
    <n v="2014"/>
    <n v="7"/>
    <n v="18"/>
    <d v="2014-07-18T00:00:00"/>
    <n v="25"/>
    <x v="1"/>
  </r>
  <r>
    <n v="17580453"/>
    <s v="Cactus Flower Cafe Navarre"/>
    <n v="216"/>
    <s v="Pensacola"/>
    <s v="Navarre"/>
    <n v="-86.857339300000007"/>
    <n v="30.4025979"/>
    <s v="Mexican, Southwestern, Tex-Mex"/>
    <s v="Dollar($)"/>
    <x v="0"/>
    <x v="0"/>
    <s v="No"/>
    <s v="No"/>
    <n v="2"/>
    <n v="635"/>
    <n v="25"/>
    <n v="4.2"/>
    <n v="2012"/>
    <n v="7"/>
    <n v="28"/>
    <d v="2012-07-28T00:00:00"/>
    <n v="25"/>
    <x v="1"/>
  </r>
  <r>
    <n v="17616076"/>
    <s v="SOHO South Cafe"/>
    <n v="216"/>
    <s v="Savannah"/>
    <s v="Savannah"/>
    <n v="-81.093900000000005"/>
    <n v="32.0747"/>
    <s v="Cafe, Sandwich, Southern"/>
    <s v="Dollar($)"/>
    <x v="0"/>
    <x v="0"/>
    <s v="No"/>
    <s v="No"/>
    <n v="2"/>
    <n v="719"/>
    <n v="25"/>
    <n v="4.3"/>
    <n v="2018"/>
    <n v="7"/>
    <n v="25"/>
    <d v="2018-07-25T00:00:00"/>
    <n v="25"/>
    <x v="1"/>
  </r>
  <r>
    <n v="17621946"/>
    <s v="Trattoria Fresco"/>
    <n v="216"/>
    <s v="Sioux City"/>
    <s v="Sioux City"/>
    <n v="-96.401963100000003"/>
    <n v="42.494915300000002"/>
    <s v="Italian"/>
    <s v="Dollar($)"/>
    <x v="0"/>
    <x v="0"/>
    <s v="No"/>
    <s v="No"/>
    <n v="2"/>
    <n v="271"/>
    <n v="25"/>
    <n v="4"/>
    <n v="2014"/>
    <n v="7"/>
    <n v="18"/>
    <d v="2014-07-18T00:00:00"/>
    <n v="25"/>
    <x v="1"/>
  </r>
  <r>
    <n v="17099925"/>
    <s v="Red Mesa Cantina"/>
    <n v="216"/>
    <s v="Tampa Bay"/>
    <s v="Downtown St Petersburg"/>
    <n v="-82.636923999999993"/>
    <n v="27.770026000000001"/>
    <s v="Latin American, Mexican, Southwestern"/>
    <s v="Dollar($)"/>
    <x v="0"/>
    <x v="0"/>
    <s v="No"/>
    <s v="No"/>
    <n v="2"/>
    <n v="1629"/>
    <n v="25"/>
    <n v="4.5999999999999996"/>
    <n v="2016"/>
    <n v="7"/>
    <n v="18"/>
    <d v="2016-07-18T00:00:00"/>
    <n v="25"/>
    <x v="1"/>
  </r>
  <r>
    <n v="17678243"/>
    <s v="Buffalo Wild Wings"/>
    <n v="216"/>
    <s v="Valdosta"/>
    <s v="Valdosta"/>
    <n v="-83.319123000000005"/>
    <n v="30.846819"/>
    <s v="Bar Food"/>
    <s v="Dollar($)"/>
    <x v="0"/>
    <x v="0"/>
    <s v="No"/>
    <s v="No"/>
    <n v="2"/>
    <n v="98"/>
    <n v="25"/>
    <n v="3.4"/>
    <n v="2016"/>
    <n v="7"/>
    <n v="1"/>
    <d v="2016-07-01T00:00:00"/>
    <n v="25"/>
    <x v="1"/>
  </r>
  <r>
    <n v="17697332"/>
    <s v="Tokyo Japanese Steak House"/>
    <n v="216"/>
    <s v="Waterloo"/>
    <s v="Waterloo"/>
    <n v="-92.323400000000007"/>
    <n v="42.465580000000003"/>
    <s v="Japanese, Steak, Sushi"/>
    <s v="Dollar($)"/>
    <x v="0"/>
    <x v="0"/>
    <s v="No"/>
    <s v="No"/>
    <n v="2"/>
    <n v="156"/>
    <n v="25"/>
    <n v="3.9"/>
    <n v="2014"/>
    <n v="7"/>
    <n v="26"/>
    <d v="2014-07-26T00:00:00"/>
    <n v="25"/>
    <x v="1"/>
  </r>
  <r>
    <n v="17294279"/>
    <s v="The Bee's Knees"/>
    <n v="216"/>
    <s v="Augusta"/>
    <s v="Augusta"/>
    <n v="-81.97"/>
    <n v="33.476500000000001"/>
    <s v="International, Tapas, Vegetarian"/>
    <s v="Dollar($)"/>
    <x v="0"/>
    <x v="0"/>
    <s v="No"/>
    <s v="No"/>
    <n v="2"/>
    <n v="631"/>
    <n v="25"/>
    <n v="4.5"/>
    <n v="2013"/>
    <n v="6"/>
    <n v="23"/>
    <d v="2013-06-23T00:00:00"/>
    <n v="25"/>
    <x v="1"/>
  </r>
  <r>
    <n v="17294441"/>
    <s v="Giuseppe's Pizza &amp; Italian Specialities"/>
    <n v="216"/>
    <s v="Augusta"/>
    <s v="Augusta"/>
    <n v="-82.096000000000004"/>
    <n v="33.482700000000001"/>
    <s v="Desserts, Italian, Pizza"/>
    <s v="Dollar($)"/>
    <x v="0"/>
    <x v="0"/>
    <s v="No"/>
    <s v="No"/>
    <n v="2"/>
    <n v="430"/>
    <n v="25"/>
    <n v="4.0999999999999996"/>
    <n v="2016"/>
    <n v="6"/>
    <n v="6"/>
    <d v="2016-06-06T00:00:00"/>
    <n v="25"/>
    <x v="1"/>
  </r>
  <r>
    <n v="17294623"/>
    <s v="Rhinehart's Oyster Bar"/>
    <n v="216"/>
    <s v="Augusta"/>
    <s v="Augusta"/>
    <n v="-82.0505"/>
    <n v="33.513300000000001"/>
    <s v="Bar Food, Sandwich, Seafood"/>
    <s v="Dollar($)"/>
    <x v="0"/>
    <x v="0"/>
    <s v="No"/>
    <s v="No"/>
    <n v="2"/>
    <n v="456"/>
    <n v="25"/>
    <n v="4"/>
    <n v="2014"/>
    <n v="6"/>
    <n v="6"/>
    <d v="2014-06-06T00:00:00"/>
    <n v="25"/>
    <x v="1"/>
  </r>
  <r>
    <n v="17304486"/>
    <s v="Texas Roadhouse"/>
    <n v="216"/>
    <s v="Boise"/>
    <s v="Meridian"/>
    <n v="-116.34730399999999"/>
    <n v="43.619107999999997"/>
    <s v="American, BBQ, Steak"/>
    <s v="Dollar($)"/>
    <x v="0"/>
    <x v="0"/>
    <s v="No"/>
    <s v="No"/>
    <n v="2"/>
    <n v="369"/>
    <n v="25"/>
    <n v="4"/>
    <n v="2013"/>
    <n v="6"/>
    <n v="10"/>
    <d v="2013-06-10T00:00:00"/>
    <n v="25"/>
    <x v="1"/>
  </r>
  <r>
    <n v="17316389"/>
    <s v="Monica's"/>
    <n v="216"/>
    <s v="Cedar Rapids/Iowa City"/>
    <s v="Coralville"/>
    <n v="-91.569766999999999"/>
    <n v="41.670465999999998"/>
    <s v="American, Italian, Pizza"/>
    <s v="Dollar($)"/>
    <x v="0"/>
    <x v="0"/>
    <s v="No"/>
    <s v="No"/>
    <n v="2"/>
    <n v="161"/>
    <n v="25"/>
    <n v="3.8"/>
    <n v="2018"/>
    <n v="6"/>
    <n v="16"/>
    <d v="2018-06-16T00:00:00"/>
    <n v="25"/>
    <x v="1"/>
  </r>
  <r>
    <n v="17330604"/>
    <s v="Burt's Butcher Shoppe and Eatery"/>
    <n v="216"/>
    <s v="Columbus"/>
    <s v="Columbus"/>
    <n v="-84.947569000000001"/>
    <n v="32.504657000000002"/>
    <s v="Steak"/>
    <s v="Dollar($)"/>
    <x v="0"/>
    <x v="0"/>
    <s v="No"/>
    <s v="No"/>
    <n v="2"/>
    <n v="213"/>
    <n v="25"/>
    <n v="4.3"/>
    <n v="2013"/>
    <n v="6"/>
    <n v="19"/>
    <d v="2013-06-19T00:00:00"/>
    <n v="25"/>
    <x v="1"/>
  </r>
  <r>
    <n v="17334434"/>
    <s v="Thatcher's Barbeque and Grill"/>
    <n v="216"/>
    <s v="Dalton"/>
    <s v="Calhoun"/>
    <n v="-84.9396931"/>
    <n v="34.525133099999998"/>
    <s v="American, BBQ, Southern"/>
    <s v="Dollar($)"/>
    <x v="0"/>
    <x v="0"/>
    <s v="No"/>
    <s v="No"/>
    <n v="2"/>
    <n v="38"/>
    <n v="25"/>
    <n v="3.7"/>
    <n v="2015"/>
    <n v="6"/>
    <n v="10"/>
    <d v="2015-06-10T00:00:00"/>
    <n v="25"/>
    <x v="1"/>
  </r>
  <r>
    <n v="17793744"/>
    <s v="Los Agaves"/>
    <n v="216"/>
    <s v="Davenport"/>
    <s v="Davenport"/>
    <n v="-90.515431300000003"/>
    <n v="41.570943399999997"/>
    <s v="Mexican"/>
    <s v="Dollar($)"/>
    <x v="0"/>
    <x v="0"/>
    <s v="No"/>
    <s v="No"/>
    <n v="2"/>
    <n v="3"/>
    <n v="25"/>
    <n v="1"/>
    <n v="2012"/>
    <n v="6"/>
    <n v="15"/>
    <d v="2012-06-15T00:00:00"/>
    <n v="25"/>
    <x v="1"/>
  </r>
  <r>
    <n v="17334718"/>
    <s v="China Cafe"/>
    <n v="216"/>
    <s v="Davenport"/>
    <s v="Davenport"/>
    <n v="-90.5321"/>
    <n v="41.5749"/>
    <s v="Chinese"/>
    <s v="Dollar($)"/>
    <x v="0"/>
    <x v="0"/>
    <s v="No"/>
    <s v="No"/>
    <n v="2"/>
    <n v="112"/>
    <n v="25"/>
    <n v="4"/>
    <n v="2018"/>
    <n v="6"/>
    <n v="2"/>
    <d v="2018-06-02T00:00:00"/>
    <n v="25"/>
    <x v="1"/>
  </r>
  <r>
    <n v="17259243"/>
    <s v="Miyabi 9"/>
    <n v="216"/>
    <s v="Des Moines"/>
    <s v="East Village"/>
    <n v="-93.611366000000004"/>
    <n v="41.590819000000003"/>
    <s v="Japanese, Sushi"/>
    <s v="Dollar($)"/>
    <x v="0"/>
    <x v="0"/>
    <s v="No"/>
    <s v="No"/>
    <n v="2"/>
    <n v="860"/>
    <n v="25"/>
    <n v="4.8"/>
    <n v="2017"/>
    <n v="6"/>
    <n v="26"/>
    <d v="2017-06-26T00:00:00"/>
    <n v="25"/>
    <x v="1"/>
  </r>
  <r>
    <n v="17342772"/>
    <s v="Champps Americana"/>
    <n v="216"/>
    <s v="Dubuque"/>
    <s v="Dubuque"/>
    <n v="-90.715247000000005"/>
    <n v="42.492018000000002"/>
    <s v="American, Burger, Sandwich"/>
    <s v="Dollar($)"/>
    <x v="0"/>
    <x v="0"/>
    <s v="No"/>
    <s v="No"/>
    <n v="2"/>
    <n v="100"/>
    <n v="25"/>
    <n v="3.5"/>
    <n v="2011"/>
    <n v="6"/>
    <n v="16"/>
    <d v="2011-06-16T00:00:00"/>
    <n v="25"/>
    <x v="1"/>
  </r>
  <r>
    <n v="17375141"/>
    <s v="Fish Tales Lakeside Grille"/>
    <n v="216"/>
    <s v="Gainesville"/>
    <s v="Flowery Branch"/>
    <n v="-83.938023999999999"/>
    <n v="34.183573000000003"/>
    <s v="Seafood"/>
    <s v="Dollar($)"/>
    <x v="0"/>
    <x v="0"/>
    <s v="No"/>
    <s v="No"/>
    <n v="2"/>
    <n v="107"/>
    <n v="25"/>
    <n v="3.8"/>
    <n v="2014"/>
    <n v="6"/>
    <n v="1"/>
    <d v="2014-06-01T00:00:00"/>
    <n v="25"/>
    <x v="1"/>
  </r>
  <r>
    <n v="17580476"/>
    <s v="Native Cafe"/>
    <n v="216"/>
    <s v="Pensacola"/>
    <s v="Pensacola Beach"/>
    <n v="-87.132931999999997"/>
    <n v="30.334776000000002"/>
    <s v="Breakfast, Burger"/>
    <s v="Dollar($)"/>
    <x v="0"/>
    <x v="0"/>
    <s v="No"/>
    <s v="No"/>
    <n v="2"/>
    <n v="591"/>
    <n v="25"/>
    <n v="4.2"/>
    <n v="2011"/>
    <n v="6"/>
    <n v="7"/>
    <d v="2011-06-07T00:00:00"/>
    <n v="25"/>
    <x v="1"/>
  </r>
  <r>
    <n v="17678222"/>
    <s v="Friends Grille and Bar"/>
    <n v="216"/>
    <s v="Valdosta"/>
    <s v="Valdosta"/>
    <n v="-83.296329999999998"/>
    <n v="30.880146"/>
    <s v="American, Southern"/>
    <s v="Dollar($)"/>
    <x v="0"/>
    <x v="0"/>
    <s v="No"/>
    <s v="No"/>
    <n v="2"/>
    <n v="243"/>
    <n v="25"/>
    <n v="3.9"/>
    <n v="2018"/>
    <n v="6"/>
    <n v="20"/>
    <d v="2018-06-20T00:00:00"/>
    <n v="25"/>
    <x v="1"/>
  </r>
  <r>
    <n v="17295069"/>
    <s v="The Taj of India"/>
    <n v="216"/>
    <s v="Augusta"/>
    <s v="Augusta"/>
    <n v="-82.080549300000001"/>
    <n v="33.5375868"/>
    <s v="Indian"/>
    <s v="Dollar($)"/>
    <x v="0"/>
    <x v="0"/>
    <s v="No"/>
    <s v="No"/>
    <n v="2"/>
    <n v="227"/>
    <n v="25"/>
    <n v="4"/>
    <n v="2014"/>
    <n v="5"/>
    <n v="12"/>
    <d v="2014-05-12T00:00:00"/>
    <n v="25"/>
    <x v="1"/>
  </r>
  <r>
    <n v="17316449"/>
    <s v="Jimmy Jack's Rib Shack"/>
    <n v="216"/>
    <s v="Cedar Rapids/Iowa City"/>
    <s v="Iowa City"/>
    <n v="-91.507400000000004"/>
    <n v="41.642800000000001"/>
    <s v="BBQ"/>
    <s v="Dollar($)"/>
    <x v="0"/>
    <x v="0"/>
    <s v="No"/>
    <s v="No"/>
    <n v="2"/>
    <n v="259"/>
    <n v="25"/>
    <n v="4.2"/>
    <n v="2012"/>
    <n v="5"/>
    <n v="10"/>
    <d v="2012-05-10T00:00:00"/>
    <n v="25"/>
    <x v="1"/>
  </r>
  <r>
    <n v="17330087"/>
    <s v="Chef Lee's Peking Restaurant"/>
    <n v="216"/>
    <s v="Columbus"/>
    <s v="Columbus"/>
    <n v="-84.960700000000003"/>
    <n v="32.539299999999997"/>
    <s v="Chinese"/>
    <s v="Dollar($)"/>
    <x v="0"/>
    <x v="0"/>
    <s v="No"/>
    <s v="No"/>
    <n v="2"/>
    <n v="335"/>
    <n v="25"/>
    <n v="4"/>
    <n v="2016"/>
    <n v="5"/>
    <n v="10"/>
    <d v="2016-05-10T00:00:00"/>
    <n v="25"/>
    <x v="1"/>
  </r>
  <r>
    <n v="17334213"/>
    <s v="Dub's High on the Hog"/>
    <n v="216"/>
    <s v="Dalton"/>
    <s v="Calhoun"/>
    <n v="-84.952392099999997"/>
    <n v="34.497248800000001"/>
    <s v="BBQ"/>
    <s v="Dollar($)"/>
    <x v="0"/>
    <x v="0"/>
    <s v="No"/>
    <s v="No"/>
    <n v="2"/>
    <n v="207"/>
    <n v="25"/>
    <n v="4.4000000000000004"/>
    <n v="2015"/>
    <n v="5"/>
    <n v="21"/>
    <d v="2015-05-21T00:00:00"/>
    <n v="25"/>
    <x v="1"/>
  </r>
  <r>
    <n v="17334254"/>
    <s v="Tony's Italian Restaurant &amp; Pizza"/>
    <n v="216"/>
    <s v="Dalton"/>
    <s v="Dalton"/>
    <n v="-84.999678000000003"/>
    <n v="34.758645000000001"/>
    <s v="Italian"/>
    <s v="Dollar($)"/>
    <x v="0"/>
    <x v="0"/>
    <s v="No"/>
    <s v="No"/>
    <n v="2"/>
    <n v="116"/>
    <n v="25"/>
    <n v="3.7"/>
    <n v="2010"/>
    <n v="5"/>
    <n v="21"/>
    <d v="2010-05-21T00:00:00"/>
    <n v="25"/>
    <x v="1"/>
  </r>
  <r>
    <n v="17335156"/>
    <s v="Tantra Asian Bistro"/>
    <n v="216"/>
    <s v="Davenport"/>
    <s v="Davenport"/>
    <n v="-90.565837000000002"/>
    <n v="41.574458999999997"/>
    <s v="Asian"/>
    <s v="Dollar($)"/>
    <x v="0"/>
    <x v="0"/>
    <s v="No"/>
    <s v="No"/>
    <n v="2"/>
    <n v="474"/>
    <n v="25"/>
    <n v="4.9000000000000004"/>
    <n v="2018"/>
    <n v="5"/>
    <n v="19"/>
    <d v="2018-05-19T00:00:00"/>
    <n v="25"/>
    <x v="1"/>
  </r>
  <r>
    <n v="17258136"/>
    <s v="Cool Basil"/>
    <n v="216"/>
    <s v="Des Moines"/>
    <s v="Clive"/>
    <n v="-93.739572999999993"/>
    <n v="41.600563999999999"/>
    <s v="Asian, Sushi, Thai"/>
    <s v="Dollar($)"/>
    <x v="0"/>
    <x v="0"/>
    <s v="No"/>
    <s v="No"/>
    <n v="2"/>
    <n v="496"/>
    <n v="25"/>
    <n v="4.0999999999999996"/>
    <n v="2011"/>
    <n v="5"/>
    <n v="9"/>
    <d v="2011-05-09T00:00:00"/>
    <n v="25"/>
    <x v="1"/>
  </r>
  <r>
    <n v="17501308"/>
    <s v="Martin's BBQ"/>
    <n v="216"/>
    <s v="Macon"/>
    <s v="Warner Robins"/>
    <n v="-83.600200999999998"/>
    <n v="32.619320999999999"/>
    <s v="BBQ"/>
    <s v="Dollar($)"/>
    <x v="0"/>
    <x v="0"/>
    <s v="No"/>
    <s v="No"/>
    <n v="2"/>
    <n v="288"/>
    <n v="25"/>
    <n v="4.2"/>
    <n v="2011"/>
    <n v="5"/>
    <n v="6"/>
    <d v="2011-05-06T00:00:00"/>
    <n v="25"/>
    <x v="1"/>
  </r>
  <r>
    <n v="17061253"/>
    <s v="Ethos Vegan Kitchen"/>
    <n v="216"/>
    <s v="Orlando"/>
    <s v="Winter Park"/>
    <n v="-81.352920999999995"/>
    <n v="28.592856999999999"/>
    <s v="American, Breakfast, Vegetarian"/>
    <s v="Dollar($)"/>
    <x v="0"/>
    <x v="0"/>
    <s v="No"/>
    <s v="No"/>
    <n v="2"/>
    <n v="797"/>
    <n v="25"/>
    <n v="4.4000000000000004"/>
    <n v="2017"/>
    <n v="5"/>
    <n v="6"/>
    <d v="2017-05-06T00:00:00"/>
    <n v="25"/>
    <x v="1"/>
  </r>
  <r>
    <n v="17144717"/>
    <s v="Giovanni's Shrimp Truck"/>
    <n v="216"/>
    <s v="Rest of Hawaii"/>
    <s v="Kahuku"/>
    <n v="-157.948486"/>
    <n v="21.677078000000002"/>
    <s v="Seafood"/>
    <s v="Dollar($)"/>
    <x v="0"/>
    <x v="0"/>
    <s v="No"/>
    <s v="No"/>
    <n v="2"/>
    <n v="691"/>
    <n v="25"/>
    <n v="4.5"/>
    <n v="2017"/>
    <n v="5"/>
    <n v="15"/>
    <d v="2017-05-15T00:00:00"/>
    <n v="25"/>
    <x v="1"/>
  </r>
  <r>
    <n v="17615976"/>
    <s v="Moon River Brewing Company"/>
    <n v="216"/>
    <s v="Savannah"/>
    <s v="Savannah"/>
    <n v="-81.0916"/>
    <n v="32.0809"/>
    <s v="American, Bar Food, Sandwich"/>
    <s v="Dollar($)"/>
    <x v="0"/>
    <x v="0"/>
    <s v="No"/>
    <s v="No"/>
    <n v="2"/>
    <n v="747"/>
    <n v="25"/>
    <n v="3.7"/>
    <n v="2014"/>
    <n v="5"/>
    <n v="15"/>
    <d v="2014-05-15T00:00:00"/>
    <n v="25"/>
    <x v="1"/>
  </r>
  <r>
    <n v="17615740"/>
    <s v="Crystal Beer Parlor"/>
    <n v="216"/>
    <s v="Savannah"/>
    <s v="Savannah"/>
    <n v="-81.097899999999996"/>
    <n v="32.073500000000003"/>
    <s v="American, Bar Food"/>
    <s v="Dollar($)"/>
    <x v="0"/>
    <x v="0"/>
    <s v="No"/>
    <s v="No"/>
    <n v="2"/>
    <n v="690"/>
    <n v="25"/>
    <n v="4.4000000000000004"/>
    <n v="2010"/>
    <n v="5"/>
    <n v="13"/>
    <d v="2010-05-13T00:00:00"/>
    <n v="25"/>
    <x v="1"/>
  </r>
  <r>
    <n v="17696955"/>
    <s v="Texas Roadhouse"/>
    <n v="216"/>
    <s v="Waterloo"/>
    <s v="Cedar Falls"/>
    <n v="-92.429100000000005"/>
    <n v="42.512700000000002"/>
    <s v="American, BBQ, Steak"/>
    <s v="Dollar($)"/>
    <x v="0"/>
    <x v="0"/>
    <s v="No"/>
    <s v="No"/>
    <n v="2"/>
    <n v="93"/>
    <n v="25"/>
    <n v="3.6"/>
    <n v="2014"/>
    <n v="5"/>
    <n v="19"/>
    <d v="2014-05-19T00:00:00"/>
    <n v="25"/>
    <x v="1"/>
  </r>
  <r>
    <n v="17294836"/>
    <s v="Rhinehart's Oyster Bar"/>
    <n v="216"/>
    <s v="Augusta"/>
    <s v="Evans"/>
    <n v="-82.141283999999999"/>
    <n v="33.521290999999998"/>
    <s v="Burger, Seafood"/>
    <s v="Dollar($)"/>
    <x v="0"/>
    <x v="0"/>
    <s v="No"/>
    <s v="No"/>
    <n v="2"/>
    <n v="326"/>
    <n v="25"/>
    <n v="4"/>
    <n v="2012"/>
    <n v="4"/>
    <n v="10"/>
    <d v="2012-04-10T00:00:00"/>
    <n v="25"/>
    <x v="1"/>
  </r>
  <r>
    <n v="17316278"/>
    <s v="Exotic India"/>
    <n v="216"/>
    <s v="Cedar Rapids/Iowa City"/>
    <s v="Coralville"/>
    <n v="-91.568700000000007"/>
    <n v="41.668500000000002"/>
    <s v="Indian"/>
    <s v="Dollar($)"/>
    <x v="0"/>
    <x v="0"/>
    <s v="No"/>
    <s v="No"/>
    <n v="2"/>
    <n v="160"/>
    <n v="25"/>
    <n v="4.0999999999999996"/>
    <n v="2010"/>
    <n v="4"/>
    <n v="2"/>
    <d v="2010-04-02T00:00:00"/>
    <n v="25"/>
    <x v="1"/>
  </r>
  <r>
    <n v="17316802"/>
    <s v="BlackStone"/>
    <n v="216"/>
    <s v="Cedar Rapids/Iowa City"/>
    <s v="Iowa City"/>
    <n v="-91.482164999999995"/>
    <n v="41.667741999999997"/>
    <s v="American, Breakfast"/>
    <s v="Dollar($)"/>
    <x v="0"/>
    <x v="0"/>
    <s v="No"/>
    <s v="No"/>
    <n v="2"/>
    <n v="294"/>
    <n v="25"/>
    <n v="4.0999999999999996"/>
    <n v="2011"/>
    <n v="4"/>
    <n v="2"/>
    <d v="2011-04-02T00:00:00"/>
    <n v="25"/>
    <x v="1"/>
  </r>
  <r>
    <n v="17330024"/>
    <s v="B Merrell's"/>
    <n v="216"/>
    <s v="Columbus"/>
    <s v="Columbus"/>
    <n v="-84.943600000000004"/>
    <n v="32.557699999999997"/>
    <s v="Burger, Bar Food, Southern"/>
    <s v="Dollar($)"/>
    <x v="0"/>
    <x v="0"/>
    <s v="No"/>
    <s v="No"/>
    <n v="2"/>
    <n v="149"/>
    <n v="25"/>
    <n v="3.8"/>
    <n v="2018"/>
    <n v="4"/>
    <n v="11"/>
    <d v="2018-04-11T00:00:00"/>
    <n v="25"/>
    <x v="1"/>
  </r>
  <r>
    <n v="17334763"/>
    <s v="Exotic Thai Restaurant"/>
    <n v="216"/>
    <s v="Davenport"/>
    <s v="Davenport"/>
    <n v="-90.543199999999999"/>
    <n v="41.5747"/>
    <s v="Thai"/>
    <s v="Dollar($)"/>
    <x v="0"/>
    <x v="0"/>
    <s v="No"/>
    <s v="No"/>
    <n v="2"/>
    <n v="256"/>
    <n v="25"/>
    <n v="4.0999999999999996"/>
    <n v="2011"/>
    <n v="4"/>
    <n v="10"/>
    <d v="2011-04-10T00:00:00"/>
    <n v="25"/>
    <x v="1"/>
  </r>
  <r>
    <n v="17334846"/>
    <s v="Los Agaves"/>
    <n v="216"/>
    <s v="Davenport"/>
    <s v="Davenport"/>
    <n v="-90.568600000000004"/>
    <n v="41.558999999999997"/>
    <s v="Mexican"/>
    <s v="Dollar($)"/>
    <x v="0"/>
    <x v="0"/>
    <s v="No"/>
    <s v="No"/>
    <n v="2"/>
    <n v="157"/>
    <n v="25"/>
    <n v="4.0999999999999996"/>
    <n v="2010"/>
    <n v="4"/>
    <n v="18"/>
    <d v="2010-04-18T00:00:00"/>
    <n v="25"/>
    <x v="1"/>
  </r>
  <r>
    <n v="17259368"/>
    <s v="Fong's Pizza"/>
    <n v="216"/>
    <s v="Des Moines"/>
    <s v="Downtown"/>
    <n v="-93.621630999999994"/>
    <n v="41.585464999999999"/>
    <s v="Chinese, Pizza"/>
    <s v="Dollar($)"/>
    <x v="0"/>
    <x v="0"/>
    <s v="No"/>
    <s v="No"/>
    <n v="2"/>
    <n v="728"/>
    <n v="25"/>
    <n v="4.5999999999999996"/>
    <n v="2013"/>
    <n v="4"/>
    <n v="27"/>
    <d v="2013-04-27T00:00:00"/>
    <n v="25"/>
    <x v="1"/>
  </r>
  <r>
    <n v="17342498"/>
    <s v="Catfish Charlie's"/>
    <n v="216"/>
    <s v="Dubuque"/>
    <s v="Dubuque"/>
    <n v="-90.649932800000002"/>
    <n v="42.5124724"/>
    <s v="Seafood"/>
    <s v="Dollar($)"/>
    <x v="0"/>
    <x v="0"/>
    <s v="No"/>
    <s v="No"/>
    <n v="2"/>
    <n v="40"/>
    <n v="25"/>
    <n v="3.3"/>
    <n v="2010"/>
    <n v="4"/>
    <n v="11"/>
    <d v="2010-04-11T00:00:00"/>
    <n v="25"/>
    <x v="1"/>
  </r>
  <r>
    <n v="17342810"/>
    <s v="Watershed Cafe"/>
    <n v="216"/>
    <s v="Dubuque"/>
    <s v="Dubuque"/>
    <n v="-90.684882000000002"/>
    <n v="42.527555999999997"/>
    <s v="American, Burger, Pizza, Cafe"/>
    <s v="Dollar($)"/>
    <x v="0"/>
    <x v="0"/>
    <s v="No"/>
    <s v="No"/>
    <n v="2"/>
    <n v="89"/>
    <n v="25"/>
    <n v="3.7"/>
    <n v="2013"/>
    <n v="4"/>
    <n v="9"/>
    <d v="2013-04-09T00:00:00"/>
    <n v="25"/>
    <x v="1"/>
  </r>
  <r>
    <n v="17375077"/>
    <s v="Shenanigan's Irish Pub"/>
    <n v="216"/>
    <s v="Gainesville"/>
    <s v="Dahlonega"/>
    <n v="-83.986119000000002"/>
    <n v="34.533197999999999"/>
    <s v="Bar Food, Seafood, Vegetarian"/>
    <s v="Dollar($)"/>
    <x v="0"/>
    <x v="0"/>
    <s v="No"/>
    <s v="No"/>
    <n v="2"/>
    <n v="171"/>
    <n v="25"/>
    <n v="4.0999999999999996"/>
    <n v="2010"/>
    <n v="4"/>
    <n v="17"/>
    <d v="2010-04-17T00:00:00"/>
    <n v="25"/>
    <x v="1"/>
  </r>
  <r>
    <n v="17501291"/>
    <s v="Emilio's Cuban Cafe"/>
    <n v="216"/>
    <s v="Macon"/>
    <s v="Bonaire"/>
    <n v="-83.594493999999997"/>
    <n v="32.567740999999998"/>
    <s v="Coffee and Tea, Cuban, Latin American"/>
    <s v="Dollar($)"/>
    <x v="0"/>
    <x v="0"/>
    <s v="No"/>
    <s v="No"/>
    <n v="2"/>
    <n v="146"/>
    <n v="25"/>
    <n v="3.9"/>
    <n v="2010"/>
    <n v="4"/>
    <n v="27"/>
    <d v="2010-04-27T00:00:00"/>
    <n v="25"/>
    <x v="1"/>
  </r>
  <r>
    <n v="17621788"/>
    <s v="Jerry's Pizza"/>
    <n v="216"/>
    <s v="Sioux City"/>
    <s v="Sioux City"/>
    <n v="-96.3596"/>
    <n v="42.476399999999998"/>
    <s v="Pizza"/>
    <s v="Dollar($)"/>
    <x v="0"/>
    <x v="0"/>
    <s v="No"/>
    <s v="No"/>
    <n v="2"/>
    <n v="178"/>
    <n v="25"/>
    <n v="3.8"/>
    <n v="2018"/>
    <n v="4"/>
    <n v="22"/>
    <d v="2018-04-22T00:00:00"/>
    <n v="25"/>
    <x v="1"/>
  </r>
  <r>
    <n v="17697384"/>
    <s v="HuHot Mongolian Grill"/>
    <n v="216"/>
    <s v="Waterloo"/>
    <s v="Cedar Falls"/>
    <n v="-92.432176999999996"/>
    <n v="42.512645999999997"/>
    <s v="Asian, Chinese"/>
    <s v="Dollar($)"/>
    <x v="0"/>
    <x v="0"/>
    <s v="No"/>
    <s v="No"/>
    <n v="2"/>
    <n v="113"/>
    <n v="25"/>
    <n v="3.7"/>
    <n v="2013"/>
    <n v="4"/>
    <n v="4"/>
    <d v="2013-04-04T00:00:00"/>
    <n v="25"/>
    <x v="1"/>
  </r>
  <r>
    <n v="17697418"/>
    <s v="Chapala"/>
    <n v="216"/>
    <s v="Waterloo"/>
    <s v="Waterloo"/>
    <n v="-92.323031999999998"/>
    <n v="42.477280999999998"/>
    <s v="Mexican"/>
    <s v="Dollar($)"/>
    <x v="0"/>
    <x v="0"/>
    <s v="No"/>
    <s v="No"/>
    <n v="2"/>
    <n v="69"/>
    <n v="25"/>
    <n v="3.6"/>
    <n v="2015"/>
    <n v="4"/>
    <n v="1"/>
    <d v="2015-04-01T00:00:00"/>
    <n v="25"/>
    <x v="1"/>
  </r>
  <r>
    <n v="17697304"/>
    <s v="Rudy's Tacos"/>
    <n v="216"/>
    <s v="Waterloo"/>
    <s v="Waterloo"/>
    <n v="-92.377200000000002"/>
    <n v="42.499704999999999"/>
    <s v="Mexican"/>
    <s v="Dollar($)"/>
    <x v="0"/>
    <x v="0"/>
    <s v="No"/>
    <s v="No"/>
    <n v="2"/>
    <n v="104"/>
    <n v="25"/>
    <n v="3.6"/>
    <n v="2017"/>
    <n v="4"/>
    <n v="18"/>
    <d v="2017-04-18T00:00:00"/>
    <n v="25"/>
    <x v="1"/>
  </r>
  <r>
    <n v="17284175"/>
    <s v="Locos Grill &amp; Pub"/>
    <n v="216"/>
    <s v="Albany"/>
    <s v="Albany"/>
    <n v="-84.222800000000007"/>
    <n v="31.607700000000001"/>
    <s v="American, Burger, Sandwich"/>
    <s v="Dollar($)"/>
    <x v="0"/>
    <x v="0"/>
    <s v="No"/>
    <s v="No"/>
    <n v="2"/>
    <n v="57"/>
    <n v="25"/>
    <n v="3.5"/>
    <n v="2016"/>
    <n v="3"/>
    <n v="24"/>
    <d v="2016-03-24T00:00:00"/>
    <n v="25"/>
    <x v="1"/>
  </r>
  <r>
    <n v="17293186"/>
    <s v="DePalma's Italian Cafe - Downtown"/>
    <n v="216"/>
    <s v="Athens"/>
    <s v="Athens"/>
    <n v="-83.373596000000006"/>
    <n v="33.958112"/>
    <s v="American, Italian, Pizza"/>
    <s v="Dollar($)"/>
    <x v="0"/>
    <x v="0"/>
    <s v="No"/>
    <s v="No"/>
    <n v="2"/>
    <n v="353"/>
    <n v="25"/>
    <n v="4"/>
    <n v="2010"/>
    <n v="3"/>
    <n v="23"/>
    <d v="2010-03-23T00:00:00"/>
    <n v="25"/>
    <x v="1"/>
  </r>
  <r>
    <n v="17295215"/>
    <s v="Farmhaus Burger"/>
    <n v="216"/>
    <s v="Augusta"/>
    <s v="Augusta"/>
    <n v="-81.973005999999998"/>
    <n v="33.477443999999998"/>
    <s v="American, Burger"/>
    <s v="Dollar($)"/>
    <x v="0"/>
    <x v="0"/>
    <s v="No"/>
    <s v="No"/>
    <n v="2"/>
    <n v="201"/>
    <n v="25"/>
    <n v="3.9"/>
    <n v="2018"/>
    <n v="3"/>
    <n v="17"/>
    <d v="2018-03-17T00:00:00"/>
    <n v="25"/>
    <x v="1"/>
  </r>
  <r>
    <n v="17294552"/>
    <s v="Mellow Mushroom"/>
    <n v="216"/>
    <s v="Augusta"/>
    <s v="Augusta"/>
    <n v="-81.972099999999998"/>
    <n v="33.477800000000002"/>
    <s v="Italian, Pizza, Sandwich"/>
    <s v="Dollar($)"/>
    <x v="0"/>
    <x v="0"/>
    <s v="No"/>
    <s v="No"/>
    <n v="2"/>
    <n v="433"/>
    <n v="25"/>
    <n v="4.4000000000000004"/>
    <n v="2010"/>
    <n v="3"/>
    <n v="16"/>
    <d v="2010-03-16T00:00:00"/>
    <n v="25"/>
    <x v="1"/>
  </r>
  <r>
    <n v="17330638"/>
    <s v="The Black Cow"/>
    <n v="216"/>
    <s v="Columbus"/>
    <s v="Columbus"/>
    <n v="-84.991383999999996"/>
    <n v="32.468756999999997"/>
    <s v="American"/>
    <s v="Dollar($)"/>
    <x v="0"/>
    <x v="0"/>
    <s v="No"/>
    <s v="No"/>
    <n v="2"/>
    <n v="287"/>
    <n v="25"/>
    <n v="4.3"/>
    <n v="2011"/>
    <n v="3"/>
    <n v="21"/>
    <d v="2011-03-21T00:00:00"/>
    <n v="25"/>
    <x v="1"/>
  </r>
  <r>
    <n v="17335225"/>
    <s v="Crust Stone Oven Pizza"/>
    <n v="216"/>
    <s v="Davenport"/>
    <s v="Bettendorf"/>
    <n v="-90.491244600000002"/>
    <n v="41.574780099999998"/>
    <s v="Burger, Pizza"/>
    <s v="Dollar($)"/>
    <x v="0"/>
    <x v="0"/>
    <s v="No"/>
    <s v="No"/>
    <n v="2"/>
    <n v="136"/>
    <n v="25"/>
    <n v="3.9"/>
    <n v="2013"/>
    <n v="3"/>
    <n v="13"/>
    <d v="2013-03-13T00:00:00"/>
    <n v="25"/>
    <x v="1"/>
  </r>
  <r>
    <n v="17334965"/>
    <s v="Trattoria Tiramisu"/>
    <n v="216"/>
    <s v="Davenport"/>
    <s v="Bettendorf"/>
    <n v="-90.507090000000005"/>
    <n v="41.525384000000003"/>
    <s v="Italian"/>
    <s v="Dollar($)"/>
    <x v="0"/>
    <x v="0"/>
    <s v="No"/>
    <s v="No"/>
    <n v="2"/>
    <n v="117"/>
    <n v="25"/>
    <n v="4.0999999999999996"/>
    <n v="2011"/>
    <n v="3"/>
    <n v="18"/>
    <d v="2011-03-18T00:00:00"/>
    <n v="25"/>
    <x v="1"/>
  </r>
  <r>
    <n v="17259248"/>
    <s v="Jethro's BBQ"/>
    <n v="216"/>
    <s v="Des Moines"/>
    <s v="Kingman Place Historic District"/>
    <n v="-93.659796999999998"/>
    <n v="41.603901"/>
    <s v="American, BBQ"/>
    <s v="Dollar($)"/>
    <x v="0"/>
    <x v="0"/>
    <s v="No"/>
    <s v="No"/>
    <n v="2"/>
    <n v="699"/>
    <n v="25"/>
    <n v="4.3"/>
    <n v="2017"/>
    <n v="3"/>
    <n v="26"/>
    <d v="2017-03-26T00:00:00"/>
    <n v="25"/>
    <x v="1"/>
  </r>
  <r>
    <n v="17375164"/>
    <s v="Bourbon Street Grille"/>
    <n v="216"/>
    <s v="Gainesville"/>
    <s v="Dahlonega"/>
    <n v="-83.985353000000003"/>
    <n v="34.532972999999998"/>
    <s v="American, Burger, Cajun"/>
    <s v="Dollar($)"/>
    <x v="0"/>
    <x v="0"/>
    <s v="No"/>
    <s v="No"/>
    <n v="2"/>
    <n v="88"/>
    <n v="25"/>
    <n v="3.8"/>
    <n v="2010"/>
    <n v="3"/>
    <n v="21"/>
    <d v="2010-03-21T00:00:00"/>
    <n v="25"/>
    <x v="1"/>
  </r>
  <r>
    <n v="17061296"/>
    <s v="Pom Pom's Teahouse and Sandwicheria"/>
    <n v="216"/>
    <s v="Orlando"/>
    <s v="The Milk District"/>
    <n v="-81.351467"/>
    <n v="28.543571"/>
    <s v="American, Sandwich, Tea"/>
    <s v="Dollar($)"/>
    <x v="0"/>
    <x v="0"/>
    <s v="No"/>
    <s v="No"/>
    <n v="2"/>
    <n v="1457"/>
    <n v="25"/>
    <n v="4.9000000000000004"/>
    <n v="2012"/>
    <n v="3"/>
    <n v="3"/>
    <d v="2012-03-03T00:00:00"/>
    <n v="25"/>
    <x v="1"/>
  </r>
  <r>
    <n v="17580704"/>
    <s v="The Tin Cow"/>
    <n v="216"/>
    <s v="Pensacola"/>
    <s v="Pensacola"/>
    <n v="-87.215087400000002"/>
    <n v="30.411610599999999"/>
    <s v="Burger, Bar Food"/>
    <s v="Dollar($)"/>
    <x v="0"/>
    <x v="0"/>
    <s v="No"/>
    <s v="No"/>
    <n v="2"/>
    <n v="559"/>
    <n v="25"/>
    <n v="3.7"/>
    <n v="2012"/>
    <n v="3"/>
    <n v="28"/>
    <d v="2012-03-28T00:00:00"/>
    <n v="25"/>
    <x v="1"/>
  </r>
  <r>
    <n v="17579928"/>
    <s v="Cactus Flower Cafe"/>
    <n v="216"/>
    <s v="Pensacola"/>
    <s v="Pensacola"/>
    <n v="-87.208093199999993"/>
    <n v="30.447332200000002"/>
    <s v="Latin American, Mexican, Southwestern"/>
    <s v="Dollar($)"/>
    <x v="0"/>
    <x v="0"/>
    <s v="No"/>
    <s v="No"/>
    <n v="2"/>
    <n v="1268"/>
    <n v="25"/>
    <n v="4.2"/>
    <n v="2010"/>
    <n v="3"/>
    <n v="23"/>
    <d v="2010-03-23T00:00:00"/>
    <n v="25"/>
    <x v="1"/>
  </r>
  <r>
    <n v="17582560"/>
    <s v="Grecian Key Restaurant"/>
    <n v="216"/>
    <s v="Pocatello"/>
    <s v="Pocatello"/>
    <n v="-112.4524"/>
    <n v="42.863900000000001"/>
    <s v="American, Greek"/>
    <s v="Dollar($)"/>
    <x v="0"/>
    <x v="0"/>
    <s v="No"/>
    <s v="No"/>
    <n v="2"/>
    <n v="152"/>
    <n v="25"/>
    <n v="3.7"/>
    <n v="2017"/>
    <n v="3"/>
    <n v="1"/>
    <d v="2017-03-01T00:00:00"/>
    <n v="25"/>
    <x v="1"/>
  </r>
  <r>
    <n v="18491935"/>
    <s v="Nosh Mahal"/>
    <n v="216"/>
    <s v="Pocatello"/>
    <s v="Pocatello"/>
    <n v="-112.44853000000001"/>
    <n v="42.891173999999999"/>
    <s v="Indian, Persian"/>
    <s v="Dollar($)"/>
    <x v="0"/>
    <x v="0"/>
    <s v="No"/>
    <s v="No"/>
    <n v="2"/>
    <n v="1"/>
    <n v="25"/>
    <n v="1"/>
    <n v="2016"/>
    <n v="3"/>
    <n v="7"/>
    <d v="2016-03-07T00:00:00"/>
    <n v="25"/>
    <x v="1"/>
  </r>
  <r>
    <n v="17615597"/>
    <s v="B. Matthew's Eatery"/>
    <n v="216"/>
    <s v="Savannah"/>
    <s v="Savannah"/>
    <n v="-81.087500000000006"/>
    <n v="32.079799999999999"/>
    <s v="American, Breakfast"/>
    <s v="Dollar($)"/>
    <x v="0"/>
    <x v="0"/>
    <s v="No"/>
    <s v="No"/>
    <n v="2"/>
    <n v="683"/>
    <n v="25"/>
    <n v="4.0999999999999996"/>
    <n v="2012"/>
    <n v="3"/>
    <n v="1"/>
    <d v="2012-03-01T00:00:00"/>
    <n v="25"/>
    <x v="1"/>
  </r>
  <r>
    <n v="17616348"/>
    <s v="J. Christopher's"/>
    <n v="216"/>
    <s v="Savannah"/>
    <s v="Savannah"/>
    <n v="-81.091481999999999"/>
    <n v="32.074494999999999"/>
    <s v="Breakfast, Diner, Sandwich"/>
    <s v="Dollar($)"/>
    <x v="0"/>
    <x v="0"/>
    <s v="No"/>
    <s v="No"/>
    <n v="2"/>
    <n v="710"/>
    <n v="25"/>
    <n v="4.3"/>
    <n v="2017"/>
    <n v="3"/>
    <n v="26"/>
    <d v="2017-03-26T00:00:00"/>
    <n v="25"/>
    <x v="1"/>
  </r>
  <r>
    <n v="17092799"/>
    <s v="Ceviche Tapas Bar &amp; Restaurant"/>
    <n v="216"/>
    <s v="Tampa Bay"/>
    <s v="Downtown St Petersburg"/>
    <n v="-82.633329399999994"/>
    <n v="27.771146399999999"/>
    <s v="Spanish, Tapas"/>
    <s v="Dollar($)"/>
    <x v="0"/>
    <x v="0"/>
    <s v="No"/>
    <s v="No"/>
    <n v="2"/>
    <n v="986"/>
    <n v="25"/>
    <n v="4.0999999999999996"/>
    <n v="2018"/>
    <n v="3"/>
    <n v="10"/>
    <d v="2018-03-10T00:00:00"/>
    <n v="25"/>
    <x v="1"/>
  </r>
  <r>
    <n v="17303465"/>
    <s v="Bardenay"/>
    <n v="216"/>
    <s v="Boise"/>
    <s v="Boise"/>
    <n v="-116.20189999999999"/>
    <n v="43.613799999999998"/>
    <s v="American, Bar Food"/>
    <s v="Dollar($)"/>
    <x v="0"/>
    <x v="0"/>
    <s v="No"/>
    <s v="No"/>
    <n v="2"/>
    <n v="879"/>
    <n v="25"/>
    <n v="4.5"/>
    <n v="2014"/>
    <n v="2"/>
    <n v="21"/>
    <d v="2014-02-21T00:00:00"/>
    <n v="25"/>
    <x v="1"/>
  </r>
  <r>
    <n v="17305123"/>
    <s v="Lucianos Italian Restaurant"/>
    <n v="216"/>
    <s v="Boise"/>
    <s v="Boise"/>
    <n v="-116.245165"/>
    <n v="43.605137900000003"/>
    <s v="Italian, Seafood, Vegetarian"/>
    <s v="Dollar($)"/>
    <x v="0"/>
    <x v="0"/>
    <s v="No"/>
    <s v="No"/>
    <n v="2"/>
    <n v="360"/>
    <n v="25"/>
    <n v="4.4000000000000004"/>
    <n v="2011"/>
    <n v="2"/>
    <n v="20"/>
    <d v="2011-02-20T00:00:00"/>
    <n v="25"/>
    <x v="1"/>
  </r>
  <r>
    <n v="17330611"/>
    <s v="Cafe Le Rue @ The Landings"/>
    <n v="216"/>
    <s v="Columbus"/>
    <s v="Columbus"/>
    <n v="-84.955910000000003"/>
    <n v="32.519247"/>
    <s v="American, Seafood, Cajun"/>
    <s v="Dollar($)"/>
    <x v="0"/>
    <x v="0"/>
    <s v="No"/>
    <s v="No"/>
    <n v="2"/>
    <n v="489"/>
    <n v="25"/>
    <n v="4.5999999999999996"/>
    <n v="2016"/>
    <n v="2"/>
    <n v="14"/>
    <d v="2016-02-14T00:00:00"/>
    <n v="25"/>
    <x v="1"/>
  </r>
  <r>
    <n v="17330609"/>
    <s v="Mark's City Grille"/>
    <n v="216"/>
    <s v="Columbus"/>
    <s v="Columbus"/>
    <n v="-84.927047000000002"/>
    <n v="32.555591"/>
    <s v="American"/>
    <s v="Dollar($)"/>
    <x v="0"/>
    <x v="0"/>
    <s v="No"/>
    <s v="No"/>
    <n v="2"/>
    <n v="345"/>
    <n v="25"/>
    <n v="4.5"/>
    <n v="2012"/>
    <n v="2"/>
    <n v="27"/>
    <d v="2012-02-27T00:00:00"/>
    <n v="25"/>
    <x v="1"/>
  </r>
  <r>
    <n v="17330137"/>
    <s v="Country's Barbecue"/>
    <n v="216"/>
    <s v="Columbus"/>
    <s v="Columbus"/>
    <n v="-84.946399999999997"/>
    <n v="32.479199999999999"/>
    <s v="BBQ, Southern"/>
    <s v="Dollar($)"/>
    <x v="0"/>
    <x v="0"/>
    <s v="No"/>
    <s v="No"/>
    <n v="2"/>
    <n v="353"/>
    <n v="25"/>
    <n v="4"/>
    <n v="2011"/>
    <n v="2"/>
    <n v="26"/>
    <d v="2011-02-26T00:00:00"/>
    <n v="25"/>
    <x v="1"/>
  </r>
  <r>
    <n v="17334034"/>
    <s v="Thai Garden"/>
    <n v="216"/>
    <s v="Dalton"/>
    <s v="Fort Oglethorpe"/>
    <n v="-85.254499999999993"/>
    <n v="34.954599999999999"/>
    <s v="Thai"/>
    <s v="Dollar($)"/>
    <x v="0"/>
    <x v="0"/>
    <s v="No"/>
    <s v="No"/>
    <n v="2"/>
    <n v="111"/>
    <n v="25"/>
    <n v="4.2"/>
    <n v="2012"/>
    <n v="2"/>
    <n v="12"/>
    <d v="2012-02-12T00:00:00"/>
    <n v="25"/>
    <x v="1"/>
  </r>
  <r>
    <n v="17334782"/>
    <s v="Granite City Food &amp; Brewery"/>
    <n v="216"/>
    <s v="Davenport"/>
    <s v="Davenport"/>
    <n v="-90.5137"/>
    <n v="41.5745"/>
    <s v="American"/>
    <s v="Dollar($)"/>
    <x v="0"/>
    <x v="0"/>
    <s v="No"/>
    <s v="No"/>
    <n v="2"/>
    <n v="199"/>
    <n v="25"/>
    <n v="4"/>
    <n v="2012"/>
    <n v="2"/>
    <n v="8"/>
    <d v="2012-02-08T00:00:00"/>
    <n v="25"/>
    <x v="1"/>
  </r>
  <r>
    <n v="17258496"/>
    <s v="Hickory Park"/>
    <n v="216"/>
    <s v="Des Moines"/>
    <s v="Ames"/>
    <n v="-93.610084000000001"/>
    <n v="42.010254000000003"/>
    <s v="BBQ, Burger, Desserts"/>
    <s v="Dollar($)"/>
    <x v="0"/>
    <x v="0"/>
    <s v="No"/>
    <s v="No"/>
    <n v="2"/>
    <n v="1025"/>
    <n v="25"/>
    <n v="4.5"/>
    <n v="2016"/>
    <n v="2"/>
    <n v="1"/>
    <d v="2016-02-01T00:00:00"/>
    <n v="25"/>
    <x v="1"/>
  </r>
  <r>
    <n v="17259958"/>
    <s v="Malo"/>
    <n v="216"/>
    <s v="Des Moines"/>
    <s v="Downtown"/>
    <n v="-93.627896000000007"/>
    <n v="41.583309"/>
    <s v="Latin American, Mexican"/>
    <s v="Dollar($)"/>
    <x v="0"/>
    <x v="0"/>
    <s v="No"/>
    <s v="No"/>
    <n v="2"/>
    <n v="113"/>
    <n v="25"/>
    <n v="3.2"/>
    <n v="2017"/>
    <n v="2"/>
    <n v="21"/>
    <d v="2017-02-21T00:00:00"/>
    <n v="25"/>
    <x v="1"/>
  </r>
  <r>
    <n v="17259550"/>
    <s v="Mi Patria"/>
    <n v="216"/>
    <s v="Des Moines"/>
    <s v="West Des Moines"/>
    <n v="-93.736239999999995"/>
    <n v="41.594039000000002"/>
    <s v="Latin American"/>
    <s v="Dollar($)"/>
    <x v="0"/>
    <x v="0"/>
    <s v="No"/>
    <s v="No"/>
    <n v="2"/>
    <n v="157"/>
    <n v="25"/>
    <n v="4"/>
    <n v="2013"/>
    <n v="2"/>
    <n v="11"/>
    <d v="2013-02-11T00:00:00"/>
    <n v="25"/>
    <x v="1"/>
  </r>
  <r>
    <n v="17342556"/>
    <s v="Houlihan's"/>
    <n v="216"/>
    <s v="Dubuque"/>
    <s v="Dubuque"/>
    <n v="-90.645294000000007"/>
    <n v="42.516621000000001"/>
    <s v="American, Burger"/>
    <s v="Dollar($)"/>
    <x v="0"/>
    <x v="0"/>
    <s v="No"/>
    <s v="No"/>
    <n v="2"/>
    <n v="117"/>
    <n v="25"/>
    <n v="3.6"/>
    <n v="2018"/>
    <n v="2"/>
    <n v="24"/>
    <d v="2018-02-24T00:00:00"/>
    <n v="25"/>
    <x v="1"/>
  </r>
  <r>
    <n v="17375072"/>
    <s v="Atlanta Highway Seafood Market"/>
    <n v="216"/>
    <s v="Gainesville"/>
    <s v="Gainesville"/>
    <n v="-83.838457000000005"/>
    <n v="34.285102000000002"/>
    <s v="Sandwich, Seafood, Cajun"/>
    <s v="Dollar($)"/>
    <x v="0"/>
    <x v="0"/>
    <s v="No"/>
    <s v="No"/>
    <n v="2"/>
    <n v="681"/>
    <n v="25"/>
    <n v="4.9000000000000004"/>
    <n v="2013"/>
    <n v="2"/>
    <n v="9"/>
    <d v="2013-02-09T00:00:00"/>
    <n v="25"/>
    <x v="1"/>
  </r>
  <r>
    <n v="17375089"/>
    <s v="Re-Cess"/>
    <n v="216"/>
    <s v="Gainesville"/>
    <s v="Gainesville"/>
    <n v="-83.826859999999996"/>
    <n v="34.300331999999997"/>
    <s v="American, Southern"/>
    <s v="Dollar($)"/>
    <x v="0"/>
    <x v="0"/>
    <s v="No"/>
    <s v="No"/>
    <n v="2"/>
    <n v="319"/>
    <n v="25"/>
    <n v="4.2"/>
    <n v="2015"/>
    <n v="2"/>
    <n v="18"/>
    <d v="2015-02-18T00:00:00"/>
    <n v="25"/>
    <x v="1"/>
  </r>
  <r>
    <n v="17582664"/>
    <s v="Taste of India Nepal"/>
    <n v="216"/>
    <s v="Pocatello"/>
    <s v="Pocatello"/>
    <n v="-112.45253"/>
    <n v="42.863968999999997"/>
    <s v="Indian, International, Vegetarian"/>
    <s v="Dollar($)"/>
    <x v="0"/>
    <x v="0"/>
    <s v="No"/>
    <s v="No"/>
    <n v="2"/>
    <n v="141"/>
    <n v="25"/>
    <n v="3.8"/>
    <n v="2015"/>
    <n v="2"/>
    <n v="21"/>
    <d v="2015-02-21T00:00:00"/>
    <n v="25"/>
    <x v="1"/>
  </r>
  <r>
    <n v="17143705"/>
    <s v="Wailana Coffee House"/>
    <n v="216"/>
    <s v="Rest of Hawaii"/>
    <s v="Waikiki"/>
    <n v="-157.83603099999999"/>
    <n v="21.285395999999999"/>
    <s v="American, Breakfast, Hawaiian"/>
    <s v="Dollar($)"/>
    <x v="0"/>
    <x v="0"/>
    <s v="No"/>
    <s v="No"/>
    <n v="2"/>
    <n v="694"/>
    <n v="25"/>
    <n v="4.2"/>
    <n v="2013"/>
    <n v="2"/>
    <n v="15"/>
    <d v="2013-02-15T00:00:00"/>
    <n v="25"/>
    <x v="1"/>
  </r>
  <r>
    <n v="17095222"/>
    <s v="The Moon Under Water"/>
    <n v="216"/>
    <s v="Tampa Bay"/>
    <s v="Downtown St Petersburg"/>
    <n v="-82.632174000000006"/>
    <n v="27.775462000000001"/>
    <s v="British, Bar Food, Sandwich"/>
    <s v="Dollar($)"/>
    <x v="0"/>
    <x v="0"/>
    <s v="No"/>
    <s v="No"/>
    <n v="2"/>
    <n v="1020"/>
    <n v="25"/>
    <n v="4.0999999999999996"/>
    <n v="2018"/>
    <n v="2"/>
    <n v="19"/>
    <d v="2018-02-19T00:00:00"/>
    <n v="25"/>
    <x v="1"/>
  </r>
  <r>
    <n v="17678043"/>
    <s v="El Toreo Mexican Restaurant"/>
    <n v="216"/>
    <s v="Valdosta"/>
    <s v="Valdosta"/>
    <n v="-83.324700000000007"/>
    <n v="30.842600000000001"/>
    <s v="Mexican"/>
    <s v="Dollar($)"/>
    <x v="0"/>
    <x v="0"/>
    <s v="No"/>
    <s v="No"/>
    <n v="2"/>
    <n v="83"/>
    <n v="25"/>
    <n v="3.1"/>
    <n v="2014"/>
    <n v="2"/>
    <n v="8"/>
    <d v="2014-02-08T00:00:00"/>
    <n v="25"/>
    <x v="1"/>
  </r>
  <r>
    <n v="17677990"/>
    <s v="Bleu Cafe"/>
    <n v="216"/>
    <s v="Valdosta"/>
    <s v="Valdosta"/>
    <n v="-83.278999999999996"/>
    <n v="30.8308"/>
    <s v="Pizza, Sandwich"/>
    <s v="Dollar($)"/>
    <x v="0"/>
    <x v="0"/>
    <s v="No"/>
    <s v="No"/>
    <n v="2"/>
    <n v="185"/>
    <n v="25"/>
    <n v="3.7"/>
    <n v="2017"/>
    <n v="2"/>
    <n v="14"/>
    <d v="2017-02-14T00:00:00"/>
    <n v="25"/>
    <x v="1"/>
  </r>
  <r>
    <n v="17678276"/>
    <s v="Cheddar's Scratch Kitchen"/>
    <n v="216"/>
    <s v="Valdosta"/>
    <s v="Valdosta"/>
    <n v="-83.316401999999997"/>
    <n v="30.824691000000001"/>
    <s v="American"/>
    <s v="Dollar($)"/>
    <x v="0"/>
    <x v="0"/>
    <s v="No"/>
    <s v="No"/>
    <n v="2"/>
    <n v="209"/>
    <n v="25"/>
    <n v="3.7"/>
    <n v="2015"/>
    <n v="2"/>
    <n v="22"/>
    <d v="2015-02-22T00:00:00"/>
    <n v="25"/>
    <x v="1"/>
  </r>
  <r>
    <n v="17293180"/>
    <s v="DePalma's Italian Cafe - East Side"/>
    <n v="216"/>
    <s v="Athens"/>
    <s v="Athens"/>
    <n v="-83.339950000000002"/>
    <n v="33.924275000000002"/>
    <s v="American, Italian, Pizza"/>
    <s v="Dollar($)"/>
    <x v="0"/>
    <x v="0"/>
    <s v="No"/>
    <s v="No"/>
    <n v="2"/>
    <n v="387"/>
    <n v="25"/>
    <n v="4.0999999999999996"/>
    <n v="2014"/>
    <n v="1"/>
    <n v="19"/>
    <d v="2014-01-19T00:00:00"/>
    <n v="25"/>
    <x v="1"/>
  </r>
  <r>
    <n v="17294261"/>
    <s v="Augsburg Haus"/>
    <n v="216"/>
    <s v="Augusta"/>
    <s v="Evans"/>
    <n v="-82.143793000000002"/>
    <n v="33.544342"/>
    <s v="German"/>
    <s v="Dollar($)"/>
    <x v="0"/>
    <x v="0"/>
    <s v="No"/>
    <s v="No"/>
    <n v="2"/>
    <n v="290"/>
    <n v="25"/>
    <n v="3.9"/>
    <n v="2012"/>
    <n v="1"/>
    <n v="10"/>
    <d v="2012-01-10T00:00:00"/>
    <n v="25"/>
    <x v="1"/>
  </r>
  <r>
    <n v="17316038"/>
    <s v="Irish Democrat"/>
    <n v="216"/>
    <s v="Cedar Rapids/Iowa City"/>
    <s v="Cedar Rapids"/>
    <n v="-91.634699999999995"/>
    <n v="42.01"/>
    <s v="American, BBQ, Burger"/>
    <s v="Dollar($)"/>
    <x v="0"/>
    <x v="0"/>
    <s v="No"/>
    <s v="No"/>
    <n v="2"/>
    <n v="430"/>
    <n v="25"/>
    <n v="4.4000000000000004"/>
    <n v="2015"/>
    <n v="1"/>
    <n v="4"/>
    <d v="2015-01-04T00:00:00"/>
    <n v="25"/>
    <x v="1"/>
  </r>
  <r>
    <n v="17316603"/>
    <s v="Zoeys Pizzeria"/>
    <n v="216"/>
    <s v="Cedar Rapids/Iowa City"/>
    <s v="Marion"/>
    <n v="-91.599500000000006"/>
    <n v="42.033099999999997"/>
    <s v="Pizza, Sandwich"/>
    <s v="Dollar($)"/>
    <x v="0"/>
    <x v="0"/>
    <s v="No"/>
    <s v="No"/>
    <n v="2"/>
    <n v="433"/>
    <n v="25"/>
    <n v="4.7"/>
    <n v="2018"/>
    <n v="1"/>
    <n v="23"/>
    <d v="2018-01-23T00:00:00"/>
    <n v="25"/>
    <x v="1"/>
  </r>
  <r>
    <n v="17330309"/>
    <s v="Mellow Mushroom"/>
    <n v="216"/>
    <s v="Columbus"/>
    <s v="Columbus"/>
    <n v="-84.955699999999993"/>
    <n v="32.5321"/>
    <s v="Pizza"/>
    <s v="Dollar($)"/>
    <x v="0"/>
    <x v="0"/>
    <s v="No"/>
    <s v="No"/>
    <n v="2"/>
    <n v="192"/>
    <n v="25"/>
    <n v="4.0999999999999996"/>
    <n v="2014"/>
    <n v="1"/>
    <n v="25"/>
    <d v="2014-01-25T00:00:00"/>
    <n v="25"/>
    <x v="1"/>
  </r>
  <r>
    <n v="17334958"/>
    <s v="Texas Roadhouse"/>
    <n v="216"/>
    <s v="Davenport"/>
    <s v="Davenport"/>
    <n v="-90.516999999999996"/>
    <n v="41.5747"/>
    <s v="American, BBQ, Steak"/>
    <s v="Dollar($)"/>
    <x v="0"/>
    <x v="0"/>
    <s v="No"/>
    <s v="No"/>
    <n v="2"/>
    <n v="197"/>
    <n v="25"/>
    <n v="4.2"/>
    <n v="2015"/>
    <n v="1"/>
    <n v="23"/>
    <d v="2015-01-23T00:00:00"/>
    <n v="25"/>
    <x v="1"/>
  </r>
  <r>
    <n v="17258522"/>
    <s v="HuHot Mongolian Grill"/>
    <n v="216"/>
    <s v="Des Moines"/>
    <s v="Clive"/>
    <n v="-93.760026999999994"/>
    <n v="41.600279999999998"/>
    <s v="Asian, Chinese"/>
    <s v="Dollar($)"/>
    <x v="0"/>
    <x v="0"/>
    <s v="No"/>
    <s v="No"/>
    <n v="2"/>
    <n v="411"/>
    <n v="25"/>
    <n v="4"/>
    <n v="2010"/>
    <n v="1"/>
    <n v="5"/>
    <d v="2010-01-05T00:00:00"/>
    <n v="25"/>
    <x v="1"/>
  </r>
  <r>
    <n v="17374978"/>
    <s v="Troll Tavern"/>
    <n v="216"/>
    <s v="Gainesville"/>
    <s v="Helen"/>
    <n v="-83.733400000000003"/>
    <n v="34.702100000000002"/>
    <s v="Burger, German, Sandwich"/>
    <s v="Dollar($)"/>
    <x v="0"/>
    <x v="0"/>
    <s v="No"/>
    <s v="No"/>
    <n v="2"/>
    <n v="108"/>
    <n v="25"/>
    <n v="2.2000000000000002"/>
    <n v="2015"/>
    <n v="1"/>
    <n v="22"/>
    <d v="2015-01-22T00:00:00"/>
    <n v="25"/>
    <x v="1"/>
  </r>
  <r>
    <n v="17501281"/>
    <s v="The Mellow Mushroom"/>
    <n v="216"/>
    <s v="Macon"/>
    <s v="Warner Robins"/>
    <n v="-83.691044000000005"/>
    <n v="32.552683999999999"/>
    <s v="Pizza, Sandwich, Vegetarian"/>
    <s v="Dollar($)"/>
    <x v="0"/>
    <x v="0"/>
    <s v="No"/>
    <s v="No"/>
    <n v="2"/>
    <n v="323"/>
    <n v="25"/>
    <n v="3.8"/>
    <n v="2017"/>
    <n v="1"/>
    <n v="28"/>
    <d v="2017-01-28T00:00:00"/>
    <n v="25"/>
    <x v="1"/>
  </r>
  <r>
    <n v="17501292"/>
    <s v="Greek Village"/>
    <n v="216"/>
    <s v="Macon"/>
    <s v="Warner Robins"/>
    <n v="-83.636617999999999"/>
    <n v="32.617683900000003"/>
    <s v="American, Greek, Seafood"/>
    <s v="Dollar($)"/>
    <x v="0"/>
    <x v="0"/>
    <s v="No"/>
    <s v="No"/>
    <n v="2"/>
    <n v="316"/>
    <n v="25"/>
    <n v="4"/>
    <n v="2013"/>
    <n v="1"/>
    <n v="6"/>
    <d v="2013-01-06T00:00:00"/>
    <n v="25"/>
    <x v="1"/>
  </r>
  <r>
    <n v="17142096"/>
    <s v="Gazebo"/>
    <n v="216"/>
    <s v="Rest of Hawaii"/>
    <s v="Lahaina"/>
    <n v="-156.66703699999999"/>
    <n v="20.992315999999999"/>
    <s v="Breakfast, Burger"/>
    <s v="Dollar($)"/>
    <x v="0"/>
    <x v="0"/>
    <s v="No"/>
    <s v="No"/>
    <n v="2"/>
    <n v="552"/>
    <n v="25"/>
    <n v="4.4000000000000004"/>
    <n v="2012"/>
    <n v="1"/>
    <n v="12"/>
    <d v="2012-01-12T00:00:00"/>
    <n v="25"/>
    <x v="1"/>
  </r>
  <r>
    <n v="17142747"/>
    <s v="Lulu's Waikiki"/>
    <n v="216"/>
    <s v="Rest of Hawaii"/>
    <s v="Waikiki"/>
    <n v="-157.82271600000001"/>
    <n v="21.271826000000001"/>
    <s v="American"/>
    <s v="Dollar($)"/>
    <x v="0"/>
    <x v="0"/>
    <s v="No"/>
    <s v="No"/>
    <n v="2"/>
    <n v="232"/>
    <n v="25"/>
    <n v="3.9"/>
    <n v="2017"/>
    <n v="1"/>
    <n v="8"/>
    <d v="2017-01-08T00:00:00"/>
    <n v="25"/>
    <x v="1"/>
  </r>
  <r>
    <n v="17616266"/>
    <s v="Zunzi's"/>
    <n v="216"/>
    <s v="Savannah"/>
    <s v="Savannah"/>
    <n v="-81.091099999999997"/>
    <n v="32.077500000000001"/>
    <s v="International, Mediterranean, Sandwich"/>
    <s v="Dollar($)"/>
    <x v="0"/>
    <x v="0"/>
    <s v="No"/>
    <s v="No"/>
    <n v="2"/>
    <n v="796"/>
    <n v="25"/>
    <n v="4.5"/>
    <n v="2011"/>
    <n v="1"/>
    <n v="28"/>
    <d v="2011-01-28T00:00:00"/>
    <n v="25"/>
    <x v="1"/>
  </r>
  <r>
    <n v="17678233"/>
    <s v="Passage 2 India"/>
    <n v="216"/>
    <s v="Valdosta"/>
    <s v="Valdosta"/>
    <n v="-83.289338000000001"/>
    <n v="30.87114"/>
    <s v="Indian, Middle Eastern"/>
    <s v="Dollar($)"/>
    <x v="0"/>
    <x v="0"/>
    <s v="No"/>
    <s v="No"/>
    <n v="2"/>
    <n v="245"/>
    <n v="25"/>
    <n v="3.8"/>
    <n v="2015"/>
    <n v="1"/>
    <n v="18"/>
    <d v="2015-01-18T00:00:00"/>
    <n v="25"/>
    <x v="1"/>
  </r>
  <r>
    <n v="17293870"/>
    <s v="Shokitini"/>
    <n v="216"/>
    <s v="Athens"/>
    <s v="Athens"/>
    <n v="-83.379250999999996"/>
    <n v="33.957503000000003"/>
    <s v="Asian, Japanese, Sushi"/>
    <s v="Dollar($)"/>
    <x v="0"/>
    <x v="0"/>
    <s v="No"/>
    <s v="No"/>
    <n v="2"/>
    <n v="550"/>
    <n v="25"/>
    <n v="4.2"/>
    <n v="2014"/>
    <n v="12"/>
    <n v="24"/>
    <d v="2014-12-24T00:00:00"/>
    <n v="25"/>
    <x v="1"/>
  </r>
  <r>
    <n v="17293873"/>
    <s v="Trappeze Pub"/>
    <n v="216"/>
    <s v="Athens"/>
    <s v="Athens"/>
    <n v="-83.378881000000007"/>
    <n v="33.958362999999999"/>
    <s v="Burger, Bar Food"/>
    <s v="Dollar($)"/>
    <x v="0"/>
    <x v="0"/>
    <s v="No"/>
    <s v="No"/>
    <n v="2"/>
    <n v="579"/>
    <n v="25"/>
    <n v="4.2"/>
    <n v="2014"/>
    <n v="12"/>
    <n v="22"/>
    <d v="2014-12-22T00:00:00"/>
    <n v="25"/>
    <x v="1"/>
  </r>
  <r>
    <n v="17303642"/>
    <s v="Flatbread Neapolitan Pizzeria"/>
    <n v="216"/>
    <s v="Boise"/>
    <s v="Boise"/>
    <n v="-116.20346600000001"/>
    <n v="43.616067999999999"/>
    <s v="Italian, Pizza"/>
    <s v="Dollar($)"/>
    <x v="0"/>
    <x v="0"/>
    <s v="No"/>
    <s v="No"/>
    <n v="2"/>
    <n v="615"/>
    <n v="25"/>
    <n v="4.5999999999999996"/>
    <n v="2011"/>
    <n v="12"/>
    <n v="3"/>
    <d v="2011-12-03T00:00:00"/>
    <n v="25"/>
    <x v="1"/>
  </r>
  <r>
    <n v="17303480"/>
    <s v="Bittercreek Ale House"/>
    <n v="216"/>
    <s v="Boise"/>
    <s v="Boise"/>
    <n v="-116.2022"/>
    <n v="43.616700000000002"/>
    <s v="American, Bar Food"/>
    <s v="Dollar($)"/>
    <x v="0"/>
    <x v="0"/>
    <s v="No"/>
    <s v="No"/>
    <n v="2"/>
    <n v="555"/>
    <n v="25"/>
    <n v="4.3"/>
    <n v="2014"/>
    <n v="12"/>
    <n v="21"/>
    <d v="2014-12-21T00:00:00"/>
    <n v="25"/>
    <x v="1"/>
  </r>
  <r>
    <n v="18366580"/>
    <s v="Sakura Sushi &amp; Grill"/>
    <n v="216"/>
    <s v="Cochrane"/>
    <s v="Cochrane"/>
    <n v="-114.47247400000001"/>
    <n v="51.183934000000001"/>
    <s v="Asian, Japanese"/>
    <s v="Dollar($)"/>
    <x v="0"/>
    <x v="0"/>
    <s v="No"/>
    <s v="No"/>
    <n v="2"/>
    <n v="6"/>
    <n v="25"/>
    <n v="3.1"/>
    <n v="2010"/>
    <n v="12"/>
    <n v="18"/>
    <d v="2010-12-18T00:00:00"/>
    <n v="25"/>
    <x v="1"/>
  </r>
  <r>
    <n v="17066603"/>
    <s v="The Coop"/>
    <n v="216"/>
    <s v="Orlando"/>
    <s v="Winter Park"/>
    <n v="-81.357219000000001"/>
    <n v="28.597366000000001"/>
    <s v="Southern, Cajun, Soul Food"/>
    <s v="Dollar($)"/>
    <x v="0"/>
    <x v="0"/>
    <s v="No"/>
    <s v="No"/>
    <n v="2"/>
    <n v="432"/>
    <n v="25"/>
    <n v="3.6"/>
    <n v="2015"/>
    <n v="12"/>
    <n v="8"/>
    <d v="2015-12-08T00:00:00"/>
    <n v="25"/>
    <x v="1"/>
  </r>
  <r>
    <n v="17582670"/>
    <s v="Portneuf Valley Brewing"/>
    <n v="216"/>
    <s v="Pocatello"/>
    <s v="Pocatello"/>
    <n v="-112.443213"/>
    <n v="42.860024000000003"/>
    <s v="American, Pizza"/>
    <s v="Dollar($)"/>
    <x v="0"/>
    <x v="0"/>
    <s v="No"/>
    <s v="No"/>
    <n v="2"/>
    <n v="191"/>
    <n v="25"/>
    <n v="3.7"/>
    <n v="2015"/>
    <n v="12"/>
    <n v="14"/>
    <d v="2015-12-14T00:00:00"/>
    <n v="25"/>
    <x v="1"/>
  </r>
  <r>
    <n v="17096140"/>
    <s v="Rumba Island Bar &amp; Grill"/>
    <n v="216"/>
    <s v="Tampa Bay"/>
    <s v="Clearwater"/>
    <n v="-82.762624000000002"/>
    <n v="27.960760000000001"/>
    <s v="BBQ, Caribbean, Seafood"/>
    <s v="Dollar($)"/>
    <x v="0"/>
    <x v="0"/>
    <s v="No"/>
    <s v="No"/>
    <n v="2"/>
    <n v="1321"/>
    <n v="25"/>
    <n v="4.5999999999999996"/>
    <n v="2011"/>
    <n v="12"/>
    <n v="28"/>
    <d v="2011-12-28T00:00:00"/>
    <n v="25"/>
    <x v="1"/>
  </r>
  <r>
    <n v="17678148"/>
    <s v="Rodeo Mexican Restaurant"/>
    <n v="216"/>
    <s v="Valdosta"/>
    <s v="Valdosta"/>
    <n v="-83.286799999999999"/>
    <n v="30.867999999999999"/>
    <s v="Mexican"/>
    <s v="Dollar($)"/>
    <x v="0"/>
    <x v="0"/>
    <s v="No"/>
    <s v="No"/>
    <n v="2"/>
    <n v="199"/>
    <n v="25"/>
    <n v="3.8"/>
    <n v="2012"/>
    <n v="12"/>
    <n v="3"/>
    <d v="2012-12-03T00:00:00"/>
    <n v="25"/>
    <x v="1"/>
  </r>
  <r>
    <n v="17696871"/>
    <s v="Brown Bottle The Cedar Falls"/>
    <n v="216"/>
    <s v="Waterloo"/>
    <s v="Cedar Falls"/>
    <n v="-92.450699999999998"/>
    <n v="42.546399999999998"/>
    <s v="Italian, Pizza, Vegetarian"/>
    <s v="Dollar($)"/>
    <x v="0"/>
    <x v="0"/>
    <s v="No"/>
    <s v="No"/>
    <n v="2"/>
    <n v="134"/>
    <n v="25"/>
    <n v="3.7"/>
    <n v="2016"/>
    <n v="12"/>
    <n v="3"/>
    <d v="2016-12-03T00:00:00"/>
    <n v="25"/>
    <x v="1"/>
  </r>
  <r>
    <n v="17696920"/>
    <s v="Mulligan's Brick Oven Grill"/>
    <n v="216"/>
    <s v="Waterloo"/>
    <s v="Cedar Falls"/>
    <n v="-92.444000000000003"/>
    <n v="42.521900000000002"/>
    <s v="Burger, Pizza, Sandwich"/>
    <s v="Dollar($)"/>
    <x v="0"/>
    <x v="0"/>
    <s v="No"/>
    <s v="No"/>
    <n v="2"/>
    <n v="80"/>
    <n v="25"/>
    <n v="3.6"/>
    <n v="2010"/>
    <n v="12"/>
    <n v="13"/>
    <d v="2010-12-13T00:00:00"/>
    <n v="25"/>
    <x v="1"/>
  </r>
  <r>
    <n v="17303646"/>
    <s v="Flying Pie Pizzaria"/>
    <n v="216"/>
    <s v="Boise"/>
    <s v="Boise"/>
    <n v="-116.2625"/>
    <n v="43.619199999999999"/>
    <s v="Pizza"/>
    <s v="Dollar($)"/>
    <x v="0"/>
    <x v="0"/>
    <s v="No"/>
    <s v="No"/>
    <n v="2"/>
    <n v="550"/>
    <n v="25"/>
    <n v="4.0999999999999996"/>
    <n v="2011"/>
    <n v="11"/>
    <n v="12"/>
    <d v="2011-11-12T00:00:00"/>
    <n v="25"/>
    <x v="1"/>
  </r>
  <r>
    <n v="17316374"/>
    <s v="A &amp; A Pagliai's Pizza"/>
    <n v="216"/>
    <s v="Cedar Rapids/Iowa City"/>
    <s v="Iowa City"/>
    <n v="-91.531400000000005"/>
    <n v="41.6648"/>
    <s v="Pizza"/>
    <s v="Dollar($)"/>
    <x v="0"/>
    <x v="0"/>
    <s v="No"/>
    <s v="No"/>
    <n v="2"/>
    <n v="485"/>
    <n v="25"/>
    <n v="4.3"/>
    <n v="2014"/>
    <n v="11"/>
    <n v="6"/>
    <d v="2014-11-06T00:00:00"/>
    <n v="25"/>
    <x v="1"/>
  </r>
  <r>
    <n v="18453427"/>
    <s v="Frick's Tap"/>
    <n v="216"/>
    <s v="Davenport"/>
    <s v="Davenport"/>
    <n v="-90.594664519999995"/>
    <n v="41.522536340000002"/>
    <s v="American, Bar Food, BBQ"/>
    <s v="Dollar($)"/>
    <x v="0"/>
    <x v="0"/>
    <s v="No"/>
    <s v="No"/>
    <n v="2"/>
    <n v="2"/>
    <n v="25"/>
    <n v="1"/>
    <n v="2014"/>
    <n v="11"/>
    <n v="3"/>
    <d v="2014-11-03T00:00:00"/>
    <n v="25"/>
    <x v="1"/>
  </r>
  <r>
    <n v="17258552"/>
    <s v="The Machine Shed Restaurant"/>
    <n v="216"/>
    <s v="Des Moines"/>
    <s v="Urbandale"/>
    <n v="-93.772032999999993"/>
    <n v="41.615082999999998"/>
    <s v="American, Breakfast"/>
    <s v="Dollar($)"/>
    <x v="0"/>
    <x v="0"/>
    <s v="No"/>
    <s v="No"/>
    <n v="2"/>
    <n v="308"/>
    <n v="25"/>
    <n v="3.8"/>
    <n v="2013"/>
    <n v="11"/>
    <n v="8"/>
    <d v="2013-11-08T00:00:00"/>
    <n v="25"/>
    <x v="1"/>
  </r>
  <r>
    <n v="17342799"/>
    <s v="Vinny Vanucchi's"/>
    <n v="216"/>
    <s v="Dubuque"/>
    <s v="Dubuque"/>
    <n v="-90.664028999999999"/>
    <n v="42.495688999999999"/>
    <s v="Italian"/>
    <s v="Dollar($)"/>
    <x v="0"/>
    <x v="0"/>
    <s v="No"/>
    <s v="No"/>
    <n v="2"/>
    <n v="58"/>
    <n v="25"/>
    <n v="3.4"/>
    <n v="2011"/>
    <n v="11"/>
    <n v="18"/>
    <d v="2011-11-18T00:00:00"/>
    <n v="25"/>
    <x v="1"/>
  </r>
  <r>
    <n v="17501315"/>
    <s v="Benson's Steak and Sushi"/>
    <n v="216"/>
    <s v="Macon"/>
    <s v="Warner Robins"/>
    <n v="-83.662420999999995"/>
    <n v="32.556873000000003"/>
    <s v="American, Chinese, Sushi"/>
    <s v="Dollar($)"/>
    <x v="0"/>
    <x v="0"/>
    <s v="No"/>
    <s v="No"/>
    <n v="2"/>
    <n v="243"/>
    <n v="25"/>
    <n v="3.7"/>
    <n v="2017"/>
    <n v="11"/>
    <n v="24"/>
    <d v="2017-11-24T00:00:00"/>
    <n v="25"/>
    <x v="1"/>
  </r>
  <r>
    <n v="17064031"/>
    <s v="Tibby's New Orleans Kitchen"/>
    <n v="216"/>
    <s v="Orlando"/>
    <s v="Winter Park"/>
    <n v="-81.322631000000001"/>
    <n v="28.601088000000001"/>
    <s v="Cajun"/>
    <s v="Dollar($)"/>
    <x v="0"/>
    <x v="0"/>
    <s v="No"/>
    <s v="No"/>
    <n v="2"/>
    <n v="1412"/>
    <n v="25"/>
    <n v="4.7"/>
    <n v="2013"/>
    <n v="11"/>
    <n v="13"/>
    <d v="2013-11-13T00:00:00"/>
    <n v="25"/>
    <x v="1"/>
  </r>
  <r>
    <n v="17093273"/>
    <s v="Daily Eats"/>
    <n v="216"/>
    <s v="Tampa Bay"/>
    <s v="Hyde Park"/>
    <n v="-82.483124000000004"/>
    <n v="27.935039"/>
    <s v="American, Burger"/>
    <s v="Dollar($)"/>
    <x v="0"/>
    <x v="0"/>
    <s v="No"/>
    <s v="No"/>
    <n v="2"/>
    <n v="803"/>
    <n v="25"/>
    <n v="4.4000000000000004"/>
    <n v="2015"/>
    <n v="11"/>
    <n v="15"/>
    <d v="2015-11-15T00:00:00"/>
    <n v="25"/>
    <x v="1"/>
  </r>
  <r>
    <n v="17678218"/>
    <s v="Smok'n Pig B-B-Q"/>
    <n v="216"/>
    <s v="Valdosta"/>
    <s v="Valdosta"/>
    <n v="-83.332796000000002"/>
    <n v="30.897086999999999"/>
    <s v="BBQ"/>
    <s v="Dollar($)"/>
    <x v="0"/>
    <x v="0"/>
    <s v="No"/>
    <s v="No"/>
    <n v="2"/>
    <n v="575"/>
    <n v="25"/>
    <n v="4.0999999999999996"/>
    <n v="2010"/>
    <n v="11"/>
    <n v="12"/>
    <d v="2010-11-12T00:00:00"/>
    <n v="25"/>
    <x v="1"/>
  </r>
  <r>
    <n v="17696957"/>
    <s v="Tony's La Pizzeria"/>
    <n v="216"/>
    <s v="Waterloo"/>
    <s v="Cedar Falls"/>
    <n v="-92.445723000000001"/>
    <n v="42.534889999999997"/>
    <s v="Pizza, Sandwich"/>
    <s v="Dollar($)"/>
    <x v="0"/>
    <x v="0"/>
    <s v="No"/>
    <s v="No"/>
    <n v="2"/>
    <n v="89"/>
    <n v="25"/>
    <n v="3.6"/>
    <n v="2014"/>
    <n v="11"/>
    <n v="19"/>
    <d v="2014-11-19T00:00:00"/>
    <n v="25"/>
    <x v="1"/>
  </r>
  <r>
    <n v="17284404"/>
    <s v="Austin's BBQ and Oyster Bar"/>
    <n v="216"/>
    <s v="Albany"/>
    <s v="Albany"/>
    <n v="-84.221535000000003"/>
    <n v="31.610386999999999"/>
    <s v="BBQ, Burger, Seafood"/>
    <s v="Dollar($)"/>
    <x v="0"/>
    <x v="0"/>
    <s v="No"/>
    <s v="No"/>
    <n v="2"/>
    <n v="35"/>
    <n v="25"/>
    <n v="3.3"/>
    <n v="2011"/>
    <n v="10"/>
    <n v="19"/>
    <d v="2011-10-19T00:00:00"/>
    <n v="25"/>
    <x v="1"/>
  </r>
  <r>
    <n v="17342576"/>
    <s v="Kalmes Breaktime Bar &amp; Grill"/>
    <n v="216"/>
    <s v="Dubuque"/>
    <s v="Dubuque"/>
    <n v="-90.664599999999993"/>
    <n v="42.504300000000001"/>
    <s v="American, Burger"/>
    <s v="Dollar($)"/>
    <x v="0"/>
    <x v="0"/>
    <s v="No"/>
    <s v="No"/>
    <n v="2"/>
    <n v="48"/>
    <n v="25"/>
    <n v="3.6"/>
    <n v="2014"/>
    <n v="10"/>
    <n v="12"/>
    <d v="2014-10-12T00:00:00"/>
    <n v="25"/>
    <x v="1"/>
  </r>
  <r>
    <n v="17582700"/>
    <s v="Sushi Family"/>
    <n v="216"/>
    <s v="Pocatello"/>
    <s v="Pocatello"/>
    <n v="-112.45201299999999"/>
    <n v="42.882449999999999"/>
    <s v="Asian, Sushi, Vegetarian"/>
    <s v="Dollar($)"/>
    <x v="0"/>
    <x v="0"/>
    <s v="No"/>
    <s v="No"/>
    <n v="2"/>
    <n v="132"/>
    <n v="25"/>
    <n v="3.6"/>
    <n v="2011"/>
    <n v="10"/>
    <n v="6"/>
    <d v="2011-10-06T00:00:00"/>
    <n v="25"/>
    <x v="1"/>
  </r>
  <r>
    <n v="17582682"/>
    <s v="Thai Paradise"/>
    <n v="216"/>
    <s v="Pocatello"/>
    <s v="Pocatello"/>
    <n v="-112.45010600000001"/>
    <n v="42.861871000000001"/>
    <s v="Desserts, Thai"/>
    <s v="Dollar($)"/>
    <x v="0"/>
    <x v="0"/>
    <s v="No"/>
    <s v="No"/>
    <n v="2"/>
    <n v="162"/>
    <n v="25"/>
    <n v="3.7"/>
    <n v="2012"/>
    <n v="10"/>
    <n v="15"/>
    <d v="2012-10-15T00:00:00"/>
    <n v="25"/>
    <x v="1"/>
  </r>
  <r>
    <n v="17559793"/>
    <s v="Fishpatrick's Crabby Cafe"/>
    <n v="216"/>
    <s v="Winchester Bay"/>
    <s v="Winchester Bay"/>
    <n v="-124.175346"/>
    <n v="43.678998"/>
    <s v="Burger, Seafood, Steak"/>
    <s v="Dollar($)"/>
    <x v="0"/>
    <x v="0"/>
    <s v="No"/>
    <s v="No"/>
    <n v="2"/>
    <n v="16"/>
    <n v="25"/>
    <n v="3.2"/>
    <n v="2015"/>
    <n v="10"/>
    <n v="1"/>
    <d v="2015-10-01T00:00:00"/>
    <n v="25"/>
    <x v="1"/>
  </r>
  <r>
    <n v="16659169"/>
    <s v="Tokyo Sushi"/>
    <n v="37"/>
    <s v="Chatham-Kent"/>
    <s v="Chatham-Kent"/>
    <n v="-82.188438000000005"/>
    <n v="42.397683000000001"/>
    <s v="Japanese, Sushi"/>
    <s v="Dollar($)"/>
    <x v="0"/>
    <x v="0"/>
    <s v="No"/>
    <s v="No"/>
    <n v="2"/>
    <n v="176"/>
    <n v="25"/>
    <n v="3.7"/>
    <n v="2013"/>
    <n v="9"/>
    <n v="10"/>
    <d v="2013-09-10T00:00:00"/>
    <n v="25"/>
    <x v="1"/>
  </r>
  <r>
    <n v="16613507"/>
    <s v="Flaxton Gardens"/>
    <n v="14"/>
    <s v="Flaxton"/>
    <s v="Flaxton"/>
    <n v="152.87714729999999"/>
    <n v="-26.652133200000002"/>
    <s v="Tea, Modern Australian"/>
    <s v="Dollar($)"/>
    <x v="0"/>
    <x v="0"/>
    <s v="No"/>
    <s v="No"/>
    <n v="3"/>
    <n v="37"/>
    <n v="30"/>
    <n v="3.5"/>
    <n v="2012"/>
    <n v="9"/>
    <n v="25"/>
    <d v="2012-09-25T00:00:00"/>
    <n v="30"/>
    <x v="1"/>
  </r>
  <r>
    <n v="16609169"/>
    <s v="Three Anchors"/>
    <n v="14"/>
    <s v="Middleton Beach"/>
    <s v="Middleton Beach"/>
    <n v="117.91716599999999"/>
    <n v="-35.025860999999999"/>
    <s v="Bar Food, Modern Australian"/>
    <s v="Dollar($)"/>
    <x v="0"/>
    <x v="0"/>
    <s v="No"/>
    <s v="No"/>
    <n v="3"/>
    <n v="176"/>
    <n v="30"/>
    <n v="3.8"/>
    <n v="2013"/>
    <n v="9"/>
    <n v="10"/>
    <d v="2013-09-10T00:00:00"/>
    <n v="30"/>
    <x v="1"/>
  </r>
  <r>
    <n v="18483446"/>
    <s v="Bitters &amp; Love"/>
    <n v="184"/>
    <s v="Singapore"/>
    <s v="Telok Ayer Street, Outram"/>
    <n v="103.84825410000001"/>
    <n v="1.2819700000000001"/>
    <s v="Finger Food"/>
    <s v="Dollar($)"/>
    <x v="0"/>
    <x v="0"/>
    <s v="No"/>
    <s v="No"/>
    <n v="3"/>
    <n v="35"/>
    <n v="40"/>
    <n v="3.9"/>
    <n v="2011"/>
    <n v="9"/>
    <n v="20"/>
    <d v="2011-09-20T00:00:00"/>
    <n v="40"/>
    <x v="2"/>
  </r>
  <r>
    <n v="16611114"/>
    <s v="Whitebull Hotel"/>
    <n v="14"/>
    <s v="Armidale"/>
    <s v="Armidale"/>
    <n v="151.66887919999999"/>
    <n v="-30.5147169"/>
    <s v="Bar Food, Steak"/>
    <s v="Dollar($)"/>
    <x v="0"/>
    <x v="0"/>
    <s v="No"/>
    <s v="No"/>
    <n v="2"/>
    <n v="25"/>
    <n v="20"/>
    <n v="3.5"/>
    <n v="2016"/>
    <n v="8"/>
    <n v="27"/>
    <d v="2016-08-27T00:00:00"/>
    <n v="20"/>
    <x v="1"/>
  </r>
  <r>
    <n v="16604358"/>
    <s v="Blue Bean Love Cafe"/>
    <n v="14"/>
    <s v="Hepburn Springs"/>
    <s v="Hepburn Springs"/>
    <n v="144.1387014"/>
    <n v="-37.3123267"/>
    <s v="Cafe, Coffee and Tea, Modern Australian"/>
    <s v="Dollar($)"/>
    <x v="0"/>
    <x v="0"/>
    <s v="No"/>
    <s v="No"/>
    <n v="2"/>
    <n v="192"/>
    <n v="20"/>
    <n v="3.8"/>
    <n v="2012"/>
    <n v="8"/>
    <n v="4"/>
    <d v="2012-08-04T00:00:00"/>
    <n v="20"/>
    <x v="1"/>
  </r>
  <r>
    <n v="16668008"/>
    <s v="Arigato Sushi"/>
    <n v="37"/>
    <s v="Yorkton"/>
    <s v="Yorkton"/>
    <n v="-102.4613173"/>
    <n v="51.210682400000003"/>
    <s v="Asian"/>
    <s v="Dollar($)"/>
    <x v="0"/>
    <x v="0"/>
    <s v="No"/>
    <s v="No"/>
    <n v="2"/>
    <n v="26"/>
    <n v="25"/>
    <n v="3.3"/>
    <n v="2017"/>
    <n v="8"/>
    <n v="9"/>
    <d v="2017-08-09T00:00:00"/>
    <n v="25"/>
    <x v="1"/>
  </r>
  <r>
    <n v="16604911"/>
    <s v="Bridge Road Brewers"/>
    <n v="14"/>
    <s v="Beechworth"/>
    <s v="Beechworth"/>
    <n v="146.68585200000001"/>
    <n v="-36.360439"/>
    <s v="Pizza, Bar Food"/>
    <s v="Dollar($)"/>
    <x v="0"/>
    <x v="0"/>
    <s v="No"/>
    <s v="No"/>
    <n v="2"/>
    <n v="237"/>
    <n v="20"/>
    <n v="4.5999999999999996"/>
    <n v="2016"/>
    <n v="7"/>
    <n v="19"/>
    <d v="2016-07-19T00:00:00"/>
    <n v="20"/>
    <x v="1"/>
  </r>
  <r>
    <n v="16643459"/>
    <s v="Consort Restaurant"/>
    <n v="37"/>
    <s v="Consort"/>
    <s v="Consort"/>
    <n v="-110.7746994"/>
    <n v="52.008288899999997"/>
    <s v="Chinese, Canadian"/>
    <s v="Dollar($)"/>
    <x v="0"/>
    <x v="0"/>
    <s v="No"/>
    <s v="No"/>
    <n v="2"/>
    <n v="6"/>
    <n v="25"/>
    <n v="3"/>
    <n v="2011"/>
    <n v="7"/>
    <n v="11"/>
    <d v="2011-07-11T00:00:00"/>
    <n v="25"/>
    <x v="1"/>
  </r>
  <r>
    <n v="16611498"/>
    <s v="Stillwater on Belmore"/>
    <n v="14"/>
    <s v="Lorn"/>
    <s v="Lorn"/>
    <n v="151.55847499999999"/>
    <n v="-32.728096999999998"/>
    <s v="Breakfast, Coffee and Tea"/>
    <s v="Dollar($)"/>
    <x v="0"/>
    <x v="0"/>
    <s v="No"/>
    <s v="No"/>
    <n v="2"/>
    <n v="18"/>
    <n v="20"/>
    <n v="3.6"/>
    <n v="2010"/>
    <n v="7"/>
    <n v="23"/>
    <d v="2010-07-23T00:00:00"/>
    <n v="20"/>
    <x v="1"/>
  </r>
  <r>
    <n v="18483082"/>
    <s v="Artistry"/>
    <n v="184"/>
    <s v="Singapore"/>
    <s v="Sungai Pinang, Rochor"/>
    <n v="103.8581813"/>
    <n v="1.3030346479999999"/>
    <s v="American, Bakery, European, Burger, Fusion"/>
    <s v="Dollar($)"/>
    <x v="0"/>
    <x v="0"/>
    <s v="No"/>
    <s v="No"/>
    <n v="3"/>
    <n v="28"/>
    <n v="50"/>
    <n v="3.8"/>
    <n v="2017"/>
    <n v="7"/>
    <n v="25"/>
    <d v="2017-07-25T00:00:00"/>
    <n v="50"/>
    <x v="2"/>
  </r>
  <r>
    <n v="16608059"/>
    <s v="1918 Bistro &amp; Grill"/>
    <n v="14"/>
    <s v="Tanunda"/>
    <s v="Tanunda"/>
    <n v="138.96606399999999"/>
    <n v="-34.519618999999999"/>
    <s v="Modern Australian, Australian"/>
    <s v="Dollar($)"/>
    <x v="0"/>
    <x v="0"/>
    <s v="No"/>
    <s v="No"/>
    <n v="3"/>
    <n v="339"/>
    <n v="30"/>
    <n v="4.4000000000000004"/>
    <n v="2015"/>
    <n v="7"/>
    <n v="3"/>
    <d v="2015-07-03T00:00:00"/>
    <n v="30"/>
    <x v="1"/>
  </r>
  <r>
    <n v="16612028"/>
    <s v="The Belle General"/>
    <n v="14"/>
    <s v="East Ballina"/>
    <s v="East Ballina"/>
    <n v="153.59333100000001"/>
    <n v="-28.862663000000001"/>
    <s v="Cafe"/>
    <s v="Dollar($)"/>
    <x v="0"/>
    <x v="0"/>
    <s v="No"/>
    <s v="No"/>
    <n v="2"/>
    <n v="56"/>
    <n v="20"/>
    <n v="4.0999999999999996"/>
    <n v="2018"/>
    <n v="6"/>
    <n v="28"/>
    <d v="2018-06-28T00:00:00"/>
    <n v="20"/>
    <x v="1"/>
  </r>
  <r>
    <n v="16604896"/>
    <s v="La Trattoria of Lavandula"/>
    <n v="14"/>
    <s v="Hepburn Springs"/>
    <s v="Hepburn Springs"/>
    <n v="144.110062"/>
    <n v="-37.275494000000002"/>
    <s v="Italian, Fusion, Cafe"/>
    <s v="Dollar($)"/>
    <x v="0"/>
    <x v="0"/>
    <s v="No"/>
    <s v="No"/>
    <n v="1"/>
    <n v="93"/>
    <n v="7"/>
    <n v="3.8"/>
    <n v="2013"/>
    <n v="6"/>
    <n v="13"/>
    <d v="2013-06-13T00:00:00"/>
    <n v="7"/>
    <x v="0"/>
  </r>
  <r>
    <n v="306198"/>
    <s v="Zerruco - The Ashok"/>
    <n v="1"/>
    <s v="New Delhi"/>
    <s v="The Ashok, Chanakyapuri"/>
    <n v="77.196239800000001"/>
    <n v="28.598181"/>
    <s v="Mediterranean, Italian"/>
    <s v="Indian Rupees(Rs.)"/>
    <x v="1"/>
    <x v="0"/>
    <s v="No"/>
    <s v="No"/>
    <n v="4"/>
    <n v="609"/>
    <n v="2500"/>
    <n v="4.4000000000000004"/>
    <n v="2013"/>
    <n v="7"/>
    <n v="12"/>
    <d v="2013-07-12T00:00:00"/>
    <n v="30"/>
    <x v="1"/>
  </r>
  <r>
    <n v="18493989"/>
    <s v="Makansutra Gluttons Bay"/>
    <n v="184"/>
    <s v="Singapore"/>
    <s v="Marina Centre, Downtown Core"/>
    <n v="103.8558665"/>
    <n v="1.289761964"/>
    <s v="Singaporean, Chinese, Seafood, Malay, Indian"/>
    <s v="Dollar($)"/>
    <x v="0"/>
    <x v="0"/>
    <s v="No"/>
    <s v="No"/>
    <n v="3"/>
    <n v="25"/>
    <n v="30"/>
    <n v="3"/>
    <n v="2010"/>
    <n v="6"/>
    <n v="1"/>
    <d v="2010-06-01T00:00:00"/>
    <n v="30"/>
    <x v="1"/>
  </r>
  <r>
    <n v="16608864"/>
    <s v="Taste of Balingup"/>
    <n v="14"/>
    <s v="Balingup"/>
    <s v="Balingup"/>
    <n v="115.98449239999999"/>
    <n v="-33.784526900000003"/>
    <s v="Modern Australian"/>
    <s v="Dollar($)"/>
    <x v="0"/>
    <x v="0"/>
    <s v="No"/>
    <s v="No"/>
    <n v="2"/>
    <n v="21"/>
    <n v="20"/>
    <n v="3.2"/>
    <n v="2015"/>
    <n v="5"/>
    <n v="27"/>
    <d v="2015-05-27T00:00:00"/>
    <n v="20"/>
    <x v="1"/>
  </r>
  <r>
    <n v="5325"/>
    <s v="Sampan - The Suryaa New Delhi"/>
    <n v="1"/>
    <s v="New Delhi"/>
    <s v="The Suryaa New Delhi, New Friends Colony"/>
    <n v="77.269617999999994"/>
    <n v="28.561053000000001"/>
    <s v="Thai, Chinese, Japanese"/>
    <s v="Indian Rupees(Rs.)"/>
    <x v="1"/>
    <x v="0"/>
    <s v="No"/>
    <s v="No"/>
    <n v="4"/>
    <n v="111"/>
    <n v="2500"/>
    <n v="3.7"/>
    <n v="2016"/>
    <n v="7"/>
    <n v="18"/>
    <d v="2016-07-18T00:00:00"/>
    <n v="30"/>
    <x v="1"/>
  </r>
  <r>
    <n v="16605794"/>
    <s v="Funkey Monkey"/>
    <n v="14"/>
    <s v="Lakes Entrance"/>
    <s v="Lakes Entrance"/>
    <n v="147.99422469999999"/>
    <n v="-37.878386499999998"/>
    <s v="Breakfast, Coffee and Tea"/>
    <s v="Dollar($)"/>
    <x v="0"/>
    <x v="0"/>
    <s v="No"/>
    <s v="No"/>
    <n v="1"/>
    <n v="97"/>
    <n v="7"/>
    <n v="3.8"/>
    <n v="2017"/>
    <n v="4"/>
    <n v="5"/>
    <d v="2017-04-05T00:00:00"/>
    <n v="7"/>
    <x v="0"/>
  </r>
  <r>
    <n v="64"/>
    <s v="Diva - The Italian Restaurant"/>
    <n v="1"/>
    <s v="New Delhi"/>
    <s v="Greater Kailash (GK) 2"/>
    <n v="77.243186100000003"/>
    <n v="28.5342023"/>
    <s v="Italian"/>
    <s v="Indian Rupees(Rs.)"/>
    <x v="1"/>
    <x v="1"/>
    <s v="No"/>
    <s v="No"/>
    <n v="4"/>
    <n v="372"/>
    <n v="2500"/>
    <n v="3.8"/>
    <n v="2010"/>
    <n v="5"/>
    <n v="22"/>
    <d v="2010-05-22T00:00:00"/>
    <n v="30"/>
    <x v="1"/>
  </r>
  <r>
    <n v="16608483"/>
    <s v="DiVine"/>
    <n v="14"/>
    <s v="Penola"/>
    <s v="Penola"/>
    <n v="140.83740900000001"/>
    <n v="-37.379153000000002"/>
    <s v="Cafe, Coffee and Tea, Sandwich"/>
    <s v="Dollar($)"/>
    <x v="0"/>
    <x v="0"/>
    <s v="No"/>
    <s v="No"/>
    <n v="2"/>
    <n v="19"/>
    <n v="20"/>
    <n v="3.4"/>
    <n v="2018"/>
    <n v="4"/>
    <n v="21"/>
    <d v="2018-04-21T00:00:00"/>
    <n v="20"/>
    <x v="1"/>
  </r>
  <r>
    <n v="3264"/>
    <s v="Polo Lounge - Hyatt Regency"/>
    <n v="1"/>
    <s v="New Delhi"/>
    <s v="Hyatt Regency, Bhikaji Cama Place"/>
    <n v="77.185331000000005"/>
    <n v="28.569040000000001"/>
    <s v="Finger Food"/>
    <s v="Indian Rupees(Rs.)"/>
    <x v="1"/>
    <x v="0"/>
    <s v="No"/>
    <s v="No"/>
    <n v="4"/>
    <n v="49"/>
    <n v="2500"/>
    <n v="3.6"/>
    <n v="2011"/>
    <n v="5"/>
    <n v="28"/>
    <d v="2011-05-28T00:00:00"/>
    <n v="30"/>
    <x v="1"/>
  </r>
  <r>
    <n v="16608209"/>
    <s v="Anchorage Cafe Restaurant Wine Bar"/>
    <n v="14"/>
    <s v="Victor Harbor"/>
    <s v="Victor Harbor"/>
    <n v="138.62431599999999"/>
    <n v="-35.553660899999997"/>
    <s v="Coffee and Tea, Tapas, Australian"/>
    <s v="Dollar($)"/>
    <x v="0"/>
    <x v="0"/>
    <s v="No"/>
    <s v="No"/>
    <n v="2"/>
    <n v="96"/>
    <n v="20"/>
    <n v="3.6"/>
    <n v="2015"/>
    <n v="4"/>
    <n v="24"/>
    <d v="2015-04-24T00:00:00"/>
    <n v="20"/>
    <x v="1"/>
  </r>
  <r>
    <n v="16607969"/>
    <s v="Bespoke Harvest"/>
    <n v="14"/>
    <s v="Forrest"/>
    <s v="Forrest"/>
    <n v="143.714315"/>
    <n v="-38.517291999999998"/>
    <s v="Cafe, Australian"/>
    <s v="Dollar($)"/>
    <x v="0"/>
    <x v="0"/>
    <s v="No"/>
    <s v="No"/>
    <n v="2"/>
    <n v="29"/>
    <n v="20"/>
    <n v="3.7"/>
    <n v="2013"/>
    <n v="3"/>
    <n v="8"/>
    <d v="2013-03-08T00:00:00"/>
    <n v="20"/>
    <x v="1"/>
  </r>
  <r>
    <n v="4501"/>
    <s v="Paatra - Jaypee Vasant Continental"/>
    <n v="1"/>
    <s v="New Delhi"/>
    <s v="Jaypee Vasant Continental, Vasant Vihar"/>
    <n v="77.164437620000001"/>
    <n v="28.556503469999999"/>
    <s v="North Indian, Mughlai"/>
    <s v="Indian Rupees(Rs.)"/>
    <x v="1"/>
    <x v="0"/>
    <s v="No"/>
    <s v="No"/>
    <n v="4"/>
    <n v="79"/>
    <n v="2500"/>
    <n v="3.5"/>
    <n v="2018"/>
    <n v="5"/>
    <n v="24"/>
    <d v="2018-05-24T00:00:00"/>
    <n v="30"/>
    <x v="1"/>
  </r>
  <r>
    <n v="18483224"/>
    <s v="Chye Seng Huat Hardware"/>
    <n v="184"/>
    <s v="Singapore"/>
    <s v="Lavender, Kallang"/>
    <n v="103.8604162"/>
    <n v="1.311550709"/>
    <s v="Cafe"/>
    <s v="Dollar($)"/>
    <x v="0"/>
    <x v="0"/>
    <s v="No"/>
    <s v="No"/>
    <n v="3"/>
    <n v="33"/>
    <n v="40"/>
    <n v="3.7"/>
    <n v="2011"/>
    <n v="3"/>
    <n v="18"/>
    <d v="2011-03-18T00:00:00"/>
    <n v="40"/>
    <x v="2"/>
  </r>
  <r>
    <n v="16615894"/>
    <s v="The Giggling Goat"/>
    <n v="14"/>
    <s v="Dicky Beach"/>
    <s v="Dicky Beach"/>
    <n v="153.13740100000001"/>
    <n v="-26.783576"/>
    <s v="Coffee and Tea, Tea, Modern Australian"/>
    <s v="Dollar($)"/>
    <x v="0"/>
    <x v="0"/>
    <s v="No"/>
    <s v="No"/>
    <n v="1"/>
    <n v="29"/>
    <n v="7"/>
    <n v="3.6"/>
    <n v="2012"/>
    <n v="2"/>
    <n v="22"/>
    <d v="2012-02-22T00:00:00"/>
    <n v="7"/>
    <x v="0"/>
  </r>
  <r>
    <n v="16606299"/>
    <s v="Beach Box Cafe"/>
    <n v="14"/>
    <s v="Inverloch"/>
    <s v="Inverloch"/>
    <n v="145.72871330000001"/>
    <n v="-38.634745799999997"/>
    <s v="Burger, Coffee and Tea, Modern Australian"/>
    <s v="Dollar($)"/>
    <x v="0"/>
    <x v="0"/>
    <s v="No"/>
    <s v="No"/>
    <n v="1"/>
    <n v="100"/>
    <n v="7"/>
    <n v="3.7"/>
    <n v="2011"/>
    <n v="2"/>
    <n v="28"/>
    <d v="2011-02-28T00:00:00"/>
    <n v="7"/>
    <x v="0"/>
  </r>
  <r>
    <n v="310348"/>
    <s v="Admission Lounge"/>
    <n v="1"/>
    <s v="New Delhi"/>
    <s v="New Friends Colony"/>
    <n v="77.268835229999993"/>
    <n v="28.562401250000001"/>
    <s v="North Indian, Continental, Chinese, Fast Food"/>
    <s v="Indian Rupees(Rs.)"/>
    <x v="1"/>
    <x v="0"/>
    <s v="No"/>
    <s v="No"/>
    <n v="4"/>
    <n v="24"/>
    <n v="2500"/>
    <n v="2.7"/>
    <n v="2018"/>
    <n v="4"/>
    <n v="13"/>
    <d v="2018-04-13T00:00:00"/>
    <n v="30"/>
    <x v="1"/>
  </r>
  <r>
    <n v="3549"/>
    <s v="Savannah Bar - Radisson Blu Plaza Delhi"/>
    <n v="1"/>
    <s v="New Delhi"/>
    <s v="Radisson Blu Plaza Delhi, Mahipalpur"/>
    <n v="77.119617199999993"/>
    <n v="28.543800099999999"/>
    <s v="Finger Food"/>
    <s v="Indian Rupees(Rs.)"/>
    <x v="1"/>
    <x v="0"/>
    <s v="No"/>
    <s v="No"/>
    <n v="4"/>
    <n v="24"/>
    <n v="2500"/>
    <n v="3.3"/>
    <n v="2017"/>
    <n v="4"/>
    <n v="3"/>
    <d v="2017-04-03T00:00:00"/>
    <n v="30"/>
    <x v="1"/>
  </r>
  <r>
    <n v="16612550"/>
    <s v="5 Little Pigs"/>
    <n v="14"/>
    <s v="Huskisson"/>
    <s v="Huskisson"/>
    <n v="150.67107429999999"/>
    <n v="-35.038869800000001"/>
    <s v="Breakfast, Modern Australian"/>
    <s v="Dollar($)"/>
    <x v="0"/>
    <x v="0"/>
    <s v="No"/>
    <s v="No"/>
    <n v="2"/>
    <n v="40"/>
    <n v="20"/>
    <n v="4.0999999999999996"/>
    <n v="2013"/>
    <n v="1"/>
    <n v="6"/>
    <d v="2013-01-06T00:00:00"/>
    <n v="20"/>
    <x v="1"/>
  </r>
  <r>
    <n v="16613649"/>
    <s v="Vivo Bar and Grill"/>
    <n v="14"/>
    <s v="Palm Cove"/>
    <s v="Palm Cove"/>
    <n v="145.67076800000001"/>
    <n v="-16.748083000000001"/>
    <s v="Mediterranean, Seafood"/>
    <s v="Dollar($)"/>
    <x v="0"/>
    <x v="0"/>
    <s v="No"/>
    <s v="No"/>
    <n v="3"/>
    <n v="381"/>
    <n v="30"/>
    <n v="4.4000000000000004"/>
    <n v="2018"/>
    <n v="1"/>
    <n v="2"/>
    <d v="2018-01-02T00:00:00"/>
    <n v="30"/>
    <x v="1"/>
  </r>
  <r>
    <n v="2688"/>
    <s v="Emperor's Lounge - The Taj Mahal Hotel"/>
    <n v="1"/>
    <s v="New Delhi"/>
    <s v="The Taj Mahal Hotel, Mansingh Road"/>
    <n v="77.224140500000004"/>
    <n v="28.605168899999999"/>
    <s v="Cafe"/>
    <s v="Indian Rupees(Rs.)"/>
    <x v="0"/>
    <x v="0"/>
    <s v="No"/>
    <s v="No"/>
    <n v="4"/>
    <n v="79"/>
    <n v="2500"/>
    <n v="3.8"/>
    <n v="2014"/>
    <n v="4"/>
    <n v="9"/>
    <d v="2014-04-09T00:00:00"/>
    <n v="30"/>
    <x v="1"/>
  </r>
  <r>
    <n v="18282047"/>
    <s v="Arriba - Mexican Grill &amp; Tequileria"/>
    <n v="1"/>
    <s v="New Delhi"/>
    <s v="The Village Restaurant Complex, Khel Gaon Marg"/>
    <n v="77.212974200000005"/>
    <n v="28.552309999999999"/>
    <s v="Mexican"/>
    <s v="Indian Rupees(Rs.)"/>
    <x v="1"/>
    <x v="0"/>
    <s v="No"/>
    <s v="No"/>
    <n v="4"/>
    <n v="146"/>
    <n v="2500"/>
    <n v="4.0999999999999996"/>
    <n v="2011"/>
    <n v="4"/>
    <n v="14"/>
    <d v="2011-04-14T00:00:00"/>
    <n v="30"/>
    <x v="1"/>
  </r>
  <r>
    <n v="18294261"/>
    <s v="Lord of the Drinks Forum"/>
    <n v="1"/>
    <s v="New Delhi"/>
    <s v="Epicuria Food Mall, Nehru Place"/>
    <n v="77.252054999999999"/>
    <n v="28.5513364"/>
    <s v="European, Chinese, North Indian, Italian"/>
    <s v="Indian Rupees(Rs.)"/>
    <x v="1"/>
    <x v="0"/>
    <s v="No"/>
    <s v="No"/>
    <n v="4"/>
    <n v="756"/>
    <n v="2500"/>
    <n v="4.2"/>
    <n v="2016"/>
    <n v="3"/>
    <n v="8"/>
    <d v="2016-03-08T00:00:00"/>
    <n v="30"/>
    <x v="1"/>
  </r>
  <r>
    <n v="18463567"/>
    <s v="Nueva"/>
    <n v="1"/>
    <s v="New Delhi"/>
    <s v="Sangam Courtyard, RK Puram"/>
    <n v="77.172061900000003"/>
    <n v="28.571902000000001"/>
    <s v="South American"/>
    <s v="Indian Rupees(Rs.)"/>
    <x v="1"/>
    <x v="0"/>
    <s v="No"/>
    <s v="No"/>
    <n v="4"/>
    <n v="14"/>
    <n v="2500"/>
    <n v="3.3"/>
    <n v="2013"/>
    <n v="3"/>
    <n v="10"/>
    <d v="2013-03-10T00:00:00"/>
    <n v="30"/>
    <x v="1"/>
  </r>
  <r>
    <n v="17842104"/>
    <s v="Mr."/>
    <n v="14"/>
    <s v="Macedon"/>
    <s v="Macedon"/>
    <n v="144.56417400000001"/>
    <n v="-37.423189000000001"/>
    <s v="Cafe"/>
    <s v="Dollar($)"/>
    <x v="0"/>
    <x v="0"/>
    <s v="No"/>
    <s v="No"/>
    <n v="2"/>
    <n v="31"/>
    <n v="20"/>
    <n v="3.5"/>
    <n v="2015"/>
    <n v="12"/>
    <n v="3"/>
    <d v="2015-12-03T00:00:00"/>
    <n v="20"/>
    <x v="1"/>
  </r>
  <r>
    <n v="16613059"/>
    <s v="Poets Cafe"/>
    <n v="14"/>
    <s v="Montville"/>
    <s v="Montville"/>
    <n v="152.89373499999999"/>
    <n v="-26.690462"/>
    <s v="Coffee and Tea, Modern Australian"/>
    <s v="Dollar($)"/>
    <x v="0"/>
    <x v="0"/>
    <s v="No"/>
    <s v="No"/>
    <n v="3"/>
    <n v="193"/>
    <n v="30"/>
    <n v="2.4"/>
    <n v="2010"/>
    <n v="12"/>
    <n v="11"/>
    <d v="2010-12-11T00:00:00"/>
    <n v="30"/>
    <x v="1"/>
  </r>
  <r>
    <n v="16605194"/>
    <s v="Pig and Whistle"/>
    <n v="14"/>
    <s v="Trentham East"/>
    <s v="Trentham East"/>
    <n v="144.41272000000001"/>
    <n v="-37.396942000000003"/>
    <s v="Australian"/>
    <s v="Dollar($)"/>
    <x v="0"/>
    <x v="0"/>
    <s v="No"/>
    <s v="No"/>
    <n v="2"/>
    <n v="87"/>
    <n v="20"/>
    <n v="4.0999999999999996"/>
    <n v="2010"/>
    <n v="12"/>
    <n v="3"/>
    <d v="2010-12-03T00:00:00"/>
    <n v="20"/>
    <x v="1"/>
  </r>
  <r>
    <n v="16611701"/>
    <s v="Star Buffet"/>
    <n v="14"/>
    <s v="Mayfield"/>
    <s v="Mayfield"/>
    <n v="151.7343832"/>
    <n v="-32.899177999999999"/>
    <s v="Asian"/>
    <s v="Dollar($)"/>
    <x v="0"/>
    <x v="0"/>
    <s v="No"/>
    <s v="No"/>
    <n v="2"/>
    <n v="11"/>
    <n v="20"/>
    <n v="2.9"/>
    <n v="2010"/>
    <n v="11"/>
    <n v="22"/>
    <d v="2010-11-22T00:00:00"/>
    <n v="20"/>
    <x v="1"/>
  </r>
  <r>
    <n v="3295"/>
    <s v="Restaurant De Seoul"/>
    <n v="1"/>
    <s v="New Delhi"/>
    <s v="Ansal Plaza Mall, Khel Gaon Marg"/>
    <n v="77.224539699999994"/>
    <n v="28.562518000000001"/>
    <s v="Japanese, Korean"/>
    <s v="Indian Rupees(Rs.)"/>
    <x v="1"/>
    <x v="0"/>
    <s v="No"/>
    <s v="No"/>
    <n v="4"/>
    <n v="59"/>
    <n v="2500"/>
    <n v="3.6"/>
    <n v="2010"/>
    <n v="2"/>
    <n v="6"/>
    <d v="2010-02-06T00:00:00"/>
    <n v="30"/>
    <x v="1"/>
  </r>
  <r>
    <n v="18484423"/>
    <s v="Al'frank Cookies"/>
    <n v="184"/>
    <s v="Singapore"/>
    <s v="Haji Lane, Rochor"/>
    <n v="103.859422"/>
    <n v="1.3004043329999999"/>
    <s v="Bakery"/>
    <s v="Dollar($)"/>
    <x v="0"/>
    <x v="0"/>
    <s v="No"/>
    <s v="No"/>
    <n v="2"/>
    <n v="29"/>
    <n v="20"/>
    <n v="4.2"/>
    <n v="2018"/>
    <n v="11"/>
    <n v="18"/>
    <d v="2018-11-18T00:00:00"/>
    <n v="20"/>
    <x v="1"/>
  </r>
  <r>
    <n v="310674"/>
    <s v="Cafe Illuminatii"/>
    <n v="1"/>
    <s v="New Delhi"/>
    <s v="Khan Market"/>
    <n v="77.226908600000002"/>
    <n v="28.599945300000002"/>
    <s v="Continental, Kashmiri, Italian, North Indian, Moroccan"/>
    <s v="Indian Rupees(Rs.)"/>
    <x v="1"/>
    <x v="1"/>
    <s v="No"/>
    <s v="No"/>
    <n v="4"/>
    <n v="300"/>
    <n v="2500"/>
    <n v="3.6"/>
    <n v="2018"/>
    <n v="2"/>
    <n v="19"/>
    <d v="2018-02-19T00:00:00"/>
    <n v="30"/>
    <x v="1"/>
  </r>
  <r>
    <n v="2731"/>
    <s v="The Atrium - The Imperial"/>
    <n v="1"/>
    <s v="New Delhi"/>
    <s v="The Imperial, Janpath"/>
    <n v="77.218187"/>
    <n v="28.625444999999999"/>
    <s v="European, Desserts"/>
    <s v="Indian Rupees(Rs.)"/>
    <x v="1"/>
    <x v="0"/>
    <s v="No"/>
    <s v="No"/>
    <n v="4"/>
    <n v="57"/>
    <n v="2500"/>
    <n v="3.6"/>
    <n v="2011"/>
    <n v="1"/>
    <n v="24"/>
    <d v="2011-01-24T00:00:00"/>
    <n v="30"/>
    <x v="1"/>
  </r>
  <r>
    <n v="16604370"/>
    <s v="Mad Cowes Cafe"/>
    <n v="14"/>
    <s v="Phillip Island"/>
    <s v="Phillip Island"/>
    <n v="145.23781299999999"/>
    <n v="-38.448307"/>
    <s v="Breakfast, Coffee and Tea, Modern Australian"/>
    <s v="Dollar($)"/>
    <x v="0"/>
    <x v="0"/>
    <s v="No"/>
    <s v="No"/>
    <n v="2"/>
    <n v="351"/>
    <n v="20"/>
    <n v="3.7"/>
    <n v="2013"/>
    <n v="10"/>
    <n v="11"/>
    <d v="2013-10-11T00:00:00"/>
    <n v="20"/>
    <x v="1"/>
  </r>
  <r>
    <n v="312319"/>
    <s v="Bonitos Blu - The Uppal"/>
    <n v="1"/>
    <s v="New Delhi"/>
    <s v="The Uppal, Aerocity"/>
    <n v="77.101847000000006"/>
    <n v="28.535183"/>
    <s v="North Indian, Asian, Continental"/>
    <s v="Indian Rupees(Rs.)"/>
    <x v="1"/>
    <x v="0"/>
    <s v="No"/>
    <s v="No"/>
    <n v="4"/>
    <n v="5"/>
    <n v="2500"/>
    <n v="3"/>
    <n v="2015"/>
    <n v="1"/>
    <n v="23"/>
    <d v="2015-01-23T00:00:00"/>
    <n v="30"/>
    <x v="1"/>
  </r>
  <r>
    <n v="18485469"/>
    <s v="Boufe Boutique Cafe"/>
    <n v="184"/>
    <s v="Singapore"/>
    <s v="Kay Siang Road, Tanglin"/>
    <n v="103.81461779999999"/>
    <n v="1.2978255400000001"/>
    <s v="Italian, French, Bakery, Cafe"/>
    <s v="Dollar($)"/>
    <x v="0"/>
    <x v="0"/>
    <s v="No"/>
    <s v="No"/>
    <n v="3"/>
    <n v="29"/>
    <n v="50"/>
    <n v="3.2"/>
    <n v="2018"/>
    <n v="10"/>
    <n v="12"/>
    <d v="2018-10-12T00:00:00"/>
    <n v="50"/>
    <x v="2"/>
  </r>
  <r>
    <n v="4499"/>
    <s v="Ano Tai - Jaypee Vasant Continental"/>
    <n v="1"/>
    <s v="New Delhi"/>
    <s v="Jaypee Vasant Continental, Vasant Vihar"/>
    <n v="77.164437620000001"/>
    <n v="28.556503469999999"/>
    <s v="Chinese"/>
    <s v="Indian Rupees(Rs.)"/>
    <x v="1"/>
    <x v="0"/>
    <s v="No"/>
    <s v="No"/>
    <n v="4"/>
    <n v="64"/>
    <n v="2500"/>
    <n v="3.4"/>
    <n v="2013"/>
    <n v="12"/>
    <n v="2"/>
    <d v="2013-12-02T00:00:00"/>
    <n v="30"/>
    <x v="1"/>
  </r>
  <r>
    <n v="5701548"/>
    <s v="Bait El Khetyar"/>
    <n v="214"/>
    <s v="Abu Dhabi"/>
    <s v="Najda"/>
    <n v="54.371433779999997"/>
    <n v="24.488411450000001"/>
    <s v="Lebanese, Arabian, Middle Eastern"/>
    <s v="Emirati Diram(AED)"/>
    <x v="0"/>
    <x v="1"/>
    <s v="No"/>
    <s v="No"/>
    <n v="2"/>
    <n v="380"/>
    <n v="70"/>
    <n v="4"/>
    <n v="2015"/>
    <n v="9"/>
    <n v="15"/>
    <d v="2015-09-15T00:00:00"/>
    <n v="18.900000000000002"/>
    <x v="1"/>
  </r>
  <r>
    <n v="18235425"/>
    <s v="Indian By Nature"/>
    <n v="214"/>
    <s v="Abu Dhabi"/>
    <s v="Najda"/>
    <n v="54.373249970000003"/>
    <n v="24.489591019999999"/>
    <s v="Indian"/>
    <s v="Emirati Diram(AED)"/>
    <x v="1"/>
    <x v="1"/>
    <s v="No"/>
    <s v="No"/>
    <n v="3"/>
    <n v="180"/>
    <n v="80"/>
    <n v="4.3"/>
    <n v="2015"/>
    <n v="9"/>
    <n v="15"/>
    <d v="2015-09-15T00:00:00"/>
    <n v="21.6"/>
    <x v="1"/>
  </r>
  <r>
    <n v="5600103"/>
    <s v="Najmat Lahore Restaurant"/>
    <n v="214"/>
    <s v="Sharjah"/>
    <s v="Al Mareija"/>
    <n v="55.382155849999997"/>
    <n v="25.35508316"/>
    <s v="Pakistani, Indian, Mughlai"/>
    <s v="Emirati Diram(AED)"/>
    <x v="0"/>
    <x v="1"/>
    <s v="No"/>
    <s v="No"/>
    <n v="3"/>
    <n v="504"/>
    <n v="80"/>
    <n v="4.2"/>
    <n v="2018"/>
    <n v="9"/>
    <n v="21"/>
    <d v="2018-09-21T00:00:00"/>
    <n v="21.6"/>
    <x v="1"/>
  </r>
  <r>
    <n v="5997"/>
    <s v="Connexions Bar - Crowne Plaza"/>
    <n v="1"/>
    <s v="New Delhi"/>
    <s v="Crowne Plaza Hotel, Rohini"/>
    <n v="77.110492100000002"/>
    <n v="28.720856099999999"/>
    <s v="Finger Food"/>
    <s v="Indian Rupees(Rs.)"/>
    <x v="1"/>
    <x v="0"/>
    <s v="No"/>
    <s v="No"/>
    <n v="4"/>
    <n v="59"/>
    <n v="2500"/>
    <n v="3.5"/>
    <n v="2017"/>
    <n v="11"/>
    <n v="25"/>
    <d v="2017-11-25T00:00:00"/>
    <n v="30"/>
    <x v="1"/>
  </r>
  <r>
    <n v="307802"/>
    <s v="Town Hall"/>
    <n v="1"/>
    <s v="New Delhi"/>
    <s v="Khan Market"/>
    <n v="77.227052099999995"/>
    <n v="28.600035099999999"/>
    <s v="Japanese, Thai, Italian, Asian"/>
    <s v="Indian Rupees(Rs.)"/>
    <x v="0"/>
    <x v="0"/>
    <s v="No"/>
    <s v="No"/>
    <n v="4"/>
    <n v="1186"/>
    <n v="2500"/>
    <n v="3.8"/>
    <n v="2015"/>
    <n v="11"/>
    <n v="6"/>
    <d v="2015-11-06T00:00:00"/>
    <n v="30"/>
    <x v="1"/>
  </r>
  <r>
    <n v="5700386"/>
    <s v="Sangeetha Vegetarian Restaurant"/>
    <n v="214"/>
    <s v="Abu Dhabi"/>
    <s v="Madinat Zayed"/>
    <n v="54.36377607"/>
    <n v="24.485252540000001"/>
    <s v="Indian, South Indian"/>
    <s v="Emirati Diram(AED)"/>
    <x v="0"/>
    <x v="1"/>
    <s v="No"/>
    <s v="No"/>
    <n v="2"/>
    <n v="268"/>
    <n v="60"/>
    <n v="3.6"/>
    <n v="2014"/>
    <n v="8"/>
    <n v="3"/>
    <d v="2014-08-03T00:00:00"/>
    <n v="16.200000000000003"/>
    <x v="1"/>
  </r>
  <r>
    <n v="210139"/>
    <s v="Grub Shack"/>
    <n v="214"/>
    <s v="Dubai"/>
    <s v="Umm Hurair"/>
    <n v="55.325484459999998"/>
    <n v="25.229311129999999"/>
    <s v="Goan, Chinese, Indian, North Indian"/>
    <s v="Emirati Diram(AED)"/>
    <x v="1"/>
    <x v="1"/>
    <s v="No"/>
    <s v="No"/>
    <n v="3"/>
    <n v="544"/>
    <n v="130"/>
    <n v="4.3"/>
    <n v="2018"/>
    <n v="7"/>
    <n v="11"/>
    <d v="2018-07-11T00:00:00"/>
    <n v="35.1"/>
    <x v="2"/>
  </r>
  <r>
    <n v="4488"/>
    <s v="Oro The Bar - Radisson Blu"/>
    <n v="1"/>
    <s v="New Delhi"/>
    <s v="Radisson Blu, Paschim Vihar"/>
    <n v="77.090592000000001"/>
    <n v="28.6672586"/>
    <s v="Finger Food"/>
    <s v="Indian Rupees(Rs.)"/>
    <x v="1"/>
    <x v="0"/>
    <s v="No"/>
    <s v="No"/>
    <n v="4"/>
    <n v="36"/>
    <n v="2500"/>
    <n v="3.3"/>
    <n v="2016"/>
    <n v="11"/>
    <n v="21"/>
    <d v="2016-11-21T00:00:00"/>
    <n v="30"/>
    <x v="1"/>
  </r>
  <r>
    <n v="208965"/>
    <s v="The Coffee Club"/>
    <n v="214"/>
    <s v="Dubai"/>
    <s v="Jumeirah 1"/>
    <n v="55.256397219999997"/>
    <n v="25.211102780000001"/>
    <s v="Cafe"/>
    <s v="Emirati Diram(AED)"/>
    <x v="0"/>
    <x v="1"/>
    <s v="No"/>
    <s v="No"/>
    <n v="3"/>
    <n v="403"/>
    <n v="140"/>
    <n v="4.5"/>
    <n v="2017"/>
    <n v="6"/>
    <n v="1"/>
    <d v="2017-06-01T00:00:00"/>
    <n v="37.800000000000004"/>
    <x v="2"/>
  </r>
  <r>
    <n v="206488"/>
    <s v="Maharaja Bhog"/>
    <n v="214"/>
    <s v="Dubai"/>
    <s v="Al Karama"/>
    <n v="55.309190379999997"/>
    <n v="25.251240630000002"/>
    <s v="Indian, Rajasthani"/>
    <s v="Emirati Diram(AED)"/>
    <x v="1"/>
    <x v="1"/>
    <s v="No"/>
    <s v="No"/>
    <n v="2"/>
    <n v="1448"/>
    <n v="90"/>
    <n v="4.0999999999999996"/>
    <n v="2015"/>
    <n v="5"/>
    <n v="1"/>
    <d v="2015-05-01T00:00:00"/>
    <n v="24.3"/>
    <x v="1"/>
  </r>
  <r>
    <n v="3719"/>
    <s v="TGI Friday's"/>
    <n v="1"/>
    <s v="New Delhi"/>
    <s v="DLF Place Mall, Saket"/>
    <n v="77.21612245"/>
    <n v="28.528579239999999"/>
    <s v="American, Tex-Mex"/>
    <s v="Indian Rupees(Rs.)"/>
    <x v="1"/>
    <x v="1"/>
    <s v="No"/>
    <s v="No"/>
    <n v="4"/>
    <n v="984"/>
    <n v="2500"/>
    <n v="3.7"/>
    <n v="2011"/>
    <n v="10"/>
    <n v="6"/>
    <d v="2011-10-06T00:00:00"/>
    <n v="30"/>
    <x v="1"/>
  </r>
  <r>
    <n v="5702418"/>
    <s v="Gazebo"/>
    <n v="214"/>
    <s v="Abu Dhabi"/>
    <s v="Dalma Mall, Mussafah Sanaiya"/>
    <n v="54.524121880000003"/>
    <n v="24.334216940000001"/>
    <s v="Indian, North Indian, Mughlai, Biryani"/>
    <s v="Emirati Diram(AED)"/>
    <x v="1"/>
    <x v="1"/>
    <s v="No"/>
    <s v="No"/>
    <n v="3"/>
    <n v="355"/>
    <n v="120"/>
    <n v="4"/>
    <n v="2014"/>
    <n v="4"/>
    <n v="12"/>
    <d v="2014-04-12T00:00:00"/>
    <n v="32.400000000000006"/>
    <x v="2"/>
  </r>
  <r>
    <n v="5600424"/>
    <s v="Kamat"/>
    <n v="214"/>
    <s v="Sharjah"/>
    <s v="Abu Shagara"/>
    <n v="55.39273214"/>
    <n v="25.33315516"/>
    <s v="Indian, North Indian, South Indian, Chinese"/>
    <s v="Emirati Diram(AED)"/>
    <x v="0"/>
    <x v="1"/>
    <s v="No"/>
    <s v="No"/>
    <n v="3"/>
    <n v="285"/>
    <n v="85"/>
    <n v="3.9"/>
    <n v="2012"/>
    <n v="4"/>
    <n v="26"/>
    <d v="2012-04-26T00:00:00"/>
    <n v="22.950000000000003"/>
    <x v="1"/>
  </r>
  <r>
    <n v="8521"/>
    <s v="Mosaic - SK Premium Park"/>
    <n v="1"/>
    <s v="New Delhi"/>
    <s v="Jail Road"/>
    <n v="77.113617700000006"/>
    <n v="28.630012099999998"/>
    <s v="North Indian, Chinese, Continental"/>
    <s v="Indian Rupees(Rs.)"/>
    <x v="1"/>
    <x v="0"/>
    <s v="No"/>
    <s v="No"/>
    <n v="4"/>
    <n v="14"/>
    <n v="2500"/>
    <n v="2.9"/>
    <n v="2018"/>
    <n v="10"/>
    <n v="9"/>
    <d v="2018-10-09T00:00:00"/>
    <n v="30"/>
    <x v="1"/>
  </r>
  <r>
    <n v="5701978"/>
    <s v="Pizza Di Rocco"/>
    <n v="214"/>
    <s v="Abu Dhabi"/>
    <s v="Al Dhafrah"/>
    <n v="54.381930939999997"/>
    <n v="24.485579319999999"/>
    <s v="Italian, Pizza"/>
    <s v="Emirati Diram(AED)"/>
    <x v="1"/>
    <x v="1"/>
    <s v="No"/>
    <s v="No"/>
    <n v="3"/>
    <n v="471"/>
    <n v="150"/>
    <n v="4.4000000000000004"/>
    <n v="2012"/>
    <n v="3"/>
    <n v="20"/>
    <d v="2012-03-20T00:00:00"/>
    <n v="40.5"/>
    <x v="2"/>
  </r>
  <r>
    <n v="5702615"/>
    <s v="Via Delhi"/>
    <n v="214"/>
    <s v="Abu Dhabi"/>
    <s v="Najda"/>
    <n v="54.37422059"/>
    <n v="24.49089202"/>
    <s v="Indian, North Indian, Chinese"/>
    <s v="Emirati Diram(AED)"/>
    <x v="0"/>
    <x v="1"/>
    <s v="No"/>
    <s v="No"/>
    <n v="3"/>
    <n v="525"/>
    <n v="100"/>
    <n v="4"/>
    <n v="2010"/>
    <n v="3"/>
    <n v="24"/>
    <d v="2010-03-24T00:00:00"/>
    <n v="27"/>
    <x v="1"/>
  </r>
  <r>
    <n v="210134"/>
    <s v="Grand Barbeque Buffet Restaurant"/>
    <n v="214"/>
    <s v="Dubai"/>
    <s v="Satwa"/>
    <n v="55.273403340000002"/>
    <n v="25.24107351"/>
    <s v="Indian, Asian"/>
    <s v="Emirati Diram(AED)"/>
    <x v="1"/>
    <x v="1"/>
    <s v="No"/>
    <s v="No"/>
    <n v="3"/>
    <n v="552"/>
    <n v="150"/>
    <n v="4.4000000000000004"/>
    <n v="2014"/>
    <n v="3"/>
    <n v="12"/>
    <d v="2014-03-12T00:00:00"/>
    <n v="40.5"/>
    <x v="2"/>
  </r>
  <r>
    <n v="202507"/>
    <s v="Applebee's"/>
    <n v="214"/>
    <s v="Dubai"/>
    <s v="Trade Centre Area"/>
    <n v="55.274305570000003"/>
    <n v="25.211356630000001"/>
    <s v="American, Mexican, Burger"/>
    <s v="Emirati Diram(AED)"/>
    <x v="0"/>
    <x v="1"/>
    <s v="No"/>
    <s v="No"/>
    <n v="3"/>
    <n v="500"/>
    <n v="250"/>
    <n v="3.7"/>
    <n v="2010"/>
    <n v="3"/>
    <n v="8"/>
    <d v="2010-03-08T00:00:00"/>
    <n v="67.5"/>
    <x v="2"/>
  </r>
  <r>
    <n v="209654"/>
    <s v="Rasoi Ghar"/>
    <n v="214"/>
    <s v="Dubai"/>
    <s v="Al Karama"/>
    <n v="55.301916900000002"/>
    <n v="25.25007862"/>
    <s v="Indian"/>
    <s v="Emirati Diram(AED)"/>
    <x v="1"/>
    <x v="1"/>
    <s v="No"/>
    <s v="No"/>
    <n v="2"/>
    <n v="1281"/>
    <n v="90"/>
    <n v="4.3"/>
    <n v="2017"/>
    <n v="2"/>
    <n v="28"/>
    <d v="2017-02-28T00:00:00"/>
    <n v="24.3"/>
    <x v="1"/>
  </r>
  <r>
    <n v="1267"/>
    <s v="Yellow Mirchi - Hotel City Park"/>
    <n v="1"/>
    <s v="New Delhi"/>
    <s v="Hotel City Park, Pitampura"/>
    <n v="77.143218700000006"/>
    <n v="28.705739300000001"/>
    <s v="North Indian"/>
    <s v="Indian Rupees(Rs.)"/>
    <x v="1"/>
    <x v="0"/>
    <s v="No"/>
    <s v="No"/>
    <n v="4"/>
    <n v="259"/>
    <n v="2500"/>
    <n v="3.9"/>
    <n v="2011"/>
    <n v="4"/>
    <n v="14"/>
    <d v="2011-04-14T00:00:00"/>
    <n v="30"/>
    <x v="1"/>
  </r>
  <r>
    <n v="18408062"/>
    <s v="Stallion - Pride Plaza Hotel"/>
    <n v="1"/>
    <s v="New Delhi"/>
    <s v="Pride Plaza Hotel, Aerocity"/>
    <n v="77.122934000000001"/>
    <n v="28.552710999999999"/>
    <s v="North Indian"/>
    <s v="Indian Rupees(Rs.)"/>
    <x v="1"/>
    <x v="0"/>
    <s v="No"/>
    <s v="No"/>
    <n v="4"/>
    <n v="7"/>
    <n v="2500"/>
    <n v="3.1"/>
    <n v="2017"/>
    <n v="11"/>
    <n v="1"/>
    <d v="2017-11-01T00:00:00"/>
    <n v="30"/>
    <x v="1"/>
  </r>
  <r>
    <n v="5876"/>
    <s v="Lattitude - Skycity Hotel"/>
    <n v="1"/>
    <s v="Gurgaon"/>
    <s v="Best Western Skycity Hotel, Sector 15, Gurgaon"/>
    <n v="77.034962699999994"/>
    <n v="28.4582412"/>
    <s v="North Indian, Chinese, Continental"/>
    <s v="Indian Rupees(Rs.)"/>
    <x v="1"/>
    <x v="0"/>
    <s v="No"/>
    <s v="No"/>
    <n v="4"/>
    <n v="15"/>
    <n v="2500"/>
    <n v="2.9"/>
    <n v="2012"/>
    <n v="9"/>
    <n v="8"/>
    <d v="2012-09-08T00:00:00"/>
    <n v="30"/>
    <x v="1"/>
  </r>
  <r>
    <n v="5704202"/>
    <s v="Hot Palayok"/>
    <n v="214"/>
    <s v="Abu Dhabi"/>
    <s v="Madinat Zayed Shopping Centre, Madinat Zayed"/>
    <n v="54.366157540000003"/>
    <n v="24.482770940000002"/>
    <s v="Filipino, Japanese, Asian"/>
    <s v="Emirati Diram(AED)"/>
    <x v="0"/>
    <x v="1"/>
    <s v="No"/>
    <s v="No"/>
    <n v="3"/>
    <n v="162"/>
    <n v="100"/>
    <n v="4.5"/>
    <n v="2016"/>
    <n v="11"/>
    <n v="2"/>
    <d v="2016-11-02T00:00:00"/>
    <n v="27"/>
    <x v="1"/>
  </r>
  <r>
    <n v="18441707"/>
    <s v="Courtyard Grill - Courtyard by Marriott"/>
    <n v="1"/>
    <s v="Gurgaon"/>
    <s v="Courtyard by Marriott, Sushant Lok"/>
    <n v="77.080366999999995"/>
    <n v="28.460925"/>
    <s v="Chinese, North Indian, Italian"/>
    <s v="Indian Rupees(Rs.)"/>
    <x v="0"/>
    <x v="0"/>
    <s v="No"/>
    <s v="No"/>
    <n v="4"/>
    <n v="3"/>
    <n v="2500"/>
    <n v="1"/>
    <n v="2018"/>
    <n v="9"/>
    <n v="21"/>
    <d v="2018-09-21T00:00:00"/>
    <n v="30"/>
    <x v="1"/>
  </r>
  <r>
    <n v="5602751"/>
    <s v="Vadakkan Pepper"/>
    <n v="214"/>
    <s v="Sharjah"/>
    <s v="Abu Shagara"/>
    <n v="55.396984000000003"/>
    <n v="25.338089"/>
    <s v="South Indian"/>
    <s v="Emirati Diram(AED)"/>
    <x v="0"/>
    <x v="1"/>
    <s v="No"/>
    <s v="No"/>
    <n v="3"/>
    <n v="210"/>
    <n v="70"/>
    <n v="3.8"/>
    <n v="2013"/>
    <n v="11"/>
    <n v="3"/>
    <d v="2013-11-03T00:00:00"/>
    <n v="18.900000000000002"/>
    <x v="1"/>
  </r>
  <r>
    <n v="3961"/>
    <s v="Palmyra - The Bristol Hotel"/>
    <n v="1"/>
    <s v="Gurgaon"/>
    <s v="The Bristol Hotel, DLF Phase 1"/>
    <n v="77.092307700000006"/>
    <n v="28.4799845"/>
    <s v="Continental, North Indian"/>
    <s v="Indian Rupees(Rs.)"/>
    <x v="1"/>
    <x v="0"/>
    <s v="No"/>
    <s v="No"/>
    <n v="4"/>
    <n v="57"/>
    <n v="2500"/>
    <n v="3.3"/>
    <n v="2018"/>
    <n v="9"/>
    <n v="14"/>
    <d v="2018-09-14T00:00:00"/>
    <n v="30"/>
    <x v="1"/>
  </r>
  <r>
    <n v="5602586"/>
    <s v="Saffron"/>
    <n v="214"/>
    <s v="Sharjah"/>
    <s v="Al Mareija"/>
    <n v="55.382907869999997"/>
    <n v="25.354435389999999"/>
    <s v="Pakistani, Chinese, Indian, Afghani"/>
    <s v="Emirati Diram(AED)"/>
    <x v="0"/>
    <x v="1"/>
    <s v="No"/>
    <s v="No"/>
    <n v="3"/>
    <n v="192"/>
    <n v="90"/>
    <n v="4.0999999999999996"/>
    <n v="2012"/>
    <n v="11"/>
    <n v="25"/>
    <d v="2012-11-25T00:00:00"/>
    <n v="24.3"/>
    <x v="1"/>
  </r>
  <r>
    <n v="5704118"/>
    <s v="Tikka Tonight"/>
    <n v="214"/>
    <s v="Abu Dhabi"/>
    <s v="Mussafah Sanaiya"/>
    <n v="54.51003961"/>
    <n v="24.363129730000001"/>
    <s v="Pakistani, Afghani, Indian, Hyderabadi"/>
    <s v="Emirati Diram(AED)"/>
    <x v="0"/>
    <x v="1"/>
    <s v="No"/>
    <s v="No"/>
    <n v="2"/>
    <n v="277"/>
    <n v="50"/>
    <n v="4"/>
    <n v="2016"/>
    <n v="10"/>
    <n v="25"/>
    <d v="2016-10-25T00:00:00"/>
    <n v="13.5"/>
    <x v="1"/>
  </r>
  <r>
    <n v="18291200"/>
    <s v="Town Hall"/>
    <n v="1"/>
    <s v="Gurgaon"/>
    <s v="Two Horizon Center, Golf Course Road"/>
    <n v="77.096912000000003"/>
    <n v="28.450973659999999"/>
    <s v="Japanese, Thai, Italian, Asian"/>
    <s v="Indian Rupees(Rs.)"/>
    <x v="1"/>
    <x v="0"/>
    <s v="No"/>
    <s v="No"/>
    <n v="4"/>
    <n v="13"/>
    <n v="2500"/>
    <n v="3.5"/>
    <n v="2018"/>
    <n v="9"/>
    <n v="3"/>
    <d v="2018-09-03T00:00:00"/>
    <n v="30"/>
    <x v="1"/>
  </r>
  <r>
    <n v="18381837"/>
    <s v="SpiceKlub"/>
    <n v="214"/>
    <s v="Dubai"/>
    <s v="Mankhool"/>
    <n v="55.288060999999999"/>
    <n v="25.252054000000001"/>
    <s v="Indian, North Indian, Street Food"/>
    <s v="Emirati Diram(AED)"/>
    <x v="1"/>
    <x v="0"/>
    <s v="No"/>
    <s v="No"/>
    <n v="3"/>
    <n v="281"/>
    <n v="150"/>
    <n v="4.4000000000000004"/>
    <n v="2014"/>
    <n v="9"/>
    <n v="19"/>
    <d v="2014-09-19T00:00:00"/>
    <n v="40.5"/>
    <x v="2"/>
  </r>
  <r>
    <n v="306133"/>
    <s v="California Pizza Kitchen"/>
    <n v="1"/>
    <s v="Gurgaon"/>
    <s v="Cyber Hub, DLF Cyber City"/>
    <n v="77.088687899999996"/>
    <n v="28.4952975"/>
    <s v="Pizza, Italian"/>
    <s v="Indian Rupees(Rs.)"/>
    <x v="1"/>
    <x v="1"/>
    <s v="No"/>
    <s v="No"/>
    <n v="4"/>
    <n v="980"/>
    <n v="2500"/>
    <n v="3.7"/>
    <n v="2017"/>
    <n v="7"/>
    <n v="1"/>
    <d v="2017-07-01T00:00:00"/>
    <n v="30"/>
    <x v="1"/>
  </r>
  <r>
    <n v="18255106"/>
    <s v="Uptown Fresh Beer Cafe"/>
    <n v="1"/>
    <s v="Gurgaon"/>
    <s v="DLF Galleria, DLF Phase 4"/>
    <n v="77.0812241"/>
    <n v="28.467507300000001"/>
    <s v="Finger Food, North Indian, Italian, European, Continental"/>
    <s v="Indian Rupees(Rs.)"/>
    <x v="0"/>
    <x v="0"/>
    <s v="No"/>
    <s v="No"/>
    <n v="4"/>
    <n v="230"/>
    <n v="2500"/>
    <n v="4.0999999999999996"/>
    <n v="2013"/>
    <n v="7"/>
    <n v="2"/>
    <d v="2013-07-02T00:00:00"/>
    <n v="30"/>
    <x v="1"/>
  </r>
  <r>
    <n v="305400"/>
    <s v="Orchid - Fortune Select Global"/>
    <n v="1"/>
    <s v="Gurgaon"/>
    <s v="Fortune Select Global, MG Road"/>
    <n v="77.103164899999996"/>
    <n v="28.481847500000001"/>
    <s v="North Indian, Chinese, Continental"/>
    <s v="Indian Rupees(Rs.)"/>
    <x v="1"/>
    <x v="0"/>
    <s v="No"/>
    <s v="No"/>
    <n v="4"/>
    <n v="20"/>
    <n v="2500"/>
    <n v="2.6"/>
    <n v="2015"/>
    <n v="7"/>
    <n v="20"/>
    <d v="2015-07-20T00:00:00"/>
    <n v="30"/>
    <x v="1"/>
  </r>
  <r>
    <n v="3855"/>
    <s v="L'Angoor"/>
    <n v="1"/>
    <s v="Gurgaon"/>
    <s v="MG Road"/>
    <n v="77.102076800000006"/>
    <n v="28.480604100000001"/>
    <s v="American, Seafood, Italian, Japanese, Thai"/>
    <s v="Indian Rupees(Rs.)"/>
    <x v="1"/>
    <x v="0"/>
    <s v="No"/>
    <s v="No"/>
    <n v="4"/>
    <n v="57"/>
    <n v="2500"/>
    <n v="3.5"/>
    <n v="2011"/>
    <n v="6"/>
    <n v="2"/>
    <d v="2011-06-02T00:00:00"/>
    <n v="30"/>
    <x v="1"/>
  </r>
  <r>
    <n v="1245"/>
    <s v="TGI Friday's"/>
    <n v="1"/>
    <s v="Gurgaon"/>
    <s v="MGF Metropolitan Mall, MG Road"/>
    <n v="77.0801187"/>
    <n v="28.481006399999998"/>
    <s v="American, Tex-Mex"/>
    <s v="Indian Rupees(Rs.)"/>
    <x v="1"/>
    <x v="1"/>
    <s v="No"/>
    <s v="No"/>
    <n v="4"/>
    <n v="730"/>
    <n v="2500"/>
    <n v="3.7"/>
    <n v="2018"/>
    <n v="5"/>
    <n v="14"/>
    <d v="2018-05-14T00:00:00"/>
    <n v="30"/>
    <x v="1"/>
  </r>
  <r>
    <n v="305905"/>
    <s v="Hard Rock Cafe"/>
    <n v="1"/>
    <s v="Gurgaon"/>
    <s v="Cyber Hub, DLF Cyber City"/>
    <n v="77.088508000000004"/>
    <n v="28.494921699999999"/>
    <s v="Mediterranean, Mexican, North Indian, American"/>
    <s v="Indian Rupees(Rs.)"/>
    <x v="1"/>
    <x v="0"/>
    <s v="No"/>
    <s v="No"/>
    <n v="4"/>
    <n v="1949"/>
    <n v="2500"/>
    <n v="4.0999999999999996"/>
    <n v="2014"/>
    <n v="4"/>
    <n v="13"/>
    <d v="2014-04-13T00:00:00"/>
    <n v="30"/>
    <x v="1"/>
  </r>
  <r>
    <n v="6314987"/>
    <s v="Locavore"/>
    <n v="162"/>
    <s v="Pasig City"/>
    <s v="Kapitolyo"/>
    <n v="121.056532"/>
    <n v="14.572041"/>
    <s v="Filipino"/>
    <s v="Botswana Pula(P)"/>
    <x v="1"/>
    <x v="0"/>
    <s v="No"/>
    <s v="No"/>
    <n v="3"/>
    <n v="532"/>
    <n v="1100"/>
    <n v="4.8"/>
    <n v="2010"/>
    <n v="8"/>
    <n v="7"/>
    <d v="2010-08-07T00:00:00"/>
    <n v="80.3"/>
    <x v="2"/>
  </r>
  <r>
    <n v="18291211"/>
    <s v="Zaffran - The Claremont"/>
    <n v="1"/>
    <s v="Gurgaon"/>
    <s v="The Claremont, MG Road"/>
    <n v="77.073220199999994"/>
    <n v="28.478212599999999"/>
    <s v="Mughlai, Lucknowi, Awadhi"/>
    <s v="Indian Rupees(Rs.)"/>
    <x v="1"/>
    <x v="0"/>
    <s v="No"/>
    <s v="No"/>
    <n v="4"/>
    <n v="4"/>
    <n v="2500"/>
    <n v="3"/>
    <n v="2014"/>
    <n v="4"/>
    <n v="26"/>
    <d v="2014-04-26T00:00:00"/>
    <n v="30"/>
    <x v="1"/>
  </r>
  <r>
    <n v="18340881"/>
    <s v="Barbeque Nation"/>
    <n v="214"/>
    <s v="Dubai"/>
    <s v="Barsha 2"/>
    <n v="55.215341000000002"/>
    <n v="25.113379999999999"/>
    <s v="Indian, North Indian"/>
    <s v="Emirati Diram(AED)"/>
    <x v="1"/>
    <x v="0"/>
    <s v="No"/>
    <s v="No"/>
    <n v="3"/>
    <n v="307"/>
    <n v="150"/>
    <n v="4.5"/>
    <n v="2010"/>
    <n v="8"/>
    <n v="24"/>
    <d v="2010-08-24T00:00:00"/>
    <n v="40.5"/>
    <x v="2"/>
  </r>
  <r>
    <n v="7496"/>
    <s v="Melange - The Pllazio Hotel"/>
    <n v="1"/>
    <s v="Gurgaon"/>
    <s v="The Pllazio Hotel, Sector 29"/>
    <n v="77.064046599999998"/>
    <n v="28.464600099999998"/>
    <s v="North Indian, Continental, Chinese"/>
    <s v="Indian Rupees(Rs.)"/>
    <x v="1"/>
    <x v="0"/>
    <s v="No"/>
    <s v="No"/>
    <n v="4"/>
    <n v="94"/>
    <n v="2500"/>
    <n v="3.6"/>
    <n v="2010"/>
    <n v="4"/>
    <n v="2"/>
    <d v="2010-04-02T00:00:00"/>
    <n v="30"/>
    <x v="1"/>
  </r>
  <r>
    <n v="18269368"/>
    <s v="AB's Absolute Barbecues"/>
    <n v="214"/>
    <s v="Dubai"/>
    <s v="Deira City Centre Area"/>
    <n v="55.328740000000003"/>
    <n v="25.254104999999999"/>
    <s v="Continental, Indian"/>
    <s v="Emirati Diram(AED)"/>
    <x v="1"/>
    <x v="0"/>
    <s v="No"/>
    <s v="No"/>
    <n v="3"/>
    <n v="641"/>
    <n v="160"/>
    <n v="4.9000000000000004"/>
    <n v="2013"/>
    <n v="7"/>
    <n v="22"/>
    <d v="2013-07-22T00:00:00"/>
    <n v="43.2"/>
    <x v="2"/>
  </r>
  <r>
    <n v="3575"/>
    <s v="Gung The Palace"/>
    <n v="1"/>
    <s v="Gurgaon"/>
    <s v="Sector 29"/>
    <n v="77.062543599999998"/>
    <n v="28.468572600000002"/>
    <s v="Korean"/>
    <s v="Indian Rupees(Rs.)"/>
    <x v="1"/>
    <x v="1"/>
    <s v="No"/>
    <s v="No"/>
    <n v="4"/>
    <n v="327"/>
    <n v="2500"/>
    <n v="4.2"/>
    <n v="2016"/>
    <n v="1"/>
    <n v="19"/>
    <d v="2016-01-19T00:00:00"/>
    <n v="30"/>
    <x v="1"/>
  </r>
  <r>
    <n v="18291198"/>
    <s v="Whisky Samba"/>
    <n v="1"/>
    <s v="Gurgaon"/>
    <s v="Two Horizon Center, Golf Course Road"/>
    <n v="77.096885520000001"/>
    <n v="28.451041750000002"/>
    <s v="Italian, Burger, Charcoal Grill"/>
    <s v="Indian Rupees(Rs.)"/>
    <x v="1"/>
    <x v="0"/>
    <s v="No"/>
    <s v="No"/>
    <n v="4"/>
    <n v="127"/>
    <n v="2500"/>
    <n v="3.8"/>
    <n v="2010"/>
    <n v="1"/>
    <n v="23"/>
    <d v="2010-01-23T00:00:00"/>
    <n v="30"/>
    <x v="1"/>
  </r>
  <r>
    <n v="208939"/>
    <s v="AB's Absolute Barbecues"/>
    <n v="214"/>
    <s v="Dubai"/>
    <s v="Dubai Media City"/>
    <n v="55.178746169999997"/>
    <n v="25.10777315"/>
    <s v="Indian, Continental"/>
    <s v="Emirati Diram(AED)"/>
    <x v="1"/>
    <x v="0"/>
    <s v="No"/>
    <s v="No"/>
    <n v="3"/>
    <n v="2510"/>
    <n v="160"/>
    <n v="4.8"/>
    <n v="2018"/>
    <n v="5"/>
    <n v="13"/>
    <d v="2018-05-13T00:00:00"/>
    <n v="43.2"/>
    <x v="2"/>
  </r>
  <r>
    <n v="18306533"/>
    <s v="The Brewhouse"/>
    <n v="1"/>
    <s v="Gurgaon"/>
    <s v="Sohna Road"/>
    <n v="77.041789829999999"/>
    <n v="28.41593885"/>
    <s v="Continental"/>
    <s v="Indian Rupees(Rs.)"/>
    <x v="1"/>
    <x v="0"/>
    <s v="No"/>
    <s v="No"/>
    <n v="4"/>
    <n v="56"/>
    <n v="2500"/>
    <n v="4.0999999999999996"/>
    <n v="2016"/>
    <n v="12"/>
    <n v="24"/>
    <d v="2016-12-24T00:00:00"/>
    <n v="30"/>
    <x v="1"/>
  </r>
  <r>
    <n v="6104220"/>
    <s v="Roti Chai"/>
    <n v="215"/>
    <s v="London"/>
    <s v="Portman Mews South, Marble Arch"/>
    <n v="-0.15573200000000001"/>
    <n v="51.514640999999997"/>
    <s v="Indian, Street Food"/>
    <s v="Pounds(Œ£)"/>
    <x v="1"/>
    <x v="0"/>
    <s v="No"/>
    <s v="No"/>
    <n v="3"/>
    <n v="367"/>
    <n v="45"/>
    <n v="4.5"/>
    <n v="2010"/>
    <n v="4"/>
    <n v="16"/>
    <d v="2010-04-16T00:00:00"/>
    <n v="55.8"/>
    <x v="2"/>
  </r>
  <r>
    <n v="3212"/>
    <s v="Chicane"/>
    <n v="1"/>
    <s v="Noida"/>
    <s v="Spice World Mall, Sector 25"/>
    <n v="77.3410212"/>
    <n v="28.585492800000001"/>
    <s v="European, North Indian, Chinese"/>
    <s v="Indian Rupees(Rs.)"/>
    <x v="1"/>
    <x v="0"/>
    <s v="No"/>
    <s v="No"/>
    <n v="4"/>
    <n v="116"/>
    <n v="2500"/>
    <n v="2.2000000000000002"/>
    <n v="2015"/>
    <n v="6"/>
    <n v="17"/>
    <d v="2015-06-17T00:00:00"/>
    <n v="30"/>
    <x v="1"/>
  </r>
  <r>
    <n v="6900374"/>
    <s v="Bank"/>
    <n v="215"/>
    <s v="Birmingham"/>
    <s v="Brindleyplace, Broad Street"/>
    <n v="-1.9148050000000001"/>
    <n v="52.477693000000002"/>
    <s v="British, Steak"/>
    <s v="Pounds(Œ£)"/>
    <x v="1"/>
    <x v="0"/>
    <s v="No"/>
    <s v="No"/>
    <n v="3"/>
    <n v="133"/>
    <n v="60"/>
    <n v="4"/>
    <n v="2011"/>
    <n v="3"/>
    <n v="19"/>
    <d v="2011-03-19T00:00:00"/>
    <n v="74.400000000000006"/>
    <x v="2"/>
  </r>
  <r>
    <n v="1244"/>
    <s v="TGI Friday's"/>
    <n v="1"/>
    <s v="Noida"/>
    <s v="The Great India Place, Sector 38"/>
    <n v="77.326205599999994"/>
    <n v="28.5676834"/>
    <s v="American, Tex-Mex"/>
    <s v="Indian Rupees(Rs.)"/>
    <x v="1"/>
    <x v="1"/>
    <s v="No"/>
    <s v="No"/>
    <n v="4"/>
    <n v="1147"/>
    <n v="2500"/>
    <n v="3.5"/>
    <n v="2013"/>
    <n v="2"/>
    <n v="19"/>
    <d v="2013-02-19T00:00:00"/>
    <n v="30"/>
    <x v="1"/>
  </r>
  <r>
    <n v="300713"/>
    <s v="9 Mars Lounge"/>
    <n v="1"/>
    <s v="Ghaziabad"/>
    <s v="Shipra Mall, Indirapuram"/>
    <n v="77.369897179999995"/>
    <n v="28.63423199"/>
    <s v="North Indian, Chinese"/>
    <s v="Indian Rupees(Rs.)"/>
    <x v="1"/>
    <x v="0"/>
    <s v="No"/>
    <s v="No"/>
    <n v="4"/>
    <n v="184"/>
    <n v="2500"/>
    <n v="2.5"/>
    <n v="2018"/>
    <n v="11"/>
    <n v="18"/>
    <d v="2018-11-18T00:00:00"/>
    <n v="30"/>
    <x v="1"/>
  </r>
  <r>
    <n v="6317637"/>
    <s v="Le Petit Souffle"/>
    <n v="162"/>
    <s v="Makati City"/>
    <s v="Century City Mall, Poblacion, Makati City"/>
    <n v="121.027535"/>
    <n v="14.565443"/>
    <s v="French, Japanese, Desserts"/>
    <s v="Botswana Pula(P)"/>
    <x v="1"/>
    <x v="0"/>
    <s v="No"/>
    <s v="No"/>
    <n v="3"/>
    <n v="314"/>
    <n v="1100"/>
    <n v="4.8"/>
    <n v="2016"/>
    <n v="1"/>
    <n v="19"/>
    <d v="2016-01-19T00:00:00"/>
    <n v="80.3"/>
    <x v="2"/>
  </r>
  <r>
    <n v="6318213"/>
    <s v="Balay Dako"/>
    <n v="162"/>
    <s v="Tagaytay City"/>
    <s v="Tagaytay City"/>
    <n v="120.951589"/>
    <n v="14.101834"/>
    <s v="Filipino"/>
    <s v="Botswana Pula(P)"/>
    <x v="1"/>
    <x v="0"/>
    <s v="No"/>
    <s v="No"/>
    <n v="3"/>
    <n v="211"/>
    <n v="1200"/>
    <n v="4.5"/>
    <n v="2018"/>
    <n v="1"/>
    <n v="28"/>
    <d v="2018-01-28T00:00:00"/>
    <n v="87.6"/>
    <x v="2"/>
  </r>
  <r>
    <n v="102216"/>
    <s v="Chao Chinese Bistro - Holiday Inn Jaipur City Centre"/>
    <n v="1"/>
    <s v="Jaipur"/>
    <s v="Holiday Inn Jaipur City Centre, Bais Godam"/>
    <n v="75.792934200000005"/>
    <n v="26.902907599999999"/>
    <s v="Chinese, Asian"/>
    <s v="Indian Rupees(Rs.)"/>
    <x v="0"/>
    <x v="0"/>
    <s v="No"/>
    <s v="No"/>
    <n v="4"/>
    <n v="308"/>
    <n v="2500"/>
    <n v="4.3"/>
    <n v="2015"/>
    <n v="6"/>
    <n v="26"/>
    <d v="2015-06-26T00:00:00"/>
    <n v="30"/>
    <x v="1"/>
  </r>
  <r>
    <n v="6304287"/>
    <s v="Izakaya Kikufuji"/>
    <n v="162"/>
    <s v="Makati City"/>
    <s v="Little Tokyo, Legaspi Village, Makati City"/>
    <n v="121.014101"/>
    <n v="14.553708"/>
    <s v="Japanese"/>
    <s v="Botswana Pula(P)"/>
    <x v="1"/>
    <x v="0"/>
    <s v="No"/>
    <s v="No"/>
    <n v="3"/>
    <n v="591"/>
    <n v="1200"/>
    <n v="4.5"/>
    <n v="2010"/>
    <n v="12"/>
    <n v="6"/>
    <d v="2010-12-06T00:00:00"/>
    <n v="87.6"/>
    <x v="2"/>
  </r>
  <r>
    <n v="202321"/>
    <s v="The Farm"/>
    <n v="214"/>
    <s v="Dubai"/>
    <s v="Al Barari"/>
    <n v="55.310518999999999"/>
    <n v="25.095044000000001"/>
    <s v="Mediterranean, Italian, Thai, European"/>
    <s v="Emirati Diram(AED)"/>
    <x v="1"/>
    <x v="0"/>
    <s v="No"/>
    <s v="No"/>
    <n v="3"/>
    <n v="927"/>
    <n v="280"/>
    <n v="3.9"/>
    <n v="2015"/>
    <n v="12"/>
    <n v="22"/>
    <d v="2015-12-22T00:00:00"/>
    <n v="75.600000000000009"/>
    <x v="2"/>
  </r>
  <r>
    <n v="18233284"/>
    <s v="Farzi Cafe"/>
    <n v="214"/>
    <s v="Dubai"/>
    <s v="CITY WALK, Al Safa"/>
    <n v="55.261919460000001"/>
    <n v="25.208032299999999"/>
    <s v="International, Indian"/>
    <s v="Emirati Diram(AED)"/>
    <x v="1"/>
    <x v="0"/>
    <s v="No"/>
    <s v="No"/>
    <n v="3"/>
    <n v="909"/>
    <n v="200"/>
    <n v="4.5"/>
    <n v="2012"/>
    <n v="12"/>
    <n v="13"/>
    <d v="2012-12-13T00:00:00"/>
    <n v="54"/>
    <x v="2"/>
  </r>
  <r>
    <n v="6900224"/>
    <s v="Chaophraya"/>
    <n v="215"/>
    <s v="Birmingham"/>
    <s v="Bullring Shopping Centre, Southside"/>
    <n v="-1.8942859999999999"/>
    <n v="52.477632999999997"/>
    <s v="Thai"/>
    <s v="Pounds(Œ£)"/>
    <x v="1"/>
    <x v="0"/>
    <s v="No"/>
    <s v="No"/>
    <n v="2"/>
    <n v="22"/>
    <n v="30"/>
    <n v="3.9"/>
    <n v="2010"/>
    <n v="12"/>
    <n v="21"/>
    <d v="2010-12-21T00:00:00"/>
    <n v="37.200000000000003"/>
    <x v="2"/>
  </r>
  <r>
    <n v="6310470"/>
    <s v="Guevarra's"/>
    <n v="162"/>
    <s v="San Juan City"/>
    <s v="Addition Hills"/>
    <n v="121.0335917"/>
    <n v="14.593450000000001"/>
    <s v="Filipino"/>
    <s v="Botswana Pula(P)"/>
    <x v="1"/>
    <x v="0"/>
    <s v="No"/>
    <s v="No"/>
    <n v="3"/>
    <n v="458"/>
    <n v="1000"/>
    <n v="4.2"/>
    <n v="2018"/>
    <n v="11"/>
    <n v="21"/>
    <d v="2018-11-21T00:00:00"/>
    <n v="73"/>
    <x v="2"/>
  </r>
  <r>
    <n v="3400060"/>
    <s v="Taj Bano - ITC Mughal"/>
    <n v="1"/>
    <s v="Agra"/>
    <s v="ITC Mughal, Tajganj"/>
    <n v="78.044094999999999"/>
    <n v="27.160934000000001"/>
    <s v="Mughlai"/>
    <s v="Indian Rupees(Rs.)"/>
    <x v="0"/>
    <x v="0"/>
    <s v="No"/>
    <s v="No"/>
    <n v="4"/>
    <n v="41"/>
    <n v="2500"/>
    <n v="4"/>
    <n v="2013"/>
    <n v="5"/>
    <n v="24"/>
    <d v="2013-05-24T00:00:00"/>
    <n v="30"/>
    <x v="1"/>
  </r>
  <r>
    <n v="3400059"/>
    <s v="Peshawri - ITC Mughal"/>
    <n v="1"/>
    <s v="Agra"/>
    <s v="ITC Mughal, Tajganj"/>
    <n v="78.044094999999999"/>
    <n v="27.160934000000001"/>
    <s v="North Indian, Mughlai"/>
    <s v="Indian Rupees(Rs.)"/>
    <x v="0"/>
    <x v="0"/>
    <s v="No"/>
    <s v="No"/>
    <n v="4"/>
    <n v="133"/>
    <n v="2500"/>
    <n v="4.3"/>
    <n v="2015"/>
    <n v="3"/>
    <n v="17"/>
    <d v="2015-03-17T00:00:00"/>
    <n v="30"/>
    <x v="1"/>
  </r>
  <r>
    <n v="6309455"/>
    <s v="Mad Mark's Creamery &amp; Good Eats"/>
    <n v="162"/>
    <s v="Pasig City"/>
    <s v="Kapitolyo"/>
    <n v="121.06082000000001"/>
    <n v="14.570849000000001"/>
    <s v="American, Ice Cream, Desserts"/>
    <s v="Botswana Pula(P)"/>
    <x v="1"/>
    <x v="0"/>
    <s v="No"/>
    <s v="No"/>
    <n v="3"/>
    <n v="488"/>
    <n v="900"/>
    <n v="4.2"/>
    <n v="2012"/>
    <n v="10"/>
    <n v="11"/>
    <d v="2012-10-11T00:00:00"/>
    <n v="65.7"/>
    <x v="2"/>
  </r>
  <r>
    <n v="1188"/>
    <s v="Lodi - The Garden Restaurant"/>
    <n v="1"/>
    <s v="New Delhi"/>
    <s v="Lodhi Road"/>
    <n v="77.221058299999996"/>
    <n v="28.590443100000002"/>
    <s v="European, Lebanese, Mediterranean"/>
    <s v="Indian Rupees(Rs.)"/>
    <x v="1"/>
    <x v="1"/>
    <s v="No"/>
    <s v="No"/>
    <n v="4"/>
    <n v="2549"/>
    <n v="2600"/>
    <n v="4.2"/>
    <n v="2016"/>
    <n v="5"/>
    <n v="26"/>
    <d v="2016-05-26T00:00:00"/>
    <n v="31.2"/>
    <x v="2"/>
  </r>
  <r>
    <n v="3695"/>
    <s v="Geoffrey's"/>
    <n v="1"/>
    <s v="Noida"/>
    <s v="Centre Stage Mall, Sector 18"/>
    <n v="77.323156330000003"/>
    <n v="28.568120919999998"/>
    <s v="Asian, Continental, Italian, North Indian"/>
    <s v="Indian Rupees(Rs.)"/>
    <x v="1"/>
    <x v="0"/>
    <s v="No"/>
    <s v="No"/>
    <n v="4"/>
    <n v="579"/>
    <n v="2600"/>
    <n v="3"/>
    <n v="2018"/>
    <n v="6"/>
    <n v="27"/>
    <d v="2018-06-27T00:00:00"/>
    <n v="31.2"/>
    <x v="2"/>
  </r>
  <r>
    <n v="300697"/>
    <s v="Cherry Bar - The Leela Ambience Convention Hotel"/>
    <n v="1"/>
    <s v="New Delhi"/>
    <s v="The Leela Ambience Convention Hotel"/>
    <n v="77.303177779999999"/>
    <n v="28.661133329999998"/>
    <s v="Finger Food"/>
    <s v="Indian Rupees(Rs.)"/>
    <x v="1"/>
    <x v="0"/>
    <s v="No"/>
    <s v="No"/>
    <n v="4"/>
    <n v="48"/>
    <n v="2650"/>
    <n v="3.6"/>
    <n v="2016"/>
    <n v="2"/>
    <n v="1"/>
    <d v="2016-02-01T00:00:00"/>
    <n v="31.8"/>
    <x v="2"/>
  </r>
  <r>
    <n v="3227"/>
    <s v="GBar - The Grand New Delhi"/>
    <n v="1"/>
    <s v="New Delhi"/>
    <s v="The Grand New Delhi, Vasant Kunj"/>
    <n v="77.152460000000005"/>
    <n v="28.538993000000001"/>
    <s v="American, Finger Food"/>
    <s v="Indian Rupees(Rs.)"/>
    <x v="1"/>
    <x v="0"/>
    <s v="No"/>
    <s v="No"/>
    <n v="4"/>
    <n v="145"/>
    <n v="2650"/>
    <n v="3.3"/>
    <n v="2014"/>
    <n v="12"/>
    <n v="14"/>
    <d v="2014-12-14T00:00:00"/>
    <n v="31.8"/>
    <x v="2"/>
  </r>
  <r>
    <n v="6100054"/>
    <s v="Masala Zone"/>
    <n v="215"/>
    <s v="London"/>
    <s v="Covent Garden"/>
    <n v="-0.12313200000000001"/>
    <n v="51.513196000000001"/>
    <s v="Indian, Curry"/>
    <s v="Pounds(Œ£)"/>
    <x v="1"/>
    <x v="0"/>
    <s v="No"/>
    <s v="No"/>
    <n v="2"/>
    <n v="316"/>
    <n v="30"/>
    <n v="4.0999999999999996"/>
    <n v="2017"/>
    <n v="10"/>
    <n v="16"/>
    <d v="2017-10-16T00:00:00"/>
    <n v="37.200000000000003"/>
    <x v="2"/>
  </r>
  <r>
    <n v="6801873"/>
    <s v="Mr Cooper's House &amp; Garden - The Midland"/>
    <n v="215"/>
    <s v="Manchester"/>
    <s v="The Midland, Deansgate"/>
    <n v="-2.245034"/>
    <n v="53.477358000000002"/>
    <s v="European, Mediterranean, Contemporary"/>
    <s v="Pounds(Œ£)"/>
    <x v="1"/>
    <x v="0"/>
    <s v="No"/>
    <s v="No"/>
    <n v="3"/>
    <n v="67"/>
    <n v="55"/>
    <n v="4.2"/>
    <n v="2017"/>
    <n v="10"/>
    <n v="3"/>
    <d v="2017-10-03T00:00:00"/>
    <n v="68.2"/>
    <x v="2"/>
  </r>
  <r>
    <n v="6900883"/>
    <s v="Ju Ju's Cafe"/>
    <n v="215"/>
    <s v="Birmingham"/>
    <s v="Brindleyplace"/>
    <n v="-1.9180489999999999"/>
    <n v="52.477569000000003"/>
    <s v="Cafe, British"/>
    <s v="Pounds(Œ£)"/>
    <x v="0"/>
    <x v="0"/>
    <s v="No"/>
    <s v="No"/>
    <n v="1"/>
    <n v="13"/>
    <n v="15"/>
    <n v="3.7"/>
    <n v="2010"/>
    <n v="6"/>
    <n v="9"/>
    <d v="2010-06-09T00:00:00"/>
    <n v="18.600000000000001"/>
    <x v="1"/>
  </r>
  <r>
    <n v="7101011"/>
    <s v="Ekim Burgers"/>
    <n v="148"/>
    <s v="Wellington City"/>
    <s v="Te Aro"/>
    <n v="174.77415099999999"/>
    <n v="-41.296106999999999"/>
    <s v="Fast Food"/>
    <s v="NewZealand($)"/>
    <x v="0"/>
    <x v="0"/>
    <s v="No"/>
    <s v="No"/>
    <n v="1"/>
    <n v="195"/>
    <n v="25"/>
    <n v="4.5"/>
    <n v="2010"/>
    <n v="5"/>
    <n v="25"/>
    <d v="2010-05-25T00:00:00"/>
    <n v="15"/>
    <x v="1"/>
  </r>
  <r>
    <n v="7000162"/>
    <s v="Giapo"/>
    <n v="148"/>
    <s v="Auckland"/>
    <s v="Britomart"/>
    <n v="174.76885100000001"/>
    <n v="-36.845553000000002"/>
    <s v="Ice Cream, Desserts"/>
    <s v="NewZealand($)"/>
    <x v="0"/>
    <x v="0"/>
    <s v="No"/>
    <s v="No"/>
    <n v="1"/>
    <n v="617"/>
    <n v="20"/>
    <n v="4.7"/>
    <n v="2014"/>
    <n v="4"/>
    <n v="22"/>
    <d v="2014-04-22T00:00:00"/>
    <n v="12"/>
    <x v="1"/>
  </r>
  <r>
    <n v="6901394"/>
    <s v="Jamjar"/>
    <n v="215"/>
    <s v="Birmingham"/>
    <s v="Small Heath"/>
    <n v="-1.8605929999999999"/>
    <n v="52.470571"/>
    <s v="Ice Cream, Desserts, Cafe"/>
    <s v="Pounds(Œ£)"/>
    <x v="0"/>
    <x v="0"/>
    <s v="No"/>
    <s v="No"/>
    <n v="1"/>
    <n v="11"/>
    <n v="15"/>
    <n v="3.1"/>
    <n v="2014"/>
    <n v="3"/>
    <n v="12"/>
    <d v="2014-03-12T00:00:00"/>
    <n v="18.600000000000001"/>
    <x v="1"/>
  </r>
  <r>
    <n v="6601005"/>
    <s v="Cafí© Daniel Briand"/>
    <n v="30"/>
    <s v="Brasí_lia"/>
    <s v="Asa Norte"/>
    <n v="-47.882666669999999"/>
    <n v="-15.7775"/>
    <s v="Cafe"/>
    <s v="Brazilian Real(R$)"/>
    <x v="0"/>
    <x v="0"/>
    <s v="No"/>
    <s v="No"/>
    <n v="1"/>
    <n v="9"/>
    <n v="30"/>
    <n v="3.8"/>
    <n v="2016"/>
    <n v="2"/>
    <n v="27"/>
    <d v="2016-02-27T00:00:00"/>
    <n v="6"/>
    <x v="0"/>
  </r>
  <r>
    <n v="18217279"/>
    <s v="Miann"/>
    <n v="148"/>
    <s v="Auckland"/>
    <s v="Fort Street"/>
    <n v="174.76898600000001"/>
    <n v="-36.846049659999998"/>
    <s v="Desserts"/>
    <s v="NewZealand($)"/>
    <x v="0"/>
    <x v="0"/>
    <s v="No"/>
    <s v="No"/>
    <n v="1"/>
    <n v="281"/>
    <n v="25"/>
    <n v="4.9000000000000004"/>
    <n v="2011"/>
    <n v="12"/>
    <n v="3"/>
    <d v="2011-12-03T00:00:00"/>
    <n v="15"/>
    <x v="1"/>
  </r>
  <r>
    <n v="6600060"/>
    <s v="Sandubas Cafí©"/>
    <n v="30"/>
    <s v="Brasí_lia"/>
    <s v="Asa Sul"/>
    <n v="-47.890166669999999"/>
    <n v="-15.797000000000001"/>
    <s v="Brazilian, Cafe"/>
    <s v="Brazilian Real(R$)"/>
    <x v="0"/>
    <x v="0"/>
    <s v="No"/>
    <s v="No"/>
    <n v="1"/>
    <n v="2"/>
    <n v="30"/>
    <n v="1"/>
    <n v="2011"/>
    <n v="10"/>
    <n v="15"/>
    <d v="2011-10-15T00:00:00"/>
    <n v="6"/>
    <x v="0"/>
  </r>
  <r>
    <n v="6900714"/>
    <s v="Pepe's Piri Piri"/>
    <n v="215"/>
    <s v="Birmingham"/>
    <s v="Alum Rock"/>
    <n v="-1.846811"/>
    <n v="52.488557"/>
    <s v="Fast Food"/>
    <s v="Pounds(Œ£)"/>
    <x v="0"/>
    <x v="0"/>
    <s v="No"/>
    <s v="No"/>
    <n v="1"/>
    <n v="26"/>
    <n v="10"/>
    <n v="2.8"/>
    <n v="2018"/>
    <n v="10"/>
    <n v="8"/>
    <d v="2018-10-08T00:00:00"/>
    <n v="12.4"/>
    <x v="1"/>
  </r>
  <r>
    <n v="6800538"/>
    <s v="Archies"/>
    <n v="215"/>
    <s v="Manchester"/>
    <s v="Oxford Road"/>
    <n v="-2.241047"/>
    <n v="53.474221"/>
    <s v="Fast Food, American"/>
    <s v="Pounds(Œ£)"/>
    <x v="0"/>
    <x v="0"/>
    <s v="No"/>
    <s v="No"/>
    <n v="1"/>
    <n v="25"/>
    <n v="15"/>
    <n v="3.4"/>
    <n v="2012"/>
    <n v="10"/>
    <n v="12"/>
    <d v="2012-10-12T00:00:00"/>
    <n v="18.600000000000001"/>
    <x v="1"/>
  </r>
  <r>
    <n v="6900160"/>
    <s v="Handmade Burger Co."/>
    <n v="215"/>
    <s v="Birmingham"/>
    <s v="Bullring Shopping Centre, Southside"/>
    <n v="-1.8942859999999999"/>
    <n v="52.477632999999997"/>
    <s v="Burger, American"/>
    <s v="Pounds(Œ£)"/>
    <x v="0"/>
    <x v="0"/>
    <s v="No"/>
    <s v="No"/>
    <n v="2"/>
    <n v="21"/>
    <n v="35"/>
    <n v="3.7"/>
    <n v="2011"/>
    <n v="9"/>
    <n v="8"/>
    <d v="2011-09-08T00:00:00"/>
    <n v="43.4"/>
    <x v="2"/>
  </r>
  <r>
    <n v="6900811"/>
    <s v="Istanbul Restaurant"/>
    <n v="215"/>
    <s v="Birmingham"/>
    <s v="Handsworth"/>
    <n v="-1.9391666670000001"/>
    <n v="52.514166670000002"/>
    <s v="Turkish"/>
    <s v="Pounds(Œ£)"/>
    <x v="0"/>
    <x v="0"/>
    <s v="No"/>
    <s v="No"/>
    <n v="2"/>
    <n v="9"/>
    <n v="30"/>
    <n v="3.6"/>
    <n v="2018"/>
    <n v="9"/>
    <n v="11"/>
    <d v="2018-09-11T00:00:00"/>
    <n v="37.200000000000003"/>
    <x v="2"/>
  </r>
  <r>
    <n v="6114338"/>
    <s v="Flat Iron"/>
    <n v="215"/>
    <s v="London"/>
    <s v="Beak Street, Soho"/>
    <n v="-0.13834299999999999"/>
    <n v="51.512068999999997"/>
    <s v="Steak"/>
    <s v="Pounds(Œ£)"/>
    <x v="0"/>
    <x v="0"/>
    <s v="No"/>
    <s v="No"/>
    <n v="2"/>
    <n v="309"/>
    <n v="35"/>
    <n v="4.9000000000000004"/>
    <n v="2014"/>
    <n v="9"/>
    <n v="2"/>
    <d v="2014-09-02T00:00:00"/>
    <n v="43.4"/>
    <x v="2"/>
  </r>
  <r>
    <n v="6400421"/>
    <s v="Truth Coffee"/>
    <n v="189"/>
    <s v="Cape Town"/>
    <s v="CBD"/>
    <n v="18.422860239999999"/>
    <n v="-33.928496430000003"/>
    <s v="Cafe"/>
    <s v="Rand(R)"/>
    <x v="0"/>
    <x v="0"/>
    <s v="No"/>
    <s v="No"/>
    <n v="2"/>
    <n v="514"/>
    <n v="150"/>
    <n v="4.4000000000000004"/>
    <n v="2012"/>
    <n v="9"/>
    <n v="28"/>
    <d v="2012-09-28T00:00:00"/>
    <n v="7.6499999999999995"/>
    <x v="0"/>
  </r>
  <r>
    <n v="5800612"/>
    <s v="Burger's King"/>
    <n v="191"/>
    <s v="Colombo"/>
    <s v="Slave Island, Colombo 02"/>
    <n v="79.850748069999995"/>
    <n v="6.9239332840000003"/>
    <s v="Fast Food"/>
    <s v="Sri Lankan Rupee(LKR)"/>
    <x v="0"/>
    <x v="0"/>
    <s v="No"/>
    <s v="No"/>
    <n v="2"/>
    <n v="199"/>
    <n v="1000"/>
    <n v="4.0999999999999996"/>
    <n v="2012"/>
    <n v="9"/>
    <n v="22"/>
    <d v="2012-09-22T00:00:00"/>
    <n v="3.4"/>
    <x v="0"/>
  </r>
  <r>
    <n v="5701729"/>
    <s v="Sofra Istanbul"/>
    <n v="214"/>
    <s v="Abu Dhabi"/>
    <s v="Al Dhafrah"/>
    <n v="54.37127855"/>
    <n v="24.477565009999999"/>
    <s v="Turkish, Arabian, Middle Eastern"/>
    <s v="Emirati Diram(AED)"/>
    <x v="0"/>
    <x v="0"/>
    <s v="No"/>
    <s v="No"/>
    <n v="2"/>
    <n v="224"/>
    <n v="70"/>
    <n v="4.3"/>
    <n v="2013"/>
    <n v="8"/>
    <n v="18"/>
    <d v="2013-08-18T00:00:00"/>
    <n v="18.900000000000002"/>
    <x v="1"/>
  </r>
  <r>
    <n v="6901051"/>
    <s v="The Plough"/>
    <n v="215"/>
    <s v="Birmingham"/>
    <s v="Harborne"/>
    <n v="-1.9438519999999999"/>
    <n v="52.460962000000002"/>
    <s v="British"/>
    <s v="Pounds(Œ£)"/>
    <x v="0"/>
    <x v="0"/>
    <s v="No"/>
    <s v="No"/>
    <n v="2"/>
    <n v="55"/>
    <n v="30"/>
    <n v="4.2"/>
    <n v="2010"/>
    <n v="8"/>
    <n v="19"/>
    <d v="2010-08-19T00:00:00"/>
    <n v="37.200000000000003"/>
    <x v="2"/>
  </r>
  <r>
    <n v="6117859"/>
    <s v="Shake Shack"/>
    <n v="215"/>
    <s v="London"/>
    <s v="Tavistock Court, Covent Garden"/>
    <n v="-0.12262000000000001"/>
    <n v="51.511682"/>
    <s v="American, Burger"/>
    <s v="Pounds(Œ£)"/>
    <x v="0"/>
    <x v="0"/>
    <s v="No"/>
    <s v="No"/>
    <n v="2"/>
    <n v="473"/>
    <n v="30"/>
    <n v="4.0999999999999996"/>
    <n v="2016"/>
    <n v="8"/>
    <n v="1"/>
    <d v="2016-08-01T00:00:00"/>
    <n v="37.200000000000003"/>
    <x v="2"/>
  </r>
  <r>
    <n v="6800280"/>
    <s v="Monolos Playhouse Restaurant"/>
    <n v="215"/>
    <s v="Manchester"/>
    <s v="Cheetham Hill"/>
    <n v="-2.239385"/>
    <n v="53.494691000000003"/>
    <s v="American, Fast Food, Desserts, Steak"/>
    <s v="Pounds(Œ£)"/>
    <x v="0"/>
    <x v="0"/>
    <s v="No"/>
    <s v="No"/>
    <n v="2"/>
    <n v="14"/>
    <n v="30"/>
    <n v="3.3"/>
    <n v="2017"/>
    <n v="8"/>
    <n v="14"/>
    <d v="2017-08-14T00:00:00"/>
    <n v="37.200000000000003"/>
    <x v="2"/>
  </r>
  <r>
    <n v="6801039"/>
    <s v="San Carlo"/>
    <n v="215"/>
    <s v="Manchester"/>
    <s v="Spinningfields"/>
    <n v="-2.2488480000000002"/>
    <n v="53.481413000000003"/>
    <s v="Italian"/>
    <s v="Pounds(Œ£)"/>
    <x v="0"/>
    <x v="0"/>
    <s v="No"/>
    <s v="No"/>
    <n v="2"/>
    <n v="745"/>
    <n v="25"/>
    <n v="4.3"/>
    <n v="2014"/>
    <n v="8"/>
    <n v="20"/>
    <d v="2014-08-20T00:00:00"/>
    <n v="31"/>
    <x v="2"/>
  </r>
  <r>
    <n v="6401485"/>
    <s v="The Creamery"/>
    <n v="189"/>
    <s v="Cape Town"/>
    <s v="Newlands"/>
    <n v="18.461950000000002"/>
    <n v="-33.970286000000002"/>
    <s v="Desserts, Ice Cream"/>
    <s v="Rand(R)"/>
    <x v="0"/>
    <x v="0"/>
    <s v="No"/>
    <s v="No"/>
    <n v="2"/>
    <n v="328"/>
    <n v="110"/>
    <n v="4.5"/>
    <n v="2016"/>
    <n v="8"/>
    <n v="8"/>
    <d v="2016-08-08T00:00:00"/>
    <n v="5.6099999999999994"/>
    <x v="0"/>
  </r>
  <r>
    <n v="5800718"/>
    <s v="Simply Strawberries By Jagro"/>
    <n v="191"/>
    <s v="Colombo"/>
    <s v="Havelock Town, Colombo 05"/>
    <n v="79.879433329999998"/>
    <n v="6.883738889"/>
    <s v="Juices, Desserts"/>
    <s v="Sri Lankan Rupee(LKR)"/>
    <x v="0"/>
    <x v="0"/>
    <s v="No"/>
    <s v="No"/>
    <n v="2"/>
    <n v="146"/>
    <n v="1300"/>
    <n v="4.5"/>
    <n v="2013"/>
    <n v="8"/>
    <n v="5"/>
    <d v="2013-08-05T00:00:00"/>
    <n v="4.42"/>
    <x v="0"/>
  </r>
  <r>
    <n v="7601106"/>
    <s v="10 To 10 In Delhi"/>
    <n v="215"/>
    <s v="Edinburgh"/>
    <s v="Old Town"/>
    <n v="-3.1843444440000002"/>
    <n v="55.945430559999998"/>
    <s v="Indian, Cafe"/>
    <s v="Pounds(Œ£)"/>
    <x v="0"/>
    <x v="0"/>
    <s v="No"/>
    <s v="No"/>
    <n v="2"/>
    <n v="73"/>
    <n v="20"/>
    <n v="3.8"/>
    <n v="2017"/>
    <n v="7"/>
    <n v="9"/>
    <d v="2017-07-09T00:00:00"/>
    <n v="24.8"/>
    <x v="1"/>
  </r>
  <r>
    <n v="6001748"/>
    <s v="Meôhur í_zí_elik Aspava"/>
    <n v="208"/>
    <s v="Ankara"/>
    <s v="Kí_í_í_k Esat"/>
    <n v="32.866633329999999"/>
    <n v="39.906636110000001"/>
    <s v="Kebab, Turkish Pizza"/>
    <s v="Turkish Lira(TL)"/>
    <x v="0"/>
    <x v="0"/>
    <s v="No"/>
    <s v="No"/>
    <n v="2"/>
    <n v="109"/>
    <n v="40"/>
    <n v="4.5999999999999996"/>
    <n v="2010"/>
    <n v="7"/>
    <n v="8"/>
    <d v="2010-07-08T00:00:00"/>
    <n v="2"/>
    <x v="0"/>
  </r>
  <r>
    <n v="6003879"/>
    <s v="Zigana Pide"/>
    <n v="208"/>
    <s v="Ankara"/>
    <s v="Macunkí_y"/>
    <n v="32.763377779999999"/>
    <n v="39.946277780000003"/>
    <s v="Turkish Pizza"/>
    <s v="Turkish Lira(TL)"/>
    <x v="0"/>
    <x v="0"/>
    <s v="No"/>
    <s v="No"/>
    <n v="2"/>
    <n v="103"/>
    <n v="50"/>
    <n v="4.3"/>
    <n v="2013"/>
    <n v="7"/>
    <n v="21"/>
    <d v="2013-07-21T00:00:00"/>
    <n v="2.5"/>
    <x v="0"/>
  </r>
  <r>
    <n v="5915547"/>
    <s v="Karakí_y Gí_llí_oÛôlu"/>
    <n v="208"/>
    <s v="ÛÁstanbul"/>
    <s v="Karakí_y"/>
    <n v="28.97763569"/>
    <n v="41.022904429999997"/>
    <s v="Desserts, Bí_rek"/>
    <s v="Turkish Lira(TL)"/>
    <x v="0"/>
    <x v="0"/>
    <s v="No"/>
    <s v="No"/>
    <n v="2"/>
    <n v="1305"/>
    <n v="40"/>
    <n v="4.7"/>
    <n v="2016"/>
    <n v="7"/>
    <n v="26"/>
    <d v="2016-07-26T00:00:00"/>
    <n v="2"/>
    <x v="0"/>
  </r>
  <r>
    <n v="18376208"/>
    <s v="Derby"/>
    <n v="214"/>
    <s v="Sharjah"/>
    <s v="Al Majaz"/>
    <n v="55.370860550000003"/>
    <n v="25.330453210000002"/>
    <s v="Fast Food, American"/>
    <s v="Emirati Diram(AED)"/>
    <x v="0"/>
    <x v="0"/>
    <s v="No"/>
    <s v="No"/>
    <n v="2"/>
    <n v="33"/>
    <n v="40"/>
    <n v="4.0999999999999996"/>
    <n v="2012"/>
    <n v="6"/>
    <n v="13"/>
    <d v="2012-06-13T00:00:00"/>
    <n v="10.8"/>
    <x v="1"/>
  </r>
  <r>
    <n v="7423620"/>
    <s v="Momo Milk"/>
    <n v="94"/>
    <s v="Bogor"/>
    <s v="Bogor Timur"/>
    <n v="106.8103014"/>
    <n v="-6.6069167679999996"/>
    <s v="Cafe, Desserts, Beverages"/>
    <s v="Indonesian Rupiah(IDR)"/>
    <x v="0"/>
    <x v="0"/>
    <s v="No"/>
    <s v="No"/>
    <n v="2"/>
    <n v="783"/>
    <n v="70000"/>
    <n v="3.7"/>
    <n v="2016"/>
    <n v="6"/>
    <n v="13"/>
    <d v="2016-06-13T00:00:00"/>
    <n v="4.6900000000000004"/>
    <x v="0"/>
  </r>
  <r>
    <n v="7600097"/>
    <s v="Love Crumbs"/>
    <n v="215"/>
    <s v="Edinburgh"/>
    <s v="Old Town"/>
    <n v="-3.2016833330000001"/>
    <n v="55.945950000000003"/>
    <s v="Bakery, Cafe"/>
    <s v="Pounds(Œ£)"/>
    <x v="0"/>
    <x v="0"/>
    <s v="No"/>
    <s v="No"/>
    <n v="2"/>
    <n v="57"/>
    <n v="15"/>
    <n v="4.0999999999999996"/>
    <n v="2010"/>
    <n v="6"/>
    <n v="13"/>
    <d v="2010-06-13T00:00:00"/>
    <n v="18.600000000000001"/>
    <x v="1"/>
  </r>
  <r>
    <n v="7601177"/>
    <s v="Tuk Tuk Indian Street Food"/>
    <n v="215"/>
    <s v="Edinburgh"/>
    <s v="Tollcross"/>
    <n v="-3.2035888890000002"/>
    <n v="55.941902779999999"/>
    <s v="Indian, Street Food"/>
    <s v="Pounds(Œ£)"/>
    <x v="0"/>
    <x v="0"/>
    <s v="No"/>
    <s v="No"/>
    <n v="2"/>
    <n v="76"/>
    <n v="20"/>
    <n v="4"/>
    <n v="2013"/>
    <n v="6"/>
    <n v="10"/>
    <d v="2013-06-10T00:00:00"/>
    <n v="24.8"/>
    <x v="1"/>
  </r>
  <r>
    <n v="6117406"/>
    <s v="Five Guys"/>
    <n v="215"/>
    <s v="London"/>
    <s v="Long Acre, Covent Garden"/>
    <n v="-0.12632399999999999"/>
    <n v="51.512084999999999"/>
    <s v="American, Burger"/>
    <s v="Pounds(Œ£)"/>
    <x v="0"/>
    <x v="0"/>
    <s v="No"/>
    <s v="No"/>
    <n v="2"/>
    <n v="400"/>
    <n v="30"/>
    <n v="3.8"/>
    <n v="2010"/>
    <n v="6"/>
    <n v="2"/>
    <d v="2010-06-02T00:00:00"/>
    <n v="37.200000000000003"/>
    <x v="2"/>
  </r>
  <r>
    <n v="5904116"/>
    <s v="J'adore Chocolatier"/>
    <n v="208"/>
    <s v="ÛÁstanbul"/>
    <s v="AsmalÛ±mescit"/>
    <n v="28.976126610000001"/>
    <n v="41.033001859999999"/>
    <s v="Desserts"/>
    <s v="Turkish Lira(TL)"/>
    <x v="0"/>
    <x v="0"/>
    <s v="No"/>
    <s v="No"/>
    <n v="2"/>
    <n v="1311"/>
    <n v="50"/>
    <n v="4.7"/>
    <n v="2016"/>
    <n v="6"/>
    <n v="13"/>
    <d v="2016-06-13T00:00:00"/>
    <n v="2.5"/>
    <x v="0"/>
  </r>
  <r>
    <n v="18251260"/>
    <s v="Kiss Kiss"/>
    <n v="148"/>
    <s v="Auckland"/>
    <s v="Balmoral"/>
    <n v="174.74807999999999"/>
    <n v="-36.888661999999997"/>
    <s v="Thai"/>
    <s v="NewZealand($)"/>
    <x v="0"/>
    <x v="0"/>
    <s v="No"/>
    <s v="No"/>
    <n v="2"/>
    <n v="133"/>
    <n v="40"/>
    <n v="4.3"/>
    <n v="2011"/>
    <n v="5"/>
    <n v="5"/>
    <d v="2011-05-05T00:00:00"/>
    <n v="24"/>
    <x v="1"/>
  </r>
  <r>
    <n v="6900843"/>
    <s v="Chennai Dosa"/>
    <n v="215"/>
    <s v="Birmingham"/>
    <s v="Smethwick"/>
    <n v="-1.947514"/>
    <n v="52.487692000000003"/>
    <s v="Indian, South Indian"/>
    <s v="Pounds(Œ£)"/>
    <x v="0"/>
    <x v="0"/>
    <s v="No"/>
    <s v="No"/>
    <n v="2"/>
    <n v="55"/>
    <n v="20"/>
    <n v="3.8"/>
    <n v="2011"/>
    <n v="5"/>
    <n v="6"/>
    <d v="2011-05-06T00:00:00"/>
    <n v="24.8"/>
    <x v="1"/>
  </r>
  <r>
    <n v="7600188"/>
    <s v="Mother India's Cafe"/>
    <n v="215"/>
    <s v="Edinburgh"/>
    <s v="Old Town"/>
    <n v="-3.1862499999999998"/>
    <n v="55.948002780000003"/>
    <s v="Indian"/>
    <s v="Pounds(Œ£)"/>
    <x v="0"/>
    <x v="0"/>
    <s v="No"/>
    <s v="No"/>
    <n v="2"/>
    <n v="279"/>
    <n v="25"/>
    <n v="4.4000000000000004"/>
    <n v="2017"/>
    <n v="5"/>
    <n v="1"/>
    <d v="2017-05-01T00:00:00"/>
    <n v="31"/>
    <x v="2"/>
  </r>
  <r>
    <n v="7601024"/>
    <s v="Ting Thai Caravan"/>
    <n v="215"/>
    <s v="Edinburgh"/>
    <s v="Old Town"/>
    <n v="-3.1899790000000001"/>
    <n v="55.945675999999999"/>
    <s v="Thai, Asian"/>
    <s v="Pounds(Œ£)"/>
    <x v="0"/>
    <x v="0"/>
    <s v="No"/>
    <s v="No"/>
    <n v="2"/>
    <n v="84"/>
    <n v="20"/>
    <n v="4.0999999999999996"/>
    <n v="2013"/>
    <n v="5"/>
    <n v="16"/>
    <d v="2013-05-16T00:00:00"/>
    <n v="24.8"/>
    <x v="1"/>
  </r>
  <r>
    <n v="6127163"/>
    <s v="Bao"/>
    <n v="215"/>
    <s v="London"/>
    <s v="Lexington Street, Soho"/>
    <n v="-0.136576"/>
    <n v="51.513224999999998"/>
    <s v="Taiwanese, Street Food"/>
    <s v="Pounds(Œ£)"/>
    <x v="0"/>
    <x v="0"/>
    <s v="No"/>
    <s v="No"/>
    <n v="2"/>
    <n v="161"/>
    <n v="20"/>
    <n v="4.9000000000000004"/>
    <n v="2013"/>
    <n v="5"/>
    <n v="27"/>
    <d v="2013-05-27T00:00:00"/>
    <n v="24.8"/>
    <x v="1"/>
  </r>
  <r>
    <n v="5602884"/>
    <s v="Sis Burger"/>
    <n v="214"/>
    <s v="Sharjah"/>
    <s v="University City"/>
    <n v="55.454250950000002"/>
    <n v="25.311272290000002"/>
    <s v="Fast Food, Burger"/>
    <s v="Emirati Diram(AED)"/>
    <x v="0"/>
    <x v="0"/>
    <s v="No"/>
    <s v="No"/>
    <n v="2"/>
    <n v="12"/>
    <n v="50"/>
    <n v="3.8"/>
    <n v="2015"/>
    <n v="4"/>
    <n v="25"/>
    <d v="2015-04-25T00:00:00"/>
    <n v="13.5"/>
    <x v="1"/>
  </r>
  <r>
    <n v="6601457"/>
    <s v="Brazilian American Burgers"/>
    <n v="30"/>
    <s v="Brasí_lia"/>
    <s v="Sudoeste"/>
    <n v="-47.921027780000003"/>
    <n v="-15.79753056"/>
    <s v="American, Burger"/>
    <s v="Brazilian Real(R$)"/>
    <x v="0"/>
    <x v="0"/>
    <s v="No"/>
    <s v="No"/>
    <n v="2"/>
    <n v="9"/>
    <n v="50"/>
    <n v="3.6"/>
    <n v="2018"/>
    <n v="3"/>
    <n v="8"/>
    <d v="2018-03-08T00:00:00"/>
    <n v="10"/>
    <x v="1"/>
  </r>
  <r>
    <n v="5600960"/>
    <s v="Al Mukhtar Bakery"/>
    <n v="214"/>
    <s v="Sharjah"/>
    <s v="Al Nahda"/>
    <n v="55.377281269999997"/>
    <n v="25.308411700000001"/>
    <s v="Bakery, Arabian, Middle Eastern"/>
    <s v="Emirati Diram(AED)"/>
    <x v="0"/>
    <x v="0"/>
    <s v="No"/>
    <s v="No"/>
    <n v="2"/>
    <n v="142"/>
    <n v="50"/>
    <n v="4.2"/>
    <n v="2013"/>
    <n v="3"/>
    <n v="6"/>
    <d v="2013-03-06T00:00:00"/>
    <n v="13.5"/>
    <x v="1"/>
  </r>
  <r>
    <n v="6800263"/>
    <s v="Akbars"/>
    <n v="215"/>
    <s v="Manchester"/>
    <s v="Spinningfields"/>
    <n v="-2.2548333330000001"/>
    <n v="53.476500000000001"/>
    <s v="Indian"/>
    <s v="Pounds(Œ£)"/>
    <x v="0"/>
    <x v="0"/>
    <s v="No"/>
    <s v="No"/>
    <n v="2"/>
    <n v="383"/>
    <n v="30"/>
    <n v="4.2"/>
    <n v="2014"/>
    <n v="3"/>
    <n v="22"/>
    <d v="2014-03-22T00:00:00"/>
    <n v="37.200000000000003"/>
    <x v="2"/>
  </r>
  <r>
    <n v="6202515"/>
    <s v="Gokul Gujarati Restaurant"/>
    <n v="166"/>
    <s v="Doha"/>
    <s v="Fereej Bin Mahmoud"/>
    <n v="51.514145300000003"/>
    <n v="25.285935599999998"/>
    <s v="Indian"/>
    <s v="Qatari Rial(QR)"/>
    <x v="0"/>
    <x v="0"/>
    <s v="No"/>
    <s v="No"/>
    <n v="2"/>
    <n v="211"/>
    <n v="50"/>
    <n v="4.3"/>
    <n v="2018"/>
    <n v="3"/>
    <n v="16"/>
    <d v="2018-03-16T00:00:00"/>
    <n v="13.5"/>
    <x v="1"/>
  </r>
  <r>
    <n v="7302637"/>
    <s v="Leme Light"/>
    <n v="30"/>
    <s v="Rio de Janeiro"/>
    <s v="Leme"/>
    <n v="-43.172791670000002"/>
    <n v="-22.963925"/>
    <s v="Brazilian"/>
    <s v="Brazilian Real(R$)"/>
    <x v="0"/>
    <x v="0"/>
    <s v="No"/>
    <s v="No"/>
    <n v="2"/>
    <n v="7"/>
    <n v="40"/>
    <n v="4.2"/>
    <n v="2013"/>
    <n v="2"/>
    <n v="5"/>
    <d v="2013-02-05T00:00:00"/>
    <n v="8"/>
    <x v="0"/>
  </r>
  <r>
    <n v="6401060"/>
    <s v="Jason Bakery"/>
    <n v="189"/>
    <s v="Cape Town"/>
    <s v="CBD"/>
    <n v="18.414570879999999"/>
    <n v="-33.924515149999998"/>
    <s v="Cafe, Bakery"/>
    <s v="Rand(R)"/>
    <x v="0"/>
    <x v="0"/>
    <s v="No"/>
    <s v="No"/>
    <n v="2"/>
    <n v="266"/>
    <n v="180"/>
    <n v="4.2"/>
    <n v="2015"/>
    <n v="2"/>
    <n v="16"/>
    <d v="2015-02-16T00:00:00"/>
    <n v="9.18"/>
    <x v="0"/>
  </r>
  <r>
    <n v="6403452"/>
    <s v="My Sugar"/>
    <n v="189"/>
    <s v="Cape Town"/>
    <s v="Sea Point"/>
    <n v="18.382759"/>
    <n v="-33.921692"/>
    <s v="Cafe, Patisserie, Bakery, Desserts"/>
    <s v="Rand(R)"/>
    <x v="0"/>
    <x v="0"/>
    <s v="No"/>
    <s v="No"/>
    <n v="2"/>
    <n v="157"/>
    <n v="125"/>
    <n v="4.4000000000000004"/>
    <n v="2014"/>
    <n v="2"/>
    <n v="2"/>
    <d v="2014-02-02T00:00:00"/>
    <n v="6.375"/>
    <x v="0"/>
  </r>
  <r>
    <n v="5800515"/>
    <s v="Malay Restaurant"/>
    <n v="191"/>
    <s v="Colombo"/>
    <s v="Dehiwala, Colombo"/>
    <n v="79.870889779999999"/>
    <n v="6.8502830430000001"/>
    <s v="Malaysian, North Indian, Sri Lankan"/>
    <s v="Sri Lankan Rupee(LKR)"/>
    <x v="0"/>
    <x v="0"/>
    <s v="No"/>
    <s v="No"/>
    <n v="2"/>
    <n v="80"/>
    <n v="1500"/>
    <n v="3.5"/>
    <n v="2013"/>
    <n v="2"/>
    <n v="14"/>
    <d v="2013-02-14T00:00:00"/>
    <n v="5.0999999999999996"/>
    <x v="0"/>
  </r>
  <r>
    <n v="6003426"/>
    <s v="Liva"/>
    <n v="208"/>
    <s v="Ankara"/>
    <s v="íˆukurambar"/>
    <n v="32.809145999999998"/>
    <n v="39.904708999999997"/>
    <s v="Patisserie, Coffee and Tea"/>
    <s v="Turkish Lira(TL)"/>
    <x v="0"/>
    <x v="0"/>
    <s v="No"/>
    <s v="No"/>
    <n v="2"/>
    <n v="115"/>
    <n v="50"/>
    <n v="3.4"/>
    <n v="2017"/>
    <n v="2"/>
    <n v="14"/>
    <d v="2017-02-14T00:00:00"/>
    <n v="2.5"/>
    <x v="0"/>
  </r>
  <r>
    <n v="5916085"/>
    <s v="Dem Karakí_y"/>
    <n v="208"/>
    <s v="ÛÁstanbul"/>
    <s v="Karakí_y"/>
    <n v="28.978236500000001"/>
    <n v="41.024633309999999"/>
    <s v="Cafe"/>
    <s v="Turkish Lira(TL)"/>
    <x v="0"/>
    <x v="0"/>
    <s v="No"/>
    <s v="No"/>
    <n v="2"/>
    <n v="761"/>
    <n v="35"/>
    <n v="4.5"/>
    <n v="2018"/>
    <n v="2"/>
    <n v="23"/>
    <d v="2018-02-23T00:00:00"/>
    <n v="1.75"/>
    <x v="0"/>
  </r>
  <r>
    <n v="6901062"/>
    <s v="The Warehouse Cafe"/>
    <n v="215"/>
    <s v="Birmingham"/>
    <s v="Digbeth"/>
    <n v="-1.8905689999999999"/>
    <n v="52.477387999999998"/>
    <s v="British, Cafe"/>
    <s v="Pounds(Œ£)"/>
    <x v="0"/>
    <x v="0"/>
    <s v="No"/>
    <s v="No"/>
    <n v="2"/>
    <n v="38"/>
    <n v="20"/>
    <n v="3.8"/>
    <n v="2012"/>
    <n v="1"/>
    <n v="15"/>
    <d v="2012-01-15T00:00:00"/>
    <n v="24.8"/>
    <x v="1"/>
  </r>
  <r>
    <n v="6900069"/>
    <s v="Bar Estilo"/>
    <n v="215"/>
    <s v="Birmingham"/>
    <s v="The Mailbox, Broad Street"/>
    <n v="-1.9054770000000001"/>
    <n v="52.475856999999998"/>
    <s v="Mexican"/>
    <s v="Pounds(Œ£)"/>
    <x v="0"/>
    <x v="0"/>
    <s v="No"/>
    <s v="No"/>
    <n v="2"/>
    <n v="93"/>
    <n v="20"/>
    <n v="4"/>
    <n v="2015"/>
    <n v="1"/>
    <n v="26"/>
    <d v="2015-01-26T00:00:00"/>
    <n v="24.8"/>
    <x v="1"/>
  </r>
  <r>
    <n v="6600681"/>
    <s v="Chez Michou"/>
    <n v="30"/>
    <s v="Brasí_lia"/>
    <s v="Asa Norte"/>
    <n v="-47.881788890000003"/>
    <n v="-15.764141670000001"/>
    <s v="Fast Food, French"/>
    <s v="Brazilian Real(R$)"/>
    <x v="0"/>
    <x v="0"/>
    <s v="No"/>
    <s v="No"/>
    <n v="2"/>
    <n v="6"/>
    <n v="55"/>
    <n v="3"/>
    <n v="2013"/>
    <n v="12"/>
    <n v="15"/>
    <d v="2013-12-15T00:00:00"/>
    <n v="11"/>
    <x v="1"/>
  </r>
  <r>
    <n v="7000992"/>
    <s v="Eden Noodles Cafe Î__Î‡_†ƒ_†ƒ_¢"/>
    <n v="148"/>
    <s v="Auckland"/>
    <s v="Mt Eden"/>
    <n v="174.7524415"/>
    <n v="-36.871779490000002"/>
    <s v="Chinese"/>
    <s v="NewZealand($)"/>
    <x v="0"/>
    <x v="0"/>
    <s v="No"/>
    <s v="No"/>
    <n v="2"/>
    <n v="212"/>
    <n v="35"/>
    <n v="4.3"/>
    <n v="2017"/>
    <n v="12"/>
    <n v="16"/>
    <d v="2017-12-16T00:00:00"/>
    <n v="21"/>
    <x v="1"/>
  </r>
  <r>
    <n v="7100072"/>
    <s v="Fisherman's Plate"/>
    <n v="148"/>
    <s v="Wellington City"/>
    <s v="Te Aro"/>
    <n v="174.77566669999999"/>
    <n v="-41.289000000000001"/>
    <s v="Vietnamese, Fish and Chips"/>
    <s v="NewZealand($)"/>
    <x v="0"/>
    <x v="0"/>
    <s v="No"/>
    <s v="No"/>
    <n v="2"/>
    <n v="96"/>
    <n v="40"/>
    <n v="4.3"/>
    <n v="2011"/>
    <n v="12"/>
    <n v="11"/>
    <d v="2011-12-11T00:00:00"/>
    <n v="24"/>
    <x v="1"/>
  </r>
  <r>
    <n v="6800908"/>
    <s v="Mughli"/>
    <n v="215"/>
    <s v="Manchester"/>
    <s v="Rusholme"/>
    <n v="-2.225333333"/>
    <n v="53.456000000000003"/>
    <s v="Indian, Curry"/>
    <s v="Pounds(Œ£)"/>
    <x v="0"/>
    <x v="0"/>
    <s v="No"/>
    <s v="No"/>
    <n v="2"/>
    <n v="110"/>
    <n v="35"/>
    <n v="4.5"/>
    <n v="2014"/>
    <n v="12"/>
    <n v="16"/>
    <d v="2014-12-16T00:00:00"/>
    <n v="43.4"/>
    <x v="2"/>
  </r>
  <r>
    <n v="6800678"/>
    <s v="Lahore"/>
    <n v="215"/>
    <s v="Manchester"/>
    <s v="Rusholme"/>
    <n v="-2.225333333"/>
    <n v="53.455833329999997"/>
    <s v="Indian, Grill"/>
    <s v="Pounds(Œ£)"/>
    <x v="0"/>
    <x v="0"/>
    <s v="No"/>
    <s v="No"/>
    <n v="2"/>
    <n v="48"/>
    <n v="25"/>
    <n v="3.7"/>
    <n v="2013"/>
    <n v="12"/>
    <n v="24"/>
    <d v="2013-12-24T00:00:00"/>
    <n v="31"/>
    <x v="2"/>
  </r>
  <r>
    <n v="5800634"/>
    <s v="Elite Indian Restaurant"/>
    <n v="191"/>
    <s v="Colombo"/>
    <s v="Bambalapitiya, Colombo 04"/>
    <n v="79.857830100000001"/>
    <n v="6.8960838000000004"/>
    <s v="North Indian, Chinese, Sri Lankan"/>
    <s v="Sri Lankan Rupee(LKR)"/>
    <x v="0"/>
    <x v="0"/>
    <s v="No"/>
    <s v="No"/>
    <n v="2"/>
    <n v="240"/>
    <n v="1800"/>
    <n v="2.4"/>
    <n v="2012"/>
    <n v="12"/>
    <n v="2"/>
    <d v="2012-12-02T00:00:00"/>
    <n v="6.1199999999999992"/>
    <x v="0"/>
  </r>
  <r>
    <n v="5800144"/>
    <s v="Carnival Ice Cream"/>
    <n v="191"/>
    <s v="Colombo"/>
    <s v="Kollupitiya, Colombo 03"/>
    <n v="79.85007349"/>
    <n v="6.9105383109999998"/>
    <s v="Desserts, Ice Cream"/>
    <s v="Sri Lankan Rupee(LKR)"/>
    <x v="0"/>
    <x v="0"/>
    <s v="No"/>
    <s v="No"/>
    <n v="2"/>
    <n v="122"/>
    <n v="1000"/>
    <n v="4.0999999999999996"/>
    <n v="2013"/>
    <n v="12"/>
    <n v="18"/>
    <d v="2013-12-18T00:00:00"/>
    <n v="3.4"/>
    <x v="0"/>
  </r>
  <r>
    <n v="6004813"/>
    <s v="Pizza ÛÁl Forno"/>
    <n v="208"/>
    <s v="Ankara"/>
    <s v="YÛ±ldÛ±zevler"/>
    <n v="32.86021667"/>
    <n v="39.876238890000003"/>
    <s v="Pizza"/>
    <s v="Turkish Lira(TL)"/>
    <x v="0"/>
    <x v="0"/>
    <s v="No"/>
    <s v="No"/>
    <n v="2"/>
    <n v="104"/>
    <n v="40"/>
    <n v="4.7"/>
    <n v="2015"/>
    <n v="12"/>
    <n v="4"/>
    <d v="2015-12-04T00:00:00"/>
    <n v="2"/>
    <x v="0"/>
  </r>
  <r>
    <n v="5901782"/>
    <s v="Starbucks"/>
    <n v="208"/>
    <s v="ÛÁstanbul"/>
    <s v="Bebek"/>
    <n v="29.043734369999999"/>
    <n v="41.077695990000002"/>
    <s v="Cafe"/>
    <s v="Turkish Lira(TL)"/>
    <x v="0"/>
    <x v="0"/>
    <s v="No"/>
    <s v="No"/>
    <n v="2"/>
    <n v="1042"/>
    <n v="30"/>
    <n v="4.9000000000000004"/>
    <n v="2013"/>
    <n v="12"/>
    <n v="4"/>
    <d v="2013-12-04T00:00:00"/>
    <n v="1.5"/>
    <x v="0"/>
  </r>
  <r>
    <n v="18255654"/>
    <s v="Hobing Korean Dessert Cafe"/>
    <n v="162"/>
    <s v="Taguig City"/>
    <s v="BGC Stopover Pavillion, Bonifacio Global City"/>
    <n v="121.045878"/>
    <n v="14.554360000000001"/>
    <s v="Cafe, Korean, Desserts"/>
    <s v="Botswana Pula(P)"/>
    <x v="0"/>
    <x v="0"/>
    <s v="No"/>
    <s v="No"/>
    <n v="2"/>
    <n v="118"/>
    <n v="600"/>
    <n v="4.5"/>
    <n v="2017"/>
    <n v="11"/>
    <n v="28"/>
    <d v="2017-11-28T00:00:00"/>
    <n v="43.8"/>
    <x v="2"/>
  </r>
  <r>
    <n v="6710645"/>
    <s v="Cantinho da Gula"/>
    <n v="30"/>
    <s v="Sí£o Paulo"/>
    <s v="Itaim Bibi"/>
    <n v="-46.675666669999998"/>
    <n v="-23.581"/>
    <s v="Brazilian"/>
    <s v="Brazilian Real(R$)"/>
    <x v="0"/>
    <x v="0"/>
    <s v="No"/>
    <s v="No"/>
    <n v="2"/>
    <n v="0"/>
    <n v="55"/>
    <n v="1"/>
    <n v="2011"/>
    <n v="11"/>
    <n v="14"/>
    <d v="2011-11-14T00:00:00"/>
    <n v="11"/>
    <x v="1"/>
  </r>
  <r>
    <n v="7100535"/>
    <s v="Midnight Espresso"/>
    <n v="148"/>
    <s v="Wellington City"/>
    <s v="Te Aro"/>
    <n v="174.774912"/>
    <n v="-41.294564999999999"/>
    <s v="Cafe"/>
    <s v="NewZealand($)"/>
    <x v="0"/>
    <x v="0"/>
    <s v="No"/>
    <s v="No"/>
    <n v="2"/>
    <n v="157"/>
    <n v="40"/>
    <n v="4.3"/>
    <n v="2018"/>
    <n v="11"/>
    <n v="11"/>
    <d v="2018-11-11T00:00:00"/>
    <n v="24"/>
    <x v="1"/>
  </r>
  <r>
    <n v="18273002"/>
    <s v="Damascena Coffee House"/>
    <n v="215"/>
    <s v="Birmingham"/>
    <s v="Moseley"/>
    <n v="-1.8885554550000001"/>
    <n v="52.446302340000003"/>
    <s v="Greek, Mediterranean, Middle Eastern"/>
    <s v="Pounds(Œ£)"/>
    <x v="0"/>
    <x v="0"/>
    <s v="No"/>
    <s v="No"/>
    <n v="2"/>
    <n v="3"/>
    <n v="20"/>
    <n v="1"/>
    <n v="2013"/>
    <n v="11"/>
    <n v="11"/>
    <d v="2013-11-11T00:00:00"/>
    <n v="24.8"/>
    <x v="1"/>
  </r>
  <r>
    <n v="7602219"/>
    <s v="Bentoya"/>
    <n v="215"/>
    <s v="Edinburgh"/>
    <s v="Old Town"/>
    <n v="-3.2047349999999999"/>
    <n v="55.945895"/>
    <s v="Sushi, Japanese, Cantonese"/>
    <s v="Pounds(Œ£)"/>
    <x v="0"/>
    <x v="0"/>
    <s v="No"/>
    <s v="No"/>
    <n v="2"/>
    <n v="32"/>
    <n v="25"/>
    <n v="3.8"/>
    <n v="2015"/>
    <n v="11"/>
    <n v="21"/>
    <d v="2015-11-21T00:00:00"/>
    <n v="31"/>
    <x v="2"/>
  </r>
  <r>
    <n v="6800443"/>
    <s v="Santos"/>
    <n v="215"/>
    <s v="Manchester"/>
    <s v="Cheetham Hill"/>
    <n v="-2.2465480000000002"/>
    <n v="53.513525000000001"/>
    <s v="Pizza, Fast Food"/>
    <s v="Pounds(Œ£)"/>
    <x v="0"/>
    <x v="0"/>
    <s v="No"/>
    <s v="No"/>
    <n v="2"/>
    <n v="23"/>
    <n v="20"/>
    <n v="3.3"/>
    <n v="2013"/>
    <n v="11"/>
    <n v="3"/>
    <d v="2013-11-03T00:00:00"/>
    <n v="24.8"/>
    <x v="1"/>
  </r>
  <r>
    <n v="6801051"/>
    <s v="Nawaab"/>
    <n v="215"/>
    <s v="Manchester"/>
    <s v="Levenshulme"/>
    <n v="-2.1898333330000002"/>
    <n v="53.441833330000001"/>
    <s v="Pakistani, Indian, Afghani, Curry"/>
    <s v="Pounds(Œ£)"/>
    <x v="0"/>
    <x v="0"/>
    <s v="No"/>
    <s v="No"/>
    <n v="2"/>
    <n v="150"/>
    <n v="35"/>
    <n v="3.9"/>
    <n v="2014"/>
    <n v="11"/>
    <n v="20"/>
    <d v="2014-11-20T00:00:00"/>
    <n v="43.4"/>
    <x v="2"/>
  </r>
  <r>
    <n v="5801970"/>
    <s v="Butter Boutique"/>
    <n v="191"/>
    <s v="Colombo"/>
    <s v="Kollupitiya, Colombo 03"/>
    <n v="79.856148000000005"/>
    <n v="6.90686"/>
    <s v="Desserts, Bakery"/>
    <s v="Sri Lankan Rupee(LKR)"/>
    <x v="0"/>
    <x v="0"/>
    <s v="No"/>
    <s v="No"/>
    <n v="2"/>
    <n v="49"/>
    <n v="1000"/>
    <n v="4.2"/>
    <n v="2012"/>
    <n v="11"/>
    <n v="1"/>
    <d v="2012-11-01T00:00:00"/>
    <n v="3.4"/>
    <x v="0"/>
  </r>
  <r>
    <n v="6004408"/>
    <s v="Turta Home Cafe"/>
    <n v="208"/>
    <s v="Ankara"/>
    <s v="íˆayyolu"/>
    <n v="32.704741669999997"/>
    <n v="39.894794439999998"/>
    <s v="Cafe, Desserts"/>
    <s v="Turkish Lira(TL)"/>
    <x v="0"/>
    <x v="0"/>
    <s v="No"/>
    <s v="No"/>
    <n v="2"/>
    <n v="126"/>
    <n v="35"/>
    <n v="4.3"/>
    <n v="2018"/>
    <n v="11"/>
    <n v="27"/>
    <d v="2018-11-27T00:00:00"/>
    <n v="1.75"/>
    <x v="0"/>
  </r>
  <r>
    <n v="5927402"/>
    <s v="Walter's Coffee Roastery"/>
    <n v="208"/>
    <s v="ÛÁstanbul"/>
    <s v="Moda"/>
    <n v="29.026016030000001"/>
    <n v="40.984775630000001"/>
    <s v="Cafe"/>
    <s v="Turkish Lira(TL)"/>
    <x v="0"/>
    <x v="0"/>
    <s v="No"/>
    <s v="No"/>
    <n v="2"/>
    <n v="591"/>
    <n v="55"/>
    <n v="4"/>
    <n v="2013"/>
    <n v="11"/>
    <n v="23"/>
    <d v="2013-11-23T00:00:00"/>
    <n v="2.75"/>
    <x v="0"/>
  </r>
  <r>
    <n v="6600292"/>
    <s v="Casa do Biscoito Mineiro"/>
    <n v="30"/>
    <s v="Brasí_lia"/>
    <s v="Asa Norte"/>
    <n v="-47.882136109999998"/>
    <n v="-15.75747222"/>
    <s v="Bakery"/>
    <s v="Brazilian Real(R$)"/>
    <x v="0"/>
    <x v="0"/>
    <s v="No"/>
    <s v="No"/>
    <n v="2"/>
    <n v="11"/>
    <n v="45"/>
    <n v="3.7"/>
    <n v="2014"/>
    <n v="10"/>
    <n v="26"/>
    <d v="2014-10-26T00:00:00"/>
    <n v="9"/>
    <x v="0"/>
  </r>
  <r>
    <n v="6600970"/>
    <s v="Pizza íæ Bessa"/>
    <n v="30"/>
    <s v="Brasí_lia"/>
    <s v="Asa Sul"/>
    <n v="-47.91566667"/>
    <n v="-15.83116667"/>
    <s v="Pizza"/>
    <s v="Brazilian Real(R$)"/>
    <x v="0"/>
    <x v="0"/>
    <s v="No"/>
    <s v="No"/>
    <n v="2"/>
    <n v="11"/>
    <n v="50"/>
    <n v="3.2"/>
    <n v="2010"/>
    <n v="10"/>
    <n v="4"/>
    <d v="2010-10-04T00:00:00"/>
    <n v="10"/>
    <x v="1"/>
  </r>
  <r>
    <n v="6703956"/>
    <s v="Super Grill"/>
    <n v="30"/>
    <s v="Sí£o Paulo"/>
    <s v="Shopping Morumbi, Santo Amaro"/>
    <n v="-46.698574000000001"/>
    <n v="-23.622924999999999"/>
    <s v="Brazilian"/>
    <s v="Brazilian Real(R$)"/>
    <x v="0"/>
    <x v="0"/>
    <s v="No"/>
    <s v="No"/>
    <n v="2"/>
    <n v="2"/>
    <n v="50"/>
    <n v="1"/>
    <n v="2015"/>
    <n v="10"/>
    <n v="12"/>
    <d v="2015-10-12T00:00:00"/>
    <n v="10"/>
    <x v="1"/>
  </r>
  <r>
    <n v="6103211"/>
    <s v="Dishoom"/>
    <n v="215"/>
    <s v="London"/>
    <s v="Upper St Martin's Lane, Covent Garden"/>
    <n v="-0.127164"/>
    <n v="51.512416999999999"/>
    <s v="Indian, North Indian, Curry, Cafe"/>
    <s v="Pounds(Œ£)"/>
    <x v="0"/>
    <x v="0"/>
    <s v="No"/>
    <s v="No"/>
    <n v="2"/>
    <n v="964"/>
    <n v="35"/>
    <n v="4.7"/>
    <n v="2016"/>
    <n v="10"/>
    <n v="28"/>
    <d v="2016-10-28T00:00:00"/>
    <n v="43.4"/>
    <x v="2"/>
  </r>
  <r>
    <n v="6801329"/>
    <s v="Home Sweet Home"/>
    <n v="215"/>
    <s v="Manchester"/>
    <s v="Northern Quarter"/>
    <n v="-2.2360000000000002"/>
    <n v="53.48416667"/>
    <s v="British, Burger, Cafe"/>
    <s v="Pounds(Œ£)"/>
    <x v="0"/>
    <x v="0"/>
    <s v="No"/>
    <s v="No"/>
    <n v="2"/>
    <n v="82"/>
    <n v="30"/>
    <n v="4.0999999999999996"/>
    <n v="2011"/>
    <n v="10"/>
    <n v="1"/>
    <d v="2011-10-01T00:00:00"/>
    <n v="37.200000000000003"/>
    <x v="2"/>
  </r>
  <r>
    <n v="6001757"/>
    <s v="YÛ±ldÛ±z Aspava"/>
    <n v="208"/>
    <s v="Ankara"/>
    <s v="Kí_í_í_k Esat"/>
    <n v="32.866608329999998"/>
    <n v="39.906569439999998"/>
    <s v="Kebab, Turkish Pizza, Dí_ner"/>
    <s v="Turkish Lira(TL)"/>
    <x v="0"/>
    <x v="0"/>
    <s v="No"/>
    <s v="No"/>
    <n v="2"/>
    <n v="72"/>
    <n v="50"/>
    <n v="4.4000000000000004"/>
    <n v="2012"/>
    <n v="10"/>
    <n v="20"/>
    <d v="2012-10-20T00:00:00"/>
    <n v="2.5"/>
    <x v="0"/>
  </r>
  <r>
    <n v="300688"/>
    <s v="Cafí© Knosh - The Leela Ambience Convention Hotel"/>
    <n v="1"/>
    <s v="New Delhi"/>
    <s v="The Leela Ambience Convention Hotel"/>
    <n v="77.303177779999999"/>
    <n v="28.661133329999998"/>
    <s v="North Indian, Italian"/>
    <s v="Indian Rupees(Rs.)"/>
    <x v="1"/>
    <x v="0"/>
    <s v="No"/>
    <s v="No"/>
    <n v="4"/>
    <n v="186"/>
    <n v="2700"/>
    <n v="3.9"/>
    <n v="2012"/>
    <n v="9"/>
    <n v="5"/>
    <d v="2012-09-05T00:00:00"/>
    <n v="32.4"/>
    <x v="2"/>
  </r>
  <r>
    <n v="18469938"/>
    <s v="BED"/>
    <n v="1"/>
    <s v="New Delhi"/>
    <s v="Greater Kailash (GK) 1"/>
    <n v="77.232836500000005"/>
    <n v="28.5564122"/>
    <s v="European, Sushi, Italian"/>
    <s v="Indian Rupees(Rs.)"/>
    <x v="1"/>
    <x v="0"/>
    <s v="No"/>
    <s v="No"/>
    <n v="4"/>
    <n v="9"/>
    <n v="2700"/>
    <n v="3"/>
    <n v="2011"/>
    <n v="12"/>
    <n v="27"/>
    <d v="2011-12-27T00:00:00"/>
    <n v="32.4"/>
    <x v="2"/>
  </r>
  <r>
    <n v="18441709"/>
    <s v="Downtown Kitchen &amp; Bar - Courtyard by Marriott"/>
    <n v="1"/>
    <s v="Gurgaon"/>
    <s v="Courtyard by Marriott, Sushant Lok"/>
    <n v="77.080366999999995"/>
    <n v="28.460925"/>
    <s v="Chinese, North Indian, Italian"/>
    <s v="Indian Rupees(Rs.)"/>
    <x v="0"/>
    <x v="0"/>
    <s v="No"/>
    <s v="No"/>
    <n v="4"/>
    <n v="6"/>
    <n v="2700"/>
    <n v="3.2"/>
    <n v="2013"/>
    <n v="8"/>
    <n v="6"/>
    <d v="2013-08-06T00:00:00"/>
    <n v="32.4"/>
    <x v="2"/>
  </r>
  <r>
    <n v="5608"/>
    <s v="SSKY Bar &amp; Lounge"/>
    <n v="1"/>
    <s v="New Delhi"/>
    <s v="Connaught Place"/>
    <n v="77.222471909999996"/>
    <n v="28.628671600000001"/>
    <s v="Mughlai, North Indian, Chinese"/>
    <s v="Indian Rupees(Rs.)"/>
    <x v="1"/>
    <x v="0"/>
    <s v="No"/>
    <s v="No"/>
    <n v="4"/>
    <n v="92"/>
    <n v="2800"/>
    <n v="3.5"/>
    <n v="2012"/>
    <n v="5"/>
    <n v="9"/>
    <d v="2012-05-09T00:00:00"/>
    <n v="33.6"/>
    <x v="2"/>
  </r>
  <r>
    <n v="1669"/>
    <s v="New Town Cafe - Park Plaza"/>
    <n v="1"/>
    <s v="Noida"/>
    <s v="Park Plaza Hotel, Sector 55, Noida"/>
    <n v="77.349715599999996"/>
    <n v="28.603790700000001"/>
    <s v="Continental, Chinese, North Indian"/>
    <s v="Indian Rupees(Rs.)"/>
    <x v="1"/>
    <x v="0"/>
    <s v="No"/>
    <s v="No"/>
    <n v="4"/>
    <n v="228"/>
    <n v="2800"/>
    <n v="4.0999999999999996"/>
    <n v="2017"/>
    <n v="8"/>
    <n v="25"/>
    <d v="2017-08-25T00:00:00"/>
    <n v="33.6"/>
    <x v="2"/>
  </r>
  <r>
    <n v="304931"/>
    <s v="Guppy"/>
    <n v="1"/>
    <s v="New Delhi"/>
    <s v="Lodhi Colony"/>
    <n v="77.223906200000002"/>
    <n v="28.584686000000001"/>
    <s v="Japanese, Sushi"/>
    <s v="Indian Rupees(Rs.)"/>
    <x v="1"/>
    <x v="0"/>
    <s v="No"/>
    <s v="No"/>
    <n v="4"/>
    <n v="665"/>
    <n v="2900"/>
    <n v="4.0999999999999996"/>
    <n v="2010"/>
    <n v="2"/>
    <n v="18"/>
    <d v="2010-02-18T00:00:00"/>
    <n v="34.800000000000004"/>
    <x v="2"/>
  </r>
  <r>
    <n v="18415386"/>
    <s v="Aqua Grill - Pride Plaza Hotel"/>
    <n v="1"/>
    <s v="New Delhi"/>
    <s v="Pride Plaza Hotel, Aerocity"/>
    <n v="77.122889999999998"/>
    <n v="28.552731999999999"/>
    <s v="Continental, North Indian"/>
    <s v="Indian Rupees(Rs.)"/>
    <x v="0"/>
    <x v="0"/>
    <s v="No"/>
    <s v="No"/>
    <n v="4"/>
    <n v="0"/>
    <n v="3000"/>
    <n v="1"/>
    <n v="2011"/>
    <n v="4"/>
    <n v="19"/>
    <d v="2011-04-19T00:00:00"/>
    <n v="36"/>
    <x v="2"/>
  </r>
  <r>
    <n v="307801"/>
    <s v="Artusi Ristorante e Bar"/>
    <n v="1"/>
    <s v="New Delhi"/>
    <s v="Greater Kailash (GK) 2"/>
    <n v="77.242154799999994"/>
    <n v="28.5335863"/>
    <s v="Italian"/>
    <s v="Indian Rupees(Rs.)"/>
    <x v="1"/>
    <x v="0"/>
    <s v="No"/>
    <s v="No"/>
    <n v="4"/>
    <n v="496"/>
    <n v="3000"/>
    <n v="4.0999999999999996"/>
    <n v="2011"/>
    <n v="9"/>
    <n v="11"/>
    <d v="2011-09-11T00:00:00"/>
    <n v="36"/>
    <x v="2"/>
  </r>
  <r>
    <n v="3545"/>
    <s v="NYC - Radisson Blu Plaza Delhi"/>
    <n v="1"/>
    <s v="New Delhi"/>
    <s v="Radisson Blu Plaza Delhi, Mahipalpur"/>
    <n v="77.119797000000005"/>
    <n v="28.543817399999998"/>
    <s v="North Indian, Continental, Italian"/>
    <s v="Indian Rupees(Rs.)"/>
    <x v="1"/>
    <x v="0"/>
    <s v="No"/>
    <s v="No"/>
    <n v="4"/>
    <n v="315"/>
    <n v="3000"/>
    <n v="4.4000000000000004"/>
    <n v="2015"/>
    <n v="8"/>
    <n v="6"/>
    <d v="2015-08-06T00:00:00"/>
    <n v="36"/>
    <x v="2"/>
  </r>
  <r>
    <n v="18133508"/>
    <s v="Delhi Pavilion - Sheraton New Delhi Hotel"/>
    <n v="1"/>
    <s v="New Delhi"/>
    <s v="Sheraton New Delhi Hotel, Saket"/>
    <n v="77.215918599999995"/>
    <n v="28.526782959999998"/>
    <s v="North Indian, Continental, Asian"/>
    <s v="Indian Rupees(Rs.)"/>
    <x v="1"/>
    <x v="0"/>
    <s v="No"/>
    <s v="No"/>
    <n v="4"/>
    <n v="160"/>
    <n v="3000"/>
    <n v="4"/>
    <n v="2011"/>
    <n v="8"/>
    <n v="12"/>
    <d v="2011-08-12T00:00:00"/>
    <n v="36"/>
    <x v="2"/>
  </r>
  <r>
    <n v="302282"/>
    <s v="Neung Roi - Radisson Blu Plaza Delhi"/>
    <n v="1"/>
    <s v="New Delhi"/>
    <s v="Radisson Blu Plaza Delhi, Mahipalpur"/>
    <n v="77.119408300000003"/>
    <n v="28.543828699999999"/>
    <s v="Thai"/>
    <s v="Indian Rupees(Rs.)"/>
    <x v="1"/>
    <x v="0"/>
    <s v="No"/>
    <s v="No"/>
    <n v="4"/>
    <n v="295"/>
    <n v="3000"/>
    <n v="4.5"/>
    <n v="2011"/>
    <n v="7"/>
    <n v="10"/>
    <d v="2011-07-10T00:00:00"/>
    <n v="36"/>
    <x v="2"/>
  </r>
  <r>
    <n v="2768"/>
    <s v="Agni - The Park"/>
    <n v="1"/>
    <s v="New Delhi"/>
    <s v="The Park, Connaught Place"/>
    <n v="77.21734352"/>
    <n v="28.620985739999998"/>
    <s v="Mughlai, Italian, Finger Food, Middle Eastern"/>
    <s v="Indian Rupees(Rs.)"/>
    <x v="1"/>
    <x v="0"/>
    <s v="No"/>
    <s v="No"/>
    <n v="4"/>
    <n v="199"/>
    <n v="3000"/>
    <n v="3.3"/>
    <n v="2014"/>
    <n v="7"/>
    <n v="23"/>
    <d v="2014-07-23T00:00:00"/>
    <n v="36"/>
    <x v="2"/>
  </r>
  <r>
    <n v="3202"/>
    <s v="Atrium Bar  &amp; Lounge - The Suryaa New Delhi"/>
    <n v="1"/>
    <s v="New Delhi"/>
    <s v="The Suryaa New Delhi, New Friends Colony"/>
    <n v="77.269538890000007"/>
    <n v="28.561094440000002"/>
    <s v="Finger Food"/>
    <s v="Indian Rupees(Rs.)"/>
    <x v="1"/>
    <x v="0"/>
    <s v="No"/>
    <s v="No"/>
    <n v="4"/>
    <n v="26"/>
    <n v="3000"/>
    <n v="3.1"/>
    <n v="2014"/>
    <n v="7"/>
    <n v="28"/>
    <d v="2014-07-28T00:00:00"/>
    <n v="36"/>
    <x v="2"/>
  </r>
  <r>
    <n v="4367"/>
    <s v="Lutyen's - Hotel The Royal Plaza"/>
    <n v="1"/>
    <s v="New Delhi"/>
    <s v="Hotel The Royal Plaza, Janpath"/>
    <n v="77.217028200000001"/>
    <n v="28.621226499999999"/>
    <s v="Continental, North Indian, Italian"/>
    <s v="Indian Rupees(Rs.)"/>
    <x v="1"/>
    <x v="0"/>
    <s v="No"/>
    <s v="No"/>
    <n v="4"/>
    <n v="95"/>
    <n v="3000"/>
    <n v="3.3"/>
    <n v="2016"/>
    <n v="6"/>
    <n v="27"/>
    <d v="2016-06-27T00:00:00"/>
    <n v="36"/>
    <x v="2"/>
  </r>
  <r>
    <n v="301524"/>
    <s v="24/7 Bar- The Lalit New Delhi"/>
    <n v="1"/>
    <s v="New Delhi"/>
    <s v="The Lalit New Delhi, Barakhamba Road"/>
    <n v="77.227277000000001"/>
    <n v="28.631406999999999"/>
    <s v="Finger Food"/>
    <s v="Indian Rupees(Rs.)"/>
    <x v="0"/>
    <x v="0"/>
    <s v="No"/>
    <s v="No"/>
    <n v="4"/>
    <n v="45"/>
    <n v="3000"/>
    <n v="3.5"/>
    <n v="2012"/>
    <n v="6"/>
    <n v="6"/>
    <d v="2012-06-06T00:00:00"/>
    <n v="36"/>
    <x v="2"/>
  </r>
  <r>
    <n v="3283"/>
    <s v="Elan - The Lodhi"/>
    <n v="1"/>
    <s v="New Delhi"/>
    <s v="The Lodhi, Lodhi Road"/>
    <n v="77.238315"/>
    <n v="28.5921591"/>
    <s v="North Indian, Continental, Italian"/>
    <s v="Indian Rupees(Rs.)"/>
    <x v="1"/>
    <x v="0"/>
    <s v="No"/>
    <s v="No"/>
    <n v="4"/>
    <n v="185"/>
    <n v="3000"/>
    <n v="3.8"/>
    <n v="2012"/>
    <n v="6"/>
    <n v="5"/>
    <d v="2012-06-05T00:00:00"/>
    <n v="36"/>
    <x v="2"/>
  </r>
  <r>
    <n v="4502"/>
    <s v="Eggspectation - Jaypee Siddharth"/>
    <n v="1"/>
    <s v="New Delhi"/>
    <s v="Jaypee Siddharth, Rajendra Place"/>
    <n v="77.175888599999993"/>
    <n v="28.642764"/>
    <s v="European, Continental, North Indian"/>
    <s v="Indian Rupees(Rs.)"/>
    <x v="1"/>
    <x v="0"/>
    <s v="No"/>
    <s v="No"/>
    <n v="4"/>
    <n v="202"/>
    <n v="3000"/>
    <n v="3.5"/>
    <n v="2011"/>
    <n v="5"/>
    <n v="6"/>
    <d v="2011-05-06T00:00:00"/>
    <n v="36"/>
    <x v="2"/>
  </r>
  <r>
    <n v="9709"/>
    <s v="Bonitos - The Uppal"/>
    <n v="1"/>
    <s v="New Delhi"/>
    <s v="The Uppal, Aerocity"/>
    <n v="77.101847000000006"/>
    <n v="28.535183"/>
    <s v="Continental, Thai, Chinese, North Indian"/>
    <s v="Indian Rupees(Rs.)"/>
    <x v="1"/>
    <x v="0"/>
    <s v="No"/>
    <s v="No"/>
    <n v="4"/>
    <n v="28"/>
    <n v="3000"/>
    <n v="3.2"/>
    <n v="2012"/>
    <n v="5"/>
    <n v="4"/>
    <d v="2012-05-04T00:00:00"/>
    <n v="36"/>
    <x v="2"/>
  </r>
  <r>
    <n v="18466422"/>
    <s v="Playboy Club"/>
    <n v="1"/>
    <s v="New Delhi"/>
    <s v="Chanakyapuri"/>
    <n v="77.197444599999997"/>
    <n v="28.595790600000001"/>
    <s v="Finger Food"/>
    <s v="Indian Rupees(Rs.)"/>
    <x v="0"/>
    <x v="0"/>
    <s v="No"/>
    <s v="No"/>
    <n v="4"/>
    <n v="3"/>
    <n v="3000"/>
    <n v="1"/>
    <n v="2012"/>
    <n v="4"/>
    <n v="21"/>
    <d v="2012-04-21T00:00:00"/>
    <n v="36"/>
    <x v="2"/>
  </r>
  <r>
    <n v="4234"/>
    <s v="Eggspectation - Jaypee Vasant Continental"/>
    <n v="1"/>
    <s v="New Delhi"/>
    <s v="Jaypee Vasant Continental, Vasant Vihar"/>
    <n v="77.164437620000001"/>
    <n v="28.556503469999999"/>
    <s v="European, Continental, North Indian"/>
    <s v="Indian Rupees(Rs.)"/>
    <x v="1"/>
    <x v="0"/>
    <s v="No"/>
    <s v="No"/>
    <n v="4"/>
    <n v="162"/>
    <n v="3000"/>
    <n v="3.6"/>
    <n v="2010"/>
    <n v="4"/>
    <n v="28"/>
    <d v="2010-04-28T00:00:00"/>
    <n v="36"/>
    <x v="2"/>
  </r>
  <r>
    <n v="4373"/>
    <s v="The Garden Terrace - Maidens Hotel"/>
    <n v="1"/>
    <s v="New Delhi"/>
    <s v="Maidens Hotel, Civil Lines"/>
    <n v="77.225696099999993"/>
    <n v="28.673701900000001"/>
    <s v="North Indian, Continental"/>
    <s v="Indian Rupees(Rs.)"/>
    <x v="1"/>
    <x v="0"/>
    <s v="No"/>
    <s v="No"/>
    <n v="4"/>
    <n v="57"/>
    <n v="3000"/>
    <n v="3.3"/>
    <n v="2013"/>
    <n v="4"/>
    <n v="2"/>
    <d v="2013-04-02T00:00:00"/>
    <n v="36"/>
    <x v="2"/>
  </r>
  <r>
    <n v="18372578"/>
    <s v="RSVP"/>
    <n v="1"/>
    <s v="New Delhi"/>
    <s v="Janpath"/>
    <n v="77.217073099999993"/>
    <n v="28.621275600000001"/>
    <s v="Finger Food"/>
    <s v="Indian Rupees(Rs.)"/>
    <x v="0"/>
    <x v="0"/>
    <s v="No"/>
    <s v="No"/>
    <n v="4"/>
    <n v="16"/>
    <n v="3000"/>
    <n v="2.7"/>
    <n v="2015"/>
    <n v="3"/>
    <n v="27"/>
    <d v="2015-03-27T00:00:00"/>
    <n v="36"/>
    <x v="2"/>
  </r>
  <r>
    <n v="3239"/>
    <s v="Insomnia - Taj Vivanta"/>
    <n v="1"/>
    <s v="New Delhi"/>
    <s v="Taj Vivanta, Khan Market"/>
    <n v="77.229433700000001"/>
    <n v="28.601219199999999"/>
    <s v="Italian, Continental, Finger Food"/>
    <s v="Indian Rupees(Rs.)"/>
    <x v="1"/>
    <x v="0"/>
    <s v="No"/>
    <s v="No"/>
    <n v="4"/>
    <n v="50"/>
    <n v="3000"/>
    <n v="3.3"/>
    <n v="2010"/>
    <n v="2"/>
    <n v="12"/>
    <d v="2010-02-12T00:00:00"/>
    <n v="36"/>
    <x v="2"/>
  </r>
  <r>
    <n v="2729"/>
    <s v="Patiala Peg - The Imperial"/>
    <n v="1"/>
    <s v="New Delhi"/>
    <s v="The Imperial, Janpath"/>
    <n v="77.218187"/>
    <n v="28.625444999999999"/>
    <s v="Finger Food"/>
    <s v="Indian Rupees(Rs.)"/>
    <x v="1"/>
    <x v="0"/>
    <s v="No"/>
    <s v="No"/>
    <n v="4"/>
    <n v="25"/>
    <n v="3000"/>
    <n v="3.3"/>
    <n v="2018"/>
    <n v="2"/>
    <n v="13"/>
    <d v="2018-02-13T00:00:00"/>
    <n v="36"/>
    <x v="2"/>
  </r>
  <r>
    <n v="4889"/>
    <s v="India Grill - Hilton Garden Inn"/>
    <n v="1"/>
    <s v="New Delhi"/>
    <s v="Saket"/>
    <n v="77.217297700000003"/>
    <n v="28.5280393"/>
    <s v="Continental, Italian, North Indian"/>
    <s v="Indian Rupees(Rs.)"/>
    <x v="1"/>
    <x v="0"/>
    <s v="No"/>
    <s v="No"/>
    <n v="4"/>
    <n v="184"/>
    <n v="3000"/>
    <n v="3.6"/>
    <n v="2010"/>
    <n v="1"/>
    <n v="12"/>
    <d v="2010-01-12T00:00:00"/>
    <n v="36"/>
    <x v="2"/>
  </r>
  <r>
    <n v="3547"/>
    <s v="The Great Kabab Factory - Radisson Blu Plaza Delhi"/>
    <n v="1"/>
    <s v="New Delhi"/>
    <s v="Radisson Blu Plaza Delhi, Mahipalpur"/>
    <n v="77.119797000000005"/>
    <n v="28.543907000000001"/>
    <s v="North Indian, Mughlai"/>
    <s v="Indian Rupees(Rs.)"/>
    <x v="1"/>
    <x v="0"/>
    <s v="No"/>
    <s v="No"/>
    <n v="4"/>
    <n v="532"/>
    <n v="3000"/>
    <n v="4.2"/>
    <n v="2012"/>
    <n v="12"/>
    <n v="3"/>
    <d v="2012-12-03T00:00:00"/>
    <n v="36"/>
    <x v="2"/>
  </r>
  <r>
    <n v="18264992"/>
    <s v="Lakhori - Haveli Dharampura"/>
    <n v="1"/>
    <s v="New Delhi"/>
    <s v="Chandni Chowk"/>
    <n v="77.232207799999998"/>
    <n v="28.653316"/>
    <s v="Mughlai, Street Food"/>
    <s v="Indian Rupees(Rs.)"/>
    <x v="0"/>
    <x v="0"/>
    <s v="No"/>
    <s v="No"/>
    <n v="4"/>
    <n v="305"/>
    <n v="3000"/>
    <n v="4.4000000000000004"/>
    <n v="2014"/>
    <n v="11"/>
    <n v="9"/>
    <d v="2014-11-09T00:00:00"/>
    <n v="36"/>
    <x v="2"/>
  </r>
  <r>
    <n v="307361"/>
    <s v="Infinity - Crowne Plaza"/>
    <n v="1"/>
    <s v="New Delhi"/>
    <s v="Crowne Plaza, Mayur Vihar Phase 1"/>
    <n v="77.297574299999994"/>
    <n v="28.590346"/>
    <s v="Italian, North Indian, Continental"/>
    <s v="Indian Rupees(Rs.)"/>
    <x v="1"/>
    <x v="0"/>
    <s v="No"/>
    <s v="No"/>
    <n v="4"/>
    <n v="115"/>
    <n v="3000"/>
    <n v="3.5"/>
    <n v="2011"/>
    <n v="11"/>
    <n v="16"/>
    <d v="2011-11-16T00:00:00"/>
    <n v="36"/>
    <x v="2"/>
  </r>
  <r>
    <n v="18382353"/>
    <s v="DEL - Roseate House"/>
    <n v="1"/>
    <s v="New Delhi"/>
    <s v="Roseate House, Aerocity"/>
    <n v="77.120532999999995"/>
    <n v="28.550802000000001"/>
    <s v="Continental, American, North Indian"/>
    <s v="Indian Rupees(Rs.)"/>
    <x v="1"/>
    <x v="0"/>
    <s v="No"/>
    <s v="No"/>
    <n v="4"/>
    <n v="30"/>
    <n v="3000"/>
    <n v="3.6"/>
    <n v="2016"/>
    <n v="11"/>
    <n v="16"/>
    <d v="2016-11-16T00:00:00"/>
    <n v="36"/>
    <x v="2"/>
  </r>
  <r>
    <n v="2741"/>
    <s v="Pan Asian - Sheraton New Delhi Hotel"/>
    <n v="1"/>
    <s v="New Delhi"/>
    <s v="Sheraton New Delhi Hotel, Saket"/>
    <n v="77.215384900000004"/>
    <n v="28.527002"/>
    <s v="Chinese, Thai, Japanese"/>
    <s v="Indian Rupees(Rs.)"/>
    <x v="1"/>
    <x v="0"/>
    <s v="No"/>
    <s v="No"/>
    <n v="4"/>
    <n v="327"/>
    <n v="3000"/>
    <n v="4.2"/>
    <n v="2016"/>
    <n v="11"/>
    <n v="27"/>
    <d v="2016-11-27T00:00:00"/>
    <n v="36"/>
    <x v="2"/>
  </r>
  <r>
    <n v="6600"/>
    <s v="Nero - Le Meridien"/>
    <n v="1"/>
    <s v="New Delhi"/>
    <s v="Le Meridien, Janpath"/>
    <n v="77.218465399999999"/>
    <n v="28.6188547"/>
    <s v="Finger Food"/>
    <s v="Indian Rupees(Rs.)"/>
    <x v="1"/>
    <x v="0"/>
    <s v="No"/>
    <s v="No"/>
    <n v="4"/>
    <n v="39"/>
    <n v="3000"/>
    <n v="3.5"/>
    <n v="2018"/>
    <n v="10"/>
    <n v="2"/>
    <d v="2018-10-02T00:00:00"/>
    <n v="36"/>
    <x v="2"/>
  </r>
  <r>
    <n v="4235"/>
    <s v="Tapas - Jaypee Vasant Continental"/>
    <n v="1"/>
    <s v="New Delhi"/>
    <s v="Jaypee Vasant Continental, Vasant Vihar"/>
    <n v="77.164437620000001"/>
    <n v="28.556503469999999"/>
    <s v="North Indian"/>
    <s v="Indian Rupees(Rs.)"/>
    <x v="1"/>
    <x v="0"/>
    <s v="No"/>
    <s v="No"/>
    <n v="4"/>
    <n v="24"/>
    <n v="3000"/>
    <n v="3.2"/>
    <n v="2018"/>
    <n v="6"/>
    <n v="5"/>
    <d v="2018-06-05T00:00:00"/>
    <n v="36"/>
    <x v="2"/>
  </r>
  <r>
    <n v="310700"/>
    <s v="Xiao Chi - The Westin Sohna Resort &amp; Spa"/>
    <n v="1"/>
    <s v="Gurgaon"/>
    <s v="The Westin Sohna Resort &amp; Spa, Sohna Road"/>
    <n v="77.142750599999999"/>
    <n v="28.239366799999999"/>
    <s v="Chinese"/>
    <s v="Indian Rupees(Rs.)"/>
    <x v="1"/>
    <x v="0"/>
    <s v="No"/>
    <s v="No"/>
    <n v="4"/>
    <n v="22"/>
    <n v="3000"/>
    <n v="3.4"/>
    <n v="2010"/>
    <n v="9"/>
    <n v="21"/>
    <d v="2010-09-21T00:00:00"/>
    <n v="36"/>
    <x v="2"/>
  </r>
  <r>
    <n v="18361778"/>
    <s v="Ninkasi Imperial Brews &amp; Cookery"/>
    <n v="1"/>
    <s v="Gurgaon"/>
    <s v="DLF Star Mall, Sector 30"/>
    <n v="77.052623600000004"/>
    <n v="28.4616176"/>
    <s v="North Indian, Asian, European"/>
    <s v="Indian Rupees(Rs.)"/>
    <x v="1"/>
    <x v="0"/>
    <s v="No"/>
    <s v="No"/>
    <n v="4"/>
    <n v="77"/>
    <n v="3000"/>
    <n v="4.2"/>
    <n v="2013"/>
    <n v="8"/>
    <n v="11"/>
    <d v="2013-08-11T00:00:00"/>
    <n v="36"/>
    <x v="2"/>
  </r>
  <r>
    <n v="2710"/>
    <s v="Konomi - Trident Gurgaon"/>
    <n v="1"/>
    <s v="Gurgaon"/>
    <s v="Trident, Udyog Vihar"/>
    <n v="77.086799499999998"/>
    <n v="28.502286900000001"/>
    <s v="Japanese"/>
    <s v="Indian Rupees(Rs.)"/>
    <x v="0"/>
    <x v="0"/>
    <s v="No"/>
    <s v="No"/>
    <n v="4"/>
    <n v="27"/>
    <n v="3000"/>
    <n v="3.5"/>
    <n v="2016"/>
    <n v="7"/>
    <n v="25"/>
    <d v="2016-07-25T00:00:00"/>
    <n v="36"/>
    <x v="2"/>
  </r>
  <r>
    <n v="5046"/>
    <s v="Seasonal Tastes - The Westin Gurgaon"/>
    <n v="1"/>
    <s v="Gurgaon"/>
    <s v="The Westin Gurgaon, Sector 29"/>
    <n v="77.070432199999999"/>
    <n v="28.476779000000001"/>
    <s v="North Indian, Asian"/>
    <s v="Indian Rupees(Rs.)"/>
    <x v="1"/>
    <x v="0"/>
    <s v="No"/>
    <s v="No"/>
    <n v="4"/>
    <n v="394"/>
    <n v="3000"/>
    <n v="3.9"/>
    <n v="2016"/>
    <n v="2"/>
    <n v="23"/>
    <d v="2016-02-23T00:00:00"/>
    <n v="36"/>
    <x v="2"/>
  </r>
  <r>
    <n v="7516"/>
    <s v="The Food Store - DoubleTree by Hilton"/>
    <n v="1"/>
    <s v="Gurgaon"/>
    <s v="DoubleTree by Hilton, Sector 56"/>
    <n v="77.104692999999997"/>
    <n v="28.4221468"/>
    <s v="European, Italian"/>
    <s v="Indian Rupees(Rs.)"/>
    <x v="1"/>
    <x v="0"/>
    <s v="No"/>
    <s v="No"/>
    <n v="4"/>
    <n v="58"/>
    <n v="3000"/>
    <n v="3.6"/>
    <n v="2012"/>
    <n v="12"/>
    <n v="14"/>
    <d v="2012-12-14T00:00:00"/>
    <n v="36"/>
    <x v="2"/>
  </r>
  <r>
    <n v="5042"/>
    <s v="EEST - The Westin Gurgaon"/>
    <n v="1"/>
    <s v="Gurgaon"/>
    <s v="The Westin Gurgaon, Sector 29"/>
    <n v="77.070432199999999"/>
    <n v="28.476779000000001"/>
    <s v="Japanese, Chinese, Thai"/>
    <s v="Indian Rupees(Rs.)"/>
    <x v="1"/>
    <x v="0"/>
    <s v="No"/>
    <s v="No"/>
    <n v="4"/>
    <n v="272"/>
    <n v="3000"/>
    <n v="3.9"/>
    <n v="2018"/>
    <n v="12"/>
    <n v="24"/>
    <d v="2018-12-24T00:00:00"/>
    <n v="36"/>
    <x v="2"/>
  </r>
  <r>
    <n v="5044"/>
    <s v="Prego - The Westin Gurgaon"/>
    <n v="1"/>
    <s v="Gurgaon"/>
    <s v="The Westin Gurgaon, Sector 29"/>
    <n v="77.070387299999993"/>
    <n v="28.476729800000001"/>
    <s v="Italian"/>
    <s v="Indian Rupees(Rs.)"/>
    <x v="1"/>
    <x v="0"/>
    <s v="No"/>
    <s v="No"/>
    <n v="4"/>
    <n v="390"/>
    <n v="3000"/>
    <n v="3.8"/>
    <n v="2018"/>
    <n v="12"/>
    <n v="13"/>
    <d v="2018-12-13T00:00:00"/>
    <n v="36"/>
    <x v="2"/>
  </r>
  <r>
    <n v="310699"/>
    <s v="The Living Room - The Westin Sohna Resort &amp; Spa"/>
    <n v="1"/>
    <s v="Gurgaon"/>
    <s v="The Westin Sohna Resort &amp; Spa, Sohna Road"/>
    <n v="77.142750599999999"/>
    <n v="28.239366799999999"/>
    <s v="Continental"/>
    <s v="Indian Rupees(Rs.)"/>
    <x v="0"/>
    <x v="0"/>
    <s v="No"/>
    <s v="No"/>
    <n v="4"/>
    <n v="45"/>
    <n v="3000"/>
    <n v="3.7"/>
    <n v="2013"/>
    <n v="12"/>
    <n v="14"/>
    <d v="2013-12-14T00:00:00"/>
    <n v="36"/>
    <x v="2"/>
  </r>
  <r>
    <n v="5720"/>
    <s v="New Town Lounge &amp; Bar - Park Plaza"/>
    <n v="1"/>
    <s v="Gurgaon"/>
    <s v="Park Plaza, Sushant Lok"/>
    <n v="77.075648400000006"/>
    <n v="28.459261099999999"/>
    <s v="Continental, Finger Food"/>
    <s v="Indian Rupees(Rs.)"/>
    <x v="1"/>
    <x v="0"/>
    <s v="No"/>
    <s v="No"/>
    <n v="4"/>
    <n v="20"/>
    <n v="3000"/>
    <n v="3.4"/>
    <n v="2010"/>
    <n v="11"/>
    <n v="4"/>
    <d v="2010-11-04T00:00:00"/>
    <n v="36"/>
    <x v="2"/>
  </r>
  <r>
    <n v="5717"/>
    <s v="Cigar Lounge - The Oberoi"/>
    <n v="1"/>
    <s v="Gurgaon"/>
    <s v="The Oberoi, Udyog Vihar"/>
    <n v="77.086799499999998"/>
    <n v="28.502286900000001"/>
    <s v="Finger Food"/>
    <s v="Indian Rupees(Rs.)"/>
    <x v="0"/>
    <x v="0"/>
    <s v="No"/>
    <s v="No"/>
    <n v="4"/>
    <n v="17"/>
    <n v="3000"/>
    <n v="3.2"/>
    <n v="2013"/>
    <n v="11"/>
    <n v="24"/>
    <d v="2013-11-24T00:00:00"/>
    <n v="36"/>
    <x v="2"/>
  </r>
  <r>
    <n v="7573"/>
    <s v="The Great Kabab Factory - Park Plaza"/>
    <n v="1"/>
    <s v="Gurgaon"/>
    <s v="Park Plaza, Sushant Lok"/>
    <n v="77.075721999999999"/>
    <n v="28.4592314"/>
    <s v="North Indian, Mughlai"/>
    <s v="Indian Rupees(Rs.)"/>
    <x v="1"/>
    <x v="0"/>
    <s v="No"/>
    <s v="No"/>
    <n v="4"/>
    <n v="340"/>
    <n v="3000"/>
    <n v="3.7"/>
    <n v="2010"/>
    <n v="10"/>
    <n v="10"/>
    <d v="2010-10-10T00:00:00"/>
    <n v="36"/>
    <x v="2"/>
  </r>
  <r>
    <n v="2300187"/>
    <s v="Waterside - The Landmark Hotel"/>
    <n v="1"/>
    <s v="Kanpur"/>
    <s v="The Landmark Hotel, Mall Road"/>
    <n v="80.348100000000002"/>
    <n v="26.474133330000001"/>
    <s v="North Indian, Chinese"/>
    <s v="Indian Rupees(Rs.)"/>
    <x v="0"/>
    <x v="0"/>
    <s v="No"/>
    <s v="No"/>
    <n v="4"/>
    <n v="113"/>
    <n v="3000"/>
    <n v="3.9"/>
    <n v="2013"/>
    <n v="6"/>
    <n v="18"/>
    <d v="2013-06-18T00:00:00"/>
    <n v="36"/>
    <x v="2"/>
  </r>
  <r>
    <n v="6315438"/>
    <s v="NIU by Vikings"/>
    <n v="162"/>
    <s v="Taguig City"/>
    <s v="SM Aura Premier, Bonifacio Global City, Taguig City"/>
    <n v="121.053725"/>
    <n v="14.545858000000001"/>
    <s v="Seafood, American, Mediterranean, Japanese"/>
    <s v="Botswana Pula(P)"/>
    <x v="1"/>
    <x v="0"/>
    <s v="No"/>
    <s v="No"/>
    <n v="4"/>
    <n v="535"/>
    <n v="3000"/>
    <n v="4.7"/>
    <n v="2014"/>
    <n v="11"/>
    <n v="16"/>
    <d v="2014-11-16T00:00:00"/>
    <n v="219"/>
    <x v="2"/>
  </r>
  <r>
    <n v="4840"/>
    <s v="Cascades - The Grand New Delhi"/>
    <n v="1"/>
    <s v="New Delhi"/>
    <s v="The Grand New Delhi, Vasant Kunj"/>
    <n v="77.152460000000005"/>
    <n v="28.538993000000001"/>
    <s v="North Indian, Continental, Asian"/>
    <s v="Indian Rupees(Rs.)"/>
    <x v="1"/>
    <x v="0"/>
    <s v="No"/>
    <s v="No"/>
    <n v="4"/>
    <n v="97"/>
    <n v="3200"/>
    <n v="3.6"/>
    <n v="2015"/>
    <n v="7"/>
    <n v="3"/>
    <d v="2015-07-03T00:00:00"/>
    <n v="38.4"/>
    <x v="2"/>
  </r>
  <r>
    <n v="301422"/>
    <s v="Larry's China - Taj Vivanta"/>
    <n v="1"/>
    <s v="New Delhi"/>
    <s v="Taj Vivanta, Khan Market"/>
    <n v="77.229423499999996"/>
    <n v="28.601170700000001"/>
    <s v="Chinese"/>
    <s v="Indian Rupees(Rs.)"/>
    <x v="1"/>
    <x v="0"/>
    <s v="No"/>
    <s v="No"/>
    <n v="4"/>
    <n v="147"/>
    <n v="3200"/>
    <n v="3.7"/>
    <n v="2017"/>
    <n v="6"/>
    <n v="7"/>
    <d v="2017-06-07T00:00:00"/>
    <n v="38.4"/>
    <x v="2"/>
  </r>
  <r>
    <n v="4374"/>
    <s v="The Curzon Room - Maidens Hotel"/>
    <n v="1"/>
    <s v="New Delhi"/>
    <s v="Maidens Hotel, Civil Lines"/>
    <n v="77.225802900000005"/>
    <n v="28.6737511"/>
    <s v="European, North Indian"/>
    <s v="Indian Rupees(Rs.)"/>
    <x v="1"/>
    <x v="0"/>
    <s v="No"/>
    <s v="No"/>
    <n v="4"/>
    <n v="39"/>
    <n v="3200"/>
    <n v="3.4"/>
    <n v="2015"/>
    <n v="2"/>
    <n v="9"/>
    <d v="2015-02-09T00:00:00"/>
    <n v="38.4"/>
    <x v="2"/>
  </r>
  <r>
    <n v="8241"/>
    <s v="7 Degrees Brauhaus"/>
    <n v="1"/>
    <s v="Gurgaon"/>
    <s v="DLF South Point Mall, Golf Course Road"/>
    <n v="77.099298300000001"/>
    <n v="28.448173000000001"/>
    <s v="Continental, North Indian, European, Finger Food"/>
    <s v="Indian Rupees(Rs.)"/>
    <x v="1"/>
    <x v="0"/>
    <s v="No"/>
    <s v="No"/>
    <n v="4"/>
    <n v="1193"/>
    <n v="3200"/>
    <n v="4.2"/>
    <n v="2017"/>
    <n v="8"/>
    <n v="27"/>
    <d v="2017-08-27T00:00:00"/>
    <n v="38.4"/>
    <x v="2"/>
  </r>
  <r>
    <n v="3924"/>
    <s v="S-18 - Radisson Blu"/>
    <n v="1"/>
    <s v="Noida"/>
    <s v="Radisson Blu, Sector 18, Noida"/>
    <n v="77.322189730000005"/>
    <n v="28.568597929999999"/>
    <s v="Mediterranean, Continental, North Indian, Italian"/>
    <s v="Indian Rupees(Rs.)"/>
    <x v="1"/>
    <x v="0"/>
    <s v="No"/>
    <s v="No"/>
    <n v="4"/>
    <n v="218"/>
    <n v="3200"/>
    <n v="3.5"/>
    <n v="2011"/>
    <n v="10"/>
    <n v="19"/>
    <d v="2011-10-19T00:00:00"/>
    <n v="38.4"/>
    <x v="2"/>
  </r>
  <r>
    <n v="75989"/>
    <s v="Restaurant Mosaic @ The Orient"/>
    <n v="189"/>
    <s v="Pretoria"/>
    <s v="West Park"/>
    <n v="27.999096999999999"/>
    <n v="-25.761237999999999"/>
    <s v="French"/>
    <s v="Rand(R)"/>
    <x v="0"/>
    <x v="0"/>
    <s v="No"/>
    <s v="No"/>
    <n v="4"/>
    <n v="85"/>
    <n v="3210"/>
    <n v="4.9000000000000004"/>
    <n v="2017"/>
    <n v="6"/>
    <n v="14"/>
    <d v="2017-06-14T00:00:00"/>
    <n v="163.70999999999998"/>
    <x v="2"/>
  </r>
  <r>
    <n v="4283"/>
    <s v="FIO Country Kitchen and Bar"/>
    <n v="1"/>
    <s v="New Delhi"/>
    <s v="Garden of Five Senses, Saket"/>
    <n v="77.197071390000005"/>
    <n v="28.514237290000001"/>
    <s v="European, Italian, North Indian"/>
    <s v="Indian Rupees(Rs.)"/>
    <x v="1"/>
    <x v="0"/>
    <s v="No"/>
    <s v="No"/>
    <n v="4"/>
    <n v="1561"/>
    <n v="3300"/>
    <n v="4.2"/>
    <n v="2011"/>
    <n v="1"/>
    <n v="22"/>
    <d v="2011-01-22T00:00:00"/>
    <n v="39.6"/>
    <x v="2"/>
  </r>
  <r>
    <n v="18422475"/>
    <s v="Nagai"/>
    <n v="1"/>
    <s v="Gurgaon"/>
    <s v="Sector 29"/>
    <n v="77.064243000000005"/>
    <n v="28.4640533"/>
    <s v="Japanese, Sushi"/>
    <s v="Indian Rupees(Rs.)"/>
    <x v="0"/>
    <x v="0"/>
    <s v="No"/>
    <s v="No"/>
    <n v="4"/>
    <n v="56"/>
    <n v="3300"/>
    <n v="4.3"/>
    <n v="2013"/>
    <n v="7"/>
    <n v="28"/>
    <d v="2013-07-28T00:00:00"/>
    <n v="39.6"/>
    <x v="2"/>
  </r>
  <r>
    <n v="304239"/>
    <s v="FIO Cookhouse and Bar"/>
    <n v="1"/>
    <s v="New Delhi"/>
    <s v="Epicuria Food Mall, Nehru Place"/>
    <n v="77.251157000000006"/>
    <n v="28.551251199999999"/>
    <s v="European, Italian, North Indian"/>
    <s v="Indian Rupees(Rs.)"/>
    <x v="1"/>
    <x v="0"/>
    <s v="No"/>
    <s v="No"/>
    <n v="4"/>
    <n v="752"/>
    <n v="3500"/>
    <n v="4"/>
    <n v="2018"/>
    <n v="8"/>
    <n v="24"/>
    <d v="2018-08-24T00:00:00"/>
    <n v="42"/>
    <x v="2"/>
  </r>
  <r>
    <n v="18261157"/>
    <s v="Grappa - Shangri-La's - Eros Hotel"/>
    <n v="1"/>
    <s v="New Delhi"/>
    <s v="Shangri La's - Eros hotel, Janpath"/>
    <n v="77.217836599999998"/>
    <n v="28.620766"/>
    <s v="Pizza, Salad, Finger Food"/>
    <s v="Indian Rupees(Rs.)"/>
    <x v="1"/>
    <x v="0"/>
    <s v="No"/>
    <s v="No"/>
    <n v="4"/>
    <n v="27"/>
    <n v="3500"/>
    <n v="3.4"/>
    <n v="2016"/>
    <n v="7"/>
    <n v="27"/>
    <d v="2016-07-27T00:00:00"/>
    <n v="42"/>
    <x v="2"/>
  </r>
  <r>
    <n v="4911"/>
    <s v="The Library - The Leela Palace"/>
    <n v="1"/>
    <s v="New Delhi"/>
    <s v="The Leela Palace, Chanakyapuri"/>
    <n v="77.188564799999995"/>
    <n v="28.580216499999999"/>
    <s v="Italian, Continental"/>
    <s v="Indian Rupees(Rs.)"/>
    <x v="0"/>
    <x v="0"/>
    <s v="No"/>
    <s v="No"/>
    <n v="4"/>
    <n v="59"/>
    <n v="3500"/>
    <n v="3.7"/>
    <n v="2017"/>
    <n v="3"/>
    <n v="4"/>
    <d v="2017-03-04T00:00:00"/>
    <n v="42"/>
    <x v="2"/>
  </r>
  <r>
    <n v="300696"/>
    <s v="Mei Kun - The Leela Ambience Convention Hotel"/>
    <n v="1"/>
    <s v="New Delhi"/>
    <s v="The Leela Ambience Convention Hotel"/>
    <n v="77.303177779999999"/>
    <n v="28.661133329999998"/>
    <s v="Thai"/>
    <s v="Indian Rupees(Rs.)"/>
    <x v="1"/>
    <x v="0"/>
    <s v="No"/>
    <s v="No"/>
    <n v="4"/>
    <n v="42"/>
    <n v="3500"/>
    <n v="3.6"/>
    <n v="2014"/>
    <n v="2"/>
    <n v="27"/>
    <d v="2014-02-27T00:00:00"/>
    <n v="42"/>
    <x v="2"/>
  </r>
  <r>
    <n v="2770"/>
    <s v="Mist - The Park"/>
    <n v="1"/>
    <s v="New Delhi"/>
    <s v="The Park, Connaught Place"/>
    <n v="77.217367330000002"/>
    <n v="28.620987209999999"/>
    <s v="Continental, Italian, American, North Indian"/>
    <s v="Indian Rupees(Rs.)"/>
    <x v="1"/>
    <x v="0"/>
    <s v="No"/>
    <s v="No"/>
    <n v="4"/>
    <n v="169"/>
    <n v="3500"/>
    <n v="3.3"/>
    <n v="2014"/>
    <n v="12"/>
    <n v="16"/>
    <d v="2014-12-16T00:00:00"/>
    <n v="42"/>
    <x v="2"/>
  </r>
  <r>
    <n v="2745"/>
    <s v="Golf Bar - ITC Maurya"/>
    <n v="1"/>
    <s v="New Delhi"/>
    <s v="ITC Maurya, Chanakyapuri"/>
    <n v="77.173439099999996"/>
    <n v="28.598177799999998"/>
    <s v="Drinks Only"/>
    <s v="Indian Rupees(Rs.)"/>
    <x v="0"/>
    <x v="0"/>
    <s v="No"/>
    <s v="No"/>
    <n v="4"/>
    <n v="45"/>
    <n v="3500"/>
    <n v="3.5"/>
    <n v="2010"/>
    <n v="11"/>
    <n v="27"/>
    <d v="2010-11-27T00:00:00"/>
    <n v="42"/>
    <x v="2"/>
  </r>
  <r>
    <n v="4357"/>
    <s v="Cafe - Hyatt Regency"/>
    <n v="1"/>
    <s v="New Delhi"/>
    <s v="Hyatt Regency, Bhikaji Cama Place"/>
    <n v="77.185331000000005"/>
    <n v="28.569040000000001"/>
    <s v="Cafe, Continental, North Indian"/>
    <s v="Indian Rupees(Rs.)"/>
    <x v="1"/>
    <x v="0"/>
    <s v="No"/>
    <s v="No"/>
    <n v="4"/>
    <n v="261"/>
    <n v="3500"/>
    <n v="3.6"/>
    <n v="2012"/>
    <n v="10"/>
    <n v="10"/>
    <d v="2012-10-10T00:00:00"/>
    <n v="42"/>
    <x v="2"/>
  </r>
  <r>
    <n v="300695"/>
    <s v="Dilli 32 - The Leela Ambience Convention Hotel"/>
    <n v="1"/>
    <s v="New Delhi"/>
    <s v="The Leela Ambience Convention Hotel"/>
    <n v="77.303177779999999"/>
    <n v="28.661133329999998"/>
    <s v="North Indian"/>
    <s v="Indian Rupees(Rs.)"/>
    <x v="1"/>
    <x v="0"/>
    <s v="No"/>
    <s v="No"/>
    <n v="4"/>
    <n v="184"/>
    <n v="3500"/>
    <n v="4"/>
    <n v="2015"/>
    <n v="8"/>
    <n v="9"/>
    <d v="2015-08-09T00:00:00"/>
    <n v="42"/>
    <x v="2"/>
  </r>
  <r>
    <n v="4503"/>
    <s v="Paatra - Jaypee Siddharth"/>
    <n v="1"/>
    <s v="New Delhi"/>
    <s v="Jaypee Siddharth, Rajendra Place"/>
    <n v="77.1758533"/>
    <n v="28.642745300000001"/>
    <s v="North Indian"/>
    <s v="Indian Rupees(Rs.)"/>
    <x v="1"/>
    <x v="0"/>
    <s v="No"/>
    <s v="No"/>
    <n v="4"/>
    <n v="120"/>
    <n v="3500"/>
    <n v="3.4"/>
    <n v="2011"/>
    <n v="4"/>
    <n v="4"/>
    <d v="2011-04-04T00:00:00"/>
    <n v="42"/>
    <x v="2"/>
  </r>
  <r>
    <n v="4358"/>
    <s v="Cafe G - Crowne Plaza"/>
    <n v="1"/>
    <s v="Gurgaon"/>
    <s v="Crowne Plaza, Sector 29"/>
    <n v="77.060089099999999"/>
    <n v="28.4684326"/>
    <s v="North Indian, Continental, Chinese"/>
    <s v="Indian Rupees(Rs.)"/>
    <x v="1"/>
    <x v="0"/>
    <s v="No"/>
    <s v="No"/>
    <n v="4"/>
    <n v="181"/>
    <n v="3500"/>
    <n v="3.9"/>
    <n v="2017"/>
    <n v="8"/>
    <n v="3"/>
    <d v="2017-08-03T00:00:00"/>
    <n v="42"/>
    <x v="2"/>
  </r>
  <r>
    <n v="301559"/>
    <s v="Latitude - Vivanta By Taj"/>
    <n v="1"/>
    <s v="Gurgaon"/>
    <s v="Vivanta by Taj, Sector 44, Gurgaon"/>
    <n v="77.070095300000006"/>
    <n v="28.4562499"/>
    <s v="North Indian, Mediterranean, European, Asian, Chinese, Pizza"/>
    <s v="Indian Rupees(Rs.)"/>
    <x v="1"/>
    <x v="0"/>
    <s v="No"/>
    <s v="No"/>
    <n v="4"/>
    <n v="305"/>
    <n v="3500"/>
    <n v="3.8"/>
    <n v="2012"/>
    <n v="1"/>
    <n v="24"/>
    <d v="2012-01-24T00:00:00"/>
    <n v="42"/>
    <x v="2"/>
  </r>
  <r>
    <n v="8351"/>
    <s v="Paatra - Jaypee Greens"/>
    <n v="1"/>
    <s v="Noida"/>
    <s v="Jaypee Greens Golf &amp; Spa Resort, Surajpur"/>
    <n v="77.518139399999995"/>
    <n v="28.469702099999999"/>
    <s v="North Indian"/>
    <s v="Indian Rupees(Rs.)"/>
    <x v="1"/>
    <x v="0"/>
    <s v="No"/>
    <s v="No"/>
    <n v="4"/>
    <n v="79"/>
    <n v="3500"/>
    <n v="3.5"/>
    <n v="2015"/>
    <n v="2"/>
    <n v="3"/>
    <d v="2015-02-03T00:00:00"/>
    <n v="42"/>
    <x v="2"/>
  </r>
  <r>
    <n v="2674"/>
    <s v="Pickwicks - The Claridges"/>
    <n v="1"/>
    <s v="New Delhi"/>
    <s v="The Claridges, Aurangzeb Road"/>
    <n v="77.216883899999999"/>
    <n v="28.600169399999999"/>
    <s v="European, Continental"/>
    <s v="Indian Rupees(Rs.)"/>
    <x v="1"/>
    <x v="0"/>
    <s v="No"/>
    <s v="No"/>
    <n v="4"/>
    <n v="139"/>
    <n v="3600"/>
    <n v="3.7"/>
    <n v="2018"/>
    <n v="5"/>
    <n v="28"/>
    <d v="2018-05-28T00:00:00"/>
    <n v="43.2"/>
    <x v="2"/>
  </r>
  <r>
    <n v="1898"/>
    <s v="Frontier - The Ashok"/>
    <n v="1"/>
    <s v="New Delhi"/>
    <s v="The Ashok, Chanakyapuri"/>
    <n v="77.195647800000003"/>
    <n v="28.596694299999999"/>
    <s v="North Indian, Mughlai"/>
    <s v="Indian Rupees(Rs.)"/>
    <x v="1"/>
    <x v="0"/>
    <s v="No"/>
    <s v="No"/>
    <n v="4"/>
    <n v="101"/>
    <n v="3600"/>
    <n v="3.7"/>
    <n v="2017"/>
    <n v="11"/>
    <n v="4"/>
    <d v="2017-11-04T00:00:00"/>
    <n v="43.2"/>
    <x v="2"/>
  </r>
  <r>
    <n v="3400072"/>
    <s v="Dawat-e-Nawab - Radisson Blu"/>
    <n v="1"/>
    <s v="Agra"/>
    <s v="Radisson Blu, Tajganj"/>
    <n v="78.057044000000005"/>
    <n v="27.163302999999999"/>
    <s v="North Indian, Mughlai"/>
    <s v="Indian Rupees(Rs.)"/>
    <x v="0"/>
    <x v="0"/>
    <s v="No"/>
    <s v="No"/>
    <n v="4"/>
    <n v="46"/>
    <n v="3600"/>
    <n v="3.8"/>
    <n v="2018"/>
    <n v="6"/>
    <n v="10"/>
    <d v="2018-06-10T00:00:00"/>
    <n v="43.2"/>
    <x v="2"/>
  </r>
  <r>
    <n v="305549"/>
    <s v="Lounge &amp; Bar - Eros Hotel"/>
    <n v="1"/>
    <s v="New Delhi"/>
    <s v="Eros Hotel, Nehru Place"/>
    <n v="77.249316100000001"/>
    <n v="28.5495074"/>
    <s v="Finger Food"/>
    <s v="Indian Rupees(Rs.)"/>
    <x v="1"/>
    <x v="0"/>
    <s v="No"/>
    <s v="No"/>
    <n v="4"/>
    <n v="18"/>
    <n v="3650"/>
    <n v="3.5"/>
    <n v="2013"/>
    <n v="3"/>
    <n v="20"/>
    <d v="2013-03-20T00:00:00"/>
    <n v="43.800000000000004"/>
    <x v="2"/>
  </r>
  <r>
    <n v="18425766"/>
    <s v="Chidya Ghar - Roseate House"/>
    <n v="1"/>
    <s v="New Delhi"/>
    <s v="Roseate House, Aerocity"/>
    <n v="77.120532999999995"/>
    <n v="28.550802000000001"/>
    <s v="Continental"/>
    <s v="Indian Rupees(Rs.)"/>
    <x v="0"/>
    <x v="0"/>
    <s v="No"/>
    <s v="No"/>
    <n v="4"/>
    <n v="4"/>
    <n v="3700"/>
    <n v="2.9"/>
    <n v="2018"/>
    <n v="4"/>
    <n v="24"/>
    <d v="2018-04-24T00:00:00"/>
    <n v="44.4"/>
    <x v="2"/>
  </r>
  <r>
    <n v="1900"/>
    <s v="The Oudh - The Ashok"/>
    <n v="1"/>
    <s v="New Delhi"/>
    <s v="The Ashok, Chanakyapuri"/>
    <n v="77.195872399999999"/>
    <n v="28.5963125"/>
    <s v="North Indian"/>
    <s v="Indian Rupees(Rs.)"/>
    <x v="1"/>
    <x v="0"/>
    <s v="No"/>
    <s v="No"/>
    <n v="4"/>
    <n v="100"/>
    <n v="3700"/>
    <n v="3.6"/>
    <n v="2014"/>
    <n v="3"/>
    <n v="9"/>
    <d v="2014-03-09T00:00:00"/>
    <n v="44.4"/>
    <x v="2"/>
  </r>
  <r>
    <n v="311369"/>
    <s v="Tamra - Shangri-La's - Eros Hotel"/>
    <n v="1"/>
    <s v="New Delhi"/>
    <s v="Shangri La's - Eros hotel, Janpath"/>
    <n v="77.217909599999999"/>
    <n v="28.620618799999999"/>
    <s v="North Indian, Continental, European, Chinese, Thai"/>
    <s v="Indian Rupees(Rs.)"/>
    <x v="1"/>
    <x v="0"/>
    <s v="No"/>
    <s v="No"/>
    <n v="4"/>
    <n v="400"/>
    <n v="3800"/>
    <n v="4.3"/>
    <n v="2013"/>
    <n v="5"/>
    <n v="8"/>
    <d v="2013-05-08T00:00:00"/>
    <n v="45.6"/>
    <x v="2"/>
  </r>
  <r>
    <n v="2004"/>
    <s v="Indian Accent - The Manor"/>
    <n v="1"/>
    <s v="New Delhi"/>
    <s v="Friends Colony"/>
    <n v="77.257105999999993"/>
    <n v="28.570142000000001"/>
    <s v="Modern Indian"/>
    <s v="Indian Rupees(Rs.)"/>
    <x v="0"/>
    <x v="0"/>
    <s v="No"/>
    <s v="No"/>
    <n v="4"/>
    <n v="1934"/>
    <n v="4000"/>
    <n v="4.9000000000000004"/>
    <n v="2011"/>
    <n v="7"/>
    <n v="2"/>
    <d v="2011-07-02T00:00:00"/>
    <n v="48"/>
    <x v="2"/>
  </r>
  <r>
    <n v="2739"/>
    <s v="Dakshin - Sheraton New Delhi Hotel"/>
    <n v="1"/>
    <s v="New Delhi"/>
    <s v="Sheraton New Delhi Hotel, Saket"/>
    <n v="77.215918599999995"/>
    <n v="28.526782959999998"/>
    <s v="South Indian"/>
    <s v="Indian Rupees(Rs.)"/>
    <x v="1"/>
    <x v="0"/>
    <s v="No"/>
    <s v="No"/>
    <n v="4"/>
    <n v="315"/>
    <n v="4000"/>
    <n v="4"/>
    <n v="2018"/>
    <n v="7"/>
    <n v="18"/>
    <d v="2018-07-18T00:00:00"/>
    <n v="48"/>
    <x v="2"/>
  </r>
  <r>
    <n v="4917"/>
    <s v="Jamavar - The Leela Palace"/>
    <n v="1"/>
    <s v="New Delhi"/>
    <s v="The Leela Palace, Chanakyapuri"/>
    <n v="77.188926899999998"/>
    <n v="28.579409500000001"/>
    <s v="North Indian, Mughlai"/>
    <s v="Indian Rupees(Rs.)"/>
    <x v="1"/>
    <x v="0"/>
    <s v="No"/>
    <s v="No"/>
    <n v="4"/>
    <n v="241"/>
    <n v="4000"/>
    <n v="3.9"/>
    <n v="2011"/>
    <n v="6"/>
    <n v="8"/>
    <d v="2011-06-08T00:00:00"/>
    <n v="48"/>
    <x v="2"/>
  </r>
  <r>
    <n v="18376469"/>
    <s v="Spicy Duck - Taj Palace Hotel"/>
    <n v="1"/>
    <s v="New Delhi"/>
    <s v="The Taj Palace Hotel, Chanakyapuri"/>
    <n v="77.170219799999998"/>
    <n v="28.594800800000002"/>
    <s v="Asian"/>
    <s v="Indian Rupees(Rs.)"/>
    <x v="1"/>
    <x v="0"/>
    <s v="No"/>
    <s v="No"/>
    <n v="4"/>
    <n v="24"/>
    <n v="4000"/>
    <n v="3.5"/>
    <n v="2017"/>
    <n v="5"/>
    <n v="24"/>
    <d v="2017-05-24T00:00:00"/>
    <n v="48"/>
    <x v="2"/>
  </r>
  <r>
    <n v="4366"/>
    <s v="Jasmine - Hotel The Royal Plaza"/>
    <n v="1"/>
    <s v="New Delhi"/>
    <s v="Hotel The Royal Plaza, Janpath"/>
    <n v="77.217073099999993"/>
    <n v="28.621275600000001"/>
    <s v="Seafood, Chinese, Japanese, Sushi, Thai"/>
    <s v="Indian Rupees(Rs.)"/>
    <x v="1"/>
    <x v="0"/>
    <s v="No"/>
    <s v="No"/>
    <n v="4"/>
    <n v="44"/>
    <n v="4000"/>
    <n v="3.7"/>
    <n v="2016"/>
    <n v="3"/>
    <n v="10"/>
    <d v="2016-03-10T00:00:00"/>
    <n v="48"/>
    <x v="2"/>
  </r>
  <r>
    <n v="4356"/>
    <s v="T.K'S Oriental Grill - Hyatt Regency"/>
    <n v="1"/>
    <s v="New Delhi"/>
    <s v="Hyatt Regency, Bhikaji Cama Place"/>
    <n v="77.185331000000005"/>
    <n v="28.569040000000001"/>
    <s v="Japanese, Thai, Sushi"/>
    <s v="Indian Rupees(Rs.)"/>
    <x v="1"/>
    <x v="0"/>
    <s v="No"/>
    <s v="No"/>
    <n v="4"/>
    <n v="290"/>
    <n v="4000"/>
    <n v="3.9"/>
    <n v="2011"/>
    <n v="2"/>
    <n v="6"/>
    <d v="2011-02-06T00:00:00"/>
    <n v="48"/>
    <x v="2"/>
  </r>
  <r>
    <n v="305545"/>
    <s v="Blooms - Eros Hotel"/>
    <n v="1"/>
    <s v="New Delhi"/>
    <s v="Eros Hotel, Nehru Place"/>
    <n v="77.249540600000003"/>
    <n v="28.549932200000001"/>
    <s v="Continental, North Indian, Italian"/>
    <s v="Indian Rupees(Rs.)"/>
    <x v="1"/>
    <x v="0"/>
    <s v="No"/>
    <s v="No"/>
    <n v="4"/>
    <n v="150"/>
    <n v="4000"/>
    <n v="3.9"/>
    <n v="2017"/>
    <n v="12"/>
    <n v="1"/>
    <d v="2017-12-01T00:00:00"/>
    <n v="48"/>
    <x v="2"/>
  </r>
  <r>
    <n v="2728"/>
    <s v="Daniell's Tavern - The Imperial"/>
    <n v="1"/>
    <s v="New Delhi"/>
    <s v="The Imperial, Janpath"/>
    <n v="77.218187"/>
    <n v="28.625444999999999"/>
    <s v="North Indian"/>
    <s v="Indian Rupees(Rs.)"/>
    <x v="1"/>
    <x v="0"/>
    <s v="No"/>
    <s v="No"/>
    <n v="4"/>
    <n v="59"/>
    <n v="4000"/>
    <n v="3.7"/>
    <n v="2010"/>
    <n v="6"/>
    <n v="2"/>
    <d v="2010-06-02T00:00:00"/>
    <n v="48"/>
    <x v="2"/>
  </r>
  <r>
    <n v="18369743"/>
    <s v="Bella Cucina - Le Meridien Gurgaon"/>
    <n v="1"/>
    <s v="Gurgaon"/>
    <s v="Le Meridien Gurgaon, MG Road"/>
    <n v="77.108725800000002"/>
    <n v="28.481248099999998"/>
    <s v="Italian"/>
    <s v="Indian Rupees(Rs.)"/>
    <x v="1"/>
    <x v="0"/>
    <s v="No"/>
    <s v="No"/>
    <n v="4"/>
    <n v="38"/>
    <n v="4000"/>
    <n v="4.0999999999999996"/>
    <n v="2017"/>
    <n v="7"/>
    <n v="15"/>
    <d v="2017-07-15T00:00:00"/>
    <n v="48"/>
    <x v="2"/>
  </r>
  <r>
    <n v="301562"/>
    <s v="Thai Pavilion - Vivanta By Taj"/>
    <n v="1"/>
    <s v="Gurgaon"/>
    <s v="Vivanta by Taj, Sector 44, Gurgaon"/>
    <n v="77.070162400000001"/>
    <n v="28.455954299999998"/>
    <s v="Thai, Asian"/>
    <s v="Indian Rupees(Rs.)"/>
    <x v="1"/>
    <x v="0"/>
    <s v="No"/>
    <s v="No"/>
    <n v="4"/>
    <n v="219"/>
    <n v="4000"/>
    <n v="4"/>
    <n v="2013"/>
    <n v="3"/>
    <n v="8"/>
    <d v="2013-03-08T00:00:00"/>
    <n v="48"/>
    <x v="2"/>
  </r>
  <r>
    <n v="6300002"/>
    <s v="Heat - Edsa Shangri-La"/>
    <n v="162"/>
    <s v="Mandaluyong City"/>
    <s v="Edsa Shangri-La, Ortigas, Mandaluyong City"/>
    <n v="121.056831"/>
    <n v="14.581403999999999"/>
    <s v="Seafood, Asian, Filipino, Indian"/>
    <s v="Botswana Pula(P)"/>
    <x v="1"/>
    <x v="0"/>
    <s v="No"/>
    <s v="No"/>
    <n v="4"/>
    <n v="270"/>
    <n v="4000"/>
    <n v="4.4000000000000004"/>
    <n v="2010"/>
    <n v="2"/>
    <n v="26"/>
    <d v="2010-02-26T00:00:00"/>
    <n v="292"/>
    <x v="2"/>
  </r>
  <r>
    <n v="5800176"/>
    <s v="Ministry of Crab"/>
    <n v="191"/>
    <s v="Colombo"/>
    <s v="Old Dutch Hospital, Fort"/>
    <n v="79.84423889"/>
    <n v="6.9328138890000002"/>
    <s v="Seafood"/>
    <s v="Sri Lankan Rupee(LKR)"/>
    <x v="0"/>
    <x v="0"/>
    <s v="No"/>
    <s v="No"/>
    <n v="4"/>
    <n v="203"/>
    <n v="4000"/>
    <n v="4.9000000000000004"/>
    <n v="2014"/>
    <n v="2"/>
    <n v="18"/>
    <d v="2014-02-18T00:00:00"/>
    <n v="13.6"/>
    <x v="1"/>
  </r>
  <r>
    <n v="5800746"/>
    <s v="T.G.I. Friday's"/>
    <n v="191"/>
    <s v="Colombo"/>
    <s v="Fort, Colombo 01"/>
    <n v="79.843575000000001"/>
    <n v="6.9325472220000002"/>
    <s v="American, Steak"/>
    <s v="Sri Lankan Rupee(LKR)"/>
    <x v="0"/>
    <x v="0"/>
    <s v="No"/>
    <s v="No"/>
    <n v="4"/>
    <n v="166"/>
    <n v="4000"/>
    <n v="4"/>
    <n v="2014"/>
    <n v="11"/>
    <n v="10"/>
    <d v="2014-11-10T00:00:00"/>
    <n v="13.6"/>
    <x v="1"/>
  </r>
  <r>
    <n v="2683"/>
    <s v="Aura - The Claridges"/>
    <n v="1"/>
    <s v="New Delhi"/>
    <s v="The Claridges, Aurangzeb Road"/>
    <n v="77.216965900000005"/>
    <n v="28.600170599999998"/>
    <s v="Continental"/>
    <s v="Indian Rupees(Rs.)"/>
    <x v="0"/>
    <x v="0"/>
    <s v="No"/>
    <s v="No"/>
    <n v="4"/>
    <n v="42"/>
    <n v="4100"/>
    <n v="3.5"/>
    <n v="2015"/>
    <n v="6"/>
    <n v="23"/>
    <d v="2015-06-23T00:00:00"/>
    <n v="49.2"/>
    <x v="2"/>
  </r>
  <r>
    <n v="3948"/>
    <s v="Ricks Bar - The Taj Mahal Hotel"/>
    <n v="1"/>
    <s v="New Delhi"/>
    <s v="The Taj Mahal Hotel, Mansingh Road"/>
    <n v="77.22273611"/>
    <n v="28.60440165"/>
    <s v="Malaysian, Thai"/>
    <s v="Indian Rupees(Rs.)"/>
    <x v="1"/>
    <x v="0"/>
    <s v="No"/>
    <s v="No"/>
    <n v="4"/>
    <n v="64"/>
    <n v="4200"/>
    <n v="3.6"/>
    <n v="2013"/>
    <n v="6"/>
    <n v="10"/>
    <d v="2013-06-10T00:00:00"/>
    <n v="50.4"/>
    <x v="2"/>
  </r>
  <r>
    <n v="2682"/>
    <s v="Dhaba - The Claridges"/>
    <n v="1"/>
    <s v="New Delhi"/>
    <s v="The Claridges, Aurangzeb Road"/>
    <n v="77.2168724"/>
    <n v="28.600172799999999"/>
    <s v="North Indian"/>
    <s v="Indian Rupees(Rs.)"/>
    <x v="1"/>
    <x v="0"/>
    <s v="No"/>
    <s v="No"/>
    <n v="4"/>
    <n v="548"/>
    <n v="4300"/>
    <n v="3.9"/>
    <n v="2010"/>
    <n v="10"/>
    <n v="10"/>
    <d v="2010-10-10T00:00:00"/>
    <n v="51.6"/>
    <x v="2"/>
  </r>
  <r>
    <n v="312902"/>
    <s v="Club BW - The Suryaa New Delhi"/>
    <n v="1"/>
    <s v="New Delhi"/>
    <s v="The Suryaa New Delhi, New Friends Colony"/>
    <n v="77.269655999999998"/>
    <n v="28.561178999999999"/>
    <s v="Finger Food, Continental, Italian, Chinese"/>
    <s v="Indian Rupees(Rs.)"/>
    <x v="0"/>
    <x v="0"/>
    <s v="No"/>
    <s v="No"/>
    <n v="4"/>
    <n v="90"/>
    <n v="4400"/>
    <n v="3.6"/>
    <n v="2016"/>
    <n v="11"/>
    <n v="11"/>
    <d v="2016-11-11T00:00:00"/>
    <n v="52.800000000000004"/>
    <x v="2"/>
  </r>
  <r>
    <n v="3027"/>
    <s v="Baluchi - The Lalit New Delhi"/>
    <n v="1"/>
    <s v="New Delhi"/>
    <s v="The Lalit New Delhi, Barakhamba Road"/>
    <n v="77.227640190000002"/>
    <n v="28.631208910000002"/>
    <s v="Mughlai, North Indian, South Indian"/>
    <s v="Indian Rupees(Rs.)"/>
    <x v="1"/>
    <x v="0"/>
    <s v="No"/>
    <s v="No"/>
    <n v="4"/>
    <n v="265"/>
    <n v="4500"/>
    <n v="3.9"/>
    <n v="2014"/>
    <n v="8"/>
    <n v="2"/>
    <d v="2014-08-02T00:00:00"/>
    <n v="54"/>
    <x v="2"/>
  </r>
  <r>
    <n v="2693"/>
    <s v="Varq - The Taj Mahal Hotel"/>
    <n v="1"/>
    <s v="New Delhi"/>
    <s v="The Taj Mahal Hotel, Mansingh Road"/>
    <n v="77.2241401"/>
    <n v="28.605188999999999"/>
    <s v="Seafood, North Indian"/>
    <s v="Indian Rupees(Rs.)"/>
    <x v="1"/>
    <x v="0"/>
    <s v="No"/>
    <s v="No"/>
    <n v="4"/>
    <n v="541"/>
    <n v="4500"/>
    <n v="4.2"/>
    <n v="2018"/>
    <n v="7"/>
    <n v="15"/>
    <d v="2018-07-15T00:00:00"/>
    <n v="54"/>
    <x v="2"/>
  </r>
  <r>
    <n v="3379"/>
    <s v="La Piazza - Hyatt Regency"/>
    <n v="1"/>
    <s v="New Delhi"/>
    <s v="Hyatt Regency, Bhikaji Cama Place"/>
    <n v="77.185331000000005"/>
    <n v="28.569040000000001"/>
    <s v="Italian"/>
    <s v="Indian Rupees(Rs.)"/>
    <x v="1"/>
    <x v="0"/>
    <s v="No"/>
    <s v="No"/>
    <n v="4"/>
    <n v="410"/>
    <n v="4500"/>
    <n v="3.9"/>
    <n v="2014"/>
    <n v="5"/>
    <n v="13"/>
    <d v="2014-05-13T00:00:00"/>
    <n v="54"/>
    <x v="2"/>
  </r>
  <r>
    <n v="2769"/>
    <s v="Aqua - The Park"/>
    <n v="1"/>
    <s v="New Delhi"/>
    <s v="The Park, Connaught Place"/>
    <n v="77.216002000000003"/>
    <n v="28.628885"/>
    <s v="Continental, Italian, Mediterranean"/>
    <s v="Indian Rupees(Rs.)"/>
    <x v="1"/>
    <x v="0"/>
    <s v="No"/>
    <s v="No"/>
    <n v="4"/>
    <n v="773"/>
    <n v="4500"/>
    <n v="3.8"/>
    <n v="2010"/>
    <n v="5"/>
    <n v="3"/>
    <d v="2010-05-03T00:00:00"/>
    <n v="54"/>
    <x v="2"/>
  </r>
  <r>
    <n v="3378"/>
    <s v="China Kitchen - Hyatt Regency"/>
    <n v="1"/>
    <s v="New Delhi"/>
    <s v="Hyatt Regency, Bhikaji Cama Place"/>
    <n v="77.185331000000005"/>
    <n v="28.569040000000001"/>
    <s v="Chinese"/>
    <s v="Indian Rupees(Rs.)"/>
    <x v="1"/>
    <x v="0"/>
    <s v="No"/>
    <s v="No"/>
    <n v="4"/>
    <n v="424"/>
    <n v="4500"/>
    <n v="4"/>
    <n v="2013"/>
    <n v="3"/>
    <n v="20"/>
    <d v="2013-03-20T00:00:00"/>
    <n v="54"/>
    <x v="2"/>
  </r>
  <r>
    <n v="306251"/>
    <s v="Oval Bar - JW Marriott New Delhi"/>
    <n v="1"/>
    <s v="New Delhi"/>
    <s v="JW Marriott New Delhi"/>
    <n v="77.121444999999994"/>
    <n v="28.552894999999999"/>
    <s v="Finger Food"/>
    <s v="Indian Rupees(Rs.)"/>
    <x v="1"/>
    <x v="0"/>
    <s v="No"/>
    <s v="No"/>
    <n v="4"/>
    <n v="15"/>
    <n v="4500"/>
    <n v="3.3"/>
    <n v="2011"/>
    <n v="3"/>
    <n v="13"/>
    <d v="2011-03-13T00:00:00"/>
    <n v="54"/>
    <x v="2"/>
  </r>
  <r>
    <n v="3235"/>
    <s v="Eau De Monsoon - Le Meridien"/>
    <n v="1"/>
    <s v="New Delhi"/>
    <s v="Le Meridien, Janpath"/>
    <n v="77.218565299999995"/>
    <n v="28.618720700000001"/>
    <s v="Continental, European, North Indian, French"/>
    <s v="Indian Rupees(Rs.)"/>
    <x v="1"/>
    <x v="0"/>
    <s v="No"/>
    <s v="No"/>
    <n v="4"/>
    <n v="189"/>
    <n v="4500"/>
    <n v="4"/>
    <n v="2010"/>
    <n v="2"/>
    <n v="9"/>
    <d v="2010-02-09T00:00:00"/>
    <n v="54"/>
    <x v="2"/>
  </r>
  <r>
    <n v="309110"/>
    <s v="The Grill Room - The Lalit New Delhi"/>
    <n v="1"/>
    <s v="New Delhi"/>
    <s v="The Lalit New Delhi, Barakhamba Road"/>
    <n v="77.227277000000001"/>
    <n v="28.631406999999999"/>
    <s v="Continental"/>
    <s v="Indian Rupees(Rs.)"/>
    <x v="1"/>
    <x v="0"/>
    <s v="No"/>
    <s v="No"/>
    <n v="4"/>
    <n v="51"/>
    <n v="4500"/>
    <n v="3.4"/>
    <n v="2013"/>
    <n v="2"/>
    <n v="5"/>
    <d v="2013-02-05T00:00:00"/>
    <n v="54"/>
    <x v="2"/>
  </r>
  <r>
    <n v="2675"/>
    <s v="Sevilla - The Claridges"/>
    <n v="1"/>
    <s v="New Delhi"/>
    <s v="The Claridges, Aurangzeb Road"/>
    <n v="77.216892700000002"/>
    <n v="28.600176699999999"/>
    <s v="Spanish, Italian"/>
    <s v="Indian Rupees(Rs.)"/>
    <x v="1"/>
    <x v="0"/>
    <s v="No"/>
    <s v="No"/>
    <n v="4"/>
    <n v="800"/>
    <n v="4500"/>
    <n v="4.3"/>
    <n v="2012"/>
    <n v="1"/>
    <n v="22"/>
    <d v="2012-01-22T00:00:00"/>
    <n v="54"/>
    <x v="2"/>
  </r>
  <r>
    <n v="104"/>
    <s v="Woks - The Lalit New Delhi"/>
    <n v="1"/>
    <s v="New Delhi"/>
    <s v="The Lalit New Delhi, Barakhamba Road"/>
    <n v="77.227277000000001"/>
    <n v="28.631406999999999"/>
    <s v="Chinese, Seafood"/>
    <s v="Indian Rupees(Rs.)"/>
    <x v="1"/>
    <x v="0"/>
    <s v="No"/>
    <s v="No"/>
    <n v="4"/>
    <n v="62"/>
    <n v="4500"/>
    <n v="3.6"/>
    <n v="2018"/>
    <n v="1"/>
    <n v="2"/>
    <d v="2018-01-02T00:00:00"/>
    <n v="54"/>
    <x v="2"/>
  </r>
  <r>
    <n v="3937"/>
    <s v="The One - Le Meridien"/>
    <n v="1"/>
    <s v="New Delhi"/>
    <s v="Le Meridien, Janpath"/>
    <n v="77.218555199999997"/>
    <n v="28.6188632"/>
    <s v="Continental"/>
    <s v="Indian Rupees(Rs.)"/>
    <x v="1"/>
    <x v="0"/>
    <s v="No"/>
    <s v="No"/>
    <n v="4"/>
    <n v="273"/>
    <n v="4500"/>
    <n v="3.8"/>
    <n v="2016"/>
    <n v="12"/>
    <n v="17"/>
    <d v="2016-12-17T00:00:00"/>
    <n v="54"/>
    <x v="2"/>
  </r>
  <r>
    <n v="307416"/>
    <s v="I-Kandy - Le Meridien Gurgaon"/>
    <n v="1"/>
    <s v="Gurgaon"/>
    <s v="Le Meridien Gurgaon, MG Road"/>
    <n v="77.108726599999997"/>
    <n v="28.481263999999999"/>
    <s v="Finger Food"/>
    <s v="Indian Rupees(Rs.)"/>
    <x v="1"/>
    <x v="0"/>
    <s v="No"/>
    <s v="No"/>
    <n v="4"/>
    <n v="218"/>
    <n v="4500"/>
    <n v="3.6"/>
    <n v="2016"/>
    <n v="8"/>
    <n v="6"/>
    <d v="2016-08-06T00:00:00"/>
    <n v="54"/>
    <x v="2"/>
  </r>
  <r>
    <n v="5800710"/>
    <s v="The Manhattan FISH MARKET"/>
    <n v="191"/>
    <s v="Colombo"/>
    <s v="Kollupitiya, Colombo 03"/>
    <n v="79.853363889999997"/>
    <n v="6.9068138890000004"/>
    <s v="Seafood, Italian"/>
    <s v="Sri Lankan Rupee(LKR)"/>
    <x v="0"/>
    <x v="0"/>
    <s v="No"/>
    <s v="No"/>
    <n v="4"/>
    <n v="196"/>
    <n v="4500"/>
    <n v="4"/>
    <n v="2015"/>
    <n v="11"/>
    <n v="20"/>
    <d v="2015-11-20T00:00:00"/>
    <n v="15.299999999999999"/>
    <x v="1"/>
  </r>
  <r>
    <n v="18268390"/>
    <s v="Hype"/>
    <n v="1"/>
    <s v="New Delhi"/>
    <s v="Nehru Place"/>
    <n v="77.249899799999994"/>
    <n v="28.549876600000001"/>
    <s v="Finger Food, Italian, Middle Eastern"/>
    <s v="Indian Rupees(Rs.)"/>
    <x v="0"/>
    <x v="0"/>
    <s v="No"/>
    <s v="No"/>
    <n v="4"/>
    <n v="142"/>
    <n v="4700"/>
    <n v="3.7"/>
    <n v="2010"/>
    <n v="6"/>
    <n v="5"/>
    <d v="2010-06-05T00:00:00"/>
    <n v="56.4"/>
    <x v="2"/>
  </r>
  <r>
    <n v="305548"/>
    <s v="Empress of China - Eros Hotel"/>
    <n v="1"/>
    <s v="New Delhi"/>
    <s v="Eros Hotel, Nehru Place"/>
    <n v="77.250169200000002"/>
    <n v="28.550081500000001"/>
    <s v="Chinese"/>
    <s v="Indian Rupees(Rs.)"/>
    <x v="1"/>
    <x v="0"/>
    <s v="No"/>
    <s v="No"/>
    <n v="4"/>
    <n v="119"/>
    <n v="4800"/>
    <n v="4.2"/>
    <n v="2016"/>
    <n v="3"/>
    <n v="17"/>
    <d v="2016-03-17T00:00:00"/>
    <n v="57.6"/>
    <x v="2"/>
  </r>
  <r>
    <n v="18345728"/>
    <s v="Masala Library"/>
    <n v="1"/>
    <s v="New Delhi"/>
    <s v="Janpath"/>
    <n v="77.218645100000003"/>
    <n v="28.618244600000001"/>
    <s v="Modern Indian"/>
    <s v="Indian Rupees(Rs.)"/>
    <x v="0"/>
    <x v="0"/>
    <s v="No"/>
    <s v="No"/>
    <n v="4"/>
    <n v="408"/>
    <n v="5000"/>
    <n v="4.9000000000000004"/>
    <n v="2011"/>
    <n v="8"/>
    <n v="5"/>
    <d v="2011-08-05T00:00:00"/>
    <n v="60"/>
    <x v="2"/>
  </r>
  <r>
    <n v="3246"/>
    <s v="Le Belvedere - Le Meridien"/>
    <n v="1"/>
    <s v="New Delhi"/>
    <s v="Le Meridien, Janpath"/>
    <n v="77.218555199999997"/>
    <n v="28.6188632"/>
    <s v="Chinese"/>
    <s v="Indian Rupees(Rs.)"/>
    <x v="1"/>
    <x v="0"/>
    <s v="No"/>
    <s v="No"/>
    <n v="4"/>
    <n v="114"/>
    <n v="5000"/>
    <n v="3.5"/>
    <n v="2010"/>
    <n v="8"/>
    <n v="20"/>
    <d v="2010-08-20T00:00:00"/>
    <n v="60"/>
    <x v="2"/>
  </r>
  <r>
    <n v="4907"/>
    <s v="Kitty Su - The Lalit New Delhi"/>
    <n v="1"/>
    <s v="New Delhi"/>
    <s v="The Lalit New Delhi, Barakhamba Road"/>
    <n v="77.228133"/>
    <n v="28.631742299999999"/>
    <s v="Finger Food"/>
    <s v="Indian Rupees(Rs.)"/>
    <x v="0"/>
    <x v="0"/>
    <s v="No"/>
    <s v="No"/>
    <n v="4"/>
    <n v="747"/>
    <n v="5000"/>
    <n v="3.7"/>
    <n v="2013"/>
    <n v="8"/>
    <n v="14"/>
    <d v="2013-08-14T00:00:00"/>
    <n v="60"/>
    <x v="2"/>
  </r>
  <r>
    <n v="18261160"/>
    <s v="Sorrento - Shangri-La's - Eros Hotel"/>
    <n v="1"/>
    <s v="New Delhi"/>
    <s v="Shangri La's - Eros hotel, Janpath"/>
    <n v="77.2177468"/>
    <n v="28.620757399999999"/>
    <s v="Seafood, Italian"/>
    <s v="Indian Rupees(Rs.)"/>
    <x v="1"/>
    <x v="0"/>
    <s v="No"/>
    <s v="No"/>
    <n v="4"/>
    <n v="66"/>
    <n v="5000"/>
    <n v="3.9"/>
    <n v="2017"/>
    <n v="6"/>
    <n v="19"/>
    <d v="2017-06-19T00:00:00"/>
    <n v="60"/>
    <x v="2"/>
  </r>
  <r>
    <n v="2690"/>
    <s v="Machan - The Taj Mahal Hotel"/>
    <n v="1"/>
    <s v="New Delhi"/>
    <s v="The Taj Mahal Hotel, Mansingh Road"/>
    <n v="77.224136900000005"/>
    <n v="28.605164800000001"/>
    <s v="North Indian, European, Continental"/>
    <s v="Indian Rupees(Rs.)"/>
    <x v="0"/>
    <x v="0"/>
    <s v="No"/>
    <s v="No"/>
    <n v="4"/>
    <n v="696"/>
    <n v="5000"/>
    <n v="3.9"/>
    <n v="2015"/>
    <n v="6"/>
    <n v="21"/>
    <d v="2015-06-21T00:00:00"/>
    <n v="60"/>
    <x v="2"/>
  </r>
  <r>
    <n v="2727"/>
    <s v="San Gimignano - The Imperial"/>
    <n v="1"/>
    <s v="New Delhi"/>
    <s v="The Imperial, Janpath"/>
    <n v="77.218187"/>
    <n v="28.625444999999999"/>
    <s v="Italian"/>
    <s v="Indian Rupees(Rs.)"/>
    <x v="1"/>
    <x v="0"/>
    <s v="No"/>
    <s v="No"/>
    <n v="4"/>
    <n v="104"/>
    <n v="5000"/>
    <n v="3.7"/>
    <n v="2017"/>
    <n v="4"/>
    <n v="8"/>
    <d v="2017-04-08T00:00:00"/>
    <n v="60"/>
    <x v="2"/>
  </r>
  <r>
    <n v="4910"/>
    <s v="Le Cirque - The Leela Palace"/>
    <n v="1"/>
    <s v="New Delhi"/>
    <s v="The Leela Palace, Chanakyapuri"/>
    <n v="77.188975200000002"/>
    <n v="28.579390100000001"/>
    <s v="French, Italian"/>
    <s v="Indian Rupees(Rs.)"/>
    <x v="1"/>
    <x v="0"/>
    <s v="No"/>
    <s v="No"/>
    <n v="4"/>
    <n v="199"/>
    <n v="5000"/>
    <n v="3.8"/>
    <n v="2014"/>
    <n v="2"/>
    <n v="2"/>
    <d v="2014-02-02T00:00:00"/>
    <n v="60"/>
    <x v="2"/>
  </r>
  <r>
    <n v="4496"/>
    <s v="The Grill Room - The Taj Mahal Hotel"/>
    <n v="1"/>
    <s v="New Delhi"/>
    <s v="The Taj Mahal Hotel, Mansingh Road"/>
    <n v="77.224122800000004"/>
    <n v="28.6051535"/>
    <s v="Mediterranean, European"/>
    <s v="Indian Rupees(Rs.)"/>
    <x v="0"/>
    <x v="0"/>
    <s v="No"/>
    <s v="No"/>
    <n v="4"/>
    <n v="15"/>
    <n v="5000"/>
    <n v="3.1"/>
    <n v="2018"/>
    <n v="1"/>
    <n v="14"/>
    <d v="2018-01-14T00:00:00"/>
    <n v="60"/>
    <x v="2"/>
  </r>
  <r>
    <n v="2681"/>
    <s v="Jade - The Claridges"/>
    <n v="1"/>
    <s v="New Delhi"/>
    <s v="The Claridges, Aurangzeb Road"/>
    <n v="77.216896300000002"/>
    <n v="28.600195299999999"/>
    <s v="Chinese"/>
    <s v="Indian Rupees(Rs.)"/>
    <x v="1"/>
    <x v="0"/>
    <s v="No"/>
    <s v="No"/>
    <n v="4"/>
    <n v="134"/>
    <n v="5000"/>
    <n v="3.8"/>
    <n v="2010"/>
    <n v="12"/>
    <n v="11"/>
    <d v="2010-12-11T00:00:00"/>
    <n v="60"/>
    <x v="2"/>
  </r>
  <r>
    <n v="18277024"/>
    <s v="Shang Palace - Shangri-La's Eros Hotel"/>
    <n v="1"/>
    <s v="New Delhi"/>
    <s v="Shangri La's - Eros hotel, Janpath"/>
    <n v="77.2177468"/>
    <n v="28.6206678"/>
    <s v="Chinese"/>
    <s v="Indian Rupees(Rs.)"/>
    <x v="1"/>
    <x v="0"/>
    <s v="No"/>
    <s v="No"/>
    <n v="4"/>
    <n v="65"/>
    <n v="5000"/>
    <n v="3.7"/>
    <n v="2012"/>
    <n v="11"/>
    <n v="20"/>
    <d v="2012-11-20T00:00:00"/>
    <n v="60"/>
    <x v="2"/>
  </r>
  <r>
    <n v="18255131"/>
    <s v="Privee'"/>
    <n v="1"/>
    <s v="New Delhi"/>
    <s v="Connaught Place"/>
    <n v="77.218260000000001"/>
    <n v="28.620999000000001"/>
    <s v="Chinese, Italian, Continental, North Indian"/>
    <s v="Indian Rupees(Rs.)"/>
    <x v="0"/>
    <x v="0"/>
    <s v="No"/>
    <s v="No"/>
    <n v="4"/>
    <n v="61"/>
    <n v="5000"/>
    <n v="3.6"/>
    <n v="2013"/>
    <n v="5"/>
    <n v="22"/>
    <d v="2013-05-22T00:00:00"/>
    <n v="60"/>
    <x v="2"/>
  </r>
  <r>
    <n v="2443"/>
    <s v="Wildfire - Crowne Plaza"/>
    <n v="1"/>
    <s v="Gurgaon"/>
    <s v="Crowne Plaza, Sector 29"/>
    <n v="77.059909300000001"/>
    <n v="28.468415199999999"/>
    <s v="South American"/>
    <s v="Indian Rupees(Rs.)"/>
    <x v="1"/>
    <x v="0"/>
    <s v="No"/>
    <s v="No"/>
    <n v="4"/>
    <n v="131"/>
    <n v="5000"/>
    <n v="3.7"/>
    <n v="2011"/>
    <n v="3"/>
    <n v="12"/>
    <d v="2011-03-12T00:00:00"/>
    <n v="60"/>
    <x v="2"/>
  </r>
  <r>
    <n v="3910"/>
    <s v="24/7 Restaurant - The Lalit New Delhi"/>
    <n v="1"/>
    <s v="New Delhi"/>
    <s v="The Lalit New Delhi, Barakhamba Road"/>
    <n v="77.227569439999996"/>
    <n v="28.631486110000001"/>
    <s v="Continental, North Indian, Italian, Asian"/>
    <s v="Indian Rupees(Rs.)"/>
    <x v="1"/>
    <x v="0"/>
    <s v="No"/>
    <s v="No"/>
    <n v="4"/>
    <n v="419"/>
    <n v="5100"/>
    <n v="3.7"/>
    <n v="2013"/>
    <n v="2"/>
    <n v="17"/>
    <d v="2013-02-17T00:00:00"/>
    <n v="61.2"/>
    <x v="2"/>
  </r>
  <r>
    <n v="6812"/>
    <s v="MEGU - The Leela Palace"/>
    <n v="1"/>
    <s v="New Delhi"/>
    <s v="The Leela Palace, Chanakyapuri"/>
    <n v="77.188965100000004"/>
    <n v="28.5794009"/>
    <s v="Japanese, Sushi"/>
    <s v="Indian Rupees(Rs.)"/>
    <x v="1"/>
    <x v="0"/>
    <s v="No"/>
    <s v="No"/>
    <n v="4"/>
    <n v="178"/>
    <n v="5500"/>
    <n v="3.9"/>
    <n v="2011"/>
    <n v="4"/>
    <n v="22"/>
    <d v="2011-04-22T00:00:00"/>
    <n v="66"/>
    <x v="2"/>
  </r>
  <r>
    <n v="2689"/>
    <s v="House of Ming - The Taj Mahal Hotel"/>
    <n v="1"/>
    <s v="New Delhi"/>
    <s v="The Taj Mahal Hotel, Mansingh Road"/>
    <n v="77.224618199999995"/>
    <n v="28.605148700000001"/>
    <s v="Chinese"/>
    <s v="Indian Rupees(Rs.)"/>
    <x v="1"/>
    <x v="0"/>
    <s v="No"/>
    <s v="No"/>
    <n v="4"/>
    <n v="398"/>
    <n v="5500"/>
    <n v="4"/>
    <n v="2012"/>
    <n v="11"/>
    <n v="21"/>
    <d v="2012-11-21T00:00:00"/>
    <n v="66"/>
    <x v="2"/>
  </r>
  <r>
    <n v="2694"/>
    <s v="Wasabi by Morimoto - The Taj Mahal Hotel"/>
    <n v="1"/>
    <s v="New Delhi"/>
    <s v="The Taj Mahal Hotel, Mansingh Road"/>
    <n v="77.224303899999995"/>
    <n v="28.6052532"/>
    <s v="Japanese, Sushi"/>
    <s v="Indian Rupees(Rs.)"/>
    <x v="1"/>
    <x v="0"/>
    <s v="No"/>
    <s v="No"/>
    <n v="4"/>
    <n v="183"/>
    <n v="6000"/>
    <n v="3.9"/>
    <n v="2011"/>
    <n v="8"/>
    <n v="12"/>
    <d v="2011-08-12T00:00:00"/>
    <n v="72"/>
    <x v="2"/>
  </r>
  <r>
    <n v="301523"/>
    <s v="Nostalgia at 1911 Brasserie - The Imperial"/>
    <n v="1"/>
    <s v="New Delhi"/>
    <s v="The Imperial, Janpath"/>
    <n v="77.218187"/>
    <n v="28.625444999999999"/>
    <s v="European, Continental"/>
    <s v="Indian Rupees(Rs.)"/>
    <x v="1"/>
    <x v="0"/>
    <s v="No"/>
    <s v="No"/>
    <n v="4"/>
    <n v="12"/>
    <n v="6000"/>
    <n v="3.2"/>
    <n v="2015"/>
    <n v="4"/>
    <n v="24"/>
    <d v="2015-04-24T00:00:00"/>
    <n v="72"/>
    <x v="2"/>
  </r>
  <r>
    <n v="2725"/>
    <s v="The Spice Route - The Imperial"/>
    <n v="1"/>
    <s v="New Delhi"/>
    <s v="The Imperial, Janpath"/>
    <n v="77.218187"/>
    <n v="28.625444999999999"/>
    <s v="Malaysian, Thai, Kerala, Vietnamese, Sri Lankan"/>
    <s v="Indian Rupees(Rs.)"/>
    <x v="1"/>
    <x v="0"/>
    <s v="No"/>
    <s v="No"/>
    <n v="4"/>
    <n v="259"/>
    <n v="6000"/>
    <n v="4"/>
    <n v="2014"/>
    <n v="12"/>
    <n v="11"/>
    <d v="2014-12-11T00:00:00"/>
    <n v="72"/>
    <x v="2"/>
  </r>
  <r>
    <n v="2724"/>
    <s v="1911 - The Imperial"/>
    <n v="1"/>
    <s v="New Delhi"/>
    <s v="The Imperial, Janpath"/>
    <n v="77.218185000000005"/>
    <n v="28.625443000000001"/>
    <s v="North Indian, Chinese, South Indian, Italian"/>
    <s v="Indian Rupees(Rs.)"/>
    <x v="1"/>
    <x v="0"/>
    <s v="No"/>
    <s v="No"/>
    <n v="4"/>
    <n v="272"/>
    <n v="6000"/>
    <n v="3.9"/>
    <n v="2012"/>
    <n v="10"/>
    <n v="22"/>
    <d v="2012-10-22T00:00:00"/>
    <n v="72"/>
    <x v="2"/>
  </r>
  <r>
    <n v="6300010"/>
    <s v="Spiral - Sofitel Philippine Plaza Manila"/>
    <n v="162"/>
    <s v="Pasay City"/>
    <s v="Sofitel Philippine Plaza Manila, Pasay City"/>
    <n v="120.98009"/>
    <n v="14.552989999999999"/>
    <s v="European, Asian, Indian"/>
    <s v="Botswana Pula(P)"/>
    <x v="1"/>
    <x v="0"/>
    <s v="No"/>
    <s v="No"/>
    <n v="4"/>
    <n v="621"/>
    <n v="6000"/>
    <n v="4.9000000000000004"/>
    <n v="2012"/>
    <n v="8"/>
    <n v="7"/>
    <d v="2012-08-07T00:00:00"/>
    <n v="438"/>
    <x v="2"/>
  </r>
  <r>
    <n v="2742"/>
    <s v="Bukhara - ITC Maurya"/>
    <n v="1"/>
    <s v="New Delhi"/>
    <s v="ITC Maurya, Chanakyapuri"/>
    <n v="77.173724300000003"/>
    <n v="28.5974659"/>
    <s v="North Indian"/>
    <s v="Indian Rupees(Rs.)"/>
    <x v="0"/>
    <x v="0"/>
    <s v="No"/>
    <s v="No"/>
    <n v="4"/>
    <n v="2826"/>
    <n v="6500"/>
    <n v="4.4000000000000004"/>
    <n v="2018"/>
    <n v="12"/>
    <n v="10"/>
    <d v="2018-12-10T00:00:00"/>
    <n v="78"/>
    <x v="2"/>
  </r>
  <r>
    <n v="309548"/>
    <s v="Tian - Asian Cuisine Studio - ITC Maurya"/>
    <n v="1"/>
    <s v="New Delhi"/>
    <s v="ITC Maurya, Chanakyapuri"/>
    <n v="77.173454699999994"/>
    <n v="28.597350500000001"/>
    <s v="Asian, Japanese, Korean, Thai, Chinese"/>
    <s v="Indian Rupees(Rs.)"/>
    <x v="0"/>
    <x v="0"/>
    <s v="No"/>
    <s v="No"/>
    <n v="4"/>
    <n v="188"/>
    <n v="7000"/>
    <n v="4.0999999999999996"/>
    <n v="2010"/>
    <n v="9"/>
    <n v="8"/>
    <d v="2010-09-08T00:00:00"/>
    <n v="84"/>
    <x v="2"/>
  </r>
  <r>
    <n v="2701"/>
    <s v="Orient Express - Taj Palace Hotel"/>
    <n v="1"/>
    <s v="New Delhi"/>
    <s v="The Taj Palace Hotel, Chanakyapuri"/>
    <n v="77.170086999999995"/>
    <n v="28.5950077"/>
    <s v="European"/>
    <s v="Indian Rupees(Rs.)"/>
    <x v="1"/>
    <x v="0"/>
    <s v="No"/>
    <s v="No"/>
    <n v="4"/>
    <n v="145"/>
    <n v="8000"/>
    <n v="4"/>
    <n v="2016"/>
    <n v="8"/>
    <n v="12"/>
    <d v="2016-08-12T00:00:00"/>
    <n v="96"/>
    <x v="2"/>
  </r>
  <r>
    <n v="6600379"/>
    <s v="Sushi Loko"/>
    <n v="30"/>
    <s v="Brasí_lia"/>
    <s v="Asa Sul"/>
    <n v="-47.91566667"/>
    <n v="-15.831"/>
    <s v="Japanese"/>
    <s v="Brazilian Real(R$)"/>
    <x v="0"/>
    <x v="0"/>
    <s v="No"/>
    <s v="No"/>
    <n v="3"/>
    <n v="10"/>
    <n v="80"/>
    <n v="3.1"/>
    <n v="2010"/>
    <n v="9"/>
    <n v="21"/>
    <d v="2010-09-21T00:00:00"/>
    <n v="16"/>
    <x v="1"/>
  </r>
  <r>
    <n v="7301700"/>
    <s v="Garota de Ipanema"/>
    <n v="30"/>
    <s v="Rio de Janeiro"/>
    <s v="Urca"/>
    <n v="-43.16266667"/>
    <n v="-22.947833330000002"/>
    <s v="Brazilian, Bar Food"/>
    <s v="Brazilian Real(R$)"/>
    <x v="0"/>
    <x v="0"/>
    <s v="No"/>
    <s v="No"/>
    <n v="3"/>
    <n v="10"/>
    <n v="80"/>
    <n v="4.3"/>
    <n v="2013"/>
    <n v="9"/>
    <n v="26"/>
    <d v="2013-09-26T00:00:00"/>
    <n v="16"/>
    <x v="1"/>
  </r>
  <r>
    <n v="7417450"/>
    <s v="Talaga Sampireun"/>
    <n v="94"/>
    <s v="Tangerang"/>
    <s v="Pondok Aren"/>
    <n v="106.7261194"/>
    <n v="-6.2699138889999997"/>
    <s v="Sunda, Indonesian"/>
    <s v="Indonesian Rupiah(IDR)"/>
    <x v="0"/>
    <x v="0"/>
    <s v="No"/>
    <s v="No"/>
    <n v="3"/>
    <n v="2212"/>
    <n v="200000"/>
    <n v="4.9000000000000004"/>
    <n v="2015"/>
    <n v="9"/>
    <n v="3"/>
    <d v="2015-09-03T00:00:00"/>
    <n v="13.4"/>
    <x v="1"/>
  </r>
  <r>
    <n v="6103683"/>
    <s v="Bocca Di Lupo"/>
    <n v="215"/>
    <s v="London"/>
    <s v="Archer Street, Soho"/>
    <n v="-0.13394700000000001"/>
    <n v="51.511628999999999"/>
    <s v="Italian"/>
    <s v="Pounds(Œ£)"/>
    <x v="0"/>
    <x v="0"/>
    <s v="No"/>
    <s v="No"/>
    <n v="3"/>
    <n v="571"/>
    <n v="45"/>
    <n v="4.5"/>
    <n v="2017"/>
    <n v="9"/>
    <n v="20"/>
    <d v="2017-09-20T00:00:00"/>
    <n v="55.8"/>
    <x v="2"/>
  </r>
  <r>
    <n v="6114829"/>
    <s v="Duck &amp; Waffle"/>
    <n v="215"/>
    <s v="London"/>
    <s v="Bishopsgate, City Of London"/>
    <n v="-8.0962999999999993E-2"/>
    <n v="51.516283999999999"/>
    <s v="British"/>
    <s v="Pounds(Œ£)"/>
    <x v="0"/>
    <x v="0"/>
    <s v="No"/>
    <s v="No"/>
    <n v="3"/>
    <n v="706"/>
    <n v="55"/>
    <n v="4.9000000000000004"/>
    <n v="2016"/>
    <n v="9"/>
    <n v="9"/>
    <d v="2016-09-09T00:00:00"/>
    <n v="68.2"/>
    <x v="2"/>
  </r>
  <r>
    <n v="6113973"/>
    <s v="Bone Daddies"/>
    <n v="215"/>
    <s v="London"/>
    <s v="Walker's Court, Soho"/>
    <n v="-0.13378899999999999"/>
    <n v="51.512627000000002"/>
    <s v="Ramen, Japanese"/>
    <s v="Pounds(Œ£)"/>
    <x v="0"/>
    <x v="0"/>
    <s v="No"/>
    <s v="No"/>
    <n v="3"/>
    <n v="418"/>
    <n v="40"/>
    <n v="4.5999999999999996"/>
    <n v="2016"/>
    <n v="9"/>
    <n v="23"/>
    <d v="2016-09-23T00:00:00"/>
    <n v="49.6"/>
    <x v="2"/>
  </r>
  <r>
    <n v="6801963"/>
    <s v="Almost Famous Burgers"/>
    <n v="215"/>
    <s v="Manchester"/>
    <s v="Northern Quarter"/>
    <n v="-2.2370329999999998"/>
    <n v="53.484543000000002"/>
    <s v="Burger, American"/>
    <s v="Pounds(Œ£)"/>
    <x v="0"/>
    <x v="0"/>
    <s v="No"/>
    <s v="No"/>
    <n v="3"/>
    <n v="86"/>
    <n v="40"/>
    <n v="4"/>
    <n v="2012"/>
    <n v="9"/>
    <n v="6"/>
    <d v="2012-09-06T00:00:00"/>
    <n v="49.6"/>
    <x v="2"/>
  </r>
  <r>
    <n v="6201309"/>
    <s v="MRA Bakery Sweets &amp; Restaurant"/>
    <n v="166"/>
    <s v="Doha"/>
    <s v="Al Ghanim"/>
    <n v="51.536923299999998"/>
    <n v="25.280223299999999"/>
    <s v="Kerala, Indian, Chinese, Bakery"/>
    <s v="Qatari Rial(QR)"/>
    <x v="0"/>
    <x v="0"/>
    <s v="No"/>
    <s v="No"/>
    <n v="3"/>
    <n v="322"/>
    <n v="60"/>
    <n v="4"/>
    <n v="2010"/>
    <n v="9"/>
    <n v="6"/>
    <d v="2010-09-06T00:00:00"/>
    <n v="16.200000000000003"/>
    <x v="1"/>
  </r>
  <r>
    <n v="5800557"/>
    <s v="Chinese Dragon Cafe"/>
    <n v="191"/>
    <s v="Colombo"/>
    <s v="Bambalapitiya, Colombo 04"/>
    <n v="79.856678430000002"/>
    <n v="6.8863408599999998"/>
    <s v="Chinese"/>
    <s v="Sri Lankan Rupee(LKR)"/>
    <x v="0"/>
    <x v="0"/>
    <s v="No"/>
    <s v="No"/>
    <n v="3"/>
    <n v="118"/>
    <n v="2000"/>
    <n v="3.4"/>
    <n v="2015"/>
    <n v="9"/>
    <n v="25"/>
    <d v="2015-09-25T00:00:00"/>
    <n v="6.8"/>
    <x v="0"/>
  </r>
  <r>
    <n v="6001537"/>
    <s v="Kebap 49"/>
    <n v="208"/>
    <s v="Ankara"/>
    <s v="KavaklÛ±dere"/>
    <n v="32.860144439999999"/>
    <n v="39.907272220000003"/>
    <s v="Kebab, Turkish Pizza"/>
    <s v="Turkish Lira(TL)"/>
    <x v="0"/>
    <x v="0"/>
    <s v="No"/>
    <s v="No"/>
    <n v="3"/>
    <n v="106"/>
    <n v="60"/>
    <n v="4.3"/>
    <n v="2014"/>
    <n v="9"/>
    <n v="5"/>
    <d v="2014-09-05T00:00:00"/>
    <n v="3"/>
    <x v="0"/>
  </r>
  <r>
    <n v="6000921"/>
    <s v="Dí_veroÛôlu"/>
    <n v="208"/>
    <s v="Ankara"/>
    <s v="íìmitkí_y"/>
    <n v="32.701774999999998"/>
    <n v="39.89156389"/>
    <s v="Kebab, Desserts, Turkish Pizza"/>
    <s v="Turkish Lira(TL)"/>
    <x v="0"/>
    <x v="0"/>
    <s v="No"/>
    <s v="No"/>
    <n v="3"/>
    <n v="152"/>
    <n v="70"/>
    <n v="4.2"/>
    <n v="2010"/>
    <n v="9"/>
    <n v="21"/>
    <d v="2010-09-21T00:00:00"/>
    <n v="3.5"/>
    <x v="0"/>
  </r>
  <r>
    <n v="5902117"/>
    <s v="Valonia"/>
    <n v="208"/>
    <s v="ÛÁstanbul"/>
    <s v="Beôiktaô Merkez"/>
    <n v="29.002896400000001"/>
    <n v="41.044813179999998"/>
    <s v="Restaurant Cafe, Desserts"/>
    <s v="Turkish Lira(TL)"/>
    <x v="0"/>
    <x v="0"/>
    <s v="No"/>
    <s v="No"/>
    <n v="3"/>
    <n v="874"/>
    <n v="80"/>
    <n v="4.2"/>
    <n v="2018"/>
    <n v="9"/>
    <n v="2"/>
    <d v="2018-09-02T00:00:00"/>
    <n v="4"/>
    <x v="0"/>
  </r>
  <r>
    <n v="5915054"/>
    <s v="Baltazar"/>
    <n v="208"/>
    <s v="ÛÁstanbul"/>
    <s v="Karakí_y"/>
    <n v="28.981103109999999"/>
    <n v="41.025784940000001"/>
    <s v="Burger, Izgara"/>
    <s v="Turkish Lira(TL)"/>
    <x v="0"/>
    <x v="0"/>
    <s v="No"/>
    <s v="No"/>
    <n v="3"/>
    <n v="870"/>
    <n v="90"/>
    <n v="4.3"/>
    <n v="2018"/>
    <n v="9"/>
    <n v="15"/>
    <d v="2018-09-15T00:00:00"/>
    <n v="4.5"/>
    <x v="0"/>
  </r>
  <r>
    <n v="5908749"/>
    <s v="Ceviz AÛôacÛ±"/>
    <n v="208"/>
    <s v="ÛÁstanbul"/>
    <s v="Koôuyolu"/>
    <n v="29.04129725"/>
    <n v="41.009846719999999"/>
    <s v="World Cuisine, Patisserie, Cafe"/>
    <s v="Turkish Lira(TL)"/>
    <x v="0"/>
    <x v="0"/>
    <s v="No"/>
    <s v="No"/>
    <n v="3"/>
    <n v="1034"/>
    <n v="105"/>
    <n v="4.2"/>
    <n v="2015"/>
    <n v="9"/>
    <n v="13"/>
    <d v="2015-09-13T00:00:00"/>
    <n v="5.25"/>
    <x v="0"/>
  </r>
  <r>
    <n v="7301215"/>
    <s v="Bibi"/>
    <n v="30"/>
    <s v="Rio de Janeiro"/>
    <s v="Copacabana"/>
    <n v="-43.186691670000002"/>
    <n v="-22.972072220000001"/>
    <s v="Juices, Healthy Food"/>
    <s v="Brazilian Real(R$)"/>
    <x v="0"/>
    <x v="0"/>
    <s v="No"/>
    <s v="No"/>
    <n v="3"/>
    <n v="24"/>
    <n v="60"/>
    <n v="4.7"/>
    <n v="2013"/>
    <n v="8"/>
    <n v="24"/>
    <d v="2013-08-24T00:00:00"/>
    <n v="12"/>
    <x v="1"/>
  </r>
  <r>
    <n v="6703176"/>
    <s v="Veloso"/>
    <n v="30"/>
    <s v="Sí£o Paulo"/>
    <s v="Vila Mariana"/>
    <n v="-46.635666669999999"/>
    <n v="-23.58516667"/>
    <s v="Brazilian, Bar Food, Beverages"/>
    <s v="Brazilian Real(R$)"/>
    <x v="0"/>
    <x v="0"/>
    <s v="No"/>
    <s v="No"/>
    <n v="3"/>
    <n v="58"/>
    <n v="70"/>
    <n v="4.5999999999999996"/>
    <n v="2016"/>
    <n v="8"/>
    <n v="1"/>
    <d v="2016-08-01T00:00:00"/>
    <n v="14"/>
    <x v="1"/>
  </r>
  <r>
    <n v="18289126"/>
    <s v="Parker's"/>
    <n v="214"/>
    <s v="Dubai"/>
    <s v="The Dubai Mall,Downtown Dubai"/>
    <n v="55.279278050000002"/>
    <n v="25.195008309999999"/>
    <s v="Cafe, Burger"/>
    <s v="Emirati Diram(AED)"/>
    <x v="0"/>
    <x v="0"/>
    <s v="No"/>
    <s v="No"/>
    <n v="3"/>
    <n v="386"/>
    <n v="170"/>
    <n v="4.3"/>
    <n v="2014"/>
    <n v="8"/>
    <n v="16"/>
    <d v="2014-08-16T00:00:00"/>
    <n v="45.900000000000006"/>
    <x v="2"/>
  </r>
  <r>
    <n v="7420899"/>
    <s v="Sushi Masa"/>
    <n v="94"/>
    <s v="Jakarta"/>
    <s v="Penjaringan"/>
    <n v="106.800144"/>
    <n v="-6.1012979999999999"/>
    <s v="Sushi, Japanese"/>
    <s v="Indonesian Rupiah(IDR)"/>
    <x v="0"/>
    <x v="0"/>
    <s v="No"/>
    <s v="No"/>
    <n v="3"/>
    <n v="605"/>
    <n v="500000"/>
    <n v="4.9000000000000004"/>
    <n v="2013"/>
    <n v="8"/>
    <n v="19"/>
    <d v="2013-08-19T00:00:00"/>
    <n v="33.5"/>
    <x v="2"/>
  </r>
  <r>
    <n v="18370659"/>
    <s v="Flip Burger"/>
    <n v="94"/>
    <s v="Jakarta"/>
    <s v="Senopati"/>
    <n v="106.80855029999999"/>
    <n v="-6.2307749499999998"/>
    <s v="Burger"/>
    <s v="Indonesian Rupiah(IDR)"/>
    <x v="0"/>
    <x v="0"/>
    <s v="No"/>
    <s v="No"/>
    <n v="3"/>
    <n v="410"/>
    <n v="120000"/>
    <n v="4.4000000000000004"/>
    <n v="2011"/>
    <n v="8"/>
    <n v="11"/>
    <d v="2011-08-11T00:00:00"/>
    <n v="8.0400000000000009"/>
    <x v="0"/>
  </r>
  <r>
    <n v="18386856"/>
    <s v="Onokabe"/>
    <n v="94"/>
    <s v="Tangerang"/>
    <s v="Alam Sutera Town Center, Serpong Utara"/>
    <n v="106.652688"/>
    <n v="-6.2417920000000002"/>
    <s v="Indonesian"/>
    <s v="Indonesian Rupiah(IDR)"/>
    <x v="0"/>
    <x v="0"/>
    <s v="No"/>
    <s v="No"/>
    <n v="3"/>
    <n v="155"/>
    <n v="300000"/>
    <n v="3.7"/>
    <n v="2018"/>
    <n v="8"/>
    <n v="26"/>
    <d v="2018-08-26T00:00:00"/>
    <n v="20.100000000000001"/>
    <x v="1"/>
  </r>
  <r>
    <n v="7600803"/>
    <s v="Loudons Cafe &amp; Bakery"/>
    <n v="215"/>
    <s v="Edinburgh"/>
    <s v="Fountainbridge"/>
    <n v="-3.2083629999999999"/>
    <n v="55.943500999999998"/>
    <s v="Cafe, Bakery"/>
    <s v="Pounds(Œ£)"/>
    <x v="0"/>
    <x v="0"/>
    <s v="No"/>
    <s v="No"/>
    <n v="3"/>
    <n v="63"/>
    <n v="30"/>
    <n v="3.9"/>
    <n v="2012"/>
    <n v="8"/>
    <n v="12"/>
    <d v="2012-08-12T00:00:00"/>
    <n v="37.200000000000003"/>
    <x v="2"/>
  </r>
  <r>
    <n v="7600217"/>
    <s v="La Favorita"/>
    <n v="215"/>
    <s v="Edinburgh"/>
    <s v="Leith"/>
    <n v="-3.1768583330000002"/>
    <n v="55.964669440000002"/>
    <s v="Italian"/>
    <s v="Pounds(Œ£)"/>
    <x v="0"/>
    <x v="0"/>
    <s v="No"/>
    <s v="No"/>
    <n v="3"/>
    <n v="329"/>
    <n v="30"/>
    <n v="4.5"/>
    <n v="2011"/>
    <n v="8"/>
    <n v="12"/>
    <d v="2011-08-12T00:00:00"/>
    <n v="37.200000000000003"/>
    <x v="2"/>
  </r>
  <r>
    <n v="6101881"/>
    <s v="Jamie's Italian"/>
    <n v="215"/>
    <s v="London"/>
    <s v="Upper St Martin's Lane, Covent Garden"/>
    <n v="-0.12696299999999999"/>
    <n v="51.512590000000003"/>
    <s v="Italian"/>
    <s v="Pounds(Œ£)"/>
    <x v="0"/>
    <x v="0"/>
    <s v="No"/>
    <s v="No"/>
    <n v="3"/>
    <n v="271"/>
    <n v="50"/>
    <n v="4.3"/>
    <n v="2018"/>
    <n v="8"/>
    <n v="22"/>
    <d v="2018-08-22T00:00:00"/>
    <n v="62"/>
    <x v="2"/>
  </r>
  <r>
    <n v="6800593"/>
    <s v="Zouk Tea Bar &amp; Grill"/>
    <n v="215"/>
    <s v="Manchester"/>
    <s v="Oxford Road"/>
    <n v="-2.2404199999999999"/>
    <n v="53.472433000000002"/>
    <s v="Indian, Seafood"/>
    <s v="Pounds(Œ£)"/>
    <x v="0"/>
    <x v="0"/>
    <s v="No"/>
    <s v="No"/>
    <n v="3"/>
    <n v="101"/>
    <n v="50"/>
    <n v="3.6"/>
    <n v="2012"/>
    <n v="8"/>
    <n v="6"/>
    <d v="2012-08-06T00:00:00"/>
    <n v="62"/>
    <x v="2"/>
  </r>
  <r>
    <n v="6404082"/>
    <s v="Rocomamas"/>
    <n v="189"/>
    <s v="Cape Town"/>
    <s v="Green Point"/>
    <n v="18.409153"/>
    <n v="-33.907775999999998"/>
    <s v="Burger, Fast Food, Grill"/>
    <s v="Rand(R)"/>
    <x v="0"/>
    <x v="0"/>
    <s v="No"/>
    <s v="No"/>
    <n v="3"/>
    <n v="131"/>
    <n v="250"/>
    <n v="3.6"/>
    <n v="2013"/>
    <n v="8"/>
    <n v="17"/>
    <d v="2013-08-17T00:00:00"/>
    <n v="12.75"/>
    <x v="1"/>
  </r>
  <r>
    <n v="75132"/>
    <s v="Crawdaddy's"/>
    <n v="189"/>
    <s v="Pretoria"/>
    <s v="Waterglen Shopping Centre, Garsfontein"/>
    <n v="28.281591670000001"/>
    <n v="-25.793993329999999"/>
    <s v="Continental, Seafood, Burger, South African, Finger Food, Grill"/>
    <s v="Rand(R)"/>
    <x v="0"/>
    <x v="0"/>
    <s v="No"/>
    <s v="No"/>
    <n v="3"/>
    <n v="158"/>
    <n v="250"/>
    <n v="4"/>
    <n v="2018"/>
    <n v="8"/>
    <n v="7"/>
    <d v="2018-08-07T00:00:00"/>
    <n v="12.75"/>
    <x v="1"/>
  </r>
  <r>
    <n v="6314605"/>
    <s v="Sodam Korean Restaurant"/>
    <n v="162"/>
    <s v="San Juan City"/>
    <s v="Little Baguio"/>
    <n v="121.03811"/>
    <n v="14.598890000000001"/>
    <s v="Korean"/>
    <s v="Botswana Pula(P)"/>
    <x v="0"/>
    <x v="0"/>
    <s v="No"/>
    <s v="No"/>
    <n v="3"/>
    <n v="223"/>
    <n v="700"/>
    <n v="4.3"/>
    <n v="2018"/>
    <n v="7"/>
    <n v="15"/>
    <d v="2018-07-15T00:00:00"/>
    <n v="51.099999999999994"/>
    <x v="2"/>
  </r>
  <r>
    <n v="6600441"/>
    <s v="Maori"/>
    <n v="30"/>
    <s v="Brasí_lia"/>
    <s v="Asa Norte"/>
    <n v="-47.888166669999997"/>
    <n v="-15.75883333"/>
    <s v="Brazilian"/>
    <s v="Brazilian Real(R$)"/>
    <x v="0"/>
    <x v="0"/>
    <s v="No"/>
    <s v="No"/>
    <n v="3"/>
    <n v="11"/>
    <n v="60"/>
    <n v="3.8"/>
    <n v="2010"/>
    <n v="7"/>
    <n v="14"/>
    <d v="2010-07-14T00:00:00"/>
    <n v="12"/>
    <x v="1"/>
  </r>
  <r>
    <n v="6600214"/>
    <s v="Beirute"/>
    <n v="30"/>
    <s v="Brasí_lia"/>
    <s v="Asa Sul"/>
    <n v="-47.907499999999999"/>
    <n v="-15.82"/>
    <s v="Arabian"/>
    <s v="Brazilian Real(R$)"/>
    <x v="0"/>
    <x v="0"/>
    <s v="No"/>
    <s v="No"/>
    <n v="3"/>
    <n v="8"/>
    <n v="90"/>
    <n v="3.7"/>
    <n v="2012"/>
    <n v="7"/>
    <n v="25"/>
    <d v="2012-07-25T00:00:00"/>
    <n v="18"/>
    <x v="1"/>
  </r>
  <r>
    <n v="7301064"/>
    <s v="Filí© de Ouro"/>
    <n v="30"/>
    <s v="Rio de Janeiro"/>
    <s v="Lagoa"/>
    <n v="-43.219563000000001"/>
    <n v="-22.966646999999998"/>
    <s v="Brazilian"/>
    <s v="Brazilian Real(R$)"/>
    <x v="0"/>
    <x v="0"/>
    <s v="No"/>
    <s v="No"/>
    <n v="3"/>
    <n v="14"/>
    <n v="90"/>
    <n v="4.3"/>
    <n v="2016"/>
    <n v="7"/>
    <n v="27"/>
    <d v="2016-07-27T00:00:00"/>
    <n v="18"/>
    <x v="1"/>
  </r>
  <r>
    <n v="201044"/>
    <s v="Red Lobster"/>
    <n v="214"/>
    <s v="Dubai"/>
    <s v="The Dubai Mall,Downtown Dubai"/>
    <n v="55.278525000000002"/>
    <n v="25.198291000000001"/>
    <s v="Seafood, American"/>
    <s v="Emirati Diram(AED)"/>
    <x v="0"/>
    <x v="0"/>
    <s v="No"/>
    <s v="No"/>
    <n v="3"/>
    <n v="506"/>
    <n v="285"/>
    <n v="3.2"/>
    <n v="2018"/>
    <n v="7"/>
    <n v="7"/>
    <d v="2018-07-07T00:00:00"/>
    <n v="76.95"/>
    <x v="2"/>
  </r>
  <r>
    <n v="201340"/>
    <s v="The Cheesecake Factory"/>
    <n v="214"/>
    <s v="Dubai"/>
    <s v="The Dubai Mall,Downtown Dubai"/>
    <n v="55.278569939999997"/>
    <n v="25.19726756"/>
    <s v="American, Desserts"/>
    <s v="Emirati Diram(AED)"/>
    <x v="0"/>
    <x v="0"/>
    <s v="No"/>
    <s v="No"/>
    <n v="3"/>
    <n v="2424"/>
    <n v="270"/>
    <n v="4.7"/>
    <n v="2010"/>
    <n v="7"/>
    <n v="6"/>
    <d v="2010-07-06T00:00:00"/>
    <n v="72.900000000000006"/>
    <x v="2"/>
  </r>
  <r>
    <n v="7423482"/>
    <s v="Lemongrass"/>
    <n v="94"/>
    <s v="Bogor"/>
    <s v="Bogor Utara"/>
    <n v="106.80784989999999"/>
    <n v="-6.576578026"/>
    <s v="Peranakan, Indonesian"/>
    <s v="Indonesian Rupiah(IDR)"/>
    <x v="0"/>
    <x v="0"/>
    <s v="No"/>
    <s v="No"/>
    <n v="3"/>
    <n v="1159"/>
    <n v="250000"/>
    <n v="4"/>
    <n v="2011"/>
    <n v="7"/>
    <n v="11"/>
    <d v="2011-07-11T00:00:00"/>
    <n v="16.75"/>
    <x v="1"/>
  </r>
  <r>
    <n v="18352452"/>
    <s v="Lucky Cat Coffee &amp; Kitchen"/>
    <n v="94"/>
    <s v="Jakarta"/>
    <s v="Plaza Festival, Kuningan"/>
    <n v="106.8317481"/>
    <n v="-6.2189324790000002"/>
    <s v="Cafe, Western"/>
    <s v="Indonesian Rupiah(IDR)"/>
    <x v="0"/>
    <x v="0"/>
    <s v="No"/>
    <s v="No"/>
    <n v="3"/>
    <n v="458"/>
    <n v="300000"/>
    <n v="4.3"/>
    <n v="2011"/>
    <n v="7"/>
    <n v="28"/>
    <d v="2011-07-28T00:00:00"/>
    <n v="20.100000000000001"/>
    <x v="1"/>
  </r>
  <r>
    <n v="7417455"/>
    <s v="Talaga Sampireun"/>
    <n v="94"/>
    <s v="Jakarta"/>
    <s v="Taman Impian Jaya Ancol, Ancol"/>
    <n v="106.8335532"/>
    <n v="-6.12685982"/>
    <s v="Sunda, Indonesian"/>
    <s v="Indonesian Rupiah(IDR)"/>
    <x v="0"/>
    <x v="0"/>
    <s v="No"/>
    <s v="No"/>
    <n v="3"/>
    <n v="1640"/>
    <n v="200000"/>
    <n v="4.9000000000000004"/>
    <n v="2018"/>
    <n v="7"/>
    <n v="10"/>
    <d v="2018-07-10T00:00:00"/>
    <n v="13.4"/>
    <x v="1"/>
  </r>
  <r>
    <n v="7100478"/>
    <s v="Caffe L'affare"/>
    <n v="148"/>
    <s v="Wellington City"/>
    <s v="Te Aro"/>
    <n v="174.78034500000001"/>
    <n v="-41.296154999999999"/>
    <s v="Cafe"/>
    <s v="NewZealand($)"/>
    <x v="0"/>
    <x v="0"/>
    <s v="No"/>
    <s v="No"/>
    <n v="3"/>
    <n v="103"/>
    <n v="50"/>
    <n v="4.0999999999999996"/>
    <n v="2016"/>
    <n v="7"/>
    <n v="13"/>
    <d v="2016-07-13T00:00:00"/>
    <n v="30"/>
    <x v="1"/>
  </r>
  <r>
    <n v="7601577"/>
    <s v="Roseleaf Bar Cafe"/>
    <n v="215"/>
    <s v="Edinburgh"/>
    <s v="Leith"/>
    <n v="-3.1736789999999999"/>
    <n v="55.976644"/>
    <s v="Scottish, Cafe"/>
    <s v="Pounds(Œ£)"/>
    <x v="0"/>
    <x v="0"/>
    <s v="No"/>
    <s v="No"/>
    <n v="3"/>
    <n v="163"/>
    <n v="45"/>
    <n v="4.7"/>
    <n v="2010"/>
    <n v="7"/>
    <n v="12"/>
    <d v="2010-07-12T00:00:00"/>
    <n v="55.8"/>
    <x v="2"/>
  </r>
  <r>
    <n v="7602340"/>
    <s v="The Boozy Cow"/>
    <n v="215"/>
    <s v="Edinburgh"/>
    <s v="New Town"/>
    <n v="-3.1995689999999999"/>
    <n v="55.951974"/>
    <s v="Burger, Grill"/>
    <s v="Pounds(Œ£)"/>
    <x v="0"/>
    <x v="0"/>
    <s v="No"/>
    <s v="No"/>
    <n v="3"/>
    <n v="36"/>
    <n v="40"/>
    <n v="4"/>
    <n v="2012"/>
    <n v="7"/>
    <n v="24"/>
    <d v="2012-07-24T00:00:00"/>
    <n v="49.6"/>
    <x v="2"/>
  </r>
  <r>
    <n v="6103255"/>
    <s v="Roka"/>
    <n v="215"/>
    <s v="London"/>
    <s v="Charlotte Street, Fitzrovia"/>
    <n v="-0.13552400000000001"/>
    <n v="51.518934999999999"/>
    <s v="Japanese, Sushi"/>
    <s v="Pounds(Œ£)"/>
    <x v="0"/>
    <x v="0"/>
    <s v="No"/>
    <s v="No"/>
    <n v="3"/>
    <n v="436"/>
    <n v="60"/>
    <n v="4.5999999999999996"/>
    <n v="2016"/>
    <n v="7"/>
    <n v="27"/>
    <d v="2016-07-27T00:00:00"/>
    <n v="74.400000000000006"/>
    <x v="2"/>
  </r>
  <r>
    <n v="6800577"/>
    <s v="Jamie's Italian"/>
    <n v="215"/>
    <s v="Manchester"/>
    <s v="Market Street"/>
    <n v="-2.2428333330000001"/>
    <n v="53.480833330000003"/>
    <s v="Italian"/>
    <s v="Pounds(Œ£)"/>
    <x v="0"/>
    <x v="0"/>
    <s v="No"/>
    <s v="No"/>
    <n v="3"/>
    <n v="88"/>
    <n v="50"/>
    <n v="3.9"/>
    <n v="2012"/>
    <n v="7"/>
    <n v="8"/>
    <d v="2012-07-08T00:00:00"/>
    <n v="62"/>
    <x v="2"/>
  </r>
  <r>
    <n v="6801395"/>
    <s v="Teacup"/>
    <n v="215"/>
    <s v="Manchester"/>
    <s v="Northern Quarter"/>
    <n v="-2.236507"/>
    <n v="53.484099000000001"/>
    <s v="British, Contemporary"/>
    <s v="Pounds(Œ£)"/>
    <x v="0"/>
    <x v="0"/>
    <s v="No"/>
    <s v="No"/>
    <n v="3"/>
    <n v="98"/>
    <n v="45"/>
    <n v="4.0999999999999996"/>
    <n v="2012"/>
    <n v="7"/>
    <n v="10"/>
    <d v="2012-07-10T00:00:00"/>
    <n v="55.8"/>
    <x v="2"/>
  </r>
  <r>
    <n v="18289339"/>
    <s v="Culture Club - Bar De Tapas"/>
    <n v="189"/>
    <s v="Pretoria"/>
    <s v="Waterkloof"/>
    <n v="28.255682"/>
    <n v="-25.775822999999999"/>
    <s v="Cafe, Tapas, South African, Beverages, Healthy Food, Desserts, Spanish"/>
    <s v="Rand(R)"/>
    <x v="0"/>
    <x v="0"/>
    <s v="No"/>
    <s v="No"/>
    <n v="3"/>
    <n v="97"/>
    <n v="285"/>
    <n v="4.5"/>
    <n v="2014"/>
    <n v="7"/>
    <n v="24"/>
    <d v="2014-07-24T00:00:00"/>
    <n v="14.534999999999998"/>
    <x v="1"/>
  </r>
  <r>
    <n v="6502852"/>
    <s v="Social on Main"/>
    <n v="189"/>
    <s v="Sandton"/>
    <s v="Bryanston"/>
    <n v="28.023143000000001"/>
    <n v="-26.052744000000001"/>
    <s v="Contemporary, Burger, European"/>
    <s v="Rand(R)"/>
    <x v="0"/>
    <x v="0"/>
    <s v="No"/>
    <s v="No"/>
    <n v="3"/>
    <n v="504"/>
    <n v="250"/>
    <n v="4"/>
    <n v="2016"/>
    <n v="7"/>
    <n v="26"/>
    <d v="2016-07-26T00:00:00"/>
    <n v="12.75"/>
    <x v="1"/>
  </r>
  <r>
    <n v="6309903"/>
    <s v="Silantro Fil-Mex"/>
    <n v="162"/>
    <s v="Pasig City"/>
    <s v="Kapitolyo"/>
    <n v="121.05791600000001"/>
    <n v="14.567689"/>
    <s v="Filipino, Mexican"/>
    <s v="Botswana Pula(P)"/>
    <x v="0"/>
    <x v="0"/>
    <s v="No"/>
    <s v="No"/>
    <n v="3"/>
    <n v="1070"/>
    <n v="800"/>
    <n v="4.9000000000000004"/>
    <n v="2014"/>
    <n v="6"/>
    <n v="21"/>
    <d v="2014-06-21T00:00:00"/>
    <n v="58.4"/>
    <x v="2"/>
  </r>
  <r>
    <n v="7300704"/>
    <s v="TT Burger"/>
    <n v="30"/>
    <s v="Rio de Janeiro"/>
    <s v="Galeria River, Copacabana"/>
    <n v="-43.191000000000003"/>
    <n v="-22.98683333"/>
    <s v="Burger"/>
    <s v="Brazilian Real(R$)"/>
    <x v="0"/>
    <x v="0"/>
    <s v="No"/>
    <s v="No"/>
    <n v="3"/>
    <n v="19"/>
    <n v="60"/>
    <n v="4.8"/>
    <n v="2016"/>
    <n v="6"/>
    <n v="7"/>
    <d v="2016-06-07T00:00:00"/>
    <n v="12"/>
    <x v="1"/>
  </r>
  <r>
    <n v="5704168"/>
    <s v="Salt"/>
    <n v="214"/>
    <s v="Abu Dhabi"/>
    <s v="Al Mushrif"/>
    <n v="54.380807089999998"/>
    <n v="24.4543119"/>
    <s v="Fast Food, Burger"/>
    <s v="Emirati Diram(AED)"/>
    <x v="0"/>
    <x v="0"/>
    <s v="No"/>
    <s v="No"/>
    <n v="3"/>
    <n v="228"/>
    <n v="100"/>
    <n v="4.2"/>
    <n v="2012"/>
    <n v="6"/>
    <n v="2"/>
    <d v="2012-06-02T00:00:00"/>
    <n v="27"/>
    <x v="1"/>
  </r>
  <r>
    <n v="5600961"/>
    <s v="Pizza Hut"/>
    <n v="214"/>
    <s v="Sharjah"/>
    <s v="Al Nahda"/>
    <n v="55.374543410000001"/>
    <n v="25.305640459999999"/>
    <s v="Fast Food, Pizza"/>
    <s v="Emirati Diram(AED)"/>
    <x v="0"/>
    <x v="0"/>
    <s v="No"/>
    <s v="No"/>
    <n v="3"/>
    <n v="154"/>
    <n v="80"/>
    <n v="2.4"/>
    <n v="2014"/>
    <n v="6"/>
    <n v="8"/>
    <d v="2014-06-08T00:00:00"/>
    <n v="21.6"/>
    <x v="1"/>
  </r>
  <r>
    <n v="5601340"/>
    <s v="Aroos Damascus"/>
    <n v="214"/>
    <s v="Sharjah"/>
    <s v="Al Nud"/>
    <n v="55.390457959999999"/>
    <n v="25.346407939999999"/>
    <s v="Arabian, Middle Eastern"/>
    <s v="Emirati Diram(AED)"/>
    <x v="0"/>
    <x v="0"/>
    <s v="No"/>
    <s v="No"/>
    <n v="3"/>
    <n v="444"/>
    <n v="60"/>
    <n v="4.2"/>
    <n v="2012"/>
    <n v="6"/>
    <n v="15"/>
    <d v="2012-06-15T00:00:00"/>
    <n v="16.200000000000003"/>
    <x v="1"/>
  </r>
  <r>
    <n v="18391256"/>
    <s v="MONKS"/>
    <n v="94"/>
    <s v="Jakarta"/>
    <s v="Kelapa Gading"/>
    <n v="106.9113346"/>
    <n v="-6.1639479330000002"/>
    <s v="Western, Asian, Cafe"/>
    <s v="Indonesian Rupiah(IDR)"/>
    <x v="0"/>
    <x v="0"/>
    <s v="No"/>
    <s v="No"/>
    <n v="3"/>
    <n v="259"/>
    <n v="250000"/>
    <n v="4.2"/>
    <n v="2018"/>
    <n v="6"/>
    <n v="5"/>
    <d v="2018-06-05T00:00:00"/>
    <n v="16.75"/>
    <x v="1"/>
  </r>
  <r>
    <n v="7003855"/>
    <s v="Orleans"/>
    <n v="148"/>
    <s v="Auckland"/>
    <s v="Britomart"/>
    <n v="174.76955190000001"/>
    <n v="-36.845331399999999"/>
    <s v="American"/>
    <s v="NewZealand($)"/>
    <x v="0"/>
    <x v="0"/>
    <s v="No"/>
    <s v="No"/>
    <n v="3"/>
    <n v="431"/>
    <n v="65"/>
    <n v="4.0999999999999996"/>
    <n v="2012"/>
    <n v="6"/>
    <n v="13"/>
    <d v="2012-06-13T00:00:00"/>
    <n v="39"/>
    <x v="2"/>
  </r>
  <r>
    <n v="7100468"/>
    <s v="Maranui Cafe"/>
    <n v="148"/>
    <s v="Wellington City"/>
    <s v="Lyall Bay"/>
    <n v="174.79325700000001"/>
    <n v="-41.330427999999998"/>
    <s v="Cafe, Kiwi"/>
    <s v="NewZealand($)"/>
    <x v="0"/>
    <x v="0"/>
    <s v="No"/>
    <s v="No"/>
    <n v="3"/>
    <n v="127"/>
    <n v="50"/>
    <n v="4.3"/>
    <n v="2014"/>
    <n v="6"/>
    <n v="27"/>
    <d v="2014-06-27T00:00:00"/>
    <n v="30"/>
    <x v="1"/>
  </r>
  <r>
    <n v="6901231"/>
    <s v="Tipu Sultan"/>
    <n v="215"/>
    <s v="Birmingham"/>
    <s v="Moseley"/>
    <n v="-1.8890389999999999"/>
    <n v="52.450999000000003"/>
    <s v="Indian, Pakistani"/>
    <s v="Pounds(Œ£)"/>
    <x v="0"/>
    <x v="0"/>
    <s v="No"/>
    <s v="No"/>
    <n v="3"/>
    <n v="63"/>
    <n v="45"/>
    <n v="4"/>
    <n v="2017"/>
    <n v="6"/>
    <n v="2"/>
    <d v="2017-06-02T00:00:00"/>
    <n v="55.8"/>
    <x v="2"/>
  </r>
  <r>
    <n v="7600062"/>
    <s v="Hard Rock Cafe"/>
    <n v="215"/>
    <s v="Edinburgh"/>
    <s v="New Town"/>
    <n v="-3.1962944439999998"/>
    <n v="55.95349444"/>
    <s v="American"/>
    <s v="Pounds(Œ£)"/>
    <x v="0"/>
    <x v="0"/>
    <s v="No"/>
    <s v="No"/>
    <n v="3"/>
    <n v="154"/>
    <n v="40"/>
    <n v="4"/>
    <n v="2014"/>
    <n v="6"/>
    <n v="27"/>
    <d v="2014-06-27T00:00:00"/>
    <n v="49.6"/>
    <x v="2"/>
  </r>
  <r>
    <n v="6201336"/>
    <s v="Ponderosa"/>
    <n v="166"/>
    <s v="Doha"/>
    <s v="Caravan Complex, Al Hilal"/>
    <n v="51.5104884"/>
    <n v="25.2709036"/>
    <s v="Steak"/>
    <s v="Qatari Rial(QR)"/>
    <x v="0"/>
    <x v="0"/>
    <s v="No"/>
    <s v="No"/>
    <n v="3"/>
    <n v="115"/>
    <n v="110"/>
    <n v="3.6"/>
    <n v="2014"/>
    <n v="6"/>
    <n v="8"/>
    <d v="2014-06-08T00:00:00"/>
    <n v="29.700000000000003"/>
    <x v="1"/>
  </r>
  <r>
    <n v="6403544"/>
    <s v="Jarryds"/>
    <n v="189"/>
    <s v="Cape Town"/>
    <s v="Sea Point"/>
    <n v="18.381996999999998"/>
    <n v="-33.921453"/>
    <s v="Cafe, Burger"/>
    <s v="Rand(R)"/>
    <x v="0"/>
    <x v="0"/>
    <s v="No"/>
    <s v="No"/>
    <n v="3"/>
    <n v="319"/>
    <n v="230"/>
    <n v="4.8"/>
    <n v="2010"/>
    <n v="6"/>
    <n v="26"/>
    <d v="2010-06-26T00:00:00"/>
    <n v="11.729999999999999"/>
    <x v="1"/>
  </r>
  <r>
    <n v="18136493"/>
    <s v="Hogshead"/>
    <n v="189"/>
    <s v="Pretoria"/>
    <s v="Waterkloof"/>
    <n v="28.25626243"/>
    <n v="-25.7779816"/>
    <s v="Grill, Burger"/>
    <s v="Rand(R)"/>
    <x v="0"/>
    <x v="0"/>
    <s v="No"/>
    <s v="No"/>
    <n v="3"/>
    <n v="258"/>
    <n v="250"/>
    <n v="4.0999999999999996"/>
    <n v="2012"/>
    <n v="6"/>
    <n v="27"/>
    <d v="2012-06-27T00:00:00"/>
    <n v="12.75"/>
    <x v="1"/>
  </r>
  <r>
    <n v="6000168"/>
    <s v="Hattena Hatay  SofrasÛ±"/>
    <n v="208"/>
    <s v="Ankara"/>
    <s v="Balgat"/>
    <n v="32.821213890000003"/>
    <n v="39.905972220000002"/>
    <s v="Kebab"/>
    <s v="Turkish Lira(TL)"/>
    <x v="0"/>
    <x v="0"/>
    <s v="No"/>
    <s v="No"/>
    <n v="3"/>
    <n v="124"/>
    <n v="70"/>
    <n v="4.5999999999999996"/>
    <n v="2018"/>
    <n v="6"/>
    <n v="1"/>
    <d v="2018-06-01T00:00:00"/>
    <n v="3.5"/>
    <x v="0"/>
  </r>
  <r>
    <n v="6000747"/>
    <s v="The Bigos"/>
    <n v="208"/>
    <s v="Ankara"/>
    <s v="KÛ±zÛ±lay"/>
    <n v="32.857916670000002"/>
    <n v="39.916686110000001"/>
    <s v="Cafe"/>
    <s v="Turkish Lira(TL)"/>
    <x v="0"/>
    <x v="0"/>
    <s v="No"/>
    <s v="No"/>
    <n v="3"/>
    <n v="123"/>
    <n v="80"/>
    <n v="3.8"/>
    <n v="2015"/>
    <n v="6"/>
    <n v="27"/>
    <d v="2015-06-27T00:00:00"/>
    <n v="4"/>
    <x v="0"/>
  </r>
  <r>
    <n v="6004089"/>
    <s v="Dí_veroÛôlu"/>
    <n v="208"/>
    <s v="Ankara"/>
    <s v="Maltepe"/>
    <n v="32.842741670000002"/>
    <n v="39.922536110000003"/>
    <s v="Kebab, Desserts, Turkish Pizza"/>
    <s v="Turkish Lira(TL)"/>
    <x v="0"/>
    <x v="0"/>
    <s v="No"/>
    <s v="No"/>
    <n v="3"/>
    <n v="131"/>
    <n v="70"/>
    <n v="4.4000000000000004"/>
    <n v="2014"/>
    <n v="6"/>
    <n v="13"/>
    <d v="2014-06-13T00:00:00"/>
    <n v="3.5"/>
    <x v="0"/>
  </r>
  <r>
    <n v="5905215"/>
    <s v="Emirgan Sí_tiô"/>
    <n v="208"/>
    <s v="ÛÁstanbul"/>
    <s v="Emirgí¢n"/>
    <n v="29.056620370000001"/>
    <n v="41.104968810000003"/>
    <s v="Restaurant Cafe, Turkish, Desserts"/>
    <s v="Turkish Lira(TL)"/>
    <x v="0"/>
    <x v="0"/>
    <s v="No"/>
    <s v="No"/>
    <n v="3"/>
    <n v="877"/>
    <n v="75"/>
    <n v="4.2"/>
    <n v="2011"/>
    <n v="6"/>
    <n v="2"/>
    <d v="2011-06-02T00:00:00"/>
    <n v="3.75"/>
    <x v="0"/>
  </r>
  <r>
    <n v="18185059"/>
    <s v="Cafe Arabelle"/>
    <n v="162"/>
    <s v="Santa Rosa"/>
    <s v="Nuvali, Don Jose, Santa Rosa"/>
    <n v="121.05704"/>
    <n v="14.237081999999999"/>
    <s v="Cafe, American, Italian, Filipino"/>
    <s v="Botswana Pula(P)"/>
    <x v="0"/>
    <x v="0"/>
    <s v="No"/>
    <s v="No"/>
    <n v="3"/>
    <n v="29"/>
    <n v="800"/>
    <n v="3.6"/>
    <n v="2010"/>
    <n v="5"/>
    <n v="18"/>
    <d v="2010-05-18T00:00:00"/>
    <n v="58.4"/>
    <x v="2"/>
  </r>
  <r>
    <n v="5602055"/>
    <s v="Rajasthan Al Malaki"/>
    <n v="214"/>
    <s v="Sharjah"/>
    <s v="Muwailih Commercial"/>
    <n v="55.451955310000002"/>
    <n v="25.2887722"/>
    <s v="Indian, North Indian"/>
    <s v="Emirati Diram(AED)"/>
    <x v="0"/>
    <x v="0"/>
    <s v="No"/>
    <s v="No"/>
    <n v="3"/>
    <n v="459"/>
    <n v="60"/>
    <n v="4.8"/>
    <n v="2015"/>
    <n v="5"/>
    <n v="7"/>
    <d v="2015-05-07T00:00:00"/>
    <n v="16.200000000000003"/>
    <x v="1"/>
  </r>
  <r>
    <n v="7402935"/>
    <s v="Skye"/>
    <n v="94"/>
    <s v="Jakarta"/>
    <s v="Grand Indonesia Mall, Thamrin"/>
    <n v="106.82199900000001"/>
    <n v="-6.1967780000000001"/>
    <s v="Italian, Continental"/>
    <s v="Indonesian Rupiah(IDR)"/>
    <x v="0"/>
    <x v="0"/>
    <s v="No"/>
    <s v="No"/>
    <n v="3"/>
    <n v="1498"/>
    <n v="800000"/>
    <n v="4.0999999999999996"/>
    <n v="2014"/>
    <n v="5"/>
    <n v="2"/>
    <d v="2014-05-02T00:00:00"/>
    <n v="53.6"/>
    <x v="2"/>
  </r>
  <r>
    <n v="7005582"/>
    <s v="Little Sister Cafe"/>
    <n v="148"/>
    <s v="Auckland"/>
    <s v="Henderson"/>
    <n v="174.63563300000001"/>
    <n v="-36.859341000000001"/>
    <s v="Cafe"/>
    <s v="NewZealand($)"/>
    <x v="0"/>
    <x v="0"/>
    <s v="No"/>
    <s v="No"/>
    <n v="3"/>
    <n v="213"/>
    <n v="45"/>
    <n v="4.5"/>
    <n v="2018"/>
    <n v="5"/>
    <n v="24"/>
    <d v="2018-05-24T00:00:00"/>
    <n v="27"/>
    <x v="1"/>
  </r>
  <r>
    <n v="7001660"/>
    <s v="Frasers"/>
    <n v="148"/>
    <s v="Auckland"/>
    <s v="Mt Eden"/>
    <n v="174.76223400000001"/>
    <n v="-36.881213000000002"/>
    <s v="Cafe, European"/>
    <s v="NewZealand($)"/>
    <x v="0"/>
    <x v="0"/>
    <s v="No"/>
    <s v="No"/>
    <n v="3"/>
    <n v="381"/>
    <n v="60"/>
    <n v="4"/>
    <n v="2013"/>
    <n v="5"/>
    <n v="26"/>
    <d v="2013-05-26T00:00:00"/>
    <n v="36"/>
    <x v="2"/>
  </r>
  <r>
    <n v="7100151"/>
    <s v="Enigma Cafe"/>
    <n v="148"/>
    <s v="Wellington City"/>
    <s v="Te Aro"/>
    <n v="174.77916669999999"/>
    <n v="-41.292499999999997"/>
    <s v="Cafe, Kiwi, Ice Cream, Desserts"/>
    <s v="NewZealand($)"/>
    <x v="0"/>
    <x v="0"/>
    <s v="No"/>
    <s v="No"/>
    <n v="3"/>
    <n v="94"/>
    <n v="50"/>
    <n v="4"/>
    <n v="2018"/>
    <n v="5"/>
    <n v="16"/>
    <d v="2018-05-16T00:00:00"/>
    <n v="30"/>
    <x v="1"/>
  </r>
  <r>
    <n v="7600902"/>
    <s v="Mimi's Bakehouse"/>
    <n v="215"/>
    <s v="Edinburgh"/>
    <s v="Leith"/>
    <n v="-3.1713277780000002"/>
    <n v="55.975097220000002"/>
    <s v="Cafe, Bakery, Desserts"/>
    <s v="Pounds(Œ£)"/>
    <x v="0"/>
    <x v="0"/>
    <s v="No"/>
    <s v="No"/>
    <n v="3"/>
    <n v="130"/>
    <n v="35"/>
    <n v="4.5999999999999996"/>
    <n v="2016"/>
    <n v="5"/>
    <n v="20"/>
    <d v="2016-05-20T00:00:00"/>
    <n v="43.4"/>
    <x v="2"/>
  </r>
  <r>
    <n v="6103922"/>
    <s v="Dishoom"/>
    <n v="215"/>
    <s v="London"/>
    <s v="Boundary Street, Shoreditch"/>
    <n v="-7.6580555999999994E-2"/>
    <n v="51.52453611"/>
    <s v="Indian, Cafe, Curry"/>
    <s v="Pounds(Œ£)"/>
    <x v="0"/>
    <x v="0"/>
    <s v="No"/>
    <s v="No"/>
    <n v="3"/>
    <n v="305"/>
    <n v="55"/>
    <n v="4.5"/>
    <n v="2014"/>
    <n v="5"/>
    <n v="1"/>
    <d v="2014-05-01T00:00:00"/>
    <n v="68.2"/>
    <x v="2"/>
  </r>
  <r>
    <n v="6102615"/>
    <s v="The Breakfast Club"/>
    <n v="215"/>
    <s v="London"/>
    <s v="D'arblay Street, Soho"/>
    <n v="-0.135463889"/>
    <n v="51.514811109999997"/>
    <s v="American, Burger"/>
    <s v="Pounds(Œ£)"/>
    <x v="0"/>
    <x v="0"/>
    <s v="No"/>
    <s v="No"/>
    <n v="3"/>
    <n v="313"/>
    <n v="40"/>
    <n v="4.5"/>
    <n v="2014"/>
    <n v="5"/>
    <n v="23"/>
    <d v="2014-05-23T00:00:00"/>
    <n v="49.6"/>
    <x v="2"/>
  </r>
  <r>
    <n v="6403291"/>
    <s v="Jerry's Burger Bar"/>
    <n v="189"/>
    <s v="Cape Town"/>
    <s v="Gardens"/>
    <n v="18.410768999999998"/>
    <n v="-33.929022000000003"/>
    <s v="Burger, American"/>
    <s v="Rand(R)"/>
    <x v="0"/>
    <x v="0"/>
    <s v="No"/>
    <s v="No"/>
    <n v="3"/>
    <n v="281"/>
    <n v="250"/>
    <n v="4.4000000000000004"/>
    <n v="2012"/>
    <n v="5"/>
    <n v="15"/>
    <d v="2012-05-15T00:00:00"/>
    <n v="12.75"/>
    <x v="1"/>
  </r>
  <r>
    <n v="6400235"/>
    <s v="Gibson's Gourmet Burgers &amp; Ribs"/>
    <n v="189"/>
    <s v="Cape Town"/>
    <s v="Victoria Wharf, V &amp; A Waterfront"/>
    <n v="18.420300409999999"/>
    <n v="-33.904266499999999"/>
    <s v="Burger, American, Grill"/>
    <s v="Rand(R)"/>
    <x v="0"/>
    <x v="0"/>
    <s v="No"/>
    <s v="No"/>
    <n v="3"/>
    <n v="298"/>
    <n v="270"/>
    <n v="4.0999999999999996"/>
    <n v="2015"/>
    <n v="5"/>
    <n v="5"/>
    <d v="2015-05-05T00:00:00"/>
    <n v="13.77"/>
    <x v="1"/>
  </r>
  <r>
    <n v="5800891"/>
    <s v="The Paddington"/>
    <n v="191"/>
    <s v="Colombo"/>
    <s v="Cinnamon Gardens, Colombo 07"/>
    <n v="79.868491669999997"/>
    <n v="6.9132916670000002"/>
    <s v="Cafe, Italian"/>
    <s v="Sri Lankan Rupee(LKR)"/>
    <x v="0"/>
    <x v="0"/>
    <s v="No"/>
    <s v="No"/>
    <n v="3"/>
    <n v="83"/>
    <n v="2000"/>
    <n v="3.6"/>
    <n v="2017"/>
    <n v="5"/>
    <n v="20"/>
    <d v="2017-05-20T00:00:00"/>
    <n v="6.8"/>
    <x v="0"/>
  </r>
  <r>
    <n v="6000447"/>
    <s v="MasabaôÛ± Kebapí_Û±sÛ±"/>
    <n v="208"/>
    <s v="Ankara"/>
    <s v="Balgat"/>
    <n v="32.820300000000003"/>
    <n v="39.910697220000003"/>
    <s v="Kebab, Turkish Pizza"/>
    <s v="Turkish Lira(TL)"/>
    <x v="0"/>
    <x v="0"/>
    <s v="No"/>
    <s v="No"/>
    <n v="3"/>
    <n v="212"/>
    <n v="100"/>
    <n v="4.2"/>
    <n v="2016"/>
    <n v="5"/>
    <n v="7"/>
    <d v="2016-05-07T00:00:00"/>
    <n v="5"/>
    <x v="0"/>
  </r>
  <r>
    <n v="6002025"/>
    <s v="MasabaôÛ±"/>
    <n v="208"/>
    <s v="Ankara"/>
    <s v="KÛ±zÛ±lay"/>
    <n v="32.859866670000002"/>
    <n v="39.919144439999997"/>
    <s v="Kebab, Turkish Pizza"/>
    <s v="Turkish Lira(TL)"/>
    <x v="0"/>
    <x v="0"/>
    <s v="No"/>
    <s v="No"/>
    <n v="3"/>
    <n v="103"/>
    <n v="100"/>
    <n v="4.2"/>
    <n v="2013"/>
    <n v="5"/>
    <n v="15"/>
    <d v="2013-05-15T00:00:00"/>
    <n v="5"/>
    <x v="0"/>
  </r>
  <r>
    <n v="6601361"/>
    <s v="Buena Carne"/>
    <n v="30"/>
    <s v="Brasí_lia"/>
    <s v="íguas Claras"/>
    <n v="-48.019091670000002"/>
    <n v="-15.839774999999999"/>
    <s v="Bar Food, Brazilian"/>
    <s v="Brazilian Real(R$)"/>
    <x v="0"/>
    <x v="0"/>
    <s v="No"/>
    <s v="No"/>
    <n v="3"/>
    <n v="9"/>
    <n v="60"/>
    <n v="3.6"/>
    <n v="2015"/>
    <n v="4"/>
    <n v="14"/>
    <d v="2015-04-14T00:00:00"/>
    <n v="12"/>
    <x v="1"/>
  </r>
  <r>
    <n v="7302859"/>
    <s v="Aconchego Carioca"/>
    <n v="30"/>
    <s v="Rio de Janeiro"/>
    <s v="Tijuca"/>
    <n v="-43.215511110000001"/>
    <n v="-22.913708329999999"/>
    <s v="Brazilian, Bar Food"/>
    <s v="Brazilian Real(R$)"/>
    <x v="0"/>
    <x v="0"/>
    <s v="No"/>
    <s v="No"/>
    <n v="3"/>
    <n v="24"/>
    <n v="85"/>
    <n v="4.5999999999999996"/>
    <n v="2010"/>
    <n v="4"/>
    <n v="18"/>
    <d v="2010-04-18T00:00:00"/>
    <n v="17"/>
    <x v="1"/>
  </r>
  <r>
    <n v="18400530"/>
    <s v="Noah's Barn Coffeenery"/>
    <n v="94"/>
    <s v="Bandung"/>
    <s v="Dago"/>
    <n v="107.61278950000001"/>
    <n v="-6.8870575010000001"/>
    <s v="Cafe, Coffee and Tea, Western"/>
    <s v="Indonesian Rupiah(IDR)"/>
    <x v="0"/>
    <x v="0"/>
    <s v="No"/>
    <s v="No"/>
    <n v="3"/>
    <n v="22"/>
    <n v="150000"/>
    <n v="4.2"/>
    <n v="2011"/>
    <n v="4"/>
    <n v="6"/>
    <d v="2011-04-06T00:00:00"/>
    <n v="10.050000000000001"/>
    <x v="1"/>
  </r>
  <r>
    <n v="7422751"/>
    <s v="Union Deli"/>
    <n v="94"/>
    <s v="Jakarta"/>
    <s v="Grand Indonesia Mall, Thamrin"/>
    <n v="106.8197488"/>
    <n v="-6.1971500160000002"/>
    <s v="Desserts, Bakery, Western"/>
    <s v="Indonesian Rupiah(IDR)"/>
    <x v="0"/>
    <x v="0"/>
    <s v="No"/>
    <s v="No"/>
    <n v="3"/>
    <n v="903"/>
    <n v="200000"/>
    <n v="4.5999999999999996"/>
    <n v="2018"/>
    <n v="4"/>
    <n v="27"/>
    <d v="2018-04-27T00:00:00"/>
    <n v="13.4"/>
    <x v="1"/>
  </r>
  <r>
    <n v="7101483"/>
    <s v="Burger Liquor"/>
    <n v="148"/>
    <s v="Wellington City"/>
    <s v="Te Aro"/>
    <n v="174.77454599999999"/>
    <n v="-41.289797999999998"/>
    <s v="American"/>
    <s v="NewZealand($)"/>
    <x v="0"/>
    <x v="0"/>
    <s v="No"/>
    <s v="No"/>
    <n v="3"/>
    <n v="116"/>
    <n v="55"/>
    <n v="4.0999999999999996"/>
    <n v="2017"/>
    <n v="4"/>
    <n v="23"/>
    <d v="2017-04-23T00:00:00"/>
    <n v="33"/>
    <x v="2"/>
  </r>
  <r>
    <n v="6800235"/>
    <s v="The Grill On The Alley"/>
    <n v="215"/>
    <s v="Manchester"/>
    <s v="Deansgate"/>
    <n v="-2.2473333329999998"/>
    <n v="53.480833330000003"/>
    <s v="Steak, Seafood, Grill"/>
    <s v="Pounds(Œ£)"/>
    <x v="0"/>
    <x v="0"/>
    <s v="No"/>
    <s v="No"/>
    <n v="3"/>
    <n v="704"/>
    <n v="55"/>
    <n v="4.4000000000000004"/>
    <n v="2018"/>
    <n v="4"/>
    <n v="14"/>
    <d v="2018-04-14T00:00:00"/>
    <n v="68.2"/>
    <x v="2"/>
  </r>
  <r>
    <n v="6200110"/>
    <s v="Aalishan"/>
    <n v="166"/>
    <s v="Doha"/>
    <s v="Al Muntazah"/>
    <n v="51.5194969"/>
    <n v="25.268402600000002"/>
    <s v="North Indian, Chinese, Turkish"/>
    <s v="Qatari Rial(QR)"/>
    <x v="0"/>
    <x v="0"/>
    <s v="No"/>
    <s v="No"/>
    <n v="3"/>
    <n v="263"/>
    <n v="100"/>
    <n v="3.8"/>
    <n v="2016"/>
    <n v="4"/>
    <n v="6"/>
    <d v="2016-04-06T00:00:00"/>
    <n v="27"/>
    <x v="1"/>
  </r>
  <r>
    <n v="6401198"/>
    <s v="Origin Coffee Roasting"/>
    <n v="189"/>
    <s v="Cape Town"/>
    <s v="De Waterkant"/>
    <n v="18.417666669999999"/>
    <n v="-33.917333329999998"/>
    <s v="Cafe, Bakery, Tea, Vegetarian"/>
    <s v="Rand(R)"/>
    <x v="0"/>
    <x v="0"/>
    <s v="No"/>
    <s v="No"/>
    <n v="3"/>
    <n v="185"/>
    <n v="200"/>
    <n v="4"/>
    <n v="2017"/>
    <n v="4"/>
    <n v="2"/>
    <d v="2017-04-02T00:00:00"/>
    <n v="10.199999999999999"/>
    <x v="1"/>
  </r>
  <r>
    <n v="75683"/>
    <s v="23 On Hazelwood"/>
    <n v="189"/>
    <s v="Pretoria"/>
    <s v="Waterkloof"/>
    <n v="28.257073999999999"/>
    <n v="-25.775721999999998"/>
    <s v="Street Food, Continental, Burger, Grill"/>
    <s v="Rand(R)"/>
    <x v="0"/>
    <x v="0"/>
    <s v="No"/>
    <s v="No"/>
    <n v="3"/>
    <n v="135"/>
    <n v="250"/>
    <n v="3.9"/>
    <n v="2016"/>
    <n v="4"/>
    <n v="1"/>
    <d v="2016-04-01T00:00:00"/>
    <n v="12.75"/>
    <x v="1"/>
  </r>
  <r>
    <n v="5800758"/>
    <s v="Cafe Shaze"/>
    <n v="191"/>
    <s v="Colombo"/>
    <s v="Havelock Town, Colombo 05"/>
    <n v="79.86563889"/>
    <n v="6.8909055559999999"/>
    <s v="Cafe, Fast Food, Beverages"/>
    <s v="Sri Lankan Rupee(LKR)"/>
    <x v="0"/>
    <x v="0"/>
    <s v="No"/>
    <s v="No"/>
    <n v="3"/>
    <n v="81"/>
    <n v="3500"/>
    <n v="3.8"/>
    <n v="2010"/>
    <n v="4"/>
    <n v="16"/>
    <d v="2010-04-16T00:00:00"/>
    <n v="11.899999999999999"/>
    <x v="1"/>
  </r>
  <r>
    <n v="5801078"/>
    <s v="Arabian Knights"/>
    <n v="191"/>
    <s v="Colombo"/>
    <s v="Kollupitiya, Colombo 03"/>
    <n v="79.852248000000003"/>
    <n v="6.9043919999999996"/>
    <s v="Middle Eastern, Arabian"/>
    <s v="Sri Lankan Rupee(LKR)"/>
    <x v="0"/>
    <x v="0"/>
    <s v="No"/>
    <s v="No"/>
    <n v="3"/>
    <n v="158"/>
    <n v="2400"/>
    <n v="4.2"/>
    <n v="2018"/>
    <n v="4"/>
    <n v="26"/>
    <d v="2018-04-26T00:00:00"/>
    <n v="8.16"/>
    <x v="0"/>
  </r>
  <r>
    <n v="7305048"/>
    <s v="Quiosque Chopp Brahma"/>
    <n v="30"/>
    <s v="Rio de Janeiro"/>
    <s v="Madureira"/>
    <n v="-43.341163999999999"/>
    <n v="-22.870412999999999"/>
    <s v="Bar Food, Brazilian"/>
    <s v="Brazilian Real(R$)"/>
    <x v="0"/>
    <x v="0"/>
    <s v="No"/>
    <s v="No"/>
    <n v="3"/>
    <n v="1"/>
    <n v="70"/>
    <n v="1"/>
    <n v="2013"/>
    <n v="3"/>
    <n v="6"/>
    <d v="2013-03-06T00:00:00"/>
    <n v="14"/>
    <x v="1"/>
  </r>
  <r>
    <n v="209703"/>
    <s v="Din Tai Fung"/>
    <n v="214"/>
    <s v="Dubai"/>
    <s v="Mall of the Emirates, Barsha 1"/>
    <n v="55.198545230000001"/>
    <n v="25.118513010000001"/>
    <s v="Asian, Chinese"/>
    <s v="Emirati Diram(AED)"/>
    <x v="0"/>
    <x v="0"/>
    <s v="No"/>
    <s v="No"/>
    <n v="3"/>
    <n v="661"/>
    <n v="160"/>
    <n v="4.3"/>
    <n v="2014"/>
    <n v="3"/>
    <n v="8"/>
    <d v="2014-03-08T00:00:00"/>
    <n v="43.2"/>
    <x v="2"/>
  </r>
  <r>
    <n v="7400818"/>
    <s v="Zenbu"/>
    <n v="94"/>
    <s v="Jakarta"/>
    <s v="Kota Kasablanka, Tebet"/>
    <n v="106.8425"/>
    <n v="-6.2243333329999997"/>
    <s v="Japanese, Sushi, Ramen"/>
    <s v="Indonesian Rupiah(IDR)"/>
    <x v="0"/>
    <x v="0"/>
    <s v="No"/>
    <s v="No"/>
    <n v="3"/>
    <n v="841"/>
    <n v="200000"/>
    <n v="4.4000000000000004"/>
    <n v="2015"/>
    <n v="3"/>
    <n v="15"/>
    <d v="2015-03-15T00:00:00"/>
    <n v="13.4"/>
    <x v="1"/>
  </r>
  <r>
    <n v="18408381"/>
    <s v="Fish Streat"/>
    <n v="94"/>
    <s v="Jakarta"/>
    <s v="Tebet"/>
    <n v="106.8564133"/>
    <n v="-6.2328157150000001"/>
    <s v="Seafood, Western"/>
    <s v="Indonesian Rupiah(IDR)"/>
    <x v="0"/>
    <x v="0"/>
    <s v="No"/>
    <s v="No"/>
    <n v="3"/>
    <n v="331"/>
    <n v="100000"/>
    <n v="4"/>
    <n v="2018"/>
    <n v="3"/>
    <n v="24"/>
    <d v="2018-03-24T00:00:00"/>
    <n v="6.7"/>
    <x v="0"/>
  </r>
  <r>
    <n v="6900669"/>
    <s v="Fiesta del Asado"/>
    <n v="215"/>
    <s v="Birmingham"/>
    <s v="Edgbaston"/>
    <n v="-1.9387589999999999"/>
    <n v="52.472197000000001"/>
    <s v="Latin American, Italian"/>
    <s v="Pounds(Œ£)"/>
    <x v="0"/>
    <x v="0"/>
    <s v="No"/>
    <s v="No"/>
    <n v="3"/>
    <n v="40"/>
    <n v="50"/>
    <n v="4"/>
    <n v="2013"/>
    <n v="3"/>
    <n v="6"/>
    <d v="2013-03-06T00:00:00"/>
    <n v="62"/>
    <x v="2"/>
  </r>
  <r>
    <n v="7600118"/>
    <s v="The Hanging Bat"/>
    <n v="215"/>
    <s v="Edinburgh"/>
    <s v="Old Town"/>
    <n v="-3.2055222219999999"/>
    <n v="55.945622219999997"/>
    <s v="American"/>
    <s v="Pounds(Œ£)"/>
    <x v="0"/>
    <x v="0"/>
    <s v="No"/>
    <s v="No"/>
    <n v="3"/>
    <n v="31"/>
    <n v="35"/>
    <n v="3.5"/>
    <n v="2017"/>
    <n v="3"/>
    <n v="5"/>
    <d v="2017-03-05T00:00:00"/>
    <n v="43.4"/>
    <x v="2"/>
  </r>
  <r>
    <n v="6502134"/>
    <s v="The Whippet"/>
    <n v="189"/>
    <s v="Randburg"/>
    <s v="Linden"/>
    <n v="27.991790999999999"/>
    <n v="-26.140260000000001"/>
    <s v="Cafe"/>
    <s v="Rand(R)"/>
    <x v="0"/>
    <x v="0"/>
    <s v="No"/>
    <s v="No"/>
    <n v="3"/>
    <n v="618"/>
    <n v="200"/>
    <n v="4.3"/>
    <n v="2017"/>
    <n v="3"/>
    <n v="24"/>
    <d v="2017-03-24T00:00:00"/>
    <n v="10.199999999999999"/>
    <x v="1"/>
  </r>
  <r>
    <n v="5801321"/>
    <s v="Cafe Beverly"/>
    <n v="191"/>
    <s v="Colombo"/>
    <s v="Rajagiriya, Colombo"/>
    <n v="79.902941170000005"/>
    <n v="6.9068148110000003"/>
    <s v="Continental, American"/>
    <s v="Sri Lankan Rupee(LKR)"/>
    <x v="0"/>
    <x v="0"/>
    <s v="No"/>
    <s v="No"/>
    <n v="3"/>
    <n v="58"/>
    <n v="2000"/>
    <n v="4.0999999999999996"/>
    <n v="2011"/>
    <n v="3"/>
    <n v="9"/>
    <d v="2011-03-09T00:00:00"/>
    <n v="6.8"/>
    <x v="0"/>
  </r>
  <r>
    <n v="6000549"/>
    <s v="Meôhur TavacÛ± Recep Usta"/>
    <n v="208"/>
    <s v="Ankara"/>
    <s v="Dikmen"/>
    <n v="32.846188890000001"/>
    <n v="39.884872219999998"/>
    <s v="Kebab"/>
    <s v="Turkish Lira(TL)"/>
    <x v="0"/>
    <x v="0"/>
    <s v="No"/>
    <s v="No"/>
    <n v="3"/>
    <n v="231"/>
    <n v="100"/>
    <n v="4.5"/>
    <n v="2014"/>
    <n v="3"/>
    <n v="13"/>
    <d v="2014-03-13T00:00:00"/>
    <n v="5"/>
    <x v="0"/>
  </r>
  <r>
    <n v="6000871"/>
    <s v="íˆukuraÛôa SofrasÛ±"/>
    <n v="208"/>
    <s v="Ankara"/>
    <s v="Emek"/>
    <n v="32.818833329999997"/>
    <n v="39.916666669999998"/>
    <s v="Kebab, Izgara"/>
    <s v="Turkish Lira(TL)"/>
    <x v="0"/>
    <x v="0"/>
    <s v="No"/>
    <s v="No"/>
    <n v="3"/>
    <n v="296"/>
    <n v="60"/>
    <n v="4.4000000000000004"/>
    <n v="2011"/>
    <n v="3"/>
    <n v="6"/>
    <d v="2011-03-06T00:00:00"/>
    <n v="3"/>
    <x v="0"/>
  </r>
  <r>
    <n v="5915730"/>
    <s v="NamlÛ± Gurme"/>
    <n v="208"/>
    <s v="ÛÁstanbul"/>
    <s v="Karakí_y"/>
    <n v="28.977391610000002"/>
    <n v="41.022793139999997"/>
    <s v="Turkish"/>
    <s v="Turkish Lira(TL)"/>
    <x v="0"/>
    <x v="0"/>
    <s v="No"/>
    <s v="No"/>
    <n v="3"/>
    <n v="788"/>
    <n v="80"/>
    <n v="4.0999999999999996"/>
    <n v="2013"/>
    <n v="3"/>
    <n v="5"/>
    <d v="2013-03-05T00:00:00"/>
    <n v="4"/>
    <x v="0"/>
  </r>
  <r>
    <n v="6714340"/>
    <s v="Red Steak &amp; Burger"/>
    <n v="30"/>
    <s v="Sí£o Paulo"/>
    <s v="Itaim Bibi"/>
    <n v="-46.683888000000003"/>
    <n v="-23.585324"/>
    <s v="Brazilian, Grill"/>
    <s v="Brazilian Real(R$)"/>
    <x v="0"/>
    <x v="0"/>
    <s v="No"/>
    <s v="No"/>
    <n v="3"/>
    <n v="5"/>
    <n v="75"/>
    <n v="3.9"/>
    <n v="2011"/>
    <n v="2"/>
    <n v="2"/>
    <d v="2011-02-02T00:00:00"/>
    <n v="15"/>
    <x v="1"/>
  </r>
  <r>
    <n v="5600642"/>
    <s v="Katis Restaurant"/>
    <n v="214"/>
    <s v="Sharjah"/>
    <s v="Al Khan"/>
    <n v="55.376370659999999"/>
    <n v="25.32578908"/>
    <s v="Indian, North Indian, Chinese"/>
    <s v="Emirati Diram(AED)"/>
    <x v="0"/>
    <x v="0"/>
    <s v="No"/>
    <s v="No"/>
    <n v="3"/>
    <n v="316"/>
    <n v="65"/>
    <n v="4.3"/>
    <n v="2013"/>
    <n v="2"/>
    <n v="21"/>
    <d v="2013-02-21T00:00:00"/>
    <n v="17.55"/>
    <x v="1"/>
  </r>
  <r>
    <n v="7100087"/>
    <s v="Little Penang"/>
    <n v="148"/>
    <s v="Wellington City"/>
    <s v="Te Aro"/>
    <n v="174.77709100000001"/>
    <n v="-41.291901000000003"/>
    <s v="Malaysian"/>
    <s v="NewZealand($)"/>
    <x v="0"/>
    <x v="0"/>
    <s v="No"/>
    <s v="No"/>
    <n v="3"/>
    <n v="161"/>
    <n v="50"/>
    <n v="4.4000000000000004"/>
    <n v="2018"/>
    <n v="2"/>
    <n v="4"/>
    <d v="2018-02-04T00:00:00"/>
    <n v="30"/>
    <x v="1"/>
  </r>
  <r>
    <n v="6901081"/>
    <s v="San Carlo"/>
    <n v="215"/>
    <s v="Birmingham"/>
    <s v="City Centre"/>
    <n v="-1.899133"/>
    <n v="52.480364000000002"/>
    <s v="Italian"/>
    <s v="Pounds(Œ£)"/>
    <x v="0"/>
    <x v="0"/>
    <s v="No"/>
    <s v="No"/>
    <n v="3"/>
    <n v="148"/>
    <n v="45"/>
    <n v="4.2"/>
    <n v="2014"/>
    <n v="2"/>
    <n v="12"/>
    <d v="2014-02-12T00:00:00"/>
    <n v="55.8"/>
    <x v="2"/>
  </r>
  <r>
    <n v="7602204"/>
    <s v="El Cartel"/>
    <n v="215"/>
    <s v="Edinburgh"/>
    <s v="New Town"/>
    <n v="-3.1995209999999998"/>
    <n v="55.954039999999999"/>
    <s v="Mexican"/>
    <s v="Pounds(Œ£)"/>
    <x v="0"/>
    <x v="0"/>
    <s v="No"/>
    <s v="No"/>
    <n v="3"/>
    <n v="31"/>
    <n v="30"/>
    <n v="3.8"/>
    <n v="2017"/>
    <n v="2"/>
    <n v="19"/>
    <d v="2017-02-19T00:00:00"/>
    <n v="37.200000000000003"/>
    <x v="2"/>
  </r>
  <r>
    <n v="7600471"/>
    <s v="The Elephant House"/>
    <n v="215"/>
    <s v="Edinburgh"/>
    <s v="Old Town"/>
    <n v="-3.1917805559999999"/>
    <n v="55.947555559999998"/>
    <s v="Cafe"/>
    <s v="Pounds(Œ£)"/>
    <x v="0"/>
    <x v="0"/>
    <s v="No"/>
    <s v="No"/>
    <n v="3"/>
    <n v="81"/>
    <n v="30"/>
    <n v="3.9"/>
    <n v="2018"/>
    <n v="2"/>
    <n v="21"/>
    <d v="2018-02-21T00:00:00"/>
    <n v="37.200000000000003"/>
    <x v="2"/>
  </r>
  <r>
    <n v="6402177"/>
    <s v="Salushi"/>
    <n v="189"/>
    <s v="Cape Town"/>
    <s v="Claremont"/>
    <n v="18.462423000000001"/>
    <n v="-33.978602000000002"/>
    <s v="Japanese, Sushi, Asian"/>
    <s v="Rand(R)"/>
    <x v="0"/>
    <x v="0"/>
    <s v="No"/>
    <s v="No"/>
    <n v="3"/>
    <n v="239"/>
    <n v="250"/>
    <n v="3.9"/>
    <n v="2010"/>
    <n v="2"/>
    <n v="1"/>
    <d v="2010-02-01T00:00:00"/>
    <n v="12.75"/>
    <x v="1"/>
  </r>
  <r>
    <n v="5800567"/>
    <s v="CIOCONAT Lounge"/>
    <n v="191"/>
    <s v="Colombo"/>
    <s v="Cinnamon Gardens, Colombo 07"/>
    <n v="79.875113589999998"/>
    <n v="6.9128062799999999"/>
    <s v="Italian, Cafe, Desserts"/>
    <s v="Sri Lankan Rupee(LKR)"/>
    <x v="0"/>
    <x v="0"/>
    <s v="No"/>
    <s v="No"/>
    <n v="3"/>
    <n v="157"/>
    <n v="2500"/>
    <n v="3.7"/>
    <n v="2013"/>
    <n v="2"/>
    <n v="28"/>
    <d v="2013-02-28T00:00:00"/>
    <n v="8.5"/>
    <x v="0"/>
  </r>
  <r>
    <n v="18182702"/>
    <s v="Nonna's Pasta &amp; Pizzeria"/>
    <n v="162"/>
    <s v="Santa Rosa"/>
    <s v="Solenad 3, Don Jose, Santa Rosa"/>
    <n v="121.0565874"/>
    <n v="14.237678969999999"/>
    <s v="Italian, Pizza"/>
    <s v="Botswana Pula(P)"/>
    <x v="0"/>
    <x v="0"/>
    <s v="No"/>
    <s v="No"/>
    <n v="3"/>
    <n v="72"/>
    <n v="850"/>
    <n v="4"/>
    <n v="2011"/>
    <n v="1"/>
    <n v="3"/>
    <d v="2011-01-03T00:00:00"/>
    <n v="62.05"/>
    <x v="2"/>
  </r>
  <r>
    <n v="7300521"/>
    <s v="Balada Mix"/>
    <n v="30"/>
    <s v="Rio de Janeiro"/>
    <s v="Ipanema"/>
    <n v="-43.211424999999998"/>
    <n v="-22.985208329999999"/>
    <s v="Brazilian, Healthy Food, Juices, Pizza"/>
    <s v="Brazilian Real(R$)"/>
    <x v="0"/>
    <x v="0"/>
    <s v="No"/>
    <s v="No"/>
    <n v="3"/>
    <n v="21"/>
    <n v="90"/>
    <n v="4.5999999999999996"/>
    <n v="2017"/>
    <n v="1"/>
    <n v="9"/>
    <d v="2017-01-09T00:00:00"/>
    <n v="18"/>
    <x v="1"/>
  </r>
  <r>
    <n v="6711179"/>
    <s v="Gopala Hari"/>
    <n v="30"/>
    <s v="Sí£o Paulo"/>
    <s v="Consolaí_í£o"/>
    <n v="-46.658666670000002"/>
    <n v="-23.55616667"/>
    <s v="Indian"/>
    <s v="Brazilian Real(R$)"/>
    <x v="0"/>
    <x v="0"/>
    <s v="No"/>
    <s v="No"/>
    <n v="3"/>
    <n v="5"/>
    <n v="70"/>
    <n v="3.1"/>
    <n v="2018"/>
    <n v="1"/>
    <n v="26"/>
    <d v="2018-01-26T00:00:00"/>
    <n v="14"/>
    <x v="1"/>
  </r>
  <r>
    <n v="7006871"/>
    <s v="Big Fish Eatery"/>
    <n v="148"/>
    <s v="Auckland"/>
    <s v="Penrose"/>
    <n v="174.810305"/>
    <n v="-36.905408999999999"/>
    <s v="Asian, Sushi, Seafood"/>
    <s v="NewZealand($)"/>
    <x v="0"/>
    <x v="0"/>
    <s v="No"/>
    <s v="No"/>
    <n v="3"/>
    <n v="166"/>
    <n v="55"/>
    <n v="4.5"/>
    <n v="2010"/>
    <n v="1"/>
    <n v="16"/>
    <d v="2010-01-16T00:00:00"/>
    <n v="33"/>
    <x v="2"/>
  </r>
  <r>
    <n v="6403499"/>
    <s v="Active Sushi"/>
    <n v="189"/>
    <s v="Cape Town"/>
    <s v="Green Point"/>
    <n v="18.417566000000001"/>
    <n v="-33.917257999999997"/>
    <s v="Sushi"/>
    <s v="Rand(R)"/>
    <x v="0"/>
    <x v="0"/>
    <s v="No"/>
    <s v="No"/>
    <n v="3"/>
    <n v="127"/>
    <n v="250"/>
    <n v="3.8"/>
    <n v="2016"/>
    <n v="1"/>
    <n v="13"/>
    <d v="2016-01-13T00:00:00"/>
    <n v="12.75"/>
    <x v="1"/>
  </r>
  <r>
    <n v="6502883"/>
    <s v="Perron"/>
    <n v="189"/>
    <s v="Sandton"/>
    <s v="Illovo"/>
    <n v="28.04833811"/>
    <n v="-26.134934640000001"/>
    <s v="Mexican"/>
    <s v="Rand(R)"/>
    <x v="0"/>
    <x v="0"/>
    <s v="No"/>
    <s v="No"/>
    <n v="3"/>
    <n v="581"/>
    <n v="250"/>
    <n v="4.2"/>
    <n v="2018"/>
    <n v="1"/>
    <n v="3"/>
    <d v="2018-01-03T00:00:00"/>
    <n v="12.75"/>
    <x v="1"/>
  </r>
  <r>
    <n v="5800755"/>
    <s v="Upali's"/>
    <n v="191"/>
    <s v="Colombo"/>
    <s v="Cinnamon Gardens, Colombo 07"/>
    <n v="79.86472741"/>
    <n v="6.9125293579999996"/>
    <s v="Sri Lankan"/>
    <s v="Sri Lankan Rupee(LKR)"/>
    <x v="0"/>
    <x v="0"/>
    <s v="No"/>
    <s v="No"/>
    <n v="3"/>
    <n v="114"/>
    <n v="2500"/>
    <n v="4"/>
    <n v="2011"/>
    <n v="1"/>
    <n v="18"/>
    <d v="2011-01-18T00:00:00"/>
    <n v="8.5"/>
    <x v="0"/>
  </r>
  <r>
    <n v="5800156"/>
    <s v="Queen's Cafe"/>
    <n v="191"/>
    <s v="Colombo"/>
    <s v="Kollupitiya, Colombo 03"/>
    <n v="79.855819440000005"/>
    <n v="6.8991749999999996"/>
    <s v="American, Chinese, North Indian"/>
    <s v="Sri Lankan Rupee(LKR)"/>
    <x v="0"/>
    <x v="0"/>
    <s v="No"/>
    <s v="No"/>
    <n v="3"/>
    <n v="93"/>
    <n v="2000"/>
    <n v="2.5"/>
    <n v="2016"/>
    <n v="1"/>
    <n v="16"/>
    <d v="2016-01-16T00:00:00"/>
    <n v="6.8"/>
    <x v="0"/>
  </r>
  <r>
    <n v="6701419"/>
    <s v="Divino Fogí£o"/>
    <n v="30"/>
    <s v="Sí£o Paulo"/>
    <s v="Shopping MetríÇ Santa Cruz, Vila Mariana"/>
    <n v="-46.637166669999999"/>
    <n v="-23.599499999999999"/>
    <s v="Brazilian, Mineira"/>
    <s v="Brazilian Real(R$)"/>
    <x v="0"/>
    <x v="0"/>
    <s v="No"/>
    <s v="No"/>
    <n v="3"/>
    <n v="2"/>
    <n v="65"/>
    <n v="1"/>
    <n v="2015"/>
    <n v="12"/>
    <n v="18"/>
    <d v="2015-12-18T00:00:00"/>
    <n v="13"/>
    <x v="1"/>
  </r>
  <r>
    <n v="7422633"/>
    <s v="Talaga Sampireun"/>
    <n v="94"/>
    <s v="Jakarta"/>
    <s v="Cengkareng"/>
    <n v="106.7285083"/>
    <n v="-6.1684666669999997"/>
    <s v="Sunda, Indonesian"/>
    <s v="Indonesian Rupiah(IDR)"/>
    <x v="0"/>
    <x v="0"/>
    <s v="No"/>
    <s v="No"/>
    <n v="3"/>
    <n v="1662"/>
    <n v="200000"/>
    <n v="4.9000000000000004"/>
    <n v="2010"/>
    <n v="12"/>
    <n v="18"/>
    <d v="2010-12-18T00:00:00"/>
    <n v="13.4"/>
    <x v="1"/>
  </r>
  <r>
    <n v="7405789"/>
    <s v="Toodz House"/>
    <n v="94"/>
    <s v="Jakarta"/>
    <s v="Fatmawati"/>
    <n v="106.801782"/>
    <n v="-6.2780120000000004"/>
    <s v="Cafe, Italian, Coffee and Tea, Western, Indonesian"/>
    <s v="Indonesian Rupiah(IDR)"/>
    <x v="0"/>
    <x v="0"/>
    <s v="No"/>
    <s v="No"/>
    <n v="3"/>
    <n v="1476"/>
    <n v="165000"/>
    <n v="4.5999999999999996"/>
    <n v="2011"/>
    <n v="12"/>
    <n v="17"/>
    <d v="2011-12-17T00:00:00"/>
    <n v="11.055"/>
    <x v="1"/>
  </r>
  <r>
    <n v="18409146"/>
    <s v="Fish Streat"/>
    <n v="94"/>
    <s v="Jakarta"/>
    <s v="Tanjung Duren"/>
    <n v="0"/>
    <n v="0"/>
    <s v="Seafood, Western"/>
    <s v="Indonesian Rupiah(IDR)"/>
    <x v="0"/>
    <x v="0"/>
    <s v="No"/>
    <s v="No"/>
    <n v="3"/>
    <n v="152"/>
    <n v="100000"/>
    <n v="3.4"/>
    <n v="2015"/>
    <n v="12"/>
    <n v="7"/>
    <d v="2015-12-07T00:00:00"/>
    <n v="6.7"/>
    <x v="0"/>
  </r>
  <r>
    <n v="7006421"/>
    <s v="PappaRich"/>
    <n v="148"/>
    <s v="Auckland"/>
    <s v="Sky City Metro, Auckland CBD"/>
    <n v="174.76347609999999"/>
    <n v="-36.851586189999999"/>
    <s v="Malaysian"/>
    <s v="NewZealand($)"/>
    <x v="0"/>
    <x v="0"/>
    <s v="No"/>
    <s v="No"/>
    <n v="3"/>
    <n v="414"/>
    <n v="60"/>
    <n v="4"/>
    <n v="2012"/>
    <n v="12"/>
    <n v="15"/>
    <d v="2012-12-15T00:00:00"/>
    <n v="36"/>
    <x v="2"/>
  </r>
  <r>
    <n v="7101378"/>
    <s v="Five Boroughs"/>
    <n v="148"/>
    <s v="Wellington City"/>
    <s v="Mt Victoria"/>
    <n v="174.78505100000001"/>
    <n v="-41.294234000000003"/>
    <s v="American"/>
    <s v="NewZealand($)"/>
    <x v="0"/>
    <x v="0"/>
    <s v="No"/>
    <s v="No"/>
    <n v="3"/>
    <n v="114"/>
    <n v="60"/>
    <n v="4.0999999999999996"/>
    <n v="2015"/>
    <n v="12"/>
    <n v="6"/>
    <d v="2015-12-06T00:00:00"/>
    <n v="36"/>
    <x v="2"/>
  </r>
  <r>
    <n v="6900724"/>
    <s v="Bodega"/>
    <n v="215"/>
    <s v="Birmingham"/>
    <s v="City Centre"/>
    <n v="-1.9003749999999999"/>
    <n v="52.479689999999998"/>
    <s v="Latin American"/>
    <s v="Pounds(Œ£)"/>
    <x v="0"/>
    <x v="0"/>
    <s v="No"/>
    <s v="No"/>
    <n v="3"/>
    <n v="100"/>
    <n v="40"/>
    <n v="4.5999999999999996"/>
    <n v="2015"/>
    <n v="12"/>
    <n v="15"/>
    <d v="2015-12-15T00:00:00"/>
    <n v="49.6"/>
    <x v="2"/>
  </r>
  <r>
    <n v="6801374"/>
    <s v="Solita"/>
    <n v="215"/>
    <s v="Manchester"/>
    <s v="Northern Quarter"/>
    <n v="-2.237333333"/>
    <n v="53.483499999999999"/>
    <s v="American, Burger, Grill"/>
    <s v="Pounds(Œ£)"/>
    <x v="0"/>
    <x v="0"/>
    <s v="No"/>
    <s v="No"/>
    <n v="3"/>
    <n v="162"/>
    <n v="50"/>
    <n v="4.9000000000000004"/>
    <n v="2015"/>
    <n v="12"/>
    <n v="10"/>
    <d v="2015-12-10T00:00:00"/>
    <n v="62"/>
    <x v="2"/>
  </r>
  <r>
    <n v="6201976"/>
    <s v="Indian Coffee House"/>
    <n v="166"/>
    <s v="Doha"/>
    <s v="Al Doha Al Jadeeda"/>
    <n v="51.521074400000003"/>
    <n v="25.276109000000002"/>
    <s v="Indian"/>
    <s v="Qatari Rial(QR)"/>
    <x v="0"/>
    <x v="0"/>
    <s v="No"/>
    <s v="No"/>
    <n v="3"/>
    <n v="350"/>
    <n v="80"/>
    <n v="3.4"/>
    <n v="2012"/>
    <n v="12"/>
    <n v="17"/>
    <d v="2012-12-17T00:00:00"/>
    <n v="21.6"/>
    <x v="1"/>
  </r>
  <r>
    <n v="17957911"/>
    <s v="Punjab Restaurant"/>
    <n v="166"/>
    <s v="Doha"/>
    <s v="Musheireb"/>
    <n v="51.523020340000002"/>
    <n v="25.28246661"/>
    <s v="Pakistani"/>
    <s v="Qatari Rial(QR)"/>
    <x v="0"/>
    <x v="0"/>
    <s v="No"/>
    <s v="No"/>
    <n v="3"/>
    <n v="83"/>
    <n v="80"/>
    <n v="3.8"/>
    <n v="2013"/>
    <n v="12"/>
    <n v="19"/>
    <d v="2013-12-19T00:00:00"/>
    <n v="21.6"/>
    <x v="1"/>
  </r>
  <r>
    <n v="75609"/>
    <s v="Capital Craft Beer Academy"/>
    <n v="189"/>
    <s v="Pretoria"/>
    <s v="Greenlyn Village, Menlopark, Near Lynnwood"/>
    <n v="28.25643333"/>
    <n v="-25.769733330000001"/>
    <s v="Street Food, Burger, American, Finger Food, German"/>
    <s v="Rand(R)"/>
    <x v="0"/>
    <x v="0"/>
    <s v="No"/>
    <s v="No"/>
    <n v="3"/>
    <n v="301"/>
    <n v="200"/>
    <n v="4.4000000000000004"/>
    <n v="2011"/>
    <n v="12"/>
    <n v="18"/>
    <d v="2011-12-18T00:00:00"/>
    <n v="10.199999999999999"/>
    <x v="1"/>
  </r>
  <r>
    <n v="75104"/>
    <s v="Parrot's"/>
    <n v="189"/>
    <s v="Pretoria"/>
    <s v="Menlyn Shopping Centre, Menlyn"/>
    <n v="28.275316"/>
    <n v="-25.783539000000001"/>
    <s v="Contemporary, Sushi, Grill, Italian, Steak"/>
    <s v="Rand(R)"/>
    <x v="0"/>
    <x v="0"/>
    <s v="No"/>
    <s v="No"/>
    <n v="3"/>
    <n v="111"/>
    <n v="200"/>
    <n v="3.4"/>
    <n v="2017"/>
    <n v="12"/>
    <n v="27"/>
    <d v="2017-12-27T00:00:00"/>
    <n v="10.199999999999999"/>
    <x v="1"/>
  </r>
  <r>
    <n v="6003668"/>
    <s v="Timboo Cafe"/>
    <n v="208"/>
    <s v="Ankara"/>
    <s v="Kentpark AVM, íìniversiteler, íˆankaya"/>
    <n v="32.776254999999999"/>
    <n v="39.908957000000001"/>
    <s v="Cafe"/>
    <s v="Turkish Lira(TL)"/>
    <x v="0"/>
    <x v="0"/>
    <s v="No"/>
    <s v="No"/>
    <n v="3"/>
    <n v="79"/>
    <n v="70"/>
    <n v="4.2"/>
    <n v="2016"/>
    <n v="12"/>
    <n v="15"/>
    <d v="2016-12-15T00:00:00"/>
    <n v="3.5"/>
    <x v="0"/>
  </r>
  <r>
    <n v="5926979"/>
    <s v="Leman Kí_ltí_r"/>
    <n v="208"/>
    <s v="ÛÁstanbul"/>
    <s v="KadÛ±kí_y Merkez"/>
    <n v="29.02280476"/>
    <n v="40.989704969999998"/>
    <s v="Restaurant Cafe"/>
    <s v="Turkish Lira(TL)"/>
    <x v="0"/>
    <x v="0"/>
    <s v="No"/>
    <s v="No"/>
    <n v="3"/>
    <n v="506"/>
    <n v="80"/>
    <n v="3.7"/>
    <n v="2017"/>
    <n v="12"/>
    <n v="14"/>
    <d v="2017-12-14T00:00:00"/>
    <n v="4"/>
    <x v="0"/>
  </r>
  <r>
    <n v="18189371"/>
    <s v="Din Tai Fung"/>
    <n v="162"/>
    <s v="Mandaluyong City"/>
    <s v="SM Megamall, Ortigas, Mandaluyong City"/>
    <n v="121.056314"/>
    <n v="14.583764"/>
    <s v="Chinese"/>
    <s v="Botswana Pula(P)"/>
    <x v="0"/>
    <x v="0"/>
    <s v="No"/>
    <s v="No"/>
    <n v="3"/>
    <n v="336"/>
    <n v="1000"/>
    <n v="4.4000000000000004"/>
    <n v="2010"/>
    <n v="11"/>
    <n v="1"/>
    <d v="2010-11-01T00:00:00"/>
    <n v="73"/>
    <x v="2"/>
  </r>
  <r>
    <n v="7300596"/>
    <s v="Cervantes"/>
    <n v="30"/>
    <s v="Rio de Janeiro"/>
    <s v="Copacabana"/>
    <n v="-43.175833330000003"/>
    <n v="-22.962166669999998"/>
    <s v="Beverages, Bar Food, Fast Food"/>
    <s v="Brazilian Real(R$)"/>
    <x v="0"/>
    <x v="0"/>
    <s v="No"/>
    <s v="No"/>
    <n v="3"/>
    <n v="29"/>
    <n v="90"/>
    <n v="4.5"/>
    <n v="2018"/>
    <n v="11"/>
    <n v="28"/>
    <d v="2018-11-28T00:00:00"/>
    <n v="18"/>
    <x v="1"/>
  </r>
  <r>
    <n v="7421967"/>
    <s v="3 Wise Monkeys"/>
    <n v="94"/>
    <s v="Jakarta"/>
    <s v="Senopati"/>
    <n v="106.8134001"/>
    <n v="-6.2352410909999998"/>
    <s v="Japanese"/>
    <s v="Indonesian Rupiah(IDR)"/>
    <x v="0"/>
    <x v="0"/>
    <s v="No"/>
    <s v="No"/>
    <n v="3"/>
    <n v="395"/>
    <n v="450000"/>
    <n v="4.2"/>
    <n v="2014"/>
    <n v="11"/>
    <n v="17"/>
    <d v="2014-11-17T00:00:00"/>
    <n v="30.150000000000002"/>
    <x v="2"/>
  </r>
  <r>
    <n v="7422489"/>
    <s v="Avec Moi Restaurant and Bar"/>
    <n v="94"/>
    <s v="Jakarta"/>
    <s v="Thamrin"/>
    <n v="106.821023"/>
    <n v="-6.1962700000000002"/>
    <s v="French, Western"/>
    <s v="Indonesian Rupiah(IDR)"/>
    <x v="0"/>
    <x v="0"/>
    <s v="No"/>
    <s v="No"/>
    <n v="3"/>
    <n v="243"/>
    <n v="350000"/>
    <n v="4.3"/>
    <n v="2017"/>
    <n v="11"/>
    <n v="14"/>
    <d v="2017-11-14T00:00:00"/>
    <n v="23.45"/>
    <x v="1"/>
  </r>
  <r>
    <n v="7001086"/>
    <s v="Milse"/>
    <n v="148"/>
    <s v="Auckland"/>
    <s v="Britomart"/>
    <n v="174.7686903"/>
    <n v="-36.844188410000001"/>
    <s v="Desserts"/>
    <s v="NewZealand($)"/>
    <x v="0"/>
    <x v="0"/>
    <s v="No"/>
    <s v="No"/>
    <n v="3"/>
    <n v="754"/>
    <n v="50"/>
    <n v="4.9000000000000004"/>
    <n v="2010"/>
    <n v="11"/>
    <n v="22"/>
    <d v="2010-11-22T00:00:00"/>
    <n v="30"/>
    <x v="1"/>
  </r>
  <r>
    <n v="7003663"/>
    <s v="Federal Delicatessen"/>
    <n v="148"/>
    <s v="Auckland"/>
    <s v="Federal Street"/>
    <n v="174.76222010000001"/>
    <n v="-36.848769679999997"/>
    <s v="Cafe, American"/>
    <s v="NewZealand($)"/>
    <x v="0"/>
    <x v="0"/>
    <s v="No"/>
    <s v="No"/>
    <n v="3"/>
    <n v="696"/>
    <n v="60"/>
    <n v="4.5999999999999996"/>
    <n v="2018"/>
    <n v="11"/>
    <n v="14"/>
    <d v="2018-11-14T00:00:00"/>
    <n v="36"/>
    <x v="2"/>
  </r>
  <r>
    <n v="18450836"/>
    <s v="Winona Forever"/>
    <n v="148"/>
    <s v="Auckland"/>
    <s v="Parnell"/>
    <n v="174.77944099999999"/>
    <n v="0"/>
    <s v="Cafe"/>
    <s v="NewZealand($)"/>
    <x v="0"/>
    <x v="0"/>
    <s v="No"/>
    <s v="No"/>
    <n v="3"/>
    <n v="31"/>
    <n v="50"/>
    <n v="4"/>
    <n v="2018"/>
    <n v="11"/>
    <n v="18"/>
    <d v="2018-11-18T00:00:00"/>
    <n v="30"/>
    <x v="1"/>
  </r>
  <r>
    <n v="6900050"/>
    <s v="Jamie's Italian"/>
    <n v="215"/>
    <s v="Birmingham"/>
    <s v="Bullring Shopping Centre, Southside"/>
    <n v="-1.8942859999999999"/>
    <n v="52.477632999999997"/>
    <s v="Italian"/>
    <s v="Pounds(Œ£)"/>
    <x v="0"/>
    <x v="0"/>
    <s v="No"/>
    <s v="No"/>
    <n v="3"/>
    <n v="53"/>
    <n v="50"/>
    <n v="3.9"/>
    <n v="2010"/>
    <n v="11"/>
    <n v="10"/>
    <d v="2010-11-10T00:00:00"/>
    <n v="62"/>
    <x v="2"/>
  </r>
  <r>
    <n v="7602224"/>
    <s v="Civerinos"/>
    <n v="215"/>
    <s v="Edinburgh"/>
    <s v="Old Town"/>
    <n v="-3.1879620000000002"/>
    <n v="55.949637000000003"/>
    <s v="Pizza, Italian"/>
    <s v="Pounds(Œ£)"/>
    <x v="0"/>
    <x v="0"/>
    <s v="No"/>
    <s v="No"/>
    <n v="3"/>
    <n v="27"/>
    <n v="35"/>
    <n v="3.7"/>
    <n v="2018"/>
    <n v="11"/>
    <n v="14"/>
    <d v="2018-11-14T00:00:00"/>
    <n v="43.4"/>
    <x v="2"/>
  </r>
  <r>
    <n v="18395463"/>
    <s v="The Butcher's Wife"/>
    <n v="189"/>
    <s v="Cape Town"/>
    <s v="Athlone"/>
    <n v="18.514405709999998"/>
    <n v="-33.964660430000002"/>
    <s v="Pizza, Grill"/>
    <s v="Rand(R)"/>
    <x v="0"/>
    <x v="0"/>
    <s v="No"/>
    <s v="No"/>
    <n v="3"/>
    <n v="22"/>
    <n v="294"/>
    <n v="3.7"/>
    <n v="2013"/>
    <n v="11"/>
    <n v="24"/>
    <d v="2013-11-24T00:00:00"/>
    <n v="14.994"/>
    <x v="1"/>
  </r>
  <r>
    <n v="5800316"/>
    <s v="Cricket Club Cafe"/>
    <n v="191"/>
    <s v="Colombo"/>
    <s v="Kollupitiya, Colombo 03"/>
    <n v="0"/>
    <n v="0"/>
    <s v="Continental, American, Seafood"/>
    <s v="Sri Lankan Rupee(LKR)"/>
    <x v="0"/>
    <x v="0"/>
    <s v="No"/>
    <s v="No"/>
    <n v="3"/>
    <n v="171"/>
    <n v="3000"/>
    <n v="4.2"/>
    <n v="2017"/>
    <n v="11"/>
    <n v="14"/>
    <d v="2017-11-14T00:00:00"/>
    <n v="10.199999999999999"/>
    <x v="1"/>
  </r>
  <r>
    <n v="5800433"/>
    <s v="The Sizzle"/>
    <n v="191"/>
    <s v="Colombo"/>
    <s v="Kollupitiya, Colombo 03"/>
    <n v="79.852927780000002"/>
    <n v="6.904580556"/>
    <s v="American, Fast Food, Steak, Beverages"/>
    <s v="Sri Lankan Rupee(LKR)"/>
    <x v="0"/>
    <x v="0"/>
    <s v="No"/>
    <s v="No"/>
    <n v="3"/>
    <n v="286"/>
    <n v="3000"/>
    <n v="4.2"/>
    <n v="2016"/>
    <n v="11"/>
    <n v="4"/>
    <d v="2016-11-04T00:00:00"/>
    <n v="10.199999999999999"/>
    <x v="1"/>
  </r>
  <r>
    <n v="6004011"/>
    <s v="Gaga Manjero"/>
    <n v="208"/>
    <s v="Ankara"/>
    <s v="Gazi Osman Paôa"/>
    <n v="32.869799999999998"/>
    <n v="39.898238890000002"/>
    <s v="World Cuisine"/>
    <s v="Turkish Lira(TL)"/>
    <x v="0"/>
    <x v="0"/>
    <s v="No"/>
    <s v="No"/>
    <n v="3"/>
    <n v="95"/>
    <n v="80"/>
    <n v="4.9000000000000004"/>
    <n v="2014"/>
    <n v="11"/>
    <n v="4"/>
    <d v="2014-11-04T00:00:00"/>
    <n v="4"/>
    <x v="0"/>
  </r>
  <r>
    <n v="6318433"/>
    <s v="Silantro Fil-Mex"/>
    <n v="162"/>
    <s v="Quezon City"/>
    <s v="UP Town Center, Diliman, Quezon City"/>
    <n v="121.075419"/>
    <n v="14.649502999999999"/>
    <s v="Filipino, Mexican"/>
    <s v="Botswana Pula(P)"/>
    <x v="0"/>
    <x v="0"/>
    <s v="No"/>
    <s v="No"/>
    <n v="3"/>
    <n v="294"/>
    <n v="800"/>
    <n v="4.8"/>
    <n v="2017"/>
    <n v="10"/>
    <n v="26"/>
    <d v="2017-10-26T00:00:00"/>
    <n v="58.4"/>
    <x v="2"/>
  </r>
  <r>
    <n v="208778"/>
    <s v="Salt"/>
    <n v="214"/>
    <s v="Dubai"/>
    <s v="Kite Beach, Umm Suqeim"/>
    <n v="55.211527789999998"/>
    <n v="25.168128060000001"/>
    <s v="Fast Food, Burger"/>
    <s v="Emirati Diram(AED)"/>
    <x v="0"/>
    <x v="0"/>
    <s v="No"/>
    <s v="No"/>
    <n v="3"/>
    <n v="1351"/>
    <n v="100"/>
    <n v="4.3"/>
    <n v="2012"/>
    <n v="10"/>
    <n v="3"/>
    <d v="2012-10-03T00:00:00"/>
    <n v="27"/>
    <x v="1"/>
  </r>
  <r>
    <n v="18425821"/>
    <s v="OJJU"/>
    <n v="94"/>
    <s v="Jakarta"/>
    <s v="Gandaria City Mall, Gandaria"/>
    <n v="106.783162"/>
    <n v="-6.2442209999999996"/>
    <s v="Korean"/>
    <s v="Indonesian Rupiah(IDR)"/>
    <x v="0"/>
    <x v="0"/>
    <s v="No"/>
    <s v="No"/>
    <n v="3"/>
    <n v="137"/>
    <n v="200000"/>
    <n v="3.9"/>
    <n v="2014"/>
    <n v="10"/>
    <n v="27"/>
    <d v="2014-10-27T00:00:00"/>
    <n v="13.4"/>
    <x v="1"/>
  </r>
  <r>
    <n v="7410290"/>
    <s v="Satoo - Hotel Shangri-La"/>
    <n v="94"/>
    <s v="Jakarta"/>
    <s v="Hotel Shangri-La, Sudirman"/>
    <n v="106.8189611"/>
    <n v="-6.2032916670000002"/>
    <s v="Asian, Indonesian, Western"/>
    <s v="Indonesian Rupiah(IDR)"/>
    <x v="0"/>
    <x v="0"/>
    <s v="No"/>
    <s v="No"/>
    <n v="3"/>
    <n v="873"/>
    <n v="800000"/>
    <n v="4.5999999999999996"/>
    <n v="2014"/>
    <n v="10"/>
    <n v="23"/>
    <d v="2014-10-23T00:00:00"/>
    <n v="53.6"/>
    <x v="2"/>
  </r>
  <r>
    <n v="7005979"/>
    <s v="Chinoiserie"/>
    <n v="148"/>
    <s v="Auckland"/>
    <s v="Mt Albert"/>
    <n v="174.72698829999999"/>
    <n v="-36.893989769999997"/>
    <s v="Taiwanese, Street Food"/>
    <s v="NewZealand($)"/>
    <x v="0"/>
    <x v="0"/>
    <s v="No"/>
    <s v="No"/>
    <n v="3"/>
    <n v="223"/>
    <n v="50"/>
    <n v="4.4000000000000004"/>
    <n v="2010"/>
    <n v="10"/>
    <n v="8"/>
    <d v="2010-10-08T00:00:00"/>
    <n v="30"/>
    <x v="1"/>
  </r>
  <r>
    <n v="7101042"/>
    <s v="The Hangar"/>
    <n v="148"/>
    <s v="Wellington City"/>
    <s v="Te Aro"/>
    <n v="174.773933"/>
    <n v="-41.290801000000002"/>
    <s v="Cafe"/>
    <s v="NewZealand($)"/>
    <x v="0"/>
    <x v="0"/>
    <s v="No"/>
    <s v="No"/>
    <n v="3"/>
    <n v="171"/>
    <n v="50"/>
    <n v="4.5999999999999996"/>
    <n v="2011"/>
    <n v="10"/>
    <n v="3"/>
    <d v="2011-10-03T00:00:00"/>
    <n v="30"/>
    <x v="1"/>
  </r>
  <r>
    <n v="7100502"/>
    <s v="Fidel's"/>
    <n v="148"/>
    <s v="Wellington City"/>
    <s v="Te Aro"/>
    <n v="174.774134"/>
    <n v="-41.295969999999997"/>
    <s v="Cafe, European, Mexican"/>
    <s v="NewZealand($)"/>
    <x v="0"/>
    <x v="0"/>
    <s v="No"/>
    <s v="No"/>
    <n v="3"/>
    <n v="242"/>
    <n v="50"/>
    <n v="4.4000000000000004"/>
    <n v="2013"/>
    <n v="10"/>
    <n v="1"/>
    <d v="2013-10-01T00:00:00"/>
    <n v="30"/>
    <x v="1"/>
  </r>
  <r>
    <n v="6900992"/>
    <s v="Mughal E Azam"/>
    <n v="215"/>
    <s v="Birmingham"/>
    <s v="Sparkhill"/>
    <n v="-1.8585290000000001"/>
    <n v="52.443962999999997"/>
    <s v="Pakistani, Indian"/>
    <s v="Pounds(Œ£)"/>
    <x v="0"/>
    <x v="0"/>
    <s v="No"/>
    <s v="No"/>
    <n v="3"/>
    <n v="32"/>
    <n v="45"/>
    <n v="3.7"/>
    <n v="2017"/>
    <n v="10"/>
    <n v="28"/>
    <d v="2017-10-28T00:00:00"/>
    <n v="55.8"/>
    <x v="2"/>
  </r>
  <r>
    <n v="5800590"/>
    <s v="The Commons"/>
    <n v="191"/>
    <s v="Colombo"/>
    <s v="Cinnamon Gardens, Colombo 07"/>
    <n v="79.858104699999998"/>
    <n v="6.9085362720000001"/>
    <s v="Cafe, Sri Lankan, Continental, American"/>
    <s v="Sri Lankan Rupee(LKR)"/>
    <x v="0"/>
    <x v="0"/>
    <s v="No"/>
    <s v="No"/>
    <n v="3"/>
    <n v="209"/>
    <n v="2500"/>
    <n v="4"/>
    <n v="2015"/>
    <n v="10"/>
    <n v="23"/>
    <d v="2015-10-23T00:00:00"/>
    <n v="8.5"/>
    <x v="0"/>
  </r>
  <r>
    <n v="6001980"/>
    <s v="Timboo Cafe"/>
    <n v="208"/>
    <s v="Ankara"/>
    <s v="Armada AVM, Sí_Ûôí_tí_zí_, Yenimahalle"/>
    <n v="32.809247220000003"/>
    <n v="39.913205560000002"/>
    <s v="Cafe"/>
    <s v="Turkish Lira(TL)"/>
    <x v="0"/>
    <x v="0"/>
    <s v="No"/>
    <s v="No"/>
    <n v="3"/>
    <n v="134"/>
    <n v="70"/>
    <n v="4.2"/>
    <n v="2015"/>
    <n v="10"/>
    <n v="4"/>
    <d v="2015-10-04T00:00:00"/>
    <n v="3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5A3AD-B948-45D1-974B-C84A7C6C1CF8}" name="PivotTable1" cacheId="62" applyNumberFormats="0" applyBorderFormats="0" applyFontFormats="0" applyPatternFormats="0" applyAlignmentFormats="0" applyWidthHeightFormats="1" dataCaption="Values" tag="a520f0bb-8f75-4a89-8841-ea9b4fd0b84f" updatedVersion="8" minRefreshableVersion="3" useAutoFormatting="1" subtotalHiddenItems="1" itemPrintTitles="1" createdVersion="8" indent="0" outline="1" outlineData="1" multipleFieldFilters="0">
  <location ref="A1:B158" firstHeaderRow="1" firstDataRow="1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dataField="1" subtotalTop="0" showAll="0" defaultSubtotal="0"/>
  </pivotFields>
  <rowFields count="2">
    <field x="0"/>
    <field x="1"/>
  </rowFields>
  <rowItems count="15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1"/>
    </i>
    <i r="1">
      <x v="23"/>
    </i>
    <i r="1">
      <x v="24"/>
    </i>
    <i r="1">
      <x v="25"/>
    </i>
    <i>
      <x v="2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>
      <x v="4"/>
    </i>
    <i r="1">
      <x v="73"/>
    </i>
    <i r="1">
      <x v="74"/>
    </i>
    <i r="1">
      <x v="75"/>
    </i>
    <i r="1">
      <x v="76"/>
    </i>
    <i>
      <x v="5"/>
    </i>
    <i r="1">
      <x v="77"/>
    </i>
    <i r="1">
      <x v="78"/>
    </i>
    <i>
      <x v="6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7"/>
    </i>
    <i r="1">
      <x v="88"/>
    </i>
    <i>
      <x v="8"/>
    </i>
    <i r="1">
      <x v="89"/>
    </i>
    <i>
      <x v="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10"/>
    </i>
    <i r="1">
      <x v="96"/>
    </i>
    <i>
      <x v="11"/>
    </i>
    <i r="1">
      <x v="97"/>
    </i>
    <i r="1">
      <x v="98"/>
    </i>
    <i>
      <x v="12"/>
    </i>
    <i r="1">
      <x v="99"/>
    </i>
    <i r="1">
      <x v="100"/>
    </i>
    <i r="1">
      <x v="101"/>
    </i>
    <i>
      <x v="13"/>
    </i>
    <i r="1">
      <x v="102"/>
    </i>
    <i r="1">
      <x v="103"/>
    </i>
    <i r="1">
      <x v="104"/>
    </i>
    <i r="1">
      <x v="105"/>
    </i>
    <i>
      <x v="14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t="grand">
      <x/>
    </i>
  </rowItems>
  <colItems count="1">
    <i/>
  </colItems>
  <dataFields count="1">
    <dataField name="Count of RestaurantID" fld="2" subtotal="count" baseField="1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RestaurantID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y]"/>
        <x15:activeTabTopLevelEntity name="[M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E2F15-3A7B-4D9E-A132-71C9930712EC}" name="PivotTable2" cacheId="63" applyNumberFormats="0" applyBorderFormats="0" applyFontFormats="0" applyPatternFormats="0" applyAlignmentFormats="0" applyWidthHeightFormats="1" dataCaption="Values" tag="82f002d8-5115-4593-9732-747be2589545" updatedVersion="8" minRefreshableVersion="3" useAutoFormatting="1" itemPrintTitles="1" createdVersion="8" indent="0" outline="1" outlineData="1" multipleFieldFilters="0">
  <location ref="D1:F18" firstHeaderRow="1" firstDataRow="1" firstDataCol="0"/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y]"/>
        <x15:activeTabTopLevelEntity name="[M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A9560-C487-48D5-B707-8F540218EDA7}" name="PivotTable5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7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3">
    <field x="2"/>
    <field x="0"/>
    <field x="1"/>
  </rowFields>
  <rowItems count="154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4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5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6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7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8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dataFields count="1">
    <dataField name="Count of RestaurantID" fld="3" subtotal="count" baseField="2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RestaurantID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4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1]"/>
        <x15:activeTabTopLevelEntity name="[M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B37CD-2DAD-4410-9994-6DB8042B440D}" name="PivotTable4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2">
    <pivotField axis="axisRow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RestaurantID" fld="1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Restaurant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1]"/>
        <x15:activeTabTopLevelEntity name="[M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65E0B-621C-46F1-9053-2527F6ECAFB2}" name="PivotTable7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2" showAll="0"/>
    <pivotField axis="axisRow" showAll="0">
      <items count="4">
        <item x="2"/>
        <item x="0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taurantID" fld="0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BB57F-D0E4-45C7-A729-292224663233}" name="PivotTable8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2"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RestaurantID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5566D-3C18-4A9E-9AE8-0BD0ECA65035}" name="PivotTable9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2"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staurantID" fld="0" subtotal="count" showDataAs="percentOfTotal" baseField="1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AE9D7B5-F5D1-437C-9D01-AC05142C8784}" autoFormatId="16" applyNumberFormats="0" applyBorderFormats="0" applyFontFormats="0" applyPatternFormats="0" applyAlignmentFormats="0" applyWidthHeightFormats="0">
  <queryTableRefresh nextId="27" unboundColumnsRight="2">
    <queryTableFields count="23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5" name="Locality" tableColumnId="5"/>
      <queryTableField id="6" name="Longitude" tableColumnId="6"/>
      <queryTableField id="7" name="Latitude" tableColumnId="7"/>
      <queryTableField id="8" name="Cuisines" tableColumnId="8"/>
      <queryTableField id="9" name="Currency" tableColumnId="9"/>
      <queryTableField id="10" name="Has_Table_booking" tableColumnId="10"/>
      <queryTableField id="11" name="Has_Online_delivery" tableColumnId="11"/>
      <queryTableField id="12" name="Is_delivering_now" tableColumnId="12"/>
      <queryTableField id="13" name="Switch_to_order_menu" tableColumnId="13"/>
      <queryTableField id="14" name="Price_range" tableColumnId="14"/>
      <queryTableField id="15" name="Votes" tableColumnId="15"/>
      <queryTableField id="16" name="Average_Cost_for_two" tableColumnId="16"/>
      <queryTableField id="17" name="Rating" tableColumnId="17"/>
      <queryTableField id="18" name="Year Opening" tableColumnId="18"/>
      <queryTableField id="19" name="Month Opening" tableColumnId="19"/>
      <queryTableField id="20" name="Day Opening" tableColumnId="20"/>
      <queryTableField id="21" name="Date" tableColumnId="21"/>
      <queryTableField id="25" dataBound="0" tableColumnId="22"/>
      <queryTableField id="26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00E5A76-7277-449D-84A5-366DD57BF5D2}" autoFormatId="16" applyNumberFormats="0" applyBorderFormats="0" applyFontFormats="0" applyPatternFormats="0" applyAlignmentFormats="0" applyWidthHeightFormats="0">
  <queryTableRefresh nextId="3">
    <queryTableFields count="2">
      <queryTableField id="1" name="Currency" tableColumnId="1"/>
      <queryTableField id="2" name="USD 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8F2BD1-E16A-4786-89DA-EFEE18CEC90A}" autoFormatId="16" applyNumberFormats="0" applyBorderFormats="0" applyFontFormats="0" applyPatternFormats="0" applyAlignmentFormats="0" applyWidthHeightFormats="0">
  <queryTableRefresh nextId="3">
    <queryTableFields count="2">
      <queryTableField id="1" name="CountryID" tableColumnId="1"/>
      <queryTableField id="2" name="Country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A86073E-A6F3-4F8C-A028-CA09AC191F14}" autoFormatId="16" applyNumberFormats="0" applyBorderFormats="0" applyFontFormats="0" applyPatternFormats="0" applyAlignmentFormats="0" applyWidthHeightFormats="0">
  <queryTableRefresh nextId="22">
    <queryTableFields count="21">
      <queryTableField id="1" name="Main[RestaurantID]" tableColumnId="1"/>
      <queryTableField id="2" name="Main[RestaurantName]" tableColumnId="2"/>
      <queryTableField id="3" name="Main[CountryCode]" tableColumnId="3"/>
      <queryTableField id="4" name="Main[City]" tableColumnId="4"/>
      <queryTableField id="5" name="Main[Locality]" tableColumnId="5"/>
      <queryTableField id="6" name="Main[Longitude]" tableColumnId="6"/>
      <queryTableField id="7" name="Main[Latitude]" tableColumnId="7"/>
      <queryTableField id="8" name="Main[Cuisines]" tableColumnId="8"/>
      <queryTableField id="9" name="Main[Currency]" tableColumnId="9"/>
      <queryTableField id="10" name="Main[Has_Table_booking]" tableColumnId="10"/>
      <queryTableField id="11" name="Main[Has_Online_delivery]" tableColumnId="11"/>
      <queryTableField id="12" name="Main[Is_delivering_now]" tableColumnId="12"/>
      <queryTableField id="13" name="Main[Switch_to_order_menu]" tableColumnId="13"/>
      <queryTableField id="14" name="Main[Price_range]" tableColumnId="14"/>
      <queryTableField id="15" name="Main[Votes]" tableColumnId="15"/>
      <queryTableField id="16" name="Main[Average_Cost_for_two]" tableColumnId="16"/>
      <queryTableField id="17" name="Main[Rating]" tableColumnId="17"/>
      <queryTableField id="18" name="Main[Year Opening]" tableColumnId="18"/>
      <queryTableField id="19" name="Main[Month Opening]" tableColumnId="19"/>
      <queryTableField id="20" name="Main[Day Opening]" tableColumnId="20"/>
      <queryTableField id="21" name="Main[Date]" tableColumnId="2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87301D-A6C8-413F-9881-4C22F3A5CE5D}" name="Main" displayName="Main" ref="A1:W9552" tableType="queryTable" totalsRowShown="0">
  <autoFilter ref="A1:W9552" xr:uid="{B187301D-A6C8-413F-9881-4C22F3A5CE5D}"/>
  <tableColumns count="23">
    <tableColumn id="1" xr3:uid="{1C227087-D8EC-498B-B544-65966A5FCBD4}" uniqueName="1" name="RestaurantID" queryTableFieldId="1"/>
    <tableColumn id="2" xr3:uid="{DD177601-1FF8-4822-85F7-5AC30FC85B1E}" uniqueName="2" name="RestaurantName" queryTableFieldId="2" dataDxfId="16"/>
    <tableColumn id="3" xr3:uid="{C8C5B392-777E-4424-89DA-BD4AE096FCDA}" uniqueName="3" name="CountryCode" queryTableFieldId="3"/>
    <tableColumn id="4" xr3:uid="{FE2201F6-8845-4932-AD95-ADBFF1913556}" uniqueName="4" name="City" queryTableFieldId="4" dataDxfId="15"/>
    <tableColumn id="5" xr3:uid="{D05E3108-AE16-4959-A757-799D21266718}" uniqueName="5" name="Locality" queryTableFieldId="5" dataDxfId="14"/>
    <tableColumn id="6" xr3:uid="{D28FC5C1-AFD4-46B3-A5D1-E3B3BED8BC0F}" uniqueName="6" name="Longitude" queryTableFieldId="6"/>
    <tableColumn id="7" xr3:uid="{1D8039F4-5EE2-4766-A421-07C0C7E4CECB}" uniqueName="7" name="Latitude" queryTableFieldId="7"/>
    <tableColumn id="8" xr3:uid="{D6D7ED1E-64A4-4EA1-B701-ACBB969D54F3}" uniqueName="8" name="Cuisines" queryTableFieldId="8" dataDxfId="13"/>
    <tableColumn id="9" xr3:uid="{32FB2143-F03D-45F3-AEFD-DF415B84B848}" uniqueName="9" name="Currency" queryTableFieldId="9" dataDxfId="12"/>
    <tableColumn id="10" xr3:uid="{FB03385B-5FBE-4BED-917A-472F4780D6FD}" uniqueName="10" name="Has_Table_booking" queryTableFieldId="10" dataDxfId="11"/>
    <tableColumn id="11" xr3:uid="{5203AE14-BA65-4E83-8A85-32EE05E2A271}" uniqueName="11" name="Has_Online_delivery" queryTableFieldId="11" dataDxfId="10"/>
    <tableColumn id="12" xr3:uid="{06C3D0E1-8623-4DCF-B128-5C5EFA228D7E}" uniqueName="12" name="Is_delivering_now" queryTableFieldId="12" dataDxfId="9"/>
    <tableColumn id="13" xr3:uid="{ECAEC18F-CC31-4B3B-9A36-438BD8BB4C7C}" uniqueName="13" name="Switch_to_order_menu" queryTableFieldId="13" dataDxfId="8"/>
    <tableColumn id="14" xr3:uid="{D562A80A-A4D1-4076-9D79-ABF6F7ED312B}" uniqueName="14" name="Price_range" queryTableFieldId="14"/>
    <tableColumn id="15" xr3:uid="{D4F5D5AF-9D75-4027-B870-E8889F0C3993}" uniqueName="15" name="Votes" queryTableFieldId="15"/>
    <tableColumn id="16" xr3:uid="{B1453F2F-B6BA-444B-9301-D3EBD6FEB669}" uniqueName="16" name="Average_Cost_for_two" queryTableFieldId="16"/>
    <tableColumn id="17" xr3:uid="{35254434-240E-40D9-AD78-C8628192DFFD}" uniqueName="17" name="Rating" queryTableFieldId="17"/>
    <tableColumn id="18" xr3:uid="{8365379E-41CE-4304-9F73-928637B605DC}" uniqueName="18" name="Year Opening" queryTableFieldId="18"/>
    <tableColumn id="19" xr3:uid="{6C84F6E4-6C15-4799-8718-67B0E979B803}" uniqueName="19" name="Month Opening" queryTableFieldId="19"/>
    <tableColumn id="20" xr3:uid="{5610B090-C3DC-4E83-9A5E-9E4042F62DE2}" uniqueName="20" name="Day Opening" queryTableFieldId="20"/>
    <tableColumn id="21" xr3:uid="{7BE3D95D-867B-4D43-B0C2-146AB101AF54}" uniqueName="21" name="Date" queryTableFieldId="21" dataDxfId="7"/>
    <tableColumn id="22" xr3:uid="{F43B3517-8B02-413C-9F5A-785B64D9B48E}" uniqueName="22" name="Avg_Cost_USD" queryTableFieldId="25" dataDxfId="2">
      <calculatedColumnFormula>Main[[#This Row],[Average_Cost_for_two]] * VLOOKUP(Main[[#This Row],[Currency]],'Currency'!A:B,2,FALSE)</calculatedColumnFormula>
    </tableColumn>
    <tableColumn id="23" xr3:uid="{97D38E10-E1F1-42CE-B385-5EA5400C9E52}" uniqueName="23" name="Price_Bucket" queryTableFieldId="26" dataDxfId="0">
      <calculatedColumnFormula>IF(Main[[#This Row],[Avg_Cost_USD]]&lt;10,"Low",
IF(Main[[#This Row],[Avg_Cost_USD]]&lt;=30,"Medium","High"))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BAB78-CC43-43AC-96C3-C3CBF892AA2E}" name="Currency" displayName="Currency" ref="A1:B13" tableType="queryTable" totalsRowShown="0">
  <autoFilter ref="A1:B13" xr:uid="{7F5BAB78-CC43-43AC-96C3-C3CBF892AA2E}"/>
  <tableColumns count="2">
    <tableColumn id="1" xr3:uid="{D807B43C-634B-49D3-9FE0-1D8A841F7603}" uniqueName="1" name="Currency" queryTableFieldId="1" dataDxfId="6"/>
    <tableColumn id="2" xr3:uid="{142A1461-68CB-4D6F-8B8B-16231C7D2EB8}" uniqueName="2" name="USD Rate" queryTableFieldId="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FFB67-6287-4792-A23E-4870A062D305}" name="Calendar1" displayName="Calendar1" ref="A1:J3285" totalsRowShown="0">
  <autoFilter ref="A1:J3285" xr:uid="{F2AFFB67-6287-4792-A23E-4870A062D305}"/>
  <tableColumns count="10">
    <tableColumn id="1" xr3:uid="{6E4A5EE7-868E-4878-9A63-E9D20A6A00C2}" name="Date" dataDxfId="5">
      <calculatedColumnFormula>A1+1</calculatedColumnFormula>
    </tableColumn>
    <tableColumn id="2" xr3:uid="{C13056EC-8E66-4113-A8D8-AF64A730D843}" name="Year" dataDxfId="4">
      <calculatedColumnFormula>YEAR(A2)</calculatedColumnFormula>
    </tableColumn>
    <tableColumn id="3" xr3:uid="{6255C2E2-5A6C-4977-9DAE-1DDAF33564BD}" name="MonthNo">
      <calculatedColumnFormula>MONTH(A2)</calculatedColumnFormula>
    </tableColumn>
    <tableColumn id="4" xr3:uid="{46E8BED8-4503-4651-96E2-5A502768C38B}" name="MonthFullName">
      <calculatedColumnFormula>TEXT(A2,"mmmm")</calculatedColumnFormula>
    </tableColumn>
    <tableColumn id="5" xr3:uid="{F797F5B9-5CC3-4BBA-B371-FEEF1F007A3E}" name="Quarter">
      <calculatedColumnFormula>"Q"&amp;ROUNDUP(MONTH(A2)/3,0)</calculatedColumnFormula>
    </tableColumn>
    <tableColumn id="6" xr3:uid="{573C58B4-D3F5-4B23-B5E2-B2FB22C2D30F}" name="YearMonth">
      <calculatedColumnFormula>TEXT(A2,"yyyy-mmm")</calculatedColumnFormula>
    </tableColumn>
    <tableColumn id="7" xr3:uid="{18C7B38E-5470-4CD7-A9EF-08F8959288B3}" name="WeekdayNo">
      <calculatedColumnFormula>WEEKDAY(A2)</calculatedColumnFormula>
    </tableColumn>
    <tableColumn id="8" xr3:uid="{ABF41DDF-0934-4BB4-8EF4-40401282F510}" name="WeekdayName">
      <calculatedColumnFormula>TEXT(A2,"dddd")</calculatedColumnFormula>
    </tableColumn>
    <tableColumn id="9" xr3:uid="{0E2F2EEB-907D-44D4-BB2D-FABAD1521A7A}" name="FinancialMonth">
      <calculatedColumnFormula>"FM"&amp;IF(MONTH(A2)&gt;=4,MONTH(A2)-3,MONTH(A2)+9)</calculatedColumnFormula>
    </tableColumn>
    <tableColumn id="10" xr3:uid="{D5B35281-692C-407E-9A4C-F1FE6F56061F}" name="FinancialQuarter">
      <calculatedColumnFormula>"FQ-"&amp;ROUNDUP(IF(MONTH(A2)&gt;=4,MONTH(A2)-3,MONTH(A2)+9)/3,0)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3274E-6DD4-462B-9E05-B9080033B3E5}" name="Country" displayName="Country" ref="A1:B16" tableType="queryTable" totalsRowShown="0">
  <autoFilter ref="A1:B16" xr:uid="{ABA3274E-6DD4-462B-9E05-B9080033B3E5}"/>
  <tableColumns count="2">
    <tableColumn id="1" xr3:uid="{98905BBE-7A3C-4B6F-881D-CFAFB80B7020}" uniqueName="1" name="CountryID" queryTableFieldId="1"/>
    <tableColumn id="2" xr3:uid="{EB358EF0-512C-4C7F-BA7F-25B71DD0F1D7}" uniqueName="2" name="Countryname" queryTableFieldId="2" dataDxfId="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3EB7F8-8F57-426B-B454-83877F3FFED3}" name="Table_ExternalData_1" displayName="Table_ExternalData_1" ref="A3:U5" tableType="queryTable" totalsRowShown="0">
  <autoFilter ref="A3:U5" xr:uid="{903EB7F8-8F57-426B-B454-83877F3FFED3}"/>
  <tableColumns count="21">
    <tableColumn id="1" xr3:uid="{63689749-76A9-4EB5-AE5C-81E9E182B4F9}" uniqueName="1" name="Main[RestaurantID]" queryTableFieldId="1"/>
    <tableColumn id="2" xr3:uid="{DEF282F7-2423-4FE8-9017-870EEA44BF41}" uniqueName="2" name="Main[RestaurantName]" queryTableFieldId="2"/>
    <tableColumn id="3" xr3:uid="{62AB1C9C-77C3-461A-986D-20B79CA22A2B}" uniqueName="3" name="Main[CountryCode]" queryTableFieldId="3"/>
    <tableColumn id="4" xr3:uid="{21E3FA0D-3188-4851-A556-0644AD9DC8B2}" uniqueName="4" name="Main[City]" queryTableFieldId="4"/>
    <tableColumn id="5" xr3:uid="{4FD401C3-86DD-41E7-9A7C-B5B7D201EAE6}" uniqueName="5" name="Main[Locality]" queryTableFieldId="5"/>
    <tableColumn id="6" xr3:uid="{C387288F-50BE-4BB4-9AFD-67EA30908DA5}" uniqueName="6" name="Main[Longitude]" queryTableFieldId="6"/>
    <tableColumn id="7" xr3:uid="{4DA3E20A-3120-43C4-89A1-0929521BD33F}" uniqueName="7" name="Main[Latitude]" queryTableFieldId="7"/>
    <tableColumn id="8" xr3:uid="{472C79CF-750D-42EE-8BEE-F3ABA0DE9D66}" uniqueName="8" name="Main[Cuisines]" queryTableFieldId="8"/>
    <tableColumn id="9" xr3:uid="{CFFFD36C-0FD5-435C-BBC9-505D78367558}" uniqueName="9" name="Main[Currency]" queryTableFieldId="9"/>
    <tableColumn id="10" xr3:uid="{C45C1562-E456-4847-BC43-47B2BA81F43B}" uniqueName="10" name="Main[Has_Table_booking]" queryTableFieldId="10"/>
    <tableColumn id="11" xr3:uid="{F94A59F4-AF30-4A65-AC71-58C9B78A15A4}" uniqueName="11" name="Main[Has_Online_delivery]" queryTableFieldId="11"/>
    <tableColumn id="12" xr3:uid="{62740B20-4E34-43F3-8D86-1EE4A98F4D57}" uniqueName="12" name="Main[Is_delivering_now]" queryTableFieldId="12"/>
    <tableColumn id="13" xr3:uid="{82D591E9-5098-4604-9A1E-EEFB44B47E6C}" uniqueName="13" name="Main[Switch_to_order_menu]" queryTableFieldId="13"/>
    <tableColumn id="14" xr3:uid="{5BA921B1-1690-43ED-A816-D05D8B4A7D34}" uniqueName="14" name="Main[Price_range]" queryTableFieldId="14"/>
    <tableColumn id="15" xr3:uid="{07F67D7F-ABBE-49A0-8943-C31BDBD7805F}" uniqueName="15" name="Main[Votes]" queryTableFieldId="15"/>
    <tableColumn id="16" xr3:uid="{244701B2-058B-455E-AC01-157D00989303}" uniqueName="16" name="Main[Average_Cost_for_two]" queryTableFieldId="16"/>
    <tableColumn id="17" xr3:uid="{314E4E42-BC66-4FD3-9EDF-7D80B6B59AF8}" uniqueName="17" name="Main[Rating]" queryTableFieldId="17"/>
    <tableColumn id="18" xr3:uid="{A10FD4B9-B2BC-4315-B79F-866D8C6CC2F4}" uniqueName="18" name="Main[Year Opening]" queryTableFieldId="18"/>
    <tableColumn id="19" xr3:uid="{93194240-B6CA-45F7-83F0-3866B098373B}" uniqueName="19" name="Main[Month Opening]" queryTableFieldId="19"/>
    <tableColumn id="20" xr3:uid="{F8EABB39-1676-4ED7-9A2A-CDD76240D7FD}" uniqueName="20" name="Main[Day Opening]" queryTableFieldId="20"/>
    <tableColumn id="21" xr3:uid="{30213A4A-4322-4C9F-B1EC-07ED89BE54F2}" uniqueName="21" name="Main[Date]" queryTableFieldId="2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EEF0-970F-4CA2-8726-61C9205B53BE}">
  <dimension ref="A1:Y9552"/>
  <sheetViews>
    <sheetView tabSelected="1" topLeftCell="J1" zoomScale="72" workbookViewId="0">
      <selection activeCell="V2" sqref="V2"/>
    </sheetView>
  </sheetViews>
  <sheetFormatPr defaultRowHeight="14.4" x14ac:dyDescent="0.3"/>
  <cols>
    <col min="1" max="1" width="9.6640625" bestFit="1" customWidth="1"/>
    <col min="2" max="2" width="48.88671875" bestFit="1" customWidth="1"/>
    <col min="3" max="3" width="15.21875" bestFit="1" customWidth="1"/>
    <col min="4" max="4" width="19.88671875" bestFit="1" customWidth="1"/>
    <col min="5" max="5" width="42.88671875" bestFit="1" customWidth="1"/>
    <col min="6" max="7" width="13.5546875" bestFit="1" customWidth="1"/>
    <col min="8" max="8" width="78.33203125" bestFit="1" customWidth="1"/>
    <col min="9" max="9" width="20.44140625" bestFit="1" customWidth="1"/>
    <col min="10" max="10" width="20.21875" bestFit="1" customWidth="1"/>
    <col min="11" max="11" width="21.44140625" bestFit="1" customWidth="1"/>
    <col min="12" max="12" width="19.21875" bestFit="1" customWidth="1"/>
    <col min="13" max="13" width="23.21875" bestFit="1" customWidth="1"/>
    <col min="14" max="14" width="13.6640625" bestFit="1" customWidth="1"/>
    <col min="15" max="15" width="8.88671875" bestFit="1" customWidth="1"/>
    <col min="16" max="16" width="22.6640625" bestFit="1" customWidth="1"/>
    <col min="17" max="17" width="9.21875" bestFit="1" customWidth="1"/>
    <col min="18" max="18" width="15.21875" bestFit="1" customWidth="1"/>
    <col min="19" max="19" width="16.88671875" bestFit="1" customWidth="1"/>
    <col min="20" max="20" width="14.6640625" bestFit="1" customWidth="1"/>
    <col min="21" max="21" width="10.88671875" customWidth="1"/>
    <col min="22" max="22" width="16" bestFit="1" customWidth="1"/>
    <col min="23" max="23" width="14.77734375" bestFit="1" customWidth="1"/>
  </cols>
  <sheetData>
    <row r="1" spans="1:25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17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s="1" t="s">
        <v>31</v>
      </c>
      <c r="V1" s="1" t="s">
        <v>10608</v>
      </c>
      <c r="W1" s="1" t="s">
        <v>10650</v>
      </c>
    </row>
    <row r="2" spans="1:25" x14ac:dyDescent="0.3">
      <c r="A2">
        <v>18435314</v>
      </c>
      <c r="B2" t="s">
        <v>53</v>
      </c>
      <c r="C2">
        <v>1</v>
      </c>
      <c r="D2" t="s">
        <v>54</v>
      </c>
      <c r="E2" t="s">
        <v>55</v>
      </c>
      <c r="F2">
        <v>77.276768899999993</v>
      </c>
      <c r="G2">
        <v>28.650775299999999</v>
      </c>
      <c r="H2" t="s">
        <v>56</v>
      </c>
      <c r="I2" t="s">
        <v>19</v>
      </c>
      <c r="J2" t="s">
        <v>57</v>
      </c>
      <c r="K2" t="s">
        <v>57</v>
      </c>
      <c r="L2" t="s">
        <v>57</v>
      </c>
      <c r="M2" t="s">
        <v>57</v>
      </c>
      <c r="N2">
        <v>1</v>
      </c>
      <c r="O2">
        <v>0</v>
      </c>
      <c r="P2">
        <v>300</v>
      </c>
      <c r="Q2">
        <v>1</v>
      </c>
      <c r="R2">
        <v>2013</v>
      </c>
      <c r="S2">
        <v>9</v>
      </c>
      <c r="T2">
        <v>21</v>
      </c>
      <c r="U2" s="1">
        <v>41538</v>
      </c>
      <c r="V2" s="5">
        <f>Main[[#This Row],[Average_Cost_for_two]] * VLOOKUP(Main[[#This Row],[Currency]],'Currency'!A:B,2,FALSE)</f>
        <v>3.6</v>
      </c>
      <c r="W2" s="5" t="str">
        <f>IF(Main[[#This Row],[Avg_Cost_USD]]&lt;10,"Low",
IF(Main[[#This Row],[Avg_Cost_USD]]&lt;=30,"Medium","High"))</f>
        <v>Low</v>
      </c>
    </row>
    <row r="3" spans="1:25" x14ac:dyDescent="0.3">
      <c r="A3">
        <v>18378015</v>
      </c>
      <c r="B3" t="s">
        <v>58</v>
      </c>
      <c r="C3">
        <v>1</v>
      </c>
      <c r="D3" t="s">
        <v>54</v>
      </c>
      <c r="E3" t="s">
        <v>55</v>
      </c>
      <c r="F3">
        <v>77.275051590000004</v>
      </c>
      <c r="G3">
        <v>28.658215559999999</v>
      </c>
      <c r="H3" t="s">
        <v>56</v>
      </c>
      <c r="I3" t="s">
        <v>19</v>
      </c>
      <c r="J3" t="s">
        <v>57</v>
      </c>
      <c r="K3" t="s">
        <v>57</v>
      </c>
      <c r="L3" t="s">
        <v>57</v>
      </c>
      <c r="M3" t="s">
        <v>57</v>
      </c>
      <c r="N3">
        <v>1</v>
      </c>
      <c r="O3">
        <v>0</v>
      </c>
      <c r="P3">
        <v>200</v>
      </c>
      <c r="Q3">
        <v>1</v>
      </c>
      <c r="R3">
        <v>2016</v>
      </c>
      <c r="S3">
        <v>9</v>
      </c>
      <c r="T3">
        <v>10</v>
      </c>
      <c r="U3" s="1">
        <v>42623</v>
      </c>
      <c r="V3" s="5">
        <f>Main[[#This Row],[Average_Cost_for_two]] * VLOOKUP(Main[[#This Row],[Currency]],'Currency'!A:B,2,FALSE)</f>
        <v>2.4</v>
      </c>
      <c r="W3" s="5" t="str">
        <f>IF(Main[[#This Row],[Avg_Cost_USD]]&lt;10,"Low",
IF(Main[[#This Row],[Avg_Cost_USD]]&lt;=30,"Medium","High"))</f>
        <v>Low</v>
      </c>
    </row>
    <row r="4" spans="1:25" x14ac:dyDescent="0.3">
      <c r="A4">
        <v>18424905</v>
      </c>
      <c r="B4" t="s">
        <v>59</v>
      </c>
      <c r="C4">
        <v>1</v>
      </c>
      <c r="D4" t="s">
        <v>54</v>
      </c>
      <c r="E4" t="s">
        <v>60</v>
      </c>
      <c r="F4">
        <v>77.241312199999996</v>
      </c>
      <c r="G4">
        <v>28.578310699999999</v>
      </c>
      <c r="H4" t="s">
        <v>56</v>
      </c>
      <c r="I4" t="s">
        <v>19</v>
      </c>
      <c r="J4" t="s">
        <v>57</v>
      </c>
      <c r="K4" t="s">
        <v>61</v>
      </c>
      <c r="L4" t="s">
        <v>57</v>
      </c>
      <c r="M4" t="s">
        <v>57</v>
      </c>
      <c r="N4">
        <v>1</v>
      </c>
      <c r="O4">
        <v>0</v>
      </c>
      <c r="P4">
        <v>400</v>
      </c>
      <c r="Q4">
        <v>1</v>
      </c>
      <c r="R4">
        <v>2018</v>
      </c>
      <c r="S4">
        <v>9</v>
      </c>
      <c r="T4">
        <v>25</v>
      </c>
      <c r="U4" s="1">
        <v>43368</v>
      </c>
      <c r="V4" s="5">
        <f>Main[[#This Row],[Average_Cost_for_two]] * VLOOKUP(Main[[#This Row],[Currency]],'Currency'!A:B,2,FALSE)</f>
        <v>4.8</v>
      </c>
      <c r="W4" s="5" t="str">
        <f>IF(Main[[#This Row],[Avg_Cost_USD]]&lt;10,"Low",
IF(Main[[#This Row],[Avg_Cost_USD]]&lt;=30,"Medium","High"))</f>
        <v>Low</v>
      </c>
    </row>
    <row r="5" spans="1:25" x14ac:dyDescent="0.3">
      <c r="A5">
        <v>18180072</v>
      </c>
      <c r="B5" t="s">
        <v>62</v>
      </c>
      <c r="C5">
        <v>1</v>
      </c>
      <c r="D5" t="s">
        <v>54</v>
      </c>
      <c r="E5" t="s">
        <v>63</v>
      </c>
      <c r="F5">
        <v>77.123932300000007</v>
      </c>
      <c r="G5">
        <v>28.543586900000001</v>
      </c>
      <c r="H5" t="s">
        <v>56</v>
      </c>
      <c r="I5" t="s">
        <v>19</v>
      </c>
      <c r="J5" t="s">
        <v>57</v>
      </c>
      <c r="K5" t="s">
        <v>57</v>
      </c>
      <c r="L5" t="s">
        <v>57</v>
      </c>
      <c r="M5" t="s">
        <v>57</v>
      </c>
      <c r="N5">
        <v>1</v>
      </c>
      <c r="O5">
        <v>0</v>
      </c>
      <c r="P5">
        <v>100</v>
      </c>
      <c r="Q5">
        <v>1</v>
      </c>
      <c r="R5">
        <v>2018</v>
      </c>
      <c r="S5">
        <v>9</v>
      </c>
      <c r="T5">
        <v>6</v>
      </c>
      <c r="U5" s="1">
        <v>43349</v>
      </c>
      <c r="V5" s="5">
        <f>Main[[#This Row],[Average_Cost_for_two]] * VLOOKUP(Main[[#This Row],[Currency]],'Currency'!A:B,2,FALSE)</f>
        <v>1.2</v>
      </c>
      <c r="W5" s="5" t="str">
        <f>IF(Main[[#This Row],[Avg_Cost_USD]]&lt;10,"Low",
IF(Main[[#This Row],[Avg_Cost_USD]]&lt;=30,"Medium","High"))</f>
        <v>Low</v>
      </c>
    </row>
    <row r="6" spans="1:25" x14ac:dyDescent="0.3">
      <c r="A6">
        <v>18415377</v>
      </c>
      <c r="B6" t="s">
        <v>64</v>
      </c>
      <c r="C6">
        <v>1</v>
      </c>
      <c r="D6" t="s">
        <v>54</v>
      </c>
      <c r="E6" t="s">
        <v>63</v>
      </c>
      <c r="F6">
        <v>77.129706100000007</v>
      </c>
      <c r="G6">
        <v>28.541368599999998</v>
      </c>
      <c r="H6" t="s">
        <v>56</v>
      </c>
      <c r="I6" t="s">
        <v>19</v>
      </c>
      <c r="J6" t="s">
        <v>57</v>
      </c>
      <c r="K6" t="s">
        <v>57</v>
      </c>
      <c r="L6" t="s">
        <v>57</v>
      </c>
      <c r="M6" t="s">
        <v>57</v>
      </c>
      <c r="N6">
        <v>1</v>
      </c>
      <c r="O6">
        <v>0</v>
      </c>
      <c r="P6">
        <v>150</v>
      </c>
      <c r="Q6">
        <v>1</v>
      </c>
      <c r="R6">
        <v>2013</v>
      </c>
      <c r="S6">
        <v>9</v>
      </c>
      <c r="T6">
        <v>17</v>
      </c>
      <c r="U6" s="1">
        <v>41534</v>
      </c>
      <c r="V6" s="5">
        <f>Main[[#This Row],[Average_Cost_for_two]] * VLOOKUP(Main[[#This Row],[Currency]],'Currency'!A:B,2,FALSE)</f>
        <v>1.8</v>
      </c>
      <c r="W6" s="5" t="str">
        <f>IF(Main[[#This Row],[Avg_Cost_USD]]&lt;10,"Low",
IF(Main[[#This Row],[Avg_Cost_USD]]&lt;=30,"Medium","High"))</f>
        <v>Low</v>
      </c>
    </row>
    <row r="7" spans="1:25" x14ac:dyDescent="0.3">
      <c r="A7">
        <v>18421485</v>
      </c>
      <c r="B7" t="s">
        <v>65</v>
      </c>
      <c r="C7">
        <v>1</v>
      </c>
      <c r="D7" t="s">
        <v>54</v>
      </c>
      <c r="E7" t="s">
        <v>66</v>
      </c>
      <c r="F7">
        <v>77.208135100000007</v>
      </c>
      <c r="G7">
        <v>28.699566000000001</v>
      </c>
      <c r="H7" t="s">
        <v>56</v>
      </c>
      <c r="I7" t="s">
        <v>19</v>
      </c>
      <c r="J7" t="s">
        <v>57</v>
      </c>
      <c r="K7" t="s">
        <v>57</v>
      </c>
      <c r="L7" t="s">
        <v>57</v>
      </c>
      <c r="M7" t="s">
        <v>57</v>
      </c>
      <c r="N7">
        <v>1</v>
      </c>
      <c r="O7">
        <v>0</v>
      </c>
      <c r="P7">
        <v>100</v>
      </c>
      <c r="Q7">
        <v>1</v>
      </c>
      <c r="R7">
        <v>2018</v>
      </c>
      <c r="S7">
        <v>9</v>
      </c>
      <c r="T7">
        <v>3</v>
      </c>
      <c r="U7" s="1">
        <v>43346</v>
      </c>
      <c r="V7" s="5">
        <f>Main[[#This Row],[Average_Cost_for_two]] * VLOOKUP(Main[[#This Row],[Currency]],'Currency'!A:B,2,FALSE)</f>
        <v>1.2</v>
      </c>
      <c r="W7" s="5" t="str">
        <f>IF(Main[[#This Row],[Avg_Cost_USD]]&lt;10,"Low",
IF(Main[[#This Row],[Avg_Cost_USD]]&lt;=30,"Medium","High"))</f>
        <v>Low</v>
      </c>
    </row>
    <row r="8" spans="1:25" x14ac:dyDescent="0.3">
      <c r="A8">
        <v>312413</v>
      </c>
      <c r="B8" t="s">
        <v>67</v>
      </c>
      <c r="C8">
        <v>1</v>
      </c>
      <c r="D8" t="s">
        <v>54</v>
      </c>
      <c r="E8" t="s">
        <v>66</v>
      </c>
      <c r="F8">
        <v>77.219094200000001</v>
      </c>
      <c r="G8">
        <v>28.7094798</v>
      </c>
      <c r="H8" t="s">
        <v>56</v>
      </c>
      <c r="I8" t="s">
        <v>19</v>
      </c>
      <c r="J8" t="s">
        <v>57</v>
      </c>
      <c r="K8" t="s">
        <v>57</v>
      </c>
      <c r="L8" t="s">
        <v>57</v>
      </c>
      <c r="M8" t="s">
        <v>57</v>
      </c>
      <c r="N8">
        <v>1</v>
      </c>
      <c r="O8">
        <v>0</v>
      </c>
      <c r="P8">
        <v>200</v>
      </c>
      <c r="Q8">
        <v>1</v>
      </c>
      <c r="R8">
        <v>2011</v>
      </c>
      <c r="S8">
        <v>9</v>
      </c>
      <c r="T8">
        <v>16</v>
      </c>
      <c r="U8" s="1">
        <v>40802</v>
      </c>
      <c r="V8" s="5">
        <f>Main[[#This Row],[Average_Cost_for_two]] * VLOOKUP(Main[[#This Row],[Currency]],'Currency'!A:B,2,FALSE)</f>
        <v>2.4</v>
      </c>
      <c r="W8" s="5" t="str">
        <f>IF(Main[[#This Row],[Avg_Cost_USD]]&lt;10,"Low",
IF(Main[[#This Row],[Avg_Cost_USD]]&lt;=30,"Medium","High"))</f>
        <v>Low</v>
      </c>
    </row>
    <row r="9" spans="1:25" x14ac:dyDescent="0.3">
      <c r="A9">
        <v>303497</v>
      </c>
      <c r="B9" t="s">
        <v>68</v>
      </c>
      <c r="C9">
        <v>1</v>
      </c>
      <c r="D9" t="s">
        <v>54</v>
      </c>
      <c r="E9" t="s">
        <v>69</v>
      </c>
      <c r="F9">
        <v>76.974892199999999</v>
      </c>
      <c r="G9">
        <v>28.611253600000001</v>
      </c>
      <c r="H9" t="s">
        <v>56</v>
      </c>
      <c r="I9" t="s">
        <v>19</v>
      </c>
      <c r="J9" t="s">
        <v>57</v>
      </c>
      <c r="K9" t="s">
        <v>57</v>
      </c>
      <c r="L9" t="s">
        <v>57</v>
      </c>
      <c r="M9" t="s">
        <v>57</v>
      </c>
      <c r="N9">
        <v>1</v>
      </c>
      <c r="O9">
        <v>0</v>
      </c>
      <c r="P9">
        <v>150</v>
      </c>
      <c r="Q9">
        <v>1</v>
      </c>
      <c r="R9">
        <v>2014</v>
      </c>
      <c r="S9">
        <v>9</v>
      </c>
      <c r="T9">
        <v>21</v>
      </c>
      <c r="U9" s="1">
        <v>41903</v>
      </c>
      <c r="V9" s="5">
        <f>Main[[#This Row],[Average_Cost_for_two]] * VLOOKUP(Main[[#This Row],[Currency]],'Currency'!A:B,2,FALSE)</f>
        <v>1.8</v>
      </c>
      <c r="W9" s="5" t="str">
        <f>IF(Main[[#This Row],[Avg_Cost_USD]]&lt;10,"Low",
IF(Main[[#This Row],[Avg_Cost_USD]]&lt;=30,"Medium","High"))</f>
        <v>Low</v>
      </c>
    </row>
    <row r="10" spans="1:25" x14ac:dyDescent="0.3">
      <c r="A10">
        <v>18354644</v>
      </c>
      <c r="B10" t="s">
        <v>70</v>
      </c>
      <c r="C10">
        <v>1</v>
      </c>
      <c r="D10" t="s">
        <v>54</v>
      </c>
      <c r="E10" t="s">
        <v>71</v>
      </c>
      <c r="F10">
        <v>77.272761990000006</v>
      </c>
      <c r="G10">
        <v>28.560770739999999</v>
      </c>
      <c r="H10" t="s">
        <v>56</v>
      </c>
      <c r="I10" t="s">
        <v>19</v>
      </c>
      <c r="J10" t="s">
        <v>57</v>
      </c>
      <c r="K10" t="s">
        <v>57</v>
      </c>
      <c r="L10" t="s">
        <v>57</v>
      </c>
      <c r="M10" t="s">
        <v>57</v>
      </c>
      <c r="N10">
        <v>1</v>
      </c>
      <c r="O10">
        <v>0</v>
      </c>
      <c r="P10">
        <v>100</v>
      </c>
      <c r="Q10">
        <v>1</v>
      </c>
      <c r="R10">
        <v>2012</v>
      </c>
      <c r="S10">
        <v>9</v>
      </c>
      <c r="T10">
        <v>9</v>
      </c>
      <c r="U10" s="1">
        <v>41161</v>
      </c>
      <c r="V10" s="5">
        <f>Main[[#This Row],[Average_Cost_for_two]] * VLOOKUP(Main[[#This Row],[Currency]],'Currency'!A:B,2,FALSE)</f>
        <v>1.2</v>
      </c>
      <c r="W10" s="5" t="str">
        <f>IF(Main[[#This Row],[Avg_Cost_USD]]&lt;10,"Low",
IF(Main[[#This Row],[Avg_Cost_USD]]&lt;=30,"Medium","High"))</f>
        <v>Low</v>
      </c>
    </row>
    <row r="11" spans="1:25" x14ac:dyDescent="0.3">
      <c r="A11">
        <v>18366001</v>
      </c>
      <c r="B11" t="s">
        <v>72</v>
      </c>
      <c r="C11">
        <v>1</v>
      </c>
      <c r="D11" t="s">
        <v>54</v>
      </c>
      <c r="E11" t="s">
        <v>73</v>
      </c>
      <c r="F11">
        <v>77.090279899999999</v>
      </c>
      <c r="G11">
        <v>28.582897800000001</v>
      </c>
      <c r="H11" t="s">
        <v>56</v>
      </c>
      <c r="I11" t="s">
        <v>19</v>
      </c>
      <c r="J11" t="s">
        <v>57</v>
      </c>
      <c r="K11" t="s">
        <v>57</v>
      </c>
      <c r="L11" t="s">
        <v>57</v>
      </c>
      <c r="M11" t="s">
        <v>57</v>
      </c>
      <c r="N11">
        <v>1</v>
      </c>
      <c r="O11">
        <v>0</v>
      </c>
      <c r="P11">
        <v>200</v>
      </c>
      <c r="Q11">
        <v>1</v>
      </c>
      <c r="R11">
        <v>2014</v>
      </c>
      <c r="S11">
        <v>9</v>
      </c>
      <c r="T11">
        <v>21</v>
      </c>
      <c r="U11" s="1">
        <v>41903</v>
      </c>
      <c r="V11" s="5">
        <f>Main[[#This Row],[Average_Cost_for_two]] * VLOOKUP(Main[[#This Row],[Currency]],'Currency'!A:B,2,FALSE)</f>
        <v>2.4</v>
      </c>
      <c r="W11" s="5" t="str">
        <f>IF(Main[[#This Row],[Avg_Cost_USD]]&lt;10,"Low",
IF(Main[[#This Row],[Avg_Cost_USD]]&lt;=30,"Medium","High"))</f>
        <v>Low</v>
      </c>
    </row>
    <row r="12" spans="1:25" x14ac:dyDescent="0.3">
      <c r="A12">
        <v>18486845</v>
      </c>
      <c r="B12" t="s">
        <v>74</v>
      </c>
      <c r="C12">
        <v>1</v>
      </c>
      <c r="D12" t="s">
        <v>54</v>
      </c>
      <c r="E12" t="s">
        <v>75</v>
      </c>
      <c r="F12">
        <v>77.174118300000004</v>
      </c>
      <c r="G12">
        <v>28.5771926</v>
      </c>
      <c r="H12" t="s">
        <v>56</v>
      </c>
      <c r="I12" t="s">
        <v>19</v>
      </c>
      <c r="J12" t="s">
        <v>57</v>
      </c>
      <c r="K12" t="s">
        <v>57</v>
      </c>
      <c r="L12" t="s">
        <v>57</v>
      </c>
      <c r="M12" t="s">
        <v>57</v>
      </c>
      <c r="N12">
        <v>1</v>
      </c>
      <c r="O12">
        <v>0</v>
      </c>
      <c r="P12">
        <v>100</v>
      </c>
      <c r="Q12">
        <v>1</v>
      </c>
      <c r="R12">
        <v>2012</v>
      </c>
      <c r="S12">
        <v>9</v>
      </c>
      <c r="T12">
        <v>24</v>
      </c>
      <c r="U12" s="1">
        <v>41176</v>
      </c>
      <c r="V12" s="5">
        <f>Main[[#This Row],[Average_Cost_for_two]] * VLOOKUP(Main[[#This Row],[Currency]],'Currency'!A:B,2,FALSE)</f>
        <v>1.2</v>
      </c>
      <c r="W12" s="5" t="str">
        <f>IF(Main[[#This Row],[Avg_Cost_USD]]&lt;10,"Low",
IF(Main[[#This Row],[Avg_Cost_USD]]&lt;=30,"Medium","High"))</f>
        <v>Low</v>
      </c>
    </row>
    <row r="13" spans="1:25" x14ac:dyDescent="0.3">
      <c r="A13">
        <v>18424202</v>
      </c>
      <c r="B13" t="s">
        <v>76</v>
      </c>
      <c r="C13">
        <v>1</v>
      </c>
      <c r="D13" t="s">
        <v>54</v>
      </c>
      <c r="E13" t="s">
        <v>77</v>
      </c>
      <c r="F13">
        <v>77.3085095</v>
      </c>
      <c r="G13">
        <v>28.589376300000001</v>
      </c>
      <c r="H13" t="s">
        <v>56</v>
      </c>
      <c r="I13" t="s">
        <v>19</v>
      </c>
      <c r="J13" t="s">
        <v>57</v>
      </c>
      <c r="K13" t="s">
        <v>57</v>
      </c>
      <c r="L13" t="s">
        <v>57</v>
      </c>
      <c r="M13" t="s">
        <v>57</v>
      </c>
      <c r="N13">
        <v>1</v>
      </c>
      <c r="O13">
        <v>0</v>
      </c>
      <c r="P13">
        <v>50</v>
      </c>
      <c r="Q13">
        <v>1</v>
      </c>
      <c r="R13">
        <v>2014</v>
      </c>
      <c r="S13">
        <v>9</v>
      </c>
      <c r="T13">
        <v>20</v>
      </c>
      <c r="U13" s="1">
        <v>41902</v>
      </c>
      <c r="V13" s="5">
        <f>Main[[#This Row],[Average_Cost_for_two]] * VLOOKUP(Main[[#This Row],[Currency]],'Currency'!A:B,2,FALSE)</f>
        <v>0.6</v>
      </c>
      <c r="W13" s="5" t="str">
        <f>IF(Main[[#This Row],[Avg_Cost_USD]]&lt;10,"Low",
IF(Main[[#This Row],[Avg_Cost_USD]]&lt;=30,"Medium","High"))</f>
        <v>Low</v>
      </c>
      <c r="Y13" t="s">
        <v>10607</v>
      </c>
    </row>
    <row r="14" spans="1:25" x14ac:dyDescent="0.3">
      <c r="A14">
        <v>18472678</v>
      </c>
      <c r="B14" t="s">
        <v>78</v>
      </c>
      <c r="C14">
        <v>1</v>
      </c>
      <c r="D14" t="s">
        <v>54</v>
      </c>
      <c r="E14" t="s">
        <v>79</v>
      </c>
      <c r="F14">
        <v>77.225420200000002</v>
      </c>
      <c r="G14">
        <v>28.572860800000001</v>
      </c>
      <c r="H14" t="s">
        <v>56</v>
      </c>
      <c r="I14" t="s">
        <v>19</v>
      </c>
      <c r="J14" t="s">
        <v>57</v>
      </c>
      <c r="K14" t="s">
        <v>57</v>
      </c>
      <c r="L14" t="s">
        <v>57</v>
      </c>
      <c r="M14" t="s">
        <v>57</v>
      </c>
      <c r="N14">
        <v>1</v>
      </c>
      <c r="O14">
        <v>0</v>
      </c>
      <c r="P14">
        <v>300</v>
      </c>
      <c r="Q14">
        <v>1</v>
      </c>
      <c r="R14">
        <v>2013</v>
      </c>
      <c r="S14">
        <v>8</v>
      </c>
      <c r="T14">
        <v>10</v>
      </c>
      <c r="U14" s="1">
        <v>41496</v>
      </c>
      <c r="V14" s="5">
        <f>Main[[#This Row],[Average_Cost_for_two]] * VLOOKUP(Main[[#This Row],[Currency]],'Currency'!A:B,2,FALSE)</f>
        <v>3.6</v>
      </c>
      <c r="W14" s="5" t="str">
        <f>IF(Main[[#This Row],[Avg_Cost_USD]]&lt;10,"Low",
IF(Main[[#This Row],[Avg_Cost_USD]]&lt;=30,"Medium","High"))</f>
        <v>Low</v>
      </c>
    </row>
    <row r="15" spans="1:25" x14ac:dyDescent="0.3">
      <c r="A15">
        <v>18209806</v>
      </c>
      <c r="B15" t="s">
        <v>80</v>
      </c>
      <c r="C15">
        <v>1</v>
      </c>
      <c r="D15" t="s">
        <v>54</v>
      </c>
      <c r="E15" t="s">
        <v>81</v>
      </c>
      <c r="F15">
        <v>77.308209050000002</v>
      </c>
      <c r="G15">
        <v>28.677885629999999</v>
      </c>
      <c r="H15" t="s">
        <v>56</v>
      </c>
      <c r="I15" t="s">
        <v>19</v>
      </c>
      <c r="J15" t="s">
        <v>57</v>
      </c>
      <c r="K15" t="s">
        <v>57</v>
      </c>
      <c r="L15" t="s">
        <v>57</v>
      </c>
      <c r="M15" t="s">
        <v>57</v>
      </c>
      <c r="N15">
        <v>1</v>
      </c>
      <c r="O15">
        <v>0</v>
      </c>
      <c r="P15">
        <v>250</v>
      </c>
      <c r="Q15">
        <v>1</v>
      </c>
      <c r="R15">
        <v>2010</v>
      </c>
      <c r="S15">
        <v>8</v>
      </c>
      <c r="T15">
        <v>20</v>
      </c>
      <c r="U15" s="1">
        <v>40410</v>
      </c>
      <c r="V15" s="5">
        <f>Main[[#This Row],[Average_Cost_for_two]] * VLOOKUP(Main[[#This Row],[Currency]],'Currency'!A:B,2,FALSE)</f>
        <v>3</v>
      </c>
      <c r="W15" s="5" t="str">
        <f>IF(Main[[#This Row],[Avg_Cost_USD]]&lt;10,"Low",
IF(Main[[#This Row],[Avg_Cost_USD]]&lt;=30,"Medium","High"))</f>
        <v>Low</v>
      </c>
    </row>
    <row r="16" spans="1:25" x14ac:dyDescent="0.3">
      <c r="A16">
        <v>18286922</v>
      </c>
      <c r="B16" t="s">
        <v>82</v>
      </c>
      <c r="C16">
        <v>1</v>
      </c>
      <c r="D16" t="s">
        <v>54</v>
      </c>
      <c r="E16" t="s">
        <v>83</v>
      </c>
      <c r="F16">
        <v>77.247999199999995</v>
      </c>
      <c r="G16">
        <v>28.583243100000001</v>
      </c>
      <c r="H16" t="s">
        <v>56</v>
      </c>
      <c r="I16" t="s">
        <v>19</v>
      </c>
      <c r="J16" t="s">
        <v>57</v>
      </c>
      <c r="K16" t="s">
        <v>57</v>
      </c>
      <c r="L16" t="s">
        <v>57</v>
      </c>
      <c r="M16" t="s">
        <v>57</v>
      </c>
      <c r="N16">
        <v>1</v>
      </c>
      <c r="O16">
        <v>0</v>
      </c>
      <c r="P16">
        <v>400</v>
      </c>
      <c r="Q16">
        <v>1</v>
      </c>
      <c r="R16">
        <v>2017</v>
      </c>
      <c r="S16">
        <v>8</v>
      </c>
      <c r="T16">
        <v>24</v>
      </c>
      <c r="U16" s="1">
        <v>42971</v>
      </c>
      <c r="V16" s="5">
        <f>Main[[#This Row],[Average_Cost_for_two]] * VLOOKUP(Main[[#This Row],[Currency]],'Currency'!A:B,2,FALSE)</f>
        <v>4.8</v>
      </c>
      <c r="W16" s="5" t="str">
        <f>IF(Main[[#This Row],[Avg_Cost_USD]]&lt;10,"Low",
IF(Main[[#This Row],[Avg_Cost_USD]]&lt;=30,"Medium","High"))</f>
        <v>Low</v>
      </c>
    </row>
    <row r="17" spans="1:23" x14ac:dyDescent="0.3">
      <c r="A17">
        <v>18458302</v>
      </c>
      <c r="B17" t="s">
        <v>84</v>
      </c>
      <c r="C17">
        <v>1</v>
      </c>
      <c r="D17" t="s">
        <v>54</v>
      </c>
      <c r="E17" t="s">
        <v>83</v>
      </c>
      <c r="F17">
        <v>77.247475199999997</v>
      </c>
      <c r="G17">
        <v>28.583978200000001</v>
      </c>
      <c r="H17" t="s">
        <v>56</v>
      </c>
      <c r="I17" t="s">
        <v>19</v>
      </c>
      <c r="J17" t="s">
        <v>57</v>
      </c>
      <c r="K17" t="s">
        <v>57</v>
      </c>
      <c r="L17" t="s">
        <v>57</v>
      </c>
      <c r="M17" t="s">
        <v>57</v>
      </c>
      <c r="N17">
        <v>1</v>
      </c>
      <c r="O17">
        <v>0</v>
      </c>
      <c r="P17">
        <v>300</v>
      </c>
      <c r="Q17">
        <v>1</v>
      </c>
      <c r="R17">
        <v>2013</v>
      </c>
      <c r="S17">
        <v>8</v>
      </c>
      <c r="T17">
        <v>15</v>
      </c>
      <c r="U17" s="1">
        <v>41501</v>
      </c>
      <c r="V17" s="5">
        <f>Main[[#This Row],[Average_Cost_for_two]] * VLOOKUP(Main[[#This Row],[Currency]],'Currency'!A:B,2,FALSE)</f>
        <v>3.6</v>
      </c>
      <c r="W17" s="5" t="str">
        <f>IF(Main[[#This Row],[Avg_Cost_USD]]&lt;10,"Low",
IF(Main[[#This Row],[Avg_Cost_USD]]&lt;=30,"Medium","High"))</f>
        <v>Low</v>
      </c>
    </row>
    <row r="18" spans="1:23" x14ac:dyDescent="0.3">
      <c r="A18">
        <v>7362</v>
      </c>
      <c r="B18" t="s">
        <v>85</v>
      </c>
      <c r="C18">
        <v>1</v>
      </c>
      <c r="D18" t="s">
        <v>54</v>
      </c>
      <c r="E18" t="s">
        <v>63</v>
      </c>
      <c r="F18">
        <v>77.123033399999997</v>
      </c>
      <c r="G18">
        <v>28.545113799999999</v>
      </c>
      <c r="H18" t="s">
        <v>56</v>
      </c>
      <c r="I18" t="s">
        <v>19</v>
      </c>
      <c r="J18" t="s">
        <v>57</v>
      </c>
      <c r="K18" t="s">
        <v>57</v>
      </c>
      <c r="L18" t="s">
        <v>57</v>
      </c>
      <c r="M18" t="s">
        <v>57</v>
      </c>
      <c r="N18">
        <v>1</v>
      </c>
      <c r="O18">
        <v>0</v>
      </c>
      <c r="P18">
        <v>200</v>
      </c>
      <c r="Q18">
        <v>1</v>
      </c>
      <c r="R18">
        <v>2010</v>
      </c>
      <c r="S18">
        <v>8</v>
      </c>
      <c r="T18">
        <v>24</v>
      </c>
      <c r="U18" s="1">
        <v>40414</v>
      </c>
      <c r="V18" s="5">
        <f>Main[[#This Row],[Average_Cost_for_two]] * VLOOKUP(Main[[#This Row],[Currency]],'Currency'!A:B,2,FALSE)</f>
        <v>2.4</v>
      </c>
      <c r="W18" s="5" t="str">
        <f>IF(Main[[#This Row],[Avg_Cost_USD]]&lt;10,"Low",
IF(Main[[#This Row],[Avg_Cost_USD]]&lt;=30,"Medium","High"))</f>
        <v>Low</v>
      </c>
    </row>
    <row r="19" spans="1:23" x14ac:dyDescent="0.3">
      <c r="A19">
        <v>18466400</v>
      </c>
      <c r="B19" t="s">
        <v>86</v>
      </c>
      <c r="C19">
        <v>1</v>
      </c>
      <c r="D19" t="s">
        <v>54</v>
      </c>
      <c r="E19" t="s">
        <v>66</v>
      </c>
      <c r="F19">
        <v>77.209115400000002</v>
      </c>
      <c r="G19">
        <v>28.714679199999999</v>
      </c>
      <c r="H19" t="s">
        <v>56</v>
      </c>
      <c r="I19" t="s">
        <v>19</v>
      </c>
      <c r="J19" t="s">
        <v>57</v>
      </c>
      <c r="K19" t="s">
        <v>57</v>
      </c>
      <c r="L19" t="s">
        <v>57</v>
      </c>
      <c r="M19" t="s">
        <v>57</v>
      </c>
      <c r="N19">
        <v>1</v>
      </c>
      <c r="O19">
        <v>0</v>
      </c>
      <c r="P19">
        <v>300</v>
      </c>
      <c r="Q19">
        <v>1</v>
      </c>
      <c r="R19">
        <v>2015</v>
      </c>
      <c r="S19">
        <v>8</v>
      </c>
      <c r="T19">
        <v>13</v>
      </c>
      <c r="U19" s="1">
        <v>42229</v>
      </c>
      <c r="V19" s="5">
        <f>Main[[#This Row],[Average_Cost_for_two]] * VLOOKUP(Main[[#This Row],[Currency]],'Currency'!A:B,2,FALSE)</f>
        <v>3.6</v>
      </c>
      <c r="W19" s="5" t="str">
        <f>IF(Main[[#This Row],[Avg_Cost_USD]]&lt;10,"Low",
IF(Main[[#This Row],[Avg_Cost_USD]]&lt;=30,"Medium","High"))</f>
        <v>Low</v>
      </c>
    </row>
    <row r="20" spans="1:23" x14ac:dyDescent="0.3">
      <c r="A20">
        <v>18361779</v>
      </c>
      <c r="B20" t="s">
        <v>87</v>
      </c>
      <c r="C20">
        <v>1</v>
      </c>
      <c r="D20" t="s">
        <v>54</v>
      </c>
      <c r="E20" t="s">
        <v>66</v>
      </c>
      <c r="F20">
        <v>77.218713300000005</v>
      </c>
      <c r="G20">
        <v>28.709235799999998</v>
      </c>
      <c r="H20" t="s">
        <v>56</v>
      </c>
      <c r="I20" t="s">
        <v>19</v>
      </c>
      <c r="J20" t="s">
        <v>57</v>
      </c>
      <c r="K20" t="s">
        <v>57</v>
      </c>
      <c r="L20" t="s">
        <v>57</v>
      </c>
      <c r="M20" t="s">
        <v>57</v>
      </c>
      <c r="N20">
        <v>1</v>
      </c>
      <c r="O20">
        <v>0</v>
      </c>
      <c r="P20">
        <v>100</v>
      </c>
      <c r="Q20">
        <v>1</v>
      </c>
      <c r="R20">
        <v>2011</v>
      </c>
      <c r="S20">
        <v>8</v>
      </c>
      <c r="T20">
        <v>24</v>
      </c>
      <c r="U20" s="1">
        <v>40779</v>
      </c>
      <c r="V20" s="5">
        <f>Main[[#This Row],[Average_Cost_for_two]] * VLOOKUP(Main[[#This Row],[Currency]],'Currency'!A:B,2,FALSE)</f>
        <v>1.2</v>
      </c>
      <c r="W20" s="5" t="str">
        <f>IF(Main[[#This Row],[Avg_Cost_USD]]&lt;10,"Low",
IF(Main[[#This Row],[Avg_Cost_USD]]&lt;=30,"Medium","High"))</f>
        <v>Low</v>
      </c>
    </row>
    <row r="21" spans="1:23" x14ac:dyDescent="0.3">
      <c r="A21">
        <v>18354672</v>
      </c>
      <c r="B21" t="s">
        <v>88</v>
      </c>
      <c r="C21">
        <v>1</v>
      </c>
      <c r="D21" t="s">
        <v>54</v>
      </c>
      <c r="E21" t="s">
        <v>69</v>
      </c>
      <c r="F21">
        <v>76.989027800000002</v>
      </c>
      <c r="G21">
        <v>28.599615400000001</v>
      </c>
      <c r="H21" t="s">
        <v>56</v>
      </c>
      <c r="I21" t="s">
        <v>19</v>
      </c>
      <c r="J21" t="s">
        <v>57</v>
      </c>
      <c r="K21" t="s">
        <v>57</v>
      </c>
      <c r="L21" t="s">
        <v>57</v>
      </c>
      <c r="M21" t="s">
        <v>57</v>
      </c>
      <c r="N21">
        <v>1</v>
      </c>
      <c r="O21">
        <v>0</v>
      </c>
      <c r="P21">
        <v>150</v>
      </c>
      <c r="Q21">
        <v>1</v>
      </c>
      <c r="R21">
        <v>2017</v>
      </c>
      <c r="S21">
        <v>8</v>
      </c>
      <c r="T21">
        <v>21</v>
      </c>
      <c r="U21" s="1">
        <v>42968</v>
      </c>
      <c r="V21" s="5">
        <f>Main[[#This Row],[Average_Cost_for_two]] * VLOOKUP(Main[[#This Row],[Currency]],'Currency'!A:B,2,FALSE)</f>
        <v>1.8</v>
      </c>
      <c r="W21" s="5" t="str">
        <f>IF(Main[[#This Row],[Avg_Cost_USD]]&lt;10,"Low",
IF(Main[[#This Row],[Avg_Cost_USD]]&lt;=30,"Medium","High"))</f>
        <v>Low</v>
      </c>
    </row>
    <row r="22" spans="1:23" x14ac:dyDescent="0.3">
      <c r="A22">
        <v>18464641</v>
      </c>
      <c r="B22" t="s">
        <v>89</v>
      </c>
      <c r="C22">
        <v>1</v>
      </c>
      <c r="D22" t="s">
        <v>54</v>
      </c>
      <c r="E22" t="s">
        <v>90</v>
      </c>
      <c r="F22">
        <v>77.062470759999997</v>
      </c>
      <c r="G22">
        <v>28.67583363</v>
      </c>
      <c r="H22" t="s">
        <v>56</v>
      </c>
      <c r="I22" t="s">
        <v>19</v>
      </c>
      <c r="J22" t="s">
        <v>57</v>
      </c>
      <c r="K22" t="s">
        <v>57</v>
      </c>
      <c r="L22" t="s">
        <v>57</v>
      </c>
      <c r="M22" t="s">
        <v>57</v>
      </c>
      <c r="N22">
        <v>1</v>
      </c>
      <c r="O22">
        <v>0</v>
      </c>
      <c r="P22">
        <v>350</v>
      </c>
      <c r="Q22">
        <v>1</v>
      </c>
      <c r="R22">
        <v>2012</v>
      </c>
      <c r="S22">
        <v>8</v>
      </c>
      <c r="T22">
        <v>9</v>
      </c>
      <c r="U22" s="1">
        <v>41130</v>
      </c>
      <c r="V22" s="5">
        <f>Main[[#This Row],[Average_Cost_for_two]] * VLOOKUP(Main[[#This Row],[Currency]],'Currency'!A:B,2,FALSE)</f>
        <v>4.2</v>
      </c>
      <c r="W22" s="5" t="str">
        <f>IF(Main[[#This Row],[Avg_Cost_USD]]&lt;10,"Low",
IF(Main[[#This Row],[Avg_Cost_USD]]&lt;=30,"Medium","High"))</f>
        <v>Low</v>
      </c>
    </row>
    <row r="23" spans="1:23" x14ac:dyDescent="0.3">
      <c r="A23">
        <v>18312665</v>
      </c>
      <c r="B23" t="s">
        <v>91</v>
      </c>
      <c r="C23">
        <v>1</v>
      </c>
      <c r="D23" t="s">
        <v>54</v>
      </c>
      <c r="E23" t="s">
        <v>90</v>
      </c>
      <c r="F23">
        <v>77.068857100000002</v>
      </c>
      <c r="G23">
        <v>28.682375199999999</v>
      </c>
      <c r="H23" t="s">
        <v>56</v>
      </c>
      <c r="I23" t="s">
        <v>19</v>
      </c>
      <c r="J23" t="s">
        <v>57</v>
      </c>
      <c r="K23" t="s">
        <v>57</v>
      </c>
      <c r="L23" t="s">
        <v>57</v>
      </c>
      <c r="M23" t="s">
        <v>57</v>
      </c>
      <c r="N23">
        <v>2</v>
      </c>
      <c r="O23">
        <v>0</v>
      </c>
      <c r="P23">
        <v>650</v>
      </c>
      <c r="Q23">
        <v>1</v>
      </c>
      <c r="R23">
        <v>2010</v>
      </c>
      <c r="S23">
        <v>8</v>
      </c>
      <c r="T23">
        <v>4</v>
      </c>
      <c r="U23" s="1">
        <v>40394</v>
      </c>
      <c r="V23" s="5">
        <f>Main[[#This Row],[Average_Cost_for_two]] * VLOOKUP(Main[[#This Row],[Currency]],'Currency'!A:B,2,FALSE)</f>
        <v>7.8</v>
      </c>
      <c r="W23" s="5" t="str">
        <f>IF(Main[[#This Row],[Avg_Cost_USD]]&lt;10,"Low",
IF(Main[[#This Row],[Avg_Cost_USD]]&lt;=30,"Medium","High"))</f>
        <v>Low</v>
      </c>
    </row>
    <row r="24" spans="1:23" x14ac:dyDescent="0.3">
      <c r="A24">
        <v>18312572</v>
      </c>
      <c r="B24" t="s">
        <v>92</v>
      </c>
      <c r="C24">
        <v>1</v>
      </c>
      <c r="D24" t="s">
        <v>54</v>
      </c>
      <c r="E24" t="s">
        <v>93</v>
      </c>
      <c r="F24">
        <v>77.136474399999997</v>
      </c>
      <c r="G24">
        <v>28.620517499999998</v>
      </c>
      <c r="H24" t="s">
        <v>56</v>
      </c>
      <c r="I24" t="s">
        <v>19</v>
      </c>
      <c r="J24" t="s">
        <v>57</v>
      </c>
      <c r="K24" t="s">
        <v>57</v>
      </c>
      <c r="L24" t="s">
        <v>57</v>
      </c>
      <c r="M24" t="s">
        <v>57</v>
      </c>
      <c r="N24">
        <v>1</v>
      </c>
      <c r="O24">
        <v>0</v>
      </c>
      <c r="P24">
        <v>200</v>
      </c>
      <c r="Q24">
        <v>1</v>
      </c>
      <c r="R24">
        <v>2017</v>
      </c>
      <c r="S24">
        <v>8</v>
      </c>
      <c r="T24">
        <v>13</v>
      </c>
      <c r="U24" s="1">
        <v>42960</v>
      </c>
      <c r="V24" s="5">
        <f>Main[[#This Row],[Average_Cost_for_two]] * VLOOKUP(Main[[#This Row],[Currency]],'Currency'!A:B,2,FALSE)</f>
        <v>2.4</v>
      </c>
      <c r="W24" s="5" t="str">
        <f>IF(Main[[#This Row],[Avg_Cost_USD]]&lt;10,"Low",
IF(Main[[#This Row],[Avg_Cost_USD]]&lt;=30,"Medium","High"))</f>
        <v>Low</v>
      </c>
    </row>
    <row r="25" spans="1:23" x14ac:dyDescent="0.3">
      <c r="A25">
        <v>18349241</v>
      </c>
      <c r="B25" t="s">
        <v>94</v>
      </c>
      <c r="C25">
        <v>1</v>
      </c>
      <c r="D25" t="s">
        <v>54</v>
      </c>
      <c r="E25" t="s">
        <v>93</v>
      </c>
      <c r="F25">
        <v>0</v>
      </c>
      <c r="G25">
        <v>0</v>
      </c>
      <c r="H25" t="s">
        <v>56</v>
      </c>
      <c r="I25" t="s">
        <v>19</v>
      </c>
      <c r="J25" t="s">
        <v>57</v>
      </c>
      <c r="K25" t="s">
        <v>57</v>
      </c>
      <c r="L25" t="s">
        <v>57</v>
      </c>
      <c r="M25" t="s">
        <v>57</v>
      </c>
      <c r="N25">
        <v>1</v>
      </c>
      <c r="O25">
        <v>0</v>
      </c>
      <c r="P25">
        <v>200</v>
      </c>
      <c r="Q25">
        <v>1</v>
      </c>
      <c r="R25">
        <v>2016</v>
      </c>
      <c r="S25">
        <v>8</v>
      </c>
      <c r="T25">
        <v>6</v>
      </c>
      <c r="U25" s="1">
        <v>42588</v>
      </c>
      <c r="V25" s="5">
        <f>Main[[#This Row],[Average_Cost_for_two]] * VLOOKUP(Main[[#This Row],[Currency]],'Currency'!A:B,2,FALSE)</f>
        <v>2.4</v>
      </c>
      <c r="W25" s="5" t="str">
        <f>IF(Main[[#This Row],[Avg_Cost_USD]]&lt;10,"Low",
IF(Main[[#This Row],[Avg_Cost_USD]]&lt;=30,"Medium","High"))</f>
        <v>Low</v>
      </c>
    </row>
    <row r="26" spans="1:23" x14ac:dyDescent="0.3">
      <c r="A26">
        <v>18355121</v>
      </c>
      <c r="B26" t="s">
        <v>95</v>
      </c>
      <c r="C26">
        <v>1</v>
      </c>
      <c r="D26" t="s">
        <v>54</v>
      </c>
      <c r="E26" t="s">
        <v>96</v>
      </c>
      <c r="F26">
        <v>77.2511121</v>
      </c>
      <c r="G26">
        <v>28.5471678</v>
      </c>
      <c r="H26" t="s">
        <v>56</v>
      </c>
      <c r="I26" t="s">
        <v>19</v>
      </c>
      <c r="J26" t="s">
        <v>57</v>
      </c>
      <c r="K26" t="s">
        <v>57</v>
      </c>
      <c r="L26" t="s">
        <v>57</v>
      </c>
      <c r="M26" t="s">
        <v>57</v>
      </c>
      <c r="N26">
        <v>1</v>
      </c>
      <c r="O26">
        <v>0</v>
      </c>
      <c r="P26">
        <v>400</v>
      </c>
      <c r="Q26">
        <v>1</v>
      </c>
      <c r="R26">
        <v>2013</v>
      </c>
      <c r="S26">
        <v>8</v>
      </c>
      <c r="T26">
        <v>24</v>
      </c>
      <c r="U26" s="1">
        <v>41510</v>
      </c>
      <c r="V26" s="5">
        <f>Main[[#This Row],[Average_Cost_for_two]] * VLOOKUP(Main[[#This Row],[Currency]],'Currency'!A:B,2,FALSE)</f>
        <v>4.8</v>
      </c>
      <c r="W26" s="5" t="str">
        <f>IF(Main[[#This Row],[Avg_Cost_USD]]&lt;10,"Low",
IF(Main[[#This Row],[Avg_Cost_USD]]&lt;=30,"Medium","High"))</f>
        <v>Low</v>
      </c>
    </row>
    <row r="27" spans="1:23" x14ac:dyDescent="0.3">
      <c r="A27">
        <v>18289272</v>
      </c>
      <c r="B27" t="s">
        <v>97</v>
      </c>
      <c r="C27">
        <v>1</v>
      </c>
      <c r="D27" t="s">
        <v>54</v>
      </c>
      <c r="E27" t="s">
        <v>98</v>
      </c>
      <c r="F27">
        <v>77.285781099999994</v>
      </c>
      <c r="G27">
        <v>28.6238533</v>
      </c>
      <c r="H27" t="s">
        <v>56</v>
      </c>
      <c r="I27" t="s">
        <v>19</v>
      </c>
      <c r="J27" t="s">
        <v>57</v>
      </c>
      <c r="K27" t="s">
        <v>57</v>
      </c>
      <c r="L27" t="s">
        <v>57</v>
      </c>
      <c r="M27" t="s">
        <v>57</v>
      </c>
      <c r="N27">
        <v>1</v>
      </c>
      <c r="O27">
        <v>0</v>
      </c>
      <c r="P27">
        <v>200</v>
      </c>
      <c r="Q27">
        <v>1</v>
      </c>
      <c r="R27">
        <v>2014</v>
      </c>
      <c r="S27">
        <v>8</v>
      </c>
      <c r="T27">
        <v>6</v>
      </c>
      <c r="U27" s="1">
        <v>41857</v>
      </c>
      <c r="V27" s="5">
        <f>Main[[#This Row],[Average_Cost_for_two]] * VLOOKUP(Main[[#This Row],[Currency]],'Currency'!A:B,2,FALSE)</f>
        <v>2.4</v>
      </c>
      <c r="W27" s="5" t="str">
        <f>IF(Main[[#This Row],[Avg_Cost_USD]]&lt;10,"Low",
IF(Main[[#This Row],[Avg_Cost_USD]]&lt;=30,"Medium","High"))</f>
        <v>Low</v>
      </c>
    </row>
    <row r="28" spans="1:23" x14ac:dyDescent="0.3">
      <c r="A28">
        <v>18449949</v>
      </c>
      <c r="B28" t="s">
        <v>99</v>
      </c>
      <c r="C28">
        <v>1</v>
      </c>
      <c r="D28" t="s">
        <v>54</v>
      </c>
      <c r="E28" t="s">
        <v>98</v>
      </c>
      <c r="F28">
        <v>0</v>
      </c>
      <c r="G28">
        <v>0</v>
      </c>
      <c r="H28" t="s">
        <v>56</v>
      </c>
      <c r="I28" t="s">
        <v>19</v>
      </c>
      <c r="J28" t="s">
        <v>57</v>
      </c>
      <c r="K28" t="s">
        <v>57</v>
      </c>
      <c r="L28" t="s">
        <v>57</v>
      </c>
      <c r="M28" t="s">
        <v>57</v>
      </c>
      <c r="N28">
        <v>1</v>
      </c>
      <c r="O28">
        <v>0</v>
      </c>
      <c r="P28">
        <v>150</v>
      </c>
      <c r="Q28">
        <v>1</v>
      </c>
      <c r="R28">
        <v>2010</v>
      </c>
      <c r="S28">
        <v>8</v>
      </c>
      <c r="T28">
        <v>8</v>
      </c>
      <c r="U28" s="1">
        <v>40398</v>
      </c>
      <c r="V28" s="5">
        <f>Main[[#This Row],[Average_Cost_for_two]] * VLOOKUP(Main[[#This Row],[Currency]],'Currency'!A:B,2,FALSE)</f>
        <v>1.8</v>
      </c>
      <c r="W28" s="5" t="str">
        <f>IF(Main[[#This Row],[Avg_Cost_USD]]&lt;10,"Low",
IF(Main[[#This Row],[Avg_Cost_USD]]&lt;=30,"Medium","High"))</f>
        <v>Low</v>
      </c>
    </row>
    <row r="29" spans="1:23" x14ac:dyDescent="0.3">
      <c r="A29">
        <v>18451571</v>
      </c>
      <c r="B29" t="s">
        <v>100</v>
      </c>
      <c r="C29">
        <v>1</v>
      </c>
      <c r="D29" t="s">
        <v>54</v>
      </c>
      <c r="E29" t="s">
        <v>101</v>
      </c>
      <c r="F29">
        <v>77.141746999999995</v>
      </c>
      <c r="G29">
        <v>28.712164999999999</v>
      </c>
      <c r="H29" t="s">
        <v>56</v>
      </c>
      <c r="I29" t="s">
        <v>19</v>
      </c>
      <c r="J29" t="s">
        <v>57</v>
      </c>
      <c r="K29" t="s">
        <v>57</v>
      </c>
      <c r="L29" t="s">
        <v>57</v>
      </c>
      <c r="M29" t="s">
        <v>57</v>
      </c>
      <c r="N29">
        <v>1</v>
      </c>
      <c r="O29">
        <v>0</v>
      </c>
      <c r="P29">
        <v>200</v>
      </c>
      <c r="Q29">
        <v>1</v>
      </c>
      <c r="R29">
        <v>2016</v>
      </c>
      <c r="S29">
        <v>8</v>
      </c>
      <c r="T29">
        <v>3</v>
      </c>
      <c r="U29" s="1">
        <v>42585</v>
      </c>
      <c r="V29" s="5">
        <f>Main[[#This Row],[Average_Cost_for_two]] * VLOOKUP(Main[[#This Row],[Currency]],'Currency'!A:B,2,FALSE)</f>
        <v>2.4</v>
      </c>
      <c r="W29" s="5" t="str">
        <f>IF(Main[[#This Row],[Avg_Cost_USD]]&lt;10,"Low",
IF(Main[[#This Row],[Avg_Cost_USD]]&lt;=30,"Medium","High"))</f>
        <v>Low</v>
      </c>
    </row>
    <row r="30" spans="1:23" x14ac:dyDescent="0.3">
      <c r="A30">
        <v>18446496</v>
      </c>
      <c r="B30" t="s">
        <v>102</v>
      </c>
      <c r="C30">
        <v>1</v>
      </c>
      <c r="D30" t="s">
        <v>54</v>
      </c>
      <c r="E30" t="s">
        <v>55</v>
      </c>
      <c r="F30">
        <v>0</v>
      </c>
      <c r="G30">
        <v>0</v>
      </c>
      <c r="H30" t="s">
        <v>56</v>
      </c>
      <c r="I30" t="s">
        <v>19</v>
      </c>
      <c r="J30" t="s">
        <v>57</v>
      </c>
      <c r="K30" t="s">
        <v>57</v>
      </c>
      <c r="L30" t="s">
        <v>57</v>
      </c>
      <c r="M30" t="s">
        <v>57</v>
      </c>
      <c r="N30">
        <v>1</v>
      </c>
      <c r="O30">
        <v>0</v>
      </c>
      <c r="P30">
        <v>100</v>
      </c>
      <c r="Q30">
        <v>1</v>
      </c>
      <c r="R30">
        <v>2018</v>
      </c>
      <c r="S30">
        <v>7</v>
      </c>
      <c r="T30">
        <v>26</v>
      </c>
      <c r="U30" s="1">
        <v>43307</v>
      </c>
      <c r="V30" s="5">
        <f>Main[[#This Row],[Average_Cost_for_two]] * VLOOKUP(Main[[#This Row],[Currency]],'Currency'!A:B,2,FALSE)</f>
        <v>1.2</v>
      </c>
      <c r="W30" s="5" t="str">
        <f>IF(Main[[#This Row],[Avg_Cost_USD]]&lt;10,"Low",
IF(Main[[#This Row],[Avg_Cost_USD]]&lt;=30,"Medium","High"))</f>
        <v>Low</v>
      </c>
    </row>
    <row r="31" spans="1:23" x14ac:dyDescent="0.3">
      <c r="A31">
        <v>18357972</v>
      </c>
      <c r="B31" t="s">
        <v>103</v>
      </c>
      <c r="C31">
        <v>1</v>
      </c>
      <c r="D31" t="s">
        <v>54</v>
      </c>
      <c r="E31" t="s">
        <v>104</v>
      </c>
      <c r="F31">
        <v>0</v>
      </c>
      <c r="G31">
        <v>0</v>
      </c>
      <c r="H31" t="s">
        <v>56</v>
      </c>
      <c r="I31" t="s">
        <v>19</v>
      </c>
      <c r="J31" t="s">
        <v>57</v>
      </c>
      <c r="K31" t="s">
        <v>57</v>
      </c>
      <c r="L31" t="s">
        <v>57</v>
      </c>
      <c r="M31" t="s">
        <v>57</v>
      </c>
      <c r="N31">
        <v>1</v>
      </c>
      <c r="O31">
        <v>0</v>
      </c>
      <c r="P31">
        <v>300</v>
      </c>
      <c r="Q31">
        <v>1</v>
      </c>
      <c r="R31">
        <v>2011</v>
      </c>
      <c r="S31">
        <v>7</v>
      </c>
      <c r="T31">
        <v>18</v>
      </c>
      <c r="U31" s="1">
        <v>40742</v>
      </c>
      <c r="V31" s="5">
        <f>Main[[#This Row],[Average_Cost_for_two]] * VLOOKUP(Main[[#This Row],[Currency]],'Currency'!A:B,2,FALSE)</f>
        <v>3.6</v>
      </c>
      <c r="W31" s="5" t="str">
        <f>IF(Main[[#This Row],[Avg_Cost_USD]]&lt;10,"Low",
IF(Main[[#This Row],[Avg_Cost_USD]]&lt;=30,"Medium","High"))</f>
        <v>Low</v>
      </c>
    </row>
    <row r="32" spans="1:23" x14ac:dyDescent="0.3">
      <c r="A32">
        <v>18375383</v>
      </c>
      <c r="B32" t="s">
        <v>105</v>
      </c>
      <c r="C32">
        <v>1</v>
      </c>
      <c r="D32" t="s">
        <v>54</v>
      </c>
      <c r="E32" t="s">
        <v>106</v>
      </c>
      <c r="F32">
        <v>77.339138610000006</v>
      </c>
      <c r="G32">
        <v>28.60797505</v>
      </c>
      <c r="H32" t="s">
        <v>56</v>
      </c>
      <c r="I32" t="s">
        <v>19</v>
      </c>
      <c r="J32" t="s">
        <v>57</v>
      </c>
      <c r="K32" t="s">
        <v>57</v>
      </c>
      <c r="L32" t="s">
        <v>57</v>
      </c>
      <c r="M32" t="s">
        <v>57</v>
      </c>
      <c r="N32">
        <v>2</v>
      </c>
      <c r="O32">
        <v>0</v>
      </c>
      <c r="P32">
        <v>500</v>
      </c>
      <c r="Q32">
        <v>1</v>
      </c>
      <c r="R32">
        <v>2018</v>
      </c>
      <c r="S32">
        <v>7</v>
      </c>
      <c r="T32">
        <v>28</v>
      </c>
      <c r="U32" s="1">
        <v>43309</v>
      </c>
      <c r="V32" s="5">
        <f>Main[[#This Row],[Average_Cost_for_two]] * VLOOKUP(Main[[#This Row],[Currency]],'Currency'!A:B,2,FALSE)</f>
        <v>6</v>
      </c>
      <c r="W32" s="5" t="str">
        <f>IF(Main[[#This Row],[Avg_Cost_USD]]&lt;10,"Low",
IF(Main[[#This Row],[Avg_Cost_USD]]&lt;=30,"Medium","High"))</f>
        <v>Low</v>
      </c>
    </row>
    <row r="33" spans="1:23" x14ac:dyDescent="0.3">
      <c r="A33">
        <v>18236975</v>
      </c>
      <c r="B33" t="s">
        <v>107</v>
      </c>
      <c r="C33">
        <v>1</v>
      </c>
      <c r="D33" t="s">
        <v>54</v>
      </c>
      <c r="E33" t="s">
        <v>108</v>
      </c>
      <c r="F33">
        <v>0</v>
      </c>
      <c r="G33">
        <v>0</v>
      </c>
      <c r="H33" t="s">
        <v>56</v>
      </c>
      <c r="I33" t="s">
        <v>19</v>
      </c>
      <c r="J33" t="s">
        <v>57</v>
      </c>
      <c r="K33" t="s">
        <v>57</v>
      </c>
      <c r="L33" t="s">
        <v>57</v>
      </c>
      <c r="M33" t="s">
        <v>57</v>
      </c>
      <c r="N33">
        <v>2</v>
      </c>
      <c r="O33">
        <v>0</v>
      </c>
      <c r="P33">
        <v>500</v>
      </c>
      <c r="Q33">
        <v>1</v>
      </c>
      <c r="R33">
        <v>2017</v>
      </c>
      <c r="S33">
        <v>7</v>
      </c>
      <c r="T33">
        <v>22</v>
      </c>
      <c r="U33" s="1">
        <v>42938</v>
      </c>
      <c r="V33" s="5">
        <f>Main[[#This Row],[Average_Cost_for_two]] * VLOOKUP(Main[[#This Row],[Currency]],'Currency'!A:B,2,FALSE)</f>
        <v>6</v>
      </c>
      <c r="W33" s="5" t="str">
        <f>IF(Main[[#This Row],[Avg_Cost_USD]]&lt;10,"Low",
IF(Main[[#This Row],[Avg_Cost_USD]]&lt;=30,"Medium","High"))</f>
        <v>Low</v>
      </c>
    </row>
    <row r="34" spans="1:23" x14ac:dyDescent="0.3">
      <c r="A34">
        <v>18361767</v>
      </c>
      <c r="B34" t="s">
        <v>109</v>
      </c>
      <c r="C34">
        <v>1</v>
      </c>
      <c r="D34" t="s">
        <v>54</v>
      </c>
      <c r="E34" t="s">
        <v>66</v>
      </c>
      <c r="F34">
        <v>77.218737599999997</v>
      </c>
      <c r="G34">
        <v>28.709987900000002</v>
      </c>
      <c r="H34" t="s">
        <v>56</v>
      </c>
      <c r="I34" t="s">
        <v>19</v>
      </c>
      <c r="J34" t="s">
        <v>57</v>
      </c>
      <c r="K34" t="s">
        <v>57</v>
      </c>
      <c r="L34" t="s">
        <v>57</v>
      </c>
      <c r="M34" t="s">
        <v>57</v>
      </c>
      <c r="N34">
        <v>1</v>
      </c>
      <c r="O34">
        <v>0</v>
      </c>
      <c r="P34">
        <v>150</v>
      </c>
      <c r="Q34">
        <v>1</v>
      </c>
      <c r="R34">
        <v>2011</v>
      </c>
      <c r="S34">
        <v>7</v>
      </c>
      <c r="T34">
        <v>4</v>
      </c>
      <c r="U34" s="1">
        <v>40728</v>
      </c>
      <c r="V34" s="5">
        <f>Main[[#This Row],[Average_Cost_for_two]] * VLOOKUP(Main[[#This Row],[Currency]],'Currency'!A:B,2,FALSE)</f>
        <v>1.8</v>
      </c>
      <c r="W34" s="5" t="str">
        <f>IF(Main[[#This Row],[Avg_Cost_USD]]&lt;10,"Low",
IF(Main[[#This Row],[Avg_Cost_USD]]&lt;=30,"Medium","High"))</f>
        <v>Low</v>
      </c>
    </row>
    <row r="35" spans="1:23" x14ac:dyDescent="0.3">
      <c r="A35">
        <v>304610</v>
      </c>
      <c r="B35" t="s">
        <v>110</v>
      </c>
      <c r="C35">
        <v>1</v>
      </c>
      <c r="D35" t="s">
        <v>54</v>
      </c>
      <c r="E35" t="s">
        <v>69</v>
      </c>
      <c r="F35">
        <v>77.007655099999994</v>
      </c>
      <c r="G35">
        <v>28.616441300000002</v>
      </c>
      <c r="H35" t="s">
        <v>56</v>
      </c>
      <c r="I35" t="s">
        <v>19</v>
      </c>
      <c r="J35" t="s">
        <v>57</v>
      </c>
      <c r="K35" t="s">
        <v>57</v>
      </c>
      <c r="L35" t="s">
        <v>57</v>
      </c>
      <c r="M35" t="s">
        <v>57</v>
      </c>
      <c r="N35">
        <v>1</v>
      </c>
      <c r="O35">
        <v>0</v>
      </c>
      <c r="P35">
        <v>300</v>
      </c>
      <c r="Q35">
        <v>1</v>
      </c>
      <c r="R35">
        <v>2013</v>
      </c>
      <c r="S35">
        <v>7</v>
      </c>
      <c r="T35">
        <v>13</v>
      </c>
      <c r="U35" s="1">
        <v>41468</v>
      </c>
      <c r="V35" s="5">
        <f>Main[[#This Row],[Average_Cost_for_two]] * VLOOKUP(Main[[#This Row],[Currency]],'Currency'!A:B,2,FALSE)</f>
        <v>3.6</v>
      </c>
      <c r="W35" s="5" t="str">
        <f>IF(Main[[#This Row],[Avg_Cost_USD]]&lt;10,"Low",
IF(Main[[#This Row],[Avg_Cost_USD]]&lt;=30,"Medium","High"))</f>
        <v>Low</v>
      </c>
    </row>
    <row r="36" spans="1:23" x14ac:dyDescent="0.3">
      <c r="A36">
        <v>18352268</v>
      </c>
      <c r="B36" t="s">
        <v>111</v>
      </c>
      <c r="C36">
        <v>1</v>
      </c>
      <c r="D36" t="s">
        <v>54</v>
      </c>
      <c r="E36" t="s">
        <v>75</v>
      </c>
      <c r="F36">
        <v>77.176150500000006</v>
      </c>
      <c r="G36">
        <v>28.565974700000002</v>
      </c>
      <c r="H36" t="s">
        <v>56</v>
      </c>
      <c r="I36" t="s">
        <v>19</v>
      </c>
      <c r="J36" t="s">
        <v>57</v>
      </c>
      <c r="K36" t="s">
        <v>57</v>
      </c>
      <c r="L36" t="s">
        <v>57</v>
      </c>
      <c r="M36" t="s">
        <v>57</v>
      </c>
      <c r="N36">
        <v>2</v>
      </c>
      <c r="O36">
        <v>0</v>
      </c>
      <c r="P36">
        <v>500</v>
      </c>
      <c r="Q36">
        <v>1</v>
      </c>
      <c r="R36">
        <v>2011</v>
      </c>
      <c r="S36">
        <v>7</v>
      </c>
      <c r="T36">
        <v>13</v>
      </c>
      <c r="U36" s="1">
        <v>40737</v>
      </c>
      <c r="V36" s="5">
        <f>Main[[#This Row],[Average_Cost_for_two]] * VLOOKUP(Main[[#This Row],[Currency]],'Currency'!A:B,2,FALSE)</f>
        <v>6</v>
      </c>
      <c r="W36" s="5" t="str">
        <f>IF(Main[[#This Row],[Avg_Cost_USD]]&lt;10,"Low",
IF(Main[[#This Row],[Avg_Cost_USD]]&lt;=30,"Medium","High"))</f>
        <v>Low</v>
      </c>
    </row>
    <row r="37" spans="1:23" x14ac:dyDescent="0.3">
      <c r="A37">
        <v>18352180</v>
      </c>
      <c r="B37" t="s">
        <v>112</v>
      </c>
      <c r="C37">
        <v>1</v>
      </c>
      <c r="D37" t="s">
        <v>54</v>
      </c>
      <c r="E37" t="s">
        <v>75</v>
      </c>
      <c r="F37">
        <v>77.100442459999996</v>
      </c>
      <c r="G37">
        <v>28.60913476</v>
      </c>
      <c r="H37" t="s">
        <v>56</v>
      </c>
      <c r="I37" t="s">
        <v>19</v>
      </c>
      <c r="J37" t="s">
        <v>57</v>
      </c>
      <c r="K37" t="s">
        <v>57</v>
      </c>
      <c r="L37" t="s">
        <v>57</v>
      </c>
      <c r="M37" t="s">
        <v>57</v>
      </c>
      <c r="N37">
        <v>1</v>
      </c>
      <c r="O37">
        <v>0</v>
      </c>
      <c r="P37">
        <v>200</v>
      </c>
      <c r="Q37">
        <v>1</v>
      </c>
      <c r="R37">
        <v>2011</v>
      </c>
      <c r="S37">
        <v>7</v>
      </c>
      <c r="T37">
        <v>3</v>
      </c>
      <c r="U37" s="1">
        <v>40727</v>
      </c>
      <c r="V37" s="5">
        <f>Main[[#This Row],[Average_Cost_for_two]] * VLOOKUP(Main[[#This Row],[Currency]],'Currency'!A:B,2,FALSE)</f>
        <v>2.4</v>
      </c>
      <c r="W37" s="5" t="str">
        <f>IF(Main[[#This Row],[Avg_Cost_USD]]&lt;10,"Low",
IF(Main[[#This Row],[Avg_Cost_USD]]&lt;=30,"Medium","High"))</f>
        <v>Low</v>
      </c>
    </row>
    <row r="38" spans="1:23" x14ac:dyDescent="0.3">
      <c r="A38">
        <v>18354987</v>
      </c>
      <c r="B38" t="s">
        <v>113</v>
      </c>
      <c r="C38">
        <v>1</v>
      </c>
      <c r="D38" t="s">
        <v>54</v>
      </c>
      <c r="E38" t="s">
        <v>114</v>
      </c>
      <c r="F38">
        <v>77.204675449999996</v>
      </c>
      <c r="G38">
        <v>28.514531309999999</v>
      </c>
      <c r="H38" t="s">
        <v>56</v>
      </c>
      <c r="I38" t="s">
        <v>19</v>
      </c>
      <c r="J38" t="s">
        <v>57</v>
      </c>
      <c r="K38" t="s">
        <v>57</v>
      </c>
      <c r="L38" t="s">
        <v>57</v>
      </c>
      <c r="M38" t="s">
        <v>57</v>
      </c>
      <c r="N38">
        <v>1</v>
      </c>
      <c r="O38">
        <v>0</v>
      </c>
      <c r="P38">
        <v>350</v>
      </c>
      <c r="Q38">
        <v>1</v>
      </c>
      <c r="R38">
        <v>2014</v>
      </c>
      <c r="S38">
        <v>7</v>
      </c>
      <c r="T38">
        <v>20</v>
      </c>
      <c r="U38" s="1">
        <v>41840</v>
      </c>
      <c r="V38" s="5">
        <f>Main[[#This Row],[Average_Cost_for_two]] * VLOOKUP(Main[[#This Row],[Currency]],'Currency'!A:B,2,FALSE)</f>
        <v>4.2</v>
      </c>
      <c r="W38" s="5" t="str">
        <f>IF(Main[[#This Row],[Avg_Cost_USD]]&lt;10,"Low",
IF(Main[[#This Row],[Avg_Cost_USD]]&lt;=30,"Medium","High"))</f>
        <v>Low</v>
      </c>
    </row>
    <row r="39" spans="1:23" x14ac:dyDescent="0.3">
      <c r="A39">
        <v>18355147</v>
      </c>
      <c r="B39" t="s">
        <v>115</v>
      </c>
      <c r="C39">
        <v>1</v>
      </c>
      <c r="D39" t="s">
        <v>54</v>
      </c>
      <c r="E39" t="s">
        <v>114</v>
      </c>
      <c r="F39">
        <v>77.198560009999994</v>
      </c>
      <c r="G39">
        <v>28.517847639999999</v>
      </c>
      <c r="H39" t="s">
        <v>56</v>
      </c>
      <c r="I39" t="s">
        <v>19</v>
      </c>
      <c r="J39" t="s">
        <v>57</v>
      </c>
      <c r="K39" t="s">
        <v>57</v>
      </c>
      <c r="L39" t="s">
        <v>57</v>
      </c>
      <c r="M39" t="s">
        <v>57</v>
      </c>
      <c r="N39">
        <v>1</v>
      </c>
      <c r="O39">
        <v>0</v>
      </c>
      <c r="P39">
        <v>100</v>
      </c>
      <c r="Q39">
        <v>1</v>
      </c>
      <c r="R39">
        <v>2014</v>
      </c>
      <c r="S39">
        <v>7</v>
      </c>
      <c r="T39">
        <v>2</v>
      </c>
      <c r="U39" s="1">
        <v>41822</v>
      </c>
      <c r="V39" s="5">
        <f>Main[[#This Row],[Average_Cost_for_two]] * VLOOKUP(Main[[#This Row],[Currency]],'Currency'!A:B,2,FALSE)</f>
        <v>1.2</v>
      </c>
      <c r="W39" s="5" t="str">
        <f>IF(Main[[#This Row],[Avg_Cost_USD]]&lt;10,"Low",
IF(Main[[#This Row],[Avg_Cost_USD]]&lt;=30,"Medium","High"))</f>
        <v>Low</v>
      </c>
    </row>
    <row r="40" spans="1:23" x14ac:dyDescent="0.3">
      <c r="A40">
        <v>18361206</v>
      </c>
      <c r="B40" t="s">
        <v>116</v>
      </c>
      <c r="C40">
        <v>1</v>
      </c>
      <c r="D40" t="s">
        <v>54</v>
      </c>
      <c r="E40" t="s">
        <v>117</v>
      </c>
      <c r="F40">
        <v>77.221249900000004</v>
      </c>
      <c r="G40">
        <v>28.6919529</v>
      </c>
      <c r="H40" t="s">
        <v>56</v>
      </c>
      <c r="I40" t="s">
        <v>19</v>
      </c>
      <c r="J40" t="s">
        <v>57</v>
      </c>
      <c r="K40" t="s">
        <v>57</v>
      </c>
      <c r="L40" t="s">
        <v>57</v>
      </c>
      <c r="M40" t="s">
        <v>57</v>
      </c>
      <c r="N40">
        <v>1</v>
      </c>
      <c r="O40">
        <v>0</v>
      </c>
      <c r="P40">
        <v>100</v>
      </c>
      <c r="Q40">
        <v>1</v>
      </c>
      <c r="R40">
        <v>2014</v>
      </c>
      <c r="S40">
        <v>6</v>
      </c>
      <c r="T40">
        <v>16</v>
      </c>
      <c r="U40" s="1">
        <v>41806</v>
      </c>
      <c r="V40" s="5">
        <f>Main[[#This Row],[Average_Cost_for_two]] * VLOOKUP(Main[[#This Row],[Currency]],'Currency'!A:B,2,FALSE)</f>
        <v>1.2</v>
      </c>
      <c r="W40" s="5" t="str">
        <f>IF(Main[[#This Row],[Avg_Cost_USD]]&lt;10,"Low",
IF(Main[[#This Row],[Avg_Cost_USD]]&lt;=30,"Medium","High"))</f>
        <v>Low</v>
      </c>
    </row>
    <row r="41" spans="1:23" x14ac:dyDescent="0.3">
      <c r="A41">
        <v>18292467</v>
      </c>
      <c r="B41" t="s">
        <v>118</v>
      </c>
      <c r="C41">
        <v>1</v>
      </c>
      <c r="D41" t="s">
        <v>54</v>
      </c>
      <c r="E41" t="s">
        <v>119</v>
      </c>
      <c r="F41">
        <v>77.243613600000003</v>
      </c>
      <c r="G41">
        <v>28.645085300000002</v>
      </c>
      <c r="H41" t="s">
        <v>56</v>
      </c>
      <c r="I41" t="s">
        <v>19</v>
      </c>
      <c r="J41" t="s">
        <v>57</v>
      </c>
      <c r="K41" t="s">
        <v>57</v>
      </c>
      <c r="L41" t="s">
        <v>57</v>
      </c>
      <c r="M41" t="s">
        <v>57</v>
      </c>
      <c r="N41">
        <v>1</v>
      </c>
      <c r="O41">
        <v>0</v>
      </c>
      <c r="P41">
        <v>200</v>
      </c>
      <c r="Q41">
        <v>1</v>
      </c>
      <c r="R41">
        <v>2018</v>
      </c>
      <c r="S41">
        <v>6</v>
      </c>
      <c r="T41">
        <v>23</v>
      </c>
      <c r="U41" s="1">
        <v>43274</v>
      </c>
      <c r="V41" s="5">
        <f>Main[[#This Row],[Average_Cost_for_two]] * VLOOKUP(Main[[#This Row],[Currency]],'Currency'!A:B,2,FALSE)</f>
        <v>2.4</v>
      </c>
      <c r="W41" s="5" t="str">
        <f>IF(Main[[#This Row],[Avg_Cost_USD]]&lt;10,"Low",
IF(Main[[#This Row],[Avg_Cost_USD]]&lt;=30,"Medium","High"))</f>
        <v>Low</v>
      </c>
    </row>
    <row r="42" spans="1:23" x14ac:dyDescent="0.3">
      <c r="A42">
        <v>18378032</v>
      </c>
      <c r="B42" t="s">
        <v>120</v>
      </c>
      <c r="C42">
        <v>1</v>
      </c>
      <c r="D42" t="s">
        <v>54</v>
      </c>
      <c r="E42" t="s">
        <v>81</v>
      </c>
      <c r="F42">
        <v>77.319460699999993</v>
      </c>
      <c r="G42">
        <v>28.680372599999998</v>
      </c>
      <c r="H42" t="s">
        <v>56</v>
      </c>
      <c r="I42" t="s">
        <v>19</v>
      </c>
      <c r="J42" t="s">
        <v>57</v>
      </c>
      <c r="K42" t="s">
        <v>57</v>
      </c>
      <c r="L42" t="s">
        <v>57</v>
      </c>
      <c r="M42" t="s">
        <v>57</v>
      </c>
      <c r="N42">
        <v>2</v>
      </c>
      <c r="O42">
        <v>0</v>
      </c>
      <c r="P42">
        <v>500</v>
      </c>
      <c r="Q42">
        <v>1</v>
      </c>
      <c r="R42">
        <v>2010</v>
      </c>
      <c r="S42">
        <v>6</v>
      </c>
      <c r="T42">
        <v>20</v>
      </c>
      <c r="U42" s="1">
        <v>40349</v>
      </c>
      <c r="V42" s="5">
        <f>Main[[#This Row],[Average_Cost_for_two]] * VLOOKUP(Main[[#This Row],[Currency]],'Currency'!A:B,2,FALSE)</f>
        <v>6</v>
      </c>
      <c r="W42" s="5" t="str">
        <f>IF(Main[[#This Row],[Avg_Cost_USD]]&lt;10,"Low",
IF(Main[[#This Row],[Avg_Cost_USD]]&lt;=30,"Medium","High"))</f>
        <v>Low</v>
      </c>
    </row>
    <row r="43" spans="1:23" x14ac:dyDescent="0.3">
      <c r="A43">
        <v>18449634</v>
      </c>
      <c r="B43" t="s">
        <v>121</v>
      </c>
      <c r="C43">
        <v>1</v>
      </c>
      <c r="D43" t="s">
        <v>54</v>
      </c>
      <c r="E43" t="s">
        <v>122</v>
      </c>
      <c r="F43">
        <v>77.192143900000005</v>
      </c>
      <c r="G43">
        <v>28.6990208</v>
      </c>
      <c r="H43" t="s">
        <v>56</v>
      </c>
      <c r="I43" t="s">
        <v>19</v>
      </c>
      <c r="J43" t="s">
        <v>57</v>
      </c>
      <c r="K43" t="s">
        <v>57</v>
      </c>
      <c r="L43" t="s">
        <v>57</v>
      </c>
      <c r="M43" t="s">
        <v>57</v>
      </c>
      <c r="N43">
        <v>1</v>
      </c>
      <c r="O43">
        <v>0</v>
      </c>
      <c r="P43">
        <v>400</v>
      </c>
      <c r="Q43">
        <v>1</v>
      </c>
      <c r="R43">
        <v>2017</v>
      </c>
      <c r="S43">
        <v>6</v>
      </c>
      <c r="T43">
        <v>15</v>
      </c>
      <c r="U43" s="1">
        <v>42901</v>
      </c>
      <c r="V43" s="5">
        <f>Main[[#This Row],[Average_Cost_for_two]] * VLOOKUP(Main[[#This Row],[Currency]],'Currency'!A:B,2,FALSE)</f>
        <v>4.8</v>
      </c>
      <c r="W43" s="5" t="str">
        <f>IF(Main[[#This Row],[Avg_Cost_USD]]&lt;10,"Low",
IF(Main[[#This Row],[Avg_Cost_USD]]&lt;=30,"Medium","High"))</f>
        <v>Low</v>
      </c>
    </row>
    <row r="44" spans="1:23" x14ac:dyDescent="0.3">
      <c r="A44">
        <v>18424902</v>
      </c>
      <c r="B44" t="s">
        <v>123</v>
      </c>
      <c r="C44">
        <v>1</v>
      </c>
      <c r="D44" t="s">
        <v>54</v>
      </c>
      <c r="E44" t="s">
        <v>124</v>
      </c>
      <c r="F44">
        <v>77.209381500000006</v>
      </c>
      <c r="G44">
        <v>28.560508500000001</v>
      </c>
      <c r="H44" t="s">
        <v>56</v>
      </c>
      <c r="I44" t="s">
        <v>19</v>
      </c>
      <c r="J44" t="s">
        <v>57</v>
      </c>
      <c r="K44" t="s">
        <v>57</v>
      </c>
      <c r="L44" t="s">
        <v>57</v>
      </c>
      <c r="M44" t="s">
        <v>57</v>
      </c>
      <c r="N44">
        <v>1</v>
      </c>
      <c r="O44">
        <v>0</v>
      </c>
      <c r="P44">
        <v>100</v>
      </c>
      <c r="Q44">
        <v>1</v>
      </c>
      <c r="R44">
        <v>2015</v>
      </c>
      <c r="S44">
        <v>6</v>
      </c>
      <c r="T44">
        <v>5</v>
      </c>
      <c r="U44" s="1">
        <v>42160</v>
      </c>
      <c r="V44" s="5">
        <f>Main[[#This Row],[Average_Cost_for_two]] * VLOOKUP(Main[[#This Row],[Currency]],'Currency'!A:B,2,FALSE)</f>
        <v>1.2</v>
      </c>
      <c r="W44" s="5" t="str">
        <f>IF(Main[[#This Row],[Avg_Cost_USD]]&lt;10,"Low",
IF(Main[[#This Row],[Avg_Cost_USD]]&lt;=30,"Medium","High"))</f>
        <v>Low</v>
      </c>
    </row>
    <row r="45" spans="1:23" x14ac:dyDescent="0.3">
      <c r="A45">
        <v>18421482</v>
      </c>
      <c r="B45" t="s">
        <v>125</v>
      </c>
      <c r="C45">
        <v>1</v>
      </c>
      <c r="D45" t="s">
        <v>54</v>
      </c>
      <c r="E45" t="s">
        <v>126</v>
      </c>
      <c r="F45">
        <v>77.2822453</v>
      </c>
      <c r="G45">
        <v>28.655521400000001</v>
      </c>
      <c r="H45" t="s">
        <v>56</v>
      </c>
      <c r="I45" t="s">
        <v>19</v>
      </c>
      <c r="J45" t="s">
        <v>57</v>
      </c>
      <c r="K45" t="s">
        <v>57</v>
      </c>
      <c r="L45" t="s">
        <v>57</v>
      </c>
      <c r="M45" t="s">
        <v>57</v>
      </c>
      <c r="N45">
        <v>1</v>
      </c>
      <c r="O45">
        <v>0</v>
      </c>
      <c r="P45">
        <v>200</v>
      </c>
      <c r="Q45">
        <v>1</v>
      </c>
      <c r="R45">
        <v>2012</v>
      </c>
      <c r="S45">
        <v>6</v>
      </c>
      <c r="T45">
        <v>10</v>
      </c>
      <c r="U45" s="1">
        <v>41070</v>
      </c>
      <c r="V45" s="5">
        <f>Main[[#This Row],[Average_Cost_for_two]] * VLOOKUP(Main[[#This Row],[Currency]],'Currency'!A:B,2,FALSE)</f>
        <v>2.4</v>
      </c>
      <c r="W45" s="5" t="str">
        <f>IF(Main[[#This Row],[Avg_Cost_USD]]&lt;10,"Low",
IF(Main[[#This Row],[Avg_Cost_USD]]&lt;=30,"Medium","High"))</f>
        <v>Low</v>
      </c>
    </row>
    <row r="46" spans="1:23" x14ac:dyDescent="0.3">
      <c r="A46">
        <v>18425148</v>
      </c>
      <c r="B46" t="s">
        <v>127</v>
      </c>
      <c r="C46">
        <v>1</v>
      </c>
      <c r="D46" t="s">
        <v>54</v>
      </c>
      <c r="E46" t="s">
        <v>60</v>
      </c>
      <c r="F46">
        <v>77.242322299999998</v>
      </c>
      <c r="G46">
        <v>28.575525500000001</v>
      </c>
      <c r="H46" t="s">
        <v>56</v>
      </c>
      <c r="I46" t="s">
        <v>19</v>
      </c>
      <c r="J46" t="s">
        <v>57</v>
      </c>
      <c r="K46" t="s">
        <v>57</v>
      </c>
      <c r="L46" t="s">
        <v>57</v>
      </c>
      <c r="M46" t="s">
        <v>57</v>
      </c>
      <c r="N46">
        <v>1</v>
      </c>
      <c r="O46">
        <v>0</v>
      </c>
      <c r="P46">
        <v>200</v>
      </c>
      <c r="Q46">
        <v>1</v>
      </c>
      <c r="R46">
        <v>2015</v>
      </c>
      <c r="S46">
        <v>6</v>
      </c>
      <c r="T46">
        <v>18</v>
      </c>
      <c r="U46" s="1">
        <v>42173</v>
      </c>
      <c r="V46" s="5">
        <f>Main[[#This Row],[Average_Cost_for_two]] * VLOOKUP(Main[[#This Row],[Currency]],'Currency'!A:B,2,FALSE)</f>
        <v>2.4</v>
      </c>
      <c r="W46" s="5" t="str">
        <f>IF(Main[[#This Row],[Avg_Cost_USD]]&lt;10,"Low",
IF(Main[[#This Row],[Avg_Cost_USD]]&lt;=30,"Medium","High"))</f>
        <v>Low</v>
      </c>
    </row>
    <row r="47" spans="1:23" x14ac:dyDescent="0.3">
      <c r="A47">
        <v>18410302</v>
      </c>
      <c r="B47" t="s">
        <v>128</v>
      </c>
      <c r="C47">
        <v>1</v>
      </c>
      <c r="D47" t="s">
        <v>54</v>
      </c>
      <c r="E47" t="s">
        <v>60</v>
      </c>
      <c r="F47">
        <v>0</v>
      </c>
      <c r="G47">
        <v>0</v>
      </c>
      <c r="H47" t="s">
        <v>56</v>
      </c>
      <c r="I47" t="s">
        <v>19</v>
      </c>
      <c r="J47" t="s">
        <v>57</v>
      </c>
      <c r="K47" t="s">
        <v>57</v>
      </c>
      <c r="L47" t="s">
        <v>57</v>
      </c>
      <c r="M47" t="s">
        <v>57</v>
      </c>
      <c r="N47">
        <v>2</v>
      </c>
      <c r="O47">
        <v>0</v>
      </c>
      <c r="P47">
        <v>500</v>
      </c>
      <c r="Q47">
        <v>1</v>
      </c>
      <c r="R47">
        <v>2013</v>
      </c>
      <c r="S47">
        <v>6</v>
      </c>
      <c r="T47">
        <v>15</v>
      </c>
      <c r="U47" s="1">
        <v>41440</v>
      </c>
      <c r="V47" s="5">
        <f>Main[[#This Row],[Average_Cost_for_two]] * VLOOKUP(Main[[#This Row],[Currency]],'Currency'!A:B,2,FALSE)</f>
        <v>6</v>
      </c>
      <c r="W47" s="5" t="str">
        <f>IF(Main[[#This Row],[Avg_Cost_USD]]&lt;10,"Low",
IF(Main[[#This Row],[Avg_Cost_USD]]&lt;=30,"Medium","High"))</f>
        <v>Low</v>
      </c>
    </row>
    <row r="48" spans="1:23" x14ac:dyDescent="0.3">
      <c r="A48">
        <v>8033</v>
      </c>
      <c r="B48" t="s">
        <v>129</v>
      </c>
      <c r="C48">
        <v>1</v>
      </c>
      <c r="D48" t="s">
        <v>54</v>
      </c>
      <c r="E48" t="s">
        <v>104</v>
      </c>
      <c r="F48">
        <v>77.309342599999994</v>
      </c>
      <c r="G48">
        <v>28.5905357</v>
      </c>
      <c r="H48" t="s">
        <v>56</v>
      </c>
      <c r="I48" t="s">
        <v>19</v>
      </c>
      <c r="J48" t="s">
        <v>57</v>
      </c>
      <c r="K48" t="s">
        <v>57</v>
      </c>
      <c r="L48" t="s">
        <v>57</v>
      </c>
      <c r="M48" t="s">
        <v>57</v>
      </c>
      <c r="N48">
        <v>1</v>
      </c>
      <c r="O48">
        <v>0</v>
      </c>
      <c r="P48">
        <v>100</v>
      </c>
      <c r="Q48">
        <v>1</v>
      </c>
      <c r="R48">
        <v>2018</v>
      </c>
      <c r="S48">
        <v>6</v>
      </c>
      <c r="T48">
        <v>27</v>
      </c>
      <c r="U48" s="1">
        <v>43278</v>
      </c>
      <c r="V48" s="5">
        <f>Main[[#This Row],[Average_Cost_for_two]] * VLOOKUP(Main[[#This Row],[Currency]],'Currency'!A:B,2,FALSE)</f>
        <v>1.2</v>
      </c>
      <c r="W48" s="5" t="str">
        <f>IF(Main[[#This Row],[Avg_Cost_USD]]&lt;10,"Low",
IF(Main[[#This Row],[Avg_Cost_USD]]&lt;=30,"Medium","High"))</f>
        <v>Low</v>
      </c>
    </row>
    <row r="49" spans="1:23" x14ac:dyDescent="0.3">
      <c r="A49">
        <v>18440429</v>
      </c>
      <c r="B49" t="s">
        <v>130</v>
      </c>
      <c r="C49">
        <v>1</v>
      </c>
      <c r="D49" t="s">
        <v>54</v>
      </c>
      <c r="E49" t="s">
        <v>131</v>
      </c>
      <c r="F49">
        <v>77.309447899999995</v>
      </c>
      <c r="G49">
        <v>28.6232139</v>
      </c>
      <c r="H49" t="s">
        <v>56</v>
      </c>
      <c r="I49" t="s">
        <v>19</v>
      </c>
      <c r="J49" t="s">
        <v>57</v>
      </c>
      <c r="K49" t="s">
        <v>57</v>
      </c>
      <c r="L49" t="s">
        <v>57</v>
      </c>
      <c r="M49" t="s">
        <v>57</v>
      </c>
      <c r="N49">
        <v>1</v>
      </c>
      <c r="O49">
        <v>0</v>
      </c>
      <c r="P49">
        <v>300</v>
      </c>
      <c r="Q49">
        <v>1</v>
      </c>
      <c r="R49">
        <v>2018</v>
      </c>
      <c r="S49">
        <v>6</v>
      </c>
      <c r="T49">
        <v>25</v>
      </c>
      <c r="U49" s="1">
        <v>43276</v>
      </c>
      <c r="V49" s="5">
        <f>Main[[#This Row],[Average_Cost_for_two]] * VLOOKUP(Main[[#This Row],[Currency]],'Currency'!A:B,2,FALSE)</f>
        <v>3.6</v>
      </c>
      <c r="W49" s="5" t="str">
        <f>IF(Main[[#This Row],[Avg_Cost_USD]]&lt;10,"Low",
IF(Main[[#This Row],[Avg_Cost_USD]]&lt;=30,"Medium","High"))</f>
        <v>Low</v>
      </c>
    </row>
    <row r="50" spans="1:23" x14ac:dyDescent="0.3">
      <c r="A50">
        <v>18489545</v>
      </c>
      <c r="B50" t="s">
        <v>132</v>
      </c>
      <c r="C50">
        <v>1</v>
      </c>
      <c r="D50" t="s">
        <v>54</v>
      </c>
      <c r="E50" t="s">
        <v>133</v>
      </c>
      <c r="F50">
        <v>77.126808999999994</v>
      </c>
      <c r="G50">
        <v>28.5456553</v>
      </c>
      <c r="H50" t="s">
        <v>56</v>
      </c>
      <c r="I50" t="s">
        <v>19</v>
      </c>
      <c r="J50" t="s">
        <v>57</v>
      </c>
      <c r="K50" t="s">
        <v>57</v>
      </c>
      <c r="L50" t="s">
        <v>57</v>
      </c>
      <c r="M50" t="s">
        <v>57</v>
      </c>
      <c r="N50">
        <v>1</v>
      </c>
      <c r="O50">
        <v>0</v>
      </c>
      <c r="P50">
        <v>200</v>
      </c>
      <c r="Q50">
        <v>1</v>
      </c>
      <c r="R50">
        <v>2012</v>
      </c>
      <c r="S50">
        <v>6</v>
      </c>
      <c r="T50">
        <v>16</v>
      </c>
      <c r="U50" s="1">
        <v>41076</v>
      </c>
      <c r="V50" s="5">
        <f>Main[[#This Row],[Average_Cost_for_two]] * VLOOKUP(Main[[#This Row],[Currency]],'Currency'!A:B,2,FALSE)</f>
        <v>2.4</v>
      </c>
      <c r="W50" s="5" t="str">
        <f>IF(Main[[#This Row],[Avg_Cost_USD]]&lt;10,"Low",
IF(Main[[#This Row],[Avg_Cost_USD]]&lt;=30,"Medium","High"))</f>
        <v>Low</v>
      </c>
    </row>
    <row r="51" spans="1:23" x14ac:dyDescent="0.3">
      <c r="A51">
        <v>18489852</v>
      </c>
      <c r="B51" t="s">
        <v>134</v>
      </c>
      <c r="C51">
        <v>1</v>
      </c>
      <c r="D51" t="s">
        <v>54</v>
      </c>
      <c r="E51" t="s">
        <v>133</v>
      </c>
      <c r="F51">
        <v>77.160628700000004</v>
      </c>
      <c r="G51">
        <v>28.494947799999998</v>
      </c>
      <c r="H51" t="s">
        <v>56</v>
      </c>
      <c r="I51" t="s">
        <v>19</v>
      </c>
      <c r="J51" t="s">
        <v>57</v>
      </c>
      <c r="K51" t="s">
        <v>57</v>
      </c>
      <c r="L51" t="s">
        <v>57</v>
      </c>
      <c r="M51" t="s">
        <v>57</v>
      </c>
      <c r="N51">
        <v>1</v>
      </c>
      <c r="O51">
        <v>0</v>
      </c>
      <c r="P51">
        <v>200</v>
      </c>
      <c r="Q51">
        <v>1</v>
      </c>
      <c r="R51">
        <v>2017</v>
      </c>
      <c r="S51">
        <v>6</v>
      </c>
      <c r="T51">
        <v>8</v>
      </c>
      <c r="U51" s="1">
        <v>42894</v>
      </c>
      <c r="V51" s="5">
        <f>Main[[#This Row],[Average_Cost_for_two]] * VLOOKUP(Main[[#This Row],[Currency]],'Currency'!A:B,2,FALSE)</f>
        <v>2.4</v>
      </c>
      <c r="W51" s="5" t="str">
        <f>IF(Main[[#This Row],[Avg_Cost_USD]]&lt;10,"Low",
IF(Main[[#This Row],[Avg_Cost_USD]]&lt;=30,"Medium","High"))</f>
        <v>Low</v>
      </c>
    </row>
    <row r="52" spans="1:23" x14ac:dyDescent="0.3">
      <c r="A52">
        <v>18449786</v>
      </c>
      <c r="B52" t="s">
        <v>135</v>
      </c>
      <c r="C52">
        <v>1</v>
      </c>
      <c r="D52" t="s">
        <v>54</v>
      </c>
      <c r="E52" t="s">
        <v>66</v>
      </c>
      <c r="F52">
        <v>77.218771099999998</v>
      </c>
      <c r="G52">
        <v>28.709168300000002</v>
      </c>
      <c r="H52" t="s">
        <v>56</v>
      </c>
      <c r="I52" t="s">
        <v>19</v>
      </c>
      <c r="J52" t="s">
        <v>57</v>
      </c>
      <c r="K52" t="s">
        <v>57</v>
      </c>
      <c r="L52" t="s">
        <v>57</v>
      </c>
      <c r="M52" t="s">
        <v>57</v>
      </c>
      <c r="N52">
        <v>1</v>
      </c>
      <c r="O52">
        <v>0</v>
      </c>
      <c r="P52">
        <v>100</v>
      </c>
      <c r="Q52">
        <v>1</v>
      </c>
      <c r="R52">
        <v>2017</v>
      </c>
      <c r="S52">
        <v>6</v>
      </c>
      <c r="T52">
        <v>1</v>
      </c>
      <c r="U52" s="1">
        <v>42887</v>
      </c>
      <c r="V52" s="5">
        <f>Main[[#This Row],[Average_Cost_for_two]] * VLOOKUP(Main[[#This Row],[Currency]],'Currency'!A:B,2,FALSE)</f>
        <v>1.2</v>
      </c>
      <c r="W52" s="5" t="str">
        <f>IF(Main[[#This Row],[Avg_Cost_USD]]&lt;10,"Low",
IF(Main[[#This Row],[Avg_Cost_USD]]&lt;=30,"Medium","High"))</f>
        <v>Low</v>
      </c>
    </row>
    <row r="53" spans="1:23" x14ac:dyDescent="0.3">
      <c r="A53">
        <v>18361771</v>
      </c>
      <c r="B53" t="s">
        <v>136</v>
      </c>
      <c r="C53">
        <v>1</v>
      </c>
      <c r="D53" t="s">
        <v>54</v>
      </c>
      <c r="E53" t="s">
        <v>66</v>
      </c>
      <c r="F53">
        <v>77.218804199999994</v>
      </c>
      <c r="G53">
        <v>28.7089927</v>
      </c>
      <c r="H53" t="s">
        <v>56</v>
      </c>
      <c r="I53" t="s">
        <v>19</v>
      </c>
      <c r="J53" t="s">
        <v>57</v>
      </c>
      <c r="K53" t="s">
        <v>57</v>
      </c>
      <c r="L53" t="s">
        <v>57</v>
      </c>
      <c r="M53" t="s">
        <v>57</v>
      </c>
      <c r="N53">
        <v>1</v>
      </c>
      <c r="O53">
        <v>0</v>
      </c>
      <c r="P53">
        <v>300</v>
      </c>
      <c r="Q53">
        <v>1</v>
      </c>
      <c r="R53">
        <v>2018</v>
      </c>
      <c r="S53">
        <v>6</v>
      </c>
      <c r="T53">
        <v>10</v>
      </c>
      <c r="U53" s="1">
        <v>43261</v>
      </c>
      <c r="V53" s="5">
        <f>Main[[#This Row],[Average_Cost_for_two]] * VLOOKUP(Main[[#This Row],[Currency]],'Currency'!A:B,2,FALSE)</f>
        <v>3.6</v>
      </c>
      <c r="W53" s="5" t="str">
        <f>IF(Main[[#This Row],[Avg_Cost_USD]]&lt;10,"Low",
IF(Main[[#This Row],[Avg_Cost_USD]]&lt;=30,"Medium","High"))</f>
        <v>Low</v>
      </c>
    </row>
    <row r="54" spans="1:23" x14ac:dyDescent="0.3">
      <c r="A54">
        <v>18449667</v>
      </c>
      <c r="B54" t="s">
        <v>137</v>
      </c>
      <c r="C54">
        <v>1</v>
      </c>
      <c r="D54" t="s">
        <v>54</v>
      </c>
      <c r="E54" t="s">
        <v>66</v>
      </c>
      <c r="F54">
        <v>77.2188953</v>
      </c>
      <c r="G54">
        <v>28.7093068</v>
      </c>
      <c r="H54" t="s">
        <v>56</v>
      </c>
      <c r="I54" t="s">
        <v>19</v>
      </c>
      <c r="J54" t="s">
        <v>57</v>
      </c>
      <c r="K54" t="s">
        <v>57</v>
      </c>
      <c r="L54" t="s">
        <v>57</v>
      </c>
      <c r="M54" t="s">
        <v>57</v>
      </c>
      <c r="N54">
        <v>1</v>
      </c>
      <c r="O54">
        <v>0</v>
      </c>
      <c r="P54">
        <v>200</v>
      </c>
      <c r="Q54">
        <v>1</v>
      </c>
      <c r="R54">
        <v>2015</v>
      </c>
      <c r="S54">
        <v>6</v>
      </c>
      <c r="T54">
        <v>19</v>
      </c>
      <c r="U54" s="1">
        <v>42174</v>
      </c>
      <c r="V54" s="5">
        <f>Main[[#This Row],[Average_Cost_for_two]] * VLOOKUP(Main[[#This Row],[Currency]],'Currency'!A:B,2,FALSE)</f>
        <v>2.4</v>
      </c>
      <c r="W54" s="5" t="str">
        <f>IF(Main[[#This Row],[Avg_Cost_USD]]&lt;10,"Low",
IF(Main[[#This Row],[Avg_Cost_USD]]&lt;=30,"Medium","High"))</f>
        <v>Low</v>
      </c>
    </row>
    <row r="55" spans="1:23" x14ac:dyDescent="0.3">
      <c r="A55">
        <v>18017260</v>
      </c>
      <c r="B55" t="s">
        <v>138</v>
      </c>
      <c r="C55">
        <v>1</v>
      </c>
      <c r="D55" t="s">
        <v>54</v>
      </c>
      <c r="E55" t="s">
        <v>90</v>
      </c>
      <c r="F55">
        <v>77.068146600000006</v>
      </c>
      <c r="G55">
        <v>28.681843199999999</v>
      </c>
      <c r="H55" t="s">
        <v>56</v>
      </c>
      <c r="I55" t="s">
        <v>19</v>
      </c>
      <c r="J55" t="s">
        <v>57</v>
      </c>
      <c r="K55" t="s">
        <v>57</v>
      </c>
      <c r="L55" t="s">
        <v>57</v>
      </c>
      <c r="M55" t="s">
        <v>57</v>
      </c>
      <c r="N55">
        <v>1</v>
      </c>
      <c r="O55">
        <v>0</v>
      </c>
      <c r="P55">
        <v>300</v>
      </c>
      <c r="Q55">
        <v>1</v>
      </c>
      <c r="R55">
        <v>2011</v>
      </c>
      <c r="S55">
        <v>6</v>
      </c>
      <c r="T55">
        <v>16</v>
      </c>
      <c r="U55" s="1">
        <v>40710</v>
      </c>
      <c r="V55" s="5">
        <f>Main[[#This Row],[Average_Cost_for_two]] * VLOOKUP(Main[[#This Row],[Currency]],'Currency'!A:B,2,FALSE)</f>
        <v>3.6</v>
      </c>
      <c r="W55" s="5" t="str">
        <f>IF(Main[[#This Row],[Avg_Cost_USD]]&lt;10,"Low",
IF(Main[[#This Row],[Avg_Cost_USD]]&lt;=30,"Medium","High"))</f>
        <v>Low</v>
      </c>
    </row>
    <row r="56" spans="1:23" x14ac:dyDescent="0.3">
      <c r="A56">
        <v>18432628</v>
      </c>
      <c r="B56" t="s">
        <v>139</v>
      </c>
      <c r="C56">
        <v>1</v>
      </c>
      <c r="D56" t="s">
        <v>54</v>
      </c>
      <c r="E56" t="s">
        <v>140</v>
      </c>
      <c r="F56">
        <v>0</v>
      </c>
      <c r="G56">
        <v>0</v>
      </c>
      <c r="H56" t="s">
        <v>56</v>
      </c>
      <c r="I56" t="s">
        <v>19</v>
      </c>
      <c r="J56" t="s">
        <v>57</v>
      </c>
      <c r="K56" t="s">
        <v>57</v>
      </c>
      <c r="L56" t="s">
        <v>57</v>
      </c>
      <c r="M56" t="s">
        <v>57</v>
      </c>
      <c r="N56">
        <v>2</v>
      </c>
      <c r="O56">
        <v>0</v>
      </c>
      <c r="P56">
        <v>500</v>
      </c>
      <c r="Q56">
        <v>1</v>
      </c>
      <c r="R56">
        <v>2012</v>
      </c>
      <c r="S56">
        <v>6</v>
      </c>
      <c r="T56">
        <v>12</v>
      </c>
      <c r="U56" s="1">
        <v>41072</v>
      </c>
      <c r="V56" s="5">
        <f>Main[[#This Row],[Average_Cost_for_two]] * VLOOKUP(Main[[#This Row],[Currency]],'Currency'!A:B,2,FALSE)</f>
        <v>6</v>
      </c>
      <c r="W56" s="5" t="str">
        <f>IF(Main[[#This Row],[Avg_Cost_USD]]&lt;10,"Low",
IF(Main[[#This Row],[Avg_Cost_USD]]&lt;=30,"Medium","High"))</f>
        <v>Low</v>
      </c>
    </row>
    <row r="57" spans="1:23" x14ac:dyDescent="0.3">
      <c r="A57">
        <v>18466429</v>
      </c>
      <c r="B57" t="s">
        <v>141</v>
      </c>
      <c r="C57">
        <v>1</v>
      </c>
      <c r="D57" t="s">
        <v>54</v>
      </c>
      <c r="E57" t="s">
        <v>73</v>
      </c>
      <c r="F57">
        <v>77.087563799999998</v>
      </c>
      <c r="G57">
        <v>28.586730200000002</v>
      </c>
      <c r="H57" t="s">
        <v>56</v>
      </c>
      <c r="I57" t="s">
        <v>19</v>
      </c>
      <c r="J57" t="s">
        <v>57</v>
      </c>
      <c r="K57" t="s">
        <v>57</v>
      </c>
      <c r="L57" t="s">
        <v>57</v>
      </c>
      <c r="M57" t="s">
        <v>57</v>
      </c>
      <c r="N57">
        <v>1</v>
      </c>
      <c r="O57">
        <v>0</v>
      </c>
      <c r="P57">
        <v>100</v>
      </c>
      <c r="Q57">
        <v>1</v>
      </c>
      <c r="R57">
        <v>2014</v>
      </c>
      <c r="S57">
        <v>6</v>
      </c>
      <c r="T57">
        <v>27</v>
      </c>
      <c r="U57" s="1">
        <v>41817</v>
      </c>
      <c r="V57" s="5">
        <f>Main[[#This Row],[Average_Cost_for_two]] * VLOOKUP(Main[[#This Row],[Currency]],'Currency'!A:B,2,FALSE)</f>
        <v>1.2</v>
      </c>
      <c r="W57" s="5" t="str">
        <f>IF(Main[[#This Row],[Avg_Cost_USD]]&lt;10,"Low",
IF(Main[[#This Row],[Avg_Cost_USD]]&lt;=30,"Medium","High"))</f>
        <v>Low</v>
      </c>
    </row>
    <row r="58" spans="1:23" x14ac:dyDescent="0.3">
      <c r="A58">
        <v>18312463</v>
      </c>
      <c r="B58" t="s">
        <v>142</v>
      </c>
      <c r="C58">
        <v>1</v>
      </c>
      <c r="D58" t="s">
        <v>54</v>
      </c>
      <c r="E58" t="s">
        <v>143</v>
      </c>
      <c r="F58">
        <v>77.186375999999996</v>
      </c>
      <c r="G58">
        <v>28.5424845</v>
      </c>
      <c r="H58" t="s">
        <v>56</v>
      </c>
      <c r="I58" t="s">
        <v>19</v>
      </c>
      <c r="J58" t="s">
        <v>57</v>
      </c>
      <c r="K58" t="s">
        <v>57</v>
      </c>
      <c r="L58" t="s">
        <v>57</v>
      </c>
      <c r="M58" t="s">
        <v>57</v>
      </c>
      <c r="N58">
        <v>1</v>
      </c>
      <c r="O58">
        <v>0</v>
      </c>
      <c r="P58">
        <v>350</v>
      </c>
      <c r="Q58">
        <v>1</v>
      </c>
      <c r="R58">
        <v>2012</v>
      </c>
      <c r="S58">
        <v>6</v>
      </c>
      <c r="T58">
        <v>13</v>
      </c>
      <c r="U58" s="1">
        <v>41073</v>
      </c>
      <c r="V58" s="5">
        <f>Main[[#This Row],[Average_Cost_for_two]] * VLOOKUP(Main[[#This Row],[Currency]],'Currency'!A:B,2,FALSE)</f>
        <v>4.2</v>
      </c>
      <c r="W58" s="5" t="str">
        <f>IF(Main[[#This Row],[Avg_Cost_USD]]&lt;10,"Low",
IF(Main[[#This Row],[Avg_Cost_USD]]&lt;=30,"Medium","High"))</f>
        <v>Low</v>
      </c>
    </row>
    <row r="59" spans="1:23" x14ac:dyDescent="0.3">
      <c r="A59">
        <v>18306540</v>
      </c>
      <c r="B59" t="s">
        <v>144</v>
      </c>
      <c r="C59">
        <v>1</v>
      </c>
      <c r="D59" t="s">
        <v>54</v>
      </c>
      <c r="E59" t="s">
        <v>143</v>
      </c>
      <c r="F59">
        <v>0</v>
      </c>
      <c r="G59">
        <v>0</v>
      </c>
      <c r="H59" t="s">
        <v>56</v>
      </c>
      <c r="I59" t="s">
        <v>19</v>
      </c>
      <c r="J59" t="s">
        <v>57</v>
      </c>
      <c r="K59" t="s">
        <v>57</v>
      </c>
      <c r="L59" t="s">
        <v>57</v>
      </c>
      <c r="M59" t="s">
        <v>57</v>
      </c>
      <c r="N59">
        <v>1</v>
      </c>
      <c r="O59">
        <v>0</v>
      </c>
      <c r="P59">
        <v>350</v>
      </c>
      <c r="Q59">
        <v>1</v>
      </c>
      <c r="R59">
        <v>2017</v>
      </c>
      <c r="S59">
        <v>6</v>
      </c>
      <c r="T59">
        <v>28</v>
      </c>
      <c r="U59" s="1">
        <v>42914</v>
      </c>
      <c r="V59" s="5">
        <f>Main[[#This Row],[Average_Cost_for_two]] * VLOOKUP(Main[[#This Row],[Currency]],'Currency'!A:B,2,FALSE)</f>
        <v>4.2</v>
      </c>
      <c r="W59" s="5" t="str">
        <f>IF(Main[[#This Row],[Avg_Cost_USD]]&lt;10,"Low",
IF(Main[[#This Row],[Avg_Cost_USD]]&lt;=30,"Medium","High"))</f>
        <v>Low</v>
      </c>
    </row>
    <row r="60" spans="1:23" x14ac:dyDescent="0.3">
      <c r="A60">
        <v>18355145</v>
      </c>
      <c r="B60" t="s">
        <v>145</v>
      </c>
      <c r="C60">
        <v>1</v>
      </c>
      <c r="D60" t="s">
        <v>54</v>
      </c>
      <c r="E60" t="s">
        <v>114</v>
      </c>
      <c r="F60">
        <v>77.197037530000003</v>
      </c>
      <c r="G60">
        <v>28.50085983</v>
      </c>
      <c r="H60" t="s">
        <v>56</v>
      </c>
      <c r="I60" t="s">
        <v>19</v>
      </c>
      <c r="J60" t="s">
        <v>57</v>
      </c>
      <c r="K60" t="s">
        <v>57</v>
      </c>
      <c r="L60" t="s">
        <v>57</v>
      </c>
      <c r="M60" t="s">
        <v>57</v>
      </c>
      <c r="N60">
        <v>1</v>
      </c>
      <c r="O60">
        <v>0</v>
      </c>
      <c r="P60">
        <v>150</v>
      </c>
      <c r="Q60">
        <v>1</v>
      </c>
      <c r="R60">
        <v>2010</v>
      </c>
      <c r="S60">
        <v>6</v>
      </c>
      <c r="T60">
        <v>15</v>
      </c>
      <c r="U60" s="1">
        <v>40344</v>
      </c>
      <c r="V60" s="5">
        <f>Main[[#This Row],[Average_Cost_for_two]] * VLOOKUP(Main[[#This Row],[Currency]],'Currency'!A:B,2,FALSE)</f>
        <v>1.8</v>
      </c>
      <c r="W60" s="5" t="str">
        <f>IF(Main[[#This Row],[Avg_Cost_USD]]&lt;10,"Low",
IF(Main[[#This Row],[Avg_Cost_USD]]&lt;=30,"Medium","High"))</f>
        <v>Low</v>
      </c>
    </row>
    <row r="61" spans="1:23" x14ac:dyDescent="0.3">
      <c r="A61">
        <v>18357948</v>
      </c>
      <c r="B61" t="s">
        <v>146</v>
      </c>
      <c r="C61">
        <v>1</v>
      </c>
      <c r="D61" t="s">
        <v>54</v>
      </c>
      <c r="E61" t="s">
        <v>147</v>
      </c>
      <c r="F61">
        <v>77.297664100000006</v>
      </c>
      <c r="G61">
        <v>28.532347999999999</v>
      </c>
      <c r="H61" t="s">
        <v>56</v>
      </c>
      <c r="I61" t="s">
        <v>19</v>
      </c>
      <c r="J61" t="s">
        <v>57</v>
      </c>
      <c r="K61" t="s">
        <v>57</v>
      </c>
      <c r="L61" t="s">
        <v>57</v>
      </c>
      <c r="M61" t="s">
        <v>57</v>
      </c>
      <c r="N61">
        <v>1</v>
      </c>
      <c r="O61">
        <v>0</v>
      </c>
      <c r="P61">
        <v>300</v>
      </c>
      <c r="Q61">
        <v>1</v>
      </c>
      <c r="R61">
        <v>2015</v>
      </c>
      <c r="S61">
        <v>6</v>
      </c>
      <c r="T61">
        <v>4</v>
      </c>
      <c r="U61" s="1">
        <v>42159</v>
      </c>
      <c r="V61" s="5">
        <f>Main[[#This Row],[Average_Cost_for_two]] * VLOOKUP(Main[[#This Row],[Currency]],'Currency'!A:B,2,FALSE)</f>
        <v>3.6</v>
      </c>
      <c r="W61" s="5" t="str">
        <f>IF(Main[[#This Row],[Avg_Cost_USD]]&lt;10,"Low",
IF(Main[[#This Row],[Avg_Cost_USD]]&lt;=30,"Medium","High"))</f>
        <v>Low</v>
      </c>
    </row>
    <row r="62" spans="1:23" x14ac:dyDescent="0.3">
      <c r="A62">
        <v>18455547</v>
      </c>
      <c r="B62" t="s">
        <v>148</v>
      </c>
      <c r="C62">
        <v>1</v>
      </c>
      <c r="D62" t="s">
        <v>54</v>
      </c>
      <c r="E62" t="s">
        <v>149</v>
      </c>
      <c r="F62">
        <v>77.119405400000005</v>
      </c>
      <c r="G62">
        <v>28.634274000000001</v>
      </c>
      <c r="H62" t="s">
        <v>56</v>
      </c>
      <c r="I62" t="s">
        <v>19</v>
      </c>
      <c r="J62" t="s">
        <v>57</v>
      </c>
      <c r="K62" t="s">
        <v>57</v>
      </c>
      <c r="L62" t="s">
        <v>57</v>
      </c>
      <c r="M62" t="s">
        <v>57</v>
      </c>
      <c r="N62">
        <v>1</v>
      </c>
      <c r="O62">
        <v>0</v>
      </c>
      <c r="P62">
        <v>200</v>
      </c>
      <c r="Q62">
        <v>1</v>
      </c>
      <c r="R62">
        <v>2015</v>
      </c>
      <c r="S62">
        <v>6</v>
      </c>
      <c r="T62">
        <v>2</v>
      </c>
      <c r="U62" s="1">
        <v>42157</v>
      </c>
      <c r="V62" s="5">
        <f>Main[[#This Row],[Average_Cost_for_two]] * VLOOKUP(Main[[#This Row],[Currency]],'Currency'!A:B,2,FALSE)</f>
        <v>2.4</v>
      </c>
      <c r="W62" s="5" t="str">
        <f>IF(Main[[#This Row],[Avg_Cost_USD]]&lt;10,"Low",
IF(Main[[#This Row],[Avg_Cost_USD]]&lt;=30,"Medium","High"))</f>
        <v>Low</v>
      </c>
    </row>
    <row r="63" spans="1:23" x14ac:dyDescent="0.3">
      <c r="A63">
        <v>305567</v>
      </c>
      <c r="B63" t="s">
        <v>150</v>
      </c>
      <c r="C63">
        <v>1</v>
      </c>
      <c r="D63" t="s">
        <v>54</v>
      </c>
      <c r="E63" t="s">
        <v>149</v>
      </c>
      <c r="F63">
        <v>77.107723399999998</v>
      </c>
      <c r="G63">
        <v>28.638614199999999</v>
      </c>
      <c r="H63" t="s">
        <v>56</v>
      </c>
      <c r="I63" t="s">
        <v>19</v>
      </c>
      <c r="J63" t="s">
        <v>57</v>
      </c>
      <c r="K63" t="s">
        <v>57</v>
      </c>
      <c r="L63" t="s">
        <v>57</v>
      </c>
      <c r="M63" t="s">
        <v>57</v>
      </c>
      <c r="N63">
        <v>1</v>
      </c>
      <c r="O63">
        <v>0</v>
      </c>
      <c r="P63">
        <v>150</v>
      </c>
      <c r="Q63">
        <v>1</v>
      </c>
      <c r="R63">
        <v>2018</v>
      </c>
      <c r="S63">
        <v>6</v>
      </c>
      <c r="T63">
        <v>12</v>
      </c>
      <c r="U63" s="1">
        <v>43263</v>
      </c>
      <c r="V63" s="5">
        <f>Main[[#This Row],[Average_Cost_for_two]] * VLOOKUP(Main[[#This Row],[Currency]],'Currency'!A:B,2,FALSE)</f>
        <v>1.8</v>
      </c>
      <c r="W63" s="5" t="str">
        <f>IF(Main[[#This Row],[Avg_Cost_USD]]&lt;10,"Low",
IF(Main[[#This Row],[Avg_Cost_USD]]&lt;=30,"Medium","High"))</f>
        <v>Low</v>
      </c>
    </row>
    <row r="64" spans="1:23" x14ac:dyDescent="0.3">
      <c r="A64">
        <v>18445361</v>
      </c>
      <c r="B64" t="s">
        <v>151</v>
      </c>
      <c r="C64">
        <v>1</v>
      </c>
      <c r="D64" t="s">
        <v>54</v>
      </c>
      <c r="E64" t="s">
        <v>152</v>
      </c>
      <c r="F64">
        <v>0</v>
      </c>
      <c r="G64">
        <v>0</v>
      </c>
      <c r="H64" t="s">
        <v>56</v>
      </c>
      <c r="I64" t="s">
        <v>19</v>
      </c>
      <c r="J64" t="s">
        <v>57</v>
      </c>
      <c r="K64" t="s">
        <v>57</v>
      </c>
      <c r="L64" t="s">
        <v>57</v>
      </c>
      <c r="M64" t="s">
        <v>57</v>
      </c>
      <c r="N64">
        <v>1</v>
      </c>
      <c r="O64">
        <v>0</v>
      </c>
      <c r="P64">
        <v>400</v>
      </c>
      <c r="Q64">
        <v>1</v>
      </c>
      <c r="R64">
        <v>2014</v>
      </c>
      <c r="S64">
        <v>6</v>
      </c>
      <c r="T64">
        <v>27</v>
      </c>
      <c r="U64" s="1">
        <v>41817</v>
      </c>
      <c r="V64" s="5">
        <f>Main[[#This Row],[Average_Cost_for_two]] * VLOOKUP(Main[[#This Row],[Currency]],'Currency'!A:B,2,FALSE)</f>
        <v>4.8</v>
      </c>
      <c r="W64" s="5" t="str">
        <f>IF(Main[[#This Row],[Avg_Cost_USD]]&lt;10,"Low",
IF(Main[[#This Row],[Avg_Cost_USD]]&lt;=30,"Medium","High"))</f>
        <v>Low</v>
      </c>
    </row>
    <row r="65" spans="1:23" x14ac:dyDescent="0.3">
      <c r="A65">
        <v>18472628</v>
      </c>
      <c r="B65" t="s">
        <v>153</v>
      </c>
      <c r="C65">
        <v>1</v>
      </c>
      <c r="D65" t="s">
        <v>54</v>
      </c>
      <c r="E65" t="s">
        <v>55</v>
      </c>
      <c r="F65">
        <v>0</v>
      </c>
      <c r="G65">
        <v>0</v>
      </c>
      <c r="H65" t="s">
        <v>56</v>
      </c>
      <c r="I65" t="s">
        <v>19</v>
      </c>
      <c r="J65" t="s">
        <v>57</v>
      </c>
      <c r="K65" t="s">
        <v>57</v>
      </c>
      <c r="L65" t="s">
        <v>57</v>
      </c>
      <c r="M65" t="s">
        <v>57</v>
      </c>
      <c r="N65">
        <v>1</v>
      </c>
      <c r="O65">
        <v>0</v>
      </c>
      <c r="P65">
        <v>350</v>
      </c>
      <c r="Q65">
        <v>1</v>
      </c>
      <c r="R65">
        <v>2016</v>
      </c>
      <c r="S65">
        <v>5</v>
      </c>
      <c r="T65">
        <v>22</v>
      </c>
      <c r="U65" s="1">
        <v>42512</v>
      </c>
      <c r="V65" s="5">
        <f>Main[[#This Row],[Average_Cost_for_two]] * VLOOKUP(Main[[#This Row],[Currency]],'Currency'!A:B,2,FALSE)</f>
        <v>4.2</v>
      </c>
      <c r="W65" s="5" t="str">
        <f>IF(Main[[#This Row],[Avg_Cost_USD]]&lt;10,"Low",
IF(Main[[#This Row],[Avg_Cost_USD]]&lt;=30,"Medium","High"))</f>
        <v>Low</v>
      </c>
    </row>
    <row r="66" spans="1:23" x14ac:dyDescent="0.3">
      <c r="A66">
        <v>18454468</v>
      </c>
      <c r="B66" t="s">
        <v>154</v>
      </c>
      <c r="C66">
        <v>1</v>
      </c>
      <c r="D66" t="s">
        <v>54</v>
      </c>
      <c r="E66" t="s">
        <v>155</v>
      </c>
      <c r="F66">
        <v>77.233391600000004</v>
      </c>
      <c r="G66">
        <v>28.649302299999999</v>
      </c>
      <c r="H66" t="s">
        <v>56</v>
      </c>
      <c r="I66" t="s">
        <v>19</v>
      </c>
      <c r="J66" t="s">
        <v>57</v>
      </c>
      <c r="K66" t="s">
        <v>57</v>
      </c>
      <c r="L66" t="s">
        <v>57</v>
      </c>
      <c r="M66" t="s">
        <v>57</v>
      </c>
      <c r="N66">
        <v>1</v>
      </c>
      <c r="O66">
        <v>0</v>
      </c>
      <c r="P66">
        <v>400</v>
      </c>
      <c r="Q66">
        <v>1</v>
      </c>
      <c r="R66">
        <v>2011</v>
      </c>
      <c r="S66">
        <v>5</v>
      </c>
      <c r="T66">
        <v>22</v>
      </c>
      <c r="U66" s="1">
        <v>40685</v>
      </c>
      <c r="V66" s="5">
        <f>Main[[#This Row],[Average_Cost_for_two]] * VLOOKUP(Main[[#This Row],[Currency]],'Currency'!A:B,2,FALSE)</f>
        <v>4.8</v>
      </c>
      <c r="W66" s="5" t="str">
        <f>IF(Main[[#This Row],[Avg_Cost_USD]]&lt;10,"Low",
IF(Main[[#This Row],[Avg_Cost_USD]]&lt;=30,"Medium","High"))</f>
        <v>Low</v>
      </c>
    </row>
    <row r="67" spans="1:23" x14ac:dyDescent="0.3">
      <c r="A67">
        <v>18416845</v>
      </c>
      <c r="B67" t="s">
        <v>156</v>
      </c>
      <c r="C67">
        <v>1</v>
      </c>
      <c r="D67" t="s">
        <v>54</v>
      </c>
      <c r="E67" t="s">
        <v>63</v>
      </c>
      <c r="F67">
        <v>77.125460500000003</v>
      </c>
      <c r="G67">
        <v>28.545974099999999</v>
      </c>
      <c r="H67" t="s">
        <v>56</v>
      </c>
      <c r="I67" t="s">
        <v>19</v>
      </c>
      <c r="J67" t="s">
        <v>57</v>
      </c>
      <c r="K67" t="s">
        <v>57</v>
      </c>
      <c r="L67" t="s">
        <v>57</v>
      </c>
      <c r="M67" t="s">
        <v>57</v>
      </c>
      <c r="N67">
        <v>1</v>
      </c>
      <c r="O67">
        <v>0</v>
      </c>
      <c r="P67">
        <v>350</v>
      </c>
      <c r="Q67">
        <v>1</v>
      </c>
      <c r="R67">
        <v>2012</v>
      </c>
      <c r="S67">
        <v>5</v>
      </c>
      <c r="T67">
        <v>27</v>
      </c>
      <c r="U67" s="1">
        <v>41056</v>
      </c>
      <c r="V67" s="5">
        <f>Main[[#This Row],[Average_Cost_for_two]] * VLOOKUP(Main[[#This Row],[Currency]],'Currency'!A:B,2,FALSE)</f>
        <v>4.2</v>
      </c>
      <c r="W67" s="5" t="str">
        <f>IF(Main[[#This Row],[Avg_Cost_USD]]&lt;10,"Low",
IF(Main[[#This Row],[Avg_Cost_USD]]&lt;=30,"Medium","High"))</f>
        <v>Low</v>
      </c>
    </row>
    <row r="68" spans="1:23" x14ac:dyDescent="0.3">
      <c r="A68">
        <v>18414467</v>
      </c>
      <c r="B68" t="s">
        <v>157</v>
      </c>
      <c r="C68">
        <v>1</v>
      </c>
      <c r="D68" t="s">
        <v>54</v>
      </c>
      <c r="E68" t="s">
        <v>63</v>
      </c>
      <c r="F68">
        <v>77.116735199999994</v>
      </c>
      <c r="G68">
        <v>28.538613300000002</v>
      </c>
      <c r="H68" t="s">
        <v>56</v>
      </c>
      <c r="I68" t="s">
        <v>19</v>
      </c>
      <c r="J68" t="s">
        <v>57</v>
      </c>
      <c r="K68" t="s">
        <v>57</v>
      </c>
      <c r="L68" t="s">
        <v>57</v>
      </c>
      <c r="M68" t="s">
        <v>57</v>
      </c>
      <c r="N68">
        <v>1</v>
      </c>
      <c r="O68">
        <v>0</v>
      </c>
      <c r="P68">
        <v>100</v>
      </c>
      <c r="Q68">
        <v>1</v>
      </c>
      <c r="R68">
        <v>2011</v>
      </c>
      <c r="S68">
        <v>5</v>
      </c>
      <c r="T68">
        <v>7</v>
      </c>
      <c r="U68" s="1">
        <v>40670</v>
      </c>
      <c r="V68" s="5">
        <f>Main[[#This Row],[Average_Cost_for_two]] * VLOOKUP(Main[[#This Row],[Currency]],'Currency'!A:B,2,FALSE)</f>
        <v>1.2</v>
      </c>
      <c r="W68" s="5" t="str">
        <f>IF(Main[[#This Row],[Avg_Cost_USD]]&lt;10,"Low",
IF(Main[[#This Row],[Avg_Cost_USD]]&lt;=30,"Medium","High"))</f>
        <v>Low</v>
      </c>
    </row>
    <row r="69" spans="1:23" x14ac:dyDescent="0.3">
      <c r="A69">
        <v>18460302</v>
      </c>
      <c r="B69" t="s">
        <v>158</v>
      </c>
      <c r="C69">
        <v>1</v>
      </c>
      <c r="D69" t="s">
        <v>54</v>
      </c>
      <c r="E69" t="s">
        <v>93</v>
      </c>
      <c r="F69">
        <v>77.147043400000001</v>
      </c>
      <c r="G69">
        <v>28.627144099999999</v>
      </c>
      <c r="H69" t="s">
        <v>56</v>
      </c>
      <c r="I69" t="s">
        <v>19</v>
      </c>
      <c r="J69" t="s">
        <v>57</v>
      </c>
      <c r="K69" t="s">
        <v>57</v>
      </c>
      <c r="L69" t="s">
        <v>57</v>
      </c>
      <c r="M69" t="s">
        <v>57</v>
      </c>
      <c r="N69">
        <v>1</v>
      </c>
      <c r="O69">
        <v>0</v>
      </c>
      <c r="P69">
        <v>300</v>
      </c>
      <c r="Q69">
        <v>1</v>
      </c>
      <c r="R69">
        <v>2018</v>
      </c>
      <c r="S69">
        <v>5</v>
      </c>
      <c r="T69">
        <v>3</v>
      </c>
      <c r="U69" s="1">
        <v>43223</v>
      </c>
      <c r="V69" s="5">
        <f>Main[[#This Row],[Average_Cost_for_two]] * VLOOKUP(Main[[#This Row],[Currency]],'Currency'!A:B,2,FALSE)</f>
        <v>3.6</v>
      </c>
      <c r="W69" s="5" t="str">
        <f>IF(Main[[#This Row],[Avg_Cost_USD]]&lt;10,"Low",
IF(Main[[#This Row],[Avg_Cost_USD]]&lt;=30,"Medium","High"))</f>
        <v>Low</v>
      </c>
    </row>
    <row r="70" spans="1:23" x14ac:dyDescent="0.3">
      <c r="A70">
        <v>18396955</v>
      </c>
      <c r="B70" t="s">
        <v>159</v>
      </c>
      <c r="C70">
        <v>1</v>
      </c>
      <c r="D70" t="s">
        <v>54</v>
      </c>
      <c r="E70" t="s">
        <v>160</v>
      </c>
      <c r="F70">
        <v>77.290961600000003</v>
      </c>
      <c r="G70">
        <v>28.634305000000001</v>
      </c>
      <c r="H70" t="s">
        <v>56</v>
      </c>
      <c r="I70" t="s">
        <v>19</v>
      </c>
      <c r="J70" t="s">
        <v>57</v>
      </c>
      <c r="K70" t="s">
        <v>57</v>
      </c>
      <c r="L70" t="s">
        <v>57</v>
      </c>
      <c r="M70" t="s">
        <v>57</v>
      </c>
      <c r="N70">
        <v>1</v>
      </c>
      <c r="O70">
        <v>0</v>
      </c>
      <c r="P70">
        <v>300</v>
      </c>
      <c r="Q70">
        <v>1</v>
      </c>
      <c r="R70">
        <v>2010</v>
      </c>
      <c r="S70">
        <v>5</v>
      </c>
      <c r="T70">
        <v>16</v>
      </c>
      <c r="U70" s="1">
        <v>40314</v>
      </c>
      <c r="V70" s="5">
        <f>Main[[#This Row],[Average_Cost_for_two]] * VLOOKUP(Main[[#This Row],[Currency]],'Currency'!A:B,2,FALSE)</f>
        <v>3.6</v>
      </c>
      <c r="W70" s="5" t="str">
        <f>IF(Main[[#This Row],[Avg_Cost_USD]]&lt;10,"Low",
IF(Main[[#This Row],[Avg_Cost_USD]]&lt;=30,"Medium","High"))</f>
        <v>Low</v>
      </c>
    </row>
    <row r="71" spans="1:23" x14ac:dyDescent="0.3">
      <c r="A71">
        <v>18470757</v>
      </c>
      <c r="B71" t="s">
        <v>161</v>
      </c>
      <c r="C71">
        <v>1</v>
      </c>
      <c r="D71" t="s">
        <v>54</v>
      </c>
      <c r="E71" t="s">
        <v>114</v>
      </c>
      <c r="F71">
        <v>77.204631599999999</v>
      </c>
      <c r="G71">
        <v>28.514460700000001</v>
      </c>
      <c r="H71" t="s">
        <v>56</v>
      </c>
      <c r="I71" t="s">
        <v>19</v>
      </c>
      <c r="J71" t="s">
        <v>57</v>
      </c>
      <c r="K71" t="s">
        <v>57</v>
      </c>
      <c r="L71" t="s">
        <v>57</v>
      </c>
      <c r="M71" t="s">
        <v>57</v>
      </c>
      <c r="N71">
        <v>1</v>
      </c>
      <c r="O71">
        <v>0</v>
      </c>
      <c r="P71">
        <v>350</v>
      </c>
      <c r="Q71">
        <v>1</v>
      </c>
      <c r="R71">
        <v>2018</v>
      </c>
      <c r="S71">
        <v>5</v>
      </c>
      <c r="T71">
        <v>22</v>
      </c>
      <c r="U71" s="1">
        <v>43242</v>
      </c>
      <c r="V71" s="5">
        <f>Main[[#This Row],[Average_Cost_for_two]] * VLOOKUP(Main[[#This Row],[Currency]],'Currency'!A:B,2,FALSE)</f>
        <v>4.2</v>
      </c>
      <c r="W71" s="5" t="str">
        <f>IF(Main[[#This Row],[Avg_Cost_USD]]&lt;10,"Low",
IF(Main[[#This Row],[Avg_Cost_USD]]&lt;=30,"Medium","High"))</f>
        <v>Low</v>
      </c>
    </row>
    <row r="72" spans="1:23" x14ac:dyDescent="0.3">
      <c r="A72">
        <v>18355143</v>
      </c>
      <c r="B72" t="s">
        <v>162</v>
      </c>
      <c r="C72">
        <v>1</v>
      </c>
      <c r="D72" t="s">
        <v>54</v>
      </c>
      <c r="E72" t="s">
        <v>114</v>
      </c>
      <c r="F72">
        <v>77.196735779999997</v>
      </c>
      <c r="G72">
        <v>28.500506850000001</v>
      </c>
      <c r="H72" t="s">
        <v>56</v>
      </c>
      <c r="I72" t="s">
        <v>19</v>
      </c>
      <c r="J72" t="s">
        <v>57</v>
      </c>
      <c r="K72" t="s">
        <v>57</v>
      </c>
      <c r="L72" t="s">
        <v>57</v>
      </c>
      <c r="M72" t="s">
        <v>57</v>
      </c>
      <c r="N72">
        <v>1</v>
      </c>
      <c r="O72">
        <v>0</v>
      </c>
      <c r="P72">
        <v>100</v>
      </c>
      <c r="Q72">
        <v>1</v>
      </c>
      <c r="R72">
        <v>2015</v>
      </c>
      <c r="S72">
        <v>5</v>
      </c>
      <c r="T72">
        <v>28</v>
      </c>
      <c r="U72" s="1">
        <v>42152</v>
      </c>
      <c r="V72" s="5">
        <f>Main[[#This Row],[Average_Cost_for_two]] * VLOOKUP(Main[[#This Row],[Currency]],'Currency'!A:B,2,FALSE)</f>
        <v>1.2</v>
      </c>
      <c r="W72" s="5" t="str">
        <f>IF(Main[[#This Row],[Avg_Cost_USD]]&lt;10,"Low",
IF(Main[[#This Row],[Avg_Cost_USD]]&lt;=30,"Medium","High"))</f>
        <v>Low</v>
      </c>
    </row>
    <row r="73" spans="1:23" x14ac:dyDescent="0.3">
      <c r="A73">
        <v>18489535</v>
      </c>
      <c r="B73" t="s">
        <v>163</v>
      </c>
      <c r="C73">
        <v>1</v>
      </c>
      <c r="D73" t="s">
        <v>54</v>
      </c>
      <c r="E73" t="s">
        <v>164</v>
      </c>
      <c r="F73">
        <v>0</v>
      </c>
      <c r="G73">
        <v>0</v>
      </c>
      <c r="H73" t="s">
        <v>56</v>
      </c>
      <c r="I73" t="s">
        <v>19</v>
      </c>
      <c r="J73" t="s">
        <v>57</v>
      </c>
      <c r="K73" t="s">
        <v>57</v>
      </c>
      <c r="L73" t="s">
        <v>57</v>
      </c>
      <c r="M73" t="s">
        <v>57</v>
      </c>
      <c r="N73">
        <v>1</v>
      </c>
      <c r="O73">
        <v>0</v>
      </c>
      <c r="P73">
        <v>400</v>
      </c>
      <c r="Q73">
        <v>1</v>
      </c>
      <c r="R73">
        <v>2014</v>
      </c>
      <c r="S73">
        <v>5</v>
      </c>
      <c r="T73">
        <v>10</v>
      </c>
      <c r="U73" s="1">
        <v>41769</v>
      </c>
      <c r="V73" s="5">
        <f>Main[[#This Row],[Average_Cost_for_two]] * VLOOKUP(Main[[#This Row],[Currency]],'Currency'!A:B,2,FALSE)</f>
        <v>4.8</v>
      </c>
      <c r="W73" s="5" t="str">
        <f>IF(Main[[#This Row],[Avg_Cost_USD]]&lt;10,"Low",
IF(Main[[#This Row],[Avg_Cost_USD]]&lt;=30,"Medium","High"))</f>
        <v>Low</v>
      </c>
    </row>
    <row r="74" spans="1:23" x14ac:dyDescent="0.3">
      <c r="A74">
        <v>18424638</v>
      </c>
      <c r="B74" t="s">
        <v>165</v>
      </c>
      <c r="C74">
        <v>1</v>
      </c>
      <c r="D74" t="s">
        <v>54</v>
      </c>
      <c r="E74" t="s">
        <v>77</v>
      </c>
      <c r="F74">
        <v>77.307439200000005</v>
      </c>
      <c r="G74">
        <v>28.5908336</v>
      </c>
      <c r="H74" t="s">
        <v>56</v>
      </c>
      <c r="I74" t="s">
        <v>19</v>
      </c>
      <c r="J74" t="s">
        <v>57</v>
      </c>
      <c r="K74" t="s">
        <v>57</v>
      </c>
      <c r="L74" t="s">
        <v>57</v>
      </c>
      <c r="M74" t="s">
        <v>57</v>
      </c>
      <c r="N74">
        <v>1</v>
      </c>
      <c r="O74">
        <v>0</v>
      </c>
      <c r="P74">
        <v>150</v>
      </c>
      <c r="Q74">
        <v>1</v>
      </c>
      <c r="R74">
        <v>2018</v>
      </c>
      <c r="S74">
        <v>5</v>
      </c>
      <c r="T74">
        <v>12</v>
      </c>
      <c r="U74" s="1">
        <v>43232</v>
      </c>
      <c r="V74" s="5">
        <f>Main[[#This Row],[Average_Cost_for_two]] * VLOOKUP(Main[[#This Row],[Currency]],'Currency'!A:B,2,FALSE)</f>
        <v>1.8</v>
      </c>
      <c r="W74" s="5" t="str">
        <f>IF(Main[[#This Row],[Avg_Cost_USD]]&lt;10,"Low",
IF(Main[[#This Row],[Avg_Cost_USD]]&lt;=30,"Medium","High"))</f>
        <v>Low</v>
      </c>
    </row>
    <row r="75" spans="1:23" x14ac:dyDescent="0.3">
      <c r="A75">
        <v>18424656</v>
      </c>
      <c r="B75" t="s">
        <v>166</v>
      </c>
      <c r="C75">
        <v>1</v>
      </c>
      <c r="D75" t="s">
        <v>54</v>
      </c>
      <c r="E75" t="s">
        <v>77</v>
      </c>
      <c r="F75">
        <v>77.306574499999996</v>
      </c>
      <c r="G75">
        <v>28.591447299999999</v>
      </c>
      <c r="H75" t="s">
        <v>56</v>
      </c>
      <c r="I75" t="s">
        <v>19</v>
      </c>
      <c r="J75" t="s">
        <v>57</v>
      </c>
      <c r="K75" t="s">
        <v>57</v>
      </c>
      <c r="L75" t="s">
        <v>57</v>
      </c>
      <c r="M75" t="s">
        <v>57</v>
      </c>
      <c r="N75">
        <v>1</v>
      </c>
      <c r="O75">
        <v>0</v>
      </c>
      <c r="P75">
        <v>200</v>
      </c>
      <c r="Q75">
        <v>1</v>
      </c>
      <c r="R75">
        <v>2011</v>
      </c>
      <c r="S75">
        <v>5</v>
      </c>
      <c r="T75">
        <v>2</v>
      </c>
      <c r="U75" s="1">
        <v>40665</v>
      </c>
      <c r="V75" s="5">
        <f>Main[[#This Row],[Average_Cost_for_two]] * VLOOKUP(Main[[#This Row],[Currency]],'Currency'!A:B,2,FALSE)</f>
        <v>2.4</v>
      </c>
      <c r="W75" s="5" t="str">
        <f>IF(Main[[#This Row],[Avg_Cost_USD]]&lt;10,"Low",
IF(Main[[#This Row],[Avg_Cost_USD]]&lt;=30,"Medium","High"))</f>
        <v>Low</v>
      </c>
    </row>
    <row r="76" spans="1:23" x14ac:dyDescent="0.3">
      <c r="A76">
        <v>18396171</v>
      </c>
      <c r="B76" t="s">
        <v>167</v>
      </c>
      <c r="C76">
        <v>1</v>
      </c>
      <c r="D76" t="s">
        <v>54</v>
      </c>
      <c r="E76" t="s">
        <v>168</v>
      </c>
      <c r="F76">
        <v>77.249960189999996</v>
      </c>
      <c r="G76">
        <v>28.54047929</v>
      </c>
      <c r="H76" t="s">
        <v>56</v>
      </c>
      <c r="I76" t="s">
        <v>19</v>
      </c>
      <c r="J76" t="s">
        <v>57</v>
      </c>
      <c r="K76" t="s">
        <v>57</v>
      </c>
      <c r="L76" t="s">
        <v>57</v>
      </c>
      <c r="M76" t="s">
        <v>57</v>
      </c>
      <c r="N76">
        <v>1</v>
      </c>
      <c r="O76">
        <v>0</v>
      </c>
      <c r="P76">
        <v>400</v>
      </c>
      <c r="Q76">
        <v>1</v>
      </c>
      <c r="R76">
        <v>2011</v>
      </c>
      <c r="S76">
        <v>4</v>
      </c>
      <c r="T76">
        <v>11</v>
      </c>
      <c r="U76" s="1">
        <v>40644</v>
      </c>
      <c r="V76" s="5">
        <f>Main[[#This Row],[Average_Cost_for_two]] * VLOOKUP(Main[[#This Row],[Currency]],'Currency'!A:B,2,FALSE)</f>
        <v>4.8</v>
      </c>
      <c r="W76" s="5" t="str">
        <f>IF(Main[[#This Row],[Avg_Cost_USD]]&lt;10,"Low",
IF(Main[[#This Row],[Avg_Cost_USD]]&lt;=30,"Medium","High"))</f>
        <v>Low</v>
      </c>
    </row>
    <row r="77" spans="1:23" x14ac:dyDescent="0.3">
      <c r="A77">
        <v>18352684</v>
      </c>
      <c r="B77" t="s">
        <v>169</v>
      </c>
      <c r="C77">
        <v>1</v>
      </c>
      <c r="D77" t="s">
        <v>54</v>
      </c>
      <c r="E77" t="s">
        <v>124</v>
      </c>
      <c r="F77">
        <v>77.204342299999993</v>
      </c>
      <c r="G77">
        <v>28.541870599999999</v>
      </c>
      <c r="H77" t="s">
        <v>56</v>
      </c>
      <c r="I77" t="s">
        <v>19</v>
      </c>
      <c r="J77" t="s">
        <v>57</v>
      </c>
      <c r="K77" t="s">
        <v>57</v>
      </c>
      <c r="L77" t="s">
        <v>57</v>
      </c>
      <c r="M77" t="s">
        <v>57</v>
      </c>
      <c r="N77">
        <v>1</v>
      </c>
      <c r="O77">
        <v>0</v>
      </c>
      <c r="P77">
        <v>50</v>
      </c>
      <c r="Q77">
        <v>1</v>
      </c>
      <c r="R77">
        <v>2012</v>
      </c>
      <c r="S77">
        <v>4</v>
      </c>
      <c r="T77">
        <v>28</v>
      </c>
      <c r="U77" s="1">
        <v>41027</v>
      </c>
      <c r="V77" s="5">
        <f>Main[[#This Row],[Average_Cost_for_two]] * VLOOKUP(Main[[#This Row],[Currency]],'Currency'!A:B,2,FALSE)</f>
        <v>0.6</v>
      </c>
      <c r="W77" s="5" t="str">
        <f>IF(Main[[#This Row],[Avg_Cost_USD]]&lt;10,"Low",
IF(Main[[#This Row],[Avg_Cost_USD]]&lt;=30,"Medium","High"))</f>
        <v>Low</v>
      </c>
    </row>
    <row r="78" spans="1:23" x14ac:dyDescent="0.3">
      <c r="A78">
        <v>18441696</v>
      </c>
      <c r="B78" t="s">
        <v>170</v>
      </c>
      <c r="C78">
        <v>1</v>
      </c>
      <c r="D78" t="s">
        <v>54</v>
      </c>
      <c r="E78" t="s">
        <v>171</v>
      </c>
      <c r="F78">
        <v>77.299597300000002</v>
      </c>
      <c r="G78">
        <v>28.630479000000001</v>
      </c>
      <c r="H78" t="s">
        <v>56</v>
      </c>
      <c r="I78" t="s">
        <v>19</v>
      </c>
      <c r="J78" t="s">
        <v>61</v>
      </c>
      <c r="K78" t="s">
        <v>57</v>
      </c>
      <c r="L78" t="s">
        <v>57</v>
      </c>
      <c r="M78" t="s">
        <v>57</v>
      </c>
      <c r="N78">
        <v>2</v>
      </c>
      <c r="O78">
        <v>0</v>
      </c>
      <c r="P78">
        <v>500</v>
      </c>
      <c r="Q78">
        <v>1</v>
      </c>
      <c r="R78">
        <v>2011</v>
      </c>
      <c r="S78">
        <v>4</v>
      </c>
      <c r="T78">
        <v>23</v>
      </c>
      <c r="U78" s="1">
        <v>40656</v>
      </c>
      <c r="V78" s="5">
        <f>Main[[#This Row],[Average_Cost_for_two]] * VLOOKUP(Main[[#This Row],[Currency]],'Currency'!A:B,2,FALSE)</f>
        <v>6</v>
      </c>
      <c r="W78" s="5" t="str">
        <f>IF(Main[[#This Row],[Avg_Cost_USD]]&lt;10,"Low",
IF(Main[[#This Row],[Avg_Cost_USD]]&lt;=30,"Medium","High"))</f>
        <v>Low</v>
      </c>
    </row>
    <row r="79" spans="1:23" x14ac:dyDescent="0.3">
      <c r="A79">
        <v>312000</v>
      </c>
      <c r="B79" t="s">
        <v>172</v>
      </c>
      <c r="C79">
        <v>1</v>
      </c>
      <c r="D79" t="s">
        <v>54</v>
      </c>
      <c r="E79" t="s">
        <v>173</v>
      </c>
      <c r="F79">
        <v>77.203284100000005</v>
      </c>
      <c r="G79">
        <v>28.6585277</v>
      </c>
      <c r="H79" t="s">
        <v>56</v>
      </c>
      <c r="I79" t="s">
        <v>19</v>
      </c>
      <c r="J79" t="s">
        <v>57</v>
      </c>
      <c r="K79" t="s">
        <v>57</v>
      </c>
      <c r="L79" t="s">
        <v>57</v>
      </c>
      <c r="M79" t="s">
        <v>57</v>
      </c>
      <c r="N79">
        <v>1</v>
      </c>
      <c r="O79">
        <v>0</v>
      </c>
      <c r="P79">
        <v>300</v>
      </c>
      <c r="Q79">
        <v>1</v>
      </c>
      <c r="R79">
        <v>2014</v>
      </c>
      <c r="S79">
        <v>4</v>
      </c>
      <c r="T79">
        <v>25</v>
      </c>
      <c r="U79" s="1">
        <v>41754</v>
      </c>
      <c r="V79" s="5">
        <f>Main[[#This Row],[Average_Cost_for_two]] * VLOOKUP(Main[[#This Row],[Currency]],'Currency'!A:B,2,FALSE)</f>
        <v>3.6</v>
      </c>
      <c r="W79" s="5" t="str">
        <f>IF(Main[[#This Row],[Avg_Cost_USD]]&lt;10,"Low",
IF(Main[[#This Row],[Avg_Cost_USD]]&lt;=30,"Medium","High"))</f>
        <v>Low</v>
      </c>
    </row>
    <row r="80" spans="1:23" x14ac:dyDescent="0.3">
      <c r="A80">
        <v>18377904</v>
      </c>
      <c r="B80" t="s">
        <v>174</v>
      </c>
      <c r="C80">
        <v>1</v>
      </c>
      <c r="D80" t="s">
        <v>54</v>
      </c>
      <c r="E80" t="s">
        <v>126</v>
      </c>
      <c r="F80">
        <v>77.282151060000004</v>
      </c>
      <c r="G80">
        <v>28.65558682</v>
      </c>
      <c r="H80" t="s">
        <v>56</v>
      </c>
      <c r="I80" t="s">
        <v>19</v>
      </c>
      <c r="J80" t="s">
        <v>57</v>
      </c>
      <c r="K80" t="s">
        <v>57</v>
      </c>
      <c r="L80" t="s">
        <v>57</v>
      </c>
      <c r="M80" t="s">
        <v>57</v>
      </c>
      <c r="N80">
        <v>1</v>
      </c>
      <c r="O80">
        <v>0</v>
      </c>
      <c r="P80">
        <v>200</v>
      </c>
      <c r="Q80">
        <v>1</v>
      </c>
      <c r="R80">
        <v>2016</v>
      </c>
      <c r="S80">
        <v>4</v>
      </c>
      <c r="T80">
        <v>25</v>
      </c>
      <c r="U80" s="1">
        <v>42485</v>
      </c>
      <c r="V80" s="5">
        <f>Main[[#This Row],[Average_Cost_for_two]] * VLOOKUP(Main[[#This Row],[Currency]],'Currency'!A:B,2,FALSE)</f>
        <v>2.4</v>
      </c>
      <c r="W80" s="5" t="str">
        <f>IF(Main[[#This Row],[Avg_Cost_USD]]&lt;10,"Low",
IF(Main[[#This Row],[Avg_Cost_USD]]&lt;=30,"Medium","High"))</f>
        <v>Low</v>
      </c>
    </row>
    <row r="81" spans="1:23" x14ac:dyDescent="0.3">
      <c r="A81">
        <v>18264993</v>
      </c>
      <c r="B81" t="s">
        <v>175</v>
      </c>
      <c r="C81">
        <v>1</v>
      </c>
      <c r="D81" t="s">
        <v>54</v>
      </c>
      <c r="E81" t="s">
        <v>60</v>
      </c>
      <c r="F81">
        <v>77.239215259999995</v>
      </c>
      <c r="G81">
        <v>28.578657199999999</v>
      </c>
      <c r="H81" t="s">
        <v>56</v>
      </c>
      <c r="I81" t="s">
        <v>19</v>
      </c>
      <c r="J81" t="s">
        <v>57</v>
      </c>
      <c r="K81" t="s">
        <v>61</v>
      </c>
      <c r="L81" t="s">
        <v>57</v>
      </c>
      <c r="M81" t="s">
        <v>57</v>
      </c>
      <c r="N81">
        <v>1</v>
      </c>
      <c r="O81">
        <v>0</v>
      </c>
      <c r="P81">
        <v>400</v>
      </c>
      <c r="Q81">
        <v>1</v>
      </c>
      <c r="R81">
        <v>2013</v>
      </c>
      <c r="S81">
        <v>4</v>
      </c>
      <c r="T81">
        <v>19</v>
      </c>
      <c r="U81" s="1">
        <v>41383</v>
      </c>
      <c r="V81" s="5">
        <f>Main[[#This Row],[Average_Cost_for_two]] * VLOOKUP(Main[[#This Row],[Currency]],'Currency'!A:B,2,FALSE)</f>
        <v>4.8</v>
      </c>
      <c r="W81" s="5" t="str">
        <f>IF(Main[[#This Row],[Avg_Cost_USD]]&lt;10,"Low",
IF(Main[[#This Row],[Avg_Cost_USD]]&lt;=30,"Medium","High"))</f>
        <v>Low</v>
      </c>
    </row>
    <row r="82" spans="1:23" x14ac:dyDescent="0.3">
      <c r="A82">
        <v>18358663</v>
      </c>
      <c r="B82" t="s">
        <v>176</v>
      </c>
      <c r="C82">
        <v>1</v>
      </c>
      <c r="D82" t="s">
        <v>54</v>
      </c>
      <c r="E82" t="s">
        <v>63</v>
      </c>
      <c r="F82">
        <v>77.118140600000004</v>
      </c>
      <c r="G82">
        <v>28.541511700000001</v>
      </c>
      <c r="H82" t="s">
        <v>56</v>
      </c>
      <c r="I82" t="s">
        <v>19</v>
      </c>
      <c r="J82" t="s">
        <v>57</v>
      </c>
      <c r="K82" t="s">
        <v>57</v>
      </c>
      <c r="L82" t="s">
        <v>57</v>
      </c>
      <c r="M82" t="s">
        <v>57</v>
      </c>
      <c r="N82">
        <v>1</v>
      </c>
      <c r="O82">
        <v>0</v>
      </c>
      <c r="P82">
        <v>150</v>
      </c>
      <c r="Q82">
        <v>1</v>
      </c>
      <c r="R82">
        <v>2018</v>
      </c>
      <c r="S82">
        <v>4</v>
      </c>
      <c r="T82">
        <v>4</v>
      </c>
      <c r="U82" s="1">
        <v>43194</v>
      </c>
      <c r="V82" s="5">
        <f>Main[[#This Row],[Average_Cost_for_two]] * VLOOKUP(Main[[#This Row],[Currency]],'Currency'!A:B,2,FALSE)</f>
        <v>1.8</v>
      </c>
      <c r="W82" s="5" t="str">
        <f>IF(Main[[#This Row],[Avg_Cost_USD]]&lt;10,"Low",
IF(Main[[#This Row],[Avg_Cost_USD]]&lt;=30,"Medium","High"))</f>
        <v>Low</v>
      </c>
    </row>
    <row r="83" spans="1:23" x14ac:dyDescent="0.3">
      <c r="A83">
        <v>18489836</v>
      </c>
      <c r="B83" t="s">
        <v>177</v>
      </c>
      <c r="C83">
        <v>1</v>
      </c>
      <c r="D83" t="s">
        <v>54</v>
      </c>
      <c r="E83" t="s">
        <v>133</v>
      </c>
      <c r="F83">
        <v>77.168211700000001</v>
      </c>
      <c r="G83">
        <v>28.502029100000001</v>
      </c>
      <c r="H83" t="s">
        <v>56</v>
      </c>
      <c r="I83" t="s">
        <v>19</v>
      </c>
      <c r="J83" t="s">
        <v>57</v>
      </c>
      <c r="K83" t="s">
        <v>57</v>
      </c>
      <c r="L83" t="s">
        <v>57</v>
      </c>
      <c r="M83" t="s">
        <v>57</v>
      </c>
      <c r="N83">
        <v>1</v>
      </c>
      <c r="O83">
        <v>0</v>
      </c>
      <c r="P83">
        <v>250</v>
      </c>
      <c r="Q83">
        <v>1</v>
      </c>
      <c r="R83">
        <v>2011</v>
      </c>
      <c r="S83">
        <v>4</v>
      </c>
      <c r="T83">
        <v>27</v>
      </c>
      <c r="U83" s="1">
        <v>40660</v>
      </c>
      <c r="V83" s="5">
        <f>Main[[#This Row],[Average_Cost_for_two]] * VLOOKUP(Main[[#This Row],[Currency]],'Currency'!A:B,2,FALSE)</f>
        <v>3</v>
      </c>
      <c r="W83" s="5" t="str">
        <f>IF(Main[[#This Row],[Avg_Cost_USD]]&lt;10,"Low",
IF(Main[[#This Row],[Avg_Cost_USD]]&lt;=30,"Medium","High"))</f>
        <v>Low</v>
      </c>
    </row>
    <row r="84" spans="1:23" x14ac:dyDescent="0.3">
      <c r="A84">
        <v>18466408</v>
      </c>
      <c r="B84" t="s">
        <v>178</v>
      </c>
      <c r="C84">
        <v>1</v>
      </c>
      <c r="D84" t="s">
        <v>54</v>
      </c>
      <c r="E84" t="s">
        <v>66</v>
      </c>
      <c r="F84">
        <v>77.209096799999998</v>
      </c>
      <c r="G84">
        <v>28.714216499999999</v>
      </c>
      <c r="H84" t="s">
        <v>56</v>
      </c>
      <c r="I84" t="s">
        <v>19</v>
      </c>
      <c r="J84" t="s">
        <v>57</v>
      </c>
      <c r="K84" t="s">
        <v>57</v>
      </c>
      <c r="L84" t="s">
        <v>57</v>
      </c>
      <c r="M84" t="s">
        <v>57</v>
      </c>
      <c r="N84">
        <v>1</v>
      </c>
      <c r="O84">
        <v>0</v>
      </c>
      <c r="P84">
        <v>400</v>
      </c>
      <c r="Q84">
        <v>1</v>
      </c>
      <c r="R84">
        <v>2014</v>
      </c>
      <c r="S84">
        <v>4</v>
      </c>
      <c r="T84">
        <v>16</v>
      </c>
      <c r="U84" s="1">
        <v>41745</v>
      </c>
      <c r="V84" s="5">
        <f>Main[[#This Row],[Average_Cost_for_two]] * VLOOKUP(Main[[#This Row],[Currency]],'Currency'!A:B,2,FALSE)</f>
        <v>4.8</v>
      </c>
      <c r="W84" s="5" t="str">
        <f>IF(Main[[#This Row],[Avg_Cost_USD]]&lt;10,"Low",
IF(Main[[#This Row],[Avg_Cost_USD]]&lt;=30,"Medium","High"))</f>
        <v>Low</v>
      </c>
    </row>
    <row r="85" spans="1:23" x14ac:dyDescent="0.3">
      <c r="A85">
        <v>18449657</v>
      </c>
      <c r="B85" t="s">
        <v>179</v>
      </c>
      <c r="C85">
        <v>1</v>
      </c>
      <c r="D85" t="s">
        <v>54</v>
      </c>
      <c r="E85" t="s">
        <v>66</v>
      </c>
      <c r="F85">
        <v>77.216090100000002</v>
      </c>
      <c r="G85">
        <v>28.711733200000001</v>
      </c>
      <c r="H85" t="s">
        <v>56</v>
      </c>
      <c r="I85" t="s">
        <v>19</v>
      </c>
      <c r="J85" t="s">
        <v>57</v>
      </c>
      <c r="K85" t="s">
        <v>57</v>
      </c>
      <c r="L85" t="s">
        <v>57</v>
      </c>
      <c r="M85" t="s">
        <v>57</v>
      </c>
      <c r="N85">
        <v>2</v>
      </c>
      <c r="O85">
        <v>0</v>
      </c>
      <c r="P85">
        <v>500</v>
      </c>
      <c r="Q85">
        <v>1</v>
      </c>
      <c r="R85">
        <v>2013</v>
      </c>
      <c r="S85">
        <v>4</v>
      </c>
      <c r="T85">
        <v>6</v>
      </c>
      <c r="U85" s="1">
        <v>41370</v>
      </c>
      <c r="V85" s="5">
        <f>Main[[#This Row],[Average_Cost_for_two]] * VLOOKUP(Main[[#This Row],[Currency]],'Currency'!A:B,2,FALSE)</f>
        <v>6</v>
      </c>
      <c r="W85" s="5" t="str">
        <f>IF(Main[[#This Row],[Avg_Cost_USD]]&lt;10,"Low",
IF(Main[[#This Row],[Avg_Cost_USD]]&lt;=30,"Medium","High"))</f>
        <v>Low</v>
      </c>
    </row>
    <row r="86" spans="1:23" x14ac:dyDescent="0.3">
      <c r="A86">
        <v>18449661</v>
      </c>
      <c r="B86" t="s">
        <v>180</v>
      </c>
      <c r="C86">
        <v>1</v>
      </c>
      <c r="D86" t="s">
        <v>54</v>
      </c>
      <c r="E86" t="s">
        <v>66</v>
      </c>
      <c r="F86">
        <v>77.219281199999998</v>
      </c>
      <c r="G86">
        <v>28.709556899999999</v>
      </c>
      <c r="H86" t="s">
        <v>56</v>
      </c>
      <c r="I86" t="s">
        <v>19</v>
      </c>
      <c r="J86" t="s">
        <v>57</v>
      </c>
      <c r="K86" t="s">
        <v>57</v>
      </c>
      <c r="L86" t="s">
        <v>57</v>
      </c>
      <c r="M86" t="s">
        <v>57</v>
      </c>
      <c r="N86">
        <v>1</v>
      </c>
      <c r="O86">
        <v>0</v>
      </c>
      <c r="P86">
        <v>100</v>
      </c>
      <c r="Q86">
        <v>1</v>
      </c>
      <c r="R86">
        <v>2011</v>
      </c>
      <c r="S86">
        <v>4</v>
      </c>
      <c r="T86">
        <v>18</v>
      </c>
      <c r="U86" s="1">
        <v>40651</v>
      </c>
      <c r="V86" s="5">
        <f>Main[[#This Row],[Average_Cost_for_two]] * VLOOKUP(Main[[#This Row],[Currency]],'Currency'!A:B,2,FALSE)</f>
        <v>1.2</v>
      </c>
      <c r="W86" s="5" t="str">
        <f>IF(Main[[#This Row],[Avg_Cost_USD]]&lt;10,"Low",
IF(Main[[#This Row],[Avg_Cost_USD]]&lt;=30,"Medium","High"))</f>
        <v>Low</v>
      </c>
    </row>
    <row r="87" spans="1:23" x14ac:dyDescent="0.3">
      <c r="A87">
        <v>18354998</v>
      </c>
      <c r="B87" t="s">
        <v>181</v>
      </c>
      <c r="C87">
        <v>1</v>
      </c>
      <c r="D87" t="s">
        <v>54</v>
      </c>
      <c r="E87" t="s">
        <v>182</v>
      </c>
      <c r="F87">
        <v>77.170643299999995</v>
      </c>
      <c r="G87">
        <v>28.558083799999999</v>
      </c>
      <c r="H87" t="s">
        <v>56</v>
      </c>
      <c r="I87" t="s">
        <v>19</v>
      </c>
      <c r="J87" t="s">
        <v>57</v>
      </c>
      <c r="K87" t="s">
        <v>57</v>
      </c>
      <c r="L87" t="s">
        <v>57</v>
      </c>
      <c r="M87" t="s">
        <v>57</v>
      </c>
      <c r="N87">
        <v>1</v>
      </c>
      <c r="O87">
        <v>0</v>
      </c>
      <c r="P87">
        <v>100</v>
      </c>
      <c r="Q87">
        <v>1</v>
      </c>
      <c r="R87">
        <v>2016</v>
      </c>
      <c r="S87">
        <v>4</v>
      </c>
      <c r="T87">
        <v>1</v>
      </c>
      <c r="U87" s="1">
        <v>42461</v>
      </c>
      <c r="V87" s="5">
        <f>Main[[#This Row],[Average_Cost_for_two]] * VLOOKUP(Main[[#This Row],[Currency]],'Currency'!A:B,2,FALSE)</f>
        <v>1.2</v>
      </c>
      <c r="W87" s="5" t="str">
        <f>IF(Main[[#This Row],[Avg_Cost_USD]]&lt;10,"Low",
IF(Main[[#This Row],[Avg_Cost_USD]]&lt;=30,"Medium","High"))</f>
        <v>Low</v>
      </c>
    </row>
    <row r="88" spans="1:23" x14ac:dyDescent="0.3">
      <c r="A88">
        <v>18423905</v>
      </c>
      <c r="B88" t="s">
        <v>183</v>
      </c>
      <c r="C88">
        <v>1</v>
      </c>
      <c r="D88" t="s">
        <v>54</v>
      </c>
      <c r="E88" t="s">
        <v>182</v>
      </c>
      <c r="F88">
        <v>77.171618600000002</v>
      </c>
      <c r="G88">
        <v>28.556676499999998</v>
      </c>
      <c r="H88" t="s">
        <v>56</v>
      </c>
      <c r="I88" t="s">
        <v>19</v>
      </c>
      <c r="J88" t="s">
        <v>57</v>
      </c>
      <c r="K88" t="s">
        <v>57</v>
      </c>
      <c r="L88" t="s">
        <v>57</v>
      </c>
      <c r="M88" t="s">
        <v>57</v>
      </c>
      <c r="N88">
        <v>1</v>
      </c>
      <c r="O88">
        <v>0</v>
      </c>
      <c r="P88">
        <v>200</v>
      </c>
      <c r="Q88">
        <v>1</v>
      </c>
      <c r="R88">
        <v>2014</v>
      </c>
      <c r="S88">
        <v>4</v>
      </c>
      <c r="T88">
        <v>10</v>
      </c>
      <c r="U88" s="1">
        <v>41739</v>
      </c>
      <c r="V88" s="5">
        <f>Main[[#This Row],[Average_Cost_for_two]] * VLOOKUP(Main[[#This Row],[Currency]],'Currency'!A:B,2,FALSE)</f>
        <v>2.4</v>
      </c>
      <c r="W88" s="5" t="str">
        <f>IF(Main[[#This Row],[Avg_Cost_USD]]&lt;10,"Low",
IF(Main[[#This Row],[Avg_Cost_USD]]&lt;=30,"Medium","High"))</f>
        <v>Low</v>
      </c>
    </row>
    <row r="89" spans="1:23" x14ac:dyDescent="0.3">
      <c r="A89">
        <v>18432200</v>
      </c>
      <c r="B89" t="s">
        <v>184</v>
      </c>
      <c r="C89">
        <v>1</v>
      </c>
      <c r="D89" t="s">
        <v>54</v>
      </c>
      <c r="E89" t="s">
        <v>69</v>
      </c>
      <c r="F89">
        <v>76.987242100000003</v>
      </c>
      <c r="G89">
        <v>28.6210795</v>
      </c>
      <c r="H89" t="s">
        <v>56</v>
      </c>
      <c r="I89" t="s">
        <v>19</v>
      </c>
      <c r="J89" t="s">
        <v>61</v>
      </c>
      <c r="K89" t="s">
        <v>57</v>
      </c>
      <c r="L89" t="s">
        <v>57</v>
      </c>
      <c r="M89" t="s">
        <v>57</v>
      </c>
      <c r="N89">
        <v>2</v>
      </c>
      <c r="O89">
        <v>0</v>
      </c>
      <c r="P89">
        <v>700</v>
      </c>
      <c r="Q89">
        <v>1</v>
      </c>
      <c r="R89">
        <v>2013</v>
      </c>
      <c r="S89">
        <v>4</v>
      </c>
      <c r="T89">
        <v>20</v>
      </c>
      <c r="U89" s="1">
        <v>41384</v>
      </c>
      <c r="V89" s="5">
        <f>Main[[#This Row],[Average_Cost_for_two]] * VLOOKUP(Main[[#This Row],[Currency]],'Currency'!A:B,2,FALSE)</f>
        <v>8.4</v>
      </c>
      <c r="W89" s="5" t="str">
        <f>IF(Main[[#This Row],[Avg_Cost_USD]]&lt;10,"Low",
IF(Main[[#This Row],[Avg_Cost_USD]]&lt;=30,"Medium","High"))</f>
        <v>Low</v>
      </c>
    </row>
    <row r="90" spans="1:23" x14ac:dyDescent="0.3">
      <c r="A90">
        <v>306710</v>
      </c>
      <c r="B90" t="s">
        <v>185</v>
      </c>
      <c r="C90">
        <v>1</v>
      </c>
      <c r="D90" t="s">
        <v>54</v>
      </c>
      <c r="E90" t="s">
        <v>69</v>
      </c>
      <c r="F90">
        <v>76.990904499999999</v>
      </c>
      <c r="G90">
        <v>28.612347400000001</v>
      </c>
      <c r="H90" t="s">
        <v>56</v>
      </c>
      <c r="I90" t="s">
        <v>19</v>
      </c>
      <c r="J90" t="s">
        <v>57</v>
      </c>
      <c r="K90" t="s">
        <v>57</v>
      </c>
      <c r="L90" t="s">
        <v>57</v>
      </c>
      <c r="M90" t="s">
        <v>57</v>
      </c>
      <c r="N90">
        <v>1</v>
      </c>
      <c r="O90">
        <v>0</v>
      </c>
      <c r="P90">
        <v>100</v>
      </c>
      <c r="Q90">
        <v>1</v>
      </c>
      <c r="R90">
        <v>2011</v>
      </c>
      <c r="S90">
        <v>4</v>
      </c>
      <c r="T90">
        <v>4</v>
      </c>
      <c r="U90" s="1">
        <v>40637</v>
      </c>
      <c r="V90" s="5">
        <f>Main[[#This Row],[Average_Cost_for_two]] * VLOOKUP(Main[[#This Row],[Currency]],'Currency'!A:B,2,FALSE)</f>
        <v>1.2</v>
      </c>
      <c r="W90" s="5" t="str">
        <f>IF(Main[[#This Row],[Avg_Cost_USD]]&lt;10,"Low",
IF(Main[[#This Row],[Avg_Cost_USD]]&lt;=30,"Medium","High"))</f>
        <v>Low</v>
      </c>
    </row>
    <row r="91" spans="1:23" x14ac:dyDescent="0.3">
      <c r="A91">
        <v>18478963</v>
      </c>
      <c r="B91" t="s">
        <v>186</v>
      </c>
      <c r="C91">
        <v>1</v>
      </c>
      <c r="D91" t="s">
        <v>54</v>
      </c>
      <c r="E91" t="s">
        <v>96</v>
      </c>
      <c r="F91">
        <v>77.250954699999994</v>
      </c>
      <c r="G91">
        <v>28.547175500000002</v>
      </c>
      <c r="H91" t="s">
        <v>56</v>
      </c>
      <c r="I91" t="s">
        <v>19</v>
      </c>
      <c r="J91" t="s">
        <v>57</v>
      </c>
      <c r="K91" t="s">
        <v>57</v>
      </c>
      <c r="L91" t="s">
        <v>57</v>
      </c>
      <c r="M91" t="s">
        <v>57</v>
      </c>
      <c r="N91">
        <v>1</v>
      </c>
      <c r="O91">
        <v>0</v>
      </c>
      <c r="P91">
        <v>200</v>
      </c>
      <c r="Q91">
        <v>1</v>
      </c>
      <c r="R91">
        <v>2018</v>
      </c>
      <c r="S91">
        <v>4</v>
      </c>
      <c r="T91">
        <v>13</v>
      </c>
      <c r="U91" s="1">
        <v>43203</v>
      </c>
      <c r="V91" s="5">
        <f>Main[[#This Row],[Average_Cost_for_two]] * VLOOKUP(Main[[#This Row],[Currency]],'Currency'!A:B,2,FALSE)</f>
        <v>2.4</v>
      </c>
      <c r="W91" s="5" t="str">
        <f>IF(Main[[#This Row],[Avg_Cost_USD]]&lt;10,"Low",
IF(Main[[#This Row],[Avg_Cost_USD]]&lt;=30,"Medium","High"))</f>
        <v>Low</v>
      </c>
    </row>
    <row r="92" spans="1:23" x14ac:dyDescent="0.3">
      <c r="A92">
        <v>17989108</v>
      </c>
      <c r="B92" t="s">
        <v>187</v>
      </c>
      <c r="C92">
        <v>1</v>
      </c>
      <c r="D92" t="s">
        <v>54</v>
      </c>
      <c r="E92" t="s">
        <v>73</v>
      </c>
      <c r="F92">
        <v>77.068836399999995</v>
      </c>
      <c r="G92">
        <v>28.6029698</v>
      </c>
      <c r="H92" t="s">
        <v>56</v>
      </c>
      <c r="I92" t="s">
        <v>19</v>
      </c>
      <c r="J92" t="s">
        <v>57</v>
      </c>
      <c r="K92" t="s">
        <v>57</v>
      </c>
      <c r="L92" t="s">
        <v>57</v>
      </c>
      <c r="M92" t="s">
        <v>57</v>
      </c>
      <c r="N92">
        <v>1</v>
      </c>
      <c r="O92">
        <v>0</v>
      </c>
      <c r="P92">
        <v>150</v>
      </c>
      <c r="Q92">
        <v>1</v>
      </c>
      <c r="R92">
        <v>2011</v>
      </c>
      <c r="S92">
        <v>4</v>
      </c>
      <c r="T92">
        <v>7</v>
      </c>
      <c r="U92" s="1">
        <v>40640</v>
      </c>
      <c r="V92" s="5">
        <f>Main[[#This Row],[Average_Cost_for_two]] * VLOOKUP(Main[[#This Row],[Currency]],'Currency'!A:B,2,FALSE)</f>
        <v>1.8</v>
      </c>
      <c r="W92" s="5" t="str">
        <f>IF(Main[[#This Row],[Avg_Cost_USD]]&lt;10,"Low",
IF(Main[[#This Row],[Avg_Cost_USD]]&lt;=30,"Medium","High"))</f>
        <v>Low</v>
      </c>
    </row>
    <row r="93" spans="1:23" x14ac:dyDescent="0.3">
      <c r="A93">
        <v>6249</v>
      </c>
      <c r="B93" t="s">
        <v>188</v>
      </c>
      <c r="C93">
        <v>1</v>
      </c>
      <c r="D93" t="s">
        <v>54</v>
      </c>
      <c r="E93" t="s">
        <v>160</v>
      </c>
      <c r="F93">
        <v>77.294599099999999</v>
      </c>
      <c r="G93">
        <v>28.639815200000001</v>
      </c>
      <c r="H93" t="s">
        <v>56</v>
      </c>
      <c r="I93" t="s">
        <v>19</v>
      </c>
      <c r="J93" t="s">
        <v>57</v>
      </c>
      <c r="K93" t="s">
        <v>57</v>
      </c>
      <c r="L93" t="s">
        <v>57</v>
      </c>
      <c r="M93" t="s">
        <v>57</v>
      </c>
      <c r="N93">
        <v>1</v>
      </c>
      <c r="O93">
        <v>0</v>
      </c>
      <c r="P93">
        <v>150</v>
      </c>
      <c r="Q93">
        <v>1</v>
      </c>
      <c r="R93">
        <v>2016</v>
      </c>
      <c r="S93">
        <v>4</v>
      </c>
      <c r="T93">
        <v>21</v>
      </c>
      <c r="U93" s="1">
        <v>42481</v>
      </c>
      <c r="V93" s="5">
        <f>Main[[#This Row],[Average_Cost_for_two]] * VLOOKUP(Main[[#This Row],[Currency]],'Currency'!A:B,2,FALSE)</f>
        <v>1.8</v>
      </c>
      <c r="W93" s="5" t="str">
        <f>IF(Main[[#This Row],[Avg_Cost_USD]]&lt;10,"Low",
IF(Main[[#This Row],[Avg_Cost_USD]]&lt;=30,"Medium","High"))</f>
        <v>Low</v>
      </c>
    </row>
    <row r="94" spans="1:23" x14ac:dyDescent="0.3">
      <c r="A94">
        <v>18273597</v>
      </c>
      <c r="B94" t="s">
        <v>189</v>
      </c>
      <c r="C94">
        <v>1</v>
      </c>
      <c r="D94" t="s">
        <v>54</v>
      </c>
      <c r="E94" t="s">
        <v>164</v>
      </c>
      <c r="F94">
        <v>77.160514399999997</v>
      </c>
      <c r="G94">
        <v>28.689630099999999</v>
      </c>
      <c r="H94" t="s">
        <v>56</v>
      </c>
      <c r="I94" t="s">
        <v>19</v>
      </c>
      <c r="J94" t="s">
        <v>57</v>
      </c>
      <c r="K94" t="s">
        <v>57</v>
      </c>
      <c r="L94" t="s">
        <v>57</v>
      </c>
      <c r="M94" t="s">
        <v>57</v>
      </c>
      <c r="N94">
        <v>1</v>
      </c>
      <c r="O94">
        <v>0</v>
      </c>
      <c r="P94">
        <v>450</v>
      </c>
      <c r="Q94">
        <v>1</v>
      </c>
      <c r="R94">
        <v>2015</v>
      </c>
      <c r="S94">
        <v>4</v>
      </c>
      <c r="T94">
        <v>4</v>
      </c>
      <c r="U94" s="1">
        <v>42098</v>
      </c>
      <c r="V94" s="5">
        <f>Main[[#This Row],[Average_Cost_for_two]] * VLOOKUP(Main[[#This Row],[Currency]],'Currency'!A:B,2,FALSE)</f>
        <v>5.4</v>
      </c>
      <c r="W94" s="5" t="str">
        <f>IF(Main[[#This Row],[Avg_Cost_USD]]&lt;10,"Low",
IF(Main[[#This Row],[Avg_Cost_USD]]&lt;=30,"Medium","High"))</f>
        <v>Low</v>
      </c>
    </row>
    <row r="95" spans="1:23" x14ac:dyDescent="0.3">
      <c r="A95">
        <v>18455549</v>
      </c>
      <c r="B95" t="s">
        <v>190</v>
      </c>
      <c r="C95">
        <v>1</v>
      </c>
      <c r="D95" t="s">
        <v>54</v>
      </c>
      <c r="E95" t="s">
        <v>149</v>
      </c>
      <c r="F95">
        <v>77.1126948</v>
      </c>
      <c r="G95">
        <v>28.634074099999999</v>
      </c>
      <c r="H95" t="s">
        <v>56</v>
      </c>
      <c r="I95" t="s">
        <v>19</v>
      </c>
      <c r="J95" t="s">
        <v>57</v>
      </c>
      <c r="K95" t="s">
        <v>57</v>
      </c>
      <c r="L95" t="s">
        <v>57</v>
      </c>
      <c r="M95" t="s">
        <v>57</v>
      </c>
      <c r="N95">
        <v>1</v>
      </c>
      <c r="O95">
        <v>0</v>
      </c>
      <c r="P95">
        <v>300</v>
      </c>
      <c r="Q95">
        <v>1</v>
      </c>
      <c r="R95">
        <v>2011</v>
      </c>
      <c r="S95">
        <v>4</v>
      </c>
      <c r="T95">
        <v>22</v>
      </c>
      <c r="U95" s="1">
        <v>40655</v>
      </c>
      <c r="V95" s="5">
        <f>Main[[#This Row],[Average_Cost_for_two]] * VLOOKUP(Main[[#This Row],[Currency]],'Currency'!A:B,2,FALSE)</f>
        <v>3.6</v>
      </c>
      <c r="W95" s="5" t="str">
        <f>IF(Main[[#This Row],[Avg_Cost_USD]]&lt;10,"Low",
IF(Main[[#This Row],[Avg_Cost_USD]]&lt;=30,"Medium","High"))</f>
        <v>Low</v>
      </c>
    </row>
    <row r="96" spans="1:23" x14ac:dyDescent="0.3">
      <c r="A96">
        <v>18423889</v>
      </c>
      <c r="B96" t="s">
        <v>191</v>
      </c>
      <c r="C96">
        <v>1</v>
      </c>
      <c r="D96" t="s">
        <v>54</v>
      </c>
      <c r="E96" t="s">
        <v>77</v>
      </c>
      <c r="F96">
        <v>77.306238100000002</v>
      </c>
      <c r="G96">
        <v>28.589196099999999</v>
      </c>
      <c r="H96" t="s">
        <v>56</v>
      </c>
      <c r="I96" t="s">
        <v>19</v>
      </c>
      <c r="J96" t="s">
        <v>57</v>
      </c>
      <c r="K96" t="s">
        <v>57</v>
      </c>
      <c r="L96" t="s">
        <v>57</v>
      </c>
      <c r="M96" t="s">
        <v>57</v>
      </c>
      <c r="N96">
        <v>1</v>
      </c>
      <c r="O96">
        <v>0</v>
      </c>
      <c r="P96">
        <v>100</v>
      </c>
      <c r="Q96">
        <v>1</v>
      </c>
      <c r="R96">
        <v>2017</v>
      </c>
      <c r="S96">
        <v>4</v>
      </c>
      <c r="T96">
        <v>11</v>
      </c>
      <c r="U96" s="1">
        <v>42836</v>
      </c>
      <c r="V96" s="5">
        <f>Main[[#This Row],[Average_Cost_for_two]] * VLOOKUP(Main[[#This Row],[Currency]],'Currency'!A:B,2,FALSE)</f>
        <v>1.2</v>
      </c>
      <c r="W96" s="5" t="str">
        <f>IF(Main[[#This Row],[Avg_Cost_USD]]&lt;10,"Low",
IF(Main[[#This Row],[Avg_Cost_USD]]&lt;=30,"Medium","High"))</f>
        <v>Low</v>
      </c>
    </row>
    <row r="97" spans="1:23" x14ac:dyDescent="0.3">
      <c r="A97">
        <v>18424650</v>
      </c>
      <c r="B97" t="s">
        <v>192</v>
      </c>
      <c r="C97">
        <v>1</v>
      </c>
      <c r="D97" t="s">
        <v>54</v>
      </c>
      <c r="E97" t="s">
        <v>77</v>
      </c>
      <c r="F97">
        <v>77.307187799999994</v>
      </c>
      <c r="G97">
        <v>28.5908905</v>
      </c>
      <c r="H97" t="s">
        <v>56</v>
      </c>
      <c r="I97" t="s">
        <v>19</v>
      </c>
      <c r="J97" t="s">
        <v>57</v>
      </c>
      <c r="K97" t="s">
        <v>57</v>
      </c>
      <c r="L97" t="s">
        <v>57</v>
      </c>
      <c r="M97" t="s">
        <v>57</v>
      </c>
      <c r="N97">
        <v>2</v>
      </c>
      <c r="O97">
        <v>0</v>
      </c>
      <c r="P97">
        <v>500</v>
      </c>
      <c r="Q97">
        <v>1</v>
      </c>
      <c r="R97">
        <v>2011</v>
      </c>
      <c r="S97">
        <v>4</v>
      </c>
      <c r="T97">
        <v>17</v>
      </c>
      <c r="U97" s="1">
        <v>40650</v>
      </c>
      <c r="V97" s="5">
        <f>Main[[#This Row],[Average_Cost_for_two]] * VLOOKUP(Main[[#This Row],[Currency]],'Currency'!A:B,2,FALSE)</f>
        <v>6</v>
      </c>
      <c r="W97" s="5" t="str">
        <f>IF(Main[[#This Row],[Avg_Cost_USD]]&lt;10,"Low",
IF(Main[[#This Row],[Avg_Cost_USD]]&lt;=30,"Medium","High"))</f>
        <v>Low</v>
      </c>
    </row>
    <row r="98" spans="1:23" x14ac:dyDescent="0.3">
      <c r="A98">
        <v>18489513</v>
      </c>
      <c r="B98" t="s">
        <v>193</v>
      </c>
      <c r="C98">
        <v>1</v>
      </c>
      <c r="D98" t="s">
        <v>54</v>
      </c>
      <c r="E98" t="s">
        <v>194</v>
      </c>
      <c r="F98">
        <v>77.248174000000006</v>
      </c>
      <c r="G98">
        <v>28.526931000000001</v>
      </c>
      <c r="H98" t="s">
        <v>56</v>
      </c>
      <c r="I98" t="s">
        <v>19</v>
      </c>
      <c r="J98" t="s">
        <v>57</v>
      </c>
      <c r="K98" t="s">
        <v>57</v>
      </c>
      <c r="L98" t="s">
        <v>57</v>
      </c>
      <c r="M98" t="s">
        <v>57</v>
      </c>
      <c r="N98">
        <v>1</v>
      </c>
      <c r="O98">
        <v>0</v>
      </c>
      <c r="P98">
        <v>400</v>
      </c>
      <c r="Q98">
        <v>1</v>
      </c>
      <c r="R98">
        <v>2018</v>
      </c>
      <c r="S98">
        <v>3</v>
      </c>
      <c r="T98">
        <v>22</v>
      </c>
      <c r="U98" s="1">
        <v>43181</v>
      </c>
      <c r="V98" s="5">
        <f>Main[[#This Row],[Average_Cost_for_two]] * VLOOKUP(Main[[#This Row],[Currency]],'Currency'!A:B,2,FALSE)</f>
        <v>4.8</v>
      </c>
      <c r="W98" s="5" t="str">
        <f>IF(Main[[#This Row],[Avg_Cost_USD]]&lt;10,"Low",
IF(Main[[#This Row],[Avg_Cost_USD]]&lt;=30,"Medium","High"))</f>
        <v>Low</v>
      </c>
    </row>
    <row r="99" spans="1:23" x14ac:dyDescent="0.3">
      <c r="A99">
        <v>18378037</v>
      </c>
      <c r="B99" t="s">
        <v>195</v>
      </c>
      <c r="C99">
        <v>1</v>
      </c>
      <c r="D99" t="s">
        <v>54</v>
      </c>
      <c r="E99" t="s">
        <v>81</v>
      </c>
      <c r="F99">
        <v>77.309518310000001</v>
      </c>
      <c r="G99">
        <v>28.68780825</v>
      </c>
      <c r="H99" t="s">
        <v>56</v>
      </c>
      <c r="I99" t="s">
        <v>19</v>
      </c>
      <c r="J99" t="s">
        <v>57</v>
      </c>
      <c r="K99" t="s">
        <v>57</v>
      </c>
      <c r="L99" t="s">
        <v>57</v>
      </c>
      <c r="M99" t="s">
        <v>57</v>
      </c>
      <c r="N99">
        <v>1</v>
      </c>
      <c r="O99">
        <v>0</v>
      </c>
      <c r="P99">
        <v>400</v>
      </c>
      <c r="Q99">
        <v>1</v>
      </c>
      <c r="R99">
        <v>2013</v>
      </c>
      <c r="S99">
        <v>3</v>
      </c>
      <c r="T99">
        <v>13</v>
      </c>
      <c r="U99" s="1">
        <v>41346</v>
      </c>
      <c r="V99" s="5">
        <f>Main[[#This Row],[Average_Cost_for_two]] * VLOOKUP(Main[[#This Row],[Currency]],'Currency'!A:B,2,FALSE)</f>
        <v>4.8</v>
      </c>
      <c r="W99" s="5" t="str">
        <f>IF(Main[[#This Row],[Avg_Cost_USD]]&lt;10,"Low",
IF(Main[[#This Row],[Avg_Cost_USD]]&lt;=30,"Medium","High"))</f>
        <v>Low</v>
      </c>
    </row>
    <row r="100" spans="1:23" x14ac:dyDescent="0.3">
      <c r="A100">
        <v>18124389</v>
      </c>
      <c r="B100" t="s">
        <v>196</v>
      </c>
      <c r="C100">
        <v>1</v>
      </c>
      <c r="D100" t="s">
        <v>54</v>
      </c>
      <c r="E100" t="s">
        <v>197</v>
      </c>
      <c r="F100">
        <v>77.205080800000005</v>
      </c>
      <c r="G100">
        <v>28.697930499999998</v>
      </c>
      <c r="H100" t="s">
        <v>56</v>
      </c>
      <c r="I100" t="s">
        <v>19</v>
      </c>
      <c r="J100" t="s">
        <v>57</v>
      </c>
      <c r="K100" t="s">
        <v>57</v>
      </c>
      <c r="L100" t="s">
        <v>57</v>
      </c>
      <c r="M100" t="s">
        <v>57</v>
      </c>
      <c r="N100">
        <v>1</v>
      </c>
      <c r="O100">
        <v>0</v>
      </c>
      <c r="P100">
        <v>100</v>
      </c>
      <c r="Q100">
        <v>1</v>
      </c>
      <c r="R100">
        <v>2017</v>
      </c>
      <c r="S100">
        <v>3</v>
      </c>
      <c r="T100">
        <v>23</v>
      </c>
      <c r="U100" s="1">
        <v>42817</v>
      </c>
      <c r="V100" s="5">
        <f>Main[[#This Row],[Average_Cost_for_two]] * VLOOKUP(Main[[#This Row],[Currency]],'Currency'!A:B,2,FALSE)</f>
        <v>1.2</v>
      </c>
      <c r="W100" s="5" t="str">
        <f>IF(Main[[#This Row],[Avg_Cost_USD]]&lt;10,"Low",
IF(Main[[#This Row],[Avg_Cost_USD]]&lt;=30,"Medium","High"))</f>
        <v>Low</v>
      </c>
    </row>
    <row r="101" spans="1:23" x14ac:dyDescent="0.3">
      <c r="A101">
        <v>18451575</v>
      </c>
      <c r="B101" t="s">
        <v>198</v>
      </c>
      <c r="C101">
        <v>1</v>
      </c>
      <c r="D101" t="s">
        <v>54</v>
      </c>
      <c r="E101" t="s">
        <v>155</v>
      </c>
      <c r="F101">
        <v>77.235565199999996</v>
      </c>
      <c r="G101">
        <v>28.649865500000001</v>
      </c>
      <c r="H101" t="s">
        <v>56</v>
      </c>
      <c r="I101" t="s">
        <v>19</v>
      </c>
      <c r="J101" t="s">
        <v>57</v>
      </c>
      <c r="K101" t="s">
        <v>57</v>
      </c>
      <c r="L101" t="s">
        <v>57</v>
      </c>
      <c r="M101" t="s">
        <v>57</v>
      </c>
      <c r="N101">
        <v>1</v>
      </c>
      <c r="O101">
        <v>0</v>
      </c>
      <c r="P101">
        <v>400</v>
      </c>
      <c r="Q101">
        <v>1</v>
      </c>
      <c r="R101">
        <v>2014</v>
      </c>
      <c r="S101">
        <v>3</v>
      </c>
      <c r="T101">
        <v>3</v>
      </c>
      <c r="U101" s="1">
        <v>41701</v>
      </c>
      <c r="V101" s="5">
        <f>Main[[#This Row],[Average_Cost_for_two]] * VLOOKUP(Main[[#This Row],[Currency]],'Currency'!A:B,2,FALSE)</f>
        <v>4.8</v>
      </c>
      <c r="W101" s="5" t="str">
        <f>IF(Main[[#This Row],[Avg_Cost_USD]]&lt;10,"Low",
IF(Main[[#This Row],[Avg_Cost_USD]]&lt;=30,"Medium","High"))</f>
        <v>Low</v>
      </c>
    </row>
    <row r="102" spans="1:23" x14ac:dyDescent="0.3">
      <c r="A102">
        <v>18292453</v>
      </c>
      <c r="B102" t="s">
        <v>199</v>
      </c>
      <c r="C102">
        <v>1</v>
      </c>
      <c r="D102" t="s">
        <v>54</v>
      </c>
      <c r="E102" t="s">
        <v>104</v>
      </c>
      <c r="F102">
        <v>77.296163000000007</v>
      </c>
      <c r="G102">
        <v>28.605170900000001</v>
      </c>
      <c r="H102" t="s">
        <v>56</v>
      </c>
      <c r="I102" t="s">
        <v>19</v>
      </c>
      <c r="J102" t="s">
        <v>57</v>
      </c>
      <c r="K102" t="s">
        <v>57</v>
      </c>
      <c r="L102" t="s">
        <v>57</v>
      </c>
      <c r="M102" t="s">
        <v>57</v>
      </c>
      <c r="N102">
        <v>1</v>
      </c>
      <c r="O102">
        <v>0</v>
      </c>
      <c r="P102">
        <v>200</v>
      </c>
      <c r="Q102">
        <v>1</v>
      </c>
      <c r="R102">
        <v>2010</v>
      </c>
      <c r="S102">
        <v>3</v>
      </c>
      <c r="T102">
        <v>24</v>
      </c>
      <c r="U102" s="1">
        <v>40261</v>
      </c>
      <c r="V102" s="5">
        <f>Main[[#This Row],[Average_Cost_for_two]] * VLOOKUP(Main[[#This Row],[Currency]],'Currency'!A:B,2,FALSE)</f>
        <v>2.4</v>
      </c>
      <c r="W102" s="5" t="str">
        <f>IF(Main[[#This Row],[Avg_Cost_USD]]&lt;10,"Low",
IF(Main[[#This Row],[Avg_Cost_USD]]&lt;=30,"Medium","High"))</f>
        <v>Low</v>
      </c>
    </row>
    <row r="103" spans="1:23" x14ac:dyDescent="0.3">
      <c r="A103">
        <v>308110</v>
      </c>
      <c r="B103" t="s">
        <v>200</v>
      </c>
      <c r="C103">
        <v>1</v>
      </c>
      <c r="D103" t="s">
        <v>54</v>
      </c>
      <c r="E103" t="s">
        <v>108</v>
      </c>
      <c r="F103">
        <v>77.146171100000004</v>
      </c>
      <c r="G103">
        <v>28.6621083</v>
      </c>
      <c r="H103" t="s">
        <v>56</v>
      </c>
      <c r="I103" t="s">
        <v>19</v>
      </c>
      <c r="J103" t="s">
        <v>57</v>
      </c>
      <c r="K103" t="s">
        <v>57</v>
      </c>
      <c r="L103" t="s">
        <v>57</v>
      </c>
      <c r="M103" t="s">
        <v>57</v>
      </c>
      <c r="N103">
        <v>1</v>
      </c>
      <c r="O103">
        <v>0</v>
      </c>
      <c r="P103">
        <v>400</v>
      </c>
      <c r="Q103">
        <v>1</v>
      </c>
      <c r="R103">
        <v>2014</v>
      </c>
      <c r="S103">
        <v>3</v>
      </c>
      <c r="T103">
        <v>24</v>
      </c>
      <c r="U103" s="1">
        <v>41722</v>
      </c>
      <c r="V103" s="5">
        <f>Main[[#This Row],[Average_Cost_for_two]] * VLOOKUP(Main[[#This Row],[Currency]],'Currency'!A:B,2,FALSE)</f>
        <v>4.8</v>
      </c>
      <c r="W103" s="5" t="str">
        <f>IF(Main[[#This Row],[Avg_Cost_USD]]&lt;10,"Low",
IF(Main[[#This Row],[Avg_Cost_USD]]&lt;=30,"Medium","High"))</f>
        <v>Low</v>
      </c>
    </row>
    <row r="104" spans="1:23" x14ac:dyDescent="0.3">
      <c r="A104">
        <v>18466675</v>
      </c>
      <c r="B104" t="s">
        <v>201</v>
      </c>
      <c r="C104">
        <v>1</v>
      </c>
      <c r="D104" t="s">
        <v>54</v>
      </c>
      <c r="E104" t="s">
        <v>66</v>
      </c>
      <c r="F104">
        <v>0</v>
      </c>
      <c r="G104">
        <v>0</v>
      </c>
      <c r="H104" t="s">
        <v>56</v>
      </c>
      <c r="I104" t="s">
        <v>19</v>
      </c>
      <c r="J104" t="s">
        <v>57</v>
      </c>
      <c r="K104" t="s">
        <v>57</v>
      </c>
      <c r="L104" t="s">
        <v>57</v>
      </c>
      <c r="M104" t="s">
        <v>57</v>
      </c>
      <c r="N104">
        <v>1</v>
      </c>
      <c r="O104">
        <v>0</v>
      </c>
      <c r="P104">
        <v>200</v>
      </c>
      <c r="Q104">
        <v>1</v>
      </c>
      <c r="R104">
        <v>2013</v>
      </c>
      <c r="S104">
        <v>3</v>
      </c>
      <c r="T104">
        <v>25</v>
      </c>
      <c r="U104" s="1">
        <v>41358</v>
      </c>
      <c r="V104" s="5">
        <f>Main[[#This Row],[Average_Cost_for_two]] * VLOOKUP(Main[[#This Row],[Currency]],'Currency'!A:B,2,FALSE)</f>
        <v>2.4</v>
      </c>
      <c r="W104" s="5" t="str">
        <f>IF(Main[[#This Row],[Avg_Cost_USD]]&lt;10,"Low",
IF(Main[[#This Row],[Avg_Cost_USD]]&lt;=30,"Medium","High"))</f>
        <v>Low</v>
      </c>
    </row>
    <row r="105" spans="1:23" x14ac:dyDescent="0.3">
      <c r="A105">
        <v>18361217</v>
      </c>
      <c r="B105" t="s">
        <v>202</v>
      </c>
      <c r="C105">
        <v>1</v>
      </c>
      <c r="D105" t="s">
        <v>54</v>
      </c>
      <c r="E105" t="s">
        <v>69</v>
      </c>
      <c r="F105">
        <v>76.9638597</v>
      </c>
      <c r="G105">
        <v>28.609072000000001</v>
      </c>
      <c r="H105" t="s">
        <v>56</v>
      </c>
      <c r="I105" t="s">
        <v>19</v>
      </c>
      <c r="J105" t="s">
        <v>57</v>
      </c>
      <c r="K105" t="s">
        <v>57</v>
      </c>
      <c r="L105" t="s">
        <v>57</v>
      </c>
      <c r="M105" t="s">
        <v>57</v>
      </c>
      <c r="N105">
        <v>1</v>
      </c>
      <c r="O105">
        <v>0</v>
      </c>
      <c r="P105">
        <v>250</v>
      </c>
      <c r="Q105">
        <v>1</v>
      </c>
      <c r="R105">
        <v>2012</v>
      </c>
      <c r="S105">
        <v>3</v>
      </c>
      <c r="T105">
        <v>11</v>
      </c>
      <c r="U105" s="1">
        <v>40979</v>
      </c>
      <c r="V105" s="5">
        <f>Main[[#This Row],[Average_Cost_for_two]] * VLOOKUP(Main[[#This Row],[Currency]],'Currency'!A:B,2,FALSE)</f>
        <v>3</v>
      </c>
      <c r="W105" s="5" t="str">
        <f>IF(Main[[#This Row],[Avg_Cost_USD]]&lt;10,"Low",
IF(Main[[#This Row],[Avg_Cost_USD]]&lt;=30,"Medium","High"))</f>
        <v>Low</v>
      </c>
    </row>
    <row r="106" spans="1:23" x14ac:dyDescent="0.3">
      <c r="A106">
        <v>9271</v>
      </c>
      <c r="B106" t="s">
        <v>203</v>
      </c>
      <c r="C106">
        <v>1</v>
      </c>
      <c r="D106" t="s">
        <v>54</v>
      </c>
      <c r="E106" t="s">
        <v>69</v>
      </c>
      <c r="F106">
        <v>76.985621499999993</v>
      </c>
      <c r="G106">
        <v>28.6100946</v>
      </c>
      <c r="H106" t="s">
        <v>56</v>
      </c>
      <c r="I106" t="s">
        <v>19</v>
      </c>
      <c r="J106" t="s">
        <v>57</v>
      </c>
      <c r="K106" t="s">
        <v>57</v>
      </c>
      <c r="L106" t="s">
        <v>57</v>
      </c>
      <c r="M106" t="s">
        <v>57</v>
      </c>
      <c r="N106">
        <v>1</v>
      </c>
      <c r="O106">
        <v>0</v>
      </c>
      <c r="P106">
        <v>50</v>
      </c>
      <c r="Q106">
        <v>1</v>
      </c>
      <c r="R106">
        <v>2010</v>
      </c>
      <c r="S106">
        <v>3</v>
      </c>
      <c r="T106">
        <v>4</v>
      </c>
      <c r="U106" s="1">
        <v>40241</v>
      </c>
      <c r="V106" s="5">
        <f>Main[[#This Row],[Average_Cost_for_two]] * VLOOKUP(Main[[#This Row],[Currency]],'Currency'!A:B,2,FALSE)</f>
        <v>0.6</v>
      </c>
      <c r="W106" s="5" t="str">
        <f>IF(Main[[#This Row],[Avg_Cost_USD]]&lt;10,"Low",
IF(Main[[#This Row],[Avg_Cost_USD]]&lt;=30,"Medium","High"))</f>
        <v>Low</v>
      </c>
    </row>
    <row r="107" spans="1:23" x14ac:dyDescent="0.3">
      <c r="A107">
        <v>18360900</v>
      </c>
      <c r="B107" t="s">
        <v>204</v>
      </c>
      <c r="C107">
        <v>1</v>
      </c>
      <c r="D107" t="s">
        <v>54</v>
      </c>
      <c r="E107" t="s">
        <v>140</v>
      </c>
      <c r="F107">
        <v>77.288526399999995</v>
      </c>
      <c r="G107">
        <v>28.500364300000001</v>
      </c>
      <c r="H107" t="s">
        <v>56</v>
      </c>
      <c r="I107" t="s">
        <v>19</v>
      </c>
      <c r="J107" t="s">
        <v>57</v>
      </c>
      <c r="K107" t="s">
        <v>57</v>
      </c>
      <c r="L107" t="s">
        <v>57</v>
      </c>
      <c r="M107" t="s">
        <v>57</v>
      </c>
      <c r="N107">
        <v>1</v>
      </c>
      <c r="O107">
        <v>0</v>
      </c>
      <c r="P107">
        <v>300</v>
      </c>
      <c r="Q107">
        <v>1</v>
      </c>
      <c r="R107">
        <v>2014</v>
      </c>
      <c r="S107">
        <v>3</v>
      </c>
      <c r="T107">
        <v>4</v>
      </c>
      <c r="U107" s="1">
        <v>41702</v>
      </c>
      <c r="V107" s="5">
        <f>Main[[#This Row],[Average_Cost_for_two]] * VLOOKUP(Main[[#This Row],[Currency]],'Currency'!A:B,2,FALSE)</f>
        <v>3.6</v>
      </c>
      <c r="W107" s="5" t="str">
        <f>IF(Main[[#This Row],[Avg_Cost_USD]]&lt;10,"Low",
IF(Main[[#This Row],[Avg_Cost_USD]]&lt;=30,"Medium","High"))</f>
        <v>Low</v>
      </c>
    </row>
    <row r="108" spans="1:23" x14ac:dyDescent="0.3">
      <c r="A108">
        <v>18492960</v>
      </c>
      <c r="B108" t="s">
        <v>205</v>
      </c>
      <c r="C108">
        <v>1</v>
      </c>
      <c r="D108" t="s">
        <v>54</v>
      </c>
      <c r="E108" t="s">
        <v>114</v>
      </c>
      <c r="F108">
        <v>0</v>
      </c>
      <c r="G108">
        <v>0</v>
      </c>
      <c r="H108" t="s">
        <v>56</v>
      </c>
      <c r="I108" t="s">
        <v>19</v>
      </c>
      <c r="J108" t="s">
        <v>57</v>
      </c>
      <c r="K108" t="s">
        <v>57</v>
      </c>
      <c r="L108" t="s">
        <v>57</v>
      </c>
      <c r="M108" t="s">
        <v>57</v>
      </c>
      <c r="N108">
        <v>1</v>
      </c>
      <c r="O108">
        <v>0</v>
      </c>
      <c r="P108">
        <v>200</v>
      </c>
      <c r="Q108">
        <v>1</v>
      </c>
      <c r="R108">
        <v>2018</v>
      </c>
      <c r="S108">
        <v>3</v>
      </c>
      <c r="T108">
        <v>28</v>
      </c>
      <c r="U108" s="1">
        <v>43187</v>
      </c>
      <c r="V108" s="5">
        <f>Main[[#This Row],[Average_Cost_for_two]] * VLOOKUP(Main[[#This Row],[Currency]],'Currency'!A:B,2,FALSE)</f>
        <v>2.4</v>
      </c>
      <c r="W108" s="5" t="str">
        <f>IF(Main[[#This Row],[Avg_Cost_USD]]&lt;10,"Low",
IF(Main[[#This Row],[Avg_Cost_USD]]&lt;=30,"Medium","High"))</f>
        <v>Low</v>
      </c>
    </row>
    <row r="109" spans="1:23" x14ac:dyDescent="0.3">
      <c r="A109">
        <v>18390309</v>
      </c>
      <c r="B109" t="s">
        <v>206</v>
      </c>
      <c r="C109">
        <v>1</v>
      </c>
      <c r="D109" t="s">
        <v>54</v>
      </c>
      <c r="E109" t="s">
        <v>147</v>
      </c>
      <c r="F109">
        <v>77.296325499999995</v>
      </c>
      <c r="G109">
        <v>28.537419199999999</v>
      </c>
      <c r="H109" t="s">
        <v>56</v>
      </c>
      <c r="I109" t="s">
        <v>19</v>
      </c>
      <c r="J109" t="s">
        <v>57</v>
      </c>
      <c r="K109" t="s">
        <v>57</v>
      </c>
      <c r="L109" t="s">
        <v>57</v>
      </c>
      <c r="M109" t="s">
        <v>57</v>
      </c>
      <c r="N109">
        <v>1</v>
      </c>
      <c r="O109">
        <v>0</v>
      </c>
      <c r="P109">
        <v>150</v>
      </c>
      <c r="Q109">
        <v>1</v>
      </c>
      <c r="R109">
        <v>2017</v>
      </c>
      <c r="S109">
        <v>3</v>
      </c>
      <c r="T109">
        <v>8</v>
      </c>
      <c r="U109" s="1">
        <v>42802</v>
      </c>
      <c r="V109" s="5">
        <f>Main[[#This Row],[Average_Cost_for_two]] * VLOOKUP(Main[[#This Row],[Currency]],'Currency'!A:B,2,FALSE)</f>
        <v>1.8</v>
      </c>
      <c r="W109" s="5" t="str">
        <f>IF(Main[[#This Row],[Avg_Cost_USD]]&lt;10,"Low",
IF(Main[[#This Row],[Avg_Cost_USD]]&lt;=30,"Medium","High"))</f>
        <v>Low</v>
      </c>
    </row>
    <row r="110" spans="1:23" x14ac:dyDescent="0.3">
      <c r="A110">
        <v>18377898</v>
      </c>
      <c r="B110" t="s">
        <v>207</v>
      </c>
      <c r="C110">
        <v>1</v>
      </c>
      <c r="D110" t="s">
        <v>54</v>
      </c>
      <c r="E110" t="s">
        <v>77</v>
      </c>
      <c r="F110">
        <v>77.306627399999996</v>
      </c>
      <c r="G110">
        <v>28.5914444</v>
      </c>
      <c r="H110" t="s">
        <v>56</v>
      </c>
      <c r="I110" t="s">
        <v>19</v>
      </c>
      <c r="J110" t="s">
        <v>57</v>
      </c>
      <c r="K110" t="s">
        <v>57</v>
      </c>
      <c r="L110" t="s">
        <v>57</v>
      </c>
      <c r="M110" t="s">
        <v>57</v>
      </c>
      <c r="N110">
        <v>1</v>
      </c>
      <c r="O110">
        <v>0</v>
      </c>
      <c r="P110">
        <v>200</v>
      </c>
      <c r="Q110">
        <v>1</v>
      </c>
      <c r="R110">
        <v>2014</v>
      </c>
      <c r="S110">
        <v>3</v>
      </c>
      <c r="T110">
        <v>14</v>
      </c>
      <c r="U110" s="1">
        <v>41712</v>
      </c>
      <c r="V110" s="5">
        <f>Main[[#This Row],[Average_Cost_for_two]] * VLOOKUP(Main[[#This Row],[Currency]],'Currency'!A:B,2,FALSE)</f>
        <v>2.4</v>
      </c>
      <c r="W110" s="5" t="str">
        <f>IF(Main[[#This Row],[Avg_Cost_USD]]&lt;10,"Low",
IF(Main[[#This Row],[Avg_Cost_USD]]&lt;=30,"Medium","High"))</f>
        <v>Low</v>
      </c>
    </row>
    <row r="111" spans="1:23" x14ac:dyDescent="0.3">
      <c r="A111">
        <v>18375413</v>
      </c>
      <c r="B111" t="s">
        <v>208</v>
      </c>
      <c r="C111">
        <v>1</v>
      </c>
      <c r="D111" t="s">
        <v>54</v>
      </c>
      <c r="E111" t="s">
        <v>209</v>
      </c>
      <c r="F111">
        <v>0</v>
      </c>
      <c r="G111">
        <v>0</v>
      </c>
      <c r="H111" t="s">
        <v>56</v>
      </c>
      <c r="I111" t="s">
        <v>19</v>
      </c>
      <c r="J111" t="s">
        <v>57</v>
      </c>
      <c r="K111" t="s">
        <v>57</v>
      </c>
      <c r="L111" t="s">
        <v>57</v>
      </c>
      <c r="M111" t="s">
        <v>57</v>
      </c>
      <c r="N111">
        <v>2</v>
      </c>
      <c r="O111">
        <v>0</v>
      </c>
      <c r="P111">
        <v>650</v>
      </c>
      <c r="Q111">
        <v>1</v>
      </c>
      <c r="R111">
        <v>2016</v>
      </c>
      <c r="S111">
        <v>2</v>
      </c>
      <c r="T111">
        <v>24</v>
      </c>
      <c r="U111" s="1">
        <v>42424</v>
      </c>
      <c r="V111" s="5">
        <f>Main[[#This Row],[Average_Cost_for_two]] * VLOOKUP(Main[[#This Row],[Currency]],'Currency'!A:B,2,FALSE)</f>
        <v>7.8</v>
      </c>
      <c r="W111" s="5" t="str">
        <f>IF(Main[[#This Row],[Avg_Cost_USD]]&lt;10,"Low",
IF(Main[[#This Row],[Avg_Cost_USD]]&lt;=30,"Medium","High"))</f>
        <v>Low</v>
      </c>
    </row>
    <row r="112" spans="1:23" x14ac:dyDescent="0.3">
      <c r="A112">
        <v>302871</v>
      </c>
      <c r="B112" t="s">
        <v>210</v>
      </c>
      <c r="C112">
        <v>1</v>
      </c>
      <c r="D112" t="s">
        <v>54</v>
      </c>
      <c r="E112" t="s">
        <v>211</v>
      </c>
      <c r="F112">
        <v>77.231668900000003</v>
      </c>
      <c r="G112">
        <v>28.657385600000001</v>
      </c>
      <c r="H112" t="s">
        <v>56</v>
      </c>
      <c r="I112" t="s">
        <v>19</v>
      </c>
      <c r="J112" t="s">
        <v>57</v>
      </c>
      <c r="K112" t="s">
        <v>57</v>
      </c>
      <c r="L112" t="s">
        <v>57</v>
      </c>
      <c r="M112" t="s">
        <v>57</v>
      </c>
      <c r="N112">
        <v>1</v>
      </c>
      <c r="O112">
        <v>0</v>
      </c>
      <c r="P112">
        <v>400</v>
      </c>
      <c r="Q112">
        <v>1</v>
      </c>
      <c r="R112">
        <v>2010</v>
      </c>
      <c r="S112">
        <v>2</v>
      </c>
      <c r="T112">
        <v>16</v>
      </c>
      <c r="U112" s="1">
        <v>40225</v>
      </c>
      <c r="V112" s="5">
        <f>Main[[#This Row],[Average_Cost_for_two]] * VLOOKUP(Main[[#This Row],[Currency]],'Currency'!A:B,2,FALSE)</f>
        <v>4.8</v>
      </c>
      <c r="W112" s="5" t="str">
        <f>IF(Main[[#This Row],[Avg_Cost_USD]]&lt;10,"Low",
IF(Main[[#This Row],[Avg_Cost_USD]]&lt;=30,"Medium","High"))</f>
        <v>Low</v>
      </c>
    </row>
    <row r="113" spans="1:23" x14ac:dyDescent="0.3">
      <c r="A113">
        <v>6678</v>
      </c>
      <c r="B113" t="s">
        <v>212</v>
      </c>
      <c r="C113">
        <v>1</v>
      </c>
      <c r="D113" t="s">
        <v>54</v>
      </c>
      <c r="E113" t="s">
        <v>119</v>
      </c>
      <c r="F113">
        <v>77.235710499999996</v>
      </c>
      <c r="G113">
        <v>28.641017300000001</v>
      </c>
      <c r="H113" t="s">
        <v>56</v>
      </c>
      <c r="I113" t="s">
        <v>19</v>
      </c>
      <c r="J113" t="s">
        <v>57</v>
      </c>
      <c r="K113" t="s">
        <v>57</v>
      </c>
      <c r="L113" t="s">
        <v>57</v>
      </c>
      <c r="M113" t="s">
        <v>57</v>
      </c>
      <c r="N113">
        <v>1</v>
      </c>
      <c r="O113">
        <v>0</v>
      </c>
      <c r="P113">
        <v>150</v>
      </c>
      <c r="Q113">
        <v>1</v>
      </c>
      <c r="R113">
        <v>2010</v>
      </c>
      <c r="S113">
        <v>2</v>
      </c>
      <c r="T113">
        <v>11</v>
      </c>
      <c r="U113" s="1">
        <v>40220</v>
      </c>
      <c r="V113" s="5">
        <f>Main[[#This Row],[Average_Cost_for_two]] * VLOOKUP(Main[[#This Row],[Currency]],'Currency'!A:B,2,FALSE)</f>
        <v>1.8</v>
      </c>
      <c r="W113" s="5" t="str">
        <f>IF(Main[[#This Row],[Avg_Cost_USD]]&lt;10,"Low",
IF(Main[[#This Row],[Avg_Cost_USD]]&lt;=30,"Medium","High"))</f>
        <v>Low</v>
      </c>
    </row>
    <row r="114" spans="1:23" x14ac:dyDescent="0.3">
      <c r="A114">
        <v>18292472</v>
      </c>
      <c r="B114" t="s">
        <v>132</v>
      </c>
      <c r="C114">
        <v>1</v>
      </c>
      <c r="D114" t="s">
        <v>54</v>
      </c>
      <c r="E114" t="s">
        <v>119</v>
      </c>
      <c r="F114">
        <v>77.240290799999997</v>
      </c>
      <c r="G114">
        <v>28.645127200000001</v>
      </c>
      <c r="H114" t="s">
        <v>56</v>
      </c>
      <c r="I114" t="s">
        <v>19</v>
      </c>
      <c r="J114" t="s">
        <v>57</v>
      </c>
      <c r="K114" t="s">
        <v>57</v>
      </c>
      <c r="L114" t="s">
        <v>57</v>
      </c>
      <c r="M114" t="s">
        <v>57</v>
      </c>
      <c r="N114">
        <v>1</v>
      </c>
      <c r="O114">
        <v>0</v>
      </c>
      <c r="P114">
        <v>400</v>
      </c>
      <c r="Q114">
        <v>1</v>
      </c>
      <c r="R114">
        <v>2013</v>
      </c>
      <c r="S114">
        <v>2</v>
      </c>
      <c r="T114">
        <v>15</v>
      </c>
      <c r="U114" s="1">
        <v>41320</v>
      </c>
      <c r="V114" s="5">
        <f>Main[[#This Row],[Average_Cost_for_two]] * VLOOKUP(Main[[#This Row],[Currency]],'Currency'!A:B,2,FALSE)</f>
        <v>4.8</v>
      </c>
      <c r="W114" s="5" t="str">
        <f>IF(Main[[#This Row],[Avg_Cost_USD]]&lt;10,"Low",
IF(Main[[#This Row],[Avg_Cost_USD]]&lt;=30,"Medium","High"))</f>
        <v>Low</v>
      </c>
    </row>
    <row r="115" spans="1:23" x14ac:dyDescent="0.3">
      <c r="A115">
        <v>18362795</v>
      </c>
      <c r="B115" t="s">
        <v>213</v>
      </c>
      <c r="C115">
        <v>1</v>
      </c>
      <c r="D115" t="s">
        <v>54</v>
      </c>
      <c r="E115" t="s">
        <v>214</v>
      </c>
      <c r="F115">
        <v>0</v>
      </c>
      <c r="G115">
        <v>0</v>
      </c>
      <c r="H115" t="s">
        <v>56</v>
      </c>
      <c r="I115" t="s">
        <v>19</v>
      </c>
      <c r="J115" t="s">
        <v>57</v>
      </c>
      <c r="K115" t="s">
        <v>57</v>
      </c>
      <c r="L115" t="s">
        <v>57</v>
      </c>
      <c r="M115" t="s">
        <v>57</v>
      </c>
      <c r="N115">
        <v>1</v>
      </c>
      <c r="O115">
        <v>0</v>
      </c>
      <c r="P115">
        <v>200</v>
      </c>
      <c r="Q115">
        <v>1</v>
      </c>
      <c r="R115">
        <v>2010</v>
      </c>
      <c r="S115">
        <v>2</v>
      </c>
      <c r="T115">
        <v>11</v>
      </c>
      <c r="U115" s="1">
        <v>40220</v>
      </c>
      <c r="V115" s="5">
        <f>Main[[#This Row],[Average_Cost_for_two]] * VLOOKUP(Main[[#This Row],[Currency]],'Currency'!A:B,2,FALSE)</f>
        <v>2.4</v>
      </c>
      <c r="W115" s="5" t="str">
        <f>IF(Main[[#This Row],[Avg_Cost_USD]]&lt;10,"Low",
IF(Main[[#This Row],[Avg_Cost_USD]]&lt;=30,"Medium","High"))</f>
        <v>Low</v>
      </c>
    </row>
    <row r="116" spans="1:23" x14ac:dyDescent="0.3">
      <c r="A116">
        <v>18455553</v>
      </c>
      <c r="B116" t="s">
        <v>215</v>
      </c>
      <c r="C116">
        <v>1</v>
      </c>
      <c r="D116" t="s">
        <v>54</v>
      </c>
      <c r="E116" t="s">
        <v>55</v>
      </c>
      <c r="F116">
        <v>0</v>
      </c>
      <c r="G116">
        <v>0</v>
      </c>
      <c r="H116" t="s">
        <v>56</v>
      </c>
      <c r="I116" t="s">
        <v>19</v>
      </c>
      <c r="J116" t="s">
        <v>57</v>
      </c>
      <c r="K116" t="s">
        <v>57</v>
      </c>
      <c r="L116" t="s">
        <v>57</v>
      </c>
      <c r="M116" t="s">
        <v>57</v>
      </c>
      <c r="N116">
        <v>2</v>
      </c>
      <c r="O116">
        <v>0</v>
      </c>
      <c r="P116">
        <v>600</v>
      </c>
      <c r="Q116">
        <v>1</v>
      </c>
      <c r="R116">
        <v>2017</v>
      </c>
      <c r="S116">
        <v>2</v>
      </c>
      <c r="T116">
        <v>5</v>
      </c>
      <c r="U116" s="1">
        <v>42771</v>
      </c>
      <c r="V116" s="5">
        <f>Main[[#This Row],[Average_Cost_for_two]] * VLOOKUP(Main[[#This Row],[Currency]],'Currency'!A:B,2,FALSE)</f>
        <v>7.2</v>
      </c>
      <c r="W116" s="5" t="str">
        <f>IF(Main[[#This Row],[Avg_Cost_USD]]&lt;10,"Low",
IF(Main[[#This Row],[Avg_Cost_USD]]&lt;=30,"Medium","High"))</f>
        <v>Low</v>
      </c>
    </row>
    <row r="117" spans="1:23" x14ac:dyDescent="0.3">
      <c r="A117">
        <v>18418234</v>
      </c>
      <c r="B117" t="s">
        <v>216</v>
      </c>
      <c r="C117">
        <v>1</v>
      </c>
      <c r="D117" t="s">
        <v>54</v>
      </c>
      <c r="E117" t="s">
        <v>55</v>
      </c>
      <c r="F117">
        <v>77.2741884</v>
      </c>
      <c r="G117">
        <v>28.654310800000001</v>
      </c>
      <c r="H117" t="s">
        <v>56</v>
      </c>
      <c r="I117" t="s">
        <v>19</v>
      </c>
      <c r="J117" t="s">
        <v>57</v>
      </c>
      <c r="K117" t="s">
        <v>57</v>
      </c>
      <c r="L117" t="s">
        <v>57</v>
      </c>
      <c r="M117" t="s">
        <v>57</v>
      </c>
      <c r="N117">
        <v>1</v>
      </c>
      <c r="O117">
        <v>0</v>
      </c>
      <c r="P117">
        <v>300</v>
      </c>
      <c r="Q117">
        <v>1</v>
      </c>
      <c r="R117">
        <v>2013</v>
      </c>
      <c r="S117">
        <v>2</v>
      </c>
      <c r="T117">
        <v>7</v>
      </c>
      <c r="U117" s="1">
        <v>41312</v>
      </c>
      <c r="V117" s="5">
        <f>Main[[#This Row],[Average_Cost_for_two]] * VLOOKUP(Main[[#This Row],[Currency]],'Currency'!A:B,2,FALSE)</f>
        <v>3.6</v>
      </c>
      <c r="W117" s="5" t="str">
        <f>IF(Main[[#This Row],[Avg_Cost_USD]]&lt;10,"Low",
IF(Main[[#This Row],[Avg_Cost_USD]]&lt;=30,"Medium","High"))</f>
        <v>Low</v>
      </c>
    </row>
    <row r="118" spans="1:23" x14ac:dyDescent="0.3">
      <c r="A118">
        <v>18312623</v>
      </c>
      <c r="B118" t="s">
        <v>217</v>
      </c>
      <c r="C118">
        <v>1</v>
      </c>
      <c r="D118" t="s">
        <v>54</v>
      </c>
      <c r="E118" t="s">
        <v>218</v>
      </c>
      <c r="F118">
        <v>77.125999899999997</v>
      </c>
      <c r="G118">
        <v>28.547907800000001</v>
      </c>
      <c r="H118" t="s">
        <v>56</v>
      </c>
      <c r="I118" t="s">
        <v>19</v>
      </c>
      <c r="J118" t="s">
        <v>61</v>
      </c>
      <c r="K118" t="s">
        <v>57</v>
      </c>
      <c r="L118" t="s">
        <v>57</v>
      </c>
      <c r="M118" t="s">
        <v>57</v>
      </c>
      <c r="N118">
        <v>2</v>
      </c>
      <c r="O118">
        <v>0</v>
      </c>
      <c r="P118">
        <v>800</v>
      </c>
      <c r="Q118">
        <v>1</v>
      </c>
      <c r="R118">
        <v>2013</v>
      </c>
      <c r="S118">
        <v>2</v>
      </c>
      <c r="T118">
        <v>7</v>
      </c>
      <c r="U118" s="1">
        <v>41312</v>
      </c>
      <c r="V118" s="5">
        <f>Main[[#This Row],[Average_Cost_for_two]] * VLOOKUP(Main[[#This Row],[Currency]],'Currency'!A:B,2,FALSE)</f>
        <v>9.6</v>
      </c>
      <c r="W118" s="5" t="str">
        <f>IF(Main[[#This Row],[Avg_Cost_USD]]&lt;10,"Low",
IF(Main[[#This Row],[Avg_Cost_USD]]&lt;=30,"Medium","High"))</f>
        <v>Low</v>
      </c>
    </row>
    <row r="119" spans="1:23" x14ac:dyDescent="0.3">
      <c r="A119">
        <v>18414503</v>
      </c>
      <c r="B119" t="s">
        <v>219</v>
      </c>
      <c r="C119">
        <v>1</v>
      </c>
      <c r="D119" t="s">
        <v>54</v>
      </c>
      <c r="E119" t="s">
        <v>220</v>
      </c>
      <c r="F119">
        <v>77.181002599999999</v>
      </c>
      <c r="G119">
        <v>28.548871399999999</v>
      </c>
      <c r="H119" t="s">
        <v>56</v>
      </c>
      <c r="I119" t="s">
        <v>19</v>
      </c>
      <c r="J119" t="s">
        <v>57</v>
      </c>
      <c r="K119" t="s">
        <v>57</v>
      </c>
      <c r="L119" t="s">
        <v>57</v>
      </c>
      <c r="M119" t="s">
        <v>57</v>
      </c>
      <c r="N119">
        <v>1</v>
      </c>
      <c r="O119">
        <v>0</v>
      </c>
      <c r="P119">
        <v>400</v>
      </c>
      <c r="Q119">
        <v>1</v>
      </c>
      <c r="R119">
        <v>2018</v>
      </c>
      <c r="S119">
        <v>2</v>
      </c>
      <c r="T119">
        <v>10</v>
      </c>
      <c r="U119" s="1">
        <v>43141</v>
      </c>
      <c r="V119" s="5">
        <f>Main[[#This Row],[Average_Cost_for_two]] * VLOOKUP(Main[[#This Row],[Currency]],'Currency'!A:B,2,FALSE)</f>
        <v>4.8</v>
      </c>
      <c r="W119" s="5" t="str">
        <f>IF(Main[[#This Row],[Avg_Cost_USD]]&lt;10,"Low",
IF(Main[[#This Row],[Avg_Cost_USD]]&lt;=30,"Medium","High"))</f>
        <v>Low</v>
      </c>
    </row>
    <row r="120" spans="1:23" x14ac:dyDescent="0.3">
      <c r="A120">
        <v>18376513</v>
      </c>
      <c r="B120" t="s">
        <v>221</v>
      </c>
      <c r="C120">
        <v>1</v>
      </c>
      <c r="D120" t="s">
        <v>54</v>
      </c>
      <c r="E120" t="s">
        <v>126</v>
      </c>
      <c r="F120">
        <v>77.273094900000004</v>
      </c>
      <c r="G120">
        <v>28.659009399999999</v>
      </c>
      <c r="H120" t="s">
        <v>56</v>
      </c>
      <c r="I120" t="s">
        <v>19</v>
      </c>
      <c r="J120" t="s">
        <v>57</v>
      </c>
      <c r="K120" t="s">
        <v>57</v>
      </c>
      <c r="L120" t="s">
        <v>57</v>
      </c>
      <c r="M120" t="s">
        <v>57</v>
      </c>
      <c r="N120">
        <v>1</v>
      </c>
      <c r="O120">
        <v>0</v>
      </c>
      <c r="P120">
        <v>350</v>
      </c>
      <c r="Q120">
        <v>1</v>
      </c>
      <c r="R120">
        <v>2010</v>
      </c>
      <c r="S120">
        <v>2</v>
      </c>
      <c r="T120">
        <v>23</v>
      </c>
      <c r="U120" s="1">
        <v>40232</v>
      </c>
      <c r="V120" s="5">
        <f>Main[[#This Row],[Average_Cost_for_two]] * VLOOKUP(Main[[#This Row],[Currency]],'Currency'!A:B,2,FALSE)</f>
        <v>4.2</v>
      </c>
      <c r="W120" s="5" t="str">
        <f>IF(Main[[#This Row],[Avg_Cost_USD]]&lt;10,"Low",
IF(Main[[#This Row],[Avg_Cost_USD]]&lt;=30,"Medium","High"))</f>
        <v>Low</v>
      </c>
    </row>
    <row r="121" spans="1:23" x14ac:dyDescent="0.3">
      <c r="A121">
        <v>18361765</v>
      </c>
      <c r="B121" t="s">
        <v>222</v>
      </c>
      <c r="C121">
        <v>1</v>
      </c>
      <c r="D121" t="s">
        <v>54</v>
      </c>
      <c r="E121" t="s">
        <v>66</v>
      </c>
      <c r="F121">
        <v>77.221468200000004</v>
      </c>
      <c r="G121">
        <v>28.7115817</v>
      </c>
      <c r="H121" t="s">
        <v>56</v>
      </c>
      <c r="I121" t="s">
        <v>19</v>
      </c>
      <c r="J121" t="s">
        <v>57</v>
      </c>
      <c r="K121" t="s">
        <v>57</v>
      </c>
      <c r="L121" t="s">
        <v>57</v>
      </c>
      <c r="M121" t="s">
        <v>57</v>
      </c>
      <c r="N121">
        <v>1</v>
      </c>
      <c r="O121">
        <v>0</v>
      </c>
      <c r="P121">
        <v>200</v>
      </c>
      <c r="Q121">
        <v>1</v>
      </c>
      <c r="R121">
        <v>2017</v>
      </c>
      <c r="S121">
        <v>2</v>
      </c>
      <c r="T121">
        <v>7</v>
      </c>
      <c r="U121" s="1">
        <v>42773</v>
      </c>
      <c r="V121" s="5">
        <f>Main[[#This Row],[Average_Cost_for_two]] * VLOOKUP(Main[[#This Row],[Currency]],'Currency'!A:B,2,FALSE)</f>
        <v>2.4</v>
      </c>
      <c r="W121" s="5" t="str">
        <f>IF(Main[[#This Row],[Avg_Cost_USD]]&lt;10,"Low",
IF(Main[[#This Row],[Avg_Cost_USD]]&lt;=30,"Medium","High"))</f>
        <v>Low</v>
      </c>
    </row>
    <row r="122" spans="1:23" x14ac:dyDescent="0.3">
      <c r="A122">
        <v>18241864</v>
      </c>
      <c r="B122" t="s">
        <v>223</v>
      </c>
      <c r="C122">
        <v>1</v>
      </c>
      <c r="D122" t="s">
        <v>54</v>
      </c>
      <c r="E122" t="s">
        <v>66</v>
      </c>
      <c r="F122">
        <v>77.218586099999996</v>
      </c>
      <c r="G122">
        <v>28.7094348</v>
      </c>
      <c r="H122" t="s">
        <v>56</v>
      </c>
      <c r="I122" t="s">
        <v>19</v>
      </c>
      <c r="J122" t="s">
        <v>57</v>
      </c>
      <c r="K122" t="s">
        <v>57</v>
      </c>
      <c r="L122" t="s">
        <v>57</v>
      </c>
      <c r="M122" t="s">
        <v>57</v>
      </c>
      <c r="N122">
        <v>1</v>
      </c>
      <c r="O122">
        <v>0</v>
      </c>
      <c r="P122">
        <v>100</v>
      </c>
      <c r="Q122">
        <v>1</v>
      </c>
      <c r="R122">
        <v>2012</v>
      </c>
      <c r="S122">
        <v>2</v>
      </c>
      <c r="T122">
        <v>24</v>
      </c>
      <c r="U122" s="1">
        <v>40963</v>
      </c>
      <c r="V122" s="5">
        <f>Main[[#This Row],[Average_Cost_for_two]] * VLOOKUP(Main[[#This Row],[Currency]],'Currency'!A:B,2,FALSE)</f>
        <v>1.2</v>
      </c>
      <c r="W122" s="5" t="str">
        <f>IF(Main[[#This Row],[Avg_Cost_USD]]&lt;10,"Low",
IF(Main[[#This Row],[Avg_Cost_USD]]&lt;=30,"Medium","High"))</f>
        <v>Low</v>
      </c>
    </row>
    <row r="123" spans="1:23" x14ac:dyDescent="0.3">
      <c r="A123">
        <v>18228878</v>
      </c>
      <c r="B123" t="s">
        <v>224</v>
      </c>
      <c r="C123">
        <v>1</v>
      </c>
      <c r="D123" t="s">
        <v>54</v>
      </c>
      <c r="E123" t="s">
        <v>73</v>
      </c>
      <c r="F123">
        <v>77.097634799999994</v>
      </c>
      <c r="G123">
        <v>28.5955838</v>
      </c>
      <c r="H123" t="s">
        <v>56</v>
      </c>
      <c r="I123" t="s">
        <v>19</v>
      </c>
      <c r="J123" t="s">
        <v>57</v>
      </c>
      <c r="K123" t="s">
        <v>57</v>
      </c>
      <c r="L123" t="s">
        <v>57</v>
      </c>
      <c r="M123" t="s">
        <v>57</v>
      </c>
      <c r="N123">
        <v>1</v>
      </c>
      <c r="O123">
        <v>0</v>
      </c>
      <c r="P123">
        <v>300</v>
      </c>
      <c r="Q123">
        <v>1</v>
      </c>
      <c r="R123">
        <v>2016</v>
      </c>
      <c r="S123">
        <v>2</v>
      </c>
      <c r="T123">
        <v>16</v>
      </c>
      <c r="U123" s="1">
        <v>42416</v>
      </c>
      <c r="V123" s="5">
        <f>Main[[#This Row],[Average_Cost_for_two]] * VLOOKUP(Main[[#This Row],[Currency]],'Currency'!A:B,2,FALSE)</f>
        <v>3.6</v>
      </c>
      <c r="W123" s="5" t="str">
        <f>IF(Main[[#This Row],[Avg_Cost_USD]]&lt;10,"Low",
IF(Main[[#This Row],[Avg_Cost_USD]]&lt;=30,"Medium","High"))</f>
        <v>Low</v>
      </c>
    </row>
    <row r="124" spans="1:23" x14ac:dyDescent="0.3">
      <c r="A124">
        <v>5463</v>
      </c>
      <c r="B124" t="s">
        <v>225</v>
      </c>
      <c r="C124">
        <v>1</v>
      </c>
      <c r="D124" t="s">
        <v>54</v>
      </c>
      <c r="E124" t="s">
        <v>119</v>
      </c>
      <c r="F124">
        <v>77.240021299999995</v>
      </c>
      <c r="G124">
        <v>28.641159300000002</v>
      </c>
      <c r="H124" t="s">
        <v>56</v>
      </c>
      <c r="I124" t="s">
        <v>19</v>
      </c>
      <c r="J124" t="s">
        <v>57</v>
      </c>
      <c r="K124" t="s">
        <v>57</v>
      </c>
      <c r="L124" t="s">
        <v>57</v>
      </c>
      <c r="M124" t="s">
        <v>57</v>
      </c>
      <c r="N124">
        <v>1</v>
      </c>
      <c r="O124">
        <v>0</v>
      </c>
      <c r="P124">
        <v>150</v>
      </c>
      <c r="Q124">
        <v>1</v>
      </c>
      <c r="R124">
        <v>2012</v>
      </c>
      <c r="S124">
        <v>1</v>
      </c>
      <c r="T124">
        <v>19</v>
      </c>
      <c r="U124" s="1">
        <v>40927</v>
      </c>
      <c r="V124" s="5">
        <f>Main[[#This Row],[Average_Cost_for_two]] * VLOOKUP(Main[[#This Row],[Currency]],'Currency'!A:B,2,FALSE)</f>
        <v>1.8</v>
      </c>
      <c r="W124" s="5" t="str">
        <f>IF(Main[[#This Row],[Avg_Cost_USD]]&lt;10,"Low",
IF(Main[[#This Row],[Avg_Cost_USD]]&lt;=30,"Medium","High"))</f>
        <v>Low</v>
      </c>
    </row>
    <row r="125" spans="1:23" x14ac:dyDescent="0.3">
      <c r="A125">
        <v>18356776</v>
      </c>
      <c r="B125" t="s">
        <v>226</v>
      </c>
      <c r="C125">
        <v>1</v>
      </c>
      <c r="D125" t="s">
        <v>54</v>
      </c>
      <c r="E125" t="s">
        <v>214</v>
      </c>
      <c r="F125">
        <v>77.250769210000001</v>
      </c>
      <c r="G125">
        <v>28.55558547</v>
      </c>
      <c r="H125" t="s">
        <v>56</v>
      </c>
      <c r="I125" t="s">
        <v>19</v>
      </c>
      <c r="J125" t="s">
        <v>57</v>
      </c>
      <c r="K125" t="s">
        <v>57</v>
      </c>
      <c r="L125" t="s">
        <v>57</v>
      </c>
      <c r="M125" t="s">
        <v>57</v>
      </c>
      <c r="N125">
        <v>1</v>
      </c>
      <c r="O125">
        <v>0</v>
      </c>
      <c r="P125">
        <v>100</v>
      </c>
      <c r="Q125">
        <v>1</v>
      </c>
      <c r="R125">
        <v>2018</v>
      </c>
      <c r="S125">
        <v>1</v>
      </c>
      <c r="T125">
        <v>24</v>
      </c>
      <c r="U125" s="1">
        <v>43124</v>
      </c>
      <c r="V125" s="5">
        <f>Main[[#This Row],[Average_Cost_for_two]] * VLOOKUP(Main[[#This Row],[Currency]],'Currency'!A:B,2,FALSE)</f>
        <v>1.2</v>
      </c>
      <c r="W125" s="5" t="str">
        <f>IF(Main[[#This Row],[Avg_Cost_USD]]&lt;10,"Low",
IF(Main[[#This Row],[Avg_Cost_USD]]&lt;=30,"Medium","High"))</f>
        <v>Low</v>
      </c>
    </row>
    <row r="126" spans="1:23" x14ac:dyDescent="0.3">
      <c r="A126">
        <v>18349764</v>
      </c>
      <c r="B126" t="s">
        <v>227</v>
      </c>
      <c r="C126">
        <v>1</v>
      </c>
      <c r="D126" t="s">
        <v>54</v>
      </c>
      <c r="E126" t="s">
        <v>126</v>
      </c>
      <c r="F126">
        <v>0</v>
      </c>
      <c r="G126">
        <v>0</v>
      </c>
      <c r="H126" t="s">
        <v>56</v>
      </c>
      <c r="I126" t="s">
        <v>19</v>
      </c>
      <c r="J126" t="s">
        <v>57</v>
      </c>
      <c r="K126" t="s">
        <v>57</v>
      </c>
      <c r="L126" t="s">
        <v>57</v>
      </c>
      <c r="M126" t="s">
        <v>57</v>
      </c>
      <c r="N126">
        <v>2</v>
      </c>
      <c r="O126">
        <v>0</v>
      </c>
      <c r="P126">
        <v>600</v>
      </c>
      <c r="Q126">
        <v>1</v>
      </c>
      <c r="R126">
        <v>2017</v>
      </c>
      <c r="S126">
        <v>1</v>
      </c>
      <c r="T126">
        <v>11</v>
      </c>
      <c r="U126" s="1">
        <v>42746</v>
      </c>
      <c r="V126" s="5">
        <f>Main[[#This Row],[Average_Cost_for_two]] * VLOOKUP(Main[[#This Row],[Currency]],'Currency'!A:B,2,FALSE)</f>
        <v>7.2</v>
      </c>
      <c r="W126" s="5" t="str">
        <f>IF(Main[[#This Row],[Avg_Cost_USD]]&lt;10,"Low",
IF(Main[[#This Row],[Avg_Cost_USD]]&lt;=30,"Medium","High"))</f>
        <v>Low</v>
      </c>
    </row>
    <row r="127" spans="1:23" x14ac:dyDescent="0.3">
      <c r="A127">
        <v>18415370</v>
      </c>
      <c r="B127" t="s">
        <v>228</v>
      </c>
      <c r="C127">
        <v>1</v>
      </c>
      <c r="D127" t="s">
        <v>54</v>
      </c>
      <c r="E127" t="s">
        <v>229</v>
      </c>
      <c r="F127">
        <v>77.194120400000003</v>
      </c>
      <c r="G127">
        <v>28.527892699999999</v>
      </c>
      <c r="H127" t="s">
        <v>56</v>
      </c>
      <c r="I127" t="s">
        <v>19</v>
      </c>
      <c r="J127" t="s">
        <v>57</v>
      </c>
      <c r="K127" t="s">
        <v>57</v>
      </c>
      <c r="L127" t="s">
        <v>57</v>
      </c>
      <c r="M127" t="s">
        <v>57</v>
      </c>
      <c r="N127">
        <v>2</v>
      </c>
      <c r="O127">
        <v>0</v>
      </c>
      <c r="P127">
        <v>600</v>
      </c>
      <c r="Q127">
        <v>1</v>
      </c>
      <c r="R127">
        <v>2014</v>
      </c>
      <c r="S127">
        <v>1</v>
      </c>
      <c r="T127">
        <v>24</v>
      </c>
      <c r="U127" s="1">
        <v>41663</v>
      </c>
      <c r="V127" s="5">
        <f>Main[[#This Row],[Average_Cost_for_two]] * VLOOKUP(Main[[#This Row],[Currency]],'Currency'!A:B,2,FALSE)</f>
        <v>7.2</v>
      </c>
      <c r="W127" s="5" t="str">
        <f>IF(Main[[#This Row],[Avg_Cost_USD]]&lt;10,"Low",
IF(Main[[#This Row],[Avg_Cost_USD]]&lt;=30,"Medium","High"))</f>
        <v>Low</v>
      </c>
    </row>
    <row r="128" spans="1:23" x14ac:dyDescent="0.3">
      <c r="A128">
        <v>18485962</v>
      </c>
      <c r="B128" t="s">
        <v>230</v>
      </c>
      <c r="C128">
        <v>1</v>
      </c>
      <c r="D128" t="s">
        <v>54</v>
      </c>
      <c r="E128" t="s">
        <v>66</v>
      </c>
      <c r="F128">
        <v>77.211145040000005</v>
      </c>
      <c r="G128">
        <v>28.70302109</v>
      </c>
      <c r="H128" t="s">
        <v>56</v>
      </c>
      <c r="I128" t="s">
        <v>19</v>
      </c>
      <c r="J128" t="s">
        <v>57</v>
      </c>
      <c r="K128" t="s">
        <v>57</v>
      </c>
      <c r="L128" t="s">
        <v>57</v>
      </c>
      <c r="M128" t="s">
        <v>57</v>
      </c>
      <c r="N128">
        <v>1</v>
      </c>
      <c r="O128">
        <v>0</v>
      </c>
      <c r="P128">
        <v>100</v>
      </c>
      <c r="Q128">
        <v>1</v>
      </c>
      <c r="R128">
        <v>2010</v>
      </c>
      <c r="S128">
        <v>1</v>
      </c>
      <c r="T128">
        <v>14</v>
      </c>
      <c r="U128" s="1">
        <v>40192</v>
      </c>
      <c r="V128" s="5">
        <f>Main[[#This Row],[Average_Cost_for_two]] * VLOOKUP(Main[[#This Row],[Currency]],'Currency'!A:B,2,FALSE)</f>
        <v>1.2</v>
      </c>
      <c r="W128" s="5" t="str">
        <f>IF(Main[[#This Row],[Avg_Cost_USD]]&lt;10,"Low",
IF(Main[[#This Row],[Avg_Cost_USD]]&lt;=30,"Medium","High"))</f>
        <v>Low</v>
      </c>
    </row>
    <row r="129" spans="1:23" x14ac:dyDescent="0.3">
      <c r="A129">
        <v>18378051</v>
      </c>
      <c r="B129" t="s">
        <v>231</v>
      </c>
      <c r="C129">
        <v>1</v>
      </c>
      <c r="D129" t="s">
        <v>54</v>
      </c>
      <c r="E129" t="s">
        <v>90</v>
      </c>
      <c r="F129">
        <v>77.067284400000005</v>
      </c>
      <c r="G129">
        <v>28.681275599999999</v>
      </c>
      <c r="H129" t="s">
        <v>56</v>
      </c>
      <c r="I129" t="s">
        <v>19</v>
      </c>
      <c r="J129" t="s">
        <v>57</v>
      </c>
      <c r="K129" t="s">
        <v>57</v>
      </c>
      <c r="L129" t="s">
        <v>57</v>
      </c>
      <c r="M129" t="s">
        <v>57</v>
      </c>
      <c r="N129">
        <v>1</v>
      </c>
      <c r="O129">
        <v>0</v>
      </c>
      <c r="P129">
        <v>350</v>
      </c>
      <c r="Q129">
        <v>1</v>
      </c>
      <c r="R129">
        <v>2011</v>
      </c>
      <c r="S129">
        <v>1</v>
      </c>
      <c r="T129">
        <v>16</v>
      </c>
      <c r="U129" s="1">
        <v>40559</v>
      </c>
      <c r="V129" s="5">
        <f>Main[[#This Row],[Average_Cost_for_two]] * VLOOKUP(Main[[#This Row],[Currency]],'Currency'!A:B,2,FALSE)</f>
        <v>4.2</v>
      </c>
      <c r="W129" s="5" t="str">
        <f>IF(Main[[#This Row],[Avg_Cost_USD]]&lt;10,"Low",
IF(Main[[#This Row],[Avg_Cost_USD]]&lt;=30,"Medium","High"))</f>
        <v>Low</v>
      </c>
    </row>
    <row r="130" spans="1:23" x14ac:dyDescent="0.3">
      <c r="A130">
        <v>18441669</v>
      </c>
      <c r="B130" t="s">
        <v>232</v>
      </c>
      <c r="C130">
        <v>1</v>
      </c>
      <c r="D130" t="s">
        <v>54</v>
      </c>
      <c r="E130" t="s">
        <v>160</v>
      </c>
      <c r="F130">
        <v>77.294355899999999</v>
      </c>
      <c r="G130">
        <v>28.640598300000001</v>
      </c>
      <c r="H130" t="s">
        <v>56</v>
      </c>
      <c r="I130" t="s">
        <v>19</v>
      </c>
      <c r="J130" t="s">
        <v>57</v>
      </c>
      <c r="K130" t="s">
        <v>57</v>
      </c>
      <c r="L130" t="s">
        <v>57</v>
      </c>
      <c r="M130" t="s">
        <v>57</v>
      </c>
      <c r="N130">
        <v>1</v>
      </c>
      <c r="O130">
        <v>0</v>
      </c>
      <c r="P130">
        <v>300</v>
      </c>
      <c r="Q130">
        <v>1</v>
      </c>
      <c r="R130">
        <v>2018</v>
      </c>
      <c r="S130">
        <v>1</v>
      </c>
      <c r="T130">
        <v>28</v>
      </c>
      <c r="U130" s="1">
        <v>43128</v>
      </c>
      <c r="V130" s="5">
        <f>Main[[#This Row],[Average_Cost_for_two]] * VLOOKUP(Main[[#This Row],[Currency]],'Currency'!A:B,2,FALSE)</f>
        <v>3.6</v>
      </c>
      <c r="W130" s="5" t="str">
        <f>IF(Main[[#This Row],[Avg_Cost_USD]]&lt;10,"Low",
IF(Main[[#This Row],[Avg_Cost_USD]]&lt;=30,"Medium","High"))</f>
        <v>Low</v>
      </c>
    </row>
    <row r="131" spans="1:23" x14ac:dyDescent="0.3">
      <c r="A131">
        <v>18489530</v>
      </c>
      <c r="B131" t="s">
        <v>233</v>
      </c>
      <c r="C131">
        <v>1</v>
      </c>
      <c r="D131" t="s">
        <v>54</v>
      </c>
      <c r="E131" t="s">
        <v>75</v>
      </c>
      <c r="F131">
        <v>77.167512500000001</v>
      </c>
      <c r="G131">
        <v>28.565241199999999</v>
      </c>
      <c r="H131" t="s">
        <v>56</v>
      </c>
      <c r="I131" t="s">
        <v>19</v>
      </c>
      <c r="J131" t="s">
        <v>57</v>
      </c>
      <c r="K131" t="s">
        <v>57</v>
      </c>
      <c r="L131" t="s">
        <v>57</v>
      </c>
      <c r="M131" t="s">
        <v>57</v>
      </c>
      <c r="N131">
        <v>1</v>
      </c>
      <c r="O131">
        <v>0</v>
      </c>
      <c r="P131">
        <v>200</v>
      </c>
      <c r="Q131">
        <v>1</v>
      </c>
      <c r="R131">
        <v>2018</v>
      </c>
      <c r="S131">
        <v>1</v>
      </c>
      <c r="T131">
        <v>1</v>
      </c>
      <c r="U131" s="1">
        <v>43101</v>
      </c>
      <c r="V131" s="5">
        <f>Main[[#This Row],[Average_Cost_for_two]] * VLOOKUP(Main[[#This Row],[Currency]],'Currency'!A:B,2,FALSE)</f>
        <v>2.4</v>
      </c>
      <c r="W131" s="5" t="str">
        <f>IF(Main[[#This Row],[Avg_Cost_USD]]&lt;10,"Low",
IF(Main[[#This Row],[Avg_Cost_USD]]&lt;=30,"Medium","High"))</f>
        <v>Low</v>
      </c>
    </row>
    <row r="132" spans="1:23" x14ac:dyDescent="0.3">
      <c r="A132">
        <v>18390082</v>
      </c>
      <c r="B132" t="s">
        <v>234</v>
      </c>
      <c r="C132">
        <v>1</v>
      </c>
      <c r="D132" t="s">
        <v>54</v>
      </c>
      <c r="E132" t="s">
        <v>119</v>
      </c>
      <c r="F132">
        <v>77.242049600000001</v>
      </c>
      <c r="G132">
        <v>28.644812200000001</v>
      </c>
      <c r="H132" t="s">
        <v>56</v>
      </c>
      <c r="I132" t="s">
        <v>19</v>
      </c>
      <c r="J132" t="s">
        <v>57</v>
      </c>
      <c r="K132" t="s">
        <v>57</v>
      </c>
      <c r="L132" t="s">
        <v>57</v>
      </c>
      <c r="M132" t="s">
        <v>57</v>
      </c>
      <c r="N132">
        <v>1</v>
      </c>
      <c r="O132">
        <v>0</v>
      </c>
      <c r="P132">
        <v>100</v>
      </c>
      <c r="Q132">
        <v>1</v>
      </c>
      <c r="R132">
        <v>2016</v>
      </c>
      <c r="S132">
        <v>12</v>
      </c>
      <c r="T132">
        <v>2</v>
      </c>
      <c r="U132" s="1">
        <v>42706</v>
      </c>
      <c r="V132" s="5">
        <f>Main[[#This Row],[Average_Cost_for_two]] * VLOOKUP(Main[[#This Row],[Currency]],'Currency'!A:B,2,FALSE)</f>
        <v>1.2</v>
      </c>
      <c r="W132" s="5" t="str">
        <f>IF(Main[[#This Row],[Avg_Cost_USD]]&lt;10,"Low",
IF(Main[[#This Row],[Avg_Cost_USD]]&lt;=30,"Medium","High"))</f>
        <v>Low</v>
      </c>
    </row>
    <row r="133" spans="1:23" x14ac:dyDescent="0.3">
      <c r="A133">
        <v>18449652</v>
      </c>
      <c r="B133" t="s">
        <v>235</v>
      </c>
      <c r="C133">
        <v>1</v>
      </c>
      <c r="D133" t="s">
        <v>54</v>
      </c>
      <c r="E133" t="s">
        <v>119</v>
      </c>
      <c r="F133">
        <v>0</v>
      </c>
      <c r="G133">
        <v>0</v>
      </c>
      <c r="H133" t="s">
        <v>56</v>
      </c>
      <c r="I133" t="s">
        <v>19</v>
      </c>
      <c r="J133" t="s">
        <v>57</v>
      </c>
      <c r="K133" t="s">
        <v>57</v>
      </c>
      <c r="L133" t="s">
        <v>57</v>
      </c>
      <c r="M133" t="s">
        <v>57</v>
      </c>
      <c r="N133">
        <v>1</v>
      </c>
      <c r="O133">
        <v>0</v>
      </c>
      <c r="P133">
        <v>300</v>
      </c>
      <c r="Q133">
        <v>1</v>
      </c>
      <c r="R133">
        <v>2018</v>
      </c>
      <c r="S133">
        <v>12</v>
      </c>
      <c r="T133">
        <v>18</v>
      </c>
      <c r="U133" s="1">
        <v>43452</v>
      </c>
      <c r="V133" s="5">
        <f>Main[[#This Row],[Average_Cost_for_two]] * VLOOKUP(Main[[#This Row],[Currency]],'Currency'!A:B,2,FALSE)</f>
        <v>3.6</v>
      </c>
      <c r="W133" s="5" t="str">
        <f>IF(Main[[#This Row],[Avg_Cost_USD]]&lt;10,"Low",
IF(Main[[#This Row],[Avg_Cost_USD]]&lt;=30,"Medium","High"))</f>
        <v>Low</v>
      </c>
    </row>
    <row r="134" spans="1:23" x14ac:dyDescent="0.3">
      <c r="A134">
        <v>18288623</v>
      </c>
      <c r="B134" t="s">
        <v>236</v>
      </c>
      <c r="C134">
        <v>1</v>
      </c>
      <c r="D134" t="s">
        <v>54</v>
      </c>
      <c r="E134" t="s">
        <v>119</v>
      </c>
      <c r="F134">
        <v>77.240442799999997</v>
      </c>
      <c r="G134">
        <v>28.648229199999999</v>
      </c>
      <c r="H134" t="s">
        <v>56</v>
      </c>
      <c r="I134" t="s">
        <v>19</v>
      </c>
      <c r="J134" t="s">
        <v>57</v>
      </c>
      <c r="K134" t="s">
        <v>57</v>
      </c>
      <c r="L134" t="s">
        <v>57</v>
      </c>
      <c r="M134" t="s">
        <v>57</v>
      </c>
      <c r="N134">
        <v>1</v>
      </c>
      <c r="O134">
        <v>0</v>
      </c>
      <c r="P134">
        <v>200</v>
      </c>
      <c r="Q134">
        <v>1</v>
      </c>
      <c r="R134">
        <v>2013</v>
      </c>
      <c r="S134">
        <v>12</v>
      </c>
      <c r="T134">
        <v>4</v>
      </c>
      <c r="U134" s="1">
        <v>41612</v>
      </c>
      <c r="V134" s="5">
        <f>Main[[#This Row],[Average_Cost_for_two]] * VLOOKUP(Main[[#This Row],[Currency]],'Currency'!A:B,2,FALSE)</f>
        <v>2.4</v>
      </c>
      <c r="W134" s="5" t="str">
        <f>IF(Main[[#This Row],[Avg_Cost_USD]]&lt;10,"Low",
IF(Main[[#This Row],[Avg_Cost_USD]]&lt;=30,"Medium","High"))</f>
        <v>Low</v>
      </c>
    </row>
    <row r="135" spans="1:23" x14ac:dyDescent="0.3">
      <c r="A135">
        <v>18435822</v>
      </c>
      <c r="B135" t="s">
        <v>237</v>
      </c>
      <c r="C135">
        <v>1</v>
      </c>
      <c r="D135" t="s">
        <v>54</v>
      </c>
      <c r="E135" t="s">
        <v>81</v>
      </c>
      <c r="F135">
        <v>77.318203199999999</v>
      </c>
      <c r="G135">
        <v>28.680840499999999</v>
      </c>
      <c r="H135" t="s">
        <v>56</v>
      </c>
      <c r="I135" t="s">
        <v>19</v>
      </c>
      <c r="J135" t="s">
        <v>57</v>
      </c>
      <c r="K135" t="s">
        <v>57</v>
      </c>
      <c r="L135" t="s">
        <v>57</v>
      </c>
      <c r="M135" t="s">
        <v>57</v>
      </c>
      <c r="N135">
        <v>1</v>
      </c>
      <c r="O135">
        <v>0</v>
      </c>
      <c r="P135">
        <v>300</v>
      </c>
      <c r="Q135">
        <v>1</v>
      </c>
      <c r="R135">
        <v>2011</v>
      </c>
      <c r="S135">
        <v>12</v>
      </c>
      <c r="T135">
        <v>13</v>
      </c>
      <c r="U135" s="1">
        <v>40890</v>
      </c>
      <c r="V135" s="5">
        <f>Main[[#This Row],[Average_Cost_for_two]] * VLOOKUP(Main[[#This Row],[Currency]],'Currency'!A:B,2,FALSE)</f>
        <v>3.6</v>
      </c>
      <c r="W135" s="5" t="str">
        <f>IF(Main[[#This Row],[Avg_Cost_USD]]&lt;10,"Low",
IF(Main[[#This Row],[Avg_Cost_USD]]&lt;=30,"Medium","High"))</f>
        <v>Low</v>
      </c>
    </row>
    <row r="136" spans="1:23" x14ac:dyDescent="0.3">
      <c r="A136">
        <v>18435787</v>
      </c>
      <c r="B136" t="s">
        <v>238</v>
      </c>
      <c r="C136">
        <v>1</v>
      </c>
      <c r="D136" t="s">
        <v>54</v>
      </c>
      <c r="E136" t="s">
        <v>55</v>
      </c>
      <c r="F136">
        <v>77.270594700000004</v>
      </c>
      <c r="G136">
        <v>28.656203000000001</v>
      </c>
      <c r="H136" t="s">
        <v>56</v>
      </c>
      <c r="I136" t="s">
        <v>19</v>
      </c>
      <c r="J136" t="s">
        <v>57</v>
      </c>
      <c r="K136" t="s">
        <v>57</v>
      </c>
      <c r="L136" t="s">
        <v>57</v>
      </c>
      <c r="M136" t="s">
        <v>57</v>
      </c>
      <c r="N136">
        <v>1</v>
      </c>
      <c r="O136">
        <v>0</v>
      </c>
      <c r="P136">
        <v>200</v>
      </c>
      <c r="Q136">
        <v>1</v>
      </c>
      <c r="R136">
        <v>2016</v>
      </c>
      <c r="S136">
        <v>12</v>
      </c>
      <c r="T136">
        <v>28</v>
      </c>
      <c r="U136" s="1">
        <v>42732</v>
      </c>
      <c r="V136" s="5">
        <f>Main[[#This Row],[Average_Cost_for_two]] * VLOOKUP(Main[[#This Row],[Currency]],'Currency'!A:B,2,FALSE)</f>
        <v>2.4</v>
      </c>
      <c r="W136" s="5" t="str">
        <f>IF(Main[[#This Row],[Avg_Cost_USD]]&lt;10,"Low",
IF(Main[[#This Row],[Avg_Cost_USD]]&lt;=30,"Medium","High"))</f>
        <v>Low</v>
      </c>
    </row>
    <row r="137" spans="1:23" x14ac:dyDescent="0.3">
      <c r="A137">
        <v>18425757</v>
      </c>
      <c r="B137" t="s">
        <v>239</v>
      </c>
      <c r="C137">
        <v>1</v>
      </c>
      <c r="D137" t="s">
        <v>54</v>
      </c>
      <c r="E137" t="s">
        <v>124</v>
      </c>
      <c r="F137">
        <v>77.209842499999993</v>
      </c>
      <c r="G137">
        <v>28.560244999999998</v>
      </c>
      <c r="H137" t="s">
        <v>56</v>
      </c>
      <c r="I137" t="s">
        <v>19</v>
      </c>
      <c r="J137" t="s">
        <v>57</v>
      </c>
      <c r="K137" t="s">
        <v>57</v>
      </c>
      <c r="L137" t="s">
        <v>57</v>
      </c>
      <c r="M137" t="s">
        <v>57</v>
      </c>
      <c r="N137">
        <v>1</v>
      </c>
      <c r="O137">
        <v>0</v>
      </c>
      <c r="P137">
        <v>200</v>
      </c>
      <c r="Q137">
        <v>1</v>
      </c>
      <c r="R137">
        <v>2016</v>
      </c>
      <c r="S137">
        <v>12</v>
      </c>
      <c r="T137">
        <v>19</v>
      </c>
      <c r="U137" s="1">
        <v>42723</v>
      </c>
      <c r="V137" s="5">
        <f>Main[[#This Row],[Average_Cost_for_two]] * VLOOKUP(Main[[#This Row],[Currency]],'Currency'!A:B,2,FALSE)</f>
        <v>2.4</v>
      </c>
      <c r="W137" s="5" t="str">
        <f>IF(Main[[#This Row],[Avg_Cost_USD]]&lt;10,"Low",
IF(Main[[#This Row],[Avg_Cost_USD]]&lt;=30,"Medium","High"))</f>
        <v>Low</v>
      </c>
    </row>
    <row r="138" spans="1:23" x14ac:dyDescent="0.3">
      <c r="A138">
        <v>18425738</v>
      </c>
      <c r="B138" t="s">
        <v>240</v>
      </c>
      <c r="C138">
        <v>1</v>
      </c>
      <c r="D138" t="s">
        <v>54</v>
      </c>
      <c r="E138" t="s">
        <v>124</v>
      </c>
      <c r="F138">
        <v>77.2081917</v>
      </c>
      <c r="G138">
        <v>28.560847500000001</v>
      </c>
      <c r="H138" t="s">
        <v>56</v>
      </c>
      <c r="I138" t="s">
        <v>19</v>
      </c>
      <c r="J138" t="s">
        <v>57</v>
      </c>
      <c r="K138" t="s">
        <v>57</v>
      </c>
      <c r="L138" t="s">
        <v>57</v>
      </c>
      <c r="M138" t="s">
        <v>57</v>
      </c>
      <c r="N138">
        <v>1</v>
      </c>
      <c r="O138">
        <v>0</v>
      </c>
      <c r="P138">
        <v>350</v>
      </c>
      <c r="Q138">
        <v>1</v>
      </c>
      <c r="R138">
        <v>2012</v>
      </c>
      <c r="S138">
        <v>12</v>
      </c>
      <c r="T138">
        <v>10</v>
      </c>
      <c r="U138" s="1">
        <v>41253</v>
      </c>
      <c r="V138" s="5">
        <f>Main[[#This Row],[Average_Cost_for_two]] * VLOOKUP(Main[[#This Row],[Currency]],'Currency'!A:B,2,FALSE)</f>
        <v>4.2</v>
      </c>
      <c r="W138" s="5" t="str">
        <f>IF(Main[[#This Row],[Avg_Cost_USD]]&lt;10,"Low",
IF(Main[[#This Row],[Avg_Cost_USD]]&lt;=30,"Medium","High"))</f>
        <v>Low</v>
      </c>
    </row>
    <row r="139" spans="1:23" x14ac:dyDescent="0.3">
      <c r="A139">
        <v>18423101</v>
      </c>
      <c r="B139" t="s">
        <v>241</v>
      </c>
      <c r="C139">
        <v>1</v>
      </c>
      <c r="D139" t="s">
        <v>54</v>
      </c>
      <c r="E139" t="s">
        <v>126</v>
      </c>
      <c r="F139">
        <v>77.277779600000002</v>
      </c>
      <c r="G139">
        <v>28.652501600000001</v>
      </c>
      <c r="H139" t="s">
        <v>56</v>
      </c>
      <c r="I139" t="s">
        <v>19</v>
      </c>
      <c r="J139" t="s">
        <v>57</v>
      </c>
      <c r="K139" t="s">
        <v>57</v>
      </c>
      <c r="L139" t="s">
        <v>57</v>
      </c>
      <c r="M139" t="s">
        <v>57</v>
      </c>
      <c r="N139">
        <v>2</v>
      </c>
      <c r="O139">
        <v>0</v>
      </c>
      <c r="P139">
        <v>550</v>
      </c>
      <c r="Q139">
        <v>1</v>
      </c>
      <c r="R139">
        <v>2012</v>
      </c>
      <c r="S139">
        <v>12</v>
      </c>
      <c r="T139">
        <v>4</v>
      </c>
      <c r="U139" s="1">
        <v>41247</v>
      </c>
      <c r="V139" s="5">
        <f>Main[[#This Row],[Average_Cost_for_two]] * VLOOKUP(Main[[#This Row],[Currency]],'Currency'!A:B,2,FALSE)</f>
        <v>6.6000000000000005</v>
      </c>
      <c r="W139" s="5" t="str">
        <f>IF(Main[[#This Row],[Avg_Cost_USD]]&lt;10,"Low",
IF(Main[[#This Row],[Avg_Cost_USD]]&lt;=30,"Medium","High"))</f>
        <v>Low</v>
      </c>
    </row>
    <row r="140" spans="1:23" x14ac:dyDescent="0.3">
      <c r="A140">
        <v>18429161</v>
      </c>
      <c r="B140" t="s">
        <v>242</v>
      </c>
      <c r="C140">
        <v>1</v>
      </c>
      <c r="D140" t="s">
        <v>54</v>
      </c>
      <c r="E140" t="s">
        <v>60</v>
      </c>
      <c r="F140">
        <v>77.252946899999998</v>
      </c>
      <c r="G140">
        <v>28.569441000000001</v>
      </c>
      <c r="H140" t="s">
        <v>56</v>
      </c>
      <c r="I140" t="s">
        <v>19</v>
      </c>
      <c r="J140" t="s">
        <v>57</v>
      </c>
      <c r="K140" t="s">
        <v>57</v>
      </c>
      <c r="L140" t="s">
        <v>57</v>
      </c>
      <c r="M140" t="s">
        <v>57</v>
      </c>
      <c r="N140">
        <v>1</v>
      </c>
      <c r="O140">
        <v>0</v>
      </c>
      <c r="P140">
        <v>150</v>
      </c>
      <c r="Q140">
        <v>1</v>
      </c>
      <c r="R140">
        <v>2016</v>
      </c>
      <c r="S140">
        <v>12</v>
      </c>
      <c r="T140">
        <v>14</v>
      </c>
      <c r="U140" s="1">
        <v>42718</v>
      </c>
      <c r="V140" s="5">
        <f>Main[[#This Row],[Average_Cost_for_two]] * VLOOKUP(Main[[#This Row],[Currency]],'Currency'!A:B,2,FALSE)</f>
        <v>1.8</v>
      </c>
      <c r="W140" s="5" t="str">
        <f>IF(Main[[#This Row],[Avg_Cost_USD]]&lt;10,"Low",
IF(Main[[#This Row],[Avg_Cost_USD]]&lt;=30,"Medium","High"))</f>
        <v>Low</v>
      </c>
    </row>
    <row r="141" spans="1:23" x14ac:dyDescent="0.3">
      <c r="A141">
        <v>18403469</v>
      </c>
      <c r="B141" t="s">
        <v>243</v>
      </c>
      <c r="C141">
        <v>1</v>
      </c>
      <c r="D141" t="s">
        <v>54</v>
      </c>
      <c r="E141" t="s">
        <v>63</v>
      </c>
      <c r="F141">
        <v>77.123842400000001</v>
      </c>
      <c r="G141">
        <v>28.544653700000001</v>
      </c>
      <c r="H141" t="s">
        <v>56</v>
      </c>
      <c r="I141" t="s">
        <v>19</v>
      </c>
      <c r="J141" t="s">
        <v>57</v>
      </c>
      <c r="K141" t="s">
        <v>57</v>
      </c>
      <c r="L141" t="s">
        <v>57</v>
      </c>
      <c r="M141" t="s">
        <v>57</v>
      </c>
      <c r="N141">
        <v>2</v>
      </c>
      <c r="O141">
        <v>0</v>
      </c>
      <c r="P141">
        <v>500</v>
      </c>
      <c r="Q141">
        <v>1</v>
      </c>
      <c r="R141">
        <v>2010</v>
      </c>
      <c r="S141">
        <v>12</v>
      </c>
      <c r="T141">
        <v>4</v>
      </c>
      <c r="U141" s="1">
        <v>40516</v>
      </c>
      <c r="V141" s="5">
        <f>Main[[#This Row],[Average_Cost_for_two]] * VLOOKUP(Main[[#This Row],[Currency]],'Currency'!A:B,2,FALSE)</f>
        <v>6</v>
      </c>
      <c r="W141" s="5" t="str">
        <f>IF(Main[[#This Row],[Avg_Cost_USD]]&lt;10,"Low",
IF(Main[[#This Row],[Avg_Cost_USD]]&lt;=30,"Medium","High"))</f>
        <v>Low</v>
      </c>
    </row>
    <row r="142" spans="1:23" x14ac:dyDescent="0.3">
      <c r="A142">
        <v>18489534</v>
      </c>
      <c r="B142" t="s">
        <v>244</v>
      </c>
      <c r="C142">
        <v>1</v>
      </c>
      <c r="D142" t="s">
        <v>54</v>
      </c>
      <c r="E142" t="s">
        <v>63</v>
      </c>
      <c r="F142">
        <v>77.127922699999999</v>
      </c>
      <c r="G142">
        <v>28.549416000000001</v>
      </c>
      <c r="H142" t="s">
        <v>56</v>
      </c>
      <c r="I142" t="s">
        <v>19</v>
      </c>
      <c r="J142" t="s">
        <v>57</v>
      </c>
      <c r="K142" t="s">
        <v>57</v>
      </c>
      <c r="L142" t="s">
        <v>57</v>
      </c>
      <c r="M142" t="s">
        <v>57</v>
      </c>
      <c r="N142">
        <v>1</v>
      </c>
      <c r="O142">
        <v>0</v>
      </c>
      <c r="P142">
        <v>250</v>
      </c>
      <c r="Q142">
        <v>1</v>
      </c>
      <c r="R142">
        <v>2013</v>
      </c>
      <c r="S142">
        <v>12</v>
      </c>
      <c r="T142">
        <v>9</v>
      </c>
      <c r="U142" s="1">
        <v>41617</v>
      </c>
      <c r="V142" s="5">
        <f>Main[[#This Row],[Average_Cost_for_two]] * VLOOKUP(Main[[#This Row],[Currency]],'Currency'!A:B,2,FALSE)</f>
        <v>3</v>
      </c>
      <c r="W142" s="5" t="str">
        <f>IF(Main[[#This Row],[Avg_Cost_USD]]&lt;10,"Low",
IF(Main[[#This Row],[Avg_Cost_USD]]&lt;=30,"Medium","High"))</f>
        <v>Low</v>
      </c>
    </row>
    <row r="143" spans="1:23" x14ac:dyDescent="0.3">
      <c r="A143">
        <v>18489832</v>
      </c>
      <c r="B143" t="s">
        <v>245</v>
      </c>
      <c r="C143">
        <v>1</v>
      </c>
      <c r="D143" t="s">
        <v>54</v>
      </c>
      <c r="E143" t="s">
        <v>133</v>
      </c>
      <c r="F143">
        <v>77.144485599999996</v>
      </c>
      <c r="G143">
        <v>28.4945886</v>
      </c>
      <c r="H143" t="s">
        <v>56</v>
      </c>
      <c r="I143" t="s">
        <v>19</v>
      </c>
      <c r="J143" t="s">
        <v>57</v>
      </c>
      <c r="K143" t="s">
        <v>57</v>
      </c>
      <c r="L143" t="s">
        <v>57</v>
      </c>
      <c r="M143" t="s">
        <v>57</v>
      </c>
      <c r="N143">
        <v>1</v>
      </c>
      <c r="O143">
        <v>0</v>
      </c>
      <c r="P143">
        <v>100</v>
      </c>
      <c r="Q143">
        <v>1</v>
      </c>
      <c r="R143">
        <v>2011</v>
      </c>
      <c r="S143">
        <v>12</v>
      </c>
      <c r="T143">
        <v>15</v>
      </c>
      <c r="U143" s="1">
        <v>40892</v>
      </c>
      <c r="V143" s="5">
        <f>Main[[#This Row],[Average_Cost_for_two]] * VLOOKUP(Main[[#This Row],[Currency]],'Currency'!A:B,2,FALSE)</f>
        <v>1.2</v>
      </c>
      <c r="W143" s="5" t="str">
        <f>IF(Main[[#This Row],[Avg_Cost_USD]]&lt;10,"Low",
IF(Main[[#This Row],[Avg_Cost_USD]]&lt;=30,"Medium","High"))</f>
        <v>Low</v>
      </c>
    </row>
    <row r="144" spans="1:23" x14ac:dyDescent="0.3">
      <c r="A144">
        <v>18471235</v>
      </c>
      <c r="B144" t="s">
        <v>246</v>
      </c>
      <c r="C144">
        <v>1</v>
      </c>
      <c r="D144" t="s">
        <v>54</v>
      </c>
      <c r="E144" t="s">
        <v>69</v>
      </c>
      <c r="F144">
        <v>77.012197999999998</v>
      </c>
      <c r="G144">
        <v>28.618063899999999</v>
      </c>
      <c r="H144" t="s">
        <v>56</v>
      </c>
      <c r="I144" t="s">
        <v>19</v>
      </c>
      <c r="J144" t="s">
        <v>57</v>
      </c>
      <c r="K144" t="s">
        <v>57</v>
      </c>
      <c r="L144" t="s">
        <v>57</v>
      </c>
      <c r="M144" t="s">
        <v>57</v>
      </c>
      <c r="N144">
        <v>1</v>
      </c>
      <c r="O144">
        <v>0</v>
      </c>
      <c r="P144">
        <v>250</v>
      </c>
      <c r="Q144">
        <v>1</v>
      </c>
      <c r="R144">
        <v>2013</v>
      </c>
      <c r="S144">
        <v>12</v>
      </c>
      <c r="T144">
        <v>23</v>
      </c>
      <c r="U144" s="1">
        <v>41631</v>
      </c>
      <c r="V144" s="5">
        <f>Main[[#This Row],[Average_Cost_for_two]] * VLOOKUP(Main[[#This Row],[Currency]],'Currency'!A:B,2,FALSE)</f>
        <v>3</v>
      </c>
      <c r="W144" s="5" t="str">
        <f>IF(Main[[#This Row],[Avg_Cost_USD]]&lt;10,"Low",
IF(Main[[#This Row],[Avg_Cost_USD]]&lt;=30,"Medium","High"))</f>
        <v>Low</v>
      </c>
    </row>
    <row r="145" spans="1:23" x14ac:dyDescent="0.3">
      <c r="A145">
        <v>18469981</v>
      </c>
      <c r="B145" t="s">
        <v>247</v>
      </c>
      <c r="C145">
        <v>1</v>
      </c>
      <c r="D145" t="s">
        <v>54</v>
      </c>
      <c r="E145" t="s">
        <v>69</v>
      </c>
      <c r="F145">
        <v>77.009408300000004</v>
      </c>
      <c r="G145">
        <v>28.617030499999998</v>
      </c>
      <c r="H145" t="s">
        <v>56</v>
      </c>
      <c r="I145" t="s">
        <v>19</v>
      </c>
      <c r="J145" t="s">
        <v>57</v>
      </c>
      <c r="K145" t="s">
        <v>57</v>
      </c>
      <c r="L145" t="s">
        <v>57</v>
      </c>
      <c r="M145" t="s">
        <v>57</v>
      </c>
      <c r="N145">
        <v>1</v>
      </c>
      <c r="O145">
        <v>0</v>
      </c>
      <c r="P145">
        <v>250</v>
      </c>
      <c r="Q145">
        <v>1</v>
      </c>
      <c r="R145">
        <v>2018</v>
      </c>
      <c r="S145">
        <v>12</v>
      </c>
      <c r="T145">
        <v>16</v>
      </c>
      <c r="U145" s="1">
        <v>43450</v>
      </c>
      <c r="V145" s="5">
        <f>Main[[#This Row],[Average_Cost_for_two]] * VLOOKUP(Main[[#This Row],[Currency]],'Currency'!A:B,2,FALSE)</f>
        <v>3</v>
      </c>
      <c r="W145" s="5" t="str">
        <f>IF(Main[[#This Row],[Avg_Cost_USD]]&lt;10,"Low",
IF(Main[[#This Row],[Avg_Cost_USD]]&lt;=30,"Medium","High"))</f>
        <v>Low</v>
      </c>
    </row>
    <row r="146" spans="1:23" x14ac:dyDescent="0.3">
      <c r="A146">
        <v>312848</v>
      </c>
      <c r="B146" t="s">
        <v>248</v>
      </c>
      <c r="C146">
        <v>1</v>
      </c>
      <c r="D146" t="s">
        <v>54</v>
      </c>
      <c r="E146" t="s">
        <v>93</v>
      </c>
      <c r="F146">
        <v>77.146539000000004</v>
      </c>
      <c r="G146">
        <v>28.629667699999999</v>
      </c>
      <c r="H146" t="s">
        <v>56</v>
      </c>
      <c r="I146" t="s">
        <v>19</v>
      </c>
      <c r="J146" t="s">
        <v>57</v>
      </c>
      <c r="K146" t="s">
        <v>57</v>
      </c>
      <c r="L146" t="s">
        <v>57</v>
      </c>
      <c r="M146" t="s">
        <v>57</v>
      </c>
      <c r="N146">
        <v>1</v>
      </c>
      <c r="O146">
        <v>0</v>
      </c>
      <c r="P146">
        <v>250</v>
      </c>
      <c r="Q146">
        <v>1</v>
      </c>
      <c r="R146">
        <v>2018</v>
      </c>
      <c r="S146">
        <v>12</v>
      </c>
      <c r="T146">
        <v>16</v>
      </c>
      <c r="U146" s="1">
        <v>43450</v>
      </c>
      <c r="V146" s="5">
        <f>Main[[#This Row],[Average_Cost_for_two]] * VLOOKUP(Main[[#This Row],[Currency]],'Currency'!A:B,2,FALSE)</f>
        <v>3</v>
      </c>
      <c r="W146" s="5" t="str">
        <f>IF(Main[[#This Row],[Avg_Cost_USD]]&lt;10,"Low",
IF(Main[[#This Row],[Avg_Cost_USD]]&lt;=30,"Medium","High"))</f>
        <v>Low</v>
      </c>
    </row>
    <row r="147" spans="1:23" x14ac:dyDescent="0.3">
      <c r="A147">
        <v>18439705</v>
      </c>
      <c r="B147" t="s">
        <v>249</v>
      </c>
      <c r="C147">
        <v>1</v>
      </c>
      <c r="D147" t="s">
        <v>54</v>
      </c>
      <c r="E147" t="s">
        <v>143</v>
      </c>
      <c r="F147">
        <v>77.189514000000003</v>
      </c>
      <c r="G147">
        <v>28.546945000000001</v>
      </c>
      <c r="H147" t="s">
        <v>56</v>
      </c>
      <c r="I147" t="s">
        <v>19</v>
      </c>
      <c r="J147" t="s">
        <v>57</v>
      </c>
      <c r="K147" t="s">
        <v>57</v>
      </c>
      <c r="L147" t="s">
        <v>57</v>
      </c>
      <c r="M147" t="s">
        <v>57</v>
      </c>
      <c r="N147">
        <v>2</v>
      </c>
      <c r="O147">
        <v>0</v>
      </c>
      <c r="P147">
        <v>500</v>
      </c>
      <c r="Q147">
        <v>1</v>
      </c>
      <c r="R147">
        <v>2012</v>
      </c>
      <c r="S147">
        <v>12</v>
      </c>
      <c r="T147">
        <v>15</v>
      </c>
      <c r="U147" s="1">
        <v>41258</v>
      </c>
      <c r="V147" s="5">
        <f>Main[[#This Row],[Average_Cost_for_two]] * VLOOKUP(Main[[#This Row],[Currency]],'Currency'!A:B,2,FALSE)</f>
        <v>6</v>
      </c>
      <c r="W147" s="5" t="str">
        <f>IF(Main[[#This Row],[Avg_Cost_USD]]&lt;10,"Low",
IF(Main[[#This Row],[Avg_Cost_USD]]&lt;=30,"Medium","High"))</f>
        <v>Low</v>
      </c>
    </row>
    <row r="148" spans="1:23" x14ac:dyDescent="0.3">
      <c r="A148">
        <v>18418243</v>
      </c>
      <c r="B148" t="s">
        <v>250</v>
      </c>
      <c r="C148">
        <v>1</v>
      </c>
      <c r="D148" t="s">
        <v>54</v>
      </c>
      <c r="E148" t="s">
        <v>251</v>
      </c>
      <c r="F148">
        <v>77.281618899999998</v>
      </c>
      <c r="G148">
        <v>28.6316688</v>
      </c>
      <c r="H148" t="s">
        <v>56</v>
      </c>
      <c r="I148" t="s">
        <v>19</v>
      </c>
      <c r="J148" t="s">
        <v>57</v>
      </c>
      <c r="K148" t="s">
        <v>57</v>
      </c>
      <c r="L148" t="s">
        <v>57</v>
      </c>
      <c r="M148" t="s">
        <v>57</v>
      </c>
      <c r="N148">
        <v>1</v>
      </c>
      <c r="O148">
        <v>0</v>
      </c>
      <c r="P148">
        <v>200</v>
      </c>
      <c r="Q148">
        <v>1</v>
      </c>
      <c r="R148">
        <v>2018</v>
      </c>
      <c r="S148">
        <v>12</v>
      </c>
      <c r="T148">
        <v>16</v>
      </c>
      <c r="U148" s="1">
        <v>43450</v>
      </c>
      <c r="V148" s="5">
        <f>Main[[#This Row],[Average_Cost_for_two]] * VLOOKUP(Main[[#This Row],[Currency]],'Currency'!A:B,2,FALSE)</f>
        <v>2.4</v>
      </c>
      <c r="W148" s="5" t="str">
        <f>IF(Main[[#This Row],[Avg_Cost_USD]]&lt;10,"Low",
IF(Main[[#This Row],[Avg_Cost_USD]]&lt;=30,"Medium","High"))</f>
        <v>Low</v>
      </c>
    </row>
    <row r="149" spans="1:23" x14ac:dyDescent="0.3">
      <c r="A149">
        <v>18429577</v>
      </c>
      <c r="B149" t="s">
        <v>252</v>
      </c>
      <c r="C149">
        <v>1</v>
      </c>
      <c r="D149" t="s">
        <v>54</v>
      </c>
      <c r="E149" t="s">
        <v>81</v>
      </c>
      <c r="F149">
        <v>77.315164100000004</v>
      </c>
      <c r="G149">
        <v>28.678464600000002</v>
      </c>
      <c r="H149" t="s">
        <v>56</v>
      </c>
      <c r="I149" t="s">
        <v>19</v>
      </c>
      <c r="J149" t="s">
        <v>57</v>
      </c>
      <c r="K149" t="s">
        <v>57</v>
      </c>
      <c r="L149" t="s">
        <v>57</v>
      </c>
      <c r="M149" t="s">
        <v>57</v>
      </c>
      <c r="N149">
        <v>1</v>
      </c>
      <c r="O149">
        <v>0</v>
      </c>
      <c r="P149">
        <v>200</v>
      </c>
      <c r="Q149">
        <v>1</v>
      </c>
      <c r="R149">
        <v>2015</v>
      </c>
      <c r="S149">
        <v>11</v>
      </c>
      <c r="T149">
        <v>15</v>
      </c>
      <c r="U149" s="1">
        <v>42323</v>
      </c>
      <c r="V149" s="5">
        <f>Main[[#This Row],[Average_Cost_for_two]] * VLOOKUP(Main[[#This Row],[Currency]],'Currency'!A:B,2,FALSE)</f>
        <v>2.4</v>
      </c>
      <c r="W149" s="5" t="str">
        <f>IF(Main[[#This Row],[Avg_Cost_USD]]&lt;10,"Low",
IF(Main[[#This Row],[Avg_Cost_USD]]&lt;=30,"Medium","High"))</f>
        <v>Low</v>
      </c>
    </row>
    <row r="150" spans="1:23" x14ac:dyDescent="0.3">
      <c r="A150">
        <v>18421462</v>
      </c>
      <c r="B150" t="s">
        <v>253</v>
      </c>
      <c r="C150">
        <v>1</v>
      </c>
      <c r="D150" t="s">
        <v>54</v>
      </c>
      <c r="E150" t="s">
        <v>55</v>
      </c>
      <c r="F150">
        <v>77.274346699999995</v>
      </c>
      <c r="G150">
        <v>28.654138199999998</v>
      </c>
      <c r="H150" t="s">
        <v>56</v>
      </c>
      <c r="I150" t="s">
        <v>19</v>
      </c>
      <c r="J150" t="s">
        <v>57</v>
      </c>
      <c r="K150" t="s">
        <v>57</v>
      </c>
      <c r="L150" t="s">
        <v>57</v>
      </c>
      <c r="M150" t="s">
        <v>57</v>
      </c>
      <c r="N150">
        <v>1</v>
      </c>
      <c r="O150">
        <v>0</v>
      </c>
      <c r="P150">
        <v>250</v>
      </c>
      <c r="Q150">
        <v>1</v>
      </c>
      <c r="R150">
        <v>2010</v>
      </c>
      <c r="S150">
        <v>11</v>
      </c>
      <c r="T150">
        <v>23</v>
      </c>
      <c r="U150" s="1">
        <v>40505</v>
      </c>
      <c r="V150" s="5">
        <f>Main[[#This Row],[Average_Cost_for_two]] * VLOOKUP(Main[[#This Row],[Currency]],'Currency'!A:B,2,FALSE)</f>
        <v>3</v>
      </c>
      <c r="W150" s="5" t="str">
        <f>IF(Main[[#This Row],[Avg_Cost_USD]]&lt;10,"Low",
IF(Main[[#This Row],[Avg_Cost_USD]]&lt;=30,"Medium","High"))</f>
        <v>Low</v>
      </c>
    </row>
    <row r="151" spans="1:23" x14ac:dyDescent="0.3">
      <c r="A151">
        <v>18464633</v>
      </c>
      <c r="B151" t="s">
        <v>254</v>
      </c>
      <c r="C151">
        <v>1</v>
      </c>
      <c r="D151" t="s">
        <v>54</v>
      </c>
      <c r="E151" t="s">
        <v>122</v>
      </c>
      <c r="F151">
        <v>77.191812900000002</v>
      </c>
      <c r="G151">
        <v>28.698855699999999</v>
      </c>
      <c r="H151" t="s">
        <v>56</v>
      </c>
      <c r="I151" t="s">
        <v>19</v>
      </c>
      <c r="J151" t="s">
        <v>57</v>
      </c>
      <c r="K151" t="s">
        <v>57</v>
      </c>
      <c r="L151" t="s">
        <v>57</v>
      </c>
      <c r="M151" t="s">
        <v>57</v>
      </c>
      <c r="N151">
        <v>1</v>
      </c>
      <c r="O151">
        <v>0</v>
      </c>
      <c r="P151">
        <v>400</v>
      </c>
      <c r="Q151">
        <v>1</v>
      </c>
      <c r="R151">
        <v>2012</v>
      </c>
      <c r="S151">
        <v>11</v>
      </c>
      <c r="T151">
        <v>20</v>
      </c>
      <c r="U151" s="1">
        <v>41233</v>
      </c>
      <c r="V151" s="5">
        <f>Main[[#This Row],[Average_Cost_for_two]] * VLOOKUP(Main[[#This Row],[Currency]],'Currency'!A:B,2,FALSE)</f>
        <v>4.8</v>
      </c>
      <c r="W151" s="5" t="str">
        <f>IF(Main[[#This Row],[Avg_Cost_USD]]&lt;10,"Low",
IF(Main[[#This Row],[Avg_Cost_USD]]&lt;=30,"Medium","High"))</f>
        <v>Low</v>
      </c>
    </row>
    <row r="152" spans="1:23" x14ac:dyDescent="0.3">
      <c r="A152">
        <v>18423145</v>
      </c>
      <c r="B152" t="s">
        <v>255</v>
      </c>
      <c r="C152">
        <v>1</v>
      </c>
      <c r="D152" t="s">
        <v>54</v>
      </c>
      <c r="E152" t="s">
        <v>256</v>
      </c>
      <c r="F152">
        <v>77.228435500000003</v>
      </c>
      <c r="G152">
        <v>28.582345700000001</v>
      </c>
      <c r="H152" t="s">
        <v>56</v>
      </c>
      <c r="I152" t="s">
        <v>19</v>
      </c>
      <c r="J152" t="s">
        <v>57</v>
      </c>
      <c r="K152" t="s">
        <v>57</v>
      </c>
      <c r="L152" t="s">
        <v>57</v>
      </c>
      <c r="M152" t="s">
        <v>57</v>
      </c>
      <c r="N152">
        <v>1</v>
      </c>
      <c r="O152">
        <v>0</v>
      </c>
      <c r="P152">
        <v>400</v>
      </c>
      <c r="Q152">
        <v>1</v>
      </c>
      <c r="R152">
        <v>2012</v>
      </c>
      <c r="S152">
        <v>11</v>
      </c>
      <c r="T152">
        <v>10</v>
      </c>
      <c r="U152" s="1">
        <v>41223</v>
      </c>
      <c r="V152" s="5">
        <f>Main[[#This Row],[Average_Cost_for_two]] * VLOOKUP(Main[[#This Row],[Currency]],'Currency'!A:B,2,FALSE)</f>
        <v>4.8</v>
      </c>
      <c r="W152" s="5" t="str">
        <f>IF(Main[[#This Row],[Avg_Cost_USD]]&lt;10,"Low",
IF(Main[[#This Row],[Avg_Cost_USD]]&lt;=30,"Medium","High"))</f>
        <v>Low</v>
      </c>
    </row>
    <row r="153" spans="1:23" x14ac:dyDescent="0.3">
      <c r="A153">
        <v>18358661</v>
      </c>
      <c r="B153" t="s">
        <v>257</v>
      </c>
      <c r="C153">
        <v>1</v>
      </c>
      <c r="D153" t="s">
        <v>54</v>
      </c>
      <c r="E153" t="s">
        <v>63</v>
      </c>
      <c r="F153">
        <v>77.122853599999999</v>
      </c>
      <c r="G153">
        <v>28.545455100000002</v>
      </c>
      <c r="H153" t="s">
        <v>56</v>
      </c>
      <c r="I153" t="s">
        <v>19</v>
      </c>
      <c r="J153" t="s">
        <v>57</v>
      </c>
      <c r="K153" t="s">
        <v>57</v>
      </c>
      <c r="L153" t="s">
        <v>57</v>
      </c>
      <c r="M153" t="s">
        <v>57</v>
      </c>
      <c r="N153">
        <v>1</v>
      </c>
      <c r="O153">
        <v>0</v>
      </c>
      <c r="P153">
        <v>350</v>
      </c>
      <c r="Q153">
        <v>1</v>
      </c>
      <c r="R153">
        <v>2016</v>
      </c>
      <c r="S153">
        <v>11</v>
      </c>
      <c r="T153">
        <v>1</v>
      </c>
      <c r="U153" s="1">
        <v>42675</v>
      </c>
      <c r="V153" s="5">
        <f>Main[[#This Row],[Average_Cost_for_two]] * VLOOKUP(Main[[#This Row],[Currency]],'Currency'!A:B,2,FALSE)</f>
        <v>4.2</v>
      </c>
      <c r="W153" s="5" t="str">
        <f>IF(Main[[#This Row],[Avg_Cost_USD]]&lt;10,"Low",
IF(Main[[#This Row],[Avg_Cost_USD]]&lt;=30,"Medium","High"))</f>
        <v>Low</v>
      </c>
    </row>
    <row r="154" spans="1:23" x14ac:dyDescent="0.3">
      <c r="A154">
        <v>18342574</v>
      </c>
      <c r="B154" t="s">
        <v>258</v>
      </c>
      <c r="C154">
        <v>1</v>
      </c>
      <c r="D154" t="s">
        <v>54</v>
      </c>
      <c r="E154" t="s">
        <v>108</v>
      </c>
      <c r="F154">
        <v>77.142185400000002</v>
      </c>
      <c r="G154">
        <v>28.6575323</v>
      </c>
      <c r="H154" t="s">
        <v>56</v>
      </c>
      <c r="I154" t="s">
        <v>19</v>
      </c>
      <c r="J154" t="s">
        <v>57</v>
      </c>
      <c r="K154" t="s">
        <v>57</v>
      </c>
      <c r="L154" t="s">
        <v>57</v>
      </c>
      <c r="M154" t="s">
        <v>57</v>
      </c>
      <c r="N154">
        <v>2</v>
      </c>
      <c r="O154">
        <v>0</v>
      </c>
      <c r="P154">
        <v>500</v>
      </c>
      <c r="Q154">
        <v>1</v>
      </c>
      <c r="R154">
        <v>2015</v>
      </c>
      <c r="S154">
        <v>11</v>
      </c>
      <c r="T154">
        <v>13</v>
      </c>
      <c r="U154" s="1">
        <v>42321</v>
      </c>
      <c r="V154" s="5">
        <f>Main[[#This Row],[Average_Cost_for_two]] * VLOOKUP(Main[[#This Row],[Currency]],'Currency'!A:B,2,FALSE)</f>
        <v>6</v>
      </c>
      <c r="W154" s="5" t="str">
        <f>IF(Main[[#This Row],[Avg_Cost_USD]]&lt;10,"Low",
IF(Main[[#This Row],[Avg_Cost_USD]]&lt;=30,"Medium","High"))</f>
        <v>Low</v>
      </c>
    </row>
    <row r="155" spans="1:23" x14ac:dyDescent="0.3">
      <c r="A155">
        <v>18449664</v>
      </c>
      <c r="B155" t="s">
        <v>259</v>
      </c>
      <c r="C155">
        <v>1</v>
      </c>
      <c r="D155" t="s">
        <v>54</v>
      </c>
      <c r="E155" t="s">
        <v>66</v>
      </c>
      <c r="F155">
        <v>77.218799599999997</v>
      </c>
      <c r="G155">
        <v>28.709364300000001</v>
      </c>
      <c r="H155" t="s">
        <v>56</v>
      </c>
      <c r="I155" t="s">
        <v>19</v>
      </c>
      <c r="J155" t="s">
        <v>57</v>
      </c>
      <c r="K155" t="s">
        <v>57</v>
      </c>
      <c r="L155" t="s">
        <v>57</v>
      </c>
      <c r="M155" t="s">
        <v>57</v>
      </c>
      <c r="N155">
        <v>1</v>
      </c>
      <c r="O155">
        <v>0</v>
      </c>
      <c r="P155">
        <v>200</v>
      </c>
      <c r="Q155">
        <v>1</v>
      </c>
      <c r="R155">
        <v>2015</v>
      </c>
      <c r="S155">
        <v>11</v>
      </c>
      <c r="T155">
        <v>5</v>
      </c>
      <c r="U155" s="1">
        <v>42313</v>
      </c>
      <c r="V155" s="5">
        <f>Main[[#This Row],[Average_Cost_for_two]] * VLOOKUP(Main[[#This Row],[Currency]],'Currency'!A:B,2,FALSE)</f>
        <v>2.4</v>
      </c>
      <c r="W155" s="5" t="str">
        <f>IF(Main[[#This Row],[Avg_Cost_USD]]&lt;10,"Low",
IF(Main[[#This Row],[Avg_Cost_USD]]&lt;=30,"Medium","High"))</f>
        <v>Low</v>
      </c>
    </row>
    <row r="156" spans="1:23" x14ac:dyDescent="0.3">
      <c r="A156">
        <v>306177</v>
      </c>
      <c r="B156" t="s">
        <v>260</v>
      </c>
      <c r="C156">
        <v>1</v>
      </c>
      <c r="D156" t="s">
        <v>54</v>
      </c>
      <c r="E156" t="s">
        <v>90</v>
      </c>
      <c r="F156">
        <v>77.071968799999993</v>
      </c>
      <c r="G156">
        <v>28.69123205</v>
      </c>
      <c r="H156" t="s">
        <v>56</v>
      </c>
      <c r="I156" t="s">
        <v>19</v>
      </c>
      <c r="J156" t="s">
        <v>57</v>
      </c>
      <c r="K156" t="s">
        <v>57</v>
      </c>
      <c r="L156" t="s">
        <v>57</v>
      </c>
      <c r="M156" t="s">
        <v>57</v>
      </c>
      <c r="N156">
        <v>1</v>
      </c>
      <c r="O156">
        <v>0</v>
      </c>
      <c r="P156">
        <v>200</v>
      </c>
      <c r="Q156">
        <v>1</v>
      </c>
      <c r="R156">
        <v>2011</v>
      </c>
      <c r="S156">
        <v>11</v>
      </c>
      <c r="T156">
        <v>23</v>
      </c>
      <c r="U156" s="1">
        <v>40870</v>
      </c>
      <c r="V156" s="5">
        <f>Main[[#This Row],[Average_Cost_for_two]] * VLOOKUP(Main[[#This Row],[Currency]],'Currency'!A:B,2,FALSE)</f>
        <v>2.4</v>
      </c>
      <c r="W156" s="5" t="str">
        <f>IF(Main[[#This Row],[Avg_Cost_USD]]&lt;10,"Low",
IF(Main[[#This Row],[Avg_Cost_USD]]&lt;=30,"Medium","High"))</f>
        <v>Low</v>
      </c>
    </row>
    <row r="157" spans="1:23" x14ac:dyDescent="0.3">
      <c r="A157">
        <v>18424661</v>
      </c>
      <c r="B157" t="s">
        <v>261</v>
      </c>
      <c r="C157">
        <v>1</v>
      </c>
      <c r="D157" t="s">
        <v>54</v>
      </c>
      <c r="E157" t="s">
        <v>77</v>
      </c>
      <c r="F157">
        <v>77.315990799999994</v>
      </c>
      <c r="G157">
        <v>28.601005000000001</v>
      </c>
      <c r="H157" t="s">
        <v>56</v>
      </c>
      <c r="I157" t="s">
        <v>19</v>
      </c>
      <c r="J157" t="s">
        <v>57</v>
      </c>
      <c r="K157" t="s">
        <v>57</v>
      </c>
      <c r="L157" t="s">
        <v>57</v>
      </c>
      <c r="M157" t="s">
        <v>57</v>
      </c>
      <c r="N157">
        <v>1</v>
      </c>
      <c r="O157">
        <v>0</v>
      </c>
      <c r="P157">
        <v>250</v>
      </c>
      <c r="Q157">
        <v>1</v>
      </c>
      <c r="R157">
        <v>2010</v>
      </c>
      <c r="S157">
        <v>11</v>
      </c>
      <c r="T157">
        <v>25</v>
      </c>
      <c r="U157" s="1">
        <v>40507</v>
      </c>
      <c r="V157" s="5">
        <f>Main[[#This Row],[Average_Cost_for_two]] * VLOOKUP(Main[[#This Row],[Currency]],'Currency'!A:B,2,FALSE)</f>
        <v>3</v>
      </c>
      <c r="W157" s="5" t="str">
        <f>IF(Main[[#This Row],[Avg_Cost_USD]]&lt;10,"Low",
IF(Main[[#This Row],[Avg_Cost_USD]]&lt;=30,"Medium","High"))</f>
        <v>Low</v>
      </c>
    </row>
    <row r="158" spans="1:23" x14ac:dyDescent="0.3">
      <c r="A158">
        <v>18423118</v>
      </c>
      <c r="B158" t="s">
        <v>262</v>
      </c>
      <c r="C158">
        <v>1</v>
      </c>
      <c r="D158" t="s">
        <v>54</v>
      </c>
      <c r="E158" t="s">
        <v>77</v>
      </c>
      <c r="F158">
        <v>77.306207119999996</v>
      </c>
      <c r="G158">
        <v>28.589083800000001</v>
      </c>
      <c r="H158" t="s">
        <v>56</v>
      </c>
      <c r="I158" t="s">
        <v>19</v>
      </c>
      <c r="J158" t="s">
        <v>57</v>
      </c>
      <c r="K158" t="s">
        <v>57</v>
      </c>
      <c r="L158" t="s">
        <v>57</v>
      </c>
      <c r="M158" t="s">
        <v>57</v>
      </c>
      <c r="N158">
        <v>1</v>
      </c>
      <c r="O158">
        <v>0</v>
      </c>
      <c r="P158">
        <v>400</v>
      </c>
      <c r="Q158">
        <v>1</v>
      </c>
      <c r="R158">
        <v>2012</v>
      </c>
      <c r="S158">
        <v>11</v>
      </c>
      <c r="T158">
        <v>13</v>
      </c>
      <c r="U158" s="1">
        <v>41226</v>
      </c>
      <c r="V158" s="5">
        <f>Main[[#This Row],[Average_Cost_for_two]] * VLOOKUP(Main[[#This Row],[Currency]],'Currency'!A:B,2,FALSE)</f>
        <v>4.8</v>
      </c>
      <c r="W158" s="5" t="str">
        <f>IF(Main[[#This Row],[Avg_Cost_USD]]&lt;10,"Low",
IF(Main[[#This Row],[Avg_Cost_USD]]&lt;=30,"Medium","High"))</f>
        <v>Low</v>
      </c>
    </row>
    <row r="159" spans="1:23" x14ac:dyDescent="0.3">
      <c r="A159">
        <v>18457050</v>
      </c>
      <c r="B159" t="s">
        <v>263</v>
      </c>
      <c r="C159">
        <v>1</v>
      </c>
      <c r="D159" t="s">
        <v>54</v>
      </c>
      <c r="E159" t="s">
        <v>209</v>
      </c>
      <c r="F159">
        <v>77.172466299999996</v>
      </c>
      <c r="G159">
        <v>28.6802986</v>
      </c>
      <c r="H159" t="s">
        <v>56</v>
      </c>
      <c r="I159" t="s">
        <v>19</v>
      </c>
      <c r="J159" t="s">
        <v>57</v>
      </c>
      <c r="K159" t="s">
        <v>57</v>
      </c>
      <c r="L159" t="s">
        <v>57</v>
      </c>
      <c r="M159" t="s">
        <v>57</v>
      </c>
      <c r="N159">
        <v>1</v>
      </c>
      <c r="O159">
        <v>0</v>
      </c>
      <c r="P159">
        <v>200</v>
      </c>
      <c r="Q159">
        <v>1</v>
      </c>
      <c r="R159">
        <v>2014</v>
      </c>
      <c r="S159">
        <v>10</v>
      </c>
      <c r="T159">
        <v>13</v>
      </c>
      <c r="U159" s="1">
        <v>41925</v>
      </c>
      <c r="V159" s="5">
        <f>Main[[#This Row],[Average_Cost_for_two]] * VLOOKUP(Main[[#This Row],[Currency]],'Currency'!A:B,2,FALSE)</f>
        <v>2.4</v>
      </c>
      <c r="W159" s="5" t="str">
        <f>IF(Main[[#This Row],[Avg_Cost_USD]]&lt;10,"Low",
IF(Main[[#This Row],[Avg_Cost_USD]]&lt;=30,"Medium","High"))</f>
        <v>Low</v>
      </c>
    </row>
    <row r="160" spans="1:23" x14ac:dyDescent="0.3">
      <c r="A160">
        <v>18420653</v>
      </c>
      <c r="B160" t="s">
        <v>264</v>
      </c>
      <c r="C160">
        <v>1</v>
      </c>
      <c r="D160" t="s">
        <v>54</v>
      </c>
      <c r="E160" t="s">
        <v>265</v>
      </c>
      <c r="F160">
        <v>77.202745100000001</v>
      </c>
      <c r="G160">
        <v>28.6949307</v>
      </c>
      <c r="H160" t="s">
        <v>56</v>
      </c>
      <c r="I160" t="s">
        <v>19</v>
      </c>
      <c r="J160" t="s">
        <v>57</v>
      </c>
      <c r="K160" t="s">
        <v>57</v>
      </c>
      <c r="L160" t="s">
        <v>57</v>
      </c>
      <c r="M160" t="s">
        <v>57</v>
      </c>
      <c r="N160">
        <v>1</v>
      </c>
      <c r="O160">
        <v>0</v>
      </c>
      <c r="P160">
        <v>350</v>
      </c>
      <c r="Q160">
        <v>1</v>
      </c>
      <c r="R160">
        <v>2014</v>
      </c>
      <c r="S160">
        <v>10</v>
      </c>
      <c r="T160">
        <v>28</v>
      </c>
      <c r="U160" s="1">
        <v>41940</v>
      </c>
      <c r="V160" s="5">
        <f>Main[[#This Row],[Average_Cost_for_two]] * VLOOKUP(Main[[#This Row],[Currency]],'Currency'!A:B,2,FALSE)</f>
        <v>4.2</v>
      </c>
      <c r="W160" s="5" t="str">
        <f>IF(Main[[#This Row],[Avg_Cost_USD]]&lt;10,"Low",
IF(Main[[#This Row],[Avg_Cost_USD]]&lt;=30,"Medium","High"))</f>
        <v>Low</v>
      </c>
    </row>
    <row r="161" spans="1:23" x14ac:dyDescent="0.3">
      <c r="A161">
        <v>18361755</v>
      </c>
      <c r="B161" t="s">
        <v>266</v>
      </c>
      <c r="C161">
        <v>1</v>
      </c>
      <c r="D161" t="s">
        <v>54</v>
      </c>
      <c r="E161" t="s">
        <v>197</v>
      </c>
      <c r="F161">
        <v>77.204811300000003</v>
      </c>
      <c r="G161">
        <v>28.6990689</v>
      </c>
      <c r="H161" t="s">
        <v>56</v>
      </c>
      <c r="I161" t="s">
        <v>19</v>
      </c>
      <c r="J161" t="s">
        <v>57</v>
      </c>
      <c r="K161" t="s">
        <v>57</v>
      </c>
      <c r="L161" t="s">
        <v>57</v>
      </c>
      <c r="M161" t="s">
        <v>57</v>
      </c>
      <c r="N161">
        <v>1</v>
      </c>
      <c r="O161">
        <v>0</v>
      </c>
      <c r="P161">
        <v>200</v>
      </c>
      <c r="Q161">
        <v>1</v>
      </c>
      <c r="R161">
        <v>2018</v>
      </c>
      <c r="S161">
        <v>10</v>
      </c>
      <c r="T161">
        <v>25</v>
      </c>
      <c r="U161" s="1">
        <v>43398</v>
      </c>
      <c r="V161" s="5">
        <f>Main[[#This Row],[Average_Cost_for_two]] * VLOOKUP(Main[[#This Row],[Currency]],'Currency'!A:B,2,FALSE)</f>
        <v>2.4</v>
      </c>
      <c r="W161" s="5" t="str">
        <f>IF(Main[[#This Row],[Avg_Cost_USD]]&lt;10,"Low",
IF(Main[[#This Row],[Avg_Cost_USD]]&lt;=30,"Medium","High"))</f>
        <v>Low</v>
      </c>
    </row>
    <row r="162" spans="1:23" x14ac:dyDescent="0.3">
      <c r="A162">
        <v>18481278</v>
      </c>
      <c r="B162" t="s">
        <v>267</v>
      </c>
      <c r="C162">
        <v>1</v>
      </c>
      <c r="D162" t="s">
        <v>54</v>
      </c>
      <c r="E162" t="s">
        <v>268</v>
      </c>
      <c r="F162">
        <v>77.198163300000004</v>
      </c>
      <c r="G162">
        <v>28.608673199999998</v>
      </c>
      <c r="H162" t="s">
        <v>56</v>
      </c>
      <c r="I162" t="s">
        <v>19</v>
      </c>
      <c r="J162" t="s">
        <v>57</v>
      </c>
      <c r="K162" t="s">
        <v>57</v>
      </c>
      <c r="L162" t="s">
        <v>57</v>
      </c>
      <c r="M162" t="s">
        <v>57</v>
      </c>
      <c r="N162">
        <v>1</v>
      </c>
      <c r="O162">
        <v>0</v>
      </c>
      <c r="P162">
        <v>400</v>
      </c>
      <c r="Q162">
        <v>1</v>
      </c>
      <c r="R162">
        <v>2014</v>
      </c>
      <c r="S162">
        <v>10</v>
      </c>
      <c r="T162">
        <v>27</v>
      </c>
      <c r="U162" s="1">
        <v>41939</v>
      </c>
      <c r="V162" s="5">
        <f>Main[[#This Row],[Average_Cost_for_two]] * VLOOKUP(Main[[#This Row],[Currency]],'Currency'!A:B,2,FALSE)</f>
        <v>4.8</v>
      </c>
      <c r="W162" s="5" t="str">
        <f>IF(Main[[#This Row],[Avg_Cost_USD]]&lt;10,"Low",
IF(Main[[#This Row],[Avg_Cost_USD]]&lt;=30,"Medium","High"))</f>
        <v>Low</v>
      </c>
    </row>
    <row r="163" spans="1:23" x14ac:dyDescent="0.3">
      <c r="A163">
        <v>18425740</v>
      </c>
      <c r="B163" t="s">
        <v>269</v>
      </c>
      <c r="C163">
        <v>1</v>
      </c>
      <c r="D163" t="s">
        <v>54</v>
      </c>
      <c r="E163" t="s">
        <v>270</v>
      </c>
      <c r="F163">
        <v>77.241099000000006</v>
      </c>
      <c r="G163">
        <v>28.552715800000001</v>
      </c>
      <c r="H163" t="s">
        <v>56</v>
      </c>
      <c r="I163" t="s">
        <v>19</v>
      </c>
      <c r="J163" t="s">
        <v>57</v>
      </c>
      <c r="K163" t="s">
        <v>57</v>
      </c>
      <c r="L163" t="s">
        <v>57</v>
      </c>
      <c r="M163" t="s">
        <v>57</v>
      </c>
      <c r="N163">
        <v>1</v>
      </c>
      <c r="O163">
        <v>0</v>
      </c>
      <c r="P163">
        <v>100</v>
      </c>
      <c r="Q163">
        <v>1</v>
      </c>
      <c r="R163">
        <v>2018</v>
      </c>
      <c r="S163">
        <v>10</v>
      </c>
      <c r="T163">
        <v>6</v>
      </c>
      <c r="U163" s="1">
        <v>43379</v>
      </c>
      <c r="V163" s="5">
        <f>Main[[#This Row],[Average_Cost_for_two]] * VLOOKUP(Main[[#This Row],[Currency]],'Currency'!A:B,2,FALSE)</f>
        <v>1.2</v>
      </c>
      <c r="W163" s="5" t="str">
        <f>IF(Main[[#This Row],[Avg_Cost_USD]]&lt;10,"Low",
IF(Main[[#This Row],[Avg_Cost_USD]]&lt;=30,"Medium","High"))</f>
        <v>Low</v>
      </c>
    </row>
    <row r="164" spans="1:23" x14ac:dyDescent="0.3">
      <c r="A164">
        <v>18357541</v>
      </c>
      <c r="B164" t="s">
        <v>271</v>
      </c>
      <c r="C164">
        <v>1</v>
      </c>
      <c r="D164" t="s">
        <v>54</v>
      </c>
      <c r="E164" t="s">
        <v>63</v>
      </c>
      <c r="F164">
        <v>77.124854200000001</v>
      </c>
      <c r="G164">
        <v>28.543052500000002</v>
      </c>
      <c r="H164" t="s">
        <v>56</v>
      </c>
      <c r="I164" t="s">
        <v>19</v>
      </c>
      <c r="J164" t="s">
        <v>57</v>
      </c>
      <c r="K164" t="s">
        <v>57</v>
      </c>
      <c r="L164" t="s">
        <v>57</v>
      </c>
      <c r="M164" t="s">
        <v>57</v>
      </c>
      <c r="N164">
        <v>1</v>
      </c>
      <c r="O164">
        <v>0</v>
      </c>
      <c r="P164">
        <v>300</v>
      </c>
      <c r="Q164">
        <v>1</v>
      </c>
      <c r="R164">
        <v>2016</v>
      </c>
      <c r="S164">
        <v>10</v>
      </c>
      <c r="T164">
        <v>11</v>
      </c>
      <c r="U164" s="1">
        <v>42654</v>
      </c>
      <c r="V164" s="5">
        <f>Main[[#This Row],[Average_Cost_for_two]] * VLOOKUP(Main[[#This Row],[Currency]],'Currency'!A:B,2,FALSE)</f>
        <v>3.6</v>
      </c>
      <c r="W164" s="5" t="str">
        <f>IF(Main[[#This Row],[Avg_Cost_USD]]&lt;10,"Low",
IF(Main[[#This Row],[Avg_Cost_USD]]&lt;=30,"Medium","High"))</f>
        <v>Low</v>
      </c>
    </row>
    <row r="165" spans="1:23" x14ac:dyDescent="0.3">
      <c r="A165">
        <v>312970</v>
      </c>
      <c r="B165" t="s">
        <v>272</v>
      </c>
      <c r="C165">
        <v>1</v>
      </c>
      <c r="D165" t="s">
        <v>54</v>
      </c>
      <c r="E165" t="s">
        <v>63</v>
      </c>
      <c r="F165">
        <v>77.123123199999995</v>
      </c>
      <c r="G165">
        <v>28.543598899999999</v>
      </c>
      <c r="H165" t="s">
        <v>56</v>
      </c>
      <c r="I165" t="s">
        <v>19</v>
      </c>
      <c r="J165" t="s">
        <v>57</v>
      </c>
      <c r="K165" t="s">
        <v>57</v>
      </c>
      <c r="L165" t="s">
        <v>57</v>
      </c>
      <c r="M165" t="s">
        <v>57</v>
      </c>
      <c r="N165">
        <v>1</v>
      </c>
      <c r="O165">
        <v>0</v>
      </c>
      <c r="P165">
        <v>300</v>
      </c>
      <c r="Q165">
        <v>1</v>
      </c>
      <c r="R165">
        <v>2016</v>
      </c>
      <c r="S165">
        <v>10</v>
      </c>
      <c r="T165">
        <v>7</v>
      </c>
      <c r="U165" s="1">
        <v>42650</v>
      </c>
      <c r="V165" s="5">
        <f>Main[[#This Row],[Average_Cost_for_two]] * VLOOKUP(Main[[#This Row],[Currency]],'Currency'!A:B,2,FALSE)</f>
        <v>3.6</v>
      </c>
      <c r="W165" s="5" t="str">
        <f>IF(Main[[#This Row],[Avg_Cost_USD]]&lt;10,"Low",
IF(Main[[#This Row],[Avg_Cost_USD]]&lt;=30,"Medium","High"))</f>
        <v>Low</v>
      </c>
    </row>
    <row r="166" spans="1:23" x14ac:dyDescent="0.3">
      <c r="A166">
        <v>18449653</v>
      </c>
      <c r="B166" t="s">
        <v>273</v>
      </c>
      <c r="C166">
        <v>1</v>
      </c>
      <c r="D166" t="s">
        <v>54</v>
      </c>
      <c r="E166" t="s">
        <v>66</v>
      </c>
      <c r="F166">
        <v>77.216399499999994</v>
      </c>
      <c r="G166">
        <v>28.714029799999999</v>
      </c>
      <c r="H166" t="s">
        <v>56</v>
      </c>
      <c r="I166" t="s">
        <v>19</v>
      </c>
      <c r="J166" t="s">
        <v>57</v>
      </c>
      <c r="K166" t="s">
        <v>57</v>
      </c>
      <c r="L166" t="s">
        <v>57</v>
      </c>
      <c r="M166" t="s">
        <v>57</v>
      </c>
      <c r="N166">
        <v>1</v>
      </c>
      <c r="O166">
        <v>0</v>
      </c>
      <c r="P166">
        <v>100</v>
      </c>
      <c r="Q166">
        <v>1</v>
      </c>
      <c r="R166">
        <v>2015</v>
      </c>
      <c r="S166">
        <v>10</v>
      </c>
      <c r="T166">
        <v>12</v>
      </c>
      <c r="U166" s="1">
        <v>42289</v>
      </c>
      <c r="V166" s="5">
        <f>Main[[#This Row],[Average_Cost_for_two]] * VLOOKUP(Main[[#This Row],[Currency]],'Currency'!A:B,2,FALSE)</f>
        <v>1.2</v>
      </c>
      <c r="W166" s="5" t="str">
        <f>IF(Main[[#This Row],[Avg_Cost_USD]]&lt;10,"Low",
IF(Main[[#This Row],[Avg_Cost_USD]]&lt;=30,"Medium","High"))</f>
        <v>Low</v>
      </c>
    </row>
    <row r="167" spans="1:23" x14ac:dyDescent="0.3">
      <c r="A167">
        <v>18357954</v>
      </c>
      <c r="B167" t="s">
        <v>274</v>
      </c>
      <c r="C167">
        <v>1</v>
      </c>
      <c r="D167" t="s">
        <v>54</v>
      </c>
      <c r="E167" t="s">
        <v>66</v>
      </c>
      <c r="F167">
        <v>77.215591000000003</v>
      </c>
      <c r="G167">
        <v>28.7126375</v>
      </c>
      <c r="H167" t="s">
        <v>56</v>
      </c>
      <c r="I167" t="s">
        <v>19</v>
      </c>
      <c r="J167" t="s">
        <v>57</v>
      </c>
      <c r="K167" t="s">
        <v>57</v>
      </c>
      <c r="L167" t="s">
        <v>57</v>
      </c>
      <c r="M167" t="s">
        <v>57</v>
      </c>
      <c r="N167">
        <v>1</v>
      </c>
      <c r="O167">
        <v>0</v>
      </c>
      <c r="P167">
        <v>300</v>
      </c>
      <c r="Q167">
        <v>1</v>
      </c>
      <c r="R167">
        <v>2012</v>
      </c>
      <c r="S167">
        <v>10</v>
      </c>
      <c r="T167">
        <v>1</v>
      </c>
      <c r="U167" s="1">
        <v>41183</v>
      </c>
      <c r="V167" s="5">
        <f>Main[[#This Row],[Average_Cost_for_two]] * VLOOKUP(Main[[#This Row],[Currency]],'Currency'!A:B,2,FALSE)</f>
        <v>3.6</v>
      </c>
      <c r="W167" s="5" t="str">
        <f>IF(Main[[#This Row],[Avg_Cost_USD]]&lt;10,"Low",
IF(Main[[#This Row],[Avg_Cost_USD]]&lt;=30,"Medium","High"))</f>
        <v>Low</v>
      </c>
    </row>
    <row r="168" spans="1:23" x14ac:dyDescent="0.3">
      <c r="A168">
        <v>305699</v>
      </c>
      <c r="B168" t="s">
        <v>275</v>
      </c>
      <c r="C168">
        <v>1</v>
      </c>
      <c r="D168" t="s">
        <v>54</v>
      </c>
      <c r="E168" t="s">
        <v>90</v>
      </c>
      <c r="F168">
        <v>77.069503400000002</v>
      </c>
      <c r="G168">
        <v>28.6819199</v>
      </c>
      <c r="H168" t="s">
        <v>56</v>
      </c>
      <c r="I168" t="s">
        <v>19</v>
      </c>
      <c r="J168" t="s">
        <v>57</v>
      </c>
      <c r="K168" t="s">
        <v>57</v>
      </c>
      <c r="L168" t="s">
        <v>57</v>
      </c>
      <c r="M168" t="s">
        <v>57</v>
      </c>
      <c r="N168">
        <v>1</v>
      </c>
      <c r="O168">
        <v>0</v>
      </c>
      <c r="P168">
        <v>100</v>
      </c>
      <c r="Q168">
        <v>1</v>
      </c>
      <c r="R168">
        <v>2013</v>
      </c>
      <c r="S168">
        <v>10</v>
      </c>
      <c r="T168">
        <v>13</v>
      </c>
      <c r="U168" s="1">
        <v>41560</v>
      </c>
      <c r="V168" s="5">
        <f>Main[[#This Row],[Average_Cost_for_two]] * VLOOKUP(Main[[#This Row],[Currency]],'Currency'!A:B,2,FALSE)</f>
        <v>1.2</v>
      </c>
      <c r="W168" s="5" t="str">
        <f>IF(Main[[#This Row],[Avg_Cost_USD]]&lt;10,"Low",
IF(Main[[#This Row],[Avg_Cost_USD]]&lt;=30,"Medium","High"))</f>
        <v>Low</v>
      </c>
    </row>
    <row r="169" spans="1:23" x14ac:dyDescent="0.3">
      <c r="A169">
        <v>304831</v>
      </c>
      <c r="B169" t="s">
        <v>276</v>
      </c>
      <c r="C169">
        <v>1</v>
      </c>
      <c r="D169" t="s">
        <v>54</v>
      </c>
      <c r="E169" t="s">
        <v>90</v>
      </c>
      <c r="F169">
        <v>77.070099970000001</v>
      </c>
      <c r="G169">
        <v>28.686543230000002</v>
      </c>
      <c r="H169" t="s">
        <v>56</v>
      </c>
      <c r="I169" t="s">
        <v>19</v>
      </c>
      <c r="J169" t="s">
        <v>57</v>
      </c>
      <c r="K169" t="s">
        <v>57</v>
      </c>
      <c r="L169" t="s">
        <v>57</v>
      </c>
      <c r="M169" t="s">
        <v>57</v>
      </c>
      <c r="N169">
        <v>1</v>
      </c>
      <c r="O169">
        <v>0</v>
      </c>
      <c r="P169">
        <v>200</v>
      </c>
      <c r="Q169">
        <v>1</v>
      </c>
      <c r="R169">
        <v>2018</v>
      </c>
      <c r="S169">
        <v>10</v>
      </c>
      <c r="T169">
        <v>3</v>
      </c>
      <c r="U169" s="1">
        <v>43376</v>
      </c>
      <c r="V169" s="5">
        <f>Main[[#This Row],[Average_Cost_for_two]] * VLOOKUP(Main[[#This Row],[Currency]],'Currency'!A:B,2,FALSE)</f>
        <v>2.4</v>
      </c>
      <c r="W169" s="5" t="str">
        <f>IF(Main[[#This Row],[Avg_Cost_USD]]&lt;10,"Low",
IF(Main[[#This Row],[Avg_Cost_USD]]&lt;=30,"Medium","High"))</f>
        <v>Low</v>
      </c>
    </row>
    <row r="170" spans="1:23" x14ac:dyDescent="0.3">
      <c r="A170">
        <v>304782</v>
      </c>
      <c r="B170" t="s">
        <v>277</v>
      </c>
      <c r="C170">
        <v>1</v>
      </c>
      <c r="D170" t="s">
        <v>54</v>
      </c>
      <c r="E170" t="s">
        <v>90</v>
      </c>
      <c r="F170">
        <v>77.072183300000006</v>
      </c>
      <c r="G170">
        <v>28.653602200000002</v>
      </c>
      <c r="H170" t="s">
        <v>56</v>
      </c>
      <c r="I170" t="s">
        <v>19</v>
      </c>
      <c r="J170" t="s">
        <v>57</v>
      </c>
      <c r="K170" t="s">
        <v>57</v>
      </c>
      <c r="L170" t="s">
        <v>57</v>
      </c>
      <c r="M170" t="s">
        <v>57</v>
      </c>
      <c r="N170">
        <v>1</v>
      </c>
      <c r="O170">
        <v>0</v>
      </c>
      <c r="P170">
        <v>150</v>
      </c>
      <c r="Q170">
        <v>1</v>
      </c>
      <c r="R170">
        <v>2017</v>
      </c>
      <c r="S170">
        <v>10</v>
      </c>
      <c r="T170">
        <v>27</v>
      </c>
      <c r="U170" s="1">
        <v>43035</v>
      </c>
      <c r="V170" s="5">
        <f>Main[[#This Row],[Average_Cost_for_two]] * VLOOKUP(Main[[#This Row],[Currency]],'Currency'!A:B,2,FALSE)</f>
        <v>1.8</v>
      </c>
      <c r="W170" s="5" t="str">
        <f>IF(Main[[#This Row],[Avg_Cost_USD]]&lt;10,"Low",
IF(Main[[#This Row],[Avg_Cost_USD]]&lt;=30,"Medium","High"))</f>
        <v>Low</v>
      </c>
    </row>
    <row r="171" spans="1:23" x14ac:dyDescent="0.3">
      <c r="A171">
        <v>18368003</v>
      </c>
      <c r="B171" t="s">
        <v>278</v>
      </c>
      <c r="C171">
        <v>1</v>
      </c>
      <c r="D171" t="s">
        <v>54</v>
      </c>
      <c r="E171" t="s">
        <v>73</v>
      </c>
      <c r="F171">
        <v>77.086465899999993</v>
      </c>
      <c r="G171">
        <v>28.5931848</v>
      </c>
      <c r="H171" t="s">
        <v>56</v>
      </c>
      <c r="I171" t="s">
        <v>19</v>
      </c>
      <c r="J171" t="s">
        <v>57</v>
      </c>
      <c r="K171" t="s">
        <v>57</v>
      </c>
      <c r="L171" t="s">
        <v>57</v>
      </c>
      <c r="M171" t="s">
        <v>57</v>
      </c>
      <c r="N171">
        <v>1</v>
      </c>
      <c r="O171">
        <v>0</v>
      </c>
      <c r="P171">
        <v>100</v>
      </c>
      <c r="Q171">
        <v>1</v>
      </c>
      <c r="R171">
        <v>2014</v>
      </c>
      <c r="S171">
        <v>10</v>
      </c>
      <c r="T171">
        <v>15</v>
      </c>
      <c r="U171" s="1">
        <v>41927</v>
      </c>
      <c r="V171" s="5">
        <f>Main[[#This Row],[Average_Cost_for_two]] * VLOOKUP(Main[[#This Row],[Currency]],'Currency'!A:B,2,FALSE)</f>
        <v>1.2</v>
      </c>
      <c r="W171" s="5" t="str">
        <f>IF(Main[[#This Row],[Avg_Cost_USD]]&lt;10,"Low",
IF(Main[[#This Row],[Avg_Cost_USD]]&lt;=30,"Medium","High"))</f>
        <v>Low</v>
      </c>
    </row>
    <row r="172" spans="1:23" x14ac:dyDescent="0.3">
      <c r="A172">
        <v>18244429</v>
      </c>
      <c r="B172" t="s">
        <v>279</v>
      </c>
      <c r="C172">
        <v>1</v>
      </c>
      <c r="D172" t="s">
        <v>54</v>
      </c>
      <c r="E172" t="s">
        <v>98</v>
      </c>
      <c r="F172">
        <v>77.283378600000006</v>
      </c>
      <c r="G172">
        <v>28.618065699999999</v>
      </c>
      <c r="H172" t="s">
        <v>56</v>
      </c>
      <c r="I172" t="s">
        <v>19</v>
      </c>
      <c r="J172" t="s">
        <v>57</v>
      </c>
      <c r="K172" t="s">
        <v>57</v>
      </c>
      <c r="L172" t="s">
        <v>57</v>
      </c>
      <c r="M172" t="s">
        <v>57</v>
      </c>
      <c r="N172">
        <v>1</v>
      </c>
      <c r="O172">
        <v>0</v>
      </c>
      <c r="P172">
        <v>200</v>
      </c>
      <c r="Q172">
        <v>1</v>
      </c>
      <c r="R172">
        <v>2015</v>
      </c>
      <c r="S172">
        <v>10</v>
      </c>
      <c r="T172">
        <v>25</v>
      </c>
      <c r="U172" s="1">
        <v>42302</v>
      </c>
      <c r="V172" s="5">
        <f>Main[[#This Row],[Average_Cost_for_two]] * VLOOKUP(Main[[#This Row],[Currency]],'Currency'!A:B,2,FALSE)</f>
        <v>2.4</v>
      </c>
      <c r="W172" s="5" t="str">
        <f>IF(Main[[#This Row],[Avg_Cost_USD]]&lt;10,"Low",
IF(Main[[#This Row],[Avg_Cost_USD]]&lt;=30,"Medium","High"))</f>
        <v>Low</v>
      </c>
    </row>
    <row r="173" spans="1:23" x14ac:dyDescent="0.3">
      <c r="A173">
        <v>18357819</v>
      </c>
      <c r="B173" t="s">
        <v>280</v>
      </c>
      <c r="C173">
        <v>1</v>
      </c>
      <c r="D173" t="s">
        <v>54</v>
      </c>
      <c r="E173" t="s">
        <v>147</v>
      </c>
      <c r="F173">
        <v>77.292120100000005</v>
      </c>
      <c r="G173">
        <v>28.532938999999999</v>
      </c>
      <c r="H173" t="s">
        <v>56</v>
      </c>
      <c r="I173" t="s">
        <v>19</v>
      </c>
      <c r="J173" t="s">
        <v>57</v>
      </c>
      <c r="K173" t="s">
        <v>57</v>
      </c>
      <c r="L173" t="s">
        <v>57</v>
      </c>
      <c r="M173" t="s">
        <v>57</v>
      </c>
      <c r="N173">
        <v>1</v>
      </c>
      <c r="O173">
        <v>0</v>
      </c>
      <c r="P173">
        <v>200</v>
      </c>
      <c r="Q173">
        <v>1</v>
      </c>
      <c r="R173">
        <v>2018</v>
      </c>
      <c r="S173">
        <v>10</v>
      </c>
      <c r="T173">
        <v>15</v>
      </c>
      <c r="U173" s="1">
        <v>43388</v>
      </c>
      <c r="V173" s="5">
        <f>Main[[#This Row],[Average_Cost_for_two]] * VLOOKUP(Main[[#This Row],[Currency]],'Currency'!A:B,2,FALSE)</f>
        <v>2.4</v>
      </c>
      <c r="W173" s="5" t="str">
        <f>IF(Main[[#This Row],[Avg_Cost_USD]]&lt;10,"Low",
IF(Main[[#This Row],[Avg_Cost_USD]]&lt;=30,"Medium","High"))</f>
        <v>Low</v>
      </c>
    </row>
    <row r="174" spans="1:23" x14ac:dyDescent="0.3">
      <c r="A174">
        <v>18430907</v>
      </c>
      <c r="B174" t="s">
        <v>281</v>
      </c>
      <c r="C174">
        <v>1</v>
      </c>
      <c r="D174" t="s">
        <v>54</v>
      </c>
      <c r="E174" t="s">
        <v>149</v>
      </c>
      <c r="F174">
        <v>77.109014700000003</v>
      </c>
      <c r="G174">
        <v>28.6350391</v>
      </c>
      <c r="H174" t="s">
        <v>56</v>
      </c>
      <c r="I174" t="s">
        <v>19</v>
      </c>
      <c r="J174" t="s">
        <v>57</v>
      </c>
      <c r="K174" t="s">
        <v>57</v>
      </c>
      <c r="L174" t="s">
        <v>57</v>
      </c>
      <c r="M174" t="s">
        <v>57</v>
      </c>
      <c r="N174">
        <v>1</v>
      </c>
      <c r="O174">
        <v>0</v>
      </c>
      <c r="P174">
        <v>200</v>
      </c>
      <c r="Q174">
        <v>1</v>
      </c>
      <c r="R174">
        <v>2013</v>
      </c>
      <c r="S174">
        <v>10</v>
      </c>
      <c r="T174">
        <v>10</v>
      </c>
      <c r="U174" s="1">
        <v>41557</v>
      </c>
      <c r="V174" s="5">
        <f>Main[[#This Row],[Average_Cost_for_two]] * VLOOKUP(Main[[#This Row],[Currency]],'Currency'!A:B,2,FALSE)</f>
        <v>2.4</v>
      </c>
      <c r="W174" s="5" t="str">
        <f>IF(Main[[#This Row],[Avg_Cost_USD]]&lt;10,"Low",
IF(Main[[#This Row],[Avg_Cost_USD]]&lt;=30,"Medium","High"))</f>
        <v>Low</v>
      </c>
    </row>
    <row r="175" spans="1:23" x14ac:dyDescent="0.3">
      <c r="A175">
        <v>18424640</v>
      </c>
      <c r="B175" t="s">
        <v>282</v>
      </c>
      <c r="C175">
        <v>1</v>
      </c>
      <c r="D175" t="s">
        <v>54</v>
      </c>
      <c r="E175" t="s">
        <v>77</v>
      </c>
      <c r="F175">
        <v>77.307643780000006</v>
      </c>
      <c r="G175">
        <v>28.590866649999999</v>
      </c>
      <c r="H175" t="s">
        <v>56</v>
      </c>
      <c r="I175" t="s">
        <v>19</v>
      </c>
      <c r="J175" t="s">
        <v>57</v>
      </c>
      <c r="K175" t="s">
        <v>57</v>
      </c>
      <c r="L175" t="s">
        <v>57</v>
      </c>
      <c r="M175" t="s">
        <v>57</v>
      </c>
      <c r="N175">
        <v>1</v>
      </c>
      <c r="O175">
        <v>0</v>
      </c>
      <c r="P175">
        <v>150</v>
      </c>
      <c r="Q175">
        <v>1</v>
      </c>
      <c r="R175">
        <v>2015</v>
      </c>
      <c r="S175">
        <v>10</v>
      </c>
      <c r="T175">
        <v>14</v>
      </c>
      <c r="U175" s="1">
        <v>42291</v>
      </c>
      <c r="V175" s="5">
        <f>Main[[#This Row],[Average_Cost_for_two]] * VLOOKUP(Main[[#This Row],[Currency]],'Currency'!A:B,2,FALSE)</f>
        <v>1.8</v>
      </c>
      <c r="W175" s="5" t="str">
        <f>IF(Main[[#This Row],[Avg_Cost_USD]]&lt;10,"Low",
IF(Main[[#This Row],[Avg_Cost_USD]]&lt;=30,"Medium","High"))</f>
        <v>Low</v>
      </c>
    </row>
    <row r="176" spans="1:23" x14ac:dyDescent="0.3">
      <c r="A176">
        <v>18421058</v>
      </c>
      <c r="B176" t="s">
        <v>283</v>
      </c>
      <c r="C176">
        <v>1</v>
      </c>
      <c r="D176" t="s">
        <v>54</v>
      </c>
      <c r="E176" t="s">
        <v>284</v>
      </c>
      <c r="F176">
        <v>77.306611500000002</v>
      </c>
      <c r="G176">
        <v>28.6595859</v>
      </c>
      <c r="H176" t="s">
        <v>285</v>
      </c>
      <c r="I176" t="s">
        <v>19</v>
      </c>
      <c r="J176" t="s">
        <v>57</v>
      </c>
      <c r="K176" t="s">
        <v>57</v>
      </c>
      <c r="L176" t="s">
        <v>57</v>
      </c>
      <c r="M176" t="s">
        <v>57</v>
      </c>
      <c r="N176">
        <v>2</v>
      </c>
      <c r="O176">
        <v>0</v>
      </c>
      <c r="P176">
        <v>600</v>
      </c>
      <c r="Q176">
        <v>1</v>
      </c>
      <c r="R176">
        <v>2018</v>
      </c>
      <c r="S176">
        <v>9</v>
      </c>
      <c r="T176">
        <v>1</v>
      </c>
      <c r="U176" s="1">
        <v>43344</v>
      </c>
      <c r="V176" s="5">
        <f>Main[[#This Row],[Average_Cost_for_two]] * VLOOKUP(Main[[#This Row],[Currency]],'Currency'!A:B,2,FALSE)</f>
        <v>7.2</v>
      </c>
      <c r="W176" s="5" t="str">
        <f>IF(Main[[#This Row],[Avg_Cost_USD]]&lt;10,"Low",
IF(Main[[#This Row],[Avg_Cost_USD]]&lt;=30,"Medium","High"))</f>
        <v>Low</v>
      </c>
    </row>
    <row r="177" spans="1:23" x14ac:dyDescent="0.3">
      <c r="A177">
        <v>18397709</v>
      </c>
      <c r="B177" t="s">
        <v>286</v>
      </c>
      <c r="C177">
        <v>1</v>
      </c>
      <c r="D177" t="s">
        <v>54</v>
      </c>
      <c r="E177" t="s">
        <v>119</v>
      </c>
      <c r="F177">
        <v>77.241413300000005</v>
      </c>
      <c r="G177">
        <v>28.644472499999999</v>
      </c>
      <c r="H177" t="s">
        <v>287</v>
      </c>
      <c r="I177" t="s">
        <v>19</v>
      </c>
      <c r="J177" t="s">
        <v>57</v>
      </c>
      <c r="K177" t="s">
        <v>57</v>
      </c>
      <c r="L177" t="s">
        <v>57</v>
      </c>
      <c r="M177" t="s">
        <v>57</v>
      </c>
      <c r="N177">
        <v>2</v>
      </c>
      <c r="O177">
        <v>0</v>
      </c>
      <c r="P177">
        <v>500</v>
      </c>
      <c r="Q177">
        <v>1</v>
      </c>
      <c r="R177">
        <v>2013</v>
      </c>
      <c r="S177">
        <v>9</v>
      </c>
      <c r="T177">
        <v>10</v>
      </c>
      <c r="U177" s="1">
        <v>41527</v>
      </c>
      <c r="V177" s="5">
        <f>Main[[#This Row],[Average_Cost_for_two]] * VLOOKUP(Main[[#This Row],[Currency]],'Currency'!A:B,2,FALSE)</f>
        <v>6</v>
      </c>
      <c r="W177" s="5" t="str">
        <f>IF(Main[[#This Row],[Avg_Cost_USD]]&lt;10,"Low",
IF(Main[[#This Row],[Avg_Cost_USD]]&lt;=30,"Medium","High"))</f>
        <v>Low</v>
      </c>
    </row>
    <row r="178" spans="1:23" x14ac:dyDescent="0.3">
      <c r="A178">
        <v>18472618</v>
      </c>
      <c r="B178" t="s">
        <v>288</v>
      </c>
      <c r="C178">
        <v>1</v>
      </c>
      <c r="D178" t="s">
        <v>54</v>
      </c>
      <c r="E178" t="s">
        <v>124</v>
      </c>
      <c r="F178">
        <v>77.210757999999998</v>
      </c>
      <c r="G178">
        <v>28.562321799999999</v>
      </c>
      <c r="H178" t="s">
        <v>289</v>
      </c>
      <c r="I178" t="s">
        <v>19</v>
      </c>
      <c r="J178" t="s">
        <v>57</v>
      </c>
      <c r="K178" t="s">
        <v>57</v>
      </c>
      <c r="L178" t="s">
        <v>57</v>
      </c>
      <c r="M178" t="s">
        <v>57</v>
      </c>
      <c r="N178">
        <v>2</v>
      </c>
      <c r="O178">
        <v>0</v>
      </c>
      <c r="P178">
        <v>500</v>
      </c>
      <c r="Q178">
        <v>1</v>
      </c>
      <c r="R178">
        <v>2012</v>
      </c>
      <c r="S178">
        <v>9</v>
      </c>
      <c r="T178">
        <v>18</v>
      </c>
      <c r="U178" s="1">
        <v>41170</v>
      </c>
      <c r="V178" s="5">
        <f>Main[[#This Row],[Average_Cost_for_two]] * VLOOKUP(Main[[#This Row],[Currency]],'Currency'!A:B,2,FALSE)</f>
        <v>6</v>
      </c>
      <c r="W178" s="5" t="str">
        <f>IF(Main[[#This Row],[Avg_Cost_USD]]&lt;10,"Low",
IF(Main[[#This Row],[Avg_Cost_USD]]&lt;=30,"Medium","High"))</f>
        <v>Low</v>
      </c>
    </row>
    <row r="179" spans="1:23" x14ac:dyDescent="0.3">
      <c r="A179">
        <v>18418229</v>
      </c>
      <c r="B179" t="s">
        <v>290</v>
      </c>
      <c r="C179">
        <v>1</v>
      </c>
      <c r="D179" t="s">
        <v>54</v>
      </c>
      <c r="E179" t="s">
        <v>124</v>
      </c>
      <c r="F179">
        <v>77.194613810000007</v>
      </c>
      <c r="G179">
        <v>28.55510074</v>
      </c>
      <c r="H179" t="s">
        <v>291</v>
      </c>
      <c r="I179" t="s">
        <v>19</v>
      </c>
      <c r="J179" t="s">
        <v>57</v>
      </c>
      <c r="K179" t="s">
        <v>57</v>
      </c>
      <c r="L179" t="s">
        <v>57</v>
      </c>
      <c r="M179" t="s">
        <v>57</v>
      </c>
      <c r="N179">
        <v>3</v>
      </c>
      <c r="O179">
        <v>0</v>
      </c>
      <c r="P179">
        <v>1000</v>
      </c>
      <c r="Q179">
        <v>1</v>
      </c>
      <c r="R179">
        <v>2018</v>
      </c>
      <c r="S179">
        <v>9</v>
      </c>
      <c r="T179">
        <v>19</v>
      </c>
      <c r="U179" s="1">
        <v>43362</v>
      </c>
      <c r="V179" s="5">
        <f>Main[[#This Row],[Average_Cost_for_two]] * VLOOKUP(Main[[#This Row],[Currency]],'Currency'!A:B,2,FALSE)</f>
        <v>12</v>
      </c>
      <c r="W179" s="5" t="str">
        <f>IF(Main[[#This Row],[Avg_Cost_USD]]&lt;10,"Low",
IF(Main[[#This Row],[Avg_Cost_USD]]&lt;=30,"Medium","High"))</f>
        <v>Medium</v>
      </c>
    </row>
    <row r="180" spans="1:23" x14ac:dyDescent="0.3">
      <c r="A180">
        <v>18445784</v>
      </c>
      <c r="B180" t="s">
        <v>292</v>
      </c>
      <c r="C180">
        <v>1</v>
      </c>
      <c r="D180" t="s">
        <v>54</v>
      </c>
      <c r="E180" t="s">
        <v>293</v>
      </c>
      <c r="F180">
        <v>77.159526600000007</v>
      </c>
      <c r="G180">
        <v>28.688928700000002</v>
      </c>
      <c r="H180" t="s">
        <v>289</v>
      </c>
      <c r="I180" t="s">
        <v>19</v>
      </c>
      <c r="J180" t="s">
        <v>57</v>
      </c>
      <c r="K180" t="s">
        <v>57</v>
      </c>
      <c r="L180" t="s">
        <v>57</v>
      </c>
      <c r="M180" t="s">
        <v>57</v>
      </c>
      <c r="N180">
        <v>2</v>
      </c>
      <c r="O180">
        <v>0</v>
      </c>
      <c r="P180">
        <v>700</v>
      </c>
      <c r="Q180">
        <v>1</v>
      </c>
      <c r="R180">
        <v>2010</v>
      </c>
      <c r="S180">
        <v>9</v>
      </c>
      <c r="T180">
        <v>18</v>
      </c>
      <c r="U180" s="1">
        <v>40439</v>
      </c>
      <c r="V180" s="5">
        <f>Main[[#This Row],[Average_Cost_for_two]] * VLOOKUP(Main[[#This Row],[Currency]],'Currency'!A:B,2,FALSE)</f>
        <v>8.4</v>
      </c>
      <c r="W180" s="5" t="str">
        <f>IF(Main[[#This Row],[Avg_Cost_USD]]&lt;10,"Low",
IF(Main[[#This Row],[Avg_Cost_USD]]&lt;=30,"Medium","High"))</f>
        <v>Low</v>
      </c>
    </row>
    <row r="181" spans="1:23" x14ac:dyDescent="0.3">
      <c r="A181">
        <v>18435820</v>
      </c>
      <c r="B181" t="s">
        <v>294</v>
      </c>
      <c r="C181">
        <v>1</v>
      </c>
      <c r="D181" t="s">
        <v>54</v>
      </c>
      <c r="E181" t="s">
        <v>295</v>
      </c>
      <c r="F181">
        <v>77.162132</v>
      </c>
      <c r="G181">
        <v>28.5921448</v>
      </c>
      <c r="H181" t="s">
        <v>296</v>
      </c>
      <c r="I181" t="s">
        <v>19</v>
      </c>
      <c r="J181" t="s">
        <v>57</v>
      </c>
      <c r="K181" t="s">
        <v>57</v>
      </c>
      <c r="L181" t="s">
        <v>57</v>
      </c>
      <c r="M181" t="s">
        <v>57</v>
      </c>
      <c r="N181">
        <v>2</v>
      </c>
      <c r="O181">
        <v>0</v>
      </c>
      <c r="P181">
        <v>600</v>
      </c>
      <c r="Q181">
        <v>1</v>
      </c>
      <c r="R181">
        <v>2010</v>
      </c>
      <c r="S181">
        <v>9</v>
      </c>
      <c r="T181">
        <v>22</v>
      </c>
      <c r="U181" s="1">
        <v>40443</v>
      </c>
      <c r="V181" s="5">
        <f>Main[[#This Row],[Average_Cost_for_two]] * VLOOKUP(Main[[#This Row],[Currency]],'Currency'!A:B,2,FALSE)</f>
        <v>7.2</v>
      </c>
      <c r="W181" s="5" t="str">
        <f>IF(Main[[#This Row],[Avg_Cost_USD]]&lt;10,"Low",
IF(Main[[#This Row],[Avg_Cost_USD]]&lt;=30,"Medium","High"))</f>
        <v>Low</v>
      </c>
    </row>
    <row r="182" spans="1:23" x14ac:dyDescent="0.3">
      <c r="A182">
        <v>18441688</v>
      </c>
      <c r="B182" t="s">
        <v>297</v>
      </c>
      <c r="C182">
        <v>1</v>
      </c>
      <c r="D182" t="s">
        <v>54</v>
      </c>
      <c r="E182" t="s">
        <v>164</v>
      </c>
      <c r="F182">
        <v>77.162671200000005</v>
      </c>
      <c r="G182">
        <v>28.706672099999999</v>
      </c>
      <c r="H182" t="s">
        <v>298</v>
      </c>
      <c r="I182" t="s">
        <v>19</v>
      </c>
      <c r="J182" t="s">
        <v>57</v>
      </c>
      <c r="K182" t="s">
        <v>57</v>
      </c>
      <c r="L182" t="s">
        <v>57</v>
      </c>
      <c r="M182" t="s">
        <v>57</v>
      </c>
      <c r="N182">
        <v>2</v>
      </c>
      <c r="O182">
        <v>0</v>
      </c>
      <c r="P182">
        <v>500</v>
      </c>
      <c r="Q182">
        <v>1</v>
      </c>
      <c r="R182">
        <v>2018</v>
      </c>
      <c r="S182">
        <v>9</v>
      </c>
      <c r="T182">
        <v>24</v>
      </c>
      <c r="U182" s="1">
        <v>43367</v>
      </c>
      <c r="V182" s="5">
        <f>Main[[#This Row],[Average_Cost_for_two]] * VLOOKUP(Main[[#This Row],[Currency]],'Currency'!A:B,2,FALSE)</f>
        <v>6</v>
      </c>
      <c r="W182" s="5" t="str">
        <f>IF(Main[[#This Row],[Avg_Cost_USD]]&lt;10,"Low",
IF(Main[[#This Row],[Avg_Cost_USD]]&lt;=30,"Medium","High"))</f>
        <v>Low</v>
      </c>
    </row>
    <row r="183" spans="1:23" x14ac:dyDescent="0.3">
      <c r="A183">
        <v>18337885</v>
      </c>
      <c r="B183" t="s">
        <v>299</v>
      </c>
      <c r="C183">
        <v>1</v>
      </c>
      <c r="D183" t="s">
        <v>54</v>
      </c>
      <c r="E183" t="s">
        <v>300</v>
      </c>
      <c r="F183">
        <v>77.087896999999998</v>
      </c>
      <c r="G183">
        <v>28.554462999999998</v>
      </c>
      <c r="H183" t="s">
        <v>301</v>
      </c>
      <c r="I183" t="s">
        <v>19</v>
      </c>
      <c r="J183" t="s">
        <v>57</v>
      </c>
      <c r="K183" t="s">
        <v>57</v>
      </c>
      <c r="L183" t="s">
        <v>57</v>
      </c>
      <c r="M183" t="s">
        <v>57</v>
      </c>
      <c r="N183">
        <v>2</v>
      </c>
      <c r="O183">
        <v>0</v>
      </c>
      <c r="P183">
        <v>800</v>
      </c>
      <c r="Q183">
        <v>1</v>
      </c>
      <c r="R183">
        <v>2012</v>
      </c>
      <c r="S183">
        <v>8</v>
      </c>
      <c r="T183">
        <v>6</v>
      </c>
      <c r="U183" s="1">
        <v>41127</v>
      </c>
      <c r="V183" s="5">
        <f>Main[[#This Row],[Average_Cost_for_two]] * VLOOKUP(Main[[#This Row],[Currency]],'Currency'!A:B,2,FALSE)</f>
        <v>9.6</v>
      </c>
      <c r="W183" s="5" t="str">
        <f>IF(Main[[#This Row],[Avg_Cost_USD]]&lt;10,"Low",
IF(Main[[#This Row],[Avg_Cost_USD]]&lt;=30,"Medium","High"))</f>
        <v>Low</v>
      </c>
    </row>
    <row r="184" spans="1:23" x14ac:dyDescent="0.3">
      <c r="A184">
        <v>18462588</v>
      </c>
      <c r="B184" t="s">
        <v>302</v>
      </c>
      <c r="C184">
        <v>1</v>
      </c>
      <c r="D184" t="s">
        <v>54</v>
      </c>
      <c r="E184" t="s">
        <v>209</v>
      </c>
      <c r="F184">
        <v>77.173682200000002</v>
      </c>
      <c r="G184">
        <v>28.687276900000001</v>
      </c>
      <c r="H184" t="s">
        <v>303</v>
      </c>
      <c r="I184" t="s">
        <v>19</v>
      </c>
      <c r="J184" t="s">
        <v>57</v>
      </c>
      <c r="K184" t="s">
        <v>57</v>
      </c>
      <c r="L184" t="s">
        <v>57</v>
      </c>
      <c r="M184" t="s">
        <v>57</v>
      </c>
      <c r="N184">
        <v>2</v>
      </c>
      <c r="O184">
        <v>0</v>
      </c>
      <c r="P184">
        <v>700</v>
      </c>
      <c r="Q184">
        <v>1</v>
      </c>
      <c r="R184">
        <v>2018</v>
      </c>
      <c r="S184">
        <v>8</v>
      </c>
      <c r="T184">
        <v>21</v>
      </c>
      <c r="U184" s="1">
        <v>43333</v>
      </c>
      <c r="V184" s="5">
        <f>Main[[#This Row],[Average_Cost_for_two]] * VLOOKUP(Main[[#This Row],[Currency]],'Currency'!A:B,2,FALSE)</f>
        <v>8.4</v>
      </c>
      <c r="W184" s="5" t="str">
        <f>IF(Main[[#This Row],[Avg_Cost_USD]]&lt;10,"Low",
IF(Main[[#This Row],[Avg_Cost_USD]]&lt;=30,"Medium","High"))</f>
        <v>Low</v>
      </c>
    </row>
    <row r="185" spans="1:23" x14ac:dyDescent="0.3">
      <c r="A185">
        <v>18424635</v>
      </c>
      <c r="B185" t="s">
        <v>304</v>
      </c>
      <c r="C185">
        <v>1</v>
      </c>
      <c r="D185" t="s">
        <v>54</v>
      </c>
      <c r="E185" t="s">
        <v>305</v>
      </c>
      <c r="F185">
        <v>77.227896599999994</v>
      </c>
      <c r="G185">
        <v>28.700827499999999</v>
      </c>
      <c r="H185" t="s">
        <v>306</v>
      </c>
      <c r="I185" t="s">
        <v>19</v>
      </c>
      <c r="J185" t="s">
        <v>57</v>
      </c>
      <c r="K185" t="s">
        <v>57</v>
      </c>
      <c r="L185" t="s">
        <v>57</v>
      </c>
      <c r="M185" t="s">
        <v>57</v>
      </c>
      <c r="N185">
        <v>2</v>
      </c>
      <c r="O185">
        <v>0</v>
      </c>
      <c r="P185">
        <v>500</v>
      </c>
      <c r="Q185">
        <v>1</v>
      </c>
      <c r="R185">
        <v>2015</v>
      </c>
      <c r="S185">
        <v>8</v>
      </c>
      <c r="T185">
        <v>5</v>
      </c>
      <c r="U185" s="1">
        <v>42221</v>
      </c>
      <c r="V185" s="5">
        <f>Main[[#This Row],[Average_Cost_for_two]] * VLOOKUP(Main[[#This Row],[Currency]],'Currency'!A:B,2,FALSE)</f>
        <v>6</v>
      </c>
      <c r="W185" s="5" t="str">
        <f>IF(Main[[#This Row],[Avg_Cost_USD]]&lt;10,"Low",
IF(Main[[#This Row],[Avg_Cost_USD]]&lt;=30,"Medium","High"))</f>
        <v>Low</v>
      </c>
    </row>
    <row r="186" spans="1:23" x14ac:dyDescent="0.3">
      <c r="A186">
        <v>18467388</v>
      </c>
      <c r="B186" t="s">
        <v>307</v>
      </c>
      <c r="C186">
        <v>1</v>
      </c>
      <c r="D186" t="s">
        <v>54</v>
      </c>
      <c r="E186" t="s">
        <v>133</v>
      </c>
      <c r="F186">
        <v>77.160488299999997</v>
      </c>
      <c r="G186">
        <v>28.4968258</v>
      </c>
      <c r="H186" t="s">
        <v>308</v>
      </c>
      <c r="I186" t="s">
        <v>19</v>
      </c>
      <c r="J186" t="s">
        <v>61</v>
      </c>
      <c r="K186" t="s">
        <v>57</v>
      </c>
      <c r="L186" t="s">
        <v>57</v>
      </c>
      <c r="M186" t="s">
        <v>57</v>
      </c>
      <c r="N186">
        <v>3</v>
      </c>
      <c r="O186">
        <v>0</v>
      </c>
      <c r="P186">
        <v>1000</v>
      </c>
      <c r="Q186">
        <v>1</v>
      </c>
      <c r="R186">
        <v>2016</v>
      </c>
      <c r="S186">
        <v>8</v>
      </c>
      <c r="T186">
        <v>7</v>
      </c>
      <c r="U186" s="1">
        <v>42589</v>
      </c>
      <c r="V186" s="5">
        <f>Main[[#This Row],[Average_Cost_for_two]] * VLOOKUP(Main[[#This Row],[Currency]],'Currency'!A:B,2,FALSE)</f>
        <v>12</v>
      </c>
      <c r="W186" s="5" t="str">
        <f>IF(Main[[#This Row],[Avg_Cost_USD]]&lt;10,"Low",
IF(Main[[#This Row],[Avg_Cost_USD]]&lt;=30,"Medium","High"))</f>
        <v>Medium</v>
      </c>
    </row>
    <row r="187" spans="1:23" x14ac:dyDescent="0.3">
      <c r="A187">
        <v>17060320</v>
      </c>
      <c r="B187" t="s">
        <v>309</v>
      </c>
      <c r="C187">
        <v>216</v>
      </c>
      <c r="D187" t="s">
        <v>310</v>
      </c>
      <c r="E187" t="s">
        <v>311</v>
      </c>
      <c r="F187">
        <v>-81.517724999999999</v>
      </c>
      <c r="G187">
        <v>28.371338000000002</v>
      </c>
      <c r="H187" t="s">
        <v>312</v>
      </c>
      <c r="I187" t="s">
        <v>20</v>
      </c>
      <c r="J187" t="s">
        <v>57</v>
      </c>
      <c r="K187" t="s">
        <v>57</v>
      </c>
      <c r="L187" t="s">
        <v>57</v>
      </c>
      <c r="M187" t="s">
        <v>57</v>
      </c>
      <c r="N187">
        <v>4</v>
      </c>
      <c r="O187">
        <v>782</v>
      </c>
      <c r="P187">
        <v>50</v>
      </c>
      <c r="Q187">
        <v>4.3</v>
      </c>
      <c r="R187">
        <v>2010</v>
      </c>
      <c r="S187">
        <v>7</v>
      </c>
      <c r="T187">
        <v>28</v>
      </c>
      <c r="U187" s="1">
        <v>40387</v>
      </c>
      <c r="V187" s="5">
        <f>Main[[#This Row],[Average_Cost_for_two]] * VLOOKUP(Main[[#This Row],[Currency]],'Currency'!A:B,2,FALSE)</f>
        <v>50</v>
      </c>
      <c r="W187" s="5" t="str">
        <f>IF(Main[[#This Row],[Avg_Cost_USD]]&lt;10,"Low",
IF(Main[[#This Row],[Avg_Cost_USD]]&lt;=30,"Medium","High"))</f>
        <v>High</v>
      </c>
    </row>
    <row r="188" spans="1:23" x14ac:dyDescent="0.3">
      <c r="A188">
        <v>18479008</v>
      </c>
      <c r="B188" t="s">
        <v>313</v>
      </c>
      <c r="C188">
        <v>1</v>
      </c>
      <c r="D188" t="s">
        <v>54</v>
      </c>
      <c r="E188" t="s">
        <v>314</v>
      </c>
      <c r="F188">
        <v>77.177473000000006</v>
      </c>
      <c r="G188">
        <v>28.643173999999998</v>
      </c>
      <c r="H188" t="s">
        <v>315</v>
      </c>
      <c r="I188" t="s">
        <v>19</v>
      </c>
      <c r="J188" t="s">
        <v>57</v>
      </c>
      <c r="K188" t="s">
        <v>57</v>
      </c>
      <c r="L188" t="s">
        <v>57</v>
      </c>
      <c r="M188" t="s">
        <v>57</v>
      </c>
      <c r="N188">
        <v>2</v>
      </c>
      <c r="O188">
        <v>0</v>
      </c>
      <c r="P188">
        <v>500</v>
      </c>
      <c r="Q188">
        <v>1</v>
      </c>
      <c r="R188">
        <v>2011</v>
      </c>
      <c r="S188">
        <v>8</v>
      </c>
      <c r="T188">
        <v>17</v>
      </c>
      <c r="U188" s="1">
        <v>40772</v>
      </c>
      <c r="V188" s="5">
        <f>Main[[#This Row],[Average_Cost_for_two]] * VLOOKUP(Main[[#This Row],[Currency]],'Currency'!A:B,2,FALSE)</f>
        <v>6</v>
      </c>
      <c r="W188" s="5" t="str">
        <f>IF(Main[[#This Row],[Avg_Cost_USD]]&lt;10,"Low",
IF(Main[[#This Row],[Avg_Cost_USD]]&lt;=30,"Medium","High"))</f>
        <v>Low</v>
      </c>
    </row>
    <row r="189" spans="1:23" x14ac:dyDescent="0.3">
      <c r="A189">
        <v>18347812</v>
      </c>
      <c r="B189" t="s">
        <v>316</v>
      </c>
      <c r="C189">
        <v>1</v>
      </c>
      <c r="D189" t="s">
        <v>54</v>
      </c>
      <c r="E189" t="s">
        <v>284</v>
      </c>
      <c r="F189">
        <v>77.305648099999999</v>
      </c>
      <c r="G189">
        <v>28.6600976</v>
      </c>
      <c r="H189" t="s">
        <v>317</v>
      </c>
      <c r="I189" t="s">
        <v>19</v>
      </c>
      <c r="J189" t="s">
        <v>57</v>
      </c>
      <c r="K189" t="s">
        <v>57</v>
      </c>
      <c r="L189" t="s">
        <v>57</v>
      </c>
      <c r="M189" t="s">
        <v>57</v>
      </c>
      <c r="N189">
        <v>2</v>
      </c>
      <c r="O189">
        <v>0</v>
      </c>
      <c r="P189">
        <v>500</v>
      </c>
      <c r="Q189">
        <v>1</v>
      </c>
      <c r="R189">
        <v>2018</v>
      </c>
      <c r="S189">
        <v>7</v>
      </c>
      <c r="T189">
        <v>2</v>
      </c>
      <c r="U189" s="1">
        <v>43283</v>
      </c>
      <c r="V189" s="5">
        <f>Main[[#This Row],[Average_Cost_for_two]] * VLOOKUP(Main[[#This Row],[Currency]],'Currency'!A:B,2,FALSE)</f>
        <v>6</v>
      </c>
      <c r="W189" s="5" t="str">
        <f>IF(Main[[#This Row],[Avg_Cost_USD]]&lt;10,"Low",
IF(Main[[#This Row],[Avg_Cost_USD]]&lt;=30,"Medium","High"))</f>
        <v>Low</v>
      </c>
    </row>
    <row r="190" spans="1:23" x14ac:dyDescent="0.3">
      <c r="A190">
        <v>18446423</v>
      </c>
      <c r="B190" t="s">
        <v>318</v>
      </c>
      <c r="C190">
        <v>1</v>
      </c>
      <c r="D190" t="s">
        <v>54</v>
      </c>
      <c r="E190" t="s">
        <v>209</v>
      </c>
      <c r="F190">
        <v>77.173140200000006</v>
      </c>
      <c r="G190">
        <v>28.687035300000002</v>
      </c>
      <c r="H190" t="s">
        <v>287</v>
      </c>
      <c r="I190" t="s">
        <v>19</v>
      </c>
      <c r="J190" t="s">
        <v>57</v>
      </c>
      <c r="K190" t="s">
        <v>57</v>
      </c>
      <c r="L190" t="s">
        <v>57</v>
      </c>
      <c r="M190" t="s">
        <v>57</v>
      </c>
      <c r="N190">
        <v>2</v>
      </c>
      <c r="O190">
        <v>0</v>
      </c>
      <c r="P190">
        <v>500</v>
      </c>
      <c r="Q190">
        <v>1</v>
      </c>
      <c r="R190">
        <v>2014</v>
      </c>
      <c r="S190">
        <v>7</v>
      </c>
      <c r="T190">
        <v>21</v>
      </c>
      <c r="U190" s="1">
        <v>41841</v>
      </c>
      <c r="V190" s="5">
        <f>Main[[#This Row],[Average_Cost_for_two]] * VLOOKUP(Main[[#This Row],[Currency]],'Currency'!A:B,2,FALSE)</f>
        <v>6</v>
      </c>
      <c r="W190" s="5" t="str">
        <f>IF(Main[[#This Row],[Avg_Cost_USD]]&lt;10,"Low",
IF(Main[[#This Row],[Avg_Cost_USD]]&lt;=30,"Medium","High"))</f>
        <v>Low</v>
      </c>
    </row>
    <row r="191" spans="1:23" x14ac:dyDescent="0.3">
      <c r="A191">
        <v>18455513</v>
      </c>
      <c r="B191" t="s">
        <v>319</v>
      </c>
      <c r="C191">
        <v>1</v>
      </c>
      <c r="D191" t="s">
        <v>54</v>
      </c>
      <c r="E191" t="s">
        <v>197</v>
      </c>
      <c r="F191">
        <v>77.202770400000006</v>
      </c>
      <c r="G191">
        <v>28.7075633</v>
      </c>
      <c r="H191" t="s">
        <v>287</v>
      </c>
      <c r="I191" t="s">
        <v>19</v>
      </c>
      <c r="J191" t="s">
        <v>57</v>
      </c>
      <c r="K191" t="s">
        <v>57</v>
      </c>
      <c r="L191" t="s">
        <v>57</v>
      </c>
      <c r="M191" t="s">
        <v>57</v>
      </c>
      <c r="N191">
        <v>2</v>
      </c>
      <c r="O191">
        <v>0</v>
      </c>
      <c r="P191">
        <v>500</v>
      </c>
      <c r="Q191">
        <v>1</v>
      </c>
      <c r="R191">
        <v>2018</v>
      </c>
      <c r="S191">
        <v>7</v>
      </c>
      <c r="T191">
        <v>13</v>
      </c>
      <c r="U191" s="1">
        <v>43294</v>
      </c>
      <c r="V191" s="5">
        <f>Main[[#This Row],[Average_Cost_for_two]] * VLOOKUP(Main[[#This Row],[Currency]],'Currency'!A:B,2,FALSE)</f>
        <v>6</v>
      </c>
      <c r="W191" s="5" t="str">
        <f>IF(Main[[#This Row],[Avg_Cost_USD]]&lt;10,"Low",
IF(Main[[#This Row],[Avg_Cost_USD]]&lt;=30,"Medium","High"))</f>
        <v>Low</v>
      </c>
    </row>
    <row r="192" spans="1:23" x14ac:dyDescent="0.3">
      <c r="A192">
        <v>18313119</v>
      </c>
      <c r="B192" t="s">
        <v>320</v>
      </c>
      <c r="C192">
        <v>1</v>
      </c>
      <c r="D192" t="s">
        <v>54</v>
      </c>
      <c r="E192" t="s">
        <v>83</v>
      </c>
      <c r="F192">
        <v>77.2463975</v>
      </c>
      <c r="G192">
        <v>28.5812764</v>
      </c>
      <c r="H192" t="s">
        <v>321</v>
      </c>
      <c r="I192" t="s">
        <v>19</v>
      </c>
      <c r="J192" t="s">
        <v>57</v>
      </c>
      <c r="K192" t="s">
        <v>57</v>
      </c>
      <c r="L192" t="s">
        <v>57</v>
      </c>
      <c r="M192" t="s">
        <v>57</v>
      </c>
      <c r="N192">
        <v>2</v>
      </c>
      <c r="O192">
        <v>0</v>
      </c>
      <c r="P192">
        <v>500</v>
      </c>
      <c r="Q192">
        <v>1</v>
      </c>
      <c r="R192">
        <v>2011</v>
      </c>
      <c r="S192">
        <v>7</v>
      </c>
      <c r="T192">
        <v>16</v>
      </c>
      <c r="U192" s="1">
        <v>40740</v>
      </c>
      <c r="V192" s="5">
        <f>Main[[#This Row],[Average_Cost_for_two]] * VLOOKUP(Main[[#This Row],[Currency]],'Currency'!A:B,2,FALSE)</f>
        <v>6</v>
      </c>
      <c r="W192" s="5" t="str">
        <f>IF(Main[[#This Row],[Avg_Cost_USD]]&lt;10,"Low",
IF(Main[[#This Row],[Avg_Cost_USD]]&lt;=30,"Medium","High"))</f>
        <v>Low</v>
      </c>
    </row>
    <row r="193" spans="1:23" x14ac:dyDescent="0.3">
      <c r="A193">
        <v>18449620</v>
      </c>
      <c r="B193" t="s">
        <v>322</v>
      </c>
      <c r="C193">
        <v>1</v>
      </c>
      <c r="D193" t="s">
        <v>54</v>
      </c>
      <c r="E193" t="s">
        <v>270</v>
      </c>
      <c r="F193">
        <v>77.243649000000005</v>
      </c>
      <c r="G193">
        <v>28.553673</v>
      </c>
      <c r="H193" t="s">
        <v>323</v>
      </c>
      <c r="I193" t="s">
        <v>19</v>
      </c>
      <c r="J193" t="s">
        <v>61</v>
      </c>
      <c r="K193" t="s">
        <v>57</v>
      </c>
      <c r="L193" t="s">
        <v>57</v>
      </c>
      <c r="M193" t="s">
        <v>57</v>
      </c>
      <c r="N193">
        <v>3</v>
      </c>
      <c r="O193">
        <v>0</v>
      </c>
      <c r="P193">
        <v>1200</v>
      </c>
      <c r="Q193">
        <v>1</v>
      </c>
      <c r="R193">
        <v>2018</v>
      </c>
      <c r="S193">
        <v>7</v>
      </c>
      <c r="T193">
        <v>21</v>
      </c>
      <c r="U193" s="1">
        <v>43302</v>
      </c>
      <c r="V193" s="5">
        <f>Main[[#This Row],[Average_Cost_for_two]] * VLOOKUP(Main[[#This Row],[Currency]],'Currency'!A:B,2,FALSE)</f>
        <v>14.4</v>
      </c>
      <c r="W193" s="5" t="str">
        <f>IF(Main[[#This Row],[Avg_Cost_USD]]&lt;10,"Low",
IF(Main[[#This Row],[Avg_Cost_USD]]&lt;=30,"Medium","High"))</f>
        <v>Medium</v>
      </c>
    </row>
    <row r="194" spans="1:23" x14ac:dyDescent="0.3">
      <c r="A194">
        <v>18272389</v>
      </c>
      <c r="B194" t="s">
        <v>324</v>
      </c>
      <c r="C194">
        <v>1</v>
      </c>
      <c r="D194" t="s">
        <v>54</v>
      </c>
      <c r="E194" t="s">
        <v>305</v>
      </c>
      <c r="F194">
        <v>77.227447499999997</v>
      </c>
      <c r="G194">
        <v>28.700068099999999</v>
      </c>
      <c r="H194" t="s">
        <v>325</v>
      </c>
      <c r="I194" t="s">
        <v>19</v>
      </c>
      <c r="J194" t="s">
        <v>57</v>
      </c>
      <c r="K194" t="s">
        <v>57</v>
      </c>
      <c r="L194" t="s">
        <v>57</v>
      </c>
      <c r="M194" t="s">
        <v>57</v>
      </c>
      <c r="N194">
        <v>2</v>
      </c>
      <c r="O194">
        <v>0</v>
      </c>
      <c r="P194">
        <v>500</v>
      </c>
      <c r="Q194">
        <v>1</v>
      </c>
      <c r="R194">
        <v>2017</v>
      </c>
      <c r="S194">
        <v>7</v>
      </c>
      <c r="T194">
        <v>21</v>
      </c>
      <c r="U194" s="1">
        <v>42937</v>
      </c>
      <c r="V194" s="5">
        <f>Main[[#This Row],[Average_Cost_for_two]] * VLOOKUP(Main[[#This Row],[Currency]],'Currency'!A:B,2,FALSE)</f>
        <v>6</v>
      </c>
      <c r="W194" s="5" t="str">
        <f>IF(Main[[#This Row],[Avg_Cost_USD]]&lt;10,"Low",
IF(Main[[#This Row],[Avg_Cost_USD]]&lt;=30,"Medium","High"))</f>
        <v>Low</v>
      </c>
    </row>
    <row r="195" spans="1:23" x14ac:dyDescent="0.3">
      <c r="A195">
        <v>18317483</v>
      </c>
      <c r="B195" t="s">
        <v>326</v>
      </c>
      <c r="C195">
        <v>1</v>
      </c>
      <c r="D195" t="s">
        <v>54</v>
      </c>
      <c r="E195" t="s">
        <v>327</v>
      </c>
      <c r="F195">
        <v>77.2431646</v>
      </c>
      <c r="G195">
        <v>28.646386499999998</v>
      </c>
      <c r="H195" t="s">
        <v>301</v>
      </c>
      <c r="I195" t="s">
        <v>19</v>
      </c>
      <c r="J195" t="s">
        <v>57</v>
      </c>
      <c r="K195" t="s">
        <v>57</v>
      </c>
      <c r="L195" t="s">
        <v>57</v>
      </c>
      <c r="M195" t="s">
        <v>57</v>
      </c>
      <c r="N195">
        <v>3</v>
      </c>
      <c r="O195">
        <v>0</v>
      </c>
      <c r="P195">
        <v>1000</v>
      </c>
      <c r="Q195">
        <v>1</v>
      </c>
      <c r="R195">
        <v>2013</v>
      </c>
      <c r="S195">
        <v>7</v>
      </c>
      <c r="T195">
        <v>9</v>
      </c>
      <c r="U195" s="1">
        <v>41464</v>
      </c>
      <c r="V195" s="5">
        <f>Main[[#This Row],[Average_Cost_for_two]] * VLOOKUP(Main[[#This Row],[Currency]],'Currency'!A:B,2,FALSE)</f>
        <v>12</v>
      </c>
      <c r="W195" s="5" t="str">
        <f>IF(Main[[#This Row],[Avg_Cost_USD]]&lt;10,"Low",
IF(Main[[#This Row],[Avg_Cost_USD]]&lt;=30,"Medium","High"))</f>
        <v>Medium</v>
      </c>
    </row>
    <row r="196" spans="1:23" x14ac:dyDescent="0.3">
      <c r="A196">
        <v>18369764</v>
      </c>
      <c r="B196" t="s">
        <v>328</v>
      </c>
      <c r="C196">
        <v>1</v>
      </c>
      <c r="D196" t="s">
        <v>54</v>
      </c>
      <c r="E196" t="s">
        <v>73</v>
      </c>
      <c r="F196">
        <v>77.091898200000003</v>
      </c>
      <c r="G196">
        <v>28.586573900000001</v>
      </c>
      <c r="H196" t="s">
        <v>303</v>
      </c>
      <c r="I196" t="s">
        <v>19</v>
      </c>
      <c r="J196" t="s">
        <v>57</v>
      </c>
      <c r="K196" t="s">
        <v>57</v>
      </c>
      <c r="L196" t="s">
        <v>57</v>
      </c>
      <c r="M196" t="s">
        <v>57</v>
      </c>
      <c r="N196">
        <v>2</v>
      </c>
      <c r="O196">
        <v>0</v>
      </c>
      <c r="P196">
        <v>550</v>
      </c>
      <c r="Q196">
        <v>1</v>
      </c>
      <c r="R196">
        <v>2013</v>
      </c>
      <c r="S196">
        <v>7</v>
      </c>
      <c r="T196">
        <v>23</v>
      </c>
      <c r="U196" s="1">
        <v>41478</v>
      </c>
      <c r="V196" s="5">
        <f>Main[[#This Row],[Average_Cost_for_two]] * VLOOKUP(Main[[#This Row],[Currency]],'Currency'!A:B,2,FALSE)</f>
        <v>6.6000000000000005</v>
      </c>
      <c r="W196" s="5" t="str">
        <f>IF(Main[[#This Row],[Avg_Cost_USD]]&lt;10,"Low",
IF(Main[[#This Row],[Avg_Cost_USD]]&lt;=30,"Medium","High"))</f>
        <v>Low</v>
      </c>
    </row>
    <row r="197" spans="1:23" x14ac:dyDescent="0.3">
      <c r="A197">
        <v>18430898</v>
      </c>
      <c r="B197" t="s">
        <v>329</v>
      </c>
      <c r="C197">
        <v>1</v>
      </c>
      <c r="D197" t="s">
        <v>54</v>
      </c>
      <c r="E197" t="s">
        <v>149</v>
      </c>
      <c r="F197">
        <v>77.1126948</v>
      </c>
      <c r="G197">
        <v>28.637298600000001</v>
      </c>
      <c r="H197" t="s">
        <v>301</v>
      </c>
      <c r="I197" t="s">
        <v>19</v>
      </c>
      <c r="J197" t="s">
        <v>57</v>
      </c>
      <c r="K197" t="s">
        <v>57</v>
      </c>
      <c r="L197" t="s">
        <v>57</v>
      </c>
      <c r="M197" t="s">
        <v>57</v>
      </c>
      <c r="N197">
        <v>2</v>
      </c>
      <c r="O197">
        <v>0</v>
      </c>
      <c r="P197">
        <v>500</v>
      </c>
      <c r="Q197">
        <v>1</v>
      </c>
      <c r="R197">
        <v>2013</v>
      </c>
      <c r="S197">
        <v>7</v>
      </c>
      <c r="T197">
        <v>20</v>
      </c>
      <c r="U197" s="1">
        <v>41475</v>
      </c>
      <c r="V197" s="5">
        <f>Main[[#This Row],[Average_Cost_for_two]] * VLOOKUP(Main[[#This Row],[Currency]],'Currency'!A:B,2,FALSE)</f>
        <v>6</v>
      </c>
      <c r="W197" s="5" t="str">
        <f>IF(Main[[#This Row],[Avg_Cost_USD]]&lt;10,"Low",
IF(Main[[#This Row],[Avg_Cost_USD]]&lt;=30,"Medium","High"))</f>
        <v>Low</v>
      </c>
    </row>
    <row r="198" spans="1:23" x14ac:dyDescent="0.3">
      <c r="A198">
        <v>18428216</v>
      </c>
      <c r="B198" t="s">
        <v>330</v>
      </c>
      <c r="C198">
        <v>1</v>
      </c>
      <c r="D198" t="s">
        <v>54</v>
      </c>
      <c r="E198" t="s">
        <v>284</v>
      </c>
      <c r="F198">
        <v>77.306685400000006</v>
      </c>
      <c r="G198">
        <v>28.659580699999999</v>
      </c>
      <c r="H198" t="s">
        <v>331</v>
      </c>
      <c r="I198" t="s">
        <v>19</v>
      </c>
      <c r="J198" t="s">
        <v>57</v>
      </c>
      <c r="K198" t="s">
        <v>57</v>
      </c>
      <c r="L198" t="s">
        <v>57</v>
      </c>
      <c r="M198" t="s">
        <v>57</v>
      </c>
      <c r="N198">
        <v>2</v>
      </c>
      <c r="O198">
        <v>0</v>
      </c>
      <c r="P198">
        <v>500</v>
      </c>
      <c r="Q198">
        <v>1</v>
      </c>
      <c r="R198">
        <v>2017</v>
      </c>
      <c r="S198">
        <v>6</v>
      </c>
      <c r="T198">
        <v>25</v>
      </c>
      <c r="U198" s="1">
        <v>42911</v>
      </c>
      <c r="V198" s="5">
        <f>Main[[#This Row],[Average_Cost_for_two]] * VLOOKUP(Main[[#This Row],[Currency]],'Currency'!A:B,2,FALSE)</f>
        <v>6</v>
      </c>
      <c r="W198" s="5" t="str">
        <f>IF(Main[[#This Row],[Avg_Cost_USD]]&lt;10,"Low",
IF(Main[[#This Row],[Avg_Cost_USD]]&lt;=30,"Medium","High"))</f>
        <v>Low</v>
      </c>
    </row>
    <row r="199" spans="1:23" x14ac:dyDescent="0.3">
      <c r="A199">
        <v>18435830</v>
      </c>
      <c r="B199" t="s">
        <v>332</v>
      </c>
      <c r="C199">
        <v>1</v>
      </c>
      <c r="D199" t="s">
        <v>54</v>
      </c>
      <c r="E199" t="s">
        <v>270</v>
      </c>
      <c r="F199">
        <v>77.238585999999998</v>
      </c>
      <c r="G199">
        <v>28.555917999999998</v>
      </c>
      <c r="H199" t="s">
        <v>333</v>
      </c>
      <c r="I199" t="s">
        <v>19</v>
      </c>
      <c r="J199" t="s">
        <v>61</v>
      </c>
      <c r="K199" t="s">
        <v>61</v>
      </c>
      <c r="L199" t="s">
        <v>57</v>
      </c>
      <c r="M199" t="s">
        <v>57</v>
      </c>
      <c r="N199">
        <v>2</v>
      </c>
      <c r="O199">
        <v>0</v>
      </c>
      <c r="P199">
        <v>900</v>
      </c>
      <c r="Q199">
        <v>1</v>
      </c>
      <c r="R199">
        <v>2010</v>
      </c>
      <c r="S199">
        <v>6</v>
      </c>
      <c r="T199">
        <v>1</v>
      </c>
      <c r="U199" s="1">
        <v>40330</v>
      </c>
      <c r="V199" s="5">
        <f>Main[[#This Row],[Average_Cost_for_two]] * VLOOKUP(Main[[#This Row],[Currency]],'Currency'!A:B,2,FALSE)</f>
        <v>10.8</v>
      </c>
      <c r="W199" s="5" t="str">
        <f>IF(Main[[#This Row],[Avg_Cost_USD]]&lt;10,"Low",
IF(Main[[#This Row],[Avg_Cost_USD]]&lt;=30,"Medium","High"))</f>
        <v>Medium</v>
      </c>
    </row>
    <row r="200" spans="1:23" x14ac:dyDescent="0.3">
      <c r="A200">
        <v>18357956</v>
      </c>
      <c r="B200" t="s">
        <v>334</v>
      </c>
      <c r="C200">
        <v>1</v>
      </c>
      <c r="D200" t="s">
        <v>54</v>
      </c>
      <c r="E200" t="s">
        <v>79</v>
      </c>
      <c r="F200">
        <v>77.227293500000002</v>
      </c>
      <c r="G200">
        <v>28.572911300000001</v>
      </c>
      <c r="H200" t="s">
        <v>335</v>
      </c>
      <c r="I200" t="s">
        <v>19</v>
      </c>
      <c r="J200" t="s">
        <v>57</v>
      </c>
      <c r="K200" t="s">
        <v>57</v>
      </c>
      <c r="L200" t="s">
        <v>57</v>
      </c>
      <c r="M200" t="s">
        <v>57</v>
      </c>
      <c r="N200">
        <v>2</v>
      </c>
      <c r="O200">
        <v>0</v>
      </c>
      <c r="P200">
        <v>500</v>
      </c>
      <c r="Q200">
        <v>1</v>
      </c>
      <c r="R200">
        <v>2015</v>
      </c>
      <c r="S200">
        <v>5</v>
      </c>
      <c r="T200">
        <v>1</v>
      </c>
      <c r="U200" s="1">
        <v>42125</v>
      </c>
      <c r="V200" s="5">
        <f>Main[[#This Row],[Average_Cost_for_two]] * VLOOKUP(Main[[#This Row],[Currency]],'Currency'!A:B,2,FALSE)</f>
        <v>6</v>
      </c>
      <c r="W200" s="5" t="str">
        <f>IF(Main[[#This Row],[Avg_Cost_USD]]&lt;10,"Low",
IF(Main[[#This Row],[Avg_Cost_USD]]&lt;=30,"Medium","High"))</f>
        <v>Low</v>
      </c>
    </row>
    <row r="201" spans="1:23" x14ac:dyDescent="0.3">
      <c r="A201">
        <v>305153</v>
      </c>
      <c r="B201" t="s">
        <v>336</v>
      </c>
      <c r="C201">
        <v>1</v>
      </c>
      <c r="D201" t="s">
        <v>54</v>
      </c>
      <c r="E201" t="s">
        <v>63</v>
      </c>
      <c r="F201">
        <v>77.125029900000001</v>
      </c>
      <c r="G201">
        <v>28.5472207</v>
      </c>
      <c r="H201" t="s">
        <v>337</v>
      </c>
      <c r="I201" t="s">
        <v>19</v>
      </c>
      <c r="J201" t="s">
        <v>57</v>
      </c>
      <c r="K201" t="s">
        <v>57</v>
      </c>
      <c r="L201" t="s">
        <v>57</v>
      </c>
      <c r="M201" t="s">
        <v>57</v>
      </c>
      <c r="N201">
        <v>2</v>
      </c>
      <c r="O201">
        <v>0</v>
      </c>
      <c r="P201">
        <v>650</v>
      </c>
      <c r="Q201">
        <v>1</v>
      </c>
      <c r="R201">
        <v>2014</v>
      </c>
      <c r="S201">
        <v>5</v>
      </c>
      <c r="T201">
        <v>5</v>
      </c>
      <c r="U201" s="1">
        <v>41764</v>
      </c>
      <c r="V201" s="5">
        <f>Main[[#This Row],[Average_Cost_for_two]] * VLOOKUP(Main[[#This Row],[Currency]],'Currency'!A:B,2,FALSE)</f>
        <v>7.8</v>
      </c>
      <c r="W201" s="5" t="str">
        <f>IF(Main[[#This Row],[Avg_Cost_USD]]&lt;10,"Low",
IF(Main[[#This Row],[Avg_Cost_USD]]&lt;=30,"Medium","High"))</f>
        <v>Low</v>
      </c>
    </row>
    <row r="202" spans="1:23" x14ac:dyDescent="0.3">
      <c r="A202">
        <v>18340302</v>
      </c>
      <c r="B202" t="s">
        <v>338</v>
      </c>
      <c r="C202">
        <v>1</v>
      </c>
      <c r="D202" t="s">
        <v>54</v>
      </c>
      <c r="E202" t="s">
        <v>133</v>
      </c>
      <c r="F202">
        <v>77.150134100000002</v>
      </c>
      <c r="G202">
        <v>28.494510300000002</v>
      </c>
      <c r="H202" t="s">
        <v>339</v>
      </c>
      <c r="I202" t="s">
        <v>19</v>
      </c>
      <c r="J202" t="s">
        <v>57</v>
      </c>
      <c r="K202" t="s">
        <v>61</v>
      </c>
      <c r="L202" t="s">
        <v>57</v>
      </c>
      <c r="M202" t="s">
        <v>57</v>
      </c>
      <c r="N202">
        <v>2</v>
      </c>
      <c r="O202">
        <v>0</v>
      </c>
      <c r="P202">
        <v>600</v>
      </c>
      <c r="Q202">
        <v>1</v>
      </c>
      <c r="R202">
        <v>2015</v>
      </c>
      <c r="S202">
        <v>5</v>
      </c>
      <c r="T202">
        <v>22</v>
      </c>
      <c r="U202" s="1">
        <v>42146</v>
      </c>
      <c r="V202" s="5">
        <f>Main[[#This Row],[Average_Cost_for_two]] * VLOOKUP(Main[[#This Row],[Currency]],'Currency'!A:B,2,FALSE)</f>
        <v>7.2</v>
      </c>
      <c r="W202" s="5" t="str">
        <f>IF(Main[[#This Row],[Avg_Cost_USD]]&lt;10,"Low",
IF(Main[[#This Row],[Avg_Cost_USD]]&lt;=30,"Medium","High"))</f>
        <v>Low</v>
      </c>
    </row>
    <row r="203" spans="1:23" x14ac:dyDescent="0.3">
      <c r="A203">
        <v>18397621</v>
      </c>
      <c r="B203" t="s">
        <v>340</v>
      </c>
      <c r="C203">
        <v>1</v>
      </c>
      <c r="D203" t="s">
        <v>54</v>
      </c>
      <c r="E203" t="s">
        <v>341</v>
      </c>
      <c r="F203">
        <v>77.122934000000001</v>
      </c>
      <c r="G203">
        <v>28.552710999999999</v>
      </c>
      <c r="H203" t="s">
        <v>342</v>
      </c>
      <c r="I203" t="s">
        <v>19</v>
      </c>
      <c r="J203" t="s">
        <v>57</v>
      </c>
      <c r="K203" t="s">
        <v>57</v>
      </c>
      <c r="L203" t="s">
        <v>57</v>
      </c>
      <c r="M203" t="s">
        <v>57</v>
      </c>
      <c r="N203">
        <v>2</v>
      </c>
      <c r="O203">
        <v>0</v>
      </c>
      <c r="P203">
        <v>500</v>
      </c>
      <c r="Q203">
        <v>1</v>
      </c>
      <c r="R203">
        <v>2017</v>
      </c>
      <c r="S203">
        <v>5</v>
      </c>
      <c r="T203">
        <v>7</v>
      </c>
      <c r="U203" s="1">
        <v>42862</v>
      </c>
      <c r="V203" s="5">
        <f>Main[[#This Row],[Average_Cost_for_two]] * VLOOKUP(Main[[#This Row],[Currency]],'Currency'!A:B,2,FALSE)</f>
        <v>6</v>
      </c>
      <c r="W203" s="5" t="str">
        <f>IF(Main[[#This Row],[Avg_Cost_USD]]&lt;10,"Low",
IF(Main[[#This Row],[Avg_Cost_USD]]&lt;=30,"Medium","High"))</f>
        <v>Low</v>
      </c>
    </row>
    <row r="204" spans="1:23" x14ac:dyDescent="0.3">
      <c r="A204">
        <v>18472665</v>
      </c>
      <c r="B204" t="s">
        <v>343</v>
      </c>
      <c r="C204">
        <v>1</v>
      </c>
      <c r="D204" t="s">
        <v>54</v>
      </c>
      <c r="E204" t="s">
        <v>75</v>
      </c>
      <c r="F204">
        <v>77.167133500000006</v>
      </c>
      <c r="G204">
        <v>28.5724166</v>
      </c>
      <c r="H204" t="s">
        <v>344</v>
      </c>
      <c r="I204" t="s">
        <v>19</v>
      </c>
      <c r="J204" t="s">
        <v>57</v>
      </c>
      <c r="K204" t="s">
        <v>61</v>
      </c>
      <c r="L204" t="s">
        <v>57</v>
      </c>
      <c r="M204" t="s">
        <v>57</v>
      </c>
      <c r="N204">
        <v>2</v>
      </c>
      <c r="O204">
        <v>0</v>
      </c>
      <c r="P204">
        <v>600</v>
      </c>
      <c r="Q204">
        <v>1</v>
      </c>
      <c r="R204">
        <v>2016</v>
      </c>
      <c r="S204">
        <v>5</v>
      </c>
      <c r="T204">
        <v>16</v>
      </c>
      <c r="U204" s="1">
        <v>42506</v>
      </c>
      <c r="V204" s="5">
        <f>Main[[#This Row],[Average_Cost_for_two]] * VLOOKUP(Main[[#This Row],[Currency]],'Currency'!A:B,2,FALSE)</f>
        <v>7.2</v>
      </c>
      <c r="W204" s="5" t="str">
        <f>IF(Main[[#This Row],[Avg_Cost_USD]]&lt;10,"Low",
IF(Main[[#This Row],[Avg_Cost_USD]]&lt;=30,"Medium","High"))</f>
        <v>Low</v>
      </c>
    </row>
    <row r="205" spans="1:23" x14ac:dyDescent="0.3">
      <c r="A205">
        <v>18357568</v>
      </c>
      <c r="B205" t="s">
        <v>345</v>
      </c>
      <c r="C205">
        <v>1</v>
      </c>
      <c r="D205" t="s">
        <v>54</v>
      </c>
      <c r="E205" t="s">
        <v>346</v>
      </c>
      <c r="F205">
        <v>77.193671199999997</v>
      </c>
      <c r="G205">
        <v>28.5699787</v>
      </c>
      <c r="H205" t="s">
        <v>347</v>
      </c>
      <c r="I205" t="s">
        <v>19</v>
      </c>
      <c r="J205" t="s">
        <v>57</v>
      </c>
      <c r="K205" t="s">
        <v>57</v>
      </c>
      <c r="L205" t="s">
        <v>57</v>
      </c>
      <c r="M205" t="s">
        <v>57</v>
      </c>
      <c r="N205">
        <v>2</v>
      </c>
      <c r="O205">
        <v>0</v>
      </c>
      <c r="P205">
        <v>600</v>
      </c>
      <c r="Q205">
        <v>1</v>
      </c>
      <c r="R205">
        <v>2011</v>
      </c>
      <c r="S205">
        <v>5</v>
      </c>
      <c r="T205">
        <v>14</v>
      </c>
      <c r="U205" s="1">
        <v>40677</v>
      </c>
      <c r="V205" s="5">
        <f>Main[[#This Row],[Average_Cost_for_two]] * VLOOKUP(Main[[#This Row],[Currency]],'Currency'!A:B,2,FALSE)</f>
        <v>7.2</v>
      </c>
      <c r="W205" s="5" t="str">
        <f>IF(Main[[#This Row],[Avg_Cost_USD]]&lt;10,"Low",
IF(Main[[#This Row],[Avg_Cost_USD]]&lt;=30,"Medium","High"))</f>
        <v>Low</v>
      </c>
    </row>
    <row r="206" spans="1:23" x14ac:dyDescent="0.3">
      <c r="A206">
        <v>18492103</v>
      </c>
      <c r="B206" t="s">
        <v>348</v>
      </c>
      <c r="C206">
        <v>1</v>
      </c>
      <c r="D206" t="s">
        <v>54</v>
      </c>
      <c r="E206" t="s">
        <v>149</v>
      </c>
      <c r="F206">
        <v>77.114537799999994</v>
      </c>
      <c r="G206">
        <v>28.636983300000001</v>
      </c>
      <c r="H206" t="s">
        <v>287</v>
      </c>
      <c r="I206" t="s">
        <v>19</v>
      </c>
      <c r="J206" t="s">
        <v>57</v>
      </c>
      <c r="K206" t="s">
        <v>57</v>
      </c>
      <c r="L206" t="s">
        <v>57</v>
      </c>
      <c r="M206" t="s">
        <v>57</v>
      </c>
      <c r="N206">
        <v>2</v>
      </c>
      <c r="O206">
        <v>0</v>
      </c>
      <c r="P206">
        <v>500</v>
      </c>
      <c r="Q206">
        <v>1</v>
      </c>
      <c r="R206">
        <v>2018</v>
      </c>
      <c r="S206">
        <v>5</v>
      </c>
      <c r="T206">
        <v>26</v>
      </c>
      <c r="U206" s="1">
        <v>43246</v>
      </c>
      <c r="V206" s="5">
        <f>Main[[#This Row],[Average_Cost_for_two]] * VLOOKUP(Main[[#This Row],[Currency]],'Currency'!A:B,2,FALSE)</f>
        <v>6</v>
      </c>
      <c r="W206" s="5" t="str">
        <f>IF(Main[[#This Row],[Avg_Cost_USD]]&lt;10,"Low",
IF(Main[[#This Row],[Avg_Cost_USD]]&lt;=30,"Medium","High"))</f>
        <v>Low</v>
      </c>
    </row>
    <row r="207" spans="1:23" x14ac:dyDescent="0.3">
      <c r="A207">
        <v>18424642</v>
      </c>
      <c r="B207" t="s">
        <v>349</v>
      </c>
      <c r="C207">
        <v>1</v>
      </c>
      <c r="D207" t="s">
        <v>54</v>
      </c>
      <c r="E207" t="s">
        <v>81</v>
      </c>
      <c r="F207">
        <v>77.310444680000003</v>
      </c>
      <c r="G207">
        <v>28.688452959999999</v>
      </c>
      <c r="H207" t="s">
        <v>350</v>
      </c>
      <c r="I207" t="s">
        <v>19</v>
      </c>
      <c r="J207" t="s">
        <v>57</v>
      </c>
      <c r="K207" t="s">
        <v>57</v>
      </c>
      <c r="L207" t="s">
        <v>57</v>
      </c>
      <c r="M207" t="s">
        <v>57</v>
      </c>
      <c r="N207">
        <v>2</v>
      </c>
      <c r="O207">
        <v>0</v>
      </c>
      <c r="P207">
        <v>500</v>
      </c>
      <c r="Q207">
        <v>1</v>
      </c>
      <c r="R207">
        <v>2018</v>
      </c>
      <c r="S207">
        <v>4</v>
      </c>
      <c r="T207">
        <v>16</v>
      </c>
      <c r="U207" s="1">
        <v>43206</v>
      </c>
      <c r="V207" s="5">
        <f>Main[[#This Row],[Average_Cost_for_two]] * VLOOKUP(Main[[#This Row],[Currency]],'Currency'!A:B,2,FALSE)</f>
        <v>6</v>
      </c>
      <c r="W207" s="5" t="str">
        <f>IF(Main[[#This Row],[Avg_Cost_USD]]&lt;10,"Low",
IF(Main[[#This Row],[Avg_Cost_USD]]&lt;=30,"Medium","High"))</f>
        <v>Low</v>
      </c>
    </row>
    <row r="208" spans="1:23" x14ac:dyDescent="0.3">
      <c r="A208">
        <v>311666</v>
      </c>
      <c r="B208" t="s">
        <v>351</v>
      </c>
      <c r="C208">
        <v>1</v>
      </c>
      <c r="D208" t="s">
        <v>54</v>
      </c>
      <c r="E208" t="s">
        <v>63</v>
      </c>
      <c r="F208">
        <v>77.123752499999995</v>
      </c>
      <c r="G208">
        <v>28.543479999999999</v>
      </c>
      <c r="H208" t="s">
        <v>347</v>
      </c>
      <c r="I208" t="s">
        <v>19</v>
      </c>
      <c r="J208" t="s">
        <v>57</v>
      </c>
      <c r="K208" t="s">
        <v>57</v>
      </c>
      <c r="L208" t="s">
        <v>57</v>
      </c>
      <c r="M208" t="s">
        <v>57</v>
      </c>
      <c r="N208">
        <v>2</v>
      </c>
      <c r="O208">
        <v>0</v>
      </c>
      <c r="P208">
        <v>500</v>
      </c>
      <c r="Q208">
        <v>1</v>
      </c>
      <c r="R208">
        <v>2013</v>
      </c>
      <c r="S208">
        <v>4</v>
      </c>
      <c r="T208">
        <v>24</v>
      </c>
      <c r="U208" s="1">
        <v>41388</v>
      </c>
      <c r="V208" s="5">
        <f>Main[[#This Row],[Average_Cost_for_two]] * VLOOKUP(Main[[#This Row],[Currency]],'Currency'!A:B,2,FALSE)</f>
        <v>6</v>
      </c>
      <c r="W208" s="5" t="str">
        <f>IF(Main[[#This Row],[Avg_Cost_USD]]&lt;10,"Low",
IF(Main[[#This Row],[Avg_Cost_USD]]&lt;=30,"Medium","High"))</f>
        <v>Low</v>
      </c>
    </row>
    <row r="209" spans="1:23" x14ac:dyDescent="0.3">
      <c r="A209">
        <v>18446867</v>
      </c>
      <c r="B209" t="s">
        <v>352</v>
      </c>
      <c r="C209">
        <v>1</v>
      </c>
      <c r="D209" t="s">
        <v>54</v>
      </c>
      <c r="E209" t="s">
        <v>133</v>
      </c>
      <c r="F209">
        <v>77.162105999999994</v>
      </c>
      <c r="G209">
        <v>28.496089099999999</v>
      </c>
      <c r="H209" t="s">
        <v>342</v>
      </c>
      <c r="I209" t="s">
        <v>19</v>
      </c>
      <c r="J209" t="s">
        <v>57</v>
      </c>
      <c r="K209" t="s">
        <v>57</v>
      </c>
      <c r="L209" t="s">
        <v>57</v>
      </c>
      <c r="M209" t="s">
        <v>57</v>
      </c>
      <c r="N209">
        <v>2</v>
      </c>
      <c r="O209">
        <v>0</v>
      </c>
      <c r="P209">
        <v>500</v>
      </c>
      <c r="Q209">
        <v>1</v>
      </c>
      <c r="R209">
        <v>2017</v>
      </c>
      <c r="S209">
        <v>4</v>
      </c>
      <c r="T209">
        <v>27</v>
      </c>
      <c r="U209" s="1">
        <v>42852</v>
      </c>
      <c r="V209" s="5">
        <f>Main[[#This Row],[Average_Cost_for_two]] * VLOOKUP(Main[[#This Row],[Currency]],'Currency'!A:B,2,FALSE)</f>
        <v>6</v>
      </c>
      <c r="W209" s="5" t="str">
        <f>IF(Main[[#This Row],[Avg_Cost_USD]]&lt;10,"Low",
IF(Main[[#This Row],[Avg_Cost_USD]]&lt;=30,"Medium","High"))</f>
        <v>Low</v>
      </c>
    </row>
    <row r="210" spans="1:23" x14ac:dyDescent="0.3">
      <c r="A210">
        <v>18438424</v>
      </c>
      <c r="B210" t="s">
        <v>353</v>
      </c>
      <c r="C210">
        <v>1</v>
      </c>
      <c r="D210" t="s">
        <v>54</v>
      </c>
      <c r="E210" t="s">
        <v>295</v>
      </c>
      <c r="F210">
        <v>77.162042099999994</v>
      </c>
      <c r="G210">
        <v>28.592136199999999</v>
      </c>
      <c r="H210" t="s">
        <v>354</v>
      </c>
      <c r="I210" t="s">
        <v>19</v>
      </c>
      <c r="J210" t="s">
        <v>57</v>
      </c>
      <c r="K210" t="s">
        <v>57</v>
      </c>
      <c r="L210" t="s">
        <v>57</v>
      </c>
      <c r="M210" t="s">
        <v>57</v>
      </c>
      <c r="N210">
        <v>2</v>
      </c>
      <c r="O210">
        <v>0</v>
      </c>
      <c r="P210">
        <v>600</v>
      </c>
      <c r="Q210">
        <v>1</v>
      </c>
      <c r="R210">
        <v>2014</v>
      </c>
      <c r="S210">
        <v>4</v>
      </c>
      <c r="T210">
        <v>26</v>
      </c>
      <c r="U210" s="1">
        <v>41755</v>
      </c>
      <c r="V210" s="5">
        <f>Main[[#This Row],[Average_Cost_for_two]] * VLOOKUP(Main[[#This Row],[Currency]],'Currency'!A:B,2,FALSE)</f>
        <v>7.2</v>
      </c>
      <c r="W210" s="5" t="str">
        <f>IF(Main[[#This Row],[Avg_Cost_USD]]&lt;10,"Low",
IF(Main[[#This Row],[Avg_Cost_USD]]&lt;=30,"Medium","High"))</f>
        <v>Low</v>
      </c>
    </row>
    <row r="211" spans="1:23" x14ac:dyDescent="0.3">
      <c r="A211">
        <v>17059541</v>
      </c>
      <c r="B211" t="s">
        <v>355</v>
      </c>
      <c r="C211">
        <v>216</v>
      </c>
      <c r="D211" t="s">
        <v>310</v>
      </c>
      <c r="E211" t="s">
        <v>356</v>
      </c>
      <c r="F211">
        <v>-81.471446999999998</v>
      </c>
      <c r="G211">
        <v>28.433235</v>
      </c>
      <c r="H211" t="s">
        <v>357</v>
      </c>
      <c r="I211" t="s">
        <v>20</v>
      </c>
      <c r="J211" t="s">
        <v>57</v>
      </c>
      <c r="K211" t="s">
        <v>57</v>
      </c>
      <c r="L211" t="s">
        <v>57</v>
      </c>
      <c r="M211" t="s">
        <v>57</v>
      </c>
      <c r="N211">
        <v>4</v>
      </c>
      <c r="O211">
        <v>886</v>
      </c>
      <c r="P211">
        <v>50</v>
      </c>
      <c r="Q211">
        <v>4.4000000000000004</v>
      </c>
      <c r="R211">
        <v>2012</v>
      </c>
      <c r="S211">
        <v>1</v>
      </c>
      <c r="T211">
        <v>27</v>
      </c>
      <c r="U211" s="1">
        <v>40935</v>
      </c>
      <c r="V211" s="5">
        <f>Main[[#This Row],[Average_Cost_for_two]] * VLOOKUP(Main[[#This Row],[Currency]],'Currency'!A:B,2,FALSE)</f>
        <v>50</v>
      </c>
      <c r="W211" s="5" t="str">
        <f>IF(Main[[#This Row],[Avg_Cost_USD]]&lt;10,"Low",
IF(Main[[#This Row],[Avg_Cost_USD]]&lt;=30,"Medium","High"))</f>
        <v>High</v>
      </c>
    </row>
    <row r="212" spans="1:23" x14ac:dyDescent="0.3">
      <c r="A212">
        <v>18153555</v>
      </c>
      <c r="B212" t="s">
        <v>358</v>
      </c>
      <c r="C212">
        <v>1</v>
      </c>
      <c r="D212" t="s">
        <v>54</v>
      </c>
      <c r="E212" t="s">
        <v>164</v>
      </c>
      <c r="F212">
        <v>77.166800600000002</v>
      </c>
      <c r="G212">
        <v>28.708473699999999</v>
      </c>
      <c r="H212" t="s">
        <v>359</v>
      </c>
      <c r="I212" t="s">
        <v>19</v>
      </c>
      <c r="J212" t="s">
        <v>57</v>
      </c>
      <c r="K212" t="s">
        <v>57</v>
      </c>
      <c r="L212" t="s">
        <v>57</v>
      </c>
      <c r="M212" t="s">
        <v>57</v>
      </c>
      <c r="N212">
        <v>2</v>
      </c>
      <c r="O212">
        <v>0</v>
      </c>
      <c r="P212">
        <v>600</v>
      </c>
      <c r="Q212">
        <v>1</v>
      </c>
      <c r="R212">
        <v>2018</v>
      </c>
      <c r="S212">
        <v>4</v>
      </c>
      <c r="T212">
        <v>8</v>
      </c>
      <c r="U212" s="1">
        <v>43198</v>
      </c>
      <c r="V212" s="5">
        <f>Main[[#This Row],[Average_Cost_for_two]] * VLOOKUP(Main[[#This Row],[Currency]],'Currency'!A:B,2,FALSE)</f>
        <v>7.2</v>
      </c>
      <c r="W212" s="5" t="str">
        <f>IF(Main[[#This Row],[Avg_Cost_USD]]&lt;10,"Low",
IF(Main[[#This Row],[Avg_Cost_USD]]&lt;=30,"Medium","High"))</f>
        <v>Low</v>
      </c>
    </row>
    <row r="213" spans="1:23" x14ac:dyDescent="0.3">
      <c r="A213">
        <v>18429376</v>
      </c>
      <c r="B213" t="s">
        <v>360</v>
      </c>
      <c r="C213">
        <v>1</v>
      </c>
      <c r="D213" t="s">
        <v>54</v>
      </c>
      <c r="E213" t="s">
        <v>361</v>
      </c>
      <c r="F213">
        <v>77.277897499999995</v>
      </c>
      <c r="G213">
        <v>28.5665297</v>
      </c>
      <c r="H213" t="s">
        <v>321</v>
      </c>
      <c r="I213" t="s">
        <v>19</v>
      </c>
      <c r="J213" t="s">
        <v>57</v>
      </c>
      <c r="K213" t="s">
        <v>57</v>
      </c>
      <c r="L213" t="s">
        <v>57</v>
      </c>
      <c r="M213" t="s">
        <v>57</v>
      </c>
      <c r="N213">
        <v>2</v>
      </c>
      <c r="O213">
        <v>0</v>
      </c>
      <c r="P213">
        <v>600</v>
      </c>
      <c r="Q213">
        <v>1</v>
      </c>
      <c r="R213">
        <v>2016</v>
      </c>
      <c r="S213">
        <v>4</v>
      </c>
      <c r="T213">
        <v>27</v>
      </c>
      <c r="U213" s="1">
        <v>42487</v>
      </c>
      <c r="V213" s="5">
        <f>Main[[#This Row],[Average_Cost_for_two]] * VLOOKUP(Main[[#This Row],[Currency]],'Currency'!A:B,2,FALSE)</f>
        <v>7.2</v>
      </c>
      <c r="W213" s="5" t="str">
        <f>IF(Main[[#This Row],[Avg_Cost_USD]]&lt;10,"Low",
IF(Main[[#This Row],[Avg_Cost_USD]]&lt;=30,"Medium","High"))</f>
        <v>Low</v>
      </c>
    </row>
    <row r="214" spans="1:23" x14ac:dyDescent="0.3">
      <c r="A214">
        <v>18441542</v>
      </c>
      <c r="B214" t="s">
        <v>362</v>
      </c>
      <c r="C214">
        <v>1</v>
      </c>
      <c r="D214" t="s">
        <v>54</v>
      </c>
      <c r="E214" t="s">
        <v>361</v>
      </c>
      <c r="F214">
        <v>77.285720740000002</v>
      </c>
      <c r="G214">
        <v>28.56527732</v>
      </c>
      <c r="H214" t="s">
        <v>347</v>
      </c>
      <c r="I214" t="s">
        <v>19</v>
      </c>
      <c r="J214" t="s">
        <v>57</v>
      </c>
      <c r="K214" t="s">
        <v>57</v>
      </c>
      <c r="L214" t="s">
        <v>57</v>
      </c>
      <c r="M214" t="s">
        <v>57</v>
      </c>
      <c r="N214">
        <v>2</v>
      </c>
      <c r="O214">
        <v>0</v>
      </c>
      <c r="P214">
        <v>500</v>
      </c>
      <c r="Q214">
        <v>1</v>
      </c>
      <c r="R214">
        <v>2011</v>
      </c>
      <c r="S214">
        <v>4</v>
      </c>
      <c r="T214">
        <v>25</v>
      </c>
      <c r="U214" s="1">
        <v>40658</v>
      </c>
      <c r="V214" s="5">
        <f>Main[[#This Row],[Average_Cost_for_two]] * VLOOKUP(Main[[#This Row],[Currency]],'Currency'!A:B,2,FALSE)</f>
        <v>6</v>
      </c>
      <c r="W214" s="5" t="str">
        <f>IF(Main[[#This Row],[Avg_Cost_USD]]&lt;10,"Low",
IF(Main[[#This Row],[Avg_Cost_USD]]&lt;=30,"Medium","High"))</f>
        <v>Low</v>
      </c>
    </row>
    <row r="215" spans="1:23" x14ac:dyDescent="0.3">
      <c r="A215">
        <v>311544</v>
      </c>
      <c r="B215" t="s">
        <v>363</v>
      </c>
      <c r="C215">
        <v>1</v>
      </c>
      <c r="D215" t="s">
        <v>54</v>
      </c>
      <c r="E215" t="s">
        <v>284</v>
      </c>
      <c r="F215">
        <v>77.317026799999994</v>
      </c>
      <c r="G215">
        <v>28.662202400000002</v>
      </c>
      <c r="H215" t="s">
        <v>339</v>
      </c>
      <c r="I215" t="s">
        <v>19</v>
      </c>
      <c r="J215" t="s">
        <v>57</v>
      </c>
      <c r="K215" t="s">
        <v>57</v>
      </c>
      <c r="L215" t="s">
        <v>57</v>
      </c>
      <c r="M215" t="s">
        <v>57</v>
      </c>
      <c r="N215">
        <v>2</v>
      </c>
      <c r="O215">
        <v>0</v>
      </c>
      <c r="P215">
        <v>500</v>
      </c>
      <c r="Q215">
        <v>1</v>
      </c>
      <c r="R215">
        <v>2017</v>
      </c>
      <c r="S215">
        <v>3</v>
      </c>
      <c r="T215">
        <v>6</v>
      </c>
      <c r="U215" s="1">
        <v>42800</v>
      </c>
      <c r="V215" s="5">
        <f>Main[[#This Row],[Average_Cost_for_two]] * VLOOKUP(Main[[#This Row],[Currency]],'Currency'!A:B,2,FALSE)</f>
        <v>6</v>
      </c>
      <c r="W215" s="5" t="str">
        <f>IF(Main[[#This Row],[Avg_Cost_USD]]&lt;10,"Low",
IF(Main[[#This Row],[Avg_Cost_USD]]&lt;=30,"Medium","High"))</f>
        <v>Low</v>
      </c>
    </row>
    <row r="216" spans="1:23" x14ac:dyDescent="0.3">
      <c r="A216">
        <v>18430569</v>
      </c>
      <c r="B216" t="s">
        <v>364</v>
      </c>
      <c r="C216">
        <v>1</v>
      </c>
      <c r="D216" t="s">
        <v>54</v>
      </c>
      <c r="E216" t="s">
        <v>69</v>
      </c>
      <c r="F216">
        <v>77.011751899999993</v>
      </c>
      <c r="G216">
        <v>28.617963899999999</v>
      </c>
      <c r="H216" t="s">
        <v>287</v>
      </c>
      <c r="I216" t="s">
        <v>19</v>
      </c>
      <c r="J216" t="s">
        <v>61</v>
      </c>
      <c r="K216" t="s">
        <v>57</v>
      </c>
      <c r="L216" t="s">
        <v>57</v>
      </c>
      <c r="M216" t="s">
        <v>57</v>
      </c>
      <c r="N216">
        <v>2</v>
      </c>
      <c r="O216">
        <v>0</v>
      </c>
      <c r="P216">
        <v>800</v>
      </c>
      <c r="Q216">
        <v>1</v>
      </c>
      <c r="R216">
        <v>2014</v>
      </c>
      <c r="S216">
        <v>3</v>
      </c>
      <c r="T216">
        <v>23</v>
      </c>
      <c r="U216" s="1">
        <v>41721</v>
      </c>
      <c r="V216" s="5">
        <f>Main[[#This Row],[Average_Cost_for_two]] * VLOOKUP(Main[[#This Row],[Currency]],'Currency'!A:B,2,FALSE)</f>
        <v>9.6</v>
      </c>
      <c r="W216" s="5" t="str">
        <f>IF(Main[[#This Row],[Avg_Cost_USD]]&lt;10,"Low",
IF(Main[[#This Row],[Avg_Cost_USD]]&lt;=30,"Medium","High"))</f>
        <v>Low</v>
      </c>
    </row>
    <row r="217" spans="1:23" x14ac:dyDescent="0.3">
      <c r="A217">
        <v>18014151</v>
      </c>
      <c r="B217" t="s">
        <v>365</v>
      </c>
      <c r="C217">
        <v>1</v>
      </c>
      <c r="D217" t="s">
        <v>54</v>
      </c>
      <c r="E217" t="s">
        <v>366</v>
      </c>
      <c r="F217">
        <v>77.035102780000003</v>
      </c>
      <c r="G217">
        <v>28.79751667</v>
      </c>
      <c r="H217" t="s">
        <v>367</v>
      </c>
      <c r="I217" t="s">
        <v>19</v>
      </c>
      <c r="J217" t="s">
        <v>57</v>
      </c>
      <c r="K217" t="s">
        <v>57</v>
      </c>
      <c r="L217" t="s">
        <v>57</v>
      </c>
      <c r="M217" t="s">
        <v>57</v>
      </c>
      <c r="N217">
        <v>2</v>
      </c>
      <c r="O217">
        <v>0</v>
      </c>
      <c r="P217">
        <v>500</v>
      </c>
      <c r="Q217">
        <v>1</v>
      </c>
      <c r="R217">
        <v>2018</v>
      </c>
      <c r="S217">
        <v>3</v>
      </c>
      <c r="T217">
        <v>18</v>
      </c>
      <c r="U217" s="1">
        <v>43177</v>
      </c>
      <c r="V217" s="5">
        <f>Main[[#This Row],[Average_Cost_for_two]] * VLOOKUP(Main[[#This Row],[Currency]],'Currency'!A:B,2,FALSE)</f>
        <v>6</v>
      </c>
      <c r="W217" s="5" t="str">
        <f>IF(Main[[#This Row],[Avg_Cost_USD]]&lt;10,"Low",
IF(Main[[#This Row],[Avg_Cost_USD]]&lt;=30,"Medium","High"))</f>
        <v>Low</v>
      </c>
    </row>
    <row r="218" spans="1:23" x14ac:dyDescent="0.3">
      <c r="A218">
        <v>18435289</v>
      </c>
      <c r="B218" t="s">
        <v>368</v>
      </c>
      <c r="C218">
        <v>1</v>
      </c>
      <c r="D218" t="s">
        <v>54</v>
      </c>
      <c r="E218" t="s">
        <v>295</v>
      </c>
      <c r="F218">
        <v>77.162221900000006</v>
      </c>
      <c r="G218">
        <v>28.592153499999998</v>
      </c>
      <c r="H218" t="s">
        <v>369</v>
      </c>
      <c r="I218" t="s">
        <v>19</v>
      </c>
      <c r="J218" t="s">
        <v>57</v>
      </c>
      <c r="K218" t="s">
        <v>57</v>
      </c>
      <c r="L218" t="s">
        <v>57</v>
      </c>
      <c r="M218" t="s">
        <v>57</v>
      </c>
      <c r="N218">
        <v>2</v>
      </c>
      <c r="O218">
        <v>0</v>
      </c>
      <c r="P218">
        <v>700</v>
      </c>
      <c r="Q218">
        <v>1</v>
      </c>
      <c r="R218">
        <v>2010</v>
      </c>
      <c r="S218">
        <v>3</v>
      </c>
      <c r="T218">
        <v>18</v>
      </c>
      <c r="U218" s="1">
        <v>40255</v>
      </c>
      <c r="V218" s="5">
        <f>Main[[#This Row],[Average_Cost_for_two]] * VLOOKUP(Main[[#This Row],[Currency]],'Currency'!A:B,2,FALSE)</f>
        <v>8.4</v>
      </c>
      <c r="W218" s="5" t="str">
        <f>IF(Main[[#This Row],[Avg_Cost_USD]]&lt;10,"Low",
IF(Main[[#This Row],[Avg_Cost_USD]]&lt;=30,"Medium","High"))</f>
        <v>Low</v>
      </c>
    </row>
    <row r="219" spans="1:23" x14ac:dyDescent="0.3">
      <c r="A219">
        <v>18355117</v>
      </c>
      <c r="B219" t="s">
        <v>370</v>
      </c>
      <c r="C219">
        <v>1</v>
      </c>
      <c r="D219" t="s">
        <v>54</v>
      </c>
      <c r="E219" t="s">
        <v>214</v>
      </c>
      <c r="F219">
        <v>77.249722820000002</v>
      </c>
      <c r="G219">
        <v>28.555668520000001</v>
      </c>
      <c r="H219" t="s">
        <v>321</v>
      </c>
      <c r="I219" t="s">
        <v>19</v>
      </c>
      <c r="J219" t="s">
        <v>57</v>
      </c>
      <c r="K219" t="s">
        <v>57</v>
      </c>
      <c r="L219" t="s">
        <v>57</v>
      </c>
      <c r="M219" t="s">
        <v>57</v>
      </c>
      <c r="N219">
        <v>2</v>
      </c>
      <c r="O219">
        <v>0</v>
      </c>
      <c r="P219">
        <v>500</v>
      </c>
      <c r="Q219">
        <v>1</v>
      </c>
      <c r="R219">
        <v>2016</v>
      </c>
      <c r="S219">
        <v>2</v>
      </c>
      <c r="T219">
        <v>1</v>
      </c>
      <c r="U219" s="1">
        <v>42401</v>
      </c>
      <c r="V219" s="5">
        <f>Main[[#This Row],[Average_Cost_for_two]] * VLOOKUP(Main[[#This Row],[Currency]],'Currency'!A:B,2,FALSE)</f>
        <v>6</v>
      </c>
      <c r="W219" s="5" t="str">
        <f>IF(Main[[#This Row],[Avg_Cost_USD]]&lt;10,"Low",
IF(Main[[#This Row],[Avg_Cost_USD]]&lt;=30,"Medium","High"))</f>
        <v>Low</v>
      </c>
    </row>
    <row r="220" spans="1:23" x14ac:dyDescent="0.3">
      <c r="A220">
        <v>18492048</v>
      </c>
      <c r="B220" t="s">
        <v>371</v>
      </c>
      <c r="C220">
        <v>1</v>
      </c>
      <c r="D220" t="s">
        <v>54</v>
      </c>
      <c r="E220" t="s">
        <v>197</v>
      </c>
      <c r="F220">
        <v>77.208793999999997</v>
      </c>
      <c r="G220">
        <v>28.694348000000002</v>
      </c>
      <c r="H220" t="s">
        <v>372</v>
      </c>
      <c r="I220" t="s">
        <v>19</v>
      </c>
      <c r="J220" t="s">
        <v>57</v>
      </c>
      <c r="K220" t="s">
        <v>57</v>
      </c>
      <c r="L220" t="s">
        <v>57</v>
      </c>
      <c r="M220" t="s">
        <v>57</v>
      </c>
      <c r="N220">
        <v>2</v>
      </c>
      <c r="O220">
        <v>0</v>
      </c>
      <c r="P220">
        <v>500</v>
      </c>
      <c r="Q220">
        <v>1</v>
      </c>
      <c r="R220">
        <v>2013</v>
      </c>
      <c r="S220">
        <v>2</v>
      </c>
      <c r="T220">
        <v>24</v>
      </c>
      <c r="U220" s="1">
        <v>41329</v>
      </c>
      <c r="V220" s="5">
        <f>Main[[#This Row],[Average_Cost_for_two]] * VLOOKUP(Main[[#This Row],[Currency]],'Currency'!A:B,2,FALSE)</f>
        <v>6</v>
      </c>
      <c r="W220" s="5" t="str">
        <f>IF(Main[[#This Row],[Avg_Cost_USD]]&lt;10,"Low",
IF(Main[[#This Row],[Avg_Cost_USD]]&lt;=30,"Medium","High"))</f>
        <v>Low</v>
      </c>
    </row>
    <row r="221" spans="1:23" x14ac:dyDescent="0.3">
      <c r="A221">
        <v>18358665</v>
      </c>
      <c r="B221" t="s">
        <v>373</v>
      </c>
      <c r="C221">
        <v>1</v>
      </c>
      <c r="D221" t="s">
        <v>54</v>
      </c>
      <c r="E221" t="s">
        <v>63</v>
      </c>
      <c r="F221">
        <v>77.113773600000002</v>
      </c>
      <c r="G221">
        <v>28.535442100000001</v>
      </c>
      <c r="H221" t="s">
        <v>374</v>
      </c>
      <c r="I221" t="s">
        <v>19</v>
      </c>
      <c r="J221" t="s">
        <v>57</v>
      </c>
      <c r="K221" t="s">
        <v>57</v>
      </c>
      <c r="L221" t="s">
        <v>57</v>
      </c>
      <c r="M221" t="s">
        <v>57</v>
      </c>
      <c r="N221">
        <v>3</v>
      </c>
      <c r="O221">
        <v>0</v>
      </c>
      <c r="P221">
        <v>1000</v>
      </c>
      <c r="Q221">
        <v>1</v>
      </c>
      <c r="R221">
        <v>2011</v>
      </c>
      <c r="S221">
        <v>2</v>
      </c>
      <c r="T221">
        <v>18</v>
      </c>
      <c r="U221" s="1">
        <v>40592</v>
      </c>
      <c r="V221" s="5">
        <f>Main[[#This Row],[Average_Cost_for_two]] * VLOOKUP(Main[[#This Row],[Currency]],'Currency'!A:B,2,FALSE)</f>
        <v>12</v>
      </c>
      <c r="W221" s="5" t="str">
        <f>IF(Main[[#This Row],[Avg_Cost_USD]]&lt;10,"Low",
IF(Main[[#This Row],[Avg_Cost_USD]]&lt;=30,"Medium","High"))</f>
        <v>Medium</v>
      </c>
    </row>
    <row r="222" spans="1:23" x14ac:dyDescent="0.3">
      <c r="A222">
        <v>18489842</v>
      </c>
      <c r="B222" t="s">
        <v>375</v>
      </c>
      <c r="C222">
        <v>1</v>
      </c>
      <c r="D222" t="s">
        <v>54</v>
      </c>
      <c r="E222" t="s">
        <v>376</v>
      </c>
      <c r="F222">
        <v>77.181864899999994</v>
      </c>
      <c r="G222">
        <v>28.522205100000001</v>
      </c>
      <c r="H222" t="s">
        <v>301</v>
      </c>
      <c r="I222" t="s">
        <v>19</v>
      </c>
      <c r="J222" t="s">
        <v>57</v>
      </c>
      <c r="K222" t="s">
        <v>57</v>
      </c>
      <c r="L222" t="s">
        <v>57</v>
      </c>
      <c r="M222" t="s">
        <v>57</v>
      </c>
      <c r="N222">
        <v>2</v>
      </c>
      <c r="O222">
        <v>0</v>
      </c>
      <c r="P222">
        <v>500</v>
      </c>
      <c r="Q222">
        <v>1</v>
      </c>
      <c r="R222">
        <v>2015</v>
      </c>
      <c r="S222">
        <v>2</v>
      </c>
      <c r="T222">
        <v>19</v>
      </c>
      <c r="U222" s="1">
        <v>42054</v>
      </c>
      <c r="V222" s="5">
        <f>Main[[#This Row],[Average_Cost_for_two]] * VLOOKUP(Main[[#This Row],[Currency]],'Currency'!A:B,2,FALSE)</f>
        <v>6</v>
      </c>
      <c r="W222" s="5" t="str">
        <f>IF(Main[[#This Row],[Avg_Cost_USD]]&lt;10,"Low",
IF(Main[[#This Row],[Avg_Cost_USD]]&lt;=30,"Medium","High"))</f>
        <v>Low</v>
      </c>
    </row>
    <row r="223" spans="1:23" x14ac:dyDescent="0.3">
      <c r="A223">
        <v>18317473</v>
      </c>
      <c r="B223" t="s">
        <v>377</v>
      </c>
      <c r="C223">
        <v>1</v>
      </c>
      <c r="D223" t="s">
        <v>54</v>
      </c>
      <c r="E223" t="s">
        <v>327</v>
      </c>
      <c r="F223">
        <v>77.243074800000002</v>
      </c>
      <c r="G223">
        <v>28.6464675</v>
      </c>
      <c r="H223" t="s">
        <v>378</v>
      </c>
      <c r="I223" t="s">
        <v>19</v>
      </c>
      <c r="J223" t="s">
        <v>61</v>
      </c>
      <c r="K223" t="s">
        <v>57</v>
      </c>
      <c r="L223" t="s">
        <v>57</v>
      </c>
      <c r="M223" t="s">
        <v>57</v>
      </c>
      <c r="N223">
        <v>3</v>
      </c>
      <c r="O223">
        <v>0</v>
      </c>
      <c r="P223">
        <v>1000</v>
      </c>
      <c r="Q223">
        <v>1</v>
      </c>
      <c r="R223">
        <v>2014</v>
      </c>
      <c r="S223">
        <v>2</v>
      </c>
      <c r="T223">
        <v>7</v>
      </c>
      <c r="U223" s="1">
        <v>41677</v>
      </c>
      <c r="V223" s="5">
        <f>Main[[#This Row],[Average_Cost_for_two]] * VLOOKUP(Main[[#This Row],[Currency]],'Currency'!A:B,2,FALSE)</f>
        <v>12</v>
      </c>
      <c r="W223" s="5" t="str">
        <f>IF(Main[[#This Row],[Avg_Cost_USD]]&lt;10,"Low",
IF(Main[[#This Row],[Avg_Cost_USD]]&lt;=30,"Medium","High"))</f>
        <v>Medium</v>
      </c>
    </row>
    <row r="224" spans="1:23" x14ac:dyDescent="0.3">
      <c r="A224">
        <v>18232109</v>
      </c>
      <c r="B224" t="s">
        <v>379</v>
      </c>
      <c r="C224">
        <v>1</v>
      </c>
      <c r="D224" t="s">
        <v>54</v>
      </c>
      <c r="E224" t="s">
        <v>98</v>
      </c>
      <c r="F224">
        <v>77.284728299999998</v>
      </c>
      <c r="G224">
        <v>28.6213841</v>
      </c>
      <c r="H224" t="s">
        <v>344</v>
      </c>
      <c r="I224" t="s">
        <v>19</v>
      </c>
      <c r="J224" t="s">
        <v>57</v>
      </c>
      <c r="K224" t="s">
        <v>57</v>
      </c>
      <c r="L224" t="s">
        <v>57</v>
      </c>
      <c r="M224" t="s">
        <v>57</v>
      </c>
      <c r="N224">
        <v>2</v>
      </c>
      <c r="O224">
        <v>0</v>
      </c>
      <c r="P224">
        <v>500</v>
      </c>
      <c r="Q224">
        <v>1</v>
      </c>
      <c r="R224">
        <v>2010</v>
      </c>
      <c r="S224">
        <v>2</v>
      </c>
      <c r="T224">
        <v>19</v>
      </c>
      <c r="U224" s="1">
        <v>40228</v>
      </c>
      <c r="V224" s="5">
        <f>Main[[#This Row],[Average_Cost_for_two]] * VLOOKUP(Main[[#This Row],[Currency]],'Currency'!A:B,2,FALSE)</f>
        <v>6</v>
      </c>
      <c r="W224" s="5" t="str">
        <f>IF(Main[[#This Row],[Avg_Cost_USD]]&lt;10,"Low",
IF(Main[[#This Row],[Avg_Cost_USD]]&lt;=30,"Medium","High"))</f>
        <v>Low</v>
      </c>
    </row>
    <row r="225" spans="1:23" x14ac:dyDescent="0.3">
      <c r="A225">
        <v>18438896</v>
      </c>
      <c r="B225" t="s">
        <v>380</v>
      </c>
      <c r="C225">
        <v>1</v>
      </c>
      <c r="D225" t="s">
        <v>54</v>
      </c>
      <c r="E225" t="s">
        <v>314</v>
      </c>
      <c r="F225">
        <v>77.177471999999995</v>
      </c>
      <c r="G225">
        <v>28.643167999999999</v>
      </c>
      <c r="H225" t="s">
        <v>315</v>
      </c>
      <c r="I225" t="s">
        <v>19</v>
      </c>
      <c r="J225" t="s">
        <v>57</v>
      </c>
      <c r="K225" t="s">
        <v>57</v>
      </c>
      <c r="L225" t="s">
        <v>57</v>
      </c>
      <c r="M225" t="s">
        <v>57</v>
      </c>
      <c r="N225">
        <v>2</v>
      </c>
      <c r="O225">
        <v>0</v>
      </c>
      <c r="P225">
        <v>500</v>
      </c>
      <c r="Q225">
        <v>1</v>
      </c>
      <c r="R225">
        <v>2012</v>
      </c>
      <c r="S225">
        <v>2</v>
      </c>
      <c r="T225">
        <v>24</v>
      </c>
      <c r="U225" s="1">
        <v>40963</v>
      </c>
      <c r="V225" s="5">
        <f>Main[[#This Row],[Average_Cost_for_two]] * VLOOKUP(Main[[#This Row],[Currency]],'Currency'!A:B,2,FALSE)</f>
        <v>6</v>
      </c>
      <c r="W225" s="5" t="str">
        <f>IF(Main[[#This Row],[Avg_Cost_USD]]&lt;10,"Low",
IF(Main[[#This Row],[Avg_Cost_USD]]&lt;=30,"Medium","High"))</f>
        <v>Low</v>
      </c>
    </row>
    <row r="226" spans="1:23" x14ac:dyDescent="0.3">
      <c r="A226">
        <v>18357941</v>
      </c>
      <c r="B226" t="s">
        <v>381</v>
      </c>
      <c r="C226">
        <v>1</v>
      </c>
      <c r="D226" t="s">
        <v>54</v>
      </c>
      <c r="E226" t="s">
        <v>147</v>
      </c>
      <c r="F226">
        <v>77.299100300000006</v>
      </c>
      <c r="G226">
        <v>28.5335599</v>
      </c>
      <c r="H226" t="s">
        <v>303</v>
      </c>
      <c r="I226" t="s">
        <v>19</v>
      </c>
      <c r="J226" t="s">
        <v>57</v>
      </c>
      <c r="K226" t="s">
        <v>57</v>
      </c>
      <c r="L226" t="s">
        <v>57</v>
      </c>
      <c r="M226" t="s">
        <v>57</v>
      </c>
      <c r="N226">
        <v>2</v>
      </c>
      <c r="O226">
        <v>0</v>
      </c>
      <c r="P226">
        <v>750</v>
      </c>
      <c r="Q226">
        <v>1</v>
      </c>
      <c r="R226">
        <v>2015</v>
      </c>
      <c r="S226">
        <v>2</v>
      </c>
      <c r="T226">
        <v>1</v>
      </c>
      <c r="U226" s="1">
        <v>42036</v>
      </c>
      <c r="V226" s="5">
        <f>Main[[#This Row],[Average_Cost_for_two]] * VLOOKUP(Main[[#This Row],[Currency]],'Currency'!A:B,2,FALSE)</f>
        <v>9</v>
      </c>
      <c r="W226" s="5" t="str">
        <f>IF(Main[[#This Row],[Avg_Cost_USD]]&lt;10,"Low",
IF(Main[[#This Row],[Avg_Cost_USD]]&lt;=30,"Medium","High"))</f>
        <v>Low</v>
      </c>
    </row>
    <row r="227" spans="1:23" x14ac:dyDescent="0.3">
      <c r="A227">
        <v>18446485</v>
      </c>
      <c r="B227" t="s">
        <v>382</v>
      </c>
      <c r="C227">
        <v>1</v>
      </c>
      <c r="D227" t="s">
        <v>54</v>
      </c>
      <c r="E227" t="s">
        <v>383</v>
      </c>
      <c r="F227">
        <v>77.121423710000002</v>
      </c>
      <c r="G227">
        <v>28.549895459999998</v>
      </c>
      <c r="H227" t="s">
        <v>384</v>
      </c>
      <c r="I227" t="s">
        <v>19</v>
      </c>
      <c r="J227" t="s">
        <v>57</v>
      </c>
      <c r="K227" t="s">
        <v>57</v>
      </c>
      <c r="L227" t="s">
        <v>57</v>
      </c>
      <c r="M227" t="s">
        <v>57</v>
      </c>
      <c r="N227">
        <v>2</v>
      </c>
      <c r="O227">
        <v>0</v>
      </c>
      <c r="P227">
        <v>800</v>
      </c>
      <c r="Q227">
        <v>1</v>
      </c>
      <c r="R227">
        <v>2010</v>
      </c>
      <c r="S227">
        <v>2</v>
      </c>
      <c r="T227">
        <v>9</v>
      </c>
      <c r="U227" s="1">
        <v>40218</v>
      </c>
      <c r="V227" s="5">
        <f>Main[[#This Row],[Average_Cost_for_two]] * VLOOKUP(Main[[#This Row],[Currency]],'Currency'!A:B,2,FALSE)</f>
        <v>9.6</v>
      </c>
      <c r="W227" s="5" t="str">
        <f>IF(Main[[#This Row],[Avg_Cost_USD]]&lt;10,"Low",
IF(Main[[#This Row],[Avg_Cost_USD]]&lt;=30,"Medium","High"))</f>
        <v>Low</v>
      </c>
    </row>
    <row r="228" spans="1:23" x14ac:dyDescent="0.3">
      <c r="A228">
        <v>18435326</v>
      </c>
      <c r="B228" t="s">
        <v>385</v>
      </c>
      <c r="C228">
        <v>1</v>
      </c>
      <c r="D228" t="s">
        <v>54</v>
      </c>
      <c r="E228" t="s">
        <v>366</v>
      </c>
      <c r="F228">
        <v>77.049525079999995</v>
      </c>
      <c r="G228">
        <v>28.806198770000002</v>
      </c>
      <c r="H228" t="s">
        <v>386</v>
      </c>
      <c r="I228" t="s">
        <v>19</v>
      </c>
      <c r="J228" t="s">
        <v>57</v>
      </c>
      <c r="K228" t="s">
        <v>57</v>
      </c>
      <c r="L228" t="s">
        <v>57</v>
      </c>
      <c r="M228" t="s">
        <v>57</v>
      </c>
      <c r="N228">
        <v>2</v>
      </c>
      <c r="O228">
        <v>0</v>
      </c>
      <c r="P228">
        <v>500</v>
      </c>
      <c r="Q228">
        <v>1</v>
      </c>
      <c r="R228">
        <v>2010</v>
      </c>
      <c r="S228">
        <v>1</v>
      </c>
      <c r="T228">
        <v>18</v>
      </c>
      <c r="U228" s="1">
        <v>40196</v>
      </c>
      <c r="V228" s="5">
        <f>Main[[#This Row],[Average_Cost_for_two]] * VLOOKUP(Main[[#This Row],[Currency]],'Currency'!A:B,2,FALSE)</f>
        <v>6</v>
      </c>
      <c r="W228" s="5" t="str">
        <f>IF(Main[[#This Row],[Avg_Cost_USD]]&lt;10,"Low",
IF(Main[[#This Row],[Avg_Cost_USD]]&lt;=30,"Medium","High"))</f>
        <v>Low</v>
      </c>
    </row>
    <row r="229" spans="1:23" x14ac:dyDescent="0.3">
      <c r="A229">
        <v>18372299</v>
      </c>
      <c r="B229" t="s">
        <v>387</v>
      </c>
      <c r="C229">
        <v>1</v>
      </c>
      <c r="D229" t="s">
        <v>54</v>
      </c>
      <c r="E229" t="s">
        <v>98</v>
      </c>
      <c r="F229">
        <v>77.284238099999996</v>
      </c>
      <c r="G229">
        <v>28.618546299999998</v>
      </c>
      <c r="H229" t="s">
        <v>296</v>
      </c>
      <c r="I229" t="s">
        <v>19</v>
      </c>
      <c r="J229" t="s">
        <v>57</v>
      </c>
      <c r="K229" t="s">
        <v>57</v>
      </c>
      <c r="L229" t="s">
        <v>57</v>
      </c>
      <c r="M229" t="s">
        <v>57</v>
      </c>
      <c r="N229">
        <v>2</v>
      </c>
      <c r="O229">
        <v>0</v>
      </c>
      <c r="P229">
        <v>600</v>
      </c>
      <c r="Q229">
        <v>1</v>
      </c>
      <c r="R229">
        <v>2018</v>
      </c>
      <c r="S229">
        <v>1</v>
      </c>
      <c r="T229">
        <v>11</v>
      </c>
      <c r="U229" s="1">
        <v>43111</v>
      </c>
      <c r="V229" s="5">
        <f>Main[[#This Row],[Average_Cost_for_two]] * VLOOKUP(Main[[#This Row],[Currency]],'Currency'!A:B,2,FALSE)</f>
        <v>7.2</v>
      </c>
      <c r="W229" s="5" t="str">
        <f>IF(Main[[#This Row],[Avg_Cost_USD]]&lt;10,"Low",
IF(Main[[#This Row],[Avg_Cost_USD]]&lt;=30,"Medium","High"))</f>
        <v>Low</v>
      </c>
    </row>
    <row r="230" spans="1:23" x14ac:dyDescent="0.3">
      <c r="A230">
        <v>18478389</v>
      </c>
      <c r="B230" t="s">
        <v>388</v>
      </c>
      <c r="C230">
        <v>1</v>
      </c>
      <c r="D230" t="s">
        <v>54</v>
      </c>
      <c r="E230" t="s">
        <v>75</v>
      </c>
      <c r="F230">
        <v>77.178486699999993</v>
      </c>
      <c r="G230">
        <v>28.575160100000002</v>
      </c>
      <c r="H230" t="s">
        <v>339</v>
      </c>
      <c r="I230" t="s">
        <v>19</v>
      </c>
      <c r="J230" t="s">
        <v>57</v>
      </c>
      <c r="K230" t="s">
        <v>57</v>
      </c>
      <c r="L230" t="s">
        <v>57</v>
      </c>
      <c r="M230" t="s">
        <v>57</v>
      </c>
      <c r="N230">
        <v>2</v>
      </c>
      <c r="O230">
        <v>0</v>
      </c>
      <c r="P230">
        <v>500</v>
      </c>
      <c r="Q230">
        <v>1</v>
      </c>
      <c r="R230">
        <v>2014</v>
      </c>
      <c r="S230">
        <v>1</v>
      </c>
      <c r="T230">
        <v>20</v>
      </c>
      <c r="U230" s="1">
        <v>41659</v>
      </c>
      <c r="V230" s="5">
        <f>Main[[#This Row],[Average_Cost_for_two]] * VLOOKUP(Main[[#This Row],[Currency]],'Currency'!A:B,2,FALSE)</f>
        <v>6</v>
      </c>
      <c r="W230" s="5" t="str">
        <f>IF(Main[[#This Row],[Avg_Cost_USD]]&lt;10,"Low",
IF(Main[[#This Row],[Avg_Cost_USD]]&lt;=30,"Medium","High"))</f>
        <v>Low</v>
      </c>
    </row>
    <row r="231" spans="1:23" x14ac:dyDescent="0.3">
      <c r="A231">
        <v>18265712</v>
      </c>
      <c r="B231" t="s">
        <v>389</v>
      </c>
      <c r="C231">
        <v>1</v>
      </c>
      <c r="D231" t="s">
        <v>54</v>
      </c>
      <c r="E231" t="s">
        <v>60</v>
      </c>
      <c r="F231">
        <v>77.243552390000005</v>
      </c>
      <c r="G231">
        <v>28.57387443</v>
      </c>
      <c r="H231" t="s">
        <v>347</v>
      </c>
      <c r="I231" t="s">
        <v>19</v>
      </c>
      <c r="J231" t="s">
        <v>57</v>
      </c>
      <c r="K231" t="s">
        <v>57</v>
      </c>
      <c r="L231" t="s">
        <v>57</v>
      </c>
      <c r="M231" t="s">
        <v>57</v>
      </c>
      <c r="N231">
        <v>2</v>
      </c>
      <c r="O231">
        <v>0</v>
      </c>
      <c r="P231">
        <v>500</v>
      </c>
      <c r="Q231">
        <v>1</v>
      </c>
      <c r="R231">
        <v>2013</v>
      </c>
      <c r="S231">
        <v>12</v>
      </c>
      <c r="T231">
        <v>16</v>
      </c>
      <c r="U231" s="1">
        <v>41624</v>
      </c>
      <c r="V231" s="5">
        <f>Main[[#This Row],[Average_Cost_for_two]] * VLOOKUP(Main[[#This Row],[Currency]],'Currency'!A:B,2,FALSE)</f>
        <v>6</v>
      </c>
      <c r="W231" s="5" t="str">
        <f>IF(Main[[#This Row],[Avg_Cost_USD]]&lt;10,"Low",
IF(Main[[#This Row],[Avg_Cost_USD]]&lt;=30,"Medium","High"))</f>
        <v>Low</v>
      </c>
    </row>
    <row r="232" spans="1:23" x14ac:dyDescent="0.3">
      <c r="A232">
        <v>18375201</v>
      </c>
      <c r="B232" t="s">
        <v>390</v>
      </c>
      <c r="C232">
        <v>1</v>
      </c>
      <c r="D232" t="s">
        <v>54</v>
      </c>
      <c r="E232" t="s">
        <v>376</v>
      </c>
      <c r="F232">
        <v>77.190167299999999</v>
      </c>
      <c r="G232">
        <v>28.526619199999999</v>
      </c>
      <c r="H232" t="s">
        <v>372</v>
      </c>
      <c r="I232" t="s">
        <v>19</v>
      </c>
      <c r="J232" t="s">
        <v>57</v>
      </c>
      <c r="K232" t="s">
        <v>57</v>
      </c>
      <c r="L232" t="s">
        <v>57</v>
      </c>
      <c r="M232" t="s">
        <v>57</v>
      </c>
      <c r="N232">
        <v>2</v>
      </c>
      <c r="O232">
        <v>0</v>
      </c>
      <c r="P232">
        <v>700</v>
      </c>
      <c r="Q232">
        <v>1</v>
      </c>
      <c r="R232">
        <v>2012</v>
      </c>
      <c r="S232">
        <v>12</v>
      </c>
      <c r="T232">
        <v>17</v>
      </c>
      <c r="U232" s="1">
        <v>41260</v>
      </c>
      <c r="V232" s="5">
        <f>Main[[#This Row],[Average_Cost_for_two]] * VLOOKUP(Main[[#This Row],[Currency]],'Currency'!A:B,2,FALSE)</f>
        <v>8.4</v>
      </c>
      <c r="W232" s="5" t="str">
        <f>IF(Main[[#This Row],[Avg_Cost_USD]]&lt;10,"Low",
IF(Main[[#This Row],[Avg_Cost_USD]]&lt;=30,"Medium","High"))</f>
        <v>Low</v>
      </c>
    </row>
    <row r="233" spans="1:23" x14ac:dyDescent="0.3">
      <c r="A233">
        <v>18419424</v>
      </c>
      <c r="B233" t="s">
        <v>391</v>
      </c>
      <c r="C233">
        <v>1</v>
      </c>
      <c r="D233" t="s">
        <v>54</v>
      </c>
      <c r="E233" t="s">
        <v>77</v>
      </c>
      <c r="F233">
        <v>77.307288819999997</v>
      </c>
      <c r="G233">
        <v>28.591555799999998</v>
      </c>
      <c r="H233" t="s">
        <v>287</v>
      </c>
      <c r="I233" t="s">
        <v>19</v>
      </c>
      <c r="J233" t="s">
        <v>57</v>
      </c>
      <c r="K233" t="s">
        <v>57</v>
      </c>
      <c r="L233" t="s">
        <v>57</v>
      </c>
      <c r="M233" t="s">
        <v>57</v>
      </c>
      <c r="N233">
        <v>2</v>
      </c>
      <c r="O233">
        <v>0</v>
      </c>
      <c r="P233">
        <v>500</v>
      </c>
      <c r="Q233">
        <v>1</v>
      </c>
      <c r="R233">
        <v>2010</v>
      </c>
      <c r="S233">
        <v>12</v>
      </c>
      <c r="T233">
        <v>15</v>
      </c>
      <c r="U233" s="1">
        <v>40527</v>
      </c>
      <c r="V233" s="5">
        <f>Main[[#This Row],[Average_Cost_for_two]] * VLOOKUP(Main[[#This Row],[Currency]],'Currency'!A:B,2,FALSE)</f>
        <v>6</v>
      </c>
      <c r="W233" s="5" t="str">
        <f>IF(Main[[#This Row],[Avg_Cost_USD]]&lt;10,"Low",
IF(Main[[#This Row],[Avg_Cost_USD]]&lt;=30,"Medium","High"))</f>
        <v>Low</v>
      </c>
    </row>
    <row r="234" spans="1:23" x14ac:dyDescent="0.3">
      <c r="A234">
        <v>18414469</v>
      </c>
      <c r="B234" t="s">
        <v>392</v>
      </c>
      <c r="C234">
        <v>1</v>
      </c>
      <c r="D234" t="s">
        <v>54</v>
      </c>
      <c r="E234" t="s">
        <v>214</v>
      </c>
      <c r="F234">
        <v>77.246045300000006</v>
      </c>
      <c r="G234">
        <v>28.559078100000001</v>
      </c>
      <c r="H234" t="s">
        <v>393</v>
      </c>
      <c r="I234" t="s">
        <v>19</v>
      </c>
      <c r="J234" t="s">
        <v>57</v>
      </c>
      <c r="K234" t="s">
        <v>57</v>
      </c>
      <c r="L234" t="s">
        <v>57</v>
      </c>
      <c r="M234" t="s">
        <v>57</v>
      </c>
      <c r="N234">
        <v>2</v>
      </c>
      <c r="O234">
        <v>0</v>
      </c>
      <c r="P234">
        <v>500</v>
      </c>
      <c r="Q234">
        <v>1</v>
      </c>
      <c r="R234">
        <v>2012</v>
      </c>
      <c r="S234">
        <v>11</v>
      </c>
      <c r="T234">
        <v>12</v>
      </c>
      <c r="U234" s="1">
        <v>41225</v>
      </c>
      <c r="V234" s="5">
        <f>Main[[#This Row],[Average_Cost_for_two]] * VLOOKUP(Main[[#This Row],[Currency]],'Currency'!A:B,2,FALSE)</f>
        <v>6</v>
      </c>
      <c r="W234" s="5" t="str">
        <f>IF(Main[[#This Row],[Avg_Cost_USD]]&lt;10,"Low",
IF(Main[[#This Row],[Avg_Cost_USD]]&lt;=30,"Medium","High"))</f>
        <v>Low</v>
      </c>
    </row>
    <row r="235" spans="1:23" x14ac:dyDescent="0.3">
      <c r="A235">
        <v>18464637</v>
      </c>
      <c r="B235" t="s">
        <v>394</v>
      </c>
      <c r="C235">
        <v>1</v>
      </c>
      <c r="D235" t="s">
        <v>54</v>
      </c>
      <c r="E235" t="s">
        <v>122</v>
      </c>
      <c r="F235">
        <v>77.192035200000007</v>
      </c>
      <c r="G235">
        <v>28.698891</v>
      </c>
      <c r="H235" t="s">
        <v>287</v>
      </c>
      <c r="I235" t="s">
        <v>19</v>
      </c>
      <c r="J235" t="s">
        <v>57</v>
      </c>
      <c r="K235" t="s">
        <v>57</v>
      </c>
      <c r="L235" t="s">
        <v>57</v>
      </c>
      <c r="M235" t="s">
        <v>57</v>
      </c>
      <c r="N235">
        <v>2</v>
      </c>
      <c r="O235">
        <v>0</v>
      </c>
      <c r="P235">
        <v>600</v>
      </c>
      <c r="Q235">
        <v>1</v>
      </c>
      <c r="R235">
        <v>2010</v>
      </c>
      <c r="S235">
        <v>11</v>
      </c>
      <c r="T235">
        <v>2</v>
      </c>
      <c r="U235" s="1">
        <v>40484</v>
      </c>
      <c r="V235" s="5">
        <f>Main[[#This Row],[Average_Cost_for_two]] * VLOOKUP(Main[[#This Row],[Currency]],'Currency'!A:B,2,FALSE)</f>
        <v>7.2</v>
      </c>
      <c r="W235" s="5" t="str">
        <f>IF(Main[[#This Row],[Avg_Cost_USD]]&lt;10,"Low",
IF(Main[[#This Row],[Avg_Cost_USD]]&lt;=30,"Medium","High"))</f>
        <v>Low</v>
      </c>
    </row>
    <row r="236" spans="1:23" x14ac:dyDescent="0.3">
      <c r="A236">
        <v>18458658</v>
      </c>
      <c r="B236" t="s">
        <v>395</v>
      </c>
      <c r="C236">
        <v>1</v>
      </c>
      <c r="D236" t="s">
        <v>54</v>
      </c>
      <c r="E236" t="s">
        <v>396</v>
      </c>
      <c r="F236">
        <v>77.196096999999995</v>
      </c>
      <c r="G236">
        <v>28.6689477</v>
      </c>
      <c r="H236" t="s">
        <v>347</v>
      </c>
      <c r="I236" t="s">
        <v>19</v>
      </c>
      <c r="J236" t="s">
        <v>57</v>
      </c>
      <c r="K236" t="s">
        <v>57</v>
      </c>
      <c r="L236" t="s">
        <v>57</v>
      </c>
      <c r="M236" t="s">
        <v>57</v>
      </c>
      <c r="N236">
        <v>2</v>
      </c>
      <c r="O236">
        <v>0</v>
      </c>
      <c r="P236">
        <v>500</v>
      </c>
      <c r="Q236">
        <v>1</v>
      </c>
      <c r="R236">
        <v>2012</v>
      </c>
      <c r="S236">
        <v>11</v>
      </c>
      <c r="T236">
        <v>22</v>
      </c>
      <c r="U236" s="1">
        <v>41235</v>
      </c>
      <c r="V236" s="5">
        <f>Main[[#This Row],[Average_Cost_for_two]] * VLOOKUP(Main[[#This Row],[Currency]],'Currency'!A:B,2,FALSE)</f>
        <v>6</v>
      </c>
      <c r="W236" s="5" t="str">
        <f>IF(Main[[#This Row],[Avg_Cost_USD]]&lt;10,"Low",
IF(Main[[#This Row],[Avg_Cost_USD]]&lt;=30,"Medium","High"))</f>
        <v>Low</v>
      </c>
    </row>
    <row r="237" spans="1:23" x14ac:dyDescent="0.3">
      <c r="A237">
        <v>18361932</v>
      </c>
      <c r="B237" t="s">
        <v>338</v>
      </c>
      <c r="C237">
        <v>1</v>
      </c>
      <c r="D237" t="s">
        <v>54</v>
      </c>
      <c r="E237" t="s">
        <v>63</v>
      </c>
      <c r="F237">
        <v>77.1333427</v>
      </c>
      <c r="G237">
        <v>28.548914700000001</v>
      </c>
      <c r="H237" t="s">
        <v>339</v>
      </c>
      <c r="I237" t="s">
        <v>19</v>
      </c>
      <c r="J237" t="s">
        <v>57</v>
      </c>
      <c r="K237" t="s">
        <v>61</v>
      </c>
      <c r="L237" t="s">
        <v>57</v>
      </c>
      <c r="M237" t="s">
        <v>57</v>
      </c>
      <c r="N237">
        <v>2</v>
      </c>
      <c r="O237">
        <v>0</v>
      </c>
      <c r="P237">
        <v>600</v>
      </c>
      <c r="Q237">
        <v>1</v>
      </c>
      <c r="R237">
        <v>2018</v>
      </c>
      <c r="S237">
        <v>11</v>
      </c>
      <c r="T237">
        <v>1</v>
      </c>
      <c r="U237" s="1">
        <v>43405</v>
      </c>
      <c r="V237" s="5">
        <f>Main[[#This Row],[Average_Cost_for_two]] * VLOOKUP(Main[[#This Row],[Currency]],'Currency'!A:B,2,FALSE)</f>
        <v>7.2</v>
      </c>
      <c r="W237" s="5" t="str">
        <f>IF(Main[[#This Row],[Avg_Cost_USD]]&lt;10,"Low",
IF(Main[[#This Row],[Avg_Cost_USD]]&lt;=30,"Medium","High"))</f>
        <v>Low</v>
      </c>
    </row>
    <row r="238" spans="1:23" x14ac:dyDescent="0.3">
      <c r="A238">
        <v>18313112</v>
      </c>
      <c r="B238" t="s">
        <v>397</v>
      </c>
      <c r="C238">
        <v>1</v>
      </c>
      <c r="D238" t="s">
        <v>54</v>
      </c>
      <c r="E238" t="s">
        <v>63</v>
      </c>
      <c r="F238">
        <v>77.129370899999998</v>
      </c>
      <c r="G238">
        <v>28.550516500000001</v>
      </c>
      <c r="H238" t="s">
        <v>303</v>
      </c>
      <c r="I238" t="s">
        <v>19</v>
      </c>
      <c r="J238" t="s">
        <v>61</v>
      </c>
      <c r="K238" t="s">
        <v>57</v>
      </c>
      <c r="L238" t="s">
        <v>57</v>
      </c>
      <c r="M238" t="s">
        <v>57</v>
      </c>
      <c r="N238">
        <v>3</v>
      </c>
      <c r="O238">
        <v>0</v>
      </c>
      <c r="P238">
        <v>1000</v>
      </c>
      <c r="Q238">
        <v>1</v>
      </c>
      <c r="R238">
        <v>2016</v>
      </c>
      <c r="S238">
        <v>11</v>
      </c>
      <c r="T238">
        <v>6</v>
      </c>
      <c r="U238" s="1">
        <v>42680</v>
      </c>
      <c r="V238" s="5">
        <f>Main[[#This Row],[Average_Cost_for_two]] * VLOOKUP(Main[[#This Row],[Currency]],'Currency'!A:B,2,FALSE)</f>
        <v>12</v>
      </c>
      <c r="W238" s="5" t="str">
        <f>IF(Main[[#This Row],[Avg_Cost_USD]]&lt;10,"Low",
IF(Main[[#This Row],[Avg_Cost_USD]]&lt;=30,"Medium","High"))</f>
        <v>Medium</v>
      </c>
    </row>
    <row r="239" spans="1:23" x14ac:dyDescent="0.3">
      <c r="A239">
        <v>18434343</v>
      </c>
      <c r="B239" t="s">
        <v>398</v>
      </c>
      <c r="C239">
        <v>1</v>
      </c>
      <c r="D239" t="s">
        <v>54</v>
      </c>
      <c r="E239" t="s">
        <v>75</v>
      </c>
      <c r="F239">
        <v>77.1760606</v>
      </c>
      <c r="G239">
        <v>28.5660557</v>
      </c>
      <c r="H239" t="s">
        <v>287</v>
      </c>
      <c r="I239" t="s">
        <v>19</v>
      </c>
      <c r="J239" t="s">
        <v>57</v>
      </c>
      <c r="K239" t="s">
        <v>61</v>
      </c>
      <c r="L239" t="s">
        <v>57</v>
      </c>
      <c r="M239" t="s">
        <v>57</v>
      </c>
      <c r="N239">
        <v>2</v>
      </c>
      <c r="O239">
        <v>0</v>
      </c>
      <c r="P239">
        <v>500</v>
      </c>
      <c r="Q239">
        <v>1</v>
      </c>
      <c r="R239">
        <v>2013</v>
      </c>
      <c r="S239">
        <v>11</v>
      </c>
      <c r="T239">
        <v>24</v>
      </c>
      <c r="U239" s="1">
        <v>41602</v>
      </c>
      <c r="V239" s="5">
        <f>Main[[#This Row],[Average_Cost_for_two]] * VLOOKUP(Main[[#This Row],[Currency]],'Currency'!A:B,2,FALSE)</f>
        <v>6</v>
      </c>
      <c r="W239" s="5" t="str">
        <f>IF(Main[[#This Row],[Avg_Cost_USD]]&lt;10,"Low",
IF(Main[[#This Row],[Avg_Cost_USD]]&lt;=30,"Medium","High"))</f>
        <v>Low</v>
      </c>
    </row>
    <row r="240" spans="1:23" x14ac:dyDescent="0.3">
      <c r="A240">
        <v>18469940</v>
      </c>
      <c r="B240" t="s">
        <v>399</v>
      </c>
      <c r="C240">
        <v>1</v>
      </c>
      <c r="D240" t="s">
        <v>54</v>
      </c>
      <c r="E240" t="s">
        <v>400</v>
      </c>
      <c r="F240">
        <v>77.229470000000006</v>
      </c>
      <c r="G240">
        <v>28.637043999999999</v>
      </c>
      <c r="H240" t="s">
        <v>369</v>
      </c>
      <c r="I240" t="s">
        <v>19</v>
      </c>
      <c r="J240" t="s">
        <v>57</v>
      </c>
      <c r="K240" t="s">
        <v>61</v>
      </c>
      <c r="L240" t="s">
        <v>57</v>
      </c>
      <c r="M240" t="s">
        <v>57</v>
      </c>
      <c r="N240">
        <v>2</v>
      </c>
      <c r="O240">
        <v>0</v>
      </c>
      <c r="P240">
        <v>500</v>
      </c>
      <c r="Q240">
        <v>1</v>
      </c>
      <c r="R240">
        <v>2011</v>
      </c>
      <c r="S240">
        <v>10</v>
      </c>
      <c r="T240">
        <v>28</v>
      </c>
      <c r="U240" s="1">
        <v>40844</v>
      </c>
      <c r="V240" s="5">
        <f>Main[[#This Row],[Average_Cost_for_two]] * VLOOKUP(Main[[#This Row],[Currency]],'Currency'!A:B,2,FALSE)</f>
        <v>6</v>
      </c>
      <c r="W240" s="5" t="str">
        <f>IF(Main[[#This Row],[Avg_Cost_USD]]&lt;10,"Low",
IF(Main[[#This Row],[Avg_Cost_USD]]&lt;=30,"Medium","High"))</f>
        <v>Low</v>
      </c>
    </row>
    <row r="241" spans="1:23" x14ac:dyDescent="0.3">
      <c r="A241">
        <v>18312598</v>
      </c>
      <c r="B241" t="s">
        <v>401</v>
      </c>
      <c r="C241">
        <v>1</v>
      </c>
      <c r="D241" t="s">
        <v>54</v>
      </c>
      <c r="E241" t="s">
        <v>214</v>
      </c>
      <c r="F241">
        <v>77.244648799999993</v>
      </c>
      <c r="G241">
        <v>28.556257299999999</v>
      </c>
      <c r="H241" t="s">
        <v>339</v>
      </c>
      <c r="I241" t="s">
        <v>19</v>
      </c>
      <c r="J241" t="s">
        <v>57</v>
      </c>
      <c r="K241" t="s">
        <v>57</v>
      </c>
      <c r="L241" t="s">
        <v>57</v>
      </c>
      <c r="M241" t="s">
        <v>57</v>
      </c>
      <c r="N241">
        <v>2</v>
      </c>
      <c r="O241">
        <v>0</v>
      </c>
      <c r="P241">
        <v>500</v>
      </c>
      <c r="Q241">
        <v>1</v>
      </c>
      <c r="R241">
        <v>2014</v>
      </c>
      <c r="S241">
        <v>10</v>
      </c>
      <c r="T241">
        <v>19</v>
      </c>
      <c r="U241" s="1">
        <v>41931</v>
      </c>
      <c r="V241" s="5">
        <f>Main[[#This Row],[Average_Cost_for_two]] * VLOOKUP(Main[[#This Row],[Currency]],'Currency'!A:B,2,FALSE)</f>
        <v>6</v>
      </c>
      <c r="W241" s="5" t="str">
        <f>IF(Main[[#This Row],[Avg_Cost_USD]]&lt;10,"Low",
IF(Main[[#This Row],[Avg_Cost_USD]]&lt;=30,"Medium","High"))</f>
        <v>Low</v>
      </c>
    </row>
    <row r="242" spans="1:23" x14ac:dyDescent="0.3">
      <c r="A242">
        <v>18261164</v>
      </c>
      <c r="B242" t="s">
        <v>402</v>
      </c>
      <c r="C242">
        <v>1</v>
      </c>
      <c r="D242" t="s">
        <v>54</v>
      </c>
      <c r="E242" t="s">
        <v>305</v>
      </c>
      <c r="F242">
        <v>77.228255899999994</v>
      </c>
      <c r="G242">
        <v>28.701847000000001</v>
      </c>
      <c r="H242" t="s">
        <v>403</v>
      </c>
      <c r="I242" t="s">
        <v>19</v>
      </c>
      <c r="J242" t="s">
        <v>57</v>
      </c>
      <c r="K242" t="s">
        <v>57</v>
      </c>
      <c r="L242" t="s">
        <v>57</v>
      </c>
      <c r="M242" t="s">
        <v>57</v>
      </c>
      <c r="N242">
        <v>2</v>
      </c>
      <c r="O242">
        <v>0</v>
      </c>
      <c r="P242">
        <v>550</v>
      </c>
      <c r="Q242">
        <v>1</v>
      </c>
      <c r="R242">
        <v>2013</v>
      </c>
      <c r="S242">
        <v>10</v>
      </c>
      <c r="T242">
        <v>10</v>
      </c>
      <c r="U242" s="1">
        <v>41557</v>
      </c>
      <c r="V242" s="5">
        <f>Main[[#This Row],[Average_Cost_for_two]] * VLOOKUP(Main[[#This Row],[Currency]],'Currency'!A:B,2,FALSE)</f>
        <v>6.6000000000000005</v>
      </c>
      <c r="W242" s="5" t="str">
        <f>IF(Main[[#This Row],[Avg_Cost_USD]]&lt;10,"Low",
IF(Main[[#This Row],[Avg_Cost_USD]]&lt;=30,"Medium","High"))</f>
        <v>Low</v>
      </c>
    </row>
    <row r="243" spans="1:23" x14ac:dyDescent="0.3">
      <c r="A243">
        <v>18354996</v>
      </c>
      <c r="B243" t="s">
        <v>404</v>
      </c>
      <c r="C243">
        <v>1</v>
      </c>
      <c r="D243" t="s">
        <v>54</v>
      </c>
      <c r="E243" t="s">
        <v>182</v>
      </c>
      <c r="F243">
        <v>77.170693</v>
      </c>
      <c r="G243">
        <v>28.558862300000001</v>
      </c>
      <c r="H243" t="s">
        <v>335</v>
      </c>
      <c r="I243" t="s">
        <v>19</v>
      </c>
      <c r="J243" t="s">
        <v>57</v>
      </c>
      <c r="K243" t="s">
        <v>57</v>
      </c>
      <c r="L243" t="s">
        <v>57</v>
      </c>
      <c r="M243" t="s">
        <v>57</v>
      </c>
      <c r="N243">
        <v>2</v>
      </c>
      <c r="O243">
        <v>0</v>
      </c>
      <c r="P243">
        <v>500</v>
      </c>
      <c r="Q243">
        <v>1</v>
      </c>
      <c r="R243">
        <v>2012</v>
      </c>
      <c r="S243">
        <v>10</v>
      </c>
      <c r="T243">
        <v>21</v>
      </c>
      <c r="U243" s="1">
        <v>41203</v>
      </c>
      <c r="V243" s="5">
        <f>Main[[#This Row],[Average_Cost_for_two]] * VLOOKUP(Main[[#This Row],[Currency]],'Currency'!A:B,2,FALSE)</f>
        <v>6</v>
      </c>
      <c r="W243" s="5" t="str">
        <f>IF(Main[[#This Row],[Avg_Cost_USD]]&lt;10,"Low",
IF(Main[[#This Row],[Avg_Cost_USD]]&lt;=30,"Medium","High"))</f>
        <v>Low</v>
      </c>
    </row>
    <row r="244" spans="1:23" x14ac:dyDescent="0.3">
      <c r="A244">
        <v>18440160</v>
      </c>
      <c r="B244" t="s">
        <v>405</v>
      </c>
      <c r="C244">
        <v>1</v>
      </c>
      <c r="D244" t="s">
        <v>54</v>
      </c>
      <c r="E244" t="s">
        <v>114</v>
      </c>
      <c r="F244">
        <v>77.214375000000004</v>
      </c>
      <c r="G244">
        <v>28.507952</v>
      </c>
      <c r="H244" t="s">
        <v>287</v>
      </c>
      <c r="I244" t="s">
        <v>19</v>
      </c>
      <c r="J244" t="s">
        <v>57</v>
      </c>
      <c r="K244" t="s">
        <v>61</v>
      </c>
      <c r="L244" t="s">
        <v>57</v>
      </c>
      <c r="M244" t="s">
        <v>57</v>
      </c>
      <c r="N244">
        <v>2</v>
      </c>
      <c r="O244">
        <v>0</v>
      </c>
      <c r="P244">
        <v>800</v>
      </c>
      <c r="Q244">
        <v>1</v>
      </c>
      <c r="R244">
        <v>2016</v>
      </c>
      <c r="S244">
        <v>10</v>
      </c>
      <c r="T244">
        <v>17</v>
      </c>
      <c r="U244" s="1">
        <v>42660</v>
      </c>
      <c r="V244" s="5">
        <f>Main[[#This Row],[Average_Cost_for_two]] * VLOOKUP(Main[[#This Row],[Currency]],'Currency'!A:B,2,FALSE)</f>
        <v>9.6</v>
      </c>
      <c r="W244" s="5" t="str">
        <f>IF(Main[[#This Row],[Avg_Cost_USD]]&lt;10,"Low",
IF(Main[[#This Row],[Avg_Cost_USD]]&lt;=30,"Medium","High"))</f>
        <v>Low</v>
      </c>
    </row>
    <row r="245" spans="1:23" x14ac:dyDescent="0.3">
      <c r="A245">
        <v>18335692</v>
      </c>
      <c r="B245" t="s">
        <v>406</v>
      </c>
      <c r="C245">
        <v>1</v>
      </c>
      <c r="D245" t="s">
        <v>54</v>
      </c>
      <c r="E245" t="s">
        <v>284</v>
      </c>
      <c r="F245">
        <v>77.314780299999995</v>
      </c>
      <c r="G245">
        <v>28.651996100000002</v>
      </c>
      <c r="H245" t="s">
        <v>342</v>
      </c>
      <c r="I245" t="s">
        <v>19</v>
      </c>
      <c r="J245" t="s">
        <v>57</v>
      </c>
      <c r="K245" t="s">
        <v>57</v>
      </c>
      <c r="L245" t="s">
        <v>57</v>
      </c>
      <c r="M245" t="s">
        <v>57</v>
      </c>
      <c r="N245">
        <v>1</v>
      </c>
      <c r="O245">
        <v>0</v>
      </c>
      <c r="P245">
        <v>250</v>
      </c>
      <c r="Q245">
        <v>1</v>
      </c>
      <c r="R245">
        <v>2014</v>
      </c>
      <c r="S245">
        <v>9</v>
      </c>
      <c r="T245">
        <v>1</v>
      </c>
      <c r="U245" s="1">
        <v>41883</v>
      </c>
      <c r="V245" s="5">
        <f>Main[[#This Row],[Average_Cost_for_two]] * VLOOKUP(Main[[#This Row],[Currency]],'Currency'!A:B,2,FALSE)</f>
        <v>3</v>
      </c>
      <c r="W245" s="5" t="str">
        <f>IF(Main[[#This Row],[Avg_Cost_USD]]&lt;10,"Low",
IF(Main[[#This Row],[Avg_Cost_USD]]&lt;=30,"Medium","High"))</f>
        <v>Low</v>
      </c>
    </row>
    <row r="246" spans="1:23" x14ac:dyDescent="0.3">
      <c r="A246">
        <v>18460325</v>
      </c>
      <c r="B246" t="s">
        <v>407</v>
      </c>
      <c r="C246">
        <v>1</v>
      </c>
      <c r="D246" t="s">
        <v>54</v>
      </c>
      <c r="E246" t="s">
        <v>396</v>
      </c>
      <c r="F246">
        <v>77.207901399999997</v>
      </c>
      <c r="G246">
        <v>28.6766471</v>
      </c>
      <c r="H246" t="s">
        <v>321</v>
      </c>
      <c r="I246" t="s">
        <v>19</v>
      </c>
      <c r="J246" t="s">
        <v>57</v>
      </c>
      <c r="K246" t="s">
        <v>57</v>
      </c>
      <c r="L246" t="s">
        <v>57</v>
      </c>
      <c r="M246" t="s">
        <v>57</v>
      </c>
      <c r="N246">
        <v>1</v>
      </c>
      <c r="O246">
        <v>0</v>
      </c>
      <c r="P246">
        <v>400</v>
      </c>
      <c r="Q246">
        <v>1</v>
      </c>
      <c r="R246">
        <v>2010</v>
      </c>
      <c r="S246">
        <v>9</v>
      </c>
      <c r="T246">
        <v>10</v>
      </c>
      <c r="U246" s="1">
        <v>40431</v>
      </c>
      <c r="V246" s="5">
        <f>Main[[#This Row],[Average_Cost_for_two]] * VLOOKUP(Main[[#This Row],[Currency]],'Currency'!A:B,2,FALSE)</f>
        <v>4.8</v>
      </c>
      <c r="W246" s="5" t="str">
        <f>IF(Main[[#This Row],[Avg_Cost_USD]]&lt;10,"Low",
IF(Main[[#This Row],[Avg_Cost_USD]]&lt;=30,"Medium","High"))</f>
        <v>Low</v>
      </c>
    </row>
    <row r="247" spans="1:23" x14ac:dyDescent="0.3">
      <c r="A247">
        <v>18294237</v>
      </c>
      <c r="B247" t="s">
        <v>408</v>
      </c>
      <c r="C247">
        <v>1</v>
      </c>
      <c r="D247" t="s">
        <v>54</v>
      </c>
      <c r="E247" t="s">
        <v>60</v>
      </c>
      <c r="F247">
        <v>77.241595390000001</v>
      </c>
      <c r="G247">
        <v>28.575914879999999</v>
      </c>
      <c r="H247" t="s">
        <v>321</v>
      </c>
      <c r="I247" t="s">
        <v>19</v>
      </c>
      <c r="J247" t="s">
        <v>57</v>
      </c>
      <c r="K247" t="s">
        <v>57</v>
      </c>
      <c r="L247" t="s">
        <v>57</v>
      </c>
      <c r="M247" t="s">
        <v>57</v>
      </c>
      <c r="N247">
        <v>1</v>
      </c>
      <c r="O247">
        <v>0</v>
      </c>
      <c r="P247">
        <v>250</v>
      </c>
      <c r="Q247">
        <v>1</v>
      </c>
      <c r="R247">
        <v>2016</v>
      </c>
      <c r="S247">
        <v>9</v>
      </c>
      <c r="T247">
        <v>3</v>
      </c>
      <c r="U247" s="1">
        <v>42616</v>
      </c>
      <c r="V247" s="5">
        <f>Main[[#This Row],[Average_Cost_for_two]] * VLOOKUP(Main[[#This Row],[Currency]],'Currency'!A:B,2,FALSE)</f>
        <v>3</v>
      </c>
      <c r="W247" s="5" t="str">
        <f>IF(Main[[#This Row],[Avg_Cost_USD]]&lt;10,"Low",
IF(Main[[#This Row],[Avg_Cost_USD]]&lt;=30,"Medium","High"))</f>
        <v>Low</v>
      </c>
    </row>
    <row r="248" spans="1:23" x14ac:dyDescent="0.3">
      <c r="A248">
        <v>18449646</v>
      </c>
      <c r="B248" t="s">
        <v>409</v>
      </c>
      <c r="C248">
        <v>1</v>
      </c>
      <c r="D248" t="s">
        <v>54</v>
      </c>
      <c r="E248" t="s">
        <v>293</v>
      </c>
      <c r="F248">
        <v>77.155584500000003</v>
      </c>
      <c r="G248">
        <v>28.683434800000001</v>
      </c>
      <c r="H248" t="s">
        <v>410</v>
      </c>
      <c r="I248" t="s">
        <v>19</v>
      </c>
      <c r="J248" t="s">
        <v>57</v>
      </c>
      <c r="K248" t="s">
        <v>57</v>
      </c>
      <c r="L248" t="s">
        <v>57</v>
      </c>
      <c r="M248" t="s">
        <v>57</v>
      </c>
      <c r="N248">
        <v>1</v>
      </c>
      <c r="O248">
        <v>0</v>
      </c>
      <c r="P248">
        <v>250</v>
      </c>
      <c r="Q248">
        <v>1</v>
      </c>
      <c r="R248">
        <v>2016</v>
      </c>
      <c r="S248">
        <v>9</v>
      </c>
      <c r="T248">
        <v>26</v>
      </c>
      <c r="U248" s="1">
        <v>42639</v>
      </c>
      <c r="V248" s="5">
        <f>Main[[#This Row],[Average_Cost_for_two]] * VLOOKUP(Main[[#This Row],[Currency]],'Currency'!A:B,2,FALSE)</f>
        <v>3</v>
      </c>
      <c r="W248" s="5" t="str">
        <f>IF(Main[[#This Row],[Avg_Cost_USD]]&lt;10,"Low",
IF(Main[[#This Row],[Avg_Cost_USD]]&lt;=30,"Medium","High"))</f>
        <v>Low</v>
      </c>
    </row>
    <row r="249" spans="1:23" x14ac:dyDescent="0.3">
      <c r="A249">
        <v>18421464</v>
      </c>
      <c r="B249" t="s">
        <v>411</v>
      </c>
      <c r="C249">
        <v>1</v>
      </c>
      <c r="D249" t="s">
        <v>54</v>
      </c>
      <c r="E249" t="s">
        <v>412</v>
      </c>
      <c r="F249">
        <v>77.276253299999993</v>
      </c>
      <c r="G249">
        <v>28.6302238</v>
      </c>
      <c r="H249" t="s">
        <v>315</v>
      </c>
      <c r="I249" t="s">
        <v>19</v>
      </c>
      <c r="J249" t="s">
        <v>57</v>
      </c>
      <c r="K249" t="s">
        <v>57</v>
      </c>
      <c r="L249" t="s">
        <v>57</v>
      </c>
      <c r="M249" t="s">
        <v>57</v>
      </c>
      <c r="N249">
        <v>1</v>
      </c>
      <c r="O249">
        <v>0</v>
      </c>
      <c r="P249">
        <v>350</v>
      </c>
      <c r="Q249">
        <v>1</v>
      </c>
      <c r="R249">
        <v>2010</v>
      </c>
      <c r="S249">
        <v>9</v>
      </c>
      <c r="T249">
        <v>3</v>
      </c>
      <c r="U249" s="1">
        <v>40424</v>
      </c>
      <c r="V249" s="5">
        <f>Main[[#This Row],[Average_Cost_for_two]] * VLOOKUP(Main[[#This Row],[Currency]],'Currency'!A:B,2,FALSE)</f>
        <v>4.2</v>
      </c>
      <c r="W249" s="5" t="str">
        <f>IF(Main[[#This Row],[Avg_Cost_USD]]&lt;10,"Low",
IF(Main[[#This Row],[Avg_Cost_USD]]&lt;=30,"Medium","High"))</f>
        <v>Low</v>
      </c>
    </row>
    <row r="250" spans="1:23" x14ac:dyDescent="0.3">
      <c r="A250">
        <v>18440394</v>
      </c>
      <c r="B250" t="s">
        <v>413</v>
      </c>
      <c r="C250">
        <v>1</v>
      </c>
      <c r="D250" t="s">
        <v>54</v>
      </c>
      <c r="E250" t="s">
        <v>412</v>
      </c>
      <c r="F250">
        <v>77.277773300000007</v>
      </c>
      <c r="G250">
        <v>28.630200599999998</v>
      </c>
      <c r="H250" t="s">
        <v>414</v>
      </c>
      <c r="I250" t="s">
        <v>19</v>
      </c>
      <c r="J250" t="s">
        <v>57</v>
      </c>
      <c r="K250" t="s">
        <v>57</v>
      </c>
      <c r="L250" t="s">
        <v>57</v>
      </c>
      <c r="M250" t="s">
        <v>57</v>
      </c>
      <c r="N250">
        <v>1</v>
      </c>
      <c r="O250">
        <v>0</v>
      </c>
      <c r="P250">
        <v>350</v>
      </c>
      <c r="Q250">
        <v>1</v>
      </c>
      <c r="R250">
        <v>2014</v>
      </c>
      <c r="S250">
        <v>9</v>
      </c>
      <c r="T250">
        <v>26</v>
      </c>
      <c r="U250" s="1">
        <v>41908</v>
      </c>
      <c r="V250" s="5">
        <f>Main[[#This Row],[Average_Cost_for_two]] * VLOOKUP(Main[[#This Row],[Currency]],'Currency'!A:B,2,FALSE)</f>
        <v>4.2</v>
      </c>
      <c r="W250" s="5" t="str">
        <f>IF(Main[[#This Row],[Avg_Cost_USD]]&lt;10,"Low",
IF(Main[[#This Row],[Avg_Cost_USD]]&lt;=30,"Medium","High"))</f>
        <v>Low</v>
      </c>
    </row>
    <row r="251" spans="1:23" x14ac:dyDescent="0.3">
      <c r="A251">
        <v>18489804</v>
      </c>
      <c r="B251" t="s">
        <v>415</v>
      </c>
      <c r="C251">
        <v>1</v>
      </c>
      <c r="D251" t="s">
        <v>54</v>
      </c>
      <c r="E251" t="s">
        <v>133</v>
      </c>
      <c r="F251">
        <v>77.145707900000005</v>
      </c>
      <c r="G251">
        <v>28.4946506</v>
      </c>
      <c r="H251" t="s">
        <v>416</v>
      </c>
      <c r="I251" t="s">
        <v>19</v>
      </c>
      <c r="J251" t="s">
        <v>57</v>
      </c>
      <c r="K251" t="s">
        <v>57</v>
      </c>
      <c r="L251" t="s">
        <v>57</v>
      </c>
      <c r="M251" t="s">
        <v>57</v>
      </c>
      <c r="N251">
        <v>1</v>
      </c>
      <c r="O251">
        <v>0</v>
      </c>
      <c r="P251">
        <v>150</v>
      </c>
      <c r="Q251">
        <v>1</v>
      </c>
      <c r="R251">
        <v>2014</v>
      </c>
      <c r="S251">
        <v>9</v>
      </c>
      <c r="T251">
        <v>26</v>
      </c>
      <c r="U251" s="1">
        <v>41908</v>
      </c>
      <c r="V251" s="5">
        <f>Main[[#This Row],[Average_Cost_for_two]] * VLOOKUP(Main[[#This Row],[Currency]],'Currency'!A:B,2,FALSE)</f>
        <v>1.8</v>
      </c>
      <c r="W251" s="5" t="str">
        <f>IF(Main[[#This Row],[Avg_Cost_USD]]&lt;10,"Low",
IF(Main[[#This Row],[Avg_Cost_USD]]&lt;=30,"Medium","High"))</f>
        <v>Low</v>
      </c>
    </row>
    <row r="252" spans="1:23" x14ac:dyDescent="0.3">
      <c r="A252">
        <v>18425772</v>
      </c>
      <c r="B252" t="s">
        <v>417</v>
      </c>
      <c r="C252">
        <v>1</v>
      </c>
      <c r="D252" t="s">
        <v>54</v>
      </c>
      <c r="E252" t="s">
        <v>182</v>
      </c>
      <c r="F252">
        <v>77.171921499999996</v>
      </c>
      <c r="G252">
        <v>28.5564964</v>
      </c>
      <c r="H252" t="s">
        <v>315</v>
      </c>
      <c r="I252" t="s">
        <v>19</v>
      </c>
      <c r="J252" t="s">
        <v>57</v>
      </c>
      <c r="K252" t="s">
        <v>57</v>
      </c>
      <c r="L252" t="s">
        <v>57</v>
      </c>
      <c r="M252" t="s">
        <v>57</v>
      </c>
      <c r="N252">
        <v>1</v>
      </c>
      <c r="O252">
        <v>0</v>
      </c>
      <c r="P252">
        <v>100</v>
      </c>
      <c r="Q252">
        <v>1</v>
      </c>
      <c r="R252">
        <v>2011</v>
      </c>
      <c r="S252">
        <v>9</v>
      </c>
      <c r="T252">
        <v>20</v>
      </c>
      <c r="U252" s="1">
        <v>40806</v>
      </c>
      <c r="V252" s="5">
        <f>Main[[#This Row],[Average_Cost_for_two]] * VLOOKUP(Main[[#This Row],[Currency]],'Currency'!A:B,2,FALSE)</f>
        <v>1.2</v>
      </c>
      <c r="W252" s="5" t="str">
        <f>IF(Main[[#This Row],[Avg_Cost_USD]]&lt;10,"Low",
IF(Main[[#This Row],[Avg_Cost_USD]]&lt;=30,"Medium","High"))</f>
        <v>Low</v>
      </c>
    </row>
    <row r="253" spans="1:23" x14ac:dyDescent="0.3">
      <c r="A253">
        <v>9173</v>
      </c>
      <c r="B253" t="s">
        <v>418</v>
      </c>
      <c r="C253">
        <v>1</v>
      </c>
      <c r="D253" t="s">
        <v>54</v>
      </c>
      <c r="E253" t="s">
        <v>90</v>
      </c>
      <c r="F253">
        <v>77.0625067</v>
      </c>
      <c r="G253">
        <v>28.676145500000001</v>
      </c>
      <c r="H253" t="s">
        <v>419</v>
      </c>
      <c r="I253" t="s">
        <v>19</v>
      </c>
      <c r="J253" t="s">
        <v>57</v>
      </c>
      <c r="K253" t="s">
        <v>57</v>
      </c>
      <c r="L253" t="s">
        <v>57</v>
      </c>
      <c r="M253" t="s">
        <v>57</v>
      </c>
      <c r="N253">
        <v>1</v>
      </c>
      <c r="O253">
        <v>0</v>
      </c>
      <c r="P253">
        <v>100</v>
      </c>
      <c r="Q253">
        <v>1</v>
      </c>
      <c r="R253">
        <v>2010</v>
      </c>
      <c r="S253">
        <v>9</v>
      </c>
      <c r="T253">
        <v>7</v>
      </c>
      <c r="U253" s="1">
        <v>40428</v>
      </c>
      <c r="V253" s="5">
        <f>Main[[#This Row],[Average_Cost_for_two]] * VLOOKUP(Main[[#This Row],[Currency]],'Currency'!A:B,2,FALSE)</f>
        <v>1.2</v>
      </c>
      <c r="W253" s="5" t="str">
        <f>IF(Main[[#This Row],[Avg_Cost_USD]]&lt;10,"Low",
IF(Main[[#This Row],[Avg_Cost_USD]]&lt;=30,"Medium","High"))</f>
        <v>Low</v>
      </c>
    </row>
    <row r="254" spans="1:23" x14ac:dyDescent="0.3">
      <c r="A254">
        <v>18466389</v>
      </c>
      <c r="B254" t="s">
        <v>420</v>
      </c>
      <c r="C254">
        <v>1</v>
      </c>
      <c r="D254" t="s">
        <v>54</v>
      </c>
      <c r="E254" t="s">
        <v>90</v>
      </c>
      <c r="F254">
        <v>77.081715610000003</v>
      </c>
      <c r="G254">
        <v>28.692523779999998</v>
      </c>
      <c r="H254" t="s">
        <v>344</v>
      </c>
      <c r="I254" t="s">
        <v>19</v>
      </c>
      <c r="J254" t="s">
        <v>57</v>
      </c>
      <c r="K254" t="s">
        <v>57</v>
      </c>
      <c r="L254" t="s">
        <v>57</v>
      </c>
      <c r="M254" t="s">
        <v>57</v>
      </c>
      <c r="N254">
        <v>1</v>
      </c>
      <c r="O254">
        <v>0</v>
      </c>
      <c r="P254">
        <v>250</v>
      </c>
      <c r="Q254">
        <v>1</v>
      </c>
      <c r="R254">
        <v>2011</v>
      </c>
      <c r="S254">
        <v>9</v>
      </c>
      <c r="T254">
        <v>17</v>
      </c>
      <c r="U254" s="1">
        <v>40803</v>
      </c>
      <c r="V254" s="5">
        <f>Main[[#This Row],[Average_Cost_for_two]] * VLOOKUP(Main[[#This Row],[Currency]],'Currency'!A:B,2,FALSE)</f>
        <v>3</v>
      </c>
      <c r="W254" s="5" t="str">
        <f>IF(Main[[#This Row],[Avg_Cost_USD]]&lt;10,"Low",
IF(Main[[#This Row],[Avg_Cost_USD]]&lt;=30,"Medium","High"))</f>
        <v>Low</v>
      </c>
    </row>
    <row r="255" spans="1:23" x14ac:dyDescent="0.3">
      <c r="A255">
        <v>18434504</v>
      </c>
      <c r="B255" t="s">
        <v>421</v>
      </c>
      <c r="C255">
        <v>1</v>
      </c>
      <c r="D255" t="s">
        <v>54</v>
      </c>
      <c r="E255" t="s">
        <v>422</v>
      </c>
      <c r="F255">
        <v>77.244062600000007</v>
      </c>
      <c r="G255">
        <v>28.591272</v>
      </c>
      <c r="H255" t="s">
        <v>321</v>
      </c>
      <c r="I255" t="s">
        <v>19</v>
      </c>
      <c r="J255" t="s">
        <v>57</v>
      </c>
      <c r="K255" t="s">
        <v>57</v>
      </c>
      <c r="L255" t="s">
        <v>57</v>
      </c>
      <c r="M255" t="s">
        <v>57</v>
      </c>
      <c r="N255">
        <v>1</v>
      </c>
      <c r="O255">
        <v>0</v>
      </c>
      <c r="P255">
        <v>400</v>
      </c>
      <c r="Q255">
        <v>1</v>
      </c>
      <c r="R255">
        <v>2010</v>
      </c>
      <c r="S255">
        <v>9</v>
      </c>
      <c r="T255">
        <v>15</v>
      </c>
      <c r="U255" s="1">
        <v>40436</v>
      </c>
      <c r="V255" s="5">
        <f>Main[[#This Row],[Average_Cost_for_two]] * VLOOKUP(Main[[#This Row],[Currency]],'Currency'!A:B,2,FALSE)</f>
        <v>4.8</v>
      </c>
      <c r="W255" s="5" t="str">
        <f>IF(Main[[#This Row],[Avg_Cost_USD]]&lt;10,"Low",
IF(Main[[#This Row],[Avg_Cost_USD]]&lt;=30,"Medium","High"))</f>
        <v>Low</v>
      </c>
    </row>
    <row r="256" spans="1:23" x14ac:dyDescent="0.3">
      <c r="A256">
        <v>18396418</v>
      </c>
      <c r="B256" t="s">
        <v>423</v>
      </c>
      <c r="C256">
        <v>1</v>
      </c>
      <c r="D256" t="s">
        <v>54</v>
      </c>
      <c r="E256" t="s">
        <v>346</v>
      </c>
      <c r="F256">
        <v>77.193975300000005</v>
      </c>
      <c r="G256">
        <v>28.569660200000001</v>
      </c>
      <c r="H256" t="s">
        <v>424</v>
      </c>
      <c r="I256" t="s">
        <v>19</v>
      </c>
      <c r="J256" t="s">
        <v>57</v>
      </c>
      <c r="K256" t="s">
        <v>57</v>
      </c>
      <c r="L256" t="s">
        <v>57</v>
      </c>
      <c r="M256" t="s">
        <v>57</v>
      </c>
      <c r="N256">
        <v>1</v>
      </c>
      <c r="O256">
        <v>0</v>
      </c>
      <c r="P256">
        <v>400</v>
      </c>
      <c r="Q256">
        <v>1</v>
      </c>
      <c r="R256">
        <v>2018</v>
      </c>
      <c r="S256">
        <v>9</v>
      </c>
      <c r="T256">
        <v>24</v>
      </c>
      <c r="U256" s="1">
        <v>43367</v>
      </c>
      <c r="V256" s="5">
        <f>Main[[#This Row],[Average_Cost_for_two]] * VLOOKUP(Main[[#This Row],[Currency]],'Currency'!A:B,2,FALSE)</f>
        <v>4.8</v>
      </c>
      <c r="W256" s="5" t="str">
        <f>IF(Main[[#This Row],[Avg_Cost_USD]]&lt;10,"Low",
IF(Main[[#This Row],[Avg_Cost_USD]]&lt;=30,"Medium","High"))</f>
        <v>Low</v>
      </c>
    </row>
    <row r="257" spans="1:23" x14ac:dyDescent="0.3">
      <c r="A257">
        <v>18438465</v>
      </c>
      <c r="B257" t="s">
        <v>425</v>
      </c>
      <c r="C257">
        <v>1</v>
      </c>
      <c r="D257" t="s">
        <v>54</v>
      </c>
      <c r="E257" t="s">
        <v>251</v>
      </c>
      <c r="F257">
        <v>77.2788374</v>
      </c>
      <c r="G257">
        <v>28.628244299999999</v>
      </c>
      <c r="H257" t="s">
        <v>426</v>
      </c>
      <c r="I257" t="s">
        <v>19</v>
      </c>
      <c r="J257" t="s">
        <v>57</v>
      </c>
      <c r="K257" t="s">
        <v>57</v>
      </c>
      <c r="L257" t="s">
        <v>57</v>
      </c>
      <c r="M257" t="s">
        <v>57</v>
      </c>
      <c r="N257">
        <v>1</v>
      </c>
      <c r="O257">
        <v>0</v>
      </c>
      <c r="P257">
        <v>150</v>
      </c>
      <c r="Q257">
        <v>1</v>
      </c>
      <c r="R257">
        <v>2011</v>
      </c>
      <c r="S257">
        <v>9</v>
      </c>
      <c r="T257">
        <v>7</v>
      </c>
      <c r="U257" s="1">
        <v>40793</v>
      </c>
      <c r="V257" s="5">
        <f>Main[[#This Row],[Average_Cost_for_two]] * VLOOKUP(Main[[#This Row],[Currency]],'Currency'!A:B,2,FALSE)</f>
        <v>1.8</v>
      </c>
      <c r="W257" s="5" t="str">
        <f>IF(Main[[#This Row],[Avg_Cost_USD]]&lt;10,"Low",
IF(Main[[#This Row],[Avg_Cost_USD]]&lt;=30,"Medium","High"))</f>
        <v>Low</v>
      </c>
    </row>
    <row r="258" spans="1:23" x14ac:dyDescent="0.3">
      <c r="A258">
        <v>18492045</v>
      </c>
      <c r="B258" t="s">
        <v>427</v>
      </c>
      <c r="C258">
        <v>1</v>
      </c>
      <c r="D258" t="s">
        <v>54</v>
      </c>
      <c r="E258" t="s">
        <v>149</v>
      </c>
      <c r="F258">
        <v>77.113421000000002</v>
      </c>
      <c r="G258">
        <v>28.638041600000001</v>
      </c>
      <c r="H258" t="s">
        <v>410</v>
      </c>
      <c r="I258" t="s">
        <v>19</v>
      </c>
      <c r="J258" t="s">
        <v>57</v>
      </c>
      <c r="K258" t="s">
        <v>57</v>
      </c>
      <c r="L258" t="s">
        <v>57</v>
      </c>
      <c r="M258" t="s">
        <v>57</v>
      </c>
      <c r="N258">
        <v>1</v>
      </c>
      <c r="O258">
        <v>0</v>
      </c>
      <c r="P258">
        <v>400</v>
      </c>
      <c r="Q258">
        <v>1</v>
      </c>
      <c r="R258">
        <v>2010</v>
      </c>
      <c r="S258">
        <v>9</v>
      </c>
      <c r="T258">
        <v>25</v>
      </c>
      <c r="U258" s="1">
        <v>40446</v>
      </c>
      <c r="V258" s="5">
        <f>Main[[#This Row],[Average_Cost_for_two]] * VLOOKUP(Main[[#This Row],[Currency]],'Currency'!A:B,2,FALSE)</f>
        <v>4.8</v>
      </c>
      <c r="W258" s="5" t="str">
        <f>IF(Main[[#This Row],[Avg_Cost_USD]]&lt;10,"Low",
IF(Main[[#This Row],[Avg_Cost_USD]]&lt;=30,"Medium","High"))</f>
        <v>Low</v>
      </c>
    </row>
    <row r="259" spans="1:23" x14ac:dyDescent="0.3">
      <c r="A259">
        <v>18292478</v>
      </c>
      <c r="B259" t="s">
        <v>428</v>
      </c>
      <c r="C259">
        <v>1</v>
      </c>
      <c r="D259" t="s">
        <v>54</v>
      </c>
      <c r="E259" t="s">
        <v>429</v>
      </c>
      <c r="F259">
        <v>77.106470900000005</v>
      </c>
      <c r="G259">
        <v>28.642331200000001</v>
      </c>
      <c r="H259" t="s">
        <v>430</v>
      </c>
      <c r="I259" t="s">
        <v>19</v>
      </c>
      <c r="J259" t="s">
        <v>57</v>
      </c>
      <c r="K259" t="s">
        <v>57</v>
      </c>
      <c r="L259" t="s">
        <v>57</v>
      </c>
      <c r="M259" t="s">
        <v>57</v>
      </c>
      <c r="N259">
        <v>1</v>
      </c>
      <c r="O259">
        <v>0</v>
      </c>
      <c r="P259">
        <v>120</v>
      </c>
      <c r="Q259">
        <v>1</v>
      </c>
      <c r="R259">
        <v>2013</v>
      </c>
      <c r="S259">
        <v>9</v>
      </c>
      <c r="T259">
        <v>1</v>
      </c>
      <c r="U259" s="1">
        <v>41518</v>
      </c>
      <c r="V259" s="5">
        <f>Main[[#This Row],[Average_Cost_for_two]] * VLOOKUP(Main[[#This Row],[Currency]],'Currency'!A:B,2,FALSE)</f>
        <v>1.44</v>
      </c>
      <c r="W259" s="5" t="str">
        <f>IF(Main[[#This Row],[Avg_Cost_USD]]&lt;10,"Low",
IF(Main[[#This Row],[Avg_Cost_USD]]&lt;=30,"Medium","High"))</f>
        <v>Low</v>
      </c>
    </row>
    <row r="260" spans="1:23" x14ac:dyDescent="0.3">
      <c r="A260">
        <v>18227685</v>
      </c>
      <c r="B260" t="s">
        <v>431</v>
      </c>
      <c r="C260">
        <v>1</v>
      </c>
      <c r="D260" t="s">
        <v>54</v>
      </c>
      <c r="E260" t="s">
        <v>432</v>
      </c>
      <c r="F260">
        <v>77.163678219999994</v>
      </c>
      <c r="G260">
        <v>28.557475790000002</v>
      </c>
      <c r="H260" t="s">
        <v>433</v>
      </c>
      <c r="I260" t="s">
        <v>19</v>
      </c>
      <c r="J260" t="s">
        <v>57</v>
      </c>
      <c r="K260" t="s">
        <v>57</v>
      </c>
      <c r="L260" t="s">
        <v>57</v>
      </c>
      <c r="M260" t="s">
        <v>57</v>
      </c>
      <c r="N260">
        <v>1</v>
      </c>
      <c r="O260">
        <v>0</v>
      </c>
      <c r="P260">
        <v>250</v>
      </c>
      <c r="Q260">
        <v>1</v>
      </c>
      <c r="R260">
        <v>2016</v>
      </c>
      <c r="S260">
        <v>9</v>
      </c>
      <c r="T260">
        <v>16</v>
      </c>
      <c r="U260" s="1">
        <v>42629</v>
      </c>
      <c r="V260" s="5">
        <f>Main[[#This Row],[Average_Cost_for_two]] * VLOOKUP(Main[[#This Row],[Currency]],'Currency'!A:B,2,FALSE)</f>
        <v>3</v>
      </c>
      <c r="W260" s="5" t="str">
        <f>IF(Main[[#This Row],[Avg_Cost_USD]]&lt;10,"Low",
IF(Main[[#This Row],[Avg_Cost_USD]]&lt;=30,"Medium","High"))</f>
        <v>Low</v>
      </c>
    </row>
    <row r="261" spans="1:23" x14ac:dyDescent="0.3">
      <c r="A261">
        <v>18420697</v>
      </c>
      <c r="B261" t="s">
        <v>224</v>
      </c>
      <c r="C261">
        <v>1</v>
      </c>
      <c r="D261" t="s">
        <v>54</v>
      </c>
      <c r="E261" t="s">
        <v>77</v>
      </c>
      <c r="F261">
        <v>77.314332800000003</v>
      </c>
      <c r="G261">
        <v>28.601764899999999</v>
      </c>
      <c r="H261" t="s">
        <v>434</v>
      </c>
      <c r="I261" t="s">
        <v>19</v>
      </c>
      <c r="J261" t="s">
        <v>57</v>
      </c>
      <c r="K261" t="s">
        <v>57</v>
      </c>
      <c r="L261" t="s">
        <v>57</v>
      </c>
      <c r="M261" t="s">
        <v>57</v>
      </c>
      <c r="N261">
        <v>1</v>
      </c>
      <c r="O261">
        <v>0</v>
      </c>
      <c r="P261">
        <v>150</v>
      </c>
      <c r="Q261">
        <v>1</v>
      </c>
      <c r="R261">
        <v>2013</v>
      </c>
      <c r="S261">
        <v>9</v>
      </c>
      <c r="T261">
        <v>11</v>
      </c>
      <c r="U261" s="1">
        <v>41528</v>
      </c>
      <c r="V261" s="5">
        <f>Main[[#This Row],[Average_Cost_for_two]] * VLOOKUP(Main[[#This Row],[Currency]],'Currency'!A:B,2,FALSE)</f>
        <v>1.8</v>
      </c>
      <c r="W261" s="5" t="str">
        <f>IF(Main[[#This Row],[Avg_Cost_USD]]&lt;10,"Low",
IF(Main[[#This Row],[Avg_Cost_USD]]&lt;=30,"Medium","High"))</f>
        <v>Low</v>
      </c>
    </row>
    <row r="262" spans="1:23" x14ac:dyDescent="0.3">
      <c r="A262">
        <v>18424188</v>
      </c>
      <c r="B262" t="s">
        <v>435</v>
      </c>
      <c r="C262">
        <v>1</v>
      </c>
      <c r="D262" t="s">
        <v>54</v>
      </c>
      <c r="E262" t="s">
        <v>77</v>
      </c>
      <c r="F262">
        <v>77.306225229999995</v>
      </c>
      <c r="G262">
        <v>28.589036700000001</v>
      </c>
      <c r="H262" t="s">
        <v>344</v>
      </c>
      <c r="I262" t="s">
        <v>19</v>
      </c>
      <c r="J262" t="s">
        <v>57</v>
      </c>
      <c r="K262" t="s">
        <v>57</v>
      </c>
      <c r="L262" t="s">
        <v>57</v>
      </c>
      <c r="M262" t="s">
        <v>57</v>
      </c>
      <c r="N262">
        <v>1</v>
      </c>
      <c r="O262">
        <v>0</v>
      </c>
      <c r="P262">
        <v>100</v>
      </c>
      <c r="Q262">
        <v>1</v>
      </c>
      <c r="R262">
        <v>2015</v>
      </c>
      <c r="S262">
        <v>9</v>
      </c>
      <c r="T262">
        <v>2</v>
      </c>
      <c r="U262" s="1">
        <v>42249</v>
      </c>
      <c r="V262" s="5">
        <f>Main[[#This Row],[Average_Cost_for_two]] * VLOOKUP(Main[[#This Row],[Currency]],'Currency'!A:B,2,FALSE)</f>
        <v>1.2</v>
      </c>
      <c r="W262" s="5" t="str">
        <f>IF(Main[[#This Row],[Avg_Cost_USD]]&lt;10,"Low",
IF(Main[[#This Row],[Avg_Cost_USD]]&lt;=30,"Medium","High"))</f>
        <v>Low</v>
      </c>
    </row>
    <row r="263" spans="1:23" x14ac:dyDescent="0.3">
      <c r="A263">
        <v>18421467</v>
      </c>
      <c r="B263" t="s">
        <v>436</v>
      </c>
      <c r="C263">
        <v>1</v>
      </c>
      <c r="D263" t="s">
        <v>54</v>
      </c>
      <c r="E263" t="s">
        <v>152</v>
      </c>
      <c r="F263">
        <v>77.318120149999999</v>
      </c>
      <c r="G263">
        <v>28.671329450000002</v>
      </c>
      <c r="H263" t="s">
        <v>335</v>
      </c>
      <c r="I263" t="s">
        <v>19</v>
      </c>
      <c r="J263" t="s">
        <v>57</v>
      </c>
      <c r="K263" t="s">
        <v>57</v>
      </c>
      <c r="L263" t="s">
        <v>57</v>
      </c>
      <c r="M263" t="s">
        <v>57</v>
      </c>
      <c r="N263">
        <v>1</v>
      </c>
      <c r="O263">
        <v>0</v>
      </c>
      <c r="P263">
        <v>150</v>
      </c>
      <c r="Q263">
        <v>1</v>
      </c>
      <c r="R263">
        <v>2014</v>
      </c>
      <c r="S263">
        <v>9</v>
      </c>
      <c r="T263">
        <v>7</v>
      </c>
      <c r="U263" s="1">
        <v>41889</v>
      </c>
      <c r="V263" s="5">
        <f>Main[[#This Row],[Average_Cost_for_two]] * VLOOKUP(Main[[#This Row],[Currency]],'Currency'!A:B,2,FALSE)</f>
        <v>1.8</v>
      </c>
      <c r="W263" s="5" t="str">
        <f>IF(Main[[#This Row],[Avg_Cost_USD]]&lt;10,"Low",
IF(Main[[#This Row],[Avg_Cost_USD]]&lt;=30,"Medium","High"))</f>
        <v>Low</v>
      </c>
    </row>
    <row r="264" spans="1:23" x14ac:dyDescent="0.3">
      <c r="A264">
        <v>18424867</v>
      </c>
      <c r="B264" t="s">
        <v>437</v>
      </c>
      <c r="C264">
        <v>1</v>
      </c>
      <c r="D264" t="s">
        <v>54</v>
      </c>
      <c r="E264" t="s">
        <v>117</v>
      </c>
      <c r="F264">
        <v>77.221339799999996</v>
      </c>
      <c r="G264">
        <v>28.7008282</v>
      </c>
      <c r="H264" t="s">
        <v>335</v>
      </c>
      <c r="I264" t="s">
        <v>19</v>
      </c>
      <c r="J264" t="s">
        <v>57</v>
      </c>
      <c r="K264" t="s">
        <v>57</v>
      </c>
      <c r="L264" t="s">
        <v>57</v>
      </c>
      <c r="M264" t="s">
        <v>57</v>
      </c>
      <c r="N264">
        <v>1</v>
      </c>
      <c r="O264">
        <v>0</v>
      </c>
      <c r="P264">
        <v>150</v>
      </c>
      <c r="Q264">
        <v>1</v>
      </c>
      <c r="R264">
        <v>2012</v>
      </c>
      <c r="S264">
        <v>8</v>
      </c>
      <c r="T264">
        <v>22</v>
      </c>
      <c r="U264" s="1">
        <v>41143</v>
      </c>
      <c r="V264" s="5">
        <f>Main[[#This Row],[Average_Cost_for_two]] * VLOOKUP(Main[[#This Row],[Currency]],'Currency'!A:B,2,FALSE)</f>
        <v>1.8</v>
      </c>
      <c r="W264" s="5" t="str">
        <f>IF(Main[[#This Row],[Avg_Cost_USD]]&lt;10,"Low",
IF(Main[[#This Row],[Avg_Cost_USD]]&lt;=30,"Medium","High"))</f>
        <v>Low</v>
      </c>
    </row>
    <row r="265" spans="1:23" x14ac:dyDescent="0.3">
      <c r="A265">
        <v>18472675</v>
      </c>
      <c r="B265" t="s">
        <v>438</v>
      </c>
      <c r="C265">
        <v>1</v>
      </c>
      <c r="D265" t="s">
        <v>54</v>
      </c>
      <c r="E265" t="s">
        <v>79</v>
      </c>
      <c r="F265">
        <v>77.228615199999993</v>
      </c>
      <c r="G265">
        <v>28.574027300000001</v>
      </c>
      <c r="H265" t="s">
        <v>439</v>
      </c>
      <c r="I265" t="s">
        <v>19</v>
      </c>
      <c r="J265" t="s">
        <v>57</v>
      </c>
      <c r="K265" t="s">
        <v>57</v>
      </c>
      <c r="L265" t="s">
        <v>57</v>
      </c>
      <c r="M265" t="s">
        <v>57</v>
      </c>
      <c r="N265">
        <v>1</v>
      </c>
      <c r="O265">
        <v>0</v>
      </c>
      <c r="P265">
        <v>150</v>
      </c>
      <c r="Q265">
        <v>1</v>
      </c>
      <c r="R265">
        <v>2012</v>
      </c>
      <c r="S265">
        <v>8</v>
      </c>
      <c r="T265">
        <v>24</v>
      </c>
      <c r="U265" s="1">
        <v>41145</v>
      </c>
      <c r="V265" s="5">
        <f>Main[[#This Row],[Average_Cost_for_two]] * VLOOKUP(Main[[#This Row],[Currency]],'Currency'!A:B,2,FALSE)</f>
        <v>1.8</v>
      </c>
      <c r="W265" s="5" t="str">
        <f>IF(Main[[#This Row],[Avg_Cost_USD]]&lt;10,"Low",
IF(Main[[#This Row],[Avg_Cost_USD]]&lt;=30,"Medium","High"))</f>
        <v>Low</v>
      </c>
    </row>
    <row r="266" spans="1:23" x14ac:dyDescent="0.3">
      <c r="A266">
        <v>18481294</v>
      </c>
      <c r="B266" t="s">
        <v>440</v>
      </c>
      <c r="C266">
        <v>1</v>
      </c>
      <c r="D266" t="s">
        <v>54</v>
      </c>
      <c r="E266" t="s">
        <v>441</v>
      </c>
      <c r="F266">
        <v>77.209703399999995</v>
      </c>
      <c r="G266">
        <v>28.560101</v>
      </c>
      <c r="H266" t="s">
        <v>442</v>
      </c>
      <c r="I266" t="s">
        <v>19</v>
      </c>
      <c r="J266" t="s">
        <v>57</v>
      </c>
      <c r="K266" t="s">
        <v>57</v>
      </c>
      <c r="L266" t="s">
        <v>57</v>
      </c>
      <c r="M266" t="s">
        <v>57</v>
      </c>
      <c r="N266">
        <v>1</v>
      </c>
      <c r="O266">
        <v>0</v>
      </c>
      <c r="P266">
        <v>100</v>
      </c>
      <c r="Q266">
        <v>1</v>
      </c>
      <c r="R266">
        <v>2018</v>
      </c>
      <c r="S266">
        <v>8</v>
      </c>
      <c r="T266">
        <v>4</v>
      </c>
      <c r="U266" s="1">
        <v>43316</v>
      </c>
      <c r="V266" s="5">
        <f>Main[[#This Row],[Average_Cost_for_two]] * VLOOKUP(Main[[#This Row],[Currency]],'Currency'!A:B,2,FALSE)</f>
        <v>1.2</v>
      </c>
      <c r="W266" s="5" t="str">
        <f>IF(Main[[#This Row],[Avg_Cost_USD]]&lt;10,"Low",
IF(Main[[#This Row],[Avg_Cost_USD]]&lt;=30,"Medium","High"))</f>
        <v>Low</v>
      </c>
    </row>
    <row r="267" spans="1:23" x14ac:dyDescent="0.3">
      <c r="A267">
        <v>18432941</v>
      </c>
      <c r="B267" t="s">
        <v>443</v>
      </c>
      <c r="C267">
        <v>1</v>
      </c>
      <c r="D267" t="s">
        <v>54</v>
      </c>
      <c r="E267" t="s">
        <v>171</v>
      </c>
      <c r="F267">
        <v>77.297446399999998</v>
      </c>
      <c r="G267">
        <v>28.634633099999999</v>
      </c>
      <c r="H267" t="s">
        <v>444</v>
      </c>
      <c r="I267" t="s">
        <v>19</v>
      </c>
      <c r="J267" t="s">
        <v>57</v>
      </c>
      <c r="K267" t="s">
        <v>57</v>
      </c>
      <c r="L267" t="s">
        <v>57</v>
      </c>
      <c r="M267" t="s">
        <v>57</v>
      </c>
      <c r="N267">
        <v>1</v>
      </c>
      <c r="O267">
        <v>0</v>
      </c>
      <c r="P267">
        <v>400</v>
      </c>
      <c r="Q267">
        <v>1</v>
      </c>
      <c r="R267">
        <v>2015</v>
      </c>
      <c r="S267">
        <v>8</v>
      </c>
      <c r="T267">
        <v>19</v>
      </c>
      <c r="U267" s="1">
        <v>42235</v>
      </c>
      <c r="V267" s="5">
        <f>Main[[#This Row],[Average_Cost_for_two]] * VLOOKUP(Main[[#This Row],[Currency]],'Currency'!A:B,2,FALSE)</f>
        <v>4.8</v>
      </c>
      <c r="W267" s="5" t="str">
        <f>IF(Main[[#This Row],[Avg_Cost_USD]]&lt;10,"Low",
IF(Main[[#This Row],[Avg_Cost_USD]]&lt;=30,"Medium","High"))</f>
        <v>Low</v>
      </c>
    </row>
    <row r="268" spans="1:23" x14ac:dyDescent="0.3">
      <c r="A268">
        <v>18414511</v>
      </c>
      <c r="B268" t="s">
        <v>445</v>
      </c>
      <c r="C268">
        <v>1</v>
      </c>
      <c r="D268" t="s">
        <v>54</v>
      </c>
      <c r="E268" t="s">
        <v>63</v>
      </c>
      <c r="F268">
        <v>77.128131400000001</v>
      </c>
      <c r="G268">
        <v>28.5470234</v>
      </c>
      <c r="H268" t="s">
        <v>289</v>
      </c>
      <c r="I268" t="s">
        <v>19</v>
      </c>
      <c r="J268" t="s">
        <v>57</v>
      </c>
      <c r="K268" t="s">
        <v>57</v>
      </c>
      <c r="L268" t="s">
        <v>57</v>
      </c>
      <c r="M268" t="s">
        <v>57</v>
      </c>
      <c r="N268">
        <v>1</v>
      </c>
      <c r="O268">
        <v>0</v>
      </c>
      <c r="P268">
        <v>350</v>
      </c>
      <c r="Q268">
        <v>1</v>
      </c>
      <c r="R268">
        <v>2015</v>
      </c>
      <c r="S268">
        <v>8</v>
      </c>
      <c r="T268">
        <v>22</v>
      </c>
      <c r="U268" s="1">
        <v>42238</v>
      </c>
      <c r="V268" s="5">
        <f>Main[[#This Row],[Average_Cost_for_two]] * VLOOKUP(Main[[#This Row],[Currency]],'Currency'!A:B,2,FALSE)</f>
        <v>4.2</v>
      </c>
      <c r="W268" s="5" t="str">
        <f>IF(Main[[#This Row],[Avg_Cost_USD]]&lt;10,"Low",
IF(Main[[#This Row],[Avg_Cost_USD]]&lt;=30,"Medium","High"))</f>
        <v>Low</v>
      </c>
    </row>
    <row r="269" spans="1:23" x14ac:dyDescent="0.3">
      <c r="A269">
        <v>18357534</v>
      </c>
      <c r="B269" t="s">
        <v>446</v>
      </c>
      <c r="C269">
        <v>1</v>
      </c>
      <c r="D269" t="s">
        <v>54</v>
      </c>
      <c r="E269" t="s">
        <v>63</v>
      </c>
      <c r="F269">
        <v>77.124927900000003</v>
      </c>
      <c r="G269">
        <v>28.5429013</v>
      </c>
      <c r="H269" t="s">
        <v>447</v>
      </c>
      <c r="I269" t="s">
        <v>19</v>
      </c>
      <c r="J269" t="s">
        <v>57</v>
      </c>
      <c r="K269" t="s">
        <v>57</v>
      </c>
      <c r="L269" t="s">
        <v>57</v>
      </c>
      <c r="M269" t="s">
        <v>57</v>
      </c>
      <c r="N269">
        <v>1</v>
      </c>
      <c r="O269">
        <v>0</v>
      </c>
      <c r="P269">
        <v>350</v>
      </c>
      <c r="Q269">
        <v>1</v>
      </c>
      <c r="R269">
        <v>2014</v>
      </c>
      <c r="S269">
        <v>8</v>
      </c>
      <c r="T269">
        <v>1</v>
      </c>
      <c r="U269" s="1">
        <v>41852</v>
      </c>
      <c r="V269" s="5">
        <f>Main[[#This Row],[Average_Cost_for_two]] * VLOOKUP(Main[[#This Row],[Currency]],'Currency'!A:B,2,FALSE)</f>
        <v>4.2</v>
      </c>
      <c r="W269" s="5" t="str">
        <f>IF(Main[[#This Row],[Avg_Cost_USD]]&lt;10,"Low",
IF(Main[[#This Row],[Avg_Cost_USD]]&lt;=30,"Medium","High"))</f>
        <v>Low</v>
      </c>
    </row>
    <row r="270" spans="1:23" x14ac:dyDescent="0.3">
      <c r="A270">
        <v>18471263</v>
      </c>
      <c r="B270" t="s">
        <v>448</v>
      </c>
      <c r="C270">
        <v>1</v>
      </c>
      <c r="D270" t="s">
        <v>54</v>
      </c>
      <c r="E270" t="s">
        <v>69</v>
      </c>
      <c r="F270">
        <v>77.002568499999995</v>
      </c>
      <c r="G270">
        <v>28.560520400000001</v>
      </c>
      <c r="H270" t="s">
        <v>449</v>
      </c>
      <c r="I270" t="s">
        <v>19</v>
      </c>
      <c r="J270" t="s">
        <v>57</v>
      </c>
      <c r="K270" t="s">
        <v>57</v>
      </c>
      <c r="L270" t="s">
        <v>57</v>
      </c>
      <c r="M270" t="s">
        <v>57</v>
      </c>
      <c r="N270">
        <v>1</v>
      </c>
      <c r="O270">
        <v>0</v>
      </c>
      <c r="P270">
        <v>350</v>
      </c>
      <c r="Q270">
        <v>1</v>
      </c>
      <c r="R270">
        <v>2015</v>
      </c>
      <c r="S270">
        <v>8</v>
      </c>
      <c r="T270">
        <v>17</v>
      </c>
      <c r="U270" s="1">
        <v>42233</v>
      </c>
      <c r="V270" s="5">
        <f>Main[[#This Row],[Average_Cost_for_two]] * VLOOKUP(Main[[#This Row],[Currency]],'Currency'!A:B,2,FALSE)</f>
        <v>4.2</v>
      </c>
      <c r="W270" s="5" t="str">
        <f>IF(Main[[#This Row],[Avg_Cost_USD]]&lt;10,"Low",
IF(Main[[#This Row],[Avg_Cost_USD]]&lt;=30,"Medium","High"))</f>
        <v>Low</v>
      </c>
    </row>
    <row r="271" spans="1:23" x14ac:dyDescent="0.3">
      <c r="A271">
        <v>18398504</v>
      </c>
      <c r="B271" t="s">
        <v>450</v>
      </c>
      <c r="C271">
        <v>1</v>
      </c>
      <c r="D271" t="s">
        <v>54</v>
      </c>
      <c r="E271" t="s">
        <v>93</v>
      </c>
      <c r="F271">
        <v>77.148079999999993</v>
      </c>
      <c r="G271">
        <v>28.632241799999999</v>
      </c>
      <c r="H271" t="s">
        <v>419</v>
      </c>
      <c r="I271" t="s">
        <v>19</v>
      </c>
      <c r="J271" t="s">
        <v>57</v>
      </c>
      <c r="K271" t="s">
        <v>57</v>
      </c>
      <c r="L271" t="s">
        <v>57</v>
      </c>
      <c r="M271" t="s">
        <v>57</v>
      </c>
      <c r="N271">
        <v>1</v>
      </c>
      <c r="O271">
        <v>0</v>
      </c>
      <c r="P271">
        <v>100</v>
      </c>
      <c r="Q271">
        <v>1</v>
      </c>
      <c r="R271">
        <v>2011</v>
      </c>
      <c r="S271">
        <v>8</v>
      </c>
      <c r="T271">
        <v>23</v>
      </c>
      <c r="U271" s="1">
        <v>40778</v>
      </c>
      <c r="V271" s="5">
        <f>Main[[#This Row],[Average_Cost_for_two]] * VLOOKUP(Main[[#This Row],[Currency]],'Currency'!A:B,2,FALSE)</f>
        <v>1.2</v>
      </c>
      <c r="W271" s="5" t="str">
        <f>IF(Main[[#This Row],[Avg_Cost_USD]]&lt;10,"Low",
IF(Main[[#This Row],[Avg_Cost_USD]]&lt;=30,"Medium","High"))</f>
        <v>Low</v>
      </c>
    </row>
    <row r="272" spans="1:23" x14ac:dyDescent="0.3">
      <c r="A272">
        <v>18371399</v>
      </c>
      <c r="B272" t="s">
        <v>451</v>
      </c>
      <c r="C272">
        <v>1</v>
      </c>
      <c r="D272" t="s">
        <v>54</v>
      </c>
      <c r="E272" t="s">
        <v>93</v>
      </c>
      <c r="F272">
        <v>77.135818400000005</v>
      </c>
      <c r="G272">
        <v>28.622348899999999</v>
      </c>
      <c r="H272" t="s">
        <v>452</v>
      </c>
      <c r="I272" t="s">
        <v>19</v>
      </c>
      <c r="J272" t="s">
        <v>57</v>
      </c>
      <c r="K272" t="s">
        <v>57</v>
      </c>
      <c r="L272" t="s">
        <v>57</v>
      </c>
      <c r="M272" t="s">
        <v>57</v>
      </c>
      <c r="N272">
        <v>1</v>
      </c>
      <c r="O272">
        <v>0</v>
      </c>
      <c r="P272">
        <v>150</v>
      </c>
      <c r="Q272">
        <v>1</v>
      </c>
      <c r="R272">
        <v>2014</v>
      </c>
      <c r="S272">
        <v>8</v>
      </c>
      <c r="T272">
        <v>27</v>
      </c>
      <c r="U272" s="1">
        <v>41878</v>
      </c>
      <c r="V272" s="5">
        <f>Main[[#This Row],[Average_Cost_for_two]] * VLOOKUP(Main[[#This Row],[Currency]],'Currency'!A:B,2,FALSE)</f>
        <v>1.8</v>
      </c>
      <c r="W272" s="5" t="str">
        <f>IF(Main[[#This Row],[Avg_Cost_USD]]&lt;10,"Low",
IF(Main[[#This Row],[Avg_Cost_USD]]&lt;=30,"Medium","High"))</f>
        <v>Low</v>
      </c>
    </row>
    <row r="273" spans="1:23" x14ac:dyDescent="0.3">
      <c r="A273">
        <v>18429186</v>
      </c>
      <c r="B273" t="s">
        <v>453</v>
      </c>
      <c r="C273">
        <v>1</v>
      </c>
      <c r="D273" t="s">
        <v>54</v>
      </c>
      <c r="E273" t="s">
        <v>93</v>
      </c>
      <c r="F273">
        <v>77.136377600000003</v>
      </c>
      <c r="G273">
        <v>28.621365900000001</v>
      </c>
      <c r="H273" t="s">
        <v>321</v>
      </c>
      <c r="I273" t="s">
        <v>19</v>
      </c>
      <c r="J273" t="s">
        <v>57</v>
      </c>
      <c r="K273" t="s">
        <v>57</v>
      </c>
      <c r="L273" t="s">
        <v>57</v>
      </c>
      <c r="M273" t="s">
        <v>57</v>
      </c>
      <c r="N273">
        <v>1</v>
      </c>
      <c r="O273">
        <v>0</v>
      </c>
      <c r="P273">
        <v>250</v>
      </c>
      <c r="Q273">
        <v>1</v>
      </c>
      <c r="R273">
        <v>2010</v>
      </c>
      <c r="S273">
        <v>8</v>
      </c>
      <c r="T273">
        <v>11</v>
      </c>
      <c r="U273" s="1">
        <v>40401</v>
      </c>
      <c r="V273" s="5">
        <f>Main[[#This Row],[Average_Cost_for_two]] * VLOOKUP(Main[[#This Row],[Currency]],'Currency'!A:B,2,FALSE)</f>
        <v>3</v>
      </c>
      <c r="W273" s="5" t="str">
        <f>IF(Main[[#This Row],[Avg_Cost_USD]]&lt;10,"Low",
IF(Main[[#This Row],[Avg_Cost_USD]]&lt;=30,"Medium","High"))</f>
        <v>Low</v>
      </c>
    </row>
    <row r="274" spans="1:23" x14ac:dyDescent="0.3">
      <c r="A274">
        <v>18406823</v>
      </c>
      <c r="B274" t="s">
        <v>454</v>
      </c>
      <c r="C274">
        <v>1</v>
      </c>
      <c r="D274" t="s">
        <v>54</v>
      </c>
      <c r="E274" t="s">
        <v>73</v>
      </c>
      <c r="F274">
        <v>77.076291999999995</v>
      </c>
      <c r="G274">
        <v>28.6069426</v>
      </c>
      <c r="H274" t="s">
        <v>315</v>
      </c>
      <c r="I274" t="s">
        <v>19</v>
      </c>
      <c r="J274" t="s">
        <v>57</v>
      </c>
      <c r="K274" t="s">
        <v>57</v>
      </c>
      <c r="L274" t="s">
        <v>57</v>
      </c>
      <c r="M274" t="s">
        <v>57</v>
      </c>
      <c r="N274">
        <v>1</v>
      </c>
      <c r="O274">
        <v>0</v>
      </c>
      <c r="P274">
        <v>150</v>
      </c>
      <c r="Q274">
        <v>1</v>
      </c>
      <c r="R274">
        <v>2012</v>
      </c>
      <c r="S274">
        <v>8</v>
      </c>
      <c r="T274">
        <v>15</v>
      </c>
      <c r="U274" s="1">
        <v>41136</v>
      </c>
      <c r="V274" s="5">
        <f>Main[[#This Row],[Average_Cost_for_two]] * VLOOKUP(Main[[#This Row],[Currency]],'Currency'!A:B,2,FALSE)</f>
        <v>1.8</v>
      </c>
      <c r="W274" s="5" t="str">
        <f>IF(Main[[#This Row],[Avg_Cost_USD]]&lt;10,"Low",
IF(Main[[#This Row],[Avg_Cost_USD]]&lt;=30,"Medium","High"))</f>
        <v>Low</v>
      </c>
    </row>
    <row r="275" spans="1:23" x14ac:dyDescent="0.3">
      <c r="A275">
        <v>18440169</v>
      </c>
      <c r="B275" t="s">
        <v>455</v>
      </c>
      <c r="C275">
        <v>1</v>
      </c>
      <c r="D275" t="s">
        <v>54</v>
      </c>
      <c r="E275" t="s">
        <v>98</v>
      </c>
      <c r="F275">
        <v>77.285816499999996</v>
      </c>
      <c r="G275">
        <v>28.619226399999999</v>
      </c>
      <c r="H275" t="s">
        <v>289</v>
      </c>
      <c r="I275" t="s">
        <v>19</v>
      </c>
      <c r="J275" t="s">
        <v>57</v>
      </c>
      <c r="K275" t="s">
        <v>57</v>
      </c>
      <c r="L275" t="s">
        <v>57</v>
      </c>
      <c r="M275" t="s">
        <v>57</v>
      </c>
      <c r="N275">
        <v>1</v>
      </c>
      <c r="O275">
        <v>0</v>
      </c>
      <c r="P275">
        <v>250</v>
      </c>
      <c r="Q275">
        <v>1</v>
      </c>
      <c r="R275">
        <v>2015</v>
      </c>
      <c r="S275">
        <v>8</v>
      </c>
      <c r="T275">
        <v>1</v>
      </c>
      <c r="U275" s="1">
        <v>42217</v>
      </c>
      <c r="V275" s="5">
        <f>Main[[#This Row],[Average_Cost_for_two]] * VLOOKUP(Main[[#This Row],[Currency]],'Currency'!A:B,2,FALSE)</f>
        <v>3</v>
      </c>
      <c r="W275" s="5" t="str">
        <f>IF(Main[[#This Row],[Avg_Cost_USD]]&lt;10,"Low",
IF(Main[[#This Row],[Avg_Cost_USD]]&lt;=30,"Medium","High"))</f>
        <v>Low</v>
      </c>
    </row>
    <row r="276" spans="1:23" x14ac:dyDescent="0.3">
      <c r="A276">
        <v>18435210</v>
      </c>
      <c r="B276" t="s">
        <v>456</v>
      </c>
      <c r="C276">
        <v>1</v>
      </c>
      <c r="D276" t="s">
        <v>54</v>
      </c>
      <c r="E276" t="s">
        <v>457</v>
      </c>
      <c r="F276">
        <v>77.137118799999996</v>
      </c>
      <c r="G276">
        <v>28.713232300000001</v>
      </c>
      <c r="H276" t="s">
        <v>289</v>
      </c>
      <c r="I276" t="s">
        <v>19</v>
      </c>
      <c r="J276" t="s">
        <v>57</v>
      </c>
      <c r="K276" t="s">
        <v>57</v>
      </c>
      <c r="L276" t="s">
        <v>57</v>
      </c>
      <c r="M276" t="s">
        <v>57</v>
      </c>
      <c r="N276">
        <v>1</v>
      </c>
      <c r="O276">
        <v>0</v>
      </c>
      <c r="P276">
        <v>400</v>
      </c>
      <c r="Q276">
        <v>1</v>
      </c>
      <c r="R276">
        <v>2012</v>
      </c>
      <c r="S276">
        <v>8</v>
      </c>
      <c r="T276">
        <v>19</v>
      </c>
      <c r="U276" s="1">
        <v>41140</v>
      </c>
      <c r="V276" s="5">
        <f>Main[[#This Row],[Average_Cost_for_two]] * VLOOKUP(Main[[#This Row],[Currency]],'Currency'!A:B,2,FALSE)</f>
        <v>4.8</v>
      </c>
      <c r="W276" s="5" t="str">
        <f>IF(Main[[#This Row],[Avg_Cost_USD]]&lt;10,"Low",
IF(Main[[#This Row],[Avg_Cost_USD]]&lt;=30,"Medium","High"))</f>
        <v>Low</v>
      </c>
    </row>
    <row r="277" spans="1:23" x14ac:dyDescent="0.3">
      <c r="A277">
        <v>18486857</v>
      </c>
      <c r="B277" t="s">
        <v>458</v>
      </c>
      <c r="C277">
        <v>1</v>
      </c>
      <c r="D277" t="s">
        <v>54</v>
      </c>
      <c r="E277" t="s">
        <v>75</v>
      </c>
      <c r="F277">
        <v>77.174083800000005</v>
      </c>
      <c r="G277">
        <v>28.576800299999999</v>
      </c>
      <c r="H277" t="s">
        <v>439</v>
      </c>
      <c r="I277" t="s">
        <v>19</v>
      </c>
      <c r="J277" t="s">
        <v>57</v>
      </c>
      <c r="K277" t="s">
        <v>57</v>
      </c>
      <c r="L277" t="s">
        <v>57</v>
      </c>
      <c r="M277" t="s">
        <v>57</v>
      </c>
      <c r="N277">
        <v>1</v>
      </c>
      <c r="O277">
        <v>0</v>
      </c>
      <c r="P277">
        <v>150</v>
      </c>
      <c r="Q277">
        <v>1</v>
      </c>
      <c r="R277">
        <v>2017</v>
      </c>
      <c r="S277">
        <v>8</v>
      </c>
      <c r="T277">
        <v>22</v>
      </c>
      <c r="U277" s="1">
        <v>42969</v>
      </c>
      <c r="V277" s="5">
        <f>Main[[#This Row],[Average_Cost_for_two]] * VLOOKUP(Main[[#This Row],[Currency]],'Currency'!A:B,2,FALSE)</f>
        <v>1.8</v>
      </c>
      <c r="W277" s="5" t="str">
        <f>IF(Main[[#This Row],[Avg_Cost_USD]]&lt;10,"Low",
IF(Main[[#This Row],[Avg_Cost_USD]]&lt;=30,"Medium","High"))</f>
        <v>Low</v>
      </c>
    </row>
    <row r="278" spans="1:23" x14ac:dyDescent="0.3">
      <c r="A278">
        <v>18409190</v>
      </c>
      <c r="B278" t="s">
        <v>459</v>
      </c>
      <c r="C278">
        <v>1</v>
      </c>
      <c r="D278" t="s">
        <v>54</v>
      </c>
      <c r="E278" t="s">
        <v>460</v>
      </c>
      <c r="F278">
        <v>77.198219370000004</v>
      </c>
      <c r="G278">
        <v>28.51756924</v>
      </c>
      <c r="H278" t="s">
        <v>461</v>
      </c>
      <c r="I278" t="s">
        <v>19</v>
      </c>
      <c r="J278" t="s">
        <v>57</v>
      </c>
      <c r="K278" t="s">
        <v>57</v>
      </c>
      <c r="L278" t="s">
        <v>57</v>
      </c>
      <c r="M278" t="s">
        <v>57</v>
      </c>
      <c r="N278">
        <v>1</v>
      </c>
      <c r="O278">
        <v>0</v>
      </c>
      <c r="P278">
        <v>100</v>
      </c>
      <c r="Q278">
        <v>1</v>
      </c>
      <c r="R278">
        <v>2014</v>
      </c>
      <c r="S278">
        <v>8</v>
      </c>
      <c r="T278">
        <v>14</v>
      </c>
      <c r="U278" s="1">
        <v>41865</v>
      </c>
      <c r="V278" s="5">
        <f>Main[[#This Row],[Average_Cost_for_two]] * VLOOKUP(Main[[#This Row],[Currency]],'Currency'!A:B,2,FALSE)</f>
        <v>1.2</v>
      </c>
      <c r="W278" s="5" t="str">
        <f>IF(Main[[#This Row],[Avg_Cost_USD]]&lt;10,"Low",
IF(Main[[#This Row],[Avg_Cost_USD]]&lt;=30,"Medium","High"))</f>
        <v>Low</v>
      </c>
    </row>
    <row r="279" spans="1:23" x14ac:dyDescent="0.3">
      <c r="A279">
        <v>18438438</v>
      </c>
      <c r="B279" t="s">
        <v>462</v>
      </c>
      <c r="C279">
        <v>1</v>
      </c>
      <c r="D279" t="s">
        <v>54</v>
      </c>
      <c r="E279" t="s">
        <v>251</v>
      </c>
      <c r="F279">
        <v>77.279870500000001</v>
      </c>
      <c r="G279">
        <v>28.6270083</v>
      </c>
      <c r="H279" t="s">
        <v>342</v>
      </c>
      <c r="I279" t="s">
        <v>19</v>
      </c>
      <c r="J279" t="s">
        <v>57</v>
      </c>
      <c r="K279" t="s">
        <v>57</v>
      </c>
      <c r="L279" t="s">
        <v>57</v>
      </c>
      <c r="M279" t="s">
        <v>57</v>
      </c>
      <c r="N279">
        <v>1</v>
      </c>
      <c r="O279">
        <v>0</v>
      </c>
      <c r="P279">
        <v>250</v>
      </c>
      <c r="Q279">
        <v>1</v>
      </c>
      <c r="R279">
        <v>2018</v>
      </c>
      <c r="S279">
        <v>8</v>
      </c>
      <c r="T279">
        <v>14</v>
      </c>
      <c r="U279" s="1">
        <v>43326</v>
      </c>
      <c r="V279" s="5">
        <f>Main[[#This Row],[Average_Cost_for_two]] * VLOOKUP(Main[[#This Row],[Currency]],'Currency'!A:B,2,FALSE)</f>
        <v>3</v>
      </c>
      <c r="W279" s="5" t="str">
        <f>IF(Main[[#This Row],[Avg_Cost_USD]]&lt;10,"Low",
IF(Main[[#This Row],[Avg_Cost_USD]]&lt;=30,"Medium","High"))</f>
        <v>Low</v>
      </c>
    </row>
    <row r="280" spans="1:23" x14ac:dyDescent="0.3">
      <c r="A280">
        <v>18175302</v>
      </c>
      <c r="B280" t="s">
        <v>463</v>
      </c>
      <c r="C280">
        <v>1</v>
      </c>
      <c r="D280" t="s">
        <v>54</v>
      </c>
      <c r="E280" t="s">
        <v>464</v>
      </c>
      <c r="F280">
        <v>77.224988499999995</v>
      </c>
      <c r="G280">
        <v>28.568337700000001</v>
      </c>
      <c r="H280" t="s">
        <v>350</v>
      </c>
      <c r="I280" t="s">
        <v>19</v>
      </c>
      <c r="J280" t="s">
        <v>57</v>
      </c>
      <c r="K280" t="s">
        <v>57</v>
      </c>
      <c r="L280" t="s">
        <v>57</v>
      </c>
      <c r="M280" t="s">
        <v>57</v>
      </c>
      <c r="N280">
        <v>1</v>
      </c>
      <c r="O280">
        <v>0</v>
      </c>
      <c r="P280">
        <v>350</v>
      </c>
      <c r="Q280">
        <v>1</v>
      </c>
      <c r="R280">
        <v>2010</v>
      </c>
      <c r="S280">
        <v>8</v>
      </c>
      <c r="T280">
        <v>14</v>
      </c>
      <c r="U280" s="1">
        <v>40404</v>
      </c>
      <c r="V280" s="5">
        <f>Main[[#This Row],[Average_Cost_for_two]] * VLOOKUP(Main[[#This Row],[Currency]],'Currency'!A:B,2,FALSE)</f>
        <v>4.2</v>
      </c>
      <c r="W280" s="5" t="str">
        <f>IF(Main[[#This Row],[Avg_Cost_USD]]&lt;10,"Low",
IF(Main[[#This Row],[Avg_Cost_USD]]&lt;=30,"Medium","High"))</f>
        <v>Low</v>
      </c>
    </row>
    <row r="281" spans="1:23" x14ac:dyDescent="0.3">
      <c r="A281">
        <v>18377909</v>
      </c>
      <c r="B281" t="s">
        <v>465</v>
      </c>
      <c r="C281">
        <v>1</v>
      </c>
      <c r="D281" t="s">
        <v>54</v>
      </c>
      <c r="E281" t="s">
        <v>77</v>
      </c>
      <c r="F281">
        <v>77.322240199999996</v>
      </c>
      <c r="G281">
        <v>28.601361900000001</v>
      </c>
      <c r="H281" t="s">
        <v>410</v>
      </c>
      <c r="I281" t="s">
        <v>19</v>
      </c>
      <c r="J281" t="s">
        <v>57</v>
      </c>
      <c r="K281" t="s">
        <v>57</v>
      </c>
      <c r="L281" t="s">
        <v>57</v>
      </c>
      <c r="M281" t="s">
        <v>57</v>
      </c>
      <c r="N281">
        <v>1</v>
      </c>
      <c r="O281">
        <v>0</v>
      </c>
      <c r="P281">
        <v>250</v>
      </c>
      <c r="Q281">
        <v>1</v>
      </c>
      <c r="R281">
        <v>2018</v>
      </c>
      <c r="S281">
        <v>8</v>
      </c>
      <c r="T281">
        <v>21</v>
      </c>
      <c r="U281" s="1">
        <v>43333</v>
      </c>
      <c r="V281" s="5">
        <f>Main[[#This Row],[Average_Cost_for_two]] * VLOOKUP(Main[[#This Row],[Currency]],'Currency'!A:B,2,FALSE)</f>
        <v>3</v>
      </c>
      <c r="W281" s="5" t="str">
        <f>IF(Main[[#This Row],[Avg_Cost_USD]]&lt;10,"Low",
IF(Main[[#This Row],[Avg_Cost_USD]]&lt;=30,"Medium","High"))</f>
        <v>Low</v>
      </c>
    </row>
    <row r="282" spans="1:23" x14ac:dyDescent="0.3">
      <c r="A282">
        <v>18449640</v>
      </c>
      <c r="B282" t="s">
        <v>466</v>
      </c>
      <c r="C282">
        <v>1</v>
      </c>
      <c r="D282" t="s">
        <v>54</v>
      </c>
      <c r="E282" t="s">
        <v>119</v>
      </c>
      <c r="F282">
        <v>77.240096100000002</v>
      </c>
      <c r="G282">
        <v>28.647771800000001</v>
      </c>
      <c r="H282" t="s">
        <v>433</v>
      </c>
      <c r="I282" t="s">
        <v>19</v>
      </c>
      <c r="J282" t="s">
        <v>57</v>
      </c>
      <c r="K282" t="s">
        <v>57</v>
      </c>
      <c r="L282" t="s">
        <v>57</v>
      </c>
      <c r="M282" t="s">
        <v>57</v>
      </c>
      <c r="N282">
        <v>1</v>
      </c>
      <c r="O282">
        <v>0</v>
      </c>
      <c r="P282">
        <v>100</v>
      </c>
      <c r="Q282">
        <v>1</v>
      </c>
      <c r="R282">
        <v>2016</v>
      </c>
      <c r="S282">
        <v>7</v>
      </c>
      <c r="T282">
        <v>21</v>
      </c>
      <c r="U282" s="1">
        <v>42572</v>
      </c>
      <c r="V282" s="5">
        <f>Main[[#This Row],[Average_Cost_for_two]] * VLOOKUP(Main[[#This Row],[Currency]],'Currency'!A:B,2,FALSE)</f>
        <v>1.2</v>
      </c>
      <c r="W282" s="5" t="str">
        <f>IF(Main[[#This Row],[Avg_Cost_USD]]&lt;10,"Low",
IF(Main[[#This Row],[Avg_Cost_USD]]&lt;=30,"Medium","High"))</f>
        <v>Low</v>
      </c>
    </row>
    <row r="283" spans="1:23" x14ac:dyDescent="0.3">
      <c r="A283">
        <v>18435819</v>
      </c>
      <c r="B283" t="s">
        <v>467</v>
      </c>
      <c r="C283">
        <v>1</v>
      </c>
      <c r="D283" t="s">
        <v>54</v>
      </c>
      <c r="E283" t="s">
        <v>81</v>
      </c>
      <c r="F283">
        <v>77.320049800000007</v>
      </c>
      <c r="G283">
        <v>28.680645599999998</v>
      </c>
      <c r="H283" t="s">
        <v>393</v>
      </c>
      <c r="I283" t="s">
        <v>19</v>
      </c>
      <c r="J283" t="s">
        <v>57</v>
      </c>
      <c r="K283" t="s">
        <v>57</v>
      </c>
      <c r="L283" t="s">
        <v>57</v>
      </c>
      <c r="M283" t="s">
        <v>57</v>
      </c>
      <c r="N283">
        <v>1</v>
      </c>
      <c r="O283">
        <v>0</v>
      </c>
      <c r="P283">
        <v>250</v>
      </c>
      <c r="Q283">
        <v>1</v>
      </c>
      <c r="R283">
        <v>2017</v>
      </c>
      <c r="S283">
        <v>7</v>
      </c>
      <c r="T283">
        <v>6</v>
      </c>
      <c r="U283" s="1">
        <v>42922</v>
      </c>
      <c r="V283" s="5">
        <f>Main[[#This Row],[Average_Cost_for_two]] * VLOOKUP(Main[[#This Row],[Currency]],'Currency'!A:B,2,FALSE)</f>
        <v>3</v>
      </c>
      <c r="W283" s="5" t="str">
        <f>IF(Main[[#This Row],[Avg_Cost_USD]]&lt;10,"Low",
IF(Main[[#This Row],[Avg_Cost_USD]]&lt;=30,"Medium","High"))</f>
        <v>Low</v>
      </c>
    </row>
    <row r="284" spans="1:23" x14ac:dyDescent="0.3">
      <c r="A284">
        <v>18361741</v>
      </c>
      <c r="B284" t="s">
        <v>468</v>
      </c>
      <c r="C284">
        <v>1</v>
      </c>
      <c r="D284" t="s">
        <v>54</v>
      </c>
      <c r="E284" t="s">
        <v>122</v>
      </c>
      <c r="F284">
        <v>77.192005399999999</v>
      </c>
      <c r="G284">
        <v>28.698261599999999</v>
      </c>
      <c r="H284" t="s">
        <v>469</v>
      </c>
      <c r="I284" t="s">
        <v>19</v>
      </c>
      <c r="J284" t="s">
        <v>57</v>
      </c>
      <c r="K284" t="s">
        <v>57</v>
      </c>
      <c r="L284" t="s">
        <v>57</v>
      </c>
      <c r="M284" t="s">
        <v>57</v>
      </c>
      <c r="N284">
        <v>1</v>
      </c>
      <c r="O284">
        <v>0</v>
      </c>
      <c r="P284">
        <v>100</v>
      </c>
      <c r="Q284">
        <v>1</v>
      </c>
      <c r="R284">
        <v>2012</v>
      </c>
      <c r="S284">
        <v>7</v>
      </c>
      <c r="T284">
        <v>3</v>
      </c>
      <c r="U284" s="1">
        <v>41093</v>
      </c>
      <c r="V284" s="5">
        <f>Main[[#This Row],[Average_Cost_for_two]] * VLOOKUP(Main[[#This Row],[Currency]],'Currency'!A:B,2,FALSE)</f>
        <v>1.2</v>
      </c>
      <c r="W284" s="5" t="str">
        <f>IF(Main[[#This Row],[Avg_Cost_USD]]&lt;10,"Low",
IF(Main[[#This Row],[Avg_Cost_USD]]&lt;=30,"Medium","High"))</f>
        <v>Low</v>
      </c>
    </row>
    <row r="285" spans="1:23" x14ac:dyDescent="0.3">
      <c r="A285">
        <v>18424643</v>
      </c>
      <c r="B285" t="s">
        <v>470</v>
      </c>
      <c r="C285">
        <v>1</v>
      </c>
      <c r="D285" t="s">
        <v>54</v>
      </c>
      <c r="E285" t="s">
        <v>305</v>
      </c>
      <c r="F285">
        <v>77.228076299999998</v>
      </c>
      <c r="G285">
        <v>28.7008446</v>
      </c>
      <c r="H285" t="s">
        <v>471</v>
      </c>
      <c r="I285" t="s">
        <v>19</v>
      </c>
      <c r="J285" t="s">
        <v>57</v>
      </c>
      <c r="K285" t="s">
        <v>57</v>
      </c>
      <c r="L285" t="s">
        <v>57</v>
      </c>
      <c r="M285" t="s">
        <v>57</v>
      </c>
      <c r="N285">
        <v>1</v>
      </c>
      <c r="O285">
        <v>0</v>
      </c>
      <c r="P285">
        <v>400</v>
      </c>
      <c r="Q285">
        <v>1</v>
      </c>
      <c r="R285">
        <v>2013</v>
      </c>
      <c r="S285">
        <v>7</v>
      </c>
      <c r="T285">
        <v>1</v>
      </c>
      <c r="U285" s="1">
        <v>41456</v>
      </c>
      <c r="V285" s="5">
        <f>Main[[#This Row],[Average_Cost_for_two]] * VLOOKUP(Main[[#This Row],[Currency]],'Currency'!A:B,2,FALSE)</f>
        <v>4.8</v>
      </c>
      <c r="W285" s="5" t="str">
        <f>IF(Main[[#This Row],[Avg_Cost_USD]]&lt;10,"Low",
IF(Main[[#This Row],[Avg_Cost_USD]]&lt;=30,"Medium","High"))</f>
        <v>Low</v>
      </c>
    </row>
    <row r="286" spans="1:23" x14ac:dyDescent="0.3">
      <c r="A286">
        <v>309101</v>
      </c>
      <c r="B286" t="s">
        <v>472</v>
      </c>
      <c r="C286">
        <v>1</v>
      </c>
      <c r="D286" t="s">
        <v>54</v>
      </c>
      <c r="E286" t="s">
        <v>305</v>
      </c>
      <c r="F286">
        <v>77.227716999999998</v>
      </c>
      <c r="G286">
        <v>28.701437299999998</v>
      </c>
      <c r="H286" t="s">
        <v>473</v>
      </c>
      <c r="I286" t="s">
        <v>19</v>
      </c>
      <c r="J286" t="s">
        <v>57</v>
      </c>
      <c r="K286" t="s">
        <v>57</v>
      </c>
      <c r="L286" t="s">
        <v>57</v>
      </c>
      <c r="M286" t="s">
        <v>57</v>
      </c>
      <c r="N286">
        <v>1</v>
      </c>
      <c r="O286">
        <v>0</v>
      </c>
      <c r="P286">
        <v>400</v>
      </c>
      <c r="Q286">
        <v>1</v>
      </c>
      <c r="R286">
        <v>2013</v>
      </c>
      <c r="S286">
        <v>7</v>
      </c>
      <c r="T286">
        <v>25</v>
      </c>
      <c r="U286" s="1">
        <v>41480</v>
      </c>
      <c r="V286" s="5">
        <f>Main[[#This Row],[Average_Cost_for_two]] * VLOOKUP(Main[[#This Row],[Currency]],'Currency'!A:B,2,FALSE)</f>
        <v>4.8</v>
      </c>
      <c r="W286" s="5" t="str">
        <f>IF(Main[[#This Row],[Avg_Cost_USD]]&lt;10,"Low",
IF(Main[[#This Row],[Avg_Cost_USD]]&lt;=30,"Medium","High"))</f>
        <v>Low</v>
      </c>
    </row>
    <row r="287" spans="1:23" x14ac:dyDescent="0.3">
      <c r="A287">
        <v>18272376</v>
      </c>
      <c r="B287" t="s">
        <v>474</v>
      </c>
      <c r="C287">
        <v>1</v>
      </c>
      <c r="D287" t="s">
        <v>54</v>
      </c>
      <c r="E287" t="s">
        <v>305</v>
      </c>
      <c r="F287">
        <v>77.227627200000001</v>
      </c>
      <c r="G287">
        <v>28.701160000000002</v>
      </c>
      <c r="H287" t="s">
        <v>439</v>
      </c>
      <c r="I287" t="s">
        <v>19</v>
      </c>
      <c r="J287" t="s">
        <v>57</v>
      </c>
      <c r="K287" t="s">
        <v>57</v>
      </c>
      <c r="L287" t="s">
        <v>57</v>
      </c>
      <c r="M287" t="s">
        <v>57</v>
      </c>
      <c r="N287">
        <v>1</v>
      </c>
      <c r="O287">
        <v>0</v>
      </c>
      <c r="P287">
        <v>350</v>
      </c>
      <c r="Q287">
        <v>1</v>
      </c>
      <c r="R287">
        <v>2014</v>
      </c>
      <c r="S287">
        <v>7</v>
      </c>
      <c r="T287">
        <v>5</v>
      </c>
      <c r="U287" s="1">
        <v>41825</v>
      </c>
      <c r="V287" s="5">
        <f>Main[[#This Row],[Average_Cost_for_two]] * VLOOKUP(Main[[#This Row],[Currency]],'Currency'!A:B,2,FALSE)</f>
        <v>4.2</v>
      </c>
      <c r="W287" s="5" t="str">
        <f>IF(Main[[#This Row],[Avg_Cost_USD]]&lt;10,"Low",
IF(Main[[#This Row],[Avg_Cost_USD]]&lt;=30,"Medium","High"))</f>
        <v>Low</v>
      </c>
    </row>
    <row r="288" spans="1:23" x14ac:dyDescent="0.3">
      <c r="A288">
        <v>18317329</v>
      </c>
      <c r="B288" t="s">
        <v>475</v>
      </c>
      <c r="C288">
        <v>1</v>
      </c>
      <c r="D288" t="s">
        <v>54</v>
      </c>
      <c r="E288" t="s">
        <v>104</v>
      </c>
      <c r="F288">
        <v>77.295835100000005</v>
      </c>
      <c r="G288">
        <v>28.609786199999999</v>
      </c>
      <c r="H288" t="s">
        <v>289</v>
      </c>
      <c r="I288" t="s">
        <v>19</v>
      </c>
      <c r="J288" t="s">
        <v>57</v>
      </c>
      <c r="K288" t="s">
        <v>57</v>
      </c>
      <c r="L288" t="s">
        <v>57</v>
      </c>
      <c r="M288" t="s">
        <v>57</v>
      </c>
      <c r="N288">
        <v>1</v>
      </c>
      <c r="O288">
        <v>0</v>
      </c>
      <c r="P288">
        <v>400</v>
      </c>
      <c r="Q288">
        <v>1</v>
      </c>
      <c r="R288">
        <v>2016</v>
      </c>
      <c r="S288">
        <v>7</v>
      </c>
      <c r="T288">
        <v>17</v>
      </c>
      <c r="U288" s="1">
        <v>42568</v>
      </c>
      <c r="V288" s="5">
        <f>Main[[#This Row],[Average_Cost_for_two]] * VLOOKUP(Main[[#This Row],[Currency]],'Currency'!A:B,2,FALSE)</f>
        <v>4.8</v>
      </c>
      <c r="W288" s="5" t="str">
        <f>IF(Main[[#This Row],[Avg_Cost_USD]]&lt;10,"Low",
IF(Main[[#This Row],[Avg_Cost_USD]]&lt;=30,"Medium","High"))</f>
        <v>Low</v>
      </c>
    </row>
    <row r="289" spans="1:23" x14ac:dyDescent="0.3">
      <c r="A289">
        <v>18363044</v>
      </c>
      <c r="B289" t="s">
        <v>476</v>
      </c>
      <c r="C289">
        <v>1</v>
      </c>
      <c r="D289" t="s">
        <v>54</v>
      </c>
      <c r="E289" t="s">
        <v>66</v>
      </c>
      <c r="F289">
        <v>77.218465300000005</v>
      </c>
      <c r="G289">
        <v>28.709273899999999</v>
      </c>
      <c r="H289" t="s">
        <v>477</v>
      </c>
      <c r="I289" t="s">
        <v>19</v>
      </c>
      <c r="J289" t="s">
        <v>57</v>
      </c>
      <c r="K289" t="s">
        <v>57</v>
      </c>
      <c r="L289" t="s">
        <v>57</v>
      </c>
      <c r="M289" t="s">
        <v>57</v>
      </c>
      <c r="N289">
        <v>1</v>
      </c>
      <c r="O289">
        <v>0</v>
      </c>
      <c r="P289">
        <v>100</v>
      </c>
      <c r="Q289">
        <v>1</v>
      </c>
      <c r="R289">
        <v>2015</v>
      </c>
      <c r="S289">
        <v>7</v>
      </c>
      <c r="T289">
        <v>26</v>
      </c>
      <c r="U289" s="1">
        <v>42211</v>
      </c>
      <c r="V289" s="5">
        <f>Main[[#This Row],[Average_Cost_for_two]] * VLOOKUP(Main[[#This Row],[Currency]],'Currency'!A:B,2,FALSE)</f>
        <v>1.2</v>
      </c>
      <c r="W289" s="5" t="str">
        <f>IF(Main[[#This Row],[Avg_Cost_USD]]&lt;10,"Low",
IF(Main[[#This Row],[Avg_Cost_USD]]&lt;=30,"Medium","High"))</f>
        <v>Low</v>
      </c>
    </row>
    <row r="290" spans="1:23" x14ac:dyDescent="0.3">
      <c r="A290">
        <v>18421461</v>
      </c>
      <c r="B290" t="s">
        <v>478</v>
      </c>
      <c r="C290">
        <v>1</v>
      </c>
      <c r="D290" t="s">
        <v>54</v>
      </c>
      <c r="E290" t="s">
        <v>66</v>
      </c>
      <c r="F290">
        <v>77.208094000000003</v>
      </c>
      <c r="G290">
        <v>28.710251400000001</v>
      </c>
      <c r="H290" t="s">
        <v>442</v>
      </c>
      <c r="I290" t="s">
        <v>19</v>
      </c>
      <c r="J290" t="s">
        <v>57</v>
      </c>
      <c r="K290" t="s">
        <v>57</v>
      </c>
      <c r="L290" t="s">
        <v>57</v>
      </c>
      <c r="M290" t="s">
        <v>57</v>
      </c>
      <c r="N290">
        <v>1</v>
      </c>
      <c r="O290">
        <v>0</v>
      </c>
      <c r="P290">
        <v>100</v>
      </c>
      <c r="Q290">
        <v>1</v>
      </c>
      <c r="R290">
        <v>2016</v>
      </c>
      <c r="S290">
        <v>7</v>
      </c>
      <c r="T290">
        <v>20</v>
      </c>
      <c r="U290" s="1">
        <v>42571</v>
      </c>
      <c r="V290" s="5">
        <f>Main[[#This Row],[Average_Cost_for_two]] * VLOOKUP(Main[[#This Row],[Currency]],'Currency'!A:B,2,FALSE)</f>
        <v>1.2</v>
      </c>
      <c r="W290" s="5" t="str">
        <f>IF(Main[[#This Row],[Avg_Cost_USD]]&lt;10,"Low",
IF(Main[[#This Row],[Avg_Cost_USD]]&lt;=30,"Medium","High"))</f>
        <v>Low</v>
      </c>
    </row>
    <row r="291" spans="1:23" x14ac:dyDescent="0.3">
      <c r="A291">
        <v>18432214</v>
      </c>
      <c r="B291" t="s">
        <v>479</v>
      </c>
      <c r="C291">
        <v>1</v>
      </c>
      <c r="D291" t="s">
        <v>54</v>
      </c>
      <c r="E291" t="s">
        <v>69</v>
      </c>
      <c r="F291">
        <v>76.993522100000007</v>
      </c>
      <c r="G291">
        <v>28.590601700000001</v>
      </c>
      <c r="H291" t="s">
        <v>321</v>
      </c>
      <c r="I291" t="s">
        <v>19</v>
      </c>
      <c r="J291" t="s">
        <v>57</v>
      </c>
      <c r="K291" t="s">
        <v>57</v>
      </c>
      <c r="L291" t="s">
        <v>57</v>
      </c>
      <c r="M291" t="s">
        <v>57</v>
      </c>
      <c r="N291">
        <v>1</v>
      </c>
      <c r="O291">
        <v>0</v>
      </c>
      <c r="P291">
        <v>400</v>
      </c>
      <c r="Q291">
        <v>1</v>
      </c>
      <c r="R291">
        <v>2018</v>
      </c>
      <c r="S291">
        <v>7</v>
      </c>
      <c r="T291">
        <v>9</v>
      </c>
      <c r="U291" s="1">
        <v>43290</v>
      </c>
      <c r="V291" s="5">
        <f>Main[[#This Row],[Average_Cost_for_two]] * VLOOKUP(Main[[#This Row],[Currency]],'Currency'!A:B,2,FALSE)</f>
        <v>4.8</v>
      </c>
      <c r="W291" s="5" t="str">
        <f>IF(Main[[#This Row],[Avg_Cost_USD]]&lt;10,"Low",
IF(Main[[#This Row],[Avg_Cost_USD]]&lt;=30,"Medium","High"))</f>
        <v>Low</v>
      </c>
    </row>
    <row r="292" spans="1:23" x14ac:dyDescent="0.3">
      <c r="A292">
        <v>304405</v>
      </c>
      <c r="B292" t="s">
        <v>480</v>
      </c>
      <c r="C292">
        <v>1</v>
      </c>
      <c r="D292" t="s">
        <v>54</v>
      </c>
      <c r="E292" t="s">
        <v>69</v>
      </c>
      <c r="F292">
        <v>76.983818099999993</v>
      </c>
      <c r="G292">
        <v>28.616977899999998</v>
      </c>
      <c r="H292" t="s">
        <v>477</v>
      </c>
      <c r="I292" t="s">
        <v>19</v>
      </c>
      <c r="J292" t="s">
        <v>57</v>
      </c>
      <c r="K292" t="s">
        <v>57</v>
      </c>
      <c r="L292" t="s">
        <v>57</v>
      </c>
      <c r="M292" t="s">
        <v>57</v>
      </c>
      <c r="N292">
        <v>1</v>
      </c>
      <c r="O292">
        <v>0</v>
      </c>
      <c r="P292">
        <v>100</v>
      </c>
      <c r="Q292">
        <v>1</v>
      </c>
      <c r="R292">
        <v>2013</v>
      </c>
      <c r="S292">
        <v>7</v>
      </c>
      <c r="T292">
        <v>2</v>
      </c>
      <c r="U292" s="1">
        <v>41457</v>
      </c>
      <c r="V292" s="5">
        <f>Main[[#This Row],[Average_Cost_for_two]] * VLOOKUP(Main[[#This Row],[Currency]],'Currency'!A:B,2,FALSE)</f>
        <v>1.2</v>
      </c>
      <c r="W292" s="5" t="str">
        <f>IF(Main[[#This Row],[Avg_Cost_USD]]&lt;10,"Low",
IF(Main[[#This Row],[Avg_Cost_USD]]&lt;=30,"Medium","High"))</f>
        <v>Low</v>
      </c>
    </row>
    <row r="293" spans="1:23" x14ac:dyDescent="0.3">
      <c r="A293">
        <v>18464636</v>
      </c>
      <c r="B293" t="s">
        <v>481</v>
      </c>
      <c r="C293">
        <v>1</v>
      </c>
      <c r="D293" t="s">
        <v>54</v>
      </c>
      <c r="E293" t="s">
        <v>90</v>
      </c>
      <c r="F293">
        <v>77.065404430000001</v>
      </c>
      <c r="G293">
        <v>28.678973970000001</v>
      </c>
      <c r="H293" t="s">
        <v>315</v>
      </c>
      <c r="I293" t="s">
        <v>19</v>
      </c>
      <c r="J293" t="s">
        <v>57</v>
      </c>
      <c r="K293" t="s">
        <v>57</v>
      </c>
      <c r="L293" t="s">
        <v>57</v>
      </c>
      <c r="M293" t="s">
        <v>57</v>
      </c>
      <c r="N293">
        <v>1</v>
      </c>
      <c r="O293">
        <v>0</v>
      </c>
      <c r="P293">
        <v>250</v>
      </c>
      <c r="Q293">
        <v>1</v>
      </c>
      <c r="R293">
        <v>2010</v>
      </c>
      <c r="S293">
        <v>7</v>
      </c>
      <c r="T293">
        <v>22</v>
      </c>
      <c r="U293" s="1">
        <v>40381</v>
      </c>
      <c r="V293" s="5">
        <f>Main[[#This Row],[Average_Cost_for_two]] * VLOOKUP(Main[[#This Row],[Currency]],'Currency'!A:B,2,FALSE)</f>
        <v>3</v>
      </c>
      <c r="W293" s="5" t="str">
        <f>IF(Main[[#This Row],[Avg_Cost_USD]]&lt;10,"Low",
IF(Main[[#This Row],[Avg_Cost_USD]]&lt;=30,"Medium","High"))</f>
        <v>Low</v>
      </c>
    </row>
    <row r="294" spans="1:23" x14ac:dyDescent="0.3">
      <c r="A294">
        <v>18431187</v>
      </c>
      <c r="B294" t="s">
        <v>113</v>
      </c>
      <c r="C294">
        <v>1</v>
      </c>
      <c r="D294" t="s">
        <v>54</v>
      </c>
      <c r="E294" t="s">
        <v>93</v>
      </c>
      <c r="F294">
        <v>77.136291799999995</v>
      </c>
      <c r="G294">
        <v>28.622018199999999</v>
      </c>
      <c r="H294" t="s">
        <v>335</v>
      </c>
      <c r="I294" t="s">
        <v>19</v>
      </c>
      <c r="J294" t="s">
        <v>57</v>
      </c>
      <c r="K294" t="s">
        <v>57</v>
      </c>
      <c r="L294" t="s">
        <v>57</v>
      </c>
      <c r="M294" t="s">
        <v>57</v>
      </c>
      <c r="N294">
        <v>1</v>
      </c>
      <c r="O294">
        <v>0</v>
      </c>
      <c r="P294">
        <v>400</v>
      </c>
      <c r="Q294">
        <v>1</v>
      </c>
      <c r="R294">
        <v>2011</v>
      </c>
      <c r="S294">
        <v>7</v>
      </c>
      <c r="T294">
        <v>3</v>
      </c>
      <c r="U294" s="1">
        <v>40727</v>
      </c>
      <c r="V294" s="5">
        <f>Main[[#This Row],[Average_Cost_for_two]] * VLOOKUP(Main[[#This Row],[Currency]],'Currency'!A:B,2,FALSE)</f>
        <v>4.8</v>
      </c>
      <c r="W294" s="5" t="str">
        <f>IF(Main[[#This Row],[Avg_Cost_USD]]&lt;10,"Low",
IF(Main[[#This Row],[Avg_Cost_USD]]&lt;=30,"Medium","High"))</f>
        <v>Low</v>
      </c>
    </row>
    <row r="295" spans="1:23" x14ac:dyDescent="0.3">
      <c r="A295">
        <v>18431105</v>
      </c>
      <c r="B295" t="s">
        <v>482</v>
      </c>
      <c r="C295">
        <v>1</v>
      </c>
      <c r="D295" t="s">
        <v>54</v>
      </c>
      <c r="E295" t="s">
        <v>73</v>
      </c>
      <c r="F295">
        <v>77.084754700000005</v>
      </c>
      <c r="G295">
        <v>28.596289800000001</v>
      </c>
      <c r="H295" t="s">
        <v>424</v>
      </c>
      <c r="I295" t="s">
        <v>19</v>
      </c>
      <c r="J295" t="s">
        <v>57</v>
      </c>
      <c r="K295" t="s">
        <v>57</v>
      </c>
      <c r="L295" t="s">
        <v>57</v>
      </c>
      <c r="M295" t="s">
        <v>57</v>
      </c>
      <c r="N295">
        <v>1</v>
      </c>
      <c r="O295">
        <v>0</v>
      </c>
      <c r="P295">
        <v>400</v>
      </c>
      <c r="Q295">
        <v>1</v>
      </c>
      <c r="R295">
        <v>2014</v>
      </c>
      <c r="S295">
        <v>7</v>
      </c>
      <c r="T295">
        <v>8</v>
      </c>
      <c r="U295" s="1">
        <v>41828</v>
      </c>
      <c r="V295" s="5">
        <f>Main[[#This Row],[Average_Cost_for_two]] * VLOOKUP(Main[[#This Row],[Currency]],'Currency'!A:B,2,FALSE)</f>
        <v>4.8</v>
      </c>
      <c r="W295" s="5" t="str">
        <f>IF(Main[[#This Row],[Avg_Cost_USD]]&lt;10,"Low",
IF(Main[[#This Row],[Avg_Cost_USD]]&lt;=30,"Medium","High"))</f>
        <v>Low</v>
      </c>
    </row>
    <row r="296" spans="1:23" x14ac:dyDescent="0.3">
      <c r="A296">
        <v>18432030</v>
      </c>
      <c r="B296" t="s">
        <v>483</v>
      </c>
      <c r="C296">
        <v>1</v>
      </c>
      <c r="D296" t="s">
        <v>54</v>
      </c>
      <c r="E296" t="s">
        <v>98</v>
      </c>
      <c r="F296">
        <v>77.284739299999998</v>
      </c>
      <c r="G296">
        <v>28.6213874</v>
      </c>
      <c r="H296" t="s">
        <v>289</v>
      </c>
      <c r="I296" t="s">
        <v>19</v>
      </c>
      <c r="J296" t="s">
        <v>57</v>
      </c>
      <c r="K296" t="s">
        <v>57</v>
      </c>
      <c r="L296" t="s">
        <v>57</v>
      </c>
      <c r="M296" t="s">
        <v>57</v>
      </c>
      <c r="N296">
        <v>1</v>
      </c>
      <c r="O296">
        <v>0</v>
      </c>
      <c r="P296">
        <v>350</v>
      </c>
      <c r="Q296">
        <v>1</v>
      </c>
      <c r="R296">
        <v>2015</v>
      </c>
      <c r="S296">
        <v>7</v>
      </c>
      <c r="T296">
        <v>17</v>
      </c>
      <c r="U296" s="1">
        <v>42202</v>
      </c>
      <c r="V296" s="5">
        <f>Main[[#This Row],[Average_Cost_for_two]] * VLOOKUP(Main[[#This Row],[Currency]],'Currency'!A:B,2,FALSE)</f>
        <v>4.2</v>
      </c>
      <c r="W296" s="5" t="str">
        <f>IF(Main[[#This Row],[Avg_Cost_USD]]&lt;10,"Low",
IF(Main[[#This Row],[Avg_Cost_USD]]&lt;=30,"Medium","High"))</f>
        <v>Low</v>
      </c>
    </row>
    <row r="297" spans="1:23" x14ac:dyDescent="0.3">
      <c r="A297">
        <v>18363081</v>
      </c>
      <c r="B297" t="s">
        <v>484</v>
      </c>
      <c r="C297">
        <v>1</v>
      </c>
      <c r="D297" t="s">
        <v>54</v>
      </c>
      <c r="E297" t="s">
        <v>101</v>
      </c>
      <c r="F297">
        <v>77.135520400000004</v>
      </c>
      <c r="G297">
        <v>28.708512899999999</v>
      </c>
      <c r="H297" t="s">
        <v>485</v>
      </c>
      <c r="I297" t="s">
        <v>19</v>
      </c>
      <c r="J297" t="s">
        <v>57</v>
      </c>
      <c r="K297" t="s">
        <v>57</v>
      </c>
      <c r="L297" t="s">
        <v>57</v>
      </c>
      <c r="M297" t="s">
        <v>57</v>
      </c>
      <c r="N297">
        <v>1</v>
      </c>
      <c r="O297">
        <v>0</v>
      </c>
      <c r="P297">
        <v>450</v>
      </c>
      <c r="Q297">
        <v>1</v>
      </c>
      <c r="R297">
        <v>2012</v>
      </c>
      <c r="S297">
        <v>7</v>
      </c>
      <c r="T297">
        <v>2</v>
      </c>
      <c r="U297" s="1">
        <v>41092</v>
      </c>
      <c r="V297" s="5">
        <f>Main[[#This Row],[Average_Cost_for_two]] * VLOOKUP(Main[[#This Row],[Currency]],'Currency'!A:B,2,FALSE)</f>
        <v>5.4</v>
      </c>
      <c r="W297" s="5" t="str">
        <f>IF(Main[[#This Row],[Avg_Cost_USD]]&lt;10,"Low",
IF(Main[[#This Row],[Avg_Cost_USD]]&lt;=30,"Medium","High"))</f>
        <v>Low</v>
      </c>
    </row>
    <row r="298" spans="1:23" x14ac:dyDescent="0.3">
      <c r="A298">
        <v>18441685</v>
      </c>
      <c r="B298" t="s">
        <v>486</v>
      </c>
      <c r="C298">
        <v>1</v>
      </c>
      <c r="D298" t="s">
        <v>54</v>
      </c>
      <c r="E298" t="s">
        <v>160</v>
      </c>
      <c r="F298">
        <v>77.290977100000006</v>
      </c>
      <c r="G298">
        <v>28.634267399999999</v>
      </c>
      <c r="H298" t="s">
        <v>315</v>
      </c>
      <c r="I298" t="s">
        <v>19</v>
      </c>
      <c r="J298" t="s">
        <v>57</v>
      </c>
      <c r="K298" t="s">
        <v>57</v>
      </c>
      <c r="L298" t="s">
        <v>57</v>
      </c>
      <c r="M298" t="s">
        <v>57</v>
      </c>
      <c r="N298">
        <v>1</v>
      </c>
      <c r="O298">
        <v>0</v>
      </c>
      <c r="P298">
        <v>250</v>
      </c>
      <c r="Q298">
        <v>1</v>
      </c>
      <c r="R298">
        <v>2014</v>
      </c>
      <c r="S298">
        <v>7</v>
      </c>
      <c r="T298">
        <v>9</v>
      </c>
      <c r="U298" s="1">
        <v>41829</v>
      </c>
      <c r="V298" s="5">
        <f>Main[[#This Row],[Average_Cost_for_two]] * VLOOKUP(Main[[#This Row],[Currency]],'Currency'!A:B,2,FALSE)</f>
        <v>3</v>
      </c>
      <c r="W298" s="5" t="str">
        <f>IF(Main[[#This Row],[Avg_Cost_USD]]&lt;10,"Low",
IF(Main[[#This Row],[Avg_Cost_USD]]&lt;=30,"Medium","High"))</f>
        <v>Low</v>
      </c>
    </row>
    <row r="299" spans="1:23" x14ac:dyDescent="0.3">
      <c r="A299">
        <v>7809</v>
      </c>
      <c r="B299" t="s">
        <v>487</v>
      </c>
      <c r="C299">
        <v>1</v>
      </c>
      <c r="D299" t="s">
        <v>54</v>
      </c>
      <c r="E299" t="s">
        <v>143</v>
      </c>
      <c r="F299">
        <v>77.185627800000006</v>
      </c>
      <c r="G299">
        <v>28.542263999999999</v>
      </c>
      <c r="H299" t="s">
        <v>410</v>
      </c>
      <c r="I299" t="s">
        <v>19</v>
      </c>
      <c r="J299" t="s">
        <v>57</v>
      </c>
      <c r="K299" t="s">
        <v>57</v>
      </c>
      <c r="L299" t="s">
        <v>57</v>
      </c>
      <c r="M299" t="s">
        <v>57</v>
      </c>
      <c r="N299">
        <v>1</v>
      </c>
      <c r="O299">
        <v>0</v>
      </c>
      <c r="P299">
        <v>100</v>
      </c>
      <c r="Q299">
        <v>1</v>
      </c>
      <c r="R299">
        <v>2017</v>
      </c>
      <c r="S299">
        <v>7</v>
      </c>
      <c r="T299">
        <v>19</v>
      </c>
      <c r="U299" s="1">
        <v>42935</v>
      </c>
      <c r="V299" s="5">
        <f>Main[[#This Row],[Average_Cost_for_two]] * VLOOKUP(Main[[#This Row],[Currency]],'Currency'!A:B,2,FALSE)</f>
        <v>1.2</v>
      </c>
      <c r="W299" s="5" t="str">
        <f>IF(Main[[#This Row],[Avg_Cost_USD]]&lt;10,"Low",
IF(Main[[#This Row],[Avg_Cost_USD]]&lt;=30,"Medium","High"))</f>
        <v>Low</v>
      </c>
    </row>
    <row r="300" spans="1:23" x14ac:dyDescent="0.3">
      <c r="A300">
        <v>18445764</v>
      </c>
      <c r="B300" t="s">
        <v>488</v>
      </c>
      <c r="C300">
        <v>1</v>
      </c>
      <c r="D300" t="s">
        <v>54</v>
      </c>
      <c r="E300" t="s">
        <v>164</v>
      </c>
      <c r="F300">
        <v>77.162808200000001</v>
      </c>
      <c r="G300">
        <v>28.706208100000001</v>
      </c>
      <c r="H300" t="s">
        <v>289</v>
      </c>
      <c r="I300" t="s">
        <v>19</v>
      </c>
      <c r="J300" t="s">
        <v>57</v>
      </c>
      <c r="K300" t="s">
        <v>57</v>
      </c>
      <c r="L300" t="s">
        <v>57</v>
      </c>
      <c r="M300" t="s">
        <v>57</v>
      </c>
      <c r="N300">
        <v>1</v>
      </c>
      <c r="O300">
        <v>0</v>
      </c>
      <c r="P300">
        <v>400</v>
      </c>
      <c r="Q300">
        <v>1</v>
      </c>
      <c r="R300">
        <v>2016</v>
      </c>
      <c r="S300">
        <v>7</v>
      </c>
      <c r="T300">
        <v>24</v>
      </c>
      <c r="U300" s="1">
        <v>42575</v>
      </c>
      <c r="V300" s="5">
        <f>Main[[#This Row],[Average_Cost_for_two]] * VLOOKUP(Main[[#This Row],[Currency]],'Currency'!A:B,2,FALSE)</f>
        <v>4.8</v>
      </c>
      <c r="W300" s="5" t="str">
        <f>IF(Main[[#This Row],[Avg_Cost_USD]]&lt;10,"Low",
IF(Main[[#This Row],[Avg_Cost_USD]]&lt;=30,"Medium","High"))</f>
        <v>Low</v>
      </c>
    </row>
    <row r="301" spans="1:23" x14ac:dyDescent="0.3">
      <c r="A301">
        <v>18431145</v>
      </c>
      <c r="B301" t="s">
        <v>489</v>
      </c>
      <c r="C301">
        <v>1</v>
      </c>
      <c r="D301" t="s">
        <v>54</v>
      </c>
      <c r="E301" t="s">
        <v>149</v>
      </c>
      <c r="F301">
        <v>77.105592099999996</v>
      </c>
      <c r="G301">
        <v>28.639212300000001</v>
      </c>
      <c r="H301" t="s">
        <v>426</v>
      </c>
      <c r="I301" t="s">
        <v>19</v>
      </c>
      <c r="J301" t="s">
        <v>57</v>
      </c>
      <c r="K301" t="s">
        <v>57</v>
      </c>
      <c r="L301" t="s">
        <v>57</v>
      </c>
      <c r="M301" t="s">
        <v>57</v>
      </c>
      <c r="N301">
        <v>1</v>
      </c>
      <c r="O301">
        <v>0</v>
      </c>
      <c r="P301">
        <v>100</v>
      </c>
      <c r="Q301">
        <v>1</v>
      </c>
      <c r="R301">
        <v>2018</v>
      </c>
      <c r="S301">
        <v>7</v>
      </c>
      <c r="T301">
        <v>21</v>
      </c>
      <c r="U301" s="1">
        <v>43302</v>
      </c>
      <c r="V301" s="5">
        <f>Main[[#This Row],[Average_Cost_for_two]] * VLOOKUP(Main[[#This Row],[Currency]],'Currency'!A:B,2,FALSE)</f>
        <v>1.2</v>
      </c>
      <c r="W301" s="5" t="str">
        <f>IF(Main[[#This Row],[Avg_Cost_USD]]&lt;10,"Low",
IF(Main[[#This Row],[Avg_Cost_USD]]&lt;=30,"Medium","High"))</f>
        <v>Low</v>
      </c>
    </row>
    <row r="302" spans="1:23" x14ac:dyDescent="0.3">
      <c r="A302">
        <v>18455551</v>
      </c>
      <c r="B302" t="s">
        <v>490</v>
      </c>
      <c r="C302">
        <v>1</v>
      </c>
      <c r="D302" t="s">
        <v>54</v>
      </c>
      <c r="E302" t="s">
        <v>149</v>
      </c>
      <c r="F302">
        <v>77.112830400000007</v>
      </c>
      <c r="G302">
        <v>28.638209199999999</v>
      </c>
      <c r="H302" t="s">
        <v>315</v>
      </c>
      <c r="I302" t="s">
        <v>19</v>
      </c>
      <c r="J302" t="s">
        <v>57</v>
      </c>
      <c r="K302" t="s">
        <v>57</v>
      </c>
      <c r="L302" t="s">
        <v>57</v>
      </c>
      <c r="M302" t="s">
        <v>57</v>
      </c>
      <c r="N302">
        <v>1</v>
      </c>
      <c r="O302">
        <v>0</v>
      </c>
      <c r="P302">
        <v>150</v>
      </c>
      <c r="Q302">
        <v>1</v>
      </c>
      <c r="R302">
        <v>2017</v>
      </c>
      <c r="S302">
        <v>7</v>
      </c>
      <c r="T302">
        <v>2</v>
      </c>
      <c r="U302" s="1">
        <v>42918</v>
      </c>
      <c r="V302" s="5">
        <f>Main[[#This Row],[Average_Cost_for_two]] * VLOOKUP(Main[[#This Row],[Currency]],'Currency'!A:B,2,FALSE)</f>
        <v>1.8</v>
      </c>
      <c r="W302" s="5" t="str">
        <f>IF(Main[[#This Row],[Avg_Cost_USD]]&lt;10,"Low",
IF(Main[[#This Row],[Avg_Cost_USD]]&lt;=30,"Medium","High"))</f>
        <v>Low</v>
      </c>
    </row>
    <row r="303" spans="1:23" x14ac:dyDescent="0.3">
      <c r="A303">
        <v>18372694</v>
      </c>
      <c r="B303" t="s">
        <v>491</v>
      </c>
      <c r="C303">
        <v>1</v>
      </c>
      <c r="D303" t="s">
        <v>54</v>
      </c>
      <c r="E303" t="s">
        <v>77</v>
      </c>
      <c r="F303">
        <v>77.306842799999998</v>
      </c>
      <c r="G303">
        <v>28.591180479999998</v>
      </c>
      <c r="H303" t="s">
        <v>426</v>
      </c>
      <c r="I303" t="s">
        <v>19</v>
      </c>
      <c r="J303" t="s">
        <v>57</v>
      </c>
      <c r="K303" t="s">
        <v>57</v>
      </c>
      <c r="L303" t="s">
        <v>57</v>
      </c>
      <c r="M303" t="s">
        <v>57</v>
      </c>
      <c r="N303">
        <v>1</v>
      </c>
      <c r="O303">
        <v>0</v>
      </c>
      <c r="P303">
        <v>50</v>
      </c>
      <c r="Q303">
        <v>1</v>
      </c>
      <c r="R303">
        <v>2013</v>
      </c>
      <c r="S303">
        <v>7</v>
      </c>
      <c r="T303">
        <v>23</v>
      </c>
      <c r="U303" s="1">
        <v>41478</v>
      </c>
      <c r="V303" s="5">
        <f>Main[[#This Row],[Average_Cost_for_two]] * VLOOKUP(Main[[#This Row],[Currency]],'Currency'!A:B,2,FALSE)</f>
        <v>0.6</v>
      </c>
      <c r="W303" s="5" t="str">
        <f>IF(Main[[#This Row],[Avg_Cost_USD]]&lt;10,"Low",
IF(Main[[#This Row],[Avg_Cost_USD]]&lt;=30,"Medium","High"))</f>
        <v>Low</v>
      </c>
    </row>
    <row r="304" spans="1:23" x14ac:dyDescent="0.3">
      <c r="A304">
        <v>18168147</v>
      </c>
      <c r="B304" t="s">
        <v>492</v>
      </c>
      <c r="C304">
        <v>1</v>
      </c>
      <c r="D304" t="s">
        <v>54</v>
      </c>
      <c r="E304" t="s">
        <v>361</v>
      </c>
      <c r="F304">
        <v>77.283826770000005</v>
      </c>
      <c r="G304">
        <v>28.566188969999999</v>
      </c>
      <c r="H304" t="s">
        <v>335</v>
      </c>
      <c r="I304" t="s">
        <v>19</v>
      </c>
      <c r="J304" t="s">
        <v>57</v>
      </c>
      <c r="K304" t="s">
        <v>57</v>
      </c>
      <c r="L304" t="s">
        <v>57</v>
      </c>
      <c r="M304" t="s">
        <v>57</v>
      </c>
      <c r="N304">
        <v>1</v>
      </c>
      <c r="O304">
        <v>0</v>
      </c>
      <c r="P304">
        <v>350</v>
      </c>
      <c r="Q304">
        <v>1</v>
      </c>
      <c r="R304">
        <v>2011</v>
      </c>
      <c r="S304">
        <v>7</v>
      </c>
      <c r="T304">
        <v>3</v>
      </c>
      <c r="U304" s="1">
        <v>40727</v>
      </c>
      <c r="V304" s="5">
        <f>Main[[#This Row],[Average_Cost_for_two]] * VLOOKUP(Main[[#This Row],[Currency]],'Currency'!A:B,2,FALSE)</f>
        <v>4.2</v>
      </c>
      <c r="W304" s="5" t="str">
        <f>IF(Main[[#This Row],[Avg_Cost_USD]]&lt;10,"Low",
IF(Main[[#This Row],[Avg_Cost_USD]]&lt;=30,"Medium","High"))</f>
        <v>Low</v>
      </c>
    </row>
    <row r="305" spans="1:23" x14ac:dyDescent="0.3">
      <c r="A305">
        <v>18401128</v>
      </c>
      <c r="B305" t="s">
        <v>493</v>
      </c>
      <c r="C305">
        <v>1</v>
      </c>
      <c r="D305" t="s">
        <v>54</v>
      </c>
      <c r="E305" t="s">
        <v>194</v>
      </c>
      <c r="F305">
        <v>77.25</v>
      </c>
      <c r="G305">
        <v>28.52</v>
      </c>
      <c r="H305" t="s">
        <v>494</v>
      </c>
      <c r="I305" t="s">
        <v>19</v>
      </c>
      <c r="J305" t="s">
        <v>57</v>
      </c>
      <c r="K305" t="s">
        <v>57</v>
      </c>
      <c r="L305" t="s">
        <v>57</v>
      </c>
      <c r="M305" t="s">
        <v>57</v>
      </c>
      <c r="N305">
        <v>1</v>
      </c>
      <c r="O305">
        <v>0</v>
      </c>
      <c r="P305">
        <v>400</v>
      </c>
      <c r="Q305">
        <v>1</v>
      </c>
      <c r="R305">
        <v>2018</v>
      </c>
      <c r="S305">
        <v>6</v>
      </c>
      <c r="T305">
        <v>8</v>
      </c>
      <c r="U305" s="1">
        <v>43259</v>
      </c>
      <c r="V305" s="5">
        <f>Main[[#This Row],[Average_Cost_for_two]] * VLOOKUP(Main[[#This Row],[Currency]],'Currency'!A:B,2,FALSE)</f>
        <v>4.8</v>
      </c>
      <c r="W305" s="5" t="str">
        <f>IF(Main[[#This Row],[Avg_Cost_USD]]&lt;10,"Low",
IF(Main[[#This Row],[Avg_Cost_USD]]&lt;=30,"Medium","High"))</f>
        <v>Low</v>
      </c>
    </row>
    <row r="306" spans="1:23" x14ac:dyDescent="0.3">
      <c r="A306">
        <v>18421463</v>
      </c>
      <c r="B306" t="s">
        <v>495</v>
      </c>
      <c r="C306">
        <v>1</v>
      </c>
      <c r="D306" t="s">
        <v>54</v>
      </c>
      <c r="E306" t="s">
        <v>284</v>
      </c>
      <c r="F306">
        <v>77.318020300000001</v>
      </c>
      <c r="G306">
        <v>28.663686599999998</v>
      </c>
      <c r="H306" t="s">
        <v>342</v>
      </c>
      <c r="I306" t="s">
        <v>19</v>
      </c>
      <c r="J306" t="s">
        <v>57</v>
      </c>
      <c r="K306" t="s">
        <v>57</v>
      </c>
      <c r="L306" t="s">
        <v>57</v>
      </c>
      <c r="M306" t="s">
        <v>57</v>
      </c>
      <c r="N306">
        <v>1</v>
      </c>
      <c r="O306">
        <v>0</v>
      </c>
      <c r="P306">
        <v>150</v>
      </c>
      <c r="Q306">
        <v>1</v>
      </c>
      <c r="R306">
        <v>2016</v>
      </c>
      <c r="S306">
        <v>6</v>
      </c>
      <c r="T306">
        <v>11</v>
      </c>
      <c r="U306" s="1">
        <v>42532</v>
      </c>
      <c r="V306" s="5">
        <f>Main[[#This Row],[Average_Cost_for_two]] * VLOOKUP(Main[[#This Row],[Currency]],'Currency'!A:B,2,FALSE)</f>
        <v>1.8</v>
      </c>
      <c r="W306" s="5" t="str">
        <f>IF(Main[[#This Row],[Avg_Cost_USD]]&lt;10,"Low",
IF(Main[[#This Row],[Avg_Cost_USD]]&lt;=30,"Medium","High"))</f>
        <v>Low</v>
      </c>
    </row>
    <row r="307" spans="1:23" x14ac:dyDescent="0.3">
      <c r="A307">
        <v>18395538</v>
      </c>
      <c r="B307" t="s">
        <v>496</v>
      </c>
      <c r="C307">
        <v>1</v>
      </c>
      <c r="D307" t="s">
        <v>54</v>
      </c>
      <c r="E307" t="s">
        <v>209</v>
      </c>
      <c r="F307">
        <v>77.180000000000007</v>
      </c>
      <c r="G307">
        <v>28.67</v>
      </c>
      <c r="H307" t="s">
        <v>477</v>
      </c>
      <c r="I307" t="s">
        <v>19</v>
      </c>
      <c r="J307" t="s">
        <v>57</v>
      </c>
      <c r="K307" t="s">
        <v>57</v>
      </c>
      <c r="L307" t="s">
        <v>57</v>
      </c>
      <c r="M307" t="s">
        <v>57</v>
      </c>
      <c r="N307">
        <v>1</v>
      </c>
      <c r="O307">
        <v>0</v>
      </c>
      <c r="P307">
        <v>150</v>
      </c>
      <c r="Q307">
        <v>1</v>
      </c>
      <c r="R307">
        <v>2017</v>
      </c>
      <c r="S307">
        <v>6</v>
      </c>
      <c r="T307">
        <v>26</v>
      </c>
      <c r="U307" s="1">
        <v>42912</v>
      </c>
      <c r="V307" s="5">
        <f>Main[[#This Row],[Average_Cost_for_two]] * VLOOKUP(Main[[#This Row],[Currency]],'Currency'!A:B,2,FALSE)</f>
        <v>1.8</v>
      </c>
      <c r="W307" s="5" t="str">
        <f>IF(Main[[#This Row],[Avg_Cost_USD]]&lt;10,"Low",
IF(Main[[#This Row],[Avg_Cost_USD]]&lt;=30,"Medium","High"))</f>
        <v>Low</v>
      </c>
    </row>
    <row r="308" spans="1:23" x14ac:dyDescent="0.3">
      <c r="A308">
        <v>18351471</v>
      </c>
      <c r="B308" t="s">
        <v>497</v>
      </c>
      <c r="C308">
        <v>1</v>
      </c>
      <c r="D308" t="s">
        <v>54</v>
      </c>
      <c r="E308" t="s">
        <v>119</v>
      </c>
      <c r="F308">
        <v>77.24033283</v>
      </c>
      <c r="G308">
        <v>28.643904200000001</v>
      </c>
      <c r="H308" t="s">
        <v>321</v>
      </c>
      <c r="I308" t="s">
        <v>19</v>
      </c>
      <c r="J308" t="s">
        <v>57</v>
      </c>
      <c r="K308" t="s">
        <v>57</v>
      </c>
      <c r="L308" t="s">
        <v>57</v>
      </c>
      <c r="M308" t="s">
        <v>57</v>
      </c>
      <c r="N308">
        <v>1</v>
      </c>
      <c r="O308">
        <v>0</v>
      </c>
      <c r="P308">
        <v>400</v>
      </c>
      <c r="Q308">
        <v>1</v>
      </c>
      <c r="R308">
        <v>2018</v>
      </c>
      <c r="S308">
        <v>6</v>
      </c>
      <c r="T308">
        <v>23</v>
      </c>
      <c r="U308" s="1">
        <v>43274</v>
      </c>
      <c r="V308" s="5">
        <f>Main[[#This Row],[Average_Cost_for_two]] * VLOOKUP(Main[[#This Row],[Currency]],'Currency'!A:B,2,FALSE)</f>
        <v>4.8</v>
      </c>
      <c r="W308" s="5" t="str">
        <f>IF(Main[[#This Row],[Avg_Cost_USD]]&lt;10,"Low",
IF(Main[[#This Row],[Avg_Cost_USD]]&lt;=30,"Medium","High"))</f>
        <v>Low</v>
      </c>
    </row>
    <row r="309" spans="1:23" x14ac:dyDescent="0.3">
      <c r="A309">
        <v>18426904</v>
      </c>
      <c r="B309" t="s">
        <v>498</v>
      </c>
      <c r="C309">
        <v>1</v>
      </c>
      <c r="D309" t="s">
        <v>54</v>
      </c>
      <c r="E309" t="s">
        <v>265</v>
      </c>
      <c r="F309">
        <v>77.205260499999994</v>
      </c>
      <c r="G309">
        <v>28.701440399999999</v>
      </c>
      <c r="H309" t="s">
        <v>426</v>
      </c>
      <c r="I309" t="s">
        <v>19</v>
      </c>
      <c r="J309" t="s">
        <v>57</v>
      </c>
      <c r="K309" t="s">
        <v>57</v>
      </c>
      <c r="L309" t="s">
        <v>57</v>
      </c>
      <c r="M309" t="s">
        <v>57</v>
      </c>
      <c r="N309">
        <v>1</v>
      </c>
      <c r="O309">
        <v>0</v>
      </c>
      <c r="P309">
        <v>50</v>
      </c>
      <c r="Q309">
        <v>1</v>
      </c>
      <c r="R309">
        <v>2012</v>
      </c>
      <c r="S309">
        <v>6</v>
      </c>
      <c r="T309">
        <v>17</v>
      </c>
      <c r="U309" s="1">
        <v>41077</v>
      </c>
      <c r="V309" s="5">
        <f>Main[[#This Row],[Average_Cost_for_two]] * VLOOKUP(Main[[#This Row],[Currency]],'Currency'!A:B,2,FALSE)</f>
        <v>0.6</v>
      </c>
      <c r="W309" s="5" t="str">
        <f>IF(Main[[#This Row],[Avg_Cost_USD]]&lt;10,"Low",
IF(Main[[#This Row],[Avg_Cost_USD]]&lt;=30,"Medium","High"))</f>
        <v>Low</v>
      </c>
    </row>
    <row r="310" spans="1:23" x14ac:dyDescent="0.3">
      <c r="A310">
        <v>18424625</v>
      </c>
      <c r="B310" t="s">
        <v>499</v>
      </c>
      <c r="C310">
        <v>1</v>
      </c>
      <c r="D310" t="s">
        <v>54</v>
      </c>
      <c r="E310" t="s">
        <v>81</v>
      </c>
      <c r="F310">
        <v>77.318038700000002</v>
      </c>
      <c r="G310">
        <v>28.680646800000002</v>
      </c>
      <c r="H310" t="s">
        <v>315</v>
      </c>
      <c r="I310" t="s">
        <v>19</v>
      </c>
      <c r="J310" t="s">
        <v>57</v>
      </c>
      <c r="K310" t="s">
        <v>57</v>
      </c>
      <c r="L310" t="s">
        <v>57</v>
      </c>
      <c r="M310" t="s">
        <v>57</v>
      </c>
      <c r="N310">
        <v>1</v>
      </c>
      <c r="O310">
        <v>0</v>
      </c>
      <c r="P310">
        <v>250</v>
      </c>
      <c r="Q310">
        <v>1</v>
      </c>
      <c r="R310">
        <v>2014</v>
      </c>
      <c r="S310">
        <v>6</v>
      </c>
      <c r="T310">
        <v>16</v>
      </c>
      <c r="U310" s="1">
        <v>41806</v>
      </c>
      <c r="V310" s="5">
        <f>Main[[#This Row],[Average_Cost_for_two]] * VLOOKUP(Main[[#This Row],[Currency]],'Currency'!A:B,2,FALSE)</f>
        <v>3</v>
      </c>
      <c r="W310" s="5" t="str">
        <f>IF(Main[[#This Row],[Avg_Cost_USD]]&lt;10,"Low",
IF(Main[[#This Row],[Avg_Cost_USD]]&lt;=30,"Medium","High"))</f>
        <v>Low</v>
      </c>
    </row>
    <row r="311" spans="1:23" x14ac:dyDescent="0.3">
      <c r="A311">
        <v>18419919</v>
      </c>
      <c r="B311" t="s">
        <v>500</v>
      </c>
      <c r="C311">
        <v>1</v>
      </c>
      <c r="D311" t="s">
        <v>54</v>
      </c>
      <c r="E311" t="s">
        <v>83</v>
      </c>
      <c r="F311">
        <v>77.258251000000001</v>
      </c>
      <c r="G311">
        <v>28.579265800000002</v>
      </c>
      <c r="H311" t="s">
        <v>419</v>
      </c>
      <c r="I311" t="s">
        <v>19</v>
      </c>
      <c r="J311" t="s">
        <v>57</v>
      </c>
      <c r="K311" t="s">
        <v>57</v>
      </c>
      <c r="L311" t="s">
        <v>57</v>
      </c>
      <c r="M311" t="s">
        <v>57</v>
      </c>
      <c r="N311">
        <v>1</v>
      </c>
      <c r="O311">
        <v>0</v>
      </c>
      <c r="P311">
        <v>100</v>
      </c>
      <c r="Q311">
        <v>1</v>
      </c>
      <c r="R311">
        <v>2011</v>
      </c>
      <c r="S311">
        <v>6</v>
      </c>
      <c r="T311">
        <v>28</v>
      </c>
      <c r="U311" s="1">
        <v>40722</v>
      </c>
      <c r="V311" s="5">
        <f>Main[[#This Row],[Average_Cost_for_two]] * VLOOKUP(Main[[#This Row],[Currency]],'Currency'!A:B,2,FALSE)</f>
        <v>1.2</v>
      </c>
      <c r="W311" s="5" t="str">
        <f>IF(Main[[#This Row],[Avg_Cost_USD]]&lt;10,"Low",
IF(Main[[#This Row],[Avg_Cost_USD]]&lt;=30,"Medium","High"))</f>
        <v>Low</v>
      </c>
    </row>
    <row r="312" spans="1:23" x14ac:dyDescent="0.3">
      <c r="A312">
        <v>18394362</v>
      </c>
      <c r="B312" t="s">
        <v>501</v>
      </c>
      <c r="C312">
        <v>1</v>
      </c>
      <c r="D312" t="s">
        <v>54</v>
      </c>
      <c r="E312" t="s">
        <v>502</v>
      </c>
      <c r="F312">
        <v>77.209997049999998</v>
      </c>
      <c r="G312">
        <v>28.62569483</v>
      </c>
      <c r="H312" t="s">
        <v>342</v>
      </c>
      <c r="I312" t="s">
        <v>19</v>
      </c>
      <c r="J312" t="s">
        <v>57</v>
      </c>
      <c r="K312" t="s">
        <v>57</v>
      </c>
      <c r="L312" t="s">
        <v>57</v>
      </c>
      <c r="M312" t="s">
        <v>57</v>
      </c>
      <c r="N312">
        <v>1</v>
      </c>
      <c r="O312">
        <v>0</v>
      </c>
      <c r="P312">
        <v>400</v>
      </c>
      <c r="Q312">
        <v>1</v>
      </c>
      <c r="R312">
        <v>2013</v>
      </c>
      <c r="S312">
        <v>6</v>
      </c>
      <c r="T312">
        <v>24</v>
      </c>
      <c r="U312" s="1">
        <v>41449</v>
      </c>
      <c r="V312" s="5">
        <f>Main[[#This Row],[Average_Cost_for_two]] * VLOOKUP(Main[[#This Row],[Currency]],'Currency'!A:B,2,FALSE)</f>
        <v>4.8</v>
      </c>
      <c r="W312" s="5" t="str">
        <f>IF(Main[[#This Row],[Avg_Cost_USD]]&lt;10,"Low",
IF(Main[[#This Row],[Avg_Cost_USD]]&lt;=30,"Medium","High"))</f>
        <v>Low</v>
      </c>
    </row>
    <row r="313" spans="1:23" x14ac:dyDescent="0.3">
      <c r="A313">
        <v>18261956</v>
      </c>
      <c r="B313" t="s">
        <v>503</v>
      </c>
      <c r="C313">
        <v>1</v>
      </c>
      <c r="D313" t="s">
        <v>54</v>
      </c>
      <c r="E313" t="s">
        <v>126</v>
      </c>
      <c r="F313">
        <v>77.28</v>
      </c>
      <c r="G313">
        <v>28.66</v>
      </c>
      <c r="H313" t="s">
        <v>426</v>
      </c>
      <c r="I313" t="s">
        <v>19</v>
      </c>
      <c r="J313" t="s">
        <v>57</v>
      </c>
      <c r="K313" t="s">
        <v>57</v>
      </c>
      <c r="L313" t="s">
        <v>57</v>
      </c>
      <c r="M313" t="s">
        <v>57</v>
      </c>
      <c r="N313">
        <v>1</v>
      </c>
      <c r="O313">
        <v>0</v>
      </c>
      <c r="P313">
        <v>100</v>
      </c>
      <c r="Q313">
        <v>1</v>
      </c>
      <c r="R313">
        <v>2017</v>
      </c>
      <c r="S313">
        <v>6</v>
      </c>
      <c r="T313">
        <v>15</v>
      </c>
      <c r="U313" s="1">
        <v>42901</v>
      </c>
      <c r="V313" s="5">
        <f>Main[[#This Row],[Average_Cost_for_two]] * VLOOKUP(Main[[#This Row],[Currency]],'Currency'!A:B,2,FALSE)</f>
        <v>1.2</v>
      </c>
      <c r="W313" s="5" t="str">
        <f>IF(Main[[#This Row],[Avg_Cost_USD]]&lt;10,"Low",
IF(Main[[#This Row],[Avg_Cost_USD]]&lt;=30,"Medium","High"))</f>
        <v>Low</v>
      </c>
    </row>
    <row r="314" spans="1:23" x14ac:dyDescent="0.3">
      <c r="A314">
        <v>302473</v>
      </c>
      <c r="B314" t="s">
        <v>504</v>
      </c>
      <c r="C314">
        <v>1</v>
      </c>
      <c r="D314" t="s">
        <v>54</v>
      </c>
      <c r="E314" t="s">
        <v>63</v>
      </c>
      <c r="F314">
        <v>77.107737299999997</v>
      </c>
      <c r="G314">
        <v>28.533242099999999</v>
      </c>
      <c r="H314" t="s">
        <v>505</v>
      </c>
      <c r="I314" t="s">
        <v>19</v>
      </c>
      <c r="J314" t="s">
        <v>57</v>
      </c>
      <c r="K314" t="s">
        <v>57</v>
      </c>
      <c r="L314" t="s">
        <v>57</v>
      </c>
      <c r="M314" t="s">
        <v>57</v>
      </c>
      <c r="N314">
        <v>1</v>
      </c>
      <c r="O314">
        <v>0</v>
      </c>
      <c r="P314">
        <v>250</v>
      </c>
      <c r="Q314">
        <v>1</v>
      </c>
      <c r="R314">
        <v>2014</v>
      </c>
      <c r="S314">
        <v>6</v>
      </c>
      <c r="T314">
        <v>19</v>
      </c>
      <c r="U314" s="1">
        <v>41809</v>
      </c>
      <c r="V314" s="5">
        <f>Main[[#This Row],[Average_Cost_for_two]] * VLOOKUP(Main[[#This Row],[Currency]],'Currency'!A:B,2,FALSE)</f>
        <v>3</v>
      </c>
      <c r="W314" s="5" t="str">
        <f>IF(Main[[#This Row],[Avg_Cost_USD]]&lt;10,"Low",
IF(Main[[#This Row],[Avg_Cost_USD]]&lt;=30,"Medium","High"))</f>
        <v>Low</v>
      </c>
    </row>
    <row r="315" spans="1:23" x14ac:dyDescent="0.3">
      <c r="A315">
        <v>18478990</v>
      </c>
      <c r="B315" t="s">
        <v>506</v>
      </c>
      <c r="C315">
        <v>1</v>
      </c>
      <c r="D315" t="s">
        <v>54</v>
      </c>
      <c r="E315" t="s">
        <v>376</v>
      </c>
      <c r="F315">
        <v>77.181848599999995</v>
      </c>
      <c r="G315">
        <v>28.522229599999999</v>
      </c>
      <c r="H315" t="s">
        <v>439</v>
      </c>
      <c r="I315" t="s">
        <v>19</v>
      </c>
      <c r="J315" t="s">
        <v>57</v>
      </c>
      <c r="K315" t="s">
        <v>57</v>
      </c>
      <c r="L315" t="s">
        <v>57</v>
      </c>
      <c r="M315" t="s">
        <v>57</v>
      </c>
      <c r="N315">
        <v>1</v>
      </c>
      <c r="O315">
        <v>0</v>
      </c>
      <c r="P315">
        <v>250</v>
      </c>
      <c r="Q315">
        <v>1</v>
      </c>
      <c r="R315">
        <v>2018</v>
      </c>
      <c r="S315">
        <v>6</v>
      </c>
      <c r="T315">
        <v>20</v>
      </c>
      <c r="U315" s="1">
        <v>43271</v>
      </c>
      <c r="V315" s="5">
        <f>Main[[#This Row],[Average_Cost_for_two]] * VLOOKUP(Main[[#This Row],[Currency]],'Currency'!A:B,2,FALSE)</f>
        <v>3</v>
      </c>
      <c r="W315" s="5" t="str">
        <f>IF(Main[[#This Row],[Avg_Cost_USD]]&lt;10,"Low",
IF(Main[[#This Row],[Avg_Cost_USD]]&lt;=30,"Medium","High"))</f>
        <v>Low</v>
      </c>
    </row>
    <row r="316" spans="1:23" x14ac:dyDescent="0.3">
      <c r="A316">
        <v>18449629</v>
      </c>
      <c r="B316" t="s">
        <v>507</v>
      </c>
      <c r="C316">
        <v>1</v>
      </c>
      <c r="D316" t="s">
        <v>54</v>
      </c>
      <c r="E316" t="s">
        <v>108</v>
      </c>
      <c r="F316">
        <v>77.142203699999996</v>
      </c>
      <c r="G316">
        <v>28.657602199999999</v>
      </c>
      <c r="H316" t="s">
        <v>508</v>
      </c>
      <c r="I316" t="s">
        <v>19</v>
      </c>
      <c r="J316" t="s">
        <v>57</v>
      </c>
      <c r="K316" t="s">
        <v>57</v>
      </c>
      <c r="L316" t="s">
        <v>57</v>
      </c>
      <c r="M316" t="s">
        <v>57</v>
      </c>
      <c r="N316">
        <v>1</v>
      </c>
      <c r="O316">
        <v>0</v>
      </c>
      <c r="P316">
        <v>400</v>
      </c>
      <c r="Q316">
        <v>1</v>
      </c>
      <c r="R316">
        <v>2018</v>
      </c>
      <c r="S316">
        <v>6</v>
      </c>
      <c r="T316">
        <v>17</v>
      </c>
      <c r="U316" s="1">
        <v>43268</v>
      </c>
      <c r="V316" s="5">
        <f>Main[[#This Row],[Average_Cost_for_two]] * VLOOKUP(Main[[#This Row],[Currency]],'Currency'!A:B,2,FALSE)</f>
        <v>4.8</v>
      </c>
      <c r="W316" s="5" t="str">
        <f>IF(Main[[#This Row],[Avg_Cost_USD]]&lt;10,"Low",
IF(Main[[#This Row],[Avg_Cost_USD]]&lt;=30,"Medium","High"))</f>
        <v>Low</v>
      </c>
    </row>
    <row r="317" spans="1:23" x14ac:dyDescent="0.3">
      <c r="A317">
        <v>18361211</v>
      </c>
      <c r="B317" t="s">
        <v>509</v>
      </c>
      <c r="C317">
        <v>1</v>
      </c>
      <c r="D317" t="s">
        <v>54</v>
      </c>
      <c r="E317" t="s">
        <v>69</v>
      </c>
      <c r="F317">
        <v>76.965494100000001</v>
      </c>
      <c r="G317">
        <v>28.6090439</v>
      </c>
      <c r="H317" t="s">
        <v>335</v>
      </c>
      <c r="I317" t="s">
        <v>19</v>
      </c>
      <c r="J317" t="s">
        <v>57</v>
      </c>
      <c r="K317" t="s">
        <v>57</v>
      </c>
      <c r="L317" t="s">
        <v>57</v>
      </c>
      <c r="M317" t="s">
        <v>57</v>
      </c>
      <c r="N317">
        <v>1</v>
      </c>
      <c r="O317">
        <v>0</v>
      </c>
      <c r="P317">
        <v>150</v>
      </c>
      <c r="Q317">
        <v>1</v>
      </c>
      <c r="R317">
        <v>2011</v>
      </c>
      <c r="S317">
        <v>6</v>
      </c>
      <c r="T317">
        <v>24</v>
      </c>
      <c r="U317" s="1">
        <v>40718</v>
      </c>
      <c r="V317" s="5">
        <f>Main[[#This Row],[Average_Cost_for_two]] * VLOOKUP(Main[[#This Row],[Currency]],'Currency'!A:B,2,FALSE)</f>
        <v>1.8</v>
      </c>
      <c r="W317" s="5" t="str">
        <f>IF(Main[[#This Row],[Avg_Cost_USD]]&lt;10,"Low",
IF(Main[[#This Row],[Avg_Cost_USD]]&lt;=30,"Medium","High"))</f>
        <v>Low</v>
      </c>
    </row>
    <row r="318" spans="1:23" x14ac:dyDescent="0.3">
      <c r="A318">
        <v>18358168</v>
      </c>
      <c r="B318" t="s">
        <v>510</v>
      </c>
      <c r="C318">
        <v>1</v>
      </c>
      <c r="D318" t="s">
        <v>54</v>
      </c>
      <c r="E318" t="s">
        <v>140</v>
      </c>
      <c r="F318">
        <v>77.287242230000004</v>
      </c>
      <c r="G318">
        <v>28.501294430000002</v>
      </c>
      <c r="H318" t="s">
        <v>511</v>
      </c>
      <c r="I318" t="s">
        <v>19</v>
      </c>
      <c r="J318" t="s">
        <v>57</v>
      </c>
      <c r="K318" t="s">
        <v>57</v>
      </c>
      <c r="L318" t="s">
        <v>57</v>
      </c>
      <c r="M318" t="s">
        <v>57</v>
      </c>
      <c r="N318">
        <v>1</v>
      </c>
      <c r="O318">
        <v>0</v>
      </c>
      <c r="P318">
        <v>250</v>
      </c>
      <c r="Q318">
        <v>1</v>
      </c>
      <c r="R318">
        <v>2013</v>
      </c>
      <c r="S318">
        <v>6</v>
      </c>
      <c r="T318">
        <v>5</v>
      </c>
      <c r="U318" s="1">
        <v>41430</v>
      </c>
      <c r="V318" s="5">
        <f>Main[[#This Row],[Average_Cost_for_two]] * VLOOKUP(Main[[#This Row],[Currency]],'Currency'!A:B,2,FALSE)</f>
        <v>3</v>
      </c>
      <c r="W318" s="5" t="str">
        <f>IF(Main[[#This Row],[Avg_Cost_USD]]&lt;10,"Low",
IF(Main[[#This Row],[Avg_Cost_USD]]&lt;=30,"Medium","High"))</f>
        <v>Low</v>
      </c>
    </row>
    <row r="319" spans="1:23" x14ac:dyDescent="0.3">
      <c r="A319">
        <v>18440163</v>
      </c>
      <c r="B319" t="s">
        <v>512</v>
      </c>
      <c r="C319">
        <v>1</v>
      </c>
      <c r="D319" t="s">
        <v>54</v>
      </c>
      <c r="E319" t="s">
        <v>98</v>
      </c>
      <c r="F319">
        <v>77.280265999999997</v>
      </c>
      <c r="G319">
        <v>28.6193685</v>
      </c>
      <c r="H319" t="s">
        <v>347</v>
      </c>
      <c r="I319" t="s">
        <v>19</v>
      </c>
      <c r="J319" t="s">
        <v>57</v>
      </c>
      <c r="K319" t="s">
        <v>57</v>
      </c>
      <c r="L319" t="s">
        <v>57</v>
      </c>
      <c r="M319" t="s">
        <v>57</v>
      </c>
      <c r="N319">
        <v>1</v>
      </c>
      <c r="O319">
        <v>0</v>
      </c>
      <c r="P319">
        <v>350</v>
      </c>
      <c r="Q319">
        <v>1</v>
      </c>
      <c r="R319">
        <v>2016</v>
      </c>
      <c r="S319">
        <v>6</v>
      </c>
      <c r="T319">
        <v>25</v>
      </c>
      <c r="U319" s="1">
        <v>42546</v>
      </c>
      <c r="V319" s="5">
        <f>Main[[#This Row],[Average_Cost_for_two]] * VLOOKUP(Main[[#This Row],[Currency]],'Currency'!A:B,2,FALSE)</f>
        <v>4.2</v>
      </c>
      <c r="W319" s="5" t="str">
        <f>IF(Main[[#This Row],[Avg_Cost_USD]]&lt;10,"Low",
IF(Main[[#This Row],[Avg_Cost_USD]]&lt;=30,"Medium","High"))</f>
        <v>Low</v>
      </c>
    </row>
    <row r="320" spans="1:23" x14ac:dyDescent="0.3">
      <c r="A320">
        <v>18489533</v>
      </c>
      <c r="B320" t="s">
        <v>513</v>
      </c>
      <c r="C320">
        <v>1</v>
      </c>
      <c r="D320" t="s">
        <v>54</v>
      </c>
      <c r="E320" t="s">
        <v>114</v>
      </c>
      <c r="F320">
        <v>77.205884100000006</v>
      </c>
      <c r="G320">
        <v>28.516729999999999</v>
      </c>
      <c r="H320" t="s">
        <v>303</v>
      </c>
      <c r="I320" t="s">
        <v>19</v>
      </c>
      <c r="J320" t="s">
        <v>57</v>
      </c>
      <c r="K320" t="s">
        <v>57</v>
      </c>
      <c r="L320" t="s">
        <v>57</v>
      </c>
      <c r="M320" t="s">
        <v>57</v>
      </c>
      <c r="N320">
        <v>1</v>
      </c>
      <c r="O320">
        <v>0</v>
      </c>
      <c r="P320">
        <v>350</v>
      </c>
      <c r="Q320">
        <v>1</v>
      </c>
      <c r="R320">
        <v>2014</v>
      </c>
      <c r="S320">
        <v>6</v>
      </c>
      <c r="T320">
        <v>23</v>
      </c>
      <c r="U320" s="1">
        <v>41813</v>
      </c>
      <c r="V320" s="5">
        <f>Main[[#This Row],[Average_Cost_for_two]] * VLOOKUP(Main[[#This Row],[Currency]],'Currency'!A:B,2,FALSE)</f>
        <v>4.2</v>
      </c>
      <c r="W320" s="5" t="str">
        <f>IF(Main[[#This Row],[Avg_Cost_USD]]&lt;10,"Low",
IF(Main[[#This Row],[Avg_Cost_USD]]&lt;=30,"Medium","High"))</f>
        <v>Low</v>
      </c>
    </row>
    <row r="321" spans="1:23" x14ac:dyDescent="0.3">
      <c r="A321">
        <v>18424654</v>
      </c>
      <c r="B321" t="s">
        <v>514</v>
      </c>
      <c r="C321">
        <v>1</v>
      </c>
      <c r="D321" t="s">
        <v>54</v>
      </c>
      <c r="E321" t="s">
        <v>77</v>
      </c>
      <c r="F321">
        <v>77.306774700000005</v>
      </c>
      <c r="G321">
        <v>28.590096500000001</v>
      </c>
      <c r="H321" t="s">
        <v>515</v>
      </c>
      <c r="I321" t="s">
        <v>19</v>
      </c>
      <c r="J321" t="s">
        <v>57</v>
      </c>
      <c r="K321" t="s">
        <v>57</v>
      </c>
      <c r="L321" t="s">
        <v>57</v>
      </c>
      <c r="M321" t="s">
        <v>57</v>
      </c>
      <c r="N321">
        <v>1</v>
      </c>
      <c r="O321">
        <v>0</v>
      </c>
      <c r="P321">
        <v>150</v>
      </c>
      <c r="Q321">
        <v>1</v>
      </c>
      <c r="R321">
        <v>2013</v>
      </c>
      <c r="S321">
        <v>6</v>
      </c>
      <c r="T321">
        <v>1</v>
      </c>
      <c r="U321" s="1">
        <v>41426</v>
      </c>
      <c r="V321" s="5">
        <f>Main[[#This Row],[Average_Cost_for_two]] * VLOOKUP(Main[[#This Row],[Currency]],'Currency'!A:B,2,FALSE)</f>
        <v>1.8</v>
      </c>
      <c r="W321" s="5" t="str">
        <f>IF(Main[[#This Row],[Avg_Cost_USD]]&lt;10,"Low",
IF(Main[[#This Row],[Avg_Cost_USD]]&lt;=30,"Medium","High"))</f>
        <v>Low</v>
      </c>
    </row>
    <row r="322" spans="1:23" x14ac:dyDescent="0.3">
      <c r="A322">
        <v>18466972</v>
      </c>
      <c r="B322" t="s">
        <v>516</v>
      </c>
      <c r="C322">
        <v>1</v>
      </c>
      <c r="D322" t="s">
        <v>54</v>
      </c>
      <c r="E322" t="s">
        <v>361</v>
      </c>
      <c r="F322">
        <v>77.27981217</v>
      </c>
      <c r="G322">
        <v>28.567442490000001</v>
      </c>
      <c r="H322" t="s">
        <v>339</v>
      </c>
      <c r="I322" t="s">
        <v>19</v>
      </c>
      <c r="J322" t="s">
        <v>57</v>
      </c>
      <c r="K322" t="s">
        <v>57</v>
      </c>
      <c r="L322" t="s">
        <v>57</v>
      </c>
      <c r="M322" t="s">
        <v>57</v>
      </c>
      <c r="N322">
        <v>1</v>
      </c>
      <c r="O322">
        <v>0</v>
      </c>
      <c r="P322">
        <v>350</v>
      </c>
      <c r="Q322">
        <v>1</v>
      </c>
      <c r="R322">
        <v>2014</v>
      </c>
      <c r="S322">
        <v>6</v>
      </c>
      <c r="T322">
        <v>18</v>
      </c>
      <c r="U322" s="1">
        <v>41808</v>
      </c>
      <c r="V322" s="5">
        <f>Main[[#This Row],[Average_Cost_for_two]] * VLOOKUP(Main[[#This Row],[Currency]],'Currency'!A:B,2,FALSE)</f>
        <v>4.2</v>
      </c>
      <c r="W322" s="5" t="str">
        <f>IF(Main[[#This Row],[Avg_Cost_USD]]&lt;10,"Low",
IF(Main[[#This Row],[Avg_Cost_USD]]&lt;=30,"Medium","High"))</f>
        <v>Low</v>
      </c>
    </row>
    <row r="323" spans="1:23" x14ac:dyDescent="0.3">
      <c r="A323">
        <v>18466396</v>
      </c>
      <c r="B323" t="s">
        <v>517</v>
      </c>
      <c r="C323">
        <v>1</v>
      </c>
      <c r="D323" t="s">
        <v>54</v>
      </c>
      <c r="E323" t="s">
        <v>211</v>
      </c>
      <c r="F323">
        <v>77.231996100000003</v>
      </c>
      <c r="G323">
        <v>28.657430399999999</v>
      </c>
      <c r="H323" t="s">
        <v>426</v>
      </c>
      <c r="I323" t="s">
        <v>19</v>
      </c>
      <c r="J323" t="s">
        <v>57</v>
      </c>
      <c r="K323" t="s">
        <v>57</v>
      </c>
      <c r="L323" t="s">
        <v>57</v>
      </c>
      <c r="M323" t="s">
        <v>57</v>
      </c>
      <c r="N323">
        <v>1</v>
      </c>
      <c r="O323">
        <v>0</v>
      </c>
      <c r="P323">
        <v>100</v>
      </c>
      <c r="Q323">
        <v>1</v>
      </c>
      <c r="R323">
        <v>2017</v>
      </c>
      <c r="S323">
        <v>5</v>
      </c>
      <c r="T323">
        <v>9</v>
      </c>
      <c r="U323" s="1">
        <v>42864</v>
      </c>
      <c r="V323" s="5">
        <f>Main[[#This Row],[Average_Cost_for_two]] * VLOOKUP(Main[[#This Row],[Currency]],'Currency'!A:B,2,FALSE)</f>
        <v>1.2</v>
      </c>
      <c r="W323" s="5" t="str">
        <f>IF(Main[[#This Row],[Avg_Cost_USD]]&lt;10,"Low",
IF(Main[[#This Row],[Avg_Cost_USD]]&lt;=30,"Medium","High"))</f>
        <v>Low</v>
      </c>
    </row>
    <row r="324" spans="1:23" x14ac:dyDescent="0.3">
      <c r="A324">
        <v>18435806</v>
      </c>
      <c r="B324" t="s">
        <v>518</v>
      </c>
      <c r="C324">
        <v>1</v>
      </c>
      <c r="D324" t="s">
        <v>54</v>
      </c>
      <c r="E324" t="s">
        <v>81</v>
      </c>
      <c r="F324">
        <v>77.324351800000002</v>
      </c>
      <c r="G324">
        <v>28.686955600000001</v>
      </c>
      <c r="H324" t="s">
        <v>335</v>
      </c>
      <c r="I324" t="s">
        <v>19</v>
      </c>
      <c r="J324" t="s">
        <v>57</v>
      </c>
      <c r="K324" t="s">
        <v>57</v>
      </c>
      <c r="L324" t="s">
        <v>57</v>
      </c>
      <c r="M324" t="s">
        <v>57</v>
      </c>
      <c r="N324">
        <v>1</v>
      </c>
      <c r="O324">
        <v>0</v>
      </c>
      <c r="P324">
        <v>400</v>
      </c>
      <c r="Q324">
        <v>1</v>
      </c>
      <c r="R324">
        <v>2016</v>
      </c>
      <c r="S324">
        <v>5</v>
      </c>
      <c r="T324">
        <v>12</v>
      </c>
      <c r="U324" s="1">
        <v>42502</v>
      </c>
      <c r="V324" s="5">
        <f>Main[[#This Row],[Average_Cost_for_two]] * VLOOKUP(Main[[#This Row],[Currency]],'Currency'!A:B,2,FALSE)</f>
        <v>4.8</v>
      </c>
      <c r="W324" s="5" t="str">
        <f>IF(Main[[#This Row],[Avg_Cost_USD]]&lt;10,"Low",
IF(Main[[#This Row],[Avg_Cost_USD]]&lt;=30,"Medium","High"))</f>
        <v>Low</v>
      </c>
    </row>
    <row r="325" spans="1:23" x14ac:dyDescent="0.3">
      <c r="A325">
        <v>18435303</v>
      </c>
      <c r="B325" t="s">
        <v>519</v>
      </c>
      <c r="C325">
        <v>1</v>
      </c>
      <c r="D325" t="s">
        <v>54</v>
      </c>
      <c r="E325" t="s">
        <v>55</v>
      </c>
      <c r="F325">
        <v>77.276569300000006</v>
      </c>
      <c r="G325">
        <v>28.650919699999999</v>
      </c>
      <c r="H325" t="s">
        <v>426</v>
      </c>
      <c r="I325" t="s">
        <v>19</v>
      </c>
      <c r="J325" t="s">
        <v>57</v>
      </c>
      <c r="K325" t="s">
        <v>57</v>
      </c>
      <c r="L325" t="s">
        <v>57</v>
      </c>
      <c r="M325" t="s">
        <v>57</v>
      </c>
      <c r="N325">
        <v>1</v>
      </c>
      <c r="O325">
        <v>0</v>
      </c>
      <c r="P325">
        <v>250</v>
      </c>
      <c r="Q325">
        <v>1</v>
      </c>
      <c r="R325">
        <v>2017</v>
      </c>
      <c r="S325">
        <v>5</v>
      </c>
      <c r="T325">
        <v>22</v>
      </c>
      <c r="U325" s="1">
        <v>42877</v>
      </c>
      <c r="V325" s="5">
        <f>Main[[#This Row],[Average_Cost_for_two]] * VLOOKUP(Main[[#This Row],[Currency]],'Currency'!A:B,2,FALSE)</f>
        <v>3</v>
      </c>
      <c r="W325" s="5" t="str">
        <f>IF(Main[[#This Row],[Avg_Cost_USD]]&lt;10,"Low",
IF(Main[[#This Row],[Avg_Cost_USD]]&lt;=30,"Medium","High"))</f>
        <v>Low</v>
      </c>
    </row>
    <row r="326" spans="1:23" x14ac:dyDescent="0.3">
      <c r="A326">
        <v>18168122</v>
      </c>
      <c r="B326" t="s">
        <v>520</v>
      </c>
      <c r="C326">
        <v>1</v>
      </c>
      <c r="D326" t="s">
        <v>54</v>
      </c>
      <c r="E326" t="s">
        <v>376</v>
      </c>
      <c r="F326">
        <v>77.193738400000001</v>
      </c>
      <c r="G326">
        <v>28.527825</v>
      </c>
      <c r="H326" t="s">
        <v>521</v>
      </c>
      <c r="I326" t="s">
        <v>19</v>
      </c>
      <c r="J326" t="s">
        <v>57</v>
      </c>
      <c r="K326" t="s">
        <v>57</v>
      </c>
      <c r="L326" t="s">
        <v>57</v>
      </c>
      <c r="M326" t="s">
        <v>57</v>
      </c>
      <c r="N326">
        <v>1</v>
      </c>
      <c r="O326">
        <v>0</v>
      </c>
      <c r="P326">
        <v>250</v>
      </c>
      <c r="Q326">
        <v>1</v>
      </c>
      <c r="R326">
        <v>2011</v>
      </c>
      <c r="S326">
        <v>5</v>
      </c>
      <c r="T326">
        <v>18</v>
      </c>
      <c r="U326" s="1">
        <v>40681</v>
      </c>
      <c r="V326" s="5">
        <f>Main[[#This Row],[Average_Cost_for_two]] * VLOOKUP(Main[[#This Row],[Currency]],'Currency'!A:B,2,FALSE)</f>
        <v>3</v>
      </c>
      <c r="W326" s="5" t="str">
        <f>IF(Main[[#This Row],[Avg_Cost_USD]]&lt;10,"Low",
IF(Main[[#This Row],[Avg_Cost_USD]]&lt;=30,"Medium","High"))</f>
        <v>Low</v>
      </c>
    </row>
    <row r="327" spans="1:23" x14ac:dyDescent="0.3">
      <c r="A327">
        <v>18489541</v>
      </c>
      <c r="B327" t="s">
        <v>224</v>
      </c>
      <c r="C327">
        <v>1</v>
      </c>
      <c r="D327" t="s">
        <v>54</v>
      </c>
      <c r="E327" t="s">
        <v>133</v>
      </c>
      <c r="F327">
        <v>77.145957699999997</v>
      </c>
      <c r="G327">
        <v>28.493198</v>
      </c>
      <c r="H327" t="s">
        <v>522</v>
      </c>
      <c r="I327" t="s">
        <v>19</v>
      </c>
      <c r="J327" t="s">
        <v>57</v>
      </c>
      <c r="K327" t="s">
        <v>57</v>
      </c>
      <c r="L327" t="s">
        <v>57</v>
      </c>
      <c r="M327" t="s">
        <v>57</v>
      </c>
      <c r="N327">
        <v>1</v>
      </c>
      <c r="O327">
        <v>0</v>
      </c>
      <c r="P327">
        <v>250</v>
      </c>
      <c r="Q327">
        <v>1</v>
      </c>
      <c r="R327">
        <v>2015</v>
      </c>
      <c r="S327">
        <v>5</v>
      </c>
      <c r="T327">
        <v>19</v>
      </c>
      <c r="U327" s="1">
        <v>42143</v>
      </c>
      <c r="V327" s="5">
        <f>Main[[#This Row],[Average_Cost_for_two]] * VLOOKUP(Main[[#This Row],[Currency]],'Currency'!A:B,2,FALSE)</f>
        <v>3</v>
      </c>
      <c r="W327" s="5" t="str">
        <f>IF(Main[[#This Row],[Avg_Cost_USD]]&lt;10,"Low",
IF(Main[[#This Row],[Avg_Cost_USD]]&lt;=30,"Medium","High"))</f>
        <v>Low</v>
      </c>
    </row>
    <row r="328" spans="1:23" x14ac:dyDescent="0.3">
      <c r="A328">
        <v>18451166</v>
      </c>
      <c r="B328" t="s">
        <v>523</v>
      </c>
      <c r="C328">
        <v>1</v>
      </c>
      <c r="D328" t="s">
        <v>54</v>
      </c>
      <c r="E328" t="s">
        <v>108</v>
      </c>
      <c r="F328">
        <v>77.141968300000002</v>
      </c>
      <c r="G328">
        <v>28.658236599999999</v>
      </c>
      <c r="H328" t="s">
        <v>410</v>
      </c>
      <c r="I328" t="s">
        <v>19</v>
      </c>
      <c r="J328" t="s">
        <v>57</v>
      </c>
      <c r="K328" t="s">
        <v>57</v>
      </c>
      <c r="L328" t="s">
        <v>57</v>
      </c>
      <c r="M328" t="s">
        <v>57</v>
      </c>
      <c r="N328">
        <v>1</v>
      </c>
      <c r="O328">
        <v>0</v>
      </c>
      <c r="P328">
        <v>250</v>
      </c>
      <c r="Q328">
        <v>1</v>
      </c>
      <c r="R328">
        <v>2016</v>
      </c>
      <c r="S328">
        <v>5</v>
      </c>
      <c r="T328">
        <v>15</v>
      </c>
      <c r="U328" s="1">
        <v>42505</v>
      </c>
      <c r="V328" s="5">
        <f>Main[[#This Row],[Average_Cost_for_two]] * VLOOKUP(Main[[#This Row],[Currency]],'Currency'!A:B,2,FALSE)</f>
        <v>3</v>
      </c>
      <c r="W328" s="5" t="str">
        <f>IF(Main[[#This Row],[Avg_Cost_USD]]&lt;10,"Low",
IF(Main[[#This Row],[Avg_Cost_USD]]&lt;=30,"Medium","High"))</f>
        <v>Low</v>
      </c>
    </row>
    <row r="329" spans="1:23" x14ac:dyDescent="0.3">
      <c r="A329">
        <v>310952</v>
      </c>
      <c r="B329" t="s">
        <v>524</v>
      </c>
      <c r="C329">
        <v>1</v>
      </c>
      <c r="D329" t="s">
        <v>54</v>
      </c>
      <c r="E329" t="s">
        <v>66</v>
      </c>
      <c r="F329">
        <v>77.218824699999999</v>
      </c>
      <c r="G329">
        <v>28.709185399999999</v>
      </c>
      <c r="H329" t="s">
        <v>315</v>
      </c>
      <c r="I329" t="s">
        <v>19</v>
      </c>
      <c r="J329" t="s">
        <v>57</v>
      </c>
      <c r="K329" t="s">
        <v>57</v>
      </c>
      <c r="L329" t="s">
        <v>57</v>
      </c>
      <c r="M329" t="s">
        <v>57</v>
      </c>
      <c r="N329">
        <v>1</v>
      </c>
      <c r="O329">
        <v>0</v>
      </c>
      <c r="P329">
        <v>50</v>
      </c>
      <c r="Q329">
        <v>1</v>
      </c>
      <c r="R329">
        <v>2010</v>
      </c>
      <c r="S329">
        <v>5</v>
      </c>
      <c r="T329">
        <v>24</v>
      </c>
      <c r="U329" s="1">
        <v>40322</v>
      </c>
      <c r="V329" s="5">
        <f>Main[[#This Row],[Average_Cost_for_two]] * VLOOKUP(Main[[#This Row],[Currency]],'Currency'!A:B,2,FALSE)</f>
        <v>0.6</v>
      </c>
      <c r="W329" s="5" t="str">
        <f>IF(Main[[#This Row],[Avg_Cost_USD]]&lt;10,"Low",
IF(Main[[#This Row],[Avg_Cost_USD]]&lt;=30,"Medium","High"))</f>
        <v>Low</v>
      </c>
    </row>
    <row r="330" spans="1:23" x14ac:dyDescent="0.3">
      <c r="A330">
        <v>18468524</v>
      </c>
      <c r="B330" t="s">
        <v>525</v>
      </c>
      <c r="C330">
        <v>1</v>
      </c>
      <c r="D330" t="s">
        <v>54</v>
      </c>
      <c r="E330" t="s">
        <v>182</v>
      </c>
      <c r="F330">
        <v>77.190167299999999</v>
      </c>
      <c r="G330">
        <v>28.526619199999999</v>
      </c>
      <c r="H330" t="s">
        <v>526</v>
      </c>
      <c r="I330" t="s">
        <v>19</v>
      </c>
      <c r="J330" t="s">
        <v>57</v>
      </c>
      <c r="K330" t="s">
        <v>57</v>
      </c>
      <c r="L330" t="s">
        <v>57</v>
      </c>
      <c r="M330" t="s">
        <v>57</v>
      </c>
      <c r="N330">
        <v>1</v>
      </c>
      <c r="O330">
        <v>0</v>
      </c>
      <c r="P330">
        <v>250</v>
      </c>
      <c r="Q330">
        <v>1</v>
      </c>
      <c r="R330">
        <v>2016</v>
      </c>
      <c r="S330">
        <v>5</v>
      </c>
      <c r="T330">
        <v>27</v>
      </c>
      <c r="U330" s="1">
        <v>42517</v>
      </c>
      <c r="V330" s="5">
        <f>Main[[#This Row],[Average_Cost_for_two]] * VLOOKUP(Main[[#This Row],[Currency]],'Currency'!A:B,2,FALSE)</f>
        <v>3</v>
      </c>
      <c r="W330" s="5" t="str">
        <f>IF(Main[[#This Row],[Avg_Cost_USD]]&lt;10,"Low",
IF(Main[[#This Row],[Avg_Cost_USD]]&lt;=30,"Medium","High"))</f>
        <v>Low</v>
      </c>
    </row>
    <row r="331" spans="1:23" x14ac:dyDescent="0.3">
      <c r="A331">
        <v>9194</v>
      </c>
      <c r="B331" t="s">
        <v>527</v>
      </c>
      <c r="C331">
        <v>1</v>
      </c>
      <c r="D331" t="s">
        <v>54</v>
      </c>
      <c r="E331" t="s">
        <v>90</v>
      </c>
      <c r="F331">
        <v>77.066295100000005</v>
      </c>
      <c r="G331">
        <v>28.680105600000001</v>
      </c>
      <c r="H331" t="s">
        <v>342</v>
      </c>
      <c r="I331" t="s">
        <v>19</v>
      </c>
      <c r="J331" t="s">
        <v>57</v>
      </c>
      <c r="K331" t="s">
        <v>57</v>
      </c>
      <c r="L331" t="s">
        <v>57</v>
      </c>
      <c r="M331" t="s">
        <v>57</v>
      </c>
      <c r="N331">
        <v>1</v>
      </c>
      <c r="O331">
        <v>0</v>
      </c>
      <c r="P331">
        <v>100</v>
      </c>
      <c r="Q331">
        <v>1</v>
      </c>
      <c r="R331">
        <v>2011</v>
      </c>
      <c r="S331">
        <v>5</v>
      </c>
      <c r="T331">
        <v>22</v>
      </c>
      <c r="U331" s="1">
        <v>40685</v>
      </c>
      <c r="V331" s="5">
        <f>Main[[#This Row],[Average_Cost_for_two]] * VLOOKUP(Main[[#This Row],[Currency]],'Currency'!A:B,2,FALSE)</f>
        <v>1.2</v>
      </c>
      <c r="W331" s="5" t="str">
        <f>IF(Main[[#This Row],[Avg_Cost_USD]]&lt;10,"Low",
IF(Main[[#This Row],[Avg_Cost_USD]]&lt;=30,"Medium","High"))</f>
        <v>Low</v>
      </c>
    </row>
    <row r="332" spans="1:23" x14ac:dyDescent="0.3">
      <c r="A332">
        <v>18371391</v>
      </c>
      <c r="B332" t="s">
        <v>528</v>
      </c>
      <c r="C332">
        <v>1</v>
      </c>
      <c r="D332" t="s">
        <v>54</v>
      </c>
      <c r="E332" t="s">
        <v>90</v>
      </c>
      <c r="F332">
        <v>77.064275600000002</v>
      </c>
      <c r="G332">
        <v>28.677968499999999</v>
      </c>
      <c r="H332" t="s">
        <v>426</v>
      </c>
      <c r="I332" t="s">
        <v>19</v>
      </c>
      <c r="J332" t="s">
        <v>57</v>
      </c>
      <c r="K332" t="s">
        <v>57</v>
      </c>
      <c r="L332" t="s">
        <v>57</v>
      </c>
      <c r="M332" t="s">
        <v>57</v>
      </c>
      <c r="N332">
        <v>1</v>
      </c>
      <c r="O332">
        <v>0</v>
      </c>
      <c r="P332">
        <v>100</v>
      </c>
      <c r="Q332">
        <v>1</v>
      </c>
      <c r="R332">
        <v>2015</v>
      </c>
      <c r="S332">
        <v>5</v>
      </c>
      <c r="T332">
        <v>10</v>
      </c>
      <c r="U332" s="1">
        <v>42134</v>
      </c>
      <c r="V332" s="5">
        <f>Main[[#This Row],[Average_Cost_for_two]] * VLOOKUP(Main[[#This Row],[Currency]],'Currency'!A:B,2,FALSE)</f>
        <v>1.2</v>
      </c>
      <c r="W332" s="5" t="str">
        <f>IF(Main[[#This Row],[Avg_Cost_USD]]&lt;10,"Low",
IF(Main[[#This Row],[Avg_Cost_USD]]&lt;=30,"Medium","High"))</f>
        <v>Low</v>
      </c>
    </row>
    <row r="333" spans="1:23" x14ac:dyDescent="0.3">
      <c r="A333">
        <v>18421038</v>
      </c>
      <c r="B333" t="s">
        <v>529</v>
      </c>
      <c r="C333">
        <v>1</v>
      </c>
      <c r="D333" t="s">
        <v>54</v>
      </c>
      <c r="E333" t="s">
        <v>143</v>
      </c>
      <c r="F333">
        <v>77.181133000000003</v>
      </c>
      <c r="G333">
        <v>28.537381</v>
      </c>
      <c r="H333" t="s">
        <v>301</v>
      </c>
      <c r="I333" t="s">
        <v>19</v>
      </c>
      <c r="J333" t="s">
        <v>57</v>
      </c>
      <c r="K333" t="s">
        <v>57</v>
      </c>
      <c r="L333" t="s">
        <v>57</v>
      </c>
      <c r="M333" t="s">
        <v>57</v>
      </c>
      <c r="N333">
        <v>1</v>
      </c>
      <c r="O333">
        <v>0</v>
      </c>
      <c r="P333">
        <v>450</v>
      </c>
      <c r="Q333">
        <v>1</v>
      </c>
      <c r="R333">
        <v>2012</v>
      </c>
      <c r="S333">
        <v>5</v>
      </c>
      <c r="T333">
        <v>28</v>
      </c>
      <c r="U333" s="1">
        <v>41057</v>
      </c>
      <c r="V333" s="5">
        <f>Main[[#This Row],[Average_Cost_for_two]] * VLOOKUP(Main[[#This Row],[Currency]],'Currency'!A:B,2,FALSE)</f>
        <v>5.4</v>
      </c>
      <c r="W333" s="5" t="str">
        <f>IF(Main[[#This Row],[Avg_Cost_USD]]&lt;10,"Low",
IF(Main[[#This Row],[Avg_Cost_USD]]&lt;=30,"Medium","High"))</f>
        <v>Low</v>
      </c>
    </row>
    <row r="334" spans="1:23" x14ac:dyDescent="0.3">
      <c r="A334">
        <v>18412894</v>
      </c>
      <c r="B334" t="s">
        <v>530</v>
      </c>
      <c r="C334">
        <v>1</v>
      </c>
      <c r="D334" t="s">
        <v>54</v>
      </c>
      <c r="E334" t="s">
        <v>143</v>
      </c>
      <c r="F334">
        <v>77.185551500000003</v>
      </c>
      <c r="G334">
        <v>28.540851400000001</v>
      </c>
      <c r="H334" t="s">
        <v>424</v>
      </c>
      <c r="I334" t="s">
        <v>19</v>
      </c>
      <c r="J334" t="s">
        <v>57</v>
      </c>
      <c r="K334" t="s">
        <v>57</v>
      </c>
      <c r="L334" t="s">
        <v>57</v>
      </c>
      <c r="M334" t="s">
        <v>57</v>
      </c>
      <c r="N334">
        <v>1</v>
      </c>
      <c r="O334">
        <v>0</v>
      </c>
      <c r="P334">
        <v>100</v>
      </c>
      <c r="Q334">
        <v>1</v>
      </c>
      <c r="R334">
        <v>2017</v>
      </c>
      <c r="S334">
        <v>5</v>
      </c>
      <c r="T334">
        <v>1</v>
      </c>
      <c r="U334" s="1">
        <v>42856</v>
      </c>
      <c r="V334" s="5">
        <f>Main[[#This Row],[Average_Cost_for_two]] * VLOOKUP(Main[[#This Row],[Currency]],'Currency'!A:B,2,FALSE)</f>
        <v>1.2</v>
      </c>
      <c r="W334" s="5" t="str">
        <f>IF(Main[[#This Row],[Avg_Cost_USD]]&lt;10,"Low",
IF(Main[[#This Row],[Avg_Cost_USD]]&lt;=30,"Medium","High"))</f>
        <v>Low</v>
      </c>
    </row>
    <row r="335" spans="1:23" x14ac:dyDescent="0.3">
      <c r="A335">
        <v>18423857</v>
      </c>
      <c r="B335" t="s">
        <v>531</v>
      </c>
      <c r="C335">
        <v>1</v>
      </c>
      <c r="D335" t="s">
        <v>54</v>
      </c>
      <c r="E335" t="s">
        <v>532</v>
      </c>
      <c r="F335">
        <v>77.293983699999998</v>
      </c>
      <c r="G335">
        <v>28.689384700000002</v>
      </c>
      <c r="H335" t="s">
        <v>477</v>
      </c>
      <c r="I335" t="s">
        <v>19</v>
      </c>
      <c r="J335" t="s">
        <v>57</v>
      </c>
      <c r="K335" t="s">
        <v>57</v>
      </c>
      <c r="L335" t="s">
        <v>57</v>
      </c>
      <c r="M335" t="s">
        <v>57</v>
      </c>
      <c r="N335">
        <v>1</v>
      </c>
      <c r="O335">
        <v>0</v>
      </c>
      <c r="P335">
        <v>150</v>
      </c>
      <c r="Q335">
        <v>1</v>
      </c>
      <c r="R335">
        <v>2013</v>
      </c>
      <c r="S335">
        <v>5</v>
      </c>
      <c r="T335">
        <v>4</v>
      </c>
      <c r="U335" s="1">
        <v>41398</v>
      </c>
      <c r="V335" s="5">
        <f>Main[[#This Row],[Average_Cost_for_two]] * VLOOKUP(Main[[#This Row],[Currency]],'Currency'!A:B,2,FALSE)</f>
        <v>1.8</v>
      </c>
      <c r="W335" s="5" t="str">
        <f>IF(Main[[#This Row],[Avg_Cost_USD]]&lt;10,"Low",
IF(Main[[#This Row],[Avg_Cost_USD]]&lt;=30,"Medium","High"))</f>
        <v>Low</v>
      </c>
    </row>
    <row r="336" spans="1:23" x14ac:dyDescent="0.3">
      <c r="A336">
        <v>18291209</v>
      </c>
      <c r="B336" t="s">
        <v>533</v>
      </c>
      <c r="C336">
        <v>1</v>
      </c>
      <c r="D336" t="s">
        <v>54</v>
      </c>
      <c r="E336" t="s">
        <v>251</v>
      </c>
      <c r="F336">
        <v>77.2774778</v>
      </c>
      <c r="G336">
        <v>28.630775799999999</v>
      </c>
      <c r="H336" t="s">
        <v>534</v>
      </c>
      <c r="I336" t="s">
        <v>19</v>
      </c>
      <c r="J336" t="s">
        <v>57</v>
      </c>
      <c r="K336" t="s">
        <v>57</v>
      </c>
      <c r="L336" t="s">
        <v>57</v>
      </c>
      <c r="M336" t="s">
        <v>57</v>
      </c>
      <c r="N336">
        <v>1</v>
      </c>
      <c r="O336">
        <v>0</v>
      </c>
      <c r="P336">
        <v>250</v>
      </c>
      <c r="Q336">
        <v>1</v>
      </c>
      <c r="R336">
        <v>2017</v>
      </c>
      <c r="S336">
        <v>5</v>
      </c>
      <c r="T336">
        <v>21</v>
      </c>
      <c r="U336" s="1">
        <v>42876</v>
      </c>
      <c r="V336" s="5">
        <f>Main[[#This Row],[Average_Cost_for_two]] * VLOOKUP(Main[[#This Row],[Currency]],'Currency'!A:B,2,FALSE)</f>
        <v>3</v>
      </c>
      <c r="W336" s="5" t="str">
        <f>IF(Main[[#This Row],[Avg_Cost_USD]]&lt;10,"Low",
IF(Main[[#This Row],[Avg_Cost_USD]]&lt;=30,"Medium","High"))</f>
        <v>Low</v>
      </c>
    </row>
    <row r="337" spans="1:23" x14ac:dyDescent="0.3">
      <c r="A337">
        <v>18420433</v>
      </c>
      <c r="B337" t="s">
        <v>535</v>
      </c>
      <c r="C337">
        <v>1</v>
      </c>
      <c r="D337" t="s">
        <v>54</v>
      </c>
      <c r="E337" t="s">
        <v>536</v>
      </c>
      <c r="F337">
        <v>77.173859399999998</v>
      </c>
      <c r="G337">
        <v>28.644729900000002</v>
      </c>
      <c r="H337" t="s">
        <v>301</v>
      </c>
      <c r="I337" t="s">
        <v>19</v>
      </c>
      <c r="J337" t="s">
        <v>57</v>
      </c>
      <c r="K337" t="s">
        <v>57</v>
      </c>
      <c r="L337" t="s">
        <v>57</v>
      </c>
      <c r="M337" t="s">
        <v>57</v>
      </c>
      <c r="N337">
        <v>1</v>
      </c>
      <c r="O337">
        <v>0</v>
      </c>
      <c r="P337">
        <v>400</v>
      </c>
      <c r="Q337">
        <v>1</v>
      </c>
      <c r="R337">
        <v>2013</v>
      </c>
      <c r="S337">
        <v>4</v>
      </c>
      <c r="T337">
        <v>14</v>
      </c>
      <c r="U337" s="1">
        <v>41378</v>
      </c>
      <c r="V337" s="5">
        <f>Main[[#This Row],[Average_Cost_for_two]] * VLOOKUP(Main[[#This Row],[Currency]],'Currency'!A:B,2,FALSE)</f>
        <v>4.8</v>
      </c>
      <c r="W337" s="5" t="str">
        <f>IF(Main[[#This Row],[Avg_Cost_USD]]&lt;10,"Low",
IF(Main[[#This Row],[Avg_Cost_USD]]&lt;=30,"Medium","High"))</f>
        <v>Low</v>
      </c>
    </row>
    <row r="338" spans="1:23" x14ac:dyDescent="0.3">
      <c r="A338">
        <v>18336472</v>
      </c>
      <c r="B338" t="s">
        <v>537</v>
      </c>
      <c r="C338">
        <v>1</v>
      </c>
      <c r="D338" t="s">
        <v>54</v>
      </c>
      <c r="E338" t="s">
        <v>124</v>
      </c>
      <c r="F338">
        <v>77.209928399999995</v>
      </c>
      <c r="G338">
        <v>28.5600874</v>
      </c>
      <c r="H338" t="s">
        <v>350</v>
      </c>
      <c r="I338" t="s">
        <v>19</v>
      </c>
      <c r="J338" t="s">
        <v>57</v>
      </c>
      <c r="K338" t="s">
        <v>57</v>
      </c>
      <c r="L338" t="s">
        <v>57</v>
      </c>
      <c r="M338" t="s">
        <v>57</v>
      </c>
      <c r="N338">
        <v>1</v>
      </c>
      <c r="O338">
        <v>0</v>
      </c>
      <c r="P338">
        <v>250</v>
      </c>
      <c r="Q338">
        <v>1</v>
      </c>
      <c r="R338">
        <v>2011</v>
      </c>
      <c r="S338">
        <v>4</v>
      </c>
      <c r="T338">
        <v>16</v>
      </c>
      <c r="U338" s="1">
        <v>40649</v>
      </c>
      <c r="V338" s="5">
        <f>Main[[#This Row],[Average_Cost_for_two]] * VLOOKUP(Main[[#This Row],[Currency]],'Currency'!A:B,2,FALSE)</f>
        <v>3</v>
      </c>
      <c r="W338" s="5" t="str">
        <f>IF(Main[[#This Row],[Avg_Cost_USD]]&lt;10,"Low",
IF(Main[[#This Row],[Avg_Cost_USD]]&lt;=30,"Medium","High"))</f>
        <v>Low</v>
      </c>
    </row>
    <row r="339" spans="1:23" x14ac:dyDescent="0.3">
      <c r="A339">
        <v>18419915</v>
      </c>
      <c r="B339" t="s">
        <v>538</v>
      </c>
      <c r="C339">
        <v>1</v>
      </c>
      <c r="D339" t="s">
        <v>54</v>
      </c>
      <c r="E339" t="s">
        <v>83</v>
      </c>
      <c r="F339">
        <v>77.262304999999998</v>
      </c>
      <c r="G339">
        <v>28.576460699999998</v>
      </c>
      <c r="H339" t="s">
        <v>303</v>
      </c>
      <c r="I339" t="s">
        <v>19</v>
      </c>
      <c r="J339" t="s">
        <v>57</v>
      </c>
      <c r="K339" t="s">
        <v>57</v>
      </c>
      <c r="L339" t="s">
        <v>57</v>
      </c>
      <c r="M339" t="s">
        <v>57</v>
      </c>
      <c r="N339">
        <v>1</v>
      </c>
      <c r="O339">
        <v>0</v>
      </c>
      <c r="P339">
        <v>350</v>
      </c>
      <c r="Q339">
        <v>1</v>
      </c>
      <c r="R339">
        <v>2012</v>
      </c>
      <c r="S339">
        <v>4</v>
      </c>
      <c r="T339">
        <v>4</v>
      </c>
      <c r="U339" s="1">
        <v>41003</v>
      </c>
      <c r="V339" s="5">
        <f>Main[[#This Row],[Average_Cost_for_two]] * VLOOKUP(Main[[#This Row],[Currency]],'Currency'!A:B,2,FALSE)</f>
        <v>4.2</v>
      </c>
      <c r="W339" s="5" t="str">
        <f>IF(Main[[#This Row],[Avg_Cost_USD]]&lt;10,"Low",
IF(Main[[#This Row],[Avg_Cost_USD]]&lt;=30,"Medium","High"))</f>
        <v>Low</v>
      </c>
    </row>
    <row r="340" spans="1:23" x14ac:dyDescent="0.3">
      <c r="A340">
        <v>18416842</v>
      </c>
      <c r="B340" t="s">
        <v>539</v>
      </c>
      <c r="C340">
        <v>1</v>
      </c>
      <c r="D340" t="s">
        <v>54</v>
      </c>
      <c r="E340" t="s">
        <v>63</v>
      </c>
      <c r="F340">
        <v>77.125280700000005</v>
      </c>
      <c r="G340">
        <v>28.545777600000001</v>
      </c>
      <c r="H340" t="s">
        <v>344</v>
      </c>
      <c r="I340" t="s">
        <v>19</v>
      </c>
      <c r="J340" t="s">
        <v>57</v>
      </c>
      <c r="K340" t="s">
        <v>57</v>
      </c>
      <c r="L340" t="s">
        <v>57</v>
      </c>
      <c r="M340" t="s">
        <v>57</v>
      </c>
      <c r="N340">
        <v>1</v>
      </c>
      <c r="O340">
        <v>0</v>
      </c>
      <c r="P340">
        <v>350</v>
      </c>
      <c r="Q340">
        <v>1</v>
      </c>
      <c r="R340">
        <v>2011</v>
      </c>
      <c r="S340">
        <v>4</v>
      </c>
      <c r="T340">
        <v>4</v>
      </c>
      <c r="U340" s="1">
        <v>40637</v>
      </c>
      <c r="V340" s="5">
        <f>Main[[#This Row],[Average_Cost_for_two]] * VLOOKUP(Main[[#This Row],[Currency]],'Currency'!A:B,2,FALSE)</f>
        <v>4.2</v>
      </c>
      <c r="W340" s="5" t="str">
        <f>IF(Main[[#This Row],[Avg_Cost_USD]]&lt;10,"Low",
IF(Main[[#This Row],[Avg_Cost_USD]]&lt;=30,"Medium","High"))</f>
        <v>Low</v>
      </c>
    </row>
    <row r="341" spans="1:23" x14ac:dyDescent="0.3">
      <c r="A341">
        <v>18492029</v>
      </c>
      <c r="B341" t="s">
        <v>254</v>
      </c>
      <c r="C341">
        <v>1</v>
      </c>
      <c r="D341" t="s">
        <v>54</v>
      </c>
      <c r="E341" t="s">
        <v>133</v>
      </c>
      <c r="F341">
        <v>77.148213400000003</v>
      </c>
      <c r="G341">
        <v>28.493234099999999</v>
      </c>
      <c r="H341" t="s">
        <v>347</v>
      </c>
      <c r="I341" t="s">
        <v>19</v>
      </c>
      <c r="J341" t="s">
        <v>57</v>
      </c>
      <c r="K341" t="s">
        <v>57</v>
      </c>
      <c r="L341" t="s">
        <v>57</v>
      </c>
      <c r="M341" t="s">
        <v>57</v>
      </c>
      <c r="N341">
        <v>1</v>
      </c>
      <c r="O341">
        <v>0</v>
      </c>
      <c r="P341">
        <v>400</v>
      </c>
      <c r="Q341">
        <v>1</v>
      </c>
      <c r="R341">
        <v>2011</v>
      </c>
      <c r="S341">
        <v>4</v>
      </c>
      <c r="T341">
        <v>5</v>
      </c>
      <c r="U341" s="1">
        <v>40638</v>
      </c>
      <c r="V341" s="5">
        <f>Main[[#This Row],[Average_Cost_for_two]] * VLOOKUP(Main[[#This Row],[Currency]],'Currency'!A:B,2,FALSE)</f>
        <v>4.8</v>
      </c>
      <c r="W341" s="5" t="str">
        <f>IF(Main[[#This Row],[Avg_Cost_USD]]&lt;10,"Low",
IF(Main[[#This Row],[Avg_Cost_USD]]&lt;=30,"Medium","High"))</f>
        <v>Low</v>
      </c>
    </row>
    <row r="342" spans="1:23" x14ac:dyDescent="0.3">
      <c r="A342">
        <v>18352672</v>
      </c>
      <c r="B342" t="s">
        <v>540</v>
      </c>
      <c r="C342">
        <v>1</v>
      </c>
      <c r="D342" t="s">
        <v>54</v>
      </c>
      <c r="E342" t="s">
        <v>133</v>
      </c>
      <c r="F342">
        <v>77.125762399999999</v>
      </c>
      <c r="G342">
        <v>28.479847800000002</v>
      </c>
      <c r="H342" t="s">
        <v>439</v>
      </c>
      <c r="I342" t="s">
        <v>19</v>
      </c>
      <c r="J342" t="s">
        <v>57</v>
      </c>
      <c r="K342" t="s">
        <v>57</v>
      </c>
      <c r="L342" t="s">
        <v>57</v>
      </c>
      <c r="M342" t="s">
        <v>57</v>
      </c>
      <c r="N342">
        <v>1</v>
      </c>
      <c r="O342">
        <v>0</v>
      </c>
      <c r="P342">
        <v>150</v>
      </c>
      <c r="Q342">
        <v>1</v>
      </c>
      <c r="R342">
        <v>2017</v>
      </c>
      <c r="S342">
        <v>4</v>
      </c>
      <c r="T342">
        <v>22</v>
      </c>
      <c r="U342" s="1">
        <v>42847</v>
      </c>
      <c r="V342" s="5">
        <f>Main[[#This Row],[Average_Cost_for_two]] * VLOOKUP(Main[[#This Row],[Currency]],'Currency'!A:B,2,FALSE)</f>
        <v>1.8</v>
      </c>
      <c r="W342" s="5" t="str">
        <f>IF(Main[[#This Row],[Avg_Cost_USD]]&lt;10,"Low",
IF(Main[[#This Row],[Avg_Cost_USD]]&lt;=30,"Medium","High"))</f>
        <v>Low</v>
      </c>
    </row>
    <row r="343" spans="1:23" x14ac:dyDescent="0.3">
      <c r="A343">
        <v>18492033</v>
      </c>
      <c r="B343" t="s">
        <v>541</v>
      </c>
      <c r="C343">
        <v>1</v>
      </c>
      <c r="D343" t="s">
        <v>54</v>
      </c>
      <c r="E343" t="s">
        <v>133</v>
      </c>
      <c r="F343">
        <v>77.146535799999995</v>
      </c>
      <c r="G343">
        <v>28.4925721</v>
      </c>
      <c r="H343" t="s">
        <v>321</v>
      </c>
      <c r="I343" t="s">
        <v>19</v>
      </c>
      <c r="J343" t="s">
        <v>57</v>
      </c>
      <c r="K343" t="s">
        <v>57</v>
      </c>
      <c r="L343" t="s">
        <v>57</v>
      </c>
      <c r="M343" t="s">
        <v>57</v>
      </c>
      <c r="N343">
        <v>1</v>
      </c>
      <c r="O343">
        <v>0</v>
      </c>
      <c r="P343">
        <v>350</v>
      </c>
      <c r="Q343">
        <v>1</v>
      </c>
      <c r="R343">
        <v>2018</v>
      </c>
      <c r="S343">
        <v>4</v>
      </c>
      <c r="T343">
        <v>15</v>
      </c>
      <c r="U343" s="1">
        <v>43205</v>
      </c>
      <c r="V343" s="5">
        <f>Main[[#This Row],[Average_Cost_for_two]] * VLOOKUP(Main[[#This Row],[Currency]],'Currency'!A:B,2,FALSE)</f>
        <v>4.2</v>
      </c>
      <c r="W343" s="5" t="str">
        <f>IF(Main[[#This Row],[Avg_Cost_USD]]&lt;10,"Low",
IF(Main[[#This Row],[Avg_Cost_USD]]&lt;=30,"Medium","High"))</f>
        <v>Low</v>
      </c>
    </row>
    <row r="344" spans="1:23" x14ac:dyDescent="0.3">
      <c r="A344">
        <v>18472683</v>
      </c>
      <c r="B344" t="s">
        <v>542</v>
      </c>
      <c r="C344">
        <v>1</v>
      </c>
      <c r="D344" t="s">
        <v>54</v>
      </c>
      <c r="E344" t="s">
        <v>182</v>
      </c>
      <c r="F344">
        <v>77.174227200000004</v>
      </c>
      <c r="G344">
        <v>28.5560668</v>
      </c>
      <c r="H344" t="s">
        <v>521</v>
      </c>
      <c r="I344" t="s">
        <v>19</v>
      </c>
      <c r="J344" t="s">
        <v>57</v>
      </c>
      <c r="K344" t="s">
        <v>57</v>
      </c>
      <c r="L344" t="s">
        <v>57</v>
      </c>
      <c r="M344" t="s">
        <v>57</v>
      </c>
      <c r="N344">
        <v>1</v>
      </c>
      <c r="O344">
        <v>0</v>
      </c>
      <c r="P344">
        <v>400</v>
      </c>
      <c r="Q344">
        <v>1</v>
      </c>
      <c r="R344">
        <v>2015</v>
      </c>
      <c r="S344">
        <v>4</v>
      </c>
      <c r="T344">
        <v>28</v>
      </c>
      <c r="U344" s="1">
        <v>42122</v>
      </c>
      <c r="V344" s="5">
        <f>Main[[#This Row],[Average_Cost_for_two]] * VLOOKUP(Main[[#This Row],[Currency]],'Currency'!A:B,2,FALSE)</f>
        <v>4.8</v>
      </c>
      <c r="W344" s="5" t="str">
        <f>IF(Main[[#This Row],[Avg_Cost_USD]]&lt;10,"Low",
IF(Main[[#This Row],[Avg_Cost_USD]]&lt;=30,"Medium","High"))</f>
        <v>Low</v>
      </c>
    </row>
    <row r="345" spans="1:23" x14ac:dyDescent="0.3">
      <c r="A345">
        <v>306678</v>
      </c>
      <c r="B345" t="s">
        <v>543</v>
      </c>
      <c r="C345">
        <v>1</v>
      </c>
      <c r="D345" t="s">
        <v>54</v>
      </c>
      <c r="E345" t="s">
        <v>69</v>
      </c>
      <c r="F345">
        <v>76.986939599999999</v>
      </c>
      <c r="G345">
        <v>28.605341200000002</v>
      </c>
      <c r="H345" t="s">
        <v>419</v>
      </c>
      <c r="I345" t="s">
        <v>19</v>
      </c>
      <c r="J345" t="s">
        <v>57</v>
      </c>
      <c r="K345" t="s">
        <v>57</v>
      </c>
      <c r="L345" t="s">
        <v>57</v>
      </c>
      <c r="M345" t="s">
        <v>57</v>
      </c>
      <c r="N345">
        <v>1</v>
      </c>
      <c r="O345">
        <v>0</v>
      </c>
      <c r="P345">
        <v>100</v>
      </c>
      <c r="Q345">
        <v>1</v>
      </c>
      <c r="R345">
        <v>2014</v>
      </c>
      <c r="S345">
        <v>4</v>
      </c>
      <c r="T345">
        <v>24</v>
      </c>
      <c r="U345" s="1">
        <v>41753</v>
      </c>
      <c r="V345" s="5">
        <f>Main[[#This Row],[Average_Cost_for_two]] * VLOOKUP(Main[[#This Row],[Currency]],'Currency'!A:B,2,FALSE)</f>
        <v>1.2</v>
      </c>
      <c r="W345" s="5" t="str">
        <f>IF(Main[[#This Row],[Avg_Cost_USD]]&lt;10,"Low",
IF(Main[[#This Row],[Avg_Cost_USD]]&lt;=30,"Medium","High"))</f>
        <v>Low</v>
      </c>
    </row>
    <row r="346" spans="1:23" x14ac:dyDescent="0.3">
      <c r="A346">
        <v>18359302</v>
      </c>
      <c r="B346" t="s">
        <v>544</v>
      </c>
      <c r="C346">
        <v>1</v>
      </c>
      <c r="D346" t="s">
        <v>54</v>
      </c>
      <c r="E346" t="s">
        <v>69</v>
      </c>
      <c r="F346">
        <v>77.000357899999997</v>
      </c>
      <c r="G346">
        <v>28.6315566</v>
      </c>
      <c r="H346" t="s">
        <v>410</v>
      </c>
      <c r="I346" t="s">
        <v>19</v>
      </c>
      <c r="J346" t="s">
        <v>57</v>
      </c>
      <c r="K346" t="s">
        <v>57</v>
      </c>
      <c r="L346" t="s">
        <v>57</v>
      </c>
      <c r="M346" t="s">
        <v>57</v>
      </c>
      <c r="N346">
        <v>1</v>
      </c>
      <c r="O346">
        <v>0</v>
      </c>
      <c r="P346">
        <v>250</v>
      </c>
      <c r="Q346">
        <v>1</v>
      </c>
      <c r="R346">
        <v>2016</v>
      </c>
      <c r="S346">
        <v>4</v>
      </c>
      <c r="T346">
        <v>2</v>
      </c>
      <c r="U346" s="1">
        <v>42462</v>
      </c>
      <c r="V346" s="5">
        <f>Main[[#This Row],[Average_Cost_for_two]] * VLOOKUP(Main[[#This Row],[Currency]],'Currency'!A:B,2,FALSE)</f>
        <v>3</v>
      </c>
      <c r="W346" s="5" t="str">
        <f>IF(Main[[#This Row],[Avg_Cost_USD]]&lt;10,"Low",
IF(Main[[#This Row],[Avg_Cost_USD]]&lt;=30,"Medium","High"))</f>
        <v>Low</v>
      </c>
    </row>
    <row r="347" spans="1:23" x14ac:dyDescent="0.3">
      <c r="A347">
        <v>18352275</v>
      </c>
      <c r="B347" t="s">
        <v>545</v>
      </c>
      <c r="C347">
        <v>1</v>
      </c>
      <c r="D347" t="s">
        <v>54</v>
      </c>
      <c r="E347" t="s">
        <v>69</v>
      </c>
      <c r="F347">
        <v>76.973646900000006</v>
      </c>
      <c r="G347">
        <v>28.615987199999999</v>
      </c>
      <c r="H347" t="s">
        <v>335</v>
      </c>
      <c r="I347" t="s">
        <v>19</v>
      </c>
      <c r="J347" t="s">
        <v>57</v>
      </c>
      <c r="K347" t="s">
        <v>57</v>
      </c>
      <c r="L347" t="s">
        <v>57</v>
      </c>
      <c r="M347" t="s">
        <v>57</v>
      </c>
      <c r="N347">
        <v>1</v>
      </c>
      <c r="O347">
        <v>0</v>
      </c>
      <c r="P347">
        <v>250</v>
      </c>
      <c r="Q347">
        <v>1</v>
      </c>
      <c r="R347">
        <v>2011</v>
      </c>
      <c r="S347">
        <v>4</v>
      </c>
      <c r="T347">
        <v>25</v>
      </c>
      <c r="U347" s="1">
        <v>40658</v>
      </c>
      <c r="V347" s="5">
        <f>Main[[#This Row],[Average_Cost_for_two]] * VLOOKUP(Main[[#This Row],[Currency]],'Currency'!A:B,2,FALSE)</f>
        <v>3</v>
      </c>
      <c r="W347" s="5" t="str">
        <f>IF(Main[[#This Row],[Avg_Cost_USD]]&lt;10,"Low",
IF(Main[[#This Row],[Avg_Cost_USD]]&lt;=30,"Medium","High"))</f>
        <v>Low</v>
      </c>
    </row>
    <row r="348" spans="1:23" x14ac:dyDescent="0.3">
      <c r="A348">
        <v>18322599</v>
      </c>
      <c r="B348" t="s">
        <v>546</v>
      </c>
      <c r="C348">
        <v>1</v>
      </c>
      <c r="D348" t="s">
        <v>54</v>
      </c>
      <c r="E348" t="s">
        <v>90</v>
      </c>
      <c r="F348">
        <v>77.040839599999998</v>
      </c>
      <c r="G348">
        <v>28.682118200000001</v>
      </c>
      <c r="H348" t="s">
        <v>547</v>
      </c>
      <c r="I348" t="s">
        <v>19</v>
      </c>
      <c r="J348" t="s">
        <v>57</v>
      </c>
      <c r="K348" t="s">
        <v>57</v>
      </c>
      <c r="L348" t="s">
        <v>57</v>
      </c>
      <c r="M348" t="s">
        <v>57</v>
      </c>
      <c r="N348">
        <v>1</v>
      </c>
      <c r="O348">
        <v>0</v>
      </c>
      <c r="P348">
        <v>350</v>
      </c>
      <c r="Q348">
        <v>1</v>
      </c>
      <c r="R348">
        <v>2016</v>
      </c>
      <c r="S348">
        <v>4</v>
      </c>
      <c r="T348">
        <v>8</v>
      </c>
      <c r="U348" s="1">
        <v>42468</v>
      </c>
      <c r="V348" s="5">
        <f>Main[[#This Row],[Average_Cost_for_two]] * VLOOKUP(Main[[#This Row],[Currency]],'Currency'!A:B,2,FALSE)</f>
        <v>4.2</v>
      </c>
      <c r="W348" s="5" t="str">
        <f>IF(Main[[#This Row],[Avg_Cost_USD]]&lt;10,"Low",
IF(Main[[#This Row],[Avg_Cost_USD]]&lt;=30,"Medium","High"))</f>
        <v>Low</v>
      </c>
    </row>
    <row r="349" spans="1:23" x14ac:dyDescent="0.3">
      <c r="A349">
        <v>304888</v>
      </c>
      <c r="B349" t="s">
        <v>548</v>
      </c>
      <c r="C349">
        <v>1</v>
      </c>
      <c r="D349" t="s">
        <v>54</v>
      </c>
      <c r="E349" t="s">
        <v>90</v>
      </c>
      <c r="F349">
        <v>77.069083199999994</v>
      </c>
      <c r="G349">
        <v>28.683329700000002</v>
      </c>
      <c r="H349" t="s">
        <v>549</v>
      </c>
      <c r="I349" t="s">
        <v>19</v>
      </c>
      <c r="J349" t="s">
        <v>57</v>
      </c>
      <c r="K349" t="s">
        <v>57</v>
      </c>
      <c r="L349" t="s">
        <v>57</v>
      </c>
      <c r="M349" t="s">
        <v>57</v>
      </c>
      <c r="N349">
        <v>1</v>
      </c>
      <c r="O349">
        <v>0</v>
      </c>
      <c r="P349">
        <v>150</v>
      </c>
      <c r="Q349">
        <v>1</v>
      </c>
      <c r="R349">
        <v>2013</v>
      </c>
      <c r="S349">
        <v>4</v>
      </c>
      <c r="T349">
        <v>19</v>
      </c>
      <c r="U349" s="1">
        <v>41383</v>
      </c>
      <c r="V349" s="5">
        <f>Main[[#This Row],[Average_Cost_for_two]] * VLOOKUP(Main[[#This Row],[Currency]],'Currency'!A:B,2,FALSE)</f>
        <v>1.8</v>
      </c>
      <c r="W349" s="5" t="str">
        <f>IF(Main[[#This Row],[Avg_Cost_USD]]&lt;10,"Low",
IF(Main[[#This Row],[Avg_Cost_USD]]&lt;=30,"Medium","High"))</f>
        <v>Low</v>
      </c>
    </row>
    <row r="350" spans="1:23" x14ac:dyDescent="0.3">
      <c r="A350">
        <v>18372324</v>
      </c>
      <c r="B350" t="s">
        <v>550</v>
      </c>
      <c r="C350">
        <v>1</v>
      </c>
      <c r="D350" t="s">
        <v>54</v>
      </c>
      <c r="E350" t="s">
        <v>73</v>
      </c>
      <c r="F350">
        <v>77.091750599999997</v>
      </c>
      <c r="G350">
        <v>28.586167700000001</v>
      </c>
      <c r="H350" t="s">
        <v>335</v>
      </c>
      <c r="I350" t="s">
        <v>19</v>
      </c>
      <c r="J350" t="s">
        <v>57</v>
      </c>
      <c r="K350" t="s">
        <v>57</v>
      </c>
      <c r="L350" t="s">
        <v>57</v>
      </c>
      <c r="M350" t="s">
        <v>57</v>
      </c>
      <c r="N350">
        <v>1</v>
      </c>
      <c r="O350">
        <v>0</v>
      </c>
      <c r="P350">
        <v>250</v>
      </c>
      <c r="Q350">
        <v>1</v>
      </c>
      <c r="R350">
        <v>2017</v>
      </c>
      <c r="S350">
        <v>4</v>
      </c>
      <c r="T350">
        <v>6</v>
      </c>
      <c r="U350" s="1">
        <v>42831</v>
      </c>
      <c r="V350" s="5">
        <f>Main[[#This Row],[Average_Cost_for_two]] * VLOOKUP(Main[[#This Row],[Currency]],'Currency'!A:B,2,FALSE)</f>
        <v>3</v>
      </c>
      <c r="W350" s="5" t="str">
        <f>IF(Main[[#This Row],[Avg_Cost_USD]]&lt;10,"Low",
IF(Main[[#This Row],[Avg_Cost_USD]]&lt;=30,"Medium","High"))</f>
        <v>Low</v>
      </c>
    </row>
    <row r="351" spans="1:23" x14ac:dyDescent="0.3">
      <c r="A351">
        <v>18361222</v>
      </c>
      <c r="B351" t="s">
        <v>551</v>
      </c>
      <c r="C351">
        <v>1</v>
      </c>
      <c r="D351" t="s">
        <v>54</v>
      </c>
      <c r="E351" t="s">
        <v>101</v>
      </c>
      <c r="F351">
        <v>77.143728300000006</v>
      </c>
      <c r="G351">
        <v>28.7100972</v>
      </c>
      <c r="H351" t="s">
        <v>321</v>
      </c>
      <c r="I351" t="s">
        <v>19</v>
      </c>
      <c r="J351" t="s">
        <v>57</v>
      </c>
      <c r="K351" t="s">
        <v>57</v>
      </c>
      <c r="L351" t="s">
        <v>57</v>
      </c>
      <c r="M351" t="s">
        <v>57</v>
      </c>
      <c r="N351">
        <v>1</v>
      </c>
      <c r="O351">
        <v>0</v>
      </c>
      <c r="P351">
        <v>400</v>
      </c>
      <c r="Q351">
        <v>1</v>
      </c>
      <c r="R351">
        <v>2010</v>
      </c>
      <c r="S351">
        <v>4</v>
      </c>
      <c r="T351">
        <v>10</v>
      </c>
      <c r="U351" s="1">
        <v>40278</v>
      </c>
      <c r="V351" s="5">
        <f>Main[[#This Row],[Average_Cost_for_two]] * VLOOKUP(Main[[#This Row],[Currency]],'Currency'!A:B,2,FALSE)</f>
        <v>4.8</v>
      </c>
      <c r="W351" s="5" t="str">
        <f>IF(Main[[#This Row],[Avg_Cost_USD]]&lt;10,"Low",
IF(Main[[#This Row],[Avg_Cost_USD]]&lt;=30,"Medium","High"))</f>
        <v>Low</v>
      </c>
    </row>
    <row r="352" spans="1:23" x14ac:dyDescent="0.3">
      <c r="A352">
        <v>18357943</v>
      </c>
      <c r="B352" t="s">
        <v>552</v>
      </c>
      <c r="C352">
        <v>1</v>
      </c>
      <c r="D352" t="s">
        <v>54</v>
      </c>
      <c r="E352" t="s">
        <v>147</v>
      </c>
      <c r="F352">
        <v>77.299058500000001</v>
      </c>
      <c r="G352">
        <v>28.533458700000001</v>
      </c>
      <c r="H352" t="s">
        <v>321</v>
      </c>
      <c r="I352" t="s">
        <v>19</v>
      </c>
      <c r="J352" t="s">
        <v>57</v>
      </c>
      <c r="K352" t="s">
        <v>57</v>
      </c>
      <c r="L352" t="s">
        <v>57</v>
      </c>
      <c r="M352" t="s">
        <v>57</v>
      </c>
      <c r="N352">
        <v>1</v>
      </c>
      <c r="O352">
        <v>0</v>
      </c>
      <c r="P352">
        <v>400</v>
      </c>
      <c r="Q352">
        <v>1</v>
      </c>
      <c r="R352">
        <v>2018</v>
      </c>
      <c r="S352">
        <v>4</v>
      </c>
      <c r="T352">
        <v>8</v>
      </c>
      <c r="U352" s="1">
        <v>43198</v>
      </c>
      <c r="V352" s="5">
        <f>Main[[#This Row],[Average_Cost_for_two]] * VLOOKUP(Main[[#This Row],[Currency]],'Currency'!A:B,2,FALSE)</f>
        <v>4.8</v>
      </c>
      <c r="W352" s="5" t="str">
        <f>IF(Main[[#This Row],[Avg_Cost_USD]]&lt;10,"Low",
IF(Main[[#This Row],[Avg_Cost_USD]]&lt;=30,"Medium","High"))</f>
        <v>Low</v>
      </c>
    </row>
    <row r="353" spans="1:23" x14ac:dyDescent="0.3">
      <c r="A353">
        <v>18365986</v>
      </c>
      <c r="B353" t="s">
        <v>553</v>
      </c>
      <c r="C353">
        <v>1</v>
      </c>
      <c r="D353" t="s">
        <v>54</v>
      </c>
      <c r="E353" t="s">
        <v>149</v>
      </c>
      <c r="F353">
        <v>77.111492999999996</v>
      </c>
      <c r="G353">
        <v>28.634183100000001</v>
      </c>
      <c r="H353" t="s">
        <v>335</v>
      </c>
      <c r="I353" t="s">
        <v>19</v>
      </c>
      <c r="J353" t="s">
        <v>57</v>
      </c>
      <c r="K353" t="s">
        <v>57</v>
      </c>
      <c r="L353" t="s">
        <v>57</v>
      </c>
      <c r="M353" t="s">
        <v>57</v>
      </c>
      <c r="N353">
        <v>1</v>
      </c>
      <c r="O353">
        <v>0</v>
      </c>
      <c r="P353">
        <v>250</v>
      </c>
      <c r="Q353">
        <v>1</v>
      </c>
      <c r="R353">
        <v>2013</v>
      </c>
      <c r="S353">
        <v>4</v>
      </c>
      <c r="T353">
        <v>21</v>
      </c>
      <c r="U353" s="1">
        <v>41385</v>
      </c>
      <c r="V353" s="5">
        <f>Main[[#This Row],[Average_Cost_for_two]] * VLOOKUP(Main[[#This Row],[Currency]],'Currency'!A:B,2,FALSE)</f>
        <v>3</v>
      </c>
      <c r="W353" s="5" t="str">
        <f>IF(Main[[#This Row],[Avg_Cost_USD]]&lt;10,"Low",
IF(Main[[#This Row],[Avg_Cost_USD]]&lt;=30,"Medium","High"))</f>
        <v>Low</v>
      </c>
    </row>
    <row r="354" spans="1:23" x14ac:dyDescent="0.3">
      <c r="A354">
        <v>18455545</v>
      </c>
      <c r="B354" t="s">
        <v>554</v>
      </c>
      <c r="C354">
        <v>1</v>
      </c>
      <c r="D354" t="s">
        <v>54</v>
      </c>
      <c r="E354" t="s">
        <v>149</v>
      </c>
      <c r="F354">
        <v>77.118410299999994</v>
      </c>
      <c r="G354">
        <v>28.635169399999999</v>
      </c>
      <c r="H354" t="s">
        <v>430</v>
      </c>
      <c r="I354" t="s">
        <v>19</v>
      </c>
      <c r="J354" t="s">
        <v>57</v>
      </c>
      <c r="K354" t="s">
        <v>57</v>
      </c>
      <c r="L354" t="s">
        <v>57</v>
      </c>
      <c r="M354" t="s">
        <v>57</v>
      </c>
      <c r="N354">
        <v>1</v>
      </c>
      <c r="O354">
        <v>0</v>
      </c>
      <c r="P354">
        <v>50</v>
      </c>
      <c r="Q354">
        <v>1</v>
      </c>
      <c r="R354">
        <v>2017</v>
      </c>
      <c r="S354">
        <v>4</v>
      </c>
      <c r="T354">
        <v>13</v>
      </c>
      <c r="U354" s="1">
        <v>42838</v>
      </c>
      <c r="V354" s="5">
        <f>Main[[#This Row],[Average_Cost_for_two]] * VLOOKUP(Main[[#This Row],[Currency]],'Currency'!A:B,2,FALSE)</f>
        <v>0.6</v>
      </c>
      <c r="W354" s="5" t="str">
        <f>IF(Main[[#This Row],[Avg_Cost_USD]]&lt;10,"Low",
IF(Main[[#This Row],[Avg_Cost_USD]]&lt;=30,"Medium","High"))</f>
        <v>Low</v>
      </c>
    </row>
    <row r="355" spans="1:23" x14ac:dyDescent="0.3">
      <c r="A355">
        <v>18366008</v>
      </c>
      <c r="B355" t="s">
        <v>555</v>
      </c>
      <c r="C355">
        <v>1</v>
      </c>
      <c r="D355" t="s">
        <v>54</v>
      </c>
      <c r="E355" t="s">
        <v>149</v>
      </c>
      <c r="F355">
        <v>77.118178799999995</v>
      </c>
      <c r="G355">
        <v>28.636034899999999</v>
      </c>
      <c r="H355" t="s">
        <v>419</v>
      </c>
      <c r="I355" t="s">
        <v>19</v>
      </c>
      <c r="J355" t="s">
        <v>57</v>
      </c>
      <c r="K355" t="s">
        <v>57</v>
      </c>
      <c r="L355" t="s">
        <v>57</v>
      </c>
      <c r="M355" t="s">
        <v>57</v>
      </c>
      <c r="N355">
        <v>1</v>
      </c>
      <c r="O355">
        <v>0</v>
      </c>
      <c r="P355">
        <v>100</v>
      </c>
      <c r="Q355">
        <v>1</v>
      </c>
      <c r="R355">
        <v>2016</v>
      </c>
      <c r="S355">
        <v>4</v>
      </c>
      <c r="T355">
        <v>2</v>
      </c>
      <c r="U355" s="1">
        <v>42462</v>
      </c>
      <c r="V355" s="5">
        <f>Main[[#This Row],[Average_Cost_for_two]] * VLOOKUP(Main[[#This Row],[Currency]],'Currency'!A:B,2,FALSE)</f>
        <v>1.2</v>
      </c>
      <c r="W355" s="5" t="str">
        <f>IF(Main[[#This Row],[Avg_Cost_USD]]&lt;10,"Low",
IF(Main[[#This Row],[Avg_Cost_USD]]&lt;=30,"Medium","High"))</f>
        <v>Low</v>
      </c>
    </row>
    <row r="356" spans="1:23" x14ac:dyDescent="0.3">
      <c r="A356">
        <v>18291232</v>
      </c>
      <c r="B356" t="s">
        <v>556</v>
      </c>
      <c r="C356">
        <v>1</v>
      </c>
      <c r="D356" t="s">
        <v>54</v>
      </c>
      <c r="E356" t="s">
        <v>152</v>
      </c>
      <c r="F356">
        <v>77.318204309999999</v>
      </c>
      <c r="G356">
        <v>28.671486829999999</v>
      </c>
      <c r="H356" t="s">
        <v>339</v>
      </c>
      <c r="I356" t="s">
        <v>19</v>
      </c>
      <c r="J356" t="s">
        <v>57</v>
      </c>
      <c r="K356" t="s">
        <v>57</v>
      </c>
      <c r="L356" t="s">
        <v>57</v>
      </c>
      <c r="M356" t="s">
        <v>57</v>
      </c>
      <c r="N356">
        <v>1</v>
      </c>
      <c r="O356">
        <v>0</v>
      </c>
      <c r="P356">
        <v>250</v>
      </c>
      <c r="Q356">
        <v>1</v>
      </c>
      <c r="R356">
        <v>2018</v>
      </c>
      <c r="S356">
        <v>4</v>
      </c>
      <c r="T356">
        <v>19</v>
      </c>
      <c r="U356" s="1">
        <v>43209</v>
      </c>
      <c r="V356" s="5">
        <f>Main[[#This Row],[Average_Cost_for_two]] * VLOOKUP(Main[[#This Row],[Currency]],'Currency'!A:B,2,FALSE)</f>
        <v>3</v>
      </c>
      <c r="W356" s="5" t="str">
        <f>IF(Main[[#This Row],[Avg_Cost_USD]]&lt;10,"Low",
IF(Main[[#This Row],[Avg_Cost_USD]]&lt;=30,"Medium","High"))</f>
        <v>Low</v>
      </c>
    </row>
    <row r="357" spans="1:23" x14ac:dyDescent="0.3">
      <c r="A357">
        <v>18378043</v>
      </c>
      <c r="B357" t="s">
        <v>557</v>
      </c>
      <c r="C357">
        <v>1</v>
      </c>
      <c r="D357" t="s">
        <v>54</v>
      </c>
      <c r="E357" t="s">
        <v>81</v>
      </c>
      <c r="F357">
        <v>77.317993900000005</v>
      </c>
      <c r="G357">
        <v>28.6806874</v>
      </c>
      <c r="H357" t="s">
        <v>296</v>
      </c>
      <c r="I357" t="s">
        <v>19</v>
      </c>
      <c r="J357" t="s">
        <v>57</v>
      </c>
      <c r="K357" t="s">
        <v>57</v>
      </c>
      <c r="L357" t="s">
        <v>57</v>
      </c>
      <c r="M357" t="s">
        <v>57</v>
      </c>
      <c r="N357">
        <v>1</v>
      </c>
      <c r="O357">
        <v>0</v>
      </c>
      <c r="P357">
        <v>400</v>
      </c>
      <c r="Q357">
        <v>1</v>
      </c>
      <c r="R357">
        <v>2010</v>
      </c>
      <c r="S357">
        <v>3</v>
      </c>
      <c r="T357">
        <v>24</v>
      </c>
      <c r="U357" s="1">
        <v>40261</v>
      </c>
      <c r="V357" s="5">
        <f>Main[[#This Row],[Average_Cost_for_two]] * VLOOKUP(Main[[#This Row],[Currency]],'Currency'!A:B,2,FALSE)</f>
        <v>4.8</v>
      </c>
      <c r="W357" s="5" t="str">
        <f>IF(Main[[#This Row],[Avg_Cost_USD]]&lt;10,"Low",
IF(Main[[#This Row],[Avg_Cost_USD]]&lt;=30,"Medium","High"))</f>
        <v>Low</v>
      </c>
    </row>
    <row r="358" spans="1:23" x14ac:dyDescent="0.3">
      <c r="A358">
        <v>18463985</v>
      </c>
      <c r="B358" t="s">
        <v>558</v>
      </c>
      <c r="C358">
        <v>1</v>
      </c>
      <c r="D358" t="s">
        <v>54</v>
      </c>
      <c r="E358" t="s">
        <v>197</v>
      </c>
      <c r="F358">
        <v>77.204517800000005</v>
      </c>
      <c r="G358">
        <v>28.696112400000001</v>
      </c>
      <c r="H358" t="s">
        <v>426</v>
      </c>
      <c r="I358" t="s">
        <v>19</v>
      </c>
      <c r="J358" t="s">
        <v>57</v>
      </c>
      <c r="K358" t="s">
        <v>57</v>
      </c>
      <c r="L358" t="s">
        <v>57</v>
      </c>
      <c r="M358" t="s">
        <v>57</v>
      </c>
      <c r="N358">
        <v>1</v>
      </c>
      <c r="O358">
        <v>0</v>
      </c>
      <c r="P358">
        <v>100</v>
      </c>
      <c r="Q358">
        <v>1</v>
      </c>
      <c r="R358">
        <v>2018</v>
      </c>
      <c r="S358">
        <v>3</v>
      </c>
      <c r="T358">
        <v>3</v>
      </c>
      <c r="U358" s="1">
        <v>43162</v>
      </c>
      <c r="V358" s="5">
        <f>Main[[#This Row],[Average_Cost_for_two]] * VLOOKUP(Main[[#This Row],[Currency]],'Currency'!A:B,2,FALSE)</f>
        <v>1.2</v>
      </c>
      <c r="W358" s="5" t="str">
        <f>IF(Main[[#This Row],[Avg_Cost_USD]]&lt;10,"Low",
IF(Main[[#This Row],[Avg_Cost_USD]]&lt;=30,"Medium","High"))</f>
        <v>Low</v>
      </c>
    </row>
    <row r="359" spans="1:23" x14ac:dyDescent="0.3">
      <c r="A359">
        <v>18391757</v>
      </c>
      <c r="B359" t="s">
        <v>559</v>
      </c>
      <c r="C359">
        <v>1</v>
      </c>
      <c r="D359" t="s">
        <v>54</v>
      </c>
      <c r="E359" t="s">
        <v>305</v>
      </c>
      <c r="F359">
        <v>77.228749899999997</v>
      </c>
      <c r="G359">
        <v>28.702476300000001</v>
      </c>
      <c r="H359" t="s">
        <v>430</v>
      </c>
      <c r="I359" t="s">
        <v>19</v>
      </c>
      <c r="J359" t="s">
        <v>57</v>
      </c>
      <c r="K359" t="s">
        <v>57</v>
      </c>
      <c r="L359" t="s">
        <v>57</v>
      </c>
      <c r="M359" t="s">
        <v>57</v>
      </c>
      <c r="N359">
        <v>1</v>
      </c>
      <c r="O359">
        <v>0</v>
      </c>
      <c r="P359">
        <v>250</v>
      </c>
      <c r="Q359">
        <v>1</v>
      </c>
      <c r="R359">
        <v>2012</v>
      </c>
      <c r="S359">
        <v>3</v>
      </c>
      <c r="T359">
        <v>24</v>
      </c>
      <c r="U359" s="1">
        <v>40992</v>
      </c>
      <c r="V359" s="5">
        <f>Main[[#This Row],[Average_Cost_for_two]] * VLOOKUP(Main[[#This Row],[Currency]],'Currency'!A:B,2,FALSE)</f>
        <v>3</v>
      </c>
      <c r="W359" s="5" t="str">
        <f>IF(Main[[#This Row],[Avg_Cost_USD]]&lt;10,"Low",
IF(Main[[#This Row],[Avg_Cost_USD]]&lt;=30,"Medium","High"))</f>
        <v>Low</v>
      </c>
    </row>
    <row r="360" spans="1:23" x14ac:dyDescent="0.3">
      <c r="A360">
        <v>310988</v>
      </c>
      <c r="B360" t="s">
        <v>560</v>
      </c>
      <c r="C360">
        <v>1</v>
      </c>
      <c r="D360" t="s">
        <v>54</v>
      </c>
      <c r="E360" t="s">
        <v>66</v>
      </c>
      <c r="F360">
        <v>77.218824699999999</v>
      </c>
      <c r="G360">
        <v>28.709454000000001</v>
      </c>
      <c r="H360" t="s">
        <v>561</v>
      </c>
      <c r="I360" t="s">
        <v>19</v>
      </c>
      <c r="J360" t="s">
        <v>57</v>
      </c>
      <c r="K360" t="s">
        <v>57</v>
      </c>
      <c r="L360" t="s">
        <v>57</v>
      </c>
      <c r="M360" t="s">
        <v>57</v>
      </c>
      <c r="N360">
        <v>1</v>
      </c>
      <c r="O360">
        <v>0</v>
      </c>
      <c r="P360">
        <v>50</v>
      </c>
      <c r="Q360">
        <v>1</v>
      </c>
      <c r="R360">
        <v>2015</v>
      </c>
      <c r="S360">
        <v>3</v>
      </c>
      <c r="T360">
        <v>16</v>
      </c>
      <c r="U360" s="1">
        <v>42079</v>
      </c>
      <c r="V360" s="5">
        <f>Main[[#This Row],[Average_Cost_for_two]] * VLOOKUP(Main[[#This Row],[Currency]],'Currency'!A:B,2,FALSE)</f>
        <v>0.6</v>
      </c>
      <c r="W360" s="5" t="str">
        <f>IF(Main[[#This Row],[Avg_Cost_USD]]&lt;10,"Low",
IF(Main[[#This Row],[Avg_Cost_USD]]&lt;=30,"Medium","High"))</f>
        <v>Low</v>
      </c>
    </row>
    <row r="361" spans="1:23" x14ac:dyDescent="0.3">
      <c r="A361">
        <v>18425768</v>
      </c>
      <c r="B361" t="s">
        <v>562</v>
      </c>
      <c r="C361">
        <v>1</v>
      </c>
      <c r="D361" t="s">
        <v>54</v>
      </c>
      <c r="E361" t="s">
        <v>182</v>
      </c>
      <c r="F361">
        <v>77.171811099999999</v>
      </c>
      <c r="G361">
        <v>28.556816399999999</v>
      </c>
      <c r="H361" t="s">
        <v>342</v>
      </c>
      <c r="I361" t="s">
        <v>19</v>
      </c>
      <c r="J361" t="s">
        <v>57</v>
      </c>
      <c r="K361" t="s">
        <v>57</v>
      </c>
      <c r="L361" t="s">
        <v>57</v>
      </c>
      <c r="M361" t="s">
        <v>57</v>
      </c>
      <c r="N361">
        <v>1</v>
      </c>
      <c r="O361">
        <v>0</v>
      </c>
      <c r="P361">
        <v>100</v>
      </c>
      <c r="Q361">
        <v>1</v>
      </c>
      <c r="R361">
        <v>2017</v>
      </c>
      <c r="S361">
        <v>3</v>
      </c>
      <c r="T361">
        <v>19</v>
      </c>
      <c r="U361" s="1">
        <v>42813</v>
      </c>
      <c r="V361" s="5">
        <f>Main[[#This Row],[Average_Cost_for_two]] * VLOOKUP(Main[[#This Row],[Currency]],'Currency'!A:B,2,FALSE)</f>
        <v>1.2</v>
      </c>
      <c r="W361" s="5" t="str">
        <f>IF(Main[[#This Row],[Avg_Cost_USD]]&lt;10,"Low",
IF(Main[[#This Row],[Avg_Cost_USD]]&lt;=30,"Medium","High"))</f>
        <v>Low</v>
      </c>
    </row>
    <row r="362" spans="1:23" x14ac:dyDescent="0.3">
      <c r="A362">
        <v>18432222</v>
      </c>
      <c r="B362" t="s">
        <v>563</v>
      </c>
      <c r="C362">
        <v>1</v>
      </c>
      <c r="D362" t="s">
        <v>54</v>
      </c>
      <c r="E362" t="s">
        <v>69</v>
      </c>
      <c r="F362">
        <v>77.002449499999997</v>
      </c>
      <c r="G362">
        <v>28.560789700000001</v>
      </c>
      <c r="H362" t="s">
        <v>564</v>
      </c>
      <c r="I362" t="s">
        <v>19</v>
      </c>
      <c r="J362" t="s">
        <v>57</v>
      </c>
      <c r="K362" t="s">
        <v>57</v>
      </c>
      <c r="L362" t="s">
        <v>57</v>
      </c>
      <c r="M362" t="s">
        <v>57</v>
      </c>
      <c r="N362">
        <v>1</v>
      </c>
      <c r="O362">
        <v>0</v>
      </c>
      <c r="P362">
        <v>400</v>
      </c>
      <c r="Q362">
        <v>1</v>
      </c>
      <c r="R362">
        <v>2014</v>
      </c>
      <c r="S362">
        <v>3</v>
      </c>
      <c r="T362">
        <v>21</v>
      </c>
      <c r="U362" s="1">
        <v>41719</v>
      </c>
      <c r="V362" s="5">
        <f>Main[[#This Row],[Average_Cost_for_two]] * VLOOKUP(Main[[#This Row],[Currency]],'Currency'!A:B,2,FALSE)</f>
        <v>4.8</v>
      </c>
      <c r="W362" s="5" t="str">
        <f>IF(Main[[#This Row],[Avg_Cost_USD]]&lt;10,"Low",
IF(Main[[#This Row],[Avg_Cost_USD]]&lt;=30,"Medium","High"))</f>
        <v>Low</v>
      </c>
    </row>
    <row r="363" spans="1:23" x14ac:dyDescent="0.3">
      <c r="A363">
        <v>18261161</v>
      </c>
      <c r="B363" t="s">
        <v>565</v>
      </c>
      <c r="C363">
        <v>1</v>
      </c>
      <c r="D363" t="s">
        <v>54</v>
      </c>
      <c r="E363" t="s">
        <v>90</v>
      </c>
      <c r="F363">
        <v>77.062679599999996</v>
      </c>
      <c r="G363">
        <v>28.6763063</v>
      </c>
      <c r="H363" t="s">
        <v>287</v>
      </c>
      <c r="I363" t="s">
        <v>19</v>
      </c>
      <c r="J363" t="s">
        <v>57</v>
      </c>
      <c r="K363" t="s">
        <v>57</v>
      </c>
      <c r="L363" t="s">
        <v>57</v>
      </c>
      <c r="M363" t="s">
        <v>57</v>
      </c>
      <c r="N363">
        <v>1</v>
      </c>
      <c r="O363">
        <v>0</v>
      </c>
      <c r="P363">
        <v>400</v>
      </c>
      <c r="Q363">
        <v>1</v>
      </c>
      <c r="R363">
        <v>2014</v>
      </c>
      <c r="S363">
        <v>3</v>
      </c>
      <c r="T363">
        <v>11</v>
      </c>
      <c r="U363" s="1">
        <v>41709</v>
      </c>
      <c r="V363" s="5">
        <f>Main[[#This Row],[Average_Cost_for_two]] * VLOOKUP(Main[[#This Row],[Currency]],'Currency'!A:B,2,FALSE)</f>
        <v>4.8</v>
      </c>
      <c r="W363" s="5" t="str">
        <f>IF(Main[[#This Row],[Avg_Cost_USD]]&lt;10,"Low",
IF(Main[[#This Row],[Avg_Cost_USD]]&lt;=30,"Medium","High"))</f>
        <v>Low</v>
      </c>
    </row>
    <row r="364" spans="1:23" x14ac:dyDescent="0.3">
      <c r="A364">
        <v>18368023</v>
      </c>
      <c r="B364" t="s">
        <v>566</v>
      </c>
      <c r="C364">
        <v>1</v>
      </c>
      <c r="D364" t="s">
        <v>54</v>
      </c>
      <c r="E364" t="s">
        <v>314</v>
      </c>
      <c r="F364">
        <v>77.177357599999993</v>
      </c>
      <c r="G364">
        <v>28.644438699999998</v>
      </c>
      <c r="H364" t="s">
        <v>426</v>
      </c>
      <c r="I364" t="s">
        <v>19</v>
      </c>
      <c r="J364" t="s">
        <v>57</v>
      </c>
      <c r="K364" t="s">
        <v>57</v>
      </c>
      <c r="L364" t="s">
        <v>57</v>
      </c>
      <c r="M364" t="s">
        <v>57</v>
      </c>
      <c r="N364">
        <v>1</v>
      </c>
      <c r="O364">
        <v>0</v>
      </c>
      <c r="P364">
        <v>400</v>
      </c>
      <c r="Q364">
        <v>1</v>
      </c>
      <c r="R364">
        <v>2015</v>
      </c>
      <c r="S364">
        <v>3</v>
      </c>
      <c r="T364">
        <v>15</v>
      </c>
      <c r="U364" s="1">
        <v>42078</v>
      </c>
      <c r="V364" s="5">
        <f>Main[[#This Row],[Average_Cost_for_two]] * VLOOKUP(Main[[#This Row],[Currency]],'Currency'!A:B,2,FALSE)</f>
        <v>4.8</v>
      </c>
      <c r="W364" s="5" t="str">
        <f>IF(Main[[#This Row],[Avg_Cost_USD]]&lt;10,"Low",
IF(Main[[#This Row],[Avg_Cost_USD]]&lt;=30,"Medium","High"))</f>
        <v>Low</v>
      </c>
    </row>
    <row r="365" spans="1:23" x14ac:dyDescent="0.3">
      <c r="A365">
        <v>18291456</v>
      </c>
      <c r="B365" t="s">
        <v>567</v>
      </c>
      <c r="C365">
        <v>1</v>
      </c>
      <c r="D365" t="s">
        <v>54</v>
      </c>
      <c r="E365" t="s">
        <v>149</v>
      </c>
      <c r="F365">
        <v>77.105131999999998</v>
      </c>
      <c r="G365">
        <v>28.640729499999999</v>
      </c>
      <c r="H365" t="s">
        <v>315</v>
      </c>
      <c r="I365" t="s">
        <v>19</v>
      </c>
      <c r="J365" t="s">
        <v>57</v>
      </c>
      <c r="K365" t="s">
        <v>57</v>
      </c>
      <c r="L365" t="s">
        <v>57</v>
      </c>
      <c r="M365" t="s">
        <v>57</v>
      </c>
      <c r="N365">
        <v>1</v>
      </c>
      <c r="O365">
        <v>0</v>
      </c>
      <c r="P365">
        <v>100</v>
      </c>
      <c r="Q365">
        <v>1</v>
      </c>
      <c r="R365">
        <v>2016</v>
      </c>
      <c r="S365">
        <v>3</v>
      </c>
      <c r="T365">
        <v>27</v>
      </c>
      <c r="U365" s="1">
        <v>42456</v>
      </c>
      <c r="V365" s="5">
        <f>Main[[#This Row],[Average_Cost_for_two]] * VLOOKUP(Main[[#This Row],[Currency]],'Currency'!A:B,2,FALSE)</f>
        <v>1.2</v>
      </c>
      <c r="W365" s="5" t="str">
        <f>IF(Main[[#This Row],[Avg_Cost_USD]]&lt;10,"Low",
IF(Main[[#This Row],[Avg_Cost_USD]]&lt;=30,"Medium","High"))</f>
        <v>Low</v>
      </c>
    </row>
    <row r="366" spans="1:23" x14ac:dyDescent="0.3">
      <c r="A366">
        <v>18354667</v>
      </c>
      <c r="B366" t="s">
        <v>568</v>
      </c>
      <c r="C366">
        <v>1</v>
      </c>
      <c r="D366" t="s">
        <v>54</v>
      </c>
      <c r="E366" t="s">
        <v>194</v>
      </c>
      <c r="F366">
        <v>77.250120120000005</v>
      </c>
      <c r="G366">
        <v>28.529909499999999</v>
      </c>
      <c r="H366" t="s">
        <v>569</v>
      </c>
      <c r="I366" t="s">
        <v>19</v>
      </c>
      <c r="J366" t="s">
        <v>57</v>
      </c>
      <c r="K366" t="s">
        <v>57</v>
      </c>
      <c r="L366" t="s">
        <v>57</v>
      </c>
      <c r="M366" t="s">
        <v>57</v>
      </c>
      <c r="N366">
        <v>1</v>
      </c>
      <c r="O366">
        <v>0</v>
      </c>
      <c r="P366">
        <v>350</v>
      </c>
      <c r="Q366">
        <v>1</v>
      </c>
      <c r="R366">
        <v>2016</v>
      </c>
      <c r="S366">
        <v>2</v>
      </c>
      <c r="T366">
        <v>12</v>
      </c>
      <c r="U366" s="1">
        <v>42412</v>
      </c>
      <c r="V366" s="5">
        <f>Main[[#This Row],[Average_Cost_for_two]] * VLOOKUP(Main[[#This Row],[Currency]],'Currency'!A:B,2,FALSE)</f>
        <v>4.2</v>
      </c>
      <c r="W366" s="5" t="str">
        <f>IF(Main[[#This Row],[Avg_Cost_USD]]&lt;10,"Low",
IF(Main[[#This Row],[Avg_Cost_USD]]&lt;=30,"Medium","High"))</f>
        <v>Low</v>
      </c>
    </row>
    <row r="367" spans="1:23" x14ac:dyDescent="0.3">
      <c r="A367">
        <v>18421693</v>
      </c>
      <c r="B367" t="s">
        <v>570</v>
      </c>
      <c r="C367">
        <v>1</v>
      </c>
      <c r="D367" t="s">
        <v>54</v>
      </c>
      <c r="E367" t="s">
        <v>284</v>
      </c>
      <c r="F367">
        <v>77.306842099999997</v>
      </c>
      <c r="G367">
        <v>28.659420600000001</v>
      </c>
      <c r="H367" t="s">
        <v>342</v>
      </c>
      <c r="I367" t="s">
        <v>19</v>
      </c>
      <c r="J367" t="s">
        <v>57</v>
      </c>
      <c r="K367" t="s">
        <v>57</v>
      </c>
      <c r="L367" t="s">
        <v>57</v>
      </c>
      <c r="M367" t="s">
        <v>57</v>
      </c>
      <c r="N367">
        <v>1</v>
      </c>
      <c r="O367">
        <v>0</v>
      </c>
      <c r="P367">
        <v>100</v>
      </c>
      <c r="Q367">
        <v>1</v>
      </c>
      <c r="R367">
        <v>2010</v>
      </c>
      <c r="S367">
        <v>2</v>
      </c>
      <c r="T367">
        <v>9</v>
      </c>
      <c r="U367" s="1">
        <v>40218</v>
      </c>
      <c r="V367" s="5">
        <f>Main[[#This Row],[Average_Cost_for_two]] * VLOOKUP(Main[[#This Row],[Currency]],'Currency'!A:B,2,FALSE)</f>
        <v>1.2</v>
      </c>
      <c r="W367" s="5" t="str">
        <f>IF(Main[[#This Row],[Avg_Cost_USD]]&lt;10,"Low",
IF(Main[[#This Row],[Avg_Cost_USD]]&lt;=30,"Medium","High"))</f>
        <v>Low</v>
      </c>
    </row>
    <row r="368" spans="1:23" x14ac:dyDescent="0.3">
      <c r="A368">
        <v>18458325</v>
      </c>
      <c r="B368" t="s">
        <v>571</v>
      </c>
      <c r="C368">
        <v>1</v>
      </c>
      <c r="D368" t="s">
        <v>54</v>
      </c>
      <c r="E368" t="s">
        <v>209</v>
      </c>
      <c r="F368">
        <v>77.173230099999998</v>
      </c>
      <c r="G368">
        <v>28.687312599999998</v>
      </c>
      <c r="H368" t="s">
        <v>315</v>
      </c>
      <c r="I368" t="s">
        <v>19</v>
      </c>
      <c r="J368" t="s">
        <v>57</v>
      </c>
      <c r="K368" t="s">
        <v>57</v>
      </c>
      <c r="L368" t="s">
        <v>57</v>
      </c>
      <c r="M368" t="s">
        <v>57</v>
      </c>
      <c r="N368">
        <v>1</v>
      </c>
      <c r="O368">
        <v>0</v>
      </c>
      <c r="P368">
        <v>100</v>
      </c>
      <c r="Q368">
        <v>1</v>
      </c>
      <c r="R368">
        <v>2013</v>
      </c>
      <c r="S368">
        <v>2</v>
      </c>
      <c r="T368">
        <v>5</v>
      </c>
      <c r="U368" s="1">
        <v>41310</v>
      </c>
      <c r="V368" s="5">
        <f>Main[[#This Row],[Average_Cost_for_two]] * VLOOKUP(Main[[#This Row],[Currency]],'Currency'!A:B,2,FALSE)</f>
        <v>1.2</v>
      </c>
      <c r="W368" s="5" t="str">
        <f>IF(Main[[#This Row],[Avg_Cost_USD]]&lt;10,"Low",
IF(Main[[#This Row],[Avg_Cost_USD]]&lt;=30,"Medium","High"))</f>
        <v>Low</v>
      </c>
    </row>
    <row r="369" spans="1:23" x14ac:dyDescent="0.3">
      <c r="A369">
        <v>18382583</v>
      </c>
      <c r="B369" t="s">
        <v>572</v>
      </c>
      <c r="C369">
        <v>1</v>
      </c>
      <c r="D369" t="s">
        <v>54</v>
      </c>
      <c r="E369" t="s">
        <v>573</v>
      </c>
      <c r="F369">
        <v>77.224393699999993</v>
      </c>
      <c r="G369">
        <v>28.633756200000001</v>
      </c>
      <c r="H369" t="s">
        <v>339</v>
      </c>
      <c r="I369" t="s">
        <v>19</v>
      </c>
      <c r="J369" t="s">
        <v>57</v>
      </c>
      <c r="K369" t="s">
        <v>57</v>
      </c>
      <c r="L369" t="s">
        <v>57</v>
      </c>
      <c r="M369" t="s">
        <v>57</v>
      </c>
      <c r="N369">
        <v>1</v>
      </c>
      <c r="O369">
        <v>0</v>
      </c>
      <c r="P369">
        <v>350</v>
      </c>
      <c r="Q369">
        <v>1</v>
      </c>
      <c r="R369">
        <v>2012</v>
      </c>
      <c r="S369">
        <v>2</v>
      </c>
      <c r="T369">
        <v>13</v>
      </c>
      <c r="U369" s="1">
        <v>40952</v>
      </c>
      <c r="V369" s="5">
        <f>Main[[#This Row],[Average_Cost_for_two]] * VLOOKUP(Main[[#This Row],[Currency]],'Currency'!A:B,2,FALSE)</f>
        <v>4.2</v>
      </c>
      <c r="W369" s="5" t="str">
        <f>IF(Main[[#This Row],[Avg_Cost_USD]]&lt;10,"Low",
IF(Main[[#This Row],[Avg_Cost_USD]]&lt;=30,"Medium","High"))</f>
        <v>Low</v>
      </c>
    </row>
    <row r="370" spans="1:23" x14ac:dyDescent="0.3">
      <c r="A370">
        <v>18261146</v>
      </c>
      <c r="B370" t="s">
        <v>574</v>
      </c>
      <c r="C370">
        <v>1</v>
      </c>
      <c r="D370" t="s">
        <v>54</v>
      </c>
      <c r="E370" t="s">
        <v>117</v>
      </c>
      <c r="F370">
        <v>77.222247699999997</v>
      </c>
      <c r="G370">
        <v>28.702812399999999</v>
      </c>
      <c r="H370" t="s">
        <v>315</v>
      </c>
      <c r="I370" t="s">
        <v>19</v>
      </c>
      <c r="J370" t="s">
        <v>57</v>
      </c>
      <c r="K370" t="s">
        <v>57</v>
      </c>
      <c r="L370" t="s">
        <v>57</v>
      </c>
      <c r="M370" t="s">
        <v>57</v>
      </c>
      <c r="N370">
        <v>1</v>
      </c>
      <c r="O370">
        <v>0</v>
      </c>
      <c r="P370">
        <v>150</v>
      </c>
      <c r="Q370">
        <v>1</v>
      </c>
      <c r="R370">
        <v>2016</v>
      </c>
      <c r="S370">
        <v>2</v>
      </c>
      <c r="T370">
        <v>12</v>
      </c>
      <c r="U370" s="1">
        <v>42412</v>
      </c>
      <c r="V370" s="5">
        <f>Main[[#This Row],[Average_Cost_for_two]] * VLOOKUP(Main[[#This Row],[Currency]],'Currency'!A:B,2,FALSE)</f>
        <v>1.8</v>
      </c>
      <c r="W370" s="5" t="str">
        <f>IF(Main[[#This Row],[Avg_Cost_USD]]&lt;10,"Low",
IF(Main[[#This Row],[Avg_Cost_USD]]&lt;=30,"Medium","High"))</f>
        <v>Low</v>
      </c>
    </row>
    <row r="371" spans="1:23" x14ac:dyDescent="0.3">
      <c r="A371">
        <v>18355127</v>
      </c>
      <c r="B371" t="s">
        <v>575</v>
      </c>
      <c r="C371">
        <v>1</v>
      </c>
      <c r="D371" t="s">
        <v>54</v>
      </c>
      <c r="E371" t="s">
        <v>79</v>
      </c>
      <c r="F371">
        <v>77.228615199999993</v>
      </c>
      <c r="G371">
        <v>28.5741169</v>
      </c>
      <c r="H371" t="s">
        <v>321</v>
      </c>
      <c r="I371" t="s">
        <v>19</v>
      </c>
      <c r="J371" t="s">
        <v>57</v>
      </c>
      <c r="K371" t="s">
        <v>57</v>
      </c>
      <c r="L371" t="s">
        <v>57</v>
      </c>
      <c r="M371" t="s">
        <v>57</v>
      </c>
      <c r="N371">
        <v>1</v>
      </c>
      <c r="O371">
        <v>0</v>
      </c>
      <c r="P371">
        <v>400</v>
      </c>
      <c r="Q371">
        <v>1</v>
      </c>
      <c r="R371">
        <v>2017</v>
      </c>
      <c r="S371">
        <v>2</v>
      </c>
      <c r="T371">
        <v>17</v>
      </c>
      <c r="U371" s="1">
        <v>42783</v>
      </c>
      <c r="V371" s="5">
        <f>Main[[#This Row],[Average_Cost_for_two]] * VLOOKUP(Main[[#This Row],[Currency]],'Currency'!A:B,2,FALSE)</f>
        <v>4.8</v>
      </c>
      <c r="W371" s="5" t="str">
        <f>IF(Main[[#This Row],[Avg_Cost_USD]]&lt;10,"Low",
IF(Main[[#This Row],[Avg_Cost_USD]]&lt;=30,"Medium","High"))</f>
        <v>Low</v>
      </c>
    </row>
    <row r="372" spans="1:23" x14ac:dyDescent="0.3">
      <c r="A372">
        <v>18441698</v>
      </c>
      <c r="B372" t="s">
        <v>576</v>
      </c>
      <c r="C372">
        <v>1</v>
      </c>
      <c r="D372" t="s">
        <v>54</v>
      </c>
      <c r="E372" t="s">
        <v>171</v>
      </c>
      <c r="F372">
        <v>77.293457599999996</v>
      </c>
      <c r="G372">
        <v>28.6219398</v>
      </c>
      <c r="H372" t="s">
        <v>426</v>
      </c>
      <c r="I372" t="s">
        <v>19</v>
      </c>
      <c r="J372" t="s">
        <v>57</v>
      </c>
      <c r="K372" t="s">
        <v>57</v>
      </c>
      <c r="L372" t="s">
        <v>57</v>
      </c>
      <c r="M372" t="s">
        <v>57</v>
      </c>
      <c r="N372">
        <v>1</v>
      </c>
      <c r="O372">
        <v>0</v>
      </c>
      <c r="P372">
        <v>150</v>
      </c>
      <c r="Q372">
        <v>1</v>
      </c>
      <c r="R372">
        <v>2014</v>
      </c>
      <c r="S372">
        <v>2</v>
      </c>
      <c r="T372">
        <v>22</v>
      </c>
      <c r="U372" s="1">
        <v>41692</v>
      </c>
      <c r="V372" s="5">
        <f>Main[[#This Row],[Average_Cost_for_two]] * VLOOKUP(Main[[#This Row],[Currency]],'Currency'!A:B,2,FALSE)</f>
        <v>1.8</v>
      </c>
      <c r="W372" s="5" t="str">
        <f>IF(Main[[#This Row],[Avg_Cost_USD]]&lt;10,"Low",
IF(Main[[#This Row],[Avg_Cost_USD]]&lt;=30,"Medium","High"))</f>
        <v>Low</v>
      </c>
    </row>
    <row r="373" spans="1:23" x14ac:dyDescent="0.3">
      <c r="A373">
        <v>18222598</v>
      </c>
      <c r="B373" t="s">
        <v>577</v>
      </c>
      <c r="C373">
        <v>1</v>
      </c>
      <c r="D373" t="s">
        <v>54</v>
      </c>
      <c r="E373" t="s">
        <v>126</v>
      </c>
      <c r="F373">
        <v>77.285269</v>
      </c>
      <c r="G373">
        <v>28.651043999999999</v>
      </c>
      <c r="H373" t="s">
        <v>424</v>
      </c>
      <c r="I373" t="s">
        <v>19</v>
      </c>
      <c r="J373" t="s">
        <v>57</v>
      </c>
      <c r="K373" t="s">
        <v>57</v>
      </c>
      <c r="L373" t="s">
        <v>57</v>
      </c>
      <c r="M373" t="s">
        <v>57</v>
      </c>
      <c r="N373">
        <v>1</v>
      </c>
      <c r="O373">
        <v>0</v>
      </c>
      <c r="P373">
        <v>250</v>
      </c>
      <c r="Q373">
        <v>1</v>
      </c>
      <c r="R373">
        <v>2015</v>
      </c>
      <c r="S373">
        <v>2</v>
      </c>
      <c r="T373">
        <v>22</v>
      </c>
      <c r="U373" s="1">
        <v>42057</v>
      </c>
      <c r="V373" s="5">
        <f>Main[[#This Row],[Average_Cost_for_two]] * VLOOKUP(Main[[#This Row],[Currency]],'Currency'!A:B,2,FALSE)</f>
        <v>3</v>
      </c>
      <c r="W373" s="5" t="str">
        <f>IF(Main[[#This Row],[Avg_Cost_USD]]&lt;10,"Low",
IF(Main[[#This Row],[Avg_Cost_USD]]&lt;=30,"Medium","High"))</f>
        <v>Low</v>
      </c>
    </row>
    <row r="374" spans="1:23" x14ac:dyDescent="0.3">
      <c r="A374">
        <v>305181</v>
      </c>
      <c r="B374" t="s">
        <v>578</v>
      </c>
      <c r="C374">
        <v>1</v>
      </c>
      <c r="D374" t="s">
        <v>54</v>
      </c>
      <c r="E374" t="s">
        <v>63</v>
      </c>
      <c r="F374">
        <v>77.124291900000003</v>
      </c>
      <c r="G374">
        <v>28.543442200000001</v>
      </c>
      <c r="H374" t="s">
        <v>477</v>
      </c>
      <c r="I374" t="s">
        <v>19</v>
      </c>
      <c r="J374" t="s">
        <v>57</v>
      </c>
      <c r="K374" t="s">
        <v>57</v>
      </c>
      <c r="L374" t="s">
        <v>57</v>
      </c>
      <c r="M374" t="s">
        <v>57</v>
      </c>
      <c r="N374">
        <v>1</v>
      </c>
      <c r="O374">
        <v>0</v>
      </c>
      <c r="P374">
        <v>150</v>
      </c>
      <c r="Q374">
        <v>1</v>
      </c>
      <c r="R374">
        <v>2010</v>
      </c>
      <c r="S374">
        <v>2</v>
      </c>
      <c r="T374">
        <v>15</v>
      </c>
      <c r="U374" s="1">
        <v>40224</v>
      </c>
      <c r="V374" s="5">
        <f>Main[[#This Row],[Average_Cost_for_two]] * VLOOKUP(Main[[#This Row],[Currency]],'Currency'!A:B,2,FALSE)</f>
        <v>1.8</v>
      </c>
      <c r="W374" s="5" t="str">
        <f>IF(Main[[#This Row],[Avg_Cost_USD]]&lt;10,"Low",
IF(Main[[#This Row],[Avg_Cost_USD]]&lt;=30,"Medium","High"))</f>
        <v>Low</v>
      </c>
    </row>
    <row r="375" spans="1:23" x14ac:dyDescent="0.3">
      <c r="A375">
        <v>18451158</v>
      </c>
      <c r="B375" t="s">
        <v>579</v>
      </c>
      <c r="C375">
        <v>1</v>
      </c>
      <c r="D375" t="s">
        <v>54</v>
      </c>
      <c r="E375" t="s">
        <v>108</v>
      </c>
      <c r="F375">
        <v>77.138996599999999</v>
      </c>
      <c r="G375">
        <v>28.659473599999998</v>
      </c>
      <c r="H375" t="s">
        <v>580</v>
      </c>
      <c r="I375" t="s">
        <v>19</v>
      </c>
      <c r="J375" t="s">
        <v>57</v>
      </c>
      <c r="K375" t="s">
        <v>57</v>
      </c>
      <c r="L375" t="s">
        <v>57</v>
      </c>
      <c r="M375" t="s">
        <v>57</v>
      </c>
      <c r="N375">
        <v>1</v>
      </c>
      <c r="O375">
        <v>0</v>
      </c>
      <c r="P375">
        <v>250</v>
      </c>
      <c r="Q375">
        <v>1</v>
      </c>
      <c r="R375">
        <v>2011</v>
      </c>
      <c r="S375">
        <v>2</v>
      </c>
      <c r="T375">
        <v>19</v>
      </c>
      <c r="U375" s="1">
        <v>40593</v>
      </c>
      <c r="V375" s="5">
        <f>Main[[#This Row],[Average_Cost_for_two]] * VLOOKUP(Main[[#This Row],[Currency]],'Currency'!A:B,2,FALSE)</f>
        <v>3</v>
      </c>
      <c r="W375" s="5" t="str">
        <f>IF(Main[[#This Row],[Avg_Cost_USD]]&lt;10,"Low",
IF(Main[[#This Row],[Avg_Cost_USD]]&lt;=30,"Medium","High"))</f>
        <v>Low</v>
      </c>
    </row>
    <row r="376" spans="1:23" x14ac:dyDescent="0.3">
      <c r="A376">
        <v>18430900</v>
      </c>
      <c r="B376" t="s">
        <v>581</v>
      </c>
      <c r="C376">
        <v>1</v>
      </c>
      <c r="D376" t="s">
        <v>54</v>
      </c>
      <c r="E376" t="s">
        <v>69</v>
      </c>
      <c r="F376">
        <v>77.0006609</v>
      </c>
      <c r="G376">
        <v>28.5910291</v>
      </c>
      <c r="H376" t="s">
        <v>342</v>
      </c>
      <c r="I376" t="s">
        <v>19</v>
      </c>
      <c r="J376" t="s">
        <v>57</v>
      </c>
      <c r="K376" t="s">
        <v>57</v>
      </c>
      <c r="L376" t="s">
        <v>57</v>
      </c>
      <c r="M376" t="s">
        <v>57</v>
      </c>
      <c r="N376">
        <v>1</v>
      </c>
      <c r="O376">
        <v>0</v>
      </c>
      <c r="P376">
        <v>400</v>
      </c>
      <c r="Q376">
        <v>1</v>
      </c>
      <c r="R376">
        <v>2011</v>
      </c>
      <c r="S376">
        <v>2</v>
      </c>
      <c r="T376">
        <v>5</v>
      </c>
      <c r="U376" s="1">
        <v>40579</v>
      </c>
      <c r="V376" s="5">
        <f>Main[[#This Row],[Average_Cost_for_two]] * VLOOKUP(Main[[#This Row],[Currency]],'Currency'!A:B,2,FALSE)</f>
        <v>4.8</v>
      </c>
      <c r="W376" s="5" t="str">
        <f>IF(Main[[#This Row],[Avg_Cost_USD]]&lt;10,"Low",
IF(Main[[#This Row],[Avg_Cost_USD]]&lt;=30,"Medium","High"))</f>
        <v>Low</v>
      </c>
    </row>
    <row r="377" spans="1:23" x14ac:dyDescent="0.3">
      <c r="A377">
        <v>18435332</v>
      </c>
      <c r="B377" t="s">
        <v>582</v>
      </c>
      <c r="C377">
        <v>1</v>
      </c>
      <c r="D377" t="s">
        <v>54</v>
      </c>
      <c r="E377" t="s">
        <v>90</v>
      </c>
      <c r="F377">
        <v>77.082076700000002</v>
      </c>
      <c r="G377">
        <v>28.692797500000001</v>
      </c>
      <c r="H377" t="s">
        <v>583</v>
      </c>
      <c r="I377" t="s">
        <v>19</v>
      </c>
      <c r="J377" t="s">
        <v>57</v>
      </c>
      <c r="K377" t="s">
        <v>57</v>
      </c>
      <c r="L377" t="s">
        <v>57</v>
      </c>
      <c r="M377" t="s">
        <v>57</v>
      </c>
      <c r="N377">
        <v>1</v>
      </c>
      <c r="O377">
        <v>0</v>
      </c>
      <c r="P377">
        <v>450</v>
      </c>
      <c r="Q377">
        <v>1</v>
      </c>
      <c r="R377">
        <v>2015</v>
      </c>
      <c r="S377">
        <v>2</v>
      </c>
      <c r="T377">
        <v>1</v>
      </c>
      <c r="U377" s="1">
        <v>42036</v>
      </c>
      <c r="V377" s="5">
        <f>Main[[#This Row],[Average_Cost_for_two]] * VLOOKUP(Main[[#This Row],[Currency]],'Currency'!A:B,2,FALSE)</f>
        <v>5.4</v>
      </c>
      <c r="W377" s="5" t="str">
        <f>IF(Main[[#This Row],[Avg_Cost_USD]]&lt;10,"Low",
IF(Main[[#This Row],[Avg_Cost_USD]]&lt;=30,"Medium","High"))</f>
        <v>Low</v>
      </c>
    </row>
    <row r="378" spans="1:23" x14ac:dyDescent="0.3">
      <c r="A378">
        <v>18464640</v>
      </c>
      <c r="B378" t="s">
        <v>584</v>
      </c>
      <c r="C378">
        <v>1</v>
      </c>
      <c r="D378" t="s">
        <v>54</v>
      </c>
      <c r="E378" t="s">
        <v>90</v>
      </c>
      <c r="F378">
        <v>77.064136079999997</v>
      </c>
      <c r="G378">
        <v>28.677998290000001</v>
      </c>
      <c r="H378" t="s">
        <v>296</v>
      </c>
      <c r="I378" t="s">
        <v>19</v>
      </c>
      <c r="J378" t="s">
        <v>57</v>
      </c>
      <c r="K378" t="s">
        <v>57</v>
      </c>
      <c r="L378" t="s">
        <v>57</v>
      </c>
      <c r="M378" t="s">
        <v>57</v>
      </c>
      <c r="N378">
        <v>1</v>
      </c>
      <c r="O378">
        <v>0</v>
      </c>
      <c r="P378">
        <v>350</v>
      </c>
      <c r="Q378">
        <v>1</v>
      </c>
      <c r="R378">
        <v>2013</v>
      </c>
      <c r="S378">
        <v>2</v>
      </c>
      <c r="T378">
        <v>19</v>
      </c>
      <c r="U378" s="1">
        <v>41324</v>
      </c>
      <c r="V378" s="5">
        <f>Main[[#This Row],[Average_Cost_for_two]] * VLOOKUP(Main[[#This Row],[Currency]],'Currency'!A:B,2,FALSE)</f>
        <v>4.2</v>
      </c>
      <c r="W378" s="5" t="str">
        <f>IF(Main[[#This Row],[Avg_Cost_USD]]&lt;10,"Low",
IF(Main[[#This Row],[Avg_Cost_USD]]&lt;=30,"Medium","High"))</f>
        <v>Low</v>
      </c>
    </row>
    <row r="379" spans="1:23" x14ac:dyDescent="0.3">
      <c r="A379">
        <v>18369770</v>
      </c>
      <c r="B379" t="s">
        <v>585</v>
      </c>
      <c r="C379">
        <v>1</v>
      </c>
      <c r="D379" t="s">
        <v>54</v>
      </c>
      <c r="E379" t="s">
        <v>93</v>
      </c>
      <c r="F379">
        <v>77.146859500000005</v>
      </c>
      <c r="G379">
        <v>28.631496200000001</v>
      </c>
      <c r="H379" t="s">
        <v>335</v>
      </c>
      <c r="I379" t="s">
        <v>19</v>
      </c>
      <c r="J379" t="s">
        <v>57</v>
      </c>
      <c r="K379" t="s">
        <v>57</v>
      </c>
      <c r="L379" t="s">
        <v>57</v>
      </c>
      <c r="M379" t="s">
        <v>57</v>
      </c>
      <c r="N379">
        <v>1</v>
      </c>
      <c r="O379">
        <v>0</v>
      </c>
      <c r="P379">
        <v>150</v>
      </c>
      <c r="Q379">
        <v>1</v>
      </c>
      <c r="R379">
        <v>2015</v>
      </c>
      <c r="S379">
        <v>2</v>
      </c>
      <c r="T379">
        <v>27</v>
      </c>
      <c r="U379" s="1">
        <v>42062</v>
      </c>
      <c r="V379" s="5">
        <f>Main[[#This Row],[Average_Cost_for_two]] * VLOOKUP(Main[[#This Row],[Currency]],'Currency'!A:B,2,FALSE)</f>
        <v>1.8</v>
      </c>
      <c r="W379" s="5" t="str">
        <f>IF(Main[[#This Row],[Avg_Cost_USD]]&lt;10,"Low",
IF(Main[[#This Row],[Avg_Cost_USD]]&lt;=30,"Medium","High"))</f>
        <v>Low</v>
      </c>
    </row>
    <row r="380" spans="1:23" x14ac:dyDescent="0.3">
      <c r="A380">
        <v>18435322</v>
      </c>
      <c r="B380" t="s">
        <v>586</v>
      </c>
      <c r="C380">
        <v>1</v>
      </c>
      <c r="D380" t="s">
        <v>54</v>
      </c>
      <c r="E380" t="s">
        <v>366</v>
      </c>
      <c r="F380">
        <v>77.088029199999994</v>
      </c>
      <c r="G380">
        <v>28.851928470000001</v>
      </c>
      <c r="H380" t="s">
        <v>315</v>
      </c>
      <c r="I380" t="s">
        <v>19</v>
      </c>
      <c r="J380" t="s">
        <v>57</v>
      </c>
      <c r="K380" t="s">
        <v>57</v>
      </c>
      <c r="L380" t="s">
        <v>57</v>
      </c>
      <c r="M380" t="s">
        <v>57</v>
      </c>
      <c r="N380">
        <v>1</v>
      </c>
      <c r="O380">
        <v>0</v>
      </c>
      <c r="P380">
        <v>450</v>
      </c>
      <c r="Q380">
        <v>1</v>
      </c>
      <c r="R380">
        <v>2018</v>
      </c>
      <c r="S380">
        <v>2</v>
      </c>
      <c r="T380">
        <v>8</v>
      </c>
      <c r="U380" s="1">
        <v>43139</v>
      </c>
      <c r="V380" s="5">
        <f>Main[[#This Row],[Average_Cost_for_two]] * VLOOKUP(Main[[#This Row],[Currency]],'Currency'!A:B,2,FALSE)</f>
        <v>5.4</v>
      </c>
      <c r="W380" s="5" t="str">
        <f>IF(Main[[#This Row],[Avg_Cost_USD]]&lt;10,"Low",
IF(Main[[#This Row],[Avg_Cost_USD]]&lt;=30,"Medium","High"))</f>
        <v>Low</v>
      </c>
    </row>
    <row r="381" spans="1:23" x14ac:dyDescent="0.3">
      <c r="A381">
        <v>18431173</v>
      </c>
      <c r="B381" t="s">
        <v>587</v>
      </c>
      <c r="C381">
        <v>1</v>
      </c>
      <c r="D381" t="s">
        <v>54</v>
      </c>
      <c r="E381" t="s">
        <v>73</v>
      </c>
      <c r="F381">
        <v>77.083122000000003</v>
      </c>
      <c r="G381">
        <v>28.609319299999999</v>
      </c>
      <c r="H381" t="s">
        <v>547</v>
      </c>
      <c r="I381" t="s">
        <v>19</v>
      </c>
      <c r="J381" t="s">
        <v>57</v>
      </c>
      <c r="K381" t="s">
        <v>57</v>
      </c>
      <c r="L381" t="s">
        <v>57</v>
      </c>
      <c r="M381" t="s">
        <v>57</v>
      </c>
      <c r="N381">
        <v>1</v>
      </c>
      <c r="O381">
        <v>0</v>
      </c>
      <c r="P381">
        <v>400</v>
      </c>
      <c r="Q381">
        <v>1</v>
      </c>
      <c r="R381">
        <v>2010</v>
      </c>
      <c r="S381">
        <v>2</v>
      </c>
      <c r="T381">
        <v>24</v>
      </c>
      <c r="U381" s="1">
        <v>40233</v>
      </c>
      <c r="V381" s="5">
        <f>Main[[#This Row],[Average_Cost_for_two]] * VLOOKUP(Main[[#This Row],[Currency]],'Currency'!A:B,2,FALSE)</f>
        <v>4.8</v>
      </c>
      <c r="W381" s="5" t="str">
        <f>IF(Main[[#This Row],[Avg_Cost_USD]]&lt;10,"Low",
IF(Main[[#This Row],[Avg_Cost_USD]]&lt;=30,"Medium","High"))</f>
        <v>Low</v>
      </c>
    </row>
    <row r="382" spans="1:23" x14ac:dyDescent="0.3">
      <c r="A382">
        <v>18359282</v>
      </c>
      <c r="B382" t="s">
        <v>588</v>
      </c>
      <c r="C382">
        <v>1</v>
      </c>
      <c r="D382" t="s">
        <v>54</v>
      </c>
      <c r="E382" t="s">
        <v>101</v>
      </c>
      <c r="F382">
        <v>77.142694399999996</v>
      </c>
      <c r="G382">
        <v>28.706485600000001</v>
      </c>
      <c r="H382" t="s">
        <v>335</v>
      </c>
      <c r="I382" t="s">
        <v>19</v>
      </c>
      <c r="J382" t="s">
        <v>57</v>
      </c>
      <c r="K382" t="s">
        <v>57</v>
      </c>
      <c r="L382" t="s">
        <v>57</v>
      </c>
      <c r="M382" t="s">
        <v>57</v>
      </c>
      <c r="N382">
        <v>1</v>
      </c>
      <c r="O382">
        <v>0</v>
      </c>
      <c r="P382">
        <v>250</v>
      </c>
      <c r="Q382">
        <v>1</v>
      </c>
      <c r="R382">
        <v>2018</v>
      </c>
      <c r="S382">
        <v>2</v>
      </c>
      <c r="T382">
        <v>22</v>
      </c>
      <c r="U382" s="1">
        <v>43153</v>
      </c>
      <c r="V382" s="5">
        <f>Main[[#This Row],[Average_Cost_for_two]] * VLOOKUP(Main[[#This Row],[Currency]],'Currency'!A:B,2,FALSE)</f>
        <v>3</v>
      </c>
      <c r="W382" s="5" t="str">
        <f>IF(Main[[#This Row],[Avg_Cost_USD]]&lt;10,"Low",
IF(Main[[#This Row],[Avg_Cost_USD]]&lt;=30,"Medium","High"))</f>
        <v>Low</v>
      </c>
    </row>
    <row r="383" spans="1:23" x14ac:dyDescent="0.3">
      <c r="A383">
        <v>18312459</v>
      </c>
      <c r="B383" t="s">
        <v>589</v>
      </c>
      <c r="C383">
        <v>1</v>
      </c>
      <c r="D383" t="s">
        <v>54</v>
      </c>
      <c r="E383" t="s">
        <v>143</v>
      </c>
      <c r="F383">
        <v>77.186087409999999</v>
      </c>
      <c r="G383">
        <v>28.54186954</v>
      </c>
      <c r="H383" t="s">
        <v>289</v>
      </c>
      <c r="I383" t="s">
        <v>19</v>
      </c>
      <c r="J383" t="s">
        <v>57</v>
      </c>
      <c r="K383" t="s">
        <v>57</v>
      </c>
      <c r="L383" t="s">
        <v>57</v>
      </c>
      <c r="M383" t="s">
        <v>57</v>
      </c>
      <c r="N383">
        <v>1</v>
      </c>
      <c r="O383">
        <v>0</v>
      </c>
      <c r="P383">
        <v>150</v>
      </c>
      <c r="Q383">
        <v>1</v>
      </c>
      <c r="R383">
        <v>2017</v>
      </c>
      <c r="S383">
        <v>2</v>
      </c>
      <c r="T383">
        <v>13</v>
      </c>
      <c r="U383" s="1">
        <v>42779</v>
      </c>
      <c r="V383" s="5">
        <f>Main[[#This Row],[Average_Cost_for_two]] * VLOOKUP(Main[[#This Row],[Currency]],'Currency'!A:B,2,FALSE)</f>
        <v>1.8</v>
      </c>
      <c r="W383" s="5" t="str">
        <f>IF(Main[[#This Row],[Avg_Cost_USD]]&lt;10,"Low",
IF(Main[[#This Row],[Avg_Cost_USD]]&lt;=30,"Medium","High"))</f>
        <v>Low</v>
      </c>
    </row>
    <row r="384" spans="1:23" x14ac:dyDescent="0.3">
      <c r="A384">
        <v>18303708</v>
      </c>
      <c r="B384" t="s">
        <v>590</v>
      </c>
      <c r="C384">
        <v>1</v>
      </c>
      <c r="D384" t="s">
        <v>54</v>
      </c>
      <c r="E384" t="s">
        <v>114</v>
      </c>
      <c r="F384">
        <v>77.19935864</v>
      </c>
      <c r="G384">
        <v>28.517254609999998</v>
      </c>
      <c r="H384" t="s">
        <v>335</v>
      </c>
      <c r="I384" t="s">
        <v>19</v>
      </c>
      <c r="J384" t="s">
        <v>57</v>
      </c>
      <c r="K384" t="s">
        <v>57</v>
      </c>
      <c r="L384" t="s">
        <v>57</v>
      </c>
      <c r="M384" t="s">
        <v>57</v>
      </c>
      <c r="N384">
        <v>1</v>
      </c>
      <c r="O384">
        <v>0</v>
      </c>
      <c r="P384">
        <v>250</v>
      </c>
      <c r="Q384">
        <v>1</v>
      </c>
      <c r="R384">
        <v>2018</v>
      </c>
      <c r="S384">
        <v>2</v>
      </c>
      <c r="T384">
        <v>10</v>
      </c>
      <c r="U384" s="1">
        <v>43141</v>
      </c>
      <c r="V384" s="5">
        <f>Main[[#This Row],[Average_Cost_for_two]] * VLOOKUP(Main[[#This Row],[Currency]],'Currency'!A:B,2,FALSE)</f>
        <v>3</v>
      </c>
      <c r="W384" s="5" t="str">
        <f>IF(Main[[#This Row],[Avg_Cost_USD]]&lt;10,"Low",
IF(Main[[#This Row],[Avg_Cost_USD]]&lt;=30,"Medium","High"))</f>
        <v>Low</v>
      </c>
    </row>
    <row r="385" spans="1:23" x14ac:dyDescent="0.3">
      <c r="A385">
        <v>18441706</v>
      </c>
      <c r="B385" t="s">
        <v>591</v>
      </c>
      <c r="C385">
        <v>1</v>
      </c>
      <c r="D385" t="s">
        <v>54</v>
      </c>
      <c r="E385" t="s">
        <v>251</v>
      </c>
      <c r="F385">
        <v>77.2819954</v>
      </c>
      <c r="G385">
        <v>28.632240599999999</v>
      </c>
      <c r="H385" t="s">
        <v>315</v>
      </c>
      <c r="I385" t="s">
        <v>19</v>
      </c>
      <c r="J385" t="s">
        <v>57</v>
      </c>
      <c r="K385" t="s">
        <v>57</v>
      </c>
      <c r="L385" t="s">
        <v>57</v>
      </c>
      <c r="M385" t="s">
        <v>57</v>
      </c>
      <c r="N385">
        <v>1</v>
      </c>
      <c r="O385">
        <v>0</v>
      </c>
      <c r="P385">
        <v>250</v>
      </c>
      <c r="Q385">
        <v>1</v>
      </c>
      <c r="R385">
        <v>2018</v>
      </c>
      <c r="S385">
        <v>2</v>
      </c>
      <c r="T385">
        <v>28</v>
      </c>
      <c r="U385" s="1">
        <v>43159</v>
      </c>
      <c r="V385" s="5">
        <f>Main[[#This Row],[Average_Cost_for_two]] * VLOOKUP(Main[[#This Row],[Currency]],'Currency'!A:B,2,FALSE)</f>
        <v>3</v>
      </c>
      <c r="W385" s="5" t="str">
        <f>IF(Main[[#This Row],[Avg_Cost_USD]]&lt;10,"Low",
IF(Main[[#This Row],[Avg_Cost_USD]]&lt;=30,"Medium","High"))</f>
        <v>Low</v>
      </c>
    </row>
    <row r="386" spans="1:23" x14ac:dyDescent="0.3">
      <c r="A386">
        <v>18441700</v>
      </c>
      <c r="B386" t="s">
        <v>592</v>
      </c>
      <c r="C386">
        <v>1</v>
      </c>
      <c r="D386" t="s">
        <v>54</v>
      </c>
      <c r="E386" t="s">
        <v>251</v>
      </c>
      <c r="F386">
        <v>77.280182999999994</v>
      </c>
      <c r="G386">
        <v>28.626381200000001</v>
      </c>
      <c r="H386" t="s">
        <v>337</v>
      </c>
      <c r="I386" t="s">
        <v>19</v>
      </c>
      <c r="J386" t="s">
        <v>57</v>
      </c>
      <c r="K386" t="s">
        <v>57</v>
      </c>
      <c r="L386" t="s">
        <v>57</v>
      </c>
      <c r="M386" t="s">
        <v>57</v>
      </c>
      <c r="N386">
        <v>1</v>
      </c>
      <c r="O386">
        <v>0</v>
      </c>
      <c r="P386">
        <v>250</v>
      </c>
      <c r="Q386">
        <v>1</v>
      </c>
      <c r="R386">
        <v>2016</v>
      </c>
      <c r="S386">
        <v>2</v>
      </c>
      <c r="T386">
        <v>27</v>
      </c>
      <c r="U386" s="1">
        <v>42427</v>
      </c>
      <c r="V386" s="5">
        <f>Main[[#This Row],[Average_Cost_for_two]] * VLOOKUP(Main[[#This Row],[Currency]],'Currency'!A:B,2,FALSE)</f>
        <v>3</v>
      </c>
      <c r="W386" s="5" t="str">
        <f>IF(Main[[#This Row],[Avg_Cost_USD]]&lt;10,"Low",
IF(Main[[#This Row],[Avg_Cost_USD]]&lt;=30,"Medium","High"))</f>
        <v>Low</v>
      </c>
    </row>
    <row r="387" spans="1:23" x14ac:dyDescent="0.3">
      <c r="A387">
        <v>18424582</v>
      </c>
      <c r="B387" t="s">
        <v>593</v>
      </c>
      <c r="C387">
        <v>1</v>
      </c>
      <c r="D387" t="s">
        <v>54</v>
      </c>
      <c r="E387" t="s">
        <v>77</v>
      </c>
      <c r="F387">
        <v>77.320502289999993</v>
      </c>
      <c r="G387">
        <v>28.600122240000001</v>
      </c>
      <c r="H387" t="s">
        <v>594</v>
      </c>
      <c r="I387" t="s">
        <v>19</v>
      </c>
      <c r="J387" t="s">
        <v>57</v>
      </c>
      <c r="K387" t="s">
        <v>57</v>
      </c>
      <c r="L387" t="s">
        <v>57</v>
      </c>
      <c r="M387" t="s">
        <v>57</v>
      </c>
      <c r="N387">
        <v>1</v>
      </c>
      <c r="O387">
        <v>0</v>
      </c>
      <c r="P387">
        <v>150</v>
      </c>
      <c r="Q387">
        <v>1</v>
      </c>
      <c r="R387">
        <v>2010</v>
      </c>
      <c r="S387">
        <v>2</v>
      </c>
      <c r="T387">
        <v>2</v>
      </c>
      <c r="U387" s="1">
        <v>40211</v>
      </c>
      <c r="V387" s="5">
        <f>Main[[#This Row],[Average_Cost_for_two]] * VLOOKUP(Main[[#This Row],[Currency]],'Currency'!A:B,2,FALSE)</f>
        <v>1.8</v>
      </c>
      <c r="W387" s="5" t="str">
        <f>IF(Main[[#This Row],[Avg_Cost_USD]]&lt;10,"Low",
IF(Main[[#This Row],[Avg_Cost_USD]]&lt;=30,"Medium","High"))</f>
        <v>Low</v>
      </c>
    </row>
    <row r="388" spans="1:23" x14ac:dyDescent="0.3">
      <c r="A388">
        <v>18424192</v>
      </c>
      <c r="B388" t="s">
        <v>595</v>
      </c>
      <c r="C388">
        <v>1</v>
      </c>
      <c r="D388" t="s">
        <v>54</v>
      </c>
      <c r="E388" t="s">
        <v>77</v>
      </c>
      <c r="F388">
        <v>77.308095399999999</v>
      </c>
      <c r="G388">
        <v>28.589276040000001</v>
      </c>
      <c r="H388" t="s">
        <v>596</v>
      </c>
      <c r="I388" t="s">
        <v>19</v>
      </c>
      <c r="J388" t="s">
        <v>57</v>
      </c>
      <c r="K388" t="s">
        <v>57</v>
      </c>
      <c r="L388" t="s">
        <v>57</v>
      </c>
      <c r="M388" t="s">
        <v>57</v>
      </c>
      <c r="N388">
        <v>1</v>
      </c>
      <c r="O388">
        <v>0</v>
      </c>
      <c r="P388">
        <v>150</v>
      </c>
      <c r="Q388">
        <v>1</v>
      </c>
      <c r="R388">
        <v>2018</v>
      </c>
      <c r="S388">
        <v>2</v>
      </c>
      <c r="T388">
        <v>24</v>
      </c>
      <c r="U388" s="1">
        <v>43155</v>
      </c>
      <c r="V388" s="5">
        <f>Main[[#This Row],[Average_Cost_for_two]] * VLOOKUP(Main[[#This Row],[Currency]],'Currency'!A:B,2,FALSE)</f>
        <v>1.8</v>
      </c>
      <c r="W388" s="5" t="str">
        <f>IF(Main[[#This Row],[Avg_Cost_USD]]&lt;10,"Low",
IF(Main[[#This Row],[Avg_Cost_USD]]&lt;=30,"Medium","High"))</f>
        <v>Low</v>
      </c>
    </row>
    <row r="389" spans="1:23" x14ac:dyDescent="0.3">
      <c r="A389">
        <v>18429375</v>
      </c>
      <c r="B389" t="s">
        <v>597</v>
      </c>
      <c r="C389">
        <v>1</v>
      </c>
      <c r="D389" t="s">
        <v>54</v>
      </c>
      <c r="E389" t="s">
        <v>361</v>
      </c>
      <c r="F389">
        <v>77.279778980000003</v>
      </c>
      <c r="G389">
        <v>28.56732117</v>
      </c>
      <c r="H389" t="s">
        <v>321</v>
      </c>
      <c r="I389" t="s">
        <v>19</v>
      </c>
      <c r="J389" t="s">
        <v>57</v>
      </c>
      <c r="K389" t="s">
        <v>57</v>
      </c>
      <c r="L389" t="s">
        <v>57</v>
      </c>
      <c r="M389" t="s">
        <v>57</v>
      </c>
      <c r="N389">
        <v>1</v>
      </c>
      <c r="O389">
        <v>0</v>
      </c>
      <c r="P389">
        <v>250</v>
      </c>
      <c r="Q389">
        <v>1</v>
      </c>
      <c r="R389">
        <v>2016</v>
      </c>
      <c r="S389">
        <v>2</v>
      </c>
      <c r="T389">
        <v>18</v>
      </c>
      <c r="U389" s="1">
        <v>42418</v>
      </c>
      <c r="V389" s="5">
        <f>Main[[#This Row],[Average_Cost_for_two]] * VLOOKUP(Main[[#This Row],[Currency]],'Currency'!A:B,2,FALSE)</f>
        <v>3</v>
      </c>
      <c r="W389" s="5" t="str">
        <f>IF(Main[[#This Row],[Avg_Cost_USD]]&lt;10,"Low",
IF(Main[[#This Row],[Avg_Cost_USD]]&lt;=30,"Medium","High"))</f>
        <v>Low</v>
      </c>
    </row>
    <row r="390" spans="1:23" x14ac:dyDescent="0.3">
      <c r="A390">
        <v>312338</v>
      </c>
      <c r="B390" t="s">
        <v>598</v>
      </c>
      <c r="C390">
        <v>1</v>
      </c>
      <c r="D390" t="s">
        <v>54</v>
      </c>
      <c r="E390" t="s">
        <v>209</v>
      </c>
      <c r="F390">
        <v>77.173068799999996</v>
      </c>
      <c r="G390">
        <v>28.687254299999999</v>
      </c>
      <c r="H390" t="s">
        <v>494</v>
      </c>
      <c r="I390" t="s">
        <v>19</v>
      </c>
      <c r="J390" t="s">
        <v>57</v>
      </c>
      <c r="K390" t="s">
        <v>57</v>
      </c>
      <c r="L390" t="s">
        <v>57</v>
      </c>
      <c r="M390" t="s">
        <v>57</v>
      </c>
      <c r="N390">
        <v>1</v>
      </c>
      <c r="O390">
        <v>0</v>
      </c>
      <c r="P390">
        <v>400</v>
      </c>
      <c r="Q390">
        <v>1</v>
      </c>
      <c r="R390">
        <v>2013</v>
      </c>
      <c r="S390">
        <v>1</v>
      </c>
      <c r="T390">
        <v>14</v>
      </c>
      <c r="U390" s="1">
        <v>41288</v>
      </c>
      <c r="V390" s="5">
        <f>Main[[#This Row],[Average_Cost_for_two]] * VLOOKUP(Main[[#This Row],[Currency]],'Currency'!A:B,2,FALSE)</f>
        <v>4.8</v>
      </c>
      <c r="W390" s="5" t="str">
        <f>IF(Main[[#This Row],[Avg_Cost_USD]]&lt;10,"Low",
IF(Main[[#This Row],[Avg_Cost_USD]]&lt;=30,"Medium","High"))</f>
        <v>Low</v>
      </c>
    </row>
    <row r="391" spans="1:23" x14ac:dyDescent="0.3">
      <c r="A391">
        <v>18469659</v>
      </c>
      <c r="B391" t="s">
        <v>599</v>
      </c>
      <c r="C391">
        <v>1</v>
      </c>
      <c r="D391" t="s">
        <v>54</v>
      </c>
      <c r="E391" t="s">
        <v>600</v>
      </c>
      <c r="F391">
        <v>77.198046899999994</v>
      </c>
      <c r="G391">
        <v>28.598696199999999</v>
      </c>
      <c r="H391" t="s">
        <v>601</v>
      </c>
      <c r="I391" t="s">
        <v>19</v>
      </c>
      <c r="J391" t="s">
        <v>57</v>
      </c>
      <c r="K391" t="s">
        <v>57</v>
      </c>
      <c r="L391" t="s">
        <v>57</v>
      </c>
      <c r="M391" t="s">
        <v>57</v>
      </c>
      <c r="N391">
        <v>1</v>
      </c>
      <c r="O391">
        <v>0</v>
      </c>
      <c r="P391">
        <v>350</v>
      </c>
      <c r="Q391">
        <v>1</v>
      </c>
      <c r="R391">
        <v>2010</v>
      </c>
      <c r="S391">
        <v>1</v>
      </c>
      <c r="T391">
        <v>17</v>
      </c>
      <c r="U391" s="1">
        <v>40195</v>
      </c>
      <c r="V391" s="5">
        <f>Main[[#This Row],[Average_Cost_for_two]] * VLOOKUP(Main[[#This Row],[Currency]],'Currency'!A:B,2,FALSE)</f>
        <v>4.2</v>
      </c>
      <c r="W391" s="5" t="str">
        <f>IF(Main[[#This Row],[Avg_Cost_USD]]&lt;10,"Low",
IF(Main[[#This Row],[Avg_Cost_USD]]&lt;=30,"Medium","High"))</f>
        <v>Low</v>
      </c>
    </row>
    <row r="392" spans="1:23" x14ac:dyDescent="0.3">
      <c r="A392">
        <v>18438446</v>
      </c>
      <c r="B392" t="s">
        <v>602</v>
      </c>
      <c r="C392">
        <v>1</v>
      </c>
      <c r="D392" t="s">
        <v>54</v>
      </c>
      <c r="E392" t="s">
        <v>55</v>
      </c>
      <c r="F392">
        <v>77.266521299999994</v>
      </c>
      <c r="G392">
        <v>28.6598571</v>
      </c>
      <c r="H392" t="s">
        <v>521</v>
      </c>
      <c r="I392" t="s">
        <v>19</v>
      </c>
      <c r="J392" t="s">
        <v>57</v>
      </c>
      <c r="K392" t="s">
        <v>57</v>
      </c>
      <c r="L392" t="s">
        <v>57</v>
      </c>
      <c r="M392" t="s">
        <v>57</v>
      </c>
      <c r="N392">
        <v>1</v>
      </c>
      <c r="O392">
        <v>0</v>
      </c>
      <c r="P392">
        <v>250</v>
      </c>
      <c r="Q392">
        <v>1</v>
      </c>
      <c r="R392">
        <v>2013</v>
      </c>
      <c r="S392">
        <v>1</v>
      </c>
      <c r="T392">
        <v>19</v>
      </c>
      <c r="U392" s="1">
        <v>41293</v>
      </c>
      <c r="V392" s="5">
        <f>Main[[#This Row],[Average_Cost_for_two]] * VLOOKUP(Main[[#This Row],[Currency]],'Currency'!A:B,2,FALSE)</f>
        <v>3</v>
      </c>
      <c r="W392" s="5" t="str">
        <f>IF(Main[[#This Row],[Avg_Cost_USD]]&lt;10,"Low",
IF(Main[[#This Row],[Avg_Cost_USD]]&lt;=30,"Medium","High"))</f>
        <v>Low</v>
      </c>
    </row>
    <row r="393" spans="1:23" x14ac:dyDescent="0.3">
      <c r="A393">
        <v>18421470</v>
      </c>
      <c r="B393" t="s">
        <v>603</v>
      </c>
      <c r="C393">
        <v>1</v>
      </c>
      <c r="D393" t="s">
        <v>54</v>
      </c>
      <c r="E393" t="s">
        <v>55</v>
      </c>
      <c r="F393">
        <v>77.276678899999993</v>
      </c>
      <c r="G393">
        <v>28.654576800000001</v>
      </c>
      <c r="H393" t="s">
        <v>289</v>
      </c>
      <c r="I393" t="s">
        <v>19</v>
      </c>
      <c r="J393" t="s">
        <v>57</v>
      </c>
      <c r="K393" t="s">
        <v>57</v>
      </c>
      <c r="L393" t="s">
        <v>57</v>
      </c>
      <c r="M393" t="s">
        <v>57</v>
      </c>
      <c r="N393">
        <v>1</v>
      </c>
      <c r="O393">
        <v>0</v>
      </c>
      <c r="P393">
        <v>350</v>
      </c>
      <c r="Q393">
        <v>1</v>
      </c>
      <c r="R393">
        <v>2014</v>
      </c>
      <c r="S393">
        <v>1</v>
      </c>
      <c r="T393">
        <v>20</v>
      </c>
      <c r="U393" s="1">
        <v>41659</v>
      </c>
      <c r="V393" s="5">
        <f>Main[[#This Row],[Average_Cost_for_two]] * VLOOKUP(Main[[#This Row],[Currency]],'Currency'!A:B,2,FALSE)</f>
        <v>4.2</v>
      </c>
      <c r="W393" s="5" t="str">
        <f>IF(Main[[#This Row],[Avg_Cost_USD]]&lt;10,"Low",
IF(Main[[#This Row],[Avg_Cost_USD]]&lt;=30,"Medium","High"))</f>
        <v>Low</v>
      </c>
    </row>
    <row r="394" spans="1:23" x14ac:dyDescent="0.3">
      <c r="A394">
        <v>18423892</v>
      </c>
      <c r="B394" t="s">
        <v>604</v>
      </c>
      <c r="C394">
        <v>1</v>
      </c>
      <c r="D394" t="s">
        <v>54</v>
      </c>
      <c r="E394" t="s">
        <v>126</v>
      </c>
      <c r="F394">
        <v>77.284218800000005</v>
      </c>
      <c r="G394">
        <v>28.657607500000001</v>
      </c>
      <c r="H394" t="s">
        <v>605</v>
      </c>
      <c r="I394" t="s">
        <v>19</v>
      </c>
      <c r="J394" t="s">
        <v>57</v>
      </c>
      <c r="K394" t="s">
        <v>57</v>
      </c>
      <c r="L394" t="s">
        <v>57</v>
      </c>
      <c r="M394" t="s">
        <v>57</v>
      </c>
      <c r="N394">
        <v>1</v>
      </c>
      <c r="O394">
        <v>0</v>
      </c>
      <c r="P394">
        <v>350</v>
      </c>
      <c r="Q394">
        <v>1</v>
      </c>
      <c r="R394">
        <v>2014</v>
      </c>
      <c r="S394">
        <v>1</v>
      </c>
      <c r="T394">
        <v>4</v>
      </c>
      <c r="U394" s="1">
        <v>41643</v>
      </c>
      <c r="V394" s="5">
        <f>Main[[#This Row],[Average_Cost_for_two]] * VLOOKUP(Main[[#This Row],[Currency]],'Currency'!A:B,2,FALSE)</f>
        <v>4.2</v>
      </c>
      <c r="W394" s="5" t="str">
        <f>IF(Main[[#This Row],[Avg_Cost_USD]]&lt;10,"Low",
IF(Main[[#This Row],[Avg_Cost_USD]]&lt;=30,"Medium","High"))</f>
        <v>Low</v>
      </c>
    </row>
    <row r="395" spans="1:23" x14ac:dyDescent="0.3">
      <c r="A395">
        <v>18423103</v>
      </c>
      <c r="B395" t="s">
        <v>606</v>
      </c>
      <c r="C395">
        <v>1</v>
      </c>
      <c r="D395" t="s">
        <v>54</v>
      </c>
      <c r="E395" t="s">
        <v>126</v>
      </c>
      <c r="F395">
        <v>77.277766700000001</v>
      </c>
      <c r="G395">
        <v>28.653084499999999</v>
      </c>
      <c r="H395" t="s">
        <v>419</v>
      </c>
      <c r="I395" t="s">
        <v>19</v>
      </c>
      <c r="J395" t="s">
        <v>57</v>
      </c>
      <c r="K395" t="s">
        <v>57</v>
      </c>
      <c r="L395" t="s">
        <v>57</v>
      </c>
      <c r="M395" t="s">
        <v>57</v>
      </c>
      <c r="N395">
        <v>1</v>
      </c>
      <c r="O395">
        <v>0</v>
      </c>
      <c r="P395">
        <v>100</v>
      </c>
      <c r="Q395">
        <v>1</v>
      </c>
      <c r="R395">
        <v>2018</v>
      </c>
      <c r="S395">
        <v>1</v>
      </c>
      <c r="T395">
        <v>25</v>
      </c>
      <c r="U395" s="1">
        <v>43125</v>
      </c>
      <c r="V395" s="5">
        <f>Main[[#This Row],[Average_Cost_for_two]] * VLOOKUP(Main[[#This Row],[Currency]],'Currency'!A:B,2,FALSE)</f>
        <v>1.2</v>
      </c>
      <c r="W395" s="5" t="str">
        <f>IF(Main[[#This Row],[Avg_Cost_USD]]&lt;10,"Low",
IF(Main[[#This Row],[Avg_Cost_USD]]&lt;=30,"Medium","High"))</f>
        <v>Low</v>
      </c>
    </row>
    <row r="396" spans="1:23" x14ac:dyDescent="0.3">
      <c r="A396">
        <v>304469</v>
      </c>
      <c r="B396" t="s">
        <v>607</v>
      </c>
      <c r="C396">
        <v>1</v>
      </c>
      <c r="D396" t="s">
        <v>54</v>
      </c>
      <c r="E396" t="s">
        <v>108</v>
      </c>
      <c r="F396">
        <v>77.1400711</v>
      </c>
      <c r="G396">
        <v>28.657078800000001</v>
      </c>
      <c r="H396" t="s">
        <v>419</v>
      </c>
      <c r="I396" t="s">
        <v>19</v>
      </c>
      <c r="J396" t="s">
        <v>57</v>
      </c>
      <c r="K396" t="s">
        <v>57</v>
      </c>
      <c r="L396" t="s">
        <v>57</v>
      </c>
      <c r="M396" t="s">
        <v>57</v>
      </c>
      <c r="N396">
        <v>1</v>
      </c>
      <c r="O396">
        <v>0</v>
      </c>
      <c r="P396">
        <v>100</v>
      </c>
      <c r="Q396">
        <v>1</v>
      </c>
      <c r="R396">
        <v>2016</v>
      </c>
      <c r="S396">
        <v>1</v>
      </c>
      <c r="T396">
        <v>23</v>
      </c>
      <c r="U396" s="1">
        <v>42392</v>
      </c>
      <c r="V396" s="5">
        <f>Main[[#This Row],[Average_Cost_for_two]] * VLOOKUP(Main[[#This Row],[Currency]],'Currency'!A:B,2,FALSE)</f>
        <v>1.2</v>
      </c>
      <c r="W396" s="5" t="str">
        <f>IF(Main[[#This Row],[Avg_Cost_USD]]&lt;10,"Low",
IF(Main[[#This Row],[Avg_Cost_USD]]&lt;=30,"Medium","High"))</f>
        <v>Low</v>
      </c>
    </row>
    <row r="397" spans="1:23" x14ac:dyDescent="0.3">
      <c r="A397">
        <v>18425178</v>
      </c>
      <c r="B397" t="s">
        <v>608</v>
      </c>
      <c r="C397">
        <v>1</v>
      </c>
      <c r="D397" t="s">
        <v>54</v>
      </c>
      <c r="E397" t="s">
        <v>182</v>
      </c>
      <c r="F397">
        <v>77.170798599999998</v>
      </c>
      <c r="G397">
        <v>28.5587394</v>
      </c>
      <c r="H397" t="s">
        <v>609</v>
      </c>
      <c r="I397" t="s">
        <v>19</v>
      </c>
      <c r="J397" t="s">
        <v>57</v>
      </c>
      <c r="K397" t="s">
        <v>57</v>
      </c>
      <c r="L397" t="s">
        <v>57</v>
      </c>
      <c r="M397" t="s">
        <v>57</v>
      </c>
      <c r="N397">
        <v>1</v>
      </c>
      <c r="O397">
        <v>0</v>
      </c>
      <c r="P397">
        <v>100</v>
      </c>
      <c r="Q397">
        <v>1</v>
      </c>
      <c r="R397">
        <v>2015</v>
      </c>
      <c r="S397">
        <v>1</v>
      </c>
      <c r="T397">
        <v>25</v>
      </c>
      <c r="U397" s="1">
        <v>42029</v>
      </c>
      <c r="V397" s="5">
        <f>Main[[#This Row],[Average_Cost_for_two]] * VLOOKUP(Main[[#This Row],[Currency]],'Currency'!A:B,2,FALSE)</f>
        <v>1.2</v>
      </c>
      <c r="W397" s="5" t="str">
        <f>IF(Main[[#This Row],[Avg_Cost_USD]]&lt;10,"Low",
IF(Main[[#This Row],[Avg_Cost_USD]]&lt;=30,"Medium","High"))</f>
        <v>Low</v>
      </c>
    </row>
    <row r="398" spans="1:23" x14ac:dyDescent="0.3">
      <c r="A398">
        <v>18261710</v>
      </c>
      <c r="B398" t="s">
        <v>610</v>
      </c>
      <c r="C398">
        <v>1</v>
      </c>
      <c r="D398" t="s">
        <v>54</v>
      </c>
      <c r="E398" t="s">
        <v>90</v>
      </c>
      <c r="F398">
        <v>77.03108288</v>
      </c>
      <c r="G398">
        <v>28.68202569</v>
      </c>
      <c r="H398" t="s">
        <v>350</v>
      </c>
      <c r="I398" t="s">
        <v>19</v>
      </c>
      <c r="J398" t="s">
        <v>57</v>
      </c>
      <c r="K398" t="s">
        <v>57</v>
      </c>
      <c r="L398" t="s">
        <v>57</v>
      </c>
      <c r="M398" t="s">
        <v>57</v>
      </c>
      <c r="N398">
        <v>1</v>
      </c>
      <c r="O398">
        <v>0</v>
      </c>
      <c r="P398">
        <v>400</v>
      </c>
      <c r="Q398">
        <v>1</v>
      </c>
      <c r="R398">
        <v>2017</v>
      </c>
      <c r="S398">
        <v>1</v>
      </c>
      <c r="T398">
        <v>19</v>
      </c>
      <c r="U398" s="1">
        <v>42754</v>
      </c>
      <c r="V398" s="5">
        <f>Main[[#This Row],[Average_Cost_for_two]] * VLOOKUP(Main[[#This Row],[Currency]],'Currency'!A:B,2,FALSE)</f>
        <v>4.8</v>
      </c>
      <c r="W398" s="5" t="str">
        <f>IF(Main[[#This Row],[Avg_Cost_USD]]&lt;10,"Low",
IF(Main[[#This Row],[Avg_Cost_USD]]&lt;=30,"Medium","High"))</f>
        <v>Low</v>
      </c>
    </row>
    <row r="399" spans="1:23" x14ac:dyDescent="0.3">
      <c r="A399">
        <v>18261719</v>
      </c>
      <c r="B399" t="s">
        <v>611</v>
      </c>
      <c r="C399">
        <v>1</v>
      </c>
      <c r="D399" t="s">
        <v>54</v>
      </c>
      <c r="E399" t="s">
        <v>90</v>
      </c>
      <c r="F399">
        <v>77.071354299999996</v>
      </c>
      <c r="G399">
        <v>28.652987400000001</v>
      </c>
      <c r="H399" t="s">
        <v>569</v>
      </c>
      <c r="I399" t="s">
        <v>19</v>
      </c>
      <c r="J399" t="s">
        <v>57</v>
      </c>
      <c r="K399" t="s">
        <v>57</v>
      </c>
      <c r="L399" t="s">
        <v>57</v>
      </c>
      <c r="M399" t="s">
        <v>57</v>
      </c>
      <c r="N399">
        <v>1</v>
      </c>
      <c r="O399">
        <v>0</v>
      </c>
      <c r="P399">
        <v>350</v>
      </c>
      <c r="Q399">
        <v>1</v>
      </c>
      <c r="R399">
        <v>2010</v>
      </c>
      <c r="S399">
        <v>1</v>
      </c>
      <c r="T399">
        <v>24</v>
      </c>
      <c r="U399" s="1">
        <v>40202</v>
      </c>
      <c r="V399" s="5">
        <f>Main[[#This Row],[Average_Cost_for_two]] * VLOOKUP(Main[[#This Row],[Currency]],'Currency'!A:B,2,FALSE)</f>
        <v>4.2</v>
      </c>
      <c r="W399" s="5" t="str">
        <f>IF(Main[[#This Row],[Avg_Cost_USD]]&lt;10,"Low",
IF(Main[[#This Row],[Avg_Cost_USD]]&lt;=30,"Medium","High"))</f>
        <v>Low</v>
      </c>
    </row>
    <row r="400" spans="1:23" x14ac:dyDescent="0.3">
      <c r="A400">
        <v>18464634</v>
      </c>
      <c r="B400" t="s">
        <v>612</v>
      </c>
      <c r="C400">
        <v>1</v>
      </c>
      <c r="D400" t="s">
        <v>54</v>
      </c>
      <c r="E400" t="s">
        <v>90</v>
      </c>
      <c r="F400">
        <v>77.069317440000006</v>
      </c>
      <c r="G400">
        <v>28.68172684</v>
      </c>
      <c r="H400" t="s">
        <v>410</v>
      </c>
      <c r="I400" t="s">
        <v>19</v>
      </c>
      <c r="J400" t="s">
        <v>57</v>
      </c>
      <c r="K400" t="s">
        <v>57</v>
      </c>
      <c r="L400" t="s">
        <v>57</v>
      </c>
      <c r="M400" t="s">
        <v>57</v>
      </c>
      <c r="N400">
        <v>1</v>
      </c>
      <c r="O400">
        <v>0</v>
      </c>
      <c r="P400">
        <v>250</v>
      </c>
      <c r="Q400">
        <v>1</v>
      </c>
      <c r="R400">
        <v>2017</v>
      </c>
      <c r="S400">
        <v>1</v>
      </c>
      <c r="T400">
        <v>22</v>
      </c>
      <c r="U400" s="1">
        <v>42757</v>
      </c>
      <c r="V400" s="5">
        <f>Main[[#This Row],[Average_Cost_for_two]] * VLOOKUP(Main[[#This Row],[Currency]],'Currency'!A:B,2,FALSE)</f>
        <v>3</v>
      </c>
      <c r="W400" s="5" t="str">
        <f>IF(Main[[#This Row],[Avg_Cost_USD]]&lt;10,"Low",
IF(Main[[#This Row],[Avg_Cost_USD]]&lt;=30,"Medium","High"))</f>
        <v>Low</v>
      </c>
    </row>
    <row r="401" spans="1:23" x14ac:dyDescent="0.3">
      <c r="A401">
        <v>18378581</v>
      </c>
      <c r="B401" t="s">
        <v>613</v>
      </c>
      <c r="C401">
        <v>1</v>
      </c>
      <c r="D401" t="s">
        <v>54</v>
      </c>
      <c r="E401" t="s">
        <v>73</v>
      </c>
      <c r="F401">
        <v>77.101590999999999</v>
      </c>
      <c r="G401">
        <v>28.6006231</v>
      </c>
      <c r="H401" t="s">
        <v>350</v>
      </c>
      <c r="I401" t="s">
        <v>19</v>
      </c>
      <c r="J401" t="s">
        <v>57</v>
      </c>
      <c r="K401" t="s">
        <v>57</v>
      </c>
      <c r="L401" t="s">
        <v>57</v>
      </c>
      <c r="M401" t="s">
        <v>57</v>
      </c>
      <c r="N401">
        <v>1</v>
      </c>
      <c r="O401">
        <v>0</v>
      </c>
      <c r="P401">
        <v>350</v>
      </c>
      <c r="Q401">
        <v>1</v>
      </c>
      <c r="R401">
        <v>2013</v>
      </c>
      <c r="S401">
        <v>1</v>
      </c>
      <c r="T401">
        <v>22</v>
      </c>
      <c r="U401" s="1">
        <v>41296</v>
      </c>
      <c r="V401" s="5">
        <f>Main[[#This Row],[Average_Cost_for_two]] * VLOOKUP(Main[[#This Row],[Currency]],'Currency'!A:B,2,FALSE)</f>
        <v>4.2</v>
      </c>
      <c r="W401" s="5" t="str">
        <f>IF(Main[[#This Row],[Avg_Cost_USD]]&lt;10,"Low",
IF(Main[[#This Row],[Avg_Cost_USD]]&lt;=30,"Medium","High"))</f>
        <v>Low</v>
      </c>
    </row>
    <row r="402" spans="1:23" x14ac:dyDescent="0.3">
      <c r="A402">
        <v>18435829</v>
      </c>
      <c r="B402" t="s">
        <v>614</v>
      </c>
      <c r="C402">
        <v>1</v>
      </c>
      <c r="D402" t="s">
        <v>54</v>
      </c>
      <c r="E402" t="s">
        <v>295</v>
      </c>
      <c r="F402">
        <v>77.162132</v>
      </c>
      <c r="G402">
        <v>28.5921448</v>
      </c>
      <c r="H402" t="s">
        <v>410</v>
      </c>
      <c r="I402" t="s">
        <v>19</v>
      </c>
      <c r="J402" t="s">
        <v>57</v>
      </c>
      <c r="K402" t="s">
        <v>57</v>
      </c>
      <c r="L402" t="s">
        <v>57</v>
      </c>
      <c r="M402" t="s">
        <v>57</v>
      </c>
      <c r="N402">
        <v>1</v>
      </c>
      <c r="O402">
        <v>0</v>
      </c>
      <c r="P402">
        <v>350</v>
      </c>
      <c r="Q402">
        <v>1</v>
      </c>
      <c r="R402">
        <v>2017</v>
      </c>
      <c r="S402">
        <v>1</v>
      </c>
      <c r="T402">
        <v>27</v>
      </c>
      <c r="U402" s="1">
        <v>42762</v>
      </c>
      <c r="V402" s="5">
        <f>Main[[#This Row],[Average_Cost_for_two]] * VLOOKUP(Main[[#This Row],[Currency]],'Currency'!A:B,2,FALSE)</f>
        <v>4.2</v>
      </c>
      <c r="W402" s="5" t="str">
        <f>IF(Main[[#This Row],[Avg_Cost_USD]]&lt;10,"Low",
IF(Main[[#This Row],[Avg_Cost_USD]]&lt;=30,"Medium","High"))</f>
        <v>Low</v>
      </c>
    </row>
    <row r="403" spans="1:23" x14ac:dyDescent="0.3">
      <c r="A403">
        <v>18393448</v>
      </c>
      <c r="B403" t="s">
        <v>615</v>
      </c>
      <c r="C403">
        <v>1</v>
      </c>
      <c r="D403" t="s">
        <v>54</v>
      </c>
      <c r="E403" t="s">
        <v>98</v>
      </c>
      <c r="F403">
        <v>77.284705500000001</v>
      </c>
      <c r="G403">
        <v>28.621369900000001</v>
      </c>
      <c r="H403" t="s">
        <v>616</v>
      </c>
      <c r="I403" t="s">
        <v>19</v>
      </c>
      <c r="J403" t="s">
        <v>57</v>
      </c>
      <c r="K403" t="s">
        <v>57</v>
      </c>
      <c r="L403" t="s">
        <v>57</v>
      </c>
      <c r="M403" t="s">
        <v>57</v>
      </c>
      <c r="N403">
        <v>1</v>
      </c>
      <c r="O403">
        <v>0</v>
      </c>
      <c r="P403">
        <v>250</v>
      </c>
      <c r="Q403">
        <v>1</v>
      </c>
      <c r="R403">
        <v>2011</v>
      </c>
      <c r="S403">
        <v>1</v>
      </c>
      <c r="T403">
        <v>14</v>
      </c>
      <c r="U403" s="1">
        <v>40557</v>
      </c>
      <c r="V403" s="5">
        <f>Main[[#This Row],[Average_Cost_for_two]] * VLOOKUP(Main[[#This Row],[Currency]],'Currency'!A:B,2,FALSE)</f>
        <v>3</v>
      </c>
      <c r="W403" s="5" t="str">
        <f>IF(Main[[#This Row],[Avg_Cost_USD]]&lt;10,"Low",
IF(Main[[#This Row],[Avg_Cost_USD]]&lt;=30,"Medium","High"))</f>
        <v>Low</v>
      </c>
    </row>
    <row r="404" spans="1:23" x14ac:dyDescent="0.3">
      <c r="A404">
        <v>18359285</v>
      </c>
      <c r="B404" t="s">
        <v>617</v>
      </c>
      <c r="C404">
        <v>1</v>
      </c>
      <c r="D404" t="s">
        <v>54</v>
      </c>
      <c r="E404" t="s">
        <v>457</v>
      </c>
      <c r="F404">
        <v>77.134322299999994</v>
      </c>
      <c r="G404">
        <v>28.715580599999999</v>
      </c>
      <c r="H404" t="s">
        <v>618</v>
      </c>
      <c r="I404" t="s">
        <v>19</v>
      </c>
      <c r="J404" t="s">
        <v>57</v>
      </c>
      <c r="K404" t="s">
        <v>57</v>
      </c>
      <c r="L404" t="s">
        <v>57</v>
      </c>
      <c r="M404" t="s">
        <v>57</v>
      </c>
      <c r="N404">
        <v>1</v>
      </c>
      <c r="O404">
        <v>0</v>
      </c>
      <c r="P404">
        <v>250</v>
      </c>
      <c r="Q404">
        <v>1</v>
      </c>
      <c r="R404">
        <v>2015</v>
      </c>
      <c r="S404">
        <v>1</v>
      </c>
      <c r="T404">
        <v>18</v>
      </c>
      <c r="U404" s="1">
        <v>42022</v>
      </c>
      <c r="V404" s="5">
        <f>Main[[#This Row],[Average_Cost_for_two]] * VLOOKUP(Main[[#This Row],[Currency]],'Currency'!A:B,2,FALSE)</f>
        <v>3</v>
      </c>
      <c r="W404" s="5" t="str">
        <f>IF(Main[[#This Row],[Avg_Cost_USD]]&lt;10,"Low",
IF(Main[[#This Row],[Avg_Cost_USD]]&lt;=30,"Medium","High"))</f>
        <v>Low</v>
      </c>
    </row>
    <row r="405" spans="1:23" x14ac:dyDescent="0.3">
      <c r="A405">
        <v>18441566</v>
      </c>
      <c r="B405" t="s">
        <v>619</v>
      </c>
      <c r="C405">
        <v>1</v>
      </c>
      <c r="D405" t="s">
        <v>54</v>
      </c>
      <c r="E405" t="s">
        <v>160</v>
      </c>
      <c r="F405">
        <v>77.295977500000006</v>
      </c>
      <c r="G405">
        <v>28.642467100000001</v>
      </c>
      <c r="H405" t="s">
        <v>335</v>
      </c>
      <c r="I405" t="s">
        <v>19</v>
      </c>
      <c r="J405" t="s">
        <v>57</v>
      </c>
      <c r="K405" t="s">
        <v>57</v>
      </c>
      <c r="L405" t="s">
        <v>57</v>
      </c>
      <c r="M405" t="s">
        <v>57</v>
      </c>
      <c r="N405">
        <v>1</v>
      </c>
      <c r="O405">
        <v>0</v>
      </c>
      <c r="P405">
        <v>250</v>
      </c>
      <c r="Q405">
        <v>1</v>
      </c>
      <c r="R405">
        <v>2016</v>
      </c>
      <c r="S405">
        <v>1</v>
      </c>
      <c r="T405">
        <v>7</v>
      </c>
      <c r="U405" s="1">
        <v>42376</v>
      </c>
      <c r="V405" s="5">
        <f>Main[[#This Row],[Average_Cost_for_two]] * VLOOKUP(Main[[#This Row],[Currency]],'Currency'!A:B,2,FALSE)</f>
        <v>3</v>
      </c>
      <c r="W405" s="5" t="str">
        <f>IF(Main[[#This Row],[Avg_Cost_USD]]&lt;10,"Low",
IF(Main[[#This Row],[Avg_Cost_USD]]&lt;=30,"Medium","High"))</f>
        <v>Low</v>
      </c>
    </row>
    <row r="406" spans="1:23" x14ac:dyDescent="0.3">
      <c r="A406">
        <v>18424648</v>
      </c>
      <c r="B406" t="s">
        <v>224</v>
      </c>
      <c r="C406">
        <v>1</v>
      </c>
      <c r="D406" t="s">
        <v>54</v>
      </c>
      <c r="E406" t="s">
        <v>77</v>
      </c>
      <c r="F406">
        <v>77.307202889999999</v>
      </c>
      <c r="G406">
        <v>28.590801590000002</v>
      </c>
      <c r="H406" t="s">
        <v>477</v>
      </c>
      <c r="I406" t="s">
        <v>19</v>
      </c>
      <c r="J406" t="s">
        <v>57</v>
      </c>
      <c r="K406" t="s">
        <v>57</v>
      </c>
      <c r="L406" t="s">
        <v>57</v>
      </c>
      <c r="M406" t="s">
        <v>57</v>
      </c>
      <c r="N406">
        <v>1</v>
      </c>
      <c r="O406">
        <v>0</v>
      </c>
      <c r="P406">
        <v>100</v>
      </c>
      <c r="Q406">
        <v>1</v>
      </c>
      <c r="R406">
        <v>2014</v>
      </c>
      <c r="S406">
        <v>1</v>
      </c>
      <c r="T406">
        <v>6</v>
      </c>
      <c r="U406" s="1">
        <v>41645</v>
      </c>
      <c r="V406" s="5">
        <f>Main[[#This Row],[Average_Cost_for_two]] * VLOOKUP(Main[[#This Row],[Currency]],'Currency'!A:B,2,FALSE)</f>
        <v>1.2</v>
      </c>
      <c r="W406" s="5" t="str">
        <f>IF(Main[[#This Row],[Avg_Cost_USD]]&lt;10,"Low",
IF(Main[[#This Row],[Avg_Cost_USD]]&lt;=30,"Medium","High"))</f>
        <v>Low</v>
      </c>
    </row>
    <row r="407" spans="1:23" x14ac:dyDescent="0.3">
      <c r="A407">
        <v>18377900</v>
      </c>
      <c r="B407" t="s">
        <v>620</v>
      </c>
      <c r="C407">
        <v>1</v>
      </c>
      <c r="D407" t="s">
        <v>54</v>
      </c>
      <c r="E407" t="s">
        <v>77</v>
      </c>
      <c r="F407">
        <v>77.30676837</v>
      </c>
      <c r="G407">
        <v>28.591333259999999</v>
      </c>
      <c r="H407" t="s">
        <v>321</v>
      </c>
      <c r="I407" t="s">
        <v>19</v>
      </c>
      <c r="J407" t="s">
        <v>57</v>
      </c>
      <c r="K407" t="s">
        <v>57</v>
      </c>
      <c r="L407" t="s">
        <v>57</v>
      </c>
      <c r="M407" t="s">
        <v>57</v>
      </c>
      <c r="N407">
        <v>1</v>
      </c>
      <c r="O407">
        <v>0</v>
      </c>
      <c r="P407">
        <v>400</v>
      </c>
      <c r="Q407">
        <v>1</v>
      </c>
      <c r="R407">
        <v>2015</v>
      </c>
      <c r="S407">
        <v>1</v>
      </c>
      <c r="T407">
        <v>12</v>
      </c>
      <c r="U407" s="1">
        <v>42016</v>
      </c>
      <c r="V407" s="5">
        <f>Main[[#This Row],[Average_Cost_for_two]] * VLOOKUP(Main[[#This Row],[Currency]],'Currency'!A:B,2,FALSE)</f>
        <v>4.8</v>
      </c>
      <c r="W407" s="5" t="str">
        <f>IF(Main[[#This Row],[Avg_Cost_USD]]&lt;10,"Low",
IF(Main[[#This Row],[Avg_Cost_USD]]&lt;=30,"Medium","High"))</f>
        <v>Low</v>
      </c>
    </row>
    <row r="408" spans="1:23" x14ac:dyDescent="0.3">
      <c r="A408">
        <v>18424200</v>
      </c>
      <c r="B408" t="s">
        <v>621</v>
      </c>
      <c r="C408">
        <v>1</v>
      </c>
      <c r="D408" t="s">
        <v>54</v>
      </c>
      <c r="E408" t="s">
        <v>77</v>
      </c>
      <c r="F408">
        <v>77.308075099999996</v>
      </c>
      <c r="G408">
        <v>28.589743200000001</v>
      </c>
      <c r="H408" t="s">
        <v>344</v>
      </c>
      <c r="I408" t="s">
        <v>19</v>
      </c>
      <c r="J408" t="s">
        <v>57</v>
      </c>
      <c r="K408" t="s">
        <v>57</v>
      </c>
      <c r="L408" t="s">
        <v>57</v>
      </c>
      <c r="M408" t="s">
        <v>57</v>
      </c>
      <c r="N408">
        <v>1</v>
      </c>
      <c r="O408">
        <v>0</v>
      </c>
      <c r="P408">
        <v>150</v>
      </c>
      <c r="Q408">
        <v>1</v>
      </c>
      <c r="R408">
        <v>2011</v>
      </c>
      <c r="S408">
        <v>1</v>
      </c>
      <c r="T408">
        <v>26</v>
      </c>
      <c r="U408" s="1">
        <v>40569</v>
      </c>
      <c r="V408" s="5">
        <f>Main[[#This Row],[Average_Cost_for_two]] * VLOOKUP(Main[[#This Row],[Currency]],'Currency'!A:B,2,FALSE)</f>
        <v>1.8</v>
      </c>
      <c r="W408" s="5" t="str">
        <f>IF(Main[[#This Row],[Avg_Cost_USD]]&lt;10,"Low",
IF(Main[[#This Row],[Avg_Cost_USD]]&lt;=30,"Medium","High"))</f>
        <v>Low</v>
      </c>
    </row>
    <row r="409" spans="1:23" x14ac:dyDescent="0.3">
      <c r="A409">
        <v>18418262</v>
      </c>
      <c r="B409" t="s">
        <v>622</v>
      </c>
      <c r="C409">
        <v>1</v>
      </c>
      <c r="D409" t="s">
        <v>54</v>
      </c>
      <c r="E409" t="s">
        <v>152</v>
      </c>
      <c r="F409">
        <v>77.318279070000003</v>
      </c>
      <c r="G409">
        <v>28.67127679</v>
      </c>
      <c r="H409" t="s">
        <v>623</v>
      </c>
      <c r="I409" t="s">
        <v>19</v>
      </c>
      <c r="J409" t="s">
        <v>57</v>
      </c>
      <c r="K409" t="s">
        <v>57</v>
      </c>
      <c r="L409" t="s">
        <v>57</v>
      </c>
      <c r="M409" t="s">
        <v>57</v>
      </c>
      <c r="N409">
        <v>1</v>
      </c>
      <c r="O409">
        <v>0</v>
      </c>
      <c r="P409">
        <v>150</v>
      </c>
      <c r="Q409">
        <v>1</v>
      </c>
      <c r="R409">
        <v>2010</v>
      </c>
      <c r="S409">
        <v>1</v>
      </c>
      <c r="T409">
        <v>16</v>
      </c>
      <c r="U409" s="1">
        <v>40194</v>
      </c>
      <c r="V409" s="5">
        <f>Main[[#This Row],[Average_Cost_for_two]] * VLOOKUP(Main[[#This Row],[Currency]],'Currency'!A:B,2,FALSE)</f>
        <v>1.8</v>
      </c>
      <c r="W409" s="5" t="str">
        <f>IF(Main[[#This Row],[Avg_Cost_USD]]&lt;10,"Low",
IF(Main[[#This Row],[Avg_Cost_USD]]&lt;=30,"Medium","High"))</f>
        <v>Low</v>
      </c>
    </row>
    <row r="410" spans="1:23" x14ac:dyDescent="0.3">
      <c r="A410">
        <v>18421457</v>
      </c>
      <c r="B410" t="s">
        <v>624</v>
      </c>
      <c r="C410">
        <v>1</v>
      </c>
      <c r="D410" t="s">
        <v>54</v>
      </c>
      <c r="E410" t="s">
        <v>284</v>
      </c>
      <c r="F410">
        <v>77.317114599999996</v>
      </c>
      <c r="G410">
        <v>28.660359400000001</v>
      </c>
      <c r="H410" t="s">
        <v>426</v>
      </c>
      <c r="I410" t="s">
        <v>19</v>
      </c>
      <c r="J410" t="s">
        <v>57</v>
      </c>
      <c r="K410" t="s">
        <v>57</v>
      </c>
      <c r="L410" t="s">
        <v>57</v>
      </c>
      <c r="M410" t="s">
        <v>57</v>
      </c>
      <c r="N410">
        <v>1</v>
      </c>
      <c r="O410">
        <v>0</v>
      </c>
      <c r="P410">
        <v>100</v>
      </c>
      <c r="Q410">
        <v>1</v>
      </c>
      <c r="R410">
        <v>2013</v>
      </c>
      <c r="S410">
        <v>12</v>
      </c>
      <c r="T410">
        <v>17</v>
      </c>
      <c r="U410" s="1">
        <v>41625</v>
      </c>
      <c r="V410" s="5">
        <f>Main[[#This Row],[Average_Cost_for_two]] * VLOOKUP(Main[[#This Row],[Currency]],'Currency'!A:B,2,FALSE)</f>
        <v>1.2</v>
      </c>
      <c r="W410" s="5" t="str">
        <f>IF(Main[[#This Row],[Avg_Cost_USD]]&lt;10,"Low",
IF(Main[[#This Row],[Avg_Cost_USD]]&lt;=30,"Medium","High"))</f>
        <v>Low</v>
      </c>
    </row>
    <row r="411" spans="1:23" x14ac:dyDescent="0.3">
      <c r="A411">
        <v>18446396</v>
      </c>
      <c r="B411" t="s">
        <v>625</v>
      </c>
      <c r="C411">
        <v>1</v>
      </c>
      <c r="D411" t="s">
        <v>54</v>
      </c>
      <c r="E411" t="s">
        <v>209</v>
      </c>
      <c r="F411">
        <v>77.172323000000006</v>
      </c>
      <c r="G411">
        <v>28.694039</v>
      </c>
      <c r="H411" t="s">
        <v>508</v>
      </c>
      <c r="I411" t="s">
        <v>19</v>
      </c>
      <c r="J411" t="s">
        <v>57</v>
      </c>
      <c r="K411" t="s">
        <v>57</v>
      </c>
      <c r="L411" t="s">
        <v>57</v>
      </c>
      <c r="M411" t="s">
        <v>57</v>
      </c>
      <c r="N411">
        <v>1</v>
      </c>
      <c r="O411">
        <v>0</v>
      </c>
      <c r="P411">
        <v>250</v>
      </c>
      <c r="Q411">
        <v>1</v>
      </c>
      <c r="R411">
        <v>2017</v>
      </c>
      <c r="S411">
        <v>12</v>
      </c>
      <c r="T411">
        <v>15</v>
      </c>
      <c r="U411" s="1">
        <v>43084</v>
      </c>
      <c r="V411" s="5">
        <f>Main[[#This Row],[Average_Cost_for_two]] * VLOOKUP(Main[[#This Row],[Currency]],'Currency'!A:B,2,FALSE)</f>
        <v>3</v>
      </c>
      <c r="W411" s="5" t="str">
        <f>IF(Main[[#This Row],[Avg_Cost_USD]]&lt;10,"Low",
IF(Main[[#This Row],[Avg_Cost_USD]]&lt;=30,"Medium","High"))</f>
        <v>Low</v>
      </c>
    </row>
    <row r="412" spans="1:23" x14ac:dyDescent="0.3">
      <c r="A412">
        <v>18265385</v>
      </c>
      <c r="B412" t="s">
        <v>626</v>
      </c>
      <c r="C412">
        <v>1</v>
      </c>
      <c r="D412" t="s">
        <v>54</v>
      </c>
      <c r="E412" t="s">
        <v>81</v>
      </c>
      <c r="F412">
        <v>77.31474</v>
      </c>
      <c r="G412">
        <v>28.678966200000001</v>
      </c>
      <c r="H412" t="s">
        <v>477</v>
      </c>
      <c r="I412" t="s">
        <v>19</v>
      </c>
      <c r="J412" t="s">
        <v>57</v>
      </c>
      <c r="K412" t="s">
        <v>57</v>
      </c>
      <c r="L412" t="s">
        <v>57</v>
      </c>
      <c r="M412" t="s">
        <v>57</v>
      </c>
      <c r="N412">
        <v>1</v>
      </c>
      <c r="O412">
        <v>0</v>
      </c>
      <c r="P412">
        <v>150</v>
      </c>
      <c r="Q412">
        <v>1</v>
      </c>
      <c r="R412">
        <v>2013</v>
      </c>
      <c r="S412">
        <v>12</v>
      </c>
      <c r="T412">
        <v>4</v>
      </c>
      <c r="U412" s="1">
        <v>41612</v>
      </c>
      <c r="V412" s="5">
        <f>Main[[#This Row],[Average_Cost_for_two]] * VLOOKUP(Main[[#This Row],[Currency]],'Currency'!A:B,2,FALSE)</f>
        <v>1.8</v>
      </c>
      <c r="W412" s="5" t="str">
        <f>IF(Main[[#This Row],[Avg_Cost_USD]]&lt;10,"Low",
IF(Main[[#This Row],[Avg_Cost_USD]]&lt;=30,"Medium","High"))</f>
        <v>Low</v>
      </c>
    </row>
    <row r="413" spans="1:23" x14ac:dyDescent="0.3">
      <c r="A413">
        <v>18273530</v>
      </c>
      <c r="B413" t="s">
        <v>627</v>
      </c>
      <c r="C413">
        <v>1</v>
      </c>
      <c r="D413" t="s">
        <v>54</v>
      </c>
      <c r="E413" t="s">
        <v>305</v>
      </c>
      <c r="F413">
        <v>77.2275645</v>
      </c>
      <c r="G413">
        <v>28.700346400000001</v>
      </c>
      <c r="H413" t="s">
        <v>628</v>
      </c>
      <c r="I413" t="s">
        <v>19</v>
      </c>
      <c r="J413" t="s">
        <v>57</v>
      </c>
      <c r="K413" t="s">
        <v>57</v>
      </c>
      <c r="L413" t="s">
        <v>57</v>
      </c>
      <c r="M413" t="s">
        <v>57</v>
      </c>
      <c r="N413">
        <v>1</v>
      </c>
      <c r="O413">
        <v>0</v>
      </c>
      <c r="P413">
        <v>400</v>
      </c>
      <c r="Q413">
        <v>1</v>
      </c>
      <c r="R413">
        <v>2015</v>
      </c>
      <c r="S413">
        <v>12</v>
      </c>
      <c r="T413">
        <v>15</v>
      </c>
      <c r="U413" s="1">
        <v>42353</v>
      </c>
      <c r="V413" s="5">
        <f>Main[[#This Row],[Average_Cost_for_two]] * VLOOKUP(Main[[#This Row],[Currency]],'Currency'!A:B,2,FALSE)</f>
        <v>4.8</v>
      </c>
      <c r="W413" s="5" t="str">
        <f>IF(Main[[#This Row],[Avg_Cost_USD]]&lt;10,"Low",
IF(Main[[#This Row],[Avg_Cost_USD]]&lt;=30,"Medium","High"))</f>
        <v>Low</v>
      </c>
    </row>
    <row r="414" spans="1:23" x14ac:dyDescent="0.3">
      <c r="A414">
        <v>18492025</v>
      </c>
      <c r="B414" t="s">
        <v>629</v>
      </c>
      <c r="C414">
        <v>1</v>
      </c>
      <c r="D414" t="s">
        <v>54</v>
      </c>
      <c r="E414" t="s">
        <v>133</v>
      </c>
      <c r="F414">
        <v>77.165108200000006</v>
      </c>
      <c r="G414">
        <v>28.494040699999999</v>
      </c>
      <c r="H414" t="s">
        <v>630</v>
      </c>
      <c r="I414" t="s">
        <v>19</v>
      </c>
      <c r="J414" t="s">
        <v>57</v>
      </c>
      <c r="K414" t="s">
        <v>57</v>
      </c>
      <c r="L414" t="s">
        <v>57</v>
      </c>
      <c r="M414" t="s">
        <v>57</v>
      </c>
      <c r="N414">
        <v>1</v>
      </c>
      <c r="O414">
        <v>0</v>
      </c>
      <c r="P414">
        <v>400</v>
      </c>
      <c r="Q414">
        <v>1</v>
      </c>
      <c r="R414">
        <v>2018</v>
      </c>
      <c r="S414">
        <v>12</v>
      </c>
      <c r="T414">
        <v>14</v>
      </c>
      <c r="U414" s="1">
        <v>43448</v>
      </c>
      <c r="V414" s="5">
        <f>Main[[#This Row],[Average_Cost_for_two]] * VLOOKUP(Main[[#This Row],[Currency]],'Currency'!A:B,2,FALSE)</f>
        <v>4.8</v>
      </c>
      <c r="W414" s="5" t="str">
        <f>IF(Main[[#This Row],[Avg_Cost_USD]]&lt;10,"Low",
IF(Main[[#This Row],[Avg_Cost_USD]]&lt;=30,"Medium","High"))</f>
        <v>Low</v>
      </c>
    </row>
    <row r="415" spans="1:23" x14ac:dyDescent="0.3">
      <c r="A415">
        <v>18489819</v>
      </c>
      <c r="B415" t="s">
        <v>631</v>
      </c>
      <c r="C415">
        <v>1</v>
      </c>
      <c r="D415" t="s">
        <v>54</v>
      </c>
      <c r="E415" t="s">
        <v>133</v>
      </c>
      <c r="F415">
        <v>77.1451213</v>
      </c>
      <c r="G415">
        <v>28.494083100000001</v>
      </c>
      <c r="H415" t="s">
        <v>335</v>
      </c>
      <c r="I415" t="s">
        <v>19</v>
      </c>
      <c r="J415" t="s">
        <v>57</v>
      </c>
      <c r="K415" t="s">
        <v>57</v>
      </c>
      <c r="L415" t="s">
        <v>57</v>
      </c>
      <c r="M415" t="s">
        <v>57</v>
      </c>
      <c r="N415">
        <v>1</v>
      </c>
      <c r="O415">
        <v>0</v>
      </c>
      <c r="P415">
        <v>150</v>
      </c>
      <c r="Q415">
        <v>1</v>
      </c>
      <c r="R415">
        <v>2018</v>
      </c>
      <c r="S415">
        <v>12</v>
      </c>
      <c r="T415">
        <v>26</v>
      </c>
      <c r="U415" s="1">
        <v>43460</v>
      </c>
      <c r="V415" s="5">
        <f>Main[[#This Row],[Average_Cost_for_two]] * VLOOKUP(Main[[#This Row],[Currency]],'Currency'!A:B,2,FALSE)</f>
        <v>1.8</v>
      </c>
      <c r="W415" s="5" t="str">
        <f>IF(Main[[#This Row],[Avg_Cost_USD]]&lt;10,"Low",
IF(Main[[#This Row],[Avg_Cost_USD]]&lt;=30,"Medium","High"))</f>
        <v>Low</v>
      </c>
    </row>
    <row r="416" spans="1:23" x14ac:dyDescent="0.3">
      <c r="A416">
        <v>18034037</v>
      </c>
      <c r="B416" t="s">
        <v>632</v>
      </c>
      <c r="C416">
        <v>1</v>
      </c>
      <c r="D416" t="s">
        <v>54</v>
      </c>
      <c r="E416" t="s">
        <v>133</v>
      </c>
      <c r="F416">
        <v>77.164632999999995</v>
      </c>
      <c r="G416">
        <v>28.4932439</v>
      </c>
      <c r="H416" t="s">
        <v>633</v>
      </c>
      <c r="I416" t="s">
        <v>19</v>
      </c>
      <c r="J416" t="s">
        <v>57</v>
      </c>
      <c r="K416" t="s">
        <v>57</v>
      </c>
      <c r="L416" t="s">
        <v>57</v>
      </c>
      <c r="M416" t="s">
        <v>57</v>
      </c>
      <c r="N416">
        <v>1</v>
      </c>
      <c r="O416">
        <v>0</v>
      </c>
      <c r="P416">
        <v>350</v>
      </c>
      <c r="Q416">
        <v>1</v>
      </c>
      <c r="R416">
        <v>2017</v>
      </c>
      <c r="S416">
        <v>12</v>
      </c>
      <c r="T416">
        <v>20</v>
      </c>
      <c r="U416" s="1">
        <v>43089</v>
      </c>
      <c r="V416" s="5">
        <f>Main[[#This Row],[Average_Cost_for_two]] * VLOOKUP(Main[[#This Row],[Currency]],'Currency'!A:B,2,FALSE)</f>
        <v>4.2</v>
      </c>
      <c r="W416" s="5" t="str">
        <f>IF(Main[[#This Row],[Avg_Cost_USD]]&lt;10,"Low",
IF(Main[[#This Row],[Avg_Cost_USD]]&lt;=30,"Medium","High"))</f>
        <v>Low</v>
      </c>
    </row>
    <row r="417" spans="1:23" x14ac:dyDescent="0.3">
      <c r="A417">
        <v>18261151</v>
      </c>
      <c r="B417" t="s">
        <v>634</v>
      </c>
      <c r="C417">
        <v>1</v>
      </c>
      <c r="D417" t="s">
        <v>54</v>
      </c>
      <c r="E417" t="s">
        <v>90</v>
      </c>
      <c r="F417">
        <v>77.070058599999996</v>
      </c>
      <c r="G417">
        <v>28.6521647</v>
      </c>
      <c r="H417" t="s">
        <v>444</v>
      </c>
      <c r="I417" t="s">
        <v>19</v>
      </c>
      <c r="J417" t="s">
        <v>57</v>
      </c>
      <c r="K417" t="s">
        <v>57</v>
      </c>
      <c r="L417" t="s">
        <v>57</v>
      </c>
      <c r="M417" t="s">
        <v>57</v>
      </c>
      <c r="N417">
        <v>1</v>
      </c>
      <c r="O417">
        <v>0</v>
      </c>
      <c r="P417">
        <v>400</v>
      </c>
      <c r="Q417">
        <v>1</v>
      </c>
      <c r="R417">
        <v>2017</v>
      </c>
      <c r="S417">
        <v>12</v>
      </c>
      <c r="T417">
        <v>14</v>
      </c>
      <c r="U417" s="1">
        <v>43083</v>
      </c>
      <c r="V417" s="5">
        <f>Main[[#This Row],[Average_Cost_for_two]] * VLOOKUP(Main[[#This Row],[Currency]],'Currency'!A:B,2,FALSE)</f>
        <v>4.8</v>
      </c>
      <c r="W417" s="5" t="str">
        <f>IF(Main[[#This Row],[Avg_Cost_USD]]&lt;10,"Low",
IF(Main[[#This Row],[Avg_Cost_USD]]&lt;=30,"Medium","High"))</f>
        <v>Low</v>
      </c>
    </row>
    <row r="418" spans="1:23" x14ac:dyDescent="0.3">
      <c r="A418">
        <v>18466387</v>
      </c>
      <c r="B418" t="s">
        <v>635</v>
      </c>
      <c r="C418">
        <v>1</v>
      </c>
      <c r="D418" t="s">
        <v>54</v>
      </c>
      <c r="E418" t="s">
        <v>90</v>
      </c>
      <c r="F418">
        <v>77.060346120000005</v>
      </c>
      <c r="G418">
        <v>28.66742137</v>
      </c>
      <c r="H418" t="s">
        <v>636</v>
      </c>
      <c r="I418" t="s">
        <v>19</v>
      </c>
      <c r="J418" t="s">
        <v>57</v>
      </c>
      <c r="K418" t="s">
        <v>57</v>
      </c>
      <c r="L418" t="s">
        <v>57</v>
      </c>
      <c r="M418" t="s">
        <v>57</v>
      </c>
      <c r="N418">
        <v>1</v>
      </c>
      <c r="O418">
        <v>0</v>
      </c>
      <c r="P418">
        <v>250</v>
      </c>
      <c r="Q418">
        <v>1</v>
      </c>
      <c r="R418">
        <v>2010</v>
      </c>
      <c r="S418">
        <v>12</v>
      </c>
      <c r="T418">
        <v>12</v>
      </c>
      <c r="U418" s="1">
        <v>40524</v>
      </c>
      <c r="V418" s="5">
        <f>Main[[#This Row],[Average_Cost_for_two]] * VLOOKUP(Main[[#This Row],[Currency]],'Currency'!A:B,2,FALSE)</f>
        <v>3</v>
      </c>
      <c r="W418" s="5" t="str">
        <f>IF(Main[[#This Row],[Avg_Cost_USD]]&lt;10,"Low",
IF(Main[[#This Row],[Avg_Cost_USD]]&lt;=30,"Medium","High"))</f>
        <v>Low</v>
      </c>
    </row>
    <row r="419" spans="1:23" x14ac:dyDescent="0.3">
      <c r="A419">
        <v>18371405</v>
      </c>
      <c r="B419" t="s">
        <v>637</v>
      </c>
      <c r="C419">
        <v>1</v>
      </c>
      <c r="D419" t="s">
        <v>54</v>
      </c>
      <c r="E419" t="s">
        <v>93</v>
      </c>
      <c r="F419">
        <v>77.137827999999999</v>
      </c>
      <c r="G419">
        <v>28.631952500000001</v>
      </c>
      <c r="H419" t="s">
        <v>505</v>
      </c>
      <c r="I419" t="s">
        <v>19</v>
      </c>
      <c r="J419" t="s">
        <v>57</v>
      </c>
      <c r="K419" t="s">
        <v>57</v>
      </c>
      <c r="L419" t="s">
        <v>57</v>
      </c>
      <c r="M419" t="s">
        <v>57</v>
      </c>
      <c r="N419">
        <v>1</v>
      </c>
      <c r="O419">
        <v>0</v>
      </c>
      <c r="P419">
        <v>150</v>
      </c>
      <c r="Q419">
        <v>1</v>
      </c>
      <c r="R419">
        <v>2014</v>
      </c>
      <c r="S419">
        <v>12</v>
      </c>
      <c r="T419">
        <v>17</v>
      </c>
      <c r="U419" s="1">
        <v>41990</v>
      </c>
      <c r="V419" s="5">
        <f>Main[[#This Row],[Average_Cost_for_two]] * VLOOKUP(Main[[#This Row],[Currency]],'Currency'!A:B,2,FALSE)</f>
        <v>1.8</v>
      </c>
      <c r="W419" s="5" t="str">
        <f>IF(Main[[#This Row],[Avg_Cost_USD]]&lt;10,"Low",
IF(Main[[#This Row],[Avg_Cost_USD]]&lt;=30,"Medium","High"))</f>
        <v>Low</v>
      </c>
    </row>
    <row r="420" spans="1:23" x14ac:dyDescent="0.3">
      <c r="A420">
        <v>18464625</v>
      </c>
      <c r="B420" t="s">
        <v>638</v>
      </c>
      <c r="C420">
        <v>1</v>
      </c>
      <c r="D420" t="s">
        <v>54</v>
      </c>
      <c r="E420" t="s">
        <v>366</v>
      </c>
      <c r="F420">
        <v>77.127316519999994</v>
      </c>
      <c r="G420">
        <v>28.840614670000001</v>
      </c>
      <c r="H420" t="s">
        <v>639</v>
      </c>
      <c r="I420" t="s">
        <v>19</v>
      </c>
      <c r="J420" t="s">
        <v>57</v>
      </c>
      <c r="K420" t="s">
        <v>57</v>
      </c>
      <c r="L420" t="s">
        <v>57</v>
      </c>
      <c r="M420" t="s">
        <v>57</v>
      </c>
      <c r="N420">
        <v>1</v>
      </c>
      <c r="O420">
        <v>0</v>
      </c>
      <c r="P420">
        <v>350</v>
      </c>
      <c r="Q420">
        <v>1</v>
      </c>
      <c r="R420">
        <v>2016</v>
      </c>
      <c r="S420">
        <v>12</v>
      </c>
      <c r="T420">
        <v>28</v>
      </c>
      <c r="U420" s="1">
        <v>42732</v>
      </c>
      <c r="V420" s="5">
        <f>Main[[#This Row],[Average_Cost_for_two]] * VLOOKUP(Main[[#This Row],[Currency]],'Currency'!A:B,2,FALSE)</f>
        <v>4.2</v>
      </c>
      <c r="W420" s="5" t="str">
        <f>IF(Main[[#This Row],[Avg_Cost_USD]]&lt;10,"Low",
IF(Main[[#This Row],[Avg_Cost_USD]]&lt;=30,"Medium","High"))</f>
        <v>Low</v>
      </c>
    </row>
    <row r="421" spans="1:23" x14ac:dyDescent="0.3">
      <c r="A421">
        <v>18435330</v>
      </c>
      <c r="B421" t="s">
        <v>640</v>
      </c>
      <c r="C421">
        <v>1</v>
      </c>
      <c r="D421" t="s">
        <v>54</v>
      </c>
      <c r="E421" t="s">
        <v>366</v>
      </c>
      <c r="F421">
        <v>77.035600299999999</v>
      </c>
      <c r="G421">
        <v>28.8002781</v>
      </c>
      <c r="H421" t="s">
        <v>315</v>
      </c>
      <c r="I421" t="s">
        <v>19</v>
      </c>
      <c r="J421" t="s">
        <v>57</v>
      </c>
      <c r="K421" t="s">
        <v>57</v>
      </c>
      <c r="L421" t="s">
        <v>57</v>
      </c>
      <c r="M421" t="s">
        <v>57</v>
      </c>
      <c r="N421">
        <v>1</v>
      </c>
      <c r="O421">
        <v>0</v>
      </c>
      <c r="P421">
        <v>250</v>
      </c>
      <c r="Q421">
        <v>1</v>
      </c>
      <c r="R421">
        <v>2017</v>
      </c>
      <c r="S421">
        <v>12</v>
      </c>
      <c r="T421">
        <v>17</v>
      </c>
      <c r="U421" s="1">
        <v>43086</v>
      </c>
      <c r="V421" s="5">
        <f>Main[[#This Row],[Average_Cost_for_two]] * VLOOKUP(Main[[#This Row],[Currency]],'Currency'!A:B,2,FALSE)</f>
        <v>3</v>
      </c>
      <c r="W421" s="5" t="str">
        <f>IF(Main[[#This Row],[Avg_Cost_USD]]&lt;10,"Low",
IF(Main[[#This Row],[Avg_Cost_USD]]&lt;=30,"Medium","High"))</f>
        <v>Low</v>
      </c>
    </row>
    <row r="422" spans="1:23" x14ac:dyDescent="0.3">
      <c r="A422">
        <v>18375378</v>
      </c>
      <c r="B422" t="s">
        <v>641</v>
      </c>
      <c r="C422">
        <v>1</v>
      </c>
      <c r="D422" t="s">
        <v>54</v>
      </c>
      <c r="E422" t="s">
        <v>366</v>
      </c>
      <c r="F422">
        <v>77.089508100000003</v>
      </c>
      <c r="G422">
        <v>28.855103450000001</v>
      </c>
      <c r="H422" t="s">
        <v>433</v>
      </c>
      <c r="I422" t="s">
        <v>19</v>
      </c>
      <c r="J422" t="s">
        <v>57</v>
      </c>
      <c r="K422" t="s">
        <v>57</v>
      </c>
      <c r="L422" t="s">
        <v>57</v>
      </c>
      <c r="M422" t="s">
        <v>57</v>
      </c>
      <c r="N422">
        <v>1</v>
      </c>
      <c r="O422">
        <v>0</v>
      </c>
      <c r="P422">
        <v>400</v>
      </c>
      <c r="Q422">
        <v>1</v>
      </c>
      <c r="R422">
        <v>2017</v>
      </c>
      <c r="S422">
        <v>12</v>
      </c>
      <c r="T422">
        <v>6</v>
      </c>
      <c r="U422" s="1">
        <v>43075</v>
      </c>
      <c r="V422" s="5">
        <f>Main[[#This Row],[Average_Cost_for_two]] * VLOOKUP(Main[[#This Row],[Currency]],'Currency'!A:B,2,FALSE)</f>
        <v>4.8</v>
      </c>
      <c r="W422" s="5" t="str">
        <f>IF(Main[[#This Row],[Avg_Cost_USD]]&lt;10,"Low",
IF(Main[[#This Row],[Avg_Cost_USD]]&lt;=30,"Medium","High"))</f>
        <v>Low</v>
      </c>
    </row>
    <row r="423" spans="1:23" x14ac:dyDescent="0.3">
      <c r="A423">
        <v>18293989</v>
      </c>
      <c r="B423" t="s">
        <v>642</v>
      </c>
      <c r="C423">
        <v>1</v>
      </c>
      <c r="D423" t="s">
        <v>54</v>
      </c>
      <c r="E423" t="s">
        <v>98</v>
      </c>
      <c r="F423">
        <v>77.292413859999996</v>
      </c>
      <c r="G423">
        <v>28.622352490000001</v>
      </c>
      <c r="H423" t="s">
        <v>342</v>
      </c>
      <c r="I423" t="s">
        <v>19</v>
      </c>
      <c r="J423" t="s">
        <v>57</v>
      </c>
      <c r="K423" t="s">
        <v>57</v>
      </c>
      <c r="L423" t="s">
        <v>57</v>
      </c>
      <c r="M423" t="s">
        <v>57</v>
      </c>
      <c r="N423">
        <v>1</v>
      </c>
      <c r="O423">
        <v>0</v>
      </c>
      <c r="P423">
        <v>250</v>
      </c>
      <c r="Q423">
        <v>1</v>
      </c>
      <c r="R423">
        <v>2018</v>
      </c>
      <c r="S423">
        <v>12</v>
      </c>
      <c r="T423">
        <v>27</v>
      </c>
      <c r="U423" s="1">
        <v>43461</v>
      </c>
      <c r="V423" s="5">
        <f>Main[[#This Row],[Average_Cost_for_two]] * VLOOKUP(Main[[#This Row],[Currency]],'Currency'!A:B,2,FALSE)</f>
        <v>3</v>
      </c>
      <c r="W423" s="5" t="str">
        <f>IF(Main[[#This Row],[Avg_Cost_USD]]&lt;10,"Low",
IF(Main[[#This Row],[Avg_Cost_USD]]&lt;=30,"Medium","High"))</f>
        <v>Low</v>
      </c>
    </row>
    <row r="424" spans="1:23" x14ac:dyDescent="0.3">
      <c r="A424">
        <v>18427212</v>
      </c>
      <c r="B424" t="s">
        <v>643</v>
      </c>
      <c r="C424">
        <v>1</v>
      </c>
      <c r="D424" t="s">
        <v>54</v>
      </c>
      <c r="E424" t="s">
        <v>75</v>
      </c>
      <c r="F424">
        <v>77.167254299999996</v>
      </c>
      <c r="G424">
        <v>28.5652136</v>
      </c>
      <c r="H424" t="s">
        <v>644</v>
      </c>
      <c r="I424" t="s">
        <v>19</v>
      </c>
      <c r="J424" t="s">
        <v>57</v>
      </c>
      <c r="K424" t="s">
        <v>57</v>
      </c>
      <c r="L424" t="s">
        <v>57</v>
      </c>
      <c r="M424" t="s">
        <v>57</v>
      </c>
      <c r="N424">
        <v>1</v>
      </c>
      <c r="O424">
        <v>0</v>
      </c>
      <c r="P424">
        <v>350</v>
      </c>
      <c r="Q424">
        <v>1</v>
      </c>
      <c r="R424">
        <v>2014</v>
      </c>
      <c r="S424">
        <v>12</v>
      </c>
      <c r="T424">
        <v>9</v>
      </c>
      <c r="U424" s="1">
        <v>41982</v>
      </c>
      <c r="V424" s="5">
        <f>Main[[#This Row],[Average_Cost_for_two]] * VLOOKUP(Main[[#This Row],[Currency]],'Currency'!A:B,2,FALSE)</f>
        <v>4.2</v>
      </c>
      <c r="W424" s="5" t="str">
        <f>IF(Main[[#This Row],[Avg_Cost_USD]]&lt;10,"Low",
IF(Main[[#This Row],[Avg_Cost_USD]]&lt;=30,"Medium","High"))</f>
        <v>Low</v>
      </c>
    </row>
    <row r="425" spans="1:23" x14ac:dyDescent="0.3">
      <c r="A425">
        <v>18486867</v>
      </c>
      <c r="B425" t="s">
        <v>645</v>
      </c>
      <c r="C425">
        <v>1</v>
      </c>
      <c r="D425" t="s">
        <v>54</v>
      </c>
      <c r="E425" t="s">
        <v>75</v>
      </c>
      <c r="F425">
        <v>77.178459399999994</v>
      </c>
      <c r="G425">
        <v>28.564245799999998</v>
      </c>
      <c r="H425" t="s">
        <v>344</v>
      </c>
      <c r="I425" t="s">
        <v>19</v>
      </c>
      <c r="J425" t="s">
        <v>57</v>
      </c>
      <c r="K425" t="s">
        <v>57</v>
      </c>
      <c r="L425" t="s">
        <v>57</v>
      </c>
      <c r="M425" t="s">
        <v>57</v>
      </c>
      <c r="N425">
        <v>1</v>
      </c>
      <c r="O425">
        <v>0</v>
      </c>
      <c r="P425">
        <v>100</v>
      </c>
      <c r="Q425">
        <v>1</v>
      </c>
      <c r="R425">
        <v>2017</v>
      </c>
      <c r="S425">
        <v>12</v>
      </c>
      <c r="T425">
        <v>20</v>
      </c>
      <c r="U425" s="1">
        <v>43089</v>
      </c>
      <c r="V425" s="5">
        <f>Main[[#This Row],[Average_Cost_for_two]] * VLOOKUP(Main[[#This Row],[Currency]],'Currency'!A:B,2,FALSE)</f>
        <v>1.2</v>
      </c>
      <c r="W425" s="5" t="str">
        <f>IF(Main[[#This Row],[Avg_Cost_USD]]&lt;10,"Low",
IF(Main[[#This Row],[Avg_Cost_USD]]&lt;=30,"Medium","High"))</f>
        <v>Low</v>
      </c>
    </row>
    <row r="426" spans="1:23" x14ac:dyDescent="0.3">
      <c r="A426">
        <v>18465571</v>
      </c>
      <c r="B426" t="s">
        <v>646</v>
      </c>
      <c r="C426">
        <v>1</v>
      </c>
      <c r="D426" t="s">
        <v>54</v>
      </c>
      <c r="E426" t="s">
        <v>114</v>
      </c>
      <c r="F426">
        <v>77.223386640000001</v>
      </c>
      <c r="G426">
        <v>28.51195551</v>
      </c>
      <c r="H426" t="s">
        <v>647</v>
      </c>
      <c r="I426" t="s">
        <v>19</v>
      </c>
      <c r="J426" t="s">
        <v>57</v>
      </c>
      <c r="K426" t="s">
        <v>57</v>
      </c>
      <c r="L426" t="s">
        <v>57</v>
      </c>
      <c r="M426" t="s">
        <v>57</v>
      </c>
      <c r="N426">
        <v>1</v>
      </c>
      <c r="O426">
        <v>0</v>
      </c>
      <c r="P426">
        <v>400</v>
      </c>
      <c r="Q426">
        <v>1</v>
      </c>
      <c r="R426">
        <v>2017</v>
      </c>
      <c r="S426">
        <v>12</v>
      </c>
      <c r="T426">
        <v>15</v>
      </c>
      <c r="U426" s="1">
        <v>43084</v>
      </c>
      <c r="V426" s="5">
        <f>Main[[#This Row],[Average_Cost_for_two]] * VLOOKUP(Main[[#This Row],[Currency]],'Currency'!A:B,2,FALSE)</f>
        <v>4.8</v>
      </c>
      <c r="W426" s="5" t="str">
        <f>IF(Main[[#This Row],[Avg_Cost_USD]]&lt;10,"Low",
IF(Main[[#This Row],[Avg_Cost_USD]]&lt;=30,"Medium","High"))</f>
        <v>Low</v>
      </c>
    </row>
    <row r="427" spans="1:23" x14ac:dyDescent="0.3">
      <c r="A427">
        <v>18451605</v>
      </c>
      <c r="B427" t="s">
        <v>648</v>
      </c>
      <c r="C427">
        <v>1</v>
      </c>
      <c r="D427" t="s">
        <v>54</v>
      </c>
      <c r="E427" t="s">
        <v>149</v>
      </c>
      <c r="F427">
        <v>77.118178799999995</v>
      </c>
      <c r="G427">
        <v>28.635766199999999</v>
      </c>
      <c r="H427" t="s">
        <v>649</v>
      </c>
      <c r="I427" t="s">
        <v>19</v>
      </c>
      <c r="J427" t="s">
        <v>57</v>
      </c>
      <c r="K427" t="s">
        <v>57</v>
      </c>
      <c r="L427" t="s">
        <v>57</v>
      </c>
      <c r="M427" t="s">
        <v>57</v>
      </c>
      <c r="N427">
        <v>1</v>
      </c>
      <c r="O427">
        <v>0</v>
      </c>
      <c r="P427">
        <v>250</v>
      </c>
      <c r="Q427">
        <v>1</v>
      </c>
      <c r="R427">
        <v>2017</v>
      </c>
      <c r="S427">
        <v>12</v>
      </c>
      <c r="T427">
        <v>27</v>
      </c>
      <c r="U427" s="1">
        <v>43096</v>
      </c>
      <c r="V427" s="5">
        <f>Main[[#This Row],[Average_Cost_for_two]] * VLOOKUP(Main[[#This Row],[Currency]],'Currency'!A:B,2,FALSE)</f>
        <v>3</v>
      </c>
      <c r="W427" s="5" t="str">
        <f>IF(Main[[#This Row],[Avg_Cost_USD]]&lt;10,"Low",
IF(Main[[#This Row],[Avg_Cost_USD]]&lt;=30,"Medium","High"))</f>
        <v>Low</v>
      </c>
    </row>
    <row r="428" spans="1:23" x14ac:dyDescent="0.3">
      <c r="A428">
        <v>18451597</v>
      </c>
      <c r="B428" t="s">
        <v>650</v>
      </c>
      <c r="C428">
        <v>1</v>
      </c>
      <c r="D428" t="s">
        <v>54</v>
      </c>
      <c r="E428" t="s">
        <v>149</v>
      </c>
      <c r="F428">
        <v>77.121210399999995</v>
      </c>
      <c r="G428">
        <v>28.637074999999999</v>
      </c>
      <c r="H428" t="s">
        <v>494</v>
      </c>
      <c r="I428" t="s">
        <v>19</v>
      </c>
      <c r="J428" t="s">
        <v>57</v>
      </c>
      <c r="K428" t="s">
        <v>57</v>
      </c>
      <c r="L428" t="s">
        <v>57</v>
      </c>
      <c r="M428" t="s">
        <v>57</v>
      </c>
      <c r="N428">
        <v>1</v>
      </c>
      <c r="O428">
        <v>0</v>
      </c>
      <c r="P428">
        <v>350</v>
      </c>
      <c r="Q428">
        <v>1</v>
      </c>
      <c r="R428">
        <v>2014</v>
      </c>
      <c r="S428">
        <v>12</v>
      </c>
      <c r="T428">
        <v>18</v>
      </c>
      <c r="U428" s="1">
        <v>41991</v>
      </c>
      <c r="V428" s="5">
        <f>Main[[#This Row],[Average_Cost_for_two]] * VLOOKUP(Main[[#This Row],[Currency]],'Currency'!A:B,2,FALSE)</f>
        <v>4.2</v>
      </c>
      <c r="W428" s="5" t="str">
        <f>IF(Main[[#This Row],[Avg_Cost_USD]]&lt;10,"Low",
IF(Main[[#This Row],[Avg_Cost_USD]]&lt;=30,"Medium","High"))</f>
        <v>Low</v>
      </c>
    </row>
    <row r="429" spans="1:23" x14ac:dyDescent="0.3">
      <c r="A429">
        <v>18492057</v>
      </c>
      <c r="B429" t="s">
        <v>651</v>
      </c>
      <c r="C429">
        <v>1</v>
      </c>
      <c r="D429" t="s">
        <v>54</v>
      </c>
      <c r="E429" t="s">
        <v>149</v>
      </c>
      <c r="F429">
        <v>77.105552299999999</v>
      </c>
      <c r="G429">
        <v>28.639812899999999</v>
      </c>
      <c r="H429" t="s">
        <v>315</v>
      </c>
      <c r="I429" t="s">
        <v>19</v>
      </c>
      <c r="J429" t="s">
        <v>57</v>
      </c>
      <c r="K429" t="s">
        <v>57</v>
      </c>
      <c r="L429" t="s">
        <v>57</v>
      </c>
      <c r="M429" t="s">
        <v>57</v>
      </c>
      <c r="N429">
        <v>1</v>
      </c>
      <c r="O429">
        <v>0</v>
      </c>
      <c r="P429">
        <v>50</v>
      </c>
      <c r="Q429">
        <v>1</v>
      </c>
      <c r="R429">
        <v>2011</v>
      </c>
      <c r="S429">
        <v>12</v>
      </c>
      <c r="T429">
        <v>11</v>
      </c>
      <c r="U429" s="1">
        <v>40888</v>
      </c>
      <c r="V429" s="5">
        <f>Main[[#This Row],[Average_Cost_for_two]] * VLOOKUP(Main[[#This Row],[Currency]],'Currency'!A:B,2,FALSE)</f>
        <v>0.6</v>
      </c>
      <c r="W429" s="5" t="str">
        <f>IF(Main[[#This Row],[Avg_Cost_USD]]&lt;10,"Low",
IF(Main[[#This Row],[Avg_Cost_USD]]&lt;=30,"Medium","High"))</f>
        <v>Low</v>
      </c>
    </row>
    <row r="430" spans="1:23" x14ac:dyDescent="0.3">
      <c r="A430">
        <v>18375387</v>
      </c>
      <c r="B430" t="s">
        <v>652</v>
      </c>
      <c r="C430">
        <v>1</v>
      </c>
      <c r="D430" t="s">
        <v>54</v>
      </c>
      <c r="E430" t="s">
        <v>77</v>
      </c>
      <c r="F430">
        <v>77.305842999999996</v>
      </c>
      <c r="G430">
        <v>28.592301800000001</v>
      </c>
      <c r="H430" t="s">
        <v>296</v>
      </c>
      <c r="I430" t="s">
        <v>19</v>
      </c>
      <c r="J430" t="s">
        <v>57</v>
      </c>
      <c r="K430" t="s">
        <v>57</v>
      </c>
      <c r="L430" t="s">
        <v>57</v>
      </c>
      <c r="M430" t="s">
        <v>57</v>
      </c>
      <c r="N430">
        <v>1</v>
      </c>
      <c r="O430">
        <v>0</v>
      </c>
      <c r="P430">
        <v>400</v>
      </c>
      <c r="Q430">
        <v>1</v>
      </c>
      <c r="R430">
        <v>2015</v>
      </c>
      <c r="S430">
        <v>12</v>
      </c>
      <c r="T430">
        <v>9</v>
      </c>
      <c r="U430" s="1">
        <v>42347</v>
      </c>
      <c r="V430" s="5">
        <f>Main[[#This Row],[Average_Cost_for_two]] * VLOOKUP(Main[[#This Row],[Currency]],'Currency'!A:B,2,FALSE)</f>
        <v>4.8</v>
      </c>
      <c r="W430" s="5" t="str">
        <f>IF(Main[[#This Row],[Avg_Cost_USD]]&lt;10,"Low",
IF(Main[[#This Row],[Avg_Cost_USD]]&lt;=30,"Medium","High"))</f>
        <v>Low</v>
      </c>
    </row>
    <row r="431" spans="1:23" x14ac:dyDescent="0.3">
      <c r="A431">
        <v>18144471</v>
      </c>
      <c r="B431" t="s">
        <v>653</v>
      </c>
      <c r="C431">
        <v>1</v>
      </c>
      <c r="D431" t="s">
        <v>54</v>
      </c>
      <c r="E431" t="s">
        <v>361</v>
      </c>
      <c r="F431">
        <v>77.281200889999994</v>
      </c>
      <c r="G431">
        <v>28.567175710000001</v>
      </c>
      <c r="H431" t="s">
        <v>369</v>
      </c>
      <c r="I431" t="s">
        <v>19</v>
      </c>
      <c r="J431" t="s">
        <v>57</v>
      </c>
      <c r="K431" t="s">
        <v>57</v>
      </c>
      <c r="L431" t="s">
        <v>57</v>
      </c>
      <c r="M431" t="s">
        <v>57</v>
      </c>
      <c r="N431">
        <v>1</v>
      </c>
      <c r="O431">
        <v>0</v>
      </c>
      <c r="P431">
        <v>450</v>
      </c>
      <c r="Q431">
        <v>1</v>
      </c>
      <c r="R431">
        <v>2012</v>
      </c>
      <c r="S431">
        <v>12</v>
      </c>
      <c r="T431">
        <v>8</v>
      </c>
      <c r="U431" s="1">
        <v>41251</v>
      </c>
      <c r="V431" s="5">
        <f>Main[[#This Row],[Average_Cost_for_two]] * VLOOKUP(Main[[#This Row],[Currency]],'Currency'!A:B,2,FALSE)</f>
        <v>5.4</v>
      </c>
      <c r="W431" s="5" t="str">
        <f>IF(Main[[#This Row],[Avg_Cost_USD]]&lt;10,"Low",
IF(Main[[#This Row],[Avg_Cost_USD]]&lt;=30,"Medium","High"))</f>
        <v>Low</v>
      </c>
    </row>
    <row r="432" spans="1:23" x14ac:dyDescent="0.3">
      <c r="A432">
        <v>18425711</v>
      </c>
      <c r="B432" t="s">
        <v>654</v>
      </c>
      <c r="C432">
        <v>1</v>
      </c>
      <c r="D432" t="s">
        <v>54</v>
      </c>
      <c r="E432" t="s">
        <v>211</v>
      </c>
      <c r="F432">
        <v>77.233824400000003</v>
      </c>
      <c r="G432">
        <v>28.653111800000001</v>
      </c>
      <c r="H432" t="s">
        <v>419</v>
      </c>
      <c r="I432" t="s">
        <v>19</v>
      </c>
      <c r="J432" t="s">
        <v>57</v>
      </c>
      <c r="K432" t="s">
        <v>57</v>
      </c>
      <c r="L432" t="s">
        <v>57</v>
      </c>
      <c r="M432" t="s">
        <v>57</v>
      </c>
      <c r="N432">
        <v>1</v>
      </c>
      <c r="O432">
        <v>0</v>
      </c>
      <c r="P432">
        <v>50</v>
      </c>
      <c r="Q432">
        <v>1</v>
      </c>
      <c r="R432">
        <v>2010</v>
      </c>
      <c r="S432">
        <v>11</v>
      </c>
      <c r="T432">
        <v>28</v>
      </c>
      <c r="U432" s="1">
        <v>40510</v>
      </c>
      <c r="V432" s="5">
        <f>Main[[#This Row],[Average_Cost_for_two]] * VLOOKUP(Main[[#This Row],[Currency]],'Currency'!A:B,2,FALSE)</f>
        <v>0.6</v>
      </c>
      <c r="W432" s="5" t="str">
        <f>IF(Main[[#This Row],[Avg_Cost_USD]]&lt;10,"Low",
IF(Main[[#This Row],[Avg_Cost_USD]]&lt;=30,"Medium","High"))</f>
        <v>Low</v>
      </c>
    </row>
    <row r="433" spans="1:23" x14ac:dyDescent="0.3">
      <c r="A433">
        <v>18421487</v>
      </c>
      <c r="B433" t="s">
        <v>655</v>
      </c>
      <c r="C433">
        <v>1</v>
      </c>
      <c r="D433" t="s">
        <v>54</v>
      </c>
      <c r="E433" t="s">
        <v>265</v>
      </c>
      <c r="F433">
        <v>77.207606900000002</v>
      </c>
      <c r="G433">
        <v>28.698460000000001</v>
      </c>
      <c r="H433" t="s">
        <v>321</v>
      </c>
      <c r="I433" t="s">
        <v>19</v>
      </c>
      <c r="J433" t="s">
        <v>57</v>
      </c>
      <c r="K433" t="s">
        <v>57</v>
      </c>
      <c r="L433" t="s">
        <v>57</v>
      </c>
      <c r="M433" t="s">
        <v>57</v>
      </c>
      <c r="N433">
        <v>1</v>
      </c>
      <c r="O433">
        <v>0</v>
      </c>
      <c r="P433">
        <v>400</v>
      </c>
      <c r="Q433">
        <v>1</v>
      </c>
      <c r="R433">
        <v>2012</v>
      </c>
      <c r="S433">
        <v>11</v>
      </c>
      <c r="T433">
        <v>7</v>
      </c>
      <c r="U433" s="1">
        <v>41220</v>
      </c>
      <c r="V433" s="5">
        <f>Main[[#This Row],[Average_Cost_for_two]] * VLOOKUP(Main[[#This Row],[Currency]],'Currency'!A:B,2,FALSE)</f>
        <v>4.8</v>
      </c>
      <c r="W433" s="5" t="str">
        <f>IF(Main[[#This Row],[Avg_Cost_USD]]&lt;10,"Low",
IF(Main[[#This Row],[Avg_Cost_USD]]&lt;=30,"Medium","High"))</f>
        <v>Low</v>
      </c>
    </row>
    <row r="434" spans="1:23" x14ac:dyDescent="0.3">
      <c r="A434">
        <v>18472605</v>
      </c>
      <c r="B434" t="s">
        <v>656</v>
      </c>
      <c r="C434">
        <v>1</v>
      </c>
      <c r="D434" t="s">
        <v>54</v>
      </c>
      <c r="E434" t="s">
        <v>124</v>
      </c>
      <c r="F434">
        <v>77.209752499999993</v>
      </c>
      <c r="G434">
        <v>28.560154900000001</v>
      </c>
      <c r="H434" t="s">
        <v>315</v>
      </c>
      <c r="I434" t="s">
        <v>19</v>
      </c>
      <c r="J434" t="s">
        <v>57</v>
      </c>
      <c r="K434" t="s">
        <v>57</v>
      </c>
      <c r="L434" t="s">
        <v>57</v>
      </c>
      <c r="M434" t="s">
        <v>57</v>
      </c>
      <c r="N434">
        <v>1</v>
      </c>
      <c r="O434">
        <v>0</v>
      </c>
      <c r="P434">
        <v>250</v>
      </c>
      <c r="Q434">
        <v>1</v>
      </c>
      <c r="R434">
        <v>2018</v>
      </c>
      <c r="S434">
        <v>11</v>
      </c>
      <c r="T434">
        <v>25</v>
      </c>
      <c r="U434" s="1">
        <v>43429</v>
      </c>
      <c r="V434" s="5">
        <f>Main[[#This Row],[Average_Cost_for_two]] * VLOOKUP(Main[[#This Row],[Currency]],'Currency'!A:B,2,FALSE)</f>
        <v>3</v>
      </c>
      <c r="W434" s="5" t="str">
        <f>IF(Main[[#This Row],[Avg_Cost_USD]]&lt;10,"Low",
IF(Main[[#This Row],[Avg_Cost_USD]]&lt;=30,"Medium","High"))</f>
        <v>Low</v>
      </c>
    </row>
    <row r="435" spans="1:23" x14ac:dyDescent="0.3">
      <c r="A435">
        <v>18419906</v>
      </c>
      <c r="B435" t="s">
        <v>657</v>
      </c>
      <c r="C435">
        <v>1</v>
      </c>
      <c r="D435" t="s">
        <v>54</v>
      </c>
      <c r="E435" t="s">
        <v>83</v>
      </c>
      <c r="F435">
        <v>77.260316200000005</v>
      </c>
      <c r="G435">
        <v>28.5798205</v>
      </c>
      <c r="H435" t="s">
        <v>649</v>
      </c>
      <c r="I435" t="s">
        <v>19</v>
      </c>
      <c r="J435" t="s">
        <v>57</v>
      </c>
      <c r="K435" t="s">
        <v>61</v>
      </c>
      <c r="L435" t="s">
        <v>57</v>
      </c>
      <c r="M435" t="s">
        <v>57</v>
      </c>
      <c r="N435">
        <v>1</v>
      </c>
      <c r="O435">
        <v>0</v>
      </c>
      <c r="P435">
        <v>250</v>
      </c>
      <c r="Q435">
        <v>1</v>
      </c>
      <c r="R435">
        <v>2010</v>
      </c>
      <c r="S435">
        <v>11</v>
      </c>
      <c r="T435">
        <v>28</v>
      </c>
      <c r="U435" s="1">
        <v>40510</v>
      </c>
      <c r="V435" s="5">
        <f>Main[[#This Row],[Average_Cost_for_two]] * VLOOKUP(Main[[#This Row],[Currency]],'Currency'!A:B,2,FALSE)</f>
        <v>3</v>
      </c>
      <c r="W435" s="5" t="str">
        <f>IF(Main[[#This Row],[Avg_Cost_USD]]&lt;10,"Low",
IF(Main[[#This Row],[Avg_Cost_USD]]&lt;=30,"Medium","High"))</f>
        <v>Low</v>
      </c>
    </row>
    <row r="436" spans="1:23" x14ac:dyDescent="0.3">
      <c r="A436">
        <v>18452241</v>
      </c>
      <c r="B436" t="s">
        <v>658</v>
      </c>
      <c r="C436">
        <v>1</v>
      </c>
      <c r="D436" t="s">
        <v>54</v>
      </c>
      <c r="E436" t="s">
        <v>270</v>
      </c>
      <c r="F436">
        <v>77.240111099999993</v>
      </c>
      <c r="G436">
        <v>28.553518400000002</v>
      </c>
      <c r="H436" t="s">
        <v>315</v>
      </c>
      <c r="I436" t="s">
        <v>19</v>
      </c>
      <c r="J436" t="s">
        <v>57</v>
      </c>
      <c r="K436" t="s">
        <v>57</v>
      </c>
      <c r="L436" t="s">
        <v>57</v>
      </c>
      <c r="M436" t="s">
        <v>57</v>
      </c>
      <c r="N436">
        <v>1</v>
      </c>
      <c r="O436">
        <v>0</v>
      </c>
      <c r="P436">
        <v>400</v>
      </c>
      <c r="Q436">
        <v>1</v>
      </c>
      <c r="R436">
        <v>2011</v>
      </c>
      <c r="S436">
        <v>11</v>
      </c>
      <c r="T436">
        <v>21</v>
      </c>
      <c r="U436" s="1">
        <v>40868</v>
      </c>
      <c r="V436" s="5">
        <f>Main[[#This Row],[Average_Cost_for_two]] * VLOOKUP(Main[[#This Row],[Currency]],'Currency'!A:B,2,FALSE)</f>
        <v>4.8</v>
      </c>
      <c r="W436" s="5" t="str">
        <f>IF(Main[[#This Row],[Avg_Cost_USD]]&lt;10,"Low",
IF(Main[[#This Row],[Avg_Cost_USD]]&lt;=30,"Medium","High"))</f>
        <v>Low</v>
      </c>
    </row>
    <row r="437" spans="1:23" x14ac:dyDescent="0.3">
      <c r="A437">
        <v>18376495</v>
      </c>
      <c r="B437" t="s">
        <v>659</v>
      </c>
      <c r="C437">
        <v>1</v>
      </c>
      <c r="D437" t="s">
        <v>54</v>
      </c>
      <c r="E437" t="s">
        <v>126</v>
      </c>
      <c r="F437">
        <v>77.283497530000005</v>
      </c>
      <c r="G437">
        <v>28.657481220000001</v>
      </c>
      <c r="H437" t="s">
        <v>660</v>
      </c>
      <c r="I437" t="s">
        <v>19</v>
      </c>
      <c r="J437" t="s">
        <v>57</v>
      </c>
      <c r="K437" t="s">
        <v>57</v>
      </c>
      <c r="L437" t="s">
        <v>57</v>
      </c>
      <c r="M437" t="s">
        <v>57</v>
      </c>
      <c r="N437">
        <v>1</v>
      </c>
      <c r="O437">
        <v>0</v>
      </c>
      <c r="P437">
        <v>150</v>
      </c>
      <c r="Q437">
        <v>1</v>
      </c>
      <c r="R437">
        <v>2010</v>
      </c>
      <c r="S437">
        <v>11</v>
      </c>
      <c r="T437">
        <v>2</v>
      </c>
      <c r="U437" s="1">
        <v>40484</v>
      </c>
      <c r="V437" s="5">
        <f>Main[[#This Row],[Average_Cost_for_two]] * VLOOKUP(Main[[#This Row],[Currency]],'Currency'!A:B,2,FALSE)</f>
        <v>1.8</v>
      </c>
      <c r="W437" s="5" t="str">
        <f>IF(Main[[#This Row],[Avg_Cost_USD]]&lt;10,"Low",
IF(Main[[#This Row],[Avg_Cost_USD]]&lt;=30,"Medium","High"))</f>
        <v>Low</v>
      </c>
    </row>
    <row r="438" spans="1:23" x14ac:dyDescent="0.3">
      <c r="A438">
        <v>18378861</v>
      </c>
      <c r="B438" t="s">
        <v>661</v>
      </c>
      <c r="C438">
        <v>1</v>
      </c>
      <c r="D438" t="s">
        <v>54</v>
      </c>
      <c r="E438" t="s">
        <v>293</v>
      </c>
      <c r="F438">
        <v>77.157638599999999</v>
      </c>
      <c r="G438">
        <v>28.691861500000002</v>
      </c>
      <c r="H438" t="s">
        <v>439</v>
      </c>
      <c r="I438" t="s">
        <v>19</v>
      </c>
      <c r="J438" t="s">
        <v>57</v>
      </c>
      <c r="K438" t="s">
        <v>57</v>
      </c>
      <c r="L438" t="s">
        <v>57</v>
      </c>
      <c r="M438" t="s">
        <v>57</v>
      </c>
      <c r="N438">
        <v>1</v>
      </c>
      <c r="O438">
        <v>0</v>
      </c>
      <c r="P438">
        <v>400</v>
      </c>
      <c r="Q438">
        <v>1</v>
      </c>
      <c r="R438">
        <v>2011</v>
      </c>
      <c r="S438">
        <v>11</v>
      </c>
      <c r="T438">
        <v>12</v>
      </c>
      <c r="U438" s="1">
        <v>40859</v>
      </c>
      <c r="V438" s="5">
        <f>Main[[#This Row],[Average_Cost_for_two]] * VLOOKUP(Main[[#This Row],[Currency]],'Currency'!A:B,2,FALSE)</f>
        <v>4.8</v>
      </c>
      <c r="W438" s="5" t="str">
        <f>IF(Main[[#This Row],[Avg_Cost_USD]]&lt;10,"Low",
IF(Main[[#This Row],[Avg_Cost_USD]]&lt;=30,"Medium","High"))</f>
        <v>Low</v>
      </c>
    </row>
    <row r="439" spans="1:23" x14ac:dyDescent="0.3">
      <c r="A439">
        <v>18356819</v>
      </c>
      <c r="B439" t="s">
        <v>662</v>
      </c>
      <c r="C439">
        <v>1</v>
      </c>
      <c r="D439" t="s">
        <v>54</v>
      </c>
      <c r="E439" t="s">
        <v>63</v>
      </c>
      <c r="F439">
        <v>77.125056000000001</v>
      </c>
      <c r="G439">
        <v>28.543829200000001</v>
      </c>
      <c r="H439" t="s">
        <v>367</v>
      </c>
      <c r="I439" t="s">
        <v>19</v>
      </c>
      <c r="J439" t="s">
        <v>57</v>
      </c>
      <c r="K439" t="s">
        <v>57</v>
      </c>
      <c r="L439" t="s">
        <v>57</v>
      </c>
      <c r="M439" t="s">
        <v>57</v>
      </c>
      <c r="N439">
        <v>1</v>
      </c>
      <c r="O439">
        <v>0</v>
      </c>
      <c r="P439">
        <v>250</v>
      </c>
      <c r="Q439">
        <v>1</v>
      </c>
      <c r="R439">
        <v>2010</v>
      </c>
      <c r="S439">
        <v>11</v>
      </c>
      <c r="T439">
        <v>27</v>
      </c>
      <c r="U439" s="1">
        <v>40509</v>
      </c>
      <c r="V439" s="5">
        <f>Main[[#This Row],[Average_Cost_for_two]] * VLOOKUP(Main[[#This Row],[Currency]],'Currency'!A:B,2,FALSE)</f>
        <v>3</v>
      </c>
      <c r="W439" s="5" t="str">
        <f>IF(Main[[#This Row],[Avg_Cost_USD]]&lt;10,"Low",
IF(Main[[#This Row],[Avg_Cost_USD]]&lt;=30,"Medium","High"))</f>
        <v>Low</v>
      </c>
    </row>
    <row r="440" spans="1:23" x14ac:dyDescent="0.3">
      <c r="A440">
        <v>18489802</v>
      </c>
      <c r="B440" t="s">
        <v>663</v>
      </c>
      <c r="C440">
        <v>1</v>
      </c>
      <c r="D440" t="s">
        <v>54</v>
      </c>
      <c r="E440" t="s">
        <v>133</v>
      </c>
      <c r="F440">
        <v>77.145735799999997</v>
      </c>
      <c r="G440">
        <v>28.493668499999998</v>
      </c>
      <c r="H440" t="s">
        <v>347</v>
      </c>
      <c r="I440" t="s">
        <v>19</v>
      </c>
      <c r="J440" t="s">
        <v>57</v>
      </c>
      <c r="K440" t="s">
        <v>57</v>
      </c>
      <c r="L440" t="s">
        <v>57</v>
      </c>
      <c r="M440" t="s">
        <v>57</v>
      </c>
      <c r="N440">
        <v>1</v>
      </c>
      <c r="O440">
        <v>0</v>
      </c>
      <c r="P440">
        <v>350</v>
      </c>
      <c r="Q440">
        <v>1</v>
      </c>
      <c r="R440">
        <v>2010</v>
      </c>
      <c r="S440">
        <v>11</v>
      </c>
      <c r="T440">
        <v>16</v>
      </c>
      <c r="U440" s="1">
        <v>40498</v>
      </c>
      <c r="V440" s="5">
        <f>Main[[#This Row],[Average_Cost_for_two]] * VLOOKUP(Main[[#This Row],[Currency]],'Currency'!A:B,2,FALSE)</f>
        <v>4.2</v>
      </c>
      <c r="W440" s="5" t="str">
        <f>IF(Main[[#This Row],[Avg_Cost_USD]]&lt;10,"Low",
IF(Main[[#This Row],[Avg_Cost_USD]]&lt;=30,"Medium","High"))</f>
        <v>Low</v>
      </c>
    </row>
    <row r="441" spans="1:23" x14ac:dyDescent="0.3">
      <c r="A441">
        <v>304573</v>
      </c>
      <c r="B441" t="s">
        <v>631</v>
      </c>
      <c r="C441">
        <v>1</v>
      </c>
      <c r="D441" t="s">
        <v>54</v>
      </c>
      <c r="E441" t="s">
        <v>108</v>
      </c>
      <c r="F441">
        <v>77.142823399999997</v>
      </c>
      <c r="G441">
        <v>28.658818700000001</v>
      </c>
      <c r="H441" t="s">
        <v>505</v>
      </c>
      <c r="I441" t="s">
        <v>19</v>
      </c>
      <c r="J441" t="s">
        <v>57</v>
      </c>
      <c r="K441" t="s">
        <v>57</v>
      </c>
      <c r="L441" t="s">
        <v>57</v>
      </c>
      <c r="M441" t="s">
        <v>57</v>
      </c>
      <c r="N441">
        <v>1</v>
      </c>
      <c r="O441">
        <v>0</v>
      </c>
      <c r="P441">
        <v>350</v>
      </c>
      <c r="Q441">
        <v>1</v>
      </c>
      <c r="R441">
        <v>2018</v>
      </c>
      <c r="S441">
        <v>11</v>
      </c>
      <c r="T441">
        <v>27</v>
      </c>
      <c r="U441" s="1">
        <v>43431</v>
      </c>
      <c r="V441" s="5">
        <f>Main[[#This Row],[Average_Cost_for_two]] * VLOOKUP(Main[[#This Row],[Currency]],'Currency'!A:B,2,FALSE)</f>
        <v>4.2</v>
      </c>
      <c r="W441" s="5" t="str">
        <f>IF(Main[[#This Row],[Avg_Cost_USD]]&lt;10,"Low",
IF(Main[[#This Row],[Avg_Cost_USD]]&lt;=30,"Medium","High"))</f>
        <v>Low</v>
      </c>
    </row>
    <row r="442" spans="1:23" x14ac:dyDescent="0.3">
      <c r="A442">
        <v>18466410</v>
      </c>
      <c r="B442" t="s">
        <v>664</v>
      </c>
      <c r="C442">
        <v>1</v>
      </c>
      <c r="D442" t="s">
        <v>54</v>
      </c>
      <c r="E442" t="s">
        <v>66</v>
      </c>
      <c r="F442">
        <v>77.208773399999998</v>
      </c>
      <c r="G442">
        <v>28.7130677</v>
      </c>
      <c r="H442" t="s">
        <v>426</v>
      </c>
      <c r="I442" t="s">
        <v>19</v>
      </c>
      <c r="J442" t="s">
        <v>57</v>
      </c>
      <c r="K442" t="s">
        <v>57</v>
      </c>
      <c r="L442" t="s">
        <v>57</v>
      </c>
      <c r="M442" t="s">
        <v>57</v>
      </c>
      <c r="N442">
        <v>1</v>
      </c>
      <c r="O442">
        <v>0</v>
      </c>
      <c r="P442">
        <v>50</v>
      </c>
      <c r="Q442">
        <v>1</v>
      </c>
      <c r="R442">
        <v>2015</v>
      </c>
      <c r="S442">
        <v>11</v>
      </c>
      <c r="T442">
        <v>7</v>
      </c>
      <c r="U442" s="1">
        <v>42315</v>
      </c>
      <c r="V442" s="5">
        <f>Main[[#This Row],[Average_Cost_for_two]] * VLOOKUP(Main[[#This Row],[Currency]],'Currency'!A:B,2,FALSE)</f>
        <v>0.6</v>
      </c>
      <c r="W442" s="5" t="str">
        <f>IF(Main[[#This Row],[Avg_Cost_USD]]&lt;10,"Low",
IF(Main[[#This Row],[Avg_Cost_USD]]&lt;=30,"Medium","High"))</f>
        <v>Low</v>
      </c>
    </row>
    <row r="443" spans="1:23" x14ac:dyDescent="0.3">
      <c r="A443">
        <v>18354994</v>
      </c>
      <c r="B443" t="s">
        <v>665</v>
      </c>
      <c r="C443">
        <v>1</v>
      </c>
      <c r="D443" t="s">
        <v>54</v>
      </c>
      <c r="E443" t="s">
        <v>182</v>
      </c>
      <c r="F443">
        <v>77.172967499999999</v>
      </c>
      <c r="G443">
        <v>28.556829799999999</v>
      </c>
      <c r="H443" t="s">
        <v>350</v>
      </c>
      <c r="I443" t="s">
        <v>19</v>
      </c>
      <c r="J443" t="s">
        <v>57</v>
      </c>
      <c r="K443" t="s">
        <v>57</v>
      </c>
      <c r="L443" t="s">
        <v>57</v>
      </c>
      <c r="M443" t="s">
        <v>57</v>
      </c>
      <c r="N443">
        <v>1</v>
      </c>
      <c r="O443">
        <v>0</v>
      </c>
      <c r="P443">
        <v>400</v>
      </c>
      <c r="Q443">
        <v>1</v>
      </c>
      <c r="R443">
        <v>2011</v>
      </c>
      <c r="S443">
        <v>11</v>
      </c>
      <c r="T443">
        <v>26</v>
      </c>
      <c r="U443" s="1">
        <v>40873</v>
      </c>
      <c r="V443" s="5">
        <f>Main[[#This Row],[Average_Cost_for_two]] * VLOOKUP(Main[[#This Row],[Currency]],'Currency'!A:B,2,FALSE)</f>
        <v>4.8</v>
      </c>
      <c r="W443" s="5" t="str">
        <f>IF(Main[[#This Row],[Avg_Cost_USD]]&lt;10,"Low",
IF(Main[[#This Row],[Avg_Cost_USD]]&lt;=30,"Medium","High"))</f>
        <v>Low</v>
      </c>
    </row>
    <row r="444" spans="1:23" x14ac:dyDescent="0.3">
      <c r="A444">
        <v>18429155</v>
      </c>
      <c r="B444" t="s">
        <v>632</v>
      </c>
      <c r="C444">
        <v>1</v>
      </c>
      <c r="D444" t="s">
        <v>54</v>
      </c>
      <c r="E444" t="s">
        <v>69</v>
      </c>
      <c r="F444">
        <v>76.985842399999996</v>
      </c>
      <c r="G444">
        <v>28.607232799999998</v>
      </c>
      <c r="H444" t="s">
        <v>633</v>
      </c>
      <c r="I444" t="s">
        <v>19</v>
      </c>
      <c r="J444" t="s">
        <v>57</v>
      </c>
      <c r="K444" t="s">
        <v>57</v>
      </c>
      <c r="L444" t="s">
        <v>57</v>
      </c>
      <c r="M444" t="s">
        <v>57</v>
      </c>
      <c r="N444">
        <v>1</v>
      </c>
      <c r="O444">
        <v>0</v>
      </c>
      <c r="P444">
        <v>350</v>
      </c>
      <c r="Q444">
        <v>1</v>
      </c>
      <c r="R444">
        <v>2011</v>
      </c>
      <c r="S444">
        <v>11</v>
      </c>
      <c r="T444">
        <v>4</v>
      </c>
      <c r="U444" s="1">
        <v>40851</v>
      </c>
      <c r="V444" s="5">
        <f>Main[[#This Row],[Average_Cost_for_two]] * VLOOKUP(Main[[#This Row],[Currency]],'Currency'!A:B,2,FALSE)</f>
        <v>4.2</v>
      </c>
      <c r="W444" s="5" t="str">
        <f>IF(Main[[#This Row],[Avg_Cost_USD]]&lt;10,"Low",
IF(Main[[#This Row],[Avg_Cost_USD]]&lt;=30,"Medium","High"))</f>
        <v>Low</v>
      </c>
    </row>
    <row r="445" spans="1:23" x14ac:dyDescent="0.3">
      <c r="A445">
        <v>18471319</v>
      </c>
      <c r="B445" t="s">
        <v>666</v>
      </c>
      <c r="C445">
        <v>1</v>
      </c>
      <c r="D445" t="s">
        <v>54</v>
      </c>
      <c r="E445" t="s">
        <v>69</v>
      </c>
      <c r="F445">
        <v>76.985377099999994</v>
      </c>
      <c r="G445">
        <v>28.609584399999999</v>
      </c>
      <c r="H445" t="s">
        <v>667</v>
      </c>
      <c r="I445" t="s">
        <v>19</v>
      </c>
      <c r="J445" t="s">
        <v>57</v>
      </c>
      <c r="K445" t="s">
        <v>57</v>
      </c>
      <c r="L445" t="s">
        <v>57</v>
      </c>
      <c r="M445" t="s">
        <v>57</v>
      </c>
      <c r="N445">
        <v>1</v>
      </c>
      <c r="O445">
        <v>0</v>
      </c>
      <c r="P445">
        <v>250</v>
      </c>
      <c r="Q445">
        <v>1</v>
      </c>
      <c r="R445">
        <v>2012</v>
      </c>
      <c r="S445">
        <v>11</v>
      </c>
      <c r="T445">
        <v>2</v>
      </c>
      <c r="U445" s="1">
        <v>41215</v>
      </c>
      <c r="V445" s="5">
        <f>Main[[#This Row],[Average_Cost_for_two]] * VLOOKUP(Main[[#This Row],[Currency]],'Currency'!A:B,2,FALSE)</f>
        <v>3</v>
      </c>
      <c r="W445" s="5" t="str">
        <f>IF(Main[[#This Row],[Avg_Cost_USD]]&lt;10,"Low",
IF(Main[[#This Row],[Avg_Cost_USD]]&lt;=30,"Medium","High"))</f>
        <v>Low</v>
      </c>
    </row>
    <row r="446" spans="1:23" x14ac:dyDescent="0.3">
      <c r="A446">
        <v>304809</v>
      </c>
      <c r="B446" t="s">
        <v>668</v>
      </c>
      <c r="C446">
        <v>1</v>
      </c>
      <c r="D446" t="s">
        <v>54</v>
      </c>
      <c r="E446" t="s">
        <v>90</v>
      </c>
      <c r="F446">
        <v>77.081957680000002</v>
      </c>
      <c r="G446">
        <v>28.692733480000001</v>
      </c>
      <c r="H446" t="s">
        <v>419</v>
      </c>
      <c r="I446" t="s">
        <v>19</v>
      </c>
      <c r="J446" t="s">
        <v>57</v>
      </c>
      <c r="K446" t="s">
        <v>57</v>
      </c>
      <c r="L446" t="s">
        <v>57</v>
      </c>
      <c r="M446" t="s">
        <v>57</v>
      </c>
      <c r="N446">
        <v>1</v>
      </c>
      <c r="O446">
        <v>0</v>
      </c>
      <c r="P446">
        <v>100</v>
      </c>
      <c r="Q446">
        <v>1</v>
      </c>
      <c r="R446">
        <v>2011</v>
      </c>
      <c r="S446">
        <v>11</v>
      </c>
      <c r="T446">
        <v>3</v>
      </c>
      <c r="U446" s="1">
        <v>40850</v>
      </c>
      <c r="V446" s="5">
        <f>Main[[#This Row],[Average_Cost_for_two]] * VLOOKUP(Main[[#This Row],[Currency]],'Currency'!A:B,2,FALSE)</f>
        <v>1.2</v>
      </c>
      <c r="W446" s="5" t="str">
        <f>IF(Main[[#This Row],[Avg_Cost_USD]]&lt;10,"Low",
IF(Main[[#This Row],[Avg_Cost_USD]]&lt;=30,"Medium","High"))</f>
        <v>Low</v>
      </c>
    </row>
    <row r="447" spans="1:23" x14ac:dyDescent="0.3">
      <c r="A447">
        <v>9181</v>
      </c>
      <c r="B447" t="s">
        <v>669</v>
      </c>
      <c r="C447">
        <v>1</v>
      </c>
      <c r="D447" t="s">
        <v>54</v>
      </c>
      <c r="E447" t="s">
        <v>90</v>
      </c>
      <c r="F447">
        <v>77.064245720000002</v>
      </c>
      <c r="G447">
        <v>28.677840920000001</v>
      </c>
      <c r="H447" t="s">
        <v>670</v>
      </c>
      <c r="I447" t="s">
        <v>19</v>
      </c>
      <c r="J447" t="s">
        <v>57</v>
      </c>
      <c r="K447" t="s">
        <v>57</v>
      </c>
      <c r="L447" t="s">
        <v>57</v>
      </c>
      <c r="M447" t="s">
        <v>57</v>
      </c>
      <c r="N447">
        <v>1</v>
      </c>
      <c r="O447">
        <v>0</v>
      </c>
      <c r="P447">
        <v>100</v>
      </c>
      <c r="Q447">
        <v>1</v>
      </c>
      <c r="R447">
        <v>2013</v>
      </c>
      <c r="S447">
        <v>11</v>
      </c>
      <c r="T447">
        <v>14</v>
      </c>
      <c r="U447" s="1">
        <v>41592</v>
      </c>
      <c r="V447" s="5">
        <f>Main[[#This Row],[Average_Cost_for_two]] * VLOOKUP(Main[[#This Row],[Currency]],'Currency'!A:B,2,FALSE)</f>
        <v>1.2</v>
      </c>
      <c r="W447" s="5" t="str">
        <f>IF(Main[[#This Row],[Avg_Cost_USD]]&lt;10,"Low",
IF(Main[[#This Row],[Avg_Cost_USD]]&lt;=30,"Medium","High"))</f>
        <v>Low</v>
      </c>
    </row>
    <row r="448" spans="1:23" x14ac:dyDescent="0.3">
      <c r="A448">
        <v>9226</v>
      </c>
      <c r="B448" t="s">
        <v>671</v>
      </c>
      <c r="C448">
        <v>1</v>
      </c>
      <c r="D448" t="s">
        <v>54</v>
      </c>
      <c r="E448" t="s">
        <v>90</v>
      </c>
      <c r="F448">
        <v>77.066474999999997</v>
      </c>
      <c r="G448">
        <v>28.6803916</v>
      </c>
      <c r="H448" t="s">
        <v>339</v>
      </c>
      <c r="I448" t="s">
        <v>19</v>
      </c>
      <c r="J448" t="s">
        <v>57</v>
      </c>
      <c r="K448" t="s">
        <v>57</v>
      </c>
      <c r="L448" t="s">
        <v>57</v>
      </c>
      <c r="M448" t="s">
        <v>57</v>
      </c>
      <c r="N448">
        <v>1</v>
      </c>
      <c r="O448">
        <v>0</v>
      </c>
      <c r="P448">
        <v>100</v>
      </c>
      <c r="Q448">
        <v>1</v>
      </c>
      <c r="R448">
        <v>2010</v>
      </c>
      <c r="S448">
        <v>11</v>
      </c>
      <c r="T448">
        <v>6</v>
      </c>
      <c r="U448" s="1">
        <v>40488</v>
      </c>
      <c r="V448" s="5">
        <f>Main[[#This Row],[Average_Cost_for_two]] * VLOOKUP(Main[[#This Row],[Currency]],'Currency'!A:B,2,FALSE)</f>
        <v>1.2</v>
      </c>
      <c r="W448" s="5" t="str">
        <f>IF(Main[[#This Row],[Avg_Cost_USD]]&lt;10,"Low",
IF(Main[[#This Row],[Avg_Cost_USD]]&lt;=30,"Medium","High"))</f>
        <v>Low</v>
      </c>
    </row>
    <row r="449" spans="1:23" x14ac:dyDescent="0.3">
      <c r="A449">
        <v>18355004</v>
      </c>
      <c r="B449" t="s">
        <v>672</v>
      </c>
      <c r="C449">
        <v>1</v>
      </c>
      <c r="D449" t="s">
        <v>54</v>
      </c>
      <c r="E449" t="s">
        <v>673</v>
      </c>
      <c r="F449">
        <v>77.278398999999993</v>
      </c>
      <c r="G449">
        <v>28.534414600000002</v>
      </c>
      <c r="H449" t="s">
        <v>511</v>
      </c>
      <c r="I449" t="s">
        <v>19</v>
      </c>
      <c r="J449" t="s">
        <v>57</v>
      </c>
      <c r="K449" t="s">
        <v>57</v>
      </c>
      <c r="L449" t="s">
        <v>57</v>
      </c>
      <c r="M449" t="s">
        <v>57</v>
      </c>
      <c r="N449">
        <v>1</v>
      </c>
      <c r="O449">
        <v>0</v>
      </c>
      <c r="P449">
        <v>100</v>
      </c>
      <c r="Q449">
        <v>1</v>
      </c>
      <c r="R449">
        <v>2015</v>
      </c>
      <c r="S449">
        <v>11</v>
      </c>
      <c r="T449">
        <v>2</v>
      </c>
      <c r="U449" s="1">
        <v>42310</v>
      </c>
      <c r="V449" s="5">
        <f>Main[[#This Row],[Average_Cost_for_two]] * VLOOKUP(Main[[#This Row],[Currency]],'Currency'!A:B,2,FALSE)</f>
        <v>1.2</v>
      </c>
      <c r="W449" s="5" t="str">
        <f>IF(Main[[#This Row],[Avg_Cost_USD]]&lt;10,"Low",
IF(Main[[#This Row],[Avg_Cost_USD]]&lt;=30,"Medium","High"))</f>
        <v>Low</v>
      </c>
    </row>
    <row r="450" spans="1:23" x14ac:dyDescent="0.3">
      <c r="A450">
        <v>18440436</v>
      </c>
      <c r="B450" t="s">
        <v>674</v>
      </c>
      <c r="C450">
        <v>1</v>
      </c>
      <c r="D450" t="s">
        <v>54</v>
      </c>
      <c r="E450" t="s">
        <v>98</v>
      </c>
      <c r="F450">
        <v>77.284954900000002</v>
      </c>
      <c r="G450">
        <v>28.6210849</v>
      </c>
      <c r="H450" t="s">
        <v>344</v>
      </c>
      <c r="I450" t="s">
        <v>19</v>
      </c>
      <c r="J450" t="s">
        <v>57</v>
      </c>
      <c r="K450" t="s">
        <v>57</v>
      </c>
      <c r="L450" t="s">
        <v>57</v>
      </c>
      <c r="M450" t="s">
        <v>57</v>
      </c>
      <c r="N450">
        <v>1</v>
      </c>
      <c r="O450">
        <v>0</v>
      </c>
      <c r="P450">
        <v>350</v>
      </c>
      <c r="Q450">
        <v>1</v>
      </c>
      <c r="R450">
        <v>2018</v>
      </c>
      <c r="S450">
        <v>11</v>
      </c>
      <c r="T450">
        <v>18</v>
      </c>
      <c r="U450" s="1">
        <v>43422</v>
      </c>
      <c r="V450" s="5">
        <f>Main[[#This Row],[Average_Cost_for_two]] * VLOOKUP(Main[[#This Row],[Currency]],'Currency'!A:B,2,FALSE)</f>
        <v>4.2</v>
      </c>
      <c r="W450" s="5" t="str">
        <f>IF(Main[[#This Row],[Avg_Cost_USD]]&lt;10,"Low",
IF(Main[[#This Row],[Avg_Cost_USD]]&lt;=30,"Medium","High"))</f>
        <v>Low</v>
      </c>
    </row>
    <row r="451" spans="1:23" x14ac:dyDescent="0.3">
      <c r="A451">
        <v>18163895</v>
      </c>
      <c r="B451" t="s">
        <v>529</v>
      </c>
      <c r="C451">
        <v>1</v>
      </c>
      <c r="D451" t="s">
        <v>54</v>
      </c>
      <c r="E451" t="s">
        <v>251</v>
      </c>
      <c r="F451">
        <v>77.281378700000005</v>
      </c>
      <c r="G451">
        <v>28.6329113</v>
      </c>
      <c r="H451" t="s">
        <v>301</v>
      </c>
      <c r="I451" t="s">
        <v>19</v>
      </c>
      <c r="J451" t="s">
        <v>57</v>
      </c>
      <c r="K451" t="s">
        <v>57</v>
      </c>
      <c r="L451" t="s">
        <v>57</v>
      </c>
      <c r="M451" t="s">
        <v>57</v>
      </c>
      <c r="N451">
        <v>1</v>
      </c>
      <c r="O451">
        <v>0</v>
      </c>
      <c r="P451">
        <v>450</v>
      </c>
      <c r="Q451">
        <v>1</v>
      </c>
      <c r="R451">
        <v>2013</v>
      </c>
      <c r="S451">
        <v>11</v>
      </c>
      <c r="T451">
        <v>13</v>
      </c>
      <c r="U451" s="1">
        <v>41591</v>
      </c>
      <c r="V451" s="5">
        <f>Main[[#This Row],[Average_Cost_for_two]] * VLOOKUP(Main[[#This Row],[Currency]],'Currency'!A:B,2,FALSE)</f>
        <v>5.4</v>
      </c>
      <c r="W451" s="5" t="str">
        <f>IF(Main[[#This Row],[Avg_Cost_USD]]&lt;10,"Low",
IF(Main[[#This Row],[Avg_Cost_USD]]&lt;=30,"Medium","High"))</f>
        <v>Low</v>
      </c>
    </row>
    <row r="452" spans="1:23" x14ac:dyDescent="0.3">
      <c r="A452">
        <v>18445788</v>
      </c>
      <c r="B452" t="s">
        <v>675</v>
      </c>
      <c r="C452">
        <v>1</v>
      </c>
      <c r="D452" t="s">
        <v>54</v>
      </c>
      <c r="E452" t="s">
        <v>164</v>
      </c>
      <c r="F452">
        <v>77.156637900000007</v>
      </c>
      <c r="G452">
        <v>28.715400899999999</v>
      </c>
      <c r="H452" t="s">
        <v>676</v>
      </c>
      <c r="I452" t="s">
        <v>19</v>
      </c>
      <c r="J452" t="s">
        <v>57</v>
      </c>
      <c r="K452" t="s">
        <v>57</v>
      </c>
      <c r="L452" t="s">
        <v>57</v>
      </c>
      <c r="M452" t="s">
        <v>57</v>
      </c>
      <c r="N452">
        <v>1</v>
      </c>
      <c r="O452">
        <v>0</v>
      </c>
      <c r="P452">
        <v>400</v>
      </c>
      <c r="Q452">
        <v>1</v>
      </c>
      <c r="R452">
        <v>2015</v>
      </c>
      <c r="S452">
        <v>11</v>
      </c>
      <c r="T452">
        <v>10</v>
      </c>
      <c r="U452" s="1">
        <v>42318</v>
      </c>
      <c r="V452" s="5">
        <f>Main[[#This Row],[Average_Cost_for_two]] * VLOOKUP(Main[[#This Row],[Currency]],'Currency'!A:B,2,FALSE)</f>
        <v>4.8</v>
      </c>
      <c r="W452" s="5" t="str">
        <f>IF(Main[[#This Row],[Avg_Cost_USD]]&lt;10,"Low",
IF(Main[[#This Row],[Avg_Cost_USD]]&lt;=30,"Medium","High"))</f>
        <v>Low</v>
      </c>
    </row>
    <row r="453" spans="1:23" x14ac:dyDescent="0.3">
      <c r="A453">
        <v>18381265</v>
      </c>
      <c r="B453" t="s">
        <v>677</v>
      </c>
      <c r="C453">
        <v>1</v>
      </c>
      <c r="D453" t="s">
        <v>54</v>
      </c>
      <c r="E453" t="s">
        <v>678</v>
      </c>
      <c r="F453">
        <v>77.061798100000004</v>
      </c>
      <c r="G453">
        <v>28.619941499999999</v>
      </c>
      <c r="H453" t="s">
        <v>410</v>
      </c>
      <c r="I453" t="s">
        <v>19</v>
      </c>
      <c r="J453" t="s">
        <v>57</v>
      </c>
      <c r="K453" t="s">
        <v>57</v>
      </c>
      <c r="L453" t="s">
        <v>57</v>
      </c>
      <c r="M453" t="s">
        <v>57</v>
      </c>
      <c r="N453">
        <v>1</v>
      </c>
      <c r="O453">
        <v>0</v>
      </c>
      <c r="P453">
        <v>250</v>
      </c>
      <c r="Q453">
        <v>1</v>
      </c>
      <c r="R453">
        <v>2013</v>
      </c>
      <c r="S453">
        <v>11</v>
      </c>
      <c r="T453">
        <v>28</v>
      </c>
      <c r="U453" s="1">
        <v>41606</v>
      </c>
      <c r="V453" s="5">
        <f>Main[[#This Row],[Average_Cost_for_two]] * VLOOKUP(Main[[#This Row],[Currency]],'Currency'!A:B,2,FALSE)</f>
        <v>3</v>
      </c>
      <c r="W453" s="5" t="str">
        <f>IF(Main[[#This Row],[Avg_Cost_USD]]&lt;10,"Low",
IF(Main[[#This Row],[Avg_Cost_USD]]&lt;=30,"Medium","High"))</f>
        <v>Low</v>
      </c>
    </row>
    <row r="454" spans="1:23" x14ac:dyDescent="0.3">
      <c r="A454">
        <v>18424208</v>
      </c>
      <c r="B454" t="s">
        <v>679</v>
      </c>
      <c r="C454">
        <v>1</v>
      </c>
      <c r="D454" t="s">
        <v>54</v>
      </c>
      <c r="E454" t="s">
        <v>77</v>
      </c>
      <c r="F454">
        <v>77.308379709999997</v>
      </c>
      <c r="G454">
        <v>28.58980772</v>
      </c>
      <c r="H454" t="s">
        <v>596</v>
      </c>
      <c r="I454" t="s">
        <v>19</v>
      </c>
      <c r="J454" t="s">
        <v>57</v>
      </c>
      <c r="K454" t="s">
        <v>57</v>
      </c>
      <c r="L454" t="s">
        <v>57</v>
      </c>
      <c r="M454" t="s">
        <v>57</v>
      </c>
      <c r="N454">
        <v>1</v>
      </c>
      <c r="O454">
        <v>0</v>
      </c>
      <c r="P454">
        <v>150</v>
      </c>
      <c r="Q454">
        <v>1</v>
      </c>
      <c r="R454">
        <v>2015</v>
      </c>
      <c r="S454">
        <v>11</v>
      </c>
      <c r="T454">
        <v>10</v>
      </c>
      <c r="U454" s="1">
        <v>42318</v>
      </c>
      <c r="V454" s="5">
        <f>Main[[#This Row],[Average_Cost_for_two]] * VLOOKUP(Main[[#This Row],[Currency]],'Currency'!A:B,2,FALSE)</f>
        <v>1.8</v>
      </c>
      <c r="W454" s="5" t="str">
        <f>IF(Main[[#This Row],[Avg_Cost_USD]]&lt;10,"Low",
IF(Main[[#This Row],[Avg_Cost_USD]]&lt;=30,"Medium","High"))</f>
        <v>Low</v>
      </c>
    </row>
    <row r="455" spans="1:23" x14ac:dyDescent="0.3">
      <c r="A455">
        <v>18252382</v>
      </c>
      <c r="B455" t="s">
        <v>680</v>
      </c>
      <c r="C455">
        <v>1</v>
      </c>
      <c r="D455" t="s">
        <v>54</v>
      </c>
      <c r="E455" t="s">
        <v>681</v>
      </c>
      <c r="F455">
        <v>77.2084945</v>
      </c>
      <c r="G455">
        <v>28.557769199999999</v>
      </c>
      <c r="H455" t="s">
        <v>315</v>
      </c>
      <c r="I455" t="s">
        <v>19</v>
      </c>
      <c r="J455" t="s">
        <v>57</v>
      </c>
      <c r="K455" t="s">
        <v>57</v>
      </c>
      <c r="L455" t="s">
        <v>57</v>
      </c>
      <c r="M455" t="s">
        <v>57</v>
      </c>
      <c r="N455">
        <v>1</v>
      </c>
      <c r="O455">
        <v>0</v>
      </c>
      <c r="P455">
        <v>350</v>
      </c>
      <c r="Q455">
        <v>1</v>
      </c>
      <c r="R455">
        <v>2014</v>
      </c>
      <c r="S455">
        <v>11</v>
      </c>
      <c r="T455">
        <v>12</v>
      </c>
      <c r="U455" s="1">
        <v>41955</v>
      </c>
      <c r="V455" s="5">
        <f>Main[[#This Row],[Average_Cost_for_two]] * VLOOKUP(Main[[#This Row],[Currency]],'Currency'!A:B,2,FALSE)</f>
        <v>4.2</v>
      </c>
      <c r="W455" s="5" t="str">
        <f>IF(Main[[#This Row],[Avg_Cost_USD]]&lt;10,"Low",
IF(Main[[#This Row],[Avg_Cost_USD]]&lt;=30,"Medium","High"))</f>
        <v>Low</v>
      </c>
    </row>
    <row r="456" spans="1:23" x14ac:dyDescent="0.3">
      <c r="A456">
        <v>18478997</v>
      </c>
      <c r="B456" t="s">
        <v>682</v>
      </c>
      <c r="C456">
        <v>1</v>
      </c>
      <c r="D456" t="s">
        <v>54</v>
      </c>
      <c r="E456" t="s">
        <v>681</v>
      </c>
      <c r="F456">
        <v>77.2132249</v>
      </c>
      <c r="G456">
        <v>28.5616007</v>
      </c>
      <c r="H456" t="s">
        <v>636</v>
      </c>
      <c r="I456" t="s">
        <v>19</v>
      </c>
      <c r="J456" t="s">
        <v>57</v>
      </c>
      <c r="K456" t="s">
        <v>57</v>
      </c>
      <c r="L456" t="s">
        <v>57</v>
      </c>
      <c r="M456" t="s">
        <v>57</v>
      </c>
      <c r="N456">
        <v>1</v>
      </c>
      <c r="O456">
        <v>0</v>
      </c>
      <c r="P456">
        <v>100</v>
      </c>
      <c r="Q456">
        <v>1</v>
      </c>
      <c r="R456">
        <v>2014</v>
      </c>
      <c r="S456">
        <v>11</v>
      </c>
      <c r="T456">
        <v>21</v>
      </c>
      <c r="U456" s="1">
        <v>41964</v>
      </c>
      <c r="V456" s="5">
        <f>Main[[#This Row],[Average_Cost_for_two]] * VLOOKUP(Main[[#This Row],[Currency]],'Currency'!A:B,2,FALSE)</f>
        <v>1.2</v>
      </c>
      <c r="W456" s="5" t="str">
        <f>IF(Main[[#This Row],[Avg_Cost_USD]]&lt;10,"Low",
IF(Main[[#This Row],[Avg_Cost_USD]]&lt;=30,"Medium","High"))</f>
        <v>Low</v>
      </c>
    </row>
    <row r="457" spans="1:23" x14ac:dyDescent="0.3">
      <c r="A457">
        <v>18361763</v>
      </c>
      <c r="B457" t="s">
        <v>683</v>
      </c>
      <c r="C457">
        <v>1</v>
      </c>
      <c r="D457" t="s">
        <v>54</v>
      </c>
      <c r="E457" t="s">
        <v>197</v>
      </c>
      <c r="F457">
        <v>77.207736499999996</v>
      </c>
      <c r="G457">
        <v>28.698456400000001</v>
      </c>
      <c r="H457" t="s">
        <v>344</v>
      </c>
      <c r="I457" t="s">
        <v>19</v>
      </c>
      <c r="J457" t="s">
        <v>57</v>
      </c>
      <c r="K457" t="s">
        <v>57</v>
      </c>
      <c r="L457" t="s">
        <v>57</v>
      </c>
      <c r="M457" t="s">
        <v>57</v>
      </c>
      <c r="N457">
        <v>1</v>
      </c>
      <c r="O457">
        <v>0</v>
      </c>
      <c r="P457">
        <v>350</v>
      </c>
      <c r="Q457">
        <v>1</v>
      </c>
      <c r="R457">
        <v>2015</v>
      </c>
      <c r="S457">
        <v>10</v>
      </c>
      <c r="T457">
        <v>7</v>
      </c>
      <c r="U457" s="1">
        <v>42284</v>
      </c>
      <c r="V457" s="5">
        <f>Main[[#This Row],[Average_Cost_for_two]] * VLOOKUP(Main[[#This Row],[Currency]],'Currency'!A:B,2,FALSE)</f>
        <v>4.2</v>
      </c>
      <c r="W457" s="5" t="str">
        <f>IF(Main[[#This Row],[Avg_Cost_USD]]&lt;10,"Low",
IF(Main[[#This Row],[Avg_Cost_USD]]&lt;=30,"Medium","High"))</f>
        <v>Low</v>
      </c>
    </row>
    <row r="458" spans="1:23" x14ac:dyDescent="0.3">
      <c r="A458">
        <v>18464621</v>
      </c>
      <c r="B458" t="s">
        <v>684</v>
      </c>
      <c r="C458">
        <v>1</v>
      </c>
      <c r="D458" t="s">
        <v>54</v>
      </c>
      <c r="E458" t="s">
        <v>122</v>
      </c>
      <c r="F458">
        <v>77.189495399999998</v>
      </c>
      <c r="G458">
        <v>28.701737399999999</v>
      </c>
      <c r="H458" t="s">
        <v>426</v>
      </c>
      <c r="I458" t="s">
        <v>19</v>
      </c>
      <c r="J458" t="s">
        <v>57</v>
      </c>
      <c r="K458" t="s">
        <v>57</v>
      </c>
      <c r="L458" t="s">
        <v>57</v>
      </c>
      <c r="M458" t="s">
        <v>57</v>
      </c>
      <c r="N458">
        <v>1</v>
      </c>
      <c r="O458">
        <v>0</v>
      </c>
      <c r="P458">
        <v>100</v>
      </c>
      <c r="Q458">
        <v>1</v>
      </c>
      <c r="R458">
        <v>2011</v>
      </c>
      <c r="S458">
        <v>10</v>
      </c>
      <c r="T458">
        <v>14</v>
      </c>
      <c r="U458" s="1">
        <v>40830</v>
      </c>
      <c r="V458" s="5">
        <f>Main[[#This Row],[Average_Cost_for_two]] * VLOOKUP(Main[[#This Row],[Currency]],'Currency'!A:B,2,FALSE)</f>
        <v>1.2</v>
      </c>
      <c r="W458" s="5" t="str">
        <f>IF(Main[[#This Row],[Avg_Cost_USD]]&lt;10,"Low",
IF(Main[[#This Row],[Avg_Cost_USD]]&lt;=30,"Medium","High"))</f>
        <v>Low</v>
      </c>
    </row>
    <row r="459" spans="1:23" x14ac:dyDescent="0.3">
      <c r="A459">
        <v>18486830</v>
      </c>
      <c r="B459" t="s">
        <v>685</v>
      </c>
      <c r="C459">
        <v>1</v>
      </c>
      <c r="D459" t="s">
        <v>54</v>
      </c>
      <c r="E459" t="s">
        <v>83</v>
      </c>
      <c r="F459">
        <v>77.249055400000003</v>
      </c>
      <c r="G459">
        <v>28.582789399999999</v>
      </c>
      <c r="H459" t="s">
        <v>426</v>
      </c>
      <c r="I459" t="s">
        <v>19</v>
      </c>
      <c r="J459" t="s">
        <v>57</v>
      </c>
      <c r="K459" t="s">
        <v>57</v>
      </c>
      <c r="L459" t="s">
        <v>57</v>
      </c>
      <c r="M459" t="s">
        <v>57</v>
      </c>
      <c r="N459">
        <v>1</v>
      </c>
      <c r="O459">
        <v>0</v>
      </c>
      <c r="P459">
        <v>100</v>
      </c>
      <c r="Q459">
        <v>1</v>
      </c>
      <c r="R459">
        <v>2015</v>
      </c>
      <c r="S459">
        <v>10</v>
      </c>
      <c r="T459">
        <v>17</v>
      </c>
      <c r="U459" s="1">
        <v>42294</v>
      </c>
      <c r="V459" s="5">
        <f>Main[[#This Row],[Average_Cost_for_two]] * VLOOKUP(Main[[#This Row],[Currency]],'Currency'!A:B,2,FALSE)</f>
        <v>1.2</v>
      </c>
      <c r="W459" s="5" t="str">
        <f>IF(Main[[#This Row],[Avg_Cost_USD]]&lt;10,"Low",
IF(Main[[#This Row],[Avg_Cost_USD]]&lt;=30,"Medium","High"))</f>
        <v>Low</v>
      </c>
    </row>
    <row r="460" spans="1:23" x14ac:dyDescent="0.3">
      <c r="A460">
        <v>18203154</v>
      </c>
      <c r="B460" t="s">
        <v>686</v>
      </c>
      <c r="C460">
        <v>1</v>
      </c>
      <c r="D460" t="s">
        <v>54</v>
      </c>
      <c r="E460" t="s">
        <v>173</v>
      </c>
      <c r="F460">
        <v>77.202797899999993</v>
      </c>
      <c r="G460">
        <v>28.658679809999999</v>
      </c>
      <c r="H460" t="s">
        <v>335</v>
      </c>
      <c r="I460" t="s">
        <v>19</v>
      </c>
      <c r="J460" t="s">
        <v>57</v>
      </c>
      <c r="K460" t="s">
        <v>57</v>
      </c>
      <c r="L460" t="s">
        <v>57</v>
      </c>
      <c r="M460" t="s">
        <v>57</v>
      </c>
      <c r="N460">
        <v>1</v>
      </c>
      <c r="O460">
        <v>0</v>
      </c>
      <c r="P460">
        <v>150</v>
      </c>
      <c r="Q460">
        <v>1</v>
      </c>
      <c r="R460">
        <v>2015</v>
      </c>
      <c r="S460">
        <v>10</v>
      </c>
      <c r="T460">
        <v>28</v>
      </c>
      <c r="U460" s="1">
        <v>42305</v>
      </c>
      <c r="V460" s="5">
        <f>Main[[#This Row],[Average_Cost_for_two]] * VLOOKUP(Main[[#This Row],[Currency]],'Currency'!A:B,2,FALSE)</f>
        <v>1.8</v>
      </c>
      <c r="W460" s="5" t="str">
        <f>IF(Main[[#This Row],[Avg_Cost_USD]]&lt;10,"Low",
IF(Main[[#This Row],[Avg_Cost_USD]]&lt;=30,"Medium","High"))</f>
        <v>Low</v>
      </c>
    </row>
    <row r="461" spans="1:23" x14ac:dyDescent="0.3">
      <c r="A461">
        <v>18357561</v>
      </c>
      <c r="B461" t="s">
        <v>687</v>
      </c>
      <c r="C461">
        <v>1</v>
      </c>
      <c r="D461" t="s">
        <v>54</v>
      </c>
      <c r="E461" t="s">
        <v>293</v>
      </c>
      <c r="F461">
        <v>77.158043000000006</v>
      </c>
      <c r="G461">
        <v>28.691676399999999</v>
      </c>
      <c r="H461" t="s">
        <v>342</v>
      </c>
      <c r="I461" t="s">
        <v>19</v>
      </c>
      <c r="J461" t="s">
        <v>57</v>
      </c>
      <c r="K461" t="s">
        <v>57</v>
      </c>
      <c r="L461" t="s">
        <v>57</v>
      </c>
      <c r="M461" t="s">
        <v>57</v>
      </c>
      <c r="N461">
        <v>1</v>
      </c>
      <c r="O461">
        <v>0</v>
      </c>
      <c r="P461">
        <v>100</v>
      </c>
      <c r="Q461">
        <v>1</v>
      </c>
      <c r="R461">
        <v>2012</v>
      </c>
      <c r="S461">
        <v>10</v>
      </c>
      <c r="T461">
        <v>1</v>
      </c>
      <c r="U461" s="1">
        <v>41183</v>
      </c>
      <c r="V461" s="5">
        <f>Main[[#This Row],[Average_Cost_for_two]] * VLOOKUP(Main[[#This Row],[Currency]],'Currency'!A:B,2,FALSE)</f>
        <v>1.2</v>
      </c>
      <c r="W461" s="5" t="str">
        <f>IF(Main[[#This Row],[Avg_Cost_USD]]&lt;10,"Low",
IF(Main[[#This Row],[Avg_Cost_USD]]&lt;=30,"Medium","High"))</f>
        <v>Low</v>
      </c>
    </row>
    <row r="462" spans="1:23" x14ac:dyDescent="0.3">
      <c r="A462">
        <v>18440186</v>
      </c>
      <c r="B462" t="s">
        <v>688</v>
      </c>
      <c r="C462">
        <v>1</v>
      </c>
      <c r="D462" t="s">
        <v>54</v>
      </c>
      <c r="E462" t="s">
        <v>412</v>
      </c>
      <c r="F462">
        <v>77.277387099999999</v>
      </c>
      <c r="G462">
        <v>28.630667599999999</v>
      </c>
      <c r="H462" t="s">
        <v>521</v>
      </c>
      <c r="I462" t="s">
        <v>19</v>
      </c>
      <c r="J462" t="s">
        <v>57</v>
      </c>
      <c r="K462" t="s">
        <v>57</v>
      </c>
      <c r="L462" t="s">
        <v>57</v>
      </c>
      <c r="M462" t="s">
        <v>57</v>
      </c>
      <c r="N462">
        <v>1</v>
      </c>
      <c r="O462">
        <v>0</v>
      </c>
      <c r="P462">
        <v>250</v>
      </c>
      <c r="Q462">
        <v>1</v>
      </c>
      <c r="R462">
        <v>2012</v>
      </c>
      <c r="S462">
        <v>10</v>
      </c>
      <c r="T462">
        <v>22</v>
      </c>
      <c r="U462" s="1">
        <v>41204</v>
      </c>
      <c r="V462" s="5">
        <f>Main[[#This Row],[Average_Cost_for_two]] * VLOOKUP(Main[[#This Row],[Currency]],'Currency'!A:B,2,FALSE)</f>
        <v>3</v>
      </c>
      <c r="W462" s="5" t="str">
        <f>IF(Main[[#This Row],[Avg_Cost_USD]]&lt;10,"Low",
IF(Main[[#This Row],[Avg_Cost_USD]]&lt;=30,"Medium","High"))</f>
        <v>Low</v>
      </c>
    </row>
    <row r="463" spans="1:23" x14ac:dyDescent="0.3">
      <c r="A463">
        <v>18396177</v>
      </c>
      <c r="B463" t="s">
        <v>689</v>
      </c>
      <c r="C463">
        <v>1</v>
      </c>
      <c r="D463" t="s">
        <v>54</v>
      </c>
      <c r="E463" t="s">
        <v>66</v>
      </c>
      <c r="F463">
        <v>77.209042100000005</v>
      </c>
      <c r="G463">
        <v>28.714082699999999</v>
      </c>
      <c r="H463" t="s">
        <v>285</v>
      </c>
      <c r="I463" t="s">
        <v>19</v>
      </c>
      <c r="J463" t="s">
        <v>57</v>
      </c>
      <c r="K463" t="s">
        <v>57</v>
      </c>
      <c r="L463" t="s">
        <v>57</v>
      </c>
      <c r="M463" t="s">
        <v>57</v>
      </c>
      <c r="N463">
        <v>1</v>
      </c>
      <c r="O463">
        <v>0</v>
      </c>
      <c r="P463">
        <v>350</v>
      </c>
      <c r="Q463">
        <v>1</v>
      </c>
      <c r="R463">
        <v>2011</v>
      </c>
      <c r="S463">
        <v>10</v>
      </c>
      <c r="T463">
        <v>16</v>
      </c>
      <c r="U463" s="1">
        <v>40832</v>
      </c>
      <c r="V463" s="5">
        <f>Main[[#This Row],[Average_Cost_for_two]] * VLOOKUP(Main[[#This Row],[Currency]],'Currency'!A:B,2,FALSE)</f>
        <v>4.2</v>
      </c>
      <c r="W463" s="5" t="str">
        <f>IF(Main[[#This Row],[Avg_Cost_USD]]&lt;10,"Low",
IF(Main[[#This Row],[Avg_Cost_USD]]&lt;=30,"Medium","High"))</f>
        <v>Low</v>
      </c>
    </row>
    <row r="464" spans="1:23" x14ac:dyDescent="0.3">
      <c r="A464">
        <v>18449643</v>
      </c>
      <c r="B464" t="s">
        <v>690</v>
      </c>
      <c r="C464">
        <v>1</v>
      </c>
      <c r="D464" t="s">
        <v>54</v>
      </c>
      <c r="E464" t="s">
        <v>66</v>
      </c>
      <c r="F464">
        <v>77.214684399999996</v>
      </c>
      <c r="G464">
        <v>28.712041599999999</v>
      </c>
      <c r="H464" t="s">
        <v>660</v>
      </c>
      <c r="I464" t="s">
        <v>19</v>
      </c>
      <c r="J464" t="s">
        <v>57</v>
      </c>
      <c r="K464" t="s">
        <v>57</v>
      </c>
      <c r="L464" t="s">
        <v>57</v>
      </c>
      <c r="M464" t="s">
        <v>57</v>
      </c>
      <c r="N464">
        <v>1</v>
      </c>
      <c r="O464">
        <v>0</v>
      </c>
      <c r="P464">
        <v>150</v>
      </c>
      <c r="Q464">
        <v>1</v>
      </c>
      <c r="R464">
        <v>2010</v>
      </c>
      <c r="S464">
        <v>10</v>
      </c>
      <c r="T464">
        <v>17</v>
      </c>
      <c r="U464" s="1">
        <v>40468</v>
      </c>
      <c r="V464" s="5">
        <f>Main[[#This Row],[Average_Cost_for_two]] * VLOOKUP(Main[[#This Row],[Currency]],'Currency'!A:B,2,FALSE)</f>
        <v>1.8</v>
      </c>
      <c r="W464" s="5" t="str">
        <f>IF(Main[[#This Row],[Avg_Cost_USD]]&lt;10,"Low",
IF(Main[[#This Row],[Avg_Cost_USD]]&lt;=30,"Medium","High"))</f>
        <v>Low</v>
      </c>
    </row>
    <row r="465" spans="1:23" x14ac:dyDescent="0.3">
      <c r="A465">
        <v>18471270</v>
      </c>
      <c r="B465" t="s">
        <v>691</v>
      </c>
      <c r="C465">
        <v>1</v>
      </c>
      <c r="D465" t="s">
        <v>54</v>
      </c>
      <c r="E465" t="s">
        <v>69</v>
      </c>
      <c r="F465">
        <v>76.962270500000002</v>
      </c>
      <c r="G465">
        <v>28.6361375</v>
      </c>
      <c r="H465" t="s">
        <v>692</v>
      </c>
      <c r="I465" t="s">
        <v>19</v>
      </c>
      <c r="J465" t="s">
        <v>57</v>
      </c>
      <c r="K465" t="s">
        <v>57</v>
      </c>
      <c r="L465" t="s">
        <v>57</v>
      </c>
      <c r="M465" t="s">
        <v>57</v>
      </c>
      <c r="N465">
        <v>1</v>
      </c>
      <c r="O465">
        <v>0</v>
      </c>
      <c r="P465">
        <v>350</v>
      </c>
      <c r="Q465">
        <v>1</v>
      </c>
      <c r="R465">
        <v>2016</v>
      </c>
      <c r="S465">
        <v>10</v>
      </c>
      <c r="T465">
        <v>16</v>
      </c>
      <c r="U465" s="1">
        <v>42659</v>
      </c>
      <c r="V465" s="5">
        <f>Main[[#This Row],[Average_Cost_for_two]] * VLOOKUP(Main[[#This Row],[Currency]],'Currency'!A:B,2,FALSE)</f>
        <v>4.2</v>
      </c>
      <c r="W465" s="5" t="str">
        <f>IF(Main[[#This Row],[Avg_Cost_USD]]&lt;10,"Low",
IF(Main[[#This Row],[Avg_Cost_USD]]&lt;=30,"Medium","High"))</f>
        <v>Low</v>
      </c>
    </row>
    <row r="466" spans="1:23" x14ac:dyDescent="0.3">
      <c r="A466">
        <v>18352288</v>
      </c>
      <c r="B466" t="s">
        <v>693</v>
      </c>
      <c r="C466">
        <v>1</v>
      </c>
      <c r="D466" t="s">
        <v>54</v>
      </c>
      <c r="E466" t="s">
        <v>69</v>
      </c>
      <c r="F466">
        <v>76.985277699999997</v>
      </c>
      <c r="G466">
        <v>28.609169699999999</v>
      </c>
      <c r="H466" t="s">
        <v>694</v>
      </c>
      <c r="I466" t="s">
        <v>19</v>
      </c>
      <c r="J466" t="s">
        <v>57</v>
      </c>
      <c r="K466" t="s">
        <v>57</v>
      </c>
      <c r="L466" t="s">
        <v>57</v>
      </c>
      <c r="M466" t="s">
        <v>57</v>
      </c>
      <c r="N466">
        <v>1</v>
      </c>
      <c r="O466">
        <v>0</v>
      </c>
      <c r="P466">
        <v>400</v>
      </c>
      <c r="Q466">
        <v>1</v>
      </c>
      <c r="R466">
        <v>2017</v>
      </c>
      <c r="S466">
        <v>10</v>
      </c>
      <c r="T466">
        <v>4</v>
      </c>
      <c r="U466" s="1">
        <v>43012</v>
      </c>
      <c r="V466" s="5">
        <f>Main[[#This Row],[Average_Cost_for_two]] * VLOOKUP(Main[[#This Row],[Currency]],'Currency'!A:B,2,FALSE)</f>
        <v>4.8</v>
      </c>
      <c r="W466" s="5" t="str">
        <f>IF(Main[[#This Row],[Avg_Cost_USD]]&lt;10,"Low",
IF(Main[[#This Row],[Avg_Cost_USD]]&lt;=30,"Medium","High"))</f>
        <v>Low</v>
      </c>
    </row>
    <row r="467" spans="1:23" x14ac:dyDescent="0.3">
      <c r="A467">
        <v>18430570</v>
      </c>
      <c r="B467" t="s">
        <v>695</v>
      </c>
      <c r="C467">
        <v>1</v>
      </c>
      <c r="D467" t="s">
        <v>54</v>
      </c>
      <c r="E467" t="s">
        <v>69</v>
      </c>
      <c r="F467">
        <v>76.987929600000001</v>
      </c>
      <c r="G467">
        <v>28.602467799999999</v>
      </c>
      <c r="H467" t="s">
        <v>426</v>
      </c>
      <c r="I467" t="s">
        <v>19</v>
      </c>
      <c r="J467" t="s">
        <v>57</v>
      </c>
      <c r="K467" t="s">
        <v>57</v>
      </c>
      <c r="L467" t="s">
        <v>57</v>
      </c>
      <c r="M467" t="s">
        <v>57</v>
      </c>
      <c r="N467">
        <v>1</v>
      </c>
      <c r="O467">
        <v>0</v>
      </c>
      <c r="P467">
        <v>150</v>
      </c>
      <c r="Q467">
        <v>1</v>
      </c>
      <c r="R467">
        <v>2012</v>
      </c>
      <c r="S467">
        <v>10</v>
      </c>
      <c r="T467">
        <v>25</v>
      </c>
      <c r="U467" s="1">
        <v>41207</v>
      </c>
      <c r="V467" s="5">
        <f>Main[[#This Row],[Average_Cost_for_two]] * VLOOKUP(Main[[#This Row],[Currency]],'Currency'!A:B,2,FALSE)</f>
        <v>1.8</v>
      </c>
      <c r="W467" s="5" t="str">
        <f>IF(Main[[#This Row],[Avg_Cost_USD]]&lt;10,"Low",
IF(Main[[#This Row],[Avg_Cost_USD]]&lt;=30,"Medium","High"))</f>
        <v>Low</v>
      </c>
    </row>
    <row r="468" spans="1:23" x14ac:dyDescent="0.3">
      <c r="A468">
        <v>304822</v>
      </c>
      <c r="B468" t="s">
        <v>696</v>
      </c>
      <c r="C468">
        <v>1</v>
      </c>
      <c r="D468" t="s">
        <v>54</v>
      </c>
      <c r="E468" t="s">
        <v>90</v>
      </c>
      <c r="F468">
        <v>77.029334750000004</v>
      </c>
      <c r="G468">
        <v>28.68263808</v>
      </c>
      <c r="H468" t="s">
        <v>477</v>
      </c>
      <c r="I468" t="s">
        <v>19</v>
      </c>
      <c r="J468" t="s">
        <v>57</v>
      </c>
      <c r="K468" t="s">
        <v>57</v>
      </c>
      <c r="L468" t="s">
        <v>57</v>
      </c>
      <c r="M468" t="s">
        <v>57</v>
      </c>
      <c r="N468">
        <v>1</v>
      </c>
      <c r="O468">
        <v>0</v>
      </c>
      <c r="P468">
        <v>100</v>
      </c>
      <c r="Q468">
        <v>1</v>
      </c>
      <c r="R468">
        <v>2012</v>
      </c>
      <c r="S468">
        <v>10</v>
      </c>
      <c r="T468">
        <v>18</v>
      </c>
      <c r="U468" s="1">
        <v>41200</v>
      </c>
      <c r="V468" s="5">
        <f>Main[[#This Row],[Average_Cost_for_two]] * VLOOKUP(Main[[#This Row],[Currency]],'Currency'!A:B,2,FALSE)</f>
        <v>1.2</v>
      </c>
      <c r="W468" s="5" t="str">
        <f>IF(Main[[#This Row],[Avg_Cost_USD]]&lt;10,"Low",
IF(Main[[#This Row],[Avg_Cost_USD]]&lt;=30,"Medium","High"))</f>
        <v>Low</v>
      </c>
    </row>
    <row r="469" spans="1:23" x14ac:dyDescent="0.3">
      <c r="A469">
        <v>18312662</v>
      </c>
      <c r="B469" t="s">
        <v>697</v>
      </c>
      <c r="C469">
        <v>1</v>
      </c>
      <c r="D469" t="s">
        <v>54</v>
      </c>
      <c r="E469" t="s">
        <v>90</v>
      </c>
      <c r="F469">
        <v>77.028783899999993</v>
      </c>
      <c r="G469">
        <v>28.68247071</v>
      </c>
      <c r="H469" t="s">
        <v>426</v>
      </c>
      <c r="I469" t="s">
        <v>19</v>
      </c>
      <c r="J469" t="s">
        <v>57</v>
      </c>
      <c r="K469" t="s">
        <v>57</v>
      </c>
      <c r="L469" t="s">
        <v>57</v>
      </c>
      <c r="M469" t="s">
        <v>57</v>
      </c>
      <c r="N469">
        <v>1</v>
      </c>
      <c r="O469">
        <v>0</v>
      </c>
      <c r="P469">
        <v>100</v>
      </c>
      <c r="Q469">
        <v>1</v>
      </c>
      <c r="R469">
        <v>2013</v>
      </c>
      <c r="S469">
        <v>10</v>
      </c>
      <c r="T469">
        <v>18</v>
      </c>
      <c r="U469" s="1">
        <v>41565</v>
      </c>
      <c r="V469" s="5">
        <f>Main[[#This Row],[Average_Cost_for_two]] * VLOOKUP(Main[[#This Row],[Currency]],'Currency'!A:B,2,FALSE)</f>
        <v>1.2</v>
      </c>
      <c r="W469" s="5" t="str">
        <f>IF(Main[[#This Row],[Avg_Cost_USD]]&lt;10,"Low",
IF(Main[[#This Row],[Avg_Cost_USD]]&lt;=30,"Medium","High"))</f>
        <v>Low</v>
      </c>
    </row>
    <row r="470" spans="1:23" x14ac:dyDescent="0.3">
      <c r="A470">
        <v>18261708</v>
      </c>
      <c r="B470" t="s">
        <v>698</v>
      </c>
      <c r="C470">
        <v>1</v>
      </c>
      <c r="D470" t="s">
        <v>54</v>
      </c>
      <c r="E470" t="s">
        <v>90</v>
      </c>
      <c r="F470">
        <v>77.0228319</v>
      </c>
      <c r="G470">
        <v>28.646743799999999</v>
      </c>
      <c r="H470" t="s">
        <v>289</v>
      </c>
      <c r="I470" t="s">
        <v>19</v>
      </c>
      <c r="J470" t="s">
        <v>57</v>
      </c>
      <c r="K470" t="s">
        <v>57</v>
      </c>
      <c r="L470" t="s">
        <v>57</v>
      </c>
      <c r="M470" t="s">
        <v>57</v>
      </c>
      <c r="N470">
        <v>1</v>
      </c>
      <c r="O470">
        <v>0</v>
      </c>
      <c r="P470">
        <v>400</v>
      </c>
      <c r="Q470">
        <v>1</v>
      </c>
      <c r="R470">
        <v>2014</v>
      </c>
      <c r="S470">
        <v>10</v>
      </c>
      <c r="T470">
        <v>15</v>
      </c>
      <c r="U470" s="1">
        <v>41927</v>
      </c>
      <c r="V470" s="5">
        <f>Main[[#This Row],[Average_Cost_for_two]] * VLOOKUP(Main[[#This Row],[Currency]],'Currency'!A:B,2,FALSE)</f>
        <v>4.8</v>
      </c>
      <c r="W470" s="5" t="str">
        <f>IF(Main[[#This Row],[Avg_Cost_USD]]&lt;10,"Low",
IF(Main[[#This Row],[Avg_Cost_USD]]&lt;=30,"Medium","High"))</f>
        <v>Low</v>
      </c>
    </row>
    <row r="471" spans="1:23" x14ac:dyDescent="0.3">
      <c r="A471">
        <v>18430905</v>
      </c>
      <c r="B471" t="s">
        <v>699</v>
      </c>
      <c r="C471">
        <v>1</v>
      </c>
      <c r="D471" t="s">
        <v>54</v>
      </c>
      <c r="E471" t="s">
        <v>149</v>
      </c>
      <c r="F471">
        <v>77.107929799999994</v>
      </c>
      <c r="G471">
        <v>28.6360338</v>
      </c>
      <c r="H471" t="s">
        <v>426</v>
      </c>
      <c r="I471" t="s">
        <v>19</v>
      </c>
      <c r="J471" t="s">
        <v>57</v>
      </c>
      <c r="K471" t="s">
        <v>57</v>
      </c>
      <c r="L471" t="s">
        <v>57</v>
      </c>
      <c r="M471" t="s">
        <v>57</v>
      </c>
      <c r="N471">
        <v>1</v>
      </c>
      <c r="O471">
        <v>0</v>
      </c>
      <c r="P471">
        <v>50</v>
      </c>
      <c r="Q471">
        <v>1</v>
      </c>
      <c r="R471">
        <v>2012</v>
      </c>
      <c r="S471">
        <v>10</v>
      </c>
      <c r="T471">
        <v>9</v>
      </c>
      <c r="U471" s="1">
        <v>41191</v>
      </c>
      <c r="V471" s="5">
        <f>Main[[#This Row],[Average_Cost_for_two]] * VLOOKUP(Main[[#This Row],[Currency]],'Currency'!A:B,2,FALSE)</f>
        <v>0.6</v>
      </c>
      <c r="W471" s="5" t="str">
        <f>IF(Main[[#This Row],[Avg_Cost_USD]]&lt;10,"Low",
IF(Main[[#This Row],[Avg_Cost_USD]]&lt;=30,"Medium","High"))</f>
        <v>Low</v>
      </c>
    </row>
    <row r="472" spans="1:23" x14ac:dyDescent="0.3">
      <c r="A472">
        <v>18356794</v>
      </c>
      <c r="B472" t="s">
        <v>700</v>
      </c>
      <c r="C472">
        <v>1</v>
      </c>
      <c r="D472" t="s">
        <v>54</v>
      </c>
      <c r="E472" t="s">
        <v>701</v>
      </c>
      <c r="F472">
        <v>77.101452899999998</v>
      </c>
      <c r="G472">
        <v>28.644535099999999</v>
      </c>
      <c r="H472" t="s">
        <v>289</v>
      </c>
      <c r="I472" t="s">
        <v>19</v>
      </c>
      <c r="J472" t="s">
        <v>57</v>
      </c>
      <c r="K472" t="s">
        <v>57</v>
      </c>
      <c r="L472" t="s">
        <v>57</v>
      </c>
      <c r="M472" t="s">
        <v>57</v>
      </c>
      <c r="N472">
        <v>1</v>
      </c>
      <c r="O472">
        <v>0</v>
      </c>
      <c r="P472">
        <v>250</v>
      </c>
      <c r="Q472">
        <v>1</v>
      </c>
      <c r="R472">
        <v>2012</v>
      </c>
      <c r="S472">
        <v>10</v>
      </c>
      <c r="T472">
        <v>6</v>
      </c>
      <c r="U472" s="1">
        <v>41188</v>
      </c>
      <c r="V472" s="5">
        <f>Main[[#This Row],[Average_Cost_for_two]] * VLOOKUP(Main[[#This Row],[Currency]],'Currency'!A:B,2,FALSE)</f>
        <v>3</v>
      </c>
      <c r="W472" s="5" t="str">
        <f>IF(Main[[#This Row],[Avg_Cost_USD]]&lt;10,"Low",
IF(Main[[#This Row],[Avg_Cost_USD]]&lt;=30,"Medium","High"))</f>
        <v>Low</v>
      </c>
    </row>
    <row r="473" spans="1:23" x14ac:dyDescent="0.3">
      <c r="A473">
        <v>18446390</v>
      </c>
      <c r="B473" t="s">
        <v>702</v>
      </c>
      <c r="C473">
        <v>1</v>
      </c>
      <c r="D473" t="s">
        <v>54</v>
      </c>
      <c r="E473" t="s">
        <v>152</v>
      </c>
      <c r="F473">
        <v>77.312115000000006</v>
      </c>
      <c r="G473">
        <v>28.669246999999999</v>
      </c>
      <c r="H473" t="s">
        <v>315</v>
      </c>
      <c r="I473" t="s">
        <v>19</v>
      </c>
      <c r="J473" t="s">
        <v>57</v>
      </c>
      <c r="K473" t="s">
        <v>57</v>
      </c>
      <c r="L473" t="s">
        <v>57</v>
      </c>
      <c r="M473" t="s">
        <v>57</v>
      </c>
      <c r="N473">
        <v>1</v>
      </c>
      <c r="O473">
        <v>0</v>
      </c>
      <c r="P473">
        <v>100</v>
      </c>
      <c r="Q473">
        <v>1</v>
      </c>
      <c r="R473">
        <v>2015</v>
      </c>
      <c r="S473">
        <v>10</v>
      </c>
      <c r="T473">
        <v>13</v>
      </c>
      <c r="U473" s="1">
        <v>42290</v>
      </c>
      <c r="V473" s="5">
        <f>Main[[#This Row],[Average_Cost_for_two]] * VLOOKUP(Main[[#This Row],[Currency]],'Currency'!A:B,2,FALSE)</f>
        <v>1.2</v>
      </c>
      <c r="W473" s="5" t="str">
        <f>IF(Main[[#This Row],[Avg_Cost_USD]]&lt;10,"Low",
IF(Main[[#This Row],[Avg_Cost_USD]]&lt;=30,"Medium","High"))</f>
        <v>Low</v>
      </c>
    </row>
    <row r="474" spans="1:23" x14ac:dyDescent="0.3">
      <c r="A474">
        <v>18420424</v>
      </c>
      <c r="B474" t="s">
        <v>703</v>
      </c>
      <c r="C474">
        <v>1</v>
      </c>
      <c r="D474" t="s">
        <v>54</v>
      </c>
      <c r="E474" t="s">
        <v>152</v>
      </c>
      <c r="F474">
        <v>77.318246889999998</v>
      </c>
      <c r="G474">
        <v>28.666965690000001</v>
      </c>
      <c r="H474" t="s">
        <v>521</v>
      </c>
      <c r="I474" t="s">
        <v>19</v>
      </c>
      <c r="J474" t="s">
        <v>57</v>
      </c>
      <c r="K474" t="s">
        <v>57</v>
      </c>
      <c r="L474" t="s">
        <v>57</v>
      </c>
      <c r="M474" t="s">
        <v>57</v>
      </c>
      <c r="N474">
        <v>1</v>
      </c>
      <c r="O474">
        <v>0</v>
      </c>
      <c r="P474">
        <v>250</v>
      </c>
      <c r="Q474">
        <v>1</v>
      </c>
      <c r="R474">
        <v>2018</v>
      </c>
      <c r="S474">
        <v>10</v>
      </c>
      <c r="T474">
        <v>5</v>
      </c>
      <c r="U474" s="1">
        <v>43378</v>
      </c>
      <c r="V474" s="5">
        <f>Main[[#This Row],[Average_Cost_for_two]] * VLOOKUP(Main[[#This Row],[Currency]],'Currency'!A:B,2,FALSE)</f>
        <v>3</v>
      </c>
      <c r="W474" s="5" t="str">
        <f>IF(Main[[#This Row],[Avg_Cost_USD]]&lt;10,"Low",
IF(Main[[#This Row],[Avg_Cost_USD]]&lt;=30,"Medium","High"))</f>
        <v>Low</v>
      </c>
    </row>
    <row r="475" spans="1:23" x14ac:dyDescent="0.3">
      <c r="A475">
        <v>18445274</v>
      </c>
      <c r="B475" t="s">
        <v>704</v>
      </c>
      <c r="C475">
        <v>1</v>
      </c>
      <c r="D475" t="s">
        <v>54</v>
      </c>
      <c r="E475" t="s">
        <v>361</v>
      </c>
      <c r="F475">
        <v>77.285065279999998</v>
      </c>
      <c r="G475">
        <v>28.56624639</v>
      </c>
      <c r="H475" t="s">
        <v>705</v>
      </c>
      <c r="I475" t="s">
        <v>19</v>
      </c>
      <c r="J475" t="s">
        <v>57</v>
      </c>
      <c r="K475" t="s">
        <v>57</v>
      </c>
      <c r="L475" t="s">
        <v>57</v>
      </c>
      <c r="M475" t="s">
        <v>57</v>
      </c>
      <c r="N475">
        <v>1</v>
      </c>
      <c r="O475">
        <v>0</v>
      </c>
      <c r="P475">
        <v>250</v>
      </c>
      <c r="Q475">
        <v>1</v>
      </c>
      <c r="R475">
        <v>2014</v>
      </c>
      <c r="S475">
        <v>10</v>
      </c>
      <c r="T475">
        <v>14</v>
      </c>
      <c r="U475" s="1">
        <v>41926</v>
      </c>
      <c r="V475" s="5">
        <f>Main[[#This Row],[Average_Cost_for_two]] * VLOOKUP(Main[[#This Row],[Currency]],'Currency'!A:B,2,FALSE)</f>
        <v>3</v>
      </c>
      <c r="W475" s="5" t="str">
        <f>IF(Main[[#This Row],[Avg_Cost_USD]]&lt;10,"Low",
IF(Main[[#This Row],[Avg_Cost_USD]]&lt;=30,"Medium","High"))</f>
        <v>Low</v>
      </c>
    </row>
    <row r="476" spans="1:23" x14ac:dyDescent="0.3">
      <c r="A476">
        <v>18454461</v>
      </c>
      <c r="B476" t="s">
        <v>706</v>
      </c>
      <c r="C476">
        <v>1</v>
      </c>
      <c r="D476" t="s">
        <v>54</v>
      </c>
      <c r="E476" t="s">
        <v>214</v>
      </c>
      <c r="F476">
        <v>77.250781000000003</v>
      </c>
      <c r="G476">
        <v>28.560295</v>
      </c>
      <c r="H476" t="s">
        <v>344</v>
      </c>
      <c r="I476" t="s">
        <v>19</v>
      </c>
      <c r="J476" t="s">
        <v>57</v>
      </c>
      <c r="K476" t="s">
        <v>61</v>
      </c>
      <c r="L476" t="s">
        <v>57</v>
      </c>
      <c r="M476" t="s">
        <v>57</v>
      </c>
      <c r="N476">
        <v>1</v>
      </c>
      <c r="O476">
        <v>0</v>
      </c>
      <c r="P476">
        <v>200</v>
      </c>
      <c r="Q476">
        <v>1</v>
      </c>
      <c r="R476">
        <v>2010</v>
      </c>
      <c r="S476">
        <v>2</v>
      </c>
      <c r="T476">
        <v>20</v>
      </c>
      <c r="U476" s="1">
        <v>40229</v>
      </c>
      <c r="V476" s="5">
        <f>Main[[#This Row],[Average_Cost_for_two]] * VLOOKUP(Main[[#This Row],[Currency]],'Currency'!A:B,2,FALSE)</f>
        <v>2.4</v>
      </c>
      <c r="W476" s="5" t="str">
        <f>IF(Main[[#This Row],[Avg_Cost_USD]]&lt;10,"Low",
IF(Main[[#This Row],[Avg_Cost_USD]]&lt;=30,"Medium","High"))</f>
        <v>Low</v>
      </c>
    </row>
    <row r="477" spans="1:23" x14ac:dyDescent="0.3">
      <c r="A477">
        <v>18412904</v>
      </c>
      <c r="B477" t="s">
        <v>707</v>
      </c>
      <c r="C477">
        <v>1</v>
      </c>
      <c r="D477" t="s">
        <v>54</v>
      </c>
      <c r="E477" t="s">
        <v>441</v>
      </c>
      <c r="F477">
        <v>77.204901100000001</v>
      </c>
      <c r="G477">
        <v>28.557068000000001</v>
      </c>
      <c r="H477" t="s">
        <v>708</v>
      </c>
      <c r="I477" t="s">
        <v>19</v>
      </c>
      <c r="J477" t="s">
        <v>57</v>
      </c>
      <c r="K477" t="s">
        <v>61</v>
      </c>
      <c r="L477" t="s">
        <v>57</v>
      </c>
      <c r="M477" t="s">
        <v>57</v>
      </c>
      <c r="N477">
        <v>1</v>
      </c>
      <c r="O477">
        <v>0</v>
      </c>
      <c r="P477">
        <v>200</v>
      </c>
      <c r="Q477">
        <v>1</v>
      </c>
      <c r="R477">
        <v>2017</v>
      </c>
      <c r="S477">
        <v>12</v>
      </c>
      <c r="T477">
        <v>27</v>
      </c>
      <c r="U477" s="1">
        <v>43096</v>
      </c>
      <c r="V477" s="5">
        <f>Main[[#This Row],[Average_Cost_for_two]] * VLOOKUP(Main[[#This Row],[Currency]],'Currency'!A:B,2,FALSE)</f>
        <v>2.4</v>
      </c>
      <c r="W477" s="5" t="str">
        <f>IF(Main[[#This Row],[Avg_Cost_USD]]&lt;10,"Low",
IF(Main[[#This Row],[Avg_Cost_USD]]&lt;=30,"Medium","High"))</f>
        <v>Low</v>
      </c>
    </row>
    <row r="478" spans="1:23" x14ac:dyDescent="0.3">
      <c r="A478">
        <v>18414481</v>
      </c>
      <c r="B478" t="s">
        <v>707</v>
      </c>
      <c r="C478">
        <v>1</v>
      </c>
      <c r="D478" t="s">
        <v>54</v>
      </c>
      <c r="E478" t="s">
        <v>400</v>
      </c>
      <c r="F478">
        <v>77.230410000000006</v>
      </c>
      <c r="G478">
        <v>28.636975</v>
      </c>
      <c r="H478" t="s">
        <v>708</v>
      </c>
      <c r="I478" t="s">
        <v>19</v>
      </c>
      <c r="J478" t="s">
        <v>57</v>
      </c>
      <c r="K478" t="s">
        <v>61</v>
      </c>
      <c r="L478" t="s">
        <v>57</v>
      </c>
      <c r="M478" t="s">
        <v>57</v>
      </c>
      <c r="N478">
        <v>1</v>
      </c>
      <c r="O478">
        <v>0</v>
      </c>
      <c r="P478">
        <v>200</v>
      </c>
      <c r="Q478">
        <v>1</v>
      </c>
      <c r="R478">
        <v>2013</v>
      </c>
      <c r="S478">
        <v>11</v>
      </c>
      <c r="T478">
        <v>17</v>
      </c>
      <c r="U478" s="1">
        <v>41595</v>
      </c>
      <c r="V478" s="5">
        <f>Main[[#This Row],[Average_Cost_for_two]] * VLOOKUP(Main[[#This Row],[Currency]],'Currency'!A:B,2,FALSE)</f>
        <v>2.4</v>
      </c>
      <c r="W478" s="5" t="str">
        <f>IF(Main[[#This Row],[Avg_Cost_USD]]&lt;10,"Low",
IF(Main[[#This Row],[Avg_Cost_USD]]&lt;=30,"Medium","High"))</f>
        <v>Low</v>
      </c>
    </row>
    <row r="479" spans="1:23" x14ac:dyDescent="0.3">
      <c r="A479">
        <v>18313109</v>
      </c>
      <c r="B479" t="s">
        <v>709</v>
      </c>
      <c r="C479">
        <v>1</v>
      </c>
      <c r="D479" t="s">
        <v>54</v>
      </c>
      <c r="E479" t="s">
        <v>710</v>
      </c>
      <c r="F479">
        <v>77.121707689999994</v>
      </c>
      <c r="G479">
        <v>28.593463750000002</v>
      </c>
      <c r="H479" t="s">
        <v>424</v>
      </c>
      <c r="I479" t="s">
        <v>19</v>
      </c>
      <c r="J479" t="s">
        <v>57</v>
      </c>
      <c r="K479" t="s">
        <v>57</v>
      </c>
      <c r="L479" t="s">
        <v>57</v>
      </c>
      <c r="M479" t="s">
        <v>57</v>
      </c>
      <c r="N479">
        <v>1</v>
      </c>
      <c r="O479">
        <v>0</v>
      </c>
      <c r="P479">
        <v>200</v>
      </c>
      <c r="Q479">
        <v>1</v>
      </c>
      <c r="R479">
        <v>2012</v>
      </c>
      <c r="S479">
        <v>9</v>
      </c>
      <c r="T479">
        <v>18</v>
      </c>
      <c r="U479" s="1">
        <v>41170</v>
      </c>
      <c r="V479" s="5">
        <f>Main[[#This Row],[Average_Cost_for_two]] * VLOOKUP(Main[[#This Row],[Currency]],'Currency'!A:B,2,FALSE)</f>
        <v>2.4</v>
      </c>
      <c r="W479" s="5" t="str">
        <f>IF(Main[[#This Row],[Avg_Cost_USD]]&lt;10,"Low",
IF(Main[[#This Row],[Avg_Cost_USD]]&lt;=30,"Medium","High"))</f>
        <v>Low</v>
      </c>
    </row>
    <row r="480" spans="1:23" x14ac:dyDescent="0.3">
      <c r="A480">
        <v>18463978</v>
      </c>
      <c r="B480" t="s">
        <v>711</v>
      </c>
      <c r="C480">
        <v>1</v>
      </c>
      <c r="D480" t="s">
        <v>54</v>
      </c>
      <c r="E480" t="s">
        <v>197</v>
      </c>
      <c r="F480">
        <v>77.204818599999996</v>
      </c>
      <c r="G480">
        <v>28.696101200000001</v>
      </c>
      <c r="H480" t="s">
        <v>315</v>
      </c>
      <c r="I480" t="s">
        <v>19</v>
      </c>
      <c r="J480" t="s">
        <v>57</v>
      </c>
      <c r="K480" t="s">
        <v>57</v>
      </c>
      <c r="L480" t="s">
        <v>57</v>
      </c>
      <c r="M480" t="s">
        <v>57</v>
      </c>
      <c r="N480">
        <v>1</v>
      </c>
      <c r="O480">
        <v>0</v>
      </c>
      <c r="P480">
        <v>200</v>
      </c>
      <c r="Q480">
        <v>1</v>
      </c>
      <c r="R480">
        <v>2010</v>
      </c>
      <c r="S480">
        <v>9</v>
      </c>
      <c r="T480">
        <v>5</v>
      </c>
      <c r="U480" s="1">
        <v>40426</v>
      </c>
      <c r="V480" s="5">
        <f>Main[[#This Row],[Average_Cost_for_two]] * VLOOKUP(Main[[#This Row],[Currency]],'Currency'!A:B,2,FALSE)</f>
        <v>2.4</v>
      </c>
      <c r="W480" s="5" t="str">
        <f>IF(Main[[#This Row],[Avg_Cost_USD]]&lt;10,"Low",
IF(Main[[#This Row],[Avg_Cost_USD]]&lt;=30,"Medium","High"))</f>
        <v>Low</v>
      </c>
    </row>
    <row r="481" spans="1:23" x14ac:dyDescent="0.3">
      <c r="A481">
        <v>18396684</v>
      </c>
      <c r="B481" t="s">
        <v>712</v>
      </c>
      <c r="C481">
        <v>1</v>
      </c>
      <c r="D481" t="s">
        <v>54</v>
      </c>
      <c r="E481" t="s">
        <v>173</v>
      </c>
      <c r="F481">
        <v>77.2</v>
      </c>
      <c r="G481">
        <v>28.66</v>
      </c>
      <c r="H481" t="s">
        <v>315</v>
      </c>
      <c r="I481" t="s">
        <v>19</v>
      </c>
      <c r="J481" t="s">
        <v>57</v>
      </c>
      <c r="K481" t="s">
        <v>57</v>
      </c>
      <c r="L481" t="s">
        <v>57</v>
      </c>
      <c r="M481" t="s">
        <v>57</v>
      </c>
      <c r="N481">
        <v>1</v>
      </c>
      <c r="O481">
        <v>0</v>
      </c>
      <c r="P481">
        <v>200</v>
      </c>
      <c r="Q481">
        <v>1</v>
      </c>
      <c r="R481">
        <v>2011</v>
      </c>
      <c r="S481">
        <v>9</v>
      </c>
      <c r="T481">
        <v>11</v>
      </c>
      <c r="U481" s="1">
        <v>40797</v>
      </c>
      <c r="V481" s="5">
        <f>Main[[#This Row],[Average_Cost_for_two]] * VLOOKUP(Main[[#This Row],[Currency]],'Currency'!A:B,2,FALSE)</f>
        <v>2.4</v>
      </c>
      <c r="W481" s="5" t="str">
        <f>IF(Main[[#This Row],[Avg_Cost_USD]]&lt;10,"Low",
IF(Main[[#This Row],[Avg_Cost_USD]]&lt;=30,"Medium","High"))</f>
        <v>Low</v>
      </c>
    </row>
    <row r="482" spans="1:23" x14ac:dyDescent="0.3">
      <c r="A482">
        <v>18415338</v>
      </c>
      <c r="B482" t="s">
        <v>713</v>
      </c>
      <c r="C482">
        <v>1</v>
      </c>
      <c r="D482" t="s">
        <v>54</v>
      </c>
      <c r="E482" t="s">
        <v>376</v>
      </c>
      <c r="F482">
        <v>77.192373000000003</v>
      </c>
      <c r="G482">
        <v>28.527832799999999</v>
      </c>
      <c r="H482" t="s">
        <v>315</v>
      </c>
      <c r="I482" t="s">
        <v>19</v>
      </c>
      <c r="J482" t="s">
        <v>57</v>
      </c>
      <c r="K482" t="s">
        <v>57</v>
      </c>
      <c r="L482" t="s">
        <v>57</v>
      </c>
      <c r="M482" t="s">
        <v>57</v>
      </c>
      <c r="N482">
        <v>1</v>
      </c>
      <c r="O482">
        <v>0</v>
      </c>
      <c r="P482">
        <v>200</v>
      </c>
      <c r="Q482">
        <v>1</v>
      </c>
      <c r="R482">
        <v>2011</v>
      </c>
      <c r="S482">
        <v>9</v>
      </c>
      <c r="T482">
        <v>24</v>
      </c>
      <c r="U482" s="1">
        <v>40810</v>
      </c>
      <c r="V482" s="5">
        <f>Main[[#This Row],[Average_Cost_for_two]] * VLOOKUP(Main[[#This Row],[Currency]],'Currency'!A:B,2,FALSE)</f>
        <v>2.4</v>
      </c>
      <c r="W482" s="5" t="str">
        <f>IF(Main[[#This Row],[Avg_Cost_USD]]&lt;10,"Low",
IF(Main[[#This Row],[Avg_Cost_USD]]&lt;=30,"Medium","High"))</f>
        <v>Low</v>
      </c>
    </row>
    <row r="483" spans="1:23" x14ac:dyDescent="0.3">
      <c r="A483">
        <v>18232989</v>
      </c>
      <c r="B483" t="s">
        <v>714</v>
      </c>
      <c r="C483">
        <v>1</v>
      </c>
      <c r="D483" t="s">
        <v>54</v>
      </c>
      <c r="E483" t="s">
        <v>133</v>
      </c>
      <c r="F483">
        <v>77.161854300000002</v>
      </c>
      <c r="G483">
        <v>28.499730100000001</v>
      </c>
      <c r="H483" t="s">
        <v>289</v>
      </c>
      <c r="I483" t="s">
        <v>19</v>
      </c>
      <c r="J483" t="s">
        <v>57</v>
      </c>
      <c r="K483" t="s">
        <v>57</v>
      </c>
      <c r="L483" t="s">
        <v>57</v>
      </c>
      <c r="M483" t="s">
        <v>57</v>
      </c>
      <c r="N483">
        <v>1</v>
      </c>
      <c r="O483">
        <v>0</v>
      </c>
      <c r="P483">
        <v>200</v>
      </c>
      <c r="Q483">
        <v>1</v>
      </c>
      <c r="R483">
        <v>2010</v>
      </c>
      <c r="S483">
        <v>9</v>
      </c>
      <c r="T483">
        <v>21</v>
      </c>
      <c r="U483" s="1">
        <v>40442</v>
      </c>
      <c r="V483" s="5">
        <f>Main[[#This Row],[Average_Cost_for_two]] * VLOOKUP(Main[[#This Row],[Currency]],'Currency'!A:B,2,FALSE)</f>
        <v>2.4</v>
      </c>
      <c r="W483" s="5" t="str">
        <f>IF(Main[[#This Row],[Avg_Cost_USD]]&lt;10,"Low",
IF(Main[[#This Row],[Avg_Cost_USD]]&lt;=30,"Medium","High"))</f>
        <v>Low</v>
      </c>
    </row>
    <row r="484" spans="1:23" x14ac:dyDescent="0.3">
      <c r="A484">
        <v>304753</v>
      </c>
      <c r="B484" t="s">
        <v>715</v>
      </c>
      <c r="C484">
        <v>1</v>
      </c>
      <c r="D484" t="s">
        <v>54</v>
      </c>
      <c r="E484" t="s">
        <v>90</v>
      </c>
      <c r="F484">
        <v>77.054728229999995</v>
      </c>
      <c r="G484">
        <v>28.682325120000002</v>
      </c>
      <c r="H484" t="s">
        <v>716</v>
      </c>
      <c r="I484" t="s">
        <v>19</v>
      </c>
      <c r="J484" t="s">
        <v>57</v>
      </c>
      <c r="K484" t="s">
        <v>57</v>
      </c>
      <c r="L484" t="s">
        <v>57</v>
      </c>
      <c r="M484" t="s">
        <v>57</v>
      </c>
      <c r="N484">
        <v>1</v>
      </c>
      <c r="O484">
        <v>0</v>
      </c>
      <c r="P484">
        <v>200</v>
      </c>
      <c r="Q484">
        <v>1</v>
      </c>
      <c r="R484">
        <v>2011</v>
      </c>
      <c r="S484">
        <v>9</v>
      </c>
      <c r="T484">
        <v>13</v>
      </c>
      <c r="U484" s="1">
        <v>40799</v>
      </c>
      <c r="V484" s="5">
        <f>Main[[#This Row],[Average_Cost_for_two]] * VLOOKUP(Main[[#This Row],[Currency]],'Currency'!A:B,2,FALSE)</f>
        <v>2.4</v>
      </c>
      <c r="W484" s="5" t="str">
        <f>IF(Main[[#This Row],[Avg_Cost_USD]]&lt;10,"Low",
IF(Main[[#This Row],[Avg_Cost_USD]]&lt;=30,"Medium","High"))</f>
        <v>Low</v>
      </c>
    </row>
    <row r="485" spans="1:23" x14ac:dyDescent="0.3">
      <c r="A485">
        <v>18431177</v>
      </c>
      <c r="B485" t="s">
        <v>717</v>
      </c>
      <c r="C485">
        <v>1</v>
      </c>
      <c r="D485" t="s">
        <v>54</v>
      </c>
      <c r="E485" t="s">
        <v>93</v>
      </c>
      <c r="F485">
        <v>77.136787999999996</v>
      </c>
      <c r="G485">
        <v>28.628682600000001</v>
      </c>
      <c r="H485" t="s">
        <v>344</v>
      </c>
      <c r="I485" t="s">
        <v>19</v>
      </c>
      <c r="J485" t="s">
        <v>57</v>
      </c>
      <c r="K485" t="s">
        <v>57</v>
      </c>
      <c r="L485" t="s">
        <v>57</v>
      </c>
      <c r="M485" t="s">
        <v>57</v>
      </c>
      <c r="N485">
        <v>1</v>
      </c>
      <c r="O485">
        <v>0</v>
      </c>
      <c r="P485">
        <v>200</v>
      </c>
      <c r="Q485">
        <v>1</v>
      </c>
      <c r="R485">
        <v>2013</v>
      </c>
      <c r="S485">
        <v>9</v>
      </c>
      <c r="T485">
        <v>28</v>
      </c>
      <c r="U485" s="1">
        <v>41545</v>
      </c>
      <c r="V485" s="5">
        <f>Main[[#This Row],[Average_Cost_for_two]] * VLOOKUP(Main[[#This Row],[Currency]],'Currency'!A:B,2,FALSE)</f>
        <v>2.4</v>
      </c>
      <c r="W485" s="5" t="str">
        <f>IF(Main[[#This Row],[Avg_Cost_USD]]&lt;10,"Low",
IF(Main[[#This Row],[Avg_Cost_USD]]&lt;=30,"Medium","High"))</f>
        <v>Low</v>
      </c>
    </row>
    <row r="486" spans="1:23" x14ac:dyDescent="0.3">
      <c r="A486">
        <v>18363089</v>
      </c>
      <c r="B486" t="s">
        <v>718</v>
      </c>
      <c r="C486">
        <v>1</v>
      </c>
      <c r="D486" t="s">
        <v>54</v>
      </c>
      <c r="E486" t="s">
        <v>719</v>
      </c>
      <c r="F486">
        <v>77.163380900000007</v>
      </c>
      <c r="G486">
        <v>28.679720100000001</v>
      </c>
      <c r="H486" t="s">
        <v>430</v>
      </c>
      <c r="I486" t="s">
        <v>19</v>
      </c>
      <c r="J486" t="s">
        <v>57</v>
      </c>
      <c r="K486" t="s">
        <v>57</v>
      </c>
      <c r="L486" t="s">
        <v>57</v>
      </c>
      <c r="M486" t="s">
        <v>57</v>
      </c>
      <c r="N486">
        <v>1</v>
      </c>
      <c r="O486">
        <v>0</v>
      </c>
      <c r="P486">
        <v>200</v>
      </c>
      <c r="Q486">
        <v>1</v>
      </c>
      <c r="R486">
        <v>2013</v>
      </c>
      <c r="S486">
        <v>9</v>
      </c>
      <c r="T486">
        <v>25</v>
      </c>
      <c r="U486" s="1">
        <v>41542</v>
      </c>
      <c r="V486" s="5">
        <f>Main[[#This Row],[Average_Cost_for_two]] * VLOOKUP(Main[[#This Row],[Currency]],'Currency'!A:B,2,FALSE)</f>
        <v>2.4</v>
      </c>
      <c r="W486" s="5" t="str">
        <f>IF(Main[[#This Row],[Avg_Cost_USD]]&lt;10,"Low",
IF(Main[[#This Row],[Avg_Cost_USD]]&lt;=30,"Medium","High"))</f>
        <v>Low</v>
      </c>
    </row>
    <row r="487" spans="1:23" x14ac:dyDescent="0.3">
      <c r="A487">
        <v>18294257</v>
      </c>
      <c r="B487" t="s">
        <v>720</v>
      </c>
      <c r="C487">
        <v>1</v>
      </c>
      <c r="D487" t="s">
        <v>54</v>
      </c>
      <c r="E487" t="s">
        <v>719</v>
      </c>
      <c r="F487">
        <v>77.163659699999997</v>
      </c>
      <c r="G487">
        <v>28.679274899999999</v>
      </c>
      <c r="H487" t="s">
        <v>335</v>
      </c>
      <c r="I487" t="s">
        <v>19</v>
      </c>
      <c r="J487" t="s">
        <v>57</v>
      </c>
      <c r="K487" t="s">
        <v>57</v>
      </c>
      <c r="L487" t="s">
        <v>57</v>
      </c>
      <c r="M487" t="s">
        <v>57</v>
      </c>
      <c r="N487">
        <v>1</v>
      </c>
      <c r="O487">
        <v>0</v>
      </c>
      <c r="P487">
        <v>200</v>
      </c>
      <c r="Q487">
        <v>1</v>
      </c>
      <c r="R487">
        <v>2015</v>
      </c>
      <c r="S487">
        <v>9</v>
      </c>
      <c r="T487">
        <v>25</v>
      </c>
      <c r="U487" s="1">
        <v>42272</v>
      </c>
      <c r="V487" s="5">
        <f>Main[[#This Row],[Average_Cost_for_two]] * VLOOKUP(Main[[#This Row],[Currency]],'Currency'!A:B,2,FALSE)</f>
        <v>2.4</v>
      </c>
      <c r="W487" s="5" t="str">
        <f>IF(Main[[#This Row],[Avg_Cost_USD]]&lt;10,"Low",
IF(Main[[#This Row],[Avg_Cost_USD]]&lt;=30,"Medium","High"))</f>
        <v>Low</v>
      </c>
    </row>
    <row r="488" spans="1:23" x14ac:dyDescent="0.3">
      <c r="A488">
        <v>18377915</v>
      </c>
      <c r="B488" t="s">
        <v>721</v>
      </c>
      <c r="C488">
        <v>1</v>
      </c>
      <c r="D488" t="s">
        <v>54</v>
      </c>
      <c r="E488" t="s">
        <v>284</v>
      </c>
      <c r="F488">
        <v>77.306240900000006</v>
      </c>
      <c r="G488">
        <v>28.659532599999999</v>
      </c>
      <c r="H488" t="s">
        <v>335</v>
      </c>
      <c r="I488" t="s">
        <v>19</v>
      </c>
      <c r="J488" t="s">
        <v>57</v>
      </c>
      <c r="K488" t="s">
        <v>57</v>
      </c>
      <c r="L488" t="s">
        <v>57</v>
      </c>
      <c r="M488" t="s">
        <v>57</v>
      </c>
      <c r="N488">
        <v>1</v>
      </c>
      <c r="O488">
        <v>0</v>
      </c>
      <c r="P488">
        <v>200</v>
      </c>
      <c r="Q488">
        <v>1</v>
      </c>
      <c r="R488">
        <v>2017</v>
      </c>
      <c r="S488">
        <v>8</v>
      </c>
      <c r="T488">
        <v>22</v>
      </c>
      <c r="U488" s="1">
        <v>42969</v>
      </c>
      <c r="V488" s="5">
        <f>Main[[#This Row],[Average_Cost_for_two]] * VLOOKUP(Main[[#This Row],[Currency]],'Currency'!A:B,2,FALSE)</f>
        <v>2.4</v>
      </c>
      <c r="W488" s="5" t="str">
        <f>IF(Main[[#This Row],[Avg_Cost_USD]]&lt;10,"Low",
IF(Main[[#This Row],[Avg_Cost_USD]]&lt;=30,"Medium","High"))</f>
        <v>Low</v>
      </c>
    </row>
    <row r="489" spans="1:23" x14ac:dyDescent="0.3">
      <c r="A489">
        <v>18481289</v>
      </c>
      <c r="B489" t="s">
        <v>722</v>
      </c>
      <c r="C489">
        <v>1</v>
      </c>
      <c r="D489" t="s">
        <v>54</v>
      </c>
      <c r="E489" t="s">
        <v>441</v>
      </c>
      <c r="F489">
        <v>77.202895499999997</v>
      </c>
      <c r="G489">
        <v>28.557918799999999</v>
      </c>
      <c r="H489" t="s">
        <v>723</v>
      </c>
      <c r="I489" t="s">
        <v>19</v>
      </c>
      <c r="J489" t="s">
        <v>57</v>
      </c>
      <c r="K489" t="s">
        <v>57</v>
      </c>
      <c r="L489" t="s">
        <v>57</v>
      </c>
      <c r="M489" t="s">
        <v>57</v>
      </c>
      <c r="N489">
        <v>1</v>
      </c>
      <c r="O489">
        <v>0</v>
      </c>
      <c r="P489">
        <v>200</v>
      </c>
      <c r="Q489">
        <v>1</v>
      </c>
      <c r="R489">
        <v>2010</v>
      </c>
      <c r="S489">
        <v>8</v>
      </c>
      <c r="T489">
        <v>22</v>
      </c>
      <c r="U489" s="1">
        <v>40412</v>
      </c>
      <c r="V489" s="5">
        <f>Main[[#This Row],[Average_Cost_for_two]] * VLOOKUP(Main[[#This Row],[Currency]],'Currency'!A:B,2,FALSE)</f>
        <v>2.4</v>
      </c>
      <c r="W489" s="5" t="str">
        <f>IF(Main[[#This Row],[Avg_Cost_USD]]&lt;10,"Low",
IF(Main[[#This Row],[Avg_Cost_USD]]&lt;=30,"Medium","High"))</f>
        <v>Low</v>
      </c>
    </row>
    <row r="490" spans="1:23" x14ac:dyDescent="0.3">
      <c r="A490">
        <v>18431175</v>
      </c>
      <c r="B490" t="s">
        <v>724</v>
      </c>
      <c r="C490">
        <v>1</v>
      </c>
      <c r="D490" t="s">
        <v>54</v>
      </c>
      <c r="E490" t="s">
        <v>197</v>
      </c>
      <c r="F490">
        <v>77.205035899999999</v>
      </c>
      <c r="G490">
        <v>28.694478100000001</v>
      </c>
      <c r="H490" t="s">
        <v>315</v>
      </c>
      <c r="I490" t="s">
        <v>19</v>
      </c>
      <c r="J490" t="s">
        <v>57</v>
      </c>
      <c r="K490" t="s">
        <v>57</v>
      </c>
      <c r="L490" t="s">
        <v>57</v>
      </c>
      <c r="M490" t="s">
        <v>57</v>
      </c>
      <c r="N490">
        <v>1</v>
      </c>
      <c r="O490">
        <v>0</v>
      </c>
      <c r="P490">
        <v>200</v>
      </c>
      <c r="Q490">
        <v>1</v>
      </c>
      <c r="R490">
        <v>2011</v>
      </c>
      <c r="S490">
        <v>8</v>
      </c>
      <c r="T490">
        <v>3</v>
      </c>
      <c r="U490" s="1">
        <v>40758</v>
      </c>
      <c r="V490" s="5">
        <f>Main[[#This Row],[Average_Cost_for_two]] * VLOOKUP(Main[[#This Row],[Currency]],'Currency'!A:B,2,FALSE)</f>
        <v>2.4</v>
      </c>
      <c r="W490" s="5" t="str">
        <f>IF(Main[[#This Row],[Avg_Cost_USD]]&lt;10,"Low",
IF(Main[[#This Row],[Avg_Cost_USD]]&lt;=30,"Medium","High"))</f>
        <v>Low</v>
      </c>
    </row>
    <row r="491" spans="1:23" x14ac:dyDescent="0.3">
      <c r="A491">
        <v>18361743</v>
      </c>
      <c r="B491" t="s">
        <v>725</v>
      </c>
      <c r="C491">
        <v>1</v>
      </c>
      <c r="D491" t="s">
        <v>54</v>
      </c>
      <c r="E491" t="s">
        <v>122</v>
      </c>
      <c r="F491">
        <v>77.191982300000006</v>
      </c>
      <c r="G491">
        <v>28.6982502</v>
      </c>
      <c r="H491" t="s">
        <v>430</v>
      </c>
      <c r="I491" t="s">
        <v>19</v>
      </c>
      <c r="J491" t="s">
        <v>57</v>
      </c>
      <c r="K491" t="s">
        <v>57</v>
      </c>
      <c r="L491" t="s">
        <v>57</v>
      </c>
      <c r="M491" t="s">
        <v>57</v>
      </c>
      <c r="N491">
        <v>1</v>
      </c>
      <c r="O491">
        <v>0</v>
      </c>
      <c r="P491">
        <v>200</v>
      </c>
      <c r="Q491">
        <v>1</v>
      </c>
      <c r="R491">
        <v>2015</v>
      </c>
      <c r="S491">
        <v>8</v>
      </c>
      <c r="T491">
        <v>16</v>
      </c>
      <c r="U491" s="1">
        <v>42232</v>
      </c>
      <c r="V491" s="5">
        <f>Main[[#This Row],[Average_Cost_for_two]] * VLOOKUP(Main[[#This Row],[Currency]],'Currency'!A:B,2,FALSE)</f>
        <v>2.4</v>
      </c>
      <c r="W491" s="5" t="str">
        <f>IF(Main[[#This Row],[Avg_Cost_USD]]&lt;10,"Low",
IF(Main[[#This Row],[Avg_Cost_USD]]&lt;=30,"Medium","High"))</f>
        <v>Low</v>
      </c>
    </row>
    <row r="492" spans="1:23" x14ac:dyDescent="0.3">
      <c r="A492">
        <v>18364336</v>
      </c>
      <c r="B492" t="s">
        <v>726</v>
      </c>
      <c r="C492">
        <v>1</v>
      </c>
      <c r="D492" t="s">
        <v>54</v>
      </c>
      <c r="E492" t="s">
        <v>122</v>
      </c>
      <c r="F492">
        <v>77.189987599999995</v>
      </c>
      <c r="G492">
        <v>28.694336499999999</v>
      </c>
      <c r="H492" t="s">
        <v>339</v>
      </c>
      <c r="I492" t="s">
        <v>19</v>
      </c>
      <c r="J492" t="s">
        <v>57</v>
      </c>
      <c r="K492" t="s">
        <v>57</v>
      </c>
      <c r="L492" t="s">
        <v>57</v>
      </c>
      <c r="M492" t="s">
        <v>57</v>
      </c>
      <c r="N492">
        <v>1</v>
      </c>
      <c r="O492">
        <v>0</v>
      </c>
      <c r="P492">
        <v>200</v>
      </c>
      <c r="Q492">
        <v>1</v>
      </c>
      <c r="R492">
        <v>2017</v>
      </c>
      <c r="S492">
        <v>8</v>
      </c>
      <c r="T492">
        <v>20</v>
      </c>
      <c r="U492" s="1">
        <v>42967</v>
      </c>
      <c r="V492" s="5">
        <f>Main[[#This Row],[Average_Cost_for_two]] * VLOOKUP(Main[[#This Row],[Currency]],'Currency'!A:B,2,FALSE)</f>
        <v>2.4</v>
      </c>
      <c r="W492" s="5" t="str">
        <f>IF(Main[[#This Row],[Avg_Cost_USD]]&lt;10,"Low",
IF(Main[[#This Row],[Avg_Cost_USD]]&lt;=30,"Medium","High"))</f>
        <v>Low</v>
      </c>
    </row>
    <row r="493" spans="1:23" x14ac:dyDescent="0.3">
      <c r="A493">
        <v>18433297</v>
      </c>
      <c r="B493" t="s">
        <v>727</v>
      </c>
      <c r="C493">
        <v>1</v>
      </c>
      <c r="D493" t="s">
        <v>54</v>
      </c>
      <c r="E493" t="s">
        <v>376</v>
      </c>
      <c r="F493">
        <v>77.190347000000003</v>
      </c>
      <c r="G493">
        <v>28.526546700000001</v>
      </c>
      <c r="H493" t="s">
        <v>410</v>
      </c>
      <c r="I493" t="s">
        <v>19</v>
      </c>
      <c r="J493" t="s">
        <v>57</v>
      </c>
      <c r="K493" t="s">
        <v>57</v>
      </c>
      <c r="L493" t="s">
        <v>57</v>
      </c>
      <c r="M493" t="s">
        <v>57</v>
      </c>
      <c r="N493">
        <v>1</v>
      </c>
      <c r="O493">
        <v>0</v>
      </c>
      <c r="P493">
        <v>200</v>
      </c>
      <c r="Q493">
        <v>1</v>
      </c>
      <c r="R493">
        <v>2011</v>
      </c>
      <c r="S493">
        <v>8</v>
      </c>
      <c r="T493">
        <v>19</v>
      </c>
      <c r="U493" s="1">
        <v>40774</v>
      </c>
      <c r="V493" s="5">
        <f>Main[[#This Row],[Average_Cost_for_two]] * VLOOKUP(Main[[#This Row],[Currency]],'Currency'!A:B,2,FALSE)</f>
        <v>2.4</v>
      </c>
      <c r="W493" s="5" t="str">
        <f>IF(Main[[#This Row],[Avg_Cost_USD]]&lt;10,"Low",
IF(Main[[#This Row],[Avg_Cost_USD]]&lt;=30,"Medium","High"))</f>
        <v>Low</v>
      </c>
    </row>
    <row r="494" spans="1:23" x14ac:dyDescent="0.3">
      <c r="A494">
        <v>18449827</v>
      </c>
      <c r="B494" t="s">
        <v>728</v>
      </c>
      <c r="C494">
        <v>1</v>
      </c>
      <c r="D494" t="s">
        <v>54</v>
      </c>
      <c r="E494" t="s">
        <v>108</v>
      </c>
      <c r="F494">
        <v>77.138929200000007</v>
      </c>
      <c r="G494">
        <v>28.6576159</v>
      </c>
      <c r="H494" t="s">
        <v>315</v>
      </c>
      <c r="I494" t="s">
        <v>19</v>
      </c>
      <c r="J494" t="s">
        <v>57</v>
      </c>
      <c r="K494" t="s">
        <v>57</v>
      </c>
      <c r="L494" t="s">
        <v>57</v>
      </c>
      <c r="M494" t="s">
        <v>57</v>
      </c>
      <c r="N494">
        <v>1</v>
      </c>
      <c r="O494">
        <v>0</v>
      </c>
      <c r="P494">
        <v>200</v>
      </c>
      <c r="Q494">
        <v>1</v>
      </c>
      <c r="R494">
        <v>2014</v>
      </c>
      <c r="S494">
        <v>8</v>
      </c>
      <c r="T494">
        <v>24</v>
      </c>
      <c r="U494" s="1">
        <v>41875</v>
      </c>
      <c r="V494" s="5">
        <f>Main[[#This Row],[Average_Cost_for_two]] * VLOOKUP(Main[[#This Row],[Currency]],'Currency'!A:B,2,FALSE)</f>
        <v>2.4</v>
      </c>
      <c r="W494" s="5" t="str">
        <f>IF(Main[[#This Row],[Avg_Cost_USD]]&lt;10,"Low",
IF(Main[[#This Row],[Avg_Cost_USD]]&lt;=30,"Medium","High"))</f>
        <v>Low</v>
      </c>
    </row>
    <row r="495" spans="1:23" x14ac:dyDescent="0.3">
      <c r="A495">
        <v>18471287</v>
      </c>
      <c r="B495" t="s">
        <v>729</v>
      </c>
      <c r="C495">
        <v>1</v>
      </c>
      <c r="D495" t="s">
        <v>54</v>
      </c>
      <c r="E495" t="s">
        <v>69</v>
      </c>
      <c r="F495">
        <v>76.962219099999999</v>
      </c>
      <c r="G495">
        <v>28.635991300000001</v>
      </c>
      <c r="H495" t="s">
        <v>315</v>
      </c>
      <c r="I495" t="s">
        <v>19</v>
      </c>
      <c r="J495" t="s">
        <v>57</v>
      </c>
      <c r="K495" t="s">
        <v>57</v>
      </c>
      <c r="L495" t="s">
        <v>57</v>
      </c>
      <c r="M495" t="s">
        <v>57</v>
      </c>
      <c r="N495">
        <v>1</v>
      </c>
      <c r="O495">
        <v>0</v>
      </c>
      <c r="P495">
        <v>200</v>
      </c>
      <c r="Q495">
        <v>1</v>
      </c>
      <c r="R495">
        <v>2017</v>
      </c>
      <c r="S495">
        <v>8</v>
      </c>
      <c r="T495">
        <v>23</v>
      </c>
      <c r="U495" s="1">
        <v>42970</v>
      </c>
      <c r="V495" s="5">
        <f>Main[[#This Row],[Average_Cost_for_two]] * VLOOKUP(Main[[#This Row],[Currency]],'Currency'!A:B,2,FALSE)</f>
        <v>2.4</v>
      </c>
      <c r="W495" s="5" t="str">
        <f>IF(Main[[#This Row],[Avg_Cost_USD]]&lt;10,"Low",
IF(Main[[#This Row],[Avg_Cost_USD]]&lt;=30,"Medium","High"))</f>
        <v>Low</v>
      </c>
    </row>
    <row r="496" spans="1:23" x14ac:dyDescent="0.3">
      <c r="A496">
        <v>18419871</v>
      </c>
      <c r="B496" t="s">
        <v>730</v>
      </c>
      <c r="C496">
        <v>1</v>
      </c>
      <c r="D496" t="s">
        <v>54</v>
      </c>
      <c r="E496" t="s">
        <v>152</v>
      </c>
      <c r="F496">
        <v>77.312132460000001</v>
      </c>
      <c r="G496">
        <v>28.66842304</v>
      </c>
      <c r="H496" t="s">
        <v>342</v>
      </c>
      <c r="I496" t="s">
        <v>19</v>
      </c>
      <c r="J496" t="s">
        <v>57</v>
      </c>
      <c r="K496" t="s">
        <v>57</v>
      </c>
      <c r="L496" t="s">
        <v>57</v>
      </c>
      <c r="M496" t="s">
        <v>57</v>
      </c>
      <c r="N496">
        <v>1</v>
      </c>
      <c r="O496">
        <v>0</v>
      </c>
      <c r="P496">
        <v>200</v>
      </c>
      <c r="Q496">
        <v>1</v>
      </c>
      <c r="R496">
        <v>2011</v>
      </c>
      <c r="S496">
        <v>8</v>
      </c>
      <c r="T496">
        <v>6</v>
      </c>
      <c r="U496" s="1">
        <v>40761</v>
      </c>
      <c r="V496" s="5">
        <f>Main[[#This Row],[Average_Cost_for_two]] * VLOOKUP(Main[[#This Row],[Currency]],'Currency'!A:B,2,FALSE)</f>
        <v>2.4</v>
      </c>
      <c r="W496" s="5" t="str">
        <f>IF(Main[[#This Row],[Avg_Cost_USD]]&lt;10,"Low",
IF(Main[[#This Row],[Avg_Cost_USD]]&lt;=30,"Medium","High"))</f>
        <v>Low</v>
      </c>
    </row>
    <row r="497" spans="1:23" x14ac:dyDescent="0.3">
      <c r="A497">
        <v>18424593</v>
      </c>
      <c r="B497" t="s">
        <v>731</v>
      </c>
      <c r="C497">
        <v>1</v>
      </c>
      <c r="D497" t="s">
        <v>54</v>
      </c>
      <c r="E497" t="s">
        <v>441</v>
      </c>
      <c r="F497">
        <v>77.2024756</v>
      </c>
      <c r="G497">
        <v>28.5566575</v>
      </c>
      <c r="H497" t="s">
        <v>426</v>
      </c>
      <c r="I497" t="s">
        <v>19</v>
      </c>
      <c r="J497" t="s">
        <v>57</v>
      </c>
      <c r="K497" t="s">
        <v>57</v>
      </c>
      <c r="L497" t="s">
        <v>57</v>
      </c>
      <c r="M497" t="s">
        <v>57</v>
      </c>
      <c r="N497">
        <v>1</v>
      </c>
      <c r="O497">
        <v>0</v>
      </c>
      <c r="P497">
        <v>200</v>
      </c>
      <c r="Q497">
        <v>1</v>
      </c>
      <c r="R497">
        <v>2014</v>
      </c>
      <c r="S497">
        <v>7</v>
      </c>
      <c r="T497">
        <v>9</v>
      </c>
      <c r="U497" s="1">
        <v>41829</v>
      </c>
      <c r="V497" s="5">
        <f>Main[[#This Row],[Average_Cost_for_two]] * VLOOKUP(Main[[#This Row],[Currency]],'Currency'!A:B,2,FALSE)</f>
        <v>2.4</v>
      </c>
      <c r="W497" s="5" t="str">
        <f>IF(Main[[#This Row],[Avg_Cost_USD]]&lt;10,"Low",
IF(Main[[#This Row],[Avg_Cost_USD]]&lt;=30,"Medium","High"))</f>
        <v>Low</v>
      </c>
    </row>
    <row r="498" spans="1:23" x14ac:dyDescent="0.3">
      <c r="A498">
        <v>18464647</v>
      </c>
      <c r="B498" t="s">
        <v>732</v>
      </c>
      <c r="C498">
        <v>1</v>
      </c>
      <c r="D498" t="s">
        <v>54</v>
      </c>
      <c r="E498" t="s">
        <v>90</v>
      </c>
      <c r="F498">
        <v>77.023352759999995</v>
      </c>
      <c r="G498">
        <v>28.647120560000001</v>
      </c>
      <c r="H498" t="s">
        <v>733</v>
      </c>
      <c r="I498" t="s">
        <v>19</v>
      </c>
      <c r="J498" t="s">
        <v>57</v>
      </c>
      <c r="K498" t="s">
        <v>57</v>
      </c>
      <c r="L498" t="s">
        <v>57</v>
      </c>
      <c r="M498" t="s">
        <v>57</v>
      </c>
      <c r="N498">
        <v>1</v>
      </c>
      <c r="O498">
        <v>0</v>
      </c>
      <c r="P498">
        <v>200</v>
      </c>
      <c r="Q498">
        <v>1</v>
      </c>
      <c r="R498">
        <v>2011</v>
      </c>
      <c r="S498">
        <v>7</v>
      </c>
      <c r="T498">
        <v>12</v>
      </c>
      <c r="U498" s="1">
        <v>40736</v>
      </c>
      <c r="V498" s="5">
        <f>Main[[#This Row],[Average_Cost_for_two]] * VLOOKUP(Main[[#This Row],[Currency]],'Currency'!A:B,2,FALSE)</f>
        <v>2.4</v>
      </c>
      <c r="W498" s="5" t="str">
        <f>IF(Main[[#This Row],[Avg_Cost_USD]]&lt;10,"Low",
IF(Main[[#This Row],[Avg_Cost_USD]]&lt;=30,"Medium","High"))</f>
        <v>Low</v>
      </c>
    </row>
    <row r="499" spans="1:23" x14ac:dyDescent="0.3">
      <c r="A499">
        <v>313163</v>
      </c>
      <c r="B499" t="s">
        <v>734</v>
      </c>
      <c r="C499">
        <v>1</v>
      </c>
      <c r="D499" t="s">
        <v>54</v>
      </c>
      <c r="E499" t="s">
        <v>93</v>
      </c>
      <c r="F499">
        <v>77.141789720000006</v>
      </c>
      <c r="G499">
        <v>28.628620099999999</v>
      </c>
      <c r="H499" t="s">
        <v>339</v>
      </c>
      <c r="I499" t="s">
        <v>19</v>
      </c>
      <c r="J499" t="s">
        <v>57</v>
      </c>
      <c r="K499" t="s">
        <v>57</v>
      </c>
      <c r="L499" t="s">
        <v>57</v>
      </c>
      <c r="M499" t="s">
        <v>57</v>
      </c>
      <c r="N499">
        <v>1</v>
      </c>
      <c r="O499">
        <v>0</v>
      </c>
      <c r="P499">
        <v>200</v>
      </c>
      <c r="Q499">
        <v>1</v>
      </c>
      <c r="R499">
        <v>2011</v>
      </c>
      <c r="S499">
        <v>7</v>
      </c>
      <c r="T499">
        <v>17</v>
      </c>
      <c r="U499" s="1">
        <v>40741</v>
      </c>
      <c r="V499" s="5">
        <f>Main[[#This Row],[Average_Cost_for_two]] * VLOOKUP(Main[[#This Row],[Currency]],'Currency'!A:B,2,FALSE)</f>
        <v>2.4</v>
      </c>
      <c r="W499" s="5" t="str">
        <f>IF(Main[[#This Row],[Avg_Cost_USD]]&lt;10,"Low",
IF(Main[[#This Row],[Avg_Cost_USD]]&lt;=30,"Medium","High"))</f>
        <v>Low</v>
      </c>
    </row>
    <row r="500" spans="1:23" x14ac:dyDescent="0.3">
      <c r="A500">
        <v>18345771</v>
      </c>
      <c r="B500" t="s">
        <v>735</v>
      </c>
      <c r="C500">
        <v>1</v>
      </c>
      <c r="D500" t="s">
        <v>54</v>
      </c>
      <c r="E500" t="s">
        <v>143</v>
      </c>
      <c r="F500">
        <v>77.185693119999996</v>
      </c>
      <c r="G500">
        <v>28.54150757</v>
      </c>
      <c r="H500" t="s">
        <v>736</v>
      </c>
      <c r="I500" t="s">
        <v>19</v>
      </c>
      <c r="J500" t="s">
        <v>57</v>
      </c>
      <c r="K500" t="s">
        <v>57</v>
      </c>
      <c r="L500" t="s">
        <v>57</v>
      </c>
      <c r="M500" t="s">
        <v>57</v>
      </c>
      <c r="N500">
        <v>1</v>
      </c>
      <c r="O500">
        <v>0</v>
      </c>
      <c r="P500">
        <v>200</v>
      </c>
      <c r="Q500">
        <v>1</v>
      </c>
      <c r="R500">
        <v>2018</v>
      </c>
      <c r="S500">
        <v>7</v>
      </c>
      <c r="T500">
        <v>23</v>
      </c>
      <c r="U500" s="1">
        <v>43304</v>
      </c>
      <c r="V500" s="5">
        <f>Main[[#This Row],[Average_Cost_for_two]] * VLOOKUP(Main[[#This Row],[Currency]],'Currency'!A:B,2,FALSE)</f>
        <v>2.4</v>
      </c>
      <c r="W500" s="5" t="str">
        <f>IF(Main[[#This Row],[Avg_Cost_USD]]&lt;10,"Low",
IF(Main[[#This Row],[Avg_Cost_USD]]&lt;=30,"Medium","High"))</f>
        <v>Low</v>
      </c>
    </row>
    <row r="501" spans="1:23" x14ac:dyDescent="0.3">
      <c r="A501">
        <v>18441710</v>
      </c>
      <c r="B501" t="s">
        <v>737</v>
      </c>
      <c r="C501">
        <v>1</v>
      </c>
      <c r="D501" t="s">
        <v>54</v>
      </c>
      <c r="E501" t="s">
        <v>251</v>
      </c>
      <c r="F501">
        <v>77.280781300000001</v>
      </c>
      <c r="G501">
        <v>28.630210699999999</v>
      </c>
      <c r="H501" t="s">
        <v>521</v>
      </c>
      <c r="I501" t="s">
        <v>19</v>
      </c>
      <c r="J501" t="s">
        <v>57</v>
      </c>
      <c r="K501" t="s">
        <v>57</v>
      </c>
      <c r="L501" t="s">
        <v>57</v>
      </c>
      <c r="M501" t="s">
        <v>57</v>
      </c>
      <c r="N501">
        <v>1</v>
      </c>
      <c r="O501">
        <v>0</v>
      </c>
      <c r="P501">
        <v>200</v>
      </c>
      <c r="Q501">
        <v>1</v>
      </c>
      <c r="R501">
        <v>2016</v>
      </c>
      <c r="S501">
        <v>7</v>
      </c>
      <c r="T501">
        <v>26</v>
      </c>
      <c r="U501" s="1">
        <v>42577</v>
      </c>
      <c r="V501" s="5">
        <f>Main[[#This Row],[Average_Cost_for_two]] * VLOOKUP(Main[[#This Row],[Currency]],'Currency'!A:B,2,FALSE)</f>
        <v>2.4</v>
      </c>
      <c r="W501" s="5" t="str">
        <f>IF(Main[[#This Row],[Avg_Cost_USD]]&lt;10,"Low",
IF(Main[[#This Row],[Avg_Cost_USD]]&lt;=30,"Medium","High"))</f>
        <v>Low</v>
      </c>
    </row>
    <row r="502" spans="1:23" x14ac:dyDescent="0.3">
      <c r="A502">
        <v>18479000</v>
      </c>
      <c r="B502" t="s">
        <v>738</v>
      </c>
      <c r="C502">
        <v>1</v>
      </c>
      <c r="D502" t="s">
        <v>54</v>
      </c>
      <c r="E502" t="s">
        <v>681</v>
      </c>
      <c r="F502">
        <v>77.207383199999995</v>
      </c>
      <c r="G502">
        <v>28.559824299999999</v>
      </c>
      <c r="H502" t="s">
        <v>521</v>
      </c>
      <c r="I502" t="s">
        <v>19</v>
      </c>
      <c r="J502" t="s">
        <v>57</v>
      </c>
      <c r="K502" t="s">
        <v>57</v>
      </c>
      <c r="L502" t="s">
        <v>57</v>
      </c>
      <c r="M502" t="s">
        <v>57</v>
      </c>
      <c r="N502">
        <v>1</v>
      </c>
      <c r="O502">
        <v>0</v>
      </c>
      <c r="P502">
        <v>200</v>
      </c>
      <c r="Q502">
        <v>1</v>
      </c>
      <c r="R502">
        <v>2015</v>
      </c>
      <c r="S502">
        <v>7</v>
      </c>
      <c r="T502">
        <v>27</v>
      </c>
      <c r="U502" s="1">
        <v>42212</v>
      </c>
      <c r="V502" s="5">
        <f>Main[[#This Row],[Average_Cost_for_two]] * VLOOKUP(Main[[#This Row],[Currency]],'Currency'!A:B,2,FALSE)</f>
        <v>2.4</v>
      </c>
      <c r="W502" s="5" t="str">
        <f>IF(Main[[#This Row],[Avg_Cost_USD]]&lt;10,"Low",
IF(Main[[#This Row],[Avg_Cost_USD]]&lt;=30,"Medium","High"))</f>
        <v>Low</v>
      </c>
    </row>
    <row r="503" spans="1:23" x14ac:dyDescent="0.3">
      <c r="A503">
        <v>18419897</v>
      </c>
      <c r="B503" t="s">
        <v>739</v>
      </c>
      <c r="C503">
        <v>1</v>
      </c>
      <c r="D503" t="s">
        <v>54</v>
      </c>
      <c r="E503" t="s">
        <v>83</v>
      </c>
      <c r="F503">
        <v>77.262291700000006</v>
      </c>
      <c r="G503">
        <v>28.577139800000001</v>
      </c>
      <c r="H503" t="s">
        <v>321</v>
      </c>
      <c r="I503" t="s">
        <v>19</v>
      </c>
      <c r="J503" t="s">
        <v>57</v>
      </c>
      <c r="K503" t="s">
        <v>57</v>
      </c>
      <c r="L503" t="s">
        <v>57</v>
      </c>
      <c r="M503" t="s">
        <v>57</v>
      </c>
      <c r="N503">
        <v>1</v>
      </c>
      <c r="O503">
        <v>0</v>
      </c>
      <c r="P503">
        <v>200</v>
      </c>
      <c r="Q503">
        <v>1</v>
      </c>
      <c r="R503">
        <v>2017</v>
      </c>
      <c r="S503">
        <v>6</v>
      </c>
      <c r="T503">
        <v>19</v>
      </c>
      <c r="U503" s="1">
        <v>42905</v>
      </c>
      <c r="V503" s="5">
        <f>Main[[#This Row],[Average_Cost_for_two]] * VLOOKUP(Main[[#This Row],[Currency]],'Currency'!A:B,2,FALSE)</f>
        <v>2.4</v>
      </c>
      <c r="W503" s="5" t="str">
        <f>IF(Main[[#This Row],[Avg_Cost_USD]]&lt;10,"Low",
IF(Main[[#This Row],[Avg_Cost_USD]]&lt;=30,"Medium","High"))</f>
        <v>Low</v>
      </c>
    </row>
    <row r="504" spans="1:23" x14ac:dyDescent="0.3">
      <c r="A504">
        <v>18361199</v>
      </c>
      <c r="B504" t="s">
        <v>582</v>
      </c>
      <c r="C504">
        <v>1</v>
      </c>
      <c r="D504" t="s">
        <v>54</v>
      </c>
      <c r="E504" t="s">
        <v>69</v>
      </c>
      <c r="F504">
        <v>76.975968699999996</v>
      </c>
      <c r="G504">
        <v>28.6157878</v>
      </c>
      <c r="H504" t="s">
        <v>522</v>
      </c>
      <c r="I504" t="s">
        <v>19</v>
      </c>
      <c r="J504" t="s">
        <v>57</v>
      </c>
      <c r="K504" t="s">
        <v>57</v>
      </c>
      <c r="L504" t="s">
        <v>57</v>
      </c>
      <c r="M504" t="s">
        <v>57</v>
      </c>
      <c r="N504">
        <v>1</v>
      </c>
      <c r="O504">
        <v>0</v>
      </c>
      <c r="P504">
        <v>200</v>
      </c>
      <c r="Q504">
        <v>1</v>
      </c>
      <c r="R504">
        <v>2017</v>
      </c>
      <c r="S504">
        <v>6</v>
      </c>
      <c r="T504">
        <v>24</v>
      </c>
      <c r="U504" s="1">
        <v>42910</v>
      </c>
      <c r="V504" s="5">
        <f>Main[[#This Row],[Average_Cost_for_two]] * VLOOKUP(Main[[#This Row],[Currency]],'Currency'!A:B,2,FALSE)</f>
        <v>2.4</v>
      </c>
      <c r="W504" s="5" t="str">
        <f>IF(Main[[#This Row],[Avg_Cost_USD]]&lt;10,"Low",
IF(Main[[#This Row],[Avg_Cost_USD]]&lt;=30,"Medium","High"))</f>
        <v>Low</v>
      </c>
    </row>
    <row r="505" spans="1:23" x14ac:dyDescent="0.3">
      <c r="A505">
        <v>18359300</v>
      </c>
      <c r="B505" t="s">
        <v>740</v>
      </c>
      <c r="C505">
        <v>1</v>
      </c>
      <c r="D505" t="s">
        <v>54</v>
      </c>
      <c r="E505" t="s">
        <v>457</v>
      </c>
      <c r="F505">
        <v>77.134090099999995</v>
      </c>
      <c r="G505">
        <v>28.7143111</v>
      </c>
      <c r="H505" t="s">
        <v>342</v>
      </c>
      <c r="I505" t="s">
        <v>19</v>
      </c>
      <c r="J505" t="s">
        <v>57</v>
      </c>
      <c r="K505" t="s">
        <v>57</v>
      </c>
      <c r="L505" t="s">
        <v>57</v>
      </c>
      <c r="M505" t="s">
        <v>57</v>
      </c>
      <c r="N505">
        <v>1</v>
      </c>
      <c r="O505">
        <v>0</v>
      </c>
      <c r="P505">
        <v>200</v>
      </c>
      <c r="Q505">
        <v>1</v>
      </c>
      <c r="R505">
        <v>2016</v>
      </c>
      <c r="S505">
        <v>6</v>
      </c>
      <c r="T505">
        <v>17</v>
      </c>
      <c r="U505" s="1">
        <v>42538</v>
      </c>
      <c r="V505" s="5">
        <f>Main[[#This Row],[Average_Cost_for_two]] * VLOOKUP(Main[[#This Row],[Currency]],'Currency'!A:B,2,FALSE)</f>
        <v>2.4</v>
      </c>
      <c r="W505" s="5" t="str">
        <f>IF(Main[[#This Row],[Avg_Cost_USD]]&lt;10,"Low",
IF(Main[[#This Row],[Avg_Cost_USD]]&lt;=30,"Medium","High"))</f>
        <v>Low</v>
      </c>
    </row>
    <row r="506" spans="1:23" x14ac:dyDescent="0.3">
      <c r="A506">
        <v>18492065</v>
      </c>
      <c r="B506" t="s">
        <v>741</v>
      </c>
      <c r="C506">
        <v>1</v>
      </c>
      <c r="D506" t="s">
        <v>54</v>
      </c>
      <c r="E506" t="s">
        <v>361</v>
      </c>
      <c r="F506">
        <v>77.279663310000004</v>
      </c>
      <c r="G506">
        <v>28.56771457</v>
      </c>
      <c r="H506" t="s">
        <v>344</v>
      </c>
      <c r="I506" t="s">
        <v>19</v>
      </c>
      <c r="J506" t="s">
        <v>57</v>
      </c>
      <c r="K506" t="s">
        <v>57</v>
      </c>
      <c r="L506" t="s">
        <v>57</v>
      </c>
      <c r="M506" t="s">
        <v>57</v>
      </c>
      <c r="N506">
        <v>1</v>
      </c>
      <c r="O506">
        <v>0</v>
      </c>
      <c r="P506">
        <v>200</v>
      </c>
      <c r="Q506">
        <v>1</v>
      </c>
      <c r="R506">
        <v>2015</v>
      </c>
      <c r="S506">
        <v>6</v>
      </c>
      <c r="T506">
        <v>2</v>
      </c>
      <c r="U506" s="1">
        <v>42157</v>
      </c>
      <c r="V506" s="5">
        <f>Main[[#This Row],[Average_Cost_for_two]] * VLOOKUP(Main[[#This Row],[Currency]],'Currency'!A:B,2,FALSE)</f>
        <v>2.4</v>
      </c>
      <c r="W506" s="5" t="str">
        <f>IF(Main[[#This Row],[Avg_Cost_USD]]&lt;10,"Low",
IF(Main[[#This Row],[Avg_Cost_USD]]&lt;=30,"Medium","High"))</f>
        <v>Low</v>
      </c>
    </row>
    <row r="507" spans="1:23" x14ac:dyDescent="0.3">
      <c r="A507">
        <v>18462596</v>
      </c>
      <c r="B507" t="s">
        <v>742</v>
      </c>
      <c r="C507">
        <v>1</v>
      </c>
      <c r="D507" t="s">
        <v>54</v>
      </c>
      <c r="E507" t="s">
        <v>211</v>
      </c>
      <c r="F507">
        <v>77.233113000000003</v>
      </c>
      <c r="G507">
        <v>28.652676700000001</v>
      </c>
      <c r="H507" t="s">
        <v>315</v>
      </c>
      <c r="I507" t="s">
        <v>19</v>
      </c>
      <c r="J507" t="s">
        <v>57</v>
      </c>
      <c r="K507" t="s">
        <v>57</v>
      </c>
      <c r="L507" t="s">
        <v>57</v>
      </c>
      <c r="M507" t="s">
        <v>57</v>
      </c>
      <c r="N507">
        <v>1</v>
      </c>
      <c r="O507">
        <v>0</v>
      </c>
      <c r="P507">
        <v>200</v>
      </c>
      <c r="Q507">
        <v>1</v>
      </c>
      <c r="R507">
        <v>2015</v>
      </c>
      <c r="S507">
        <v>5</v>
      </c>
      <c r="T507">
        <v>16</v>
      </c>
      <c r="U507" s="1">
        <v>42140</v>
      </c>
      <c r="V507" s="5">
        <f>Main[[#This Row],[Average_Cost_for_two]] * VLOOKUP(Main[[#This Row],[Currency]],'Currency'!A:B,2,FALSE)</f>
        <v>2.4</v>
      </c>
      <c r="W507" s="5" t="str">
        <f>IF(Main[[#This Row],[Avg_Cost_USD]]&lt;10,"Low",
IF(Main[[#This Row],[Avg_Cost_USD]]&lt;=30,"Medium","High"))</f>
        <v>Low</v>
      </c>
    </row>
    <row r="508" spans="1:23" x14ac:dyDescent="0.3">
      <c r="A508">
        <v>18371416</v>
      </c>
      <c r="B508" t="s">
        <v>743</v>
      </c>
      <c r="C508">
        <v>1</v>
      </c>
      <c r="D508" t="s">
        <v>54</v>
      </c>
      <c r="E508" t="s">
        <v>69</v>
      </c>
      <c r="F508">
        <v>76.990688800000001</v>
      </c>
      <c r="G508">
        <v>28.6125711</v>
      </c>
      <c r="H508" t="s">
        <v>667</v>
      </c>
      <c r="I508" t="s">
        <v>19</v>
      </c>
      <c r="J508" t="s">
        <v>57</v>
      </c>
      <c r="K508" t="s">
        <v>57</v>
      </c>
      <c r="L508" t="s">
        <v>57</v>
      </c>
      <c r="M508" t="s">
        <v>57</v>
      </c>
      <c r="N508">
        <v>1</v>
      </c>
      <c r="O508">
        <v>0</v>
      </c>
      <c r="P508">
        <v>200</v>
      </c>
      <c r="Q508">
        <v>1</v>
      </c>
      <c r="R508">
        <v>2018</v>
      </c>
      <c r="S508">
        <v>5</v>
      </c>
      <c r="T508">
        <v>27</v>
      </c>
      <c r="U508" s="1">
        <v>43247</v>
      </c>
      <c r="V508" s="5">
        <f>Main[[#This Row],[Average_Cost_for_two]] * VLOOKUP(Main[[#This Row],[Currency]],'Currency'!A:B,2,FALSE)</f>
        <v>2.4</v>
      </c>
      <c r="W508" s="5" t="str">
        <f>IF(Main[[#This Row],[Avg_Cost_USD]]&lt;10,"Low",
IF(Main[[#This Row],[Avg_Cost_USD]]&lt;=30,"Medium","High"))</f>
        <v>Low</v>
      </c>
    </row>
    <row r="509" spans="1:23" x14ac:dyDescent="0.3">
      <c r="A509">
        <v>18435331</v>
      </c>
      <c r="B509" t="s">
        <v>744</v>
      </c>
      <c r="C509">
        <v>1</v>
      </c>
      <c r="D509" t="s">
        <v>54</v>
      </c>
      <c r="E509" t="s">
        <v>55</v>
      </c>
      <c r="F509">
        <v>77.277205199999997</v>
      </c>
      <c r="G509">
        <v>28.646523899999998</v>
      </c>
      <c r="H509" t="s">
        <v>335</v>
      </c>
      <c r="I509" t="s">
        <v>19</v>
      </c>
      <c r="J509" t="s">
        <v>57</v>
      </c>
      <c r="K509" t="s">
        <v>57</v>
      </c>
      <c r="L509" t="s">
        <v>57</v>
      </c>
      <c r="M509" t="s">
        <v>57</v>
      </c>
      <c r="N509">
        <v>1</v>
      </c>
      <c r="O509">
        <v>0</v>
      </c>
      <c r="P509">
        <v>200</v>
      </c>
      <c r="Q509">
        <v>1</v>
      </c>
      <c r="R509">
        <v>2012</v>
      </c>
      <c r="S509">
        <v>4</v>
      </c>
      <c r="T509">
        <v>27</v>
      </c>
      <c r="U509" s="1">
        <v>41026</v>
      </c>
      <c r="V509" s="5">
        <f>Main[[#This Row],[Average_Cost_for_two]] * VLOOKUP(Main[[#This Row],[Currency]],'Currency'!A:B,2,FALSE)</f>
        <v>2.4</v>
      </c>
      <c r="W509" s="5" t="str">
        <f>IF(Main[[#This Row],[Avg_Cost_USD]]&lt;10,"Low",
IF(Main[[#This Row],[Avg_Cost_USD]]&lt;=30,"Medium","High"))</f>
        <v>Low</v>
      </c>
    </row>
    <row r="510" spans="1:23" x14ac:dyDescent="0.3">
      <c r="A510">
        <v>18258502</v>
      </c>
      <c r="B510" t="s">
        <v>745</v>
      </c>
      <c r="C510">
        <v>1</v>
      </c>
      <c r="D510" t="s">
        <v>54</v>
      </c>
      <c r="E510" t="s">
        <v>171</v>
      </c>
      <c r="F510">
        <v>77.3065335</v>
      </c>
      <c r="G510">
        <v>28.6304877</v>
      </c>
      <c r="H510" t="s">
        <v>424</v>
      </c>
      <c r="I510" t="s">
        <v>19</v>
      </c>
      <c r="J510" t="s">
        <v>57</v>
      </c>
      <c r="K510" t="s">
        <v>57</v>
      </c>
      <c r="L510" t="s">
        <v>57</v>
      </c>
      <c r="M510" t="s">
        <v>57</v>
      </c>
      <c r="N510">
        <v>1</v>
      </c>
      <c r="O510">
        <v>0</v>
      </c>
      <c r="P510">
        <v>200</v>
      </c>
      <c r="Q510">
        <v>1</v>
      </c>
      <c r="R510">
        <v>2015</v>
      </c>
      <c r="S510">
        <v>4</v>
      </c>
      <c r="T510">
        <v>26</v>
      </c>
      <c r="U510" s="1">
        <v>42120</v>
      </c>
      <c r="V510" s="5">
        <f>Main[[#This Row],[Average_Cost_for_two]] * VLOOKUP(Main[[#This Row],[Currency]],'Currency'!A:B,2,FALSE)</f>
        <v>2.4</v>
      </c>
      <c r="W510" s="5" t="str">
        <f>IF(Main[[#This Row],[Avg_Cost_USD]]&lt;10,"Low",
IF(Main[[#This Row],[Avg_Cost_USD]]&lt;=30,"Medium","High"))</f>
        <v>Low</v>
      </c>
    </row>
    <row r="511" spans="1:23" x14ac:dyDescent="0.3">
      <c r="A511">
        <v>18481322</v>
      </c>
      <c r="B511" t="s">
        <v>746</v>
      </c>
      <c r="C511">
        <v>1</v>
      </c>
      <c r="D511" t="s">
        <v>54</v>
      </c>
      <c r="E511" t="s">
        <v>83</v>
      </c>
      <c r="F511">
        <v>77.242221599999993</v>
      </c>
      <c r="G511">
        <v>28.579400400000001</v>
      </c>
      <c r="H511" t="s">
        <v>410</v>
      </c>
      <c r="I511" t="s">
        <v>19</v>
      </c>
      <c r="J511" t="s">
        <v>57</v>
      </c>
      <c r="K511" t="s">
        <v>57</v>
      </c>
      <c r="L511" t="s">
        <v>57</v>
      </c>
      <c r="M511" t="s">
        <v>57</v>
      </c>
      <c r="N511">
        <v>1</v>
      </c>
      <c r="O511">
        <v>0</v>
      </c>
      <c r="P511">
        <v>200</v>
      </c>
      <c r="Q511">
        <v>1</v>
      </c>
      <c r="R511">
        <v>2013</v>
      </c>
      <c r="S511">
        <v>4</v>
      </c>
      <c r="T511">
        <v>3</v>
      </c>
      <c r="U511" s="1">
        <v>41367</v>
      </c>
      <c r="V511" s="5">
        <f>Main[[#This Row],[Average_Cost_for_two]] * VLOOKUP(Main[[#This Row],[Currency]],'Currency'!A:B,2,FALSE)</f>
        <v>2.4</v>
      </c>
      <c r="W511" s="5" t="str">
        <f>IF(Main[[#This Row],[Avg_Cost_USD]]&lt;10,"Low",
IF(Main[[#This Row],[Avg_Cost_USD]]&lt;=30,"Medium","High"))</f>
        <v>Low</v>
      </c>
    </row>
    <row r="512" spans="1:23" x14ac:dyDescent="0.3">
      <c r="A512">
        <v>18458655</v>
      </c>
      <c r="B512" t="s">
        <v>747</v>
      </c>
      <c r="C512">
        <v>1</v>
      </c>
      <c r="D512" t="s">
        <v>54</v>
      </c>
      <c r="E512" t="s">
        <v>396</v>
      </c>
      <c r="F512">
        <v>77.199155899999994</v>
      </c>
      <c r="G512">
        <v>28.667589299999999</v>
      </c>
      <c r="H512" t="s">
        <v>335</v>
      </c>
      <c r="I512" t="s">
        <v>19</v>
      </c>
      <c r="J512" t="s">
        <v>57</v>
      </c>
      <c r="K512" t="s">
        <v>57</v>
      </c>
      <c r="L512" t="s">
        <v>57</v>
      </c>
      <c r="M512" t="s">
        <v>57</v>
      </c>
      <c r="N512">
        <v>1</v>
      </c>
      <c r="O512">
        <v>0</v>
      </c>
      <c r="P512">
        <v>200</v>
      </c>
      <c r="Q512">
        <v>1</v>
      </c>
      <c r="R512">
        <v>2011</v>
      </c>
      <c r="S512">
        <v>4</v>
      </c>
      <c r="T512">
        <v>13</v>
      </c>
      <c r="U512" s="1">
        <v>40646</v>
      </c>
      <c r="V512" s="5">
        <f>Main[[#This Row],[Average_Cost_for_two]] * VLOOKUP(Main[[#This Row],[Currency]],'Currency'!A:B,2,FALSE)</f>
        <v>2.4</v>
      </c>
      <c r="W512" s="5" t="str">
        <f>IF(Main[[#This Row],[Avg_Cost_USD]]&lt;10,"Low",
IF(Main[[#This Row],[Avg_Cost_USD]]&lt;=30,"Medium","High"))</f>
        <v>Low</v>
      </c>
    </row>
    <row r="513" spans="1:23" x14ac:dyDescent="0.3">
      <c r="A513">
        <v>18486869</v>
      </c>
      <c r="B513" t="s">
        <v>748</v>
      </c>
      <c r="C513">
        <v>1</v>
      </c>
      <c r="D513" t="s">
        <v>54</v>
      </c>
      <c r="E513" t="s">
        <v>75</v>
      </c>
      <c r="F513">
        <v>77.188461899999993</v>
      </c>
      <c r="G513">
        <v>28.565833300000001</v>
      </c>
      <c r="H513" t="s">
        <v>335</v>
      </c>
      <c r="I513" t="s">
        <v>19</v>
      </c>
      <c r="J513" t="s">
        <v>57</v>
      </c>
      <c r="K513" t="s">
        <v>57</v>
      </c>
      <c r="L513" t="s">
        <v>57</v>
      </c>
      <c r="M513" t="s">
        <v>57</v>
      </c>
      <c r="N513">
        <v>1</v>
      </c>
      <c r="O513">
        <v>0</v>
      </c>
      <c r="P513">
        <v>200</v>
      </c>
      <c r="Q513">
        <v>1</v>
      </c>
      <c r="R513">
        <v>2015</v>
      </c>
      <c r="S513">
        <v>4</v>
      </c>
      <c r="T513">
        <v>20</v>
      </c>
      <c r="U513" s="1">
        <v>42114</v>
      </c>
      <c r="V513" s="5">
        <f>Main[[#This Row],[Average_Cost_for_two]] * VLOOKUP(Main[[#This Row],[Currency]],'Currency'!A:B,2,FALSE)</f>
        <v>2.4</v>
      </c>
      <c r="W513" s="5" t="str">
        <f>IF(Main[[#This Row],[Avg_Cost_USD]]&lt;10,"Low",
IF(Main[[#This Row],[Avg_Cost_USD]]&lt;=30,"Medium","High"))</f>
        <v>Low</v>
      </c>
    </row>
    <row r="514" spans="1:23" x14ac:dyDescent="0.3">
      <c r="A514">
        <v>18355137</v>
      </c>
      <c r="B514" t="s">
        <v>749</v>
      </c>
      <c r="C514">
        <v>1</v>
      </c>
      <c r="D514" t="s">
        <v>54</v>
      </c>
      <c r="E514" t="s">
        <v>114</v>
      </c>
      <c r="F514">
        <v>77.206248599999995</v>
      </c>
      <c r="G514">
        <v>28.5183803</v>
      </c>
      <c r="H514" t="s">
        <v>289</v>
      </c>
      <c r="I514" t="s">
        <v>19</v>
      </c>
      <c r="J514" t="s">
        <v>57</v>
      </c>
      <c r="K514" t="s">
        <v>57</v>
      </c>
      <c r="L514" t="s">
        <v>57</v>
      </c>
      <c r="M514" t="s">
        <v>57</v>
      </c>
      <c r="N514">
        <v>1</v>
      </c>
      <c r="O514">
        <v>0</v>
      </c>
      <c r="P514">
        <v>200</v>
      </c>
      <c r="Q514">
        <v>1</v>
      </c>
      <c r="R514">
        <v>2013</v>
      </c>
      <c r="S514">
        <v>4</v>
      </c>
      <c r="T514">
        <v>4</v>
      </c>
      <c r="U514" s="1">
        <v>41368</v>
      </c>
      <c r="V514" s="5">
        <f>Main[[#This Row],[Average_Cost_for_two]] * VLOOKUP(Main[[#This Row],[Currency]],'Currency'!A:B,2,FALSE)</f>
        <v>2.4</v>
      </c>
      <c r="W514" s="5" t="str">
        <f>IF(Main[[#This Row],[Avg_Cost_USD]]&lt;10,"Low",
IF(Main[[#This Row],[Avg_Cost_USD]]&lt;=30,"Medium","High"))</f>
        <v>Low</v>
      </c>
    </row>
    <row r="515" spans="1:23" x14ac:dyDescent="0.3">
      <c r="A515">
        <v>18438463</v>
      </c>
      <c r="B515" t="s">
        <v>750</v>
      </c>
      <c r="C515">
        <v>1</v>
      </c>
      <c r="D515" t="s">
        <v>54</v>
      </c>
      <c r="E515" t="s">
        <v>104</v>
      </c>
      <c r="F515">
        <v>77.308642199999994</v>
      </c>
      <c r="G515">
        <v>28.589949699999998</v>
      </c>
      <c r="H515" t="s">
        <v>335</v>
      </c>
      <c r="I515" t="s">
        <v>19</v>
      </c>
      <c r="J515" t="s">
        <v>57</v>
      </c>
      <c r="K515" t="s">
        <v>57</v>
      </c>
      <c r="L515" t="s">
        <v>57</v>
      </c>
      <c r="M515" t="s">
        <v>57</v>
      </c>
      <c r="N515">
        <v>1</v>
      </c>
      <c r="O515">
        <v>0</v>
      </c>
      <c r="P515">
        <v>200</v>
      </c>
      <c r="Q515">
        <v>1</v>
      </c>
      <c r="R515">
        <v>2010</v>
      </c>
      <c r="S515">
        <v>3</v>
      </c>
      <c r="T515">
        <v>22</v>
      </c>
      <c r="U515" s="1">
        <v>40259</v>
      </c>
      <c r="V515" s="5">
        <f>Main[[#This Row],[Average_Cost_for_two]] * VLOOKUP(Main[[#This Row],[Currency]],'Currency'!A:B,2,FALSE)</f>
        <v>2.4</v>
      </c>
      <c r="W515" s="5" t="str">
        <f>IF(Main[[#This Row],[Avg_Cost_USD]]&lt;10,"Low",
IF(Main[[#This Row],[Avg_Cost_USD]]&lt;=30,"Medium","High"))</f>
        <v>Low</v>
      </c>
    </row>
    <row r="516" spans="1:23" x14ac:dyDescent="0.3">
      <c r="A516">
        <v>18489825</v>
      </c>
      <c r="B516" t="s">
        <v>751</v>
      </c>
      <c r="C516">
        <v>1</v>
      </c>
      <c r="D516" t="s">
        <v>54</v>
      </c>
      <c r="E516" t="s">
        <v>133</v>
      </c>
      <c r="F516">
        <v>77.144937400000003</v>
      </c>
      <c r="G516">
        <v>28.494130500000001</v>
      </c>
      <c r="H516" t="s">
        <v>342</v>
      </c>
      <c r="I516" t="s">
        <v>19</v>
      </c>
      <c r="J516" t="s">
        <v>57</v>
      </c>
      <c r="K516" t="s">
        <v>57</v>
      </c>
      <c r="L516" t="s">
        <v>57</v>
      </c>
      <c r="M516" t="s">
        <v>57</v>
      </c>
      <c r="N516">
        <v>1</v>
      </c>
      <c r="O516">
        <v>0</v>
      </c>
      <c r="P516">
        <v>200</v>
      </c>
      <c r="Q516">
        <v>1</v>
      </c>
      <c r="R516">
        <v>2017</v>
      </c>
      <c r="S516">
        <v>3</v>
      </c>
      <c r="T516">
        <v>5</v>
      </c>
      <c r="U516" s="1">
        <v>42799</v>
      </c>
      <c r="V516" s="5">
        <f>Main[[#This Row],[Average_Cost_for_two]] * VLOOKUP(Main[[#This Row],[Currency]],'Currency'!A:B,2,FALSE)</f>
        <v>2.4</v>
      </c>
      <c r="W516" s="5" t="str">
        <f>IF(Main[[#This Row],[Avg_Cost_USD]]&lt;10,"Low",
IF(Main[[#This Row],[Avg_Cost_USD]]&lt;=30,"Medium","High"))</f>
        <v>Low</v>
      </c>
    </row>
    <row r="517" spans="1:23" x14ac:dyDescent="0.3">
      <c r="A517">
        <v>18489532</v>
      </c>
      <c r="B517" t="s">
        <v>752</v>
      </c>
      <c r="C517">
        <v>1</v>
      </c>
      <c r="D517" t="s">
        <v>54</v>
      </c>
      <c r="E517" t="s">
        <v>133</v>
      </c>
      <c r="F517">
        <v>77.124641999999994</v>
      </c>
      <c r="G517">
        <v>28.480101399999999</v>
      </c>
      <c r="H517" t="s">
        <v>347</v>
      </c>
      <c r="I517" t="s">
        <v>19</v>
      </c>
      <c r="J517" t="s">
        <v>57</v>
      </c>
      <c r="K517" t="s">
        <v>57</v>
      </c>
      <c r="L517" t="s">
        <v>57</v>
      </c>
      <c r="M517" t="s">
        <v>57</v>
      </c>
      <c r="N517">
        <v>1</v>
      </c>
      <c r="O517">
        <v>0</v>
      </c>
      <c r="P517">
        <v>200</v>
      </c>
      <c r="Q517">
        <v>1</v>
      </c>
      <c r="R517">
        <v>2013</v>
      </c>
      <c r="S517">
        <v>3</v>
      </c>
      <c r="T517">
        <v>25</v>
      </c>
      <c r="U517" s="1">
        <v>41358</v>
      </c>
      <c r="V517" s="5">
        <f>Main[[#This Row],[Average_Cost_for_two]] * VLOOKUP(Main[[#This Row],[Currency]],'Currency'!A:B,2,FALSE)</f>
        <v>2.4</v>
      </c>
      <c r="W517" s="5" t="str">
        <f>IF(Main[[#This Row],[Avg_Cost_USD]]&lt;10,"Low",
IF(Main[[#This Row],[Avg_Cost_USD]]&lt;=30,"Medium","High"))</f>
        <v>Low</v>
      </c>
    </row>
    <row r="518" spans="1:23" x14ac:dyDescent="0.3">
      <c r="A518">
        <v>18471254</v>
      </c>
      <c r="B518" t="s">
        <v>753</v>
      </c>
      <c r="C518">
        <v>1</v>
      </c>
      <c r="D518" t="s">
        <v>54</v>
      </c>
      <c r="E518" t="s">
        <v>69</v>
      </c>
      <c r="F518">
        <v>76.996793299999993</v>
      </c>
      <c r="G518">
        <v>28.628356400000001</v>
      </c>
      <c r="H518" t="s">
        <v>439</v>
      </c>
      <c r="I518" t="s">
        <v>19</v>
      </c>
      <c r="J518" t="s">
        <v>57</v>
      </c>
      <c r="K518" t="s">
        <v>57</v>
      </c>
      <c r="L518" t="s">
        <v>57</v>
      </c>
      <c r="M518" t="s">
        <v>57</v>
      </c>
      <c r="N518">
        <v>1</v>
      </c>
      <c r="O518">
        <v>0</v>
      </c>
      <c r="P518">
        <v>200</v>
      </c>
      <c r="Q518">
        <v>1</v>
      </c>
      <c r="R518">
        <v>2012</v>
      </c>
      <c r="S518">
        <v>3</v>
      </c>
      <c r="T518">
        <v>7</v>
      </c>
      <c r="U518" s="1">
        <v>40975</v>
      </c>
      <c r="V518" s="5">
        <f>Main[[#This Row],[Average_Cost_for_two]] * VLOOKUP(Main[[#This Row],[Currency]],'Currency'!A:B,2,FALSE)</f>
        <v>2.4</v>
      </c>
      <c r="W518" s="5" t="str">
        <f>IF(Main[[#This Row],[Avg_Cost_USD]]&lt;10,"Low",
IF(Main[[#This Row],[Avg_Cost_USD]]&lt;=30,"Medium","High"))</f>
        <v>Low</v>
      </c>
    </row>
    <row r="519" spans="1:23" x14ac:dyDescent="0.3">
      <c r="A519">
        <v>18465802</v>
      </c>
      <c r="B519" t="s">
        <v>754</v>
      </c>
      <c r="C519">
        <v>1</v>
      </c>
      <c r="D519" t="s">
        <v>54</v>
      </c>
      <c r="E519" t="s">
        <v>460</v>
      </c>
      <c r="F519">
        <v>77.198194229999999</v>
      </c>
      <c r="G519">
        <v>28.517519750000002</v>
      </c>
      <c r="H519" t="s">
        <v>350</v>
      </c>
      <c r="I519" t="s">
        <v>19</v>
      </c>
      <c r="J519" t="s">
        <v>57</v>
      </c>
      <c r="K519" t="s">
        <v>57</v>
      </c>
      <c r="L519" t="s">
        <v>57</v>
      </c>
      <c r="M519" t="s">
        <v>57</v>
      </c>
      <c r="N519">
        <v>1</v>
      </c>
      <c r="O519">
        <v>0</v>
      </c>
      <c r="P519">
        <v>200</v>
      </c>
      <c r="Q519">
        <v>1</v>
      </c>
      <c r="R519">
        <v>2018</v>
      </c>
      <c r="S519">
        <v>3</v>
      </c>
      <c r="T519">
        <v>24</v>
      </c>
      <c r="U519" s="1">
        <v>43183</v>
      </c>
      <c r="V519" s="5">
        <f>Main[[#This Row],[Average_Cost_for_two]] * VLOOKUP(Main[[#This Row],[Currency]],'Currency'!A:B,2,FALSE)</f>
        <v>2.4</v>
      </c>
      <c r="W519" s="5" t="str">
        <f>IF(Main[[#This Row],[Avg_Cost_USD]]&lt;10,"Low",
IF(Main[[#This Row],[Avg_Cost_USD]]&lt;=30,"Medium","High"))</f>
        <v>Low</v>
      </c>
    </row>
    <row r="520" spans="1:23" x14ac:dyDescent="0.3">
      <c r="A520">
        <v>18357939</v>
      </c>
      <c r="B520" t="s">
        <v>755</v>
      </c>
      <c r="C520">
        <v>1</v>
      </c>
      <c r="D520" t="s">
        <v>54</v>
      </c>
      <c r="E520" t="s">
        <v>147</v>
      </c>
      <c r="F520">
        <v>77.298560699999996</v>
      </c>
      <c r="G520">
        <v>28.5378528</v>
      </c>
      <c r="H520" t="s">
        <v>521</v>
      </c>
      <c r="I520" t="s">
        <v>19</v>
      </c>
      <c r="J520" t="s">
        <v>57</v>
      </c>
      <c r="K520" t="s">
        <v>57</v>
      </c>
      <c r="L520" t="s">
        <v>57</v>
      </c>
      <c r="M520" t="s">
        <v>57</v>
      </c>
      <c r="N520">
        <v>1</v>
      </c>
      <c r="O520">
        <v>0</v>
      </c>
      <c r="P520">
        <v>200</v>
      </c>
      <c r="Q520">
        <v>1</v>
      </c>
      <c r="R520">
        <v>2012</v>
      </c>
      <c r="S520">
        <v>3</v>
      </c>
      <c r="T520">
        <v>14</v>
      </c>
      <c r="U520" s="1">
        <v>40982</v>
      </c>
      <c r="V520" s="5">
        <f>Main[[#This Row],[Average_Cost_for_two]] * VLOOKUP(Main[[#This Row],[Currency]],'Currency'!A:B,2,FALSE)</f>
        <v>2.4</v>
      </c>
      <c r="W520" s="5" t="str">
        <f>IF(Main[[#This Row],[Avg_Cost_USD]]&lt;10,"Low",
IF(Main[[#This Row],[Avg_Cost_USD]]&lt;=30,"Medium","High"))</f>
        <v>Low</v>
      </c>
    </row>
    <row r="521" spans="1:23" x14ac:dyDescent="0.3">
      <c r="A521">
        <v>18409189</v>
      </c>
      <c r="B521" t="s">
        <v>756</v>
      </c>
      <c r="C521">
        <v>1</v>
      </c>
      <c r="D521" t="s">
        <v>54</v>
      </c>
      <c r="E521" t="s">
        <v>251</v>
      </c>
      <c r="F521">
        <v>77.281354699999994</v>
      </c>
      <c r="G521">
        <v>28.632921400000001</v>
      </c>
      <c r="H521" t="s">
        <v>335</v>
      </c>
      <c r="I521" t="s">
        <v>19</v>
      </c>
      <c r="J521" t="s">
        <v>57</v>
      </c>
      <c r="K521" t="s">
        <v>57</v>
      </c>
      <c r="L521" t="s">
        <v>57</v>
      </c>
      <c r="M521" t="s">
        <v>57</v>
      </c>
      <c r="N521">
        <v>1</v>
      </c>
      <c r="O521">
        <v>0</v>
      </c>
      <c r="P521">
        <v>200</v>
      </c>
      <c r="Q521">
        <v>1</v>
      </c>
      <c r="R521">
        <v>2017</v>
      </c>
      <c r="S521">
        <v>3</v>
      </c>
      <c r="T521">
        <v>1</v>
      </c>
      <c r="U521" s="1">
        <v>42795</v>
      </c>
      <c r="V521" s="5">
        <f>Main[[#This Row],[Average_Cost_for_two]] * VLOOKUP(Main[[#This Row],[Currency]],'Currency'!A:B,2,FALSE)</f>
        <v>2.4</v>
      </c>
      <c r="W521" s="5" t="str">
        <f>IF(Main[[#This Row],[Avg_Cost_USD]]&lt;10,"Low",
IF(Main[[#This Row],[Avg_Cost_USD]]&lt;=30,"Medium","High"))</f>
        <v>Low</v>
      </c>
    </row>
    <row r="522" spans="1:23" x14ac:dyDescent="0.3">
      <c r="A522">
        <v>18388132</v>
      </c>
      <c r="B522" t="s">
        <v>757</v>
      </c>
      <c r="C522">
        <v>1</v>
      </c>
      <c r="D522" t="s">
        <v>54</v>
      </c>
      <c r="E522" t="s">
        <v>265</v>
      </c>
      <c r="F522">
        <v>77.194615249999998</v>
      </c>
      <c r="G522">
        <v>28.692485520000002</v>
      </c>
      <c r="H522" t="s">
        <v>433</v>
      </c>
      <c r="I522" t="s">
        <v>19</v>
      </c>
      <c r="J522" t="s">
        <v>57</v>
      </c>
      <c r="K522" t="s">
        <v>57</v>
      </c>
      <c r="L522" t="s">
        <v>57</v>
      </c>
      <c r="M522" t="s">
        <v>57</v>
      </c>
      <c r="N522">
        <v>1</v>
      </c>
      <c r="O522">
        <v>0</v>
      </c>
      <c r="P522">
        <v>200</v>
      </c>
      <c r="Q522">
        <v>1</v>
      </c>
      <c r="R522">
        <v>2012</v>
      </c>
      <c r="S522">
        <v>2</v>
      </c>
      <c r="T522">
        <v>10</v>
      </c>
      <c r="U522" s="1">
        <v>40949</v>
      </c>
      <c r="V522" s="5">
        <f>Main[[#This Row],[Average_Cost_for_two]] * VLOOKUP(Main[[#This Row],[Currency]],'Currency'!A:B,2,FALSE)</f>
        <v>2.4</v>
      </c>
      <c r="W522" s="5" t="str">
        <f>IF(Main[[#This Row],[Avg_Cost_USD]]&lt;10,"Low",
IF(Main[[#This Row],[Avg_Cost_USD]]&lt;=30,"Medium","High"))</f>
        <v>Low</v>
      </c>
    </row>
    <row r="523" spans="1:23" x14ac:dyDescent="0.3">
      <c r="A523">
        <v>18425177</v>
      </c>
      <c r="B523" t="s">
        <v>758</v>
      </c>
      <c r="C523">
        <v>1</v>
      </c>
      <c r="D523" t="s">
        <v>54</v>
      </c>
      <c r="E523" t="s">
        <v>441</v>
      </c>
      <c r="F523">
        <v>77.205799499999998</v>
      </c>
      <c r="G523">
        <v>28.5584086</v>
      </c>
      <c r="H523" t="s">
        <v>759</v>
      </c>
      <c r="I523" t="s">
        <v>19</v>
      </c>
      <c r="J523" t="s">
        <v>57</v>
      </c>
      <c r="K523" t="s">
        <v>57</v>
      </c>
      <c r="L523" t="s">
        <v>57</v>
      </c>
      <c r="M523" t="s">
        <v>57</v>
      </c>
      <c r="N523">
        <v>1</v>
      </c>
      <c r="O523">
        <v>0</v>
      </c>
      <c r="P523">
        <v>200</v>
      </c>
      <c r="Q523">
        <v>1</v>
      </c>
      <c r="R523">
        <v>2011</v>
      </c>
      <c r="S523">
        <v>2</v>
      </c>
      <c r="T523">
        <v>23</v>
      </c>
      <c r="U523" s="1">
        <v>40597</v>
      </c>
      <c r="V523" s="5">
        <f>Main[[#This Row],[Average_Cost_for_two]] * VLOOKUP(Main[[#This Row],[Currency]],'Currency'!A:B,2,FALSE)</f>
        <v>2.4</v>
      </c>
      <c r="W523" s="5" t="str">
        <f>IF(Main[[#This Row],[Avg_Cost_USD]]&lt;10,"Low",
IF(Main[[#This Row],[Avg_Cost_USD]]&lt;=30,"Medium","High"))</f>
        <v>Low</v>
      </c>
    </row>
    <row r="524" spans="1:23" x14ac:dyDescent="0.3">
      <c r="A524">
        <v>18494989</v>
      </c>
      <c r="B524" t="s">
        <v>760</v>
      </c>
      <c r="C524">
        <v>1</v>
      </c>
      <c r="D524" t="s">
        <v>54</v>
      </c>
      <c r="E524" t="s">
        <v>104</v>
      </c>
      <c r="F524">
        <v>77.295725140000002</v>
      </c>
      <c r="G524">
        <v>28.606700499999999</v>
      </c>
      <c r="H524" t="s">
        <v>761</v>
      </c>
      <c r="I524" t="s">
        <v>19</v>
      </c>
      <c r="J524" t="s">
        <v>57</v>
      </c>
      <c r="K524" t="s">
        <v>57</v>
      </c>
      <c r="L524" t="s">
        <v>57</v>
      </c>
      <c r="M524" t="s">
        <v>57</v>
      </c>
      <c r="N524">
        <v>1</v>
      </c>
      <c r="O524">
        <v>0</v>
      </c>
      <c r="P524">
        <v>200</v>
      </c>
      <c r="Q524">
        <v>1</v>
      </c>
      <c r="R524">
        <v>2010</v>
      </c>
      <c r="S524">
        <v>2</v>
      </c>
      <c r="T524">
        <v>17</v>
      </c>
      <c r="U524" s="1">
        <v>40226</v>
      </c>
      <c r="V524" s="5">
        <f>Main[[#This Row],[Average_Cost_for_two]] * VLOOKUP(Main[[#This Row],[Currency]],'Currency'!A:B,2,FALSE)</f>
        <v>2.4</v>
      </c>
      <c r="W524" s="5" t="str">
        <f>IF(Main[[#This Row],[Avg_Cost_USD]]&lt;10,"Low",
IF(Main[[#This Row],[Avg_Cost_USD]]&lt;=30,"Medium","High"))</f>
        <v>Low</v>
      </c>
    </row>
    <row r="525" spans="1:23" x14ac:dyDescent="0.3">
      <c r="A525">
        <v>18472695</v>
      </c>
      <c r="B525" t="s">
        <v>762</v>
      </c>
      <c r="C525">
        <v>1</v>
      </c>
      <c r="D525" t="s">
        <v>54</v>
      </c>
      <c r="E525" t="s">
        <v>376</v>
      </c>
      <c r="F525">
        <v>77.191900799999999</v>
      </c>
      <c r="G525">
        <v>28.527972800000001</v>
      </c>
      <c r="H525" t="s">
        <v>410</v>
      </c>
      <c r="I525" t="s">
        <v>19</v>
      </c>
      <c r="J525" t="s">
        <v>57</v>
      </c>
      <c r="K525" t="s">
        <v>57</v>
      </c>
      <c r="L525" t="s">
        <v>57</v>
      </c>
      <c r="M525" t="s">
        <v>57</v>
      </c>
      <c r="N525">
        <v>1</v>
      </c>
      <c r="O525">
        <v>0</v>
      </c>
      <c r="P525">
        <v>200</v>
      </c>
      <c r="Q525">
        <v>1</v>
      </c>
      <c r="R525">
        <v>2017</v>
      </c>
      <c r="S525">
        <v>2</v>
      </c>
      <c r="T525">
        <v>21</v>
      </c>
      <c r="U525" s="1">
        <v>42787</v>
      </c>
      <c r="V525" s="5">
        <f>Main[[#This Row],[Average_Cost_for_two]] * VLOOKUP(Main[[#This Row],[Currency]],'Currency'!A:B,2,FALSE)</f>
        <v>2.4</v>
      </c>
      <c r="W525" s="5" t="str">
        <f>IF(Main[[#This Row],[Avg_Cost_USD]]&lt;10,"Low",
IF(Main[[#This Row],[Avg_Cost_USD]]&lt;=30,"Medium","High"))</f>
        <v>Low</v>
      </c>
    </row>
    <row r="526" spans="1:23" x14ac:dyDescent="0.3">
      <c r="A526">
        <v>307560</v>
      </c>
      <c r="B526" t="s">
        <v>763</v>
      </c>
      <c r="C526">
        <v>1</v>
      </c>
      <c r="D526" t="s">
        <v>54</v>
      </c>
      <c r="E526" t="s">
        <v>764</v>
      </c>
      <c r="F526">
        <v>77.1064559</v>
      </c>
      <c r="G526">
        <v>28.642357799999999</v>
      </c>
      <c r="H526" t="s">
        <v>508</v>
      </c>
      <c r="I526" t="s">
        <v>19</v>
      </c>
      <c r="J526" t="s">
        <v>57</v>
      </c>
      <c r="K526" t="s">
        <v>57</v>
      </c>
      <c r="L526" t="s">
        <v>57</v>
      </c>
      <c r="M526" t="s">
        <v>57</v>
      </c>
      <c r="N526">
        <v>1</v>
      </c>
      <c r="O526">
        <v>0</v>
      </c>
      <c r="P526">
        <v>200</v>
      </c>
      <c r="Q526">
        <v>1</v>
      </c>
      <c r="R526">
        <v>2014</v>
      </c>
      <c r="S526">
        <v>2</v>
      </c>
      <c r="T526">
        <v>16</v>
      </c>
      <c r="U526" s="1">
        <v>41686</v>
      </c>
      <c r="V526" s="5">
        <f>Main[[#This Row],[Average_Cost_for_two]] * VLOOKUP(Main[[#This Row],[Currency]],'Currency'!A:B,2,FALSE)</f>
        <v>2.4</v>
      </c>
      <c r="W526" s="5" t="str">
        <f>IF(Main[[#This Row],[Avg_Cost_USD]]&lt;10,"Low",
IF(Main[[#This Row],[Avg_Cost_USD]]&lt;=30,"Medium","High"))</f>
        <v>Low</v>
      </c>
    </row>
    <row r="527" spans="1:23" x14ac:dyDescent="0.3">
      <c r="A527">
        <v>313127</v>
      </c>
      <c r="B527" t="s">
        <v>224</v>
      </c>
      <c r="C527">
        <v>1</v>
      </c>
      <c r="D527" t="s">
        <v>54</v>
      </c>
      <c r="E527" t="s">
        <v>75</v>
      </c>
      <c r="F527">
        <v>77.181990999999996</v>
      </c>
      <c r="G527">
        <v>28.564740400000002</v>
      </c>
      <c r="H527" t="s">
        <v>765</v>
      </c>
      <c r="I527" t="s">
        <v>19</v>
      </c>
      <c r="J527" t="s">
        <v>57</v>
      </c>
      <c r="K527" t="s">
        <v>57</v>
      </c>
      <c r="L527" t="s">
        <v>57</v>
      </c>
      <c r="M527" t="s">
        <v>57</v>
      </c>
      <c r="N527">
        <v>1</v>
      </c>
      <c r="O527">
        <v>0</v>
      </c>
      <c r="P527">
        <v>200</v>
      </c>
      <c r="Q527">
        <v>1</v>
      </c>
      <c r="R527">
        <v>2012</v>
      </c>
      <c r="S527">
        <v>2</v>
      </c>
      <c r="T527">
        <v>27</v>
      </c>
      <c r="U527" s="1">
        <v>40966</v>
      </c>
      <c r="V527" s="5">
        <f>Main[[#This Row],[Average_Cost_for_two]] * VLOOKUP(Main[[#This Row],[Currency]],'Currency'!A:B,2,FALSE)</f>
        <v>2.4</v>
      </c>
      <c r="W527" s="5" t="str">
        <f>IF(Main[[#This Row],[Avg_Cost_USD]]&lt;10,"Low",
IF(Main[[#This Row],[Avg_Cost_USD]]&lt;=30,"Medium","High"))</f>
        <v>Low</v>
      </c>
    </row>
    <row r="528" spans="1:23" x14ac:dyDescent="0.3">
      <c r="A528">
        <v>18128881</v>
      </c>
      <c r="B528" t="s">
        <v>766</v>
      </c>
      <c r="C528">
        <v>1</v>
      </c>
      <c r="D528" t="s">
        <v>54</v>
      </c>
      <c r="E528" t="s">
        <v>81</v>
      </c>
      <c r="F528">
        <v>77.322119799999996</v>
      </c>
      <c r="G528">
        <v>28.676643899999998</v>
      </c>
      <c r="H528" t="s">
        <v>315</v>
      </c>
      <c r="I528" t="s">
        <v>19</v>
      </c>
      <c r="J528" t="s">
        <v>57</v>
      </c>
      <c r="K528" t="s">
        <v>57</v>
      </c>
      <c r="L528" t="s">
        <v>57</v>
      </c>
      <c r="M528" t="s">
        <v>57</v>
      </c>
      <c r="N528">
        <v>1</v>
      </c>
      <c r="O528">
        <v>0</v>
      </c>
      <c r="P528">
        <v>200</v>
      </c>
      <c r="Q528">
        <v>1</v>
      </c>
      <c r="R528">
        <v>2014</v>
      </c>
      <c r="S528">
        <v>1</v>
      </c>
      <c r="T528">
        <v>6</v>
      </c>
      <c r="U528" s="1">
        <v>41645</v>
      </c>
      <c r="V528" s="5">
        <f>Main[[#This Row],[Average_Cost_for_two]] * VLOOKUP(Main[[#This Row],[Currency]],'Currency'!A:B,2,FALSE)</f>
        <v>2.4</v>
      </c>
      <c r="W528" s="5" t="str">
        <f>IF(Main[[#This Row],[Avg_Cost_USD]]&lt;10,"Low",
IF(Main[[#This Row],[Avg_Cost_USD]]&lt;=30,"Medium","High"))</f>
        <v>Low</v>
      </c>
    </row>
    <row r="529" spans="1:23" x14ac:dyDescent="0.3">
      <c r="A529">
        <v>18421474</v>
      </c>
      <c r="B529" t="s">
        <v>767</v>
      </c>
      <c r="C529">
        <v>1</v>
      </c>
      <c r="D529" t="s">
        <v>54</v>
      </c>
      <c r="E529" t="s">
        <v>126</v>
      </c>
      <c r="F529">
        <v>77.282146699999998</v>
      </c>
      <c r="G529">
        <v>28.655136899999999</v>
      </c>
      <c r="H529" t="s">
        <v>768</v>
      </c>
      <c r="I529" t="s">
        <v>19</v>
      </c>
      <c r="J529" t="s">
        <v>57</v>
      </c>
      <c r="K529" t="s">
        <v>57</v>
      </c>
      <c r="L529" t="s">
        <v>57</v>
      </c>
      <c r="M529" t="s">
        <v>57</v>
      </c>
      <c r="N529">
        <v>1</v>
      </c>
      <c r="O529">
        <v>0</v>
      </c>
      <c r="P529">
        <v>200</v>
      </c>
      <c r="Q529">
        <v>1</v>
      </c>
      <c r="R529">
        <v>2018</v>
      </c>
      <c r="S529">
        <v>1</v>
      </c>
      <c r="T529">
        <v>2</v>
      </c>
      <c r="U529" s="1">
        <v>43102</v>
      </c>
      <c r="V529" s="5">
        <f>Main[[#This Row],[Average_Cost_for_two]] * VLOOKUP(Main[[#This Row],[Currency]],'Currency'!A:B,2,FALSE)</f>
        <v>2.4</v>
      </c>
      <c r="W529" s="5" t="str">
        <f>IF(Main[[#This Row],[Avg_Cost_USD]]&lt;10,"Low",
IF(Main[[#This Row],[Avg_Cost_USD]]&lt;=30,"Medium","High"))</f>
        <v>Low</v>
      </c>
    </row>
    <row r="530" spans="1:23" x14ac:dyDescent="0.3">
      <c r="A530">
        <v>301786</v>
      </c>
      <c r="B530" t="s">
        <v>769</v>
      </c>
      <c r="C530">
        <v>1</v>
      </c>
      <c r="D530" t="s">
        <v>54</v>
      </c>
      <c r="E530" t="s">
        <v>73</v>
      </c>
      <c r="F530">
        <v>77.100859999999997</v>
      </c>
      <c r="G530">
        <v>28.597615000000001</v>
      </c>
      <c r="H530" t="s">
        <v>315</v>
      </c>
      <c r="I530" t="s">
        <v>19</v>
      </c>
      <c r="J530" t="s">
        <v>57</v>
      </c>
      <c r="K530" t="s">
        <v>57</v>
      </c>
      <c r="L530" t="s">
        <v>57</v>
      </c>
      <c r="M530" t="s">
        <v>57</v>
      </c>
      <c r="N530">
        <v>1</v>
      </c>
      <c r="O530">
        <v>0</v>
      </c>
      <c r="P530">
        <v>200</v>
      </c>
      <c r="Q530">
        <v>1</v>
      </c>
      <c r="R530">
        <v>2017</v>
      </c>
      <c r="S530">
        <v>1</v>
      </c>
      <c r="T530">
        <v>21</v>
      </c>
      <c r="U530" s="1">
        <v>42756</v>
      </c>
      <c r="V530" s="5">
        <f>Main[[#This Row],[Average_Cost_for_two]] * VLOOKUP(Main[[#This Row],[Currency]],'Currency'!A:B,2,FALSE)</f>
        <v>2.4</v>
      </c>
      <c r="W530" s="5" t="str">
        <f>IF(Main[[#This Row],[Avg_Cost_USD]]&lt;10,"Low",
IF(Main[[#This Row],[Avg_Cost_USD]]&lt;=30,"Medium","High"))</f>
        <v>Low</v>
      </c>
    </row>
    <row r="531" spans="1:23" x14ac:dyDescent="0.3">
      <c r="A531">
        <v>18429149</v>
      </c>
      <c r="B531" t="s">
        <v>770</v>
      </c>
      <c r="C531">
        <v>1</v>
      </c>
      <c r="D531" t="s">
        <v>54</v>
      </c>
      <c r="E531" t="s">
        <v>149</v>
      </c>
      <c r="F531">
        <v>77.105592099999996</v>
      </c>
      <c r="G531">
        <v>28.639391400000001</v>
      </c>
      <c r="H531" t="s">
        <v>344</v>
      </c>
      <c r="I531" t="s">
        <v>19</v>
      </c>
      <c r="J531" t="s">
        <v>57</v>
      </c>
      <c r="K531" t="s">
        <v>57</v>
      </c>
      <c r="L531" t="s">
        <v>57</v>
      </c>
      <c r="M531" t="s">
        <v>57</v>
      </c>
      <c r="N531">
        <v>1</v>
      </c>
      <c r="O531">
        <v>0</v>
      </c>
      <c r="P531">
        <v>200</v>
      </c>
      <c r="Q531">
        <v>1</v>
      </c>
      <c r="R531">
        <v>2018</v>
      </c>
      <c r="S531">
        <v>1</v>
      </c>
      <c r="T531">
        <v>25</v>
      </c>
      <c r="U531" s="1">
        <v>43125</v>
      </c>
      <c r="V531" s="5">
        <f>Main[[#This Row],[Average_Cost_for_two]] * VLOOKUP(Main[[#This Row],[Currency]],'Currency'!A:B,2,FALSE)</f>
        <v>2.4</v>
      </c>
      <c r="W531" s="5" t="str">
        <f>IF(Main[[#This Row],[Avg_Cost_USD]]&lt;10,"Low",
IF(Main[[#This Row],[Avg_Cost_USD]]&lt;=30,"Medium","High"))</f>
        <v>Low</v>
      </c>
    </row>
    <row r="532" spans="1:23" x14ac:dyDescent="0.3">
      <c r="A532">
        <v>18420428</v>
      </c>
      <c r="B532" t="s">
        <v>771</v>
      </c>
      <c r="C532">
        <v>1</v>
      </c>
      <c r="D532" t="s">
        <v>54</v>
      </c>
      <c r="E532" t="s">
        <v>152</v>
      </c>
      <c r="F532">
        <v>77.318226769999995</v>
      </c>
      <c r="G532">
        <v>28.667041000000001</v>
      </c>
      <c r="H532" t="s">
        <v>315</v>
      </c>
      <c r="I532" t="s">
        <v>19</v>
      </c>
      <c r="J532" t="s">
        <v>57</v>
      </c>
      <c r="K532" t="s">
        <v>57</v>
      </c>
      <c r="L532" t="s">
        <v>57</v>
      </c>
      <c r="M532" t="s">
        <v>57</v>
      </c>
      <c r="N532">
        <v>1</v>
      </c>
      <c r="O532">
        <v>0</v>
      </c>
      <c r="P532">
        <v>200</v>
      </c>
      <c r="Q532">
        <v>1</v>
      </c>
      <c r="R532">
        <v>2012</v>
      </c>
      <c r="S532">
        <v>1</v>
      </c>
      <c r="T532">
        <v>14</v>
      </c>
      <c r="U532" s="1">
        <v>40922</v>
      </c>
      <c r="V532" s="5">
        <f>Main[[#This Row],[Average_Cost_for_two]] * VLOOKUP(Main[[#This Row],[Currency]],'Currency'!A:B,2,FALSE)</f>
        <v>2.4</v>
      </c>
      <c r="W532" s="5" t="str">
        <f>IF(Main[[#This Row],[Avg_Cost_USD]]&lt;10,"Low",
IF(Main[[#This Row],[Avg_Cost_USD]]&lt;=30,"Medium","High"))</f>
        <v>Low</v>
      </c>
    </row>
    <row r="533" spans="1:23" x14ac:dyDescent="0.3">
      <c r="A533">
        <v>18354330</v>
      </c>
      <c r="B533" t="s">
        <v>772</v>
      </c>
      <c r="C533">
        <v>1</v>
      </c>
      <c r="D533" t="s">
        <v>54</v>
      </c>
      <c r="E533" t="s">
        <v>441</v>
      </c>
      <c r="F533">
        <v>77.202433220000003</v>
      </c>
      <c r="G533">
        <v>28.558979399999998</v>
      </c>
      <c r="H533" t="s">
        <v>315</v>
      </c>
      <c r="I533" t="s">
        <v>19</v>
      </c>
      <c r="J533" t="s">
        <v>57</v>
      </c>
      <c r="K533" t="s">
        <v>57</v>
      </c>
      <c r="L533" t="s">
        <v>57</v>
      </c>
      <c r="M533" t="s">
        <v>57</v>
      </c>
      <c r="N533">
        <v>1</v>
      </c>
      <c r="O533">
        <v>0</v>
      </c>
      <c r="P533">
        <v>200</v>
      </c>
      <c r="Q533">
        <v>1</v>
      </c>
      <c r="R533">
        <v>2017</v>
      </c>
      <c r="S533">
        <v>12</v>
      </c>
      <c r="T533">
        <v>4</v>
      </c>
      <c r="U533" s="1">
        <v>43073</v>
      </c>
      <c r="V533" s="5">
        <f>Main[[#This Row],[Average_Cost_for_two]] * VLOOKUP(Main[[#This Row],[Currency]],'Currency'!A:B,2,FALSE)</f>
        <v>2.4</v>
      </c>
      <c r="W533" s="5" t="str">
        <f>IF(Main[[#This Row],[Avg_Cost_USD]]&lt;10,"Low",
IF(Main[[#This Row],[Avg_Cost_USD]]&lt;=30,"Medium","High"))</f>
        <v>Low</v>
      </c>
    </row>
    <row r="534" spans="1:23" x14ac:dyDescent="0.3">
      <c r="A534">
        <v>18472689</v>
      </c>
      <c r="B534" t="s">
        <v>773</v>
      </c>
      <c r="C534">
        <v>1</v>
      </c>
      <c r="D534" t="s">
        <v>54</v>
      </c>
      <c r="E534" t="s">
        <v>229</v>
      </c>
      <c r="F534">
        <v>77.191888199999994</v>
      </c>
      <c r="G534">
        <v>28.528098700000001</v>
      </c>
      <c r="H534" t="s">
        <v>315</v>
      </c>
      <c r="I534" t="s">
        <v>19</v>
      </c>
      <c r="J534" t="s">
        <v>57</v>
      </c>
      <c r="K534" t="s">
        <v>57</v>
      </c>
      <c r="L534" t="s">
        <v>57</v>
      </c>
      <c r="M534" t="s">
        <v>57</v>
      </c>
      <c r="N534">
        <v>1</v>
      </c>
      <c r="O534">
        <v>0</v>
      </c>
      <c r="P534">
        <v>200</v>
      </c>
      <c r="Q534">
        <v>1</v>
      </c>
      <c r="R534">
        <v>2017</v>
      </c>
      <c r="S534">
        <v>12</v>
      </c>
      <c r="T534">
        <v>5</v>
      </c>
      <c r="U534" s="1">
        <v>43074</v>
      </c>
      <c r="V534" s="5">
        <f>Main[[#This Row],[Average_Cost_for_two]] * VLOOKUP(Main[[#This Row],[Currency]],'Currency'!A:B,2,FALSE)</f>
        <v>2.4</v>
      </c>
      <c r="W534" s="5" t="str">
        <f>IF(Main[[#This Row],[Avg_Cost_USD]]&lt;10,"Low",
IF(Main[[#This Row],[Avg_Cost_USD]]&lt;=30,"Medium","High"))</f>
        <v>Low</v>
      </c>
    </row>
    <row r="535" spans="1:23" x14ac:dyDescent="0.3">
      <c r="A535">
        <v>18451144</v>
      </c>
      <c r="B535" t="s">
        <v>774</v>
      </c>
      <c r="C535">
        <v>1</v>
      </c>
      <c r="D535" t="s">
        <v>54</v>
      </c>
      <c r="E535" t="s">
        <v>108</v>
      </c>
      <c r="F535">
        <v>77.142458899999994</v>
      </c>
      <c r="G535">
        <v>28.658598699999999</v>
      </c>
      <c r="H535" t="s">
        <v>315</v>
      </c>
      <c r="I535" t="s">
        <v>19</v>
      </c>
      <c r="J535" t="s">
        <v>57</v>
      </c>
      <c r="K535" t="s">
        <v>57</v>
      </c>
      <c r="L535" t="s">
        <v>57</v>
      </c>
      <c r="M535" t="s">
        <v>57</v>
      </c>
      <c r="N535">
        <v>1</v>
      </c>
      <c r="O535">
        <v>0</v>
      </c>
      <c r="P535">
        <v>200</v>
      </c>
      <c r="Q535">
        <v>1</v>
      </c>
      <c r="R535">
        <v>2015</v>
      </c>
      <c r="S535">
        <v>12</v>
      </c>
      <c r="T535">
        <v>21</v>
      </c>
      <c r="U535" s="1">
        <v>42359</v>
      </c>
      <c r="V535" s="5">
        <f>Main[[#This Row],[Average_Cost_for_two]] * VLOOKUP(Main[[#This Row],[Currency]],'Currency'!A:B,2,FALSE)</f>
        <v>2.4</v>
      </c>
      <c r="W535" s="5" t="str">
        <f>IF(Main[[#This Row],[Avg_Cost_USD]]&lt;10,"Low",
IF(Main[[#This Row],[Avg_Cost_USD]]&lt;=30,"Medium","High"))</f>
        <v>Low</v>
      </c>
    </row>
    <row r="536" spans="1:23" x14ac:dyDescent="0.3">
      <c r="A536">
        <v>18431998</v>
      </c>
      <c r="B536" t="s">
        <v>775</v>
      </c>
      <c r="C536">
        <v>1</v>
      </c>
      <c r="D536" t="s">
        <v>54</v>
      </c>
      <c r="E536" t="s">
        <v>69</v>
      </c>
      <c r="F536">
        <v>76.9856999</v>
      </c>
      <c r="G536">
        <v>28.613040900000001</v>
      </c>
      <c r="H536" t="s">
        <v>733</v>
      </c>
      <c r="I536" t="s">
        <v>19</v>
      </c>
      <c r="J536" t="s">
        <v>57</v>
      </c>
      <c r="K536" t="s">
        <v>57</v>
      </c>
      <c r="L536" t="s">
        <v>57</v>
      </c>
      <c r="M536" t="s">
        <v>57</v>
      </c>
      <c r="N536">
        <v>1</v>
      </c>
      <c r="O536">
        <v>0</v>
      </c>
      <c r="P536">
        <v>200</v>
      </c>
      <c r="Q536">
        <v>1</v>
      </c>
      <c r="R536">
        <v>2018</v>
      </c>
      <c r="S536">
        <v>12</v>
      </c>
      <c r="T536">
        <v>3</v>
      </c>
      <c r="U536" s="1">
        <v>43437</v>
      </c>
      <c r="V536" s="5">
        <f>Main[[#This Row],[Average_Cost_for_two]] * VLOOKUP(Main[[#This Row],[Currency]],'Currency'!A:B,2,FALSE)</f>
        <v>2.4</v>
      </c>
      <c r="W536" s="5" t="str">
        <f>IF(Main[[#This Row],[Avg_Cost_USD]]&lt;10,"Low",
IF(Main[[#This Row],[Avg_Cost_USD]]&lt;=30,"Medium","High"))</f>
        <v>Low</v>
      </c>
    </row>
    <row r="537" spans="1:23" x14ac:dyDescent="0.3">
      <c r="A537">
        <v>18430576</v>
      </c>
      <c r="B537" t="s">
        <v>776</v>
      </c>
      <c r="C537">
        <v>1</v>
      </c>
      <c r="D537" t="s">
        <v>54</v>
      </c>
      <c r="E537" t="s">
        <v>69</v>
      </c>
      <c r="F537">
        <v>76.993457000000006</v>
      </c>
      <c r="G537">
        <v>28.590548399999999</v>
      </c>
      <c r="H537" t="s">
        <v>321</v>
      </c>
      <c r="I537" t="s">
        <v>19</v>
      </c>
      <c r="J537" t="s">
        <v>57</v>
      </c>
      <c r="K537" t="s">
        <v>57</v>
      </c>
      <c r="L537" t="s">
        <v>57</v>
      </c>
      <c r="M537" t="s">
        <v>57</v>
      </c>
      <c r="N537">
        <v>1</v>
      </c>
      <c r="O537">
        <v>0</v>
      </c>
      <c r="P537">
        <v>200</v>
      </c>
      <c r="Q537">
        <v>1</v>
      </c>
      <c r="R537">
        <v>2017</v>
      </c>
      <c r="S537">
        <v>12</v>
      </c>
      <c r="T537">
        <v>28</v>
      </c>
      <c r="U537" s="1">
        <v>43097</v>
      </c>
      <c r="V537" s="5">
        <f>Main[[#This Row],[Average_Cost_for_two]] * VLOOKUP(Main[[#This Row],[Currency]],'Currency'!A:B,2,FALSE)</f>
        <v>2.4</v>
      </c>
      <c r="W537" s="5" t="str">
        <f>IF(Main[[#This Row],[Avg_Cost_USD]]&lt;10,"Low",
IF(Main[[#This Row],[Avg_Cost_USD]]&lt;=30,"Medium","High"))</f>
        <v>Low</v>
      </c>
    </row>
    <row r="538" spans="1:23" x14ac:dyDescent="0.3">
      <c r="A538">
        <v>18462571</v>
      </c>
      <c r="B538" t="s">
        <v>777</v>
      </c>
      <c r="C538">
        <v>1</v>
      </c>
      <c r="D538" t="s">
        <v>54</v>
      </c>
      <c r="E538" t="s">
        <v>93</v>
      </c>
      <c r="F538">
        <v>77.1357857</v>
      </c>
      <c r="G538">
        <v>28.622309600000001</v>
      </c>
      <c r="H538" t="s">
        <v>410</v>
      </c>
      <c r="I538" t="s">
        <v>19</v>
      </c>
      <c r="J538" t="s">
        <v>57</v>
      </c>
      <c r="K538" t="s">
        <v>57</v>
      </c>
      <c r="L538" t="s">
        <v>57</v>
      </c>
      <c r="M538" t="s">
        <v>57</v>
      </c>
      <c r="N538">
        <v>1</v>
      </c>
      <c r="O538">
        <v>0</v>
      </c>
      <c r="P538">
        <v>200</v>
      </c>
      <c r="Q538">
        <v>1</v>
      </c>
      <c r="R538">
        <v>2015</v>
      </c>
      <c r="S538">
        <v>12</v>
      </c>
      <c r="T538">
        <v>24</v>
      </c>
      <c r="U538" s="1">
        <v>42362</v>
      </c>
      <c r="V538" s="5">
        <f>Main[[#This Row],[Average_Cost_for_two]] * VLOOKUP(Main[[#This Row],[Currency]],'Currency'!A:B,2,FALSE)</f>
        <v>2.4</v>
      </c>
      <c r="W538" s="5" t="str">
        <f>IF(Main[[#This Row],[Avg_Cost_USD]]&lt;10,"Low",
IF(Main[[#This Row],[Avg_Cost_USD]]&lt;=30,"Medium","High"))</f>
        <v>Low</v>
      </c>
    </row>
    <row r="539" spans="1:23" x14ac:dyDescent="0.3">
      <c r="A539">
        <v>306657</v>
      </c>
      <c r="B539" t="s">
        <v>778</v>
      </c>
      <c r="C539">
        <v>1</v>
      </c>
      <c r="D539" t="s">
        <v>54</v>
      </c>
      <c r="E539" t="s">
        <v>73</v>
      </c>
      <c r="F539">
        <v>77.068668000000002</v>
      </c>
      <c r="G539">
        <v>28.604047699999999</v>
      </c>
      <c r="H539" t="s">
        <v>296</v>
      </c>
      <c r="I539" t="s">
        <v>19</v>
      </c>
      <c r="J539" t="s">
        <v>57</v>
      </c>
      <c r="K539" t="s">
        <v>57</v>
      </c>
      <c r="L539" t="s">
        <v>57</v>
      </c>
      <c r="M539" t="s">
        <v>57</v>
      </c>
      <c r="N539">
        <v>1</v>
      </c>
      <c r="O539">
        <v>0</v>
      </c>
      <c r="P539">
        <v>200</v>
      </c>
      <c r="Q539">
        <v>1</v>
      </c>
      <c r="R539">
        <v>2011</v>
      </c>
      <c r="S539">
        <v>12</v>
      </c>
      <c r="T539">
        <v>16</v>
      </c>
      <c r="U539" s="1">
        <v>40893</v>
      </c>
      <c r="V539" s="5">
        <f>Main[[#This Row],[Average_Cost_for_two]] * VLOOKUP(Main[[#This Row],[Currency]],'Currency'!A:B,2,FALSE)</f>
        <v>2.4</v>
      </c>
      <c r="W539" s="5" t="str">
        <f>IF(Main[[#This Row],[Avg_Cost_USD]]&lt;10,"Low",
IF(Main[[#This Row],[Avg_Cost_USD]]&lt;=30,"Medium","High"))</f>
        <v>Low</v>
      </c>
    </row>
    <row r="540" spans="1:23" x14ac:dyDescent="0.3">
      <c r="A540">
        <v>18486866</v>
      </c>
      <c r="B540" t="s">
        <v>779</v>
      </c>
      <c r="C540">
        <v>1</v>
      </c>
      <c r="D540" t="s">
        <v>54</v>
      </c>
      <c r="E540" t="s">
        <v>75</v>
      </c>
      <c r="F540">
        <v>77.176240300000003</v>
      </c>
      <c r="G540">
        <v>28.565983299999999</v>
      </c>
      <c r="H540" t="s">
        <v>780</v>
      </c>
      <c r="I540" t="s">
        <v>19</v>
      </c>
      <c r="J540" t="s">
        <v>57</v>
      </c>
      <c r="K540" t="s">
        <v>57</v>
      </c>
      <c r="L540" t="s">
        <v>57</v>
      </c>
      <c r="M540" t="s">
        <v>57</v>
      </c>
      <c r="N540">
        <v>1</v>
      </c>
      <c r="O540">
        <v>0</v>
      </c>
      <c r="P540">
        <v>200</v>
      </c>
      <c r="Q540">
        <v>1</v>
      </c>
      <c r="R540">
        <v>2015</v>
      </c>
      <c r="S540">
        <v>12</v>
      </c>
      <c r="T540">
        <v>26</v>
      </c>
      <c r="U540" s="1">
        <v>42364</v>
      </c>
      <c r="V540" s="5">
        <f>Main[[#This Row],[Average_Cost_for_two]] * VLOOKUP(Main[[#This Row],[Currency]],'Currency'!A:B,2,FALSE)</f>
        <v>2.4</v>
      </c>
      <c r="W540" s="5" t="str">
        <f>IF(Main[[#This Row],[Avg_Cost_USD]]&lt;10,"Low",
IF(Main[[#This Row],[Avg_Cost_USD]]&lt;=30,"Medium","High"))</f>
        <v>Low</v>
      </c>
    </row>
    <row r="541" spans="1:23" x14ac:dyDescent="0.3">
      <c r="A541">
        <v>18447302</v>
      </c>
      <c r="B541" t="s">
        <v>781</v>
      </c>
      <c r="C541">
        <v>1</v>
      </c>
      <c r="D541" t="s">
        <v>54</v>
      </c>
      <c r="E541" t="s">
        <v>83</v>
      </c>
      <c r="F541">
        <v>77.2569041</v>
      </c>
      <c r="G541">
        <v>28.574476799999999</v>
      </c>
      <c r="H541" t="s">
        <v>414</v>
      </c>
      <c r="I541" t="s">
        <v>19</v>
      </c>
      <c r="J541" t="s">
        <v>57</v>
      </c>
      <c r="K541" t="s">
        <v>57</v>
      </c>
      <c r="L541" t="s">
        <v>57</v>
      </c>
      <c r="M541" t="s">
        <v>57</v>
      </c>
      <c r="N541">
        <v>1</v>
      </c>
      <c r="O541">
        <v>0</v>
      </c>
      <c r="P541">
        <v>200</v>
      </c>
      <c r="Q541">
        <v>1</v>
      </c>
      <c r="R541">
        <v>2017</v>
      </c>
      <c r="S541">
        <v>11</v>
      </c>
      <c r="T541">
        <v>25</v>
      </c>
      <c r="U541" s="1">
        <v>43064</v>
      </c>
      <c r="V541" s="5">
        <f>Main[[#This Row],[Average_Cost_for_two]] * VLOOKUP(Main[[#This Row],[Currency]],'Currency'!A:B,2,FALSE)</f>
        <v>2.4</v>
      </c>
      <c r="W541" s="5" t="str">
        <f>IF(Main[[#This Row],[Avg_Cost_USD]]&lt;10,"Low",
IF(Main[[#This Row],[Avg_Cost_USD]]&lt;=30,"Medium","High"))</f>
        <v>Low</v>
      </c>
    </row>
    <row r="542" spans="1:23" x14ac:dyDescent="0.3">
      <c r="A542">
        <v>18486879</v>
      </c>
      <c r="B542" t="s">
        <v>782</v>
      </c>
      <c r="C542">
        <v>1</v>
      </c>
      <c r="D542" t="s">
        <v>54</v>
      </c>
      <c r="E542" t="s">
        <v>133</v>
      </c>
      <c r="F542">
        <v>77.160367199999996</v>
      </c>
      <c r="G542">
        <v>28.497583500000001</v>
      </c>
      <c r="H542" t="s">
        <v>783</v>
      </c>
      <c r="I542" t="s">
        <v>19</v>
      </c>
      <c r="J542" t="s">
        <v>57</v>
      </c>
      <c r="K542" t="s">
        <v>57</v>
      </c>
      <c r="L542" t="s">
        <v>57</v>
      </c>
      <c r="M542" t="s">
        <v>57</v>
      </c>
      <c r="N542">
        <v>1</v>
      </c>
      <c r="O542">
        <v>0</v>
      </c>
      <c r="P542">
        <v>200</v>
      </c>
      <c r="Q542">
        <v>1</v>
      </c>
      <c r="R542">
        <v>2016</v>
      </c>
      <c r="S542">
        <v>11</v>
      </c>
      <c r="T542">
        <v>25</v>
      </c>
      <c r="U542" s="1">
        <v>42699</v>
      </c>
      <c r="V542" s="5">
        <f>Main[[#This Row],[Average_Cost_for_two]] * VLOOKUP(Main[[#This Row],[Currency]],'Currency'!A:B,2,FALSE)</f>
        <v>2.4</v>
      </c>
      <c r="W542" s="5" t="str">
        <f>IF(Main[[#This Row],[Avg_Cost_USD]]&lt;10,"Low",
IF(Main[[#This Row],[Avg_Cost_USD]]&lt;=30,"Medium","High"))</f>
        <v>Low</v>
      </c>
    </row>
    <row r="543" spans="1:23" x14ac:dyDescent="0.3">
      <c r="A543">
        <v>18313125</v>
      </c>
      <c r="B543" t="s">
        <v>784</v>
      </c>
      <c r="C543">
        <v>1</v>
      </c>
      <c r="D543" t="s">
        <v>54</v>
      </c>
      <c r="E543" t="s">
        <v>69</v>
      </c>
      <c r="F543">
        <v>76.962124399999993</v>
      </c>
      <c r="G543">
        <v>28.636080799999998</v>
      </c>
      <c r="H543" t="s">
        <v>785</v>
      </c>
      <c r="I543" t="s">
        <v>19</v>
      </c>
      <c r="J543" t="s">
        <v>57</v>
      </c>
      <c r="K543" t="s">
        <v>57</v>
      </c>
      <c r="L543" t="s">
        <v>57</v>
      </c>
      <c r="M543" t="s">
        <v>57</v>
      </c>
      <c r="N543">
        <v>1</v>
      </c>
      <c r="O543">
        <v>0</v>
      </c>
      <c r="P543">
        <v>200</v>
      </c>
      <c r="Q543">
        <v>1</v>
      </c>
      <c r="R543">
        <v>2010</v>
      </c>
      <c r="S543">
        <v>11</v>
      </c>
      <c r="T543">
        <v>12</v>
      </c>
      <c r="U543" s="1">
        <v>40494</v>
      </c>
      <c r="V543" s="5">
        <f>Main[[#This Row],[Average_Cost_for_two]] * VLOOKUP(Main[[#This Row],[Currency]],'Currency'!A:B,2,FALSE)</f>
        <v>2.4</v>
      </c>
      <c r="W543" s="5" t="str">
        <f>IF(Main[[#This Row],[Avg_Cost_USD]]&lt;10,"Low",
IF(Main[[#This Row],[Avg_Cost_USD]]&lt;=30,"Medium","High"))</f>
        <v>Low</v>
      </c>
    </row>
    <row r="544" spans="1:23" x14ac:dyDescent="0.3">
      <c r="A544">
        <v>312161</v>
      </c>
      <c r="B544" t="s">
        <v>786</v>
      </c>
      <c r="C544">
        <v>1</v>
      </c>
      <c r="D544" t="s">
        <v>54</v>
      </c>
      <c r="E544" t="s">
        <v>73</v>
      </c>
      <c r="F544">
        <v>77.091004100000006</v>
      </c>
      <c r="G544">
        <v>28.588500100000001</v>
      </c>
      <c r="H544" t="s">
        <v>787</v>
      </c>
      <c r="I544" t="s">
        <v>19</v>
      </c>
      <c r="J544" t="s">
        <v>57</v>
      </c>
      <c r="K544" t="s">
        <v>57</v>
      </c>
      <c r="L544" t="s">
        <v>57</v>
      </c>
      <c r="M544" t="s">
        <v>57</v>
      </c>
      <c r="N544">
        <v>1</v>
      </c>
      <c r="O544">
        <v>0</v>
      </c>
      <c r="P544">
        <v>200</v>
      </c>
      <c r="Q544">
        <v>1</v>
      </c>
      <c r="R544">
        <v>2016</v>
      </c>
      <c r="S544">
        <v>11</v>
      </c>
      <c r="T544">
        <v>2</v>
      </c>
      <c r="U544" s="1">
        <v>42676</v>
      </c>
      <c r="V544" s="5">
        <f>Main[[#This Row],[Average_Cost_for_two]] * VLOOKUP(Main[[#This Row],[Currency]],'Currency'!A:B,2,FALSE)</f>
        <v>2.4</v>
      </c>
      <c r="W544" s="5" t="str">
        <f>IF(Main[[#This Row],[Avg_Cost_USD]]&lt;10,"Low",
IF(Main[[#This Row],[Avg_Cost_USD]]&lt;=30,"Medium","High"))</f>
        <v>Low</v>
      </c>
    </row>
    <row r="545" spans="1:23" x14ac:dyDescent="0.3">
      <c r="A545">
        <v>308832</v>
      </c>
      <c r="B545" t="s">
        <v>788</v>
      </c>
      <c r="C545">
        <v>1</v>
      </c>
      <c r="D545" t="s">
        <v>54</v>
      </c>
      <c r="E545" t="s">
        <v>160</v>
      </c>
      <c r="F545">
        <v>77.290953500000001</v>
      </c>
      <c r="G545">
        <v>28.634276700000001</v>
      </c>
      <c r="H545" t="s">
        <v>789</v>
      </c>
      <c r="I545" t="s">
        <v>19</v>
      </c>
      <c r="J545" t="s">
        <v>57</v>
      </c>
      <c r="K545" t="s">
        <v>57</v>
      </c>
      <c r="L545" t="s">
        <v>57</v>
      </c>
      <c r="M545" t="s">
        <v>57</v>
      </c>
      <c r="N545">
        <v>1</v>
      </c>
      <c r="O545">
        <v>0</v>
      </c>
      <c r="P545">
        <v>200</v>
      </c>
      <c r="Q545">
        <v>1</v>
      </c>
      <c r="R545">
        <v>2013</v>
      </c>
      <c r="S545">
        <v>11</v>
      </c>
      <c r="T545">
        <v>20</v>
      </c>
      <c r="U545" s="1">
        <v>41598</v>
      </c>
      <c r="V545" s="5">
        <f>Main[[#This Row],[Average_Cost_for_two]] * VLOOKUP(Main[[#This Row],[Currency]],'Currency'!A:B,2,FALSE)</f>
        <v>2.4</v>
      </c>
      <c r="W545" s="5" t="str">
        <f>IF(Main[[#This Row],[Avg_Cost_USD]]&lt;10,"Low",
IF(Main[[#This Row],[Avg_Cost_USD]]&lt;=30,"Medium","High"))</f>
        <v>Low</v>
      </c>
    </row>
    <row r="546" spans="1:23" x14ac:dyDescent="0.3">
      <c r="A546">
        <v>18449638</v>
      </c>
      <c r="B546" t="s">
        <v>790</v>
      </c>
      <c r="C546">
        <v>1</v>
      </c>
      <c r="D546" t="s">
        <v>54</v>
      </c>
      <c r="E546" t="s">
        <v>119</v>
      </c>
      <c r="F546">
        <v>77.235813300000004</v>
      </c>
      <c r="G546">
        <v>28.641303400000002</v>
      </c>
      <c r="H546" t="s">
        <v>315</v>
      </c>
      <c r="I546" t="s">
        <v>19</v>
      </c>
      <c r="J546" t="s">
        <v>57</v>
      </c>
      <c r="K546" t="s">
        <v>57</v>
      </c>
      <c r="L546" t="s">
        <v>57</v>
      </c>
      <c r="M546" t="s">
        <v>57</v>
      </c>
      <c r="N546">
        <v>1</v>
      </c>
      <c r="O546">
        <v>0</v>
      </c>
      <c r="P546">
        <v>200</v>
      </c>
      <c r="Q546">
        <v>1</v>
      </c>
      <c r="R546">
        <v>2011</v>
      </c>
      <c r="S546">
        <v>10</v>
      </c>
      <c r="T546">
        <v>8</v>
      </c>
      <c r="U546" s="1">
        <v>40824</v>
      </c>
      <c r="V546" s="5">
        <f>Main[[#This Row],[Average_Cost_for_two]] * VLOOKUP(Main[[#This Row],[Currency]],'Currency'!A:B,2,FALSE)</f>
        <v>2.4</v>
      </c>
      <c r="W546" s="5" t="str">
        <f>IF(Main[[#This Row],[Avg_Cost_USD]]&lt;10,"Low",
IF(Main[[#This Row],[Avg_Cost_USD]]&lt;=30,"Medium","High"))</f>
        <v>Low</v>
      </c>
    </row>
    <row r="547" spans="1:23" x14ac:dyDescent="0.3">
      <c r="A547">
        <v>18433871</v>
      </c>
      <c r="B547" t="s">
        <v>791</v>
      </c>
      <c r="C547">
        <v>1</v>
      </c>
      <c r="D547" t="s">
        <v>54</v>
      </c>
      <c r="E547" t="s">
        <v>126</v>
      </c>
      <c r="F547">
        <v>77.283182800000006</v>
      </c>
      <c r="G547">
        <v>28.659873000000001</v>
      </c>
      <c r="H547" t="s">
        <v>426</v>
      </c>
      <c r="I547" t="s">
        <v>19</v>
      </c>
      <c r="J547" t="s">
        <v>57</v>
      </c>
      <c r="K547" t="s">
        <v>57</v>
      </c>
      <c r="L547" t="s">
        <v>57</v>
      </c>
      <c r="M547" t="s">
        <v>57</v>
      </c>
      <c r="N547">
        <v>1</v>
      </c>
      <c r="O547">
        <v>0</v>
      </c>
      <c r="P547">
        <v>200</v>
      </c>
      <c r="Q547">
        <v>1</v>
      </c>
      <c r="R547">
        <v>2018</v>
      </c>
      <c r="S547">
        <v>10</v>
      </c>
      <c r="T547">
        <v>8</v>
      </c>
      <c r="U547" s="1">
        <v>43381</v>
      </c>
      <c r="V547" s="5">
        <f>Main[[#This Row],[Average_Cost_for_two]] * VLOOKUP(Main[[#This Row],[Currency]],'Currency'!A:B,2,FALSE)</f>
        <v>2.4</v>
      </c>
      <c r="W547" s="5" t="str">
        <f>IF(Main[[#This Row],[Avg_Cost_USD]]&lt;10,"Low",
IF(Main[[#This Row],[Avg_Cost_USD]]&lt;=30,"Medium","High"))</f>
        <v>Low</v>
      </c>
    </row>
    <row r="548" spans="1:23" x14ac:dyDescent="0.3">
      <c r="A548">
        <v>18421459</v>
      </c>
      <c r="B548" t="s">
        <v>602</v>
      </c>
      <c r="C548">
        <v>1</v>
      </c>
      <c r="D548" t="s">
        <v>54</v>
      </c>
      <c r="E548" t="s">
        <v>66</v>
      </c>
      <c r="F548">
        <v>77.215701499999994</v>
      </c>
      <c r="G548">
        <v>28.7105709</v>
      </c>
      <c r="H548" t="s">
        <v>298</v>
      </c>
      <c r="I548" t="s">
        <v>19</v>
      </c>
      <c r="J548" t="s">
        <v>57</v>
      </c>
      <c r="K548" t="s">
        <v>57</v>
      </c>
      <c r="L548" t="s">
        <v>57</v>
      </c>
      <c r="M548" t="s">
        <v>57</v>
      </c>
      <c r="N548">
        <v>1</v>
      </c>
      <c r="O548">
        <v>0</v>
      </c>
      <c r="P548">
        <v>200</v>
      </c>
      <c r="Q548">
        <v>1</v>
      </c>
      <c r="R548">
        <v>2011</v>
      </c>
      <c r="S548">
        <v>10</v>
      </c>
      <c r="T548">
        <v>26</v>
      </c>
      <c r="U548" s="1">
        <v>40842</v>
      </c>
      <c r="V548" s="5">
        <f>Main[[#This Row],[Average_Cost_for_two]] * VLOOKUP(Main[[#This Row],[Currency]],'Currency'!A:B,2,FALSE)</f>
        <v>2.4</v>
      </c>
      <c r="W548" s="5" t="str">
        <f>IF(Main[[#This Row],[Avg_Cost_USD]]&lt;10,"Low",
IF(Main[[#This Row],[Avg_Cost_USD]]&lt;=30,"Medium","High"))</f>
        <v>Low</v>
      </c>
    </row>
    <row r="549" spans="1:23" x14ac:dyDescent="0.3">
      <c r="A549">
        <v>18294222</v>
      </c>
      <c r="B549" t="s">
        <v>792</v>
      </c>
      <c r="C549">
        <v>1</v>
      </c>
      <c r="D549" t="s">
        <v>54</v>
      </c>
      <c r="E549" t="s">
        <v>98</v>
      </c>
      <c r="F549">
        <v>77.283732560000004</v>
      </c>
      <c r="G549">
        <v>28.621039889999999</v>
      </c>
      <c r="H549" t="s">
        <v>793</v>
      </c>
      <c r="I549" t="s">
        <v>19</v>
      </c>
      <c r="J549" t="s">
        <v>57</v>
      </c>
      <c r="K549" t="s">
        <v>57</v>
      </c>
      <c r="L549" t="s">
        <v>57</v>
      </c>
      <c r="M549" t="s">
        <v>57</v>
      </c>
      <c r="N549">
        <v>1</v>
      </c>
      <c r="O549">
        <v>0</v>
      </c>
      <c r="P549">
        <v>200</v>
      </c>
      <c r="Q549">
        <v>1</v>
      </c>
      <c r="R549">
        <v>2015</v>
      </c>
      <c r="S549">
        <v>10</v>
      </c>
      <c r="T549">
        <v>6</v>
      </c>
      <c r="U549" s="1">
        <v>42283</v>
      </c>
      <c r="V549" s="5">
        <f>Main[[#This Row],[Average_Cost_for_two]] * VLOOKUP(Main[[#This Row],[Currency]],'Currency'!A:B,2,FALSE)</f>
        <v>2.4</v>
      </c>
      <c r="W549" s="5" t="str">
        <f>IF(Main[[#This Row],[Avg_Cost_USD]]&lt;10,"Low",
IF(Main[[#This Row],[Avg_Cost_USD]]&lt;=30,"Medium","High"))</f>
        <v>Low</v>
      </c>
    </row>
    <row r="550" spans="1:23" x14ac:dyDescent="0.3">
      <c r="A550">
        <v>18378023</v>
      </c>
      <c r="B550" t="s">
        <v>794</v>
      </c>
      <c r="C550">
        <v>1</v>
      </c>
      <c r="D550" t="s">
        <v>54</v>
      </c>
      <c r="E550" t="s">
        <v>160</v>
      </c>
      <c r="F550">
        <v>77.295989899999995</v>
      </c>
      <c r="G550">
        <v>28.642851799999999</v>
      </c>
      <c r="H550" t="s">
        <v>335</v>
      </c>
      <c r="I550" t="s">
        <v>19</v>
      </c>
      <c r="J550" t="s">
        <v>57</v>
      </c>
      <c r="K550" t="s">
        <v>57</v>
      </c>
      <c r="L550" t="s">
        <v>57</v>
      </c>
      <c r="M550" t="s">
        <v>57</v>
      </c>
      <c r="N550">
        <v>1</v>
      </c>
      <c r="O550">
        <v>0</v>
      </c>
      <c r="P550">
        <v>200</v>
      </c>
      <c r="Q550">
        <v>1</v>
      </c>
      <c r="R550">
        <v>2011</v>
      </c>
      <c r="S550">
        <v>10</v>
      </c>
      <c r="T550">
        <v>5</v>
      </c>
      <c r="U550" s="1">
        <v>40821</v>
      </c>
      <c r="V550" s="5">
        <f>Main[[#This Row],[Average_Cost_for_two]] * VLOOKUP(Main[[#This Row],[Currency]],'Currency'!A:B,2,FALSE)</f>
        <v>2.4</v>
      </c>
      <c r="W550" s="5" t="str">
        <f>IF(Main[[#This Row],[Avg_Cost_USD]]&lt;10,"Low",
IF(Main[[#This Row],[Avg_Cost_USD]]&lt;=30,"Medium","High"))</f>
        <v>Low</v>
      </c>
    </row>
    <row r="551" spans="1:23" x14ac:dyDescent="0.3">
      <c r="A551">
        <v>18492061</v>
      </c>
      <c r="B551" t="s">
        <v>795</v>
      </c>
      <c r="C551">
        <v>1</v>
      </c>
      <c r="D551" t="s">
        <v>54</v>
      </c>
      <c r="E551" t="s">
        <v>361</v>
      </c>
      <c r="F551">
        <v>77.278844570000004</v>
      </c>
      <c r="G551">
        <v>28.567200150000001</v>
      </c>
      <c r="H551" t="s">
        <v>342</v>
      </c>
      <c r="I551" t="s">
        <v>19</v>
      </c>
      <c r="J551" t="s">
        <v>57</v>
      </c>
      <c r="K551" t="s">
        <v>57</v>
      </c>
      <c r="L551" t="s">
        <v>57</v>
      </c>
      <c r="M551" t="s">
        <v>57</v>
      </c>
      <c r="N551">
        <v>1</v>
      </c>
      <c r="O551">
        <v>0</v>
      </c>
      <c r="P551">
        <v>200</v>
      </c>
      <c r="Q551">
        <v>1</v>
      </c>
      <c r="R551">
        <v>2014</v>
      </c>
      <c r="S551">
        <v>10</v>
      </c>
      <c r="T551">
        <v>25</v>
      </c>
      <c r="U551" s="1">
        <v>41937</v>
      </c>
      <c r="V551" s="5">
        <f>Main[[#This Row],[Average_Cost_for_two]] * VLOOKUP(Main[[#This Row],[Currency]],'Currency'!A:B,2,FALSE)</f>
        <v>2.4</v>
      </c>
      <c r="W551" s="5" t="str">
        <f>IF(Main[[#This Row],[Avg_Cost_USD]]&lt;10,"Low",
IF(Main[[#This Row],[Avg_Cost_USD]]&lt;=30,"Medium","High"))</f>
        <v>Low</v>
      </c>
    </row>
    <row r="552" spans="1:23" x14ac:dyDescent="0.3">
      <c r="A552">
        <v>18425777</v>
      </c>
      <c r="B552" t="s">
        <v>796</v>
      </c>
      <c r="C552">
        <v>1</v>
      </c>
      <c r="D552" t="s">
        <v>54</v>
      </c>
      <c r="E552" t="s">
        <v>60</v>
      </c>
      <c r="F552">
        <v>77.242740699999999</v>
      </c>
      <c r="G552">
        <v>28.575344099999999</v>
      </c>
      <c r="H552" t="s">
        <v>342</v>
      </c>
      <c r="I552" t="s">
        <v>19</v>
      </c>
      <c r="J552" t="s">
        <v>57</v>
      </c>
      <c r="K552" t="s">
        <v>61</v>
      </c>
      <c r="L552" t="s">
        <v>57</v>
      </c>
      <c r="M552" t="s">
        <v>57</v>
      </c>
      <c r="N552">
        <v>1</v>
      </c>
      <c r="O552">
        <v>0</v>
      </c>
      <c r="P552">
        <v>300</v>
      </c>
      <c r="Q552">
        <v>1</v>
      </c>
      <c r="R552">
        <v>2011</v>
      </c>
      <c r="S552">
        <v>3</v>
      </c>
      <c r="T552">
        <v>27</v>
      </c>
      <c r="U552" s="1">
        <v>40629</v>
      </c>
      <c r="V552" s="5">
        <f>Main[[#This Row],[Average_Cost_for_two]] * VLOOKUP(Main[[#This Row],[Currency]],'Currency'!A:B,2,FALSE)</f>
        <v>3.6</v>
      </c>
      <c r="W552" s="5" t="str">
        <f>IF(Main[[#This Row],[Avg_Cost_USD]]&lt;10,"Low",
IF(Main[[#This Row],[Avg_Cost_USD]]&lt;=30,"Medium","High"))</f>
        <v>Low</v>
      </c>
    </row>
    <row r="553" spans="1:23" x14ac:dyDescent="0.3">
      <c r="A553">
        <v>18445804</v>
      </c>
      <c r="B553" t="s">
        <v>797</v>
      </c>
      <c r="C553">
        <v>1</v>
      </c>
      <c r="D553" t="s">
        <v>54</v>
      </c>
      <c r="E553" t="s">
        <v>284</v>
      </c>
      <c r="F553">
        <v>77.306541699999997</v>
      </c>
      <c r="G553">
        <v>28.657924699999999</v>
      </c>
      <c r="H553" t="s">
        <v>410</v>
      </c>
      <c r="I553" t="s">
        <v>19</v>
      </c>
      <c r="J553" t="s">
        <v>57</v>
      </c>
      <c r="K553" t="s">
        <v>57</v>
      </c>
      <c r="L553" t="s">
        <v>57</v>
      </c>
      <c r="M553" t="s">
        <v>57</v>
      </c>
      <c r="N553">
        <v>1</v>
      </c>
      <c r="O553">
        <v>0</v>
      </c>
      <c r="P553">
        <v>300</v>
      </c>
      <c r="Q553">
        <v>1</v>
      </c>
      <c r="R553">
        <v>2014</v>
      </c>
      <c r="S553">
        <v>9</v>
      </c>
      <c r="T553">
        <v>7</v>
      </c>
      <c r="U553" s="1">
        <v>41889</v>
      </c>
      <c r="V553" s="5">
        <f>Main[[#This Row],[Average_Cost_for_two]] * VLOOKUP(Main[[#This Row],[Currency]],'Currency'!A:B,2,FALSE)</f>
        <v>3.6</v>
      </c>
      <c r="W553" s="5" t="str">
        <f>IF(Main[[#This Row],[Avg_Cost_USD]]&lt;10,"Low",
IF(Main[[#This Row],[Avg_Cost_USD]]&lt;=30,"Medium","High"))</f>
        <v>Low</v>
      </c>
    </row>
    <row r="554" spans="1:23" x14ac:dyDescent="0.3">
      <c r="A554">
        <v>18273526</v>
      </c>
      <c r="B554" t="s">
        <v>798</v>
      </c>
      <c r="C554">
        <v>1</v>
      </c>
      <c r="D554" t="s">
        <v>54</v>
      </c>
      <c r="E554" t="s">
        <v>305</v>
      </c>
      <c r="F554">
        <v>77.227537299999995</v>
      </c>
      <c r="G554">
        <v>28.6998976</v>
      </c>
      <c r="H554" t="s">
        <v>335</v>
      </c>
      <c r="I554" t="s">
        <v>19</v>
      </c>
      <c r="J554" t="s">
        <v>57</v>
      </c>
      <c r="K554" t="s">
        <v>57</v>
      </c>
      <c r="L554" t="s">
        <v>57</v>
      </c>
      <c r="M554" t="s">
        <v>57</v>
      </c>
      <c r="N554">
        <v>1</v>
      </c>
      <c r="O554">
        <v>0</v>
      </c>
      <c r="P554">
        <v>300</v>
      </c>
      <c r="Q554">
        <v>1</v>
      </c>
      <c r="R554">
        <v>2012</v>
      </c>
      <c r="S554">
        <v>9</v>
      </c>
      <c r="T554">
        <v>7</v>
      </c>
      <c r="U554" s="1">
        <v>41159</v>
      </c>
      <c r="V554" s="5">
        <f>Main[[#This Row],[Average_Cost_for_two]] * VLOOKUP(Main[[#This Row],[Currency]],'Currency'!A:B,2,FALSE)</f>
        <v>3.6</v>
      </c>
      <c r="W554" s="5" t="str">
        <f>IF(Main[[#This Row],[Avg_Cost_USD]]&lt;10,"Low",
IF(Main[[#This Row],[Avg_Cost_USD]]&lt;=30,"Medium","High"))</f>
        <v>Low</v>
      </c>
    </row>
    <row r="555" spans="1:23" x14ac:dyDescent="0.3">
      <c r="A555">
        <v>18446424</v>
      </c>
      <c r="B555" t="s">
        <v>799</v>
      </c>
      <c r="C555">
        <v>1</v>
      </c>
      <c r="D555" t="s">
        <v>54</v>
      </c>
      <c r="E555" t="s">
        <v>305</v>
      </c>
      <c r="F555">
        <v>77.227492400000003</v>
      </c>
      <c r="G555">
        <v>28.699848500000002</v>
      </c>
      <c r="H555" t="s">
        <v>800</v>
      </c>
      <c r="I555" t="s">
        <v>19</v>
      </c>
      <c r="J555" t="s">
        <v>57</v>
      </c>
      <c r="K555" t="s">
        <v>57</v>
      </c>
      <c r="L555" t="s">
        <v>57</v>
      </c>
      <c r="M555" t="s">
        <v>57</v>
      </c>
      <c r="N555">
        <v>1</v>
      </c>
      <c r="O555">
        <v>0</v>
      </c>
      <c r="P555">
        <v>300</v>
      </c>
      <c r="Q555">
        <v>1</v>
      </c>
      <c r="R555">
        <v>2010</v>
      </c>
      <c r="S555">
        <v>9</v>
      </c>
      <c r="T555">
        <v>13</v>
      </c>
      <c r="U555" s="1">
        <v>40434</v>
      </c>
      <c r="V555" s="5">
        <f>Main[[#This Row],[Average_Cost_for_two]] * VLOOKUP(Main[[#This Row],[Currency]],'Currency'!A:B,2,FALSE)</f>
        <v>3.6</v>
      </c>
      <c r="W555" s="5" t="str">
        <f>IF(Main[[#This Row],[Avg_Cost_USD]]&lt;10,"Low",
IF(Main[[#This Row],[Avg_Cost_USD]]&lt;=30,"Medium","High"))</f>
        <v>Low</v>
      </c>
    </row>
    <row r="556" spans="1:23" x14ac:dyDescent="0.3">
      <c r="A556">
        <v>18469823</v>
      </c>
      <c r="B556" t="s">
        <v>801</v>
      </c>
      <c r="C556">
        <v>1</v>
      </c>
      <c r="D556" t="s">
        <v>54</v>
      </c>
      <c r="E556" t="s">
        <v>104</v>
      </c>
      <c r="F556">
        <v>77.294978439999994</v>
      </c>
      <c r="G556">
        <v>28.607248439999999</v>
      </c>
      <c r="H556" t="s">
        <v>339</v>
      </c>
      <c r="I556" t="s">
        <v>19</v>
      </c>
      <c r="J556" t="s">
        <v>57</v>
      </c>
      <c r="K556" t="s">
        <v>57</v>
      </c>
      <c r="L556" t="s">
        <v>57</v>
      </c>
      <c r="M556" t="s">
        <v>57</v>
      </c>
      <c r="N556">
        <v>1</v>
      </c>
      <c r="O556">
        <v>0</v>
      </c>
      <c r="P556">
        <v>300</v>
      </c>
      <c r="Q556">
        <v>1</v>
      </c>
      <c r="R556">
        <v>2015</v>
      </c>
      <c r="S556">
        <v>9</v>
      </c>
      <c r="T556">
        <v>8</v>
      </c>
      <c r="U556" s="1">
        <v>42255</v>
      </c>
      <c r="V556" s="5">
        <f>Main[[#This Row],[Average_Cost_for_two]] * VLOOKUP(Main[[#This Row],[Currency]],'Currency'!A:B,2,FALSE)</f>
        <v>3.6</v>
      </c>
      <c r="W556" s="5" t="str">
        <f>IF(Main[[#This Row],[Avg_Cost_USD]]&lt;10,"Low",
IF(Main[[#This Row],[Avg_Cost_USD]]&lt;=30,"Medium","High"))</f>
        <v>Low</v>
      </c>
    </row>
    <row r="557" spans="1:23" x14ac:dyDescent="0.3">
      <c r="A557">
        <v>18464649</v>
      </c>
      <c r="B557" t="s">
        <v>802</v>
      </c>
      <c r="C557">
        <v>1</v>
      </c>
      <c r="D557" t="s">
        <v>54</v>
      </c>
      <c r="E557" t="s">
        <v>90</v>
      </c>
      <c r="F557">
        <v>77.02514146</v>
      </c>
      <c r="G557">
        <v>28.646695980000001</v>
      </c>
      <c r="H557" t="s">
        <v>803</v>
      </c>
      <c r="I557" t="s">
        <v>19</v>
      </c>
      <c r="J557" t="s">
        <v>57</v>
      </c>
      <c r="K557" t="s">
        <v>57</v>
      </c>
      <c r="L557" t="s">
        <v>57</v>
      </c>
      <c r="M557" t="s">
        <v>57</v>
      </c>
      <c r="N557">
        <v>1</v>
      </c>
      <c r="O557">
        <v>0</v>
      </c>
      <c r="P557">
        <v>300</v>
      </c>
      <c r="Q557">
        <v>1</v>
      </c>
      <c r="R557">
        <v>2013</v>
      </c>
      <c r="S557">
        <v>9</v>
      </c>
      <c r="T557">
        <v>2</v>
      </c>
      <c r="U557" s="1">
        <v>41519</v>
      </c>
      <c r="V557" s="5">
        <f>Main[[#This Row],[Average_Cost_for_two]] * VLOOKUP(Main[[#This Row],[Currency]],'Currency'!A:B,2,FALSE)</f>
        <v>3.6</v>
      </c>
      <c r="W557" s="5" t="str">
        <f>IF(Main[[#This Row],[Avg_Cost_USD]]&lt;10,"Low",
IF(Main[[#This Row],[Avg_Cost_USD]]&lt;=30,"Medium","High"))</f>
        <v>Low</v>
      </c>
    </row>
    <row r="558" spans="1:23" x14ac:dyDescent="0.3">
      <c r="A558">
        <v>18464638</v>
      </c>
      <c r="B558" t="s">
        <v>804</v>
      </c>
      <c r="C558">
        <v>1</v>
      </c>
      <c r="D558" t="s">
        <v>54</v>
      </c>
      <c r="E558" t="s">
        <v>90</v>
      </c>
      <c r="F558">
        <v>77.065434600000003</v>
      </c>
      <c r="G558">
        <v>28.67898074</v>
      </c>
      <c r="H558" t="s">
        <v>439</v>
      </c>
      <c r="I558" t="s">
        <v>19</v>
      </c>
      <c r="J558" t="s">
        <v>57</v>
      </c>
      <c r="K558" t="s">
        <v>57</v>
      </c>
      <c r="L558" t="s">
        <v>57</v>
      </c>
      <c r="M558" t="s">
        <v>57</v>
      </c>
      <c r="N558">
        <v>1</v>
      </c>
      <c r="O558">
        <v>0</v>
      </c>
      <c r="P558">
        <v>300</v>
      </c>
      <c r="Q558">
        <v>1</v>
      </c>
      <c r="R558">
        <v>2010</v>
      </c>
      <c r="S558">
        <v>9</v>
      </c>
      <c r="T558">
        <v>20</v>
      </c>
      <c r="U558" s="1">
        <v>40441</v>
      </c>
      <c r="V558" s="5">
        <f>Main[[#This Row],[Average_Cost_for_two]] * VLOOKUP(Main[[#This Row],[Currency]],'Currency'!A:B,2,FALSE)</f>
        <v>3.6</v>
      </c>
      <c r="W558" s="5" t="str">
        <f>IF(Main[[#This Row],[Avg_Cost_USD]]&lt;10,"Low",
IF(Main[[#This Row],[Avg_Cost_USD]]&lt;=30,"Medium","High"))</f>
        <v>Low</v>
      </c>
    </row>
    <row r="559" spans="1:23" x14ac:dyDescent="0.3">
      <c r="A559">
        <v>18409206</v>
      </c>
      <c r="B559" t="s">
        <v>805</v>
      </c>
      <c r="C559">
        <v>1</v>
      </c>
      <c r="D559" t="s">
        <v>54</v>
      </c>
      <c r="E559" t="s">
        <v>77</v>
      </c>
      <c r="F559">
        <v>77.304435999999995</v>
      </c>
      <c r="G559">
        <v>28.583352999999999</v>
      </c>
      <c r="H559" t="s">
        <v>733</v>
      </c>
      <c r="I559" t="s">
        <v>19</v>
      </c>
      <c r="J559" t="s">
        <v>57</v>
      </c>
      <c r="K559" t="s">
        <v>57</v>
      </c>
      <c r="L559" t="s">
        <v>57</v>
      </c>
      <c r="M559" t="s">
        <v>57</v>
      </c>
      <c r="N559">
        <v>1</v>
      </c>
      <c r="O559">
        <v>0</v>
      </c>
      <c r="P559">
        <v>300</v>
      </c>
      <c r="Q559">
        <v>1</v>
      </c>
      <c r="R559">
        <v>2017</v>
      </c>
      <c r="S559">
        <v>9</v>
      </c>
      <c r="T559">
        <v>10</v>
      </c>
      <c r="U559" s="1">
        <v>42988</v>
      </c>
      <c r="V559" s="5">
        <f>Main[[#This Row],[Average_Cost_for_two]] * VLOOKUP(Main[[#This Row],[Currency]],'Currency'!A:B,2,FALSE)</f>
        <v>3.6</v>
      </c>
      <c r="W559" s="5" t="str">
        <f>IF(Main[[#This Row],[Avg_Cost_USD]]&lt;10,"Low",
IF(Main[[#This Row],[Avg_Cost_USD]]&lt;=30,"Medium","High"))</f>
        <v>Low</v>
      </c>
    </row>
    <row r="560" spans="1:23" x14ac:dyDescent="0.3">
      <c r="A560">
        <v>18492052</v>
      </c>
      <c r="B560" t="s">
        <v>806</v>
      </c>
      <c r="C560">
        <v>1</v>
      </c>
      <c r="D560" t="s">
        <v>54</v>
      </c>
      <c r="E560" t="s">
        <v>270</v>
      </c>
      <c r="F560">
        <v>77.235575800000007</v>
      </c>
      <c r="G560">
        <v>28.5565383</v>
      </c>
      <c r="H560" t="s">
        <v>807</v>
      </c>
      <c r="I560" t="s">
        <v>19</v>
      </c>
      <c r="J560" t="s">
        <v>57</v>
      </c>
      <c r="K560" t="s">
        <v>57</v>
      </c>
      <c r="L560" t="s">
        <v>57</v>
      </c>
      <c r="M560" t="s">
        <v>57</v>
      </c>
      <c r="N560">
        <v>1</v>
      </c>
      <c r="O560">
        <v>0</v>
      </c>
      <c r="P560">
        <v>300</v>
      </c>
      <c r="Q560">
        <v>1</v>
      </c>
      <c r="R560">
        <v>2010</v>
      </c>
      <c r="S560">
        <v>8</v>
      </c>
      <c r="T560">
        <v>27</v>
      </c>
      <c r="U560" s="1">
        <v>40417</v>
      </c>
      <c r="V560" s="5">
        <f>Main[[#This Row],[Average_Cost_for_two]] * VLOOKUP(Main[[#This Row],[Currency]],'Currency'!A:B,2,FALSE)</f>
        <v>3.6</v>
      </c>
      <c r="W560" s="5" t="str">
        <f>IF(Main[[#This Row],[Avg_Cost_USD]]&lt;10,"Low",
IF(Main[[#This Row],[Avg_Cost_USD]]&lt;=30,"Medium","High"))</f>
        <v>Low</v>
      </c>
    </row>
    <row r="561" spans="1:23" x14ac:dyDescent="0.3">
      <c r="A561">
        <v>18433869</v>
      </c>
      <c r="B561" t="s">
        <v>808</v>
      </c>
      <c r="C561">
        <v>1</v>
      </c>
      <c r="D561" t="s">
        <v>54</v>
      </c>
      <c r="E561" t="s">
        <v>126</v>
      </c>
      <c r="F561">
        <v>77.2825524</v>
      </c>
      <c r="G561">
        <v>28.660629</v>
      </c>
      <c r="H561" t="s">
        <v>296</v>
      </c>
      <c r="I561" t="s">
        <v>19</v>
      </c>
      <c r="J561" t="s">
        <v>57</v>
      </c>
      <c r="K561" t="s">
        <v>57</v>
      </c>
      <c r="L561" t="s">
        <v>57</v>
      </c>
      <c r="M561" t="s">
        <v>57</v>
      </c>
      <c r="N561">
        <v>1</v>
      </c>
      <c r="O561">
        <v>0</v>
      </c>
      <c r="P561">
        <v>300</v>
      </c>
      <c r="Q561">
        <v>1</v>
      </c>
      <c r="R561">
        <v>2018</v>
      </c>
      <c r="S561">
        <v>8</v>
      </c>
      <c r="T561">
        <v>2</v>
      </c>
      <c r="U561" s="1">
        <v>43314</v>
      </c>
      <c r="V561" s="5">
        <f>Main[[#This Row],[Average_Cost_for_two]] * VLOOKUP(Main[[#This Row],[Currency]],'Currency'!A:B,2,FALSE)</f>
        <v>3.6</v>
      </c>
      <c r="W561" s="5" t="str">
        <f>IF(Main[[#This Row],[Avg_Cost_USD]]&lt;10,"Low",
IF(Main[[#This Row],[Avg_Cost_USD]]&lt;=30,"Medium","High"))</f>
        <v>Low</v>
      </c>
    </row>
    <row r="562" spans="1:23" x14ac:dyDescent="0.3">
      <c r="A562">
        <v>18431979</v>
      </c>
      <c r="B562" t="s">
        <v>809</v>
      </c>
      <c r="C562">
        <v>1</v>
      </c>
      <c r="D562" t="s">
        <v>54</v>
      </c>
      <c r="E562" t="s">
        <v>126</v>
      </c>
      <c r="F562">
        <v>77.2833009</v>
      </c>
      <c r="G562">
        <v>28.659970000000001</v>
      </c>
      <c r="H562" t="s">
        <v>810</v>
      </c>
      <c r="I562" t="s">
        <v>19</v>
      </c>
      <c r="J562" t="s">
        <v>57</v>
      </c>
      <c r="K562" t="s">
        <v>57</v>
      </c>
      <c r="L562" t="s">
        <v>57</v>
      </c>
      <c r="M562" t="s">
        <v>57</v>
      </c>
      <c r="N562">
        <v>1</v>
      </c>
      <c r="O562">
        <v>0</v>
      </c>
      <c r="P562">
        <v>300</v>
      </c>
      <c r="Q562">
        <v>1</v>
      </c>
      <c r="R562">
        <v>2012</v>
      </c>
      <c r="S562">
        <v>8</v>
      </c>
      <c r="T562">
        <v>22</v>
      </c>
      <c r="U562" s="1">
        <v>41143</v>
      </c>
      <c r="V562" s="5">
        <f>Main[[#This Row],[Average_Cost_for_two]] * VLOOKUP(Main[[#This Row],[Currency]],'Currency'!A:B,2,FALSE)</f>
        <v>3.6</v>
      </c>
      <c r="W562" s="5" t="str">
        <f>IF(Main[[#This Row],[Avg_Cost_USD]]&lt;10,"Low",
IF(Main[[#This Row],[Avg_Cost_USD]]&lt;=30,"Medium","High"))</f>
        <v>Low</v>
      </c>
    </row>
    <row r="563" spans="1:23" x14ac:dyDescent="0.3">
      <c r="A563">
        <v>18379056</v>
      </c>
      <c r="B563" t="s">
        <v>811</v>
      </c>
      <c r="C563">
        <v>1</v>
      </c>
      <c r="D563" t="s">
        <v>54</v>
      </c>
      <c r="E563" t="s">
        <v>131</v>
      </c>
      <c r="F563">
        <v>77.309697999999997</v>
      </c>
      <c r="G563">
        <v>28.623975000000002</v>
      </c>
      <c r="H563" t="s">
        <v>342</v>
      </c>
      <c r="I563" t="s">
        <v>19</v>
      </c>
      <c r="J563" t="s">
        <v>57</v>
      </c>
      <c r="K563" t="s">
        <v>57</v>
      </c>
      <c r="L563" t="s">
        <v>57</v>
      </c>
      <c r="M563" t="s">
        <v>57</v>
      </c>
      <c r="N563">
        <v>1</v>
      </c>
      <c r="O563">
        <v>0</v>
      </c>
      <c r="P563">
        <v>300</v>
      </c>
      <c r="Q563">
        <v>1</v>
      </c>
      <c r="R563">
        <v>2014</v>
      </c>
      <c r="S563">
        <v>8</v>
      </c>
      <c r="T563">
        <v>28</v>
      </c>
      <c r="U563" s="1">
        <v>41879</v>
      </c>
      <c r="V563" s="5">
        <f>Main[[#This Row],[Average_Cost_for_two]] * VLOOKUP(Main[[#This Row],[Currency]],'Currency'!A:B,2,FALSE)</f>
        <v>3.6</v>
      </c>
      <c r="W563" s="5" t="str">
        <f>IF(Main[[#This Row],[Avg_Cost_USD]]&lt;10,"Low",
IF(Main[[#This Row],[Avg_Cost_USD]]&lt;=30,"Medium","High"))</f>
        <v>Low</v>
      </c>
    </row>
    <row r="564" spans="1:23" x14ac:dyDescent="0.3">
      <c r="A564">
        <v>18425175</v>
      </c>
      <c r="B564" t="s">
        <v>812</v>
      </c>
      <c r="C564">
        <v>1</v>
      </c>
      <c r="D564" t="s">
        <v>54</v>
      </c>
      <c r="E564" t="s">
        <v>182</v>
      </c>
      <c r="F564">
        <v>77.170904800000002</v>
      </c>
      <c r="G564">
        <v>28.556923600000001</v>
      </c>
      <c r="H564" t="s">
        <v>335</v>
      </c>
      <c r="I564" t="s">
        <v>19</v>
      </c>
      <c r="J564" t="s">
        <v>57</v>
      </c>
      <c r="K564" t="s">
        <v>57</v>
      </c>
      <c r="L564" t="s">
        <v>57</v>
      </c>
      <c r="M564" t="s">
        <v>57</v>
      </c>
      <c r="N564">
        <v>1</v>
      </c>
      <c r="O564">
        <v>0</v>
      </c>
      <c r="P564">
        <v>300</v>
      </c>
      <c r="Q564">
        <v>1</v>
      </c>
      <c r="R564">
        <v>2011</v>
      </c>
      <c r="S564">
        <v>8</v>
      </c>
      <c r="T564">
        <v>12</v>
      </c>
      <c r="U564" s="1">
        <v>40767</v>
      </c>
      <c r="V564" s="5">
        <f>Main[[#This Row],[Average_Cost_for_two]] * VLOOKUP(Main[[#This Row],[Currency]],'Currency'!A:B,2,FALSE)</f>
        <v>3.6</v>
      </c>
      <c r="W564" s="5" t="str">
        <f>IF(Main[[#This Row],[Avg_Cost_USD]]&lt;10,"Low",
IF(Main[[#This Row],[Avg_Cost_USD]]&lt;=30,"Medium","High"))</f>
        <v>Low</v>
      </c>
    </row>
    <row r="565" spans="1:23" x14ac:dyDescent="0.3">
      <c r="A565">
        <v>18460299</v>
      </c>
      <c r="B565" t="s">
        <v>813</v>
      </c>
      <c r="C565">
        <v>1</v>
      </c>
      <c r="D565" t="s">
        <v>54</v>
      </c>
      <c r="E565" t="s">
        <v>93</v>
      </c>
      <c r="F565">
        <v>77.146546900000004</v>
      </c>
      <c r="G565">
        <v>28.630884099999999</v>
      </c>
      <c r="H565" t="s">
        <v>335</v>
      </c>
      <c r="I565" t="s">
        <v>19</v>
      </c>
      <c r="J565" t="s">
        <v>57</v>
      </c>
      <c r="K565" t="s">
        <v>57</v>
      </c>
      <c r="L565" t="s">
        <v>57</v>
      </c>
      <c r="M565" t="s">
        <v>57</v>
      </c>
      <c r="N565">
        <v>1</v>
      </c>
      <c r="O565">
        <v>0</v>
      </c>
      <c r="P565">
        <v>300</v>
      </c>
      <c r="Q565">
        <v>1</v>
      </c>
      <c r="R565">
        <v>2015</v>
      </c>
      <c r="S565">
        <v>8</v>
      </c>
      <c r="T565">
        <v>2</v>
      </c>
      <c r="U565" s="1">
        <v>42218</v>
      </c>
      <c r="V565" s="5">
        <f>Main[[#This Row],[Average_Cost_for_two]] * VLOOKUP(Main[[#This Row],[Currency]],'Currency'!A:B,2,FALSE)</f>
        <v>3.6</v>
      </c>
      <c r="W565" s="5" t="str">
        <f>IF(Main[[#This Row],[Avg_Cost_USD]]&lt;10,"Low",
IF(Main[[#This Row],[Avg_Cost_USD]]&lt;=30,"Medium","High"))</f>
        <v>Low</v>
      </c>
    </row>
    <row r="566" spans="1:23" x14ac:dyDescent="0.3">
      <c r="A566">
        <v>18216703</v>
      </c>
      <c r="B566" t="s">
        <v>814</v>
      </c>
      <c r="C566">
        <v>1</v>
      </c>
      <c r="D566" t="s">
        <v>54</v>
      </c>
      <c r="E566" t="s">
        <v>457</v>
      </c>
      <c r="F566">
        <v>77.137595700000006</v>
      </c>
      <c r="G566">
        <v>28.7124101</v>
      </c>
      <c r="H566" t="s">
        <v>335</v>
      </c>
      <c r="I566" t="s">
        <v>19</v>
      </c>
      <c r="J566" t="s">
        <v>57</v>
      </c>
      <c r="K566" t="s">
        <v>57</v>
      </c>
      <c r="L566" t="s">
        <v>57</v>
      </c>
      <c r="M566" t="s">
        <v>57</v>
      </c>
      <c r="N566">
        <v>1</v>
      </c>
      <c r="O566">
        <v>0</v>
      </c>
      <c r="P566">
        <v>300</v>
      </c>
      <c r="Q566">
        <v>1</v>
      </c>
      <c r="R566">
        <v>2014</v>
      </c>
      <c r="S566">
        <v>8</v>
      </c>
      <c r="T566">
        <v>15</v>
      </c>
      <c r="U566" s="1">
        <v>41866</v>
      </c>
      <c r="V566" s="5">
        <f>Main[[#This Row],[Average_Cost_for_two]] * VLOOKUP(Main[[#This Row],[Currency]],'Currency'!A:B,2,FALSE)</f>
        <v>3.6</v>
      </c>
      <c r="W566" s="5" t="str">
        <f>IF(Main[[#This Row],[Avg_Cost_USD]]&lt;10,"Low",
IF(Main[[#This Row],[Avg_Cost_USD]]&lt;=30,"Medium","High"))</f>
        <v>Low</v>
      </c>
    </row>
    <row r="567" spans="1:23" x14ac:dyDescent="0.3">
      <c r="A567">
        <v>18377880</v>
      </c>
      <c r="B567" t="s">
        <v>815</v>
      </c>
      <c r="C567">
        <v>1</v>
      </c>
      <c r="D567" t="s">
        <v>54</v>
      </c>
      <c r="E567" t="s">
        <v>251</v>
      </c>
      <c r="F567">
        <v>77.282453200000006</v>
      </c>
      <c r="G567">
        <v>28.632852</v>
      </c>
      <c r="H567" t="s">
        <v>296</v>
      </c>
      <c r="I567" t="s">
        <v>19</v>
      </c>
      <c r="J567" t="s">
        <v>57</v>
      </c>
      <c r="K567" t="s">
        <v>57</v>
      </c>
      <c r="L567" t="s">
        <v>57</v>
      </c>
      <c r="M567" t="s">
        <v>57</v>
      </c>
      <c r="N567">
        <v>1</v>
      </c>
      <c r="O567">
        <v>0</v>
      </c>
      <c r="P567">
        <v>300</v>
      </c>
      <c r="Q567">
        <v>1</v>
      </c>
      <c r="R567">
        <v>2015</v>
      </c>
      <c r="S567">
        <v>8</v>
      </c>
      <c r="T567">
        <v>21</v>
      </c>
      <c r="U567" s="1">
        <v>42237</v>
      </c>
      <c r="V567" s="5">
        <f>Main[[#This Row],[Average_Cost_for_two]] * VLOOKUP(Main[[#This Row],[Currency]],'Currency'!A:B,2,FALSE)</f>
        <v>3.6</v>
      </c>
      <c r="W567" s="5" t="str">
        <f>IF(Main[[#This Row],[Avg_Cost_USD]]&lt;10,"Low",
IF(Main[[#This Row],[Avg_Cost_USD]]&lt;=30,"Medium","High"))</f>
        <v>Low</v>
      </c>
    </row>
    <row r="568" spans="1:23" x14ac:dyDescent="0.3">
      <c r="A568">
        <v>18421471</v>
      </c>
      <c r="B568" t="s">
        <v>816</v>
      </c>
      <c r="C568">
        <v>1</v>
      </c>
      <c r="D568" t="s">
        <v>54</v>
      </c>
      <c r="E568" t="s">
        <v>152</v>
      </c>
      <c r="F568">
        <v>77.311921569999996</v>
      </c>
      <c r="G568">
        <v>28.66958297</v>
      </c>
      <c r="H568" t="s">
        <v>342</v>
      </c>
      <c r="I568" t="s">
        <v>19</v>
      </c>
      <c r="J568" t="s">
        <v>57</v>
      </c>
      <c r="K568" t="s">
        <v>57</v>
      </c>
      <c r="L568" t="s">
        <v>57</v>
      </c>
      <c r="M568" t="s">
        <v>57</v>
      </c>
      <c r="N568">
        <v>1</v>
      </c>
      <c r="O568">
        <v>0</v>
      </c>
      <c r="P568">
        <v>300</v>
      </c>
      <c r="Q568">
        <v>1</v>
      </c>
      <c r="R568">
        <v>2018</v>
      </c>
      <c r="S568">
        <v>8</v>
      </c>
      <c r="T568">
        <v>16</v>
      </c>
      <c r="U568" s="1">
        <v>43328</v>
      </c>
      <c r="V568" s="5">
        <f>Main[[#This Row],[Average_Cost_for_two]] * VLOOKUP(Main[[#This Row],[Currency]],'Currency'!A:B,2,FALSE)</f>
        <v>3.6</v>
      </c>
      <c r="W568" s="5" t="str">
        <f>IF(Main[[#This Row],[Avg_Cost_USD]]&lt;10,"Low",
IF(Main[[#This Row],[Avg_Cost_USD]]&lt;=30,"Medium","High"))</f>
        <v>Low</v>
      </c>
    </row>
    <row r="569" spans="1:23" x14ac:dyDescent="0.3">
      <c r="A569">
        <v>18478723</v>
      </c>
      <c r="B569" t="s">
        <v>817</v>
      </c>
      <c r="C569">
        <v>1</v>
      </c>
      <c r="D569" t="s">
        <v>54</v>
      </c>
      <c r="E569" t="s">
        <v>710</v>
      </c>
      <c r="F569">
        <v>77.137545220000007</v>
      </c>
      <c r="G569">
        <v>28.560505979999999</v>
      </c>
      <c r="H569" t="s">
        <v>367</v>
      </c>
      <c r="I569" t="s">
        <v>19</v>
      </c>
      <c r="J569" t="s">
        <v>57</v>
      </c>
      <c r="K569" t="s">
        <v>57</v>
      </c>
      <c r="L569" t="s">
        <v>57</v>
      </c>
      <c r="M569" t="s">
        <v>57</v>
      </c>
      <c r="N569">
        <v>1</v>
      </c>
      <c r="O569">
        <v>0</v>
      </c>
      <c r="P569">
        <v>300</v>
      </c>
      <c r="Q569">
        <v>1</v>
      </c>
      <c r="R569">
        <v>2014</v>
      </c>
      <c r="S569">
        <v>7</v>
      </c>
      <c r="T569">
        <v>6</v>
      </c>
      <c r="U569" s="1">
        <v>41826</v>
      </c>
      <c r="V569" s="5">
        <f>Main[[#This Row],[Average_Cost_for_two]] * VLOOKUP(Main[[#This Row],[Currency]],'Currency'!A:B,2,FALSE)</f>
        <v>3.6</v>
      </c>
      <c r="W569" s="5" t="str">
        <f>IF(Main[[#This Row],[Avg_Cost_USD]]&lt;10,"Low",
IF(Main[[#This Row],[Avg_Cost_USD]]&lt;=30,"Medium","High"))</f>
        <v>Low</v>
      </c>
    </row>
    <row r="570" spans="1:23" x14ac:dyDescent="0.3">
      <c r="A570">
        <v>18481273</v>
      </c>
      <c r="B570" t="s">
        <v>818</v>
      </c>
      <c r="C570">
        <v>1</v>
      </c>
      <c r="D570" t="s">
        <v>54</v>
      </c>
      <c r="E570" t="s">
        <v>83</v>
      </c>
      <c r="F570">
        <v>77.246764499999998</v>
      </c>
      <c r="G570">
        <v>28.581424899999998</v>
      </c>
      <c r="H570" t="s">
        <v>819</v>
      </c>
      <c r="I570" t="s">
        <v>19</v>
      </c>
      <c r="J570" t="s">
        <v>57</v>
      </c>
      <c r="K570" t="s">
        <v>57</v>
      </c>
      <c r="L570" t="s">
        <v>57</v>
      </c>
      <c r="M570" t="s">
        <v>57</v>
      </c>
      <c r="N570">
        <v>1</v>
      </c>
      <c r="O570">
        <v>0</v>
      </c>
      <c r="P570">
        <v>300</v>
      </c>
      <c r="Q570">
        <v>1</v>
      </c>
      <c r="R570">
        <v>2013</v>
      </c>
      <c r="S570">
        <v>7</v>
      </c>
      <c r="T570">
        <v>28</v>
      </c>
      <c r="U570" s="1">
        <v>41483</v>
      </c>
      <c r="V570" s="5">
        <f>Main[[#This Row],[Average_Cost_for_two]] * VLOOKUP(Main[[#This Row],[Currency]],'Currency'!A:B,2,FALSE)</f>
        <v>3.6</v>
      </c>
      <c r="W570" s="5" t="str">
        <f>IF(Main[[#This Row],[Avg_Cost_USD]]&lt;10,"Low",
IF(Main[[#This Row],[Avg_Cost_USD]]&lt;=30,"Medium","High"))</f>
        <v>Low</v>
      </c>
    </row>
    <row r="571" spans="1:23" x14ac:dyDescent="0.3">
      <c r="A571">
        <v>18445793</v>
      </c>
      <c r="B571" t="s">
        <v>820</v>
      </c>
      <c r="C571">
        <v>1</v>
      </c>
      <c r="D571" t="s">
        <v>54</v>
      </c>
      <c r="E571" t="s">
        <v>293</v>
      </c>
      <c r="F571">
        <v>77.157779899999994</v>
      </c>
      <c r="G571">
        <v>28.690152000000001</v>
      </c>
      <c r="H571" t="s">
        <v>649</v>
      </c>
      <c r="I571" t="s">
        <v>19</v>
      </c>
      <c r="J571" t="s">
        <v>57</v>
      </c>
      <c r="K571" t="s">
        <v>57</v>
      </c>
      <c r="L571" t="s">
        <v>57</v>
      </c>
      <c r="M571" t="s">
        <v>57</v>
      </c>
      <c r="N571">
        <v>1</v>
      </c>
      <c r="O571">
        <v>0</v>
      </c>
      <c r="P571">
        <v>300</v>
      </c>
      <c r="Q571">
        <v>1</v>
      </c>
      <c r="R571">
        <v>2014</v>
      </c>
      <c r="S571">
        <v>7</v>
      </c>
      <c r="T571">
        <v>26</v>
      </c>
      <c r="U571" s="1">
        <v>41846</v>
      </c>
      <c r="V571" s="5">
        <f>Main[[#This Row],[Average_Cost_for_two]] * VLOOKUP(Main[[#This Row],[Currency]],'Currency'!A:B,2,FALSE)</f>
        <v>3.6</v>
      </c>
      <c r="W571" s="5" t="str">
        <f>IF(Main[[#This Row],[Avg_Cost_USD]]&lt;10,"Low",
IF(Main[[#This Row],[Avg_Cost_USD]]&lt;=30,"Medium","High"))</f>
        <v>Low</v>
      </c>
    </row>
    <row r="572" spans="1:23" x14ac:dyDescent="0.3">
      <c r="A572">
        <v>18424639</v>
      </c>
      <c r="B572" t="s">
        <v>821</v>
      </c>
      <c r="C572">
        <v>1</v>
      </c>
      <c r="D572" t="s">
        <v>54</v>
      </c>
      <c r="E572" t="s">
        <v>305</v>
      </c>
      <c r="F572">
        <v>77.227986400000006</v>
      </c>
      <c r="G572">
        <v>28.7008361</v>
      </c>
      <c r="H572" t="s">
        <v>564</v>
      </c>
      <c r="I572" t="s">
        <v>19</v>
      </c>
      <c r="J572" t="s">
        <v>57</v>
      </c>
      <c r="K572" t="s">
        <v>57</v>
      </c>
      <c r="L572" t="s">
        <v>57</v>
      </c>
      <c r="M572" t="s">
        <v>57</v>
      </c>
      <c r="N572">
        <v>1</v>
      </c>
      <c r="O572">
        <v>0</v>
      </c>
      <c r="P572">
        <v>300</v>
      </c>
      <c r="Q572">
        <v>1</v>
      </c>
      <c r="R572">
        <v>2017</v>
      </c>
      <c r="S572">
        <v>7</v>
      </c>
      <c r="T572">
        <v>13</v>
      </c>
      <c r="U572" s="1">
        <v>42929</v>
      </c>
      <c r="V572" s="5">
        <f>Main[[#This Row],[Average_Cost_for_two]] * VLOOKUP(Main[[#This Row],[Currency]],'Currency'!A:B,2,FALSE)</f>
        <v>3.6</v>
      </c>
      <c r="W572" s="5" t="str">
        <f>IF(Main[[#This Row],[Avg_Cost_USD]]&lt;10,"Low",
IF(Main[[#This Row],[Avg_Cost_USD]]&lt;=30,"Medium","High"))</f>
        <v>Low</v>
      </c>
    </row>
    <row r="573" spans="1:23" x14ac:dyDescent="0.3">
      <c r="A573">
        <v>18430579</v>
      </c>
      <c r="B573" t="s">
        <v>822</v>
      </c>
      <c r="C573">
        <v>1</v>
      </c>
      <c r="D573" t="s">
        <v>54</v>
      </c>
      <c r="E573" t="s">
        <v>69</v>
      </c>
      <c r="F573">
        <v>77.000584099999998</v>
      </c>
      <c r="G573">
        <v>28.565314300000001</v>
      </c>
      <c r="H573" t="s">
        <v>335</v>
      </c>
      <c r="I573" t="s">
        <v>19</v>
      </c>
      <c r="J573" t="s">
        <v>57</v>
      </c>
      <c r="K573" t="s">
        <v>57</v>
      </c>
      <c r="L573" t="s">
        <v>57</v>
      </c>
      <c r="M573" t="s">
        <v>57</v>
      </c>
      <c r="N573">
        <v>1</v>
      </c>
      <c r="O573">
        <v>0</v>
      </c>
      <c r="P573">
        <v>300</v>
      </c>
      <c r="Q573">
        <v>1</v>
      </c>
      <c r="R573">
        <v>2017</v>
      </c>
      <c r="S573">
        <v>7</v>
      </c>
      <c r="T573">
        <v>26</v>
      </c>
      <c r="U573" s="1">
        <v>42942</v>
      </c>
      <c r="V573" s="5">
        <f>Main[[#This Row],[Average_Cost_for_two]] * VLOOKUP(Main[[#This Row],[Currency]],'Currency'!A:B,2,FALSE)</f>
        <v>3.6</v>
      </c>
      <c r="W573" s="5" t="str">
        <f>IF(Main[[#This Row],[Avg_Cost_USD]]&lt;10,"Low",
IF(Main[[#This Row],[Avg_Cost_USD]]&lt;=30,"Medium","High"))</f>
        <v>Low</v>
      </c>
    </row>
    <row r="574" spans="1:23" x14ac:dyDescent="0.3">
      <c r="A574">
        <v>18378016</v>
      </c>
      <c r="B574" t="s">
        <v>577</v>
      </c>
      <c r="C574">
        <v>1</v>
      </c>
      <c r="D574" t="s">
        <v>54</v>
      </c>
      <c r="E574" t="s">
        <v>160</v>
      </c>
      <c r="F574">
        <v>77.290784599999995</v>
      </c>
      <c r="G574">
        <v>28.640916000000001</v>
      </c>
      <c r="H574" t="s">
        <v>716</v>
      </c>
      <c r="I574" t="s">
        <v>19</v>
      </c>
      <c r="J574" t="s">
        <v>57</v>
      </c>
      <c r="K574" t="s">
        <v>57</v>
      </c>
      <c r="L574" t="s">
        <v>57</v>
      </c>
      <c r="M574" t="s">
        <v>57</v>
      </c>
      <c r="N574">
        <v>1</v>
      </c>
      <c r="O574">
        <v>0</v>
      </c>
      <c r="P574">
        <v>300</v>
      </c>
      <c r="Q574">
        <v>1</v>
      </c>
      <c r="R574">
        <v>2018</v>
      </c>
      <c r="S574">
        <v>7</v>
      </c>
      <c r="T574">
        <v>10</v>
      </c>
      <c r="U574" s="1">
        <v>43291</v>
      </c>
      <c r="V574" s="5">
        <f>Main[[#This Row],[Average_Cost_for_two]] * VLOOKUP(Main[[#This Row],[Currency]],'Currency'!A:B,2,FALSE)</f>
        <v>3.6</v>
      </c>
      <c r="W574" s="5" t="str">
        <f>IF(Main[[#This Row],[Avg_Cost_USD]]&lt;10,"Low",
IF(Main[[#This Row],[Avg_Cost_USD]]&lt;=30,"Medium","High"))</f>
        <v>Low</v>
      </c>
    </row>
    <row r="575" spans="1:23" x14ac:dyDescent="0.3">
      <c r="A575">
        <v>18312639</v>
      </c>
      <c r="B575" t="s">
        <v>823</v>
      </c>
      <c r="C575">
        <v>1</v>
      </c>
      <c r="D575" t="s">
        <v>54</v>
      </c>
      <c r="E575" t="s">
        <v>464</v>
      </c>
      <c r="F575">
        <v>77.220800800000006</v>
      </c>
      <c r="G575">
        <v>28.573283100000001</v>
      </c>
      <c r="H575" t="s">
        <v>315</v>
      </c>
      <c r="I575" t="s">
        <v>19</v>
      </c>
      <c r="J575" t="s">
        <v>57</v>
      </c>
      <c r="K575" t="s">
        <v>57</v>
      </c>
      <c r="L575" t="s">
        <v>57</v>
      </c>
      <c r="M575" t="s">
        <v>57</v>
      </c>
      <c r="N575">
        <v>1</v>
      </c>
      <c r="O575">
        <v>0</v>
      </c>
      <c r="P575">
        <v>300</v>
      </c>
      <c r="Q575">
        <v>1</v>
      </c>
      <c r="R575">
        <v>2013</v>
      </c>
      <c r="S575">
        <v>7</v>
      </c>
      <c r="T575">
        <v>27</v>
      </c>
      <c r="U575" s="1">
        <v>41482</v>
      </c>
      <c r="V575" s="5">
        <f>Main[[#This Row],[Average_Cost_for_two]] * VLOOKUP(Main[[#This Row],[Currency]],'Currency'!A:B,2,FALSE)</f>
        <v>3.6</v>
      </c>
      <c r="W575" s="5" t="str">
        <f>IF(Main[[#This Row],[Avg_Cost_USD]]&lt;10,"Low",
IF(Main[[#This Row],[Avg_Cost_USD]]&lt;=30,"Medium","High"))</f>
        <v>Low</v>
      </c>
    </row>
    <row r="576" spans="1:23" x14ac:dyDescent="0.3">
      <c r="A576">
        <v>18466402</v>
      </c>
      <c r="B576" t="s">
        <v>824</v>
      </c>
      <c r="C576">
        <v>1</v>
      </c>
      <c r="D576" t="s">
        <v>54</v>
      </c>
      <c r="E576" t="s">
        <v>211</v>
      </c>
      <c r="F576">
        <v>77.231961200000001</v>
      </c>
      <c r="G576">
        <v>28.657297199999999</v>
      </c>
      <c r="H576" t="s">
        <v>335</v>
      </c>
      <c r="I576" t="s">
        <v>19</v>
      </c>
      <c r="J576" t="s">
        <v>57</v>
      </c>
      <c r="K576" t="s">
        <v>57</v>
      </c>
      <c r="L576" t="s">
        <v>57</v>
      </c>
      <c r="M576" t="s">
        <v>57</v>
      </c>
      <c r="N576">
        <v>1</v>
      </c>
      <c r="O576">
        <v>0</v>
      </c>
      <c r="P576">
        <v>300</v>
      </c>
      <c r="Q576">
        <v>1</v>
      </c>
      <c r="R576">
        <v>2017</v>
      </c>
      <c r="S576">
        <v>6</v>
      </c>
      <c r="T576">
        <v>8</v>
      </c>
      <c r="U576" s="1">
        <v>42894</v>
      </c>
      <c r="V576" s="5">
        <f>Main[[#This Row],[Average_Cost_for_two]] * VLOOKUP(Main[[#This Row],[Currency]],'Currency'!A:B,2,FALSE)</f>
        <v>3.6</v>
      </c>
      <c r="W576" s="5" t="str">
        <f>IF(Main[[#This Row],[Avg_Cost_USD]]&lt;10,"Low",
IF(Main[[#This Row],[Avg_Cost_USD]]&lt;=30,"Medium","High"))</f>
        <v>Low</v>
      </c>
    </row>
    <row r="577" spans="1:23" x14ac:dyDescent="0.3">
      <c r="A577">
        <v>18250897</v>
      </c>
      <c r="B577" t="s">
        <v>825</v>
      </c>
      <c r="C577">
        <v>1</v>
      </c>
      <c r="D577" t="s">
        <v>54</v>
      </c>
      <c r="E577" t="s">
        <v>441</v>
      </c>
      <c r="F577">
        <v>77.203915600000002</v>
      </c>
      <c r="G577">
        <v>28.5608042</v>
      </c>
      <c r="H577" t="s">
        <v>342</v>
      </c>
      <c r="I577" t="s">
        <v>19</v>
      </c>
      <c r="J577" t="s">
        <v>57</v>
      </c>
      <c r="K577" t="s">
        <v>57</v>
      </c>
      <c r="L577" t="s">
        <v>57</v>
      </c>
      <c r="M577" t="s">
        <v>57</v>
      </c>
      <c r="N577">
        <v>1</v>
      </c>
      <c r="O577">
        <v>0</v>
      </c>
      <c r="P577">
        <v>300</v>
      </c>
      <c r="Q577">
        <v>1</v>
      </c>
      <c r="R577">
        <v>2013</v>
      </c>
      <c r="S577">
        <v>6</v>
      </c>
      <c r="T577">
        <v>17</v>
      </c>
      <c r="U577" s="1">
        <v>41442</v>
      </c>
      <c r="V577" s="5">
        <f>Main[[#This Row],[Average_Cost_for_two]] * VLOOKUP(Main[[#This Row],[Currency]],'Currency'!A:B,2,FALSE)</f>
        <v>3.6</v>
      </c>
      <c r="W577" s="5" t="str">
        <f>IF(Main[[#This Row],[Avg_Cost_USD]]&lt;10,"Low",
IF(Main[[#This Row],[Avg_Cost_USD]]&lt;=30,"Medium","High"))</f>
        <v>Low</v>
      </c>
    </row>
    <row r="578" spans="1:23" x14ac:dyDescent="0.3">
      <c r="A578">
        <v>18444040</v>
      </c>
      <c r="B578" t="s">
        <v>826</v>
      </c>
      <c r="C578">
        <v>1</v>
      </c>
      <c r="D578" t="s">
        <v>54</v>
      </c>
      <c r="E578" t="s">
        <v>256</v>
      </c>
      <c r="F578">
        <v>77.216173499999996</v>
      </c>
      <c r="G578">
        <v>28.582340800000001</v>
      </c>
      <c r="H578" t="s">
        <v>335</v>
      </c>
      <c r="I578" t="s">
        <v>19</v>
      </c>
      <c r="J578" t="s">
        <v>57</v>
      </c>
      <c r="K578" t="s">
        <v>57</v>
      </c>
      <c r="L578" t="s">
        <v>57</v>
      </c>
      <c r="M578" t="s">
        <v>57</v>
      </c>
      <c r="N578">
        <v>1</v>
      </c>
      <c r="O578">
        <v>0</v>
      </c>
      <c r="P578">
        <v>300</v>
      </c>
      <c r="Q578">
        <v>1</v>
      </c>
      <c r="R578">
        <v>2013</v>
      </c>
      <c r="S578">
        <v>6</v>
      </c>
      <c r="T578">
        <v>19</v>
      </c>
      <c r="U578" s="1">
        <v>41444</v>
      </c>
      <c r="V578" s="5">
        <f>Main[[#This Row],[Average_Cost_for_two]] * VLOOKUP(Main[[#This Row],[Currency]],'Currency'!A:B,2,FALSE)</f>
        <v>3.6</v>
      </c>
      <c r="W578" s="5" t="str">
        <f>IF(Main[[#This Row],[Avg_Cost_USD]]&lt;10,"Low",
IF(Main[[#This Row],[Avg_Cost_USD]]&lt;=30,"Medium","High"))</f>
        <v>Low</v>
      </c>
    </row>
    <row r="579" spans="1:23" x14ac:dyDescent="0.3">
      <c r="A579">
        <v>18471313</v>
      </c>
      <c r="B579" t="s">
        <v>827</v>
      </c>
      <c r="C579">
        <v>1</v>
      </c>
      <c r="D579" t="s">
        <v>54</v>
      </c>
      <c r="E579" t="s">
        <v>69</v>
      </c>
      <c r="F579">
        <v>76.985612900000007</v>
      </c>
      <c r="G579">
        <v>28.608855200000001</v>
      </c>
      <c r="H579" t="s">
        <v>321</v>
      </c>
      <c r="I579" t="s">
        <v>19</v>
      </c>
      <c r="J579" t="s">
        <v>57</v>
      </c>
      <c r="K579" t="s">
        <v>57</v>
      </c>
      <c r="L579" t="s">
        <v>57</v>
      </c>
      <c r="M579" t="s">
        <v>57</v>
      </c>
      <c r="N579">
        <v>1</v>
      </c>
      <c r="O579">
        <v>0</v>
      </c>
      <c r="P579">
        <v>300</v>
      </c>
      <c r="Q579">
        <v>1</v>
      </c>
      <c r="R579">
        <v>2013</v>
      </c>
      <c r="S579">
        <v>6</v>
      </c>
      <c r="T579">
        <v>5</v>
      </c>
      <c r="U579" s="1">
        <v>41430</v>
      </c>
      <c r="V579" s="5">
        <f>Main[[#This Row],[Average_Cost_for_two]] * VLOOKUP(Main[[#This Row],[Currency]],'Currency'!A:B,2,FALSE)</f>
        <v>3.6</v>
      </c>
      <c r="W579" s="5" t="str">
        <f>IF(Main[[#This Row],[Avg_Cost_USD]]&lt;10,"Low",
IF(Main[[#This Row],[Avg_Cost_USD]]&lt;=30,"Medium","High"))</f>
        <v>Low</v>
      </c>
    </row>
    <row r="580" spans="1:23" x14ac:dyDescent="0.3">
      <c r="A580">
        <v>18472680</v>
      </c>
      <c r="B580" t="s">
        <v>828</v>
      </c>
      <c r="C580">
        <v>1</v>
      </c>
      <c r="D580" t="s">
        <v>54</v>
      </c>
      <c r="E580" t="s">
        <v>140</v>
      </c>
      <c r="F580">
        <v>77.287153000000004</v>
      </c>
      <c r="G580">
        <v>28.501478500000001</v>
      </c>
      <c r="H580" t="s">
        <v>342</v>
      </c>
      <c r="I580" t="s">
        <v>19</v>
      </c>
      <c r="J580" t="s">
        <v>57</v>
      </c>
      <c r="K580" t="s">
        <v>57</v>
      </c>
      <c r="L580" t="s">
        <v>57</v>
      </c>
      <c r="M580" t="s">
        <v>57</v>
      </c>
      <c r="N580">
        <v>1</v>
      </c>
      <c r="O580">
        <v>0</v>
      </c>
      <c r="P580">
        <v>300</v>
      </c>
      <c r="Q580">
        <v>1</v>
      </c>
      <c r="R580">
        <v>2017</v>
      </c>
      <c r="S580">
        <v>6</v>
      </c>
      <c r="T580">
        <v>4</v>
      </c>
      <c r="U580" s="1">
        <v>42890</v>
      </c>
      <c r="V580" s="5">
        <f>Main[[#This Row],[Average_Cost_for_two]] * VLOOKUP(Main[[#This Row],[Currency]],'Currency'!A:B,2,FALSE)</f>
        <v>3.6</v>
      </c>
      <c r="W580" s="5" t="str">
        <f>IF(Main[[#This Row],[Avg_Cost_USD]]&lt;10,"Low",
IF(Main[[#This Row],[Avg_Cost_USD]]&lt;=30,"Medium","High"))</f>
        <v>Low</v>
      </c>
    </row>
    <row r="581" spans="1:23" x14ac:dyDescent="0.3">
      <c r="A581">
        <v>18421030</v>
      </c>
      <c r="B581" t="s">
        <v>829</v>
      </c>
      <c r="C581">
        <v>1</v>
      </c>
      <c r="D581" t="s">
        <v>54</v>
      </c>
      <c r="E581" t="s">
        <v>160</v>
      </c>
      <c r="F581">
        <v>77.288592100000002</v>
      </c>
      <c r="G581">
        <v>28.637819499999999</v>
      </c>
      <c r="H581" t="s">
        <v>335</v>
      </c>
      <c r="I581" t="s">
        <v>19</v>
      </c>
      <c r="J581" t="s">
        <v>57</v>
      </c>
      <c r="K581" t="s">
        <v>57</v>
      </c>
      <c r="L581" t="s">
        <v>57</v>
      </c>
      <c r="M581" t="s">
        <v>57</v>
      </c>
      <c r="N581">
        <v>1</v>
      </c>
      <c r="O581">
        <v>0</v>
      </c>
      <c r="P581">
        <v>300</v>
      </c>
      <c r="Q581">
        <v>1</v>
      </c>
      <c r="R581">
        <v>2016</v>
      </c>
      <c r="S581">
        <v>6</v>
      </c>
      <c r="T581">
        <v>15</v>
      </c>
      <c r="U581" s="1">
        <v>42536</v>
      </c>
      <c r="V581" s="5">
        <f>Main[[#This Row],[Average_Cost_for_two]] * VLOOKUP(Main[[#This Row],[Currency]],'Currency'!A:B,2,FALSE)</f>
        <v>3.6</v>
      </c>
      <c r="W581" s="5" t="str">
        <f>IF(Main[[#This Row],[Avg_Cost_USD]]&lt;10,"Low",
IF(Main[[#This Row],[Avg_Cost_USD]]&lt;=30,"Medium","High"))</f>
        <v>Low</v>
      </c>
    </row>
    <row r="582" spans="1:23" x14ac:dyDescent="0.3">
      <c r="A582">
        <v>18361757</v>
      </c>
      <c r="B582" t="s">
        <v>830</v>
      </c>
      <c r="C582">
        <v>1</v>
      </c>
      <c r="D582" t="s">
        <v>54</v>
      </c>
      <c r="E582" t="s">
        <v>164</v>
      </c>
      <c r="F582">
        <v>77.154988599999996</v>
      </c>
      <c r="G582">
        <v>28.7096363</v>
      </c>
      <c r="H582" t="s">
        <v>335</v>
      </c>
      <c r="I582" t="s">
        <v>19</v>
      </c>
      <c r="J582" t="s">
        <v>57</v>
      </c>
      <c r="K582" t="s">
        <v>57</v>
      </c>
      <c r="L582" t="s">
        <v>57</v>
      </c>
      <c r="M582" t="s">
        <v>57</v>
      </c>
      <c r="N582">
        <v>1</v>
      </c>
      <c r="O582">
        <v>0</v>
      </c>
      <c r="P582">
        <v>300</v>
      </c>
      <c r="Q582">
        <v>1</v>
      </c>
      <c r="R582">
        <v>2012</v>
      </c>
      <c r="S582">
        <v>6</v>
      </c>
      <c r="T582">
        <v>23</v>
      </c>
      <c r="U582" s="1">
        <v>41083</v>
      </c>
      <c r="V582" s="5">
        <f>Main[[#This Row],[Average_Cost_for_two]] * VLOOKUP(Main[[#This Row],[Currency]],'Currency'!A:B,2,FALSE)</f>
        <v>3.6</v>
      </c>
      <c r="W582" s="5" t="str">
        <f>IF(Main[[#This Row],[Avg_Cost_USD]]&lt;10,"Low",
IF(Main[[#This Row],[Avg_Cost_USD]]&lt;=30,"Medium","High"))</f>
        <v>Low</v>
      </c>
    </row>
    <row r="583" spans="1:23" x14ac:dyDescent="0.3">
      <c r="A583">
        <v>18430902</v>
      </c>
      <c r="B583" t="s">
        <v>831</v>
      </c>
      <c r="C583">
        <v>1</v>
      </c>
      <c r="D583" t="s">
        <v>54</v>
      </c>
      <c r="E583" t="s">
        <v>149</v>
      </c>
      <c r="F583">
        <v>77.107839799999994</v>
      </c>
      <c r="G583">
        <v>28.6361147</v>
      </c>
      <c r="H583" t="s">
        <v>832</v>
      </c>
      <c r="I583" t="s">
        <v>19</v>
      </c>
      <c r="J583" t="s">
        <v>57</v>
      </c>
      <c r="K583" t="s">
        <v>57</v>
      </c>
      <c r="L583" t="s">
        <v>57</v>
      </c>
      <c r="M583" t="s">
        <v>57</v>
      </c>
      <c r="N583">
        <v>1</v>
      </c>
      <c r="O583">
        <v>0</v>
      </c>
      <c r="P583">
        <v>300</v>
      </c>
      <c r="Q583">
        <v>1</v>
      </c>
      <c r="R583">
        <v>2018</v>
      </c>
      <c r="S583">
        <v>6</v>
      </c>
      <c r="T583">
        <v>8</v>
      </c>
      <c r="U583" s="1">
        <v>43259</v>
      </c>
      <c r="V583" s="5">
        <f>Main[[#This Row],[Average_Cost_for_two]] * VLOOKUP(Main[[#This Row],[Currency]],'Currency'!A:B,2,FALSE)</f>
        <v>3.6</v>
      </c>
      <c r="W583" s="5" t="str">
        <f>IF(Main[[#This Row],[Avg_Cost_USD]]&lt;10,"Low",
IF(Main[[#This Row],[Avg_Cost_USD]]&lt;=30,"Medium","High"))</f>
        <v>Low</v>
      </c>
    </row>
    <row r="584" spans="1:23" x14ac:dyDescent="0.3">
      <c r="A584">
        <v>18370535</v>
      </c>
      <c r="B584" t="s">
        <v>593</v>
      </c>
      <c r="C584">
        <v>1</v>
      </c>
      <c r="D584" t="s">
        <v>54</v>
      </c>
      <c r="E584" t="s">
        <v>833</v>
      </c>
      <c r="F584">
        <v>77.194929000000002</v>
      </c>
      <c r="G584">
        <v>28.5761036</v>
      </c>
      <c r="H584" t="s">
        <v>834</v>
      </c>
      <c r="I584" t="s">
        <v>19</v>
      </c>
      <c r="J584" t="s">
        <v>57</v>
      </c>
      <c r="K584" t="s">
        <v>57</v>
      </c>
      <c r="L584" t="s">
        <v>57</v>
      </c>
      <c r="M584" t="s">
        <v>57</v>
      </c>
      <c r="N584">
        <v>1</v>
      </c>
      <c r="O584">
        <v>0</v>
      </c>
      <c r="P584">
        <v>300</v>
      </c>
      <c r="Q584">
        <v>1</v>
      </c>
      <c r="R584">
        <v>2016</v>
      </c>
      <c r="S584">
        <v>5</v>
      </c>
      <c r="T584">
        <v>2</v>
      </c>
      <c r="U584" s="1">
        <v>42492</v>
      </c>
      <c r="V584" s="5">
        <f>Main[[#This Row],[Average_Cost_for_two]] * VLOOKUP(Main[[#This Row],[Currency]],'Currency'!A:B,2,FALSE)</f>
        <v>3.6</v>
      </c>
      <c r="W584" s="5" t="str">
        <f>IF(Main[[#This Row],[Avg_Cost_USD]]&lt;10,"Low",
IF(Main[[#This Row],[Avg_Cost_USD]]&lt;=30,"Medium","High"))</f>
        <v>Low</v>
      </c>
    </row>
    <row r="585" spans="1:23" x14ac:dyDescent="0.3">
      <c r="A585">
        <v>18446419</v>
      </c>
      <c r="B585" t="s">
        <v>835</v>
      </c>
      <c r="C585">
        <v>1</v>
      </c>
      <c r="D585" t="s">
        <v>54</v>
      </c>
      <c r="E585" t="s">
        <v>305</v>
      </c>
      <c r="F585">
        <v>77.228480399999995</v>
      </c>
      <c r="G585">
        <v>28.702719200000001</v>
      </c>
      <c r="H585" t="s">
        <v>836</v>
      </c>
      <c r="I585" t="s">
        <v>19</v>
      </c>
      <c r="J585" t="s">
        <v>57</v>
      </c>
      <c r="K585" t="s">
        <v>57</v>
      </c>
      <c r="L585" t="s">
        <v>57</v>
      </c>
      <c r="M585" t="s">
        <v>57</v>
      </c>
      <c r="N585">
        <v>1</v>
      </c>
      <c r="O585">
        <v>0</v>
      </c>
      <c r="P585">
        <v>300</v>
      </c>
      <c r="Q585">
        <v>1</v>
      </c>
      <c r="R585">
        <v>2018</v>
      </c>
      <c r="S585">
        <v>5</v>
      </c>
      <c r="T585">
        <v>24</v>
      </c>
      <c r="U585" s="1">
        <v>43244</v>
      </c>
      <c r="V585" s="5">
        <f>Main[[#This Row],[Average_Cost_for_two]] * VLOOKUP(Main[[#This Row],[Currency]],'Currency'!A:B,2,FALSE)</f>
        <v>3.6</v>
      </c>
      <c r="W585" s="5" t="str">
        <f>IF(Main[[#This Row],[Avg_Cost_USD]]&lt;10,"Low",
IF(Main[[#This Row],[Avg_Cost_USD]]&lt;=30,"Medium","High"))</f>
        <v>Low</v>
      </c>
    </row>
    <row r="586" spans="1:23" x14ac:dyDescent="0.3">
      <c r="A586">
        <v>18449647</v>
      </c>
      <c r="B586" t="s">
        <v>837</v>
      </c>
      <c r="C586">
        <v>1</v>
      </c>
      <c r="D586" t="s">
        <v>54</v>
      </c>
      <c r="E586" t="s">
        <v>66</v>
      </c>
      <c r="F586">
        <v>77.214813399999997</v>
      </c>
      <c r="G586">
        <v>28.711985500000001</v>
      </c>
      <c r="H586" t="s">
        <v>315</v>
      </c>
      <c r="I586" t="s">
        <v>19</v>
      </c>
      <c r="J586" t="s">
        <v>57</v>
      </c>
      <c r="K586" t="s">
        <v>57</v>
      </c>
      <c r="L586" t="s">
        <v>57</v>
      </c>
      <c r="M586" t="s">
        <v>57</v>
      </c>
      <c r="N586">
        <v>1</v>
      </c>
      <c r="O586">
        <v>0</v>
      </c>
      <c r="P586">
        <v>300</v>
      </c>
      <c r="Q586">
        <v>1</v>
      </c>
      <c r="R586">
        <v>2013</v>
      </c>
      <c r="S586">
        <v>5</v>
      </c>
      <c r="T586">
        <v>8</v>
      </c>
      <c r="U586" s="1">
        <v>41402</v>
      </c>
      <c r="V586" s="5">
        <f>Main[[#This Row],[Average_Cost_for_two]] * VLOOKUP(Main[[#This Row],[Currency]],'Currency'!A:B,2,FALSE)</f>
        <v>3.6</v>
      </c>
      <c r="W586" s="5" t="str">
        <f>IF(Main[[#This Row],[Avg_Cost_USD]]&lt;10,"Low",
IF(Main[[#This Row],[Avg_Cost_USD]]&lt;=30,"Medium","High"))</f>
        <v>Low</v>
      </c>
    </row>
    <row r="587" spans="1:23" x14ac:dyDescent="0.3">
      <c r="A587">
        <v>18430911</v>
      </c>
      <c r="B587" t="s">
        <v>838</v>
      </c>
      <c r="C587">
        <v>1</v>
      </c>
      <c r="D587" t="s">
        <v>54</v>
      </c>
      <c r="E587" t="s">
        <v>69</v>
      </c>
      <c r="F587">
        <v>76.985841500000006</v>
      </c>
      <c r="G587">
        <v>28.613519499999999</v>
      </c>
      <c r="H587" t="s">
        <v>410</v>
      </c>
      <c r="I587" t="s">
        <v>19</v>
      </c>
      <c r="J587" t="s">
        <v>57</v>
      </c>
      <c r="K587" t="s">
        <v>57</v>
      </c>
      <c r="L587" t="s">
        <v>57</v>
      </c>
      <c r="M587" t="s">
        <v>57</v>
      </c>
      <c r="N587">
        <v>1</v>
      </c>
      <c r="O587">
        <v>0</v>
      </c>
      <c r="P587">
        <v>300</v>
      </c>
      <c r="Q587">
        <v>1</v>
      </c>
      <c r="R587">
        <v>2017</v>
      </c>
      <c r="S587">
        <v>5</v>
      </c>
      <c r="T587">
        <v>16</v>
      </c>
      <c r="U587" s="1">
        <v>42871</v>
      </c>
      <c r="V587" s="5">
        <f>Main[[#This Row],[Average_Cost_for_two]] * VLOOKUP(Main[[#This Row],[Currency]],'Currency'!A:B,2,FALSE)</f>
        <v>3.6</v>
      </c>
      <c r="W587" s="5" t="str">
        <f>IF(Main[[#This Row],[Avg_Cost_USD]]&lt;10,"Low",
IF(Main[[#This Row],[Avg_Cost_USD]]&lt;=30,"Medium","High"))</f>
        <v>Low</v>
      </c>
    </row>
    <row r="588" spans="1:23" x14ac:dyDescent="0.3">
      <c r="A588">
        <v>18416741</v>
      </c>
      <c r="B588" t="s">
        <v>839</v>
      </c>
      <c r="C588">
        <v>1</v>
      </c>
      <c r="D588" t="s">
        <v>54</v>
      </c>
      <c r="E588" t="s">
        <v>93</v>
      </c>
      <c r="F588">
        <v>77.135084300000003</v>
      </c>
      <c r="G588">
        <v>28.626792600000002</v>
      </c>
      <c r="H588" t="s">
        <v>315</v>
      </c>
      <c r="I588" t="s">
        <v>19</v>
      </c>
      <c r="J588" t="s">
        <v>57</v>
      </c>
      <c r="K588" t="s">
        <v>57</v>
      </c>
      <c r="L588" t="s">
        <v>57</v>
      </c>
      <c r="M588" t="s">
        <v>57</v>
      </c>
      <c r="N588">
        <v>1</v>
      </c>
      <c r="O588">
        <v>0</v>
      </c>
      <c r="P588">
        <v>300</v>
      </c>
      <c r="Q588">
        <v>1</v>
      </c>
      <c r="R588">
        <v>2014</v>
      </c>
      <c r="S588">
        <v>5</v>
      </c>
      <c r="T588">
        <v>5</v>
      </c>
      <c r="U588" s="1">
        <v>41764</v>
      </c>
      <c r="V588" s="5">
        <f>Main[[#This Row],[Average_Cost_for_two]] * VLOOKUP(Main[[#This Row],[Currency]],'Currency'!A:B,2,FALSE)</f>
        <v>3.6</v>
      </c>
      <c r="W588" s="5" t="str">
        <f>IF(Main[[#This Row],[Avg_Cost_USD]]&lt;10,"Low",
IF(Main[[#This Row],[Avg_Cost_USD]]&lt;=30,"Medium","High"))</f>
        <v>Low</v>
      </c>
    </row>
    <row r="589" spans="1:23" x14ac:dyDescent="0.3">
      <c r="A589">
        <v>18425152</v>
      </c>
      <c r="B589" t="s">
        <v>840</v>
      </c>
      <c r="C589">
        <v>1</v>
      </c>
      <c r="D589" t="s">
        <v>54</v>
      </c>
      <c r="E589" t="s">
        <v>841</v>
      </c>
      <c r="F589">
        <v>77.209572399999999</v>
      </c>
      <c r="G589">
        <v>28.578038599999999</v>
      </c>
      <c r="H589" t="s">
        <v>410</v>
      </c>
      <c r="I589" t="s">
        <v>19</v>
      </c>
      <c r="J589" t="s">
        <v>57</v>
      </c>
      <c r="K589" t="s">
        <v>57</v>
      </c>
      <c r="L589" t="s">
        <v>57</v>
      </c>
      <c r="M589" t="s">
        <v>57</v>
      </c>
      <c r="N589">
        <v>1</v>
      </c>
      <c r="O589">
        <v>0</v>
      </c>
      <c r="P589">
        <v>300</v>
      </c>
      <c r="Q589">
        <v>1</v>
      </c>
      <c r="R589">
        <v>2014</v>
      </c>
      <c r="S589">
        <v>4</v>
      </c>
      <c r="T589">
        <v>23</v>
      </c>
      <c r="U589" s="1">
        <v>41752</v>
      </c>
      <c r="V589" s="5">
        <f>Main[[#This Row],[Average_Cost_for_two]] * VLOOKUP(Main[[#This Row],[Currency]],'Currency'!A:B,2,FALSE)</f>
        <v>3.6</v>
      </c>
      <c r="W589" s="5" t="str">
        <f>IF(Main[[#This Row],[Avg_Cost_USD]]&lt;10,"Low",
IF(Main[[#This Row],[Avg_Cost_USD]]&lt;=30,"Medium","High"))</f>
        <v>Low</v>
      </c>
    </row>
    <row r="590" spans="1:23" x14ac:dyDescent="0.3">
      <c r="A590">
        <v>18428622</v>
      </c>
      <c r="B590" t="s">
        <v>842</v>
      </c>
      <c r="C590">
        <v>1</v>
      </c>
      <c r="D590" t="s">
        <v>54</v>
      </c>
      <c r="E590" t="s">
        <v>171</v>
      </c>
      <c r="F590">
        <v>77.299502399999994</v>
      </c>
      <c r="G590">
        <v>28.636224599999998</v>
      </c>
      <c r="H590" t="s">
        <v>339</v>
      </c>
      <c r="I590" t="s">
        <v>19</v>
      </c>
      <c r="J590" t="s">
        <v>57</v>
      </c>
      <c r="K590" t="s">
        <v>57</v>
      </c>
      <c r="L590" t="s">
        <v>57</v>
      </c>
      <c r="M590" t="s">
        <v>57</v>
      </c>
      <c r="N590">
        <v>1</v>
      </c>
      <c r="O590">
        <v>0</v>
      </c>
      <c r="P590">
        <v>300</v>
      </c>
      <c r="Q590">
        <v>1</v>
      </c>
      <c r="R590">
        <v>2011</v>
      </c>
      <c r="S590">
        <v>4</v>
      </c>
      <c r="T590">
        <v>1</v>
      </c>
      <c r="U590" s="1">
        <v>40634</v>
      </c>
      <c r="V590" s="5">
        <f>Main[[#This Row],[Average_Cost_for_two]] * VLOOKUP(Main[[#This Row],[Currency]],'Currency'!A:B,2,FALSE)</f>
        <v>3.6</v>
      </c>
      <c r="W590" s="5" t="str">
        <f>IF(Main[[#This Row],[Avg_Cost_USD]]&lt;10,"Low",
IF(Main[[#This Row],[Avg_Cost_USD]]&lt;=30,"Medium","High"))</f>
        <v>Low</v>
      </c>
    </row>
    <row r="591" spans="1:23" x14ac:dyDescent="0.3">
      <c r="A591">
        <v>18294233</v>
      </c>
      <c r="B591" t="s">
        <v>843</v>
      </c>
      <c r="C591">
        <v>1</v>
      </c>
      <c r="D591" t="s">
        <v>54</v>
      </c>
      <c r="E591" t="s">
        <v>83</v>
      </c>
      <c r="F591">
        <v>77.248732399999994</v>
      </c>
      <c r="G591">
        <v>28.5852629</v>
      </c>
      <c r="H591" t="s">
        <v>321</v>
      </c>
      <c r="I591" t="s">
        <v>19</v>
      </c>
      <c r="J591" t="s">
        <v>57</v>
      </c>
      <c r="K591" t="s">
        <v>57</v>
      </c>
      <c r="L591" t="s">
        <v>57</v>
      </c>
      <c r="M591" t="s">
        <v>57</v>
      </c>
      <c r="N591">
        <v>1</v>
      </c>
      <c r="O591">
        <v>0</v>
      </c>
      <c r="P591">
        <v>300</v>
      </c>
      <c r="Q591">
        <v>1</v>
      </c>
      <c r="R591">
        <v>2010</v>
      </c>
      <c r="S591">
        <v>4</v>
      </c>
      <c r="T591">
        <v>16</v>
      </c>
      <c r="U591" s="1">
        <v>40284</v>
      </c>
      <c r="V591" s="5">
        <f>Main[[#This Row],[Average_Cost_for_two]] * VLOOKUP(Main[[#This Row],[Currency]],'Currency'!A:B,2,FALSE)</f>
        <v>3.6</v>
      </c>
      <c r="W591" s="5" t="str">
        <f>IF(Main[[#This Row],[Avg_Cost_USD]]&lt;10,"Low",
IF(Main[[#This Row],[Avg_Cost_USD]]&lt;=30,"Medium","High"))</f>
        <v>Low</v>
      </c>
    </row>
    <row r="592" spans="1:23" x14ac:dyDescent="0.3">
      <c r="A592">
        <v>18409180</v>
      </c>
      <c r="B592" t="s">
        <v>805</v>
      </c>
      <c r="C592">
        <v>1</v>
      </c>
      <c r="D592" t="s">
        <v>54</v>
      </c>
      <c r="E592" t="s">
        <v>140</v>
      </c>
      <c r="F592">
        <v>77.272907099999998</v>
      </c>
      <c r="G592">
        <v>28.527525600000001</v>
      </c>
      <c r="H592" t="s">
        <v>733</v>
      </c>
      <c r="I592" t="s">
        <v>19</v>
      </c>
      <c r="J592" t="s">
        <v>57</v>
      </c>
      <c r="K592" t="s">
        <v>57</v>
      </c>
      <c r="L592" t="s">
        <v>57</v>
      </c>
      <c r="M592" t="s">
        <v>57</v>
      </c>
      <c r="N592">
        <v>1</v>
      </c>
      <c r="O592">
        <v>0</v>
      </c>
      <c r="P592">
        <v>300</v>
      </c>
      <c r="Q592">
        <v>1</v>
      </c>
      <c r="R592">
        <v>2010</v>
      </c>
      <c r="S592">
        <v>4</v>
      </c>
      <c r="T592">
        <v>14</v>
      </c>
      <c r="U592" s="1">
        <v>40282</v>
      </c>
      <c r="V592" s="5">
        <f>Main[[#This Row],[Average_Cost_for_two]] * VLOOKUP(Main[[#This Row],[Currency]],'Currency'!A:B,2,FALSE)</f>
        <v>3.6</v>
      </c>
      <c r="W592" s="5" t="str">
        <f>IF(Main[[#This Row],[Avg_Cost_USD]]&lt;10,"Low",
IF(Main[[#This Row],[Avg_Cost_USD]]&lt;=30,"Medium","High"))</f>
        <v>Low</v>
      </c>
    </row>
    <row r="593" spans="1:23" x14ac:dyDescent="0.3">
      <c r="A593">
        <v>18312627</v>
      </c>
      <c r="B593" t="s">
        <v>844</v>
      </c>
      <c r="C593">
        <v>1</v>
      </c>
      <c r="D593" t="s">
        <v>54</v>
      </c>
      <c r="E593" t="s">
        <v>149</v>
      </c>
      <c r="F593">
        <v>77.113593800000004</v>
      </c>
      <c r="G593">
        <v>28.6342502</v>
      </c>
      <c r="H593" t="s">
        <v>315</v>
      </c>
      <c r="I593" t="s">
        <v>19</v>
      </c>
      <c r="J593" t="s">
        <v>57</v>
      </c>
      <c r="K593" t="s">
        <v>57</v>
      </c>
      <c r="L593" t="s">
        <v>57</v>
      </c>
      <c r="M593" t="s">
        <v>57</v>
      </c>
      <c r="N593">
        <v>1</v>
      </c>
      <c r="O593">
        <v>0</v>
      </c>
      <c r="P593">
        <v>300</v>
      </c>
      <c r="Q593">
        <v>1</v>
      </c>
      <c r="R593">
        <v>2011</v>
      </c>
      <c r="S593">
        <v>4</v>
      </c>
      <c r="T593">
        <v>3</v>
      </c>
      <c r="U593" s="1">
        <v>40636</v>
      </c>
      <c r="V593" s="5">
        <f>Main[[#This Row],[Average_Cost_for_two]] * VLOOKUP(Main[[#This Row],[Currency]],'Currency'!A:B,2,FALSE)</f>
        <v>3.6</v>
      </c>
      <c r="W593" s="5" t="str">
        <f>IF(Main[[#This Row],[Avg_Cost_USD]]&lt;10,"Low",
IF(Main[[#This Row],[Avg_Cost_USD]]&lt;=30,"Medium","High"))</f>
        <v>Low</v>
      </c>
    </row>
    <row r="594" spans="1:23" x14ac:dyDescent="0.3">
      <c r="A594">
        <v>18377901</v>
      </c>
      <c r="B594" t="s">
        <v>845</v>
      </c>
      <c r="C594">
        <v>1</v>
      </c>
      <c r="D594" t="s">
        <v>54</v>
      </c>
      <c r="E594" t="s">
        <v>152</v>
      </c>
      <c r="F594">
        <v>77.318271030000005</v>
      </c>
      <c r="G594">
        <v>28.671268260000002</v>
      </c>
      <c r="H594" t="s">
        <v>433</v>
      </c>
      <c r="I594" t="s">
        <v>19</v>
      </c>
      <c r="J594" t="s">
        <v>57</v>
      </c>
      <c r="K594" t="s">
        <v>57</v>
      </c>
      <c r="L594" t="s">
        <v>57</v>
      </c>
      <c r="M594" t="s">
        <v>57</v>
      </c>
      <c r="N594">
        <v>1</v>
      </c>
      <c r="O594">
        <v>0</v>
      </c>
      <c r="P594">
        <v>300</v>
      </c>
      <c r="Q594">
        <v>1</v>
      </c>
      <c r="R594">
        <v>2013</v>
      </c>
      <c r="S594">
        <v>4</v>
      </c>
      <c r="T594">
        <v>10</v>
      </c>
      <c r="U594" s="1">
        <v>41374</v>
      </c>
      <c r="V594" s="5">
        <f>Main[[#This Row],[Average_Cost_for_two]] * VLOOKUP(Main[[#This Row],[Currency]],'Currency'!A:B,2,FALSE)</f>
        <v>3.6</v>
      </c>
      <c r="W594" s="5" t="str">
        <f>IF(Main[[#This Row],[Avg_Cost_USD]]&lt;10,"Low",
IF(Main[[#This Row],[Avg_Cost_USD]]&lt;=30,"Medium","High"))</f>
        <v>Low</v>
      </c>
    </row>
    <row r="595" spans="1:23" x14ac:dyDescent="0.3">
      <c r="A595">
        <v>18358162</v>
      </c>
      <c r="B595" t="s">
        <v>846</v>
      </c>
      <c r="C595">
        <v>1</v>
      </c>
      <c r="D595" t="s">
        <v>54</v>
      </c>
      <c r="E595" t="s">
        <v>214</v>
      </c>
      <c r="F595">
        <v>77.243822629999997</v>
      </c>
      <c r="G595">
        <v>28.55974625</v>
      </c>
      <c r="H595" t="s">
        <v>335</v>
      </c>
      <c r="I595" t="s">
        <v>19</v>
      </c>
      <c r="J595" t="s">
        <v>57</v>
      </c>
      <c r="K595" t="s">
        <v>57</v>
      </c>
      <c r="L595" t="s">
        <v>57</v>
      </c>
      <c r="M595" t="s">
        <v>57</v>
      </c>
      <c r="N595">
        <v>1</v>
      </c>
      <c r="O595">
        <v>0</v>
      </c>
      <c r="P595">
        <v>300</v>
      </c>
      <c r="Q595">
        <v>1</v>
      </c>
      <c r="R595">
        <v>2014</v>
      </c>
      <c r="S595">
        <v>3</v>
      </c>
      <c r="T595">
        <v>7</v>
      </c>
      <c r="U595" s="1">
        <v>41705</v>
      </c>
      <c r="V595" s="5">
        <f>Main[[#This Row],[Average_Cost_for_two]] * VLOOKUP(Main[[#This Row],[Currency]],'Currency'!A:B,2,FALSE)</f>
        <v>3.6</v>
      </c>
      <c r="W595" s="5" t="str">
        <f>IF(Main[[#This Row],[Avg_Cost_USD]]&lt;10,"Low",
IF(Main[[#This Row],[Avg_Cost_USD]]&lt;=30,"Medium","High"))</f>
        <v>Low</v>
      </c>
    </row>
    <row r="596" spans="1:23" x14ac:dyDescent="0.3">
      <c r="A596">
        <v>18431181</v>
      </c>
      <c r="B596" t="s">
        <v>847</v>
      </c>
      <c r="C596">
        <v>1</v>
      </c>
      <c r="D596" t="s">
        <v>54</v>
      </c>
      <c r="E596" t="s">
        <v>93</v>
      </c>
      <c r="F596">
        <v>77.146828999999997</v>
      </c>
      <c r="G596">
        <v>28.6312058</v>
      </c>
      <c r="H596" t="s">
        <v>335</v>
      </c>
      <c r="I596" t="s">
        <v>19</v>
      </c>
      <c r="J596" t="s">
        <v>57</v>
      </c>
      <c r="K596" t="s">
        <v>57</v>
      </c>
      <c r="L596" t="s">
        <v>57</v>
      </c>
      <c r="M596" t="s">
        <v>57</v>
      </c>
      <c r="N596">
        <v>1</v>
      </c>
      <c r="O596">
        <v>0</v>
      </c>
      <c r="P596">
        <v>300</v>
      </c>
      <c r="Q596">
        <v>1</v>
      </c>
      <c r="R596">
        <v>2017</v>
      </c>
      <c r="S596">
        <v>3</v>
      </c>
      <c r="T596">
        <v>5</v>
      </c>
      <c r="U596" s="1">
        <v>42799</v>
      </c>
      <c r="V596" s="5">
        <f>Main[[#This Row],[Average_Cost_for_two]] * VLOOKUP(Main[[#This Row],[Currency]],'Currency'!A:B,2,FALSE)</f>
        <v>3.6</v>
      </c>
      <c r="W596" s="5" t="str">
        <f>IF(Main[[#This Row],[Avg_Cost_USD]]&lt;10,"Low",
IF(Main[[#This Row],[Avg_Cost_USD]]&lt;=30,"Medium","High"))</f>
        <v>Low</v>
      </c>
    </row>
    <row r="597" spans="1:23" x14ac:dyDescent="0.3">
      <c r="A597">
        <v>18357551</v>
      </c>
      <c r="B597" t="s">
        <v>631</v>
      </c>
      <c r="C597">
        <v>1</v>
      </c>
      <c r="D597" t="s">
        <v>54</v>
      </c>
      <c r="E597" t="s">
        <v>140</v>
      </c>
      <c r="F597">
        <v>77.287260669999995</v>
      </c>
      <c r="G597">
        <v>28.50184423</v>
      </c>
      <c r="H597" t="s">
        <v>649</v>
      </c>
      <c r="I597" t="s">
        <v>19</v>
      </c>
      <c r="J597" t="s">
        <v>57</v>
      </c>
      <c r="K597" t="s">
        <v>57</v>
      </c>
      <c r="L597" t="s">
        <v>57</v>
      </c>
      <c r="M597" t="s">
        <v>57</v>
      </c>
      <c r="N597">
        <v>1</v>
      </c>
      <c r="O597">
        <v>0</v>
      </c>
      <c r="P597">
        <v>300</v>
      </c>
      <c r="Q597">
        <v>1</v>
      </c>
      <c r="R597">
        <v>2013</v>
      </c>
      <c r="S597">
        <v>3</v>
      </c>
      <c r="T597">
        <v>23</v>
      </c>
      <c r="U597" s="1">
        <v>41356</v>
      </c>
      <c r="V597" s="5">
        <f>Main[[#This Row],[Average_Cost_for_two]] * VLOOKUP(Main[[#This Row],[Currency]],'Currency'!A:B,2,FALSE)</f>
        <v>3.6</v>
      </c>
      <c r="W597" s="5" t="str">
        <f>IF(Main[[#This Row],[Avg_Cost_USD]]&lt;10,"Low",
IF(Main[[#This Row],[Avg_Cost_USD]]&lt;=30,"Medium","High"))</f>
        <v>Low</v>
      </c>
    </row>
    <row r="598" spans="1:23" x14ac:dyDescent="0.3">
      <c r="A598">
        <v>18486878</v>
      </c>
      <c r="B598" t="s">
        <v>848</v>
      </c>
      <c r="C598">
        <v>1</v>
      </c>
      <c r="D598" t="s">
        <v>54</v>
      </c>
      <c r="E598" t="s">
        <v>346</v>
      </c>
      <c r="F598">
        <v>77.1935675</v>
      </c>
      <c r="G598">
        <v>28.569475499999999</v>
      </c>
      <c r="H598" t="s">
        <v>321</v>
      </c>
      <c r="I598" t="s">
        <v>19</v>
      </c>
      <c r="J598" t="s">
        <v>57</v>
      </c>
      <c r="K598" t="s">
        <v>57</v>
      </c>
      <c r="L598" t="s">
        <v>57</v>
      </c>
      <c r="M598" t="s">
        <v>57</v>
      </c>
      <c r="N598">
        <v>1</v>
      </c>
      <c r="O598">
        <v>0</v>
      </c>
      <c r="P598">
        <v>300</v>
      </c>
      <c r="Q598">
        <v>1</v>
      </c>
      <c r="R598">
        <v>2011</v>
      </c>
      <c r="S598">
        <v>3</v>
      </c>
      <c r="T598">
        <v>22</v>
      </c>
      <c r="U598" s="1">
        <v>40624</v>
      </c>
      <c r="V598" s="5">
        <f>Main[[#This Row],[Average_Cost_for_two]] * VLOOKUP(Main[[#This Row],[Currency]],'Currency'!A:B,2,FALSE)</f>
        <v>3.6</v>
      </c>
      <c r="W598" s="5" t="str">
        <f>IF(Main[[#This Row],[Avg_Cost_USD]]&lt;10,"Low",
IF(Main[[#This Row],[Avg_Cost_USD]]&lt;=30,"Medium","High"))</f>
        <v>Low</v>
      </c>
    </row>
    <row r="599" spans="1:23" x14ac:dyDescent="0.3">
      <c r="A599">
        <v>18435823</v>
      </c>
      <c r="B599" t="s">
        <v>849</v>
      </c>
      <c r="C599">
        <v>1</v>
      </c>
      <c r="D599" t="s">
        <v>54</v>
      </c>
      <c r="E599" t="s">
        <v>532</v>
      </c>
      <c r="F599">
        <v>77.292032300000002</v>
      </c>
      <c r="G599">
        <v>28.687657699999999</v>
      </c>
      <c r="H599" t="s">
        <v>321</v>
      </c>
      <c r="I599" t="s">
        <v>19</v>
      </c>
      <c r="J599" t="s">
        <v>57</v>
      </c>
      <c r="K599" t="s">
        <v>57</v>
      </c>
      <c r="L599" t="s">
        <v>57</v>
      </c>
      <c r="M599" t="s">
        <v>57</v>
      </c>
      <c r="N599">
        <v>1</v>
      </c>
      <c r="O599">
        <v>0</v>
      </c>
      <c r="P599">
        <v>300</v>
      </c>
      <c r="Q599">
        <v>1</v>
      </c>
      <c r="R599">
        <v>2017</v>
      </c>
      <c r="S599">
        <v>3</v>
      </c>
      <c r="T599">
        <v>4</v>
      </c>
      <c r="U599" s="1">
        <v>42798</v>
      </c>
      <c r="V599" s="5">
        <f>Main[[#This Row],[Average_Cost_for_two]] * VLOOKUP(Main[[#This Row],[Currency]],'Currency'!A:B,2,FALSE)</f>
        <v>3.6</v>
      </c>
      <c r="W599" s="5" t="str">
        <f>IF(Main[[#This Row],[Avg_Cost_USD]]&lt;10,"Low",
IF(Main[[#This Row],[Avg_Cost_USD]]&lt;=30,"Medium","High"))</f>
        <v>Low</v>
      </c>
    </row>
    <row r="600" spans="1:23" x14ac:dyDescent="0.3">
      <c r="A600">
        <v>18337895</v>
      </c>
      <c r="B600" t="s">
        <v>823</v>
      </c>
      <c r="C600">
        <v>1</v>
      </c>
      <c r="D600" t="s">
        <v>54</v>
      </c>
      <c r="E600" t="s">
        <v>464</v>
      </c>
      <c r="F600">
        <v>77.220551599999993</v>
      </c>
      <c r="G600">
        <v>28.573310599999999</v>
      </c>
      <c r="H600" t="s">
        <v>315</v>
      </c>
      <c r="I600" t="s">
        <v>19</v>
      </c>
      <c r="J600" t="s">
        <v>57</v>
      </c>
      <c r="K600" t="s">
        <v>57</v>
      </c>
      <c r="L600" t="s">
        <v>57</v>
      </c>
      <c r="M600" t="s">
        <v>57</v>
      </c>
      <c r="N600">
        <v>1</v>
      </c>
      <c r="O600">
        <v>0</v>
      </c>
      <c r="P600">
        <v>300</v>
      </c>
      <c r="Q600">
        <v>1</v>
      </c>
      <c r="R600">
        <v>2012</v>
      </c>
      <c r="S600">
        <v>3</v>
      </c>
      <c r="T600">
        <v>6</v>
      </c>
      <c r="U600" s="1">
        <v>40974</v>
      </c>
      <c r="V600" s="5">
        <f>Main[[#This Row],[Average_Cost_for_two]] * VLOOKUP(Main[[#This Row],[Currency]],'Currency'!A:B,2,FALSE)</f>
        <v>3.6</v>
      </c>
      <c r="W600" s="5" t="str">
        <f>IF(Main[[#This Row],[Avg_Cost_USD]]&lt;10,"Low",
IF(Main[[#This Row],[Avg_Cost_USD]]&lt;=30,"Medium","High"))</f>
        <v>Low</v>
      </c>
    </row>
    <row r="601" spans="1:23" x14ac:dyDescent="0.3">
      <c r="A601">
        <v>18416747</v>
      </c>
      <c r="B601" t="s">
        <v>428</v>
      </c>
      <c r="C601">
        <v>1</v>
      </c>
      <c r="D601" t="s">
        <v>54</v>
      </c>
      <c r="E601" t="s">
        <v>383</v>
      </c>
      <c r="F601">
        <v>77.121659840000007</v>
      </c>
      <c r="G601">
        <v>28.550528620000001</v>
      </c>
      <c r="H601" t="s">
        <v>850</v>
      </c>
      <c r="I601" t="s">
        <v>19</v>
      </c>
      <c r="J601" t="s">
        <v>57</v>
      </c>
      <c r="K601" t="s">
        <v>57</v>
      </c>
      <c r="L601" t="s">
        <v>57</v>
      </c>
      <c r="M601" t="s">
        <v>57</v>
      </c>
      <c r="N601">
        <v>1</v>
      </c>
      <c r="O601">
        <v>0</v>
      </c>
      <c r="P601">
        <v>300</v>
      </c>
      <c r="Q601">
        <v>1</v>
      </c>
      <c r="R601">
        <v>2010</v>
      </c>
      <c r="S601">
        <v>3</v>
      </c>
      <c r="T601">
        <v>24</v>
      </c>
      <c r="U601" s="1">
        <v>40261</v>
      </c>
      <c r="V601" s="5">
        <f>Main[[#This Row],[Average_Cost_for_two]] * VLOOKUP(Main[[#This Row],[Currency]],'Currency'!A:B,2,FALSE)</f>
        <v>3.6</v>
      </c>
      <c r="W601" s="5" t="str">
        <f>IF(Main[[#This Row],[Avg_Cost_USD]]&lt;10,"Low",
IF(Main[[#This Row],[Avg_Cost_USD]]&lt;=30,"Medium","High"))</f>
        <v>Low</v>
      </c>
    </row>
    <row r="602" spans="1:23" x14ac:dyDescent="0.3">
      <c r="A602">
        <v>18261688</v>
      </c>
      <c r="B602" t="s">
        <v>851</v>
      </c>
      <c r="C602">
        <v>1</v>
      </c>
      <c r="D602" t="s">
        <v>54</v>
      </c>
      <c r="E602" t="s">
        <v>155</v>
      </c>
      <c r="F602">
        <v>77.236209599999995</v>
      </c>
      <c r="G602">
        <v>28.649822400000001</v>
      </c>
      <c r="H602" t="s">
        <v>321</v>
      </c>
      <c r="I602" t="s">
        <v>19</v>
      </c>
      <c r="J602" t="s">
        <v>57</v>
      </c>
      <c r="K602" t="s">
        <v>57</v>
      </c>
      <c r="L602" t="s">
        <v>57</v>
      </c>
      <c r="M602" t="s">
        <v>57</v>
      </c>
      <c r="N602">
        <v>1</v>
      </c>
      <c r="O602">
        <v>0</v>
      </c>
      <c r="P602">
        <v>300</v>
      </c>
      <c r="Q602">
        <v>1</v>
      </c>
      <c r="R602">
        <v>2018</v>
      </c>
      <c r="S602">
        <v>2</v>
      </c>
      <c r="T602">
        <v>19</v>
      </c>
      <c r="U602" s="1">
        <v>43150</v>
      </c>
      <c r="V602" s="5">
        <f>Main[[#This Row],[Average_Cost_for_two]] * VLOOKUP(Main[[#This Row],[Currency]],'Currency'!A:B,2,FALSE)</f>
        <v>3.6</v>
      </c>
      <c r="W602" s="5" t="str">
        <f>IF(Main[[#This Row],[Avg_Cost_USD]]&lt;10,"Low",
IF(Main[[#This Row],[Avg_Cost_USD]]&lt;=30,"Medium","High"))</f>
        <v>Low</v>
      </c>
    </row>
    <row r="603" spans="1:23" x14ac:dyDescent="0.3">
      <c r="A603">
        <v>18441680</v>
      </c>
      <c r="B603" t="s">
        <v>852</v>
      </c>
      <c r="C603">
        <v>1</v>
      </c>
      <c r="D603" t="s">
        <v>54</v>
      </c>
      <c r="E603" t="s">
        <v>412</v>
      </c>
      <c r="F603">
        <v>77.276253299999993</v>
      </c>
      <c r="G603">
        <v>28.6302238</v>
      </c>
      <c r="H603" t="s">
        <v>350</v>
      </c>
      <c r="I603" t="s">
        <v>19</v>
      </c>
      <c r="J603" t="s">
        <v>57</v>
      </c>
      <c r="K603" t="s">
        <v>57</v>
      </c>
      <c r="L603" t="s">
        <v>57</v>
      </c>
      <c r="M603" t="s">
        <v>57</v>
      </c>
      <c r="N603">
        <v>1</v>
      </c>
      <c r="O603">
        <v>0</v>
      </c>
      <c r="P603">
        <v>300</v>
      </c>
      <c r="Q603">
        <v>1</v>
      </c>
      <c r="R603">
        <v>2012</v>
      </c>
      <c r="S603">
        <v>2</v>
      </c>
      <c r="T603">
        <v>22</v>
      </c>
      <c r="U603" s="1">
        <v>40961</v>
      </c>
      <c r="V603" s="5">
        <f>Main[[#This Row],[Average_Cost_for_two]] * VLOOKUP(Main[[#This Row],[Currency]],'Currency'!A:B,2,FALSE)</f>
        <v>3.6</v>
      </c>
      <c r="W603" s="5" t="str">
        <f>IF(Main[[#This Row],[Avg_Cost_USD]]&lt;10,"Low",
IF(Main[[#This Row],[Avg_Cost_USD]]&lt;=30,"Medium","High"))</f>
        <v>Low</v>
      </c>
    </row>
    <row r="604" spans="1:23" x14ac:dyDescent="0.3">
      <c r="A604">
        <v>18478992</v>
      </c>
      <c r="B604" t="s">
        <v>853</v>
      </c>
      <c r="C604">
        <v>1</v>
      </c>
      <c r="D604" t="s">
        <v>54</v>
      </c>
      <c r="E604" t="s">
        <v>376</v>
      </c>
      <c r="F604">
        <v>77.179902200000001</v>
      </c>
      <c r="G604">
        <v>28.521324199999999</v>
      </c>
      <c r="H604" t="s">
        <v>350</v>
      </c>
      <c r="I604" t="s">
        <v>19</v>
      </c>
      <c r="J604" t="s">
        <v>57</v>
      </c>
      <c r="K604" t="s">
        <v>57</v>
      </c>
      <c r="L604" t="s">
        <v>57</v>
      </c>
      <c r="M604" t="s">
        <v>57</v>
      </c>
      <c r="N604">
        <v>1</v>
      </c>
      <c r="O604">
        <v>0</v>
      </c>
      <c r="P604">
        <v>300</v>
      </c>
      <c r="Q604">
        <v>1</v>
      </c>
      <c r="R604">
        <v>2014</v>
      </c>
      <c r="S604">
        <v>2</v>
      </c>
      <c r="T604">
        <v>27</v>
      </c>
      <c r="U604" s="1">
        <v>41697</v>
      </c>
      <c r="V604" s="5">
        <f>Main[[#This Row],[Average_Cost_for_two]] * VLOOKUP(Main[[#This Row],[Currency]],'Currency'!A:B,2,FALSE)</f>
        <v>3.6</v>
      </c>
      <c r="W604" s="5" t="str">
        <f>IF(Main[[#This Row],[Avg_Cost_USD]]&lt;10,"Low",
IF(Main[[#This Row],[Avg_Cost_USD]]&lt;=30,"Medium","High"))</f>
        <v>Low</v>
      </c>
    </row>
    <row r="605" spans="1:23" x14ac:dyDescent="0.3">
      <c r="A605">
        <v>18451179</v>
      </c>
      <c r="B605" t="s">
        <v>854</v>
      </c>
      <c r="C605">
        <v>1</v>
      </c>
      <c r="D605" t="s">
        <v>54</v>
      </c>
      <c r="E605" t="s">
        <v>108</v>
      </c>
      <c r="F605">
        <v>77.1411461</v>
      </c>
      <c r="G605">
        <v>28.658171400000001</v>
      </c>
      <c r="H605" t="s">
        <v>410</v>
      </c>
      <c r="I605" t="s">
        <v>19</v>
      </c>
      <c r="J605" t="s">
        <v>57</v>
      </c>
      <c r="K605" t="s">
        <v>57</v>
      </c>
      <c r="L605" t="s">
        <v>57</v>
      </c>
      <c r="M605" t="s">
        <v>57</v>
      </c>
      <c r="N605">
        <v>1</v>
      </c>
      <c r="O605">
        <v>0</v>
      </c>
      <c r="P605">
        <v>300</v>
      </c>
      <c r="Q605">
        <v>1</v>
      </c>
      <c r="R605">
        <v>2018</v>
      </c>
      <c r="S605">
        <v>2</v>
      </c>
      <c r="T605">
        <v>25</v>
      </c>
      <c r="U605" s="1">
        <v>43156</v>
      </c>
      <c r="V605" s="5">
        <f>Main[[#This Row],[Average_Cost_for_two]] * VLOOKUP(Main[[#This Row],[Currency]],'Currency'!A:B,2,FALSE)</f>
        <v>3.6</v>
      </c>
      <c r="W605" s="5" t="str">
        <f>IF(Main[[#This Row],[Avg_Cost_USD]]&lt;10,"Low",
IF(Main[[#This Row],[Avg_Cost_USD]]&lt;=30,"Medium","High"))</f>
        <v>Low</v>
      </c>
    </row>
    <row r="606" spans="1:23" x14ac:dyDescent="0.3">
      <c r="A606">
        <v>18464648</v>
      </c>
      <c r="B606" t="s">
        <v>855</v>
      </c>
      <c r="C606">
        <v>1</v>
      </c>
      <c r="D606" t="s">
        <v>54</v>
      </c>
      <c r="E606" t="s">
        <v>366</v>
      </c>
      <c r="F606">
        <v>77.090813330000003</v>
      </c>
      <c r="G606">
        <v>28.840568560000001</v>
      </c>
      <c r="H606" t="s">
        <v>350</v>
      </c>
      <c r="I606" t="s">
        <v>19</v>
      </c>
      <c r="J606" t="s">
        <v>57</v>
      </c>
      <c r="K606" t="s">
        <v>57</v>
      </c>
      <c r="L606" t="s">
        <v>57</v>
      </c>
      <c r="M606" t="s">
        <v>57</v>
      </c>
      <c r="N606">
        <v>1</v>
      </c>
      <c r="O606">
        <v>0</v>
      </c>
      <c r="P606">
        <v>300</v>
      </c>
      <c r="Q606">
        <v>1</v>
      </c>
      <c r="R606">
        <v>2014</v>
      </c>
      <c r="S606">
        <v>2</v>
      </c>
      <c r="T606">
        <v>9</v>
      </c>
      <c r="U606" s="1">
        <v>41679</v>
      </c>
      <c r="V606" s="5">
        <f>Main[[#This Row],[Average_Cost_for_two]] * VLOOKUP(Main[[#This Row],[Currency]],'Currency'!A:B,2,FALSE)</f>
        <v>3.6</v>
      </c>
      <c r="W606" s="5" t="str">
        <f>IF(Main[[#This Row],[Avg_Cost_USD]]&lt;10,"Low",
IF(Main[[#This Row],[Avg_Cost_USD]]&lt;=30,"Medium","High"))</f>
        <v>Low</v>
      </c>
    </row>
    <row r="607" spans="1:23" x14ac:dyDescent="0.3">
      <c r="A607">
        <v>18464629</v>
      </c>
      <c r="B607" t="s">
        <v>856</v>
      </c>
      <c r="C607">
        <v>1</v>
      </c>
      <c r="D607" t="s">
        <v>54</v>
      </c>
      <c r="E607" t="s">
        <v>366</v>
      </c>
      <c r="F607">
        <v>77.089527880000006</v>
      </c>
      <c r="G607">
        <v>28.855172159999999</v>
      </c>
      <c r="H607" t="s">
        <v>350</v>
      </c>
      <c r="I607" t="s">
        <v>19</v>
      </c>
      <c r="J607" t="s">
        <v>57</v>
      </c>
      <c r="K607" t="s">
        <v>57</v>
      </c>
      <c r="L607" t="s">
        <v>57</v>
      </c>
      <c r="M607" t="s">
        <v>57</v>
      </c>
      <c r="N607">
        <v>1</v>
      </c>
      <c r="O607">
        <v>0</v>
      </c>
      <c r="P607">
        <v>300</v>
      </c>
      <c r="Q607">
        <v>1</v>
      </c>
      <c r="R607">
        <v>2015</v>
      </c>
      <c r="S607">
        <v>2</v>
      </c>
      <c r="T607">
        <v>10</v>
      </c>
      <c r="U607" s="1">
        <v>42045</v>
      </c>
      <c r="V607" s="5">
        <f>Main[[#This Row],[Average_Cost_for_two]] * VLOOKUP(Main[[#This Row],[Currency]],'Currency'!A:B,2,FALSE)</f>
        <v>3.6</v>
      </c>
      <c r="W607" s="5" t="str">
        <f>IF(Main[[#This Row],[Avg_Cost_USD]]&lt;10,"Low",
IF(Main[[#This Row],[Avg_Cost_USD]]&lt;=30,"Medium","High"))</f>
        <v>Low</v>
      </c>
    </row>
    <row r="608" spans="1:23" x14ac:dyDescent="0.3">
      <c r="A608">
        <v>18489523</v>
      </c>
      <c r="B608" t="s">
        <v>857</v>
      </c>
      <c r="C608">
        <v>1</v>
      </c>
      <c r="D608" t="s">
        <v>54</v>
      </c>
      <c r="E608" t="s">
        <v>114</v>
      </c>
      <c r="F608">
        <v>77.206068999999999</v>
      </c>
      <c r="G608">
        <v>28.5172873</v>
      </c>
      <c r="H608" t="s">
        <v>424</v>
      </c>
      <c r="I608" t="s">
        <v>19</v>
      </c>
      <c r="J608" t="s">
        <v>57</v>
      </c>
      <c r="K608" t="s">
        <v>57</v>
      </c>
      <c r="L608" t="s">
        <v>57</v>
      </c>
      <c r="M608" t="s">
        <v>57</v>
      </c>
      <c r="N608">
        <v>1</v>
      </c>
      <c r="O608">
        <v>0</v>
      </c>
      <c r="P608">
        <v>300</v>
      </c>
      <c r="Q608">
        <v>1</v>
      </c>
      <c r="R608">
        <v>2013</v>
      </c>
      <c r="S608">
        <v>2</v>
      </c>
      <c r="T608">
        <v>7</v>
      </c>
      <c r="U608" s="1">
        <v>41312</v>
      </c>
      <c r="V608" s="5">
        <f>Main[[#This Row],[Average_Cost_for_two]] * VLOOKUP(Main[[#This Row],[Currency]],'Currency'!A:B,2,FALSE)</f>
        <v>3.6</v>
      </c>
      <c r="W608" s="5" t="str">
        <f>IF(Main[[#This Row],[Avg_Cost_USD]]&lt;10,"Low",
IF(Main[[#This Row],[Avg_Cost_USD]]&lt;=30,"Medium","High"))</f>
        <v>Low</v>
      </c>
    </row>
    <row r="609" spans="1:23" x14ac:dyDescent="0.3">
      <c r="A609">
        <v>18472599</v>
      </c>
      <c r="B609" t="s">
        <v>858</v>
      </c>
      <c r="C609">
        <v>1</v>
      </c>
      <c r="D609" t="s">
        <v>54</v>
      </c>
      <c r="E609" t="s">
        <v>429</v>
      </c>
      <c r="F609">
        <v>77.116232400000001</v>
      </c>
      <c r="G609">
        <v>28.645696900000001</v>
      </c>
      <c r="H609" t="s">
        <v>347</v>
      </c>
      <c r="I609" t="s">
        <v>19</v>
      </c>
      <c r="J609" t="s">
        <v>57</v>
      </c>
      <c r="K609" t="s">
        <v>57</v>
      </c>
      <c r="L609" t="s">
        <v>57</v>
      </c>
      <c r="M609" t="s">
        <v>57</v>
      </c>
      <c r="N609">
        <v>1</v>
      </c>
      <c r="O609">
        <v>0</v>
      </c>
      <c r="P609">
        <v>300</v>
      </c>
      <c r="Q609">
        <v>1</v>
      </c>
      <c r="R609">
        <v>2017</v>
      </c>
      <c r="S609">
        <v>2</v>
      </c>
      <c r="T609">
        <v>14</v>
      </c>
      <c r="U609" s="1">
        <v>42780</v>
      </c>
      <c r="V609" s="5">
        <f>Main[[#This Row],[Average_Cost_for_two]] * VLOOKUP(Main[[#This Row],[Currency]],'Currency'!A:B,2,FALSE)</f>
        <v>3.6</v>
      </c>
      <c r="W609" s="5" t="str">
        <f>IF(Main[[#This Row],[Avg_Cost_USD]]&lt;10,"Low",
IF(Main[[#This Row],[Avg_Cost_USD]]&lt;=30,"Medium","High"))</f>
        <v>Low</v>
      </c>
    </row>
    <row r="610" spans="1:23" x14ac:dyDescent="0.3">
      <c r="A610">
        <v>18463988</v>
      </c>
      <c r="B610" t="s">
        <v>859</v>
      </c>
      <c r="C610">
        <v>1</v>
      </c>
      <c r="D610" t="s">
        <v>54</v>
      </c>
      <c r="E610" t="s">
        <v>265</v>
      </c>
      <c r="F610">
        <v>77.205097300000006</v>
      </c>
      <c r="G610">
        <v>28.697983900000001</v>
      </c>
      <c r="H610" t="s">
        <v>410</v>
      </c>
      <c r="I610" t="s">
        <v>19</v>
      </c>
      <c r="J610" t="s">
        <v>57</v>
      </c>
      <c r="K610" t="s">
        <v>57</v>
      </c>
      <c r="L610" t="s">
        <v>57</v>
      </c>
      <c r="M610" t="s">
        <v>57</v>
      </c>
      <c r="N610">
        <v>1</v>
      </c>
      <c r="O610">
        <v>0</v>
      </c>
      <c r="P610">
        <v>300</v>
      </c>
      <c r="Q610">
        <v>1</v>
      </c>
      <c r="R610">
        <v>2017</v>
      </c>
      <c r="S610">
        <v>1</v>
      </c>
      <c r="T610">
        <v>5</v>
      </c>
      <c r="U610" s="1">
        <v>42740</v>
      </c>
      <c r="V610" s="5">
        <f>Main[[#This Row],[Average_Cost_for_two]] * VLOOKUP(Main[[#This Row],[Currency]],'Currency'!A:B,2,FALSE)</f>
        <v>3.6</v>
      </c>
      <c r="W610" s="5" t="str">
        <f>IF(Main[[#This Row],[Avg_Cost_USD]]&lt;10,"Low",
IF(Main[[#This Row],[Avg_Cost_USD]]&lt;=30,"Medium","High"))</f>
        <v>Low</v>
      </c>
    </row>
    <row r="611" spans="1:23" x14ac:dyDescent="0.3">
      <c r="A611">
        <v>18355115</v>
      </c>
      <c r="B611" t="s">
        <v>860</v>
      </c>
      <c r="C611">
        <v>1</v>
      </c>
      <c r="D611" t="s">
        <v>54</v>
      </c>
      <c r="E611" t="s">
        <v>214</v>
      </c>
      <c r="F611">
        <v>77.249575289999996</v>
      </c>
      <c r="G611">
        <v>28.555502130000001</v>
      </c>
      <c r="H611" t="s">
        <v>335</v>
      </c>
      <c r="I611" t="s">
        <v>19</v>
      </c>
      <c r="J611" t="s">
        <v>57</v>
      </c>
      <c r="K611" t="s">
        <v>57</v>
      </c>
      <c r="L611" t="s">
        <v>57</v>
      </c>
      <c r="M611" t="s">
        <v>57</v>
      </c>
      <c r="N611">
        <v>1</v>
      </c>
      <c r="O611">
        <v>0</v>
      </c>
      <c r="P611">
        <v>300</v>
      </c>
      <c r="Q611">
        <v>1</v>
      </c>
      <c r="R611">
        <v>2013</v>
      </c>
      <c r="S611">
        <v>1</v>
      </c>
      <c r="T611">
        <v>13</v>
      </c>
      <c r="U611" s="1">
        <v>41287</v>
      </c>
      <c r="V611" s="5">
        <f>Main[[#This Row],[Average_Cost_for_two]] * VLOOKUP(Main[[#This Row],[Currency]],'Currency'!A:B,2,FALSE)</f>
        <v>3.6</v>
      </c>
      <c r="W611" s="5" t="str">
        <f>IF(Main[[#This Row],[Avg_Cost_USD]]&lt;10,"Low",
IF(Main[[#This Row],[Avg_Cost_USD]]&lt;=30,"Medium","High"))</f>
        <v>Low</v>
      </c>
    </row>
    <row r="612" spans="1:23" x14ac:dyDescent="0.3">
      <c r="A612">
        <v>18429151</v>
      </c>
      <c r="B612" t="s">
        <v>861</v>
      </c>
      <c r="C612">
        <v>1</v>
      </c>
      <c r="D612" t="s">
        <v>54</v>
      </c>
      <c r="E612" t="s">
        <v>60</v>
      </c>
      <c r="F612">
        <v>77.253359500000002</v>
      </c>
      <c r="G612">
        <v>28.5690147</v>
      </c>
      <c r="H612" t="s">
        <v>335</v>
      </c>
      <c r="I612" t="s">
        <v>19</v>
      </c>
      <c r="J612" t="s">
        <v>57</v>
      </c>
      <c r="K612" t="s">
        <v>57</v>
      </c>
      <c r="L612" t="s">
        <v>57</v>
      </c>
      <c r="M612" t="s">
        <v>57</v>
      </c>
      <c r="N612">
        <v>1</v>
      </c>
      <c r="O612">
        <v>0</v>
      </c>
      <c r="P612">
        <v>300</v>
      </c>
      <c r="Q612">
        <v>1</v>
      </c>
      <c r="R612">
        <v>2012</v>
      </c>
      <c r="S612">
        <v>1</v>
      </c>
      <c r="T612">
        <v>25</v>
      </c>
      <c r="U612" s="1">
        <v>40933</v>
      </c>
      <c r="V612" s="5">
        <f>Main[[#This Row],[Average_Cost_for_two]] * VLOOKUP(Main[[#This Row],[Currency]],'Currency'!A:B,2,FALSE)</f>
        <v>3.6</v>
      </c>
      <c r="W612" s="5" t="str">
        <f>IF(Main[[#This Row],[Avg_Cost_USD]]&lt;10,"Low",
IF(Main[[#This Row],[Avg_Cost_USD]]&lt;=30,"Medium","High"))</f>
        <v>Low</v>
      </c>
    </row>
    <row r="613" spans="1:23" x14ac:dyDescent="0.3">
      <c r="A613">
        <v>18421492</v>
      </c>
      <c r="B613" t="s">
        <v>862</v>
      </c>
      <c r="C613">
        <v>1</v>
      </c>
      <c r="D613" t="s">
        <v>54</v>
      </c>
      <c r="E613" t="s">
        <v>104</v>
      </c>
      <c r="F613">
        <v>77.296009299999994</v>
      </c>
      <c r="G613">
        <v>28.6073214</v>
      </c>
      <c r="H613" t="s">
        <v>863</v>
      </c>
      <c r="I613" t="s">
        <v>19</v>
      </c>
      <c r="J613" t="s">
        <v>57</v>
      </c>
      <c r="K613" t="s">
        <v>57</v>
      </c>
      <c r="L613" t="s">
        <v>57</v>
      </c>
      <c r="M613" t="s">
        <v>57</v>
      </c>
      <c r="N613">
        <v>1</v>
      </c>
      <c r="O613">
        <v>0</v>
      </c>
      <c r="P613">
        <v>300</v>
      </c>
      <c r="Q613">
        <v>1</v>
      </c>
      <c r="R613">
        <v>2017</v>
      </c>
      <c r="S613">
        <v>1</v>
      </c>
      <c r="T613">
        <v>4</v>
      </c>
      <c r="U613" s="1">
        <v>42739</v>
      </c>
      <c r="V613" s="5">
        <f>Main[[#This Row],[Average_Cost_for_two]] * VLOOKUP(Main[[#This Row],[Currency]],'Currency'!A:B,2,FALSE)</f>
        <v>3.6</v>
      </c>
      <c r="W613" s="5" t="str">
        <f>IF(Main[[#This Row],[Avg_Cost_USD]]&lt;10,"Low",
IF(Main[[#This Row],[Avg_Cost_USD]]&lt;=30,"Medium","High"))</f>
        <v>Low</v>
      </c>
    </row>
    <row r="614" spans="1:23" x14ac:dyDescent="0.3">
      <c r="A614">
        <v>18375395</v>
      </c>
      <c r="B614" t="s">
        <v>864</v>
      </c>
      <c r="C614">
        <v>1</v>
      </c>
      <c r="D614" t="s">
        <v>54</v>
      </c>
      <c r="E614" t="s">
        <v>106</v>
      </c>
      <c r="F614">
        <v>77.337106500000004</v>
      </c>
      <c r="G614">
        <v>28.61364897</v>
      </c>
      <c r="H614" t="s">
        <v>296</v>
      </c>
      <c r="I614" t="s">
        <v>19</v>
      </c>
      <c r="J614" t="s">
        <v>57</v>
      </c>
      <c r="K614" t="s">
        <v>57</v>
      </c>
      <c r="L614" t="s">
        <v>57</v>
      </c>
      <c r="M614" t="s">
        <v>57</v>
      </c>
      <c r="N614">
        <v>1</v>
      </c>
      <c r="O614">
        <v>0</v>
      </c>
      <c r="P614">
        <v>300</v>
      </c>
      <c r="Q614">
        <v>1</v>
      </c>
      <c r="R614">
        <v>2018</v>
      </c>
      <c r="S614">
        <v>1</v>
      </c>
      <c r="T614">
        <v>22</v>
      </c>
      <c r="U614" s="1">
        <v>43122</v>
      </c>
      <c r="V614" s="5">
        <f>Main[[#This Row],[Average_Cost_for_two]] * VLOOKUP(Main[[#This Row],[Currency]],'Currency'!A:B,2,FALSE)</f>
        <v>3.6</v>
      </c>
      <c r="W614" s="5" t="str">
        <f>IF(Main[[#This Row],[Avg_Cost_USD]]&lt;10,"Low",
IF(Main[[#This Row],[Avg_Cost_USD]]&lt;=30,"Medium","High"))</f>
        <v>Low</v>
      </c>
    </row>
    <row r="615" spans="1:23" x14ac:dyDescent="0.3">
      <c r="A615">
        <v>18449639</v>
      </c>
      <c r="B615" t="s">
        <v>865</v>
      </c>
      <c r="C615">
        <v>1</v>
      </c>
      <c r="D615" t="s">
        <v>54</v>
      </c>
      <c r="E615" t="s">
        <v>66</v>
      </c>
      <c r="F615">
        <v>77.2156916</v>
      </c>
      <c r="G615">
        <v>28.710328799999999</v>
      </c>
      <c r="H615" t="s">
        <v>289</v>
      </c>
      <c r="I615" t="s">
        <v>19</v>
      </c>
      <c r="J615" t="s">
        <v>57</v>
      </c>
      <c r="K615" t="s">
        <v>57</v>
      </c>
      <c r="L615" t="s">
        <v>57</v>
      </c>
      <c r="M615" t="s">
        <v>57</v>
      </c>
      <c r="N615">
        <v>1</v>
      </c>
      <c r="O615">
        <v>0</v>
      </c>
      <c r="P615">
        <v>300</v>
      </c>
      <c r="Q615">
        <v>1</v>
      </c>
      <c r="R615">
        <v>2017</v>
      </c>
      <c r="S615">
        <v>1</v>
      </c>
      <c r="T615">
        <v>16</v>
      </c>
      <c r="U615" s="1">
        <v>42751</v>
      </c>
      <c r="V615" s="5">
        <f>Main[[#This Row],[Average_Cost_for_two]] * VLOOKUP(Main[[#This Row],[Currency]],'Currency'!A:B,2,FALSE)</f>
        <v>3.6</v>
      </c>
      <c r="W615" s="5" t="str">
        <f>IF(Main[[#This Row],[Avg_Cost_USD]]&lt;10,"Low",
IF(Main[[#This Row],[Avg_Cost_USD]]&lt;=30,"Medium","High"))</f>
        <v>Low</v>
      </c>
    </row>
    <row r="616" spans="1:23" x14ac:dyDescent="0.3">
      <c r="A616">
        <v>310889</v>
      </c>
      <c r="B616" t="s">
        <v>866</v>
      </c>
      <c r="C616">
        <v>1</v>
      </c>
      <c r="D616" t="s">
        <v>54</v>
      </c>
      <c r="E616" t="s">
        <v>160</v>
      </c>
      <c r="F616">
        <v>77.294134499999998</v>
      </c>
      <c r="G616">
        <v>28.6401732</v>
      </c>
      <c r="H616" t="s">
        <v>410</v>
      </c>
      <c r="I616" t="s">
        <v>19</v>
      </c>
      <c r="J616" t="s">
        <v>57</v>
      </c>
      <c r="K616" t="s">
        <v>57</v>
      </c>
      <c r="L616" t="s">
        <v>57</v>
      </c>
      <c r="M616" t="s">
        <v>57</v>
      </c>
      <c r="N616">
        <v>1</v>
      </c>
      <c r="O616">
        <v>0</v>
      </c>
      <c r="P616">
        <v>300</v>
      </c>
      <c r="Q616">
        <v>1</v>
      </c>
      <c r="R616">
        <v>2010</v>
      </c>
      <c r="S616">
        <v>1</v>
      </c>
      <c r="T616">
        <v>6</v>
      </c>
      <c r="U616" s="1">
        <v>40184</v>
      </c>
      <c r="V616" s="5">
        <f>Main[[#This Row],[Average_Cost_for_two]] * VLOOKUP(Main[[#This Row],[Currency]],'Currency'!A:B,2,FALSE)</f>
        <v>3.6</v>
      </c>
      <c r="W616" s="5" t="str">
        <f>IF(Main[[#This Row],[Avg_Cost_USD]]&lt;10,"Low",
IF(Main[[#This Row],[Avg_Cost_USD]]&lt;=30,"Medium","High"))</f>
        <v>Low</v>
      </c>
    </row>
    <row r="617" spans="1:23" x14ac:dyDescent="0.3">
      <c r="A617">
        <v>18396151</v>
      </c>
      <c r="B617" t="s">
        <v>867</v>
      </c>
      <c r="C617">
        <v>1</v>
      </c>
      <c r="D617" t="s">
        <v>54</v>
      </c>
      <c r="E617" t="s">
        <v>75</v>
      </c>
      <c r="F617">
        <v>77.179385300000007</v>
      </c>
      <c r="G617">
        <v>28.562609299999998</v>
      </c>
      <c r="H617" t="s">
        <v>410</v>
      </c>
      <c r="I617" t="s">
        <v>19</v>
      </c>
      <c r="J617" t="s">
        <v>57</v>
      </c>
      <c r="K617" t="s">
        <v>57</v>
      </c>
      <c r="L617" t="s">
        <v>57</v>
      </c>
      <c r="M617" t="s">
        <v>57</v>
      </c>
      <c r="N617">
        <v>1</v>
      </c>
      <c r="O617">
        <v>0</v>
      </c>
      <c r="P617">
        <v>300</v>
      </c>
      <c r="Q617">
        <v>1</v>
      </c>
      <c r="R617">
        <v>2015</v>
      </c>
      <c r="S617">
        <v>1</v>
      </c>
      <c r="T617">
        <v>8</v>
      </c>
      <c r="U617" s="1">
        <v>42012</v>
      </c>
      <c r="V617" s="5">
        <f>Main[[#This Row],[Average_Cost_for_two]] * VLOOKUP(Main[[#This Row],[Currency]],'Currency'!A:B,2,FALSE)</f>
        <v>3.6</v>
      </c>
      <c r="W617" s="5" t="str">
        <f>IF(Main[[#This Row],[Avg_Cost_USD]]&lt;10,"Low",
IF(Main[[#This Row],[Avg_Cost_USD]]&lt;=30,"Medium","High"))</f>
        <v>Low</v>
      </c>
    </row>
    <row r="618" spans="1:23" x14ac:dyDescent="0.3">
      <c r="A618">
        <v>18418263</v>
      </c>
      <c r="B618" t="s">
        <v>868</v>
      </c>
      <c r="C618">
        <v>1</v>
      </c>
      <c r="D618" t="s">
        <v>54</v>
      </c>
      <c r="E618" t="s">
        <v>284</v>
      </c>
      <c r="F618">
        <v>77.318115800000001</v>
      </c>
      <c r="G618">
        <v>28.6640178</v>
      </c>
      <c r="H618" t="s">
        <v>342</v>
      </c>
      <c r="I618" t="s">
        <v>19</v>
      </c>
      <c r="J618" t="s">
        <v>57</v>
      </c>
      <c r="K618" t="s">
        <v>57</v>
      </c>
      <c r="L618" t="s">
        <v>57</v>
      </c>
      <c r="M618" t="s">
        <v>57</v>
      </c>
      <c r="N618">
        <v>1</v>
      </c>
      <c r="O618">
        <v>0</v>
      </c>
      <c r="P618">
        <v>300</v>
      </c>
      <c r="Q618">
        <v>1</v>
      </c>
      <c r="R618">
        <v>2014</v>
      </c>
      <c r="S618">
        <v>12</v>
      </c>
      <c r="T618">
        <v>28</v>
      </c>
      <c r="U618" s="1">
        <v>42001</v>
      </c>
      <c r="V618" s="5">
        <f>Main[[#This Row],[Average_Cost_for_two]] * VLOOKUP(Main[[#This Row],[Currency]],'Currency'!A:B,2,FALSE)</f>
        <v>3.6</v>
      </c>
      <c r="W618" s="5" t="str">
        <f>IF(Main[[#This Row],[Avg_Cost_USD]]&lt;10,"Low",
IF(Main[[#This Row],[Avg_Cost_USD]]&lt;=30,"Medium","High"))</f>
        <v>Low</v>
      </c>
    </row>
    <row r="619" spans="1:23" x14ac:dyDescent="0.3">
      <c r="A619">
        <v>18424863</v>
      </c>
      <c r="B619" t="s">
        <v>869</v>
      </c>
      <c r="C619">
        <v>1</v>
      </c>
      <c r="D619" t="s">
        <v>54</v>
      </c>
      <c r="E619" t="s">
        <v>117</v>
      </c>
      <c r="F619">
        <v>77.2224176</v>
      </c>
      <c r="G619">
        <v>28.672627500000001</v>
      </c>
      <c r="H619" t="s">
        <v>433</v>
      </c>
      <c r="I619" t="s">
        <v>19</v>
      </c>
      <c r="J619" t="s">
        <v>57</v>
      </c>
      <c r="K619" t="s">
        <v>57</v>
      </c>
      <c r="L619" t="s">
        <v>57</v>
      </c>
      <c r="M619" t="s">
        <v>57</v>
      </c>
      <c r="N619">
        <v>1</v>
      </c>
      <c r="O619">
        <v>0</v>
      </c>
      <c r="P619">
        <v>300</v>
      </c>
      <c r="Q619">
        <v>1</v>
      </c>
      <c r="R619">
        <v>2018</v>
      </c>
      <c r="S619">
        <v>12</v>
      </c>
      <c r="T619">
        <v>15</v>
      </c>
      <c r="U619" s="1">
        <v>43449</v>
      </c>
      <c r="V619" s="5">
        <f>Main[[#This Row],[Average_Cost_for_two]] * VLOOKUP(Main[[#This Row],[Currency]],'Currency'!A:B,2,FALSE)</f>
        <v>3.6</v>
      </c>
      <c r="W619" s="5" t="str">
        <f>IF(Main[[#This Row],[Avg_Cost_USD]]&lt;10,"Low",
IF(Main[[#This Row],[Avg_Cost_USD]]&lt;=30,"Medium","High"))</f>
        <v>Low</v>
      </c>
    </row>
    <row r="620" spans="1:23" x14ac:dyDescent="0.3">
      <c r="A620">
        <v>18435816</v>
      </c>
      <c r="B620" t="s">
        <v>870</v>
      </c>
      <c r="C620">
        <v>1</v>
      </c>
      <c r="D620" t="s">
        <v>54</v>
      </c>
      <c r="E620" t="s">
        <v>81</v>
      </c>
      <c r="F620">
        <v>77.3227227</v>
      </c>
      <c r="G620">
        <v>28.685952700000001</v>
      </c>
      <c r="H620" t="s">
        <v>350</v>
      </c>
      <c r="I620" t="s">
        <v>19</v>
      </c>
      <c r="J620" t="s">
        <v>57</v>
      </c>
      <c r="K620" t="s">
        <v>57</v>
      </c>
      <c r="L620" t="s">
        <v>57</v>
      </c>
      <c r="M620" t="s">
        <v>57</v>
      </c>
      <c r="N620">
        <v>1</v>
      </c>
      <c r="O620">
        <v>0</v>
      </c>
      <c r="P620">
        <v>300</v>
      </c>
      <c r="Q620">
        <v>1</v>
      </c>
      <c r="R620">
        <v>2014</v>
      </c>
      <c r="S620">
        <v>12</v>
      </c>
      <c r="T620">
        <v>8</v>
      </c>
      <c r="U620" s="1">
        <v>41981</v>
      </c>
      <c r="V620" s="5">
        <f>Main[[#This Row],[Average_Cost_for_two]] * VLOOKUP(Main[[#This Row],[Currency]],'Currency'!A:B,2,FALSE)</f>
        <v>3.6</v>
      </c>
      <c r="W620" s="5" t="str">
        <f>IF(Main[[#This Row],[Avg_Cost_USD]]&lt;10,"Low",
IF(Main[[#This Row],[Avg_Cost_USD]]&lt;=30,"Medium","High"))</f>
        <v>Low</v>
      </c>
    </row>
    <row r="621" spans="1:23" x14ac:dyDescent="0.3">
      <c r="A621">
        <v>18419901</v>
      </c>
      <c r="B621" t="s">
        <v>871</v>
      </c>
      <c r="C621">
        <v>1</v>
      </c>
      <c r="D621" t="s">
        <v>54</v>
      </c>
      <c r="E621" t="s">
        <v>83</v>
      </c>
      <c r="F621">
        <v>77.258520399999995</v>
      </c>
      <c r="G621">
        <v>28.5791121</v>
      </c>
      <c r="H621" t="s">
        <v>335</v>
      </c>
      <c r="I621" t="s">
        <v>19</v>
      </c>
      <c r="J621" t="s">
        <v>57</v>
      </c>
      <c r="K621" t="s">
        <v>57</v>
      </c>
      <c r="L621" t="s">
        <v>57</v>
      </c>
      <c r="M621" t="s">
        <v>57</v>
      </c>
      <c r="N621">
        <v>1</v>
      </c>
      <c r="O621">
        <v>0</v>
      </c>
      <c r="P621">
        <v>300</v>
      </c>
      <c r="Q621">
        <v>1</v>
      </c>
      <c r="R621">
        <v>2014</v>
      </c>
      <c r="S621">
        <v>12</v>
      </c>
      <c r="T621">
        <v>28</v>
      </c>
      <c r="U621" s="1">
        <v>42001</v>
      </c>
      <c r="V621" s="5">
        <f>Main[[#This Row],[Average_Cost_for_two]] * VLOOKUP(Main[[#This Row],[Currency]],'Currency'!A:B,2,FALSE)</f>
        <v>3.6</v>
      </c>
      <c r="W621" s="5" t="str">
        <f>IF(Main[[#This Row],[Avg_Cost_USD]]&lt;10,"Low",
IF(Main[[#This Row],[Avg_Cost_USD]]&lt;=30,"Medium","High"))</f>
        <v>Low</v>
      </c>
    </row>
    <row r="622" spans="1:23" x14ac:dyDescent="0.3">
      <c r="A622">
        <v>18409207</v>
      </c>
      <c r="B622" t="s">
        <v>805</v>
      </c>
      <c r="C622">
        <v>1</v>
      </c>
      <c r="D622" t="s">
        <v>54</v>
      </c>
      <c r="E622" t="s">
        <v>376</v>
      </c>
      <c r="F622">
        <v>77.189848499999997</v>
      </c>
      <c r="G622">
        <v>28.523913400000001</v>
      </c>
      <c r="H622" t="s">
        <v>733</v>
      </c>
      <c r="I622" t="s">
        <v>19</v>
      </c>
      <c r="J622" t="s">
        <v>57</v>
      </c>
      <c r="K622" t="s">
        <v>57</v>
      </c>
      <c r="L622" t="s">
        <v>57</v>
      </c>
      <c r="M622" t="s">
        <v>57</v>
      </c>
      <c r="N622">
        <v>1</v>
      </c>
      <c r="O622">
        <v>0</v>
      </c>
      <c r="P622">
        <v>300</v>
      </c>
      <c r="Q622">
        <v>1</v>
      </c>
      <c r="R622">
        <v>2012</v>
      </c>
      <c r="S622">
        <v>12</v>
      </c>
      <c r="T622">
        <v>20</v>
      </c>
      <c r="U622" s="1">
        <v>41263</v>
      </c>
      <c r="V622" s="5">
        <f>Main[[#This Row],[Average_Cost_for_two]] * VLOOKUP(Main[[#This Row],[Currency]],'Currency'!A:B,2,FALSE)</f>
        <v>3.6</v>
      </c>
      <c r="W622" s="5" t="str">
        <f>IF(Main[[#This Row],[Avg_Cost_USD]]&lt;10,"Low",
IF(Main[[#This Row],[Avg_Cost_USD]]&lt;=30,"Medium","High"))</f>
        <v>Low</v>
      </c>
    </row>
    <row r="623" spans="1:23" x14ac:dyDescent="0.3">
      <c r="A623">
        <v>18361200</v>
      </c>
      <c r="B623" t="s">
        <v>872</v>
      </c>
      <c r="C623">
        <v>1</v>
      </c>
      <c r="D623" t="s">
        <v>54</v>
      </c>
      <c r="E623" t="s">
        <v>69</v>
      </c>
      <c r="F623">
        <v>76.9711827</v>
      </c>
      <c r="G623">
        <v>28.610199600000001</v>
      </c>
      <c r="H623" t="s">
        <v>289</v>
      </c>
      <c r="I623" t="s">
        <v>19</v>
      </c>
      <c r="J623" t="s">
        <v>57</v>
      </c>
      <c r="K623" t="s">
        <v>57</v>
      </c>
      <c r="L623" t="s">
        <v>57</v>
      </c>
      <c r="M623" t="s">
        <v>57</v>
      </c>
      <c r="N623">
        <v>1</v>
      </c>
      <c r="O623">
        <v>0</v>
      </c>
      <c r="P623">
        <v>300</v>
      </c>
      <c r="Q623">
        <v>1</v>
      </c>
      <c r="R623">
        <v>2015</v>
      </c>
      <c r="S623">
        <v>12</v>
      </c>
      <c r="T623">
        <v>3</v>
      </c>
      <c r="U623" s="1">
        <v>42341</v>
      </c>
      <c r="V623" s="5">
        <f>Main[[#This Row],[Average_Cost_for_two]] * VLOOKUP(Main[[#This Row],[Currency]],'Currency'!A:B,2,FALSE)</f>
        <v>3.6</v>
      </c>
      <c r="W623" s="5" t="str">
        <f>IF(Main[[#This Row],[Avg_Cost_USD]]&lt;10,"Low",
IF(Main[[#This Row],[Avg_Cost_USD]]&lt;=30,"Medium","High"))</f>
        <v>Low</v>
      </c>
    </row>
    <row r="624" spans="1:23" x14ac:dyDescent="0.3">
      <c r="A624">
        <v>18375389</v>
      </c>
      <c r="B624" t="s">
        <v>873</v>
      </c>
      <c r="C624">
        <v>1</v>
      </c>
      <c r="D624" t="s">
        <v>54</v>
      </c>
      <c r="E624" t="s">
        <v>90</v>
      </c>
      <c r="F624">
        <v>77.040718049999995</v>
      </c>
      <c r="G624">
        <v>28.682094509999999</v>
      </c>
      <c r="H624" t="s">
        <v>874</v>
      </c>
      <c r="I624" t="s">
        <v>19</v>
      </c>
      <c r="J624" t="s">
        <v>57</v>
      </c>
      <c r="K624" t="s">
        <v>57</v>
      </c>
      <c r="L624" t="s">
        <v>57</v>
      </c>
      <c r="M624" t="s">
        <v>57</v>
      </c>
      <c r="N624">
        <v>1</v>
      </c>
      <c r="O624">
        <v>0</v>
      </c>
      <c r="P624">
        <v>300</v>
      </c>
      <c r="Q624">
        <v>1</v>
      </c>
      <c r="R624">
        <v>2015</v>
      </c>
      <c r="S624">
        <v>12</v>
      </c>
      <c r="T624">
        <v>10</v>
      </c>
      <c r="U624" s="1">
        <v>42348</v>
      </c>
      <c r="V624" s="5">
        <f>Main[[#This Row],[Average_Cost_for_two]] * VLOOKUP(Main[[#This Row],[Currency]],'Currency'!A:B,2,FALSE)</f>
        <v>3.6</v>
      </c>
      <c r="W624" s="5" t="str">
        <f>IF(Main[[#This Row],[Avg_Cost_USD]]&lt;10,"Low",
IF(Main[[#This Row],[Avg_Cost_USD]]&lt;=30,"Medium","High"))</f>
        <v>Low</v>
      </c>
    </row>
    <row r="625" spans="1:23" x14ac:dyDescent="0.3">
      <c r="A625">
        <v>18393288</v>
      </c>
      <c r="B625" t="s">
        <v>875</v>
      </c>
      <c r="C625">
        <v>1</v>
      </c>
      <c r="D625" t="s">
        <v>54</v>
      </c>
      <c r="E625" t="s">
        <v>93</v>
      </c>
      <c r="F625">
        <v>77.136863300000002</v>
      </c>
      <c r="G625">
        <v>28.628125699999998</v>
      </c>
      <c r="H625" t="s">
        <v>494</v>
      </c>
      <c r="I625" t="s">
        <v>19</v>
      </c>
      <c r="J625" t="s">
        <v>57</v>
      </c>
      <c r="K625" t="s">
        <v>57</v>
      </c>
      <c r="L625" t="s">
        <v>57</v>
      </c>
      <c r="M625" t="s">
        <v>57</v>
      </c>
      <c r="N625">
        <v>1</v>
      </c>
      <c r="O625">
        <v>0</v>
      </c>
      <c r="P625">
        <v>300</v>
      </c>
      <c r="Q625">
        <v>1</v>
      </c>
      <c r="R625">
        <v>2012</v>
      </c>
      <c r="S625">
        <v>12</v>
      </c>
      <c r="T625">
        <v>19</v>
      </c>
      <c r="U625" s="1">
        <v>41262</v>
      </c>
      <c r="V625" s="5">
        <f>Main[[#This Row],[Average_Cost_for_two]] * VLOOKUP(Main[[#This Row],[Currency]],'Currency'!A:B,2,FALSE)</f>
        <v>3.6</v>
      </c>
      <c r="W625" s="5" t="str">
        <f>IF(Main[[#This Row],[Avg_Cost_USD]]&lt;10,"Low",
IF(Main[[#This Row],[Avg_Cost_USD]]&lt;=30,"Medium","High"))</f>
        <v>Low</v>
      </c>
    </row>
    <row r="626" spans="1:23" x14ac:dyDescent="0.3">
      <c r="A626">
        <v>18352220</v>
      </c>
      <c r="B626" t="s">
        <v>876</v>
      </c>
      <c r="C626">
        <v>1</v>
      </c>
      <c r="D626" t="s">
        <v>54</v>
      </c>
      <c r="E626" t="s">
        <v>457</v>
      </c>
      <c r="F626">
        <v>77.134584500000003</v>
      </c>
      <c r="G626">
        <v>28.715477799999999</v>
      </c>
      <c r="H626" t="s">
        <v>339</v>
      </c>
      <c r="I626" t="s">
        <v>19</v>
      </c>
      <c r="J626" t="s">
        <v>57</v>
      </c>
      <c r="K626" t="s">
        <v>57</v>
      </c>
      <c r="L626" t="s">
        <v>57</v>
      </c>
      <c r="M626" t="s">
        <v>57</v>
      </c>
      <c r="N626">
        <v>1</v>
      </c>
      <c r="O626">
        <v>0</v>
      </c>
      <c r="P626">
        <v>300</v>
      </c>
      <c r="Q626">
        <v>1</v>
      </c>
      <c r="R626">
        <v>2012</v>
      </c>
      <c r="S626">
        <v>12</v>
      </c>
      <c r="T626">
        <v>3</v>
      </c>
      <c r="U626" s="1">
        <v>41246</v>
      </c>
      <c r="V626" s="5">
        <f>Main[[#This Row],[Average_Cost_for_two]] * VLOOKUP(Main[[#This Row],[Currency]],'Currency'!A:B,2,FALSE)</f>
        <v>3.6</v>
      </c>
      <c r="W626" s="5" t="str">
        <f>IF(Main[[#This Row],[Avg_Cost_USD]]&lt;10,"Low",
IF(Main[[#This Row],[Avg_Cost_USD]]&lt;=30,"Medium","High"))</f>
        <v>Low</v>
      </c>
    </row>
    <row r="627" spans="1:23" x14ac:dyDescent="0.3">
      <c r="A627">
        <v>18438448</v>
      </c>
      <c r="B627" t="s">
        <v>877</v>
      </c>
      <c r="C627">
        <v>1</v>
      </c>
      <c r="D627" t="s">
        <v>54</v>
      </c>
      <c r="E627" t="s">
        <v>251</v>
      </c>
      <c r="F627">
        <v>77.279126300000001</v>
      </c>
      <c r="G627">
        <v>28.626912099999998</v>
      </c>
      <c r="H627" t="s">
        <v>410</v>
      </c>
      <c r="I627" t="s">
        <v>19</v>
      </c>
      <c r="J627" t="s">
        <v>57</v>
      </c>
      <c r="K627" t="s">
        <v>57</v>
      </c>
      <c r="L627" t="s">
        <v>57</v>
      </c>
      <c r="M627" t="s">
        <v>57</v>
      </c>
      <c r="N627">
        <v>1</v>
      </c>
      <c r="O627">
        <v>0</v>
      </c>
      <c r="P627">
        <v>300</v>
      </c>
      <c r="Q627">
        <v>1</v>
      </c>
      <c r="R627">
        <v>2014</v>
      </c>
      <c r="S627">
        <v>12</v>
      </c>
      <c r="T627">
        <v>9</v>
      </c>
      <c r="U627" s="1">
        <v>41982</v>
      </c>
      <c r="V627" s="5">
        <f>Main[[#This Row],[Average_Cost_for_two]] * VLOOKUP(Main[[#This Row],[Currency]],'Currency'!A:B,2,FALSE)</f>
        <v>3.6</v>
      </c>
      <c r="W627" s="5" t="str">
        <f>IF(Main[[#This Row],[Avg_Cost_USD]]&lt;10,"Low",
IF(Main[[#This Row],[Avg_Cost_USD]]&lt;=30,"Medium","High"))</f>
        <v>Low</v>
      </c>
    </row>
    <row r="628" spans="1:23" x14ac:dyDescent="0.3">
      <c r="A628">
        <v>18376475</v>
      </c>
      <c r="B628" t="s">
        <v>878</v>
      </c>
      <c r="C628">
        <v>1</v>
      </c>
      <c r="D628" t="s">
        <v>54</v>
      </c>
      <c r="E628" t="s">
        <v>81</v>
      </c>
      <c r="F628">
        <v>77.322859280000003</v>
      </c>
      <c r="G628">
        <v>28.683930790000002</v>
      </c>
      <c r="H628" t="s">
        <v>335</v>
      </c>
      <c r="I628" t="s">
        <v>19</v>
      </c>
      <c r="J628" t="s">
        <v>57</v>
      </c>
      <c r="K628" t="s">
        <v>57</v>
      </c>
      <c r="L628" t="s">
        <v>57</v>
      </c>
      <c r="M628" t="s">
        <v>57</v>
      </c>
      <c r="N628">
        <v>1</v>
      </c>
      <c r="O628">
        <v>0</v>
      </c>
      <c r="P628">
        <v>300</v>
      </c>
      <c r="Q628">
        <v>1</v>
      </c>
      <c r="R628">
        <v>2018</v>
      </c>
      <c r="S628">
        <v>11</v>
      </c>
      <c r="T628">
        <v>7</v>
      </c>
      <c r="U628" s="1">
        <v>43411</v>
      </c>
      <c r="V628" s="5">
        <f>Main[[#This Row],[Average_Cost_for_two]] * VLOOKUP(Main[[#This Row],[Currency]],'Currency'!A:B,2,FALSE)</f>
        <v>3.6</v>
      </c>
      <c r="W628" s="5" t="str">
        <f>IF(Main[[#This Row],[Avg_Cost_USD]]&lt;10,"Low",
IF(Main[[#This Row],[Avg_Cost_USD]]&lt;=30,"Medium","High"))</f>
        <v>Low</v>
      </c>
    </row>
    <row r="629" spans="1:23" x14ac:dyDescent="0.3">
      <c r="A629">
        <v>18272391</v>
      </c>
      <c r="B629" t="s">
        <v>879</v>
      </c>
      <c r="C629">
        <v>1</v>
      </c>
      <c r="D629" t="s">
        <v>54</v>
      </c>
      <c r="E629" t="s">
        <v>305</v>
      </c>
      <c r="F629">
        <v>77.227627200000001</v>
      </c>
      <c r="G629">
        <v>28.7003539</v>
      </c>
      <c r="H629" t="s">
        <v>289</v>
      </c>
      <c r="I629" t="s">
        <v>19</v>
      </c>
      <c r="J629" t="s">
        <v>57</v>
      </c>
      <c r="K629" t="s">
        <v>57</v>
      </c>
      <c r="L629" t="s">
        <v>57</v>
      </c>
      <c r="M629" t="s">
        <v>57</v>
      </c>
      <c r="N629">
        <v>1</v>
      </c>
      <c r="O629">
        <v>0</v>
      </c>
      <c r="P629">
        <v>300</v>
      </c>
      <c r="Q629">
        <v>1</v>
      </c>
      <c r="R629">
        <v>2016</v>
      </c>
      <c r="S629">
        <v>11</v>
      </c>
      <c r="T629">
        <v>2</v>
      </c>
      <c r="U629" s="1">
        <v>42676</v>
      </c>
      <c r="V629" s="5">
        <f>Main[[#This Row],[Average_Cost_for_two]] * VLOOKUP(Main[[#This Row],[Currency]],'Currency'!A:B,2,FALSE)</f>
        <v>3.6</v>
      </c>
      <c r="W629" s="5" t="str">
        <f>IF(Main[[#This Row],[Avg_Cost_USD]]&lt;10,"Low",
IF(Main[[#This Row],[Avg_Cost_USD]]&lt;=30,"Medium","High"))</f>
        <v>Low</v>
      </c>
    </row>
    <row r="630" spans="1:23" x14ac:dyDescent="0.3">
      <c r="A630">
        <v>18424171</v>
      </c>
      <c r="B630" t="s">
        <v>880</v>
      </c>
      <c r="C630">
        <v>1</v>
      </c>
      <c r="D630" t="s">
        <v>54</v>
      </c>
      <c r="E630" t="s">
        <v>66</v>
      </c>
      <c r="F630">
        <v>77.215591000000003</v>
      </c>
      <c r="G630">
        <v>28.712279299999999</v>
      </c>
      <c r="H630" t="s">
        <v>367</v>
      </c>
      <c r="I630" t="s">
        <v>19</v>
      </c>
      <c r="J630" t="s">
        <v>57</v>
      </c>
      <c r="K630" t="s">
        <v>57</v>
      </c>
      <c r="L630" t="s">
        <v>57</v>
      </c>
      <c r="M630" t="s">
        <v>57</v>
      </c>
      <c r="N630">
        <v>1</v>
      </c>
      <c r="O630">
        <v>0</v>
      </c>
      <c r="P630">
        <v>300</v>
      </c>
      <c r="Q630">
        <v>1</v>
      </c>
      <c r="R630">
        <v>2017</v>
      </c>
      <c r="S630">
        <v>11</v>
      </c>
      <c r="T630">
        <v>2</v>
      </c>
      <c r="U630" s="1">
        <v>43041</v>
      </c>
      <c r="V630" s="5">
        <f>Main[[#This Row],[Average_Cost_for_two]] * VLOOKUP(Main[[#This Row],[Currency]],'Currency'!A:B,2,FALSE)</f>
        <v>3.6</v>
      </c>
      <c r="W630" s="5" t="str">
        <f>IF(Main[[#This Row],[Avg_Cost_USD]]&lt;10,"Low",
IF(Main[[#This Row],[Avg_Cost_USD]]&lt;=30,"Medium","High"))</f>
        <v>Low</v>
      </c>
    </row>
    <row r="631" spans="1:23" x14ac:dyDescent="0.3">
      <c r="A631">
        <v>18354988</v>
      </c>
      <c r="B631" t="s">
        <v>881</v>
      </c>
      <c r="C631">
        <v>1</v>
      </c>
      <c r="D631" t="s">
        <v>54</v>
      </c>
      <c r="E631" t="s">
        <v>182</v>
      </c>
      <c r="F631">
        <v>77.172186699999997</v>
      </c>
      <c r="G631">
        <v>28.556300700000001</v>
      </c>
      <c r="H631" t="s">
        <v>289</v>
      </c>
      <c r="I631" t="s">
        <v>19</v>
      </c>
      <c r="J631" t="s">
        <v>57</v>
      </c>
      <c r="K631" t="s">
        <v>57</v>
      </c>
      <c r="L631" t="s">
        <v>57</v>
      </c>
      <c r="M631" t="s">
        <v>57</v>
      </c>
      <c r="N631">
        <v>1</v>
      </c>
      <c r="O631">
        <v>0</v>
      </c>
      <c r="P631">
        <v>300</v>
      </c>
      <c r="Q631">
        <v>1</v>
      </c>
      <c r="R631">
        <v>2015</v>
      </c>
      <c r="S631">
        <v>11</v>
      </c>
      <c r="T631">
        <v>4</v>
      </c>
      <c r="U631" s="1">
        <v>42312</v>
      </c>
      <c r="V631" s="5">
        <f>Main[[#This Row],[Average_Cost_for_two]] * VLOOKUP(Main[[#This Row],[Currency]],'Currency'!A:B,2,FALSE)</f>
        <v>3.6</v>
      </c>
      <c r="W631" s="5" t="str">
        <f>IF(Main[[#This Row],[Avg_Cost_USD]]&lt;10,"Low",
IF(Main[[#This Row],[Avg_Cost_USD]]&lt;=30,"Medium","High"))</f>
        <v>Low</v>
      </c>
    </row>
    <row r="632" spans="1:23" x14ac:dyDescent="0.3">
      <c r="A632">
        <v>18429188</v>
      </c>
      <c r="B632" t="s">
        <v>882</v>
      </c>
      <c r="C632">
        <v>1</v>
      </c>
      <c r="D632" t="s">
        <v>54</v>
      </c>
      <c r="E632" t="s">
        <v>140</v>
      </c>
      <c r="F632">
        <v>77.287036999999998</v>
      </c>
      <c r="G632">
        <v>28.501280999999999</v>
      </c>
      <c r="H632" t="s">
        <v>367</v>
      </c>
      <c r="I632" t="s">
        <v>19</v>
      </c>
      <c r="J632" t="s">
        <v>57</v>
      </c>
      <c r="K632" t="s">
        <v>57</v>
      </c>
      <c r="L632" t="s">
        <v>57</v>
      </c>
      <c r="M632" t="s">
        <v>57</v>
      </c>
      <c r="N632">
        <v>1</v>
      </c>
      <c r="O632">
        <v>0</v>
      </c>
      <c r="P632">
        <v>300</v>
      </c>
      <c r="Q632">
        <v>1</v>
      </c>
      <c r="R632">
        <v>2013</v>
      </c>
      <c r="S632">
        <v>11</v>
      </c>
      <c r="T632">
        <v>21</v>
      </c>
      <c r="U632" s="1">
        <v>41599</v>
      </c>
      <c r="V632" s="5">
        <f>Main[[#This Row],[Average_Cost_for_two]] * VLOOKUP(Main[[#This Row],[Currency]],'Currency'!A:B,2,FALSE)</f>
        <v>3.6</v>
      </c>
      <c r="W632" s="5" t="str">
        <f>IF(Main[[#This Row],[Avg_Cost_USD]]&lt;10,"Low",
IF(Main[[#This Row],[Avg_Cost_USD]]&lt;=30,"Medium","High"))</f>
        <v>Low</v>
      </c>
    </row>
    <row r="633" spans="1:23" x14ac:dyDescent="0.3">
      <c r="A633">
        <v>18441677</v>
      </c>
      <c r="B633" t="s">
        <v>883</v>
      </c>
      <c r="C633">
        <v>1</v>
      </c>
      <c r="D633" t="s">
        <v>54</v>
      </c>
      <c r="E633" t="s">
        <v>884</v>
      </c>
      <c r="F633">
        <v>77.277689800000005</v>
      </c>
      <c r="G633">
        <v>28.630718699999999</v>
      </c>
      <c r="H633" t="s">
        <v>649</v>
      </c>
      <c r="I633" t="s">
        <v>19</v>
      </c>
      <c r="J633" t="s">
        <v>57</v>
      </c>
      <c r="K633" t="s">
        <v>57</v>
      </c>
      <c r="L633" t="s">
        <v>57</v>
      </c>
      <c r="M633" t="s">
        <v>57</v>
      </c>
      <c r="N633">
        <v>1</v>
      </c>
      <c r="O633">
        <v>0</v>
      </c>
      <c r="P633">
        <v>300</v>
      </c>
      <c r="Q633">
        <v>1</v>
      </c>
      <c r="R633">
        <v>2016</v>
      </c>
      <c r="S633">
        <v>11</v>
      </c>
      <c r="T633">
        <v>27</v>
      </c>
      <c r="U633" s="1">
        <v>42701</v>
      </c>
      <c r="V633" s="5">
        <f>Main[[#This Row],[Average_Cost_for_two]] * VLOOKUP(Main[[#This Row],[Currency]],'Currency'!A:B,2,FALSE)</f>
        <v>3.6</v>
      </c>
      <c r="W633" s="5" t="str">
        <f>IF(Main[[#This Row],[Avg_Cost_USD]]&lt;10,"Low",
IF(Main[[#This Row],[Avg_Cost_USD]]&lt;=30,"Medium","High"))</f>
        <v>Low</v>
      </c>
    </row>
    <row r="634" spans="1:23" x14ac:dyDescent="0.3">
      <c r="A634">
        <v>18361208</v>
      </c>
      <c r="B634" t="s">
        <v>848</v>
      </c>
      <c r="C634">
        <v>1</v>
      </c>
      <c r="D634" t="s">
        <v>54</v>
      </c>
      <c r="E634" t="s">
        <v>117</v>
      </c>
      <c r="F634">
        <v>77.221147099999996</v>
      </c>
      <c r="G634">
        <v>28.6917878</v>
      </c>
      <c r="H634" t="s">
        <v>759</v>
      </c>
      <c r="I634" t="s">
        <v>19</v>
      </c>
      <c r="J634" t="s">
        <v>57</v>
      </c>
      <c r="K634" t="s">
        <v>57</v>
      </c>
      <c r="L634" t="s">
        <v>57</v>
      </c>
      <c r="M634" t="s">
        <v>57</v>
      </c>
      <c r="N634">
        <v>1</v>
      </c>
      <c r="O634">
        <v>0</v>
      </c>
      <c r="P634">
        <v>300</v>
      </c>
      <c r="Q634">
        <v>1</v>
      </c>
      <c r="R634">
        <v>2015</v>
      </c>
      <c r="S634">
        <v>10</v>
      </c>
      <c r="T634">
        <v>27</v>
      </c>
      <c r="U634" s="1">
        <v>42304</v>
      </c>
      <c r="V634" s="5">
        <f>Main[[#This Row],[Average_Cost_for_two]] * VLOOKUP(Main[[#This Row],[Currency]],'Currency'!A:B,2,FALSE)</f>
        <v>3.6</v>
      </c>
      <c r="W634" s="5" t="str">
        <f>IF(Main[[#This Row],[Avg_Cost_USD]]&lt;10,"Low",
IF(Main[[#This Row],[Avg_Cost_USD]]&lt;=30,"Medium","High"))</f>
        <v>Low</v>
      </c>
    </row>
    <row r="635" spans="1:23" x14ac:dyDescent="0.3">
      <c r="A635">
        <v>18359292</v>
      </c>
      <c r="B635" t="s">
        <v>113</v>
      </c>
      <c r="C635">
        <v>1</v>
      </c>
      <c r="D635" t="s">
        <v>54</v>
      </c>
      <c r="E635" t="s">
        <v>885</v>
      </c>
      <c r="F635">
        <v>77.135977800000006</v>
      </c>
      <c r="G635">
        <v>28.712433499999999</v>
      </c>
      <c r="H635" t="s">
        <v>357</v>
      </c>
      <c r="I635" t="s">
        <v>19</v>
      </c>
      <c r="J635" t="s">
        <v>57</v>
      </c>
      <c r="K635" t="s">
        <v>57</v>
      </c>
      <c r="L635" t="s">
        <v>57</v>
      </c>
      <c r="M635" t="s">
        <v>57</v>
      </c>
      <c r="N635">
        <v>1</v>
      </c>
      <c r="O635">
        <v>0</v>
      </c>
      <c r="P635">
        <v>300</v>
      </c>
      <c r="Q635">
        <v>1</v>
      </c>
      <c r="R635">
        <v>2015</v>
      </c>
      <c r="S635">
        <v>10</v>
      </c>
      <c r="T635">
        <v>15</v>
      </c>
      <c r="U635" s="1">
        <v>42292</v>
      </c>
      <c r="V635" s="5">
        <f>Main[[#This Row],[Average_Cost_for_two]] * VLOOKUP(Main[[#This Row],[Currency]],'Currency'!A:B,2,FALSE)</f>
        <v>3.6</v>
      </c>
      <c r="W635" s="5" t="str">
        <f>IF(Main[[#This Row],[Avg_Cost_USD]]&lt;10,"Low",
IF(Main[[#This Row],[Avg_Cost_USD]]&lt;=30,"Medium","High"))</f>
        <v>Low</v>
      </c>
    </row>
    <row r="636" spans="1:23" x14ac:dyDescent="0.3">
      <c r="A636">
        <v>18479001</v>
      </c>
      <c r="B636" t="s">
        <v>886</v>
      </c>
      <c r="C636">
        <v>1</v>
      </c>
      <c r="D636" t="s">
        <v>54</v>
      </c>
      <c r="E636" t="s">
        <v>83</v>
      </c>
      <c r="F636">
        <v>77.246894100000006</v>
      </c>
      <c r="G636">
        <v>28.581515100000001</v>
      </c>
      <c r="H636" t="s">
        <v>321</v>
      </c>
      <c r="I636" t="s">
        <v>19</v>
      </c>
      <c r="J636" t="s">
        <v>57</v>
      </c>
      <c r="K636" t="s">
        <v>57</v>
      </c>
      <c r="L636" t="s">
        <v>57</v>
      </c>
      <c r="M636" t="s">
        <v>57</v>
      </c>
      <c r="N636">
        <v>1</v>
      </c>
      <c r="O636">
        <v>0</v>
      </c>
      <c r="P636">
        <v>300</v>
      </c>
      <c r="Q636">
        <v>1</v>
      </c>
      <c r="R636">
        <v>2015</v>
      </c>
      <c r="S636">
        <v>10</v>
      </c>
      <c r="T636">
        <v>9</v>
      </c>
      <c r="U636" s="1">
        <v>42286</v>
      </c>
      <c r="V636" s="5">
        <f>Main[[#This Row],[Average_Cost_for_two]] * VLOOKUP(Main[[#This Row],[Currency]],'Currency'!A:B,2,FALSE)</f>
        <v>3.6</v>
      </c>
      <c r="W636" s="5" t="str">
        <f>IF(Main[[#This Row],[Avg_Cost_USD]]&lt;10,"Low",
IF(Main[[#This Row],[Avg_Cost_USD]]&lt;=30,"Medium","High"))</f>
        <v>Low</v>
      </c>
    </row>
    <row r="637" spans="1:23" x14ac:dyDescent="0.3">
      <c r="A637">
        <v>18489807</v>
      </c>
      <c r="B637" t="s">
        <v>887</v>
      </c>
      <c r="C637">
        <v>1</v>
      </c>
      <c r="D637" t="s">
        <v>54</v>
      </c>
      <c r="E637" t="s">
        <v>63</v>
      </c>
      <c r="F637">
        <v>77.124150400000005</v>
      </c>
      <c r="G637">
        <v>28.5434269</v>
      </c>
      <c r="H637" t="s">
        <v>303</v>
      </c>
      <c r="I637" t="s">
        <v>19</v>
      </c>
      <c r="J637" t="s">
        <v>57</v>
      </c>
      <c r="K637" t="s">
        <v>57</v>
      </c>
      <c r="L637" t="s">
        <v>57</v>
      </c>
      <c r="M637" t="s">
        <v>57</v>
      </c>
      <c r="N637">
        <v>1</v>
      </c>
      <c r="O637">
        <v>0</v>
      </c>
      <c r="P637">
        <v>300</v>
      </c>
      <c r="Q637">
        <v>1</v>
      </c>
      <c r="R637">
        <v>2018</v>
      </c>
      <c r="S637">
        <v>10</v>
      </c>
      <c r="T637">
        <v>11</v>
      </c>
      <c r="U637" s="1">
        <v>43384</v>
      </c>
      <c r="V637" s="5">
        <f>Main[[#This Row],[Average_Cost_for_two]] * VLOOKUP(Main[[#This Row],[Currency]],'Currency'!A:B,2,FALSE)</f>
        <v>3.6</v>
      </c>
      <c r="W637" s="5" t="str">
        <f>IF(Main[[#This Row],[Avg_Cost_USD]]&lt;10,"Low",
IF(Main[[#This Row],[Avg_Cost_USD]]&lt;=30,"Medium","High"))</f>
        <v>Low</v>
      </c>
    </row>
    <row r="638" spans="1:23" x14ac:dyDescent="0.3">
      <c r="A638">
        <v>18446411</v>
      </c>
      <c r="B638" t="s">
        <v>888</v>
      </c>
      <c r="C638">
        <v>1</v>
      </c>
      <c r="D638" t="s">
        <v>54</v>
      </c>
      <c r="E638" t="s">
        <v>305</v>
      </c>
      <c r="F638">
        <v>77.228345700000006</v>
      </c>
      <c r="G638">
        <v>28.702840699999999</v>
      </c>
      <c r="H638" t="s">
        <v>836</v>
      </c>
      <c r="I638" t="s">
        <v>19</v>
      </c>
      <c r="J638" t="s">
        <v>57</v>
      </c>
      <c r="K638" t="s">
        <v>57</v>
      </c>
      <c r="L638" t="s">
        <v>57</v>
      </c>
      <c r="M638" t="s">
        <v>57</v>
      </c>
      <c r="N638">
        <v>1</v>
      </c>
      <c r="O638">
        <v>0</v>
      </c>
      <c r="P638">
        <v>300</v>
      </c>
      <c r="Q638">
        <v>1</v>
      </c>
      <c r="R638">
        <v>2012</v>
      </c>
      <c r="S638">
        <v>10</v>
      </c>
      <c r="T638">
        <v>26</v>
      </c>
      <c r="U638" s="1">
        <v>41208</v>
      </c>
      <c r="V638" s="5">
        <f>Main[[#This Row],[Average_Cost_for_two]] * VLOOKUP(Main[[#This Row],[Currency]],'Currency'!A:B,2,FALSE)</f>
        <v>3.6</v>
      </c>
      <c r="W638" s="5" t="str">
        <f>IF(Main[[#This Row],[Avg_Cost_USD]]&lt;10,"Low",
IF(Main[[#This Row],[Avg_Cost_USD]]&lt;=30,"Medium","High"))</f>
        <v>Low</v>
      </c>
    </row>
    <row r="639" spans="1:23" x14ac:dyDescent="0.3">
      <c r="A639">
        <v>18424646</v>
      </c>
      <c r="B639" t="s">
        <v>889</v>
      </c>
      <c r="C639">
        <v>1</v>
      </c>
      <c r="D639" t="s">
        <v>54</v>
      </c>
      <c r="E639" t="s">
        <v>305</v>
      </c>
      <c r="F639">
        <v>77.228166099999996</v>
      </c>
      <c r="G639">
        <v>28.701032300000001</v>
      </c>
      <c r="H639" t="s">
        <v>890</v>
      </c>
      <c r="I639" t="s">
        <v>19</v>
      </c>
      <c r="J639" t="s">
        <v>57</v>
      </c>
      <c r="K639" t="s">
        <v>57</v>
      </c>
      <c r="L639" t="s">
        <v>57</v>
      </c>
      <c r="M639" t="s">
        <v>57</v>
      </c>
      <c r="N639">
        <v>1</v>
      </c>
      <c r="O639">
        <v>0</v>
      </c>
      <c r="P639">
        <v>300</v>
      </c>
      <c r="Q639">
        <v>1</v>
      </c>
      <c r="R639">
        <v>2012</v>
      </c>
      <c r="S639">
        <v>10</v>
      </c>
      <c r="T639">
        <v>3</v>
      </c>
      <c r="U639" s="1">
        <v>41185</v>
      </c>
      <c r="V639" s="5">
        <f>Main[[#This Row],[Average_Cost_for_two]] * VLOOKUP(Main[[#This Row],[Currency]],'Currency'!A:B,2,FALSE)</f>
        <v>3.6</v>
      </c>
      <c r="W639" s="5" t="str">
        <f>IF(Main[[#This Row],[Avg_Cost_USD]]&lt;10,"Low",
IF(Main[[#This Row],[Avg_Cost_USD]]&lt;=30,"Medium","High"))</f>
        <v>Low</v>
      </c>
    </row>
    <row r="640" spans="1:23" x14ac:dyDescent="0.3">
      <c r="A640">
        <v>18371414</v>
      </c>
      <c r="B640" t="s">
        <v>258</v>
      </c>
      <c r="C640">
        <v>1</v>
      </c>
      <c r="D640" t="s">
        <v>54</v>
      </c>
      <c r="E640" t="s">
        <v>69</v>
      </c>
      <c r="F640">
        <v>76.996956100000006</v>
      </c>
      <c r="G640">
        <v>28.591004300000002</v>
      </c>
      <c r="H640" t="s">
        <v>347</v>
      </c>
      <c r="I640" t="s">
        <v>19</v>
      </c>
      <c r="J640" t="s">
        <v>57</v>
      </c>
      <c r="K640" t="s">
        <v>57</v>
      </c>
      <c r="L640" t="s">
        <v>57</v>
      </c>
      <c r="M640" t="s">
        <v>57</v>
      </c>
      <c r="N640">
        <v>1</v>
      </c>
      <c r="O640">
        <v>0</v>
      </c>
      <c r="P640">
        <v>300</v>
      </c>
      <c r="Q640">
        <v>1</v>
      </c>
      <c r="R640">
        <v>2010</v>
      </c>
      <c r="S640">
        <v>10</v>
      </c>
      <c r="T640">
        <v>13</v>
      </c>
      <c r="U640" s="1">
        <v>40464</v>
      </c>
      <c r="V640" s="5">
        <f>Main[[#This Row],[Average_Cost_for_two]] * VLOOKUP(Main[[#This Row],[Currency]],'Currency'!A:B,2,FALSE)</f>
        <v>3.6</v>
      </c>
      <c r="W640" s="5" t="str">
        <f>IF(Main[[#This Row],[Avg_Cost_USD]]&lt;10,"Low",
IF(Main[[#This Row],[Avg_Cost_USD]]&lt;=30,"Medium","High"))</f>
        <v>Low</v>
      </c>
    </row>
    <row r="641" spans="1:23" x14ac:dyDescent="0.3">
      <c r="A641">
        <v>18352287</v>
      </c>
      <c r="B641" t="s">
        <v>891</v>
      </c>
      <c r="C641">
        <v>1</v>
      </c>
      <c r="D641" t="s">
        <v>54</v>
      </c>
      <c r="E641" t="s">
        <v>69</v>
      </c>
      <c r="F641">
        <v>76.988617099999999</v>
      </c>
      <c r="G641">
        <v>28.601061000000001</v>
      </c>
      <c r="H641" t="s">
        <v>335</v>
      </c>
      <c r="I641" t="s">
        <v>19</v>
      </c>
      <c r="J641" t="s">
        <v>57</v>
      </c>
      <c r="K641" t="s">
        <v>57</v>
      </c>
      <c r="L641" t="s">
        <v>57</v>
      </c>
      <c r="M641" t="s">
        <v>57</v>
      </c>
      <c r="N641">
        <v>1</v>
      </c>
      <c r="O641">
        <v>0</v>
      </c>
      <c r="P641">
        <v>300</v>
      </c>
      <c r="Q641">
        <v>1</v>
      </c>
      <c r="R641">
        <v>2016</v>
      </c>
      <c r="S641">
        <v>10</v>
      </c>
      <c r="T641">
        <v>5</v>
      </c>
      <c r="U641" s="1">
        <v>42648</v>
      </c>
      <c r="V641" s="5">
        <f>Main[[#This Row],[Average_Cost_for_two]] * VLOOKUP(Main[[#This Row],[Currency]],'Currency'!A:B,2,FALSE)</f>
        <v>3.6</v>
      </c>
      <c r="W641" s="5" t="str">
        <f>IF(Main[[#This Row],[Avg_Cost_USD]]&lt;10,"Low",
IF(Main[[#This Row],[Avg_Cost_USD]]&lt;=30,"Medium","High"))</f>
        <v>Low</v>
      </c>
    </row>
    <row r="642" spans="1:23" x14ac:dyDescent="0.3">
      <c r="A642">
        <v>18461352</v>
      </c>
      <c r="B642" t="s">
        <v>892</v>
      </c>
      <c r="C642">
        <v>1</v>
      </c>
      <c r="D642" t="s">
        <v>54</v>
      </c>
      <c r="E642" t="s">
        <v>75</v>
      </c>
      <c r="F642">
        <v>77.178576899999996</v>
      </c>
      <c r="G642">
        <v>28.563554700000001</v>
      </c>
      <c r="H642" t="s">
        <v>287</v>
      </c>
      <c r="I642" t="s">
        <v>19</v>
      </c>
      <c r="J642" t="s">
        <v>57</v>
      </c>
      <c r="K642" t="s">
        <v>57</v>
      </c>
      <c r="L642" t="s">
        <v>57</v>
      </c>
      <c r="M642" t="s">
        <v>57</v>
      </c>
      <c r="N642">
        <v>1</v>
      </c>
      <c r="O642">
        <v>0</v>
      </c>
      <c r="P642">
        <v>300</v>
      </c>
      <c r="Q642">
        <v>1</v>
      </c>
      <c r="R642">
        <v>2012</v>
      </c>
      <c r="S642">
        <v>10</v>
      </c>
      <c r="T642">
        <v>20</v>
      </c>
      <c r="U642" s="1">
        <v>41202</v>
      </c>
      <c r="V642" s="5">
        <f>Main[[#This Row],[Average_Cost_for_two]] * VLOOKUP(Main[[#This Row],[Currency]],'Currency'!A:B,2,FALSE)</f>
        <v>3.6</v>
      </c>
      <c r="W642" s="5" t="str">
        <f>IF(Main[[#This Row],[Avg_Cost_USD]]&lt;10,"Low",
IF(Main[[#This Row],[Avg_Cost_USD]]&lt;=30,"Medium","High"))</f>
        <v>Low</v>
      </c>
    </row>
    <row r="643" spans="1:23" x14ac:dyDescent="0.3">
      <c r="A643">
        <v>18376497</v>
      </c>
      <c r="B643" t="s">
        <v>893</v>
      </c>
      <c r="C643">
        <v>1</v>
      </c>
      <c r="D643" t="s">
        <v>54</v>
      </c>
      <c r="E643" t="s">
        <v>77</v>
      </c>
      <c r="F643">
        <v>77.307897600000004</v>
      </c>
      <c r="G643">
        <v>28.5901234</v>
      </c>
      <c r="H643" t="s">
        <v>547</v>
      </c>
      <c r="I643" t="s">
        <v>19</v>
      </c>
      <c r="J643" t="s">
        <v>57</v>
      </c>
      <c r="K643" t="s">
        <v>57</v>
      </c>
      <c r="L643" t="s">
        <v>57</v>
      </c>
      <c r="M643" t="s">
        <v>57</v>
      </c>
      <c r="N643">
        <v>1</v>
      </c>
      <c r="O643">
        <v>0</v>
      </c>
      <c r="P643">
        <v>300</v>
      </c>
      <c r="Q643">
        <v>1</v>
      </c>
      <c r="R643">
        <v>2015</v>
      </c>
      <c r="S643">
        <v>10</v>
      </c>
      <c r="T643">
        <v>28</v>
      </c>
      <c r="U643" s="1">
        <v>42305</v>
      </c>
      <c r="V643" s="5">
        <f>Main[[#This Row],[Average_Cost_for_two]] * VLOOKUP(Main[[#This Row],[Currency]],'Currency'!A:B,2,FALSE)</f>
        <v>3.6</v>
      </c>
      <c r="W643" s="5" t="str">
        <f>IF(Main[[#This Row],[Avg_Cost_USD]]&lt;10,"Low",
IF(Main[[#This Row],[Avg_Cost_USD]]&lt;=30,"Medium","High"))</f>
        <v>Low</v>
      </c>
    </row>
    <row r="644" spans="1:23" x14ac:dyDescent="0.3">
      <c r="A644">
        <v>18421469</v>
      </c>
      <c r="B644" t="s">
        <v>418</v>
      </c>
      <c r="C644">
        <v>1</v>
      </c>
      <c r="D644" t="s">
        <v>54</v>
      </c>
      <c r="E644" t="s">
        <v>152</v>
      </c>
      <c r="F644">
        <v>77.312163299999995</v>
      </c>
      <c r="G644">
        <v>28.669827130000002</v>
      </c>
      <c r="H644" t="s">
        <v>419</v>
      </c>
      <c r="I644" t="s">
        <v>19</v>
      </c>
      <c r="J644" t="s">
        <v>57</v>
      </c>
      <c r="K644" t="s">
        <v>57</v>
      </c>
      <c r="L644" t="s">
        <v>57</v>
      </c>
      <c r="M644" t="s">
        <v>57</v>
      </c>
      <c r="N644">
        <v>1</v>
      </c>
      <c r="O644">
        <v>0</v>
      </c>
      <c r="P644">
        <v>300</v>
      </c>
      <c r="Q644">
        <v>1</v>
      </c>
      <c r="R644">
        <v>2016</v>
      </c>
      <c r="S644">
        <v>10</v>
      </c>
      <c r="T644">
        <v>2</v>
      </c>
      <c r="U644" s="1">
        <v>42645</v>
      </c>
      <c r="V644" s="5">
        <f>Main[[#This Row],[Average_Cost_for_two]] * VLOOKUP(Main[[#This Row],[Currency]],'Currency'!A:B,2,FALSE)</f>
        <v>3.6</v>
      </c>
      <c r="W644" s="5" t="str">
        <f>IF(Main[[#This Row],[Avg_Cost_USD]]&lt;10,"Low",
IF(Main[[#This Row],[Avg_Cost_USD]]&lt;=30,"Medium","High"))</f>
        <v>Low</v>
      </c>
    </row>
    <row r="645" spans="1:23" x14ac:dyDescent="0.3">
      <c r="A645">
        <v>18478967</v>
      </c>
      <c r="B645" t="s">
        <v>894</v>
      </c>
      <c r="C645">
        <v>1</v>
      </c>
      <c r="D645" t="s">
        <v>54</v>
      </c>
      <c r="E645" t="s">
        <v>681</v>
      </c>
      <c r="F645">
        <v>77.207416499999994</v>
      </c>
      <c r="G645">
        <v>28.5612517</v>
      </c>
      <c r="H645" t="s">
        <v>895</v>
      </c>
      <c r="I645" t="s">
        <v>19</v>
      </c>
      <c r="J645" t="s">
        <v>57</v>
      </c>
      <c r="K645" t="s">
        <v>57</v>
      </c>
      <c r="L645" t="s">
        <v>57</v>
      </c>
      <c r="M645" t="s">
        <v>57</v>
      </c>
      <c r="N645">
        <v>1</v>
      </c>
      <c r="O645">
        <v>0</v>
      </c>
      <c r="P645">
        <v>300</v>
      </c>
      <c r="Q645">
        <v>1</v>
      </c>
      <c r="R645">
        <v>2012</v>
      </c>
      <c r="S645">
        <v>10</v>
      </c>
      <c r="T645">
        <v>3</v>
      </c>
      <c r="U645" s="1">
        <v>41185</v>
      </c>
      <c r="V645" s="5">
        <f>Main[[#This Row],[Average_Cost_for_two]] * VLOOKUP(Main[[#This Row],[Currency]],'Currency'!A:B,2,FALSE)</f>
        <v>3.6</v>
      </c>
      <c r="W645" s="5" t="str">
        <f>IF(Main[[#This Row],[Avg_Cost_USD]]&lt;10,"Low",
IF(Main[[#This Row],[Avg_Cost_USD]]&lt;=30,"Medium","High"))</f>
        <v>Low</v>
      </c>
    </row>
    <row r="646" spans="1:23" x14ac:dyDescent="0.3">
      <c r="A646">
        <v>18481317</v>
      </c>
      <c r="B646" t="s">
        <v>896</v>
      </c>
      <c r="C646">
        <v>1</v>
      </c>
      <c r="D646" t="s">
        <v>54</v>
      </c>
      <c r="E646" t="s">
        <v>897</v>
      </c>
      <c r="F646">
        <v>0</v>
      </c>
      <c r="G646">
        <v>0</v>
      </c>
      <c r="H646" t="s">
        <v>508</v>
      </c>
      <c r="I646" t="s">
        <v>19</v>
      </c>
      <c r="J646" t="s">
        <v>57</v>
      </c>
      <c r="K646" t="s">
        <v>57</v>
      </c>
      <c r="L646" t="s">
        <v>57</v>
      </c>
      <c r="M646" t="s">
        <v>57</v>
      </c>
      <c r="N646">
        <v>1</v>
      </c>
      <c r="O646">
        <v>0</v>
      </c>
      <c r="P646">
        <v>300</v>
      </c>
      <c r="Q646">
        <v>1</v>
      </c>
      <c r="R646">
        <v>2015</v>
      </c>
      <c r="S646">
        <v>9</v>
      </c>
      <c r="T646">
        <v>8</v>
      </c>
      <c r="U646" s="1">
        <v>42255</v>
      </c>
      <c r="V646" s="5">
        <f>Main[[#This Row],[Average_Cost_for_two]] * VLOOKUP(Main[[#This Row],[Currency]],'Currency'!A:B,2,FALSE)</f>
        <v>3.6</v>
      </c>
      <c r="W646" s="5" t="str">
        <f>IF(Main[[#This Row],[Avg_Cost_USD]]&lt;10,"Low",
IF(Main[[#This Row],[Avg_Cost_USD]]&lt;=30,"Medium","High"))</f>
        <v>Low</v>
      </c>
    </row>
    <row r="647" spans="1:23" x14ac:dyDescent="0.3">
      <c r="A647">
        <v>18380392</v>
      </c>
      <c r="B647" t="s">
        <v>898</v>
      </c>
      <c r="C647">
        <v>1</v>
      </c>
      <c r="D647" t="s">
        <v>54</v>
      </c>
      <c r="E647" t="s">
        <v>502</v>
      </c>
      <c r="F647">
        <v>0</v>
      </c>
      <c r="G647">
        <v>0</v>
      </c>
      <c r="H647" t="s">
        <v>899</v>
      </c>
      <c r="I647" t="s">
        <v>19</v>
      </c>
      <c r="J647" t="s">
        <v>57</v>
      </c>
      <c r="K647" t="s">
        <v>57</v>
      </c>
      <c r="L647" t="s">
        <v>57</v>
      </c>
      <c r="M647" t="s">
        <v>57</v>
      </c>
      <c r="N647">
        <v>1</v>
      </c>
      <c r="O647">
        <v>0</v>
      </c>
      <c r="P647">
        <v>250</v>
      </c>
      <c r="Q647">
        <v>1</v>
      </c>
      <c r="R647">
        <v>2013</v>
      </c>
      <c r="S647">
        <v>9</v>
      </c>
      <c r="T647">
        <v>9</v>
      </c>
      <c r="U647" s="1">
        <v>41526</v>
      </c>
      <c r="V647" s="5">
        <f>Main[[#This Row],[Average_Cost_for_two]] * VLOOKUP(Main[[#This Row],[Currency]],'Currency'!A:B,2,FALSE)</f>
        <v>3</v>
      </c>
      <c r="W647" s="5" t="str">
        <f>IF(Main[[#This Row],[Avg_Cost_USD]]&lt;10,"Low",
IF(Main[[#This Row],[Avg_Cost_USD]]&lt;=30,"Medium","High"))</f>
        <v>Low</v>
      </c>
    </row>
    <row r="648" spans="1:23" x14ac:dyDescent="0.3">
      <c r="A648">
        <v>18427203</v>
      </c>
      <c r="B648" t="s">
        <v>900</v>
      </c>
      <c r="C648">
        <v>1</v>
      </c>
      <c r="D648" t="s">
        <v>54</v>
      </c>
      <c r="E648" t="s">
        <v>63</v>
      </c>
      <c r="F648">
        <v>0</v>
      </c>
      <c r="G648">
        <v>0</v>
      </c>
      <c r="H648" t="s">
        <v>444</v>
      </c>
      <c r="I648" t="s">
        <v>19</v>
      </c>
      <c r="J648" t="s">
        <v>57</v>
      </c>
      <c r="K648" t="s">
        <v>57</v>
      </c>
      <c r="L648" t="s">
        <v>57</v>
      </c>
      <c r="M648" t="s">
        <v>57</v>
      </c>
      <c r="N648">
        <v>2</v>
      </c>
      <c r="O648">
        <v>0</v>
      </c>
      <c r="P648">
        <v>600</v>
      </c>
      <c r="Q648">
        <v>1</v>
      </c>
      <c r="R648">
        <v>2017</v>
      </c>
      <c r="S648">
        <v>9</v>
      </c>
      <c r="T648">
        <v>24</v>
      </c>
      <c r="U648" s="1">
        <v>43002</v>
      </c>
      <c r="V648" s="5">
        <f>Main[[#This Row],[Average_Cost_for_two]] * VLOOKUP(Main[[#This Row],[Currency]],'Currency'!A:B,2,FALSE)</f>
        <v>7.2</v>
      </c>
      <c r="W648" s="5" t="str">
        <f>IF(Main[[#This Row],[Avg_Cost_USD]]&lt;10,"Low",
IF(Main[[#This Row],[Avg_Cost_USD]]&lt;=30,"Medium","High"))</f>
        <v>Low</v>
      </c>
    </row>
    <row r="649" spans="1:23" x14ac:dyDescent="0.3">
      <c r="A649">
        <v>18471278</v>
      </c>
      <c r="B649" t="s">
        <v>901</v>
      </c>
      <c r="C649">
        <v>1</v>
      </c>
      <c r="D649" t="s">
        <v>54</v>
      </c>
      <c r="E649" t="s">
        <v>114</v>
      </c>
      <c r="F649">
        <v>0</v>
      </c>
      <c r="G649">
        <v>0</v>
      </c>
      <c r="H649" t="s">
        <v>902</v>
      </c>
      <c r="I649" t="s">
        <v>19</v>
      </c>
      <c r="J649" t="s">
        <v>57</v>
      </c>
      <c r="K649" t="s">
        <v>57</v>
      </c>
      <c r="L649" t="s">
        <v>57</v>
      </c>
      <c r="M649" t="s">
        <v>57</v>
      </c>
      <c r="N649">
        <v>1</v>
      </c>
      <c r="O649">
        <v>0</v>
      </c>
      <c r="P649">
        <v>200</v>
      </c>
      <c r="Q649">
        <v>1</v>
      </c>
      <c r="R649">
        <v>2016</v>
      </c>
      <c r="S649">
        <v>9</v>
      </c>
      <c r="T649">
        <v>6</v>
      </c>
      <c r="U649" s="1">
        <v>42619</v>
      </c>
      <c r="V649" s="5">
        <f>Main[[#This Row],[Average_Cost_for_two]] * VLOOKUP(Main[[#This Row],[Currency]],'Currency'!A:B,2,FALSE)</f>
        <v>2.4</v>
      </c>
      <c r="W649" s="5" t="str">
        <f>IF(Main[[#This Row],[Avg_Cost_USD]]&lt;10,"Low",
IF(Main[[#This Row],[Avg_Cost_USD]]&lt;=30,"Medium","High"))</f>
        <v>Low</v>
      </c>
    </row>
    <row r="650" spans="1:23" x14ac:dyDescent="0.3">
      <c r="A650">
        <v>18425318</v>
      </c>
      <c r="B650" t="s">
        <v>903</v>
      </c>
      <c r="C650">
        <v>1</v>
      </c>
      <c r="D650" t="s">
        <v>54</v>
      </c>
      <c r="E650" t="s">
        <v>77</v>
      </c>
      <c r="F650">
        <v>0</v>
      </c>
      <c r="G650">
        <v>0</v>
      </c>
      <c r="H650" t="s">
        <v>342</v>
      </c>
      <c r="I650" t="s">
        <v>19</v>
      </c>
      <c r="J650" t="s">
        <v>57</v>
      </c>
      <c r="K650" t="s">
        <v>57</v>
      </c>
      <c r="L650" t="s">
        <v>57</v>
      </c>
      <c r="M650" t="s">
        <v>57</v>
      </c>
      <c r="N650">
        <v>1</v>
      </c>
      <c r="O650">
        <v>0</v>
      </c>
      <c r="P650">
        <v>300</v>
      </c>
      <c r="Q650">
        <v>1</v>
      </c>
      <c r="R650">
        <v>2017</v>
      </c>
      <c r="S650">
        <v>9</v>
      </c>
      <c r="T650">
        <v>3</v>
      </c>
      <c r="U650" s="1">
        <v>42981</v>
      </c>
      <c r="V650" s="5">
        <f>Main[[#This Row],[Average_Cost_for_two]] * VLOOKUP(Main[[#This Row],[Currency]],'Currency'!A:B,2,FALSE)</f>
        <v>3.6</v>
      </c>
      <c r="W650" s="5" t="str">
        <f>IF(Main[[#This Row],[Avg_Cost_USD]]&lt;10,"Low",
IF(Main[[#This Row],[Avg_Cost_USD]]&lt;=30,"Medium","High"))</f>
        <v>Low</v>
      </c>
    </row>
    <row r="651" spans="1:23" x14ac:dyDescent="0.3">
      <c r="A651">
        <v>18434964</v>
      </c>
      <c r="B651" t="s">
        <v>904</v>
      </c>
      <c r="C651">
        <v>1</v>
      </c>
      <c r="D651" t="s">
        <v>54</v>
      </c>
      <c r="E651" t="s">
        <v>77</v>
      </c>
      <c r="F651">
        <v>0</v>
      </c>
      <c r="G651">
        <v>0</v>
      </c>
      <c r="H651" t="s">
        <v>344</v>
      </c>
      <c r="I651" t="s">
        <v>19</v>
      </c>
      <c r="J651" t="s">
        <v>57</v>
      </c>
      <c r="K651" t="s">
        <v>57</v>
      </c>
      <c r="L651" t="s">
        <v>57</v>
      </c>
      <c r="M651" t="s">
        <v>57</v>
      </c>
      <c r="N651">
        <v>1</v>
      </c>
      <c r="O651">
        <v>0</v>
      </c>
      <c r="P651">
        <v>150</v>
      </c>
      <c r="Q651">
        <v>1</v>
      </c>
      <c r="R651">
        <v>2015</v>
      </c>
      <c r="S651">
        <v>9</v>
      </c>
      <c r="T651">
        <v>19</v>
      </c>
      <c r="U651" s="1">
        <v>42266</v>
      </c>
      <c r="V651" s="5">
        <f>Main[[#This Row],[Average_Cost_for_two]] * VLOOKUP(Main[[#This Row],[Currency]],'Currency'!A:B,2,FALSE)</f>
        <v>1.8</v>
      </c>
      <c r="W651" s="5" t="str">
        <f>IF(Main[[#This Row],[Avg_Cost_USD]]&lt;10,"Low",
IF(Main[[#This Row],[Avg_Cost_USD]]&lt;=30,"Medium","High"))</f>
        <v>Low</v>
      </c>
    </row>
    <row r="652" spans="1:23" x14ac:dyDescent="0.3">
      <c r="A652">
        <v>18349925</v>
      </c>
      <c r="B652" t="s">
        <v>905</v>
      </c>
      <c r="C652">
        <v>1</v>
      </c>
      <c r="D652" t="s">
        <v>54</v>
      </c>
      <c r="E652" t="s">
        <v>361</v>
      </c>
      <c r="F652">
        <v>0</v>
      </c>
      <c r="G652">
        <v>0</v>
      </c>
      <c r="H652" t="s">
        <v>335</v>
      </c>
      <c r="I652" t="s">
        <v>19</v>
      </c>
      <c r="J652" t="s">
        <v>57</v>
      </c>
      <c r="K652" t="s">
        <v>57</v>
      </c>
      <c r="L652" t="s">
        <v>57</v>
      </c>
      <c r="M652" t="s">
        <v>57</v>
      </c>
      <c r="N652">
        <v>1</v>
      </c>
      <c r="O652">
        <v>0</v>
      </c>
      <c r="P652">
        <v>200</v>
      </c>
      <c r="Q652">
        <v>1</v>
      </c>
      <c r="R652">
        <v>2016</v>
      </c>
      <c r="S652">
        <v>9</v>
      </c>
      <c r="T652">
        <v>18</v>
      </c>
      <c r="U652" s="1">
        <v>42631</v>
      </c>
      <c r="V652" s="5">
        <f>Main[[#This Row],[Average_Cost_for_two]] * VLOOKUP(Main[[#This Row],[Currency]],'Currency'!A:B,2,FALSE)</f>
        <v>2.4</v>
      </c>
      <c r="W652" s="5" t="str">
        <f>IF(Main[[#This Row],[Avg_Cost_USD]]&lt;10,"Low",
IF(Main[[#This Row],[Avg_Cost_USD]]&lt;=30,"Medium","High"))</f>
        <v>Low</v>
      </c>
    </row>
    <row r="653" spans="1:23" x14ac:dyDescent="0.3">
      <c r="A653">
        <v>18361522</v>
      </c>
      <c r="B653" t="s">
        <v>906</v>
      </c>
      <c r="C653">
        <v>1</v>
      </c>
      <c r="D653" t="s">
        <v>54</v>
      </c>
      <c r="E653" t="s">
        <v>194</v>
      </c>
      <c r="F653">
        <v>0</v>
      </c>
      <c r="G653">
        <v>0</v>
      </c>
      <c r="H653" t="s">
        <v>733</v>
      </c>
      <c r="I653" t="s">
        <v>19</v>
      </c>
      <c r="J653" t="s">
        <v>57</v>
      </c>
      <c r="K653" t="s">
        <v>57</v>
      </c>
      <c r="L653" t="s">
        <v>57</v>
      </c>
      <c r="M653" t="s">
        <v>57</v>
      </c>
      <c r="N653">
        <v>1</v>
      </c>
      <c r="O653">
        <v>0</v>
      </c>
      <c r="P653">
        <v>400</v>
      </c>
      <c r="Q653">
        <v>1</v>
      </c>
      <c r="R653">
        <v>2012</v>
      </c>
      <c r="S653">
        <v>8</v>
      </c>
      <c r="T653">
        <v>2</v>
      </c>
      <c r="U653" s="1">
        <v>41123</v>
      </c>
      <c r="V653" s="5">
        <f>Main[[#This Row],[Average_Cost_for_two]] * VLOOKUP(Main[[#This Row],[Currency]],'Currency'!A:B,2,FALSE)</f>
        <v>4.8</v>
      </c>
      <c r="W653" s="5" t="str">
        <f>IF(Main[[#This Row],[Avg_Cost_USD]]&lt;10,"Low",
IF(Main[[#This Row],[Avg_Cost_USD]]&lt;=30,"Medium","High"))</f>
        <v>Low</v>
      </c>
    </row>
    <row r="654" spans="1:23" x14ac:dyDescent="0.3">
      <c r="A654">
        <v>18472613</v>
      </c>
      <c r="B654" t="s">
        <v>907</v>
      </c>
      <c r="C654">
        <v>1</v>
      </c>
      <c r="D654" t="s">
        <v>54</v>
      </c>
      <c r="E654" t="s">
        <v>55</v>
      </c>
      <c r="F654">
        <v>0</v>
      </c>
      <c r="G654">
        <v>0</v>
      </c>
      <c r="H654" t="s">
        <v>908</v>
      </c>
      <c r="I654" t="s">
        <v>19</v>
      </c>
      <c r="J654" t="s">
        <v>57</v>
      </c>
      <c r="K654" t="s">
        <v>57</v>
      </c>
      <c r="L654" t="s">
        <v>57</v>
      </c>
      <c r="M654" t="s">
        <v>57</v>
      </c>
      <c r="N654">
        <v>1</v>
      </c>
      <c r="O654">
        <v>0</v>
      </c>
      <c r="P654">
        <v>400</v>
      </c>
      <c r="Q654">
        <v>1</v>
      </c>
      <c r="R654">
        <v>2011</v>
      </c>
      <c r="S654">
        <v>8</v>
      </c>
      <c r="T654">
        <v>27</v>
      </c>
      <c r="U654" s="1">
        <v>40782</v>
      </c>
      <c r="V654" s="5">
        <f>Main[[#This Row],[Average_Cost_for_two]] * VLOOKUP(Main[[#This Row],[Currency]],'Currency'!A:B,2,FALSE)</f>
        <v>4.8</v>
      </c>
      <c r="W654" s="5" t="str">
        <f>IF(Main[[#This Row],[Avg_Cost_USD]]&lt;10,"Low",
IF(Main[[#This Row],[Avg_Cost_USD]]&lt;=30,"Medium","High"))</f>
        <v>Low</v>
      </c>
    </row>
    <row r="655" spans="1:23" x14ac:dyDescent="0.3">
      <c r="A655">
        <v>18469838</v>
      </c>
      <c r="B655" t="s">
        <v>909</v>
      </c>
      <c r="C655">
        <v>1</v>
      </c>
      <c r="D655" t="s">
        <v>54</v>
      </c>
      <c r="E655" t="s">
        <v>126</v>
      </c>
      <c r="F655">
        <v>0</v>
      </c>
      <c r="G655">
        <v>0</v>
      </c>
      <c r="H655" t="s">
        <v>910</v>
      </c>
      <c r="I655" t="s">
        <v>19</v>
      </c>
      <c r="J655" t="s">
        <v>57</v>
      </c>
      <c r="K655" t="s">
        <v>57</v>
      </c>
      <c r="L655" t="s">
        <v>57</v>
      </c>
      <c r="M655" t="s">
        <v>57</v>
      </c>
      <c r="N655">
        <v>1</v>
      </c>
      <c r="O655">
        <v>0</v>
      </c>
      <c r="P655">
        <v>300</v>
      </c>
      <c r="Q655">
        <v>1</v>
      </c>
      <c r="R655">
        <v>2014</v>
      </c>
      <c r="S655">
        <v>8</v>
      </c>
      <c r="T655">
        <v>5</v>
      </c>
      <c r="U655" s="1">
        <v>41856</v>
      </c>
      <c r="V655" s="5">
        <f>Main[[#This Row],[Average_Cost_for_two]] * VLOOKUP(Main[[#This Row],[Currency]],'Currency'!A:B,2,FALSE)</f>
        <v>3.6</v>
      </c>
      <c r="W655" s="5" t="str">
        <f>IF(Main[[#This Row],[Avg_Cost_USD]]&lt;10,"Low",
IF(Main[[#This Row],[Avg_Cost_USD]]&lt;=30,"Medium","High"))</f>
        <v>Low</v>
      </c>
    </row>
    <row r="656" spans="1:23" x14ac:dyDescent="0.3">
      <c r="A656">
        <v>18421494</v>
      </c>
      <c r="B656" t="s">
        <v>521</v>
      </c>
      <c r="C656">
        <v>1</v>
      </c>
      <c r="D656" t="s">
        <v>54</v>
      </c>
      <c r="E656" t="s">
        <v>104</v>
      </c>
      <c r="F656">
        <v>0</v>
      </c>
      <c r="G656">
        <v>0</v>
      </c>
      <c r="H656" t="s">
        <v>521</v>
      </c>
      <c r="I656" t="s">
        <v>19</v>
      </c>
      <c r="J656" t="s">
        <v>57</v>
      </c>
      <c r="K656" t="s">
        <v>57</v>
      </c>
      <c r="L656" t="s">
        <v>57</v>
      </c>
      <c r="M656" t="s">
        <v>57</v>
      </c>
      <c r="N656">
        <v>1</v>
      </c>
      <c r="O656">
        <v>0</v>
      </c>
      <c r="P656">
        <v>150</v>
      </c>
      <c r="Q656">
        <v>1</v>
      </c>
      <c r="R656">
        <v>2015</v>
      </c>
      <c r="S656">
        <v>8</v>
      </c>
      <c r="T656">
        <v>10</v>
      </c>
      <c r="U656" s="1">
        <v>42226</v>
      </c>
      <c r="V656" s="5">
        <f>Main[[#This Row],[Average_Cost_for_two]] * VLOOKUP(Main[[#This Row],[Currency]],'Currency'!A:B,2,FALSE)</f>
        <v>1.8</v>
      </c>
      <c r="W656" s="5" t="str">
        <f>IF(Main[[#This Row],[Avg_Cost_USD]]&lt;10,"Low",
IF(Main[[#This Row],[Avg_Cost_USD]]&lt;=30,"Medium","High"))</f>
        <v>Low</v>
      </c>
    </row>
    <row r="657" spans="1:23" x14ac:dyDescent="0.3">
      <c r="A657">
        <v>311821</v>
      </c>
      <c r="B657" t="s">
        <v>911</v>
      </c>
      <c r="C657">
        <v>1</v>
      </c>
      <c r="D657" t="s">
        <v>54</v>
      </c>
      <c r="E657" t="s">
        <v>114</v>
      </c>
      <c r="F657">
        <v>0</v>
      </c>
      <c r="G657">
        <v>0</v>
      </c>
      <c r="H657" t="s">
        <v>339</v>
      </c>
      <c r="I657" t="s">
        <v>19</v>
      </c>
      <c r="J657" t="s">
        <v>57</v>
      </c>
      <c r="K657" t="s">
        <v>57</v>
      </c>
      <c r="L657" t="s">
        <v>57</v>
      </c>
      <c r="M657" t="s">
        <v>57</v>
      </c>
      <c r="N657">
        <v>1</v>
      </c>
      <c r="O657">
        <v>0</v>
      </c>
      <c r="P657">
        <v>400</v>
      </c>
      <c r="Q657">
        <v>1</v>
      </c>
      <c r="R657">
        <v>2015</v>
      </c>
      <c r="S657">
        <v>8</v>
      </c>
      <c r="T657">
        <v>8</v>
      </c>
      <c r="U657" s="1">
        <v>42224</v>
      </c>
      <c r="V657" s="5">
        <f>Main[[#This Row],[Average_Cost_for_two]] * VLOOKUP(Main[[#This Row],[Currency]],'Currency'!A:B,2,FALSE)</f>
        <v>4.8</v>
      </c>
      <c r="W657" s="5" t="str">
        <f>IF(Main[[#This Row],[Avg_Cost_USD]]&lt;10,"Low",
IF(Main[[#This Row],[Avg_Cost_USD]]&lt;=30,"Medium","High"))</f>
        <v>Low</v>
      </c>
    </row>
    <row r="658" spans="1:23" x14ac:dyDescent="0.3">
      <c r="A658">
        <v>18397698</v>
      </c>
      <c r="B658" t="s">
        <v>912</v>
      </c>
      <c r="C658">
        <v>1</v>
      </c>
      <c r="D658" t="s">
        <v>54</v>
      </c>
      <c r="E658" t="s">
        <v>432</v>
      </c>
      <c r="F658">
        <v>0</v>
      </c>
      <c r="G658">
        <v>0</v>
      </c>
      <c r="H658" t="s">
        <v>913</v>
      </c>
      <c r="I658" t="s">
        <v>19</v>
      </c>
      <c r="J658" t="s">
        <v>57</v>
      </c>
      <c r="K658" t="s">
        <v>57</v>
      </c>
      <c r="L658" t="s">
        <v>57</v>
      </c>
      <c r="M658" t="s">
        <v>57</v>
      </c>
      <c r="N658">
        <v>2</v>
      </c>
      <c r="O658">
        <v>0</v>
      </c>
      <c r="P658">
        <v>600</v>
      </c>
      <c r="Q658">
        <v>1</v>
      </c>
      <c r="R658">
        <v>2010</v>
      </c>
      <c r="S658">
        <v>8</v>
      </c>
      <c r="T658">
        <v>18</v>
      </c>
      <c r="U658" s="1">
        <v>40408</v>
      </c>
      <c r="V658" s="5">
        <f>Main[[#This Row],[Average_Cost_for_two]] * VLOOKUP(Main[[#This Row],[Currency]],'Currency'!A:B,2,FALSE)</f>
        <v>7.2</v>
      </c>
      <c r="W658" s="5" t="str">
        <f>IF(Main[[#This Row],[Avg_Cost_USD]]&lt;10,"Low",
IF(Main[[#This Row],[Avg_Cost_USD]]&lt;=30,"Medium","High"))</f>
        <v>Low</v>
      </c>
    </row>
    <row r="659" spans="1:23" x14ac:dyDescent="0.3">
      <c r="A659">
        <v>18499493</v>
      </c>
      <c r="B659" t="s">
        <v>914</v>
      </c>
      <c r="C659">
        <v>1</v>
      </c>
      <c r="D659" t="s">
        <v>54</v>
      </c>
      <c r="E659" t="s">
        <v>77</v>
      </c>
      <c r="F659">
        <v>0</v>
      </c>
      <c r="G659">
        <v>0</v>
      </c>
      <c r="H659" t="s">
        <v>350</v>
      </c>
      <c r="I659" t="s">
        <v>19</v>
      </c>
      <c r="J659" t="s">
        <v>57</v>
      </c>
      <c r="K659" t="s">
        <v>57</v>
      </c>
      <c r="L659" t="s">
        <v>57</v>
      </c>
      <c r="M659" t="s">
        <v>57</v>
      </c>
      <c r="N659">
        <v>2</v>
      </c>
      <c r="O659">
        <v>0</v>
      </c>
      <c r="P659">
        <v>500</v>
      </c>
      <c r="Q659">
        <v>1</v>
      </c>
      <c r="R659">
        <v>2011</v>
      </c>
      <c r="S659">
        <v>8</v>
      </c>
      <c r="T659">
        <v>10</v>
      </c>
      <c r="U659" s="1">
        <v>40765</v>
      </c>
      <c r="V659" s="5">
        <f>Main[[#This Row],[Average_Cost_for_two]] * VLOOKUP(Main[[#This Row],[Currency]],'Currency'!A:B,2,FALSE)</f>
        <v>6</v>
      </c>
      <c r="W659" s="5" t="str">
        <f>IF(Main[[#This Row],[Avg_Cost_USD]]&lt;10,"Low",
IF(Main[[#This Row],[Avg_Cost_USD]]&lt;=30,"Medium","High"))</f>
        <v>Low</v>
      </c>
    </row>
    <row r="660" spans="1:23" x14ac:dyDescent="0.3">
      <c r="A660">
        <v>18384143</v>
      </c>
      <c r="B660" t="s">
        <v>915</v>
      </c>
      <c r="C660">
        <v>1</v>
      </c>
      <c r="D660" t="s">
        <v>54</v>
      </c>
      <c r="E660" t="s">
        <v>126</v>
      </c>
      <c r="F660">
        <v>0</v>
      </c>
      <c r="G660">
        <v>0</v>
      </c>
      <c r="H660" t="s">
        <v>347</v>
      </c>
      <c r="I660" t="s">
        <v>19</v>
      </c>
      <c r="J660" t="s">
        <v>57</v>
      </c>
      <c r="K660" t="s">
        <v>57</v>
      </c>
      <c r="L660" t="s">
        <v>57</v>
      </c>
      <c r="M660" t="s">
        <v>57</v>
      </c>
      <c r="N660">
        <v>1</v>
      </c>
      <c r="O660">
        <v>0</v>
      </c>
      <c r="P660">
        <v>350</v>
      </c>
      <c r="Q660">
        <v>1</v>
      </c>
      <c r="R660">
        <v>2016</v>
      </c>
      <c r="S660">
        <v>7</v>
      </c>
      <c r="T660">
        <v>7</v>
      </c>
      <c r="U660" s="1">
        <v>42558</v>
      </c>
      <c r="V660" s="5">
        <f>Main[[#This Row],[Average_Cost_for_two]] * VLOOKUP(Main[[#This Row],[Currency]],'Currency'!A:B,2,FALSE)</f>
        <v>4.2</v>
      </c>
      <c r="W660" s="5" t="str">
        <f>IF(Main[[#This Row],[Avg_Cost_USD]]&lt;10,"Low",
IF(Main[[#This Row],[Avg_Cost_USD]]&lt;=30,"Medium","High"))</f>
        <v>Low</v>
      </c>
    </row>
    <row r="661" spans="1:23" x14ac:dyDescent="0.3">
      <c r="A661">
        <v>18462257</v>
      </c>
      <c r="B661" t="s">
        <v>916</v>
      </c>
      <c r="C661">
        <v>1</v>
      </c>
      <c r="D661" t="s">
        <v>54</v>
      </c>
      <c r="E661" t="s">
        <v>149</v>
      </c>
      <c r="F661">
        <v>0</v>
      </c>
      <c r="G661">
        <v>0</v>
      </c>
      <c r="H661" t="s">
        <v>335</v>
      </c>
      <c r="I661" t="s">
        <v>19</v>
      </c>
      <c r="J661" t="s">
        <v>57</v>
      </c>
      <c r="K661" t="s">
        <v>57</v>
      </c>
      <c r="L661" t="s">
        <v>57</v>
      </c>
      <c r="M661" t="s">
        <v>57</v>
      </c>
      <c r="N661">
        <v>1</v>
      </c>
      <c r="O661">
        <v>0</v>
      </c>
      <c r="P661">
        <v>200</v>
      </c>
      <c r="Q661">
        <v>1</v>
      </c>
      <c r="R661">
        <v>2018</v>
      </c>
      <c r="S661">
        <v>7</v>
      </c>
      <c r="T661">
        <v>26</v>
      </c>
      <c r="U661" s="1">
        <v>43307</v>
      </c>
      <c r="V661" s="5">
        <f>Main[[#This Row],[Average_Cost_for_two]] * VLOOKUP(Main[[#This Row],[Currency]],'Currency'!A:B,2,FALSE)</f>
        <v>2.4</v>
      </c>
      <c r="W661" s="5" t="str">
        <f>IF(Main[[#This Row],[Avg_Cost_USD]]&lt;10,"Low",
IF(Main[[#This Row],[Avg_Cost_USD]]&lt;=30,"Medium","High"))</f>
        <v>Low</v>
      </c>
    </row>
    <row r="662" spans="1:23" x14ac:dyDescent="0.3">
      <c r="A662">
        <v>18481320</v>
      </c>
      <c r="B662" t="s">
        <v>917</v>
      </c>
      <c r="C662">
        <v>1</v>
      </c>
      <c r="D662" t="s">
        <v>54</v>
      </c>
      <c r="E662" t="s">
        <v>168</v>
      </c>
      <c r="F662">
        <v>0</v>
      </c>
      <c r="G662">
        <v>0</v>
      </c>
      <c r="H662" t="s">
        <v>289</v>
      </c>
      <c r="I662" t="s">
        <v>19</v>
      </c>
      <c r="J662" t="s">
        <v>57</v>
      </c>
      <c r="K662" t="s">
        <v>57</v>
      </c>
      <c r="L662" t="s">
        <v>57</v>
      </c>
      <c r="M662" t="s">
        <v>57</v>
      </c>
      <c r="N662">
        <v>1</v>
      </c>
      <c r="O662">
        <v>0</v>
      </c>
      <c r="P662">
        <v>400</v>
      </c>
      <c r="Q662">
        <v>1</v>
      </c>
      <c r="R662">
        <v>2018</v>
      </c>
      <c r="S662">
        <v>6</v>
      </c>
      <c r="T662">
        <v>19</v>
      </c>
      <c r="U662" s="1">
        <v>43270</v>
      </c>
      <c r="V662" s="5">
        <f>Main[[#This Row],[Average_Cost_for_two]] * VLOOKUP(Main[[#This Row],[Currency]],'Currency'!A:B,2,FALSE)</f>
        <v>4.8</v>
      </c>
      <c r="W662" s="5" t="str">
        <f>IF(Main[[#This Row],[Avg_Cost_USD]]&lt;10,"Low",
IF(Main[[#This Row],[Avg_Cost_USD]]&lt;=30,"Medium","High"))</f>
        <v>Low</v>
      </c>
    </row>
    <row r="663" spans="1:23" x14ac:dyDescent="0.3">
      <c r="A663">
        <v>18345506</v>
      </c>
      <c r="B663" t="s">
        <v>918</v>
      </c>
      <c r="C663">
        <v>1</v>
      </c>
      <c r="D663" t="s">
        <v>54</v>
      </c>
      <c r="E663" t="s">
        <v>119</v>
      </c>
      <c r="F663">
        <v>0</v>
      </c>
      <c r="G663">
        <v>0</v>
      </c>
      <c r="H663" t="s">
        <v>321</v>
      </c>
      <c r="I663" t="s">
        <v>19</v>
      </c>
      <c r="J663" t="s">
        <v>57</v>
      </c>
      <c r="K663" t="s">
        <v>57</v>
      </c>
      <c r="L663" t="s">
        <v>57</v>
      </c>
      <c r="M663" t="s">
        <v>57</v>
      </c>
      <c r="N663">
        <v>1</v>
      </c>
      <c r="O663">
        <v>0</v>
      </c>
      <c r="P663">
        <v>400</v>
      </c>
      <c r="Q663">
        <v>1</v>
      </c>
      <c r="R663">
        <v>2016</v>
      </c>
      <c r="S663">
        <v>6</v>
      </c>
      <c r="T663">
        <v>23</v>
      </c>
      <c r="U663" s="1">
        <v>42544</v>
      </c>
      <c r="V663" s="5">
        <f>Main[[#This Row],[Average_Cost_for_two]] * VLOOKUP(Main[[#This Row],[Currency]],'Currency'!A:B,2,FALSE)</f>
        <v>4.8</v>
      </c>
      <c r="W663" s="5" t="str">
        <f>IF(Main[[#This Row],[Avg_Cost_USD]]&lt;10,"Low",
IF(Main[[#This Row],[Avg_Cost_USD]]&lt;=30,"Medium","High"))</f>
        <v>Low</v>
      </c>
    </row>
    <row r="664" spans="1:23" x14ac:dyDescent="0.3">
      <c r="A664">
        <v>18430894</v>
      </c>
      <c r="B664" t="s">
        <v>919</v>
      </c>
      <c r="C664">
        <v>1</v>
      </c>
      <c r="D664" t="s">
        <v>54</v>
      </c>
      <c r="E664" t="s">
        <v>441</v>
      </c>
      <c r="F664">
        <v>0</v>
      </c>
      <c r="G664">
        <v>0</v>
      </c>
      <c r="H664" t="s">
        <v>339</v>
      </c>
      <c r="I664" t="s">
        <v>19</v>
      </c>
      <c r="J664" t="s">
        <v>57</v>
      </c>
      <c r="K664" t="s">
        <v>57</v>
      </c>
      <c r="L664" t="s">
        <v>57</v>
      </c>
      <c r="M664" t="s">
        <v>57</v>
      </c>
      <c r="N664">
        <v>2</v>
      </c>
      <c r="O664">
        <v>0</v>
      </c>
      <c r="P664">
        <v>550</v>
      </c>
      <c r="Q664">
        <v>1</v>
      </c>
      <c r="R664">
        <v>2016</v>
      </c>
      <c r="S664">
        <v>6</v>
      </c>
      <c r="T664">
        <v>11</v>
      </c>
      <c r="U664" s="1">
        <v>42532</v>
      </c>
      <c r="V664" s="5">
        <f>Main[[#This Row],[Average_Cost_for_two]] * VLOOKUP(Main[[#This Row],[Currency]],'Currency'!A:B,2,FALSE)</f>
        <v>6.6000000000000005</v>
      </c>
      <c r="W664" s="5" t="str">
        <f>IF(Main[[#This Row],[Avg_Cost_USD]]&lt;10,"Low",
IF(Main[[#This Row],[Avg_Cost_USD]]&lt;=30,"Medium","High"))</f>
        <v>Low</v>
      </c>
    </row>
    <row r="665" spans="1:23" x14ac:dyDescent="0.3">
      <c r="A665">
        <v>18456744</v>
      </c>
      <c r="B665" t="s">
        <v>920</v>
      </c>
      <c r="C665">
        <v>1</v>
      </c>
      <c r="D665" t="s">
        <v>54</v>
      </c>
      <c r="E665" t="s">
        <v>71</v>
      </c>
      <c r="F665">
        <v>0</v>
      </c>
      <c r="G665">
        <v>0</v>
      </c>
      <c r="H665" t="s">
        <v>921</v>
      </c>
      <c r="I665" t="s">
        <v>19</v>
      </c>
      <c r="J665" t="s">
        <v>57</v>
      </c>
      <c r="K665" t="s">
        <v>57</v>
      </c>
      <c r="L665" t="s">
        <v>57</v>
      </c>
      <c r="M665" t="s">
        <v>57</v>
      </c>
      <c r="N665">
        <v>1</v>
      </c>
      <c r="O665">
        <v>0</v>
      </c>
      <c r="P665">
        <v>400</v>
      </c>
      <c r="Q665">
        <v>1</v>
      </c>
      <c r="R665">
        <v>2017</v>
      </c>
      <c r="S665">
        <v>6</v>
      </c>
      <c r="T665">
        <v>24</v>
      </c>
      <c r="U665" s="1">
        <v>42910</v>
      </c>
      <c r="V665" s="5">
        <f>Main[[#This Row],[Average_Cost_for_two]] * VLOOKUP(Main[[#This Row],[Currency]],'Currency'!A:B,2,FALSE)</f>
        <v>4.8</v>
      </c>
      <c r="W665" s="5" t="str">
        <f>IF(Main[[#This Row],[Avg_Cost_USD]]&lt;10,"Low",
IF(Main[[#This Row],[Avg_Cost_USD]]&lt;=30,"Medium","High"))</f>
        <v>Low</v>
      </c>
    </row>
    <row r="666" spans="1:23" x14ac:dyDescent="0.3">
      <c r="A666">
        <v>18479012</v>
      </c>
      <c r="B666" t="s">
        <v>922</v>
      </c>
      <c r="C666">
        <v>1</v>
      </c>
      <c r="D666" t="s">
        <v>54</v>
      </c>
      <c r="E666" t="s">
        <v>314</v>
      </c>
      <c r="F666">
        <v>0</v>
      </c>
      <c r="G666">
        <v>0</v>
      </c>
      <c r="H666" t="s">
        <v>335</v>
      </c>
      <c r="I666" t="s">
        <v>19</v>
      </c>
      <c r="J666" t="s">
        <v>57</v>
      </c>
      <c r="K666" t="s">
        <v>57</v>
      </c>
      <c r="L666" t="s">
        <v>57</v>
      </c>
      <c r="M666" t="s">
        <v>57</v>
      </c>
      <c r="N666">
        <v>2</v>
      </c>
      <c r="O666">
        <v>0</v>
      </c>
      <c r="P666">
        <v>500</v>
      </c>
      <c r="Q666">
        <v>1</v>
      </c>
      <c r="R666">
        <v>2010</v>
      </c>
      <c r="S666">
        <v>6</v>
      </c>
      <c r="T666">
        <v>9</v>
      </c>
      <c r="U666" s="1">
        <v>40338</v>
      </c>
      <c r="V666" s="5">
        <f>Main[[#This Row],[Average_Cost_for_two]] * VLOOKUP(Main[[#This Row],[Currency]],'Currency'!A:B,2,FALSE)</f>
        <v>6</v>
      </c>
      <c r="W666" s="5" t="str">
        <f>IF(Main[[#This Row],[Avg_Cost_USD]]&lt;10,"Low",
IF(Main[[#This Row],[Avg_Cost_USD]]&lt;=30,"Medium","High"))</f>
        <v>Low</v>
      </c>
    </row>
    <row r="667" spans="1:23" x14ac:dyDescent="0.3">
      <c r="A667">
        <v>18419682</v>
      </c>
      <c r="B667" t="s">
        <v>923</v>
      </c>
      <c r="C667">
        <v>1</v>
      </c>
      <c r="D667" t="s">
        <v>54</v>
      </c>
      <c r="E667" t="s">
        <v>114</v>
      </c>
      <c r="F667">
        <v>0</v>
      </c>
      <c r="G667">
        <v>0</v>
      </c>
      <c r="H667" t="s">
        <v>733</v>
      </c>
      <c r="I667" t="s">
        <v>19</v>
      </c>
      <c r="J667" t="s">
        <v>57</v>
      </c>
      <c r="K667" t="s">
        <v>57</v>
      </c>
      <c r="L667" t="s">
        <v>57</v>
      </c>
      <c r="M667" t="s">
        <v>57</v>
      </c>
      <c r="N667">
        <v>1</v>
      </c>
      <c r="O667">
        <v>0</v>
      </c>
      <c r="P667">
        <v>300</v>
      </c>
      <c r="Q667">
        <v>1</v>
      </c>
      <c r="R667">
        <v>2010</v>
      </c>
      <c r="S667">
        <v>6</v>
      </c>
      <c r="T667">
        <v>9</v>
      </c>
      <c r="U667" s="1">
        <v>40338</v>
      </c>
      <c r="V667" s="5">
        <f>Main[[#This Row],[Average_Cost_for_two]] * VLOOKUP(Main[[#This Row],[Currency]],'Currency'!A:B,2,FALSE)</f>
        <v>3.6</v>
      </c>
      <c r="W667" s="5" t="str">
        <f>IF(Main[[#This Row],[Avg_Cost_USD]]&lt;10,"Low",
IF(Main[[#This Row],[Avg_Cost_USD]]&lt;=30,"Medium","High"))</f>
        <v>Low</v>
      </c>
    </row>
    <row r="668" spans="1:23" x14ac:dyDescent="0.3">
      <c r="A668">
        <v>18432109</v>
      </c>
      <c r="B668" t="s">
        <v>924</v>
      </c>
      <c r="C668">
        <v>1</v>
      </c>
      <c r="D668" t="s">
        <v>54</v>
      </c>
      <c r="E668" t="s">
        <v>532</v>
      </c>
      <c r="F668">
        <v>0</v>
      </c>
      <c r="G668">
        <v>0</v>
      </c>
      <c r="H668" t="s">
        <v>339</v>
      </c>
      <c r="I668" t="s">
        <v>19</v>
      </c>
      <c r="J668" t="s">
        <v>57</v>
      </c>
      <c r="K668" t="s">
        <v>57</v>
      </c>
      <c r="L668" t="s">
        <v>57</v>
      </c>
      <c r="M668" t="s">
        <v>57</v>
      </c>
      <c r="N668">
        <v>2</v>
      </c>
      <c r="O668">
        <v>0</v>
      </c>
      <c r="P668">
        <v>500</v>
      </c>
      <c r="Q668">
        <v>1</v>
      </c>
      <c r="R668">
        <v>2010</v>
      </c>
      <c r="S668">
        <v>6</v>
      </c>
      <c r="T668">
        <v>23</v>
      </c>
      <c r="U668" s="1">
        <v>40352</v>
      </c>
      <c r="V668" s="5">
        <f>Main[[#This Row],[Average_Cost_for_two]] * VLOOKUP(Main[[#This Row],[Currency]],'Currency'!A:B,2,FALSE)</f>
        <v>6</v>
      </c>
      <c r="W668" s="5" t="str">
        <f>IF(Main[[#This Row],[Avg_Cost_USD]]&lt;10,"Low",
IF(Main[[#This Row],[Avg_Cost_USD]]&lt;=30,"Medium","High"))</f>
        <v>Low</v>
      </c>
    </row>
    <row r="669" spans="1:23" x14ac:dyDescent="0.3">
      <c r="A669">
        <v>18446815</v>
      </c>
      <c r="B669" t="s">
        <v>925</v>
      </c>
      <c r="C669">
        <v>1</v>
      </c>
      <c r="D669" t="s">
        <v>54</v>
      </c>
      <c r="E669" t="s">
        <v>926</v>
      </c>
      <c r="F669">
        <v>0</v>
      </c>
      <c r="G669">
        <v>0</v>
      </c>
      <c r="H669" t="s">
        <v>335</v>
      </c>
      <c r="I669" t="s">
        <v>19</v>
      </c>
      <c r="J669" t="s">
        <v>57</v>
      </c>
      <c r="K669" t="s">
        <v>57</v>
      </c>
      <c r="L669" t="s">
        <v>57</v>
      </c>
      <c r="M669" t="s">
        <v>57</v>
      </c>
      <c r="N669">
        <v>1</v>
      </c>
      <c r="O669">
        <v>0</v>
      </c>
      <c r="P669">
        <v>200</v>
      </c>
      <c r="Q669">
        <v>1</v>
      </c>
      <c r="R669">
        <v>2014</v>
      </c>
      <c r="S669">
        <v>5</v>
      </c>
      <c r="T669">
        <v>18</v>
      </c>
      <c r="U669" s="1">
        <v>41777</v>
      </c>
      <c r="V669" s="5">
        <f>Main[[#This Row],[Average_Cost_for_two]] * VLOOKUP(Main[[#This Row],[Currency]],'Currency'!A:B,2,FALSE)</f>
        <v>2.4</v>
      </c>
      <c r="W669" s="5" t="str">
        <f>IF(Main[[#This Row],[Avg_Cost_USD]]&lt;10,"Low",
IF(Main[[#This Row],[Avg_Cost_USD]]&lt;=30,"Medium","High"))</f>
        <v>Low</v>
      </c>
    </row>
    <row r="670" spans="1:23" x14ac:dyDescent="0.3">
      <c r="A670">
        <v>18323603</v>
      </c>
      <c r="B670" t="s">
        <v>927</v>
      </c>
      <c r="C670">
        <v>1</v>
      </c>
      <c r="D670" t="s">
        <v>54</v>
      </c>
      <c r="E670" t="s">
        <v>60</v>
      </c>
      <c r="F670">
        <v>0</v>
      </c>
      <c r="G670">
        <v>0</v>
      </c>
      <c r="H670" t="s">
        <v>339</v>
      </c>
      <c r="I670" t="s">
        <v>19</v>
      </c>
      <c r="J670" t="s">
        <v>57</v>
      </c>
      <c r="K670" t="s">
        <v>57</v>
      </c>
      <c r="L670" t="s">
        <v>57</v>
      </c>
      <c r="M670" t="s">
        <v>57</v>
      </c>
      <c r="N670">
        <v>1</v>
      </c>
      <c r="O670">
        <v>0</v>
      </c>
      <c r="P670">
        <v>300</v>
      </c>
      <c r="Q670">
        <v>1</v>
      </c>
      <c r="R670">
        <v>2010</v>
      </c>
      <c r="S670">
        <v>5</v>
      </c>
      <c r="T670">
        <v>7</v>
      </c>
      <c r="U670" s="1">
        <v>40305</v>
      </c>
      <c r="V670" s="5">
        <f>Main[[#This Row],[Average_Cost_for_two]] * VLOOKUP(Main[[#This Row],[Currency]],'Currency'!A:B,2,FALSE)</f>
        <v>3.6</v>
      </c>
      <c r="W670" s="5" t="str">
        <f>IF(Main[[#This Row],[Avg_Cost_USD]]&lt;10,"Low",
IF(Main[[#This Row],[Avg_Cost_USD]]&lt;=30,"Medium","High"))</f>
        <v>Low</v>
      </c>
    </row>
    <row r="671" spans="1:23" x14ac:dyDescent="0.3">
      <c r="A671">
        <v>18458348</v>
      </c>
      <c r="B671" t="s">
        <v>928</v>
      </c>
      <c r="C671">
        <v>1</v>
      </c>
      <c r="D671" t="s">
        <v>54</v>
      </c>
      <c r="E671" t="s">
        <v>293</v>
      </c>
      <c r="F671">
        <v>0</v>
      </c>
      <c r="G671">
        <v>0</v>
      </c>
      <c r="H671" t="s">
        <v>477</v>
      </c>
      <c r="I671" t="s">
        <v>19</v>
      </c>
      <c r="J671" t="s">
        <v>57</v>
      </c>
      <c r="K671" t="s">
        <v>57</v>
      </c>
      <c r="L671" t="s">
        <v>57</v>
      </c>
      <c r="M671" t="s">
        <v>57</v>
      </c>
      <c r="N671">
        <v>1</v>
      </c>
      <c r="O671">
        <v>0</v>
      </c>
      <c r="P671">
        <v>300</v>
      </c>
      <c r="Q671">
        <v>1</v>
      </c>
      <c r="R671">
        <v>2012</v>
      </c>
      <c r="S671">
        <v>5</v>
      </c>
      <c r="T671">
        <v>13</v>
      </c>
      <c r="U671" s="1">
        <v>41042</v>
      </c>
      <c r="V671" s="5">
        <f>Main[[#This Row],[Average_Cost_for_two]] * VLOOKUP(Main[[#This Row],[Currency]],'Currency'!A:B,2,FALSE)</f>
        <v>3.6</v>
      </c>
      <c r="W671" s="5" t="str">
        <f>IF(Main[[#This Row],[Avg_Cost_USD]]&lt;10,"Low",
IF(Main[[#This Row],[Avg_Cost_USD]]&lt;=30,"Medium","High"))</f>
        <v>Low</v>
      </c>
    </row>
    <row r="672" spans="1:23" x14ac:dyDescent="0.3">
      <c r="A672">
        <v>18481209</v>
      </c>
      <c r="B672" t="s">
        <v>929</v>
      </c>
      <c r="C672">
        <v>1</v>
      </c>
      <c r="D672" t="s">
        <v>54</v>
      </c>
      <c r="E672" t="s">
        <v>305</v>
      </c>
      <c r="F672">
        <v>0</v>
      </c>
      <c r="G672">
        <v>0</v>
      </c>
      <c r="H672" t="s">
        <v>930</v>
      </c>
      <c r="I672" t="s">
        <v>19</v>
      </c>
      <c r="J672" t="s">
        <v>57</v>
      </c>
      <c r="K672" t="s">
        <v>57</v>
      </c>
      <c r="L672" t="s">
        <v>57</v>
      </c>
      <c r="M672" t="s">
        <v>57</v>
      </c>
      <c r="N672">
        <v>2</v>
      </c>
      <c r="O672">
        <v>0</v>
      </c>
      <c r="P672">
        <v>600</v>
      </c>
      <c r="Q672">
        <v>1</v>
      </c>
      <c r="R672">
        <v>2010</v>
      </c>
      <c r="S672">
        <v>5</v>
      </c>
      <c r="T672">
        <v>22</v>
      </c>
      <c r="U672" s="1">
        <v>40320</v>
      </c>
      <c r="V672" s="5">
        <f>Main[[#This Row],[Average_Cost_for_two]] * VLOOKUP(Main[[#This Row],[Currency]],'Currency'!A:B,2,FALSE)</f>
        <v>7.2</v>
      </c>
      <c r="W672" s="5" t="str">
        <f>IF(Main[[#This Row],[Avg_Cost_USD]]&lt;10,"Low",
IF(Main[[#This Row],[Avg_Cost_USD]]&lt;=30,"Medium","High"))</f>
        <v>Low</v>
      </c>
    </row>
    <row r="673" spans="1:23" x14ac:dyDescent="0.3">
      <c r="A673">
        <v>18442896</v>
      </c>
      <c r="B673" t="s">
        <v>931</v>
      </c>
      <c r="C673">
        <v>1</v>
      </c>
      <c r="D673" t="s">
        <v>54</v>
      </c>
      <c r="E673" t="s">
        <v>104</v>
      </c>
      <c r="F673">
        <v>0</v>
      </c>
      <c r="G673">
        <v>0</v>
      </c>
      <c r="H673" t="s">
        <v>439</v>
      </c>
      <c r="I673" t="s">
        <v>19</v>
      </c>
      <c r="J673" t="s">
        <v>57</v>
      </c>
      <c r="K673" t="s">
        <v>57</v>
      </c>
      <c r="L673" t="s">
        <v>57</v>
      </c>
      <c r="M673" t="s">
        <v>57</v>
      </c>
      <c r="N673">
        <v>1</v>
      </c>
      <c r="O673">
        <v>0</v>
      </c>
      <c r="P673">
        <v>150</v>
      </c>
      <c r="Q673">
        <v>1</v>
      </c>
      <c r="R673">
        <v>2017</v>
      </c>
      <c r="S673">
        <v>5</v>
      </c>
      <c r="T673">
        <v>11</v>
      </c>
      <c r="U673" s="1">
        <v>42866</v>
      </c>
      <c r="V673" s="5">
        <f>Main[[#This Row],[Average_Cost_for_two]] * VLOOKUP(Main[[#This Row],[Currency]],'Currency'!A:B,2,FALSE)</f>
        <v>1.8</v>
      </c>
      <c r="W673" s="5" t="str">
        <f>IF(Main[[#This Row],[Avg_Cost_USD]]&lt;10,"Low",
IF(Main[[#This Row],[Avg_Cost_USD]]&lt;=30,"Medium","High"))</f>
        <v>Low</v>
      </c>
    </row>
    <row r="674" spans="1:23" x14ac:dyDescent="0.3">
      <c r="A674">
        <v>18499474</v>
      </c>
      <c r="B674" t="s">
        <v>368</v>
      </c>
      <c r="C674">
        <v>1</v>
      </c>
      <c r="D674" t="s">
        <v>54</v>
      </c>
      <c r="E674" t="s">
        <v>98</v>
      </c>
      <c r="F674">
        <v>0</v>
      </c>
      <c r="G674">
        <v>0</v>
      </c>
      <c r="H674" t="s">
        <v>369</v>
      </c>
      <c r="I674" t="s">
        <v>19</v>
      </c>
      <c r="J674" t="s">
        <v>57</v>
      </c>
      <c r="K674" t="s">
        <v>57</v>
      </c>
      <c r="L674" t="s">
        <v>57</v>
      </c>
      <c r="M674" t="s">
        <v>57</v>
      </c>
      <c r="N674">
        <v>2</v>
      </c>
      <c r="O674">
        <v>0</v>
      </c>
      <c r="P674">
        <v>700</v>
      </c>
      <c r="Q674">
        <v>1</v>
      </c>
      <c r="R674">
        <v>2013</v>
      </c>
      <c r="S674">
        <v>5</v>
      </c>
      <c r="T674">
        <v>9</v>
      </c>
      <c r="U674" s="1">
        <v>41403</v>
      </c>
      <c r="V674" s="5">
        <f>Main[[#This Row],[Average_Cost_for_two]] * VLOOKUP(Main[[#This Row],[Currency]],'Currency'!A:B,2,FALSE)</f>
        <v>8.4</v>
      </c>
      <c r="W674" s="5" t="str">
        <f>IF(Main[[#This Row],[Avg_Cost_USD]]&lt;10,"Low",
IF(Main[[#This Row],[Avg_Cost_USD]]&lt;=30,"Medium","High"))</f>
        <v>Low</v>
      </c>
    </row>
    <row r="675" spans="1:23" x14ac:dyDescent="0.3">
      <c r="A675">
        <v>18414500</v>
      </c>
      <c r="B675" t="s">
        <v>932</v>
      </c>
      <c r="C675">
        <v>1</v>
      </c>
      <c r="D675" t="s">
        <v>54</v>
      </c>
      <c r="E675" t="s">
        <v>114</v>
      </c>
      <c r="F675">
        <v>0</v>
      </c>
      <c r="G675">
        <v>0</v>
      </c>
      <c r="H675" t="s">
        <v>367</v>
      </c>
      <c r="I675" t="s">
        <v>19</v>
      </c>
      <c r="J675" t="s">
        <v>57</v>
      </c>
      <c r="K675" t="s">
        <v>57</v>
      </c>
      <c r="L675" t="s">
        <v>57</v>
      </c>
      <c r="M675" t="s">
        <v>57</v>
      </c>
      <c r="N675">
        <v>1</v>
      </c>
      <c r="O675">
        <v>0</v>
      </c>
      <c r="P675">
        <v>300</v>
      </c>
      <c r="Q675">
        <v>1</v>
      </c>
      <c r="R675">
        <v>2013</v>
      </c>
      <c r="S675">
        <v>5</v>
      </c>
      <c r="T675">
        <v>21</v>
      </c>
      <c r="U675" s="1">
        <v>41415</v>
      </c>
      <c r="V675" s="5">
        <f>Main[[#This Row],[Average_Cost_for_two]] * VLOOKUP(Main[[#This Row],[Currency]],'Currency'!A:B,2,FALSE)</f>
        <v>3.6</v>
      </c>
      <c r="W675" s="5" t="str">
        <f>IF(Main[[#This Row],[Avg_Cost_USD]]&lt;10,"Low",
IF(Main[[#This Row],[Avg_Cost_USD]]&lt;=30,"Medium","High"))</f>
        <v>Low</v>
      </c>
    </row>
    <row r="676" spans="1:23" x14ac:dyDescent="0.3">
      <c r="A676">
        <v>18424207</v>
      </c>
      <c r="B676" t="s">
        <v>933</v>
      </c>
      <c r="C676">
        <v>1</v>
      </c>
      <c r="D676" t="s">
        <v>54</v>
      </c>
      <c r="E676" t="s">
        <v>77</v>
      </c>
      <c r="F676">
        <v>0</v>
      </c>
      <c r="G676">
        <v>0</v>
      </c>
      <c r="H676" t="s">
        <v>477</v>
      </c>
      <c r="I676" t="s">
        <v>19</v>
      </c>
      <c r="J676" t="s">
        <v>57</v>
      </c>
      <c r="K676" t="s">
        <v>57</v>
      </c>
      <c r="L676" t="s">
        <v>57</v>
      </c>
      <c r="M676" t="s">
        <v>57</v>
      </c>
      <c r="N676">
        <v>1</v>
      </c>
      <c r="O676">
        <v>0</v>
      </c>
      <c r="P676">
        <v>150</v>
      </c>
      <c r="Q676">
        <v>1</v>
      </c>
      <c r="R676">
        <v>2013</v>
      </c>
      <c r="S676">
        <v>5</v>
      </c>
      <c r="T676">
        <v>18</v>
      </c>
      <c r="U676" s="1">
        <v>41412</v>
      </c>
      <c r="V676" s="5">
        <f>Main[[#This Row],[Average_Cost_for_two]] * VLOOKUP(Main[[#This Row],[Currency]],'Currency'!A:B,2,FALSE)</f>
        <v>1.8</v>
      </c>
      <c r="W676" s="5" t="str">
        <f>IF(Main[[#This Row],[Avg_Cost_USD]]&lt;10,"Low",
IF(Main[[#This Row],[Avg_Cost_USD]]&lt;=30,"Medium","High"))</f>
        <v>Low</v>
      </c>
    </row>
    <row r="677" spans="1:23" x14ac:dyDescent="0.3">
      <c r="A677">
        <v>18429386</v>
      </c>
      <c r="B677" t="s">
        <v>934</v>
      </c>
      <c r="C677">
        <v>1</v>
      </c>
      <c r="D677" t="s">
        <v>54</v>
      </c>
      <c r="E677" t="s">
        <v>77</v>
      </c>
      <c r="F677">
        <v>0</v>
      </c>
      <c r="G677">
        <v>0</v>
      </c>
      <c r="H677" t="s">
        <v>935</v>
      </c>
      <c r="I677" t="s">
        <v>19</v>
      </c>
      <c r="J677" t="s">
        <v>57</v>
      </c>
      <c r="K677" t="s">
        <v>57</v>
      </c>
      <c r="L677" t="s">
        <v>57</v>
      </c>
      <c r="M677" t="s">
        <v>57</v>
      </c>
      <c r="N677">
        <v>1</v>
      </c>
      <c r="O677">
        <v>0</v>
      </c>
      <c r="P677">
        <v>100</v>
      </c>
      <c r="Q677">
        <v>1</v>
      </c>
      <c r="R677">
        <v>2016</v>
      </c>
      <c r="S677">
        <v>5</v>
      </c>
      <c r="T677">
        <v>16</v>
      </c>
      <c r="U677" s="1">
        <v>42506</v>
      </c>
      <c r="V677" s="5">
        <f>Main[[#This Row],[Average_Cost_for_two]] * VLOOKUP(Main[[#This Row],[Currency]],'Currency'!A:B,2,FALSE)</f>
        <v>1.2</v>
      </c>
      <c r="W677" s="5" t="str">
        <f>IF(Main[[#This Row],[Avg_Cost_USD]]&lt;10,"Low",
IF(Main[[#This Row],[Avg_Cost_USD]]&lt;=30,"Medium","High"))</f>
        <v>Low</v>
      </c>
    </row>
    <row r="678" spans="1:23" x14ac:dyDescent="0.3">
      <c r="A678">
        <v>18418276</v>
      </c>
      <c r="B678" t="s">
        <v>936</v>
      </c>
      <c r="C678">
        <v>1</v>
      </c>
      <c r="D678" t="s">
        <v>54</v>
      </c>
      <c r="E678" t="s">
        <v>152</v>
      </c>
      <c r="F678">
        <v>0</v>
      </c>
      <c r="G678">
        <v>0</v>
      </c>
      <c r="H678" t="s">
        <v>444</v>
      </c>
      <c r="I678" t="s">
        <v>19</v>
      </c>
      <c r="J678" t="s">
        <v>57</v>
      </c>
      <c r="K678" t="s">
        <v>57</v>
      </c>
      <c r="L678" t="s">
        <v>57</v>
      </c>
      <c r="M678" t="s">
        <v>57</v>
      </c>
      <c r="N678">
        <v>2</v>
      </c>
      <c r="O678">
        <v>0</v>
      </c>
      <c r="P678">
        <v>500</v>
      </c>
      <c r="Q678">
        <v>1</v>
      </c>
      <c r="R678">
        <v>2013</v>
      </c>
      <c r="S678">
        <v>5</v>
      </c>
      <c r="T678">
        <v>21</v>
      </c>
      <c r="U678" s="1">
        <v>41415</v>
      </c>
      <c r="V678" s="5">
        <f>Main[[#This Row],[Average_Cost_for_two]] * VLOOKUP(Main[[#This Row],[Currency]],'Currency'!A:B,2,FALSE)</f>
        <v>6</v>
      </c>
      <c r="W678" s="5" t="str">
        <f>IF(Main[[#This Row],[Avg_Cost_USD]]&lt;10,"Low",
IF(Main[[#This Row],[Avg_Cost_USD]]&lt;=30,"Medium","High"))</f>
        <v>Low</v>
      </c>
    </row>
    <row r="679" spans="1:23" x14ac:dyDescent="0.3">
      <c r="A679">
        <v>18466971</v>
      </c>
      <c r="B679" t="s">
        <v>529</v>
      </c>
      <c r="C679">
        <v>1</v>
      </c>
      <c r="D679" t="s">
        <v>54</v>
      </c>
      <c r="E679" t="s">
        <v>119</v>
      </c>
      <c r="F679">
        <v>0</v>
      </c>
      <c r="G679">
        <v>0</v>
      </c>
      <c r="H679" t="s">
        <v>301</v>
      </c>
      <c r="I679" t="s">
        <v>19</v>
      </c>
      <c r="J679" t="s">
        <v>57</v>
      </c>
      <c r="K679" t="s">
        <v>57</v>
      </c>
      <c r="L679" t="s">
        <v>57</v>
      </c>
      <c r="M679" t="s">
        <v>57</v>
      </c>
      <c r="N679">
        <v>1</v>
      </c>
      <c r="O679">
        <v>0</v>
      </c>
      <c r="P679">
        <v>450</v>
      </c>
      <c r="Q679">
        <v>1</v>
      </c>
      <c r="R679">
        <v>2017</v>
      </c>
      <c r="S679">
        <v>4</v>
      </c>
      <c r="T679">
        <v>9</v>
      </c>
      <c r="U679" s="1">
        <v>42834</v>
      </c>
      <c r="V679" s="5">
        <f>Main[[#This Row],[Average_Cost_for_two]] * VLOOKUP(Main[[#This Row],[Currency]],'Currency'!A:B,2,FALSE)</f>
        <v>5.4</v>
      </c>
      <c r="W679" s="5" t="str">
        <f>IF(Main[[#This Row],[Avg_Cost_USD]]&lt;10,"Low",
IF(Main[[#This Row],[Avg_Cost_USD]]&lt;=30,"Medium","High"))</f>
        <v>Low</v>
      </c>
    </row>
    <row r="680" spans="1:23" x14ac:dyDescent="0.3">
      <c r="A680">
        <v>18331598</v>
      </c>
      <c r="B680" t="s">
        <v>937</v>
      </c>
      <c r="C680">
        <v>1</v>
      </c>
      <c r="D680" t="s">
        <v>54</v>
      </c>
      <c r="E680" t="s">
        <v>214</v>
      </c>
      <c r="F680">
        <v>0</v>
      </c>
      <c r="G680">
        <v>0</v>
      </c>
      <c r="H680" t="s">
        <v>337</v>
      </c>
      <c r="I680" t="s">
        <v>19</v>
      </c>
      <c r="J680" t="s">
        <v>57</v>
      </c>
      <c r="K680" t="s">
        <v>57</v>
      </c>
      <c r="L680" t="s">
        <v>57</v>
      </c>
      <c r="M680" t="s">
        <v>57</v>
      </c>
      <c r="N680">
        <v>1</v>
      </c>
      <c r="O680">
        <v>0</v>
      </c>
      <c r="P680">
        <v>450</v>
      </c>
      <c r="Q680">
        <v>1</v>
      </c>
      <c r="R680">
        <v>2017</v>
      </c>
      <c r="S680">
        <v>4</v>
      </c>
      <c r="T680">
        <v>5</v>
      </c>
      <c r="U680" s="1">
        <v>42830</v>
      </c>
      <c r="V680" s="5">
        <f>Main[[#This Row],[Average_Cost_for_two]] * VLOOKUP(Main[[#This Row],[Currency]],'Currency'!A:B,2,FALSE)</f>
        <v>5.4</v>
      </c>
      <c r="W680" s="5" t="str">
        <f>IF(Main[[#This Row],[Avg_Cost_USD]]&lt;10,"Low",
IF(Main[[#This Row],[Avg_Cost_USD]]&lt;=30,"Medium","High"))</f>
        <v>Low</v>
      </c>
    </row>
    <row r="681" spans="1:23" x14ac:dyDescent="0.3">
      <c r="A681">
        <v>18472612</v>
      </c>
      <c r="B681" t="s">
        <v>938</v>
      </c>
      <c r="C681">
        <v>1</v>
      </c>
      <c r="D681" t="s">
        <v>54</v>
      </c>
      <c r="E681" t="s">
        <v>104</v>
      </c>
      <c r="F681">
        <v>0</v>
      </c>
      <c r="G681">
        <v>0</v>
      </c>
      <c r="H681" t="s">
        <v>547</v>
      </c>
      <c r="I681" t="s">
        <v>19</v>
      </c>
      <c r="J681" t="s">
        <v>57</v>
      </c>
      <c r="K681" t="s">
        <v>57</v>
      </c>
      <c r="L681" t="s">
        <v>57</v>
      </c>
      <c r="M681" t="s">
        <v>57</v>
      </c>
      <c r="N681">
        <v>1</v>
      </c>
      <c r="O681">
        <v>0</v>
      </c>
      <c r="P681">
        <v>200</v>
      </c>
      <c r="Q681">
        <v>1</v>
      </c>
      <c r="R681">
        <v>2011</v>
      </c>
      <c r="S681">
        <v>4</v>
      </c>
      <c r="T681">
        <v>15</v>
      </c>
      <c r="U681" s="1">
        <v>40648</v>
      </c>
      <c r="V681" s="5">
        <f>Main[[#This Row],[Average_Cost_for_two]] * VLOOKUP(Main[[#This Row],[Currency]],'Currency'!A:B,2,FALSE)</f>
        <v>2.4</v>
      </c>
      <c r="W681" s="5" t="str">
        <f>IF(Main[[#This Row],[Avg_Cost_USD]]&lt;10,"Low",
IF(Main[[#This Row],[Avg_Cost_USD]]&lt;=30,"Medium","High"))</f>
        <v>Low</v>
      </c>
    </row>
    <row r="682" spans="1:23" x14ac:dyDescent="0.3">
      <c r="A682">
        <v>18434072</v>
      </c>
      <c r="B682" t="s">
        <v>939</v>
      </c>
      <c r="C682">
        <v>1</v>
      </c>
      <c r="D682" t="s">
        <v>54</v>
      </c>
      <c r="E682" t="s">
        <v>90</v>
      </c>
      <c r="F682">
        <v>0</v>
      </c>
      <c r="G682">
        <v>0</v>
      </c>
      <c r="H682" t="s">
        <v>289</v>
      </c>
      <c r="I682" t="s">
        <v>19</v>
      </c>
      <c r="J682" t="s">
        <v>57</v>
      </c>
      <c r="K682" t="s">
        <v>57</v>
      </c>
      <c r="L682" t="s">
        <v>57</v>
      </c>
      <c r="M682" t="s">
        <v>57</v>
      </c>
      <c r="N682">
        <v>1</v>
      </c>
      <c r="O682">
        <v>0</v>
      </c>
      <c r="P682">
        <v>200</v>
      </c>
      <c r="Q682">
        <v>1</v>
      </c>
      <c r="R682">
        <v>2014</v>
      </c>
      <c r="S682">
        <v>4</v>
      </c>
      <c r="T682">
        <v>4</v>
      </c>
      <c r="U682" s="1">
        <v>41733</v>
      </c>
      <c r="V682" s="5">
        <f>Main[[#This Row],[Average_Cost_for_two]] * VLOOKUP(Main[[#This Row],[Currency]],'Currency'!A:B,2,FALSE)</f>
        <v>2.4</v>
      </c>
      <c r="W682" s="5" t="str">
        <f>IF(Main[[#This Row],[Avg_Cost_USD]]&lt;10,"Low",
IF(Main[[#This Row],[Avg_Cost_USD]]&lt;=30,"Medium","High"))</f>
        <v>Low</v>
      </c>
    </row>
    <row r="683" spans="1:23" x14ac:dyDescent="0.3">
      <c r="A683">
        <v>18398593</v>
      </c>
      <c r="B683" t="s">
        <v>940</v>
      </c>
      <c r="C683">
        <v>1</v>
      </c>
      <c r="D683" t="s">
        <v>54</v>
      </c>
      <c r="E683" t="s">
        <v>143</v>
      </c>
      <c r="F683">
        <v>0</v>
      </c>
      <c r="G683">
        <v>0</v>
      </c>
      <c r="H683" t="s">
        <v>289</v>
      </c>
      <c r="I683" t="s">
        <v>19</v>
      </c>
      <c r="J683" t="s">
        <v>57</v>
      </c>
      <c r="K683" t="s">
        <v>57</v>
      </c>
      <c r="L683" t="s">
        <v>57</v>
      </c>
      <c r="M683" t="s">
        <v>57</v>
      </c>
      <c r="N683">
        <v>2</v>
      </c>
      <c r="O683">
        <v>0</v>
      </c>
      <c r="P683">
        <v>500</v>
      </c>
      <c r="Q683">
        <v>1</v>
      </c>
      <c r="R683">
        <v>2013</v>
      </c>
      <c r="S683">
        <v>4</v>
      </c>
      <c r="T683">
        <v>22</v>
      </c>
      <c r="U683" s="1">
        <v>41386</v>
      </c>
      <c r="V683" s="5">
        <f>Main[[#This Row],[Average_Cost_for_two]] * VLOOKUP(Main[[#This Row],[Currency]],'Currency'!A:B,2,FALSE)</f>
        <v>6</v>
      </c>
      <c r="W683" s="5" t="str">
        <f>IF(Main[[#This Row],[Avg_Cost_USD]]&lt;10,"Low",
IF(Main[[#This Row],[Avg_Cost_USD]]&lt;=30,"Medium","High"))</f>
        <v>Low</v>
      </c>
    </row>
    <row r="684" spans="1:23" x14ac:dyDescent="0.3">
      <c r="A684">
        <v>18463999</v>
      </c>
      <c r="B684" t="s">
        <v>941</v>
      </c>
      <c r="C684">
        <v>1</v>
      </c>
      <c r="D684" t="s">
        <v>54</v>
      </c>
      <c r="E684" t="s">
        <v>251</v>
      </c>
      <c r="F684">
        <v>0</v>
      </c>
      <c r="G684">
        <v>0</v>
      </c>
      <c r="H684" t="s">
        <v>342</v>
      </c>
      <c r="I684" t="s">
        <v>19</v>
      </c>
      <c r="J684" t="s">
        <v>57</v>
      </c>
      <c r="K684" t="s">
        <v>57</v>
      </c>
      <c r="L684" t="s">
        <v>57</v>
      </c>
      <c r="M684" t="s">
        <v>57</v>
      </c>
      <c r="N684">
        <v>2</v>
      </c>
      <c r="O684">
        <v>0</v>
      </c>
      <c r="P684">
        <v>500</v>
      </c>
      <c r="Q684">
        <v>1</v>
      </c>
      <c r="R684">
        <v>2018</v>
      </c>
      <c r="S684">
        <v>4</v>
      </c>
      <c r="T684">
        <v>3</v>
      </c>
      <c r="U684" s="1">
        <v>43193</v>
      </c>
      <c r="V684" s="5">
        <f>Main[[#This Row],[Average_Cost_for_two]] * VLOOKUP(Main[[#This Row],[Currency]],'Currency'!A:B,2,FALSE)</f>
        <v>6</v>
      </c>
      <c r="W684" s="5" t="str">
        <f>IF(Main[[#This Row],[Avg_Cost_USD]]&lt;10,"Low",
IF(Main[[#This Row],[Avg_Cost_USD]]&lt;=30,"Medium","High"))</f>
        <v>Low</v>
      </c>
    </row>
    <row r="685" spans="1:23" x14ac:dyDescent="0.3">
      <c r="A685">
        <v>305402</v>
      </c>
      <c r="B685" t="s">
        <v>942</v>
      </c>
      <c r="C685">
        <v>1</v>
      </c>
      <c r="D685" t="s">
        <v>54</v>
      </c>
      <c r="E685" t="s">
        <v>214</v>
      </c>
      <c r="F685">
        <v>0</v>
      </c>
      <c r="G685">
        <v>0</v>
      </c>
      <c r="H685" t="s">
        <v>339</v>
      </c>
      <c r="I685" t="s">
        <v>19</v>
      </c>
      <c r="J685" t="s">
        <v>57</v>
      </c>
      <c r="K685" t="s">
        <v>57</v>
      </c>
      <c r="L685" t="s">
        <v>57</v>
      </c>
      <c r="M685" t="s">
        <v>57</v>
      </c>
      <c r="N685">
        <v>2</v>
      </c>
      <c r="O685">
        <v>0</v>
      </c>
      <c r="P685">
        <v>500</v>
      </c>
      <c r="Q685">
        <v>1</v>
      </c>
      <c r="R685">
        <v>2010</v>
      </c>
      <c r="S685">
        <v>3</v>
      </c>
      <c r="T685">
        <v>17</v>
      </c>
      <c r="U685" s="1">
        <v>40254</v>
      </c>
      <c r="V685" s="5">
        <f>Main[[#This Row],[Average_Cost_for_two]] * VLOOKUP(Main[[#This Row],[Currency]],'Currency'!A:B,2,FALSE)</f>
        <v>6</v>
      </c>
      <c r="W685" s="5" t="str">
        <f>IF(Main[[#This Row],[Avg_Cost_USD]]&lt;10,"Low",
IF(Main[[#This Row],[Avg_Cost_USD]]&lt;=30,"Medium","High"))</f>
        <v>Low</v>
      </c>
    </row>
    <row r="686" spans="1:23" x14ac:dyDescent="0.3">
      <c r="A686">
        <v>18415664</v>
      </c>
      <c r="B686" t="s">
        <v>943</v>
      </c>
      <c r="C686">
        <v>1</v>
      </c>
      <c r="D686" t="s">
        <v>54</v>
      </c>
      <c r="E686" t="s">
        <v>214</v>
      </c>
      <c r="F686">
        <v>0</v>
      </c>
      <c r="G686">
        <v>0</v>
      </c>
      <c r="H686" t="s">
        <v>342</v>
      </c>
      <c r="I686" t="s">
        <v>19</v>
      </c>
      <c r="J686" t="s">
        <v>57</v>
      </c>
      <c r="K686" t="s">
        <v>57</v>
      </c>
      <c r="L686" t="s">
        <v>57</v>
      </c>
      <c r="M686" t="s">
        <v>57</v>
      </c>
      <c r="N686">
        <v>1</v>
      </c>
      <c r="O686">
        <v>0</v>
      </c>
      <c r="P686">
        <v>250</v>
      </c>
      <c r="Q686">
        <v>1</v>
      </c>
      <c r="R686">
        <v>2014</v>
      </c>
      <c r="S686">
        <v>3</v>
      </c>
      <c r="T686">
        <v>9</v>
      </c>
      <c r="U686" s="1">
        <v>41707</v>
      </c>
      <c r="V686" s="5">
        <f>Main[[#This Row],[Average_Cost_for_two]] * VLOOKUP(Main[[#This Row],[Currency]],'Currency'!A:B,2,FALSE)</f>
        <v>3</v>
      </c>
      <c r="W686" s="5" t="str">
        <f>IF(Main[[#This Row],[Avg_Cost_USD]]&lt;10,"Low",
IF(Main[[#This Row],[Avg_Cost_USD]]&lt;=30,"Medium","High"))</f>
        <v>Low</v>
      </c>
    </row>
    <row r="687" spans="1:23" x14ac:dyDescent="0.3">
      <c r="A687">
        <v>18057803</v>
      </c>
      <c r="B687" t="s">
        <v>944</v>
      </c>
      <c r="C687">
        <v>1</v>
      </c>
      <c r="D687" t="s">
        <v>54</v>
      </c>
      <c r="E687" t="s">
        <v>104</v>
      </c>
      <c r="F687">
        <v>0</v>
      </c>
      <c r="G687">
        <v>0</v>
      </c>
      <c r="H687" t="s">
        <v>339</v>
      </c>
      <c r="I687" t="s">
        <v>19</v>
      </c>
      <c r="J687" t="s">
        <v>57</v>
      </c>
      <c r="K687" t="s">
        <v>57</v>
      </c>
      <c r="L687" t="s">
        <v>57</v>
      </c>
      <c r="M687" t="s">
        <v>57</v>
      </c>
      <c r="N687">
        <v>1</v>
      </c>
      <c r="O687">
        <v>0</v>
      </c>
      <c r="P687">
        <v>300</v>
      </c>
      <c r="Q687">
        <v>1</v>
      </c>
      <c r="R687">
        <v>2018</v>
      </c>
      <c r="S687">
        <v>3</v>
      </c>
      <c r="T687">
        <v>19</v>
      </c>
      <c r="U687" s="1">
        <v>43178</v>
      </c>
      <c r="V687" s="5">
        <f>Main[[#This Row],[Average_Cost_for_two]] * VLOOKUP(Main[[#This Row],[Currency]],'Currency'!A:B,2,FALSE)</f>
        <v>3.6</v>
      </c>
      <c r="W687" s="5" t="str">
        <f>IF(Main[[#This Row],[Avg_Cost_USD]]&lt;10,"Low",
IF(Main[[#This Row],[Avg_Cost_USD]]&lt;=30,"Medium","High"))</f>
        <v>Low</v>
      </c>
    </row>
    <row r="688" spans="1:23" x14ac:dyDescent="0.3">
      <c r="A688">
        <v>18360957</v>
      </c>
      <c r="B688" t="s">
        <v>945</v>
      </c>
      <c r="C688">
        <v>1</v>
      </c>
      <c r="D688" t="s">
        <v>54</v>
      </c>
      <c r="E688" t="s">
        <v>104</v>
      </c>
      <c r="F688">
        <v>0</v>
      </c>
      <c r="G688">
        <v>0</v>
      </c>
      <c r="H688" t="s">
        <v>339</v>
      </c>
      <c r="I688" t="s">
        <v>19</v>
      </c>
      <c r="J688" t="s">
        <v>57</v>
      </c>
      <c r="K688" t="s">
        <v>57</v>
      </c>
      <c r="L688" t="s">
        <v>57</v>
      </c>
      <c r="M688" t="s">
        <v>57</v>
      </c>
      <c r="N688">
        <v>1</v>
      </c>
      <c r="O688">
        <v>0</v>
      </c>
      <c r="P688">
        <v>300</v>
      </c>
      <c r="Q688">
        <v>1</v>
      </c>
      <c r="R688">
        <v>2012</v>
      </c>
      <c r="S688">
        <v>3</v>
      </c>
      <c r="T688">
        <v>23</v>
      </c>
      <c r="U688" s="1">
        <v>40991</v>
      </c>
      <c r="V688" s="5">
        <f>Main[[#This Row],[Average_Cost_for_two]] * VLOOKUP(Main[[#This Row],[Currency]],'Currency'!A:B,2,FALSE)</f>
        <v>3.6</v>
      </c>
      <c r="W688" s="5" t="str">
        <f>IF(Main[[#This Row],[Avg_Cost_USD]]&lt;10,"Low",
IF(Main[[#This Row],[Avg_Cost_USD]]&lt;=30,"Medium","High"))</f>
        <v>Low</v>
      </c>
    </row>
    <row r="689" spans="1:23" x14ac:dyDescent="0.3">
      <c r="A689">
        <v>18474850</v>
      </c>
      <c r="B689" t="s">
        <v>946</v>
      </c>
      <c r="C689">
        <v>1</v>
      </c>
      <c r="D689" t="s">
        <v>54</v>
      </c>
      <c r="E689" t="s">
        <v>93</v>
      </c>
      <c r="F689">
        <v>0</v>
      </c>
      <c r="G689">
        <v>0</v>
      </c>
      <c r="H689" t="s">
        <v>947</v>
      </c>
      <c r="I689" t="s">
        <v>19</v>
      </c>
      <c r="J689" t="s">
        <v>57</v>
      </c>
      <c r="K689" t="s">
        <v>57</v>
      </c>
      <c r="L689" t="s">
        <v>57</v>
      </c>
      <c r="M689" t="s">
        <v>57</v>
      </c>
      <c r="N689">
        <v>1</v>
      </c>
      <c r="O689">
        <v>0</v>
      </c>
      <c r="P689">
        <v>150</v>
      </c>
      <c r="Q689">
        <v>1</v>
      </c>
      <c r="R689">
        <v>2018</v>
      </c>
      <c r="S689">
        <v>3</v>
      </c>
      <c r="T689">
        <v>1</v>
      </c>
      <c r="U689" s="1">
        <v>43160</v>
      </c>
      <c r="V689" s="5">
        <f>Main[[#This Row],[Average_Cost_for_two]] * VLOOKUP(Main[[#This Row],[Currency]],'Currency'!A:B,2,FALSE)</f>
        <v>1.8</v>
      </c>
      <c r="W689" s="5" t="str">
        <f>IF(Main[[#This Row],[Avg_Cost_USD]]&lt;10,"Low",
IF(Main[[#This Row],[Avg_Cost_USD]]&lt;=30,"Medium","High"))</f>
        <v>Low</v>
      </c>
    </row>
    <row r="690" spans="1:23" x14ac:dyDescent="0.3">
      <c r="A690">
        <v>18469682</v>
      </c>
      <c r="B690" t="s">
        <v>948</v>
      </c>
      <c r="C690">
        <v>1</v>
      </c>
      <c r="D690" t="s">
        <v>54</v>
      </c>
      <c r="E690" t="s">
        <v>211</v>
      </c>
      <c r="F690">
        <v>0</v>
      </c>
      <c r="G690">
        <v>0</v>
      </c>
      <c r="H690" t="s">
        <v>759</v>
      </c>
      <c r="I690" t="s">
        <v>19</v>
      </c>
      <c r="J690" t="s">
        <v>57</v>
      </c>
      <c r="K690" t="s">
        <v>57</v>
      </c>
      <c r="L690" t="s">
        <v>57</v>
      </c>
      <c r="M690" t="s">
        <v>57</v>
      </c>
      <c r="N690">
        <v>1</v>
      </c>
      <c r="O690">
        <v>0</v>
      </c>
      <c r="P690">
        <v>300</v>
      </c>
      <c r="Q690">
        <v>1</v>
      </c>
      <c r="R690">
        <v>2014</v>
      </c>
      <c r="S690">
        <v>2</v>
      </c>
      <c r="T690">
        <v>20</v>
      </c>
      <c r="U690" s="1">
        <v>41690</v>
      </c>
      <c r="V690" s="5">
        <f>Main[[#This Row],[Average_Cost_for_two]] * VLOOKUP(Main[[#This Row],[Currency]],'Currency'!A:B,2,FALSE)</f>
        <v>3.6</v>
      </c>
      <c r="W690" s="5" t="str">
        <f>IF(Main[[#This Row],[Avg_Cost_USD]]&lt;10,"Low",
IF(Main[[#This Row],[Avg_Cost_USD]]&lt;=30,"Medium","High"))</f>
        <v>Low</v>
      </c>
    </row>
    <row r="691" spans="1:23" x14ac:dyDescent="0.3">
      <c r="A691">
        <v>18427222</v>
      </c>
      <c r="B691" t="s">
        <v>949</v>
      </c>
      <c r="C691">
        <v>1</v>
      </c>
      <c r="D691" t="s">
        <v>54</v>
      </c>
      <c r="E691" t="s">
        <v>214</v>
      </c>
      <c r="F691">
        <v>0</v>
      </c>
      <c r="G691">
        <v>0</v>
      </c>
      <c r="H691" t="s">
        <v>315</v>
      </c>
      <c r="I691" t="s">
        <v>19</v>
      </c>
      <c r="J691" t="s">
        <v>57</v>
      </c>
      <c r="K691" t="s">
        <v>57</v>
      </c>
      <c r="L691" t="s">
        <v>57</v>
      </c>
      <c r="M691" t="s">
        <v>57</v>
      </c>
      <c r="N691">
        <v>1</v>
      </c>
      <c r="O691">
        <v>0</v>
      </c>
      <c r="P691">
        <v>300</v>
      </c>
      <c r="Q691">
        <v>1</v>
      </c>
      <c r="R691">
        <v>2017</v>
      </c>
      <c r="S691">
        <v>2</v>
      </c>
      <c r="T691">
        <v>18</v>
      </c>
      <c r="U691" s="1">
        <v>42784</v>
      </c>
      <c r="V691" s="5">
        <f>Main[[#This Row],[Average_Cost_for_two]] * VLOOKUP(Main[[#This Row],[Currency]],'Currency'!A:B,2,FALSE)</f>
        <v>3.6</v>
      </c>
      <c r="W691" s="5" t="str">
        <f>IF(Main[[#This Row],[Avg_Cost_USD]]&lt;10,"Low",
IF(Main[[#This Row],[Avg_Cost_USD]]&lt;=30,"Medium","High"))</f>
        <v>Low</v>
      </c>
    </row>
    <row r="692" spans="1:23" x14ac:dyDescent="0.3">
      <c r="A692">
        <v>18499482</v>
      </c>
      <c r="B692" t="s">
        <v>950</v>
      </c>
      <c r="C692">
        <v>1</v>
      </c>
      <c r="D692" t="s">
        <v>54</v>
      </c>
      <c r="E692" t="s">
        <v>197</v>
      </c>
      <c r="F692">
        <v>0</v>
      </c>
      <c r="G692">
        <v>0</v>
      </c>
      <c r="H692" t="s">
        <v>951</v>
      </c>
      <c r="I692" t="s">
        <v>19</v>
      </c>
      <c r="J692" t="s">
        <v>57</v>
      </c>
      <c r="K692" t="s">
        <v>57</v>
      </c>
      <c r="L692" t="s">
        <v>57</v>
      </c>
      <c r="M692" t="s">
        <v>57</v>
      </c>
      <c r="N692">
        <v>2</v>
      </c>
      <c r="O692">
        <v>0</v>
      </c>
      <c r="P692">
        <v>500</v>
      </c>
      <c r="Q692">
        <v>1</v>
      </c>
      <c r="R692">
        <v>2013</v>
      </c>
      <c r="S692">
        <v>2</v>
      </c>
      <c r="T692">
        <v>26</v>
      </c>
      <c r="U692" s="1">
        <v>41331</v>
      </c>
      <c r="V692" s="5">
        <f>Main[[#This Row],[Average_Cost_for_two]] * VLOOKUP(Main[[#This Row],[Currency]],'Currency'!A:B,2,FALSE)</f>
        <v>6</v>
      </c>
      <c r="W692" s="5" t="str">
        <f>IF(Main[[#This Row],[Avg_Cost_USD]]&lt;10,"Low",
IF(Main[[#This Row],[Avg_Cost_USD]]&lt;=30,"Medium","High"))</f>
        <v>Low</v>
      </c>
    </row>
    <row r="693" spans="1:23" x14ac:dyDescent="0.3">
      <c r="A693">
        <v>18479003</v>
      </c>
      <c r="B693" t="s">
        <v>952</v>
      </c>
      <c r="C693">
        <v>1</v>
      </c>
      <c r="D693" t="s">
        <v>54</v>
      </c>
      <c r="E693" t="s">
        <v>104</v>
      </c>
      <c r="F693">
        <v>0</v>
      </c>
      <c r="G693">
        <v>0</v>
      </c>
      <c r="H693" t="s">
        <v>303</v>
      </c>
      <c r="I693" t="s">
        <v>19</v>
      </c>
      <c r="J693" t="s">
        <v>57</v>
      </c>
      <c r="K693" t="s">
        <v>57</v>
      </c>
      <c r="L693" t="s">
        <v>57</v>
      </c>
      <c r="M693" t="s">
        <v>57</v>
      </c>
      <c r="N693">
        <v>2</v>
      </c>
      <c r="O693">
        <v>0</v>
      </c>
      <c r="P693">
        <v>550</v>
      </c>
      <c r="Q693">
        <v>1</v>
      </c>
      <c r="R693">
        <v>2013</v>
      </c>
      <c r="S693">
        <v>2</v>
      </c>
      <c r="T693">
        <v>11</v>
      </c>
      <c r="U693" s="1">
        <v>41316</v>
      </c>
      <c r="V693" s="5">
        <f>Main[[#This Row],[Average_Cost_for_two]] * VLOOKUP(Main[[#This Row],[Currency]],'Currency'!A:B,2,FALSE)</f>
        <v>6.6000000000000005</v>
      </c>
      <c r="W693" s="5" t="str">
        <f>IF(Main[[#This Row],[Avg_Cost_USD]]&lt;10,"Low",
IF(Main[[#This Row],[Avg_Cost_USD]]&lt;=30,"Medium","High"))</f>
        <v>Low</v>
      </c>
    </row>
    <row r="694" spans="1:23" x14ac:dyDescent="0.3">
      <c r="A694">
        <v>18391689</v>
      </c>
      <c r="B694" t="s">
        <v>953</v>
      </c>
      <c r="C694">
        <v>1</v>
      </c>
      <c r="D694" t="s">
        <v>54</v>
      </c>
      <c r="E694" t="s">
        <v>108</v>
      </c>
      <c r="F694">
        <v>0</v>
      </c>
      <c r="G694">
        <v>0</v>
      </c>
      <c r="H694" t="s">
        <v>426</v>
      </c>
      <c r="I694" t="s">
        <v>19</v>
      </c>
      <c r="J694" t="s">
        <v>57</v>
      </c>
      <c r="K694" t="s">
        <v>57</v>
      </c>
      <c r="L694" t="s">
        <v>57</v>
      </c>
      <c r="M694" t="s">
        <v>57</v>
      </c>
      <c r="N694">
        <v>1</v>
      </c>
      <c r="O694">
        <v>0</v>
      </c>
      <c r="P694">
        <v>250</v>
      </c>
      <c r="Q694">
        <v>1</v>
      </c>
      <c r="R694">
        <v>2016</v>
      </c>
      <c r="S694">
        <v>2</v>
      </c>
      <c r="T694">
        <v>28</v>
      </c>
      <c r="U694" s="1">
        <v>42428</v>
      </c>
      <c r="V694" s="5">
        <f>Main[[#This Row],[Average_Cost_for_two]] * VLOOKUP(Main[[#This Row],[Currency]],'Currency'!A:B,2,FALSE)</f>
        <v>3</v>
      </c>
      <c r="W694" s="5" t="str">
        <f>IF(Main[[#This Row],[Avg_Cost_USD]]&lt;10,"Low",
IF(Main[[#This Row],[Avg_Cost_USD]]&lt;=30,"Medium","High"))</f>
        <v>Low</v>
      </c>
    </row>
    <row r="695" spans="1:23" x14ac:dyDescent="0.3">
      <c r="A695">
        <v>18214206</v>
      </c>
      <c r="B695" t="s">
        <v>954</v>
      </c>
      <c r="C695">
        <v>1</v>
      </c>
      <c r="D695" t="s">
        <v>54</v>
      </c>
      <c r="E695" t="s">
        <v>164</v>
      </c>
      <c r="F695">
        <v>0</v>
      </c>
      <c r="G695">
        <v>0</v>
      </c>
      <c r="H695" t="s">
        <v>424</v>
      </c>
      <c r="I695" t="s">
        <v>19</v>
      </c>
      <c r="J695" t="s">
        <v>57</v>
      </c>
      <c r="K695" t="s">
        <v>57</v>
      </c>
      <c r="L695" t="s">
        <v>57</v>
      </c>
      <c r="M695" t="s">
        <v>57</v>
      </c>
      <c r="N695">
        <v>1</v>
      </c>
      <c r="O695">
        <v>0</v>
      </c>
      <c r="P695">
        <v>300</v>
      </c>
      <c r="Q695">
        <v>1</v>
      </c>
      <c r="R695">
        <v>2011</v>
      </c>
      <c r="S695">
        <v>2</v>
      </c>
      <c r="T695">
        <v>9</v>
      </c>
      <c r="U695" s="1">
        <v>40583</v>
      </c>
      <c r="V695" s="5">
        <f>Main[[#This Row],[Average_Cost_for_two]] * VLOOKUP(Main[[#This Row],[Currency]],'Currency'!A:B,2,FALSE)</f>
        <v>3.6</v>
      </c>
      <c r="W695" s="5" t="str">
        <f>IF(Main[[#This Row],[Avg_Cost_USD]]&lt;10,"Low",
IF(Main[[#This Row],[Avg_Cost_USD]]&lt;=30,"Medium","High"))</f>
        <v>Low</v>
      </c>
    </row>
    <row r="696" spans="1:23" x14ac:dyDescent="0.3">
      <c r="A696">
        <v>18492527</v>
      </c>
      <c r="B696" t="s">
        <v>955</v>
      </c>
      <c r="C696">
        <v>1</v>
      </c>
      <c r="D696" t="s">
        <v>54</v>
      </c>
      <c r="E696" t="s">
        <v>119</v>
      </c>
      <c r="F696">
        <v>0</v>
      </c>
      <c r="G696">
        <v>0</v>
      </c>
      <c r="H696" t="s">
        <v>287</v>
      </c>
      <c r="I696" t="s">
        <v>19</v>
      </c>
      <c r="J696" t="s">
        <v>57</v>
      </c>
      <c r="K696" t="s">
        <v>57</v>
      </c>
      <c r="L696" t="s">
        <v>57</v>
      </c>
      <c r="M696" t="s">
        <v>57</v>
      </c>
      <c r="N696">
        <v>1</v>
      </c>
      <c r="O696">
        <v>0</v>
      </c>
      <c r="P696">
        <v>400</v>
      </c>
      <c r="Q696">
        <v>1</v>
      </c>
      <c r="R696">
        <v>2015</v>
      </c>
      <c r="S696">
        <v>1</v>
      </c>
      <c r="T696">
        <v>27</v>
      </c>
      <c r="U696" s="1">
        <v>42031</v>
      </c>
      <c r="V696" s="5">
        <f>Main[[#This Row],[Average_Cost_for_two]] * VLOOKUP(Main[[#This Row],[Currency]],'Currency'!A:B,2,FALSE)</f>
        <v>4.8</v>
      </c>
      <c r="W696" s="5" t="str">
        <f>IF(Main[[#This Row],[Avg_Cost_USD]]&lt;10,"Low",
IF(Main[[#This Row],[Avg_Cost_USD]]&lt;=30,"Medium","High"))</f>
        <v>Low</v>
      </c>
    </row>
    <row r="697" spans="1:23" x14ac:dyDescent="0.3">
      <c r="A697">
        <v>18464687</v>
      </c>
      <c r="B697" t="s">
        <v>956</v>
      </c>
      <c r="C697">
        <v>1</v>
      </c>
      <c r="D697" t="s">
        <v>54</v>
      </c>
      <c r="E697" t="s">
        <v>171</v>
      </c>
      <c r="F697">
        <v>0</v>
      </c>
      <c r="G697">
        <v>0</v>
      </c>
      <c r="H697" t="s">
        <v>434</v>
      </c>
      <c r="I697" t="s">
        <v>19</v>
      </c>
      <c r="J697" t="s">
        <v>57</v>
      </c>
      <c r="K697" t="s">
        <v>57</v>
      </c>
      <c r="L697" t="s">
        <v>57</v>
      </c>
      <c r="M697" t="s">
        <v>57</v>
      </c>
      <c r="N697">
        <v>2</v>
      </c>
      <c r="O697">
        <v>0</v>
      </c>
      <c r="P697">
        <v>500</v>
      </c>
      <c r="Q697">
        <v>1</v>
      </c>
      <c r="R697">
        <v>2015</v>
      </c>
      <c r="S697">
        <v>1</v>
      </c>
      <c r="T697">
        <v>3</v>
      </c>
      <c r="U697" s="1">
        <v>42007</v>
      </c>
      <c r="V697" s="5">
        <f>Main[[#This Row],[Average_Cost_for_two]] * VLOOKUP(Main[[#This Row],[Currency]],'Currency'!A:B,2,FALSE)</f>
        <v>6</v>
      </c>
      <c r="W697" s="5" t="str">
        <f>IF(Main[[#This Row],[Avg_Cost_USD]]&lt;10,"Low",
IF(Main[[#This Row],[Avg_Cost_USD]]&lt;=30,"Medium","High"))</f>
        <v>Low</v>
      </c>
    </row>
    <row r="698" spans="1:23" x14ac:dyDescent="0.3">
      <c r="A698">
        <v>18493572</v>
      </c>
      <c r="B698" t="s">
        <v>957</v>
      </c>
      <c r="C698">
        <v>1</v>
      </c>
      <c r="D698" t="s">
        <v>54</v>
      </c>
      <c r="E698" t="s">
        <v>171</v>
      </c>
      <c r="F698">
        <v>0</v>
      </c>
      <c r="G698">
        <v>0</v>
      </c>
      <c r="H698" t="s">
        <v>958</v>
      </c>
      <c r="I698" t="s">
        <v>19</v>
      </c>
      <c r="J698" t="s">
        <v>57</v>
      </c>
      <c r="K698" t="s">
        <v>57</v>
      </c>
      <c r="L698" t="s">
        <v>57</v>
      </c>
      <c r="M698" t="s">
        <v>57</v>
      </c>
      <c r="N698">
        <v>1</v>
      </c>
      <c r="O698">
        <v>0</v>
      </c>
      <c r="P698">
        <v>350</v>
      </c>
      <c r="Q698">
        <v>1</v>
      </c>
      <c r="R698">
        <v>2010</v>
      </c>
      <c r="S698">
        <v>1</v>
      </c>
      <c r="T698">
        <v>4</v>
      </c>
      <c r="U698" s="1">
        <v>40182</v>
      </c>
      <c r="V698" s="5">
        <f>Main[[#This Row],[Average_Cost_for_two]] * VLOOKUP(Main[[#This Row],[Currency]],'Currency'!A:B,2,FALSE)</f>
        <v>4.2</v>
      </c>
      <c r="W698" s="5" t="str">
        <f>IF(Main[[#This Row],[Avg_Cost_USD]]&lt;10,"Low",
IF(Main[[#This Row],[Avg_Cost_USD]]&lt;=30,"Medium","High"))</f>
        <v>Low</v>
      </c>
    </row>
    <row r="699" spans="1:23" x14ac:dyDescent="0.3">
      <c r="A699">
        <v>18025119</v>
      </c>
      <c r="B699" t="s">
        <v>959</v>
      </c>
      <c r="C699">
        <v>1</v>
      </c>
      <c r="D699" t="s">
        <v>54</v>
      </c>
      <c r="E699" t="s">
        <v>182</v>
      </c>
      <c r="F699">
        <v>0</v>
      </c>
      <c r="G699">
        <v>0</v>
      </c>
      <c r="H699" t="s">
        <v>321</v>
      </c>
      <c r="I699" t="s">
        <v>19</v>
      </c>
      <c r="J699" t="s">
        <v>57</v>
      </c>
      <c r="K699" t="s">
        <v>57</v>
      </c>
      <c r="L699" t="s">
        <v>57</v>
      </c>
      <c r="M699" t="s">
        <v>57</v>
      </c>
      <c r="N699">
        <v>1</v>
      </c>
      <c r="O699">
        <v>0</v>
      </c>
      <c r="P699">
        <v>300</v>
      </c>
      <c r="Q699">
        <v>1</v>
      </c>
      <c r="R699">
        <v>2011</v>
      </c>
      <c r="S699">
        <v>1</v>
      </c>
      <c r="T699">
        <v>7</v>
      </c>
      <c r="U699" s="1">
        <v>40550</v>
      </c>
      <c r="V699" s="5">
        <f>Main[[#This Row],[Average_Cost_for_two]] * VLOOKUP(Main[[#This Row],[Currency]],'Currency'!A:B,2,FALSE)</f>
        <v>3.6</v>
      </c>
      <c r="W699" s="5" t="str">
        <f>IF(Main[[#This Row],[Avg_Cost_USD]]&lt;10,"Low",
IF(Main[[#This Row],[Avg_Cost_USD]]&lt;=30,"Medium","High"))</f>
        <v>Low</v>
      </c>
    </row>
    <row r="700" spans="1:23" x14ac:dyDescent="0.3">
      <c r="A700">
        <v>18415363</v>
      </c>
      <c r="B700" t="s">
        <v>960</v>
      </c>
      <c r="C700">
        <v>1</v>
      </c>
      <c r="D700" t="s">
        <v>54</v>
      </c>
      <c r="E700" t="s">
        <v>432</v>
      </c>
      <c r="F700">
        <v>0</v>
      </c>
      <c r="G700">
        <v>0</v>
      </c>
      <c r="H700" t="s">
        <v>342</v>
      </c>
      <c r="I700" t="s">
        <v>19</v>
      </c>
      <c r="J700" t="s">
        <v>57</v>
      </c>
      <c r="K700" t="s">
        <v>57</v>
      </c>
      <c r="L700" t="s">
        <v>57</v>
      </c>
      <c r="M700" t="s">
        <v>57</v>
      </c>
      <c r="N700">
        <v>1</v>
      </c>
      <c r="O700">
        <v>0</v>
      </c>
      <c r="P700">
        <v>200</v>
      </c>
      <c r="Q700">
        <v>1</v>
      </c>
      <c r="R700">
        <v>2010</v>
      </c>
      <c r="S700">
        <v>1</v>
      </c>
      <c r="T700">
        <v>19</v>
      </c>
      <c r="U700" s="1">
        <v>40197</v>
      </c>
      <c r="V700" s="5">
        <f>Main[[#This Row],[Average_Cost_for_two]] * VLOOKUP(Main[[#This Row],[Currency]],'Currency'!A:B,2,FALSE)</f>
        <v>2.4</v>
      </c>
      <c r="W700" s="5" t="str">
        <f>IF(Main[[#This Row],[Avg_Cost_USD]]&lt;10,"Low",
IF(Main[[#This Row],[Avg_Cost_USD]]&lt;=30,"Medium","High"))</f>
        <v>Low</v>
      </c>
    </row>
    <row r="701" spans="1:23" x14ac:dyDescent="0.3">
      <c r="A701">
        <v>18429388</v>
      </c>
      <c r="B701" t="s">
        <v>961</v>
      </c>
      <c r="C701">
        <v>1</v>
      </c>
      <c r="D701" t="s">
        <v>54</v>
      </c>
      <c r="E701" t="s">
        <v>77</v>
      </c>
      <c r="F701">
        <v>0</v>
      </c>
      <c r="G701">
        <v>0</v>
      </c>
      <c r="H701" t="s">
        <v>461</v>
      </c>
      <c r="I701" t="s">
        <v>19</v>
      </c>
      <c r="J701" t="s">
        <v>57</v>
      </c>
      <c r="K701" t="s">
        <v>57</v>
      </c>
      <c r="L701" t="s">
        <v>57</v>
      </c>
      <c r="M701" t="s">
        <v>57</v>
      </c>
      <c r="N701">
        <v>1</v>
      </c>
      <c r="O701">
        <v>0</v>
      </c>
      <c r="P701">
        <v>200</v>
      </c>
      <c r="Q701">
        <v>1</v>
      </c>
      <c r="R701">
        <v>2011</v>
      </c>
      <c r="S701">
        <v>1</v>
      </c>
      <c r="T701">
        <v>1</v>
      </c>
      <c r="U701" s="1">
        <v>40544</v>
      </c>
      <c r="V701" s="5">
        <f>Main[[#This Row],[Average_Cost_for_two]] * VLOOKUP(Main[[#This Row],[Currency]],'Currency'!A:B,2,FALSE)</f>
        <v>2.4</v>
      </c>
      <c r="W701" s="5" t="str">
        <f>IF(Main[[#This Row],[Avg_Cost_USD]]&lt;10,"Low",
IF(Main[[#This Row],[Avg_Cost_USD]]&lt;=30,"Medium","High"))</f>
        <v>Low</v>
      </c>
    </row>
    <row r="702" spans="1:23" x14ac:dyDescent="0.3">
      <c r="A702">
        <v>18492957</v>
      </c>
      <c r="B702" t="s">
        <v>962</v>
      </c>
      <c r="C702">
        <v>1</v>
      </c>
      <c r="D702" t="s">
        <v>54</v>
      </c>
      <c r="E702" t="s">
        <v>171</v>
      </c>
      <c r="F702">
        <v>0</v>
      </c>
      <c r="G702">
        <v>0</v>
      </c>
      <c r="H702" t="s">
        <v>339</v>
      </c>
      <c r="I702" t="s">
        <v>19</v>
      </c>
      <c r="J702" t="s">
        <v>57</v>
      </c>
      <c r="K702" t="s">
        <v>57</v>
      </c>
      <c r="L702" t="s">
        <v>57</v>
      </c>
      <c r="M702" t="s">
        <v>57</v>
      </c>
      <c r="N702">
        <v>1</v>
      </c>
      <c r="O702">
        <v>0</v>
      </c>
      <c r="P702">
        <v>350</v>
      </c>
      <c r="Q702">
        <v>1</v>
      </c>
      <c r="R702">
        <v>2017</v>
      </c>
      <c r="S702">
        <v>12</v>
      </c>
      <c r="T702">
        <v>10</v>
      </c>
      <c r="U702" s="1">
        <v>43079</v>
      </c>
      <c r="V702" s="5">
        <f>Main[[#This Row],[Average_Cost_for_two]] * VLOOKUP(Main[[#This Row],[Currency]],'Currency'!A:B,2,FALSE)</f>
        <v>4.2</v>
      </c>
      <c r="W702" s="5" t="str">
        <f>IF(Main[[#This Row],[Avg_Cost_USD]]&lt;10,"Low",
IF(Main[[#This Row],[Avg_Cost_USD]]&lt;=30,"Medium","High"))</f>
        <v>Low</v>
      </c>
    </row>
    <row r="703" spans="1:23" x14ac:dyDescent="0.3">
      <c r="A703">
        <v>18408033</v>
      </c>
      <c r="B703" t="s">
        <v>963</v>
      </c>
      <c r="C703">
        <v>1</v>
      </c>
      <c r="D703" t="s">
        <v>54</v>
      </c>
      <c r="E703" t="s">
        <v>63</v>
      </c>
      <c r="F703">
        <v>0</v>
      </c>
      <c r="G703">
        <v>0</v>
      </c>
      <c r="H703" t="s">
        <v>426</v>
      </c>
      <c r="I703" t="s">
        <v>19</v>
      </c>
      <c r="J703" t="s">
        <v>57</v>
      </c>
      <c r="K703" t="s">
        <v>57</v>
      </c>
      <c r="L703" t="s">
        <v>57</v>
      </c>
      <c r="M703" t="s">
        <v>57</v>
      </c>
      <c r="N703">
        <v>1</v>
      </c>
      <c r="O703">
        <v>0</v>
      </c>
      <c r="P703">
        <v>150</v>
      </c>
      <c r="Q703">
        <v>1</v>
      </c>
      <c r="R703">
        <v>2017</v>
      </c>
      <c r="S703">
        <v>12</v>
      </c>
      <c r="T703">
        <v>16</v>
      </c>
      <c r="U703" s="1">
        <v>43085</v>
      </c>
      <c r="V703" s="5">
        <f>Main[[#This Row],[Average_Cost_for_two]] * VLOOKUP(Main[[#This Row],[Currency]],'Currency'!A:B,2,FALSE)</f>
        <v>1.8</v>
      </c>
      <c r="W703" s="5" t="str">
        <f>IF(Main[[#This Row],[Avg_Cost_USD]]&lt;10,"Low",
IF(Main[[#This Row],[Avg_Cost_USD]]&lt;=30,"Medium","High"))</f>
        <v>Low</v>
      </c>
    </row>
    <row r="704" spans="1:23" x14ac:dyDescent="0.3">
      <c r="A704">
        <v>18410370</v>
      </c>
      <c r="B704" t="s">
        <v>964</v>
      </c>
      <c r="C704">
        <v>1</v>
      </c>
      <c r="D704" t="s">
        <v>54</v>
      </c>
      <c r="E704" t="s">
        <v>108</v>
      </c>
      <c r="F704">
        <v>0</v>
      </c>
      <c r="G704">
        <v>0</v>
      </c>
      <c r="H704" t="s">
        <v>426</v>
      </c>
      <c r="I704" t="s">
        <v>19</v>
      </c>
      <c r="J704" t="s">
        <v>57</v>
      </c>
      <c r="K704" t="s">
        <v>57</v>
      </c>
      <c r="L704" t="s">
        <v>57</v>
      </c>
      <c r="M704" t="s">
        <v>57</v>
      </c>
      <c r="N704">
        <v>1</v>
      </c>
      <c r="O704">
        <v>0</v>
      </c>
      <c r="P704">
        <v>100</v>
      </c>
      <c r="Q704">
        <v>1</v>
      </c>
      <c r="R704">
        <v>2013</v>
      </c>
      <c r="S704">
        <v>12</v>
      </c>
      <c r="T704">
        <v>12</v>
      </c>
      <c r="U704" s="1">
        <v>41620</v>
      </c>
      <c r="V704" s="5">
        <f>Main[[#This Row],[Average_Cost_for_two]] * VLOOKUP(Main[[#This Row],[Currency]],'Currency'!A:B,2,FALSE)</f>
        <v>1.2</v>
      </c>
      <c r="W704" s="5" t="str">
        <f>IF(Main[[#This Row],[Avg_Cost_USD]]&lt;10,"Low",
IF(Main[[#This Row],[Avg_Cost_USD]]&lt;=30,"Medium","High"))</f>
        <v>Low</v>
      </c>
    </row>
    <row r="705" spans="1:23" x14ac:dyDescent="0.3">
      <c r="A705">
        <v>18459030</v>
      </c>
      <c r="B705" t="s">
        <v>965</v>
      </c>
      <c r="C705">
        <v>1</v>
      </c>
      <c r="D705" t="s">
        <v>54</v>
      </c>
      <c r="E705" t="s">
        <v>966</v>
      </c>
      <c r="F705">
        <v>0</v>
      </c>
      <c r="G705">
        <v>0</v>
      </c>
      <c r="H705" t="s">
        <v>315</v>
      </c>
      <c r="I705" t="s">
        <v>19</v>
      </c>
      <c r="J705" t="s">
        <v>57</v>
      </c>
      <c r="K705" t="s">
        <v>57</v>
      </c>
      <c r="L705" t="s">
        <v>57</v>
      </c>
      <c r="M705" t="s">
        <v>57</v>
      </c>
      <c r="N705">
        <v>1</v>
      </c>
      <c r="O705">
        <v>0</v>
      </c>
      <c r="P705">
        <v>200</v>
      </c>
      <c r="Q705">
        <v>1</v>
      </c>
      <c r="R705">
        <v>2017</v>
      </c>
      <c r="S705">
        <v>12</v>
      </c>
      <c r="T705">
        <v>26</v>
      </c>
      <c r="U705" s="1">
        <v>43095</v>
      </c>
      <c r="V705" s="5">
        <f>Main[[#This Row],[Average_Cost_for_two]] * VLOOKUP(Main[[#This Row],[Currency]],'Currency'!A:B,2,FALSE)</f>
        <v>2.4</v>
      </c>
      <c r="W705" s="5" t="str">
        <f>IF(Main[[#This Row],[Avg_Cost_USD]]&lt;10,"Low",
IF(Main[[#This Row],[Avg_Cost_USD]]&lt;=30,"Medium","High"))</f>
        <v>Low</v>
      </c>
    </row>
    <row r="706" spans="1:23" x14ac:dyDescent="0.3">
      <c r="A706">
        <v>18492083</v>
      </c>
      <c r="B706" t="s">
        <v>967</v>
      </c>
      <c r="C706">
        <v>1</v>
      </c>
      <c r="D706" t="s">
        <v>54</v>
      </c>
      <c r="E706" t="s">
        <v>432</v>
      </c>
      <c r="F706">
        <v>0</v>
      </c>
      <c r="G706">
        <v>0</v>
      </c>
      <c r="H706" t="s">
        <v>424</v>
      </c>
      <c r="I706" t="s">
        <v>19</v>
      </c>
      <c r="J706" t="s">
        <v>57</v>
      </c>
      <c r="K706" t="s">
        <v>57</v>
      </c>
      <c r="L706" t="s">
        <v>57</v>
      </c>
      <c r="M706" t="s">
        <v>57</v>
      </c>
      <c r="N706">
        <v>2</v>
      </c>
      <c r="O706">
        <v>0</v>
      </c>
      <c r="P706">
        <v>600</v>
      </c>
      <c r="Q706">
        <v>1</v>
      </c>
      <c r="R706">
        <v>2010</v>
      </c>
      <c r="S706">
        <v>12</v>
      </c>
      <c r="T706">
        <v>26</v>
      </c>
      <c r="U706" s="1">
        <v>40538</v>
      </c>
      <c r="V706" s="5">
        <f>Main[[#This Row],[Average_Cost_for_two]] * VLOOKUP(Main[[#This Row],[Currency]],'Currency'!A:B,2,FALSE)</f>
        <v>7.2</v>
      </c>
      <c r="W706" s="5" t="str">
        <f>IF(Main[[#This Row],[Avg_Cost_USD]]&lt;10,"Low",
IF(Main[[#This Row],[Avg_Cost_USD]]&lt;=30,"Medium","High"))</f>
        <v>Low</v>
      </c>
    </row>
    <row r="707" spans="1:23" x14ac:dyDescent="0.3">
      <c r="A707">
        <v>18499026</v>
      </c>
      <c r="B707" t="s">
        <v>968</v>
      </c>
      <c r="C707">
        <v>1</v>
      </c>
      <c r="D707" t="s">
        <v>54</v>
      </c>
      <c r="E707" t="s">
        <v>77</v>
      </c>
      <c r="F707">
        <v>0</v>
      </c>
      <c r="G707">
        <v>0</v>
      </c>
      <c r="H707" t="s">
        <v>342</v>
      </c>
      <c r="I707" t="s">
        <v>19</v>
      </c>
      <c r="J707" t="s">
        <v>57</v>
      </c>
      <c r="K707" t="s">
        <v>57</v>
      </c>
      <c r="L707" t="s">
        <v>57</v>
      </c>
      <c r="M707" t="s">
        <v>57</v>
      </c>
      <c r="N707">
        <v>1</v>
      </c>
      <c r="O707">
        <v>0</v>
      </c>
      <c r="P707">
        <v>300</v>
      </c>
      <c r="Q707">
        <v>1</v>
      </c>
      <c r="R707">
        <v>2010</v>
      </c>
      <c r="S707">
        <v>12</v>
      </c>
      <c r="T707">
        <v>23</v>
      </c>
      <c r="U707" s="1">
        <v>40535</v>
      </c>
      <c r="V707" s="5">
        <f>Main[[#This Row],[Average_Cost_for_two]] * VLOOKUP(Main[[#This Row],[Currency]],'Currency'!A:B,2,FALSE)</f>
        <v>3.6</v>
      </c>
      <c r="W707" s="5" t="str">
        <f>IF(Main[[#This Row],[Avg_Cost_USD]]&lt;10,"Low",
IF(Main[[#This Row],[Avg_Cost_USD]]&lt;=30,"Medium","High"))</f>
        <v>Low</v>
      </c>
    </row>
    <row r="708" spans="1:23" x14ac:dyDescent="0.3">
      <c r="A708">
        <v>18432652</v>
      </c>
      <c r="B708" t="s">
        <v>969</v>
      </c>
      <c r="C708">
        <v>1</v>
      </c>
      <c r="D708" t="s">
        <v>54</v>
      </c>
      <c r="E708" t="s">
        <v>214</v>
      </c>
      <c r="F708">
        <v>0</v>
      </c>
      <c r="G708">
        <v>0</v>
      </c>
      <c r="H708" t="s">
        <v>350</v>
      </c>
      <c r="I708" t="s">
        <v>19</v>
      </c>
      <c r="J708" t="s">
        <v>57</v>
      </c>
      <c r="K708" t="s">
        <v>57</v>
      </c>
      <c r="L708" t="s">
        <v>57</v>
      </c>
      <c r="M708" t="s">
        <v>57</v>
      </c>
      <c r="N708">
        <v>1</v>
      </c>
      <c r="O708">
        <v>0</v>
      </c>
      <c r="P708">
        <v>400</v>
      </c>
      <c r="Q708">
        <v>1</v>
      </c>
      <c r="R708">
        <v>2012</v>
      </c>
      <c r="S708">
        <v>11</v>
      </c>
      <c r="T708">
        <v>6</v>
      </c>
      <c r="U708" s="1">
        <v>41219</v>
      </c>
      <c r="V708" s="5">
        <f>Main[[#This Row],[Average_Cost_for_two]] * VLOOKUP(Main[[#This Row],[Currency]],'Currency'!A:B,2,FALSE)</f>
        <v>4.8</v>
      </c>
      <c r="W708" s="5" t="str">
        <f>IF(Main[[#This Row],[Avg_Cost_USD]]&lt;10,"Low",
IF(Main[[#This Row],[Avg_Cost_USD]]&lt;=30,"Medium","High"))</f>
        <v>Low</v>
      </c>
    </row>
    <row r="709" spans="1:23" x14ac:dyDescent="0.3">
      <c r="A709">
        <v>18458659</v>
      </c>
      <c r="B709" t="s">
        <v>970</v>
      </c>
      <c r="C709">
        <v>1</v>
      </c>
      <c r="D709" t="s">
        <v>54</v>
      </c>
      <c r="E709" t="s">
        <v>60</v>
      </c>
      <c r="F709">
        <v>0</v>
      </c>
      <c r="G709">
        <v>0</v>
      </c>
      <c r="H709" t="s">
        <v>342</v>
      </c>
      <c r="I709" t="s">
        <v>19</v>
      </c>
      <c r="J709" t="s">
        <v>57</v>
      </c>
      <c r="K709" t="s">
        <v>57</v>
      </c>
      <c r="L709" t="s">
        <v>57</v>
      </c>
      <c r="M709" t="s">
        <v>57</v>
      </c>
      <c r="N709">
        <v>1</v>
      </c>
      <c r="O709">
        <v>0</v>
      </c>
      <c r="P709">
        <v>400</v>
      </c>
      <c r="Q709">
        <v>1</v>
      </c>
      <c r="R709">
        <v>2010</v>
      </c>
      <c r="S709">
        <v>11</v>
      </c>
      <c r="T709">
        <v>16</v>
      </c>
      <c r="U709" s="1">
        <v>40498</v>
      </c>
      <c r="V709" s="5">
        <f>Main[[#This Row],[Average_Cost_for_two]] * VLOOKUP(Main[[#This Row],[Currency]],'Currency'!A:B,2,FALSE)</f>
        <v>4.8</v>
      </c>
      <c r="W709" s="5" t="str">
        <f>IF(Main[[#This Row],[Avg_Cost_USD]]&lt;10,"Low",
IF(Main[[#This Row],[Avg_Cost_USD]]&lt;=30,"Medium","High"))</f>
        <v>Low</v>
      </c>
    </row>
    <row r="710" spans="1:23" x14ac:dyDescent="0.3">
      <c r="A710">
        <v>18492652</v>
      </c>
      <c r="B710" t="s">
        <v>971</v>
      </c>
      <c r="C710">
        <v>1</v>
      </c>
      <c r="D710" t="s">
        <v>54</v>
      </c>
      <c r="E710" t="s">
        <v>346</v>
      </c>
      <c r="F710">
        <v>0</v>
      </c>
      <c r="G710">
        <v>0</v>
      </c>
      <c r="H710" t="s">
        <v>618</v>
      </c>
      <c r="I710" t="s">
        <v>19</v>
      </c>
      <c r="J710" t="s">
        <v>57</v>
      </c>
      <c r="K710" t="s">
        <v>57</v>
      </c>
      <c r="L710" t="s">
        <v>57</v>
      </c>
      <c r="M710" t="s">
        <v>57</v>
      </c>
      <c r="N710">
        <v>1</v>
      </c>
      <c r="O710">
        <v>0</v>
      </c>
      <c r="P710">
        <v>150</v>
      </c>
      <c r="Q710">
        <v>1</v>
      </c>
      <c r="R710">
        <v>2015</v>
      </c>
      <c r="S710">
        <v>11</v>
      </c>
      <c r="T710">
        <v>20</v>
      </c>
      <c r="U710" s="1">
        <v>42328</v>
      </c>
      <c r="V710" s="5">
        <f>Main[[#This Row],[Average_Cost_for_two]] * VLOOKUP(Main[[#This Row],[Currency]],'Currency'!A:B,2,FALSE)</f>
        <v>1.8</v>
      </c>
      <c r="W710" s="5" t="str">
        <f>IF(Main[[#This Row],[Avg_Cost_USD]]&lt;10,"Low",
IF(Main[[#This Row],[Avg_Cost_USD]]&lt;=30,"Medium","High"))</f>
        <v>Low</v>
      </c>
    </row>
    <row r="711" spans="1:23" x14ac:dyDescent="0.3">
      <c r="A711">
        <v>18471314</v>
      </c>
      <c r="B711" t="s">
        <v>972</v>
      </c>
      <c r="C711">
        <v>1</v>
      </c>
      <c r="D711" t="s">
        <v>54</v>
      </c>
      <c r="E711" t="s">
        <v>168</v>
      </c>
      <c r="F711">
        <v>0</v>
      </c>
      <c r="G711">
        <v>0</v>
      </c>
      <c r="H711" t="s">
        <v>339</v>
      </c>
      <c r="I711" t="s">
        <v>19</v>
      </c>
      <c r="J711" t="s">
        <v>57</v>
      </c>
      <c r="K711" t="s">
        <v>57</v>
      </c>
      <c r="L711" t="s">
        <v>57</v>
      </c>
      <c r="M711" t="s">
        <v>57</v>
      </c>
      <c r="N711">
        <v>2</v>
      </c>
      <c r="O711">
        <v>0</v>
      </c>
      <c r="P711">
        <v>500</v>
      </c>
      <c r="Q711">
        <v>1</v>
      </c>
      <c r="R711">
        <v>2016</v>
      </c>
      <c r="S711">
        <v>10</v>
      </c>
      <c r="T711">
        <v>21</v>
      </c>
      <c r="U711" s="1">
        <v>42664</v>
      </c>
      <c r="V711" s="5">
        <f>Main[[#This Row],[Average_Cost_for_two]] * VLOOKUP(Main[[#This Row],[Currency]],'Currency'!A:B,2,FALSE)</f>
        <v>6</v>
      </c>
      <c r="W711" s="5" t="str">
        <f>IF(Main[[#This Row],[Avg_Cost_USD]]&lt;10,"Low",
IF(Main[[#This Row],[Avg_Cost_USD]]&lt;=30,"Medium","High"))</f>
        <v>Low</v>
      </c>
    </row>
    <row r="712" spans="1:23" x14ac:dyDescent="0.3">
      <c r="A712">
        <v>18489526</v>
      </c>
      <c r="B712" t="s">
        <v>973</v>
      </c>
      <c r="C712">
        <v>1</v>
      </c>
      <c r="D712" t="s">
        <v>54</v>
      </c>
      <c r="E712" t="s">
        <v>104</v>
      </c>
      <c r="F712">
        <v>0</v>
      </c>
      <c r="G712">
        <v>0</v>
      </c>
      <c r="H712" t="s">
        <v>315</v>
      </c>
      <c r="I712" t="s">
        <v>19</v>
      </c>
      <c r="J712" t="s">
        <v>57</v>
      </c>
      <c r="K712" t="s">
        <v>57</v>
      </c>
      <c r="L712" t="s">
        <v>57</v>
      </c>
      <c r="M712" t="s">
        <v>57</v>
      </c>
      <c r="N712">
        <v>1</v>
      </c>
      <c r="O712">
        <v>0</v>
      </c>
      <c r="P712">
        <v>300</v>
      </c>
      <c r="Q712">
        <v>1</v>
      </c>
      <c r="R712">
        <v>2018</v>
      </c>
      <c r="S712">
        <v>10</v>
      </c>
      <c r="T712">
        <v>25</v>
      </c>
      <c r="U712" s="1">
        <v>43398</v>
      </c>
      <c r="V712" s="5">
        <f>Main[[#This Row],[Average_Cost_for_two]] * VLOOKUP(Main[[#This Row],[Currency]],'Currency'!A:B,2,FALSE)</f>
        <v>3.6</v>
      </c>
      <c r="W712" s="5" t="str">
        <f>IF(Main[[#This Row],[Avg_Cost_USD]]&lt;10,"Low",
IF(Main[[#This Row],[Avg_Cost_USD]]&lt;=30,"Medium","High"))</f>
        <v>Low</v>
      </c>
    </row>
    <row r="713" spans="1:23" x14ac:dyDescent="0.3">
      <c r="A713">
        <v>18382047</v>
      </c>
      <c r="B713" t="s">
        <v>974</v>
      </c>
      <c r="C713">
        <v>1</v>
      </c>
      <c r="D713" t="s">
        <v>54</v>
      </c>
      <c r="E713" t="s">
        <v>160</v>
      </c>
      <c r="F713">
        <v>0</v>
      </c>
      <c r="G713">
        <v>0</v>
      </c>
      <c r="H713" t="s">
        <v>321</v>
      </c>
      <c r="I713" t="s">
        <v>19</v>
      </c>
      <c r="J713" t="s">
        <v>57</v>
      </c>
      <c r="K713" t="s">
        <v>57</v>
      </c>
      <c r="L713" t="s">
        <v>57</v>
      </c>
      <c r="M713" t="s">
        <v>57</v>
      </c>
      <c r="N713">
        <v>1</v>
      </c>
      <c r="O713">
        <v>0</v>
      </c>
      <c r="P713">
        <v>400</v>
      </c>
      <c r="Q713">
        <v>1</v>
      </c>
      <c r="R713">
        <v>2014</v>
      </c>
      <c r="S713">
        <v>10</v>
      </c>
      <c r="T713">
        <v>2</v>
      </c>
      <c r="U713" s="1">
        <v>41914</v>
      </c>
      <c r="V713" s="5">
        <f>Main[[#This Row],[Average_Cost_for_two]] * VLOOKUP(Main[[#This Row],[Currency]],'Currency'!A:B,2,FALSE)</f>
        <v>4.8</v>
      </c>
      <c r="W713" s="5" t="str">
        <f>IF(Main[[#This Row],[Avg_Cost_USD]]&lt;10,"Low",
IF(Main[[#This Row],[Avg_Cost_USD]]&lt;=30,"Medium","High"))</f>
        <v>Low</v>
      </c>
    </row>
    <row r="714" spans="1:23" x14ac:dyDescent="0.3">
      <c r="A714">
        <v>18441532</v>
      </c>
      <c r="B714" t="s">
        <v>975</v>
      </c>
      <c r="C714">
        <v>1</v>
      </c>
      <c r="D714" t="s">
        <v>54</v>
      </c>
      <c r="E714" t="s">
        <v>149</v>
      </c>
      <c r="F714">
        <v>0</v>
      </c>
      <c r="G714">
        <v>0</v>
      </c>
      <c r="H714" t="s">
        <v>289</v>
      </c>
      <c r="I714" t="s">
        <v>19</v>
      </c>
      <c r="J714" t="s">
        <v>61</v>
      </c>
      <c r="K714" t="s">
        <v>57</v>
      </c>
      <c r="L714" t="s">
        <v>57</v>
      </c>
      <c r="M714" t="s">
        <v>57</v>
      </c>
      <c r="N714">
        <v>2</v>
      </c>
      <c r="O714">
        <v>0</v>
      </c>
      <c r="P714">
        <v>800</v>
      </c>
      <c r="Q714">
        <v>1</v>
      </c>
      <c r="R714">
        <v>2010</v>
      </c>
      <c r="S714">
        <v>10</v>
      </c>
      <c r="T714">
        <v>2</v>
      </c>
      <c r="U714" s="1">
        <v>40453</v>
      </c>
      <c r="V714" s="5">
        <f>Main[[#This Row],[Average_Cost_for_two]] * VLOOKUP(Main[[#This Row],[Currency]],'Currency'!A:B,2,FALSE)</f>
        <v>9.6</v>
      </c>
      <c r="W714" s="5" t="str">
        <f>IF(Main[[#This Row],[Avg_Cost_USD]]&lt;10,"Low",
IF(Main[[#This Row],[Avg_Cost_USD]]&lt;=30,"Medium","High"))</f>
        <v>Low</v>
      </c>
    </row>
    <row r="715" spans="1:23" x14ac:dyDescent="0.3">
      <c r="A715">
        <v>18472660</v>
      </c>
      <c r="B715" t="s">
        <v>976</v>
      </c>
      <c r="C715">
        <v>1</v>
      </c>
      <c r="D715" t="s">
        <v>54</v>
      </c>
      <c r="E715" t="s">
        <v>149</v>
      </c>
      <c r="F715">
        <v>0</v>
      </c>
      <c r="G715">
        <v>0</v>
      </c>
      <c r="H715" t="s">
        <v>350</v>
      </c>
      <c r="I715" t="s">
        <v>19</v>
      </c>
      <c r="J715" t="s">
        <v>57</v>
      </c>
      <c r="K715" t="s">
        <v>57</v>
      </c>
      <c r="L715" t="s">
        <v>57</v>
      </c>
      <c r="M715" t="s">
        <v>57</v>
      </c>
      <c r="N715">
        <v>1</v>
      </c>
      <c r="O715">
        <v>0</v>
      </c>
      <c r="P715">
        <v>150</v>
      </c>
      <c r="Q715">
        <v>1</v>
      </c>
      <c r="R715">
        <v>2014</v>
      </c>
      <c r="S715">
        <v>10</v>
      </c>
      <c r="T715">
        <v>21</v>
      </c>
      <c r="U715" s="1">
        <v>41933</v>
      </c>
      <c r="V715" s="5">
        <f>Main[[#This Row],[Average_Cost_for_two]] * VLOOKUP(Main[[#This Row],[Currency]],'Currency'!A:B,2,FALSE)</f>
        <v>1.8</v>
      </c>
      <c r="W715" s="5" t="str">
        <f>IF(Main[[#This Row],[Avg_Cost_USD]]&lt;10,"Low",
IF(Main[[#This Row],[Avg_Cost_USD]]&lt;=30,"Medium","High"))</f>
        <v>Low</v>
      </c>
    </row>
    <row r="716" spans="1:23" x14ac:dyDescent="0.3">
      <c r="A716">
        <v>18396190</v>
      </c>
      <c r="B716" t="s">
        <v>977</v>
      </c>
      <c r="C716">
        <v>1</v>
      </c>
      <c r="D716" t="s">
        <v>54</v>
      </c>
      <c r="E716" t="s">
        <v>77</v>
      </c>
      <c r="F716">
        <v>0</v>
      </c>
      <c r="G716">
        <v>0</v>
      </c>
      <c r="H716" t="s">
        <v>350</v>
      </c>
      <c r="I716" t="s">
        <v>19</v>
      </c>
      <c r="J716" t="s">
        <v>57</v>
      </c>
      <c r="K716" t="s">
        <v>57</v>
      </c>
      <c r="L716" t="s">
        <v>57</v>
      </c>
      <c r="M716" t="s">
        <v>57</v>
      </c>
      <c r="N716">
        <v>1</v>
      </c>
      <c r="O716">
        <v>0</v>
      </c>
      <c r="P716">
        <v>400</v>
      </c>
      <c r="Q716">
        <v>1</v>
      </c>
      <c r="R716">
        <v>2018</v>
      </c>
      <c r="S716">
        <v>10</v>
      </c>
      <c r="T716">
        <v>16</v>
      </c>
      <c r="U716" s="1">
        <v>43389</v>
      </c>
      <c r="V716" s="5">
        <f>Main[[#This Row],[Average_Cost_for_two]] * VLOOKUP(Main[[#This Row],[Currency]],'Currency'!A:B,2,FALSE)</f>
        <v>4.8</v>
      </c>
      <c r="W716" s="5" t="str">
        <f>IF(Main[[#This Row],[Avg_Cost_USD]]&lt;10,"Low",
IF(Main[[#This Row],[Avg_Cost_USD]]&lt;=30,"Medium","High"))</f>
        <v>Low</v>
      </c>
    </row>
    <row r="717" spans="1:23" x14ac:dyDescent="0.3">
      <c r="A717">
        <v>313304</v>
      </c>
      <c r="B717" t="s">
        <v>978</v>
      </c>
      <c r="C717">
        <v>1</v>
      </c>
      <c r="D717" t="s">
        <v>54</v>
      </c>
      <c r="E717" t="s">
        <v>979</v>
      </c>
      <c r="F717">
        <v>77.194528899999995</v>
      </c>
      <c r="G717">
        <v>28.554171100000001</v>
      </c>
      <c r="H717" t="s">
        <v>980</v>
      </c>
      <c r="I717" t="s">
        <v>19</v>
      </c>
      <c r="J717" t="s">
        <v>57</v>
      </c>
      <c r="K717" t="s">
        <v>61</v>
      </c>
      <c r="L717" t="s">
        <v>61</v>
      </c>
      <c r="M717" t="s">
        <v>57</v>
      </c>
      <c r="N717">
        <v>1</v>
      </c>
      <c r="O717">
        <v>454</v>
      </c>
      <c r="P717">
        <v>400</v>
      </c>
      <c r="Q717">
        <v>3.9</v>
      </c>
      <c r="R717">
        <v>2016</v>
      </c>
      <c r="S717">
        <v>9</v>
      </c>
      <c r="T717">
        <v>21</v>
      </c>
      <c r="U717" s="1">
        <v>42634</v>
      </c>
      <c r="V717" s="5">
        <f>Main[[#This Row],[Average_Cost_for_two]] * VLOOKUP(Main[[#This Row],[Currency]],'Currency'!A:B,2,FALSE)</f>
        <v>4.8</v>
      </c>
      <c r="W717" s="5" t="str">
        <f>IF(Main[[#This Row],[Avg_Cost_USD]]&lt;10,"Low",
IF(Main[[#This Row],[Avg_Cost_USD]]&lt;=30,"Medium","High"))</f>
        <v>Low</v>
      </c>
    </row>
    <row r="718" spans="1:23" x14ac:dyDescent="0.3">
      <c r="A718">
        <v>18358184</v>
      </c>
      <c r="B718" t="s">
        <v>981</v>
      </c>
      <c r="C718">
        <v>1</v>
      </c>
      <c r="D718" t="s">
        <v>54</v>
      </c>
      <c r="E718" t="s">
        <v>93</v>
      </c>
      <c r="F718">
        <v>77.136724000000001</v>
      </c>
      <c r="G718">
        <v>28.628252799999999</v>
      </c>
      <c r="H718" t="s">
        <v>287</v>
      </c>
      <c r="I718" t="s">
        <v>19</v>
      </c>
      <c r="J718" t="s">
        <v>57</v>
      </c>
      <c r="K718" t="s">
        <v>61</v>
      </c>
      <c r="L718" t="s">
        <v>61</v>
      </c>
      <c r="M718" t="s">
        <v>57</v>
      </c>
      <c r="N718">
        <v>2</v>
      </c>
      <c r="O718">
        <v>23</v>
      </c>
      <c r="P718">
        <v>500</v>
      </c>
      <c r="Q718">
        <v>3.4</v>
      </c>
      <c r="R718">
        <v>2015</v>
      </c>
      <c r="S718">
        <v>8</v>
      </c>
      <c r="T718">
        <v>20</v>
      </c>
      <c r="U718" s="1">
        <v>42236</v>
      </c>
      <c r="V718" s="5">
        <f>Main[[#This Row],[Average_Cost_for_two]] * VLOOKUP(Main[[#This Row],[Currency]],'Currency'!A:B,2,FALSE)</f>
        <v>6</v>
      </c>
      <c r="W718" s="5" t="str">
        <f>IF(Main[[#This Row],[Avg_Cost_USD]]&lt;10,"Low",
IF(Main[[#This Row],[Avg_Cost_USD]]&lt;=30,"Medium","High"))</f>
        <v>Low</v>
      </c>
    </row>
    <row r="719" spans="1:23" x14ac:dyDescent="0.3">
      <c r="A719">
        <v>18238968</v>
      </c>
      <c r="B719" t="s">
        <v>982</v>
      </c>
      <c r="C719">
        <v>1</v>
      </c>
      <c r="D719" t="s">
        <v>54</v>
      </c>
      <c r="E719" t="s">
        <v>983</v>
      </c>
      <c r="F719">
        <v>77.0887484</v>
      </c>
      <c r="G719">
        <v>28.6202711</v>
      </c>
      <c r="H719" t="s">
        <v>289</v>
      </c>
      <c r="I719" t="s">
        <v>19</v>
      </c>
      <c r="J719" t="s">
        <v>57</v>
      </c>
      <c r="K719" t="s">
        <v>61</v>
      </c>
      <c r="L719" t="s">
        <v>61</v>
      </c>
      <c r="M719" t="s">
        <v>57</v>
      </c>
      <c r="N719">
        <v>2</v>
      </c>
      <c r="O719">
        <v>102</v>
      </c>
      <c r="P719">
        <v>800</v>
      </c>
      <c r="Q719">
        <v>3.4</v>
      </c>
      <c r="R719">
        <v>2012</v>
      </c>
      <c r="S719">
        <v>5</v>
      </c>
      <c r="T719">
        <v>7</v>
      </c>
      <c r="U719" s="1">
        <v>41036</v>
      </c>
      <c r="V719" s="5">
        <f>Main[[#This Row],[Average_Cost_for_two]] * VLOOKUP(Main[[#This Row],[Currency]],'Currency'!A:B,2,FALSE)</f>
        <v>9.6</v>
      </c>
      <c r="W719" s="5" t="str">
        <f>IF(Main[[#This Row],[Avg_Cost_USD]]&lt;10,"Low",
IF(Main[[#This Row],[Avg_Cost_USD]]&lt;=30,"Medium","High"))</f>
        <v>Low</v>
      </c>
    </row>
    <row r="720" spans="1:23" x14ac:dyDescent="0.3">
      <c r="A720">
        <v>18458347</v>
      </c>
      <c r="B720" t="s">
        <v>984</v>
      </c>
      <c r="C720">
        <v>1</v>
      </c>
      <c r="D720" t="s">
        <v>54</v>
      </c>
      <c r="E720" t="s">
        <v>396</v>
      </c>
      <c r="F720">
        <v>77.20392846</v>
      </c>
      <c r="G720">
        <v>28.68086237</v>
      </c>
      <c r="H720" t="s">
        <v>985</v>
      </c>
      <c r="I720" t="s">
        <v>19</v>
      </c>
      <c r="J720" t="s">
        <v>57</v>
      </c>
      <c r="K720" t="s">
        <v>61</v>
      </c>
      <c r="L720" t="s">
        <v>61</v>
      </c>
      <c r="M720" t="s">
        <v>57</v>
      </c>
      <c r="N720">
        <v>2</v>
      </c>
      <c r="O720">
        <v>41</v>
      </c>
      <c r="P720">
        <v>950</v>
      </c>
      <c r="Q720">
        <v>3.8</v>
      </c>
      <c r="R720">
        <v>2018</v>
      </c>
      <c r="S720">
        <v>5</v>
      </c>
      <c r="T720">
        <v>7</v>
      </c>
      <c r="U720" s="1">
        <v>43227</v>
      </c>
      <c r="V720" s="5">
        <f>Main[[#This Row],[Average_Cost_for_two]] * VLOOKUP(Main[[#This Row],[Currency]],'Currency'!A:B,2,FALSE)</f>
        <v>11.4</v>
      </c>
      <c r="W720" s="5" t="str">
        <f>IF(Main[[#This Row],[Avg_Cost_USD]]&lt;10,"Low",
IF(Main[[#This Row],[Avg_Cost_USD]]&lt;=30,"Medium","High"))</f>
        <v>Medium</v>
      </c>
    </row>
    <row r="721" spans="1:23" x14ac:dyDescent="0.3">
      <c r="A721">
        <v>308156</v>
      </c>
      <c r="B721" t="s">
        <v>986</v>
      </c>
      <c r="C721">
        <v>1</v>
      </c>
      <c r="D721" t="s">
        <v>54</v>
      </c>
      <c r="E721" t="s">
        <v>987</v>
      </c>
      <c r="F721">
        <v>77.143890299999995</v>
      </c>
      <c r="G721">
        <v>28.6521954</v>
      </c>
      <c r="H721" t="s">
        <v>988</v>
      </c>
      <c r="I721" t="s">
        <v>19</v>
      </c>
      <c r="J721" t="s">
        <v>57</v>
      </c>
      <c r="K721" t="s">
        <v>61</v>
      </c>
      <c r="L721" t="s">
        <v>61</v>
      </c>
      <c r="M721" t="s">
        <v>57</v>
      </c>
      <c r="N721">
        <v>2</v>
      </c>
      <c r="O721">
        <v>46</v>
      </c>
      <c r="P721">
        <v>550</v>
      </c>
      <c r="Q721">
        <v>2.7</v>
      </c>
      <c r="R721">
        <v>2016</v>
      </c>
      <c r="S721">
        <v>5</v>
      </c>
      <c r="T721">
        <v>17</v>
      </c>
      <c r="U721" s="1">
        <v>42507</v>
      </c>
      <c r="V721" s="5">
        <f>Main[[#This Row],[Average_Cost_for_two]] * VLOOKUP(Main[[#This Row],[Currency]],'Currency'!A:B,2,FALSE)</f>
        <v>6.6000000000000005</v>
      </c>
      <c r="W721" s="5" t="str">
        <f>IF(Main[[#This Row],[Avg_Cost_USD]]&lt;10,"Low",
IF(Main[[#This Row],[Avg_Cost_USD]]&lt;=30,"Medium","High"))</f>
        <v>Low</v>
      </c>
    </row>
    <row r="722" spans="1:23" x14ac:dyDescent="0.3">
      <c r="A722">
        <v>309365</v>
      </c>
      <c r="B722" t="s">
        <v>984</v>
      </c>
      <c r="C722">
        <v>1</v>
      </c>
      <c r="D722" t="s">
        <v>54</v>
      </c>
      <c r="E722" t="s">
        <v>75</v>
      </c>
      <c r="F722">
        <v>77.175630999999996</v>
      </c>
      <c r="G722">
        <v>28.567461000000002</v>
      </c>
      <c r="H722" t="s">
        <v>985</v>
      </c>
      <c r="I722" t="s">
        <v>19</v>
      </c>
      <c r="J722" t="s">
        <v>57</v>
      </c>
      <c r="K722" t="s">
        <v>61</v>
      </c>
      <c r="L722" t="s">
        <v>61</v>
      </c>
      <c r="M722" t="s">
        <v>57</v>
      </c>
      <c r="N722">
        <v>2</v>
      </c>
      <c r="O722">
        <v>447</v>
      </c>
      <c r="P722">
        <v>950</v>
      </c>
      <c r="Q722">
        <v>3.6</v>
      </c>
      <c r="R722">
        <v>2010</v>
      </c>
      <c r="S722">
        <v>5</v>
      </c>
      <c r="T722">
        <v>17</v>
      </c>
      <c r="U722" s="1">
        <v>40315</v>
      </c>
      <c r="V722" s="5">
        <f>Main[[#This Row],[Average_Cost_for_two]] * VLOOKUP(Main[[#This Row],[Currency]],'Currency'!A:B,2,FALSE)</f>
        <v>11.4</v>
      </c>
      <c r="W722" s="5" t="str">
        <f>IF(Main[[#This Row],[Avg_Cost_USD]]&lt;10,"Low",
IF(Main[[#This Row],[Avg_Cost_USD]]&lt;=30,"Medium","High"))</f>
        <v>Medium</v>
      </c>
    </row>
    <row r="723" spans="1:23" x14ac:dyDescent="0.3">
      <c r="A723">
        <v>310665</v>
      </c>
      <c r="B723" t="s">
        <v>989</v>
      </c>
      <c r="C723">
        <v>1</v>
      </c>
      <c r="D723" t="s">
        <v>54</v>
      </c>
      <c r="E723" t="s">
        <v>990</v>
      </c>
      <c r="F723">
        <v>77.209681900000007</v>
      </c>
      <c r="G723">
        <v>28.534082000000001</v>
      </c>
      <c r="H723" t="s">
        <v>303</v>
      </c>
      <c r="I723" t="s">
        <v>19</v>
      </c>
      <c r="J723" t="s">
        <v>57</v>
      </c>
      <c r="K723" t="s">
        <v>61</v>
      </c>
      <c r="L723" t="s">
        <v>61</v>
      </c>
      <c r="M723" t="s">
        <v>57</v>
      </c>
      <c r="N723">
        <v>2</v>
      </c>
      <c r="O723">
        <v>485</v>
      </c>
      <c r="P723">
        <v>600</v>
      </c>
      <c r="Q723">
        <v>3.4</v>
      </c>
      <c r="R723">
        <v>2016</v>
      </c>
      <c r="S723">
        <v>4</v>
      </c>
      <c r="T723">
        <v>2</v>
      </c>
      <c r="U723" s="1">
        <v>42462</v>
      </c>
      <c r="V723" s="5">
        <f>Main[[#This Row],[Average_Cost_for_two]] * VLOOKUP(Main[[#This Row],[Currency]],'Currency'!A:B,2,FALSE)</f>
        <v>7.2</v>
      </c>
      <c r="W723" s="5" t="str">
        <f>IF(Main[[#This Row],[Avg_Cost_USD]]&lt;10,"Low",
IF(Main[[#This Row],[Avg_Cost_USD]]&lt;=30,"Medium","High"))</f>
        <v>Low</v>
      </c>
    </row>
    <row r="724" spans="1:23" x14ac:dyDescent="0.3">
      <c r="A724">
        <v>311209</v>
      </c>
      <c r="B724" t="s">
        <v>984</v>
      </c>
      <c r="C724">
        <v>1</v>
      </c>
      <c r="D724" t="s">
        <v>54</v>
      </c>
      <c r="E724" t="s">
        <v>101</v>
      </c>
      <c r="F724">
        <v>77.140472000000003</v>
      </c>
      <c r="G724">
        <v>28.704628599999999</v>
      </c>
      <c r="H724" t="s">
        <v>985</v>
      </c>
      <c r="I724" t="s">
        <v>19</v>
      </c>
      <c r="J724" t="s">
        <v>57</v>
      </c>
      <c r="K724" t="s">
        <v>61</v>
      </c>
      <c r="L724" t="s">
        <v>61</v>
      </c>
      <c r="M724" t="s">
        <v>57</v>
      </c>
      <c r="N724">
        <v>2</v>
      </c>
      <c r="O724">
        <v>379</v>
      </c>
      <c r="P724">
        <v>950</v>
      </c>
      <c r="Q724">
        <v>3.6</v>
      </c>
      <c r="R724">
        <v>2017</v>
      </c>
      <c r="S724">
        <v>4</v>
      </c>
      <c r="T724">
        <v>1</v>
      </c>
      <c r="U724" s="1">
        <v>42826</v>
      </c>
      <c r="V724" s="5">
        <f>Main[[#This Row],[Average_Cost_for_two]] * VLOOKUP(Main[[#This Row],[Currency]],'Currency'!A:B,2,FALSE)</f>
        <v>11.4</v>
      </c>
      <c r="W724" s="5" t="str">
        <f>IF(Main[[#This Row],[Avg_Cost_USD]]&lt;10,"Low",
IF(Main[[#This Row],[Avg_Cost_USD]]&lt;=30,"Medium","High"))</f>
        <v>Medium</v>
      </c>
    </row>
    <row r="725" spans="1:23" x14ac:dyDescent="0.3">
      <c r="A725">
        <v>311836</v>
      </c>
      <c r="B725" t="s">
        <v>984</v>
      </c>
      <c r="C725">
        <v>1</v>
      </c>
      <c r="D725" t="s">
        <v>54</v>
      </c>
      <c r="E725" t="s">
        <v>991</v>
      </c>
      <c r="F725">
        <v>77.133071869999995</v>
      </c>
      <c r="G725">
        <v>28.670562260000001</v>
      </c>
      <c r="H725" t="s">
        <v>985</v>
      </c>
      <c r="I725" t="s">
        <v>19</v>
      </c>
      <c r="J725" t="s">
        <v>57</v>
      </c>
      <c r="K725" t="s">
        <v>61</v>
      </c>
      <c r="L725" t="s">
        <v>61</v>
      </c>
      <c r="M725" t="s">
        <v>57</v>
      </c>
      <c r="N725">
        <v>2</v>
      </c>
      <c r="O725">
        <v>203</v>
      </c>
      <c r="P725">
        <v>950</v>
      </c>
      <c r="Q725">
        <v>3.6</v>
      </c>
      <c r="R725">
        <v>2012</v>
      </c>
      <c r="S725">
        <v>3</v>
      </c>
      <c r="T725">
        <v>15</v>
      </c>
      <c r="U725" s="1">
        <v>40983</v>
      </c>
      <c r="V725" s="5">
        <f>Main[[#This Row],[Average_Cost_for_two]] * VLOOKUP(Main[[#This Row],[Currency]],'Currency'!A:B,2,FALSE)</f>
        <v>11.4</v>
      </c>
      <c r="W725" s="5" t="str">
        <f>IF(Main[[#This Row],[Avg_Cost_USD]]&lt;10,"Low",
IF(Main[[#This Row],[Avg_Cost_USD]]&lt;=30,"Medium","High"))</f>
        <v>Medium</v>
      </c>
    </row>
    <row r="726" spans="1:23" x14ac:dyDescent="0.3">
      <c r="A726">
        <v>18421049</v>
      </c>
      <c r="B726" t="s">
        <v>992</v>
      </c>
      <c r="C726">
        <v>1</v>
      </c>
      <c r="D726" t="s">
        <v>54</v>
      </c>
      <c r="E726" t="s">
        <v>983</v>
      </c>
      <c r="F726">
        <v>77.090075600000006</v>
      </c>
      <c r="G726">
        <v>28.612278700000001</v>
      </c>
      <c r="H726" t="s">
        <v>993</v>
      </c>
      <c r="I726" t="s">
        <v>19</v>
      </c>
      <c r="J726" t="s">
        <v>57</v>
      </c>
      <c r="K726" t="s">
        <v>61</v>
      </c>
      <c r="L726" t="s">
        <v>61</v>
      </c>
      <c r="M726" t="s">
        <v>57</v>
      </c>
      <c r="N726">
        <v>2</v>
      </c>
      <c r="O726">
        <v>50</v>
      </c>
      <c r="P726">
        <v>800</v>
      </c>
      <c r="Q726">
        <v>4.5</v>
      </c>
      <c r="R726">
        <v>2011</v>
      </c>
      <c r="S726">
        <v>2</v>
      </c>
      <c r="T726">
        <v>19</v>
      </c>
      <c r="U726" s="1">
        <v>40593</v>
      </c>
      <c r="V726" s="5">
        <f>Main[[#This Row],[Average_Cost_for_two]] * VLOOKUP(Main[[#This Row],[Currency]],'Currency'!A:B,2,FALSE)</f>
        <v>9.6</v>
      </c>
      <c r="W726" s="5" t="str">
        <f>IF(Main[[#This Row],[Avg_Cost_USD]]&lt;10,"Low",
IF(Main[[#This Row],[Avg_Cost_USD]]&lt;=30,"Medium","High"))</f>
        <v>Low</v>
      </c>
    </row>
    <row r="727" spans="1:23" x14ac:dyDescent="0.3">
      <c r="A727">
        <v>18425764</v>
      </c>
      <c r="B727" t="s">
        <v>994</v>
      </c>
      <c r="C727">
        <v>1</v>
      </c>
      <c r="D727" t="s">
        <v>54</v>
      </c>
      <c r="E727" t="s">
        <v>173</v>
      </c>
      <c r="F727">
        <v>77.196503770000007</v>
      </c>
      <c r="G727">
        <v>28.64966566</v>
      </c>
      <c r="H727" t="s">
        <v>995</v>
      </c>
      <c r="I727" t="s">
        <v>19</v>
      </c>
      <c r="J727" t="s">
        <v>57</v>
      </c>
      <c r="K727" t="s">
        <v>61</v>
      </c>
      <c r="L727" t="s">
        <v>61</v>
      </c>
      <c r="M727" t="s">
        <v>57</v>
      </c>
      <c r="N727">
        <v>2</v>
      </c>
      <c r="O727">
        <v>44</v>
      </c>
      <c r="P727">
        <v>650</v>
      </c>
      <c r="Q727">
        <v>3.4</v>
      </c>
      <c r="R727">
        <v>2013</v>
      </c>
      <c r="S727">
        <v>1</v>
      </c>
      <c r="T727">
        <v>13</v>
      </c>
      <c r="U727" s="1">
        <v>41287</v>
      </c>
      <c r="V727" s="5">
        <f>Main[[#This Row],[Average_Cost_for_two]] * VLOOKUP(Main[[#This Row],[Currency]],'Currency'!A:B,2,FALSE)</f>
        <v>7.8</v>
      </c>
      <c r="W727" s="5" t="str">
        <f>IF(Main[[#This Row],[Avg_Cost_USD]]&lt;10,"Low",
IF(Main[[#This Row],[Avg_Cost_USD]]&lt;=30,"Medium","High"))</f>
        <v>Low</v>
      </c>
    </row>
    <row r="728" spans="1:23" x14ac:dyDescent="0.3">
      <c r="A728">
        <v>18427200</v>
      </c>
      <c r="B728" t="s">
        <v>994</v>
      </c>
      <c r="C728">
        <v>1</v>
      </c>
      <c r="D728" t="s">
        <v>54</v>
      </c>
      <c r="E728" t="s">
        <v>996</v>
      </c>
      <c r="F728">
        <v>77.178993000000006</v>
      </c>
      <c r="G728">
        <v>28.635268</v>
      </c>
      <c r="H728" t="s">
        <v>995</v>
      </c>
      <c r="I728" t="s">
        <v>19</v>
      </c>
      <c r="J728" t="s">
        <v>57</v>
      </c>
      <c r="K728" t="s">
        <v>61</v>
      </c>
      <c r="L728" t="s">
        <v>61</v>
      </c>
      <c r="M728" t="s">
        <v>57</v>
      </c>
      <c r="N728">
        <v>2</v>
      </c>
      <c r="O728">
        <v>38</v>
      </c>
      <c r="P728">
        <v>650</v>
      </c>
      <c r="Q728">
        <v>3.5</v>
      </c>
      <c r="R728">
        <v>2017</v>
      </c>
      <c r="S728">
        <v>1</v>
      </c>
      <c r="T728">
        <v>14</v>
      </c>
      <c r="U728" s="1">
        <v>42749</v>
      </c>
      <c r="V728" s="5">
        <f>Main[[#This Row],[Average_Cost_for_two]] * VLOOKUP(Main[[#This Row],[Currency]],'Currency'!A:B,2,FALSE)</f>
        <v>7.8</v>
      </c>
      <c r="W728" s="5" t="str">
        <f>IF(Main[[#This Row],[Avg_Cost_USD]]&lt;10,"Low",
IF(Main[[#This Row],[Avg_Cost_USD]]&lt;=30,"Medium","High"))</f>
        <v>Low</v>
      </c>
    </row>
    <row r="729" spans="1:23" x14ac:dyDescent="0.3">
      <c r="A729">
        <v>17953899</v>
      </c>
      <c r="B729" t="s">
        <v>997</v>
      </c>
      <c r="C729">
        <v>1</v>
      </c>
      <c r="D729" t="s">
        <v>54</v>
      </c>
      <c r="E729" t="s">
        <v>168</v>
      </c>
      <c r="F729">
        <v>77.256422299999997</v>
      </c>
      <c r="G729">
        <v>28.537497900000002</v>
      </c>
      <c r="H729" t="s">
        <v>303</v>
      </c>
      <c r="I729" t="s">
        <v>19</v>
      </c>
      <c r="J729" t="s">
        <v>61</v>
      </c>
      <c r="K729" t="s">
        <v>61</v>
      </c>
      <c r="L729" t="s">
        <v>61</v>
      </c>
      <c r="M729" t="s">
        <v>57</v>
      </c>
      <c r="N729">
        <v>3</v>
      </c>
      <c r="O729">
        <v>70</v>
      </c>
      <c r="P729">
        <v>1000</v>
      </c>
      <c r="Q729">
        <v>3</v>
      </c>
      <c r="R729">
        <v>2017</v>
      </c>
      <c r="S729">
        <v>12</v>
      </c>
      <c r="T729">
        <v>13</v>
      </c>
      <c r="U729" s="1">
        <v>43082</v>
      </c>
      <c r="V729" s="5">
        <f>Main[[#This Row],[Average_Cost_for_two]] * VLOOKUP(Main[[#This Row],[Currency]],'Currency'!A:B,2,FALSE)</f>
        <v>12</v>
      </c>
      <c r="W729" s="5" t="str">
        <f>IF(Main[[#This Row],[Avg_Cost_USD]]&lt;10,"Low",
IF(Main[[#This Row],[Avg_Cost_USD]]&lt;=30,"Medium","High"))</f>
        <v>Medium</v>
      </c>
    </row>
    <row r="730" spans="1:23" x14ac:dyDescent="0.3">
      <c r="A730">
        <v>18322671</v>
      </c>
      <c r="B730" t="s">
        <v>998</v>
      </c>
      <c r="C730">
        <v>1</v>
      </c>
      <c r="D730" t="s">
        <v>54</v>
      </c>
      <c r="E730" t="s">
        <v>990</v>
      </c>
      <c r="F730">
        <v>77.215501200000006</v>
      </c>
      <c r="G730">
        <v>28.5354885</v>
      </c>
      <c r="H730" t="s">
        <v>303</v>
      </c>
      <c r="I730" t="s">
        <v>19</v>
      </c>
      <c r="J730" t="s">
        <v>57</v>
      </c>
      <c r="K730" t="s">
        <v>61</v>
      </c>
      <c r="L730" t="s">
        <v>61</v>
      </c>
      <c r="M730" t="s">
        <v>57</v>
      </c>
      <c r="N730">
        <v>2</v>
      </c>
      <c r="O730">
        <v>134</v>
      </c>
      <c r="P730">
        <v>600</v>
      </c>
      <c r="Q730">
        <v>3.2</v>
      </c>
      <c r="R730">
        <v>2012</v>
      </c>
      <c r="S730">
        <v>12</v>
      </c>
      <c r="T730">
        <v>22</v>
      </c>
      <c r="U730" s="1">
        <v>41265</v>
      </c>
      <c r="V730" s="5">
        <f>Main[[#This Row],[Average_Cost_for_two]] * VLOOKUP(Main[[#This Row],[Currency]],'Currency'!A:B,2,FALSE)</f>
        <v>7.2</v>
      </c>
      <c r="W730" s="5" t="str">
        <f>IF(Main[[#This Row],[Avg_Cost_USD]]&lt;10,"Low",
IF(Main[[#This Row],[Avg_Cost_USD]]&lt;=30,"Medium","High"))</f>
        <v>Low</v>
      </c>
    </row>
    <row r="731" spans="1:23" x14ac:dyDescent="0.3">
      <c r="A731">
        <v>312576</v>
      </c>
      <c r="B731" t="s">
        <v>999</v>
      </c>
      <c r="C731">
        <v>1</v>
      </c>
      <c r="D731" t="s">
        <v>54</v>
      </c>
      <c r="E731" t="s">
        <v>1000</v>
      </c>
      <c r="F731">
        <v>77.195771699999995</v>
      </c>
      <c r="G731">
        <v>28.7053075</v>
      </c>
      <c r="H731" t="s">
        <v>410</v>
      </c>
      <c r="I731" t="s">
        <v>19</v>
      </c>
      <c r="J731" t="s">
        <v>57</v>
      </c>
      <c r="K731" t="s">
        <v>61</v>
      </c>
      <c r="L731" t="s">
        <v>61</v>
      </c>
      <c r="M731" t="s">
        <v>57</v>
      </c>
      <c r="N731">
        <v>1</v>
      </c>
      <c r="O731">
        <v>727</v>
      </c>
      <c r="P731">
        <v>350</v>
      </c>
      <c r="Q731">
        <v>3.8</v>
      </c>
      <c r="R731">
        <v>2016</v>
      </c>
      <c r="S731">
        <v>11</v>
      </c>
      <c r="T731">
        <v>14</v>
      </c>
      <c r="U731" s="1">
        <v>42688</v>
      </c>
      <c r="V731" s="5">
        <f>Main[[#This Row],[Average_Cost_for_two]] * VLOOKUP(Main[[#This Row],[Currency]],'Currency'!A:B,2,FALSE)</f>
        <v>4.2</v>
      </c>
      <c r="W731" s="5" t="str">
        <f>IF(Main[[#This Row],[Avg_Cost_USD]]&lt;10,"Low",
IF(Main[[#This Row],[Avg_Cost_USD]]&lt;=30,"Medium","High"))</f>
        <v>Low</v>
      </c>
    </row>
    <row r="732" spans="1:23" x14ac:dyDescent="0.3">
      <c r="A732">
        <v>7601102</v>
      </c>
      <c r="B732" t="s">
        <v>1001</v>
      </c>
      <c r="C732">
        <v>215</v>
      </c>
      <c r="D732" t="s">
        <v>1002</v>
      </c>
      <c r="E732" t="s">
        <v>1003</v>
      </c>
      <c r="F732">
        <v>-3.2031589999999999</v>
      </c>
      <c r="G732">
        <v>55.952221000000002</v>
      </c>
      <c r="H732" t="s">
        <v>1004</v>
      </c>
      <c r="I732" t="s">
        <v>21</v>
      </c>
      <c r="J732" t="s">
        <v>61</v>
      </c>
      <c r="K732" t="s">
        <v>57</v>
      </c>
      <c r="L732" t="s">
        <v>57</v>
      </c>
      <c r="M732" t="s">
        <v>57</v>
      </c>
      <c r="N732">
        <v>4</v>
      </c>
      <c r="O732">
        <v>61</v>
      </c>
      <c r="P732">
        <v>50</v>
      </c>
      <c r="Q732">
        <v>4.3</v>
      </c>
      <c r="R732">
        <v>2017</v>
      </c>
      <c r="S732">
        <v>10</v>
      </c>
      <c r="T732">
        <v>13</v>
      </c>
      <c r="U732" s="1">
        <v>43021</v>
      </c>
      <c r="V732" s="5">
        <f>Main[[#This Row],[Average_Cost_for_two]] * VLOOKUP(Main[[#This Row],[Currency]],'Currency'!A:B,2,FALSE)</f>
        <v>62</v>
      </c>
      <c r="W732" s="5" t="str">
        <f>IF(Main[[#This Row],[Avg_Cost_USD]]&lt;10,"Low",
IF(Main[[#This Row],[Avg_Cost_USD]]&lt;=30,"Medium","High"))</f>
        <v>High</v>
      </c>
    </row>
    <row r="733" spans="1:23" x14ac:dyDescent="0.3">
      <c r="A733">
        <v>7600921</v>
      </c>
      <c r="B733" t="s">
        <v>1005</v>
      </c>
      <c r="C733">
        <v>215</v>
      </c>
      <c r="D733" t="s">
        <v>1002</v>
      </c>
      <c r="E733" t="s">
        <v>1006</v>
      </c>
      <c r="F733">
        <v>-3.1868539999999999</v>
      </c>
      <c r="G733">
        <v>55.957033000000003</v>
      </c>
      <c r="H733" t="s">
        <v>1007</v>
      </c>
      <c r="I733" t="s">
        <v>21</v>
      </c>
      <c r="J733" t="s">
        <v>57</v>
      </c>
      <c r="K733" t="s">
        <v>57</v>
      </c>
      <c r="L733" t="s">
        <v>57</v>
      </c>
      <c r="M733" t="s">
        <v>57</v>
      </c>
      <c r="N733">
        <v>4</v>
      </c>
      <c r="O733">
        <v>64</v>
      </c>
      <c r="P733">
        <v>55</v>
      </c>
      <c r="Q733">
        <v>4.2</v>
      </c>
      <c r="R733">
        <v>2012</v>
      </c>
      <c r="S733">
        <v>10</v>
      </c>
      <c r="T733">
        <v>12</v>
      </c>
      <c r="U733" s="1">
        <v>41194</v>
      </c>
      <c r="V733" s="5">
        <f>Main[[#This Row],[Average_Cost_for_two]] * VLOOKUP(Main[[#This Row],[Currency]],'Currency'!A:B,2,FALSE)</f>
        <v>68.2</v>
      </c>
      <c r="W733" s="5" t="str">
        <f>IF(Main[[#This Row],[Avg_Cost_USD]]&lt;10,"Low",
IF(Main[[#This Row],[Avg_Cost_USD]]&lt;=30,"Medium","High"))</f>
        <v>High</v>
      </c>
    </row>
    <row r="734" spans="1:23" x14ac:dyDescent="0.3">
      <c r="A734">
        <v>17060516</v>
      </c>
      <c r="B734" t="s">
        <v>1008</v>
      </c>
      <c r="C734">
        <v>216</v>
      </c>
      <c r="D734" t="s">
        <v>310</v>
      </c>
      <c r="E734" t="s">
        <v>1009</v>
      </c>
      <c r="F734">
        <v>-81.487977999999998</v>
      </c>
      <c r="G734">
        <v>28.448174999999999</v>
      </c>
      <c r="H734" t="s">
        <v>647</v>
      </c>
      <c r="I734" t="s">
        <v>20</v>
      </c>
      <c r="J734" t="s">
        <v>57</v>
      </c>
      <c r="K734" t="s">
        <v>57</v>
      </c>
      <c r="L734" t="s">
        <v>57</v>
      </c>
      <c r="M734" t="s">
        <v>57</v>
      </c>
      <c r="N734">
        <v>4</v>
      </c>
      <c r="O734">
        <v>1685</v>
      </c>
      <c r="P734">
        <v>60</v>
      </c>
      <c r="Q734">
        <v>4.4000000000000004</v>
      </c>
      <c r="R734">
        <v>2017</v>
      </c>
      <c r="S734">
        <v>4</v>
      </c>
      <c r="T734">
        <v>8</v>
      </c>
      <c r="U734" s="1">
        <v>42833</v>
      </c>
      <c r="V734" s="5">
        <f>Main[[#This Row],[Average_Cost_for_two]] * VLOOKUP(Main[[#This Row],[Currency]],'Currency'!A:B,2,FALSE)</f>
        <v>60</v>
      </c>
      <c r="W734" s="5" t="str">
        <f>IF(Main[[#This Row],[Avg_Cost_USD]]&lt;10,"Low",
IF(Main[[#This Row],[Avg_Cost_USD]]&lt;=30,"Medium","High"))</f>
        <v>High</v>
      </c>
    </row>
    <row r="735" spans="1:23" x14ac:dyDescent="0.3">
      <c r="A735">
        <v>18482983</v>
      </c>
      <c r="B735" t="s">
        <v>1010</v>
      </c>
      <c r="C735">
        <v>184</v>
      </c>
      <c r="D735" t="s">
        <v>10</v>
      </c>
      <c r="E735" t="s">
        <v>1011</v>
      </c>
      <c r="F735">
        <v>103.84092099999999</v>
      </c>
      <c r="G735">
        <v>1.2783731819999999</v>
      </c>
      <c r="H735" t="s">
        <v>1012</v>
      </c>
      <c r="I735" t="s">
        <v>20</v>
      </c>
      <c r="J735" t="s">
        <v>57</v>
      </c>
      <c r="K735" t="s">
        <v>57</v>
      </c>
      <c r="L735" t="s">
        <v>57</v>
      </c>
      <c r="M735" t="s">
        <v>57</v>
      </c>
      <c r="N735">
        <v>4</v>
      </c>
      <c r="O735">
        <v>33</v>
      </c>
      <c r="P735">
        <v>60</v>
      </c>
      <c r="Q735">
        <v>3.1</v>
      </c>
      <c r="R735">
        <v>2018</v>
      </c>
      <c r="S735">
        <v>11</v>
      </c>
      <c r="T735">
        <v>20</v>
      </c>
      <c r="U735" s="1">
        <v>43424</v>
      </c>
      <c r="V735" s="5">
        <f>Main[[#This Row],[Average_Cost_for_two]] * VLOOKUP(Main[[#This Row],[Currency]],'Currency'!A:B,2,FALSE)</f>
        <v>60</v>
      </c>
      <c r="W735" s="5" t="str">
        <f>IF(Main[[#This Row],[Avg_Cost_USD]]&lt;10,"Low",
IF(Main[[#This Row],[Avg_Cost_USD]]&lt;=30,"Medium","High"))</f>
        <v>High</v>
      </c>
    </row>
    <row r="736" spans="1:23" x14ac:dyDescent="0.3">
      <c r="A736">
        <v>18479742</v>
      </c>
      <c r="B736" t="s">
        <v>1013</v>
      </c>
      <c r="C736">
        <v>184</v>
      </c>
      <c r="D736" t="s">
        <v>10</v>
      </c>
      <c r="E736" t="s">
        <v>1014</v>
      </c>
      <c r="F736">
        <v>103.85842959999999</v>
      </c>
      <c r="G736">
        <v>1.3017071680000001</v>
      </c>
      <c r="H736" t="s">
        <v>1015</v>
      </c>
      <c r="I736" t="s">
        <v>20</v>
      </c>
      <c r="J736" t="s">
        <v>57</v>
      </c>
      <c r="K736" t="s">
        <v>57</v>
      </c>
      <c r="L736" t="s">
        <v>57</v>
      </c>
      <c r="M736" t="s">
        <v>57</v>
      </c>
      <c r="N736">
        <v>4</v>
      </c>
      <c r="O736">
        <v>32</v>
      </c>
      <c r="P736">
        <v>60</v>
      </c>
      <c r="Q736">
        <v>3.2</v>
      </c>
      <c r="R736">
        <v>2015</v>
      </c>
      <c r="S736">
        <v>11</v>
      </c>
      <c r="T736">
        <v>9</v>
      </c>
      <c r="U736" s="1">
        <v>42317</v>
      </c>
      <c r="V736" s="5">
        <f>Main[[#This Row],[Average_Cost_for_two]] * VLOOKUP(Main[[#This Row],[Currency]],'Currency'!A:B,2,FALSE)</f>
        <v>60</v>
      </c>
      <c r="W736" s="5" t="str">
        <f>IF(Main[[#This Row],[Avg_Cost_USD]]&lt;10,"Low",
IF(Main[[#This Row],[Avg_Cost_USD]]&lt;=30,"Medium","High"))</f>
        <v>High</v>
      </c>
    </row>
    <row r="737" spans="1:23" x14ac:dyDescent="0.3">
      <c r="A737">
        <v>17616222</v>
      </c>
      <c r="B737" t="s">
        <v>1016</v>
      </c>
      <c r="C737">
        <v>216</v>
      </c>
      <c r="D737" t="s">
        <v>1017</v>
      </c>
      <c r="E737" t="s">
        <v>1017</v>
      </c>
      <c r="F737">
        <v>-81.090800000000002</v>
      </c>
      <c r="G737">
        <v>32.0809</v>
      </c>
      <c r="H737" t="s">
        <v>647</v>
      </c>
      <c r="I737" t="s">
        <v>20</v>
      </c>
      <c r="J737" t="s">
        <v>57</v>
      </c>
      <c r="K737" t="s">
        <v>57</v>
      </c>
      <c r="L737" t="s">
        <v>57</v>
      </c>
      <c r="M737" t="s">
        <v>57</v>
      </c>
      <c r="N737">
        <v>4</v>
      </c>
      <c r="O737">
        <v>558</v>
      </c>
      <c r="P737">
        <v>70</v>
      </c>
      <c r="Q737">
        <v>4.0999999999999996</v>
      </c>
      <c r="R737">
        <v>2018</v>
      </c>
      <c r="S737">
        <v>9</v>
      </c>
      <c r="T737">
        <v>26</v>
      </c>
      <c r="U737" s="1">
        <v>43369</v>
      </c>
      <c r="V737" s="5">
        <f>Main[[#This Row],[Average_Cost_for_two]] * VLOOKUP(Main[[#This Row],[Currency]],'Currency'!A:B,2,FALSE)</f>
        <v>70</v>
      </c>
      <c r="W737" s="5" t="str">
        <f>IF(Main[[#This Row],[Avg_Cost_USD]]&lt;10,"Low",
IF(Main[[#This Row],[Avg_Cost_USD]]&lt;=30,"Medium","High"))</f>
        <v>High</v>
      </c>
    </row>
    <row r="738" spans="1:23" x14ac:dyDescent="0.3">
      <c r="A738">
        <v>3339</v>
      </c>
      <c r="B738" t="s">
        <v>1018</v>
      </c>
      <c r="C738">
        <v>1</v>
      </c>
      <c r="D738" t="s">
        <v>54</v>
      </c>
      <c r="E738" t="s">
        <v>83</v>
      </c>
      <c r="F738">
        <v>77.245050500000005</v>
      </c>
      <c r="G738">
        <v>28.582851300000002</v>
      </c>
      <c r="H738" t="s">
        <v>287</v>
      </c>
      <c r="I738" t="s">
        <v>19</v>
      </c>
      <c r="J738" t="s">
        <v>57</v>
      </c>
      <c r="K738" t="s">
        <v>61</v>
      </c>
      <c r="L738" t="s">
        <v>57</v>
      </c>
      <c r="M738" t="s">
        <v>57</v>
      </c>
      <c r="N738">
        <v>2</v>
      </c>
      <c r="O738">
        <v>107</v>
      </c>
      <c r="P738">
        <v>900</v>
      </c>
      <c r="Q738">
        <v>3.5</v>
      </c>
      <c r="R738">
        <v>2012</v>
      </c>
      <c r="S738">
        <v>9</v>
      </c>
      <c r="T738">
        <v>21</v>
      </c>
      <c r="U738" s="1">
        <v>41173</v>
      </c>
      <c r="V738" s="5">
        <f>Main[[#This Row],[Average_Cost_for_two]] * VLOOKUP(Main[[#This Row],[Currency]],'Currency'!A:B,2,FALSE)</f>
        <v>10.8</v>
      </c>
      <c r="W738" s="5" t="str">
        <f>IF(Main[[#This Row],[Avg_Cost_USD]]&lt;10,"Low",
IF(Main[[#This Row],[Avg_Cost_USD]]&lt;=30,"Medium","High"))</f>
        <v>Medium</v>
      </c>
    </row>
    <row r="739" spans="1:23" x14ac:dyDescent="0.3">
      <c r="A739">
        <v>619</v>
      </c>
      <c r="B739" t="s">
        <v>1019</v>
      </c>
      <c r="C739">
        <v>1</v>
      </c>
      <c r="D739" t="s">
        <v>54</v>
      </c>
      <c r="E739" t="s">
        <v>502</v>
      </c>
      <c r="F739">
        <v>77.220289260000001</v>
      </c>
      <c r="G739">
        <v>28.62642941</v>
      </c>
      <c r="H739" t="s">
        <v>301</v>
      </c>
      <c r="I739" t="s">
        <v>19</v>
      </c>
      <c r="J739" t="s">
        <v>57</v>
      </c>
      <c r="K739" t="s">
        <v>57</v>
      </c>
      <c r="L739" t="s">
        <v>57</v>
      </c>
      <c r="M739" t="s">
        <v>57</v>
      </c>
      <c r="N739">
        <v>2</v>
      </c>
      <c r="O739">
        <v>81</v>
      </c>
      <c r="P739">
        <v>750</v>
      </c>
      <c r="Q739">
        <v>3.3</v>
      </c>
      <c r="R739">
        <v>2011</v>
      </c>
      <c r="S739">
        <v>9</v>
      </c>
      <c r="T739">
        <v>2</v>
      </c>
      <c r="U739" s="1">
        <v>40788</v>
      </c>
      <c r="V739" s="5">
        <f>Main[[#This Row],[Average_Cost_for_two]] * VLOOKUP(Main[[#This Row],[Currency]],'Currency'!A:B,2,FALSE)</f>
        <v>9</v>
      </c>
      <c r="W739" s="5" t="str">
        <f>IF(Main[[#This Row],[Avg_Cost_USD]]&lt;10,"Low",
IF(Main[[#This Row],[Avg_Cost_USD]]&lt;=30,"Medium","High"))</f>
        <v>Low</v>
      </c>
    </row>
    <row r="740" spans="1:23" x14ac:dyDescent="0.3">
      <c r="A740">
        <v>17621552</v>
      </c>
      <c r="B740" t="s">
        <v>1020</v>
      </c>
      <c r="C740">
        <v>216</v>
      </c>
      <c r="D740" t="s">
        <v>1021</v>
      </c>
      <c r="E740" t="s">
        <v>1022</v>
      </c>
      <c r="F740">
        <v>-96.409202800000003</v>
      </c>
      <c r="G740">
        <v>42.485607999999999</v>
      </c>
      <c r="H740" t="s">
        <v>1023</v>
      </c>
      <c r="I740" t="s">
        <v>20</v>
      </c>
      <c r="J740" t="s">
        <v>57</v>
      </c>
      <c r="K740" t="s">
        <v>57</v>
      </c>
      <c r="L740" t="s">
        <v>57</v>
      </c>
      <c r="M740" t="s">
        <v>57</v>
      </c>
      <c r="N740">
        <v>4</v>
      </c>
      <c r="O740">
        <v>58</v>
      </c>
      <c r="P740">
        <v>70</v>
      </c>
      <c r="Q740">
        <v>3.5</v>
      </c>
      <c r="R740">
        <v>2011</v>
      </c>
      <c r="S740">
        <v>9</v>
      </c>
      <c r="T740">
        <v>11</v>
      </c>
      <c r="U740" s="1">
        <v>40797</v>
      </c>
      <c r="V740" s="5">
        <f>Main[[#This Row],[Average_Cost_for_two]] * VLOOKUP(Main[[#This Row],[Currency]],'Currency'!A:B,2,FALSE)</f>
        <v>70</v>
      </c>
      <c r="W740" s="5" t="str">
        <f>IF(Main[[#This Row],[Avg_Cost_USD]]&lt;10,"Low",
IF(Main[[#This Row],[Avg_Cost_USD]]&lt;=30,"Medium","High"))</f>
        <v>High</v>
      </c>
    </row>
    <row r="741" spans="1:23" x14ac:dyDescent="0.3">
      <c r="A741">
        <v>305871</v>
      </c>
      <c r="B741" t="s">
        <v>1024</v>
      </c>
      <c r="C741">
        <v>1</v>
      </c>
      <c r="D741" t="s">
        <v>54</v>
      </c>
      <c r="E741" t="s">
        <v>990</v>
      </c>
      <c r="F741">
        <v>77.213534600000003</v>
      </c>
      <c r="G741">
        <v>28.538886000000002</v>
      </c>
      <c r="H741" t="s">
        <v>1025</v>
      </c>
      <c r="I741" t="s">
        <v>19</v>
      </c>
      <c r="J741" t="s">
        <v>57</v>
      </c>
      <c r="K741" t="s">
        <v>61</v>
      </c>
      <c r="L741" t="s">
        <v>57</v>
      </c>
      <c r="M741" t="s">
        <v>57</v>
      </c>
      <c r="N741">
        <v>2</v>
      </c>
      <c r="O741">
        <v>268</v>
      </c>
      <c r="P741">
        <v>850</v>
      </c>
      <c r="Q741">
        <v>3.6</v>
      </c>
      <c r="R741">
        <v>2013</v>
      </c>
      <c r="S741">
        <v>9</v>
      </c>
      <c r="T741">
        <v>14</v>
      </c>
      <c r="U741" s="1">
        <v>41531</v>
      </c>
      <c r="V741" s="5">
        <f>Main[[#This Row],[Average_Cost_for_two]] * VLOOKUP(Main[[#This Row],[Currency]],'Currency'!A:B,2,FALSE)</f>
        <v>10.200000000000001</v>
      </c>
      <c r="W741" s="5" t="str">
        <f>IF(Main[[#This Row],[Avg_Cost_USD]]&lt;10,"Low",
IF(Main[[#This Row],[Avg_Cost_USD]]&lt;=30,"Medium","High"))</f>
        <v>Medium</v>
      </c>
    </row>
    <row r="742" spans="1:23" x14ac:dyDescent="0.3">
      <c r="A742">
        <v>17092293</v>
      </c>
      <c r="B742" t="s">
        <v>1026</v>
      </c>
      <c r="C742">
        <v>216</v>
      </c>
      <c r="D742" t="s">
        <v>1027</v>
      </c>
      <c r="E742" t="s">
        <v>1028</v>
      </c>
      <c r="F742">
        <v>-82.482962000000001</v>
      </c>
      <c r="G742">
        <v>27.931515999999998</v>
      </c>
      <c r="H742" t="s">
        <v>1029</v>
      </c>
      <c r="I742" t="s">
        <v>20</v>
      </c>
      <c r="J742" t="s">
        <v>57</v>
      </c>
      <c r="K742" t="s">
        <v>57</v>
      </c>
      <c r="L742" t="s">
        <v>57</v>
      </c>
      <c r="M742" t="s">
        <v>57</v>
      </c>
      <c r="N742">
        <v>4</v>
      </c>
      <c r="O742">
        <v>3157</v>
      </c>
      <c r="P742">
        <v>70</v>
      </c>
      <c r="Q742">
        <v>4.7</v>
      </c>
      <c r="R742">
        <v>2011</v>
      </c>
      <c r="S742">
        <v>9</v>
      </c>
      <c r="T742">
        <v>6</v>
      </c>
      <c r="U742" s="1">
        <v>40792</v>
      </c>
      <c r="V742" s="5">
        <f>Main[[#This Row],[Average_Cost_for_two]] * VLOOKUP(Main[[#This Row],[Currency]],'Currency'!A:B,2,FALSE)</f>
        <v>70</v>
      </c>
      <c r="W742" s="5" t="str">
        <f>IF(Main[[#This Row],[Avg_Cost_USD]]&lt;10,"Low",
IF(Main[[#This Row],[Avg_Cost_USD]]&lt;=30,"Medium","High"))</f>
        <v>High</v>
      </c>
    </row>
    <row r="743" spans="1:23" x14ac:dyDescent="0.3">
      <c r="A743">
        <v>7077</v>
      </c>
      <c r="B743" t="s">
        <v>1019</v>
      </c>
      <c r="C743">
        <v>1</v>
      </c>
      <c r="D743" t="s">
        <v>54</v>
      </c>
      <c r="E743" t="s">
        <v>764</v>
      </c>
      <c r="F743">
        <v>77.106881799999996</v>
      </c>
      <c r="G743">
        <v>28.641797700000001</v>
      </c>
      <c r="H743" t="s">
        <v>301</v>
      </c>
      <c r="I743" t="s">
        <v>19</v>
      </c>
      <c r="J743" t="s">
        <v>57</v>
      </c>
      <c r="K743" t="s">
        <v>57</v>
      </c>
      <c r="L743" t="s">
        <v>57</v>
      </c>
      <c r="M743" t="s">
        <v>57</v>
      </c>
      <c r="N743">
        <v>2</v>
      </c>
      <c r="O743">
        <v>29</v>
      </c>
      <c r="P743">
        <v>750</v>
      </c>
      <c r="Q743">
        <v>2.6</v>
      </c>
      <c r="R743">
        <v>2012</v>
      </c>
      <c r="S743">
        <v>9</v>
      </c>
      <c r="T743">
        <v>7</v>
      </c>
      <c r="U743" s="1">
        <v>41159</v>
      </c>
      <c r="V743" s="5">
        <f>Main[[#This Row],[Average_Cost_for_two]] * VLOOKUP(Main[[#This Row],[Currency]],'Currency'!A:B,2,FALSE)</f>
        <v>9</v>
      </c>
      <c r="W743" s="5" t="str">
        <f>IF(Main[[#This Row],[Avg_Cost_USD]]&lt;10,"Low",
IF(Main[[#This Row],[Avg_Cost_USD]]&lt;=30,"Medium","High"))</f>
        <v>Low</v>
      </c>
    </row>
    <row r="744" spans="1:23" x14ac:dyDescent="0.3">
      <c r="A744">
        <v>345</v>
      </c>
      <c r="B744" t="s">
        <v>1030</v>
      </c>
      <c r="C744">
        <v>1</v>
      </c>
      <c r="D744" t="s">
        <v>54</v>
      </c>
      <c r="E744" t="s">
        <v>75</v>
      </c>
      <c r="F744">
        <v>77.173859100000001</v>
      </c>
      <c r="G744">
        <v>28.572432299999999</v>
      </c>
      <c r="H744" t="s">
        <v>287</v>
      </c>
      <c r="I744" t="s">
        <v>19</v>
      </c>
      <c r="J744" t="s">
        <v>61</v>
      </c>
      <c r="K744" t="s">
        <v>61</v>
      </c>
      <c r="L744" t="s">
        <v>57</v>
      </c>
      <c r="M744" t="s">
        <v>57</v>
      </c>
      <c r="N744">
        <v>2</v>
      </c>
      <c r="O744">
        <v>67</v>
      </c>
      <c r="P744">
        <v>900</v>
      </c>
      <c r="Q744">
        <v>3.2</v>
      </c>
      <c r="R744">
        <v>2015</v>
      </c>
      <c r="S744">
        <v>9</v>
      </c>
      <c r="T744">
        <v>2</v>
      </c>
      <c r="U744" s="1">
        <v>42249</v>
      </c>
      <c r="V744" s="5">
        <f>Main[[#This Row],[Average_Cost_for_two]] * VLOOKUP(Main[[#This Row],[Currency]],'Currency'!A:B,2,FALSE)</f>
        <v>10.8</v>
      </c>
      <c r="W744" s="5" t="str">
        <f>IF(Main[[#This Row],[Avg_Cost_USD]]&lt;10,"Low",
IF(Main[[#This Row],[Avg_Cost_USD]]&lt;=30,"Medium","High"))</f>
        <v>Medium</v>
      </c>
    </row>
    <row r="745" spans="1:23" x14ac:dyDescent="0.3">
      <c r="A745">
        <v>17678216</v>
      </c>
      <c r="B745" t="s">
        <v>1031</v>
      </c>
      <c r="C745">
        <v>216</v>
      </c>
      <c r="D745" t="s">
        <v>1032</v>
      </c>
      <c r="E745" t="s">
        <v>1032</v>
      </c>
      <c r="F745">
        <v>-83.318957999999995</v>
      </c>
      <c r="G745">
        <v>30.841546999999998</v>
      </c>
      <c r="H745" t="s">
        <v>1033</v>
      </c>
      <c r="I745" t="s">
        <v>20</v>
      </c>
      <c r="J745" t="s">
        <v>57</v>
      </c>
      <c r="K745" t="s">
        <v>57</v>
      </c>
      <c r="L745" t="s">
        <v>57</v>
      </c>
      <c r="M745" t="s">
        <v>57</v>
      </c>
      <c r="N745">
        <v>4</v>
      </c>
      <c r="O745">
        <v>208</v>
      </c>
      <c r="P745">
        <v>70</v>
      </c>
      <c r="Q745">
        <v>3.5</v>
      </c>
      <c r="R745">
        <v>2018</v>
      </c>
      <c r="S745">
        <v>7</v>
      </c>
      <c r="T745">
        <v>23</v>
      </c>
      <c r="U745" s="1">
        <v>43304</v>
      </c>
      <c r="V745" s="5">
        <f>Main[[#This Row],[Average_Cost_for_two]] * VLOOKUP(Main[[#This Row],[Currency]],'Currency'!A:B,2,FALSE)</f>
        <v>70</v>
      </c>
      <c r="W745" s="5" t="str">
        <f>IF(Main[[#This Row],[Avg_Cost_USD]]&lt;10,"Low",
IF(Main[[#This Row],[Avg_Cost_USD]]&lt;=30,"Medium","High"))</f>
        <v>High</v>
      </c>
    </row>
    <row r="746" spans="1:23" x14ac:dyDescent="0.3">
      <c r="A746">
        <v>2730</v>
      </c>
      <c r="B746" t="s">
        <v>1034</v>
      </c>
      <c r="C746">
        <v>1</v>
      </c>
      <c r="D746" t="s">
        <v>54</v>
      </c>
      <c r="E746" t="s">
        <v>1035</v>
      </c>
      <c r="F746">
        <v>77.218187</v>
      </c>
      <c r="G746">
        <v>28.625444999999999</v>
      </c>
      <c r="H746" t="s">
        <v>1036</v>
      </c>
      <c r="I746" t="s">
        <v>19</v>
      </c>
      <c r="J746" t="s">
        <v>57</v>
      </c>
      <c r="K746" t="s">
        <v>57</v>
      </c>
      <c r="L746" t="s">
        <v>57</v>
      </c>
      <c r="M746" t="s">
        <v>57</v>
      </c>
      <c r="N746">
        <v>2</v>
      </c>
      <c r="O746">
        <v>45</v>
      </c>
      <c r="P746">
        <v>900</v>
      </c>
      <c r="Q746">
        <v>3.8</v>
      </c>
      <c r="R746">
        <v>2018</v>
      </c>
      <c r="S746">
        <v>9</v>
      </c>
      <c r="T746">
        <v>21</v>
      </c>
      <c r="U746" s="1">
        <v>43364</v>
      </c>
      <c r="V746" s="5">
        <f>Main[[#This Row],[Average_Cost_for_two]] * VLOOKUP(Main[[#This Row],[Currency]],'Currency'!A:B,2,FALSE)</f>
        <v>10.8</v>
      </c>
      <c r="W746" s="5" t="str">
        <f>IF(Main[[#This Row],[Avg_Cost_USD]]&lt;10,"Low",
IF(Main[[#This Row],[Avg_Cost_USD]]&lt;=30,"Medium","High"))</f>
        <v>Medium</v>
      </c>
    </row>
    <row r="747" spans="1:23" x14ac:dyDescent="0.3">
      <c r="A747">
        <v>8842</v>
      </c>
      <c r="B747" t="s">
        <v>1037</v>
      </c>
      <c r="C747">
        <v>1</v>
      </c>
      <c r="D747" t="s">
        <v>54</v>
      </c>
      <c r="E747" t="s">
        <v>1038</v>
      </c>
      <c r="F747">
        <v>77.227629460000003</v>
      </c>
      <c r="G747">
        <v>28.631102670000001</v>
      </c>
      <c r="H747" t="s">
        <v>339</v>
      </c>
      <c r="I747" t="s">
        <v>19</v>
      </c>
      <c r="J747" t="s">
        <v>57</v>
      </c>
      <c r="K747" t="s">
        <v>57</v>
      </c>
      <c r="L747" t="s">
        <v>57</v>
      </c>
      <c r="M747" t="s">
        <v>57</v>
      </c>
      <c r="N747">
        <v>2</v>
      </c>
      <c r="O747">
        <v>46</v>
      </c>
      <c r="P747">
        <v>900</v>
      </c>
      <c r="Q747">
        <v>3.3</v>
      </c>
      <c r="R747">
        <v>2017</v>
      </c>
      <c r="S747">
        <v>9</v>
      </c>
      <c r="T747">
        <v>8</v>
      </c>
      <c r="U747" s="1">
        <v>42986</v>
      </c>
      <c r="V747" s="5">
        <f>Main[[#This Row],[Average_Cost_for_two]] * VLOOKUP(Main[[#This Row],[Currency]],'Currency'!A:B,2,FALSE)</f>
        <v>10.8</v>
      </c>
      <c r="W747" s="5" t="str">
        <f>IF(Main[[#This Row],[Avg_Cost_USD]]&lt;10,"Low",
IF(Main[[#This Row],[Avg_Cost_USD]]&lt;=30,"Medium","High"))</f>
        <v>Medium</v>
      </c>
    </row>
    <row r="748" spans="1:23" x14ac:dyDescent="0.3">
      <c r="A748">
        <v>17303545</v>
      </c>
      <c r="B748" t="s">
        <v>1039</v>
      </c>
      <c r="C748">
        <v>216</v>
      </c>
      <c r="D748" t="s">
        <v>1040</v>
      </c>
      <c r="E748" t="s">
        <v>1040</v>
      </c>
      <c r="F748">
        <v>-116.2064</v>
      </c>
      <c r="G748">
        <v>43.615699999999997</v>
      </c>
      <c r="H748" t="s">
        <v>1023</v>
      </c>
      <c r="I748" t="s">
        <v>20</v>
      </c>
      <c r="J748" t="s">
        <v>57</v>
      </c>
      <c r="K748" t="s">
        <v>57</v>
      </c>
      <c r="L748" t="s">
        <v>57</v>
      </c>
      <c r="M748" t="s">
        <v>57</v>
      </c>
      <c r="N748">
        <v>4</v>
      </c>
      <c r="O748">
        <v>379</v>
      </c>
      <c r="P748">
        <v>70</v>
      </c>
      <c r="Q748">
        <v>3.9</v>
      </c>
      <c r="R748">
        <v>2010</v>
      </c>
      <c r="S748">
        <v>6</v>
      </c>
      <c r="T748">
        <v>18</v>
      </c>
      <c r="U748" s="1">
        <v>40347</v>
      </c>
      <c r="V748" s="5">
        <f>Main[[#This Row],[Average_Cost_for_two]] * VLOOKUP(Main[[#This Row],[Currency]],'Currency'!A:B,2,FALSE)</f>
        <v>70</v>
      </c>
      <c r="W748" s="5" t="str">
        <f>IF(Main[[#This Row],[Avg_Cost_USD]]&lt;10,"Low",
IF(Main[[#This Row],[Avg_Cost_USD]]&lt;=30,"Medium","High"))</f>
        <v>High</v>
      </c>
    </row>
    <row r="749" spans="1:23" x14ac:dyDescent="0.3">
      <c r="A749">
        <v>18369756</v>
      </c>
      <c r="B749" t="s">
        <v>1041</v>
      </c>
      <c r="C749">
        <v>1</v>
      </c>
      <c r="D749" t="s">
        <v>54</v>
      </c>
      <c r="E749" t="s">
        <v>1042</v>
      </c>
      <c r="F749">
        <v>77.165296929999997</v>
      </c>
      <c r="G749">
        <v>28.523319919999999</v>
      </c>
      <c r="H749" t="s">
        <v>1043</v>
      </c>
      <c r="I749" t="s">
        <v>19</v>
      </c>
      <c r="J749" t="s">
        <v>57</v>
      </c>
      <c r="K749" t="s">
        <v>61</v>
      </c>
      <c r="L749" t="s">
        <v>57</v>
      </c>
      <c r="M749" t="s">
        <v>57</v>
      </c>
      <c r="N749">
        <v>2</v>
      </c>
      <c r="O749">
        <v>123</v>
      </c>
      <c r="P749">
        <v>850</v>
      </c>
      <c r="Q749">
        <v>3.8</v>
      </c>
      <c r="R749">
        <v>2011</v>
      </c>
      <c r="S749">
        <v>9</v>
      </c>
      <c r="T749">
        <v>18</v>
      </c>
      <c r="U749" s="1">
        <v>40804</v>
      </c>
      <c r="V749" s="5">
        <f>Main[[#This Row],[Average_Cost_for_two]] * VLOOKUP(Main[[#This Row],[Currency]],'Currency'!A:B,2,FALSE)</f>
        <v>10.200000000000001</v>
      </c>
      <c r="W749" s="5" t="str">
        <f>IF(Main[[#This Row],[Avg_Cost_USD]]&lt;10,"Low",
IF(Main[[#This Row],[Avg_Cost_USD]]&lt;=30,"Medium","High"))</f>
        <v>Medium</v>
      </c>
    </row>
    <row r="750" spans="1:23" x14ac:dyDescent="0.3">
      <c r="A750">
        <v>18350121</v>
      </c>
      <c r="B750" t="s">
        <v>1044</v>
      </c>
      <c r="C750">
        <v>1</v>
      </c>
      <c r="D750" t="s">
        <v>54</v>
      </c>
      <c r="E750" t="s">
        <v>1045</v>
      </c>
      <c r="F750">
        <v>77.156967100000003</v>
      </c>
      <c r="G750">
        <v>28.525147799999999</v>
      </c>
      <c r="H750" t="s">
        <v>1046</v>
      </c>
      <c r="I750" t="s">
        <v>19</v>
      </c>
      <c r="J750" t="s">
        <v>57</v>
      </c>
      <c r="K750" t="s">
        <v>61</v>
      </c>
      <c r="L750" t="s">
        <v>57</v>
      </c>
      <c r="M750" t="s">
        <v>57</v>
      </c>
      <c r="N750">
        <v>2</v>
      </c>
      <c r="O750">
        <v>105</v>
      </c>
      <c r="P750">
        <v>750</v>
      </c>
      <c r="Q750">
        <v>3.9</v>
      </c>
      <c r="R750">
        <v>2015</v>
      </c>
      <c r="S750">
        <v>9</v>
      </c>
      <c r="T750">
        <v>6</v>
      </c>
      <c r="U750" s="1">
        <v>42253</v>
      </c>
      <c r="V750" s="5">
        <f>Main[[#This Row],[Average_Cost_for_two]] * VLOOKUP(Main[[#This Row],[Currency]],'Currency'!A:B,2,FALSE)</f>
        <v>9</v>
      </c>
      <c r="W750" s="5" t="str">
        <f>IF(Main[[#This Row],[Avg_Cost_USD]]&lt;10,"Low",
IF(Main[[#This Row],[Avg_Cost_USD]]&lt;=30,"Medium","High"))</f>
        <v>Low</v>
      </c>
    </row>
    <row r="751" spans="1:23" x14ac:dyDescent="0.3">
      <c r="A751">
        <v>852</v>
      </c>
      <c r="B751" t="s">
        <v>1047</v>
      </c>
      <c r="C751">
        <v>1</v>
      </c>
      <c r="D751" t="s">
        <v>54</v>
      </c>
      <c r="E751" t="s">
        <v>600</v>
      </c>
      <c r="F751">
        <v>77.191558000000001</v>
      </c>
      <c r="G751">
        <v>28.584320200000001</v>
      </c>
      <c r="H751" t="s">
        <v>335</v>
      </c>
      <c r="I751" t="s">
        <v>19</v>
      </c>
      <c r="J751" t="s">
        <v>61</v>
      </c>
      <c r="K751" t="s">
        <v>57</v>
      </c>
      <c r="L751" t="s">
        <v>57</v>
      </c>
      <c r="M751" t="s">
        <v>57</v>
      </c>
      <c r="N751">
        <v>2</v>
      </c>
      <c r="O751">
        <v>17</v>
      </c>
      <c r="P751">
        <v>900</v>
      </c>
      <c r="Q751">
        <v>3.2</v>
      </c>
      <c r="R751">
        <v>2016</v>
      </c>
      <c r="S751">
        <v>8</v>
      </c>
      <c r="T751">
        <v>20</v>
      </c>
      <c r="U751" s="1">
        <v>42602</v>
      </c>
      <c r="V751" s="5">
        <f>Main[[#This Row],[Average_Cost_for_two]] * VLOOKUP(Main[[#This Row],[Currency]],'Currency'!A:B,2,FALSE)</f>
        <v>10.8</v>
      </c>
      <c r="W751" s="5" t="str">
        <f>IF(Main[[#This Row],[Avg_Cost_USD]]&lt;10,"Low",
IF(Main[[#This Row],[Avg_Cost_USD]]&lt;=30,"Medium","High"))</f>
        <v>Medium</v>
      </c>
    </row>
    <row r="752" spans="1:23" x14ac:dyDescent="0.3">
      <c r="A752">
        <v>3039</v>
      </c>
      <c r="B752" t="s">
        <v>1048</v>
      </c>
      <c r="C752">
        <v>1</v>
      </c>
      <c r="D752" t="s">
        <v>54</v>
      </c>
      <c r="E752" t="s">
        <v>79</v>
      </c>
      <c r="F752">
        <v>77.234003999999999</v>
      </c>
      <c r="G752">
        <v>28.566742099999999</v>
      </c>
      <c r="H752" t="s">
        <v>439</v>
      </c>
      <c r="I752" t="s">
        <v>19</v>
      </c>
      <c r="J752" t="s">
        <v>57</v>
      </c>
      <c r="K752" t="s">
        <v>61</v>
      </c>
      <c r="L752" t="s">
        <v>57</v>
      </c>
      <c r="M752" t="s">
        <v>57</v>
      </c>
      <c r="N752">
        <v>2</v>
      </c>
      <c r="O752">
        <v>303</v>
      </c>
      <c r="P752">
        <v>900</v>
      </c>
      <c r="Q752">
        <v>3.8</v>
      </c>
      <c r="R752">
        <v>2011</v>
      </c>
      <c r="S752">
        <v>8</v>
      </c>
      <c r="T752">
        <v>15</v>
      </c>
      <c r="U752" s="1">
        <v>40770</v>
      </c>
      <c r="V752" s="5">
        <f>Main[[#This Row],[Average_Cost_for_two]] * VLOOKUP(Main[[#This Row],[Currency]],'Currency'!A:B,2,FALSE)</f>
        <v>10.8</v>
      </c>
      <c r="W752" s="5" t="str">
        <f>IF(Main[[#This Row],[Avg_Cost_USD]]&lt;10,"Low",
IF(Main[[#This Row],[Avg_Cost_USD]]&lt;=30,"Medium","High"))</f>
        <v>Medium</v>
      </c>
    </row>
    <row r="753" spans="1:23" x14ac:dyDescent="0.3">
      <c r="A753">
        <v>309882</v>
      </c>
      <c r="B753" t="s">
        <v>1049</v>
      </c>
      <c r="C753">
        <v>1</v>
      </c>
      <c r="D753" t="s">
        <v>54</v>
      </c>
      <c r="E753" t="s">
        <v>79</v>
      </c>
      <c r="F753">
        <v>77.230456000000004</v>
      </c>
      <c r="G753">
        <v>28.573742599999999</v>
      </c>
      <c r="H753" t="s">
        <v>1050</v>
      </c>
      <c r="I753" t="s">
        <v>19</v>
      </c>
      <c r="J753" t="s">
        <v>61</v>
      </c>
      <c r="K753" t="s">
        <v>61</v>
      </c>
      <c r="L753" t="s">
        <v>57</v>
      </c>
      <c r="M753" t="s">
        <v>57</v>
      </c>
      <c r="N753">
        <v>2</v>
      </c>
      <c r="O753">
        <v>769</v>
      </c>
      <c r="P753">
        <v>900</v>
      </c>
      <c r="Q753">
        <v>4.0999999999999996</v>
      </c>
      <c r="R753">
        <v>2016</v>
      </c>
      <c r="S753">
        <v>8</v>
      </c>
      <c r="T753">
        <v>25</v>
      </c>
      <c r="U753" s="1">
        <v>42607</v>
      </c>
      <c r="V753" s="5">
        <f>Main[[#This Row],[Average_Cost_for_two]] * VLOOKUP(Main[[#This Row],[Currency]],'Currency'!A:B,2,FALSE)</f>
        <v>10.8</v>
      </c>
      <c r="W753" s="5" t="str">
        <f>IF(Main[[#This Row],[Avg_Cost_USD]]&lt;10,"Low",
IF(Main[[#This Row],[Avg_Cost_USD]]&lt;=30,"Medium","High"))</f>
        <v>Medium</v>
      </c>
    </row>
    <row r="754" spans="1:23" x14ac:dyDescent="0.3">
      <c r="A754">
        <v>17142792</v>
      </c>
      <c r="B754" t="s">
        <v>1051</v>
      </c>
      <c r="C754">
        <v>216</v>
      </c>
      <c r="D754" t="s">
        <v>1052</v>
      </c>
      <c r="E754" t="s">
        <v>1053</v>
      </c>
      <c r="F754">
        <v>-156.366445</v>
      </c>
      <c r="G754">
        <v>20.929621999999998</v>
      </c>
      <c r="H754" t="s">
        <v>1054</v>
      </c>
      <c r="I754" t="s">
        <v>20</v>
      </c>
      <c r="J754" t="s">
        <v>57</v>
      </c>
      <c r="K754" t="s">
        <v>57</v>
      </c>
      <c r="L754" t="s">
        <v>57</v>
      </c>
      <c r="M754" t="s">
        <v>57</v>
      </c>
      <c r="N754">
        <v>4</v>
      </c>
      <c r="O754">
        <v>1343</v>
      </c>
      <c r="P754">
        <v>70</v>
      </c>
      <c r="Q754">
        <v>4.9000000000000004</v>
      </c>
      <c r="R754">
        <v>2012</v>
      </c>
      <c r="S754">
        <v>6</v>
      </c>
      <c r="T754">
        <v>15</v>
      </c>
      <c r="U754" s="1">
        <v>41075</v>
      </c>
      <c r="V754" s="5">
        <f>Main[[#This Row],[Average_Cost_for_two]] * VLOOKUP(Main[[#This Row],[Currency]],'Currency'!A:B,2,FALSE)</f>
        <v>70</v>
      </c>
      <c r="W754" s="5" t="str">
        <f>IF(Main[[#This Row],[Avg_Cost_USD]]&lt;10,"Low",
IF(Main[[#This Row],[Avg_Cost_USD]]&lt;=30,"Medium","High"))</f>
        <v>High</v>
      </c>
    </row>
    <row r="755" spans="1:23" x14ac:dyDescent="0.3">
      <c r="A755">
        <v>17141990</v>
      </c>
      <c r="B755" t="s">
        <v>1055</v>
      </c>
      <c r="C755">
        <v>216</v>
      </c>
      <c r="D755" t="s">
        <v>1052</v>
      </c>
      <c r="E755" t="s">
        <v>977</v>
      </c>
      <c r="F755">
        <v>-157.82719599999999</v>
      </c>
      <c r="G755">
        <v>21.277583</v>
      </c>
      <c r="H755" t="s">
        <v>1056</v>
      </c>
      <c r="I755" t="s">
        <v>20</v>
      </c>
      <c r="J755" t="s">
        <v>57</v>
      </c>
      <c r="K755" t="s">
        <v>57</v>
      </c>
      <c r="L755" t="s">
        <v>57</v>
      </c>
      <c r="M755" t="s">
        <v>57</v>
      </c>
      <c r="N755">
        <v>4</v>
      </c>
      <c r="O755">
        <v>1492</v>
      </c>
      <c r="P755">
        <v>70</v>
      </c>
      <c r="Q755">
        <v>4.4000000000000004</v>
      </c>
      <c r="R755">
        <v>2012</v>
      </c>
      <c r="S755">
        <v>6</v>
      </c>
      <c r="T755">
        <v>22</v>
      </c>
      <c r="U755" s="1">
        <v>41082</v>
      </c>
      <c r="V755" s="5">
        <f>Main[[#This Row],[Average_Cost_for_two]] * VLOOKUP(Main[[#This Row],[Currency]],'Currency'!A:B,2,FALSE)</f>
        <v>70</v>
      </c>
      <c r="W755" s="5" t="str">
        <f>IF(Main[[#This Row],[Avg_Cost_USD]]&lt;10,"Low",
IF(Main[[#This Row],[Avg_Cost_USD]]&lt;=30,"Medium","High"))</f>
        <v>High</v>
      </c>
    </row>
    <row r="756" spans="1:23" x14ac:dyDescent="0.3">
      <c r="A756">
        <v>17500847</v>
      </c>
      <c r="B756" t="s">
        <v>1057</v>
      </c>
      <c r="C756">
        <v>216</v>
      </c>
      <c r="D756" t="s">
        <v>1058</v>
      </c>
      <c r="E756" t="s">
        <v>1058</v>
      </c>
      <c r="F756">
        <v>-83.787993</v>
      </c>
      <c r="G756">
        <v>32.928494999999998</v>
      </c>
      <c r="H756" t="s">
        <v>1059</v>
      </c>
      <c r="I756" t="s">
        <v>20</v>
      </c>
      <c r="J756" t="s">
        <v>57</v>
      </c>
      <c r="K756" t="s">
        <v>57</v>
      </c>
      <c r="L756" t="s">
        <v>57</v>
      </c>
      <c r="M756" t="s">
        <v>57</v>
      </c>
      <c r="N756">
        <v>4</v>
      </c>
      <c r="O756">
        <v>379</v>
      </c>
      <c r="P756">
        <v>70</v>
      </c>
      <c r="Q756">
        <v>4.2</v>
      </c>
      <c r="R756">
        <v>2018</v>
      </c>
      <c r="S756">
        <v>5</v>
      </c>
      <c r="T756">
        <v>14</v>
      </c>
      <c r="U756" s="1">
        <v>43234</v>
      </c>
      <c r="V756" s="5">
        <f>Main[[#This Row],[Average_Cost_for_two]] * VLOOKUP(Main[[#This Row],[Currency]],'Currency'!A:B,2,FALSE)</f>
        <v>70</v>
      </c>
      <c r="W756" s="5" t="str">
        <f>IF(Main[[#This Row],[Avg_Cost_USD]]&lt;10,"Low",
IF(Main[[#This Row],[Avg_Cost_USD]]&lt;=30,"Medium","High"))</f>
        <v>High</v>
      </c>
    </row>
    <row r="757" spans="1:23" x14ac:dyDescent="0.3">
      <c r="A757">
        <v>17143282</v>
      </c>
      <c r="B757" t="s">
        <v>1060</v>
      </c>
      <c r="C757">
        <v>216</v>
      </c>
      <c r="D757" t="s">
        <v>1052</v>
      </c>
      <c r="E757" t="s">
        <v>977</v>
      </c>
      <c r="F757">
        <v>-157.831176</v>
      </c>
      <c r="G757">
        <v>21.279153999999998</v>
      </c>
      <c r="H757" t="s">
        <v>1061</v>
      </c>
      <c r="I757" t="s">
        <v>20</v>
      </c>
      <c r="J757" t="s">
        <v>57</v>
      </c>
      <c r="K757" t="s">
        <v>57</v>
      </c>
      <c r="L757" t="s">
        <v>57</v>
      </c>
      <c r="M757" t="s">
        <v>57</v>
      </c>
      <c r="N757">
        <v>4</v>
      </c>
      <c r="O757">
        <v>531</v>
      </c>
      <c r="P757">
        <v>70</v>
      </c>
      <c r="Q757">
        <v>4.2</v>
      </c>
      <c r="R757">
        <v>2015</v>
      </c>
      <c r="S757">
        <v>3</v>
      </c>
      <c r="T757">
        <v>18</v>
      </c>
      <c r="U757" s="1">
        <v>42081</v>
      </c>
      <c r="V757" s="5">
        <f>Main[[#This Row],[Average_Cost_for_two]] * VLOOKUP(Main[[#This Row],[Currency]],'Currency'!A:B,2,FALSE)</f>
        <v>70</v>
      </c>
      <c r="W757" s="5" t="str">
        <f>IF(Main[[#This Row],[Avg_Cost_USD]]&lt;10,"Low",
IF(Main[[#This Row],[Avg_Cost_USD]]&lt;=30,"Medium","High"))</f>
        <v>High</v>
      </c>
    </row>
    <row r="758" spans="1:23" x14ac:dyDescent="0.3">
      <c r="A758">
        <v>17342775</v>
      </c>
      <c r="B758" t="s">
        <v>1062</v>
      </c>
      <c r="C758">
        <v>216</v>
      </c>
      <c r="D758" t="s">
        <v>1063</v>
      </c>
      <c r="E758" t="s">
        <v>1063</v>
      </c>
      <c r="F758">
        <v>-90.658987999999994</v>
      </c>
      <c r="G758">
        <v>42.496378</v>
      </c>
      <c r="H758" t="s">
        <v>1023</v>
      </c>
      <c r="I758" t="s">
        <v>20</v>
      </c>
      <c r="J758" t="s">
        <v>57</v>
      </c>
      <c r="K758" t="s">
        <v>57</v>
      </c>
      <c r="L758" t="s">
        <v>57</v>
      </c>
      <c r="M758" t="s">
        <v>57</v>
      </c>
      <c r="N758">
        <v>4</v>
      </c>
      <c r="O758">
        <v>72</v>
      </c>
      <c r="P758">
        <v>70</v>
      </c>
      <c r="Q758">
        <v>3.6</v>
      </c>
      <c r="R758">
        <v>2011</v>
      </c>
      <c r="S758">
        <v>2</v>
      </c>
      <c r="T758">
        <v>3</v>
      </c>
      <c r="U758" s="1">
        <v>40577</v>
      </c>
      <c r="V758" s="5">
        <f>Main[[#This Row],[Average_Cost_for_two]] * VLOOKUP(Main[[#This Row],[Currency]],'Currency'!A:B,2,FALSE)</f>
        <v>70</v>
      </c>
      <c r="W758" s="5" t="str">
        <f>IF(Main[[#This Row],[Avg_Cost_USD]]&lt;10,"Low",
IF(Main[[#This Row],[Avg_Cost_USD]]&lt;=30,"Medium","High"))</f>
        <v>High</v>
      </c>
    </row>
    <row r="759" spans="1:23" x14ac:dyDescent="0.3">
      <c r="A759">
        <v>17102579</v>
      </c>
      <c r="B759" t="s">
        <v>1064</v>
      </c>
      <c r="C759">
        <v>216</v>
      </c>
      <c r="D759" t="s">
        <v>1027</v>
      </c>
      <c r="E759" t="s">
        <v>1028</v>
      </c>
      <c r="F759">
        <v>-82.469306000000003</v>
      </c>
      <c r="G759">
        <v>27.944244000000001</v>
      </c>
      <c r="H759" t="s">
        <v>1065</v>
      </c>
      <c r="I759" t="s">
        <v>20</v>
      </c>
      <c r="J759" t="s">
        <v>57</v>
      </c>
      <c r="K759" t="s">
        <v>57</v>
      </c>
      <c r="L759" t="s">
        <v>57</v>
      </c>
      <c r="M759" t="s">
        <v>57</v>
      </c>
      <c r="N759">
        <v>4</v>
      </c>
      <c r="O759">
        <v>373</v>
      </c>
      <c r="P759">
        <v>70</v>
      </c>
      <c r="Q759">
        <v>3.9</v>
      </c>
      <c r="R759">
        <v>2018</v>
      </c>
      <c r="S759">
        <v>2</v>
      </c>
      <c r="T759">
        <v>6</v>
      </c>
      <c r="U759" s="1">
        <v>43137</v>
      </c>
      <c r="V759" s="5">
        <f>Main[[#This Row],[Average_Cost_for_two]] * VLOOKUP(Main[[#This Row],[Currency]],'Currency'!A:B,2,FALSE)</f>
        <v>70</v>
      </c>
      <c r="W759" s="5" t="str">
        <f>IF(Main[[#This Row],[Avg_Cost_USD]]&lt;10,"Low",
IF(Main[[#This Row],[Avg_Cost_USD]]&lt;=30,"Medium","High"))</f>
        <v>High</v>
      </c>
    </row>
    <row r="760" spans="1:23" x14ac:dyDescent="0.3">
      <c r="A760">
        <v>17284403</v>
      </c>
      <c r="B760" t="s">
        <v>1066</v>
      </c>
      <c r="C760">
        <v>216</v>
      </c>
      <c r="D760" t="s">
        <v>1067</v>
      </c>
      <c r="E760" t="s">
        <v>1067</v>
      </c>
      <c r="F760">
        <v>-84.223277999999993</v>
      </c>
      <c r="G760">
        <v>31.612120999999998</v>
      </c>
      <c r="H760" t="s">
        <v>1068</v>
      </c>
      <c r="I760" t="s">
        <v>20</v>
      </c>
      <c r="J760" t="s">
        <v>57</v>
      </c>
      <c r="K760" t="s">
        <v>57</v>
      </c>
      <c r="L760" t="s">
        <v>57</v>
      </c>
      <c r="M760" t="s">
        <v>57</v>
      </c>
      <c r="N760">
        <v>4</v>
      </c>
      <c r="O760">
        <v>51</v>
      </c>
      <c r="P760">
        <v>70</v>
      </c>
      <c r="Q760">
        <v>3.5</v>
      </c>
      <c r="R760">
        <v>2018</v>
      </c>
      <c r="S760">
        <v>1</v>
      </c>
      <c r="T760">
        <v>22</v>
      </c>
      <c r="U760" s="1">
        <v>43122</v>
      </c>
      <c r="V760" s="5">
        <f>Main[[#This Row],[Average_Cost_for_two]] * VLOOKUP(Main[[#This Row],[Currency]],'Currency'!A:B,2,FALSE)</f>
        <v>70</v>
      </c>
      <c r="W760" s="5" t="str">
        <f>IF(Main[[#This Row],[Avg_Cost_USD]]&lt;10,"Low",
IF(Main[[#This Row],[Avg_Cost_USD]]&lt;=30,"Medium","High"))</f>
        <v>High</v>
      </c>
    </row>
    <row r="761" spans="1:23" x14ac:dyDescent="0.3">
      <c r="A761">
        <v>17304691</v>
      </c>
      <c r="B761" t="s">
        <v>1069</v>
      </c>
      <c r="C761">
        <v>216</v>
      </c>
      <c r="D761" t="s">
        <v>1040</v>
      </c>
      <c r="E761" t="s">
        <v>1040</v>
      </c>
      <c r="F761">
        <v>-116.185034</v>
      </c>
      <c r="G761">
        <v>43.597234999999998</v>
      </c>
      <c r="H761" t="s">
        <v>1070</v>
      </c>
      <c r="I761" t="s">
        <v>20</v>
      </c>
      <c r="J761" t="s">
        <v>57</v>
      </c>
      <c r="K761" t="s">
        <v>57</v>
      </c>
      <c r="L761" t="s">
        <v>57</v>
      </c>
      <c r="M761" t="s">
        <v>57</v>
      </c>
      <c r="N761">
        <v>4</v>
      </c>
      <c r="O761">
        <v>538</v>
      </c>
      <c r="P761">
        <v>70</v>
      </c>
      <c r="Q761">
        <v>4.0999999999999996</v>
      </c>
      <c r="R761">
        <v>2012</v>
      </c>
      <c r="S761">
        <v>1</v>
      </c>
      <c r="T761">
        <v>2</v>
      </c>
      <c r="U761" s="1">
        <v>40910</v>
      </c>
      <c r="V761" s="5">
        <f>Main[[#This Row],[Average_Cost_for_two]] * VLOOKUP(Main[[#This Row],[Currency]],'Currency'!A:B,2,FALSE)</f>
        <v>70</v>
      </c>
      <c r="W761" s="5" t="str">
        <f>IF(Main[[#This Row],[Avg_Cost_USD]]&lt;10,"Low",
IF(Main[[#This Row],[Avg_Cost_USD]]&lt;=30,"Medium","High"))</f>
        <v>High</v>
      </c>
    </row>
    <row r="762" spans="1:23" x14ac:dyDescent="0.3">
      <c r="A762">
        <v>17211719</v>
      </c>
      <c r="B762" t="s">
        <v>1071</v>
      </c>
      <c r="C762">
        <v>216</v>
      </c>
      <c r="D762" t="s">
        <v>1072</v>
      </c>
      <c r="E762" t="s">
        <v>1072</v>
      </c>
      <c r="F762">
        <v>-74.651139000000001</v>
      </c>
      <c r="G762">
        <v>40.352384999999998</v>
      </c>
      <c r="H762" t="s">
        <v>1073</v>
      </c>
      <c r="I762" t="s">
        <v>20</v>
      </c>
      <c r="J762" t="s">
        <v>57</v>
      </c>
      <c r="K762" t="s">
        <v>57</v>
      </c>
      <c r="L762" t="s">
        <v>57</v>
      </c>
      <c r="M762" t="s">
        <v>57</v>
      </c>
      <c r="N762">
        <v>4</v>
      </c>
      <c r="O762">
        <v>542</v>
      </c>
      <c r="P762">
        <v>70</v>
      </c>
      <c r="Q762">
        <v>4</v>
      </c>
      <c r="R762">
        <v>2012</v>
      </c>
      <c r="S762">
        <v>1</v>
      </c>
      <c r="T762">
        <v>28</v>
      </c>
      <c r="U762" s="1">
        <v>40936</v>
      </c>
      <c r="V762" s="5">
        <f>Main[[#This Row],[Average_Cost_for_two]] * VLOOKUP(Main[[#This Row],[Currency]],'Currency'!A:B,2,FALSE)</f>
        <v>70</v>
      </c>
      <c r="W762" s="5" t="str">
        <f>IF(Main[[#This Row],[Avg_Cost_USD]]&lt;10,"Low",
IF(Main[[#This Row],[Avg_Cost_USD]]&lt;=30,"Medium","High"))</f>
        <v>High</v>
      </c>
    </row>
    <row r="763" spans="1:23" x14ac:dyDescent="0.3">
      <c r="A763">
        <v>17616400</v>
      </c>
      <c r="B763" t="s">
        <v>1074</v>
      </c>
      <c r="C763">
        <v>216</v>
      </c>
      <c r="D763" t="s">
        <v>1017</v>
      </c>
      <c r="E763" t="s">
        <v>1017</v>
      </c>
      <c r="F763">
        <v>-81.092483999999999</v>
      </c>
      <c r="G763">
        <v>32.081394000000003</v>
      </c>
      <c r="H763" t="s">
        <v>1075</v>
      </c>
      <c r="I763" t="s">
        <v>20</v>
      </c>
      <c r="J763" t="s">
        <v>57</v>
      </c>
      <c r="K763" t="s">
        <v>57</v>
      </c>
      <c r="L763" t="s">
        <v>57</v>
      </c>
      <c r="M763" t="s">
        <v>57</v>
      </c>
      <c r="N763">
        <v>4</v>
      </c>
      <c r="O763">
        <v>687</v>
      </c>
      <c r="P763">
        <v>70</v>
      </c>
      <c r="Q763">
        <v>4</v>
      </c>
      <c r="R763">
        <v>2013</v>
      </c>
      <c r="S763">
        <v>1</v>
      </c>
      <c r="T763">
        <v>6</v>
      </c>
      <c r="U763" s="1">
        <v>41280</v>
      </c>
      <c r="V763" s="5">
        <f>Main[[#This Row],[Average_Cost_for_two]] * VLOOKUP(Main[[#This Row],[Currency]],'Currency'!A:B,2,FALSE)</f>
        <v>70</v>
      </c>
      <c r="W763" s="5" t="str">
        <f>IF(Main[[#This Row],[Avg_Cost_USD]]&lt;10,"Low",
IF(Main[[#This Row],[Avg_Cost_USD]]&lt;=30,"Medium","High"))</f>
        <v>High</v>
      </c>
    </row>
    <row r="764" spans="1:23" x14ac:dyDescent="0.3">
      <c r="A764">
        <v>18254534</v>
      </c>
      <c r="B764" t="s">
        <v>1076</v>
      </c>
      <c r="C764">
        <v>1</v>
      </c>
      <c r="D764" t="s">
        <v>54</v>
      </c>
      <c r="E764" t="s">
        <v>990</v>
      </c>
      <c r="F764">
        <v>77.213321300000004</v>
      </c>
      <c r="G764">
        <v>28.5393306</v>
      </c>
      <c r="H764" t="s">
        <v>303</v>
      </c>
      <c r="I764" t="s">
        <v>19</v>
      </c>
      <c r="J764" t="s">
        <v>61</v>
      </c>
      <c r="K764" t="s">
        <v>61</v>
      </c>
      <c r="L764" t="s">
        <v>57</v>
      </c>
      <c r="M764" t="s">
        <v>57</v>
      </c>
      <c r="N764">
        <v>2</v>
      </c>
      <c r="O764">
        <v>99</v>
      </c>
      <c r="P764">
        <v>850</v>
      </c>
      <c r="Q764">
        <v>3.5</v>
      </c>
      <c r="R764">
        <v>2014</v>
      </c>
      <c r="S764">
        <v>8</v>
      </c>
      <c r="T764">
        <v>9</v>
      </c>
      <c r="U764" s="1">
        <v>41860</v>
      </c>
      <c r="V764" s="5">
        <f>Main[[#This Row],[Average_Cost_for_two]] * VLOOKUP(Main[[#This Row],[Currency]],'Currency'!A:B,2,FALSE)</f>
        <v>10.200000000000001</v>
      </c>
      <c r="W764" s="5" t="str">
        <f>IF(Main[[#This Row],[Avg_Cost_USD]]&lt;10,"Low",
IF(Main[[#This Row],[Avg_Cost_USD]]&lt;=30,"Medium","High"))</f>
        <v>Medium</v>
      </c>
    </row>
    <row r="765" spans="1:23" x14ac:dyDescent="0.3">
      <c r="A765">
        <v>17616205</v>
      </c>
      <c r="B765" t="s">
        <v>1077</v>
      </c>
      <c r="C765">
        <v>216</v>
      </c>
      <c r="D765" t="s">
        <v>1017</v>
      </c>
      <c r="E765" t="s">
        <v>1017</v>
      </c>
      <c r="F765">
        <v>-81.089699999999993</v>
      </c>
      <c r="G765">
        <v>32.079799999999999</v>
      </c>
      <c r="H765" t="s">
        <v>1078</v>
      </c>
      <c r="I765" t="s">
        <v>20</v>
      </c>
      <c r="J765" t="s">
        <v>57</v>
      </c>
      <c r="K765" t="s">
        <v>57</v>
      </c>
      <c r="L765" t="s">
        <v>57</v>
      </c>
      <c r="M765" t="s">
        <v>57</v>
      </c>
      <c r="N765">
        <v>4</v>
      </c>
      <c r="O765">
        <v>1803</v>
      </c>
      <c r="P765">
        <v>70</v>
      </c>
      <c r="Q765">
        <v>4.4000000000000004</v>
      </c>
      <c r="R765">
        <v>2014</v>
      </c>
      <c r="S765">
        <v>1</v>
      </c>
      <c r="T765">
        <v>28</v>
      </c>
      <c r="U765" s="1">
        <v>41667</v>
      </c>
      <c r="V765" s="5">
        <f>Main[[#This Row],[Average_Cost_for_two]] * VLOOKUP(Main[[#This Row],[Currency]],'Currency'!A:B,2,FALSE)</f>
        <v>70</v>
      </c>
      <c r="W765" s="5" t="str">
        <f>IF(Main[[#This Row],[Avg_Cost_USD]]&lt;10,"Low",
IF(Main[[#This Row],[Avg_Cost_USD]]&lt;=30,"Medium","High"))</f>
        <v>High</v>
      </c>
    </row>
    <row r="766" spans="1:23" x14ac:dyDescent="0.3">
      <c r="A766">
        <v>9740</v>
      </c>
      <c r="B766" t="s">
        <v>1079</v>
      </c>
      <c r="C766">
        <v>1</v>
      </c>
      <c r="D766" t="s">
        <v>54</v>
      </c>
      <c r="E766" t="s">
        <v>106</v>
      </c>
      <c r="F766">
        <v>77.332861699999995</v>
      </c>
      <c r="G766">
        <v>28.607170199999999</v>
      </c>
      <c r="H766" t="s">
        <v>323</v>
      </c>
      <c r="I766" t="s">
        <v>19</v>
      </c>
      <c r="J766" t="s">
        <v>61</v>
      </c>
      <c r="K766" t="s">
        <v>57</v>
      </c>
      <c r="L766" t="s">
        <v>57</v>
      </c>
      <c r="M766" t="s">
        <v>57</v>
      </c>
      <c r="N766">
        <v>2</v>
      </c>
      <c r="O766">
        <v>25</v>
      </c>
      <c r="P766">
        <v>900</v>
      </c>
      <c r="Q766">
        <v>3</v>
      </c>
      <c r="R766">
        <v>2015</v>
      </c>
      <c r="S766">
        <v>8</v>
      </c>
      <c r="T766">
        <v>16</v>
      </c>
      <c r="U766" s="1">
        <v>42232</v>
      </c>
      <c r="V766" s="5">
        <f>Main[[#This Row],[Average_Cost_for_two]] * VLOOKUP(Main[[#This Row],[Currency]],'Currency'!A:B,2,FALSE)</f>
        <v>10.8</v>
      </c>
      <c r="W766" s="5" t="str">
        <f>IF(Main[[#This Row],[Avg_Cost_USD]]&lt;10,"Low",
IF(Main[[#This Row],[Avg_Cost_USD]]&lt;=30,"Medium","High"))</f>
        <v>Medium</v>
      </c>
    </row>
    <row r="767" spans="1:23" x14ac:dyDescent="0.3">
      <c r="A767">
        <v>302162</v>
      </c>
      <c r="B767" t="s">
        <v>1080</v>
      </c>
      <c r="C767">
        <v>1</v>
      </c>
      <c r="D767" t="s">
        <v>54</v>
      </c>
      <c r="E767" t="s">
        <v>1081</v>
      </c>
      <c r="F767">
        <v>77.213390950000004</v>
      </c>
      <c r="G767">
        <v>28.640842580000001</v>
      </c>
      <c r="H767" t="s">
        <v>1082</v>
      </c>
      <c r="I767" t="s">
        <v>19</v>
      </c>
      <c r="J767" t="s">
        <v>61</v>
      </c>
      <c r="K767" t="s">
        <v>57</v>
      </c>
      <c r="L767" t="s">
        <v>57</v>
      </c>
      <c r="M767" t="s">
        <v>57</v>
      </c>
      <c r="N767">
        <v>2</v>
      </c>
      <c r="O767">
        <v>32</v>
      </c>
      <c r="P767">
        <v>900</v>
      </c>
      <c r="Q767">
        <v>2.9</v>
      </c>
      <c r="R767">
        <v>2010</v>
      </c>
      <c r="S767">
        <v>8</v>
      </c>
      <c r="T767">
        <v>20</v>
      </c>
      <c r="U767" s="1">
        <v>40410</v>
      </c>
      <c r="V767" s="5">
        <f>Main[[#This Row],[Average_Cost_for_two]] * VLOOKUP(Main[[#This Row],[Currency]],'Currency'!A:B,2,FALSE)</f>
        <v>10.8</v>
      </c>
      <c r="W767" s="5" t="str">
        <f>IF(Main[[#This Row],[Avg_Cost_USD]]&lt;10,"Low",
IF(Main[[#This Row],[Avg_Cost_USD]]&lt;=30,"Medium","High"))</f>
        <v>Medium</v>
      </c>
    </row>
    <row r="768" spans="1:23" x14ac:dyDescent="0.3">
      <c r="A768">
        <v>17334752</v>
      </c>
      <c r="B768" t="s">
        <v>1083</v>
      </c>
      <c r="C768">
        <v>216</v>
      </c>
      <c r="D768" t="s">
        <v>1084</v>
      </c>
      <c r="E768" t="s">
        <v>1084</v>
      </c>
      <c r="F768">
        <v>-90.573700000000002</v>
      </c>
      <c r="G768">
        <v>41.522300000000001</v>
      </c>
      <c r="H768" t="s">
        <v>1085</v>
      </c>
      <c r="I768" t="s">
        <v>20</v>
      </c>
      <c r="J768" t="s">
        <v>57</v>
      </c>
      <c r="K768" t="s">
        <v>57</v>
      </c>
      <c r="L768" t="s">
        <v>57</v>
      </c>
      <c r="M768" t="s">
        <v>57</v>
      </c>
      <c r="N768">
        <v>4</v>
      </c>
      <c r="O768">
        <v>201</v>
      </c>
      <c r="P768">
        <v>70</v>
      </c>
      <c r="Q768">
        <v>3.7</v>
      </c>
      <c r="R768">
        <v>2014</v>
      </c>
      <c r="S768">
        <v>11</v>
      </c>
      <c r="T768">
        <v>6</v>
      </c>
      <c r="U768" s="1">
        <v>41949</v>
      </c>
      <c r="V768" s="5">
        <f>Main[[#This Row],[Average_Cost_for_two]] * VLOOKUP(Main[[#This Row],[Currency]],'Currency'!A:B,2,FALSE)</f>
        <v>70</v>
      </c>
      <c r="W768" s="5" t="str">
        <f>IF(Main[[#This Row],[Avg_Cost_USD]]&lt;10,"Low",
IF(Main[[#This Row],[Avg_Cost_USD]]&lt;=30,"Medium","High"))</f>
        <v>High</v>
      </c>
    </row>
    <row r="769" spans="1:23" x14ac:dyDescent="0.3">
      <c r="A769">
        <v>974</v>
      </c>
      <c r="B769" t="s">
        <v>1086</v>
      </c>
      <c r="C769">
        <v>1</v>
      </c>
      <c r="D769" t="s">
        <v>54</v>
      </c>
      <c r="E769" t="s">
        <v>1087</v>
      </c>
      <c r="F769">
        <v>77.120212600000002</v>
      </c>
      <c r="G769">
        <v>28.638550200000001</v>
      </c>
      <c r="H769" t="s">
        <v>287</v>
      </c>
      <c r="I769" t="s">
        <v>19</v>
      </c>
      <c r="J769" t="s">
        <v>57</v>
      </c>
      <c r="K769" t="s">
        <v>61</v>
      </c>
      <c r="L769" t="s">
        <v>57</v>
      </c>
      <c r="M769" t="s">
        <v>57</v>
      </c>
      <c r="N769">
        <v>2</v>
      </c>
      <c r="O769">
        <v>53</v>
      </c>
      <c r="P769">
        <v>750</v>
      </c>
      <c r="Q769">
        <v>3.4</v>
      </c>
      <c r="R769">
        <v>2015</v>
      </c>
      <c r="S769">
        <v>8</v>
      </c>
      <c r="T769">
        <v>5</v>
      </c>
      <c r="U769" s="1">
        <v>42221</v>
      </c>
      <c r="V769" s="5">
        <f>Main[[#This Row],[Average_Cost_for_two]] * VLOOKUP(Main[[#This Row],[Currency]],'Currency'!A:B,2,FALSE)</f>
        <v>9</v>
      </c>
      <c r="W769" s="5" t="str">
        <f>IF(Main[[#This Row],[Avg_Cost_USD]]&lt;10,"Low",
IF(Main[[#This Row],[Avg_Cost_USD]]&lt;=30,"Medium","High"))</f>
        <v>Low</v>
      </c>
    </row>
    <row r="770" spans="1:23" x14ac:dyDescent="0.3">
      <c r="A770">
        <v>17259169</v>
      </c>
      <c r="B770" t="s">
        <v>1088</v>
      </c>
      <c r="C770">
        <v>216</v>
      </c>
      <c r="D770" t="s">
        <v>1089</v>
      </c>
      <c r="E770" t="s">
        <v>1090</v>
      </c>
      <c r="F770">
        <v>-93.577382999999998</v>
      </c>
      <c r="G770">
        <v>41.601415000000003</v>
      </c>
      <c r="H770" t="s">
        <v>1091</v>
      </c>
      <c r="I770" t="s">
        <v>20</v>
      </c>
      <c r="J770" t="s">
        <v>57</v>
      </c>
      <c r="K770" t="s">
        <v>57</v>
      </c>
      <c r="L770" t="s">
        <v>57</v>
      </c>
      <c r="M770" t="s">
        <v>57</v>
      </c>
      <c r="N770">
        <v>4</v>
      </c>
      <c r="O770">
        <v>476</v>
      </c>
      <c r="P770">
        <v>70</v>
      </c>
      <c r="Q770">
        <v>4.0999999999999996</v>
      </c>
      <c r="R770">
        <v>2016</v>
      </c>
      <c r="S770">
        <v>11</v>
      </c>
      <c r="T770">
        <v>5</v>
      </c>
      <c r="U770" s="1">
        <v>42679</v>
      </c>
      <c r="V770" s="5">
        <f>Main[[#This Row],[Average_Cost_for_two]] * VLOOKUP(Main[[#This Row],[Currency]],'Currency'!A:B,2,FALSE)</f>
        <v>70</v>
      </c>
      <c r="W770" s="5" t="str">
        <f>IF(Main[[#This Row],[Avg_Cost_USD]]&lt;10,"Low",
IF(Main[[#This Row],[Avg_Cost_USD]]&lt;=30,"Medium","High"))</f>
        <v>High</v>
      </c>
    </row>
    <row r="771" spans="1:23" x14ac:dyDescent="0.3">
      <c r="A771">
        <v>5846</v>
      </c>
      <c r="B771" t="s">
        <v>1092</v>
      </c>
      <c r="C771">
        <v>1</v>
      </c>
      <c r="D771" t="s">
        <v>54</v>
      </c>
      <c r="E771" t="s">
        <v>1093</v>
      </c>
      <c r="F771">
        <v>77.194801569999996</v>
      </c>
      <c r="G771">
        <v>28.56721546</v>
      </c>
      <c r="H771" t="s">
        <v>444</v>
      </c>
      <c r="I771" t="s">
        <v>19</v>
      </c>
      <c r="J771" t="s">
        <v>57</v>
      </c>
      <c r="K771" t="s">
        <v>61</v>
      </c>
      <c r="L771" t="s">
        <v>57</v>
      </c>
      <c r="M771" t="s">
        <v>57</v>
      </c>
      <c r="N771">
        <v>2</v>
      </c>
      <c r="O771">
        <v>64</v>
      </c>
      <c r="P771">
        <v>900</v>
      </c>
      <c r="Q771">
        <v>3</v>
      </c>
      <c r="R771">
        <v>2015</v>
      </c>
      <c r="S771">
        <v>8</v>
      </c>
      <c r="T771">
        <v>12</v>
      </c>
      <c r="U771" s="1">
        <v>42228</v>
      </c>
      <c r="V771" s="5">
        <f>Main[[#This Row],[Average_Cost_for_two]] * VLOOKUP(Main[[#This Row],[Currency]],'Currency'!A:B,2,FALSE)</f>
        <v>10.8</v>
      </c>
      <c r="W771" s="5" t="str">
        <f>IF(Main[[#This Row],[Avg_Cost_USD]]&lt;10,"Low",
IF(Main[[#This Row],[Avg_Cost_USD]]&lt;=30,"Medium","High"))</f>
        <v>Medium</v>
      </c>
    </row>
    <row r="772" spans="1:23" x14ac:dyDescent="0.3">
      <c r="A772">
        <v>18400746</v>
      </c>
      <c r="B772" t="s">
        <v>1094</v>
      </c>
      <c r="C772">
        <v>1</v>
      </c>
      <c r="D772" t="s">
        <v>54</v>
      </c>
      <c r="E772" t="s">
        <v>1095</v>
      </c>
      <c r="F772">
        <v>77.213614800000002</v>
      </c>
      <c r="G772">
        <v>28.549114100000001</v>
      </c>
      <c r="H772" t="s">
        <v>287</v>
      </c>
      <c r="I772" t="s">
        <v>19</v>
      </c>
      <c r="J772" t="s">
        <v>57</v>
      </c>
      <c r="K772" t="s">
        <v>61</v>
      </c>
      <c r="L772" t="s">
        <v>57</v>
      </c>
      <c r="M772" t="s">
        <v>57</v>
      </c>
      <c r="N772">
        <v>2</v>
      </c>
      <c r="O772">
        <v>52</v>
      </c>
      <c r="P772">
        <v>750</v>
      </c>
      <c r="Q772">
        <v>4.4000000000000004</v>
      </c>
      <c r="R772">
        <v>2018</v>
      </c>
      <c r="S772">
        <v>8</v>
      </c>
      <c r="T772">
        <v>28</v>
      </c>
      <c r="U772" s="1">
        <v>43340</v>
      </c>
      <c r="V772" s="5">
        <f>Main[[#This Row],[Average_Cost_for_two]] * VLOOKUP(Main[[#This Row],[Currency]],'Currency'!A:B,2,FALSE)</f>
        <v>9</v>
      </c>
      <c r="W772" s="5" t="str">
        <f>IF(Main[[#This Row],[Avg_Cost_USD]]&lt;10,"Low",
IF(Main[[#This Row],[Avg_Cost_USD]]&lt;=30,"Medium","High"))</f>
        <v>Low</v>
      </c>
    </row>
    <row r="773" spans="1:23" x14ac:dyDescent="0.3">
      <c r="A773">
        <v>17500695</v>
      </c>
      <c r="B773" t="s">
        <v>1096</v>
      </c>
      <c r="C773">
        <v>216</v>
      </c>
      <c r="D773" t="s">
        <v>1058</v>
      </c>
      <c r="E773" t="s">
        <v>1058</v>
      </c>
      <c r="F773">
        <v>-83.627600000000001</v>
      </c>
      <c r="G773">
        <v>32.837499999999999</v>
      </c>
      <c r="H773" t="s">
        <v>1005</v>
      </c>
      <c r="I773" t="s">
        <v>20</v>
      </c>
      <c r="J773" t="s">
        <v>57</v>
      </c>
      <c r="K773" t="s">
        <v>57</v>
      </c>
      <c r="L773" t="s">
        <v>57</v>
      </c>
      <c r="M773" t="s">
        <v>57</v>
      </c>
      <c r="N773">
        <v>4</v>
      </c>
      <c r="O773">
        <v>195</v>
      </c>
      <c r="P773">
        <v>70</v>
      </c>
      <c r="Q773">
        <v>4</v>
      </c>
      <c r="R773">
        <v>2013</v>
      </c>
      <c r="S773">
        <v>11</v>
      </c>
      <c r="T773">
        <v>18</v>
      </c>
      <c r="U773" s="1">
        <v>41596</v>
      </c>
      <c r="V773" s="5">
        <f>Main[[#This Row],[Average_Cost_for_two]] * VLOOKUP(Main[[#This Row],[Currency]],'Currency'!A:B,2,FALSE)</f>
        <v>70</v>
      </c>
      <c r="W773" s="5" t="str">
        <f>IF(Main[[#This Row],[Avg_Cost_USD]]&lt;10,"Low",
IF(Main[[#This Row],[Avg_Cost_USD]]&lt;=30,"Medium","High"))</f>
        <v>High</v>
      </c>
    </row>
    <row r="774" spans="1:23" x14ac:dyDescent="0.3">
      <c r="A774">
        <v>18352214</v>
      </c>
      <c r="B774" t="s">
        <v>1097</v>
      </c>
      <c r="C774">
        <v>1</v>
      </c>
      <c r="D774" t="s">
        <v>54</v>
      </c>
      <c r="E774" t="s">
        <v>1098</v>
      </c>
      <c r="F774">
        <v>77.220127199999993</v>
      </c>
      <c r="G774">
        <v>28.5677962</v>
      </c>
      <c r="H774" t="s">
        <v>444</v>
      </c>
      <c r="I774" t="s">
        <v>19</v>
      </c>
      <c r="J774" t="s">
        <v>57</v>
      </c>
      <c r="K774" t="s">
        <v>57</v>
      </c>
      <c r="L774" t="s">
        <v>57</v>
      </c>
      <c r="M774" t="s">
        <v>57</v>
      </c>
      <c r="N774">
        <v>2</v>
      </c>
      <c r="O774">
        <v>40</v>
      </c>
      <c r="P774">
        <v>900</v>
      </c>
      <c r="Q774">
        <v>3.5</v>
      </c>
      <c r="R774">
        <v>2018</v>
      </c>
      <c r="S774">
        <v>8</v>
      </c>
      <c r="T774">
        <v>6</v>
      </c>
      <c r="U774" s="1">
        <v>43318</v>
      </c>
      <c r="V774" s="5">
        <f>Main[[#This Row],[Average_Cost_for_two]] * VLOOKUP(Main[[#This Row],[Currency]],'Currency'!A:B,2,FALSE)</f>
        <v>10.8</v>
      </c>
      <c r="W774" s="5" t="str">
        <f>IF(Main[[#This Row],[Avg_Cost_USD]]&lt;10,"Low",
IF(Main[[#This Row],[Avg_Cost_USD]]&lt;=30,"Medium","High"))</f>
        <v>Medium</v>
      </c>
    </row>
    <row r="775" spans="1:23" x14ac:dyDescent="0.3">
      <c r="A775">
        <v>16654702</v>
      </c>
      <c r="B775" t="s">
        <v>1099</v>
      </c>
      <c r="C775">
        <v>37</v>
      </c>
      <c r="D775" t="s">
        <v>1100</v>
      </c>
      <c r="E775" t="s">
        <v>1100</v>
      </c>
      <c r="F775">
        <v>-79.379146500000004</v>
      </c>
      <c r="G775">
        <v>43.186869700000003</v>
      </c>
      <c r="H775" t="s">
        <v>1101</v>
      </c>
      <c r="I775" t="s">
        <v>20</v>
      </c>
      <c r="J775" t="s">
        <v>57</v>
      </c>
      <c r="K775" t="s">
        <v>57</v>
      </c>
      <c r="L775" t="s">
        <v>57</v>
      </c>
      <c r="M775" t="s">
        <v>57</v>
      </c>
      <c r="N775">
        <v>4</v>
      </c>
      <c r="O775">
        <v>204</v>
      </c>
      <c r="P775">
        <v>70</v>
      </c>
      <c r="Q775">
        <v>4.3</v>
      </c>
      <c r="R775">
        <v>2015</v>
      </c>
      <c r="S775">
        <v>2</v>
      </c>
      <c r="T775">
        <v>1</v>
      </c>
      <c r="U775" s="1">
        <v>42036</v>
      </c>
      <c r="V775" s="5">
        <f>Main[[#This Row],[Average_Cost_for_two]] * VLOOKUP(Main[[#This Row],[Currency]],'Currency'!A:B,2,FALSE)</f>
        <v>70</v>
      </c>
      <c r="W775" s="5" t="str">
        <f>IF(Main[[#This Row],[Avg_Cost_USD]]&lt;10,"Low",
IF(Main[[#This Row],[Avg_Cost_USD]]&lt;=30,"Medium","High"))</f>
        <v>High</v>
      </c>
    </row>
    <row r="776" spans="1:23" x14ac:dyDescent="0.3">
      <c r="A776">
        <v>6800569</v>
      </c>
      <c r="B776" t="s">
        <v>1001</v>
      </c>
      <c r="C776">
        <v>215</v>
      </c>
      <c r="D776" t="s">
        <v>1102</v>
      </c>
      <c r="E776" t="s">
        <v>1103</v>
      </c>
      <c r="F776">
        <v>-2.2435049999999999</v>
      </c>
      <c r="G776">
        <v>53.481740000000002</v>
      </c>
      <c r="H776" t="s">
        <v>1004</v>
      </c>
      <c r="I776" t="s">
        <v>21</v>
      </c>
      <c r="J776" t="s">
        <v>61</v>
      </c>
      <c r="K776" t="s">
        <v>57</v>
      </c>
      <c r="L776" t="s">
        <v>57</v>
      </c>
      <c r="M776" t="s">
        <v>57</v>
      </c>
      <c r="N776">
        <v>4</v>
      </c>
      <c r="O776">
        <v>422</v>
      </c>
      <c r="P776">
        <v>70</v>
      </c>
      <c r="Q776">
        <v>4.3</v>
      </c>
      <c r="R776">
        <v>2018</v>
      </c>
      <c r="S776">
        <v>9</v>
      </c>
      <c r="T776">
        <v>8</v>
      </c>
      <c r="U776" s="1">
        <v>43351</v>
      </c>
      <c r="V776" s="5">
        <f>Main[[#This Row],[Average_Cost_for_two]] * VLOOKUP(Main[[#This Row],[Currency]],'Currency'!A:B,2,FALSE)</f>
        <v>86.8</v>
      </c>
      <c r="W776" s="5" t="str">
        <f>IF(Main[[#This Row],[Avg_Cost_USD]]&lt;10,"Low",
IF(Main[[#This Row],[Avg_Cost_USD]]&lt;=30,"Medium","High"))</f>
        <v>High</v>
      </c>
    </row>
    <row r="777" spans="1:23" x14ac:dyDescent="0.3">
      <c r="A777">
        <v>18383350</v>
      </c>
      <c r="B777" t="s">
        <v>1104</v>
      </c>
      <c r="C777">
        <v>148</v>
      </c>
      <c r="D777" t="s">
        <v>1105</v>
      </c>
      <c r="E777" t="s">
        <v>1106</v>
      </c>
      <c r="F777">
        <v>174.777987</v>
      </c>
      <c r="G777">
        <v>-36.865650000000002</v>
      </c>
      <c r="H777" t="s">
        <v>1107</v>
      </c>
      <c r="I777" t="s">
        <v>22</v>
      </c>
      <c r="J777" t="s">
        <v>57</v>
      </c>
      <c r="K777" t="s">
        <v>57</v>
      </c>
      <c r="L777" t="s">
        <v>57</v>
      </c>
      <c r="M777" t="s">
        <v>57</v>
      </c>
      <c r="N777">
        <v>4</v>
      </c>
      <c r="O777">
        <v>86</v>
      </c>
      <c r="P777">
        <v>70</v>
      </c>
      <c r="Q777">
        <v>3.5</v>
      </c>
      <c r="R777">
        <v>2012</v>
      </c>
      <c r="S777">
        <v>9</v>
      </c>
      <c r="T777">
        <v>17</v>
      </c>
      <c r="U777" s="1">
        <v>41169</v>
      </c>
      <c r="V777" s="5">
        <f>Main[[#This Row],[Average_Cost_for_two]] * VLOOKUP(Main[[#This Row],[Currency]],'Currency'!A:B,2,FALSE)</f>
        <v>42</v>
      </c>
      <c r="W777" s="5" t="str">
        <f>IF(Main[[#This Row],[Avg_Cost_USD]]&lt;10,"Low",
IF(Main[[#This Row],[Avg_Cost_USD]]&lt;=30,"Medium","High"))</f>
        <v>High</v>
      </c>
    </row>
    <row r="778" spans="1:23" x14ac:dyDescent="0.3">
      <c r="A778">
        <v>7100171</v>
      </c>
      <c r="B778" t="s">
        <v>1108</v>
      </c>
      <c r="C778">
        <v>148</v>
      </c>
      <c r="D778" t="s">
        <v>1109</v>
      </c>
      <c r="E778" t="s">
        <v>1110</v>
      </c>
      <c r="F778">
        <v>174.77500000000001</v>
      </c>
      <c r="G778">
        <v>-41.294833330000003</v>
      </c>
      <c r="H778" t="s">
        <v>357</v>
      </c>
      <c r="I778" t="s">
        <v>22</v>
      </c>
      <c r="J778" t="s">
        <v>57</v>
      </c>
      <c r="K778" t="s">
        <v>57</v>
      </c>
      <c r="L778" t="s">
        <v>57</v>
      </c>
      <c r="M778" t="s">
        <v>57</v>
      </c>
      <c r="N778">
        <v>4</v>
      </c>
      <c r="O778">
        <v>152</v>
      </c>
      <c r="P778">
        <v>70</v>
      </c>
      <c r="Q778">
        <v>4.5</v>
      </c>
      <c r="R778">
        <v>2011</v>
      </c>
      <c r="S778">
        <v>5</v>
      </c>
      <c r="T778">
        <v>8</v>
      </c>
      <c r="U778" s="1">
        <v>40671</v>
      </c>
      <c r="V778" s="5">
        <f>Main[[#This Row],[Average_Cost_for_two]] * VLOOKUP(Main[[#This Row],[Currency]],'Currency'!A:B,2,FALSE)</f>
        <v>42</v>
      </c>
      <c r="W778" s="5" t="str">
        <f>IF(Main[[#This Row],[Avg_Cost_USD]]&lt;10,"Low",
IF(Main[[#This Row],[Avg_Cost_USD]]&lt;=30,"Medium","High"))</f>
        <v>High</v>
      </c>
    </row>
    <row r="779" spans="1:23" x14ac:dyDescent="0.3">
      <c r="A779">
        <v>7100938</v>
      </c>
      <c r="B779" t="s">
        <v>1111</v>
      </c>
      <c r="C779">
        <v>148</v>
      </c>
      <c r="D779" t="s">
        <v>1109</v>
      </c>
      <c r="E779" t="s">
        <v>1112</v>
      </c>
      <c r="F779">
        <v>174.77922369999999</v>
      </c>
      <c r="G779">
        <v>-41.283033809999999</v>
      </c>
      <c r="H779" t="s">
        <v>1113</v>
      </c>
      <c r="I779" t="s">
        <v>22</v>
      </c>
      <c r="J779" t="s">
        <v>57</v>
      </c>
      <c r="K779" t="s">
        <v>57</v>
      </c>
      <c r="L779" t="s">
        <v>57</v>
      </c>
      <c r="M779" t="s">
        <v>57</v>
      </c>
      <c r="N779">
        <v>4</v>
      </c>
      <c r="O779">
        <v>131</v>
      </c>
      <c r="P779">
        <v>70</v>
      </c>
      <c r="Q779">
        <v>3.7</v>
      </c>
      <c r="R779">
        <v>2017</v>
      </c>
      <c r="S779">
        <v>10</v>
      </c>
      <c r="T779">
        <v>28</v>
      </c>
      <c r="U779" s="1">
        <v>43036</v>
      </c>
      <c r="V779" s="5">
        <f>Main[[#This Row],[Average_Cost_for_two]] * VLOOKUP(Main[[#This Row],[Currency]],'Currency'!A:B,2,FALSE)</f>
        <v>42</v>
      </c>
      <c r="W779" s="5" t="str">
        <f>IF(Main[[#This Row],[Avg_Cost_USD]]&lt;10,"Low",
IF(Main[[#This Row],[Avg_Cost_USD]]&lt;=30,"Medium","High"))</f>
        <v>High</v>
      </c>
    </row>
    <row r="780" spans="1:23" x14ac:dyDescent="0.3">
      <c r="A780">
        <v>18287390</v>
      </c>
      <c r="B780" t="s">
        <v>1114</v>
      </c>
      <c r="C780">
        <v>1</v>
      </c>
      <c r="D780" t="s">
        <v>54</v>
      </c>
      <c r="E780" t="s">
        <v>1042</v>
      </c>
      <c r="F780">
        <v>77.161192819999997</v>
      </c>
      <c r="G780">
        <v>28.51901836</v>
      </c>
      <c r="H780" t="s">
        <v>1115</v>
      </c>
      <c r="I780" t="s">
        <v>19</v>
      </c>
      <c r="J780" t="s">
        <v>61</v>
      </c>
      <c r="K780" t="s">
        <v>61</v>
      </c>
      <c r="L780" t="s">
        <v>57</v>
      </c>
      <c r="M780" t="s">
        <v>57</v>
      </c>
      <c r="N780">
        <v>2</v>
      </c>
      <c r="O780">
        <v>43</v>
      </c>
      <c r="P780">
        <v>900</v>
      </c>
      <c r="Q780">
        <v>3.8</v>
      </c>
      <c r="R780">
        <v>2018</v>
      </c>
      <c r="S780">
        <v>8</v>
      </c>
      <c r="T780">
        <v>9</v>
      </c>
      <c r="U780" s="1">
        <v>43321</v>
      </c>
      <c r="V780" s="5">
        <f>Main[[#This Row],[Average_Cost_for_two]] * VLOOKUP(Main[[#This Row],[Currency]],'Currency'!A:B,2,FALSE)</f>
        <v>10.8</v>
      </c>
      <c r="W780" s="5" t="str">
        <f>IF(Main[[#This Row],[Avg_Cost_USD]]&lt;10,"Low",
IF(Main[[#This Row],[Avg_Cost_USD]]&lt;=30,"Medium","High"))</f>
        <v>Medium</v>
      </c>
    </row>
    <row r="781" spans="1:23" x14ac:dyDescent="0.3">
      <c r="A781">
        <v>1060</v>
      </c>
      <c r="B781" t="s">
        <v>1116</v>
      </c>
      <c r="C781">
        <v>1</v>
      </c>
      <c r="D781" t="s">
        <v>54</v>
      </c>
      <c r="E781" t="s">
        <v>1042</v>
      </c>
      <c r="F781">
        <v>77.161180200000004</v>
      </c>
      <c r="G781">
        <v>28.519172999999999</v>
      </c>
      <c r="H781" t="s">
        <v>1117</v>
      </c>
      <c r="I781" t="s">
        <v>19</v>
      </c>
      <c r="J781" t="s">
        <v>61</v>
      </c>
      <c r="K781" t="s">
        <v>61</v>
      </c>
      <c r="L781" t="s">
        <v>57</v>
      </c>
      <c r="M781" t="s">
        <v>57</v>
      </c>
      <c r="N781">
        <v>2</v>
      </c>
      <c r="O781">
        <v>286</v>
      </c>
      <c r="P781">
        <v>900</v>
      </c>
      <c r="Q781">
        <v>3.8</v>
      </c>
      <c r="R781">
        <v>2014</v>
      </c>
      <c r="S781">
        <v>8</v>
      </c>
      <c r="T781">
        <v>18</v>
      </c>
      <c r="U781" s="1">
        <v>41869</v>
      </c>
      <c r="V781" s="5">
        <f>Main[[#This Row],[Average_Cost_for_two]] * VLOOKUP(Main[[#This Row],[Currency]],'Currency'!A:B,2,FALSE)</f>
        <v>10.8</v>
      </c>
      <c r="W781" s="5" t="str">
        <f>IF(Main[[#This Row],[Avg_Cost_USD]]&lt;10,"Low",
IF(Main[[#This Row],[Avg_Cost_USD]]&lt;=30,"Medium","High"))</f>
        <v>Medium</v>
      </c>
    </row>
    <row r="782" spans="1:23" x14ac:dyDescent="0.3">
      <c r="A782">
        <v>304262</v>
      </c>
      <c r="B782" t="s">
        <v>1118</v>
      </c>
      <c r="C782">
        <v>1</v>
      </c>
      <c r="D782" t="s">
        <v>54</v>
      </c>
      <c r="E782" t="s">
        <v>265</v>
      </c>
      <c r="F782">
        <v>77.2041921</v>
      </c>
      <c r="G782">
        <v>28.694815899999998</v>
      </c>
      <c r="H782" t="s">
        <v>1119</v>
      </c>
      <c r="I782" t="s">
        <v>19</v>
      </c>
      <c r="J782" t="s">
        <v>57</v>
      </c>
      <c r="K782" t="s">
        <v>57</v>
      </c>
      <c r="L782" t="s">
        <v>57</v>
      </c>
      <c r="M782" t="s">
        <v>57</v>
      </c>
      <c r="N782">
        <v>2</v>
      </c>
      <c r="O782">
        <v>4085</v>
      </c>
      <c r="P782">
        <v>900</v>
      </c>
      <c r="Q782">
        <v>4.3</v>
      </c>
      <c r="R782">
        <v>2013</v>
      </c>
      <c r="S782">
        <v>7</v>
      </c>
      <c r="T782">
        <v>9</v>
      </c>
      <c r="U782" s="1">
        <v>41464</v>
      </c>
      <c r="V782" s="5">
        <f>Main[[#This Row],[Average_Cost_for_two]] * VLOOKUP(Main[[#This Row],[Currency]],'Currency'!A:B,2,FALSE)</f>
        <v>10.8</v>
      </c>
      <c r="W782" s="5" t="str">
        <f>IF(Main[[#This Row],[Avg_Cost_USD]]&lt;10,"Low",
IF(Main[[#This Row],[Avg_Cost_USD]]&lt;=30,"Medium","High"))</f>
        <v>Medium</v>
      </c>
    </row>
    <row r="783" spans="1:23" x14ac:dyDescent="0.3">
      <c r="A783">
        <v>18491227</v>
      </c>
      <c r="B783" t="s">
        <v>1120</v>
      </c>
      <c r="C783">
        <v>1</v>
      </c>
      <c r="D783" t="s">
        <v>54</v>
      </c>
      <c r="E783" t="s">
        <v>536</v>
      </c>
      <c r="F783">
        <v>0</v>
      </c>
      <c r="G783">
        <v>0</v>
      </c>
      <c r="H783" t="s">
        <v>1121</v>
      </c>
      <c r="I783" t="s">
        <v>19</v>
      </c>
      <c r="J783" t="s">
        <v>57</v>
      </c>
      <c r="K783" t="s">
        <v>57</v>
      </c>
      <c r="L783" t="s">
        <v>57</v>
      </c>
      <c r="M783" t="s">
        <v>57</v>
      </c>
      <c r="N783">
        <v>2</v>
      </c>
      <c r="O783">
        <v>1</v>
      </c>
      <c r="P783">
        <v>900</v>
      </c>
      <c r="Q783">
        <v>1</v>
      </c>
      <c r="R783">
        <v>2011</v>
      </c>
      <c r="S783">
        <v>7</v>
      </c>
      <c r="T783">
        <v>4</v>
      </c>
      <c r="U783" s="1">
        <v>40728</v>
      </c>
      <c r="V783" s="5">
        <f>Main[[#This Row],[Average_Cost_for_two]] * VLOOKUP(Main[[#This Row],[Currency]],'Currency'!A:B,2,FALSE)</f>
        <v>10.8</v>
      </c>
      <c r="W783" s="5" t="str">
        <f>IF(Main[[#This Row],[Avg_Cost_USD]]&lt;10,"Low",
IF(Main[[#This Row],[Avg_Cost_USD]]&lt;=30,"Medium","High"))</f>
        <v>Medium</v>
      </c>
    </row>
    <row r="784" spans="1:23" x14ac:dyDescent="0.3">
      <c r="A784">
        <v>18483252</v>
      </c>
      <c r="B784" t="s">
        <v>1122</v>
      </c>
      <c r="C784">
        <v>184</v>
      </c>
      <c r="D784" t="s">
        <v>10</v>
      </c>
      <c r="E784" t="s">
        <v>1123</v>
      </c>
      <c r="F784">
        <v>103.8519943</v>
      </c>
      <c r="G784">
        <v>1.2997077260000001</v>
      </c>
      <c r="H784" t="s">
        <v>1124</v>
      </c>
      <c r="I784" t="s">
        <v>20</v>
      </c>
      <c r="J784" t="s">
        <v>57</v>
      </c>
      <c r="K784" t="s">
        <v>57</v>
      </c>
      <c r="L784" t="s">
        <v>57</v>
      </c>
      <c r="M784" t="s">
        <v>57</v>
      </c>
      <c r="N784">
        <v>4</v>
      </c>
      <c r="O784">
        <v>33</v>
      </c>
      <c r="P784">
        <v>75</v>
      </c>
      <c r="Q784">
        <v>3.2</v>
      </c>
      <c r="R784">
        <v>2012</v>
      </c>
      <c r="S784">
        <v>2</v>
      </c>
      <c r="T784">
        <v>1</v>
      </c>
      <c r="U784" s="1">
        <v>40940</v>
      </c>
      <c r="V784" s="5">
        <f>Main[[#This Row],[Average_Cost_for_two]] * VLOOKUP(Main[[#This Row],[Currency]],'Currency'!A:B,2,FALSE)</f>
        <v>75</v>
      </c>
      <c r="W784" s="5" t="str">
        <f>IF(Main[[#This Row],[Avg_Cost_USD]]&lt;10,"Low",
IF(Main[[#This Row],[Avg_Cost_USD]]&lt;=30,"Medium","High"))</f>
        <v>High</v>
      </c>
    </row>
    <row r="785" spans="1:23" x14ac:dyDescent="0.3">
      <c r="A785">
        <v>311515</v>
      </c>
      <c r="B785" t="s">
        <v>1125</v>
      </c>
      <c r="C785">
        <v>1</v>
      </c>
      <c r="D785" t="s">
        <v>54</v>
      </c>
      <c r="E785" t="s">
        <v>1126</v>
      </c>
      <c r="F785">
        <v>77.235050400000006</v>
      </c>
      <c r="G785">
        <v>28.5502088</v>
      </c>
      <c r="H785" t="s">
        <v>1127</v>
      </c>
      <c r="I785" t="s">
        <v>19</v>
      </c>
      <c r="J785" t="s">
        <v>57</v>
      </c>
      <c r="K785" t="s">
        <v>61</v>
      </c>
      <c r="L785" t="s">
        <v>57</v>
      </c>
      <c r="M785" t="s">
        <v>57</v>
      </c>
      <c r="N785">
        <v>2</v>
      </c>
      <c r="O785">
        <v>199</v>
      </c>
      <c r="P785">
        <v>850</v>
      </c>
      <c r="Q785">
        <v>3.4</v>
      </c>
      <c r="R785">
        <v>2013</v>
      </c>
      <c r="S785">
        <v>7</v>
      </c>
      <c r="T785">
        <v>6</v>
      </c>
      <c r="U785" s="1">
        <v>41461</v>
      </c>
      <c r="V785" s="5">
        <f>Main[[#This Row],[Average_Cost_for_two]] * VLOOKUP(Main[[#This Row],[Currency]],'Currency'!A:B,2,FALSE)</f>
        <v>10.200000000000001</v>
      </c>
      <c r="W785" s="5" t="str">
        <f>IF(Main[[#This Row],[Avg_Cost_USD]]&lt;10,"Low",
IF(Main[[#This Row],[Avg_Cost_USD]]&lt;=30,"Medium","High"))</f>
        <v>Medium</v>
      </c>
    </row>
    <row r="786" spans="1:23" x14ac:dyDescent="0.3">
      <c r="A786">
        <v>18268706</v>
      </c>
      <c r="B786" t="s">
        <v>1041</v>
      </c>
      <c r="C786">
        <v>1</v>
      </c>
      <c r="D786" t="s">
        <v>54</v>
      </c>
      <c r="E786" t="s">
        <v>1126</v>
      </c>
      <c r="F786">
        <v>77.244457980000007</v>
      </c>
      <c r="G786">
        <v>28.547633909999998</v>
      </c>
      <c r="H786" t="s">
        <v>1043</v>
      </c>
      <c r="I786" t="s">
        <v>19</v>
      </c>
      <c r="J786" t="s">
        <v>57</v>
      </c>
      <c r="K786" t="s">
        <v>61</v>
      </c>
      <c r="L786" t="s">
        <v>57</v>
      </c>
      <c r="M786" t="s">
        <v>57</v>
      </c>
      <c r="N786">
        <v>2</v>
      </c>
      <c r="O786">
        <v>349</v>
      </c>
      <c r="P786">
        <v>850</v>
      </c>
      <c r="Q786">
        <v>3.9</v>
      </c>
      <c r="R786">
        <v>2015</v>
      </c>
      <c r="S786">
        <v>7</v>
      </c>
      <c r="T786">
        <v>26</v>
      </c>
      <c r="U786" s="1">
        <v>42211</v>
      </c>
      <c r="V786" s="5">
        <f>Main[[#This Row],[Average_Cost_for_two]] * VLOOKUP(Main[[#This Row],[Currency]],'Currency'!A:B,2,FALSE)</f>
        <v>10.200000000000001</v>
      </c>
      <c r="W786" s="5" t="str">
        <f>IF(Main[[#This Row],[Avg_Cost_USD]]&lt;10,"Low",
IF(Main[[#This Row],[Avg_Cost_USD]]&lt;=30,"Medium","High"))</f>
        <v>Medium</v>
      </c>
    </row>
    <row r="787" spans="1:23" x14ac:dyDescent="0.3">
      <c r="A787">
        <v>18479690</v>
      </c>
      <c r="B787" t="s">
        <v>1128</v>
      </c>
      <c r="C787">
        <v>184</v>
      </c>
      <c r="D787" t="s">
        <v>10</v>
      </c>
      <c r="E787" t="s">
        <v>1129</v>
      </c>
      <c r="F787">
        <v>103.86211950000001</v>
      </c>
      <c r="G787">
        <v>1.3106683160000001</v>
      </c>
      <c r="H787" t="s">
        <v>1130</v>
      </c>
      <c r="I787" t="s">
        <v>20</v>
      </c>
      <c r="J787" t="s">
        <v>57</v>
      </c>
      <c r="K787" t="s">
        <v>57</v>
      </c>
      <c r="L787" t="s">
        <v>57</v>
      </c>
      <c r="M787" t="s">
        <v>57</v>
      </c>
      <c r="N787">
        <v>4</v>
      </c>
      <c r="O787">
        <v>30</v>
      </c>
      <c r="P787">
        <v>80</v>
      </c>
      <c r="Q787">
        <v>3.2</v>
      </c>
      <c r="R787">
        <v>2012</v>
      </c>
      <c r="S787">
        <v>1</v>
      </c>
      <c r="T787">
        <v>2</v>
      </c>
      <c r="U787" s="1">
        <v>40910</v>
      </c>
      <c r="V787" s="5">
        <f>Main[[#This Row],[Average_Cost_for_two]] * VLOOKUP(Main[[#This Row],[Currency]],'Currency'!A:B,2,FALSE)</f>
        <v>80</v>
      </c>
      <c r="W787" s="5" t="str">
        <f>IF(Main[[#This Row],[Avg_Cost_USD]]&lt;10,"Low",
IF(Main[[#This Row],[Avg_Cost_USD]]&lt;=30,"Medium","High"))</f>
        <v>High</v>
      </c>
    </row>
    <row r="788" spans="1:23" x14ac:dyDescent="0.3">
      <c r="A788">
        <v>304635</v>
      </c>
      <c r="B788" t="s">
        <v>1131</v>
      </c>
      <c r="C788">
        <v>1</v>
      </c>
      <c r="D788" t="s">
        <v>54</v>
      </c>
      <c r="E788" t="s">
        <v>1132</v>
      </c>
      <c r="F788">
        <v>77.2425286</v>
      </c>
      <c r="G788">
        <v>28.533764300000001</v>
      </c>
      <c r="H788" t="s">
        <v>1133</v>
      </c>
      <c r="I788" t="s">
        <v>19</v>
      </c>
      <c r="J788" t="s">
        <v>57</v>
      </c>
      <c r="K788" t="s">
        <v>61</v>
      </c>
      <c r="L788" t="s">
        <v>57</v>
      </c>
      <c r="M788" t="s">
        <v>57</v>
      </c>
      <c r="N788">
        <v>2</v>
      </c>
      <c r="O788">
        <v>352</v>
      </c>
      <c r="P788">
        <v>900</v>
      </c>
      <c r="Q788">
        <v>3.5</v>
      </c>
      <c r="R788">
        <v>2012</v>
      </c>
      <c r="S788">
        <v>7</v>
      </c>
      <c r="T788">
        <v>12</v>
      </c>
      <c r="U788" s="1">
        <v>41102</v>
      </c>
      <c r="V788" s="5">
        <f>Main[[#This Row],[Average_Cost_for_two]] * VLOOKUP(Main[[#This Row],[Currency]],'Currency'!A:B,2,FALSE)</f>
        <v>10.8</v>
      </c>
      <c r="W788" s="5" t="str">
        <f>IF(Main[[#This Row],[Avg_Cost_USD]]&lt;10,"Low",
IF(Main[[#This Row],[Avg_Cost_USD]]&lt;=30,"Medium","High"))</f>
        <v>Medium</v>
      </c>
    </row>
    <row r="789" spans="1:23" x14ac:dyDescent="0.3">
      <c r="A789">
        <v>312011</v>
      </c>
      <c r="B789" t="s">
        <v>1134</v>
      </c>
      <c r="C789">
        <v>1</v>
      </c>
      <c r="D789" t="s">
        <v>54</v>
      </c>
      <c r="E789" t="s">
        <v>441</v>
      </c>
      <c r="F789">
        <v>0</v>
      </c>
      <c r="G789">
        <v>0</v>
      </c>
      <c r="H789" t="s">
        <v>339</v>
      </c>
      <c r="I789" t="s">
        <v>19</v>
      </c>
      <c r="J789" t="s">
        <v>57</v>
      </c>
      <c r="K789" t="s">
        <v>57</v>
      </c>
      <c r="L789" t="s">
        <v>57</v>
      </c>
      <c r="M789" t="s">
        <v>57</v>
      </c>
      <c r="N789">
        <v>2</v>
      </c>
      <c r="O789">
        <v>38</v>
      </c>
      <c r="P789">
        <v>720</v>
      </c>
      <c r="Q789">
        <v>3.6</v>
      </c>
      <c r="R789">
        <v>2017</v>
      </c>
      <c r="S789">
        <v>7</v>
      </c>
      <c r="T789">
        <v>17</v>
      </c>
      <c r="U789" s="1">
        <v>42933</v>
      </c>
      <c r="V789" s="5">
        <f>Main[[#This Row],[Average_Cost_for_two]] * VLOOKUP(Main[[#This Row],[Currency]],'Currency'!A:B,2,FALSE)</f>
        <v>8.64</v>
      </c>
      <c r="W789" s="5" t="str">
        <f>IF(Main[[#This Row],[Avg_Cost_USD]]&lt;10,"Low",
IF(Main[[#This Row],[Avg_Cost_USD]]&lt;=30,"Medium","High"))</f>
        <v>Low</v>
      </c>
    </row>
    <row r="790" spans="1:23" x14ac:dyDescent="0.3">
      <c r="A790">
        <v>18483389</v>
      </c>
      <c r="B790" t="s">
        <v>1135</v>
      </c>
      <c r="C790">
        <v>184</v>
      </c>
      <c r="D790" t="s">
        <v>10</v>
      </c>
      <c r="E790" t="s">
        <v>1136</v>
      </c>
      <c r="F790">
        <v>103.84166879999999</v>
      </c>
      <c r="G790">
        <v>1.2805029910000001</v>
      </c>
      <c r="H790" t="s">
        <v>647</v>
      </c>
      <c r="I790" t="s">
        <v>20</v>
      </c>
      <c r="J790" t="s">
        <v>57</v>
      </c>
      <c r="K790" t="s">
        <v>57</v>
      </c>
      <c r="L790" t="s">
        <v>57</v>
      </c>
      <c r="M790" t="s">
        <v>57</v>
      </c>
      <c r="N790">
        <v>4</v>
      </c>
      <c r="O790">
        <v>34</v>
      </c>
      <c r="P790">
        <v>80</v>
      </c>
      <c r="Q790">
        <v>3.1</v>
      </c>
      <c r="R790">
        <v>2012</v>
      </c>
      <c r="S790">
        <v>10</v>
      </c>
      <c r="T790">
        <v>24</v>
      </c>
      <c r="U790" s="1">
        <v>41206</v>
      </c>
      <c r="V790" s="5">
        <f>Main[[#This Row],[Average_Cost_for_two]] * VLOOKUP(Main[[#This Row],[Currency]],'Currency'!A:B,2,FALSE)</f>
        <v>80</v>
      </c>
      <c r="W790" s="5" t="str">
        <f>IF(Main[[#This Row],[Avg_Cost_USD]]&lt;10,"Low",
IF(Main[[#This Row],[Avg_Cost_USD]]&lt;=30,"Medium","High"))</f>
        <v>High</v>
      </c>
    </row>
    <row r="791" spans="1:23" x14ac:dyDescent="0.3">
      <c r="A791">
        <v>6118140</v>
      </c>
      <c r="B791" t="s">
        <v>1137</v>
      </c>
      <c r="C791">
        <v>215</v>
      </c>
      <c r="D791" t="s">
        <v>1138</v>
      </c>
      <c r="E791" t="s">
        <v>1139</v>
      </c>
      <c r="F791">
        <v>-0.14164499999999999</v>
      </c>
      <c r="G791">
        <v>51.508515000000003</v>
      </c>
      <c r="H791" t="s">
        <v>1140</v>
      </c>
      <c r="I791" t="s">
        <v>21</v>
      </c>
      <c r="J791" t="s">
        <v>61</v>
      </c>
      <c r="K791" t="s">
        <v>57</v>
      </c>
      <c r="L791" t="s">
        <v>57</v>
      </c>
      <c r="M791" t="s">
        <v>57</v>
      </c>
      <c r="N791">
        <v>4</v>
      </c>
      <c r="O791">
        <v>214</v>
      </c>
      <c r="P791">
        <v>80</v>
      </c>
      <c r="Q791">
        <v>4.7</v>
      </c>
      <c r="R791">
        <v>2010</v>
      </c>
      <c r="S791">
        <v>10</v>
      </c>
      <c r="T791">
        <v>8</v>
      </c>
      <c r="U791" s="1">
        <v>40459</v>
      </c>
      <c r="V791" s="5">
        <f>Main[[#This Row],[Average_Cost_for_two]] * VLOOKUP(Main[[#This Row],[Currency]],'Currency'!A:B,2,FALSE)</f>
        <v>99.2</v>
      </c>
      <c r="W791" s="5" t="str">
        <f>IF(Main[[#This Row],[Avg_Cost_USD]]&lt;10,"Low",
IF(Main[[#This Row],[Avg_Cost_USD]]&lt;=30,"Medium","High"))</f>
        <v>High</v>
      </c>
    </row>
    <row r="792" spans="1:23" x14ac:dyDescent="0.3">
      <c r="A792">
        <v>310529</v>
      </c>
      <c r="B792" t="s">
        <v>1141</v>
      </c>
      <c r="C792">
        <v>1</v>
      </c>
      <c r="D792" t="s">
        <v>54</v>
      </c>
      <c r="E792" t="s">
        <v>1142</v>
      </c>
      <c r="F792">
        <v>77.238615899999999</v>
      </c>
      <c r="G792">
        <v>28.536716899999998</v>
      </c>
      <c r="H792" t="s">
        <v>287</v>
      </c>
      <c r="I792" t="s">
        <v>19</v>
      </c>
      <c r="J792" t="s">
        <v>61</v>
      </c>
      <c r="K792" t="s">
        <v>61</v>
      </c>
      <c r="L792" t="s">
        <v>57</v>
      </c>
      <c r="M792" t="s">
        <v>57</v>
      </c>
      <c r="N792">
        <v>2</v>
      </c>
      <c r="O792">
        <v>23</v>
      </c>
      <c r="P792">
        <v>900</v>
      </c>
      <c r="Q792">
        <v>3.2</v>
      </c>
      <c r="R792">
        <v>2016</v>
      </c>
      <c r="S792">
        <v>7</v>
      </c>
      <c r="T792">
        <v>15</v>
      </c>
      <c r="U792" s="1">
        <v>42566</v>
      </c>
      <c r="V792" s="5">
        <f>Main[[#This Row],[Average_Cost_for_two]] * VLOOKUP(Main[[#This Row],[Currency]],'Currency'!A:B,2,FALSE)</f>
        <v>10.8</v>
      </c>
      <c r="W792" s="5" t="str">
        <f>IF(Main[[#This Row],[Avg_Cost_USD]]&lt;10,"Low",
IF(Main[[#This Row],[Avg_Cost_USD]]&lt;=30,"Medium","High"))</f>
        <v>Medium</v>
      </c>
    </row>
    <row r="793" spans="1:23" x14ac:dyDescent="0.3">
      <c r="A793">
        <v>307911</v>
      </c>
      <c r="B793" t="s">
        <v>1143</v>
      </c>
      <c r="C793">
        <v>1</v>
      </c>
      <c r="D793" t="s">
        <v>54</v>
      </c>
      <c r="E793" t="s">
        <v>991</v>
      </c>
      <c r="F793">
        <v>77.129039500000005</v>
      </c>
      <c r="G793">
        <v>28.674090750000001</v>
      </c>
      <c r="H793" t="s">
        <v>339</v>
      </c>
      <c r="I793" t="s">
        <v>19</v>
      </c>
      <c r="J793" t="s">
        <v>57</v>
      </c>
      <c r="K793" t="s">
        <v>57</v>
      </c>
      <c r="L793" t="s">
        <v>57</v>
      </c>
      <c r="M793" t="s">
        <v>57</v>
      </c>
      <c r="N793">
        <v>2</v>
      </c>
      <c r="O793">
        <v>147</v>
      </c>
      <c r="P793">
        <v>750</v>
      </c>
      <c r="Q793">
        <v>4</v>
      </c>
      <c r="R793">
        <v>2013</v>
      </c>
      <c r="S793">
        <v>7</v>
      </c>
      <c r="T793">
        <v>1</v>
      </c>
      <c r="U793" s="1">
        <v>41456</v>
      </c>
      <c r="V793" s="5">
        <f>Main[[#This Row],[Average_Cost_for_two]] * VLOOKUP(Main[[#This Row],[Currency]],'Currency'!A:B,2,FALSE)</f>
        <v>9</v>
      </c>
      <c r="W793" s="5" t="str">
        <f>IF(Main[[#This Row],[Avg_Cost_USD]]&lt;10,"Low",
IF(Main[[#This Row],[Avg_Cost_USD]]&lt;=30,"Medium","High"))</f>
        <v>Low</v>
      </c>
    </row>
    <row r="794" spans="1:23" x14ac:dyDescent="0.3">
      <c r="A794">
        <v>7101310</v>
      </c>
      <c r="B794" t="s">
        <v>1144</v>
      </c>
      <c r="C794">
        <v>148</v>
      </c>
      <c r="D794" t="s">
        <v>1109</v>
      </c>
      <c r="E794" t="s">
        <v>1110</v>
      </c>
      <c r="F794">
        <v>174.775296</v>
      </c>
      <c r="G794">
        <v>-41.294153999999999</v>
      </c>
      <c r="H794" t="s">
        <v>1145</v>
      </c>
      <c r="I794" t="s">
        <v>22</v>
      </c>
      <c r="J794" t="s">
        <v>57</v>
      </c>
      <c r="K794" t="s">
        <v>57</v>
      </c>
      <c r="L794" t="s">
        <v>57</v>
      </c>
      <c r="M794" t="s">
        <v>57</v>
      </c>
      <c r="N794">
        <v>4</v>
      </c>
      <c r="O794">
        <v>113</v>
      </c>
      <c r="P794">
        <v>80</v>
      </c>
      <c r="Q794">
        <v>4.2</v>
      </c>
      <c r="R794">
        <v>2014</v>
      </c>
      <c r="S794">
        <v>9</v>
      </c>
      <c r="T794">
        <v>23</v>
      </c>
      <c r="U794" s="1">
        <v>41905</v>
      </c>
      <c r="V794" s="5">
        <f>Main[[#This Row],[Average_Cost_for_two]] * VLOOKUP(Main[[#This Row],[Currency]],'Currency'!A:B,2,FALSE)</f>
        <v>48</v>
      </c>
      <c r="W794" s="5" t="str">
        <f>IF(Main[[#This Row],[Avg_Cost_USD]]&lt;10,"Low",
IF(Main[[#This Row],[Avg_Cost_USD]]&lt;=30,"Medium","High"))</f>
        <v>High</v>
      </c>
    </row>
    <row r="795" spans="1:23" x14ac:dyDescent="0.3">
      <c r="A795">
        <v>6900388</v>
      </c>
      <c r="B795" t="s">
        <v>1146</v>
      </c>
      <c r="C795">
        <v>215</v>
      </c>
      <c r="D795" t="s">
        <v>1147</v>
      </c>
      <c r="E795" t="s">
        <v>1148</v>
      </c>
      <c r="F795">
        <v>-1.9075960000000001</v>
      </c>
      <c r="G795">
        <v>52.485014999999997</v>
      </c>
      <c r="H795" t="s">
        <v>1149</v>
      </c>
      <c r="I795" t="s">
        <v>21</v>
      </c>
      <c r="J795" t="s">
        <v>57</v>
      </c>
      <c r="K795" t="s">
        <v>57</v>
      </c>
      <c r="L795" t="s">
        <v>57</v>
      </c>
      <c r="M795" t="s">
        <v>57</v>
      </c>
      <c r="N795">
        <v>4</v>
      </c>
      <c r="O795">
        <v>213</v>
      </c>
      <c r="P795">
        <v>80</v>
      </c>
      <c r="Q795">
        <v>4.0999999999999996</v>
      </c>
      <c r="R795">
        <v>2014</v>
      </c>
      <c r="S795">
        <v>4</v>
      </c>
      <c r="T795">
        <v>22</v>
      </c>
      <c r="U795" s="1">
        <v>41751</v>
      </c>
      <c r="V795" s="5">
        <f>Main[[#This Row],[Average_Cost_for_two]] * VLOOKUP(Main[[#This Row],[Currency]],'Currency'!A:B,2,FALSE)</f>
        <v>99.2</v>
      </c>
      <c r="W795" s="5" t="str">
        <f>IF(Main[[#This Row],[Avg_Cost_USD]]&lt;10,"Low",
IF(Main[[#This Row],[Avg_Cost_USD]]&lt;=30,"Medium","High"))</f>
        <v>High</v>
      </c>
    </row>
    <row r="796" spans="1:23" x14ac:dyDescent="0.3">
      <c r="A796">
        <v>18420467</v>
      </c>
      <c r="B796" t="s">
        <v>1150</v>
      </c>
      <c r="C796">
        <v>1</v>
      </c>
      <c r="D796" t="s">
        <v>54</v>
      </c>
      <c r="E796" t="s">
        <v>996</v>
      </c>
      <c r="F796">
        <v>77.1804858</v>
      </c>
      <c r="G796">
        <v>28.638169300000001</v>
      </c>
      <c r="H796" t="s">
        <v>424</v>
      </c>
      <c r="I796" t="s">
        <v>19</v>
      </c>
      <c r="J796" t="s">
        <v>57</v>
      </c>
      <c r="K796" t="s">
        <v>61</v>
      </c>
      <c r="L796" t="s">
        <v>57</v>
      </c>
      <c r="M796" t="s">
        <v>57</v>
      </c>
      <c r="N796">
        <v>2</v>
      </c>
      <c r="O796">
        <v>101</v>
      </c>
      <c r="P796">
        <v>750</v>
      </c>
      <c r="Q796">
        <v>4.0999999999999996</v>
      </c>
      <c r="R796">
        <v>2012</v>
      </c>
      <c r="S796">
        <v>7</v>
      </c>
      <c r="T796">
        <v>11</v>
      </c>
      <c r="U796" s="1">
        <v>41101</v>
      </c>
      <c r="V796" s="5">
        <f>Main[[#This Row],[Average_Cost_for_two]] * VLOOKUP(Main[[#This Row],[Currency]],'Currency'!A:B,2,FALSE)</f>
        <v>9</v>
      </c>
      <c r="W796" s="5" t="str">
        <f>IF(Main[[#This Row],[Avg_Cost_USD]]&lt;10,"Low",
IF(Main[[#This Row],[Avg_Cost_USD]]&lt;=30,"Medium","High"))</f>
        <v>Low</v>
      </c>
    </row>
    <row r="797" spans="1:23" x14ac:dyDescent="0.3">
      <c r="A797">
        <v>313311</v>
      </c>
      <c r="B797" t="s">
        <v>123</v>
      </c>
      <c r="C797">
        <v>1</v>
      </c>
      <c r="D797" t="s">
        <v>54</v>
      </c>
      <c r="E797" t="s">
        <v>460</v>
      </c>
      <c r="F797">
        <v>77.213402000000002</v>
      </c>
      <c r="G797">
        <v>28.524625</v>
      </c>
      <c r="H797" t="s">
        <v>1151</v>
      </c>
      <c r="I797" t="s">
        <v>19</v>
      </c>
      <c r="J797" t="s">
        <v>57</v>
      </c>
      <c r="K797" t="s">
        <v>61</v>
      </c>
      <c r="L797" t="s">
        <v>57</v>
      </c>
      <c r="M797" t="s">
        <v>57</v>
      </c>
      <c r="N797">
        <v>2</v>
      </c>
      <c r="O797">
        <v>305</v>
      </c>
      <c r="P797">
        <v>750</v>
      </c>
      <c r="Q797">
        <v>3.9</v>
      </c>
      <c r="R797">
        <v>2013</v>
      </c>
      <c r="S797">
        <v>7</v>
      </c>
      <c r="T797">
        <v>1</v>
      </c>
      <c r="U797" s="1">
        <v>41456</v>
      </c>
      <c r="V797" s="5">
        <f>Main[[#This Row],[Average_Cost_for_two]] * VLOOKUP(Main[[#This Row],[Currency]],'Currency'!A:B,2,FALSE)</f>
        <v>9</v>
      </c>
      <c r="W797" s="5" t="str">
        <f>IF(Main[[#This Row],[Avg_Cost_USD]]&lt;10,"Low",
IF(Main[[#This Row],[Avg_Cost_USD]]&lt;=30,"Medium","High"))</f>
        <v>Low</v>
      </c>
    </row>
    <row r="798" spans="1:23" x14ac:dyDescent="0.3">
      <c r="A798">
        <v>7101000</v>
      </c>
      <c r="B798" t="s">
        <v>1152</v>
      </c>
      <c r="C798">
        <v>148</v>
      </c>
      <c r="D798" t="s">
        <v>1109</v>
      </c>
      <c r="E798" t="s">
        <v>1110</v>
      </c>
      <c r="F798">
        <v>174.77500499999999</v>
      </c>
      <c r="G798">
        <v>-41.294401999999998</v>
      </c>
      <c r="H798" t="s">
        <v>1153</v>
      </c>
      <c r="I798" t="s">
        <v>22</v>
      </c>
      <c r="J798" t="s">
        <v>57</v>
      </c>
      <c r="K798" t="s">
        <v>57</v>
      </c>
      <c r="L798" t="s">
        <v>57</v>
      </c>
      <c r="M798" t="s">
        <v>57</v>
      </c>
      <c r="N798">
        <v>4</v>
      </c>
      <c r="O798">
        <v>146</v>
      </c>
      <c r="P798">
        <v>80</v>
      </c>
      <c r="Q798">
        <v>4.2</v>
      </c>
      <c r="R798">
        <v>2012</v>
      </c>
      <c r="S798">
        <v>1</v>
      </c>
      <c r="T798">
        <v>20</v>
      </c>
      <c r="U798" s="1">
        <v>40928</v>
      </c>
      <c r="V798" s="5">
        <f>Main[[#This Row],[Average_Cost_for_two]] * VLOOKUP(Main[[#This Row],[Currency]],'Currency'!A:B,2,FALSE)</f>
        <v>48</v>
      </c>
      <c r="W798" s="5" t="str">
        <f>IF(Main[[#This Row],[Avg_Cost_USD]]&lt;10,"Low",
IF(Main[[#This Row],[Avg_Cost_USD]]&lt;=30,"Medium","High"))</f>
        <v>High</v>
      </c>
    </row>
    <row r="799" spans="1:23" x14ac:dyDescent="0.3">
      <c r="A799">
        <v>6800892</v>
      </c>
      <c r="B799" t="s">
        <v>1154</v>
      </c>
      <c r="C799">
        <v>215</v>
      </c>
      <c r="D799" t="s">
        <v>1102</v>
      </c>
      <c r="E799" t="s">
        <v>1155</v>
      </c>
      <c r="F799">
        <v>-2.247633</v>
      </c>
      <c r="G799">
        <v>53.482261000000001</v>
      </c>
      <c r="H799" t="s">
        <v>1156</v>
      </c>
      <c r="I799" t="s">
        <v>21</v>
      </c>
      <c r="J799" t="s">
        <v>57</v>
      </c>
      <c r="K799" t="s">
        <v>57</v>
      </c>
      <c r="L799" t="s">
        <v>57</v>
      </c>
      <c r="M799" t="s">
        <v>57</v>
      </c>
      <c r="N799">
        <v>4</v>
      </c>
      <c r="O799">
        <v>602</v>
      </c>
      <c r="P799">
        <v>80</v>
      </c>
      <c r="Q799">
        <v>4.5</v>
      </c>
      <c r="R799">
        <v>2012</v>
      </c>
      <c r="S799">
        <v>11</v>
      </c>
      <c r="T799">
        <v>15</v>
      </c>
      <c r="U799" s="1">
        <v>41228</v>
      </c>
      <c r="V799" s="5">
        <f>Main[[#This Row],[Average_Cost_for_two]] * VLOOKUP(Main[[#This Row],[Currency]],'Currency'!A:B,2,FALSE)</f>
        <v>99.2</v>
      </c>
      <c r="W799" s="5" t="str">
        <f>IF(Main[[#This Row],[Avg_Cost_USD]]&lt;10,"Low",
IF(Main[[#This Row],[Avg_Cost_USD]]&lt;=30,"Medium","High"))</f>
        <v>High</v>
      </c>
    </row>
    <row r="800" spans="1:23" x14ac:dyDescent="0.3">
      <c r="A800">
        <v>6801867</v>
      </c>
      <c r="B800" t="s">
        <v>1157</v>
      </c>
      <c r="C800">
        <v>215</v>
      </c>
      <c r="D800" t="s">
        <v>1102</v>
      </c>
      <c r="E800" t="s">
        <v>1158</v>
      </c>
      <c r="F800">
        <v>-2.2508059999999999</v>
      </c>
      <c r="G800">
        <v>53.48124</v>
      </c>
      <c r="H800" t="s">
        <v>1159</v>
      </c>
      <c r="I800" t="s">
        <v>21</v>
      </c>
      <c r="J800" t="s">
        <v>57</v>
      </c>
      <c r="K800" t="s">
        <v>57</v>
      </c>
      <c r="L800" t="s">
        <v>57</v>
      </c>
      <c r="M800" t="s">
        <v>57</v>
      </c>
      <c r="N800">
        <v>4</v>
      </c>
      <c r="O800">
        <v>52</v>
      </c>
      <c r="P800">
        <v>85</v>
      </c>
      <c r="Q800">
        <v>4</v>
      </c>
      <c r="R800">
        <v>2013</v>
      </c>
      <c r="S800">
        <v>3</v>
      </c>
      <c r="T800">
        <v>11</v>
      </c>
      <c r="U800" s="1">
        <v>41344</v>
      </c>
      <c r="V800" s="5">
        <f>Main[[#This Row],[Average_Cost_for_two]] * VLOOKUP(Main[[#This Row],[Currency]],'Currency'!A:B,2,FALSE)</f>
        <v>105.4</v>
      </c>
      <c r="W800" s="5" t="str">
        <f>IF(Main[[#This Row],[Avg_Cost_USD]]&lt;10,"Low",
IF(Main[[#This Row],[Avg_Cost_USD]]&lt;=30,"Medium","High"))</f>
        <v>High</v>
      </c>
    </row>
    <row r="801" spans="1:23" x14ac:dyDescent="0.3">
      <c r="A801">
        <v>6103902</v>
      </c>
      <c r="B801" t="s">
        <v>1160</v>
      </c>
      <c r="C801">
        <v>215</v>
      </c>
      <c r="D801" t="s">
        <v>1138</v>
      </c>
      <c r="E801" t="s">
        <v>1161</v>
      </c>
      <c r="F801">
        <v>-0.13522899999999999</v>
      </c>
      <c r="G801">
        <v>51.513739000000001</v>
      </c>
      <c r="H801" t="s">
        <v>1162</v>
      </c>
      <c r="I801" t="s">
        <v>21</v>
      </c>
      <c r="J801" t="s">
        <v>61</v>
      </c>
      <c r="K801" t="s">
        <v>57</v>
      </c>
      <c r="L801" t="s">
        <v>57</v>
      </c>
      <c r="M801" t="s">
        <v>57</v>
      </c>
      <c r="N801">
        <v>4</v>
      </c>
      <c r="O801">
        <v>1326</v>
      </c>
      <c r="P801">
        <v>90</v>
      </c>
      <c r="Q801">
        <v>4.7</v>
      </c>
      <c r="R801">
        <v>2018</v>
      </c>
      <c r="S801">
        <v>10</v>
      </c>
      <c r="T801">
        <v>3</v>
      </c>
      <c r="U801" s="1">
        <v>43376</v>
      </c>
      <c r="V801" s="5">
        <f>Main[[#This Row],[Average_Cost_for_two]] * VLOOKUP(Main[[#This Row],[Currency]],'Currency'!A:B,2,FALSE)</f>
        <v>111.6</v>
      </c>
      <c r="W801" s="5" t="str">
        <f>IF(Main[[#This Row],[Avg_Cost_USD]]&lt;10,"Low",
IF(Main[[#This Row],[Avg_Cost_USD]]&lt;=30,"Medium","High"))</f>
        <v>High</v>
      </c>
    </row>
    <row r="802" spans="1:23" x14ac:dyDescent="0.3">
      <c r="A802">
        <v>7601241</v>
      </c>
      <c r="B802" t="s">
        <v>1163</v>
      </c>
      <c r="C802">
        <v>215</v>
      </c>
      <c r="D802" t="s">
        <v>1002</v>
      </c>
      <c r="E802" t="s">
        <v>1164</v>
      </c>
      <c r="F802">
        <v>-3.1727780000000001</v>
      </c>
      <c r="G802">
        <v>55.976979999999998</v>
      </c>
      <c r="H802" t="s">
        <v>1165</v>
      </c>
      <c r="I802" t="s">
        <v>21</v>
      </c>
      <c r="J802" t="s">
        <v>57</v>
      </c>
      <c r="K802" t="s">
        <v>57</v>
      </c>
      <c r="L802" t="s">
        <v>57</v>
      </c>
      <c r="M802" t="s">
        <v>57</v>
      </c>
      <c r="N802">
        <v>4</v>
      </c>
      <c r="O802">
        <v>275</v>
      </c>
      <c r="P802">
        <v>90</v>
      </c>
      <c r="Q802">
        <v>4.4000000000000004</v>
      </c>
      <c r="R802">
        <v>2016</v>
      </c>
      <c r="S802">
        <v>9</v>
      </c>
      <c r="T802">
        <v>18</v>
      </c>
      <c r="U802" s="1">
        <v>42631</v>
      </c>
      <c r="V802" s="5">
        <f>Main[[#This Row],[Average_Cost_for_two]] * VLOOKUP(Main[[#This Row],[Currency]],'Currency'!A:B,2,FALSE)</f>
        <v>111.6</v>
      </c>
      <c r="W802" s="5" t="str">
        <f>IF(Main[[#This Row],[Avg_Cost_USD]]&lt;10,"Low",
IF(Main[[#This Row],[Avg_Cost_USD]]&lt;=30,"Medium","High"))</f>
        <v>High</v>
      </c>
    </row>
    <row r="803" spans="1:23" x14ac:dyDescent="0.3">
      <c r="A803">
        <v>7000095</v>
      </c>
      <c r="B803" t="s">
        <v>1166</v>
      </c>
      <c r="C803">
        <v>148</v>
      </c>
      <c r="D803" t="s">
        <v>1105</v>
      </c>
      <c r="E803" t="s">
        <v>1167</v>
      </c>
      <c r="F803">
        <v>174.76252700000001</v>
      </c>
      <c r="G803">
        <v>-36.848987999999999</v>
      </c>
      <c r="H803" t="s">
        <v>1168</v>
      </c>
      <c r="I803" t="s">
        <v>22</v>
      </c>
      <c r="J803" t="s">
        <v>57</v>
      </c>
      <c r="K803" t="s">
        <v>57</v>
      </c>
      <c r="L803" t="s">
        <v>57</v>
      </c>
      <c r="M803" t="s">
        <v>57</v>
      </c>
      <c r="N803">
        <v>4</v>
      </c>
      <c r="O803">
        <v>598</v>
      </c>
      <c r="P803">
        <v>90</v>
      </c>
      <c r="Q803">
        <v>4.8</v>
      </c>
      <c r="R803">
        <v>2017</v>
      </c>
      <c r="S803">
        <v>6</v>
      </c>
      <c r="T803">
        <v>16</v>
      </c>
      <c r="U803" s="1">
        <v>42902</v>
      </c>
      <c r="V803" s="5">
        <f>Main[[#This Row],[Average_Cost_for_two]] * VLOOKUP(Main[[#This Row],[Currency]],'Currency'!A:B,2,FALSE)</f>
        <v>54</v>
      </c>
      <c r="W803" s="5" t="str">
        <f>IF(Main[[#This Row],[Avg_Cost_USD]]&lt;10,"Low",
IF(Main[[#This Row],[Avg_Cost_USD]]&lt;=30,"Medium","High"))</f>
        <v>High</v>
      </c>
    </row>
    <row r="804" spans="1:23" x14ac:dyDescent="0.3">
      <c r="A804">
        <v>18419011</v>
      </c>
      <c r="B804" t="s">
        <v>1169</v>
      </c>
      <c r="C804">
        <v>148</v>
      </c>
      <c r="D804" t="s">
        <v>1105</v>
      </c>
      <c r="E804" t="s">
        <v>1170</v>
      </c>
      <c r="F804">
        <v>174.76576700000001</v>
      </c>
      <c r="G804">
        <v>-36.850141190000002</v>
      </c>
      <c r="H804" t="s">
        <v>1171</v>
      </c>
      <c r="I804" t="s">
        <v>22</v>
      </c>
      <c r="J804" t="s">
        <v>57</v>
      </c>
      <c r="K804" t="s">
        <v>57</v>
      </c>
      <c r="L804" t="s">
        <v>57</v>
      </c>
      <c r="M804" t="s">
        <v>57</v>
      </c>
      <c r="N804">
        <v>4</v>
      </c>
      <c r="O804">
        <v>61</v>
      </c>
      <c r="P804">
        <v>90</v>
      </c>
      <c r="Q804">
        <v>4.2</v>
      </c>
      <c r="R804">
        <v>2017</v>
      </c>
      <c r="S804">
        <v>6</v>
      </c>
      <c r="T804">
        <v>6</v>
      </c>
      <c r="U804" s="1">
        <v>42892</v>
      </c>
      <c r="V804" s="5">
        <f>Main[[#This Row],[Average_Cost_for_two]] * VLOOKUP(Main[[#This Row],[Currency]],'Currency'!A:B,2,FALSE)</f>
        <v>54</v>
      </c>
      <c r="W804" s="5" t="str">
        <f>IF(Main[[#This Row],[Avg_Cost_USD]]&lt;10,"Low",
IF(Main[[#This Row],[Avg_Cost_USD]]&lt;=30,"Medium","High"))</f>
        <v>High</v>
      </c>
    </row>
    <row r="805" spans="1:23" x14ac:dyDescent="0.3">
      <c r="A805">
        <v>7006107</v>
      </c>
      <c r="B805" t="s">
        <v>1172</v>
      </c>
      <c r="C805">
        <v>148</v>
      </c>
      <c r="D805" t="s">
        <v>1105</v>
      </c>
      <c r="E805" t="s">
        <v>1173</v>
      </c>
      <c r="F805">
        <v>174.76235399999999</v>
      </c>
      <c r="G805">
        <v>-36.882604000000001</v>
      </c>
      <c r="H805" t="s">
        <v>1174</v>
      </c>
      <c r="I805" t="s">
        <v>22</v>
      </c>
      <c r="J805" t="s">
        <v>57</v>
      </c>
      <c r="K805" t="s">
        <v>57</v>
      </c>
      <c r="L805" t="s">
        <v>57</v>
      </c>
      <c r="M805" t="s">
        <v>57</v>
      </c>
      <c r="N805">
        <v>4</v>
      </c>
      <c r="O805">
        <v>271</v>
      </c>
      <c r="P805">
        <v>90</v>
      </c>
      <c r="Q805">
        <v>4.2</v>
      </c>
      <c r="R805">
        <v>2015</v>
      </c>
      <c r="S805">
        <v>11</v>
      </c>
      <c r="T805">
        <v>20</v>
      </c>
      <c r="U805" s="1">
        <v>42328</v>
      </c>
      <c r="V805" s="5">
        <f>Main[[#This Row],[Average_Cost_for_two]] * VLOOKUP(Main[[#This Row],[Currency]],'Currency'!A:B,2,FALSE)</f>
        <v>54</v>
      </c>
      <c r="W805" s="5" t="str">
        <f>IF(Main[[#This Row],[Avg_Cost_USD]]&lt;10,"Low",
IF(Main[[#This Row],[Avg_Cost_USD]]&lt;=30,"Medium","High"))</f>
        <v>High</v>
      </c>
    </row>
    <row r="806" spans="1:23" x14ac:dyDescent="0.3">
      <c r="A806">
        <v>7100788</v>
      </c>
      <c r="B806" t="s">
        <v>1175</v>
      </c>
      <c r="C806">
        <v>148</v>
      </c>
      <c r="D806" t="s">
        <v>1109</v>
      </c>
      <c r="E806" t="s">
        <v>1112</v>
      </c>
      <c r="F806">
        <v>174.77916669999999</v>
      </c>
      <c r="G806">
        <v>-41.284833329999998</v>
      </c>
      <c r="H806" t="s">
        <v>1168</v>
      </c>
      <c r="I806" t="s">
        <v>22</v>
      </c>
      <c r="J806" t="s">
        <v>57</v>
      </c>
      <c r="K806" t="s">
        <v>57</v>
      </c>
      <c r="L806" t="s">
        <v>57</v>
      </c>
      <c r="M806" t="s">
        <v>57</v>
      </c>
      <c r="N806">
        <v>4</v>
      </c>
      <c r="O806">
        <v>229</v>
      </c>
      <c r="P806">
        <v>90</v>
      </c>
      <c r="Q806">
        <v>4.0999999999999996</v>
      </c>
      <c r="R806">
        <v>2015</v>
      </c>
      <c r="S806">
        <v>10</v>
      </c>
      <c r="T806">
        <v>2</v>
      </c>
      <c r="U806" s="1">
        <v>42279</v>
      </c>
      <c r="V806" s="5">
        <f>Main[[#This Row],[Average_Cost_for_two]] * VLOOKUP(Main[[#This Row],[Currency]],'Currency'!A:B,2,FALSE)</f>
        <v>54</v>
      </c>
      <c r="W806" s="5" t="str">
        <f>IF(Main[[#This Row],[Avg_Cost_USD]]&lt;10,"Low",
IF(Main[[#This Row],[Avg_Cost_USD]]&lt;=30,"Medium","High"))</f>
        <v>High</v>
      </c>
    </row>
    <row r="807" spans="1:23" x14ac:dyDescent="0.3">
      <c r="A807">
        <v>18482938</v>
      </c>
      <c r="B807" t="s">
        <v>1176</v>
      </c>
      <c r="C807">
        <v>184</v>
      </c>
      <c r="D807" t="s">
        <v>10</v>
      </c>
      <c r="E807" t="s">
        <v>1177</v>
      </c>
      <c r="F807">
        <v>103.83916499999999</v>
      </c>
      <c r="G807">
        <v>1.290083898</v>
      </c>
      <c r="H807" t="s">
        <v>1178</v>
      </c>
      <c r="I807" t="s">
        <v>20</v>
      </c>
      <c r="J807" t="s">
        <v>57</v>
      </c>
      <c r="K807" t="s">
        <v>57</v>
      </c>
      <c r="L807" t="s">
        <v>57</v>
      </c>
      <c r="M807" t="s">
        <v>57</v>
      </c>
      <c r="N807">
        <v>4</v>
      </c>
      <c r="O807">
        <v>30</v>
      </c>
      <c r="P807">
        <v>95</v>
      </c>
      <c r="Q807">
        <v>3.2</v>
      </c>
      <c r="R807">
        <v>2013</v>
      </c>
      <c r="S807">
        <v>5</v>
      </c>
      <c r="T807">
        <v>3</v>
      </c>
      <c r="U807" s="1">
        <v>41397</v>
      </c>
      <c r="V807" s="5">
        <f>Main[[#This Row],[Average_Cost_for_two]] * VLOOKUP(Main[[#This Row],[Currency]],'Currency'!A:B,2,FALSE)</f>
        <v>95</v>
      </c>
      <c r="W807" s="5" t="str">
        <f>IF(Main[[#This Row],[Avg_Cost_USD]]&lt;10,"Low",
IF(Main[[#This Row],[Avg_Cost_USD]]&lt;=30,"Medium","High"))</f>
        <v>High</v>
      </c>
    </row>
    <row r="808" spans="1:23" x14ac:dyDescent="0.3">
      <c r="A808">
        <v>17060869</v>
      </c>
      <c r="B808" t="s">
        <v>1179</v>
      </c>
      <c r="C808">
        <v>216</v>
      </c>
      <c r="D808" t="s">
        <v>310</v>
      </c>
      <c r="E808" t="s">
        <v>356</v>
      </c>
      <c r="F808">
        <v>-81.451072499999995</v>
      </c>
      <c r="G808">
        <v>28.4676808</v>
      </c>
      <c r="H808" t="s">
        <v>1180</v>
      </c>
      <c r="I808" t="s">
        <v>20</v>
      </c>
      <c r="J808" t="s">
        <v>57</v>
      </c>
      <c r="K808" t="s">
        <v>57</v>
      </c>
      <c r="L808" t="s">
        <v>57</v>
      </c>
      <c r="M808" t="s">
        <v>57</v>
      </c>
      <c r="N808">
        <v>4</v>
      </c>
      <c r="O808">
        <v>2324</v>
      </c>
      <c r="P808">
        <v>100</v>
      </c>
      <c r="Q808">
        <v>4.5999999999999996</v>
      </c>
      <c r="R808">
        <v>2017</v>
      </c>
      <c r="S808">
        <v>1</v>
      </c>
      <c r="T808">
        <v>13</v>
      </c>
      <c r="U808" s="1">
        <v>42748</v>
      </c>
      <c r="V808" s="5">
        <f>Main[[#This Row],[Average_Cost_for_two]] * VLOOKUP(Main[[#This Row],[Currency]],'Currency'!A:B,2,FALSE)</f>
        <v>100</v>
      </c>
      <c r="W808" s="5" t="str">
        <f>IF(Main[[#This Row],[Avg_Cost_USD]]&lt;10,"Low",
IF(Main[[#This Row],[Avg_Cost_USD]]&lt;=30,"Medium","High"))</f>
        <v>High</v>
      </c>
    </row>
    <row r="809" spans="1:23" x14ac:dyDescent="0.3">
      <c r="A809">
        <v>302438</v>
      </c>
      <c r="B809" t="s">
        <v>1181</v>
      </c>
      <c r="C809">
        <v>1</v>
      </c>
      <c r="D809" t="s">
        <v>54</v>
      </c>
      <c r="E809" t="s">
        <v>432</v>
      </c>
      <c r="F809">
        <v>77.155388889999998</v>
      </c>
      <c r="G809">
        <v>28.561413890000001</v>
      </c>
      <c r="H809" t="s">
        <v>1182</v>
      </c>
      <c r="I809" t="s">
        <v>19</v>
      </c>
      <c r="J809" t="s">
        <v>61</v>
      </c>
      <c r="K809" t="s">
        <v>57</v>
      </c>
      <c r="L809" t="s">
        <v>57</v>
      </c>
      <c r="M809" t="s">
        <v>57</v>
      </c>
      <c r="N809">
        <v>2</v>
      </c>
      <c r="O809">
        <v>6</v>
      </c>
      <c r="P809">
        <v>900</v>
      </c>
      <c r="Q809">
        <v>2.9</v>
      </c>
      <c r="R809">
        <v>2018</v>
      </c>
      <c r="S809">
        <v>7</v>
      </c>
      <c r="T809">
        <v>21</v>
      </c>
      <c r="U809" s="1">
        <v>43302</v>
      </c>
      <c r="V809" s="5">
        <f>Main[[#This Row],[Average_Cost_for_two]] * VLOOKUP(Main[[#This Row],[Currency]],'Currency'!A:B,2,FALSE)</f>
        <v>10.8</v>
      </c>
      <c r="W809" s="5" t="str">
        <f>IF(Main[[#This Row],[Avg_Cost_USD]]&lt;10,"Low",
IF(Main[[#This Row],[Avg_Cost_USD]]&lt;=30,"Medium","High"))</f>
        <v>Medium</v>
      </c>
    </row>
    <row r="810" spans="1:23" x14ac:dyDescent="0.3">
      <c r="A810">
        <v>18371408</v>
      </c>
      <c r="B810" t="s">
        <v>1183</v>
      </c>
      <c r="C810">
        <v>1</v>
      </c>
      <c r="D810" t="s">
        <v>54</v>
      </c>
      <c r="E810" t="s">
        <v>432</v>
      </c>
      <c r="F810">
        <v>77.161681000000002</v>
      </c>
      <c r="G810">
        <v>28.572130999999999</v>
      </c>
      <c r="H810" t="s">
        <v>369</v>
      </c>
      <c r="I810" t="s">
        <v>19</v>
      </c>
      <c r="J810" t="s">
        <v>57</v>
      </c>
      <c r="K810" t="s">
        <v>61</v>
      </c>
      <c r="L810" t="s">
        <v>57</v>
      </c>
      <c r="M810" t="s">
        <v>57</v>
      </c>
      <c r="N810">
        <v>2</v>
      </c>
      <c r="O810">
        <v>21</v>
      </c>
      <c r="P810">
        <v>900</v>
      </c>
      <c r="Q810">
        <v>3.5</v>
      </c>
      <c r="R810">
        <v>2015</v>
      </c>
      <c r="S810">
        <v>7</v>
      </c>
      <c r="T810">
        <v>2</v>
      </c>
      <c r="U810" s="1">
        <v>42187</v>
      </c>
      <c r="V810" s="5">
        <f>Main[[#This Row],[Average_Cost_for_two]] * VLOOKUP(Main[[#This Row],[Currency]],'Currency'!A:B,2,FALSE)</f>
        <v>10.8</v>
      </c>
      <c r="W810" s="5" t="str">
        <f>IF(Main[[#This Row],[Avg_Cost_USD]]&lt;10,"Low",
IF(Main[[#This Row],[Avg_Cost_USD]]&lt;=30,"Medium","High"))</f>
        <v>Medium</v>
      </c>
    </row>
    <row r="811" spans="1:23" x14ac:dyDescent="0.3">
      <c r="A811">
        <v>18273624</v>
      </c>
      <c r="B811" t="s">
        <v>1184</v>
      </c>
      <c r="C811">
        <v>1</v>
      </c>
      <c r="D811" t="s">
        <v>54</v>
      </c>
      <c r="E811" t="s">
        <v>1185</v>
      </c>
      <c r="F811">
        <v>77.204338399999997</v>
      </c>
      <c r="G811">
        <v>28.6944707</v>
      </c>
      <c r="H811" t="s">
        <v>1186</v>
      </c>
      <c r="I811" t="s">
        <v>19</v>
      </c>
      <c r="J811" t="s">
        <v>57</v>
      </c>
      <c r="K811" t="s">
        <v>57</v>
      </c>
      <c r="L811" t="s">
        <v>57</v>
      </c>
      <c r="M811" t="s">
        <v>57</v>
      </c>
      <c r="N811">
        <v>2</v>
      </c>
      <c r="O811">
        <v>1136</v>
      </c>
      <c r="P811">
        <v>900</v>
      </c>
      <c r="Q811">
        <v>4.5999999999999996</v>
      </c>
      <c r="R811">
        <v>2017</v>
      </c>
      <c r="S811">
        <v>7</v>
      </c>
      <c r="T811">
        <v>28</v>
      </c>
      <c r="U811" s="1">
        <v>42944</v>
      </c>
      <c r="V811" s="5">
        <f>Main[[#This Row],[Average_Cost_for_two]] * VLOOKUP(Main[[#This Row],[Currency]],'Currency'!A:B,2,FALSE)</f>
        <v>10.8</v>
      </c>
      <c r="W811" s="5" t="str">
        <f>IF(Main[[#This Row],[Avg_Cost_USD]]&lt;10,"Low",
IF(Main[[#This Row],[Avg_Cost_USD]]&lt;=30,"Medium","High"))</f>
        <v>Medium</v>
      </c>
    </row>
    <row r="812" spans="1:23" x14ac:dyDescent="0.3">
      <c r="A812">
        <v>311661</v>
      </c>
      <c r="B812" t="s">
        <v>1187</v>
      </c>
      <c r="C812">
        <v>1</v>
      </c>
      <c r="D812" t="s">
        <v>54</v>
      </c>
      <c r="E812" t="s">
        <v>79</v>
      </c>
      <c r="F812">
        <v>77.230411500000002</v>
      </c>
      <c r="G812">
        <v>28.5731228</v>
      </c>
      <c r="H812" t="s">
        <v>1188</v>
      </c>
      <c r="I812" t="s">
        <v>19</v>
      </c>
      <c r="J812" t="s">
        <v>57</v>
      </c>
      <c r="K812" t="s">
        <v>61</v>
      </c>
      <c r="L812" t="s">
        <v>57</v>
      </c>
      <c r="M812" t="s">
        <v>57</v>
      </c>
      <c r="N812">
        <v>2</v>
      </c>
      <c r="O812">
        <v>192</v>
      </c>
      <c r="P812">
        <v>900</v>
      </c>
      <c r="Q812">
        <v>3.8</v>
      </c>
      <c r="R812">
        <v>2017</v>
      </c>
      <c r="S812">
        <v>6</v>
      </c>
      <c r="T812">
        <v>14</v>
      </c>
      <c r="U812" s="1">
        <v>42900</v>
      </c>
      <c r="V812" s="5">
        <f>Main[[#This Row],[Average_Cost_for_two]] * VLOOKUP(Main[[#This Row],[Currency]],'Currency'!A:B,2,FALSE)</f>
        <v>10.8</v>
      </c>
      <c r="W812" s="5" t="str">
        <f>IF(Main[[#This Row],[Avg_Cost_USD]]&lt;10,"Low",
IF(Main[[#This Row],[Avg_Cost_USD]]&lt;=30,"Medium","High"))</f>
        <v>Medium</v>
      </c>
    </row>
    <row r="813" spans="1:23" x14ac:dyDescent="0.3">
      <c r="A813">
        <v>18483714</v>
      </c>
      <c r="B813" t="s">
        <v>1189</v>
      </c>
      <c r="C813">
        <v>184</v>
      </c>
      <c r="D813" t="s">
        <v>10</v>
      </c>
      <c r="E813" t="s">
        <v>1190</v>
      </c>
      <c r="F813">
        <v>103.8070809</v>
      </c>
      <c r="G813">
        <v>1.3311283970000001</v>
      </c>
      <c r="H813" t="s">
        <v>357</v>
      </c>
      <c r="I813" t="s">
        <v>20</v>
      </c>
      <c r="J813" t="s">
        <v>57</v>
      </c>
      <c r="K813" t="s">
        <v>57</v>
      </c>
      <c r="L813" t="s">
        <v>57</v>
      </c>
      <c r="M813" t="s">
        <v>57</v>
      </c>
      <c r="N813">
        <v>4</v>
      </c>
      <c r="O813">
        <v>35</v>
      </c>
      <c r="P813">
        <v>100</v>
      </c>
      <c r="Q813">
        <v>4.0999999999999996</v>
      </c>
      <c r="R813">
        <v>2014</v>
      </c>
      <c r="S813">
        <v>3</v>
      </c>
      <c r="T813">
        <v>11</v>
      </c>
      <c r="U813" s="1">
        <v>41709</v>
      </c>
      <c r="V813" s="5">
        <f>Main[[#This Row],[Average_Cost_for_two]] * VLOOKUP(Main[[#This Row],[Currency]],'Currency'!A:B,2,FALSE)</f>
        <v>100</v>
      </c>
      <c r="W813" s="5" t="str">
        <f>IF(Main[[#This Row],[Avg_Cost_USD]]&lt;10,"Low",
IF(Main[[#This Row],[Avg_Cost_USD]]&lt;=30,"Medium","High"))</f>
        <v>High</v>
      </c>
    </row>
    <row r="814" spans="1:23" x14ac:dyDescent="0.3">
      <c r="A814">
        <v>2899</v>
      </c>
      <c r="B814" t="s">
        <v>1191</v>
      </c>
      <c r="C814">
        <v>1</v>
      </c>
      <c r="D814" t="s">
        <v>54</v>
      </c>
      <c r="E814" t="s">
        <v>441</v>
      </c>
      <c r="F814">
        <v>77.204676500000005</v>
      </c>
      <c r="G814">
        <v>28.553057899999999</v>
      </c>
      <c r="H814" t="s">
        <v>347</v>
      </c>
      <c r="I814" t="s">
        <v>19</v>
      </c>
      <c r="J814" t="s">
        <v>61</v>
      </c>
      <c r="K814" t="s">
        <v>61</v>
      </c>
      <c r="L814" t="s">
        <v>57</v>
      </c>
      <c r="M814" t="s">
        <v>57</v>
      </c>
      <c r="N814">
        <v>2</v>
      </c>
      <c r="O814">
        <v>235</v>
      </c>
      <c r="P814">
        <v>750</v>
      </c>
      <c r="Q814">
        <v>3.3</v>
      </c>
      <c r="R814">
        <v>2016</v>
      </c>
      <c r="S814">
        <v>6</v>
      </c>
      <c r="T814">
        <v>17</v>
      </c>
      <c r="U814" s="1">
        <v>42538</v>
      </c>
      <c r="V814" s="5">
        <f>Main[[#This Row],[Average_Cost_for_two]] * VLOOKUP(Main[[#This Row],[Currency]],'Currency'!A:B,2,FALSE)</f>
        <v>9</v>
      </c>
      <c r="W814" s="5" t="str">
        <f>IF(Main[[#This Row],[Avg_Cost_USD]]&lt;10,"Low",
IF(Main[[#This Row],[Avg_Cost_USD]]&lt;=30,"Medium","High"))</f>
        <v>Low</v>
      </c>
    </row>
    <row r="815" spans="1:23" x14ac:dyDescent="0.3">
      <c r="A815">
        <v>5600959</v>
      </c>
      <c r="B815" t="s">
        <v>1192</v>
      </c>
      <c r="C815">
        <v>214</v>
      </c>
      <c r="D815" t="s">
        <v>1193</v>
      </c>
      <c r="E815" t="s">
        <v>1194</v>
      </c>
      <c r="F815">
        <v>55.375521069999998</v>
      </c>
      <c r="G815">
        <v>25.328134989999999</v>
      </c>
      <c r="H815" t="s">
        <v>1195</v>
      </c>
      <c r="I815" t="s">
        <v>23</v>
      </c>
      <c r="J815" t="s">
        <v>57</v>
      </c>
      <c r="K815" t="s">
        <v>61</v>
      </c>
      <c r="L815" t="s">
        <v>57</v>
      </c>
      <c r="M815" t="s">
        <v>57</v>
      </c>
      <c r="N815">
        <v>4</v>
      </c>
      <c r="O815">
        <v>449</v>
      </c>
      <c r="P815">
        <v>100</v>
      </c>
      <c r="Q815">
        <v>4.0999999999999996</v>
      </c>
      <c r="R815">
        <v>2012</v>
      </c>
      <c r="S815">
        <v>11</v>
      </c>
      <c r="T815">
        <v>18</v>
      </c>
      <c r="U815" s="1">
        <v>41231</v>
      </c>
      <c r="V815" s="5">
        <f>Main[[#This Row],[Average_Cost_for_two]] * VLOOKUP(Main[[#This Row],[Currency]],'Currency'!A:B,2,FALSE)</f>
        <v>27</v>
      </c>
      <c r="W815" s="5" t="str">
        <f>IF(Main[[#This Row],[Avg_Cost_USD]]&lt;10,"Low",
IF(Main[[#This Row],[Avg_Cost_USD]]&lt;=30,"Medium","High"))</f>
        <v>Medium</v>
      </c>
    </row>
    <row r="816" spans="1:23" x14ac:dyDescent="0.3">
      <c r="A816">
        <v>7600914</v>
      </c>
      <c r="B816" t="s">
        <v>1196</v>
      </c>
      <c r="C816">
        <v>215</v>
      </c>
      <c r="D816" t="s">
        <v>1002</v>
      </c>
      <c r="E816" t="s">
        <v>1197</v>
      </c>
      <c r="F816">
        <v>-3.1957499999999999</v>
      </c>
      <c r="G816">
        <v>55.948280560000001</v>
      </c>
      <c r="H816" t="s">
        <v>1198</v>
      </c>
      <c r="I816" t="s">
        <v>21</v>
      </c>
      <c r="J816" t="s">
        <v>61</v>
      </c>
      <c r="K816" t="s">
        <v>57</v>
      </c>
      <c r="L816" t="s">
        <v>57</v>
      </c>
      <c r="M816" t="s">
        <v>57</v>
      </c>
      <c r="N816">
        <v>4</v>
      </c>
      <c r="O816">
        <v>200</v>
      </c>
      <c r="P816">
        <v>100</v>
      </c>
      <c r="Q816">
        <v>4.0999999999999996</v>
      </c>
      <c r="R816">
        <v>2012</v>
      </c>
      <c r="S816">
        <v>9</v>
      </c>
      <c r="T816">
        <v>28</v>
      </c>
      <c r="U816" s="1">
        <v>41180</v>
      </c>
      <c r="V816" s="5">
        <f>Main[[#This Row],[Average_Cost_for_two]] * VLOOKUP(Main[[#This Row],[Currency]],'Currency'!A:B,2,FALSE)</f>
        <v>124</v>
      </c>
      <c r="W816" s="5" t="str">
        <f>IF(Main[[#This Row],[Avg_Cost_USD]]&lt;10,"Low",
IF(Main[[#This Row],[Avg_Cost_USD]]&lt;=30,"Medium","High"))</f>
        <v>High</v>
      </c>
    </row>
    <row r="817" spans="1:23" x14ac:dyDescent="0.3">
      <c r="A817">
        <v>311267</v>
      </c>
      <c r="B817" t="s">
        <v>1199</v>
      </c>
      <c r="C817">
        <v>1</v>
      </c>
      <c r="D817" t="s">
        <v>54</v>
      </c>
      <c r="E817" t="s">
        <v>926</v>
      </c>
      <c r="F817">
        <v>77.258164730000004</v>
      </c>
      <c r="G817">
        <v>28.540196009999999</v>
      </c>
      <c r="H817" t="s">
        <v>369</v>
      </c>
      <c r="I817" t="s">
        <v>19</v>
      </c>
      <c r="J817" t="s">
        <v>57</v>
      </c>
      <c r="K817" t="s">
        <v>61</v>
      </c>
      <c r="L817" t="s">
        <v>57</v>
      </c>
      <c r="M817" t="s">
        <v>57</v>
      </c>
      <c r="N817">
        <v>2</v>
      </c>
      <c r="O817">
        <v>492</v>
      </c>
      <c r="P817">
        <v>900</v>
      </c>
      <c r="Q817">
        <v>3.8</v>
      </c>
      <c r="R817">
        <v>2017</v>
      </c>
      <c r="S817">
        <v>6</v>
      </c>
      <c r="T817">
        <v>1</v>
      </c>
      <c r="U817" s="1">
        <v>42887</v>
      </c>
      <c r="V817" s="5">
        <f>Main[[#This Row],[Average_Cost_for_two]] * VLOOKUP(Main[[#This Row],[Currency]],'Currency'!A:B,2,FALSE)</f>
        <v>10.8</v>
      </c>
      <c r="W817" s="5" t="str">
        <f>IF(Main[[#This Row],[Avg_Cost_USD]]&lt;10,"Low",
IF(Main[[#This Row],[Avg_Cost_USD]]&lt;=30,"Medium","High"))</f>
        <v>Medium</v>
      </c>
    </row>
    <row r="818" spans="1:23" x14ac:dyDescent="0.3">
      <c r="A818">
        <v>2411</v>
      </c>
      <c r="B818" t="s">
        <v>1200</v>
      </c>
      <c r="C818">
        <v>1</v>
      </c>
      <c r="D818" t="s">
        <v>54</v>
      </c>
      <c r="E818" t="s">
        <v>173</v>
      </c>
      <c r="F818">
        <v>77.188639899999998</v>
      </c>
      <c r="G818">
        <v>28.647094200000002</v>
      </c>
      <c r="H818" t="s">
        <v>913</v>
      </c>
      <c r="I818" t="s">
        <v>19</v>
      </c>
      <c r="J818" t="s">
        <v>61</v>
      </c>
      <c r="K818" t="s">
        <v>61</v>
      </c>
      <c r="L818" t="s">
        <v>57</v>
      </c>
      <c r="M818" t="s">
        <v>57</v>
      </c>
      <c r="N818">
        <v>2</v>
      </c>
      <c r="O818">
        <v>68</v>
      </c>
      <c r="P818">
        <v>750</v>
      </c>
      <c r="Q818">
        <v>2.7</v>
      </c>
      <c r="R818">
        <v>2018</v>
      </c>
      <c r="S818">
        <v>6</v>
      </c>
      <c r="T818">
        <v>1</v>
      </c>
      <c r="U818" s="1">
        <v>43252</v>
      </c>
      <c r="V818" s="5">
        <f>Main[[#This Row],[Average_Cost_for_two]] * VLOOKUP(Main[[#This Row],[Currency]],'Currency'!A:B,2,FALSE)</f>
        <v>9</v>
      </c>
      <c r="W818" s="5" t="str">
        <f>IF(Main[[#This Row],[Avg_Cost_USD]]&lt;10,"Low",
IF(Main[[#This Row],[Avg_Cost_USD]]&lt;=30,"Medium","High"))</f>
        <v>Low</v>
      </c>
    </row>
    <row r="819" spans="1:23" x14ac:dyDescent="0.3">
      <c r="A819">
        <v>6103868</v>
      </c>
      <c r="B819" t="s">
        <v>1201</v>
      </c>
      <c r="C819">
        <v>215</v>
      </c>
      <c r="D819" t="s">
        <v>1138</v>
      </c>
      <c r="E819" t="s">
        <v>1202</v>
      </c>
      <c r="F819">
        <v>-0.143259</v>
      </c>
      <c r="G819">
        <v>51.508811000000001</v>
      </c>
      <c r="H819" t="s">
        <v>1203</v>
      </c>
      <c r="I819" t="s">
        <v>21</v>
      </c>
      <c r="J819" t="s">
        <v>61</v>
      </c>
      <c r="K819" t="s">
        <v>57</v>
      </c>
      <c r="L819" t="s">
        <v>57</v>
      </c>
      <c r="M819" t="s">
        <v>57</v>
      </c>
      <c r="N819">
        <v>4</v>
      </c>
      <c r="O819">
        <v>311</v>
      </c>
      <c r="P819">
        <v>100</v>
      </c>
      <c r="Q819">
        <v>4.4000000000000004</v>
      </c>
      <c r="R819">
        <v>2013</v>
      </c>
      <c r="S819">
        <v>4</v>
      </c>
      <c r="T819">
        <v>25</v>
      </c>
      <c r="U819" s="1">
        <v>41389</v>
      </c>
      <c r="V819" s="5">
        <f>Main[[#This Row],[Average_Cost_for_two]] * VLOOKUP(Main[[#This Row],[Currency]],'Currency'!A:B,2,FALSE)</f>
        <v>124</v>
      </c>
      <c r="W819" s="5" t="str">
        <f>IF(Main[[#This Row],[Avg_Cost_USD]]&lt;10,"Low",
IF(Main[[#This Row],[Avg_Cost_USD]]&lt;=30,"Medium","High"))</f>
        <v>High</v>
      </c>
    </row>
    <row r="820" spans="1:23" x14ac:dyDescent="0.3">
      <c r="A820">
        <v>6702797</v>
      </c>
      <c r="B820" t="s">
        <v>1204</v>
      </c>
      <c r="C820">
        <v>30</v>
      </c>
      <c r="D820" t="s">
        <v>1205</v>
      </c>
      <c r="E820" t="s">
        <v>1206</v>
      </c>
      <c r="F820">
        <v>-46.657522999999998</v>
      </c>
      <c r="G820">
        <v>-23.556709999999999</v>
      </c>
      <c r="H820" t="s">
        <v>1207</v>
      </c>
      <c r="I820" t="s">
        <v>24</v>
      </c>
      <c r="J820" t="s">
        <v>57</v>
      </c>
      <c r="K820" t="s">
        <v>57</v>
      </c>
      <c r="L820" t="s">
        <v>57</v>
      </c>
      <c r="M820" t="s">
        <v>57</v>
      </c>
      <c r="N820">
        <v>4</v>
      </c>
      <c r="O820">
        <v>15</v>
      </c>
      <c r="P820">
        <v>100</v>
      </c>
      <c r="Q820">
        <v>4.0999999999999996</v>
      </c>
      <c r="R820">
        <v>2013</v>
      </c>
      <c r="S820">
        <v>9</v>
      </c>
      <c r="T820">
        <v>19</v>
      </c>
      <c r="U820" s="1">
        <v>41536</v>
      </c>
      <c r="V820" s="5">
        <f>Main[[#This Row],[Average_Cost_for_two]] * VLOOKUP(Main[[#This Row],[Currency]],'Currency'!A:B,2,FALSE)</f>
        <v>20</v>
      </c>
      <c r="W820" s="5" t="str">
        <f>IF(Main[[#This Row],[Avg_Cost_USD]]&lt;10,"Low",
IF(Main[[#This Row],[Avg_Cost_USD]]&lt;=30,"Medium","High"))</f>
        <v>Medium</v>
      </c>
    </row>
    <row r="821" spans="1:23" x14ac:dyDescent="0.3">
      <c r="A821">
        <v>6113857</v>
      </c>
      <c r="B821" t="s">
        <v>1208</v>
      </c>
      <c r="C821">
        <v>215</v>
      </c>
      <c r="D821" t="s">
        <v>1138</v>
      </c>
      <c r="E821" t="s">
        <v>1209</v>
      </c>
      <c r="F821">
        <v>-0.14155699999999999</v>
      </c>
      <c r="G821">
        <v>51.512669000000002</v>
      </c>
      <c r="H821" t="s">
        <v>1210</v>
      </c>
      <c r="I821" t="s">
        <v>21</v>
      </c>
      <c r="J821" t="s">
        <v>57</v>
      </c>
      <c r="K821" t="s">
        <v>57</v>
      </c>
      <c r="L821" t="s">
        <v>57</v>
      </c>
      <c r="M821" t="s">
        <v>57</v>
      </c>
      <c r="N821">
        <v>4</v>
      </c>
      <c r="O821">
        <v>148</v>
      </c>
      <c r="P821">
        <v>100</v>
      </c>
      <c r="Q821">
        <v>4.5</v>
      </c>
      <c r="R821">
        <v>2015</v>
      </c>
      <c r="S821">
        <v>9</v>
      </c>
      <c r="T821">
        <v>26</v>
      </c>
      <c r="U821" s="1">
        <v>42273</v>
      </c>
      <c r="V821" s="5">
        <f>Main[[#This Row],[Average_Cost_for_two]] * VLOOKUP(Main[[#This Row],[Currency]],'Currency'!A:B,2,FALSE)</f>
        <v>124</v>
      </c>
      <c r="W821" s="5" t="str">
        <f>IF(Main[[#This Row],[Avg_Cost_USD]]&lt;10,"Low",
IF(Main[[#This Row],[Avg_Cost_USD]]&lt;=30,"Medium","High"))</f>
        <v>High</v>
      </c>
    </row>
    <row r="822" spans="1:23" x14ac:dyDescent="0.3">
      <c r="A822">
        <v>7300955</v>
      </c>
      <c r="B822" t="s">
        <v>1211</v>
      </c>
      <c r="C822">
        <v>30</v>
      </c>
      <c r="D822" t="s">
        <v>1212</v>
      </c>
      <c r="E822" t="s">
        <v>1213</v>
      </c>
      <c r="F822">
        <v>-43.227041999999997</v>
      </c>
      <c r="G822">
        <v>-22.973507000000001</v>
      </c>
      <c r="H822" t="s">
        <v>1214</v>
      </c>
      <c r="I822" t="s">
        <v>24</v>
      </c>
      <c r="J822" t="s">
        <v>57</v>
      </c>
      <c r="K822" t="s">
        <v>57</v>
      </c>
      <c r="L822" t="s">
        <v>57</v>
      </c>
      <c r="M822" t="s">
        <v>57</v>
      </c>
      <c r="N822">
        <v>4</v>
      </c>
      <c r="O822">
        <v>40</v>
      </c>
      <c r="P822">
        <v>100</v>
      </c>
      <c r="Q822">
        <v>4.9000000000000004</v>
      </c>
      <c r="R822">
        <v>2011</v>
      </c>
      <c r="S822">
        <v>8</v>
      </c>
      <c r="T822">
        <v>4</v>
      </c>
      <c r="U822" s="1">
        <v>40759</v>
      </c>
      <c r="V822" s="5">
        <f>Main[[#This Row],[Average_Cost_for_two]] * VLOOKUP(Main[[#This Row],[Currency]],'Currency'!A:B,2,FALSE)</f>
        <v>20</v>
      </c>
      <c r="W822" s="5" t="str">
        <f>IF(Main[[#This Row],[Avg_Cost_USD]]&lt;10,"Low",
IF(Main[[#This Row],[Avg_Cost_USD]]&lt;=30,"Medium","High"))</f>
        <v>Medium</v>
      </c>
    </row>
    <row r="823" spans="1:23" x14ac:dyDescent="0.3">
      <c r="A823">
        <v>18222554</v>
      </c>
      <c r="B823" t="s">
        <v>1215</v>
      </c>
      <c r="C823">
        <v>1</v>
      </c>
      <c r="D823" t="s">
        <v>54</v>
      </c>
      <c r="E823" t="s">
        <v>160</v>
      </c>
      <c r="F823">
        <v>77.291233500000004</v>
      </c>
      <c r="G823">
        <v>28.634549100000001</v>
      </c>
      <c r="H823" t="s">
        <v>301</v>
      </c>
      <c r="I823" t="s">
        <v>19</v>
      </c>
      <c r="J823" t="s">
        <v>57</v>
      </c>
      <c r="K823" t="s">
        <v>57</v>
      </c>
      <c r="L823" t="s">
        <v>57</v>
      </c>
      <c r="M823" t="s">
        <v>57</v>
      </c>
      <c r="N823">
        <v>2</v>
      </c>
      <c r="O823">
        <v>100</v>
      </c>
      <c r="P823">
        <v>850</v>
      </c>
      <c r="Q823">
        <v>3.6</v>
      </c>
      <c r="R823">
        <v>2012</v>
      </c>
      <c r="S823">
        <v>6</v>
      </c>
      <c r="T823">
        <v>12</v>
      </c>
      <c r="U823" s="1">
        <v>41072</v>
      </c>
      <c r="V823" s="5">
        <f>Main[[#This Row],[Average_Cost_for_two]] * VLOOKUP(Main[[#This Row],[Currency]],'Currency'!A:B,2,FALSE)</f>
        <v>10.200000000000001</v>
      </c>
      <c r="W823" s="5" t="str">
        <f>IF(Main[[#This Row],[Avg_Cost_USD]]&lt;10,"Low",
IF(Main[[#This Row],[Avg_Cost_USD]]&lt;=30,"Medium","High"))</f>
        <v>Medium</v>
      </c>
    </row>
    <row r="824" spans="1:23" x14ac:dyDescent="0.3">
      <c r="A824">
        <v>18228854</v>
      </c>
      <c r="B824" t="s">
        <v>1216</v>
      </c>
      <c r="C824">
        <v>1</v>
      </c>
      <c r="D824" t="s">
        <v>54</v>
      </c>
      <c r="E824" t="s">
        <v>991</v>
      </c>
      <c r="F824">
        <v>77.132701389999994</v>
      </c>
      <c r="G824">
        <v>28.670649040000001</v>
      </c>
      <c r="H824" t="s">
        <v>444</v>
      </c>
      <c r="I824" t="s">
        <v>19</v>
      </c>
      <c r="J824" t="s">
        <v>57</v>
      </c>
      <c r="K824" t="s">
        <v>61</v>
      </c>
      <c r="L824" t="s">
        <v>57</v>
      </c>
      <c r="M824" t="s">
        <v>57</v>
      </c>
      <c r="N824">
        <v>2</v>
      </c>
      <c r="O824">
        <v>27</v>
      </c>
      <c r="P824">
        <v>750</v>
      </c>
      <c r="Q824">
        <v>3.4</v>
      </c>
      <c r="R824">
        <v>2012</v>
      </c>
      <c r="S824">
        <v>6</v>
      </c>
      <c r="T824">
        <v>23</v>
      </c>
      <c r="U824" s="1">
        <v>41083</v>
      </c>
      <c r="V824" s="5">
        <f>Main[[#This Row],[Average_Cost_for_two]] * VLOOKUP(Main[[#This Row],[Currency]],'Currency'!A:B,2,FALSE)</f>
        <v>9</v>
      </c>
      <c r="W824" s="5" t="str">
        <f>IF(Main[[#This Row],[Avg_Cost_USD]]&lt;10,"Low",
IF(Main[[#This Row],[Avg_Cost_USD]]&lt;=30,"Medium","High"))</f>
        <v>Low</v>
      </c>
    </row>
    <row r="825" spans="1:23" x14ac:dyDescent="0.3">
      <c r="A825">
        <v>18469965</v>
      </c>
      <c r="B825" t="s">
        <v>1217</v>
      </c>
      <c r="C825">
        <v>1</v>
      </c>
      <c r="D825" t="s">
        <v>54</v>
      </c>
      <c r="E825" t="s">
        <v>114</v>
      </c>
      <c r="F825">
        <v>77.223190000000002</v>
      </c>
      <c r="G825">
        <v>28.535748999999999</v>
      </c>
      <c r="H825" t="s">
        <v>1218</v>
      </c>
      <c r="I825" t="s">
        <v>19</v>
      </c>
      <c r="J825" t="s">
        <v>57</v>
      </c>
      <c r="K825" t="s">
        <v>57</v>
      </c>
      <c r="L825" t="s">
        <v>57</v>
      </c>
      <c r="M825" t="s">
        <v>57</v>
      </c>
      <c r="N825">
        <v>2</v>
      </c>
      <c r="O825">
        <v>1</v>
      </c>
      <c r="P825">
        <v>850</v>
      </c>
      <c r="Q825">
        <v>1</v>
      </c>
      <c r="R825">
        <v>2016</v>
      </c>
      <c r="S825">
        <v>6</v>
      </c>
      <c r="T825">
        <v>24</v>
      </c>
      <c r="U825" s="1">
        <v>42545</v>
      </c>
      <c r="V825" s="5">
        <f>Main[[#This Row],[Average_Cost_for_two]] * VLOOKUP(Main[[#This Row],[Currency]],'Currency'!A:B,2,FALSE)</f>
        <v>10.200000000000001</v>
      </c>
      <c r="W825" s="5" t="str">
        <f>IF(Main[[#This Row],[Avg_Cost_USD]]&lt;10,"Low",
IF(Main[[#This Row],[Avg_Cost_USD]]&lt;=30,"Medium","High"))</f>
        <v>Medium</v>
      </c>
    </row>
    <row r="826" spans="1:23" x14ac:dyDescent="0.3">
      <c r="A826">
        <v>7304307</v>
      </c>
      <c r="B826" t="s">
        <v>1219</v>
      </c>
      <c r="C826">
        <v>30</v>
      </c>
      <c r="D826" t="s">
        <v>1212</v>
      </c>
      <c r="E826" t="s">
        <v>1220</v>
      </c>
      <c r="F826">
        <v>-43.178826000000001</v>
      </c>
      <c r="G826">
        <v>-22.905293</v>
      </c>
      <c r="H826" t="s">
        <v>1221</v>
      </c>
      <c r="I826" t="s">
        <v>24</v>
      </c>
      <c r="J826" t="s">
        <v>57</v>
      </c>
      <c r="K826" t="s">
        <v>57</v>
      </c>
      <c r="L826" t="s">
        <v>57</v>
      </c>
      <c r="M826" t="s">
        <v>57</v>
      </c>
      <c r="N826">
        <v>4</v>
      </c>
      <c r="O826">
        <v>29</v>
      </c>
      <c r="P826">
        <v>100</v>
      </c>
      <c r="Q826">
        <v>4.8</v>
      </c>
      <c r="R826">
        <v>2011</v>
      </c>
      <c r="S826">
        <v>7</v>
      </c>
      <c r="T826">
        <v>28</v>
      </c>
      <c r="U826" s="1">
        <v>40752</v>
      </c>
      <c r="V826" s="5">
        <f>Main[[#This Row],[Average_Cost_for_two]] * VLOOKUP(Main[[#This Row],[Currency]],'Currency'!A:B,2,FALSE)</f>
        <v>20</v>
      </c>
      <c r="W826" s="5" t="str">
        <f>IF(Main[[#This Row],[Avg_Cost_USD]]&lt;10,"Low",
IF(Main[[#This Row],[Avg_Cost_USD]]&lt;=30,"Medium","High"))</f>
        <v>Medium</v>
      </c>
    </row>
    <row r="827" spans="1:23" x14ac:dyDescent="0.3">
      <c r="A827">
        <v>7001208</v>
      </c>
      <c r="B827" t="s">
        <v>1222</v>
      </c>
      <c r="C827">
        <v>148</v>
      </c>
      <c r="D827" t="s">
        <v>1105</v>
      </c>
      <c r="E827" t="s">
        <v>1223</v>
      </c>
      <c r="F827">
        <v>174.83208930000001</v>
      </c>
      <c r="G827">
        <v>-36.848315190000001</v>
      </c>
      <c r="H827" t="s">
        <v>1224</v>
      </c>
      <c r="I827" t="s">
        <v>22</v>
      </c>
      <c r="J827" t="s">
        <v>57</v>
      </c>
      <c r="K827" t="s">
        <v>57</v>
      </c>
      <c r="L827" t="s">
        <v>57</v>
      </c>
      <c r="M827" t="s">
        <v>57</v>
      </c>
      <c r="N827">
        <v>4</v>
      </c>
      <c r="O827">
        <v>402</v>
      </c>
      <c r="P827">
        <v>100</v>
      </c>
      <c r="Q827">
        <v>2.2999999999999998</v>
      </c>
      <c r="R827">
        <v>2016</v>
      </c>
      <c r="S827">
        <v>7</v>
      </c>
      <c r="T827">
        <v>18</v>
      </c>
      <c r="U827" s="1">
        <v>42569</v>
      </c>
      <c r="V827" s="5">
        <f>Main[[#This Row],[Average_Cost_for_two]] * VLOOKUP(Main[[#This Row],[Currency]],'Currency'!A:B,2,FALSE)</f>
        <v>60</v>
      </c>
      <c r="W827" s="5" t="str">
        <f>IF(Main[[#This Row],[Avg_Cost_USD]]&lt;10,"Low",
IF(Main[[#This Row],[Avg_Cost_USD]]&lt;=30,"Medium","High"))</f>
        <v>High</v>
      </c>
    </row>
    <row r="828" spans="1:23" x14ac:dyDescent="0.3">
      <c r="A828">
        <v>6601515</v>
      </c>
      <c r="B828" t="s">
        <v>1225</v>
      </c>
      <c r="C828">
        <v>30</v>
      </c>
      <c r="D828" t="s">
        <v>1226</v>
      </c>
      <c r="E828" t="s">
        <v>1227</v>
      </c>
      <c r="F828">
        <v>-48.018999999999998</v>
      </c>
      <c r="G828">
        <v>-15.83716667</v>
      </c>
      <c r="H828" t="s">
        <v>296</v>
      </c>
      <c r="I828" t="s">
        <v>24</v>
      </c>
      <c r="J828" t="s">
        <v>57</v>
      </c>
      <c r="K828" t="s">
        <v>57</v>
      </c>
      <c r="L828" t="s">
        <v>57</v>
      </c>
      <c r="M828" t="s">
        <v>57</v>
      </c>
      <c r="N828">
        <v>4</v>
      </c>
      <c r="O828">
        <v>9</v>
      </c>
      <c r="P828">
        <v>100</v>
      </c>
      <c r="Q828">
        <v>3.1</v>
      </c>
      <c r="R828">
        <v>2015</v>
      </c>
      <c r="S828">
        <v>5</v>
      </c>
      <c r="T828">
        <v>6</v>
      </c>
      <c r="U828" s="1">
        <v>42130</v>
      </c>
      <c r="V828" s="5">
        <f>Main[[#This Row],[Average_Cost_for_two]] * VLOOKUP(Main[[#This Row],[Currency]],'Currency'!A:B,2,FALSE)</f>
        <v>20</v>
      </c>
      <c r="W828" s="5" t="str">
        <f>IF(Main[[#This Row],[Avg_Cost_USD]]&lt;10,"Low",
IF(Main[[#This Row],[Avg_Cost_USD]]&lt;=30,"Medium","High"))</f>
        <v>Medium</v>
      </c>
    </row>
    <row r="829" spans="1:23" x14ac:dyDescent="0.3">
      <c r="A829">
        <v>6709580</v>
      </c>
      <c r="B829" t="s">
        <v>1228</v>
      </c>
      <c r="C829">
        <v>30</v>
      </c>
      <c r="D829" t="s">
        <v>1205</v>
      </c>
      <c r="E829" t="s">
        <v>1229</v>
      </c>
      <c r="F829">
        <v>-46.581671999999998</v>
      </c>
      <c r="G829">
        <v>-23.486535</v>
      </c>
      <c r="H829" t="s">
        <v>1230</v>
      </c>
      <c r="I829" t="s">
        <v>24</v>
      </c>
      <c r="J829" t="s">
        <v>57</v>
      </c>
      <c r="K829" t="s">
        <v>57</v>
      </c>
      <c r="L829" t="s">
        <v>57</v>
      </c>
      <c r="M829" t="s">
        <v>57</v>
      </c>
      <c r="N829">
        <v>4</v>
      </c>
      <c r="O829">
        <v>22</v>
      </c>
      <c r="P829">
        <v>100</v>
      </c>
      <c r="Q829">
        <v>4.4000000000000004</v>
      </c>
      <c r="R829">
        <v>2017</v>
      </c>
      <c r="S829">
        <v>5</v>
      </c>
      <c r="T829">
        <v>10</v>
      </c>
      <c r="U829" s="1">
        <v>42865</v>
      </c>
      <c r="V829" s="5">
        <f>Main[[#This Row],[Average_Cost_for_two]] * VLOOKUP(Main[[#This Row],[Currency]],'Currency'!A:B,2,FALSE)</f>
        <v>20</v>
      </c>
      <c r="W829" s="5" t="str">
        <f>IF(Main[[#This Row],[Avg_Cost_USD]]&lt;10,"Low",
IF(Main[[#This Row],[Avg_Cost_USD]]&lt;=30,"Medium","High"))</f>
        <v>Medium</v>
      </c>
    </row>
    <row r="830" spans="1:23" x14ac:dyDescent="0.3">
      <c r="A830">
        <v>7100660</v>
      </c>
      <c r="B830" t="s">
        <v>1231</v>
      </c>
      <c r="C830">
        <v>148</v>
      </c>
      <c r="D830" t="s">
        <v>1109</v>
      </c>
      <c r="E830" t="s">
        <v>1110</v>
      </c>
      <c r="F830">
        <v>174.78066670000001</v>
      </c>
      <c r="G830">
        <v>-41.292999999999999</v>
      </c>
      <c r="H830" t="s">
        <v>1218</v>
      </c>
      <c r="I830" t="s">
        <v>22</v>
      </c>
      <c r="J830" t="s">
        <v>57</v>
      </c>
      <c r="K830" t="s">
        <v>57</v>
      </c>
      <c r="L830" t="s">
        <v>57</v>
      </c>
      <c r="M830" t="s">
        <v>57</v>
      </c>
      <c r="N830">
        <v>4</v>
      </c>
      <c r="O830">
        <v>143</v>
      </c>
      <c r="P830">
        <v>100</v>
      </c>
      <c r="Q830">
        <v>4.3</v>
      </c>
      <c r="R830">
        <v>2014</v>
      </c>
      <c r="S830">
        <v>5</v>
      </c>
      <c r="T830">
        <v>15</v>
      </c>
      <c r="U830" s="1">
        <v>41774</v>
      </c>
      <c r="V830" s="5">
        <f>Main[[#This Row],[Average_Cost_for_two]] * VLOOKUP(Main[[#This Row],[Currency]],'Currency'!A:B,2,FALSE)</f>
        <v>60</v>
      </c>
      <c r="W830" s="5" t="str">
        <f>IF(Main[[#This Row],[Avg_Cost_USD]]&lt;10,"Low",
IF(Main[[#This Row],[Avg_Cost_USD]]&lt;=30,"Medium","High"))</f>
        <v>High</v>
      </c>
    </row>
    <row r="831" spans="1:23" x14ac:dyDescent="0.3">
      <c r="A831">
        <v>6601862</v>
      </c>
      <c r="B831" t="s">
        <v>1232</v>
      </c>
      <c r="C831">
        <v>30</v>
      </c>
      <c r="D831" t="s">
        <v>1226</v>
      </c>
      <c r="E831" t="s">
        <v>1233</v>
      </c>
      <c r="F831">
        <v>-47.872359000000003</v>
      </c>
      <c r="G831">
        <v>-15.860621</v>
      </c>
      <c r="H831" t="s">
        <v>1234</v>
      </c>
      <c r="I831" t="s">
        <v>24</v>
      </c>
      <c r="J831" t="s">
        <v>57</v>
      </c>
      <c r="K831" t="s">
        <v>57</v>
      </c>
      <c r="L831" t="s">
        <v>57</v>
      </c>
      <c r="M831" t="s">
        <v>57</v>
      </c>
      <c r="N831">
        <v>4</v>
      </c>
      <c r="O831">
        <v>5</v>
      </c>
      <c r="P831">
        <v>100</v>
      </c>
      <c r="Q831">
        <v>3.6</v>
      </c>
      <c r="R831">
        <v>2014</v>
      </c>
      <c r="S831">
        <v>2</v>
      </c>
      <c r="T831">
        <v>25</v>
      </c>
      <c r="U831" s="1">
        <v>41695</v>
      </c>
      <c r="V831" s="5">
        <f>Main[[#This Row],[Average_Cost_for_two]] * VLOOKUP(Main[[#This Row],[Currency]],'Currency'!A:B,2,FALSE)</f>
        <v>20</v>
      </c>
      <c r="W831" s="5" t="str">
        <f>IF(Main[[#This Row],[Avg_Cost_USD]]&lt;10,"Low",
IF(Main[[#This Row],[Avg_Cost_USD]]&lt;=30,"Medium","High"))</f>
        <v>Medium</v>
      </c>
    </row>
    <row r="832" spans="1:23" x14ac:dyDescent="0.3">
      <c r="A832">
        <v>6601602</v>
      </c>
      <c r="B832" t="s">
        <v>1235</v>
      </c>
      <c r="C832">
        <v>30</v>
      </c>
      <c r="D832" t="s">
        <v>1226</v>
      </c>
      <c r="E832" t="s">
        <v>1227</v>
      </c>
      <c r="F832">
        <v>-48.016666669999999</v>
      </c>
      <c r="G832">
        <v>-15.83483333</v>
      </c>
      <c r="H832" t="s">
        <v>1236</v>
      </c>
      <c r="I832" t="s">
        <v>24</v>
      </c>
      <c r="J832" t="s">
        <v>57</v>
      </c>
      <c r="K832" t="s">
        <v>57</v>
      </c>
      <c r="L832" t="s">
        <v>57</v>
      </c>
      <c r="M832" t="s">
        <v>57</v>
      </c>
      <c r="N832">
        <v>4</v>
      </c>
      <c r="O832">
        <v>29</v>
      </c>
      <c r="P832">
        <v>100</v>
      </c>
      <c r="Q832">
        <v>4.3</v>
      </c>
      <c r="R832">
        <v>2012</v>
      </c>
      <c r="S832">
        <v>1</v>
      </c>
      <c r="T832">
        <v>16</v>
      </c>
      <c r="U832" s="1">
        <v>40924</v>
      </c>
      <c r="V832" s="5">
        <f>Main[[#This Row],[Average_Cost_for_two]] * VLOOKUP(Main[[#This Row],[Currency]],'Currency'!A:B,2,FALSE)</f>
        <v>20</v>
      </c>
      <c r="W832" s="5" t="str">
        <f>IF(Main[[#This Row],[Avg_Cost_USD]]&lt;10,"Low",
IF(Main[[#This Row],[Avg_Cost_USD]]&lt;=30,"Medium","High"))</f>
        <v>Medium</v>
      </c>
    </row>
    <row r="833" spans="1:23" x14ac:dyDescent="0.3">
      <c r="A833">
        <v>7100811</v>
      </c>
      <c r="B833" t="s">
        <v>1237</v>
      </c>
      <c r="C833">
        <v>148</v>
      </c>
      <c r="D833" t="s">
        <v>1109</v>
      </c>
      <c r="E833" t="s">
        <v>1110</v>
      </c>
      <c r="F833">
        <v>174.77549999999999</v>
      </c>
      <c r="G833">
        <v>-41.293833329999998</v>
      </c>
      <c r="H833" t="s">
        <v>1238</v>
      </c>
      <c r="I833" t="s">
        <v>22</v>
      </c>
      <c r="J833" t="s">
        <v>57</v>
      </c>
      <c r="K833" t="s">
        <v>57</v>
      </c>
      <c r="L833" t="s">
        <v>57</v>
      </c>
      <c r="M833" t="s">
        <v>57</v>
      </c>
      <c r="N833">
        <v>4</v>
      </c>
      <c r="O833">
        <v>170</v>
      </c>
      <c r="P833">
        <v>105</v>
      </c>
      <c r="Q833">
        <v>4.2</v>
      </c>
      <c r="R833">
        <v>2011</v>
      </c>
      <c r="S833">
        <v>9</v>
      </c>
      <c r="T833">
        <v>6</v>
      </c>
      <c r="U833" s="1">
        <v>40792</v>
      </c>
      <c r="V833" s="5">
        <f>Main[[#This Row],[Average_Cost_for_two]] * VLOOKUP(Main[[#This Row],[Currency]],'Currency'!A:B,2,FALSE)</f>
        <v>63</v>
      </c>
      <c r="W833" s="5" t="str">
        <f>IF(Main[[#This Row],[Avg_Cost_USD]]&lt;10,"Low",
IF(Main[[#This Row],[Avg_Cost_USD]]&lt;=30,"Medium","High"))</f>
        <v>High</v>
      </c>
    </row>
    <row r="834" spans="1:23" x14ac:dyDescent="0.3">
      <c r="A834">
        <v>4101</v>
      </c>
      <c r="B834" t="s">
        <v>1239</v>
      </c>
      <c r="C834">
        <v>1</v>
      </c>
      <c r="D834" t="s">
        <v>54</v>
      </c>
      <c r="E834" t="s">
        <v>1240</v>
      </c>
      <c r="F834">
        <v>77.269538890000007</v>
      </c>
      <c r="G834">
        <v>28.561094440000002</v>
      </c>
      <c r="H834" t="s">
        <v>317</v>
      </c>
      <c r="I834" t="s">
        <v>19</v>
      </c>
      <c r="J834" t="s">
        <v>57</v>
      </c>
      <c r="K834" t="s">
        <v>57</v>
      </c>
      <c r="L834" t="s">
        <v>57</v>
      </c>
      <c r="M834" t="s">
        <v>57</v>
      </c>
      <c r="N834">
        <v>2</v>
      </c>
      <c r="O834">
        <v>19</v>
      </c>
      <c r="P834">
        <v>900</v>
      </c>
      <c r="Q834">
        <v>3.3</v>
      </c>
      <c r="R834">
        <v>2017</v>
      </c>
      <c r="S834">
        <v>6</v>
      </c>
      <c r="T834">
        <v>16</v>
      </c>
      <c r="U834" s="1">
        <v>42902</v>
      </c>
      <c r="V834" s="5">
        <f>Main[[#This Row],[Average_Cost_for_two]] * VLOOKUP(Main[[#This Row],[Currency]],'Currency'!A:B,2,FALSE)</f>
        <v>10.8</v>
      </c>
      <c r="W834" s="5" t="str">
        <f>IF(Main[[#This Row],[Avg_Cost_USD]]&lt;10,"Low",
IF(Main[[#This Row],[Avg_Cost_USD]]&lt;=30,"Medium","High"))</f>
        <v>Medium</v>
      </c>
    </row>
    <row r="835" spans="1:23" x14ac:dyDescent="0.3">
      <c r="A835">
        <v>18268134</v>
      </c>
      <c r="B835" t="s">
        <v>1241</v>
      </c>
      <c r="C835">
        <v>214</v>
      </c>
      <c r="D835" t="s">
        <v>1193</v>
      </c>
      <c r="E835" t="s">
        <v>1194</v>
      </c>
      <c r="F835">
        <v>55.384748879999997</v>
      </c>
      <c r="G835">
        <v>25.324513530000001</v>
      </c>
      <c r="H835" t="s">
        <v>1242</v>
      </c>
      <c r="I835" t="s">
        <v>23</v>
      </c>
      <c r="J835" t="s">
        <v>57</v>
      </c>
      <c r="K835" t="s">
        <v>61</v>
      </c>
      <c r="L835" t="s">
        <v>57</v>
      </c>
      <c r="M835" t="s">
        <v>57</v>
      </c>
      <c r="N835">
        <v>4</v>
      </c>
      <c r="O835">
        <v>69</v>
      </c>
      <c r="P835">
        <v>110</v>
      </c>
      <c r="Q835">
        <v>3.9</v>
      </c>
      <c r="R835">
        <v>2015</v>
      </c>
      <c r="S835">
        <v>7</v>
      </c>
      <c r="T835">
        <v>9</v>
      </c>
      <c r="U835" s="1">
        <v>42194</v>
      </c>
      <c r="V835" s="5">
        <f>Main[[#This Row],[Average_Cost_for_two]] * VLOOKUP(Main[[#This Row],[Currency]],'Currency'!A:B,2,FALSE)</f>
        <v>29.700000000000003</v>
      </c>
      <c r="W835" s="5" t="str">
        <f>IF(Main[[#This Row],[Avg_Cost_USD]]&lt;10,"Low",
IF(Main[[#This Row],[Avg_Cost_USD]]&lt;=30,"Medium","High"))</f>
        <v>Medium</v>
      </c>
    </row>
    <row r="836" spans="1:23" x14ac:dyDescent="0.3">
      <c r="A836">
        <v>7101081</v>
      </c>
      <c r="B836" t="s">
        <v>1243</v>
      </c>
      <c r="C836">
        <v>148</v>
      </c>
      <c r="D836" t="s">
        <v>1109</v>
      </c>
      <c r="E836" t="s">
        <v>1112</v>
      </c>
      <c r="F836">
        <v>174.7774651</v>
      </c>
      <c r="G836">
        <v>-41.284960920000003</v>
      </c>
      <c r="H836" t="s">
        <v>1224</v>
      </c>
      <c r="I836" t="s">
        <v>22</v>
      </c>
      <c r="J836" t="s">
        <v>57</v>
      </c>
      <c r="K836" t="s">
        <v>57</v>
      </c>
      <c r="L836" t="s">
        <v>57</v>
      </c>
      <c r="M836" t="s">
        <v>57</v>
      </c>
      <c r="N836">
        <v>4</v>
      </c>
      <c r="O836">
        <v>141</v>
      </c>
      <c r="P836">
        <v>110</v>
      </c>
      <c r="Q836">
        <v>4.3</v>
      </c>
      <c r="R836">
        <v>2016</v>
      </c>
      <c r="S836">
        <v>9</v>
      </c>
      <c r="T836">
        <v>12</v>
      </c>
      <c r="U836" s="1">
        <v>42625</v>
      </c>
      <c r="V836" s="5">
        <f>Main[[#This Row],[Average_Cost_for_two]] * VLOOKUP(Main[[#This Row],[Currency]],'Currency'!A:B,2,FALSE)</f>
        <v>66</v>
      </c>
      <c r="W836" s="5" t="str">
        <f>IF(Main[[#This Row],[Avg_Cost_USD]]&lt;10,"Low",
IF(Main[[#This Row],[Avg_Cost_USD]]&lt;=30,"Medium","High"))</f>
        <v>High</v>
      </c>
    </row>
    <row r="837" spans="1:23" x14ac:dyDescent="0.3">
      <c r="A837">
        <v>404</v>
      </c>
      <c r="B837" t="s">
        <v>1244</v>
      </c>
      <c r="C837">
        <v>1</v>
      </c>
      <c r="D837" t="s">
        <v>54</v>
      </c>
      <c r="E837" t="s">
        <v>1245</v>
      </c>
      <c r="F837">
        <v>77.286034400000005</v>
      </c>
      <c r="G837">
        <v>28.636703700000002</v>
      </c>
      <c r="H837" t="s">
        <v>335</v>
      </c>
      <c r="I837" t="s">
        <v>19</v>
      </c>
      <c r="J837" t="s">
        <v>61</v>
      </c>
      <c r="K837" t="s">
        <v>61</v>
      </c>
      <c r="L837" t="s">
        <v>57</v>
      </c>
      <c r="M837" t="s">
        <v>57</v>
      </c>
      <c r="N837">
        <v>2</v>
      </c>
      <c r="O837">
        <v>191</v>
      </c>
      <c r="P837">
        <v>900</v>
      </c>
      <c r="Q837">
        <v>2</v>
      </c>
      <c r="R837">
        <v>2012</v>
      </c>
      <c r="S837">
        <v>6</v>
      </c>
      <c r="T837">
        <v>18</v>
      </c>
      <c r="U837" s="1">
        <v>41078</v>
      </c>
      <c r="V837" s="5">
        <f>Main[[#This Row],[Average_Cost_for_two]] * VLOOKUP(Main[[#This Row],[Currency]],'Currency'!A:B,2,FALSE)</f>
        <v>10.8</v>
      </c>
      <c r="W837" s="5" t="str">
        <f>IF(Main[[#This Row],[Avg_Cost_USD]]&lt;10,"Low",
IF(Main[[#This Row],[Avg_Cost_USD]]&lt;=30,"Medium","High"))</f>
        <v>Medium</v>
      </c>
    </row>
    <row r="838" spans="1:23" x14ac:dyDescent="0.3">
      <c r="A838">
        <v>18218321</v>
      </c>
      <c r="B838" t="s">
        <v>1246</v>
      </c>
      <c r="C838">
        <v>1</v>
      </c>
      <c r="D838" t="s">
        <v>54</v>
      </c>
      <c r="E838" t="s">
        <v>1042</v>
      </c>
      <c r="F838">
        <v>77.161150899999996</v>
      </c>
      <c r="G838">
        <v>28.5191138</v>
      </c>
      <c r="H838" t="s">
        <v>321</v>
      </c>
      <c r="I838" t="s">
        <v>19</v>
      </c>
      <c r="J838" t="s">
        <v>61</v>
      </c>
      <c r="K838" t="s">
        <v>61</v>
      </c>
      <c r="L838" t="s">
        <v>57</v>
      </c>
      <c r="M838" t="s">
        <v>57</v>
      </c>
      <c r="N838">
        <v>2</v>
      </c>
      <c r="O838">
        <v>95</v>
      </c>
      <c r="P838">
        <v>900</v>
      </c>
      <c r="Q838">
        <v>3.5</v>
      </c>
      <c r="R838">
        <v>2014</v>
      </c>
      <c r="S838">
        <v>6</v>
      </c>
      <c r="T838">
        <v>14</v>
      </c>
      <c r="U838" s="1">
        <v>41804</v>
      </c>
      <c r="V838" s="5">
        <f>Main[[#This Row],[Average_Cost_for_two]] * VLOOKUP(Main[[#This Row],[Currency]],'Currency'!A:B,2,FALSE)</f>
        <v>10.8</v>
      </c>
      <c r="W838" s="5" t="str">
        <f>IF(Main[[#This Row],[Avg_Cost_USD]]&lt;10,"Low",
IF(Main[[#This Row],[Avg_Cost_USD]]&lt;=30,"Medium","High"))</f>
        <v>Medium</v>
      </c>
    </row>
    <row r="839" spans="1:23" x14ac:dyDescent="0.3">
      <c r="A839">
        <v>18287378</v>
      </c>
      <c r="B839" t="s">
        <v>1247</v>
      </c>
      <c r="C839">
        <v>1</v>
      </c>
      <c r="D839" t="s">
        <v>54</v>
      </c>
      <c r="E839" t="s">
        <v>1248</v>
      </c>
      <c r="F839">
        <v>77.075977359999996</v>
      </c>
      <c r="G839">
        <v>28.63884135</v>
      </c>
      <c r="H839" t="s">
        <v>350</v>
      </c>
      <c r="I839" t="s">
        <v>19</v>
      </c>
      <c r="J839" t="s">
        <v>57</v>
      </c>
      <c r="K839" t="s">
        <v>57</v>
      </c>
      <c r="L839" t="s">
        <v>57</v>
      </c>
      <c r="M839" t="s">
        <v>57</v>
      </c>
      <c r="N839">
        <v>2</v>
      </c>
      <c r="O839">
        <v>20</v>
      </c>
      <c r="P839">
        <v>750</v>
      </c>
      <c r="Q839">
        <v>3.2</v>
      </c>
      <c r="R839">
        <v>2014</v>
      </c>
      <c r="S839">
        <v>6</v>
      </c>
      <c r="T839">
        <v>25</v>
      </c>
      <c r="U839" s="1">
        <v>41815</v>
      </c>
      <c r="V839" s="5">
        <f>Main[[#This Row],[Average_Cost_for_two]] * VLOOKUP(Main[[#This Row],[Currency]],'Currency'!A:B,2,FALSE)</f>
        <v>9</v>
      </c>
      <c r="W839" s="5" t="str">
        <f>IF(Main[[#This Row],[Avg_Cost_USD]]&lt;10,"Low",
IF(Main[[#This Row],[Avg_Cost_USD]]&lt;=30,"Medium","High"))</f>
        <v>Low</v>
      </c>
    </row>
    <row r="840" spans="1:23" x14ac:dyDescent="0.3">
      <c r="A840">
        <v>310816</v>
      </c>
      <c r="B840" t="s">
        <v>1249</v>
      </c>
      <c r="C840">
        <v>1</v>
      </c>
      <c r="D840" t="s">
        <v>54</v>
      </c>
      <c r="E840" t="s">
        <v>79</v>
      </c>
      <c r="F840">
        <v>77.230346699999998</v>
      </c>
      <c r="G840">
        <v>28.572941100000001</v>
      </c>
      <c r="H840" t="s">
        <v>1250</v>
      </c>
      <c r="I840" t="s">
        <v>19</v>
      </c>
      <c r="J840" t="s">
        <v>61</v>
      </c>
      <c r="K840" t="s">
        <v>61</v>
      </c>
      <c r="L840" t="s">
        <v>57</v>
      </c>
      <c r="M840" t="s">
        <v>57</v>
      </c>
      <c r="N840">
        <v>2</v>
      </c>
      <c r="O840">
        <v>306</v>
      </c>
      <c r="P840">
        <v>900</v>
      </c>
      <c r="Q840">
        <v>3.8</v>
      </c>
      <c r="R840">
        <v>2014</v>
      </c>
      <c r="S840">
        <v>5</v>
      </c>
      <c r="T840">
        <v>25</v>
      </c>
      <c r="U840" s="1">
        <v>41784</v>
      </c>
      <c r="V840" s="5">
        <f>Main[[#This Row],[Average_Cost_for_two]] * VLOOKUP(Main[[#This Row],[Currency]],'Currency'!A:B,2,FALSE)</f>
        <v>10.8</v>
      </c>
      <c r="W840" s="5" t="str">
        <f>IF(Main[[#This Row],[Avg_Cost_USD]]&lt;10,"Low",
IF(Main[[#This Row],[Avg_Cost_USD]]&lt;=30,"Medium","High"))</f>
        <v>Medium</v>
      </c>
    </row>
    <row r="841" spans="1:23" x14ac:dyDescent="0.3">
      <c r="A841">
        <v>3167</v>
      </c>
      <c r="B841" t="s">
        <v>1251</v>
      </c>
      <c r="C841">
        <v>1</v>
      </c>
      <c r="D841" t="s">
        <v>54</v>
      </c>
      <c r="E841" t="s">
        <v>1252</v>
      </c>
      <c r="F841">
        <v>77.206967300000002</v>
      </c>
      <c r="G841">
        <v>28.573308900000001</v>
      </c>
      <c r="H841" t="s">
        <v>287</v>
      </c>
      <c r="I841" t="s">
        <v>19</v>
      </c>
      <c r="J841" t="s">
        <v>57</v>
      </c>
      <c r="K841" t="s">
        <v>57</v>
      </c>
      <c r="L841" t="s">
        <v>57</v>
      </c>
      <c r="M841" t="s">
        <v>57</v>
      </c>
      <c r="N841">
        <v>2</v>
      </c>
      <c r="O841">
        <v>26</v>
      </c>
      <c r="P841">
        <v>750</v>
      </c>
      <c r="Q841">
        <v>3.2</v>
      </c>
      <c r="R841">
        <v>2013</v>
      </c>
      <c r="S841">
        <v>5</v>
      </c>
      <c r="T841">
        <v>7</v>
      </c>
      <c r="U841" s="1">
        <v>41401</v>
      </c>
      <c r="V841" s="5">
        <f>Main[[#This Row],[Average_Cost_for_two]] * VLOOKUP(Main[[#This Row],[Currency]],'Currency'!A:B,2,FALSE)</f>
        <v>9</v>
      </c>
      <c r="W841" s="5" t="str">
        <f>IF(Main[[#This Row],[Avg_Cost_USD]]&lt;10,"Low",
IF(Main[[#This Row],[Avg_Cost_USD]]&lt;=30,"Medium","High"))</f>
        <v>Low</v>
      </c>
    </row>
    <row r="842" spans="1:23" x14ac:dyDescent="0.3">
      <c r="A842">
        <v>3814</v>
      </c>
      <c r="B842" t="s">
        <v>1253</v>
      </c>
      <c r="C842">
        <v>1</v>
      </c>
      <c r="D842" t="s">
        <v>54</v>
      </c>
      <c r="E842" t="s">
        <v>1254</v>
      </c>
      <c r="F842">
        <v>77.21593738</v>
      </c>
      <c r="G842">
        <v>28.528880879999999</v>
      </c>
      <c r="H842" t="s">
        <v>1255</v>
      </c>
      <c r="I842" t="s">
        <v>19</v>
      </c>
      <c r="J842" t="s">
        <v>57</v>
      </c>
      <c r="K842" t="s">
        <v>61</v>
      </c>
      <c r="L842" t="s">
        <v>57</v>
      </c>
      <c r="M842" t="s">
        <v>57</v>
      </c>
      <c r="N842">
        <v>2</v>
      </c>
      <c r="O842">
        <v>246</v>
      </c>
      <c r="P842">
        <v>850</v>
      </c>
      <c r="Q842">
        <v>3.5</v>
      </c>
      <c r="R842">
        <v>2015</v>
      </c>
      <c r="S842">
        <v>5</v>
      </c>
      <c r="T842">
        <v>6</v>
      </c>
      <c r="U842" s="1">
        <v>42130</v>
      </c>
      <c r="V842" s="5">
        <f>Main[[#This Row],[Average_Cost_for_two]] * VLOOKUP(Main[[#This Row],[Currency]],'Currency'!A:B,2,FALSE)</f>
        <v>10.200000000000001</v>
      </c>
      <c r="W842" s="5" t="str">
        <f>IF(Main[[#This Row],[Avg_Cost_USD]]&lt;10,"Low",
IF(Main[[#This Row],[Avg_Cost_USD]]&lt;=30,"Medium","High"))</f>
        <v>Medium</v>
      </c>
    </row>
    <row r="843" spans="1:23" x14ac:dyDescent="0.3">
      <c r="A843">
        <v>5602942</v>
      </c>
      <c r="B843" t="s">
        <v>1256</v>
      </c>
      <c r="C843">
        <v>214</v>
      </c>
      <c r="D843" t="s">
        <v>1193</v>
      </c>
      <c r="E843" t="s">
        <v>1257</v>
      </c>
      <c r="F843">
        <v>55.460279</v>
      </c>
      <c r="G843">
        <v>25.310369000000001</v>
      </c>
      <c r="H843" t="s">
        <v>301</v>
      </c>
      <c r="I843" t="s">
        <v>23</v>
      </c>
      <c r="J843" t="s">
        <v>57</v>
      </c>
      <c r="K843" t="s">
        <v>57</v>
      </c>
      <c r="L843" t="s">
        <v>57</v>
      </c>
      <c r="M843" t="s">
        <v>57</v>
      </c>
      <c r="N843">
        <v>4</v>
      </c>
      <c r="O843">
        <v>43</v>
      </c>
      <c r="P843">
        <v>110</v>
      </c>
      <c r="Q843">
        <v>4.2</v>
      </c>
      <c r="R843">
        <v>2017</v>
      </c>
      <c r="S843">
        <v>4</v>
      </c>
      <c r="T843">
        <v>20</v>
      </c>
      <c r="U843" s="1">
        <v>42845</v>
      </c>
      <c r="V843" s="5">
        <f>Main[[#This Row],[Average_Cost_for_two]] * VLOOKUP(Main[[#This Row],[Currency]],'Currency'!A:B,2,FALSE)</f>
        <v>29.700000000000003</v>
      </c>
      <c r="W843" s="5" t="str">
        <f>IF(Main[[#This Row],[Avg_Cost_USD]]&lt;10,"Low",
IF(Main[[#This Row],[Avg_Cost_USD]]&lt;=30,"Medium","High"))</f>
        <v>Medium</v>
      </c>
    </row>
    <row r="844" spans="1:23" x14ac:dyDescent="0.3">
      <c r="A844">
        <v>18255631</v>
      </c>
      <c r="B844" t="s">
        <v>1258</v>
      </c>
      <c r="C844">
        <v>14</v>
      </c>
      <c r="D844" t="s">
        <v>1259</v>
      </c>
      <c r="E844" t="s">
        <v>1259</v>
      </c>
      <c r="F844">
        <v>147.72278320000001</v>
      </c>
      <c r="G844">
        <v>-37.919415399999998</v>
      </c>
      <c r="H844" t="s">
        <v>1260</v>
      </c>
      <c r="I844" t="s">
        <v>20</v>
      </c>
      <c r="J844" t="s">
        <v>57</v>
      </c>
      <c r="K844" t="s">
        <v>57</v>
      </c>
      <c r="L844" t="s">
        <v>57</v>
      </c>
      <c r="M844" t="s">
        <v>57</v>
      </c>
      <c r="N844">
        <v>4</v>
      </c>
      <c r="O844">
        <v>16</v>
      </c>
      <c r="P844">
        <v>120</v>
      </c>
      <c r="Q844">
        <v>2.6</v>
      </c>
      <c r="R844">
        <v>2013</v>
      </c>
      <c r="S844">
        <v>4</v>
      </c>
      <c r="T844">
        <v>4</v>
      </c>
      <c r="U844" s="1">
        <v>41368</v>
      </c>
      <c r="V844" s="5">
        <f>Main[[#This Row],[Average_Cost_for_two]] * VLOOKUP(Main[[#This Row],[Currency]],'Currency'!A:B,2,FALSE)</f>
        <v>120</v>
      </c>
      <c r="W844" s="5" t="str">
        <f>IF(Main[[#This Row],[Avg_Cost_USD]]&lt;10,"Low",
IF(Main[[#This Row],[Avg_Cost_USD]]&lt;=30,"Medium","High"))</f>
        <v>High</v>
      </c>
    </row>
    <row r="845" spans="1:23" x14ac:dyDescent="0.3">
      <c r="A845">
        <v>18456764</v>
      </c>
      <c r="B845" t="s">
        <v>1261</v>
      </c>
      <c r="C845">
        <v>1</v>
      </c>
      <c r="D845" t="s">
        <v>54</v>
      </c>
      <c r="E845" t="s">
        <v>1126</v>
      </c>
      <c r="F845">
        <v>77.239931499999997</v>
      </c>
      <c r="G845">
        <v>28.557714499999999</v>
      </c>
      <c r="H845" t="s">
        <v>1262</v>
      </c>
      <c r="I845" t="s">
        <v>19</v>
      </c>
      <c r="J845" t="s">
        <v>57</v>
      </c>
      <c r="K845" t="s">
        <v>61</v>
      </c>
      <c r="L845" t="s">
        <v>57</v>
      </c>
      <c r="M845" t="s">
        <v>57</v>
      </c>
      <c r="N845">
        <v>2</v>
      </c>
      <c r="O845">
        <v>42</v>
      </c>
      <c r="P845">
        <v>950</v>
      </c>
      <c r="Q845">
        <v>4.4000000000000004</v>
      </c>
      <c r="R845">
        <v>2011</v>
      </c>
      <c r="S845">
        <v>5</v>
      </c>
      <c r="T845">
        <v>16</v>
      </c>
      <c r="U845" s="1">
        <v>40679</v>
      </c>
      <c r="V845" s="5">
        <f>Main[[#This Row],[Average_Cost_for_two]] * VLOOKUP(Main[[#This Row],[Currency]],'Currency'!A:B,2,FALSE)</f>
        <v>11.4</v>
      </c>
      <c r="W845" s="5" t="str">
        <f>IF(Main[[#This Row],[Avg_Cost_USD]]&lt;10,"Low",
IF(Main[[#This Row],[Avg_Cost_USD]]&lt;=30,"Medium","High"))</f>
        <v>Medium</v>
      </c>
    </row>
    <row r="846" spans="1:23" x14ac:dyDescent="0.3">
      <c r="A846">
        <v>5600457</v>
      </c>
      <c r="B846" t="s">
        <v>1263</v>
      </c>
      <c r="C846">
        <v>214</v>
      </c>
      <c r="D846" t="s">
        <v>1193</v>
      </c>
      <c r="E846" t="s">
        <v>1264</v>
      </c>
      <c r="F846">
        <v>55.392696260000001</v>
      </c>
      <c r="G846">
        <v>25.333203950000001</v>
      </c>
      <c r="H846" t="s">
        <v>1265</v>
      </c>
      <c r="I846" t="s">
        <v>23</v>
      </c>
      <c r="J846" t="s">
        <v>57</v>
      </c>
      <c r="K846" t="s">
        <v>61</v>
      </c>
      <c r="L846" t="s">
        <v>57</v>
      </c>
      <c r="M846" t="s">
        <v>57</v>
      </c>
      <c r="N846">
        <v>4</v>
      </c>
      <c r="O846">
        <v>372</v>
      </c>
      <c r="P846">
        <v>120</v>
      </c>
      <c r="Q846">
        <v>4.0999999999999996</v>
      </c>
      <c r="R846">
        <v>2012</v>
      </c>
      <c r="S846">
        <v>12</v>
      </c>
      <c r="T846">
        <v>2</v>
      </c>
      <c r="U846" s="1">
        <v>41245</v>
      </c>
      <c r="V846" s="5">
        <f>Main[[#This Row],[Average_Cost_for_two]] * VLOOKUP(Main[[#This Row],[Currency]],'Currency'!A:B,2,FALSE)</f>
        <v>32.400000000000006</v>
      </c>
      <c r="W846" s="5" t="str">
        <f>IF(Main[[#This Row],[Avg_Cost_USD]]&lt;10,"Low",
IF(Main[[#This Row],[Avg_Cost_USD]]&lt;=30,"Medium","High"))</f>
        <v>High</v>
      </c>
    </row>
    <row r="847" spans="1:23" x14ac:dyDescent="0.3">
      <c r="A847">
        <v>18380149</v>
      </c>
      <c r="B847" t="s">
        <v>1266</v>
      </c>
      <c r="C847">
        <v>1</v>
      </c>
      <c r="D847" t="s">
        <v>54</v>
      </c>
      <c r="E847" t="s">
        <v>1132</v>
      </c>
      <c r="F847">
        <v>77.242911100000001</v>
      </c>
      <c r="G847">
        <v>28.533943600000001</v>
      </c>
      <c r="H847" t="s">
        <v>1267</v>
      </c>
      <c r="I847" t="s">
        <v>19</v>
      </c>
      <c r="J847" t="s">
        <v>61</v>
      </c>
      <c r="K847" t="s">
        <v>57</v>
      </c>
      <c r="L847" t="s">
        <v>57</v>
      </c>
      <c r="M847" t="s">
        <v>57</v>
      </c>
      <c r="N847">
        <v>2</v>
      </c>
      <c r="O847">
        <v>47</v>
      </c>
      <c r="P847">
        <v>900</v>
      </c>
      <c r="Q847">
        <v>4</v>
      </c>
      <c r="R847">
        <v>2011</v>
      </c>
      <c r="S847">
        <v>5</v>
      </c>
      <c r="T847">
        <v>22</v>
      </c>
      <c r="U847" s="1">
        <v>40685</v>
      </c>
      <c r="V847" s="5">
        <f>Main[[#This Row],[Average_Cost_for_two]] * VLOOKUP(Main[[#This Row],[Currency]],'Currency'!A:B,2,FALSE)</f>
        <v>10.8</v>
      </c>
      <c r="W847" s="5" t="str">
        <f>IF(Main[[#This Row],[Avg_Cost_USD]]&lt;10,"Low",
IF(Main[[#This Row],[Avg_Cost_USD]]&lt;=30,"Medium","High"))</f>
        <v>Medium</v>
      </c>
    </row>
    <row r="848" spans="1:23" x14ac:dyDescent="0.3">
      <c r="A848">
        <v>18481309</v>
      </c>
      <c r="B848" t="s">
        <v>1268</v>
      </c>
      <c r="C848">
        <v>1</v>
      </c>
      <c r="D848" t="s">
        <v>54</v>
      </c>
      <c r="E848" t="s">
        <v>197</v>
      </c>
      <c r="F848">
        <v>0</v>
      </c>
      <c r="G848">
        <v>0</v>
      </c>
      <c r="H848" t="s">
        <v>323</v>
      </c>
      <c r="I848" t="s">
        <v>19</v>
      </c>
      <c r="J848" t="s">
        <v>57</v>
      </c>
      <c r="K848" t="s">
        <v>57</v>
      </c>
      <c r="L848" t="s">
        <v>57</v>
      </c>
      <c r="M848" t="s">
        <v>57</v>
      </c>
      <c r="N848">
        <v>2</v>
      </c>
      <c r="O848">
        <v>2</v>
      </c>
      <c r="P848">
        <v>900</v>
      </c>
      <c r="Q848">
        <v>1</v>
      </c>
      <c r="R848">
        <v>2011</v>
      </c>
      <c r="S848">
        <v>5</v>
      </c>
      <c r="T848">
        <v>8</v>
      </c>
      <c r="U848" s="1">
        <v>40671</v>
      </c>
      <c r="V848" s="5">
        <f>Main[[#This Row],[Average_Cost_for_two]] * VLOOKUP(Main[[#This Row],[Currency]],'Currency'!A:B,2,FALSE)</f>
        <v>10.8</v>
      </c>
      <c r="W848" s="5" t="str">
        <f>IF(Main[[#This Row],[Avg_Cost_USD]]&lt;10,"Low",
IF(Main[[#This Row],[Avg_Cost_USD]]&lt;=30,"Medium","High"))</f>
        <v>Medium</v>
      </c>
    </row>
    <row r="849" spans="1:23" x14ac:dyDescent="0.3">
      <c r="A849">
        <v>652</v>
      </c>
      <c r="B849" t="s">
        <v>1019</v>
      </c>
      <c r="C849">
        <v>1</v>
      </c>
      <c r="D849" t="s">
        <v>54</v>
      </c>
      <c r="E849" t="s">
        <v>124</v>
      </c>
      <c r="F849">
        <v>77.207687399999998</v>
      </c>
      <c r="G849">
        <v>28.551083500000001</v>
      </c>
      <c r="H849" t="s">
        <v>301</v>
      </c>
      <c r="I849" t="s">
        <v>19</v>
      </c>
      <c r="J849" t="s">
        <v>57</v>
      </c>
      <c r="K849" t="s">
        <v>57</v>
      </c>
      <c r="L849" t="s">
        <v>57</v>
      </c>
      <c r="M849" t="s">
        <v>57</v>
      </c>
      <c r="N849">
        <v>2</v>
      </c>
      <c r="O849">
        <v>76</v>
      </c>
      <c r="P849">
        <v>750</v>
      </c>
      <c r="Q849">
        <v>2.6</v>
      </c>
      <c r="R849">
        <v>2013</v>
      </c>
      <c r="S849">
        <v>5</v>
      </c>
      <c r="T849">
        <v>14</v>
      </c>
      <c r="U849" s="1">
        <v>41408</v>
      </c>
      <c r="V849" s="5">
        <f>Main[[#This Row],[Average_Cost_for_two]] * VLOOKUP(Main[[#This Row],[Currency]],'Currency'!A:B,2,FALSE)</f>
        <v>9</v>
      </c>
      <c r="W849" s="5" t="str">
        <f>IF(Main[[#This Row],[Avg_Cost_USD]]&lt;10,"Low",
IF(Main[[#This Row],[Avg_Cost_USD]]&lt;=30,"Medium","High"))</f>
        <v>Low</v>
      </c>
    </row>
    <row r="850" spans="1:23" x14ac:dyDescent="0.3">
      <c r="A850">
        <v>6102866</v>
      </c>
      <c r="B850" t="s">
        <v>1269</v>
      </c>
      <c r="C850">
        <v>215</v>
      </c>
      <c r="D850" t="s">
        <v>1138</v>
      </c>
      <c r="E850" t="s">
        <v>1202</v>
      </c>
      <c r="F850">
        <v>-0.14486099999999999</v>
      </c>
      <c r="G850">
        <v>51.510342000000001</v>
      </c>
      <c r="H850" t="s">
        <v>1162</v>
      </c>
      <c r="I850" t="s">
        <v>21</v>
      </c>
      <c r="J850" t="s">
        <v>61</v>
      </c>
      <c r="K850" t="s">
        <v>57</v>
      </c>
      <c r="L850" t="s">
        <v>57</v>
      </c>
      <c r="M850" t="s">
        <v>57</v>
      </c>
      <c r="N850">
        <v>4</v>
      </c>
      <c r="O850">
        <v>395</v>
      </c>
      <c r="P850">
        <v>120</v>
      </c>
      <c r="Q850">
        <v>4.8</v>
      </c>
      <c r="R850">
        <v>2013</v>
      </c>
      <c r="S850">
        <v>1</v>
      </c>
      <c r="T850">
        <v>12</v>
      </c>
      <c r="U850" s="1">
        <v>41286</v>
      </c>
      <c r="V850" s="5">
        <f>Main[[#This Row],[Average_Cost_for_two]] * VLOOKUP(Main[[#This Row],[Currency]],'Currency'!A:B,2,FALSE)</f>
        <v>148.80000000000001</v>
      </c>
      <c r="W850" s="5" t="str">
        <f>IF(Main[[#This Row],[Avg_Cost_USD]]&lt;10,"Low",
IF(Main[[#This Row],[Avg_Cost_USD]]&lt;=30,"Medium","High"))</f>
        <v>High</v>
      </c>
    </row>
    <row r="851" spans="1:23" x14ac:dyDescent="0.3">
      <c r="A851">
        <v>7300868</v>
      </c>
      <c r="B851" t="s">
        <v>1270</v>
      </c>
      <c r="C851">
        <v>30</v>
      </c>
      <c r="D851" t="s">
        <v>1212</v>
      </c>
      <c r="E851" t="s">
        <v>1271</v>
      </c>
      <c r="F851">
        <v>-43.225666670000003</v>
      </c>
      <c r="G851">
        <v>-22.985166670000002</v>
      </c>
      <c r="H851" t="s">
        <v>1272</v>
      </c>
      <c r="I851" t="s">
        <v>24</v>
      </c>
      <c r="J851" t="s">
        <v>57</v>
      </c>
      <c r="K851" t="s">
        <v>57</v>
      </c>
      <c r="L851" t="s">
        <v>57</v>
      </c>
      <c r="M851" t="s">
        <v>57</v>
      </c>
      <c r="N851">
        <v>4</v>
      </c>
      <c r="O851">
        <v>13</v>
      </c>
      <c r="P851">
        <v>120</v>
      </c>
      <c r="Q851">
        <v>4.4000000000000004</v>
      </c>
      <c r="R851">
        <v>2011</v>
      </c>
      <c r="S851">
        <v>8</v>
      </c>
      <c r="T851">
        <v>15</v>
      </c>
      <c r="U851" s="1">
        <v>40770</v>
      </c>
      <c r="V851" s="5">
        <f>Main[[#This Row],[Average_Cost_for_two]] * VLOOKUP(Main[[#This Row],[Currency]],'Currency'!A:B,2,FALSE)</f>
        <v>24</v>
      </c>
      <c r="W851" s="5" t="str">
        <f>IF(Main[[#This Row],[Avg_Cost_USD]]&lt;10,"Low",
IF(Main[[#This Row],[Avg_Cost_USD]]&lt;=30,"Medium","High"))</f>
        <v>Medium</v>
      </c>
    </row>
    <row r="852" spans="1:23" x14ac:dyDescent="0.3">
      <c r="A852">
        <v>5916112</v>
      </c>
      <c r="B852" t="s">
        <v>1273</v>
      </c>
      <c r="C852">
        <v>208</v>
      </c>
      <c r="D852" t="s">
        <v>1274</v>
      </c>
      <c r="E852" t="s">
        <v>1275</v>
      </c>
      <c r="F852">
        <v>29.036019</v>
      </c>
      <c r="G852">
        <v>41.057979000000003</v>
      </c>
      <c r="H852" t="s">
        <v>1276</v>
      </c>
      <c r="I852" t="s">
        <v>25</v>
      </c>
      <c r="J852" t="s">
        <v>57</v>
      </c>
      <c r="K852" t="s">
        <v>57</v>
      </c>
      <c r="L852" t="s">
        <v>57</v>
      </c>
      <c r="M852" t="s">
        <v>57</v>
      </c>
      <c r="N852">
        <v>4</v>
      </c>
      <c r="O852">
        <v>901</v>
      </c>
      <c r="P852">
        <v>120</v>
      </c>
      <c r="Q852">
        <v>4</v>
      </c>
      <c r="R852">
        <v>2017</v>
      </c>
      <c r="S852">
        <v>8</v>
      </c>
      <c r="T852">
        <v>13</v>
      </c>
      <c r="U852" s="1">
        <v>42960</v>
      </c>
      <c r="V852" s="5">
        <f>Main[[#This Row],[Average_Cost_for_two]] * VLOOKUP(Main[[#This Row],[Currency]],'Currency'!A:B,2,FALSE)</f>
        <v>6</v>
      </c>
      <c r="W852" s="5" t="str">
        <f>IF(Main[[#This Row],[Avg_Cost_USD]]&lt;10,"Low",
IF(Main[[#This Row],[Avg_Cost_USD]]&lt;=30,"Medium","High"))</f>
        <v>Low</v>
      </c>
    </row>
    <row r="853" spans="1:23" x14ac:dyDescent="0.3">
      <c r="A853">
        <v>6700846</v>
      </c>
      <c r="B853" t="s">
        <v>1277</v>
      </c>
      <c r="C853">
        <v>30</v>
      </c>
      <c r="D853" t="s">
        <v>1205</v>
      </c>
      <c r="E853" t="s">
        <v>1278</v>
      </c>
      <c r="F853">
        <v>-46.657418</v>
      </c>
      <c r="G853">
        <v>-23.571638</v>
      </c>
      <c r="H853" t="s">
        <v>1279</v>
      </c>
      <c r="I853" t="s">
        <v>24</v>
      </c>
      <c r="J853" t="s">
        <v>57</v>
      </c>
      <c r="K853" t="s">
        <v>57</v>
      </c>
      <c r="L853" t="s">
        <v>57</v>
      </c>
      <c r="M853" t="s">
        <v>57</v>
      </c>
      <c r="N853">
        <v>4</v>
      </c>
      <c r="O853">
        <v>9</v>
      </c>
      <c r="P853">
        <v>120</v>
      </c>
      <c r="Q853">
        <v>3.5</v>
      </c>
      <c r="R853">
        <v>2011</v>
      </c>
      <c r="S853">
        <v>7</v>
      </c>
      <c r="T853">
        <v>11</v>
      </c>
      <c r="U853" s="1">
        <v>40735</v>
      </c>
      <c r="V853" s="5">
        <f>Main[[#This Row],[Average_Cost_for_two]] * VLOOKUP(Main[[#This Row],[Currency]],'Currency'!A:B,2,FALSE)</f>
        <v>24</v>
      </c>
      <c r="W853" s="5" t="str">
        <f>IF(Main[[#This Row],[Avg_Cost_USD]]&lt;10,"Low",
IF(Main[[#This Row],[Avg_Cost_USD]]&lt;=30,"Medium","High"))</f>
        <v>Medium</v>
      </c>
    </row>
    <row r="854" spans="1:23" x14ac:dyDescent="0.3">
      <c r="A854">
        <v>7003682</v>
      </c>
      <c r="B854" t="s">
        <v>1280</v>
      </c>
      <c r="C854">
        <v>148</v>
      </c>
      <c r="D854" t="s">
        <v>1105</v>
      </c>
      <c r="E854" t="s">
        <v>1281</v>
      </c>
      <c r="F854">
        <v>174.75702329999999</v>
      </c>
      <c r="G854">
        <v>-36.841091759999998</v>
      </c>
      <c r="H854" t="s">
        <v>357</v>
      </c>
      <c r="I854" t="s">
        <v>22</v>
      </c>
      <c r="J854" t="s">
        <v>57</v>
      </c>
      <c r="K854" t="s">
        <v>57</v>
      </c>
      <c r="L854" t="s">
        <v>57</v>
      </c>
      <c r="M854" t="s">
        <v>57</v>
      </c>
      <c r="N854">
        <v>4</v>
      </c>
      <c r="O854">
        <v>413</v>
      </c>
      <c r="P854">
        <v>120</v>
      </c>
      <c r="Q854">
        <v>4.5999999999999996</v>
      </c>
      <c r="R854">
        <v>2018</v>
      </c>
      <c r="S854">
        <v>7</v>
      </c>
      <c r="T854">
        <v>27</v>
      </c>
      <c r="U854" s="1">
        <v>43308</v>
      </c>
      <c r="V854" s="5">
        <f>Main[[#This Row],[Average_Cost_for_two]] * VLOOKUP(Main[[#This Row],[Currency]],'Currency'!A:B,2,FALSE)</f>
        <v>72</v>
      </c>
      <c r="W854" s="5" t="str">
        <f>IF(Main[[#This Row],[Avg_Cost_USD]]&lt;10,"Low",
IF(Main[[#This Row],[Avg_Cost_USD]]&lt;=30,"Medium","High"))</f>
        <v>High</v>
      </c>
    </row>
    <row r="855" spans="1:23" x14ac:dyDescent="0.3">
      <c r="A855">
        <v>6701257</v>
      </c>
      <c r="B855" t="s">
        <v>1282</v>
      </c>
      <c r="C855">
        <v>30</v>
      </c>
      <c r="D855" t="s">
        <v>1205</v>
      </c>
      <c r="E855" t="s">
        <v>1283</v>
      </c>
      <c r="F855">
        <v>-46.681333330000001</v>
      </c>
      <c r="G855">
        <v>-23.564833329999999</v>
      </c>
      <c r="H855" t="s">
        <v>1284</v>
      </c>
      <c r="I855" t="s">
        <v>24</v>
      </c>
      <c r="J855" t="s">
        <v>57</v>
      </c>
      <c r="K855" t="s">
        <v>57</v>
      </c>
      <c r="L855" t="s">
        <v>57</v>
      </c>
      <c r="M855" t="s">
        <v>57</v>
      </c>
      <c r="N855">
        <v>4</v>
      </c>
      <c r="O855">
        <v>68</v>
      </c>
      <c r="P855">
        <v>120</v>
      </c>
      <c r="Q855">
        <v>4.3</v>
      </c>
      <c r="R855">
        <v>2015</v>
      </c>
      <c r="S855">
        <v>5</v>
      </c>
      <c r="T855">
        <v>23</v>
      </c>
      <c r="U855" s="1">
        <v>42147</v>
      </c>
      <c r="V855" s="5">
        <f>Main[[#This Row],[Average_Cost_for_two]] * VLOOKUP(Main[[#This Row],[Currency]],'Currency'!A:B,2,FALSE)</f>
        <v>24</v>
      </c>
      <c r="W855" s="5" t="str">
        <f>IF(Main[[#This Row],[Avg_Cost_USD]]&lt;10,"Low",
IF(Main[[#This Row],[Avg_Cost_USD]]&lt;=30,"Medium","High"))</f>
        <v>Medium</v>
      </c>
    </row>
    <row r="856" spans="1:23" x14ac:dyDescent="0.3">
      <c r="A856">
        <v>6900674</v>
      </c>
      <c r="B856" t="s">
        <v>1285</v>
      </c>
      <c r="C856">
        <v>215</v>
      </c>
      <c r="D856" t="s">
        <v>1147</v>
      </c>
      <c r="E856" t="s">
        <v>1286</v>
      </c>
      <c r="F856">
        <v>-1.901843</v>
      </c>
      <c r="G856">
        <v>52.483643000000001</v>
      </c>
      <c r="H856" t="s">
        <v>1287</v>
      </c>
      <c r="I856" t="s">
        <v>21</v>
      </c>
      <c r="J856" t="s">
        <v>57</v>
      </c>
      <c r="K856" t="s">
        <v>57</v>
      </c>
      <c r="L856" t="s">
        <v>57</v>
      </c>
      <c r="M856" t="s">
        <v>57</v>
      </c>
      <c r="N856">
        <v>4</v>
      </c>
      <c r="O856">
        <v>265</v>
      </c>
      <c r="P856">
        <v>120</v>
      </c>
      <c r="Q856">
        <v>4.5</v>
      </c>
      <c r="R856">
        <v>2017</v>
      </c>
      <c r="S856">
        <v>12</v>
      </c>
      <c r="T856">
        <v>12</v>
      </c>
      <c r="U856" s="1">
        <v>43081</v>
      </c>
      <c r="V856" s="5">
        <f>Main[[#This Row],[Average_Cost_for_two]] * VLOOKUP(Main[[#This Row],[Currency]],'Currency'!A:B,2,FALSE)</f>
        <v>148.80000000000001</v>
      </c>
      <c r="W856" s="5" t="str">
        <f>IF(Main[[#This Row],[Avg_Cost_USD]]&lt;10,"Low",
IF(Main[[#This Row],[Avg_Cost_USD]]&lt;=30,"Medium","High"))</f>
        <v>High</v>
      </c>
    </row>
    <row r="857" spans="1:23" x14ac:dyDescent="0.3">
      <c r="A857">
        <v>7300515</v>
      </c>
      <c r="B857" t="s">
        <v>1288</v>
      </c>
      <c r="C857">
        <v>30</v>
      </c>
      <c r="D857" t="s">
        <v>1212</v>
      </c>
      <c r="E857" t="s">
        <v>1289</v>
      </c>
      <c r="F857">
        <v>-43.203000000000003</v>
      </c>
      <c r="G857">
        <v>-22.98533333</v>
      </c>
      <c r="H857" t="s">
        <v>1214</v>
      </c>
      <c r="I857" t="s">
        <v>24</v>
      </c>
      <c r="J857" t="s">
        <v>57</v>
      </c>
      <c r="K857" t="s">
        <v>57</v>
      </c>
      <c r="L857" t="s">
        <v>57</v>
      </c>
      <c r="M857" t="s">
        <v>57</v>
      </c>
      <c r="N857">
        <v>4</v>
      </c>
      <c r="O857">
        <v>49</v>
      </c>
      <c r="P857">
        <v>120</v>
      </c>
      <c r="Q857">
        <v>4.9000000000000004</v>
      </c>
      <c r="R857">
        <v>2014</v>
      </c>
      <c r="S857">
        <v>11</v>
      </c>
      <c r="T857">
        <v>28</v>
      </c>
      <c r="U857" s="1">
        <v>41971</v>
      </c>
      <c r="V857" s="5">
        <f>Main[[#This Row],[Average_Cost_for_two]] * VLOOKUP(Main[[#This Row],[Currency]],'Currency'!A:B,2,FALSE)</f>
        <v>24</v>
      </c>
      <c r="W857" s="5" t="str">
        <f>IF(Main[[#This Row],[Avg_Cost_USD]]&lt;10,"Low",
IF(Main[[#This Row],[Avg_Cost_USD]]&lt;=30,"Medium","High"))</f>
        <v>Medium</v>
      </c>
    </row>
    <row r="858" spans="1:23" x14ac:dyDescent="0.3">
      <c r="A858">
        <v>18455531</v>
      </c>
      <c r="B858" t="s">
        <v>1041</v>
      </c>
      <c r="C858">
        <v>1</v>
      </c>
      <c r="D858" t="s">
        <v>54</v>
      </c>
      <c r="E858" t="s">
        <v>990</v>
      </c>
      <c r="F858">
        <v>77.210346310000006</v>
      </c>
      <c r="G858">
        <v>28.534490439999999</v>
      </c>
      <c r="H858" t="s">
        <v>1043</v>
      </c>
      <c r="I858" t="s">
        <v>19</v>
      </c>
      <c r="J858" t="s">
        <v>57</v>
      </c>
      <c r="K858" t="s">
        <v>61</v>
      </c>
      <c r="L858" t="s">
        <v>57</v>
      </c>
      <c r="M858" t="s">
        <v>57</v>
      </c>
      <c r="N858">
        <v>2</v>
      </c>
      <c r="O858">
        <v>50</v>
      </c>
      <c r="P858">
        <v>850</v>
      </c>
      <c r="Q858">
        <v>3.9</v>
      </c>
      <c r="R858">
        <v>2018</v>
      </c>
      <c r="S858">
        <v>5</v>
      </c>
      <c r="T858">
        <v>16</v>
      </c>
      <c r="U858" s="1">
        <v>43236</v>
      </c>
      <c r="V858" s="5">
        <f>Main[[#This Row],[Average_Cost_for_two]] * VLOOKUP(Main[[#This Row],[Currency]],'Currency'!A:B,2,FALSE)</f>
        <v>10.200000000000001</v>
      </c>
      <c r="W858" s="5" t="str">
        <f>IF(Main[[#This Row],[Avg_Cost_USD]]&lt;10,"Low",
IF(Main[[#This Row],[Avg_Cost_USD]]&lt;=30,"Medium","High"))</f>
        <v>Medium</v>
      </c>
    </row>
    <row r="859" spans="1:23" x14ac:dyDescent="0.3">
      <c r="A859">
        <v>306555</v>
      </c>
      <c r="B859" t="s">
        <v>1290</v>
      </c>
      <c r="C859">
        <v>1</v>
      </c>
      <c r="D859" t="s">
        <v>54</v>
      </c>
      <c r="E859" t="s">
        <v>106</v>
      </c>
      <c r="F859">
        <v>77.339088099999998</v>
      </c>
      <c r="G859">
        <v>28.6076461</v>
      </c>
      <c r="H859" t="s">
        <v>350</v>
      </c>
      <c r="I859" t="s">
        <v>19</v>
      </c>
      <c r="J859" t="s">
        <v>61</v>
      </c>
      <c r="K859" t="s">
        <v>57</v>
      </c>
      <c r="L859" t="s">
        <v>57</v>
      </c>
      <c r="M859" t="s">
        <v>57</v>
      </c>
      <c r="N859">
        <v>2</v>
      </c>
      <c r="O859">
        <v>26</v>
      </c>
      <c r="P859">
        <v>900</v>
      </c>
      <c r="Q859">
        <v>3.3</v>
      </c>
      <c r="R859">
        <v>2013</v>
      </c>
      <c r="S859">
        <v>5</v>
      </c>
      <c r="T859">
        <v>4</v>
      </c>
      <c r="U859" s="1">
        <v>41398</v>
      </c>
      <c r="V859" s="5">
        <f>Main[[#This Row],[Average_Cost_for_two]] * VLOOKUP(Main[[#This Row],[Currency]],'Currency'!A:B,2,FALSE)</f>
        <v>10.8</v>
      </c>
      <c r="W859" s="5" t="str">
        <f>IF(Main[[#This Row],[Avg_Cost_USD]]&lt;10,"Low",
IF(Main[[#This Row],[Avg_Cost_USD]]&lt;=30,"Medium","High"))</f>
        <v>Medium</v>
      </c>
    </row>
    <row r="860" spans="1:23" x14ac:dyDescent="0.3">
      <c r="A860">
        <v>3094</v>
      </c>
      <c r="B860" t="s">
        <v>1290</v>
      </c>
      <c r="C860">
        <v>1</v>
      </c>
      <c r="D860" t="s">
        <v>54</v>
      </c>
      <c r="E860" t="s">
        <v>1081</v>
      </c>
      <c r="F860">
        <v>77.217927000000003</v>
      </c>
      <c r="G860">
        <v>28.645035</v>
      </c>
      <c r="H860" t="s">
        <v>303</v>
      </c>
      <c r="I860" t="s">
        <v>19</v>
      </c>
      <c r="J860" t="s">
        <v>61</v>
      </c>
      <c r="K860" t="s">
        <v>57</v>
      </c>
      <c r="L860" t="s">
        <v>57</v>
      </c>
      <c r="M860" t="s">
        <v>57</v>
      </c>
      <c r="N860">
        <v>2</v>
      </c>
      <c r="O860">
        <v>11</v>
      </c>
      <c r="P860">
        <v>900</v>
      </c>
      <c r="Q860">
        <v>3</v>
      </c>
      <c r="R860">
        <v>2013</v>
      </c>
      <c r="S860">
        <v>5</v>
      </c>
      <c r="T860">
        <v>15</v>
      </c>
      <c r="U860" s="1">
        <v>41409</v>
      </c>
      <c r="V860" s="5">
        <f>Main[[#This Row],[Average_Cost_for_two]] * VLOOKUP(Main[[#This Row],[Currency]],'Currency'!A:B,2,FALSE)</f>
        <v>10.8</v>
      </c>
      <c r="W860" s="5" t="str">
        <f>IF(Main[[#This Row],[Avg_Cost_USD]]&lt;10,"Low",
IF(Main[[#This Row],[Avg_Cost_USD]]&lt;=30,"Medium","High"))</f>
        <v>Medium</v>
      </c>
    </row>
    <row r="861" spans="1:23" x14ac:dyDescent="0.3">
      <c r="A861">
        <v>301227</v>
      </c>
      <c r="B861" t="s">
        <v>1291</v>
      </c>
      <c r="C861">
        <v>1</v>
      </c>
      <c r="D861" t="s">
        <v>54</v>
      </c>
      <c r="E861" t="s">
        <v>75</v>
      </c>
      <c r="F861">
        <v>77.1761056</v>
      </c>
      <c r="G861">
        <v>28.575066799999998</v>
      </c>
      <c r="H861" t="s">
        <v>303</v>
      </c>
      <c r="I861" t="s">
        <v>19</v>
      </c>
      <c r="J861" t="s">
        <v>57</v>
      </c>
      <c r="K861" t="s">
        <v>61</v>
      </c>
      <c r="L861" t="s">
        <v>57</v>
      </c>
      <c r="M861" t="s">
        <v>57</v>
      </c>
      <c r="N861">
        <v>2</v>
      </c>
      <c r="O861">
        <v>30</v>
      </c>
      <c r="P861">
        <v>750</v>
      </c>
      <c r="Q861">
        <v>2.4</v>
      </c>
      <c r="R861">
        <v>2013</v>
      </c>
      <c r="S861">
        <v>5</v>
      </c>
      <c r="T861">
        <v>18</v>
      </c>
      <c r="U861" s="1">
        <v>41412</v>
      </c>
      <c r="V861" s="5">
        <f>Main[[#This Row],[Average_Cost_for_two]] * VLOOKUP(Main[[#This Row],[Currency]],'Currency'!A:B,2,FALSE)</f>
        <v>9</v>
      </c>
      <c r="W861" s="5" t="str">
        <f>IF(Main[[#This Row],[Avg_Cost_USD]]&lt;10,"Low",
IF(Main[[#This Row],[Avg_Cost_USD]]&lt;=30,"Medium","High"))</f>
        <v>Low</v>
      </c>
    </row>
    <row r="862" spans="1:23" x14ac:dyDescent="0.3">
      <c r="A862">
        <v>18241878</v>
      </c>
      <c r="B862" t="s">
        <v>1292</v>
      </c>
      <c r="C862">
        <v>1</v>
      </c>
      <c r="D862" t="s">
        <v>54</v>
      </c>
      <c r="E862" t="s">
        <v>1087</v>
      </c>
      <c r="F862">
        <v>77.120290100000005</v>
      </c>
      <c r="G862">
        <v>28.638939300000001</v>
      </c>
      <c r="H862" t="s">
        <v>347</v>
      </c>
      <c r="I862" t="s">
        <v>19</v>
      </c>
      <c r="J862" t="s">
        <v>57</v>
      </c>
      <c r="K862" t="s">
        <v>61</v>
      </c>
      <c r="L862" t="s">
        <v>57</v>
      </c>
      <c r="M862" t="s">
        <v>57</v>
      </c>
      <c r="N862">
        <v>2</v>
      </c>
      <c r="O862">
        <v>25</v>
      </c>
      <c r="P862">
        <v>750</v>
      </c>
      <c r="Q862">
        <v>2.6</v>
      </c>
      <c r="R862">
        <v>2017</v>
      </c>
      <c r="S862">
        <v>5</v>
      </c>
      <c r="T862">
        <v>18</v>
      </c>
      <c r="U862" s="1">
        <v>42873</v>
      </c>
      <c r="V862" s="5">
        <f>Main[[#This Row],[Average_Cost_for_two]] * VLOOKUP(Main[[#This Row],[Currency]],'Currency'!A:B,2,FALSE)</f>
        <v>9</v>
      </c>
      <c r="W862" s="5" t="str">
        <f>IF(Main[[#This Row],[Avg_Cost_USD]]&lt;10,"Low",
IF(Main[[#This Row],[Avg_Cost_USD]]&lt;=30,"Medium","High"))</f>
        <v>Low</v>
      </c>
    </row>
    <row r="863" spans="1:23" x14ac:dyDescent="0.3">
      <c r="A863">
        <v>6713413</v>
      </c>
      <c r="B863" t="s">
        <v>1293</v>
      </c>
      <c r="C863">
        <v>30</v>
      </c>
      <c r="D863" t="s">
        <v>1205</v>
      </c>
      <c r="E863" t="s">
        <v>1294</v>
      </c>
      <c r="F863">
        <v>-46.675109999999997</v>
      </c>
      <c r="G863">
        <v>-23.582135000000001</v>
      </c>
      <c r="H863" t="s">
        <v>1295</v>
      </c>
      <c r="I863" t="s">
        <v>24</v>
      </c>
      <c r="J863" t="s">
        <v>57</v>
      </c>
      <c r="K863" t="s">
        <v>57</v>
      </c>
      <c r="L863" t="s">
        <v>57</v>
      </c>
      <c r="M863" t="s">
        <v>57</v>
      </c>
      <c r="N863">
        <v>4</v>
      </c>
      <c r="O863">
        <v>30</v>
      </c>
      <c r="P863">
        <v>120</v>
      </c>
      <c r="Q863">
        <v>4.5999999999999996</v>
      </c>
      <c r="R863">
        <v>2014</v>
      </c>
      <c r="S863">
        <v>11</v>
      </c>
      <c r="T863">
        <v>23</v>
      </c>
      <c r="U863" s="1">
        <v>41966</v>
      </c>
      <c r="V863" s="5">
        <f>Main[[#This Row],[Average_Cost_for_two]] * VLOOKUP(Main[[#This Row],[Currency]],'Currency'!A:B,2,FALSE)</f>
        <v>24</v>
      </c>
      <c r="W863" s="5" t="str">
        <f>IF(Main[[#This Row],[Avg_Cost_USD]]&lt;10,"Low",
IF(Main[[#This Row],[Avg_Cost_USD]]&lt;=30,"Medium","High"))</f>
        <v>Medium</v>
      </c>
    </row>
    <row r="864" spans="1:23" x14ac:dyDescent="0.3">
      <c r="A864">
        <v>6713772</v>
      </c>
      <c r="B864" t="s">
        <v>1296</v>
      </c>
      <c r="C864">
        <v>30</v>
      </c>
      <c r="D864" t="s">
        <v>1205</v>
      </c>
      <c r="E864" t="s">
        <v>1297</v>
      </c>
      <c r="F864">
        <v>-46.746957999999999</v>
      </c>
      <c r="G864">
        <v>-23.609207000000001</v>
      </c>
      <c r="H864" t="s">
        <v>1298</v>
      </c>
      <c r="I864" t="s">
        <v>24</v>
      </c>
      <c r="J864" t="s">
        <v>57</v>
      </c>
      <c r="K864" t="s">
        <v>57</v>
      </c>
      <c r="L864" t="s">
        <v>57</v>
      </c>
      <c r="M864" t="s">
        <v>57</v>
      </c>
      <c r="N864">
        <v>4</v>
      </c>
      <c r="O864">
        <v>11</v>
      </c>
      <c r="P864">
        <v>120</v>
      </c>
      <c r="Q864">
        <v>4.0999999999999996</v>
      </c>
      <c r="R864">
        <v>2011</v>
      </c>
      <c r="S864">
        <v>10</v>
      </c>
      <c r="T864">
        <v>19</v>
      </c>
      <c r="U864" s="1">
        <v>40835</v>
      </c>
      <c r="V864" s="5">
        <f>Main[[#This Row],[Average_Cost_for_two]] * VLOOKUP(Main[[#This Row],[Currency]],'Currency'!A:B,2,FALSE)</f>
        <v>24</v>
      </c>
      <c r="W864" s="5" t="str">
        <f>IF(Main[[#This Row],[Avg_Cost_USD]]&lt;10,"Low",
IF(Main[[#This Row],[Avg_Cost_USD]]&lt;=30,"Medium","High"))</f>
        <v>Medium</v>
      </c>
    </row>
    <row r="865" spans="1:23" x14ac:dyDescent="0.3">
      <c r="A865">
        <v>5601404</v>
      </c>
      <c r="B865" t="s">
        <v>1299</v>
      </c>
      <c r="C865">
        <v>214</v>
      </c>
      <c r="D865" t="s">
        <v>1193</v>
      </c>
      <c r="E865" t="s">
        <v>1300</v>
      </c>
      <c r="F865">
        <v>55.399227439999997</v>
      </c>
      <c r="G865">
        <v>25.348390770000002</v>
      </c>
      <c r="H865" t="s">
        <v>1025</v>
      </c>
      <c r="I865" t="s">
        <v>23</v>
      </c>
      <c r="J865" t="s">
        <v>57</v>
      </c>
      <c r="K865" t="s">
        <v>61</v>
      </c>
      <c r="L865" t="s">
        <v>57</v>
      </c>
      <c r="M865" t="s">
        <v>57</v>
      </c>
      <c r="N865">
        <v>4</v>
      </c>
      <c r="O865">
        <v>227</v>
      </c>
      <c r="P865">
        <v>130</v>
      </c>
      <c r="Q865">
        <v>3.8</v>
      </c>
      <c r="R865">
        <v>2018</v>
      </c>
      <c r="S865">
        <v>1</v>
      </c>
      <c r="T865">
        <v>16</v>
      </c>
      <c r="U865" s="1">
        <v>43116</v>
      </c>
      <c r="V865" s="5">
        <f>Main[[#This Row],[Average_Cost_for_two]] * VLOOKUP(Main[[#This Row],[Currency]],'Currency'!A:B,2,FALSE)</f>
        <v>35.1</v>
      </c>
      <c r="W865" s="5" t="str">
        <f>IF(Main[[#This Row],[Avg_Cost_USD]]&lt;10,"Low",
IF(Main[[#This Row],[Avg_Cost_USD]]&lt;=30,"Medium","High"))</f>
        <v>High</v>
      </c>
    </row>
    <row r="866" spans="1:23" x14ac:dyDescent="0.3">
      <c r="A866">
        <v>5927248</v>
      </c>
      <c r="B866" t="s">
        <v>1301</v>
      </c>
      <c r="C866">
        <v>208</v>
      </c>
      <c r="D866" t="s">
        <v>1274</v>
      </c>
      <c r="E866" t="s">
        <v>1302</v>
      </c>
      <c r="F866">
        <v>29.07411609</v>
      </c>
      <c r="G866">
        <v>40.963934559999998</v>
      </c>
      <c r="H866" t="s">
        <v>1303</v>
      </c>
      <c r="I866" t="s">
        <v>25</v>
      </c>
      <c r="J866" t="s">
        <v>57</v>
      </c>
      <c r="K866" t="s">
        <v>57</v>
      </c>
      <c r="L866" t="s">
        <v>57</v>
      </c>
      <c r="M866" t="s">
        <v>57</v>
      </c>
      <c r="N866">
        <v>4</v>
      </c>
      <c r="O866">
        <v>522</v>
      </c>
      <c r="P866">
        <v>130</v>
      </c>
      <c r="Q866">
        <v>4.9000000000000004</v>
      </c>
      <c r="R866">
        <v>2018</v>
      </c>
      <c r="S866">
        <v>12</v>
      </c>
      <c r="T866">
        <v>20</v>
      </c>
      <c r="U866" s="1">
        <v>43454</v>
      </c>
      <c r="V866" s="5">
        <f>Main[[#This Row],[Average_Cost_for_two]] * VLOOKUP(Main[[#This Row],[Currency]],'Currency'!A:B,2,FALSE)</f>
        <v>6.5</v>
      </c>
      <c r="W866" s="5" t="str">
        <f>IF(Main[[#This Row],[Avg_Cost_USD]]&lt;10,"Low",
IF(Main[[#This Row],[Avg_Cost_USD]]&lt;=30,"Medium","High"))</f>
        <v>Low</v>
      </c>
    </row>
    <row r="867" spans="1:23" x14ac:dyDescent="0.3">
      <c r="A867">
        <v>7303219</v>
      </c>
      <c r="B867" t="s">
        <v>1304</v>
      </c>
      <c r="C867">
        <v>30</v>
      </c>
      <c r="D867" t="s">
        <v>1212</v>
      </c>
      <c r="E867" t="s">
        <v>1305</v>
      </c>
      <c r="F867">
        <v>-43.377000000000002</v>
      </c>
      <c r="G867">
        <v>-23.011500000000002</v>
      </c>
      <c r="H867" t="s">
        <v>1306</v>
      </c>
      <c r="I867" t="s">
        <v>24</v>
      </c>
      <c r="J867" t="s">
        <v>57</v>
      </c>
      <c r="K867" t="s">
        <v>57</v>
      </c>
      <c r="L867" t="s">
        <v>57</v>
      </c>
      <c r="M867" t="s">
        <v>57</v>
      </c>
      <c r="N867">
        <v>4</v>
      </c>
      <c r="O867">
        <v>7</v>
      </c>
      <c r="P867">
        <v>140</v>
      </c>
      <c r="Q867">
        <v>4</v>
      </c>
      <c r="R867">
        <v>2014</v>
      </c>
      <c r="S867">
        <v>1</v>
      </c>
      <c r="T867">
        <v>8</v>
      </c>
      <c r="U867" s="1">
        <v>41647</v>
      </c>
      <c r="V867" s="5">
        <f>Main[[#This Row],[Average_Cost_for_two]] * VLOOKUP(Main[[#This Row],[Currency]],'Currency'!A:B,2,FALSE)</f>
        <v>28</v>
      </c>
      <c r="W867" s="5" t="str">
        <f>IF(Main[[#This Row],[Avg_Cost_USD]]&lt;10,"Low",
IF(Main[[#This Row],[Avg_Cost_USD]]&lt;=30,"Medium","High"))</f>
        <v>Medium</v>
      </c>
    </row>
    <row r="868" spans="1:23" x14ac:dyDescent="0.3">
      <c r="A868">
        <v>6706211</v>
      </c>
      <c r="B868" t="s">
        <v>1307</v>
      </c>
      <c r="C868">
        <v>30</v>
      </c>
      <c r="D868" t="s">
        <v>1205</v>
      </c>
      <c r="E868" t="s">
        <v>1308</v>
      </c>
      <c r="F868">
        <v>-46.641594439999999</v>
      </c>
      <c r="G868">
        <v>-23.54664167</v>
      </c>
      <c r="H868" t="s">
        <v>1309</v>
      </c>
      <c r="I868" t="s">
        <v>24</v>
      </c>
      <c r="J868" t="s">
        <v>57</v>
      </c>
      <c r="K868" t="s">
        <v>57</v>
      </c>
      <c r="L868" t="s">
        <v>57</v>
      </c>
      <c r="M868" t="s">
        <v>57</v>
      </c>
      <c r="N868">
        <v>4</v>
      </c>
      <c r="O868">
        <v>46</v>
      </c>
      <c r="P868">
        <v>150</v>
      </c>
      <c r="Q868">
        <v>4.3</v>
      </c>
      <c r="R868">
        <v>2017</v>
      </c>
      <c r="S868">
        <v>9</v>
      </c>
      <c r="T868">
        <v>27</v>
      </c>
      <c r="U868" s="1">
        <v>43005</v>
      </c>
      <c r="V868" s="5">
        <f>Main[[#This Row],[Average_Cost_for_two]] * VLOOKUP(Main[[#This Row],[Currency]],'Currency'!A:B,2,FALSE)</f>
        <v>30</v>
      </c>
      <c r="W868" s="5" t="str">
        <f>IF(Main[[#This Row],[Avg_Cost_USD]]&lt;10,"Low",
IF(Main[[#This Row],[Avg_Cost_USD]]&lt;=30,"Medium","High"))</f>
        <v>Medium</v>
      </c>
    </row>
    <row r="869" spans="1:23" x14ac:dyDescent="0.3">
      <c r="A869">
        <v>823</v>
      </c>
      <c r="B869" t="s">
        <v>1310</v>
      </c>
      <c r="C869">
        <v>1</v>
      </c>
      <c r="D869" t="s">
        <v>54</v>
      </c>
      <c r="E869" t="s">
        <v>600</v>
      </c>
      <c r="F869">
        <v>77.191874400000003</v>
      </c>
      <c r="G869">
        <v>28.584146400000002</v>
      </c>
      <c r="H869" t="s">
        <v>350</v>
      </c>
      <c r="I869" t="s">
        <v>19</v>
      </c>
      <c r="J869" t="s">
        <v>57</v>
      </c>
      <c r="K869" t="s">
        <v>61</v>
      </c>
      <c r="L869" t="s">
        <v>57</v>
      </c>
      <c r="M869" t="s">
        <v>57</v>
      </c>
      <c r="N869">
        <v>2</v>
      </c>
      <c r="O869">
        <v>85</v>
      </c>
      <c r="P869">
        <v>850</v>
      </c>
      <c r="Q869">
        <v>3.3</v>
      </c>
      <c r="R869">
        <v>2010</v>
      </c>
      <c r="S869">
        <v>4</v>
      </c>
      <c r="T869">
        <v>5</v>
      </c>
      <c r="U869" s="1">
        <v>40273</v>
      </c>
      <c r="V869" s="5">
        <f>Main[[#This Row],[Average_Cost_for_two]] * VLOOKUP(Main[[#This Row],[Currency]],'Currency'!A:B,2,FALSE)</f>
        <v>10.200000000000001</v>
      </c>
      <c r="W869" s="5" t="str">
        <f>IF(Main[[#This Row],[Avg_Cost_USD]]&lt;10,"Low",
IF(Main[[#This Row],[Avg_Cost_USD]]&lt;=30,"Medium","High"))</f>
        <v>Medium</v>
      </c>
    </row>
    <row r="870" spans="1:23" x14ac:dyDescent="0.3">
      <c r="A870">
        <v>7304312</v>
      </c>
      <c r="B870" t="s">
        <v>1311</v>
      </c>
      <c r="C870">
        <v>30</v>
      </c>
      <c r="D870" t="s">
        <v>1212</v>
      </c>
      <c r="E870" t="s">
        <v>1312</v>
      </c>
      <c r="F870">
        <v>-43.348791669999997</v>
      </c>
      <c r="G870">
        <v>-22.999911109999999</v>
      </c>
      <c r="H870" t="s">
        <v>357</v>
      </c>
      <c r="I870" t="s">
        <v>24</v>
      </c>
      <c r="J870" t="s">
        <v>57</v>
      </c>
      <c r="K870" t="s">
        <v>57</v>
      </c>
      <c r="L870" t="s">
        <v>57</v>
      </c>
      <c r="M870" t="s">
        <v>57</v>
      </c>
      <c r="N870">
        <v>4</v>
      </c>
      <c r="O870">
        <v>5</v>
      </c>
      <c r="P870">
        <v>150</v>
      </c>
      <c r="Q870">
        <v>4</v>
      </c>
      <c r="R870">
        <v>2011</v>
      </c>
      <c r="S870">
        <v>5</v>
      </c>
      <c r="T870">
        <v>8</v>
      </c>
      <c r="U870" s="1">
        <v>40671</v>
      </c>
      <c r="V870" s="5">
        <f>Main[[#This Row],[Average_Cost_for_two]] * VLOOKUP(Main[[#This Row],[Currency]],'Currency'!A:B,2,FALSE)</f>
        <v>30</v>
      </c>
      <c r="W870" s="5" t="str">
        <f>IF(Main[[#This Row],[Avg_Cost_USD]]&lt;10,"Low",
IF(Main[[#This Row],[Avg_Cost_USD]]&lt;=30,"Medium","High"))</f>
        <v>Medium</v>
      </c>
    </row>
    <row r="871" spans="1:23" x14ac:dyDescent="0.3">
      <c r="A871">
        <v>602</v>
      </c>
      <c r="B871" t="s">
        <v>1019</v>
      </c>
      <c r="C871">
        <v>1</v>
      </c>
      <c r="D871" t="s">
        <v>54</v>
      </c>
      <c r="E871" t="s">
        <v>1313</v>
      </c>
      <c r="F871">
        <v>77.269033699999994</v>
      </c>
      <c r="G871">
        <v>28.562628</v>
      </c>
      <c r="H871" t="s">
        <v>301</v>
      </c>
      <c r="I871" t="s">
        <v>19</v>
      </c>
      <c r="J871" t="s">
        <v>57</v>
      </c>
      <c r="K871" t="s">
        <v>57</v>
      </c>
      <c r="L871" t="s">
        <v>57</v>
      </c>
      <c r="M871" t="s">
        <v>57</v>
      </c>
      <c r="N871">
        <v>2</v>
      </c>
      <c r="O871">
        <v>42</v>
      </c>
      <c r="P871">
        <v>750</v>
      </c>
      <c r="Q871">
        <v>3.2</v>
      </c>
      <c r="R871">
        <v>2015</v>
      </c>
      <c r="S871">
        <v>4</v>
      </c>
      <c r="T871">
        <v>5</v>
      </c>
      <c r="U871" s="1">
        <v>42099</v>
      </c>
      <c r="V871" s="5">
        <f>Main[[#This Row],[Average_Cost_for_two]] * VLOOKUP(Main[[#This Row],[Currency]],'Currency'!A:B,2,FALSE)</f>
        <v>9</v>
      </c>
      <c r="W871" s="5" t="str">
        <f>IF(Main[[#This Row],[Avg_Cost_USD]]&lt;10,"Low",
IF(Main[[#This Row],[Avg_Cost_USD]]&lt;=30,"Medium","High"))</f>
        <v>Low</v>
      </c>
    </row>
    <row r="872" spans="1:23" x14ac:dyDescent="0.3">
      <c r="A872">
        <v>6601595</v>
      </c>
      <c r="B872" t="s">
        <v>1314</v>
      </c>
      <c r="C872">
        <v>30</v>
      </c>
      <c r="D872" t="s">
        <v>1226</v>
      </c>
      <c r="E872" t="s">
        <v>1315</v>
      </c>
      <c r="F872">
        <v>-47.956283329999998</v>
      </c>
      <c r="G872">
        <v>-15.83451389</v>
      </c>
      <c r="H872" t="s">
        <v>1316</v>
      </c>
      <c r="I872" t="s">
        <v>24</v>
      </c>
      <c r="J872" t="s">
        <v>57</v>
      </c>
      <c r="K872" t="s">
        <v>57</v>
      </c>
      <c r="L872" t="s">
        <v>57</v>
      </c>
      <c r="M872" t="s">
        <v>57</v>
      </c>
      <c r="N872">
        <v>4</v>
      </c>
      <c r="O872">
        <v>10</v>
      </c>
      <c r="P872">
        <v>150</v>
      </c>
      <c r="Q872">
        <v>4</v>
      </c>
      <c r="R872">
        <v>2013</v>
      </c>
      <c r="S872">
        <v>4</v>
      </c>
      <c r="T872">
        <v>22</v>
      </c>
      <c r="U872" s="1">
        <v>41386</v>
      </c>
      <c r="V872" s="5">
        <f>Main[[#This Row],[Average_Cost_for_two]] * VLOOKUP(Main[[#This Row],[Currency]],'Currency'!A:B,2,FALSE)</f>
        <v>30</v>
      </c>
      <c r="W872" s="5" t="str">
        <f>IF(Main[[#This Row],[Avg_Cost_USD]]&lt;10,"Low",
IF(Main[[#This Row],[Avg_Cost_USD]]&lt;=30,"Medium","High"))</f>
        <v>Medium</v>
      </c>
    </row>
    <row r="873" spans="1:23" x14ac:dyDescent="0.3">
      <c r="A873">
        <v>18312632</v>
      </c>
      <c r="B873" t="s">
        <v>1217</v>
      </c>
      <c r="C873">
        <v>1</v>
      </c>
      <c r="D873" t="s">
        <v>54</v>
      </c>
      <c r="E873" t="s">
        <v>1126</v>
      </c>
      <c r="F873">
        <v>77.236708739999997</v>
      </c>
      <c r="G873">
        <v>28.549542049999999</v>
      </c>
      <c r="H873" t="s">
        <v>1218</v>
      </c>
      <c r="I873" t="s">
        <v>19</v>
      </c>
      <c r="J873" t="s">
        <v>57</v>
      </c>
      <c r="K873" t="s">
        <v>61</v>
      </c>
      <c r="L873" t="s">
        <v>57</v>
      </c>
      <c r="M873" t="s">
        <v>57</v>
      </c>
      <c r="N873">
        <v>2</v>
      </c>
      <c r="O873">
        <v>253</v>
      </c>
      <c r="P873">
        <v>850</v>
      </c>
      <c r="Q873">
        <v>4.0999999999999996</v>
      </c>
      <c r="R873">
        <v>2017</v>
      </c>
      <c r="S873">
        <v>4</v>
      </c>
      <c r="T873">
        <v>15</v>
      </c>
      <c r="U873" s="1">
        <v>42840</v>
      </c>
      <c r="V873" s="5">
        <f>Main[[#This Row],[Average_Cost_for_two]] * VLOOKUP(Main[[#This Row],[Currency]],'Currency'!A:B,2,FALSE)</f>
        <v>10.200000000000001</v>
      </c>
      <c r="W873" s="5" t="str">
        <f>IF(Main[[#This Row],[Avg_Cost_USD]]&lt;10,"Low",
IF(Main[[#This Row],[Avg_Cost_USD]]&lt;=30,"Medium","High"))</f>
        <v>Medium</v>
      </c>
    </row>
    <row r="874" spans="1:23" x14ac:dyDescent="0.3">
      <c r="A874">
        <v>5602377</v>
      </c>
      <c r="B874" t="s">
        <v>1317</v>
      </c>
      <c r="C874">
        <v>214</v>
      </c>
      <c r="D874" t="s">
        <v>1193</v>
      </c>
      <c r="E874" t="s">
        <v>1257</v>
      </c>
      <c r="F874">
        <v>55.45834266</v>
      </c>
      <c r="G874">
        <v>25.308412300000001</v>
      </c>
      <c r="H874" t="s">
        <v>1318</v>
      </c>
      <c r="I874" t="s">
        <v>23</v>
      </c>
      <c r="J874" t="s">
        <v>57</v>
      </c>
      <c r="K874" t="s">
        <v>57</v>
      </c>
      <c r="L874" t="s">
        <v>57</v>
      </c>
      <c r="M874" t="s">
        <v>57</v>
      </c>
      <c r="N874">
        <v>4</v>
      </c>
      <c r="O874">
        <v>143</v>
      </c>
      <c r="P874">
        <v>150</v>
      </c>
      <c r="Q874">
        <v>4.5</v>
      </c>
      <c r="R874">
        <v>2018</v>
      </c>
      <c r="S874">
        <v>3</v>
      </c>
      <c r="T874">
        <v>21</v>
      </c>
      <c r="U874" s="1">
        <v>43180</v>
      </c>
      <c r="V874" s="5">
        <f>Main[[#This Row],[Average_Cost_for_two]] * VLOOKUP(Main[[#This Row],[Currency]],'Currency'!A:B,2,FALSE)</f>
        <v>40.5</v>
      </c>
      <c r="W874" s="5" t="str">
        <f>IF(Main[[#This Row],[Avg_Cost_USD]]&lt;10,"Low",
IF(Main[[#This Row],[Avg_Cost_USD]]&lt;=30,"Medium","High"))</f>
        <v>High</v>
      </c>
    </row>
    <row r="875" spans="1:23" x14ac:dyDescent="0.3">
      <c r="A875">
        <v>18426586</v>
      </c>
      <c r="B875" t="s">
        <v>1319</v>
      </c>
      <c r="C875">
        <v>166</v>
      </c>
      <c r="D875" t="s">
        <v>1320</v>
      </c>
      <c r="E875" t="s">
        <v>1321</v>
      </c>
      <c r="F875">
        <v>51.506824999999999</v>
      </c>
      <c r="G875">
        <v>25.224394</v>
      </c>
      <c r="H875" t="s">
        <v>1322</v>
      </c>
      <c r="I875" t="s">
        <v>26</v>
      </c>
      <c r="J875" t="s">
        <v>57</v>
      </c>
      <c r="K875" t="s">
        <v>57</v>
      </c>
      <c r="L875" t="s">
        <v>57</v>
      </c>
      <c r="M875" t="s">
        <v>57</v>
      </c>
      <c r="N875">
        <v>4</v>
      </c>
      <c r="O875">
        <v>74</v>
      </c>
      <c r="P875">
        <v>150</v>
      </c>
      <c r="Q875">
        <v>3.4</v>
      </c>
      <c r="R875">
        <v>2016</v>
      </c>
      <c r="S875">
        <v>3</v>
      </c>
      <c r="T875">
        <v>28</v>
      </c>
      <c r="U875" s="1">
        <v>42457</v>
      </c>
      <c r="V875" s="5">
        <f>Main[[#This Row],[Average_Cost_for_two]] * VLOOKUP(Main[[#This Row],[Currency]],'Currency'!A:B,2,FALSE)</f>
        <v>40.5</v>
      </c>
      <c r="W875" s="5" t="str">
        <f>IF(Main[[#This Row],[Avg_Cost_USD]]&lt;10,"Low",
IF(Main[[#This Row],[Avg_Cost_USD]]&lt;=30,"Medium","High"))</f>
        <v>High</v>
      </c>
    </row>
    <row r="876" spans="1:23" x14ac:dyDescent="0.3">
      <c r="A876">
        <v>18350118</v>
      </c>
      <c r="B876" t="s">
        <v>1323</v>
      </c>
      <c r="C876">
        <v>1</v>
      </c>
      <c r="D876" t="s">
        <v>54</v>
      </c>
      <c r="E876" t="s">
        <v>987</v>
      </c>
      <c r="F876">
        <v>77.137323100000003</v>
      </c>
      <c r="G876">
        <v>28.654595700000002</v>
      </c>
      <c r="H876" t="s">
        <v>1324</v>
      </c>
      <c r="I876" t="s">
        <v>19</v>
      </c>
      <c r="J876" t="s">
        <v>57</v>
      </c>
      <c r="K876" t="s">
        <v>57</v>
      </c>
      <c r="L876" t="s">
        <v>57</v>
      </c>
      <c r="M876" t="s">
        <v>57</v>
      </c>
      <c r="N876">
        <v>2</v>
      </c>
      <c r="O876">
        <v>4</v>
      </c>
      <c r="P876">
        <v>750</v>
      </c>
      <c r="Q876">
        <v>3</v>
      </c>
      <c r="R876">
        <v>2013</v>
      </c>
      <c r="S876">
        <v>4</v>
      </c>
      <c r="T876">
        <v>4</v>
      </c>
      <c r="U876" s="1">
        <v>41368</v>
      </c>
      <c r="V876" s="5">
        <f>Main[[#This Row],[Average_Cost_for_two]] * VLOOKUP(Main[[#This Row],[Currency]],'Currency'!A:B,2,FALSE)</f>
        <v>9</v>
      </c>
      <c r="W876" s="5" t="str">
        <f>IF(Main[[#This Row],[Avg_Cost_USD]]&lt;10,"Low",
IF(Main[[#This Row],[Avg_Cost_USD]]&lt;=30,"Medium","High"))</f>
        <v>Low</v>
      </c>
    </row>
    <row r="877" spans="1:23" x14ac:dyDescent="0.3">
      <c r="A877">
        <v>17957917</v>
      </c>
      <c r="B877" t="s">
        <v>1325</v>
      </c>
      <c r="C877">
        <v>166</v>
      </c>
      <c r="D877" t="s">
        <v>1320</v>
      </c>
      <c r="E877" t="s">
        <v>1326</v>
      </c>
      <c r="F877">
        <v>51.512681999999998</v>
      </c>
      <c r="G877">
        <v>25.274457000000002</v>
      </c>
      <c r="H877" t="s">
        <v>1327</v>
      </c>
      <c r="I877" t="s">
        <v>26</v>
      </c>
      <c r="J877" t="s">
        <v>57</v>
      </c>
      <c r="K877" t="s">
        <v>57</v>
      </c>
      <c r="L877" t="s">
        <v>57</v>
      </c>
      <c r="M877" t="s">
        <v>57</v>
      </c>
      <c r="N877">
        <v>4</v>
      </c>
      <c r="O877">
        <v>180</v>
      </c>
      <c r="P877">
        <v>150</v>
      </c>
      <c r="Q877">
        <v>4</v>
      </c>
      <c r="R877">
        <v>2013</v>
      </c>
      <c r="S877">
        <v>3</v>
      </c>
      <c r="T877">
        <v>17</v>
      </c>
      <c r="U877" s="1">
        <v>41350</v>
      </c>
      <c r="V877" s="5">
        <f>Main[[#This Row],[Average_Cost_for_two]] * VLOOKUP(Main[[#This Row],[Currency]],'Currency'!A:B,2,FALSE)</f>
        <v>40.5</v>
      </c>
      <c r="W877" s="5" t="str">
        <f>IF(Main[[#This Row],[Avg_Cost_USD]]&lt;10,"Low",
IF(Main[[#This Row],[Avg_Cost_USD]]&lt;=30,"Medium","High"))</f>
        <v>High</v>
      </c>
    </row>
    <row r="878" spans="1:23" x14ac:dyDescent="0.3">
      <c r="A878">
        <v>18233599</v>
      </c>
      <c r="B878" t="s">
        <v>1328</v>
      </c>
      <c r="C878">
        <v>1</v>
      </c>
      <c r="D878" t="s">
        <v>54</v>
      </c>
      <c r="E878" t="s">
        <v>990</v>
      </c>
      <c r="F878">
        <v>77.206334699999999</v>
      </c>
      <c r="G878">
        <v>28.533526899999998</v>
      </c>
      <c r="H878" t="s">
        <v>1329</v>
      </c>
      <c r="I878" t="s">
        <v>19</v>
      </c>
      <c r="J878" t="s">
        <v>61</v>
      </c>
      <c r="K878" t="s">
        <v>61</v>
      </c>
      <c r="L878" t="s">
        <v>57</v>
      </c>
      <c r="M878" t="s">
        <v>57</v>
      </c>
      <c r="N878">
        <v>2</v>
      </c>
      <c r="O878">
        <v>155</v>
      </c>
      <c r="P878">
        <v>850</v>
      </c>
      <c r="Q878">
        <v>3.4</v>
      </c>
      <c r="R878">
        <v>2018</v>
      </c>
      <c r="S878">
        <v>4</v>
      </c>
      <c r="T878">
        <v>10</v>
      </c>
      <c r="U878" s="1">
        <v>43200</v>
      </c>
      <c r="V878" s="5">
        <f>Main[[#This Row],[Average_Cost_for_two]] * VLOOKUP(Main[[#This Row],[Currency]],'Currency'!A:B,2,FALSE)</f>
        <v>10.200000000000001</v>
      </c>
      <c r="W878" s="5" t="str">
        <f>IF(Main[[#This Row],[Avg_Cost_USD]]&lt;10,"Low",
IF(Main[[#This Row],[Avg_Cost_USD]]&lt;=30,"Medium","High"))</f>
        <v>Medium</v>
      </c>
    </row>
    <row r="879" spans="1:23" x14ac:dyDescent="0.3">
      <c r="A879">
        <v>313206</v>
      </c>
      <c r="B879" t="s">
        <v>1048</v>
      </c>
      <c r="C879">
        <v>1</v>
      </c>
      <c r="D879" t="s">
        <v>54</v>
      </c>
      <c r="E879" t="s">
        <v>990</v>
      </c>
      <c r="F879">
        <v>77.214540900000003</v>
      </c>
      <c r="G879">
        <v>28.538490199999998</v>
      </c>
      <c r="H879" t="s">
        <v>439</v>
      </c>
      <c r="I879" t="s">
        <v>19</v>
      </c>
      <c r="J879" t="s">
        <v>61</v>
      </c>
      <c r="K879" t="s">
        <v>61</v>
      </c>
      <c r="L879" t="s">
        <v>57</v>
      </c>
      <c r="M879" t="s">
        <v>57</v>
      </c>
      <c r="N879">
        <v>2</v>
      </c>
      <c r="O879">
        <v>153</v>
      </c>
      <c r="P879">
        <v>900</v>
      </c>
      <c r="Q879">
        <v>4</v>
      </c>
      <c r="R879">
        <v>2011</v>
      </c>
      <c r="S879">
        <v>4</v>
      </c>
      <c r="T879">
        <v>16</v>
      </c>
      <c r="U879" s="1">
        <v>40649</v>
      </c>
      <c r="V879" s="5">
        <f>Main[[#This Row],[Average_Cost_for_two]] * VLOOKUP(Main[[#This Row],[Currency]],'Currency'!A:B,2,FALSE)</f>
        <v>10.8</v>
      </c>
      <c r="W879" s="5" t="str">
        <f>IF(Main[[#This Row],[Avg_Cost_USD]]&lt;10,"Low",
IF(Main[[#This Row],[Avg_Cost_USD]]&lt;=30,"Medium","High"))</f>
        <v>Medium</v>
      </c>
    </row>
    <row r="880" spans="1:23" x14ac:dyDescent="0.3">
      <c r="A880">
        <v>6000409</v>
      </c>
      <c r="B880" t="s">
        <v>1330</v>
      </c>
      <c r="C880">
        <v>208</v>
      </c>
      <c r="D880" t="s">
        <v>1331</v>
      </c>
      <c r="E880" t="s">
        <v>1332</v>
      </c>
      <c r="F880">
        <v>32.865683330000003</v>
      </c>
      <c r="G880">
        <v>39.897872219999996</v>
      </c>
      <c r="H880" t="s">
        <v>1333</v>
      </c>
      <c r="I880" t="s">
        <v>25</v>
      </c>
      <c r="J880" t="s">
        <v>57</v>
      </c>
      <c r="K880" t="s">
        <v>57</v>
      </c>
      <c r="L880" t="s">
        <v>57</v>
      </c>
      <c r="M880" t="s">
        <v>57</v>
      </c>
      <c r="N880">
        <v>4</v>
      </c>
      <c r="O880">
        <v>115</v>
      </c>
      <c r="P880">
        <v>150</v>
      </c>
      <c r="Q880">
        <v>4.4000000000000004</v>
      </c>
      <c r="R880">
        <v>2014</v>
      </c>
      <c r="S880">
        <v>11</v>
      </c>
      <c r="T880">
        <v>25</v>
      </c>
      <c r="U880" s="1">
        <v>41968</v>
      </c>
      <c r="V880" s="5">
        <f>Main[[#This Row],[Average_Cost_for_two]] * VLOOKUP(Main[[#This Row],[Currency]],'Currency'!A:B,2,FALSE)</f>
        <v>7.5</v>
      </c>
      <c r="W880" s="5" t="str">
        <f>IF(Main[[#This Row],[Avg_Cost_USD]]&lt;10,"Low",
IF(Main[[#This Row],[Avg_Cost_USD]]&lt;=30,"Medium","High"))</f>
        <v>Low</v>
      </c>
    </row>
    <row r="881" spans="1:23" x14ac:dyDescent="0.3">
      <c r="A881">
        <v>558</v>
      </c>
      <c r="B881" t="s">
        <v>1334</v>
      </c>
      <c r="C881">
        <v>1</v>
      </c>
      <c r="D881" t="s">
        <v>54</v>
      </c>
      <c r="E881" t="s">
        <v>93</v>
      </c>
      <c r="F881">
        <v>77.1381832</v>
      </c>
      <c r="G881">
        <v>28.6327034</v>
      </c>
      <c r="H881" t="s">
        <v>337</v>
      </c>
      <c r="I881" t="s">
        <v>19</v>
      </c>
      <c r="J881" t="s">
        <v>57</v>
      </c>
      <c r="K881" t="s">
        <v>57</v>
      </c>
      <c r="L881" t="s">
        <v>57</v>
      </c>
      <c r="M881" t="s">
        <v>57</v>
      </c>
      <c r="N881">
        <v>2</v>
      </c>
      <c r="O881">
        <v>12</v>
      </c>
      <c r="P881">
        <v>900</v>
      </c>
      <c r="Q881">
        <v>2.8</v>
      </c>
      <c r="R881">
        <v>2018</v>
      </c>
      <c r="S881">
        <v>4</v>
      </c>
      <c r="T881">
        <v>19</v>
      </c>
      <c r="U881" s="1">
        <v>43209</v>
      </c>
      <c r="V881" s="5">
        <f>Main[[#This Row],[Average_Cost_for_two]] * VLOOKUP(Main[[#This Row],[Currency]],'Currency'!A:B,2,FALSE)</f>
        <v>10.8</v>
      </c>
      <c r="W881" s="5" t="str">
        <f>IF(Main[[#This Row],[Avg_Cost_USD]]&lt;10,"Low",
IF(Main[[#This Row],[Avg_Cost_USD]]&lt;=30,"Medium","High"))</f>
        <v>Medium</v>
      </c>
    </row>
    <row r="882" spans="1:23" x14ac:dyDescent="0.3">
      <c r="A882">
        <v>6600083</v>
      </c>
      <c r="B882" t="s">
        <v>1335</v>
      </c>
      <c r="C882">
        <v>30</v>
      </c>
      <c r="D882" t="s">
        <v>1226</v>
      </c>
      <c r="E882" t="s">
        <v>1336</v>
      </c>
      <c r="F882">
        <v>-47.923666670000003</v>
      </c>
      <c r="G882">
        <v>-15.83133333</v>
      </c>
      <c r="H882" t="s">
        <v>357</v>
      </c>
      <c r="I882" t="s">
        <v>24</v>
      </c>
      <c r="J882" t="s">
        <v>57</v>
      </c>
      <c r="K882" t="s">
        <v>57</v>
      </c>
      <c r="L882" t="s">
        <v>57</v>
      </c>
      <c r="M882" t="s">
        <v>57</v>
      </c>
      <c r="N882">
        <v>4</v>
      </c>
      <c r="O882">
        <v>12</v>
      </c>
      <c r="P882">
        <v>150</v>
      </c>
      <c r="Q882">
        <v>4.0999999999999996</v>
      </c>
      <c r="R882">
        <v>2016</v>
      </c>
      <c r="S882">
        <v>10</v>
      </c>
      <c r="T882">
        <v>6</v>
      </c>
      <c r="U882" s="1">
        <v>42649</v>
      </c>
      <c r="V882" s="5">
        <f>Main[[#This Row],[Average_Cost_for_two]] * VLOOKUP(Main[[#This Row],[Currency]],'Currency'!A:B,2,FALSE)</f>
        <v>30</v>
      </c>
      <c r="W882" s="5" t="str">
        <f>IF(Main[[#This Row],[Avg_Cost_USD]]&lt;10,"Low",
IF(Main[[#This Row],[Avg_Cost_USD]]&lt;=30,"Medium","High"))</f>
        <v>Medium</v>
      </c>
    </row>
    <row r="883" spans="1:23" x14ac:dyDescent="0.3">
      <c r="A883">
        <v>18261165</v>
      </c>
      <c r="B883" t="s">
        <v>1337</v>
      </c>
      <c r="C883">
        <v>1</v>
      </c>
      <c r="D883" t="s">
        <v>54</v>
      </c>
      <c r="E883" t="s">
        <v>1081</v>
      </c>
      <c r="F883">
        <v>77.215582990000001</v>
      </c>
      <c r="G883">
        <v>28.641411659999999</v>
      </c>
      <c r="H883" t="s">
        <v>1338</v>
      </c>
      <c r="I883" t="s">
        <v>19</v>
      </c>
      <c r="J883" t="s">
        <v>61</v>
      </c>
      <c r="K883" t="s">
        <v>57</v>
      </c>
      <c r="L883" t="s">
        <v>57</v>
      </c>
      <c r="M883" t="s">
        <v>57</v>
      </c>
      <c r="N883">
        <v>2</v>
      </c>
      <c r="O883">
        <v>8</v>
      </c>
      <c r="P883">
        <v>850</v>
      </c>
      <c r="Q883">
        <v>3</v>
      </c>
      <c r="R883">
        <v>2018</v>
      </c>
      <c r="S883">
        <v>4</v>
      </c>
      <c r="T883">
        <v>23</v>
      </c>
      <c r="U883" s="1">
        <v>43213</v>
      </c>
      <c r="V883" s="5">
        <f>Main[[#This Row],[Average_Cost_for_two]] * VLOOKUP(Main[[#This Row],[Currency]],'Currency'!A:B,2,FALSE)</f>
        <v>10.200000000000001</v>
      </c>
      <c r="W883" s="5" t="str">
        <f>IF(Main[[#This Row],[Avg_Cost_USD]]&lt;10,"Low",
IF(Main[[#This Row],[Avg_Cost_USD]]&lt;=30,"Medium","High"))</f>
        <v>Medium</v>
      </c>
    </row>
    <row r="884" spans="1:23" x14ac:dyDescent="0.3">
      <c r="A884">
        <v>18216942</v>
      </c>
      <c r="B884" t="s">
        <v>1339</v>
      </c>
      <c r="C884">
        <v>1</v>
      </c>
      <c r="D884" t="s">
        <v>54</v>
      </c>
      <c r="E884" t="s">
        <v>1340</v>
      </c>
      <c r="F884">
        <v>77.211242299999995</v>
      </c>
      <c r="G884">
        <v>28.548080599999999</v>
      </c>
      <c r="H884" t="s">
        <v>1025</v>
      </c>
      <c r="I884" t="s">
        <v>19</v>
      </c>
      <c r="J884" t="s">
        <v>57</v>
      </c>
      <c r="K884" t="s">
        <v>61</v>
      </c>
      <c r="L884" t="s">
        <v>57</v>
      </c>
      <c r="M884" t="s">
        <v>57</v>
      </c>
      <c r="N884">
        <v>2</v>
      </c>
      <c r="O884">
        <v>108</v>
      </c>
      <c r="P884">
        <v>900</v>
      </c>
      <c r="Q884">
        <v>4.3</v>
      </c>
      <c r="R884">
        <v>2011</v>
      </c>
      <c r="S884">
        <v>4</v>
      </c>
      <c r="T884">
        <v>1</v>
      </c>
      <c r="U884" s="1">
        <v>40634</v>
      </c>
      <c r="V884" s="5">
        <f>Main[[#This Row],[Average_Cost_for_two]] * VLOOKUP(Main[[#This Row],[Currency]],'Currency'!A:B,2,FALSE)</f>
        <v>10.8</v>
      </c>
      <c r="W884" s="5" t="str">
        <f>IF(Main[[#This Row],[Avg_Cost_USD]]&lt;10,"Low",
IF(Main[[#This Row],[Avg_Cost_USD]]&lt;=30,"Medium","High"))</f>
        <v>Medium</v>
      </c>
    </row>
    <row r="885" spans="1:23" x14ac:dyDescent="0.3">
      <c r="A885">
        <v>18287382</v>
      </c>
      <c r="B885" t="s">
        <v>1131</v>
      </c>
      <c r="C885">
        <v>1</v>
      </c>
      <c r="D885" t="s">
        <v>54</v>
      </c>
      <c r="E885" t="s">
        <v>991</v>
      </c>
      <c r="F885">
        <v>77.125594879999994</v>
      </c>
      <c r="G885">
        <v>28.66624642</v>
      </c>
      <c r="H885" t="s">
        <v>1133</v>
      </c>
      <c r="I885" t="s">
        <v>19</v>
      </c>
      <c r="J885" t="s">
        <v>61</v>
      </c>
      <c r="K885" t="s">
        <v>61</v>
      </c>
      <c r="L885" t="s">
        <v>57</v>
      </c>
      <c r="M885" t="s">
        <v>57</v>
      </c>
      <c r="N885">
        <v>2</v>
      </c>
      <c r="O885">
        <v>64</v>
      </c>
      <c r="P885">
        <v>900</v>
      </c>
      <c r="Q885">
        <v>3.6</v>
      </c>
      <c r="R885">
        <v>2013</v>
      </c>
      <c r="S885">
        <v>4</v>
      </c>
      <c r="T885">
        <v>5</v>
      </c>
      <c r="U885" s="1">
        <v>41369</v>
      </c>
      <c r="V885" s="5">
        <f>Main[[#This Row],[Average_Cost_for_two]] * VLOOKUP(Main[[#This Row],[Currency]],'Currency'!A:B,2,FALSE)</f>
        <v>10.8</v>
      </c>
      <c r="W885" s="5" t="str">
        <f>IF(Main[[#This Row],[Avg_Cost_USD]]&lt;10,"Low",
IF(Main[[#This Row],[Avg_Cost_USD]]&lt;=30,"Medium","High"))</f>
        <v>Medium</v>
      </c>
    </row>
    <row r="886" spans="1:23" x14ac:dyDescent="0.3">
      <c r="A886">
        <v>5600701</v>
      </c>
      <c r="B886" t="s">
        <v>1341</v>
      </c>
      <c r="C886">
        <v>214</v>
      </c>
      <c r="D886" t="s">
        <v>1193</v>
      </c>
      <c r="E886" t="s">
        <v>1342</v>
      </c>
      <c r="F886">
        <v>55.376027000000001</v>
      </c>
      <c r="G886">
        <v>25.321889939999998</v>
      </c>
      <c r="H886" t="s">
        <v>1343</v>
      </c>
      <c r="I886" t="s">
        <v>23</v>
      </c>
      <c r="J886" t="s">
        <v>57</v>
      </c>
      <c r="K886" t="s">
        <v>61</v>
      </c>
      <c r="L886" t="s">
        <v>57</v>
      </c>
      <c r="M886" t="s">
        <v>57</v>
      </c>
      <c r="N886">
        <v>4</v>
      </c>
      <c r="O886">
        <v>265</v>
      </c>
      <c r="P886">
        <v>160</v>
      </c>
      <c r="Q886">
        <v>4.2</v>
      </c>
      <c r="R886">
        <v>2012</v>
      </c>
      <c r="S886">
        <v>4</v>
      </c>
      <c r="T886">
        <v>11</v>
      </c>
      <c r="U886" s="1">
        <v>41010</v>
      </c>
      <c r="V886" s="5">
        <f>Main[[#This Row],[Average_Cost_for_two]] * VLOOKUP(Main[[#This Row],[Currency]],'Currency'!A:B,2,FALSE)</f>
        <v>43.2</v>
      </c>
      <c r="W886" s="5" t="str">
        <f>IF(Main[[#This Row],[Avg_Cost_USD]]&lt;10,"Low",
IF(Main[[#This Row],[Avg_Cost_USD]]&lt;=30,"Medium","High"))</f>
        <v>High</v>
      </c>
    </row>
    <row r="887" spans="1:23" x14ac:dyDescent="0.3">
      <c r="A887">
        <v>6800782</v>
      </c>
      <c r="B887" t="s">
        <v>1344</v>
      </c>
      <c r="C887">
        <v>215</v>
      </c>
      <c r="D887" t="s">
        <v>1102</v>
      </c>
      <c r="E887" t="s">
        <v>1345</v>
      </c>
      <c r="F887">
        <v>-2.2450770000000002</v>
      </c>
      <c r="G887">
        <v>53.477153999999999</v>
      </c>
      <c r="H887" t="s">
        <v>1346</v>
      </c>
      <c r="I887" t="s">
        <v>21</v>
      </c>
      <c r="J887" t="s">
        <v>57</v>
      </c>
      <c r="K887" t="s">
        <v>57</v>
      </c>
      <c r="L887" t="s">
        <v>57</v>
      </c>
      <c r="M887" t="s">
        <v>57</v>
      </c>
      <c r="N887">
        <v>4</v>
      </c>
      <c r="O887">
        <v>114</v>
      </c>
      <c r="P887">
        <v>160</v>
      </c>
      <c r="Q887">
        <v>4.3</v>
      </c>
      <c r="R887">
        <v>2012</v>
      </c>
      <c r="S887">
        <v>5</v>
      </c>
      <c r="T887">
        <v>26</v>
      </c>
      <c r="U887" s="1">
        <v>41055</v>
      </c>
      <c r="V887" s="5">
        <f>Main[[#This Row],[Average_Cost_for_two]] * VLOOKUP(Main[[#This Row],[Currency]],'Currency'!A:B,2,FALSE)</f>
        <v>198.4</v>
      </c>
      <c r="W887" s="5" t="str">
        <f>IF(Main[[#This Row],[Avg_Cost_USD]]&lt;10,"Low",
IF(Main[[#This Row],[Avg_Cost_USD]]&lt;=30,"Medium","High"))</f>
        <v>High</v>
      </c>
    </row>
    <row r="888" spans="1:23" x14ac:dyDescent="0.3">
      <c r="A888">
        <v>313269</v>
      </c>
      <c r="B888" t="s">
        <v>1347</v>
      </c>
      <c r="C888">
        <v>1</v>
      </c>
      <c r="D888" t="s">
        <v>54</v>
      </c>
      <c r="E888" t="s">
        <v>1093</v>
      </c>
      <c r="F888">
        <v>77.195728270000004</v>
      </c>
      <c r="G888">
        <v>28.55933546</v>
      </c>
      <c r="H888" t="s">
        <v>1348</v>
      </c>
      <c r="I888" t="s">
        <v>19</v>
      </c>
      <c r="J888" t="s">
        <v>61</v>
      </c>
      <c r="K888" t="s">
        <v>61</v>
      </c>
      <c r="L888" t="s">
        <v>57</v>
      </c>
      <c r="M888" t="s">
        <v>57</v>
      </c>
      <c r="N888">
        <v>2</v>
      </c>
      <c r="O888">
        <v>647</v>
      </c>
      <c r="P888">
        <v>900</v>
      </c>
      <c r="Q888">
        <v>4.0999999999999996</v>
      </c>
      <c r="R888">
        <v>2013</v>
      </c>
      <c r="S888">
        <v>4</v>
      </c>
      <c r="T888">
        <v>16</v>
      </c>
      <c r="U888" s="1">
        <v>41380</v>
      </c>
      <c r="V888" s="5">
        <f>Main[[#This Row],[Average_Cost_for_two]] * VLOOKUP(Main[[#This Row],[Currency]],'Currency'!A:B,2,FALSE)</f>
        <v>10.8</v>
      </c>
      <c r="W888" s="5" t="str">
        <f>IF(Main[[#This Row],[Avg_Cost_USD]]&lt;10,"Low",
IF(Main[[#This Row],[Avg_Cost_USD]]&lt;=30,"Medium","High"))</f>
        <v>Medium</v>
      </c>
    </row>
    <row r="889" spans="1:23" x14ac:dyDescent="0.3">
      <c r="A889">
        <v>18336481</v>
      </c>
      <c r="B889" t="s">
        <v>1349</v>
      </c>
      <c r="C889">
        <v>1</v>
      </c>
      <c r="D889" t="s">
        <v>54</v>
      </c>
      <c r="E889" t="s">
        <v>1350</v>
      </c>
      <c r="F889">
        <v>77.196995400000006</v>
      </c>
      <c r="G889">
        <v>28.546723</v>
      </c>
      <c r="H889" t="s">
        <v>1351</v>
      </c>
      <c r="I889" t="s">
        <v>19</v>
      </c>
      <c r="J889" t="s">
        <v>57</v>
      </c>
      <c r="K889" t="s">
        <v>61</v>
      </c>
      <c r="L889" t="s">
        <v>57</v>
      </c>
      <c r="M889" t="s">
        <v>57</v>
      </c>
      <c r="N889">
        <v>2</v>
      </c>
      <c r="O889">
        <v>69</v>
      </c>
      <c r="P889">
        <v>850</v>
      </c>
      <c r="Q889">
        <v>3.4</v>
      </c>
      <c r="R889">
        <v>2010</v>
      </c>
      <c r="S889">
        <v>4</v>
      </c>
      <c r="T889">
        <v>4</v>
      </c>
      <c r="U889" s="1">
        <v>40272</v>
      </c>
      <c r="V889" s="5">
        <f>Main[[#This Row],[Average_Cost_for_two]] * VLOOKUP(Main[[#This Row],[Currency]],'Currency'!A:B,2,FALSE)</f>
        <v>10.200000000000001</v>
      </c>
      <c r="W889" s="5" t="str">
        <f>IF(Main[[#This Row],[Avg_Cost_USD]]&lt;10,"Low",
IF(Main[[#This Row],[Avg_Cost_USD]]&lt;=30,"Medium","High"))</f>
        <v>Medium</v>
      </c>
    </row>
    <row r="890" spans="1:23" x14ac:dyDescent="0.3">
      <c r="A890">
        <v>18318801</v>
      </c>
      <c r="B890" t="s">
        <v>1352</v>
      </c>
      <c r="C890">
        <v>166</v>
      </c>
      <c r="D890" t="s">
        <v>1320</v>
      </c>
      <c r="E890" t="s">
        <v>1353</v>
      </c>
      <c r="F890">
        <v>51.546714000000001</v>
      </c>
      <c r="G890">
        <v>25.283010900000001</v>
      </c>
      <c r="H890" t="s">
        <v>1149</v>
      </c>
      <c r="I890" t="s">
        <v>26</v>
      </c>
      <c r="J890" t="s">
        <v>57</v>
      </c>
      <c r="K890" t="s">
        <v>57</v>
      </c>
      <c r="L890" t="s">
        <v>57</v>
      </c>
      <c r="M890" t="s">
        <v>57</v>
      </c>
      <c r="N890">
        <v>4</v>
      </c>
      <c r="O890">
        <v>109</v>
      </c>
      <c r="P890">
        <v>160</v>
      </c>
      <c r="Q890">
        <v>3.9</v>
      </c>
      <c r="R890">
        <v>2010</v>
      </c>
      <c r="S890">
        <v>3</v>
      </c>
      <c r="T890">
        <v>6</v>
      </c>
      <c r="U890" s="1">
        <v>40243</v>
      </c>
      <c r="V890" s="5">
        <f>Main[[#This Row],[Average_Cost_for_two]] * VLOOKUP(Main[[#This Row],[Currency]],'Currency'!A:B,2,FALSE)</f>
        <v>43.2</v>
      </c>
      <c r="W890" s="5" t="str">
        <f>IF(Main[[#This Row],[Avg_Cost_USD]]&lt;10,"Low",
IF(Main[[#This Row],[Avg_Cost_USD]]&lt;=30,"Medium","High"))</f>
        <v>High</v>
      </c>
    </row>
    <row r="891" spans="1:23" x14ac:dyDescent="0.3">
      <c r="A891">
        <v>6201312</v>
      </c>
      <c r="B891" t="s">
        <v>1354</v>
      </c>
      <c r="C891">
        <v>166</v>
      </c>
      <c r="D891" t="s">
        <v>1320</v>
      </c>
      <c r="E891" t="s">
        <v>1355</v>
      </c>
      <c r="F891">
        <v>51.498153000000002</v>
      </c>
      <c r="G891">
        <v>25.264116099999999</v>
      </c>
      <c r="H891" t="s">
        <v>1356</v>
      </c>
      <c r="I891" t="s">
        <v>26</v>
      </c>
      <c r="J891" t="s">
        <v>57</v>
      </c>
      <c r="K891" t="s">
        <v>57</v>
      </c>
      <c r="L891" t="s">
        <v>57</v>
      </c>
      <c r="M891" t="s">
        <v>57</v>
      </c>
      <c r="N891">
        <v>4</v>
      </c>
      <c r="O891">
        <v>189</v>
      </c>
      <c r="P891">
        <v>170</v>
      </c>
      <c r="Q891">
        <v>4.2</v>
      </c>
      <c r="R891">
        <v>2016</v>
      </c>
      <c r="S891">
        <v>6</v>
      </c>
      <c r="T891">
        <v>27</v>
      </c>
      <c r="U891" s="1">
        <v>42548</v>
      </c>
      <c r="V891" s="5">
        <f>Main[[#This Row],[Average_Cost_for_two]] * VLOOKUP(Main[[#This Row],[Currency]],'Currency'!A:B,2,FALSE)</f>
        <v>45.900000000000006</v>
      </c>
      <c r="W891" s="5" t="str">
        <f>IF(Main[[#This Row],[Avg_Cost_USD]]&lt;10,"Low",
IF(Main[[#This Row],[Avg_Cost_USD]]&lt;=30,"Medium","High"))</f>
        <v>High</v>
      </c>
    </row>
    <row r="892" spans="1:23" x14ac:dyDescent="0.3">
      <c r="A892">
        <v>7300483</v>
      </c>
      <c r="B892" t="s">
        <v>1357</v>
      </c>
      <c r="C892">
        <v>30</v>
      </c>
      <c r="D892" t="s">
        <v>1212</v>
      </c>
      <c r="E892" t="s">
        <v>1289</v>
      </c>
      <c r="F892">
        <v>-43.205208329999998</v>
      </c>
      <c r="G892">
        <v>-22.985319440000001</v>
      </c>
      <c r="H892" t="s">
        <v>1207</v>
      </c>
      <c r="I892" t="s">
        <v>24</v>
      </c>
      <c r="J892" t="s">
        <v>57</v>
      </c>
      <c r="K892" t="s">
        <v>57</v>
      </c>
      <c r="L892" t="s">
        <v>57</v>
      </c>
      <c r="M892" t="s">
        <v>57</v>
      </c>
      <c r="N892">
        <v>4</v>
      </c>
      <c r="O892">
        <v>21</v>
      </c>
      <c r="P892">
        <v>170</v>
      </c>
      <c r="Q892">
        <v>4.5999999999999996</v>
      </c>
      <c r="R892">
        <v>2010</v>
      </c>
      <c r="S892">
        <v>5</v>
      </c>
      <c r="T892">
        <v>9</v>
      </c>
      <c r="U892" s="1">
        <v>40307</v>
      </c>
      <c r="V892" s="5">
        <f>Main[[#This Row],[Average_Cost_for_two]] * VLOOKUP(Main[[#This Row],[Currency]],'Currency'!A:B,2,FALSE)</f>
        <v>34</v>
      </c>
      <c r="W892" s="5" t="str">
        <f>IF(Main[[#This Row],[Avg_Cost_USD]]&lt;10,"Low",
IF(Main[[#This Row],[Avg_Cost_USD]]&lt;=30,"Medium","High"))</f>
        <v>High</v>
      </c>
    </row>
    <row r="893" spans="1:23" x14ac:dyDescent="0.3">
      <c r="A893">
        <v>18322518</v>
      </c>
      <c r="B893" t="s">
        <v>1358</v>
      </c>
      <c r="C893">
        <v>1</v>
      </c>
      <c r="D893" t="s">
        <v>54</v>
      </c>
      <c r="E893" t="s">
        <v>1359</v>
      </c>
      <c r="F893">
        <v>77.268944529999999</v>
      </c>
      <c r="G893">
        <v>28.561611469999999</v>
      </c>
      <c r="H893" t="s">
        <v>287</v>
      </c>
      <c r="I893" t="s">
        <v>19</v>
      </c>
      <c r="J893" t="s">
        <v>61</v>
      </c>
      <c r="K893" t="s">
        <v>57</v>
      </c>
      <c r="L893" t="s">
        <v>57</v>
      </c>
      <c r="M893" t="s">
        <v>57</v>
      </c>
      <c r="N893">
        <v>2</v>
      </c>
      <c r="O893">
        <v>21</v>
      </c>
      <c r="P893">
        <v>900</v>
      </c>
      <c r="Q893">
        <v>3.3</v>
      </c>
      <c r="R893">
        <v>2013</v>
      </c>
      <c r="S893">
        <v>4</v>
      </c>
      <c r="T893">
        <v>22</v>
      </c>
      <c r="U893" s="1">
        <v>41386</v>
      </c>
      <c r="V893" s="5">
        <f>Main[[#This Row],[Average_Cost_for_two]] * VLOOKUP(Main[[#This Row],[Currency]],'Currency'!A:B,2,FALSE)</f>
        <v>10.8</v>
      </c>
      <c r="W893" s="5" t="str">
        <f>IF(Main[[#This Row],[Avg_Cost_USD]]&lt;10,"Low",
IF(Main[[#This Row],[Avg_Cost_USD]]&lt;=30,"Medium","High"))</f>
        <v>Medium</v>
      </c>
    </row>
    <row r="894" spans="1:23" x14ac:dyDescent="0.3">
      <c r="A894">
        <v>7300612</v>
      </c>
      <c r="B894" t="s">
        <v>1360</v>
      </c>
      <c r="C894">
        <v>30</v>
      </c>
      <c r="D894" t="s">
        <v>1212</v>
      </c>
      <c r="E894" t="s">
        <v>1361</v>
      </c>
      <c r="F894">
        <v>-43.176000000000002</v>
      </c>
      <c r="G894">
        <v>-22.965166669999999</v>
      </c>
      <c r="H894" t="s">
        <v>1242</v>
      </c>
      <c r="I894" t="s">
        <v>24</v>
      </c>
      <c r="J894" t="s">
        <v>57</v>
      </c>
      <c r="K894" t="s">
        <v>57</v>
      </c>
      <c r="L894" t="s">
        <v>57</v>
      </c>
      <c r="M894" t="s">
        <v>57</v>
      </c>
      <c r="N894">
        <v>4</v>
      </c>
      <c r="O894">
        <v>11</v>
      </c>
      <c r="P894">
        <v>170</v>
      </c>
      <c r="Q894">
        <v>4.2</v>
      </c>
      <c r="R894">
        <v>2015</v>
      </c>
      <c r="S894">
        <v>4</v>
      </c>
      <c r="T894">
        <v>2</v>
      </c>
      <c r="U894" s="1">
        <v>42096</v>
      </c>
      <c r="V894" s="5">
        <f>Main[[#This Row],[Average_Cost_for_two]] * VLOOKUP(Main[[#This Row],[Currency]],'Currency'!A:B,2,FALSE)</f>
        <v>34</v>
      </c>
      <c r="W894" s="5" t="str">
        <f>IF(Main[[#This Row],[Avg_Cost_USD]]&lt;10,"Low",
IF(Main[[#This Row],[Avg_Cost_USD]]&lt;=30,"Medium","High"))</f>
        <v>High</v>
      </c>
    </row>
    <row r="895" spans="1:23" x14ac:dyDescent="0.3">
      <c r="A895">
        <v>5915807</v>
      </c>
      <c r="B895" t="s">
        <v>1362</v>
      </c>
      <c r="C895">
        <v>208</v>
      </c>
      <c r="D895" t="s">
        <v>1274</v>
      </c>
      <c r="E895" t="s">
        <v>1275</v>
      </c>
      <c r="F895">
        <v>29.03464001</v>
      </c>
      <c r="G895">
        <v>41.055817150000003</v>
      </c>
      <c r="H895" t="s">
        <v>1363</v>
      </c>
      <c r="I895" t="s">
        <v>25</v>
      </c>
      <c r="J895" t="s">
        <v>57</v>
      </c>
      <c r="K895" t="s">
        <v>57</v>
      </c>
      <c r="L895" t="s">
        <v>57</v>
      </c>
      <c r="M895" t="s">
        <v>57</v>
      </c>
      <c r="N895">
        <v>4</v>
      </c>
      <c r="O895">
        <v>661</v>
      </c>
      <c r="P895">
        <v>170</v>
      </c>
      <c r="Q895">
        <v>3.7</v>
      </c>
      <c r="R895">
        <v>2014</v>
      </c>
      <c r="S895">
        <v>11</v>
      </c>
      <c r="T895">
        <v>26</v>
      </c>
      <c r="U895" s="1">
        <v>41969</v>
      </c>
      <c r="V895" s="5">
        <f>Main[[#This Row],[Average_Cost_for_two]] * VLOOKUP(Main[[#This Row],[Currency]],'Currency'!A:B,2,FALSE)</f>
        <v>8.5</v>
      </c>
      <c r="W895" s="5" t="str">
        <f>IF(Main[[#This Row],[Avg_Cost_USD]]&lt;10,"Low",
IF(Main[[#This Row],[Avg_Cost_USD]]&lt;=30,"Medium","High"))</f>
        <v>Low</v>
      </c>
    </row>
    <row r="896" spans="1:23" x14ac:dyDescent="0.3">
      <c r="A896">
        <v>18277098</v>
      </c>
      <c r="B896" t="s">
        <v>1364</v>
      </c>
      <c r="C896">
        <v>214</v>
      </c>
      <c r="D896" t="s">
        <v>1365</v>
      </c>
      <c r="E896" t="s">
        <v>1366</v>
      </c>
      <c r="F896">
        <v>54.37500816</v>
      </c>
      <c r="G896">
        <v>24.470835820000001</v>
      </c>
      <c r="H896" t="s">
        <v>1218</v>
      </c>
      <c r="I896" t="s">
        <v>23</v>
      </c>
      <c r="J896" t="s">
        <v>57</v>
      </c>
      <c r="K896" t="s">
        <v>57</v>
      </c>
      <c r="L896" t="s">
        <v>57</v>
      </c>
      <c r="M896" t="s">
        <v>57</v>
      </c>
      <c r="N896">
        <v>4</v>
      </c>
      <c r="O896">
        <v>81</v>
      </c>
      <c r="P896">
        <v>180</v>
      </c>
      <c r="Q896">
        <v>4.5999999999999996</v>
      </c>
      <c r="R896">
        <v>2012</v>
      </c>
      <c r="S896">
        <v>9</v>
      </c>
      <c r="T896">
        <v>15</v>
      </c>
      <c r="U896" s="1">
        <v>41167</v>
      </c>
      <c r="V896" s="5">
        <f>Main[[#This Row],[Average_Cost_for_two]] * VLOOKUP(Main[[#This Row],[Currency]],'Currency'!A:B,2,FALSE)</f>
        <v>48.6</v>
      </c>
      <c r="W896" s="5" t="str">
        <f>IF(Main[[#This Row],[Avg_Cost_USD]]&lt;10,"Low",
IF(Main[[#This Row],[Avg_Cost_USD]]&lt;=30,"Medium","High"))</f>
        <v>High</v>
      </c>
    </row>
    <row r="897" spans="1:23" x14ac:dyDescent="0.3">
      <c r="A897">
        <v>18241524</v>
      </c>
      <c r="B897" t="s">
        <v>1367</v>
      </c>
      <c r="C897">
        <v>1</v>
      </c>
      <c r="D897" t="s">
        <v>54</v>
      </c>
      <c r="E897" t="s">
        <v>1185</v>
      </c>
      <c r="F897">
        <v>77.203995500000005</v>
      </c>
      <c r="G897">
        <v>28.694717499999999</v>
      </c>
      <c r="H897" t="s">
        <v>1368</v>
      </c>
      <c r="I897" t="s">
        <v>19</v>
      </c>
      <c r="J897" t="s">
        <v>57</v>
      </c>
      <c r="K897" t="s">
        <v>57</v>
      </c>
      <c r="L897" t="s">
        <v>57</v>
      </c>
      <c r="M897" t="s">
        <v>57</v>
      </c>
      <c r="N897">
        <v>2</v>
      </c>
      <c r="O897">
        <v>506</v>
      </c>
      <c r="P897">
        <v>900</v>
      </c>
      <c r="Q897">
        <v>4.0999999999999996</v>
      </c>
      <c r="R897">
        <v>2011</v>
      </c>
      <c r="S897">
        <v>4</v>
      </c>
      <c r="T897">
        <v>24</v>
      </c>
      <c r="U897" s="1">
        <v>40657</v>
      </c>
      <c r="V897" s="5">
        <f>Main[[#This Row],[Average_Cost_for_two]] * VLOOKUP(Main[[#This Row],[Currency]],'Currency'!A:B,2,FALSE)</f>
        <v>10.8</v>
      </c>
      <c r="W897" s="5" t="str">
        <f>IF(Main[[#This Row],[Avg_Cost_USD]]&lt;10,"Low",
IF(Main[[#This Row],[Avg_Cost_USD]]&lt;=30,"Medium","High"))</f>
        <v>Medium</v>
      </c>
    </row>
    <row r="898" spans="1:23" x14ac:dyDescent="0.3">
      <c r="A898">
        <v>18249122</v>
      </c>
      <c r="B898" t="s">
        <v>332</v>
      </c>
      <c r="C898">
        <v>1</v>
      </c>
      <c r="D898" t="s">
        <v>54</v>
      </c>
      <c r="E898" t="s">
        <v>573</v>
      </c>
      <c r="F898">
        <v>77.232181999999995</v>
      </c>
      <c r="G898">
        <v>28.629199199999999</v>
      </c>
      <c r="H898" t="s">
        <v>333</v>
      </c>
      <c r="I898" t="s">
        <v>19</v>
      </c>
      <c r="J898" t="s">
        <v>57</v>
      </c>
      <c r="K898" t="s">
        <v>61</v>
      </c>
      <c r="L898" t="s">
        <v>57</v>
      </c>
      <c r="M898" t="s">
        <v>57</v>
      </c>
      <c r="N898">
        <v>2</v>
      </c>
      <c r="O898">
        <v>55</v>
      </c>
      <c r="P898">
        <v>750</v>
      </c>
      <c r="Q898">
        <v>2.2999999999999998</v>
      </c>
      <c r="R898">
        <v>2018</v>
      </c>
      <c r="S898">
        <v>3</v>
      </c>
      <c r="T898">
        <v>6</v>
      </c>
      <c r="U898" s="1">
        <v>43165</v>
      </c>
      <c r="V898" s="5">
        <f>Main[[#This Row],[Average_Cost_for_two]] * VLOOKUP(Main[[#This Row],[Currency]],'Currency'!A:B,2,FALSE)</f>
        <v>9</v>
      </c>
      <c r="W898" s="5" t="str">
        <f>IF(Main[[#This Row],[Avg_Cost_USD]]&lt;10,"Low",
IF(Main[[#This Row],[Avg_Cost_USD]]&lt;=30,"Medium","High"))</f>
        <v>Low</v>
      </c>
    </row>
    <row r="899" spans="1:23" x14ac:dyDescent="0.3">
      <c r="A899">
        <v>60</v>
      </c>
      <c r="B899" t="s">
        <v>1030</v>
      </c>
      <c r="C899">
        <v>1</v>
      </c>
      <c r="D899" t="s">
        <v>54</v>
      </c>
      <c r="E899" t="s">
        <v>79</v>
      </c>
      <c r="F899">
        <v>77.230591099999998</v>
      </c>
      <c r="G899">
        <v>28.574036199999998</v>
      </c>
      <c r="H899" t="s">
        <v>287</v>
      </c>
      <c r="I899" t="s">
        <v>19</v>
      </c>
      <c r="J899" t="s">
        <v>61</v>
      </c>
      <c r="K899" t="s">
        <v>57</v>
      </c>
      <c r="L899" t="s">
        <v>57</v>
      </c>
      <c r="M899" t="s">
        <v>57</v>
      </c>
      <c r="N899">
        <v>2</v>
      </c>
      <c r="O899">
        <v>600</v>
      </c>
      <c r="P899">
        <v>900</v>
      </c>
      <c r="Q899">
        <v>3.2</v>
      </c>
      <c r="R899">
        <v>2012</v>
      </c>
      <c r="S899">
        <v>3</v>
      </c>
      <c r="T899">
        <v>11</v>
      </c>
      <c r="U899" s="1">
        <v>40979</v>
      </c>
      <c r="V899" s="5">
        <f>Main[[#This Row],[Average_Cost_for_two]] * VLOOKUP(Main[[#This Row],[Currency]],'Currency'!A:B,2,FALSE)</f>
        <v>10.8</v>
      </c>
      <c r="W899" s="5" t="str">
        <f>IF(Main[[#This Row],[Avg_Cost_USD]]&lt;10,"Low",
IF(Main[[#This Row],[Avg_Cost_USD]]&lt;=30,"Medium","High"))</f>
        <v>Medium</v>
      </c>
    </row>
    <row r="900" spans="1:23" x14ac:dyDescent="0.3">
      <c r="A900">
        <v>7001670</v>
      </c>
      <c r="B900" t="s">
        <v>1369</v>
      </c>
      <c r="C900">
        <v>148</v>
      </c>
      <c r="D900" t="s">
        <v>1105</v>
      </c>
      <c r="E900" t="s">
        <v>1370</v>
      </c>
      <c r="F900">
        <v>174.76407800000001</v>
      </c>
      <c r="G900">
        <v>-36.857474000000003</v>
      </c>
      <c r="H900" t="s">
        <v>1224</v>
      </c>
      <c r="I900" t="s">
        <v>22</v>
      </c>
      <c r="J900" t="s">
        <v>57</v>
      </c>
      <c r="K900" t="s">
        <v>57</v>
      </c>
      <c r="L900" t="s">
        <v>57</v>
      </c>
      <c r="M900" t="s">
        <v>57</v>
      </c>
      <c r="N900">
        <v>4</v>
      </c>
      <c r="O900">
        <v>412</v>
      </c>
      <c r="P900">
        <v>190</v>
      </c>
      <c r="Q900">
        <v>4.7</v>
      </c>
      <c r="R900">
        <v>2015</v>
      </c>
      <c r="S900">
        <v>9</v>
      </c>
      <c r="T900">
        <v>9</v>
      </c>
      <c r="U900" s="1">
        <v>42256</v>
      </c>
      <c r="V900" s="5">
        <f>Main[[#This Row],[Average_Cost_for_two]] * VLOOKUP(Main[[#This Row],[Currency]],'Currency'!A:B,2,FALSE)</f>
        <v>114</v>
      </c>
      <c r="W900" s="5" t="str">
        <f>IF(Main[[#This Row],[Avg_Cost_USD]]&lt;10,"Low",
IF(Main[[#This Row],[Avg_Cost_USD]]&lt;=30,"Medium","High"))</f>
        <v>High</v>
      </c>
    </row>
    <row r="901" spans="1:23" x14ac:dyDescent="0.3">
      <c r="A901">
        <v>18212135</v>
      </c>
      <c r="B901" t="s">
        <v>1371</v>
      </c>
      <c r="C901">
        <v>214</v>
      </c>
      <c r="D901" t="s">
        <v>1365</v>
      </c>
      <c r="E901" t="s">
        <v>1372</v>
      </c>
      <c r="F901">
        <v>54.382797289999999</v>
      </c>
      <c r="G901">
        <v>24.495503070000002</v>
      </c>
      <c r="H901" t="s">
        <v>647</v>
      </c>
      <c r="I901" t="s">
        <v>23</v>
      </c>
      <c r="J901" t="s">
        <v>57</v>
      </c>
      <c r="K901" t="s">
        <v>57</v>
      </c>
      <c r="L901" t="s">
        <v>57</v>
      </c>
      <c r="M901" t="s">
        <v>57</v>
      </c>
      <c r="N901">
        <v>4</v>
      </c>
      <c r="O901">
        <v>207</v>
      </c>
      <c r="P901">
        <v>190</v>
      </c>
      <c r="Q901">
        <v>4.5999999999999996</v>
      </c>
      <c r="R901">
        <v>2017</v>
      </c>
      <c r="S901">
        <v>10</v>
      </c>
      <c r="T901">
        <v>15</v>
      </c>
      <c r="U901" s="1">
        <v>43023</v>
      </c>
      <c r="V901" s="5">
        <f>Main[[#This Row],[Average_Cost_for_two]] * VLOOKUP(Main[[#This Row],[Currency]],'Currency'!A:B,2,FALSE)</f>
        <v>51.300000000000004</v>
      </c>
      <c r="W901" s="5" t="str">
        <f>IF(Main[[#This Row],[Avg_Cost_USD]]&lt;10,"Low",
IF(Main[[#This Row],[Avg_Cost_USD]]&lt;=30,"Medium","High"))</f>
        <v>High</v>
      </c>
    </row>
    <row r="902" spans="1:23" x14ac:dyDescent="0.3">
      <c r="A902">
        <v>5702574</v>
      </c>
      <c r="B902" t="s">
        <v>1373</v>
      </c>
      <c r="C902">
        <v>214</v>
      </c>
      <c r="D902" t="s">
        <v>1365</v>
      </c>
      <c r="E902" t="s">
        <v>1374</v>
      </c>
      <c r="F902">
        <v>54.606853610000002</v>
      </c>
      <c r="G902">
        <v>24.49053138</v>
      </c>
      <c r="H902" t="s">
        <v>1375</v>
      </c>
      <c r="I902" t="s">
        <v>23</v>
      </c>
      <c r="J902" t="s">
        <v>57</v>
      </c>
      <c r="K902" t="s">
        <v>57</v>
      </c>
      <c r="L902" t="s">
        <v>57</v>
      </c>
      <c r="M902" t="s">
        <v>57</v>
      </c>
      <c r="N902">
        <v>4</v>
      </c>
      <c r="O902">
        <v>586</v>
      </c>
      <c r="P902">
        <v>200</v>
      </c>
      <c r="Q902">
        <v>4.5999999999999996</v>
      </c>
      <c r="R902">
        <v>2012</v>
      </c>
      <c r="S902">
        <v>7</v>
      </c>
      <c r="T902">
        <v>1</v>
      </c>
      <c r="U902" s="1">
        <v>41091</v>
      </c>
      <c r="V902" s="5">
        <f>Main[[#This Row],[Average_Cost_for_two]] * VLOOKUP(Main[[#This Row],[Currency]],'Currency'!A:B,2,FALSE)</f>
        <v>54</v>
      </c>
      <c r="W902" s="5" t="str">
        <f>IF(Main[[#This Row],[Avg_Cost_USD]]&lt;10,"Low",
IF(Main[[#This Row],[Avg_Cost_USD]]&lt;=30,"Medium","High"))</f>
        <v>High</v>
      </c>
    </row>
    <row r="903" spans="1:23" x14ac:dyDescent="0.3">
      <c r="A903">
        <v>6201972</v>
      </c>
      <c r="B903" t="s">
        <v>1376</v>
      </c>
      <c r="C903">
        <v>166</v>
      </c>
      <c r="D903" t="s">
        <v>1320</v>
      </c>
      <c r="E903" t="s">
        <v>1377</v>
      </c>
      <c r="F903">
        <v>51.526653000000003</v>
      </c>
      <c r="G903">
        <v>25.323260600000001</v>
      </c>
      <c r="H903" t="s">
        <v>1378</v>
      </c>
      <c r="I903" t="s">
        <v>26</v>
      </c>
      <c r="J903" t="s">
        <v>57</v>
      </c>
      <c r="K903" t="s">
        <v>57</v>
      </c>
      <c r="L903" t="s">
        <v>57</v>
      </c>
      <c r="M903" t="s">
        <v>57</v>
      </c>
      <c r="N903">
        <v>4</v>
      </c>
      <c r="O903">
        <v>197</v>
      </c>
      <c r="P903">
        <v>200</v>
      </c>
      <c r="Q903">
        <v>3.9</v>
      </c>
      <c r="R903">
        <v>2013</v>
      </c>
      <c r="S903">
        <v>7</v>
      </c>
      <c r="T903">
        <v>24</v>
      </c>
      <c r="U903" s="1">
        <v>41479</v>
      </c>
      <c r="V903" s="5">
        <f>Main[[#This Row],[Average_Cost_for_two]] * VLOOKUP(Main[[#This Row],[Currency]],'Currency'!A:B,2,FALSE)</f>
        <v>54</v>
      </c>
      <c r="W903" s="5" t="str">
        <f>IF(Main[[#This Row],[Avg_Cost_USD]]&lt;10,"Low",
IF(Main[[#This Row],[Avg_Cost_USD]]&lt;=30,"Medium","High"))</f>
        <v>High</v>
      </c>
    </row>
    <row r="904" spans="1:23" x14ac:dyDescent="0.3">
      <c r="A904">
        <v>309820</v>
      </c>
      <c r="B904" t="s">
        <v>1187</v>
      </c>
      <c r="C904">
        <v>1</v>
      </c>
      <c r="D904" t="s">
        <v>54</v>
      </c>
      <c r="E904" t="s">
        <v>1126</v>
      </c>
      <c r="F904">
        <v>77.233465199999998</v>
      </c>
      <c r="G904">
        <v>28.549928099999999</v>
      </c>
      <c r="H904" t="s">
        <v>1188</v>
      </c>
      <c r="I904" t="s">
        <v>19</v>
      </c>
      <c r="J904" t="s">
        <v>57</v>
      </c>
      <c r="K904" t="s">
        <v>61</v>
      </c>
      <c r="L904" t="s">
        <v>57</v>
      </c>
      <c r="M904" t="s">
        <v>57</v>
      </c>
      <c r="N904">
        <v>2</v>
      </c>
      <c r="O904">
        <v>323</v>
      </c>
      <c r="P904">
        <v>900</v>
      </c>
      <c r="Q904">
        <v>3.7</v>
      </c>
      <c r="R904">
        <v>2017</v>
      </c>
      <c r="S904">
        <v>3</v>
      </c>
      <c r="T904">
        <v>26</v>
      </c>
      <c r="U904" s="1">
        <v>42820</v>
      </c>
      <c r="V904" s="5">
        <f>Main[[#This Row],[Average_Cost_for_two]] * VLOOKUP(Main[[#This Row],[Currency]],'Currency'!A:B,2,FALSE)</f>
        <v>10.8</v>
      </c>
      <c r="W904" s="5" t="str">
        <f>IF(Main[[#This Row],[Avg_Cost_USD]]&lt;10,"Low",
IF(Main[[#This Row],[Avg_Cost_USD]]&lt;=30,"Medium","High"))</f>
        <v>Medium</v>
      </c>
    </row>
    <row r="905" spans="1:23" x14ac:dyDescent="0.3">
      <c r="A905">
        <v>6601218</v>
      </c>
      <c r="B905" t="s">
        <v>1379</v>
      </c>
      <c r="C905">
        <v>30</v>
      </c>
      <c r="D905" t="s">
        <v>1226</v>
      </c>
      <c r="E905" t="s">
        <v>1336</v>
      </c>
      <c r="F905">
        <v>-47.910166670000002</v>
      </c>
      <c r="G905">
        <v>-15.82733333</v>
      </c>
      <c r="H905" t="s">
        <v>308</v>
      </c>
      <c r="I905" t="s">
        <v>24</v>
      </c>
      <c r="J905" t="s">
        <v>57</v>
      </c>
      <c r="K905" t="s">
        <v>57</v>
      </c>
      <c r="L905" t="s">
        <v>57</v>
      </c>
      <c r="M905" t="s">
        <v>57</v>
      </c>
      <c r="N905">
        <v>4</v>
      </c>
      <c r="O905">
        <v>5</v>
      </c>
      <c r="P905">
        <v>200</v>
      </c>
      <c r="Q905">
        <v>3.7</v>
      </c>
      <c r="R905">
        <v>2014</v>
      </c>
      <c r="S905">
        <v>2</v>
      </c>
      <c r="T905">
        <v>28</v>
      </c>
      <c r="U905" s="1">
        <v>41698</v>
      </c>
      <c r="V905" s="5">
        <f>Main[[#This Row],[Average_Cost_for_two]] * VLOOKUP(Main[[#This Row],[Currency]],'Currency'!A:B,2,FALSE)</f>
        <v>40</v>
      </c>
      <c r="W905" s="5" t="str">
        <f>IF(Main[[#This Row],[Avg_Cost_USD]]&lt;10,"Low",
IF(Main[[#This Row],[Avg_Cost_USD]]&lt;=30,"Medium","High"))</f>
        <v>High</v>
      </c>
    </row>
    <row r="906" spans="1:23" x14ac:dyDescent="0.3">
      <c r="A906">
        <v>6700402</v>
      </c>
      <c r="B906" t="s">
        <v>1380</v>
      </c>
      <c r="C906">
        <v>30</v>
      </c>
      <c r="D906" t="s">
        <v>1205</v>
      </c>
      <c r="E906" t="s">
        <v>1278</v>
      </c>
      <c r="F906">
        <v>-46.666041</v>
      </c>
      <c r="G906">
        <v>-23.561568000000001</v>
      </c>
      <c r="H906" t="s">
        <v>1346</v>
      </c>
      <c r="I906" t="s">
        <v>24</v>
      </c>
      <c r="J906" t="s">
        <v>57</v>
      </c>
      <c r="K906" t="s">
        <v>57</v>
      </c>
      <c r="L906" t="s">
        <v>57</v>
      </c>
      <c r="M906" t="s">
        <v>57</v>
      </c>
      <c r="N906">
        <v>4</v>
      </c>
      <c r="O906">
        <v>73</v>
      </c>
      <c r="P906">
        <v>200</v>
      </c>
      <c r="Q906">
        <v>3.4</v>
      </c>
      <c r="R906">
        <v>2011</v>
      </c>
      <c r="S906">
        <v>11</v>
      </c>
      <c r="T906">
        <v>23</v>
      </c>
      <c r="U906" s="1">
        <v>40870</v>
      </c>
      <c r="V906" s="5">
        <f>Main[[#This Row],[Average_Cost_for_two]] * VLOOKUP(Main[[#This Row],[Currency]],'Currency'!A:B,2,FALSE)</f>
        <v>40</v>
      </c>
      <c r="W906" s="5" t="str">
        <f>IF(Main[[#This Row],[Avg_Cost_USD]]&lt;10,"Low",
IF(Main[[#This Row],[Avg_Cost_USD]]&lt;=30,"Medium","High"))</f>
        <v>High</v>
      </c>
    </row>
    <row r="907" spans="1:23" x14ac:dyDescent="0.3">
      <c r="A907">
        <v>7100119</v>
      </c>
      <c r="B907" t="s">
        <v>1381</v>
      </c>
      <c r="C907">
        <v>148</v>
      </c>
      <c r="D907" t="s">
        <v>1109</v>
      </c>
      <c r="E907" t="s">
        <v>1110</v>
      </c>
      <c r="F907">
        <v>174.78242700000001</v>
      </c>
      <c r="G907">
        <v>-41.291773999999997</v>
      </c>
      <c r="H907" t="s">
        <v>1382</v>
      </c>
      <c r="I907" t="s">
        <v>22</v>
      </c>
      <c r="J907" t="s">
        <v>57</v>
      </c>
      <c r="K907" t="s">
        <v>57</v>
      </c>
      <c r="L907" t="s">
        <v>57</v>
      </c>
      <c r="M907" t="s">
        <v>57</v>
      </c>
      <c r="N907">
        <v>4</v>
      </c>
      <c r="O907">
        <v>125</v>
      </c>
      <c r="P907">
        <v>200</v>
      </c>
      <c r="Q907">
        <v>4.4000000000000004</v>
      </c>
      <c r="R907">
        <v>2016</v>
      </c>
      <c r="S907">
        <v>10</v>
      </c>
      <c r="T907">
        <v>22</v>
      </c>
      <c r="U907" s="1">
        <v>42665</v>
      </c>
      <c r="V907" s="5">
        <f>Main[[#This Row],[Average_Cost_for_two]] * VLOOKUP(Main[[#This Row],[Currency]],'Currency'!A:B,2,FALSE)</f>
        <v>120</v>
      </c>
      <c r="W907" s="5" t="str">
        <f>IF(Main[[#This Row],[Avg_Cost_USD]]&lt;10,"Low",
IF(Main[[#This Row],[Avg_Cost_USD]]&lt;=30,"Medium","High"))</f>
        <v>High</v>
      </c>
    </row>
    <row r="908" spans="1:23" x14ac:dyDescent="0.3">
      <c r="A908">
        <v>18484464</v>
      </c>
      <c r="B908" t="s">
        <v>1383</v>
      </c>
      <c r="C908">
        <v>184</v>
      </c>
      <c r="D908" t="s">
        <v>10</v>
      </c>
      <c r="E908" t="s">
        <v>1384</v>
      </c>
      <c r="F908">
        <v>103.859955</v>
      </c>
      <c r="G908">
        <v>1.2905804999999999</v>
      </c>
      <c r="H908" t="s">
        <v>1385</v>
      </c>
      <c r="I908" t="s">
        <v>20</v>
      </c>
      <c r="J908" t="s">
        <v>57</v>
      </c>
      <c r="K908" t="s">
        <v>57</v>
      </c>
      <c r="L908" t="s">
        <v>57</v>
      </c>
      <c r="M908" t="s">
        <v>57</v>
      </c>
      <c r="N908">
        <v>4</v>
      </c>
      <c r="O908">
        <v>30</v>
      </c>
      <c r="P908">
        <v>220</v>
      </c>
      <c r="Q908">
        <v>3.8</v>
      </c>
      <c r="R908">
        <v>2016</v>
      </c>
      <c r="S908">
        <v>1</v>
      </c>
      <c r="T908">
        <v>27</v>
      </c>
      <c r="U908" s="1">
        <v>42396</v>
      </c>
      <c r="V908" s="5">
        <f>Main[[#This Row],[Average_Cost_for_two]] * VLOOKUP(Main[[#This Row],[Currency]],'Currency'!A:B,2,FALSE)</f>
        <v>220</v>
      </c>
      <c r="W908" s="5" t="str">
        <f>IF(Main[[#This Row],[Avg_Cost_USD]]&lt;10,"Low",
IF(Main[[#This Row],[Avg_Cost_USD]]&lt;=30,"Medium","High"))</f>
        <v>High</v>
      </c>
    </row>
    <row r="909" spans="1:23" x14ac:dyDescent="0.3">
      <c r="A909">
        <v>18369763</v>
      </c>
      <c r="B909" t="s">
        <v>1199</v>
      </c>
      <c r="C909">
        <v>1</v>
      </c>
      <c r="D909" t="s">
        <v>54</v>
      </c>
      <c r="E909" t="s">
        <v>83</v>
      </c>
      <c r="F909">
        <v>77.248822200000006</v>
      </c>
      <c r="G909">
        <v>28.5853611</v>
      </c>
      <c r="H909" t="s">
        <v>369</v>
      </c>
      <c r="I909" t="s">
        <v>19</v>
      </c>
      <c r="J909" t="s">
        <v>57</v>
      </c>
      <c r="K909" t="s">
        <v>61</v>
      </c>
      <c r="L909" t="s">
        <v>57</v>
      </c>
      <c r="M909" t="s">
        <v>57</v>
      </c>
      <c r="N909">
        <v>2</v>
      </c>
      <c r="O909">
        <v>55</v>
      </c>
      <c r="P909">
        <v>900</v>
      </c>
      <c r="Q909">
        <v>3.9</v>
      </c>
      <c r="R909">
        <v>2014</v>
      </c>
      <c r="S909">
        <v>3</v>
      </c>
      <c r="T909">
        <v>13</v>
      </c>
      <c r="U909" s="1">
        <v>41711</v>
      </c>
      <c r="V909" s="5">
        <f>Main[[#This Row],[Average_Cost_for_two]] * VLOOKUP(Main[[#This Row],[Currency]],'Currency'!A:B,2,FALSE)</f>
        <v>10.8</v>
      </c>
      <c r="W909" s="5" t="str">
        <f>IF(Main[[#This Row],[Avg_Cost_USD]]&lt;10,"Low",
IF(Main[[#This Row],[Avg_Cost_USD]]&lt;=30,"Medium","High"))</f>
        <v>Medium</v>
      </c>
    </row>
    <row r="910" spans="1:23" x14ac:dyDescent="0.3">
      <c r="A910">
        <v>6200383</v>
      </c>
      <c r="B910" t="s">
        <v>1386</v>
      </c>
      <c r="C910">
        <v>166</v>
      </c>
      <c r="D910" t="s">
        <v>1320</v>
      </c>
      <c r="E910" t="s">
        <v>1387</v>
      </c>
      <c r="F910">
        <v>51.507617799999998</v>
      </c>
      <c r="G910">
        <v>25.277422399999999</v>
      </c>
      <c r="H910" t="s">
        <v>1388</v>
      </c>
      <c r="I910" t="s">
        <v>26</v>
      </c>
      <c r="J910" t="s">
        <v>57</v>
      </c>
      <c r="K910" t="s">
        <v>57</v>
      </c>
      <c r="L910" t="s">
        <v>57</v>
      </c>
      <c r="M910" t="s">
        <v>57</v>
      </c>
      <c r="N910">
        <v>4</v>
      </c>
      <c r="O910">
        <v>155</v>
      </c>
      <c r="P910">
        <v>220</v>
      </c>
      <c r="Q910">
        <v>3.8</v>
      </c>
      <c r="R910">
        <v>2015</v>
      </c>
      <c r="S910">
        <v>3</v>
      </c>
      <c r="T910">
        <v>8</v>
      </c>
      <c r="U910" s="1">
        <v>42071</v>
      </c>
      <c r="V910" s="5">
        <f>Main[[#This Row],[Average_Cost_for_two]] * VLOOKUP(Main[[#This Row],[Currency]],'Currency'!A:B,2,FALSE)</f>
        <v>59.400000000000006</v>
      </c>
      <c r="W910" s="5" t="str">
        <f>IF(Main[[#This Row],[Avg_Cost_USD]]&lt;10,"Low",
IF(Main[[#This Row],[Avg_Cost_USD]]&lt;=30,"Medium","High"))</f>
        <v>High</v>
      </c>
    </row>
    <row r="911" spans="1:23" x14ac:dyDescent="0.3">
      <c r="A911">
        <v>6600427</v>
      </c>
      <c r="B911" t="s">
        <v>1389</v>
      </c>
      <c r="C911">
        <v>30</v>
      </c>
      <c r="D911" t="s">
        <v>1226</v>
      </c>
      <c r="E911" t="s">
        <v>1390</v>
      </c>
      <c r="F911">
        <v>-47.868499999999997</v>
      </c>
      <c r="G911">
        <v>-15.819000000000001</v>
      </c>
      <c r="H911" t="s">
        <v>1065</v>
      </c>
      <c r="I911" t="s">
        <v>24</v>
      </c>
      <c r="J911" t="s">
        <v>57</v>
      </c>
      <c r="K911" t="s">
        <v>57</v>
      </c>
      <c r="L911" t="s">
        <v>57</v>
      </c>
      <c r="M911" t="s">
        <v>57</v>
      </c>
      <c r="N911">
        <v>4</v>
      </c>
      <c r="O911">
        <v>30</v>
      </c>
      <c r="P911">
        <v>230</v>
      </c>
      <c r="Q911">
        <v>4.9000000000000004</v>
      </c>
      <c r="R911">
        <v>2017</v>
      </c>
      <c r="S911">
        <v>5</v>
      </c>
      <c r="T911">
        <v>7</v>
      </c>
      <c r="U911" s="1">
        <v>42862</v>
      </c>
      <c r="V911" s="5">
        <f>Main[[#This Row],[Average_Cost_for_two]] * VLOOKUP(Main[[#This Row],[Currency]],'Currency'!A:B,2,FALSE)</f>
        <v>46</v>
      </c>
      <c r="W911" s="5" t="str">
        <f>IF(Main[[#This Row],[Avg_Cost_USD]]&lt;10,"Low",
IF(Main[[#This Row],[Avg_Cost_USD]]&lt;=30,"Medium","High"))</f>
        <v>High</v>
      </c>
    </row>
    <row r="912" spans="1:23" x14ac:dyDescent="0.3">
      <c r="A912">
        <v>5701446</v>
      </c>
      <c r="B912" t="s">
        <v>1391</v>
      </c>
      <c r="C912">
        <v>214</v>
      </c>
      <c r="D912" t="s">
        <v>1365</v>
      </c>
      <c r="E912" t="s">
        <v>1366</v>
      </c>
      <c r="F912">
        <v>54.373322049999999</v>
      </c>
      <c r="G912">
        <v>24.469369830000002</v>
      </c>
      <c r="H912" t="s">
        <v>1250</v>
      </c>
      <c r="I912" t="s">
        <v>23</v>
      </c>
      <c r="J912" t="s">
        <v>57</v>
      </c>
      <c r="K912" t="s">
        <v>57</v>
      </c>
      <c r="L912" t="s">
        <v>57</v>
      </c>
      <c r="M912" t="s">
        <v>57</v>
      </c>
      <c r="N912">
        <v>4</v>
      </c>
      <c r="O912">
        <v>422</v>
      </c>
      <c r="P912">
        <v>230</v>
      </c>
      <c r="Q912">
        <v>4.0999999999999996</v>
      </c>
      <c r="R912">
        <v>2012</v>
      </c>
      <c r="S912">
        <v>4</v>
      </c>
      <c r="T912">
        <v>28</v>
      </c>
      <c r="U912" s="1">
        <v>41027</v>
      </c>
      <c r="V912" s="5">
        <f>Main[[#This Row],[Average_Cost_for_two]] * VLOOKUP(Main[[#This Row],[Currency]],'Currency'!A:B,2,FALSE)</f>
        <v>62.1</v>
      </c>
      <c r="W912" s="5" t="str">
        <f>IF(Main[[#This Row],[Avg_Cost_USD]]&lt;10,"Low",
IF(Main[[#This Row],[Avg_Cost_USD]]&lt;=30,"Medium","High"))</f>
        <v>High</v>
      </c>
    </row>
    <row r="913" spans="1:23" x14ac:dyDescent="0.3">
      <c r="A913">
        <v>6601589</v>
      </c>
      <c r="B913" t="s">
        <v>1389</v>
      </c>
      <c r="C913">
        <v>30</v>
      </c>
      <c r="D913" t="s">
        <v>1226</v>
      </c>
      <c r="E913" t="s">
        <v>1392</v>
      </c>
      <c r="F913">
        <v>-47.889000000000003</v>
      </c>
      <c r="G913">
        <v>-15.7865</v>
      </c>
      <c r="H913" t="s">
        <v>1065</v>
      </c>
      <c r="I913" t="s">
        <v>24</v>
      </c>
      <c r="J913" t="s">
        <v>57</v>
      </c>
      <c r="K913" t="s">
        <v>57</v>
      </c>
      <c r="L913" t="s">
        <v>57</v>
      </c>
      <c r="M913" t="s">
        <v>57</v>
      </c>
      <c r="N913">
        <v>4</v>
      </c>
      <c r="O913">
        <v>17</v>
      </c>
      <c r="P913">
        <v>230</v>
      </c>
      <c r="Q913">
        <v>4.2</v>
      </c>
      <c r="R913">
        <v>2015</v>
      </c>
      <c r="S913">
        <v>3</v>
      </c>
      <c r="T913">
        <v>23</v>
      </c>
      <c r="U913" s="1">
        <v>42086</v>
      </c>
      <c r="V913" s="5">
        <f>Main[[#This Row],[Average_Cost_for_two]] * VLOOKUP(Main[[#This Row],[Currency]],'Currency'!A:B,2,FALSE)</f>
        <v>46</v>
      </c>
      <c r="W913" s="5" t="str">
        <f>IF(Main[[#This Row],[Avg_Cost_USD]]&lt;10,"Low",
IF(Main[[#This Row],[Avg_Cost_USD]]&lt;=30,"Medium","High"))</f>
        <v>High</v>
      </c>
    </row>
    <row r="914" spans="1:23" x14ac:dyDescent="0.3">
      <c r="A914">
        <v>6711666</v>
      </c>
      <c r="B914" t="s">
        <v>1393</v>
      </c>
      <c r="C914">
        <v>30</v>
      </c>
      <c r="D914" t="s">
        <v>1205</v>
      </c>
      <c r="E914" t="s">
        <v>1394</v>
      </c>
      <c r="F914">
        <v>-46.671333330000003</v>
      </c>
      <c r="G914">
        <v>-23.592333329999999</v>
      </c>
      <c r="H914" t="s">
        <v>1395</v>
      </c>
      <c r="I914" t="s">
        <v>24</v>
      </c>
      <c r="J914" t="s">
        <v>57</v>
      </c>
      <c r="K914" t="s">
        <v>57</v>
      </c>
      <c r="L914" t="s">
        <v>57</v>
      </c>
      <c r="M914" t="s">
        <v>57</v>
      </c>
      <c r="N914">
        <v>4</v>
      </c>
      <c r="O914">
        <v>12</v>
      </c>
      <c r="P914">
        <v>230</v>
      </c>
      <c r="Q914">
        <v>3.9</v>
      </c>
      <c r="R914">
        <v>2014</v>
      </c>
      <c r="S914">
        <v>2</v>
      </c>
      <c r="T914">
        <v>24</v>
      </c>
      <c r="U914" s="1">
        <v>41694</v>
      </c>
      <c r="V914" s="5">
        <f>Main[[#This Row],[Average_Cost_for_two]] * VLOOKUP(Main[[#This Row],[Currency]],'Currency'!A:B,2,FALSE)</f>
        <v>46</v>
      </c>
      <c r="W914" s="5" t="str">
        <f>IF(Main[[#This Row],[Avg_Cost_USD]]&lt;10,"Low",
IF(Main[[#This Row],[Avg_Cost_USD]]&lt;=30,"Medium","High"))</f>
        <v>High</v>
      </c>
    </row>
    <row r="915" spans="1:23" x14ac:dyDescent="0.3">
      <c r="A915">
        <v>6113680</v>
      </c>
      <c r="B915" t="s">
        <v>1396</v>
      </c>
      <c r="C915">
        <v>215</v>
      </c>
      <c r="D915" t="s">
        <v>1138</v>
      </c>
      <c r="E915" t="s">
        <v>1397</v>
      </c>
      <c r="F915">
        <v>-0.16209200000000001</v>
      </c>
      <c r="G915">
        <v>51.485509</v>
      </c>
      <c r="H915" t="s">
        <v>1346</v>
      </c>
      <c r="I915" t="s">
        <v>21</v>
      </c>
      <c r="J915" t="s">
        <v>57</v>
      </c>
      <c r="K915" t="s">
        <v>57</v>
      </c>
      <c r="L915" t="s">
        <v>57</v>
      </c>
      <c r="M915" t="s">
        <v>57</v>
      </c>
      <c r="N915">
        <v>4</v>
      </c>
      <c r="O915">
        <v>320</v>
      </c>
      <c r="P915">
        <v>230</v>
      </c>
      <c r="Q915">
        <v>4.7</v>
      </c>
      <c r="R915">
        <v>2011</v>
      </c>
      <c r="S915">
        <v>11</v>
      </c>
      <c r="T915">
        <v>20</v>
      </c>
      <c r="U915" s="1">
        <v>40867</v>
      </c>
      <c r="V915" s="5">
        <f>Main[[#This Row],[Average_Cost_for_two]] * VLOOKUP(Main[[#This Row],[Currency]],'Currency'!A:B,2,FALSE)</f>
        <v>285.2</v>
      </c>
      <c r="W915" s="5" t="str">
        <f>IF(Main[[#This Row],[Avg_Cost_USD]]&lt;10,"Low",
IF(Main[[#This Row],[Avg_Cost_USD]]&lt;=30,"Medium","High"))</f>
        <v>High</v>
      </c>
    </row>
    <row r="916" spans="1:23" x14ac:dyDescent="0.3">
      <c r="A916">
        <v>6601158</v>
      </c>
      <c r="B916" t="s">
        <v>1398</v>
      </c>
      <c r="C916">
        <v>30</v>
      </c>
      <c r="D916" t="s">
        <v>1226</v>
      </c>
      <c r="E916" t="s">
        <v>1399</v>
      </c>
      <c r="F916">
        <v>-47.872833329999999</v>
      </c>
      <c r="G916">
        <v>-15.82566667</v>
      </c>
      <c r="H916" t="s">
        <v>1073</v>
      </c>
      <c r="I916" t="s">
        <v>24</v>
      </c>
      <c r="J916" t="s">
        <v>57</v>
      </c>
      <c r="K916" t="s">
        <v>57</v>
      </c>
      <c r="L916" t="s">
        <v>57</v>
      </c>
      <c r="M916" t="s">
        <v>57</v>
      </c>
      <c r="N916">
        <v>4</v>
      </c>
      <c r="O916">
        <v>6</v>
      </c>
      <c r="P916">
        <v>240</v>
      </c>
      <c r="Q916">
        <v>3.2</v>
      </c>
      <c r="R916">
        <v>2011</v>
      </c>
      <c r="S916">
        <v>10</v>
      </c>
      <c r="T916">
        <v>20</v>
      </c>
      <c r="U916" s="1">
        <v>40836</v>
      </c>
      <c r="V916" s="5">
        <f>Main[[#This Row],[Average_Cost_for_two]] * VLOOKUP(Main[[#This Row],[Currency]],'Currency'!A:B,2,FALSE)</f>
        <v>48</v>
      </c>
      <c r="W916" s="5" t="str">
        <f>IF(Main[[#This Row],[Avg_Cost_USD]]&lt;10,"Low",
IF(Main[[#This Row],[Avg_Cost_USD]]&lt;=30,"Medium","High"))</f>
        <v>High</v>
      </c>
    </row>
    <row r="917" spans="1:23" x14ac:dyDescent="0.3">
      <c r="A917">
        <v>3494</v>
      </c>
      <c r="B917" t="s">
        <v>1400</v>
      </c>
      <c r="C917">
        <v>1</v>
      </c>
      <c r="D917" t="s">
        <v>54</v>
      </c>
      <c r="E917" t="s">
        <v>1401</v>
      </c>
      <c r="F917">
        <v>77.220531399999999</v>
      </c>
      <c r="G917">
        <v>28.583743699999999</v>
      </c>
      <c r="H917" t="s">
        <v>444</v>
      </c>
      <c r="I917" t="s">
        <v>19</v>
      </c>
      <c r="J917" t="s">
        <v>61</v>
      </c>
      <c r="K917" t="s">
        <v>57</v>
      </c>
      <c r="L917" t="s">
        <v>57</v>
      </c>
      <c r="M917" t="s">
        <v>57</v>
      </c>
      <c r="N917">
        <v>2</v>
      </c>
      <c r="O917">
        <v>55</v>
      </c>
      <c r="P917">
        <v>850</v>
      </c>
      <c r="Q917">
        <v>2.5</v>
      </c>
      <c r="R917">
        <v>2011</v>
      </c>
      <c r="S917">
        <v>3</v>
      </c>
      <c r="T917">
        <v>9</v>
      </c>
      <c r="U917" s="1">
        <v>40611</v>
      </c>
      <c r="V917" s="5">
        <f>Main[[#This Row],[Average_Cost_for_two]] * VLOOKUP(Main[[#This Row],[Currency]],'Currency'!A:B,2,FALSE)</f>
        <v>10.200000000000001</v>
      </c>
      <c r="W917" s="5" t="str">
        <f>IF(Main[[#This Row],[Avg_Cost_USD]]&lt;10,"Low",
IF(Main[[#This Row],[Avg_Cost_USD]]&lt;=30,"Medium","High"))</f>
        <v>Medium</v>
      </c>
    </row>
    <row r="918" spans="1:23" x14ac:dyDescent="0.3">
      <c r="A918">
        <v>310848</v>
      </c>
      <c r="B918" t="s">
        <v>1018</v>
      </c>
      <c r="C918">
        <v>1</v>
      </c>
      <c r="D918" t="s">
        <v>54</v>
      </c>
      <c r="E918" t="s">
        <v>990</v>
      </c>
      <c r="F918">
        <v>77.213550600000005</v>
      </c>
      <c r="G918">
        <v>28.538685099999999</v>
      </c>
      <c r="H918" t="s">
        <v>303</v>
      </c>
      <c r="I918" t="s">
        <v>19</v>
      </c>
      <c r="J918" t="s">
        <v>57</v>
      </c>
      <c r="K918" t="s">
        <v>61</v>
      </c>
      <c r="L918" t="s">
        <v>57</v>
      </c>
      <c r="M918" t="s">
        <v>57</v>
      </c>
      <c r="N918">
        <v>2</v>
      </c>
      <c r="O918">
        <v>226</v>
      </c>
      <c r="P918">
        <v>900</v>
      </c>
      <c r="Q918">
        <v>3.5</v>
      </c>
      <c r="R918">
        <v>2014</v>
      </c>
      <c r="S918">
        <v>3</v>
      </c>
      <c r="T918">
        <v>24</v>
      </c>
      <c r="U918" s="1">
        <v>41722</v>
      </c>
      <c r="V918" s="5">
        <f>Main[[#This Row],[Average_Cost_for_two]] * VLOOKUP(Main[[#This Row],[Currency]],'Currency'!A:B,2,FALSE)</f>
        <v>10.8</v>
      </c>
      <c r="W918" s="5" t="str">
        <f>IF(Main[[#This Row],[Avg_Cost_USD]]&lt;10,"Low",
IF(Main[[#This Row],[Avg_Cost_USD]]&lt;=30,"Medium","High"))</f>
        <v>Medium</v>
      </c>
    </row>
    <row r="919" spans="1:23" x14ac:dyDescent="0.3">
      <c r="A919">
        <v>572</v>
      </c>
      <c r="B919" t="s">
        <v>1402</v>
      </c>
      <c r="C919">
        <v>1</v>
      </c>
      <c r="D919" t="s">
        <v>54</v>
      </c>
      <c r="E919" t="s">
        <v>1403</v>
      </c>
      <c r="F919">
        <v>77.207000800000003</v>
      </c>
      <c r="G919">
        <v>28.522916800000001</v>
      </c>
      <c r="H919" t="s">
        <v>303</v>
      </c>
      <c r="I919" t="s">
        <v>19</v>
      </c>
      <c r="J919" t="s">
        <v>61</v>
      </c>
      <c r="K919" t="s">
        <v>57</v>
      </c>
      <c r="L919" t="s">
        <v>57</v>
      </c>
      <c r="M919" t="s">
        <v>57</v>
      </c>
      <c r="N919">
        <v>2</v>
      </c>
      <c r="O919">
        <v>151</v>
      </c>
      <c r="P919">
        <v>850</v>
      </c>
      <c r="Q919">
        <v>3.1</v>
      </c>
      <c r="R919">
        <v>2011</v>
      </c>
      <c r="S919">
        <v>3</v>
      </c>
      <c r="T919">
        <v>17</v>
      </c>
      <c r="U919" s="1">
        <v>40619</v>
      </c>
      <c r="V919" s="5">
        <f>Main[[#This Row],[Average_Cost_for_two]] * VLOOKUP(Main[[#This Row],[Currency]],'Currency'!A:B,2,FALSE)</f>
        <v>10.200000000000001</v>
      </c>
      <c r="W919" s="5" t="str">
        <f>IF(Main[[#This Row],[Avg_Cost_USD]]&lt;10,"Low",
IF(Main[[#This Row],[Avg_Cost_USD]]&lt;=30,"Medium","High"))</f>
        <v>Medium</v>
      </c>
    </row>
    <row r="920" spans="1:23" x14ac:dyDescent="0.3">
      <c r="A920">
        <v>3131</v>
      </c>
      <c r="B920" t="s">
        <v>1404</v>
      </c>
      <c r="C920">
        <v>1</v>
      </c>
      <c r="D920" t="s">
        <v>54</v>
      </c>
      <c r="E920" t="s">
        <v>996</v>
      </c>
      <c r="F920">
        <v>77.181764200000003</v>
      </c>
      <c r="G920">
        <v>28.637329099999999</v>
      </c>
      <c r="H920" t="s">
        <v>444</v>
      </c>
      <c r="I920" t="s">
        <v>19</v>
      </c>
      <c r="J920" t="s">
        <v>61</v>
      </c>
      <c r="K920" t="s">
        <v>57</v>
      </c>
      <c r="L920" t="s">
        <v>57</v>
      </c>
      <c r="M920" t="s">
        <v>57</v>
      </c>
      <c r="N920">
        <v>2</v>
      </c>
      <c r="O920">
        <v>169</v>
      </c>
      <c r="P920">
        <v>900</v>
      </c>
      <c r="Q920">
        <v>2.6</v>
      </c>
      <c r="R920">
        <v>2010</v>
      </c>
      <c r="S920">
        <v>3</v>
      </c>
      <c r="T920">
        <v>8</v>
      </c>
      <c r="U920" s="1">
        <v>40245</v>
      </c>
      <c r="V920" s="5">
        <f>Main[[#This Row],[Average_Cost_for_two]] * VLOOKUP(Main[[#This Row],[Currency]],'Currency'!A:B,2,FALSE)</f>
        <v>10.8</v>
      </c>
      <c r="W920" s="5" t="str">
        <f>IF(Main[[#This Row],[Avg_Cost_USD]]&lt;10,"Low",
IF(Main[[#This Row],[Avg_Cost_USD]]&lt;=30,"Medium","High"))</f>
        <v>Medium</v>
      </c>
    </row>
    <row r="921" spans="1:23" x14ac:dyDescent="0.3">
      <c r="A921">
        <v>300258</v>
      </c>
      <c r="B921" t="s">
        <v>1019</v>
      </c>
      <c r="C921">
        <v>1</v>
      </c>
      <c r="D921" t="s">
        <v>54</v>
      </c>
      <c r="E921" t="s">
        <v>1093</v>
      </c>
      <c r="F921">
        <v>77.195909999999998</v>
      </c>
      <c r="G921">
        <v>28.559014000000001</v>
      </c>
      <c r="H921" t="s">
        <v>301</v>
      </c>
      <c r="I921" t="s">
        <v>19</v>
      </c>
      <c r="J921" t="s">
        <v>57</v>
      </c>
      <c r="K921" t="s">
        <v>57</v>
      </c>
      <c r="L921" t="s">
        <v>57</v>
      </c>
      <c r="M921" t="s">
        <v>57</v>
      </c>
      <c r="N921">
        <v>2</v>
      </c>
      <c r="O921">
        <v>32</v>
      </c>
      <c r="P921">
        <v>750</v>
      </c>
      <c r="Q921">
        <v>2.5</v>
      </c>
      <c r="R921">
        <v>2016</v>
      </c>
      <c r="S921">
        <v>3</v>
      </c>
      <c r="T921">
        <v>24</v>
      </c>
      <c r="U921" s="1">
        <v>42453</v>
      </c>
      <c r="V921" s="5">
        <f>Main[[#This Row],[Average_Cost_for_two]] * VLOOKUP(Main[[#This Row],[Currency]],'Currency'!A:B,2,FALSE)</f>
        <v>9</v>
      </c>
      <c r="W921" s="5" t="str">
        <f>IF(Main[[#This Row],[Avg_Cost_USD]]&lt;10,"Low",
IF(Main[[#This Row],[Avg_Cost_USD]]&lt;=30,"Medium","High"))</f>
        <v>Low</v>
      </c>
    </row>
    <row r="922" spans="1:23" x14ac:dyDescent="0.3">
      <c r="A922">
        <v>5600556</v>
      </c>
      <c r="B922" t="s">
        <v>1405</v>
      </c>
      <c r="C922">
        <v>214</v>
      </c>
      <c r="D922" t="s">
        <v>1193</v>
      </c>
      <c r="E922" t="s">
        <v>1406</v>
      </c>
      <c r="F922">
        <v>55.387817660000003</v>
      </c>
      <c r="G922">
        <v>25.327744970000001</v>
      </c>
      <c r="H922" t="s">
        <v>1178</v>
      </c>
      <c r="I922" t="s">
        <v>23</v>
      </c>
      <c r="J922" t="s">
        <v>57</v>
      </c>
      <c r="K922" t="s">
        <v>61</v>
      </c>
      <c r="L922" t="s">
        <v>57</v>
      </c>
      <c r="M922" t="s">
        <v>57</v>
      </c>
      <c r="N922">
        <v>4</v>
      </c>
      <c r="O922">
        <v>357</v>
      </c>
      <c r="P922">
        <v>250</v>
      </c>
      <c r="Q922">
        <v>3.9</v>
      </c>
      <c r="R922">
        <v>2017</v>
      </c>
      <c r="S922">
        <v>9</v>
      </c>
      <c r="T922">
        <v>24</v>
      </c>
      <c r="U922" s="1">
        <v>43002</v>
      </c>
      <c r="V922" s="5">
        <f>Main[[#This Row],[Average_Cost_for_two]] * VLOOKUP(Main[[#This Row],[Currency]],'Currency'!A:B,2,FALSE)</f>
        <v>67.5</v>
      </c>
      <c r="W922" s="5" t="str">
        <f>IF(Main[[#This Row],[Avg_Cost_USD]]&lt;10,"Low",
IF(Main[[#This Row],[Avg_Cost_USD]]&lt;=30,"Medium","High"))</f>
        <v>High</v>
      </c>
    </row>
    <row r="923" spans="1:23" x14ac:dyDescent="0.3">
      <c r="A923">
        <v>5601521</v>
      </c>
      <c r="B923" t="s">
        <v>1386</v>
      </c>
      <c r="C923">
        <v>214</v>
      </c>
      <c r="D923" t="s">
        <v>1193</v>
      </c>
      <c r="E923" t="s">
        <v>1407</v>
      </c>
      <c r="F923">
        <v>55.37353624</v>
      </c>
      <c r="G923">
        <v>25.297822870000001</v>
      </c>
      <c r="H923" t="s">
        <v>1408</v>
      </c>
      <c r="I923" t="s">
        <v>23</v>
      </c>
      <c r="J923" t="s">
        <v>57</v>
      </c>
      <c r="K923" t="s">
        <v>61</v>
      </c>
      <c r="L923" t="s">
        <v>57</v>
      </c>
      <c r="M923" t="s">
        <v>57</v>
      </c>
      <c r="N923">
        <v>4</v>
      </c>
      <c r="O923">
        <v>197</v>
      </c>
      <c r="P923">
        <v>250</v>
      </c>
      <c r="Q923">
        <v>4.0999999999999996</v>
      </c>
      <c r="R923">
        <v>2011</v>
      </c>
      <c r="S923">
        <v>9</v>
      </c>
      <c r="T923">
        <v>9</v>
      </c>
      <c r="U923" s="1">
        <v>40795</v>
      </c>
      <c r="V923" s="5">
        <f>Main[[#This Row],[Average_Cost_for_two]] * VLOOKUP(Main[[#This Row],[Currency]],'Currency'!A:B,2,FALSE)</f>
        <v>67.5</v>
      </c>
      <c r="W923" s="5" t="str">
        <f>IF(Main[[#This Row],[Avg_Cost_USD]]&lt;10,"Low",
IF(Main[[#This Row],[Avg_Cost_USD]]&lt;=30,"Medium","High"))</f>
        <v>High</v>
      </c>
    </row>
    <row r="924" spans="1:23" x14ac:dyDescent="0.3">
      <c r="A924">
        <v>305763</v>
      </c>
      <c r="B924" t="s">
        <v>1409</v>
      </c>
      <c r="C924">
        <v>1</v>
      </c>
      <c r="D924" t="s">
        <v>54</v>
      </c>
      <c r="E924" t="s">
        <v>464</v>
      </c>
      <c r="F924">
        <v>77.221204999999998</v>
      </c>
      <c r="G924">
        <v>28.572380500000001</v>
      </c>
      <c r="H924" t="s">
        <v>1410</v>
      </c>
      <c r="I924" t="s">
        <v>19</v>
      </c>
      <c r="J924" t="s">
        <v>57</v>
      </c>
      <c r="K924" t="s">
        <v>61</v>
      </c>
      <c r="L924" t="s">
        <v>57</v>
      </c>
      <c r="M924" t="s">
        <v>57</v>
      </c>
      <c r="N924">
        <v>2</v>
      </c>
      <c r="O924">
        <v>174</v>
      </c>
      <c r="P924">
        <v>900</v>
      </c>
      <c r="Q924">
        <v>3.5</v>
      </c>
      <c r="R924">
        <v>2014</v>
      </c>
      <c r="S924">
        <v>3</v>
      </c>
      <c r="T924">
        <v>11</v>
      </c>
      <c r="U924" s="1">
        <v>41709</v>
      </c>
      <c r="V924" s="5">
        <f>Main[[#This Row],[Average_Cost_for_two]] * VLOOKUP(Main[[#This Row],[Currency]],'Currency'!A:B,2,FALSE)</f>
        <v>10.8</v>
      </c>
      <c r="W924" s="5" t="str">
        <f>IF(Main[[#This Row],[Avg_Cost_USD]]&lt;10,"Low",
IF(Main[[#This Row],[Avg_Cost_USD]]&lt;=30,"Medium","High"))</f>
        <v>Medium</v>
      </c>
    </row>
    <row r="925" spans="1:23" x14ac:dyDescent="0.3">
      <c r="A925">
        <v>5701052</v>
      </c>
      <c r="B925" t="s">
        <v>1386</v>
      </c>
      <c r="C925">
        <v>214</v>
      </c>
      <c r="D925" t="s">
        <v>1365</v>
      </c>
      <c r="E925" t="s">
        <v>1411</v>
      </c>
      <c r="F925">
        <v>54.413141459999999</v>
      </c>
      <c r="G925">
        <v>24.43409939</v>
      </c>
      <c r="H925" t="s">
        <v>1412</v>
      </c>
      <c r="I925" t="s">
        <v>23</v>
      </c>
      <c r="J925" t="s">
        <v>57</v>
      </c>
      <c r="K925" t="s">
        <v>61</v>
      </c>
      <c r="L925" t="s">
        <v>57</v>
      </c>
      <c r="M925" t="s">
        <v>57</v>
      </c>
      <c r="N925">
        <v>4</v>
      </c>
      <c r="O925">
        <v>205</v>
      </c>
      <c r="P925">
        <v>250</v>
      </c>
      <c r="Q925">
        <v>4</v>
      </c>
      <c r="R925">
        <v>2013</v>
      </c>
      <c r="S925">
        <v>11</v>
      </c>
      <c r="T925">
        <v>1</v>
      </c>
      <c r="U925" s="1">
        <v>41579</v>
      </c>
      <c r="V925" s="5">
        <f>Main[[#This Row],[Average_Cost_for_two]] * VLOOKUP(Main[[#This Row],[Currency]],'Currency'!A:B,2,FALSE)</f>
        <v>67.5</v>
      </c>
      <c r="W925" s="5" t="str">
        <f>IF(Main[[#This Row],[Avg_Cost_USD]]&lt;10,"Low",
IF(Main[[#This Row],[Avg_Cost_USD]]&lt;=30,"Medium","High"))</f>
        <v>High</v>
      </c>
    </row>
    <row r="926" spans="1:23" x14ac:dyDescent="0.3">
      <c r="A926">
        <v>18431179</v>
      </c>
      <c r="B926" t="s">
        <v>1413</v>
      </c>
      <c r="C926">
        <v>1</v>
      </c>
      <c r="D926" t="s">
        <v>54</v>
      </c>
      <c r="E926" t="s">
        <v>1042</v>
      </c>
      <c r="F926">
        <v>77.166526000000005</v>
      </c>
      <c r="G926">
        <v>28.519511000000001</v>
      </c>
      <c r="H926" t="s">
        <v>287</v>
      </c>
      <c r="I926" t="s">
        <v>19</v>
      </c>
      <c r="J926" t="s">
        <v>57</v>
      </c>
      <c r="K926" t="s">
        <v>61</v>
      </c>
      <c r="L926" t="s">
        <v>57</v>
      </c>
      <c r="M926" t="s">
        <v>57</v>
      </c>
      <c r="N926">
        <v>2</v>
      </c>
      <c r="O926">
        <v>62</v>
      </c>
      <c r="P926">
        <v>900</v>
      </c>
      <c r="Q926">
        <v>4.2</v>
      </c>
      <c r="R926">
        <v>2018</v>
      </c>
      <c r="S926">
        <v>3</v>
      </c>
      <c r="T926">
        <v>7</v>
      </c>
      <c r="U926" s="1">
        <v>43166</v>
      </c>
      <c r="V926" s="5">
        <f>Main[[#This Row],[Average_Cost_for_two]] * VLOOKUP(Main[[#This Row],[Currency]],'Currency'!A:B,2,FALSE)</f>
        <v>10.8</v>
      </c>
      <c r="W926" s="5" t="str">
        <f>IF(Main[[#This Row],[Avg_Cost_USD]]&lt;10,"Low",
IF(Main[[#This Row],[Avg_Cost_USD]]&lt;=30,"Medium","High"))</f>
        <v>Medium</v>
      </c>
    </row>
    <row r="927" spans="1:23" x14ac:dyDescent="0.3">
      <c r="A927">
        <v>18295472</v>
      </c>
      <c r="B927" t="s">
        <v>1137</v>
      </c>
      <c r="C927">
        <v>166</v>
      </c>
      <c r="D927" t="s">
        <v>1320</v>
      </c>
      <c r="E927" t="s">
        <v>1414</v>
      </c>
      <c r="F927">
        <v>51.533316499999998</v>
      </c>
      <c r="G927">
        <v>25.289411099999999</v>
      </c>
      <c r="H927" t="s">
        <v>1149</v>
      </c>
      <c r="I927" t="s">
        <v>26</v>
      </c>
      <c r="J927" t="s">
        <v>61</v>
      </c>
      <c r="K927" t="s">
        <v>57</v>
      </c>
      <c r="L927" t="s">
        <v>57</v>
      </c>
      <c r="M927" t="s">
        <v>57</v>
      </c>
      <c r="N927">
        <v>4</v>
      </c>
      <c r="O927">
        <v>114</v>
      </c>
      <c r="P927">
        <v>250</v>
      </c>
      <c r="Q927">
        <v>4.7</v>
      </c>
      <c r="R927">
        <v>2012</v>
      </c>
      <c r="S927">
        <v>11</v>
      </c>
      <c r="T927">
        <v>6</v>
      </c>
      <c r="U927" s="1">
        <v>41219</v>
      </c>
      <c r="V927" s="5">
        <f>Main[[#This Row],[Average_Cost_for_two]] * VLOOKUP(Main[[#This Row],[Currency]],'Currency'!A:B,2,FALSE)</f>
        <v>67.5</v>
      </c>
      <c r="W927" s="5" t="str">
        <f>IF(Main[[#This Row],[Avg_Cost_USD]]&lt;10,"Low",
IF(Main[[#This Row],[Avg_Cost_USD]]&lt;=30,"Medium","High"))</f>
        <v>High</v>
      </c>
    </row>
    <row r="928" spans="1:23" x14ac:dyDescent="0.3">
      <c r="A928">
        <v>6202039</v>
      </c>
      <c r="B928" t="s">
        <v>1415</v>
      </c>
      <c r="C928">
        <v>166</v>
      </c>
      <c r="D928" t="s">
        <v>1320</v>
      </c>
      <c r="E928" t="s">
        <v>1416</v>
      </c>
      <c r="F928">
        <v>51.505052890000002</v>
      </c>
      <c r="G928">
        <v>25.285996260000001</v>
      </c>
      <c r="H928" t="s">
        <v>335</v>
      </c>
      <c r="I928" t="s">
        <v>26</v>
      </c>
      <c r="J928" t="s">
        <v>57</v>
      </c>
      <c r="K928" t="s">
        <v>57</v>
      </c>
      <c r="L928" t="s">
        <v>57</v>
      </c>
      <c r="M928" t="s">
        <v>57</v>
      </c>
      <c r="N928">
        <v>4</v>
      </c>
      <c r="O928">
        <v>182</v>
      </c>
      <c r="P928">
        <v>250</v>
      </c>
      <c r="Q928">
        <v>4.9000000000000004</v>
      </c>
      <c r="R928">
        <v>2014</v>
      </c>
      <c r="S928">
        <v>9</v>
      </c>
      <c r="T928">
        <v>13</v>
      </c>
      <c r="U928" s="1">
        <v>41895</v>
      </c>
      <c r="V928" s="5">
        <f>Main[[#This Row],[Average_Cost_for_two]] * VLOOKUP(Main[[#This Row],[Currency]],'Currency'!A:B,2,FALSE)</f>
        <v>67.5</v>
      </c>
      <c r="W928" s="5" t="str">
        <f>IF(Main[[#This Row],[Avg_Cost_USD]]&lt;10,"Low",
IF(Main[[#This Row],[Avg_Cost_USD]]&lt;=30,"Medium","High"))</f>
        <v>High</v>
      </c>
    </row>
    <row r="929" spans="1:23" x14ac:dyDescent="0.3">
      <c r="A929">
        <v>18425995</v>
      </c>
      <c r="B929" t="s">
        <v>1417</v>
      </c>
      <c r="C929">
        <v>166</v>
      </c>
      <c r="D929" t="s">
        <v>1320</v>
      </c>
      <c r="E929" t="s">
        <v>1418</v>
      </c>
      <c r="F929">
        <v>51.350047099999998</v>
      </c>
      <c r="G929">
        <v>25.327332599999998</v>
      </c>
      <c r="H929" t="s">
        <v>1419</v>
      </c>
      <c r="I929" t="s">
        <v>26</v>
      </c>
      <c r="J929" t="s">
        <v>57</v>
      </c>
      <c r="K929" t="s">
        <v>57</v>
      </c>
      <c r="L929" t="s">
        <v>57</v>
      </c>
      <c r="M929" t="s">
        <v>57</v>
      </c>
      <c r="N929">
        <v>4</v>
      </c>
      <c r="O929">
        <v>41</v>
      </c>
      <c r="P929">
        <v>250</v>
      </c>
      <c r="Q929">
        <v>4</v>
      </c>
      <c r="R929">
        <v>2011</v>
      </c>
      <c r="S929">
        <v>9</v>
      </c>
      <c r="T929">
        <v>10</v>
      </c>
      <c r="U929" s="1">
        <v>40796</v>
      </c>
      <c r="V929" s="5">
        <f>Main[[#This Row],[Average_Cost_for_two]] * VLOOKUP(Main[[#This Row],[Currency]],'Currency'!A:B,2,FALSE)</f>
        <v>67.5</v>
      </c>
      <c r="W929" s="5" t="str">
        <f>IF(Main[[#This Row],[Avg_Cost_USD]]&lt;10,"Low",
IF(Main[[#This Row],[Avg_Cost_USD]]&lt;=30,"Medium","High"))</f>
        <v>High</v>
      </c>
    </row>
    <row r="930" spans="1:23" x14ac:dyDescent="0.3">
      <c r="A930">
        <v>18161577</v>
      </c>
      <c r="B930" t="s">
        <v>1420</v>
      </c>
      <c r="C930">
        <v>1</v>
      </c>
      <c r="D930" t="s">
        <v>54</v>
      </c>
      <c r="E930" t="s">
        <v>265</v>
      </c>
      <c r="F930">
        <v>77.204141300000003</v>
      </c>
      <c r="G930">
        <v>28.694839000000002</v>
      </c>
      <c r="H930" t="s">
        <v>1421</v>
      </c>
      <c r="I930" t="s">
        <v>19</v>
      </c>
      <c r="J930" t="s">
        <v>61</v>
      </c>
      <c r="K930" t="s">
        <v>61</v>
      </c>
      <c r="L930" t="s">
        <v>57</v>
      </c>
      <c r="M930" t="s">
        <v>57</v>
      </c>
      <c r="N930">
        <v>2</v>
      </c>
      <c r="O930">
        <v>1071</v>
      </c>
      <c r="P930">
        <v>900</v>
      </c>
      <c r="Q930">
        <v>4.5999999999999996</v>
      </c>
      <c r="R930">
        <v>2010</v>
      </c>
      <c r="S930">
        <v>2</v>
      </c>
      <c r="T930">
        <v>27</v>
      </c>
      <c r="U930" s="1">
        <v>40236</v>
      </c>
      <c r="V930" s="5">
        <f>Main[[#This Row],[Average_Cost_for_two]] * VLOOKUP(Main[[#This Row],[Currency]],'Currency'!A:B,2,FALSE)</f>
        <v>10.8</v>
      </c>
      <c r="W930" s="5" t="str">
        <f>IF(Main[[#This Row],[Avg_Cost_USD]]&lt;10,"Low",
IF(Main[[#This Row],[Avg_Cost_USD]]&lt;=30,"Medium","High"))</f>
        <v>Medium</v>
      </c>
    </row>
    <row r="931" spans="1:23" x14ac:dyDescent="0.3">
      <c r="A931">
        <v>7300004</v>
      </c>
      <c r="B931" t="s">
        <v>1422</v>
      </c>
      <c r="C931">
        <v>30</v>
      </c>
      <c r="D931" t="s">
        <v>1212</v>
      </c>
      <c r="E931" t="s">
        <v>1271</v>
      </c>
      <c r="F931">
        <v>-43.226999999999997</v>
      </c>
      <c r="G931">
        <v>-22.98416667</v>
      </c>
      <c r="H931" t="s">
        <v>308</v>
      </c>
      <c r="I931" t="s">
        <v>24</v>
      </c>
      <c r="J931" t="s">
        <v>57</v>
      </c>
      <c r="K931" t="s">
        <v>57</v>
      </c>
      <c r="L931" t="s">
        <v>57</v>
      </c>
      <c r="M931" t="s">
        <v>57</v>
      </c>
      <c r="N931">
        <v>4</v>
      </c>
      <c r="O931">
        <v>25</v>
      </c>
      <c r="P931">
        <v>250</v>
      </c>
      <c r="Q931">
        <v>4.5999999999999996</v>
      </c>
      <c r="R931">
        <v>2014</v>
      </c>
      <c r="S931">
        <v>6</v>
      </c>
      <c r="T931">
        <v>2</v>
      </c>
      <c r="U931" s="1">
        <v>41792</v>
      </c>
      <c r="V931" s="5">
        <f>Main[[#This Row],[Average_Cost_for_two]] * VLOOKUP(Main[[#This Row],[Currency]],'Currency'!A:B,2,FALSE)</f>
        <v>50</v>
      </c>
      <c r="W931" s="5" t="str">
        <f>IF(Main[[#This Row],[Avg_Cost_USD]]&lt;10,"Low",
IF(Main[[#This Row],[Avg_Cost_USD]]&lt;=30,"Medium","High"))</f>
        <v>High</v>
      </c>
    </row>
    <row r="932" spans="1:23" x14ac:dyDescent="0.3">
      <c r="A932">
        <v>7302140</v>
      </c>
      <c r="B932" t="s">
        <v>1423</v>
      </c>
      <c r="C932">
        <v>30</v>
      </c>
      <c r="D932" t="s">
        <v>1212</v>
      </c>
      <c r="E932" t="s">
        <v>1424</v>
      </c>
      <c r="F932">
        <v>-43.171263889999999</v>
      </c>
      <c r="G932">
        <v>-22.96337222</v>
      </c>
      <c r="H932" t="s">
        <v>1425</v>
      </c>
      <c r="I932" t="s">
        <v>24</v>
      </c>
      <c r="J932" t="s">
        <v>57</v>
      </c>
      <c r="K932" t="s">
        <v>57</v>
      </c>
      <c r="L932" t="s">
        <v>57</v>
      </c>
      <c r="M932" t="s">
        <v>57</v>
      </c>
      <c r="N932">
        <v>4</v>
      </c>
      <c r="O932">
        <v>8</v>
      </c>
      <c r="P932">
        <v>250</v>
      </c>
      <c r="Q932">
        <v>4.2</v>
      </c>
      <c r="R932">
        <v>2014</v>
      </c>
      <c r="S932">
        <v>6</v>
      </c>
      <c r="T932">
        <v>15</v>
      </c>
      <c r="U932" s="1">
        <v>41805</v>
      </c>
      <c r="V932" s="5">
        <f>Main[[#This Row],[Average_Cost_for_two]] * VLOOKUP(Main[[#This Row],[Currency]],'Currency'!A:B,2,FALSE)</f>
        <v>50</v>
      </c>
      <c r="W932" s="5" t="str">
        <f>IF(Main[[#This Row],[Avg_Cost_USD]]&lt;10,"Low",
IF(Main[[#This Row],[Avg_Cost_USD]]&lt;=30,"Medium","High"))</f>
        <v>High</v>
      </c>
    </row>
    <row r="933" spans="1:23" x14ac:dyDescent="0.3">
      <c r="A933">
        <v>5701917</v>
      </c>
      <c r="B933" t="s">
        <v>1426</v>
      </c>
      <c r="C933">
        <v>214</v>
      </c>
      <c r="D933" t="s">
        <v>1365</v>
      </c>
      <c r="E933" t="s">
        <v>1427</v>
      </c>
      <c r="F933">
        <v>54.357828939999997</v>
      </c>
      <c r="G933">
        <v>24.48761082</v>
      </c>
      <c r="H933" t="s">
        <v>335</v>
      </c>
      <c r="I933" t="s">
        <v>23</v>
      </c>
      <c r="J933" t="s">
        <v>57</v>
      </c>
      <c r="K933" t="s">
        <v>57</v>
      </c>
      <c r="L933" t="s">
        <v>57</v>
      </c>
      <c r="M933" t="s">
        <v>57</v>
      </c>
      <c r="N933">
        <v>4</v>
      </c>
      <c r="O933">
        <v>435</v>
      </c>
      <c r="P933">
        <v>250</v>
      </c>
      <c r="Q933">
        <v>4.2</v>
      </c>
      <c r="R933">
        <v>2012</v>
      </c>
      <c r="S933">
        <v>6</v>
      </c>
      <c r="T933">
        <v>21</v>
      </c>
      <c r="U933" s="1">
        <v>41081</v>
      </c>
      <c r="V933" s="5">
        <f>Main[[#This Row],[Average_Cost_for_two]] * VLOOKUP(Main[[#This Row],[Currency]],'Currency'!A:B,2,FALSE)</f>
        <v>67.5</v>
      </c>
      <c r="W933" s="5" t="str">
        <f>IF(Main[[#This Row],[Avg_Cost_USD]]&lt;10,"Low",
IF(Main[[#This Row],[Avg_Cost_USD]]&lt;=30,"Medium","High"))</f>
        <v>High</v>
      </c>
    </row>
    <row r="934" spans="1:23" x14ac:dyDescent="0.3">
      <c r="A934">
        <v>6706313</v>
      </c>
      <c r="B934" t="s">
        <v>1428</v>
      </c>
      <c r="C934">
        <v>30</v>
      </c>
      <c r="D934" t="s">
        <v>1205</v>
      </c>
      <c r="E934" t="s">
        <v>1429</v>
      </c>
      <c r="F934">
        <v>-46.645166670000002</v>
      </c>
      <c r="G934">
        <v>-23.550666669999998</v>
      </c>
      <c r="H934" t="s">
        <v>1250</v>
      </c>
      <c r="I934" t="s">
        <v>24</v>
      </c>
      <c r="J934" t="s">
        <v>57</v>
      </c>
      <c r="K934" t="s">
        <v>57</v>
      </c>
      <c r="L934" t="s">
        <v>57</v>
      </c>
      <c r="M934" t="s">
        <v>57</v>
      </c>
      <c r="N934">
        <v>4</v>
      </c>
      <c r="O934">
        <v>49</v>
      </c>
      <c r="P934">
        <v>250</v>
      </c>
      <c r="Q934">
        <v>4.5</v>
      </c>
      <c r="R934">
        <v>2014</v>
      </c>
      <c r="S934">
        <v>3</v>
      </c>
      <c r="T934">
        <v>4</v>
      </c>
      <c r="U934" s="1">
        <v>41702</v>
      </c>
      <c r="V934" s="5">
        <f>Main[[#This Row],[Average_Cost_for_two]] * VLOOKUP(Main[[#This Row],[Currency]],'Currency'!A:B,2,FALSE)</f>
        <v>50</v>
      </c>
      <c r="W934" s="5" t="str">
        <f>IF(Main[[#This Row],[Avg_Cost_USD]]&lt;10,"Low",
IF(Main[[#This Row],[Avg_Cost_USD]]&lt;=30,"Medium","High"))</f>
        <v>High</v>
      </c>
    </row>
    <row r="935" spans="1:23" x14ac:dyDescent="0.3">
      <c r="A935">
        <v>6704326</v>
      </c>
      <c r="B935" t="s">
        <v>1430</v>
      </c>
      <c r="C935">
        <v>30</v>
      </c>
      <c r="D935" t="s">
        <v>1205</v>
      </c>
      <c r="E935" t="s">
        <v>1429</v>
      </c>
      <c r="F935">
        <v>-46.646333329999997</v>
      </c>
      <c r="G935">
        <v>-23.559000000000001</v>
      </c>
      <c r="H935" t="s">
        <v>1431</v>
      </c>
      <c r="I935" t="s">
        <v>24</v>
      </c>
      <c r="J935" t="s">
        <v>57</v>
      </c>
      <c r="K935" t="s">
        <v>57</v>
      </c>
      <c r="L935" t="s">
        <v>57</v>
      </c>
      <c r="M935" t="s">
        <v>57</v>
      </c>
      <c r="N935">
        <v>4</v>
      </c>
      <c r="O935">
        <v>17</v>
      </c>
      <c r="P935">
        <v>250</v>
      </c>
      <c r="Q935">
        <v>4.4000000000000004</v>
      </c>
      <c r="R935">
        <v>2015</v>
      </c>
      <c r="S935">
        <v>2</v>
      </c>
      <c r="T935">
        <v>6</v>
      </c>
      <c r="U935" s="1">
        <v>42041</v>
      </c>
      <c r="V935" s="5">
        <f>Main[[#This Row],[Average_Cost_for_two]] * VLOOKUP(Main[[#This Row],[Currency]],'Currency'!A:B,2,FALSE)</f>
        <v>50</v>
      </c>
      <c r="W935" s="5" t="str">
        <f>IF(Main[[#This Row],[Avg_Cost_USD]]&lt;10,"Low",
IF(Main[[#This Row],[Avg_Cost_USD]]&lt;=30,"Medium","High"))</f>
        <v>High</v>
      </c>
    </row>
    <row r="936" spans="1:23" x14ac:dyDescent="0.3">
      <c r="A936">
        <v>5704255</v>
      </c>
      <c r="B936" t="s">
        <v>1432</v>
      </c>
      <c r="C936">
        <v>214</v>
      </c>
      <c r="D936" t="s">
        <v>1365</v>
      </c>
      <c r="E936" t="s">
        <v>1372</v>
      </c>
      <c r="F936">
        <v>54.382946160000003</v>
      </c>
      <c r="G936">
        <v>24.495692529999999</v>
      </c>
      <c r="H936" t="s">
        <v>647</v>
      </c>
      <c r="I936" t="s">
        <v>23</v>
      </c>
      <c r="J936" t="s">
        <v>57</v>
      </c>
      <c r="K936" t="s">
        <v>61</v>
      </c>
      <c r="L936" t="s">
        <v>57</v>
      </c>
      <c r="M936" t="s">
        <v>57</v>
      </c>
      <c r="N936">
        <v>4</v>
      </c>
      <c r="O936">
        <v>376</v>
      </c>
      <c r="P936">
        <v>260</v>
      </c>
      <c r="Q936">
        <v>4.5999999999999996</v>
      </c>
      <c r="R936">
        <v>2014</v>
      </c>
      <c r="S936">
        <v>11</v>
      </c>
      <c r="T936">
        <v>26</v>
      </c>
      <c r="U936" s="1">
        <v>41969</v>
      </c>
      <c r="V936" s="5">
        <f>Main[[#This Row],[Average_Cost_for_two]] * VLOOKUP(Main[[#This Row],[Currency]],'Currency'!A:B,2,FALSE)</f>
        <v>70.2</v>
      </c>
      <c r="W936" s="5" t="str">
        <f>IF(Main[[#This Row],[Avg_Cost_USD]]&lt;10,"Low",
IF(Main[[#This Row],[Avg_Cost_USD]]&lt;=30,"Medium","High"))</f>
        <v>High</v>
      </c>
    </row>
    <row r="937" spans="1:23" x14ac:dyDescent="0.3">
      <c r="A937">
        <v>18484349</v>
      </c>
      <c r="B937" t="s">
        <v>1433</v>
      </c>
      <c r="C937">
        <v>184</v>
      </c>
      <c r="D937" t="s">
        <v>10</v>
      </c>
      <c r="E937" t="s">
        <v>1434</v>
      </c>
      <c r="F937">
        <v>103.8594222</v>
      </c>
      <c r="G937">
        <v>1.285476931</v>
      </c>
      <c r="H937" t="s">
        <v>1435</v>
      </c>
      <c r="I937" t="s">
        <v>20</v>
      </c>
      <c r="J937" t="s">
        <v>57</v>
      </c>
      <c r="K937" t="s">
        <v>57</v>
      </c>
      <c r="L937" t="s">
        <v>57</v>
      </c>
      <c r="M937" t="s">
        <v>57</v>
      </c>
      <c r="N937">
        <v>4</v>
      </c>
      <c r="O937">
        <v>33</v>
      </c>
      <c r="P937">
        <v>270</v>
      </c>
      <c r="Q937">
        <v>4</v>
      </c>
      <c r="R937">
        <v>2011</v>
      </c>
      <c r="S937">
        <v>4</v>
      </c>
      <c r="T937">
        <v>6</v>
      </c>
      <c r="U937" s="1">
        <v>40639</v>
      </c>
      <c r="V937" s="5">
        <f>Main[[#This Row],[Average_Cost_for_two]] * VLOOKUP(Main[[#This Row],[Currency]],'Currency'!A:B,2,FALSE)</f>
        <v>270</v>
      </c>
      <c r="W937" s="5" t="str">
        <f>IF(Main[[#This Row],[Avg_Cost_USD]]&lt;10,"Low",
IF(Main[[#This Row],[Avg_Cost_USD]]&lt;=30,"Medium","High"))</f>
        <v>High</v>
      </c>
    </row>
    <row r="938" spans="1:23" x14ac:dyDescent="0.3">
      <c r="A938">
        <v>18458339</v>
      </c>
      <c r="B938" t="s">
        <v>984</v>
      </c>
      <c r="C938">
        <v>1</v>
      </c>
      <c r="D938" t="s">
        <v>54</v>
      </c>
      <c r="E938" t="s">
        <v>990</v>
      </c>
      <c r="F938">
        <v>77.210558879999994</v>
      </c>
      <c r="G938">
        <v>28.533957300000001</v>
      </c>
      <c r="H938" t="s">
        <v>985</v>
      </c>
      <c r="I938" t="s">
        <v>19</v>
      </c>
      <c r="J938" t="s">
        <v>57</v>
      </c>
      <c r="K938" t="s">
        <v>61</v>
      </c>
      <c r="L938" t="s">
        <v>57</v>
      </c>
      <c r="M938" t="s">
        <v>57</v>
      </c>
      <c r="N938">
        <v>2</v>
      </c>
      <c r="O938">
        <v>41</v>
      </c>
      <c r="P938">
        <v>950</v>
      </c>
      <c r="Q938">
        <v>3.7</v>
      </c>
      <c r="R938">
        <v>2011</v>
      </c>
      <c r="S938">
        <v>2</v>
      </c>
      <c r="T938">
        <v>16</v>
      </c>
      <c r="U938" s="1">
        <v>40590</v>
      </c>
      <c r="V938" s="5">
        <f>Main[[#This Row],[Average_Cost_for_two]] * VLOOKUP(Main[[#This Row],[Currency]],'Currency'!A:B,2,FALSE)</f>
        <v>11.4</v>
      </c>
      <c r="W938" s="5" t="str">
        <f>IF(Main[[#This Row],[Avg_Cost_USD]]&lt;10,"Low",
IF(Main[[#This Row],[Avg_Cost_USD]]&lt;=30,"Medium","High"))</f>
        <v>Medium</v>
      </c>
    </row>
    <row r="939" spans="1:23" x14ac:dyDescent="0.3">
      <c r="A939">
        <v>18483372</v>
      </c>
      <c r="B939" t="s">
        <v>1436</v>
      </c>
      <c r="C939">
        <v>184</v>
      </c>
      <c r="D939" t="s">
        <v>10</v>
      </c>
      <c r="E939" t="s">
        <v>1437</v>
      </c>
      <c r="F939">
        <v>103.8600048</v>
      </c>
      <c r="G939">
        <v>1.2826607999999999</v>
      </c>
      <c r="H939" t="s">
        <v>1438</v>
      </c>
      <c r="I939" t="s">
        <v>20</v>
      </c>
      <c r="J939" t="s">
        <v>57</v>
      </c>
      <c r="K939" t="s">
        <v>57</v>
      </c>
      <c r="L939" t="s">
        <v>57</v>
      </c>
      <c r="M939" t="s">
        <v>57</v>
      </c>
      <c r="N939">
        <v>4</v>
      </c>
      <c r="O939">
        <v>34</v>
      </c>
      <c r="P939">
        <v>300</v>
      </c>
      <c r="Q939">
        <v>3.4</v>
      </c>
      <c r="R939">
        <v>2017</v>
      </c>
      <c r="S939">
        <v>11</v>
      </c>
      <c r="T939">
        <v>9</v>
      </c>
      <c r="U939" s="1">
        <v>43048</v>
      </c>
      <c r="V939" s="5">
        <f>Main[[#This Row],[Average_Cost_for_two]] * VLOOKUP(Main[[#This Row],[Currency]],'Currency'!A:B,2,FALSE)</f>
        <v>300</v>
      </c>
      <c r="W939" s="5" t="str">
        <f>IF(Main[[#This Row],[Avg_Cost_USD]]&lt;10,"Low",
IF(Main[[#This Row],[Avg_Cost_USD]]&lt;=30,"Medium","High"))</f>
        <v>High</v>
      </c>
    </row>
    <row r="940" spans="1:23" x14ac:dyDescent="0.3">
      <c r="A940">
        <v>18204494</v>
      </c>
      <c r="B940" t="s">
        <v>1439</v>
      </c>
      <c r="C940">
        <v>1</v>
      </c>
      <c r="D940" t="s">
        <v>54</v>
      </c>
      <c r="E940" t="s">
        <v>1081</v>
      </c>
      <c r="F940">
        <v>77.212264759999996</v>
      </c>
      <c r="G940">
        <v>28.645339830000001</v>
      </c>
      <c r="H940" t="s">
        <v>372</v>
      </c>
      <c r="I940" t="s">
        <v>19</v>
      </c>
      <c r="J940" t="s">
        <v>61</v>
      </c>
      <c r="K940" t="s">
        <v>57</v>
      </c>
      <c r="L940" t="s">
        <v>57</v>
      </c>
      <c r="M940" t="s">
        <v>57</v>
      </c>
      <c r="N940">
        <v>2</v>
      </c>
      <c r="O940">
        <v>10</v>
      </c>
      <c r="P940">
        <v>900</v>
      </c>
      <c r="Q940">
        <v>3</v>
      </c>
      <c r="R940">
        <v>2010</v>
      </c>
      <c r="S940">
        <v>2</v>
      </c>
      <c r="T940">
        <v>26</v>
      </c>
      <c r="U940" s="1">
        <v>40235</v>
      </c>
      <c r="V940" s="5">
        <f>Main[[#This Row],[Average_Cost_for_two]] * VLOOKUP(Main[[#This Row],[Currency]],'Currency'!A:B,2,FALSE)</f>
        <v>10.8</v>
      </c>
      <c r="W940" s="5" t="str">
        <f>IF(Main[[#This Row],[Avg_Cost_USD]]&lt;10,"Low",
IF(Main[[#This Row],[Avg_Cost_USD]]&lt;=30,"Medium","High"))</f>
        <v>Medium</v>
      </c>
    </row>
    <row r="941" spans="1:23" x14ac:dyDescent="0.3">
      <c r="A941">
        <v>311440</v>
      </c>
      <c r="B941" t="s">
        <v>332</v>
      </c>
      <c r="C941">
        <v>1</v>
      </c>
      <c r="D941" t="s">
        <v>54</v>
      </c>
      <c r="E941" t="s">
        <v>1440</v>
      </c>
      <c r="F941">
        <v>77.219618370000006</v>
      </c>
      <c r="G941">
        <v>28.528767179999999</v>
      </c>
      <c r="H941" t="s">
        <v>333</v>
      </c>
      <c r="I941" t="s">
        <v>19</v>
      </c>
      <c r="J941" t="s">
        <v>57</v>
      </c>
      <c r="K941" t="s">
        <v>61</v>
      </c>
      <c r="L941" t="s">
        <v>57</v>
      </c>
      <c r="M941" t="s">
        <v>57</v>
      </c>
      <c r="N941">
        <v>2</v>
      </c>
      <c r="O941">
        <v>122</v>
      </c>
      <c r="P941">
        <v>900</v>
      </c>
      <c r="Q941">
        <v>2.2000000000000002</v>
      </c>
      <c r="R941">
        <v>2012</v>
      </c>
      <c r="S941">
        <v>2</v>
      </c>
      <c r="T941">
        <v>21</v>
      </c>
      <c r="U941" s="1">
        <v>40960</v>
      </c>
      <c r="V941" s="5">
        <f>Main[[#This Row],[Average_Cost_for_two]] * VLOOKUP(Main[[#This Row],[Currency]],'Currency'!A:B,2,FALSE)</f>
        <v>10.8</v>
      </c>
      <c r="W941" s="5" t="str">
        <f>IF(Main[[#This Row],[Avg_Cost_USD]]&lt;10,"Low",
IF(Main[[#This Row],[Avg_Cost_USD]]&lt;=30,"Medium","High"))</f>
        <v>Medium</v>
      </c>
    </row>
    <row r="942" spans="1:23" x14ac:dyDescent="0.3">
      <c r="A942">
        <v>18421026</v>
      </c>
      <c r="B942" t="s">
        <v>1441</v>
      </c>
      <c r="C942">
        <v>1</v>
      </c>
      <c r="D942" t="s">
        <v>54</v>
      </c>
      <c r="E942" t="s">
        <v>1095</v>
      </c>
      <c r="F942">
        <v>77.2154563</v>
      </c>
      <c r="G942">
        <v>28.549244699999999</v>
      </c>
      <c r="H942" t="s">
        <v>301</v>
      </c>
      <c r="I942" t="s">
        <v>19</v>
      </c>
      <c r="J942" t="s">
        <v>57</v>
      </c>
      <c r="K942" t="s">
        <v>61</v>
      </c>
      <c r="L942" t="s">
        <v>57</v>
      </c>
      <c r="M942" t="s">
        <v>57</v>
      </c>
      <c r="N942">
        <v>2</v>
      </c>
      <c r="O942">
        <v>55</v>
      </c>
      <c r="P942">
        <v>900</v>
      </c>
      <c r="Q942">
        <v>4</v>
      </c>
      <c r="R942">
        <v>2015</v>
      </c>
      <c r="S942">
        <v>2</v>
      </c>
      <c r="T942">
        <v>23</v>
      </c>
      <c r="U942" s="1">
        <v>42058</v>
      </c>
      <c r="V942" s="5">
        <f>Main[[#This Row],[Average_Cost_for_two]] * VLOOKUP(Main[[#This Row],[Currency]],'Currency'!A:B,2,FALSE)</f>
        <v>10.8</v>
      </c>
      <c r="W942" s="5" t="str">
        <f>IF(Main[[#This Row],[Avg_Cost_USD]]&lt;10,"Low",
IF(Main[[#This Row],[Avg_Cost_USD]]&lt;=30,"Medium","High"))</f>
        <v>Medium</v>
      </c>
    </row>
    <row r="943" spans="1:23" x14ac:dyDescent="0.3">
      <c r="A943">
        <v>18483051</v>
      </c>
      <c r="B943" t="s">
        <v>1442</v>
      </c>
      <c r="C943">
        <v>184</v>
      </c>
      <c r="D943" t="s">
        <v>10</v>
      </c>
      <c r="E943" t="s">
        <v>1384</v>
      </c>
      <c r="F943">
        <v>103.8601766</v>
      </c>
      <c r="G943">
        <v>1.290800881</v>
      </c>
      <c r="H943" t="s">
        <v>1443</v>
      </c>
      <c r="I943" t="s">
        <v>20</v>
      </c>
      <c r="J943" t="s">
        <v>57</v>
      </c>
      <c r="K943" t="s">
        <v>57</v>
      </c>
      <c r="L943" t="s">
        <v>57</v>
      </c>
      <c r="M943" t="s">
        <v>57</v>
      </c>
      <c r="N943">
        <v>4</v>
      </c>
      <c r="O943">
        <v>34</v>
      </c>
      <c r="P943">
        <v>300</v>
      </c>
      <c r="Q943">
        <v>3.9</v>
      </c>
      <c r="R943">
        <v>2014</v>
      </c>
      <c r="S943">
        <v>10</v>
      </c>
      <c r="T943">
        <v>13</v>
      </c>
      <c r="U943" s="1">
        <v>41925</v>
      </c>
      <c r="V943" s="5">
        <f>Main[[#This Row],[Average_Cost_for_two]] * VLOOKUP(Main[[#This Row],[Currency]],'Currency'!A:B,2,FALSE)</f>
        <v>300</v>
      </c>
      <c r="W943" s="5" t="str">
        <f>IF(Main[[#This Row],[Avg_Cost_USD]]&lt;10,"Low",
IF(Main[[#This Row],[Avg_Cost_USD]]&lt;=30,"Medium","High"))</f>
        <v>High</v>
      </c>
    </row>
    <row r="944" spans="1:23" x14ac:dyDescent="0.3">
      <c r="A944">
        <v>6700475</v>
      </c>
      <c r="B944" t="s">
        <v>1444</v>
      </c>
      <c r="C944">
        <v>30</v>
      </c>
      <c r="D944" t="s">
        <v>1205</v>
      </c>
      <c r="E944" t="s">
        <v>1445</v>
      </c>
      <c r="F944">
        <v>-46.666851000000001</v>
      </c>
      <c r="G944">
        <v>-23.581688</v>
      </c>
      <c r="H944" t="s">
        <v>1446</v>
      </c>
      <c r="I944" t="s">
        <v>24</v>
      </c>
      <c r="J944" t="s">
        <v>57</v>
      </c>
      <c r="K944" t="s">
        <v>57</v>
      </c>
      <c r="L944" t="s">
        <v>57</v>
      </c>
      <c r="M944" t="s">
        <v>57</v>
      </c>
      <c r="N944">
        <v>4</v>
      </c>
      <c r="O944">
        <v>59</v>
      </c>
      <c r="P944">
        <v>300</v>
      </c>
      <c r="Q944">
        <v>4.8</v>
      </c>
      <c r="R944">
        <v>2014</v>
      </c>
      <c r="S944">
        <v>7</v>
      </c>
      <c r="T944">
        <v>4</v>
      </c>
      <c r="U944" s="1">
        <v>41824</v>
      </c>
      <c r="V944" s="5">
        <f>Main[[#This Row],[Average_Cost_for_two]] * VLOOKUP(Main[[#This Row],[Currency]],'Currency'!A:B,2,FALSE)</f>
        <v>60</v>
      </c>
      <c r="W944" s="5" t="str">
        <f>IF(Main[[#This Row],[Avg_Cost_USD]]&lt;10,"Low",
IF(Main[[#This Row],[Avg_Cost_USD]]&lt;=30,"Medium","High"))</f>
        <v>High</v>
      </c>
    </row>
    <row r="945" spans="1:23" x14ac:dyDescent="0.3">
      <c r="A945">
        <v>6517396</v>
      </c>
      <c r="B945" t="s">
        <v>1447</v>
      </c>
      <c r="C945">
        <v>189</v>
      </c>
      <c r="D945" t="s">
        <v>1448</v>
      </c>
      <c r="E945" t="s">
        <v>1449</v>
      </c>
      <c r="F945">
        <v>28.011058999999999</v>
      </c>
      <c r="G945">
        <v>-26.14658</v>
      </c>
      <c r="H945" t="s">
        <v>1450</v>
      </c>
      <c r="I945" t="s">
        <v>27</v>
      </c>
      <c r="J945" t="s">
        <v>57</v>
      </c>
      <c r="K945" t="s">
        <v>57</v>
      </c>
      <c r="L945" t="s">
        <v>57</v>
      </c>
      <c r="M945" t="s">
        <v>57</v>
      </c>
      <c r="N945">
        <v>4</v>
      </c>
      <c r="O945">
        <v>180</v>
      </c>
      <c r="P945">
        <v>300</v>
      </c>
      <c r="Q945">
        <v>4.3</v>
      </c>
      <c r="R945">
        <v>2017</v>
      </c>
      <c r="S945">
        <v>7</v>
      </c>
      <c r="T945">
        <v>13</v>
      </c>
      <c r="U945" s="1">
        <v>42929</v>
      </c>
      <c r="V945" s="5">
        <f>Main[[#This Row],[Average_Cost_for_two]] * VLOOKUP(Main[[#This Row],[Currency]],'Currency'!A:B,2,FALSE)</f>
        <v>15.299999999999999</v>
      </c>
      <c r="W945" s="5" t="str">
        <f>IF(Main[[#This Row],[Avg_Cost_USD]]&lt;10,"Low",
IF(Main[[#This Row],[Avg_Cost_USD]]&lt;=30,"Medium","High"))</f>
        <v>Medium</v>
      </c>
    </row>
    <row r="946" spans="1:23" x14ac:dyDescent="0.3">
      <c r="A946">
        <v>18107765</v>
      </c>
      <c r="B946" t="s">
        <v>1451</v>
      </c>
      <c r="C946">
        <v>166</v>
      </c>
      <c r="D946" t="s">
        <v>1320</v>
      </c>
      <c r="E946" t="s">
        <v>1452</v>
      </c>
      <c r="F946">
        <v>51.527455699999997</v>
      </c>
      <c r="G946">
        <v>25.2625016</v>
      </c>
      <c r="H946" t="s">
        <v>1149</v>
      </c>
      <c r="I946" t="s">
        <v>26</v>
      </c>
      <c r="J946" t="s">
        <v>57</v>
      </c>
      <c r="K946" t="s">
        <v>57</v>
      </c>
      <c r="L946" t="s">
        <v>57</v>
      </c>
      <c r="M946" t="s">
        <v>57</v>
      </c>
      <c r="N946">
        <v>4</v>
      </c>
      <c r="O946">
        <v>348</v>
      </c>
      <c r="P946">
        <v>300</v>
      </c>
      <c r="Q946">
        <v>4.5999999999999996</v>
      </c>
      <c r="R946">
        <v>2010</v>
      </c>
      <c r="S946">
        <v>6</v>
      </c>
      <c r="T946">
        <v>12</v>
      </c>
      <c r="U946" s="1">
        <v>40341</v>
      </c>
      <c r="V946" s="5">
        <f>Main[[#This Row],[Average_Cost_for_two]] * VLOOKUP(Main[[#This Row],[Currency]],'Currency'!A:B,2,FALSE)</f>
        <v>81</v>
      </c>
      <c r="W946" s="5" t="str">
        <f>IF(Main[[#This Row],[Avg_Cost_USD]]&lt;10,"Low",
IF(Main[[#This Row],[Avg_Cost_USD]]&lt;=30,"Medium","High"))</f>
        <v>High</v>
      </c>
    </row>
    <row r="947" spans="1:23" x14ac:dyDescent="0.3">
      <c r="A947">
        <v>18337845</v>
      </c>
      <c r="B947" t="s">
        <v>1453</v>
      </c>
      <c r="C947">
        <v>189</v>
      </c>
      <c r="D947" t="s">
        <v>1454</v>
      </c>
      <c r="E947" t="s">
        <v>1455</v>
      </c>
      <c r="F947">
        <v>18.46489381</v>
      </c>
      <c r="G947">
        <v>-33.979757020000001</v>
      </c>
      <c r="H947" t="s">
        <v>1456</v>
      </c>
      <c r="I947" t="s">
        <v>27</v>
      </c>
      <c r="J947" t="s">
        <v>57</v>
      </c>
      <c r="K947" t="s">
        <v>57</v>
      </c>
      <c r="L947" t="s">
        <v>57</v>
      </c>
      <c r="M947" t="s">
        <v>57</v>
      </c>
      <c r="N947">
        <v>4</v>
      </c>
      <c r="O947">
        <v>88</v>
      </c>
      <c r="P947">
        <v>300</v>
      </c>
      <c r="Q947">
        <v>4.0999999999999996</v>
      </c>
      <c r="R947">
        <v>2015</v>
      </c>
      <c r="S947">
        <v>6</v>
      </c>
      <c r="T947">
        <v>28</v>
      </c>
      <c r="U947" s="1">
        <v>42183</v>
      </c>
      <c r="V947" s="5">
        <f>Main[[#This Row],[Average_Cost_for_two]] * VLOOKUP(Main[[#This Row],[Currency]],'Currency'!A:B,2,FALSE)</f>
        <v>15.299999999999999</v>
      </c>
      <c r="W947" s="5" t="str">
        <f>IF(Main[[#This Row],[Avg_Cost_USD]]&lt;10,"Low",
IF(Main[[#This Row],[Avg_Cost_USD]]&lt;=30,"Medium","High"))</f>
        <v>Medium</v>
      </c>
    </row>
    <row r="948" spans="1:23" x14ac:dyDescent="0.3">
      <c r="A948">
        <v>18199742</v>
      </c>
      <c r="B948" t="s">
        <v>1457</v>
      </c>
      <c r="C948">
        <v>189</v>
      </c>
      <c r="D948" t="s">
        <v>1458</v>
      </c>
      <c r="E948" t="s">
        <v>1459</v>
      </c>
      <c r="F948">
        <v>28.287113999999999</v>
      </c>
      <c r="G948">
        <v>-25.80283</v>
      </c>
      <c r="H948" t="s">
        <v>1351</v>
      </c>
      <c r="I948" t="s">
        <v>27</v>
      </c>
      <c r="J948" t="s">
        <v>57</v>
      </c>
      <c r="K948" t="s">
        <v>57</v>
      </c>
      <c r="L948" t="s">
        <v>57</v>
      </c>
      <c r="M948" t="s">
        <v>57</v>
      </c>
      <c r="N948">
        <v>4</v>
      </c>
      <c r="O948">
        <v>116</v>
      </c>
      <c r="P948">
        <v>300</v>
      </c>
      <c r="Q948">
        <v>4.3</v>
      </c>
      <c r="R948">
        <v>2017</v>
      </c>
      <c r="S948">
        <v>5</v>
      </c>
      <c r="T948">
        <v>3</v>
      </c>
      <c r="U948" s="1">
        <v>42858</v>
      </c>
      <c r="V948" s="5">
        <f>Main[[#This Row],[Average_Cost_for_two]] * VLOOKUP(Main[[#This Row],[Currency]],'Currency'!A:B,2,FALSE)</f>
        <v>15.299999999999999</v>
      </c>
      <c r="W948" s="5" t="str">
        <f>IF(Main[[#This Row],[Avg_Cost_USD]]&lt;10,"Low",
IF(Main[[#This Row],[Avg_Cost_USD]]&lt;=30,"Medium","High"))</f>
        <v>Medium</v>
      </c>
    </row>
    <row r="949" spans="1:23" x14ac:dyDescent="0.3">
      <c r="A949">
        <v>201531</v>
      </c>
      <c r="B949" t="s">
        <v>1460</v>
      </c>
      <c r="C949">
        <v>214</v>
      </c>
      <c r="D949" t="s">
        <v>1461</v>
      </c>
      <c r="E949" t="s">
        <v>1462</v>
      </c>
      <c r="F949">
        <v>55.351477750000001</v>
      </c>
      <c r="G949">
        <v>25.22399154</v>
      </c>
      <c r="H949" t="s">
        <v>1463</v>
      </c>
      <c r="I949" t="s">
        <v>23</v>
      </c>
      <c r="J949" t="s">
        <v>57</v>
      </c>
      <c r="K949" t="s">
        <v>57</v>
      </c>
      <c r="L949" t="s">
        <v>57</v>
      </c>
      <c r="M949" t="s">
        <v>57</v>
      </c>
      <c r="N949">
        <v>4</v>
      </c>
      <c r="O949">
        <v>1388</v>
      </c>
      <c r="P949">
        <v>300</v>
      </c>
      <c r="Q949">
        <v>4.5</v>
      </c>
      <c r="R949">
        <v>2011</v>
      </c>
      <c r="S949">
        <v>1</v>
      </c>
      <c r="T949">
        <v>23</v>
      </c>
      <c r="U949" s="1">
        <v>40566</v>
      </c>
      <c r="V949" s="5">
        <f>Main[[#This Row],[Average_Cost_for_two]] * VLOOKUP(Main[[#This Row],[Currency]],'Currency'!A:B,2,FALSE)</f>
        <v>81</v>
      </c>
      <c r="W949" s="5" t="str">
        <f>IF(Main[[#This Row],[Avg_Cost_USD]]&lt;10,"Low",
IF(Main[[#This Row],[Avg_Cost_USD]]&lt;=30,"Medium","High"))</f>
        <v>High</v>
      </c>
    </row>
    <row r="950" spans="1:23" x14ac:dyDescent="0.3">
      <c r="A950">
        <v>7302898</v>
      </c>
      <c r="B950" t="s">
        <v>1464</v>
      </c>
      <c r="C950">
        <v>30</v>
      </c>
      <c r="D950" t="s">
        <v>1212</v>
      </c>
      <c r="E950" t="s">
        <v>1465</v>
      </c>
      <c r="F950">
        <v>-43.187369439999998</v>
      </c>
      <c r="G950">
        <v>-22.924813889999999</v>
      </c>
      <c r="H950" t="s">
        <v>1207</v>
      </c>
      <c r="I950" t="s">
        <v>24</v>
      </c>
      <c r="J950" t="s">
        <v>57</v>
      </c>
      <c r="K950" t="s">
        <v>57</v>
      </c>
      <c r="L950" t="s">
        <v>57</v>
      </c>
      <c r="M950" t="s">
        <v>57</v>
      </c>
      <c r="N950">
        <v>4</v>
      </c>
      <c r="O950">
        <v>44</v>
      </c>
      <c r="P950">
        <v>300</v>
      </c>
      <c r="Q950">
        <v>4.7</v>
      </c>
      <c r="R950">
        <v>2013</v>
      </c>
      <c r="S950">
        <v>11</v>
      </c>
      <c r="T950">
        <v>21</v>
      </c>
      <c r="U950" s="1">
        <v>41599</v>
      </c>
      <c r="V950" s="5">
        <f>Main[[#This Row],[Average_Cost_for_two]] * VLOOKUP(Main[[#This Row],[Currency]],'Currency'!A:B,2,FALSE)</f>
        <v>60</v>
      </c>
      <c r="W950" s="5" t="str">
        <f>IF(Main[[#This Row],[Avg_Cost_USD]]&lt;10,"Low",
IF(Main[[#This Row],[Avg_Cost_USD]]&lt;=30,"Medium","High"))</f>
        <v>High</v>
      </c>
    </row>
    <row r="951" spans="1:23" x14ac:dyDescent="0.3">
      <c r="A951">
        <v>6702159</v>
      </c>
      <c r="B951" t="s">
        <v>1466</v>
      </c>
      <c r="C951">
        <v>30</v>
      </c>
      <c r="D951" t="s">
        <v>1205</v>
      </c>
      <c r="E951" t="s">
        <v>1278</v>
      </c>
      <c r="F951">
        <v>-46.669833330000003</v>
      </c>
      <c r="G951">
        <v>-23.5655</v>
      </c>
      <c r="H951" t="s">
        <v>1467</v>
      </c>
      <c r="I951" t="s">
        <v>24</v>
      </c>
      <c r="J951" t="s">
        <v>57</v>
      </c>
      <c r="K951" t="s">
        <v>57</v>
      </c>
      <c r="L951" t="s">
        <v>57</v>
      </c>
      <c r="M951" t="s">
        <v>57</v>
      </c>
      <c r="N951">
        <v>4</v>
      </c>
      <c r="O951">
        <v>39</v>
      </c>
      <c r="P951">
        <v>300</v>
      </c>
      <c r="Q951">
        <v>4.3</v>
      </c>
      <c r="R951">
        <v>2011</v>
      </c>
      <c r="S951">
        <v>11</v>
      </c>
      <c r="T951">
        <v>13</v>
      </c>
      <c r="U951" s="1">
        <v>40860</v>
      </c>
      <c r="V951" s="5">
        <f>Main[[#This Row],[Average_Cost_for_two]] * VLOOKUP(Main[[#This Row],[Currency]],'Currency'!A:B,2,FALSE)</f>
        <v>60</v>
      </c>
      <c r="W951" s="5" t="str">
        <f>IF(Main[[#This Row],[Avg_Cost_USD]]&lt;10,"Low",
IF(Main[[#This Row],[Avg_Cost_USD]]&lt;=30,"Medium","High"))</f>
        <v>High</v>
      </c>
    </row>
    <row r="952" spans="1:23" x14ac:dyDescent="0.3">
      <c r="A952">
        <v>6517404</v>
      </c>
      <c r="B952" t="s">
        <v>1468</v>
      </c>
      <c r="C952">
        <v>189</v>
      </c>
      <c r="D952" t="s">
        <v>1469</v>
      </c>
      <c r="E952" t="s">
        <v>1470</v>
      </c>
      <c r="F952">
        <v>28.014748999999998</v>
      </c>
      <c r="G952">
        <v>-26.021362</v>
      </c>
      <c r="H952" t="s">
        <v>1005</v>
      </c>
      <c r="I952" t="s">
        <v>27</v>
      </c>
      <c r="J952" t="s">
        <v>57</v>
      </c>
      <c r="K952" t="s">
        <v>57</v>
      </c>
      <c r="L952" t="s">
        <v>57</v>
      </c>
      <c r="M952" t="s">
        <v>57</v>
      </c>
      <c r="N952">
        <v>4</v>
      </c>
      <c r="O952">
        <v>90</v>
      </c>
      <c r="P952">
        <v>300</v>
      </c>
      <c r="Q952">
        <v>4.4000000000000004</v>
      </c>
      <c r="R952">
        <v>2013</v>
      </c>
      <c r="S952">
        <v>11</v>
      </c>
      <c r="T952">
        <v>24</v>
      </c>
      <c r="U952" s="1">
        <v>41602</v>
      </c>
      <c r="V952" s="5">
        <f>Main[[#This Row],[Average_Cost_for_two]] * VLOOKUP(Main[[#This Row],[Currency]],'Currency'!A:B,2,FALSE)</f>
        <v>15.299999999999999</v>
      </c>
      <c r="W952" s="5" t="str">
        <f>IF(Main[[#This Row],[Avg_Cost_USD]]&lt;10,"Low",
IF(Main[[#This Row],[Avg_Cost_USD]]&lt;=30,"Medium","High"))</f>
        <v>Medium</v>
      </c>
    </row>
    <row r="953" spans="1:23" x14ac:dyDescent="0.3">
      <c r="A953">
        <v>310169</v>
      </c>
      <c r="B953" t="s">
        <v>1471</v>
      </c>
      <c r="C953">
        <v>1</v>
      </c>
      <c r="D953" t="s">
        <v>54</v>
      </c>
      <c r="E953" t="s">
        <v>1045</v>
      </c>
      <c r="F953">
        <v>77.156655599999993</v>
      </c>
      <c r="G953">
        <v>28.524986500000001</v>
      </c>
      <c r="H953" t="s">
        <v>287</v>
      </c>
      <c r="I953" t="s">
        <v>19</v>
      </c>
      <c r="J953" t="s">
        <v>61</v>
      </c>
      <c r="K953" t="s">
        <v>61</v>
      </c>
      <c r="L953" t="s">
        <v>57</v>
      </c>
      <c r="M953" t="s">
        <v>57</v>
      </c>
      <c r="N953">
        <v>2</v>
      </c>
      <c r="O953">
        <v>364</v>
      </c>
      <c r="P953">
        <v>850</v>
      </c>
      <c r="Q953">
        <v>3.7</v>
      </c>
      <c r="R953">
        <v>2011</v>
      </c>
      <c r="S953">
        <v>2</v>
      </c>
      <c r="T953">
        <v>8</v>
      </c>
      <c r="U953" s="1">
        <v>40582</v>
      </c>
      <c r="V953" s="5">
        <f>Main[[#This Row],[Average_Cost_for_two]] * VLOOKUP(Main[[#This Row],[Currency]],'Currency'!A:B,2,FALSE)</f>
        <v>10.200000000000001</v>
      </c>
      <c r="W953" s="5" t="str">
        <f>IF(Main[[#This Row],[Avg_Cost_USD]]&lt;10,"Low",
IF(Main[[#This Row],[Avg_Cost_USD]]&lt;=30,"Medium","High"))</f>
        <v>Medium</v>
      </c>
    </row>
    <row r="954" spans="1:23" x14ac:dyDescent="0.3">
      <c r="A954">
        <v>18238595</v>
      </c>
      <c r="B954" t="s">
        <v>1472</v>
      </c>
      <c r="C954">
        <v>189</v>
      </c>
      <c r="D954" t="s">
        <v>1458</v>
      </c>
      <c r="E954" t="s">
        <v>1473</v>
      </c>
      <c r="F954">
        <v>28.280436999999999</v>
      </c>
      <c r="G954">
        <v>-25.765656</v>
      </c>
      <c r="H954" t="s">
        <v>1474</v>
      </c>
      <c r="I954" t="s">
        <v>27</v>
      </c>
      <c r="J954" t="s">
        <v>57</v>
      </c>
      <c r="K954" t="s">
        <v>57</v>
      </c>
      <c r="L954" t="s">
        <v>57</v>
      </c>
      <c r="M954" t="s">
        <v>57</v>
      </c>
      <c r="N954">
        <v>4</v>
      </c>
      <c r="O954">
        <v>57</v>
      </c>
      <c r="P954">
        <v>300</v>
      </c>
      <c r="Q954">
        <v>3.8</v>
      </c>
      <c r="R954">
        <v>2016</v>
      </c>
      <c r="S954">
        <v>10</v>
      </c>
      <c r="T954">
        <v>24</v>
      </c>
      <c r="U954" s="1">
        <v>42667</v>
      </c>
      <c r="V954" s="5">
        <f>Main[[#This Row],[Average_Cost_for_two]] * VLOOKUP(Main[[#This Row],[Currency]],'Currency'!A:B,2,FALSE)</f>
        <v>15.299999999999999</v>
      </c>
      <c r="W954" s="5" t="str">
        <f>IF(Main[[#This Row],[Avg_Cost_USD]]&lt;10,"Low",
IF(Main[[#This Row],[Avg_Cost_USD]]&lt;=30,"Medium","High"))</f>
        <v>Medium</v>
      </c>
    </row>
    <row r="955" spans="1:23" x14ac:dyDescent="0.3">
      <c r="A955">
        <v>2893</v>
      </c>
      <c r="B955" t="s">
        <v>1475</v>
      </c>
      <c r="C955">
        <v>1</v>
      </c>
      <c r="D955" t="s">
        <v>54</v>
      </c>
      <c r="E955" t="s">
        <v>1476</v>
      </c>
      <c r="F955">
        <v>77.155498829999999</v>
      </c>
      <c r="G955">
        <v>28.542737519999999</v>
      </c>
      <c r="H955" t="s">
        <v>315</v>
      </c>
      <c r="I955" t="s">
        <v>19</v>
      </c>
      <c r="J955" t="s">
        <v>57</v>
      </c>
      <c r="K955" t="s">
        <v>61</v>
      </c>
      <c r="L955" t="s">
        <v>57</v>
      </c>
      <c r="M955" t="s">
        <v>57</v>
      </c>
      <c r="N955">
        <v>2</v>
      </c>
      <c r="O955">
        <v>161</v>
      </c>
      <c r="P955">
        <v>750</v>
      </c>
      <c r="Q955">
        <v>3.6</v>
      </c>
      <c r="R955">
        <v>2011</v>
      </c>
      <c r="S955">
        <v>1</v>
      </c>
      <c r="T955">
        <v>27</v>
      </c>
      <c r="U955" s="1">
        <v>40570</v>
      </c>
      <c r="V955" s="5">
        <f>Main[[#This Row],[Average_Cost_for_two]] * VLOOKUP(Main[[#This Row],[Currency]],'Currency'!A:B,2,FALSE)</f>
        <v>9</v>
      </c>
      <c r="W955" s="5" t="str">
        <f>IF(Main[[#This Row],[Avg_Cost_USD]]&lt;10,"Low",
IF(Main[[#This Row],[Avg_Cost_USD]]&lt;=30,"Medium","High"))</f>
        <v>Low</v>
      </c>
    </row>
    <row r="956" spans="1:23" x14ac:dyDescent="0.3">
      <c r="A956">
        <v>18483085</v>
      </c>
      <c r="B956" t="s">
        <v>1477</v>
      </c>
      <c r="C956">
        <v>184</v>
      </c>
      <c r="D956" t="s">
        <v>10</v>
      </c>
      <c r="E956" t="s">
        <v>1478</v>
      </c>
      <c r="F956">
        <v>103.84302219999999</v>
      </c>
      <c r="G956">
        <v>1.2794436300000001</v>
      </c>
      <c r="H956" t="s">
        <v>1346</v>
      </c>
      <c r="I956" t="s">
        <v>20</v>
      </c>
      <c r="J956" t="s">
        <v>57</v>
      </c>
      <c r="K956" t="s">
        <v>57</v>
      </c>
      <c r="L956" t="s">
        <v>57</v>
      </c>
      <c r="M956" t="s">
        <v>57</v>
      </c>
      <c r="N956">
        <v>4</v>
      </c>
      <c r="O956">
        <v>33</v>
      </c>
      <c r="P956">
        <v>315</v>
      </c>
      <c r="Q956">
        <v>3.9</v>
      </c>
      <c r="R956">
        <v>2012</v>
      </c>
      <c r="S956">
        <v>1</v>
      </c>
      <c r="T956">
        <v>19</v>
      </c>
      <c r="U956" s="1">
        <v>40927</v>
      </c>
      <c r="V956" s="5">
        <f>Main[[#This Row],[Average_Cost_for_two]] * VLOOKUP(Main[[#This Row],[Currency]],'Currency'!A:B,2,FALSE)</f>
        <v>315</v>
      </c>
      <c r="W956" s="5" t="str">
        <f>IF(Main[[#This Row],[Avg_Cost_USD]]&lt;10,"Low",
IF(Main[[#This Row],[Avg_Cost_USD]]&lt;=30,"Medium","High"))</f>
        <v>High</v>
      </c>
    </row>
    <row r="957" spans="1:23" x14ac:dyDescent="0.3">
      <c r="A957">
        <v>18318846</v>
      </c>
      <c r="B957" t="s">
        <v>1479</v>
      </c>
      <c r="C957">
        <v>189</v>
      </c>
      <c r="D957" t="s">
        <v>1458</v>
      </c>
      <c r="E957" t="s">
        <v>1480</v>
      </c>
      <c r="F957">
        <v>28.298356999999999</v>
      </c>
      <c r="G957">
        <v>-25.765751999999999</v>
      </c>
      <c r="H957" t="s">
        <v>1481</v>
      </c>
      <c r="I957" t="s">
        <v>27</v>
      </c>
      <c r="J957" t="s">
        <v>57</v>
      </c>
      <c r="K957" t="s">
        <v>57</v>
      </c>
      <c r="L957" t="s">
        <v>57</v>
      </c>
      <c r="M957" t="s">
        <v>57</v>
      </c>
      <c r="N957">
        <v>4</v>
      </c>
      <c r="O957">
        <v>43</v>
      </c>
      <c r="P957">
        <v>320</v>
      </c>
      <c r="Q957">
        <v>4.3</v>
      </c>
      <c r="R957">
        <v>2011</v>
      </c>
      <c r="S957">
        <v>9</v>
      </c>
      <c r="T957">
        <v>14</v>
      </c>
      <c r="U957" s="1">
        <v>40800</v>
      </c>
      <c r="V957" s="5">
        <f>Main[[#This Row],[Average_Cost_for_two]] * VLOOKUP(Main[[#This Row],[Currency]],'Currency'!A:B,2,FALSE)</f>
        <v>16.32</v>
      </c>
      <c r="W957" s="5" t="str">
        <f>IF(Main[[#This Row],[Avg_Cost_USD]]&lt;10,"Low",
IF(Main[[#This Row],[Avg_Cost_USD]]&lt;=30,"Medium","High"))</f>
        <v>Medium</v>
      </c>
    </row>
    <row r="958" spans="1:23" x14ac:dyDescent="0.3">
      <c r="A958">
        <v>3173</v>
      </c>
      <c r="B958" t="s">
        <v>364</v>
      </c>
      <c r="C958">
        <v>1</v>
      </c>
      <c r="D958" t="s">
        <v>54</v>
      </c>
      <c r="E958" t="s">
        <v>1482</v>
      </c>
      <c r="F958">
        <v>77.304735899999997</v>
      </c>
      <c r="G958">
        <v>28.649656</v>
      </c>
      <c r="H958" t="s">
        <v>287</v>
      </c>
      <c r="I958" t="s">
        <v>19</v>
      </c>
      <c r="J958" t="s">
        <v>61</v>
      </c>
      <c r="K958" t="s">
        <v>61</v>
      </c>
      <c r="L958" t="s">
        <v>57</v>
      </c>
      <c r="M958" t="s">
        <v>57</v>
      </c>
      <c r="N958">
        <v>2</v>
      </c>
      <c r="O958">
        <v>192</v>
      </c>
      <c r="P958">
        <v>850</v>
      </c>
      <c r="Q958">
        <v>2.6</v>
      </c>
      <c r="R958">
        <v>2016</v>
      </c>
      <c r="S958">
        <v>1</v>
      </c>
      <c r="T958">
        <v>25</v>
      </c>
      <c r="U958" s="1">
        <v>42394</v>
      </c>
      <c r="V958" s="5">
        <f>Main[[#This Row],[Average_Cost_for_two]] * VLOOKUP(Main[[#This Row],[Currency]],'Currency'!A:B,2,FALSE)</f>
        <v>10.200000000000001</v>
      </c>
      <c r="W958" s="5" t="str">
        <f>IF(Main[[#This Row],[Avg_Cost_USD]]&lt;10,"Low",
IF(Main[[#This Row],[Avg_Cost_USD]]&lt;=30,"Medium","High"))</f>
        <v>Medium</v>
      </c>
    </row>
    <row r="959" spans="1:23" x14ac:dyDescent="0.3">
      <c r="A959">
        <v>303704</v>
      </c>
      <c r="B959" t="s">
        <v>1483</v>
      </c>
      <c r="C959">
        <v>1</v>
      </c>
      <c r="D959" t="s">
        <v>54</v>
      </c>
      <c r="E959" t="s">
        <v>173</v>
      </c>
      <c r="F959">
        <v>77.183988580000005</v>
      </c>
      <c r="G959">
        <v>28.648379290000001</v>
      </c>
      <c r="H959" t="s">
        <v>1484</v>
      </c>
      <c r="I959" t="s">
        <v>19</v>
      </c>
      <c r="J959" t="s">
        <v>61</v>
      </c>
      <c r="K959" t="s">
        <v>61</v>
      </c>
      <c r="L959" t="s">
        <v>57</v>
      </c>
      <c r="M959" t="s">
        <v>57</v>
      </c>
      <c r="N959">
        <v>2</v>
      </c>
      <c r="O959">
        <v>134</v>
      </c>
      <c r="P959">
        <v>750</v>
      </c>
      <c r="Q959">
        <v>3.1</v>
      </c>
      <c r="R959">
        <v>2016</v>
      </c>
      <c r="S959">
        <v>1</v>
      </c>
      <c r="T959">
        <v>9</v>
      </c>
      <c r="U959" s="1">
        <v>42378</v>
      </c>
      <c r="V959" s="5">
        <f>Main[[#This Row],[Average_Cost_for_two]] * VLOOKUP(Main[[#This Row],[Currency]],'Currency'!A:B,2,FALSE)</f>
        <v>9</v>
      </c>
      <c r="W959" s="5" t="str">
        <f>IF(Main[[#This Row],[Avg_Cost_USD]]&lt;10,"Low",
IF(Main[[#This Row],[Avg_Cost_USD]]&lt;=30,"Medium","High"))</f>
        <v>Low</v>
      </c>
    </row>
    <row r="960" spans="1:23" x14ac:dyDescent="0.3">
      <c r="A960">
        <v>1931</v>
      </c>
      <c r="B960" t="s">
        <v>1485</v>
      </c>
      <c r="C960">
        <v>1</v>
      </c>
      <c r="D960" t="s">
        <v>54</v>
      </c>
      <c r="E960" t="s">
        <v>173</v>
      </c>
      <c r="F960">
        <v>77.188507770000001</v>
      </c>
      <c r="G960">
        <v>28.647724329999999</v>
      </c>
      <c r="H960" t="s">
        <v>303</v>
      </c>
      <c r="I960" t="s">
        <v>19</v>
      </c>
      <c r="J960" t="s">
        <v>61</v>
      </c>
      <c r="K960" t="s">
        <v>57</v>
      </c>
      <c r="L960" t="s">
        <v>57</v>
      </c>
      <c r="M960" t="s">
        <v>57</v>
      </c>
      <c r="N960">
        <v>2</v>
      </c>
      <c r="O960">
        <v>84</v>
      </c>
      <c r="P960">
        <v>900</v>
      </c>
      <c r="Q960">
        <v>2.7</v>
      </c>
      <c r="R960">
        <v>2014</v>
      </c>
      <c r="S960">
        <v>1</v>
      </c>
      <c r="T960">
        <v>12</v>
      </c>
      <c r="U960" s="1">
        <v>41651</v>
      </c>
      <c r="V960" s="5">
        <f>Main[[#This Row],[Average_Cost_for_two]] * VLOOKUP(Main[[#This Row],[Currency]],'Currency'!A:B,2,FALSE)</f>
        <v>10.8</v>
      </c>
      <c r="W960" s="5" t="str">
        <f>IF(Main[[#This Row],[Avg_Cost_USD]]&lt;10,"Low",
IF(Main[[#This Row],[Avg_Cost_USD]]&lt;=30,"Medium","High"))</f>
        <v>Medium</v>
      </c>
    </row>
    <row r="961" spans="1:23" x14ac:dyDescent="0.3">
      <c r="A961">
        <v>6401789</v>
      </c>
      <c r="B961" t="s">
        <v>1486</v>
      </c>
      <c r="C961">
        <v>189</v>
      </c>
      <c r="D961" t="s">
        <v>1454</v>
      </c>
      <c r="E961" t="s">
        <v>1487</v>
      </c>
      <c r="F961">
        <v>18.421341000000002</v>
      </c>
      <c r="G961">
        <v>-33.902335999999998</v>
      </c>
      <c r="H961" t="s">
        <v>1488</v>
      </c>
      <c r="I961" t="s">
        <v>27</v>
      </c>
      <c r="J961" t="s">
        <v>57</v>
      </c>
      <c r="K961" t="s">
        <v>57</v>
      </c>
      <c r="L961" t="s">
        <v>57</v>
      </c>
      <c r="M961" t="s">
        <v>57</v>
      </c>
      <c r="N961">
        <v>4</v>
      </c>
      <c r="O961">
        <v>374</v>
      </c>
      <c r="P961">
        <v>320</v>
      </c>
      <c r="Q961">
        <v>4.0999999999999996</v>
      </c>
      <c r="R961">
        <v>2014</v>
      </c>
      <c r="S961">
        <v>7</v>
      </c>
      <c r="T961">
        <v>11</v>
      </c>
      <c r="U961" s="1">
        <v>41831</v>
      </c>
      <c r="V961" s="5">
        <f>Main[[#This Row],[Average_Cost_for_two]] * VLOOKUP(Main[[#This Row],[Currency]],'Currency'!A:B,2,FALSE)</f>
        <v>16.32</v>
      </c>
      <c r="W961" s="5" t="str">
        <f>IF(Main[[#This Row],[Avg_Cost_USD]]&lt;10,"Low",
IF(Main[[#This Row],[Avg_Cost_USD]]&lt;=30,"Medium","High"))</f>
        <v>Medium</v>
      </c>
    </row>
    <row r="962" spans="1:23" x14ac:dyDescent="0.3">
      <c r="A962">
        <v>310666</v>
      </c>
      <c r="B962" t="s">
        <v>1489</v>
      </c>
      <c r="C962">
        <v>1</v>
      </c>
      <c r="D962" t="s">
        <v>54</v>
      </c>
      <c r="E962" t="s">
        <v>93</v>
      </c>
      <c r="F962">
        <v>77.138417500000003</v>
      </c>
      <c r="G962">
        <v>28.630949300000001</v>
      </c>
      <c r="H962" t="s">
        <v>350</v>
      </c>
      <c r="I962" t="s">
        <v>19</v>
      </c>
      <c r="J962" t="s">
        <v>57</v>
      </c>
      <c r="K962" t="s">
        <v>57</v>
      </c>
      <c r="L962" t="s">
        <v>57</v>
      </c>
      <c r="M962" t="s">
        <v>57</v>
      </c>
      <c r="N962">
        <v>2</v>
      </c>
      <c r="O962">
        <v>8</v>
      </c>
      <c r="P962">
        <v>750</v>
      </c>
      <c r="Q962">
        <v>2.8</v>
      </c>
      <c r="R962">
        <v>2011</v>
      </c>
      <c r="S962">
        <v>1</v>
      </c>
      <c r="T962">
        <v>22</v>
      </c>
      <c r="U962" s="1">
        <v>40565</v>
      </c>
      <c r="V962" s="5">
        <f>Main[[#This Row],[Average_Cost_for_two]] * VLOOKUP(Main[[#This Row],[Currency]],'Currency'!A:B,2,FALSE)</f>
        <v>9</v>
      </c>
      <c r="W962" s="5" t="str">
        <f>IF(Main[[#This Row],[Avg_Cost_USD]]&lt;10,"Low",
IF(Main[[#This Row],[Avg_Cost_USD]]&lt;=30,"Medium","High"))</f>
        <v>Low</v>
      </c>
    </row>
    <row r="963" spans="1:23" x14ac:dyDescent="0.3">
      <c r="A963">
        <v>75031</v>
      </c>
      <c r="B963" t="s">
        <v>1490</v>
      </c>
      <c r="C963">
        <v>189</v>
      </c>
      <c r="D963" t="s">
        <v>1458</v>
      </c>
      <c r="E963" t="s">
        <v>1491</v>
      </c>
      <c r="F963">
        <v>28.235482000000001</v>
      </c>
      <c r="G963">
        <v>-25.771335000000001</v>
      </c>
      <c r="H963" t="s">
        <v>1149</v>
      </c>
      <c r="I963" t="s">
        <v>27</v>
      </c>
      <c r="J963" t="s">
        <v>57</v>
      </c>
      <c r="K963" t="s">
        <v>57</v>
      </c>
      <c r="L963" t="s">
        <v>57</v>
      </c>
      <c r="M963" t="s">
        <v>57</v>
      </c>
      <c r="N963">
        <v>4</v>
      </c>
      <c r="O963">
        <v>147</v>
      </c>
      <c r="P963">
        <v>320</v>
      </c>
      <c r="Q963">
        <v>4.4000000000000004</v>
      </c>
      <c r="R963">
        <v>2014</v>
      </c>
      <c r="S963">
        <v>3</v>
      </c>
      <c r="T963">
        <v>23</v>
      </c>
      <c r="U963" s="1">
        <v>41721</v>
      </c>
      <c r="V963" s="5">
        <f>Main[[#This Row],[Average_Cost_for_two]] * VLOOKUP(Main[[#This Row],[Currency]],'Currency'!A:B,2,FALSE)</f>
        <v>16.32</v>
      </c>
      <c r="W963" s="5" t="str">
        <f>IF(Main[[#This Row],[Avg_Cost_USD]]&lt;10,"Low",
IF(Main[[#This Row],[Avg_Cost_USD]]&lt;=30,"Medium","High"))</f>
        <v>Medium</v>
      </c>
    </row>
    <row r="964" spans="1:23" x14ac:dyDescent="0.3">
      <c r="A964">
        <v>5703500</v>
      </c>
      <c r="B964" t="s">
        <v>1492</v>
      </c>
      <c r="C964">
        <v>214</v>
      </c>
      <c r="D964" t="s">
        <v>1365</v>
      </c>
      <c r="E964" t="s">
        <v>1493</v>
      </c>
      <c r="F964">
        <v>54.487213699999998</v>
      </c>
      <c r="G964">
        <v>24.410614800000001</v>
      </c>
      <c r="H964" t="s">
        <v>1494</v>
      </c>
      <c r="I964" t="s">
        <v>23</v>
      </c>
      <c r="J964" t="s">
        <v>61</v>
      </c>
      <c r="K964" t="s">
        <v>57</v>
      </c>
      <c r="L964" t="s">
        <v>57</v>
      </c>
      <c r="M964" t="s">
        <v>57</v>
      </c>
      <c r="N964">
        <v>4</v>
      </c>
      <c r="O964">
        <v>216</v>
      </c>
      <c r="P964">
        <v>330</v>
      </c>
      <c r="Q964">
        <v>4.9000000000000004</v>
      </c>
      <c r="R964">
        <v>2015</v>
      </c>
      <c r="S964">
        <v>8</v>
      </c>
      <c r="T964">
        <v>12</v>
      </c>
      <c r="U964" s="1">
        <v>42228</v>
      </c>
      <c r="V964" s="5">
        <f>Main[[#This Row],[Average_Cost_for_two]] * VLOOKUP(Main[[#This Row],[Currency]],'Currency'!A:B,2,FALSE)</f>
        <v>89.100000000000009</v>
      </c>
      <c r="W964" s="5" t="str">
        <f>IF(Main[[#This Row],[Avg_Cost_USD]]&lt;10,"Low",
IF(Main[[#This Row],[Avg_Cost_USD]]&lt;=30,"Medium","High"))</f>
        <v>High</v>
      </c>
    </row>
    <row r="965" spans="1:23" x14ac:dyDescent="0.3">
      <c r="A965">
        <v>6516432</v>
      </c>
      <c r="B965" t="s">
        <v>1495</v>
      </c>
      <c r="C965">
        <v>189</v>
      </c>
      <c r="D965" t="s">
        <v>1469</v>
      </c>
      <c r="E965" t="s">
        <v>1470</v>
      </c>
      <c r="F965">
        <v>28.014375000000001</v>
      </c>
      <c r="G965">
        <v>-26.021111000000001</v>
      </c>
      <c r="H965" t="s">
        <v>1351</v>
      </c>
      <c r="I965" t="s">
        <v>27</v>
      </c>
      <c r="J965" t="s">
        <v>57</v>
      </c>
      <c r="K965" t="s">
        <v>57</v>
      </c>
      <c r="L965" t="s">
        <v>57</v>
      </c>
      <c r="M965" t="s">
        <v>57</v>
      </c>
      <c r="N965">
        <v>4</v>
      </c>
      <c r="O965">
        <v>488</v>
      </c>
      <c r="P965">
        <v>330</v>
      </c>
      <c r="Q965">
        <v>4.3</v>
      </c>
      <c r="R965">
        <v>2015</v>
      </c>
      <c r="S965">
        <v>2</v>
      </c>
      <c r="T965">
        <v>27</v>
      </c>
      <c r="U965" s="1">
        <v>42062</v>
      </c>
      <c r="V965" s="5">
        <f>Main[[#This Row],[Average_Cost_for_two]] * VLOOKUP(Main[[#This Row],[Currency]],'Currency'!A:B,2,FALSE)</f>
        <v>16.829999999999998</v>
      </c>
      <c r="W965" s="5" t="str">
        <f>IF(Main[[#This Row],[Avg_Cost_USD]]&lt;10,"Low",
IF(Main[[#This Row],[Avg_Cost_USD]]&lt;=30,"Medium","High"))</f>
        <v>Medium</v>
      </c>
    </row>
    <row r="966" spans="1:23" x14ac:dyDescent="0.3">
      <c r="A966">
        <v>5700052</v>
      </c>
      <c r="B966" t="s">
        <v>1496</v>
      </c>
      <c r="C966">
        <v>214</v>
      </c>
      <c r="D966" t="s">
        <v>1365</v>
      </c>
      <c r="E966" t="s">
        <v>1497</v>
      </c>
      <c r="F966">
        <v>54.365693999999998</v>
      </c>
      <c r="G966">
        <v>24.491235</v>
      </c>
      <c r="H966" t="s">
        <v>1498</v>
      </c>
      <c r="I966" t="s">
        <v>23</v>
      </c>
      <c r="J966" t="s">
        <v>61</v>
      </c>
      <c r="K966" t="s">
        <v>61</v>
      </c>
      <c r="L966" t="s">
        <v>57</v>
      </c>
      <c r="M966" t="s">
        <v>57</v>
      </c>
      <c r="N966">
        <v>4</v>
      </c>
      <c r="O966">
        <v>246</v>
      </c>
      <c r="P966">
        <v>350</v>
      </c>
      <c r="Q966">
        <v>4.4000000000000004</v>
      </c>
      <c r="R966">
        <v>2012</v>
      </c>
      <c r="S966">
        <v>4</v>
      </c>
      <c r="T966">
        <v>22</v>
      </c>
      <c r="U966" s="1">
        <v>41021</v>
      </c>
      <c r="V966" s="5">
        <f>Main[[#This Row],[Average_Cost_for_two]] * VLOOKUP(Main[[#This Row],[Currency]],'Currency'!A:B,2,FALSE)</f>
        <v>94.5</v>
      </c>
      <c r="W966" s="5" t="str">
        <f>IF(Main[[#This Row],[Avg_Cost_USD]]&lt;10,"Low",
IF(Main[[#This Row],[Avg_Cost_USD]]&lt;=30,"Medium","High"))</f>
        <v>High</v>
      </c>
    </row>
    <row r="967" spans="1:23" x14ac:dyDescent="0.3">
      <c r="A967">
        <v>6502688</v>
      </c>
      <c r="B967" t="s">
        <v>1499</v>
      </c>
      <c r="C967">
        <v>189</v>
      </c>
      <c r="D967" t="s">
        <v>1448</v>
      </c>
      <c r="E967" t="s">
        <v>1500</v>
      </c>
      <c r="F967">
        <v>28.017548000000001</v>
      </c>
      <c r="G967">
        <v>-26.138396</v>
      </c>
      <c r="H967" t="s">
        <v>1501</v>
      </c>
      <c r="I967" t="s">
        <v>27</v>
      </c>
      <c r="J967" t="s">
        <v>57</v>
      </c>
      <c r="K967" t="s">
        <v>57</v>
      </c>
      <c r="L967" t="s">
        <v>57</v>
      </c>
      <c r="M967" t="s">
        <v>57</v>
      </c>
      <c r="N967">
        <v>4</v>
      </c>
      <c r="O967">
        <v>1207</v>
      </c>
      <c r="P967">
        <v>350</v>
      </c>
      <c r="Q967">
        <v>4.0999999999999996</v>
      </c>
      <c r="R967">
        <v>2013</v>
      </c>
      <c r="S967">
        <v>7</v>
      </c>
      <c r="T967">
        <v>23</v>
      </c>
      <c r="U967" s="1">
        <v>41478</v>
      </c>
      <c r="V967" s="5">
        <f>Main[[#This Row],[Average_Cost_for_two]] * VLOOKUP(Main[[#This Row],[Currency]],'Currency'!A:B,2,FALSE)</f>
        <v>17.849999999999998</v>
      </c>
      <c r="W967" s="5" t="str">
        <f>IF(Main[[#This Row],[Avg_Cost_USD]]&lt;10,"Low",
IF(Main[[#This Row],[Avg_Cost_USD]]&lt;=30,"Medium","High"))</f>
        <v>Medium</v>
      </c>
    </row>
    <row r="968" spans="1:23" x14ac:dyDescent="0.3">
      <c r="A968">
        <v>6502341</v>
      </c>
      <c r="B968" t="s">
        <v>1502</v>
      </c>
      <c r="C968">
        <v>189</v>
      </c>
      <c r="D968" t="s">
        <v>1448</v>
      </c>
      <c r="E968" t="s">
        <v>1500</v>
      </c>
      <c r="F968">
        <v>28.017146</v>
      </c>
      <c r="G968">
        <v>-26.140464000000001</v>
      </c>
      <c r="H968" t="s">
        <v>1463</v>
      </c>
      <c r="I968" t="s">
        <v>27</v>
      </c>
      <c r="J968" t="s">
        <v>57</v>
      </c>
      <c r="K968" t="s">
        <v>57</v>
      </c>
      <c r="L968" t="s">
        <v>57</v>
      </c>
      <c r="M968" t="s">
        <v>57</v>
      </c>
      <c r="N968">
        <v>4</v>
      </c>
      <c r="O968">
        <v>1024</v>
      </c>
      <c r="P968">
        <v>350</v>
      </c>
      <c r="Q968">
        <v>4.0999999999999996</v>
      </c>
      <c r="R968">
        <v>2017</v>
      </c>
      <c r="S968">
        <v>7</v>
      </c>
      <c r="T968">
        <v>16</v>
      </c>
      <c r="U968" s="1">
        <v>42932</v>
      </c>
      <c r="V968" s="5">
        <f>Main[[#This Row],[Average_Cost_for_two]] * VLOOKUP(Main[[#This Row],[Currency]],'Currency'!A:B,2,FALSE)</f>
        <v>17.849999999999998</v>
      </c>
      <c r="W968" s="5" t="str">
        <f>IF(Main[[#This Row],[Avg_Cost_USD]]&lt;10,"Low",
IF(Main[[#This Row],[Avg_Cost_USD]]&lt;=30,"Medium","High"))</f>
        <v>Medium</v>
      </c>
    </row>
    <row r="969" spans="1:23" x14ac:dyDescent="0.3">
      <c r="A969">
        <v>6600116</v>
      </c>
      <c r="B969" t="s">
        <v>1503</v>
      </c>
      <c r="C969">
        <v>30</v>
      </c>
      <c r="D969" t="s">
        <v>1226</v>
      </c>
      <c r="E969" t="s">
        <v>1504</v>
      </c>
      <c r="F969">
        <v>-47.885812000000001</v>
      </c>
      <c r="G969">
        <v>-15.720117999999999</v>
      </c>
      <c r="H969" t="s">
        <v>357</v>
      </c>
      <c r="I969" t="s">
        <v>24</v>
      </c>
      <c r="J969" t="s">
        <v>57</v>
      </c>
      <c r="K969" t="s">
        <v>57</v>
      </c>
      <c r="L969" t="s">
        <v>57</v>
      </c>
      <c r="M969" t="s">
        <v>57</v>
      </c>
      <c r="N969">
        <v>4</v>
      </c>
      <c r="O969">
        <v>8</v>
      </c>
      <c r="P969">
        <v>350</v>
      </c>
      <c r="Q969">
        <v>3.3</v>
      </c>
      <c r="R969">
        <v>2015</v>
      </c>
      <c r="S969">
        <v>6</v>
      </c>
      <c r="T969">
        <v>20</v>
      </c>
      <c r="U969" s="1">
        <v>42175</v>
      </c>
      <c r="V969" s="5">
        <f>Main[[#This Row],[Average_Cost_for_two]] * VLOOKUP(Main[[#This Row],[Currency]],'Currency'!A:B,2,FALSE)</f>
        <v>70</v>
      </c>
      <c r="W969" s="5" t="str">
        <f>IF(Main[[#This Row],[Avg_Cost_USD]]&lt;10,"Low",
IF(Main[[#This Row],[Avg_Cost_USD]]&lt;=30,"Medium","High"))</f>
        <v>High</v>
      </c>
    </row>
    <row r="970" spans="1:23" x14ac:dyDescent="0.3">
      <c r="A970">
        <v>6515130</v>
      </c>
      <c r="B970" t="s">
        <v>1505</v>
      </c>
      <c r="C970">
        <v>189</v>
      </c>
      <c r="D970" t="s">
        <v>1448</v>
      </c>
      <c r="E970" t="s">
        <v>1500</v>
      </c>
      <c r="F970">
        <v>28.018021999999998</v>
      </c>
      <c r="G970">
        <v>-26.137391000000001</v>
      </c>
      <c r="H970" t="s">
        <v>1506</v>
      </c>
      <c r="I970" t="s">
        <v>27</v>
      </c>
      <c r="J970" t="s">
        <v>57</v>
      </c>
      <c r="K970" t="s">
        <v>57</v>
      </c>
      <c r="L970" t="s">
        <v>57</v>
      </c>
      <c r="M970" t="s">
        <v>57</v>
      </c>
      <c r="N970">
        <v>4</v>
      </c>
      <c r="O970">
        <v>861</v>
      </c>
      <c r="P970">
        <v>350</v>
      </c>
      <c r="Q970">
        <v>4</v>
      </c>
      <c r="R970">
        <v>2016</v>
      </c>
      <c r="S970">
        <v>4</v>
      </c>
      <c r="T970">
        <v>10</v>
      </c>
      <c r="U970" s="1">
        <v>42470</v>
      </c>
      <c r="V970" s="5">
        <f>Main[[#This Row],[Average_Cost_for_two]] * VLOOKUP(Main[[#This Row],[Currency]],'Currency'!A:B,2,FALSE)</f>
        <v>17.849999999999998</v>
      </c>
      <c r="W970" s="5" t="str">
        <f>IF(Main[[#This Row],[Avg_Cost_USD]]&lt;10,"Low",
IF(Main[[#This Row],[Avg_Cost_USD]]&lt;=30,"Medium","High"))</f>
        <v>Medium</v>
      </c>
    </row>
    <row r="971" spans="1:23" x14ac:dyDescent="0.3">
      <c r="A971">
        <v>3383</v>
      </c>
      <c r="B971" t="s">
        <v>1507</v>
      </c>
      <c r="C971">
        <v>1</v>
      </c>
      <c r="D971" t="s">
        <v>54</v>
      </c>
      <c r="E971" t="s">
        <v>1508</v>
      </c>
      <c r="F971">
        <v>77.2182605</v>
      </c>
      <c r="G971">
        <v>28.560757200000001</v>
      </c>
      <c r="H971" t="s">
        <v>1509</v>
      </c>
      <c r="I971" t="s">
        <v>19</v>
      </c>
      <c r="J971" t="s">
        <v>57</v>
      </c>
      <c r="K971" t="s">
        <v>57</v>
      </c>
      <c r="L971" t="s">
        <v>57</v>
      </c>
      <c r="M971" t="s">
        <v>57</v>
      </c>
      <c r="N971">
        <v>2</v>
      </c>
      <c r="O971">
        <v>104</v>
      </c>
      <c r="P971">
        <v>750</v>
      </c>
      <c r="Q971">
        <v>3.4</v>
      </c>
      <c r="R971">
        <v>2014</v>
      </c>
      <c r="S971">
        <v>1</v>
      </c>
      <c r="T971">
        <v>15</v>
      </c>
      <c r="U971" s="1">
        <v>41654</v>
      </c>
      <c r="V971" s="5">
        <f>Main[[#This Row],[Average_Cost_for_two]] * VLOOKUP(Main[[#This Row],[Currency]],'Currency'!A:B,2,FALSE)</f>
        <v>9</v>
      </c>
      <c r="W971" s="5" t="str">
        <f>IF(Main[[#This Row],[Avg_Cost_USD]]&lt;10,"Low",
IF(Main[[#This Row],[Avg_Cost_USD]]&lt;=30,"Medium","High"))</f>
        <v>Low</v>
      </c>
    </row>
    <row r="972" spans="1:23" x14ac:dyDescent="0.3">
      <c r="A972">
        <v>306841</v>
      </c>
      <c r="B972" t="s">
        <v>1510</v>
      </c>
      <c r="C972">
        <v>1</v>
      </c>
      <c r="D972" t="s">
        <v>54</v>
      </c>
      <c r="E972" t="s">
        <v>1511</v>
      </c>
      <c r="F972">
        <v>77.178049200000004</v>
      </c>
      <c r="G972">
        <v>28.692485099999999</v>
      </c>
      <c r="H972" t="s">
        <v>347</v>
      </c>
      <c r="I972" t="s">
        <v>19</v>
      </c>
      <c r="J972" t="s">
        <v>57</v>
      </c>
      <c r="K972" t="s">
        <v>57</v>
      </c>
      <c r="L972" t="s">
        <v>57</v>
      </c>
      <c r="M972" t="s">
        <v>57</v>
      </c>
      <c r="N972">
        <v>2</v>
      </c>
      <c r="O972">
        <v>34</v>
      </c>
      <c r="P972">
        <v>750</v>
      </c>
      <c r="Q972">
        <v>3.6</v>
      </c>
      <c r="R972">
        <v>2013</v>
      </c>
      <c r="S972">
        <v>12</v>
      </c>
      <c r="T972">
        <v>6</v>
      </c>
      <c r="U972" s="1">
        <v>41614</v>
      </c>
      <c r="V972" s="5">
        <f>Main[[#This Row],[Average_Cost_for_two]] * VLOOKUP(Main[[#This Row],[Currency]],'Currency'!A:B,2,FALSE)</f>
        <v>9</v>
      </c>
      <c r="W972" s="5" t="str">
        <f>IF(Main[[#This Row],[Avg_Cost_USD]]&lt;10,"Low",
IF(Main[[#This Row],[Avg_Cost_USD]]&lt;=30,"Medium","High"))</f>
        <v>Low</v>
      </c>
    </row>
    <row r="973" spans="1:23" x14ac:dyDescent="0.3">
      <c r="A973">
        <v>6401054</v>
      </c>
      <c r="B973" t="s">
        <v>1512</v>
      </c>
      <c r="C973">
        <v>189</v>
      </c>
      <c r="D973" t="s">
        <v>1454</v>
      </c>
      <c r="E973" t="s">
        <v>1513</v>
      </c>
      <c r="F973">
        <v>18.412500000000001</v>
      </c>
      <c r="G973">
        <v>-33.9285</v>
      </c>
      <c r="H973" t="s">
        <v>1514</v>
      </c>
      <c r="I973" t="s">
        <v>27</v>
      </c>
      <c r="J973" t="s">
        <v>57</v>
      </c>
      <c r="K973" t="s">
        <v>57</v>
      </c>
      <c r="L973" t="s">
        <v>57</v>
      </c>
      <c r="M973" t="s">
        <v>57</v>
      </c>
      <c r="N973">
        <v>4</v>
      </c>
      <c r="O973">
        <v>356</v>
      </c>
      <c r="P973">
        <v>350</v>
      </c>
      <c r="Q973">
        <v>4.5</v>
      </c>
      <c r="R973">
        <v>2012</v>
      </c>
      <c r="S973">
        <v>12</v>
      </c>
      <c r="T973">
        <v>5</v>
      </c>
      <c r="U973" s="1">
        <v>41248</v>
      </c>
      <c r="V973" s="5">
        <f>Main[[#This Row],[Average_Cost_for_two]] * VLOOKUP(Main[[#This Row],[Currency]],'Currency'!A:B,2,FALSE)</f>
        <v>17.849999999999998</v>
      </c>
      <c r="W973" s="5" t="str">
        <f>IF(Main[[#This Row],[Avg_Cost_USD]]&lt;10,"Low",
IF(Main[[#This Row],[Avg_Cost_USD]]&lt;=30,"Medium","High"))</f>
        <v>Medium</v>
      </c>
    </row>
    <row r="974" spans="1:23" x14ac:dyDescent="0.3">
      <c r="A974">
        <v>18199767</v>
      </c>
      <c r="B974" t="s">
        <v>1515</v>
      </c>
      <c r="C974">
        <v>189</v>
      </c>
      <c r="D974" t="s">
        <v>1458</v>
      </c>
      <c r="E974" t="s">
        <v>1491</v>
      </c>
      <c r="F974">
        <v>28.230606000000002</v>
      </c>
      <c r="G974">
        <v>-25.772303999999998</v>
      </c>
      <c r="H974" t="s">
        <v>1516</v>
      </c>
      <c r="I974" t="s">
        <v>27</v>
      </c>
      <c r="J974" t="s">
        <v>57</v>
      </c>
      <c r="K974" t="s">
        <v>57</v>
      </c>
      <c r="L974" t="s">
        <v>57</v>
      </c>
      <c r="M974" t="s">
        <v>57</v>
      </c>
      <c r="N974">
        <v>4</v>
      </c>
      <c r="O974">
        <v>84</v>
      </c>
      <c r="P974">
        <v>360</v>
      </c>
      <c r="Q974">
        <v>4.0999999999999996</v>
      </c>
      <c r="R974">
        <v>2013</v>
      </c>
      <c r="S974">
        <v>9</v>
      </c>
      <c r="T974">
        <v>6</v>
      </c>
      <c r="U974" s="1">
        <v>41523</v>
      </c>
      <c r="V974" s="5">
        <f>Main[[#This Row],[Average_Cost_for_two]] * VLOOKUP(Main[[#This Row],[Currency]],'Currency'!A:B,2,FALSE)</f>
        <v>18.36</v>
      </c>
      <c r="W974" s="5" t="str">
        <f>IF(Main[[#This Row],[Avg_Cost_USD]]&lt;10,"Low",
IF(Main[[#This Row],[Avg_Cost_USD]]&lt;=30,"Medium","High"))</f>
        <v>Medium</v>
      </c>
    </row>
    <row r="975" spans="1:23" x14ac:dyDescent="0.3">
      <c r="A975">
        <v>309072</v>
      </c>
      <c r="B975" t="s">
        <v>1517</v>
      </c>
      <c r="C975">
        <v>1</v>
      </c>
      <c r="D975" t="s">
        <v>54</v>
      </c>
      <c r="E975" t="s">
        <v>1132</v>
      </c>
      <c r="F975">
        <v>77.239122199999997</v>
      </c>
      <c r="G975">
        <v>28.5375972</v>
      </c>
      <c r="H975" t="s">
        <v>1025</v>
      </c>
      <c r="I975" t="s">
        <v>19</v>
      </c>
      <c r="J975" t="s">
        <v>61</v>
      </c>
      <c r="K975" t="s">
        <v>61</v>
      </c>
      <c r="L975" t="s">
        <v>57</v>
      </c>
      <c r="M975" t="s">
        <v>57</v>
      </c>
      <c r="N975">
        <v>2</v>
      </c>
      <c r="O975">
        <v>77</v>
      </c>
      <c r="P975">
        <v>950</v>
      </c>
      <c r="Q975">
        <v>3.4</v>
      </c>
      <c r="R975">
        <v>2018</v>
      </c>
      <c r="S975">
        <v>12</v>
      </c>
      <c r="T975">
        <v>25</v>
      </c>
      <c r="U975" s="1">
        <v>43459</v>
      </c>
      <c r="V975" s="5">
        <f>Main[[#This Row],[Average_Cost_for_two]] * VLOOKUP(Main[[#This Row],[Currency]],'Currency'!A:B,2,FALSE)</f>
        <v>11.4</v>
      </c>
      <c r="W975" s="5" t="str">
        <f>IF(Main[[#This Row],[Avg_Cost_USD]]&lt;10,"Low",
IF(Main[[#This Row],[Avg_Cost_USD]]&lt;=30,"Medium","High"))</f>
        <v>Medium</v>
      </c>
    </row>
    <row r="976" spans="1:23" x14ac:dyDescent="0.3">
      <c r="A976">
        <v>6502857</v>
      </c>
      <c r="B976" t="s">
        <v>1518</v>
      </c>
      <c r="C976">
        <v>189</v>
      </c>
      <c r="D976" t="s">
        <v>1469</v>
      </c>
      <c r="E976" t="s">
        <v>1519</v>
      </c>
      <c r="F976">
        <v>28.089877999999999</v>
      </c>
      <c r="G976">
        <v>-26.021719999999998</v>
      </c>
      <c r="H976" t="s">
        <v>1250</v>
      </c>
      <c r="I976" t="s">
        <v>27</v>
      </c>
      <c r="J976" t="s">
        <v>57</v>
      </c>
      <c r="K976" t="s">
        <v>57</v>
      </c>
      <c r="L976" t="s">
        <v>57</v>
      </c>
      <c r="M976" t="s">
        <v>57</v>
      </c>
      <c r="N976">
        <v>4</v>
      </c>
      <c r="O976">
        <v>390</v>
      </c>
      <c r="P976">
        <v>360</v>
      </c>
      <c r="Q976">
        <v>3.8</v>
      </c>
      <c r="R976">
        <v>2014</v>
      </c>
      <c r="S976">
        <v>5</v>
      </c>
      <c r="T976">
        <v>17</v>
      </c>
      <c r="U976" s="1">
        <v>41776</v>
      </c>
      <c r="V976" s="5">
        <f>Main[[#This Row],[Average_Cost_for_two]] * VLOOKUP(Main[[#This Row],[Currency]],'Currency'!A:B,2,FALSE)</f>
        <v>18.36</v>
      </c>
      <c r="W976" s="5" t="str">
        <f>IF(Main[[#This Row],[Avg_Cost_USD]]&lt;10,"Low",
IF(Main[[#This Row],[Avg_Cost_USD]]&lt;=30,"Medium","High"))</f>
        <v>Medium</v>
      </c>
    </row>
    <row r="977" spans="1:23" x14ac:dyDescent="0.3">
      <c r="A977">
        <v>6401732</v>
      </c>
      <c r="B977" t="s">
        <v>1520</v>
      </c>
      <c r="C977">
        <v>189</v>
      </c>
      <c r="D977" t="s">
        <v>1454</v>
      </c>
      <c r="E977" t="s">
        <v>1521</v>
      </c>
      <c r="F977">
        <v>18.41789313</v>
      </c>
      <c r="G977">
        <v>-33.921543329999999</v>
      </c>
      <c r="H977" t="s">
        <v>1522</v>
      </c>
      <c r="I977" t="s">
        <v>27</v>
      </c>
      <c r="J977" t="s">
        <v>57</v>
      </c>
      <c r="K977" t="s">
        <v>57</v>
      </c>
      <c r="L977" t="s">
        <v>57</v>
      </c>
      <c r="M977" t="s">
        <v>57</v>
      </c>
      <c r="N977">
        <v>4</v>
      </c>
      <c r="O977">
        <v>255</v>
      </c>
      <c r="P977">
        <v>360</v>
      </c>
      <c r="Q977">
        <v>3.7</v>
      </c>
      <c r="R977">
        <v>2018</v>
      </c>
      <c r="S977">
        <v>12</v>
      </c>
      <c r="T977">
        <v>17</v>
      </c>
      <c r="U977" s="1">
        <v>43451</v>
      </c>
      <c r="V977" s="5">
        <f>Main[[#This Row],[Average_Cost_for_two]] * VLOOKUP(Main[[#This Row],[Currency]],'Currency'!A:B,2,FALSE)</f>
        <v>18.36</v>
      </c>
      <c r="W977" s="5" t="str">
        <f>IF(Main[[#This Row],[Avg_Cost_USD]]&lt;10,"Low",
IF(Main[[#This Row],[Avg_Cost_USD]]&lt;=30,"Medium","High"))</f>
        <v>Medium</v>
      </c>
    </row>
    <row r="978" spans="1:23" x14ac:dyDescent="0.3">
      <c r="A978">
        <v>306107</v>
      </c>
      <c r="B978" t="s">
        <v>1523</v>
      </c>
      <c r="C978">
        <v>1</v>
      </c>
      <c r="D978" t="s">
        <v>54</v>
      </c>
      <c r="E978" t="s">
        <v>104</v>
      </c>
      <c r="F978">
        <v>77.296412700000005</v>
      </c>
      <c r="G978">
        <v>28.592181400000001</v>
      </c>
      <c r="H978" t="s">
        <v>444</v>
      </c>
      <c r="I978" t="s">
        <v>19</v>
      </c>
      <c r="J978" t="s">
        <v>61</v>
      </c>
      <c r="K978" t="s">
        <v>61</v>
      </c>
      <c r="L978" t="s">
        <v>57</v>
      </c>
      <c r="M978" t="s">
        <v>57</v>
      </c>
      <c r="N978">
        <v>2</v>
      </c>
      <c r="O978">
        <v>77</v>
      </c>
      <c r="P978">
        <v>900</v>
      </c>
      <c r="Q978">
        <v>3.1</v>
      </c>
      <c r="R978">
        <v>2018</v>
      </c>
      <c r="S978">
        <v>12</v>
      </c>
      <c r="T978">
        <v>23</v>
      </c>
      <c r="U978" s="1">
        <v>43457</v>
      </c>
      <c r="V978" s="5">
        <f>Main[[#This Row],[Average_Cost_for_two]] * VLOOKUP(Main[[#This Row],[Currency]],'Currency'!A:B,2,FALSE)</f>
        <v>10.8</v>
      </c>
      <c r="W978" s="5" t="str">
        <f>IF(Main[[#This Row],[Avg_Cost_USD]]&lt;10,"Low",
IF(Main[[#This Row],[Avg_Cost_USD]]&lt;=30,"Medium","High"))</f>
        <v>Medium</v>
      </c>
    </row>
    <row r="979" spans="1:23" x14ac:dyDescent="0.3">
      <c r="A979">
        <v>18241861</v>
      </c>
      <c r="B979" t="s">
        <v>1524</v>
      </c>
      <c r="C979">
        <v>1</v>
      </c>
      <c r="D979" t="s">
        <v>54</v>
      </c>
      <c r="E979" t="s">
        <v>108</v>
      </c>
      <c r="F979">
        <v>77.143372400000004</v>
      </c>
      <c r="G979">
        <v>28.658820599999999</v>
      </c>
      <c r="H979" t="s">
        <v>337</v>
      </c>
      <c r="I979" t="s">
        <v>19</v>
      </c>
      <c r="J979" t="s">
        <v>61</v>
      </c>
      <c r="K979" t="s">
        <v>57</v>
      </c>
      <c r="L979" t="s">
        <v>57</v>
      </c>
      <c r="M979" t="s">
        <v>57</v>
      </c>
      <c r="N979">
        <v>2</v>
      </c>
      <c r="O979">
        <v>8</v>
      </c>
      <c r="P979">
        <v>900</v>
      </c>
      <c r="Q979">
        <v>3</v>
      </c>
      <c r="R979">
        <v>2017</v>
      </c>
      <c r="S979">
        <v>12</v>
      </c>
      <c r="T979">
        <v>8</v>
      </c>
      <c r="U979" s="1">
        <v>43077</v>
      </c>
      <c r="V979" s="5">
        <f>Main[[#This Row],[Average_Cost_for_two]] * VLOOKUP(Main[[#This Row],[Currency]],'Currency'!A:B,2,FALSE)</f>
        <v>10.8</v>
      </c>
      <c r="W979" s="5" t="str">
        <f>IF(Main[[#This Row],[Avg_Cost_USD]]&lt;10,"Low",
IF(Main[[#This Row],[Avg_Cost_USD]]&lt;=30,"Medium","High"))</f>
        <v>Medium</v>
      </c>
    </row>
    <row r="980" spans="1:23" x14ac:dyDescent="0.3">
      <c r="A980">
        <v>18228903</v>
      </c>
      <c r="B980" t="s">
        <v>1525</v>
      </c>
      <c r="C980">
        <v>1</v>
      </c>
      <c r="D980" t="s">
        <v>54</v>
      </c>
      <c r="E980" t="s">
        <v>71</v>
      </c>
      <c r="F980">
        <v>0</v>
      </c>
      <c r="G980">
        <v>0</v>
      </c>
      <c r="H980" t="s">
        <v>1526</v>
      </c>
      <c r="I980" t="s">
        <v>19</v>
      </c>
      <c r="J980" t="s">
        <v>61</v>
      </c>
      <c r="K980" t="s">
        <v>57</v>
      </c>
      <c r="L980" t="s">
        <v>57</v>
      </c>
      <c r="M980" t="s">
        <v>57</v>
      </c>
      <c r="N980">
        <v>2</v>
      </c>
      <c r="O980">
        <v>4</v>
      </c>
      <c r="P980">
        <v>750</v>
      </c>
      <c r="Q980">
        <v>2.8</v>
      </c>
      <c r="R980">
        <v>2013</v>
      </c>
      <c r="S980">
        <v>12</v>
      </c>
      <c r="T980">
        <v>14</v>
      </c>
      <c r="U980" s="1">
        <v>41622</v>
      </c>
      <c r="V980" s="5">
        <f>Main[[#This Row],[Average_Cost_for_two]] * VLOOKUP(Main[[#This Row],[Currency]],'Currency'!A:B,2,FALSE)</f>
        <v>9</v>
      </c>
      <c r="W980" s="5" t="str">
        <f>IF(Main[[#This Row],[Avg_Cost_USD]]&lt;10,"Low",
IF(Main[[#This Row],[Avg_Cost_USD]]&lt;=30,"Medium","High"))</f>
        <v>Low</v>
      </c>
    </row>
    <row r="981" spans="1:23" x14ac:dyDescent="0.3">
      <c r="A981">
        <v>75728</v>
      </c>
      <c r="B981" t="s">
        <v>1527</v>
      </c>
      <c r="C981">
        <v>189</v>
      </c>
      <c r="D981" t="s">
        <v>1458</v>
      </c>
      <c r="E981" t="s">
        <v>1528</v>
      </c>
      <c r="F981">
        <v>28.331762999999999</v>
      </c>
      <c r="G981">
        <v>-25.798166999999999</v>
      </c>
      <c r="H981" t="s">
        <v>1529</v>
      </c>
      <c r="I981" t="s">
        <v>27</v>
      </c>
      <c r="J981" t="s">
        <v>57</v>
      </c>
      <c r="K981" t="s">
        <v>57</v>
      </c>
      <c r="L981" t="s">
        <v>57</v>
      </c>
      <c r="M981" t="s">
        <v>57</v>
      </c>
      <c r="N981">
        <v>4</v>
      </c>
      <c r="O981">
        <v>150</v>
      </c>
      <c r="P981">
        <v>390</v>
      </c>
      <c r="Q981">
        <v>3.9</v>
      </c>
      <c r="R981">
        <v>2012</v>
      </c>
      <c r="S981">
        <v>6</v>
      </c>
      <c r="T981">
        <v>3</v>
      </c>
      <c r="U981" s="1">
        <v>41063</v>
      </c>
      <c r="V981" s="5">
        <f>Main[[#This Row],[Average_Cost_for_two]] * VLOOKUP(Main[[#This Row],[Currency]],'Currency'!A:B,2,FALSE)</f>
        <v>19.889999999999997</v>
      </c>
      <c r="W981" s="5" t="str">
        <f>IF(Main[[#This Row],[Avg_Cost_USD]]&lt;10,"Low",
IF(Main[[#This Row],[Avg_Cost_USD]]&lt;=30,"Medium","High"))</f>
        <v>Medium</v>
      </c>
    </row>
    <row r="982" spans="1:23" x14ac:dyDescent="0.3">
      <c r="A982">
        <v>18376948</v>
      </c>
      <c r="B982" t="s">
        <v>1530</v>
      </c>
      <c r="C982">
        <v>189</v>
      </c>
      <c r="D982" t="s">
        <v>1458</v>
      </c>
      <c r="E982" t="s">
        <v>1531</v>
      </c>
      <c r="F982">
        <v>28.283895999999999</v>
      </c>
      <c r="G982">
        <v>-25.786066999999999</v>
      </c>
      <c r="H982" t="s">
        <v>1532</v>
      </c>
      <c r="I982" t="s">
        <v>27</v>
      </c>
      <c r="J982" t="s">
        <v>57</v>
      </c>
      <c r="K982" t="s">
        <v>57</v>
      </c>
      <c r="L982" t="s">
        <v>57</v>
      </c>
      <c r="M982" t="s">
        <v>57</v>
      </c>
      <c r="N982">
        <v>4</v>
      </c>
      <c r="O982">
        <v>153</v>
      </c>
      <c r="P982">
        <v>400</v>
      </c>
      <c r="Q982">
        <v>3.9</v>
      </c>
      <c r="R982">
        <v>2018</v>
      </c>
      <c r="S982">
        <v>9</v>
      </c>
      <c r="T982">
        <v>14</v>
      </c>
      <c r="U982" s="1">
        <v>43357</v>
      </c>
      <c r="V982" s="5">
        <f>Main[[#This Row],[Average_Cost_for_two]] * VLOOKUP(Main[[#This Row],[Currency]],'Currency'!A:B,2,FALSE)</f>
        <v>20.399999999999999</v>
      </c>
      <c r="W982" s="5" t="str">
        <f>IF(Main[[#This Row],[Avg_Cost_USD]]&lt;10,"Low",
IF(Main[[#This Row],[Avg_Cost_USD]]&lt;=30,"Medium","High"))</f>
        <v>Medium</v>
      </c>
    </row>
    <row r="983" spans="1:23" x14ac:dyDescent="0.3">
      <c r="A983">
        <v>1054</v>
      </c>
      <c r="B983" t="s">
        <v>1533</v>
      </c>
      <c r="C983">
        <v>1</v>
      </c>
      <c r="D983" t="s">
        <v>54</v>
      </c>
      <c r="E983" t="s">
        <v>991</v>
      </c>
      <c r="F983">
        <v>77.127890179999994</v>
      </c>
      <c r="G983">
        <v>28.666421750000001</v>
      </c>
      <c r="H983" t="s">
        <v>287</v>
      </c>
      <c r="I983" t="s">
        <v>19</v>
      </c>
      <c r="J983" t="s">
        <v>57</v>
      </c>
      <c r="K983" t="s">
        <v>61</v>
      </c>
      <c r="L983" t="s">
        <v>57</v>
      </c>
      <c r="M983" t="s">
        <v>57</v>
      </c>
      <c r="N983">
        <v>2</v>
      </c>
      <c r="O983">
        <v>198</v>
      </c>
      <c r="P983">
        <v>850</v>
      </c>
      <c r="Q983">
        <v>3.6</v>
      </c>
      <c r="R983">
        <v>2012</v>
      </c>
      <c r="S983">
        <v>12</v>
      </c>
      <c r="T983">
        <v>22</v>
      </c>
      <c r="U983" s="1">
        <v>41265</v>
      </c>
      <c r="V983" s="5">
        <f>Main[[#This Row],[Average_Cost_for_two]] * VLOOKUP(Main[[#This Row],[Currency]],'Currency'!A:B,2,FALSE)</f>
        <v>10.200000000000001</v>
      </c>
      <c r="W983" s="5" t="str">
        <f>IF(Main[[#This Row],[Avg_Cost_USD]]&lt;10,"Low",
IF(Main[[#This Row],[Avg_Cost_USD]]&lt;=30,"Medium","High"))</f>
        <v>Medium</v>
      </c>
    </row>
    <row r="984" spans="1:23" x14ac:dyDescent="0.3">
      <c r="A984">
        <v>18232108</v>
      </c>
      <c r="B984" t="s">
        <v>1187</v>
      </c>
      <c r="C984">
        <v>1</v>
      </c>
      <c r="D984" t="s">
        <v>54</v>
      </c>
      <c r="E984" t="s">
        <v>991</v>
      </c>
      <c r="F984">
        <v>77.120023930000002</v>
      </c>
      <c r="G984">
        <v>28.66714249</v>
      </c>
      <c r="H984" t="s">
        <v>1188</v>
      </c>
      <c r="I984" t="s">
        <v>19</v>
      </c>
      <c r="J984" t="s">
        <v>57</v>
      </c>
      <c r="K984" t="s">
        <v>61</v>
      </c>
      <c r="L984" t="s">
        <v>57</v>
      </c>
      <c r="M984" t="s">
        <v>57</v>
      </c>
      <c r="N984">
        <v>2</v>
      </c>
      <c r="O984">
        <v>75</v>
      </c>
      <c r="P984">
        <v>900</v>
      </c>
      <c r="Q984">
        <v>3.9</v>
      </c>
      <c r="R984">
        <v>2018</v>
      </c>
      <c r="S984">
        <v>12</v>
      </c>
      <c r="T984">
        <v>28</v>
      </c>
      <c r="U984" s="1">
        <v>43462</v>
      </c>
      <c r="V984" s="5">
        <f>Main[[#This Row],[Average_Cost_for_two]] * VLOOKUP(Main[[#This Row],[Currency]],'Currency'!A:B,2,FALSE)</f>
        <v>10.8</v>
      </c>
      <c r="W984" s="5" t="str">
        <f>IF(Main[[#This Row],[Avg_Cost_USD]]&lt;10,"Low",
IF(Main[[#This Row],[Avg_Cost_USD]]&lt;=30,"Medium","High"))</f>
        <v>Medium</v>
      </c>
    </row>
    <row r="985" spans="1:23" x14ac:dyDescent="0.3">
      <c r="A985">
        <v>6515339</v>
      </c>
      <c r="B985" t="s">
        <v>1534</v>
      </c>
      <c r="C985">
        <v>189</v>
      </c>
      <c r="D985" t="s">
        <v>1469</v>
      </c>
      <c r="E985" t="s">
        <v>1535</v>
      </c>
      <c r="F985">
        <v>28.027725</v>
      </c>
      <c r="G985">
        <v>-26.074876</v>
      </c>
      <c r="H985" t="s">
        <v>1536</v>
      </c>
      <c r="I985" t="s">
        <v>27</v>
      </c>
      <c r="J985" t="s">
        <v>57</v>
      </c>
      <c r="K985" t="s">
        <v>57</v>
      </c>
      <c r="L985" t="s">
        <v>57</v>
      </c>
      <c r="M985" t="s">
        <v>57</v>
      </c>
      <c r="N985">
        <v>4</v>
      </c>
      <c r="O985">
        <v>499</v>
      </c>
      <c r="P985">
        <v>400</v>
      </c>
      <c r="Q985">
        <v>4.4000000000000004</v>
      </c>
      <c r="R985">
        <v>2018</v>
      </c>
      <c r="S985">
        <v>9</v>
      </c>
      <c r="T985">
        <v>12</v>
      </c>
      <c r="U985" s="1">
        <v>43355</v>
      </c>
      <c r="V985" s="5">
        <f>Main[[#This Row],[Average_Cost_for_two]] * VLOOKUP(Main[[#This Row],[Currency]],'Currency'!A:B,2,FALSE)</f>
        <v>20.399999999999999</v>
      </c>
      <c r="W985" s="5" t="str">
        <f>IF(Main[[#This Row],[Avg_Cost_USD]]&lt;10,"Low",
IF(Main[[#This Row],[Avg_Cost_USD]]&lt;=30,"Medium","High"))</f>
        <v>Medium</v>
      </c>
    </row>
    <row r="986" spans="1:23" x14ac:dyDescent="0.3">
      <c r="A986">
        <v>300300</v>
      </c>
      <c r="B986" t="s">
        <v>1537</v>
      </c>
      <c r="C986">
        <v>1</v>
      </c>
      <c r="D986" t="s">
        <v>54</v>
      </c>
      <c r="E986" t="s">
        <v>996</v>
      </c>
      <c r="F986">
        <v>77.181997699999997</v>
      </c>
      <c r="G986">
        <v>28.637497799999998</v>
      </c>
      <c r="H986" t="s">
        <v>335</v>
      </c>
      <c r="I986" t="s">
        <v>19</v>
      </c>
      <c r="J986" t="s">
        <v>57</v>
      </c>
      <c r="K986" t="s">
        <v>57</v>
      </c>
      <c r="L986" t="s">
        <v>57</v>
      </c>
      <c r="M986" t="s">
        <v>57</v>
      </c>
      <c r="N986">
        <v>2</v>
      </c>
      <c r="O986">
        <v>58</v>
      </c>
      <c r="P986">
        <v>750</v>
      </c>
      <c r="Q986">
        <v>3</v>
      </c>
      <c r="R986">
        <v>2013</v>
      </c>
      <c r="S986">
        <v>12</v>
      </c>
      <c r="T986">
        <v>15</v>
      </c>
      <c r="U986" s="1">
        <v>41623</v>
      </c>
      <c r="V986" s="5">
        <f>Main[[#This Row],[Average_Cost_for_two]] * VLOOKUP(Main[[#This Row],[Currency]],'Currency'!A:B,2,FALSE)</f>
        <v>9</v>
      </c>
      <c r="W986" s="5" t="str">
        <f>IF(Main[[#This Row],[Avg_Cost_USD]]&lt;10,"Low",
IF(Main[[#This Row],[Avg_Cost_USD]]&lt;=30,"Medium","High"))</f>
        <v>Low</v>
      </c>
    </row>
    <row r="987" spans="1:23" x14ac:dyDescent="0.3">
      <c r="A987">
        <v>313296</v>
      </c>
      <c r="B987" t="s">
        <v>1538</v>
      </c>
      <c r="C987">
        <v>1</v>
      </c>
      <c r="D987" t="s">
        <v>54</v>
      </c>
      <c r="E987" t="s">
        <v>1539</v>
      </c>
      <c r="F987">
        <v>77.169186400000001</v>
      </c>
      <c r="G987">
        <v>28.588832700000001</v>
      </c>
      <c r="H987" t="s">
        <v>1540</v>
      </c>
      <c r="I987" t="s">
        <v>19</v>
      </c>
      <c r="J987" t="s">
        <v>61</v>
      </c>
      <c r="K987" t="s">
        <v>61</v>
      </c>
      <c r="L987" t="s">
        <v>57</v>
      </c>
      <c r="M987" t="s">
        <v>57</v>
      </c>
      <c r="N987">
        <v>2</v>
      </c>
      <c r="O987">
        <v>117</v>
      </c>
      <c r="P987">
        <v>750</v>
      </c>
      <c r="Q987">
        <v>3.9</v>
      </c>
      <c r="R987">
        <v>2013</v>
      </c>
      <c r="S987">
        <v>12</v>
      </c>
      <c r="T987">
        <v>27</v>
      </c>
      <c r="U987" s="1">
        <v>41635</v>
      </c>
      <c r="V987" s="5">
        <f>Main[[#This Row],[Average_Cost_for_two]] * VLOOKUP(Main[[#This Row],[Currency]],'Currency'!A:B,2,FALSE)</f>
        <v>9</v>
      </c>
      <c r="W987" s="5" t="str">
        <f>IF(Main[[#This Row],[Avg_Cost_USD]]&lt;10,"Low",
IF(Main[[#This Row],[Avg_Cost_USD]]&lt;=30,"Medium","High"))</f>
        <v>Low</v>
      </c>
    </row>
    <row r="988" spans="1:23" x14ac:dyDescent="0.3">
      <c r="A988">
        <v>6201360</v>
      </c>
      <c r="B988" t="s">
        <v>1541</v>
      </c>
      <c r="C988">
        <v>166</v>
      </c>
      <c r="D988" t="s">
        <v>1320</v>
      </c>
      <c r="E988" t="s">
        <v>1353</v>
      </c>
      <c r="F988">
        <v>51.544575909999999</v>
      </c>
      <c r="G988">
        <v>25.273019739999999</v>
      </c>
      <c r="H988" t="s">
        <v>357</v>
      </c>
      <c r="I988" t="s">
        <v>26</v>
      </c>
      <c r="J988" t="s">
        <v>57</v>
      </c>
      <c r="K988" t="s">
        <v>57</v>
      </c>
      <c r="L988" t="s">
        <v>57</v>
      </c>
      <c r="M988" t="s">
        <v>57</v>
      </c>
      <c r="N988">
        <v>4</v>
      </c>
      <c r="O988">
        <v>145</v>
      </c>
      <c r="P988">
        <v>400</v>
      </c>
      <c r="Q988">
        <v>4.5</v>
      </c>
      <c r="R988">
        <v>2015</v>
      </c>
      <c r="S988">
        <v>8</v>
      </c>
      <c r="T988">
        <v>6</v>
      </c>
      <c r="U988" s="1">
        <v>42222</v>
      </c>
      <c r="V988" s="5">
        <f>Main[[#This Row],[Average_Cost_for_two]] * VLOOKUP(Main[[#This Row],[Currency]],'Currency'!A:B,2,FALSE)</f>
        <v>108</v>
      </c>
      <c r="W988" s="5" t="str">
        <f>IF(Main[[#This Row],[Avg_Cost_USD]]&lt;10,"Low",
IF(Main[[#This Row],[Avg_Cost_USD]]&lt;=30,"Medium","High"))</f>
        <v>High</v>
      </c>
    </row>
    <row r="989" spans="1:23" x14ac:dyDescent="0.3">
      <c r="A989">
        <v>6517568</v>
      </c>
      <c r="B989" t="s">
        <v>1542</v>
      </c>
      <c r="C989">
        <v>189</v>
      </c>
      <c r="D989" t="s">
        <v>1469</v>
      </c>
      <c r="E989" t="s">
        <v>1543</v>
      </c>
      <c r="F989">
        <v>28.068062000000001</v>
      </c>
      <c r="G989">
        <v>-26.13233</v>
      </c>
      <c r="H989" t="s">
        <v>357</v>
      </c>
      <c r="I989" t="s">
        <v>27</v>
      </c>
      <c r="J989" t="s">
        <v>57</v>
      </c>
      <c r="K989" t="s">
        <v>57</v>
      </c>
      <c r="L989" t="s">
        <v>57</v>
      </c>
      <c r="M989" t="s">
        <v>57</v>
      </c>
      <c r="N989">
        <v>4</v>
      </c>
      <c r="O989">
        <v>251</v>
      </c>
      <c r="P989">
        <v>400</v>
      </c>
      <c r="Q989">
        <v>4.0999999999999996</v>
      </c>
      <c r="R989">
        <v>2011</v>
      </c>
      <c r="S989">
        <v>8</v>
      </c>
      <c r="T989">
        <v>12</v>
      </c>
      <c r="U989" s="1">
        <v>40767</v>
      </c>
      <c r="V989" s="5">
        <f>Main[[#This Row],[Average_Cost_for_two]] * VLOOKUP(Main[[#This Row],[Currency]],'Currency'!A:B,2,FALSE)</f>
        <v>20.399999999999999</v>
      </c>
      <c r="W989" s="5" t="str">
        <f>IF(Main[[#This Row],[Avg_Cost_USD]]&lt;10,"Low",
IF(Main[[#This Row],[Avg_Cost_USD]]&lt;=30,"Medium","High"))</f>
        <v>Medium</v>
      </c>
    </row>
    <row r="990" spans="1:23" x14ac:dyDescent="0.3">
      <c r="A990">
        <v>6516831</v>
      </c>
      <c r="B990" t="s">
        <v>1544</v>
      </c>
      <c r="C990">
        <v>189</v>
      </c>
      <c r="D990" t="s">
        <v>1469</v>
      </c>
      <c r="E990" t="s">
        <v>1545</v>
      </c>
      <c r="F990">
        <v>28.05466667</v>
      </c>
      <c r="G990">
        <v>-26.107500000000002</v>
      </c>
      <c r="H990" t="s">
        <v>1546</v>
      </c>
      <c r="I990" t="s">
        <v>27</v>
      </c>
      <c r="J990" t="s">
        <v>57</v>
      </c>
      <c r="K990" t="s">
        <v>57</v>
      </c>
      <c r="L990" t="s">
        <v>57</v>
      </c>
      <c r="M990" t="s">
        <v>57</v>
      </c>
      <c r="N990">
        <v>4</v>
      </c>
      <c r="O990">
        <v>430</v>
      </c>
      <c r="P990">
        <v>400</v>
      </c>
      <c r="Q990">
        <v>4.3</v>
      </c>
      <c r="R990">
        <v>2011</v>
      </c>
      <c r="S990">
        <v>7</v>
      </c>
      <c r="T990">
        <v>8</v>
      </c>
      <c r="U990" s="1">
        <v>40732</v>
      </c>
      <c r="V990" s="5">
        <f>Main[[#This Row],[Average_Cost_for_two]] * VLOOKUP(Main[[#This Row],[Currency]],'Currency'!A:B,2,FALSE)</f>
        <v>20.399999999999999</v>
      </c>
      <c r="W990" s="5" t="str">
        <f>IF(Main[[#This Row],[Avg_Cost_USD]]&lt;10,"Low",
IF(Main[[#This Row],[Avg_Cost_USD]]&lt;=30,"Medium","High"))</f>
        <v>Medium</v>
      </c>
    </row>
    <row r="991" spans="1:23" x14ac:dyDescent="0.3">
      <c r="A991">
        <v>75764</v>
      </c>
      <c r="B991" t="s">
        <v>1547</v>
      </c>
      <c r="C991">
        <v>189</v>
      </c>
      <c r="D991" t="s">
        <v>1458</v>
      </c>
      <c r="E991" t="s">
        <v>1548</v>
      </c>
      <c r="F991">
        <v>28.256921999999999</v>
      </c>
      <c r="G991">
        <v>-25.777898</v>
      </c>
      <c r="H991" t="s">
        <v>1549</v>
      </c>
      <c r="I991" t="s">
        <v>27</v>
      </c>
      <c r="J991" t="s">
        <v>57</v>
      </c>
      <c r="K991" t="s">
        <v>57</v>
      </c>
      <c r="L991" t="s">
        <v>57</v>
      </c>
      <c r="M991" t="s">
        <v>57</v>
      </c>
      <c r="N991">
        <v>4</v>
      </c>
      <c r="O991">
        <v>232</v>
      </c>
      <c r="P991">
        <v>400</v>
      </c>
      <c r="Q991">
        <v>4.0999999999999996</v>
      </c>
      <c r="R991">
        <v>2013</v>
      </c>
      <c r="S991">
        <v>4</v>
      </c>
      <c r="T991">
        <v>12</v>
      </c>
      <c r="U991" s="1">
        <v>41376</v>
      </c>
      <c r="V991" s="5">
        <f>Main[[#This Row],[Average_Cost_for_two]] * VLOOKUP(Main[[#This Row],[Currency]],'Currency'!A:B,2,FALSE)</f>
        <v>20.399999999999999</v>
      </c>
      <c r="W991" s="5" t="str">
        <f>IF(Main[[#This Row],[Avg_Cost_USD]]&lt;10,"Low",
IF(Main[[#This Row],[Avg_Cost_USD]]&lt;=30,"Medium","High"))</f>
        <v>Medium</v>
      </c>
    </row>
    <row r="992" spans="1:23" x14ac:dyDescent="0.3">
      <c r="A992">
        <v>6000019</v>
      </c>
      <c r="B992" t="s">
        <v>1550</v>
      </c>
      <c r="C992">
        <v>208</v>
      </c>
      <c r="D992" t="s">
        <v>1331</v>
      </c>
      <c r="E992" t="s">
        <v>1332</v>
      </c>
      <c r="F992">
        <v>32.864833330000003</v>
      </c>
      <c r="G992">
        <v>39.899666670000002</v>
      </c>
      <c r="H992" t="s">
        <v>1005</v>
      </c>
      <c r="I992" t="s">
        <v>25</v>
      </c>
      <c r="J992" t="s">
        <v>57</v>
      </c>
      <c r="K992" t="s">
        <v>57</v>
      </c>
      <c r="L992" t="s">
        <v>57</v>
      </c>
      <c r="M992" t="s">
        <v>57</v>
      </c>
      <c r="N992">
        <v>4</v>
      </c>
      <c r="O992">
        <v>97</v>
      </c>
      <c r="P992">
        <v>400</v>
      </c>
      <c r="Q992">
        <v>4.0999999999999996</v>
      </c>
      <c r="R992">
        <v>2010</v>
      </c>
      <c r="S992">
        <v>4</v>
      </c>
      <c r="T992">
        <v>9</v>
      </c>
      <c r="U992" s="1">
        <v>40277</v>
      </c>
      <c r="V992" s="5">
        <f>Main[[#This Row],[Average_Cost_for_two]] * VLOOKUP(Main[[#This Row],[Currency]],'Currency'!A:B,2,FALSE)</f>
        <v>20</v>
      </c>
      <c r="W992" s="5" t="str">
        <f>IF(Main[[#This Row],[Avg_Cost_USD]]&lt;10,"Low",
IF(Main[[#This Row],[Avg_Cost_USD]]&lt;=30,"Medium","High"))</f>
        <v>Medium</v>
      </c>
    </row>
    <row r="993" spans="1:23" x14ac:dyDescent="0.3">
      <c r="A993">
        <v>307195</v>
      </c>
      <c r="B993" t="s">
        <v>1551</v>
      </c>
      <c r="C993">
        <v>1</v>
      </c>
      <c r="D993" t="s">
        <v>54</v>
      </c>
      <c r="E993" t="s">
        <v>1248</v>
      </c>
      <c r="F993">
        <v>77.074749100000005</v>
      </c>
      <c r="G993">
        <v>28.639014899999999</v>
      </c>
      <c r="H993" t="s">
        <v>410</v>
      </c>
      <c r="I993" t="s">
        <v>19</v>
      </c>
      <c r="J993" t="s">
        <v>61</v>
      </c>
      <c r="K993" t="s">
        <v>57</v>
      </c>
      <c r="L993" t="s">
        <v>57</v>
      </c>
      <c r="M993" t="s">
        <v>57</v>
      </c>
      <c r="N993">
        <v>2</v>
      </c>
      <c r="O993">
        <v>16</v>
      </c>
      <c r="P993">
        <v>850</v>
      </c>
      <c r="Q993">
        <v>3.3</v>
      </c>
      <c r="R993">
        <v>2013</v>
      </c>
      <c r="S993">
        <v>12</v>
      </c>
      <c r="T993">
        <v>5</v>
      </c>
      <c r="U993" s="1">
        <v>41613</v>
      </c>
      <c r="V993" s="5">
        <f>Main[[#This Row],[Average_Cost_for_two]] * VLOOKUP(Main[[#This Row],[Currency]],'Currency'!A:B,2,FALSE)</f>
        <v>10.200000000000001</v>
      </c>
      <c r="W993" s="5" t="str">
        <f>IF(Main[[#This Row],[Avg_Cost_USD]]&lt;10,"Low",
IF(Main[[#This Row],[Avg_Cost_USD]]&lt;=30,"Medium","High"))</f>
        <v>Medium</v>
      </c>
    </row>
    <row r="994" spans="1:23" x14ac:dyDescent="0.3">
      <c r="A994">
        <v>307383</v>
      </c>
      <c r="B994" t="s">
        <v>1079</v>
      </c>
      <c r="C994">
        <v>1</v>
      </c>
      <c r="D994" t="s">
        <v>54</v>
      </c>
      <c r="E994" t="s">
        <v>300</v>
      </c>
      <c r="F994">
        <v>77.120642000000004</v>
      </c>
      <c r="G994">
        <v>28.551690000000001</v>
      </c>
      <c r="H994" t="s">
        <v>323</v>
      </c>
      <c r="I994" t="s">
        <v>19</v>
      </c>
      <c r="J994" t="s">
        <v>61</v>
      </c>
      <c r="K994" t="s">
        <v>57</v>
      </c>
      <c r="L994" t="s">
        <v>57</v>
      </c>
      <c r="M994" t="s">
        <v>57</v>
      </c>
      <c r="N994">
        <v>2</v>
      </c>
      <c r="O994">
        <v>26</v>
      </c>
      <c r="P994">
        <v>900</v>
      </c>
      <c r="Q994">
        <v>3.2</v>
      </c>
      <c r="R994">
        <v>2010</v>
      </c>
      <c r="S994">
        <v>11</v>
      </c>
      <c r="T994">
        <v>23</v>
      </c>
      <c r="U994" s="1">
        <v>40505</v>
      </c>
      <c r="V994" s="5">
        <f>Main[[#This Row],[Average_Cost_for_two]] * VLOOKUP(Main[[#This Row],[Currency]],'Currency'!A:B,2,FALSE)</f>
        <v>10.8</v>
      </c>
      <c r="W994" s="5" t="str">
        <f>IF(Main[[#This Row],[Avg_Cost_USD]]&lt;10,"Low",
IF(Main[[#This Row],[Avg_Cost_USD]]&lt;=30,"Medium","High"))</f>
        <v>Medium</v>
      </c>
    </row>
    <row r="995" spans="1:23" x14ac:dyDescent="0.3">
      <c r="A995">
        <v>6705858</v>
      </c>
      <c r="B995" t="s">
        <v>1552</v>
      </c>
      <c r="C995">
        <v>30</v>
      </c>
      <c r="D995" t="s">
        <v>1205</v>
      </c>
      <c r="E995" t="s">
        <v>1308</v>
      </c>
      <c r="F995">
        <v>-46.643425000000001</v>
      </c>
      <c r="G995">
        <v>-23.545162999999999</v>
      </c>
      <c r="H995" t="s">
        <v>357</v>
      </c>
      <c r="I995" t="s">
        <v>24</v>
      </c>
      <c r="J995" t="s">
        <v>57</v>
      </c>
      <c r="K995" t="s">
        <v>57</v>
      </c>
      <c r="L995" t="s">
        <v>57</v>
      </c>
      <c r="M995" t="s">
        <v>57</v>
      </c>
      <c r="N995">
        <v>4</v>
      </c>
      <c r="O995">
        <v>37</v>
      </c>
      <c r="P995">
        <v>400</v>
      </c>
      <c r="Q995">
        <v>4.4000000000000004</v>
      </c>
      <c r="R995">
        <v>2018</v>
      </c>
      <c r="S995">
        <v>12</v>
      </c>
      <c r="T995">
        <v>11</v>
      </c>
      <c r="U995" s="1">
        <v>43445</v>
      </c>
      <c r="V995" s="5">
        <f>Main[[#This Row],[Average_Cost_for_two]] * VLOOKUP(Main[[#This Row],[Currency]],'Currency'!A:B,2,FALSE)</f>
        <v>80</v>
      </c>
      <c r="W995" s="5" t="str">
        <f>IF(Main[[#This Row],[Avg_Cost_USD]]&lt;10,"Low",
IF(Main[[#This Row],[Avg_Cost_USD]]&lt;=30,"Medium","High"))</f>
        <v>High</v>
      </c>
    </row>
    <row r="996" spans="1:23" x14ac:dyDescent="0.3">
      <c r="A996">
        <v>75026</v>
      </c>
      <c r="B996" t="s">
        <v>1553</v>
      </c>
      <c r="C996">
        <v>189</v>
      </c>
      <c r="D996" t="s">
        <v>1458</v>
      </c>
      <c r="E996" t="s">
        <v>1554</v>
      </c>
      <c r="F996">
        <v>28.275005</v>
      </c>
      <c r="G996">
        <v>-25.782734999999999</v>
      </c>
      <c r="H996" t="s">
        <v>1555</v>
      </c>
      <c r="I996" t="s">
        <v>27</v>
      </c>
      <c r="J996" t="s">
        <v>57</v>
      </c>
      <c r="K996" t="s">
        <v>57</v>
      </c>
      <c r="L996" t="s">
        <v>57</v>
      </c>
      <c r="M996" t="s">
        <v>57</v>
      </c>
      <c r="N996">
        <v>4</v>
      </c>
      <c r="O996">
        <v>235</v>
      </c>
      <c r="P996">
        <v>410</v>
      </c>
      <c r="Q996">
        <v>4</v>
      </c>
      <c r="R996">
        <v>2012</v>
      </c>
      <c r="S996">
        <v>7</v>
      </c>
      <c r="T996">
        <v>23</v>
      </c>
      <c r="U996" s="1">
        <v>41113</v>
      </c>
      <c r="V996" s="5">
        <f>Main[[#This Row],[Average_Cost_for_two]] * VLOOKUP(Main[[#This Row],[Currency]],'Currency'!A:B,2,FALSE)</f>
        <v>20.91</v>
      </c>
      <c r="W996" s="5" t="str">
        <f>IF(Main[[#This Row],[Avg_Cost_USD]]&lt;10,"Low",
IF(Main[[#This Row],[Avg_Cost_USD]]&lt;=30,"Medium","High"))</f>
        <v>Medium</v>
      </c>
    </row>
    <row r="997" spans="1:23" x14ac:dyDescent="0.3">
      <c r="A997">
        <v>18483222</v>
      </c>
      <c r="B997" t="s">
        <v>1556</v>
      </c>
      <c r="C997">
        <v>184</v>
      </c>
      <c r="D997" t="s">
        <v>10</v>
      </c>
      <c r="E997" t="s">
        <v>1557</v>
      </c>
      <c r="F997">
        <v>103.8536048</v>
      </c>
      <c r="G997">
        <v>1.2932206980000001</v>
      </c>
      <c r="H997" t="s">
        <v>1346</v>
      </c>
      <c r="I997" t="s">
        <v>20</v>
      </c>
      <c r="J997" t="s">
        <v>57</v>
      </c>
      <c r="K997" t="s">
        <v>57</v>
      </c>
      <c r="L997" t="s">
        <v>57</v>
      </c>
      <c r="M997" t="s">
        <v>57</v>
      </c>
      <c r="N997">
        <v>4</v>
      </c>
      <c r="O997">
        <v>35</v>
      </c>
      <c r="P997">
        <v>430</v>
      </c>
      <c r="Q997">
        <v>3.8</v>
      </c>
      <c r="R997">
        <v>2010</v>
      </c>
      <c r="S997">
        <v>1</v>
      </c>
      <c r="T997">
        <v>25</v>
      </c>
      <c r="U997" s="1">
        <v>40203</v>
      </c>
      <c r="V997" s="5">
        <f>Main[[#This Row],[Average_Cost_for_two]] * VLOOKUP(Main[[#This Row],[Currency]],'Currency'!A:B,2,FALSE)</f>
        <v>430</v>
      </c>
      <c r="W997" s="5" t="str">
        <f>IF(Main[[#This Row],[Avg_Cost_USD]]&lt;10,"Low",
IF(Main[[#This Row],[Avg_Cost_USD]]&lt;=30,"Medium","High"))</f>
        <v>High</v>
      </c>
    </row>
    <row r="998" spans="1:23" x14ac:dyDescent="0.3">
      <c r="A998">
        <v>18261203</v>
      </c>
      <c r="B998" t="s">
        <v>1558</v>
      </c>
      <c r="C998">
        <v>166</v>
      </c>
      <c r="D998" t="s">
        <v>1320</v>
      </c>
      <c r="E998" t="s">
        <v>1559</v>
      </c>
      <c r="F998">
        <v>51.512909000000001</v>
      </c>
      <c r="G998">
        <v>25.27618</v>
      </c>
      <c r="H998" t="s">
        <v>1004</v>
      </c>
      <c r="I998" t="s">
        <v>26</v>
      </c>
      <c r="J998" t="s">
        <v>57</v>
      </c>
      <c r="K998" t="s">
        <v>57</v>
      </c>
      <c r="L998" t="s">
        <v>57</v>
      </c>
      <c r="M998" t="s">
        <v>57</v>
      </c>
      <c r="N998">
        <v>4</v>
      </c>
      <c r="O998">
        <v>73</v>
      </c>
      <c r="P998">
        <v>445</v>
      </c>
      <c r="Q998">
        <v>4.3</v>
      </c>
      <c r="R998">
        <v>2013</v>
      </c>
      <c r="S998">
        <v>4</v>
      </c>
      <c r="T998">
        <v>9</v>
      </c>
      <c r="U998" s="1">
        <v>41373</v>
      </c>
      <c r="V998" s="5">
        <f>Main[[#This Row],[Average_Cost_for_two]] * VLOOKUP(Main[[#This Row],[Currency]],'Currency'!A:B,2,FALSE)</f>
        <v>120.15</v>
      </c>
      <c r="W998" s="5" t="str">
        <f>IF(Main[[#This Row],[Avg_Cost_USD]]&lt;10,"Low",
IF(Main[[#This Row],[Avg_Cost_USD]]&lt;=30,"Medium","High"))</f>
        <v>High</v>
      </c>
    </row>
    <row r="999" spans="1:23" x14ac:dyDescent="0.3">
      <c r="A999">
        <v>7681</v>
      </c>
      <c r="B999" t="s">
        <v>1560</v>
      </c>
      <c r="C999">
        <v>1</v>
      </c>
      <c r="D999" t="s">
        <v>54</v>
      </c>
      <c r="E999" t="s">
        <v>265</v>
      </c>
      <c r="F999">
        <v>77.208808899999994</v>
      </c>
      <c r="G999">
        <v>28.701287199999999</v>
      </c>
      <c r="H999" t="s">
        <v>1561</v>
      </c>
      <c r="I999" t="s">
        <v>19</v>
      </c>
      <c r="J999" t="s">
        <v>61</v>
      </c>
      <c r="K999" t="s">
        <v>57</v>
      </c>
      <c r="L999" t="s">
        <v>57</v>
      </c>
      <c r="M999" t="s">
        <v>57</v>
      </c>
      <c r="N999">
        <v>2</v>
      </c>
      <c r="O999">
        <v>82</v>
      </c>
      <c r="P999">
        <v>900</v>
      </c>
      <c r="Q999">
        <v>3</v>
      </c>
      <c r="R999">
        <v>2010</v>
      </c>
      <c r="S999">
        <v>11</v>
      </c>
      <c r="T999">
        <v>15</v>
      </c>
      <c r="U999" s="1">
        <v>40497</v>
      </c>
      <c r="V999" s="5">
        <f>Main[[#This Row],[Average_Cost_for_two]] * VLOOKUP(Main[[#This Row],[Currency]],'Currency'!A:B,2,FALSE)</f>
        <v>10.8</v>
      </c>
      <c r="W999" s="5" t="str">
        <f>IF(Main[[#This Row],[Avg_Cost_USD]]&lt;10,"Low",
IF(Main[[#This Row],[Avg_Cost_USD]]&lt;=30,"Medium","High"))</f>
        <v>Medium</v>
      </c>
    </row>
    <row r="1000" spans="1:23" x14ac:dyDescent="0.3">
      <c r="A1000">
        <v>312345</v>
      </c>
      <c r="B1000" t="s">
        <v>1562</v>
      </c>
      <c r="C1000">
        <v>1</v>
      </c>
      <c r="D1000" t="s">
        <v>54</v>
      </c>
      <c r="E1000" t="s">
        <v>265</v>
      </c>
      <c r="F1000">
        <v>77.204317200000006</v>
      </c>
      <c r="G1000">
        <v>28.6949468</v>
      </c>
      <c r="H1000" t="s">
        <v>1563</v>
      </c>
      <c r="I1000" t="s">
        <v>19</v>
      </c>
      <c r="J1000" t="s">
        <v>57</v>
      </c>
      <c r="K1000" t="s">
        <v>61</v>
      </c>
      <c r="L1000" t="s">
        <v>57</v>
      </c>
      <c r="M1000" t="s">
        <v>57</v>
      </c>
      <c r="N1000">
        <v>2</v>
      </c>
      <c r="O1000">
        <v>1537</v>
      </c>
      <c r="P1000">
        <v>850</v>
      </c>
      <c r="Q1000">
        <v>4.4000000000000004</v>
      </c>
      <c r="R1000">
        <v>2011</v>
      </c>
      <c r="S1000">
        <v>11</v>
      </c>
      <c r="T1000">
        <v>2</v>
      </c>
      <c r="U1000" s="1">
        <v>40849</v>
      </c>
      <c r="V1000" s="5">
        <f>Main[[#This Row],[Average_Cost_for_two]] * VLOOKUP(Main[[#This Row],[Currency]],'Currency'!A:B,2,FALSE)</f>
        <v>10.200000000000001</v>
      </c>
      <c r="W1000" s="5" t="str">
        <f>IF(Main[[#This Row],[Avg_Cost_USD]]&lt;10,"Low",
IF(Main[[#This Row],[Avg_Cost_USD]]&lt;=30,"Medium","High"))</f>
        <v>Medium</v>
      </c>
    </row>
    <row r="1001" spans="1:23" x14ac:dyDescent="0.3">
      <c r="A1001">
        <v>6402163</v>
      </c>
      <c r="B1001" t="s">
        <v>1564</v>
      </c>
      <c r="C1001">
        <v>189</v>
      </c>
      <c r="D1001" t="s">
        <v>1454</v>
      </c>
      <c r="E1001" t="s">
        <v>1487</v>
      </c>
      <c r="F1001">
        <v>18.415163</v>
      </c>
      <c r="G1001">
        <v>-33.901746000000003</v>
      </c>
      <c r="H1001" t="s">
        <v>1565</v>
      </c>
      <c r="I1001" t="s">
        <v>27</v>
      </c>
      <c r="J1001" t="s">
        <v>57</v>
      </c>
      <c r="K1001" t="s">
        <v>57</v>
      </c>
      <c r="L1001" t="s">
        <v>57</v>
      </c>
      <c r="M1001" t="s">
        <v>57</v>
      </c>
      <c r="N1001">
        <v>4</v>
      </c>
      <c r="O1001">
        <v>280</v>
      </c>
      <c r="P1001">
        <v>450</v>
      </c>
      <c r="Q1001">
        <v>3.8</v>
      </c>
      <c r="R1001">
        <v>2015</v>
      </c>
      <c r="S1001">
        <v>9</v>
      </c>
      <c r="T1001">
        <v>14</v>
      </c>
      <c r="U1001" s="1">
        <v>42261</v>
      </c>
      <c r="V1001" s="5">
        <f>Main[[#This Row],[Average_Cost_for_two]] * VLOOKUP(Main[[#This Row],[Currency]],'Currency'!A:B,2,FALSE)</f>
        <v>22.95</v>
      </c>
      <c r="W1001" s="5" t="str">
        <f>IF(Main[[#This Row],[Avg_Cost_USD]]&lt;10,"Low",
IF(Main[[#This Row],[Avg_Cost_USD]]&lt;=30,"Medium","High"))</f>
        <v>Medium</v>
      </c>
    </row>
    <row r="1002" spans="1:23" x14ac:dyDescent="0.3">
      <c r="A1002">
        <v>18241514</v>
      </c>
      <c r="B1002" t="s">
        <v>1566</v>
      </c>
      <c r="C1002">
        <v>1</v>
      </c>
      <c r="D1002" t="s">
        <v>54</v>
      </c>
      <c r="E1002" t="s">
        <v>1567</v>
      </c>
      <c r="F1002">
        <v>77.287556699999996</v>
      </c>
      <c r="G1002">
        <v>28.537363200000001</v>
      </c>
      <c r="H1002" t="s">
        <v>287</v>
      </c>
      <c r="I1002" t="s">
        <v>19</v>
      </c>
      <c r="J1002" t="s">
        <v>61</v>
      </c>
      <c r="K1002" t="s">
        <v>61</v>
      </c>
      <c r="L1002" t="s">
        <v>57</v>
      </c>
      <c r="M1002" t="s">
        <v>57</v>
      </c>
      <c r="N1002">
        <v>2</v>
      </c>
      <c r="O1002">
        <v>26</v>
      </c>
      <c r="P1002">
        <v>950</v>
      </c>
      <c r="Q1002">
        <v>2.8</v>
      </c>
      <c r="R1002">
        <v>2012</v>
      </c>
      <c r="S1002">
        <v>11</v>
      </c>
      <c r="T1002">
        <v>5</v>
      </c>
      <c r="U1002" s="1">
        <v>41218</v>
      </c>
      <c r="V1002" s="5">
        <f>Main[[#This Row],[Average_Cost_for_two]] * VLOOKUP(Main[[#This Row],[Currency]],'Currency'!A:B,2,FALSE)</f>
        <v>11.4</v>
      </c>
      <c r="W1002" s="5" t="str">
        <f>IF(Main[[#This Row],[Avg_Cost_USD]]&lt;10,"Low",
IF(Main[[#This Row],[Avg_Cost_USD]]&lt;=30,"Medium","High"))</f>
        <v>Medium</v>
      </c>
    </row>
    <row r="1003" spans="1:23" x14ac:dyDescent="0.3">
      <c r="A1003">
        <v>18349796</v>
      </c>
      <c r="B1003" t="s">
        <v>1568</v>
      </c>
      <c r="C1003">
        <v>1</v>
      </c>
      <c r="D1003" t="s">
        <v>54</v>
      </c>
      <c r="E1003" t="s">
        <v>173</v>
      </c>
      <c r="F1003">
        <v>77.189205810000004</v>
      </c>
      <c r="G1003">
        <v>28.649024829999998</v>
      </c>
      <c r="H1003" t="s">
        <v>1569</v>
      </c>
      <c r="I1003" t="s">
        <v>19</v>
      </c>
      <c r="J1003" t="s">
        <v>61</v>
      </c>
      <c r="K1003" t="s">
        <v>61</v>
      </c>
      <c r="L1003" t="s">
        <v>57</v>
      </c>
      <c r="M1003" t="s">
        <v>57</v>
      </c>
      <c r="N1003">
        <v>2</v>
      </c>
      <c r="O1003">
        <v>43</v>
      </c>
      <c r="P1003">
        <v>900</v>
      </c>
      <c r="Q1003">
        <v>3.6</v>
      </c>
      <c r="R1003">
        <v>2015</v>
      </c>
      <c r="S1003">
        <v>11</v>
      </c>
      <c r="T1003">
        <v>7</v>
      </c>
      <c r="U1003" s="1">
        <v>42315</v>
      </c>
      <c r="V1003" s="5">
        <f>Main[[#This Row],[Average_Cost_for_two]] * VLOOKUP(Main[[#This Row],[Currency]],'Currency'!A:B,2,FALSE)</f>
        <v>10.8</v>
      </c>
      <c r="W1003" s="5" t="str">
        <f>IF(Main[[#This Row],[Avg_Cost_USD]]&lt;10,"Low",
IF(Main[[#This Row],[Avg_Cost_USD]]&lt;=30,"Medium","High"))</f>
        <v>Medium</v>
      </c>
    </row>
    <row r="1004" spans="1:23" x14ac:dyDescent="0.3">
      <c r="A1004">
        <v>75576</v>
      </c>
      <c r="B1004" t="s">
        <v>1570</v>
      </c>
      <c r="C1004">
        <v>189</v>
      </c>
      <c r="D1004" t="s">
        <v>1458</v>
      </c>
      <c r="E1004" t="s">
        <v>1548</v>
      </c>
      <c r="F1004">
        <v>28.257131000000001</v>
      </c>
      <c r="G1004">
        <v>-25.778386999999999</v>
      </c>
      <c r="H1004" t="s">
        <v>1571</v>
      </c>
      <c r="I1004" t="s">
        <v>27</v>
      </c>
      <c r="J1004" t="s">
        <v>57</v>
      </c>
      <c r="K1004" t="s">
        <v>57</v>
      </c>
      <c r="L1004" t="s">
        <v>57</v>
      </c>
      <c r="M1004" t="s">
        <v>57</v>
      </c>
      <c r="N1004">
        <v>4</v>
      </c>
      <c r="O1004">
        <v>287</v>
      </c>
      <c r="P1004">
        <v>450</v>
      </c>
      <c r="Q1004">
        <v>4.5</v>
      </c>
      <c r="R1004">
        <v>2018</v>
      </c>
      <c r="S1004">
        <v>9</v>
      </c>
      <c r="T1004">
        <v>2</v>
      </c>
      <c r="U1004" s="1">
        <v>43345</v>
      </c>
      <c r="V1004" s="5">
        <f>Main[[#This Row],[Average_Cost_for_two]] * VLOOKUP(Main[[#This Row],[Currency]],'Currency'!A:B,2,FALSE)</f>
        <v>22.95</v>
      </c>
      <c r="W1004" s="5" t="str">
        <f>IF(Main[[#This Row],[Avg_Cost_USD]]&lt;10,"Low",
IF(Main[[#This Row],[Avg_Cost_USD]]&lt;=30,"Medium","High"))</f>
        <v>Medium</v>
      </c>
    </row>
    <row r="1005" spans="1:23" x14ac:dyDescent="0.3">
      <c r="A1005">
        <v>75027</v>
      </c>
      <c r="B1005" t="s">
        <v>1572</v>
      </c>
      <c r="C1005">
        <v>189</v>
      </c>
      <c r="D1005" t="s">
        <v>1458</v>
      </c>
      <c r="E1005" t="s">
        <v>1491</v>
      </c>
      <c r="F1005">
        <v>28.23604667</v>
      </c>
      <c r="G1005">
        <v>-25.77074833</v>
      </c>
      <c r="H1005" t="s">
        <v>1573</v>
      </c>
      <c r="I1005" t="s">
        <v>27</v>
      </c>
      <c r="J1005" t="s">
        <v>57</v>
      </c>
      <c r="K1005" t="s">
        <v>57</v>
      </c>
      <c r="L1005" t="s">
        <v>57</v>
      </c>
      <c r="M1005" t="s">
        <v>57</v>
      </c>
      <c r="N1005">
        <v>4</v>
      </c>
      <c r="O1005">
        <v>373</v>
      </c>
      <c r="P1005">
        <v>450</v>
      </c>
      <c r="Q1005">
        <v>4.7</v>
      </c>
      <c r="R1005">
        <v>2015</v>
      </c>
      <c r="S1005">
        <v>8</v>
      </c>
      <c r="T1005">
        <v>2</v>
      </c>
      <c r="U1005" s="1">
        <v>42218</v>
      </c>
      <c r="V1005" s="5">
        <f>Main[[#This Row],[Average_Cost_for_two]] * VLOOKUP(Main[[#This Row],[Currency]],'Currency'!A:B,2,FALSE)</f>
        <v>22.95</v>
      </c>
      <c r="W1005" s="5" t="str">
        <f>IF(Main[[#This Row],[Avg_Cost_USD]]&lt;10,"Low",
IF(Main[[#This Row],[Avg_Cost_USD]]&lt;=30,"Medium","High"))</f>
        <v>Medium</v>
      </c>
    </row>
    <row r="1006" spans="1:23" x14ac:dyDescent="0.3">
      <c r="A1006">
        <v>18433897</v>
      </c>
      <c r="B1006" t="s">
        <v>1574</v>
      </c>
      <c r="C1006">
        <v>1</v>
      </c>
      <c r="D1006" t="s">
        <v>54</v>
      </c>
      <c r="E1006" t="s">
        <v>295</v>
      </c>
      <c r="F1006">
        <v>77.162221900000006</v>
      </c>
      <c r="G1006">
        <v>28.592153499999998</v>
      </c>
      <c r="H1006" t="s">
        <v>1025</v>
      </c>
      <c r="I1006" t="s">
        <v>19</v>
      </c>
      <c r="J1006" t="s">
        <v>57</v>
      </c>
      <c r="K1006" t="s">
        <v>57</v>
      </c>
      <c r="L1006" t="s">
        <v>57</v>
      </c>
      <c r="M1006" t="s">
        <v>57</v>
      </c>
      <c r="N1006">
        <v>2</v>
      </c>
      <c r="O1006">
        <v>2</v>
      </c>
      <c r="P1006">
        <v>900</v>
      </c>
      <c r="Q1006">
        <v>1</v>
      </c>
      <c r="R1006">
        <v>2014</v>
      </c>
      <c r="S1006">
        <v>11</v>
      </c>
      <c r="T1006">
        <v>13</v>
      </c>
      <c r="U1006" s="1">
        <v>41956</v>
      </c>
      <c r="V1006" s="5">
        <f>Main[[#This Row],[Average_Cost_for_two]] * VLOOKUP(Main[[#This Row],[Currency]],'Currency'!A:B,2,FALSE)</f>
        <v>10.8</v>
      </c>
      <c r="W1006" s="5" t="str">
        <f>IF(Main[[#This Row],[Avg_Cost_USD]]&lt;10,"Low",
IF(Main[[#This Row],[Avg_Cost_USD]]&lt;=30,"Medium","High"))</f>
        <v>Medium</v>
      </c>
    </row>
    <row r="1007" spans="1:23" x14ac:dyDescent="0.3">
      <c r="A1007">
        <v>6515135</v>
      </c>
      <c r="B1007" t="s">
        <v>1575</v>
      </c>
      <c r="C1007">
        <v>189</v>
      </c>
      <c r="D1007" t="s">
        <v>1469</v>
      </c>
      <c r="E1007" t="s">
        <v>1576</v>
      </c>
      <c r="F1007">
        <v>28.050844999999999</v>
      </c>
      <c r="G1007">
        <v>-26.129002</v>
      </c>
      <c r="H1007" t="s">
        <v>1514</v>
      </c>
      <c r="I1007" t="s">
        <v>27</v>
      </c>
      <c r="J1007" t="s">
        <v>57</v>
      </c>
      <c r="K1007" t="s">
        <v>57</v>
      </c>
      <c r="L1007" t="s">
        <v>57</v>
      </c>
      <c r="M1007" t="s">
        <v>57</v>
      </c>
      <c r="N1007">
        <v>4</v>
      </c>
      <c r="O1007">
        <v>743</v>
      </c>
      <c r="P1007">
        <v>450</v>
      </c>
      <c r="Q1007">
        <v>4.4000000000000004</v>
      </c>
      <c r="R1007">
        <v>2012</v>
      </c>
      <c r="S1007">
        <v>8</v>
      </c>
      <c r="T1007">
        <v>5</v>
      </c>
      <c r="U1007" s="1">
        <v>41126</v>
      </c>
      <c r="V1007" s="5">
        <f>Main[[#This Row],[Average_Cost_for_two]] * VLOOKUP(Main[[#This Row],[Currency]],'Currency'!A:B,2,FALSE)</f>
        <v>22.95</v>
      </c>
      <c r="W1007" s="5" t="str">
        <f>IF(Main[[#This Row],[Avg_Cost_USD]]&lt;10,"Low",
IF(Main[[#This Row],[Avg_Cost_USD]]&lt;=30,"Medium","High"))</f>
        <v>Medium</v>
      </c>
    </row>
    <row r="1008" spans="1:23" x14ac:dyDescent="0.3">
      <c r="A1008">
        <v>18204217</v>
      </c>
      <c r="B1008" t="s">
        <v>1577</v>
      </c>
      <c r="C1008">
        <v>189</v>
      </c>
      <c r="D1008" t="s">
        <v>1469</v>
      </c>
      <c r="E1008" t="s">
        <v>1578</v>
      </c>
      <c r="F1008">
        <v>28.023028780000001</v>
      </c>
      <c r="G1008">
        <v>-26.051982290000002</v>
      </c>
      <c r="H1008" t="s">
        <v>1579</v>
      </c>
      <c r="I1008" t="s">
        <v>27</v>
      </c>
      <c r="J1008" t="s">
        <v>57</v>
      </c>
      <c r="K1008" t="s">
        <v>57</v>
      </c>
      <c r="L1008" t="s">
        <v>57</v>
      </c>
      <c r="M1008" t="s">
        <v>57</v>
      </c>
      <c r="N1008">
        <v>4</v>
      </c>
      <c r="O1008">
        <v>542</v>
      </c>
      <c r="P1008">
        <v>450</v>
      </c>
      <c r="Q1008">
        <v>4.8</v>
      </c>
      <c r="R1008">
        <v>2016</v>
      </c>
      <c r="S1008">
        <v>4</v>
      </c>
      <c r="T1008">
        <v>18</v>
      </c>
      <c r="U1008" s="1">
        <v>42478</v>
      </c>
      <c r="V1008" s="5">
        <f>Main[[#This Row],[Average_Cost_for_two]] * VLOOKUP(Main[[#This Row],[Currency]],'Currency'!A:B,2,FALSE)</f>
        <v>22.95</v>
      </c>
      <c r="W1008" s="5" t="str">
        <f>IF(Main[[#This Row],[Avg_Cost_USD]]&lt;10,"Low",
IF(Main[[#This Row],[Avg_Cost_USD]]&lt;=30,"Medium","High"))</f>
        <v>Medium</v>
      </c>
    </row>
    <row r="1009" spans="1:23" x14ac:dyDescent="0.3">
      <c r="A1009">
        <v>18496057</v>
      </c>
      <c r="B1009" t="s">
        <v>1580</v>
      </c>
      <c r="C1009">
        <v>184</v>
      </c>
      <c r="D1009" t="s">
        <v>10</v>
      </c>
      <c r="E1009" t="s">
        <v>1581</v>
      </c>
      <c r="F1009">
        <v>103.84036020000001</v>
      </c>
      <c r="G1009">
        <v>1.279419756</v>
      </c>
      <c r="H1009" t="s">
        <v>1582</v>
      </c>
      <c r="I1009" t="s">
        <v>20</v>
      </c>
      <c r="J1009" t="s">
        <v>57</v>
      </c>
      <c r="K1009" t="s">
        <v>57</v>
      </c>
      <c r="L1009" t="s">
        <v>57</v>
      </c>
      <c r="M1009" t="s">
        <v>57</v>
      </c>
      <c r="N1009">
        <v>4</v>
      </c>
      <c r="O1009">
        <v>33</v>
      </c>
      <c r="P1009">
        <v>500</v>
      </c>
      <c r="Q1009">
        <v>3.8</v>
      </c>
      <c r="R1009">
        <v>2015</v>
      </c>
      <c r="S1009">
        <v>6</v>
      </c>
      <c r="T1009">
        <v>6</v>
      </c>
      <c r="U1009" s="1">
        <v>42161</v>
      </c>
      <c r="V1009" s="5">
        <f>Main[[#This Row],[Average_Cost_for_two]] * VLOOKUP(Main[[#This Row],[Currency]],'Currency'!A:B,2,FALSE)</f>
        <v>500</v>
      </c>
      <c r="W1009" s="5" t="str">
        <f>IF(Main[[#This Row],[Avg_Cost_USD]]&lt;10,"Low",
IF(Main[[#This Row],[Avg_Cost_USD]]&lt;=30,"Medium","High"))</f>
        <v>High</v>
      </c>
    </row>
    <row r="1010" spans="1:23" x14ac:dyDescent="0.3">
      <c r="A1010">
        <v>18253896</v>
      </c>
      <c r="B1010" t="s">
        <v>1583</v>
      </c>
      <c r="C1010">
        <v>214</v>
      </c>
      <c r="D1010" t="s">
        <v>1365</v>
      </c>
      <c r="E1010" t="s">
        <v>1427</v>
      </c>
      <c r="F1010">
        <v>54.358147000000002</v>
      </c>
      <c r="G1010">
        <v>24.488161000000002</v>
      </c>
      <c r="H1010" t="s">
        <v>1149</v>
      </c>
      <c r="I1010" t="s">
        <v>23</v>
      </c>
      <c r="J1010" t="s">
        <v>61</v>
      </c>
      <c r="K1010" t="s">
        <v>57</v>
      </c>
      <c r="L1010" t="s">
        <v>57</v>
      </c>
      <c r="M1010" t="s">
        <v>57</v>
      </c>
      <c r="N1010">
        <v>4</v>
      </c>
      <c r="O1010">
        <v>201</v>
      </c>
      <c r="P1010">
        <v>500</v>
      </c>
      <c r="Q1010">
        <v>4.7</v>
      </c>
      <c r="R1010">
        <v>2014</v>
      </c>
      <c r="S1010">
        <v>9</v>
      </c>
      <c r="T1010">
        <v>20</v>
      </c>
      <c r="U1010" s="1">
        <v>41902</v>
      </c>
      <c r="V1010" s="5">
        <f>Main[[#This Row],[Average_Cost_for_two]] * VLOOKUP(Main[[#This Row],[Currency]],'Currency'!A:B,2,FALSE)</f>
        <v>135</v>
      </c>
      <c r="W1010" s="5" t="str">
        <f>IF(Main[[#This Row],[Avg_Cost_USD]]&lt;10,"Low",
IF(Main[[#This Row],[Avg_Cost_USD]]&lt;=30,"Medium","High"))</f>
        <v>High</v>
      </c>
    </row>
    <row r="1011" spans="1:23" x14ac:dyDescent="0.3">
      <c r="A1011">
        <v>18254160</v>
      </c>
      <c r="B1011" t="s">
        <v>1584</v>
      </c>
      <c r="C1011">
        <v>214</v>
      </c>
      <c r="D1011" t="s">
        <v>1461</v>
      </c>
      <c r="E1011" t="s">
        <v>1585</v>
      </c>
      <c r="F1011">
        <v>55.281965999999997</v>
      </c>
      <c r="G1011">
        <v>25.211182999999998</v>
      </c>
      <c r="H1011" t="s">
        <v>1149</v>
      </c>
      <c r="I1011" t="s">
        <v>23</v>
      </c>
      <c r="J1011" t="s">
        <v>61</v>
      </c>
      <c r="K1011" t="s">
        <v>57</v>
      </c>
      <c r="L1011" t="s">
        <v>57</v>
      </c>
      <c r="M1011" t="s">
        <v>57</v>
      </c>
      <c r="N1011">
        <v>4</v>
      </c>
      <c r="O1011">
        <v>322</v>
      </c>
      <c r="P1011">
        <v>500</v>
      </c>
      <c r="Q1011">
        <v>4.9000000000000004</v>
      </c>
      <c r="R1011">
        <v>2011</v>
      </c>
      <c r="S1011">
        <v>2</v>
      </c>
      <c r="T1011">
        <v>7</v>
      </c>
      <c r="U1011" s="1">
        <v>40581</v>
      </c>
      <c r="V1011" s="5">
        <f>Main[[#This Row],[Average_Cost_for_two]] * VLOOKUP(Main[[#This Row],[Currency]],'Currency'!A:B,2,FALSE)</f>
        <v>135</v>
      </c>
      <c r="W1011" s="5" t="str">
        <f>IF(Main[[#This Row],[Avg_Cost_USD]]&lt;10,"Low",
IF(Main[[#This Row],[Avg_Cost_USD]]&lt;=30,"Medium","High"))</f>
        <v>High</v>
      </c>
    </row>
    <row r="1012" spans="1:23" x14ac:dyDescent="0.3">
      <c r="A1012">
        <v>208850</v>
      </c>
      <c r="B1012" t="s">
        <v>1586</v>
      </c>
      <c r="C1012">
        <v>214</v>
      </c>
      <c r="D1012" t="s">
        <v>1461</v>
      </c>
      <c r="E1012" t="s">
        <v>1587</v>
      </c>
      <c r="F1012">
        <v>55.282567780000001</v>
      </c>
      <c r="G1012">
        <v>25.22347744</v>
      </c>
      <c r="H1012" t="s">
        <v>1149</v>
      </c>
      <c r="I1012" t="s">
        <v>23</v>
      </c>
      <c r="J1012" t="s">
        <v>61</v>
      </c>
      <c r="K1012" t="s">
        <v>57</v>
      </c>
      <c r="L1012" t="s">
        <v>57</v>
      </c>
      <c r="M1012" t="s">
        <v>57</v>
      </c>
      <c r="N1012">
        <v>4</v>
      </c>
      <c r="O1012">
        <v>1352</v>
      </c>
      <c r="P1012">
        <v>500</v>
      </c>
      <c r="Q1012">
        <v>4.9000000000000004</v>
      </c>
      <c r="R1012">
        <v>2017</v>
      </c>
      <c r="S1012">
        <v>10</v>
      </c>
      <c r="T1012">
        <v>24</v>
      </c>
      <c r="U1012" s="1">
        <v>43032</v>
      </c>
      <c r="V1012" s="5">
        <f>Main[[#This Row],[Average_Cost_for_two]] * VLOOKUP(Main[[#This Row],[Currency]],'Currency'!A:B,2,FALSE)</f>
        <v>135</v>
      </c>
      <c r="W1012" s="5" t="str">
        <f>IF(Main[[#This Row],[Avg_Cost_USD]]&lt;10,"Low",
IF(Main[[#This Row],[Avg_Cost_USD]]&lt;=30,"Medium","High"))</f>
        <v>High</v>
      </c>
    </row>
    <row r="1013" spans="1:23" x14ac:dyDescent="0.3">
      <c r="A1013">
        <v>307571</v>
      </c>
      <c r="B1013" t="s">
        <v>1588</v>
      </c>
      <c r="C1013">
        <v>1</v>
      </c>
      <c r="D1013" t="s">
        <v>54</v>
      </c>
      <c r="E1013" t="s">
        <v>1539</v>
      </c>
      <c r="F1013">
        <v>77.168871899999999</v>
      </c>
      <c r="G1013">
        <v>28.588668200000001</v>
      </c>
      <c r="H1013" t="s">
        <v>1589</v>
      </c>
      <c r="I1013" t="s">
        <v>19</v>
      </c>
      <c r="J1013" t="s">
        <v>61</v>
      </c>
      <c r="K1013" t="s">
        <v>61</v>
      </c>
      <c r="L1013" t="s">
        <v>57</v>
      </c>
      <c r="M1013" t="s">
        <v>57</v>
      </c>
      <c r="N1013">
        <v>2</v>
      </c>
      <c r="O1013">
        <v>1479</v>
      </c>
      <c r="P1013">
        <v>850</v>
      </c>
      <c r="Q1013">
        <v>4.0999999999999996</v>
      </c>
      <c r="R1013">
        <v>2016</v>
      </c>
      <c r="S1013">
        <v>11</v>
      </c>
      <c r="T1013">
        <v>22</v>
      </c>
      <c r="U1013" s="1">
        <v>42696</v>
      </c>
      <c r="V1013" s="5">
        <f>Main[[#This Row],[Average_Cost_for_two]] * VLOOKUP(Main[[#This Row],[Currency]],'Currency'!A:B,2,FALSE)</f>
        <v>10.200000000000001</v>
      </c>
      <c r="W1013" s="5" t="str">
        <f>IF(Main[[#This Row],[Avg_Cost_USD]]&lt;10,"Low",
IF(Main[[#This Row],[Avg_Cost_USD]]&lt;=30,"Medium","High"))</f>
        <v>Medium</v>
      </c>
    </row>
    <row r="1014" spans="1:23" x14ac:dyDescent="0.3">
      <c r="A1014">
        <v>6201431</v>
      </c>
      <c r="B1014" t="s">
        <v>1590</v>
      </c>
      <c r="C1014">
        <v>166</v>
      </c>
      <c r="D1014" t="s">
        <v>1320</v>
      </c>
      <c r="E1014" t="s">
        <v>1591</v>
      </c>
      <c r="F1014">
        <v>51.530045999999999</v>
      </c>
      <c r="G1014">
        <v>25.348621999999999</v>
      </c>
      <c r="H1014" t="s">
        <v>1065</v>
      </c>
      <c r="I1014" t="s">
        <v>26</v>
      </c>
      <c r="J1014" t="s">
        <v>57</v>
      </c>
      <c r="K1014" t="s">
        <v>57</v>
      </c>
      <c r="L1014" t="s">
        <v>57</v>
      </c>
      <c r="M1014" t="s">
        <v>57</v>
      </c>
      <c r="N1014">
        <v>4</v>
      </c>
      <c r="O1014">
        <v>58</v>
      </c>
      <c r="P1014">
        <v>500</v>
      </c>
      <c r="Q1014">
        <v>3.7</v>
      </c>
      <c r="R1014">
        <v>2010</v>
      </c>
      <c r="S1014">
        <v>5</v>
      </c>
      <c r="T1014">
        <v>20</v>
      </c>
      <c r="U1014" s="1">
        <v>40318</v>
      </c>
      <c r="V1014" s="5">
        <f>Main[[#This Row],[Average_Cost_for_two]] * VLOOKUP(Main[[#This Row],[Currency]],'Currency'!A:B,2,FALSE)</f>
        <v>135</v>
      </c>
      <c r="W1014" s="5" t="str">
        <f>IF(Main[[#This Row],[Avg_Cost_USD]]&lt;10,"Low",
IF(Main[[#This Row],[Avg_Cost_USD]]&lt;=30,"Medium","High"))</f>
        <v>High</v>
      </c>
    </row>
    <row r="1015" spans="1:23" x14ac:dyDescent="0.3">
      <c r="A1015">
        <v>6400191</v>
      </c>
      <c r="B1015" t="s">
        <v>1592</v>
      </c>
      <c r="C1015">
        <v>189</v>
      </c>
      <c r="D1015" t="s">
        <v>1454</v>
      </c>
      <c r="E1015" t="s">
        <v>1593</v>
      </c>
      <c r="F1015">
        <v>18.418015</v>
      </c>
      <c r="G1015">
        <v>-33.912585</v>
      </c>
      <c r="H1015" t="s">
        <v>1594</v>
      </c>
      <c r="I1015" t="s">
        <v>27</v>
      </c>
      <c r="J1015" t="s">
        <v>57</v>
      </c>
      <c r="K1015" t="s">
        <v>57</v>
      </c>
      <c r="L1015" t="s">
        <v>57</v>
      </c>
      <c r="M1015" t="s">
        <v>57</v>
      </c>
      <c r="N1015">
        <v>4</v>
      </c>
      <c r="O1015">
        <v>619</v>
      </c>
      <c r="P1015">
        <v>500</v>
      </c>
      <c r="Q1015">
        <v>3.8</v>
      </c>
      <c r="R1015">
        <v>2017</v>
      </c>
      <c r="S1015">
        <v>2</v>
      </c>
      <c r="T1015">
        <v>7</v>
      </c>
      <c r="U1015" s="1">
        <v>42773</v>
      </c>
      <c r="V1015" s="5">
        <f>Main[[#This Row],[Average_Cost_for_two]] * VLOOKUP(Main[[#This Row],[Currency]],'Currency'!A:B,2,FALSE)</f>
        <v>25.5</v>
      </c>
      <c r="W1015" s="5" t="str">
        <f>IF(Main[[#This Row],[Avg_Cost_USD]]&lt;10,"Low",
IF(Main[[#This Row],[Avg_Cost_USD]]&lt;=30,"Medium","High"))</f>
        <v>Medium</v>
      </c>
    </row>
    <row r="1016" spans="1:23" x14ac:dyDescent="0.3">
      <c r="A1016">
        <v>18445944</v>
      </c>
      <c r="B1016" t="s">
        <v>1595</v>
      </c>
      <c r="C1016">
        <v>189</v>
      </c>
      <c r="D1016" t="s">
        <v>1458</v>
      </c>
      <c r="E1016" t="s">
        <v>1528</v>
      </c>
      <c r="F1016">
        <v>28.332470879999999</v>
      </c>
      <c r="G1016">
        <v>-25.798502939999999</v>
      </c>
      <c r="H1016" t="s">
        <v>1596</v>
      </c>
      <c r="I1016" t="s">
        <v>27</v>
      </c>
      <c r="J1016" t="s">
        <v>57</v>
      </c>
      <c r="K1016" t="s">
        <v>57</v>
      </c>
      <c r="L1016" t="s">
        <v>57</v>
      </c>
      <c r="M1016" t="s">
        <v>57</v>
      </c>
      <c r="N1016">
        <v>4</v>
      </c>
      <c r="O1016">
        <v>20</v>
      </c>
      <c r="P1016">
        <v>500</v>
      </c>
      <c r="Q1016">
        <v>4.2</v>
      </c>
      <c r="R1016">
        <v>2010</v>
      </c>
      <c r="S1016">
        <v>12</v>
      </c>
      <c r="T1016">
        <v>1</v>
      </c>
      <c r="U1016" s="1">
        <v>40513</v>
      </c>
      <c r="V1016" s="5">
        <f>Main[[#This Row],[Average_Cost_for_two]] * VLOOKUP(Main[[#This Row],[Currency]],'Currency'!A:B,2,FALSE)</f>
        <v>25.5</v>
      </c>
      <c r="W1016" s="5" t="str">
        <f>IF(Main[[#This Row],[Avg_Cost_USD]]&lt;10,"Low",
IF(Main[[#This Row],[Avg_Cost_USD]]&lt;=30,"Medium","High"))</f>
        <v>Medium</v>
      </c>
    </row>
    <row r="1017" spans="1:23" x14ac:dyDescent="0.3">
      <c r="A1017">
        <v>6516766</v>
      </c>
      <c r="B1017" t="s">
        <v>1597</v>
      </c>
      <c r="C1017">
        <v>189</v>
      </c>
      <c r="D1017" t="s">
        <v>1448</v>
      </c>
      <c r="E1017" t="s">
        <v>1598</v>
      </c>
      <c r="F1017">
        <v>28.025193000000002</v>
      </c>
      <c r="G1017">
        <v>-26.1440716</v>
      </c>
      <c r="H1017" t="s">
        <v>647</v>
      </c>
      <c r="I1017" t="s">
        <v>27</v>
      </c>
      <c r="J1017" t="s">
        <v>61</v>
      </c>
      <c r="K1017" t="s">
        <v>57</v>
      </c>
      <c r="L1017" t="s">
        <v>57</v>
      </c>
      <c r="M1017" t="s">
        <v>57</v>
      </c>
      <c r="N1017">
        <v>4</v>
      </c>
      <c r="O1017">
        <v>212</v>
      </c>
      <c r="P1017">
        <v>515</v>
      </c>
      <c r="Q1017">
        <v>4.2</v>
      </c>
      <c r="R1017">
        <v>2016</v>
      </c>
      <c r="S1017">
        <v>9</v>
      </c>
      <c r="T1017">
        <v>23</v>
      </c>
      <c r="U1017" s="1">
        <v>42636</v>
      </c>
      <c r="V1017" s="5">
        <f>Main[[#This Row],[Average_Cost_for_two]] * VLOOKUP(Main[[#This Row],[Currency]],'Currency'!A:B,2,FALSE)</f>
        <v>26.264999999999997</v>
      </c>
      <c r="W1017" s="5" t="str">
        <f>IF(Main[[#This Row],[Avg_Cost_USD]]&lt;10,"Low",
IF(Main[[#This Row],[Avg_Cost_USD]]&lt;=30,"Medium","High"))</f>
        <v>Medium</v>
      </c>
    </row>
    <row r="1018" spans="1:23" x14ac:dyDescent="0.3">
      <c r="A1018">
        <v>6400621</v>
      </c>
      <c r="B1018" t="s">
        <v>1599</v>
      </c>
      <c r="C1018">
        <v>189</v>
      </c>
      <c r="D1018" t="s">
        <v>1454</v>
      </c>
      <c r="E1018" t="s">
        <v>1600</v>
      </c>
      <c r="F1018">
        <v>18.416435</v>
      </c>
      <c r="G1018">
        <v>-33.908602999999999</v>
      </c>
      <c r="H1018" t="s">
        <v>1601</v>
      </c>
      <c r="I1018" t="s">
        <v>27</v>
      </c>
      <c r="J1018" t="s">
        <v>61</v>
      </c>
      <c r="K1018" t="s">
        <v>57</v>
      </c>
      <c r="L1018" t="s">
        <v>57</v>
      </c>
      <c r="M1018" t="s">
        <v>57</v>
      </c>
      <c r="N1018">
        <v>4</v>
      </c>
      <c r="O1018">
        <v>110</v>
      </c>
      <c r="P1018">
        <v>535</v>
      </c>
      <c r="Q1018">
        <v>4</v>
      </c>
      <c r="R1018">
        <v>2015</v>
      </c>
      <c r="S1018">
        <v>9</v>
      </c>
      <c r="T1018">
        <v>27</v>
      </c>
      <c r="U1018" s="1">
        <v>42274</v>
      </c>
      <c r="V1018" s="5">
        <f>Main[[#This Row],[Average_Cost_for_two]] * VLOOKUP(Main[[#This Row],[Currency]],'Currency'!A:B,2,FALSE)</f>
        <v>27.284999999999997</v>
      </c>
      <c r="W1018" s="5" t="str">
        <f>IF(Main[[#This Row],[Avg_Cost_USD]]&lt;10,"Low",
IF(Main[[#This Row],[Avg_Cost_USD]]&lt;=30,"Medium","High"))</f>
        <v>Medium</v>
      </c>
    </row>
    <row r="1019" spans="1:23" x14ac:dyDescent="0.3">
      <c r="A1019">
        <v>6501141</v>
      </c>
      <c r="B1019" t="s">
        <v>1602</v>
      </c>
      <c r="C1019">
        <v>189</v>
      </c>
      <c r="D1019" t="s">
        <v>1469</v>
      </c>
      <c r="E1019" t="s">
        <v>1603</v>
      </c>
      <c r="F1019">
        <v>28.021000000000001</v>
      </c>
      <c r="G1019">
        <v>-26.05233333</v>
      </c>
      <c r="H1019" t="s">
        <v>1604</v>
      </c>
      <c r="I1019" t="s">
        <v>27</v>
      </c>
      <c r="J1019" t="s">
        <v>57</v>
      </c>
      <c r="K1019" t="s">
        <v>57</v>
      </c>
      <c r="L1019" t="s">
        <v>57</v>
      </c>
      <c r="M1019" t="s">
        <v>57</v>
      </c>
      <c r="N1019">
        <v>4</v>
      </c>
      <c r="O1019">
        <v>892</v>
      </c>
      <c r="P1019">
        <v>545</v>
      </c>
      <c r="Q1019">
        <v>4.5999999999999996</v>
      </c>
      <c r="R1019">
        <v>2016</v>
      </c>
      <c r="S1019">
        <v>5</v>
      </c>
      <c r="T1019">
        <v>7</v>
      </c>
      <c r="U1019" s="1">
        <v>42497</v>
      </c>
      <c r="V1019" s="5">
        <f>Main[[#This Row],[Average_Cost_for_two]] * VLOOKUP(Main[[#This Row],[Currency]],'Currency'!A:B,2,FALSE)</f>
        <v>27.794999999999998</v>
      </c>
      <c r="W1019" s="5" t="str">
        <f>IF(Main[[#This Row],[Avg_Cost_USD]]&lt;10,"Low",
IF(Main[[#This Row],[Avg_Cost_USD]]&lt;=30,"Medium","High"))</f>
        <v>Medium</v>
      </c>
    </row>
    <row r="1020" spans="1:23" x14ac:dyDescent="0.3">
      <c r="A1020">
        <v>6201130</v>
      </c>
      <c r="B1020" t="s">
        <v>1605</v>
      </c>
      <c r="C1020">
        <v>166</v>
      </c>
      <c r="D1020" t="s">
        <v>1320</v>
      </c>
      <c r="E1020" t="s">
        <v>1606</v>
      </c>
      <c r="F1020">
        <v>51.530127</v>
      </c>
      <c r="G1020">
        <v>25.350325000000002</v>
      </c>
      <c r="H1020" t="s">
        <v>1065</v>
      </c>
      <c r="I1020" t="s">
        <v>26</v>
      </c>
      <c r="J1020" t="s">
        <v>57</v>
      </c>
      <c r="K1020" t="s">
        <v>57</v>
      </c>
      <c r="L1020" t="s">
        <v>57</v>
      </c>
      <c r="M1020" t="s">
        <v>57</v>
      </c>
      <c r="N1020">
        <v>4</v>
      </c>
      <c r="O1020">
        <v>67</v>
      </c>
      <c r="P1020">
        <v>550</v>
      </c>
      <c r="Q1020">
        <v>4.4000000000000004</v>
      </c>
      <c r="R1020">
        <v>2016</v>
      </c>
      <c r="S1020">
        <v>10</v>
      </c>
      <c r="T1020">
        <v>5</v>
      </c>
      <c r="U1020" s="1">
        <v>42648</v>
      </c>
      <c r="V1020" s="5">
        <f>Main[[#This Row],[Average_Cost_for_two]] * VLOOKUP(Main[[#This Row],[Currency]],'Currency'!A:B,2,FALSE)</f>
        <v>148.5</v>
      </c>
      <c r="W1020" s="5" t="str">
        <f>IF(Main[[#This Row],[Avg_Cost_USD]]&lt;10,"Low",
IF(Main[[#This Row],[Avg_Cost_USD]]&lt;=30,"Medium","High"))</f>
        <v>High</v>
      </c>
    </row>
    <row r="1021" spans="1:23" x14ac:dyDescent="0.3">
      <c r="A1021">
        <v>6400217</v>
      </c>
      <c r="B1021" t="s">
        <v>1607</v>
      </c>
      <c r="C1021">
        <v>189</v>
      </c>
      <c r="D1021" t="s">
        <v>1454</v>
      </c>
      <c r="E1021" t="s">
        <v>1608</v>
      </c>
      <c r="F1021">
        <v>18.420999999999999</v>
      </c>
      <c r="G1021">
        <v>-33.904166670000002</v>
      </c>
      <c r="H1021" t="s">
        <v>1609</v>
      </c>
      <c r="I1021" t="s">
        <v>27</v>
      </c>
      <c r="J1021" t="s">
        <v>57</v>
      </c>
      <c r="K1021" t="s">
        <v>57</v>
      </c>
      <c r="L1021" t="s">
        <v>57</v>
      </c>
      <c r="M1021" t="s">
        <v>57</v>
      </c>
      <c r="N1021">
        <v>4</v>
      </c>
      <c r="O1021">
        <v>466</v>
      </c>
      <c r="P1021">
        <v>570</v>
      </c>
      <c r="Q1021">
        <v>4.4000000000000004</v>
      </c>
      <c r="R1021">
        <v>2013</v>
      </c>
      <c r="S1021">
        <v>7</v>
      </c>
      <c r="T1021">
        <v>5</v>
      </c>
      <c r="U1021" s="1">
        <v>41460</v>
      </c>
      <c r="V1021" s="5">
        <f>Main[[#This Row],[Average_Cost_for_two]] * VLOOKUP(Main[[#This Row],[Currency]],'Currency'!A:B,2,FALSE)</f>
        <v>29.069999999999997</v>
      </c>
      <c r="W1021" s="5" t="str">
        <f>IF(Main[[#This Row],[Avg_Cost_USD]]&lt;10,"Low",
IF(Main[[#This Row],[Avg_Cost_USD]]&lt;=30,"Medium","High"))</f>
        <v>Medium</v>
      </c>
    </row>
    <row r="1022" spans="1:23" x14ac:dyDescent="0.3">
      <c r="A1022">
        <v>847</v>
      </c>
      <c r="B1022" t="s">
        <v>1610</v>
      </c>
      <c r="C1022">
        <v>1</v>
      </c>
      <c r="D1022" t="s">
        <v>54</v>
      </c>
      <c r="E1022" t="s">
        <v>600</v>
      </c>
      <c r="F1022">
        <v>77.191694699999999</v>
      </c>
      <c r="G1022">
        <v>28.584308499999999</v>
      </c>
      <c r="H1022" t="s">
        <v>350</v>
      </c>
      <c r="I1022" t="s">
        <v>19</v>
      </c>
      <c r="J1022" t="s">
        <v>57</v>
      </c>
      <c r="K1022" t="s">
        <v>57</v>
      </c>
      <c r="L1022" t="s">
        <v>57</v>
      </c>
      <c r="M1022" t="s">
        <v>57</v>
      </c>
      <c r="N1022">
        <v>2</v>
      </c>
      <c r="O1022">
        <v>60</v>
      </c>
      <c r="P1022">
        <v>900</v>
      </c>
      <c r="Q1022">
        <v>3.4</v>
      </c>
      <c r="R1022">
        <v>2010</v>
      </c>
      <c r="S1022">
        <v>10</v>
      </c>
      <c r="T1022">
        <v>12</v>
      </c>
      <c r="U1022" s="1">
        <v>40463</v>
      </c>
      <c r="V1022" s="5">
        <f>Main[[#This Row],[Average_Cost_for_two]] * VLOOKUP(Main[[#This Row],[Currency]],'Currency'!A:B,2,FALSE)</f>
        <v>10.8</v>
      </c>
      <c r="W1022" s="5" t="str">
        <f>IF(Main[[#This Row],[Avg_Cost_USD]]&lt;10,"Low",
IF(Main[[#This Row],[Avg_Cost_USD]]&lt;=30,"Medium","High"))</f>
        <v>Medium</v>
      </c>
    </row>
    <row r="1023" spans="1:23" x14ac:dyDescent="0.3">
      <c r="A1023">
        <v>75380</v>
      </c>
      <c r="B1023" t="s">
        <v>1611</v>
      </c>
      <c r="C1023">
        <v>189</v>
      </c>
      <c r="D1023" t="s">
        <v>1458</v>
      </c>
      <c r="E1023" t="s">
        <v>1612</v>
      </c>
      <c r="F1023">
        <v>28.270627000000001</v>
      </c>
      <c r="G1023">
        <v>-25.780358</v>
      </c>
      <c r="H1023" t="s">
        <v>1267</v>
      </c>
      <c r="I1023" t="s">
        <v>27</v>
      </c>
      <c r="J1023" t="s">
        <v>57</v>
      </c>
      <c r="K1023" t="s">
        <v>57</v>
      </c>
      <c r="L1023" t="s">
        <v>57</v>
      </c>
      <c r="M1023" t="s">
        <v>57</v>
      </c>
      <c r="N1023">
        <v>4</v>
      </c>
      <c r="O1023">
        <v>84</v>
      </c>
      <c r="P1023">
        <v>600</v>
      </c>
      <c r="Q1023">
        <v>4.4000000000000004</v>
      </c>
      <c r="R1023">
        <v>2010</v>
      </c>
      <c r="S1023">
        <v>11</v>
      </c>
      <c r="T1023">
        <v>10</v>
      </c>
      <c r="U1023" s="1">
        <v>40492</v>
      </c>
      <c r="V1023" s="5">
        <f>Main[[#This Row],[Average_Cost_for_two]] * VLOOKUP(Main[[#This Row],[Currency]],'Currency'!A:B,2,FALSE)</f>
        <v>30.599999999999998</v>
      </c>
      <c r="W1023" s="5" t="str">
        <f>IF(Main[[#This Row],[Avg_Cost_USD]]&lt;10,"Low",
IF(Main[[#This Row],[Avg_Cost_USD]]&lt;=30,"Medium","High"))</f>
        <v>High</v>
      </c>
    </row>
    <row r="1024" spans="1:23" x14ac:dyDescent="0.3">
      <c r="A1024">
        <v>18339373</v>
      </c>
      <c r="B1024" t="s">
        <v>1613</v>
      </c>
      <c r="C1024">
        <v>189</v>
      </c>
      <c r="D1024" t="s">
        <v>1614</v>
      </c>
      <c r="E1024" t="s">
        <v>1615</v>
      </c>
      <c r="F1024">
        <v>28.031863000000001</v>
      </c>
      <c r="G1024">
        <v>-26.207090999999998</v>
      </c>
      <c r="H1024" t="s">
        <v>1616</v>
      </c>
      <c r="I1024" t="s">
        <v>27</v>
      </c>
      <c r="J1024" t="s">
        <v>57</v>
      </c>
      <c r="K1024" t="s">
        <v>57</v>
      </c>
      <c r="L1024" t="s">
        <v>57</v>
      </c>
      <c r="M1024" t="s">
        <v>57</v>
      </c>
      <c r="N1024">
        <v>4</v>
      </c>
      <c r="O1024">
        <v>194</v>
      </c>
      <c r="P1024">
        <v>700</v>
      </c>
      <c r="Q1024">
        <v>4.9000000000000004</v>
      </c>
      <c r="R1024">
        <v>2017</v>
      </c>
      <c r="S1024">
        <v>12</v>
      </c>
      <c r="T1024">
        <v>19</v>
      </c>
      <c r="U1024" s="1">
        <v>43088</v>
      </c>
      <c r="V1024" s="5">
        <f>Main[[#This Row],[Average_Cost_for_two]] * VLOOKUP(Main[[#This Row],[Currency]],'Currency'!A:B,2,FALSE)</f>
        <v>35.699999999999996</v>
      </c>
      <c r="W1024" s="5" t="str">
        <f>IF(Main[[#This Row],[Avg_Cost_USD]]&lt;10,"Low",
IF(Main[[#This Row],[Avg_Cost_USD]]&lt;=30,"Medium","High"))</f>
        <v>High</v>
      </c>
    </row>
    <row r="1025" spans="1:23" x14ac:dyDescent="0.3">
      <c r="A1025">
        <v>311962</v>
      </c>
      <c r="B1025" t="s">
        <v>1617</v>
      </c>
      <c r="C1025">
        <v>1</v>
      </c>
      <c r="D1025" t="s">
        <v>54</v>
      </c>
      <c r="E1025" t="s">
        <v>265</v>
      </c>
      <c r="F1025">
        <v>77.204541800000001</v>
      </c>
      <c r="G1025">
        <v>28.697072899999998</v>
      </c>
      <c r="H1025" t="s">
        <v>526</v>
      </c>
      <c r="I1025" t="s">
        <v>19</v>
      </c>
      <c r="J1025" t="s">
        <v>61</v>
      </c>
      <c r="K1025" t="s">
        <v>57</v>
      </c>
      <c r="L1025" t="s">
        <v>57</v>
      </c>
      <c r="M1025" t="s">
        <v>57</v>
      </c>
      <c r="N1025">
        <v>2</v>
      </c>
      <c r="O1025">
        <v>113</v>
      </c>
      <c r="P1025">
        <v>850</v>
      </c>
      <c r="Q1025">
        <v>3.3</v>
      </c>
      <c r="R1025">
        <v>2014</v>
      </c>
      <c r="S1025">
        <v>10</v>
      </c>
      <c r="T1025">
        <v>19</v>
      </c>
      <c r="U1025" s="1">
        <v>41931</v>
      </c>
      <c r="V1025" s="5">
        <f>Main[[#This Row],[Average_Cost_for_two]] * VLOOKUP(Main[[#This Row],[Currency]],'Currency'!A:B,2,FALSE)</f>
        <v>10.200000000000001</v>
      </c>
      <c r="W1025" s="5" t="str">
        <f>IF(Main[[#This Row],[Avg_Cost_USD]]&lt;10,"Low",
IF(Main[[#This Row],[Avg_Cost_USD]]&lt;=30,"Medium","High"))</f>
        <v>Medium</v>
      </c>
    </row>
    <row r="1026" spans="1:23" x14ac:dyDescent="0.3">
      <c r="A1026">
        <v>18370704</v>
      </c>
      <c r="B1026" t="s">
        <v>1618</v>
      </c>
      <c r="C1026">
        <v>189</v>
      </c>
      <c r="D1026" t="s">
        <v>1448</v>
      </c>
      <c r="E1026" t="s">
        <v>1619</v>
      </c>
      <c r="F1026">
        <v>28.036199440000001</v>
      </c>
      <c r="G1026">
        <v>-26.143388139999999</v>
      </c>
      <c r="H1026" t="s">
        <v>1620</v>
      </c>
      <c r="I1026" t="s">
        <v>27</v>
      </c>
      <c r="J1026" t="s">
        <v>57</v>
      </c>
      <c r="K1026" t="s">
        <v>57</v>
      </c>
      <c r="L1026" t="s">
        <v>57</v>
      </c>
      <c r="M1026" t="s">
        <v>57</v>
      </c>
      <c r="N1026">
        <v>4</v>
      </c>
      <c r="O1026">
        <v>222</v>
      </c>
      <c r="P1026">
        <v>955</v>
      </c>
      <c r="Q1026">
        <v>4.5</v>
      </c>
      <c r="R1026">
        <v>2013</v>
      </c>
      <c r="S1026">
        <v>5</v>
      </c>
      <c r="T1026">
        <v>23</v>
      </c>
      <c r="U1026" s="1">
        <v>41417</v>
      </c>
      <c r="V1026" s="5">
        <f>Main[[#This Row],[Average_Cost_for_two]] * VLOOKUP(Main[[#This Row],[Currency]],'Currency'!A:B,2,FALSE)</f>
        <v>48.704999999999998</v>
      </c>
      <c r="W1026" s="5" t="str">
        <f>IF(Main[[#This Row],[Avg_Cost_USD]]&lt;10,"Low",
IF(Main[[#This Row],[Avg_Cost_USD]]&lt;=30,"Medium","High"))</f>
        <v>High</v>
      </c>
    </row>
    <row r="1027" spans="1:23" x14ac:dyDescent="0.3">
      <c r="A1027">
        <v>651</v>
      </c>
      <c r="B1027" t="s">
        <v>1019</v>
      </c>
      <c r="C1027">
        <v>1</v>
      </c>
      <c r="D1027" t="s">
        <v>54</v>
      </c>
      <c r="E1027" t="s">
        <v>1126</v>
      </c>
      <c r="F1027">
        <v>77.236518799999999</v>
      </c>
      <c r="G1027">
        <v>28.549770299999999</v>
      </c>
      <c r="H1027" t="s">
        <v>301</v>
      </c>
      <c r="I1027" t="s">
        <v>19</v>
      </c>
      <c r="J1027" t="s">
        <v>57</v>
      </c>
      <c r="K1027" t="s">
        <v>57</v>
      </c>
      <c r="L1027" t="s">
        <v>57</v>
      </c>
      <c r="M1027" t="s">
        <v>57</v>
      </c>
      <c r="N1027">
        <v>2</v>
      </c>
      <c r="O1027">
        <v>70</v>
      </c>
      <c r="P1027">
        <v>750</v>
      </c>
      <c r="Q1027">
        <v>2.6</v>
      </c>
      <c r="R1027">
        <v>2011</v>
      </c>
      <c r="S1027">
        <v>10</v>
      </c>
      <c r="T1027">
        <v>2</v>
      </c>
      <c r="U1027" s="1">
        <v>40818</v>
      </c>
      <c r="V1027" s="5">
        <f>Main[[#This Row],[Average_Cost_for_two]] * VLOOKUP(Main[[#This Row],[Currency]],'Currency'!A:B,2,FALSE)</f>
        <v>9</v>
      </c>
      <c r="W1027" s="5" t="str">
        <f>IF(Main[[#This Row],[Avg_Cost_USD]]&lt;10,"Low",
IF(Main[[#This Row],[Avg_Cost_USD]]&lt;=30,"Medium","High"))</f>
        <v>Low</v>
      </c>
    </row>
    <row r="1028" spans="1:23" x14ac:dyDescent="0.3">
      <c r="A1028">
        <v>18418209</v>
      </c>
      <c r="B1028" t="s">
        <v>1621</v>
      </c>
      <c r="C1028">
        <v>1</v>
      </c>
      <c r="D1028" t="s">
        <v>54</v>
      </c>
      <c r="E1028" t="s">
        <v>1126</v>
      </c>
      <c r="F1028">
        <v>77.244433000000001</v>
      </c>
      <c r="G1028">
        <v>28.547270000000001</v>
      </c>
      <c r="H1028" t="s">
        <v>836</v>
      </c>
      <c r="I1028" t="s">
        <v>19</v>
      </c>
      <c r="J1028" t="s">
        <v>57</v>
      </c>
      <c r="K1028" t="s">
        <v>61</v>
      </c>
      <c r="L1028" t="s">
        <v>57</v>
      </c>
      <c r="M1028" t="s">
        <v>57</v>
      </c>
      <c r="N1028">
        <v>2</v>
      </c>
      <c r="O1028">
        <v>62</v>
      </c>
      <c r="P1028">
        <v>750</v>
      </c>
      <c r="Q1028">
        <v>4</v>
      </c>
      <c r="R1028">
        <v>2016</v>
      </c>
      <c r="S1028">
        <v>10</v>
      </c>
      <c r="T1028">
        <v>28</v>
      </c>
      <c r="U1028" s="1">
        <v>42671</v>
      </c>
      <c r="V1028" s="5">
        <f>Main[[#This Row],[Average_Cost_for_two]] * VLOOKUP(Main[[#This Row],[Currency]],'Currency'!A:B,2,FALSE)</f>
        <v>9</v>
      </c>
      <c r="W1028" s="5" t="str">
        <f>IF(Main[[#This Row],[Avg_Cost_USD]]&lt;10,"Low",
IF(Main[[#This Row],[Avg_Cost_USD]]&lt;=30,"Medium","High"))</f>
        <v>Low</v>
      </c>
    </row>
    <row r="1029" spans="1:23" x14ac:dyDescent="0.3">
      <c r="A1029">
        <v>3500018</v>
      </c>
      <c r="B1029" t="s">
        <v>1622</v>
      </c>
      <c r="C1029">
        <v>1</v>
      </c>
      <c r="D1029" t="s">
        <v>1623</v>
      </c>
      <c r="E1029" t="s">
        <v>1624</v>
      </c>
      <c r="F1029">
        <v>78.060220999999999</v>
      </c>
      <c r="G1029">
        <v>30.340722</v>
      </c>
      <c r="H1029" t="s">
        <v>372</v>
      </c>
      <c r="I1029" t="s">
        <v>19</v>
      </c>
      <c r="J1029" t="s">
        <v>57</v>
      </c>
      <c r="K1029" t="s">
        <v>57</v>
      </c>
      <c r="L1029" t="s">
        <v>57</v>
      </c>
      <c r="M1029" t="s">
        <v>57</v>
      </c>
      <c r="N1029">
        <v>4</v>
      </c>
      <c r="O1029">
        <v>173</v>
      </c>
      <c r="P1029">
        <v>1000</v>
      </c>
      <c r="Q1029">
        <v>3.9</v>
      </c>
      <c r="R1029">
        <v>2012</v>
      </c>
      <c r="S1029">
        <v>8</v>
      </c>
      <c r="T1029">
        <v>20</v>
      </c>
      <c r="U1029" s="1">
        <v>41141</v>
      </c>
      <c r="V1029" s="5">
        <f>Main[[#This Row],[Average_Cost_for_two]] * VLOOKUP(Main[[#This Row],[Currency]],'Currency'!A:B,2,FALSE)</f>
        <v>12</v>
      </c>
      <c r="W1029" s="5" t="str">
        <f>IF(Main[[#This Row],[Avg_Cost_USD]]&lt;10,"Low",
IF(Main[[#This Row],[Avg_Cost_USD]]&lt;=30,"Medium","High"))</f>
        <v>Medium</v>
      </c>
    </row>
    <row r="1030" spans="1:23" x14ac:dyDescent="0.3">
      <c r="A1030">
        <v>16512336</v>
      </c>
      <c r="B1030" t="s">
        <v>1625</v>
      </c>
      <c r="C1030">
        <v>1</v>
      </c>
      <c r="D1030" t="s">
        <v>1626</v>
      </c>
      <c r="E1030" t="s">
        <v>1627</v>
      </c>
      <c r="F1030">
        <v>73.763633330000005</v>
      </c>
      <c r="G1030">
        <v>15.556561110000001</v>
      </c>
      <c r="H1030" t="s">
        <v>1628</v>
      </c>
      <c r="I1030" t="s">
        <v>19</v>
      </c>
      <c r="J1030" t="s">
        <v>57</v>
      </c>
      <c r="K1030" t="s">
        <v>57</v>
      </c>
      <c r="L1030" t="s">
        <v>57</v>
      </c>
      <c r="M1030" t="s">
        <v>57</v>
      </c>
      <c r="N1030">
        <v>4</v>
      </c>
      <c r="O1030">
        <v>856</v>
      </c>
      <c r="P1030">
        <v>1000</v>
      </c>
      <c r="Q1030">
        <v>4.2</v>
      </c>
      <c r="R1030">
        <v>2018</v>
      </c>
      <c r="S1030">
        <v>8</v>
      </c>
      <c r="T1030">
        <v>24</v>
      </c>
      <c r="U1030" s="1">
        <v>43336</v>
      </c>
      <c r="V1030" s="5">
        <f>Main[[#This Row],[Average_Cost_for_two]] * VLOOKUP(Main[[#This Row],[Currency]],'Currency'!A:B,2,FALSE)</f>
        <v>12</v>
      </c>
      <c r="W1030" s="5" t="str">
        <f>IF(Main[[#This Row],[Avg_Cost_USD]]&lt;10,"Low",
IF(Main[[#This Row],[Avg_Cost_USD]]&lt;=30,"Medium","High"))</f>
        <v>Medium</v>
      </c>
    </row>
    <row r="1031" spans="1:23" x14ac:dyDescent="0.3">
      <c r="A1031">
        <v>1600280</v>
      </c>
      <c r="B1031" t="s">
        <v>1629</v>
      </c>
      <c r="C1031">
        <v>1</v>
      </c>
      <c r="D1031" t="s">
        <v>1630</v>
      </c>
      <c r="E1031" t="s">
        <v>1631</v>
      </c>
      <c r="F1031">
        <v>73.742106219999997</v>
      </c>
      <c r="G1031">
        <v>20.01361026</v>
      </c>
      <c r="H1031" t="s">
        <v>1632</v>
      </c>
      <c r="I1031" t="s">
        <v>19</v>
      </c>
      <c r="J1031" t="s">
        <v>57</v>
      </c>
      <c r="K1031" t="s">
        <v>57</v>
      </c>
      <c r="L1031" t="s">
        <v>57</v>
      </c>
      <c r="M1031" t="s">
        <v>57</v>
      </c>
      <c r="N1031">
        <v>4</v>
      </c>
      <c r="O1031">
        <v>91</v>
      </c>
      <c r="P1031">
        <v>1000</v>
      </c>
      <c r="Q1031">
        <v>3.6</v>
      </c>
      <c r="R1031">
        <v>2011</v>
      </c>
      <c r="S1031">
        <v>5</v>
      </c>
      <c r="T1031">
        <v>27</v>
      </c>
      <c r="U1031" s="1">
        <v>40690</v>
      </c>
      <c r="V1031" s="5">
        <f>Main[[#This Row],[Average_Cost_for_two]] * VLOOKUP(Main[[#This Row],[Currency]],'Currency'!A:B,2,FALSE)</f>
        <v>12</v>
      </c>
      <c r="W1031" s="5" t="str">
        <f>IF(Main[[#This Row],[Avg_Cost_USD]]&lt;10,"Low",
IF(Main[[#This Row],[Avg_Cost_USD]]&lt;=30,"Medium","High"))</f>
        <v>Medium</v>
      </c>
    </row>
    <row r="1032" spans="1:23" x14ac:dyDescent="0.3">
      <c r="A1032">
        <v>2400195</v>
      </c>
      <c r="B1032" t="s">
        <v>1633</v>
      </c>
      <c r="C1032">
        <v>1</v>
      </c>
      <c r="D1032" t="s">
        <v>1634</v>
      </c>
      <c r="E1032" t="s">
        <v>117</v>
      </c>
      <c r="F1032">
        <v>81.836166669999997</v>
      </c>
      <c r="G1032">
        <v>25.44987222</v>
      </c>
      <c r="H1032" t="s">
        <v>1635</v>
      </c>
      <c r="I1032" t="s">
        <v>19</v>
      </c>
      <c r="J1032" t="s">
        <v>57</v>
      </c>
      <c r="K1032" t="s">
        <v>57</v>
      </c>
      <c r="L1032" t="s">
        <v>57</v>
      </c>
      <c r="M1032" t="s">
        <v>57</v>
      </c>
      <c r="N1032">
        <v>4</v>
      </c>
      <c r="O1032">
        <v>59</v>
      </c>
      <c r="P1032">
        <v>1000</v>
      </c>
      <c r="Q1032">
        <v>3.6</v>
      </c>
      <c r="R1032">
        <v>2015</v>
      </c>
      <c r="S1032">
        <v>4</v>
      </c>
      <c r="T1032">
        <v>25</v>
      </c>
      <c r="U1032" s="1">
        <v>42119</v>
      </c>
      <c r="V1032" s="5">
        <f>Main[[#This Row],[Average_Cost_for_two]] * VLOOKUP(Main[[#This Row],[Currency]],'Currency'!A:B,2,FALSE)</f>
        <v>12</v>
      </c>
      <c r="W1032" s="5" t="str">
        <f>IF(Main[[#This Row],[Avg_Cost_USD]]&lt;10,"Low",
IF(Main[[#This Row],[Avg_Cost_USD]]&lt;=30,"Medium","High"))</f>
        <v>Medium</v>
      </c>
    </row>
    <row r="1033" spans="1:23" x14ac:dyDescent="0.3">
      <c r="A1033">
        <v>3700009</v>
      </c>
      <c r="B1033" t="s">
        <v>1636</v>
      </c>
      <c r="C1033">
        <v>1</v>
      </c>
      <c r="D1033" t="s">
        <v>1637</v>
      </c>
      <c r="E1033" t="s">
        <v>1638</v>
      </c>
      <c r="F1033">
        <v>79.828950000000006</v>
      </c>
      <c r="G1033">
        <v>11.99078611</v>
      </c>
      <c r="H1033" t="s">
        <v>1348</v>
      </c>
      <c r="I1033" t="s">
        <v>19</v>
      </c>
      <c r="J1033" t="s">
        <v>57</v>
      </c>
      <c r="K1033" t="s">
        <v>57</v>
      </c>
      <c r="L1033" t="s">
        <v>57</v>
      </c>
      <c r="M1033" t="s">
        <v>57</v>
      </c>
      <c r="N1033">
        <v>4</v>
      </c>
      <c r="O1033">
        <v>513</v>
      </c>
      <c r="P1033">
        <v>1000</v>
      </c>
      <c r="Q1033">
        <v>3.8</v>
      </c>
      <c r="R1033">
        <v>2014</v>
      </c>
      <c r="S1033">
        <v>3</v>
      </c>
      <c r="T1033">
        <v>27</v>
      </c>
      <c r="U1033" s="1">
        <v>41725</v>
      </c>
      <c r="V1033" s="5">
        <f>Main[[#This Row],[Average_Cost_for_two]] * VLOOKUP(Main[[#This Row],[Currency]],'Currency'!A:B,2,FALSE)</f>
        <v>12</v>
      </c>
      <c r="W1033" s="5" t="str">
        <f>IF(Main[[#This Row],[Avg_Cost_USD]]&lt;10,"Low",
IF(Main[[#This Row],[Avg_Cost_USD]]&lt;=30,"Medium","High"))</f>
        <v>Medium</v>
      </c>
    </row>
    <row r="1034" spans="1:23" x14ac:dyDescent="0.3">
      <c r="A1034">
        <v>1600298</v>
      </c>
      <c r="B1034" t="s">
        <v>1639</v>
      </c>
      <c r="C1034">
        <v>1</v>
      </c>
      <c r="D1034" t="s">
        <v>1630</v>
      </c>
      <c r="E1034" t="s">
        <v>1640</v>
      </c>
      <c r="F1034">
        <v>0</v>
      </c>
      <c r="G1034">
        <v>0</v>
      </c>
      <c r="H1034" t="s">
        <v>56</v>
      </c>
      <c r="I1034" t="s">
        <v>19</v>
      </c>
      <c r="J1034" t="s">
        <v>57</v>
      </c>
      <c r="K1034" t="s">
        <v>57</v>
      </c>
      <c r="L1034" t="s">
        <v>57</v>
      </c>
      <c r="M1034" t="s">
        <v>57</v>
      </c>
      <c r="N1034">
        <v>4</v>
      </c>
      <c r="O1034">
        <v>33</v>
      </c>
      <c r="P1034">
        <v>1000</v>
      </c>
      <c r="Q1034">
        <v>3.3</v>
      </c>
      <c r="R1034">
        <v>2014</v>
      </c>
      <c r="S1034">
        <v>6</v>
      </c>
      <c r="T1034">
        <v>1</v>
      </c>
      <c r="U1034" s="1">
        <v>41791</v>
      </c>
      <c r="V1034" s="5">
        <f>Main[[#This Row],[Average_Cost_for_two]] * VLOOKUP(Main[[#This Row],[Currency]],'Currency'!A:B,2,FALSE)</f>
        <v>12</v>
      </c>
      <c r="W1034" s="5" t="str">
        <f>IF(Main[[#This Row],[Avg_Cost_USD]]&lt;10,"Low",
IF(Main[[#This Row],[Avg_Cost_USD]]&lt;=30,"Medium","High"))</f>
        <v>Medium</v>
      </c>
    </row>
    <row r="1035" spans="1:23" x14ac:dyDescent="0.3">
      <c r="A1035">
        <v>3900055</v>
      </c>
      <c r="B1035" t="s">
        <v>1641</v>
      </c>
      <c r="C1035">
        <v>1</v>
      </c>
      <c r="D1035" t="s">
        <v>1642</v>
      </c>
      <c r="E1035" t="s">
        <v>1643</v>
      </c>
      <c r="F1035">
        <v>0</v>
      </c>
      <c r="G1035">
        <v>0</v>
      </c>
      <c r="H1035" t="s">
        <v>1644</v>
      </c>
      <c r="I1035" t="s">
        <v>19</v>
      </c>
      <c r="J1035" t="s">
        <v>57</v>
      </c>
      <c r="K1035" t="s">
        <v>57</v>
      </c>
      <c r="L1035" t="s">
        <v>57</v>
      </c>
      <c r="M1035" t="s">
        <v>57</v>
      </c>
      <c r="N1035">
        <v>4</v>
      </c>
      <c r="O1035">
        <v>83</v>
      </c>
      <c r="P1035">
        <v>1000</v>
      </c>
      <c r="Q1035">
        <v>3.5</v>
      </c>
      <c r="R1035">
        <v>2010</v>
      </c>
      <c r="S1035">
        <v>1</v>
      </c>
      <c r="T1035">
        <v>12</v>
      </c>
      <c r="U1035" s="1">
        <v>40190</v>
      </c>
      <c r="V1035" s="5">
        <f>Main[[#This Row],[Average_Cost_for_two]] * VLOOKUP(Main[[#This Row],[Currency]],'Currency'!A:B,2,FALSE)</f>
        <v>12</v>
      </c>
      <c r="W1035" s="5" t="str">
        <f>IF(Main[[#This Row],[Avg_Cost_USD]]&lt;10,"Low",
IF(Main[[#This Row],[Avg_Cost_USD]]&lt;=30,"Medium","High"))</f>
        <v>Medium</v>
      </c>
    </row>
    <row r="1036" spans="1:23" x14ac:dyDescent="0.3">
      <c r="A1036">
        <v>4311</v>
      </c>
      <c r="B1036" t="s">
        <v>1645</v>
      </c>
      <c r="C1036">
        <v>1</v>
      </c>
      <c r="D1036" t="s">
        <v>54</v>
      </c>
      <c r="E1036" t="s">
        <v>63</v>
      </c>
      <c r="F1036">
        <v>77.122943500000005</v>
      </c>
      <c r="G1036">
        <v>28.545553300000002</v>
      </c>
      <c r="H1036" t="s">
        <v>1646</v>
      </c>
      <c r="I1036" t="s">
        <v>19</v>
      </c>
      <c r="J1036" t="s">
        <v>61</v>
      </c>
      <c r="K1036" t="s">
        <v>57</v>
      </c>
      <c r="L1036" t="s">
        <v>57</v>
      </c>
      <c r="M1036" t="s">
        <v>57</v>
      </c>
      <c r="N1036">
        <v>2</v>
      </c>
      <c r="O1036">
        <v>10</v>
      </c>
      <c r="P1036">
        <v>900</v>
      </c>
      <c r="Q1036">
        <v>2.8</v>
      </c>
      <c r="R1036">
        <v>2010</v>
      </c>
      <c r="S1036">
        <v>10</v>
      </c>
      <c r="T1036">
        <v>12</v>
      </c>
      <c r="U1036" s="1">
        <v>40463</v>
      </c>
      <c r="V1036" s="5">
        <f>Main[[#This Row],[Average_Cost_for_two]] * VLOOKUP(Main[[#This Row],[Currency]],'Currency'!A:B,2,FALSE)</f>
        <v>10.8</v>
      </c>
      <c r="W1036" s="5" t="str">
        <f>IF(Main[[#This Row],[Avg_Cost_USD]]&lt;10,"Low",
IF(Main[[#This Row],[Avg_Cost_USD]]&lt;=30,"Medium","High"))</f>
        <v>Medium</v>
      </c>
    </row>
    <row r="1037" spans="1:23" x14ac:dyDescent="0.3">
      <c r="A1037">
        <v>312715</v>
      </c>
      <c r="B1037" t="s">
        <v>1647</v>
      </c>
      <c r="C1037">
        <v>1</v>
      </c>
      <c r="D1037" t="s">
        <v>54</v>
      </c>
      <c r="E1037" t="s">
        <v>104</v>
      </c>
      <c r="F1037">
        <v>77.301098179999997</v>
      </c>
      <c r="G1037">
        <v>28.589186250000001</v>
      </c>
      <c r="H1037" t="s">
        <v>287</v>
      </c>
      <c r="I1037" t="s">
        <v>19</v>
      </c>
      <c r="J1037" t="s">
        <v>61</v>
      </c>
      <c r="K1037" t="s">
        <v>57</v>
      </c>
      <c r="L1037" t="s">
        <v>57</v>
      </c>
      <c r="M1037" t="s">
        <v>57</v>
      </c>
      <c r="N1037">
        <v>2</v>
      </c>
      <c r="O1037">
        <v>29</v>
      </c>
      <c r="P1037">
        <v>750</v>
      </c>
      <c r="Q1037">
        <v>2.7</v>
      </c>
      <c r="R1037">
        <v>2012</v>
      </c>
      <c r="S1037">
        <v>10</v>
      </c>
      <c r="T1037">
        <v>16</v>
      </c>
      <c r="U1037" s="1">
        <v>41198</v>
      </c>
      <c r="V1037" s="5">
        <f>Main[[#This Row],[Average_Cost_for_two]] * VLOOKUP(Main[[#This Row],[Currency]],'Currency'!A:B,2,FALSE)</f>
        <v>9</v>
      </c>
      <c r="W1037" s="5" t="str">
        <f>IF(Main[[#This Row],[Avg_Cost_USD]]&lt;10,"Low",
IF(Main[[#This Row],[Avg_Cost_USD]]&lt;=30,"Medium","High"))</f>
        <v>Low</v>
      </c>
    </row>
    <row r="1038" spans="1:23" x14ac:dyDescent="0.3">
      <c r="A1038">
        <v>308051</v>
      </c>
      <c r="B1038" t="s">
        <v>1648</v>
      </c>
      <c r="C1038">
        <v>1</v>
      </c>
      <c r="D1038" t="s">
        <v>54</v>
      </c>
      <c r="E1038" t="s">
        <v>996</v>
      </c>
      <c r="F1038">
        <v>77.184328300000004</v>
      </c>
      <c r="G1038">
        <v>28.6360505</v>
      </c>
      <c r="H1038" t="s">
        <v>287</v>
      </c>
      <c r="I1038" t="s">
        <v>19</v>
      </c>
      <c r="J1038" t="s">
        <v>57</v>
      </c>
      <c r="K1038" t="s">
        <v>61</v>
      </c>
      <c r="L1038" t="s">
        <v>57</v>
      </c>
      <c r="M1038" t="s">
        <v>57</v>
      </c>
      <c r="N1038">
        <v>2</v>
      </c>
      <c r="O1038">
        <v>58</v>
      </c>
      <c r="P1038">
        <v>850</v>
      </c>
      <c r="Q1038">
        <v>3.4</v>
      </c>
      <c r="R1038">
        <v>2016</v>
      </c>
      <c r="S1038">
        <v>10</v>
      </c>
      <c r="T1038">
        <v>19</v>
      </c>
      <c r="U1038" s="1">
        <v>42662</v>
      </c>
      <c r="V1038" s="5">
        <f>Main[[#This Row],[Average_Cost_for_two]] * VLOOKUP(Main[[#This Row],[Currency]],'Currency'!A:B,2,FALSE)</f>
        <v>10.200000000000001</v>
      </c>
      <c r="W1038" s="5" t="str">
        <f>IF(Main[[#This Row],[Avg_Cost_USD]]&lt;10,"Low",
IF(Main[[#This Row],[Avg_Cost_USD]]&lt;=30,"Medium","High"))</f>
        <v>Medium</v>
      </c>
    </row>
    <row r="1039" spans="1:23" x14ac:dyDescent="0.3">
      <c r="A1039">
        <v>130275</v>
      </c>
      <c r="B1039" t="s">
        <v>1649</v>
      </c>
      <c r="C1039">
        <v>1</v>
      </c>
      <c r="D1039" t="s">
        <v>1626</v>
      </c>
      <c r="E1039" t="s">
        <v>1650</v>
      </c>
      <c r="F1039">
        <v>73.743605560000006</v>
      </c>
      <c r="G1039">
        <v>15.585658329999999</v>
      </c>
      <c r="H1039" t="s">
        <v>315</v>
      </c>
      <c r="I1039" t="s">
        <v>19</v>
      </c>
      <c r="J1039" t="s">
        <v>57</v>
      </c>
      <c r="K1039" t="s">
        <v>57</v>
      </c>
      <c r="L1039" t="s">
        <v>57</v>
      </c>
      <c r="M1039" t="s">
        <v>57</v>
      </c>
      <c r="N1039">
        <v>4</v>
      </c>
      <c r="O1039">
        <v>415</v>
      </c>
      <c r="P1039">
        <v>1100</v>
      </c>
      <c r="Q1039">
        <v>4.8</v>
      </c>
      <c r="R1039">
        <v>2016</v>
      </c>
      <c r="S1039">
        <v>7</v>
      </c>
      <c r="T1039">
        <v>8</v>
      </c>
      <c r="U1039" s="1">
        <v>42559</v>
      </c>
      <c r="V1039" s="5">
        <f>Main[[#This Row],[Average_Cost_for_two]] * VLOOKUP(Main[[#This Row],[Currency]],'Currency'!A:B,2,FALSE)</f>
        <v>13.200000000000001</v>
      </c>
      <c r="W1039" s="5" t="str">
        <f>IF(Main[[#This Row],[Avg_Cost_USD]]&lt;10,"Low",
IF(Main[[#This Row],[Avg_Cost_USD]]&lt;=30,"Medium","High"))</f>
        <v>Medium</v>
      </c>
    </row>
    <row r="1040" spans="1:23" x14ac:dyDescent="0.3">
      <c r="A1040">
        <v>1275</v>
      </c>
      <c r="B1040" t="s">
        <v>1651</v>
      </c>
      <c r="C1040">
        <v>1</v>
      </c>
      <c r="D1040" t="s">
        <v>54</v>
      </c>
      <c r="E1040" t="s">
        <v>1652</v>
      </c>
      <c r="F1040">
        <v>77.296560700000001</v>
      </c>
      <c r="G1040">
        <v>28.592418599999998</v>
      </c>
      <c r="H1040" t="s">
        <v>303</v>
      </c>
      <c r="I1040" t="s">
        <v>19</v>
      </c>
      <c r="J1040" t="s">
        <v>61</v>
      </c>
      <c r="K1040" t="s">
        <v>61</v>
      </c>
      <c r="L1040" t="s">
        <v>57</v>
      </c>
      <c r="M1040" t="s">
        <v>57</v>
      </c>
      <c r="N1040">
        <v>2</v>
      </c>
      <c r="O1040">
        <v>117</v>
      </c>
      <c r="P1040">
        <v>850</v>
      </c>
      <c r="Q1040">
        <v>2.5</v>
      </c>
      <c r="R1040">
        <v>2013</v>
      </c>
      <c r="S1040">
        <v>10</v>
      </c>
      <c r="T1040">
        <v>14</v>
      </c>
      <c r="U1040" s="1">
        <v>41561</v>
      </c>
      <c r="V1040" s="5">
        <f>Main[[#This Row],[Average_Cost_for_two]] * VLOOKUP(Main[[#This Row],[Currency]],'Currency'!A:B,2,FALSE)</f>
        <v>10.200000000000001</v>
      </c>
      <c r="W1040" s="5" t="str">
        <f>IF(Main[[#This Row],[Avg_Cost_USD]]&lt;10,"Low",
IF(Main[[#This Row],[Avg_Cost_USD]]&lt;=30,"Medium","High"))</f>
        <v>Medium</v>
      </c>
    </row>
    <row r="1041" spans="1:23" x14ac:dyDescent="0.3">
      <c r="A1041">
        <v>130535</v>
      </c>
      <c r="B1041" t="s">
        <v>1653</v>
      </c>
      <c r="C1041">
        <v>1</v>
      </c>
      <c r="D1041" t="s">
        <v>1626</v>
      </c>
      <c r="E1041" t="s">
        <v>1654</v>
      </c>
      <c r="F1041">
        <v>73.950888890000002</v>
      </c>
      <c r="G1041">
        <v>15.15794444</v>
      </c>
      <c r="H1041" t="s">
        <v>1655</v>
      </c>
      <c r="I1041" t="s">
        <v>19</v>
      </c>
      <c r="J1041" t="s">
        <v>57</v>
      </c>
      <c r="K1041" t="s">
        <v>57</v>
      </c>
      <c r="L1041" t="s">
        <v>57</v>
      </c>
      <c r="M1041" t="s">
        <v>57</v>
      </c>
      <c r="N1041">
        <v>4</v>
      </c>
      <c r="O1041">
        <v>555</v>
      </c>
      <c r="P1041">
        <v>1100</v>
      </c>
      <c r="Q1041">
        <v>4.5999999999999996</v>
      </c>
      <c r="R1041">
        <v>2010</v>
      </c>
      <c r="S1041">
        <v>7</v>
      </c>
      <c r="T1041">
        <v>20</v>
      </c>
      <c r="U1041" s="1">
        <v>40379</v>
      </c>
      <c r="V1041" s="5">
        <f>Main[[#This Row],[Average_Cost_for_two]] * VLOOKUP(Main[[#This Row],[Currency]],'Currency'!A:B,2,FALSE)</f>
        <v>13.200000000000001</v>
      </c>
      <c r="W1041" s="5" t="str">
        <f>IF(Main[[#This Row],[Avg_Cost_USD]]&lt;10,"Low",
IF(Main[[#This Row],[Avg_Cost_USD]]&lt;=30,"Medium","High"))</f>
        <v>Medium</v>
      </c>
    </row>
    <row r="1042" spans="1:23" x14ac:dyDescent="0.3">
      <c r="A1042">
        <v>18337788</v>
      </c>
      <c r="B1042" t="s">
        <v>1656</v>
      </c>
      <c r="C1042">
        <v>1</v>
      </c>
      <c r="D1042" t="s">
        <v>54</v>
      </c>
      <c r="E1042" t="s">
        <v>1042</v>
      </c>
      <c r="F1042">
        <v>77.165414999999996</v>
      </c>
      <c r="G1042">
        <v>28.514648999999999</v>
      </c>
      <c r="H1042" t="s">
        <v>1657</v>
      </c>
      <c r="I1042" t="s">
        <v>19</v>
      </c>
      <c r="J1042" t="s">
        <v>57</v>
      </c>
      <c r="K1042" t="s">
        <v>61</v>
      </c>
      <c r="L1042" t="s">
        <v>57</v>
      </c>
      <c r="M1042" t="s">
        <v>57</v>
      </c>
      <c r="N1042">
        <v>2</v>
      </c>
      <c r="O1042">
        <v>191</v>
      </c>
      <c r="P1042">
        <v>950</v>
      </c>
      <c r="Q1042">
        <v>3.9</v>
      </c>
      <c r="R1042">
        <v>2015</v>
      </c>
      <c r="S1042">
        <v>10</v>
      </c>
      <c r="T1042">
        <v>26</v>
      </c>
      <c r="U1042" s="1">
        <v>42303</v>
      </c>
      <c r="V1042" s="5">
        <f>Main[[#This Row],[Average_Cost_for_two]] * VLOOKUP(Main[[#This Row],[Currency]],'Currency'!A:B,2,FALSE)</f>
        <v>11.4</v>
      </c>
      <c r="W1042" s="5" t="str">
        <f>IF(Main[[#This Row],[Avg_Cost_USD]]&lt;10,"Low",
IF(Main[[#This Row],[Avg_Cost_USD]]&lt;=30,"Medium","High"))</f>
        <v>Medium</v>
      </c>
    </row>
    <row r="1043" spans="1:23" x14ac:dyDescent="0.3">
      <c r="A1043">
        <v>6286</v>
      </c>
      <c r="B1043" t="s">
        <v>1658</v>
      </c>
      <c r="C1043">
        <v>1</v>
      </c>
      <c r="D1043" t="s">
        <v>54</v>
      </c>
      <c r="E1043" t="s">
        <v>573</v>
      </c>
      <c r="F1043">
        <v>77.231967900000001</v>
      </c>
      <c r="G1043">
        <v>28.6295216</v>
      </c>
      <c r="H1043" t="s">
        <v>547</v>
      </c>
      <c r="I1043" t="s">
        <v>19</v>
      </c>
      <c r="J1043" t="s">
        <v>57</v>
      </c>
      <c r="K1043" t="s">
        <v>57</v>
      </c>
      <c r="L1043" t="s">
        <v>57</v>
      </c>
      <c r="M1043" t="s">
        <v>57</v>
      </c>
      <c r="N1043">
        <v>2</v>
      </c>
      <c r="O1043">
        <v>70</v>
      </c>
      <c r="P1043">
        <v>550</v>
      </c>
      <c r="Q1043">
        <v>3.2</v>
      </c>
      <c r="R1043">
        <v>2018</v>
      </c>
      <c r="S1043">
        <v>9</v>
      </c>
      <c r="T1043">
        <v>1</v>
      </c>
      <c r="U1043" s="1">
        <v>43344</v>
      </c>
      <c r="V1043" s="5">
        <f>Main[[#This Row],[Average_Cost_for_two]] * VLOOKUP(Main[[#This Row],[Currency]],'Currency'!A:B,2,FALSE)</f>
        <v>6.6000000000000005</v>
      </c>
      <c r="W1043" s="5" t="str">
        <f>IF(Main[[#This Row],[Avg_Cost_USD]]&lt;10,"Low",
IF(Main[[#This Row],[Avg_Cost_USD]]&lt;=30,"Medium","High"))</f>
        <v>Low</v>
      </c>
    </row>
    <row r="1044" spans="1:23" x14ac:dyDescent="0.3">
      <c r="A1044">
        <v>1030</v>
      </c>
      <c r="B1044" t="s">
        <v>1659</v>
      </c>
      <c r="C1044">
        <v>1</v>
      </c>
      <c r="D1044" t="s">
        <v>54</v>
      </c>
      <c r="E1044" t="s">
        <v>990</v>
      </c>
      <c r="F1044">
        <v>77.212114099999994</v>
      </c>
      <c r="G1044">
        <v>28.536674000000001</v>
      </c>
      <c r="H1044" t="s">
        <v>1660</v>
      </c>
      <c r="I1044" t="s">
        <v>19</v>
      </c>
      <c r="J1044" t="s">
        <v>57</v>
      </c>
      <c r="K1044" t="s">
        <v>61</v>
      </c>
      <c r="L1044" t="s">
        <v>57</v>
      </c>
      <c r="M1044" t="s">
        <v>57</v>
      </c>
      <c r="N1044">
        <v>2</v>
      </c>
      <c r="O1044">
        <v>137</v>
      </c>
      <c r="P1044">
        <v>550</v>
      </c>
      <c r="Q1044">
        <v>2.4</v>
      </c>
      <c r="R1044">
        <v>2010</v>
      </c>
      <c r="S1044">
        <v>9</v>
      </c>
      <c r="T1044">
        <v>2</v>
      </c>
      <c r="U1044" s="1">
        <v>40423</v>
      </c>
      <c r="V1044" s="5">
        <f>Main[[#This Row],[Average_Cost_for_two]] * VLOOKUP(Main[[#This Row],[Currency]],'Currency'!A:B,2,FALSE)</f>
        <v>6.6000000000000005</v>
      </c>
      <c r="W1044" s="5" t="str">
        <f>IF(Main[[#This Row],[Avg_Cost_USD]]&lt;10,"Low",
IF(Main[[#This Row],[Avg_Cost_USD]]&lt;=30,"Medium","High"))</f>
        <v>Low</v>
      </c>
    </row>
    <row r="1045" spans="1:23" x14ac:dyDescent="0.3">
      <c r="A1045">
        <v>307026</v>
      </c>
      <c r="B1045" t="s">
        <v>1661</v>
      </c>
      <c r="C1045">
        <v>1</v>
      </c>
      <c r="D1045" t="s">
        <v>54</v>
      </c>
      <c r="E1045" t="s">
        <v>457</v>
      </c>
      <c r="F1045">
        <v>77.136921599999994</v>
      </c>
      <c r="G1045">
        <v>28.712837700000001</v>
      </c>
      <c r="H1045" t="s">
        <v>350</v>
      </c>
      <c r="I1045" t="s">
        <v>19</v>
      </c>
      <c r="J1045" t="s">
        <v>57</v>
      </c>
      <c r="K1045" t="s">
        <v>57</v>
      </c>
      <c r="L1045" t="s">
        <v>57</v>
      </c>
      <c r="M1045" t="s">
        <v>57</v>
      </c>
      <c r="N1045">
        <v>2</v>
      </c>
      <c r="O1045">
        <v>19</v>
      </c>
      <c r="P1045">
        <v>550</v>
      </c>
      <c r="Q1045">
        <v>3.2</v>
      </c>
      <c r="R1045">
        <v>2010</v>
      </c>
      <c r="S1045">
        <v>9</v>
      </c>
      <c r="T1045">
        <v>26</v>
      </c>
      <c r="U1045" s="1">
        <v>40447</v>
      </c>
      <c r="V1045" s="5">
        <f>Main[[#This Row],[Average_Cost_for_two]] * VLOOKUP(Main[[#This Row],[Currency]],'Currency'!A:B,2,FALSE)</f>
        <v>6.6000000000000005</v>
      </c>
      <c r="W1045" s="5" t="str">
        <f>IF(Main[[#This Row],[Avg_Cost_USD]]&lt;10,"Low",
IF(Main[[#This Row],[Avg_Cost_USD]]&lt;=30,"Medium","High"))</f>
        <v>Low</v>
      </c>
    </row>
    <row r="1046" spans="1:23" x14ac:dyDescent="0.3">
      <c r="A1046">
        <v>495</v>
      </c>
      <c r="B1046" t="s">
        <v>1662</v>
      </c>
      <c r="C1046">
        <v>1</v>
      </c>
      <c r="D1046" t="s">
        <v>54</v>
      </c>
      <c r="E1046" t="s">
        <v>991</v>
      </c>
      <c r="F1046">
        <v>77.121560500000001</v>
      </c>
      <c r="G1046">
        <v>28.666603850000001</v>
      </c>
      <c r="H1046" t="s">
        <v>1663</v>
      </c>
      <c r="I1046" t="s">
        <v>19</v>
      </c>
      <c r="J1046" t="s">
        <v>57</v>
      </c>
      <c r="K1046" t="s">
        <v>61</v>
      </c>
      <c r="L1046" t="s">
        <v>57</v>
      </c>
      <c r="M1046" t="s">
        <v>57</v>
      </c>
      <c r="N1046">
        <v>2</v>
      </c>
      <c r="O1046">
        <v>129</v>
      </c>
      <c r="P1046">
        <v>550</v>
      </c>
      <c r="Q1046">
        <v>3.2</v>
      </c>
      <c r="R1046">
        <v>2017</v>
      </c>
      <c r="S1046">
        <v>9</v>
      </c>
      <c r="T1046">
        <v>6</v>
      </c>
      <c r="U1046" s="1">
        <v>42984</v>
      </c>
      <c r="V1046" s="5">
        <f>Main[[#This Row],[Average_Cost_for_two]] * VLOOKUP(Main[[#This Row],[Currency]],'Currency'!A:B,2,FALSE)</f>
        <v>6.6000000000000005</v>
      </c>
      <c r="W1046" s="5" t="str">
        <f>IF(Main[[#This Row],[Avg_Cost_USD]]&lt;10,"Low",
IF(Main[[#This Row],[Avg_Cost_USD]]&lt;=30,"Medium","High"))</f>
        <v>Low</v>
      </c>
    </row>
    <row r="1047" spans="1:23" x14ac:dyDescent="0.3">
      <c r="A1047">
        <v>5366</v>
      </c>
      <c r="B1047" t="s">
        <v>1664</v>
      </c>
      <c r="C1047">
        <v>1</v>
      </c>
      <c r="D1047" t="s">
        <v>54</v>
      </c>
      <c r="E1047" t="s">
        <v>1665</v>
      </c>
      <c r="F1047">
        <v>77.152246199999993</v>
      </c>
      <c r="G1047">
        <v>28.691343700000001</v>
      </c>
      <c r="H1047" t="s">
        <v>287</v>
      </c>
      <c r="I1047" t="s">
        <v>19</v>
      </c>
      <c r="J1047" t="s">
        <v>57</v>
      </c>
      <c r="K1047" t="s">
        <v>57</v>
      </c>
      <c r="L1047" t="s">
        <v>57</v>
      </c>
      <c r="M1047" t="s">
        <v>57</v>
      </c>
      <c r="N1047">
        <v>2</v>
      </c>
      <c r="O1047">
        <v>45</v>
      </c>
      <c r="P1047">
        <v>550</v>
      </c>
      <c r="Q1047">
        <v>2.9</v>
      </c>
      <c r="R1047">
        <v>2013</v>
      </c>
      <c r="S1047">
        <v>8</v>
      </c>
      <c r="T1047">
        <v>10</v>
      </c>
      <c r="U1047" s="1">
        <v>41496</v>
      </c>
      <c r="V1047" s="5">
        <f>Main[[#This Row],[Average_Cost_for_two]] * VLOOKUP(Main[[#This Row],[Currency]],'Currency'!A:B,2,FALSE)</f>
        <v>6.6000000000000005</v>
      </c>
      <c r="W1047" s="5" t="str">
        <f>IF(Main[[#This Row],[Avg_Cost_USD]]&lt;10,"Low",
IF(Main[[#This Row],[Avg_Cost_USD]]&lt;=30,"Medium","High"))</f>
        <v>Low</v>
      </c>
    </row>
    <row r="1048" spans="1:23" x14ac:dyDescent="0.3">
      <c r="A1048">
        <v>310896</v>
      </c>
      <c r="B1048" t="s">
        <v>1666</v>
      </c>
      <c r="C1048">
        <v>1</v>
      </c>
      <c r="D1048" t="s">
        <v>54</v>
      </c>
      <c r="E1048" t="s">
        <v>160</v>
      </c>
      <c r="F1048">
        <v>77.295927899999995</v>
      </c>
      <c r="G1048">
        <v>28.642510900000001</v>
      </c>
      <c r="H1048" t="s">
        <v>350</v>
      </c>
      <c r="I1048" t="s">
        <v>19</v>
      </c>
      <c r="J1048" t="s">
        <v>57</v>
      </c>
      <c r="K1048" t="s">
        <v>61</v>
      </c>
      <c r="L1048" t="s">
        <v>57</v>
      </c>
      <c r="M1048" t="s">
        <v>57</v>
      </c>
      <c r="N1048">
        <v>2</v>
      </c>
      <c r="O1048">
        <v>62</v>
      </c>
      <c r="P1048">
        <v>550</v>
      </c>
      <c r="Q1048">
        <v>2.4</v>
      </c>
      <c r="R1048">
        <v>2017</v>
      </c>
      <c r="S1048">
        <v>8</v>
      </c>
      <c r="T1048">
        <v>6</v>
      </c>
      <c r="U1048" s="1">
        <v>42953</v>
      </c>
      <c r="V1048" s="5">
        <f>Main[[#This Row],[Average_Cost_for_two]] * VLOOKUP(Main[[#This Row],[Currency]],'Currency'!A:B,2,FALSE)</f>
        <v>6.6000000000000005</v>
      </c>
      <c r="W1048" s="5" t="str">
        <f>IF(Main[[#This Row],[Avg_Cost_USD]]&lt;10,"Low",
IF(Main[[#This Row],[Avg_Cost_USD]]&lt;=30,"Medium","High"))</f>
        <v>Low</v>
      </c>
    </row>
    <row r="1049" spans="1:23" x14ac:dyDescent="0.3">
      <c r="A1049">
        <v>4053</v>
      </c>
      <c r="B1049" t="s">
        <v>1662</v>
      </c>
      <c r="C1049">
        <v>1</v>
      </c>
      <c r="D1049" t="s">
        <v>54</v>
      </c>
      <c r="E1049" t="s">
        <v>211</v>
      </c>
      <c r="F1049">
        <v>77.224417599999995</v>
      </c>
      <c r="G1049">
        <v>28.656671100000001</v>
      </c>
      <c r="H1049" t="s">
        <v>1667</v>
      </c>
      <c r="I1049" t="s">
        <v>19</v>
      </c>
      <c r="J1049" t="s">
        <v>57</v>
      </c>
      <c r="K1049" t="s">
        <v>57</v>
      </c>
      <c r="L1049" t="s">
        <v>57</v>
      </c>
      <c r="M1049" t="s">
        <v>57</v>
      </c>
      <c r="N1049">
        <v>2</v>
      </c>
      <c r="O1049">
        <v>42</v>
      </c>
      <c r="P1049">
        <v>550</v>
      </c>
      <c r="Q1049">
        <v>2.8</v>
      </c>
      <c r="R1049">
        <v>2014</v>
      </c>
      <c r="S1049">
        <v>7</v>
      </c>
      <c r="T1049">
        <v>7</v>
      </c>
      <c r="U1049" s="1">
        <v>41827</v>
      </c>
      <c r="V1049" s="5">
        <f>Main[[#This Row],[Average_Cost_for_two]] * VLOOKUP(Main[[#This Row],[Currency]],'Currency'!A:B,2,FALSE)</f>
        <v>6.6000000000000005</v>
      </c>
      <c r="W1049" s="5" t="str">
        <f>IF(Main[[#This Row],[Avg_Cost_USD]]&lt;10,"Low",
IF(Main[[#This Row],[Avg_Cost_USD]]&lt;=30,"Medium","High"))</f>
        <v>Low</v>
      </c>
    </row>
    <row r="1050" spans="1:23" x14ac:dyDescent="0.3">
      <c r="A1050">
        <v>3401</v>
      </c>
      <c r="B1050" t="s">
        <v>1668</v>
      </c>
      <c r="C1050">
        <v>1</v>
      </c>
      <c r="D1050" t="s">
        <v>54</v>
      </c>
      <c r="E1050" t="s">
        <v>265</v>
      </c>
      <c r="F1050">
        <v>77.204210000000003</v>
      </c>
      <c r="G1050">
        <v>28.695921800000001</v>
      </c>
      <c r="H1050" t="s">
        <v>1669</v>
      </c>
      <c r="I1050" t="s">
        <v>19</v>
      </c>
      <c r="J1050" t="s">
        <v>57</v>
      </c>
      <c r="K1050" t="s">
        <v>61</v>
      </c>
      <c r="L1050" t="s">
        <v>57</v>
      </c>
      <c r="M1050" t="s">
        <v>57</v>
      </c>
      <c r="N1050">
        <v>2</v>
      </c>
      <c r="O1050">
        <v>484</v>
      </c>
      <c r="P1050">
        <v>550</v>
      </c>
      <c r="Q1050">
        <v>3.7</v>
      </c>
      <c r="R1050">
        <v>2017</v>
      </c>
      <c r="S1050">
        <v>7</v>
      </c>
      <c r="T1050">
        <v>19</v>
      </c>
      <c r="U1050" s="1">
        <v>42935</v>
      </c>
      <c r="V1050" s="5">
        <f>Main[[#This Row],[Average_Cost_for_two]] * VLOOKUP(Main[[#This Row],[Currency]],'Currency'!A:B,2,FALSE)</f>
        <v>6.6000000000000005</v>
      </c>
      <c r="W1050" s="5" t="str">
        <f>IF(Main[[#This Row],[Avg_Cost_USD]]&lt;10,"Low",
IF(Main[[#This Row],[Avg_Cost_USD]]&lt;=30,"Medium","High"))</f>
        <v>Low</v>
      </c>
    </row>
    <row r="1051" spans="1:23" x14ac:dyDescent="0.3">
      <c r="A1051">
        <v>5996</v>
      </c>
      <c r="B1051" t="s">
        <v>1670</v>
      </c>
      <c r="C1051">
        <v>1</v>
      </c>
      <c r="D1051" t="s">
        <v>54</v>
      </c>
      <c r="E1051" t="s">
        <v>55</v>
      </c>
      <c r="F1051">
        <v>77.270808400000007</v>
      </c>
      <c r="G1051">
        <v>28.652966200000002</v>
      </c>
      <c r="H1051" t="s">
        <v>1671</v>
      </c>
      <c r="I1051" t="s">
        <v>19</v>
      </c>
      <c r="J1051" t="s">
        <v>57</v>
      </c>
      <c r="K1051" t="s">
        <v>57</v>
      </c>
      <c r="L1051" t="s">
        <v>57</v>
      </c>
      <c r="M1051" t="s">
        <v>57</v>
      </c>
      <c r="N1051">
        <v>2</v>
      </c>
      <c r="O1051">
        <v>8</v>
      </c>
      <c r="P1051">
        <v>550</v>
      </c>
      <c r="Q1051">
        <v>2.8</v>
      </c>
      <c r="R1051">
        <v>2012</v>
      </c>
      <c r="S1051">
        <v>7</v>
      </c>
      <c r="T1051">
        <v>23</v>
      </c>
      <c r="U1051" s="1">
        <v>41113</v>
      </c>
      <c r="V1051" s="5">
        <f>Main[[#This Row],[Average_Cost_for_two]] * VLOOKUP(Main[[#This Row],[Currency]],'Currency'!A:B,2,FALSE)</f>
        <v>6.6000000000000005</v>
      </c>
      <c r="W1051" s="5" t="str">
        <f>IF(Main[[#This Row],[Avg_Cost_USD]]&lt;10,"Low",
IF(Main[[#This Row],[Avg_Cost_USD]]&lt;=30,"Medium","High"))</f>
        <v>Low</v>
      </c>
    </row>
    <row r="1052" spans="1:23" x14ac:dyDescent="0.3">
      <c r="A1052">
        <v>3363</v>
      </c>
      <c r="B1052" t="s">
        <v>1672</v>
      </c>
      <c r="C1052">
        <v>1</v>
      </c>
      <c r="D1052" t="s">
        <v>54</v>
      </c>
      <c r="E1052" t="s">
        <v>197</v>
      </c>
      <c r="F1052">
        <v>77.205350300000006</v>
      </c>
      <c r="G1052">
        <v>28.698762299999999</v>
      </c>
      <c r="H1052" t="s">
        <v>303</v>
      </c>
      <c r="I1052" t="s">
        <v>19</v>
      </c>
      <c r="J1052" t="s">
        <v>57</v>
      </c>
      <c r="K1052" t="s">
        <v>57</v>
      </c>
      <c r="L1052" t="s">
        <v>57</v>
      </c>
      <c r="M1052" t="s">
        <v>57</v>
      </c>
      <c r="N1052">
        <v>2</v>
      </c>
      <c r="O1052">
        <v>90</v>
      </c>
      <c r="P1052">
        <v>550</v>
      </c>
      <c r="Q1052">
        <v>3.5</v>
      </c>
      <c r="R1052">
        <v>2013</v>
      </c>
      <c r="S1052">
        <v>7</v>
      </c>
      <c r="T1052">
        <v>21</v>
      </c>
      <c r="U1052" s="1">
        <v>41476</v>
      </c>
      <c r="V1052" s="5">
        <f>Main[[#This Row],[Average_Cost_for_two]] * VLOOKUP(Main[[#This Row],[Currency]],'Currency'!A:B,2,FALSE)</f>
        <v>6.6000000000000005</v>
      </c>
      <c r="W1052" s="5" t="str">
        <f>IF(Main[[#This Row],[Avg_Cost_USD]]&lt;10,"Low",
IF(Main[[#This Row],[Avg_Cost_USD]]&lt;=30,"Medium","High"))</f>
        <v>Low</v>
      </c>
    </row>
    <row r="1053" spans="1:23" x14ac:dyDescent="0.3">
      <c r="A1053">
        <v>301823</v>
      </c>
      <c r="B1053" t="s">
        <v>1673</v>
      </c>
      <c r="C1053">
        <v>1</v>
      </c>
      <c r="D1053" t="s">
        <v>54</v>
      </c>
      <c r="E1053" t="s">
        <v>1674</v>
      </c>
      <c r="F1053">
        <v>77.111209299999999</v>
      </c>
      <c r="G1053">
        <v>28.624962199999999</v>
      </c>
      <c r="H1053" t="s">
        <v>287</v>
      </c>
      <c r="I1053" t="s">
        <v>19</v>
      </c>
      <c r="J1053" t="s">
        <v>57</v>
      </c>
      <c r="K1053" t="s">
        <v>57</v>
      </c>
      <c r="L1053" t="s">
        <v>57</v>
      </c>
      <c r="M1053" t="s">
        <v>57</v>
      </c>
      <c r="N1053">
        <v>2</v>
      </c>
      <c r="O1053">
        <v>14</v>
      </c>
      <c r="P1053">
        <v>550</v>
      </c>
      <c r="Q1053">
        <v>3.1</v>
      </c>
      <c r="R1053">
        <v>2016</v>
      </c>
      <c r="S1053">
        <v>7</v>
      </c>
      <c r="T1053">
        <v>16</v>
      </c>
      <c r="U1053" s="1">
        <v>42567</v>
      </c>
      <c r="V1053" s="5">
        <f>Main[[#This Row],[Average_Cost_for_two]] * VLOOKUP(Main[[#This Row],[Currency]],'Currency'!A:B,2,FALSE)</f>
        <v>6.6000000000000005</v>
      </c>
      <c r="W1053" s="5" t="str">
        <f>IF(Main[[#This Row],[Avg_Cost_USD]]&lt;10,"Low",
IF(Main[[#This Row],[Avg_Cost_USD]]&lt;=30,"Medium","High"))</f>
        <v>Low</v>
      </c>
    </row>
    <row r="1054" spans="1:23" x14ac:dyDescent="0.3">
      <c r="A1054">
        <v>310253</v>
      </c>
      <c r="B1054" t="s">
        <v>1675</v>
      </c>
      <c r="C1054">
        <v>1</v>
      </c>
      <c r="D1054" t="s">
        <v>54</v>
      </c>
      <c r="E1054" t="s">
        <v>987</v>
      </c>
      <c r="F1054">
        <v>77.150114099999996</v>
      </c>
      <c r="G1054">
        <v>28.656397200000001</v>
      </c>
      <c r="H1054" t="s">
        <v>372</v>
      </c>
      <c r="I1054" t="s">
        <v>19</v>
      </c>
      <c r="J1054" t="s">
        <v>57</v>
      </c>
      <c r="K1054" t="s">
        <v>61</v>
      </c>
      <c r="L1054" t="s">
        <v>57</v>
      </c>
      <c r="M1054" t="s">
        <v>57</v>
      </c>
      <c r="N1054">
        <v>2</v>
      </c>
      <c r="O1054">
        <v>41</v>
      </c>
      <c r="P1054">
        <v>550</v>
      </c>
      <c r="Q1054">
        <v>2.7</v>
      </c>
      <c r="R1054">
        <v>2012</v>
      </c>
      <c r="S1054">
        <v>7</v>
      </c>
      <c r="T1054">
        <v>7</v>
      </c>
      <c r="U1054" s="1">
        <v>41097</v>
      </c>
      <c r="V1054" s="5">
        <f>Main[[#This Row],[Average_Cost_for_two]] * VLOOKUP(Main[[#This Row],[Currency]],'Currency'!A:B,2,FALSE)</f>
        <v>6.6000000000000005</v>
      </c>
      <c r="W1054" s="5" t="str">
        <f>IF(Main[[#This Row],[Avg_Cost_USD]]&lt;10,"Low",
IF(Main[[#This Row],[Avg_Cost_USD]]&lt;=30,"Medium","High"))</f>
        <v>Low</v>
      </c>
    </row>
    <row r="1055" spans="1:23" x14ac:dyDescent="0.3">
      <c r="A1055">
        <v>18025111</v>
      </c>
      <c r="B1055" t="s">
        <v>1676</v>
      </c>
      <c r="C1055">
        <v>1</v>
      </c>
      <c r="D1055" t="s">
        <v>54</v>
      </c>
      <c r="E1055" t="s">
        <v>63</v>
      </c>
      <c r="F1055">
        <v>77.124022199999999</v>
      </c>
      <c r="G1055">
        <v>28.543326700000001</v>
      </c>
      <c r="H1055" t="s">
        <v>1677</v>
      </c>
      <c r="I1055" t="s">
        <v>19</v>
      </c>
      <c r="J1055" t="s">
        <v>57</v>
      </c>
      <c r="K1055" t="s">
        <v>57</v>
      </c>
      <c r="L1055" t="s">
        <v>57</v>
      </c>
      <c r="M1055" t="s">
        <v>57</v>
      </c>
      <c r="N1055">
        <v>2</v>
      </c>
      <c r="O1055">
        <v>5</v>
      </c>
      <c r="P1055">
        <v>550</v>
      </c>
      <c r="Q1055">
        <v>3</v>
      </c>
      <c r="R1055">
        <v>2017</v>
      </c>
      <c r="S1055">
        <v>7</v>
      </c>
      <c r="T1055">
        <v>14</v>
      </c>
      <c r="U1055" s="1">
        <v>42930</v>
      </c>
      <c r="V1055" s="5">
        <f>Main[[#This Row],[Average_Cost_for_two]] * VLOOKUP(Main[[#This Row],[Currency]],'Currency'!A:B,2,FALSE)</f>
        <v>6.6000000000000005</v>
      </c>
      <c r="W1055" s="5" t="str">
        <f>IF(Main[[#This Row],[Avg_Cost_USD]]&lt;10,"Low",
IF(Main[[#This Row],[Avg_Cost_USD]]&lt;=30,"Medium","High"))</f>
        <v>Low</v>
      </c>
    </row>
    <row r="1056" spans="1:23" x14ac:dyDescent="0.3">
      <c r="A1056">
        <v>311379</v>
      </c>
      <c r="B1056" t="s">
        <v>1678</v>
      </c>
      <c r="C1056">
        <v>1</v>
      </c>
      <c r="D1056" t="s">
        <v>54</v>
      </c>
      <c r="E1056" t="s">
        <v>1679</v>
      </c>
      <c r="F1056">
        <v>77.100579699999997</v>
      </c>
      <c r="G1056">
        <v>28.662676600000001</v>
      </c>
      <c r="H1056" t="s">
        <v>287</v>
      </c>
      <c r="I1056" t="s">
        <v>19</v>
      </c>
      <c r="J1056" t="s">
        <v>57</v>
      </c>
      <c r="K1056" t="s">
        <v>61</v>
      </c>
      <c r="L1056" t="s">
        <v>57</v>
      </c>
      <c r="M1056" t="s">
        <v>57</v>
      </c>
      <c r="N1056">
        <v>2</v>
      </c>
      <c r="O1056">
        <v>105</v>
      </c>
      <c r="P1056">
        <v>550</v>
      </c>
      <c r="Q1056">
        <v>3.8</v>
      </c>
      <c r="R1056">
        <v>2014</v>
      </c>
      <c r="S1056">
        <v>7</v>
      </c>
      <c r="T1056">
        <v>10</v>
      </c>
      <c r="U1056" s="1">
        <v>41830</v>
      </c>
      <c r="V1056" s="5">
        <f>Main[[#This Row],[Average_Cost_for_two]] * VLOOKUP(Main[[#This Row],[Currency]],'Currency'!A:B,2,FALSE)</f>
        <v>6.6000000000000005</v>
      </c>
      <c r="W1056" s="5" t="str">
        <f>IF(Main[[#This Row],[Avg_Cost_USD]]&lt;10,"Low",
IF(Main[[#This Row],[Avg_Cost_USD]]&lt;=30,"Medium","High"))</f>
        <v>Low</v>
      </c>
    </row>
    <row r="1057" spans="1:23" x14ac:dyDescent="0.3">
      <c r="A1057">
        <v>9622</v>
      </c>
      <c r="B1057" t="s">
        <v>1680</v>
      </c>
      <c r="C1057">
        <v>1</v>
      </c>
      <c r="D1057" t="s">
        <v>54</v>
      </c>
      <c r="E1057" t="s">
        <v>926</v>
      </c>
      <c r="F1057">
        <v>77.249257450000002</v>
      </c>
      <c r="G1057">
        <v>28.54313277</v>
      </c>
      <c r="H1057" t="s">
        <v>287</v>
      </c>
      <c r="I1057" t="s">
        <v>19</v>
      </c>
      <c r="J1057" t="s">
        <v>57</v>
      </c>
      <c r="K1057" t="s">
        <v>61</v>
      </c>
      <c r="L1057" t="s">
        <v>57</v>
      </c>
      <c r="M1057" t="s">
        <v>57</v>
      </c>
      <c r="N1057">
        <v>2</v>
      </c>
      <c r="O1057">
        <v>52</v>
      </c>
      <c r="P1057">
        <v>550</v>
      </c>
      <c r="Q1057">
        <v>2.7</v>
      </c>
      <c r="R1057">
        <v>2018</v>
      </c>
      <c r="S1057">
        <v>6</v>
      </c>
      <c r="T1057">
        <v>4</v>
      </c>
      <c r="U1057" s="1">
        <v>43255</v>
      </c>
      <c r="V1057" s="5">
        <f>Main[[#This Row],[Average_Cost_for_two]] * VLOOKUP(Main[[#This Row],[Currency]],'Currency'!A:B,2,FALSE)</f>
        <v>6.6000000000000005</v>
      </c>
      <c r="W1057" s="5" t="str">
        <f>IF(Main[[#This Row],[Avg_Cost_USD]]&lt;10,"Low",
IF(Main[[#This Row],[Avg_Cost_USD]]&lt;=30,"Medium","High"))</f>
        <v>Low</v>
      </c>
    </row>
    <row r="1058" spans="1:23" x14ac:dyDescent="0.3">
      <c r="A1058">
        <v>8991</v>
      </c>
      <c r="B1058" t="s">
        <v>1681</v>
      </c>
      <c r="C1058">
        <v>1</v>
      </c>
      <c r="D1058" t="s">
        <v>54</v>
      </c>
      <c r="E1058" t="s">
        <v>396</v>
      </c>
      <c r="F1058">
        <v>77.199953300000004</v>
      </c>
      <c r="G1058">
        <v>28.6799319</v>
      </c>
      <c r="H1058" t="s">
        <v>1682</v>
      </c>
      <c r="I1058" t="s">
        <v>19</v>
      </c>
      <c r="J1058" t="s">
        <v>57</v>
      </c>
      <c r="K1058" t="s">
        <v>61</v>
      </c>
      <c r="L1058" t="s">
        <v>57</v>
      </c>
      <c r="M1058" t="s">
        <v>57</v>
      </c>
      <c r="N1058">
        <v>2</v>
      </c>
      <c r="O1058">
        <v>145</v>
      </c>
      <c r="P1058">
        <v>550</v>
      </c>
      <c r="Q1058">
        <v>3.3</v>
      </c>
      <c r="R1058">
        <v>2017</v>
      </c>
      <c r="S1058">
        <v>6</v>
      </c>
      <c r="T1058">
        <v>13</v>
      </c>
      <c r="U1058" s="1">
        <v>42899</v>
      </c>
      <c r="V1058" s="5">
        <f>Main[[#This Row],[Average_Cost_for_two]] * VLOOKUP(Main[[#This Row],[Currency]],'Currency'!A:B,2,FALSE)</f>
        <v>6.6000000000000005</v>
      </c>
      <c r="W1058" s="5" t="str">
        <f>IF(Main[[#This Row],[Avg_Cost_USD]]&lt;10,"Low",
IF(Main[[#This Row],[Avg_Cost_USD]]&lt;=30,"Medium","High"))</f>
        <v>Low</v>
      </c>
    </row>
    <row r="1059" spans="1:23" x14ac:dyDescent="0.3">
      <c r="A1059">
        <v>492</v>
      </c>
      <c r="B1059" t="s">
        <v>1662</v>
      </c>
      <c r="C1059">
        <v>1</v>
      </c>
      <c r="D1059" t="s">
        <v>54</v>
      </c>
      <c r="E1059" t="s">
        <v>1665</v>
      </c>
      <c r="F1059">
        <v>77.152022000000002</v>
      </c>
      <c r="G1059">
        <v>28.6912959</v>
      </c>
      <c r="H1059" t="s">
        <v>1683</v>
      </c>
      <c r="I1059" t="s">
        <v>19</v>
      </c>
      <c r="J1059" t="s">
        <v>57</v>
      </c>
      <c r="K1059" t="s">
        <v>61</v>
      </c>
      <c r="L1059" t="s">
        <v>57</v>
      </c>
      <c r="M1059" t="s">
        <v>57</v>
      </c>
      <c r="N1059">
        <v>2</v>
      </c>
      <c r="O1059">
        <v>89</v>
      </c>
      <c r="P1059">
        <v>550</v>
      </c>
      <c r="Q1059">
        <v>3.4</v>
      </c>
      <c r="R1059">
        <v>2016</v>
      </c>
      <c r="S1059">
        <v>6</v>
      </c>
      <c r="T1059">
        <v>25</v>
      </c>
      <c r="U1059" s="1">
        <v>42546</v>
      </c>
      <c r="V1059" s="5">
        <f>Main[[#This Row],[Average_Cost_for_two]] * VLOOKUP(Main[[#This Row],[Currency]],'Currency'!A:B,2,FALSE)</f>
        <v>6.6000000000000005</v>
      </c>
      <c r="W1059" s="5" t="str">
        <f>IF(Main[[#This Row],[Avg_Cost_USD]]&lt;10,"Low",
IF(Main[[#This Row],[Avg_Cost_USD]]&lt;=30,"Medium","High"))</f>
        <v>Low</v>
      </c>
    </row>
    <row r="1060" spans="1:23" x14ac:dyDescent="0.3">
      <c r="A1060">
        <v>307114</v>
      </c>
      <c r="B1060" t="s">
        <v>1684</v>
      </c>
      <c r="C1060">
        <v>1</v>
      </c>
      <c r="D1060" t="s">
        <v>54</v>
      </c>
      <c r="E1060" t="s">
        <v>1081</v>
      </c>
      <c r="F1060">
        <v>77.213341670000005</v>
      </c>
      <c r="G1060">
        <v>28.641069439999999</v>
      </c>
      <c r="H1060" t="s">
        <v>1685</v>
      </c>
      <c r="I1060" t="s">
        <v>19</v>
      </c>
      <c r="J1060" t="s">
        <v>57</v>
      </c>
      <c r="K1060" t="s">
        <v>57</v>
      </c>
      <c r="L1060" t="s">
        <v>57</v>
      </c>
      <c r="M1060" t="s">
        <v>57</v>
      </c>
      <c r="N1060">
        <v>2</v>
      </c>
      <c r="O1060">
        <v>18</v>
      </c>
      <c r="P1060">
        <v>550</v>
      </c>
      <c r="Q1060">
        <v>3.2</v>
      </c>
      <c r="R1060">
        <v>2016</v>
      </c>
      <c r="S1060">
        <v>6</v>
      </c>
      <c r="T1060">
        <v>3</v>
      </c>
      <c r="U1060" s="1">
        <v>42524</v>
      </c>
      <c r="V1060" s="5">
        <f>Main[[#This Row],[Average_Cost_for_two]] * VLOOKUP(Main[[#This Row],[Currency]],'Currency'!A:B,2,FALSE)</f>
        <v>6.6000000000000005</v>
      </c>
      <c r="W1060" s="5" t="str">
        <f>IF(Main[[#This Row],[Avg_Cost_USD]]&lt;10,"Low",
IF(Main[[#This Row],[Avg_Cost_USD]]&lt;=30,"Medium","High"))</f>
        <v>Low</v>
      </c>
    </row>
    <row r="1061" spans="1:23" x14ac:dyDescent="0.3">
      <c r="A1061">
        <v>3504</v>
      </c>
      <c r="B1061" t="s">
        <v>1686</v>
      </c>
      <c r="C1061">
        <v>1</v>
      </c>
      <c r="D1061" t="s">
        <v>54</v>
      </c>
      <c r="E1061" t="s">
        <v>168</v>
      </c>
      <c r="F1061">
        <v>77.253248580000005</v>
      </c>
      <c r="G1061">
        <v>28.536380250000001</v>
      </c>
      <c r="H1061" t="s">
        <v>287</v>
      </c>
      <c r="I1061" t="s">
        <v>19</v>
      </c>
      <c r="J1061" t="s">
        <v>57</v>
      </c>
      <c r="K1061" t="s">
        <v>57</v>
      </c>
      <c r="L1061" t="s">
        <v>57</v>
      </c>
      <c r="M1061" t="s">
        <v>57</v>
      </c>
      <c r="N1061">
        <v>2</v>
      </c>
      <c r="O1061">
        <v>70</v>
      </c>
      <c r="P1061">
        <v>550</v>
      </c>
      <c r="Q1061">
        <v>2.7</v>
      </c>
      <c r="R1061">
        <v>2017</v>
      </c>
      <c r="S1061">
        <v>5</v>
      </c>
      <c r="T1061">
        <v>28</v>
      </c>
      <c r="U1061" s="1">
        <v>42883</v>
      </c>
      <c r="V1061" s="5">
        <f>Main[[#This Row],[Average_Cost_for_two]] * VLOOKUP(Main[[#This Row],[Currency]],'Currency'!A:B,2,FALSE)</f>
        <v>6.6000000000000005</v>
      </c>
      <c r="W1061" s="5" t="str">
        <f>IF(Main[[#This Row],[Avg_Cost_USD]]&lt;10,"Low",
IF(Main[[#This Row],[Avg_Cost_USD]]&lt;=30,"Medium","High"))</f>
        <v>Low</v>
      </c>
    </row>
    <row r="1062" spans="1:23" x14ac:dyDescent="0.3">
      <c r="A1062">
        <v>305303</v>
      </c>
      <c r="B1062" t="s">
        <v>1662</v>
      </c>
      <c r="C1062">
        <v>1</v>
      </c>
      <c r="D1062" t="s">
        <v>54</v>
      </c>
      <c r="E1062" t="s">
        <v>1132</v>
      </c>
      <c r="F1062">
        <v>77.238936699999996</v>
      </c>
      <c r="G1062">
        <v>28.537319100000001</v>
      </c>
      <c r="H1062" t="s">
        <v>1683</v>
      </c>
      <c r="I1062" t="s">
        <v>19</v>
      </c>
      <c r="J1062" t="s">
        <v>57</v>
      </c>
      <c r="K1062" t="s">
        <v>61</v>
      </c>
      <c r="L1062" t="s">
        <v>57</v>
      </c>
      <c r="M1062" t="s">
        <v>57</v>
      </c>
      <c r="N1062">
        <v>2</v>
      </c>
      <c r="O1062">
        <v>272</v>
      </c>
      <c r="P1062">
        <v>550</v>
      </c>
      <c r="Q1062">
        <v>3.5</v>
      </c>
      <c r="R1062">
        <v>2015</v>
      </c>
      <c r="S1062">
        <v>5</v>
      </c>
      <c r="T1062">
        <v>25</v>
      </c>
      <c r="U1062" s="1">
        <v>42149</v>
      </c>
      <c r="V1062" s="5">
        <f>Main[[#This Row],[Average_Cost_for_two]] * VLOOKUP(Main[[#This Row],[Currency]],'Currency'!A:B,2,FALSE)</f>
        <v>6.6000000000000005</v>
      </c>
      <c r="W1062" s="5" t="str">
        <f>IF(Main[[#This Row],[Avg_Cost_USD]]&lt;10,"Low",
IF(Main[[#This Row],[Avg_Cost_USD]]&lt;=30,"Medium","High"))</f>
        <v>Low</v>
      </c>
    </row>
    <row r="1063" spans="1:23" x14ac:dyDescent="0.3">
      <c r="A1063">
        <v>2649</v>
      </c>
      <c r="B1063" t="s">
        <v>1687</v>
      </c>
      <c r="C1063">
        <v>1</v>
      </c>
      <c r="D1063" t="s">
        <v>54</v>
      </c>
      <c r="E1063" t="s">
        <v>1132</v>
      </c>
      <c r="F1063">
        <v>77.240035300000002</v>
      </c>
      <c r="G1063">
        <v>28.538810099999999</v>
      </c>
      <c r="H1063" t="s">
        <v>339</v>
      </c>
      <c r="I1063" t="s">
        <v>19</v>
      </c>
      <c r="J1063" t="s">
        <v>57</v>
      </c>
      <c r="K1063" t="s">
        <v>61</v>
      </c>
      <c r="L1063" t="s">
        <v>57</v>
      </c>
      <c r="M1063" t="s">
        <v>57</v>
      </c>
      <c r="N1063">
        <v>2</v>
      </c>
      <c r="O1063">
        <v>1125</v>
      </c>
      <c r="P1063">
        <v>550</v>
      </c>
      <c r="Q1063">
        <v>4.2</v>
      </c>
      <c r="R1063">
        <v>2017</v>
      </c>
      <c r="S1063">
        <v>5</v>
      </c>
      <c r="T1063">
        <v>13</v>
      </c>
      <c r="U1063" s="1">
        <v>42868</v>
      </c>
      <c r="V1063" s="5">
        <f>Main[[#This Row],[Average_Cost_for_two]] * VLOOKUP(Main[[#This Row],[Currency]],'Currency'!A:B,2,FALSE)</f>
        <v>6.6000000000000005</v>
      </c>
      <c r="W1063" s="5" t="str">
        <f>IF(Main[[#This Row],[Avg_Cost_USD]]&lt;10,"Low",
IF(Main[[#This Row],[Avg_Cost_USD]]&lt;=30,"Medium","High"))</f>
        <v>Low</v>
      </c>
    </row>
    <row r="1064" spans="1:23" x14ac:dyDescent="0.3">
      <c r="A1064">
        <v>18294251</v>
      </c>
      <c r="B1064" t="s">
        <v>1688</v>
      </c>
      <c r="C1064">
        <v>1</v>
      </c>
      <c r="D1064" t="s">
        <v>54</v>
      </c>
      <c r="E1064" t="s">
        <v>991</v>
      </c>
      <c r="F1064">
        <v>77.133776620000006</v>
      </c>
      <c r="G1064">
        <v>28.670646099999999</v>
      </c>
      <c r="H1064" t="s">
        <v>511</v>
      </c>
      <c r="I1064" t="s">
        <v>19</v>
      </c>
      <c r="J1064" t="s">
        <v>57</v>
      </c>
      <c r="K1064" t="s">
        <v>61</v>
      </c>
      <c r="L1064" t="s">
        <v>57</v>
      </c>
      <c r="M1064" t="s">
        <v>57</v>
      </c>
      <c r="N1064">
        <v>2</v>
      </c>
      <c r="O1064">
        <v>68</v>
      </c>
      <c r="P1064">
        <v>550</v>
      </c>
      <c r="Q1064">
        <v>3.6</v>
      </c>
      <c r="R1064">
        <v>2012</v>
      </c>
      <c r="S1064">
        <v>5</v>
      </c>
      <c r="T1064">
        <v>5</v>
      </c>
      <c r="U1064" s="1">
        <v>41034</v>
      </c>
      <c r="V1064" s="5">
        <f>Main[[#This Row],[Average_Cost_for_two]] * VLOOKUP(Main[[#This Row],[Currency]],'Currency'!A:B,2,FALSE)</f>
        <v>6.6000000000000005</v>
      </c>
      <c r="W1064" s="5" t="str">
        <f>IF(Main[[#This Row],[Avg_Cost_USD]]&lt;10,"Low",
IF(Main[[#This Row],[Avg_Cost_USD]]&lt;=30,"Medium","High"))</f>
        <v>Low</v>
      </c>
    </row>
    <row r="1065" spans="1:23" x14ac:dyDescent="0.3">
      <c r="A1065">
        <v>18336204</v>
      </c>
      <c r="B1065" t="s">
        <v>1689</v>
      </c>
      <c r="C1065">
        <v>1</v>
      </c>
      <c r="D1065" t="s">
        <v>54</v>
      </c>
      <c r="E1065" t="s">
        <v>1539</v>
      </c>
      <c r="F1065">
        <v>77.167739600000004</v>
      </c>
      <c r="G1065">
        <v>28.588052300000001</v>
      </c>
      <c r="H1065" t="s">
        <v>1690</v>
      </c>
      <c r="I1065" t="s">
        <v>19</v>
      </c>
      <c r="J1065" t="s">
        <v>57</v>
      </c>
      <c r="K1065" t="s">
        <v>57</v>
      </c>
      <c r="L1065" t="s">
        <v>57</v>
      </c>
      <c r="M1065" t="s">
        <v>57</v>
      </c>
      <c r="N1065">
        <v>2</v>
      </c>
      <c r="O1065">
        <v>83</v>
      </c>
      <c r="P1065">
        <v>550</v>
      </c>
      <c r="Q1065">
        <v>3.6</v>
      </c>
      <c r="R1065">
        <v>2013</v>
      </c>
      <c r="S1065">
        <v>5</v>
      </c>
      <c r="T1065">
        <v>14</v>
      </c>
      <c r="U1065" s="1">
        <v>41408</v>
      </c>
      <c r="V1065" s="5">
        <f>Main[[#This Row],[Average_Cost_for_two]] * VLOOKUP(Main[[#This Row],[Currency]],'Currency'!A:B,2,FALSE)</f>
        <v>6.6000000000000005</v>
      </c>
      <c r="W1065" s="5" t="str">
        <f>IF(Main[[#This Row],[Avg_Cost_USD]]&lt;10,"Low",
IF(Main[[#This Row],[Avg_Cost_USD]]&lt;=30,"Medium","High"))</f>
        <v>Low</v>
      </c>
    </row>
    <row r="1066" spans="1:23" x14ac:dyDescent="0.3">
      <c r="A1066">
        <v>18082089</v>
      </c>
      <c r="B1066" t="s">
        <v>1691</v>
      </c>
      <c r="C1066">
        <v>1</v>
      </c>
      <c r="D1066" t="s">
        <v>54</v>
      </c>
      <c r="E1066" t="s">
        <v>211</v>
      </c>
      <c r="F1066">
        <v>77.223360700000001</v>
      </c>
      <c r="G1066">
        <v>28.6566379</v>
      </c>
      <c r="H1066" t="s">
        <v>1692</v>
      </c>
      <c r="I1066" t="s">
        <v>19</v>
      </c>
      <c r="J1066" t="s">
        <v>57</v>
      </c>
      <c r="K1066" t="s">
        <v>57</v>
      </c>
      <c r="L1066" t="s">
        <v>57</v>
      </c>
      <c r="M1066" t="s">
        <v>57</v>
      </c>
      <c r="N1066">
        <v>2</v>
      </c>
      <c r="O1066">
        <v>10</v>
      </c>
      <c r="P1066">
        <v>550</v>
      </c>
      <c r="Q1066">
        <v>3.3</v>
      </c>
      <c r="R1066">
        <v>2014</v>
      </c>
      <c r="S1066">
        <v>4</v>
      </c>
      <c r="T1066">
        <v>8</v>
      </c>
      <c r="U1066" s="1">
        <v>41737</v>
      </c>
      <c r="V1066" s="5">
        <f>Main[[#This Row],[Average_Cost_for_two]] * VLOOKUP(Main[[#This Row],[Currency]],'Currency'!A:B,2,FALSE)</f>
        <v>6.6000000000000005</v>
      </c>
      <c r="W1066" s="5" t="str">
        <f>IF(Main[[#This Row],[Avg_Cost_USD]]&lt;10,"Low",
IF(Main[[#This Row],[Avg_Cost_USD]]&lt;=30,"Medium","High"))</f>
        <v>Low</v>
      </c>
    </row>
    <row r="1067" spans="1:23" x14ac:dyDescent="0.3">
      <c r="A1067">
        <v>18201995</v>
      </c>
      <c r="B1067" t="s">
        <v>1693</v>
      </c>
      <c r="C1067">
        <v>1</v>
      </c>
      <c r="D1067" t="s">
        <v>54</v>
      </c>
      <c r="E1067" t="s">
        <v>987</v>
      </c>
      <c r="F1067">
        <v>77.130673999999999</v>
      </c>
      <c r="G1067">
        <v>28.648973900000001</v>
      </c>
      <c r="H1067" t="s">
        <v>1694</v>
      </c>
      <c r="I1067" t="s">
        <v>19</v>
      </c>
      <c r="J1067" t="s">
        <v>57</v>
      </c>
      <c r="K1067" t="s">
        <v>57</v>
      </c>
      <c r="L1067" t="s">
        <v>57</v>
      </c>
      <c r="M1067" t="s">
        <v>57</v>
      </c>
      <c r="N1067">
        <v>2</v>
      </c>
      <c r="O1067">
        <v>20</v>
      </c>
      <c r="P1067">
        <v>550</v>
      </c>
      <c r="Q1067">
        <v>3.1</v>
      </c>
      <c r="R1067">
        <v>2017</v>
      </c>
      <c r="S1067">
        <v>4</v>
      </c>
      <c r="T1067">
        <v>3</v>
      </c>
      <c r="U1067" s="1">
        <v>42828</v>
      </c>
      <c r="V1067" s="5">
        <f>Main[[#This Row],[Average_Cost_for_two]] * VLOOKUP(Main[[#This Row],[Currency]],'Currency'!A:B,2,FALSE)</f>
        <v>6.6000000000000005</v>
      </c>
      <c r="W1067" s="5" t="str">
        <f>IF(Main[[#This Row],[Avg_Cost_USD]]&lt;10,"Low",
IF(Main[[#This Row],[Avg_Cost_USD]]&lt;=30,"Medium","High"))</f>
        <v>Low</v>
      </c>
    </row>
    <row r="1068" spans="1:23" x14ac:dyDescent="0.3">
      <c r="A1068">
        <v>301530</v>
      </c>
      <c r="B1068" t="s">
        <v>906</v>
      </c>
      <c r="C1068">
        <v>1</v>
      </c>
      <c r="D1068" t="s">
        <v>54</v>
      </c>
      <c r="E1068" t="s">
        <v>293</v>
      </c>
      <c r="F1068">
        <v>77.161360200000004</v>
      </c>
      <c r="G1068">
        <v>28.689126999999999</v>
      </c>
      <c r="H1068" t="s">
        <v>439</v>
      </c>
      <c r="I1068" t="s">
        <v>19</v>
      </c>
      <c r="J1068" t="s">
        <v>57</v>
      </c>
      <c r="K1068" t="s">
        <v>57</v>
      </c>
      <c r="L1068" t="s">
        <v>57</v>
      </c>
      <c r="M1068" t="s">
        <v>57</v>
      </c>
      <c r="N1068">
        <v>2</v>
      </c>
      <c r="O1068">
        <v>20</v>
      </c>
      <c r="P1068">
        <v>550</v>
      </c>
      <c r="Q1068">
        <v>3.1</v>
      </c>
      <c r="R1068">
        <v>2010</v>
      </c>
      <c r="S1068">
        <v>4</v>
      </c>
      <c r="T1068">
        <v>18</v>
      </c>
      <c r="U1068" s="1">
        <v>40286</v>
      </c>
      <c r="V1068" s="5">
        <f>Main[[#This Row],[Average_Cost_for_two]] * VLOOKUP(Main[[#This Row],[Currency]],'Currency'!A:B,2,FALSE)</f>
        <v>6.6000000000000005</v>
      </c>
      <c r="W1068" s="5" t="str">
        <f>IF(Main[[#This Row],[Avg_Cost_USD]]&lt;10,"Low",
IF(Main[[#This Row],[Avg_Cost_USD]]&lt;=30,"Medium","High"))</f>
        <v>Low</v>
      </c>
    </row>
    <row r="1069" spans="1:23" x14ac:dyDescent="0.3">
      <c r="A1069">
        <v>18273548</v>
      </c>
      <c r="B1069" t="s">
        <v>1695</v>
      </c>
      <c r="C1069">
        <v>1</v>
      </c>
      <c r="D1069" t="s">
        <v>54</v>
      </c>
      <c r="E1069" t="s">
        <v>104</v>
      </c>
      <c r="F1069">
        <v>77.294967200000002</v>
      </c>
      <c r="G1069">
        <v>28.597776</v>
      </c>
      <c r="H1069" t="s">
        <v>1696</v>
      </c>
      <c r="I1069" t="s">
        <v>19</v>
      </c>
      <c r="J1069" t="s">
        <v>57</v>
      </c>
      <c r="K1069" t="s">
        <v>57</v>
      </c>
      <c r="L1069" t="s">
        <v>57</v>
      </c>
      <c r="M1069" t="s">
        <v>57</v>
      </c>
      <c r="N1069">
        <v>2</v>
      </c>
      <c r="O1069">
        <v>57</v>
      </c>
      <c r="P1069">
        <v>550</v>
      </c>
      <c r="Q1069">
        <v>3.7</v>
      </c>
      <c r="R1069">
        <v>2011</v>
      </c>
      <c r="S1069">
        <v>4</v>
      </c>
      <c r="T1069">
        <v>16</v>
      </c>
      <c r="U1069" s="1">
        <v>40649</v>
      </c>
      <c r="V1069" s="5">
        <f>Main[[#This Row],[Average_Cost_for_two]] * VLOOKUP(Main[[#This Row],[Currency]],'Currency'!A:B,2,FALSE)</f>
        <v>6.6000000000000005</v>
      </c>
      <c r="W1069" s="5" t="str">
        <f>IF(Main[[#This Row],[Avg_Cost_USD]]&lt;10,"Low",
IF(Main[[#This Row],[Avg_Cost_USD]]&lt;=30,"Medium","High"))</f>
        <v>Low</v>
      </c>
    </row>
    <row r="1070" spans="1:23" x14ac:dyDescent="0.3">
      <c r="A1070">
        <v>18383522</v>
      </c>
      <c r="B1070" t="s">
        <v>1697</v>
      </c>
      <c r="C1070">
        <v>1</v>
      </c>
      <c r="D1070" t="s">
        <v>54</v>
      </c>
      <c r="E1070" t="s">
        <v>182</v>
      </c>
      <c r="F1070">
        <v>77.168279100000007</v>
      </c>
      <c r="G1070">
        <v>28.5532273</v>
      </c>
      <c r="H1070" t="s">
        <v>339</v>
      </c>
      <c r="I1070" t="s">
        <v>19</v>
      </c>
      <c r="J1070" t="s">
        <v>57</v>
      </c>
      <c r="K1070" t="s">
        <v>61</v>
      </c>
      <c r="L1070" t="s">
        <v>57</v>
      </c>
      <c r="M1070" t="s">
        <v>57</v>
      </c>
      <c r="N1070">
        <v>2</v>
      </c>
      <c r="O1070">
        <v>21</v>
      </c>
      <c r="P1070">
        <v>550</v>
      </c>
      <c r="Q1070">
        <v>3.7</v>
      </c>
      <c r="R1070">
        <v>2010</v>
      </c>
      <c r="S1070">
        <v>4</v>
      </c>
      <c r="T1070">
        <v>16</v>
      </c>
      <c r="U1070" s="1">
        <v>40284</v>
      </c>
      <c r="V1070" s="5">
        <f>Main[[#This Row],[Average_Cost_for_two]] * VLOOKUP(Main[[#This Row],[Currency]],'Currency'!A:B,2,FALSE)</f>
        <v>6.6000000000000005</v>
      </c>
      <c r="W1070" s="5" t="str">
        <f>IF(Main[[#This Row],[Avg_Cost_USD]]&lt;10,"Low",
IF(Main[[#This Row],[Avg_Cost_USD]]&lt;=30,"Medium","High"))</f>
        <v>Low</v>
      </c>
    </row>
    <row r="1071" spans="1:23" x14ac:dyDescent="0.3">
      <c r="A1071">
        <v>3894</v>
      </c>
      <c r="B1071" t="s">
        <v>1698</v>
      </c>
      <c r="C1071">
        <v>1</v>
      </c>
      <c r="D1071" t="s">
        <v>54</v>
      </c>
      <c r="E1071" t="s">
        <v>1699</v>
      </c>
      <c r="F1071">
        <v>77.151886700000006</v>
      </c>
      <c r="G1071">
        <v>28.691935999999998</v>
      </c>
      <c r="H1071" t="s">
        <v>1700</v>
      </c>
      <c r="I1071" t="s">
        <v>19</v>
      </c>
      <c r="J1071" t="s">
        <v>57</v>
      </c>
      <c r="K1071" t="s">
        <v>57</v>
      </c>
      <c r="L1071" t="s">
        <v>57</v>
      </c>
      <c r="M1071" t="s">
        <v>57</v>
      </c>
      <c r="N1071">
        <v>2</v>
      </c>
      <c r="O1071">
        <v>262</v>
      </c>
      <c r="P1071">
        <v>550</v>
      </c>
      <c r="Q1071">
        <v>3.7</v>
      </c>
      <c r="R1071">
        <v>2014</v>
      </c>
      <c r="S1071">
        <v>3</v>
      </c>
      <c r="T1071">
        <v>10</v>
      </c>
      <c r="U1071" s="1">
        <v>41708</v>
      </c>
      <c r="V1071" s="5">
        <f>Main[[#This Row],[Average_Cost_for_two]] * VLOOKUP(Main[[#This Row],[Currency]],'Currency'!A:B,2,FALSE)</f>
        <v>6.6000000000000005</v>
      </c>
      <c r="W1071" s="5" t="str">
        <f>IF(Main[[#This Row],[Avg_Cost_USD]]&lt;10,"Low",
IF(Main[[#This Row],[Avg_Cost_USD]]&lt;=30,"Medium","High"))</f>
        <v>Low</v>
      </c>
    </row>
    <row r="1072" spans="1:23" x14ac:dyDescent="0.3">
      <c r="A1072">
        <v>312400</v>
      </c>
      <c r="B1072" t="s">
        <v>1662</v>
      </c>
      <c r="C1072">
        <v>1</v>
      </c>
      <c r="D1072" t="s">
        <v>54</v>
      </c>
      <c r="E1072" t="s">
        <v>122</v>
      </c>
      <c r="F1072">
        <v>77.188999300000006</v>
      </c>
      <c r="G1072">
        <v>28.694779199999999</v>
      </c>
      <c r="H1072" t="s">
        <v>1701</v>
      </c>
      <c r="I1072" t="s">
        <v>19</v>
      </c>
      <c r="J1072" t="s">
        <v>57</v>
      </c>
      <c r="K1072" t="s">
        <v>57</v>
      </c>
      <c r="L1072" t="s">
        <v>57</v>
      </c>
      <c r="M1072" t="s">
        <v>57</v>
      </c>
      <c r="N1072">
        <v>2</v>
      </c>
      <c r="O1072">
        <v>63</v>
      </c>
      <c r="P1072">
        <v>550</v>
      </c>
      <c r="Q1072">
        <v>3.2</v>
      </c>
      <c r="R1072">
        <v>2011</v>
      </c>
      <c r="S1072">
        <v>3</v>
      </c>
      <c r="T1072">
        <v>5</v>
      </c>
      <c r="U1072" s="1">
        <v>40607</v>
      </c>
      <c r="V1072" s="5">
        <f>Main[[#This Row],[Average_Cost_for_two]] * VLOOKUP(Main[[#This Row],[Currency]],'Currency'!A:B,2,FALSE)</f>
        <v>6.6000000000000005</v>
      </c>
      <c r="W1072" s="5" t="str">
        <f>IF(Main[[#This Row],[Avg_Cost_USD]]&lt;10,"Low",
IF(Main[[#This Row],[Avg_Cost_USD]]&lt;=30,"Medium","High"))</f>
        <v>Low</v>
      </c>
    </row>
    <row r="1073" spans="1:23" x14ac:dyDescent="0.3">
      <c r="A1073">
        <v>18414495</v>
      </c>
      <c r="B1073" t="s">
        <v>1702</v>
      </c>
      <c r="C1073">
        <v>1</v>
      </c>
      <c r="D1073" t="s">
        <v>54</v>
      </c>
      <c r="E1073" t="s">
        <v>926</v>
      </c>
      <c r="F1073">
        <v>77.255332600000003</v>
      </c>
      <c r="G1073">
        <v>28.541561900000001</v>
      </c>
      <c r="H1073" t="s">
        <v>303</v>
      </c>
      <c r="I1073" t="s">
        <v>19</v>
      </c>
      <c r="J1073" t="s">
        <v>57</v>
      </c>
      <c r="K1073" t="s">
        <v>61</v>
      </c>
      <c r="L1073" t="s">
        <v>57</v>
      </c>
      <c r="M1073" t="s">
        <v>57</v>
      </c>
      <c r="N1073">
        <v>2</v>
      </c>
      <c r="O1073">
        <v>20</v>
      </c>
      <c r="P1073">
        <v>550</v>
      </c>
      <c r="Q1073">
        <v>3.4</v>
      </c>
      <c r="R1073">
        <v>2010</v>
      </c>
      <c r="S1073">
        <v>3</v>
      </c>
      <c r="T1073">
        <v>26</v>
      </c>
      <c r="U1073" s="1">
        <v>40263</v>
      </c>
      <c r="V1073" s="5">
        <f>Main[[#This Row],[Average_Cost_for_two]] * VLOOKUP(Main[[#This Row],[Currency]],'Currency'!A:B,2,FALSE)</f>
        <v>6.6000000000000005</v>
      </c>
      <c r="W1073" s="5" t="str">
        <f>IF(Main[[#This Row],[Avg_Cost_USD]]&lt;10,"Low",
IF(Main[[#This Row],[Avg_Cost_USD]]&lt;=30,"Medium","High"))</f>
        <v>Low</v>
      </c>
    </row>
    <row r="1074" spans="1:23" x14ac:dyDescent="0.3">
      <c r="A1074">
        <v>9001</v>
      </c>
      <c r="B1074" t="s">
        <v>1664</v>
      </c>
      <c r="C1074">
        <v>1</v>
      </c>
      <c r="D1074" t="s">
        <v>54</v>
      </c>
      <c r="E1074" t="s">
        <v>396</v>
      </c>
      <c r="F1074">
        <v>77.207839000000007</v>
      </c>
      <c r="G1074">
        <v>28.677096800000001</v>
      </c>
      <c r="H1074" t="s">
        <v>287</v>
      </c>
      <c r="I1074" t="s">
        <v>19</v>
      </c>
      <c r="J1074" t="s">
        <v>57</v>
      </c>
      <c r="K1074" t="s">
        <v>57</v>
      </c>
      <c r="L1074" t="s">
        <v>57</v>
      </c>
      <c r="M1074" t="s">
        <v>57</v>
      </c>
      <c r="N1074">
        <v>2</v>
      </c>
      <c r="O1074">
        <v>69</v>
      </c>
      <c r="P1074">
        <v>550</v>
      </c>
      <c r="Q1074">
        <v>3.1</v>
      </c>
      <c r="R1074">
        <v>2012</v>
      </c>
      <c r="S1074">
        <v>3</v>
      </c>
      <c r="T1074">
        <v>5</v>
      </c>
      <c r="U1074" s="1">
        <v>40973</v>
      </c>
      <c r="V1074" s="5">
        <f>Main[[#This Row],[Average_Cost_for_two]] * VLOOKUP(Main[[#This Row],[Currency]],'Currency'!A:B,2,FALSE)</f>
        <v>6.6000000000000005</v>
      </c>
      <c r="W1074" s="5" t="str">
        <f>IF(Main[[#This Row],[Avg_Cost_USD]]&lt;10,"Low",
IF(Main[[#This Row],[Avg_Cost_USD]]&lt;=30,"Medium","High"))</f>
        <v>Low</v>
      </c>
    </row>
    <row r="1075" spans="1:23" x14ac:dyDescent="0.3">
      <c r="A1075">
        <v>17953929</v>
      </c>
      <c r="B1075" t="s">
        <v>1703</v>
      </c>
      <c r="C1075">
        <v>1</v>
      </c>
      <c r="D1075" t="s">
        <v>54</v>
      </c>
      <c r="E1075" t="s">
        <v>96</v>
      </c>
      <c r="F1075">
        <v>77.251246800000004</v>
      </c>
      <c r="G1075">
        <v>28.547315099999999</v>
      </c>
      <c r="H1075" t="s">
        <v>439</v>
      </c>
      <c r="I1075" t="s">
        <v>19</v>
      </c>
      <c r="J1075" t="s">
        <v>57</v>
      </c>
      <c r="K1075" t="s">
        <v>57</v>
      </c>
      <c r="L1075" t="s">
        <v>57</v>
      </c>
      <c r="M1075" t="s">
        <v>57</v>
      </c>
      <c r="N1075">
        <v>2</v>
      </c>
      <c r="O1075">
        <v>1</v>
      </c>
      <c r="P1075">
        <v>550</v>
      </c>
      <c r="Q1075">
        <v>1</v>
      </c>
      <c r="R1075">
        <v>2012</v>
      </c>
      <c r="S1075">
        <v>3</v>
      </c>
      <c r="T1075">
        <v>9</v>
      </c>
      <c r="U1075" s="1">
        <v>40977</v>
      </c>
      <c r="V1075" s="5">
        <f>Main[[#This Row],[Average_Cost_for_two]] * VLOOKUP(Main[[#This Row],[Currency]],'Currency'!A:B,2,FALSE)</f>
        <v>6.6000000000000005</v>
      </c>
      <c r="W1075" s="5" t="str">
        <f>IF(Main[[#This Row],[Avg_Cost_USD]]&lt;10,"Low",
IF(Main[[#This Row],[Avg_Cost_USD]]&lt;=30,"Medium","High"))</f>
        <v>Low</v>
      </c>
    </row>
    <row r="1076" spans="1:23" x14ac:dyDescent="0.3">
      <c r="A1076">
        <v>497</v>
      </c>
      <c r="B1076" t="s">
        <v>1662</v>
      </c>
      <c r="C1076">
        <v>1</v>
      </c>
      <c r="D1076" t="s">
        <v>54</v>
      </c>
      <c r="E1076" t="s">
        <v>1087</v>
      </c>
      <c r="F1076">
        <v>77.122739800000005</v>
      </c>
      <c r="G1076">
        <v>28.6485357</v>
      </c>
      <c r="H1076" t="s">
        <v>1683</v>
      </c>
      <c r="I1076" t="s">
        <v>19</v>
      </c>
      <c r="J1076" t="s">
        <v>57</v>
      </c>
      <c r="K1076" t="s">
        <v>57</v>
      </c>
      <c r="L1076" t="s">
        <v>57</v>
      </c>
      <c r="M1076" t="s">
        <v>57</v>
      </c>
      <c r="N1076">
        <v>2</v>
      </c>
      <c r="O1076">
        <v>334</v>
      </c>
      <c r="P1076">
        <v>550</v>
      </c>
      <c r="Q1076">
        <v>3.8</v>
      </c>
      <c r="R1076">
        <v>2014</v>
      </c>
      <c r="S1076">
        <v>3</v>
      </c>
      <c r="T1076">
        <v>6</v>
      </c>
      <c r="U1076" s="1">
        <v>41704</v>
      </c>
      <c r="V1076" s="5">
        <f>Main[[#This Row],[Average_Cost_for_two]] * VLOOKUP(Main[[#This Row],[Currency]],'Currency'!A:B,2,FALSE)</f>
        <v>6.6000000000000005</v>
      </c>
      <c r="W1076" s="5" t="str">
        <f>IF(Main[[#This Row],[Avg_Cost_USD]]&lt;10,"Low",
IF(Main[[#This Row],[Avg_Cost_USD]]&lt;=30,"Medium","High"))</f>
        <v>Low</v>
      </c>
    </row>
    <row r="1077" spans="1:23" x14ac:dyDescent="0.3">
      <c r="A1077">
        <v>311674</v>
      </c>
      <c r="B1077" t="s">
        <v>1704</v>
      </c>
      <c r="C1077">
        <v>1</v>
      </c>
      <c r="D1077" t="s">
        <v>54</v>
      </c>
      <c r="E1077" t="s">
        <v>265</v>
      </c>
      <c r="F1077">
        <v>77.207685999999995</v>
      </c>
      <c r="G1077">
        <v>28.695940700000001</v>
      </c>
      <c r="H1077" t="s">
        <v>1705</v>
      </c>
      <c r="I1077" t="s">
        <v>19</v>
      </c>
      <c r="J1077" t="s">
        <v>57</v>
      </c>
      <c r="K1077" t="s">
        <v>61</v>
      </c>
      <c r="L1077" t="s">
        <v>57</v>
      </c>
      <c r="M1077" t="s">
        <v>57</v>
      </c>
      <c r="N1077">
        <v>2</v>
      </c>
      <c r="O1077">
        <v>541</v>
      </c>
      <c r="P1077">
        <v>550</v>
      </c>
      <c r="Q1077">
        <v>3.8</v>
      </c>
      <c r="R1077">
        <v>2016</v>
      </c>
      <c r="S1077">
        <v>2</v>
      </c>
      <c r="T1077">
        <v>2</v>
      </c>
      <c r="U1077" s="1">
        <v>42402</v>
      </c>
      <c r="V1077" s="5">
        <f>Main[[#This Row],[Average_Cost_for_two]] * VLOOKUP(Main[[#This Row],[Currency]],'Currency'!A:B,2,FALSE)</f>
        <v>6.6000000000000005</v>
      </c>
      <c r="W1077" s="5" t="str">
        <f>IF(Main[[#This Row],[Avg_Cost_USD]]&lt;10,"Low",
IF(Main[[#This Row],[Avg_Cost_USD]]&lt;=30,"Medium","High"))</f>
        <v>Low</v>
      </c>
    </row>
    <row r="1078" spans="1:23" x14ac:dyDescent="0.3">
      <c r="A1078">
        <v>18271497</v>
      </c>
      <c r="B1078" t="s">
        <v>1697</v>
      </c>
      <c r="C1078">
        <v>1</v>
      </c>
      <c r="D1078" t="s">
        <v>54</v>
      </c>
      <c r="E1078" t="s">
        <v>1126</v>
      </c>
      <c r="F1078">
        <v>77.240960999999999</v>
      </c>
      <c r="G1078">
        <v>28.5482151</v>
      </c>
      <c r="H1078" t="s">
        <v>339</v>
      </c>
      <c r="I1078" t="s">
        <v>19</v>
      </c>
      <c r="J1078" t="s">
        <v>57</v>
      </c>
      <c r="K1078" t="s">
        <v>61</v>
      </c>
      <c r="L1078" t="s">
        <v>57</v>
      </c>
      <c r="M1078" t="s">
        <v>57</v>
      </c>
      <c r="N1078">
        <v>2</v>
      </c>
      <c r="O1078">
        <v>160</v>
      </c>
      <c r="P1078">
        <v>550</v>
      </c>
      <c r="Q1078">
        <v>4.0999999999999996</v>
      </c>
      <c r="R1078">
        <v>2018</v>
      </c>
      <c r="S1078">
        <v>2</v>
      </c>
      <c r="T1078">
        <v>26</v>
      </c>
      <c r="U1078" s="1">
        <v>43157</v>
      </c>
      <c r="V1078" s="5">
        <f>Main[[#This Row],[Average_Cost_for_two]] * VLOOKUP(Main[[#This Row],[Currency]],'Currency'!A:B,2,FALSE)</f>
        <v>6.6000000000000005</v>
      </c>
      <c r="W1078" s="5" t="str">
        <f>IF(Main[[#This Row],[Avg_Cost_USD]]&lt;10,"Low",
IF(Main[[#This Row],[Avg_Cost_USD]]&lt;=30,"Medium","High"))</f>
        <v>Low</v>
      </c>
    </row>
    <row r="1079" spans="1:23" x14ac:dyDescent="0.3">
      <c r="A1079">
        <v>302488</v>
      </c>
      <c r="B1079" t="s">
        <v>1706</v>
      </c>
      <c r="C1079">
        <v>1</v>
      </c>
      <c r="D1079" t="s">
        <v>54</v>
      </c>
      <c r="E1079" t="s">
        <v>1482</v>
      </c>
      <c r="F1079">
        <v>77.305037799999994</v>
      </c>
      <c r="G1079">
        <v>28.651549500000002</v>
      </c>
      <c r="H1079" t="s">
        <v>303</v>
      </c>
      <c r="I1079" t="s">
        <v>19</v>
      </c>
      <c r="J1079" t="s">
        <v>57</v>
      </c>
      <c r="K1079" t="s">
        <v>57</v>
      </c>
      <c r="L1079" t="s">
        <v>57</v>
      </c>
      <c r="M1079" t="s">
        <v>57</v>
      </c>
      <c r="N1079">
        <v>2</v>
      </c>
      <c r="O1079">
        <v>87</v>
      </c>
      <c r="P1079">
        <v>550</v>
      </c>
      <c r="Q1079">
        <v>3.3</v>
      </c>
      <c r="R1079">
        <v>2012</v>
      </c>
      <c r="S1079">
        <v>2</v>
      </c>
      <c r="T1079">
        <v>23</v>
      </c>
      <c r="U1079" s="1">
        <v>40962</v>
      </c>
      <c r="V1079" s="5">
        <f>Main[[#This Row],[Average_Cost_for_two]] * VLOOKUP(Main[[#This Row],[Currency]],'Currency'!A:B,2,FALSE)</f>
        <v>6.6000000000000005</v>
      </c>
      <c r="W1079" s="5" t="str">
        <f>IF(Main[[#This Row],[Avg_Cost_USD]]&lt;10,"Low",
IF(Main[[#This Row],[Avg_Cost_USD]]&lt;=30,"Medium","High"))</f>
        <v>Low</v>
      </c>
    </row>
    <row r="1080" spans="1:23" x14ac:dyDescent="0.3">
      <c r="A1080">
        <v>18261149</v>
      </c>
      <c r="B1080" t="s">
        <v>1707</v>
      </c>
      <c r="C1080">
        <v>1</v>
      </c>
      <c r="D1080" t="s">
        <v>54</v>
      </c>
      <c r="E1080" t="s">
        <v>996</v>
      </c>
      <c r="F1080">
        <v>77.184583099999998</v>
      </c>
      <c r="G1080">
        <v>28.640753199999999</v>
      </c>
      <c r="H1080" t="s">
        <v>1708</v>
      </c>
      <c r="I1080" t="s">
        <v>19</v>
      </c>
      <c r="J1080" t="s">
        <v>57</v>
      </c>
      <c r="K1080" t="s">
        <v>61</v>
      </c>
      <c r="L1080" t="s">
        <v>57</v>
      </c>
      <c r="M1080" t="s">
        <v>57</v>
      </c>
      <c r="N1080">
        <v>2</v>
      </c>
      <c r="O1080">
        <v>126</v>
      </c>
      <c r="P1080">
        <v>550</v>
      </c>
      <c r="Q1080">
        <v>3.5</v>
      </c>
      <c r="R1080">
        <v>2013</v>
      </c>
      <c r="S1080">
        <v>2</v>
      </c>
      <c r="T1080">
        <v>19</v>
      </c>
      <c r="U1080" s="1">
        <v>41324</v>
      </c>
      <c r="V1080" s="5">
        <f>Main[[#This Row],[Average_Cost_for_two]] * VLOOKUP(Main[[#This Row],[Currency]],'Currency'!A:B,2,FALSE)</f>
        <v>6.6000000000000005</v>
      </c>
      <c r="W1080" s="5" t="str">
        <f>IF(Main[[#This Row],[Avg_Cost_USD]]&lt;10,"Low",
IF(Main[[#This Row],[Avg_Cost_USD]]&lt;=30,"Medium","High"))</f>
        <v>Low</v>
      </c>
    </row>
    <row r="1081" spans="1:23" x14ac:dyDescent="0.3">
      <c r="A1081">
        <v>18216936</v>
      </c>
      <c r="B1081" t="s">
        <v>1709</v>
      </c>
      <c r="C1081">
        <v>1</v>
      </c>
      <c r="D1081" t="s">
        <v>54</v>
      </c>
      <c r="E1081" t="s">
        <v>1350</v>
      </c>
      <c r="F1081">
        <v>77.1969505</v>
      </c>
      <c r="G1081">
        <v>28.546763500000001</v>
      </c>
      <c r="H1081" t="s">
        <v>444</v>
      </c>
      <c r="I1081" t="s">
        <v>19</v>
      </c>
      <c r="J1081" t="s">
        <v>57</v>
      </c>
      <c r="K1081" t="s">
        <v>61</v>
      </c>
      <c r="L1081" t="s">
        <v>57</v>
      </c>
      <c r="M1081" t="s">
        <v>57</v>
      </c>
      <c r="N1081">
        <v>2</v>
      </c>
      <c r="O1081">
        <v>40</v>
      </c>
      <c r="P1081">
        <v>550</v>
      </c>
      <c r="Q1081">
        <v>2.5</v>
      </c>
      <c r="R1081">
        <v>2013</v>
      </c>
      <c r="S1081">
        <v>2</v>
      </c>
      <c r="T1081">
        <v>2</v>
      </c>
      <c r="U1081" s="1">
        <v>41307</v>
      </c>
      <c r="V1081" s="5">
        <f>Main[[#This Row],[Average_Cost_for_two]] * VLOOKUP(Main[[#This Row],[Currency]],'Currency'!A:B,2,FALSE)</f>
        <v>6.6000000000000005</v>
      </c>
      <c r="W1081" s="5" t="str">
        <f>IF(Main[[#This Row],[Avg_Cost_USD]]&lt;10,"Low",
IF(Main[[#This Row],[Avg_Cost_USD]]&lt;=30,"Medium","High"))</f>
        <v>Low</v>
      </c>
    </row>
    <row r="1082" spans="1:23" x14ac:dyDescent="0.3">
      <c r="A1082">
        <v>302433</v>
      </c>
      <c r="B1082" t="s">
        <v>1710</v>
      </c>
      <c r="C1082">
        <v>1</v>
      </c>
      <c r="D1082" t="s">
        <v>54</v>
      </c>
      <c r="E1082" t="s">
        <v>532</v>
      </c>
      <c r="F1082">
        <v>77.276474699999994</v>
      </c>
      <c r="G1082">
        <v>28.686874</v>
      </c>
      <c r="H1082" t="s">
        <v>287</v>
      </c>
      <c r="I1082" t="s">
        <v>19</v>
      </c>
      <c r="J1082" t="s">
        <v>57</v>
      </c>
      <c r="K1082" t="s">
        <v>57</v>
      </c>
      <c r="L1082" t="s">
        <v>57</v>
      </c>
      <c r="M1082" t="s">
        <v>57</v>
      </c>
      <c r="N1082">
        <v>2</v>
      </c>
      <c r="O1082">
        <v>14</v>
      </c>
      <c r="P1082">
        <v>550</v>
      </c>
      <c r="Q1082">
        <v>3</v>
      </c>
      <c r="R1082">
        <v>2017</v>
      </c>
      <c r="S1082">
        <v>2</v>
      </c>
      <c r="T1082">
        <v>13</v>
      </c>
      <c r="U1082" s="1">
        <v>42779</v>
      </c>
      <c r="V1082" s="5">
        <f>Main[[#This Row],[Average_Cost_for_two]] * VLOOKUP(Main[[#This Row],[Currency]],'Currency'!A:B,2,FALSE)</f>
        <v>6.6000000000000005</v>
      </c>
      <c r="W1082" s="5" t="str">
        <f>IF(Main[[#This Row],[Avg_Cost_USD]]&lt;10,"Low",
IF(Main[[#This Row],[Avg_Cost_USD]]&lt;=30,"Medium","High"))</f>
        <v>Low</v>
      </c>
    </row>
    <row r="1083" spans="1:23" x14ac:dyDescent="0.3">
      <c r="A1083">
        <v>18208886</v>
      </c>
      <c r="B1083" t="s">
        <v>1711</v>
      </c>
      <c r="C1083">
        <v>1</v>
      </c>
      <c r="D1083" t="s">
        <v>54</v>
      </c>
      <c r="E1083" t="s">
        <v>1132</v>
      </c>
      <c r="F1083">
        <v>77.242277799999997</v>
      </c>
      <c r="G1083">
        <v>28.533560999999999</v>
      </c>
      <c r="H1083" t="s">
        <v>521</v>
      </c>
      <c r="I1083" t="s">
        <v>19</v>
      </c>
      <c r="J1083" t="s">
        <v>57</v>
      </c>
      <c r="K1083" t="s">
        <v>57</v>
      </c>
      <c r="L1083" t="s">
        <v>57</v>
      </c>
      <c r="M1083" t="s">
        <v>57</v>
      </c>
      <c r="N1083">
        <v>2</v>
      </c>
      <c r="O1083">
        <v>400</v>
      </c>
      <c r="P1083">
        <v>550</v>
      </c>
      <c r="Q1083">
        <v>4.4000000000000004</v>
      </c>
      <c r="R1083">
        <v>2012</v>
      </c>
      <c r="S1083">
        <v>1</v>
      </c>
      <c r="T1083">
        <v>16</v>
      </c>
      <c r="U1083" s="1">
        <v>40924</v>
      </c>
      <c r="V1083" s="5">
        <f>Main[[#This Row],[Average_Cost_for_two]] * VLOOKUP(Main[[#This Row],[Currency]],'Currency'!A:B,2,FALSE)</f>
        <v>6.6000000000000005</v>
      </c>
      <c r="W1083" s="5" t="str">
        <f>IF(Main[[#This Row],[Avg_Cost_USD]]&lt;10,"Low",
IF(Main[[#This Row],[Avg_Cost_USD]]&lt;=30,"Medium","High"))</f>
        <v>Low</v>
      </c>
    </row>
    <row r="1084" spans="1:23" x14ac:dyDescent="0.3">
      <c r="A1084">
        <v>18285180</v>
      </c>
      <c r="B1084" t="s">
        <v>1712</v>
      </c>
      <c r="C1084">
        <v>1</v>
      </c>
      <c r="D1084" t="s">
        <v>54</v>
      </c>
      <c r="E1084" t="s">
        <v>1567</v>
      </c>
      <c r="F1084">
        <v>77.290084300000004</v>
      </c>
      <c r="G1084">
        <v>28.539857300000001</v>
      </c>
      <c r="H1084" t="s">
        <v>335</v>
      </c>
      <c r="I1084" t="s">
        <v>19</v>
      </c>
      <c r="J1084" t="s">
        <v>57</v>
      </c>
      <c r="K1084" t="s">
        <v>61</v>
      </c>
      <c r="L1084" t="s">
        <v>57</v>
      </c>
      <c r="M1084" t="s">
        <v>57</v>
      </c>
      <c r="N1084">
        <v>2</v>
      </c>
      <c r="O1084">
        <v>80</v>
      </c>
      <c r="P1084">
        <v>550</v>
      </c>
      <c r="Q1084">
        <v>3.8</v>
      </c>
      <c r="R1084">
        <v>2018</v>
      </c>
      <c r="S1084">
        <v>1</v>
      </c>
      <c r="T1084">
        <v>24</v>
      </c>
      <c r="U1084" s="1">
        <v>43124</v>
      </c>
      <c r="V1084" s="5">
        <f>Main[[#This Row],[Average_Cost_for_two]] * VLOOKUP(Main[[#This Row],[Currency]],'Currency'!A:B,2,FALSE)</f>
        <v>6.6000000000000005</v>
      </c>
      <c r="W1084" s="5" t="str">
        <f>IF(Main[[#This Row],[Avg_Cost_USD]]&lt;10,"Low",
IF(Main[[#This Row],[Avg_Cost_USD]]&lt;=30,"Medium","High"))</f>
        <v>Low</v>
      </c>
    </row>
    <row r="1085" spans="1:23" x14ac:dyDescent="0.3">
      <c r="A1085">
        <v>300020</v>
      </c>
      <c r="B1085" t="s">
        <v>1713</v>
      </c>
      <c r="C1085">
        <v>1</v>
      </c>
      <c r="D1085" t="s">
        <v>54</v>
      </c>
      <c r="E1085" t="s">
        <v>71</v>
      </c>
      <c r="F1085">
        <v>77.266891970000003</v>
      </c>
      <c r="G1085">
        <v>28.570838999999999</v>
      </c>
      <c r="H1085" t="s">
        <v>287</v>
      </c>
      <c r="I1085" t="s">
        <v>19</v>
      </c>
      <c r="J1085" t="s">
        <v>57</v>
      </c>
      <c r="K1085" t="s">
        <v>57</v>
      </c>
      <c r="L1085" t="s">
        <v>57</v>
      </c>
      <c r="M1085" t="s">
        <v>57</v>
      </c>
      <c r="N1085">
        <v>2</v>
      </c>
      <c r="O1085">
        <v>6</v>
      </c>
      <c r="P1085">
        <v>550</v>
      </c>
      <c r="Q1085">
        <v>2.9</v>
      </c>
      <c r="R1085">
        <v>2014</v>
      </c>
      <c r="S1085">
        <v>1</v>
      </c>
      <c r="T1085">
        <v>7</v>
      </c>
      <c r="U1085" s="1">
        <v>41646</v>
      </c>
      <c r="V1085" s="5">
        <f>Main[[#This Row],[Average_Cost_for_two]] * VLOOKUP(Main[[#This Row],[Currency]],'Currency'!A:B,2,FALSE)</f>
        <v>6.6000000000000005</v>
      </c>
      <c r="W1085" s="5" t="str">
        <f>IF(Main[[#This Row],[Avg_Cost_USD]]&lt;10,"Low",
IF(Main[[#This Row],[Avg_Cost_USD]]&lt;=30,"Medium","High"))</f>
        <v>Low</v>
      </c>
    </row>
    <row r="1086" spans="1:23" x14ac:dyDescent="0.3">
      <c r="A1086">
        <v>6359</v>
      </c>
      <c r="B1086" t="s">
        <v>1714</v>
      </c>
      <c r="C1086">
        <v>1</v>
      </c>
      <c r="D1086" t="s">
        <v>54</v>
      </c>
      <c r="E1086" t="s">
        <v>1081</v>
      </c>
      <c r="F1086">
        <v>77.215981670000005</v>
      </c>
      <c r="G1086">
        <v>28.64583167</v>
      </c>
      <c r="H1086" t="s">
        <v>372</v>
      </c>
      <c r="I1086" t="s">
        <v>19</v>
      </c>
      <c r="J1086" t="s">
        <v>57</v>
      </c>
      <c r="K1086" t="s">
        <v>57</v>
      </c>
      <c r="L1086" t="s">
        <v>57</v>
      </c>
      <c r="M1086" t="s">
        <v>57</v>
      </c>
      <c r="N1086">
        <v>2</v>
      </c>
      <c r="O1086">
        <v>7</v>
      </c>
      <c r="P1086">
        <v>550</v>
      </c>
      <c r="Q1086">
        <v>2.9</v>
      </c>
      <c r="R1086">
        <v>2018</v>
      </c>
      <c r="S1086">
        <v>1</v>
      </c>
      <c r="T1086">
        <v>8</v>
      </c>
      <c r="U1086" s="1">
        <v>43108</v>
      </c>
      <c r="V1086" s="5">
        <f>Main[[#This Row],[Average_Cost_for_two]] * VLOOKUP(Main[[#This Row],[Currency]],'Currency'!A:B,2,FALSE)</f>
        <v>6.6000000000000005</v>
      </c>
      <c r="W1086" s="5" t="str">
        <f>IF(Main[[#This Row],[Avg_Cost_USD]]&lt;10,"Low",
IF(Main[[#This Row],[Avg_Cost_USD]]&lt;=30,"Medium","High"))</f>
        <v>Low</v>
      </c>
    </row>
    <row r="1087" spans="1:23" x14ac:dyDescent="0.3">
      <c r="A1087">
        <v>18281954</v>
      </c>
      <c r="B1087" t="s">
        <v>1715</v>
      </c>
      <c r="C1087">
        <v>1</v>
      </c>
      <c r="D1087" t="s">
        <v>54</v>
      </c>
      <c r="E1087" t="s">
        <v>1087</v>
      </c>
      <c r="F1087">
        <v>77.122529099999994</v>
      </c>
      <c r="G1087">
        <v>28.6468913</v>
      </c>
      <c r="H1087" t="s">
        <v>1716</v>
      </c>
      <c r="I1087" t="s">
        <v>19</v>
      </c>
      <c r="J1087" t="s">
        <v>57</v>
      </c>
      <c r="K1087" t="s">
        <v>61</v>
      </c>
      <c r="L1087" t="s">
        <v>57</v>
      </c>
      <c r="M1087" t="s">
        <v>57</v>
      </c>
      <c r="N1087">
        <v>2</v>
      </c>
      <c r="O1087">
        <v>81</v>
      </c>
      <c r="P1087">
        <v>550</v>
      </c>
      <c r="Q1087">
        <v>3.7</v>
      </c>
      <c r="R1087">
        <v>2012</v>
      </c>
      <c r="S1087">
        <v>1</v>
      </c>
      <c r="T1087">
        <v>11</v>
      </c>
      <c r="U1087" s="1">
        <v>40919</v>
      </c>
      <c r="V1087" s="5">
        <f>Main[[#This Row],[Average_Cost_for_two]] * VLOOKUP(Main[[#This Row],[Currency]],'Currency'!A:B,2,FALSE)</f>
        <v>6.6000000000000005</v>
      </c>
      <c r="W1087" s="5" t="str">
        <f>IF(Main[[#This Row],[Avg_Cost_USD]]&lt;10,"Low",
IF(Main[[#This Row],[Avg_Cost_USD]]&lt;=30,"Medium","High"))</f>
        <v>Low</v>
      </c>
    </row>
    <row r="1088" spans="1:23" x14ac:dyDescent="0.3">
      <c r="A1088">
        <v>303595</v>
      </c>
      <c r="B1088" t="s">
        <v>1717</v>
      </c>
      <c r="C1088">
        <v>1</v>
      </c>
      <c r="D1088" t="s">
        <v>54</v>
      </c>
      <c r="E1088" t="s">
        <v>1718</v>
      </c>
      <c r="F1088">
        <v>77.132022699999993</v>
      </c>
      <c r="G1088">
        <v>28.734165900000001</v>
      </c>
      <c r="H1088" t="s">
        <v>287</v>
      </c>
      <c r="I1088" t="s">
        <v>19</v>
      </c>
      <c r="J1088" t="s">
        <v>57</v>
      </c>
      <c r="K1088" t="s">
        <v>61</v>
      </c>
      <c r="L1088" t="s">
        <v>57</v>
      </c>
      <c r="M1088" t="s">
        <v>57</v>
      </c>
      <c r="N1088">
        <v>2</v>
      </c>
      <c r="O1088">
        <v>128</v>
      </c>
      <c r="P1088">
        <v>550</v>
      </c>
      <c r="Q1088">
        <v>2.7</v>
      </c>
      <c r="R1088">
        <v>2011</v>
      </c>
      <c r="S1088">
        <v>1</v>
      </c>
      <c r="T1088">
        <v>16</v>
      </c>
      <c r="U1088" s="1">
        <v>40559</v>
      </c>
      <c r="V1088" s="5">
        <f>Main[[#This Row],[Average_Cost_for_two]] * VLOOKUP(Main[[#This Row],[Currency]],'Currency'!A:B,2,FALSE)</f>
        <v>6.6000000000000005</v>
      </c>
      <c r="W1088" s="5" t="str">
        <f>IF(Main[[#This Row],[Avg_Cost_USD]]&lt;10,"Low",
IF(Main[[#This Row],[Avg_Cost_USD]]&lt;=30,"Medium","High"))</f>
        <v>Low</v>
      </c>
    </row>
    <row r="1089" spans="1:23" x14ac:dyDescent="0.3">
      <c r="A1089">
        <v>18247014</v>
      </c>
      <c r="B1089" t="s">
        <v>1719</v>
      </c>
      <c r="C1089">
        <v>1</v>
      </c>
      <c r="D1089" t="s">
        <v>54</v>
      </c>
      <c r="E1089" t="s">
        <v>1248</v>
      </c>
      <c r="F1089">
        <v>77.075153599999993</v>
      </c>
      <c r="G1089">
        <v>28.639219799999999</v>
      </c>
      <c r="H1089" t="s">
        <v>433</v>
      </c>
      <c r="I1089" t="s">
        <v>19</v>
      </c>
      <c r="J1089" t="s">
        <v>57</v>
      </c>
      <c r="K1089" t="s">
        <v>57</v>
      </c>
      <c r="L1089" t="s">
        <v>57</v>
      </c>
      <c r="M1089" t="s">
        <v>57</v>
      </c>
      <c r="N1089">
        <v>2</v>
      </c>
      <c r="O1089">
        <v>23</v>
      </c>
      <c r="P1089">
        <v>550</v>
      </c>
      <c r="Q1089">
        <v>3.4</v>
      </c>
      <c r="R1089">
        <v>2013</v>
      </c>
      <c r="S1089">
        <v>1</v>
      </c>
      <c r="T1089">
        <v>26</v>
      </c>
      <c r="U1089" s="1">
        <v>41300</v>
      </c>
      <c r="V1089" s="5">
        <f>Main[[#This Row],[Average_Cost_for_two]] * VLOOKUP(Main[[#This Row],[Currency]],'Currency'!A:B,2,FALSE)</f>
        <v>6.6000000000000005</v>
      </c>
      <c r="W1089" s="5" t="str">
        <f>IF(Main[[#This Row],[Avg_Cost_USD]]&lt;10,"Low",
IF(Main[[#This Row],[Avg_Cost_USD]]&lt;=30,"Medium","High"))</f>
        <v>Low</v>
      </c>
    </row>
    <row r="1090" spans="1:23" x14ac:dyDescent="0.3">
      <c r="A1090">
        <v>491</v>
      </c>
      <c r="B1090" t="s">
        <v>1662</v>
      </c>
      <c r="C1090">
        <v>1</v>
      </c>
      <c r="D1090" t="s">
        <v>54</v>
      </c>
      <c r="E1090" t="s">
        <v>1720</v>
      </c>
      <c r="F1090">
        <v>77.239033399999997</v>
      </c>
      <c r="G1090">
        <v>28.571074899999999</v>
      </c>
      <c r="H1090" t="s">
        <v>1683</v>
      </c>
      <c r="I1090" t="s">
        <v>19</v>
      </c>
      <c r="J1090" t="s">
        <v>57</v>
      </c>
      <c r="K1090" t="s">
        <v>61</v>
      </c>
      <c r="L1090" t="s">
        <v>57</v>
      </c>
      <c r="M1090" t="s">
        <v>57</v>
      </c>
      <c r="N1090">
        <v>2</v>
      </c>
      <c r="O1090">
        <v>269</v>
      </c>
      <c r="P1090">
        <v>550</v>
      </c>
      <c r="Q1090">
        <v>3.7</v>
      </c>
      <c r="R1090">
        <v>2013</v>
      </c>
      <c r="S1090">
        <v>12</v>
      </c>
      <c r="T1090">
        <v>7</v>
      </c>
      <c r="U1090" s="1">
        <v>41615</v>
      </c>
      <c r="V1090" s="5">
        <f>Main[[#This Row],[Average_Cost_for_two]] * VLOOKUP(Main[[#This Row],[Currency]],'Currency'!A:B,2,FALSE)</f>
        <v>6.6000000000000005</v>
      </c>
      <c r="W1090" s="5" t="str">
        <f>IF(Main[[#This Row],[Avg_Cost_USD]]&lt;10,"Low",
IF(Main[[#This Row],[Avg_Cost_USD]]&lt;=30,"Medium","High"))</f>
        <v>Low</v>
      </c>
    </row>
    <row r="1091" spans="1:23" x14ac:dyDescent="0.3">
      <c r="A1091">
        <v>18277019</v>
      </c>
      <c r="B1091" t="s">
        <v>1721</v>
      </c>
      <c r="C1091">
        <v>1</v>
      </c>
      <c r="D1091" t="s">
        <v>54</v>
      </c>
      <c r="E1091" t="s">
        <v>71</v>
      </c>
      <c r="F1091">
        <v>77.291132770000004</v>
      </c>
      <c r="G1091">
        <v>28.56298018</v>
      </c>
      <c r="H1091" t="s">
        <v>337</v>
      </c>
      <c r="I1091" t="s">
        <v>19</v>
      </c>
      <c r="J1091" t="s">
        <v>57</v>
      </c>
      <c r="K1091" t="s">
        <v>57</v>
      </c>
      <c r="L1091" t="s">
        <v>57</v>
      </c>
      <c r="M1091" t="s">
        <v>57</v>
      </c>
      <c r="N1091">
        <v>2</v>
      </c>
      <c r="O1091">
        <v>10</v>
      </c>
      <c r="P1091">
        <v>550</v>
      </c>
      <c r="Q1091">
        <v>3.1</v>
      </c>
      <c r="R1091">
        <v>2014</v>
      </c>
      <c r="S1091">
        <v>12</v>
      </c>
      <c r="T1091">
        <v>16</v>
      </c>
      <c r="U1091" s="1">
        <v>41989</v>
      </c>
      <c r="V1091" s="5">
        <f>Main[[#This Row],[Average_Cost_for_two]] * VLOOKUP(Main[[#This Row],[Currency]],'Currency'!A:B,2,FALSE)</f>
        <v>6.6000000000000005</v>
      </c>
      <c r="W1091" s="5" t="str">
        <f>IF(Main[[#This Row],[Avg_Cost_USD]]&lt;10,"Low",
IF(Main[[#This Row],[Avg_Cost_USD]]&lt;=30,"Medium","High"))</f>
        <v>Low</v>
      </c>
    </row>
    <row r="1092" spans="1:23" x14ac:dyDescent="0.3">
      <c r="A1092">
        <v>1775</v>
      </c>
      <c r="B1092" t="s">
        <v>1722</v>
      </c>
      <c r="C1092">
        <v>1</v>
      </c>
      <c r="D1092" t="s">
        <v>54</v>
      </c>
      <c r="E1092" t="s">
        <v>1093</v>
      </c>
      <c r="F1092">
        <v>77.199106599999993</v>
      </c>
      <c r="G1092">
        <v>28.565433599999999</v>
      </c>
      <c r="H1092" t="s">
        <v>1723</v>
      </c>
      <c r="I1092" t="s">
        <v>19</v>
      </c>
      <c r="J1092" t="s">
        <v>57</v>
      </c>
      <c r="K1092" t="s">
        <v>61</v>
      </c>
      <c r="L1092" t="s">
        <v>57</v>
      </c>
      <c r="M1092" t="s">
        <v>57</v>
      </c>
      <c r="N1092">
        <v>2</v>
      </c>
      <c r="O1092">
        <v>90</v>
      </c>
      <c r="P1092">
        <v>550</v>
      </c>
      <c r="Q1092">
        <v>2.8</v>
      </c>
      <c r="R1092">
        <v>2011</v>
      </c>
      <c r="S1092">
        <v>12</v>
      </c>
      <c r="T1092">
        <v>13</v>
      </c>
      <c r="U1092" s="1">
        <v>40890</v>
      </c>
      <c r="V1092" s="5">
        <f>Main[[#This Row],[Average_Cost_for_two]] * VLOOKUP(Main[[#This Row],[Currency]],'Currency'!A:B,2,FALSE)</f>
        <v>6.6000000000000005</v>
      </c>
      <c r="W1092" s="5" t="str">
        <f>IF(Main[[#This Row],[Avg_Cost_USD]]&lt;10,"Low",
IF(Main[[#This Row],[Avg_Cost_USD]]&lt;=30,"Medium","High"))</f>
        <v>Low</v>
      </c>
    </row>
    <row r="1093" spans="1:23" x14ac:dyDescent="0.3">
      <c r="A1093">
        <v>309874</v>
      </c>
      <c r="B1093" t="s">
        <v>1724</v>
      </c>
      <c r="C1093">
        <v>1</v>
      </c>
      <c r="D1093" t="s">
        <v>54</v>
      </c>
      <c r="E1093" t="s">
        <v>460</v>
      </c>
      <c r="F1093">
        <v>77.212342879999994</v>
      </c>
      <c r="G1093">
        <v>28.519140910000001</v>
      </c>
      <c r="H1093" t="s">
        <v>369</v>
      </c>
      <c r="I1093" t="s">
        <v>19</v>
      </c>
      <c r="J1093" t="s">
        <v>57</v>
      </c>
      <c r="K1093" t="s">
        <v>57</v>
      </c>
      <c r="L1093" t="s">
        <v>57</v>
      </c>
      <c r="M1093" t="s">
        <v>57</v>
      </c>
      <c r="N1093">
        <v>2</v>
      </c>
      <c r="O1093">
        <v>15</v>
      </c>
      <c r="P1093">
        <v>550</v>
      </c>
      <c r="Q1093">
        <v>3</v>
      </c>
      <c r="R1093">
        <v>2014</v>
      </c>
      <c r="S1093">
        <v>12</v>
      </c>
      <c r="T1093">
        <v>5</v>
      </c>
      <c r="U1093" s="1">
        <v>41978</v>
      </c>
      <c r="V1093" s="5">
        <f>Main[[#This Row],[Average_Cost_for_two]] * VLOOKUP(Main[[#This Row],[Currency]],'Currency'!A:B,2,FALSE)</f>
        <v>6.6000000000000005</v>
      </c>
      <c r="W1093" s="5" t="str">
        <f>IF(Main[[#This Row],[Avg_Cost_USD]]&lt;10,"Low",
IF(Main[[#This Row],[Avg_Cost_USD]]&lt;=30,"Medium","High"))</f>
        <v>Low</v>
      </c>
    </row>
    <row r="1094" spans="1:23" x14ac:dyDescent="0.3">
      <c r="A1094">
        <v>18446491</v>
      </c>
      <c r="B1094" t="s">
        <v>1662</v>
      </c>
      <c r="C1094">
        <v>1</v>
      </c>
      <c r="D1094" t="s">
        <v>54</v>
      </c>
      <c r="E1094" t="s">
        <v>383</v>
      </c>
      <c r="F1094">
        <v>77.121423710000002</v>
      </c>
      <c r="G1094">
        <v>28.549895459999998</v>
      </c>
      <c r="H1094" t="s">
        <v>1683</v>
      </c>
      <c r="I1094" t="s">
        <v>19</v>
      </c>
      <c r="J1094" t="s">
        <v>57</v>
      </c>
      <c r="K1094" t="s">
        <v>57</v>
      </c>
      <c r="L1094" t="s">
        <v>57</v>
      </c>
      <c r="M1094" t="s">
        <v>57</v>
      </c>
      <c r="N1094">
        <v>2</v>
      </c>
      <c r="O1094">
        <v>3</v>
      </c>
      <c r="P1094">
        <v>550</v>
      </c>
      <c r="Q1094">
        <v>1</v>
      </c>
      <c r="R1094">
        <v>2013</v>
      </c>
      <c r="S1094">
        <v>12</v>
      </c>
      <c r="T1094">
        <v>6</v>
      </c>
      <c r="U1094" s="1">
        <v>41614</v>
      </c>
      <c r="V1094" s="5">
        <f>Main[[#This Row],[Average_Cost_for_two]] * VLOOKUP(Main[[#This Row],[Currency]],'Currency'!A:B,2,FALSE)</f>
        <v>6.6000000000000005</v>
      </c>
      <c r="W1094" s="5" t="str">
        <f>IF(Main[[#This Row],[Avg_Cost_USD]]&lt;10,"Low",
IF(Main[[#This Row],[Avg_Cost_USD]]&lt;=30,"Medium","High"))</f>
        <v>Low</v>
      </c>
    </row>
    <row r="1095" spans="1:23" x14ac:dyDescent="0.3">
      <c r="A1095">
        <v>305646</v>
      </c>
      <c r="B1095" t="s">
        <v>1687</v>
      </c>
      <c r="C1095">
        <v>1</v>
      </c>
      <c r="D1095" t="s">
        <v>54</v>
      </c>
      <c r="E1095" t="s">
        <v>79</v>
      </c>
      <c r="F1095">
        <v>77.230142000000001</v>
      </c>
      <c r="G1095">
        <v>28.5739038</v>
      </c>
      <c r="H1095" t="s">
        <v>339</v>
      </c>
      <c r="I1095" t="s">
        <v>19</v>
      </c>
      <c r="J1095" t="s">
        <v>57</v>
      </c>
      <c r="K1095" t="s">
        <v>61</v>
      </c>
      <c r="L1095" t="s">
        <v>57</v>
      </c>
      <c r="M1095" t="s">
        <v>57</v>
      </c>
      <c r="N1095">
        <v>2</v>
      </c>
      <c r="O1095">
        <v>372</v>
      </c>
      <c r="P1095">
        <v>550</v>
      </c>
      <c r="Q1095">
        <v>4.2</v>
      </c>
      <c r="R1095">
        <v>2015</v>
      </c>
      <c r="S1095">
        <v>11</v>
      </c>
      <c r="T1095">
        <v>6</v>
      </c>
      <c r="U1095" s="1">
        <v>42314</v>
      </c>
      <c r="V1095" s="5">
        <f>Main[[#This Row],[Average_Cost_for_two]] * VLOOKUP(Main[[#This Row],[Currency]],'Currency'!A:B,2,FALSE)</f>
        <v>6.6000000000000005</v>
      </c>
      <c r="W1095" s="5" t="str">
        <f>IF(Main[[#This Row],[Avg_Cost_USD]]&lt;10,"Low",
IF(Main[[#This Row],[Avg_Cost_USD]]&lt;=30,"Medium","High"))</f>
        <v>Low</v>
      </c>
    </row>
    <row r="1096" spans="1:23" x14ac:dyDescent="0.3">
      <c r="A1096">
        <v>3700</v>
      </c>
      <c r="B1096" t="s">
        <v>1725</v>
      </c>
      <c r="C1096">
        <v>1</v>
      </c>
      <c r="D1096" t="s">
        <v>54</v>
      </c>
      <c r="E1096" t="s">
        <v>171</v>
      </c>
      <c r="F1096">
        <v>77.303105299999999</v>
      </c>
      <c r="G1096">
        <v>28.635191200000001</v>
      </c>
      <c r="H1096" t="s">
        <v>1671</v>
      </c>
      <c r="I1096" t="s">
        <v>19</v>
      </c>
      <c r="J1096" t="s">
        <v>57</v>
      </c>
      <c r="K1096" t="s">
        <v>61</v>
      </c>
      <c r="L1096" t="s">
        <v>57</v>
      </c>
      <c r="M1096" t="s">
        <v>57</v>
      </c>
      <c r="N1096">
        <v>2</v>
      </c>
      <c r="O1096">
        <v>103</v>
      </c>
      <c r="P1096">
        <v>550</v>
      </c>
      <c r="Q1096">
        <v>2.8</v>
      </c>
      <c r="R1096">
        <v>2015</v>
      </c>
      <c r="S1096">
        <v>11</v>
      </c>
      <c r="T1096">
        <v>8</v>
      </c>
      <c r="U1096" s="1">
        <v>42316</v>
      </c>
      <c r="V1096" s="5">
        <f>Main[[#This Row],[Average_Cost_for_two]] * VLOOKUP(Main[[#This Row],[Currency]],'Currency'!A:B,2,FALSE)</f>
        <v>6.6000000000000005</v>
      </c>
      <c r="W1096" s="5" t="str">
        <f>IF(Main[[#This Row],[Avg_Cost_USD]]&lt;10,"Low",
IF(Main[[#This Row],[Avg_Cost_USD]]&lt;=30,"Medium","High"))</f>
        <v>Low</v>
      </c>
    </row>
    <row r="1097" spans="1:23" x14ac:dyDescent="0.3">
      <c r="A1097">
        <v>7906</v>
      </c>
      <c r="B1097" t="s">
        <v>1726</v>
      </c>
      <c r="C1097">
        <v>1</v>
      </c>
      <c r="D1097" t="s">
        <v>54</v>
      </c>
      <c r="E1097" t="s">
        <v>1720</v>
      </c>
      <c r="F1097">
        <v>77.239841699999999</v>
      </c>
      <c r="G1097">
        <v>28.570345100000001</v>
      </c>
      <c r="H1097" t="s">
        <v>547</v>
      </c>
      <c r="I1097" t="s">
        <v>19</v>
      </c>
      <c r="J1097" t="s">
        <v>57</v>
      </c>
      <c r="K1097" t="s">
        <v>57</v>
      </c>
      <c r="L1097" t="s">
        <v>57</v>
      </c>
      <c r="M1097" t="s">
        <v>57</v>
      </c>
      <c r="N1097">
        <v>2</v>
      </c>
      <c r="O1097">
        <v>63</v>
      </c>
      <c r="P1097">
        <v>550</v>
      </c>
      <c r="Q1097">
        <v>3.8</v>
      </c>
      <c r="R1097">
        <v>2017</v>
      </c>
      <c r="S1097">
        <v>11</v>
      </c>
      <c r="T1097">
        <v>17</v>
      </c>
      <c r="U1097" s="1">
        <v>43056</v>
      </c>
      <c r="V1097" s="5">
        <f>Main[[#This Row],[Average_Cost_for_two]] * VLOOKUP(Main[[#This Row],[Currency]],'Currency'!A:B,2,FALSE)</f>
        <v>6.6000000000000005</v>
      </c>
      <c r="W1097" s="5" t="str">
        <f>IF(Main[[#This Row],[Avg_Cost_USD]]&lt;10,"Low",
IF(Main[[#This Row],[Avg_Cost_USD]]&lt;=30,"Medium","High"))</f>
        <v>Low</v>
      </c>
    </row>
    <row r="1098" spans="1:23" x14ac:dyDescent="0.3">
      <c r="A1098">
        <v>311593</v>
      </c>
      <c r="B1098" t="s">
        <v>1727</v>
      </c>
      <c r="C1098">
        <v>1</v>
      </c>
      <c r="D1098" t="s">
        <v>54</v>
      </c>
      <c r="E1098" t="s">
        <v>1720</v>
      </c>
      <c r="F1098">
        <v>77.239213100000001</v>
      </c>
      <c r="G1098">
        <v>28.5711817</v>
      </c>
      <c r="H1098" t="s">
        <v>301</v>
      </c>
      <c r="I1098" t="s">
        <v>19</v>
      </c>
      <c r="J1098" t="s">
        <v>57</v>
      </c>
      <c r="K1098" t="s">
        <v>57</v>
      </c>
      <c r="L1098" t="s">
        <v>57</v>
      </c>
      <c r="M1098" t="s">
        <v>57</v>
      </c>
      <c r="N1098">
        <v>2</v>
      </c>
      <c r="O1098">
        <v>54</v>
      </c>
      <c r="P1098">
        <v>550</v>
      </c>
      <c r="Q1098">
        <v>3.5</v>
      </c>
      <c r="R1098">
        <v>2016</v>
      </c>
      <c r="S1098">
        <v>11</v>
      </c>
      <c r="T1098">
        <v>18</v>
      </c>
      <c r="U1098" s="1">
        <v>42692</v>
      </c>
      <c r="V1098" s="5">
        <f>Main[[#This Row],[Average_Cost_for_two]] * VLOOKUP(Main[[#This Row],[Currency]],'Currency'!A:B,2,FALSE)</f>
        <v>6.6000000000000005</v>
      </c>
      <c r="W1098" s="5" t="str">
        <f>IF(Main[[#This Row],[Avg_Cost_USD]]&lt;10,"Low",
IF(Main[[#This Row],[Avg_Cost_USD]]&lt;=30,"Medium","High"))</f>
        <v>Low</v>
      </c>
    </row>
    <row r="1099" spans="1:23" x14ac:dyDescent="0.3">
      <c r="A1099">
        <v>4056</v>
      </c>
      <c r="B1099" t="s">
        <v>1662</v>
      </c>
      <c r="C1099">
        <v>1</v>
      </c>
      <c r="D1099" t="s">
        <v>54</v>
      </c>
      <c r="E1099" t="s">
        <v>1718</v>
      </c>
      <c r="F1099">
        <v>77.1159313</v>
      </c>
      <c r="G1099">
        <v>28.697879</v>
      </c>
      <c r="H1099" t="s">
        <v>1728</v>
      </c>
      <c r="I1099" t="s">
        <v>19</v>
      </c>
      <c r="J1099" t="s">
        <v>57</v>
      </c>
      <c r="K1099" t="s">
        <v>61</v>
      </c>
      <c r="L1099" t="s">
        <v>57</v>
      </c>
      <c r="M1099" t="s">
        <v>57</v>
      </c>
      <c r="N1099">
        <v>2</v>
      </c>
      <c r="O1099">
        <v>110</v>
      </c>
      <c r="P1099">
        <v>550</v>
      </c>
      <c r="Q1099">
        <v>3.4</v>
      </c>
      <c r="R1099">
        <v>2015</v>
      </c>
      <c r="S1099">
        <v>11</v>
      </c>
      <c r="T1099">
        <v>21</v>
      </c>
      <c r="U1099" s="1">
        <v>42329</v>
      </c>
      <c r="V1099" s="5">
        <f>Main[[#This Row],[Average_Cost_for_two]] * VLOOKUP(Main[[#This Row],[Currency]],'Currency'!A:B,2,FALSE)</f>
        <v>6.6000000000000005</v>
      </c>
      <c r="W1099" s="5" t="str">
        <f>IF(Main[[#This Row],[Avg_Cost_USD]]&lt;10,"Low",
IF(Main[[#This Row],[Avg_Cost_USD]]&lt;=30,"Medium","High"))</f>
        <v>Low</v>
      </c>
    </row>
    <row r="1100" spans="1:23" x14ac:dyDescent="0.3">
      <c r="A1100">
        <v>18258757</v>
      </c>
      <c r="B1100" t="s">
        <v>1729</v>
      </c>
      <c r="C1100">
        <v>1</v>
      </c>
      <c r="D1100" t="s">
        <v>54</v>
      </c>
      <c r="E1100" t="s">
        <v>300</v>
      </c>
      <c r="F1100">
        <v>77.087896999999998</v>
      </c>
      <c r="G1100">
        <v>28.554462999999998</v>
      </c>
      <c r="H1100" t="s">
        <v>1730</v>
      </c>
      <c r="I1100" t="s">
        <v>19</v>
      </c>
      <c r="J1100" t="s">
        <v>57</v>
      </c>
      <c r="K1100" t="s">
        <v>57</v>
      </c>
      <c r="L1100" t="s">
        <v>57</v>
      </c>
      <c r="M1100" t="s">
        <v>57</v>
      </c>
      <c r="N1100">
        <v>2</v>
      </c>
      <c r="O1100">
        <v>33</v>
      </c>
      <c r="P1100">
        <v>550</v>
      </c>
      <c r="Q1100">
        <v>3.2</v>
      </c>
      <c r="R1100">
        <v>2018</v>
      </c>
      <c r="S1100">
        <v>10</v>
      </c>
      <c r="T1100">
        <v>22</v>
      </c>
      <c r="U1100" s="1">
        <v>43395</v>
      </c>
      <c r="V1100" s="5">
        <f>Main[[#This Row],[Average_Cost_for_two]] * VLOOKUP(Main[[#This Row],[Currency]],'Currency'!A:B,2,FALSE)</f>
        <v>6.6000000000000005</v>
      </c>
      <c r="W1100" s="5" t="str">
        <f>IF(Main[[#This Row],[Avg_Cost_USD]]&lt;10,"Low",
IF(Main[[#This Row],[Avg_Cost_USD]]&lt;=30,"Medium","High"))</f>
        <v>Low</v>
      </c>
    </row>
    <row r="1101" spans="1:23" x14ac:dyDescent="0.3">
      <c r="A1101">
        <v>18216896</v>
      </c>
      <c r="B1101" t="s">
        <v>1731</v>
      </c>
      <c r="C1101">
        <v>1</v>
      </c>
      <c r="D1101" t="s">
        <v>54</v>
      </c>
      <c r="E1101" t="s">
        <v>1732</v>
      </c>
      <c r="F1101">
        <v>77.178217200000006</v>
      </c>
      <c r="G1101">
        <v>28.693567000000002</v>
      </c>
      <c r="H1101" t="s">
        <v>337</v>
      </c>
      <c r="I1101" t="s">
        <v>19</v>
      </c>
      <c r="J1101" t="s">
        <v>57</v>
      </c>
      <c r="K1101" t="s">
        <v>61</v>
      </c>
      <c r="L1101" t="s">
        <v>57</v>
      </c>
      <c r="M1101" t="s">
        <v>57</v>
      </c>
      <c r="N1101">
        <v>2</v>
      </c>
      <c r="O1101">
        <v>41</v>
      </c>
      <c r="P1101">
        <v>550</v>
      </c>
      <c r="Q1101">
        <v>2.5</v>
      </c>
      <c r="R1101">
        <v>2012</v>
      </c>
      <c r="S1101">
        <v>10</v>
      </c>
      <c r="T1101">
        <v>7</v>
      </c>
      <c r="U1101" s="1">
        <v>41189</v>
      </c>
      <c r="V1101" s="5">
        <f>Main[[#This Row],[Average_Cost_for_two]] * VLOOKUP(Main[[#This Row],[Currency]],'Currency'!A:B,2,FALSE)</f>
        <v>6.6000000000000005</v>
      </c>
      <c r="W1101" s="5" t="str">
        <f>IF(Main[[#This Row],[Avg_Cost_USD]]&lt;10,"Low",
IF(Main[[#This Row],[Avg_Cost_USD]]&lt;=30,"Medium","High"))</f>
        <v>Low</v>
      </c>
    </row>
    <row r="1102" spans="1:23" x14ac:dyDescent="0.3">
      <c r="A1102">
        <v>306957</v>
      </c>
      <c r="B1102" t="s">
        <v>1733</v>
      </c>
      <c r="C1102">
        <v>1</v>
      </c>
      <c r="D1102" t="s">
        <v>54</v>
      </c>
      <c r="E1102" t="s">
        <v>926</v>
      </c>
      <c r="F1102">
        <v>77.263941209999999</v>
      </c>
      <c r="G1102">
        <v>28.53706949</v>
      </c>
      <c r="H1102" t="s">
        <v>350</v>
      </c>
      <c r="I1102" t="s">
        <v>19</v>
      </c>
      <c r="J1102" t="s">
        <v>57</v>
      </c>
      <c r="K1102" t="s">
        <v>61</v>
      </c>
      <c r="L1102" t="s">
        <v>57</v>
      </c>
      <c r="M1102" t="s">
        <v>57</v>
      </c>
      <c r="N1102">
        <v>2</v>
      </c>
      <c r="O1102">
        <v>58</v>
      </c>
      <c r="P1102">
        <v>550</v>
      </c>
      <c r="Q1102">
        <v>2.6</v>
      </c>
      <c r="R1102">
        <v>2012</v>
      </c>
      <c r="S1102">
        <v>10</v>
      </c>
      <c r="T1102">
        <v>9</v>
      </c>
      <c r="U1102" s="1">
        <v>41191</v>
      </c>
      <c r="V1102" s="5">
        <f>Main[[#This Row],[Average_Cost_for_two]] * VLOOKUP(Main[[#This Row],[Currency]],'Currency'!A:B,2,FALSE)</f>
        <v>6.6000000000000005</v>
      </c>
      <c r="W1102" s="5" t="str">
        <f>IF(Main[[#This Row],[Avg_Cost_USD]]&lt;10,"Low",
IF(Main[[#This Row],[Avg_Cost_USD]]&lt;=30,"Medium","High"))</f>
        <v>Low</v>
      </c>
    </row>
    <row r="1103" spans="1:23" x14ac:dyDescent="0.3">
      <c r="A1103">
        <v>303635</v>
      </c>
      <c r="B1103" t="s">
        <v>1734</v>
      </c>
      <c r="C1103">
        <v>1</v>
      </c>
      <c r="D1103" t="s">
        <v>54</v>
      </c>
      <c r="E1103" t="s">
        <v>987</v>
      </c>
      <c r="F1103">
        <v>77.140671800000007</v>
      </c>
      <c r="G1103">
        <v>28.656041500000001</v>
      </c>
      <c r="H1103" t="s">
        <v>410</v>
      </c>
      <c r="I1103" t="s">
        <v>19</v>
      </c>
      <c r="J1103" t="s">
        <v>57</v>
      </c>
      <c r="K1103" t="s">
        <v>57</v>
      </c>
      <c r="L1103" t="s">
        <v>57</v>
      </c>
      <c r="M1103" t="s">
        <v>57</v>
      </c>
      <c r="N1103">
        <v>2</v>
      </c>
      <c r="O1103">
        <v>49</v>
      </c>
      <c r="P1103">
        <v>550</v>
      </c>
      <c r="Q1103">
        <v>2.6</v>
      </c>
      <c r="R1103">
        <v>2017</v>
      </c>
      <c r="S1103">
        <v>10</v>
      </c>
      <c r="T1103">
        <v>28</v>
      </c>
      <c r="U1103" s="1">
        <v>43036</v>
      </c>
      <c r="V1103" s="5">
        <f>Main[[#This Row],[Average_Cost_for_two]] * VLOOKUP(Main[[#This Row],[Currency]],'Currency'!A:B,2,FALSE)</f>
        <v>6.6000000000000005</v>
      </c>
      <c r="W1103" s="5" t="str">
        <f>IF(Main[[#This Row],[Avg_Cost_USD]]&lt;10,"Low",
IF(Main[[#This Row],[Avg_Cost_USD]]&lt;=30,"Medium","High"))</f>
        <v>Low</v>
      </c>
    </row>
    <row r="1104" spans="1:23" x14ac:dyDescent="0.3">
      <c r="A1104">
        <v>9906</v>
      </c>
      <c r="B1104" t="s">
        <v>1735</v>
      </c>
      <c r="C1104">
        <v>1</v>
      </c>
      <c r="D1104" t="s">
        <v>54</v>
      </c>
      <c r="E1104" t="s">
        <v>60</v>
      </c>
      <c r="F1104">
        <v>77.241893110000007</v>
      </c>
      <c r="G1104">
        <v>28.57523591</v>
      </c>
      <c r="H1104" t="s">
        <v>350</v>
      </c>
      <c r="I1104" t="s">
        <v>19</v>
      </c>
      <c r="J1104" t="s">
        <v>57</v>
      </c>
      <c r="K1104" t="s">
        <v>57</v>
      </c>
      <c r="L1104" t="s">
        <v>57</v>
      </c>
      <c r="M1104" t="s">
        <v>57</v>
      </c>
      <c r="N1104">
        <v>2</v>
      </c>
      <c r="O1104">
        <v>40</v>
      </c>
      <c r="P1104">
        <v>550</v>
      </c>
      <c r="Q1104">
        <v>3.3</v>
      </c>
      <c r="R1104">
        <v>2011</v>
      </c>
      <c r="S1104">
        <v>10</v>
      </c>
      <c r="T1104">
        <v>14</v>
      </c>
      <c r="U1104" s="1">
        <v>40830</v>
      </c>
      <c r="V1104" s="5">
        <f>Main[[#This Row],[Average_Cost_for_two]] * VLOOKUP(Main[[#This Row],[Currency]],'Currency'!A:B,2,FALSE)</f>
        <v>6.6000000000000005</v>
      </c>
      <c r="W1104" s="5" t="str">
        <f>IF(Main[[#This Row],[Avg_Cost_USD]]&lt;10,"Low",
IF(Main[[#This Row],[Avg_Cost_USD]]&lt;=30,"Medium","High"))</f>
        <v>Low</v>
      </c>
    </row>
    <row r="1105" spans="1:23" x14ac:dyDescent="0.3">
      <c r="A1105">
        <v>302577</v>
      </c>
      <c r="B1105" t="s">
        <v>1736</v>
      </c>
      <c r="C1105">
        <v>1</v>
      </c>
      <c r="D1105" t="s">
        <v>54</v>
      </c>
      <c r="E1105" t="s">
        <v>1720</v>
      </c>
      <c r="F1105">
        <v>77.244511700000004</v>
      </c>
      <c r="G1105">
        <v>28.5702514</v>
      </c>
      <c r="H1105" t="s">
        <v>819</v>
      </c>
      <c r="I1105" t="s">
        <v>19</v>
      </c>
      <c r="J1105" t="s">
        <v>57</v>
      </c>
      <c r="K1105" t="s">
        <v>61</v>
      </c>
      <c r="L1105" t="s">
        <v>57</v>
      </c>
      <c r="M1105" t="s">
        <v>57</v>
      </c>
      <c r="N1105">
        <v>2</v>
      </c>
      <c r="O1105">
        <v>39</v>
      </c>
      <c r="P1105">
        <v>550</v>
      </c>
      <c r="Q1105">
        <v>2.9</v>
      </c>
      <c r="R1105">
        <v>2013</v>
      </c>
      <c r="S1105">
        <v>10</v>
      </c>
      <c r="T1105">
        <v>11</v>
      </c>
      <c r="U1105" s="1">
        <v>41558</v>
      </c>
      <c r="V1105" s="5">
        <f>Main[[#This Row],[Average_Cost_for_two]] * VLOOKUP(Main[[#This Row],[Currency]],'Currency'!A:B,2,FALSE)</f>
        <v>6.6000000000000005</v>
      </c>
      <c r="W1105" s="5" t="str">
        <f>IF(Main[[#This Row],[Avg_Cost_USD]]&lt;10,"Low",
IF(Main[[#This Row],[Avg_Cost_USD]]&lt;=30,"Medium","High"))</f>
        <v>Low</v>
      </c>
    </row>
    <row r="1106" spans="1:23" x14ac:dyDescent="0.3">
      <c r="A1106">
        <v>310312</v>
      </c>
      <c r="B1106" t="s">
        <v>1688</v>
      </c>
      <c r="C1106">
        <v>1</v>
      </c>
      <c r="D1106" t="s">
        <v>54</v>
      </c>
      <c r="E1106" t="s">
        <v>990</v>
      </c>
      <c r="F1106">
        <v>77.207931500000001</v>
      </c>
      <c r="G1106">
        <v>28.533006700000001</v>
      </c>
      <c r="H1106" t="s">
        <v>511</v>
      </c>
      <c r="I1106" t="s">
        <v>19</v>
      </c>
      <c r="J1106" t="s">
        <v>57</v>
      </c>
      <c r="K1106" t="s">
        <v>61</v>
      </c>
      <c r="L1106" t="s">
        <v>57</v>
      </c>
      <c r="M1106" t="s">
        <v>57</v>
      </c>
      <c r="N1106">
        <v>2</v>
      </c>
      <c r="O1106">
        <v>250</v>
      </c>
      <c r="P1106">
        <v>550</v>
      </c>
      <c r="Q1106">
        <v>3.3</v>
      </c>
      <c r="R1106">
        <v>2011</v>
      </c>
      <c r="S1106">
        <v>10</v>
      </c>
      <c r="T1106">
        <v>14</v>
      </c>
      <c r="U1106" s="1">
        <v>40830</v>
      </c>
      <c r="V1106" s="5">
        <f>Main[[#This Row],[Average_Cost_for_two]] * VLOOKUP(Main[[#This Row],[Currency]],'Currency'!A:B,2,FALSE)</f>
        <v>6.6000000000000005</v>
      </c>
      <c r="W1106" s="5" t="str">
        <f>IF(Main[[#This Row],[Avg_Cost_USD]]&lt;10,"Low",
IF(Main[[#This Row],[Avg_Cost_USD]]&lt;=30,"Medium","High"))</f>
        <v>Low</v>
      </c>
    </row>
    <row r="1107" spans="1:23" x14ac:dyDescent="0.3">
      <c r="A1107">
        <v>18022625</v>
      </c>
      <c r="B1107" t="s">
        <v>1737</v>
      </c>
      <c r="C1107">
        <v>1</v>
      </c>
      <c r="D1107" t="s">
        <v>54</v>
      </c>
      <c r="E1107" t="s">
        <v>104</v>
      </c>
      <c r="F1107">
        <v>77.295744299999996</v>
      </c>
      <c r="G1107">
        <v>28.6076829</v>
      </c>
      <c r="H1107" t="s">
        <v>736</v>
      </c>
      <c r="I1107" t="s">
        <v>19</v>
      </c>
      <c r="J1107" t="s">
        <v>57</v>
      </c>
      <c r="K1107" t="s">
        <v>61</v>
      </c>
      <c r="L1107" t="s">
        <v>57</v>
      </c>
      <c r="M1107" t="s">
        <v>57</v>
      </c>
      <c r="N1107">
        <v>2</v>
      </c>
      <c r="O1107">
        <v>33</v>
      </c>
      <c r="P1107">
        <v>550</v>
      </c>
      <c r="Q1107">
        <v>3.4</v>
      </c>
      <c r="R1107">
        <v>2017</v>
      </c>
      <c r="S1107">
        <v>10</v>
      </c>
      <c r="T1107">
        <v>15</v>
      </c>
      <c r="U1107" s="1">
        <v>43023</v>
      </c>
      <c r="V1107" s="5">
        <f>Main[[#This Row],[Average_Cost_for_two]] * VLOOKUP(Main[[#This Row],[Currency]],'Currency'!A:B,2,FALSE)</f>
        <v>6.6000000000000005</v>
      </c>
      <c r="W1107" s="5" t="str">
        <f>IF(Main[[#This Row],[Avg_Cost_USD]]&lt;10,"Low",
IF(Main[[#This Row],[Avg_Cost_USD]]&lt;=30,"Medium","High"))</f>
        <v>Low</v>
      </c>
    </row>
    <row r="1108" spans="1:23" x14ac:dyDescent="0.3">
      <c r="A1108">
        <v>308880</v>
      </c>
      <c r="B1108" t="s">
        <v>1738</v>
      </c>
      <c r="C1108">
        <v>1</v>
      </c>
      <c r="D1108" t="s">
        <v>54</v>
      </c>
      <c r="E1108" t="s">
        <v>108</v>
      </c>
      <c r="F1108">
        <v>77.141404800000004</v>
      </c>
      <c r="G1108">
        <v>28.6617937</v>
      </c>
      <c r="H1108" t="s">
        <v>1739</v>
      </c>
      <c r="I1108" t="s">
        <v>19</v>
      </c>
      <c r="J1108" t="s">
        <v>57</v>
      </c>
      <c r="K1108" t="s">
        <v>57</v>
      </c>
      <c r="L1108" t="s">
        <v>57</v>
      </c>
      <c r="M1108" t="s">
        <v>57</v>
      </c>
      <c r="N1108">
        <v>2</v>
      </c>
      <c r="O1108">
        <v>8</v>
      </c>
      <c r="P1108">
        <v>550</v>
      </c>
      <c r="Q1108">
        <v>2.9</v>
      </c>
      <c r="R1108">
        <v>2012</v>
      </c>
      <c r="S1108">
        <v>10</v>
      </c>
      <c r="T1108">
        <v>6</v>
      </c>
      <c r="U1108" s="1">
        <v>41188</v>
      </c>
      <c r="V1108" s="5">
        <f>Main[[#This Row],[Average_Cost_for_two]] * VLOOKUP(Main[[#This Row],[Currency]],'Currency'!A:B,2,FALSE)</f>
        <v>6.6000000000000005</v>
      </c>
      <c r="W1108" s="5" t="str">
        <f>IF(Main[[#This Row],[Avg_Cost_USD]]&lt;10,"Low",
IF(Main[[#This Row],[Avg_Cost_USD]]&lt;=30,"Medium","High"))</f>
        <v>Low</v>
      </c>
    </row>
    <row r="1109" spans="1:23" x14ac:dyDescent="0.3">
      <c r="A1109">
        <v>3637</v>
      </c>
      <c r="B1109" t="s">
        <v>1740</v>
      </c>
      <c r="C1109">
        <v>1</v>
      </c>
      <c r="D1109" t="s">
        <v>54</v>
      </c>
      <c r="E1109" t="s">
        <v>1340</v>
      </c>
      <c r="F1109">
        <v>77.230150300000005</v>
      </c>
      <c r="G1109">
        <v>28.543918000000001</v>
      </c>
      <c r="H1109" t="s">
        <v>287</v>
      </c>
      <c r="I1109" t="s">
        <v>19</v>
      </c>
      <c r="J1109" t="s">
        <v>57</v>
      </c>
      <c r="K1109" t="s">
        <v>61</v>
      </c>
      <c r="L1109" t="s">
        <v>57</v>
      </c>
      <c r="M1109" t="s">
        <v>57</v>
      </c>
      <c r="N1109">
        <v>2</v>
      </c>
      <c r="O1109">
        <v>66</v>
      </c>
      <c r="P1109">
        <v>550</v>
      </c>
      <c r="Q1109">
        <v>3.4</v>
      </c>
      <c r="R1109">
        <v>2016</v>
      </c>
      <c r="S1109">
        <v>10</v>
      </c>
      <c r="T1109">
        <v>13</v>
      </c>
      <c r="U1109" s="1">
        <v>42656</v>
      </c>
      <c r="V1109" s="5">
        <f>Main[[#This Row],[Average_Cost_for_two]] * VLOOKUP(Main[[#This Row],[Currency]],'Currency'!A:B,2,FALSE)</f>
        <v>6.6000000000000005</v>
      </c>
      <c r="W1109" s="5" t="str">
        <f>IF(Main[[#This Row],[Avg_Cost_USD]]&lt;10,"Low",
IF(Main[[#This Row],[Avg_Cost_USD]]&lt;=30,"Medium","High"))</f>
        <v>Low</v>
      </c>
    </row>
    <row r="1110" spans="1:23" x14ac:dyDescent="0.3">
      <c r="A1110">
        <v>18279470</v>
      </c>
      <c r="B1110" t="s">
        <v>1731</v>
      </c>
      <c r="C1110">
        <v>1</v>
      </c>
      <c r="D1110" t="s">
        <v>54</v>
      </c>
      <c r="E1110" t="s">
        <v>1679</v>
      </c>
      <c r="F1110">
        <v>77.100608500000007</v>
      </c>
      <c r="G1110">
        <v>28.662205199999999</v>
      </c>
      <c r="H1110" t="s">
        <v>337</v>
      </c>
      <c r="I1110" t="s">
        <v>19</v>
      </c>
      <c r="J1110" t="s">
        <v>57</v>
      </c>
      <c r="K1110" t="s">
        <v>57</v>
      </c>
      <c r="L1110" t="s">
        <v>57</v>
      </c>
      <c r="M1110" t="s">
        <v>57</v>
      </c>
      <c r="N1110">
        <v>2</v>
      </c>
      <c r="O1110">
        <v>32</v>
      </c>
      <c r="P1110">
        <v>550</v>
      </c>
      <c r="Q1110">
        <v>3.2</v>
      </c>
      <c r="R1110">
        <v>2012</v>
      </c>
      <c r="S1110">
        <v>10</v>
      </c>
      <c r="T1110">
        <v>21</v>
      </c>
      <c r="U1110" s="1">
        <v>41203</v>
      </c>
      <c r="V1110" s="5">
        <f>Main[[#This Row],[Average_Cost_for_two]] * VLOOKUP(Main[[#This Row],[Currency]],'Currency'!A:B,2,FALSE)</f>
        <v>6.6000000000000005</v>
      </c>
      <c r="W1110" s="5" t="str">
        <f>IF(Main[[#This Row],[Avg_Cost_USD]]&lt;10,"Low",
IF(Main[[#This Row],[Avg_Cost_USD]]&lt;=30,"Medium","High"))</f>
        <v>Low</v>
      </c>
    </row>
    <row r="1111" spans="1:23" x14ac:dyDescent="0.3">
      <c r="A1111">
        <v>310807</v>
      </c>
      <c r="B1111" t="s">
        <v>1741</v>
      </c>
      <c r="C1111">
        <v>1</v>
      </c>
      <c r="D1111" t="s">
        <v>54</v>
      </c>
      <c r="E1111" t="s">
        <v>532</v>
      </c>
      <c r="F1111">
        <v>77.277016500000002</v>
      </c>
      <c r="G1111">
        <v>28.6982532</v>
      </c>
      <c r="H1111" t="s">
        <v>1742</v>
      </c>
      <c r="I1111" t="s">
        <v>19</v>
      </c>
      <c r="J1111" t="s">
        <v>57</v>
      </c>
      <c r="K1111" t="s">
        <v>57</v>
      </c>
      <c r="L1111" t="s">
        <v>57</v>
      </c>
      <c r="M1111" t="s">
        <v>57</v>
      </c>
      <c r="N1111">
        <v>2</v>
      </c>
      <c r="O1111">
        <v>10</v>
      </c>
      <c r="P1111">
        <v>550</v>
      </c>
      <c r="Q1111">
        <v>2.9</v>
      </c>
      <c r="R1111">
        <v>2014</v>
      </c>
      <c r="S1111">
        <v>10</v>
      </c>
      <c r="T1111">
        <v>15</v>
      </c>
      <c r="U1111" s="1">
        <v>41927</v>
      </c>
      <c r="V1111" s="5">
        <f>Main[[#This Row],[Average_Cost_for_two]] * VLOOKUP(Main[[#This Row],[Currency]],'Currency'!A:B,2,FALSE)</f>
        <v>6.6000000000000005</v>
      </c>
      <c r="W1111" s="5" t="str">
        <f>IF(Main[[#This Row],[Avg_Cost_USD]]&lt;10,"Low",
IF(Main[[#This Row],[Avg_Cost_USD]]&lt;=30,"Medium","High"))</f>
        <v>Low</v>
      </c>
    </row>
    <row r="1112" spans="1:23" x14ac:dyDescent="0.3">
      <c r="A1112">
        <v>18381663</v>
      </c>
      <c r="B1112" t="s">
        <v>1743</v>
      </c>
      <c r="C1112">
        <v>1</v>
      </c>
      <c r="D1112" t="s">
        <v>54</v>
      </c>
      <c r="E1112" t="s">
        <v>1744</v>
      </c>
      <c r="F1112">
        <v>77.2514264</v>
      </c>
      <c r="G1112">
        <v>28.551456000000002</v>
      </c>
      <c r="H1112" t="s">
        <v>287</v>
      </c>
      <c r="I1112" t="s">
        <v>19</v>
      </c>
      <c r="J1112" t="s">
        <v>57</v>
      </c>
      <c r="K1112" t="s">
        <v>61</v>
      </c>
      <c r="L1112" t="s">
        <v>57</v>
      </c>
      <c r="M1112" t="s">
        <v>57</v>
      </c>
      <c r="N1112">
        <v>2</v>
      </c>
      <c r="O1112">
        <v>23</v>
      </c>
      <c r="P1112">
        <v>650</v>
      </c>
      <c r="Q1112">
        <v>3.6</v>
      </c>
      <c r="R1112">
        <v>2015</v>
      </c>
      <c r="S1112">
        <v>9</v>
      </c>
      <c r="T1112">
        <v>6</v>
      </c>
      <c r="U1112" s="1">
        <v>42253</v>
      </c>
      <c r="V1112" s="5">
        <f>Main[[#This Row],[Average_Cost_for_two]] * VLOOKUP(Main[[#This Row],[Currency]],'Currency'!A:B,2,FALSE)</f>
        <v>7.8</v>
      </c>
      <c r="W1112" s="5" t="str">
        <f>IF(Main[[#This Row],[Avg_Cost_USD]]&lt;10,"Low",
IF(Main[[#This Row],[Avg_Cost_USD]]&lt;=30,"Medium","High"))</f>
        <v>Low</v>
      </c>
    </row>
    <row r="1113" spans="1:23" x14ac:dyDescent="0.3">
      <c r="A1113">
        <v>310982</v>
      </c>
      <c r="B1113" t="s">
        <v>1745</v>
      </c>
      <c r="C1113">
        <v>1</v>
      </c>
      <c r="D1113" t="s">
        <v>54</v>
      </c>
      <c r="E1113" t="s">
        <v>122</v>
      </c>
      <c r="F1113">
        <v>77.189807900000005</v>
      </c>
      <c r="G1113">
        <v>28.7014836</v>
      </c>
      <c r="H1113" t="s">
        <v>287</v>
      </c>
      <c r="I1113" t="s">
        <v>19</v>
      </c>
      <c r="J1113" t="s">
        <v>57</v>
      </c>
      <c r="K1113" t="s">
        <v>61</v>
      </c>
      <c r="L1113" t="s">
        <v>57</v>
      </c>
      <c r="M1113" t="s">
        <v>57</v>
      </c>
      <c r="N1113">
        <v>2</v>
      </c>
      <c r="O1113">
        <v>42</v>
      </c>
      <c r="P1113">
        <v>650</v>
      </c>
      <c r="Q1113">
        <v>3.1</v>
      </c>
      <c r="R1113">
        <v>2010</v>
      </c>
      <c r="S1113">
        <v>9</v>
      </c>
      <c r="T1113">
        <v>26</v>
      </c>
      <c r="U1113" s="1">
        <v>40447</v>
      </c>
      <c r="V1113" s="5">
        <f>Main[[#This Row],[Average_Cost_for_two]] * VLOOKUP(Main[[#This Row],[Currency]],'Currency'!A:B,2,FALSE)</f>
        <v>7.8</v>
      </c>
      <c r="W1113" s="5" t="str">
        <f>IF(Main[[#This Row],[Avg_Cost_USD]]&lt;10,"Low",
IF(Main[[#This Row],[Avg_Cost_USD]]&lt;=30,"Medium","High"))</f>
        <v>Low</v>
      </c>
    </row>
    <row r="1114" spans="1:23" x14ac:dyDescent="0.3">
      <c r="A1114">
        <v>6256</v>
      </c>
      <c r="B1114" t="s">
        <v>1746</v>
      </c>
      <c r="C1114">
        <v>1</v>
      </c>
      <c r="D1114" t="s">
        <v>54</v>
      </c>
      <c r="E1114" t="s">
        <v>171</v>
      </c>
      <c r="F1114">
        <v>77.302834300000001</v>
      </c>
      <c r="G1114">
        <v>28.6335406</v>
      </c>
      <c r="H1114" t="s">
        <v>303</v>
      </c>
      <c r="I1114" t="s">
        <v>19</v>
      </c>
      <c r="J1114" t="s">
        <v>57</v>
      </c>
      <c r="K1114" t="s">
        <v>57</v>
      </c>
      <c r="L1114" t="s">
        <v>57</v>
      </c>
      <c r="M1114" t="s">
        <v>57</v>
      </c>
      <c r="N1114">
        <v>2</v>
      </c>
      <c r="O1114">
        <v>49</v>
      </c>
      <c r="P1114">
        <v>650</v>
      </c>
      <c r="Q1114">
        <v>3.3</v>
      </c>
      <c r="R1114">
        <v>2018</v>
      </c>
      <c r="S1114">
        <v>9</v>
      </c>
      <c r="T1114">
        <v>9</v>
      </c>
      <c r="U1114" s="1">
        <v>43352</v>
      </c>
      <c r="V1114" s="5">
        <f>Main[[#This Row],[Average_Cost_for_two]] * VLOOKUP(Main[[#This Row],[Currency]],'Currency'!A:B,2,FALSE)</f>
        <v>7.8</v>
      </c>
      <c r="W1114" s="5" t="str">
        <f>IF(Main[[#This Row],[Avg_Cost_USD]]&lt;10,"Low",
IF(Main[[#This Row],[Avg_Cost_USD]]&lt;=30,"Medium","High"))</f>
        <v>Low</v>
      </c>
    </row>
    <row r="1115" spans="1:23" x14ac:dyDescent="0.3">
      <c r="A1115">
        <v>309807</v>
      </c>
      <c r="B1115" t="s">
        <v>1747</v>
      </c>
      <c r="C1115">
        <v>1</v>
      </c>
      <c r="D1115" t="s">
        <v>54</v>
      </c>
      <c r="E1115" t="s">
        <v>502</v>
      </c>
      <c r="F1115">
        <v>77.219706889999998</v>
      </c>
      <c r="G1115">
        <v>28.625905270000001</v>
      </c>
      <c r="H1115" t="s">
        <v>1748</v>
      </c>
      <c r="I1115" t="s">
        <v>19</v>
      </c>
      <c r="J1115" t="s">
        <v>57</v>
      </c>
      <c r="K1115" t="s">
        <v>61</v>
      </c>
      <c r="L1115" t="s">
        <v>57</v>
      </c>
      <c r="M1115" t="s">
        <v>57</v>
      </c>
      <c r="N1115">
        <v>2</v>
      </c>
      <c r="O1115">
        <v>223</v>
      </c>
      <c r="P1115">
        <v>650</v>
      </c>
      <c r="Q1115">
        <v>3.7</v>
      </c>
      <c r="R1115">
        <v>2016</v>
      </c>
      <c r="S1115">
        <v>9</v>
      </c>
      <c r="T1115">
        <v>25</v>
      </c>
      <c r="U1115" s="1">
        <v>42638</v>
      </c>
      <c r="V1115" s="5">
        <f>Main[[#This Row],[Average_Cost_for_two]] * VLOOKUP(Main[[#This Row],[Currency]],'Currency'!A:B,2,FALSE)</f>
        <v>7.8</v>
      </c>
      <c r="W1115" s="5" t="str">
        <f>IF(Main[[#This Row],[Avg_Cost_USD]]&lt;10,"Low",
IF(Main[[#This Row],[Avg_Cost_USD]]&lt;=30,"Medium","High"))</f>
        <v>Low</v>
      </c>
    </row>
    <row r="1116" spans="1:23" x14ac:dyDescent="0.3">
      <c r="A1116">
        <v>9596</v>
      </c>
      <c r="B1116" t="s">
        <v>1749</v>
      </c>
      <c r="C1116">
        <v>1</v>
      </c>
      <c r="D1116" t="s">
        <v>54</v>
      </c>
      <c r="E1116" t="s">
        <v>1720</v>
      </c>
      <c r="F1116">
        <v>77.246667000000002</v>
      </c>
      <c r="G1116">
        <v>28.565974400000002</v>
      </c>
      <c r="H1116" t="s">
        <v>287</v>
      </c>
      <c r="I1116" t="s">
        <v>19</v>
      </c>
      <c r="J1116" t="s">
        <v>57</v>
      </c>
      <c r="K1116" t="s">
        <v>61</v>
      </c>
      <c r="L1116" t="s">
        <v>57</v>
      </c>
      <c r="M1116" t="s">
        <v>57</v>
      </c>
      <c r="N1116">
        <v>2</v>
      </c>
      <c r="O1116">
        <v>59</v>
      </c>
      <c r="P1116">
        <v>650</v>
      </c>
      <c r="Q1116">
        <v>3.4</v>
      </c>
      <c r="R1116">
        <v>2015</v>
      </c>
      <c r="S1116">
        <v>9</v>
      </c>
      <c r="T1116">
        <v>5</v>
      </c>
      <c r="U1116" s="1">
        <v>42252</v>
      </c>
      <c r="V1116" s="5">
        <f>Main[[#This Row],[Average_Cost_for_two]] * VLOOKUP(Main[[#This Row],[Currency]],'Currency'!A:B,2,FALSE)</f>
        <v>7.8</v>
      </c>
      <c r="W1116" s="5" t="str">
        <f>IF(Main[[#This Row],[Avg_Cost_USD]]&lt;10,"Low",
IF(Main[[#This Row],[Avg_Cost_USD]]&lt;=30,"Medium","High"))</f>
        <v>Low</v>
      </c>
    </row>
    <row r="1117" spans="1:23" x14ac:dyDescent="0.3">
      <c r="A1117">
        <v>3744</v>
      </c>
      <c r="B1117" t="s">
        <v>1750</v>
      </c>
      <c r="C1117">
        <v>1</v>
      </c>
      <c r="D1117" t="s">
        <v>54</v>
      </c>
      <c r="E1117" t="s">
        <v>1751</v>
      </c>
      <c r="F1117">
        <v>77.297236299999994</v>
      </c>
      <c r="G1117">
        <v>28.541319699999999</v>
      </c>
      <c r="H1117" t="s">
        <v>303</v>
      </c>
      <c r="I1117" t="s">
        <v>19</v>
      </c>
      <c r="J1117" t="s">
        <v>57</v>
      </c>
      <c r="K1117" t="s">
        <v>61</v>
      </c>
      <c r="L1117" t="s">
        <v>57</v>
      </c>
      <c r="M1117" t="s">
        <v>57</v>
      </c>
      <c r="N1117">
        <v>2</v>
      </c>
      <c r="O1117">
        <v>67</v>
      </c>
      <c r="P1117">
        <v>650</v>
      </c>
      <c r="Q1117">
        <v>3.2</v>
      </c>
      <c r="R1117">
        <v>2018</v>
      </c>
      <c r="S1117">
        <v>9</v>
      </c>
      <c r="T1117">
        <v>22</v>
      </c>
      <c r="U1117" s="1">
        <v>43365</v>
      </c>
      <c r="V1117" s="5">
        <f>Main[[#This Row],[Average_Cost_for_two]] * VLOOKUP(Main[[#This Row],[Currency]],'Currency'!A:B,2,FALSE)</f>
        <v>7.8</v>
      </c>
      <c r="W1117" s="5" t="str">
        <f>IF(Main[[#This Row],[Avg_Cost_USD]]&lt;10,"Low",
IF(Main[[#This Row],[Avg_Cost_USD]]&lt;=30,"Medium","High"))</f>
        <v>Low</v>
      </c>
    </row>
    <row r="1118" spans="1:23" x14ac:dyDescent="0.3">
      <c r="A1118">
        <v>300957</v>
      </c>
      <c r="B1118" t="s">
        <v>1752</v>
      </c>
      <c r="C1118">
        <v>1</v>
      </c>
      <c r="D1118" t="s">
        <v>54</v>
      </c>
      <c r="E1118" t="s">
        <v>104</v>
      </c>
      <c r="F1118">
        <v>77.293258100000003</v>
      </c>
      <c r="G1118">
        <v>28.603087299999999</v>
      </c>
      <c r="H1118" t="s">
        <v>303</v>
      </c>
      <c r="I1118" t="s">
        <v>19</v>
      </c>
      <c r="J1118" t="s">
        <v>57</v>
      </c>
      <c r="K1118" t="s">
        <v>57</v>
      </c>
      <c r="L1118" t="s">
        <v>57</v>
      </c>
      <c r="M1118" t="s">
        <v>57</v>
      </c>
      <c r="N1118">
        <v>2</v>
      </c>
      <c r="O1118">
        <v>86</v>
      </c>
      <c r="P1118">
        <v>650</v>
      </c>
      <c r="Q1118">
        <v>3.2</v>
      </c>
      <c r="R1118">
        <v>2015</v>
      </c>
      <c r="S1118">
        <v>9</v>
      </c>
      <c r="T1118">
        <v>27</v>
      </c>
      <c r="U1118" s="1">
        <v>42274</v>
      </c>
      <c r="V1118" s="5">
        <f>Main[[#This Row],[Average_Cost_for_two]] * VLOOKUP(Main[[#This Row],[Currency]],'Currency'!A:B,2,FALSE)</f>
        <v>7.8</v>
      </c>
      <c r="W1118" s="5" t="str">
        <f>IF(Main[[#This Row],[Avg_Cost_USD]]&lt;10,"Low",
IF(Main[[#This Row],[Avg_Cost_USD]]&lt;=30,"Medium","High"))</f>
        <v>Low</v>
      </c>
    </row>
    <row r="1119" spans="1:23" x14ac:dyDescent="0.3">
      <c r="A1119">
        <v>300959</v>
      </c>
      <c r="B1119" t="s">
        <v>1753</v>
      </c>
      <c r="C1119">
        <v>1</v>
      </c>
      <c r="D1119" t="s">
        <v>54</v>
      </c>
      <c r="E1119" t="s">
        <v>104</v>
      </c>
      <c r="F1119">
        <v>77.29358397</v>
      </c>
      <c r="G1119">
        <v>28.603188020000001</v>
      </c>
      <c r="H1119" t="s">
        <v>1046</v>
      </c>
      <c r="I1119" t="s">
        <v>19</v>
      </c>
      <c r="J1119" t="s">
        <v>57</v>
      </c>
      <c r="K1119" t="s">
        <v>61</v>
      </c>
      <c r="L1119" t="s">
        <v>57</v>
      </c>
      <c r="M1119" t="s">
        <v>57</v>
      </c>
      <c r="N1119">
        <v>2</v>
      </c>
      <c r="O1119">
        <v>60</v>
      </c>
      <c r="P1119">
        <v>650</v>
      </c>
      <c r="Q1119">
        <v>2.7</v>
      </c>
      <c r="R1119">
        <v>2017</v>
      </c>
      <c r="S1119">
        <v>9</v>
      </c>
      <c r="T1119">
        <v>9</v>
      </c>
      <c r="U1119" s="1">
        <v>42987</v>
      </c>
      <c r="V1119" s="5">
        <f>Main[[#This Row],[Average_Cost_for_two]] * VLOOKUP(Main[[#This Row],[Currency]],'Currency'!A:B,2,FALSE)</f>
        <v>7.8</v>
      </c>
      <c r="W1119" s="5" t="str">
        <f>IF(Main[[#This Row],[Avg_Cost_USD]]&lt;10,"Low",
IF(Main[[#This Row],[Avg_Cost_USD]]&lt;=30,"Medium","High"))</f>
        <v>Low</v>
      </c>
    </row>
    <row r="1120" spans="1:23" x14ac:dyDescent="0.3">
      <c r="A1120">
        <v>18337924</v>
      </c>
      <c r="B1120" t="s">
        <v>1754</v>
      </c>
      <c r="C1120">
        <v>1</v>
      </c>
      <c r="D1120" t="s">
        <v>54</v>
      </c>
      <c r="E1120" t="s">
        <v>1095</v>
      </c>
      <c r="F1120">
        <v>77.2137046</v>
      </c>
      <c r="G1120">
        <v>28.549033000000001</v>
      </c>
      <c r="H1120" t="s">
        <v>1755</v>
      </c>
      <c r="I1120" t="s">
        <v>19</v>
      </c>
      <c r="J1120" t="s">
        <v>57</v>
      </c>
      <c r="K1120" t="s">
        <v>61</v>
      </c>
      <c r="L1120" t="s">
        <v>57</v>
      </c>
      <c r="M1120" t="s">
        <v>57</v>
      </c>
      <c r="N1120">
        <v>2</v>
      </c>
      <c r="O1120">
        <v>18</v>
      </c>
      <c r="P1120">
        <v>650</v>
      </c>
      <c r="Q1120">
        <v>3.2</v>
      </c>
      <c r="R1120">
        <v>2011</v>
      </c>
      <c r="S1120">
        <v>9</v>
      </c>
      <c r="T1120">
        <v>22</v>
      </c>
      <c r="U1120" s="1">
        <v>40808</v>
      </c>
      <c r="V1120" s="5">
        <f>Main[[#This Row],[Average_Cost_for_two]] * VLOOKUP(Main[[#This Row],[Currency]],'Currency'!A:B,2,FALSE)</f>
        <v>7.8</v>
      </c>
      <c r="W1120" s="5" t="str">
        <f>IF(Main[[#This Row],[Avg_Cost_USD]]&lt;10,"Low",
IF(Main[[#This Row],[Avg_Cost_USD]]&lt;=30,"Medium","High"))</f>
        <v>Low</v>
      </c>
    </row>
    <row r="1121" spans="1:23" x14ac:dyDescent="0.3">
      <c r="A1121">
        <v>7873</v>
      </c>
      <c r="B1121" t="s">
        <v>1756</v>
      </c>
      <c r="C1121">
        <v>1</v>
      </c>
      <c r="D1121" t="s">
        <v>54</v>
      </c>
      <c r="E1121" t="s">
        <v>214</v>
      </c>
      <c r="F1121">
        <v>77.256832680000002</v>
      </c>
      <c r="G1121">
        <v>28.559425269999998</v>
      </c>
      <c r="H1121" t="s">
        <v>287</v>
      </c>
      <c r="I1121" t="s">
        <v>19</v>
      </c>
      <c r="J1121" t="s">
        <v>57</v>
      </c>
      <c r="K1121" t="s">
        <v>61</v>
      </c>
      <c r="L1121" t="s">
        <v>57</v>
      </c>
      <c r="M1121" t="s">
        <v>57</v>
      </c>
      <c r="N1121">
        <v>2</v>
      </c>
      <c r="O1121">
        <v>61</v>
      </c>
      <c r="P1121">
        <v>650</v>
      </c>
      <c r="Q1121">
        <v>3.3</v>
      </c>
      <c r="R1121">
        <v>2013</v>
      </c>
      <c r="S1121">
        <v>8</v>
      </c>
      <c r="T1121">
        <v>26</v>
      </c>
      <c r="U1121" s="1">
        <v>41512</v>
      </c>
      <c r="V1121" s="5">
        <f>Main[[#This Row],[Average_Cost_for_two]] * VLOOKUP(Main[[#This Row],[Currency]],'Currency'!A:B,2,FALSE)</f>
        <v>7.8</v>
      </c>
      <c r="W1121" s="5" t="str">
        <f>IF(Main[[#This Row],[Avg_Cost_USD]]&lt;10,"Low",
IF(Main[[#This Row],[Avg_Cost_USD]]&lt;=30,"Medium","High"))</f>
        <v>Low</v>
      </c>
    </row>
    <row r="1122" spans="1:23" x14ac:dyDescent="0.3">
      <c r="A1122">
        <v>511</v>
      </c>
      <c r="B1122" t="s">
        <v>1757</v>
      </c>
      <c r="C1122">
        <v>1</v>
      </c>
      <c r="D1122" t="s">
        <v>54</v>
      </c>
      <c r="E1122" t="s">
        <v>536</v>
      </c>
      <c r="F1122">
        <v>77.173108299999996</v>
      </c>
      <c r="G1122">
        <v>28.645558900000001</v>
      </c>
      <c r="H1122" t="s">
        <v>301</v>
      </c>
      <c r="I1122" t="s">
        <v>19</v>
      </c>
      <c r="J1122" t="s">
        <v>57</v>
      </c>
      <c r="K1122" t="s">
        <v>57</v>
      </c>
      <c r="L1122" t="s">
        <v>57</v>
      </c>
      <c r="M1122" t="s">
        <v>57</v>
      </c>
      <c r="N1122">
        <v>2</v>
      </c>
      <c r="O1122">
        <v>44</v>
      </c>
      <c r="P1122">
        <v>650</v>
      </c>
      <c r="Q1122">
        <v>3.2</v>
      </c>
      <c r="R1122">
        <v>2013</v>
      </c>
      <c r="S1122">
        <v>8</v>
      </c>
      <c r="T1122">
        <v>20</v>
      </c>
      <c r="U1122" s="1">
        <v>41506</v>
      </c>
      <c r="V1122" s="5">
        <f>Main[[#This Row],[Average_Cost_for_two]] * VLOOKUP(Main[[#This Row],[Currency]],'Currency'!A:B,2,FALSE)</f>
        <v>7.8</v>
      </c>
      <c r="W1122" s="5" t="str">
        <f>IF(Main[[#This Row],[Avg_Cost_USD]]&lt;10,"Low",
IF(Main[[#This Row],[Avg_Cost_USD]]&lt;=30,"Medium","High"))</f>
        <v>Low</v>
      </c>
    </row>
    <row r="1123" spans="1:23" x14ac:dyDescent="0.3">
      <c r="A1123">
        <v>309815</v>
      </c>
      <c r="B1123" t="s">
        <v>1758</v>
      </c>
      <c r="C1123">
        <v>1</v>
      </c>
      <c r="D1123" t="s">
        <v>54</v>
      </c>
      <c r="E1123" t="s">
        <v>1132</v>
      </c>
      <c r="F1123">
        <v>77.240288820000004</v>
      </c>
      <c r="G1123">
        <v>28.54047022</v>
      </c>
      <c r="H1123" t="s">
        <v>1759</v>
      </c>
      <c r="I1123" t="s">
        <v>19</v>
      </c>
      <c r="J1123" t="s">
        <v>57</v>
      </c>
      <c r="K1123" t="s">
        <v>61</v>
      </c>
      <c r="L1123" t="s">
        <v>57</v>
      </c>
      <c r="M1123" t="s">
        <v>57</v>
      </c>
      <c r="N1123">
        <v>2</v>
      </c>
      <c r="O1123">
        <v>312</v>
      </c>
      <c r="P1123">
        <v>650</v>
      </c>
      <c r="Q1123">
        <v>3.8</v>
      </c>
      <c r="R1123">
        <v>2015</v>
      </c>
      <c r="S1123">
        <v>8</v>
      </c>
      <c r="T1123">
        <v>7</v>
      </c>
      <c r="U1123" s="1">
        <v>42223</v>
      </c>
      <c r="V1123" s="5">
        <f>Main[[#This Row],[Average_Cost_for_two]] * VLOOKUP(Main[[#This Row],[Currency]],'Currency'!A:B,2,FALSE)</f>
        <v>7.8</v>
      </c>
      <c r="W1123" s="5" t="str">
        <f>IF(Main[[#This Row],[Avg_Cost_USD]]&lt;10,"Low",
IF(Main[[#This Row],[Avg_Cost_USD]]&lt;=30,"Medium","High"))</f>
        <v>Low</v>
      </c>
    </row>
    <row r="1124" spans="1:23" x14ac:dyDescent="0.3">
      <c r="A1124">
        <v>306168</v>
      </c>
      <c r="B1124" t="s">
        <v>1760</v>
      </c>
      <c r="C1124">
        <v>1</v>
      </c>
      <c r="D1124" t="s">
        <v>54</v>
      </c>
      <c r="E1124" t="s">
        <v>987</v>
      </c>
      <c r="F1124">
        <v>77.142851899999997</v>
      </c>
      <c r="G1124">
        <v>28.655266300000001</v>
      </c>
      <c r="H1124" t="s">
        <v>303</v>
      </c>
      <c r="I1124" t="s">
        <v>19</v>
      </c>
      <c r="J1124" t="s">
        <v>57</v>
      </c>
      <c r="K1124" t="s">
        <v>57</v>
      </c>
      <c r="L1124" t="s">
        <v>57</v>
      </c>
      <c r="M1124" t="s">
        <v>57</v>
      </c>
      <c r="N1124">
        <v>2</v>
      </c>
      <c r="O1124">
        <v>98</v>
      </c>
      <c r="P1124">
        <v>650</v>
      </c>
      <c r="Q1124">
        <v>3.5</v>
      </c>
      <c r="R1124">
        <v>2012</v>
      </c>
      <c r="S1124">
        <v>8</v>
      </c>
      <c r="T1124">
        <v>26</v>
      </c>
      <c r="U1124" s="1">
        <v>41147</v>
      </c>
      <c r="V1124" s="5">
        <f>Main[[#This Row],[Average_Cost_for_two]] * VLOOKUP(Main[[#This Row],[Currency]],'Currency'!A:B,2,FALSE)</f>
        <v>7.8</v>
      </c>
      <c r="W1124" s="5" t="str">
        <f>IF(Main[[#This Row],[Avg_Cost_USD]]&lt;10,"Low",
IF(Main[[#This Row],[Avg_Cost_USD]]&lt;=30,"Medium","High"))</f>
        <v>Low</v>
      </c>
    </row>
    <row r="1125" spans="1:23" x14ac:dyDescent="0.3">
      <c r="A1125">
        <v>18334458</v>
      </c>
      <c r="B1125" t="s">
        <v>1743</v>
      </c>
      <c r="C1125">
        <v>1</v>
      </c>
      <c r="D1125" t="s">
        <v>54</v>
      </c>
      <c r="E1125" t="s">
        <v>1720</v>
      </c>
      <c r="F1125">
        <v>77.241099000000006</v>
      </c>
      <c r="G1125">
        <v>28.5701061</v>
      </c>
      <c r="H1125" t="s">
        <v>347</v>
      </c>
      <c r="I1125" t="s">
        <v>19</v>
      </c>
      <c r="J1125" t="s">
        <v>57</v>
      </c>
      <c r="K1125" t="s">
        <v>61</v>
      </c>
      <c r="L1125" t="s">
        <v>57</v>
      </c>
      <c r="M1125" t="s">
        <v>57</v>
      </c>
      <c r="N1125">
        <v>2</v>
      </c>
      <c r="O1125">
        <v>31</v>
      </c>
      <c r="P1125">
        <v>650</v>
      </c>
      <c r="Q1125">
        <v>2.9</v>
      </c>
      <c r="R1125">
        <v>2015</v>
      </c>
      <c r="S1125">
        <v>8</v>
      </c>
      <c r="T1125">
        <v>3</v>
      </c>
      <c r="U1125" s="1">
        <v>42219</v>
      </c>
      <c r="V1125" s="5">
        <f>Main[[#This Row],[Average_Cost_for_two]] * VLOOKUP(Main[[#This Row],[Currency]],'Currency'!A:B,2,FALSE)</f>
        <v>7.8</v>
      </c>
      <c r="W1125" s="5" t="str">
        <f>IF(Main[[#This Row],[Avg_Cost_USD]]&lt;10,"Low",
IF(Main[[#This Row],[Avg_Cost_USD]]&lt;=30,"Medium","High"))</f>
        <v>Low</v>
      </c>
    </row>
    <row r="1126" spans="1:23" x14ac:dyDescent="0.3">
      <c r="A1126">
        <v>1992</v>
      </c>
      <c r="B1126" t="s">
        <v>1761</v>
      </c>
      <c r="C1126">
        <v>1</v>
      </c>
      <c r="D1126" t="s">
        <v>54</v>
      </c>
      <c r="E1126" t="s">
        <v>991</v>
      </c>
      <c r="F1126">
        <v>77.121849510000004</v>
      </c>
      <c r="G1126">
        <v>28.666578250000001</v>
      </c>
      <c r="H1126" t="s">
        <v>303</v>
      </c>
      <c r="I1126" t="s">
        <v>19</v>
      </c>
      <c r="J1126" t="s">
        <v>57</v>
      </c>
      <c r="K1126" t="s">
        <v>61</v>
      </c>
      <c r="L1126" t="s">
        <v>57</v>
      </c>
      <c r="M1126" t="s">
        <v>57</v>
      </c>
      <c r="N1126">
        <v>2</v>
      </c>
      <c r="O1126">
        <v>150</v>
      </c>
      <c r="P1126">
        <v>650</v>
      </c>
      <c r="Q1126">
        <v>3.5</v>
      </c>
      <c r="R1126">
        <v>2011</v>
      </c>
      <c r="S1126">
        <v>8</v>
      </c>
      <c r="T1126">
        <v>6</v>
      </c>
      <c r="U1126" s="1">
        <v>40761</v>
      </c>
      <c r="V1126" s="5">
        <f>Main[[#This Row],[Average_Cost_for_two]] * VLOOKUP(Main[[#This Row],[Currency]],'Currency'!A:B,2,FALSE)</f>
        <v>7.8</v>
      </c>
      <c r="W1126" s="5" t="str">
        <f>IF(Main[[#This Row],[Avg_Cost_USD]]&lt;10,"Low",
IF(Main[[#This Row],[Avg_Cost_USD]]&lt;=30,"Medium","High"))</f>
        <v>Low</v>
      </c>
    </row>
    <row r="1127" spans="1:23" x14ac:dyDescent="0.3">
      <c r="A1127">
        <v>7364</v>
      </c>
      <c r="B1127" t="s">
        <v>1743</v>
      </c>
      <c r="C1127">
        <v>1</v>
      </c>
      <c r="D1127" t="s">
        <v>54</v>
      </c>
      <c r="E1127" t="s">
        <v>1440</v>
      </c>
      <c r="F1127">
        <v>77.219363700000002</v>
      </c>
      <c r="G1127">
        <v>28.5281463</v>
      </c>
      <c r="H1127" t="s">
        <v>321</v>
      </c>
      <c r="I1127" t="s">
        <v>19</v>
      </c>
      <c r="J1127" t="s">
        <v>57</v>
      </c>
      <c r="K1127" t="s">
        <v>61</v>
      </c>
      <c r="L1127" t="s">
        <v>57</v>
      </c>
      <c r="M1127" t="s">
        <v>57</v>
      </c>
      <c r="N1127">
        <v>2</v>
      </c>
      <c r="O1127">
        <v>504</v>
      </c>
      <c r="P1127">
        <v>650</v>
      </c>
      <c r="Q1127">
        <v>3.4</v>
      </c>
      <c r="R1127">
        <v>2014</v>
      </c>
      <c r="S1127">
        <v>8</v>
      </c>
      <c r="T1127">
        <v>26</v>
      </c>
      <c r="U1127" s="1">
        <v>41877</v>
      </c>
      <c r="V1127" s="5">
        <f>Main[[#This Row],[Average_Cost_for_two]] * VLOOKUP(Main[[#This Row],[Currency]],'Currency'!A:B,2,FALSE)</f>
        <v>7.8</v>
      </c>
      <c r="W1127" s="5" t="str">
        <f>IF(Main[[#This Row],[Avg_Cost_USD]]&lt;10,"Low",
IF(Main[[#This Row],[Avg_Cost_USD]]&lt;=30,"Medium","High"))</f>
        <v>Low</v>
      </c>
    </row>
    <row r="1128" spans="1:23" x14ac:dyDescent="0.3">
      <c r="A1128">
        <v>308697</v>
      </c>
      <c r="B1128" t="s">
        <v>1762</v>
      </c>
      <c r="C1128">
        <v>1</v>
      </c>
      <c r="D1128" t="s">
        <v>54</v>
      </c>
      <c r="E1128" t="s">
        <v>1045</v>
      </c>
      <c r="F1128">
        <v>77.156462599999998</v>
      </c>
      <c r="G1128">
        <v>28.5248609</v>
      </c>
      <c r="H1128" t="s">
        <v>1763</v>
      </c>
      <c r="I1128" t="s">
        <v>19</v>
      </c>
      <c r="J1128" t="s">
        <v>57</v>
      </c>
      <c r="K1128" t="s">
        <v>61</v>
      </c>
      <c r="L1128" t="s">
        <v>57</v>
      </c>
      <c r="M1128" t="s">
        <v>57</v>
      </c>
      <c r="N1128">
        <v>2</v>
      </c>
      <c r="O1128">
        <v>199</v>
      </c>
      <c r="P1128">
        <v>650</v>
      </c>
      <c r="Q1128">
        <v>3.3</v>
      </c>
      <c r="R1128">
        <v>2012</v>
      </c>
      <c r="S1128">
        <v>8</v>
      </c>
      <c r="T1128">
        <v>20</v>
      </c>
      <c r="U1128" s="1">
        <v>41141</v>
      </c>
      <c r="V1128" s="5">
        <f>Main[[#This Row],[Average_Cost_for_two]] * VLOOKUP(Main[[#This Row],[Currency]],'Currency'!A:B,2,FALSE)</f>
        <v>7.8</v>
      </c>
      <c r="W1128" s="5" t="str">
        <f>IF(Main[[#This Row],[Avg_Cost_USD]]&lt;10,"Low",
IF(Main[[#This Row],[Avg_Cost_USD]]&lt;=30,"Medium","High"))</f>
        <v>Low</v>
      </c>
    </row>
    <row r="1129" spans="1:23" x14ac:dyDescent="0.3">
      <c r="A1129">
        <v>311390</v>
      </c>
      <c r="B1129" t="s">
        <v>1764</v>
      </c>
      <c r="C1129">
        <v>1</v>
      </c>
      <c r="D1129" t="s">
        <v>54</v>
      </c>
      <c r="E1129" t="s">
        <v>1248</v>
      </c>
      <c r="F1129">
        <v>77.067784219999993</v>
      </c>
      <c r="G1129">
        <v>28.627865549999999</v>
      </c>
      <c r="H1129" t="s">
        <v>369</v>
      </c>
      <c r="I1129" t="s">
        <v>19</v>
      </c>
      <c r="J1129" t="s">
        <v>57</v>
      </c>
      <c r="K1129" t="s">
        <v>57</v>
      </c>
      <c r="L1129" t="s">
        <v>57</v>
      </c>
      <c r="M1129" t="s">
        <v>57</v>
      </c>
      <c r="N1129">
        <v>2</v>
      </c>
      <c r="O1129">
        <v>24</v>
      </c>
      <c r="P1129">
        <v>650</v>
      </c>
      <c r="Q1129">
        <v>3.1</v>
      </c>
      <c r="R1129">
        <v>2013</v>
      </c>
      <c r="S1129">
        <v>8</v>
      </c>
      <c r="T1129">
        <v>24</v>
      </c>
      <c r="U1129" s="1">
        <v>41510</v>
      </c>
      <c r="V1129" s="5">
        <f>Main[[#This Row],[Average_Cost_for_two]] * VLOOKUP(Main[[#This Row],[Currency]],'Currency'!A:B,2,FALSE)</f>
        <v>7.8</v>
      </c>
      <c r="W1129" s="5" t="str">
        <f>IF(Main[[#This Row],[Avg_Cost_USD]]&lt;10,"Low",
IF(Main[[#This Row],[Avg_Cost_USD]]&lt;=30,"Medium","High"))</f>
        <v>Low</v>
      </c>
    </row>
    <row r="1130" spans="1:23" x14ac:dyDescent="0.3">
      <c r="A1130">
        <v>308664</v>
      </c>
      <c r="B1130" t="s">
        <v>1765</v>
      </c>
      <c r="C1130">
        <v>1</v>
      </c>
      <c r="D1130" t="s">
        <v>54</v>
      </c>
      <c r="E1130" t="s">
        <v>926</v>
      </c>
      <c r="F1130">
        <v>77.260126</v>
      </c>
      <c r="G1130">
        <v>28.537134000000002</v>
      </c>
      <c r="H1130" t="s">
        <v>344</v>
      </c>
      <c r="I1130" t="s">
        <v>19</v>
      </c>
      <c r="J1130" t="s">
        <v>57</v>
      </c>
      <c r="K1130" t="s">
        <v>57</v>
      </c>
      <c r="L1130" t="s">
        <v>57</v>
      </c>
      <c r="M1130" t="s">
        <v>57</v>
      </c>
      <c r="N1130">
        <v>2</v>
      </c>
      <c r="O1130">
        <v>26</v>
      </c>
      <c r="P1130">
        <v>650</v>
      </c>
      <c r="Q1130">
        <v>3.2</v>
      </c>
      <c r="R1130">
        <v>2017</v>
      </c>
      <c r="S1130">
        <v>7</v>
      </c>
      <c r="T1130">
        <v>22</v>
      </c>
      <c r="U1130" s="1">
        <v>42938</v>
      </c>
      <c r="V1130" s="5">
        <f>Main[[#This Row],[Average_Cost_for_two]] * VLOOKUP(Main[[#This Row],[Currency]],'Currency'!A:B,2,FALSE)</f>
        <v>7.8</v>
      </c>
      <c r="W1130" s="5" t="str">
        <f>IF(Main[[#This Row],[Avg_Cost_USD]]&lt;10,"Low",
IF(Main[[#This Row],[Avg_Cost_USD]]&lt;=30,"Medium","High"))</f>
        <v>Low</v>
      </c>
    </row>
    <row r="1131" spans="1:23" x14ac:dyDescent="0.3">
      <c r="A1131">
        <v>309816</v>
      </c>
      <c r="B1131" t="s">
        <v>1758</v>
      </c>
      <c r="C1131">
        <v>1</v>
      </c>
      <c r="D1131" t="s">
        <v>54</v>
      </c>
      <c r="E1131" t="s">
        <v>60</v>
      </c>
      <c r="F1131">
        <v>77.239995449999995</v>
      </c>
      <c r="G1131">
        <v>28.574435340000001</v>
      </c>
      <c r="H1131" t="s">
        <v>1759</v>
      </c>
      <c r="I1131" t="s">
        <v>19</v>
      </c>
      <c r="J1131" t="s">
        <v>57</v>
      </c>
      <c r="K1131" t="s">
        <v>61</v>
      </c>
      <c r="L1131" t="s">
        <v>57</v>
      </c>
      <c r="M1131" t="s">
        <v>57</v>
      </c>
      <c r="N1131">
        <v>2</v>
      </c>
      <c r="O1131">
        <v>270</v>
      </c>
      <c r="P1131">
        <v>650</v>
      </c>
      <c r="Q1131">
        <v>3.7</v>
      </c>
      <c r="R1131">
        <v>2015</v>
      </c>
      <c r="S1131">
        <v>7</v>
      </c>
      <c r="T1131">
        <v>21</v>
      </c>
      <c r="U1131" s="1">
        <v>42206</v>
      </c>
      <c r="V1131" s="5">
        <f>Main[[#This Row],[Average_Cost_for_two]] * VLOOKUP(Main[[#This Row],[Currency]],'Currency'!A:B,2,FALSE)</f>
        <v>7.8</v>
      </c>
      <c r="W1131" s="5" t="str">
        <f>IF(Main[[#This Row],[Avg_Cost_USD]]&lt;10,"Low",
IF(Main[[#This Row],[Avg_Cost_USD]]&lt;=30,"Medium","High"))</f>
        <v>Low</v>
      </c>
    </row>
    <row r="1132" spans="1:23" x14ac:dyDescent="0.3">
      <c r="A1132">
        <v>18208912</v>
      </c>
      <c r="B1132" t="s">
        <v>1766</v>
      </c>
      <c r="C1132">
        <v>1</v>
      </c>
      <c r="D1132" t="s">
        <v>54</v>
      </c>
      <c r="E1132" t="s">
        <v>990</v>
      </c>
      <c r="F1132">
        <v>77.212420100000003</v>
      </c>
      <c r="G1132">
        <v>28.535751300000001</v>
      </c>
      <c r="H1132" t="s">
        <v>335</v>
      </c>
      <c r="I1132" t="s">
        <v>19</v>
      </c>
      <c r="J1132" t="s">
        <v>57</v>
      </c>
      <c r="K1132" t="s">
        <v>61</v>
      </c>
      <c r="L1132" t="s">
        <v>57</v>
      </c>
      <c r="M1132" t="s">
        <v>57</v>
      </c>
      <c r="N1132">
        <v>2</v>
      </c>
      <c r="O1132">
        <v>306</v>
      </c>
      <c r="P1132">
        <v>650</v>
      </c>
      <c r="Q1132">
        <v>3.8</v>
      </c>
      <c r="R1132">
        <v>2014</v>
      </c>
      <c r="S1132">
        <v>7</v>
      </c>
      <c r="T1132">
        <v>17</v>
      </c>
      <c r="U1132" s="1">
        <v>41837</v>
      </c>
      <c r="V1132" s="5">
        <f>Main[[#This Row],[Average_Cost_for_two]] * VLOOKUP(Main[[#This Row],[Currency]],'Currency'!A:B,2,FALSE)</f>
        <v>7.8</v>
      </c>
      <c r="W1132" s="5" t="str">
        <f>IF(Main[[#This Row],[Avg_Cost_USD]]&lt;10,"Low",
IF(Main[[#This Row],[Avg_Cost_USD]]&lt;=30,"Medium","High"))</f>
        <v>Low</v>
      </c>
    </row>
    <row r="1133" spans="1:23" x14ac:dyDescent="0.3">
      <c r="A1133">
        <v>306291</v>
      </c>
      <c r="B1133" t="s">
        <v>1358</v>
      </c>
      <c r="C1133">
        <v>1</v>
      </c>
      <c r="D1133" t="s">
        <v>54</v>
      </c>
      <c r="E1133" t="s">
        <v>75</v>
      </c>
      <c r="F1133">
        <v>77.180733099999998</v>
      </c>
      <c r="G1133">
        <v>28.565068400000001</v>
      </c>
      <c r="H1133" t="s">
        <v>287</v>
      </c>
      <c r="I1133" t="s">
        <v>19</v>
      </c>
      <c r="J1133" t="s">
        <v>57</v>
      </c>
      <c r="K1133" t="s">
        <v>61</v>
      </c>
      <c r="L1133" t="s">
        <v>57</v>
      </c>
      <c r="M1133" t="s">
        <v>57</v>
      </c>
      <c r="N1133">
        <v>2</v>
      </c>
      <c r="O1133">
        <v>163</v>
      </c>
      <c r="P1133">
        <v>650</v>
      </c>
      <c r="Q1133">
        <v>3.3</v>
      </c>
      <c r="R1133">
        <v>2016</v>
      </c>
      <c r="S1133">
        <v>7</v>
      </c>
      <c r="T1133">
        <v>21</v>
      </c>
      <c r="U1133" s="1">
        <v>42572</v>
      </c>
      <c r="V1133" s="5">
        <f>Main[[#This Row],[Average_Cost_for_two]] * VLOOKUP(Main[[#This Row],[Currency]],'Currency'!A:B,2,FALSE)</f>
        <v>7.8</v>
      </c>
      <c r="W1133" s="5" t="str">
        <f>IF(Main[[#This Row],[Avg_Cost_USD]]&lt;10,"Low",
IF(Main[[#This Row],[Avg_Cost_USD]]&lt;=30,"Medium","High"))</f>
        <v>Low</v>
      </c>
    </row>
    <row r="1134" spans="1:23" x14ac:dyDescent="0.3">
      <c r="A1134">
        <v>306028</v>
      </c>
      <c r="B1134" t="s">
        <v>1767</v>
      </c>
      <c r="C1134">
        <v>1</v>
      </c>
      <c r="D1134" t="s">
        <v>54</v>
      </c>
      <c r="E1134" t="s">
        <v>168</v>
      </c>
      <c r="F1134">
        <v>77.2487359</v>
      </c>
      <c r="G1134">
        <v>28.540398199999998</v>
      </c>
      <c r="H1134" t="s">
        <v>1768</v>
      </c>
      <c r="I1134" t="s">
        <v>19</v>
      </c>
      <c r="J1134" t="s">
        <v>57</v>
      </c>
      <c r="K1134" t="s">
        <v>61</v>
      </c>
      <c r="L1134" t="s">
        <v>57</v>
      </c>
      <c r="M1134" t="s">
        <v>57</v>
      </c>
      <c r="N1134">
        <v>2</v>
      </c>
      <c r="O1134">
        <v>443</v>
      </c>
      <c r="P1134">
        <v>650</v>
      </c>
      <c r="Q1134">
        <v>3.5</v>
      </c>
      <c r="R1134">
        <v>2015</v>
      </c>
      <c r="S1134">
        <v>6</v>
      </c>
      <c r="T1134">
        <v>26</v>
      </c>
      <c r="U1134" s="1">
        <v>42181</v>
      </c>
      <c r="V1134" s="5">
        <f>Main[[#This Row],[Average_Cost_for_two]] * VLOOKUP(Main[[#This Row],[Currency]],'Currency'!A:B,2,FALSE)</f>
        <v>7.8</v>
      </c>
      <c r="W1134" s="5" t="str">
        <f>IF(Main[[#This Row],[Avg_Cost_USD]]&lt;10,"Low",
IF(Main[[#This Row],[Avg_Cost_USD]]&lt;=30,"Medium","High"))</f>
        <v>Low</v>
      </c>
    </row>
    <row r="1135" spans="1:23" x14ac:dyDescent="0.3">
      <c r="A1135">
        <v>6475</v>
      </c>
      <c r="B1135" t="s">
        <v>1706</v>
      </c>
      <c r="C1135">
        <v>1</v>
      </c>
      <c r="D1135" t="s">
        <v>54</v>
      </c>
      <c r="E1135" t="s">
        <v>990</v>
      </c>
      <c r="F1135">
        <v>77.212335300000007</v>
      </c>
      <c r="G1135">
        <v>28.536637299999999</v>
      </c>
      <c r="H1135" t="s">
        <v>303</v>
      </c>
      <c r="I1135" t="s">
        <v>19</v>
      </c>
      <c r="J1135" t="s">
        <v>57</v>
      </c>
      <c r="K1135" t="s">
        <v>57</v>
      </c>
      <c r="L1135" t="s">
        <v>57</v>
      </c>
      <c r="M1135" t="s">
        <v>57</v>
      </c>
      <c r="N1135">
        <v>2</v>
      </c>
      <c r="O1135">
        <v>427</v>
      </c>
      <c r="P1135">
        <v>650</v>
      </c>
      <c r="Q1135">
        <v>3.6</v>
      </c>
      <c r="R1135">
        <v>2017</v>
      </c>
      <c r="S1135">
        <v>6</v>
      </c>
      <c r="T1135">
        <v>11</v>
      </c>
      <c r="U1135" s="1">
        <v>42897</v>
      </c>
      <c r="V1135" s="5">
        <f>Main[[#This Row],[Average_Cost_for_two]] * VLOOKUP(Main[[#This Row],[Currency]],'Currency'!A:B,2,FALSE)</f>
        <v>7.8</v>
      </c>
      <c r="W1135" s="5" t="str">
        <f>IF(Main[[#This Row],[Avg_Cost_USD]]&lt;10,"Low",
IF(Main[[#This Row],[Avg_Cost_USD]]&lt;=30,"Medium","High"))</f>
        <v>Low</v>
      </c>
    </row>
    <row r="1136" spans="1:23" x14ac:dyDescent="0.3">
      <c r="A1136">
        <v>1675</v>
      </c>
      <c r="B1136" t="s">
        <v>1769</v>
      </c>
      <c r="C1136">
        <v>1</v>
      </c>
      <c r="D1136" t="s">
        <v>54</v>
      </c>
      <c r="E1136" t="s">
        <v>1098</v>
      </c>
      <c r="F1136">
        <v>77.219000789999996</v>
      </c>
      <c r="G1136">
        <v>28.567766389999999</v>
      </c>
      <c r="H1136" t="s">
        <v>287</v>
      </c>
      <c r="I1136" t="s">
        <v>19</v>
      </c>
      <c r="J1136" t="s">
        <v>57</v>
      </c>
      <c r="K1136" t="s">
        <v>57</v>
      </c>
      <c r="L1136" t="s">
        <v>57</v>
      </c>
      <c r="M1136" t="s">
        <v>57</v>
      </c>
      <c r="N1136">
        <v>2</v>
      </c>
      <c r="O1136">
        <v>215</v>
      </c>
      <c r="P1136">
        <v>650</v>
      </c>
      <c r="Q1136">
        <v>3.6</v>
      </c>
      <c r="R1136">
        <v>2018</v>
      </c>
      <c r="S1136">
        <v>6</v>
      </c>
      <c r="T1136">
        <v>19</v>
      </c>
      <c r="U1136" s="1">
        <v>43270</v>
      </c>
      <c r="V1136" s="5">
        <f>Main[[#This Row],[Average_Cost_for_two]] * VLOOKUP(Main[[#This Row],[Currency]],'Currency'!A:B,2,FALSE)</f>
        <v>7.8</v>
      </c>
      <c r="W1136" s="5" t="str">
        <f>IF(Main[[#This Row],[Avg_Cost_USD]]&lt;10,"Low",
IF(Main[[#This Row],[Avg_Cost_USD]]&lt;=30,"Medium","High"))</f>
        <v>Low</v>
      </c>
    </row>
    <row r="1137" spans="1:23" x14ac:dyDescent="0.3">
      <c r="A1137">
        <v>302682</v>
      </c>
      <c r="B1137" t="s">
        <v>1757</v>
      </c>
      <c r="C1137">
        <v>1</v>
      </c>
      <c r="D1137" t="s">
        <v>54</v>
      </c>
      <c r="E1137" t="s">
        <v>1770</v>
      </c>
      <c r="F1137">
        <v>77.268164999999996</v>
      </c>
      <c r="G1137">
        <v>28.570350999999999</v>
      </c>
      <c r="H1137" t="s">
        <v>301</v>
      </c>
      <c r="I1137" t="s">
        <v>19</v>
      </c>
      <c r="J1137" t="s">
        <v>57</v>
      </c>
      <c r="K1137" t="s">
        <v>57</v>
      </c>
      <c r="L1137" t="s">
        <v>57</v>
      </c>
      <c r="M1137" t="s">
        <v>57</v>
      </c>
      <c r="N1137">
        <v>2</v>
      </c>
      <c r="O1137">
        <v>15</v>
      </c>
      <c r="P1137">
        <v>650</v>
      </c>
      <c r="Q1137">
        <v>3.2</v>
      </c>
      <c r="R1137">
        <v>2016</v>
      </c>
      <c r="S1137">
        <v>5</v>
      </c>
      <c r="T1137">
        <v>14</v>
      </c>
      <c r="U1137" s="1">
        <v>42504</v>
      </c>
      <c r="V1137" s="5">
        <f>Main[[#This Row],[Average_Cost_for_two]] * VLOOKUP(Main[[#This Row],[Currency]],'Currency'!A:B,2,FALSE)</f>
        <v>7.8</v>
      </c>
      <c r="W1137" s="5" t="str">
        <f>IF(Main[[#This Row],[Avg_Cost_USD]]&lt;10,"Low",
IF(Main[[#This Row],[Avg_Cost_USD]]&lt;=30,"Medium","High"))</f>
        <v>Low</v>
      </c>
    </row>
    <row r="1138" spans="1:23" x14ac:dyDescent="0.3">
      <c r="A1138">
        <v>844</v>
      </c>
      <c r="B1138" t="s">
        <v>1743</v>
      </c>
      <c r="C1138">
        <v>1</v>
      </c>
      <c r="D1138" t="s">
        <v>54</v>
      </c>
      <c r="E1138" t="s">
        <v>1771</v>
      </c>
      <c r="F1138">
        <v>77.227312800000007</v>
      </c>
      <c r="G1138">
        <v>28.600745499999999</v>
      </c>
      <c r="H1138" t="s">
        <v>347</v>
      </c>
      <c r="I1138" t="s">
        <v>19</v>
      </c>
      <c r="J1138" t="s">
        <v>57</v>
      </c>
      <c r="K1138" t="s">
        <v>57</v>
      </c>
      <c r="L1138" t="s">
        <v>57</v>
      </c>
      <c r="M1138" t="s">
        <v>57</v>
      </c>
      <c r="N1138">
        <v>2</v>
      </c>
      <c r="O1138">
        <v>2860</v>
      </c>
      <c r="P1138">
        <v>650</v>
      </c>
      <c r="Q1138">
        <v>3.7</v>
      </c>
      <c r="R1138">
        <v>2014</v>
      </c>
      <c r="S1138">
        <v>5</v>
      </c>
      <c r="T1138">
        <v>17</v>
      </c>
      <c r="U1138" s="1">
        <v>41776</v>
      </c>
      <c r="V1138" s="5">
        <f>Main[[#This Row],[Average_Cost_for_two]] * VLOOKUP(Main[[#This Row],[Currency]],'Currency'!A:B,2,FALSE)</f>
        <v>7.8</v>
      </c>
      <c r="W1138" s="5" t="str">
        <f>IF(Main[[#This Row],[Avg_Cost_USD]]&lt;10,"Low",
IF(Main[[#This Row],[Avg_Cost_USD]]&lt;=30,"Medium","High"))</f>
        <v>Low</v>
      </c>
    </row>
    <row r="1139" spans="1:23" x14ac:dyDescent="0.3">
      <c r="A1139">
        <v>535</v>
      </c>
      <c r="B1139" t="s">
        <v>1757</v>
      </c>
      <c r="C1139">
        <v>1</v>
      </c>
      <c r="D1139" t="s">
        <v>54</v>
      </c>
      <c r="E1139" t="s">
        <v>432</v>
      </c>
      <c r="F1139">
        <v>77.164079880000003</v>
      </c>
      <c r="G1139">
        <v>28.557052909999999</v>
      </c>
      <c r="H1139" t="s">
        <v>301</v>
      </c>
      <c r="I1139" t="s">
        <v>19</v>
      </c>
      <c r="J1139" t="s">
        <v>57</v>
      </c>
      <c r="K1139" t="s">
        <v>61</v>
      </c>
      <c r="L1139" t="s">
        <v>57</v>
      </c>
      <c r="M1139" t="s">
        <v>57</v>
      </c>
      <c r="N1139">
        <v>2</v>
      </c>
      <c r="O1139">
        <v>47</v>
      </c>
      <c r="P1139">
        <v>650</v>
      </c>
      <c r="Q1139">
        <v>3.3</v>
      </c>
      <c r="R1139">
        <v>2011</v>
      </c>
      <c r="S1139">
        <v>5</v>
      </c>
      <c r="T1139">
        <v>20</v>
      </c>
      <c r="U1139" s="1">
        <v>40683</v>
      </c>
      <c r="V1139" s="5">
        <f>Main[[#This Row],[Average_Cost_for_two]] * VLOOKUP(Main[[#This Row],[Currency]],'Currency'!A:B,2,FALSE)</f>
        <v>7.8</v>
      </c>
      <c r="W1139" s="5" t="str">
        <f>IF(Main[[#This Row],[Avg_Cost_USD]]&lt;10,"Low",
IF(Main[[#This Row],[Avg_Cost_USD]]&lt;=30,"Medium","High"))</f>
        <v>Low</v>
      </c>
    </row>
    <row r="1140" spans="1:23" x14ac:dyDescent="0.3">
      <c r="A1140">
        <v>6092</v>
      </c>
      <c r="B1140" t="s">
        <v>1772</v>
      </c>
      <c r="C1140">
        <v>1</v>
      </c>
      <c r="D1140" t="s">
        <v>54</v>
      </c>
      <c r="E1140" t="s">
        <v>284</v>
      </c>
      <c r="F1140">
        <v>77.3066776</v>
      </c>
      <c r="G1140">
        <v>28.6595993</v>
      </c>
      <c r="H1140" t="s">
        <v>1773</v>
      </c>
      <c r="I1140" t="s">
        <v>19</v>
      </c>
      <c r="J1140" t="s">
        <v>57</v>
      </c>
      <c r="K1140" t="s">
        <v>61</v>
      </c>
      <c r="L1140" t="s">
        <v>57</v>
      </c>
      <c r="M1140" t="s">
        <v>57</v>
      </c>
      <c r="N1140">
        <v>2</v>
      </c>
      <c r="O1140">
        <v>220</v>
      </c>
      <c r="P1140">
        <v>650</v>
      </c>
      <c r="Q1140">
        <v>3.5</v>
      </c>
      <c r="R1140">
        <v>2016</v>
      </c>
      <c r="S1140">
        <v>4</v>
      </c>
      <c r="T1140">
        <v>3</v>
      </c>
      <c r="U1140" s="1">
        <v>42463</v>
      </c>
      <c r="V1140" s="5">
        <f>Main[[#This Row],[Average_Cost_for_two]] * VLOOKUP(Main[[#This Row],[Currency]],'Currency'!A:B,2,FALSE)</f>
        <v>7.8</v>
      </c>
      <c r="W1140" s="5" t="str">
        <f>IF(Main[[#This Row],[Avg_Cost_USD]]&lt;10,"Low",
IF(Main[[#This Row],[Avg_Cost_USD]]&lt;=30,"Medium","High"))</f>
        <v>Low</v>
      </c>
    </row>
    <row r="1141" spans="1:23" x14ac:dyDescent="0.3">
      <c r="A1141">
        <v>18383512</v>
      </c>
      <c r="B1141" t="s">
        <v>1774</v>
      </c>
      <c r="C1141">
        <v>1</v>
      </c>
      <c r="D1141" t="s">
        <v>54</v>
      </c>
      <c r="E1141" t="s">
        <v>1132</v>
      </c>
      <c r="F1141">
        <v>77.243148599999998</v>
      </c>
      <c r="G1141">
        <v>28.534239599999999</v>
      </c>
      <c r="H1141" t="s">
        <v>508</v>
      </c>
      <c r="I1141" t="s">
        <v>19</v>
      </c>
      <c r="J1141" t="s">
        <v>57</v>
      </c>
      <c r="K1141" t="s">
        <v>61</v>
      </c>
      <c r="L1141" t="s">
        <v>57</v>
      </c>
      <c r="M1141" t="s">
        <v>57</v>
      </c>
      <c r="N1141">
        <v>2</v>
      </c>
      <c r="O1141">
        <v>27</v>
      </c>
      <c r="P1141">
        <v>650</v>
      </c>
      <c r="Q1141">
        <v>3.9</v>
      </c>
      <c r="R1141">
        <v>2012</v>
      </c>
      <c r="S1141">
        <v>4</v>
      </c>
      <c r="T1141">
        <v>26</v>
      </c>
      <c r="U1141" s="1">
        <v>41025</v>
      </c>
      <c r="V1141" s="5">
        <f>Main[[#This Row],[Average_Cost_for_two]] * VLOOKUP(Main[[#This Row],[Currency]],'Currency'!A:B,2,FALSE)</f>
        <v>7.8</v>
      </c>
      <c r="W1141" s="5" t="str">
        <f>IF(Main[[#This Row],[Avg_Cost_USD]]&lt;10,"Low",
IF(Main[[#This Row],[Avg_Cost_USD]]&lt;=30,"Medium","High"))</f>
        <v>Low</v>
      </c>
    </row>
    <row r="1142" spans="1:23" x14ac:dyDescent="0.3">
      <c r="A1142">
        <v>9644</v>
      </c>
      <c r="B1142" t="s">
        <v>1775</v>
      </c>
      <c r="C1142">
        <v>1</v>
      </c>
      <c r="D1142" t="s">
        <v>54</v>
      </c>
      <c r="E1142" t="s">
        <v>396</v>
      </c>
      <c r="F1142">
        <v>77.201217799999995</v>
      </c>
      <c r="G1142">
        <v>28.6834998</v>
      </c>
      <c r="H1142" t="s">
        <v>1776</v>
      </c>
      <c r="I1142" t="s">
        <v>19</v>
      </c>
      <c r="J1142" t="s">
        <v>57</v>
      </c>
      <c r="K1142" t="s">
        <v>61</v>
      </c>
      <c r="L1142" t="s">
        <v>57</v>
      </c>
      <c r="M1142" t="s">
        <v>57</v>
      </c>
      <c r="N1142">
        <v>2</v>
      </c>
      <c r="O1142">
        <v>393</v>
      </c>
      <c r="P1142">
        <v>650</v>
      </c>
      <c r="Q1142">
        <v>3.7</v>
      </c>
      <c r="R1142">
        <v>2013</v>
      </c>
      <c r="S1142">
        <v>4</v>
      </c>
      <c r="T1142">
        <v>10</v>
      </c>
      <c r="U1142" s="1">
        <v>41374</v>
      </c>
      <c r="V1142" s="5">
        <f>Main[[#This Row],[Average_Cost_for_two]] * VLOOKUP(Main[[#This Row],[Currency]],'Currency'!A:B,2,FALSE)</f>
        <v>7.8</v>
      </c>
      <c r="W1142" s="5" t="str">
        <f>IF(Main[[#This Row],[Avg_Cost_USD]]&lt;10,"Low",
IF(Main[[#This Row],[Avg_Cost_USD]]&lt;=30,"Medium","High"))</f>
        <v>Low</v>
      </c>
    </row>
    <row r="1143" spans="1:23" x14ac:dyDescent="0.3">
      <c r="A1143">
        <v>300661</v>
      </c>
      <c r="B1143" t="s">
        <v>1745</v>
      </c>
      <c r="C1143">
        <v>1</v>
      </c>
      <c r="D1143" t="s">
        <v>54</v>
      </c>
      <c r="E1143" t="s">
        <v>173</v>
      </c>
      <c r="F1143">
        <v>77.200373859999999</v>
      </c>
      <c r="G1143">
        <v>28.65492631</v>
      </c>
      <c r="H1143" t="s">
        <v>287</v>
      </c>
      <c r="I1143" t="s">
        <v>19</v>
      </c>
      <c r="J1143" t="s">
        <v>57</v>
      </c>
      <c r="K1143" t="s">
        <v>61</v>
      </c>
      <c r="L1143" t="s">
        <v>57</v>
      </c>
      <c r="M1143" t="s">
        <v>57</v>
      </c>
      <c r="N1143">
        <v>2</v>
      </c>
      <c r="O1143">
        <v>456</v>
      </c>
      <c r="P1143">
        <v>650</v>
      </c>
      <c r="Q1143">
        <v>3.7</v>
      </c>
      <c r="R1143">
        <v>2013</v>
      </c>
      <c r="S1143">
        <v>4</v>
      </c>
      <c r="T1143">
        <v>11</v>
      </c>
      <c r="U1143" s="1">
        <v>41375</v>
      </c>
      <c r="V1143" s="5">
        <f>Main[[#This Row],[Average_Cost_for_two]] * VLOOKUP(Main[[#This Row],[Currency]],'Currency'!A:B,2,FALSE)</f>
        <v>7.8</v>
      </c>
      <c r="W1143" s="5" t="str">
        <f>IF(Main[[#This Row],[Avg_Cost_USD]]&lt;10,"Low",
IF(Main[[#This Row],[Avg_Cost_USD]]&lt;=30,"Medium","High"))</f>
        <v>Low</v>
      </c>
    </row>
    <row r="1144" spans="1:23" x14ac:dyDescent="0.3">
      <c r="A1144">
        <v>2997</v>
      </c>
      <c r="B1144" t="s">
        <v>1777</v>
      </c>
      <c r="C1144">
        <v>1</v>
      </c>
      <c r="D1144" t="s">
        <v>54</v>
      </c>
      <c r="E1144" t="s">
        <v>1751</v>
      </c>
      <c r="F1144">
        <v>77.296874000000003</v>
      </c>
      <c r="G1144">
        <v>28.541138499999999</v>
      </c>
      <c r="H1144" t="s">
        <v>1025</v>
      </c>
      <c r="I1144" t="s">
        <v>19</v>
      </c>
      <c r="J1144" t="s">
        <v>57</v>
      </c>
      <c r="K1144" t="s">
        <v>57</v>
      </c>
      <c r="L1144" t="s">
        <v>57</v>
      </c>
      <c r="M1144" t="s">
        <v>57</v>
      </c>
      <c r="N1144">
        <v>2</v>
      </c>
      <c r="O1144">
        <v>81</v>
      </c>
      <c r="P1144">
        <v>650</v>
      </c>
      <c r="Q1144">
        <v>3.1</v>
      </c>
      <c r="R1144">
        <v>2010</v>
      </c>
      <c r="S1144">
        <v>4</v>
      </c>
      <c r="T1144">
        <v>19</v>
      </c>
      <c r="U1144" s="1">
        <v>40287</v>
      </c>
      <c r="V1144" s="5">
        <f>Main[[#This Row],[Average_Cost_for_two]] * VLOOKUP(Main[[#This Row],[Currency]],'Currency'!A:B,2,FALSE)</f>
        <v>7.8</v>
      </c>
      <c r="W1144" s="5" t="str">
        <f>IF(Main[[#This Row],[Avg_Cost_USD]]&lt;10,"Low",
IF(Main[[#This Row],[Avg_Cost_USD]]&lt;=30,"Medium","High"))</f>
        <v>Low</v>
      </c>
    </row>
    <row r="1145" spans="1:23" x14ac:dyDescent="0.3">
      <c r="A1145">
        <v>528</v>
      </c>
      <c r="B1145" t="s">
        <v>1757</v>
      </c>
      <c r="C1145">
        <v>1</v>
      </c>
      <c r="D1145" t="s">
        <v>54</v>
      </c>
      <c r="E1145" t="s">
        <v>1350</v>
      </c>
      <c r="F1145">
        <v>77.196621800000003</v>
      </c>
      <c r="G1145">
        <v>28.546507800000001</v>
      </c>
      <c r="H1145" t="s">
        <v>301</v>
      </c>
      <c r="I1145" t="s">
        <v>19</v>
      </c>
      <c r="J1145" t="s">
        <v>57</v>
      </c>
      <c r="K1145" t="s">
        <v>61</v>
      </c>
      <c r="L1145" t="s">
        <v>57</v>
      </c>
      <c r="M1145" t="s">
        <v>57</v>
      </c>
      <c r="N1145">
        <v>2</v>
      </c>
      <c r="O1145">
        <v>104</v>
      </c>
      <c r="P1145">
        <v>650</v>
      </c>
      <c r="Q1145">
        <v>3.6</v>
      </c>
      <c r="R1145">
        <v>2011</v>
      </c>
      <c r="S1145">
        <v>4</v>
      </c>
      <c r="T1145">
        <v>12</v>
      </c>
      <c r="U1145" s="1">
        <v>40645</v>
      </c>
      <c r="V1145" s="5">
        <f>Main[[#This Row],[Average_Cost_for_two]] * VLOOKUP(Main[[#This Row],[Currency]],'Currency'!A:B,2,FALSE)</f>
        <v>7.8</v>
      </c>
      <c r="W1145" s="5" t="str">
        <f>IF(Main[[#This Row],[Avg_Cost_USD]]&lt;10,"Low",
IF(Main[[#This Row],[Avg_Cost_USD]]&lt;=30,"Medium","High"))</f>
        <v>Low</v>
      </c>
    </row>
    <row r="1146" spans="1:23" x14ac:dyDescent="0.3">
      <c r="A1146">
        <v>18273623</v>
      </c>
      <c r="B1146" t="s">
        <v>1778</v>
      </c>
      <c r="C1146">
        <v>1</v>
      </c>
      <c r="D1146" t="s">
        <v>54</v>
      </c>
      <c r="E1146" t="s">
        <v>1751</v>
      </c>
      <c r="F1146">
        <v>77.297044200000002</v>
      </c>
      <c r="G1146">
        <v>28.541365899999999</v>
      </c>
      <c r="H1146" t="s">
        <v>303</v>
      </c>
      <c r="I1146" t="s">
        <v>19</v>
      </c>
      <c r="J1146" t="s">
        <v>57</v>
      </c>
      <c r="K1146" t="s">
        <v>57</v>
      </c>
      <c r="L1146" t="s">
        <v>57</v>
      </c>
      <c r="M1146" t="s">
        <v>57</v>
      </c>
      <c r="N1146">
        <v>2</v>
      </c>
      <c r="O1146">
        <v>15</v>
      </c>
      <c r="P1146">
        <v>650</v>
      </c>
      <c r="Q1146">
        <v>3.1</v>
      </c>
      <c r="R1146">
        <v>2012</v>
      </c>
      <c r="S1146">
        <v>3</v>
      </c>
      <c r="T1146">
        <v>12</v>
      </c>
      <c r="U1146" s="1">
        <v>40980</v>
      </c>
      <c r="V1146" s="5">
        <f>Main[[#This Row],[Average_Cost_for_two]] * VLOOKUP(Main[[#This Row],[Currency]],'Currency'!A:B,2,FALSE)</f>
        <v>7.8</v>
      </c>
      <c r="W1146" s="5" t="str">
        <f>IF(Main[[#This Row],[Avg_Cost_USD]]&lt;10,"Low",
IF(Main[[#This Row],[Avg_Cost_USD]]&lt;=30,"Medium","High"))</f>
        <v>Low</v>
      </c>
    </row>
    <row r="1147" spans="1:23" x14ac:dyDescent="0.3">
      <c r="A1147">
        <v>18432219</v>
      </c>
      <c r="B1147" t="s">
        <v>1779</v>
      </c>
      <c r="C1147">
        <v>1</v>
      </c>
      <c r="D1147" t="s">
        <v>54</v>
      </c>
      <c r="E1147" t="s">
        <v>990</v>
      </c>
      <c r="F1147">
        <v>77.206066300000003</v>
      </c>
      <c r="G1147">
        <v>28.5331227</v>
      </c>
      <c r="H1147" t="s">
        <v>287</v>
      </c>
      <c r="I1147" t="s">
        <v>19</v>
      </c>
      <c r="J1147" t="s">
        <v>57</v>
      </c>
      <c r="K1147" t="s">
        <v>61</v>
      </c>
      <c r="L1147" t="s">
        <v>57</v>
      </c>
      <c r="M1147" t="s">
        <v>57</v>
      </c>
      <c r="N1147">
        <v>2</v>
      </c>
      <c r="O1147">
        <v>75</v>
      </c>
      <c r="P1147">
        <v>650</v>
      </c>
      <c r="Q1147">
        <v>3.8</v>
      </c>
      <c r="R1147">
        <v>2014</v>
      </c>
      <c r="S1147">
        <v>3</v>
      </c>
      <c r="T1147">
        <v>26</v>
      </c>
      <c r="U1147" s="1">
        <v>41724</v>
      </c>
      <c r="V1147" s="5">
        <f>Main[[#This Row],[Average_Cost_for_two]] * VLOOKUP(Main[[#This Row],[Currency]],'Currency'!A:B,2,FALSE)</f>
        <v>7.8</v>
      </c>
      <c r="W1147" s="5" t="str">
        <f>IF(Main[[#This Row],[Avg_Cost_USD]]&lt;10,"Low",
IF(Main[[#This Row],[Avg_Cost_USD]]&lt;=30,"Medium","High"))</f>
        <v>Low</v>
      </c>
    </row>
    <row r="1148" spans="1:23" x14ac:dyDescent="0.3">
      <c r="A1148">
        <v>7720</v>
      </c>
      <c r="B1148" t="s">
        <v>1780</v>
      </c>
      <c r="C1148">
        <v>1</v>
      </c>
      <c r="D1148" t="s">
        <v>54</v>
      </c>
      <c r="E1148" t="s">
        <v>71</v>
      </c>
      <c r="F1148">
        <v>77.268010790000005</v>
      </c>
      <c r="G1148">
        <v>28.569369699999999</v>
      </c>
      <c r="H1148" t="s">
        <v>303</v>
      </c>
      <c r="I1148" t="s">
        <v>19</v>
      </c>
      <c r="J1148" t="s">
        <v>57</v>
      </c>
      <c r="K1148" t="s">
        <v>61</v>
      </c>
      <c r="L1148" t="s">
        <v>57</v>
      </c>
      <c r="M1148" t="s">
        <v>57</v>
      </c>
      <c r="N1148">
        <v>2</v>
      </c>
      <c r="O1148">
        <v>62</v>
      </c>
      <c r="P1148">
        <v>650</v>
      </c>
      <c r="Q1148">
        <v>3.3</v>
      </c>
      <c r="R1148">
        <v>2018</v>
      </c>
      <c r="S1148">
        <v>3</v>
      </c>
      <c r="T1148">
        <v>16</v>
      </c>
      <c r="U1148" s="1">
        <v>43175</v>
      </c>
      <c r="V1148" s="5">
        <f>Main[[#This Row],[Average_Cost_for_two]] * VLOOKUP(Main[[#This Row],[Currency]],'Currency'!A:B,2,FALSE)</f>
        <v>7.8</v>
      </c>
      <c r="W1148" s="5" t="str">
        <f>IF(Main[[#This Row],[Avg_Cost_USD]]&lt;10,"Low",
IF(Main[[#This Row],[Avg_Cost_USD]]&lt;=30,"Medium","High"))</f>
        <v>Low</v>
      </c>
    </row>
    <row r="1149" spans="1:23" x14ac:dyDescent="0.3">
      <c r="A1149">
        <v>3967</v>
      </c>
      <c r="B1149" t="s">
        <v>1781</v>
      </c>
      <c r="C1149">
        <v>1</v>
      </c>
      <c r="D1149" t="s">
        <v>54</v>
      </c>
      <c r="E1149" t="s">
        <v>101</v>
      </c>
      <c r="F1149">
        <v>77.139033900000001</v>
      </c>
      <c r="G1149">
        <v>28.6987597</v>
      </c>
      <c r="H1149" t="s">
        <v>287</v>
      </c>
      <c r="I1149" t="s">
        <v>19</v>
      </c>
      <c r="J1149" t="s">
        <v>57</v>
      </c>
      <c r="K1149" t="s">
        <v>61</v>
      </c>
      <c r="L1149" t="s">
        <v>57</v>
      </c>
      <c r="M1149" t="s">
        <v>57</v>
      </c>
      <c r="N1149">
        <v>2</v>
      </c>
      <c r="O1149">
        <v>113</v>
      </c>
      <c r="P1149">
        <v>650</v>
      </c>
      <c r="Q1149">
        <v>2.6</v>
      </c>
      <c r="R1149">
        <v>2013</v>
      </c>
      <c r="S1149">
        <v>3</v>
      </c>
      <c r="T1149">
        <v>26</v>
      </c>
      <c r="U1149" s="1">
        <v>41359</v>
      </c>
      <c r="V1149" s="5">
        <f>Main[[#This Row],[Average_Cost_for_two]] * VLOOKUP(Main[[#This Row],[Currency]],'Currency'!A:B,2,FALSE)</f>
        <v>7.8</v>
      </c>
      <c r="W1149" s="5" t="str">
        <f>IF(Main[[#This Row],[Avg_Cost_USD]]&lt;10,"Low",
IF(Main[[#This Row],[Avg_Cost_USD]]&lt;=30,"Medium","High"))</f>
        <v>Low</v>
      </c>
    </row>
    <row r="1150" spans="1:23" x14ac:dyDescent="0.3">
      <c r="A1150">
        <v>18089255</v>
      </c>
      <c r="B1150" t="s">
        <v>1782</v>
      </c>
      <c r="C1150">
        <v>1</v>
      </c>
      <c r="D1150" t="s">
        <v>54</v>
      </c>
      <c r="E1150" t="s">
        <v>1042</v>
      </c>
      <c r="F1150">
        <v>77.1584474</v>
      </c>
      <c r="G1150">
        <v>28.5183003</v>
      </c>
      <c r="H1150" t="s">
        <v>1783</v>
      </c>
      <c r="I1150" t="s">
        <v>19</v>
      </c>
      <c r="J1150" t="s">
        <v>57</v>
      </c>
      <c r="K1150" t="s">
        <v>61</v>
      </c>
      <c r="L1150" t="s">
        <v>57</v>
      </c>
      <c r="M1150" t="s">
        <v>57</v>
      </c>
      <c r="N1150">
        <v>2</v>
      </c>
      <c r="O1150">
        <v>122</v>
      </c>
      <c r="P1150">
        <v>650</v>
      </c>
      <c r="Q1150">
        <v>3.8</v>
      </c>
      <c r="R1150">
        <v>2016</v>
      </c>
      <c r="S1150">
        <v>3</v>
      </c>
      <c r="T1150">
        <v>6</v>
      </c>
      <c r="U1150" s="1">
        <v>42435</v>
      </c>
      <c r="V1150" s="5">
        <f>Main[[#This Row],[Average_Cost_for_two]] * VLOOKUP(Main[[#This Row],[Currency]],'Currency'!A:B,2,FALSE)</f>
        <v>7.8</v>
      </c>
      <c r="W1150" s="5" t="str">
        <f>IF(Main[[#This Row],[Avg_Cost_USD]]&lt;10,"Low",
IF(Main[[#This Row],[Avg_Cost_USD]]&lt;=30,"Medium","High"))</f>
        <v>Low</v>
      </c>
    </row>
    <row r="1151" spans="1:23" x14ac:dyDescent="0.3">
      <c r="A1151">
        <v>18144479</v>
      </c>
      <c r="B1151" t="s">
        <v>1758</v>
      </c>
      <c r="C1151">
        <v>1</v>
      </c>
      <c r="D1151" t="s">
        <v>54</v>
      </c>
      <c r="E1151" t="s">
        <v>1042</v>
      </c>
      <c r="F1151">
        <v>77.152060500000005</v>
      </c>
      <c r="G1151">
        <v>28.533287900000001</v>
      </c>
      <c r="H1151" t="s">
        <v>335</v>
      </c>
      <c r="I1151" t="s">
        <v>19</v>
      </c>
      <c r="J1151" t="s">
        <v>57</v>
      </c>
      <c r="K1151" t="s">
        <v>61</v>
      </c>
      <c r="L1151" t="s">
        <v>57</v>
      </c>
      <c r="M1151" t="s">
        <v>57</v>
      </c>
      <c r="N1151">
        <v>2</v>
      </c>
      <c r="O1151">
        <v>173</v>
      </c>
      <c r="P1151">
        <v>650</v>
      </c>
      <c r="Q1151">
        <v>4.0999999999999996</v>
      </c>
      <c r="R1151">
        <v>2016</v>
      </c>
      <c r="S1151">
        <v>3</v>
      </c>
      <c r="T1151">
        <v>20</v>
      </c>
      <c r="U1151" s="1">
        <v>42449</v>
      </c>
      <c r="V1151" s="5">
        <f>Main[[#This Row],[Average_Cost_for_two]] * VLOOKUP(Main[[#This Row],[Currency]],'Currency'!A:B,2,FALSE)</f>
        <v>7.8</v>
      </c>
      <c r="W1151" s="5" t="str">
        <f>IF(Main[[#This Row],[Avg_Cost_USD]]&lt;10,"Low",
IF(Main[[#This Row],[Avg_Cost_USD]]&lt;=30,"Medium","High"))</f>
        <v>Low</v>
      </c>
    </row>
    <row r="1152" spans="1:23" x14ac:dyDescent="0.3">
      <c r="A1152">
        <v>18279452</v>
      </c>
      <c r="B1152" t="s">
        <v>1782</v>
      </c>
      <c r="C1152">
        <v>1</v>
      </c>
      <c r="D1152" t="s">
        <v>54</v>
      </c>
      <c r="E1152" t="s">
        <v>1132</v>
      </c>
      <c r="F1152">
        <v>77.239870300000007</v>
      </c>
      <c r="G1152">
        <v>28.541313299999999</v>
      </c>
      <c r="H1152" t="s">
        <v>1783</v>
      </c>
      <c r="I1152" t="s">
        <v>19</v>
      </c>
      <c r="J1152" t="s">
        <v>57</v>
      </c>
      <c r="K1152" t="s">
        <v>61</v>
      </c>
      <c r="L1152" t="s">
        <v>57</v>
      </c>
      <c r="M1152" t="s">
        <v>57</v>
      </c>
      <c r="N1152">
        <v>2</v>
      </c>
      <c r="O1152">
        <v>120</v>
      </c>
      <c r="P1152">
        <v>650</v>
      </c>
      <c r="Q1152">
        <v>3.6</v>
      </c>
      <c r="R1152">
        <v>2017</v>
      </c>
      <c r="S1152">
        <v>2</v>
      </c>
      <c r="T1152">
        <v>1</v>
      </c>
      <c r="U1152" s="1">
        <v>42767</v>
      </c>
      <c r="V1152" s="5">
        <f>Main[[#This Row],[Average_Cost_for_two]] * VLOOKUP(Main[[#This Row],[Currency]],'Currency'!A:B,2,FALSE)</f>
        <v>7.8</v>
      </c>
      <c r="W1152" s="5" t="str">
        <f>IF(Main[[#This Row],[Avg_Cost_USD]]&lt;10,"Low",
IF(Main[[#This Row],[Avg_Cost_USD]]&lt;=30,"Medium","High"))</f>
        <v>Low</v>
      </c>
    </row>
    <row r="1153" spans="1:23" x14ac:dyDescent="0.3">
      <c r="A1153">
        <v>18222571</v>
      </c>
      <c r="B1153" t="s">
        <v>1784</v>
      </c>
      <c r="C1153">
        <v>1</v>
      </c>
      <c r="D1153" t="s">
        <v>54</v>
      </c>
      <c r="E1153" t="s">
        <v>396</v>
      </c>
      <c r="F1153">
        <v>77.207371499999994</v>
      </c>
      <c r="G1153">
        <v>28.6808616</v>
      </c>
      <c r="H1153" t="s">
        <v>372</v>
      </c>
      <c r="I1153" t="s">
        <v>19</v>
      </c>
      <c r="J1153" t="s">
        <v>57</v>
      </c>
      <c r="K1153" t="s">
        <v>61</v>
      </c>
      <c r="L1153" t="s">
        <v>57</v>
      </c>
      <c r="M1153" t="s">
        <v>57</v>
      </c>
      <c r="N1153">
        <v>2</v>
      </c>
      <c r="O1153">
        <v>41</v>
      </c>
      <c r="P1153">
        <v>650</v>
      </c>
      <c r="Q1153">
        <v>3.3</v>
      </c>
      <c r="R1153">
        <v>2012</v>
      </c>
      <c r="S1153">
        <v>2</v>
      </c>
      <c r="T1153">
        <v>16</v>
      </c>
      <c r="U1153" s="1">
        <v>40955</v>
      </c>
      <c r="V1153" s="5">
        <f>Main[[#This Row],[Average_Cost_for_two]] * VLOOKUP(Main[[#This Row],[Currency]],'Currency'!A:B,2,FALSE)</f>
        <v>7.8</v>
      </c>
      <c r="W1153" s="5" t="str">
        <f>IF(Main[[#This Row],[Avg_Cost_USD]]&lt;10,"Low",
IF(Main[[#This Row],[Avg_Cost_USD]]&lt;=30,"Medium","High"))</f>
        <v>Low</v>
      </c>
    </row>
    <row r="1154" spans="1:23" x14ac:dyDescent="0.3">
      <c r="A1154">
        <v>303574</v>
      </c>
      <c r="B1154" t="s">
        <v>1785</v>
      </c>
      <c r="C1154">
        <v>1</v>
      </c>
      <c r="D1154" t="s">
        <v>54</v>
      </c>
      <c r="E1154" t="s">
        <v>1771</v>
      </c>
      <c r="F1154">
        <v>77.225291900000002</v>
      </c>
      <c r="G1154">
        <v>28.6004185</v>
      </c>
      <c r="H1154" t="s">
        <v>1786</v>
      </c>
      <c r="I1154" t="s">
        <v>19</v>
      </c>
      <c r="J1154" t="s">
        <v>57</v>
      </c>
      <c r="K1154" t="s">
        <v>61</v>
      </c>
      <c r="L1154" t="s">
        <v>57</v>
      </c>
      <c r="M1154" t="s">
        <v>57</v>
      </c>
      <c r="N1154">
        <v>2</v>
      </c>
      <c r="O1154">
        <v>120</v>
      </c>
      <c r="P1154">
        <v>650</v>
      </c>
      <c r="Q1154">
        <v>2.5</v>
      </c>
      <c r="R1154">
        <v>2018</v>
      </c>
      <c r="S1154">
        <v>2</v>
      </c>
      <c r="T1154">
        <v>17</v>
      </c>
      <c r="U1154" s="1">
        <v>43148</v>
      </c>
      <c r="V1154" s="5">
        <f>Main[[#This Row],[Average_Cost_for_two]] * VLOOKUP(Main[[#This Row],[Currency]],'Currency'!A:B,2,FALSE)</f>
        <v>7.8</v>
      </c>
      <c r="W1154" s="5" t="str">
        <f>IF(Main[[#This Row],[Avg_Cost_USD]]&lt;10,"Low",
IF(Main[[#This Row],[Avg_Cost_USD]]&lt;=30,"Medium","High"))</f>
        <v>Low</v>
      </c>
    </row>
    <row r="1155" spans="1:23" x14ac:dyDescent="0.3">
      <c r="A1155">
        <v>18222586</v>
      </c>
      <c r="B1155" t="s">
        <v>1787</v>
      </c>
      <c r="C1155">
        <v>1</v>
      </c>
      <c r="D1155" t="s">
        <v>54</v>
      </c>
      <c r="E1155" t="s">
        <v>1539</v>
      </c>
      <c r="F1155">
        <v>77.167793500000002</v>
      </c>
      <c r="G1155">
        <v>28.588116899999999</v>
      </c>
      <c r="H1155" t="s">
        <v>1788</v>
      </c>
      <c r="I1155" t="s">
        <v>19</v>
      </c>
      <c r="J1155" t="s">
        <v>57</v>
      </c>
      <c r="K1155" t="s">
        <v>61</v>
      </c>
      <c r="L1155" t="s">
        <v>57</v>
      </c>
      <c r="M1155" t="s">
        <v>57</v>
      </c>
      <c r="N1155">
        <v>2</v>
      </c>
      <c r="O1155">
        <v>355</v>
      </c>
      <c r="P1155">
        <v>650</v>
      </c>
      <c r="Q1155">
        <v>4</v>
      </c>
      <c r="R1155">
        <v>2016</v>
      </c>
      <c r="S1155">
        <v>2</v>
      </c>
      <c r="T1155">
        <v>11</v>
      </c>
      <c r="U1155" s="1">
        <v>42411</v>
      </c>
      <c r="V1155" s="5">
        <f>Main[[#This Row],[Average_Cost_for_two]] * VLOOKUP(Main[[#This Row],[Currency]],'Currency'!A:B,2,FALSE)</f>
        <v>7.8</v>
      </c>
      <c r="W1155" s="5" t="str">
        <f>IF(Main[[#This Row],[Avg_Cost_USD]]&lt;10,"Low",
IF(Main[[#This Row],[Avg_Cost_USD]]&lt;=30,"Medium","High"))</f>
        <v>Low</v>
      </c>
    </row>
    <row r="1156" spans="1:23" x14ac:dyDescent="0.3">
      <c r="A1156">
        <v>18361241</v>
      </c>
      <c r="B1156" t="s">
        <v>1789</v>
      </c>
      <c r="C1156">
        <v>1</v>
      </c>
      <c r="D1156" t="s">
        <v>54</v>
      </c>
      <c r="E1156" t="s">
        <v>284</v>
      </c>
      <c r="F1156">
        <v>77.316989899999996</v>
      </c>
      <c r="G1156">
        <v>28.6604475</v>
      </c>
      <c r="H1156" t="s">
        <v>347</v>
      </c>
      <c r="I1156" t="s">
        <v>19</v>
      </c>
      <c r="J1156" t="s">
        <v>57</v>
      </c>
      <c r="K1156" t="s">
        <v>57</v>
      </c>
      <c r="L1156" t="s">
        <v>57</v>
      </c>
      <c r="M1156" t="s">
        <v>57</v>
      </c>
      <c r="N1156">
        <v>2</v>
      </c>
      <c r="O1156">
        <v>5</v>
      </c>
      <c r="P1156">
        <v>650</v>
      </c>
      <c r="Q1156">
        <v>3</v>
      </c>
      <c r="R1156">
        <v>2016</v>
      </c>
      <c r="S1156">
        <v>1</v>
      </c>
      <c r="T1156">
        <v>17</v>
      </c>
      <c r="U1156" s="1">
        <v>42386</v>
      </c>
      <c r="V1156" s="5">
        <f>Main[[#This Row],[Average_Cost_for_two]] * VLOOKUP(Main[[#This Row],[Currency]],'Currency'!A:B,2,FALSE)</f>
        <v>7.8</v>
      </c>
      <c r="W1156" s="5" t="str">
        <f>IF(Main[[#This Row],[Avg_Cost_USD]]&lt;10,"Low",
IF(Main[[#This Row],[Avg_Cost_USD]]&lt;=30,"Medium","High"))</f>
        <v>Low</v>
      </c>
    </row>
    <row r="1157" spans="1:23" x14ac:dyDescent="0.3">
      <c r="A1157">
        <v>306310</v>
      </c>
      <c r="B1157" t="s">
        <v>1790</v>
      </c>
      <c r="C1157">
        <v>1</v>
      </c>
      <c r="D1157" t="s">
        <v>54</v>
      </c>
      <c r="E1157" t="s">
        <v>126</v>
      </c>
      <c r="F1157">
        <v>77.288267500000003</v>
      </c>
      <c r="G1157">
        <v>28.659862789999998</v>
      </c>
      <c r="H1157" t="s">
        <v>444</v>
      </c>
      <c r="I1157" t="s">
        <v>19</v>
      </c>
      <c r="J1157" t="s">
        <v>57</v>
      </c>
      <c r="K1157" t="s">
        <v>61</v>
      </c>
      <c r="L1157" t="s">
        <v>57</v>
      </c>
      <c r="M1157" t="s">
        <v>57</v>
      </c>
      <c r="N1157">
        <v>2</v>
      </c>
      <c r="O1157">
        <v>52</v>
      </c>
      <c r="P1157">
        <v>650</v>
      </c>
      <c r="Q1157">
        <v>3.2</v>
      </c>
      <c r="R1157">
        <v>2015</v>
      </c>
      <c r="S1157">
        <v>1</v>
      </c>
      <c r="T1157">
        <v>4</v>
      </c>
      <c r="U1157" s="1">
        <v>42008</v>
      </c>
      <c r="V1157" s="5">
        <f>Main[[#This Row],[Average_Cost_for_two]] * VLOOKUP(Main[[#This Row],[Currency]],'Currency'!A:B,2,FALSE)</f>
        <v>7.8</v>
      </c>
      <c r="W1157" s="5" t="str">
        <f>IF(Main[[#This Row],[Avg_Cost_USD]]&lt;10,"Low",
IF(Main[[#This Row],[Avg_Cost_USD]]&lt;=30,"Medium","High"))</f>
        <v>Low</v>
      </c>
    </row>
    <row r="1158" spans="1:23" x14ac:dyDescent="0.3">
      <c r="A1158">
        <v>18175252</v>
      </c>
      <c r="B1158" t="s">
        <v>1791</v>
      </c>
      <c r="C1158">
        <v>1</v>
      </c>
      <c r="D1158" t="s">
        <v>54</v>
      </c>
      <c r="E1158" t="s">
        <v>990</v>
      </c>
      <c r="F1158">
        <v>77.218812999999997</v>
      </c>
      <c r="G1158">
        <v>28.534251999999999</v>
      </c>
      <c r="H1158" t="s">
        <v>1025</v>
      </c>
      <c r="I1158" t="s">
        <v>19</v>
      </c>
      <c r="J1158" t="s">
        <v>57</v>
      </c>
      <c r="K1158" t="s">
        <v>61</v>
      </c>
      <c r="L1158" t="s">
        <v>57</v>
      </c>
      <c r="M1158" t="s">
        <v>57</v>
      </c>
      <c r="N1158">
        <v>2</v>
      </c>
      <c r="O1158">
        <v>35</v>
      </c>
      <c r="P1158">
        <v>650</v>
      </c>
      <c r="Q1158">
        <v>3.3</v>
      </c>
      <c r="R1158">
        <v>2016</v>
      </c>
      <c r="S1158">
        <v>1</v>
      </c>
      <c r="T1158">
        <v>5</v>
      </c>
      <c r="U1158" s="1">
        <v>42374</v>
      </c>
      <c r="V1158" s="5">
        <f>Main[[#This Row],[Average_Cost_for_two]] * VLOOKUP(Main[[#This Row],[Currency]],'Currency'!A:B,2,FALSE)</f>
        <v>7.8</v>
      </c>
      <c r="W1158" s="5" t="str">
        <f>IF(Main[[#This Row],[Avg_Cost_USD]]&lt;10,"Low",
IF(Main[[#This Row],[Avg_Cost_USD]]&lt;=30,"Medium","High"))</f>
        <v>Low</v>
      </c>
    </row>
    <row r="1159" spans="1:23" x14ac:dyDescent="0.3">
      <c r="A1159">
        <v>305251</v>
      </c>
      <c r="B1159" t="s">
        <v>1757</v>
      </c>
      <c r="C1159">
        <v>1</v>
      </c>
      <c r="D1159" t="s">
        <v>54</v>
      </c>
      <c r="E1159" t="s">
        <v>1792</v>
      </c>
      <c r="F1159">
        <v>77.146724399999997</v>
      </c>
      <c r="G1159">
        <v>28.657132000000001</v>
      </c>
      <c r="H1159" t="s">
        <v>301</v>
      </c>
      <c r="I1159" t="s">
        <v>19</v>
      </c>
      <c r="J1159" t="s">
        <v>57</v>
      </c>
      <c r="K1159" t="s">
        <v>57</v>
      </c>
      <c r="L1159" t="s">
        <v>57</v>
      </c>
      <c r="M1159" t="s">
        <v>57</v>
      </c>
      <c r="N1159">
        <v>2</v>
      </c>
      <c r="O1159">
        <v>18</v>
      </c>
      <c r="P1159">
        <v>650</v>
      </c>
      <c r="Q1159">
        <v>3.1</v>
      </c>
      <c r="R1159">
        <v>2016</v>
      </c>
      <c r="S1159">
        <v>1</v>
      </c>
      <c r="T1159">
        <v>24</v>
      </c>
      <c r="U1159" s="1">
        <v>42393</v>
      </c>
      <c r="V1159" s="5">
        <f>Main[[#This Row],[Average_Cost_for_two]] * VLOOKUP(Main[[#This Row],[Currency]],'Currency'!A:B,2,FALSE)</f>
        <v>7.8</v>
      </c>
      <c r="W1159" s="5" t="str">
        <f>IF(Main[[#This Row],[Avg_Cost_USD]]&lt;10,"Low",
IF(Main[[#This Row],[Avg_Cost_USD]]&lt;=30,"Medium","High"))</f>
        <v>Low</v>
      </c>
    </row>
    <row r="1160" spans="1:23" x14ac:dyDescent="0.3">
      <c r="A1160">
        <v>312142</v>
      </c>
      <c r="B1160" t="s">
        <v>1793</v>
      </c>
      <c r="C1160">
        <v>1</v>
      </c>
      <c r="D1160" t="s">
        <v>54</v>
      </c>
      <c r="E1160" t="s">
        <v>1539</v>
      </c>
      <c r="F1160">
        <v>77.170669099999998</v>
      </c>
      <c r="G1160">
        <v>28.587137599999998</v>
      </c>
      <c r="H1160" t="s">
        <v>1794</v>
      </c>
      <c r="I1160" t="s">
        <v>19</v>
      </c>
      <c r="J1160" t="s">
        <v>57</v>
      </c>
      <c r="K1160" t="s">
        <v>61</v>
      </c>
      <c r="L1160" t="s">
        <v>57</v>
      </c>
      <c r="M1160" t="s">
        <v>57</v>
      </c>
      <c r="N1160">
        <v>2</v>
      </c>
      <c r="O1160">
        <v>295</v>
      </c>
      <c r="P1160">
        <v>650</v>
      </c>
      <c r="Q1160">
        <v>4.2</v>
      </c>
      <c r="R1160">
        <v>2014</v>
      </c>
      <c r="S1160">
        <v>1</v>
      </c>
      <c r="T1160">
        <v>4</v>
      </c>
      <c r="U1160" s="1">
        <v>41643</v>
      </c>
      <c r="V1160" s="5">
        <f>Main[[#This Row],[Average_Cost_for_two]] * VLOOKUP(Main[[#This Row],[Currency]],'Currency'!A:B,2,FALSE)</f>
        <v>7.8</v>
      </c>
      <c r="W1160" s="5" t="str">
        <f>IF(Main[[#This Row],[Avg_Cost_USD]]&lt;10,"Low",
IF(Main[[#This Row],[Avg_Cost_USD]]&lt;=30,"Medium","High"))</f>
        <v>Low</v>
      </c>
    </row>
    <row r="1161" spans="1:23" x14ac:dyDescent="0.3">
      <c r="A1161">
        <v>18292485</v>
      </c>
      <c r="B1161" t="s">
        <v>1795</v>
      </c>
      <c r="C1161">
        <v>1</v>
      </c>
      <c r="D1161" t="s">
        <v>54</v>
      </c>
      <c r="E1161" t="s">
        <v>1042</v>
      </c>
      <c r="F1161">
        <v>77.135743099999999</v>
      </c>
      <c r="G1161">
        <v>28.5254999</v>
      </c>
      <c r="H1161" t="s">
        <v>1796</v>
      </c>
      <c r="I1161" t="s">
        <v>19</v>
      </c>
      <c r="J1161" t="s">
        <v>57</v>
      </c>
      <c r="K1161" t="s">
        <v>61</v>
      </c>
      <c r="L1161" t="s">
        <v>57</v>
      </c>
      <c r="M1161" t="s">
        <v>57</v>
      </c>
      <c r="N1161">
        <v>2</v>
      </c>
      <c r="O1161">
        <v>141</v>
      </c>
      <c r="P1161">
        <v>650</v>
      </c>
      <c r="Q1161">
        <v>3.8</v>
      </c>
      <c r="R1161">
        <v>2015</v>
      </c>
      <c r="S1161">
        <v>1</v>
      </c>
      <c r="T1161">
        <v>7</v>
      </c>
      <c r="U1161" s="1">
        <v>42011</v>
      </c>
      <c r="V1161" s="5">
        <f>Main[[#This Row],[Average_Cost_for_two]] * VLOOKUP(Main[[#This Row],[Currency]],'Currency'!A:B,2,FALSE)</f>
        <v>7.8</v>
      </c>
      <c r="W1161" s="5" t="str">
        <f>IF(Main[[#This Row],[Avg_Cost_USD]]&lt;10,"Low",
IF(Main[[#This Row],[Avg_Cost_USD]]&lt;=30,"Medium","High"))</f>
        <v>Low</v>
      </c>
    </row>
    <row r="1162" spans="1:23" x14ac:dyDescent="0.3">
      <c r="A1162">
        <v>845</v>
      </c>
      <c r="B1162" t="s">
        <v>1797</v>
      </c>
      <c r="C1162">
        <v>1</v>
      </c>
      <c r="D1162" t="s">
        <v>54</v>
      </c>
      <c r="E1162" t="s">
        <v>600</v>
      </c>
      <c r="F1162">
        <v>77.191784499999997</v>
      </c>
      <c r="G1162">
        <v>28.584137900000002</v>
      </c>
      <c r="H1162" t="s">
        <v>350</v>
      </c>
      <c r="I1162" t="s">
        <v>19</v>
      </c>
      <c r="J1162" t="s">
        <v>57</v>
      </c>
      <c r="K1162" t="s">
        <v>57</v>
      </c>
      <c r="L1162" t="s">
        <v>57</v>
      </c>
      <c r="M1162" t="s">
        <v>57</v>
      </c>
      <c r="N1162">
        <v>2</v>
      </c>
      <c r="O1162">
        <v>2</v>
      </c>
      <c r="P1162">
        <v>650</v>
      </c>
      <c r="Q1162">
        <v>1</v>
      </c>
      <c r="R1162">
        <v>2013</v>
      </c>
      <c r="S1162">
        <v>12</v>
      </c>
      <c r="T1162">
        <v>10</v>
      </c>
      <c r="U1162" s="1">
        <v>41618</v>
      </c>
      <c r="V1162" s="5">
        <f>Main[[#This Row],[Average_Cost_for_two]] * VLOOKUP(Main[[#This Row],[Currency]],'Currency'!A:B,2,FALSE)</f>
        <v>7.8</v>
      </c>
      <c r="W1162" s="5" t="str">
        <f>IF(Main[[#This Row],[Avg_Cost_USD]]&lt;10,"Low",
IF(Main[[#This Row],[Avg_Cost_USD]]&lt;=30,"Medium","High"))</f>
        <v>Low</v>
      </c>
    </row>
    <row r="1163" spans="1:23" x14ac:dyDescent="0.3">
      <c r="A1163">
        <v>18277002</v>
      </c>
      <c r="B1163" t="s">
        <v>1798</v>
      </c>
      <c r="C1163">
        <v>1</v>
      </c>
      <c r="D1163" t="s">
        <v>54</v>
      </c>
      <c r="E1163" t="s">
        <v>1132</v>
      </c>
      <c r="F1163">
        <v>77.239008100000007</v>
      </c>
      <c r="G1163">
        <v>28.5376881</v>
      </c>
      <c r="H1163" t="s">
        <v>303</v>
      </c>
      <c r="I1163" t="s">
        <v>19</v>
      </c>
      <c r="J1163" t="s">
        <v>57</v>
      </c>
      <c r="K1163" t="s">
        <v>61</v>
      </c>
      <c r="L1163" t="s">
        <v>57</v>
      </c>
      <c r="M1163" t="s">
        <v>57</v>
      </c>
      <c r="N1163">
        <v>2</v>
      </c>
      <c r="O1163">
        <v>25</v>
      </c>
      <c r="P1163">
        <v>650</v>
      </c>
      <c r="Q1163">
        <v>3.2</v>
      </c>
      <c r="R1163">
        <v>2010</v>
      </c>
      <c r="S1163">
        <v>12</v>
      </c>
      <c r="T1163">
        <v>13</v>
      </c>
      <c r="U1163" s="1">
        <v>40525</v>
      </c>
      <c r="V1163" s="5">
        <f>Main[[#This Row],[Average_Cost_for_two]] * VLOOKUP(Main[[#This Row],[Currency]],'Currency'!A:B,2,FALSE)</f>
        <v>7.8</v>
      </c>
      <c r="W1163" s="5" t="str">
        <f>IF(Main[[#This Row],[Avg_Cost_USD]]&lt;10,"Low",
IF(Main[[#This Row],[Avg_Cost_USD]]&lt;=30,"Medium","High"))</f>
        <v>Low</v>
      </c>
    </row>
    <row r="1164" spans="1:23" x14ac:dyDescent="0.3">
      <c r="A1164">
        <v>533</v>
      </c>
      <c r="B1164" t="s">
        <v>1757</v>
      </c>
      <c r="C1164">
        <v>1</v>
      </c>
      <c r="D1164" t="s">
        <v>54</v>
      </c>
      <c r="E1164" t="s">
        <v>983</v>
      </c>
      <c r="F1164">
        <v>77.081247000000005</v>
      </c>
      <c r="G1164">
        <v>28.6308738</v>
      </c>
      <c r="H1164" t="s">
        <v>301</v>
      </c>
      <c r="I1164" t="s">
        <v>19</v>
      </c>
      <c r="J1164" t="s">
        <v>57</v>
      </c>
      <c r="K1164" t="s">
        <v>61</v>
      </c>
      <c r="L1164" t="s">
        <v>57</v>
      </c>
      <c r="M1164" t="s">
        <v>57</v>
      </c>
      <c r="N1164">
        <v>2</v>
      </c>
      <c r="O1164">
        <v>74</v>
      </c>
      <c r="P1164">
        <v>650</v>
      </c>
      <c r="Q1164">
        <v>3.3</v>
      </c>
      <c r="R1164">
        <v>2010</v>
      </c>
      <c r="S1164">
        <v>12</v>
      </c>
      <c r="T1164">
        <v>13</v>
      </c>
      <c r="U1164" s="1">
        <v>40525</v>
      </c>
      <c r="V1164" s="5">
        <f>Main[[#This Row],[Average_Cost_for_two]] * VLOOKUP(Main[[#This Row],[Currency]],'Currency'!A:B,2,FALSE)</f>
        <v>7.8</v>
      </c>
      <c r="W1164" s="5" t="str">
        <f>IF(Main[[#This Row],[Avg_Cost_USD]]&lt;10,"Low",
IF(Main[[#This Row],[Avg_Cost_USD]]&lt;=30,"Medium","High"))</f>
        <v>Low</v>
      </c>
    </row>
    <row r="1165" spans="1:23" x14ac:dyDescent="0.3">
      <c r="A1165">
        <v>5135</v>
      </c>
      <c r="B1165" t="s">
        <v>1799</v>
      </c>
      <c r="C1165">
        <v>1</v>
      </c>
      <c r="D1165" t="s">
        <v>54</v>
      </c>
      <c r="E1165" t="s">
        <v>990</v>
      </c>
      <c r="F1165">
        <v>77.212755200000004</v>
      </c>
      <c r="G1165">
        <v>28.540327300000001</v>
      </c>
      <c r="H1165" t="s">
        <v>444</v>
      </c>
      <c r="I1165" t="s">
        <v>19</v>
      </c>
      <c r="J1165" t="s">
        <v>57</v>
      </c>
      <c r="K1165" t="s">
        <v>61</v>
      </c>
      <c r="L1165" t="s">
        <v>57</v>
      </c>
      <c r="M1165" t="s">
        <v>57</v>
      </c>
      <c r="N1165">
        <v>2</v>
      </c>
      <c r="O1165">
        <v>68</v>
      </c>
      <c r="P1165">
        <v>650</v>
      </c>
      <c r="Q1165">
        <v>2.7</v>
      </c>
      <c r="R1165">
        <v>2016</v>
      </c>
      <c r="S1165">
        <v>12</v>
      </c>
      <c r="T1165">
        <v>28</v>
      </c>
      <c r="U1165" s="1">
        <v>42732</v>
      </c>
      <c r="V1165" s="5">
        <f>Main[[#This Row],[Average_Cost_for_two]] * VLOOKUP(Main[[#This Row],[Currency]],'Currency'!A:B,2,FALSE)</f>
        <v>7.8</v>
      </c>
      <c r="W1165" s="5" t="str">
        <f>IF(Main[[#This Row],[Avg_Cost_USD]]&lt;10,"Low",
IF(Main[[#This Row],[Avg_Cost_USD]]&lt;=30,"Medium","High"))</f>
        <v>Low</v>
      </c>
    </row>
    <row r="1166" spans="1:23" x14ac:dyDescent="0.3">
      <c r="A1166">
        <v>506</v>
      </c>
      <c r="B1166" t="s">
        <v>1757</v>
      </c>
      <c r="C1166">
        <v>1</v>
      </c>
      <c r="D1166" t="s">
        <v>54</v>
      </c>
      <c r="E1166" t="s">
        <v>1440</v>
      </c>
      <c r="F1166">
        <v>77.219232469999994</v>
      </c>
      <c r="G1166">
        <v>28.528436670000001</v>
      </c>
      <c r="H1166" t="s">
        <v>301</v>
      </c>
      <c r="I1166" t="s">
        <v>19</v>
      </c>
      <c r="J1166" t="s">
        <v>57</v>
      </c>
      <c r="K1166" t="s">
        <v>57</v>
      </c>
      <c r="L1166" t="s">
        <v>57</v>
      </c>
      <c r="M1166" t="s">
        <v>57</v>
      </c>
      <c r="N1166">
        <v>2</v>
      </c>
      <c r="O1166">
        <v>99</v>
      </c>
      <c r="P1166">
        <v>650</v>
      </c>
      <c r="Q1166">
        <v>3.6</v>
      </c>
      <c r="R1166">
        <v>2018</v>
      </c>
      <c r="S1166">
        <v>12</v>
      </c>
      <c r="T1166">
        <v>5</v>
      </c>
      <c r="U1166" s="1">
        <v>43439</v>
      </c>
      <c r="V1166" s="5">
        <f>Main[[#This Row],[Average_Cost_for_two]] * VLOOKUP(Main[[#This Row],[Currency]],'Currency'!A:B,2,FALSE)</f>
        <v>7.8</v>
      </c>
      <c r="W1166" s="5" t="str">
        <f>IF(Main[[#This Row],[Avg_Cost_USD]]&lt;10,"Low",
IF(Main[[#This Row],[Avg_Cost_USD]]&lt;=30,"Medium","High"))</f>
        <v>Low</v>
      </c>
    </row>
    <row r="1167" spans="1:23" x14ac:dyDescent="0.3">
      <c r="A1167">
        <v>525</v>
      </c>
      <c r="B1167" t="s">
        <v>1757</v>
      </c>
      <c r="C1167">
        <v>1</v>
      </c>
      <c r="D1167" t="s">
        <v>54</v>
      </c>
      <c r="E1167" t="s">
        <v>79</v>
      </c>
      <c r="F1167">
        <v>77.230142000000001</v>
      </c>
      <c r="G1167">
        <v>28.573545299999999</v>
      </c>
      <c r="H1167" t="s">
        <v>301</v>
      </c>
      <c r="I1167" t="s">
        <v>19</v>
      </c>
      <c r="J1167" t="s">
        <v>57</v>
      </c>
      <c r="K1167" t="s">
        <v>61</v>
      </c>
      <c r="L1167" t="s">
        <v>57</v>
      </c>
      <c r="M1167" t="s">
        <v>57</v>
      </c>
      <c r="N1167">
        <v>2</v>
      </c>
      <c r="O1167">
        <v>73</v>
      </c>
      <c r="P1167">
        <v>650</v>
      </c>
      <c r="Q1167">
        <v>3.3</v>
      </c>
      <c r="R1167">
        <v>2017</v>
      </c>
      <c r="S1167">
        <v>11</v>
      </c>
      <c r="T1167">
        <v>28</v>
      </c>
      <c r="U1167" s="1">
        <v>43067</v>
      </c>
      <c r="V1167" s="5">
        <f>Main[[#This Row],[Average_Cost_for_two]] * VLOOKUP(Main[[#This Row],[Currency]],'Currency'!A:B,2,FALSE)</f>
        <v>7.8</v>
      </c>
      <c r="W1167" s="5" t="str">
        <f>IF(Main[[#This Row],[Avg_Cost_USD]]&lt;10,"Low",
IF(Main[[#This Row],[Avg_Cost_USD]]&lt;=30,"Medium","High"))</f>
        <v>Low</v>
      </c>
    </row>
    <row r="1168" spans="1:23" x14ac:dyDescent="0.3">
      <c r="A1168">
        <v>18254553</v>
      </c>
      <c r="B1168" t="s">
        <v>1349</v>
      </c>
      <c r="C1168">
        <v>1</v>
      </c>
      <c r="D1168" t="s">
        <v>54</v>
      </c>
      <c r="E1168" t="s">
        <v>1132</v>
      </c>
      <c r="F1168">
        <v>77.243730499999998</v>
      </c>
      <c r="G1168">
        <v>28.534566699999999</v>
      </c>
      <c r="H1168" t="s">
        <v>1351</v>
      </c>
      <c r="I1168" t="s">
        <v>19</v>
      </c>
      <c r="J1168" t="s">
        <v>57</v>
      </c>
      <c r="K1168" t="s">
        <v>61</v>
      </c>
      <c r="L1168" t="s">
        <v>57</v>
      </c>
      <c r="M1168" t="s">
        <v>57</v>
      </c>
      <c r="N1168">
        <v>2</v>
      </c>
      <c r="O1168">
        <v>173</v>
      </c>
      <c r="P1168">
        <v>650</v>
      </c>
      <c r="Q1168">
        <v>3.8</v>
      </c>
      <c r="R1168">
        <v>2014</v>
      </c>
      <c r="S1168">
        <v>11</v>
      </c>
      <c r="T1168">
        <v>14</v>
      </c>
      <c r="U1168" s="1">
        <v>41957</v>
      </c>
      <c r="V1168" s="5">
        <f>Main[[#This Row],[Average_Cost_for_two]] * VLOOKUP(Main[[#This Row],[Currency]],'Currency'!A:B,2,FALSE)</f>
        <v>7.8</v>
      </c>
      <c r="W1168" s="5" t="str">
        <f>IF(Main[[#This Row],[Avg_Cost_USD]]&lt;10,"Low",
IF(Main[[#This Row],[Avg_Cost_USD]]&lt;=30,"Medium","High"))</f>
        <v>Low</v>
      </c>
    </row>
    <row r="1169" spans="1:23" x14ac:dyDescent="0.3">
      <c r="A1169">
        <v>307296</v>
      </c>
      <c r="B1169" t="s">
        <v>1774</v>
      </c>
      <c r="C1169">
        <v>1</v>
      </c>
      <c r="D1169" t="s">
        <v>54</v>
      </c>
      <c r="E1169" t="s">
        <v>1440</v>
      </c>
      <c r="F1169">
        <v>77.219389710000002</v>
      </c>
      <c r="G1169">
        <v>28.528694120000001</v>
      </c>
      <c r="H1169" t="s">
        <v>508</v>
      </c>
      <c r="I1169" t="s">
        <v>19</v>
      </c>
      <c r="J1169" t="s">
        <v>57</v>
      </c>
      <c r="K1169" t="s">
        <v>61</v>
      </c>
      <c r="L1169" t="s">
        <v>57</v>
      </c>
      <c r="M1169" t="s">
        <v>57</v>
      </c>
      <c r="N1169">
        <v>2</v>
      </c>
      <c r="O1169">
        <v>135</v>
      </c>
      <c r="P1169">
        <v>650</v>
      </c>
      <c r="Q1169">
        <v>4</v>
      </c>
      <c r="R1169">
        <v>2017</v>
      </c>
      <c r="S1169">
        <v>11</v>
      </c>
      <c r="T1169">
        <v>2</v>
      </c>
      <c r="U1169" s="1">
        <v>43041</v>
      </c>
      <c r="V1169" s="5">
        <f>Main[[#This Row],[Average_Cost_for_two]] * VLOOKUP(Main[[#This Row],[Currency]],'Currency'!A:B,2,FALSE)</f>
        <v>7.8</v>
      </c>
      <c r="W1169" s="5" t="str">
        <f>IF(Main[[#This Row],[Avg_Cost_USD]]&lt;10,"Low",
IF(Main[[#This Row],[Avg_Cost_USD]]&lt;=30,"Medium","High"))</f>
        <v>Low</v>
      </c>
    </row>
    <row r="1170" spans="1:23" x14ac:dyDescent="0.3">
      <c r="A1170">
        <v>18409199</v>
      </c>
      <c r="B1170" t="s">
        <v>1743</v>
      </c>
      <c r="C1170">
        <v>1</v>
      </c>
      <c r="D1170" t="s">
        <v>54</v>
      </c>
      <c r="E1170" t="s">
        <v>383</v>
      </c>
      <c r="F1170">
        <v>77.121795289999994</v>
      </c>
      <c r="G1170">
        <v>28.550347200000001</v>
      </c>
      <c r="H1170" t="s">
        <v>347</v>
      </c>
      <c r="I1170" t="s">
        <v>19</v>
      </c>
      <c r="J1170" t="s">
        <v>57</v>
      </c>
      <c r="K1170" t="s">
        <v>57</v>
      </c>
      <c r="L1170" t="s">
        <v>57</v>
      </c>
      <c r="M1170" t="s">
        <v>57</v>
      </c>
      <c r="N1170">
        <v>2</v>
      </c>
      <c r="O1170">
        <v>2</v>
      </c>
      <c r="P1170">
        <v>650</v>
      </c>
      <c r="Q1170">
        <v>1</v>
      </c>
      <c r="R1170">
        <v>2013</v>
      </c>
      <c r="S1170">
        <v>11</v>
      </c>
      <c r="T1170">
        <v>4</v>
      </c>
      <c r="U1170" s="1">
        <v>41582</v>
      </c>
      <c r="V1170" s="5">
        <f>Main[[#This Row],[Average_Cost_for_two]] * VLOOKUP(Main[[#This Row],[Currency]],'Currency'!A:B,2,FALSE)</f>
        <v>7.8</v>
      </c>
      <c r="W1170" s="5" t="str">
        <f>IF(Main[[#This Row],[Avg_Cost_USD]]&lt;10,"Low",
IF(Main[[#This Row],[Avg_Cost_USD]]&lt;=30,"Medium","High"))</f>
        <v>Low</v>
      </c>
    </row>
    <row r="1171" spans="1:23" x14ac:dyDescent="0.3">
      <c r="A1171">
        <v>18304836</v>
      </c>
      <c r="B1171" t="s">
        <v>1800</v>
      </c>
      <c r="C1171">
        <v>1</v>
      </c>
      <c r="D1171" t="s">
        <v>54</v>
      </c>
      <c r="E1171" t="s">
        <v>194</v>
      </c>
      <c r="F1171">
        <v>77.25</v>
      </c>
      <c r="G1171">
        <v>28.53</v>
      </c>
      <c r="H1171" t="s">
        <v>913</v>
      </c>
      <c r="I1171" t="s">
        <v>19</v>
      </c>
      <c r="J1171" t="s">
        <v>57</v>
      </c>
      <c r="K1171" t="s">
        <v>61</v>
      </c>
      <c r="L1171" t="s">
        <v>57</v>
      </c>
      <c r="M1171" t="s">
        <v>57</v>
      </c>
      <c r="N1171">
        <v>2</v>
      </c>
      <c r="O1171">
        <v>82</v>
      </c>
      <c r="P1171">
        <v>650</v>
      </c>
      <c r="Q1171">
        <v>3.6</v>
      </c>
      <c r="R1171">
        <v>2017</v>
      </c>
      <c r="S1171">
        <v>10</v>
      </c>
      <c r="T1171">
        <v>10</v>
      </c>
      <c r="U1171" s="1">
        <v>43018</v>
      </c>
      <c r="V1171" s="5">
        <f>Main[[#This Row],[Average_Cost_for_two]] * VLOOKUP(Main[[#This Row],[Currency]],'Currency'!A:B,2,FALSE)</f>
        <v>7.8</v>
      </c>
      <c r="W1171" s="5" t="str">
        <f>IF(Main[[#This Row],[Avg_Cost_USD]]&lt;10,"Low",
IF(Main[[#This Row],[Avg_Cost_USD]]&lt;=30,"Medium","High"))</f>
        <v>Low</v>
      </c>
    </row>
    <row r="1172" spans="1:23" x14ac:dyDescent="0.3">
      <c r="A1172">
        <v>305817</v>
      </c>
      <c r="B1172" t="s">
        <v>1801</v>
      </c>
      <c r="C1172">
        <v>1</v>
      </c>
      <c r="D1172" t="s">
        <v>54</v>
      </c>
      <c r="E1172" t="s">
        <v>1132</v>
      </c>
      <c r="F1172">
        <v>77.243239200000005</v>
      </c>
      <c r="G1172">
        <v>28.5345941</v>
      </c>
      <c r="H1172" t="s">
        <v>287</v>
      </c>
      <c r="I1172" t="s">
        <v>19</v>
      </c>
      <c r="J1172" t="s">
        <v>57</v>
      </c>
      <c r="K1172" t="s">
        <v>61</v>
      </c>
      <c r="L1172" t="s">
        <v>57</v>
      </c>
      <c r="M1172" t="s">
        <v>57</v>
      </c>
      <c r="N1172">
        <v>2</v>
      </c>
      <c r="O1172">
        <v>99</v>
      </c>
      <c r="P1172">
        <v>650</v>
      </c>
      <c r="Q1172">
        <v>3.1</v>
      </c>
      <c r="R1172">
        <v>2010</v>
      </c>
      <c r="S1172">
        <v>10</v>
      </c>
      <c r="T1172">
        <v>2</v>
      </c>
      <c r="U1172" s="1">
        <v>40453</v>
      </c>
      <c r="V1172" s="5">
        <f>Main[[#This Row],[Average_Cost_for_two]] * VLOOKUP(Main[[#This Row],[Currency]],'Currency'!A:B,2,FALSE)</f>
        <v>7.8</v>
      </c>
      <c r="W1172" s="5" t="str">
        <f>IF(Main[[#This Row],[Avg_Cost_USD]]&lt;10,"Low",
IF(Main[[#This Row],[Avg_Cost_USD]]&lt;=30,"Medium","High"))</f>
        <v>Low</v>
      </c>
    </row>
    <row r="1173" spans="1:23" x14ac:dyDescent="0.3">
      <c r="A1173">
        <v>8995</v>
      </c>
      <c r="B1173" t="s">
        <v>1802</v>
      </c>
      <c r="C1173">
        <v>1</v>
      </c>
      <c r="D1173" t="s">
        <v>54</v>
      </c>
      <c r="E1173" t="s">
        <v>396</v>
      </c>
      <c r="F1173">
        <v>77.198288700000006</v>
      </c>
      <c r="G1173">
        <v>28.681938200000001</v>
      </c>
      <c r="H1173" t="s">
        <v>569</v>
      </c>
      <c r="I1173" t="s">
        <v>19</v>
      </c>
      <c r="J1173" t="s">
        <v>57</v>
      </c>
      <c r="K1173" t="s">
        <v>57</v>
      </c>
      <c r="L1173" t="s">
        <v>57</v>
      </c>
      <c r="M1173" t="s">
        <v>57</v>
      </c>
      <c r="N1173">
        <v>2</v>
      </c>
      <c r="O1173">
        <v>69</v>
      </c>
      <c r="P1173">
        <v>650</v>
      </c>
      <c r="Q1173">
        <v>3.2</v>
      </c>
      <c r="R1173">
        <v>2015</v>
      </c>
      <c r="S1173">
        <v>10</v>
      </c>
      <c r="T1173">
        <v>2</v>
      </c>
      <c r="U1173" s="1">
        <v>42279</v>
      </c>
      <c r="V1173" s="5">
        <f>Main[[#This Row],[Average_Cost_for_two]] * VLOOKUP(Main[[#This Row],[Currency]],'Currency'!A:B,2,FALSE)</f>
        <v>7.8</v>
      </c>
      <c r="W1173" s="5" t="str">
        <f>IF(Main[[#This Row],[Avg_Cost_USD]]&lt;10,"Low",
IF(Main[[#This Row],[Avg_Cost_USD]]&lt;=30,"Medium","High"))</f>
        <v>Low</v>
      </c>
    </row>
    <row r="1174" spans="1:23" x14ac:dyDescent="0.3">
      <c r="A1174">
        <v>18277018</v>
      </c>
      <c r="B1174" t="s">
        <v>1803</v>
      </c>
      <c r="C1174">
        <v>1</v>
      </c>
      <c r="D1174" t="s">
        <v>54</v>
      </c>
      <c r="E1174" t="s">
        <v>173</v>
      </c>
      <c r="F1174">
        <v>77.189268799999994</v>
      </c>
      <c r="G1174">
        <v>28.6467961</v>
      </c>
      <c r="H1174" t="s">
        <v>337</v>
      </c>
      <c r="I1174" t="s">
        <v>19</v>
      </c>
      <c r="J1174" t="s">
        <v>57</v>
      </c>
      <c r="K1174" t="s">
        <v>61</v>
      </c>
      <c r="L1174" t="s">
        <v>57</v>
      </c>
      <c r="M1174" t="s">
        <v>57</v>
      </c>
      <c r="N1174">
        <v>2</v>
      </c>
      <c r="O1174">
        <v>93</v>
      </c>
      <c r="P1174">
        <v>650</v>
      </c>
      <c r="Q1174">
        <v>3.3</v>
      </c>
      <c r="R1174">
        <v>2018</v>
      </c>
      <c r="S1174">
        <v>10</v>
      </c>
      <c r="T1174">
        <v>3</v>
      </c>
      <c r="U1174" s="1">
        <v>43376</v>
      </c>
      <c r="V1174" s="5">
        <f>Main[[#This Row],[Average_Cost_for_two]] * VLOOKUP(Main[[#This Row],[Currency]],'Currency'!A:B,2,FALSE)</f>
        <v>7.8</v>
      </c>
      <c r="W1174" s="5" t="str">
        <f>IF(Main[[#This Row],[Avg_Cost_USD]]&lt;10,"Low",
IF(Main[[#This Row],[Avg_Cost_USD]]&lt;=30,"Medium","High"))</f>
        <v>Low</v>
      </c>
    </row>
    <row r="1175" spans="1:23" x14ac:dyDescent="0.3">
      <c r="A1175">
        <v>312169</v>
      </c>
      <c r="B1175" t="s">
        <v>1764</v>
      </c>
      <c r="C1175">
        <v>1</v>
      </c>
      <c r="D1175" t="s">
        <v>54</v>
      </c>
      <c r="E1175" t="s">
        <v>73</v>
      </c>
      <c r="F1175">
        <v>77.081514400000003</v>
      </c>
      <c r="G1175">
        <v>28.597415099999999</v>
      </c>
      <c r="H1175" t="s">
        <v>369</v>
      </c>
      <c r="I1175" t="s">
        <v>19</v>
      </c>
      <c r="J1175" t="s">
        <v>57</v>
      </c>
      <c r="K1175" t="s">
        <v>57</v>
      </c>
      <c r="L1175" t="s">
        <v>57</v>
      </c>
      <c r="M1175" t="s">
        <v>57</v>
      </c>
      <c r="N1175">
        <v>2</v>
      </c>
      <c r="O1175">
        <v>8</v>
      </c>
      <c r="P1175">
        <v>650</v>
      </c>
      <c r="Q1175">
        <v>2.7</v>
      </c>
      <c r="R1175">
        <v>2014</v>
      </c>
      <c r="S1175">
        <v>10</v>
      </c>
      <c r="T1175">
        <v>6</v>
      </c>
      <c r="U1175" s="1">
        <v>41918</v>
      </c>
      <c r="V1175" s="5">
        <f>Main[[#This Row],[Average_Cost_for_two]] * VLOOKUP(Main[[#This Row],[Currency]],'Currency'!A:B,2,FALSE)</f>
        <v>7.8</v>
      </c>
      <c r="W1175" s="5" t="str">
        <f>IF(Main[[#This Row],[Avg_Cost_USD]]&lt;10,"Low",
IF(Main[[#This Row],[Avg_Cost_USD]]&lt;=30,"Medium","High"))</f>
        <v>Low</v>
      </c>
    </row>
    <row r="1176" spans="1:23" x14ac:dyDescent="0.3">
      <c r="A1176">
        <v>18433864</v>
      </c>
      <c r="B1176" t="s">
        <v>1743</v>
      </c>
      <c r="C1176">
        <v>1</v>
      </c>
      <c r="D1176" t="s">
        <v>54</v>
      </c>
      <c r="E1176" t="s">
        <v>295</v>
      </c>
      <c r="F1176">
        <v>77.162221900000006</v>
      </c>
      <c r="G1176">
        <v>28.592153499999998</v>
      </c>
      <c r="H1176" t="s">
        <v>347</v>
      </c>
      <c r="I1176" t="s">
        <v>19</v>
      </c>
      <c r="J1176" t="s">
        <v>57</v>
      </c>
      <c r="K1176" t="s">
        <v>57</v>
      </c>
      <c r="L1176" t="s">
        <v>57</v>
      </c>
      <c r="M1176" t="s">
        <v>57</v>
      </c>
      <c r="N1176">
        <v>2</v>
      </c>
      <c r="O1176">
        <v>1</v>
      </c>
      <c r="P1176">
        <v>650</v>
      </c>
      <c r="Q1176">
        <v>1</v>
      </c>
      <c r="R1176">
        <v>2016</v>
      </c>
      <c r="S1176">
        <v>10</v>
      </c>
      <c r="T1176">
        <v>9</v>
      </c>
      <c r="U1176" s="1">
        <v>42652</v>
      </c>
      <c r="V1176" s="5">
        <f>Main[[#This Row],[Average_Cost_for_two]] * VLOOKUP(Main[[#This Row],[Currency]],'Currency'!A:B,2,FALSE)</f>
        <v>7.8</v>
      </c>
      <c r="W1176" s="5" t="str">
        <f>IF(Main[[#This Row],[Avg_Cost_USD]]&lt;10,"Low",
IF(Main[[#This Row],[Avg_Cost_USD]]&lt;=30,"Medium","High"))</f>
        <v>Low</v>
      </c>
    </row>
    <row r="1177" spans="1:23" x14ac:dyDescent="0.3">
      <c r="A1177">
        <v>18325509</v>
      </c>
      <c r="B1177" t="s">
        <v>1804</v>
      </c>
      <c r="C1177">
        <v>1</v>
      </c>
      <c r="D1177" t="s">
        <v>54</v>
      </c>
      <c r="E1177" t="s">
        <v>75</v>
      </c>
      <c r="F1177">
        <v>77.167479</v>
      </c>
      <c r="G1177">
        <v>28.5652799</v>
      </c>
      <c r="H1177" t="s">
        <v>335</v>
      </c>
      <c r="I1177" t="s">
        <v>19</v>
      </c>
      <c r="J1177" t="s">
        <v>57</v>
      </c>
      <c r="K1177" t="s">
        <v>57</v>
      </c>
      <c r="L1177" t="s">
        <v>57</v>
      </c>
      <c r="M1177" t="s">
        <v>57</v>
      </c>
      <c r="N1177">
        <v>2</v>
      </c>
      <c r="O1177">
        <v>1</v>
      </c>
      <c r="P1177">
        <v>650</v>
      </c>
      <c r="Q1177">
        <v>1</v>
      </c>
      <c r="R1177">
        <v>2018</v>
      </c>
      <c r="S1177">
        <v>10</v>
      </c>
      <c r="T1177">
        <v>20</v>
      </c>
      <c r="U1177" s="1">
        <v>43393</v>
      </c>
      <c r="V1177" s="5">
        <f>Main[[#This Row],[Average_Cost_for_two]] * VLOOKUP(Main[[#This Row],[Currency]],'Currency'!A:B,2,FALSE)</f>
        <v>7.8</v>
      </c>
      <c r="W1177" s="5" t="str">
        <f>IF(Main[[#This Row],[Avg_Cost_USD]]&lt;10,"Low",
IF(Main[[#This Row],[Avg_Cost_USD]]&lt;=30,"Medium","High"))</f>
        <v>Low</v>
      </c>
    </row>
    <row r="1178" spans="1:23" x14ac:dyDescent="0.3">
      <c r="A1178">
        <v>6308</v>
      </c>
      <c r="B1178" t="s">
        <v>1805</v>
      </c>
      <c r="C1178">
        <v>1</v>
      </c>
      <c r="D1178" t="s">
        <v>54</v>
      </c>
      <c r="E1178" t="s">
        <v>1718</v>
      </c>
      <c r="F1178">
        <v>77.104454709999999</v>
      </c>
      <c r="G1178">
        <v>28.69976033</v>
      </c>
      <c r="H1178" t="s">
        <v>287</v>
      </c>
      <c r="I1178" t="s">
        <v>19</v>
      </c>
      <c r="J1178" t="s">
        <v>57</v>
      </c>
      <c r="K1178" t="s">
        <v>61</v>
      </c>
      <c r="L1178" t="s">
        <v>57</v>
      </c>
      <c r="M1178" t="s">
        <v>57</v>
      </c>
      <c r="N1178">
        <v>2</v>
      </c>
      <c r="O1178">
        <v>78</v>
      </c>
      <c r="P1178">
        <v>650</v>
      </c>
      <c r="Q1178">
        <v>3.4</v>
      </c>
      <c r="R1178">
        <v>2012</v>
      </c>
      <c r="S1178">
        <v>10</v>
      </c>
      <c r="T1178">
        <v>26</v>
      </c>
      <c r="U1178" s="1">
        <v>41208</v>
      </c>
      <c r="V1178" s="5">
        <f>Main[[#This Row],[Average_Cost_for_two]] * VLOOKUP(Main[[#This Row],[Currency]],'Currency'!A:B,2,FALSE)</f>
        <v>7.8</v>
      </c>
      <c r="W1178" s="5" t="str">
        <f>IF(Main[[#This Row],[Avg_Cost_USD]]&lt;10,"Low",
IF(Main[[#This Row],[Avg_Cost_USD]]&lt;=30,"Medium","High"))</f>
        <v>Low</v>
      </c>
    </row>
    <row r="1179" spans="1:23" x14ac:dyDescent="0.3">
      <c r="A1179">
        <v>304307</v>
      </c>
      <c r="B1179" t="s">
        <v>1588</v>
      </c>
      <c r="C1179">
        <v>1</v>
      </c>
      <c r="D1179" t="s">
        <v>54</v>
      </c>
      <c r="E1179" t="s">
        <v>265</v>
      </c>
      <c r="F1179">
        <v>77.204798600000004</v>
      </c>
      <c r="G1179">
        <v>28.6943941</v>
      </c>
      <c r="H1179" t="s">
        <v>1589</v>
      </c>
      <c r="I1179" t="s">
        <v>19</v>
      </c>
      <c r="J1179" t="s">
        <v>61</v>
      </c>
      <c r="K1179" t="s">
        <v>61</v>
      </c>
      <c r="L1179" t="s">
        <v>57</v>
      </c>
      <c r="M1179" t="s">
        <v>57</v>
      </c>
      <c r="N1179">
        <v>2</v>
      </c>
      <c r="O1179">
        <v>1970</v>
      </c>
      <c r="P1179">
        <v>650</v>
      </c>
      <c r="Q1179">
        <v>3.8</v>
      </c>
      <c r="R1179">
        <v>2017</v>
      </c>
      <c r="S1179">
        <v>4</v>
      </c>
      <c r="T1179">
        <v>18</v>
      </c>
      <c r="U1179" s="1">
        <v>42843</v>
      </c>
      <c r="V1179" s="5">
        <f>Main[[#This Row],[Average_Cost_for_two]] * VLOOKUP(Main[[#This Row],[Currency]],'Currency'!A:B,2,FALSE)</f>
        <v>7.8</v>
      </c>
      <c r="W1179" s="5" t="str">
        <f>IF(Main[[#This Row],[Avg_Cost_USD]]&lt;10,"Low",
IF(Main[[#This Row],[Avg_Cost_USD]]&lt;=30,"Medium","High"))</f>
        <v>Low</v>
      </c>
    </row>
    <row r="1180" spans="1:23" x14ac:dyDescent="0.3">
      <c r="A1180">
        <v>311103</v>
      </c>
      <c r="B1180" t="s">
        <v>1806</v>
      </c>
      <c r="C1180">
        <v>1</v>
      </c>
      <c r="D1180" t="s">
        <v>54</v>
      </c>
      <c r="E1180" t="s">
        <v>1440</v>
      </c>
      <c r="F1180">
        <v>77.21932769</v>
      </c>
      <c r="G1180">
        <v>28.52869471</v>
      </c>
      <c r="H1180" t="s">
        <v>1807</v>
      </c>
      <c r="I1180" t="s">
        <v>19</v>
      </c>
      <c r="J1180" t="s">
        <v>61</v>
      </c>
      <c r="K1180" t="s">
        <v>61</v>
      </c>
      <c r="L1180" t="s">
        <v>57</v>
      </c>
      <c r="M1180" t="s">
        <v>57</v>
      </c>
      <c r="N1180">
        <v>2</v>
      </c>
      <c r="O1180">
        <v>179</v>
      </c>
      <c r="P1180">
        <v>650</v>
      </c>
      <c r="Q1180">
        <v>3.9</v>
      </c>
      <c r="R1180">
        <v>2013</v>
      </c>
      <c r="S1180">
        <v>10</v>
      </c>
      <c r="T1180">
        <v>20</v>
      </c>
      <c r="U1180" s="1">
        <v>41567</v>
      </c>
      <c r="V1180" s="5">
        <f>Main[[#This Row],[Average_Cost_for_two]] * VLOOKUP(Main[[#This Row],[Currency]],'Currency'!A:B,2,FALSE)</f>
        <v>7.8</v>
      </c>
      <c r="W1180" s="5" t="str">
        <f>IF(Main[[#This Row],[Avg_Cost_USD]]&lt;10,"Low",
IF(Main[[#This Row],[Avg_Cost_USD]]&lt;=30,"Medium","High"))</f>
        <v>Low</v>
      </c>
    </row>
    <row r="1181" spans="1:23" x14ac:dyDescent="0.3">
      <c r="A1181">
        <v>4885</v>
      </c>
      <c r="B1181" t="s">
        <v>1808</v>
      </c>
      <c r="C1181">
        <v>1</v>
      </c>
      <c r="D1181" t="s">
        <v>54</v>
      </c>
      <c r="E1181" t="s">
        <v>536</v>
      </c>
      <c r="F1181">
        <v>77.170144699999994</v>
      </c>
      <c r="G1181">
        <v>28.644845700000001</v>
      </c>
      <c r="H1181" t="s">
        <v>1809</v>
      </c>
      <c r="I1181" t="s">
        <v>19</v>
      </c>
      <c r="J1181" t="s">
        <v>61</v>
      </c>
      <c r="K1181" t="s">
        <v>61</v>
      </c>
      <c r="L1181" t="s">
        <v>57</v>
      </c>
      <c r="M1181" t="s">
        <v>57</v>
      </c>
      <c r="N1181">
        <v>3</v>
      </c>
      <c r="O1181">
        <v>241</v>
      </c>
      <c r="P1181">
        <v>1100</v>
      </c>
      <c r="Q1181">
        <v>3.7</v>
      </c>
      <c r="R1181">
        <v>2018</v>
      </c>
      <c r="S1181">
        <v>9</v>
      </c>
      <c r="T1181">
        <v>8</v>
      </c>
      <c r="U1181" s="1">
        <v>43351</v>
      </c>
      <c r="V1181" s="5">
        <f>Main[[#This Row],[Average_Cost_for_two]] * VLOOKUP(Main[[#This Row],[Currency]],'Currency'!A:B,2,FALSE)</f>
        <v>13.200000000000001</v>
      </c>
      <c r="W1181" s="5" t="str">
        <f>IF(Main[[#This Row],[Avg_Cost_USD]]&lt;10,"Low",
IF(Main[[#This Row],[Avg_Cost_USD]]&lt;=30,"Medium","High"))</f>
        <v>Medium</v>
      </c>
    </row>
    <row r="1182" spans="1:23" x14ac:dyDescent="0.3">
      <c r="A1182">
        <v>6200</v>
      </c>
      <c r="B1182" t="s">
        <v>1810</v>
      </c>
      <c r="C1182">
        <v>1</v>
      </c>
      <c r="D1182" t="s">
        <v>54</v>
      </c>
      <c r="E1182" t="s">
        <v>1811</v>
      </c>
      <c r="F1182">
        <v>77.201408900000004</v>
      </c>
      <c r="G1182">
        <v>28.5439726</v>
      </c>
      <c r="H1182" t="s">
        <v>1812</v>
      </c>
      <c r="I1182" t="s">
        <v>19</v>
      </c>
      <c r="J1182" t="s">
        <v>57</v>
      </c>
      <c r="K1182" t="s">
        <v>57</v>
      </c>
      <c r="L1182" t="s">
        <v>57</v>
      </c>
      <c r="M1182" t="s">
        <v>57</v>
      </c>
      <c r="N1182">
        <v>3</v>
      </c>
      <c r="O1182">
        <v>218</v>
      </c>
      <c r="P1182">
        <v>1500</v>
      </c>
      <c r="Q1182">
        <v>3.4</v>
      </c>
      <c r="R1182">
        <v>2010</v>
      </c>
      <c r="S1182">
        <v>9</v>
      </c>
      <c r="T1182">
        <v>9</v>
      </c>
      <c r="U1182" s="1">
        <v>40430</v>
      </c>
      <c r="V1182" s="5">
        <f>Main[[#This Row],[Average_Cost_for_two]] * VLOOKUP(Main[[#This Row],[Currency]],'Currency'!A:B,2,FALSE)</f>
        <v>18</v>
      </c>
      <c r="W1182" s="5" t="str">
        <f>IF(Main[[#This Row],[Avg_Cost_USD]]&lt;10,"Low",
IF(Main[[#This Row],[Avg_Cost_USD]]&lt;=30,"Medium","High"))</f>
        <v>Medium</v>
      </c>
    </row>
    <row r="1183" spans="1:23" x14ac:dyDescent="0.3">
      <c r="A1183">
        <v>18363391</v>
      </c>
      <c r="B1183" t="s">
        <v>1813</v>
      </c>
      <c r="C1183">
        <v>1</v>
      </c>
      <c r="D1183" t="s">
        <v>54</v>
      </c>
      <c r="E1183" t="s">
        <v>1126</v>
      </c>
      <c r="F1183">
        <v>77.232926300000003</v>
      </c>
      <c r="G1183">
        <v>28.556868999999999</v>
      </c>
      <c r="H1183" t="s">
        <v>1814</v>
      </c>
      <c r="I1183" t="s">
        <v>19</v>
      </c>
      <c r="J1183" t="s">
        <v>61</v>
      </c>
      <c r="K1183" t="s">
        <v>61</v>
      </c>
      <c r="L1183" t="s">
        <v>57</v>
      </c>
      <c r="M1183" t="s">
        <v>57</v>
      </c>
      <c r="N1183">
        <v>3</v>
      </c>
      <c r="O1183">
        <v>107</v>
      </c>
      <c r="P1183">
        <v>1800</v>
      </c>
      <c r="Q1183">
        <v>4.2</v>
      </c>
      <c r="R1183">
        <v>2012</v>
      </c>
      <c r="S1183">
        <v>9</v>
      </c>
      <c r="T1183">
        <v>28</v>
      </c>
      <c r="U1183" s="1">
        <v>41180</v>
      </c>
      <c r="V1183" s="5">
        <f>Main[[#This Row],[Average_Cost_for_two]] * VLOOKUP(Main[[#This Row],[Currency]],'Currency'!A:B,2,FALSE)</f>
        <v>21.6</v>
      </c>
      <c r="W1183" s="5" t="str">
        <f>IF(Main[[#This Row],[Avg_Cost_USD]]&lt;10,"Low",
IF(Main[[#This Row],[Avg_Cost_USD]]&lt;=30,"Medium","High"))</f>
        <v>Medium</v>
      </c>
    </row>
    <row r="1184" spans="1:23" x14ac:dyDescent="0.3">
      <c r="A1184">
        <v>312787</v>
      </c>
      <c r="B1184" t="s">
        <v>1815</v>
      </c>
      <c r="C1184">
        <v>1</v>
      </c>
      <c r="D1184" t="s">
        <v>54</v>
      </c>
      <c r="E1184" t="s">
        <v>1132</v>
      </c>
      <c r="F1184">
        <v>77.241504000000006</v>
      </c>
      <c r="G1184">
        <v>28.5331306</v>
      </c>
      <c r="H1184" t="s">
        <v>1816</v>
      </c>
      <c r="I1184" t="s">
        <v>19</v>
      </c>
      <c r="J1184" t="s">
        <v>61</v>
      </c>
      <c r="K1184" t="s">
        <v>57</v>
      </c>
      <c r="L1184" t="s">
        <v>57</v>
      </c>
      <c r="M1184" t="s">
        <v>57</v>
      </c>
      <c r="N1184">
        <v>3</v>
      </c>
      <c r="O1184">
        <v>140</v>
      </c>
      <c r="P1184">
        <v>1350</v>
      </c>
      <c r="Q1184">
        <v>3.5</v>
      </c>
      <c r="R1184">
        <v>2012</v>
      </c>
      <c r="S1184">
        <v>9</v>
      </c>
      <c r="T1184">
        <v>25</v>
      </c>
      <c r="U1184" s="1">
        <v>41177</v>
      </c>
      <c r="V1184" s="5">
        <f>Main[[#This Row],[Average_Cost_for_two]] * VLOOKUP(Main[[#This Row],[Currency]],'Currency'!A:B,2,FALSE)</f>
        <v>16.2</v>
      </c>
      <c r="W1184" s="5" t="str">
        <f>IF(Main[[#This Row],[Avg_Cost_USD]]&lt;10,"Low",
IF(Main[[#This Row],[Avg_Cost_USD]]&lt;=30,"Medium","High"))</f>
        <v>Medium</v>
      </c>
    </row>
    <row r="1185" spans="1:23" x14ac:dyDescent="0.3">
      <c r="A1185">
        <v>310342</v>
      </c>
      <c r="B1185" t="s">
        <v>1817</v>
      </c>
      <c r="C1185">
        <v>1</v>
      </c>
      <c r="D1185" t="s">
        <v>54</v>
      </c>
      <c r="E1185" t="s">
        <v>1132</v>
      </c>
      <c r="F1185">
        <v>77.238678399999998</v>
      </c>
      <c r="G1185">
        <v>28.537078600000001</v>
      </c>
      <c r="H1185" t="s">
        <v>323</v>
      </c>
      <c r="I1185" t="s">
        <v>19</v>
      </c>
      <c r="J1185" t="s">
        <v>61</v>
      </c>
      <c r="K1185" t="s">
        <v>61</v>
      </c>
      <c r="L1185" t="s">
        <v>57</v>
      </c>
      <c r="M1185" t="s">
        <v>57</v>
      </c>
      <c r="N1185">
        <v>3</v>
      </c>
      <c r="O1185">
        <v>302</v>
      </c>
      <c r="P1185">
        <v>1550</v>
      </c>
      <c r="Q1185">
        <v>3.8</v>
      </c>
      <c r="R1185">
        <v>2016</v>
      </c>
      <c r="S1185">
        <v>9</v>
      </c>
      <c r="T1185">
        <v>19</v>
      </c>
      <c r="U1185" s="1">
        <v>42632</v>
      </c>
      <c r="V1185" s="5">
        <f>Main[[#This Row],[Average_Cost_for_two]] * VLOOKUP(Main[[#This Row],[Currency]],'Currency'!A:B,2,FALSE)</f>
        <v>18.600000000000001</v>
      </c>
      <c r="W1185" s="5" t="str">
        <f>IF(Main[[#This Row],[Avg_Cost_USD]]&lt;10,"Low",
IF(Main[[#This Row],[Avg_Cost_USD]]&lt;=30,"Medium","High"))</f>
        <v>Medium</v>
      </c>
    </row>
    <row r="1186" spans="1:23" x14ac:dyDescent="0.3">
      <c r="A1186">
        <v>18222566</v>
      </c>
      <c r="B1186" t="s">
        <v>1818</v>
      </c>
      <c r="C1186">
        <v>1</v>
      </c>
      <c r="D1186" t="s">
        <v>54</v>
      </c>
      <c r="E1186" t="s">
        <v>441</v>
      </c>
      <c r="F1186">
        <v>77.205799499999998</v>
      </c>
      <c r="G1186">
        <v>28.555719499999999</v>
      </c>
      <c r="H1186" t="s">
        <v>1819</v>
      </c>
      <c r="I1186" t="s">
        <v>19</v>
      </c>
      <c r="J1186" t="s">
        <v>61</v>
      </c>
      <c r="K1186" t="s">
        <v>57</v>
      </c>
      <c r="L1186" t="s">
        <v>57</v>
      </c>
      <c r="M1186" t="s">
        <v>57</v>
      </c>
      <c r="N1186">
        <v>3</v>
      </c>
      <c r="O1186">
        <v>267</v>
      </c>
      <c r="P1186">
        <v>1700</v>
      </c>
      <c r="Q1186">
        <v>3.4</v>
      </c>
      <c r="R1186">
        <v>2015</v>
      </c>
      <c r="S1186">
        <v>9</v>
      </c>
      <c r="T1186">
        <v>10</v>
      </c>
      <c r="U1186" s="1">
        <v>42257</v>
      </c>
      <c r="V1186" s="5">
        <f>Main[[#This Row],[Average_Cost_for_two]] * VLOOKUP(Main[[#This Row],[Currency]],'Currency'!A:B,2,FALSE)</f>
        <v>20.400000000000002</v>
      </c>
      <c r="W1186" s="5" t="str">
        <f>IF(Main[[#This Row],[Avg_Cost_USD]]&lt;10,"Low",
IF(Main[[#This Row],[Avg_Cost_USD]]&lt;=30,"Medium","High"))</f>
        <v>Medium</v>
      </c>
    </row>
    <row r="1187" spans="1:23" x14ac:dyDescent="0.3">
      <c r="A1187">
        <v>301001</v>
      </c>
      <c r="B1187" t="s">
        <v>1820</v>
      </c>
      <c r="C1187">
        <v>1</v>
      </c>
      <c r="D1187" t="s">
        <v>54</v>
      </c>
      <c r="E1187" t="s">
        <v>979</v>
      </c>
      <c r="F1187">
        <v>77.194477800000001</v>
      </c>
      <c r="G1187">
        <v>28.554283900000001</v>
      </c>
      <c r="H1187" t="s">
        <v>1821</v>
      </c>
      <c r="I1187" t="s">
        <v>19</v>
      </c>
      <c r="J1187" t="s">
        <v>61</v>
      </c>
      <c r="K1187" t="s">
        <v>57</v>
      </c>
      <c r="L1187" t="s">
        <v>57</v>
      </c>
      <c r="M1187" t="s">
        <v>57</v>
      </c>
      <c r="N1187">
        <v>3</v>
      </c>
      <c r="O1187">
        <v>704</v>
      </c>
      <c r="P1187">
        <v>1600</v>
      </c>
      <c r="Q1187">
        <v>3.3</v>
      </c>
      <c r="R1187">
        <v>2014</v>
      </c>
      <c r="S1187">
        <v>9</v>
      </c>
      <c r="T1187">
        <v>17</v>
      </c>
      <c r="U1187" s="1">
        <v>41899</v>
      </c>
      <c r="V1187" s="5">
        <f>Main[[#This Row],[Average_Cost_for_two]] * VLOOKUP(Main[[#This Row],[Currency]],'Currency'!A:B,2,FALSE)</f>
        <v>19.2</v>
      </c>
      <c r="W1187" s="5" t="str">
        <f>IF(Main[[#This Row],[Avg_Cost_USD]]&lt;10,"Low",
IF(Main[[#This Row],[Avg_Cost_USD]]&lt;=30,"Medium","High"))</f>
        <v>Medium</v>
      </c>
    </row>
    <row r="1188" spans="1:23" x14ac:dyDescent="0.3">
      <c r="A1188">
        <v>18376494</v>
      </c>
      <c r="B1188" t="s">
        <v>1822</v>
      </c>
      <c r="C1188">
        <v>1</v>
      </c>
      <c r="D1188" t="s">
        <v>54</v>
      </c>
      <c r="E1188" t="s">
        <v>1823</v>
      </c>
      <c r="F1188">
        <v>77.173589500000006</v>
      </c>
      <c r="G1188">
        <v>28.5974082</v>
      </c>
      <c r="H1188" t="s">
        <v>1824</v>
      </c>
      <c r="I1188" t="s">
        <v>19</v>
      </c>
      <c r="J1188" t="s">
        <v>57</v>
      </c>
      <c r="K1188" t="s">
        <v>57</v>
      </c>
      <c r="L1188" t="s">
        <v>57</v>
      </c>
      <c r="M1188" t="s">
        <v>57</v>
      </c>
      <c r="N1188">
        <v>3</v>
      </c>
      <c r="O1188">
        <v>20</v>
      </c>
      <c r="P1188">
        <v>1200</v>
      </c>
      <c r="Q1188">
        <v>3.8</v>
      </c>
      <c r="R1188">
        <v>2014</v>
      </c>
      <c r="S1188">
        <v>9</v>
      </c>
      <c r="T1188">
        <v>10</v>
      </c>
      <c r="U1188" s="1">
        <v>41892</v>
      </c>
      <c r="V1188" s="5">
        <f>Main[[#This Row],[Average_Cost_for_two]] * VLOOKUP(Main[[#This Row],[Currency]],'Currency'!A:B,2,FALSE)</f>
        <v>14.4</v>
      </c>
      <c r="W1188" s="5" t="str">
        <f>IF(Main[[#This Row],[Avg_Cost_USD]]&lt;10,"Low",
IF(Main[[#This Row],[Avg_Cost_USD]]&lt;=30,"Medium","High"))</f>
        <v>Medium</v>
      </c>
    </row>
    <row r="1189" spans="1:23" x14ac:dyDescent="0.3">
      <c r="A1189">
        <v>17977777</v>
      </c>
      <c r="B1189" t="s">
        <v>1825</v>
      </c>
      <c r="C1189">
        <v>1</v>
      </c>
      <c r="D1189" t="s">
        <v>54</v>
      </c>
      <c r="E1189" t="s">
        <v>1674</v>
      </c>
      <c r="F1189">
        <v>77.101422900000003</v>
      </c>
      <c r="G1189">
        <v>28.625534399999999</v>
      </c>
      <c r="H1189" t="s">
        <v>372</v>
      </c>
      <c r="I1189" t="s">
        <v>19</v>
      </c>
      <c r="J1189" t="s">
        <v>57</v>
      </c>
      <c r="K1189" t="s">
        <v>57</v>
      </c>
      <c r="L1189" t="s">
        <v>57</v>
      </c>
      <c r="M1189" t="s">
        <v>57</v>
      </c>
      <c r="N1189">
        <v>3</v>
      </c>
      <c r="O1189">
        <v>621</v>
      </c>
      <c r="P1189">
        <v>1200</v>
      </c>
      <c r="Q1189">
        <v>4.2</v>
      </c>
      <c r="R1189">
        <v>2018</v>
      </c>
      <c r="S1189">
        <v>9</v>
      </c>
      <c r="T1189">
        <v>2</v>
      </c>
      <c r="U1189" s="1">
        <v>43345</v>
      </c>
      <c r="V1189" s="5">
        <f>Main[[#This Row],[Average_Cost_for_two]] * VLOOKUP(Main[[#This Row],[Currency]],'Currency'!A:B,2,FALSE)</f>
        <v>14.4</v>
      </c>
      <c r="W1189" s="5" t="str">
        <f>IF(Main[[#This Row],[Avg_Cost_USD]]&lt;10,"Low",
IF(Main[[#This Row],[Avg_Cost_USD]]&lt;=30,"Medium","High"))</f>
        <v>Medium</v>
      </c>
    </row>
    <row r="1190" spans="1:23" x14ac:dyDescent="0.3">
      <c r="A1190">
        <v>4016</v>
      </c>
      <c r="B1190" t="s">
        <v>1826</v>
      </c>
      <c r="C1190">
        <v>1</v>
      </c>
      <c r="D1190" t="s">
        <v>54</v>
      </c>
      <c r="E1190" t="s">
        <v>983</v>
      </c>
      <c r="F1190">
        <v>77.091031099999995</v>
      </c>
      <c r="G1190">
        <v>28.628418499999999</v>
      </c>
      <c r="H1190" t="s">
        <v>1827</v>
      </c>
      <c r="I1190" t="s">
        <v>19</v>
      </c>
      <c r="J1190" t="s">
        <v>61</v>
      </c>
      <c r="K1190" t="s">
        <v>61</v>
      </c>
      <c r="L1190" t="s">
        <v>57</v>
      </c>
      <c r="M1190" t="s">
        <v>57</v>
      </c>
      <c r="N1190">
        <v>3</v>
      </c>
      <c r="O1190">
        <v>85</v>
      </c>
      <c r="P1190">
        <v>1400</v>
      </c>
      <c r="Q1190">
        <v>3.3</v>
      </c>
      <c r="R1190">
        <v>2018</v>
      </c>
      <c r="S1190">
        <v>9</v>
      </c>
      <c r="T1190">
        <v>2</v>
      </c>
      <c r="U1190" s="1">
        <v>43345</v>
      </c>
      <c r="V1190" s="5">
        <f>Main[[#This Row],[Average_Cost_for_two]] * VLOOKUP(Main[[#This Row],[Currency]],'Currency'!A:B,2,FALSE)</f>
        <v>16.8</v>
      </c>
      <c r="W1190" s="5" t="str">
        <f>IF(Main[[#This Row],[Avg_Cost_USD]]&lt;10,"Low",
IF(Main[[#This Row],[Avg_Cost_USD]]&lt;=30,"Medium","High"))</f>
        <v>Medium</v>
      </c>
    </row>
    <row r="1191" spans="1:23" x14ac:dyDescent="0.3">
      <c r="A1191">
        <v>3782</v>
      </c>
      <c r="B1191" t="s">
        <v>1828</v>
      </c>
      <c r="C1191">
        <v>1</v>
      </c>
      <c r="D1191" t="s">
        <v>54</v>
      </c>
      <c r="E1191" t="s">
        <v>502</v>
      </c>
      <c r="F1191">
        <v>77.219722899999994</v>
      </c>
      <c r="G1191">
        <v>28.628293200000002</v>
      </c>
      <c r="H1191" t="s">
        <v>1829</v>
      </c>
      <c r="I1191" t="s">
        <v>19</v>
      </c>
      <c r="J1191" t="s">
        <v>61</v>
      </c>
      <c r="K1191" t="s">
        <v>61</v>
      </c>
      <c r="L1191" t="s">
        <v>57</v>
      </c>
      <c r="M1191" t="s">
        <v>57</v>
      </c>
      <c r="N1191">
        <v>3</v>
      </c>
      <c r="O1191">
        <v>1347</v>
      </c>
      <c r="P1191">
        <v>1900</v>
      </c>
      <c r="Q1191">
        <v>3.8</v>
      </c>
      <c r="R1191">
        <v>2013</v>
      </c>
      <c r="S1191">
        <v>9</v>
      </c>
      <c r="T1191">
        <v>9</v>
      </c>
      <c r="U1191" s="1">
        <v>41526</v>
      </c>
      <c r="V1191" s="5">
        <f>Main[[#This Row],[Average_Cost_for_two]] * VLOOKUP(Main[[#This Row],[Currency]],'Currency'!A:B,2,FALSE)</f>
        <v>22.8</v>
      </c>
      <c r="W1191" s="5" t="str">
        <f>IF(Main[[#This Row],[Avg_Cost_USD]]&lt;10,"Low",
IF(Main[[#This Row],[Avg_Cost_USD]]&lt;=30,"Medium","High"))</f>
        <v>Medium</v>
      </c>
    </row>
    <row r="1192" spans="1:23" x14ac:dyDescent="0.3">
      <c r="A1192">
        <v>307818</v>
      </c>
      <c r="B1192" t="s">
        <v>1830</v>
      </c>
      <c r="C1192">
        <v>1</v>
      </c>
      <c r="D1192" t="s">
        <v>54</v>
      </c>
      <c r="E1192" t="s">
        <v>1482</v>
      </c>
      <c r="F1192">
        <v>77.307079299999998</v>
      </c>
      <c r="G1192">
        <v>28.652069399999998</v>
      </c>
      <c r="H1192" t="s">
        <v>1831</v>
      </c>
      <c r="I1192" t="s">
        <v>19</v>
      </c>
      <c r="J1192" t="s">
        <v>57</v>
      </c>
      <c r="K1192" t="s">
        <v>61</v>
      </c>
      <c r="L1192" t="s">
        <v>57</v>
      </c>
      <c r="M1192" t="s">
        <v>57</v>
      </c>
      <c r="N1192">
        <v>3</v>
      </c>
      <c r="O1192">
        <v>177</v>
      </c>
      <c r="P1192">
        <v>1300</v>
      </c>
      <c r="Q1192">
        <v>3.2</v>
      </c>
      <c r="R1192">
        <v>2011</v>
      </c>
      <c r="S1192">
        <v>9</v>
      </c>
      <c r="T1192">
        <v>17</v>
      </c>
      <c r="U1192" s="1">
        <v>40803</v>
      </c>
      <c r="V1192" s="5">
        <f>Main[[#This Row],[Average_Cost_for_two]] * VLOOKUP(Main[[#This Row],[Currency]],'Currency'!A:B,2,FALSE)</f>
        <v>15.6</v>
      </c>
      <c r="W1192" s="5" t="str">
        <f>IF(Main[[#This Row],[Avg_Cost_USD]]&lt;10,"Low",
IF(Main[[#This Row],[Avg_Cost_USD]]&lt;=30,"Medium","High"))</f>
        <v>Medium</v>
      </c>
    </row>
    <row r="1193" spans="1:23" x14ac:dyDescent="0.3">
      <c r="A1193">
        <v>310332</v>
      </c>
      <c r="B1193" t="s">
        <v>1832</v>
      </c>
      <c r="C1193">
        <v>1</v>
      </c>
      <c r="D1193" t="s">
        <v>54</v>
      </c>
      <c r="E1193" t="s">
        <v>1482</v>
      </c>
      <c r="F1193">
        <v>77.303195000000002</v>
      </c>
      <c r="G1193">
        <v>28.648647400000002</v>
      </c>
      <c r="H1193" t="s">
        <v>1833</v>
      </c>
      <c r="I1193" t="s">
        <v>19</v>
      </c>
      <c r="J1193" t="s">
        <v>61</v>
      </c>
      <c r="K1193" t="s">
        <v>57</v>
      </c>
      <c r="L1193" t="s">
        <v>57</v>
      </c>
      <c r="M1193" t="s">
        <v>57</v>
      </c>
      <c r="N1193">
        <v>3</v>
      </c>
      <c r="O1193">
        <v>286</v>
      </c>
      <c r="P1193">
        <v>1500</v>
      </c>
      <c r="Q1193">
        <v>3.2</v>
      </c>
      <c r="R1193">
        <v>2017</v>
      </c>
      <c r="S1193">
        <v>9</v>
      </c>
      <c r="T1193">
        <v>28</v>
      </c>
      <c r="U1193" s="1">
        <v>43006</v>
      </c>
      <c r="V1193" s="5">
        <f>Main[[#This Row],[Average_Cost_for_two]] * VLOOKUP(Main[[#This Row],[Currency]],'Currency'!A:B,2,FALSE)</f>
        <v>18</v>
      </c>
      <c r="W1193" s="5" t="str">
        <f>IF(Main[[#This Row],[Avg_Cost_USD]]&lt;10,"Low",
IF(Main[[#This Row],[Avg_Cost_USD]]&lt;=30,"Medium","High"))</f>
        <v>Medium</v>
      </c>
    </row>
    <row r="1194" spans="1:23" x14ac:dyDescent="0.3">
      <c r="A1194">
        <v>8244</v>
      </c>
      <c r="B1194" t="s">
        <v>1834</v>
      </c>
      <c r="C1194">
        <v>1</v>
      </c>
      <c r="D1194" t="s">
        <v>54</v>
      </c>
      <c r="E1194" t="s">
        <v>1771</v>
      </c>
      <c r="F1194">
        <v>77.227537299999995</v>
      </c>
      <c r="G1194">
        <v>28.600542900000001</v>
      </c>
      <c r="H1194" t="s">
        <v>1835</v>
      </c>
      <c r="I1194" t="s">
        <v>19</v>
      </c>
      <c r="J1194" t="s">
        <v>57</v>
      </c>
      <c r="K1194" t="s">
        <v>57</v>
      </c>
      <c r="L1194" t="s">
        <v>57</v>
      </c>
      <c r="M1194" t="s">
        <v>57</v>
      </c>
      <c r="N1194">
        <v>3</v>
      </c>
      <c r="O1194">
        <v>1569</v>
      </c>
      <c r="P1194">
        <v>1500</v>
      </c>
      <c r="Q1194">
        <v>4.5999999999999996</v>
      </c>
      <c r="R1194">
        <v>2015</v>
      </c>
      <c r="S1194">
        <v>9</v>
      </c>
      <c r="T1194">
        <v>9</v>
      </c>
      <c r="U1194" s="1">
        <v>42256</v>
      </c>
      <c r="V1194" s="5">
        <f>Main[[#This Row],[Average_Cost_for_two]] * VLOOKUP(Main[[#This Row],[Currency]],'Currency'!A:B,2,FALSE)</f>
        <v>18</v>
      </c>
      <c r="W1194" s="5" t="str">
        <f>IF(Main[[#This Row],[Avg_Cost_USD]]&lt;10,"Low",
IF(Main[[#This Row],[Avg_Cost_USD]]&lt;=30,"Medium","High"))</f>
        <v>Medium</v>
      </c>
    </row>
    <row r="1195" spans="1:23" x14ac:dyDescent="0.3">
      <c r="A1195">
        <v>2632</v>
      </c>
      <c r="B1195" t="s">
        <v>1836</v>
      </c>
      <c r="C1195">
        <v>1</v>
      </c>
      <c r="D1195" t="s">
        <v>54</v>
      </c>
      <c r="E1195" t="s">
        <v>1771</v>
      </c>
      <c r="F1195">
        <v>77.227537299999995</v>
      </c>
      <c r="G1195">
        <v>28.600542900000001</v>
      </c>
      <c r="H1195" t="s">
        <v>1837</v>
      </c>
      <c r="I1195" t="s">
        <v>19</v>
      </c>
      <c r="J1195" t="s">
        <v>61</v>
      </c>
      <c r="K1195" t="s">
        <v>61</v>
      </c>
      <c r="L1195" t="s">
        <v>57</v>
      </c>
      <c r="M1195" t="s">
        <v>57</v>
      </c>
      <c r="N1195">
        <v>3</v>
      </c>
      <c r="O1195">
        <v>1330</v>
      </c>
      <c r="P1195">
        <v>1600</v>
      </c>
      <c r="Q1195">
        <v>4.0999999999999996</v>
      </c>
      <c r="R1195">
        <v>2013</v>
      </c>
      <c r="S1195">
        <v>9</v>
      </c>
      <c r="T1195">
        <v>10</v>
      </c>
      <c r="U1195" s="1">
        <v>41527</v>
      </c>
      <c r="V1195" s="5">
        <f>Main[[#This Row],[Average_Cost_for_two]] * VLOOKUP(Main[[#This Row],[Currency]],'Currency'!A:B,2,FALSE)</f>
        <v>19.2</v>
      </c>
      <c r="W1195" s="5" t="str">
        <f>IF(Main[[#This Row],[Avg_Cost_USD]]&lt;10,"Low",
IF(Main[[#This Row],[Avg_Cost_USD]]&lt;=30,"Medium","High"))</f>
        <v>Medium</v>
      </c>
    </row>
    <row r="1196" spans="1:23" x14ac:dyDescent="0.3">
      <c r="A1196">
        <v>302456</v>
      </c>
      <c r="B1196" t="s">
        <v>1838</v>
      </c>
      <c r="C1196">
        <v>1</v>
      </c>
      <c r="D1196" t="s">
        <v>54</v>
      </c>
      <c r="E1196" t="s">
        <v>987</v>
      </c>
      <c r="F1196">
        <v>77.142390199999994</v>
      </c>
      <c r="G1196">
        <v>28.652900200000001</v>
      </c>
      <c r="H1196" t="s">
        <v>372</v>
      </c>
      <c r="I1196" t="s">
        <v>19</v>
      </c>
      <c r="J1196" t="s">
        <v>61</v>
      </c>
      <c r="K1196" t="s">
        <v>57</v>
      </c>
      <c r="L1196" t="s">
        <v>57</v>
      </c>
      <c r="M1196" t="s">
        <v>57</v>
      </c>
      <c r="N1196">
        <v>3</v>
      </c>
      <c r="O1196">
        <v>15</v>
      </c>
      <c r="P1196">
        <v>1200</v>
      </c>
      <c r="Q1196">
        <v>2.8</v>
      </c>
      <c r="R1196">
        <v>2017</v>
      </c>
      <c r="S1196">
        <v>9</v>
      </c>
      <c r="T1196">
        <v>3</v>
      </c>
      <c r="U1196" s="1">
        <v>42981</v>
      </c>
      <c r="V1196" s="5">
        <f>Main[[#This Row],[Average_Cost_for_two]] * VLOOKUP(Main[[#This Row],[Currency]],'Currency'!A:B,2,FALSE)</f>
        <v>14.4</v>
      </c>
      <c r="W1196" s="5" t="str">
        <f>IF(Main[[#This Row],[Avg_Cost_USD]]&lt;10,"Low",
IF(Main[[#This Row],[Avg_Cost_USD]]&lt;=30,"Medium","High"))</f>
        <v>Medium</v>
      </c>
    </row>
    <row r="1197" spans="1:23" x14ac:dyDescent="0.3">
      <c r="A1197">
        <v>311766</v>
      </c>
      <c r="B1197" t="s">
        <v>1839</v>
      </c>
      <c r="C1197">
        <v>1</v>
      </c>
      <c r="D1197" t="s">
        <v>54</v>
      </c>
      <c r="E1197" t="s">
        <v>1401</v>
      </c>
      <c r="F1197">
        <v>77.223613189999995</v>
      </c>
      <c r="G1197">
        <v>28.584556460000002</v>
      </c>
      <c r="H1197" t="s">
        <v>1218</v>
      </c>
      <c r="I1197" t="s">
        <v>19</v>
      </c>
      <c r="J1197" t="s">
        <v>61</v>
      </c>
      <c r="K1197" t="s">
        <v>57</v>
      </c>
      <c r="L1197" t="s">
        <v>57</v>
      </c>
      <c r="M1197" t="s">
        <v>57</v>
      </c>
      <c r="N1197">
        <v>3</v>
      </c>
      <c r="O1197">
        <v>7</v>
      </c>
      <c r="P1197">
        <v>1500</v>
      </c>
      <c r="Q1197">
        <v>3</v>
      </c>
      <c r="R1197">
        <v>2013</v>
      </c>
      <c r="S1197">
        <v>9</v>
      </c>
      <c r="T1197">
        <v>22</v>
      </c>
      <c r="U1197" s="1">
        <v>41539</v>
      </c>
      <c r="V1197" s="5">
        <f>Main[[#This Row],[Average_Cost_for_two]] * VLOOKUP(Main[[#This Row],[Currency]],'Currency'!A:B,2,FALSE)</f>
        <v>18</v>
      </c>
      <c r="W1197" s="5" t="str">
        <f>IF(Main[[#This Row],[Avg_Cost_USD]]&lt;10,"Low",
IF(Main[[#This Row],[Avg_Cost_USD]]&lt;=30,"Medium","High"))</f>
        <v>Medium</v>
      </c>
    </row>
    <row r="1198" spans="1:23" x14ac:dyDescent="0.3">
      <c r="A1198">
        <v>452</v>
      </c>
      <c r="B1198" t="s">
        <v>1840</v>
      </c>
      <c r="C1198">
        <v>1</v>
      </c>
      <c r="D1198" t="s">
        <v>54</v>
      </c>
      <c r="E1198" t="s">
        <v>990</v>
      </c>
      <c r="F1198">
        <v>77.2116173</v>
      </c>
      <c r="G1198">
        <v>28.536405800000001</v>
      </c>
      <c r="H1198" t="s">
        <v>1841</v>
      </c>
      <c r="I1198" t="s">
        <v>19</v>
      </c>
      <c r="J1198" t="s">
        <v>61</v>
      </c>
      <c r="K1198" t="s">
        <v>57</v>
      </c>
      <c r="L1198" t="s">
        <v>57</v>
      </c>
      <c r="M1198" t="s">
        <v>57</v>
      </c>
      <c r="N1198">
        <v>3</v>
      </c>
      <c r="O1198">
        <v>168</v>
      </c>
      <c r="P1198">
        <v>1500</v>
      </c>
      <c r="Q1198">
        <v>3.5</v>
      </c>
      <c r="R1198">
        <v>2016</v>
      </c>
      <c r="S1198">
        <v>9</v>
      </c>
      <c r="T1198">
        <v>22</v>
      </c>
      <c r="U1198" s="1">
        <v>42635</v>
      </c>
      <c r="V1198" s="5">
        <f>Main[[#This Row],[Average_Cost_for_two]] * VLOOKUP(Main[[#This Row],[Currency]],'Currency'!A:B,2,FALSE)</f>
        <v>18</v>
      </c>
      <c r="W1198" s="5" t="str">
        <f>IF(Main[[#This Row],[Avg_Cost_USD]]&lt;10,"Low",
IF(Main[[#This Row],[Avg_Cost_USD]]&lt;=30,"Medium","High"))</f>
        <v>Medium</v>
      </c>
    </row>
    <row r="1199" spans="1:23" x14ac:dyDescent="0.3">
      <c r="A1199">
        <v>309542</v>
      </c>
      <c r="B1199" t="s">
        <v>1842</v>
      </c>
      <c r="C1199">
        <v>1</v>
      </c>
      <c r="D1199" t="s">
        <v>54</v>
      </c>
      <c r="E1199" t="s">
        <v>1665</v>
      </c>
      <c r="F1199">
        <v>77.150134100000002</v>
      </c>
      <c r="G1199">
        <v>28.6937824</v>
      </c>
      <c r="H1199" t="s">
        <v>1843</v>
      </c>
      <c r="I1199" t="s">
        <v>19</v>
      </c>
      <c r="J1199" t="s">
        <v>61</v>
      </c>
      <c r="K1199" t="s">
        <v>61</v>
      </c>
      <c r="L1199" t="s">
        <v>57</v>
      </c>
      <c r="M1199" t="s">
        <v>57</v>
      </c>
      <c r="N1199">
        <v>3</v>
      </c>
      <c r="O1199">
        <v>391</v>
      </c>
      <c r="P1199">
        <v>1400</v>
      </c>
      <c r="Q1199">
        <v>3.4</v>
      </c>
      <c r="R1199">
        <v>2011</v>
      </c>
      <c r="S1199">
        <v>9</v>
      </c>
      <c r="T1199">
        <v>16</v>
      </c>
      <c r="U1199" s="1">
        <v>40802</v>
      </c>
      <c r="V1199" s="5">
        <f>Main[[#This Row],[Average_Cost_for_two]] * VLOOKUP(Main[[#This Row],[Currency]],'Currency'!A:B,2,FALSE)</f>
        <v>16.8</v>
      </c>
      <c r="W1199" s="5" t="str">
        <f>IF(Main[[#This Row],[Avg_Cost_USD]]&lt;10,"Low",
IF(Main[[#This Row],[Avg_Cost_USD]]&lt;=30,"Medium","High"))</f>
        <v>Medium</v>
      </c>
    </row>
    <row r="1200" spans="1:23" x14ac:dyDescent="0.3">
      <c r="A1200">
        <v>309383</v>
      </c>
      <c r="B1200" t="s">
        <v>1844</v>
      </c>
      <c r="C1200">
        <v>1</v>
      </c>
      <c r="D1200" t="s">
        <v>54</v>
      </c>
      <c r="E1200" t="s">
        <v>991</v>
      </c>
      <c r="F1200">
        <v>77.125560680000007</v>
      </c>
      <c r="G1200">
        <v>28.66622877</v>
      </c>
      <c r="H1200" t="s">
        <v>1635</v>
      </c>
      <c r="I1200" t="s">
        <v>19</v>
      </c>
      <c r="J1200" t="s">
        <v>61</v>
      </c>
      <c r="K1200" t="s">
        <v>57</v>
      </c>
      <c r="L1200" t="s">
        <v>57</v>
      </c>
      <c r="M1200" t="s">
        <v>57</v>
      </c>
      <c r="N1200">
        <v>3</v>
      </c>
      <c r="O1200">
        <v>140</v>
      </c>
      <c r="P1200">
        <v>1300</v>
      </c>
      <c r="Q1200">
        <v>3.4</v>
      </c>
      <c r="R1200">
        <v>2017</v>
      </c>
      <c r="S1200">
        <v>9</v>
      </c>
      <c r="T1200">
        <v>28</v>
      </c>
      <c r="U1200" s="1">
        <v>43006</v>
      </c>
      <c r="V1200" s="5">
        <f>Main[[#This Row],[Average_Cost_for_two]] * VLOOKUP(Main[[#This Row],[Currency]],'Currency'!A:B,2,FALSE)</f>
        <v>15.6</v>
      </c>
      <c r="W1200" s="5" t="str">
        <f>IF(Main[[#This Row],[Avg_Cost_USD]]&lt;10,"Low",
IF(Main[[#This Row],[Avg_Cost_USD]]&lt;=30,"Medium","High"))</f>
        <v>Medium</v>
      </c>
    </row>
    <row r="1201" spans="1:23" x14ac:dyDescent="0.3">
      <c r="A1201">
        <v>302381</v>
      </c>
      <c r="B1201" t="s">
        <v>364</v>
      </c>
      <c r="C1201">
        <v>1</v>
      </c>
      <c r="D1201" t="s">
        <v>54</v>
      </c>
      <c r="E1201" t="s">
        <v>1403</v>
      </c>
      <c r="F1201">
        <v>77.207012199999994</v>
      </c>
      <c r="G1201">
        <v>28.523339199999999</v>
      </c>
      <c r="H1201" t="s">
        <v>287</v>
      </c>
      <c r="I1201" t="s">
        <v>19</v>
      </c>
      <c r="J1201" t="s">
        <v>61</v>
      </c>
      <c r="K1201" t="s">
        <v>57</v>
      </c>
      <c r="L1201" t="s">
        <v>57</v>
      </c>
      <c r="M1201" t="s">
        <v>57</v>
      </c>
      <c r="N1201">
        <v>3</v>
      </c>
      <c r="O1201">
        <v>249</v>
      </c>
      <c r="P1201">
        <v>1300</v>
      </c>
      <c r="Q1201">
        <v>2.8</v>
      </c>
      <c r="R1201">
        <v>2010</v>
      </c>
      <c r="S1201">
        <v>9</v>
      </c>
      <c r="T1201">
        <v>16</v>
      </c>
      <c r="U1201" s="1">
        <v>40437</v>
      </c>
      <c r="V1201" s="5">
        <f>Main[[#This Row],[Average_Cost_for_two]] * VLOOKUP(Main[[#This Row],[Currency]],'Currency'!A:B,2,FALSE)</f>
        <v>15.6</v>
      </c>
      <c r="W1201" s="5" t="str">
        <f>IF(Main[[#This Row],[Avg_Cost_USD]]&lt;10,"Low",
IF(Main[[#This Row],[Avg_Cost_USD]]&lt;=30,"Medium","High"))</f>
        <v>Medium</v>
      </c>
    </row>
    <row r="1202" spans="1:23" x14ac:dyDescent="0.3">
      <c r="A1202">
        <v>18037817</v>
      </c>
      <c r="B1202" t="s">
        <v>1845</v>
      </c>
      <c r="C1202">
        <v>1</v>
      </c>
      <c r="D1202" t="s">
        <v>54</v>
      </c>
      <c r="E1202" t="s">
        <v>1087</v>
      </c>
      <c r="F1202">
        <v>77.117701499999995</v>
      </c>
      <c r="G1202">
        <v>28.647132500000001</v>
      </c>
      <c r="H1202" t="s">
        <v>1846</v>
      </c>
      <c r="I1202" t="s">
        <v>19</v>
      </c>
      <c r="J1202" t="s">
        <v>61</v>
      </c>
      <c r="K1202" t="s">
        <v>57</v>
      </c>
      <c r="L1202" t="s">
        <v>57</v>
      </c>
      <c r="M1202" t="s">
        <v>57</v>
      </c>
      <c r="N1202">
        <v>3</v>
      </c>
      <c r="O1202">
        <v>778</v>
      </c>
      <c r="P1202">
        <v>1500</v>
      </c>
      <c r="Q1202">
        <v>4.5</v>
      </c>
      <c r="R1202">
        <v>2015</v>
      </c>
      <c r="S1202">
        <v>9</v>
      </c>
      <c r="T1202">
        <v>11</v>
      </c>
      <c r="U1202" s="1">
        <v>42258</v>
      </c>
      <c r="V1202" s="5">
        <f>Main[[#This Row],[Average_Cost_for_two]] * VLOOKUP(Main[[#This Row],[Currency]],'Currency'!A:B,2,FALSE)</f>
        <v>18</v>
      </c>
      <c r="W1202" s="5" t="str">
        <f>IF(Main[[#This Row],[Avg_Cost_USD]]&lt;10,"Low",
IF(Main[[#This Row],[Avg_Cost_USD]]&lt;=30,"Medium","High"))</f>
        <v>Medium</v>
      </c>
    </row>
    <row r="1203" spans="1:23" x14ac:dyDescent="0.3">
      <c r="A1203">
        <v>18254514</v>
      </c>
      <c r="B1203" t="s">
        <v>1847</v>
      </c>
      <c r="C1203">
        <v>1</v>
      </c>
      <c r="D1203" t="s">
        <v>54</v>
      </c>
      <c r="E1203" t="s">
        <v>1087</v>
      </c>
      <c r="F1203">
        <v>77.1204429</v>
      </c>
      <c r="G1203">
        <v>28.648061299999998</v>
      </c>
      <c r="H1203" t="s">
        <v>1848</v>
      </c>
      <c r="I1203" t="s">
        <v>19</v>
      </c>
      <c r="J1203" t="s">
        <v>57</v>
      </c>
      <c r="K1203" t="s">
        <v>57</v>
      </c>
      <c r="L1203" t="s">
        <v>57</v>
      </c>
      <c r="M1203" t="s">
        <v>57</v>
      </c>
      <c r="N1203">
        <v>3</v>
      </c>
      <c r="O1203">
        <v>289</v>
      </c>
      <c r="P1203">
        <v>1300</v>
      </c>
      <c r="Q1203">
        <v>4.2</v>
      </c>
      <c r="R1203">
        <v>2014</v>
      </c>
      <c r="S1203">
        <v>9</v>
      </c>
      <c r="T1203">
        <v>11</v>
      </c>
      <c r="U1203" s="1">
        <v>41893</v>
      </c>
      <c r="V1203" s="5">
        <f>Main[[#This Row],[Average_Cost_for_two]] * VLOOKUP(Main[[#This Row],[Currency]],'Currency'!A:B,2,FALSE)</f>
        <v>15.6</v>
      </c>
      <c r="W1203" s="5" t="str">
        <f>IF(Main[[#This Row],[Avg_Cost_USD]]&lt;10,"Low",
IF(Main[[#This Row],[Avg_Cost_USD]]&lt;=30,"Medium","High"))</f>
        <v>Medium</v>
      </c>
    </row>
    <row r="1204" spans="1:23" x14ac:dyDescent="0.3">
      <c r="A1204">
        <v>3921</v>
      </c>
      <c r="B1204" t="s">
        <v>1849</v>
      </c>
      <c r="C1204">
        <v>1</v>
      </c>
      <c r="D1204" t="s">
        <v>54</v>
      </c>
      <c r="E1204" t="s">
        <v>1440</v>
      </c>
      <c r="F1204">
        <v>77.219603289999995</v>
      </c>
      <c r="G1204">
        <v>28.528493520000001</v>
      </c>
      <c r="H1204" t="s">
        <v>335</v>
      </c>
      <c r="I1204" t="s">
        <v>19</v>
      </c>
      <c r="J1204" t="s">
        <v>61</v>
      </c>
      <c r="K1204" t="s">
        <v>61</v>
      </c>
      <c r="L1204" t="s">
        <v>57</v>
      </c>
      <c r="M1204" t="s">
        <v>57</v>
      </c>
      <c r="N1204">
        <v>3</v>
      </c>
      <c r="O1204">
        <v>385</v>
      </c>
      <c r="P1204">
        <v>1800</v>
      </c>
      <c r="Q1204">
        <v>3.5</v>
      </c>
      <c r="R1204">
        <v>2011</v>
      </c>
      <c r="S1204">
        <v>9</v>
      </c>
      <c r="T1204">
        <v>2</v>
      </c>
      <c r="U1204" s="1">
        <v>40788</v>
      </c>
      <c r="V1204" s="5">
        <f>Main[[#This Row],[Average_Cost_for_two]] * VLOOKUP(Main[[#This Row],[Currency]],'Currency'!A:B,2,FALSE)</f>
        <v>21.6</v>
      </c>
      <c r="W1204" s="5" t="str">
        <f>IF(Main[[#This Row],[Avg_Cost_USD]]&lt;10,"Low",
IF(Main[[#This Row],[Avg_Cost_USD]]&lt;=30,"Medium","High"))</f>
        <v>Medium</v>
      </c>
    </row>
    <row r="1205" spans="1:23" x14ac:dyDescent="0.3">
      <c r="A1205">
        <v>131</v>
      </c>
      <c r="B1205" t="s">
        <v>1850</v>
      </c>
      <c r="C1205">
        <v>1</v>
      </c>
      <c r="D1205" t="s">
        <v>54</v>
      </c>
      <c r="E1205" t="s">
        <v>1851</v>
      </c>
      <c r="F1205">
        <v>77.213390200000006</v>
      </c>
      <c r="G1205">
        <v>28.552543799999999</v>
      </c>
      <c r="H1205" t="s">
        <v>1025</v>
      </c>
      <c r="I1205" t="s">
        <v>19</v>
      </c>
      <c r="J1205" t="s">
        <v>61</v>
      </c>
      <c r="K1205" t="s">
        <v>61</v>
      </c>
      <c r="L1205" t="s">
        <v>57</v>
      </c>
      <c r="M1205" t="s">
        <v>57</v>
      </c>
      <c r="N1205">
        <v>3</v>
      </c>
      <c r="O1205">
        <v>350</v>
      </c>
      <c r="P1205">
        <v>1700</v>
      </c>
      <c r="Q1205">
        <v>3.6</v>
      </c>
      <c r="R1205">
        <v>2018</v>
      </c>
      <c r="S1205">
        <v>9</v>
      </c>
      <c r="T1205">
        <v>25</v>
      </c>
      <c r="U1205" s="1">
        <v>43368</v>
      </c>
      <c r="V1205" s="5">
        <f>Main[[#This Row],[Average_Cost_for_two]] * VLOOKUP(Main[[#This Row],[Currency]],'Currency'!A:B,2,FALSE)</f>
        <v>20.400000000000002</v>
      </c>
      <c r="W1205" s="5" t="str">
        <f>IF(Main[[#This Row],[Avg_Cost_USD]]&lt;10,"Low",
IF(Main[[#This Row],[Avg_Cost_USD]]&lt;=30,"Medium","High"))</f>
        <v>Medium</v>
      </c>
    </row>
    <row r="1206" spans="1:23" x14ac:dyDescent="0.3">
      <c r="A1206">
        <v>1547</v>
      </c>
      <c r="B1206" t="s">
        <v>1852</v>
      </c>
      <c r="C1206">
        <v>1</v>
      </c>
      <c r="D1206" t="s">
        <v>54</v>
      </c>
      <c r="E1206" t="s">
        <v>1245</v>
      </c>
      <c r="F1206">
        <v>77.286114900000001</v>
      </c>
      <c r="G1206">
        <v>28.6370319</v>
      </c>
      <c r="H1206" t="s">
        <v>444</v>
      </c>
      <c r="I1206" t="s">
        <v>19</v>
      </c>
      <c r="J1206" t="s">
        <v>61</v>
      </c>
      <c r="K1206" t="s">
        <v>57</v>
      </c>
      <c r="L1206" t="s">
        <v>57</v>
      </c>
      <c r="M1206" t="s">
        <v>57</v>
      </c>
      <c r="N1206">
        <v>3</v>
      </c>
      <c r="O1206">
        <v>132</v>
      </c>
      <c r="P1206">
        <v>1200</v>
      </c>
      <c r="Q1206">
        <v>2.7</v>
      </c>
      <c r="R1206">
        <v>2014</v>
      </c>
      <c r="S1206">
        <v>9</v>
      </c>
      <c r="T1206">
        <v>23</v>
      </c>
      <c r="U1206" s="1">
        <v>41905</v>
      </c>
      <c r="V1206" s="5">
        <f>Main[[#This Row],[Average_Cost_for_two]] * VLOOKUP(Main[[#This Row],[Currency]],'Currency'!A:B,2,FALSE)</f>
        <v>14.4</v>
      </c>
      <c r="W1206" s="5" t="str">
        <f>IF(Main[[#This Row],[Avg_Cost_USD]]&lt;10,"Low",
IF(Main[[#This Row],[Avg_Cost_USD]]&lt;=30,"Medium","High"))</f>
        <v>Medium</v>
      </c>
    </row>
    <row r="1207" spans="1:23" x14ac:dyDescent="0.3">
      <c r="A1207">
        <v>234</v>
      </c>
      <c r="B1207" t="s">
        <v>1853</v>
      </c>
      <c r="C1207">
        <v>1</v>
      </c>
      <c r="D1207" t="s">
        <v>54</v>
      </c>
      <c r="E1207" t="s">
        <v>1042</v>
      </c>
      <c r="F1207">
        <v>77.153801799999997</v>
      </c>
      <c r="G1207">
        <v>28.531431000000001</v>
      </c>
      <c r="H1207" t="s">
        <v>1854</v>
      </c>
      <c r="I1207" t="s">
        <v>19</v>
      </c>
      <c r="J1207" t="s">
        <v>57</v>
      </c>
      <c r="K1207" t="s">
        <v>61</v>
      </c>
      <c r="L1207" t="s">
        <v>57</v>
      </c>
      <c r="M1207" t="s">
        <v>57</v>
      </c>
      <c r="N1207">
        <v>3</v>
      </c>
      <c r="O1207">
        <v>145</v>
      </c>
      <c r="P1207">
        <v>1100</v>
      </c>
      <c r="Q1207">
        <v>3</v>
      </c>
      <c r="R1207">
        <v>2018</v>
      </c>
      <c r="S1207">
        <v>9</v>
      </c>
      <c r="T1207">
        <v>24</v>
      </c>
      <c r="U1207" s="1">
        <v>43367</v>
      </c>
      <c r="V1207" s="5">
        <f>Main[[#This Row],[Average_Cost_for_two]] * VLOOKUP(Main[[#This Row],[Currency]],'Currency'!A:B,2,FALSE)</f>
        <v>13.200000000000001</v>
      </c>
      <c r="W1207" s="5" t="str">
        <f>IF(Main[[#This Row],[Avg_Cost_USD]]&lt;10,"Low",
IF(Main[[#This Row],[Avg_Cost_USD]]&lt;=30,"Medium","High"))</f>
        <v>Medium</v>
      </c>
    </row>
    <row r="1208" spans="1:23" x14ac:dyDescent="0.3">
      <c r="A1208">
        <v>18414499</v>
      </c>
      <c r="B1208" t="s">
        <v>1855</v>
      </c>
      <c r="C1208">
        <v>1</v>
      </c>
      <c r="D1208" t="s">
        <v>54</v>
      </c>
      <c r="E1208" t="s">
        <v>1856</v>
      </c>
      <c r="F1208">
        <v>77.223999800000001</v>
      </c>
      <c r="G1208">
        <v>28.5625562</v>
      </c>
      <c r="H1208" t="s">
        <v>1267</v>
      </c>
      <c r="I1208" t="s">
        <v>19</v>
      </c>
      <c r="J1208" t="s">
        <v>61</v>
      </c>
      <c r="K1208" t="s">
        <v>57</v>
      </c>
      <c r="L1208" t="s">
        <v>57</v>
      </c>
      <c r="M1208" t="s">
        <v>57</v>
      </c>
      <c r="N1208">
        <v>3</v>
      </c>
      <c r="O1208">
        <v>188</v>
      </c>
      <c r="P1208">
        <v>1500</v>
      </c>
      <c r="Q1208">
        <v>3.9</v>
      </c>
      <c r="R1208">
        <v>2016</v>
      </c>
      <c r="S1208">
        <v>8</v>
      </c>
      <c r="T1208">
        <v>28</v>
      </c>
      <c r="U1208" s="1">
        <v>42610</v>
      </c>
      <c r="V1208" s="5">
        <f>Main[[#This Row],[Average_Cost_for_two]] * VLOOKUP(Main[[#This Row],[Currency]],'Currency'!A:B,2,FALSE)</f>
        <v>18</v>
      </c>
      <c r="W1208" s="5" t="str">
        <f>IF(Main[[#This Row],[Avg_Cost_USD]]&lt;10,"Low",
IF(Main[[#This Row],[Avg_Cost_USD]]&lt;=30,"Medium","High"))</f>
        <v>Medium</v>
      </c>
    </row>
    <row r="1209" spans="1:23" x14ac:dyDescent="0.3">
      <c r="A1209">
        <v>3269</v>
      </c>
      <c r="B1209" t="s">
        <v>1857</v>
      </c>
      <c r="C1209">
        <v>1</v>
      </c>
      <c r="D1209" t="s">
        <v>54</v>
      </c>
      <c r="E1209" t="s">
        <v>1858</v>
      </c>
      <c r="F1209">
        <v>77.164167719999995</v>
      </c>
      <c r="G1209">
        <v>28.557565610000001</v>
      </c>
      <c r="H1209" t="s">
        <v>378</v>
      </c>
      <c r="I1209" t="s">
        <v>19</v>
      </c>
      <c r="J1209" t="s">
        <v>61</v>
      </c>
      <c r="K1209" t="s">
        <v>57</v>
      </c>
      <c r="L1209" t="s">
        <v>57</v>
      </c>
      <c r="M1209" t="s">
        <v>57</v>
      </c>
      <c r="N1209">
        <v>3</v>
      </c>
      <c r="O1209">
        <v>92</v>
      </c>
      <c r="P1209">
        <v>1800</v>
      </c>
      <c r="Q1209">
        <v>2.4</v>
      </c>
      <c r="R1209">
        <v>2010</v>
      </c>
      <c r="S1209">
        <v>8</v>
      </c>
      <c r="T1209">
        <v>23</v>
      </c>
      <c r="U1209" s="1">
        <v>40413</v>
      </c>
      <c r="V1209" s="5">
        <f>Main[[#This Row],[Average_Cost_for_two]] * VLOOKUP(Main[[#This Row],[Currency]],'Currency'!A:B,2,FALSE)</f>
        <v>21.6</v>
      </c>
      <c r="W1209" s="5" t="str">
        <f>IF(Main[[#This Row],[Avg_Cost_USD]]&lt;10,"Low",
IF(Main[[#This Row],[Avg_Cost_USD]]&lt;=30,"Medium","High"))</f>
        <v>Medium</v>
      </c>
    </row>
    <row r="1210" spans="1:23" x14ac:dyDescent="0.3">
      <c r="A1210">
        <v>311030</v>
      </c>
      <c r="B1210" t="s">
        <v>1859</v>
      </c>
      <c r="C1210">
        <v>1</v>
      </c>
      <c r="D1210" t="s">
        <v>54</v>
      </c>
      <c r="E1210" t="s">
        <v>117</v>
      </c>
      <c r="F1210">
        <v>77.225216099999997</v>
      </c>
      <c r="G1210">
        <v>28.676290300000002</v>
      </c>
      <c r="H1210" t="s">
        <v>1860</v>
      </c>
      <c r="I1210" t="s">
        <v>19</v>
      </c>
      <c r="J1210" t="s">
        <v>61</v>
      </c>
      <c r="K1210" t="s">
        <v>57</v>
      </c>
      <c r="L1210" t="s">
        <v>57</v>
      </c>
      <c r="M1210" t="s">
        <v>57</v>
      </c>
      <c r="N1210">
        <v>3</v>
      </c>
      <c r="O1210">
        <v>282</v>
      </c>
      <c r="P1210">
        <v>1200</v>
      </c>
      <c r="Q1210">
        <v>3.5</v>
      </c>
      <c r="R1210">
        <v>2014</v>
      </c>
      <c r="S1210">
        <v>8</v>
      </c>
      <c r="T1210">
        <v>10</v>
      </c>
      <c r="U1210" s="1">
        <v>41861</v>
      </c>
      <c r="V1210" s="5">
        <f>Main[[#This Row],[Average_Cost_for_two]] * VLOOKUP(Main[[#This Row],[Currency]],'Currency'!A:B,2,FALSE)</f>
        <v>14.4</v>
      </c>
      <c r="W1210" s="5" t="str">
        <f>IF(Main[[#This Row],[Avg_Cost_USD]]&lt;10,"Low",
IF(Main[[#This Row],[Avg_Cost_USD]]&lt;=30,"Medium","High"))</f>
        <v>Medium</v>
      </c>
    </row>
    <row r="1211" spans="1:23" x14ac:dyDescent="0.3">
      <c r="A1211">
        <v>570</v>
      </c>
      <c r="B1211" t="s">
        <v>1861</v>
      </c>
      <c r="C1211">
        <v>1</v>
      </c>
      <c r="D1211" t="s">
        <v>54</v>
      </c>
      <c r="E1211" t="s">
        <v>79</v>
      </c>
      <c r="F1211">
        <v>77.230411500000002</v>
      </c>
      <c r="G1211">
        <v>28.573212399999999</v>
      </c>
      <c r="H1211" t="s">
        <v>1862</v>
      </c>
      <c r="I1211" t="s">
        <v>19</v>
      </c>
      <c r="J1211" t="s">
        <v>61</v>
      </c>
      <c r="K1211" t="s">
        <v>61</v>
      </c>
      <c r="L1211" t="s">
        <v>57</v>
      </c>
      <c r="M1211" t="s">
        <v>57</v>
      </c>
      <c r="N1211">
        <v>3</v>
      </c>
      <c r="O1211">
        <v>601</v>
      </c>
      <c r="P1211">
        <v>1800</v>
      </c>
      <c r="Q1211">
        <v>3.7</v>
      </c>
      <c r="R1211">
        <v>2013</v>
      </c>
      <c r="S1211">
        <v>8</v>
      </c>
      <c r="T1211">
        <v>21</v>
      </c>
      <c r="U1211" s="1">
        <v>41507</v>
      </c>
      <c r="V1211" s="5">
        <f>Main[[#This Row],[Average_Cost_for_two]] * VLOOKUP(Main[[#This Row],[Currency]],'Currency'!A:B,2,FALSE)</f>
        <v>21.6</v>
      </c>
      <c r="W1211" s="5" t="str">
        <f>IF(Main[[#This Row],[Avg_Cost_USD]]&lt;10,"Low",
IF(Main[[#This Row],[Avg_Cost_USD]]&lt;=30,"Medium","High"))</f>
        <v>Medium</v>
      </c>
    </row>
    <row r="1212" spans="1:23" x14ac:dyDescent="0.3">
      <c r="A1212">
        <v>310664</v>
      </c>
      <c r="B1212" t="s">
        <v>1863</v>
      </c>
      <c r="C1212">
        <v>1</v>
      </c>
      <c r="D1212" t="s">
        <v>54</v>
      </c>
      <c r="E1212" t="s">
        <v>81</v>
      </c>
      <c r="F1212">
        <v>77.321676699999998</v>
      </c>
      <c r="G1212">
        <v>28.6758998</v>
      </c>
      <c r="H1212" t="s">
        <v>444</v>
      </c>
      <c r="I1212" t="s">
        <v>19</v>
      </c>
      <c r="J1212" t="s">
        <v>61</v>
      </c>
      <c r="K1212" t="s">
        <v>61</v>
      </c>
      <c r="L1212" t="s">
        <v>57</v>
      </c>
      <c r="M1212" t="s">
        <v>57</v>
      </c>
      <c r="N1212">
        <v>3</v>
      </c>
      <c r="O1212">
        <v>56</v>
      </c>
      <c r="P1212">
        <v>1200</v>
      </c>
      <c r="Q1212">
        <v>3.3</v>
      </c>
      <c r="R1212">
        <v>2010</v>
      </c>
      <c r="S1212">
        <v>8</v>
      </c>
      <c r="T1212">
        <v>27</v>
      </c>
      <c r="U1212" s="1">
        <v>40417</v>
      </c>
      <c r="V1212" s="5">
        <f>Main[[#This Row],[Average_Cost_for_two]] * VLOOKUP(Main[[#This Row],[Currency]],'Currency'!A:B,2,FALSE)</f>
        <v>14.4</v>
      </c>
      <c r="W1212" s="5" t="str">
        <f>IF(Main[[#This Row],[Avg_Cost_USD]]&lt;10,"Low",
IF(Main[[#This Row],[Avg_Cost_USD]]&lt;=30,"Medium","High"))</f>
        <v>Medium</v>
      </c>
    </row>
    <row r="1213" spans="1:23" x14ac:dyDescent="0.3">
      <c r="A1213">
        <v>7377</v>
      </c>
      <c r="B1213" t="s">
        <v>1864</v>
      </c>
      <c r="C1213">
        <v>1</v>
      </c>
      <c r="D1213" t="s">
        <v>54</v>
      </c>
      <c r="E1213" t="s">
        <v>536</v>
      </c>
      <c r="F1213">
        <v>77.172844400000002</v>
      </c>
      <c r="G1213">
        <v>28.643926499999999</v>
      </c>
      <c r="H1213" t="s">
        <v>1865</v>
      </c>
      <c r="I1213" t="s">
        <v>19</v>
      </c>
      <c r="J1213" t="s">
        <v>61</v>
      </c>
      <c r="K1213" t="s">
        <v>57</v>
      </c>
      <c r="L1213" t="s">
        <v>57</v>
      </c>
      <c r="M1213" t="s">
        <v>57</v>
      </c>
      <c r="N1213">
        <v>3</v>
      </c>
      <c r="O1213">
        <v>38</v>
      </c>
      <c r="P1213">
        <v>1100</v>
      </c>
      <c r="Q1213">
        <v>3.2</v>
      </c>
      <c r="R1213">
        <v>2012</v>
      </c>
      <c r="S1213">
        <v>8</v>
      </c>
      <c r="T1213">
        <v>28</v>
      </c>
      <c r="U1213" s="1">
        <v>41149</v>
      </c>
      <c r="V1213" s="5">
        <f>Main[[#This Row],[Average_Cost_for_two]] * VLOOKUP(Main[[#This Row],[Currency]],'Currency'!A:B,2,FALSE)</f>
        <v>13.200000000000001</v>
      </c>
      <c r="W1213" s="5" t="str">
        <f>IF(Main[[#This Row],[Avg_Cost_USD]]&lt;10,"Low",
IF(Main[[#This Row],[Avg_Cost_USD]]&lt;=30,"Medium","High"))</f>
        <v>Medium</v>
      </c>
    </row>
    <row r="1214" spans="1:23" x14ac:dyDescent="0.3">
      <c r="A1214">
        <v>1913</v>
      </c>
      <c r="B1214" t="s">
        <v>1840</v>
      </c>
      <c r="C1214">
        <v>1</v>
      </c>
      <c r="D1214" t="s">
        <v>54</v>
      </c>
      <c r="E1214" t="s">
        <v>1132</v>
      </c>
      <c r="F1214">
        <v>77.243347999999997</v>
      </c>
      <c r="G1214">
        <v>28.534019700000002</v>
      </c>
      <c r="H1214" t="s">
        <v>1866</v>
      </c>
      <c r="I1214" t="s">
        <v>19</v>
      </c>
      <c r="J1214" t="s">
        <v>61</v>
      </c>
      <c r="K1214" t="s">
        <v>57</v>
      </c>
      <c r="L1214" t="s">
        <v>57</v>
      </c>
      <c r="M1214" t="s">
        <v>57</v>
      </c>
      <c r="N1214">
        <v>3</v>
      </c>
      <c r="O1214">
        <v>198</v>
      </c>
      <c r="P1214">
        <v>1500</v>
      </c>
      <c r="Q1214">
        <v>3.5</v>
      </c>
      <c r="R1214">
        <v>2015</v>
      </c>
      <c r="S1214">
        <v>8</v>
      </c>
      <c r="T1214">
        <v>27</v>
      </c>
      <c r="U1214" s="1">
        <v>42243</v>
      </c>
      <c r="V1214" s="5">
        <f>Main[[#This Row],[Average_Cost_for_two]] * VLOOKUP(Main[[#This Row],[Currency]],'Currency'!A:B,2,FALSE)</f>
        <v>18</v>
      </c>
      <c r="W1214" s="5" t="str">
        <f>IF(Main[[#This Row],[Avg_Cost_USD]]&lt;10,"Low",
IF(Main[[#This Row],[Avg_Cost_USD]]&lt;=30,"Medium","High"))</f>
        <v>Medium</v>
      </c>
    </row>
    <row r="1215" spans="1:23" x14ac:dyDescent="0.3">
      <c r="A1215">
        <v>18462572</v>
      </c>
      <c r="B1215" t="s">
        <v>1867</v>
      </c>
      <c r="C1215">
        <v>1</v>
      </c>
      <c r="D1215" t="s">
        <v>54</v>
      </c>
      <c r="E1215" t="s">
        <v>1868</v>
      </c>
      <c r="F1215">
        <v>0</v>
      </c>
      <c r="G1215">
        <v>0</v>
      </c>
      <c r="H1215" t="s">
        <v>1869</v>
      </c>
      <c r="I1215" t="s">
        <v>19</v>
      </c>
      <c r="J1215" t="s">
        <v>61</v>
      </c>
      <c r="K1215" t="s">
        <v>57</v>
      </c>
      <c r="L1215" t="s">
        <v>57</v>
      </c>
      <c r="M1215" t="s">
        <v>57</v>
      </c>
      <c r="N1215">
        <v>3</v>
      </c>
      <c r="O1215">
        <v>7</v>
      </c>
      <c r="P1215">
        <v>1900</v>
      </c>
      <c r="Q1215">
        <v>3.2</v>
      </c>
      <c r="R1215">
        <v>2011</v>
      </c>
      <c r="S1215">
        <v>8</v>
      </c>
      <c r="T1215">
        <v>15</v>
      </c>
      <c r="U1215" s="1">
        <v>40770</v>
      </c>
      <c r="V1215" s="5">
        <f>Main[[#This Row],[Average_Cost_for_two]] * VLOOKUP(Main[[#This Row],[Currency]],'Currency'!A:B,2,FALSE)</f>
        <v>22.8</v>
      </c>
      <c r="W1215" s="5" t="str">
        <f>IF(Main[[#This Row],[Avg_Cost_USD]]&lt;10,"Low",
IF(Main[[#This Row],[Avg_Cost_USD]]&lt;=30,"Medium","High"))</f>
        <v>Medium</v>
      </c>
    </row>
    <row r="1216" spans="1:23" x14ac:dyDescent="0.3">
      <c r="A1216">
        <v>308257</v>
      </c>
      <c r="B1216" t="s">
        <v>1870</v>
      </c>
      <c r="C1216">
        <v>1</v>
      </c>
      <c r="D1216" t="s">
        <v>54</v>
      </c>
      <c r="E1216" t="s">
        <v>124</v>
      </c>
      <c r="F1216">
        <v>77.208162999999999</v>
      </c>
      <c r="G1216">
        <v>28.550931200000001</v>
      </c>
      <c r="H1216" t="s">
        <v>1871</v>
      </c>
      <c r="I1216" t="s">
        <v>19</v>
      </c>
      <c r="J1216" t="s">
        <v>61</v>
      </c>
      <c r="K1216" t="s">
        <v>61</v>
      </c>
      <c r="L1216" t="s">
        <v>57</v>
      </c>
      <c r="M1216" t="s">
        <v>57</v>
      </c>
      <c r="N1216">
        <v>3</v>
      </c>
      <c r="O1216">
        <v>145</v>
      </c>
      <c r="P1216">
        <v>1300</v>
      </c>
      <c r="Q1216">
        <v>3.8</v>
      </c>
      <c r="R1216">
        <v>2015</v>
      </c>
      <c r="S1216">
        <v>8</v>
      </c>
      <c r="T1216">
        <v>26</v>
      </c>
      <c r="U1216" s="1">
        <v>42242</v>
      </c>
      <c r="V1216" s="5">
        <f>Main[[#This Row],[Average_Cost_for_two]] * VLOOKUP(Main[[#This Row],[Currency]],'Currency'!A:B,2,FALSE)</f>
        <v>15.6</v>
      </c>
      <c r="W1216" s="5" t="str">
        <f>IF(Main[[#This Row],[Avg_Cost_USD]]&lt;10,"Low",
IF(Main[[#This Row],[Avg_Cost_USD]]&lt;=30,"Medium","High"))</f>
        <v>Medium</v>
      </c>
    </row>
    <row r="1217" spans="1:23" x14ac:dyDescent="0.3">
      <c r="A1217">
        <v>18306547</v>
      </c>
      <c r="B1217" t="s">
        <v>1872</v>
      </c>
      <c r="C1217">
        <v>1</v>
      </c>
      <c r="D1217" t="s">
        <v>54</v>
      </c>
      <c r="E1217" t="s">
        <v>502</v>
      </c>
      <c r="F1217">
        <v>77.219633099999996</v>
      </c>
      <c r="G1217">
        <v>28.6271199</v>
      </c>
      <c r="H1217" t="s">
        <v>1873</v>
      </c>
      <c r="I1217" t="s">
        <v>19</v>
      </c>
      <c r="J1217" t="s">
        <v>61</v>
      </c>
      <c r="K1217" t="s">
        <v>57</v>
      </c>
      <c r="L1217" t="s">
        <v>57</v>
      </c>
      <c r="M1217" t="s">
        <v>57</v>
      </c>
      <c r="N1217">
        <v>3</v>
      </c>
      <c r="O1217">
        <v>361</v>
      </c>
      <c r="P1217">
        <v>1550</v>
      </c>
      <c r="Q1217">
        <v>4.2</v>
      </c>
      <c r="R1217">
        <v>2016</v>
      </c>
      <c r="S1217">
        <v>8</v>
      </c>
      <c r="T1217">
        <v>19</v>
      </c>
      <c r="U1217" s="1">
        <v>42601</v>
      </c>
      <c r="V1217" s="5">
        <f>Main[[#This Row],[Average_Cost_for_two]] * VLOOKUP(Main[[#This Row],[Currency]],'Currency'!A:B,2,FALSE)</f>
        <v>18.600000000000001</v>
      </c>
      <c r="W1217" s="5" t="str">
        <f>IF(Main[[#This Row],[Avg_Cost_USD]]&lt;10,"Low",
IF(Main[[#This Row],[Avg_Cost_USD]]&lt;=30,"Medium","High"))</f>
        <v>Medium</v>
      </c>
    </row>
    <row r="1218" spans="1:23" x14ac:dyDescent="0.3">
      <c r="A1218">
        <v>306505</v>
      </c>
      <c r="B1218" t="s">
        <v>1874</v>
      </c>
      <c r="C1218">
        <v>1</v>
      </c>
      <c r="D1218" t="s">
        <v>54</v>
      </c>
      <c r="E1218" t="s">
        <v>926</v>
      </c>
      <c r="F1218">
        <v>77.257658129999996</v>
      </c>
      <c r="G1218">
        <v>28.53853483</v>
      </c>
      <c r="H1218" t="s">
        <v>339</v>
      </c>
      <c r="I1218" t="s">
        <v>19</v>
      </c>
      <c r="J1218" t="s">
        <v>57</v>
      </c>
      <c r="K1218" t="s">
        <v>57</v>
      </c>
      <c r="L1218" t="s">
        <v>57</v>
      </c>
      <c r="M1218" t="s">
        <v>57</v>
      </c>
      <c r="N1218">
        <v>3</v>
      </c>
      <c r="O1218">
        <v>17</v>
      </c>
      <c r="P1218">
        <v>1750</v>
      </c>
      <c r="Q1218">
        <v>3.2</v>
      </c>
      <c r="R1218">
        <v>2010</v>
      </c>
      <c r="S1218">
        <v>8</v>
      </c>
      <c r="T1218">
        <v>15</v>
      </c>
      <c r="U1218" s="1">
        <v>40405</v>
      </c>
      <c r="V1218" s="5">
        <f>Main[[#This Row],[Average_Cost_for_two]] * VLOOKUP(Main[[#This Row],[Currency]],'Currency'!A:B,2,FALSE)</f>
        <v>21</v>
      </c>
      <c r="W1218" s="5" t="str">
        <f>IF(Main[[#This Row],[Avg_Cost_USD]]&lt;10,"Low",
IF(Main[[#This Row],[Avg_Cost_USD]]&lt;=30,"Medium","High"))</f>
        <v>Medium</v>
      </c>
    </row>
    <row r="1219" spans="1:23" x14ac:dyDescent="0.3">
      <c r="A1219">
        <v>306488</v>
      </c>
      <c r="B1219" t="s">
        <v>1875</v>
      </c>
      <c r="C1219">
        <v>1</v>
      </c>
      <c r="D1219" t="s">
        <v>54</v>
      </c>
      <c r="E1219" t="s">
        <v>987</v>
      </c>
      <c r="F1219">
        <v>77.137955300000002</v>
      </c>
      <c r="G1219">
        <v>28.655491399999999</v>
      </c>
      <c r="H1219" t="s">
        <v>1876</v>
      </c>
      <c r="I1219" t="s">
        <v>19</v>
      </c>
      <c r="J1219" t="s">
        <v>61</v>
      </c>
      <c r="K1219" t="s">
        <v>57</v>
      </c>
      <c r="L1219" t="s">
        <v>57</v>
      </c>
      <c r="M1219" t="s">
        <v>57</v>
      </c>
      <c r="N1219">
        <v>3</v>
      </c>
      <c r="O1219">
        <v>63</v>
      </c>
      <c r="P1219">
        <v>1100</v>
      </c>
      <c r="Q1219">
        <v>2.7</v>
      </c>
      <c r="R1219">
        <v>2011</v>
      </c>
      <c r="S1219">
        <v>8</v>
      </c>
      <c r="T1219">
        <v>12</v>
      </c>
      <c r="U1219" s="1">
        <v>40767</v>
      </c>
      <c r="V1219" s="5">
        <f>Main[[#This Row],[Average_Cost_for_two]] * VLOOKUP(Main[[#This Row],[Currency]],'Currency'!A:B,2,FALSE)</f>
        <v>13.200000000000001</v>
      </c>
      <c r="W1219" s="5" t="str">
        <f>IF(Main[[#This Row],[Avg_Cost_USD]]&lt;10,"Low",
IF(Main[[#This Row],[Avg_Cost_USD]]&lt;=30,"Medium","High"))</f>
        <v>Medium</v>
      </c>
    </row>
    <row r="1220" spans="1:23" x14ac:dyDescent="0.3">
      <c r="A1220">
        <v>308195</v>
      </c>
      <c r="B1220" t="s">
        <v>1877</v>
      </c>
      <c r="C1220">
        <v>1</v>
      </c>
      <c r="D1220" t="s">
        <v>54</v>
      </c>
      <c r="E1220" t="s">
        <v>1401</v>
      </c>
      <c r="F1220">
        <v>77.226908600000002</v>
      </c>
      <c r="G1220">
        <v>28.5836343</v>
      </c>
      <c r="H1220" t="s">
        <v>347</v>
      </c>
      <c r="I1220" t="s">
        <v>19</v>
      </c>
      <c r="J1220" t="s">
        <v>61</v>
      </c>
      <c r="K1220" t="s">
        <v>61</v>
      </c>
      <c r="L1220" t="s">
        <v>57</v>
      </c>
      <c r="M1220" t="s">
        <v>57</v>
      </c>
      <c r="N1220">
        <v>3</v>
      </c>
      <c r="O1220">
        <v>148</v>
      </c>
      <c r="P1220">
        <v>1800</v>
      </c>
      <c r="Q1220">
        <v>3.5</v>
      </c>
      <c r="R1220">
        <v>2011</v>
      </c>
      <c r="S1220">
        <v>8</v>
      </c>
      <c r="T1220">
        <v>2</v>
      </c>
      <c r="U1220" s="1">
        <v>40757</v>
      </c>
      <c r="V1220" s="5">
        <f>Main[[#This Row],[Average_Cost_for_two]] * VLOOKUP(Main[[#This Row],[Currency]],'Currency'!A:B,2,FALSE)</f>
        <v>21.6</v>
      </c>
      <c r="W1220" s="5" t="str">
        <f>IF(Main[[#This Row],[Avg_Cost_USD]]&lt;10,"Low",
IF(Main[[#This Row],[Avg_Cost_USD]]&lt;=30,"Medium","High"))</f>
        <v>Medium</v>
      </c>
    </row>
    <row r="1221" spans="1:23" x14ac:dyDescent="0.3">
      <c r="A1221">
        <v>18337908</v>
      </c>
      <c r="B1221" t="s">
        <v>1878</v>
      </c>
      <c r="C1221">
        <v>1</v>
      </c>
      <c r="D1221" t="s">
        <v>54</v>
      </c>
      <c r="E1221" t="s">
        <v>133</v>
      </c>
      <c r="F1221">
        <v>77.1442598</v>
      </c>
      <c r="G1221">
        <v>28.499628099999999</v>
      </c>
      <c r="H1221" t="s">
        <v>1879</v>
      </c>
      <c r="I1221" t="s">
        <v>19</v>
      </c>
      <c r="J1221" t="s">
        <v>57</v>
      </c>
      <c r="K1221" t="s">
        <v>57</v>
      </c>
      <c r="L1221" t="s">
        <v>57</v>
      </c>
      <c r="M1221" t="s">
        <v>57</v>
      </c>
      <c r="N1221">
        <v>3</v>
      </c>
      <c r="O1221">
        <v>1</v>
      </c>
      <c r="P1221">
        <v>1200</v>
      </c>
      <c r="Q1221">
        <v>1</v>
      </c>
      <c r="R1221">
        <v>2010</v>
      </c>
      <c r="S1221">
        <v>8</v>
      </c>
      <c r="T1221">
        <v>16</v>
      </c>
      <c r="U1221" s="1">
        <v>40406</v>
      </c>
      <c r="V1221" s="5">
        <f>Main[[#This Row],[Average_Cost_for_two]] * VLOOKUP(Main[[#This Row],[Currency]],'Currency'!A:B,2,FALSE)</f>
        <v>14.4</v>
      </c>
      <c r="W1221" s="5" t="str">
        <f>IF(Main[[#This Row],[Avg_Cost_USD]]&lt;10,"Low",
IF(Main[[#This Row],[Avg_Cost_USD]]&lt;=30,"Medium","High"))</f>
        <v>Medium</v>
      </c>
    </row>
    <row r="1222" spans="1:23" x14ac:dyDescent="0.3">
      <c r="A1222">
        <v>799</v>
      </c>
      <c r="B1222" t="s">
        <v>1880</v>
      </c>
      <c r="C1222">
        <v>1</v>
      </c>
      <c r="D1222" t="s">
        <v>54</v>
      </c>
      <c r="E1222" t="s">
        <v>1881</v>
      </c>
      <c r="F1222">
        <v>77.229732999999996</v>
      </c>
      <c r="G1222">
        <v>28.608140200000001</v>
      </c>
      <c r="H1222" t="s">
        <v>287</v>
      </c>
      <c r="I1222" t="s">
        <v>19</v>
      </c>
      <c r="J1222" t="s">
        <v>57</v>
      </c>
      <c r="K1222" t="s">
        <v>61</v>
      </c>
      <c r="L1222" t="s">
        <v>57</v>
      </c>
      <c r="M1222" t="s">
        <v>57</v>
      </c>
      <c r="N1222">
        <v>3</v>
      </c>
      <c r="O1222">
        <v>4373</v>
      </c>
      <c r="P1222">
        <v>1500</v>
      </c>
      <c r="Q1222">
        <v>4.4000000000000004</v>
      </c>
      <c r="R1222">
        <v>2010</v>
      </c>
      <c r="S1222">
        <v>8</v>
      </c>
      <c r="T1222">
        <v>1</v>
      </c>
      <c r="U1222" s="1">
        <v>40391</v>
      </c>
      <c r="V1222" s="5">
        <f>Main[[#This Row],[Average_Cost_for_two]] * VLOOKUP(Main[[#This Row],[Currency]],'Currency'!A:B,2,FALSE)</f>
        <v>18</v>
      </c>
      <c r="W1222" s="5" t="str">
        <f>IF(Main[[#This Row],[Avg_Cost_USD]]&lt;10,"Low",
IF(Main[[#This Row],[Avg_Cost_USD]]&lt;=30,"Medium","High"))</f>
        <v>Medium</v>
      </c>
    </row>
    <row r="1223" spans="1:23" x14ac:dyDescent="0.3">
      <c r="A1223">
        <v>18082238</v>
      </c>
      <c r="B1223" t="s">
        <v>1882</v>
      </c>
      <c r="C1223">
        <v>1</v>
      </c>
      <c r="D1223" t="s">
        <v>54</v>
      </c>
      <c r="E1223" t="s">
        <v>991</v>
      </c>
      <c r="F1223">
        <v>77.124434489999999</v>
      </c>
      <c r="G1223">
        <v>28.666587960000001</v>
      </c>
      <c r="H1223" t="s">
        <v>1883</v>
      </c>
      <c r="I1223" t="s">
        <v>19</v>
      </c>
      <c r="J1223" t="s">
        <v>61</v>
      </c>
      <c r="K1223" t="s">
        <v>61</v>
      </c>
      <c r="L1223" t="s">
        <v>57</v>
      </c>
      <c r="M1223" t="s">
        <v>57</v>
      </c>
      <c r="N1223">
        <v>3</v>
      </c>
      <c r="O1223">
        <v>148</v>
      </c>
      <c r="P1223">
        <v>1800</v>
      </c>
      <c r="Q1223">
        <v>3.4</v>
      </c>
      <c r="R1223">
        <v>2013</v>
      </c>
      <c r="S1223">
        <v>8</v>
      </c>
      <c r="T1223">
        <v>20</v>
      </c>
      <c r="U1223" s="1">
        <v>41506</v>
      </c>
      <c r="V1223" s="5">
        <f>Main[[#This Row],[Average_Cost_for_two]] * VLOOKUP(Main[[#This Row],[Currency]],'Currency'!A:B,2,FALSE)</f>
        <v>21.6</v>
      </c>
      <c r="W1223" s="5" t="str">
        <f>IF(Main[[#This Row],[Avg_Cost_USD]]&lt;10,"Low",
IF(Main[[#This Row],[Avg_Cost_USD]]&lt;=30,"Medium","High"))</f>
        <v>Medium</v>
      </c>
    </row>
    <row r="1224" spans="1:23" x14ac:dyDescent="0.3">
      <c r="A1224">
        <v>18219522</v>
      </c>
      <c r="B1224" t="s">
        <v>1884</v>
      </c>
      <c r="C1224">
        <v>1</v>
      </c>
      <c r="D1224" t="s">
        <v>54</v>
      </c>
      <c r="E1224" t="s">
        <v>1403</v>
      </c>
      <c r="F1224">
        <v>77.207182649999993</v>
      </c>
      <c r="G1224">
        <v>28.523322870000001</v>
      </c>
      <c r="H1224" t="s">
        <v>1885</v>
      </c>
      <c r="I1224" t="s">
        <v>19</v>
      </c>
      <c r="J1224" t="s">
        <v>61</v>
      </c>
      <c r="K1224" t="s">
        <v>61</v>
      </c>
      <c r="L1224" t="s">
        <v>57</v>
      </c>
      <c r="M1224" t="s">
        <v>57</v>
      </c>
      <c r="N1224">
        <v>3</v>
      </c>
      <c r="O1224">
        <v>317</v>
      </c>
      <c r="P1224">
        <v>1400</v>
      </c>
      <c r="Q1224">
        <v>4.4000000000000004</v>
      </c>
      <c r="R1224">
        <v>2015</v>
      </c>
      <c r="S1224">
        <v>8</v>
      </c>
      <c r="T1224">
        <v>24</v>
      </c>
      <c r="U1224" s="1">
        <v>42240</v>
      </c>
      <c r="V1224" s="5">
        <f>Main[[#This Row],[Average_Cost_for_two]] * VLOOKUP(Main[[#This Row],[Currency]],'Currency'!A:B,2,FALSE)</f>
        <v>16.8</v>
      </c>
      <c r="W1224" s="5" t="str">
        <f>IF(Main[[#This Row],[Avg_Cost_USD]]&lt;10,"Low",
IF(Main[[#This Row],[Avg_Cost_USD]]&lt;=30,"Medium","High"))</f>
        <v>Medium</v>
      </c>
    </row>
    <row r="1225" spans="1:23" x14ac:dyDescent="0.3">
      <c r="A1225">
        <v>305082</v>
      </c>
      <c r="B1225" t="s">
        <v>1886</v>
      </c>
      <c r="C1225">
        <v>1</v>
      </c>
      <c r="D1225" t="s">
        <v>54</v>
      </c>
      <c r="E1225" t="s">
        <v>1087</v>
      </c>
      <c r="F1225">
        <v>77.119243900000001</v>
      </c>
      <c r="G1225">
        <v>28.647539699999999</v>
      </c>
      <c r="H1225" t="s">
        <v>1887</v>
      </c>
      <c r="I1225" t="s">
        <v>19</v>
      </c>
      <c r="J1225" t="s">
        <v>57</v>
      </c>
      <c r="K1225" t="s">
        <v>57</v>
      </c>
      <c r="L1225" t="s">
        <v>57</v>
      </c>
      <c r="M1225" t="s">
        <v>57</v>
      </c>
      <c r="N1225">
        <v>3</v>
      </c>
      <c r="O1225">
        <v>246</v>
      </c>
      <c r="P1225">
        <v>1300</v>
      </c>
      <c r="Q1225">
        <v>3.4</v>
      </c>
      <c r="R1225">
        <v>2010</v>
      </c>
      <c r="S1225">
        <v>8</v>
      </c>
      <c r="T1225">
        <v>16</v>
      </c>
      <c r="U1225" s="1">
        <v>40406</v>
      </c>
      <c r="V1225" s="5">
        <f>Main[[#This Row],[Average_Cost_for_two]] * VLOOKUP(Main[[#This Row],[Currency]],'Currency'!A:B,2,FALSE)</f>
        <v>15.6</v>
      </c>
      <c r="W1225" s="5" t="str">
        <f>IF(Main[[#This Row],[Avg_Cost_USD]]&lt;10,"Low",
IF(Main[[#This Row],[Avg_Cost_USD]]&lt;=30,"Medium","High"))</f>
        <v>Medium</v>
      </c>
    </row>
    <row r="1226" spans="1:23" x14ac:dyDescent="0.3">
      <c r="A1226">
        <v>18381259</v>
      </c>
      <c r="B1226" t="s">
        <v>1888</v>
      </c>
      <c r="C1226">
        <v>1</v>
      </c>
      <c r="D1226" t="s">
        <v>54</v>
      </c>
      <c r="E1226" t="s">
        <v>1087</v>
      </c>
      <c r="F1226">
        <v>77.117921999999993</v>
      </c>
      <c r="G1226">
        <v>28.647321000000002</v>
      </c>
      <c r="H1226" t="s">
        <v>1889</v>
      </c>
      <c r="I1226" t="s">
        <v>19</v>
      </c>
      <c r="J1226" t="s">
        <v>61</v>
      </c>
      <c r="K1226" t="s">
        <v>61</v>
      </c>
      <c r="L1226" t="s">
        <v>57</v>
      </c>
      <c r="M1226" t="s">
        <v>57</v>
      </c>
      <c r="N1226">
        <v>3</v>
      </c>
      <c r="O1226">
        <v>153</v>
      </c>
      <c r="P1226">
        <v>1200</v>
      </c>
      <c r="Q1226">
        <v>4.0999999999999996</v>
      </c>
      <c r="R1226">
        <v>2012</v>
      </c>
      <c r="S1226">
        <v>8</v>
      </c>
      <c r="T1226">
        <v>21</v>
      </c>
      <c r="U1226" s="1">
        <v>41142</v>
      </c>
      <c r="V1226" s="5">
        <f>Main[[#This Row],[Average_Cost_for_two]] * VLOOKUP(Main[[#This Row],[Currency]],'Currency'!A:B,2,FALSE)</f>
        <v>14.4</v>
      </c>
      <c r="W1226" s="5" t="str">
        <f>IF(Main[[#This Row],[Avg_Cost_USD]]&lt;10,"Low",
IF(Main[[#This Row],[Avg_Cost_USD]]&lt;=30,"Medium","High"))</f>
        <v>Medium</v>
      </c>
    </row>
    <row r="1227" spans="1:23" x14ac:dyDescent="0.3">
      <c r="A1227">
        <v>310916</v>
      </c>
      <c r="B1227" t="s">
        <v>1890</v>
      </c>
      <c r="C1227">
        <v>1</v>
      </c>
      <c r="D1227" t="s">
        <v>54</v>
      </c>
      <c r="E1227" t="s">
        <v>1440</v>
      </c>
      <c r="F1227">
        <v>77.219563390000005</v>
      </c>
      <c r="G1227">
        <v>28.52923878</v>
      </c>
      <c r="H1227" t="s">
        <v>1348</v>
      </c>
      <c r="I1227" t="s">
        <v>19</v>
      </c>
      <c r="J1227" t="s">
        <v>57</v>
      </c>
      <c r="K1227" t="s">
        <v>61</v>
      </c>
      <c r="L1227" t="s">
        <v>57</v>
      </c>
      <c r="M1227" t="s">
        <v>57</v>
      </c>
      <c r="N1227">
        <v>3</v>
      </c>
      <c r="O1227">
        <v>298</v>
      </c>
      <c r="P1227">
        <v>1250</v>
      </c>
      <c r="Q1227">
        <v>3.8</v>
      </c>
      <c r="R1227">
        <v>2013</v>
      </c>
      <c r="S1227">
        <v>8</v>
      </c>
      <c r="T1227">
        <v>17</v>
      </c>
      <c r="U1227" s="1">
        <v>41503</v>
      </c>
      <c r="V1227" s="5">
        <f>Main[[#This Row],[Average_Cost_for_two]] * VLOOKUP(Main[[#This Row],[Currency]],'Currency'!A:B,2,FALSE)</f>
        <v>15</v>
      </c>
      <c r="W1227" s="5" t="str">
        <f>IF(Main[[#This Row],[Avg_Cost_USD]]&lt;10,"Low",
IF(Main[[#This Row],[Avg_Cost_USD]]&lt;=30,"Medium","High"))</f>
        <v>Medium</v>
      </c>
    </row>
    <row r="1228" spans="1:23" x14ac:dyDescent="0.3">
      <c r="A1228">
        <v>93</v>
      </c>
      <c r="B1228" t="s">
        <v>1891</v>
      </c>
      <c r="C1228">
        <v>1</v>
      </c>
      <c r="D1228" t="s">
        <v>54</v>
      </c>
      <c r="E1228" t="s">
        <v>1098</v>
      </c>
      <c r="F1228">
        <v>77.219228900000005</v>
      </c>
      <c r="G1228">
        <v>28.568427700000001</v>
      </c>
      <c r="H1228" t="s">
        <v>350</v>
      </c>
      <c r="I1228" t="s">
        <v>19</v>
      </c>
      <c r="J1228" t="s">
        <v>61</v>
      </c>
      <c r="K1228" t="s">
        <v>57</v>
      </c>
      <c r="L1228" t="s">
        <v>57</v>
      </c>
      <c r="M1228" t="s">
        <v>57</v>
      </c>
      <c r="N1228">
        <v>3</v>
      </c>
      <c r="O1228">
        <v>31</v>
      </c>
      <c r="P1228">
        <v>1200</v>
      </c>
      <c r="Q1228">
        <v>2.7</v>
      </c>
      <c r="R1228">
        <v>2014</v>
      </c>
      <c r="S1228">
        <v>8</v>
      </c>
      <c r="T1228">
        <v>24</v>
      </c>
      <c r="U1228" s="1">
        <v>41875</v>
      </c>
      <c r="V1228" s="5">
        <f>Main[[#This Row],[Average_Cost_for_two]] * VLOOKUP(Main[[#This Row],[Currency]],'Currency'!A:B,2,FALSE)</f>
        <v>14.4</v>
      </c>
      <c r="W1228" s="5" t="str">
        <f>IF(Main[[#This Row],[Avg_Cost_USD]]&lt;10,"Low",
IF(Main[[#This Row],[Avg_Cost_USD]]&lt;=30,"Medium","High"))</f>
        <v>Medium</v>
      </c>
    </row>
    <row r="1229" spans="1:23" x14ac:dyDescent="0.3">
      <c r="A1229">
        <v>1115</v>
      </c>
      <c r="B1229" t="s">
        <v>1892</v>
      </c>
      <c r="C1229">
        <v>1</v>
      </c>
      <c r="D1229" t="s">
        <v>54</v>
      </c>
      <c r="E1229" t="s">
        <v>1893</v>
      </c>
      <c r="F1229">
        <v>77.123115510000005</v>
      </c>
      <c r="G1229">
        <v>28.652978019999999</v>
      </c>
      <c r="H1229" t="s">
        <v>1894</v>
      </c>
      <c r="I1229" t="s">
        <v>19</v>
      </c>
      <c r="J1229" t="s">
        <v>61</v>
      </c>
      <c r="K1229" t="s">
        <v>57</v>
      </c>
      <c r="L1229" t="s">
        <v>57</v>
      </c>
      <c r="M1229" t="s">
        <v>57</v>
      </c>
      <c r="N1229">
        <v>3</v>
      </c>
      <c r="O1229">
        <v>178</v>
      </c>
      <c r="P1229">
        <v>1500</v>
      </c>
      <c r="Q1229">
        <v>3.5</v>
      </c>
      <c r="R1229">
        <v>2012</v>
      </c>
      <c r="S1229">
        <v>8</v>
      </c>
      <c r="T1229">
        <v>10</v>
      </c>
      <c r="U1229" s="1">
        <v>41131</v>
      </c>
      <c r="V1229" s="5">
        <f>Main[[#This Row],[Average_Cost_for_two]] * VLOOKUP(Main[[#This Row],[Currency]],'Currency'!A:B,2,FALSE)</f>
        <v>18</v>
      </c>
      <c r="W1229" s="5" t="str">
        <f>IF(Main[[#This Row],[Avg_Cost_USD]]&lt;10,"Low",
IF(Main[[#This Row],[Avg_Cost_USD]]&lt;=30,"Medium","High"))</f>
        <v>Medium</v>
      </c>
    </row>
    <row r="1230" spans="1:23" x14ac:dyDescent="0.3">
      <c r="A1230">
        <v>3568</v>
      </c>
      <c r="B1230" t="s">
        <v>1895</v>
      </c>
      <c r="C1230">
        <v>1</v>
      </c>
      <c r="D1230" t="s">
        <v>54</v>
      </c>
      <c r="E1230" t="s">
        <v>79</v>
      </c>
      <c r="F1230">
        <v>77.230411500000002</v>
      </c>
      <c r="G1230">
        <v>28.5731228</v>
      </c>
      <c r="H1230" t="s">
        <v>1267</v>
      </c>
      <c r="I1230" t="s">
        <v>19</v>
      </c>
      <c r="J1230" t="s">
        <v>57</v>
      </c>
      <c r="K1230" t="s">
        <v>57</v>
      </c>
      <c r="L1230" t="s">
        <v>57</v>
      </c>
      <c r="M1230" t="s">
        <v>57</v>
      </c>
      <c r="N1230">
        <v>3</v>
      </c>
      <c r="O1230">
        <v>496</v>
      </c>
      <c r="P1230">
        <v>1600</v>
      </c>
      <c r="Q1230">
        <v>3</v>
      </c>
      <c r="R1230">
        <v>2010</v>
      </c>
      <c r="S1230">
        <v>7</v>
      </c>
      <c r="T1230">
        <v>5</v>
      </c>
      <c r="U1230" s="1">
        <v>40364</v>
      </c>
      <c r="V1230" s="5">
        <f>Main[[#This Row],[Average_Cost_for_two]] * VLOOKUP(Main[[#This Row],[Currency]],'Currency'!A:B,2,FALSE)</f>
        <v>19.2</v>
      </c>
      <c r="W1230" s="5" t="str">
        <f>IF(Main[[#This Row],[Avg_Cost_USD]]&lt;10,"Low",
IF(Main[[#This Row],[Avg_Cost_USD]]&lt;=30,"Medium","High"))</f>
        <v>Medium</v>
      </c>
    </row>
    <row r="1231" spans="1:23" x14ac:dyDescent="0.3">
      <c r="A1231">
        <v>18336213</v>
      </c>
      <c r="B1231" t="s">
        <v>1341</v>
      </c>
      <c r="C1231">
        <v>1</v>
      </c>
      <c r="D1231" t="s">
        <v>54</v>
      </c>
      <c r="E1231" t="s">
        <v>1744</v>
      </c>
      <c r="F1231">
        <v>77.2511121</v>
      </c>
      <c r="G1231">
        <v>28.551470999999999</v>
      </c>
      <c r="H1231" t="s">
        <v>1896</v>
      </c>
      <c r="I1231" t="s">
        <v>19</v>
      </c>
      <c r="J1231" t="s">
        <v>57</v>
      </c>
      <c r="K1231" t="s">
        <v>61</v>
      </c>
      <c r="L1231" t="s">
        <v>57</v>
      </c>
      <c r="M1231" t="s">
        <v>57</v>
      </c>
      <c r="N1231">
        <v>3</v>
      </c>
      <c r="O1231">
        <v>3</v>
      </c>
      <c r="P1231">
        <v>1200</v>
      </c>
      <c r="Q1231">
        <v>1</v>
      </c>
      <c r="R1231">
        <v>2012</v>
      </c>
      <c r="S1231">
        <v>7</v>
      </c>
      <c r="T1231">
        <v>9</v>
      </c>
      <c r="U1231" s="1">
        <v>41099</v>
      </c>
      <c r="V1231" s="5">
        <f>Main[[#This Row],[Average_Cost_for_two]] * VLOOKUP(Main[[#This Row],[Currency]],'Currency'!A:B,2,FALSE)</f>
        <v>14.4</v>
      </c>
      <c r="W1231" s="5" t="str">
        <f>IF(Main[[#This Row],[Avg_Cost_USD]]&lt;10,"Low",
IF(Main[[#This Row],[Avg_Cost_USD]]&lt;=30,"Medium","High"))</f>
        <v>Medium</v>
      </c>
    </row>
    <row r="1232" spans="1:23" x14ac:dyDescent="0.3">
      <c r="A1232">
        <v>1218</v>
      </c>
      <c r="B1232" t="s">
        <v>1897</v>
      </c>
      <c r="C1232">
        <v>1</v>
      </c>
      <c r="D1232" t="s">
        <v>54</v>
      </c>
      <c r="E1232" t="s">
        <v>1132</v>
      </c>
      <c r="F1232">
        <v>77.243178099999994</v>
      </c>
      <c r="G1232">
        <v>28.532816700000001</v>
      </c>
      <c r="H1232" t="s">
        <v>335</v>
      </c>
      <c r="I1232" t="s">
        <v>19</v>
      </c>
      <c r="J1232" t="s">
        <v>61</v>
      </c>
      <c r="K1232" t="s">
        <v>57</v>
      </c>
      <c r="L1232" t="s">
        <v>57</v>
      </c>
      <c r="M1232" t="s">
        <v>57</v>
      </c>
      <c r="N1232">
        <v>3</v>
      </c>
      <c r="O1232">
        <v>663</v>
      </c>
      <c r="P1232">
        <v>1800</v>
      </c>
      <c r="Q1232">
        <v>3.8</v>
      </c>
      <c r="R1232">
        <v>2010</v>
      </c>
      <c r="S1232">
        <v>7</v>
      </c>
      <c r="T1232">
        <v>13</v>
      </c>
      <c r="U1232" s="1">
        <v>40372</v>
      </c>
      <c r="V1232" s="5">
        <f>Main[[#This Row],[Average_Cost_for_two]] * VLOOKUP(Main[[#This Row],[Currency]],'Currency'!A:B,2,FALSE)</f>
        <v>21.6</v>
      </c>
      <c r="W1232" s="5" t="str">
        <f>IF(Main[[#This Row],[Avg_Cost_USD]]&lt;10,"Low",
IF(Main[[#This Row],[Avg_Cost_USD]]&lt;=30,"Medium","High"))</f>
        <v>Medium</v>
      </c>
    </row>
    <row r="1233" spans="1:23" x14ac:dyDescent="0.3">
      <c r="A1233">
        <v>307490</v>
      </c>
      <c r="B1233" t="s">
        <v>1898</v>
      </c>
      <c r="C1233">
        <v>1</v>
      </c>
      <c r="D1233" t="s">
        <v>54</v>
      </c>
      <c r="E1233" t="s">
        <v>124</v>
      </c>
      <c r="F1233">
        <v>77.203809000000007</v>
      </c>
      <c r="G1233">
        <v>28.552520399999999</v>
      </c>
      <c r="H1233" t="s">
        <v>1899</v>
      </c>
      <c r="I1233" t="s">
        <v>19</v>
      </c>
      <c r="J1233" t="s">
        <v>61</v>
      </c>
      <c r="K1233" t="s">
        <v>57</v>
      </c>
      <c r="L1233" t="s">
        <v>57</v>
      </c>
      <c r="M1233" t="s">
        <v>57</v>
      </c>
      <c r="N1233">
        <v>3</v>
      </c>
      <c r="O1233">
        <v>1823</v>
      </c>
      <c r="P1233">
        <v>1850</v>
      </c>
      <c r="Q1233">
        <v>4.0999999999999996</v>
      </c>
      <c r="R1233">
        <v>2011</v>
      </c>
      <c r="S1233">
        <v>7</v>
      </c>
      <c r="T1233">
        <v>25</v>
      </c>
      <c r="U1233" s="1">
        <v>40749</v>
      </c>
      <c r="V1233" s="5">
        <f>Main[[#This Row],[Average_Cost_for_two]] * VLOOKUP(Main[[#This Row],[Currency]],'Currency'!A:B,2,FALSE)</f>
        <v>22.2</v>
      </c>
      <c r="W1233" s="5" t="str">
        <f>IF(Main[[#This Row],[Avg_Cost_USD]]&lt;10,"Low",
IF(Main[[#This Row],[Avg_Cost_USD]]&lt;=30,"Medium","High"))</f>
        <v>Medium</v>
      </c>
    </row>
    <row r="1234" spans="1:23" x14ac:dyDescent="0.3">
      <c r="A1234">
        <v>8369</v>
      </c>
      <c r="B1234" t="s">
        <v>1900</v>
      </c>
      <c r="C1234">
        <v>1</v>
      </c>
      <c r="D1234" t="s">
        <v>54</v>
      </c>
      <c r="E1234" t="s">
        <v>979</v>
      </c>
      <c r="F1234">
        <v>77.194918000000001</v>
      </c>
      <c r="G1234">
        <v>28.553834699999999</v>
      </c>
      <c r="H1234" t="s">
        <v>1657</v>
      </c>
      <c r="I1234" t="s">
        <v>19</v>
      </c>
      <c r="J1234" t="s">
        <v>61</v>
      </c>
      <c r="K1234" t="s">
        <v>61</v>
      </c>
      <c r="L1234" t="s">
        <v>57</v>
      </c>
      <c r="M1234" t="s">
        <v>57</v>
      </c>
      <c r="N1234">
        <v>3</v>
      </c>
      <c r="O1234">
        <v>763</v>
      </c>
      <c r="P1234">
        <v>1900</v>
      </c>
      <c r="Q1234">
        <v>3.4</v>
      </c>
      <c r="R1234">
        <v>2015</v>
      </c>
      <c r="S1234">
        <v>7</v>
      </c>
      <c r="T1234">
        <v>3</v>
      </c>
      <c r="U1234" s="1">
        <v>42188</v>
      </c>
      <c r="V1234" s="5">
        <f>Main[[#This Row],[Average_Cost_for_two]] * VLOOKUP(Main[[#This Row],[Currency]],'Currency'!A:B,2,FALSE)</f>
        <v>22.8</v>
      </c>
      <c r="W1234" s="5" t="str">
        <f>IF(Main[[#This Row],[Avg_Cost_USD]]&lt;10,"Low",
IF(Main[[#This Row],[Avg_Cost_USD]]&lt;=30,"Medium","High"))</f>
        <v>Medium</v>
      </c>
    </row>
    <row r="1235" spans="1:23" x14ac:dyDescent="0.3">
      <c r="A1235">
        <v>307931</v>
      </c>
      <c r="B1235" t="s">
        <v>1901</v>
      </c>
      <c r="C1235">
        <v>1</v>
      </c>
      <c r="D1235" t="s">
        <v>54</v>
      </c>
      <c r="E1235" t="s">
        <v>979</v>
      </c>
      <c r="F1235">
        <v>77.196028499999997</v>
      </c>
      <c r="G1235">
        <v>28.5545112</v>
      </c>
      <c r="H1235" t="s">
        <v>1902</v>
      </c>
      <c r="I1235" t="s">
        <v>19</v>
      </c>
      <c r="J1235" t="s">
        <v>61</v>
      </c>
      <c r="K1235" t="s">
        <v>61</v>
      </c>
      <c r="L1235" t="s">
        <v>57</v>
      </c>
      <c r="M1235" t="s">
        <v>57</v>
      </c>
      <c r="N1235">
        <v>3</v>
      </c>
      <c r="O1235">
        <v>1033</v>
      </c>
      <c r="P1235">
        <v>1400</v>
      </c>
      <c r="Q1235">
        <v>4.5</v>
      </c>
      <c r="R1235">
        <v>2010</v>
      </c>
      <c r="S1235">
        <v>7</v>
      </c>
      <c r="T1235">
        <v>14</v>
      </c>
      <c r="U1235" s="1">
        <v>40373</v>
      </c>
      <c r="V1235" s="5">
        <f>Main[[#This Row],[Average_Cost_for_two]] * VLOOKUP(Main[[#This Row],[Currency]],'Currency'!A:B,2,FALSE)</f>
        <v>16.8</v>
      </c>
      <c r="W1235" s="5" t="str">
        <f>IF(Main[[#This Row],[Avg_Cost_USD]]&lt;10,"Low",
IF(Main[[#This Row],[Avg_Cost_USD]]&lt;=30,"Medium","High"))</f>
        <v>Medium</v>
      </c>
    </row>
    <row r="1236" spans="1:23" x14ac:dyDescent="0.3">
      <c r="A1236">
        <v>301131</v>
      </c>
      <c r="B1236" t="s">
        <v>1903</v>
      </c>
      <c r="C1236">
        <v>1</v>
      </c>
      <c r="D1236" t="s">
        <v>54</v>
      </c>
      <c r="E1236" t="s">
        <v>979</v>
      </c>
      <c r="F1236">
        <v>77.194057999999998</v>
      </c>
      <c r="G1236">
        <v>28.554085799999999</v>
      </c>
      <c r="H1236" t="s">
        <v>1904</v>
      </c>
      <c r="I1236" t="s">
        <v>19</v>
      </c>
      <c r="J1236" t="s">
        <v>61</v>
      </c>
      <c r="K1236" t="s">
        <v>61</v>
      </c>
      <c r="L1236" t="s">
        <v>57</v>
      </c>
      <c r="M1236" t="s">
        <v>57</v>
      </c>
      <c r="N1236">
        <v>3</v>
      </c>
      <c r="O1236">
        <v>1845</v>
      </c>
      <c r="P1236">
        <v>1600</v>
      </c>
      <c r="Q1236">
        <v>3.8</v>
      </c>
      <c r="R1236">
        <v>2015</v>
      </c>
      <c r="S1236">
        <v>7</v>
      </c>
      <c r="T1236">
        <v>28</v>
      </c>
      <c r="U1236" s="1">
        <v>42213</v>
      </c>
      <c r="V1236" s="5">
        <f>Main[[#This Row],[Average_Cost_for_two]] * VLOOKUP(Main[[#This Row],[Currency]],'Currency'!A:B,2,FALSE)</f>
        <v>19.2</v>
      </c>
      <c r="W1236" s="5" t="str">
        <f>IF(Main[[#This Row],[Avg_Cost_USD]]&lt;10,"Low",
IF(Main[[#This Row],[Avg_Cost_USD]]&lt;=30,"Medium","High"))</f>
        <v>Medium</v>
      </c>
    </row>
    <row r="1237" spans="1:23" x14ac:dyDescent="0.3">
      <c r="A1237">
        <v>312437</v>
      </c>
      <c r="B1237" t="s">
        <v>1905</v>
      </c>
      <c r="C1237">
        <v>1</v>
      </c>
      <c r="D1237" t="s">
        <v>54</v>
      </c>
      <c r="E1237" t="s">
        <v>979</v>
      </c>
      <c r="F1237">
        <v>77.194932800000004</v>
      </c>
      <c r="G1237">
        <v>28.5542208</v>
      </c>
      <c r="H1237" t="s">
        <v>1906</v>
      </c>
      <c r="I1237" t="s">
        <v>19</v>
      </c>
      <c r="J1237" t="s">
        <v>61</v>
      </c>
      <c r="K1237" t="s">
        <v>57</v>
      </c>
      <c r="L1237" t="s">
        <v>57</v>
      </c>
      <c r="M1237" t="s">
        <v>57</v>
      </c>
      <c r="N1237">
        <v>3</v>
      </c>
      <c r="O1237">
        <v>379</v>
      </c>
      <c r="P1237">
        <v>1200</v>
      </c>
      <c r="Q1237">
        <v>3.7</v>
      </c>
      <c r="R1237">
        <v>2011</v>
      </c>
      <c r="S1237">
        <v>7</v>
      </c>
      <c r="T1237">
        <v>7</v>
      </c>
      <c r="U1237" s="1">
        <v>40731</v>
      </c>
      <c r="V1237" s="5">
        <f>Main[[#This Row],[Average_Cost_for_two]] * VLOOKUP(Main[[#This Row],[Currency]],'Currency'!A:B,2,FALSE)</f>
        <v>14.4</v>
      </c>
      <c r="W1237" s="5" t="str">
        <f>IF(Main[[#This Row],[Avg_Cost_USD]]&lt;10,"Low",
IF(Main[[#This Row],[Avg_Cost_USD]]&lt;=30,"Medium","High"))</f>
        <v>Medium</v>
      </c>
    </row>
    <row r="1238" spans="1:23" x14ac:dyDescent="0.3">
      <c r="A1238">
        <v>306106</v>
      </c>
      <c r="B1238" t="s">
        <v>1907</v>
      </c>
      <c r="C1238">
        <v>1</v>
      </c>
      <c r="D1238" t="s">
        <v>54</v>
      </c>
      <c r="E1238" t="s">
        <v>173</v>
      </c>
      <c r="F1238">
        <v>77.187292200000002</v>
      </c>
      <c r="G1238">
        <v>28.645890300000001</v>
      </c>
      <c r="H1238" t="s">
        <v>1908</v>
      </c>
      <c r="I1238" t="s">
        <v>19</v>
      </c>
      <c r="J1238" t="s">
        <v>61</v>
      </c>
      <c r="K1238" t="s">
        <v>61</v>
      </c>
      <c r="L1238" t="s">
        <v>57</v>
      </c>
      <c r="M1238" t="s">
        <v>57</v>
      </c>
      <c r="N1238">
        <v>3</v>
      </c>
      <c r="O1238">
        <v>142</v>
      </c>
      <c r="P1238">
        <v>1100</v>
      </c>
      <c r="Q1238">
        <v>3.2</v>
      </c>
      <c r="R1238">
        <v>2012</v>
      </c>
      <c r="S1238">
        <v>7</v>
      </c>
      <c r="T1238">
        <v>10</v>
      </c>
      <c r="U1238" s="1">
        <v>41100</v>
      </c>
      <c r="V1238" s="5">
        <f>Main[[#This Row],[Average_Cost_for_two]] * VLOOKUP(Main[[#This Row],[Currency]],'Currency'!A:B,2,FALSE)</f>
        <v>13.200000000000001</v>
      </c>
      <c r="W1238" s="5" t="str">
        <f>IF(Main[[#This Row],[Avg_Cost_USD]]&lt;10,"Low",
IF(Main[[#This Row],[Avg_Cost_USD]]&lt;=30,"Medium","High"))</f>
        <v>Medium</v>
      </c>
    </row>
    <row r="1239" spans="1:23" x14ac:dyDescent="0.3">
      <c r="A1239">
        <v>18446504</v>
      </c>
      <c r="B1239" t="s">
        <v>1909</v>
      </c>
      <c r="C1239">
        <v>1</v>
      </c>
      <c r="D1239" t="s">
        <v>54</v>
      </c>
      <c r="E1239" t="s">
        <v>173</v>
      </c>
      <c r="F1239">
        <v>77.188032340000007</v>
      </c>
      <c r="G1239">
        <v>28.64370267</v>
      </c>
      <c r="H1239" t="s">
        <v>1910</v>
      </c>
      <c r="I1239" t="s">
        <v>19</v>
      </c>
      <c r="J1239" t="s">
        <v>61</v>
      </c>
      <c r="K1239" t="s">
        <v>57</v>
      </c>
      <c r="L1239" t="s">
        <v>57</v>
      </c>
      <c r="M1239" t="s">
        <v>57</v>
      </c>
      <c r="N1239">
        <v>3</v>
      </c>
      <c r="O1239">
        <v>142</v>
      </c>
      <c r="P1239">
        <v>1050</v>
      </c>
      <c r="Q1239">
        <v>4.3</v>
      </c>
      <c r="R1239">
        <v>2010</v>
      </c>
      <c r="S1239">
        <v>7</v>
      </c>
      <c r="T1239">
        <v>24</v>
      </c>
      <c r="U1239" s="1">
        <v>40383</v>
      </c>
      <c r="V1239" s="5">
        <f>Main[[#This Row],[Average_Cost_for_two]] * VLOOKUP(Main[[#This Row],[Currency]],'Currency'!A:B,2,FALSE)</f>
        <v>12.6</v>
      </c>
      <c r="W1239" s="5" t="str">
        <f>IF(Main[[#This Row],[Avg_Cost_USD]]&lt;10,"Low",
IF(Main[[#This Row],[Avg_Cost_USD]]&lt;=30,"Medium","High"))</f>
        <v>Medium</v>
      </c>
    </row>
    <row r="1240" spans="1:23" x14ac:dyDescent="0.3">
      <c r="A1240">
        <v>18273615</v>
      </c>
      <c r="B1240" t="s">
        <v>1911</v>
      </c>
      <c r="C1240">
        <v>1</v>
      </c>
      <c r="D1240" t="s">
        <v>54</v>
      </c>
      <c r="E1240" t="s">
        <v>1771</v>
      </c>
      <c r="F1240">
        <v>77.227088300000005</v>
      </c>
      <c r="G1240">
        <v>28.600141600000001</v>
      </c>
      <c r="H1240" t="s">
        <v>1912</v>
      </c>
      <c r="I1240" t="s">
        <v>19</v>
      </c>
      <c r="J1240" t="s">
        <v>61</v>
      </c>
      <c r="K1240" t="s">
        <v>57</v>
      </c>
      <c r="L1240" t="s">
        <v>57</v>
      </c>
      <c r="M1240" t="s">
        <v>57</v>
      </c>
      <c r="N1240">
        <v>3</v>
      </c>
      <c r="O1240">
        <v>436</v>
      </c>
      <c r="P1240">
        <v>1800</v>
      </c>
      <c r="Q1240">
        <v>4.2</v>
      </c>
      <c r="R1240">
        <v>2013</v>
      </c>
      <c r="S1240">
        <v>7</v>
      </c>
      <c r="T1240">
        <v>13</v>
      </c>
      <c r="U1240" s="1">
        <v>41468</v>
      </c>
      <c r="V1240" s="5">
        <f>Main[[#This Row],[Average_Cost_for_two]] * VLOOKUP(Main[[#This Row],[Currency]],'Currency'!A:B,2,FALSE)</f>
        <v>21.6</v>
      </c>
      <c r="W1240" s="5" t="str">
        <f>IF(Main[[#This Row],[Avg_Cost_USD]]&lt;10,"Low",
IF(Main[[#This Row],[Avg_Cost_USD]]&lt;=30,"Medium","High"))</f>
        <v>Medium</v>
      </c>
    </row>
    <row r="1241" spans="1:23" x14ac:dyDescent="0.3">
      <c r="A1241">
        <v>306245</v>
      </c>
      <c r="B1241" t="s">
        <v>1913</v>
      </c>
      <c r="C1241">
        <v>1</v>
      </c>
      <c r="D1241" t="s">
        <v>54</v>
      </c>
      <c r="E1241" t="s">
        <v>987</v>
      </c>
      <c r="F1241">
        <v>77.137553699999998</v>
      </c>
      <c r="G1241">
        <v>28.6546314</v>
      </c>
      <c r="H1241" t="s">
        <v>1914</v>
      </c>
      <c r="I1241" t="s">
        <v>19</v>
      </c>
      <c r="J1241" t="s">
        <v>61</v>
      </c>
      <c r="K1241" t="s">
        <v>61</v>
      </c>
      <c r="L1241" t="s">
        <v>57</v>
      </c>
      <c r="M1241" t="s">
        <v>57</v>
      </c>
      <c r="N1241">
        <v>3</v>
      </c>
      <c r="O1241">
        <v>133</v>
      </c>
      <c r="P1241">
        <v>1200</v>
      </c>
      <c r="Q1241">
        <v>3.5</v>
      </c>
      <c r="R1241">
        <v>2011</v>
      </c>
      <c r="S1241">
        <v>7</v>
      </c>
      <c r="T1241">
        <v>10</v>
      </c>
      <c r="U1241" s="1">
        <v>40734</v>
      </c>
      <c r="V1241" s="5">
        <f>Main[[#This Row],[Average_Cost_for_two]] * VLOOKUP(Main[[#This Row],[Currency]],'Currency'!A:B,2,FALSE)</f>
        <v>14.4</v>
      </c>
      <c r="W1241" s="5" t="str">
        <f>IF(Main[[#This Row],[Avg_Cost_USD]]&lt;10,"Low",
IF(Main[[#This Row],[Avg_Cost_USD]]&lt;=30,"Medium","High"))</f>
        <v>Medium</v>
      </c>
    </row>
    <row r="1242" spans="1:23" x14ac:dyDescent="0.3">
      <c r="A1242">
        <v>18378056</v>
      </c>
      <c r="B1242" t="s">
        <v>1915</v>
      </c>
      <c r="C1242">
        <v>1</v>
      </c>
      <c r="D1242" t="s">
        <v>54</v>
      </c>
      <c r="E1242" t="s">
        <v>987</v>
      </c>
      <c r="F1242">
        <v>77.151982399999994</v>
      </c>
      <c r="G1242">
        <v>28.657538299999999</v>
      </c>
      <c r="H1242" t="s">
        <v>1908</v>
      </c>
      <c r="I1242" t="s">
        <v>19</v>
      </c>
      <c r="J1242" t="s">
        <v>61</v>
      </c>
      <c r="K1242" t="s">
        <v>57</v>
      </c>
      <c r="L1242" t="s">
        <v>57</v>
      </c>
      <c r="M1242" t="s">
        <v>57</v>
      </c>
      <c r="N1242">
        <v>3</v>
      </c>
      <c r="O1242">
        <v>21</v>
      </c>
      <c r="P1242">
        <v>1200</v>
      </c>
      <c r="Q1242">
        <v>3.5</v>
      </c>
      <c r="R1242">
        <v>2014</v>
      </c>
      <c r="S1242">
        <v>7</v>
      </c>
      <c r="T1242">
        <v>17</v>
      </c>
      <c r="U1242" s="1">
        <v>41837</v>
      </c>
      <c r="V1242" s="5">
        <f>Main[[#This Row],[Average_Cost_for_two]] * VLOOKUP(Main[[#This Row],[Currency]],'Currency'!A:B,2,FALSE)</f>
        <v>14.4</v>
      </c>
      <c r="W1242" s="5" t="str">
        <f>IF(Main[[#This Row],[Avg_Cost_USD]]&lt;10,"Low",
IF(Main[[#This Row],[Avg_Cost_USD]]&lt;=30,"Medium","High"))</f>
        <v>Medium</v>
      </c>
    </row>
    <row r="1243" spans="1:23" x14ac:dyDescent="0.3">
      <c r="A1243">
        <v>302188</v>
      </c>
      <c r="B1243" t="s">
        <v>1916</v>
      </c>
      <c r="C1243">
        <v>1</v>
      </c>
      <c r="D1243" t="s">
        <v>54</v>
      </c>
      <c r="E1243" t="s">
        <v>1081</v>
      </c>
      <c r="F1243">
        <v>77.216154970000005</v>
      </c>
      <c r="G1243">
        <v>28.64154113</v>
      </c>
      <c r="H1243" t="s">
        <v>1917</v>
      </c>
      <c r="I1243" t="s">
        <v>19</v>
      </c>
      <c r="J1243" t="s">
        <v>61</v>
      </c>
      <c r="K1243" t="s">
        <v>57</v>
      </c>
      <c r="L1243" t="s">
        <v>57</v>
      </c>
      <c r="M1243" t="s">
        <v>57</v>
      </c>
      <c r="N1243">
        <v>3</v>
      </c>
      <c r="O1243">
        <v>18</v>
      </c>
      <c r="P1243">
        <v>1400</v>
      </c>
      <c r="Q1243">
        <v>3.2</v>
      </c>
      <c r="R1243">
        <v>2018</v>
      </c>
      <c r="S1243">
        <v>7</v>
      </c>
      <c r="T1243">
        <v>26</v>
      </c>
      <c r="U1243" s="1">
        <v>43307</v>
      </c>
      <c r="V1243" s="5">
        <f>Main[[#This Row],[Average_Cost_for_two]] * VLOOKUP(Main[[#This Row],[Currency]],'Currency'!A:B,2,FALSE)</f>
        <v>16.8</v>
      </c>
      <c r="W1243" s="5" t="str">
        <f>IF(Main[[#This Row],[Avg_Cost_USD]]&lt;10,"Low",
IF(Main[[#This Row],[Avg_Cost_USD]]&lt;=30,"Medium","High"))</f>
        <v>Medium</v>
      </c>
    </row>
    <row r="1244" spans="1:23" x14ac:dyDescent="0.3">
      <c r="A1244">
        <v>800</v>
      </c>
      <c r="B1244" t="s">
        <v>1918</v>
      </c>
      <c r="C1244">
        <v>1</v>
      </c>
      <c r="D1244" t="s">
        <v>54</v>
      </c>
      <c r="E1244" t="s">
        <v>1881</v>
      </c>
      <c r="F1244">
        <v>77.229816900000003</v>
      </c>
      <c r="G1244">
        <v>28.6080413</v>
      </c>
      <c r="H1244" t="s">
        <v>303</v>
      </c>
      <c r="I1244" t="s">
        <v>19</v>
      </c>
      <c r="J1244" t="s">
        <v>61</v>
      </c>
      <c r="K1244" t="s">
        <v>61</v>
      </c>
      <c r="L1244" t="s">
        <v>57</v>
      </c>
      <c r="M1244" t="s">
        <v>57</v>
      </c>
      <c r="N1244">
        <v>3</v>
      </c>
      <c r="O1244">
        <v>447</v>
      </c>
      <c r="P1244">
        <v>1500</v>
      </c>
      <c r="Q1244">
        <v>3.6</v>
      </c>
      <c r="R1244">
        <v>2011</v>
      </c>
      <c r="S1244">
        <v>7</v>
      </c>
      <c r="T1244">
        <v>1</v>
      </c>
      <c r="U1244" s="1">
        <v>40725</v>
      </c>
      <c r="V1244" s="5">
        <f>Main[[#This Row],[Average_Cost_for_two]] * VLOOKUP(Main[[#This Row],[Currency]],'Currency'!A:B,2,FALSE)</f>
        <v>18</v>
      </c>
      <c r="W1244" s="5" t="str">
        <f>IF(Main[[#This Row],[Avg_Cost_USD]]&lt;10,"Low",
IF(Main[[#This Row],[Avg_Cost_USD]]&lt;=30,"Medium","High"))</f>
        <v>Medium</v>
      </c>
    </row>
    <row r="1245" spans="1:23" x14ac:dyDescent="0.3">
      <c r="A1245">
        <v>305525</v>
      </c>
      <c r="B1245" t="s">
        <v>1919</v>
      </c>
      <c r="C1245">
        <v>1</v>
      </c>
      <c r="D1245" t="s">
        <v>54</v>
      </c>
      <c r="E1245" t="s">
        <v>1920</v>
      </c>
      <c r="F1245">
        <v>77.241909100000001</v>
      </c>
      <c r="G1245">
        <v>28.613167600000001</v>
      </c>
      <c r="H1245" t="s">
        <v>1921</v>
      </c>
      <c r="I1245" t="s">
        <v>19</v>
      </c>
      <c r="J1245" t="s">
        <v>57</v>
      </c>
      <c r="K1245" t="s">
        <v>57</v>
      </c>
      <c r="L1245" t="s">
        <v>57</v>
      </c>
      <c r="M1245" t="s">
        <v>57</v>
      </c>
      <c r="N1245">
        <v>3</v>
      </c>
      <c r="O1245">
        <v>2213</v>
      </c>
      <c r="P1245">
        <v>1200</v>
      </c>
      <c r="Q1245">
        <v>4.5</v>
      </c>
      <c r="R1245">
        <v>2016</v>
      </c>
      <c r="S1245">
        <v>7</v>
      </c>
      <c r="T1245">
        <v>23</v>
      </c>
      <c r="U1245" s="1">
        <v>42574</v>
      </c>
      <c r="V1245" s="5">
        <f>Main[[#This Row],[Average_Cost_for_two]] * VLOOKUP(Main[[#This Row],[Currency]],'Currency'!A:B,2,FALSE)</f>
        <v>14.4</v>
      </c>
      <c r="W1245" s="5" t="str">
        <f>IF(Main[[#This Row],[Avg_Cost_USD]]&lt;10,"Low",
IF(Main[[#This Row],[Avg_Cost_USD]]&lt;=30,"Medium","High"))</f>
        <v>Medium</v>
      </c>
    </row>
    <row r="1246" spans="1:23" x14ac:dyDescent="0.3">
      <c r="A1246">
        <v>309188</v>
      </c>
      <c r="B1246" t="s">
        <v>1922</v>
      </c>
      <c r="C1246">
        <v>1</v>
      </c>
      <c r="D1246" t="s">
        <v>54</v>
      </c>
      <c r="E1246" t="s">
        <v>991</v>
      </c>
      <c r="F1246">
        <v>77.119768780000001</v>
      </c>
      <c r="G1246">
        <v>28.666848309999999</v>
      </c>
      <c r="H1246" t="s">
        <v>1025</v>
      </c>
      <c r="I1246" t="s">
        <v>19</v>
      </c>
      <c r="J1246" t="s">
        <v>61</v>
      </c>
      <c r="K1246" t="s">
        <v>61</v>
      </c>
      <c r="L1246" t="s">
        <v>57</v>
      </c>
      <c r="M1246" t="s">
        <v>57</v>
      </c>
      <c r="N1246">
        <v>3</v>
      </c>
      <c r="O1246">
        <v>84</v>
      </c>
      <c r="P1246">
        <v>1200</v>
      </c>
      <c r="Q1246">
        <v>3.4</v>
      </c>
      <c r="R1246">
        <v>2016</v>
      </c>
      <c r="S1246">
        <v>7</v>
      </c>
      <c r="T1246">
        <v>19</v>
      </c>
      <c r="U1246" s="1">
        <v>42570</v>
      </c>
      <c r="V1246" s="5">
        <f>Main[[#This Row],[Average_Cost_for_two]] * VLOOKUP(Main[[#This Row],[Currency]],'Currency'!A:B,2,FALSE)</f>
        <v>14.4</v>
      </c>
      <c r="W1246" s="5" t="str">
        <f>IF(Main[[#This Row],[Avg_Cost_USD]]&lt;10,"Low",
IF(Main[[#This Row],[Avg_Cost_USD]]&lt;=30,"Medium","High"))</f>
        <v>Medium</v>
      </c>
    </row>
    <row r="1247" spans="1:23" x14ac:dyDescent="0.3">
      <c r="A1247">
        <v>312482</v>
      </c>
      <c r="B1247" t="s">
        <v>1923</v>
      </c>
      <c r="C1247">
        <v>1</v>
      </c>
      <c r="D1247" t="s">
        <v>54</v>
      </c>
      <c r="E1247" t="s">
        <v>1087</v>
      </c>
      <c r="F1247">
        <v>77.119089500000001</v>
      </c>
      <c r="G1247">
        <v>28.64799</v>
      </c>
      <c r="H1247" t="s">
        <v>1917</v>
      </c>
      <c r="I1247" t="s">
        <v>19</v>
      </c>
      <c r="J1247" t="s">
        <v>61</v>
      </c>
      <c r="K1247" t="s">
        <v>61</v>
      </c>
      <c r="L1247" t="s">
        <v>57</v>
      </c>
      <c r="M1247" t="s">
        <v>57</v>
      </c>
      <c r="N1247">
        <v>3</v>
      </c>
      <c r="O1247">
        <v>316</v>
      </c>
      <c r="P1247">
        <v>1650</v>
      </c>
      <c r="Q1247">
        <v>3.8</v>
      </c>
      <c r="R1247">
        <v>2017</v>
      </c>
      <c r="S1247">
        <v>7</v>
      </c>
      <c r="T1247">
        <v>21</v>
      </c>
      <c r="U1247" s="1">
        <v>42937</v>
      </c>
      <c r="V1247" s="5">
        <f>Main[[#This Row],[Average_Cost_for_two]] * VLOOKUP(Main[[#This Row],[Currency]],'Currency'!A:B,2,FALSE)</f>
        <v>19.8</v>
      </c>
      <c r="W1247" s="5" t="str">
        <f>IF(Main[[#This Row],[Avg_Cost_USD]]&lt;10,"Low",
IF(Main[[#This Row],[Avg_Cost_USD]]&lt;=30,"Medium","High"))</f>
        <v>Medium</v>
      </c>
    </row>
    <row r="1248" spans="1:23" x14ac:dyDescent="0.3">
      <c r="A1248">
        <v>309845</v>
      </c>
      <c r="B1248" t="s">
        <v>1924</v>
      </c>
      <c r="C1248">
        <v>1</v>
      </c>
      <c r="D1248" t="s">
        <v>54</v>
      </c>
      <c r="E1248" t="s">
        <v>1087</v>
      </c>
      <c r="F1248">
        <v>77.119257300000001</v>
      </c>
      <c r="G1248">
        <v>28.647213799999999</v>
      </c>
      <c r="H1248" t="s">
        <v>1821</v>
      </c>
      <c r="I1248" t="s">
        <v>19</v>
      </c>
      <c r="J1248" t="s">
        <v>61</v>
      </c>
      <c r="K1248" t="s">
        <v>57</v>
      </c>
      <c r="L1248" t="s">
        <v>57</v>
      </c>
      <c r="M1248" t="s">
        <v>57</v>
      </c>
      <c r="N1248">
        <v>3</v>
      </c>
      <c r="O1248">
        <v>313</v>
      </c>
      <c r="P1248">
        <v>1700</v>
      </c>
      <c r="Q1248">
        <v>3.5</v>
      </c>
      <c r="R1248">
        <v>2011</v>
      </c>
      <c r="S1248">
        <v>7</v>
      </c>
      <c r="T1248">
        <v>28</v>
      </c>
      <c r="U1248" s="1">
        <v>40752</v>
      </c>
      <c r="V1248" s="5">
        <f>Main[[#This Row],[Average_Cost_for_two]] * VLOOKUP(Main[[#This Row],[Currency]],'Currency'!A:B,2,FALSE)</f>
        <v>20.400000000000002</v>
      </c>
      <c r="W1248" s="5" t="str">
        <f>IF(Main[[#This Row],[Avg_Cost_USD]]&lt;10,"Low",
IF(Main[[#This Row],[Avg_Cost_USD]]&lt;=30,"Medium","High"))</f>
        <v>Medium</v>
      </c>
    </row>
    <row r="1249" spans="1:23" x14ac:dyDescent="0.3">
      <c r="A1249">
        <v>18273540</v>
      </c>
      <c r="B1249" t="s">
        <v>1925</v>
      </c>
      <c r="C1249">
        <v>1</v>
      </c>
      <c r="D1249" t="s">
        <v>54</v>
      </c>
      <c r="E1249" t="s">
        <v>1087</v>
      </c>
      <c r="F1249">
        <v>77.118344500000006</v>
      </c>
      <c r="G1249">
        <v>28.647538000000001</v>
      </c>
      <c r="H1249" t="s">
        <v>1926</v>
      </c>
      <c r="I1249" t="s">
        <v>19</v>
      </c>
      <c r="J1249" t="s">
        <v>61</v>
      </c>
      <c r="K1249" t="s">
        <v>61</v>
      </c>
      <c r="L1249" t="s">
        <v>57</v>
      </c>
      <c r="M1249" t="s">
        <v>57</v>
      </c>
      <c r="N1249">
        <v>3</v>
      </c>
      <c r="O1249">
        <v>196</v>
      </c>
      <c r="P1249">
        <v>1250</v>
      </c>
      <c r="Q1249">
        <v>3.7</v>
      </c>
      <c r="R1249">
        <v>2017</v>
      </c>
      <c r="S1249">
        <v>7</v>
      </c>
      <c r="T1249">
        <v>4</v>
      </c>
      <c r="U1249" s="1">
        <v>42920</v>
      </c>
      <c r="V1249" s="5">
        <f>Main[[#This Row],[Average_Cost_for_two]] * VLOOKUP(Main[[#This Row],[Currency]],'Currency'!A:B,2,FALSE)</f>
        <v>15</v>
      </c>
      <c r="W1249" s="5" t="str">
        <f>IF(Main[[#This Row],[Avg_Cost_USD]]&lt;10,"Low",
IF(Main[[#This Row],[Avg_Cost_USD]]&lt;=30,"Medium","High"))</f>
        <v>Medium</v>
      </c>
    </row>
    <row r="1250" spans="1:23" x14ac:dyDescent="0.3">
      <c r="A1250">
        <v>18241862</v>
      </c>
      <c r="B1250" t="s">
        <v>1927</v>
      </c>
      <c r="C1250">
        <v>1</v>
      </c>
      <c r="D1250" t="s">
        <v>54</v>
      </c>
      <c r="E1250" t="s">
        <v>1087</v>
      </c>
      <c r="F1250">
        <v>77.119534700000003</v>
      </c>
      <c r="G1250">
        <v>28.647326100000001</v>
      </c>
      <c r="H1250" t="s">
        <v>1928</v>
      </c>
      <c r="I1250" t="s">
        <v>19</v>
      </c>
      <c r="J1250" t="s">
        <v>61</v>
      </c>
      <c r="K1250" t="s">
        <v>57</v>
      </c>
      <c r="L1250" t="s">
        <v>57</v>
      </c>
      <c r="M1250" t="s">
        <v>57</v>
      </c>
      <c r="N1250">
        <v>3</v>
      </c>
      <c r="O1250">
        <v>305</v>
      </c>
      <c r="P1250">
        <v>1400</v>
      </c>
      <c r="Q1250">
        <v>3.8</v>
      </c>
      <c r="R1250">
        <v>2014</v>
      </c>
      <c r="S1250">
        <v>7</v>
      </c>
      <c r="T1250">
        <v>8</v>
      </c>
      <c r="U1250" s="1">
        <v>41828</v>
      </c>
      <c r="V1250" s="5">
        <f>Main[[#This Row],[Average_Cost_for_two]] * VLOOKUP(Main[[#This Row],[Currency]],'Currency'!A:B,2,FALSE)</f>
        <v>16.8</v>
      </c>
      <c r="W1250" s="5" t="str">
        <f>IF(Main[[#This Row],[Avg_Cost_USD]]&lt;10,"Low",
IF(Main[[#This Row],[Avg_Cost_USD]]&lt;=30,"Medium","High"))</f>
        <v>Medium</v>
      </c>
    </row>
    <row r="1251" spans="1:23" x14ac:dyDescent="0.3">
      <c r="A1251">
        <v>310395</v>
      </c>
      <c r="B1251" t="s">
        <v>1929</v>
      </c>
      <c r="C1251">
        <v>1</v>
      </c>
      <c r="D1251" t="s">
        <v>54</v>
      </c>
      <c r="E1251" t="s">
        <v>1087</v>
      </c>
      <c r="F1251">
        <v>77.119971300000003</v>
      </c>
      <c r="G1251">
        <v>28.647611699999999</v>
      </c>
      <c r="H1251" t="s">
        <v>1930</v>
      </c>
      <c r="I1251" t="s">
        <v>19</v>
      </c>
      <c r="J1251" t="s">
        <v>61</v>
      </c>
      <c r="K1251" t="s">
        <v>61</v>
      </c>
      <c r="L1251" t="s">
        <v>57</v>
      </c>
      <c r="M1251" t="s">
        <v>57</v>
      </c>
      <c r="N1251">
        <v>3</v>
      </c>
      <c r="O1251">
        <v>742</v>
      </c>
      <c r="P1251">
        <v>1600</v>
      </c>
      <c r="Q1251">
        <v>3.6</v>
      </c>
      <c r="R1251">
        <v>2014</v>
      </c>
      <c r="S1251">
        <v>7</v>
      </c>
      <c r="T1251">
        <v>6</v>
      </c>
      <c r="U1251" s="1">
        <v>41826</v>
      </c>
      <c r="V1251" s="5">
        <f>Main[[#This Row],[Average_Cost_for_two]] * VLOOKUP(Main[[#This Row],[Currency]],'Currency'!A:B,2,FALSE)</f>
        <v>19.2</v>
      </c>
      <c r="W1251" s="5" t="str">
        <f>IF(Main[[#This Row],[Avg_Cost_USD]]&lt;10,"Low",
IF(Main[[#This Row],[Avg_Cost_USD]]&lt;=30,"Medium","High"))</f>
        <v>Medium</v>
      </c>
    </row>
    <row r="1252" spans="1:23" x14ac:dyDescent="0.3">
      <c r="A1252">
        <v>18255154</v>
      </c>
      <c r="B1252" t="s">
        <v>1931</v>
      </c>
      <c r="C1252">
        <v>1</v>
      </c>
      <c r="D1252" t="s">
        <v>54</v>
      </c>
      <c r="E1252" t="s">
        <v>460</v>
      </c>
      <c r="F1252">
        <v>77.219717950000003</v>
      </c>
      <c r="G1252">
        <v>28.528231359999999</v>
      </c>
      <c r="H1252" t="s">
        <v>1928</v>
      </c>
      <c r="I1252" t="s">
        <v>19</v>
      </c>
      <c r="J1252" t="s">
        <v>61</v>
      </c>
      <c r="K1252" t="s">
        <v>57</v>
      </c>
      <c r="L1252" t="s">
        <v>57</v>
      </c>
      <c r="M1252" t="s">
        <v>57</v>
      </c>
      <c r="N1252">
        <v>3</v>
      </c>
      <c r="O1252">
        <v>220</v>
      </c>
      <c r="P1252">
        <v>1500</v>
      </c>
      <c r="Q1252">
        <v>3.8</v>
      </c>
      <c r="R1252">
        <v>2012</v>
      </c>
      <c r="S1252">
        <v>7</v>
      </c>
      <c r="T1252">
        <v>7</v>
      </c>
      <c r="U1252" s="1">
        <v>41097</v>
      </c>
      <c r="V1252" s="5">
        <f>Main[[#This Row],[Average_Cost_for_two]] * VLOOKUP(Main[[#This Row],[Currency]],'Currency'!A:B,2,FALSE)</f>
        <v>18</v>
      </c>
      <c r="W1252" s="5" t="str">
        <f>IF(Main[[#This Row],[Avg_Cost_USD]]&lt;10,"Low",
IF(Main[[#This Row],[Avg_Cost_USD]]&lt;=30,"Medium","High"))</f>
        <v>Medium</v>
      </c>
    </row>
    <row r="1253" spans="1:23" x14ac:dyDescent="0.3">
      <c r="A1253">
        <v>18245284</v>
      </c>
      <c r="B1253" t="s">
        <v>1932</v>
      </c>
      <c r="C1253">
        <v>1</v>
      </c>
      <c r="D1253" t="s">
        <v>54</v>
      </c>
      <c r="E1253" t="s">
        <v>1933</v>
      </c>
      <c r="F1253">
        <v>77.219474539999993</v>
      </c>
      <c r="G1253">
        <v>28.527481389999998</v>
      </c>
      <c r="H1253" t="s">
        <v>1934</v>
      </c>
      <c r="I1253" t="s">
        <v>19</v>
      </c>
      <c r="J1253" t="s">
        <v>61</v>
      </c>
      <c r="K1253" t="s">
        <v>57</v>
      </c>
      <c r="L1253" t="s">
        <v>57</v>
      </c>
      <c r="M1253" t="s">
        <v>57</v>
      </c>
      <c r="N1253">
        <v>3</v>
      </c>
      <c r="O1253">
        <v>217</v>
      </c>
      <c r="P1253">
        <v>1200</v>
      </c>
      <c r="Q1253">
        <v>3.6</v>
      </c>
      <c r="R1253">
        <v>2011</v>
      </c>
      <c r="S1253">
        <v>7</v>
      </c>
      <c r="T1253">
        <v>14</v>
      </c>
      <c r="U1253" s="1">
        <v>40738</v>
      </c>
      <c r="V1253" s="5">
        <f>Main[[#This Row],[Average_Cost_for_two]] * VLOOKUP(Main[[#This Row],[Currency]],'Currency'!A:B,2,FALSE)</f>
        <v>14.4</v>
      </c>
      <c r="W1253" s="5" t="str">
        <f>IF(Main[[#This Row],[Avg_Cost_USD]]&lt;10,"Low",
IF(Main[[#This Row],[Avg_Cost_USD]]&lt;=30,"Medium","High"))</f>
        <v>Medium</v>
      </c>
    </row>
    <row r="1254" spans="1:23" x14ac:dyDescent="0.3">
      <c r="A1254">
        <v>2778</v>
      </c>
      <c r="B1254" t="s">
        <v>1935</v>
      </c>
      <c r="C1254">
        <v>1</v>
      </c>
      <c r="D1254" t="s">
        <v>54</v>
      </c>
      <c r="E1254" t="s">
        <v>1042</v>
      </c>
      <c r="F1254">
        <v>77.148221599999999</v>
      </c>
      <c r="G1254">
        <v>28.536773199999999</v>
      </c>
      <c r="H1254" t="s">
        <v>1809</v>
      </c>
      <c r="I1254" t="s">
        <v>19</v>
      </c>
      <c r="J1254" t="s">
        <v>61</v>
      </c>
      <c r="K1254" t="s">
        <v>61</v>
      </c>
      <c r="L1254" t="s">
        <v>57</v>
      </c>
      <c r="M1254" t="s">
        <v>57</v>
      </c>
      <c r="N1254">
        <v>3</v>
      </c>
      <c r="O1254">
        <v>361</v>
      </c>
      <c r="P1254">
        <v>1500</v>
      </c>
      <c r="Q1254">
        <v>3.6</v>
      </c>
      <c r="R1254">
        <v>2018</v>
      </c>
      <c r="S1254">
        <v>7</v>
      </c>
      <c r="T1254">
        <v>21</v>
      </c>
      <c r="U1254" s="1">
        <v>43302</v>
      </c>
      <c r="V1254" s="5">
        <f>Main[[#This Row],[Average_Cost_for_two]] * VLOOKUP(Main[[#This Row],[Currency]],'Currency'!A:B,2,FALSE)</f>
        <v>18</v>
      </c>
      <c r="W1254" s="5" t="str">
        <f>IF(Main[[#This Row],[Avg_Cost_USD]]&lt;10,"Low",
IF(Main[[#This Row],[Avg_Cost_USD]]&lt;=30,"Medium","High"))</f>
        <v>Medium</v>
      </c>
    </row>
    <row r="1255" spans="1:23" x14ac:dyDescent="0.3">
      <c r="A1255">
        <v>18429396</v>
      </c>
      <c r="B1255" t="s">
        <v>1936</v>
      </c>
      <c r="C1255">
        <v>1</v>
      </c>
      <c r="D1255" t="s">
        <v>54</v>
      </c>
      <c r="E1255" t="s">
        <v>1937</v>
      </c>
      <c r="F1255">
        <v>77.121810850000003</v>
      </c>
      <c r="G1255">
        <v>28.554806670000001</v>
      </c>
      <c r="H1255" t="s">
        <v>1938</v>
      </c>
      <c r="I1255" t="s">
        <v>19</v>
      </c>
      <c r="J1255" t="s">
        <v>61</v>
      </c>
      <c r="K1255" t="s">
        <v>57</v>
      </c>
      <c r="L1255" t="s">
        <v>57</v>
      </c>
      <c r="M1255" t="s">
        <v>57</v>
      </c>
      <c r="N1255">
        <v>3</v>
      </c>
      <c r="O1255">
        <v>4</v>
      </c>
      <c r="P1255">
        <v>1500</v>
      </c>
      <c r="Q1255">
        <v>3</v>
      </c>
      <c r="R1255">
        <v>2010</v>
      </c>
      <c r="S1255">
        <v>6</v>
      </c>
      <c r="T1255">
        <v>28</v>
      </c>
      <c r="U1255" s="1">
        <v>40357</v>
      </c>
      <c r="V1255" s="5">
        <f>Main[[#This Row],[Average_Cost_for_two]] * VLOOKUP(Main[[#This Row],[Currency]],'Currency'!A:B,2,FALSE)</f>
        <v>18</v>
      </c>
      <c r="W1255" s="5" t="str">
        <f>IF(Main[[#This Row],[Avg_Cost_USD]]&lt;10,"Low",
IF(Main[[#This Row],[Avg_Cost_USD]]&lt;=30,"Medium","High"))</f>
        <v>Medium</v>
      </c>
    </row>
    <row r="1256" spans="1:23" x14ac:dyDescent="0.3">
      <c r="A1256">
        <v>309390</v>
      </c>
      <c r="B1256" t="s">
        <v>1939</v>
      </c>
      <c r="C1256">
        <v>1</v>
      </c>
      <c r="D1256" t="s">
        <v>54</v>
      </c>
      <c r="E1256" t="s">
        <v>1732</v>
      </c>
      <c r="F1256">
        <v>77.179316499999999</v>
      </c>
      <c r="G1256">
        <v>28.695053099999999</v>
      </c>
      <c r="H1256" t="s">
        <v>1940</v>
      </c>
      <c r="I1256" t="s">
        <v>19</v>
      </c>
      <c r="J1256" t="s">
        <v>61</v>
      </c>
      <c r="K1256" t="s">
        <v>61</v>
      </c>
      <c r="L1256" t="s">
        <v>57</v>
      </c>
      <c r="M1256" t="s">
        <v>57</v>
      </c>
      <c r="N1256">
        <v>3</v>
      </c>
      <c r="O1256">
        <v>274</v>
      </c>
      <c r="P1256">
        <v>1200</v>
      </c>
      <c r="Q1256">
        <v>3.9</v>
      </c>
      <c r="R1256">
        <v>2018</v>
      </c>
      <c r="S1256">
        <v>6</v>
      </c>
      <c r="T1256">
        <v>1</v>
      </c>
      <c r="U1256" s="1">
        <v>43252</v>
      </c>
      <c r="V1256" s="5">
        <f>Main[[#This Row],[Average_Cost_for_two]] * VLOOKUP(Main[[#This Row],[Currency]],'Currency'!A:B,2,FALSE)</f>
        <v>14.4</v>
      </c>
      <c r="W1256" s="5" t="str">
        <f>IF(Main[[#This Row],[Avg_Cost_USD]]&lt;10,"Low",
IF(Main[[#This Row],[Avg_Cost_USD]]&lt;=30,"Medium","High"))</f>
        <v>Medium</v>
      </c>
    </row>
    <row r="1257" spans="1:23" x14ac:dyDescent="0.3">
      <c r="A1257">
        <v>4150</v>
      </c>
      <c r="B1257" t="s">
        <v>1853</v>
      </c>
      <c r="C1257">
        <v>1</v>
      </c>
      <c r="D1257" t="s">
        <v>54</v>
      </c>
      <c r="E1257" t="s">
        <v>1941</v>
      </c>
      <c r="F1257">
        <v>77.18884371</v>
      </c>
      <c r="G1257">
        <v>28.567477820000001</v>
      </c>
      <c r="H1257" t="s">
        <v>1854</v>
      </c>
      <c r="I1257" t="s">
        <v>19</v>
      </c>
      <c r="J1257" t="s">
        <v>57</v>
      </c>
      <c r="K1257" t="s">
        <v>61</v>
      </c>
      <c r="L1257" t="s">
        <v>57</v>
      </c>
      <c r="M1257" t="s">
        <v>57</v>
      </c>
      <c r="N1257">
        <v>3</v>
      </c>
      <c r="O1257">
        <v>98</v>
      </c>
      <c r="P1257">
        <v>1100</v>
      </c>
      <c r="Q1257">
        <v>2.5</v>
      </c>
      <c r="R1257">
        <v>2011</v>
      </c>
      <c r="S1257">
        <v>6</v>
      </c>
      <c r="T1257">
        <v>27</v>
      </c>
      <c r="U1257" s="1">
        <v>40721</v>
      </c>
      <c r="V1257" s="5">
        <f>Main[[#This Row],[Average_Cost_for_two]] * VLOOKUP(Main[[#This Row],[Currency]],'Currency'!A:B,2,FALSE)</f>
        <v>13.200000000000001</v>
      </c>
      <c r="W1257" s="5" t="str">
        <f>IF(Main[[#This Row],[Avg_Cost_USD]]&lt;10,"Low",
IF(Main[[#This Row],[Avg_Cost_USD]]&lt;=30,"Medium","High"))</f>
        <v>Medium</v>
      </c>
    </row>
    <row r="1258" spans="1:23" x14ac:dyDescent="0.3">
      <c r="A1258">
        <v>5890</v>
      </c>
      <c r="B1258" t="s">
        <v>1942</v>
      </c>
      <c r="C1258">
        <v>1</v>
      </c>
      <c r="D1258" t="s">
        <v>54</v>
      </c>
      <c r="E1258" t="s">
        <v>1943</v>
      </c>
      <c r="F1258">
        <v>77.114223199999998</v>
      </c>
      <c r="G1258">
        <v>28.7168739</v>
      </c>
      <c r="H1258" t="s">
        <v>303</v>
      </c>
      <c r="I1258" t="s">
        <v>19</v>
      </c>
      <c r="J1258" t="s">
        <v>61</v>
      </c>
      <c r="K1258" t="s">
        <v>57</v>
      </c>
      <c r="L1258" t="s">
        <v>57</v>
      </c>
      <c r="M1258" t="s">
        <v>57</v>
      </c>
      <c r="N1258">
        <v>3</v>
      </c>
      <c r="O1258">
        <v>134</v>
      </c>
      <c r="P1258">
        <v>1200</v>
      </c>
      <c r="Q1258">
        <v>3.4</v>
      </c>
      <c r="R1258">
        <v>2011</v>
      </c>
      <c r="S1258">
        <v>6</v>
      </c>
      <c r="T1258">
        <v>3</v>
      </c>
      <c r="U1258" s="1">
        <v>40697</v>
      </c>
      <c r="V1258" s="5">
        <f>Main[[#This Row],[Average_Cost_for_two]] * VLOOKUP(Main[[#This Row],[Currency]],'Currency'!A:B,2,FALSE)</f>
        <v>14.4</v>
      </c>
      <c r="W1258" s="5" t="str">
        <f>IF(Main[[#This Row],[Avg_Cost_USD]]&lt;10,"Low",
IF(Main[[#This Row],[Avg_Cost_USD]]&lt;=30,"Medium","High"))</f>
        <v>Medium</v>
      </c>
    </row>
    <row r="1259" spans="1:23" x14ac:dyDescent="0.3">
      <c r="A1259">
        <v>451</v>
      </c>
      <c r="B1259" t="s">
        <v>1840</v>
      </c>
      <c r="C1259">
        <v>1</v>
      </c>
      <c r="D1259" t="s">
        <v>54</v>
      </c>
      <c r="E1259" t="s">
        <v>79</v>
      </c>
      <c r="F1259">
        <v>77.230142000000001</v>
      </c>
      <c r="G1259">
        <v>28.573545299999999</v>
      </c>
      <c r="H1259" t="s">
        <v>1866</v>
      </c>
      <c r="I1259" t="s">
        <v>19</v>
      </c>
      <c r="J1259" t="s">
        <v>61</v>
      </c>
      <c r="K1259" t="s">
        <v>57</v>
      </c>
      <c r="L1259" t="s">
        <v>57</v>
      </c>
      <c r="M1259" t="s">
        <v>57</v>
      </c>
      <c r="N1259">
        <v>3</v>
      </c>
      <c r="O1259">
        <v>749</v>
      </c>
      <c r="P1259">
        <v>1500</v>
      </c>
      <c r="Q1259">
        <v>3.9</v>
      </c>
      <c r="R1259">
        <v>2013</v>
      </c>
      <c r="S1259">
        <v>6</v>
      </c>
      <c r="T1259">
        <v>9</v>
      </c>
      <c r="U1259" s="1">
        <v>41434</v>
      </c>
      <c r="V1259" s="5">
        <f>Main[[#This Row],[Average_Cost_for_two]] * VLOOKUP(Main[[#This Row],[Currency]],'Currency'!A:B,2,FALSE)</f>
        <v>18</v>
      </c>
      <c r="W1259" s="5" t="str">
        <f>IF(Main[[#This Row],[Avg_Cost_USD]]&lt;10,"Low",
IF(Main[[#This Row],[Avg_Cost_USD]]&lt;=30,"Medium","High"))</f>
        <v>Medium</v>
      </c>
    </row>
    <row r="1260" spans="1:23" x14ac:dyDescent="0.3">
      <c r="A1260">
        <v>4919</v>
      </c>
      <c r="B1260" t="s">
        <v>1944</v>
      </c>
      <c r="C1260">
        <v>1</v>
      </c>
      <c r="D1260" t="s">
        <v>54</v>
      </c>
      <c r="E1260" t="s">
        <v>1945</v>
      </c>
      <c r="F1260">
        <v>77.15665989</v>
      </c>
      <c r="G1260">
        <v>28.54283324</v>
      </c>
      <c r="H1260" t="s">
        <v>1324</v>
      </c>
      <c r="I1260" t="s">
        <v>19</v>
      </c>
      <c r="J1260" t="s">
        <v>57</v>
      </c>
      <c r="K1260" t="s">
        <v>57</v>
      </c>
      <c r="L1260" t="s">
        <v>57</v>
      </c>
      <c r="M1260" t="s">
        <v>57</v>
      </c>
      <c r="N1260">
        <v>3</v>
      </c>
      <c r="O1260">
        <v>83</v>
      </c>
      <c r="P1260">
        <v>1600</v>
      </c>
      <c r="Q1260">
        <v>3.5</v>
      </c>
      <c r="R1260">
        <v>2014</v>
      </c>
      <c r="S1260">
        <v>6</v>
      </c>
      <c r="T1260">
        <v>14</v>
      </c>
      <c r="U1260" s="1">
        <v>41804</v>
      </c>
      <c r="V1260" s="5">
        <f>Main[[#This Row],[Average_Cost_for_two]] * VLOOKUP(Main[[#This Row],[Currency]],'Currency'!A:B,2,FALSE)</f>
        <v>19.2</v>
      </c>
      <c r="W1260" s="5" t="str">
        <f>IF(Main[[#This Row],[Avg_Cost_USD]]&lt;10,"Low",
IF(Main[[#This Row],[Avg_Cost_USD]]&lt;=30,"Medium","High"))</f>
        <v>Medium</v>
      </c>
    </row>
    <row r="1261" spans="1:23" x14ac:dyDescent="0.3">
      <c r="A1261">
        <v>9720</v>
      </c>
      <c r="B1261" t="s">
        <v>1946</v>
      </c>
      <c r="C1261">
        <v>1</v>
      </c>
      <c r="D1261" t="s">
        <v>54</v>
      </c>
      <c r="E1261" t="s">
        <v>1254</v>
      </c>
      <c r="F1261">
        <v>77.219223080000006</v>
      </c>
      <c r="G1261">
        <v>28.532302789999999</v>
      </c>
      <c r="H1261" t="s">
        <v>1947</v>
      </c>
      <c r="I1261" t="s">
        <v>19</v>
      </c>
      <c r="J1261" t="s">
        <v>57</v>
      </c>
      <c r="K1261" t="s">
        <v>57</v>
      </c>
      <c r="L1261" t="s">
        <v>57</v>
      </c>
      <c r="M1261" t="s">
        <v>57</v>
      </c>
      <c r="N1261">
        <v>3</v>
      </c>
      <c r="O1261">
        <v>295</v>
      </c>
      <c r="P1261">
        <v>1200</v>
      </c>
      <c r="Q1261">
        <v>3.5</v>
      </c>
      <c r="R1261">
        <v>2010</v>
      </c>
      <c r="S1261">
        <v>6</v>
      </c>
      <c r="T1261">
        <v>11</v>
      </c>
      <c r="U1261" s="1">
        <v>40340</v>
      </c>
      <c r="V1261" s="5">
        <f>Main[[#This Row],[Average_Cost_for_two]] * VLOOKUP(Main[[#This Row],[Currency]],'Currency'!A:B,2,FALSE)</f>
        <v>14.4</v>
      </c>
      <c r="W1261" s="5" t="str">
        <f>IF(Main[[#This Row],[Avg_Cost_USD]]&lt;10,"Low",
IF(Main[[#This Row],[Avg_Cost_USD]]&lt;=30,"Medium","High"))</f>
        <v>Medium</v>
      </c>
    </row>
    <row r="1262" spans="1:23" x14ac:dyDescent="0.3">
      <c r="A1262">
        <v>18034050</v>
      </c>
      <c r="B1262" t="s">
        <v>1948</v>
      </c>
      <c r="C1262">
        <v>1</v>
      </c>
      <c r="D1262" t="s">
        <v>54</v>
      </c>
      <c r="E1262" t="s">
        <v>1126</v>
      </c>
      <c r="F1262">
        <v>77.236294200000003</v>
      </c>
      <c r="G1262">
        <v>28.549614399999999</v>
      </c>
      <c r="H1262" t="s">
        <v>1949</v>
      </c>
      <c r="I1262" t="s">
        <v>19</v>
      </c>
      <c r="J1262" t="s">
        <v>61</v>
      </c>
      <c r="K1262" t="s">
        <v>61</v>
      </c>
      <c r="L1262" t="s">
        <v>57</v>
      </c>
      <c r="M1262" t="s">
        <v>57</v>
      </c>
      <c r="N1262">
        <v>3</v>
      </c>
      <c r="O1262">
        <v>227</v>
      </c>
      <c r="P1262">
        <v>1500</v>
      </c>
      <c r="Q1262">
        <v>3.8</v>
      </c>
      <c r="R1262">
        <v>2012</v>
      </c>
      <c r="S1262">
        <v>6</v>
      </c>
      <c r="T1262">
        <v>20</v>
      </c>
      <c r="U1262" s="1">
        <v>41080</v>
      </c>
      <c r="V1262" s="5">
        <f>Main[[#This Row],[Average_Cost_for_two]] * VLOOKUP(Main[[#This Row],[Currency]],'Currency'!A:B,2,FALSE)</f>
        <v>18</v>
      </c>
      <c r="W1262" s="5" t="str">
        <f>IF(Main[[#This Row],[Avg_Cost_USD]]&lt;10,"Low",
IF(Main[[#This Row],[Avg_Cost_USD]]&lt;=30,"Medium","High"))</f>
        <v>Medium</v>
      </c>
    </row>
    <row r="1263" spans="1:23" x14ac:dyDescent="0.3">
      <c r="A1263">
        <v>18317517</v>
      </c>
      <c r="B1263" t="s">
        <v>1950</v>
      </c>
      <c r="C1263">
        <v>1</v>
      </c>
      <c r="D1263" t="s">
        <v>54</v>
      </c>
      <c r="E1263" t="s">
        <v>1126</v>
      </c>
      <c r="F1263">
        <v>77.234992000000005</v>
      </c>
      <c r="G1263">
        <v>28.550342199999999</v>
      </c>
      <c r="H1263" t="s">
        <v>1951</v>
      </c>
      <c r="I1263" t="s">
        <v>19</v>
      </c>
      <c r="J1263" t="s">
        <v>57</v>
      </c>
      <c r="K1263" t="s">
        <v>61</v>
      </c>
      <c r="L1263" t="s">
        <v>57</v>
      </c>
      <c r="M1263" t="s">
        <v>57</v>
      </c>
      <c r="N1263">
        <v>3</v>
      </c>
      <c r="O1263">
        <v>105</v>
      </c>
      <c r="P1263">
        <v>1100</v>
      </c>
      <c r="Q1263">
        <v>3.9</v>
      </c>
      <c r="R1263">
        <v>2017</v>
      </c>
      <c r="S1263">
        <v>6</v>
      </c>
      <c r="T1263">
        <v>15</v>
      </c>
      <c r="U1263" s="1">
        <v>42901</v>
      </c>
      <c r="V1263" s="5">
        <f>Main[[#This Row],[Average_Cost_for_two]] * VLOOKUP(Main[[#This Row],[Currency]],'Currency'!A:B,2,FALSE)</f>
        <v>13.200000000000001</v>
      </c>
      <c r="W1263" s="5" t="str">
        <f>IF(Main[[#This Row],[Avg_Cost_USD]]&lt;10,"Low",
IF(Main[[#This Row],[Avg_Cost_USD]]&lt;=30,"Medium","High"))</f>
        <v>Medium</v>
      </c>
    </row>
    <row r="1264" spans="1:23" x14ac:dyDescent="0.3">
      <c r="A1264">
        <v>18241531</v>
      </c>
      <c r="B1264" t="s">
        <v>1952</v>
      </c>
      <c r="C1264">
        <v>1</v>
      </c>
      <c r="D1264" t="s">
        <v>54</v>
      </c>
      <c r="E1264" t="s">
        <v>1126</v>
      </c>
      <c r="F1264">
        <v>77.235890100000006</v>
      </c>
      <c r="G1264">
        <v>28.549800099999999</v>
      </c>
      <c r="H1264" t="s">
        <v>1953</v>
      </c>
      <c r="I1264" t="s">
        <v>19</v>
      </c>
      <c r="J1264" t="s">
        <v>61</v>
      </c>
      <c r="K1264" t="s">
        <v>61</v>
      </c>
      <c r="L1264" t="s">
        <v>57</v>
      </c>
      <c r="M1264" t="s">
        <v>57</v>
      </c>
      <c r="N1264">
        <v>3</v>
      </c>
      <c r="O1264">
        <v>244</v>
      </c>
      <c r="P1264">
        <v>1700</v>
      </c>
      <c r="Q1264">
        <v>3.8</v>
      </c>
      <c r="R1264">
        <v>2013</v>
      </c>
      <c r="S1264">
        <v>6</v>
      </c>
      <c r="T1264">
        <v>24</v>
      </c>
      <c r="U1264" s="1">
        <v>41449</v>
      </c>
      <c r="V1264" s="5">
        <f>Main[[#This Row],[Average_Cost_for_two]] * VLOOKUP(Main[[#This Row],[Currency]],'Currency'!A:B,2,FALSE)</f>
        <v>20.400000000000002</v>
      </c>
      <c r="W1264" s="5" t="str">
        <f>IF(Main[[#This Row],[Avg_Cost_USD]]&lt;10,"Low",
IF(Main[[#This Row],[Avg_Cost_USD]]&lt;=30,"Medium","High"))</f>
        <v>Medium</v>
      </c>
    </row>
    <row r="1265" spans="1:23" x14ac:dyDescent="0.3">
      <c r="A1265">
        <v>310776</v>
      </c>
      <c r="B1265" t="s">
        <v>1954</v>
      </c>
      <c r="C1265">
        <v>1</v>
      </c>
      <c r="D1265" t="s">
        <v>54</v>
      </c>
      <c r="E1265" t="s">
        <v>1126</v>
      </c>
      <c r="F1265">
        <v>77.235081800000003</v>
      </c>
      <c r="G1265">
        <v>28.5503508</v>
      </c>
      <c r="H1265" t="s">
        <v>1955</v>
      </c>
      <c r="I1265" t="s">
        <v>19</v>
      </c>
      <c r="J1265" t="s">
        <v>61</v>
      </c>
      <c r="K1265" t="s">
        <v>61</v>
      </c>
      <c r="L1265" t="s">
        <v>57</v>
      </c>
      <c r="M1265" t="s">
        <v>57</v>
      </c>
      <c r="N1265">
        <v>3</v>
      </c>
      <c r="O1265">
        <v>826</v>
      </c>
      <c r="P1265">
        <v>1400</v>
      </c>
      <c r="Q1265">
        <v>4.0999999999999996</v>
      </c>
      <c r="R1265">
        <v>2010</v>
      </c>
      <c r="S1265">
        <v>6</v>
      </c>
      <c r="T1265">
        <v>11</v>
      </c>
      <c r="U1265" s="1">
        <v>40340</v>
      </c>
      <c r="V1265" s="5">
        <f>Main[[#This Row],[Average_Cost_for_two]] * VLOOKUP(Main[[#This Row],[Currency]],'Currency'!A:B,2,FALSE)</f>
        <v>16.8</v>
      </c>
      <c r="W1265" s="5" t="str">
        <f>IF(Main[[#This Row],[Avg_Cost_USD]]&lt;10,"Low",
IF(Main[[#This Row],[Avg_Cost_USD]]&lt;=30,"Medium","High"))</f>
        <v>Medium</v>
      </c>
    </row>
    <row r="1266" spans="1:23" x14ac:dyDescent="0.3">
      <c r="A1266">
        <v>65</v>
      </c>
      <c r="B1266" t="s">
        <v>1956</v>
      </c>
      <c r="C1266">
        <v>1</v>
      </c>
      <c r="D1266" t="s">
        <v>54</v>
      </c>
      <c r="E1266" t="s">
        <v>441</v>
      </c>
      <c r="F1266">
        <v>77.205934200000002</v>
      </c>
      <c r="G1266">
        <v>28.558018100000002</v>
      </c>
      <c r="H1266" t="s">
        <v>1957</v>
      </c>
      <c r="I1266" t="s">
        <v>19</v>
      </c>
      <c r="J1266" t="s">
        <v>61</v>
      </c>
      <c r="K1266" t="s">
        <v>61</v>
      </c>
      <c r="L1266" t="s">
        <v>57</v>
      </c>
      <c r="M1266" t="s">
        <v>57</v>
      </c>
      <c r="N1266">
        <v>3</v>
      </c>
      <c r="O1266">
        <v>234</v>
      </c>
      <c r="P1266">
        <v>1800</v>
      </c>
      <c r="Q1266">
        <v>3.5</v>
      </c>
      <c r="R1266">
        <v>2011</v>
      </c>
      <c r="S1266">
        <v>6</v>
      </c>
      <c r="T1266">
        <v>15</v>
      </c>
      <c r="U1266" s="1">
        <v>40709</v>
      </c>
      <c r="V1266" s="5">
        <f>Main[[#This Row],[Average_Cost_for_two]] * VLOOKUP(Main[[#This Row],[Currency]],'Currency'!A:B,2,FALSE)</f>
        <v>21.6</v>
      </c>
      <c r="W1266" s="5" t="str">
        <f>IF(Main[[#This Row],[Avg_Cost_USD]]&lt;10,"Low",
IF(Main[[#This Row],[Avg_Cost_USD]]&lt;=30,"Medium","High"))</f>
        <v>Medium</v>
      </c>
    </row>
    <row r="1267" spans="1:23" x14ac:dyDescent="0.3">
      <c r="A1267">
        <v>301574</v>
      </c>
      <c r="B1267" t="s">
        <v>1958</v>
      </c>
      <c r="C1267">
        <v>1</v>
      </c>
      <c r="D1267" t="s">
        <v>54</v>
      </c>
      <c r="E1267" t="s">
        <v>979</v>
      </c>
      <c r="F1267">
        <v>77.194129099999998</v>
      </c>
      <c r="G1267">
        <v>28.5534325</v>
      </c>
      <c r="H1267" t="s">
        <v>1959</v>
      </c>
      <c r="I1267" t="s">
        <v>19</v>
      </c>
      <c r="J1267" t="s">
        <v>57</v>
      </c>
      <c r="K1267" t="s">
        <v>61</v>
      </c>
      <c r="L1267" t="s">
        <v>57</v>
      </c>
      <c r="M1267" t="s">
        <v>57</v>
      </c>
      <c r="N1267">
        <v>3</v>
      </c>
      <c r="O1267">
        <v>552</v>
      </c>
      <c r="P1267">
        <v>1200</v>
      </c>
      <c r="Q1267">
        <v>3.9</v>
      </c>
      <c r="R1267">
        <v>2010</v>
      </c>
      <c r="S1267">
        <v>6</v>
      </c>
      <c r="T1267">
        <v>4</v>
      </c>
      <c r="U1267" s="1">
        <v>40333</v>
      </c>
      <c r="V1267" s="5">
        <f>Main[[#This Row],[Average_Cost_for_two]] * VLOOKUP(Main[[#This Row],[Currency]],'Currency'!A:B,2,FALSE)</f>
        <v>14.4</v>
      </c>
      <c r="W1267" s="5" t="str">
        <f>IF(Main[[#This Row],[Avg_Cost_USD]]&lt;10,"Low",
IF(Main[[#This Row],[Avg_Cost_USD]]&lt;=30,"Medium","High"))</f>
        <v>Medium</v>
      </c>
    </row>
    <row r="1268" spans="1:23" x14ac:dyDescent="0.3">
      <c r="A1268">
        <v>308463</v>
      </c>
      <c r="B1268" t="s">
        <v>1960</v>
      </c>
      <c r="C1268">
        <v>1</v>
      </c>
      <c r="D1268" t="s">
        <v>54</v>
      </c>
      <c r="E1268" t="s">
        <v>979</v>
      </c>
      <c r="F1268">
        <v>77.194310900000005</v>
      </c>
      <c r="G1268">
        <v>28.5540646</v>
      </c>
      <c r="H1268" t="s">
        <v>1961</v>
      </c>
      <c r="I1268" t="s">
        <v>19</v>
      </c>
      <c r="J1268" t="s">
        <v>61</v>
      </c>
      <c r="K1268" t="s">
        <v>57</v>
      </c>
      <c r="L1268" t="s">
        <v>57</v>
      </c>
      <c r="M1268" t="s">
        <v>57</v>
      </c>
      <c r="N1268">
        <v>3</v>
      </c>
      <c r="O1268">
        <v>567</v>
      </c>
      <c r="P1268">
        <v>1800</v>
      </c>
      <c r="Q1268">
        <v>3.8</v>
      </c>
      <c r="R1268">
        <v>2015</v>
      </c>
      <c r="S1268">
        <v>6</v>
      </c>
      <c r="T1268">
        <v>28</v>
      </c>
      <c r="U1268" s="1">
        <v>42183</v>
      </c>
      <c r="V1268" s="5">
        <f>Main[[#This Row],[Average_Cost_for_two]] * VLOOKUP(Main[[#This Row],[Currency]],'Currency'!A:B,2,FALSE)</f>
        <v>21.6</v>
      </c>
      <c r="W1268" s="5" t="str">
        <f>IF(Main[[#This Row],[Avg_Cost_USD]]&lt;10,"Low",
IF(Main[[#This Row],[Avg_Cost_USD]]&lt;=30,"Medium","High"))</f>
        <v>Medium</v>
      </c>
    </row>
    <row r="1269" spans="1:23" x14ac:dyDescent="0.3">
      <c r="A1269">
        <v>307360</v>
      </c>
      <c r="B1269" t="s">
        <v>1962</v>
      </c>
      <c r="C1269">
        <v>1</v>
      </c>
      <c r="D1269" t="s">
        <v>54</v>
      </c>
      <c r="E1269" t="s">
        <v>979</v>
      </c>
      <c r="F1269">
        <v>77.194174899999993</v>
      </c>
      <c r="G1269">
        <v>28.554100900000002</v>
      </c>
      <c r="H1269" t="s">
        <v>1963</v>
      </c>
      <c r="I1269" t="s">
        <v>19</v>
      </c>
      <c r="J1269" t="s">
        <v>61</v>
      </c>
      <c r="K1269" t="s">
        <v>61</v>
      </c>
      <c r="L1269" t="s">
        <v>57</v>
      </c>
      <c r="M1269" t="s">
        <v>57</v>
      </c>
      <c r="N1269">
        <v>3</v>
      </c>
      <c r="O1269">
        <v>969</v>
      </c>
      <c r="P1269">
        <v>1700</v>
      </c>
      <c r="Q1269">
        <v>4</v>
      </c>
      <c r="R1269">
        <v>2012</v>
      </c>
      <c r="S1269">
        <v>6</v>
      </c>
      <c r="T1269">
        <v>14</v>
      </c>
      <c r="U1269" s="1">
        <v>41074</v>
      </c>
      <c r="V1269" s="5">
        <f>Main[[#This Row],[Average_Cost_for_two]] * VLOOKUP(Main[[#This Row],[Currency]],'Currency'!A:B,2,FALSE)</f>
        <v>20.400000000000002</v>
      </c>
      <c r="W1269" s="5" t="str">
        <f>IF(Main[[#This Row],[Avg_Cost_USD]]&lt;10,"Low",
IF(Main[[#This Row],[Avg_Cost_USD]]&lt;=30,"Medium","High"))</f>
        <v>Medium</v>
      </c>
    </row>
    <row r="1270" spans="1:23" x14ac:dyDescent="0.3">
      <c r="A1270">
        <v>18168125</v>
      </c>
      <c r="B1270" t="s">
        <v>1964</v>
      </c>
      <c r="C1270">
        <v>1</v>
      </c>
      <c r="D1270" t="s">
        <v>54</v>
      </c>
      <c r="E1270" t="s">
        <v>502</v>
      </c>
      <c r="F1270">
        <v>77.220457999999994</v>
      </c>
      <c r="G1270">
        <v>28.627044000000001</v>
      </c>
      <c r="H1270" t="s">
        <v>1965</v>
      </c>
      <c r="I1270" t="s">
        <v>19</v>
      </c>
      <c r="J1270" t="s">
        <v>61</v>
      </c>
      <c r="K1270" t="s">
        <v>57</v>
      </c>
      <c r="L1270" t="s">
        <v>57</v>
      </c>
      <c r="M1270" t="s">
        <v>57</v>
      </c>
      <c r="N1270">
        <v>3</v>
      </c>
      <c r="O1270">
        <v>555</v>
      </c>
      <c r="P1270">
        <v>1200</v>
      </c>
      <c r="Q1270">
        <v>3.9</v>
      </c>
      <c r="R1270">
        <v>2010</v>
      </c>
      <c r="S1270">
        <v>6</v>
      </c>
      <c r="T1270">
        <v>17</v>
      </c>
      <c r="U1270" s="1">
        <v>40346</v>
      </c>
      <c r="V1270" s="5">
        <f>Main[[#This Row],[Average_Cost_for_two]] * VLOOKUP(Main[[#This Row],[Currency]],'Currency'!A:B,2,FALSE)</f>
        <v>14.4</v>
      </c>
      <c r="W1270" s="5" t="str">
        <f>IF(Main[[#This Row],[Avg_Cost_USD]]&lt;10,"Low",
IF(Main[[#This Row],[Avg_Cost_USD]]&lt;=30,"Medium","High"))</f>
        <v>Medium</v>
      </c>
    </row>
    <row r="1271" spans="1:23" x14ac:dyDescent="0.3">
      <c r="A1271">
        <v>18441798</v>
      </c>
      <c r="B1271" t="s">
        <v>1966</v>
      </c>
      <c r="C1271">
        <v>1</v>
      </c>
      <c r="D1271" t="s">
        <v>54</v>
      </c>
      <c r="E1271" t="s">
        <v>270</v>
      </c>
      <c r="F1271">
        <v>77.241278600000001</v>
      </c>
      <c r="G1271">
        <v>28.5526433</v>
      </c>
      <c r="H1271" t="s">
        <v>1967</v>
      </c>
      <c r="I1271" t="s">
        <v>19</v>
      </c>
      <c r="J1271" t="s">
        <v>61</v>
      </c>
      <c r="K1271" t="s">
        <v>57</v>
      </c>
      <c r="L1271" t="s">
        <v>57</v>
      </c>
      <c r="M1271" t="s">
        <v>57</v>
      </c>
      <c r="N1271">
        <v>3</v>
      </c>
      <c r="O1271">
        <v>90</v>
      </c>
      <c r="P1271">
        <v>1500</v>
      </c>
      <c r="Q1271">
        <v>4.3</v>
      </c>
      <c r="R1271">
        <v>2018</v>
      </c>
      <c r="S1271">
        <v>6</v>
      </c>
      <c r="T1271">
        <v>28</v>
      </c>
      <c r="U1271" s="1">
        <v>43279</v>
      </c>
      <c r="V1271" s="5">
        <f>Main[[#This Row],[Average_Cost_for_two]] * VLOOKUP(Main[[#This Row],[Currency]],'Currency'!A:B,2,FALSE)</f>
        <v>18</v>
      </c>
      <c r="W1271" s="5" t="str">
        <f>IF(Main[[#This Row],[Avg_Cost_USD]]&lt;10,"Low",
IF(Main[[#This Row],[Avg_Cost_USD]]&lt;=30,"Medium","High"))</f>
        <v>Medium</v>
      </c>
    </row>
    <row r="1272" spans="1:23" x14ac:dyDescent="0.3">
      <c r="A1272">
        <v>307822</v>
      </c>
      <c r="B1272" t="s">
        <v>1968</v>
      </c>
      <c r="C1272">
        <v>1</v>
      </c>
      <c r="D1272" t="s">
        <v>54</v>
      </c>
      <c r="E1272" t="s">
        <v>1771</v>
      </c>
      <c r="F1272">
        <v>77.227378999999999</v>
      </c>
      <c r="G1272">
        <v>28.600711499999999</v>
      </c>
      <c r="H1272" t="s">
        <v>1969</v>
      </c>
      <c r="I1272" t="s">
        <v>19</v>
      </c>
      <c r="J1272" t="s">
        <v>57</v>
      </c>
      <c r="K1272" t="s">
        <v>61</v>
      </c>
      <c r="L1272" t="s">
        <v>57</v>
      </c>
      <c r="M1272" t="s">
        <v>57</v>
      </c>
      <c r="N1272">
        <v>3</v>
      </c>
      <c r="O1272">
        <v>454</v>
      </c>
      <c r="P1272">
        <v>1400</v>
      </c>
      <c r="Q1272">
        <v>3.9</v>
      </c>
      <c r="R1272">
        <v>2018</v>
      </c>
      <c r="S1272">
        <v>6</v>
      </c>
      <c r="T1272">
        <v>11</v>
      </c>
      <c r="U1272" s="1">
        <v>43262</v>
      </c>
      <c r="V1272" s="5">
        <f>Main[[#This Row],[Average_Cost_for_two]] * VLOOKUP(Main[[#This Row],[Currency]],'Currency'!A:B,2,FALSE)</f>
        <v>16.8</v>
      </c>
      <c r="W1272" s="5" t="str">
        <f>IF(Main[[#This Row],[Avg_Cost_USD]]&lt;10,"Low",
IF(Main[[#This Row],[Avg_Cost_USD]]&lt;=30,"Medium","High"))</f>
        <v>Medium</v>
      </c>
    </row>
    <row r="1273" spans="1:23" x14ac:dyDescent="0.3">
      <c r="A1273">
        <v>4830</v>
      </c>
      <c r="B1273" t="s">
        <v>1574</v>
      </c>
      <c r="C1273">
        <v>1</v>
      </c>
      <c r="D1273" t="s">
        <v>54</v>
      </c>
      <c r="E1273" t="s">
        <v>1970</v>
      </c>
      <c r="F1273">
        <v>77.220082199999993</v>
      </c>
      <c r="G1273">
        <v>28.529380199999999</v>
      </c>
      <c r="H1273" t="s">
        <v>1025</v>
      </c>
      <c r="I1273" t="s">
        <v>19</v>
      </c>
      <c r="J1273" t="s">
        <v>57</v>
      </c>
      <c r="K1273" t="s">
        <v>61</v>
      </c>
      <c r="L1273" t="s">
        <v>57</v>
      </c>
      <c r="M1273" t="s">
        <v>57</v>
      </c>
      <c r="N1273">
        <v>3</v>
      </c>
      <c r="O1273">
        <v>565</v>
      </c>
      <c r="P1273">
        <v>1100</v>
      </c>
      <c r="Q1273">
        <v>3.8</v>
      </c>
      <c r="R1273">
        <v>2012</v>
      </c>
      <c r="S1273">
        <v>6</v>
      </c>
      <c r="T1273">
        <v>5</v>
      </c>
      <c r="U1273" s="1">
        <v>41065</v>
      </c>
      <c r="V1273" s="5">
        <f>Main[[#This Row],[Average_Cost_for_two]] * VLOOKUP(Main[[#This Row],[Currency]],'Currency'!A:B,2,FALSE)</f>
        <v>13.200000000000001</v>
      </c>
      <c r="W1273" s="5" t="str">
        <f>IF(Main[[#This Row],[Avg_Cost_USD]]&lt;10,"Low",
IF(Main[[#This Row],[Avg_Cost_USD]]&lt;=30,"Medium","High"))</f>
        <v>Medium</v>
      </c>
    </row>
    <row r="1274" spans="1:23" x14ac:dyDescent="0.3">
      <c r="A1274">
        <v>6196</v>
      </c>
      <c r="B1274" t="s">
        <v>1971</v>
      </c>
      <c r="C1274">
        <v>1</v>
      </c>
      <c r="D1274" t="s">
        <v>54</v>
      </c>
      <c r="E1274" t="s">
        <v>1972</v>
      </c>
      <c r="F1274">
        <v>77.191425100000004</v>
      </c>
      <c r="G1274">
        <v>28.708444400000001</v>
      </c>
      <c r="H1274" t="s">
        <v>303</v>
      </c>
      <c r="I1274" t="s">
        <v>19</v>
      </c>
      <c r="J1274" t="s">
        <v>57</v>
      </c>
      <c r="K1274" t="s">
        <v>57</v>
      </c>
      <c r="L1274" t="s">
        <v>57</v>
      </c>
      <c r="M1274" t="s">
        <v>57</v>
      </c>
      <c r="N1274">
        <v>3</v>
      </c>
      <c r="O1274">
        <v>47</v>
      </c>
      <c r="P1274">
        <v>1200</v>
      </c>
      <c r="Q1274">
        <v>2.7</v>
      </c>
      <c r="R1274">
        <v>2018</v>
      </c>
      <c r="S1274">
        <v>6</v>
      </c>
      <c r="T1274">
        <v>22</v>
      </c>
      <c r="U1274" s="1">
        <v>43273</v>
      </c>
      <c r="V1274" s="5">
        <f>Main[[#This Row],[Average_Cost_for_two]] * VLOOKUP(Main[[#This Row],[Currency]],'Currency'!A:B,2,FALSE)</f>
        <v>14.4</v>
      </c>
      <c r="W1274" s="5" t="str">
        <f>IF(Main[[#This Row],[Avg_Cost_USD]]&lt;10,"Low",
IF(Main[[#This Row],[Avg_Cost_USD]]&lt;=30,"Medium","High"))</f>
        <v>Medium</v>
      </c>
    </row>
    <row r="1275" spans="1:23" x14ac:dyDescent="0.3">
      <c r="A1275">
        <v>1185</v>
      </c>
      <c r="B1275" t="s">
        <v>1973</v>
      </c>
      <c r="C1275">
        <v>1</v>
      </c>
      <c r="D1275" t="s">
        <v>54</v>
      </c>
      <c r="E1275" t="s">
        <v>96</v>
      </c>
      <c r="F1275">
        <v>77.250977399999996</v>
      </c>
      <c r="G1275">
        <v>28.5501583</v>
      </c>
      <c r="H1275" t="s">
        <v>1974</v>
      </c>
      <c r="I1275" t="s">
        <v>19</v>
      </c>
      <c r="J1275" t="s">
        <v>61</v>
      </c>
      <c r="K1275" t="s">
        <v>57</v>
      </c>
      <c r="L1275" t="s">
        <v>57</v>
      </c>
      <c r="M1275" t="s">
        <v>57</v>
      </c>
      <c r="N1275">
        <v>3</v>
      </c>
      <c r="O1275">
        <v>105</v>
      </c>
      <c r="P1275">
        <v>1900</v>
      </c>
      <c r="Q1275">
        <v>2.8</v>
      </c>
      <c r="R1275">
        <v>2014</v>
      </c>
      <c r="S1275">
        <v>6</v>
      </c>
      <c r="T1275">
        <v>11</v>
      </c>
      <c r="U1275" s="1">
        <v>41801</v>
      </c>
      <c r="V1275" s="5">
        <f>Main[[#This Row],[Average_Cost_for_two]] * VLOOKUP(Main[[#This Row],[Currency]],'Currency'!A:B,2,FALSE)</f>
        <v>22.8</v>
      </c>
      <c r="W1275" s="5" t="str">
        <f>IF(Main[[#This Row],[Avg_Cost_USD]]&lt;10,"Low",
IF(Main[[#This Row],[Avg_Cost_USD]]&lt;=30,"Medium","High"))</f>
        <v>Medium</v>
      </c>
    </row>
    <row r="1276" spans="1:23" x14ac:dyDescent="0.3">
      <c r="A1276">
        <v>18198465</v>
      </c>
      <c r="B1276" t="s">
        <v>1975</v>
      </c>
      <c r="C1276">
        <v>1</v>
      </c>
      <c r="D1276" t="s">
        <v>54</v>
      </c>
      <c r="E1276" t="s">
        <v>1081</v>
      </c>
      <c r="F1276">
        <v>77.21764829</v>
      </c>
      <c r="G1276">
        <v>28.645692629999999</v>
      </c>
      <c r="H1276" t="s">
        <v>1976</v>
      </c>
      <c r="I1276" t="s">
        <v>19</v>
      </c>
      <c r="J1276" t="s">
        <v>61</v>
      </c>
      <c r="K1276" t="s">
        <v>57</v>
      </c>
      <c r="L1276" t="s">
        <v>57</v>
      </c>
      <c r="M1276" t="s">
        <v>57</v>
      </c>
      <c r="N1276">
        <v>3</v>
      </c>
      <c r="O1276">
        <v>14</v>
      </c>
      <c r="P1276">
        <v>1300</v>
      </c>
      <c r="Q1276">
        <v>3.1</v>
      </c>
      <c r="R1276">
        <v>2011</v>
      </c>
      <c r="S1276">
        <v>6</v>
      </c>
      <c r="T1276">
        <v>16</v>
      </c>
      <c r="U1276" s="1">
        <v>40710</v>
      </c>
      <c r="V1276" s="5">
        <f>Main[[#This Row],[Average_Cost_for_two]] * VLOOKUP(Main[[#This Row],[Currency]],'Currency'!A:B,2,FALSE)</f>
        <v>15.6</v>
      </c>
      <c r="W1276" s="5" t="str">
        <f>IF(Main[[#This Row],[Avg_Cost_USD]]&lt;10,"Low",
IF(Main[[#This Row],[Avg_Cost_USD]]&lt;=30,"Medium","High"))</f>
        <v>Medium</v>
      </c>
    </row>
    <row r="1277" spans="1:23" x14ac:dyDescent="0.3">
      <c r="A1277">
        <v>476</v>
      </c>
      <c r="B1277" t="s">
        <v>1566</v>
      </c>
      <c r="C1277">
        <v>1</v>
      </c>
      <c r="D1277" t="s">
        <v>54</v>
      </c>
      <c r="E1277" t="s">
        <v>991</v>
      </c>
      <c r="F1277">
        <v>77.134155820000004</v>
      </c>
      <c r="G1277">
        <v>28.671035280000002</v>
      </c>
      <c r="H1277" t="s">
        <v>303</v>
      </c>
      <c r="I1277" t="s">
        <v>19</v>
      </c>
      <c r="J1277" t="s">
        <v>61</v>
      </c>
      <c r="K1277" t="s">
        <v>61</v>
      </c>
      <c r="L1277" t="s">
        <v>57</v>
      </c>
      <c r="M1277" t="s">
        <v>57</v>
      </c>
      <c r="N1277">
        <v>3</v>
      </c>
      <c r="O1277">
        <v>70</v>
      </c>
      <c r="P1277">
        <v>1200</v>
      </c>
      <c r="Q1277">
        <v>2.5</v>
      </c>
      <c r="R1277">
        <v>2017</v>
      </c>
      <c r="S1277">
        <v>6</v>
      </c>
      <c r="T1277">
        <v>2</v>
      </c>
      <c r="U1277" s="1">
        <v>42888</v>
      </c>
      <c r="V1277" s="5">
        <f>Main[[#This Row],[Average_Cost_for_two]] * VLOOKUP(Main[[#This Row],[Currency]],'Currency'!A:B,2,FALSE)</f>
        <v>14.4</v>
      </c>
      <c r="W1277" s="5" t="str">
        <f>IF(Main[[#This Row],[Avg_Cost_USD]]&lt;10,"Low",
IF(Main[[#This Row],[Avg_Cost_USD]]&lt;=30,"Medium","High"))</f>
        <v>Medium</v>
      </c>
    </row>
    <row r="1278" spans="1:23" x14ac:dyDescent="0.3">
      <c r="A1278">
        <v>18198459</v>
      </c>
      <c r="B1278" t="s">
        <v>1977</v>
      </c>
      <c r="C1278">
        <v>1</v>
      </c>
      <c r="D1278" t="s">
        <v>54</v>
      </c>
      <c r="E1278" t="s">
        <v>991</v>
      </c>
      <c r="F1278">
        <v>77.127351390000001</v>
      </c>
      <c r="G1278">
        <v>28.66624083</v>
      </c>
      <c r="H1278" t="s">
        <v>1978</v>
      </c>
      <c r="I1278" t="s">
        <v>19</v>
      </c>
      <c r="J1278" t="s">
        <v>61</v>
      </c>
      <c r="K1278" t="s">
        <v>57</v>
      </c>
      <c r="L1278" t="s">
        <v>57</v>
      </c>
      <c r="M1278" t="s">
        <v>57</v>
      </c>
      <c r="N1278">
        <v>3</v>
      </c>
      <c r="O1278">
        <v>121</v>
      </c>
      <c r="P1278">
        <v>1900</v>
      </c>
      <c r="Q1278">
        <v>3.8</v>
      </c>
      <c r="R1278">
        <v>2015</v>
      </c>
      <c r="S1278">
        <v>6</v>
      </c>
      <c r="T1278">
        <v>3</v>
      </c>
      <c r="U1278" s="1">
        <v>42158</v>
      </c>
      <c r="V1278" s="5">
        <f>Main[[#This Row],[Average_Cost_for_two]] * VLOOKUP(Main[[#This Row],[Currency]],'Currency'!A:B,2,FALSE)</f>
        <v>22.8</v>
      </c>
      <c r="W1278" s="5" t="str">
        <f>IF(Main[[#This Row],[Avg_Cost_USD]]&lt;10,"Low",
IF(Main[[#This Row],[Avg_Cost_USD]]&lt;=30,"Medium","High"))</f>
        <v>Medium</v>
      </c>
    </row>
    <row r="1279" spans="1:23" x14ac:dyDescent="0.3">
      <c r="A1279">
        <v>18306545</v>
      </c>
      <c r="B1279" t="s">
        <v>1979</v>
      </c>
      <c r="C1279">
        <v>1</v>
      </c>
      <c r="D1279" t="s">
        <v>54</v>
      </c>
      <c r="E1279" t="s">
        <v>1095</v>
      </c>
      <c r="F1279">
        <v>77.215501200000006</v>
      </c>
      <c r="G1279">
        <v>28.546604599999998</v>
      </c>
      <c r="H1279" t="s">
        <v>1980</v>
      </c>
      <c r="I1279" t="s">
        <v>19</v>
      </c>
      <c r="J1279" t="s">
        <v>57</v>
      </c>
      <c r="K1279" t="s">
        <v>61</v>
      </c>
      <c r="L1279" t="s">
        <v>57</v>
      </c>
      <c r="M1279" t="s">
        <v>57</v>
      </c>
      <c r="N1279">
        <v>3</v>
      </c>
      <c r="O1279">
        <v>56</v>
      </c>
      <c r="P1279">
        <v>1100</v>
      </c>
      <c r="Q1279">
        <v>3.8</v>
      </c>
      <c r="R1279">
        <v>2011</v>
      </c>
      <c r="S1279">
        <v>6</v>
      </c>
      <c r="T1279">
        <v>12</v>
      </c>
      <c r="U1279" s="1">
        <v>40706</v>
      </c>
      <c r="V1279" s="5">
        <f>Main[[#This Row],[Average_Cost_for_two]] * VLOOKUP(Main[[#This Row],[Currency]],'Currency'!A:B,2,FALSE)</f>
        <v>13.200000000000001</v>
      </c>
      <c r="W1279" s="5" t="str">
        <f>IF(Main[[#This Row],[Avg_Cost_USD]]&lt;10,"Low",
IF(Main[[#This Row],[Avg_Cost_USD]]&lt;=30,"Medium","High"))</f>
        <v>Medium</v>
      </c>
    </row>
    <row r="1280" spans="1:23" x14ac:dyDescent="0.3">
      <c r="A1280">
        <v>2702</v>
      </c>
      <c r="B1280" t="s">
        <v>1981</v>
      </c>
      <c r="C1280">
        <v>1</v>
      </c>
      <c r="D1280" t="s">
        <v>54</v>
      </c>
      <c r="E1280" t="s">
        <v>1982</v>
      </c>
      <c r="F1280">
        <v>77.170399500000002</v>
      </c>
      <c r="G1280">
        <v>28.594549199999999</v>
      </c>
      <c r="H1280" t="s">
        <v>301</v>
      </c>
      <c r="I1280" t="s">
        <v>19</v>
      </c>
      <c r="J1280" t="s">
        <v>57</v>
      </c>
      <c r="K1280" t="s">
        <v>57</v>
      </c>
      <c r="L1280" t="s">
        <v>57</v>
      </c>
      <c r="M1280" t="s">
        <v>57</v>
      </c>
      <c r="N1280">
        <v>3</v>
      </c>
      <c r="O1280">
        <v>76</v>
      </c>
      <c r="P1280">
        <v>1500</v>
      </c>
      <c r="Q1280">
        <v>4</v>
      </c>
      <c r="R1280">
        <v>2018</v>
      </c>
      <c r="S1280">
        <v>6</v>
      </c>
      <c r="T1280">
        <v>23</v>
      </c>
      <c r="U1280" s="1">
        <v>43274</v>
      </c>
      <c r="V1280" s="5">
        <f>Main[[#This Row],[Average_Cost_for_two]] * VLOOKUP(Main[[#This Row],[Currency]],'Currency'!A:B,2,FALSE)</f>
        <v>18</v>
      </c>
      <c r="W1280" s="5" t="str">
        <f>IF(Main[[#This Row],[Avg_Cost_USD]]&lt;10,"Low",
IF(Main[[#This Row],[Avg_Cost_USD]]&lt;=30,"Medium","High"))</f>
        <v>Medium</v>
      </c>
    </row>
    <row r="1281" spans="1:23" x14ac:dyDescent="0.3">
      <c r="A1281">
        <v>313200</v>
      </c>
      <c r="B1281" t="s">
        <v>1983</v>
      </c>
      <c r="C1281">
        <v>1</v>
      </c>
      <c r="D1281" t="s">
        <v>54</v>
      </c>
      <c r="E1281" t="s">
        <v>1851</v>
      </c>
      <c r="F1281">
        <v>77.213190999999995</v>
      </c>
      <c r="G1281">
        <v>28.5523566</v>
      </c>
      <c r="H1281" t="s">
        <v>1984</v>
      </c>
      <c r="I1281" t="s">
        <v>19</v>
      </c>
      <c r="J1281" t="s">
        <v>61</v>
      </c>
      <c r="K1281" t="s">
        <v>57</v>
      </c>
      <c r="L1281" t="s">
        <v>57</v>
      </c>
      <c r="M1281" t="s">
        <v>57</v>
      </c>
      <c r="N1281">
        <v>3</v>
      </c>
      <c r="O1281">
        <v>637</v>
      </c>
      <c r="P1281">
        <v>1600</v>
      </c>
      <c r="Q1281">
        <v>3.8</v>
      </c>
      <c r="R1281">
        <v>2015</v>
      </c>
      <c r="S1281">
        <v>6</v>
      </c>
      <c r="T1281">
        <v>13</v>
      </c>
      <c r="U1281" s="1">
        <v>42168</v>
      </c>
      <c r="V1281" s="5">
        <f>Main[[#This Row],[Average_Cost_for_two]] * VLOOKUP(Main[[#This Row],[Currency]],'Currency'!A:B,2,FALSE)</f>
        <v>19.2</v>
      </c>
      <c r="W1281" s="5" t="str">
        <f>IF(Main[[#This Row],[Avg_Cost_USD]]&lt;10,"Low",
IF(Main[[#This Row],[Avg_Cost_USD]]&lt;=30,"Medium","High"))</f>
        <v>Medium</v>
      </c>
    </row>
    <row r="1282" spans="1:23" x14ac:dyDescent="0.3">
      <c r="A1282">
        <v>18395381</v>
      </c>
      <c r="B1282" t="s">
        <v>1985</v>
      </c>
      <c r="C1282">
        <v>1</v>
      </c>
      <c r="D1282" t="s">
        <v>54</v>
      </c>
      <c r="E1282" t="s">
        <v>1856</v>
      </c>
      <c r="F1282">
        <v>77.224374699999998</v>
      </c>
      <c r="G1282">
        <v>28.562282499999998</v>
      </c>
      <c r="H1282" t="s">
        <v>1986</v>
      </c>
      <c r="I1282" t="s">
        <v>19</v>
      </c>
      <c r="J1282" t="s">
        <v>57</v>
      </c>
      <c r="K1282" t="s">
        <v>57</v>
      </c>
      <c r="L1282" t="s">
        <v>57</v>
      </c>
      <c r="M1282" t="s">
        <v>57</v>
      </c>
      <c r="N1282">
        <v>3</v>
      </c>
      <c r="O1282">
        <v>387</v>
      </c>
      <c r="P1282">
        <v>1400</v>
      </c>
      <c r="Q1282">
        <v>4.0999999999999996</v>
      </c>
      <c r="R1282">
        <v>2016</v>
      </c>
      <c r="S1282">
        <v>5</v>
      </c>
      <c r="T1282">
        <v>27</v>
      </c>
      <c r="U1282" s="1">
        <v>42517</v>
      </c>
      <c r="V1282" s="5">
        <f>Main[[#This Row],[Average_Cost_for_two]] * VLOOKUP(Main[[#This Row],[Currency]],'Currency'!A:B,2,FALSE)</f>
        <v>16.8</v>
      </c>
      <c r="W1282" s="5" t="str">
        <f>IF(Main[[#This Row],[Avg_Cost_USD]]&lt;10,"Low",
IF(Main[[#This Row],[Avg_Cost_USD]]&lt;=30,"Medium","High"))</f>
        <v>Medium</v>
      </c>
    </row>
    <row r="1283" spans="1:23" x14ac:dyDescent="0.3">
      <c r="A1283">
        <v>3936</v>
      </c>
      <c r="B1283" t="s">
        <v>1987</v>
      </c>
      <c r="C1283">
        <v>1</v>
      </c>
      <c r="D1283" t="s">
        <v>54</v>
      </c>
      <c r="E1283" t="s">
        <v>1988</v>
      </c>
      <c r="F1283">
        <v>77.179924400000004</v>
      </c>
      <c r="G1283">
        <v>28.696327700000001</v>
      </c>
      <c r="H1283" t="s">
        <v>287</v>
      </c>
      <c r="I1283" t="s">
        <v>19</v>
      </c>
      <c r="J1283" t="s">
        <v>61</v>
      </c>
      <c r="K1283" t="s">
        <v>61</v>
      </c>
      <c r="L1283" t="s">
        <v>57</v>
      </c>
      <c r="M1283" t="s">
        <v>57</v>
      </c>
      <c r="N1283">
        <v>3</v>
      </c>
      <c r="O1283">
        <v>158</v>
      </c>
      <c r="P1283">
        <v>1100</v>
      </c>
      <c r="Q1283">
        <v>3.6</v>
      </c>
      <c r="R1283">
        <v>2017</v>
      </c>
      <c r="S1283">
        <v>5</v>
      </c>
      <c r="T1283">
        <v>15</v>
      </c>
      <c r="U1283" s="1">
        <v>42870</v>
      </c>
      <c r="V1283" s="5">
        <f>Main[[#This Row],[Average_Cost_for_two]] * VLOOKUP(Main[[#This Row],[Currency]],'Currency'!A:B,2,FALSE)</f>
        <v>13.200000000000001</v>
      </c>
      <c r="W1283" s="5" t="str">
        <f>IF(Main[[#This Row],[Avg_Cost_USD]]&lt;10,"Low",
IF(Main[[#This Row],[Avg_Cost_USD]]&lt;=30,"Medium","High"))</f>
        <v>Medium</v>
      </c>
    </row>
    <row r="1284" spans="1:23" x14ac:dyDescent="0.3">
      <c r="A1284">
        <v>18332009</v>
      </c>
      <c r="B1284" t="s">
        <v>1989</v>
      </c>
      <c r="C1284">
        <v>1</v>
      </c>
      <c r="D1284" t="s">
        <v>54</v>
      </c>
      <c r="E1284" t="s">
        <v>1990</v>
      </c>
      <c r="F1284">
        <v>77.081525600000006</v>
      </c>
      <c r="G1284">
        <v>28.629820200000001</v>
      </c>
      <c r="H1284" t="s">
        <v>1991</v>
      </c>
      <c r="I1284" t="s">
        <v>19</v>
      </c>
      <c r="J1284" t="s">
        <v>61</v>
      </c>
      <c r="K1284" t="s">
        <v>61</v>
      </c>
      <c r="L1284" t="s">
        <v>57</v>
      </c>
      <c r="M1284" t="s">
        <v>57</v>
      </c>
      <c r="N1284">
        <v>3</v>
      </c>
      <c r="O1284">
        <v>35</v>
      </c>
      <c r="P1284">
        <v>1200</v>
      </c>
      <c r="Q1284">
        <v>3.4</v>
      </c>
      <c r="R1284">
        <v>2010</v>
      </c>
      <c r="S1284">
        <v>5</v>
      </c>
      <c r="T1284">
        <v>20</v>
      </c>
      <c r="U1284" s="1">
        <v>40318</v>
      </c>
      <c r="V1284" s="5">
        <f>Main[[#This Row],[Average_Cost_for_two]] * VLOOKUP(Main[[#This Row],[Currency]],'Currency'!A:B,2,FALSE)</f>
        <v>14.4</v>
      </c>
      <c r="W1284" s="5" t="str">
        <f>IF(Main[[#This Row],[Avg_Cost_USD]]&lt;10,"Low",
IF(Main[[#This Row],[Avg_Cost_USD]]&lt;=30,"Medium","High"))</f>
        <v>Medium</v>
      </c>
    </row>
    <row r="1285" spans="1:23" x14ac:dyDescent="0.3">
      <c r="A1285">
        <v>4921</v>
      </c>
      <c r="B1285" t="s">
        <v>1992</v>
      </c>
      <c r="C1285">
        <v>1</v>
      </c>
      <c r="D1285" t="s">
        <v>54</v>
      </c>
      <c r="E1285" t="s">
        <v>1945</v>
      </c>
      <c r="F1285">
        <v>77.15718493</v>
      </c>
      <c r="G1285">
        <v>28.54370415</v>
      </c>
      <c r="H1285" t="s">
        <v>1993</v>
      </c>
      <c r="I1285" t="s">
        <v>19</v>
      </c>
      <c r="J1285" t="s">
        <v>61</v>
      </c>
      <c r="K1285" t="s">
        <v>57</v>
      </c>
      <c r="L1285" t="s">
        <v>57</v>
      </c>
      <c r="M1285" t="s">
        <v>57</v>
      </c>
      <c r="N1285">
        <v>3</v>
      </c>
      <c r="O1285">
        <v>118</v>
      </c>
      <c r="P1285">
        <v>1500</v>
      </c>
      <c r="Q1285">
        <v>3.8</v>
      </c>
      <c r="R1285">
        <v>2014</v>
      </c>
      <c r="S1285">
        <v>5</v>
      </c>
      <c r="T1285">
        <v>25</v>
      </c>
      <c r="U1285" s="1">
        <v>41784</v>
      </c>
      <c r="V1285" s="5">
        <f>Main[[#This Row],[Average_Cost_for_two]] * VLOOKUP(Main[[#This Row],[Currency]],'Currency'!A:B,2,FALSE)</f>
        <v>18</v>
      </c>
      <c r="W1285" s="5" t="str">
        <f>IF(Main[[#This Row],[Avg_Cost_USD]]&lt;10,"Low",
IF(Main[[#This Row],[Avg_Cost_USD]]&lt;=30,"Medium","High"))</f>
        <v>Medium</v>
      </c>
    </row>
    <row r="1286" spans="1:23" x14ac:dyDescent="0.3">
      <c r="A1286">
        <v>308018</v>
      </c>
      <c r="B1286" t="s">
        <v>1994</v>
      </c>
      <c r="C1286">
        <v>1</v>
      </c>
      <c r="D1286" t="s">
        <v>54</v>
      </c>
      <c r="E1286" t="s">
        <v>1132</v>
      </c>
      <c r="F1286">
        <v>77.242033000000006</v>
      </c>
      <c r="G1286">
        <v>28.5335584</v>
      </c>
      <c r="H1286" t="s">
        <v>1995</v>
      </c>
      <c r="I1286" t="s">
        <v>19</v>
      </c>
      <c r="J1286" t="s">
        <v>57</v>
      </c>
      <c r="K1286" t="s">
        <v>57</v>
      </c>
      <c r="L1286" t="s">
        <v>57</v>
      </c>
      <c r="M1286" t="s">
        <v>57</v>
      </c>
      <c r="N1286">
        <v>3</v>
      </c>
      <c r="O1286">
        <v>807</v>
      </c>
      <c r="P1286">
        <v>1300</v>
      </c>
      <c r="Q1286">
        <v>3.7</v>
      </c>
      <c r="R1286">
        <v>2012</v>
      </c>
      <c r="S1286">
        <v>5</v>
      </c>
      <c r="T1286">
        <v>6</v>
      </c>
      <c r="U1286" s="1">
        <v>41035</v>
      </c>
      <c r="V1286" s="5">
        <f>Main[[#This Row],[Average_Cost_for_two]] * VLOOKUP(Main[[#This Row],[Currency]],'Currency'!A:B,2,FALSE)</f>
        <v>15.6</v>
      </c>
      <c r="W1286" s="5" t="str">
        <f>IF(Main[[#This Row],[Avg_Cost_USD]]&lt;10,"Low",
IF(Main[[#This Row],[Avg_Cost_USD]]&lt;=30,"Medium","High"))</f>
        <v>Medium</v>
      </c>
    </row>
    <row r="1287" spans="1:23" x14ac:dyDescent="0.3">
      <c r="A1287">
        <v>18463997</v>
      </c>
      <c r="B1287" t="s">
        <v>1996</v>
      </c>
      <c r="C1287">
        <v>1</v>
      </c>
      <c r="D1287" t="s">
        <v>54</v>
      </c>
      <c r="E1287" t="s">
        <v>197</v>
      </c>
      <c r="F1287">
        <v>77.204182399999993</v>
      </c>
      <c r="G1287">
        <v>28.694710000000001</v>
      </c>
      <c r="H1287" t="s">
        <v>315</v>
      </c>
      <c r="I1287" t="s">
        <v>19</v>
      </c>
      <c r="J1287" t="s">
        <v>57</v>
      </c>
      <c r="K1287" t="s">
        <v>57</v>
      </c>
      <c r="L1287" t="s">
        <v>57</v>
      </c>
      <c r="M1287" t="s">
        <v>57</v>
      </c>
      <c r="N1287">
        <v>3</v>
      </c>
      <c r="O1287">
        <v>12</v>
      </c>
      <c r="P1287">
        <v>1100</v>
      </c>
      <c r="Q1287">
        <v>3.2</v>
      </c>
      <c r="R1287">
        <v>2010</v>
      </c>
      <c r="S1287">
        <v>5</v>
      </c>
      <c r="T1287">
        <v>14</v>
      </c>
      <c r="U1287" s="1">
        <v>40312</v>
      </c>
      <c r="V1287" s="5">
        <f>Main[[#This Row],[Average_Cost_for_two]] * VLOOKUP(Main[[#This Row],[Currency]],'Currency'!A:B,2,FALSE)</f>
        <v>13.200000000000001</v>
      </c>
      <c r="W1287" s="5" t="str">
        <f>IF(Main[[#This Row],[Avg_Cost_USD]]&lt;10,"Low",
IF(Main[[#This Row],[Avg_Cost_USD]]&lt;=30,"Medium","High"))</f>
        <v>Medium</v>
      </c>
    </row>
    <row r="1288" spans="1:23" x14ac:dyDescent="0.3">
      <c r="A1288">
        <v>5030</v>
      </c>
      <c r="B1288" t="s">
        <v>1997</v>
      </c>
      <c r="C1288">
        <v>1</v>
      </c>
      <c r="D1288" t="s">
        <v>54</v>
      </c>
      <c r="E1288" t="s">
        <v>979</v>
      </c>
      <c r="F1288">
        <v>77.194482399999998</v>
      </c>
      <c r="G1288">
        <v>28.554176600000002</v>
      </c>
      <c r="H1288" t="s">
        <v>1998</v>
      </c>
      <c r="I1288" t="s">
        <v>19</v>
      </c>
      <c r="J1288" t="s">
        <v>61</v>
      </c>
      <c r="K1288" t="s">
        <v>57</v>
      </c>
      <c r="L1288" t="s">
        <v>57</v>
      </c>
      <c r="M1288" t="s">
        <v>57</v>
      </c>
      <c r="N1288">
        <v>3</v>
      </c>
      <c r="O1288">
        <v>3697</v>
      </c>
      <c r="P1288">
        <v>1800</v>
      </c>
      <c r="Q1288">
        <v>3.7</v>
      </c>
      <c r="R1288">
        <v>2015</v>
      </c>
      <c r="S1288">
        <v>5</v>
      </c>
      <c r="T1288">
        <v>8</v>
      </c>
      <c r="U1288" s="1">
        <v>42132</v>
      </c>
      <c r="V1288" s="5">
        <f>Main[[#This Row],[Average_Cost_for_two]] * VLOOKUP(Main[[#This Row],[Currency]],'Currency'!A:B,2,FALSE)</f>
        <v>21.6</v>
      </c>
      <c r="W1288" s="5" t="str">
        <f>IF(Main[[#This Row],[Avg_Cost_USD]]&lt;10,"Low",
IF(Main[[#This Row],[Avg_Cost_USD]]&lt;=30,"Medium","High"))</f>
        <v>Medium</v>
      </c>
    </row>
    <row r="1289" spans="1:23" x14ac:dyDescent="0.3">
      <c r="A1289">
        <v>18250020</v>
      </c>
      <c r="B1289" t="s">
        <v>1999</v>
      </c>
      <c r="C1289">
        <v>1</v>
      </c>
      <c r="D1289" t="s">
        <v>54</v>
      </c>
      <c r="E1289" t="s">
        <v>1482</v>
      </c>
      <c r="F1289">
        <v>77.307959199999999</v>
      </c>
      <c r="G1289">
        <v>28.652825199999999</v>
      </c>
      <c r="H1289" t="s">
        <v>2000</v>
      </c>
      <c r="I1289" t="s">
        <v>19</v>
      </c>
      <c r="J1289" t="s">
        <v>61</v>
      </c>
      <c r="K1289" t="s">
        <v>61</v>
      </c>
      <c r="L1289" t="s">
        <v>57</v>
      </c>
      <c r="M1289" t="s">
        <v>57</v>
      </c>
      <c r="N1289">
        <v>3</v>
      </c>
      <c r="O1289">
        <v>213</v>
      </c>
      <c r="P1289">
        <v>1600</v>
      </c>
      <c r="Q1289">
        <v>3.7</v>
      </c>
      <c r="R1289">
        <v>2017</v>
      </c>
      <c r="S1289">
        <v>5</v>
      </c>
      <c r="T1289">
        <v>1</v>
      </c>
      <c r="U1289" s="1">
        <v>42856</v>
      </c>
      <c r="V1289" s="5">
        <f>Main[[#This Row],[Average_Cost_for_two]] * VLOOKUP(Main[[#This Row],[Currency]],'Currency'!A:B,2,FALSE)</f>
        <v>19.2</v>
      </c>
      <c r="W1289" s="5" t="str">
        <f>IF(Main[[#This Row],[Avg_Cost_USD]]&lt;10,"Low",
IF(Main[[#This Row],[Avg_Cost_USD]]&lt;=30,"Medium","High"))</f>
        <v>Medium</v>
      </c>
    </row>
    <row r="1290" spans="1:23" x14ac:dyDescent="0.3">
      <c r="A1290">
        <v>18419910</v>
      </c>
      <c r="B1290" t="s">
        <v>2001</v>
      </c>
      <c r="C1290">
        <v>1</v>
      </c>
      <c r="D1290" t="s">
        <v>54</v>
      </c>
      <c r="E1290" t="s">
        <v>1771</v>
      </c>
      <c r="F1290">
        <v>77.227357699999999</v>
      </c>
      <c r="G1290">
        <v>28.600256900000002</v>
      </c>
      <c r="H1290" t="s">
        <v>2002</v>
      </c>
      <c r="I1290" t="s">
        <v>19</v>
      </c>
      <c r="J1290" t="s">
        <v>61</v>
      </c>
      <c r="K1290" t="s">
        <v>57</v>
      </c>
      <c r="L1290" t="s">
        <v>57</v>
      </c>
      <c r="M1290" t="s">
        <v>57</v>
      </c>
      <c r="N1290">
        <v>3</v>
      </c>
      <c r="O1290">
        <v>113</v>
      </c>
      <c r="P1290">
        <v>1700</v>
      </c>
      <c r="Q1290">
        <v>4.2</v>
      </c>
      <c r="R1290">
        <v>2012</v>
      </c>
      <c r="S1290">
        <v>5</v>
      </c>
      <c r="T1290">
        <v>6</v>
      </c>
      <c r="U1290" s="1">
        <v>41035</v>
      </c>
      <c r="V1290" s="5">
        <f>Main[[#This Row],[Average_Cost_for_two]] * VLOOKUP(Main[[#This Row],[Currency]],'Currency'!A:B,2,FALSE)</f>
        <v>20.400000000000002</v>
      </c>
      <c r="W1290" s="5" t="str">
        <f>IF(Main[[#This Row],[Avg_Cost_USD]]&lt;10,"Low",
IF(Main[[#This Row],[Avg_Cost_USD]]&lt;=30,"Medium","High"))</f>
        <v>Medium</v>
      </c>
    </row>
    <row r="1291" spans="1:23" x14ac:dyDescent="0.3">
      <c r="A1291">
        <v>309788</v>
      </c>
      <c r="B1291" t="s">
        <v>2003</v>
      </c>
      <c r="C1291">
        <v>1</v>
      </c>
      <c r="D1291" t="s">
        <v>54</v>
      </c>
      <c r="E1291" t="s">
        <v>1771</v>
      </c>
      <c r="F1291">
        <v>77.2262463</v>
      </c>
      <c r="G1291">
        <v>28.600010600000001</v>
      </c>
      <c r="H1291" t="s">
        <v>2004</v>
      </c>
      <c r="I1291" t="s">
        <v>19</v>
      </c>
      <c r="J1291" t="s">
        <v>57</v>
      </c>
      <c r="K1291" t="s">
        <v>57</v>
      </c>
      <c r="L1291" t="s">
        <v>57</v>
      </c>
      <c r="M1291" t="s">
        <v>57</v>
      </c>
      <c r="N1291">
        <v>3</v>
      </c>
      <c r="O1291">
        <v>1914</v>
      </c>
      <c r="P1291">
        <v>1300</v>
      </c>
      <c r="Q1291">
        <v>4.2</v>
      </c>
      <c r="R1291">
        <v>2017</v>
      </c>
      <c r="S1291">
        <v>5</v>
      </c>
      <c r="T1291">
        <v>6</v>
      </c>
      <c r="U1291" s="1">
        <v>42861</v>
      </c>
      <c r="V1291" s="5">
        <f>Main[[#This Row],[Average_Cost_for_two]] * VLOOKUP(Main[[#This Row],[Currency]],'Currency'!A:B,2,FALSE)</f>
        <v>15.6</v>
      </c>
      <c r="W1291" s="5" t="str">
        <f>IF(Main[[#This Row],[Avg_Cost_USD]]&lt;10,"Low",
IF(Main[[#This Row],[Avg_Cost_USD]]&lt;=30,"Medium","High"))</f>
        <v>Medium</v>
      </c>
    </row>
    <row r="1292" spans="1:23" x14ac:dyDescent="0.3">
      <c r="A1292">
        <v>8346</v>
      </c>
      <c r="B1292" t="s">
        <v>2005</v>
      </c>
      <c r="C1292">
        <v>1</v>
      </c>
      <c r="D1292" t="s">
        <v>54</v>
      </c>
      <c r="E1292" t="s">
        <v>990</v>
      </c>
      <c r="F1292">
        <v>77.200063200000002</v>
      </c>
      <c r="G1292">
        <v>28.532072700000001</v>
      </c>
      <c r="H1292" t="s">
        <v>2006</v>
      </c>
      <c r="I1292" t="s">
        <v>19</v>
      </c>
      <c r="J1292" t="s">
        <v>57</v>
      </c>
      <c r="K1292" t="s">
        <v>61</v>
      </c>
      <c r="L1292" t="s">
        <v>57</v>
      </c>
      <c r="M1292" t="s">
        <v>57</v>
      </c>
      <c r="N1292">
        <v>3</v>
      </c>
      <c r="O1292">
        <v>148</v>
      </c>
      <c r="P1292">
        <v>1500</v>
      </c>
      <c r="Q1292">
        <v>3.6</v>
      </c>
      <c r="R1292">
        <v>2016</v>
      </c>
      <c r="S1292">
        <v>5</v>
      </c>
      <c r="T1292">
        <v>11</v>
      </c>
      <c r="U1292" s="1">
        <v>42501</v>
      </c>
      <c r="V1292" s="5">
        <f>Main[[#This Row],[Average_Cost_for_two]] * VLOOKUP(Main[[#This Row],[Currency]],'Currency'!A:B,2,FALSE)</f>
        <v>18</v>
      </c>
      <c r="W1292" s="5" t="str">
        <f>IF(Main[[#This Row],[Avg_Cost_USD]]&lt;10,"Low",
IF(Main[[#This Row],[Avg_Cost_USD]]&lt;=30,"Medium","High"))</f>
        <v>Medium</v>
      </c>
    </row>
    <row r="1293" spans="1:23" x14ac:dyDescent="0.3">
      <c r="A1293">
        <v>18288199</v>
      </c>
      <c r="B1293" t="s">
        <v>2007</v>
      </c>
      <c r="C1293">
        <v>1</v>
      </c>
      <c r="D1293" t="s">
        <v>54</v>
      </c>
      <c r="E1293" t="s">
        <v>93</v>
      </c>
      <c r="F1293">
        <v>77.135441700000001</v>
      </c>
      <c r="G1293">
        <v>28.626862299999999</v>
      </c>
      <c r="H1293" t="s">
        <v>2008</v>
      </c>
      <c r="I1293" t="s">
        <v>19</v>
      </c>
      <c r="J1293" t="s">
        <v>61</v>
      </c>
      <c r="K1293" t="s">
        <v>57</v>
      </c>
      <c r="L1293" t="s">
        <v>57</v>
      </c>
      <c r="M1293" t="s">
        <v>57</v>
      </c>
      <c r="N1293">
        <v>3</v>
      </c>
      <c r="O1293">
        <v>15</v>
      </c>
      <c r="P1293">
        <v>1100</v>
      </c>
      <c r="Q1293">
        <v>3.1</v>
      </c>
      <c r="R1293">
        <v>2013</v>
      </c>
      <c r="S1293">
        <v>5</v>
      </c>
      <c r="T1293">
        <v>14</v>
      </c>
      <c r="U1293" s="1">
        <v>41408</v>
      </c>
      <c r="V1293" s="5">
        <f>Main[[#This Row],[Average_Cost_for_two]] * VLOOKUP(Main[[#This Row],[Currency]],'Currency'!A:B,2,FALSE)</f>
        <v>13.200000000000001</v>
      </c>
      <c r="W1293" s="5" t="str">
        <f>IF(Main[[#This Row],[Avg_Cost_USD]]&lt;10,"Low",
IF(Main[[#This Row],[Avg_Cost_USD]]&lt;=30,"Medium","High"))</f>
        <v>Medium</v>
      </c>
    </row>
    <row r="1294" spans="1:23" x14ac:dyDescent="0.3">
      <c r="A1294">
        <v>18138443</v>
      </c>
      <c r="B1294" t="s">
        <v>2009</v>
      </c>
      <c r="C1294">
        <v>1</v>
      </c>
      <c r="D1294" t="s">
        <v>54</v>
      </c>
      <c r="E1294" t="s">
        <v>1093</v>
      </c>
      <c r="F1294">
        <v>77.197028810000006</v>
      </c>
      <c r="G1294">
        <v>28.559523039999998</v>
      </c>
      <c r="H1294" t="s">
        <v>2010</v>
      </c>
      <c r="I1294" t="s">
        <v>19</v>
      </c>
      <c r="J1294" t="s">
        <v>61</v>
      </c>
      <c r="K1294" t="s">
        <v>61</v>
      </c>
      <c r="L1294" t="s">
        <v>57</v>
      </c>
      <c r="M1294" t="s">
        <v>57</v>
      </c>
      <c r="N1294">
        <v>3</v>
      </c>
      <c r="O1294">
        <v>420</v>
      </c>
      <c r="P1294">
        <v>1800</v>
      </c>
      <c r="Q1294">
        <v>4.2</v>
      </c>
      <c r="R1294">
        <v>2014</v>
      </c>
      <c r="S1294">
        <v>5</v>
      </c>
      <c r="T1294">
        <v>25</v>
      </c>
      <c r="U1294" s="1">
        <v>41784</v>
      </c>
      <c r="V1294" s="5">
        <f>Main[[#This Row],[Average_Cost_for_two]] * VLOOKUP(Main[[#This Row],[Currency]],'Currency'!A:B,2,FALSE)</f>
        <v>21.6</v>
      </c>
      <c r="W1294" s="5" t="str">
        <f>IF(Main[[#This Row],[Avg_Cost_USD]]&lt;10,"Low",
IF(Main[[#This Row],[Avg_Cost_USD]]&lt;=30,"Medium","High"))</f>
        <v>Medium</v>
      </c>
    </row>
    <row r="1295" spans="1:23" x14ac:dyDescent="0.3">
      <c r="A1295">
        <v>18034053</v>
      </c>
      <c r="B1295" t="s">
        <v>2011</v>
      </c>
      <c r="C1295">
        <v>1</v>
      </c>
      <c r="D1295" t="s">
        <v>54</v>
      </c>
      <c r="E1295" t="s">
        <v>2012</v>
      </c>
      <c r="F1295">
        <v>77.1734996</v>
      </c>
      <c r="G1295">
        <v>28.571681000000002</v>
      </c>
      <c r="H1295" t="s">
        <v>2013</v>
      </c>
      <c r="I1295" t="s">
        <v>19</v>
      </c>
      <c r="J1295" t="s">
        <v>61</v>
      </c>
      <c r="K1295" t="s">
        <v>57</v>
      </c>
      <c r="L1295" t="s">
        <v>57</v>
      </c>
      <c r="M1295" t="s">
        <v>57</v>
      </c>
      <c r="N1295">
        <v>3</v>
      </c>
      <c r="O1295">
        <v>695</v>
      </c>
      <c r="P1295">
        <v>1800</v>
      </c>
      <c r="Q1295">
        <v>4.0999999999999996</v>
      </c>
      <c r="R1295">
        <v>2014</v>
      </c>
      <c r="S1295">
        <v>5</v>
      </c>
      <c r="T1295">
        <v>20</v>
      </c>
      <c r="U1295" s="1">
        <v>41779</v>
      </c>
      <c r="V1295" s="5">
        <f>Main[[#This Row],[Average_Cost_for_two]] * VLOOKUP(Main[[#This Row],[Currency]],'Currency'!A:B,2,FALSE)</f>
        <v>21.6</v>
      </c>
      <c r="W1295" s="5" t="str">
        <f>IF(Main[[#This Row],[Avg_Cost_USD]]&lt;10,"Low",
IF(Main[[#This Row],[Avg_Cost_USD]]&lt;=30,"Medium","High"))</f>
        <v>Medium</v>
      </c>
    </row>
    <row r="1296" spans="1:23" x14ac:dyDescent="0.3">
      <c r="A1296">
        <v>312772</v>
      </c>
      <c r="B1296" t="s">
        <v>2014</v>
      </c>
      <c r="C1296">
        <v>1</v>
      </c>
      <c r="D1296" t="s">
        <v>54</v>
      </c>
      <c r="E1296" t="s">
        <v>1539</v>
      </c>
      <c r="F1296">
        <v>77.167016399999994</v>
      </c>
      <c r="G1296">
        <v>28.5876339</v>
      </c>
      <c r="H1296" t="s">
        <v>2015</v>
      </c>
      <c r="I1296" t="s">
        <v>19</v>
      </c>
      <c r="J1296" t="s">
        <v>61</v>
      </c>
      <c r="K1296" t="s">
        <v>57</v>
      </c>
      <c r="L1296" t="s">
        <v>57</v>
      </c>
      <c r="M1296" t="s">
        <v>57</v>
      </c>
      <c r="N1296">
        <v>3</v>
      </c>
      <c r="O1296">
        <v>1316</v>
      </c>
      <c r="P1296">
        <v>1500</v>
      </c>
      <c r="Q1296">
        <v>3.9</v>
      </c>
      <c r="R1296">
        <v>2013</v>
      </c>
      <c r="S1296">
        <v>5</v>
      </c>
      <c r="T1296">
        <v>17</v>
      </c>
      <c r="U1296" s="1">
        <v>41411</v>
      </c>
      <c r="V1296" s="5">
        <f>Main[[#This Row],[Average_Cost_for_two]] * VLOOKUP(Main[[#This Row],[Currency]],'Currency'!A:B,2,FALSE)</f>
        <v>18</v>
      </c>
      <c r="W1296" s="5" t="str">
        <f>IF(Main[[#This Row],[Avg_Cost_USD]]&lt;10,"Low",
IF(Main[[#This Row],[Avg_Cost_USD]]&lt;=30,"Medium","High"))</f>
        <v>Medium</v>
      </c>
    </row>
    <row r="1297" spans="1:23" x14ac:dyDescent="0.3">
      <c r="A1297">
        <v>18268720</v>
      </c>
      <c r="B1297" t="s">
        <v>2016</v>
      </c>
      <c r="C1297">
        <v>1</v>
      </c>
      <c r="D1297" t="s">
        <v>54</v>
      </c>
      <c r="E1297" t="s">
        <v>1440</v>
      </c>
      <c r="F1297">
        <v>77.219254930000005</v>
      </c>
      <c r="G1297">
        <v>28.528601630000001</v>
      </c>
      <c r="H1297" t="s">
        <v>2017</v>
      </c>
      <c r="I1297" t="s">
        <v>19</v>
      </c>
      <c r="J1297" t="s">
        <v>61</v>
      </c>
      <c r="K1297" t="s">
        <v>57</v>
      </c>
      <c r="L1297" t="s">
        <v>57</v>
      </c>
      <c r="M1297" t="s">
        <v>57</v>
      </c>
      <c r="N1297">
        <v>3</v>
      </c>
      <c r="O1297">
        <v>61</v>
      </c>
      <c r="P1297">
        <v>1500</v>
      </c>
      <c r="Q1297">
        <v>4</v>
      </c>
      <c r="R1297">
        <v>2014</v>
      </c>
      <c r="S1297">
        <v>5</v>
      </c>
      <c r="T1297">
        <v>14</v>
      </c>
      <c r="U1297" s="1">
        <v>41773</v>
      </c>
      <c r="V1297" s="5">
        <f>Main[[#This Row],[Average_Cost_for_two]] * VLOOKUP(Main[[#This Row],[Currency]],'Currency'!A:B,2,FALSE)</f>
        <v>18</v>
      </c>
      <c r="W1297" s="5" t="str">
        <f>IF(Main[[#This Row],[Avg_Cost_USD]]&lt;10,"Low",
IF(Main[[#This Row],[Avg_Cost_USD]]&lt;=30,"Medium","High"))</f>
        <v>Medium</v>
      </c>
    </row>
    <row r="1298" spans="1:23" x14ac:dyDescent="0.3">
      <c r="A1298">
        <v>743</v>
      </c>
      <c r="B1298" t="s">
        <v>2018</v>
      </c>
      <c r="C1298">
        <v>1</v>
      </c>
      <c r="D1298" t="s">
        <v>54</v>
      </c>
      <c r="E1298" t="s">
        <v>1098</v>
      </c>
      <c r="F1298">
        <v>77.219992399999995</v>
      </c>
      <c r="G1298">
        <v>28.5680075</v>
      </c>
      <c r="H1298" t="s">
        <v>2019</v>
      </c>
      <c r="I1298" t="s">
        <v>19</v>
      </c>
      <c r="J1298" t="s">
        <v>57</v>
      </c>
      <c r="K1298" t="s">
        <v>57</v>
      </c>
      <c r="L1298" t="s">
        <v>57</v>
      </c>
      <c r="M1298" t="s">
        <v>57</v>
      </c>
      <c r="N1298">
        <v>3</v>
      </c>
      <c r="O1298">
        <v>273</v>
      </c>
      <c r="P1298">
        <v>1100</v>
      </c>
      <c r="Q1298">
        <v>3.5</v>
      </c>
      <c r="R1298">
        <v>2013</v>
      </c>
      <c r="S1298">
        <v>5</v>
      </c>
      <c r="T1298">
        <v>11</v>
      </c>
      <c r="U1298" s="1">
        <v>41405</v>
      </c>
      <c r="V1298" s="5">
        <f>Main[[#This Row],[Average_Cost_for_two]] * VLOOKUP(Main[[#This Row],[Currency]],'Currency'!A:B,2,FALSE)</f>
        <v>13.200000000000001</v>
      </c>
      <c r="W1298" s="5" t="str">
        <f>IF(Main[[#This Row],[Avg_Cost_USD]]&lt;10,"Low",
IF(Main[[#This Row],[Avg_Cost_USD]]&lt;=30,"Medium","High"))</f>
        <v>Medium</v>
      </c>
    </row>
    <row r="1299" spans="1:23" x14ac:dyDescent="0.3">
      <c r="A1299">
        <v>5227</v>
      </c>
      <c r="B1299" t="s">
        <v>2020</v>
      </c>
      <c r="C1299">
        <v>1</v>
      </c>
      <c r="D1299" t="s">
        <v>54</v>
      </c>
      <c r="E1299" t="s">
        <v>2021</v>
      </c>
      <c r="F1299">
        <v>77.127168499999996</v>
      </c>
      <c r="G1299">
        <v>28.548826500000001</v>
      </c>
      <c r="H1299" t="s">
        <v>372</v>
      </c>
      <c r="I1299" t="s">
        <v>19</v>
      </c>
      <c r="J1299" t="s">
        <v>61</v>
      </c>
      <c r="K1299" t="s">
        <v>57</v>
      </c>
      <c r="L1299" t="s">
        <v>57</v>
      </c>
      <c r="M1299" t="s">
        <v>57</v>
      </c>
      <c r="N1299">
        <v>3</v>
      </c>
      <c r="O1299">
        <v>9</v>
      </c>
      <c r="P1299">
        <v>1500</v>
      </c>
      <c r="Q1299">
        <v>2.7</v>
      </c>
      <c r="R1299">
        <v>2010</v>
      </c>
      <c r="S1299">
        <v>4</v>
      </c>
      <c r="T1299">
        <v>14</v>
      </c>
      <c r="U1299" s="1">
        <v>40282</v>
      </c>
      <c r="V1299" s="5">
        <f>Main[[#This Row],[Average_Cost_for_two]] * VLOOKUP(Main[[#This Row],[Currency]],'Currency'!A:B,2,FALSE)</f>
        <v>18</v>
      </c>
      <c r="W1299" s="5" t="str">
        <f>IF(Main[[#This Row],[Avg_Cost_USD]]&lt;10,"Low",
IF(Main[[#This Row],[Avg_Cost_USD]]&lt;=30,"Medium","High"))</f>
        <v>Medium</v>
      </c>
    </row>
    <row r="1300" spans="1:23" x14ac:dyDescent="0.3">
      <c r="A1300">
        <v>18245298</v>
      </c>
      <c r="B1300" t="s">
        <v>2022</v>
      </c>
      <c r="C1300">
        <v>1</v>
      </c>
      <c r="D1300" t="s">
        <v>54</v>
      </c>
      <c r="E1300" t="s">
        <v>117</v>
      </c>
      <c r="F1300">
        <v>77.225291900000002</v>
      </c>
      <c r="G1300">
        <v>28.676753699999999</v>
      </c>
      <c r="H1300" t="s">
        <v>2023</v>
      </c>
      <c r="I1300" t="s">
        <v>19</v>
      </c>
      <c r="J1300" t="s">
        <v>61</v>
      </c>
      <c r="K1300" t="s">
        <v>57</v>
      </c>
      <c r="L1300" t="s">
        <v>57</v>
      </c>
      <c r="M1300" t="s">
        <v>57</v>
      </c>
      <c r="N1300">
        <v>3</v>
      </c>
      <c r="O1300">
        <v>225</v>
      </c>
      <c r="P1300">
        <v>1500</v>
      </c>
      <c r="Q1300">
        <v>4</v>
      </c>
      <c r="R1300">
        <v>2012</v>
      </c>
      <c r="S1300">
        <v>4</v>
      </c>
      <c r="T1300">
        <v>13</v>
      </c>
      <c r="U1300" s="1">
        <v>41012</v>
      </c>
      <c r="V1300" s="5">
        <f>Main[[#This Row],[Average_Cost_for_two]] * VLOOKUP(Main[[#This Row],[Currency]],'Currency'!A:B,2,FALSE)</f>
        <v>18</v>
      </c>
      <c r="W1300" s="5" t="str">
        <f>IF(Main[[#This Row],[Avg_Cost_USD]]&lt;10,"Low",
IF(Main[[#This Row],[Avg_Cost_USD]]&lt;=30,"Medium","High"))</f>
        <v>Medium</v>
      </c>
    </row>
    <row r="1301" spans="1:23" x14ac:dyDescent="0.3">
      <c r="A1301">
        <v>305125</v>
      </c>
      <c r="B1301" t="s">
        <v>2024</v>
      </c>
      <c r="C1301">
        <v>1</v>
      </c>
      <c r="D1301" t="s">
        <v>54</v>
      </c>
      <c r="E1301" t="s">
        <v>1132</v>
      </c>
      <c r="F1301">
        <v>77.242766500000002</v>
      </c>
      <c r="G1301">
        <v>28.5322514</v>
      </c>
      <c r="H1301" t="s">
        <v>357</v>
      </c>
      <c r="I1301" t="s">
        <v>19</v>
      </c>
      <c r="J1301" t="s">
        <v>61</v>
      </c>
      <c r="K1301" t="s">
        <v>57</v>
      </c>
      <c r="L1301" t="s">
        <v>57</v>
      </c>
      <c r="M1301" t="s">
        <v>57</v>
      </c>
      <c r="N1301">
        <v>3</v>
      </c>
      <c r="O1301">
        <v>484</v>
      </c>
      <c r="P1301">
        <v>1800</v>
      </c>
      <c r="Q1301">
        <v>3.9</v>
      </c>
      <c r="R1301">
        <v>2018</v>
      </c>
      <c r="S1301">
        <v>4</v>
      </c>
      <c r="T1301">
        <v>17</v>
      </c>
      <c r="U1301" s="1">
        <v>43207</v>
      </c>
      <c r="V1301" s="5">
        <f>Main[[#This Row],[Average_Cost_for_two]] * VLOOKUP(Main[[#This Row],[Currency]],'Currency'!A:B,2,FALSE)</f>
        <v>21.6</v>
      </c>
      <c r="W1301" s="5" t="str">
        <f>IF(Main[[#This Row],[Avg_Cost_USD]]&lt;10,"Low",
IF(Main[[#This Row],[Avg_Cost_USD]]&lt;=30,"Medium","High"))</f>
        <v>Medium</v>
      </c>
    </row>
    <row r="1302" spans="1:23" x14ac:dyDescent="0.3">
      <c r="A1302">
        <v>8689</v>
      </c>
      <c r="B1302" t="s">
        <v>2025</v>
      </c>
      <c r="C1302">
        <v>1</v>
      </c>
      <c r="D1302" t="s">
        <v>54</v>
      </c>
      <c r="E1302" t="s">
        <v>1132</v>
      </c>
      <c r="F1302">
        <v>77.243464799999998</v>
      </c>
      <c r="G1302">
        <v>28.532893600000001</v>
      </c>
      <c r="H1302" t="s">
        <v>287</v>
      </c>
      <c r="I1302" t="s">
        <v>19</v>
      </c>
      <c r="J1302" t="s">
        <v>61</v>
      </c>
      <c r="K1302" t="s">
        <v>57</v>
      </c>
      <c r="L1302" t="s">
        <v>57</v>
      </c>
      <c r="M1302" t="s">
        <v>57</v>
      </c>
      <c r="N1302">
        <v>3</v>
      </c>
      <c r="O1302">
        <v>256</v>
      </c>
      <c r="P1302">
        <v>1200</v>
      </c>
      <c r="Q1302">
        <v>3.5</v>
      </c>
      <c r="R1302">
        <v>2014</v>
      </c>
      <c r="S1302">
        <v>4</v>
      </c>
      <c r="T1302">
        <v>24</v>
      </c>
      <c r="U1302" s="1">
        <v>41753</v>
      </c>
      <c r="V1302" s="5">
        <f>Main[[#This Row],[Average_Cost_for_two]] * VLOOKUP(Main[[#This Row],[Currency]],'Currency'!A:B,2,FALSE)</f>
        <v>14.4</v>
      </c>
      <c r="W1302" s="5" t="str">
        <f>IF(Main[[#This Row],[Avg_Cost_USD]]&lt;10,"Low",
IF(Main[[#This Row],[Avg_Cost_USD]]&lt;=30,"Medium","High"))</f>
        <v>Medium</v>
      </c>
    </row>
    <row r="1303" spans="1:23" x14ac:dyDescent="0.3">
      <c r="A1303">
        <v>304027</v>
      </c>
      <c r="B1303" t="s">
        <v>2026</v>
      </c>
      <c r="C1303">
        <v>1</v>
      </c>
      <c r="D1303" t="s">
        <v>54</v>
      </c>
      <c r="E1303" t="s">
        <v>979</v>
      </c>
      <c r="F1303">
        <v>77.194058400000003</v>
      </c>
      <c r="G1303">
        <v>28.554149599999999</v>
      </c>
      <c r="H1303" t="s">
        <v>2027</v>
      </c>
      <c r="I1303" t="s">
        <v>19</v>
      </c>
      <c r="J1303" t="s">
        <v>61</v>
      </c>
      <c r="K1303" t="s">
        <v>61</v>
      </c>
      <c r="L1303" t="s">
        <v>57</v>
      </c>
      <c r="M1303" t="s">
        <v>57</v>
      </c>
      <c r="N1303">
        <v>3</v>
      </c>
      <c r="O1303">
        <v>384</v>
      </c>
      <c r="P1303">
        <v>1200</v>
      </c>
      <c r="Q1303">
        <v>3.5</v>
      </c>
      <c r="R1303">
        <v>2015</v>
      </c>
      <c r="S1303">
        <v>4</v>
      </c>
      <c r="T1303">
        <v>22</v>
      </c>
      <c r="U1303" s="1">
        <v>42116</v>
      </c>
      <c r="V1303" s="5">
        <f>Main[[#This Row],[Average_Cost_for_two]] * VLOOKUP(Main[[#This Row],[Currency]],'Currency'!A:B,2,FALSE)</f>
        <v>14.4</v>
      </c>
      <c r="W1303" s="5" t="str">
        <f>IF(Main[[#This Row],[Avg_Cost_USD]]&lt;10,"Low",
IF(Main[[#This Row],[Avg_Cost_USD]]&lt;=30,"Medium","High"))</f>
        <v>Medium</v>
      </c>
    </row>
    <row r="1304" spans="1:23" x14ac:dyDescent="0.3">
      <c r="A1304">
        <v>8911</v>
      </c>
      <c r="B1304" t="s">
        <v>1946</v>
      </c>
      <c r="C1304">
        <v>1</v>
      </c>
      <c r="D1304" t="s">
        <v>54</v>
      </c>
      <c r="E1304" t="s">
        <v>502</v>
      </c>
      <c r="F1304">
        <v>77.21962843</v>
      </c>
      <c r="G1304">
        <v>28.62913863</v>
      </c>
      <c r="H1304" t="s">
        <v>2028</v>
      </c>
      <c r="I1304" t="s">
        <v>19</v>
      </c>
      <c r="J1304" t="s">
        <v>61</v>
      </c>
      <c r="K1304" t="s">
        <v>57</v>
      </c>
      <c r="L1304" t="s">
        <v>57</v>
      </c>
      <c r="M1304" t="s">
        <v>57</v>
      </c>
      <c r="N1304">
        <v>3</v>
      </c>
      <c r="O1304">
        <v>1058</v>
      </c>
      <c r="P1304">
        <v>1250</v>
      </c>
      <c r="Q1304">
        <v>3.6</v>
      </c>
      <c r="R1304">
        <v>2010</v>
      </c>
      <c r="S1304">
        <v>4</v>
      </c>
      <c r="T1304">
        <v>22</v>
      </c>
      <c r="U1304" s="1">
        <v>40290</v>
      </c>
      <c r="V1304" s="5">
        <f>Main[[#This Row],[Average_Cost_for_two]] * VLOOKUP(Main[[#This Row],[Currency]],'Currency'!A:B,2,FALSE)</f>
        <v>15</v>
      </c>
      <c r="W1304" s="5" t="str">
        <f>IF(Main[[#This Row],[Avg_Cost_USD]]&lt;10,"Low",
IF(Main[[#This Row],[Avg_Cost_USD]]&lt;=30,"Medium","High"))</f>
        <v>Medium</v>
      </c>
    </row>
    <row r="1305" spans="1:23" x14ac:dyDescent="0.3">
      <c r="A1305">
        <v>307415</v>
      </c>
      <c r="B1305" t="s">
        <v>2029</v>
      </c>
      <c r="C1305">
        <v>1</v>
      </c>
      <c r="D1305" t="s">
        <v>54</v>
      </c>
      <c r="E1305" t="s">
        <v>396</v>
      </c>
      <c r="F1305">
        <v>77.201262799999995</v>
      </c>
      <c r="G1305">
        <v>28.683548900000002</v>
      </c>
      <c r="H1305" t="s">
        <v>2030</v>
      </c>
      <c r="I1305" t="s">
        <v>19</v>
      </c>
      <c r="J1305" t="s">
        <v>61</v>
      </c>
      <c r="K1305" t="s">
        <v>57</v>
      </c>
      <c r="L1305" t="s">
        <v>57</v>
      </c>
      <c r="M1305" t="s">
        <v>57</v>
      </c>
      <c r="N1305">
        <v>3</v>
      </c>
      <c r="O1305">
        <v>346</v>
      </c>
      <c r="P1305">
        <v>1900</v>
      </c>
      <c r="Q1305">
        <v>3.6</v>
      </c>
      <c r="R1305">
        <v>2011</v>
      </c>
      <c r="S1305">
        <v>4</v>
      </c>
      <c r="T1305">
        <v>18</v>
      </c>
      <c r="U1305" s="1">
        <v>40651</v>
      </c>
      <c r="V1305" s="5">
        <f>Main[[#This Row],[Average_Cost_for_two]] * VLOOKUP(Main[[#This Row],[Currency]],'Currency'!A:B,2,FALSE)</f>
        <v>22.8</v>
      </c>
      <c r="W1305" s="5" t="str">
        <f>IF(Main[[#This Row],[Avg_Cost_USD]]&lt;10,"Low",
IF(Main[[#This Row],[Avg_Cost_USD]]&lt;=30,"Medium","High"))</f>
        <v>Medium</v>
      </c>
    </row>
    <row r="1306" spans="1:23" x14ac:dyDescent="0.3">
      <c r="A1306">
        <v>18138437</v>
      </c>
      <c r="B1306" t="s">
        <v>2031</v>
      </c>
      <c r="C1306">
        <v>1</v>
      </c>
      <c r="D1306" t="s">
        <v>54</v>
      </c>
      <c r="E1306" t="s">
        <v>173</v>
      </c>
      <c r="F1306">
        <v>77.198220000000006</v>
      </c>
      <c r="G1306">
        <v>28.6488288</v>
      </c>
      <c r="H1306" t="s">
        <v>2032</v>
      </c>
      <c r="I1306" t="s">
        <v>19</v>
      </c>
      <c r="J1306" t="s">
        <v>61</v>
      </c>
      <c r="K1306" t="s">
        <v>57</v>
      </c>
      <c r="L1306" t="s">
        <v>57</v>
      </c>
      <c r="M1306" t="s">
        <v>57</v>
      </c>
      <c r="N1306">
        <v>3</v>
      </c>
      <c r="O1306">
        <v>30</v>
      </c>
      <c r="P1306">
        <v>1400</v>
      </c>
      <c r="Q1306">
        <v>3.2</v>
      </c>
      <c r="R1306">
        <v>2010</v>
      </c>
      <c r="S1306">
        <v>4</v>
      </c>
      <c r="T1306">
        <v>19</v>
      </c>
      <c r="U1306" s="1">
        <v>40287</v>
      </c>
      <c r="V1306" s="5">
        <f>Main[[#This Row],[Average_Cost_for_two]] * VLOOKUP(Main[[#This Row],[Currency]],'Currency'!A:B,2,FALSE)</f>
        <v>16.8</v>
      </c>
      <c r="W1306" s="5" t="str">
        <f>IF(Main[[#This Row],[Avg_Cost_USD]]&lt;10,"Low",
IF(Main[[#This Row],[Avg_Cost_USD]]&lt;=30,"Medium","High"))</f>
        <v>Medium</v>
      </c>
    </row>
    <row r="1307" spans="1:23" x14ac:dyDescent="0.3">
      <c r="A1307">
        <v>309227</v>
      </c>
      <c r="B1307" t="s">
        <v>2033</v>
      </c>
      <c r="C1307">
        <v>1</v>
      </c>
      <c r="D1307" t="s">
        <v>54</v>
      </c>
      <c r="E1307" t="s">
        <v>104</v>
      </c>
      <c r="F1307">
        <v>77.293835299999998</v>
      </c>
      <c r="G1307">
        <v>28.6078005</v>
      </c>
      <c r="H1307" t="s">
        <v>444</v>
      </c>
      <c r="I1307" t="s">
        <v>19</v>
      </c>
      <c r="J1307" t="s">
        <v>61</v>
      </c>
      <c r="K1307" t="s">
        <v>61</v>
      </c>
      <c r="L1307" t="s">
        <v>57</v>
      </c>
      <c r="M1307" t="s">
        <v>57</v>
      </c>
      <c r="N1307">
        <v>3</v>
      </c>
      <c r="O1307">
        <v>51</v>
      </c>
      <c r="P1307">
        <v>1100</v>
      </c>
      <c r="Q1307">
        <v>3.2</v>
      </c>
      <c r="R1307">
        <v>2016</v>
      </c>
      <c r="S1307">
        <v>4</v>
      </c>
      <c r="T1307">
        <v>24</v>
      </c>
      <c r="U1307" s="1">
        <v>42484</v>
      </c>
      <c r="V1307" s="5">
        <f>Main[[#This Row],[Average_Cost_for_two]] * VLOOKUP(Main[[#This Row],[Currency]],'Currency'!A:B,2,FALSE)</f>
        <v>13.200000000000001</v>
      </c>
      <c r="W1307" s="5" t="str">
        <f>IF(Main[[#This Row],[Avg_Cost_USD]]&lt;10,"Low",
IF(Main[[#This Row],[Avg_Cost_USD]]&lt;=30,"Medium","High"))</f>
        <v>Medium</v>
      </c>
    </row>
    <row r="1308" spans="1:23" x14ac:dyDescent="0.3">
      <c r="A1308">
        <v>7066</v>
      </c>
      <c r="B1308" t="s">
        <v>1574</v>
      </c>
      <c r="C1308">
        <v>1</v>
      </c>
      <c r="D1308" t="s">
        <v>54</v>
      </c>
      <c r="E1308" t="s">
        <v>1792</v>
      </c>
      <c r="F1308">
        <v>77.146726299999997</v>
      </c>
      <c r="G1308">
        <v>28.656857899999999</v>
      </c>
      <c r="H1308" t="s">
        <v>1025</v>
      </c>
      <c r="I1308" t="s">
        <v>19</v>
      </c>
      <c r="J1308" t="s">
        <v>57</v>
      </c>
      <c r="K1308" t="s">
        <v>61</v>
      </c>
      <c r="L1308" t="s">
        <v>57</v>
      </c>
      <c r="M1308" t="s">
        <v>57</v>
      </c>
      <c r="N1308">
        <v>3</v>
      </c>
      <c r="O1308">
        <v>120</v>
      </c>
      <c r="P1308">
        <v>1100</v>
      </c>
      <c r="Q1308">
        <v>3.5</v>
      </c>
      <c r="R1308">
        <v>2015</v>
      </c>
      <c r="S1308">
        <v>4</v>
      </c>
      <c r="T1308">
        <v>2</v>
      </c>
      <c r="U1308" s="1">
        <v>42096</v>
      </c>
      <c r="V1308" s="5">
        <f>Main[[#This Row],[Average_Cost_for_two]] * VLOOKUP(Main[[#This Row],[Currency]],'Currency'!A:B,2,FALSE)</f>
        <v>13.200000000000001</v>
      </c>
      <c r="W1308" s="5" t="str">
        <f>IF(Main[[#This Row],[Avg_Cost_USD]]&lt;10,"Low",
IF(Main[[#This Row],[Avg_Cost_USD]]&lt;=30,"Medium","High"))</f>
        <v>Medium</v>
      </c>
    </row>
    <row r="1309" spans="1:23" x14ac:dyDescent="0.3">
      <c r="A1309">
        <v>311623</v>
      </c>
      <c r="B1309" t="s">
        <v>2034</v>
      </c>
      <c r="C1309">
        <v>1</v>
      </c>
      <c r="D1309" t="s">
        <v>54</v>
      </c>
      <c r="E1309" t="s">
        <v>1665</v>
      </c>
      <c r="F1309">
        <v>77.148381499999999</v>
      </c>
      <c r="G1309">
        <v>28.691688800000001</v>
      </c>
      <c r="H1309" t="s">
        <v>378</v>
      </c>
      <c r="I1309" t="s">
        <v>19</v>
      </c>
      <c r="J1309" t="s">
        <v>61</v>
      </c>
      <c r="K1309" t="s">
        <v>57</v>
      </c>
      <c r="L1309" t="s">
        <v>57</v>
      </c>
      <c r="M1309" t="s">
        <v>57</v>
      </c>
      <c r="N1309">
        <v>3</v>
      </c>
      <c r="O1309">
        <v>21</v>
      </c>
      <c r="P1309">
        <v>1800</v>
      </c>
      <c r="Q1309">
        <v>2.8</v>
      </c>
      <c r="R1309">
        <v>2012</v>
      </c>
      <c r="S1309">
        <v>4</v>
      </c>
      <c r="T1309">
        <v>11</v>
      </c>
      <c r="U1309" s="1">
        <v>41010</v>
      </c>
      <c r="V1309" s="5">
        <f>Main[[#This Row],[Average_Cost_for_two]] * VLOOKUP(Main[[#This Row],[Currency]],'Currency'!A:B,2,FALSE)</f>
        <v>21.6</v>
      </c>
      <c r="W1309" s="5" t="str">
        <f>IF(Main[[#This Row],[Avg_Cost_USD]]&lt;10,"Low",
IF(Main[[#This Row],[Avg_Cost_USD]]&lt;=30,"Medium","High"))</f>
        <v>Medium</v>
      </c>
    </row>
    <row r="1310" spans="1:23" x14ac:dyDescent="0.3">
      <c r="A1310">
        <v>112</v>
      </c>
      <c r="B1310" t="s">
        <v>2035</v>
      </c>
      <c r="C1310">
        <v>1</v>
      </c>
      <c r="D1310" t="s">
        <v>54</v>
      </c>
      <c r="E1310" t="s">
        <v>71</v>
      </c>
      <c r="F1310">
        <v>77.270475739999995</v>
      </c>
      <c r="G1310">
        <v>28.561640619999999</v>
      </c>
      <c r="H1310" t="s">
        <v>2036</v>
      </c>
      <c r="I1310" t="s">
        <v>19</v>
      </c>
      <c r="J1310" t="s">
        <v>61</v>
      </c>
      <c r="K1310" t="s">
        <v>61</v>
      </c>
      <c r="L1310" t="s">
        <v>57</v>
      </c>
      <c r="M1310" t="s">
        <v>57</v>
      </c>
      <c r="N1310">
        <v>3</v>
      </c>
      <c r="O1310">
        <v>391</v>
      </c>
      <c r="P1310">
        <v>1800</v>
      </c>
      <c r="Q1310">
        <v>4.2</v>
      </c>
      <c r="R1310">
        <v>2014</v>
      </c>
      <c r="S1310">
        <v>4</v>
      </c>
      <c r="T1310">
        <v>4</v>
      </c>
      <c r="U1310" s="1">
        <v>41733</v>
      </c>
      <c r="V1310" s="5">
        <f>Main[[#This Row],[Average_Cost_for_two]] * VLOOKUP(Main[[#This Row],[Currency]],'Currency'!A:B,2,FALSE)</f>
        <v>21.6</v>
      </c>
      <c r="W1310" s="5" t="str">
        <f>IF(Main[[#This Row],[Avg_Cost_USD]]&lt;10,"Low",
IF(Main[[#This Row],[Avg_Cost_USD]]&lt;=30,"Medium","High"))</f>
        <v>Medium</v>
      </c>
    </row>
    <row r="1311" spans="1:23" x14ac:dyDescent="0.3">
      <c r="A1311">
        <v>803</v>
      </c>
      <c r="B1311" t="s">
        <v>2037</v>
      </c>
      <c r="C1311">
        <v>1</v>
      </c>
      <c r="D1311" t="s">
        <v>54</v>
      </c>
      <c r="E1311" t="s">
        <v>1881</v>
      </c>
      <c r="F1311">
        <v>77.2300185</v>
      </c>
      <c r="G1311">
        <v>28.607976499999999</v>
      </c>
      <c r="H1311" t="s">
        <v>303</v>
      </c>
      <c r="I1311" t="s">
        <v>19</v>
      </c>
      <c r="J1311" t="s">
        <v>61</v>
      </c>
      <c r="K1311" t="s">
        <v>61</v>
      </c>
      <c r="L1311" t="s">
        <v>57</v>
      </c>
      <c r="M1311" t="s">
        <v>57</v>
      </c>
      <c r="N1311">
        <v>3</v>
      </c>
      <c r="O1311">
        <v>337</v>
      </c>
      <c r="P1311">
        <v>1700</v>
      </c>
      <c r="Q1311">
        <v>3.8</v>
      </c>
      <c r="R1311">
        <v>2016</v>
      </c>
      <c r="S1311">
        <v>4</v>
      </c>
      <c r="T1311">
        <v>21</v>
      </c>
      <c r="U1311" s="1">
        <v>42481</v>
      </c>
      <c r="V1311" s="5">
        <f>Main[[#This Row],[Average_Cost_for_two]] * VLOOKUP(Main[[#This Row],[Currency]],'Currency'!A:B,2,FALSE)</f>
        <v>20.400000000000002</v>
      </c>
      <c r="W1311" s="5" t="str">
        <f>IF(Main[[#This Row],[Avg_Cost_USD]]&lt;10,"Low",
IF(Main[[#This Row],[Avg_Cost_USD]]&lt;=30,"Medium","High"))</f>
        <v>Medium</v>
      </c>
    </row>
    <row r="1312" spans="1:23" x14ac:dyDescent="0.3">
      <c r="A1312">
        <v>18153553</v>
      </c>
      <c r="B1312" t="s">
        <v>2038</v>
      </c>
      <c r="C1312">
        <v>1</v>
      </c>
      <c r="D1312" t="s">
        <v>54</v>
      </c>
      <c r="E1312" t="s">
        <v>991</v>
      </c>
      <c r="F1312">
        <v>77.125564699999998</v>
      </c>
      <c r="G1312">
        <v>28.666181699999999</v>
      </c>
      <c r="H1312" t="s">
        <v>2039</v>
      </c>
      <c r="I1312" t="s">
        <v>19</v>
      </c>
      <c r="J1312" t="s">
        <v>61</v>
      </c>
      <c r="K1312" t="s">
        <v>61</v>
      </c>
      <c r="L1312" t="s">
        <v>57</v>
      </c>
      <c r="M1312" t="s">
        <v>57</v>
      </c>
      <c r="N1312">
        <v>3</v>
      </c>
      <c r="O1312">
        <v>198</v>
      </c>
      <c r="P1312">
        <v>1300</v>
      </c>
      <c r="Q1312">
        <v>3.4</v>
      </c>
      <c r="R1312">
        <v>2014</v>
      </c>
      <c r="S1312">
        <v>4</v>
      </c>
      <c r="T1312">
        <v>17</v>
      </c>
      <c r="U1312" s="1">
        <v>41746</v>
      </c>
      <c r="V1312" s="5">
        <f>Main[[#This Row],[Average_Cost_for_two]] * VLOOKUP(Main[[#This Row],[Currency]],'Currency'!A:B,2,FALSE)</f>
        <v>15.6</v>
      </c>
      <c r="W1312" s="5" t="str">
        <f>IF(Main[[#This Row],[Avg_Cost_USD]]&lt;10,"Low",
IF(Main[[#This Row],[Avg_Cost_USD]]&lt;=30,"Medium","High"))</f>
        <v>Medium</v>
      </c>
    </row>
    <row r="1313" spans="1:23" x14ac:dyDescent="0.3">
      <c r="A1313">
        <v>307138</v>
      </c>
      <c r="B1313" t="s">
        <v>2040</v>
      </c>
      <c r="C1313">
        <v>1</v>
      </c>
      <c r="D1313" t="s">
        <v>54</v>
      </c>
      <c r="E1313" t="s">
        <v>1087</v>
      </c>
      <c r="F1313">
        <v>77.123269500000006</v>
      </c>
      <c r="G1313">
        <v>28.6522668</v>
      </c>
      <c r="H1313" t="s">
        <v>372</v>
      </c>
      <c r="I1313" t="s">
        <v>19</v>
      </c>
      <c r="J1313" t="s">
        <v>57</v>
      </c>
      <c r="K1313" t="s">
        <v>61</v>
      </c>
      <c r="L1313" t="s">
        <v>57</v>
      </c>
      <c r="M1313" t="s">
        <v>57</v>
      </c>
      <c r="N1313">
        <v>3</v>
      </c>
      <c r="O1313">
        <v>224</v>
      </c>
      <c r="P1313">
        <v>1100</v>
      </c>
      <c r="Q1313">
        <v>3.4</v>
      </c>
      <c r="R1313">
        <v>2016</v>
      </c>
      <c r="S1313">
        <v>4</v>
      </c>
      <c r="T1313">
        <v>9</v>
      </c>
      <c r="U1313" s="1">
        <v>42469</v>
      </c>
      <c r="V1313" s="5">
        <f>Main[[#This Row],[Average_Cost_for_two]] * VLOOKUP(Main[[#This Row],[Currency]],'Currency'!A:B,2,FALSE)</f>
        <v>13.200000000000001</v>
      </c>
      <c r="W1313" s="5" t="str">
        <f>IF(Main[[#This Row],[Avg_Cost_USD]]&lt;10,"Low",
IF(Main[[#This Row],[Avg_Cost_USD]]&lt;=30,"Medium","High"))</f>
        <v>Medium</v>
      </c>
    </row>
    <row r="1314" spans="1:23" x14ac:dyDescent="0.3">
      <c r="A1314">
        <v>18441764</v>
      </c>
      <c r="B1314" t="s">
        <v>2041</v>
      </c>
      <c r="C1314">
        <v>1</v>
      </c>
      <c r="D1314" t="s">
        <v>54</v>
      </c>
      <c r="E1314" t="s">
        <v>1087</v>
      </c>
      <c r="F1314">
        <v>77.120102900000006</v>
      </c>
      <c r="G1314">
        <v>28.647860900000001</v>
      </c>
      <c r="H1314" t="s">
        <v>303</v>
      </c>
      <c r="I1314" t="s">
        <v>19</v>
      </c>
      <c r="J1314" t="s">
        <v>61</v>
      </c>
      <c r="K1314" t="s">
        <v>57</v>
      </c>
      <c r="L1314" t="s">
        <v>57</v>
      </c>
      <c r="M1314" t="s">
        <v>57</v>
      </c>
      <c r="N1314">
        <v>3</v>
      </c>
      <c r="O1314">
        <v>60</v>
      </c>
      <c r="P1314">
        <v>1200</v>
      </c>
      <c r="Q1314">
        <v>4</v>
      </c>
      <c r="R1314">
        <v>2011</v>
      </c>
      <c r="S1314">
        <v>4</v>
      </c>
      <c r="T1314">
        <v>24</v>
      </c>
      <c r="U1314" s="1">
        <v>40657</v>
      </c>
      <c r="V1314" s="5">
        <f>Main[[#This Row],[Average_Cost_for_two]] * VLOOKUP(Main[[#This Row],[Currency]],'Currency'!A:B,2,FALSE)</f>
        <v>14.4</v>
      </c>
      <c r="W1314" s="5" t="str">
        <f>IF(Main[[#This Row],[Avg_Cost_USD]]&lt;10,"Low",
IF(Main[[#This Row],[Avg_Cost_USD]]&lt;=30,"Medium","High"))</f>
        <v>Medium</v>
      </c>
    </row>
    <row r="1315" spans="1:23" x14ac:dyDescent="0.3">
      <c r="A1315">
        <v>309475</v>
      </c>
      <c r="B1315" t="s">
        <v>2042</v>
      </c>
      <c r="C1315">
        <v>1</v>
      </c>
      <c r="D1315" t="s">
        <v>54</v>
      </c>
      <c r="E1315" t="s">
        <v>1093</v>
      </c>
      <c r="F1315">
        <v>77.196110000000004</v>
      </c>
      <c r="G1315">
        <v>28.559764999999999</v>
      </c>
      <c r="H1315" t="s">
        <v>2043</v>
      </c>
      <c r="I1315" t="s">
        <v>19</v>
      </c>
      <c r="J1315" t="s">
        <v>61</v>
      </c>
      <c r="K1315" t="s">
        <v>61</v>
      </c>
      <c r="L1315" t="s">
        <v>57</v>
      </c>
      <c r="M1315" t="s">
        <v>57</v>
      </c>
      <c r="N1315">
        <v>3</v>
      </c>
      <c r="O1315">
        <v>210</v>
      </c>
      <c r="P1315">
        <v>1300</v>
      </c>
      <c r="Q1315">
        <v>3.7</v>
      </c>
      <c r="R1315">
        <v>2017</v>
      </c>
      <c r="S1315">
        <v>4</v>
      </c>
      <c r="T1315">
        <v>3</v>
      </c>
      <c r="U1315" s="1">
        <v>42828</v>
      </c>
      <c r="V1315" s="5">
        <f>Main[[#This Row],[Average_Cost_for_two]] * VLOOKUP(Main[[#This Row],[Currency]],'Currency'!A:B,2,FALSE)</f>
        <v>15.6</v>
      </c>
      <c r="W1315" s="5" t="str">
        <f>IF(Main[[#This Row],[Avg_Cost_USD]]&lt;10,"Low",
IF(Main[[#This Row],[Avg_Cost_USD]]&lt;=30,"Medium","High"))</f>
        <v>Medium</v>
      </c>
    </row>
    <row r="1316" spans="1:23" x14ac:dyDescent="0.3">
      <c r="A1316">
        <v>2786</v>
      </c>
      <c r="B1316" t="s">
        <v>1492</v>
      </c>
      <c r="C1316">
        <v>1</v>
      </c>
      <c r="D1316" t="s">
        <v>54</v>
      </c>
      <c r="E1316" t="s">
        <v>1440</v>
      </c>
      <c r="F1316">
        <v>77.21932769</v>
      </c>
      <c r="G1316">
        <v>28.52869471</v>
      </c>
      <c r="H1316" t="s">
        <v>287</v>
      </c>
      <c r="I1316" t="s">
        <v>19</v>
      </c>
      <c r="J1316" t="s">
        <v>61</v>
      </c>
      <c r="K1316" t="s">
        <v>61</v>
      </c>
      <c r="L1316" t="s">
        <v>57</v>
      </c>
      <c r="M1316" t="s">
        <v>57</v>
      </c>
      <c r="N1316">
        <v>3</v>
      </c>
      <c r="O1316">
        <v>1971</v>
      </c>
      <c r="P1316">
        <v>1950</v>
      </c>
      <c r="Q1316">
        <v>4.2</v>
      </c>
      <c r="R1316">
        <v>2011</v>
      </c>
      <c r="S1316">
        <v>4</v>
      </c>
      <c r="T1316">
        <v>21</v>
      </c>
      <c r="U1316" s="1">
        <v>40654</v>
      </c>
      <c r="V1316" s="5">
        <f>Main[[#This Row],[Average_Cost_for_two]] * VLOOKUP(Main[[#This Row],[Currency]],'Currency'!A:B,2,FALSE)</f>
        <v>23.400000000000002</v>
      </c>
      <c r="W1316" s="5" t="str">
        <f>IF(Main[[#This Row],[Avg_Cost_USD]]&lt;10,"Low",
IF(Main[[#This Row],[Avg_Cost_USD]]&lt;=30,"Medium","High"))</f>
        <v>Medium</v>
      </c>
    </row>
    <row r="1317" spans="1:23" x14ac:dyDescent="0.3">
      <c r="A1317">
        <v>18180080</v>
      </c>
      <c r="B1317" t="s">
        <v>2044</v>
      </c>
      <c r="C1317">
        <v>1</v>
      </c>
      <c r="D1317" t="s">
        <v>54</v>
      </c>
      <c r="E1317" t="s">
        <v>1095</v>
      </c>
      <c r="F1317">
        <v>77.213255500000002</v>
      </c>
      <c r="G1317">
        <v>28.548542000000001</v>
      </c>
      <c r="H1317" t="s">
        <v>301</v>
      </c>
      <c r="I1317" t="s">
        <v>19</v>
      </c>
      <c r="J1317" t="s">
        <v>57</v>
      </c>
      <c r="K1317" t="s">
        <v>61</v>
      </c>
      <c r="L1317" t="s">
        <v>57</v>
      </c>
      <c r="M1317" t="s">
        <v>57</v>
      </c>
      <c r="N1317">
        <v>3</v>
      </c>
      <c r="O1317">
        <v>112</v>
      </c>
      <c r="P1317">
        <v>1100</v>
      </c>
      <c r="Q1317">
        <v>4.5999999999999996</v>
      </c>
      <c r="R1317">
        <v>2018</v>
      </c>
      <c r="S1317">
        <v>4</v>
      </c>
      <c r="T1317">
        <v>22</v>
      </c>
      <c r="U1317" s="1">
        <v>43212</v>
      </c>
      <c r="V1317" s="5">
        <f>Main[[#This Row],[Average_Cost_for_two]] * VLOOKUP(Main[[#This Row],[Currency]],'Currency'!A:B,2,FALSE)</f>
        <v>13.200000000000001</v>
      </c>
      <c r="W1317" s="5" t="str">
        <f>IF(Main[[#This Row],[Avg_Cost_USD]]&lt;10,"Low",
IF(Main[[#This Row],[Avg_Cost_USD]]&lt;=30,"Medium","High"))</f>
        <v>Medium</v>
      </c>
    </row>
    <row r="1318" spans="1:23" x14ac:dyDescent="0.3">
      <c r="A1318">
        <v>18306530</v>
      </c>
      <c r="B1318" t="s">
        <v>2045</v>
      </c>
      <c r="C1318">
        <v>1</v>
      </c>
      <c r="D1318" t="s">
        <v>54</v>
      </c>
      <c r="E1318" t="s">
        <v>1098</v>
      </c>
      <c r="F1318">
        <v>77.217477299999999</v>
      </c>
      <c r="G1318">
        <v>28.568664200000001</v>
      </c>
      <c r="H1318" t="s">
        <v>1879</v>
      </c>
      <c r="I1318" t="s">
        <v>19</v>
      </c>
      <c r="J1318" t="s">
        <v>61</v>
      </c>
      <c r="K1318" t="s">
        <v>61</v>
      </c>
      <c r="L1318" t="s">
        <v>57</v>
      </c>
      <c r="M1318" t="s">
        <v>57</v>
      </c>
      <c r="N1318">
        <v>3</v>
      </c>
      <c r="O1318">
        <v>489</v>
      </c>
      <c r="P1318">
        <v>1300</v>
      </c>
      <c r="Q1318">
        <v>4</v>
      </c>
      <c r="R1318">
        <v>2017</v>
      </c>
      <c r="S1318">
        <v>4</v>
      </c>
      <c r="T1318">
        <v>6</v>
      </c>
      <c r="U1318" s="1">
        <v>42831</v>
      </c>
      <c r="V1318" s="5">
        <f>Main[[#This Row],[Average_Cost_for_two]] * VLOOKUP(Main[[#This Row],[Currency]],'Currency'!A:B,2,FALSE)</f>
        <v>15.6</v>
      </c>
      <c r="W1318" s="5" t="str">
        <f>IF(Main[[#This Row],[Avg_Cost_USD]]&lt;10,"Low",
IF(Main[[#This Row],[Avg_Cost_USD]]&lt;=30,"Medium","High"))</f>
        <v>Medium</v>
      </c>
    </row>
    <row r="1319" spans="1:23" x14ac:dyDescent="0.3">
      <c r="A1319">
        <v>8817</v>
      </c>
      <c r="B1319" t="s">
        <v>2046</v>
      </c>
      <c r="C1319">
        <v>1</v>
      </c>
      <c r="D1319" t="s">
        <v>54</v>
      </c>
      <c r="E1319" t="s">
        <v>1038</v>
      </c>
      <c r="F1319">
        <v>77.22762745</v>
      </c>
      <c r="G1319">
        <v>28.631132390000001</v>
      </c>
      <c r="H1319" t="s">
        <v>301</v>
      </c>
      <c r="I1319" t="s">
        <v>19</v>
      </c>
      <c r="J1319" t="s">
        <v>61</v>
      </c>
      <c r="K1319" t="s">
        <v>57</v>
      </c>
      <c r="L1319" t="s">
        <v>57</v>
      </c>
      <c r="M1319" t="s">
        <v>57</v>
      </c>
      <c r="N1319">
        <v>3</v>
      </c>
      <c r="O1319">
        <v>31</v>
      </c>
      <c r="P1319">
        <v>1600</v>
      </c>
      <c r="Q1319">
        <v>3.2</v>
      </c>
      <c r="R1319">
        <v>2015</v>
      </c>
      <c r="S1319">
        <v>4</v>
      </c>
      <c r="T1319">
        <v>23</v>
      </c>
      <c r="U1319" s="1">
        <v>42117</v>
      </c>
      <c r="V1319" s="5">
        <f>Main[[#This Row],[Average_Cost_for_two]] * VLOOKUP(Main[[#This Row],[Currency]],'Currency'!A:B,2,FALSE)</f>
        <v>19.2</v>
      </c>
      <c r="W1319" s="5" t="str">
        <f>IF(Main[[#This Row],[Avg_Cost_USD]]&lt;10,"Low",
IF(Main[[#This Row],[Avg_Cost_USD]]&lt;=30,"Medium","High"))</f>
        <v>Medium</v>
      </c>
    </row>
    <row r="1320" spans="1:23" x14ac:dyDescent="0.3">
      <c r="A1320">
        <v>3238</v>
      </c>
      <c r="B1320" t="s">
        <v>2047</v>
      </c>
      <c r="C1320">
        <v>1</v>
      </c>
      <c r="D1320" t="s">
        <v>54</v>
      </c>
      <c r="E1320" t="s">
        <v>600</v>
      </c>
      <c r="F1320">
        <v>77.186013700000004</v>
      </c>
      <c r="G1320">
        <v>28.602146699999999</v>
      </c>
      <c r="H1320" t="s">
        <v>287</v>
      </c>
      <c r="I1320" t="s">
        <v>19</v>
      </c>
      <c r="J1320" t="s">
        <v>61</v>
      </c>
      <c r="K1320" t="s">
        <v>57</v>
      </c>
      <c r="L1320" t="s">
        <v>57</v>
      </c>
      <c r="M1320" t="s">
        <v>57</v>
      </c>
      <c r="N1320">
        <v>3</v>
      </c>
      <c r="O1320">
        <v>10</v>
      </c>
      <c r="P1320">
        <v>1650</v>
      </c>
      <c r="Q1320">
        <v>2.9</v>
      </c>
      <c r="R1320">
        <v>2012</v>
      </c>
      <c r="S1320">
        <v>3</v>
      </c>
      <c r="T1320">
        <v>11</v>
      </c>
      <c r="U1320" s="1">
        <v>40979</v>
      </c>
      <c r="V1320" s="5">
        <f>Main[[#This Row],[Average_Cost_for_two]] * VLOOKUP(Main[[#This Row],[Currency]],'Currency'!A:B,2,FALSE)</f>
        <v>19.8</v>
      </c>
      <c r="W1320" s="5" t="str">
        <f>IF(Main[[#This Row],[Avg_Cost_USD]]&lt;10,"Low",
IF(Main[[#This Row],[Avg_Cost_USD]]&lt;=30,"Medium","High"))</f>
        <v>Medium</v>
      </c>
    </row>
    <row r="1321" spans="1:23" x14ac:dyDescent="0.3">
      <c r="A1321">
        <v>1055</v>
      </c>
      <c r="B1321" t="s">
        <v>2048</v>
      </c>
      <c r="C1321">
        <v>1</v>
      </c>
      <c r="D1321" t="s">
        <v>54</v>
      </c>
      <c r="E1321" t="s">
        <v>117</v>
      </c>
      <c r="F1321">
        <v>77.225202100000004</v>
      </c>
      <c r="G1321">
        <v>28.676655499999999</v>
      </c>
      <c r="H1321" t="s">
        <v>2049</v>
      </c>
      <c r="I1321" t="s">
        <v>19</v>
      </c>
      <c r="J1321" t="s">
        <v>61</v>
      </c>
      <c r="K1321" t="s">
        <v>61</v>
      </c>
      <c r="L1321" t="s">
        <v>57</v>
      </c>
      <c r="M1321" t="s">
        <v>57</v>
      </c>
      <c r="N1321">
        <v>3</v>
      </c>
      <c r="O1321">
        <v>126</v>
      </c>
      <c r="P1321">
        <v>1200</v>
      </c>
      <c r="Q1321">
        <v>3</v>
      </c>
      <c r="R1321">
        <v>2017</v>
      </c>
      <c r="S1321">
        <v>3</v>
      </c>
      <c r="T1321">
        <v>26</v>
      </c>
      <c r="U1321" s="1">
        <v>42820</v>
      </c>
      <c r="V1321" s="5">
        <f>Main[[#This Row],[Average_Cost_for_two]] * VLOOKUP(Main[[#This Row],[Currency]],'Currency'!A:B,2,FALSE)</f>
        <v>14.4</v>
      </c>
      <c r="W1321" s="5" t="str">
        <f>IF(Main[[#This Row],[Avg_Cost_USD]]&lt;10,"Low",
IF(Main[[#This Row],[Avg_Cost_USD]]&lt;=30,"Medium","High"))</f>
        <v>Medium</v>
      </c>
    </row>
    <row r="1322" spans="1:23" x14ac:dyDescent="0.3">
      <c r="A1322">
        <v>2437</v>
      </c>
      <c r="B1322" t="s">
        <v>2050</v>
      </c>
      <c r="C1322">
        <v>1</v>
      </c>
      <c r="D1322" t="s">
        <v>54</v>
      </c>
      <c r="E1322" t="s">
        <v>79</v>
      </c>
      <c r="F1322">
        <v>77.230276799999999</v>
      </c>
      <c r="G1322">
        <v>28.572796199999999</v>
      </c>
      <c r="H1322" t="s">
        <v>357</v>
      </c>
      <c r="I1322" t="s">
        <v>19</v>
      </c>
      <c r="J1322" t="s">
        <v>61</v>
      </c>
      <c r="K1322" t="s">
        <v>61</v>
      </c>
      <c r="L1322" t="s">
        <v>57</v>
      </c>
      <c r="M1322" t="s">
        <v>57</v>
      </c>
      <c r="N1322">
        <v>3</v>
      </c>
      <c r="O1322">
        <v>245</v>
      </c>
      <c r="P1322">
        <v>1500</v>
      </c>
      <c r="Q1322">
        <v>3.9</v>
      </c>
      <c r="R1322">
        <v>2014</v>
      </c>
      <c r="S1322">
        <v>3</v>
      </c>
      <c r="T1322">
        <v>18</v>
      </c>
      <c r="U1322" s="1">
        <v>41716</v>
      </c>
      <c r="V1322" s="5">
        <f>Main[[#This Row],[Average_Cost_for_two]] * VLOOKUP(Main[[#This Row],[Currency]],'Currency'!A:B,2,FALSE)</f>
        <v>18</v>
      </c>
      <c r="W1322" s="5" t="str">
        <f>IF(Main[[#This Row],[Avg_Cost_USD]]&lt;10,"Low",
IF(Main[[#This Row],[Avg_Cost_USD]]&lt;=30,"Medium","High"))</f>
        <v>Medium</v>
      </c>
    </row>
    <row r="1323" spans="1:23" x14ac:dyDescent="0.3">
      <c r="A1323">
        <v>730</v>
      </c>
      <c r="B1323" t="s">
        <v>2051</v>
      </c>
      <c r="C1323">
        <v>1</v>
      </c>
      <c r="D1323" t="s">
        <v>54</v>
      </c>
      <c r="E1323" t="s">
        <v>79</v>
      </c>
      <c r="F1323">
        <v>77.230411500000002</v>
      </c>
      <c r="G1323">
        <v>28.573212399999999</v>
      </c>
      <c r="H1323" t="s">
        <v>2052</v>
      </c>
      <c r="I1323" t="s">
        <v>19</v>
      </c>
      <c r="J1323" t="s">
        <v>61</v>
      </c>
      <c r="K1323" t="s">
        <v>61</v>
      </c>
      <c r="L1323" t="s">
        <v>57</v>
      </c>
      <c r="M1323" t="s">
        <v>57</v>
      </c>
      <c r="N1323">
        <v>3</v>
      </c>
      <c r="O1323">
        <v>208</v>
      </c>
      <c r="P1323">
        <v>1500</v>
      </c>
      <c r="Q1323">
        <v>3.5</v>
      </c>
      <c r="R1323">
        <v>2016</v>
      </c>
      <c r="S1323">
        <v>3</v>
      </c>
      <c r="T1323">
        <v>16</v>
      </c>
      <c r="U1323" s="1">
        <v>42445</v>
      </c>
      <c r="V1323" s="5">
        <f>Main[[#This Row],[Average_Cost_for_two]] * VLOOKUP(Main[[#This Row],[Currency]],'Currency'!A:B,2,FALSE)</f>
        <v>18</v>
      </c>
      <c r="W1323" s="5" t="str">
        <f>IF(Main[[#This Row],[Avg_Cost_USD]]&lt;10,"Low",
IF(Main[[#This Row],[Avg_Cost_USD]]&lt;=30,"Medium","High"))</f>
        <v>Medium</v>
      </c>
    </row>
    <row r="1324" spans="1:23" x14ac:dyDescent="0.3">
      <c r="A1324">
        <v>18350143</v>
      </c>
      <c r="B1324" t="s">
        <v>2053</v>
      </c>
      <c r="C1324">
        <v>1</v>
      </c>
      <c r="D1324" t="s">
        <v>54</v>
      </c>
      <c r="E1324" t="s">
        <v>79</v>
      </c>
      <c r="F1324">
        <v>77.230142000000001</v>
      </c>
      <c r="G1324">
        <v>28.573814200000001</v>
      </c>
      <c r="H1324" t="s">
        <v>287</v>
      </c>
      <c r="I1324" t="s">
        <v>19</v>
      </c>
      <c r="J1324" t="s">
        <v>61</v>
      </c>
      <c r="K1324" t="s">
        <v>61</v>
      </c>
      <c r="L1324" t="s">
        <v>57</v>
      </c>
      <c r="M1324" t="s">
        <v>57</v>
      </c>
      <c r="N1324">
        <v>3</v>
      </c>
      <c r="O1324">
        <v>183</v>
      </c>
      <c r="P1324">
        <v>1500</v>
      </c>
      <c r="Q1324">
        <v>4</v>
      </c>
      <c r="R1324">
        <v>2015</v>
      </c>
      <c r="S1324">
        <v>3</v>
      </c>
      <c r="T1324">
        <v>20</v>
      </c>
      <c r="U1324" s="1">
        <v>42083</v>
      </c>
      <c r="V1324" s="5">
        <f>Main[[#This Row],[Average_Cost_for_two]] * VLOOKUP(Main[[#This Row],[Currency]],'Currency'!A:B,2,FALSE)</f>
        <v>18</v>
      </c>
      <c r="W1324" s="5" t="str">
        <f>IF(Main[[#This Row],[Avg_Cost_USD]]&lt;10,"Low",
IF(Main[[#This Row],[Avg_Cost_USD]]&lt;=30,"Medium","High"))</f>
        <v>Medium</v>
      </c>
    </row>
    <row r="1325" spans="1:23" x14ac:dyDescent="0.3">
      <c r="A1325">
        <v>312567</v>
      </c>
      <c r="B1325" t="s">
        <v>2054</v>
      </c>
      <c r="C1325">
        <v>1</v>
      </c>
      <c r="D1325" t="s">
        <v>54</v>
      </c>
      <c r="E1325" t="s">
        <v>79</v>
      </c>
      <c r="F1325">
        <v>77.230366599999996</v>
      </c>
      <c r="G1325">
        <v>28.5732529</v>
      </c>
      <c r="H1325" t="s">
        <v>2055</v>
      </c>
      <c r="I1325" t="s">
        <v>19</v>
      </c>
      <c r="J1325" t="s">
        <v>61</v>
      </c>
      <c r="K1325" t="s">
        <v>61</v>
      </c>
      <c r="L1325" t="s">
        <v>57</v>
      </c>
      <c r="M1325" t="s">
        <v>57</v>
      </c>
      <c r="N1325">
        <v>3</v>
      </c>
      <c r="O1325">
        <v>460</v>
      </c>
      <c r="P1325">
        <v>1650</v>
      </c>
      <c r="Q1325">
        <v>4</v>
      </c>
      <c r="R1325">
        <v>2015</v>
      </c>
      <c r="S1325">
        <v>3</v>
      </c>
      <c r="T1325">
        <v>22</v>
      </c>
      <c r="U1325" s="1">
        <v>42085</v>
      </c>
      <c r="V1325" s="5">
        <f>Main[[#This Row],[Average_Cost_for_two]] * VLOOKUP(Main[[#This Row],[Currency]],'Currency'!A:B,2,FALSE)</f>
        <v>19.8</v>
      </c>
      <c r="W1325" s="5" t="str">
        <f>IF(Main[[#This Row],[Avg_Cost_USD]]&lt;10,"Low",
IF(Main[[#This Row],[Avg_Cost_USD]]&lt;=30,"Medium","High"))</f>
        <v>Medium</v>
      </c>
    </row>
    <row r="1326" spans="1:23" x14ac:dyDescent="0.3">
      <c r="A1326">
        <v>3192</v>
      </c>
      <c r="B1326" t="s">
        <v>1834</v>
      </c>
      <c r="C1326">
        <v>1</v>
      </c>
      <c r="D1326" t="s">
        <v>54</v>
      </c>
      <c r="E1326" t="s">
        <v>1254</v>
      </c>
      <c r="F1326">
        <v>77.217796149999998</v>
      </c>
      <c r="G1326">
        <v>28.528176269999999</v>
      </c>
      <c r="H1326" t="s">
        <v>1835</v>
      </c>
      <c r="I1326" t="s">
        <v>19</v>
      </c>
      <c r="J1326" t="s">
        <v>57</v>
      </c>
      <c r="K1326" t="s">
        <v>57</v>
      </c>
      <c r="L1326" t="s">
        <v>57</v>
      </c>
      <c r="M1326" t="s">
        <v>57</v>
      </c>
      <c r="N1326">
        <v>3</v>
      </c>
      <c r="O1326">
        <v>2777</v>
      </c>
      <c r="P1326">
        <v>1500</v>
      </c>
      <c r="Q1326">
        <v>4.4000000000000004</v>
      </c>
      <c r="R1326">
        <v>2016</v>
      </c>
      <c r="S1326">
        <v>3</v>
      </c>
      <c r="T1326">
        <v>4</v>
      </c>
      <c r="U1326" s="1">
        <v>42433</v>
      </c>
      <c r="V1326" s="5">
        <f>Main[[#This Row],[Average_Cost_for_two]] * VLOOKUP(Main[[#This Row],[Currency]],'Currency'!A:B,2,FALSE)</f>
        <v>18</v>
      </c>
      <c r="W1326" s="5" t="str">
        <f>IF(Main[[#This Row],[Avg_Cost_USD]]&lt;10,"Low",
IF(Main[[#This Row],[Avg_Cost_USD]]&lt;=30,"Medium","High"))</f>
        <v>Medium</v>
      </c>
    </row>
    <row r="1327" spans="1:23" x14ac:dyDescent="0.3">
      <c r="A1327">
        <v>18128883</v>
      </c>
      <c r="B1327" t="s">
        <v>2056</v>
      </c>
      <c r="C1327">
        <v>1</v>
      </c>
      <c r="D1327" t="s">
        <v>54</v>
      </c>
      <c r="E1327" t="s">
        <v>1811</v>
      </c>
      <c r="F1327">
        <v>77.202182899999997</v>
      </c>
      <c r="G1327">
        <v>28.543632800000001</v>
      </c>
      <c r="H1327" t="s">
        <v>2057</v>
      </c>
      <c r="I1327" t="s">
        <v>19</v>
      </c>
      <c r="J1327" t="s">
        <v>61</v>
      </c>
      <c r="K1327" t="s">
        <v>57</v>
      </c>
      <c r="L1327" t="s">
        <v>57</v>
      </c>
      <c r="M1327" t="s">
        <v>57</v>
      </c>
      <c r="N1327">
        <v>3</v>
      </c>
      <c r="O1327">
        <v>234</v>
      </c>
      <c r="P1327">
        <v>1800</v>
      </c>
      <c r="Q1327">
        <v>3.7</v>
      </c>
      <c r="R1327">
        <v>2014</v>
      </c>
      <c r="S1327">
        <v>3</v>
      </c>
      <c r="T1327">
        <v>27</v>
      </c>
      <c r="U1327" s="1">
        <v>41725</v>
      </c>
      <c r="V1327" s="5">
        <f>Main[[#This Row],[Average_Cost_for_two]] * VLOOKUP(Main[[#This Row],[Currency]],'Currency'!A:B,2,FALSE)</f>
        <v>21.6</v>
      </c>
      <c r="W1327" s="5" t="str">
        <f>IF(Main[[#This Row],[Avg_Cost_USD]]&lt;10,"Low",
IF(Main[[#This Row],[Avg_Cost_USD]]&lt;=30,"Medium","High"))</f>
        <v>Medium</v>
      </c>
    </row>
    <row r="1328" spans="1:23" x14ac:dyDescent="0.3">
      <c r="A1328">
        <v>18386761</v>
      </c>
      <c r="B1328" t="s">
        <v>2058</v>
      </c>
      <c r="C1328">
        <v>1</v>
      </c>
      <c r="D1328" t="s">
        <v>54</v>
      </c>
      <c r="E1328" t="s">
        <v>1126</v>
      </c>
      <c r="F1328">
        <v>77.235620699999998</v>
      </c>
      <c r="G1328">
        <v>28.549774500000002</v>
      </c>
      <c r="H1328" t="s">
        <v>1635</v>
      </c>
      <c r="I1328" t="s">
        <v>19</v>
      </c>
      <c r="J1328" t="s">
        <v>61</v>
      </c>
      <c r="K1328" t="s">
        <v>61</v>
      </c>
      <c r="L1328" t="s">
        <v>57</v>
      </c>
      <c r="M1328" t="s">
        <v>57</v>
      </c>
      <c r="N1328">
        <v>3</v>
      </c>
      <c r="O1328">
        <v>68</v>
      </c>
      <c r="P1328">
        <v>1400</v>
      </c>
      <c r="Q1328">
        <v>4.0999999999999996</v>
      </c>
      <c r="R1328">
        <v>2014</v>
      </c>
      <c r="S1328">
        <v>3</v>
      </c>
      <c r="T1328">
        <v>11</v>
      </c>
      <c r="U1328" s="1">
        <v>41709</v>
      </c>
      <c r="V1328" s="5">
        <f>Main[[#This Row],[Average_Cost_for_two]] * VLOOKUP(Main[[#This Row],[Currency]],'Currency'!A:B,2,FALSE)</f>
        <v>16.8</v>
      </c>
      <c r="W1328" s="5" t="str">
        <f>IF(Main[[#This Row],[Avg_Cost_USD]]&lt;10,"Low",
IF(Main[[#This Row],[Avg_Cost_USD]]&lt;=30,"Medium","High"))</f>
        <v>Medium</v>
      </c>
    </row>
    <row r="1329" spans="1:23" x14ac:dyDescent="0.3">
      <c r="A1329">
        <v>306264</v>
      </c>
      <c r="B1329" t="s">
        <v>2059</v>
      </c>
      <c r="C1329">
        <v>1</v>
      </c>
      <c r="D1329" t="s">
        <v>54</v>
      </c>
      <c r="E1329" t="s">
        <v>1132</v>
      </c>
      <c r="F1329">
        <v>77.243288500000006</v>
      </c>
      <c r="G1329">
        <v>28.534323799999999</v>
      </c>
      <c r="H1329" t="s">
        <v>372</v>
      </c>
      <c r="I1329" t="s">
        <v>19</v>
      </c>
      <c r="J1329" t="s">
        <v>61</v>
      </c>
      <c r="K1329" t="s">
        <v>61</v>
      </c>
      <c r="L1329" t="s">
        <v>57</v>
      </c>
      <c r="M1329" t="s">
        <v>57</v>
      </c>
      <c r="N1329">
        <v>3</v>
      </c>
      <c r="O1329">
        <v>148</v>
      </c>
      <c r="P1329">
        <v>1900</v>
      </c>
      <c r="Q1329">
        <v>3.3</v>
      </c>
      <c r="R1329">
        <v>2015</v>
      </c>
      <c r="S1329">
        <v>3</v>
      </c>
      <c r="T1329">
        <v>4</v>
      </c>
      <c r="U1329" s="1">
        <v>42067</v>
      </c>
      <c r="V1329" s="5">
        <f>Main[[#This Row],[Average_Cost_for_two]] * VLOOKUP(Main[[#This Row],[Currency]],'Currency'!A:B,2,FALSE)</f>
        <v>22.8</v>
      </c>
      <c r="W1329" s="5" t="str">
        <f>IF(Main[[#This Row],[Avg_Cost_USD]]&lt;10,"Low",
IF(Main[[#This Row],[Avg_Cost_USD]]&lt;=30,"Medium","High"))</f>
        <v>Medium</v>
      </c>
    </row>
    <row r="1330" spans="1:23" x14ac:dyDescent="0.3">
      <c r="A1330">
        <v>309741</v>
      </c>
      <c r="B1330" t="s">
        <v>1946</v>
      </c>
      <c r="C1330">
        <v>1</v>
      </c>
      <c r="D1330" t="s">
        <v>54</v>
      </c>
      <c r="E1330" t="s">
        <v>1132</v>
      </c>
      <c r="F1330">
        <v>77.243515400000007</v>
      </c>
      <c r="G1330">
        <v>28.5341433</v>
      </c>
      <c r="H1330" t="s">
        <v>1947</v>
      </c>
      <c r="I1330" t="s">
        <v>19</v>
      </c>
      <c r="J1330" t="s">
        <v>61</v>
      </c>
      <c r="K1330" t="s">
        <v>57</v>
      </c>
      <c r="L1330" t="s">
        <v>57</v>
      </c>
      <c r="M1330" t="s">
        <v>57</v>
      </c>
      <c r="N1330">
        <v>3</v>
      </c>
      <c r="O1330">
        <v>90</v>
      </c>
      <c r="P1330">
        <v>1250</v>
      </c>
      <c r="Q1330">
        <v>3.4</v>
      </c>
      <c r="R1330">
        <v>2015</v>
      </c>
      <c r="S1330">
        <v>3</v>
      </c>
      <c r="T1330">
        <v>28</v>
      </c>
      <c r="U1330" s="1">
        <v>42091</v>
      </c>
      <c r="V1330" s="5">
        <f>Main[[#This Row],[Average_Cost_for_two]] * VLOOKUP(Main[[#This Row],[Currency]],'Currency'!A:B,2,FALSE)</f>
        <v>15</v>
      </c>
      <c r="W1330" s="5" t="str">
        <f>IF(Main[[#This Row],[Avg_Cost_USD]]&lt;10,"Low",
IF(Main[[#This Row],[Avg_Cost_USD]]&lt;=30,"Medium","High"))</f>
        <v>Medium</v>
      </c>
    </row>
    <row r="1331" spans="1:23" x14ac:dyDescent="0.3">
      <c r="A1331">
        <v>18435305</v>
      </c>
      <c r="B1331" t="s">
        <v>2060</v>
      </c>
      <c r="C1331">
        <v>1</v>
      </c>
      <c r="D1331" t="s">
        <v>54</v>
      </c>
      <c r="E1331" t="s">
        <v>1132</v>
      </c>
      <c r="F1331">
        <v>77.243418300000002</v>
      </c>
      <c r="G1331">
        <v>28.5336924</v>
      </c>
      <c r="H1331" t="s">
        <v>2061</v>
      </c>
      <c r="I1331" t="s">
        <v>19</v>
      </c>
      <c r="J1331" t="s">
        <v>61</v>
      </c>
      <c r="K1331" t="s">
        <v>57</v>
      </c>
      <c r="L1331" t="s">
        <v>57</v>
      </c>
      <c r="M1331" t="s">
        <v>57</v>
      </c>
      <c r="N1331">
        <v>3</v>
      </c>
      <c r="O1331">
        <v>80</v>
      </c>
      <c r="P1331">
        <v>1200</v>
      </c>
      <c r="Q1331">
        <v>4.4000000000000004</v>
      </c>
      <c r="R1331">
        <v>2013</v>
      </c>
      <c r="S1331">
        <v>3</v>
      </c>
      <c r="T1331">
        <v>14</v>
      </c>
      <c r="U1331" s="1">
        <v>41347</v>
      </c>
      <c r="V1331" s="5">
        <f>Main[[#This Row],[Average_Cost_for_two]] * VLOOKUP(Main[[#This Row],[Currency]],'Currency'!A:B,2,FALSE)</f>
        <v>14.4</v>
      </c>
      <c r="W1331" s="5" t="str">
        <f>IF(Main[[#This Row],[Avg_Cost_USD]]&lt;10,"Low",
IF(Main[[#This Row],[Avg_Cost_USD]]&lt;=30,"Medium","High"))</f>
        <v>Medium</v>
      </c>
    </row>
    <row r="1332" spans="1:23" x14ac:dyDescent="0.3">
      <c r="A1332">
        <v>18463949</v>
      </c>
      <c r="B1332" t="s">
        <v>2062</v>
      </c>
      <c r="C1332">
        <v>1</v>
      </c>
      <c r="D1332" t="s">
        <v>54</v>
      </c>
      <c r="E1332" t="s">
        <v>441</v>
      </c>
      <c r="F1332">
        <v>0</v>
      </c>
      <c r="G1332">
        <v>0</v>
      </c>
      <c r="H1332" t="s">
        <v>2063</v>
      </c>
      <c r="I1332" t="s">
        <v>19</v>
      </c>
      <c r="J1332" t="s">
        <v>61</v>
      </c>
      <c r="K1332" t="s">
        <v>61</v>
      </c>
      <c r="L1332" t="s">
        <v>57</v>
      </c>
      <c r="M1332" t="s">
        <v>57</v>
      </c>
      <c r="N1332">
        <v>3</v>
      </c>
      <c r="O1332">
        <v>31</v>
      </c>
      <c r="P1332">
        <v>1200</v>
      </c>
      <c r="Q1332">
        <v>4.3</v>
      </c>
      <c r="R1332">
        <v>2017</v>
      </c>
      <c r="S1332">
        <v>3</v>
      </c>
      <c r="T1332">
        <v>15</v>
      </c>
      <c r="U1332" s="1">
        <v>42809</v>
      </c>
      <c r="V1332" s="5">
        <f>Main[[#This Row],[Average_Cost_for_two]] * VLOOKUP(Main[[#This Row],[Currency]],'Currency'!A:B,2,FALSE)</f>
        <v>14.4</v>
      </c>
      <c r="W1332" s="5" t="str">
        <f>IF(Main[[#This Row],[Avg_Cost_USD]]&lt;10,"Low",
IF(Main[[#This Row],[Avg_Cost_USD]]&lt;=30,"Medium","High"))</f>
        <v>Medium</v>
      </c>
    </row>
    <row r="1333" spans="1:23" x14ac:dyDescent="0.3">
      <c r="A1333">
        <v>807</v>
      </c>
      <c r="B1333" t="s">
        <v>2064</v>
      </c>
      <c r="C1333">
        <v>1</v>
      </c>
      <c r="D1333" t="s">
        <v>54</v>
      </c>
      <c r="E1333" t="s">
        <v>124</v>
      </c>
      <c r="F1333">
        <v>77.204358200000001</v>
      </c>
      <c r="G1333">
        <v>28.551355600000001</v>
      </c>
      <c r="H1333" t="s">
        <v>303</v>
      </c>
      <c r="I1333" t="s">
        <v>19</v>
      </c>
      <c r="J1333" t="s">
        <v>61</v>
      </c>
      <c r="K1333" t="s">
        <v>61</v>
      </c>
      <c r="L1333" t="s">
        <v>57</v>
      </c>
      <c r="M1333" t="s">
        <v>57</v>
      </c>
      <c r="N1333">
        <v>3</v>
      </c>
      <c r="O1333">
        <v>195</v>
      </c>
      <c r="P1333">
        <v>1100</v>
      </c>
      <c r="Q1333">
        <v>3.4</v>
      </c>
      <c r="R1333">
        <v>2017</v>
      </c>
      <c r="S1333">
        <v>3</v>
      </c>
      <c r="T1333">
        <v>7</v>
      </c>
      <c r="U1333" s="1">
        <v>42801</v>
      </c>
      <c r="V1333" s="5">
        <f>Main[[#This Row],[Average_Cost_for_two]] * VLOOKUP(Main[[#This Row],[Currency]],'Currency'!A:B,2,FALSE)</f>
        <v>13.200000000000001</v>
      </c>
      <c r="W1333" s="5" t="str">
        <f>IF(Main[[#This Row],[Avg_Cost_USD]]&lt;10,"Low",
IF(Main[[#This Row],[Avg_Cost_USD]]&lt;=30,"Medium","High"))</f>
        <v>Medium</v>
      </c>
    </row>
    <row r="1334" spans="1:23" x14ac:dyDescent="0.3">
      <c r="A1334">
        <v>308322</v>
      </c>
      <c r="B1334" t="s">
        <v>2065</v>
      </c>
      <c r="C1334">
        <v>1</v>
      </c>
      <c r="D1334" t="s">
        <v>54</v>
      </c>
      <c r="E1334" t="s">
        <v>979</v>
      </c>
      <c r="F1334">
        <v>77.194470600000002</v>
      </c>
      <c r="G1334">
        <v>28.554285100000001</v>
      </c>
      <c r="H1334" t="s">
        <v>2066</v>
      </c>
      <c r="I1334" t="s">
        <v>19</v>
      </c>
      <c r="J1334" t="s">
        <v>61</v>
      </c>
      <c r="K1334" t="s">
        <v>61</v>
      </c>
      <c r="L1334" t="s">
        <v>57</v>
      </c>
      <c r="M1334" t="s">
        <v>57</v>
      </c>
      <c r="N1334">
        <v>3</v>
      </c>
      <c r="O1334">
        <v>7931</v>
      </c>
      <c r="P1334">
        <v>1600</v>
      </c>
      <c r="Q1334">
        <v>4.3</v>
      </c>
      <c r="R1334">
        <v>2013</v>
      </c>
      <c r="S1334">
        <v>3</v>
      </c>
      <c r="T1334">
        <v>13</v>
      </c>
      <c r="U1334" s="1">
        <v>41346</v>
      </c>
      <c r="V1334" s="5">
        <f>Main[[#This Row],[Average_Cost_for_two]] * VLOOKUP(Main[[#This Row],[Currency]],'Currency'!A:B,2,FALSE)</f>
        <v>19.2</v>
      </c>
      <c r="W1334" s="5" t="str">
        <f>IF(Main[[#This Row],[Avg_Cost_USD]]&lt;10,"Low",
IF(Main[[#This Row],[Avg_Cost_USD]]&lt;=30,"Medium","High"))</f>
        <v>Medium</v>
      </c>
    </row>
    <row r="1335" spans="1:23" x14ac:dyDescent="0.3">
      <c r="A1335">
        <v>309998</v>
      </c>
      <c r="B1335" t="s">
        <v>2067</v>
      </c>
      <c r="C1335">
        <v>1</v>
      </c>
      <c r="D1335" t="s">
        <v>54</v>
      </c>
      <c r="E1335" t="s">
        <v>987</v>
      </c>
      <c r="F1335">
        <v>77.136256900000006</v>
      </c>
      <c r="G1335">
        <v>28.654351699999999</v>
      </c>
      <c r="H1335" t="s">
        <v>337</v>
      </c>
      <c r="I1335" t="s">
        <v>19</v>
      </c>
      <c r="J1335" t="s">
        <v>61</v>
      </c>
      <c r="K1335" t="s">
        <v>57</v>
      </c>
      <c r="L1335" t="s">
        <v>57</v>
      </c>
      <c r="M1335" t="s">
        <v>57</v>
      </c>
      <c r="N1335">
        <v>3</v>
      </c>
      <c r="O1335">
        <v>74</v>
      </c>
      <c r="P1335">
        <v>1100</v>
      </c>
      <c r="Q1335">
        <v>3.4</v>
      </c>
      <c r="R1335">
        <v>2010</v>
      </c>
      <c r="S1335">
        <v>3</v>
      </c>
      <c r="T1335">
        <v>6</v>
      </c>
      <c r="U1335" s="1">
        <v>40243</v>
      </c>
      <c r="V1335" s="5">
        <f>Main[[#This Row],[Average_Cost_for_two]] * VLOOKUP(Main[[#This Row],[Currency]],'Currency'!A:B,2,FALSE)</f>
        <v>13.200000000000001</v>
      </c>
      <c r="W1335" s="5" t="str">
        <f>IF(Main[[#This Row],[Avg_Cost_USD]]&lt;10,"Low",
IF(Main[[#This Row],[Avg_Cost_USD]]&lt;=30,"Medium","High"))</f>
        <v>Medium</v>
      </c>
    </row>
    <row r="1336" spans="1:23" x14ac:dyDescent="0.3">
      <c r="A1336">
        <v>18247031</v>
      </c>
      <c r="B1336" t="s">
        <v>2068</v>
      </c>
      <c r="C1336">
        <v>1</v>
      </c>
      <c r="D1336" t="s">
        <v>54</v>
      </c>
      <c r="E1336" t="s">
        <v>1972</v>
      </c>
      <c r="F1336">
        <v>77.190077400000007</v>
      </c>
      <c r="G1336">
        <v>28.705002</v>
      </c>
      <c r="H1336" t="s">
        <v>1908</v>
      </c>
      <c r="I1336" t="s">
        <v>19</v>
      </c>
      <c r="J1336" t="s">
        <v>61</v>
      </c>
      <c r="K1336" t="s">
        <v>61</v>
      </c>
      <c r="L1336" t="s">
        <v>57</v>
      </c>
      <c r="M1336" t="s">
        <v>57</v>
      </c>
      <c r="N1336">
        <v>3</v>
      </c>
      <c r="O1336">
        <v>155</v>
      </c>
      <c r="P1336">
        <v>1600</v>
      </c>
      <c r="Q1336">
        <v>4.0999999999999996</v>
      </c>
      <c r="R1336">
        <v>2011</v>
      </c>
      <c r="S1336">
        <v>3</v>
      </c>
      <c r="T1336">
        <v>22</v>
      </c>
      <c r="U1336" s="1">
        <v>40624</v>
      </c>
      <c r="V1336" s="5">
        <f>Main[[#This Row],[Average_Cost_for_two]] * VLOOKUP(Main[[#This Row],[Currency]],'Currency'!A:B,2,FALSE)</f>
        <v>19.2</v>
      </c>
      <c r="W1336" s="5" t="str">
        <f>IF(Main[[#This Row],[Avg_Cost_USD]]&lt;10,"Low",
IF(Main[[#This Row],[Avg_Cost_USD]]&lt;=30,"Medium","High"))</f>
        <v>Medium</v>
      </c>
    </row>
    <row r="1337" spans="1:23" x14ac:dyDescent="0.3">
      <c r="A1337">
        <v>302242</v>
      </c>
      <c r="B1337" t="s">
        <v>2069</v>
      </c>
      <c r="C1337">
        <v>1</v>
      </c>
      <c r="D1337" t="s">
        <v>54</v>
      </c>
      <c r="E1337" t="s">
        <v>1665</v>
      </c>
      <c r="F1337">
        <v>77.150718299999994</v>
      </c>
      <c r="G1337">
        <v>28.691286399999999</v>
      </c>
      <c r="H1337" t="s">
        <v>2070</v>
      </c>
      <c r="I1337" t="s">
        <v>19</v>
      </c>
      <c r="J1337" t="s">
        <v>61</v>
      </c>
      <c r="K1337" t="s">
        <v>61</v>
      </c>
      <c r="L1337" t="s">
        <v>57</v>
      </c>
      <c r="M1337" t="s">
        <v>57</v>
      </c>
      <c r="N1337">
        <v>3</v>
      </c>
      <c r="O1337">
        <v>277</v>
      </c>
      <c r="P1337">
        <v>1200</v>
      </c>
      <c r="Q1337">
        <v>4</v>
      </c>
      <c r="R1337">
        <v>2015</v>
      </c>
      <c r="S1337">
        <v>3</v>
      </c>
      <c r="T1337">
        <v>16</v>
      </c>
      <c r="U1337" s="1">
        <v>42079</v>
      </c>
      <c r="V1337" s="5">
        <f>Main[[#This Row],[Average_Cost_for_two]] * VLOOKUP(Main[[#This Row],[Currency]],'Currency'!A:B,2,FALSE)</f>
        <v>14.4</v>
      </c>
      <c r="W1337" s="5" t="str">
        <f>IF(Main[[#This Row],[Avg_Cost_USD]]&lt;10,"Low",
IF(Main[[#This Row],[Avg_Cost_USD]]&lt;=30,"Medium","High"))</f>
        <v>Medium</v>
      </c>
    </row>
    <row r="1338" spans="1:23" x14ac:dyDescent="0.3">
      <c r="A1338">
        <v>5062</v>
      </c>
      <c r="B1338" t="s">
        <v>2071</v>
      </c>
      <c r="C1338">
        <v>1</v>
      </c>
      <c r="D1338" t="s">
        <v>54</v>
      </c>
      <c r="E1338" t="s">
        <v>764</v>
      </c>
      <c r="F1338">
        <v>77.106845699999994</v>
      </c>
      <c r="G1338">
        <v>28.642449500000001</v>
      </c>
      <c r="H1338" t="s">
        <v>2072</v>
      </c>
      <c r="I1338" t="s">
        <v>19</v>
      </c>
      <c r="J1338" t="s">
        <v>61</v>
      </c>
      <c r="K1338" t="s">
        <v>61</v>
      </c>
      <c r="L1338" t="s">
        <v>57</v>
      </c>
      <c r="M1338" t="s">
        <v>57</v>
      </c>
      <c r="N1338">
        <v>3</v>
      </c>
      <c r="O1338">
        <v>792</v>
      </c>
      <c r="P1338">
        <v>1600</v>
      </c>
      <c r="Q1338">
        <v>3.7</v>
      </c>
      <c r="R1338">
        <v>2014</v>
      </c>
      <c r="S1338">
        <v>3</v>
      </c>
      <c r="T1338">
        <v>2</v>
      </c>
      <c r="U1338" s="1">
        <v>41700</v>
      </c>
      <c r="V1338" s="5">
        <f>Main[[#This Row],[Average_Cost_for_two]] * VLOOKUP(Main[[#This Row],[Currency]],'Currency'!A:B,2,FALSE)</f>
        <v>19.2</v>
      </c>
      <c r="W1338" s="5" t="str">
        <f>IF(Main[[#This Row],[Avg_Cost_USD]]&lt;10,"Low",
IF(Main[[#This Row],[Avg_Cost_USD]]&lt;=30,"Medium","High"))</f>
        <v>Medium</v>
      </c>
    </row>
    <row r="1339" spans="1:23" x14ac:dyDescent="0.3">
      <c r="A1339">
        <v>18378050</v>
      </c>
      <c r="B1339" t="s">
        <v>2073</v>
      </c>
      <c r="C1339">
        <v>1</v>
      </c>
      <c r="D1339" t="s">
        <v>54</v>
      </c>
      <c r="E1339" t="s">
        <v>101</v>
      </c>
      <c r="F1339">
        <v>77.134824800000004</v>
      </c>
      <c r="G1339">
        <v>28.688669999999998</v>
      </c>
      <c r="H1339" t="s">
        <v>2074</v>
      </c>
      <c r="I1339" t="s">
        <v>19</v>
      </c>
      <c r="J1339" t="s">
        <v>57</v>
      </c>
      <c r="K1339" t="s">
        <v>57</v>
      </c>
      <c r="L1339" t="s">
        <v>57</v>
      </c>
      <c r="M1339" t="s">
        <v>57</v>
      </c>
      <c r="N1339">
        <v>3</v>
      </c>
      <c r="O1339">
        <v>27</v>
      </c>
      <c r="P1339">
        <v>1600</v>
      </c>
      <c r="Q1339">
        <v>2.8</v>
      </c>
      <c r="R1339">
        <v>2016</v>
      </c>
      <c r="S1339">
        <v>3</v>
      </c>
      <c r="T1339">
        <v>24</v>
      </c>
      <c r="U1339" s="1">
        <v>42453</v>
      </c>
      <c r="V1339" s="5">
        <f>Main[[#This Row],[Average_Cost_for_two]] * VLOOKUP(Main[[#This Row],[Currency]],'Currency'!A:B,2,FALSE)</f>
        <v>19.2</v>
      </c>
      <c r="W1339" s="5" t="str">
        <f>IF(Main[[#This Row],[Avg_Cost_USD]]&lt;10,"Low",
IF(Main[[#This Row],[Avg_Cost_USD]]&lt;=30,"Medium","High"))</f>
        <v>Medium</v>
      </c>
    </row>
    <row r="1340" spans="1:23" x14ac:dyDescent="0.3">
      <c r="A1340">
        <v>3086</v>
      </c>
      <c r="B1340" t="s">
        <v>1574</v>
      </c>
      <c r="C1340">
        <v>1</v>
      </c>
      <c r="D1340" t="s">
        <v>54</v>
      </c>
      <c r="E1340" t="s">
        <v>1087</v>
      </c>
      <c r="F1340">
        <v>77.116375599999998</v>
      </c>
      <c r="G1340">
        <v>28.642106900000002</v>
      </c>
      <c r="H1340" t="s">
        <v>1025</v>
      </c>
      <c r="I1340" t="s">
        <v>19</v>
      </c>
      <c r="J1340" t="s">
        <v>57</v>
      </c>
      <c r="K1340" t="s">
        <v>61</v>
      </c>
      <c r="L1340" t="s">
        <v>57</v>
      </c>
      <c r="M1340" t="s">
        <v>57</v>
      </c>
      <c r="N1340">
        <v>3</v>
      </c>
      <c r="O1340">
        <v>364</v>
      </c>
      <c r="P1340">
        <v>1100</v>
      </c>
      <c r="Q1340">
        <v>3.6</v>
      </c>
      <c r="R1340">
        <v>2010</v>
      </c>
      <c r="S1340">
        <v>3</v>
      </c>
      <c r="T1340">
        <v>16</v>
      </c>
      <c r="U1340" s="1">
        <v>40253</v>
      </c>
      <c r="V1340" s="5">
        <f>Main[[#This Row],[Average_Cost_for_two]] * VLOOKUP(Main[[#This Row],[Currency]],'Currency'!A:B,2,FALSE)</f>
        <v>13.200000000000001</v>
      </c>
      <c r="W1340" s="5" t="str">
        <f>IF(Main[[#This Row],[Avg_Cost_USD]]&lt;10,"Low",
IF(Main[[#This Row],[Avg_Cost_USD]]&lt;=30,"Medium","High"))</f>
        <v>Medium</v>
      </c>
    </row>
    <row r="1341" spans="1:23" x14ac:dyDescent="0.3">
      <c r="A1341">
        <v>18163908</v>
      </c>
      <c r="B1341" t="s">
        <v>2075</v>
      </c>
      <c r="C1341">
        <v>1</v>
      </c>
      <c r="D1341" t="s">
        <v>54</v>
      </c>
      <c r="E1341" t="s">
        <v>1087</v>
      </c>
      <c r="F1341">
        <v>77.118107300000005</v>
      </c>
      <c r="G1341">
        <v>28.647193000000001</v>
      </c>
      <c r="H1341" t="s">
        <v>2076</v>
      </c>
      <c r="I1341" t="s">
        <v>19</v>
      </c>
      <c r="J1341" t="s">
        <v>61</v>
      </c>
      <c r="K1341" t="s">
        <v>57</v>
      </c>
      <c r="L1341" t="s">
        <v>57</v>
      </c>
      <c r="M1341" t="s">
        <v>57</v>
      </c>
      <c r="N1341">
        <v>3</v>
      </c>
      <c r="O1341">
        <v>605</v>
      </c>
      <c r="P1341">
        <v>1100</v>
      </c>
      <c r="Q1341">
        <v>3.9</v>
      </c>
      <c r="R1341">
        <v>2012</v>
      </c>
      <c r="S1341">
        <v>3</v>
      </c>
      <c r="T1341">
        <v>21</v>
      </c>
      <c r="U1341" s="1">
        <v>40989</v>
      </c>
      <c r="V1341" s="5">
        <f>Main[[#This Row],[Average_Cost_for_two]] * VLOOKUP(Main[[#This Row],[Currency]],'Currency'!A:B,2,FALSE)</f>
        <v>13.200000000000001</v>
      </c>
      <c r="W1341" s="5" t="str">
        <f>IF(Main[[#This Row],[Avg_Cost_USD]]&lt;10,"Low",
IF(Main[[#This Row],[Avg_Cost_USD]]&lt;=30,"Medium","High"))</f>
        <v>Medium</v>
      </c>
    </row>
    <row r="1342" spans="1:23" x14ac:dyDescent="0.3">
      <c r="A1342">
        <v>310768</v>
      </c>
      <c r="B1342" t="s">
        <v>2077</v>
      </c>
      <c r="C1342">
        <v>1</v>
      </c>
      <c r="D1342" t="s">
        <v>54</v>
      </c>
      <c r="E1342" t="s">
        <v>1087</v>
      </c>
      <c r="F1342">
        <v>77.119954100000001</v>
      </c>
      <c r="G1342">
        <v>28.647455900000001</v>
      </c>
      <c r="H1342" t="s">
        <v>2078</v>
      </c>
      <c r="I1342" t="s">
        <v>19</v>
      </c>
      <c r="J1342" t="s">
        <v>61</v>
      </c>
      <c r="K1342" t="s">
        <v>61</v>
      </c>
      <c r="L1342" t="s">
        <v>57</v>
      </c>
      <c r="M1342" t="s">
        <v>57</v>
      </c>
      <c r="N1342">
        <v>3</v>
      </c>
      <c r="O1342">
        <v>374</v>
      </c>
      <c r="P1342">
        <v>1250</v>
      </c>
      <c r="Q1342">
        <v>3.8</v>
      </c>
      <c r="R1342">
        <v>2012</v>
      </c>
      <c r="S1342">
        <v>3</v>
      </c>
      <c r="T1342">
        <v>24</v>
      </c>
      <c r="U1342" s="1">
        <v>40992</v>
      </c>
      <c r="V1342" s="5">
        <f>Main[[#This Row],[Average_Cost_for_two]] * VLOOKUP(Main[[#This Row],[Currency]],'Currency'!A:B,2,FALSE)</f>
        <v>15</v>
      </c>
      <c r="W1342" s="5" t="str">
        <f>IF(Main[[#This Row],[Avg_Cost_USD]]&lt;10,"Low",
IF(Main[[#This Row],[Avg_Cost_USD]]&lt;=30,"Medium","High"))</f>
        <v>Medium</v>
      </c>
    </row>
    <row r="1343" spans="1:23" x14ac:dyDescent="0.3">
      <c r="A1343">
        <v>18369780</v>
      </c>
      <c r="B1343" t="s">
        <v>2079</v>
      </c>
      <c r="C1343">
        <v>1</v>
      </c>
      <c r="D1343" t="s">
        <v>54</v>
      </c>
      <c r="E1343" t="s">
        <v>1087</v>
      </c>
      <c r="F1343">
        <v>77.119318800000002</v>
      </c>
      <c r="G1343">
        <v>28.647032500000002</v>
      </c>
      <c r="H1343" t="s">
        <v>2080</v>
      </c>
      <c r="I1343" t="s">
        <v>19</v>
      </c>
      <c r="J1343" t="s">
        <v>61</v>
      </c>
      <c r="K1343" t="s">
        <v>61</v>
      </c>
      <c r="L1343" t="s">
        <v>57</v>
      </c>
      <c r="M1343" t="s">
        <v>57</v>
      </c>
      <c r="N1343">
        <v>3</v>
      </c>
      <c r="O1343">
        <v>91</v>
      </c>
      <c r="P1343">
        <v>1500</v>
      </c>
      <c r="Q1343">
        <v>4.2</v>
      </c>
      <c r="R1343">
        <v>2010</v>
      </c>
      <c r="S1343">
        <v>3</v>
      </c>
      <c r="T1343">
        <v>19</v>
      </c>
      <c r="U1343" s="1">
        <v>40256</v>
      </c>
      <c r="V1343" s="5">
        <f>Main[[#This Row],[Average_Cost_for_two]] * VLOOKUP(Main[[#This Row],[Currency]],'Currency'!A:B,2,FALSE)</f>
        <v>18</v>
      </c>
      <c r="W1343" s="5" t="str">
        <f>IF(Main[[#This Row],[Avg_Cost_USD]]&lt;10,"Low",
IF(Main[[#This Row],[Avg_Cost_USD]]&lt;=30,"Medium","High"))</f>
        <v>Medium</v>
      </c>
    </row>
    <row r="1344" spans="1:23" x14ac:dyDescent="0.3">
      <c r="A1344">
        <v>304233</v>
      </c>
      <c r="B1344" t="s">
        <v>2081</v>
      </c>
      <c r="C1344">
        <v>1</v>
      </c>
      <c r="D1344" t="s">
        <v>54</v>
      </c>
      <c r="E1344" t="s">
        <v>1087</v>
      </c>
      <c r="F1344">
        <v>77.119479400000003</v>
      </c>
      <c r="G1344">
        <v>28.647366699999999</v>
      </c>
      <c r="H1344" t="s">
        <v>2082</v>
      </c>
      <c r="I1344" t="s">
        <v>19</v>
      </c>
      <c r="J1344" t="s">
        <v>61</v>
      </c>
      <c r="K1344" t="s">
        <v>61</v>
      </c>
      <c r="L1344" t="s">
        <v>57</v>
      </c>
      <c r="M1344" t="s">
        <v>57</v>
      </c>
      <c r="N1344">
        <v>3</v>
      </c>
      <c r="O1344">
        <v>345</v>
      </c>
      <c r="P1344">
        <v>1350</v>
      </c>
      <c r="Q1344">
        <v>4</v>
      </c>
      <c r="R1344">
        <v>2017</v>
      </c>
      <c r="S1344">
        <v>3</v>
      </c>
      <c r="T1344">
        <v>24</v>
      </c>
      <c r="U1344" s="1">
        <v>42818</v>
      </c>
      <c r="V1344" s="5">
        <f>Main[[#This Row],[Average_Cost_for_two]] * VLOOKUP(Main[[#This Row],[Currency]],'Currency'!A:B,2,FALSE)</f>
        <v>16.2</v>
      </c>
      <c r="W1344" s="5" t="str">
        <f>IF(Main[[#This Row],[Avg_Cost_USD]]&lt;10,"Low",
IF(Main[[#This Row],[Avg_Cost_USD]]&lt;=30,"Medium","High"))</f>
        <v>Medium</v>
      </c>
    </row>
    <row r="1345" spans="1:23" x14ac:dyDescent="0.3">
      <c r="A1345">
        <v>312476</v>
      </c>
      <c r="B1345" t="s">
        <v>2083</v>
      </c>
      <c r="C1345">
        <v>1</v>
      </c>
      <c r="D1345" t="s">
        <v>54</v>
      </c>
      <c r="E1345" t="s">
        <v>1087</v>
      </c>
      <c r="F1345">
        <v>77.119833499999999</v>
      </c>
      <c r="G1345">
        <v>28.6477927</v>
      </c>
      <c r="H1345" t="s">
        <v>2084</v>
      </c>
      <c r="I1345" t="s">
        <v>19</v>
      </c>
      <c r="J1345" t="s">
        <v>57</v>
      </c>
      <c r="K1345" t="s">
        <v>57</v>
      </c>
      <c r="L1345" t="s">
        <v>57</v>
      </c>
      <c r="M1345" t="s">
        <v>57</v>
      </c>
      <c r="N1345">
        <v>3</v>
      </c>
      <c r="O1345">
        <v>1636</v>
      </c>
      <c r="P1345">
        <v>1300</v>
      </c>
      <c r="Q1345">
        <v>4.4000000000000004</v>
      </c>
      <c r="R1345">
        <v>2015</v>
      </c>
      <c r="S1345">
        <v>3</v>
      </c>
      <c r="T1345">
        <v>4</v>
      </c>
      <c r="U1345" s="1">
        <v>42067</v>
      </c>
      <c r="V1345" s="5">
        <f>Main[[#This Row],[Average_Cost_for_two]] * VLOOKUP(Main[[#This Row],[Currency]],'Currency'!A:B,2,FALSE)</f>
        <v>15.6</v>
      </c>
      <c r="W1345" s="5" t="str">
        <f>IF(Main[[#This Row],[Avg_Cost_USD]]&lt;10,"Low",
IF(Main[[#This Row],[Avg_Cost_USD]]&lt;=30,"Medium","High"))</f>
        <v>Medium</v>
      </c>
    </row>
    <row r="1346" spans="1:23" x14ac:dyDescent="0.3">
      <c r="A1346">
        <v>18408058</v>
      </c>
      <c r="B1346" t="s">
        <v>2085</v>
      </c>
      <c r="C1346">
        <v>1</v>
      </c>
      <c r="D1346" t="s">
        <v>54</v>
      </c>
      <c r="E1346" t="s">
        <v>1718</v>
      </c>
      <c r="F1346">
        <v>77.112350000000006</v>
      </c>
      <c r="G1346">
        <v>28.71679</v>
      </c>
      <c r="H1346" t="s">
        <v>2086</v>
      </c>
      <c r="I1346" t="s">
        <v>19</v>
      </c>
      <c r="J1346" t="s">
        <v>61</v>
      </c>
      <c r="K1346" t="s">
        <v>61</v>
      </c>
      <c r="L1346" t="s">
        <v>57</v>
      </c>
      <c r="M1346" t="s">
        <v>57</v>
      </c>
      <c r="N1346">
        <v>3</v>
      </c>
      <c r="O1346">
        <v>69</v>
      </c>
      <c r="P1346">
        <v>1400</v>
      </c>
      <c r="Q1346">
        <v>4.2</v>
      </c>
      <c r="R1346">
        <v>2010</v>
      </c>
      <c r="S1346">
        <v>3</v>
      </c>
      <c r="T1346">
        <v>7</v>
      </c>
      <c r="U1346" s="1">
        <v>40244</v>
      </c>
      <c r="V1346" s="5">
        <f>Main[[#This Row],[Average_Cost_for_two]] * VLOOKUP(Main[[#This Row],[Currency]],'Currency'!A:B,2,FALSE)</f>
        <v>16.8</v>
      </c>
      <c r="W1346" s="5" t="str">
        <f>IF(Main[[#This Row],[Avg_Cost_USD]]&lt;10,"Low",
IF(Main[[#This Row],[Avg_Cost_USD]]&lt;=30,"Medium","High"))</f>
        <v>Medium</v>
      </c>
    </row>
    <row r="1347" spans="1:23" x14ac:dyDescent="0.3">
      <c r="A1347">
        <v>4376</v>
      </c>
      <c r="B1347" t="s">
        <v>2087</v>
      </c>
      <c r="C1347">
        <v>1</v>
      </c>
      <c r="D1347" t="s">
        <v>54</v>
      </c>
      <c r="E1347" t="s">
        <v>2088</v>
      </c>
      <c r="F1347">
        <v>77.196007100000003</v>
      </c>
      <c r="G1347">
        <v>28.596997500000001</v>
      </c>
      <c r="H1347" t="s">
        <v>301</v>
      </c>
      <c r="I1347" t="s">
        <v>19</v>
      </c>
      <c r="J1347" t="s">
        <v>57</v>
      </c>
      <c r="K1347" t="s">
        <v>57</v>
      </c>
      <c r="L1347" t="s">
        <v>57</v>
      </c>
      <c r="M1347" t="s">
        <v>57</v>
      </c>
      <c r="N1347">
        <v>3</v>
      </c>
      <c r="O1347">
        <v>18</v>
      </c>
      <c r="P1347">
        <v>1600</v>
      </c>
      <c r="Q1347">
        <v>3.2</v>
      </c>
      <c r="R1347">
        <v>2013</v>
      </c>
      <c r="S1347">
        <v>3</v>
      </c>
      <c r="T1347">
        <v>28</v>
      </c>
      <c r="U1347" s="1">
        <v>41361</v>
      </c>
      <c r="V1347" s="5">
        <f>Main[[#This Row],[Average_Cost_for_two]] * VLOOKUP(Main[[#This Row],[Currency]],'Currency'!A:B,2,FALSE)</f>
        <v>19.2</v>
      </c>
      <c r="W1347" s="5" t="str">
        <f>IF(Main[[#This Row],[Avg_Cost_USD]]&lt;10,"Low",
IF(Main[[#This Row],[Avg_Cost_USD]]&lt;=30,"Medium","High"))</f>
        <v>Medium</v>
      </c>
    </row>
    <row r="1348" spans="1:23" x14ac:dyDescent="0.3">
      <c r="A1348">
        <v>313412</v>
      </c>
      <c r="B1348" t="s">
        <v>2089</v>
      </c>
      <c r="C1348">
        <v>1</v>
      </c>
      <c r="D1348" t="s">
        <v>54</v>
      </c>
      <c r="E1348" t="s">
        <v>432</v>
      </c>
      <c r="F1348">
        <v>77.163698339999996</v>
      </c>
      <c r="G1348">
        <v>28.55900888</v>
      </c>
      <c r="H1348" t="s">
        <v>2090</v>
      </c>
      <c r="I1348" t="s">
        <v>19</v>
      </c>
      <c r="J1348" t="s">
        <v>57</v>
      </c>
      <c r="K1348" t="s">
        <v>61</v>
      </c>
      <c r="L1348" t="s">
        <v>57</v>
      </c>
      <c r="M1348" t="s">
        <v>57</v>
      </c>
      <c r="N1348">
        <v>3</v>
      </c>
      <c r="O1348">
        <v>9</v>
      </c>
      <c r="P1348">
        <v>1500</v>
      </c>
      <c r="Q1348">
        <v>2.8</v>
      </c>
      <c r="R1348">
        <v>2017</v>
      </c>
      <c r="S1348">
        <v>3</v>
      </c>
      <c r="T1348">
        <v>15</v>
      </c>
      <c r="U1348" s="1">
        <v>42809</v>
      </c>
      <c r="V1348" s="5">
        <f>Main[[#This Row],[Average_Cost_for_two]] * VLOOKUP(Main[[#This Row],[Currency]],'Currency'!A:B,2,FALSE)</f>
        <v>18</v>
      </c>
      <c r="W1348" s="5" t="str">
        <f>IF(Main[[#This Row],[Avg_Cost_USD]]&lt;10,"Low",
IF(Main[[#This Row],[Avg_Cost_USD]]&lt;=30,"Medium","High"))</f>
        <v>Medium</v>
      </c>
    </row>
    <row r="1349" spans="1:23" x14ac:dyDescent="0.3">
      <c r="A1349">
        <v>303472</v>
      </c>
      <c r="B1349" t="s">
        <v>2091</v>
      </c>
      <c r="C1349">
        <v>1</v>
      </c>
      <c r="D1349" t="s">
        <v>54</v>
      </c>
      <c r="E1349" t="s">
        <v>1858</v>
      </c>
      <c r="F1349">
        <v>77.16345278</v>
      </c>
      <c r="G1349">
        <v>28.559152780000002</v>
      </c>
      <c r="H1349" t="s">
        <v>2092</v>
      </c>
      <c r="I1349" t="s">
        <v>19</v>
      </c>
      <c r="J1349" t="s">
        <v>57</v>
      </c>
      <c r="K1349" t="s">
        <v>61</v>
      </c>
      <c r="L1349" t="s">
        <v>57</v>
      </c>
      <c r="M1349" t="s">
        <v>57</v>
      </c>
      <c r="N1349">
        <v>3</v>
      </c>
      <c r="O1349">
        <v>60</v>
      </c>
      <c r="P1349">
        <v>1700</v>
      </c>
      <c r="Q1349">
        <v>3.3</v>
      </c>
      <c r="R1349">
        <v>2011</v>
      </c>
      <c r="S1349">
        <v>2</v>
      </c>
      <c r="T1349">
        <v>27</v>
      </c>
      <c r="U1349" s="1">
        <v>40601</v>
      </c>
      <c r="V1349" s="5">
        <f>Main[[#This Row],[Average_Cost_for_two]] * VLOOKUP(Main[[#This Row],[Currency]],'Currency'!A:B,2,FALSE)</f>
        <v>20.400000000000002</v>
      </c>
      <c r="W1349" s="5" t="str">
        <f>IF(Main[[#This Row],[Avg_Cost_USD]]&lt;10,"Low",
IF(Main[[#This Row],[Avg_Cost_USD]]&lt;=30,"Medium","High"))</f>
        <v>Medium</v>
      </c>
    </row>
    <row r="1350" spans="1:23" x14ac:dyDescent="0.3">
      <c r="A1350">
        <v>7217</v>
      </c>
      <c r="B1350" t="s">
        <v>2093</v>
      </c>
      <c r="C1350">
        <v>1</v>
      </c>
      <c r="D1350" t="s">
        <v>54</v>
      </c>
      <c r="E1350" t="s">
        <v>1858</v>
      </c>
      <c r="F1350">
        <v>77.163954489999995</v>
      </c>
      <c r="G1350">
        <v>28.558941440000002</v>
      </c>
      <c r="H1350" t="s">
        <v>2094</v>
      </c>
      <c r="I1350" t="s">
        <v>19</v>
      </c>
      <c r="J1350" t="s">
        <v>61</v>
      </c>
      <c r="K1350" t="s">
        <v>61</v>
      </c>
      <c r="L1350" t="s">
        <v>57</v>
      </c>
      <c r="M1350" t="s">
        <v>57</v>
      </c>
      <c r="N1350">
        <v>3</v>
      </c>
      <c r="O1350">
        <v>137</v>
      </c>
      <c r="P1350">
        <v>1300</v>
      </c>
      <c r="Q1350">
        <v>3.7</v>
      </c>
      <c r="R1350">
        <v>2018</v>
      </c>
      <c r="S1350">
        <v>2</v>
      </c>
      <c r="T1350">
        <v>13</v>
      </c>
      <c r="U1350" s="1">
        <v>43144</v>
      </c>
      <c r="V1350" s="5">
        <f>Main[[#This Row],[Average_Cost_for_two]] * VLOOKUP(Main[[#This Row],[Currency]],'Currency'!A:B,2,FALSE)</f>
        <v>15.6</v>
      </c>
      <c r="W1350" s="5" t="str">
        <f>IF(Main[[#This Row],[Avg_Cost_USD]]&lt;10,"Low",
IF(Main[[#This Row],[Avg_Cost_USD]]&lt;=30,"Medium","High"))</f>
        <v>Medium</v>
      </c>
    </row>
    <row r="1351" spans="1:23" x14ac:dyDescent="0.3">
      <c r="A1351">
        <v>763</v>
      </c>
      <c r="B1351" t="s">
        <v>2095</v>
      </c>
      <c r="C1351">
        <v>1</v>
      </c>
      <c r="D1351" t="s">
        <v>54</v>
      </c>
      <c r="E1351" t="s">
        <v>79</v>
      </c>
      <c r="F1351">
        <v>77.230411500000002</v>
      </c>
      <c r="G1351">
        <v>28.5730331</v>
      </c>
      <c r="H1351" t="s">
        <v>2019</v>
      </c>
      <c r="I1351" t="s">
        <v>19</v>
      </c>
      <c r="J1351" t="s">
        <v>61</v>
      </c>
      <c r="K1351" t="s">
        <v>57</v>
      </c>
      <c r="L1351" t="s">
        <v>57</v>
      </c>
      <c r="M1351" t="s">
        <v>57</v>
      </c>
      <c r="N1351">
        <v>3</v>
      </c>
      <c r="O1351">
        <v>176</v>
      </c>
      <c r="P1351">
        <v>1200</v>
      </c>
      <c r="Q1351">
        <v>3.3</v>
      </c>
      <c r="R1351">
        <v>2013</v>
      </c>
      <c r="S1351">
        <v>2</v>
      </c>
      <c r="T1351">
        <v>15</v>
      </c>
      <c r="U1351" s="1">
        <v>41320</v>
      </c>
      <c r="V1351" s="5">
        <f>Main[[#This Row],[Average_Cost_for_two]] * VLOOKUP(Main[[#This Row],[Currency]],'Currency'!A:B,2,FALSE)</f>
        <v>14.4</v>
      </c>
      <c r="W1351" s="5" t="str">
        <f>IF(Main[[#This Row],[Avg_Cost_USD]]&lt;10,"Low",
IF(Main[[#This Row],[Avg_Cost_USD]]&lt;=30,"Medium","High"))</f>
        <v>Medium</v>
      </c>
    </row>
    <row r="1352" spans="1:23" x14ac:dyDescent="0.3">
      <c r="A1352">
        <v>678</v>
      </c>
      <c r="B1352" t="s">
        <v>2096</v>
      </c>
      <c r="C1352">
        <v>1</v>
      </c>
      <c r="D1352" t="s">
        <v>54</v>
      </c>
      <c r="E1352" t="s">
        <v>79</v>
      </c>
      <c r="F1352">
        <v>77.230231799999999</v>
      </c>
      <c r="G1352">
        <v>28.573553799999999</v>
      </c>
      <c r="H1352" t="s">
        <v>2097</v>
      </c>
      <c r="I1352" t="s">
        <v>19</v>
      </c>
      <c r="J1352" t="s">
        <v>61</v>
      </c>
      <c r="K1352" t="s">
        <v>57</v>
      </c>
      <c r="L1352" t="s">
        <v>57</v>
      </c>
      <c r="M1352" t="s">
        <v>57</v>
      </c>
      <c r="N1352">
        <v>3</v>
      </c>
      <c r="O1352">
        <v>128</v>
      </c>
      <c r="P1352">
        <v>1600</v>
      </c>
      <c r="Q1352">
        <v>3.1</v>
      </c>
      <c r="R1352">
        <v>2014</v>
      </c>
      <c r="S1352">
        <v>2</v>
      </c>
      <c r="T1352">
        <v>2</v>
      </c>
      <c r="U1352" s="1">
        <v>41672</v>
      </c>
      <c r="V1352" s="5">
        <f>Main[[#This Row],[Average_Cost_for_two]] * VLOOKUP(Main[[#This Row],[Currency]],'Currency'!A:B,2,FALSE)</f>
        <v>19.2</v>
      </c>
      <c r="W1352" s="5" t="str">
        <f>IF(Main[[#This Row],[Avg_Cost_USD]]&lt;10,"Low",
IF(Main[[#This Row],[Avg_Cost_USD]]&lt;=30,"Medium","High"))</f>
        <v>Medium</v>
      </c>
    </row>
    <row r="1353" spans="1:23" x14ac:dyDescent="0.3">
      <c r="A1353">
        <v>9706</v>
      </c>
      <c r="B1353" t="s">
        <v>2098</v>
      </c>
      <c r="C1353">
        <v>1</v>
      </c>
      <c r="D1353" t="s">
        <v>54</v>
      </c>
      <c r="E1353" t="s">
        <v>79</v>
      </c>
      <c r="F1353">
        <v>77.230231799999999</v>
      </c>
      <c r="G1353">
        <v>28.573553799999999</v>
      </c>
      <c r="H1353" t="s">
        <v>2099</v>
      </c>
      <c r="I1353" t="s">
        <v>19</v>
      </c>
      <c r="J1353" t="s">
        <v>61</v>
      </c>
      <c r="K1353" t="s">
        <v>61</v>
      </c>
      <c r="L1353" t="s">
        <v>57</v>
      </c>
      <c r="M1353" t="s">
        <v>57</v>
      </c>
      <c r="N1353">
        <v>3</v>
      </c>
      <c r="O1353">
        <v>386</v>
      </c>
      <c r="P1353">
        <v>1200</v>
      </c>
      <c r="Q1353">
        <v>3.6</v>
      </c>
      <c r="R1353">
        <v>2013</v>
      </c>
      <c r="S1353">
        <v>2</v>
      </c>
      <c r="T1353">
        <v>15</v>
      </c>
      <c r="U1353" s="1">
        <v>41320</v>
      </c>
      <c r="V1353" s="5">
        <f>Main[[#This Row],[Average_Cost_for_two]] * VLOOKUP(Main[[#This Row],[Currency]],'Currency'!A:B,2,FALSE)</f>
        <v>14.4</v>
      </c>
      <c r="W1353" s="5" t="str">
        <f>IF(Main[[#This Row],[Avg_Cost_USD]]&lt;10,"Low",
IF(Main[[#This Row],[Avg_Cost_USD]]&lt;=30,"Medium","High"))</f>
        <v>Medium</v>
      </c>
    </row>
    <row r="1354" spans="1:23" x14ac:dyDescent="0.3">
      <c r="A1354">
        <v>307321</v>
      </c>
      <c r="B1354" t="s">
        <v>1925</v>
      </c>
      <c r="C1354">
        <v>1</v>
      </c>
      <c r="D1354" t="s">
        <v>54</v>
      </c>
      <c r="E1354" t="s">
        <v>1254</v>
      </c>
      <c r="F1354">
        <v>77.217028200000001</v>
      </c>
      <c r="G1354">
        <v>28.527654999999999</v>
      </c>
      <c r="H1354" t="s">
        <v>1926</v>
      </c>
      <c r="I1354" t="s">
        <v>19</v>
      </c>
      <c r="J1354" t="s">
        <v>61</v>
      </c>
      <c r="K1354" t="s">
        <v>61</v>
      </c>
      <c r="L1354" t="s">
        <v>57</v>
      </c>
      <c r="M1354" t="s">
        <v>57</v>
      </c>
      <c r="N1354">
        <v>3</v>
      </c>
      <c r="O1354">
        <v>134</v>
      </c>
      <c r="P1354">
        <v>1800</v>
      </c>
      <c r="Q1354">
        <v>3.1</v>
      </c>
      <c r="R1354">
        <v>2018</v>
      </c>
      <c r="S1354">
        <v>2</v>
      </c>
      <c r="T1354">
        <v>26</v>
      </c>
      <c r="U1354" s="1">
        <v>43157</v>
      </c>
      <c r="V1354" s="5">
        <f>Main[[#This Row],[Average_Cost_for_two]] * VLOOKUP(Main[[#This Row],[Currency]],'Currency'!A:B,2,FALSE)</f>
        <v>21.6</v>
      </c>
      <c r="W1354" s="5" t="str">
        <f>IF(Main[[#This Row],[Avg_Cost_USD]]&lt;10,"Low",
IF(Main[[#This Row],[Avg_Cost_USD]]&lt;=30,"Medium","High"))</f>
        <v>Medium</v>
      </c>
    </row>
    <row r="1355" spans="1:23" x14ac:dyDescent="0.3">
      <c r="A1355">
        <v>8959</v>
      </c>
      <c r="B1355" t="s">
        <v>2100</v>
      </c>
      <c r="C1355">
        <v>1</v>
      </c>
      <c r="D1355" t="s">
        <v>54</v>
      </c>
      <c r="E1355" t="s">
        <v>214</v>
      </c>
      <c r="F1355">
        <v>77.251357619999993</v>
      </c>
      <c r="G1355">
        <v>28.556026030000002</v>
      </c>
      <c r="H1355" t="s">
        <v>2101</v>
      </c>
      <c r="I1355" t="s">
        <v>19</v>
      </c>
      <c r="J1355" t="s">
        <v>57</v>
      </c>
      <c r="K1355" t="s">
        <v>61</v>
      </c>
      <c r="L1355" t="s">
        <v>57</v>
      </c>
      <c r="M1355" t="s">
        <v>57</v>
      </c>
      <c r="N1355">
        <v>3</v>
      </c>
      <c r="O1355">
        <v>686</v>
      </c>
      <c r="P1355">
        <v>1500</v>
      </c>
      <c r="Q1355">
        <v>4.0999999999999996</v>
      </c>
      <c r="R1355">
        <v>2017</v>
      </c>
      <c r="S1355">
        <v>2</v>
      </c>
      <c r="T1355">
        <v>11</v>
      </c>
      <c r="U1355" s="1">
        <v>42777</v>
      </c>
      <c r="V1355" s="5">
        <f>Main[[#This Row],[Average_Cost_for_two]] * VLOOKUP(Main[[#This Row],[Currency]],'Currency'!A:B,2,FALSE)</f>
        <v>18</v>
      </c>
      <c r="W1355" s="5" t="str">
        <f>IF(Main[[#This Row],[Avg_Cost_USD]]&lt;10,"Low",
IF(Main[[#This Row],[Avg_Cost_USD]]&lt;=30,"Medium","High"))</f>
        <v>Medium</v>
      </c>
    </row>
    <row r="1356" spans="1:23" x14ac:dyDescent="0.3">
      <c r="A1356">
        <v>1056</v>
      </c>
      <c r="B1356" t="s">
        <v>2102</v>
      </c>
      <c r="C1356">
        <v>1</v>
      </c>
      <c r="D1356" t="s">
        <v>54</v>
      </c>
      <c r="E1356" t="s">
        <v>1126</v>
      </c>
      <c r="F1356">
        <v>77.234425400000006</v>
      </c>
      <c r="G1356">
        <v>28.5508679</v>
      </c>
      <c r="H1356" t="s">
        <v>287</v>
      </c>
      <c r="I1356" t="s">
        <v>19</v>
      </c>
      <c r="J1356" t="s">
        <v>61</v>
      </c>
      <c r="K1356" t="s">
        <v>57</v>
      </c>
      <c r="L1356" t="s">
        <v>57</v>
      </c>
      <c r="M1356" t="s">
        <v>57</v>
      </c>
      <c r="N1356">
        <v>3</v>
      </c>
      <c r="O1356">
        <v>229</v>
      </c>
      <c r="P1356">
        <v>1250</v>
      </c>
      <c r="Q1356">
        <v>3.6</v>
      </c>
      <c r="R1356">
        <v>2016</v>
      </c>
      <c r="S1356">
        <v>2</v>
      </c>
      <c r="T1356">
        <v>7</v>
      </c>
      <c r="U1356" s="1">
        <v>42407</v>
      </c>
      <c r="V1356" s="5">
        <f>Main[[#This Row],[Average_Cost_for_two]] * VLOOKUP(Main[[#This Row],[Currency]],'Currency'!A:B,2,FALSE)</f>
        <v>15</v>
      </c>
      <c r="W1356" s="5" t="str">
        <f>IF(Main[[#This Row],[Avg_Cost_USD]]&lt;10,"Low",
IF(Main[[#This Row],[Avg_Cost_USD]]&lt;=30,"Medium","High"))</f>
        <v>Medium</v>
      </c>
    </row>
    <row r="1357" spans="1:23" x14ac:dyDescent="0.3">
      <c r="A1357">
        <v>18418258</v>
      </c>
      <c r="B1357" t="s">
        <v>2103</v>
      </c>
      <c r="C1357">
        <v>1</v>
      </c>
      <c r="D1357" t="s">
        <v>54</v>
      </c>
      <c r="E1357" t="s">
        <v>124</v>
      </c>
      <c r="F1357">
        <v>77.205931300000003</v>
      </c>
      <c r="G1357">
        <v>28.554397300000002</v>
      </c>
      <c r="H1357" t="s">
        <v>2104</v>
      </c>
      <c r="I1357" t="s">
        <v>19</v>
      </c>
      <c r="J1357" t="s">
        <v>61</v>
      </c>
      <c r="K1357" t="s">
        <v>57</v>
      </c>
      <c r="L1357" t="s">
        <v>57</v>
      </c>
      <c r="M1357" t="s">
        <v>57</v>
      </c>
      <c r="N1357">
        <v>3</v>
      </c>
      <c r="O1357">
        <v>93</v>
      </c>
      <c r="P1357">
        <v>1200</v>
      </c>
      <c r="Q1357">
        <v>3.9</v>
      </c>
      <c r="R1357">
        <v>2010</v>
      </c>
      <c r="S1357">
        <v>2</v>
      </c>
      <c r="T1357">
        <v>12</v>
      </c>
      <c r="U1357" s="1">
        <v>40221</v>
      </c>
      <c r="V1357" s="5">
        <f>Main[[#This Row],[Average_Cost_for_two]] * VLOOKUP(Main[[#This Row],[Currency]],'Currency'!A:B,2,FALSE)</f>
        <v>14.4</v>
      </c>
      <c r="W1357" s="5" t="str">
        <f>IF(Main[[#This Row],[Avg_Cost_USD]]&lt;10,"Low",
IF(Main[[#This Row],[Avg_Cost_USD]]&lt;=30,"Medium","High"))</f>
        <v>Medium</v>
      </c>
    </row>
    <row r="1358" spans="1:23" x14ac:dyDescent="0.3">
      <c r="A1358">
        <v>304296</v>
      </c>
      <c r="B1358" t="s">
        <v>2105</v>
      </c>
      <c r="C1358">
        <v>1</v>
      </c>
      <c r="D1358" t="s">
        <v>54</v>
      </c>
      <c r="E1358" t="s">
        <v>979</v>
      </c>
      <c r="F1358">
        <v>77.194437300000004</v>
      </c>
      <c r="G1358">
        <v>28.554372099999998</v>
      </c>
      <c r="H1358" t="s">
        <v>2106</v>
      </c>
      <c r="I1358" t="s">
        <v>19</v>
      </c>
      <c r="J1358" t="s">
        <v>57</v>
      </c>
      <c r="K1358" t="s">
        <v>57</v>
      </c>
      <c r="L1358" t="s">
        <v>57</v>
      </c>
      <c r="M1358" t="s">
        <v>57</v>
      </c>
      <c r="N1358">
        <v>3</v>
      </c>
      <c r="O1358">
        <v>1363</v>
      </c>
      <c r="P1358">
        <v>1200</v>
      </c>
      <c r="Q1358">
        <v>3.3</v>
      </c>
      <c r="R1358">
        <v>2012</v>
      </c>
      <c r="S1358">
        <v>2</v>
      </c>
      <c r="T1358">
        <v>4</v>
      </c>
      <c r="U1358" s="1">
        <v>40943</v>
      </c>
      <c r="V1358" s="5">
        <f>Main[[#This Row],[Average_Cost_for_two]] * VLOOKUP(Main[[#This Row],[Currency]],'Currency'!A:B,2,FALSE)</f>
        <v>14.4</v>
      </c>
      <c r="W1358" s="5" t="str">
        <f>IF(Main[[#This Row],[Avg_Cost_USD]]&lt;10,"Low",
IF(Main[[#This Row],[Avg_Cost_USD]]&lt;=30,"Medium","High"))</f>
        <v>Medium</v>
      </c>
    </row>
    <row r="1359" spans="1:23" x14ac:dyDescent="0.3">
      <c r="A1359">
        <v>301442</v>
      </c>
      <c r="B1359" t="s">
        <v>2107</v>
      </c>
      <c r="C1359">
        <v>1</v>
      </c>
      <c r="D1359" t="s">
        <v>54</v>
      </c>
      <c r="E1359" t="s">
        <v>979</v>
      </c>
      <c r="F1359">
        <v>77.195143299999998</v>
      </c>
      <c r="G1359">
        <v>28.554685899999999</v>
      </c>
      <c r="H1359" t="s">
        <v>2108</v>
      </c>
      <c r="I1359" t="s">
        <v>19</v>
      </c>
      <c r="J1359" t="s">
        <v>61</v>
      </c>
      <c r="K1359" t="s">
        <v>57</v>
      </c>
      <c r="L1359" t="s">
        <v>57</v>
      </c>
      <c r="M1359" t="s">
        <v>57</v>
      </c>
      <c r="N1359">
        <v>3</v>
      </c>
      <c r="O1359">
        <v>2247</v>
      </c>
      <c r="P1359">
        <v>1800</v>
      </c>
      <c r="Q1359">
        <v>3.7</v>
      </c>
      <c r="R1359">
        <v>2016</v>
      </c>
      <c r="S1359">
        <v>2</v>
      </c>
      <c r="T1359">
        <v>18</v>
      </c>
      <c r="U1359" s="1">
        <v>42418</v>
      </c>
      <c r="V1359" s="5">
        <f>Main[[#This Row],[Average_Cost_for_two]] * VLOOKUP(Main[[#This Row],[Currency]],'Currency'!A:B,2,FALSE)</f>
        <v>21.6</v>
      </c>
      <c r="W1359" s="5" t="str">
        <f>IF(Main[[#This Row],[Avg_Cost_USD]]&lt;10,"Low",
IF(Main[[#This Row],[Avg_Cost_USD]]&lt;=30,"Medium","High"))</f>
        <v>Medium</v>
      </c>
    </row>
    <row r="1360" spans="1:23" x14ac:dyDescent="0.3">
      <c r="A1360">
        <v>303092</v>
      </c>
      <c r="B1360" t="s">
        <v>2109</v>
      </c>
      <c r="C1360">
        <v>1</v>
      </c>
      <c r="D1360" t="s">
        <v>54</v>
      </c>
      <c r="E1360" t="s">
        <v>979</v>
      </c>
      <c r="F1360">
        <v>77.194858199999999</v>
      </c>
      <c r="G1360">
        <v>28.554201500000001</v>
      </c>
      <c r="H1360" t="s">
        <v>2110</v>
      </c>
      <c r="I1360" t="s">
        <v>19</v>
      </c>
      <c r="J1360" t="s">
        <v>61</v>
      </c>
      <c r="K1360" t="s">
        <v>61</v>
      </c>
      <c r="L1360" t="s">
        <v>57</v>
      </c>
      <c r="M1360" t="s">
        <v>57</v>
      </c>
      <c r="N1360">
        <v>3</v>
      </c>
      <c r="O1360">
        <v>1199</v>
      </c>
      <c r="P1360">
        <v>1600</v>
      </c>
      <c r="Q1360">
        <v>4.0999999999999996</v>
      </c>
      <c r="R1360">
        <v>2011</v>
      </c>
      <c r="S1360">
        <v>2</v>
      </c>
      <c r="T1360">
        <v>5</v>
      </c>
      <c r="U1360" s="1">
        <v>40579</v>
      </c>
      <c r="V1360" s="5">
        <f>Main[[#This Row],[Average_Cost_for_two]] * VLOOKUP(Main[[#This Row],[Currency]],'Currency'!A:B,2,FALSE)</f>
        <v>19.2</v>
      </c>
      <c r="W1360" s="5" t="str">
        <f>IF(Main[[#This Row],[Avg_Cost_USD]]&lt;10,"Low",
IF(Main[[#This Row],[Avg_Cost_USD]]&lt;=30,"Medium","High"))</f>
        <v>Medium</v>
      </c>
    </row>
    <row r="1361" spans="1:23" x14ac:dyDescent="0.3">
      <c r="A1361">
        <v>18424189</v>
      </c>
      <c r="B1361" t="s">
        <v>2111</v>
      </c>
      <c r="C1361">
        <v>1</v>
      </c>
      <c r="D1361" t="s">
        <v>54</v>
      </c>
      <c r="E1361" t="s">
        <v>502</v>
      </c>
      <c r="F1361">
        <v>77.220531399999999</v>
      </c>
      <c r="G1361">
        <v>28.627205499999999</v>
      </c>
      <c r="H1361" t="s">
        <v>2112</v>
      </c>
      <c r="I1361" t="s">
        <v>19</v>
      </c>
      <c r="J1361" t="s">
        <v>61</v>
      </c>
      <c r="K1361" t="s">
        <v>57</v>
      </c>
      <c r="L1361" t="s">
        <v>57</v>
      </c>
      <c r="M1361" t="s">
        <v>57</v>
      </c>
      <c r="N1361">
        <v>3</v>
      </c>
      <c r="O1361">
        <v>162</v>
      </c>
      <c r="P1361">
        <v>1350</v>
      </c>
      <c r="Q1361">
        <v>4.2</v>
      </c>
      <c r="R1361">
        <v>2014</v>
      </c>
      <c r="S1361">
        <v>2</v>
      </c>
      <c r="T1361">
        <v>11</v>
      </c>
      <c r="U1361" s="1">
        <v>41681</v>
      </c>
      <c r="V1361" s="5">
        <f>Main[[#This Row],[Average_Cost_for_two]] * VLOOKUP(Main[[#This Row],[Currency]],'Currency'!A:B,2,FALSE)</f>
        <v>16.2</v>
      </c>
      <c r="W1361" s="5" t="str">
        <f>IF(Main[[#This Row],[Avg_Cost_USD]]&lt;10,"Low",
IF(Main[[#This Row],[Avg_Cost_USD]]&lt;=30,"Medium","High"))</f>
        <v>Medium</v>
      </c>
    </row>
    <row r="1362" spans="1:23" x14ac:dyDescent="0.3">
      <c r="A1362">
        <v>2583</v>
      </c>
      <c r="B1362" t="s">
        <v>2113</v>
      </c>
      <c r="C1362">
        <v>1</v>
      </c>
      <c r="D1362" t="s">
        <v>54</v>
      </c>
      <c r="E1362" t="s">
        <v>270</v>
      </c>
      <c r="F1362">
        <v>77.240829599999998</v>
      </c>
      <c r="G1362">
        <v>28.553676299999999</v>
      </c>
      <c r="H1362" t="s">
        <v>1879</v>
      </c>
      <c r="I1362" t="s">
        <v>19</v>
      </c>
      <c r="J1362" t="s">
        <v>61</v>
      </c>
      <c r="K1362" t="s">
        <v>57</v>
      </c>
      <c r="L1362" t="s">
        <v>57</v>
      </c>
      <c r="M1362" t="s">
        <v>57</v>
      </c>
      <c r="N1362">
        <v>3</v>
      </c>
      <c r="O1362">
        <v>455</v>
      </c>
      <c r="P1362">
        <v>1550</v>
      </c>
      <c r="Q1362">
        <v>3.6</v>
      </c>
      <c r="R1362">
        <v>2010</v>
      </c>
      <c r="S1362">
        <v>2</v>
      </c>
      <c r="T1362">
        <v>1</v>
      </c>
      <c r="U1362" s="1">
        <v>40210</v>
      </c>
      <c r="V1362" s="5">
        <f>Main[[#This Row],[Average_Cost_for_two]] * VLOOKUP(Main[[#This Row],[Currency]],'Currency'!A:B,2,FALSE)</f>
        <v>18.600000000000001</v>
      </c>
      <c r="W1362" s="5" t="str">
        <f>IF(Main[[#This Row],[Avg_Cost_USD]]&lt;10,"Low",
IF(Main[[#This Row],[Avg_Cost_USD]]&lt;=30,"Medium","High"))</f>
        <v>Medium</v>
      </c>
    </row>
    <row r="1363" spans="1:23" x14ac:dyDescent="0.3">
      <c r="A1363">
        <v>18458665</v>
      </c>
      <c r="B1363" t="s">
        <v>2114</v>
      </c>
      <c r="C1363">
        <v>1</v>
      </c>
      <c r="D1363" t="s">
        <v>54</v>
      </c>
      <c r="E1363" t="s">
        <v>396</v>
      </c>
      <c r="F1363">
        <v>77.201217799999995</v>
      </c>
      <c r="G1363">
        <v>28.6834998</v>
      </c>
      <c r="H1363" t="s">
        <v>2115</v>
      </c>
      <c r="I1363" t="s">
        <v>19</v>
      </c>
      <c r="J1363" t="s">
        <v>61</v>
      </c>
      <c r="K1363" t="s">
        <v>57</v>
      </c>
      <c r="L1363" t="s">
        <v>57</v>
      </c>
      <c r="M1363" t="s">
        <v>57</v>
      </c>
      <c r="N1363">
        <v>3</v>
      </c>
      <c r="O1363">
        <v>4</v>
      </c>
      <c r="P1363">
        <v>1200</v>
      </c>
      <c r="Q1363">
        <v>2.9</v>
      </c>
      <c r="R1363">
        <v>2015</v>
      </c>
      <c r="S1363">
        <v>2</v>
      </c>
      <c r="T1363">
        <v>24</v>
      </c>
      <c r="U1363" s="1">
        <v>42059</v>
      </c>
      <c r="V1363" s="5">
        <f>Main[[#This Row],[Average_Cost_for_two]] * VLOOKUP(Main[[#This Row],[Currency]],'Currency'!A:B,2,FALSE)</f>
        <v>14.4</v>
      </c>
      <c r="W1363" s="5" t="str">
        <f>IF(Main[[#This Row],[Avg_Cost_USD]]&lt;10,"Low",
IF(Main[[#This Row],[Avg_Cost_USD]]&lt;=30,"Medium","High"))</f>
        <v>Medium</v>
      </c>
    </row>
    <row r="1364" spans="1:23" x14ac:dyDescent="0.3">
      <c r="A1364">
        <v>1614</v>
      </c>
      <c r="B1364" t="s">
        <v>1834</v>
      </c>
      <c r="C1364">
        <v>1</v>
      </c>
      <c r="D1364" t="s">
        <v>54</v>
      </c>
      <c r="E1364" t="s">
        <v>1771</v>
      </c>
      <c r="F1364">
        <v>77.227447499999997</v>
      </c>
      <c r="G1364">
        <v>28.600623899999999</v>
      </c>
      <c r="H1364" t="s">
        <v>1835</v>
      </c>
      <c r="I1364" t="s">
        <v>19</v>
      </c>
      <c r="J1364" t="s">
        <v>57</v>
      </c>
      <c r="K1364" t="s">
        <v>57</v>
      </c>
      <c r="L1364" t="s">
        <v>57</v>
      </c>
      <c r="M1364" t="s">
        <v>57</v>
      </c>
      <c r="N1364">
        <v>3</v>
      </c>
      <c r="O1364">
        <v>4986</v>
      </c>
      <c r="P1364">
        <v>1500</v>
      </c>
      <c r="Q1364">
        <v>4.5</v>
      </c>
      <c r="R1364">
        <v>2013</v>
      </c>
      <c r="S1364">
        <v>2</v>
      </c>
      <c r="T1364">
        <v>16</v>
      </c>
      <c r="U1364" s="1">
        <v>41321</v>
      </c>
      <c r="V1364" s="5">
        <f>Main[[#This Row],[Average_Cost_for_two]] * VLOOKUP(Main[[#This Row],[Currency]],'Currency'!A:B,2,FALSE)</f>
        <v>18</v>
      </c>
      <c r="W1364" s="5" t="str">
        <f>IF(Main[[#This Row],[Avg_Cost_USD]]&lt;10,"Low",
IF(Main[[#This Row],[Avg_Cost_USD]]&lt;=30,"Medium","High"))</f>
        <v>Medium</v>
      </c>
    </row>
    <row r="1365" spans="1:23" x14ac:dyDescent="0.3">
      <c r="A1365">
        <v>308337</v>
      </c>
      <c r="B1365" t="s">
        <v>2116</v>
      </c>
      <c r="C1365">
        <v>1</v>
      </c>
      <c r="D1365" t="s">
        <v>54</v>
      </c>
      <c r="E1365" t="s">
        <v>1771</v>
      </c>
      <c r="F1365">
        <v>77.227537299999995</v>
      </c>
      <c r="G1365">
        <v>28.600363699999999</v>
      </c>
      <c r="H1365" t="s">
        <v>1351</v>
      </c>
      <c r="I1365" t="s">
        <v>19</v>
      </c>
      <c r="J1365" t="s">
        <v>61</v>
      </c>
      <c r="K1365" t="s">
        <v>61</v>
      </c>
      <c r="L1365" t="s">
        <v>57</v>
      </c>
      <c r="M1365" t="s">
        <v>57</v>
      </c>
      <c r="N1365">
        <v>3</v>
      </c>
      <c r="O1365">
        <v>505</v>
      </c>
      <c r="P1365">
        <v>1700</v>
      </c>
      <c r="Q1365">
        <v>3.6</v>
      </c>
      <c r="R1365">
        <v>2013</v>
      </c>
      <c r="S1365">
        <v>2</v>
      </c>
      <c r="T1365">
        <v>13</v>
      </c>
      <c r="U1365" s="1">
        <v>41318</v>
      </c>
      <c r="V1365" s="5">
        <f>Main[[#This Row],[Average_Cost_for_two]] * VLOOKUP(Main[[#This Row],[Currency]],'Currency'!A:B,2,FALSE)</f>
        <v>20.400000000000002</v>
      </c>
      <c r="W1365" s="5" t="str">
        <f>IF(Main[[#This Row],[Avg_Cost_USD]]&lt;10,"Low",
IF(Main[[#This Row],[Avg_Cost_USD]]&lt;=30,"Medium","High"))</f>
        <v>Medium</v>
      </c>
    </row>
    <row r="1366" spans="1:23" x14ac:dyDescent="0.3">
      <c r="A1366">
        <v>300656</v>
      </c>
      <c r="B1366" t="s">
        <v>2109</v>
      </c>
      <c r="C1366">
        <v>1</v>
      </c>
      <c r="D1366" t="s">
        <v>54</v>
      </c>
      <c r="E1366" t="s">
        <v>1771</v>
      </c>
      <c r="F1366">
        <v>77.226998399999999</v>
      </c>
      <c r="G1366">
        <v>28.600043500000002</v>
      </c>
      <c r="H1366" t="s">
        <v>2117</v>
      </c>
      <c r="I1366" t="s">
        <v>19</v>
      </c>
      <c r="J1366" t="s">
        <v>61</v>
      </c>
      <c r="K1366" t="s">
        <v>57</v>
      </c>
      <c r="L1366" t="s">
        <v>57</v>
      </c>
      <c r="M1366" t="s">
        <v>57</v>
      </c>
      <c r="N1366">
        <v>3</v>
      </c>
      <c r="O1366">
        <v>1093</v>
      </c>
      <c r="P1366">
        <v>1650</v>
      </c>
      <c r="Q1366">
        <v>4</v>
      </c>
      <c r="R1366">
        <v>2017</v>
      </c>
      <c r="S1366">
        <v>2</v>
      </c>
      <c r="T1366">
        <v>6</v>
      </c>
      <c r="U1366" s="1">
        <v>42772</v>
      </c>
      <c r="V1366" s="5">
        <f>Main[[#This Row],[Average_Cost_for_two]] * VLOOKUP(Main[[#This Row],[Currency]],'Currency'!A:B,2,FALSE)</f>
        <v>19.8</v>
      </c>
      <c r="W1366" s="5" t="str">
        <f>IF(Main[[#This Row],[Avg_Cost_USD]]&lt;10,"Low",
IF(Main[[#This Row],[Avg_Cost_USD]]&lt;=30,"Medium","High"))</f>
        <v>Medium</v>
      </c>
    </row>
    <row r="1367" spans="1:23" x14ac:dyDescent="0.3">
      <c r="A1367">
        <v>18485936</v>
      </c>
      <c r="B1367" t="s">
        <v>2118</v>
      </c>
      <c r="C1367">
        <v>1</v>
      </c>
      <c r="D1367" t="s">
        <v>54</v>
      </c>
      <c r="E1367" t="s">
        <v>229</v>
      </c>
      <c r="F1367">
        <v>0</v>
      </c>
      <c r="G1367">
        <v>0</v>
      </c>
      <c r="H1367" t="s">
        <v>2119</v>
      </c>
      <c r="I1367" t="s">
        <v>19</v>
      </c>
      <c r="J1367" t="s">
        <v>61</v>
      </c>
      <c r="K1367" t="s">
        <v>57</v>
      </c>
      <c r="L1367" t="s">
        <v>57</v>
      </c>
      <c r="M1367" t="s">
        <v>57</v>
      </c>
      <c r="N1367">
        <v>3</v>
      </c>
      <c r="O1367">
        <v>1</v>
      </c>
      <c r="P1367">
        <v>1500</v>
      </c>
      <c r="Q1367">
        <v>1</v>
      </c>
      <c r="R1367">
        <v>2016</v>
      </c>
      <c r="S1367">
        <v>2</v>
      </c>
      <c r="T1367">
        <v>25</v>
      </c>
      <c r="U1367" s="1">
        <v>42425</v>
      </c>
      <c r="V1367" s="5">
        <f>Main[[#This Row],[Average_Cost_for_two]] * VLOOKUP(Main[[#This Row],[Currency]],'Currency'!A:B,2,FALSE)</f>
        <v>18</v>
      </c>
      <c r="W1367" s="5" t="str">
        <f>IF(Main[[#This Row],[Avg_Cost_USD]]&lt;10,"Low",
IF(Main[[#This Row],[Avg_Cost_USD]]&lt;=30,"Medium","High"))</f>
        <v>Medium</v>
      </c>
    </row>
    <row r="1368" spans="1:23" x14ac:dyDescent="0.3">
      <c r="A1368">
        <v>18400738</v>
      </c>
      <c r="B1368" t="s">
        <v>2120</v>
      </c>
      <c r="C1368">
        <v>1</v>
      </c>
      <c r="D1368" t="s">
        <v>54</v>
      </c>
      <c r="E1368" t="s">
        <v>2121</v>
      </c>
      <c r="F1368">
        <v>77.184178340000003</v>
      </c>
      <c r="G1368">
        <v>28.706961679999999</v>
      </c>
      <c r="H1368" t="s">
        <v>1908</v>
      </c>
      <c r="I1368" t="s">
        <v>19</v>
      </c>
      <c r="J1368" t="s">
        <v>61</v>
      </c>
      <c r="K1368" t="s">
        <v>57</v>
      </c>
      <c r="L1368" t="s">
        <v>57</v>
      </c>
      <c r="M1368" t="s">
        <v>57</v>
      </c>
      <c r="N1368">
        <v>3</v>
      </c>
      <c r="O1368">
        <v>113</v>
      </c>
      <c r="P1368">
        <v>1200</v>
      </c>
      <c r="Q1368">
        <v>4.3</v>
      </c>
      <c r="R1368">
        <v>2015</v>
      </c>
      <c r="S1368">
        <v>2</v>
      </c>
      <c r="T1368">
        <v>7</v>
      </c>
      <c r="U1368" s="1">
        <v>42042</v>
      </c>
      <c r="V1368" s="5">
        <f>Main[[#This Row],[Average_Cost_for_two]] * VLOOKUP(Main[[#This Row],[Currency]],'Currency'!A:B,2,FALSE)</f>
        <v>14.4</v>
      </c>
      <c r="W1368" s="5" t="str">
        <f>IF(Main[[#This Row],[Avg_Cost_USD]]&lt;10,"Low",
IF(Main[[#This Row],[Avg_Cost_USD]]&lt;=30,"Medium","High"))</f>
        <v>Medium</v>
      </c>
    </row>
    <row r="1369" spans="1:23" x14ac:dyDescent="0.3">
      <c r="A1369">
        <v>2775</v>
      </c>
      <c r="B1369" t="s">
        <v>2122</v>
      </c>
      <c r="C1369">
        <v>1</v>
      </c>
      <c r="D1369" t="s">
        <v>54</v>
      </c>
      <c r="E1369" t="s">
        <v>96</v>
      </c>
      <c r="F1369">
        <v>77.250618200000005</v>
      </c>
      <c r="G1369">
        <v>28.550124199999999</v>
      </c>
      <c r="H1369" t="s">
        <v>2123</v>
      </c>
      <c r="I1369" t="s">
        <v>19</v>
      </c>
      <c r="J1369" t="s">
        <v>61</v>
      </c>
      <c r="K1369" t="s">
        <v>61</v>
      </c>
      <c r="L1369" t="s">
        <v>57</v>
      </c>
      <c r="M1369" t="s">
        <v>57</v>
      </c>
      <c r="N1369">
        <v>3</v>
      </c>
      <c r="O1369">
        <v>1293</v>
      </c>
      <c r="P1369">
        <v>1400</v>
      </c>
      <c r="Q1369">
        <v>4.4000000000000004</v>
      </c>
      <c r="R1369">
        <v>2016</v>
      </c>
      <c r="S1369">
        <v>2</v>
      </c>
      <c r="T1369">
        <v>13</v>
      </c>
      <c r="U1369" s="1">
        <v>42413</v>
      </c>
      <c r="V1369" s="5">
        <f>Main[[#This Row],[Average_Cost_for_two]] * VLOOKUP(Main[[#This Row],[Currency]],'Currency'!A:B,2,FALSE)</f>
        <v>16.8</v>
      </c>
      <c r="W1369" s="5" t="str">
        <f>IF(Main[[#This Row],[Avg_Cost_USD]]&lt;10,"Low",
IF(Main[[#This Row],[Avg_Cost_USD]]&lt;=30,"Medium","High"))</f>
        <v>Medium</v>
      </c>
    </row>
    <row r="1370" spans="1:23" x14ac:dyDescent="0.3">
      <c r="A1370">
        <v>18472436</v>
      </c>
      <c r="B1370" t="s">
        <v>1574</v>
      </c>
      <c r="C1370">
        <v>1</v>
      </c>
      <c r="D1370" t="s">
        <v>54</v>
      </c>
      <c r="E1370" t="s">
        <v>764</v>
      </c>
      <c r="F1370">
        <v>77.106434800000002</v>
      </c>
      <c r="G1370">
        <v>28.642552999999999</v>
      </c>
      <c r="H1370" t="s">
        <v>1025</v>
      </c>
      <c r="I1370" t="s">
        <v>19</v>
      </c>
      <c r="J1370" t="s">
        <v>61</v>
      </c>
      <c r="K1370" t="s">
        <v>57</v>
      </c>
      <c r="L1370" t="s">
        <v>57</v>
      </c>
      <c r="M1370" t="s">
        <v>57</v>
      </c>
      <c r="N1370">
        <v>3</v>
      </c>
      <c r="O1370">
        <v>5</v>
      </c>
      <c r="P1370">
        <v>1100</v>
      </c>
      <c r="Q1370">
        <v>3.1</v>
      </c>
      <c r="R1370">
        <v>2011</v>
      </c>
      <c r="S1370">
        <v>2</v>
      </c>
      <c r="T1370">
        <v>5</v>
      </c>
      <c r="U1370" s="1">
        <v>40579</v>
      </c>
      <c r="V1370" s="5">
        <f>Main[[#This Row],[Average_Cost_for_two]] * VLOOKUP(Main[[#This Row],[Currency]],'Currency'!A:B,2,FALSE)</f>
        <v>13.200000000000001</v>
      </c>
      <c r="W1370" s="5" t="str">
        <f>IF(Main[[#This Row],[Avg_Cost_USD]]&lt;10,"Low",
IF(Main[[#This Row],[Avg_Cost_USD]]&lt;=30,"Medium","High"))</f>
        <v>Medium</v>
      </c>
    </row>
    <row r="1371" spans="1:23" x14ac:dyDescent="0.3">
      <c r="A1371">
        <v>3362</v>
      </c>
      <c r="B1371" t="s">
        <v>2124</v>
      </c>
      <c r="C1371">
        <v>1</v>
      </c>
      <c r="D1371" t="s">
        <v>54</v>
      </c>
      <c r="E1371" t="s">
        <v>101</v>
      </c>
      <c r="F1371">
        <v>77.140561899999994</v>
      </c>
      <c r="G1371">
        <v>28.697742600000002</v>
      </c>
      <c r="H1371" t="s">
        <v>2125</v>
      </c>
      <c r="I1371" t="s">
        <v>19</v>
      </c>
      <c r="J1371" t="s">
        <v>61</v>
      </c>
      <c r="K1371" t="s">
        <v>61</v>
      </c>
      <c r="L1371" t="s">
        <v>57</v>
      </c>
      <c r="M1371" t="s">
        <v>57</v>
      </c>
      <c r="N1371">
        <v>3</v>
      </c>
      <c r="O1371">
        <v>67</v>
      </c>
      <c r="P1371">
        <v>1100</v>
      </c>
      <c r="Q1371">
        <v>3.4</v>
      </c>
      <c r="R1371">
        <v>2015</v>
      </c>
      <c r="S1371">
        <v>2</v>
      </c>
      <c r="T1371">
        <v>7</v>
      </c>
      <c r="U1371" s="1">
        <v>42042</v>
      </c>
      <c r="V1371" s="5">
        <f>Main[[#This Row],[Average_Cost_for_two]] * VLOOKUP(Main[[#This Row],[Currency]],'Currency'!A:B,2,FALSE)</f>
        <v>13.200000000000001</v>
      </c>
      <c r="W1371" s="5" t="str">
        <f>IF(Main[[#This Row],[Avg_Cost_USD]]&lt;10,"Low",
IF(Main[[#This Row],[Avg_Cost_USD]]&lt;=30,"Medium","High"))</f>
        <v>Medium</v>
      </c>
    </row>
    <row r="1372" spans="1:23" x14ac:dyDescent="0.3">
      <c r="A1372">
        <v>3124</v>
      </c>
      <c r="B1372" t="s">
        <v>2126</v>
      </c>
      <c r="C1372">
        <v>1</v>
      </c>
      <c r="D1372" t="s">
        <v>54</v>
      </c>
      <c r="E1372" t="s">
        <v>314</v>
      </c>
      <c r="F1372">
        <v>77.176621299999994</v>
      </c>
      <c r="G1372">
        <v>28.644293999999999</v>
      </c>
      <c r="H1372" t="s">
        <v>1887</v>
      </c>
      <c r="I1372" t="s">
        <v>19</v>
      </c>
      <c r="J1372" t="s">
        <v>57</v>
      </c>
      <c r="K1372" t="s">
        <v>61</v>
      </c>
      <c r="L1372" t="s">
        <v>57</v>
      </c>
      <c r="M1372" t="s">
        <v>57</v>
      </c>
      <c r="N1372">
        <v>3</v>
      </c>
      <c r="O1372">
        <v>221</v>
      </c>
      <c r="P1372">
        <v>1100</v>
      </c>
      <c r="Q1372">
        <v>3.2</v>
      </c>
      <c r="R1372">
        <v>2013</v>
      </c>
      <c r="S1372">
        <v>2</v>
      </c>
      <c r="T1372">
        <v>24</v>
      </c>
      <c r="U1372" s="1">
        <v>41329</v>
      </c>
      <c r="V1372" s="5">
        <f>Main[[#This Row],[Average_Cost_for_two]] * VLOOKUP(Main[[#This Row],[Currency]],'Currency'!A:B,2,FALSE)</f>
        <v>13.200000000000001</v>
      </c>
      <c r="W1372" s="5" t="str">
        <f>IF(Main[[#This Row],[Avg_Cost_USD]]&lt;10,"Low",
IF(Main[[#This Row],[Avg_Cost_USD]]&lt;=30,"Medium","High"))</f>
        <v>Medium</v>
      </c>
    </row>
    <row r="1373" spans="1:23" x14ac:dyDescent="0.3">
      <c r="A1373">
        <v>18037816</v>
      </c>
      <c r="B1373" t="s">
        <v>2127</v>
      </c>
      <c r="C1373">
        <v>1</v>
      </c>
      <c r="D1373" t="s">
        <v>54</v>
      </c>
      <c r="E1373" t="s">
        <v>1087</v>
      </c>
      <c r="F1373">
        <v>77.119871399999994</v>
      </c>
      <c r="G1373">
        <v>28.647630100000001</v>
      </c>
      <c r="H1373" t="s">
        <v>2128</v>
      </c>
      <c r="I1373" t="s">
        <v>19</v>
      </c>
      <c r="J1373" t="s">
        <v>57</v>
      </c>
      <c r="K1373" t="s">
        <v>61</v>
      </c>
      <c r="L1373" t="s">
        <v>57</v>
      </c>
      <c r="M1373" t="s">
        <v>57</v>
      </c>
      <c r="N1373">
        <v>3</v>
      </c>
      <c r="O1373">
        <v>280</v>
      </c>
      <c r="P1373">
        <v>1400</v>
      </c>
      <c r="Q1373">
        <v>3.8</v>
      </c>
      <c r="R1373">
        <v>2015</v>
      </c>
      <c r="S1373">
        <v>2</v>
      </c>
      <c r="T1373">
        <v>6</v>
      </c>
      <c r="U1373" s="1">
        <v>42041</v>
      </c>
      <c r="V1373" s="5">
        <f>Main[[#This Row],[Average_Cost_for_two]] * VLOOKUP(Main[[#This Row],[Currency]],'Currency'!A:B,2,FALSE)</f>
        <v>16.8</v>
      </c>
      <c r="W1373" s="5" t="str">
        <f>IF(Main[[#This Row],[Avg_Cost_USD]]&lt;10,"Low",
IF(Main[[#This Row],[Avg_Cost_USD]]&lt;=30,"Medium","High"))</f>
        <v>Medium</v>
      </c>
    </row>
    <row r="1374" spans="1:23" x14ac:dyDescent="0.3">
      <c r="A1374">
        <v>18322621</v>
      </c>
      <c r="B1374" t="s">
        <v>2129</v>
      </c>
      <c r="C1374">
        <v>1</v>
      </c>
      <c r="D1374" t="s">
        <v>54</v>
      </c>
      <c r="E1374" t="s">
        <v>1087</v>
      </c>
      <c r="F1374">
        <v>77.118652999999995</v>
      </c>
      <c r="G1374">
        <v>28.647141000000001</v>
      </c>
      <c r="H1374" t="s">
        <v>1917</v>
      </c>
      <c r="I1374" t="s">
        <v>19</v>
      </c>
      <c r="J1374" t="s">
        <v>61</v>
      </c>
      <c r="K1374" t="s">
        <v>61</v>
      </c>
      <c r="L1374" t="s">
        <v>57</v>
      </c>
      <c r="M1374" t="s">
        <v>57</v>
      </c>
      <c r="N1374">
        <v>3</v>
      </c>
      <c r="O1374">
        <v>129</v>
      </c>
      <c r="P1374">
        <v>1300</v>
      </c>
      <c r="Q1374">
        <v>4</v>
      </c>
      <c r="R1374">
        <v>2011</v>
      </c>
      <c r="S1374">
        <v>2</v>
      </c>
      <c r="T1374">
        <v>6</v>
      </c>
      <c r="U1374" s="1">
        <v>40580</v>
      </c>
      <c r="V1374" s="5">
        <f>Main[[#This Row],[Average_Cost_for_two]] * VLOOKUP(Main[[#This Row],[Currency]],'Currency'!A:B,2,FALSE)</f>
        <v>15.6</v>
      </c>
      <c r="W1374" s="5" t="str">
        <f>IF(Main[[#This Row],[Avg_Cost_USD]]&lt;10,"Low",
IF(Main[[#This Row],[Avg_Cost_USD]]&lt;=30,"Medium","High"))</f>
        <v>Medium</v>
      </c>
    </row>
    <row r="1375" spans="1:23" x14ac:dyDescent="0.3">
      <c r="A1375">
        <v>483</v>
      </c>
      <c r="B1375" t="s">
        <v>2130</v>
      </c>
      <c r="C1375">
        <v>1</v>
      </c>
      <c r="D1375" t="s">
        <v>54</v>
      </c>
      <c r="E1375" t="s">
        <v>1098</v>
      </c>
      <c r="F1375">
        <v>77.219543299999998</v>
      </c>
      <c r="G1375">
        <v>28.568233599999999</v>
      </c>
      <c r="H1375" t="s">
        <v>303</v>
      </c>
      <c r="I1375" t="s">
        <v>19</v>
      </c>
      <c r="J1375" t="s">
        <v>61</v>
      </c>
      <c r="K1375" t="s">
        <v>61</v>
      </c>
      <c r="L1375" t="s">
        <v>57</v>
      </c>
      <c r="M1375" t="s">
        <v>57</v>
      </c>
      <c r="N1375">
        <v>3</v>
      </c>
      <c r="O1375">
        <v>177</v>
      </c>
      <c r="P1375">
        <v>1500</v>
      </c>
      <c r="Q1375">
        <v>3.6</v>
      </c>
      <c r="R1375">
        <v>2013</v>
      </c>
      <c r="S1375">
        <v>2</v>
      </c>
      <c r="T1375">
        <v>26</v>
      </c>
      <c r="U1375" s="1">
        <v>41331</v>
      </c>
      <c r="V1375" s="5">
        <f>Main[[#This Row],[Average_Cost_for_two]] * VLOOKUP(Main[[#This Row],[Currency]],'Currency'!A:B,2,FALSE)</f>
        <v>18</v>
      </c>
      <c r="W1375" s="5" t="str">
        <f>IF(Main[[#This Row],[Avg_Cost_USD]]&lt;10,"Low",
IF(Main[[#This Row],[Avg_Cost_USD]]&lt;=30,"Medium","High"))</f>
        <v>Medium</v>
      </c>
    </row>
    <row r="1376" spans="1:23" x14ac:dyDescent="0.3">
      <c r="A1376">
        <v>308801</v>
      </c>
      <c r="B1376" t="s">
        <v>2131</v>
      </c>
      <c r="C1376">
        <v>1</v>
      </c>
      <c r="D1376" t="s">
        <v>54</v>
      </c>
      <c r="E1376" t="s">
        <v>1652</v>
      </c>
      <c r="F1376">
        <v>77.296355599999998</v>
      </c>
      <c r="G1376">
        <v>28.592520199999999</v>
      </c>
      <c r="H1376" t="s">
        <v>372</v>
      </c>
      <c r="I1376" t="s">
        <v>19</v>
      </c>
      <c r="J1376" t="s">
        <v>61</v>
      </c>
      <c r="K1376" t="s">
        <v>57</v>
      </c>
      <c r="L1376" t="s">
        <v>57</v>
      </c>
      <c r="M1376" t="s">
        <v>57</v>
      </c>
      <c r="N1376">
        <v>3</v>
      </c>
      <c r="O1376">
        <v>131</v>
      </c>
      <c r="P1376">
        <v>1250</v>
      </c>
      <c r="Q1376">
        <v>3.3</v>
      </c>
      <c r="R1376">
        <v>2012</v>
      </c>
      <c r="S1376">
        <v>2</v>
      </c>
      <c r="T1376">
        <v>22</v>
      </c>
      <c r="U1376" s="1">
        <v>40961</v>
      </c>
      <c r="V1376" s="5">
        <f>Main[[#This Row],[Average_Cost_for_two]] * VLOOKUP(Main[[#This Row],[Currency]],'Currency'!A:B,2,FALSE)</f>
        <v>15</v>
      </c>
      <c r="W1376" s="5" t="str">
        <f>IF(Main[[#This Row],[Avg_Cost_USD]]&lt;10,"Low",
IF(Main[[#This Row],[Avg_Cost_USD]]&lt;=30,"Medium","High"))</f>
        <v>Medium</v>
      </c>
    </row>
    <row r="1377" spans="1:23" x14ac:dyDescent="0.3">
      <c r="A1377">
        <v>308785</v>
      </c>
      <c r="B1377" t="s">
        <v>2132</v>
      </c>
      <c r="C1377">
        <v>1</v>
      </c>
      <c r="D1377" t="s">
        <v>54</v>
      </c>
      <c r="E1377" t="s">
        <v>1245</v>
      </c>
      <c r="F1377">
        <v>77.286019899999999</v>
      </c>
      <c r="G1377">
        <v>28.636971599999999</v>
      </c>
      <c r="H1377" t="s">
        <v>337</v>
      </c>
      <c r="I1377" t="s">
        <v>19</v>
      </c>
      <c r="J1377" t="s">
        <v>61</v>
      </c>
      <c r="K1377" t="s">
        <v>61</v>
      </c>
      <c r="L1377" t="s">
        <v>57</v>
      </c>
      <c r="M1377" t="s">
        <v>57</v>
      </c>
      <c r="N1377">
        <v>3</v>
      </c>
      <c r="O1377">
        <v>86</v>
      </c>
      <c r="P1377">
        <v>1200</v>
      </c>
      <c r="Q1377">
        <v>2.6</v>
      </c>
      <c r="R1377">
        <v>2017</v>
      </c>
      <c r="S1377">
        <v>2</v>
      </c>
      <c r="T1377">
        <v>11</v>
      </c>
      <c r="U1377" s="1">
        <v>42777</v>
      </c>
      <c r="V1377" s="5">
        <f>Main[[#This Row],[Average_Cost_for_two]] * VLOOKUP(Main[[#This Row],[Currency]],'Currency'!A:B,2,FALSE)</f>
        <v>14.4</v>
      </c>
      <c r="W1377" s="5" t="str">
        <f>IF(Main[[#This Row],[Avg_Cost_USD]]&lt;10,"Low",
IF(Main[[#This Row],[Avg_Cost_USD]]&lt;=30,"Medium","High"))</f>
        <v>Medium</v>
      </c>
    </row>
    <row r="1378" spans="1:23" x14ac:dyDescent="0.3">
      <c r="A1378">
        <v>308007</v>
      </c>
      <c r="B1378" t="s">
        <v>2133</v>
      </c>
      <c r="C1378">
        <v>1</v>
      </c>
      <c r="D1378" t="s">
        <v>54</v>
      </c>
      <c r="E1378" t="s">
        <v>432</v>
      </c>
      <c r="F1378">
        <v>77.155169920000006</v>
      </c>
      <c r="G1378">
        <v>28.56151959</v>
      </c>
      <c r="H1378" t="s">
        <v>2134</v>
      </c>
      <c r="I1378" t="s">
        <v>19</v>
      </c>
      <c r="J1378" t="s">
        <v>61</v>
      </c>
      <c r="K1378" t="s">
        <v>57</v>
      </c>
      <c r="L1378" t="s">
        <v>57</v>
      </c>
      <c r="M1378" t="s">
        <v>57</v>
      </c>
      <c r="N1378">
        <v>3</v>
      </c>
      <c r="O1378">
        <v>76</v>
      </c>
      <c r="P1378">
        <v>1700</v>
      </c>
      <c r="Q1378">
        <v>3.7</v>
      </c>
      <c r="R1378">
        <v>2013</v>
      </c>
      <c r="S1378">
        <v>2</v>
      </c>
      <c r="T1378">
        <v>5</v>
      </c>
      <c r="U1378" s="1">
        <v>41310</v>
      </c>
      <c r="V1378" s="5">
        <f>Main[[#This Row],[Average_Cost_for_two]] * VLOOKUP(Main[[#This Row],[Currency]],'Currency'!A:B,2,FALSE)</f>
        <v>20.400000000000002</v>
      </c>
      <c r="W1378" s="5" t="str">
        <f>IF(Main[[#This Row],[Avg_Cost_USD]]&lt;10,"Low",
IF(Main[[#This Row],[Avg_Cost_USD]]&lt;=30,"Medium","High"))</f>
        <v>Medium</v>
      </c>
    </row>
    <row r="1379" spans="1:23" x14ac:dyDescent="0.3">
      <c r="A1379">
        <v>17953931</v>
      </c>
      <c r="B1379" t="s">
        <v>2135</v>
      </c>
      <c r="C1379">
        <v>1</v>
      </c>
      <c r="D1379" t="s">
        <v>54</v>
      </c>
      <c r="E1379" t="s">
        <v>79</v>
      </c>
      <c r="F1379">
        <v>77.233869299999995</v>
      </c>
      <c r="G1379">
        <v>28.566684500000001</v>
      </c>
      <c r="H1379" t="s">
        <v>2078</v>
      </c>
      <c r="I1379" t="s">
        <v>19</v>
      </c>
      <c r="J1379" t="s">
        <v>61</v>
      </c>
      <c r="K1379" t="s">
        <v>61</v>
      </c>
      <c r="L1379" t="s">
        <v>57</v>
      </c>
      <c r="M1379" t="s">
        <v>57</v>
      </c>
      <c r="N1379">
        <v>3</v>
      </c>
      <c r="O1379">
        <v>139</v>
      </c>
      <c r="P1379">
        <v>1400</v>
      </c>
      <c r="Q1379">
        <v>3.6</v>
      </c>
      <c r="R1379">
        <v>2011</v>
      </c>
      <c r="S1379">
        <v>1</v>
      </c>
      <c r="T1379">
        <v>24</v>
      </c>
      <c r="U1379" s="1">
        <v>40567</v>
      </c>
      <c r="V1379" s="5">
        <f>Main[[#This Row],[Average_Cost_for_two]] * VLOOKUP(Main[[#This Row],[Currency]],'Currency'!A:B,2,FALSE)</f>
        <v>16.8</v>
      </c>
      <c r="W1379" s="5" t="str">
        <f>IF(Main[[#This Row],[Avg_Cost_USD]]&lt;10,"Low",
IF(Main[[#This Row],[Avg_Cost_USD]]&lt;=30,"Medium","High"))</f>
        <v>Medium</v>
      </c>
    </row>
    <row r="1380" spans="1:23" x14ac:dyDescent="0.3">
      <c r="A1380">
        <v>18247032</v>
      </c>
      <c r="B1380" t="s">
        <v>2136</v>
      </c>
      <c r="C1380">
        <v>1</v>
      </c>
      <c r="D1380" t="s">
        <v>54</v>
      </c>
      <c r="E1380" t="s">
        <v>79</v>
      </c>
      <c r="F1380">
        <v>77.230578399999999</v>
      </c>
      <c r="G1380">
        <v>28.573153600000001</v>
      </c>
      <c r="H1380" t="s">
        <v>1526</v>
      </c>
      <c r="I1380" t="s">
        <v>19</v>
      </c>
      <c r="J1380" t="s">
        <v>61</v>
      </c>
      <c r="K1380" t="s">
        <v>61</v>
      </c>
      <c r="L1380" t="s">
        <v>57</v>
      </c>
      <c r="M1380" t="s">
        <v>57</v>
      </c>
      <c r="N1380">
        <v>3</v>
      </c>
      <c r="O1380">
        <v>99</v>
      </c>
      <c r="P1380">
        <v>1200</v>
      </c>
      <c r="Q1380">
        <v>3.6</v>
      </c>
      <c r="R1380">
        <v>2014</v>
      </c>
      <c r="S1380">
        <v>1</v>
      </c>
      <c r="T1380">
        <v>27</v>
      </c>
      <c r="U1380" s="1">
        <v>41666</v>
      </c>
      <c r="V1380" s="5">
        <f>Main[[#This Row],[Average_Cost_for_two]] * VLOOKUP(Main[[#This Row],[Currency]],'Currency'!A:B,2,FALSE)</f>
        <v>14.4</v>
      </c>
      <c r="W1380" s="5" t="str">
        <f>IF(Main[[#This Row],[Avg_Cost_USD]]&lt;10,"Low",
IF(Main[[#This Row],[Avg_Cost_USD]]&lt;=30,"Medium","High"))</f>
        <v>Medium</v>
      </c>
    </row>
    <row r="1381" spans="1:23" x14ac:dyDescent="0.3">
      <c r="A1381">
        <v>18161723</v>
      </c>
      <c r="B1381" t="s">
        <v>2137</v>
      </c>
      <c r="C1381">
        <v>1</v>
      </c>
      <c r="D1381" t="s">
        <v>54</v>
      </c>
      <c r="E1381" t="s">
        <v>79</v>
      </c>
      <c r="F1381">
        <v>77.237970720000007</v>
      </c>
      <c r="G1381">
        <v>28.57481074</v>
      </c>
      <c r="H1381" t="s">
        <v>2138</v>
      </c>
      <c r="I1381" t="s">
        <v>19</v>
      </c>
      <c r="J1381" t="s">
        <v>61</v>
      </c>
      <c r="K1381" t="s">
        <v>61</v>
      </c>
      <c r="L1381" t="s">
        <v>57</v>
      </c>
      <c r="M1381" t="s">
        <v>57</v>
      </c>
      <c r="N1381">
        <v>3</v>
      </c>
      <c r="O1381">
        <v>242</v>
      </c>
      <c r="P1381">
        <v>1700</v>
      </c>
      <c r="Q1381">
        <v>4.0999999999999996</v>
      </c>
      <c r="R1381">
        <v>2016</v>
      </c>
      <c r="S1381">
        <v>1</v>
      </c>
      <c r="T1381">
        <v>25</v>
      </c>
      <c r="U1381" s="1">
        <v>42394</v>
      </c>
      <c r="V1381" s="5">
        <f>Main[[#This Row],[Average_Cost_for_two]] * VLOOKUP(Main[[#This Row],[Currency]],'Currency'!A:B,2,FALSE)</f>
        <v>20.400000000000002</v>
      </c>
      <c r="W1381" s="5" t="str">
        <f>IF(Main[[#This Row],[Avg_Cost_USD]]&lt;10,"Low",
IF(Main[[#This Row],[Avg_Cost_USD]]&lt;=30,"Medium","High"))</f>
        <v>Medium</v>
      </c>
    </row>
    <row r="1382" spans="1:23" x14ac:dyDescent="0.3">
      <c r="A1382">
        <v>18336192</v>
      </c>
      <c r="B1382" t="s">
        <v>2139</v>
      </c>
      <c r="C1382">
        <v>1</v>
      </c>
      <c r="D1382" t="s">
        <v>54</v>
      </c>
      <c r="E1382" t="s">
        <v>1744</v>
      </c>
      <c r="F1382">
        <v>77.251965200000001</v>
      </c>
      <c r="G1382">
        <v>28.551417600000001</v>
      </c>
      <c r="H1382" t="s">
        <v>2140</v>
      </c>
      <c r="I1382" t="s">
        <v>19</v>
      </c>
      <c r="J1382" t="s">
        <v>61</v>
      </c>
      <c r="K1382" t="s">
        <v>57</v>
      </c>
      <c r="L1382" t="s">
        <v>57</v>
      </c>
      <c r="M1382" t="s">
        <v>57</v>
      </c>
      <c r="N1382">
        <v>3</v>
      </c>
      <c r="O1382">
        <v>145</v>
      </c>
      <c r="P1382">
        <v>1500</v>
      </c>
      <c r="Q1382">
        <v>3.9</v>
      </c>
      <c r="R1382">
        <v>2018</v>
      </c>
      <c r="S1382">
        <v>1</v>
      </c>
      <c r="T1382">
        <v>26</v>
      </c>
      <c r="U1382" s="1">
        <v>43126</v>
      </c>
      <c r="V1382" s="5">
        <f>Main[[#This Row],[Average_Cost_for_two]] * VLOOKUP(Main[[#This Row],[Currency]],'Currency'!A:B,2,FALSE)</f>
        <v>18</v>
      </c>
      <c r="W1382" s="5" t="str">
        <f>IF(Main[[#This Row],[Avg_Cost_USD]]&lt;10,"Low",
IF(Main[[#This Row],[Avg_Cost_USD]]&lt;=30,"Medium","High"))</f>
        <v>Medium</v>
      </c>
    </row>
    <row r="1383" spans="1:23" x14ac:dyDescent="0.3">
      <c r="A1383">
        <v>9840</v>
      </c>
      <c r="B1383" t="s">
        <v>2141</v>
      </c>
      <c r="C1383">
        <v>1</v>
      </c>
      <c r="D1383" t="s">
        <v>54</v>
      </c>
      <c r="E1383" t="s">
        <v>1126</v>
      </c>
      <c r="F1383">
        <v>77.247026199999993</v>
      </c>
      <c r="G1383">
        <v>28.5453005</v>
      </c>
      <c r="H1383" t="s">
        <v>2084</v>
      </c>
      <c r="I1383" t="s">
        <v>19</v>
      </c>
      <c r="J1383" t="s">
        <v>61</v>
      </c>
      <c r="K1383" t="s">
        <v>57</v>
      </c>
      <c r="L1383" t="s">
        <v>57</v>
      </c>
      <c r="M1383" t="s">
        <v>57</v>
      </c>
      <c r="N1383">
        <v>3</v>
      </c>
      <c r="O1383">
        <v>150</v>
      </c>
      <c r="P1383">
        <v>1600</v>
      </c>
      <c r="Q1383">
        <v>3.5</v>
      </c>
      <c r="R1383">
        <v>2016</v>
      </c>
      <c r="S1383">
        <v>1</v>
      </c>
      <c r="T1383">
        <v>23</v>
      </c>
      <c r="U1383" s="1">
        <v>42392</v>
      </c>
      <c r="V1383" s="5">
        <f>Main[[#This Row],[Average_Cost_for_two]] * VLOOKUP(Main[[#This Row],[Currency]],'Currency'!A:B,2,FALSE)</f>
        <v>19.2</v>
      </c>
      <c r="W1383" s="5" t="str">
        <f>IF(Main[[#This Row],[Avg_Cost_USD]]&lt;10,"Low",
IF(Main[[#This Row],[Avg_Cost_USD]]&lt;=30,"Medium","High"))</f>
        <v>Medium</v>
      </c>
    </row>
    <row r="1384" spans="1:23" x14ac:dyDescent="0.3">
      <c r="A1384">
        <v>4096</v>
      </c>
      <c r="B1384" t="s">
        <v>2142</v>
      </c>
      <c r="C1384">
        <v>1</v>
      </c>
      <c r="D1384" t="s">
        <v>54</v>
      </c>
      <c r="E1384" t="s">
        <v>441</v>
      </c>
      <c r="F1384">
        <v>77.205735099999998</v>
      </c>
      <c r="G1384">
        <v>28.5577921</v>
      </c>
      <c r="H1384" t="s">
        <v>2143</v>
      </c>
      <c r="I1384" t="s">
        <v>19</v>
      </c>
      <c r="J1384" t="s">
        <v>61</v>
      </c>
      <c r="K1384" t="s">
        <v>57</v>
      </c>
      <c r="L1384" t="s">
        <v>57</v>
      </c>
      <c r="M1384" t="s">
        <v>57</v>
      </c>
      <c r="N1384">
        <v>3</v>
      </c>
      <c r="O1384">
        <v>556</v>
      </c>
      <c r="P1384">
        <v>1200</v>
      </c>
      <c r="Q1384">
        <v>3.8</v>
      </c>
      <c r="R1384">
        <v>2013</v>
      </c>
      <c r="S1384">
        <v>1</v>
      </c>
      <c r="T1384">
        <v>16</v>
      </c>
      <c r="U1384" s="1">
        <v>41290</v>
      </c>
      <c r="V1384" s="5">
        <f>Main[[#This Row],[Average_Cost_for_two]] * VLOOKUP(Main[[#This Row],[Currency]],'Currency'!A:B,2,FALSE)</f>
        <v>14.4</v>
      </c>
      <c r="W1384" s="5" t="str">
        <f>IF(Main[[#This Row],[Avg_Cost_USD]]&lt;10,"Low",
IF(Main[[#This Row],[Avg_Cost_USD]]&lt;=30,"Medium","High"))</f>
        <v>Medium</v>
      </c>
    </row>
    <row r="1385" spans="1:23" x14ac:dyDescent="0.3">
      <c r="A1385">
        <v>5732</v>
      </c>
      <c r="B1385" t="s">
        <v>2144</v>
      </c>
      <c r="C1385">
        <v>1</v>
      </c>
      <c r="D1385" t="s">
        <v>54</v>
      </c>
      <c r="E1385" t="s">
        <v>979</v>
      </c>
      <c r="F1385">
        <v>77.194842899999998</v>
      </c>
      <c r="G1385">
        <v>28.554829699999999</v>
      </c>
      <c r="H1385" t="s">
        <v>2145</v>
      </c>
      <c r="I1385" t="s">
        <v>19</v>
      </c>
      <c r="J1385" t="s">
        <v>61</v>
      </c>
      <c r="K1385" t="s">
        <v>61</v>
      </c>
      <c r="L1385" t="s">
        <v>57</v>
      </c>
      <c r="M1385" t="s">
        <v>57</v>
      </c>
      <c r="N1385">
        <v>3</v>
      </c>
      <c r="O1385">
        <v>1756</v>
      </c>
      <c r="P1385">
        <v>1900</v>
      </c>
      <c r="Q1385">
        <v>3.9</v>
      </c>
      <c r="R1385">
        <v>2013</v>
      </c>
      <c r="S1385">
        <v>1</v>
      </c>
      <c r="T1385">
        <v>8</v>
      </c>
      <c r="U1385" s="1">
        <v>41282</v>
      </c>
      <c r="V1385" s="5">
        <f>Main[[#This Row],[Average_Cost_for_two]] * VLOOKUP(Main[[#This Row],[Currency]],'Currency'!A:B,2,FALSE)</f>
        <v>22.8</v>
      </c>
      <c r="W1385" s="5" t="str">
        <f>IF(Main[[#This Row],[Avg_Cost_USD]]&lt;10,"Low",
IF(Main[[#This Row],[Avg_Cost_USD]]&lt;=30,"Medium","High"))</f>
        <v>Medium</v>
      </c>
    </row>
    <row r="1386" spans="1:23" x14ac:dyDescent="0.3">
      <c r="A1386">
        <v>18235498</v>
      </c>
      <c r="B1386" t="s">
        <v>2146</v>
      </c>
      <c r="C1386">
        <v>1</v>
      </c>
      <c r="D1386" t="s">
        <v>54</v>
      </c>
      <c r="E1386" t="s">
        <v>1482</v>
      </c>
      <c r="F1386">
        <v>77.309448900000007</v>
      </c>
      <c r="G1386">
        <v>28.654069</v>
      </c>
      <c r="H1386" t="s">
        <v>303</v>
      </c>
      <c r="I1386" t="s">
        <v>19</v>
      </c>
      <c r="J1386" t="s">
        <v>61</v>
      </c>
      <c r="K1386" t="s">
        <v>61</v>
      </c>
      <c r="L1386" t="s">
        <v>57</v>
      </c>
      <c r="M1386" t="s">
        <v>57</v>
      </c>
      <c r="N1386">
        <v>3</v>
      </c>
      <c r="O1386">
        <v>160</v>
      </c>
      <c r="P1386">
        <v>1150</v>
      </c>
      <c r="Q1386">
        <v>3.7</v>
      </c>
      <c r="R1386">
        <v>2011</v>
      </c>
      <c r="S1386">
        <v>1</v>
      </c>
      <c r="T1386">
        <v>19</v>
      </c>
      <c r="U1386" s="1">
        <v>40562</v>
      </c>
      <c r="V1386" s="5">
        <f>Main[[#This Row],[Average_Cost_for_two]] * VLOOKUP(Main[[#This Row],[Currency]],'Currency'!A:B,2,FALSE)</f>
        <v>13.8</v>
      </c>
      <c r="W1386" s="5" t="str">
        <f>IF(Main[[#This Row],[Avg_Cost_USD]]&lt;10,"Low",
IF(Main[[#This Row],[Avg_Cost_USD]]&lt;=30,"Medium","High"))</f>
        <v>Medium</v>
      </c>
    </row>
    <row r="1387" spans="1:23" x14ac:dyDescent="0.3">
      <c r="A1387">
        <v>3406</v>
      </c>
      <c r="B1387" t="s">
        <v>2098</v>
      </c>
      <c r="C1387">
        <v>1</v>
      </c>
      <c r="D1387" t="s">
        <v>54</v>
      </c>
      <c r="E1387" t="s">
        <v>1771</v>
      </c>
      <c r="F1387">
        <v>77.227267900000001</v>
      </c>
      <c r="G1387">
        <v>28.6008757</v>
      </c>
      <c r="H1387" t="s">
        <v>2147</v>
      </c>
      <c r="I1387" t="s">
        <v>19</v>
      </c>
      <c r="J1387" t="s">
        <v>61</v>
      </c>
      <c r="K1387" t="s">
        <v>61</v>
      </c>
      <c r="L1387" t="s">
        <v>57</v>
      </c>
      <c r="M1387" t="s">
        <v>57</v>
      </c>
      <c r="N1387">
        <v>3</v>
      </c>
      <c r="O1387">
        <v>863</v>
      </c>
      <c r="P1387">
        <v>1200</v>
      </c>
      <c r="Q1387">
        <v>3.8</v>
      </c>
      <c r="R1387">
        <v>2010</v>
      </c>
      <c r="S1387">
        <v>1</v>
      </c>
      <c r="T1387">
        <v>3</v>
      </c>
      <c r="U1387" s="1">
        <v>40181</v>
      </c>
      <c r="V1387" s="5">
        <f>Main[[#This Row],[Average_Cost_for_two]] * VLOOKUP(Main[[#This Row],[Currency]],'Currency'!A:B,2,FALSE)</f>
        <v>14.4</v>
      </c>
      <c r="W1387" s="5" t="str">
        <f>IF(Main[[#This Row],[Avg_Cost_USD]]&lt;10,"Low",
IF(Main[[#This Row],[Avg_Cost_USD]]&lt;=30,"Medium","High"))</f>
        <v>Medium</v>
      </c>
    </row>
    <row r="1388" spans="1:23" x14ac:dyDescent="0.3">
      <c r="A1388">
        <v>312710</v>
      </c>
      <c r="B1388" t="s">
        <v>2148</v>
      </c>
      <c r="C1388">
        <v>1</v>
      </c>
      <c r="D1388" t="s">
        <v>54</v>
      </c>
      <c r="E1388" t="s">
        <v>1771</v>
      </c>
      <c r="F1388">
        <v>77.226818800000004</v>
      </c>
      <c r="G1388">
        <v>28.599757499999999</v>
      </c>
      <c r="H1388" t="s">
        <v>2149</v>
      </c>
      <c r="I1388" t="s">
        <v>19</v>
      </c>
      <c r="J1388" t="s">
        <v>57</v>
      </c>
      <c r="K1388" t="s">
        <v>57</v>
      </c>
      <c r="L1388" t="s">
        <v>57</v>
      </c>
      <c r="M1388" t="s">
        <v>57</v>
      </c>
      <c r="N1388">
        <v>3</v>
      </c>
      <c r="O1388">
        <v>287</v>
      </c>
      <c r="P1388">
        <v>1200</v>
      </c>
      <c r="Q1388">
        <v>3.9</v>
      </c>
      <c r="R1388">
        <v>2017</v>
      </c>
      <c r="S1388">
        <v>1</v>
      </c>
      <c r="T1388">
        <v>27</v>
      </c>
      <c r="U1388" s="1">
        <v>42762</v>
      </c>
      <c r="V1388" s="5">
        <f>Main[[#This Row],[Average_Cost_for_two]] * VLOOKUP(Main[[#This Row],[Currency]],'Currency'!A:B,2,FALSE)</f>
        <v>14.4</v>
      </c>
      <c r="W1388" s="5" t="str">
        <f>IF(Main[[#This Row],[Avg_Cost_USD]]&lt;10,"Low",
IF(Main[[#This Row],[Avg_Cost_USD]]&lt;=30,"Medium","High"))</f>
        <v>Medium</v>
      </c>
    </row>
    <row r="1389" spans="1:23" x14ac:dyDescent="0.3">
      <c r="A1389">
        <v>9618</v>
      </c>
      <c r="B1389" t="s">
        <v>2150</v>
      </c>
      <c r="C1389">
        <v>1</v>
      </c>
      <c r="D1389" t="s">
        <v>54</v>
      </c>
      <c r="E1389" t="s">
        <v>1771</v>
      </c>
      <c r="F1389">
        <v>77.2269577</v>
      </c>
      <c r="G1389">
        <v>28.599954799999999</v>
      </c>
      <c r="H1389" t="s">
        <v>2151</v>
      </c>
      <c r="I1389" t="s">
        <v>19</v>
      </c>
      <c r="J1389" t="s">
        <v>61</v>
      </c>
      <c r="K1389" t="s">
        <v>57</v>
      </c>
      <c r="L1389" t="s">
        <v>57</v>
      </c>
      <c r="M1389" t="s">
        <v>57</v>
      </c>
      <c r="N1389">
        <v>3</v>
      </c>
      <c r="O1389">
        <v>774</v>
      </c>
      <c r="P1389">
        <v>1700</v>
      </c>
      <c r="Q1389">
        <v>3.7</v>
      </c>
      <c r="R1389">
        <v>2016</v>
      </c>
      <c r="S1389">
        <v>1</v>
      </c>
      <c r="T1389">
        <v>5</v>
      </c>
      <c r="U1389" s="1">
        <v>42374</v>
      </c>
      <c r="V1389" s="5">
        <f>Main[[#This Row],[Average_Cost_for_two]] * VLOOKUP(Main[[#This Row],[Currency]],'Currency'!A:B,2,FALSE)</f>
        <v>20.400000000000002</v>
      </c>
      <c r="W1389" s="5" t="str">
        <f>IF(Main[[#This Row],[Avg_Cost_USD]]&lt;10,"Low",
IF(Main[[#This Row],[Avg_Cost_USD]]&lt;=30,"Medium","High"))</f>
        <v>Medium</v>
      </c>
    </row>
    <row r="1390" spans="1:23" x14ac:dyDescent="0.3">
      <c r="A1390">
        <v>18345755</v>
      </c>
      <c r="B1390" t="s">
        <v>2152</v>
      </c>
      <c r="C1390">
        <v>1</v>
      </c>
      <c r="D1390" t="s">
        <v>54</v>
      </c>
      <c r="E1390" t="s">
        <v>990</v>
      </c>
      <c r="F1390">
        <v>77.213642399999998</v>
      </c>
      <c r="G1390">
        <v>28.538889300000001</v>
      </c>
      <c r="H1390" t="s">
        <v>2153</v>
      </c>
      <c r="I1390" t="s">
        <v>19</v>
      </c>
      <c r="J1390" t="s">
        <v>57</v>
      </c>
      <c r="K1390" t="s">
        <v>57</v>
      </c>
      <c r="L1390" t="s">
        <v>57</v>
      </c>
      <c r="M1390" t="s">
        <v>57</v>
      </c>
      <c r="N1390">
        <v>3</v>
      </c>
      <c r="O1390">
        <v>38</v>
      </c>
      <c r="P1390">
        <v>1500</v>
      </c>
      <c r="Q1390">
        <v>3.9</v>
      </c>
      <c r="R1390">
        <v>2010</v>
      </c>
      <c r="S1390">
        <v>1</v>
      </c>
      <c r="T1390">
        <v>27</v>
      </c>
      <c r="U1390" s="1">
        <v>40205</v>
      </c>
      <c r="V1390" s="5">
        <f>Main[[#This Row],[Average_Cost_for_two]] * VLOOKUP(Main[[#This Row],[Currency]],'Currency'!A:B,2,FALSE)</f>
        <v>18</v>
      </c>
      <c r="W1390" s="5" t="str">
        <f>IF(Main[[#This Row],[Avg_Cost_USD]]&lt;10,"Low",
IF(Main[[#This Row],[Avg_Cost_USD]]&lt;=30,"Medium","High"))</f>
        <v>Medium</v>
      </c>
    </row>
    <row r="1391" spans="1:23" x14ac:dyDescent="0.3">
      <c r="A1391">
        <v>307620</v>
      </c>
      <c r="B1391" t="s">
        <v>2154</v>
      </c>
      <c r="C1391">
        <v>1</v>
      </c>
      <c r="D1391" t="s">
        <v>54</v>
      </c>
      <c r="E1391" t="s">
        <v>1665</v>
      </c>
      <c r="F1391">
        <v>77.1502689</v>
      </c>
      <c r="G1391">
        <v>28.6907955</v>
      </c>
      <c r="H1391" t="s">
        <v>2155</v>
      </c>
      <c r="I1391" t="s">
        <v>19</v>
      </c>
      <c r="J1391" t="s">
        <v>57</v>
      </c>
      <c r="K1391" t="s">
        <v>57</v>
      </c>
      <c r="L1391" t="s">
        <v>57</v>
      </c>
      <c r="M1391" t="s">
        <v>57</v>
      </c>
      <c r="N1391">
        <v>3</v>
      </c>
      <c r="O1391">
        <v>537</v>
      </c>
      <c r="P1391">
        <v>1650</v>
      </c>
      <c r="Q1391">
        <v>4</v>
      </c>
      <c r="R1391">
        <v>2014</v>
      </c>
      <c r="S1391">
        <v>1</v>
      </c>
      <c r="T1391">
        <v>12</v>
      </c>
      <c r="U1391" s="1">
        <v>41651</v>
      </c>
      <c r="V1391" s="5">
        <f>Main[[#This Row],[Average_Cost_for_two]] * VLOOKUP(Main[[#This Row],[Currency]],'Currency'!A:B,2,FALSE)</f>
        <v>19.8</v>
      </c>
      <c r="W1391" s="5" t="str">
        <f>IF(Main[[#This Row],[Avg_Cost_USD]]&lt;10,"Low",
IF(Main[[#This Row],[Avg_Cost_USD]]&lt;=30,"Medium","High"))</f>
        <v>Medium</v>
      </c>
    </row>
    <row r="1392" spans="1:23" x14ac:dyDescent="0.3">
      <c r="A1392">
        <v>18303724</v>
      </c>
      <c r="B1392" t="s">
        <v>2156</v>
      </c>
      <c r="C1392">
        <v>1</v>
      </c>
      <c r="D1392" t="s">
        <v>54</v>
      </c>
      <c r="E1392" t="s">
        <v>1403</v>
      </c>
      <c r="F1392">
        <v>77.20744852</v>
      </c>
      <c r="G1392">
        <v>28.523382959999999</v>
      </c>
      <c r="H1392" t="s">
        <v>2157</v>
      </c>
      <c r="I1392" t="s">
        <v>19</v>
      </c>
      <c r="J1392" t="s">
        <v>61</v>
      </c>
      <c r="K1392" t="s">
        <v>57</v>
      </c>
      <c r="L1392" t="s">
        <v>57</v>
      </c>
      <c r="M1392" t="s">
        <v>57</v>
      </c>
      <c r="N1392">
        <v>3</v>
      </c>
      <c r="O1392">
        <v>96</v>
      </c>
      <c r="P1392">
        <v>1500</v>
      </c>
      <c r="Q1392">
        <v>3.9</v>
      </c>
      <c r="R1392">
        <v>2011</v>
      </c>
      <c r="S1392">
        <v>1</v>
      </c>
      <c r="T1392">
        <v>19</v>
      </c>
      <c r="U1392" s="1">
        <v>40562</v>
      </c>
      <c r="V1392" s="5">
        <f>Main[[#This Row],[Average_Cost_for_two]] * VLOOKUP(Main[[#This Row],[Currency]],'Currency'!A:B,2,FALSE)</f>
        <v>18</v>
      </c>
      <c r="W1392" s="5" t="str">
        <f>IF(Main[[#This Row],[Avg_Cost_USD]]&lt;10,"Low",
IF(Main[[#This Row],[Avg_Cost_USD]]&lt;=30,"Medium","High"))</f>
        <v>Medium</v>
      </c>
    </row>
    <row r="1393" spans="1:23" x14ac:dyDescent="0.3">
      <c r="A1393">
        <v>18222577</v>
      </c>
      <c r="B1393" t="s">
        <v>2158</v>
      </c>
      <c r="C1393">
        <v>1</v>
      </c>
      <c r="D1393" t="s">
        <v>54</v>
      </c>
      <c r="E1393" t="s">
        <v>1087</v>
      </c>
      <c r="F1393">
        <v>77.119314099999997</v>
      </c>
      <c r="G1393">
        <v>28.647610700000001</v>
      </c>
      <c r="H1393" t="s">
        <v>2159</v>
      </c>
      <c r="I1393" t="s">
        <v>19</v>
      </c>
      <c r="J1393" t="s">
        <v>61</v>
      </c>
      <c r="K1393" t="s">
        <v>57</v>
      </c>
      <c r="L1393" t="s">
        <v>57</v>
      </c>
      <c r="M1393" t="s">
        <v>57</v>
      </c>
      <c r="N1393">
        <v>3</v>
      </c>
      <c r="O1393">
        <v>88</v>
      </c>
      <c r="P1393">
        <v>1700</v>
      </c>
      <c r="Q1393">
        <v>3.9</v>
      </c>
      <c r="R1393">
        <v>2018</v>
      </c>
      <c r="S1393">
        <v>1</v>
      </c>
      <c r="T1393">
        <v>21</v>
      </c>
      <c r="U1393" s="1">
        <v>43121</v>
      </c>
      <c r="V1393" s="5">
        <f>Main[[#This Row],[Average_Cost_for_two]] * VLOOKUP(Main[[#This Row],[Currency]],'Currency'!A:B,2,FALSE)</f>
        <v>20.400000000000002</v>
      </c>
      <c r="W1393" s="5" t="str">
        <f>IF(Main[[#This Row],[Avg_Cost_USD]]&lt;10,"Low",
IF(Main[[#This Row],[Avg_Cost_USD]]&lt;=30,"Medium","High"))</f>
        <v>Medium</v>
      </c>
    </row>
    <row r="1394" spans="1:23" x14ac:dyDescent="0.3">
      <c r="A1394">
        <v>966</v>
      </c>
      <c r="B1394" t="s">
        <v>2160</v>
      </c>
      <c r="C1394">
        <v>1</v>
      </c>
      <c r="D1394" t="s">
        <v>54</v>
      </c>
      <c r="E1394" t="s">
        <v>1087</v>
      </c>
      <c r="F1394">
        <v>77.119232199999999</v>
      </c>
      <c r="G1394">
        <v>28.647434799999999</v>
      </c>
      <c r="H1394" t="s">
        <v>350</v>
      </c>
      <c r="I1394" t="s">
        <v>19</v>
      </c>
      <c r="J1394" t="s">
        <v>57</v>
      </c>
      <c r="K1394" t="s">
        <v>57</v>
      </c>
      <c r="L1394" t="s">
        <v>57</v>
      </c>
      <c r="M1394" t="s">
        <v>57</v>
      </c>
      <c r="N1394">
        <v>3</v>
      </c>
      <c r="O1394">
        <v>662</v>
      </c>
      <c r="P1394">
        <v>1100</v>
      </c>
      <c r="Q1394">
        <v>3.7</v>
      </c>
      <c r="R1394">
        <v>2018</v>
      </c>
      <c r="S1394">
        <v>1</v>
      </c>
      <c r="T1394">
        <v>11</v>
      </c>
      <c r="U1394" s="1">
        <v>43111</v>
      </c>
      <c r="V1394" s="5">
        <f>Main[[#This Row],[Average_Cost_for_two]] * VLOOKUP(Main[[#This Row],[Currency]],'Currency'!A:B,2,FALSE)</f>
        <v>13.200000000000001</v>
      </c>
      <c r="W1394" s="5" t="str">
        <f>IF(Main[[#This Row],[Avg_Cost_USD]]&lt;10,"Low",
IF(Main[[#This Row],[Avg_Cost_USD]]&lt;=30,"Medium","High"))</f>
        <v>Medium</v>
      </c>
    </row>
    <row r="1395" spans="1:23" x14ac:dyDescent="0.3">
      <c r="A1395">
        <v>18412880</v>
      </c>
      <c r="B1395" t="s">
        <v>2161</v>
      </c>
      <c r="C1395">
        <v>1</v>
      </c>
      <c r="D1395" t="s">
        <v>54</v>
      </c>
      <c r="E1395" t="s">
        <v>1087</v>
      </c>
      <c r="F1395">
        <v>77.119962700000002</v>
      </c>
      <c r="G1395">
        <v>28.647390699999999</v>
      </c>
      <c r="H1395" t="s">
        <v>2162</v>
      </c>
      <c r="I1395" t="s">
        <v>19</v>
      </c>
      <c r="J1395" t="s">
        <v>61</v>
      </c>
      <c r="K1395" t="s">
        <v>57</v>
      </c>
      <c r="L1395" t="s">
        <v>57</v>
      </c>
      <c r="M1395" t="s">
        <v>57</v>
      </c>
      <c r="N1395">
        <v>3</v>
      </c>
      <c r="O1395">
        <v>35</v>
      </c>
      <c r="P1395">
        <v>1200</v>
      </c>
      <c r="Q1395">
        <v>3.5</v>
      </c>
      <c r="R1395">
        <v>2010</v>
      </c>
      <c r="S1395">
        <v>1</v>
      </c>
      <c r="T1395">
        <v>14</v>
      </c>
      <c r="U1395" s="1">
        <v>40192</v>
      </c>
      <c r="V1395" s="5">
        <f>Main[[#This Row],[Average_Cost_for_two]] * VLOOKUP(Main[[#This Row],[Currency]],'Currency'!A:B,2,FALSE)</f>
        <v>14.4</v>
      </c>
      <c r="W1395" s="5" t="str">
        <f>IF(Main[[#This Row],[Avg_Cost_USD]]&lt;10,"Low",
IF(Main[[#This Row],[Avg_Cost_USD]]&lt;=30,"Medium","High"))</f>
        <v>Medium</v>
      </c>
    </row>
    <row r="1396" spans="1:23" x14ac:dyDescent="0.3">
      <c r="A1396">
        <v>3083</v>
      </c>
      <c r="B1396" t="s">
        <v>2163</v>
      </c>
      <c r="C1396">
        <v>1</v>
      </c>
      <c r="D1396" t="s">
        <v>54</v>
      </c>
      <c r="E1396" t="s">
        <v>1087</v>
      </c>
      <c r="F1396">
        <v>77.119328400000001</v>
      </c>
      <c r="G1396">
        <v>28.647244199999999</v>
      </c>
      <c r="H1396" t="s">
        <v>2164</v>
      </c>
      <c r="I1396" t="s">
        <v>19</v>
      </c>
      <c r="J1396" t="s">
        <v>57</v>
      </c>
      <c r="K1396" t="s">
        <v>61</v>
      </c>
      <c r="L1396" t="s">
        <v>57</v>
      </c>
      <c r="M1396" t="s">
        <v>57</v>
      </c>
      <c r="N1396">
        <v>3</v>
      </c>
      <c r="O1396">
        <v>699</v>
      </c>
      <c r="P1396">
        <v>1500</v>
      </c>
      <c r="Q1396">
        <v>3.7</v>
      </c>
      <c r="R1396">
        <v>2011</v>
      </c>
      <c r="S1396">
        <v>1</v>
      </c>
      <c r="T1396">
        <v>11</v>
      </c>
      <c r="U1396" s="1">
        <v>40554</v>
      </c>
      <c r="V1396" s="5">
        <f>Main[[#This Row],[Average_Cost_for_two]] * VLOOKUP(Main[[#This Row],[Currency]],'Currency'!A:B,2,FALSE)</f>
        <v>18</v>
      </c>
      <c r="W1396" s="5" t="str">
        <f>IF(Main[[#This Row],[Avg_Cost_USD]]&lt;10,"Low",
IF(Main[[#This Row],[Avg_Cost_USD]]&lt;=30,"Medium","High"))</f>
        <v>Medium</v>
      </c>
    </row>
    <row r="1397" spans="1:23" x14ac:dyDescent="0.3">
      <c r="A1397">
        <v>306545</v>
      </c>
      <c r="B1397" t="s">
        <v>2165</v>
      </c>
      <c r="C1397">
        <v>1</v>
      </c>
      <c r="D1397" t="s">
        <v>54</v>
      </c>
      <c r="E1397" t="s">
        <v>1440</v>
      </c>
      <c r="F1397">
        <v>77.219510749999998</v>
      </c>
      <c r="G1397">
        <v>28.52911683</v>
      </c>
      <c r="H1397" t="s">
        <v>2166</v>
      </c>
      <c r="I1397" t="s">
        <v>19</v>
      </c>
      <c r="J1397" t="s">
        <v>61</v>
      </c>
      <c r="K1397" t="s">
        <v>57</v>
      </c>
      <c r="L1397" t="s">
        <v>57</v>
      </c>
      <c r="M1397" t="s">
        <v>57</v>
      </c>
      <c r="N1397">
        <v>3</v>
      </c>
      <c r="O1397">
        <v>392</v>
      </c>
      <c r="P1397">
        <v>1600</v>
      </c>
      <c r="Q1397">
        <v>3.6</v>
      </c>
      <c r="R1397">
        <v>2018</v>
      </c>
      <c r="S1397">
        <v>1</v>
      </c>
      <c r="T1397">
        <v>12</v>
      </c>
      <c r="U1397" s="1">
        <v>43112</v>
      </c>
      <c r="V1397" s="5">
        <f>Main[[#This Row],[Average_Cost_for_two]] * VLOOKUP(Main[[#This Row],[Currency]],'Currency'!A:B,2,FALSE)</f>
        <v>19.2</v>
      </c>
      <c r="W1397" s="5" t="str">
        <f>IF(Main[[#This Row],[Avg_Cost_USD]]&lt;10,"Low",
IF(Main[[#This Row],[Avg_Cost_USD]]&lt;=30,"Medium","High"))</f>
        <v>Medium</v>
      </c>
    </row>
    <row r="1398" spans="1:23" x14ac:dyDescent="0.3">
      <c r="A1398">
        <v>2934</v>
      </c>
      <c r="B1398" t="s">
        <v>2167</v>
      </c>
      <c r="C1398">
        <v>1</v>
      </c>
      <c r="D1398" t="s">
        <v>54</v>
      </c>
      <c r="E1398" t="s">
        <v>1652</v>
      </c>
      <c r="F1398">
        <v>77.296653000000006</v>
      </c>
      <c r="G1398">
        <v>28.5934846</v>
      </c>
      <c r="H1398" t="s">
        <v>2168</v>
      </c>
      <c r="I1398" t="s">
        <v>19</v>
      </c>
      <c r="J1398" t="s">
        <v>61</v>
      </c>
      <c r="K1398" t="s">
        <v>57</v>
      </c>
      <c r="L1398" t="s">
        <v>57</v>
      </c>
      <c r="M1398" t="s">
        <v>57</v>
      </c>
      <c r="N1398">
        <v>3</v>
      </c>
      <c r="O1398">
        <v>88</v>
      </c>
      <c r="P1398">
        <v>1100</v>
      </c>
      <c r="Q1398">
        <v>3.2</v>
      </c>
      <c r="R1398">
        <v>2010</v>
      </c>
      <c r="S1398">
        <v>1</v>
      </c>
      <c r="T1398">
        <v>10</v>
      </c>
      <c r="U1398" s="1">
        <v>40188</v>
      </c>
      <c r="V1398" s="5">
        <f>Main[[#This Row],[Average_Cost_for_two]] * VLOOKUP(Main[[#This Row],[Currency]],'Currency'!A:B,2,FALSE)</f>
        <v>13.200000000000001</v>
      </c>
      <c r="W1398" s="5" t="str">
        <f>IF(Main[[#This Row],[Avg_Cost_USD]]&lt;10,"Low",
IF(Main[[#This Row],[Avg_Cost_USD]]&lt;=30,"Medium","High"))</f>
        <v>Medium</v>
      </c>
    </row>
    <row r="1399" spans="1:23" x14ac:dyDescent="0.3">
      <c r="A1399">
        <v>6127</v>
      </c>
      <c r="B1399" t="s">
        <v>2169</v>
      </c>
      <c r="C1399">
        <v>1</v>
      </c>
      <c r="D1399" t="s">
        <v>54</v>
      </c>
      <c r="E1399" t="s">
        <v>1245</v>
      </c>
      <c r="F1399">
        <v>77.286021099999999</v>
      </c>
      <c r="G1399">
        <v>28.637014600000001</v>
      </c>
      <c r="H1399" t="s">
        <v>287</v>
      </c>
      <c r="I1399" t="s">
        <v>19</v>
      </c>
      <c r="J1399" t="s">
        <v>61</v>
      </c>
      <c r="K1399" t="s">
        <v>61</v>
      </c>
      <c r="L1399" t="s">
        <v>57</v>
      </c>
      <c r="M1399" t="s">
        <v>57</v>
      </c>
      <c r="N1399">
        <v>3</v>
      </c>
      <c r="O1399">
        <v>307</v>
      </c>
      <c r="P1399">
        <v>1500</v>
      </c>
      <c r="Q1399">
        <v>2.7</v>
      </c>
      <c r="R1399">
        <v>2017</v>
      </c>
      <c r="S1399">
        <v>1</v>
      </c>
      <c r="T1399">
        <v>12</v>
      </c>
      <c r="U1399" s="1">
        <v>42747</v>
      </c>
      <c r="V1399" s="5">
        <f>Main[[#This Row],[Average_Cost_for_two]] * VLOOKUP(Main[[#This Row],[Currency]],'Currency'!A:B,2,FALSE)</f>
        <v>18</v>
      </c>
      <c r="W1399" s="5" t="str">
        <f>IF(Main[[#This Row],[Avg_Cost_USD]]&lt;10,"Low",
IF(Main[[#This Row],[Avg_Cost_USD]]&lt;=30,"Medium","High"))</f>
        <v>Medium</v>
      </c>
    </row>
    <row r="1400" spans="1:23" x14ac:dyDescent="0.3">
      <c r="A1400">
        <v>18425159</v>
      </c>
      <c r="B1400" t="s">
        <v>2170</v>
      </c>
      <c r="C1400">
        <v>1</v>
      </c>
      <c r="D1400" t="s">
        <v>54</v>
      </c>
      <c r="E1400" t="s">
        <v>2171</v>
      </c>
      <c r="F1400">
        <v>77.199151999999998</v>
      </c>
      <c r="G1400">
        <v>28.538437999999999</v>
      </c>
      <c r="H1400" t="s">
        <v>2172</v>
      </c>
      <c r="I1400" t="s">
        <v>19</v>
      </c>
      <c r="J1400" t="s">
        <v>61</v>
      </c>
      <c r="K1400" t="s">
        <v>57</v>
      </c>
      <c r="L1400" t="s">
        <v>57</v>
      </c>
      <c r="M1400" t="s">
        <v>57</v>
      </c>
      <c r="N1400">
        <v>3</v>
      </c>
      <c r="O1400">
        <v>46</v>
      </c>
      <c r="P1400">
        <v>1200</v>
      </c>
      <c r="Q1400">
        <v>4.2</v>
      </c>
      <c r="R1400">
        <v>2012</v>
      </c>
      <c r="S1400">
        <v>12</v>
      </c>
      <c r="T1400">
        <v>2</v>
      </c>
      <c r="U1400" s="1">
        <v>41245</v>
      </c>
      <c r="V1400" s="5">
        <f>Main[[#This Row],[Average_Cost_for_two]] * VLOOKUP(Main[[#This Row],[Currency]],'Currency'!A:B,2,FALSE)</f>
        <v>14.4</v>
      </c>
      <c r="W1400" s="5" t="str">
        <f>IF(Main[[#This Row],[Avg_Cost_USD]]&lt;10,"Low",
IF(Main[[#This Row],[Avg_Cost_USD]]&lt;=30,"Medium","High"))</f>
        <v>Medium</v>
      </c>
    </row>
    <row r="1401" spans="1:23" x14ac:dyDescent="0.3">
      <c r="A1401">
        <v>4166</v>
      </c>
      <c r="B1401" t="s">
        <v>2173</v>
      </c>
      <c r="C1401">
        <v>1</v>
      </c>
      <c r="D1401" t="s">
        <v>54</v>
      </c>
      <c r="E1401" t="s">
        <v>1988</v>
      </c>
      <c r="F1401">
        <v>77.180046300000001</v>
      </c>
      <c r="G1401">
        <v>28.696250800000001</v>
      </c>
      <c r="H1401" t="s">
        <v>335</v>
      </c>
      <c r="I1401" t="s">
        <v>19</v>
      </c>
      <c r="J1401" t="s">
        <v>61</v>
      </c>
      <c r="K1401" t="s">
        <v>61</v>
      </c>
      <c r="L1401" t="s">
        <v>57</v>
      </c>
      <c r="M1401" t="s">
        <v>57</v>
      </c>
      <c r="N1401">
        <v>3</v>
      </c>
      <c r="O1401">
        <v>137</v>
      </c>
      <c r="P1401">
        <v>1500</v>
      </c>
      <c r="Q1401">
        <v>3.4</v>
      </c>
      <c r="R1401">
        <v>2015</v>
      </c>
      <c r="S1401">
        <v>12</v>
      </c>
      <c r="T1401">
        <v>11</v>
      </c>
      <c r="U1401" s="1">
        <v>42349</v>
      </c>
      <c r="V1401" s="5">
        <f>Main[[#This Row],[Average_Cost_for_two]] * VLOOKUP(Main[[#This Row],[Currency]],'Currency'!A:B,2,FALSE)</f>
        <v>18</v>
      </c>
      <c r="W1401" s="5" t="str">
        <f>IF(Main[[#This Row],[Avg_Cost_USD]]&lt;10,"Low",
IF(Main[[#This Row],[Avg_Cost_USD]]&lt;=30,"Medium","High"))</f>
        <v>Medium</v>
      </c>
    </row>
    <row r="1402" spans="1:23" x14ac:dyDescent="0.3">
      <c r="A1402">
        <v>18311930</v>
      </c>
      <c r="B1402" t="s">
        <v>2174</v>
      </c>
      <c r="C1402">
        <v>1</v>
      </c>
      <c r="D1402" t="s">
        <v>54</v>
      </c>
      <c r="E1402" t="s">
        <v>168</v>
      </c>
      <c r="F1402">
        <v>77.241772600000004</v>
      </c>
      <c r="G1402">
        <v>28.542694399999998</v>
      </c>
      <c r="H1402" t="s">
        <v>303</v>
      </c>
      <c r="I1402" t="s">
        <v>19</v>
      </c>
      <c r="J1402" t="s">
        <v>61</v>
      </c>
      <c r="K1402" t="s">
        <v>57</v>
      </c>
      <c r="L1402" t="s">
        <v>57</v>
      </c>
      <c r="M1402" t="s">
        <v>57</v>
      </c>
      <c r="N1402">
        <v>3</v>
      </c>
      <c r="O1402">
        <v>1</v>
      </c>
      <c r="P1402">
        <v>1500</v>
      </c>
      <c r="Q1402">
        <v>1</v>
      </c>
      <c r="R1402">
        <v>2015</v>
      </c>
      <c r="S1402">
        <v>12</v>
      </c>
      <c r="T1402">
        <v>16</v>
      </c>
      <c r="U1402" s="1">
        <v>42354</v>
      </c>
      <c r="V1402" s="5">
        <f>Main[[#This Row],[Average_Cost_for_two]] * VLOOKUP(Main[[#This Row],[Currency]],'Currency'!A:B,2,FALSE)</f>
        <v>18</v>
      </c>
      <c r="W1402" s="5" t="str">
        <f>IF(Main[[#This Row],[Avg_Cost_USD]]&lt;10,"Low",
IF(Main[[#This Row],[Avg_Cost_USD]]&lt;=30,"Medium","High"))</f>
        <v>Medium</v>
      </c>
    </row>
    <row r="1403" spans="1:23" x14ac:dyDescent="0.3">
      <c r="A1403">
        <v>306513</v>
      </c>
      <c r="B1403" t="s">
        <v>2175</v>
      </c>
      <c r="C1403">
        <v>1</v>
      </c>
      <c r="D1403" t="s">
        <v>54</v>
      </c>
      <c r="E1403" t="s">
        <v>2176</v>
      </c>
      <c r="F1403">
        <v>77.123250900000002</v>
      </c>
      <c r="G1403">
        <v>28.650177500000002</v>
      </c>
      <c r="H1403" t="s">
        <v>1917</v>
      </c>
      <c r="I1403" t="s">
        <v>19</v>
      </c>
      <c r="J1403" t="s">
        <v>61</v>
      </c>
      <c r="K1403" t="s">
        <v>61</v>
      </c>
      <c r="L1403" t="s">
        <v>57</v>
      </c>
      <c r="M1403" t="s">
        <v>57</v>
      </c>
      <c r="N1403">
        <v>3</v>
      </c>
      <c r="O1403">
        <v>153</v>
      </c>
      <c r="P1403">
        <v>1300</v>
      </c>
      <c r="Q1403">
        <v>2.8</v>
      </c>
      <c r="R1403">
        <v>2018</v>
      </c>
      <c r="S1403">
        <v>12</v>
      </c>
      <c r="T1403">
        <v>25</v>
      </c>
      <c r="U1403" s="1">
        <v>43459</v>
      </c>
      <c r="V1403" s="5">
        <f>Main[[#This Row],[Average_Cost_for_two]] * VLOOKUP(Main[[#This Row],[Currency]],'Currency'!A:B,2,FALSE)</f>
        <v>15.6</v>
      </c>
      <c r="W1403" s="5" t="str">
        <f>IF(Main[[#This Row],[Avg_Cost_USD]]&lt;10,"Low",
IF(Main[[#This Row],[Avg_Cost_USD]]&lt;=30,"Medium","High"))</f>
        <v>Medium</v>
      </c>
    </row>
    <row r="1404" spans="1:23" x14ac:dyDescent="0.3">
      <c r="A1404">
        <v>908</v>
      </c>
      <c r="B1404" t="s">
        <v>2177</v>
      </c>
      <c r="C1404">
        <v>1</v>
      </c>
      <c r="D1404" t="s">
        <v>54</v>
      </c>
      <c r="E1404" t="s">
        <v>1313</v>
      </c>
      <c r="F1404">
        <v>77.268801300000007</v>
      </c>
      <c r="G1404">
        <v>28.562384000000002</v>
      </c>
      <c r="H1404" t="s">
        <v>303</v>
      </c>
      <c r="I1404" t="s">
        <v>19</v>
      </c>
      <c r="J1404" t="s">
        <v>61</v>
      </c>
      <c r="K1404" t="s">
        <v>61</v>
      </c>
      <c r="L1404" t="s">
        <v>57</v>
      </c>
      <c r="M1404" t="s">
        <v>57</v>
      </c>
      <c r="N1404">
        <v>3</v>
      </c>
      <c r="O1404">
        <v>82</v>
      </c>
      <c r="P1404">
        <v>1600</v>
      </c>
      <c r="Q1404">
        <v>2.5</v>
      </c>
      <c r="R1404">
        <v>2013</v>
      </c>
      <c r="S1404">
        <v>12</v>
      </c>
      <c r="T1404">
        <v>6</v>
      </c>
      <c r="U1404" s="1">
        <v>41614</v>
      </c>
      <c r="V1404" s="5">
        <f>Main[[#This Row],[Average_Cost_for_two]] * VLOOKUP(Main[[#This Row],[Currency]],'Currency'!A:B,2,FALSE)</f>
        <v>19.2</v>
      </c>
      <c r="W1404" s="5" t="str">
        <f>IF(Main[[#This Row],[Avg_Cost_USD]]&lt;10,"Low",
IF(Main[[#This Row],[Avg_Cost_USD]]&lt;=30,"Medium","High"))</f>
        <v>Medium</v>
      </c>
    </row>
    <row r="1405" spans="1:23" x14ac:dyDescent="0.3">
      <c r="A1405">
        <v>311211</v>
      </c>
      <c r="B1405" t="s">
        <v>2178</v>
      </c>
      <c r="C1405">
        <v>1</v>
      </c>
      <c r="D1405" t="s">
        <v>54</v>
      </c>
      <c r="E1405" t="s">
        <v>79</v>
      </c>
      <c r="F1405">
        <v>77.230411500000002</v>
      </c>
      <c r="G1405">
        <v>28.572943500000001</v>
      </c>
      <c r="H1405" t="s">
        <v>2066</v>
      </c>
      <c r="I1405" t="s">
        <v>19</v>
      </c>
      <c r="J1405" t="s">
        <v>61</v>
      </c>
      <c r="K1405" t="s">
        <v>61</v>
      </c>
      <c r="L1405" t="s">
        <v>57</v>
      </c>
      <c r="M1405" t="s">
        <v>57</v>
      </c>
      <c r="N1405">
        <v>3</v>
      </c>
      <c r="O1405">
        <v>798</v>
      </c>
      <c r="P1405">
        <v>1600</v>
      </c>
      <c r="Q1405">
        <v>3.9</v>
      </c>
      <c r="R1405">
        <v>2015</v>
      </c>
      <c r="S1405">
        <v>12</v>
      </c>
      <c r="T1405">
        <v>7</v>
      </c>
      <c r="U1405" s="1">
        <v>42345</v>
      </c>
      <c r="V1405" s="5">
        <f>Main[[#This Row],[Average_Cost_for_two]] * VLOOKUP(Main[[#This Row],[Currency]],'Currency'!A:B,2,FALSE)</f>
        <v>19.2</v>
      </c>
      <c r="W1405" s="5" t="str">
        <f>IF(Main[[#This Row],[Avg_Cost_USD]]&lt;10,"Low",
IF(Main[[#This Row],[Avg_Cost_USD]]&lt;=30,"Medium","High"))</f>
        <v>Medium</v>
      </c>
    </row>
    <row r="1406" spans="1:23" x14ac:dyDescent="0.3">
      <c r="A1406">
        <v>18254518</v>
      </c>
      <c r="B1406" t="s">
        <v>2179</v>
      </c>
      <c r="C1406">
        <v>1</v>
      </c>
      <c r="D1406" t="s">
        <v>54</v>
      </c>
      <c r="E1406" t="s">
        <v>79</v>
      </c>
      <c r="F1406">
        <v>77.230186900000007</v>
      </c>
      <c r="G1406">
        <v>28.573594400000001</v>
      </c>
      <c r="H1406" t="s">
        <v>372</v>
      </c>
      <c r="I1406" t="s">
        <v>19</v>
      </c>
      <c r="J1406" t="s">
        <v>61</v>
      </c>
      <c r="K1406" t="s">
        <v>57</v>
      </c>
      <c r="L1406" t="s">
        <v>57</v>
      </c>
      <c r="M1406" t="s">
        <v>57</v>
      </c>
      <c r="N1406">
        <v>3</v>
      </c>
      <c r="O1406">
        <v>238</v>
      </c>
      <c r="P1406">
        <v>1800</v>
      </c>
      <c r="Q1406">
        <v>3.8</v>
      </c>
      <c r="R1406">
        <v>2013</v>
      </c>
      <c r="S1406">
        <v>12</v>
      </c>
      <c r="T1406">
        <v>14</v>
      </c>
      <c r="U1406" s="1">
        <v>41622</v>
      </c>
      <c r="V1406" s="5">
        <f>Main[[#This Row],[Average_Cost_for_two]] * VLOOKUP(Main[[#This Row],[Currency]],'Currency'!A:B,2,FALSE)</f>
        <v>21.6</v>
      </c>
      <c r="W1406" s="5" t="str">
        <f>IF(Main[[#This Row],[Avg_Cost_USD]]&lt;10,"Low",
IF(Main[[#This Row],[Avg_Cost_USD]]&lt;=30,"Medium","High"))</f>
        <v>Medium</v>
      </c>
    </row>
    <row r="1407" spans="1:23" x14ac:dyDescent="0.3">
      <c r="A1407">
        <v>311423</v>
      </c>
      <c r="B1407" t="s">
        <v>1946</v>
      </c>
      <c r="C1407">
        <v>1</v>
      </c>
      <c r="D1407" t="s">
        <v>54</v>
      </c>
      <c r="E1407" t="s">
        <v>1476</v>
      </c>
      <c r="F1407">
        <v>77.156134839999993</v>
      </c>
      <c r="G1407">
        <v>28.542600270000001</v>
      </c>
      <c r="H1407" t="s">
        <v>1947</v>
      </c>
      <c r="I1407" t="s">
        <v>19</v>
      </c>
      <c r="J1407" t="s">
        <v>57</v>
      </c>
      <c r="K1407" t="s">
        <v>57</v>
      </c>
      <c r="L1407" t="s">
        <v>57</v>
      </c>
      <c r="M1407" t="s">
        <v>57</v>
      </c>
      <c r="N1407">
        <v>3</v>
      </c>
      <c r="O1407">
        <v>170</v>
      </c>
      <c r="P1407">
        <v>1250</v>
      </c>
      <c r="Q1407">
        <v>3.8</v>
      </c>
      <c r="R1407">
        <v>2016</v>
      </c>
      <c r="S1407">
        <v>12</v>
      </c>
      <c r="T1407">
        <v>5</v>
      </c>
      <c r="U1407" s="1">
        <v>42709</v>
      </c>
      <c r="V1407" s="5">
        <f>Main[[#This Row],[Average_Cost_for_two]] * VLOOKUP(Main[[#This Row],[Currency]],'Currency'!A:B,2,FALSE)</f>
        <v>15</v>
      </c>
      <c r="W1407" s="5" t="str">
        <f>IF(Main[[#This Row],[Avg_Cost_USD]]&lt;10,"Low",
IF(Main[[#This Row],[Avg_Cost_USD]]&lt;=30,"Medium","High"))</f>
        <v>Medium</v>
      </c>
    </row>
    <row r="1408" spans="1:23" x14ac:dyDescent="0.3">
      <c r="A1408">
        <v>308544</v>
      </c>
      <c r="B1408" t="s">
        <v>2180</v>
      </c>
      <c r="C1408">
        <v>1</v>
      </c>
      <c r="D1408" t="s">
        <v>54</v>
      </c>
      <c r="E1408" t="s">
        <v>833</v>
      </c>
      <c r="F1408">
        <v>77.195198599999998</v>
      </c>
      <c r="G1408">
        <v>28.576218900000001</v>
      </c>
      <c r="H1408" t="s">
        <v>1809</v>
      </c>
      <c r="I1408" t="s">
        <v>19</v>
      </c>
      <c r="J1408" t="s">
        <v>61</v>
      </c>
      <c r="K1408" t="s">
        <v>61</v>
      </c>
      <c r="L1408" t="s">
        <v>57</v>
      </c>
      <c r="M1408" t="s">
        <v>57</v>
      </c>
      <c r="N1408">
        <v>3</v>
      </c>
      <c r="O1408">
        <v>112</v>
      </c>
      <c r="P1408">
        <v>1500</v>
      </c>
      <c r="Q1408">
        <v>2.7</v>
      </c>
      <c r="R1408">
        <v>2010</v>
      </c>
      <c r="S1408">
        <v>12</v>
      </c>
      <c r="T1408">
        <v>28</v>
      </c>
      <c r="U1408" s="1">
        <v>40540</v>
      </c>
      <c r="V1408" s="5">
        <f>Main[[#This Row],[Average_Cost_for_two]] * VLOOKUP(Main[[#This Row],[Currency]],'Currency'!A:B,2,FALSE)</f>
        <v>18</v>
      </c>
      <c r="W1408" s="5" t="str">
        <f>IF(Main[[#This Row],[Avg_Cost_USD]]&lt;10,"Low",
IF(Main[[#This Row],[Avg_Cost_USD]]&lt;=30,"Medium","High"))</f>
        <v>Medium</v>
      </c>
    </row>
    <row r="1409" spans="1:23" x14ac:dyDescent="0.3">
      <c r="A1409">
        <v>305240</v>
      </c>
      <c r="B1409" t="s">
        <v>1911</v>
      </c>
      <c r="C1409">
        <v>1</v>
      </c>
      <c r="D1409" t="s">
        <v>54</v>
      </c>
      <c r="E1409" t="s">
        <v>1744</v>
      </c>
      <c r="F1409">
        <v>77.252054999999999</v>
      </c>
      <c r="G1409">
        <v>28.551515699999999</v>
      </c>
      <c r="H1409" t="s">
        <v>1912</v>
      </c>
      <c r="I1409" t="s">
        <v>19</v>
      </c>
      <c r="J1409" t="s">
        <v>61</v>
      </c>
      <c r="K1409" t="s">
        <v>61</v>
      </c>
      <c r="L1409" t="s">
        <v>57</v>
      </c>
      <c r="M1409" t="s">
        <v>57</v>
      </c>
      <c r="N1409">
        <v>3</v>
      </c>
      <c r="O1409">
        <v>1700</v>
      </c>
      <c r="P1409">
        <v>1800</v>
      </c>
      <c r="Q1409">
        <v>4</v>
      </c>
      <c r="R1409">
        <v>2015</v>
      </c>
      <c r="S1409">
        <v>12</v>
      </c>
      <c r="T1409">
        <v>17</v>
      </c>
      <c r="U1409" s="1">
        <v>42355</v>
      </c>
      <c r="V1409" s="5">
        <f>Main[[#This Row],[Average_Cost_for_two]] * VLOOKUP(Main[[#This Row],[Currency]],'Currency'!A:B,2,FALSE)</f>
        <v>21.6</v>
      </c>
      <c r="W1409" s="5" t="str">
        <f>IF(Main[[#This Row],[Avg_Cost_USD]]&lt;10,"Low",
IF(Main[[#This Row],[Avg_Cost_USD]]&lt;=30,"Medium","High"))</f>
        <v>Medium</v>
      </c>
    </row>
    <row r="1410" spans="1:23" x14ac:dyDescent="0.3">
      <c r="A1410">
        <v>304299</v>
      </c>
      <c r="B1410" t="s">
        <v>2181</v>
      </c>
      <c r="C1410">
        <v>1</v>
      </c>
      <c r="D1410" t="s">
        <v>54</v>
      </c>
      <c r="E1410" t="s">
        <v>1744</v>
      </c>
      <c r="F1410">
        <v>77.252324400000006</v>
      </c>
      <c r="G1410">
        <v>28.551451700000001</v>
      </c>
      <c r="H1410" t="s">
        <v>2182</v>
      </c>
      <c r="I1410" t="s">
        <v>19</v>
      </c>
      <c r="J1410" t="s">
        <v>61</v>
      </c>
      <c r="K1410" t="s">
        <v>57</v>
      </c>
      <c r="L1410" t="s">
        <v>57</v>
      </c>
      <c r="M1410" t="s">
        <v>57</v>
      </c>
      <c r="N1410">
        <v>3</v>
      </c>
      <c r="O1410">
        <v>3002</v>
      </c>
      <c r="P1410">
        <v>1600</v>
      </c>
      <c r="Q1410">
        <v>4.3</v>
      </c>
      <c r="R1410">
        <v>2013</v>
      </c>
      <c r="S1410">
        <v>12</v>
      </c>
      <c r="T1410">
        <v>3</v>
      </c>
      <c r="U1410" s="1">
        <v>41611</v>
      </c>
      <c r="V1410" s="5">
        <f>Main[[#This Row],[Average_Cost_for_two]] * VLOOKUP(Main[[#This Row],[Currency]],'Currency'!A:B,2,FALSE)</f>
        <v>19.2</v>
      </c>
      <c r="W1410" s="5" t="str">
        <f>IF(Main[[#This Row],[Avg_Cost_USD]]&lt;10,"Low",
IF(Main[[#This Row],[Avg_Cost_USD]]&lt;=30,"Medium","High"))</f>
        <v>Medium</v>
      </c>
    </row>
    <row r="1411" spans="1:23" x14ac:dyDescent="0.3">
      <c r="A1411">
        <v>18371438</v>
      </c>
      <c r="B1411" t="s">
        <v>2183</v>
      </c>
      <c r="C1411">
        <v>1</v>
      </c>
      <c r="D1411" t="s">
        <v>54</v>
      </c>
      <c r="E1411" t="s">
        <v>1126</v>
      </c>
      <c r="F1411">
        <v>77.233420300000006</v>
      </c>
      <c r="G1411">
        <v>28.556871099999999</v>
      </c>
      <c r="H1411" t="s">
        <v>1004</v>
      </c>
      <c r="I1411" t="s">
        <v>19</v>
      </c>
      <c r="J1411" t="s">
        <v>61</v>
      </c>
      <c r="K1411" t="s">
        <v>61</v>
      </c>
      <c r="L1411" t="s">
        <v>57</v>
      </c>
      <c r="M1411" t="s">
        <v>57</v>
      </c>
      <c r="N1411">
        <v>3</v>
      </c>
      <c r="O1411">
        <v>54</v>
      </c>
      <c r="P1411">
        <v>1800</v>
      </c>
      <c r="Q1411">
        <v>3.8</v>
      </c>
      <c r="R1411">
        <v>2010</v>
      </c>
      <c r="S1411">
        <v>12</v>
      </c>
      <c r="T1411">
        <v>20</v>
      </c>
      <c r="U1411" s="1">
        <v>40532</v>
      </c>
      <c r="V1411" s="5">
        <f>Main[[#This Row],[Average_Cost_for_two]] * VLOOKUP(Main[[#This Row],[Currency]],'Currency'!A:B,2,FALSE)</f>
        <v>21.6</v>
      </c>
      <c r="W1411" s="5" t="str">
        <f>IF(Main[[#This Row],[Avg_Cost_USD]]&lt;10,"Low",
IF(Main[[#This Row],[Avg_Cost_USD]]&lt;=30,"Medium","High"))</f>
        <v>Medium</v>
      </c>
    </row>
    <row r="1412" spans="1:23" x14ac:dyDescent="0.3">
      <c r="A1412">
        <v>310321</v>
      </c>
      <c r="B1412" t="s">
        <v>2184</v>
      </c>
      <c r="C1412">
        <v>1</v>
      </c>
      <c r="D1412" t="s">
        <v>54</v>
      </c>
      <c r="E1412" t="s">
        <v>1132</v>
      </c>
      <c r="F1412">
        <v>77.2414931</v>
      </c>
      <c r="G1412">
        <v>28.533165799999999</v>
      </c>
      <c r="H1412" t="s">
        <v>1908</v>
      </c>
      <c r="I1412" t="s">
        <v>19</v>
      </c>
      <c r="J1412" t="s">
        <v>61</v>
      </c>
      <c r="K1412" t="s">
        <v>57</v>
      </c>
      <c r="L1412" t="s">
        <v>57</v>
      </c>
      <c r="M1412" t="s">
        <v>57</v>
      </c>
      <c r="N1412">
        <v>3</v>
      </c>
      <c r="O1412">
        <v>35</v>
      </c>
      <c r="P1412">
        <v>1800</v>
      </c>
      <c r="Q1412">
        <v>3.4</v>
      </c>
      <c r="R1412">
        <v>2018</v>
      </c>
      <c r="S1412">
        <v>12</v>
      </c>
      <c r="T1412">
        <v>26</v>
      </c>
      <c r="U1412" s="1">
        <v>43460</v>
      </c>
      <c r="V1412" s="5">
        <f>Main[[#This Row],[Average_Cost_for_two]] * VLOOKUP(Main[[#This Row],[Currency]],'Currency'!A:B,2,FALSE)</f>
        <v>21.6</v>
      </c>
      <c r="W1412" s="5" t="str">
        <f>IF(Main[[#This Row],[Avg_Cost_USD]]&lt;10,"Low",
IF(Main[[#This Row],[Avg_Cost_USD]]&lt;=30,"Medium","High"))</f>
        <v>Medium</v>
      </c>
    </row>
    <row r="1413" spans="1:23" x14ac:dyDescent="0.3">
      <c r="A1413">
        <v>69</v>
      </c>
      <c r="B1413" t="s">
        <v>2185</v>
      </c>
      <c r="C1413">
        <v>1</v>
      </c>
      <c r="D1413" t="s">
        <v>54</v>
      </c>
      <c r="E1413" t="s">
        <v>1132</v>
      </c>
      <c r="F1413">
        <v>77.243137899999994</v>
      </c>
      <c r="G1413">
        <v>28.533913699999999</v>
      </c>
      <c r="H1413" t="s">
        <v>2186</v>
      </c>
      <c r="I1413" t="s">
        <v>19</v>
      </c>
      <c r="J1413" t="s">
        <v>61</v>
      </c>
      <c r="K1413" t="s">
        <v>61</v>
      </c>
      <c r="L1413" t="s">
        <v>57</v>
      </c>
      <c r="M1413" t="s">
        <v>57</v>
      </c>
      <c r="N1413">
        <v>3</v>
      </c>
      <c r="O1413">
        <v>489</v>
      </c>
      <c r="P1413">
        <v>1100</v>
      </c>
      <c r="Q1413">
        <v>3.3</v>
      </c>
      <c r="R1413">
        <v>2017</v>
      </c>
      <c r="S1413">
        <v>12</v>
      </c>
      <c r="T1413">
        <v>13</v>
      </c>
      <c r="U1413" s="1">
        <v>43082</v>
      </c>
      <c r="V1413" s="5">
        <f>Main[[#This Row],[Average_Cost_for_two]] * VLOOKUP(Main[[#This Row],[Currency]],'Currency'!A:B,2,FALSE)</f>
        <v>13.200000000000001</v>
      </c>
      <c r="W1413" s="5" t="str">
        <f>IF(Main[[#This Row],[Avg_Cost_USD]]&lt;10,"Low",
IF(Main[[#This Row],[Avg_Cost_USD]]&lt;=30,"Medium","High"))</f>
        <v>Medium</v>
      </c>
    </row>
    <row r="1414" spans="1:23" x14ac:dyDescent="0.3">
      <c r="A1414">
        <v>1018</v>
      </c>
      <c r="B1414" t="s">
        <v>2187</v>
      </c>
      <c r="C1414">
        <v>1</v>
      </c>
      <c r="D1414" t="s">
        <v>54</v>
      </c>
      <c r="E1414" t="s">
        <v>1132</v>
      </c>
      <c r="F1414">
        <v>77.238674200000005</v>
      </c>
      <c r="G1414">
        <v>28.537334600000001</v>
      </c>
      <c r="H1414" t="s">
        <v>335</v>
      </c>
      <c r="I1414" t="s">
        <v>19</v>
      </c>
      <c r="J1414" t="s">
        <v>61</v>
      </c>
      <c r="K1414" t="s">
        <v>61</v>
      </c>
      <c r="L1414" t="s">
        <v>57</v>
      </c>
      <c r="M1414" t="s">
        <v>57</v>
      </c>
      <c r="N1414">
        <v>3</v>
      </c>
      <c r="O1414">
        <v>780</v>
      </c>
      <c r="P1414">
        <v>1800</v>
      </c>
      <c r="Q1414">
        <v>3.7</v>
      </c>
      <c r="R1414">
        <v>2018</v>
      </c>
      <c r="S1414">
        <v>12</v>
      </c>
      <c r="T1414">
        <v>22</v>
      </c>
      <c r="U1414" s="1">
        <v>43456</v>
      </c>
      <c r="V1414" s="5">
        <f>Main[[#This Row],[Average_Cost_for_two]] * VLOOKUP(Main[[#This Row],[Currency]],'Currency'!A:B,2,FALSE)</f>
        <v>21.6</v>
      </c>
      <c r="W1414" s="5" t="str">
        <f>IF(Main[[#This Row],[Avg_Cost_USD]]&lt;10,"Low",
IF(Main[[#This Row],[Avg_Cost_USD]]&lt;=30,"Medium","High"))</f>
        <v>Medium</v>
      </c>
    </row>
    <row r="1415" spans="1:23" x14ac:dyDescent="0.3">
      <c r="A1415">
        <v>1621</v>
      </c>
      <c r="B1415" t="s">
        <v>2188</v>
      </c>
      <c r="C1415">
        <v>1</v>
      </c>
      <c r="D1415" t="s">
        <v>54</v>
      </c>
      <c r="E1415" t="s">
        <v>441</v>
      </c>
      <c r="F1415">
        <v>77.204901100000001</v>
      </c>
      <c r="G1415">
        <v>28.557426599999999</v>
      </c>
      <c r="H1415" t="s">
        <v>303</v>
      </c>
      <c r="I1415" t="s">
        <v>19</v>
      </c>
      <c r="J1415" t="s">
        <v>61</v>
      </c>
      <c r="K1415" t="s">
        <v>61</v>
      </c>
      <c r="L1415" t="s">
        <v>57</v>
      </c>
      <c r="M1415" t="s">
        <v>57</v>
      </c>
      <c r="N1415">
        <v>3</v>
      </c>
      <c r="O1415">
        <v>181</v>
      </c>
      <c r="P1415">
        <v>1200</v>
      </c>
      <c r="Q1415">
        <v>3.5</v>
      </c>
      <c r="R1415">
        <v>2014</v>
      </c>
      <c r="S1415">
        <v>12</v>
      </c>
      <c r="T1415">
        <v>5</v>
      </c>
      <c r="U1415" s="1">
        <v>41978</v>
      </c>
      <c r="V1415" s="5">
        <f>Main[[#This Row],[Average_Cost_for_two]] * VLOOKUP(Main[[#This Row],[Currency]],'Currency'!A:B,2,FALSE)</f>
        <v>14.4</v>
      </c>
      <c r="W1415" s="5" t="str">
        <f>IF(Main[[#This Row],[Avg_Cost_USD]]&lt;10,"Low",
IF(Main[[#This Row],[Avg_Cost_USD]]&lt;=30,"Medium","High"))</f>
        <v>Medium</v>
      </c>
    </row>
    <row r="1416" spans="1:23" x14ac:dyDescent="0.3">
      <c r="A1416">
        <v>3293</v>
      </c>
      <c r="B1416" t="s">
        <v>2189</v>
      </c>
      <c r="C1416">
        <v>1</v>
      </c>
      <c r="D1416" t="s">
        <v>54</v>
      </c>
      <c r="E1416" t="s">
        <v>2190</v>
      </c>
      <c r="F1416">
        <v>77.237955700000001</v>
      </c>
      <c r="G1416">
        <v>28.640962500000001</v>
      </c>
      <c r="H1416" t="s">
        <v>378</v>
      </c>
      <c r="I1416" t="s">
        <v>19</v>
      </c>
      <c r="J1416" t="s">
        <v>57</v>
      </c>
      <c r="K1416" t="s">
        <v>57</v>
      </c>
      <c r="L1416" t="s">
        <v>57</v>
      </c>
      <c r="M1416" t="s">
        <v>57</v>
      </c>
      <c r="N1416">
        <v>3</v>
      </c>
      <c r="O1416">
        <v>72</v>
      </c>
      <c r="P1416">
        <v>1100</v>
      </c>
      <c r="Q1416">
        <v>3.4</v>
      </c>
      <c r="R1416">
        <v>2016</v>
      </c>
      <c r="S1416">
        <v>12</v>
      </c>
      <c r="T1416">
        <v>23</v>
      </c>
      <c r="U1416" s="1">
        <v>42727</v>
      </c>
      <c r="V1416" s="5">
        <f>Main[[#This Row],[Average_Cost_for_two]] * VLOOKUP(Main[[#This Row],[Currency]],'Currency'!A:B,2,FALSE)</f>
        <v>13.200000000000001</v>
      </c>
      <c r="W1416" s="5" t="str">
        <f>IF(Main[[#This Row],[Avg_Cost_USD]]&lt;10,"Low",
IF(Main[[#This Row],[Avg_Cost_USD]]&lt;=30,"Medium","High"))</f>
        <v>Medium</v>
      </c>
    </row>
    <row r="1417" spans="1:23" x14ac:dyDescent="0.3">
      <c r="A1417">
        <v>18249111</v>
      </c>
      <c r="B1417" t="s">
        <v>2191</v>
      </c>
      <c r="C1417">
        <v>1</v>
      </c>
      <c r="D1417" t="s">
        <v>54</v>
      </c>
      <c r="E1417" t="s">
        <v>502</v>
      </c>
      <c r="F1417">
        <v>77.2198128</v>
      </c>
      <c r="G1417">
        <v>28.628301799999999</v>
      </c>
      <c r="H1417" t="s">
        <v>2192</v>
      </c>
      <c r="I1417" t="s">
        <v>19</v>
      </c>
      <c r="J1417" t="s">
        <v>61</v>
      </c>
      <c r="K1417" t="s">
        <v>57</v>
      </c>
      <c r="L1417" t="s">
        <v>57</v>
      </c>
      <c r="M1417" t="s">
        <v>57</v>
      </c>
      <c r="N1417">
        <v>3</v>
      </c>
      <c r="O1417">
        <v>450</v>
      </c>
      <c r="P1417">
        <v>1200</v>
      </c>
      <c r="Q1417">
        <v>3.9</v>
      </c>
      <c r="R1417">
        <v>2015</v>
      </c>
      <c r="S1417">
        <v>12</v>
      </c>
      <c r="T1417">
        <v>10</v>
      </c>
      <c r="U1417" s="1">
        <v>42348</v>
      </c>
      <c r="V1417" s="5">
        <f>Main[[#This Row],[Average_Cost_for_two]] * VLOOKUP(Main[[#This Row],[Currency]],'Currency'!A:B,2,FALSE)</f>
        <v>14.4</v>
      </c>
      <c r="W1417" s="5" t="str">
        <f>IF(Main[[#This Row],[Avg_Cost_USD]]&lt;10,"Low",
IF(Main[[#This Row],[Avg_Cost_USD]]&lt;=30,"Medium","High"))</f>
        <v>Medium</v>
      </c>
    </row>
    <row r="1418" spans="1:23" x14ac:dyDescent="0.3">
      <c r="A1418">
        <v>1037</v>
      </c>
      <c r="B1418" t="s">
        <v>2193</v>
      </c>
      <c r="C1418">
        <v>1</v>
      </c>
      <c r="D1418" t="s">
        <v>54</v>
      </c>
      <c r="E1418" t="s">
        <v>990</v>
      </c>
      <c r="F1418">
        <v>77.213274100000007</v>
      </c>
      <c r="G1418">
        <v>28.539620800000002</v>
      </c>
      <c r="H1418" t="s">
        <v>2194</v>
      </c>
      <c r="I1418" t="s">
        <v>19</v>
      </c>
      <c r="J1418" t="s">
        <v>61</v>
      </c>
      <c r="K1418" t="s">
        <v>61</v>
      </c>
      <c r="L1418" t="s">
        <v>57</v>
      </c>
      <c r="M1418" t="s">
        <v>57</v>
      </c>
      <c r="N1418">
        <v>3</v>
      </c>
      <c r="O1418">
        <v>191</v>
      </c>
      <c r="P1418">
        <v>1550</v>
      </c>
      <c r="Q1418">
        <v>3.3</v>
      </c>
      <c r="R1418">
        <v>2013</v>
      </c>
      <c r="S1418">
        <v>12</v>
      </c>
      <c r="T1418">
        <v>24</v>
      </c>
      <c r="U1418" s="1">
        <v>41632</v>
      </c>
      <c r="V1418" s="5">
        <f>Main[[#This Row],[Average_Cost_for_two]] * VLOOKUP(Main[[#This Row],[Currency]],'Currency'!A:B,2,FALSE)</f>
        <v>18.600000000000001</v>
      </c>
      <c r="W1418" s="5" t="str">
        <f>IF(Main[[#This Row],[Avg_Cost_USD]]&lt;10,"Low",
IF(Main[[#This Row],[Avg_Cost_USD]]&lt;=30,"Medium","High"))</f>
        <v>Medium</v>
      </c>
    </row>
    <row r="1419" spans="1:23" x14ac:dyDescent="0.3">
      <c r="A1419">
        <v>308559</v>
      </c>
      <c r="B1419" t="s">
        <v>2195</v>
      </c>
      <c r="C1419">
        <v>1</v>
      </c>
      <c r="D1419" t="s">
        <v>54</v>
      </c>
      <c r="E1419" t="s">
        <v>2196</v>
      </c>
      <c r="F1419">
        <v>77.309566799999999</v>
      </c>
      <c r="G1419">
        <v>28.6342441</v>
      </c>
      <c r="H1419" t="s">
        <v>323</v>
      </c>
      <c r="I1419" t="s">
        <v>19</v>
      </c>
      <c r="J1419" t="s">
        <v>61</v>
      </c>
      <c r="K1419" t="s">
        <v>57</v>
      </c>
      <c r="L1419" t="s">
        <v>57</v>
      </c>
      <c r="M1419" t="s">
        <v>57</v>
      </c>
      <c r="N1419">
        <v>3</v>
      </c>
      <c r="O1419">
        <v>18</v>
      </c>
      <c r="P1419">
        <v>1200</v>
      </c>
      <c r="Q1419">
        <v>3.1</v>
      </c>
      <c r="R1419">
        <v>2014</v>
      </c>
      <c r="S1419">
        <v>12</v>
      </c>
      <c r="T1419">
        <v>12</v>
      </c>
      <c r="U1419" s="1">
        <v>41985</v>
      </c>
      <c r="V1419" s="5">
        <f>Main[[#This Row],[Average_Cost_for_two]] * VLOOKUP(Main[[#This Row],[Currency]],'Currency'!A:B,2,FALSE)</f>
        <v>14.4</v>
      </c>
      <c r="W1419" s="5" t="str">
        <f>IF(Main[[#This Row],[Avg_Cost_USD]]&lt;10,"Low",
IF(Main[[#This Row],[Avg_Cost_USD]]&lt;=30,"Medium","High"))</f>
        <v>Medium</v>
      </c>
    </row>
    <row r="1420" spans="1:23" x14ac:dyDescent="0.3">
      <c r="A1420">
        <v>18291260</v>
      </c>
      <c r="B1420" t="s">
        <v>2197</v>
      </c>
      <c r="C1420">
        <v>1</v>
      </c>
      <c r="D1420" t="s">
        <v>54</v>
      </c>
      <c r="E1420" t="s">
        <v>991</v>
      </c>
      <c r="F1420">
        <v>77.119885460000006</v>
      </c>
      <c r="G1420">
        <v>28.666951569999998</v>
      </c>
      <c r="H1420" t="s">
        <v>1934</v>
      </c>
      <c r="I1420" t="s">
        <v>19</v>
      </c>
      <c r="J1420" t="s">
        <v>61</v>
      </c>
      <c r="K1420" t="s">
        <v>61</v>
      </c>
      <c r="L1420" t="s">
        <v>57</v>
      </c>
      <c r="M1420" t="s">
        <v>57</v>
      </c>
      <c r="N1420">
        <v>3</v>
      </c>
      <c r="O1420">
        <v>47</v>
      </c>
      <c r="P1420">
        <v>1800</v>
      </c>
      <c r="Q1420">
        <v>3.6</v>
      </c>
      <c r="R1420">
        <v>2011</v>
      </c>
      <c r="S1420">
        <v>12</v>
      </c>
      <c r="T1420">
        <v>5</v>
      </c>
      <c r="U1420" s="1">
        <v>40882</v>
      </c>
      <c r="V1420" s="5">
        <f>Main[[#This Row],[Average_Cost_for_two]] * VLOOKUP(Main[[#This Row],[Currency]],'Currency'!A:B,2,FALSE)</f>
        <v>21.6</v>
      </c>
      <c r="W1420" s="5" t="str">
        <f>IF(Main[[#This Row],[Avg_Cost_USD]]&lt;10,"Low",
IF(Main[[#This Row],[Avg_Cost_USD]]&lt;=30,"Medium","High"))</f>
        <v>Medium</v>
      </c>
    </row>
    <row r="1421" spans="1:23" x14ac:dyDescent="0.3">
      <c r="A1421">
        <v>18228867</v>
      </c>
      <c r="B1421" t="s">
        <v>2198</v>
      </c>
      <c r="C1421">
        <v>1</v>
      </c>
      <c r="D1421" t="s">
        <v>54</v>
      </c>
      <c r="E1421" t="s">
        <v>1087</v>
      </c>
      <c r="F1421">
        <v>77.120786699999996</v>
      </c>
      <c r="G1421">
        <v>28.648488799999999</v>
      </c>
      <c r="H1421" t="s">
        <v>2199</v>
      </c>
      <c r="I1421" t="s">
        <v>19</v>
      </c>
      <c r="J1421" t="s">
        <v>61</v>
      </c>
      <c r="K1421" t="s">
        <v>57</v>
      </c>
      <c r="L1421" t="s">
        <v>57</v>
      </c>
      <c r="M1421" t="s">
        <v>57</v>
      </c>
      <c r="N1421">
        <v>3</v>
      </c>
      <c r="O1421">
        <v>751</v>
      </c>
      <c r="P1421">
        <v>1200</v>
      </c>
      <c r="Q1421">
        <v>3.6</v>
      </c>
      <c r="R1421">
        <v>2018</v>
      </c>
      <c r="S1421">
        <v>12</v>
      </c>
      <c r="T1421">
        <v>9</v>
      </c>
      <c r="U1421" s="1">
        <v>43443</v>
      </c>
      <c r="V1421" s="5">
        <f>Main[[#This Row],[Average_Cost_for_two]] * VLOOKUP(Main[[#This Row],[Currency]],'Currency'!A:B,2,FALSE)</f>
        <v>14.4</v>
      </c>
      <c r="W1421" s="5" t="str">
        <f>IF(Main[[#This Row],[Avg_Cost_USD]]&lt;10,"Low",
IF(Main[[#This Row],[Avg_Cost_USD]]&lt;=30,"Medium","High"))</f>
        <v>Medium</v>
      </c>
    </row>
    <row r="1422" spans="1:23" x14ac:dyDescent="0.3">
      <c r="A1422">
        <v>18396054</v>
      </c>
      <c r="B1422" t="s">
        <v>2200</v>
      </c>
      <c r="C1422">
        <v>1</v>
      </c>
      <c r="D1422" t="s">
        <v>54</v>
      </c>
      <c r="E1422" t="s">
        <v>1093</v>
      </c>
      <c r="F1422">
        <v>77.198695130000004</v>
      </c>
      <c r="G1422">
        <v>28.566087970000002</v>
      </c>
      <c r="H1422" t="s">
        <v>2201</v>
      </c>
      <c r="I1422" t="s">
        <v>19</v>
      </c>
      <c r="J1422" t="s">
        <v>61</v>
      </c>
      <c r="K1422" t="s">
        <v>57</v>
      </c>
      <c r="L1422" t="s">
        <v>57</v>
      </c>
      <c r="M1422" t="s">
        <v>57</v>
      </c>
      <c r="N1422">
        <v>3</v>
      </c>
      <c r="O1422">
        <v>49</v>
      </c>
      <c r="P1422">
        <v>1200</v>
      </c>
      <c r="Q1422">
        <v>4.2</v>
      </c>
      <c r="R1422">
        <v>2017</v>
      </c>
      <c r="S1422">
        <v>12</v>
      </c>
      <c r="T1422">
        <v>9</v>
      </c>
      <c r="U1422" s="1">
        <v>43078</v>
      </c>
      <c r="V1422" s="5">
        <f>Main[[#This Row],[Average_Cost_for_two]] * VLOOKUP(Main[[#This Row],[Currency]],'Currency'!A:B,2,FALSE)</f>
        <v>14.4</v>
      </c>
      <c r="W1422" s="5" t="str">
        <f>IF(Main[[#This Row],[Avg_Cost_USD]]&lt;10,"Low",
IF(Main[[#This Row],[Avg_Cost_USD]]&lt;=30,"Medium","High"))</f>
        <v>Medium</v>
      </c>
    </row>
    <row r="1423" spans="1:23" x14ac:dyDescent="0.3">
      <c r="A1423">
        <v>18053052</v>
      </c>
      <c r="B1423" t="s">
        <v>2202</v>
      </c>
      <c r="C1423">
        <v>1</v>
      </c>
      <c r="D1423" t="s">
        <v>54</v>
      </c>
      <c r="E1423" t="s">
        <v>2012</v>
      </c>
      <c r="F1423">
        <v>77.173859100000001</v>
      </c>
      <c r="G1423">
        <v>28.572432299999999</v>
      </c>
      <c r="H1423" t="s">
        <v>2203</v>
      </c>
      <c r="I1423" t="s">
        <v>19</v>
      </c>
      <c r="J1423" t="s">
        <v>57</v>
      </c>
      <c r="K1423" t="s">
        <v>57</v>
      </c>
      <c r="L1423" t="s">
        <v>57</v>
      </c>
      <c r="M1423" t="s">
        <v>57</v>
      </c>
      <c r="N1423">
        <v>3</v>
      </c>
      <c r="O1423">
        <v>416</v>
      </c>
      <c r="P1423">
        <v>1700</v>
      </c>
      <c r="Q1423">
        <v>4.0999999999999996</v>
      </c>
      <c r="R1423">
        <v>2017</v>
      </c>
      <c r="S1423">
        <v>12</v>
      </c>
      <c r="T1423">
        <v>21</v>
      </c>
      <c r="U1423" s="1">
        <v>43090</v>
      </c>
      <c r="V1423" s="5">
        <f>Main[[#This Row],[Average_Cost_for_two]] * VLOOKUP(Main[[#This Row],[Currency]],'Currency'!A:B,2,FALSE)</f>
        <v>20.400000000000002</v>
      </c>
      <c r="W1423" s="5" t="str">
        <f>IF(Main[[#This Row],[Avg_Cost_USD]]&lt;10,"Low",
IF(Main[[#This Row],[Avg_Cost_USD]]&lt;=30,"Medium","High"))</f>
        <v>Medium</v>
      </c>
    </row>
    <row r="1424" spans="1:23" x14ac:dyDescent="0.3">
      <c r="A1424">
        <v>18144458</v>
      </c>
      <c r="B1424" t="s">
        <v>2204</v>
      </c>
      <c r="C1424">
        <v>1</v>
      </c>
      <c r="D1424" t="s">
        <v>54</v>
      </c>
      <c r="E1424" t="s">
        <v>2012</v>
      </c>
      <c r="F1424">
        <v>77.173859100000001</v>
      </c>
      <c r="G1424">
        <v>28.572432299999999</v>
      </c>
      <c r="H1424" t="s">
        <v>1004</v>
      </c>
      <c r="I1424" t="s">
        <v>19</v>
      </c>
      <c r="J1424" t="s">
        <v>57</v>
      </c>
      <c r="K1424" t="s">
        <v>57</v>
      </c>
      <c r="L1424" t="s">
        <v>57</v>
      </c>
      <c r="M1424" t="s">
        <v>57</v>
      </c>
      <c r="N1424">
        <v>3</v>
      </c>
      <c r="O1424">
        <v>259</v>
      </c>
      <c r="P1424">
        <v>1500</v>
      </c>
      <c r="Q1424">
        <v>4.0999999999999996</v>
      </c>
      <c r="R1424">
        <v>2013</v>
      </c>
      <c r="S1424">
        <v>12</v>
      </c>
      <c r="T1424">
        <v>7</v>
      </c>
      <c r="U1424" s="1">
        <v>41615</v>
      </c>
      <c r="V1424" s="5">
        <f>Main[[#This Row],[Average_Cost_for_two]] * VLOOKUP(Main[[#This Row],[Currency]],'Currency'!A:B,2,FALSE)</f>
        <v>18</v>
      </c>
      <c r="W1424" s="5" t="str">
        <f>IF(Main[[#This Row],[Avg_Cost_USD]]&lt;10,"Low",
IF(Main[[#This Row],[Avg_Cost_USD]]&lt;=30,"Medium","High"))</f>
        <v>Medium</v>
      </c>
    </row>
    <row r="1425" spans="1:23" x14ac:dyDescent="0.3">
      <c r="A1425">
        <v>306178</v>
      </c>
      <c r="B1425" t="s">
        <v>2205</v>
      </c>
      <c r="C1425">
        <v>1</v>
      </c>
      <c r="D1425" t="s">
        <v>54</v>
      </c>
      <c r="E1425" t="s">
        <v>1652</v>
      </c>
      <c r="F1425">
        <v>77.296376499999994</v>
      </c>
      <c r="G1425">
        <v>28.592535300000002</v>
      </c>
      <c r="H1425" t="s">
        <v>372</v>
      </c>
      <c r="I1425" t="s">
        <v>19</v>
      </c>
      <c r="J1425" t="s">
        <v>61</v>
      </c>
      <c r="K1425" t="s">
        <v>57</v>
      </c>
      <c r="L1425" t="s">
        <v>57</v>
      </c>
      <c r="M1425" t="s">
        <v>57</v>
      </c>
      <c r="N1425">
        <v>3</v>
      </c>
      <c r="O1425">
        <v>91</v>
      </c>
      <c r="P1425">
        <v>1400</v>
      </c>
      <c r="Q1425">
        <v>3.3</v>
      </c>
      <c r="R1425">
        <v>2013</v>
      </c>
      <c r="S1425">
        <v>12</v>
      </c>
      <c r="T1425">
        <v>14</v>
      </c>
      <c r="U1425" s="1">
        <v>41622</v>
      </c>
      <c r="V1425" s="5">
        <f>Main[[#This Row],[Average_Cost_for_two]] * VLOOKUP(Main[[#This Row],[Currency]],'Currency'!A:B,2,FALSE)</f>
        <v>16.8</v>
      </c>
      <c r="W1425" s="5" t="str">
        <f>IF(Main[[#This Row],[Avg_Cost_USD]]&lt;10,"Low",
IF(Main[[#This Row],[Avg_Cost_USD]]&lt;=30,"Medium","High"))</f>
        <v>Medium</v>
      </c>
    </row>
    <row r="1426" spans="1:23" x14ac:dyDescent="0.3">
      <c r="A1426">
        <v>313333</v>
      </c>
      <c r="B1426" t="s">
        <v>2206</v>
      </c>
      <c r="C1426">
        <v>1</v>
      </c>
      <c r="D1426" t="s">
        <v>54</v>
      </c>
      <c r="E1426" t="s">
        <v>2171</v>
      </c>
      <c r="F1426">
        <v>77.197474729999996</v>
      </c>
      <c r="G1426">
        <v>28.535493079999998</v>
      </c>
      <c r="H1426" t="s">
        <v>2207</v>
      </c>
      <c r="I1426" t="s">
        <v>19</v>
      </c>
      <c r="J1426" t="s">
        <v>61</v>
      </c>
      <c r="K1426" t="s">
        <v>61</v>
      </c>
      <c r="L1426" t="s">
        <v>57</v>
      </c>
      <c r="M1426" t="s">
        <v>57</v>
      </c>
      <c r="N1426">
        <v>3</v>
      </c>
      <c r="O1426">
        <v>45</v>
      </c>
      <c r="P1426">
        <v>1500</v>
      </c>
      <c r="Q1426">
        <v>3.4</v>
      </c>
      <c r="R1426">
        <v>2016</v>
      </c>
      <c r="S1426">
        <v>11</v>
      </c>
      <c r="T1426">
        <v>19</v>
      </c>
      <c r="U1426" s="1">
        <v>42693</v>
      </c>
      <c r="V1426" s="5">
        <f>Main[[#This Row],[Average_Cost_for_two]] * VLOOKUP(Main[[#This Row],[Currency]],'Currency'!A:B,2,FALSE)</f>
        <v>18</v>
      </c>
      <c r="W1426" s="5" t="str">
        <f>IF(Main[[#This Row],[Avg_Cost_USD]]&lt;10,"Low",
IF(Main[[#This Row],[Avg_Cost_USD]]&lt;=30,"Medium","High"))</f>
        <v>Medium</v>
      </c>
    </row>
    <row r="1427" spans="1:23" x14ac:dyDescent="0.3">
      <c r="A1427">
        <v>310958</v>
      </c>
      <c r="B1427" t="s">
        <v>2208</v>
      </c>
      <c r="C1427">
        <v>1</v>
      </c>
      <c r="D1427" t="s">
        <v>54</v>
      </c>
      <c r="E1427" t="s">
        <v>2171</v>
      </c>
      <c r="F1427">
        <v>77.198156679999997</v>
      </c>
      <c r="G1427">
        <v>28.537896270000001</v>
      </c>
      <c r="H1427" t="s">
        <v>2209</v>
      </c>
      <c r="I1427" t="s">
        <v>19</v>
      </c>
      <c r="J1427" t="s">
        <v>61</v>
      </c>
      <c r="K1427" t="s">
        <v>61</v>
      </c>
      <c r="L1427" t="s">
        <v>57</v>
      </c>
      <c r="M1427" t="s">
        <v>57</v>
      </c>
      <c r="N1427">
        <v>3</v>
      </c>
      <c r="O1427">
        <v>665</v>
      </c>
      <c r="P1427">
        <v>1500</v>
      </c>
      <c r="Q1427">
        <v>4.2</v>
      </c>
      <c r="R1427">
        <v>2015</v>
      </c>
      <c r="S1427">
        <v>11</v>
      </c>
      <c r="T1427">
        <v>4</v>
      </c>
      <c r="U1427" s="1">
        <v>42312</v>
      </c>
      <c r="V1427" s="5">
        <f>Main[[#This Row],[Average_Cost_for_two]] * VLOOKUP(Main[[#This Row],[Currency]],'Currency'!A:B,2,FALSE)</f>
        <v>18</v>
      </c>
      <c r="W1427" s="5" t="str">
        <f>IF(Main[[#This Row],[Avg_Cost_USD]]&lt;10,"Low",
IF(Main[[#This Row],[Avg_Cost_USD]]&lt;=30,"Medium","High"))</f>
        <v>Medium</v>
      </c>
    </row>
    <row r="1428" spans="1:23" x14ac:dyDescent="0.3">
      <c r="A1428">
        <v>312300</v>
      </c>
      <c r="B1428" t="s">
        <v>2210</v>
      </c>
      <c r="C1428">
        <v>1</v>
      </c>
      <c r="D1428" t="s">
        <v>54</v>
      </c>
      <c r="E1428" t="s">
        <v>2211</v>
      </c>
      <c r="F1428">
        <v>77.155094899999995</v>
      </c>
      <c r="G1428">
        <v>28.541140899999998</v>
      </c>
      <c r="H1428" t="s">
        <v>2212</v>
      </c>
      <c r="I1428" t="s">
        <v>19</v>
      </c>
      <c r="J1428" t="s">
        <v>61</v>
      </c>
      <c r="K1428" t="s">
        <v>61</v>
      </c>
      <c r="L1428" t="s">
        <v>57</v>
      </c>
      <c r="M1428" t="s">
        <v>57</v>
      </c>
      <c r="N1428">
        <v>3</v>
      </c>
      <c r="O1428">
        <v>336</v>
      </c>
      <c r="P1428">
        <v>1500</v>
      </c>
      <c r="Q1428">
        <v>4.2</v>
      </c>
      <c r="R1428">
        <v>2018</v>
      </c>
      <c r="S1428">
        <v>11</v>
      </c>
      <c r="T1428">
        <v>13</v>
      </c>
      <c r="U1428" s="1">
        <v>43417</v>
      </c>
      <c r="V1428" s="5">
        <f>Main[[#This Row],[Average_Cost_for_two]] * VLOOKUP(Main[[#This Row],[Currency]],'Currency'!A:B,2,FALSE)</f>
        <v>18</v>
      </c>
      <c r="W1428" s="5" t="str">
        <f>IF(Main[[#This Row],[Avg_Cost_USD]]&lt;10,"Low",
IF(Main[[#This Row],[Avg_Cost_USD]]&lt;=30,"Medium","High"))</f>
        <v>Medium</v>
      </c>
    </row>
    <row r="1429" spans="1:23" x14ac:dyDescent="0.3">
      <c r="A1429">
        <v>18421042</v>
      </c>
      <c r="B1429" t="s">
        <v>2213</v>
      </c>
      <c r="C1429">
        <v>1</v>
      </c>
      <c r="D1429" t="s">
        <v>54</v>
      </c>
      <c r="E1429" t="s">
        <v>1856</v>
      </c>
      <c r="F1429">
        <v>77.224577600000003</v>
      </c>
      <c r="G1429">
        <v>28.5624498</v>
      </c>
      <c r="H1429" t="s">
        <v>2214</v>
      </c>
      <c r="I1429" t="s">
        <v>19</v>
      </c>
      <c r="J1429" t="s">
        <v>61</v>
      </c>
      <c r="K1429" t="s">
        <v>57</v>
      </c>
      <c r="L1429" t="s">
        <v>57</v>
      </c>
      <c r="M1429" t="s">
        <v>57</v>
      </c>
      <c r="N1429">
        <v>3</v>
      </c>
      <c r="O1429">
        <v>19</v>
      </c>
      <c r="P1429">
        <v>1600</v>
      </c>
      <c r="Q1429">
        <v>3.4</v>
      </c>
      <c r="R1429">
        <v>2012</v>
      </c>
      <c r="S1429">
        <v>11</v>
      </c>
      <c r="T1429">
        <v>9</v>
      </c>
      <c r="U1429" s="1">
        <v>41222</v>
      </c>
      <c r="V1429" s="5">
        <f>Main[[#This Row],[Average_Cost_for_two]] * VLOOKUP(Main[[#This Row],[Currency]],'Currency'!A:B,2,FALSE)</f>
        <v>19.2</v>
      </c>
      <c r="W1429" s="5" t="str">
        <f>IF(Main[[#This Row],[Avg_Cost_USD]]&lt;10,"Low",
IF(Main[[#This Row],[Avg_Cost_USD]]&lt;=30,"Medium","High"))</f>
        <v>Medium</v>
      </c>
    </row>
    <row r="1430" spans="1:23" x14ac:dyDescent="0.3">
      <c r="A1430">
        <v>18441775</v>
      </c>
      <c r="B1430" t="s">
        <v>2215</v>
      </c>
      <c r="C1430">
        <v>1</v>
      </c>
      <c r="D1430" t="s">
        <v>54</v>
      </c>
      <c r="E1430" t="s">
        <v>1856</v>
      </c>
      <c r="F1430">
        <v>77.224442999999994</v>
      </c>
      <c r="G1430">
        <v>28.563154999999998</v>
      </c>
      <c r="H1430" t="s">
        <v>2216</v>
      </c>
      <c r="I1430" t="s">
        <v>19</v>
      </c>
      <c r="J1430" t="s">
        <v>57</v>
      </c>
      <c r="K1430" t="s">
        <v>57</v>
      </c>
      <c r="L1430" t="s">
        <v>57</v>
      </c>
      <c r="M1430" t="s">
        <v>57</v>
      </c>
      <c r="N1430">
        <v>3</v>
      </c>
      <c r="O1430">
        <v>77</v>
      </c>
      <c r="P1430">
        <v>1800</v>
      </c>
      <c r="Q1430">
        <v>4.4000000000000004</v>
      </c>
      <c r="R1430">
        <v>2011</v>
      </c>
      <c r="S1430">
        <v>11</v>
      </c>
      <c r="T1430">
        <v>21</v>
      </c>
      <c r="U1430" s="1">
        <v>40868</v>
      </c>
      <c r="V1430" s="5">
        <f>Main[[#This Row],[Average_Cost_for_two]] * VLOOKUP(Main[[#This Row],[Currency]],'Currency'!A:B,2,FALSE)</f>
        <v>21.6</v>
      </c>
      <c r="W1430" s="5" t="str">
        <f>IF(Main[[#This Row],[Avg_Cost_USD]]&lt;10,"Low",
IF(Main[[#This Row],[Avg_Cost_USD]]&lt;=30,"Medium","High"))</f>
        <v>Medium</v>
      </c>
    </row>
    <row r="1431" spans="1:23" x14ac:dyDescent="0.3">
      <c r="A1431">
        <v>301581</v>
      </c>
      <c r="B1431" t="s">
        <v>2217</v>
      </c>
      <c r="C1431">
        <v>1</v>
      </c>
      <c r="D1431" t="s">
        <v>54</v>
      </c>
      <c r="E1431" t="s">
        <v>2218</v>
      </c>
      <c r="F1431">
        <v>77.115195999999997</v>
      </c>
      <c r="G1431">
        <v>28.543091</v>
      </c>
      <c r="H1431" t="s">
        <v>301</v>
      </c>
      <c r="I1431" t="s">
        <v>19</v>
      </c>
      <c r="J1431" t="s">
        <v>57</v>
      </c>
      <c r="K1431" t="s">
        <v>57</v>
      </c>
      <c r="L1431" t="s">
        <v>57</v>
      </c>
      <c r="M1431" t="s">
        <v>57</v>
      </c>
      <c r="N1431">
        <v>3</v>
      </c>
      <c r="O1431">
        <v>2</v>
      </c>
      <c r="P1431">
        <v>1500</v>
      </c>
      <c r="Q1431">
        <v>1</v>
      </c>
      <c r="R1431">
        <v>2010</v>
      </c>
      <c r="S1431">
        <v>11</v>
      </c>
      <c r="T1431">
        <v>14</v>
      </c>
      <c r="U1431" s="1">
        <v>40496</v>
      </c>
      <c r="V1431" s="5">
        <f>Main[[#This Row],[Average_Cost_for_two]] * VLOOKUP(Main[[#This Row],[Currency]],'Currency'!A:B,2,FALSE)</f>
        <v>18</v>
      </c>
      <c r="W1431" s="5" t="str">
        <f>IF(Main[[#This Row],[Avg_Cost_USD]]&lt;10,"Low",
IF(Main[[#This Row],[Avg_Cost_USD]]&lt;=30,"Medium","High"))</f>
        <v>Medium</v>
      </c>
    </row>
    <row r="1432" spans="1:23" x14ac:dyDescent="0.3">
      <c r="A1432">
        <v>815</v>
      </c>
      <c r="B1432" t="s">
        <v>1566</v>
      </c>
      <c r="C1432">
        <v>1</v>
      </c>
      <c r="D1432" t="s">
        <v>54</v>
      </c>
      <c r="E1432" t="s">
        <v>600</v>
      </c>
      <c r="F1432">
        <v>77.187112499999998</v>
      </c>
      <c r="G1432">
        <v>28.601613700000001</v>
      </c>
      <c r="H1432" t="s">
        <v>287</v>
      </c>
      <c r="I1432" t="s">
        <v>19</v>
      </c>
      <c r="J1432" t="s">
        <v>61</v>
      </c>
      <c r="K1432" t="s">
        <v>57</v>
      </c>
      <c r="L1432" t="s">
        <v>57</v>
      </c>
      <c r="M1432" t="s">
        <v>57</v>
      </c>
      <c r="N1432">
        <v>3</v>
      </c>
      <c r="O1432">
        <v>164</v>
      </c>
      <c r="P1432">
        <v>1600</v>
      </c>
      <c r="Q1432">
        <v>2.4</v>
      </c>
      <c r="R1432">
        <v>2017</v>
      </c>
      <c r="S1432">
        <v>11</v>
      </c>
      <c r="T1432">
        <v>3</v>
      </c>
      <c r="U1432" s="1">
        <v>43042</v>
      </c>
      <c r="V1432" s="5">
        <f>Main[[#This Row],[Average_Cost_for_two]] * VLOOKUP(Main[[#This Row],[Currency]],'Currency'!A:B,2,FALSE)</f>
        <v>19.2</v>
      </c>
      <c r="W1432" s="5" t="str">
        <f>IF(Main[[#This Row],[Avg_Cost_USD]]&lt;10,"Low",
IF(Main[[#This Row],[Avg_Cost_USD]]&lt;=30,"Medium","High"))</f>
        <v>Medium</v>
      </c>
    </row>
    <row r="1433" spans="1:23" x14ac:dyDescent="0.3">
      <c r="A1433">
        <v>305269</v>
      </c>
      <c r="B1433" t="s">
        <v>2219</v>
      </c>
      <c r="C1433">
        <v>1</v>
      </c>
      <c r="D1433" t="s">
        <v>54</v>
      </c>
      <c r="E1433" t="s">
        <v>79</v>
      </c>
      <c r="F1433">
        <v>77.230052200000003</v>
      </c>
      <c r="G1433">
        <v>28.573447099999999</v>
      </c>
      <c r="H1433" t="s">
        <v>2220</v>
      </c>
      <c r="I1433" t="s">
        <v>19</v>
      </c>
      <c r="J1433" t="s">
        <v>61</v>
      </c>
      <c r="K1433" t="s">
        <v>61</v>
      </c>
      <c r="L1433" t="s">
        <v>57</v>
      </c>
      <c r="M1433" t="s">
        <v>57</v>
      </c>
      <c r="N1433">
        <v>3</v>
      </c>
      <c r="O1433">
        <v>711</v>
      </c>
      <c r="P1433">
        <v>1750</v>
      </c>
      <c r="Q1433">
        <v>4.0999999999999996</v>
      </c>
      <c r="R1433">
        <v>2014</v>
      </c>
      <c r="S1433">
        <v>11</v>
      </c>
      <c r="T1433">
        <v>13</v>
      </c>
      <c r="U1433" s="1">
        <v>41956</v>
      </c>
      <c r="V1433" s="5">
        <f>Main[[#This Row],[Average_Cost_for_two]] * VLOOKUP(Main[[#This Row],[Currency]],'Currency'!A:B,2,FALSE)</f>
        <v>21</v>
      </c>
      <c r="W1433" s="5" t="str">
        <f>IF(Main[[#This Row],[Avg_Cost_USD]]&lt;10,"Low",
IF(Main[[#This Row],[Avg_Cost_USD]]&lt;=30,"Medium","High"))</f>
        <v>Medium</v>
      </c>
    </row>
    <row r="1434" spans="1:23" x14ac:dyDescent="0.3">
      <c r="A1434">
        <v>18400744</v>
      </c>
      <c r="B1434" t="s">
        <v>2221</v>
      </c>
      <c r="C1434">
        <v>1</v>
      </c>
      <c r="D1434" t="s">
        <v>54</v>
      </c>
      <c r="E1434" t="s">
        <v>79</v>
      </c>
      <c r="F1434">
        <v>77.230231799999999</v>
      </c>
      <c r="G1434">
        <v>28.573553799999999</v>
      </c>
      <c r="H1434" t="s">
        <v>2222</v>
      </c>
      <c r="I1434" t="s">
        <v>19</v>
      </c>
      <c r="J1434" t="s">
        <v>61</v>
      </c>
      <c r="K1434" t="s">
        <v>61</v>
      </c>
      <c r="L1434" t="s">
        <v>57</v>
      </c>
      <c r="M1434" t="s">
        <v>57</v>
      </c>
      <c r="N1434">
        <v>3</v>
      </c>
      <c r="O1434">
        <v>63</v>
      </c>
      <c r="P1434">
        <v>1600</v>
      </c>
      <c r="Q1434">
        <v>4.2</v>
      </c>
      <c r="R1434">
        <v>2010</v>
      </c>
      <c r="S1434">
        <v>11</v>
      </c>
      <c r="T1434">
        <v>14</v>
      </c>
      <c r="U1434" s="1">
        <v>40496</v>
      </c>
      <c r="V1434" s="5">
        <f>Main[[#This Row],[Average_Cost_for_two]] * VLOOKUP(Main[[#This Row],[Currency]],'Currency'!A:B,2,FALSE)</f>
        <v>19.2</v>
      </c>
      <c r="W1434" s="5" t="str">
        <f>IF(Main[[#This Row],[Avg_Cost_USD]]&lt;10,"Low",
IF(Main[[#This Row],[Avg_Cost_USD]]&lt;=30,"Medium","High"))</f>
        <v>Medium</v>
      </c>
    </row>
    <row r="1435" spans="1:23" x14ac:dyDescent="0.3">
      <c r="A1435">
        <v>307065</v>
      </c>
      <c r="B1435" t="s">
        <v>2223</v>
      </c>
      <c r="C1435">
        <v>1</v>
      </c>
      <c r="D1435" t="s">
        <v>54</v>
      </c>
      <c r="E1435" t="s">
        <v>1126</v>
      </c>
      <c r="F1435">
        <v>77.236332559999994</v>
      </c>
      <c r="G1435">
        <v>28.54944192</v>
      </c>
      <c r="H1435" t="s">
        <v>2224</v>
      </c>
      <c r="I1435" t="s">
        <v>19</v>
      </c>
      <c r="J1435" t="s">
        <v>57</v>
      </c>
      <c r="K1435" t="s">
        <v>57</v>
      </c>
      <c r="L1435" t="s">
        <v>57</v>
      </c>
      <c r="M1435" t="s">
        <v>57</v>
      </c>
      <c r="N1435">
        <v>3</v>
      </c>
      <c r="O1435">
        <v>1327</v>
      </c>
      <c r="P1435">
        <v>1900</v>
      </c>
      <c r="Q1435">
        <v>4.3</v>
      </c>
      <c r="R1435">
        <v>2013</v>
      </c>
      <c r="S1435">
        <v>11</v>
      </c>
      <c r="T1435">
        <v>13</v>
      </c>
      <c r="U1435" s="1">
        <v>41591</v>
      </c>
      <c r="V1435" s="5">
        <f>Main[[#This Row],[Average_Cost_for_two]] * VLOOKUP(Main[[#This Row],[Currency]],'Currency'!A:B,2,FALSE)</f>
        <v>22.8</v>
      </c>
      <c r="W1435" s="5" t="str">
        <f>IF(Main[[#This Row],[Avg_Cost_USD]]&lt;10,"Low",
IF(Main[[#This Row],[Avg_Cost_USD]]&lt;=30,"Medium","High"))</f>
        <v>Medium</v>
      </c>
    </row>
    <row r="1436" spans="1:23" x14ac:dyDescent="0.3">
      <c r="A1436">
        <v>18089222</v>
      </c>
      <c r="B1436" t="s">
        <v>2225</v>
      </c>
      <c r="C1436">
        <v>1</v>
      </c>
      <c r="D1436" t="s">
        <v>54</v>
      </c>
      <c r="E1436" t="s">
        <v>1868</v>
      </c>
      <c r="F1436">
        <v>77.235679779999998</v>
      </c>
      <c r="G1436">
        <v>28.537321909999999</v>
      </c>
      <c r="H1436" t="s">
        <v>1833</v>
      </c>
      <c r="I1436" t="s">
        <v>19</v>
      </c>
      <c r="J1436" t="s">
        <v>61</v>
      </c>
      <c r="K1436" t="s">
        <v>61</v>
      </c>
      <c r="L1436" t="s">
        <v>57</v>
      </c>
      <c r="M1436" t="s">
        <v>57</v>
      </c>
      <c r="N1436">
        <v>3</v>
      </c>
      <c r="O1436">
        <v>131</v>
      </c>
      <c r="P1436">
        <v>1200</v>
      </c>
      <c r="Q1436">
        <v>3.6</v>
      </c>
      <c r="R1436">
        <v>2017</v>
      </c>
      <c r="S1436">
        <v>11</v>
      </c>
      <c r="T1436">
        <v>10</v>
      </c>
      <c r="U1436" s="1">
        <v>43049</v>
      </c>
      <c r="V1436" s="5">
        <f>Main[[#This Row],[Average_Cost_for_two]] * VLOOKUP(Main[[#This Row],[Currency]],'Currency'!A:B,2,FALSE)</f>
        <v>14.4</v>
      </c>
      <c r="W1436" s="5" t="str">
        <f>IF(Main[[#This Row],[Avg_Cost_USD]]&lt;10,"Low",
IF(Main[[#This Row],[Avg_Cost_USD]]&lt;=30,"Medium","High"))</f>
        <v>Medium</v>
      </c>
    </row>
    <row r="1437" spans="1:23" x14ac:dyDescent="0.3">
      <c r="A1437">
        <v>304304</v>
      </c>
      <c r="B1437" t="s">
        <v>2226</v>
      </c>
      <c r="C1437">
        <v>1</v>
      </c>
      <c r="D1437" t="s">
        <v>54</v>
      </c>
      <c r="E1437" t="s">
        <v>171</v>
      </c>
      <c r="F1437">
        <v>77.306149500000004</v>
      </c>
      <c r="G1437">
        <v>28.631018900000001</v>
      </c>
      <c r="H1437" t="s">
        <v>2084</v>
      </c>
      <c r="I1437" t="s">
        <v>19</v>
      </c>
      <c r="J1437" t="s">
        <v>61</v>
      </c>
      <c r="K1437" t="s">
        <v>57</v>
      </c>
      <c r="L1437" t="s">
        <v>57</v>
      </c>
      <c r="M1437" t="s">
        <v>57</v>
      </c>
      <c r="N1437">
        <v>3</v>
      </c>
      <c r="O1437">
        <v>68</v>
      </c>
      <c r="P1437">
        <v>1500</v>
      </c>
      <c r="Q1437">
        <v>2.8</v>
      </c>
      <c r="R1437">
        <v>2018</v>
      </c>
      <c r="S1437">
        <v>11</v>
      </c>
      <c r="T1437">
        <v>23</v>
      </c>
      <c r="U1437" s="1">
        <v>43427</v>
      </c>
      <c r="V1437" s="5">
        <f>Main[[#This Row],[Average_Cost_for_two]] * VLOOKUP(Main[[#This Row],[Currency]],'Currency'!A:B,2,FALSE)</f>
        <v>18</v>
      </c>
      <c r="W1437" s="5" t="str">
        <f>IF(Main[[#This Row],[Avg_Cost_USD]]&lt;10,"Low",
IF(Main[[#This Row],[Avg_Cost_USD]]&lt;=30,"Medium","High"))</f>
        <v>Medium</v>
      </c>
    </row>
    <row r="1438" spans="1:23" x14ac:dyDescent="0.3">
      <c r="A1438">
        <v>6777</v>
      </c>
      <c r="B1438" t="s">
        <v>1852</v>
      </c>
      <c r="C1438">
        <v>1</v>
      </c>
      <c r="D1438" t="s">
        <v>54</v>
      </c>
      <c r="E1438" t="s">
        <v>171</v>
      </c>
      <c r="F1438">
        <v>77.309548800000002</v>
      </c>
      <c r="G1438">
        <v>28.6339747</v>
      </c>
      <c r="H1438" t="s">
        <v>444</v>
      </c>
      <c r="I1438" t="s">
        <v>19</v>
      </c>
      <c r="J1438" t="s">
        <v>61</v>
      </c>
      <c r="K1438" t="s">
        <v>61</v>
      </c>
      <c r="L1438" t="s">
        <v>57</v>
      </c>
      <c r="M1438" t="s">
        <v>57</v>
      </c>
      <c r="N1438">
        <v>3</v>
      </c>
      <c r="O1438">
        <v>124</v>
      </c>
      <c r="P1438">
        <v>1200</v>
      </c>
      <c r="Q1438">
        <v>2.4</v>
      </c>
      <c r="R1438">
        <v>2013</v>
      </c>
      <c r="S1438">
        <v>11</v>
      </c>
      <c r="T1438">
        <v>12</v>
      </c>
      <c r="U1438" s="1">
        <v>41590</v>
      </c>
      <c r="V1438" s="5">
        <f>Main[[#This Row],[Average_Cost_for_two]] * VLOOKUP(Main[[#This Row],[Currency]],'Currency'!A:B,2,FALSE)</f>
        <v>14.4</v>
      </c>
      <c r="W1438" s="5" t="str">
        <f>IF(Main[[#This Row],[Avg_Cost_USD]]&lt;10,"Low",
IF(Main[[#This Row],[Avg_Cost_USD]]&lt;=30,"Medium","High"))</f>
        <v>Medium</v>
      </c>
    </row>
    <row r="1439" spans="1:23" x14ac:dyDescent="0.3">
      <c r="A1439">
        <v>307342</v>
      </c>
      <c r="B1439" t="s">
        <v>2227</v>
      </c>
      <c r="C1439">
        <v>1</v>
      </c>
      <c r="D1439" t="s">
        <v>54</v>
      </c>
      <c r="E1439" t="s">
        <v>1567</v>
      </c>
      <c r="F1439">
        <v>77.2874628</v>
      </c>
      <c r="G1439">
        <v>28.537471700000001</v>
      </c>
      <c r="H1439" t="s">
        <v>308</v>
      </c>
      <c r="I1439" t="s">
        <v>19</v>
      </c>
      <c r="J1439" t="s">
        <v>61</v>
      </c>
      <c r="K1439" t="s">
        <v>57</v>
      </c>
      <c r="L1439" t="s">
        <v>57</v>
      </c>
      <c r="M1439" t="s">
        <v>57</v>
      </c>
      <c r="N1439">
        <v>3</v>
      </c>
      <c r="O1439">
        <v>19</v>
      </c>
      <c r="P1439">
        <v>1500</v>
      </c>
      <c r="Q1439">
        <v>3.3</v>
      </c>
      <c r="R1439">
        <v>2011</v>
      </c>
      <c r="S1439">
        <v>11</v>
      </c>
      <c r="T1439">
        <v>23</v>
      </c>
      <c r="U1439" s="1">
        <v>40870</v>
      </c>
      <c r="V1439" s="5">
        <f>Main[[#This Row],[Average_Cost_for_two]] * VLOOKUP(Main[[#This Row],[Currency]],'Currency'!A:B,2,FALSE)</f>
        <v>18</v>
      </c>
      <c r="W1439" s="5" t="str">
        <f>IF(Main[[#This Row],[Avg_Cost_USD]]&lt;10,"Low",
IF(Main[[#This Row],[Avg_Cost_USD]]&lt;=30,"Medium","High"))</f>
        <v>Medium</v>
      </c>
    </row>
    <row r="1440" spans="1:23" x14ac:dyDescent="0.3">
      <c r="A1440">
        <v>3190</v>
      </c>
      <c r="B1440" t="s">
        <v>1834</v>
      </c>
      <c r="C1440">
        <v>1</v>
      </c>
      <c r="D1440" t="s">
        <v>54</v>
      </c>
      <c r="E1440" t="s">
        <v>270</v>
      </c>
      <c r="F1440">
        <v>77.242131799999996</v>
      </c>
      <c r="G1440">
        <v>28.5527692</v>
      </c>
      <c r="H1440" t="s">
        <v>1835</v>
      </c>
      <c r="I1440" t="s">
        <v>19</v>
      </c>
      <c r="J1440" t="s">
        <v>57</v>
      </c>
      <c r="K1440" t="s">
        <v>57</v>
      </c>
      <c r="L1440" t="s">
        <v>57</v>
      </c>
      <c r="M1440" t="s">
        <v>57</v>
      </c>
      <c r="N1440">
        <v>3</v>
      </c>
      <c r="O1440">
        <v>1521</v>
      </c>
      <c r="P1440">
        <v>1500</v>
      </c>
      <c r="Q1440">
        <v>4.4000000000000004</v>
      </c>
      <c r="R1440">
        <v>2014</v>
      </c>
      <c r="S1440">
        <v>11</v>
      </c>
      <c r="T1440">
        <v>12</v>
      </c>
      <c r="U1440" s="1">
        <v>41955</v>
      </c>
      <c r="V1440" s="5">
        <f>Main[[#This Row],[Average_Cost_for_two]] * VLOOKUP(Main[[#This Row],[Currency]],'Currency'!A:B,2,FALSE)</f>
        <v>18</v>
      </c>
      <c r="W1440" s="5" t="str">
        <f>IF(Main[[#This Row],[Avg_Cost_USD]]&lt;10,"Low",
IF(Main[[#This Row],[Avg_Cost_USD]]&lt;=30,"Medium","High"))</f>
        <v>Medium</v>
      </c>
    </row>
    <row r="1441" spans="1:23" x14ac:dyDescent="0.3">
      <c r="A1441">
        <v>307284</v>
      </c>
      <c r="B1441" t="s">
        <v>2165</v>
      </c>
      <c r="C1441">
        <v>1</v>
      </c>
      <c r="D1441" t="s">
        <v>54</v>
      </c>
      <c r="E1441" t="s">
        <v>1771</v>
      </c>
      <c r="F1441">
        <v>77.226794900000002</v>
      </c>
      <c r="G1441">
        <v>28.600141399999998</v>
      </c>
      <c r="H1441" t="s">
        <v>2166</v>
      </c>
      <c r="I1441" t="s">
        <v>19</v>
      </c>
      <c r="J1441" t="s">
        <v>61</v>
      </c>
      <c r="K1441" t="s">
        <v>57</v>
      </c>
      <c r="L1441" t="s">
        <v>57</v>
      </c>
      <c r="M1441" t="s">
        <v>57</v>
      </c>
      <c r="N1441">
        <v>3</v>
      </c>
      <c r="O1441">
        <v>395</v>
      </c>
      <c r="P1441">
        <v>1700</v>
      </c>
      <c r="Q1441">
        <v>3.7</v>
      </c>
      <c r="R1441">
        <v>2014</v>
      </c>
      <c r="S1441">
        <v>11</v>
      </c>
      <c r="T1441">
        <v>21</v>
      </c>
      <c r="U1441" s="1">
        <v>41964</v>
      </c>
      <c r="V1441" s="5">
        <f>Main[[#This Row],[Average_Cost_for_two]] * VLOOKUP(Main[[#This Row],[Currency]],'Currency'!A:B,2,FALSE)</f>
        <v>20.400000000000002</v>
      </c>
      <c r="W1441" s="5" t="str">
        <f>IF(Main[[#This Row],[Avg_Cost_USD]]&lt;10,"Low",
IF(Main[[#This Row],[Avg_Cost_USD]]&lt;=30,"Medium","High"))</f>
        <v>Medium</v>
      </c>
    </row>
    <row r="1442" spans="1:23" x14ac:dyDescent="0.3">
      <c r="A1442">
        <v>7227</v>
      </c>
      <c r="B1442" t="s">
        <v>1997</v>
      </c>
      <c r="C1442">
        <v>1</v>
      </c>
      <c r="D1442" t="s">
        <v>54</v>
      </c>
      <c r="E1442" t="s">
        <v>1771</v>
      </c>
      <c r="F1442">
        <v>77.226190099999997</v>
      </c>
      <c r="G1442">
        <v>28.599876800000001</v>
      </c>
      <c r="H1442" t="s">
        <v>2228</v>
      </c>
      <c r="I1442" t="s">
        <v>19</v>
      </c>
      <c r="J1442" t="s">
        <v>61</v>
      </c>
      <c r="K1442" t="s">
        <v>57</v>
      </c>
      <c r="L1442" t="s">
        <v>57</v>
      </c>
      <c r="M1442" t="s">
        <v>57</v>
      </c>
      <c r="N1442">
        <v>3</v>
      </c>
      <c r="O1442">
        <v>1203</v>
      </c>
      <c r="P1442">
        <v>1550</v>
      </c>
      <c r="Q1442">
        <v>4</v>
      </c>
      <c r="R1442">
        <v>2014</v>
      </c>
      <c r="S1442">
        <v>11</v>
      </c>
      <c r="T1442">
        <v>14</v>
      </c>
      <c r="U1442" s="1">
        <v>41957</v>
      </c>
      <c r="V1442" s="5">
        <f>Main[[#This Row],[Average_Cost_for_two]] * VLOOKUP(Main[[#This Row],[Currency]],'Currency'!A:B,2,FALSE)</f>
        <v>18.600000000000001</v>
      </c>
      <c r="W1442" s="5" t="str">
        <f>IF(Main[[#This Row],[Avg_Cost_USD]]&lt;10,"Low",
IF(Main[[#This Row],[Avg_Cost_USD]]&lt;=30,"Medium","High"))</f>
        <v>Medium</v>
      </c>
    </row>
    <row r="1443" spans="1:23" x14ac:dyDescent="0.3">
      <c r="A1443">
        <v>998</v>
      </c>
      <c r="B1443" t="s">
        <v>2229</v>
      </c>
      <c r="C1443">
        <v>1</v>
      </c>
      <c r="D1443" t="s">
        <v>54</v>
      </c>
      <c r="E1443" t="s">
        <v>990</v>
      </c>
      <c r="F1443">
        <v>77.213275800000005</v>
      </c>
      <c r="G1443">
        <v>28.539624</v>
      </c>
      <c r="H1443" t="s">
        <v>2230</v>
      </c>
      <c r="I1443" t="s">
        <v>19</v>
      </c>
      <c r="J1443" t="s">
        <v>61</v>
      </c>
      <c r="K1443" t="s">
        <v>61</v>
      </c>
      <c r="L1443" t="s">
        <v>57</v>
      </c>
      <c r="M1443" t="s">
        <v>57</v>
      </c>
      <c r="N1443">
        <v>3</v>
      </c>
      <c r="O1443">
        <v>104</v>
      </c>
      <c r="P1443">
        <v>1500</v>
      </c>
      <c r="Q1443">
        <v>3.5</v>
      </c>
      <c r="R1443">
        <v>2016</v>
      </c>
      <c r="S1443">
        <v>11</v>
      </c>
      <c r="T1443">
        <v>13</v>
      </c>
      <c r="U1443" s="1">
        <v>42687</v>
      </c>
      <c r="V1443" s="5">
        <f>Main[[#This Row],[Average_Cost_for_two]] * VLOOKUP(Main[[#This Row],[Currency]],'Currency'!A:B,2,FALSE)</f>
        <v>18</v>
      </c>
      <c r="W1443" s="5" t="str">
        <f>IF(Main[[#This Row],[Avg_Cost_USD]]&lt;10,"Low",
IF(Main[[#This Row],[Avg_Cost_USD]]&lt;=30,"Medium","High"))</f>
        <v>Medium</v>
      </c>
    </row>
    <row r="1444" spans="1:23" x14ac:dyDescent="0.3">
      <c r="A1444">
        <v>306476</v>
      </c>
      <c r="B1444" t="s">
        <v>2231</v>
      </c>
      <c r="C1444">
        <v>1</v>
      </c>
      <c r="D1444" t="s">
        <v>54</v>
      </c>
      <c r="E1444" t="s">
        <v>1087</v>
      </c>
      <c r="F1444">
        <v>77.120122300000006</v>
      </c>
      <c r="G1444">
        <v>28.647773699999998</v>
      </c>
      <c r="H1444" t="s">
        <v>2232</v>
      </c>
      <c r="I1444" t="s">
        <v>19</v>
      </c>
      <c r="J1444" t="s">
        <v>57</v>
      </c>
      <c r="K1444" t="s">
        <v>57</v>
      </c>
      <c r="L1444" t="s">
        <v>57</v>
      </c>
      <c r="M1444" t="s">
        <v>57</v>
      </c>
      <c r="N1444">
        <v>3</v>
      </c>
      <c r="O1444">
        <v>1980</v>
      </c>
      <c r="P1444">
        <v>1400</v>
      </c>
      <c r="Q1444">
        <v>4.0999999999999996</v>
      </c>
      <c r="R1444">
        <v>2014</v>
      </c>
      <c r="S1444">
        <v>11</v>
      </c>
      <c r="T1444">
        <v>23</v>
      </c>
      <c r="U1444" s="1">
        <v>41966</v>
      </c>
      <c r="V1444" s="5">
        <f>Main[[#This Row],[Average_Cost_for_two]] * VLOOKUP(Main[[#This Row],[Currency]],'Currency'!A:B,2,FALSE)</f>
        <v>16.8</v>
      </c>
      <c r="W1444" s="5" t="str">
        <f>IF(Main[[#This Row],[Avg_Cost_USD]]&lt;10,"Low",
IF(Main[[#This Row],[Avg_Cost_USD]]&lt;=30,"Medium","High"))</f>
        <v>Medium</v>
      </c>
    </row>
    <row r="1445" spans="1:23" x14ac:dyDescent="0.3">
      <c r="A1445">
        <v>18252401</v>
      </c>
      <c r="B1445" t="s">
        <v>2233</v>
      </c>
      <c r="C1445">
        <v>1</v>
      </c>
      <c r="D1445" t="s">
        <v>54</v>
      </c>
      <c r="E1445" t="s">
        <v>1087</v>
      </c>
      <c r="F1445">
        <v>77.118372600000001</v>
      </c>
      <c r="G1445">
        <v>28.647514699999999</v>
      </c>
      <c r="H1445" t="s">
        <v>2234</v>
      </c>
      <c r="I1445" t="s">
        <v>19</v>
      </c>
      <c r="J1445" t="s">
        <v>61</v>
      </c>
      <c r="K1445" t="s">
        <v>57</v>
      </c>
      <c r="L1445" t="s">
        <v>57</v>
      </c>
      <c r="M1445" t="s">
        <v>57</v>
      </c>
      <c r="N1445">
        <v>3</v>
      </c>
      <c r="O1445">
        <v>676</v>
      </c>
      <c r="P1445">
        <v>1100</v>
      </c>
      <c r="Q1445">
        <v>4.4000000000000004</v>
      </c>
      <c r="R1445">
        <v>2013</v>
      </c>
      <c r="S1445">
        <v>11</v>
      </c>
      <c r="T1445">
        <v>21</v>
      </c>
      <c r="U1445" s="1">
        <v>41599</v>
      </c>
      <c r="V1445" s="5">
        <f>Main[[#This Row],[Average_Cost_for_two]] * VLOOKUP(Main[[#This Row],[Currency]],'Currency'!A:B,2,FALSE)</f>
        <v>13.200000000000001</v>
      </c>
      <c r="W1445" s="5" t="str">
        <f>IF(Main[[#This Row],[Avg_Cost_USD]]&lt;10,"Low",
IF(Main[[#This Row],[Avg_Cost_USD]]&lt;=30,"Medium","High"))</f>
        <v>Medium</v>
      </c>
    </row>
    <row r="1446" spans="1:23" x14ac:dyDescent="0.3">
      <c r="A1446">
        <v>303723</v>
      </c>
      <c r="B1446" t="s">
        <v>2235</v>
      </c>
      <c r="C1446">
        <v>1</v>
      </c>
      <c r="D1446" t="s">
        <v>54</v>
      </c>
      <c r="E1446" t="s">
        <v>1095</v>
      </c>
      <c r="F1446">
        <v>77.212446999999997</v>
      </c>
      <c r="G1446">
        <v>28.549182099999999</v>
      </c>
      <c r="H1446" t="s">
        <v>301</v>
      </c>
      <c r="I1446" t="s">
        <v>19</v>
      </c>
      <c r="J1446" t="s">
        <v>61</v>
      </c>
      <c r="K1446" t="s">
        <v>61</v>
      </c>
      <c r="L1446" t="s">
        <v>57</v>
      </c>
      <c r="M1446" t="s">
        <v>57</v>
      </c>
      <c r="N1446">
        <v>3</v>
      </c>
      <c r="O1446">
        <v>260</v>
      </c>
      <c r="P1446">
        <v>1100</v>
      </c>
      <c r="Q1446">
        <v>3.6</v>
      </c>
      <c r="R1446">
        <v>2011</v>
      </c>
      <c r="S1446">
        <v>11</v>
      </c>
      <c r="T1446">
        <v>25</v>
      </c>
      <c r="U1446" s="1">
        <v>40872</v>
      </c>
      <c r="V1446" s="5">
        <f>Main[[#This Row],[Average_Cost_for_two]] * VLOOKUP(Main[[#This Row],[Currency]],'Currency'!A:B,2,FALSE)</f>
        <v>13.200000000000001</v>
      </c>
      <c r="W1446" s="5" t="str">
        <f>IF(Main[[#This Row],[Avg_Cost_USD]]&lt;10,"Low",
IF(Main[[#This Row],[Avg_Cost_USD]]&lt;=30,"Medium","High"))</f>
        <v>Medium</v>
      </c>
    </row>
    <row r="1447" spans="1:23" x14ac:dyDescent="0.3">
      <c r="A1447">
        <v>311483</v>
      </c>
      <c r="B1447" t="s">
        <v>2236</v>
      </c>
      <c r="C1447">
        <v>1</v>
      </c>
      <c r="D1447" t="s">
        <v>54</v>
      </c>
      <c r="E1447" t="s">
        <v>1095</v>
      </c>
      <c r="F1447">
        <v>77.214962200000002</v>
      </c>
      <c r="G1447">
        <v>28.549242499999998</v>
      </c>
      <c r="H1447" t="s">
        <v>1421</v>
      </c>
      <c r="I1447" t="s">
        <v>19</v>
      </c>
      <c r="J1447" t="s">
        <v>61</v>
      </c>
      <c r="K1447" t="s">
        <v>61</v>
      </c>
      <c r="L1447" t="s">
        <v>57</v>
      </c>
      <c r="M1447" t="s">
        <v>57</v>
      </c>
      <c r="N1447">
        <v>3</v>
      </c>
      <c r="O1447">
        <v>177</v>
      </c>
      <c r="P1447">
        <v>1200</v>
      </c>
      <c r="Q1447">
        <v>3.8</v>
      </c>
      <c r="R1447">
        <v>2015</v>
      </c>
      <c r="S1447">
        <v>11</v>
      </c>
      <c r="T1447">
        <v>11</v>
      </c>
      <c r="U1447" s="1">
        <v>42319</v>
      </c>
      <c r="V1447" s="5">
        <f>Main[[#This Row],[Average_Cost_for_two]] * VLOOKUP(Main[[#This Row],[Currency]],'Currency'!A:B,2,FALSE)</f>
        <v>14.4</v>
      </c>
      <c r="W1447" s="5" t="str">
        <f>IF(Main[[#This Row],[Avg_Cost_USD]]&lt;10,"Low",
IF(Main[[#This Row],[Avg_Cost_USD]]&lt;=30,"Medium","High"))</f>
        <v>Medium</v>
      </c>
    </row>
    <row r="1448" spans="1:23" x14ac:dyDescent="0.3">
      <c r="A1448">
        <v>5851</v>
      </c>
      <c r="B1448" t="s">
        <v>1892</v>
      </c>
      <c r="C1448">
        <v>1</v>
      </c>
      <c r="D1448" t="s">
        <v>54</v>
      </c>
      <c r="E1448" t="s">
        <v>1245</v>
      </c>
      <c r="F1448">
        <v>77.2857573</v>
      </c>
      <c r="G1448">
        <v>28.636989100000001</v>
      </c>
      <c r="H1448" t="s">
        <v>1894</v>
      </c>
      <c r="I1448" t="s">
        <v>19</v>
      </c>
      <c r="J1448" t="s">
        <v>61</v>
      </c>
      <c r="K1448" t="s">
        <v>57</v>
      </c>
      <c r="L1448" t="s">
        <v>57</v>
      </c>
      <c r="M1448" t="s">
        <v>57</v>
      </c>
      <c r="N1448">
        <v>3</v>
      </c>
      <c r="O1448">
        <v>43</v>
      </c>
      <c r="P1448">
        <v>1500</v>
      </c>
      <c r="Q1448">
        <v>2.4</v>
      </c>
      <c r="R1448">
        <v>2015</v>
      </c>
      <c r="S1448">
        <v>11</v>
      </c>
      <c r="T1448">
        <v>10</v>
      </c>
      <c r="U1448" s="1">
        <v>42318</v>
      </c>
      <c r="V1448" s="5">
        <f>Main[[#This Row],[Average_Cost_for_two]] * VLOOKUP(Main[[#This Row],[Currency]],'Currency'!A:B,2,FALSE)</f>
        <v>18</v>
      </c>
      <c r="W1448" s="5" t="str">
        <f>IF(Main[[#This Row],[Avg_Cost_USD]]&lt;10,"Low",
IF(Main[[#This Row],[Avg_Cost_USD]]&lt;=30,"Medium","High"))</f>
        <v>Medium</v>
      </c>
    </row>
    <row r="1449" spans="1:23" x14ac:dyDescent="0.3">
      <c r="A1449">
        <v>18433900</v>
      </c>
      <c r="B1449" t="s">
        <v>2237</v>
      </c>
      <c r="C1449">
        <v>1</v>
      </c>
      <c r="D1449" t="s">
        <v>54</v>
      </c>
      <c r="E1449" t="s">
        <v>2171</v>
      </c>
      <c r="F1449">
        <v>77.196792439999996</v>
      </c>
      <c r="G1449">
        <v>28.535655080000002</v>
      </c>
      <c r="H1449" t="s">
        <v>2238</v>
      </c>
      <c r="I1449" t="s">
        <v>19</v>
      </c>
      <c r="J1449" t="s">
        <v>61</v>
      </c>
      <c r="K1449" t="s">
        <v>57</v>
      </c>
      <c r="L1449" t="s">
        <v>57</v>
      </c>
      <c r="M1449" t="s">
        <v>57</v>
      </c>
      <c r="N1449">
        <v>3</v>
      </c>
      <c r="O1449">
        <v>40</v>
      </c>
      <c r="P1449">
        <v>1600</v>
      </c>
      <c r="Q1449">
        <v>4</v>
      </c>
      <c r="R1449">
        <v>2016</v>
      </c>
      <c r="S1449">
        <v>10</v>
      </c>
      <c r="T1449">
        <v>22</v>
      </c>
      <c r="U1449" s="1">
        <v>42665</v>
      </c>
      <c r="V1449" s="5">
        <f>Main[[#This Row],[Average_Cost_for_two]] * VLOOKUP(Main[[#This Row],[Currency]],'Currency'!A:B,2,FALSE)</f>
        <v>19.2</v>
      </c>
      <c r="W1449" s="5" t="str">
        <f>IF(Main[[#This Row],[Avg_Cost_USD]]&lt;10,"Low",
IF(Main[[#This Row],[Avg_Cost_USD]]&lt;=30,"Medium","High"))</f>
        <v>Medium</v>
      </c>
    </row>
    <row r="1450" spans="1:23" x14ac:dyDescent="0.3">
      <c r="A1450">
        <v>307113</v>
      </c>
      <c r="B1450" t="s">
        <v>2239</v>
      </c>
      <c r="C1450">
        <v>1</v>
      </c>
      <c r="D1450" t="s">
        <v>54</v>
      </c>
      <c r="E1450" t="s">
        <v>2240</v>
      </c>
      <c r="F1450">
        <v>77.219498299999998</v>
      </c>
      <c r="G1450">
        <v>28.555635500000001</v>
      </c>
      <c r="H1450" t="s">
        <v>2241</v>
      </c>
      <c r="I1450" t="s">
        <v>19</v>
      </c>
      <c r="J1450" t="s">
        <v>61</v>
      </c>
      <c r="K1450" t="s">
        <v>61</v>
      </c>
      <c r="L1450" t="s">
        <v>57</v>
      </c>
      <c r="M1450" t="s">
        <v>57</v>
      </c>
      <c r="N1450">
        <v>3</v>
      </c>
      <c r="O1450">
        <v>2131</v>
      </c>
      <c r="P1450">
        <v>1400</v>
      </c>
      <c r="Q1450">
        <v>4.2</v>
      </c>
      <c r="R1450">
        <v>2014</v>
      </c>
      <c r="S1450">
        <v>10</v>
      </c>
      <c r="T1450">
        <v>12</v>
      </c>
      <c r="U1450" s="1">
        <v>41924</v>
      </c>
      <c r="V1450" s="5">
        <f>Main[[#This Row],[Average_Cost_for_two]] * VLOOKUP(Main[[#This Row],[Currency]],'Currency'!A:B,2,FALSE)</f>
        <v>16.8</v>
      </c>
      <c r="W1450" s="5" t="str">
        <f>IF(Main[[#This Row],[Avg_Cost_USD]]&lt;10,"Low",
IF(Main[[#This Row],[Avg_Cost_USD]]&lt;=30,"Medium","High"))</f>
        <v>Medium</v>
      </c>
    </row>
    <row r="1451" spans="1:23" x14ac:dyDescent="0.3">
      <c r="A1451">
        <v>18427565</v>
      </c>
      <c r="B1451" t="s">
        <v>2242</v>
      </c>
      <c r="C1451">
        <v>1</v>
      </c>
      <c r="D1451" t="s">
        <v>54</v>
      </c>
      <c r="E1451" t="s">
        <v>1856</v>
      </c>
      <c r="F1451">
        <v>77.22493695</v>
      </c>
      <c r="G1451">
        <v>28.56257437</v>
      </c>
      <c r="H1451" t="s">
        <v>1113</v>
      </c>
      <c r="I1451" t="s">
        <v>19</v>
      </c>
      <c r="J1451" t="s">
        <v>57</v>
      </c>
      <c r="K1451" t="s">
        <v>61</v>
      </c>
      <c r="L1451" t="s">
        <v>57</v>
      </c>
      <c r="M1451" t="s">
        <v>57</v>
      </c>
      <c r="N1451">
        <v>3</v>
      </c>
      <c r="O1451">
        <v>46</v>
      </c>
      <c r="P1451">
        <v>1500</v>
      </c>
      <c r="Q1451">
        <v>4</v>
      </c>
      <c r="R1451">
        <v>2018</v>
      </c>
      <c r="S1451">
        <v>10</v>
      </c>
      <c r="T1451">
        <v>20</v>
      </c>
      <c r="U1451" s="1">
        <v>43393</v>
      </c>
      <c r="V1451" s="5">
        <f>Main[[#This Row],[Average_Cost_for_two]] * VLOOKUP(Main[[#This Row],[Currency]],'Currency'!A:B,2,FALSE)</f>
        <v>18</v>
      </c>
      <c r="W1451" s="5" t="str">
        <f>IF(Main[[#This Row],[Avg_Cost_USD]]&lt;10,"Low",
IF(Main[[#This Row],[Avg_Cost_USD]]&lt;=30,"Medium","High"))</f>
        <v>Medium</v>
      </c>
    </row>
    <row r="1452" spans="1:23" x14ac:dyDescent="0.3">
      <c r="A1452">
        <v>307767</v>
      </c>
      <c r="B1452" t="s">
        <v>2243</v>
      </c>
      <c r="C1452">
        <v>1</v>
      </c>
      <c r="D1452" t="s">
        <v>54</v>
      </c>
      <c r="E1452" t="s">
        <v>1732</v>
      </c>
      <c r="F1452">
        <v>77.179520100000005</v>
      </c>
      <c r="G1452">
        <v>28.696512800000001</v>
      </c>
      <c r="H1452" t="s">
        <v>1117</v>
      </c>
      <c r="I1452" t="s">
        <v>19</v>
      </c>
      <c r="J1452" t="s">
        <v>61</v>
      </c>
      <c r="K1452" t="s">
        <v>61</v>
      </c>
      <c r="L1452" t="s">
        <v>57</v>
      </c>
      <c r="M1452" t="s">
        <v>57</v>
      </c>
      <c r="N1452">
        <v>3</v>
      </c>
      <c r="O1452">
        <v>492</v>
      </c>
      <c r="P1452">
        <v>1300</v>
      </c>
      <c r="Q1452">
        <v>3.9</v>
      </c>
      <c r="R1452">
        <v>2014</v>
      </c>
      <c r="S1452">
        <v>10</v>
      </c>
      <c r="T1452">
        <v>23</v>
      </c>
      <c r="U1452" s="1">
        <v>41935</v>
      </c>
      <c r="V1452" s="5">
        <f>Main[[#This Row],[Average_Cost_for_two]] * VLOOKUP(Main[[#This Row],[Currency]],'Currency'!A:B,2,FALSE)</f>
        <v>15.6</v>
      </c>
      <c r="W1452" s="5" t="str">
        <f>IF(Main[[#This Row],[Avg_Cost_USD]]&lt;10,"Low",
IF(Main[[#This Row],[Avg_Cost_USD]]&lt;=30,"Medium","High"))</f>
        <v>Medium</v>
      </c>
    </row>
    <row r="1453" spans="1:23" x14ac:dyDescent="0.3">
      <c r="A1453">
        <v>18232098</v>
      </c>
      <c r="B1453" t="s">
        <v>2244</v>
      </c>
      <c r="C1453">
        <v>1</v>
      </c>
      <c r="D1453" t="s">
        <v>54</v>
      </c>
      <c r="E1453" t="s">
        <v>1732</v>
      </c>
      <c r="F1453">
        <v>77.170219799999998</v>
      </c>
      <c r="G1453">
        <v>28.696382199999999</v>
      </c>
      <c r="H1453" t="s">
        <v>1831</v>
      </c>
      <c r="I1453" t="s">
        <v>19</v>
      </c>
      <c r="J1453" t="s">
        <v>61</v>
      </c>
      <c r="K1453" t="s">
        <v>57</v>
      </c>
      <c r="L1453" t="s">
        <v>57</v>
      </c>
      <c r="M1453" t="s">
        <v>57</v>
      </c>
      <c r="N1453">
        <v>3</v>
      </c>
      <c r="O1453">
        <v>173</v>
      </c>
      <c r="P1453">
        <v>1800</v>
      </c>
      <c r="Q1453">
        <v>3.9</v>
      </c>
      <c r="R1453">
        <v>2017</v>
      </c>
      <c r="S1453">
        <v>10</v>
      </c>
      <c r="T1453">
        <v>27</v>
      </c>
      <c r="U1453" s="1">
        <v>43035</v>
      </c>
      <c r="V1453" s="5">
        <f>Main[[#This Row],[Average_Cost_for_two]] * VLOOKUP(Main[[#This Row],[Currency]],'Currency'!A:B,2,FALSE)</f>
        <v>21.6</v>
      </c>
      <c r="W1453" s="5" t="str">
        <f>IF(Main[[#This Row],[Avg_Cost_USD]]&lt;10,"Low",
IF(Main[[#This Row],[Avg_Cost_USD]]&lt;=30,"Medium","High"))</f>
        <v>Medium</v>
      </c>
    </row>
    <row r="1454" spans="1:23" x14ac:dyDescent="0.3">
      <c r="A1454">
        <v>304675</v>
      </c>
      <c r="B1454" t="s">
        <v>1244</v>
      </c>
      <c r="C1454">
        <v>1</v>
      </c>
      <c r="D1454" t="s">
        <v>54</v>
      </c>
      <c r="E1454" t="s">
        <v>1858</v>
      </c>
      <c r="F1454">
        <v>77.163649050000004</v>
      </c>
      <c r="G1454">
        <v>28.557228720000001</v>
      </c>
      <c r="H1454" t="s">
        <v>335</v>
      </c>
      <c r="I1454" t="s">
        <v>19</v>
      </c>
      <c r="J1454" t="s">
        <v>61</v>
      </c>
      <c r="K1454" t="s">
        <v>61</v>
      </c>
      <c r="L1454" t="s">
        <v>57</v>
      </c>
      <c r="M1454" t="s">
        <v>57</v>
      </c>
      <c r="N1454">
        <v>3</v>
      </c>
      <c r="O1454">
        <v>332</v>
      </c>
      <c r="P1454">
        <v>1300</v>
      </c>
      <c r="Q1454">
        <v>3.5</v>
      </c>
      <c r="R1454">
        <v>2016</v>
      </c>
      <c r="S1454">
        <v>10</v>
      </c>
      <c r="T1454">
        <v>9</v>
      </c>
      <c r="U1454" s="1">
        <v>42652</v>
      </c>
      <c r="V1454" s="5">
        <f>Main[[#This Row],[Average_Cost_for_two]] * VLOOKUP(Main[[#This Row],[Currency]],'Currency'!A:B,2,FALSE)</f>
        <v>15.6</v>
      </c>
      <c r="W1454" s="5" t="str">
        <f>IF(Main[[#This Row],[Avg_Cost_USD]]&lt;10,"Low",
IF(Main[[#This Row],[Avg_Cost_USD]]&lt;=30,"Medium","High"))</f>
        <v>Medium</v>
      </c>
    </row>
    <row r="1455" spans="1:23" x14ac:dyDescent="0.3">
      <c r="A1455">
        <v>18175328</v>
      </c>
      <c r="B1455" t="s">
        <v>2245</v>
      </c>
      <c r="C1455">
        <v>1</v>
      </c>
      <c r="D1455" t="s">
        <v>54</v>
      </c>
      <c r="E1455" t="s">
        <v>168</v>
      </c>
      <c r="F1455">
        <v>77.241772600000004</v>
      </c>
      <c r="G1455">
        <v>28.542694399999998</v>
      </c>
      <c r="H1455" t="s">
        <v>2246</v>
      </c>
      <c r="I1455" t="s">
        <v>19</v>
      </c>
      <c r="J1455" t="s">
        <v>61</v>
      </c>
      <c r="K1455" t="s">
        <v>57</v>
      </c>
      <c r="L1455" t="s">
        <v>57</v>
      </c>
      <c r="M1455" t="s">
        <v>57</v>
      </c>
      <c r="N1455">
        <v>3</v>
      </c>
      <c r="O1455">
        <v>14</v>
      </c>
      <c r="P1455">
        <v>1200</v>
      </c>
      <c r="Q1455">
        <v>3.2</v>
      </c>
      <c r="R1455">
        <v>2011</v>
      </c>
      <c r="S1455">
        <v>10</v>
      </c>
      <c r="T1455">
        <v>1</v>
      </c>
      <c r="U1455" s="1">
        <v>40817</v>
      </c>
      <c r="V1455" s="5">
        <f>Main[[#This Row],[Average_Cost_for_two]] * VLOOKUP(Main[[#This Row],[Currency]],'Currency'!A:B,2,FALSE)</f>
        <v>14.4</v>
      </c>
      <c r="W1455" s="5" t="str">
        <f>IF(Main[[#This Row],[Avg_Cost_USD]]&lt;10,"Low",
IF(Main[[#This Row],[Avg_Cost_USD]]&lt;=30,"Medium","High"))</f>
        <v>Medium</v>
      </c>
    </row>
    <row r="1456" spans="1:23" x14ac:dyDescent="0.3">
      <c r="A1456">
        <v>7061</v>
      </c>
      <c r="B1456" t="s">
        <v>2247</v>
      </c>
      <c r="C1456">
        <v>1</v>
      </c>
      <c r="D1456" t="s">
        <v>54</v>
      </c>
      <c r="E1456" t="s">
        <v>2176</v>
      </c>
      <c r="F1456">
        <v>77.123322900000005</v>
      </c>
      <c r="G1456">
        <v>28.650366000000002</v>
      </c>
      <c r="H1456" t="s">
        <v>1908</v>
      </c>
      <c r="I1456" t="s">
        <v>19</v>
      </c>
      <c r="J1456" t="s">
        <v>61</v>
      </c>
      <c r="K1456" t="s">
        <v>57</v>
      </c>
      <c r="L1456" t="s">
        <v>57</v>
      </c>
      <c r="M1456" t="s">
        <v>57</v>
      </c>
      <c r="N1456">
        <v>3</v>
      </c>
      <c r="O1456">
        <v>609</v>
      </c>
      <c r="P1456">
        <v>1450</v>
      </c>
      <c r="Q1456">
        <v>3.5</v>
      </c>
      <c r="R1456">
        <v>2018</v>
      </c>
      <c r="S1456">
        <v>10</v>
      </c>
      <c r="T1456">
        <v>20</v>
      </c>
      <c r="U1456" s="1">
        <v>43393</v>
      </c>
      <c r="V1456" s="5">
        <f>Main[[#This Row],[Average_Cost_for_two]] * VLOOKUP(Main[[#This Row],[Currency]],'Currency'!A:B,2,FALSE)</f>
        <v>17.400000000000002</v>
      </c>
      <c r="W1456" s="5" t="str">
        <f>IF(Main[[#This Row],[Avg_Cost_USD]]&lt;10,"Low",
IF(Main[[#This Row],[Avg_Cost_USD]]&lt;=30,"Medium","High"))</f>
        <v>Medium</v>
      </c>
    </row>
    <row r="1457" spans="1:23" x14ac:dyDescent="0.3">
      <c r="A1457">
        <v>305674</v>
      </c>
      <c r="B1457" t="s">
        <v>2248</v>
      </c>
      <c r="C1457">
        <v>1</v>
      </c>
      <c r="D1457" t="s">
        <v>54</v>
      </c>
      <c r="E1457" t="s">
        <v>536</v>
      </c>
      <c r="F1457">
        <v>77.173809800000001</v>
      </c>
      <c r="G1457">
        <v>28.645378699999998</v>
      </c>
      <c r="H1457" t="s">
        <v>303</v>
      </c>
      <c r="I1457" t="s">
        <v>19</v>
      </c>
      <c r="J1457" t="s">
        <v>61</v>
      </c>
      <c r="K1457" t="s">
        <v>57</v>
      </c>
      <c r="L1457" t="s">
        <v>57</v>
      </c>
      <c r="M1457" t="s">
        <v>57</v>
      </c>
      <c r="N1457">
        <v>3</v>
      </c>
      <c r="O1457">
        <v>46</v>
      </c>
      <c r="P1457">
        <v>1400</v>
      </c>
      <c r="Q1457">
        <v>3.3</v>
      </c>
      <c r="R1457">
        <v>2012</v>
      </c>
      <c r="S1457">
        <v>10</v>
      </c>
      <c r="T1457">
        <v>12</v>
      </c>
      <c r="U1457" s="1">
        <v>41194</v>
      </c>
      <c r="V1457" s="5">
        <f>Main[[#This Row],[Average_Cost_for_two]] * VLOOKUP(Main[[#This Row],[Currency]],'Currency'!A:B,2,FALSE)</f>
        <v>16.8</v>
      </c>
      <c r="W1457" s="5" t="str">
        <f>IF(Main[[#This Row],[Avg_Cost_USD]]&lt;10,"Low",
IF(Main[[#This Row],[Avg_Cost_USD]]&lt;=30,"Medium","High"))</f>
        <v>Medium</v>
      </c>
    </row>
    <row r="1458" spans="1:23" x14ac:dyDescent="0.3">
      <c r="A1458">
        <v>309738</v>
      </c>
      <c r="B1458" t="s">
        <v>1244</v>
      </c>
      <c r="C1458">
        <v>1</v>
      </c>
      <c r="D1458" t="s">
        <v>54</v>
      </c>
      <c r="E1458" t="s">
        <v>1744</v>
      </c>
      <c r="F1458">
        <v>77.2514264</v>
      </c>
      <c r="G1458">
        <v>28.551456000000002</v>
      </c>
      <c r="H1458" t="s">
        <v>335</v>
      </c>
      <c r="I1458" t="s">
        <v>19</v>
      </c>
      <c r="J1458" t="s">
        <v>57</v>
      </c>
      <c r="K1458" t="s">
        <v>61</v>
      </c>
      <c r="L1458" t="s">
        <v>57</v>
      </c>
      <c r="M1458" t="s">
        <v>57</v>
      </c>
      <c r="N1458">
        <v>3</v>
      </c>
      <c r="O1458">
        <v>110</v>
      </c>
      <c r="P1458">
        <v>1300</v>
      </c>
      <c r="Q1458">
        <v>2.6</v>
      </c>
      <c r="R1458">
        <v>2017</v>
      </c>
      <c r="S1458">
        <v>10</v>
      </c>
      <c r="T1458">
        <v>23</v>
      </c>
      <c r="U1458" s="1">
        <v>43031</v>
      </c>
      <c r="V1458" s="5">
        <f>Main[[#This Row],[Average_Cost_for_two]] * VLOOKUP(Main[[#This Row],[Currency]],'Currency'!A:B,2,FALSE)</f>
        <v>15.6</v>
      </c>
      <c r="W1458" s="5" t="str">
        <f>IF(Main[[#This Row],[Avg_Cost_USD]]&lt;10,"Low",
IF(Main[[#This Row],[Avg_Cost_USD]]&lt;=30,"Medium","High"))</f>
        <v>Medium</v>
      </c>
    </row>
    <row r="1459" spans="1:23" x14ac:dyDescent="0.3">
      <c r="A1459">
        <v>305547</v>
      </c>
      <c r="B1459" t="s">
        <v>2249</v>
      </c>
      <c r="C1459">
        <v>1</v>
      </c>
      <c r="D1459" t="s">
        <v>54</v>
      </c>
      <c r="E1459" t="s">
        <v>2250</v>
      </c>
      <c r="F1459">
        <v>77.249540600000003</v>
      </c>
      <c r="G1459">
        <v>28.549932200000001</v>
      </c>
      <c r="H1459" t="s">
        <v>301</v>
      </c>
      <c r="I1459" t="s">
        <v>19</v>
      </c>
      <c r="J1459" t="s">
        <v>57</v>
      </c>
      <c r="K1459" t="s">
        <v>57</v>
      </c>
      <c r="L1459" t="s">
        <v>57</v>
      </c>
      <c r="M1459" t="s">
        <v>57</v>
      </c>
      <c r="N1459">
        <v>3</v>
      </c>
      <c r="O1459">
        <v>21</v>
      </c>
      <c r="P1459">
        <v>1800</v>
      </c>
      <c r="Q1459">
        <v>3.3</v>
      </c>
      <c r="R1459">
        <v>2018</v>
      </c>
      <c r="S1459">
        <v>10</v>
      </c>
      <c r="T1459">
        <v>23</v>
      </c>
      <c r="U1459" s="1">
        <v>43396</v>
      </c>
      <c r="V1459" s="5">
        <f>Main[[#This Row],[Average_Cost_for_two]] * VLOOKUP(Main[[#This Row],[Currency]],'Currency'!A:B,2,FALSE)</f>
        <v>21.6</v>
      </c>
      <c r="W1459" s="5" t="str">
        <f>IF(Main[[#This Row],[Avg_Cost_USD]]&lt;10,"Low",
IF(Main[[#This Row],[Avg_Cost_USD]]&lt;=30,"Medium","High"))</f>
        <v>Medium</v>
      </c>
    </row>
    <row r="1460" spans="1:23" x14ac:dyDescent="0.3">
      <c r="A1460">
        <v>18413250</v>
      </c>
      <c r="B1460" t="s">
        <v>2251</v>
      </c>
      <c r="C1460">
        <v>1</v>
      </c>
      <c r="D1460" t="s">
        <v>54</v>
      </c>
      <c r="E1460" t="s">
        <v>1132</v>
      </c>
      <c r="F1460">
        <v>77.241847199999995</v>
      </c>
      <c r="G1460">
        <v>28.5332835</v>
      </c>
      <c r="H1460" t="s">
        <v>1635</v>
      </c>
      <c r="I1460" t="s">
        <v>19</v>
      </c>
      <c r="J1460" t="s">
        <v>61</v>
      </c>
      <c r="K1460" t="s">
        <v>57</v>
      </c>
      <c r="L1460" t="s">
        <v>57</v>
      </c>
      <c r="M1460" t="s">
        <v>57</v>
      </c>
      <c r="N1460">
        <v>3</v>
      </c>
      <c r="O1460">
        <v>42</v>
      </c>
      <c r="P1460">
        <v>1650</v>
      </c>
      <c r="Q1460">
        <v>3.8</v>
      </c>
      <c r="R1460">
        <v>2017</v>
      </c>
      <c r="S1460">
        <v>10</v>
      </c>
      <c r="T1460">
        <v>14</v>
      </c>
      <c r="U1460" s="1">
        <v>43022</v>
      </c>
      <c r="V1460" s="5">
        <f>Main[[#This Row],[Average_Cost_for_two]] * VLOOKUP(Main[[#This Row],[Currency]],'Currency'!A:B,2,FALSE)</f>
        <v>19.8</v>
      </c>
      <c r="W1460" s="5" t="str">
        <f>IF(Main[[#This Row],[Avg_Cost_USD]]&lt;10,"Low",
IF(Main[[#This Row],[Avg_Cost_USD]]&lt;=30,"Medium","High"))</f>
        <v>Medium</v>
      </c>
    </row>
    <row r="1461" spans="1:23" x14ac:dyDescent="0.3">
      <c r="A1461">
        <v>2217</v>
      </c>
      <c r="B1461" t="s">
        <v>2227</v>
      </c>
      <c r="C1461">
        <v>1</v>
      </c>
      <c r="D1461" t="s">
        <v>54</v>
      </c>
      <c r="E1461" t="s">
        <v>441</v>
      </c>
      <c r="F1461">
        <v>77.206293599999995</v>
      </c>
      <c r="G1461">
        <v>28.5580523</v>
      </c>
      <c r="H1461" t="s">
        <v>308</v>
      </c>
      <c r="I1461" t="s">
        <v>19</v>
      </c>
      <c r="J1461" t="s">
        <v>61</v>
      </c>
      <c r="K1461" t="s">
        <v>57</v>
      </c>
      <c r="L1461" t="s">
        <v>57</v>
      </c>
      <c r="M1461" t="s">
        <v>57</v>
      </c>
      <c r="N1461">
        <v>3</v>
      </c>
      <c r="O1461">
        <v>163</v>
      </c>
      <c r="P1461">
        <v>1500</v>
      </c>
      <c r="Q1461">
        <v>3.5</v>
      </c>
      <c r="R1461">
        <v>2018</v>
      </c>
      <c r="S1461">
        <v>10</v>
      </c>
      <c r="T1461">
        <v>9</v>
      </c>
      <c r="U1461" s="1">
        <v>43382</v>
      </c>
      <c r="V1461" s="5">
        <f>Main[[#This Row],[Average_Cost_for_two]] * VLOOKUP(Main[[#This Row],[Currency]],'Currency'!A:B,2,FALSE)</f>
        <v>18</v>
      </c>
      <c r="W1461" s="5" t="str">
        <f>IF(Main[[#This Row],[Avg_Cost_USD]]&lt;10,"Low",
IF(Main[[#This Row],[Avg_Cost_USD]]&lt;=30,"Medium","High"))</f>
        <v>Medium</v>
      </c>
    </row>
    <row r="1462" spans="1:23" x14ac:dyDescent="0.3">
      <c r="A1462">
        <v>1147</v>
      </c>
      <c r="B1462" t="s">
        <v>2252</v>
      </c>
      <c r="C1462">
        <v>1</v>
      </c>
      <c r="D1462" t="s">
        <v>54</v>
      </c>
      <c r="E1462" t="s">
        <v>122</v>
      </c>
      <c r="F1462">
        <v>77.189538400000004</v>
      </c>
      <c r="G1462">
        <v>28.7014578</v>
      </c>
      <c r="H1462" t="s">
        <v>1887</v>
      </c>
      <c r="I1462" t="s">
        <v>19</v>
      </c>
      <c r="J1462" t="s">
        <v>61</v>
      </c>
      <c r="K1462" t="s">
        <v>57</v>
      </c>
      <c r="L1462" t="s">
        <v>57</v>
      </c>
      <c r="M1462" t="s">
        <v>57</v>
      </c>
      <c r="N1462">
        <v>3</v>
      </c>
      <c r="O1462">
        <v>155</v>
      </c>
      <c r="P1462">
        <v>1300</v>
      </c>
      <c r="Q1462">
        <v>3.1</v>
      </c>
      <c r="R1462">
        <v>2013</v>
      </c>
      <c r="S1462">
        <v>10</v>
      </c>
      <c r="T1462">
        <v>9</v>
      </c>
      <c r="U1462" s="1">
        <v>41556</v>
      </c>
      <c r="V1462" s="5">
        <f>Main[[#This Row],[Average_Cost_for_two]] * VLOOKUP(Main[[#This Row],[Currency]],'Currency'!A:B,2,FALSE)</f>
        <v>15.6</v>
      </c>
      <c r="W1462" s="5" t="str">
        <f>IF(Main[[#This Row],[Avg_Cost_USD]]&lt;10,"Low",
IF(Main[[#This Row],[Avg_Cost_USD]]&lt;=30,"Medium","High"))</f>
        <v>Medium</v>
      </c>
    </row>
    <row r="1463" spans="1:23" x14ac:dyDescent="0.3">
      <c r="A1463">
        <v>18222563</v>
      </c>
      <c r="B1463" t="s">
        <v>2253</v>
      </c>
      <c r="C1463">
        <v>1</v>
      </c>
      <c r="D1463" t="s">
        <v>54</v>
      </c>
      <c r="E1463" t="s">
        <v>124</v>
      </c>
      <c r="F1463">
        <v>77.203323800000007</v>
      </c>
      <c r="G1463">
        <v>28.552395400000002</v>
      </c>
      <c r="H1463" t="s">
        <v>2254</v>
      </c>
      <c r="I1463" t="s">
        <v>19</v>
      </c>
      <c r="J1463" t="s">
        <v>61</v>
      </c>
      <c r="K1463" t="s">
        <v>57</v>
      </c>
      <c r="L1463" t="s">
        <v>57</v>
      </c>
      <c r="M1463" t="s">
        <v>57</v>
      </c>
      <c r="N1463">
        <v>3</v>
      </c>
      <c r="O1463">
        <v>339</v>
      </c>
      <c r="P1463">
        <v>1700</v>
      </c>
      <c r="Q1463">
        <v>3.3</v>
      </c>
      <c r="R1463">
        <v>2010</v>
      </c>
      <c r="S1463">
        <v>10</v>
      </c>
      <c r="T1463">
        <v>16</v>
      </c>
      <c r="U1463" s="1">
        <v>40467</v>
      </c>
      <c r="V1463" s="5">
        <f>Main[[#This Row],[Average_Cost_for_two]] * VLOOKUP(Main[[#This Row],[Currency]],'Currency'!A:B,2,FALSE)</f>
        <v>20.400000000000002</v>
      </c>
      <c r="W1463" s="5" t="str">
        <f>IF(Main[[#This Row],[Avg_Cost_USD]]&lt;10,"Low",
IF(Main[[#This Row],[Avg_Cost_USD]]&lt;=30,"Medium","High"))</f>
        <v>Medium</v>
      </c>
    </row>
    <row r="1464" spans="1:23" x14ac:dyDescent="0.3">
      <c r="A1464">
        <v>312801</v>
      </c>
      <c r="B1464" t="s">
        <v>2255</v>
      </c>
      <c r="C1464">
        <v>1</v>
      </c>
      <c r="D1464" t="s">
        <v>54</v>
      </c>
      <c r="E1464" t="s">
        <v>2256</v>
      </c>
      <c r="F1464">
        <v>77.297786900000006</v>
      </c>
      <c r="G1464">
        <v>28.590509099999998</v>
      </c>
      <c r="H1464" t="s">
        <v>2257</v>
      </c>
      <c r="I1464" t="s">
        <v>19</v>
      </c>
      <c r="J1464" t="s">
        <v>61</v>
      </c>
      <c r="K1464" t="s">
        <v>61</v>
      </c>
      <c r="L1464" t="s">
        <v>57</v>
      </c>
      <c r="M1464" t="s">
        <v>57</v>
      </c>
      <c r="N1464">
        <v>3</v>
      </c>
      <c r="O1464">
        <v>128</v>
      </c>
      <c r="P1464">
        <v>1800</v>
      </c>
      <c r="Q1464">
        <v>3.7</v>
      </c>
      <c r="R1464">
        <v>2016</v>
      </c>
      <c r="S1464">
        <v>10</v>
      </c>
      <c r="T1464">
        <v>9</v>
      </c>
      <c r="U1464" s="1">
        <v>42652</v>
      </c>
      <c r="V1464" s="5">
        <f>Main[[#This Row],[Average_Cost_for_two]] * VLOOKUP(Main[[#This Row],[Currency]],'Currency'!A:B,2,FALSE)</f>
        <v>21.6</v>
      </c>
      <c r="W1464" s="5" t="str">
        <f>IF(Main[[#This Row],[Avg_Cost_USD]]&lt;10,"Low",
IF(Main[[#This Row],[Avg_Cost_USD]]&lt;=30,"Medium","High"))</f>
        <v>Medium</v>
      </c>
    </row>
    <row r="1465" spans="1:23" x14ac:dyDescent="0.3">
      <c r="A1465">
        <v>18219547</v>
      </c>
      <c r="B1465" t="s">
        <v>2258</v>
      </c>
      <c r="C1465">
        <v>1</v>
      </c>
      <c r="D1465" t="s">
        <v>54</v>
      </c>
      <c r="E1465" t="s">
        <v>983</v>
      </c>
      <c r="F1465">
        <v>77.080189700000005</v>
      </c>
      <c r="G1465">
        <v>28.620388999999999</v>
      </c>
      <c r="H1465" t="s">
        <v>444</v>
      </c>
      <c r="I1465" t="s">
        <v>19</v>
      </c>
      <c r="J1465" t="s">
        <v>61</v>
      </c>
      <c r="K1465" t="s">
        <v>61</v>
      </c>
      <c r="L1465" t="s">
        <v>57</v>
      </c>
      <c r="M1465" t="s">
        <v>57</v>
      </c>
      <c r="N1465">
        <v>3</v>
      </c>
      <c r="O1465">
        <v>100</v>
      </c>
      <c r="P1465">
        <v>1300</v>
      </c>
      <c r="Q1465">
        <v>3.5</v>
      </c>
      <c r="R1465">
        <v>2015</v>
      </c>
      <c r="S1465">
        <v>10</v>
      </c>
      <c r="T1465">
        <v>17</v>
      </c>
      <c r="U1465" s="1">
        <v>42294</v>
      </c>
      <c r="V1465" s="5">
        <f>Main[[#This Row],[Average_Cost_for_two]] * VLOOKUP(Main[[#This Row],[Currency]],'Currency'!A:B,2,FALSE)</f>
        <v>15.6</v>
      </c>
      <c r="W1465" s="5" t="str">
        <f>IF(Main[[#This Row],[Avg_Cost_USD]]&lt;10,"Low",
IF(Main[[#This Row],[Avg_Cost_USD]]&lt;=30,"Medium","High"))</f>
        <v>Medium</v>
      </c>
    </row>
    <row r="1466" spans="1:23" x14ac:dyDescent="0.3">
      <c r="A1466">
        <v>18357558</v>
      </c>
      <c r="B1466" t="s">
        <v>2259</v>
      </c>
      <c r="C1466">
        <v>1</v>
      </c>
      <c r="D1466" t="s">
        <v>54</v>
      </c>
      <c r="E1466" t="s">
        <v>502</v>
      </c>
      <c r="F1466">
        <v>77.219571770000002</v>
      </c>
      <c r="G1466">
        <v>28.627278440000001</v>
      </c>
      <c r="H1466" t="s">
        <v>2084</v>
      </c>
      <c r="I1466" t="s">
        <v>19</v>
      </c>
      <c r="J1466" t="s">
        <v>61</v>
      </c>
      <c r="K1466" t="s">
        <v>57</v>
      </c>
      <c r="L1466" t="s">
        <v>57</v>
      </c>
      <c r="M1466" t="s">
        <v>57</v>
      </c>
      <c r="N1466">
        <v>3</v>
      </c>
      <c r="O1466">
        <v>11</v>
      </c>
      <c r="P1466">
        <v>1100</v>
      </c>
      <c r="Q1466">
        <v>3.2</v>
      </c>
      <c r="R1466">
        <v>2017</v>
      </c>
      <c r="S1466">
        <v>10</v>
      </c>
      <c r="T1466">
        <v>4</v>
      </c>
      <c r="U1466" s="1">
        <v>43012</v>
      </c>
      <c r="V1466" s="5">
        <f>Main[[#This Row],[Average_Cost_for_two]] * VLOOKUP(Main[[#This Row],[Currency]],'Currency'!A:B,2,FALSE)</f>
        <v>13.200000000000001</v>
      </c>
      <c r="W1466" s="5" t="str">
        <f>IF(Main[[#This Row],[Avg_Cost_USD]]&lt;10,"Low",
IF(Main[[#This Row],[Avg_Cost_USD]]&lt;=30,"Medium","High"))</f>
        <v>Medium</v>
      </c>
    </row>
    <row r="1467" spans="1:23" x14ac:dyDescent="0.3">
      <c r="A1467">
        <v>18349923</v>
      </c>
      <c r="B1467" t="s">
        <v>2260</v>
      </c>
      <c r="C1467">
        <v>1</v>
      </c>
      <c r="D1467" t="s">
        <v>54</v>
      </c>
      <c r="E1467" t="s">
        <v>502</v>
      </c>
      <c r="F1467">
        <v>77.219633099999996</v>
      </c>
      <c r="G1467">
        <v>28.626940699999999</v>
      </c>
      <c r="H1467" t="s">
        <v>2084</v>
      </c>
      <c r="I1467" t="s">
        <v>19</v>
      </c>
      <c r="J1467" t="s">
        <v>57</v>
      </c>
      <c r="K1467" t="s">
        <v>57</v>
      </c>
      <c r="L1467" t="s">
        <v>57</v>
      </c>
      <c r="M1467" t="s">
        <v>57</v>
      </c>
      <c r="N1467">
        <v>3</v>
      </c>
      <c r="O1467">
        <v>291</v>
      </c>
      <c r="P1467">
        <v>1200</v>
      </c>
      <c r="Q1467">
        <v>3.9</v>
      </c>
      <c r="R1467">
        <v>2010</v>
      </c>
      <c r="S1467">
        <v>10</v>
      </c>
      <c r="T1467">
        <v>19</v>
      </c>
      <c r="U1467" s="1">
        <v>40470</v>
      </c>
      <c r="V1467" s="5">
        <f>Main[[#This Row],[Average_Cost_for_two]] * VLOOKUP(Main[[#This Row],[Currency]],'Currency'!A:B,2,FALSE)</f>
        <v>14.4</v>
      </c>
      <c r="W1467" s="5" t="str">
        <f>IF(Main[[#This Row],[Avg_Cost_USD]]&lt;10,"Low",
IF(Main[[#This Row],[Avg_Cost_USD]]&lt;=30,"Medium","High"))</f>
        <v>Medium</v>
      </c>
    </row>
    <row r="1468" spans="1:23" x14ac:dyDescent="0.3">
      <c r="A1468">
        <v>703</v>
      </c>
      <c r="B1468" t="s">
        <v>2261</v>
      </c>
      <c r="C1468">
        <v>1</v>
      </c>
      <c r="D1468" t="s">
        <v>54</v>
      </c>
      <c r="E1468" t="s">
        <v>1142</v>
      </c>
      <c r="F1468">
        <v>77.238584399999993</v>
      </c>
      <c r="G1468">
        <v>28.5366985</v>
      </c>
      <c r="H1468" t="s">
        <v>1025</v>
      </c>
      <c r="I1468" t="s">
        <v>19</v>
      </c>
      <c r="J1468" t="s">
        <v>61</v>
      </c>
      <c r="K1468" t="s">
        <v>61</v>
      </c>
      <c r="L1468" t="s">
        <v>57</v>
      </c>
      <c r="M1468" t="s">
        <v>57</v>
      </c>
      <c r="N1468">
        <v>3</v>
      </c>
      <c r="O1468">
        <v>142</v>
      </c>
      <c r="P1468">
        <v>1250</v>
      </c>
      <c r="Q1468">
        <v>2.8</v>
      </c>
      <c r="R1468">
        <v>2017</v>
      </c>
      <c r="S1468">
        <v>10</v>
      </c>
      <c r="T1468">
        <v>25</v>
      </c>
      <c r="U1468" s="1">
        <v>43033</v>
      </c>
      <c r="V1468" s="5">
        <f>Main[[#This Row],[Average_Cost_for_two]] * VLOOKUP(Main[[#This Row],[Currency]],'Currency'!A:B,2,FALSE)</f>
        <v>15</v>
      </c>
      <c r="W1468" s="5" t="str">
        <f>IF(Main[[#This Row],[Avg_Cost_USD]]&lt;10,"Low",
IF(Main[[#This Row],[Avg_Cost_USD]]&lt;=30,"Medium","High"))</f>
        <v>Medium</v>
      </c>
    </row>
    <row r="1469" spans="1:23" x14ac:dyDescent="0.3">
      <c r="A1469">
        <v>1876</v>
      </c>
      <c r="B1469" t="s">
        <v>2262</v>
      </c>
      <c r="C1469">
        <v>1</v>
      </c>
      <c r="D1469" t="s">
        <v>54</v>
      </c>
      <c r="E1469" t="s">
        <v>926</v>
      </c>
      <c r="F1469">
        <v>77.254479599999996</v>
      </c>
      <c r="G1469">
        <v>28.541794700000001</v>
      </c>
      <c r="H1469" t="s">
        <v>303</v>
      </c>
      <c r="I1469" t="s">
        <v>19</v>
      </c>
      <c r="J1469" t="s">
        <v>61</v>
      </c>
      <c r="K1469" t="s">
        <v>61</v>
      </c>
      <c r="L1469" t="s">
        <v>57</v>
      </c>
      <c r="M1469" t="s">
        <v>57</v>
      </c>
      <c r="N1469">
        <v>3</v>
      </c>
      <c r="O1469">
        <v>372</v>
      </c>
      <c r="P1469">
        <v>1300</v>
      </c>
      <c r="Q1469">
        <v>3.6</v>
      </c>
      <c r="R1469">
        <v>2018</v>
      </c>
      <c r="S1469">
        <v>10</v>
      </c>
      <c r="T1469">
        <v>11</v>
      </c>
      <c r="U1469" s="1">
        <v>43384</v>
      </c>
      <c r="V1469" s="5">
        <f>Main[[#This Row],[Average_Cost_for_two]] * VLOOKUP(Main[[#This Row],[Currency]],'Currency'!A:B,2,FALSE)</f>
        <v>15.6</v>
      </c>
      <c r="W1469" s="5" t="str">
        <f>IF(Main[[#This Row],[Avg_Cost_USD]]&lt;10,"Low",
IF(Main[[#This Row],[Avg_Cost_USD]]&lt;=30,"Medium","High"))</f>
        <v>Medium</v>
      </c>
    </row>
    <row r="1470" spans="1:23" x14ac:dyDescent="0.3">
      <c r="A1470">
        <v>18317477</v>
      </c>
      <c r="B1470" t="s">
        <v>1825</v>
      </c>
      <c r="C1470">
        <v>1</v>
      </c>
      <c r="D1470" t="s">
        <v>54</v>
      </c>
      <c r="E1470" t="s">
        <v>1482</v>
      </c>
      <c r="F1470">
        <v>77.301109499999995</v>
      </c>
      <c r="G1470">
        <v>28.646132099999999</v>
      </c>
      <c r="H1470" t="s">
        <v>372</v>
      </c>
      <c r="I1470" t="s">
        <v>19</v>
      </c>
      <c r="J1470" t="s">
        <v>57</v>
      </c>
      <c r="K1470" t="s">
        <v>57</v>
      </c>
      <c r="L1470" t="s">
        <v>57</v>
      </c>
      <c r="M1470" t="s">
        <v>57</v>
      </c>
      <c r="N1470">
        <v>3</v>
      </c>
      <c r="O1470">
        <v>248</v>
      </c>
      <c r="P1470">
        <v>1300</v>
      </c>
      <c r="Q1470">
        <v>3.8</v>
      </c>
      <c r="R1470">
        <v>2011</v>
      </c>
      <c r="S1470">
        <v>10</v>
      </c>
      <c r="T1470">
        <v>2</v>
      </c>
      <c r="U1470" s="1">
        <v>40818</v>
      </c>
      <c r="V1470" s="5">
        <f>Main[[#This Row],[Average_Cost_for_two]] * VLOOKUP(Main[[#This Row],[Currency]],'Currency'!A:B,2,FALSE)</f>
        <v>15.6</v>
      </c>
      <c r="W1470" s="5" t="str">
        <f>IF(Main[[#This Row],[Avg_Cost_USD]]&lt;10,"Low",
IF(Main[[#This Row],[Avg_Cost_USD]]&lt;=30,"Medium","High"))</f>
        <v>Medium</v>
      </c>
    </row>
    <row r="1471" spans="1:23" x14ac:dyDescent="0.3">
      <c r="A1471">
        <v>306392</v>
      </c>
      <c r="B1471" t="s">
        <v>2263</v>
      </c>
      <c r="C1471">
        <v>1</v>
      </c>
      <c r="D1471" t="s">
        <v>54</v>
      </c>
      <c r="E1471" t="s">
        <v>173</v>
      </c>
      <c r="F1471">
        <v>77.185327670000007</v>
      </c>
      <c r="G1471">
        <v>28.645556389999999</v>
      </c>
      <c r="H1471" t="s">
        <v>303</v>
      </c>
      <c r="I1471" t="s">
        <v>19</v>
      </c>
      <c r="J1471" t="s">
        <v>61</v>
      </c>
      <c r="K1471" t="s">
        <v>61</v>
      </c>
      <c r="L1471" t="s">
        <v>57</v>
      </c>
      <c r="M1471" t="s">
        <v>57</v>
      </c>
      <c r="N1471">
        <v>3</v>
      </c>
      <c r="O1471">
        <v>31</v>
      </c>
      <c r="P1471">
        <v>1100</v>
      </c>
      <c r="Q1471">
        <v>2.6</v>
      </c>
      <c r="R1471">
        <v>2014</v>
      </c>
      <c r="S1471">
        <v>10</v>
      </c>
      <c r="T1471">
        <v>9</v>
      </c>
      <c r="U1471" s="1">
        <v>41921</v>
      </c>
      <c r="V1471" s="5">
        <f>Main[[#This Row],[Average_Cost_for_two]] * VLOOKUP(Main[[#This Row],[Currency]],'Currency'!A:B,2,FALSE)</f>
        <v>13.200000000000001</v>
      </c>
      <c r="W1471" s="5" t="str">
        <f>IF(Main[[#This Row],[Avg_Cost_USD]]&lt;10,"Low",
IF(Main[[#This Row],[Avg_Cost_USD]]&lt;=30,"Medium","High"))</f>
        <v>Medium</v>
      </c>
    </row>
    <row r="1472" spans="1:23" x14ac:dyDescent="0.3">
      <c r="A1472">
        <v>9050</v>
      </c>
      <c r="B1472" t="s">
        <v>2264</v>
      </c>
      <c r="C1472">
        <v>1</v>
      </c>
      <c r="D1472" t="s">
        <v>54</v>
      </c>
      <c r="E1472" t="s">
        <v>987</v>
      </c>
      <c r="F1472">
        <v>77.138406599999996</v>
      </c>
      <c r="G1472">
        <v>28.655369</v>
      </c>
      <c r="H1472" t="s">
        <v>444</v>
      </c>
      <c r="I1472" t="s">
        <v>19</v>
      </c>
      <c r="J1472" t="s">
        <v>61</v>
      </c>
      <c r="K1472" t="s">
        <v>61</v>
      </c>
      <c r="L1472" t="s">
        <v>57</v>
      </c>
      <c r="M1472" t="s">
        <v>57</v>
      </c>
      <c r="N1472">
        <v>3</v>
      </c>
      <c r="O1472">
        <v>74</v>
      </c>
      <c r="P1472">
        <v>1200</v>
      </c>
      <c r="Q1472">
        <v>3.2</v>
      </c>
      <c r="R1472">
        <v>2011</v>
      </c>
      <c r="S1472">
        <v>10</v>
      </c>
      <c r="T1472">
        <v>19</v>
      </c>
      <c r="U1472" s="1">
        <v>40835</v>
      </c>
      <c r="V1472" s="5">
        <f>Main[[#This Row],[Average_Cost_for_two]] * VLOOKUP(Main[[#This Row],[Currency]],'Currency'!A:B,2,FALSE)</f>
        <v>14.4</v>
      </c>
      <c r="W1472" s="5" t="str">
        <f>IF(Main[[#This Row],[Avg_Cost_USD]]&lt;10,"Low",
IF(Main[[#This Row],[Avg_Cost_USD]]&lt;=30,"Medium","High"))</f>
        <v>Medium</v>
      </c>
    </row>
    <row r="1473" spans="1:23" x14ac:dyDescent="0.3">
      <c r="A1473">
        <v>7509</v>
      </c>
      <c r="B1473" t="s">
        <v>1946</v>
      </c>
      <c r="C1473">
        <v>1</v>
      </c>
      <c r="D1473" t="s">
        <v>54</v>
      </c>
      <c r="E1473" t="s">
        <v>1792</v>
      </c>
      <c r="F1473">
        <v>77.146657599999998</v>
      </c>
      <c r="G1473">
        <v>28.6570681</v>
      </c>
      <c r="H1473" t="s">
        <v>2028</v>
      </c>
      <c r="I1473" t="s">
        <v>19</v>
      </c>
      <c r="J1473" t="s">
        <v>61</v>
      </c>
      <c r="K1473" t="s">
        <v>57</v>
      </c>
      <c r="L1473" t="s">
        <v>57</v>
      </c>
      <c r="M1473" t="s">
        <v>57</v>
      </c>
      <c r="N1473">
        <v>3</v>
      </c>
      <c r="O1473">
        <v>371</v>
      </c>
      <c r="P1473">
        <v>1200</v>
      </c>
      <c r="Q1473">
        <v>3.8</v>
      </c>
      <c r="R1473">
        <v>2015</v>
      </c>
      <c r="S1473">
        <v>10</v>
      </c>
      <c r="T1473">
        <v>24</v>
      </c>
      <c r="U1473" s="1">
        <v>42301</v>
      </c>
      <c r="V1473" s="5">
        <f>Main[[#This Row],[Average_Cost_for_two]] * VLOOKUP(Main[[#This Row],[Currency]],'Currency'!A:B,2,FALSE)</f>
        <v>14.4</v>
      </c>
      <c r="W1473" s="5" t="str">
        <f>IF(Main[[#This Row],[Avg_Cost_USD]]&lt;10,"Low",
IF(Main[[#This Row],[Avg_Cost_USD]]&lt;=30,"Medium","High"))</f>
        <v>Medium</v>
      </c>
    </row>
    <row r="1474" spans="1:23" x14ac:dyDescent="0.3">
      <c r="A1474">
        <v>73</v>
      </c>
      <c r="B1474" t="s">
        <v>2265</v>
      </c>
      <c r="C1474">
        <v>1</v>
      </c>
      <c r="D1474" t="s">
        <v>54</v>
      </c>
      <c r="E1474" t="s">
        <v>1881</v>
      </c>
      <c r="F1474">
        <v>77.229789199999999</v>
      </c>
      <c r="G1474">
        <v>28.608070699999999</v>
      </c>
      <c r="H1474" t="s">
        <v>2266</v>
      </c>
      <c r="I1474" t="s">
        <v>19</v>
      </c>
      <c r="J1474" t="s">
        <v>61</v>
      </c>
      <c r="K1474" t="s">
        <v>61</v>
      </c>
      <c r="L1474" t="s">
        <v>57</v>
      </c>
      <c r="M1474" t="s">
        <v>57</v>
      </c>
      <c r="N1474">
        <v>3</v>
      </c>
      <c r="O1474">
        <v>768</v>
      </c>
      <c r="P1474">
        <v>1200</v>
      </c>
      <c r="Q1474">
        <v>3.9</v>
      </c>
      <c r="R1474">
        <v>2010</v>
      </c>
      <c r="S1474">
        <v>10</v>
      </c>
      <c r="T1474">
        <v>13</v>
      </c>
      <c r="U1474" s="1">
        <v>40464</v>
      </c>
      <c r="V1474" s="5">
        <f>Main[[#This Row],[Average_Cost_for_two]] * VLOOKUP(Main[[#This Row],[Currency]],'Currency'!A:B,2,FALSE)</f>
        <v>14.4</v>
      </c>
      <c r="W1474" s="5" t="str">
        <f>IF(Main[[#This Row],[Avg_Cost_USD]]&lt;10,"Low",
IF(Main[[#This Row],[Avg_Cost_USD]]&lt;=30,"Medium","High"))</f>
        <v>Medium</v>
      </c>
    </row>
    <row r="1475" spans="1:23" x14ac:dyDescent="0.3">
      <c r="A1475">
        <v>18057816</v>
      </c>
      <c r="B1475" t="s">
        <v>2267</v>
      </c>
      <c r="C1475">
        <v>1</v>
      </c>
      <c r="D1475" t="s">
        <v>54</v>
      </c>
      <c r="E1475" t="s">
        <v>160</v>
      </c>
      <c r="F1475">
        <v>77.295829900000001</v>
      </c>
      <c r="G1475">
        <v>28.641465799999999</v>
      </c>
      <c r="H1475" t="s">
        <v>2268</v>
      </c>
      <c r="I1475" t="s">
        <v>19</v>
      </c>
      <c r="J1475" t="s">
        <v>61</v>
      </c>
      <c r="K1475" t="s">
        <v>61</v>
      </c>
      <c r="L1475" t="s">
        <v>57</v>
      </c>
      <c r="M1475" t="s">
        <v>57</v>
      </c>
      <c r="N1475">
        <v>3</v>
      </c>
      <c r="O1475">
        <v>48</v>
      </c>
      <c r="P1475">
        <v>1800</v>
      </c>
      <c r="Q1475">
        <v>2.9</v>
      </c>
      <c r="R1475">
        <v>2010</v>
      </c>
      <c r="S1475">
        <v>10</v>
      </c>
      <c r="T1475">
        <v>23</v>
      </c>
      <c r="U1475" s="1">
        <v>40474</v>
      </c>
      <c r="V1475" s="5">
        <f>Main[[#This Row],[Average_Cost_for_two]] * VLOOKUP(Main[[#This Row],[Currency]],'Currency'!A:B,2,FALSE)</f>
        <v>21.6</v>
      </c>
      <c r="W1475" s="5" t="str">
        <f>IF(Main[[#This Row],[Avg_Cost_USD]]&lt;10,"Low",
IF(Main[[#This Row],[Avg_Cost_USD]]&lt;=30,"Medium","High"))</f>
        <v>Medium</v>
      </c>
    </row>
    <row r="1476" spans="1:23" x14ac:dyDescent="0.3">
      <c r="A1476">
        <v>18358681</v>
      </c>
      <c r="B1476" t="s">
        <v>2269</v>
      </c>
      <c r="C1476">
        <v>1</v>
      </c>
      <c r="D1476" t="s">
        <v>54</v>
      </c>
      <c r="E1476" t="s">
        <v>991</v>
      </c>
      <c r="F1476">
        <v>77.121822690000002</v>
      </c>
      <c r="G1476">
        <v>28.666810659999999</v>
      </c>
      <c r="H1476" t="s">
        <v>2270</v>
      </c>
      <c r="I1476" t="s">
        <v>19</v>
      </c>
      <c r="J1476" t="s">
        <v>61</v>
      </c>
      <c r="K1476" t="s">
        <v>57</v>
      </c>
      <c r="L1476" t="s">
        <v>57</v>
      </c>
      <c r="M1476" t="s">
        <v>57</v>
      </c>
      <c r="N1476">
        <v>3</v>
      </c>
      <c r="O1476">
        <v>96</v>
      </c>
      <c r="P1476">
        <v>1200</v>
      </c>
      <c r="Q1476">
        <v>3.8</v>
      </c>
      <c r="R1476">
        <v>2013</v>
      </c>
      <c r="S1476">
        <v>10</v>
      </c>
      <c r="T1476">
        <v>15</v>
      </c>
      <c r="U1476" s="1">
        <v>41562</v>
      </c>
      <c r="V1476" s="5">
        <f>Main[[#This Row],[Average_Cost_for_two]] * VLOOKUP(Main[[#This Row],[Currency]],'Currency'!A:B,2,FALSE)</f>
        <v>14.4</v>
      </c>
      <c r="W1476" s="5" t="str">
        <f>IF(Main[[#This Row],[Avg_Cost_USD]]&lt;10,"Low",
IF(Main[[#This Row],[Avg_Cost_USD]]&lt;=30,"Medium","High"))</f>
        <v>Medium</v>
      </c>
    </row>
    <row r="1477" spans="1:23" x14ac:dyDescent="0.3">
      <c r="A1477">
        <v>18224547</v>
      </c>
      <c r="B1477" t="s">
        <v>1244</v>
      </c>
      <c r="C1477">
        <v>1</v>
      </c>
      <c r="D1477" t="s">
        <v>54</v>
      </c>
      <c r="E1477" t="s">
        <v>991</v>
      </c>
      <c r="F1477">
        <v>77.12199099</v>
      </c>
      <c r="G1477">
        <v>28.666541779999999</v>
      </c>
      <c r="H1477" t="s">
        <v>335</v>
      </c>
      <c r="I1477" t="s">
        <v>19</v>
      </c>
      <c r="J1477" t="s">
        <v>61</v>
      </c>
      <c r="K1477" t="s">
        <v>61</v>
      </c>
      <c r="L1477" t="s">
        <v>57</v>
      </c>
      <c r="M1477" t="s">
        <v>57</v>
      </c>
      <c r="N1477">
        <v>3</v>
      </c>
      <c r="O1477">
        <v>127</v>
      </c>
      <c r="P1477">
        <v>1200</v>
      </c>
      <c r="Q1477">
        <v>3.6</v>
      </c>
      <c r="R1477">
        <v>2013</v>
      </c>
      <c r="S1477">
        <v>10</v>
      </c>
      <c r="T1477">
        <v>15</v>
      </c>
      <c r="U1477" s="1">
        <v>41562</v>
      </c>
      <c r="V1477" s="5">
        <f>Main[[#This Row],[Average_Cost_for_two]] * VLOOKUP(Main[[#This Row],[Currency]],'Currency'!A:B,2,FALSE)</f>
        <v>14.4</v>
      </c>
      <c r="W1477" s="5" t="str">
        <f>IF(Main[[#This Row],[Avg_Cost_USD]]&lt;10,"Low",
IF(Main[[#This Row],[Avg_Cost_USD]]&lt;=30,"Medium","High"))</f>
        <v>Medium</v>
      </c>
    </row>
    <row r="1478" spans="1:23" x14ac:dyDescent="0.3">
      <c r="A1478">
        <v>18219554</v>
      </c>
      <c r="B1478" t="s">
        <v>2271</v>
      </c>
      <c r="C1478">
        <v>1</v>
      </c>
      <c r="D1478" t="s">
        <v>54</v>
      </c>
      <c r="E1478" t="s">
        <v>1403</v>
      </c>
      <c r="F1478">
        <v>77.207649009999997</v>
      </c>
      <c r="G1478">
        <v>28.522942270000001</v>
      </c>
      <c r="H1478" t="s">
        <v>2099</v>
      </c>
      <c r="I1478" t="s">
        <v>19</v>
      </c>
      <c r="J1478" t="s">
        <v>57</v>
      </c>
      <c r="K1478" t="s">
        <v>61</v>
      </c>
      <c r="L1478" t="s">
        <v>57</v>
      </c>
      <c r="M1478" t="s">
        <v>57</v>
      </c>
      <c r="N1478">
        <v>3</v>
      </c>
      <c r="O1478">
        <v>326</v>
      </c>
      <c r="P1478">
        <v>1200</v>
      </c>
      <c r="Q1478">
        <v>4.4000000000000004</v>
      </c>
      <c r="R1478">
        <v>2018</v>
      </c>
      <c r="S1478">
        <v>10</v>
      </c>
      <c r="T1478">
        <v>22</v>
      </c>
      <c r="U1478" s="1">
        <v>43395</v>
      </c>
      <c r="V1478" s="5">
        <f>Main[[#This Row],[Average_Cost_for_two]] * VLOOKUP(Main[[#This Row],[Currency]],'Currency'!A:B,2,FALSE)</f>
        <v>14.4</v>
      </c>
      <c r="W1478" s="5" t="str">
        <f>IF(Main[[#This Row],[Avg_Cost_USD]]&lt;10,"Low",
IF(Main[[#This Row],[Avg_Cost_USD]]&lt;=30,"Medium","High"))</f>
        <v>Medium</v>
      </c>
    </row>
    <row r="1479" spans="1:23" x14ac:dyDescent="0.3">
      <c r="A1479">
        <v>1641</v>
      </c>
      <c r="B1479" t="s">
        <v>2272</v>
      </c>
      <c r="C1479">
        <v>1</v>
      </c>
      <c r="D1479" t="s">
        <v>54</v>
      </c>
      <c r="E1479" t="s">
        <v>314</v>
      </c>
      <c r="F1479">
        <v>77.177790000000002</v>
      </c>
      <c r="G1479">
        <v>28.643386</v>
      </c>
      <c r="H1479" t="s">
        <v>2273</v>
      </c>
      <c r="I1479" t="s">
        <v>19</v>
      </c>
      <c r="J1479" t="s">
        <v>57</v>
      </c>
      <c r="K1479" t="s">
        <v>57</v>
      </c>
      <c r="L1479" t="s">
        <v>57</v>
      </c>
      <c r="M1479" t="s">
        <v>57</v>
      </c>
      <c r="N1479">
        <v>3</v>
      </c>
      <c r="O1479">
        <v>1082</v>
      </c>
      <c r="P1479">
        <v>1200</v>
      </c>
      <c r="Q1479">
        <v>3.8</v>
      </c>
      <c r="R1479">
        <v>2015</v>
      </c>
      <c r="S1479">
        <v>10</v>
      </c>
      <c r="T1479">
        <v>18</v>
      </c>
      <c r="U1479" s="1">
        <v>42295</v>
      </c>
      <c r="V1479" s="5">
        <f>Main[[#This Row],[Average_Cost_for_two]] * VLOOKUP(Main[[#This Row],[Currency]],'Currency'!A:B,2,FALSE)</f>
        <v>14.4</v>
      </c>
      <c r="W1479" s="5" t="str">
        <f>IF(Main[[#This Row],[Avg_Cost_USD]]&lt;10,"Low",
IF(Main[[#This Row],[Avg_Cost_USD]]&lt;=30,"Medium","High"))</f>
        <v>Medium</v>
      </c>
    </row>
    <row r="1480" spans="1:23" x14ac:dyDescent="0.3">
      <c r="A1480">
        <v>307135</v>
      </c>
      <c r="B1480" t="s">
        <v>2274</v>
      </c>
      <c r="C1480">
        <v>1</v>
      </c>
      <c r="D1480" t="s">
        <v>54</v>
      </c>
      <c r="E1480" t="s">
        <v>1087</v>
      </c>
      <c r="F1480">
        <v>77.116271499999996</v>
      </c>
      <c r="G1480">
        <v>28.6421004</v>
      </c>
      <c r="H1480" t="s">
        <v>2275</v>
      </c>
      <c r="I1480" t="s">
        <v>19</v>
      </c>
      <c r="J1480" t="s">
        <v>61</v>
      </c>
      <c r="K1480" t="s">
        <v>57</v>
      </c>
      <c r="L1480" t="s">
        <v>57</v>
      </c>
      <c r="M1480" t="s">
        <v>57</v>
      </c>
      <c r="N1480">
        <v>3</v>
      </c>
      <c r="O1480">
        <v>411</v>
      </c>
      <c r="P1480">
        <v>1400</v>
      </c>
      <c r="Q1480">
        <v>3.2</v>
      </c>
      <c r="R1480">
        <v>2013</v>
      </c>
      <c r="S1480">
        <v>10</v>
      </c>
      <c r="T1480">
        <v>2</v>
      </c>
      <c r="U1480" s="1">
        <v>41549</v>
      </c>
      <c r="V1480" s="5">
        <f>Main[[#This Row],[Average_Cost_for_two]] * VLOOKUP(Main[[#This Row],[Currency]],'Currency'!A:B,2,FALSE)</f>
        <v>16.8</v>
      </c>
      <c r="W1480" s="5" t="str">
        <f>IF(Main[[#This Row],[Avg_Cost_USD]]&lt;10,"Low",
IF(Main[[#This Row],[Avg_Cost_USD]]&lt;=30,"Medium","High"))</f>
        <v>Medium</v>
      </c>
    </row>
    <row r="1481" spans="1:23" x14ac:dyDescent="0.3">
      <c r="A1481">
        <v>18384149</v>
      </c>
      <c r="B1481" t="s">
        <v>2276</v>
      </c>
      <c r="C1481">
        <v>1</v>
      </c>
      <c r="D1481" t="s">
        <v>54</v>
      </c>
      <c r="E1481" t="s">
        <v>1087</v>
      </c>
      <c r="F1481">
        <v>77.121070000000003</v>
      </c>
      <c r="G1481">
        <v>28.648593699999999</v>
      </c>
      <c r="H1481" t="s">
        <v>2277</v>
      </c>
      <c r="I1481" t="s">
        <v>19</v>
      </c>
      <c r="J1481" t="s">
        <v>61</v>
      </c>
      <c r="K1481" t="s">
        <v>57</v>
      </c>
      <c r="L1481" t="s">
        <v>57</v>
      </c>
      <c r="M1481" t="s">
        <v>57</v>
      </c>
      <c r="N1481">
        <v>3</v>
      </c>
      <c r="O1481">
        <v>168</v>
      </c>
      <c r="P1481">
        <v>1500</v>
      </c>
      <c r="Q1481">
        <v>3.9</v>
      </c>
      <c r="R1481">
        <v>2016</v>
      </c>
      <c r="S1481">
        <v>10</v>
      </c>
      <c r="T1481">
        <v>12</v>
      </c>
      <c r="U1481" s="1">
        <v>42655</v>
      </c>
      <c r="V1481" s="5">
        <f>Main[[#This Row],[Average_Cost_for_two]] * VLOOKUP(Main[[#This Row],[Currency]],'Currency'!A:B,2,FALSE)</f>
        <v>18</v>
      </c>
      <c r="W1481" s="5" t="str">
        <f>IF(Main[[#This Row],[Avg_Cost_USD]]&lt;10,"Low",
IF(Main[[#This Row],[Avg_Cost_USD]]&lt;=30,"Medium","High"))</f>
        <v>Medium</v>
      </c>
    </row>
    <row r="1482" spans="1:23" x14ac:dyDescent="0.3">
      <c r="A1482">
        <v>3077</v>
      </c>
      <c r="B1482" t="s">
        <v>2278</v>
      </c>
      <c r="C1482">
        <v>1</v>
      </c>
      <c r="D1482" t="s">
        <v>54</v>
      </c>
      <c r="E1482" t="s">
        <v>1087</v>
      </c>
      <c r="F1482">
        <v>77.118206799999996</v>
      </c>
      <c r="G1482">
        <v>28.647497399999999</v>
      </c>
      <c r="H1482" t="s">
        <v>2279</v>
      </c>
      <c r="I1482" t="s">
        <v>19</v>
      </c>
      <c r="J1482" t="s">
        <v>57</v>
      </c>
      <c r="K1482" t="s">
        <v>57</v>
      </c>
      <c r="L1482" t="s">
        <v>57</v>
      </c>
      <c r="M1482" t="s">
        <v>57</v>
      </c>
      <c r="N1482">
        <v>3</v>
      </c>
      <c r="O1482">
        <v>2514</v>
      </c>
      <c r="P1482">
        <v>1500</v>
      </c>
      <c r="Q1482">
        <v>4.0999999999999996</v>
      </c>
      <c r="R1482">
        <v>2011</v>
      </c>
      <c r="S1482">
        <v>10</v>
      </c>
      <c r="T1482">
        <v>28</v>
      </c>
      <c r="U1482" s="1">
        <v>40844</v>
      </c>
      <c r="V1482" s="5">
        <f>Main[[#This Row],[Average_Cost_for_two]] * VLOOKUP(Main[[#This Row],[Currency]],'Currency'!A:B,2,FALSE)</f>
        <v>18</v>
      </c>
      <c r="W1482" s="5" t="str">
        <f>IF(Main[[#This Row],[Avg_Cost_USD]]&lt;10,"Low",
IF(Main[[#This Row],[Avg_Cost_USD]]&lt;=30,"Medium","High"))</f>
        <v>Medium</v>
      </c>
    </row>
    <row r="1483" spans="1:23" x14ac:dyDescent="0.3">
      <c r="A1483">
        <v>309113</v>
      </c>
      <c r="B1483" t="s">
        <v>2280</v>
      </c>
      <c r="C1483">
        <v>1</v>
      </c>
      <c r="D1483" t="s">
        <v>54</v>
      </c>
      <c r="E1483" t="s">
        <v>460</v>
      </c>
      <c r="F1483">
        <v>77.219273799999996</v>
      </c>
      <c r="G1483">
        <v>28.527689500000001</v>
      </c>
      <c r="H1483" t="s">
        <v>1879</v>
      </c>
      <c r="I1483" t="s">
        <v>19</v>
      </c>
      <c r="J1483" t="s">
        <v>61</v>
      </c>
      <c r="K1483" t="s">
        <v>61</v>
      </c>
      <c r="L1483" t="s">
        <v>57</v>
      </c>
      <c r="M1483" t="s">
        <v>57</v>
      </c>
      <c r="N1483">
        <v>3</v>
      </c>
      <c r="O1483">
        <v>118</v>
      </c>
      <c r="P1483">
        <v>1300</v>
      </c>
      <c r="Q1483">
        <v>3.3</v>
      </c>
      <c r="R1483">
        <v>2018</v>
      </c>
      <c r="S1483">
        <v>10</v>
      </c>
      <c r="T1483">
        <v>28</v>
      </c>
      <c r="U1483" s="1">
        <v>43401</v>
      </c>
      <c r="V1483" s="5">
        <f>Main[[#This Row],[Average_Cost_for_two]] * VLOOKUP(Main[[#This Row],[Currency]],'Currency'!A:B,2,FALSE)</f>
        <v>15.6</v>
      </c>
      <c r="W1483" s="5" t="str">
        <f>IF(Main[[#This Row],[Avg_Cost_USD]]&lt;10,"Low",
IF(Main[[#This Row],[Avg_Cost_USD]]&lt;=30,"Medium","High"))</f>
        <v>Medium</v>
      </c>
    </row>
    <row r="1484" spans="1:23" x14ac:dyDescent="0.3">
      <c r="A1484">
        <v>18398598</v>
      </c>
      <c r="B1484" t="s">
        <v>2281</v>
      </c>
      <c r="C1484">
        <v>1</v>
      </c>
      <c r="D1484" t="s">
        <v>54</v>
      </c>
      <c r="E1484" t="s">
        <v>460</v>
      </c>
      <c r="F1484">
        <v>77.198789340000005</v>
      </c>
      <c r="G1484">
        <v>28.5130132</v>
      </c>
      <c r="H1484" t="s">
        <v>2282</v>
      </c>
      <c r="I1484" t="s">
        <v>19</v>
      </c>
      <c r="J1484" t="s">
        <v>61</v>
      </c>
      <c r="K1484" t="s">
        <v>57</v>
      </c>
      <c r="L1484" t="s">
        <v>57</v>
      </c>
      <c r="M1484" t="s">
        <v>57</v>
      </c>
      <c r="N1484">
        <v>3</v>
      </c>
      <c r="O1484">
        <v>4</v>
      </c>
      <c r="P1484">
        <v>1500</v>
      </c>
      <c r="Q1484">
        <v>3</v>
      </c>
      <c r="R1484">
        <v>2011</v>
      </c>
      <c r="S1484">
        <v>10</v>
      </c>
      <c r="T1484">
        <v>9</v>
      </c>
      <c r="U1484" s="1">
        <v>40825</v>
      </c>
      <c r="V1484" s="5">
        <f>Main[[#This Row],[Average_Cost_for_two]] * VLOOKUP(Main[[#This Row],[Currency]],'Currency'!A:B,2,FALSE)</f>
        <v>18</v>
      </c>
      <c r="W1484" s="5" t="str">
        <f>IF(Main[[#This Row],[Avg_Cost_USD]]&lt;10,"Low",
IF(Main[[#This Row],[Avg_Cost_USD]]&lt;=30,"Medium","High"))</f>
        <v>Medium</v>
      </c>
    </row>
    <row r="1485" spans="1:23" x14ac:dyDescent="0.3">
      <c r="A1485">
        <v>18381626</v>
      </c>
      <c r="B1485" t="s">
        <v>2283</v>
      </c>
      <c r="C1485">
        <v>1</v>
      </c>
      <c r="D1485" t="s">
        <v>54</v>
      </c>
      <c r="E1485" t="s">
        <v>429</v>
      </c>
      <c r="F1485">
        <v>77.109943299999998</v>
      </c>
      <c r="G1485">
        <v>28.649084500000001</v>
      </c>
      <c r="H1485" t="s">
        <v>2284</v>
      </c>
      <c r="I1485" t="s">
        <v>19</v>
      </c>
      <c r="J1485" t="s">
        <v>61</v>
      </c>
      <c r="K1485" t="s">
        <v>61</v>
      </c>
      <c r="L1485" t="s">
        <v>57</v>
      </c>
      <c r="M1485" t="s">
        <v>57</v>
      </c>
      <c r="N1485">
        <v>3</v>
      </c>
      <c r="O1485">
        <v>24</v>
      </c>
      <c r="P1485">
        <v>1200</v>
      </c>
      <c r="Q1485">
        <v>3.5</v>
      </c>
      <c r="R1485">
        <v>2013</v>
      </c>
      <c r="S1485">
        <v>10</v>
      </c>
      <c r="T1485">
        <v>20</v>
      </c>
      <c r="U1485" s="1">
        <v>41567</v>
      </c>
      <c r="V1485" s="5">
        <f>Main[[#This Row],[Average_Cost_for_two]] * VLOOKUP(Main[[#This Row],[Currency]],'Currency'!A:B,2,FALSE)</f>
        <v>14.4</v>
      </c>
      <c r="W1485" s="5" t="str">
        <f>IF(Main[[#This Row],[Avg_Cost_USD]]&lt;10,"Low",
IF(Main[[#This Row],[Avg_Cost_USD]]&lt;=30,"Medium","High"))</f>
        <v>Medium</v>
      </c>
    </row>
    <row r="1486" spans="1:23" x14ac:dyDescent="0.3">
      <c r="A1486">
        <v>18222573</v>
      </c>
      <c r="B1486" t="s">
        <v>2285</v>
      </c>
      <c r="C1486">
        <v>1</v>
      </c>
      <c r="D1486" t="s">
        <v>54</v>
      </c>
      <c r="E1486" t="s">
        <v>2286</v>
      </c>
      <c r="F1486">
        <v>77.134772389999995</v>
      </c>
      <c r="G1486">
        <v>28.68990208</v>
      </c>
      <c r="H1486" t="s">
        <v>289</v>
      </c>
      <c r="I1486" t="s">
        <v>19</v>
      </c>
      <c r="J1486" t="s">
        <v>61</v>
      </c>
      <c r="K1486" t="s">
        <v>61</v>
      </c>
      <c r="L1486" t="s">
        <v>57</v>
      </c>
      <c r="M1486" t="s">
        <v>57</v>
      </c>
      <c r="N1486">
        <v>3</v>
      </c>
      <c r="O1486">
        <v>64</v>
      </c>
      <c r="P1486">
        <v>1500</v>
      </c>
      <c r="Q1486">
        <v>3.2</v>
      </c>
      <c r="R1486">
        <v>2016</v>
      </c>
      <c r="S1486">
        <v>9</v>
      </c>
      <c r="T1486">
        <v>22</v>
      </c>
      <c r="U1486" s="1">
        <v>42635</v>
      </c>
      <c r="V1486" s="5">
        <f>Main[[#This Row],[Average_Cost_for_two]] * VLOOKUP(Main[[#This Row],[Currency]],'Currency'!A:B,2,FALSE)</f>
        <v>18</v>
      </c>
      <c r="W1486" s="5" t="str">
        <f>IF(Main[[#This Row],[Avg_Cost_USD]]&lt;10,"Low",
IF(Main[[#This Row],[Avg_Cost_USD]]&lt;=30,"Medium","High"))</f>
        <v>Medium</v>
      </c>
    </row>
    <row r="1487" spans="1:23" x14ac:dyDescent="0.3">
      <c r="A1487">
        <v>300589</v>
      </c>
      <c r="B1487" t="s">
        <v>2287</v>
      </c>
      <c r="C1487">
        <v>1</v>
      </c>
      <c r="D1487" t="s">
        <v>54</v>
      </c>
      <c r="E1487" t="s">
        <v>502</v>
      </c>
      <c r="F1487">
        <v>77.216519300000002</v>
      </c>
      <c r="G1487">
        <v>28.6219039</v>
      </c>
      <c r="H1487" t="s">
        <v>289</v>
      </c>
      <c r="I1487" t="s">
        <v>19</v>
      </c>
      <c r="J1487" t="s">
        <v>57</v>
      </c>
      <c r="K1487" t="s">
        <v>57</v>
      </c>
      <c r="L1487" t="s">
        <v>57</v>
      </c>
      <c r="M1487" t="s">
        <v>57</v>
      </c>
      <c r="N1487">
        <v>2</v>
      </c>
      <c r="O1487">
        <v>7</v>
      </c>
      <c r="P1487">
        <v>550</v>
      </c>
      <c r="Q1487">
        <v>2.9</v>
      </c>
      <c r="R1487">
        <v>2010</v>
      </c>
      <c r="S1487">
        <v>9</v>
      </c>
      <c r="T1487">
        <v>23</v>
      </c>
      <c r="U1487" s="1">
        <v>40444</v>
      </c>
      <c r="V1487" s="5">
        <f>Main[[#This Row],[Average_Cost_for_two]] * VLOOKUP(Main[[#This Row],[Currency]],'Currency'!A:B,2,FALSE)</f>
        <v>6.6000000000000005</v>
      </c>
      <c r="W1487" s="5" t="str">
        <f>IF(Main[[#This Row],[Avg_Cost_USD]]&lt;10,"Low",
IF(Main[[#This Row],[Avg_Cost_USD]]&lt;=30,"Medium","High"))</f>
        <v>Low</v>
      </c>
    </row>
    <row r="1488" spans="1:23" x14ac:dyDescent="0.3">
      <c r="A1488">
        <v>307511</v>
      </c>
      <c r="B1488" t="s">
        <v>2288</v>
      </c>
      <c r="C1488">
        <v>1</v>
      </c>
      <c r="D1488" t="s">
        <v>54</v>
      </c>
      <c r="E1488" t="s">
        <v>996</v>
      </c>
      <c r="F1488">
        <v>77.180905300000006</v>
      </c>
      <c r="G1488">
        <v>28.638027399999999</v>
      </c>
      <c r="H1488" t="s">
        <v>289</v>
      </c>
      <c r="I1488" t="s">
        <v>19</v>
      </c>
      <c r="J1488" t="s">
        <v>61</v>
      </c>
      <c r="K1488" t="s">
        <v>61</v>
      </c>
      <c r="L1488" t="s">
        <v>57</v>
      </c>
      <c r="M1488" t="s">
        <v>57</v>
      </c>
      <c r="N1488">
        <v>2</v>
      </c>
      <c r="O1488">
        <v>165</v>
      </c>
      <c r="P1488">
        <v>750</v>
      </c>
      <c r="Q1488">
        <v>2.5</v>
      </c>
      <c r="R1488">
        <v>2016</v>
      </c>
      <c r="S1488">
        <v>9</v>
      </c>
      <c r="T1488">
        <v>28</v>
      </c>
      <c r="U1488" s="1">
        <v>42641</v>
      </c>
      <c r="V1488" s="5">
        <f>Main[[#This Row],[Average_Cost_for_two]] * VLOOKUP(Main[[#This Row],[Currency]],'Currency'!A:B,2,FALSE)</f>
        <v>9</v>
      </c>
      <c r="W1488" s="5" t="str">
        <f>IF(Main[[#This Row],[Avg_Cost_USD]]&lt;10,"Low",
IF(Main[[#This Row],[Avg_Cost_USD]]&lt;=30,"Medium","High"))</f>
        <v>Low</v>
      </c>
    </row>
    <row r="1489" spans="1:23" x14ac:dyDescent="0.3">
      <c r="A1489">
        <v>18126972</v>
      </c>
      <c r="B1489" t="s">
        <v>2289</v>
      </c>
      <c r="C1489">
        <v>1</v>
      </c>
      <c r="D1489" t="s">
        <v>54</v>
      </c>
      <c r="E1489" t="s">
        <v>1093</v>
      </c>
      <c r="F1489">
        <v>77.192248109999994</v>
      </c>
      <c r="G1489">
        <v>28.56174605</v>
      </c>
      <c r="H1489" t="s">
        <v>289</v>
      </c>
      <c r="I1489" t="s">
        <v>19</v>
      </c>
      <c r="J1489" t="s">
        <v>57</v>
      </c>
      <c r="K1489" t="s">
        <v>61</v>
      </c>
      <c r="L1489" t="s">
        <v>57</v>
      </c>
      <c r="M1489" t="s">
        <v>57</v>
      </c>
      <c r="N1489">
        <v>2</v>
      </c>
      <c r="O1489">
        <v>70</v>
      </c>
      <c r="P1489">
        <v>650</v>
      </c>
      <c r="Q1489">
        <v>2.6</v>
      </c>
      <c r="R1489">
        <v>2013</v>
      </c>
      <c r="S1489">
        <v>9</v>
      </c>
      <c r="T1489">
        <v>9</v>
      </c>
      <c r="U1489" s="1">
        <v>41526</v>
      </c>
      <c r="V1489" s="5">
        <f>Main[[#This Row],[Average_Cost_for_two]] * VLOOKUP(Main[[#This Row],[Currency]],'Currency'!A:B,2,FALSE)</f>
        <v>7.8</v>
      </c>
      <c r="W1489" s="5" t="str">
        <f>IF(Main[[#This Row],[Avg_Cost_USD]]&lt;10,"Low",
IF(Main[[#This Row],[Avg_Cost_USD]]&lt;=30,"Medium","High"))</f>
        <v>Low</v>
      </c>
    </row>
    <row r="1490" spans="1:23" x14ac:dyDescent="0.3">
      <c r="A1490">
        <v>18423125</v>
      </c>
      <c r="B1490" t="s">
        <v>2290</v>
      </c>
      <c r="C1490">
        <v>1</v>
      </c>
      <c r="D1490" t="s">
        <v>54</v>
      </c>
      <c r="E1490" t="s">
        <v>1539</v>
      </c>
      <c r="F1490">
        <v>77.169249600000001</v>
      </c>
      <c r="G1490">
        <v>28.588771099999999</v>
      </c>
      <c r="H1490" t="s">
        <v>289</v>
      </c>
      <c r="I1490" t="s">
        <v>19</v>
      </c>
      <c r="J1490" t="s">
        <v>57</v>
      </c>
      <c r="K1490" t="s">
        <v>57</v>
      </c>
      <c r="L1490" t="s">
        <v>57</v>
      </c>
      <c r="M1490" t="s">
        <v>57</v>
      </c>
      <c r="N1490">
        <v>3</v>
      </c>
      <c r="O1490">
        <v>6</v>
      </c>
      <c r="P1490">
        <v>1200</v>
      </c>
      <c r="Q1490">
        <v>3</v>
      </c>
      <c r="R1490">
        <v>2016</v>
      </c>
      <c r="S1490">
        <v>9</v>
      </c>
      <c r="T1490">
        <v>27</v>
      </c>
      <c r="U1490" s="1">
        <v>42640</v>
      </c>
      <c r="V1490" s="5">
        <f>Main[[#This Row],[Average_Cost_for_two]] * VLOOKUP(Main[[#This Row],[Currency]],'Currency'!A:B,2,FALSE)</f>
        <v>14.4</v>
      </c>
      <c r="W1490" s="5" t="str">
        <f>IF(Main[[#This Row],[Avg_Cost_USD]]&lt;10,"Low",
IF(Main[[#This Row],[Avg_Cost_USD]]&lt;=30,"Medium","High"))</f>
        <v>Medium</v>
      </c>
    </row>
    <row r="1491" spans="1:23" x14ac:dyDescent="0.3">
      <c r="A1491">
        <v>6218</v>
      </c>
      <c r="B1491" t="s">
        <v>2291</v>
      </c>
      <c r="C1491">
        <v>1</v>
      </c>
      <c r="D1491" t="s">
        <v>54</v>
      </c>
      <c r="E1491" t="s">
        <v>532</v>
      </c>
      <c r="F1491">
        <v>77.286578000000006</v>
      </c>
      <c r="G1491">
        <v>28.680596600000001</v>
      </c>
      <c r="H1491" t="s">
        <v>289</v>
      </c>
      <c r="I1491" t="s">
        <v>19</v>
      </c>
      <c r="J1491" t="s">
        <v>57</v>
      </c>
      <c r="K1491" t="s">
        <v>57</v>
      </c>
      <c r="L1491" t="s">
        <v>57</v>
      </c>
      <c r="M1491" t="s">
        <v>57</v>
      </c>
      <c r="N1491">
        <v>2</v>
      </c>
      <c r="O1491">
        <v>22</v>
      </c>
      <c r="P1491">
        <v>550</v>
      </c>
      <c r="Q1491">
        <v>3.1</v>
      </c>
      <c r="R1491">
        <v>2014</v>
      </c>
      <c r="S1491">
        <v>9</v>
      </c>
      <c r="T1491">
        <v>16</v>
      </c>
      <c r="U1491" s="1">
        <v>41898</v>
      </c>
      <c r="V1491" s="5">
        <f>Main[[#This Row],[Average_Cost_for_two]] * VLOOKUP(Main[[#This Row],[Currency]],'Currency'!A:B,2,FALSE)</f>
        <v>6.6000000000000005</v>
      </c>
      <c r="W1491" s="5" t="str">
        <f>IF(Main[[#This Row],[Avg_Cost_USD]]&lt;10,"Low",
IF(Main[[#This Row],[Avg_Cost_USD]]&lt;=30,"Medium","High"))</f>
        <v>Low</v>
      </c>
    </row>
    <row r="1492" spans="1:23" x14ac:dyDescent="0.3">
      <c r="A1492">
        <v>18247024</v>
      </c>
      <c r="B1492" t="s">
        <v>2292</v>
      </c>
      <c r="C1492">
        <v>1</v>
      </c>
      <c r="D1492" t="s">
        <v>54</v>
      </c>
      <c r="E1492" t="s">
        <v>432</v>
      </c>
      <c r="F1492">
        <v>77.164271999999997</v>
      </c>
      <c r="G1492">
        <v>28.557863999999999</v>
      </c>
      <c r="H1492" t="s">
        <v>289</v>
      </c>
      <c r="I1492" t="s">
        <v>19</v>
      </c>
      <c r="J1492" t="s">
        <v>61</v>
      </c>
      <c r="K1492" t="s">
        <v>61</v>
      </c>
      <c r="L1492" t="s">
        <v>57</v>
      </c>
      <c r="M1492" t="s">
        <v>57</v>
      </c>
      <c r="N1492">
        <v>3</v>
      </c>
      <c r="O1492">
        <v>52</v>
      </c>
      <c r="P1492">
        <v>1100</v>
      </c>
      <c r="Q1492">
        <v>3.3</v>
      </c>
      <c r="R1492">
        <v>2013</v>
      </c>
      <c r="S1492">
        <v>9</v>
      </c>
      <c r="T1492">
        <v>4</v>
      </c>
      <c r="U1492" s="1">
        <v>41521</v>
      </c>
      <c r="V1492" s="5">
        <f>Main[[#This Row],[Average_Cost_for_two]] * VLOOKUP(Main[[#This Row],[Currency]],'Currency'!A:B,2,FALSE)</f>
        <v>13.200000000000001</v>
      </c>
      <c r="W1492" s="5" t="str">
        <f>IF(Main[[#This Row],[Avg_Cost_USD]]&lt;10,"Low",
IF(Main[[#This Row],[Avg_Cost_USD]]&lt;=30,"Medium","High"))</f>
        <v>Medium</v>
      </c>
    </row>
    <row r="1493" spans="1:23" x14ac:dyDescent="0.3">
      <c r="A1493">
        <v>303204</v>
      </c>
      <c r="B1493" t="s">
        <v>2293</v>
      </c>
      <c r="C1493">
        <v>1</v>
      </c>
      <c r="D1493" t="s">
        <v>54</v>
      </c>
      <c r="E1493" t="s">
        <v>2294</v>
      </c>
      <c r="F1493">
        <v>77.125014300000004</v>
      </c>
      <c r="G1493">
        <v>28.718147699999999</v>
      </c>
      <c r="H1493" t="s">
        <v>289</v>
      </c>
      <c r="I1493" t="s">
        <v>19</v>
      </c>
      <c r="J1493" t="s">
        <v>57</v>
      </c>
      <c r="K1493" t="s">
        <v>61</v>
      </c>
      <c r="L1493" t="s">
        <v>57</v>
      </c>
      <c r="M1493" t="s">
        <v>57</v>
      </c>
      <c r="N1493">
        <v>2</v>
      </c>
      <c r="O1493">
        <v>77</v>
      </c>
      <c r="P1493">
        <v>550</v>
      </c>
      <c r="Q1493">
        <v>2.6</v>
      </c>
      <c r="R1493">
        <v>2012</v>
      </c>
      <c r="S1493">
        <v>8</v>
      </c>
      <c r="T1493">
        <v>7</v>
      </c>
      <c r="U1493" s="1">
        <v>41128</v>
      </c>
      <c r="V1493" s="5">
        <f>Main[[#This Row],[Average_Cost_for_two]] * VLOOKUP(Main[[#This Row],[Currency]],'Currency'!A:B,2,FALSE)</f>
        <v>6.6000000000000005</v>
      </c>
      <c r="W1493" s="5" t="str">
        <f>IF(Main[[#This Row],[Avg_Cost_USD]]&lt;10,"Low",
IF(Main[[#This Row],[Avg_Cost_USD]]&lt;=30,"Medium","High"))</f>
        <v>Low</v>
      </c>
    </row>
    <row r="1494" spans="1:23" x14ac:dyDescent="0.3">
      <c r="A1494">
        <v>1908</v>
      </c>
      <c r="B1494" t="s">
        <v>2295</v>
      </c>
      <c r="C1494">
        <v>1</v>
      </c>
      <c r="D1494" t="s">
        <v>54</v>
      </c>
      <c r="E1494" t="s">
        <v>173</v>
      </c>
      <c r="F1494">
        <v>77.190530820000006</v>
      </c>
      <c r="G1494">
        <v>28.65404367</v>
      </c>
      <c r="H1494" t="s">
        <v>289</v>
      </c>
      <c r="I1494" t="s">
        <v>19</v>
      </c>
      <c r="J1494" t="s">
        <v>57</v>
      </c>
      <c r="K1494" t="s">
        <v>57</v>
      </c>
      <c r="L1494" t="s">
        <v>57</v>
      </c>
      <c r="M1494" t="s">
        <v>57</v>
      </c>
      <c r="N1494">
        <v>2</v>
      </c>
      <c r="O1494">
        <v>56</v>
      </c>
      <c r="P1494">
        <v>550</v>
      </c>
      <c r="Q1494">
        <v>2.7</v>
      </c>
      <c r="R1494">
        <v>2016</v>
      </c>
      <c r="S1494">
        <v>8</v>
      </c>
      <c r="T1494">
        <v>28</v>
      </c>
      <c r="U1494" s="1">
        <v>42610</v>
      </c>
      <c r="V1494" s="5">
        <f>Main[[#This Row],[Average_Cost_for_two]] * VLOOKUP(Main[[#This Row],[Currency]],'Currency'!A:B,2,FALSE)</f>
        <v>6.6000000000000005</v>
      </c>
      <c r="W1494" s="5" t="str">
        <f>IF(Main[[#This Row],[Avg_Cost_USD]]&lt;10,"Low",
IF(Main[[#This Row],[Avg_Cost_USD]]&lt;=30,"Medium","High"))</f>
        <v>Low</v>
      </c>
    </row>
    <row r="1495" spans="1:23" x14ac:dyDescent="0.3">
      <c r="A1495">
        <v>18409201</v>
      </c>
      <c r="B1495" t="s">
        <v>2296</v>
      </c>
      <c r="C1495">
        <v>1</v>
      </c>
      <c r="D1495" t="s">
        <v>54</v>
      </c>
      <c r="E1495" t="s">
        <v>126</v>
      </c>
      <c r="F1495">
        <v>77.278004100000004</v>
      </c>
      <c r="G1495">
        <v>28.651940499999998</v>
      </c>
      <c r="H1495" t="s">
        <v>289</v>
      </c>
      <c r="I1495" t="s">
        <v>19</v>
      </c>
      <c r="J1495" t="s">
        <v>57</v>
      </c>
      <c r="K1495" t="s">
        <v>57</v>
      </c>
      <c r="L1495" t="s">
        <v>57</v>
      </c>
      <c r="M1495" t="s">
        <v>57</v>
      </c>
      <c r="N1495">
        <v>2</v>
      </c>
      <c r="O1495">
        <v>22</v>
      </c>
      <c r="P1495">
        <v>550</v>
      </c>
      <c r="Q1495">
        <v>3.6</v>
      </c>
      <c r="R1495">
        <v>2012</v>
      </c>
      <c r="S1495">
        <v>8</v>
      </c>
      <c r="T1495">
        <v>22</v>
      </c>
      <c r="U1495" s="1">
        <v>41143</v>
      </c>
      <c r="V1495" s="5">
        <f>Main[[#This Row],[Average_Cost_for_two]] * VLOOKUP(Main[[#This Row],[Currency]],'Currency'!A:B,2,FALSE)</f>
        <v>6.6000000000000005</v>
      </c>
      <c r="W1495" s="5" t="str">
        <f>IF(Main[[#This Row],[Avg_Cost_USD]]&lt;10,"Low",
IF(Main[[#This Row],[Avg_Cost_USD]]&lt;=30,"Medium","High"))</f>
        <v>Low</v>
      </c>
    </row>
    <row r="1496" spans="1:23" x14ac:dyDescent="0.3">
      <c r="A1496">
        <v>18429387</v>
      </c>
      <c r="B1496" t="s">
        <v>2297</v>
      </c>
      <c r="C1496">
        <v>1</v>
      </c>
      <c r="D1496" t="s">
        <v>54</v>
      </c>
      <c r="E1496" t="s">
        <v>996</v>
      </c>
      <c r="F1496">
        <v>77.178548899999996</v>
      </c>
      <c r="G1496">
        <v>28.642506399999998</v>
      </c>
      <c r="H1496" t="s">
        <v>289</v>
      </c>
      <c r="I1496" t="s">
        <v>19</v>
      </c>
      <c r="J1496" t="s">
        <v>57</v>
      </c>
      <c r="K1496" t="s">
        <v>61</v>
      </c>
      <c r="L1496" t="s">
        <v>57</v>
      </c>
      <c r="M1496" t="s">
        <v>57</v>
      </c>
      <c r="N1496">
        <v>2</v>
      </c>
      <c r="O1496">
        <v>7</v>
      </c>
      <c r="P1496">
        <v>900</v>
      </c>
      <c r="Q1496">
        <v>2.8</v>
      </c>
      <c r="R1496">
        <v>2013</v>
      </c>
      <c r="S1496">
        <v>8</v>
      </c>
      <c r="T1496">
        <v>13</v>
      </c>
      <c r="U1496" s="1">
        <v>41499</v>
      </c>
      <c r="V1496" s="5">
        <f>Main[[#This Row],[Average_Cost_for_two]] * VLOOKUP(Main[[#This Row],[Currency]],'Currency'!A:B,2,FALSE)</f>
        <v>10.8</v>
      </c>
      <c r="W1496" s="5" t="str">
        <f>IF(Main[[#This Row],[Avg_Cost_USD]]&lt;10,"Low",
IF(Main[[#This Row],[Avg_Cost_USD]]&lt;=30,"Medium","High"))</f>
        <v>Medium</v>
      </c>
    </row>
    <row r="1497" spans="1:23" x14ac:dyDescent="0.3">
      <c r="A1497">
        <v>18128860</v>
      </c>
      <c r="B1497" t="s">
        <v>2298</v>
      </c>
      <c r="C1497">
        <v>1</v>
      </c>
      <c r="D1497" t="s">
        <v>54</v>
      </c>
      <c r="E1497" t="s">
        <v>284</v>
      </c>
      <c r="F1497">
        <v>77.316908999999995</v>
      </c>
      <c r="G1497">
        <v>28.660228499999999</v>
      </c>
      <c r="H1497" t="s">
        <v>289</v>
      </c>
      <c r="I1497" t="s">
        <v>19</v>
      </c>
      <c r="J1497" t="s">
        <v>57</v>
      </c>
      <c r="K1497" t="s">
        <v>57</v>
      </c>
      <c r="L1497" t="s">
        <v>57</v>
      </c>
      <c r="M1497" t="s">
        <v>57</v>
      </c>
      <c r="N1497">
        <v>2</v>
      </c>
      <c r="O1497">
        <v>80</v>
      </c>
      <c r="P1497">
        <v>650</v>
      </c>
      <c r="Q1497">
        <v>3.4</v>
      </c>
      <c r="R1497">
        <v>2010</v>
      </c>
      <c r="S1497">
        <v>7</v>
      </c>
      <c r="T1497">
        <v>18</v>
      </c>
      <c r="U1497" s="1">
        <v>40377</v>
      </c>
      <c r="V1497" s="5">
        <f>Main[[#This Row],[Average_Cost_for_two]] * VLOOKUP(Main[[#This Row],[Currency]],'Currency'!A:B,2,FALSE)</f>
        <v>7.8</v>
      </c>
      <c r="W1497" s="5" t="str">
        <f>IF(Main[[#This Row],[Avg_Cost_USD]]&lt;10,"Low",
IF(Main[[#This Row],[Avg_Cost_USD]]&lt;=30,"Medium","High"))</f>
        <v>Low</v>
      </c>
    </row>
    <row r="1498" spans="1:23" x14ac:dyDescent="0.3">
      <c r="A1498">
        <v>9909</v>
      </c>
      <c r="B1498" t="s">
        <v>2299</v>
      </c>
      <c r="C1498">
        <v>1</v>
      </c>
      <c r="D1498" t="s">
        <v>54</v>
      </c>
      <c r="E1498" t="s">
        <v>2300</v>
      </c>
      <c r="F1498">
        <v>77.303949000000003</v>
      </c>
      <c r="G1498">
        <v>28.665828999999999</v>
      </c>
      <c r="H1498" t="s">
        <v>289</v>
      </c>
      <c r="I1498" t="s">
        <v>19</v>
      </c>
      <c r="J1498" t="s">
        <v>57</v>
      </c>
      <c r="K1498" t="s">
        <v>57</v>
      </c>
      <c r="L1498" t="s">
        <v>57</v>
      </c>
      <c r="M1498" t="s">
        <v>57</v>
      </c>
      <c r="N1498">
        <v>3</v>
      </c>
      <c r="O1498">
        <v>756</v>
      </c>
      <c r="P1498">
        <v>1600</v>
      </c>
      <c r="Q1498">
        <v>4</v>
      </c>
      <c r="R1498">
        <v>2015</v>
      </c>
      <c r="S1498">
        <v>7</v>
      </c>
      <c r="T1498">
        <v>6</v>
      </c>
      <c r="U1498" s="1">
        <v>42191</v>
      </c>
      <c r="V1498" s="5">
        <f>Main[[#This Row],[Average_Cost_for_two]] * VLOOKUP(Main[[#This Row],[Currency]],'Currency'!A:B,2,FALSE)</f>
        <v>19.2</v>
      </c>
      <c r="W1498" s="5" t="str">
        <f>IF(Main[[#This Row],[Avg_Cost_USD]]&lt;10,"Low",
IF(Main[[#This Row],[Avg_Cost_USD]]&lt;=30,"Medium","High"))</f>
        <v>Medium</v>
      </c>
    </row>
    <row r="1499" spans="1:23" x14ac:dyDescent="0.3">
      <c r="A1499">
        <v>18421019</v>
      </c>
      <c r="B1499" t="s">
        <v>1216</v>
      </c>
      <c r="C1499">
        <v>1</v>
      </c>
      <c r="D1499" t="s">
        <v>54</v>
      </c>
      <c r="E1499" t="s">
        <v>396</v>
      </c>
      <c r="F1499">
        <v>77.189055300000007</v>
      </c>
      <c r="G1499">
        <v>28.678007699999998</v>
      </c>
      <c r="H1499" t="s">
        <v>289</v>
      </c>
      <c r="I1499" t="s">
        <v>19</v>
      </c>
      <c r="J1499" t="s">
        <v>57</v>
      </c>
      <c r="K1499" t="s">
        <v>57</v>
      </c>
      <c r="L1499" t="s">
        <v>57</v>
      </c>
      <c r="M1499" t="s">
        <v>57</v>
      </c>
      <c r="N1499">
        <v>2</v>
      </c>
      <c r="O1499">
        <v>21</v>
      </c>
      <c r="P1499">
        <v>750</v>
      </c>
      <c r="Q1499">
        <v>3.4</v>
      </c>
      <c r="R1499">
        <v>2018</v>
      </c>
      <c r="S1499">
        <v>7</v>
      </c>
      <c r="T1499">
        <v>10</v>
      </c>
      <c r="U1499" s="1">
        <v>43291</v>
      </c>
      <c r="V1499" s="5">
        <f>Main[[#This Row],[Average_Cost_for_two]] * VLOOKUP(Main[[#This Row],[Currency]],'Currency'!A:B,2,FALSE)</f>
        <v>9</v>
      </c>
      <c r="W1499" s="5" t="str">
        <f>IF(Main[[#This Row],[Avg_Cost_USD]]&lt;10,"Low",
IF(Main[[#This Row],[Avg_Cost_USD]]&lt;=30,"Medium","High"))</f>
        <v>Low</v>
      </c>
    </row>
    <row r="1500" spans="1:23" x14ac:dyDescent="0.3">
      <c r="A1500">
        <v>7315</v>
      </c>
      <c r="B1500" t="s">
        <v>2301</v>
      </c>
      <c r="C1500">
        <v>1</v>
      </c>
      <c r="D1500" t="s">
        <v>54</v>
      </c>
      <c r="E1500" t="s">
        <v>63</v>
      </c>
      <c r="F1500">
        <v>77.125280700000005</v>
      </c>
      <c r="G1500">
        <v>28.547390700000001</v>
      </c>
      <c r="H1500" t="s">
        <v>289</v>
      </c>
      <c r="I1500" t="s">
        <v>19</v>
      </c>
      <c r="J1500" t="s">
        <v>61</v>
      </c>
      <c r="K1500" t="s">
        <v>57</v>
      </c>
      <c r="L1500" t="s">
        <v>57</v>
      </c>
      <c r="M1500" t="s">
        <v>57</v>
      </c>
      <c r="N1500">
        <v>2</v>
      </c>
      <c r="O1500">
        <v>17</v>
      </c>
      <c r="P1500">
        <v>950</v>
      </c>
      <c r="Q1500">
        <v>2.8</v>
      </c>
      <c r="R1500">
        <v>2012</v>
      </c>
      <c r="S1500">
        <v>7</v>
      </c>
      <c r="T1500">
        <v>3</v>
      </c>
      <c r="U1500" s="1">
        <v>41093</v>
      </c>
      <c r="V1500" s="5">
        <f>Main[[#This Row],[Average_Cost_for_two]] * VLOOKUP(Main[[#This Row],[Currency]],'Currency'!A:B,2,FALSE)</f>
        <v>11.4</v>
      </c>
      <c r="W1500" s="5" t="str">
        <f>IF(Main[[#This Row],[Avg_Cost_USD]]&lt;10,"Low",
IF(Main[[#This Row],[Avg_Cost_USD]]&lt;=30,"Medium","High"))</f>
        <v>Medium</v>
      </c>
    </row>
    <row r="1501" spans="1:23" x14ac:dyDescent="0.3">
      <c r="A1501">
        <v>307140</v>
      </c>
      <c r="B1501" t="s">
        <v>2302</v>
      </c>
      <c r="C1501">
        <v>1</v>
      </c>
      <c r="D1501" t="s">
        <v>54</v>
      </c>
      <c r="E1501" t="s">
        <v>678</v>
      </c>
      <c r="F1501">
        <v>77.038680600000006</v>
      </c>
      <c r="G1501">
        <v>28.620035000000001</v>
      </c>
      <c r="H1501" t="s">
        <v>289</v>
      </c>
      <c r="I1501" t="s">
        <v>19</v>
      </c>
      <c r="J1501" t="s">
        <v>57</v>
      </c>
      <c r="K1501" t="s">
        <v>61</v>
      </c>
      <c r="L1501" t="s">
        <v>57</v>
      </c>
      <c r="M1501" t="s">
        <v>57</v>
      </c>
      <c r="N1501">
        <v>2</v>
      </c>
      <c r="O1501">
        <v>12</v>
      </c>
      <c r="P1501">
        <v>650</v>
      </c>
      <c r="Q1501">
        <v>2.8</v>
      </c>
      <c r="R1501">
        <v>2010</v>
      </c>
      <c r="S1501">
        <v>7</v>
      </c>
      <c r="T1501">
        <v>2</v>
      </c>
      <c r="U1501" s="1">
        <v>40361</v>
      </c>
      <c r="V1501" s="5">
        <f>Main[[#This Row],[Average_Cost_for_two]] * VLOOKUP(Main[[#This Row],[Currency]],'Currency'!A:B,2,FALSE)</f>
        <v>7.8</v>
      </c>
      <c r="W1501" s="5" t="str">
        <f>IF(Main[[#This Row],[Avg_Cost_USD]]&lt;10,"Low",
IF(Main[[#This Row],[Avg_Cost_USD]]&lt;=30,"Medium","High"))</f>
        <v>Low</v>
      </c>
    </row>
    <row r="1502" spans="1:23" x14ac:dyDescent="0.3">
      <c r="A1502">
        <v>481</v>
      </c>
      <c r="B1502" t="s">
        <v>2303</v>
      </c>
      <c r="C1502">
        <v>1</v>
      </c>
      <c r="D1502" t="s">
        <v>54</v>
      </c>
      <c r="E1502" t="s">
        <v>119</v>
      </c>
      <c r="F1502">
        <v>77.240200999999999</v>
      </c>
      <c r="G1502">
        <v>28.646193799999999</v>
      </c>
      <c r="H1502" t="s">
        <v>289</v>
      </c>
      <c r="I1502" t="s">
        <v>19</v>
      </c>
      <c r="J1502" t="s">
        <v>61</v>
      </c>
      <c r="K1502" t="s">
        <v>57</v>
      </c>
      <c r="L1502" t="s">
        <v>57</v>
      </c>
      <c r="M1502" t="s">
        <v>57</v>
      </c>
      <c r="N1502">
        <v>3</v>
      </c>
      <c r="O1502">
        <v>711</v>
      </c>
      <c r="P1502">
        <v>1100</v>
      </c>
      <c r="Q1502">
        <v>3.6</v>
      </c>
      <c r="R1502">
        <v>2013</v>
      </c>
      <c r="S1502">
        <v>6</v>
      </c>
      <c r="T1502">
        <v>27</v>
      </c>
      <c r="U1502" s="1">
        <v>41452</v>
      </c>
      <c r="V1502" s="5">
        <f>Main[[#This Row],[Average_Cost_for_two]] * VLOOKUP(Main[[#This Row],[Currency]],'Currency'!A:B,2,FALSE)</f>
        <v>13.200000000000001</v>
      </c>
      <c r="W1502" s="5" t="str">
        <f>IF(Main[[#This Row],[Avg_Cost_USD]]&lt;10,"Low",
IF(Main[[#This Row],[Avg_Cost_USD]]&lt;=30,"Medium","High"))</f>
        <v>Medium</v>
      </c>
    </row>
    <row r="1503" spans="1:23" x14ac:dyDescent="0.3">
      <c r="A1503">
        <v>312391</v>
      </c>
      <c r="B1503" t="s">
        <v>2304</v>
      </c>
      <c r="C1503">
        <v>1</v>
      </c>
      <c r="D1503" t="s">
        <v>54</v>
      </c>
      <c r="E1503" t="s">
        <v>265</v>
      </c>
      <c r="F1503">
        <v>77.204317200000006</v>
      </c>
      <c r="G1503">
        <v>28.694409400000001</v>
      </c>
      <c r="H1503" t="s">
        <v>289</v>
      </c>
      <c r="I1503" t="s">
        <v>19</v>
      </c>
      <c r="J1503" t="s">
        <v>57</v>
      </c>
      <c r="K1503" t="s">
        <v>57</v>
      </c>
      <c r="L1503" t="s">
        <v>57</v>
      </c>
      <c r="M1503" t="s">
        <v>57</v>
      </c>
      <c r="N1503">
        <v>3</v>
      </c>
      <c r="O1503">
        <v>50</v>
      </c>
      <c r="P1503">
        <v>1100</v>
      </c>
      <c r="Q1503">
        <v>2.7</v>
      </c>
      <c r="R1503">
        <v>2014</v>
      </c>
      <c r="S1503">
        <v>6</v>
      </c>
      <c r="T1503">
        <v>14</v>
      </c>
      <c r="U1503" s="1">
        <v>41804</v>
      </c>
      <c r="V1503" s="5">
        <f>Main[[#This Row],[Average_Cost_for_two]] * VLOOKUP(Main[[#This Row],[Currency]],'Currency'!A:B,2,FALSE)</f>
        <v>13.200000000000001</v>
      </c>
      <c r="W1503" s="5" t="str">
        <f>IF(Main[[#This Row],[Avg_Cost_USD]]&lt;10,"Low",
IF(Main[[#This Row],[Avg_Cost_USD]]&lt;=30,"Medium","High"))</f>
        <v>Medium</v>
      </c>
    </row>
    <row r="1504" spans="1:23" x14ac:dyDescent="0.3">
      <c r="A1504">
        <v>1270</v>
      </c>
      <c r="B1504" t="s">
        <v>2305</v>
      </c>
      <c r="C1504">
        <v>1</v>
      </c>
      <c r="D1504" t="s">
        <v>54</v>
      </c>
      <c r="E1504" t="s">
        <v>1482</v>
      </c>
      <c r="F1504">
        <v>77.302907200000007</v>
      </c>
      <c r="G1504">
        <v>28.648035499999999</v>
      </c>
      <c r="H1504" t="s">
        <v>289</v>
      </c>
      <c r="I1504" t="s">
        <v>19</v>
      </c>
      <c r="J1504" t="s">
        <v>61</v>
      </c>
      <c r="K1504" t="s">
        <v>57</v>
      </c>
      <c r="L1504" t="s">
        <v>57</v>
      </c>
      <c r="M1504" t="s">
        <v>57</v>
      </c>
      <c r="N1504">
        <v>2</v>
      </c>
      <c r="O1504">
        <v>132</v>
      </c>
      <c r="P1504">
        <v>750</v>
      </c>
      <c r="Q1504">
        <v>3.5</v>
      </c>
      <c r="R1504">
        <v>2018</v>
      </c>
      <c r="S1504">
        <v>6</v>
      </c>
      <c r="T1504">
        <v>4</v>
      </c>
      <c r="U1504" s="1">
        <v>43255</v>
      </c>
      <c r="V1504" s="5">
        <f>Main[[#This Row],[Average_Cost_for_two]] * VLOOKUP(Main[[#This Row],[Currency]],'Currency'!A:B,2,FALSE)</f>
        <v>9</v>
      </c>
      <c r="W1504" s="5" t="str">
        <f>IF(Main[[#This Row],[Avg_Cost_USD]]&lt;10,"Low",
IF(Main[[#This Row],[Avg_Cost_USD]]&lt;=30,"Medium","High"))</f>
        <v>Low</v>
      </c>
    </row>
    <row r="1505" spans="1:23" x14ac:dyDescent="0.3">
      <c r="A1505">
        <v>9561</v>
      </c>
      <c r="B1505" t="s">
        <v>2299</v>
      </c>
      <c r="C1505">
        <v>1</v>
      </c>
      <c r="D1505" t="s">
        <v>54</v>
      </c>
      <c r="E1505" t="s">
        <v>1665</v>
      </c>
      <c r="F1505">
        <v>77.151617099999996</v>
      </c>
      <c r="G1505">
        <v>28.6923578</v>
      </c>
      <c r="H1505" t="s">
        <v>289</v>
      </c>
      <c r="I1505" t="s">
        <v>19</v>
      </c>
      <c r="J1505" t="s">
        <v>57</v>
      </c>
      <c r="K1505" t="s">
        <v>57</v>
      </c>
      <c r="L1505" t="s">
        <v>57</v>
      </c>
      <c r="M1505" t="s">
        <v>57</v>
      </c>
      <c r="N1505">
        <v>3</v>
      </c>
      <c r="O1505">
        <v>937</v>
      </c>
      <c r="P1505">
        <v>1600</v>
      </c>
      <c r="Q1505">
        <v>4.0999999999999996</v>
      </c>
      <c r="R1505">
        <v>2014</v>
      </c>
      <c r="S1505">
        <v>6</v>
      </c>
      <c r="T1505">
        <v>2</v>
      </c>
      <c r="U1505" s="1">
        <v>41792</v>
      </c>
      <c r="V1505" s="5">
        <f>Main[[#This Row],[Average_Cost_for_two]] * VLOOKUP(Main[[#This Row],[Currency]],'Currency'!A:B,2,FALSE)</f>
        <v>19.2</v>
      </c>
      <c r="W1505" s="5" t="str">
        <f>IF(Main[[#This Row],[Avg_Cost_USD]]&lt;10,"Low",
IF(Main[[#This Row],[Avg_Cost_USD]]&lt;=30,"Medium","High"))</f>
        <v>Medium</v>
      </c>
    </row>
    <row r="1506" spans="1:23" x14ac:dyDescent="0.3">
      <c r="A1506">
        <v>308620</v>
      </c>
      <c r="B1506" t="s">
        <v>2306</v>
      </c>
      <c r="C1506">
        <v>1</v>
      </c>
      <c r="D1506" t="s">
        <v>54</v>
      </c>
      <c r="E1506" t="s">
        <v>1081</v>
      </c>
      <c r="F1506">
        <v>77.210470799999996</v>
      </c>
      <c r="G1506">
        <v>28.640222300000001</v>
      </c>
      <c r="H1506" t="s">
        <v>289</v>
      </c>
      <c r="I1506" t="s">
        <v>19</v>
      </c>
      <c r="J1506" t="s">
        <v>61</v>
      </c>
      <c r="K1506" t="s">
        <v>57</v>
      </c>
      <c r="L1506" t="s">
        <v>57</v>
      </c>
      <c r="M1506" t="s">
        <v>57</v>
      </c>
      <c r="N1506">
        <v>3</v>
      </c>
      <c r="O1506">
        <v>8</v>
      </c>
      <c r="P1506">
        <v>1100</v>
      </c>
      <c r="Q1506">
        <v>2.8</v>
      </c>
      <c r="R1506">
        <v>2015</v>
      </c>
      <c r="S1506">
        <v>6</v>
      </c>
      <c r="T1506">
        <v>6</v>
      </c>
      <c r="U1506" s="1">
        <v>42161</v>
      </c>
      <c r="V1506" s="5">
        <f>Main[[#This Row],[Average_Cost_for_two]] * VLOOKUP(Main[[#This Row],[Currency]],'Currency'!A:B,2,FALSE)</f>
        <v>13.200000000000001</v>
      </c>
      <c r="W1506" s="5" t="str">
        <f>IF(Main[[#This Row],[Avg_Cost_USD]]&lt;10,"Low",
IF(Main[[#This Row],[Avg_Cost_USD]]&lt;=30,"Medium","High"))</f>
        <v>Medium</v>
      </c>
    </row>
    <row r="1507" spans="1:23" x14ac:dyDescent="0.3">
      <c r="A1507">
        <v>312201</v>
      </c>
      <c r="B1507" t="s">
        <v>2307</v>
      </c>
      <c r="C1507">
        <v>1</v>
      </c>
      <c r="D1507" t="s">
        <v>54</v>
      </c>
      <c r="E1507" t="s">
        <v>1248</v>
      </c>
      <c r="F1507">
        <v>77.075288700000002</v>
      </c>
      <c r="G1507">
        <v>28.639783399999999</v>
      </c>
      <c r="H1507" t="s">
        <v>289</v>
      </c>
      <c r="I1507" t="s">
        <v>19</v>
      </c>
      <c r="J1507" t="s">
        <v>61</v>
      </c>
      <c r="K1507" t="s">
        <v>61</v>
      </c>
      <c r="L1507" t="s">
        <v>57</v>
      </c>
      <c r="M1507" t="s">
        <v>57</v>
      </c>
      <c r="N1507">
        <v>3</v>
      </c>
      <c r="O1507">
        <v>40</v>
      </c>
      <c r="P1507">
        <v>1150</v>
      </c>
      <c r="Q1507">
        <v>3.4</v>
      </c>
      <c r="R1507">
        <v>2013</v>
      </c>
      <c r="S1507">
        <v>6</v>
      </c>
      <c r="T1507">
        <v>6</v>
      </c>
      <c r="U1507" s="1">
        <v>41431</v>
      </c>
      <c r="V1507" s="5">
        <f>Main[[#This Row],[Average_Cost_for_two]] * VLOOKUP(Main[[#This Row],[Currency]],'Currency'!A:B,2,FALSE)</f>
        <v>13.8</v>
      </c>
      <c r="W1507" s="5" t="str">
        <f>IF(Main[[#This Row],[Avg_Cost_USD]]&lt;10,"Low",
IF(Main[[#This Row],[Avg_Cost_USD]]&lt;=30,"Medium","High"))</f>
        <v>Medium</v>
      </c>
    </row>
    <row r="1508" spans="1:23" x14ac:dyDescent="0.3">
      <c r="A1508">
        <v>980</v>
      </c>
      <c r="B1508" t="s">
        <v>2308</v>
      </c>
      <c r="C1508">
        <v>1</v>
      </c>
      <c r="D1508" t="s">
        <v>54</v>
      </c>
      <c r="E1508" t="s">
        <v>1732</v>
      </c>
      <c r="F1508">
        <v>77.179445400000006</v>
      </c>
      <c r="G1508">
        <v>28.696123400000001</v>
      </c>
      <c r="H1508" t="s">
        <v>289</v>
      </c>
      <c r="I1508" t="s">
        <v>19</v>
      </c>
      <c r="J1508" t="s">
        <v>61</v>
      </c>
      <c r="K1508" t="s">
        <v>57</v>
      </c>
      <c r="L1508" t="s">
        <v>57</v>
      </c>
      <c r="M1508" t="s">
        <v>57</v>
      </c>
      <c r="N1508">
        <v>3</v>
      </c>
      <c r="O1508">
        <v>457</v>
      </c>
      <c r="P1508">
        <v>1300</v>
      </c>
      <c r="Q1508">
        <v>3.6</v>
      </c>
      <c r="R1508">
        <v>2017</v>
      </c>
      <c r="S1508">
        <v>5</v>
      </c>
      <c r="T1508">
        <v>14</v>
      </c>
      <c r="U1508" s="1">
        <v>42869</v>
      </c>
      <c r="V1508" s="5">
        <f>Main[[#This Row],[Average_Cost_for_two]] * VLOOKUP(Main[[#This Row],[Currency]],'Currency'!A:B,2,FALSE)</f>
        <v>15.6</v>
      </c>
      <c r="W1508" s="5" t="str">
        <f>IF(Main[[#This Row],[Avg_Cost_USD]]&lt;10,"Low",
IF(Main[[#This Row],[Avg_Cost_USD]]&lt;=30,"Medium","High"))</f>
        <v>Medium</v>
      </c>
    </row>
    <row r="1509" spans="1:23" x14ac:dyDescent="0.3">
      <c r="A1509">
        <v>18372315</v>
      </c>
      <c r="B1509" t="s">
        <v>2309</v>
      </c>
      <c r="C1509">
        <v>1</v>
      </c>
      <c r="D1509" t="s">
        <v>54</v>
      </c>
      <c r="E1509" t="s">
        <v>441</v>
      </c>
      <c r="F1509">
        <v>0</v>
      </c>
      <c r="G1509">
        <v>0</v>
      </c>
      <c r="H1509" t="s">
        <v>289</v>
      </c>
      <c r="I1509" t="s">
        <v>19</v>
      </c>
      <c r="J1509" t="s">
        <v>57</v>
      </c>
      <c r="K1509" t="s">
        <v>57</v>
      </c>
      <c r="L1509" t="s">
        <v>57</v>
      </c>
      <c r="M1509" t="s">
        <v>57</v>
      </c>
      <c r="N1509">
        <v>2</v>
      </c>
      <c r="O1509">
        <v>1</v>
      </c>
      <c r="P1509">
        <v>850</v>
      </c>
      <c r="Q1509">
        <v>1</v>
      </c>
      <c r="R1509">
        <v>2016</v>
      </c>
      <c r="S1509">
        <v>5</v>
      </c>
      <c r="T1509">
        <v>12</v>
      </c>
      <c r="U1509" s="1">
        <v>42502</v>
      </c>
      <c r="V1509" s="5">
        <f>Main[[#This Row],[Average_Cost_for_two]] * VLOOKUP(Main[[#This Row],[Currency]],'Currency'!A:B,2,FALSE)</f>
        <v>10.200000000000001</v>
      </c>
      <c r="W1509" s="5" t="str">
        <f>IF(Main[[#This Row],[Avg_Cost_USD]]&lt;10,"Low",
IF(Main[[#This Row],[Avg_Cost_USD]]&lt;=30,"Medium","High"))</f>
        <v>Medium</v>
      </c>
    </row>
    <row r="1510" spans="1:23" x14ac:dyDescent="0.3">
      <c r="A1510">
        <v>310100</v>
      </c>
      <c r="B1510" t="s">
        <v>2310</v>
      </c>
      <c r="C1510">
        <v>1</v>
      </c>
      <c r="D1510" t="s">
        <v>54</v>
      </c>
      <c r="E1510" t="s">
        <v>83</v>
      </c>
      <c r="F1510">
        <v>77.245140300000003</v>
      </c>
      <c r="G1510">
        <v>28.582411700000002</v>
      </c>
      <c r="H1510" t="s">
        <v>289</v>
      </c>
      <c r="I1510" t="s">
        <v>19</v>
      </c>
      <c r="J1510" t="s">
        <v>57</v>
      </c>
      <c r="K1510" t="s">
        <v>61</v>
      </c>
      <c r="L1510" t="s">
        <v>57</v>
      </c>
      <c r="M1510" t="s">
        <v>57</v>
      </c>
      <c r="N1510">
        <v>2</v>
      </c>
      <c r="O1510">
        <v>29</v>
      </c>
      <c r="P1510">
        <v>650</v>
      </c>
      <c r="Q1510">
        <v>3.3</v>
      </c>
      <c r="R1510">
        <v>2014</v>
      </c>
      <c r="S1510">
        <v>5</v>
      </c>
      <c r="T1510">
        <v>15</v>
      </c>
      <c r="U1510" s="1">
        <v>41774</v>
      </c>
      <c r="V1510" s="5">
        <f>Main[[#This Row],[Average_Cost_for_two]] * VLOOKUP(Main[[#This Row],[Currency]],'Currency'!A:B,2,FALSE)</f>
        <v>7.8</v>
      </c>
      <c r="W1510" s="5" t="str">
        <f>IF(Main[[#This Row],[Avg_Cost_USD]]&lt;10,"Low",
IF(Main[[#This Row],[Avg_Cost_USD]]&lt;=30,"Medium","High"))</f>
        <v>Low</v>
      </c>
    </row>
    <row r="1511" spans="1:23" x14ac:dyDescent="0.3">
      <c r="A1511">
        <v>8509</v>
      </c>
      <c r="B1511" t="s">
        <v>2299</v>
      </c>
      <c r="C1511">
        <v>1</v>
      </c>
      <c r="D1511" t="s">
        <v>54</v>
      </c>
      <c r="E1511" t="s">
        <v>83</v>
      </c>
      <c r="F1511">
        <v>77.241323600000001</v>
      </c>
      <c r="G1511">
        <v>28.580749000000001</v>
      </c>
      <c r="H1511" t="s">
        <v>289</v>
      </c>
      <c r="I1511" t="s">
        <v>19</v>
      </c>
      <c r="J1511" t="s">
        <v>57</v>
      </c>
      <c r="K1511" t="s">
        <v>57</v>
      </c>
      <c r="L1511" t="s">
        <v>57</v>
      </c>
      <c r="M1511" t="s">
        <v>57</v>
      </c>
      <c r="N1511">
        <v>3</v>
      </c>
      <c r="O1511">
        <v>744</v>
      </c>
      <c r="P1511">
        <v>1600</v>
      </c>
      <c r="Q1511">
        <v>4</v>
      </c>
      <c r="R1511">
        <v>2014</v>
      </c>
      <c r="S1511">
        <v>5</v>
      </c>
      <c r="T1511">
        <v>25</v>
      </c>
      <c r="U1511" s="1">
        <v>41784</v>
      </c>
      <c r="V1511" s="5">
        <f>Main[[#This Row],[Average_Cost_for_two]] * VLOOKUP(Main[[#This Row],[Currency]],'Currency'!A:B,2,FALSE)</f>
        <v>19.2</v>
      </c>
      <c r="W1511" s="5" t="str">
        <f>IF(Main[[#This Row],[Avg_Cost_USD]]&lt;10,"Low",
IF(Main[[#This Row],[Avg_Cost_USD]]&lt;=30,"Medium","High"))</f>
        <v>Medium</v>
      </c>
    </row>
    <row r="1512" spans="1:23" x14ac:dyDescent="0.3">
      <c r="A1512">
        <v>1866</v>
      </c>
      <c r="B1512" t="s">
        <v>2311</v>
      </c>
      <c r="C1512">
        <v>1</v>
      </c>
      <c r="D1512" t="s">
        <v>54</v>
      </c>
      <c r="E1512" t="s">
        <v>926</v>
      </c>
      <c r="F1512">
        <v>77.251991500000003</v>
      </c>
      <c r="G1512">
        <v>28.542984300000001</v>
      </c>
      <c r="H1512" t="s">
        <v>289</v>
      </c>
      <c r="I1512" t="s">
        <v>19</v>
      </c>
      <c r="J1512" t="s">
        <v>57</v>
      </c>
      <c r="K1512" t="s">
        <v>57</v>
      </c>
      <c r="L1512" t="s">
        <v>57</v>
      </c>
      <c r="M1512" t="s">
        <v>57</v>
      </c>
      <c r="N1512">
        <v>2</v>
      </c>
      <c r="O1512">
        <v>92</v>
      </c>
      <c r="P1512">
        <v>550</v>
      </c>
      <c r="Q1512">
        <v>3.1</v>
      </c>
      <c r="R1512">
        <v>2011</v>
      </c>
      <c r="S1512">
        <v>5</v>
      </c>
      <c r="T1512">
        <v>27</v>
      </c>
      <c r="U1512" s="1">
        <v>40690</v>
      </c>
      <c r="V1512" s="5">
        <f>Main[[#This Row],[Average_Cost_for_two]] * VLOOKUP(Main[[#This Row],[Currency]],'Currency'!A:B,2,FALSE)</f>
        <v>6.6000000000000005</v>
      </c>
      <c r="W1512" s="5" t="str">
        <f>IF(Main[[#This Row],[Avg_Cost_USD]]&lt;10,"Low",
IF(Main[[#This Row],[Avg_Cost_USD]]&lt;=30,"Medium","High"))</f>
        <v>Low</v>
      </c>
    </row>
    <row r="1513" spans="1:23" x14ac:dyDescent="0.3">
      <c r="A1513">
        <v>18361700</v>
      </c>
      <c r="B1513" t="s">
        <v>2312</v>
      </c>
      <c r="C1513">
        <v>1</v>
      </c>
      <c r="D1513" t="s">
        <v>54</v>
      </c>
      <c r="E1513" t="s">
        <v>209</v>
      </c>
      <c r="F1513">
        <v>77.180822899999995</v>
      </c>
      <c r="G1513">
        <v>28.672053600000002</v>
      </c>
      <c r="H1513" t="s">
        <v>289</v>
      </c>
      <c r="I1513" t="s">
        <v>19</v>
      </c>
      <c r="J1513" t="s">
        <v>57</v>
      </c>
      <c r="K1513" t="s">
        <v>57</v>
      </c>
      <c r="L1513" t="s">
        <v>57</v>
      </c>
      <c r="M1513" t="s">
        <v>57</v>
      </c>
      <c r="N1513">
        <v>2</v>
      </c>
      <c r="O1513">
        <v>3</v>
      </c>
      <c r="P1513">
        <v>550</v>
      </c>
      <c r="Q1513">
        <v>1</v>
      </c>
      <c r="R1513">
        <v>2014</v>
      </c>
      <c r="S1513">
        <v>4</v>
      </c>
      <c r="T1513">
        <v>8</v>
      </c>
      <c r="U1513" s="1">
        <v>41737</v>
      </c>
      <c r="V1513" s="5">
        <f>Main[[#This Row],[Average_Cost_for_two]] * VLOOKUP(Main[[#This Row],[Currency]],'Currency'!A:B,2,FALSE)</f>
        <v>6.6000000000000005</v>
      </c>
      <c r="W1513" s="5" t="str">
        <f>IF(Main[[#This Row],[Avg_Cost_USD]]&lt;10,"Low",
IF(Main[[#This Row],[Avg_Cost_USD]]&lt;=30,"Medium","High"))</f>
        <v>Low</v>
      </c>
    </row>
    <row r="1514" spans="1:23" x14ac:dyDescent="0.3">
      <c r="A1514">
        <v>7307</v>
      </c>
      <c r="B1514" t="s">
        <v>2313</v>
      </c>
      <c r="C1514">
        <v>1</v>
      </c>
      <c r="D1514" t="s">
        <v>54</v>
      </c>
      <c r="E1514" t="s">
        <v>63</v>
      </c>
      <c r="F1514">
        <v>77.118763200000004</v>
      </c>
      <c r="G1514">
        <v>28.5426875</v>
      </c>
      <c r="H1514" t="s">
        <v>289</v>
      </c>
      <c r="I1514" t="s">
        <v>19</v>
      </c>
      <c r="J1514" t="s">
        <v>61</v>
      </c>
      <c r="K1514" t="s">
        <v>57</v>
      </c>
      <c r="L1514" t="s">
        <v>57</v>
      </c>
      <c r="M1514" t="s">
        <v>57</v>
      </c>
      <c r="N1514">
        <v>2</v>
      </c>
      <c r="O1514">
        <v>6</v>
      </c>
      <c r="P1514">
        <v>900</v>
      </c>
      <c r="Q1514">
        <v>2.9</v>
      </c>
      <c r="R1514">
        <v>2011</v>
      </c>
      <c r="S1514">
        <v>4</v>
      </c>
      <c r="T1514">
        <v>3</v>
      </c>
      <c r="U1514" s="1">
        <v>40636</v>
      </c>
      <c r="V1514" s="5">
        <f>Main[[#This Row],[Average_Cost_for_two]] * VLOOKUP(Main[[#This Row],[Currency]],'Currency'!A:B,2,FALSE)</f>
        <v>10.8</v>
      </c>
      <c r="W1514" s="5" t="str">
        <f>IF(Main[[#This Row],[Avg_Cost_USD]]&lt;10,"Low",
IF(Main[[#This Row],[Avg_Cost_USD]]&lt;=30,"Medium","High"))</f>
        <v>Medium</v>
      </c>
    </row>
    <row r="1515" spans="1:23" x14ac:dyDescent="0.3">
      <c r="A1515">
        <v>18261158</v>
      </c>
      <c r="B1515" t="s">
        <v>2314</v>
      </c>
      <c r="C1515">
        <v>1</v>
      </c>
      <c r="D1515" t="s">
        <v>54</v>
      </c>
      <c r="E1515" t="s">
        <v>983</v>
      </c>
      <c r="F1515">
        <v>77.091393999999994</v>
      </c>
      <c r="G1515">
        <v>28.629112200000002</v>
      </c>
      <c r="H1515" t="s">
        <v>289</v>
      </c>
      <c r="I1515" t="s">
        <v>19</v>
      </c>
      <c r="J1515" t="s">
        <v>57</v>
      </c>
      <c r="K1515" t="s">
        <v>61</v>
      </c>
      <c r="L1515" t="s">
        <v>57</v>
      </c>
      <c r="M1515" t="s">
        <v>57</v>
      </c>
      <c r="N1515">
        <v>3</v>
      </c>
      <c r="O1515">
        <v>128</v>
      </c>
      <c r="P1515">
        <v>1250</v>
      </c>
      <c r="Q1515">
        <v>3.8</v>
      </c>
      <c r="R1515">
        <v>2013</v>
      </c>
      <c r="S1515">
        <v>3</v>
      </c>
      <c r="T1515">
        <v>21</v>
      </c>
      <c r="U1515" s="1">
        <v>41354</v>
      </c>
      <c r="V1515" s="5">
        <f>Main[[#This Row],[Average_Cost_for_two]] * VLOOKUP(Main[[#This Row],[Currency]],'Currency'!A:B,2,FALSE)</f>
        <v>15</v>
      </c>
      <c r="W1515" s="5" t="str">
        <f>IF(Main[[#This Row],[Avg_Cost_USD]]&lt;10,"Low",
IF(Main[[#This Row],[Avg_Cost_USD]]&lt;=30,"Medium","High"))</f>
        <v>Medium</v>
      </c>
    </row>
    <row r="1516" spans="1:23" x14ac:dyDescent="0.3">
      <c r="A1516">
        <v>309609</v>
      </c>
      <c r="B1516" t="s">
        <v>2315</v>
      </c>
      <c r="C1516">
        <v>1</v>
      </c>
      <c r="D1516" t="s">
        <v>54</v>
      </c>
      <c r="E1516" t="s">
        <v>926</v>
      </c>
      <c r="F1516">
        <v>77.251071969999998</v>
      </c>
      <c r="G1516">
        <v>28.54423341</v>
      </c>
      <c r="H1516" t="s">
        <v>289</v>
      </c>
      <c r="I1516" t="s">
        <v>19</v>
      </c>
      <c r="J1516" t="s">
        <v>57</v>
      </c>
      <c r="K1516" t="s">
        <v>57</v>
      </c>
      <c r="L1516" t="s">
        <v>57</v>
      </c>
      <c r="M1516" t="s">
        <v>57</v>
      </c>
      <c r="N1516">
        <v>2</v>
      </c>
      <c r="O1516">
        <v>22</v>
      </c>
      <c r="P1516">
        <v>550</v>
      </c>
      <c r="Q1516">
        <v>3.2</v>
      </c>
      <c r="R1516">
        <v>2013</v>
      </c>
      <c r="S1516">
        <v>3</v>
      </c>
      <c r="T1516">
        <v>7</v>
      </c>
      <c r="U1516" s="1">
        <v>41340</v>
      </c>
      <c r="V1516" s="5">
        <f>Main[[#This Row],[Average_Cost_for_two]] * VLOOKUP(Main[[#This Row],[Currency]],'Currency'!A:B,2,FALSE)</f>
        <v>6.6000000000000005</v>
      </c>
      <c r="W1516" s="5" t="str">
        <f>IF(Main[[#This Row],[Avg_Cost_USD]]&lt;10,"Low",
IF(Main[[#This Row],[Avg_Cost_USD]]&lt;=30,"Medium","High"))</f>
        <v>Low</v>
      </c>
    </row>
    <row r="1517" spans="1:23" x14ac:dyDescent="0.3">
      <c r="A1517">
        <v>18372696</v>
      </c>
      <c r="B1517" t="s">
        <v>2316</v>
      </c>
      <c r="C1517">
        <v>1</v>
      </c>
      <c r="D1517" t="s">
        <v>54</v>
      </c>
      <c r="E1517" t="s">
        <v>412</v>
      </c>
      <c r="F1517">
        <v>77.282553399999998</v>
      </c>
      <c r="G1517">
        <v>28.641302400000001</v>
      </c>
      <c r="H1517" t="s">
        <v>289</v>
      </c>
      <c r="I1517" t="s">
        <v>19</v>
      </c>
      <c r="J1517" t="s">
        <v>57</v>
      </c>
      <c r="K1517" t="s">
        <v>61</v>
      </c>
      <c r="L1517" t="s">
        <v>57</v>
      </c>
      <c r="M1517" t="s">
        <v>57</v>
      </c>
      <c r="N1517">
        <v>2</v>
      </c>
      <c r="O1517">
        <v>31</v>
      </c>
      <c r="P1517">
        <v>900</v>
      </c>
      <c r="Q1517">
        <v>3.4</v>
      </c>
      <c r="R1517">
        <v>2010</v>
      </c>
      <c r="S1517">
        <v>3</v>
      </c>
      <c r="T1517">
        <v>23</v>
      </c>
      <c r="U1517" s="1">
        <v>40260</v>
      </c>
      <c r="V1517" s="5">
        <f>Main[[#This Row],[Average_Cost_for_two]] * VLOOKUP(Main[[#This Row],[Currency]],'Currency'!A:B,2,FALSE)</f>
        <v>10.8</v>
      </c>
      <c r="W1517" s="5" t="str">
        <f>IF(Main[[#This Row],[Avg_Cost_USD]]&lt;10,"Low",
IF(Main[[#This Row],[Avg_Cost_USD]]&lt;=30,"Medium","High"))</f>
        <v>Medium</v>
      </c>
    </row>
    <row r="1518" spans="1:23" x14ac:dyDescent="0.3">
      <c r="A1518">
        <v>311067</v>
      </c>
      <c r="B1518" t="s">
        <v>2317</v>
      </c>
      <c r="C1518">
        <v>1</v>
      </c>
      <c r="D1518" t="s">
        <v>54</v>
      </c>
      <c r="E1518" t="s">
        <v>63</v>
      </c>
      <c r="F1518">
        <v>77.1166056</v>
      </c>
      <c r="G1518">
        <v>28.538537099999999</v>
      </c>
      <c r="H1518" t="s">
        <v>289</v>
      </c>
      <c r="I1518" t="s">
        <v>19</v>
      </c>
      <c r="J1518" t="s">
        <v>57</v>
      </c>
      <c r="K1518" t="s">
        <v>57</v>
      </c>
      <c r="L1518" t="s">
        <v>57</v>
      </c>
      <c r="M1518" t="s">
        <v>57</v>
      </c>
      <c r="N1518">
        <v>2</v>
      </c>
      <c r="O1518">
        <v>5</v>
      </c>
      <c r="P1518">
        <v>550</v>
      </c>
      <c r="Q1518">
        <v>3</v>
      </c>
      <c r="R1518">
        <v>2011</v>
      </c>
      <c r="S1518">
        <v>3</v>
      </c>
      <c r="T1518">
        <v>26</v>
      </c>
      <c r="U1518" s="1">
        <v>40628</v>
      </c>
      <c r="V1518" s="5">
        <f>Main[[#This Row],[Average_Cost_for_two]] * VLOOKUP(Main[[#This Row],[Currency]],'Currency'!A:B,2,FALSE)</f>
        <v>6.6000000000000005</v>
      </c>
      <c r="W1518" s="5" t="str">
        <f>IF(Main[[#This Row],[Avg_Cost_USD]]&lt;10,"Low",
IF(Main[[#This Row],[Avg_Cost_USD]]&lt;=30,"Medium","High"))</f>
        <v>Low</v>
      </c>
    </row>
    <row r="1519" spans="1:23" x14ac:dyDescent="0.3">
      <c r="A1519">
        <v>1969</v>
      </c>
      <c r="B1519" t="s">
        <v>2318</v>
      </c>
      <c r="C1519">
        <v>1</v>
      </c>
      <c r="D1519" t="s">
        <v>54</v>
      </c>
      <c r="E1519" t="s">
        <v>1665</v>
      </c>
      <c r="F1519">
        <v>77.148965700000005</v>
      </c>
      <c r="G1519">
        <v>28.692506099999999</v>
      </c>
      <c r="H1519" t="s">
        <v>289</v>
      </c>
      <c r="I1519" t="s">
        <v>19</v>
      </c>
      <c r="J1519" t="s">
        <v>61</v>
      </c>
      <c r="K1519" t="s">
        <v>61</v>
      </c>
      <c r="L1519" t="s">
        <v>57</v>
      </c>
      <c r="M1519" t="s">
        <v>57</v>
      </c>
      <c r="N1519">
        <v>3</v>
      </c>
      <c r="O1519">
        <v>151</v>
      </c>
      <c r="P1519">
        <v>1200</v>
      </c>
      <c r="Q1519">
        <v>3.7</v>
      </c>
      <c r="R1519">
        <v>2015</v>
      </c>
      <c r="S1519">
        <v>3</v>
      </c>
      <c r="T1519">
        <v>20</v>
      </c>
      <c r="U1519" s="1">
        <v>42083</v>
      </c>
      <c r="V1519" s="5">
        <f>Main[[#This Row],[Average_Cost_for_two]] * VLOOKUP(Main[[#This Row],[Currency]],'Currency'!A:B,2,FALSE)</f>
        <v>14.4</v>
      </c>
      <c r="W1519" s="5" t="str">
        <f>IF(Main[[#This Row],[Avg_Cost_USD]]&lt;10,"Low",
IF(Main[[#This Row],[Avg_Cost_USD]]&lt;=30,"Medium","High"))</f>
        <v>Medium</v>
      </c>
    </row>
    <row r="1520" spans="1:23" x14ac:dyDescent="0.3">
      <c r="A1520">
        <v>18429392</v>
      </c>
      <c r="B1520" t="s">
        <v>2319</v>
      </c>
      <c r="C1520">
        <v>1</v>
      </c>
      <c r="D1520" t="s">
        <v>54</v>
      </c>
      <c r="E1520" t="s">
        <v>1539</v>
      </c>
      <c r="F1520">
        <v>77.167074600000007</v>
      </c>
      <c r="G1520">
        <v>28.587689699999999</v>
      </c>
      <c r="H1520" t="s">
        <v>289</v>
      </c>
      <c r="I1520" t="s">
        <v>19</v>
      </c>
      <c r="J1520" t="s">
        <v>61</v>
      </c>
      <c r="K1520" t="s">
        <v>57</v>
      </c>
      <c r="L1520" t="s">
        <v>57</v>
      </c>
      <c r="M1520" t="s">
        <v>57</v>
      </c>
      <c r="N1520">
        <v>2</v>
      </c>
      <c r="O1520">
        <v>20</v>
      </c>
      <c r="P1520">
        <v>950</v>
      </c>
      <c r="Q1520">
        <v>3.5</v>
      </c>
      <c r="R1520">
        <v>2017</v>
      </c>
      <c r="S1520">
        <v>3</v>
      </c>
      <c r="T1520">
        <v>27</v>
      </c>
      <c r="U1520" s="1">
        <v>42821</v>
      </c>
      <c r="V1520" s="5">
        <f>Main[[#This Row],[Average_Cost_for_two]] * VLOOKUP(Main[[#This Row],[Currency]],'Currency'!A:B,2,FALSE)</f>
        <v>11.4</v>
      </c>
      <c r="W1520" s="5" t="str">
        <f>IF(Main[[#This Row],[Avg_Cost_USD]]&lt;10,"Low",
IF(Main[[#This Row],[Avg_Cost_USD]]&lt;=30,"Medium","High"))</f>
        <v>Medium</v>
      </c>
    </row>
    <row r="1521" spans="1:23" x14ac:dyDescent="0.3">
      <c r="A1521">
        <v>948</v>
      </c>
      <c r="B1521" t="s">
        <v>2320</v>
      </c>
      <c r="C1521">
        <v>1</v>
      </c>
      <c r="D1521" t="s">
        <v>54</v>
      </c>
      <c r="E1521" t="s">
        <v>2171</v>
      </c>
      <c r="F1521">
        <v>77.198808200000002</v>
      </c>
      <c r="G1521">
        <v>28.538666200000002</v>
      </c>
      <c r="H1521" t="s">
        <v>289</v>
      </c>
      <c r="I1521" t="s">
        <v>19</v>
      </c>
      <c r="J1521" t="s">
        <v>61</v>
      </c>
      <c r="K1521" t="s">
        <v>61</v>
      </c>
      <c r="L1521" t="s">
        <v>57</v>
      </c>
      <c r="M1521" t="s">
        <v>57</v>
      </c>
      <c r="N1521">
        <v>3</v>
      </c>
      <c r="O1521">
        <v>141</v>
      </c>
      <c r="P1521">
        <v>1500</v>
      </c>
      <c r="Q1521">
        <v>3.5</v>
      </c>
      <c r="R1521">
        <v>2012</v>
      </c>
      <c r="S1521">
        <v>2</v>
      </c>
      <c r="T1521">
        <v>17</v>
      </c>
      <c r="U1521" s="1">
        <v>40956</v>
      </c>
      <c r="V1521" s="5">
        <f>Main[[#This Row],[Average_Cost_for_two]] * VLOOKUP(Main[[#This Row],[Currency]],'Currency'!A:B,2,FALSE)</f>
        <v>18</v>
      </c>
      <c r="W1521" s="5" t="str">
        <f>IF(Main[[#This Row],[Avg_Cost_USD]]&lt;10,"Low",
IF(Main[[#This Row],[Avg_Cost_USD]]&lt;=30,"Medium","High"))</f>
        <v>Medium</v>
      </c>
    </row>
    <row r="1522" spans="1:23" x14ac:dyDescent="0.3">
      <c r="A1522">
        <v>313242</v>
      </c>
      <c r="B1522" t="s">
        <v>2321</v>
      </c>
      <c r="C1522">
        <v>1</v>
      </c>
      <c r="D1522" t="s">
        <v>54</v>
      </c>
      <c r="E1522" t="s">
        <v>79</v>
      </c>
      <c r="F1522">
        <v>77.238747200000006</v>
      </c>
      <c r="G1522">
        <v>28.578638000000002</v>
      </c>
      <c r="H1522" t="s">
        <v>289</v>
      </c>
      <c r="I1522" t="s">
        <v>19</v>
      </c>
      <c r="J1522" t="s">
        <v>57</v>
      </c>
      <c r="K1522" t="s">
        <v>61</v>
      </c>
      <c r="L1522" t="s">
        <v>57</v>
      </c>
      <c r="M1522" t="s">
        <v>57</v>
      </c>
      <c r="N1522">
        <v>2</v>
      </c>
      <c r="O1522">
        <v>19</v>
      </c>
      <c r="P1522">
        <v>550</v>
      </c>
      <c r="Q1522">
        <v>3.3</v>
      </c>
      <c r="R1522">
        <v>2018</v>
      </c>
      <c r="S1522">
        <v>2</v>
      </c>
      <c r="T1522">
        <v>21</v>
      </c>
      <c r="U1522" s="1">
        <v>43152</v>
      </c>
      <c r="V1522" s="5">
        <f>Main[[#This Row],[Average_Cost_for_two]] * VLOOKUP(Main[[#This Row],[Currency]],'Currency'!A:B,2,FALSE)</f>
        <v>6.6000000000000005</v>
      </c>
      <c r="W1522" s="5" t="str">
        <f>IF(Main[[#This Row],[Avg_Cost_USD]]&lt;10,"Low",
IF(Main[[#This Row],[Avg_Cost_USD]]&lt;=30,"Medium","High"))</f>
        <v>Low</v>
      </c>
    </row>
    <row r="1523" spans="1:23" x14ac:dyDescent="0.3">
      <c r="A1523">
        <v>305161</v>
      </c>
      <c r="B1523" t="s">
        <v>2322</v>
      </c>
      <c r="C1523">
        <v>1</v>
      </c>
      <c r="D1523" t="s">
        <v>54</v>
      </c>
      <c r="E1523" t="s">
        <v>396</v>
      </c>
      <c r="F1523">
        <v>77.197804000000005</v>
      </c>
      <c r="G1523">
        <v>28.6823671</v>
      </c>
      <c r="H1523" t="s">
        <v>289</v>
      </c>
      <c r="I1523" t="s">
        <v>19</v>
      </c>
      <c r="J1523" t="s">
        <v>57</v>
      </c>
      <c r="K1523" t="s">
        <v>57</v>
      </c>
      <c r="L1523" t="s">
        <v>57</v>
      </c>
      <c r="M1523" t="s">
        <v>57</v>
      </c>
      <c r="N1523">
        <v>2</v>
      </c>
      <c r="O1523">
        <v>26</v>
      </c>
      <c r="P1523">
        <v>650</v>
      </c>
      <c r="Q1523">
        <v>3.3</v>
      </c>
      <c r="R1523">
        <v>2012</v>
      </c>
      <c r="S1523">
        <v>2</v>
      </c>
      <c r="T1523">
        <v>1</v>
      </c>
      <c r="U1523" s="1">
        <v>40940</v>
      </c>
      <c r="V1523" s="5">
        <f>Main[[#This Row],[Average_Cost_for_two]] * VLOOKUP(Main[[#This Row],[Currency]],'Currency'!A:B,2,FALSE)</f>
        <v>7.8</v>
      </c>
      <c r="W1523" s="5" t="str">
        <f>IF(Main[[#This Row],[Avg_Cost_USD]]&lt;10,"Low",
IF(Main[[#This Row],[Avg_Cost_USD]]&lt;=30,"Medium","High"))</f>
        <v>Low</v>
      </c>
    </row>
    <row r="1524" spans="1:23" x14ac:dyDescent="0.3">
      <c r="A1524">
        <v>307519</v>
      </c>
      <c r="B1524" t="s">
        <v>2323</v>
      </c>
      <c r="C1524">
        <v>1</v>
      </c>
      <c r="D1524" t="s">
        <v>54</v>
      </c>
      <c r="E1524" t="s">
        <v>996</v>
      </c>
      <c r="F1524">
        <v>77.185161300000004</v>
      </c>
      <c r="G1524">
        <v>28.641526200000001</v>
      </c>
      <c r="H1524" t="s">
        <v>289</v>
      </c>
      <c r="I1524" t="s">
        <v>19</v>
      </c>
      <c r="J1524" t="s">
        <v>57</v>
      </c>
      <c r="K1524" t="s">
        <v>61</v>
      </c>
      <c r="L1524" t="s">
        <v>57</v>
      </c>
      <c r="M1524" t="s">
        <v>57</v>
      </c>
      <c r="N1524">
        <v>2</v>
      </c>
      <c r="O1524">
        <v>110</v>
      </c>
      <c r="P1524">
        <v>650</v>
      </c>
      <c r="Q1524">
        <v>3</v>
      </c>
      <c r="R1524">
        <v>2011</v>
      </c>
      <c r="S1524">
        <v>2</v>
      </c>
      <c r="T1524">
        <v>13</v>
      </c>
      <c r="U1524" s="1">
        <v>40587</v>
      </c>
      <c r="V1524" s="5">
        <f>Main[[#This Row],[Average_Cost_for_two]] * VLOOKUP(Main[[#This Row],[Currency]],'Currency'!A:B,2,FALSE)</f>
        <v>7.8</v>
      </c>
      <c r="W1524" s="5" t="str">
        <f>IF(Main[[#This Row],[Avg_Cost_USD]]&lt;10,"Low",
IF(Main[[#This Row],[Avg_Cost_USD]]&lt;=30,"Medium","High"))</f>
        <v>Low</v>
      </c>
    </row>
    <row r="1525" spans="1:23" x14ac:dyDescent="0.3">
      <c r="A1525">
        <v>969</v>
      </c>
      <c r="B1525" t="s">
        <v>2324</v>
      </c>
      <c r="C1525">
        <v>1</v>
      </c>
      <c r="D1525" t="s">
        <v>54</v>
      </c>
      <c r="E1525" t="s">
        <v>1087</v>
      </c>
      <c r="F1525">
        <v>77.120204000000001</v>
      </c>
      <c r="G1525">
        <v>28.6389131</v>
      </c>
      <c r="H1525" t="s">
        <v>289</v>
      </c>
      <c r="I1525" t="s">
        <v>19</v>
      </c>
      <c r="J1525" t="s">
        <v>61</v>
      </c>
      <c r="K1525" t="s">
        <v>61</v>
      </c>
      <c r="L1525" t="s">
        <v>57</v>
      </c>
      <c r="M1525" t="s">
        <v>57</v>
      </c>
      <c r="N1525">
        <v>2</v>
      </c>
      <c r="O1525">
        <v>45</v>
      </c>
      <c r="P1525">
        <v>750</v>
      </c>
      <c r="Q1525">
        <v>2.6</v>
      </c>
      <c r="R1525">
        <v>2012</v>
      </c>
      <c r="S1525">
        <v>2</v>
      </c>
      <c r="T1525">
        <v>13</v>
      </c>
      <c r="U1525" s="1">
        <v>40952</v>
      </c>
      <c r="V1525" s="5">
        <f>Main[[#This Row],[Average_Cost_for_two]] * VLOOKUP(Main[[#This Row],[Currency]],'Currency'!A:B,2,FALSE)</f>
        <v>9</v>
      </c>
      <c r="W1525" s="5" t="str">
        <f>IF(Main[[#This Row],[Avg_Cost_USD]]&lt;10,"Low",
IF(Main[[#This Row],[Avg_Cost_USD]]&lt;=30,"Medium","High"))</f>
        <v>Low</v>
      </c>
    </row>
    <row r="1526" spans="1:23" x14ac:dyDescent="0.3">
      <c r="A1526">
        <v>307439</v>
      </c>
      <c r="B1526" t="s">
        <v>2325</v>
      </c>
      <c r="C1526">
        <v>1</v>
      </c>
      <c r="D1526" t="s">
        <v>54</v>
      </c>
      <c r="E1526" t="s">
        <v>2326</v>
      </c>
      <c r="F1526">
        <v>77.117639400000002</v>
      </c>
      <c r="G1526">
        <v>28.700640100000001</v>
      </c>
      <c r="H1526" t="s">
        <v>289</v>
      </c>
      <c r="I1526" t="s">
        <v>19</v>
      </c>
      <c r="J1526" t="s">
        <v>61</v>
      </c>
      <c r="K1526" t="s">
        <v>61</v>
      </c>
      <c r="L1526" t="s">
        <v>57</v>
      </c>
      <c r="M1526" t="s">
        <v>57</v>
      </c>
      <c r="N1526">
        <v>2</v>
      </c>
      <c r="O1526">
        <v>99</v>
      </c>
      <c r="P1526">
        <v>900</v>
      </c>
      <c r="Q1526">
        <v>3.3</v>
      </c>
      <c r="R1526">
        <v>2012</v>
      </c>
      <c r="S1526">
        <v>1</v>
      </c>
      <c r="T1526">
        <v>21</v>
      </c>
      <c r="U1526" s="1">
        <v>40929</v>
      </c>
      <c r="V1526" s="5">
        <f>Main[[#This Row],[Average_Cost_for_two]] * VLOOKUP(Main[[#This Row],[Currency]],'Currency'!A:B,2,FALSE)</f>
        <v>10.8</v>
      </c>
      <c r="W1526" s="5" t="str">
        <f>IF(Main[[#This Row],[Avg_Cost_USD]]&lt;10,"Low",
IF(Main[[#This Row],[Avg_Cost_USD]]&lt;=30,"Medium","High"))</f>
        <v>Medium</v>
      </c>
    </row>
    <row r="1527" spans="1:23" x14ac:dyDescent="0.3">
      <c r="A1527">
        <v>18390678</v>
      </c>
      <c r="B1527" t="s">
        <v>2327</v>
      </c>
      <c r="C1527">
        <v>1</v>
      </c>
      <c r="D1527" t="s">
        <v>54</v>
      </c>
      <c r="E1527" t="s">
        <v>1732</v>
      </c>
      <c r="F1527">
        <v>77.171567699999997</v>
      </c>
      <c r="G1527">
        <v>28.695168200000001</v>
      </c>
      <c r="H1527" t="s">
        <v>289</v>
      </c>
      <c r="I1527" t="s">
        <v>19</v>
      </c>
      <c r="J1527" t="s">
        <v>61</v>
      </c>
      <c r="K1527" t="s">
        <v>57</v>
      </c>
      <c r="L1527" t="s">
        <v>57</v>
      </c>
      <c r="M1527" t="s">
        <v>57</v>
      </c>
      <c r="N1527">
        <v>3</v>
      </c>
      <c r="O1527">
        <v>53</v>
      </c>
      <c r="P1527">
        <v>1200</v>
      </c>
      <c r="Q1527">
        <v>3.3</v>
      </c>
      <c r="R1527">
        <v>2017</v>
      </c>
      <c r="S1527">
        <v>1</v>
      </c>
      <c r="T1527">
        <v>19</v>
      </c>
      <c r="U1527" s="1">
        <v>42754</v>
      </c>
      <c r="V1527" s="5">
        <f>Main[[#This Row],[Average_Cost_for_two]] * VLOOKUP(Main[[#This Row],[Currency]],'Currency'!A:B,2,FALSE)</f>
        <v>14.4</v>
      </c>
      <c r="W1527" s="5" t="str">
        <f>IF(Main[[#This Row],[Avg_Cost_USD]]&lt;10,"Low",
IF(Main[[#This Row],[Avg_Cost_USD]]&lt;=30,"Medium","High"))</f>
        <v>Medium</v>
      </c>
    </row>
    <row r="1528" spans="1:23" x14ac:dyDescent="0.3">
      <c r="A1528">
        <v>7150</v>
      </c>
      <c r="B1528" t="s">
        <v>2328</v>
      </c>
      <c r="C1528">
        <v>1</v>
      </c>
      <c r="D1528" t="s">
        <v>54</v>
      </c>
      <c r="E1528" t="s">
        <v>573</v>
      </c>
      <c r="F1528">
        <v>77.230339999999998</v>
      </c>
      <c r="G1528">
        <v>28.636706</v>
      </c>
      <c r="H1528" t="s">
        <v>289</v>
      </c>
      <c r="I1528" t="s">
        <v>19</v>
      </c>
      <c r="J1528" t="s">
        <v>57</v>
      </c>
      <c r="K1528" t="s">
        <v>61</v>
      </c>
      <c r="L1528" t="s">
        <v>57</v>
      </c>
      <c r="M1528" t="s">
        <v>57</v>
      </c>
      <c r="N1528">
        <v>2</v>
      </c>
      <c r="O1528">
        <v>68</v>
      </c>
      <c r="P1528">
        <v>550</v>
      </c>
      <c r="Q1528">
        <v>3.1</v>
      </c>
      <c r="R1528">
        <v>2013</v>
      </c>
      <c r="S1528">
        <v>1</v>
      </c>
      <c r="T1528">
        <v>8</v>
      </c>
      <c r="U1528" s="1">
        <v>41282</v>
      </c>
      <c r="V1528" s="5">
        <f>Main[[#This Row],[Average_Cost_for_two]] * VLOOKUP(Main[[#This Row],[Currency]],'Currency'!A:B,2,FALSE)</f>
        <v>6.6000000000000005</v>
      </c>
      <c r="W1528" s="5" t="str">
        <f>IF(Main[[#This Row],[Avg_Cost_USD]]&lt;10,"Low",
IF(Main[[#This Row],[Avg_Cost_USD]]&lt;=30,"Medium","High"))</f>
        <v>Low</v>
      </c>
    </row>
    <row r="1529" spans="1:23" x14ac:dyDescent="0.3">
      <c r="A1529">
        <v>2530</v>
      </c>
      <c r="B1529" t="s">
        <v>2329</v>
      </c>
      <c r="C1529">
        <v>1</v>
      </c>
      <c r="D1529" t="s">
        <v>54</v>
      </c>
      <c r="E1529" t="s">
        <v>1990</v>
      </c>
      <c r="F1529">
        <v>77.081872200000007</v>
      </c>
      <c r="G1529">
        <v>28.630087700000001</v>
      </c>
      <c r="H1529" t="s">
        <v>289</v>
      </c>
      <c r="I1529" t="s">
        <v>19</v>
      </c>
      <c r="J1529" t="s">
        <v>61</v>
      </c>
      <c r="K1529" t="s">
        <v>57</v>
      </c>
      <c r="L1529" t="s">
        <v>57</v>
      </c>
      <c r="M1529" t="s">
        <v>57</v>
      </c>
      <c r="N1529">
        <v>3</v>
      </c>
      <c r="O1529">
        <v>118</v>
      </c>
      <c r="P1529">
        <v>1200</v>
      </c>
      <c r="Q1529">
        <v>2.2999999999999998</v>
      </c>
      <c r="R1529">
        <v>2015</v>
      </c>
      <c r="S1529">
        <v>1</v>
      </c>
      <c r="T1529">
        <v>22</v>
      </c>
      <c r="U1529" s="1">
        <v>42026</v>
      </c>
      <c r="V1529" s="5">
        <f>Main[[#This Row],[Average_Cost_for_two]] * VLOOKUP(Main[[#This Row],[Currency]],'Currency'!A:B,2,FALSE)</f>
        <v>14.4</v>
      </c>
      <c r="W1529" s="5" t="str">
        <f>IF(Main[[#This Row],[Avg_Cost_USD]]&lt;10,"Low",
IF(Main[[#This Row],[Avg_Cost_USD]]&lt;=30,"Medium","High"))</f>
        <v>Medium</v>
      </c>
    </row>
    <row r="1530" spans="1:23" x14ac:dyDescent="0.3">
      <c r="A1530">
        <v>17953908</v>
      </c>
      <c r="B1530" t="s">
        <v>2330</v>
      </c>
      <c r="C1530">
        <v>1</v>
      </c>
      <c r="D1530" t="s">
        <v>54</v>
      </c>
      <c r="E1530" t="s">
        <v>987</v>
      </c>
      <c r="F1530">
        <v>77.143829100000005</v>
      </c>
      <c r="G1530">
        <v>28.650138399999999</v>
      </c>
      <c r="H1530" t="s">
        <v>289</v>
      </c>
      <c r="I1530" t="s">
        <v>19</v>
      </c>
      <c r="J1530" t="s">
        <v>61</v>
      </c>
      <c r="K1530" t="s">
        <v>57</v>
      </c>
      <c r="L1530" t="s">
        <v>57</v>
      </c>
      <c r="M1530" t="s">
        <v>57</v>
      </c>
      <c r="N1530">
        <v>3</v>
      </c>
      <c r="O1530">
        <v>10</v>
      </c>
      <c r="P1530">
        <v>1100</v>
      </c>
      <c r="Q1530">
        <v>3.1</v>
      </c>
      <c r="R1530">
        <v>2018</v>
      </c>
      <c r="S1530">
        <v>1</v>
      </c>
      <c r="T1530">
        <v>24</v>
      </c>
      <c r="U1530" s="1">
        <v>43124</v>
      </c>
      <c r="V1530" s="5">
        <f>Main[[#This Row],[Average_Cost_for_two]] * VLOOKUP(Main[[#This Row],[Currency]],'Currency'!A:B,2,FALSE)</f>
        <v>13.200000000000001</v>
      </c>
      <c r="W1530" s="5" t="str">
        <f>IF(Main[[#This Row],[Avg_Cost_USD]]&lt;10,"Low",
IF(Main[[#This Row],[Avg_Cost_USD]]&lt;=30,"Medium","High"))</f>
        <v>Medium</v>
      </c>
    </row>
    <row r="1531" spans="1:23" x14ac:dyDescent="0.3">
      <c r="A1531">
        <v>305151</v>
      </c>
      <c r="B1531" t="s">
        <v>2331</v>
      </c>
      <c r="C1531">
        <v>1</v>
      </c>
      <c r="D1531" t="s">
        <v>54</v>
      </c>
      <c r="E1531" t="s">
        <v>63</v>
      </c>
      <c r="F1531">
        <v>77.126719100000003</v>
      </c>
      <c r="G1531">
        <v>28.5468118</v>
      </c>
      <c r="H1531" t="s">
        <v>289</v>
      </c>
      <c r="I1531" t="s">
        <v>19</v>
      </c>
      <c r="J1531" t="s">
        <v>57</v>
      </c>
      <c r="K1531" t="s">
        <v>57</v>
      </c>
      <c r="L1531" t="s">
        <v>57</v>
      </c>
      <c r="M1531" t="s">
        <v>57</v>
      </c>
      <c r="N1531">
        <v>2</v>
      </c>
      <c r="O1531">
        <v>5</v>
      </c>
      <c r="P1531">
        <v>550</v>
      </c>
      <c r="Q1531">
        <v>2.9</v>
      </c>
      <c r="R1531">
        <v>2017</v>
      </c>
      <c r="S1531">
        <v>1</v>
      </c>
      <c r="T1531">
        <v>4</v>
      </c>
      <c r="U1531" s="1">
        <v>42739</v>
      </c>
      <c r="V1531" s="5">
        <f>Main[[#This Row],[Average_Cost_for_two]] * VLOOKUP(Main[[#This Row],[Currency]],'Currency'!A:B,2,FALSE)</f>
        <v>6.6000000000000005</v>
      </c>
      <c r="W1531" s="5" t="str">
        <f>IF(Main[[#This Row],[Avg_Cost_USD]]&lt;10,"Low",
IF(Main[[#This Row],[Avg_Cost_USD]]&lt;=30,"Medium","High"))</f>
        <v>Low</v>
      </c>
    </row>
    <row r="1532" spans="1:23" x14ac:dyDescent="0.3">
      <c r="A1532">
        <v>18260028</v>
      </c>
      <c r="B1532" t="s">
        <v>2332</v>
      </c>
      <c r="C1532">
        <v>1</v>
      </c>
      <c r="D1532" t="s">
        <v>54</v>
      </c>
      <c r="E1532" t="s">
        <v>327</v>
      </c>
      <c r="F1532">
        <v>77.242985000000004</v>
      </c>
      <c r="G1532">
        <v>28.646548599999999</v>
      </c>
      <c r="H1532" t="s">
        <v>289</v>
      </c>
      <c r="I1532" t="s">
        <v>19</v>
      </c>
      <c r="J1532" t="s">
        <v>61</v>
      </c>
      <c r="K1532" t="s">
        <v>57</v>
      </c>
      <c r="L1532" t="s">
        <v>57</v>
      </c>
      <c r="M1532" t="s">
        <v>57</v>
      </c>
      <c r="N1532">
        <v>3</v>
      </c>
      <c r="O1532">
        <v>20</v>
      </c>
      <c r="P1532">
        <v>1200</v>
      </c>
      <c r="Q1532">
        <v>3.2</v>
      </c>
      <c r="R1532">
        <v>2011</v>
      </c>
      <c r="S1532">
        <v>1</v>
      </c>
      <c r="T1532">
        <v>25</v>
      </c>
      <c r="U1532" s="1">
        <v>40568</v>
      </c>
      <c r="V1532" s="5">
        <f>Main[[#This Row],[Average_Cost_for_two]] * VLOOKUP(Main[[#This Row],[Currency]],'Currency'!A:B,2,FALSE)</f>
        <v>14.4</v>
      </c>
      <c r="W1532" s="5" t="str">
        <f>IF(Main[[#This Row],[Avg_Cost_USD]]&lt;10,"Low",
IF(Main[[#This Row],[Avg_Cost_USD]]&lt;=30,"Medium","High"))</f>
        <v>Medium</v>
      </c>
    </row>
    <row r="1533" spans="1:23" x14ac:dyDescent="0.3">
      <c r="A1533">
        <v>302724</v>
      </c>
      <c r="B1533" t="s">
        <v>2333</v>
      </c>
      <c r="C1533">
        <v>1</v>
      </c>
      <c r="D1533" t="s">
        <v>54</v>
      </c>
      <c r="E1533" t="s">
        <v>1081</v>
      </c>
      <c r="F1533">
        <v>77.217118549999995</v>
      </c>
      <c r="G1533">
        <v>28.641722099999999</v>
      </c>
      <c r="H1533" t="s">
        <v>289</v>
      </c>
      <c r="I1533" t="s">
        <v>19</v>
      </c>
      <c r="J1533" t="s">
        <v>61</v>
      </c>
      <c r="K1533" t="s">
        <v>57</v>
      </c>
      <c r="L1533" t="s">
        <v>57</v>
      </c>
      <c r="M1533" t="s">
        <v>57</v>
      </c>
      <c r="N1533">
        <v>2</v>
      </c>
      <c r="O1533">
        <v>8</v>
      </c>
      <c r="P1533">
        <v>850</v>
      </c>
      <c r="Q1533">
        <v>2.9</v>
      </c>
      <c r="R1533">
        <v>2018</v>
      </c>
      <c r="S1533">
        <v>1</v>
      </c>
      <c r="T1533">
        <v>18</v>
      </c>
      <c r="U1533" s="1">
        <v>43118</v>
      </c>
      <c r="V1533" s="5">
        <f>Main[[#This Row],[Average_Cost_for_two]] * VLOOKUP(Main[[#This Row],[Currency]],'Currency'!A:B,2,FALSE)</f>
        <v>10.200000000000001</v>
      </c>
      <c r="W1533" s="5" t="str">
        <f>IF(Main[[#This Row],[Avg_Cost_USD]]&lt;10,"Low",
IF(Main[[#This Row],[Avg_Cost_USD]]&lt;=30,"Medium","High"))</f>
        <v>Medium</v>
      </c>
    </row>
    <row r="1534" spans="1:23" x14ac:dyDescent="0.3">
      <c r="A1534">
        <v>312334</v>
      </c>
      <c r="B1534" t="s">
        <v>2334</v>
      </c>
      <c r="C1534">
        <v>1</v>
      </c>
      <c r="D1534" t="s">
        <v>54</v>
      </c>
      <c r="E1534" t="s">
        <v>101</v>
      </c>
      <c r="F1534">
        <v>77.121505099999993</v>
      </c>
      <c r="G1534">
        <v>28.688208299999999</v>
      </c>
      <c r="H1534" t="s">
        <v>289</v>
      </c>
      <c r="I1534" t="s">
        <v>19</v>
      </c>
      <c r="J1534" t="s">
        <v>57</v>
      </c>
      <c r="K1534" t="s">
        <v>61</v>
      </c>
      <c r="L1534" t="s">
        <v>57</v>
      </c>
      <c r="M1534" t="s">
        <v>57</v>
      </c>
      <c r="N1534">
        <v>2</v>
      </c>
      <c r="O1534">
        <v>31</v>
      </c>
      <c r="P1534">
        <v>550</v>
      </c>
      <c r="Q1534">
        <v>3.3</v>
      </c>
      <c r="R1534">
        <v>2015</v>
      </c>
      <c r="S1534">
        <v>1</v>
      </c>
      <c r="T1534">
        <v>18</v>
      </c>
      <c r="U1534" s="1">
        <v>42022</v>
      </c>
      <c r="V1534" s="5">
        <f>Main[[#This Row],[Average_Cost_for_two]] * VLOOKUP(Main[[#This Row],[Currency]],'Currency'!A:B,2,FALSE)</f>
        <v>6.6000000000000005</v>
      </c>
      <c r="W1534" s="5" t="str">
        <f>IF(Main[[#This Row],[Avg_Cost_USD]]&lt;10,"Low",
IF(Main[[#This Row],[Avg_Cost_USD]]&lt;=30,"Medium","High"))</f>
        <v>Low</v>
      </c>
    </row>
    <row r="1535" spans="1:23" x14ac:dyDescent="0.3">
      <c r="A1535">
        <v>8883</v>
      </c>
      <c r="B1535" t="s">
        <v>2335</v>
      </c>
      <c r="C1535">
        <v>1</v>
      </c>
      <c r="D1535" t="s">
        <v>54</v>
      </c>
      <c r="E1535" t="s">
        <v>1718</v>
      </c>
      <c r="F1535">
        <v>77.124381799999995</v>
      </c>
      <c r="G1535">
        <v>28.7086313</v>
      </c>
      <c r="H1535" t="s">
        <v>289</v>
      </c>
      <c r="I1535" t="s">
        <v>19</v>
      </c>
      <c r="J1535" t="s">
        <v>57</v>
      </c>
      <c r="K1535" t="s">
        <v>61</v>
      </c>
      <c r="L1535" t="s">
        <v>57</v>
      </c>
      <c r="M1535" t="s">
        <v>57</v>
      </c>
      <c r="N1535">
        <v>2</v>
      </c>
      <c r="O1535">
        <v>128</v>
      </c>
      <c r="P1535">
        <v>550</v>
      </c>
      <c r="Q1535">
        <v>2.2999999999999998</v>
      </c>
      <c r="R1535">
        <v>2013</v>
      </c>
      <c r="S1535">
        <v>1</v>
      </c>
      <c r="T1535">
        <v>3</v>
      </c>
      <c r="U1535" s="1">
        <v>41277</v>
      </c>
      <c r="V1535" s="5">
        <f>Main[[#This Row],[Average_Cost_for_two]] * VLOOKUP(Main[[#This Row],[Currency]],'Currency'!A:B,2,FALSE)</f>
        <v>6.6000000000000005</v>
      </c>
      <c r="W1535" s="5" t="str">
        <f>IF(Main[[#This Row],[Avg_Cost_USD]]&lt;10,"Low",
IF(Main[[#This Row],[Avg_Cost_USD]]&lt;=30,"Medium","High"))</f>
        <v>Low</v>
      </c>
    </row>
    <row r="1536" spans="1:23" x14ac:dyDescent="0.3">
      <c r="A1536">
        <v>309323</v>
      </c>
      <c r="B1536" t="s">
        <v>1290</v>
      </c>
      <c r="C1536">
        <v>1</v>
      </c>
      <c r="D1536" t="s">
        <v>54</v>
      </c>
      <c r="E1536" t="s">
        <v>1248</v>
      </c>
      <c r="F1536">
        <v>77.074524299999993</v>
      </c>
      <c r="G1536">
        <v>28.639127500000001</v>
      </c>
      <c r="H1536" t="s">
        <v>289</v>
      </c>
      <c r="I1536" t="s">
        <v>19</v>
      </c>
      <c r="J1536" t="s">
        <v>61</v>
      </c>
      <c r="K1536" t="s">
        <v>57</v>
      </c>
      <c r="L1536" t="s">
        <v>57</v>
      </c>
      <c r="M1536" t="s">
        <v>57</v>
      </c>
      <c r="N1536">
        <v>3</v>
      </c>
      <c r="O1536">
        <v>31</v>
      </c>
      <c r="P1536">
        <v>1100</v>
      </c>
      <c r="Q1536">
        <v>3.2</v>
      </c>
      <c r="R1536">
        <v>2010</v>
      </c>
      <c r="S1536">
        <v>1</v>
      </c>
      <c r="T1536">
        <v>25</v>
      </c>
      <c r="U1536" s="1">
        <v>40203</v>
      </c>
      <c r="V1536" s="5">
        <f>Main[[#This Row],[Average_Cost_for_two]] * VLOOKUP(Main[[#This Row],[Currency]],'Currency'!A:B,2,FALSE)</f>
        <v>13.200000000000001</v>
      </c>
      <c r="W1536" s="5" t="str">
        <f>IF(Main[[#This Row],[Avg_Cost_USD]]&lt;10,"Low",
IF(Main[[#This Row],[Avg_Cost_USD]]&lt;=30,"Medium","High"))</f>
        <v>Medium</v>
      </c>
    </row>
    <row r="1537" spans="1:23" x14ac:dyDescent="0.3">
      <c r="A1537">
        <v>7316</v>
      </c>
      <c r="B1537" t="s">
        <v>1092</v>
      </c>
      <c r="C1537">
        <v>1</v>
      </c>
      <c r="D1537" t="s">
        <v>54</v>
      </c>
      <c r="E1537" t="s">
        <v>441</v>
      </c>
      <c r="F1537">
        <v>77.205979099999993</v>
      </c>
      <c r="G1537">
        <v>28.558156799999999</v>
      </c>
      <c r="H1537" t="s">
        <v>289</v>
      </c>
      <c r="I1537" t="s">
        <v>19</v>
      </c>
      <c r="J1537" t="s">
        <v>61</v>
      </c>
      <c r="K1537" t="s">
        <v>61</v>
      </c>
      <c r="L1537" t="s">
        <v>57</v>
      </c>
      <c r="M1537" t="s">
        <v>57</v>
      </c>
      <c r="N1537">
        <v>3</v>
      </c>
      <c r="O1537">
        <v>104</v>
      </c>
      <c r="P1537">
        <v>1500</v>
      </c>
      <c r="Q1537">
        <v>3.1</v>
      </c>
      <c r="R1537">
        <v>2013</v>
      </c>
      <c r="S1537">
        <v>12</v>
      </c>
      <c r="T1537">
        <v>28</v>
      </c>
      <c r="U1537" s="1">
        <v>41636</v>
      </c>
      <c r="V1537" s="5">
        <f>Main[[#This Row],[Average_Cost_for_two]] * VLOOKUP(Main[[#This Row],[Currency]],'Currency'!A:B,2,FALSE)</f>
        <v>18</v>
      </c>
      <c r="W1537" s="5" t="str">
        <f>IF(Main[[#This Row],[Avg_Cost_USD]]&lt;10,"Low",
IF(Main[[#This Row],[Avg_Cost_USD]]&lt;=30,"Medium","High"))</f>
        <v>Medium</v>
      </c>
    </row>
    <row r="1538" spans="1:23" x14ac:dyDescent="0.3">
      <c r="A1538">
        <v>3093</v>
      </c>
      <c r="B1538" t="s">
        <v>2336</v>
      </c>
      <c r="C1538">
        <v>1</v>
      </c>
      <c r="D1538" t="s">
        <v>54</v>
      </c>
      <c r="E1538" t="s">
        <v>171</v>
      </c>
      <c r="F1538">
        <v>77.308988799999995</v>
      </c>
      <c r="G1538">
        <v>28.628080199999999</v>
      </c>
      <c r="H1538" t="s">
        <v>289</v>
      </c>
      <c r="I1538" t="s">
        <v>19</v>
      </c>
      <c r="J1538" t="s">
        <v>61</v>
      </c>
      <c r="K1538" t="s">
        <v>61</v>
      </c>
      <c r="L1538" t="s">
        <v>57</v>
      </c>
      <c r="M1538" t="s">
        <v>57</v>
      </c>
      <c r="N1538">
        <v>2</v>
      </c>
      <c r="O1538">
        <v>94</v>
      </c>
      <c r="P1538">
        <v>950</v>
      </c>
      <c r="Q1538">
        <v>3.1</v>
      </c>
      <c r="R1538">
        <v>2018</v>
      </c>
      <c r="S1538">
        <v>12</v>
      </c>
      <c r="T1538">
        <v>2</v>
      </c>
      <c r="U1538" s="1">
        <v>43436</v>
      </c>
      <c r="V1538" s="5">
        <f>Main[[#This Row],[Average_Cost_for_two]] * VLOOKUP(Main[[#This Row],[Currency]],'Currency'!A:B,2,FALSE)</f>
        <v>11.4</v>
      </c>
      <c r="W1538" s="5" t="str">
        <f>IF(Main[[#This Row],[Avg_Cost_USD]]&lt;10,"Low",
IF(Main[[#This Row],[Avg_Cost_USD]]&lt;=30,"Medium","High"))</f>
        <v>Medium</v>
      </c>
    </row>
    <row r="1539" spans="1:23" x14ac:dyDescent="0.3">
      <c r="A1539">
        <v>2586</v>
      </c>
      <c r="B1539" t="s">
        <v>2337</v>
      </c>
      <c r="C1539">
        <v>1</v>
      </c>
      <c r="D1539" t="s">
        <v>54</v>
      </c>
      <c r="E1539" t="s">
        <v>990</v>
      </c>
      <c r="F1539">
        <v>77.2143619</v>
      </c>
      <c r="G1539">
        <v>28.5382487</v>
      </c>
      <c r="H1539" t="s">
        <v>289</v>
      </c>
      <c r="I1539" t="s">
        <v>19</v>
      </c>
      <c r="J1539" t="s">
        <v>57</v>
      </c>
      <c r="K1539" t="s">
        <v>61</v>
      </c>
      <c r="L1539" t="s">
        <v>57</v>
      </c>
      <c r="M1539" t="s">
        <v>57</v>
      </c>
      <c r="N1539">
        <v>2</v>
      </c>
      <c r="O1539">
        <v>361</v>
      </c>
      <c r="P1539">
        <v>750</v>
      </c>
      <c r="Q1539">
        <v>3.5</v>
      </c>
      <c r="R1539">
        <v>2016</v>
      </c>
      <c r="S1539">
        <v>12</v>
      </c>
      <c r="T1539">
        <v>18</v>
      </c>
      <c r="U1539" s="1">
        <v>42722</v>
      </c>
      <c r="V1539" s="5">
        <f>Main[[#This Row],[Average_Cost_for_two]] * VLOOKUP(Main[[#This Row],[Currency]],'Currency'!A:B,2,FALSE)</f>
        <v>9</v>
      </c>
      <c r="W1539" s="5" t="str">
        <f>IF(Main[[#This Row],[Avg_Cost_USD]]&lt;10,"Low",
IF(Main[[#This Row],[Avg_Cost_USD]]&lt;=30,"Medium","High"))</f>
        <v>Low</v>
      </c>
    </row>
    <row r="1540" spans="1:23" x14ac:dyDescent="0.3">
      <c r="A1540">
        <v>18435836</v>
      </c>
      <c r="B1540" t="s">
        <v>2338</v>
      </c>
      <c r="C1540">
        <v>1</v>
      </c>
      <c r="D1540" t="s">
        <v>54</v>
      </c>
      <c r="E1540" t="s">
        <v>987</v>
      </c>
      <c r="F1540">
        <v>77.136122999999998</v>
      </c>
      <c r="G1540">
        <v>28.654188099999999</v>
      </c>
      <c r="H1540" t="s">
        <v>289</v>
      </c>
      <c r="I1540" t="s">
        <v>19</v>
      </c>
      <c r="J1540" t="s">
        <v>57</v>
      </c>
      <c r="K1540" t="s">
        <v>57</v>
      </c>
      <c r="L1540" t="s">
        <v>57</v>
      </c>
      <c r="M1540" t="s">
        <v>57</v>
      </c>
      <c r="N1540">
        <v>2</v>
      </c>
      <c r="O1540">
        <v>12</v>
      </c>
      <c r="P1540">
        <v>650</v>
      </c>
      <c r="Q1540">
        <v>3.3</v>
      </c>
      <c r="R1540">
        <v>2010</v>
      </c>
      <c r="S1540">
        <v>11</v>
      </c>
      <c r="T1540">
        <v>14</v>
      </c>
      <c r="U1540" s="1">
        <v>40496</v>
      </c>
      <c r="V1540" s="5">
        <f>Main[[#This Row],[Average_Cost_for_two]] * VLOOKUP(Main[[#This Row],[Currency]],'Currency'!A:B,2,FALSE)</f>
        <v>7.8</v>
      </c>
      <c r="W1540" s="5" t="str">
        <f>IF(Main[[#This Row],[Avg_Cost_USD]]&lt;10,"Low",
IF(Main[[#This Row],[Avg_Cost_USD]]&lt;=30,"Medium","High"))</f>
        <v>Low</v>
      </c>
    </row>
    <row r="1541" spans="1:23" x14ac:dyDescent="0.3">
      <c r="A1541">
        <v>313175</v>
      </c>
      <c r="B1541" t="s">
        <v>2339</v>
      </c>
      <c r="C1541">
        <v>1</v>
      </c>
      <c r="D1541" t="s">
        <v>54</v>
      </c>
      <c r="E1541" t="s">
        <v>2340</v>
      </c>
      <c r="F1541">
        <v>77.293387839999994</v>
      </c>
      <c r="G1541">
        <v>28.521759809999999</v>
      </c>
      <c r="H1541" t="s">
        <v>289</v>
      </c>
      <c r="I1541" t="s">
        <v>19</v>
      </c>
      <c r="J1541" t="s">
        <v>61</v>
      </c>
      <c r="K1541" t="s">
        <v>61</v>
      </c>
      <c r="L1541" t="s">
        <v>57</v>
      </c>
      <c r="M1541" t="s">
        <v>57</v>
      </c>
      <c r="N1541">
        <v>3</v>
      </c>
      <c r="O1541">
        <v>278</v>
      </c>
      <c r="P1541">
        <v>1200</v>
      </c>
      <c r="Q1541">
        <v>4.2</v>
      </c>
      <c r="R1541">
        <v>2014</v>
      </c>
      <c r="S1541">
        <v>11</v>
      </c>
      <c r="T1541">
        <v>3</v>
      </c>
      <c r="U1541" s="1">
        <v>41946</v>
      </c>
      <c r="V1541" s="5">
        <f>Main[[#This Row],[Average_Cost_for_two]] * VLOOKUP(Main[[#This Row],[Currency]],'Currency'!A:B,2,FALSE)</f>
        <v>14.4</v>
      </c>
      <c r="W1541" s="5" t="str">
        <f>IF(Main[[#This Row],[Avg_Cost_USD]]&lt;10,"Low",
IF(Main[[#This Row],[Avg_Cost_USD]]&lt;=30,"Medium","High"))</f>
        <v>Medium</v>
      </c>
    </row>
    <row r="1542" spans="1:23" x14ac:dyDescent="0.3">
      <c r="A1542">
        <v>1303</v>
      </c>
      <c r="B1542" t="s">
        <v>2341</v>
      </c>
      <c r="C1542">
        <v>1</v>
      </c>
      <c r="D1542" t="s">
        <v>54</v>
      </c>
      <c r="E1542" t="s">
        <v>1972</v>
      </c>
      <c r="F1542">
        <v>77.189897799999997</v>
      </c>
      <c r="G1542">
        <v>28.706417500000001</v>
      </c>
      <c r="H1542" t="s">
        <v>289</v>
      </c>
      <c r="I1542" t="s">
        <v>19</v>
      </c>
      <c r="J1542" t="s">
        <v>61</v>
      </c>
      <c r="K1542" t="s">
        <v>61</v>
      </c>
      <c r="L1542" t="s">
        <v>57</v>
      </c>
      <c r="M1542" t="s">
        <v>57</v>
      </c>
      <c r="N1542">
        <v>2</v>
      </c>
      <c r="O1542">
        <v>101</v>
      </c>
      <c r="P1542">
        <v>850</v>
      </c>
      <c r="Q1542">
        <v>3.4</v>
      </c>
      <c r="R1542">
        <v>2018</v>
      </c>
      <c r="S1542">
        <v>11</v>
      </c>
      <c r="T1542">
        <v>18</v>
      </c>
      <c r="U1542" s="1">
        <v>43422</v>
      </c>
      <c r="V1542" s="5">
        <f>Main[[#This Row],[Average_Cost_for_two]] * VLOOKUP(Main[[#This Row],[Currency]],'Currency'!A:B,2,FALSE)</f>
        <v>10.200000000000001</v>
      </c>
      <c r="W1542" s="5" t="str">
        <f>IF(Main[[#This Row],[Avg_Cost_USD]]&lt;10,"Low",
IF(Main[[#This Row],[Avg_Cost_USD]]&lt;=30,"Medium","High"))</f>
        <v>Medium</v>
      </c>
    </row>
    <row r="1543" spans="1:23" x14ac:dyDescent="0.3">
      <c r="A1543">
        <v>300268</v>
      </c>
      <c r="B1543" t="s">
        <v>2342</v>
      </c>
      <c r="C1543">
        <v>1</v>
      </c>
      <c r="D1543" t="s">
        <v>54</v>
      </c>
      <c r="E1543" t="s">
        <v>182</v>
      </c>
      <c r="F1543">
        <v>77.171893900000001</v>
      </c>
      <c r="G1543">
        <v>28.556319200000001</v>
      </c>
      <c r="H1543" t="s">
        <v>289</v>
      </c>
      <c r="I1543" t="s">
        <v>19</v>
      </c>
      <c r="J1543" t="s">
        <v>57</v>
      </c>
      <c r="K1543" t="s">
        <v>57</v>
      </c>
      <c r="L1543" t="s">
        <v>57</v>
      </c>
      <c r="M1543" t="s">
        <v>57</v>
      </c>
      <c r="N1543">
        <v>2</v>
      </c>
      <c r="O1543">
        <v>66</v>
      </c>
      <c r="P1543">
        <v>650</v>
      </c>
      <c r="Q1543">
        <v>2.7</v>
      </c>
      <c r="R1543">
        <v>2012</v>
      </c>
      <c r="S1543">
        <v>11</v>
      </c>
      <c r="T1543">
        <v>4</v>
      </c>
      <c r="U1543" s="1">
        <v>41217</v>
      </c>
      <c r="V1543" s="5">
        <f>Main[[#This Row],[Average_Cost_for_two]] * VLOOKUP(Main[[#This Row],[Currency]],'Currency'!A:B,2,FALSE)</f>
        <v>7.8</v>
      </c>
      <c r="W1543" s="5" t="str">
        <f>IF(Main[[#This Row],[Avg_Cost_USD]]&lt;10,"Low",
IF(Main[[#This Row],[Avg_Cost_USD]]&lt;=30,"Medium","High"))</f>
        <v>Low</v>
      </c>
    </row>
    <row r="1544" spans="1:23" x14ac:dyDescent="0.3">
      <c r="A1544">
        <v>300343</v>
      </c>
      <c r="B1544" t="s">
        <v>2343</v>
      </c>
      <c r="C1544">
        <v>1</v>
      </c>
      <c r="D1544" t="s">
        <v>54</v>
      </c>
      <c r="E1544" t="s">
        <v>1679</v>
      </c>
      <c r="F1544">
        <v>77.088300500000003</v>
      </c>
      <c r="G1544">
        <v>28.6732969</v>
      </c>
      <c r="H1544" t="s">
        <v>289</v>
      </c>
      <c r="I1544" t="s">
        <v>19</v>
      </c>
      <c r="J1544" t="s">
        <v>57</v>
      </c>
      <c r="K1544" t="s">
        <v>61</v>
      </c>
      <c r="L1544" t="s">
        <v>57</v>
      </c>
      <c r="M1544" t="s">
        <v>57</v>
      </c>
      <c r="N1544">
        <v>2</v>
      </c>
      <c r="O1544">
        <v>39</v>
      </c>
      <c r="P1544">
        <v>650</v>
      </c>
      <c r="Q1544">
        <v>3.4</v>
      </c>
      <c r="R1544">
        <v>2017</v>
      </c>
      <c r="S1544">
        <v>11</v>
      </c>
      <c r="T1544">
        <v>3</v>
      </c>
      <c r="U1544" s="1">
        <v>43042</v>
      </c>
      <c r="V1544" s="5">
        <f>Main[[#This Row],[Average_Cost_for_two]] * VLOOKUP(Main[[#This Row],[Currency]],'Currency'!A:B,2,FALSE)</f>
        <v>7.8</v>
      </c>
      <c r="W1544" s="5" t="str">
        <f>IF(Main[[#This Row],[Avg_Cost_USD]]&lt;10,"Low",
IF(Main[[#This Row],[Avg_Cost_USD]]&lt;=30,"Medium","High"))</f>
        <v>Low</v>
      </c>
    </row>
    <row r="1545" spans="1:23" x14ac:dyDescent="0.3">
      <c r="A1545">
        <v>305688</v>
      </c>
      <c r="B1545" t="s">
        <v>2295</v>
      </c>
      <c r="C1545">
        <v>1</v>
      </c>
      <c r="D1545" t="s">
        <v>54</v>
      </c>
      <c r="E1545" t="s">
        <v>1087</v>
      </c>
      <c r="F1545">
        <v>77.120502900000005</v>
      </c>
      <c r="G1545">
        <v>28.639035700000001</v>
      </c>
      <c r="H1545" t="s">
        <v>289</v>
      </c>
      <c r="I1545" t="s">
        <v>19</v>
      </c>
      <c r="J1545" t="s">
        <v>57</v>
      </c>
      <c r="K1545" t="s">
        <v>57</v>
      </c>
      <c r="L1545" t="s">
        <v>57</v>
      </c>
      <c r="M1545" t="s">
        <v>57</v>
      </c>
      <c r="N1545">
        <v>2</v>
      </c>
      <c r="O1545">
        <v>22</v>
      </c>
      <c r="P1545">
        <v>550</v>
      </c>
      <c r="Q1545">
        <v>3.3</v>
      </c>
      <c r="R1545">
        <v>2010</v>
      </c>
      <c r="S1545">
        <v>11</v>
      </c>
      <c r="T1545">
        <v>26</v>
      </c>
      <c r="U1545" s="1">
        <v>40508</v>
      </c>
      <c r="V1545" s="5">
        <f>Main[[#This Row],[Average_Cost_for_two]] * VLOOKUP(Main[[#This Row],[Currency]],'Currency'!A:B,2,FALSE)</f>
        <v>6.6000000000000005</v>
      </c>
      <c r="W1545" s="5" t="str">
        <f>IF(Main[[#This Row],[Avg_Cost_USD]]&lt;10,"Low",
IF(Main[[#This Row],[Avg_Cost_USD]]&lt;=30,"Medium","High"))</f>
        <v>Low</v>
      </c>
    </row>
    <row r="1546" spans="1:23" x14ac:dyDescent="0.3">
      <c r="A1546">
        <v>6195</v>
      </c>
      <c r="B1546" t="s">
        <v>2344</v>
      </c>
      <c r="C1546">
        <v>1</v>
      </c>
      <c r="D1546" t="s">
        <v>54</v>
      </c>
      <c r="E1546" t="s">
        <v>1087</v>
      </c>
      <c r="F1546">
        <v>77.120067300000002</v>
      </c>
      <c r="G1546">
        <v>28.647456399999999</v>
      </c>
      <c r="H1546" t="s">
        <v>289</v>
      </c>
      <c r="I1546" t="s">
        <v>19</v>
      </c>
      <c r="J1546" t="s">
        <v>61</v>
      </c>
      <c r="K1546" t="s">
        <v>61</v>
      </c>
      <c r="L1546" t="s">
        <v>57</v>
      </c>
      <c r="M1546" t="s">
        <v>57</v>
      </c>
      <c r="N1546">
        <v>3</v>
      </c>
      <c r="O1546">
        <v>608</v>
      </c>
      <c r="P1546">
        <v>1300</v>
      </c>
      <c r="Q1546">
        <v>3.8</v>
      </c>
      <c r="R1546">
        <v>2018</v>
      </c>
      <c r="S1546">
        <v>11</v>
      </c>
      <c r="T1546">
        <v>7</v>
      </c>
      <c r="U1546" s="1">
        <v>43411</v>
      </c>
      <c r="V1546" s="5">
        <f>Main[[#This Row],[Average_Cost_for_two]] * VLOOKUP(Main[[#This Row],[Currency]],'Currency'!A:B,2,FALSE)</f>
        <v>15.6</v>
      </c>
      <c r="W1546" s="5" t="str">
        <f>IF(Main[[#This Row],[Avg_Cost_USD]]&lt;10,"Low",
IF(Main[[#This Row],[Avg_Cost_USD]]&lt;=30,"Medium","High"))</f>
        <v>Medium</v>
      </c>
    </row>
    <row r="1547" spans="1:23" x14ac:dyDescent="0.3">
      <c r="A1547">
        <v>8881</v>
      </c>
      <c r="B1547" t="s">
        <v>2345</v>
      </c>
      <c r="C1547">
        <v>1</v>
      </c>
      <c r="D1547" t="s">
        <v>54</v>
      </c>
      <c r="E1547" t="s">
        <v>2294</v>
      </c>
      <c r="F1547">
        <v>77.124976000000004</v>
      </c>
      <c r="G1547">
        <v>28.7182809</v>
      </c>
      <c r="H1547" t="s">
        <v>289</v>
      </c>
      <c r="I1547" t="s">
        <v>19</v>
      </c>
      <c r="J1547" t="s">
        <v>61</v>
      </c>
      <c r="K1547" t="s">
        <v>57</v>
      </c>
      <c r="L1547" t="s">
        <v>57</v>
      </c>
      <c r="M1547" t="s">
        <v>57</v>
      </c>
      <c r="N1547">
        <v>3</v>
      </c>
      <c r="O1547">
        <v>113</v>
      </c>
      <c r="P1547">
        <v>1900</v>
      </c>
      <c r="Q1547">
        <v>3.2</v>
      </c>
      <c r="R1547">
        <v>2018</v>
      </c>
      <c r="S1547">
        <v>10</v>
      </c>
      <c r="T1547">
        <v>15</v>
      </c>
      <c r="U1547" s="1">
        <v>43388</v>
      </c>
      <c r="V1547" s="5">
        <f>Main[[#This Row],[Average_Cost_for_two]] * VLOOKUP(Main[[#This Row],[Currency]],'Currency'!A:B,2,FALSE)</f>
        <v>22.8</v>
      </c>
      <c r="W1547" s="5" t="str">
        <f>IF(Main[[#This Row],[Avg_Cost_USD]]&lt;10,"Low",
IF(Main[[#This Row],[Avg_Cost_USD]]&lt;=30,"Medium","High"))</f>
        <v>Medium</v>
      </c>
    </row>
    <row r="1548" spans="1:23" x14ac:dyDescent="0.3">
      <c r="A1548">
        <v>18363787</v>
      </c>
      <c r="B1548" t="s">
        <v>2297</v>
      </c>
      <c r="C1548">
        <v>1</v>
      </c>
      <c r="D1548" t="s">
        <v>54</v>
      </c>
      <c r="E1548" t="s">
        <v>79</v>
      </c>
      <c r="F1548">
        <v>77.228705000000005</v>
      </c>
      <c r="G1548">
        <v>28.5742151</v>
      </c>
      <c r="H1548" t="s">
        <v>289</v>
      </c>
      <c r="I1548" t="s">
        <v>19</v>
      </c>
      <c r="J1548" t="s">
        <v>57</v>
      </c>
      <c r="K1548" t="s">
        <v>61</v>
      </c>
      <c r="L1548" t="s">
        <v>57</v>
      </c>
      <c r="M1548" t="s">
        <v>57</v>
      </c>
      <c r="N1548">
        <v>2</v>
      </c>
      <c r="O1548">
        <v>95</v>
      </c>
      <c r="P1548">
        <v>900</v>
      </c>
      <c r="Q1548">
        <v>4.2</v>
      </c>
      <c r="R1548">
        <v>2013</v>
      </c>
      <c r="S1548">
        <v>10</v>
      </c>
      <c r="T1548">
        <v>7</v>
      </c>
      <c r="U1548" s="1">
        <v>41554</v>
      </c>
      <c r="V1548" s="5">
        <f>Main[[#This Row],[Average_Cost_for_two]] * VLOOKUP(Main[[#This Row],[Currency]],'Currency'!A:B,2,FALSE)</f>
        <v>10.8</v>
      </c>
      <c r="W1548" s="5" t="str">
        <f>IF(Main[[#This Row],[Avg_Cost_USD]]&lt;10,"Low",
IF(Main[[#This Row],[Avg_Cost_USD]]&lt;=30,"Medium","High"))</f>
        <v>Medium</v>
      </c>
    </row>
    <row r="1549" spans="1:23" x14ac:dyDescent="0.3">
      <c r="A1549">
        <v>3900010</v>
      </c>
      <c r="B1549" t="s">
        <v>2346</v>
      </c>
      <c r="C1549">
        <v>1</v>
      </c>
      <c r="D1549" t="s">
        <v>1642</v>
      </c>
      <c r="E1549" t="s">
        <v>2347</v>
      </c>
      <c r="F1549">
        <v>82.980810000000005</v>
      </c>
      <c r="G1549">
        <v>25.338373000000001</v>
      </c>
      <c r="H1549" t="s">
        <v>287</v>
      </c>
      <c r="I1549" t="s">
        <v>19</v>
      </c>
      <c r="J1549" t="s">
        <v>57</v>
      </c>
      <c r="K1549" t="s">
        <v>57</v>
      </c>
      <c r="L1549" t="s">
        <v>57</v>
      </c>
      <c r="M1549" t="s">
        <v>57</v>
      </c>
      <c r="N1549">
        <v>4</v>
      </c>
      <c r="O1549">
        <v>67</v>
      </c>
      <c r="P1549">
        <v>1100</v>
      </c>
      <c r="Q1549">
        <v>3.3</v>
      </c>
      <c r="R1549">
        <v>2013</v>
      </c>
      <c r="S1549">
        <v>7</v>
      </c>
      <c r="T1549">
        <v>21</v>
      </c>
      <c r="U1549" s="1">
        <v>41476</v>
      </c>
      <c r="V1549" s="5">
        <f>Main[[#This Row],[Average_Cost_for_two]] * VLOOKUP(Main[[#This Row],[Currency]],'Currency'!A:B,2,FALSE)</f>
        <v>13.200000000000001</v>
      </c>
      <c r="W1549" s="5" t="str">
        <f>IF(Main[[#This Row],[Avg_Cost_USD]]&lt;10,"Low",
IF(Main[[#This Row],[Avg_Cost_USD]]&lt;=30,"Medium","High"))</f>
        <v>Medium</v>
      </c>
    </row>
    <row r="1550" spans="1:23" x14ac:dyDescent="0.3">
      <c r="A1550">
        <v>18354973</v>
      </c>
      <c r="B1550" t="s">
        <v>2348</v>
      </c>
      <c r="C1550">
        <v>1</v>
      </c>
      <c r="D1550" t="s">
        <v>54</v>
      </c>
      <c r="E1550" t="s">
        <v>926</v>
      </c>
      <c r="F1550">
        <v>77.254766950000004</v>
      </c>
      <c r="G1550">
        <v>28.541780599999999</v>
      </c>
      <c r="H1550" t="s">
        <v>289</v>
      </c>
      <c r="I1550" t="s">
        <v>19</v>
      </c>
      <c r="J1550" t="s">
        <v>57</v>
      </c>
      <c r="K1550" t="s">
        <v>61</v>
      </c>
      <c r="L1550" t="s">
        <v>57</v>
      </c>
      <c r="M1550" t="s">
        <v>57</v>
      </c>
      <c r="N1550">
        <v>2</v>
      </c>
      <c r="O1550">
        <v>23</v>
      </c>
      <c r="P1550">
        <v>850</v>
      </c>
      <c r="Q1550">
        <v>3.5</v>
      </c>
      <c r="R1550">
        <v>2014</v>
      </c>
      <c r="S1550">
        <v>10</v>
      </c>
      <c r="T1550">
        <v>12</v>
      </c>
      <c r="U1550" s="1">
        <v>41924</v>
      </c>
      <c r="V1550" s="5">
        <f>Main[[#This Row],[Average_Cost_for_two]] * VLOOKUP(Main[[#This Row],[Currency]],'Currency'!A:B,2,FALSE)</f>
        <v>10.200000000000001</v>
      </c>
      <c r="W1550" s="5" t="str">
        <f>IF(Main[[#This Row],[Avg_Cost_USD]]&lt;10,"Low",
IF(Main[[#This Row],[Avg_Cost_USD]]&lt;=30,"Medium","High"))</f>
        <v>Medium</v>
      </c>
    </row>
    <row r="1551" spans="1:23" x14ac:dyDescent="0.3">
      <c r="A1551">
        <v>1906</v>
      </c>
      <c r="B1551" t="s">
        <v>2295</v>
      </c>
      <c r="C1551">
        <v>1</v>
      </c>
      <c r="D1551" t="s">
        <v>54</v>
      </c>
      <c r="E1551" t="s">
        <v>173</v>
      </c>
      <c r="F1551">
        <v>77.192413400000007</v>
      </c>
      <c r="G1551">
        <v>28.648440600000001</v>
      </c>
      <c r="H1551" t="s">
        <v>289</v>
      </c>
      <c r="I1551" t="s">
        <v>19</v>
      </c>
      <c r="J1551" t="s">
        <v>57</v>
      </c>
      <c r="K1551" t="s">
        <v>57</v>
      </c>
      <c r="L1551" t="s">
        <v>57</v>
      </c>
      <c r="M1551" t="s">
        <v>57</v>
      </c>
      <c r="N1551">
        <v>2</v>
      </c>
      <c r="O1551">
        <v>114</v>
      </c>
      <c r="P1551">
        <v>550</v>
      </c>
      <c r="Q1551">
        <v>3.4</v>
      </c>
      <c r="R1551">
        <v>2014</v>
      </c>
      <c r="S1551">
        <v>10</v>
      </c>
      <c r="T1551">
        <v>14</v>
      </c>
      <c r="U1551" s="1">
        <v>41926</v>
      </c>
      <c r="V1551" s="5">
        <f>Main[[#This Row],[Average_Cost_for_two]] * VLOOKUP(Main[[#This Row],[Currency]],'Currency'!A:B,2,FALSE)</f>
        <v>6.6000000000000005</v>
      </c>
      <c r="W1551" s="5" t="str">
        <f>IF(Main[[#This Row],[Avg_Cost_USD]]&lt;10,"Low",
IF(Main[[#This Row],[Avg_Cost_USD]]&lt;=30,"Medium","High"))</f>
        <v>Low</v>
      </c>
    </row>
    <row r="1552" spans="1:23" x14ac:dyDescent="0.3">
      <c r="A1552">
        <v>308111</v>
      </c>
      <c r="B1552" t="s">
        <v>1216</v>
      </c>
      <c r="C1552">
        <v>1</v>
      </c>
      <c r="D1552" t="s">
        <v>54</v>
      </c>
      <c r="E1552" t="s">
        <v>987</v>
      </c>
      <c r="F1552">
        <v>77.140942699999997</v>
      </c>
      <c r="G1552">
        <v>28.655995600000001</v>
      </c>
      <c r="H1552" t="s">
        <v>289</v>
      </c>
      <c r="I1552" t="s">
        <v>19</v>
      </c>
      <c r="J1552" t="s">
        <v>57</v>
      </c>
      <c r="K1552" t="s">
        <v>61</v>
      </c>
      <c r="L1552" t="s">
        <v>57</v>
      </c>
      <c r="M1552" t="s">
        <v>57</v>
      </c>
      <c r="N1552">
        <v>2</v>
      </c>
      <c r="O1552">
        <v>102</v>
      </c>
      <c r="P1552">
        <v>750</v>
      </c>
      <c r="Q1552">
        <v>3.5</v>
      </c>
      <c r="R1552">
        <v>2017</v>
      </c>
      <c r="S1552">
        <v>10</v>
      </c>
      <c r="T1552">
        <v>2</v>
      </c>
      <c r="U1552" s="1">
        <v>43010</v>
      </c>
      <c r="V1552" s="5">
        <f>Main[[#This Row],[Average_Cost_for_two]] * VLOOKUP(Main[[#This Row],[Currency]],'Currency'!A:B,2,FALSE)</f>
        <v>9</v>
      </c>
      <c r="W1552" s="5" t="str">
        <f>IF(Main[[#This Row],[Avg_Cost_USD]]&lt;10,"Low",
IF(Main[[#This Row],[Avg_Cost_USD]]&lt;=30,"Medium","High"))</f>
        <v>Low</v>
      </c>
    </row>
    <row r="1553" spans="1:23" x14ac:dyDescent="0.3">
      <c r="A1553">
        <v>309254</v>
      </c>
      <c r="B1553" t="s">
        <v>2349</v>
      </c>
      <c r="C1553">
        <v>1</v>
      </c>
      <c r="D1553" t="s">
        <v>54</v>
      </c>
      <c r="E1553" t="s">
        <v>126</v>
      </c>
      <c r="F1553">
        <v>77.280607599999996</v>
      </c>
      <c r="G1553">
        <v>28.6573846</v>
      </c>
      <c r="H1553" t="s">
        <v>289</v>
      </c>
      <c r="I1553" t="s">
        <v>19</v>
      </c>
      <c r="J1553" t="s">
        <v>57</v>
      </c>
      <c r="K1553" t="s">
        <v>57</v>
      </c>
      <c r="L1553" t="s">
        <v>57</v>
      </c>
      <c r="M1553" t="s">
        <v>57</v>
      </c>
      <c r="N1553">
        <v>2</v>
      </c>
      <c r="O1553">
        <v>16</v>
      </c>
      <c r="P1553">
        <v>550</v>
      </c>
      <c r="Q1553">
        <v>3.3</v>
      </c>
      <c r="R1553">
        <v>2013</v>
      </c>
      <c r="S1553">
        <v>10</v>
      </c>
      <c r="T1553">
        <v>26</v>
      </c>
      <c r="U1553" s="1">
        <v>41573</v>
      </c>
      <c r="V1553" s="5">
        <f>Main[[#This Row],[Average_Cost_for_two]] * VLOOKUP(Main[[#This Row],[Currency]],'Currency'!A:B,2,FALSE)</f>
        <v>6.6000000000000005</v>
      </c>
      <c r="W1553" s="5" t="str">
        <f>IF(Main[[#This Row],[Avg_Cost_USD]]&lt;10,"Low",
IF(Main[[#This Row],[Avg_Cost_USD]]&lt;=30,"Medium","High"))</f>
        <v>Low</v>
      </c>
    </row>
    <row r="1554" spans="1:23" x14ac:dyDescent="0.3">
      <c r="A1554">
        <v>16512186</v>
      </c>
      <c r="B1554" t="s">
        <v>2350</v>
      </c>
      <c r="C1554">
        <v>1</v>
      </c>
      <c r="D1554" t="s">
        <v>1626</v>
      </c>
      <c r="E1554" t="s">
        <v>1627</v>
      </c>
      <c r="F1554">
        <v>73.749091669999999</v>
      </c>
      <c r="G1554">
        <v>15.56155</v>
      </c>
      <c r="H1554" t="s">
        <v>2351</v>
      </c>
      <c r="I1554" t="s">
        <v>19</v>
      </c>
      <c r="J1554" t="s">
        <v>57</v>
      </c>
      <c r="K1554" t="s">
        <v>57</v>
      </c>
      <c r="L1554" t="s">
        <v>57</v>
      </c>
      <c r="M1554" t="s">
        <v>57</v>
      </c>
      <c r="N1554">
        <v>4</v>
      </c>
      <c r="O1554">
        <v>911</v>
      </c>
      <c r="P1554">
        <v>1100</v>
      </c>
      <c r="Q1554">
        <v>3.8</v>
      </c>
      <c r="R1554">
        <v>2018</v>
      </c>
      <c r="S1554">
        <v>1</v>
      </c>
      <c r="T1554">
        <v>9</v>
      </c>
      <c r="U1554" s="1">
        <v>43109</v>
      </c>
      <c r="V1554" s="5">
        <f>Main[[#This Row],[Average_Cost_for_two]] * VLOOKUP(Main[[#This Row],[Currency]],'Currency'!A:B,2,FALSE)</f>
        <v>13.200000000000001</v>
      </c>
      <c r="W1554" s="5" t="str">
        <f>IF(Main[[#This Row],[Avg_Cost_USD]]&lt;10,"Low",
IF(Main[[#This Row],[Avg_Cost_USD]]&lt;=30,"Medium","High"))</f>
        <v>Medium</v>
      </c>
    </row>
    <row r="1555" spans="1:23" x14ac:dyDescent="0.3">
      <c r="A1555">
        <v>307920</v>
      </c>
      <c r="B1555" t="s">
        <v>2352</v>
      </c>
      <c r="C1555">
        <v>1</v>
      </c>
      <c r="D1555" t="s">
        <v>54</v>
      </c>
      <c r="E1555" t="s">
        <v>77</v>
      </c>
      <c r="F1555">
        <v>77.316452100000006</v>
      </c>
      <c r="G1555">
        <v>28.6013457</v>
      </c>
      <c r="H1555" t="s">
        <v>289</v>
      </c>
      <c r="I1555" t="s">
        <v>19</v>
      </c>
      <c r="J1555" t="s">
        <v>57</v>
      </c>
      <c r="K1555" t="s">
        <v>57</v>
      </c>
      <c r="L1555" t="s">
        <v>57</v>
      </c>
      <c r="M1555" t="s">
        <v>57</v>
      </c>
      <c r="N1555">
        <v>2</v>
      </c>
      <c r="O1555">
        <v>14</v>
      </c>
      <c r="P1555">
        <v>550</v>
      </c>
      <c r="Q1555">
        <v>2.9</v>
      </c>
      <c r="R1555">
        <v>2018</v>
      </c>
      <c r="S1555">
        <v>10</v>
      </c>
      <c r="T1555">
        <v>11</v>
      </c>
      <c r="U1555" s="1">
        <v>43384</v>
      </c>
      <c r="V1555" s="5">
        <f>Main[[#This Row],[Average_Cost_for_two]] * VLOOKUP(Main[[#This Row],[Currency]],'Currency'!A:B,2,FALSE)</f>
        <v>6.6000000000000005</v>
      </c>
      <c r="W1555" s="5" t="str">
        <f>IF(Main[[#This Row],[Avg_Cost_USD]]&lt;10,"Low",
IF(Main[[#This Row],[Avg_Cost_USD]]&lt;=30,"Medium","High"))</f>
        <v>Low</v>
      </c>
    </row>
    <row r="1556" spans="1:23" x14ac:dyDescent="0.3">
      <c r="A1556">
        <v>53</v>
      </c>
      <c r="B1556" t="s">
        <v>2353</v>
      </c>
      <c r="C1556">
        <v>1</v>
      </c>
      <c r="D1556" t="s">
        <v>54</v>
      </c>
      <c r="E1556" t="s">
        <v>400</v>
      </c>
      <c r="F1556">
        <v>77.220890699999998</v>
      </c>
      <c r="G1556">
        <v>28.630196600000001</v>
      </c>
      <c r="H1556" t="s">
        <v>444</v>
      </c>
      <c r="I1556" t="s">
        <v>19</v>
      </c>
      <c r="J1556" t="s">
        <v>61</v>
      </c>
      <c r="K1556" t="s">
        <v>61</v>
      </c>
      <c r="L1556" t="s">
        <v>57</v>
      </c>
      <c r="M1556" t="s">
        <v>57</v>
      </c>
      <c r="N1556">
        <v>3</v>
      </c>
      <c r="O1556">
        <v>152</v>
      </c>
      <c r="P1556">
        <v>1800</v>
      </c>
      <c r="Q1556">
        <v>2.6</v>
      </c>
      <c r="R1556">
        <v>2013</v>
      </c>
      <c r="S1556">
        <v>9</v>
      </c>
      <c r="T1556">
        <v>11</v>
      </c>
      <c r="U1556" s="1">
        <v>41528</v>
      </c>
      <c r="V1556" s="5">
        <f>Main[[#This Row],[Average_Cost_for_two]] * VLOOKUP(Main[[#This Row],[Currency]],'Currency'!A:B,2,FALSE)</f>
        <v>21.6</v>
      </c>
      <c r="W1556" s="5" t="str">
        <f>IF(Main[[#This Row],[Avg_Cost_USD]]&lt;10,"Low",
IF(Main[[#This Row],[Avg_Cost_USD]]&lt;=30,"Medium","High"))</f>
        <v>Medium</v>
      </c>
    </row>
    <row r="1557" spans="1:23" x14ac:dyDescent="0.3">
      <c r="A1557">
        <v>2913</v>
      </c>
      <c r="B1557" t="s">
        <v>1886</v>
      </c>
      <c r="C1557">
        <v>1</v>
      </c>
      <c r="D1557" t="s">
        <v>54</v>
      </c>
      <c r="E1557" t="s">
        <v>400</v>
      </c>
      <c r="F1557">
        <v>77.219857700000006</v>
      </c>
      <c r="G1557">
        <v>28.635249900000002</v>
      </c>
      <c r="H1557" t="s">
        <v>2354</v>
      </c>
      <c r="I1557" t="s">
        <v>19</v>
      </c>
      <c r="J1557" t="s">
        <v>57</v>
      </c>
      <c r="K1557" t="s">
        <v>61</v>
      </c>
      <c r="L1557" t="s">
        <v>57</v>
      </c>
      <c r="M1557" t="s">
        <v>57</v>
      </c>
      <c r="N1557">
        <v>3</v>
      </c>
      <c r="O1557">
        <v>671</v>
      </c>
      <c r="P1557">
        <v>1600</v>
      </c>
      <c r="Q1557">
        <v>3</v>
      </c>
      <c r="R1557">
        <v>2014</v>
      </c>
      <c r="S1557">
        <v>9</v>
      </c>
      <c r="T1557">
        <v>28</v>
      </c>
      <c r="U1557" s="1">
        <v>41910</v>
      </c>
      <c r="V1557" s="5">
        <f>Main[[#This Row],[Average_Cost_for_two]] * VLOOKUP(Main[[#This Row],[Currency]],'Currency'!A:B,2,FALSE)</f>
        <v>19.2</v>
      </c>
      <c r="W1557" s="5" t="str">
        <f>IF(Main[[#This Row],[Avg_Cost_USD]]&lt;10,"Low",
IF(Main[[#This Row],[Avg_Cost_USD]]&lt;=30,"Medium","High"))</f>
        <v>Medium</v>
      </c>
    </row>
    <row r="1558" spans="1:23" x14ac:dyDescent="0.3">
      <c r="A1558">
        <v>2298</v>
      </c>
      <c r="B1558" t="s">
        <v>1698</v>
      </c>
      <c r="C1558">
        <v>1</v>
      </c>
      <c r="D1558" t="s">
        <v>54</v>
      </c>
      <c r="E1558" t="s">
        <v>400</v>
      </c>
      <c r="F1558">
        <v>77.222327800000002</v>
      </c>
      <c r="G1558">
        <v>28.634007199999999</v>
      </c>
      <c r="H1558" t="s">
        <v>2355</v>
      </c>
      <c r="I1558" t="s">
        <v>19</v>
      </c>
      <c r="J1558" t="s">
        <v>57</v>
      </c>
      <c r="K1558" t="s">
        <v>57</v>
      </c>
      <c r="L1558" t="s">
        <v>57</v>
      </c>
      <c r="M1558" t="s">
        <v>57</v>
      </c>
      <c r="N1558">
        <v>2</v>
      </c>
      <c r="O1558">
        <v>1151</v>
      </c>
      <c r="P1558">
        <v>550</v>
      </c>
      <c r="Q1558">
        <v>3.9</v>
      </c>
      <c r="R1558">
        <v>2017</v>
      </c>
      <c r="S1558">
        <v>9</v>
      </c>
      <c r="T1558">
        <v>1</v>
      </c>
      <c r="U1558" s="1">
        <v>42979</v>
      </c>
      <c r="V1558" s="5">
        <f>Main[[#This Row],[Average_Cost_for_two]] * VLOOKUP(Main[[#This Row],[Currency]],'Currency'!A:B,2,FALSE)</f>
        <v>6.6000000000000005</v>
      </c>
      <c r="W1558" s="5" t="str">
        <f>IF(Main[[#This Row],[Avg_Cost_USD]]&lt;10,"Low",
IF(Main[[#This Row],[Avg_Cost_USD]]&lt;=30,"Medium","High"))</f>
        <v>Low</v>
      </c>
    </row>
    <row r="1559" spans="1:23" x14ac:dyDescent="0.3">
      <c r="A1559">
        <v>301605</v>
      </c>
      <c r="B1559" t="s">
        <v>2356</v>
      </c>
      <c r="C1559">
        <v>1</v>
      </c>
      <c r="D1559" t="s">
        <v>54</v>
      </c>
      <c r="E1559" t="s">
        <v>400</v>
      </c>
      <c r="F1559">
        <v>77.220862920000002</v>
      </c>
      <c r="G1559">
        <v>28.633843559999999</v>
      </c>
      <c r="H1559" t="s">
        <v>2357</v>
      </c>
      <c r="I1559" t="s">
        <v>19</v>
      </c>
      <c r="J1559" t="s">
        <v>57</v>
      </c>
      <c r="K1559" t="s">
        <v>57</v>
      </c>
      <c r="L1559" t="s">
        <v>57</v>
      </c>
      <c r="M1559" t="s">
        <v>57</v>
      </c>
      <c r="N1559">
        <v>3</v>
      </c>
      <c r="O1559">
        <v>4914</v>
      </c>
      <c r="P1559">
        <v>1500</v>
      </c>
      <c r="Q1559">
        <v>3.7</v>
      </c>
      <c r="R1559">
        <v>2011</v>
      </c>
      <c r="S1559">
        <v>9</v>
      </c>
      <c r="T1559">
        <v>5</v>
      </c>
      <c r="U1559" s="1">
        <v>40791</v>
      </c>
      <c r="V1559" s="5">
        <f>Main[[#This Row],[Average_Cost_for_two]] * VLOOKUP(Main[[#This Row],[Currency]],'Currency'!A:B,2,FALSE)</f>
        <v>18</v>
      </c>
      <c r="W1559" s="5" t="str">
        <f>IF(Main[[#This Row],[Avg_Cost_USD]]&lt;10,"Low",
IF(Main[[#This Row],[Avg_Cost_USD]]&lt;=30,"Medium","High"))</f>
        <v>Medium</v>
      </c>
    </row>
    <row r="1560" spans="1:23" x14ac:dyDescent="0.3">
      <c r="A1560">
        <v>301489</v>
      </c>
      <c r="B1560" t="s">
        <v>2299</v>
      </c>
      <c r="C1560">
        <v>1</v>
      </c>
      <c r="D1560" t="s">
        <v>54</v>
      </c>
      <c r="E1560" t="s">
        <v>400</v>
      </c>
      <c r="F1560">
        <v>77.220672149999999</v>
      </c>
      <c r="G1560">
        <v>28.629966159999999</v>
      </c>
      <c r="H1560" t="s">
        <v>289</v>
      </c>
      <c r="I1560" t="s">
        <v>19</v>
      </c>
      <c r="J1560" t="s">
        <v>57</v>
      </c>
      <c r="K1560" t="s">
        <v>57</v>
      </c>
      <c r="L1560" t="s">
        <v>57</v>
      </c>
      <c r="M1560" t="s">
        <v>57</v>
      </c>
      <c r="N1560">
        <v>3</v>
      </c>
      <c r="O1560">
        <v>3164</v>
      </c>
      <c r="P1560">
        <v>1600</v>
      </c>
      <c r="Q1560">
        <v>4.0999999999999996</v>
      </c>
      <c r="R1560">
        <v>2012</v>
      </c>
      <c r="S1560">
        <v>9</v>
      </c>
      <c r="T1560">
        <v>15</v>
      </c>
      <c r="U1560" s="1">
        <v>41167</v>
      </c>
      <c r="V1560" s="5">
        <f>Main[[#This Row],[Average_Cost_for_two]] * VLOOKUP(Main[[#This Row],[Currency]],'Currency'!A:B,2,FALSE)</f>
        <v>19.2</v>
      </c>
      <c r="W1560" s="5" t="str">
        <f>IF(Main[[#This Row],[Avg_Cost_USD]]&lt;10,"Low",
IF(Main[[#This Row],[Avg_Cost_USD]]&lt;=30,"Medium","High"))</f>
        <v>Medium</v>
      </c>
    </row>
    <row r="1561" spans="1:23" x14ac:dyDescent="0.3">
      <c r="A1561">
        <v>18246991</v>
      </c>
      <c r="B1561" t="s">
        <v>2358</v>
      </c>
      <c r="C1561">
        <v>1</v>
      </c>
      <c r="D1561" t="s">
        <v>54</v>
      </c>
      <c r="E1561" t="s">
        <v>400</v>
      </c>
      <c r="F1561">
        <v>77.220908850000001</v>
      </c>
      <c r="G1561">
        <v>28.634248769999999</v>
      </c>
      <c r="H1561" t="s">
        <v>2066</v>
      </c>
      <c r="I1561" t="s">
        <v>19</v>
      </c>
      <c r="J1561" t="s">
        <v>61</v>
      </c>
      <c r="K1561" t="s">
        <v>57</v>
      </c>
      <c r="L1561" t="s">
        <v>57</v>
      </c>
      <c r="M1561" t="s">
        <v>57</v>
      </c>
      <c r="N1561">
        <v>3</v>
      </c>
      <c r="O1561">
        <v>1959</v>
      </c>
      <c r="P1561">
        <v>1600</v>
      </c>
      <c r="Q1561">
        <v>4.0999999999999996</v>
      </c>
      <c r="R1561">
        <v>2011</v>
      </c>
      <c r="S1561">
        <v>9</v>
      </c>
      <c r="T1561">
        <v>5</v>
      </c>
      <c r="U1561" s="1">
        <v>40791</v>
      </c>
      <c r="V1561" s="5">
        <f>Main[[#This Row],[Average_Cost_for_two]] * VLOOKUP(Main[[#This Row],[Currency]],'Currency'!A:B,2,FALSE)</f>
        <v>19.2</v>
      </c>
      <c r="W1561" s="5" t="str">
        <f>IF(Main[[#This Row],[Avg_Cost_USD]]&lt;10,"Low",
IF(Main[[#This Row],[Avg_Cost_USD]]&lt;=30,"Medium","High"))</f>
        <v>Medium</v>
      </c>
    </row>
    <row r="1562" spans="1:23" x14ac:dyDescent="0.3">
      <c r="A1562">
        <v>309859</v>
      </c>
      <c r="B1562" t="s">
        <v>2359</v>
      </c>
      <c r="C1562">
        <v>1</v>
      </c>
      <c r="D1562" t="s">
        <v>54</v>
      </c>
      <c r="E1562" t="s">
        <v>400</v>
      </c>
      <c r="F1562">
        <v>77.220441500000007</v>
      </c>
      <c r="G1562">
        <v>28.630243400000001</v>
      </c>
      <c r="H1562" t="s">
        <v>2360</v>
      </c>
      <c r="I1562" t="s">
        <v>19</v>
      </c>
      <c r="J1562" t="s">
        <v>61</v>
      </c>
      <c r="K1562" t="s">
        <v>61</v>
      </c>
      <c r="L1562" t="s">
        <v>57</v>
      </c>
      <c r="M1562" t="s">
        <v>57</v>
      </c>
      <c r="N1562">
        <v>3</v>
      </c>
      <c r="O1562">
        <v>817</v>
      </c>
      <c r="P1562">
        <v>1800</v>
      </c>
      <c r="Q1562">
        <v>4</v>
      </c>
      <c r="R1562">
        <v>2016</v>
      </c>
      <c r="S1562">
        <v>9</v>
      </c>
      <c r="T1562">
        <v>3</v>
      </c>
      <c r="U1562" s="1">
        <v>42616</v>
      </c>
      <c r="V1562" s="5">
        <f>Main[[#This Row],[Average_Cost_for_two]] * VLOOKUP(Main[[#This Row],[Currency]],'Currency'!A:B,2,FALSE)</f>
        <v>21.6</v>
      </c>
      <c r="W1562" s="5" t="str">
        <f>IF(Main[[#This Row],[Avg_Cost_USD]]&lt;10,"Low",
IF(Main[[#This Row],[Avg_Cost_USD]]&lt;=30,"Medium","High"))</f>
        <v>Medium</v>
      </c>
    </row>
    <row r="1563" spans="1:23" x14ac:dyDescent="0.3">
      <c r="A1563">
        <v>18454488</v>
      </c>
      <c r="B1563" t="s">
        <v>2361</v>
      </c>
      <c r="C1563">
        <v>1</v>
      </c>
      <c r="D1563" t="s">
        <v>54</v>
      </c>
      <c r="E1563" t="s">
        <v>400</v>
      </c>
      <c r="F1563">
        <v>77.222891300000001</v>
      </c>
      <c r="G1563">
        <v>28.6332275</v>
      </c>
      <c r="H1563" t="s">
        <v>2362</v>
      </c>
      <c r="I1563" t="s">
        <v>19</v>
      </c>
      <c r="J1563" t="s">
        <v>61</v>
      </c>
      <c r="K1563" t="s">
        <v>57</v>
      </c>
      <c r="L1563" t="s">
        <v>57</v>
      </c>
      <c r="M1563" t="s">
        <v>57</v>
      </c>
      <c r="N1563">
        <v>3</v>
      </c>
      <c r="O1563">
        <v>104</v>
      </c>
      <c r="P1563">
        <v>1500</v>
      </c>
      <c r="Q1563">
        <v>4.3</v>
      </c>
      <c r="R1563">
        <v>2015</v>
      </c>
      <c r="S1563">
        <v>9</v>
      </c>
      <c r="T1563">
        <v>18</v>
      </c>
      <c r="U1563" s="1">
        <v>42265</v>
      </c>
      <c r="V1563" s="5">
        <f>Main[[#This Row],[Average_Cost_for_two]] * VLOOKUP(Main[[#This Row],[Currency]],'Currency'!A:B,2,FALSE)</f>
        <v>18</v>
      </c>
      <c r="W1563" s="5" t="str">
        <f>IF(Main[[#This Row],[Avg_Cost_USD]]&lt;10,"Low",
IF(Main[[#This Row],[Avg_Cost_USD]]&lt;=30,"Medium","High"))</f>
        <v>Medium</v>
      </c>
    </row>
    <row r="1564" spans="1:23" x14ac:dyDescent="0.3">
      <c r="A1564">
        <v>55</v>
      </c>
      <c r="B1564" t="s">
        <v>1574</v>
      </c>
      <c r="C1564">
        <v>1</v>
      </c>
      <c r="D1564" t="s">
        <v>54</v>
      </c>
      <c r="E1564" t="s">
        <v>400</v>
      </c>
      <c r="F1564">
        <v>77.217297700000003</v>
      </c>
      <c r="G1564">
        <v>28.632452099999998</v>
      </c>
      <c r="H1564" t="s">
        <v>1025</v>
      </c>
      <c r="I1564" t="s">
        <v>19</v>
      </c>
      <c r="J1564" t="s">
        <v>61</v>
      </c>
      <c r="K1564" t="s">
        <v>61</v>
      </c>
      <c r="L1564" t="s">
        <v>57</v>
      </c>
      <c r="M1564" t="s">
        <v>57</v>
      </c>
      <c r="N1564">
        <v>3</v>
      </c>
      <c r="O1564">
        <v>2639</v>
      </c>
      <c r="P1564">
        <v>1100</v>
      </c>
      <c r="Q1564">
        <v>3.9</v>
      </c>
      <c r="R1564">
        <v>2016</v>
      </c>
      <c r="S1564">
        <v>8</v>
      </c>
      <c r="T1564">
        <v>23</v>
      </c>
      <c r="U1564" s="1">
        <v>42605</v>
      </c>
      <c r="V1564" s="5">
        <f>Main[[#This Row],[Average_Cost_for_two]] * VLOOKUP(Main[[#This Row],[Currency]],'Currency'!A:B,2,FALSE)</f>
        <v>13.200000000000001</v>
      </c>
      <c r="W1564" s="5" t="str">
        <f>IF(Main[[#This Row],[Avg_Cost_USD]]&lt;10,"Low",
IF(Main[[#This Row],[Avg_Cost_USD]]&lt;=30,"Medium","High"))</f>
        <v>Medium</v>
      </c>
    </row>
    <row r="1565" spans="1:23" x14ac:dyDescent="0.3">
      <c r="A1565">
        <v>1600029</v>
      </c>
      <c r="B1565" t="s">
        <v>2363</v>
      </c>
      <c r="C1565">
        <v>1</v>
      </c>
      <c r="D1565" t="s">
        <v>1630</v>
      </c>
      <c r="E1565" t="s">
        <v>2364</v>
      </c>
      <c r="F1565">
        <v>73.777340050000006</v>
      </c>
      <c r="G1565">
        <v>19.977208520000001</v>
      </c>
      <c r="H1565" t="s">
        <v>56</v>
      </c>
      <c r="I1565" t="s">
        <v>19</v>
      </c>
      <c r="J1565" t="s">
        <v>57</v>
      </c>
      <c r="K1565" t="s">
        <v>57</v>
      </c>
      <c r="L1565" t="s">
        <v>57</v>
      </c>
      <c r="M1565" t="s">
        <v>57</v>
      </c>
      <c r="N1565">
        <v>4</v>
      </c>
      <c r="O1565">
        <v>164</v>
      </c>
      <c r="P1565">
        <v>1100</v>
      </c>
      <c r="Q1565">
        <v>3.8</v>
      </c>
      <c r="R1565">
        <v>2012</v>
      </c>
      <c r="S1565">
        <v>12</v>
      </c>
      <c r="T1565">
        <v>3</v>
      </c>
      <c r="U1565" s="1">
        <v>41246</v>
      </c>
      <c r="V1565" s="5">
        <f>Main[[#This Row],[Average_Cost_for_two]] * VLOOKUP(Main[[#This Row],[Currency]],'Currency'!A:B,2,FALSE)</f>
        <v>13.200000000000001</v>
      </c>
      <c r="W1565" s="5" t="str">
        <f>IF(Main[[#This Row],[Avg_Cost_USD]]&lt;10,"Low",
IF(Main[[#This Row],[Avg_Cost_USD]]&lt;=30,"Medium","High"))</f>
        <v>Medium</v>
      </c>
    </row>
    <row r="1566" spans="1:23" x14ac:dyDescent="0.3">
      <c r="A1566">
        <v>4815</v>
      </c>
      <c r="B1566" t="s">
        <v>2365</v>
      </c>
      <c r="C1566">
        <v>1</v>
      </c>
      <c r="D1566" t="s">
        <v>54</v>
      </c>
      <c r="E1566" t="s">
        <v>400</v>
      </c>
      <c r="F1566">
        <v>77.220082199999993</v>
      </c>
      <c r="G1566">
        <v>28.634868099999998</v>
      </c>
      <c r="H1566" t="s">
        <v>2366</v>
      </c>
      <c r="I1566" t="s">
        <v>19</v>
      </c>
      <c r="J1566" t="s">
        <v>61</v>
      </c>
      <c r="K1566" t="s">
        <v>61</v>
      </c>
      <c r="L1566" t="s">
        <v>57</v>
      </c>
      <c r="M1566" t="s">
        <v>57</v>
      </c>
      <c r="N1566">
        <v>3</v>
      </c>
      <c r="O1566">
        <v>1863</v>
      </c>
      <c r="P1566">
        <v>1350</v>
      </c>
      <c r="Q1566">
        <v>3.5</v>
      </c>
      <c r="R1566">
        <v>2012</v>
      </c>
      <c r="S1566">
        <v>8</v>
      </c>
      <c r="T1566">
        <v>25</v>
      </c>
      <c r="U1566" s="1">
        <v>41146</v>
      </c>
      <c r="V1566" s="5">
        <f>Main[[#This Row],[Average_Cost_for_two]] * VLOOKUP(Main[[#This Row],[Currency]],'Currency'!A:B,2,FALSE)</f>
        <v>16.2</v>
      </c>
      <c r="W1566" s="5" t="str">
        <f>IF(Main[[#This Row],[Avg_Cost_USD]]&lt;10,"Low",
IF(Main[[#This Row],[Avg_Cost_USD]]&lt;=30,"Medium","High"))</f>
        <v>Medium</v>
      </c>
    </row>
    <row r="1567" spans="1:23" x14ac:dyDescent="0.3">
      <c r="A1567">
        <v>307060</v>
      </c>
      <c r="B1567" t="s">
        <v>2367</v>
      </c>
      <c r="C1567">
        <v>1</v>
      </c>
      <c r="D1567" t="s">
        <v>54</v>
      </c>
      <c r="E1567" t="s">
        <v>400</v>
      </c>
      <c r="F1567">
        <v>77.220800800000006</v>
      </c>
      <c r="G1567">
        <v>28.633951100000001</v>
      </c>
      <c r="H1567" t="s">
        <v>1947</v>
      </c>
      <c r="I1567" t="s">
        <v>19</v>
      </c>
      <c r="J1567" t="s">
        <v>61</v>
      </c>
      <c r="K1567" t="s">
        <v>57</v>
      </c>
      <c r="L1567" t="s">
        <v>57</v>
      </c>
      <c r="M1567" t="s">
        <v>57</v>
      </c>
      <c r="N1567">
        <v>3</v>
      </c>
      <c r="O1567">
        <v>645</v>
      </c>
      <c r="P1567">
        <v>1250</v>
      </c>
      <c r="Q1567">
        <v>3.8</v>
      </c>
      <c r="R1567">
        <v>2011</v>
      </c>
      <c r="S1567">
        <v>8</v>
      </c>
      <c r="T1567">
        <v>13</v>
      </c>
      <c r="U1567" s="1">
        <v>40768</v>
      </c>
      <c r="V1567" s="5">
        <f>Main[[#This Row],[Average_Cost_for_two]] * VLOOKUP(Main[[#This Row],[Currency]],'Currency'!A:B,2,FALSE)</f>
        <v>15</v>
      </c>
      <c r="W1567" s="5" t="str">
        <f>IF(Main[[#This Row],[Avg_Cost_USD]]&lt;10,"Low",
IF(Main[[#This Row],[Avg_Cost_USD]]&lt;=30,"Medium","High"))</f>
        <v>Medium</v>
      </c>
    </row>
    <row r="1568" spans="1:23" x14ac:dyDescent="0.3">
      <c r="A1568">
        <v>18222559</v>
      </c>
      <c r="B1568" t="s">
        <v>2368</v>
      </c>
      <c r="C1568">
        <v>1</v>
      </c>
      <c r="D1568" t="s">
        <v>54</v>
      </c>
      <c r="E1568" t="s">
        <v>400</v>
      </c>
      <c r="F1568">
        <v>77.222507399999998</v>
      </c>
      <c r="G1568">
        <v>28.6315156</v>
      </c>
      <c r="H1568" t="s">
        <v>2270</v>
      </c>
      <c r="I1568" t="s">
        <v>19</v>
      </c>
      <c r="J1568" t="s">
        <v>61</v>
      </c>
      <c r="K1568" t="s">
        <v>57</v>
      </c>
      <c r="L1568" t="s">
        <v>57</v>
      </c>
      <c r="M1568" t="s">
        <v>57</v>
      </c>
      <c r="N1568">
        <v>3</v>
      </c>
      <c r="O1568">
        <v>492</v>
      </c>
      <c r="P1568">
        <v>1500</v>
      </c>
      <c r="Q1568">
        <v>4.0999999999999996</v>
      </c>
      <c r="R1568">
        <v>2017</v>
      </c>
      <c r="S1568">
        <v>8</v>
      </c>
      <c r="T1568">
        <v>16</v>
      </c>
      <c r="U1568" s="1">
        <v>42963</v>
      </c>
      <c r="V1568" s="5">
        <f>Main[[#This Row],[Average_Cost_for_two]] * VLOOKUP(Main[[#This Row],[Currency]],'Currency'!A:B,2,FALSE)</f>
        <v>18</v>
      </c>
      <c r="W1568" s="5" t="str">
        <f>IF(Main[[#This Row],[Avg_Cost_USD]]&lt;10,"Low",
IF(Main[[#This Row],[Avg_Cost_USD]]&lt;=30,"Medium","High"))</f>
        <v>Medium</v>
      </c>
    </row>
    <row r="1569" spans="1:23" x14ac:dyDescent="0.3">
      <c r="A1569">
        <v>18157403</v>
      </c>
      <c r="B1569" t="s">
        <v>2369</v>
      </c>
      <c r="C1569">
        <v>1</v>
      </c>
      <c r="D1569" t="s">
        <v>54</v>
      </c>
      <c r="E1569" t="s">
        <v>400</v>
      </c>
      <c r="F1569">
        <v>77.220261899999997</v>
      </c>
      <c r="G1569">
        <v>28.6314806</v>
      </c>
      <c r="H1569" t="s">
        <v>2370</v>
      </c>
      <c r="I1569" t="s">
        <v>19</v>
      </c>
      <c r="J1569" t="s">
        <v>61</v>
      </c>
      <c r="K1569" t="s">
        <v>57</v>
      </c>
      <c r="L1569" t="s">
        <v>57</v>
      </c>
      <c r="M1569" t="s">
        <v>57</v>
      </c>
      <c r="N1569">
        <v>3</v>
      </c>
      <c r="O1569">
        <v>834</v>
      </c>
      <c r="P1569">
        <v>1200</v>
      </c>
      <c r="Q1569">
        <v>3.7</v>
      </c>
      <c r="R1569">
        <v>2013</v>
      </c>
      <c r="S1569">
        <v>7</v>
      </c>
      <c r="T1569">
        <v>14</v>
      </c>
      <c r="U1569" s="1">
        <v>41469</v>
      </c>
      <c r="V1569" s="5">
        <f>Main[[#This Row],[Average_Cost_for_two]] * VLOOKUP(Main[[#This Row],[Currency]],'Currency'!A:B,2,FALSE)</f>
        <v>14.4</v>
      </c>
      <c r="W1569" s="5" t="str">
        <f>IF(Main[[#This Row],[Avg_Cost_USD]]&lt;10,"Low",
IF(Main[[#This Row],[Avg_Cost_USD]]&lt;=30,"Medium","High"))</f>
        <v>Medium</v>
      </c>
    </row>
    <row r="1570" spans="1:23" x14ac:dyDescent="0.3">
      <c r="A1570">
        <v>311373</v>
      </c>
      <c r="B1570" t="s">
        <v>2053</v>
      </c>
      <c r="C1570">
        <v>1</v>
      </c>
      <c r="D1570" t="s">
        <v>54</v>
      </c>
      <c r="E1570" t="s">
        <v>400</v>
      </c>
      <c r="F1570">
        <v>77.220648800000006</v>
      </c>
      <c r="G1570">
        <v>28.630246899999999</v>
      </c>
      <c r="H1570" t="s">
        <v>287</v>
      </c>
      <c r="I1570" t="s">
        <v>19</v>
      </c>
      <c r="J1570" t="s">
        <v>61</v>
      </c>
      <c r="K1570" t="s">
        <v>61</v>
      </c>
      <c r="L1570" t="s">
        <v>57</v>
      </c>
      <c r="M1570" t="s">
        <v>57</v>
      </c>
      <c r="N1570">
        <v>3</v>
      </c>
      <c r="O1570">
        <v>841</v>
      </c>
      <c r="P1570">
        <v>1400</v>
      </c>
      <c r="Q1570">
        <v>3.9</v>
      </c>
      <c r="R1570">
        <v>2012</v>
      </c>
      <c r="S1570">
        <v>7</v>
      </c>
      <c r="T1570">
        <v>1</v>
      </c>
      <c r="U1570" s="1">
        <v>41091</v>
      </c>
      <c r="V1570" s="5">
        <f>Main[[#This Row],[Average_Cost_for_two]] * VLOOKUP(Main[[#This Row],[Currency]],'Currency'!A:B,2,FALSE)</f>
        <v>16.8</v>
      </c>
      <c r="W1570" s="5" t="str">
        <f>IF(Main[[#This Row],[Avg_Cost_USD]]&lt;10,"Low",
IF(Main[[#This Row],[Avg_Cost_USD]]&lt;=30,"Medium","High"))</f>
        <v>Medium</v>
      </c>
    </row>
    <row r="1571" spans="1:23" x14ac:dyDescent="0.3">
      <c r="A1571">
        <v>310490</v>
      </c>
      <c r="B1571" t="s">
        <v>2371</v>
      </c>
      <c r="C1571">
        <v>1</v>
      </c>
      <c r="D1571" t="s">
        <v>54</v>
      </c>
      <c r="E1571" t="s">
        <v>400</v>
      </c>
      <c r="F1571">
        <v>77.222687100000002</v>
      </c>
      <c r="G1571">
        <v>28.6335935</v>
      </c>
      <c r="H1571" t="s">
        <v>2084</v>
      </c>
      <c r="I1571" t="s">
        <v>19</v>
      </c>
      <c r="J1571" t="s">
        <v>61</v>
      </c>
      <c r="K1571" t="s">
        <v>61</v>
      </c>
      <c r="L1571" t="s">
        <v>57</v>
      </c>
      <c r="M1571" t="s">
        <v>57</v>
      </c>
      <c r="N1571">
        <v>3</v>
      </c>
      <c r="O1571">
        <v>626</v>
      </c>
      <c r="P1571">
        <v>1300</v>
      </c>
      <c r="Q1571">
        <v>3.7</v>
      </c>
      <c r="R1571">
        <v>2017</v>
      </c>
      <c r="S1571">
        <v>7</v>
      </c>
      <c r="T1571">
        <v>6</v>
      </c>
      <c r="U1571" s="1">
        <v>42922</v>
      </c>
      <c r="V1571" s="5">
        <f>Main[[#This Row],[Average_Cost_for_two]] * VLOOKUP(Main[[#This Row],[Currency]],'Currency'!A:B,2,FALSE)</f>
        <v>15.6</v>
      </c>
      <c r="W1571" s="5" t="str">
        <f>IF(Main[[#This Row],[Avg_Cost_USD]]&lt;10,"Low",
IF(Main[[#This Row],[Avg_Cost_USD]]&lt;=30,"Medium","High"))</f>
        <v>Medium</v>
      </c>
    </row>
    <row r="1572" spans="1:23" x14ac:dyDescent="0.3">
      <c r="A1572">
        <v>16541849</v>
      </c>
      <c r="B1572" t="s">
        <v>1653</v>
      </c>
      <c r="C1572">
        <v>1</v>
      </c>
      <c r="D1572" t="s">
        <v>1626</v>
      </c>
      <c r="E1572" t="s">
        <v>2372</v>
      </c>
      <c r="F1572">
        <v>0</v>
      </c>
      <c r="G1572">
        <v>0</v>
      </c>
      <c r="H1572" t="s">
        <v>1655</v>
      </c>
      <c r="I1572" t="s">
        <v>19</v>
      </c>
      <c r="J1572" t="s">
        <v>57</v>
      </c>
      <c r="K1572" t="s">
        <v>57</v>
      </c>
      <c r="L1572" t="s">
        <v>57</v>
      </c>
      <c r="M1572" t="s">
        <v>57</v>
      </c>
      <c r="N1572">
        <v>4</v>
      </c>
      <c r="O1572">
        <v>323</v>
      </c>
      <c r="P1572">
        <v>1100</v>
      </c>
      <c r="Q1572">
        <v>4.4000000000000004</v>
      </c>
      <c r="R1572">
        <v>2010</v>
      </c>
      <c r="S1572">
        <v>2</v>
      </c>
      <c r="T1572">
        <v>27</v>
      </c>
      <c r="U1572" s="1">
        <v>40236</v>
      </c>
      <c r="V1572" s="5">
        <f>Main[[#This Row],[Average_Cost_for_two]] * VLOOKUP(Main[[#This Row],[Currency]],'Currency'!A:B,2,FALSE)</f>
        <v>13.200000000000001</v>
      </c>
      <c r="W1572" s="5" t="str">
        <f>IF(Main[[#This Row],[Avg_Cost_USD]]&lt;10,"Low",
IF(Main[[#This Row],[Avg_Cost_USD]]&lt;=30,"Medium","High"))</f>
        <v>Medium</v>
      </c>
    </row>
    <row r="1573" spans="1:23" x14ac:dyDescent="0.3">
      <c r="A1573">
        <v>18237357</v>
      </c>
      <c r="B1573" t="s">
        <v>2373</v>
      </c>
      <c r="C1573">
        <v>1</v>
      </c>
      <c r="D1573" t="s">
        <v>54</v>
      </c>
      <c r="E1573" t="s">
        <v>400</v>
      </c>
      <c r="F1573">
        <v>77.2227769</v>
      </c>
      <c r="G1573">
        <v>28.6330645</v>
      </c>
      <c r="H1573" t="s">
        <v>2374</v>
      </c>
      <c r="I1573" t="s">
        <v>19</v>
      </c>
      <c r="J1573" t="s">
        <v>61</v>
      </c>
      <c r="K1573" t="s">
        <v>57</v>
      </c>
      <c r="L1573" t="s">
        <v>57</v>
      </c>
      <c r="M1573" t="s">
        <v>57</v>
      </c>
      <c r="N1573">
        <v>3</v>
      </c>
      <c r="O1573">
        <v>510</v>
      </c>
      <c r="P1573">
        <v>1400</v>
      </c>
      <c r="Q1573">
        <v>4</v>
      </c>
      <c r="R1573">
        <v>2013</v>
      </c>
      <c r="S1573">
        <v>7</v>
      </c>
      <c r="T1573">
        <v>14</v>
      </c>
      <c r="U1573" s="1">
        <v>41469</v>
      </c>
      <c r="V1573" s="5">
        <f>Main[[#This Row],[Average_Cost_for_two]] * VLOOKUP(Main[[#This Row],[Currency]],'Currency'!A:B,2,FALSE)</f>
        <v>16.8</v>
      </c>
      <c r="W1573" s="5" t="str">
        <f>IF(Main[[#This Row],[Avg_Cost_USD]]&lt;10,"Low",
IF(Main[[#This Row],[Avg_Cost_USD]]&lt;=30,"Medium","High"))</f>
        <v>Medium</v>
      </c>
    </row>
    <row r="1574" spans="1:23" x14ac:dyDescent="0.3">
      <c r="A1574">
        <v>310097</v>
      </c>
      <c r="B1574" t="s">
        <v>2375</v>
      </c>
      <c r="C1574">
        <v>1</v>
      </c>
      <c r="D1574" t="s">
        <v>54</v>
      </c>
      <c r="E1574" t="s">
        <v>400</v>
      </c>
      <c r="F1574">
        <v>77.219004400000003</v>
      </c>
      <c r="G1574">
        <v>28.634048499999999</v>
      </c>
      <c r="H1574" t="s">
        <v>2061</v>
      </c>
      <c r="I1574" t="s">
        <v>19</v>
      </c>
      <c r="J1574" t="s">
        <v>61</v>
      </c>
      <c r="K1574" t="s">
        <v>57</v>
      </c>
      <c r="L1574" t="s">
        <v>57</v>
      </c>
      <c r="M1574" t="s">
        <v>57</v>
      </c>
      <c r="N1574">
        <v>3</v>
      </c>
      <c r="O1574">
        <v>563</v>
      </c>
      <c r="P1574">
        <v>1100</v>
      </c>
      <c r="Q1574">
        <v>3.2</v>
      </c>
      <c r="R1574">
        <v>2013</v>
      </c>
      <c r="S1574">
        <v>6</v>
      </c>
      <c r="T1574">
        <v>7</v>
      </c>
      <c r="U1574" s="1">
        <v>41432</v>
      </c>
      <c r="V1574" s="5">
        <f>Main[[#This Row],[Average_Cost_for_two]] * VLOOKUP(Main[[#This Row],[Currency]],'Currency'!A:B,2,FALSE)</f>
        <v>13.200000000000001</v>
      </c>
      <c r="W1574" s="5" t="str">
        <f>IF(Main[[#This Row],[Avg_Cost_USD]]&lt;10,"Low",
IF(Main[[#This Row],[Avg_Cost_USD]]&lt;=30,"Medium","High"))</f>
        <v>Medium</v>
      </c>
    </row>
    <row r="1575" spans="1:23" x14ac:dyDescent="0.3">
      <c r="A1575">
        <v>309664</v>
      </c>
      <c r="B1575" t="s">
        <v>2376</v>
      </c>
      <c r="C1575">
        <v>1</v>
      </c>
      <c r="D1575" t="s">
        <v>54</v>
      </c>
      <c r="E1575" t="s">
        <v>400</v>
      </c>
      <c r="F1575">
        <v>77.2194535</v>
      </c>
      <c r="G1575">
        <v>28.6348977</v>
      </c>
      <c r="H1575" t="s">
        <v>2377</v>
      </c>
      <c r="I1575" t="s">
        <v>19</v>
      </c>
      <c r="J1575" t="s">
        <v>57</v>
      </c>
      <c r="K1575" t="s">
        <v>61</v>
      </c>
      <c r="L1575" t="s">
        <v>57</v>
      </c>
      <c r="M1575" t="s">
        <v>57</v>
      </c>
      <c r="N1575">
        <v>3</v>
      </c>
      <c r="O1575">
        <v>1503</v>
      </c>
      <c r="P1575">
        <v>1400</v>
      </c>
      <c r="Q1575">
        <v>3.9</v>
      </c>
      <c r="R1575">
        <v>2014</v>
      </c>
      <c r="S1575">
        <v>6</v>
      </c>
      <c r="T1575">
        <v>2</v>
      </c>
      <c r="U1575" s="1">
        <v>41792</v>
      </c>
      <c r="V1575" s="5">
        <f>Main[[#This Row],[Average_Cost_for_two]] * VLOOKUP(Main[[#This Row],[Currency]],'Currency'!A:B,2,FALSE)</f>
        <v>16.8</v>
      </c>
      <c r="W1575" s="5" t="str">
        <f>IF(Main[[#This Row],[Avg_Cost_USD]]&lt;10,"Low",
IF(Main[[#This Row],[Avg_Cost_USD]]&lt;=30,"Medium","High"))</f>
        <v>Medium</v>
      </c>
    </row>
    <row r="1576" spans="1:23" x14ac:dyDescent="0.3">
      <c r="A1576">
        <v>7367</v>
      </c>
      <c r="B1576" t="s">
        <v>1743</v>
      </c>
      <c r="C1576">
        <v>1</v>
      </c>
      <c r="D1576" t="s">
        <v>54</v>
      </c>
      <c r="E1576" t="s">
        <v>400</v>
      </c>
      <c r="F1576">
        <v>77.220890699999998</v>
      </c>
      <c r="G1576">
        <v>28.634049300000001</v>
      </c>
      <c r="H1576" t="s">
        <v>347</v>
      </c>
      <c r="I1576" t="s">
        <v>19</v>
      </c>
      <c r="J1576" t="s">
        <v>57</v>
      </c>
      <c r="K1576" t="s">
        <v>61</v>
      </c>
      <c r="L1576" t="s">
        <v>57</v>
      </c>
      <c r="M1576" t="s">
        <v>57</v>
      </c>
      <c r="N1576">
        <v>2</v>
      </c>
      <c r="O1576">
        <v>1189</v>
      </c>
      <c r="P1576">
        <v>650</v>
      </c>
      <c r="Q1576">
        <v>3.7</v>
      </c>
      <c r="R1576">
        <v>2011</v>
      </c>
      <c r="S1576">
        <v>6</v>
      </c>
      <c r="T1576">
        <v>9</v>
      </c>
      <c r="U1576" s="1">
        <v>40703</v>
      </c>
      <c r="V1576" s="5">
        <f>Main[[#This Row],[Average_Cost_for_two]] * VLOOKUP(Main[[#This Row],[Currency]],'Currency'!A:B,2,FALSE)</f>
        <v>7.8</v>
      </c>
      <c r="W1576" s="5" t="str">
        <f>IF(Main[[#This Row],[Avg_Cost_USD]]&lt;10,"Low",
IF(Main[[#This Row],[Avg_Cost_USD]]&lt;=30,"Medium","High"))</f>
        <v>Low</v>
      </c>
    </row>
    <row r="1577" spans="1:23" x14ac:dyDescent="0.3">
      <c r="A1577">
        <v>309586</v>
      </c>
      <c r="B1577" t="s">
        <v>2378</v>
      </c>
      <c r="C1577">
        <v>1</v>
      </c>
      <c r="D1577" t="s">
        <v>54</v>
      </c>
      <c r="E1577" t="s">
        <v>400</v>
      </c>
      <c r="F1577">
        <v>77.2163994</v>
      </c>
      <c r="G1577">
        <v>28.632097600000002</v>
      </c>
      <c r="H1577" t="s">
        <v>2379</v>
      </c>
      <c r="I1577" t="s">
        <v>19</v>
      </c>
      <c r="J1577" t="s">
        <v>57</v>
      </c>
      <c r="K1577" t="s">
        <v>57</v>
      </c>
      <c r="L1577" t="s">
        <v>57</v>
      </c>
      <c r="M1577" t="s">
        <v>57</v>
      </c>
      <c r="N1577">
        <v>3</v>
      </c>
      <c r="O1577">
        <v>1286</v>
      </c>
      <c r="P1577">
        <v>1600</v>
      </c>
      <c r="Q1577">
        <v>3.9</v>
      </c>
      <c r="R1577">
        <v>2015</v>
      </c>
      <c r="S1577">
        <v>6</v>
      </c>
      <c r="T1577">
        <v>16</v>
      </c>
      <c r="U1577" s="1">
        <v>42171</v>
      </c>
      <c r="V1577" s="5">
        <f>Main[[#This Row],[Average_Cost_for_two]] * VLOOKUP(Main[[#This Row],[Currency]],'Currency'!A:B,2,FALSE)</f>
        <v>19.2</v>
      </c>
      <c r="W1577" s="5" t="str">
        <f>IF(Main[[#This Row],[Avg_Cost_USD]]&lt;10,"Low",
IF(Main[[#This Row],[Avg_Cost_USD]]&lt;=30,"Medium","High"))</f>
        <v>Medium</v>
      </c>
    </row>
    <row r="1578" spans="1:23" x14ac:dyDescent="0.3">
      <c r="A1578">
        <v>9747</v>
      </c>
      <c r="B1578" t="s">
        <v>2380</v>
      </c>
      <c r="C1578">
        <v>1</v>
      </c>
      <c r="D1578" t="s">
        <v>54</v>
      </c>
      <c r="E1578" t="s">
        <v>400</v>
      </c>
      <c r="F1578">
        <v>77.218291010000002</v>
      </c>
      <c r="G1578">
        <v>28.634177260000001</v>
      </c>
      <c r="H1578" t="s">
        <v>2381</v>
      </c>
      <c r="I1578" t="s">
        <v>19</v>
      </c>
      <c r="J1578" t="s">
        <v>61</v>
      </c>
      <c r="K1578" t="s">
        <v>57</v>
      </c>
      <c r="L1578" t="s">
        <v>57</v>
      </c>
      <c r="M1578" t="s">
        <v>57</v>
      </c>
      <c r="N1578">
        <v>3</v>
      </c>
      <c r="O1578">
        <v>391</v>
      </c>
      <c r="P1578">
        <v>1500</v>
      </c>
      <c r="Q1578">
        <v>3.6</v>
      </c>
      <c r="R1578">
        <v>2011</v>
      </c>
      <c r="S1578">
        <v>6</v>
      </c>
      <c r="T1578">
        <v>7</v>
      </c>
      <c r="U1578" s="1">
        <v>40701</v>
      </c>
      <c r="V1578" s="5">
        <f>Main[[#This Row],[Average_Cost_for_two]] * VLOOKUP(Main[[#This Row],[Currency]],'Currency'!A:B,2,FALSE)</f>
        <v>18</v>
      </c>
      <c r="W1578" s="5" t="str">
        <f>IF(Main[[#This Row],[Avg_Cost_USD]]&lt;10,"Low",
IF(Main[[#This Row],[Avg_Cost_USD]]&lt;=30,"Medium","High"))</f>
        <v>Medium</v>
      </c>
    </row>
    <row r="1579" spans="1:23" x14ac:dyDescent="0.3">
      <c r="A1579">
        <v>18265711</v>
      </c>
      <c r="B1579" t="s">
        <v>2382</v>
      </c>
      <c r="C1579">
        <v>1</v>
      </c>
      <c r="D1579" t="s">
        <v>54</v>
      </c>
      <c r="E1579" t="s">
        <v>400</v>
      </c>
      <c r="F1579">
        <v>77.220531399999999</v>
      </c>
      <c r="G1579">
        <v>28.631237500000001</v>
      </c>
      <c r="H1579" t="s">
        <v>2383</v>
      </c>
      <c r="I1579" t="s">
        <v>19</v>
      </c>
      <c r="J1579" t="s">
        <v>61</v>
      </c>
      <c r="K1579" t="s">
        <v>57</v>
      </c>
      <c r="L1579" t="s">
        <v>57</v>
      </c>
      <c r="M1579" t="s">
        <v>57</v>
      </c>
      <c r="N1579">
        <v>3</v>
      </c>
      <c r="O1579">
        <v>367</v>
      </c>
      <c r="P1579">
        <v>1400</v>
      </c>
      <c r="Q1579">
        <v>3.8</v>
      </c>
      <c r="R1579">
        <v>2018</v>
      </c>
      <c r="S1579">
        <v>6</v>
      </c>
      <c r="T1579">
        <v>8</v>
      </c>
      <c r="U1579" s="1">
        <v>43259</v>
      </c>
      <c r="V1579" s="5">
        <f>Main[[#This Row],[Average_Cost_for_two]] * VLOOKUP(Main[[#This Row],[Currency]],'Currency'!A:B,2,FALSE)</f>
        <v>16.8</v>
      </c>
      <c r="W1579" s="5" t="str">
        <f>IF(Main[[#This Row],[Avg_Cost_USD]]&lt;10,"Low",
IF(Main[[#This Row],[Avg_Cost_USD]]&lt;=30,"Medium","High"))</f>
        <v>Medium</v>
      </c>
    </row>
    <row r="1580" spans="1:23" x14ac:dyDescent="0.3">
      <c r="A1580">
        <v>308244</v>
      </c>
      <c r="B1580" t="s">
        <v>2384</v>
      </c>
      <c r="C1580">
        <v>1</v>
      </c>
      <c r="D1580" t="s">
        <v>54</v>
      </c>
      <c r="E1580" t="s">
        <v>400</v>
      </c>
      <c r="F1580">
        <v>77.2171077</v>
      </c>
      <c r="G1580">
        <v>28.630847299999999</v>
      </c>
      <c r="H1580" t="s">
        <v>2385</v>
      </c>
      <c r="I1580" t="s">
        <v>19</v>
      </c>
      <c r="J1580" t="s">
        <v>61</v>
      </c>
      <c r="K1580" t="s">
        <v>57</v>
      </c>
      <c r="L1580" t="s">
        <v>57</v>
      </c>
      <c r="M1580" t="s">
        <v>57</v>
      </c>
      <c r="N1580">
        <v>3</v>
      </c>
      <c r="O1580">
        <v>422</v>
      </c>
      <c r="P1580">
        <v>1700</v>
      </c>
      <c r="Q1580">
        <v>3.5</v>
      </c>
      <c r="R1580">
        <v>2014</v>
      </c>
      <c r="S1580">
        <v>6</v>
      </c>
      <c r="T1580">
        <v>20</v>
      </c>
      <c r="U1580" s="1">
        <v>41810</v>
      </c>
      <c r="V1580" s="5">
        <f>Main[[#This Row],[Average_Cost_for_two]] * VLOOKUP(Main[[#This Row],[Currency]],'Currency'!A:B,2,FALSE)</f>
        <v>20.400000000000002</v>
      </c>
      <c r="W1580" s="5" t="str">
        <f>IF(Main[[#This Row],[Avg_Cost_USD]]&lt;10,"Low",
IF(Main[[#This Row],[Avg_Cost_USD]]&lt;=30,"Medium","High"))</f>
        <v>Medium</v>
      </c>
    </row>
    <row r="1581" spans="1:23" x14ac:dyDescent="0.3">
      <c r="A1581">
        <v>18238278</v>
      </c>
      <c r="B1581" t="s">
        <v>2386</v>
      </c>
      <c r="C1581">
        <v>1</v>
      </c>
      <c r="D1581" t="s">
        <v>54</v>
      </c>
      <c r="E1581" t="s">
        <v>400</v>
      </c>
      <c r="F1581">
        <v>77.221744000000001</v>
      </c>
      <c r="G1581">
        <v>28.629605999999999</v>
      </c>
      <c r="H1581" t="s">
        <v>2387</v>
      </c>
      <c r="I1581" t="s">
        <v>19</v>
      </c>
      <c r="J1581" t="s">
        <v>61</v>
      </c>
      <c r="K1581" t="s">
        <v>57</v>
      </c>
      <c r="L1581" t="s">
        <v>57</v>
      </c>
      <c r="M1581" t="s">
        <v>57</v>
      </c>
      <c r="N1581">
        <v>3</v>
      </c>
      <c r="O1581">
        <v>1801</v>
      </c>
      <c r="P1581">
        <v>1600</v>
      </c>
      <c r="Q1581">
        <v>3.7</v>
      </c>
      <c r="R1581">
        <v>2014</v>
      </c>
      <c r="S1581">
        <v>6</v>
      </c>
      <c r="T1581">
        <v>8</v>
      </c>
      <c r="U1581" s="1">
        <v>41798</v>
      </c>
      <c r="V1581" s="5">
        <f>Main[[#This Row],[Average_Cost_for_two]] * VLOOKUP(Main[[#This Row],[Currency]],'Currency'!A:B,2,FALSE)</f>
        <v>19.2</v>
      </c>
      <c r="W1581" s="5" t="str">
        <f>IF(Main[[#This Row],[Avg_Cost_USD]]&lt;10,"Low",
IF(Main[[#This Row],[Avg_Cost_USD]]&lt;=30,"Medium","High"))</f>
        <v>Medium</v>
      </c>
    </row>
    <row r="1582" spans="1:23" x14ac:dyDescent="0.3">
      <c r="A1582">
        <v>18294220</v>
      </c>
      <c r="B1582" t="s">
        <v>2388</v>
      </c>
      <c r="C1582">
        <v>1</v>
      </c>
      <c r="D1582" t="s">
        <v>54</v>
      </c>
      <c r="E1582" t="s">
        <v>400</v>
      </c>
      <c r="F1582">
        <v>77.219857700000006</v>
      </c>
      <c r="G1582">
        <v>28.635249900000002</v>
      </c>
      <c r="H1582" t="s">
        <v>1980</v>
      </c>
      <c r="I1582" t="s">
        <v>19</v>
      </c>
      <c r="J1582" t="s">
        <v>61</v>
      </c>
      <c r="K1582" t="s">
        <v>61</v>
      </c>
      <c r="L1582" t="s">
        <v>57</v>
      </c>
      <c r="M1582" t="s">
        <v>57</v>
      </c>
      <c r="N1582">
        <v>3</v>
      </c>
      <c r="O1582">
        <v>400</v>
      </c>
      <c r="P1582">
        <v>1200</v>
      </c>
      <c r="Q1582">
        <v>4.0999999999999996</v>
      </c>
      <c r="R1582">
        <v>2010</v>
      </c>
      <c r="S1582">
        <v>6</v>
      </c>
      <c r="T1582">
        <v>14</v>
      </c>
      <c r="U1582" s="1">
        <v>40343</v>
      </c>
      <c r="V1582" s="5">
        <f>Main[[#This Row],[Average_Cost_for_two]] * VLOOKUP(Main[[#This Row],[Currency]],'Currency'!A:B,2,FALSE)</f>
        <v>14.4</v>
      </c>
      <c r="W1582" s="5" t="str">
        <f>IF(Main[[#This Row],[Avg_Cost_USD]]&lt;10,"Low",
IF(Main[[#This Row],[Avg_Cost_USD]]&lt;=30,"Medium","High"))</f>
        <v>Medium</v>
      </c>
    </row>
    <row r="1583" spans="1:23" x14ac:dyDescent="0.3">
      <c r="A1583">
        <v>18294269</v>
      </c>
      <c r="B1583" t="s">
        <v>2389</v>
      </c>
      <c r="C1583">
        <v>1</v>
      </c>
      <c r="D1583" t="s">
        <v>54</v>
      </c>
      <c r="E1583" t="s">
        <v>400</v>
      </c>
      <c r="F1583">
        <v>77.221543800000006</v>
      </c>
      <c r="G1583">
        <v>28.633642900000002</v>
      </c>
      <c r="H1583" t="s">
        <v>2390</v>
      </c>
      <c r="I1583" t="s">
        <v>19</v>
      </c>
      <c r="J1583" t="s">
        <v>61</v>
      </c>
      <c r="K1583" t="s">
        <v>57</v>
      </c>
      <c r="L1583" t="s">
        <v>57</v>
      </c>
      <c r="M1583" t="s">
        <v>57</v>
      </c>
      <c r="N1583">
        <v>3</v>
      </c>
      <c r="O1583">
        <v>467</v>
      </c>
      <c r="P1583">
        <v>1300</v>
      </c>
      <c r="Q1583">
        <v>4.0999999999999996</v>
      </c>
      <c r="R1583">
        <v>2014</v>
      </c>
      <c r="S1583">
        <v>6</v>
      </c>
      <c r="T1583">
        <v>4</v>
      </c>
      <c r="U1583" s="1">
        <v>41794</v>
      </c>
      <c r="V1583" s="5">
        <f>Main[[#This Row],[Average_Cost_for_two]] * VLOOKUP(Main[[#This Row],[Currency]],'Currency'!A:B,2,FALSE)</f>
        <v>15.6</v>
      </c>
      <c r="W1583" s="5" t="str">
        <f>IF(Main[[#This Row],[Avg_Cost_USD]]&lt;10,"Low",
IF(Main[[#This Row],[Avg_Cost_USD]]&lt;=30,"Medium","High"))</f>
        <v>Medium</v>
      </c>
    </row>
    <row r="1584" spans="1:23" x14ac:dyDescent="0.3">
      <c r="A1584">
        <v>18216901</v>
      </c>
      <c r="B1584" t="s">
        <v>2391</v>
      </c>
      <c r="C1584">
        <v>1</v>
      </c>
      <c r="D1584" t="s">
        <v>54</v>
      </c>
      <c r="E1584" t="s">
        <v>400</v>
      </c>
      <c r="F1584">
        <v>77.221297440000001</v>
      </c>
      <c r="G1584">
        <v>28.634473880000002</v>
      </c>
      <c r="H1584" t="s">
        <v>2084</v>
      </c>
      <c r="I1584" t="s">
        <v>19</v>
      </c>
      <c r="J1584" t="s">
        <v>57</v>
      </c>
      <c r="K1584" t="s">
        <v>57</v>
      </c>
      <c r="L1584" t="s">
        <v>57</v>
      </c>
      <c r="M1584" t="s">
        <v>57</v>
      </c>
      <c r="N1584">
        <v>3</v>
      </c>
      <c r="O1584">
        <v>1758</v>
      </c>
      <c r="P1584">
        <v>1600</v>
      </c>
      <c r="Q1584">
        <v>4</v>
      </c>
      <c r="R1584">
        <v>2013</v>
      </c>
      <c r="S1584">
        <v>6</v>
      </c>
      <c r="T1584">
        <v>15</v>
      </c>
      <c r="U1584" s="1">
        <v>41440</v>
      </c>
      <c r="V1584" s="5">
        <f>Main[[#This Row],[Average_Cost_for_two]] * VLOOKUP(Main[[#This Row],[Currency]],'Currency'!A:B,2,FALSE)</f>
        <v>19.2</v>
      </c>
      <c r="W1584" s="5" t="str">
        <f>IF(Main[[#This Row],[Avg_Cost_USD]]&lt;10,"Low",
IF(Main[[#This Row],[Avg_Cost_USD]]&lt;=30,"Medium","High"))</f>
        <v>Medium</v>
      </c>
    </row>
    <row r="1585" spans="1:23" x14ac:dyDescent="0.3">
      <c r="A1585">
        <v>305453</v>
      </c>
      <c r="B1585" t="s">
        <v>2392</v>
      </c>
      <c r="C1585">
        <v>1</v>
      </c>
      <c r="D1585" t="s">
        <v>54</v>
      </c>
      <c r="E1585" t="s">
        <v>400</v>
      </c>
      <c r="F1585">
        <v>77.222821800000006</v>
      </c>
      <c r="G1585">
        <v>28.632038399999999</v>
      </c>
      <c r="H1585" t="s">
        <v>2393</v>
      </c>
      <c r="I1585" t="s">
        <v>19</v>
      </c>
      <c r="J1585" t="s">
        <v>61</v>
      </c>
      <c r="K1585" t="s">
        <v>61</v>
      </c>
      <c r="L1585" t="s">
        <v>57</v>
      </c>
      <c r="M1585" t="s">
        <v>57</v>
      </c>
      <c r="N1585">
        <v>3</v>
      </c>
      <c r="O1585">
        <v>2003</v>
      </c>
      <c r="P1585">
        <v>1700</v>
      </c>
      <c r="Q1585">
        <v>3.9</v>
      </c>
      <c r="R1585">
        <v>2018</v>
      </c>
      <c r="S1585">
        <v>5</v>
      </c>
      <c r="T1585">
        <v>2</v>
      </c>
      <c r="U1585" s="1">
        <v>43222</v>
      </c>
      <c r="V1585" s="5">
        <f>Main[[#This Row],[Average_Cost_for_two]] * VLOOKUP(Main[[#This Row],[Currency]],'Currency'!A:B,2,FALSE)</f>
        <v>20.400000000000002</v>
      </c>
      <c r="W1585" s="5" t="str">
        <f>IF(Main[[#This Row],[Avg_Cost_USD]]&lt;10,"Low",
IF(Main[[#This Row],[Avg_Cost_USD]]&lt;=30,"Medium","High"))</f>
        <v>Medium</v>
      </c>
    </row>
    <row r="1586" spans="1:23" x14ac:dyDescent="0.3">
      <c r="A1586">
        <v>3700019</v>
      </c>
      <c r="B1586" t="s">
        <v>2394</v>
      </c>
      <c r="C1586">
        <v>1</v>
      </c>
      <c r="D1586" t="s">
        <v>1637</v>
      </c>
      <c r="E1586" t="s">
        <v>2395</v>
      </c>
      <c r="F1586">
        <v>79.832580559999997</v>
      </c>
      <c r="G1586">
        <v>11.928591669999999</v>
      </c>
      <c r="H1586" t="s">
        <v>2396</v>
      </c>
      <c r="I1586" t="s">
        <v>19</v>
      </c>
      <c r="J1586" t="s">
        <v>57</v>
      </c>
      <c r="K1586" t="s">
        <v>57</v>
      </c>
      <c r="L1586" t="s">
        <v>57</v>
      </c>
      <c r="M1586" t="s">
        <v>57</v>
      </c>
      <c r="N1586">
        <v>4</v>
      </c>
      <c r="O1586">
        <v>225</v>
      </c>
      <c r="P1586">
        <v>1200</v>
      </c>
      <c r="Q1586">
        <v>3.5</v>
      </c>
      <c r="R1586">
        <v>2018</v>
      </c>
      <c r="S1586">
        <v>9</v>
      </c>
      <c r="T1586">
        <v>3</v>
      </c>
      <c r="U1586" s="1">
        <v>43346</v>
      </c>
      <c r="V1586" s="5">
        <f>Main[[#This Row],[Average_Cost_for_two]] * VLOOKUP(Main[[#This Row],[Currency]],'Currency'!A:B,2,FALSE)</f>
        <v>14.4</v>
      </c>
      <c r="W1586" s="5" t="str">
        <f>IF(Main[[#This Row],[Avg_Cost_USD]]&lt;10,"Low",
IF(Main[[#This Row],[Avg_Cost_USD]]&lt;=30,"Medium","High"))</f>
        <v>Medium</v>
      </c>
    </row>
    <row r="1587" spans="1:23" x14ac:dyDescent="0.3">
      <c r="A1587">
        <v>3500010</v>
      </c>
      <c r="B1587" t="s">
        <v>2397</v>
      </c>
      <c r="C1587">
        <v>1</v>
      </c>
      <c r="D1587" t="s">
        <v>1623</v>
      </c>
      <c r="E1587" t="s">
        <v>2398</v>
      </c>
      <c r="F1587">
        <v>78.046105999999995</v>
      </c>
      <c r="G1587">
        <v>30.327967999999998</v>
      </c>
      <c r="H1587" t="s">
        <v>289</v>
      </c>
      <c r="I1587" t="s">
        <v>19</v>
      </c>
      <c r="J1587" t="s">
        <v>57</v>
      </c>
      <c r="K1587" t="s">
        <v>57</v>
      </c>
      <c r="L1587" t="s">
        <v>57</v>
      </c>
      <c r="M1587" t="s">
        <v>57</v>
      </c>
      <c r="N1587">
        <v>4</v>
      </c>
      <c r="O1587">
        <v>175</v>
      </c>
      <c r="P1587">
        <v>1200</v>
      </c>
      <c r="Q1587">
        <v>4</v>
      </c>
      <c r="R1587">
        <v>2018</v>
      </c>
      <c r="S1587">
        <v>8</v>
      </c>
      <c r="T1587">
        <v>21</v>
      </c>
      <c r="U1587" s="1">
        <v>43333</v>
      </c>
      <c r="V1587" s="5">
        <f>Main[[#This Row],[Average_Cost_for_two]] * VLOOKUP(Main[[#This Row],[Currency]],'Currency'!A:B,2,FALSE)</f>
        <v>14.4</v>
      </c>
      <c r="W1587" s="5" t="str">
        <f>IF(Main[[#This Row],[Avg_Cost_USD]]&lt;10,"Low",
IF(Main[[#This Row],[Avg_Cost_USD]]&lt;=30,"Medium","High"))</f>
        <v>Medium</v>
      </c>
    </row>
    <row r="1588" spans="1:23" x14ac:dyDescent="0.3">
      <c r="A1588">
        <v>309790</v>
      </c>
      <c r="B1588" t="s">
        <v>2399</v>
      </c>
      <c r="C1588">
        <v>1</v>
      </c>
      <c r="D1588" t="s">
        <v>54</v>
      </c>
      <c r="E1588" t="s">
        <v>400</v>
      </c>
      <c r="F1588">
        <v>77.219645529999994</v>
      </c>
      <c r="G1588">
        <v>28.631044110000001</v>
      </c>
      <c r="H1588" t="s">
        <v>2400</v>
      </c>
      <c r="I1588" t="s">
        <v>19</v>
      </c>
      <c r="J1588" t="s">
        <v>61</v>
      </c>
      <c r="K1588" t="s">
        <v>57</v>
      </c>
      <c r="L1588" t="s">
        <v>57</v>
      </c>
      <c r="M1588" t="s">
        <v>57</v>
      </c>
      <c r="N1588">
        <v>3</v>
      </c>
      <c r="O1588">
        <v>3413</v>
      </c>
      <c r="P1588">
        <v>1600</v>
      </c>
      <c r="Q1588">
        <v>3.9</v>
      </c>
      <c r="R1588">
        <v>2012</v>
      </c>
      <c r="S1588">
        <v>5</v>
      </c>
      <c r="T1588">
        <v>1</v>
      </c>
      <c r="U1588" s="1">
        <v>41030</v>
      </c>
      <c r="V1588" s="5">
        <f>Main[[#This Row],[Average_Cost_for_two]] * VLOOKUP(Main[[#This Row],[Currency]],'Currency'!A:B,2,FALSE)</f>
        <v>19.2</v>
      </c>
      <c r="W1588" s="5" t="str">
        <f>IF(Main[[#This Row],[Avg_Cost_USD]]&lt;10,"Low",
IF(Main[[#This Row],[Avg_Cost_USD]]&lt;=30,"Medium","High"))</f>
        <v>Medium</v>
      </c>
    </row>
    <row r="1589" spans="1:23" x14ac:dyDescent="0.3">
      <c r="A1589">
        <v>3700160</v>
      </c>
      <c r="B1589" t="s">
        <v>1629</v>
      </c>
      <c r="C1589">
        <v>1</v>
      </c>
      <c r="D1589" t="s">
        <v>1637</v>
      </c>
      <c r="E1589" t="s">
        <v>2395</v>
      </c>
      <c r="F1589">
        <v>79.833633559999996</v>
      </c>
      <c r="G1589">
        <v>11.928772739999999</v>
      </c>
      <c r="H1589" t="s">
        <v>2401</v>
      </c>
      <c r="I1589" t="s">
        <v>19</v>
      </c>
      <c r="J1589" t="s">
        <v>57</v>
      </c>
      <c r="K1589" t="s">
        <v>57</v>
      </c>
      <c r="L1589" t="s">
        <v>57</v>
      </c>
      <c r="M1589" t="s">
        <v>57</v>
      </c>
      <c r="N1589">
        <v>4</v>
      </c>
      <c r="O1589">
        <v>228</v>
      </c>
      <c r="P1589">
        <v>1200</v>
      </c>
      <c r="Q1589">
        <v>3.4</v>
      </c>
      <c r="R1589">
        <v>2012</v>
      </c>
      <c r="S1589">
        <v>10</v>
      </c>
      <c r="T1589">
        <v>27</v>
      </c>
      <c r="U1589" s="1">
        <v>41209</v>
      </c>
      <c r="V1589" s="5">
        <f>Main[[#This Row],[Average_Cost_for_two]] * VLOOKUP(Main[[#This Row],[Currency]],'Currency'!A:B,2,FALSE)</f>
        <v>14.4</v>
      </c>
      <c r="W1589" s="5" t="str">
        <f>IF(Main[[#This Row],[Avg_Cost_USD]]&lt;10,"Low",
IF(Main[[#This Row],[Avg_Cost_USD]]&lt;=30,"Medium","High"))</f>
        <v>Medium</v>
      </c>
    </row>
    <row r="1590" spans="1:23" x14ac:dyDescent="0.3">
      <c r="A1590">
        <v>306497</v>
      </c>
      <c r="B1590" t="s">
        <v>2402</v>
      </c>
      <c r="C1590">
        <v>1</v>
      </c>
      <c r="D1590" t="s">
        <v>54</v>
      </c>
      <c r="E1590" t="s">
        <v>400</v>
      </c>
      <c r="F1590">
        <v>77.219767899999994</v>
      </c>
      <c r="G1590">
        <v>28.630851100000001</v>
      </c>
      <c r="H1590" t="s">
        <v>287</v>
      </c>
      <c r="I1590" t="s">
        <v>19</v>
      </c>
      <c r="J1590" t="s">
        <v>61</v>
      </c>
      <c r="K1590" t="s">
        <v>61</v>
      </c>
      <c r="L1590" t="s">
        <v>57</v>
      </c>
      <c r="M1590" t="s">
        <v>57</v>
      </c>
      <c r="N1590">
        <v>3</v>
      </c>
      <c r="O1590">
        <v>1256</v>
      </c>
      <c r="P1590">
        <v>1100</v>
      </c>
      <c r="Q1590">
        <v>3.7</v>
      </c>
      <c r="R1590">
        <v>2013</v>
      </c>
      <c r="S1590">
        <v>4</v>
      </c>
      <c r="T1590">
        <v>24</v>
      </c>
      <c r="U1590" s="1">
        <v>41388</v>
      </c>
      <c r="V1590" s="5">
        <f>Main[[#This Row],[Average_Cost_for_two]] * VLOOKUP(Main[[#This Row],[Currency]],'Currency'!A:B,2,FALSE)</f>
        <v>13.200000000000001</v>
      </c>
      <c r="W1590" s="5" t="str">
        <f>IF(Main[[#This Row],[Avg_Cost_USD]]&lt;10,"Low",
IF(Main[[#This Row],[Avg_Cost_USD]]&lt;=30,"Medium","High"))</f>
        <v>Medium</v>
      </c>
    </row>
    <row r="1591" spans="1:23" x14ac:dyDescent="0.3">
      <c r="A1591">
        <v>905</v>
      </c>
      <c r="B1591" t="s">
        <v>2403</v>
      </c>
      <c r="C1591">
        <v>1</v>
      </c>
      <c r="D1591" t="s">
        <v>54</v>
      </c>
      <c r="E1591" t="s">
        <v>400</v>
      </c>
      <c r="F1591">
        <v>77.220474800000005</v>
      </c>
      <c r="G1591">
        <v>28.630084100000001</v>
      </c>
      <c r="H1591" t="s">
        <v>1025</v>
      </c>
      <c r="I1591" t="s">
        <v>19</v>
      </c>
      <c r="J1591" t="s">
        <v>57</v>
      </c>
      <c r="K1591" t="s">
        <v>61</v>
      </c>
      <c r="L1591" t="s">
        <v>57</v>
      </c>
      <c r="M1591" t="s">
        <v>57</v>
      </c>
      <c r="N1591">
        <v>3</v>
      </c>
      <c r="O1591">
        <v>327</v>
      </c>
      <c r="P1591">
        <v>1200</v>
      </c>
      <c r="Q1591">
        <v>3.5</v>
      </c>
      <c r="R1591">
        <v>2010</v>
      </c>
      <c r="S1591">
        <v>4</v>
      </c>
      <c r="T1591">
        <v>25</v>
      </c>
      <c r="U1591" s="1">
        <v>40293</v>
      </c>
      <c r="V1591" s="5">
        <f>Main[[#This Row],[Average_Cost_for_two]] * VLOOKUP(Main[[#This Row],[Currency]],'Currency'!A:B,2,FALSE)</f>
        <v>14.4</v>
      </c>
      <c r="W1591" s="5" t="str">
        <f>IF(Main[[#This Row],[Avg_Cost_USD]]&lt;10,"Low",
IF(Main[[#This Row],[Avg_Cost_USD]]&lt;=30,"Medium","High"))</f>
        <v>Medium</v>
      </c>
    </row>
    <row r="1592" spans="1:23" x14ac:dyDescent="0.3">
      <c r="A1592">
        <v>18408585</v>
      </c>
      <c r="B1592" t="s">
        <v>1492</v>
      </c>
      <c r="C1592">
        <v>1</v>
      </c>
      <c r="D1592" t="s">
        <v>1623</v>
      </c>
      <c r="E1592" t="s">
        <v>2404</v>
      </c>
      <c r="F1592">
        <v>78.067079000000007</v>
      </c>
      <c r="G1592">
        <v>30.359722000000001</v>
      </c>
      <c r="H1592" t="s">
        <v>347</v>
      </c>
      <c r="I1592" t="s">
        <v>19</v>
      </c>
      <c r="J1592" t="s">
        <v>57</v>
      </c>
      <c r="K1592" t="s">
        <v>57</v>
      </c>
      <c r="L1592" t="s">
        <v>57</v>
      </c>
      <c r="M1592" t="s">
        <v>57</v>
      </c>
      <c r="N1592">
        <v>4</v>
      </c>
      <c r="O1592">
        <v>98</v>
      </c>
      <c r="P1592">
        <v>1250</v>
      </c>
      <c r="Q1592">
        <v>4</v>
      </c>
      <c r="R1592">
        <v>2018</v>
      </c>
      <c r="S1592">
        <v>9</v>
      </c>
      <c r="T1592">
        <v>8</v>
      </c>
      <c r="U1592" s="1">
        <v>43351</v>
      </c>
      <c r="V1592" s="5">
        <f>Main[[#This Row],[Average_Cost_for_two]] * VLOOKUP(Main[[#This Row],[Currency]],'Currency'!A:B,2,FALSE)</f>
        <v>15</v>
      </c>
      <c r="W1592" s="5" t="str">
        <f>IF(Main[[#This Row],[Avg_Cost_USD]]&lt;10,"Low",
IF(Main[[#This Row],[Avg_Cost_USD]]&lt;=30,"Medium","High"))</f>
        <v>Medium</v>
      </c>
    </row>
    <row r="1593" spans="1:23" x14ac:dyDescent="0.3">
      <c r="A1593">
        <v>1286</v>
      </c>
      <c r="B1593" t="s">
        <v>2405</v>
      </c>
      <c r="C1593">
        <v>1</v>
      </c>
      <c r="D1593" t="s">
        <v>54</v>
      </c>
      <c r="E1593" t="s">
        <v>400</v>
      </c>
      <c r="F1593">
        <v>77.220536359999997</v>
      </c>
      <c r="G1593">
        <v>28.629816959999999</v>
      </c>
      <c r="H1593" t="s">
        <v>2406</v>
      </c>
      <c r="I1593" t="s">
        <v>19</v>
      </c>
      <c r="J1593" t="s">
        <v>57</v>
      </c>
      <c r="K1593" t="s">
        <v>61</v>
      </c>
      <c r="L1593" t="s">
        <v>57</v>
      </c>
      <c r="M1593" t="s">
        <v>57</v>
      </c>
      <c r="N1593">
        <v>2</v>
      </c>
      <c r="O1593">
        <v>1134</v>
      </c>
      <c r="P1593">
        <v>950</v>
      </c>
      <c r="Q1593">
        <v>3.6</v>
      </c>
      <c r="R1593">
        <v>2012</v>
      </c>
      <c r="S1593">
        <v>3</v>
      </c>
      <c r="T1593">
        <v>15</v>
      </c>
      <c r="U1593" s="1">
        <v>40983</v>
      </c>
      <c r="V1593" s="5">
        <f>Main[[#This Row],[Average_Cost_for_two]] * VLOOKUP(Main[[#This Row],[Currency]],'Currency'!A:B,2,FALSE)</f>
        <v>11.4</v>
      </c>
      <c r="W1593" s="5" t="str">
        <f>IF(Main[[#This Row],[Avg_Cost_USD]]&lt;10,"Low",
IF(Main[[#This Row],[Avg_Cost_USD]]&lt;=30,"Medium","High"))</f>
        <v>Medium</v>
      </c>
    </row>
    <row r="1594" spans="1:23" x14ac:dyDescent="0.3">
      <c r="A1594">
        <v>930</v>
      </c>
      <c r="B1594" t="s">
        <v>2407</v>
      </c>
      <c r="C1594">
        <v>1</v>
      </c>
      <c r="D1594" t="s">
        <v>54</v>
      </c>
      <c r="E1594" t="s">
        <v>400</v>
      </c>
      <c r="F1594">
        <v>77.219273799999996</v>
      </c>
      <c r="G1594">
        <v>28.634253399999999</v>
      </c>
      <c r="H1594" t="s">
        <v>2408</v>
      </c>
      <c r="I1594" t="s">
        <v>19</v>
      </c>
      <c r="J1594" t="s">
        <v>61</v>
      </c>
      <c r="K1594" t="s">
        <v>61</v>
      </c>
      <c r="L1594" t="s">
        <v>57</v>
      </c>
      <c r="M1594" t="s">
        <v>57</v>
      </c>
      <c r="N1594">
        <v>3</v>
      </c>
      <c r="O1594">
        <v>1027</v>
      </c>
      <c r="P1594">
        <v>1500</v>
      </c>
      <c r="Q1594">
        <v>3.5</v>
      </c>
      <c r="R1594">
        <v>2017</v>
      </c>
      <c r="S1594">
        <v>3</v>
      </c>
      <c r="T1594">
        <v>24</v>
      </c>
      <c r="U1594" s="1">
        <v>42818</v>
      </c>
      <c r="V1594" s="5">
        <f>Main[[#This Row],[Average_Cost_for_two]] * VLOOKUP(Main[[#This Row],[Currency]],'Currency'!A:B,2,FALSE)</f>
        <v>18</v>
      </c>
      <c r="W1594" s="5" t="str">
        <f>IF(Main[[#This Row],[Avg_Cost_USD]]&lt;10,"Low",
IF(Main[[#This Row],[Avg_Cost_USD]]&lt;=30,"Medium","High"))</f>
        <v>Medium</v>
      </c>
    </row>
    <row r="1595" spans="1:23" x14ac:dyDescent="0.3">
      <c r="A1595">
        <v>130567</v>
      </c>
      <c r="B1595" t="s">
        <v>2409</v>
      </c>
      <c r="C1595">
        <v>1</v>
      </c>
      <c r="D1595" t="s">
        <v>1626</v>
      </c>
      <c r="E1595" t="s">
        <v>2410</v>
      </c>
      <c r="F1595">
        <v>73.755736110000001</v>
      </c>
      <c r="G1595">
        <v>15.54441944</v>
      </c>
      <c r="H1595" t="s">
        <v>1628</v>
      </c>
      <c r="I1595" t="s">
        <v>19</v>
      </c>
      <c r="J1595" t="s">
        <v>57</v>
      </c>
      <c r="K1595" t="s">
        <v>57</v>
      </c>
      <c r="L1595" t="s">
        <v>57</v>
      </c>
      <c r="M1595" t="s">
        <v>57</v>
      </c>
      <c r="N1595">
        <v>4</v>
      </c>
      <c r="O1595">
        <v>918</v>
      </c>
      <c r="P1595">
        <v>1300</v>
      </c>
      <c r="Q1595">
        <v>4.3</v>
      </c>
      <c r="R1595">
        <v>2018</v>
      </c>
      <c r="S1595">
        <v>7</v>
      </c>
      <c r="T1595">
        <v>13</v>
      </c>
      <c r="U1595" s="1">
        <v>43294</v>
      </c>
      <c r="V1595" s="5">
        <f>Main[[#This Row],[Average_Cost_for_two]] * VLOOKUP(Main[[#This Row],[Currency]],'Currency'!A:B,2,FALSE)</f>
        <v>15.6</v>
      </c>
      <c r="W1595" s="5" t="str">
        <f>IF(Main[[#This Row],[Avg_Cost_USD]]&lt;10,"Low",
IF(Main[[#This Row],[Avg_Cost_USD]]&lt;=30,"Medium","High"))</f>
        <v>Medium</v>
      </c>
    </row>
    <row r="1596" spans="1:23" x14ac:dyDescent="0.3">
      <c r="A1596">
        <v>18423151</v>
      </c>
      <c r="B1596" t="s">
        <v>2411</v>
      </c>
      <c r="C1596">
        <v>1</v>
      </c>
      <c r="D1596" t="s">
        <v>54</v>
      </c>
      <c r="E1596" t="s">
        <v>400</v>
      </c>
      <c r="F1596">
        <v>77.219139100000007</v>
      </c>
      <c r="G1596">
        <v>28.635539699999999</v>
      </c>
      <c r="H1596" t="s">
        <v>1938</v>
      </c>
      <c r="I1596" t="s">
        <v>19</v>
      </c>
      <c r="J1596" t="s">
        <v>61</v>
      </c>
      <c r="K1596" t="s">
        <v>57</v>
      </c>
      <c r="L1596" t="s">
        <v>57</v>
      </c>
      <c r="M1596" t="s">
        <v>57</v>
      </c>
      <c r="N1596">
        <v>3</v>
      </c>
      <c r="O1596">
        <v>90</v>
      </c>
      <c r="P1596">
        <v>1500</v>
      </c>
      <c r="Q1596">
        <v>4.0999999999999996</v>
      </c>
      <c r="R1596">
        <v>2011</v>
      </c>
      <c r="S1596">
        <v>3</v>
      </c>
      <c r="T1596">
        <v>22</v>
      </c>
      <c r="U1596" s="1">
        <v>40624</v>
      </c>
      <c r="V1596" s="5">
        <f>Main[[#This Row],[Average_Cost_for_two]] * VLOOKUP(Main[[#This Row],[Currency]],'Currency'!A:B,2,FALSE)</f>
        <v>18</v>
      </c>
      <c r="W1596" s="5" t="str">
        <f>IF(Main[[#This Row],[Avg_Cost_USD]]&lt;10,"Low",
IF(Main[[#This Row],[Avg_Cost_USD]]&lt;=30,"Medium","High"))</f>
        <v>Medium</v>
      </c>
    </row>
    <row r="1597" spans="1:23" x14ac:dyDescent="0.3">
      <c r="A1597">
        <v>1127</v>
      </c>
      <c r="B1597" t="s">
        <v>2412</v>
      </c>
      <c r="C1597">
        <v>1</v>
      </c>
      <c r="D1597" t="s">
        <v>54</v>
      </c>
      <c r="E1597" t="s">
        <v>400</v>
      </c>
      <c r="F1597">
        <v>77.219498400000006</v>
      </c>
      <c r="G1597">
        <v>28.634857199999999</v>
      </c>
      <c r="H1597" t="s">
        <v>2413</v>
      </c>
      <c r="I1597" t="s">
        <v>19</v>
      </c>
      <c r="J1597" t="s">
        <v>61</v>
      </c>
      <c r="K1597" t="s">
        <v>57</v>
      </c>
      <c r="L1597" t="s">
        <v>57</v>
      </c>
      <c r="M1597" t="s">
        <v>57</v>
      </c>
      <c r="N1597">
        <v>3</v>
      </c>
      <c r="O1597">
        <v>1099</v>
      </c>
      <c r="P1597">
        <v>1350</v>
      </c>
      <c r="Q1597">
        <v>3.1</v>
      </c>
      <c r="R1597">
        <v>2011</v>
      </c>
      <c r="S1597">
        <v>2</v>
      </c>
      <c r="T1597">
        <v>18</v>
      </c>
      <c r="U1597" s="1">
        <v>40592</v>
      </c>
      <c r="V1597" s="5">
        <f>Main[[#This Row],[Average_Cost_for_two]] * VLOOKUP(Main[[#This Row],[Currency]],'Currency'!A:B,2,FALSE)</f>
        <v>16.2</v>
      </c>
      <c r="W1597" s="5" t="str">
        <f>IF(Main[[#This Row],[Avg_Cost_USD]]&lt;10,"Low",
IF(Main[[#This Row],[Avg_Cost_USD]]&lt;=30,"Medium","High"))</f>
        <v>Medium</v>
      </c>
    </row>
    <row r="1598" spans="1:23" x14ac:dyDescent="0.3">
      <c r="A1598">
        <v>18435302</v>
      </c>
      <c r="B1598" t="s">
        <v>2414</v>
      </c>
      <c r="C1598">
        <v>1</v>
      </c>
      <c r="D1598" t="s">
        <v>54</v>
      </c>
      <c r="E1598" t="s">
        <v>400</v>
      </c>
      <c r="F1598">
        <v>77.216450350000002</v>
      </c>
      <c r="G1598">
        <v>28.63123951</v>
      </c>
      <c r="H1598" t="s">
        <v>2415</v>
      </c>
      <c r="I1598" t="s">
        <v>19</v>
      </c>
      <c r="J1598" t="s">
        <v>61</v>
      </c>
      <c r="K1598" t="s">
        <v>61</v>
      </c>
      <c r="L1598" t="s">
        <v>57</v>
      </c>
      <c r="M1598" t="s">
        <v>57</v>
      </c>
      <c r="N1598">
        <v>3</v>
      </c>
      <c r="O1598">
        <v>277</v>
      </c>
      <c r="P1598">
        <v>1200</v>
      </c>
      <c r="Q1598">
        <v>3.7</v>
      </c>
      <c r="R1598">
        <v>2018</v>
      </c>
      <c r="S1598">
        <v>2</v>
      </c>
      <c r="T1598">
        <v>2</v>
      </c>
      <c r="U1598" s="1">
        <v>43133</v>
      </c>
      <c r="V1598" s="5">
        <f>Main[[#This Row],[Average_Cost_for_two]] * VLOOKUP(Main[[#This Row],[Currency]],'Currency'!A:B,2,FALSE)</f>
        <v>14.4</v>
      </c>
      <c r="W1598" s="5" t="str">
        <f>IF(Main[[#This Row],[Avg_Cost_USD]]&lt;10,"Low",
IF(Main[[#This Row],[Avg_Cost_USD]]&lt;=30,"Medium","High"))</f>
        <v>Medium</v>
      </c>
    </row>
    <row r="1599" spans="1:23" x14ac:dyDescent="0.3">
      <c r="A1599">
        <v>309478</v>
      </c>
      <c r="B1599" t="s">
        <v>2416</v>
      </c>
      <c r="C1599">
        <v>1</v>
      </c>
      <c r="D1599" t="s">
        <v>54</v>
      </c>
      <c r="E1599" t="s">
        <v>400</v>
      </c>
      <c r="F1599">
        <v>77.222125230000003</v>
      </c>
      <c r="G1599">
        <v>28.633866510000001</v>
      </c>
      <c r="H1599" t="s">
        <v>2270</v>
      </c>
      <c r="I1599" t="s">
        <v>19</v>
      </c>
      <c r="J1599" t="s">
        <v>61</v>
      </c>
      <c r="K1599" t="s">
        <v>57</v>
      </c>
      <c r="L1599" t="s">
        <v>57</v>
      </c>
      <c r="M1599" t="s">
        <v>57</v>
      </c>
      <c r="N1599">
        <v>3</v>
      </c>
      <c r="O1599">
        <v>2333</v>
      </c>
      <c r="P1599">
        <v>1800</v>
      </c>
      <c r="Q1599">
        <v>4</v>
      </c>
      <c r="R1599">
        <v>2015</v>
      </c>
      <c r="S1599">
        <v>2</v>
      </c>
      <c r="T1599">
        <v>9</v>
      </c>
      <c r="U1599" s="1">
        <v>42044</v>
      </c>
      <c r="V1599" s="5">
        <f>Main[[#This Row],[Average_Cost_for_two]] * VLOOKUP(Main[[#This Row],[Currency]],'Currency'!A:B,2,FALSE)</f>
        <v>21.6</v>
      </c>
      <c r="W1599" s="5" t="str">
        <f>IF(Main[[#This Row],[Avg_Cost_USD]]&lt;10,"Low",
IF(Main[[#This Row],[Avg_Cost_USD]]&lt;=30,"Medium","High"))</f>
        <v>Medium</v>
      </c>
    </row>
    <row r="1600" spans="1:23" x14ac:dyDescent="0.3">
      <c r="A1600">
        <v>3700024</v>
      </c>
      <c r="B1600" t="s">
        <v>2417</v>
      </c>
      <c r="C1600">
        <v>1</v>
      </c>
      <c r="D1600" t="s">
        <v>1637</v>
      </c>
      <c r="E1600" t="s">
        <v>2418</v>
      </c>
      <c r="F1600">
        <v>79.833855560000003</v>
      </c>
      <c r="G1600">
        <v>11.92587222</v>
      </c>
      <c r="H1600" t="s">
        <v>2419</v>
      </c>
      <c r="I1600" t="s">
        <v>19</v>
      </c>
      <c r="J1600" t="s">
        <v>57</v>
      </c>
      <c r="K1600" t="s">
        <v>57</v>
      </c>
      <c r="L1600" t="s">
        <v>57</v>
      </c>
      <c r="M1600" t="s">
        <v>57</v>
      </c>
      <c r="N1600">
        <v>4</v>
      </c>
      <c r="O1600">
        <v>328</v>
      </c>
      <c r="P1600">
        <v>1400</v>
      </c>
      <c r="Q1600">
        <v>3.5</v>
      </c>
      <c r="R1600">
        <v>2014</v>
      </c>
      <c r="S1600">
        <v>8</v>
      </c>
      <c r="T1600">
        <v>22</v>
      </c>
      <c r="U1600" s="1">
        <v>41873</v>
      </c>
      <c r="V1600" s="5">
        <f>Main[[#This Row],[Average_Cost_for_two]] * VLOOKUP(Main[[#This Row],[Currency]],'Currency'!A:B,2,FALSE)</f>
        <v>16.8</v>
      </c>
      <c r="W1600" s="5" t="str">
        <f>IF(Main[[#This Row],[Avg_Cost_USD]]&lt;10,"Low",
IF(Main[[#This Row],[Avg_Cost_USD]]&lt;=30,"Medium","High"))</f>
        <v>Medium</v>
      </c>
    </row>
    <row r="1601" spans="1:23" x14ac:dyDescent="0.3">
      <c r="A1601">
        <v>67</v>
      </c>
      <c r="B1601" t="s">
        <v>2420</v>
      </c>
      <c r="C1601">
        <v>1</v>
      </c>
      <c r="D1601" t="s">
        <v>54</v>
      </c>
      <c r="E1601" t="s">
        <v>400</v>
      </c>
      <c r="F1601">
        <v>77.217297700000003</v>
      </c>
      <c r="G1601">
        <v>28.632810500000001</v>
      </c>
      <c r="H1601" t="s">
        <v>335</v>
      </c>
      <c r="I1601" t="s">
        <v>19</v>
      </c>
      <c r="J1601" t="s">
        <v>61</v>
      </c>
      <c r="K1601" t="s">
        <v>57</v>
      </c>
      <c r="L1601" t="s">
        <v>57</v>
      </c>
      <c r="M1601" t="s">
        <v>57</v>
      </c>
      <c r="N1601">
        <v>3</v>
      </c>
      <c r="O1601">
        <v>412</v>
      </c>
      <c r="P1601">
        <v>1200</v>
      </c>
      <c r="Q1601">
        <v>4</v>
      </c>
      <c r="R1601">
        <v>2013</v>
      </c>
      <c r="S1601">
        <v>2</v>
      </c>
      <c r="T1601">
        <v>9</v>
      </c>
      <c r="U1601" s="1">
        <v>41314</v>
      </c>
      <c r="V1601" s="5">
        <f>Main[[#This Row],[Average_Cost_for_two]] * VLOOKUP(Main[[#This Row],[Currency]],'Currency'!A:B,2,FALSE)</f>
        <v>14.4</v>
      </c>
      <c r="W1601" s="5" t="str">
        <f>IF(Main[[#This Row],[Avg_Cost_USD]]&lt;10,"Low",
IF(Main[[#This Row],[Avg_Cost_USD]]&lt;=30,"Medium","High"))</f>
        <v>Medium</v>
      </c>
    </row>
    <row r="1602" spans="1:23" x14ac:dyDescent="0.3">
      <c r="A1602">
        <v>16512333</v>
      </c>
      <c r="B1602" t="s">
        <v>2421</v>
      </c>
      <c r="C1602">
        <v>1</v>
      </c>
      <c r="D1602" t="s">
        <v>1626</v>
      </c>
      <c r="E1602" t="s">
        <v>1627</v>
      </c>
      <c r="F1602">
        <v>73.749478060000001</v>
      </c>
      <c r="G1602">
        <v>15.561295489999999</v>
      </c>
      <c r="H1602" t="s">
        <v>2422</v>
      </c>
      <c r="I1602" t="s">
        <v>19</v>
      </c>
      <c r="J1602" t="s">
        <v>57</v>
      </c>
      <c r="K1602" t="s">
        <v>57</v>
      </c>
      <c r="L1602" t="s">
        <v>57</v>
      </c>
      <c r="M1602" t="s">
        <v>57</v>
      </c>
      <c r="N1602">
        <v>4</v>
      </c>
      <c r="O1602">
        <v>2191</v>
      </c>
      <c r="P1602">
        <v>1400</v>
      </c>
      <c r="Q1602">
        <v>4.3</v>
      </c>
      <c r="R1602">
        <v>2017</v>
      </c>
      <c r="S1602">
        <v>6</v>
      </c>
      <c r="T1602">
        <v>1</v>
      </c>
      <c r="U1602" s="1">
        <v>42887</v>
      </c>
      <c r="V1602" s="5">
        <f>Main[[#This Row],[Average_Cost_for_two]] * VLOOKUP(Main[[#This Row],[Currency]],'Currency'!A:B,2,FALSE)</f>
        <v>16.8</v>
      </c>
      <c r="W1602" s="5" t="str">
        <f>IF(Main[[#This Row],[Avg_Cost_USD]]&lt;10,"Low",
IF(Main[[#This Row],[Avg_Cost_USD]]&lt;=30,"Medium","High"))</f>
        <v>Medium</v>
      </c>
    </row>
    <row r="1603" spans="1:23" x14ac:dyDescent="0.3">
      <c r="A1603">
        <v>18416632</v>
      </c>
      <c r="B1603" t="s">
        <v>2423</v>
      </c>
      <c r="C1603">
        <v>1</v>
      </c>
      <c r="D1603" t="s">
        <v>1623</v>
      </c>
      <c r="E1603" t="s">
        <v>2404</v>
      </c>
      <c r="F1603">
        <v>78.068022380000002</v>
      </c>
      <c r="G1603">
        <v>30.361280789999999</v>
      </c>
      <c r="H1603" t="s">
        <v>56</v>
      </c>
      <c r="I1603" t="s">
        <v>19</v>
      </c>
      <c r="J1603" t="s">
        <v>57</v>
      </c>
      <c r="K1603" t="s">
        <v>57</v>
      </c>
      <c r="L1603" t="s">
        <v>57</v>
      </c>
      <c r="M1603" t="s">
        <v>57</v>
      </c>
      <c r="N1603">
        <v>4</v>
      </c>
      <c r="O1603">
        <v>50</v>
      </c>
      <c r="P1603">
        <v>1500</v>
      </c>
      <c r="Q1603">
        <v>4.9000000000000004</v>
      </c>
      <c r="R1603">
        <v>2018</v>
      </c>
      <c r="S1603">
        <v>9</v>
      </c>
      <c r="T1603">
        <v>13</v>
      </c>
      <c r="U1603" s="1">
        <v>43356</v>
      </c>
      <c r="V1603" s="5">
        <f>Main[[#This Row],[Average_Cost_for_two]] * VLOOKUP(Main[[#This Row],[Currency]],'Currency'!A:B,2,FALSE)</f>
        <v>18</v>
      </c>
      <c r="W1603" s="5" t="str">
        <f>IF(Main[[#This Row],[Avg_Cost_USD]]&lt;10,"Low",
IF(Main[[#This Row],[Avg_Cost_USD]]&lt;=30,"Medium","High"))</f>
        <v>Medium</v>
      </c>
    </row>
    <row r="1604" spans="1:23" x14ac:dyDescent="0.3">
      <c r="A1604">
        <v>18157384</v>
      </c>
      <c r="B1604" t="s">
        <v>2276</v>
      </c>
      <c r="C1604">
        <v>1</v>
      </c>
      <c r="D1604" t="s">
        <v>54</v>
      </c>
      <c r="E1604" t="s">
        <v>400</v>
      </c>
      <c r="F1604">
        <v>77.216174899999999</v>
      </c>
      <c r="G1604">
        <v>28.632479400000001</v>
      </c>
      <c r="H1604" t="s">
        <v>2424</v>
      </c>
      <c r="I1604" t="s">
        <v>19</v>
      </c>
      <c r="J1604" t="s">
        <v>61</v>
      </c>
      <c r="K1604" t="s">
        <v>57</v>
      </c>
      <c r="L1604" t="s">
        <v>57</v>
      </c>
      <c r="M1604" t="s">
        <v>57</v>
      </c>
      <c r="N1604">
        <v>3</v>
      </c>
      <c r="O1604">
        <v>1174</v>
      </c>
      <c r="P1604">
        <v>1200</v>
      </c>
      <c r="Q1604">
        <v>3.8</v>
      </c>
      <c r="R1604">
        <v>2010</v>
      </c>
      <c r="S1604">
        <v>1</v>
      </c>
      <c r="T1604">
        <v>23</v>
      </c>
      <c r="U1604" s="1">
        <v>40201</v>
      </c>
      <c r="V1604" s="5">
        <f>Main[[#This Row],[Average_Cost_for_two]] * VLOOKUP(Main[[#This Row],[Currency]],'Currency'!A:B,2,FALSE)</f>
        <v>14.4</v>
      </c>
      <c r="W1604" s="5" t="str">
        <f>IF(Main[[#This Row],[Avg_Cost_USD]]&lt;10,"Low",
IF(Main[[#This Row],[Avg_Cost_USD]]&lt;=30,"Medium","High"))</f>
        <v>Medium</v>
      </c>
    </row>
    <row r="1605" spans="1:23" x14ac:dyDescent="0.3">
      <c r="A1605">
        <v>18441674</v>
      </c>
      <c r="B1605" t="s">
        <v>2425</v>
      </c>
      <c r="C1605">
        <v>1</v>
      </c>
      <c r="D1605" t="s">
        <v>54</v>
      </c>
      <c r="E1605" t="s">
        <v>400</v>
      </c>
      <c r="F1605">
        <v>77.219070900000006</v>
      </c>
      <c r="G1605">
        <v>28.6355337</v>
      </c>
      <c r="H1605" t="s">
        <v>2426</v>
      </c>
      <c r="I1605" t="s">
        <v>19</v>
      </c>
      <c r="J1605" t="s">
        <v>61</v>
      </c>
      <c r="K1605" t="s">
        <v>57</v>
      </c>
      <c r="L1605" t="s">
        <v>57</v>
      </c>
      <c r="M1605" t="s">
        <v>57</v>
      </c>
      <c r="N1605">
        <v>3</v>
      </c>
      <c r="O1605">
        <v>66</v>
      </c>
      <c r="P1605">
        <v>1400</v>
      </c>
      <c r="Q1605">
        <v>3.9</v>
      </c>
      <c r="R1605">
        <v>2015</v>
      </c>
      <c r="S1605">
        <v>1</v>
      </c>
      <c r="T1605">
        <v>17</v>
      </c>
      <c r="U1605" s="1">
        <v>42021</v>
      </c>
      <c r="V1605" s="5">
        <f>Main[[#This Row],[Average_Cost_for_two]] * VLOOKUP(Main[[#This Row],[Currency]],'Currency'!A:B,2,FALSE)</f>
        <v>16.8</v>
      </c>
      <c r="W1605" s="5" t="str">
        <f>IF(Main[[#This Row],[Avg_Cost_USD]]&lt;10,"Low",
IF(Main[[#This Row],[Avg_Cost_USD]]&lt;=30,"Medium","High"))</f>
        <v>Medium</v>
      </c>
    </row>
    <row r="1606" spans="1:23" x14ac:dyDescent="0.3">
      <c r="A1606">
        <v>18281985</v>
      </c>
      <c r="B1606" t="s">
        <v>2427</v>
      </c>
      <c r="C1606">
        <v>1</v>
      </c>
      <c r="D1606" t="s">
        <v>54</v>
      </c>
      <c r="E1606" t="s">
        <v>400</v>
      </c>
      <c r="F1606">
        <v>77.2198128</v>
      </c>
      <c r="G1606">
        <v>28.6301834</v>
      </c>
      <c r="H1606" t="s">
        <v>2428</v>
      </c>
      <c r="I1606" t="s">
        <v>19</v>
      </c>
      <c r="J1606" t="s">
        <v>61</v>
      </c>
      <c r="K1606" t="s">
        <v>57</v>
      </c>
      <c r="L1606" t="s">
        <v>57</v>
      </c>
      <c r="M1606" t="s">
        <v>57</v>
      </c>
      <c r="N1606">
        <v>3</v>
      </c>
      <c r="O1606">
        <v>1020</v>
      </c>
      <c r="P1606">
        <v>1200</v>
      </c>
      <c r="Q1606">
        <v>3.9</v>
      </c>
      <c r="R1606">
        <v>2015</v>
      </c>
      <c r="S1606">
        <v>1</v>
      </c>
      <c r="T1606">
        <v>21</v>
      </c>
      <c r="U1606" s="1">
        <v>42025</v>
      </c>
      <c r="V1606" s="5">
        <f>Main[[#This Row],[Average_Cost_for_two]] * VLOOKUP(Main[[#This Row],[Currency]],'Currency'!A:B,2,FALSE)</f>
        <v>14.4</v>
      </c>
      <c r="W1606" s="5" t="str">
        <f>IF(Main[[#This Row],[Avg_Cost_USD]]&lt;10,"Low",
IF(Main[[#This Row],[Avg_Cost_USD]]&lt;=30,"Medium","High"))</f>
        <v>Medium</v>
      </c>
    </row>
    <row r="1607" spans="1:23" x14ac:dyDescent="0.3">
      <c r="A1607">
        <v>18425735</v>
      </c>
      <c r="B1607" t="s">
        <v>2181</v>
      </c>
      <c r="C1607">
        <v>1</v>
      </c>
      <c r="D1607" t="s">
        <v>54</v>
      </c>
      <c r="E1607" t="s">
        <v>400</v>
      </c>
      <c r="F1607">
        <v>77.221070299999994</v>
      </c>
      <c r="G1607">
        <v>28.631557699999998</v>
      </c>
      <c r="H1607" t="s">
        <v>2182</v>
      </c>
      <c r="I1607" t="s">
        <v>19</v>
      </c>
      <c r="J1607" t="s">
        <v>61</v>
      </c>
      <c r="K1607" t="s">
        <v>57</v>
      </c>
      <c r="L1607" t="s">
        <v>57</v>
      </c>
      <c r="M1607" t="s">
        <v>57</v>
      </c>
      <c r="N1607">
        <v>3</v>
      </c>
      <c r="O1607">
        <v>143</v>
      </c>
      <c r="P1607">
        <v>1500</v>
      </c>
      <c r="Q1607">
        <v>3.9</v>
      </c>
      <c r="R1607">
        <v>2018</v>
      </c>
      <c r="S1607">
        <v>1</v>
      </c>
      <c r="T1607">
        <v>4</v>
      </c>
      <c r="U1607" s="1">
        <v>43104</v>
      </c>
      <c r="V1607" s="5">
        <f>Main[[#This Row],[Average_Cost_for_two]] * VLOOKUP(Main[[#This Row],[Currency]],'Currency'!A:B,2,FALSE)</f>
        <v>18</v>
      </c>
      <c r="W1607" s="5" t="str">
        <f>IF(Main[[#This Row],[Avg_Cost_USD]]&lt;10,"Low",
IF(Main[[#This Row],[Avg_Cost_USD]]&lt;=30,"Medium","High"))</f>
        <v>Medium</v>
      </c>
    </row>
    <row r="1608" spans="1:23" x14ac:dyDescent="0.3">
      <c r="A1608">
        <v>18337893</v>
      </c>
      <c r="B1608" t="s">
        <v>2429</v>
      </c>
      <c r="C1608">
        <v>1</v>
      </c>
      <c r="D1608" t="s">
        <v>54</v>
      </c>
      <c r="E1608" t="s">
        <v>400</v>
      </c>
      <c r="F1608">
        <v>77.222866699999997</v>
      </c>
      <c r="G1608">
        <v>28.633162599999999</v>
      </c>
      <c r="H1608" t="s">
        <v>1127</v>
      </c>
      <c r="I1608" t="s">
        <v>19</v>
      </c>
      <c r="J1608" t="s">
        <v>61</v>
      </c>
      <c r="K1608" t="s">
        <v>57</v>
      </c>
      <c r="L1608" t="s">
        <v>57</v>
      </c>
      <c r="M1608" t="s">
        <v>57</v>
      </c>
      <c r="N1608">
        <v>3</v>
      </c>
      <c r="O1608">
        <v>63</v>
      </c>
      <c r="P1608">
        <v>1400</v>
      </c>
      <c r="Q1608">
        <v>3.5</v>
      </c>
      <c r="R1608">
        <v>2013</v>
      </c>
      <c r="S1608">
        <v>1</v>
      </c>
      <c r="T1608">
        <v>26</v>
      </c>
      <c r="U1608" s="1">
        <v>41300</v>
      </c>
      <c r="V1608" s="5">
        <f>Main[[#This Row],[Average_Cost_for_two]] * VLOOKUP(Main[[#This Row],[Currency]],'Currency'!A:B,2,FALSE)</f>
        <v>16.8</v>
      </c>
      <c r="W1608" s="5" t="str">
        <f>IF(Main[[#This Row],[Avg_Cost_USD]]&lt;10,"Low",
IF(Main[[#This Row],[Avg_Cost_USD]]&lt;=30,"Medium","High"))</f>
        <v>Medium</v>
      </c>
    </row>
    <row r="1609" spans="1:23" x14ac:dyDescent="0.3">
      <c r="A1609">
        <v>3394</v>
      </c>
      <c r="B1609" t="s">
        <v>2430</v>
      </c>
      <c r="C1609">
        <v>1</v>
      </c>
      <c r="D1609" t="s">
        <v>54</v>
      </c>
      <c r="E1609" t="s">
        <v>400</v>
      </c>
      <c r="F1609">
        <v>77.221558999999999</v>
      </c>
      <c r="G1609">
        <v>28.633616799999999</v>
      </c>
      <c r="H1609" t="s">
        <v>287</v>
      </c>
      <c r="I1609" t="s">
        <v>19</v>
      </c>
      <c r="J1609" t="s">
        <v>57</v>
      </c>
      <c r="K1609" t="s">
        <v>57</v>
      </c>
      <c r="L1609" t="s">
        <v>57</v>
      </c>
      <c r="M1609" t="s">
        <v>57</v>
      </c>
      <c r="N1609">
        <v>3</v>
      </c>
      <c r="O1609">
        <v>908</v>
      </c>
      <c r="P1609">
        <v>1800</v>
      </c>
      <c r="Q1609">
        <v>3.9</v>
      </c>
      <c r="R1609">
        <v>2011</v>
      </c>
      <c r="S1609">
        <v>1</v>
      </c>
      <c r="T1609">
        <v>11</v>
      </c>
      <c r="U1609" s="1">
        <v>40554</v>
      </c>
      <c r="V1609" s="5">
        <f>Main[[#This Row],[Average_Cost_for_two]] * VLOOKUP(Main[[#This Row],[Currency]],'Currency'!A:B,2,FALSE)</f>
        <v>21.6</v>
      </c>
      <c r="W1609" s="5" t="str">
        <f>IF(Main[[#This Row],[Avg_Cost_USD]]&lt;10,"Low",
IF(Main[[#This Row],[Avg_Cost_USD]]&lt;=30,"Medium","High"))</f>
        <v>Medium</v>
      </c>
    </row>
    <row r="1610" spans="1:23" x14ac:dyDescent="0.3">
      <c r="A1610">
        <v>3168</v>
      </c>
      <c r="B1610" t="s">
        <v>2431</v>
      </c>
      <c r="C1610">
        <v>1</v>
      </c>
      <c r="D1610" t="s">
        <v>54</v>
      </c>
      <c r="E1610" t="s">
        <v>400</v>
      </c>
      <c r="F1610">
        <v>77.220610789999995</v>
      </c>
      <c r="G1610">
        <v>28.62986493</v>
      </c>
      <c r="H1610" t="s">
        <v>2432</v>
      </c>
      <c r="I1610" t="s">
        <v>19</v>
      </c>
      <c r="J1610" t="s">
        <v>57</v>
      </c>
      <c r="K1610" t="s">
        <v>57</v>
      </c>
      <c r="L1610" t="s">
        <v>57</v>
      </c>
      <c r="M1610" t="s">
        <v>57</v>
      </c>
      <c r="N1610">
        <v>3</v>
      </c>
      <c r="O1610">
        <v>706</v>
      </c>
      <c r="P1610">
        <v>1100</v>
      </c>
      <c r="Q1610">
        <v>3.7</v>
      </c>
      <c r="R1610">
        <v>2010</v>
      </c>
      <c r="S1610">
        <v>12</v>
      </c>
      <c r="T1610">
        <v>12</v>
      </c>
      <c r="U1610" s="1">
        <v>40524</v>
      </c>
      <c r="V1610" s="5">
        <f>Main[[#This Row],[Average_Cost_for_two]] * VLOOKUP(Main[[#This Row],[Currency]],'Currency'!A:B,2,FALSE)</f>
        <v>13.200000000000001</v>
      </c>
      <c r="W1610" s="5" t="str">
        <f>IF(Main[[#This Row],[Avg_Cost_USD]]&lt;10,"Low",
IF(Main[[#This Row],[Avg_Cost_USD]]&lt;=30,"Medium","High"))</f>
        <v>Medium</v>
      </c>
    </row>
    <row r="1611" spans="1:23" x14ac:dyDescent="0.3">
      <c r="A1611">
        <v>18208892</v>
      </c>
      <c r="B1611" t="s">
        <v>2433</v>
      </c>
      <c r="C1611">
        <v>1</v>
      </c>
      <c r="D1611" t="s">
        <v>54</v>
      </c>
      <c r="E1611" t="s">
        <v>400</v>
      </c>
      <c r="F1611">
        <v>77.221160100000006</v>
      </c>
      <c r="G1611">
        <v>28.634612600000001</v>
      </c>
      <c r="H1611" t="s">
        <v>526</v>
      </c>
      <c r="I1611" t="s">
        <v>19</v>
      </c>
      <c r="J1611" t="s">
        <v>61</v>
      </c>
      <c r="K1611" t="s">
        <v>57</v>
      </c>
      <c r="L1611" t="s">
        <v>57</v>
      </c>
      <c r="M1611" t="s">
        <v>57</v>
      </c>
      <c r="N1611">
        <v>3</v>
      </c>
      <c r="O1611">
        <v>673</v>
      </c>
      <c r="P1611">
        <v>1200</v>
      </c>
      <c r="Q1611">
        <v>3.7</v>
      </c>
      <c r="R1611">
        <v>2016</v>
      </c>
      <c r="S1611">
        <v>12</v>
      </c>
      <c r="T1611">
        <v>8</v>
      </c>
      <c r="U1611" s="1">
        <v>42712</v>
      </c>
      <c r="V1611" s="5">
        <f>Main[[#This Row],[Average_Cost_for_two]] * VLOOKUP(Main[[#This Row],[Currency]],'Currency'!A:B,2,FALSE)</f>
        <v>14.4</v>
      </c>
      <c r="W1611" s="5" t="str">
        <f>IF(Main[[#This Row],[Avg_Cost_USD]]&lt;10,"Low",
IF(Main[[#This Row],[Avg_Cost_USD]]&lt;=30,"Medium","High"))</f>
        <v>Medium</v>
      </c>
    </row>
    <row r="1612" spans="1:23" x14ac:dyDescent="0.3">
      <c r="A1612">
        <v>309073</v>
      </c>
      <c r="B1612" t="s">
        <v>2434</v>
      </c>
      <c r="C1612">
        <v>1</v>
      </c>
      <c r="D1612" t="s">
        <v>54</v>
      </c>
      <c r="E1612" t="s">
        <v>400</v>
      </c>
      <c r="F1612">
        <v>77.219902599999998</v>
      </c>
      <c r="G1612">
        <v>28.635299</v>
      </c>
      <c r="H1612" t="s">
        <v>2435</v>
      </c>
      <c r="I1612" t="s">
        <v>19</v>
      </c>
      <c r="J1612" t="s">
        <v>61</v>
      </c>
      <c r="K1612" t="s">
        <v>61</v>
      </c>
      <c r="L1612" t="s">
        <v>57</v>
      </c>
      <c r="M1612" t="s">
        <v>57</v>
      </c>
      <c r="N1612">
        <v>3</v>
      </c>
      <c r="O1612">
        <v>1071</v>
      </c>
      <c r="P1612">
        <v>1600</v>
      </c>
      <c r="Q1612">
        <v>3.9</v>
      </c>
      <c r="R1612">
        <v>2011</v>
      </c>
      <c r="S1612">
        <v>12</v>
      </c>
      <c r="T1612">
        <v>10</v>
      </c>
      <c r="U1612" s="1">
        <v>40887</v>
      </c>
      <c r="V1612" s="5">
        <f>Main[[#This Row],[Average_Cost_for_two]] * VLOOKUP(Main[[#This Row],[Currency]],'Currency'!A:B,2,FALSE)</f>
        <v>19.2</v>
      </c>
      <c r="W1612" s="5" t="str">
        <f>IF(Main[[#This Row],[Avg_Cost_USD]]&lt;10,"Low",
IF(Main[[#This Row],[Avg_Cost_USD]]&lt;=30,"Medium","High"))</f>
        <v>Medium</v>
      </c>
    </row>
    <row r="1613" spans="1:23" x14ac:dyDescent="0.3">
      <c r="A1613">
        <v>307036</v>
      </c>
      <c r="B1613" t="s">
        <v>2436</v>
      </c>
      <c r="C1613">
        <v>1</v>
      </c>
      <c r="D1613" t="s">
        <v>54</v>
      </c>
      <c r="E1613" t="s">
        <v>400</v>
      </c>
      <c r="F1613">
        <v>77.220845699999998</v>
      </c>
      <c r="G1613">
        <v>28.630953900000002</v>
      </c>
      <c r="H1613" t="s">
        <v>2437</v>
      </c>
      <c r="I1613" t="s">
        <v>19</v>
      </c>
      <c r="J1613" t="s">
        <v>61</v>
      </c>
      <c r="K1613" t="s">
        <v>57</v>
      </c>
      <c r="L1613" t="s">
        <v>57</v>
      </c>
      <c r="M1613" t="s">
        <v>57</v>
      </c>
      <c r="N1613">
        <v>3</v>
      </c>
      <c r="O1613">
        <v>799</v>
      </c>
      <c r="P1613">
        <v>1800</v>
      </c>
      <c r="Q1613">
        <v>4.0999999999999996</v>
      </c>
      <c r="R1613">
        <v>2010</v>
      </c>
      <c r="S1613">
        <v>12</v>
      </c>
      <c r="T1613">
        <v>1</v>
      </c>
      <c r="U1613" s="1">
        <v>40513</v>
      </c>
      <c r="V1613" s="5">
        <f>Main[[#This Row],[Average_Cost_for_two]] * VLOOKUP(Main[[#This Row],[Currency]],'Currency'!A:B,2,FALSE)</f>
        <v>21.6</v>
      </c>
      <c r="W1613" s="5" t="str">
        <f>IF(Main[[#This Row],[Avg_Cost_USD]]&lt;10,"Low",
IF(Main[[#This Row],[Avg_Cost_USD]]&lt;=30,"Medium","High"))</f>
        <v>Medium</v>
      </c>
    </row>
    <row r="1614" spans="1:23" x14ac:dyDescent="0.3">
      <c r="A1614">
        <v>18279449</v>
      </c>
      <c r="B1614" t="s">
        <v>2438</v>
      </c>
      <c r="C1614">
        <v>1</v>
      </c>
      <c r="D1614" t="s">
        <v>54</v>
      </c>
      <c r="E1614" t="s">
        <v>400</v>
      </c>
      <c r="F1614">
        <v>77.222238000000004</v>
      </c>
      <c r="G1614">
        <v>28.6326547</v>
      </c>
      <c r="H1614" t="s">
        <v>2439</v>
      </c>
      <c r="I1614" t="s">
        <v>19</v>
      </c>
      <c r="J1614" t="s">
        <v>61</v>
      </c>
      <c r="K1614" t="s">
        <v>61</v>
      </c>
      <c r="L1614" t="s">
        <v>57</v>
      </c>
      <c r="M1614" t="s">
        <v>57</v>
      </c>
      <c r="N1614">
        <v>3</v>
      </c>
      <c r="O1614">
        <v>1129</v>
      </c>
      <c r="P1614">
        <v>1900</v>
      </c>
      <c r="Q1614">
        <v>4.3</v>
      </c>
      <c r="R1614">
        <v>2016</v>
      </c>
      <c r="S1614">
        <v>12</v>
      </c>
      <c r="T1614">
        <v>14</v>
      </c>
      <c r="U1614" s="1">
        <v>42718</v>
      </c>
      <c r="V1614" s="5">
        <f>Main[[#This Row],[Average_Cost_for_two]] * VLOOKUP(Main[[#This Row],[Currency]],'Currency'!A:B,2,FALSE)</f>
        <v>22.8</v>
      </c>
      <c r="W1614" s="5" t="str">
        <f>IF(Main[[#This Row],[Avg_Cost_USD]]&lt;10,"Low",
IF(Main[[#This Row],[Avg_Cost_USD]]&lt;=30,"Medium","High"))</f>
        <v>Medium</v>
      </c>
    </row>
    <row r="1615" spans="1:23" x14ac:dyDescent="0.3">
      <c r="A1615">
        <v>307271</v>
      </c>
      <c r="B1615" t="s">
        <v>2440</v>
      </c>
      <c r="C1615">
        <v>1</v>
      </c>
      <c r="D1615" t="s">
        <v>54</v>
      </c>
      <c r="E1615" t="s">
        <v>400</v>
      </c>
      <c r="F1615">
        <v>77.220352289999994</v>
      </c>
      <c r="G1615">
        <v>28.63004355</v>
      </c>
      <c r="H1615" t="s">
        <v>2370</v>
      </c>
      <c r="I1615" t="s">
        <v>19</v>
      </c>
      <c r="J1615" t="s">
        <v>61</v>
      </c>
      <c r="K1615" t="s">
        <v>57</v>
      </c>
      <c r="L1615" t="s">
        <v>57</v>
      </c>
      <c r="M1615" t="s">
        <v>57</v>
      </c>
      <c r="N1615">
        <v>3</v>
      </c>
      <c r="O1615">
        <v>140</v>
      </c>
      <c r="P1615">
        <v>1300</v>
      </c>
      <c r="Q1615">
        <v>2.9</v>
      </c>
      <c r="R1615">
        <v>2013</v>
      </c>
      <c r="S1615">
        <v>11</v>
      </c>
      <c r="T1615">
        <v>10</v>
      </c>
      <c r="U1615" s="1">
        <v>41588</v>
      </c>
      <c r="V1615" s="5">
        <f>Main[[#This Row],[Average_Cost_for_two]] * VLOOKUP(Main[[#This Row],[Currency]],'Currency'!A:B,2,FALSE)</f>
        <v>15.6</v>
      </c>
      <c r="W1615" s="5" t="str">
        <f>IF(Main[[#This Row],[Avg_Cost_USD]]&lt;10,"Low",
IF(Main[[#This Row],[Avg_Cost_USD]]&lt;=30,"Medium","High"))</f>
        <v>Medium</v>
      </c>
    </row>
    <row r="1616" spans="1:23" x14ac:dyDescent="0.3">
      <c r="A1616">
        <v>18418277</v>
      </c>
      <c r="B1616" t="s">
        <v>2441</v>
      </c>
      <c r="C1616">
        <v>1</v>
      </c>
      <c r="D1616" t="s">
        <v>54</v>
      </c>
      <c r="E1616" t="s">
        <v>400</v>
      </c>
      <c r="F1616">
        <v>77.222642199999996</v>
      </c>
      <c r="G1616">
        <v>28.633275600000001</v>
      </c>
      <c r="H1616" t="s">
        <v>2442</v>
      </c>
      <c r="I1616" t="s">
        <v>19</v>
      </c>
      <c r="J1616" t="s">
        <v>57</v>
      </c>
      <c r="K1616" t="s">
        <v>57</v>
      </c>
      <c r="L1616" t="s">
        <v>57</v>
      </c>
      <c r="M1616" t="s">
        <v>57</v>
      </c>
      <c r="N1616">
        <v>3</v>
      </c>
      <c r="O1616">
        <v>52</v>
      </c>
      <c r="P1616">
        <v>1500</v>
      </c>
      <c r="Q1616">
        <v>4.7</v>
      </c>
      <c r="R1616">
        <v>2012</v>
      </c>
      <c r="S1616">
        <v>11</v>
      </c>
      <c r="T1616">
        <v>7</v>
      </c>
      <c r="U1616" s="1">
        <v>41220</v>
      </c>
      <c r="V1616" s="5">
        <f>Main[[#This Row],[Average_Cost_for_two]] * VLOOKUP(Main[[#This Row],[Currency]],'Currency'!A:B,2,FALSE)</f>
        <v>18</v>
      </c>
      <c r="W1616" s="5" t="str">
        <f>IF(Main[[#This Row],[Avg_Cost_USD]]&lt;10,"Low",
IF(Main[[#This Row],[Avg_Cost_USD]]&lt;=30,"Medium","High"))</f>
        <v>Medium</v>
      </c>
    </row>
    <row r="1617" spans="1:23" x14ac:dyDescent="0.3">
      <c r="A1617">
        <v>308804</v>
      </c>
      <c r="B1617" t="s">
        <v>1897</v>
      </c>
      <c r="C1617">
        <v>1</v>
      </c>
      <c r="D1617" t="s">
        <v>54</v>
      </c>
      <c r="E1617" t="s">
        <v>400</v>
      </c>
      <c r="F1617">
        <v>77.217117999999999</v>
      </c>
      <c r="G1617">
        <v>28.633958100000001</v>
      </c>
      <c r="H1617" t="s">
        <v>335</v>
      </c>
      <c r="I1617" t="s">
        <v>19</v>
      </c>
      <c r="J1617" t="s">
        <v>61</v>
      </c>
      <c r="K1617" t="s">
        <v>57</v>
      </c>
      <c r="L1617" t="s">
        <v>57</v>
      </c>
      <c r="M1617" t="s">
        <v>57</v>
      </c>
      <c r="N1617">
        <v>3</v>
      </c>
      <c r="O1617">
        <v>496</v>
      </c>
      <c r="P1617">
        <v>1800</v>
      </c>
      <c r="Q1617">
        <v>3.9</v>
      </c>
      <c r="R1617">
        <v>2017</v>
      </c>
      <c r="S1617">
        <v>11</v>
      </c>
      <c r="T1617">
        <v>2</v>
      </c>
      <c r="U1617" s="1">
        <v>43041</v>
      </c>
      <c r="V1617" s="5">
        <f>Main[[#This Row],[Average_Cost_for_two]] * VLOOKUP(Main[[#This Row],[Currency]],'Currency'!A:B,2,FALSE)</f>
        <v>21.6</v>
      </c>
      <c r="W1617" s="5" t="str">
        <f>IF(Main[[#This Row],[Avg_Cost_USD]]&lt;10,"Low",
IF(Main[[#This Row],[Avg_Cost_USD]]&lt;=30,"Medium","High"))</f>
        <v>Medium</v>
      </c>
    </row>
    <row r="1618" spans="1:23" x14ac:dyDescent="0.3">
      <c r="A1618">
        <v>870</v>
      </c>
      <c r="B1618" t="s">
        <v>1048</v>
      </c>
      <c r="C1618">
        <v>1</v>
      </c>
      <c r="D1618" t="s">
        <v>54</v>
      </c>
      <c r="E1618" t="s">
        <v>400</v>
      </c>
      <c r="F1618">
        <v>77.219363700000002</v>
      </c>
      <c r="G1618">
        <v>28.634978799999999</v>
      </c>
      <c r="H1618" t="s">
        <v>439</v>
      </c>
      <c r="I1618" t="s">
        <v>19</v>
      </c>
      <c r="J1618" t="s">
        <v>57</v>
      </c>
      <c r="K1618" t="s">
        <v>57</v>
      </c>
      <c r="L1618" t="s">
        <v>57</v>
      </c>
      <c r="M1618" t="s">
        <v>57</v>
      </c>
      <c r="N1618">
        <v>2</v>
      </c>
      <c r="O1618">
        <v>1761</v>
      </c>
      <c r="P1618">
        <v>900</v>
      </c>
      <c r="Q1618">
        <v>3.8</v>
      </c>
      <c r="R1618">
        <v>2015</v>
      </c>
      <c r="S1618">
        <v>11</v>
      </c>
      <c r="T1618">
        <v>14</v>
      </c>
      <c r="U1618" s="1">
        <v>42322</v>
      </c>
      <c r="V1618" s="5">
        <f>Main[[#This Row],[Average_Cost_for_two]] * VLOOKUP(Main[[#This Row],[Currency]],'Currency'!A:B,2,FALSE)</f>
        <v>10.8</v>
      </c>
      <c r="W1618" s="5" t="str">
        <f>IF(Main[[#This Row],[Avg_Cost_USD]]&lt;10,"Low",
IF(Main[[#This Row],[Avg_Cost_USD]]&lt;=30,"Medium","High"))</f>
        <v>Medium</v>
      </c>
    </row>
    <row r="1619" spans="1:23" x14ac:dyDescent="0.3">
      <c r="A1619">
        <v>18070476</v>
      </c>
      <c r="B1619" t="s">
        <v>2443</v>
      </c>
      <c r="C1619">
        <v>1</v>
      </c>
      <c r="D1619" t="s">
        <v>54</v>
      </c>
      <c r="E1619" t="s">
        <v>400</v>
      </c>
      <c r="F1619">
        <v>77.222866699999997</v>
      </c>
      <c r="G1619">
        <v>28.633252200000001</v>
      </c>
      <c r="H1619" t="s">
        <v>1938</v>
      </c>
      <c r="I1619" t="s">
        <v>19</v>
      </c>
      <c r="J1619" t="s">
        <v>57</v>
      </c>
      <c r="K1619" t="s">
        <v>61</v>
      </c>
      <c r="L1619" t="s">
        <v>57</v>
      </c>
      <c r="M1619" t="s">
        <v>57</v>
      </c>
      <c r="N1619">
        <v>3</v>
      </c>
      <c r="O1619">
        <v>873</v>
      </c>
      <c r="P1619">
        <v>1500</v>
      </c>
      <c r="Q1619">
        <v>3.7</v>
      </c>
      <c r="R1619">
        <v>2017</v>
      </c>
      <c r="S1619">
        <v>10</v>
      </c>
      <c r="T1619">
        <v>9</v>
      </c>
      <c r="U1619" s="1">
        <v>43017</v>
      </c>
      <c r="V1619" s="5">
        <f>Main[[#This Row],[Average_Cost_for_two]] * VLOOKUP(Main[[#This Row],[Currency]],'Currency'!A:B,2,FALSE)</f>
        <v>18</v>
      </c>
      <c r="W1619" s="5" t="str">
        <f>IF(Main[[#This Row],[Avg_Cost_USD]]&lt;10,"Low",
IF(Main[[#This Row],[Avg_Cost_USD]]&lt;=30,"Medium","High"))</f>
        <v>Medium</v>
      </c>
    </row>
    <row r="1620" spans="1:23" x14ac:dyDescent="0.3">
      <c r="A1620">
        <v>18235515</v>
      </c>
      <c r="B1620" t="s">
        <v>2444</v>
      </c>
      <c r="C1620">
        <v>1</v>
      </c>
      <c r="D1620" t="s">
        <v>54</v>
      </c>
      <c r="E1620" t="s">
        <v>400</v>
      </c>
      <c r="F1620">
        <v>77.220720760000006</v>
      </c>
      <c r="G1620">
        <v>28.63033313</v>
      </c>
      <c r="H1620" t="s">
        <v>2445</v>
      </c>
      <c r="I1620" t="s">
        <v>19</v>
      </c>
      <c r="J1620" t="s">
        <v>61</v>
      </c>
      <c r="K1620" t="s">
        <v>57</v>
      </c>
      <c r="L1620" t="s">
        <v>57</v>
      </c>
      <c r="M1620" t="s">
        <v>57</v>
      </c>
      <c r="N1620">
        <v>3</v>
      </c>
      <c r="O1620">
        <v>1379</v>
      </c>
      <c r="P1620">
        <v>1200</v>
      </c>
      <c r="Q1620">
        <v>3.9</v>
      </c>
      <c r="R1620">
        <v>2015</v>
      </c>
      <c r="S1620">
        <v>10</v>
      </c>
      <c r="T1620">
        <v>1</v>
      </c>
      <c r="U1620" s="1">
        <v>42278</v>
      </c>
      <c r="V1620" s="5">
        <f>Main[[#This Row],[Average_Cost_for_two]] * VLOOKUP(Main[[#This Row],[Currency]],'Currency'!A:B,2,FALSE)</f>
        <v>14.4</v>
      </c>
      <c r="W1620" s="5" t="str">
        <f>IF(Main[[#This Row],[Avg_Cost_USD]]&lt;10,"Low",
IF(Main[[#This Row],[Avg_Cost_USD]]&lt;=30,"Medium","High"))</f>
        <v>Medium</v>
      </c>
    </row>
    <row r="1621" spans="1:23" x14ac:dyDescent="0.3">
      <c r="A1621">
        <v>307485</v>
      </c>
      <c r="B1621" t="s">
        <v>2446</v>
      </c>
      <c r="C1621">
        <v>1</v>
      </c>
      <c r="D1621" t="s">
        <v>54</v>
      </c>
      <c r="E1621" t="s">
        <v>400</v>
      </c>
      <c r="F1621">
        <v>77.220441500000007</v>
      </c>
      <c r="G1621">
        <v>28.630780900000001</v>
      </c>
      <c r="H1621" t="s">
        <v>287</v>
      </c>
      <c r="I1621" t="s">
        <v>19</v>
      </c>
      <c r="J1621" t="s">
        <v>57</v>
      </c>
      <c r="K1621" t="s">
        <v>61</v>
      </c>
      <c r="L1621" t="s">
        <v>57</v>
      </c>
      <c r="M1621" t="s">
        <v>57</v>
      </c>
      <c r="N1621">
        <v>2</v>
      </c>
      <c r="O1621">
        <v>310</v>
      </c>
      <c r="P1621">
        <v>650</v>
      </c>
      <c r="Q1621">
        <v>3.9</v>
      </c>
      <c r="R1621">
        <v>2010</v>
      </c>
      <c r="S1621">
        <v>10</v>
      </c>
      <c r="T1621">
        <v>13</v>
      </c>
      <c r="U1621" s="1">
        <v>40464</v>
      </c>
      <c r="V1621" s="5">
        <f>Main[[#This Row],[Average_Cost_for_two]] * VLOOKUP(Main[[#This Row],[Currency]],'Currency'!A:B,2,FALSE)</f>
        <v>7.8</v>
      </c>
      <c r="W1621" s="5" t="str">
        <f>IF(Main[[#This Row],[Avg_Cost_USD]]&lt;10,"Low",
IF(Main[[#This Row],[Avg_Cost_USD]]&lt;=30,"Medium","High"))</f>
        <v>Low</v>
      </c>
    </row>
    <row r="1622" spans="1:23" x14ac:dyDescent="0.3">
      <c r="A1622">
        <v>309955</v>
      </c>
      <c r="B1622" t="s">
        <v>1341</v>
      </c>
      <c r="C1622">
        <v>1</v>
      </c>
      <c r="D1622" t="s">
        <v>54</v>
      </c>
      <c r="E1622" t="s">
        <v>400</v>
      </c>
      <c r="F1622">
        <v>77.219801770000004</v>
      </c>
      <c r="G1622">
        <v>28.63089815</v>
      </c>
      <c r="H1622" t="s">
        <v>1896</v>
      </c>
      <c r="I1622" t="s">
        <v>19</v>
      </c>
      <c r="J1622" t="s">
        <v>57</v>
      </c>
      <c r="K1622" t="s">
        <v>61</v>
      </c>
      <c r="L1622" t="s">
        <v>57</v>
      </c>
      <c r="M1622" t="s">
        <v>57</v>
      </c>
      <c r="N1622">
        <v>3</v>
      </c>
      <c r="O1622">
        <v>1891</v>
      </c>
      <c r="P1622">
        <v>1200</v>
      </c>
      <c r="Q1622">
        <v>3.7</v>
      </c>
      <c r="R1622">
        <v>2010</v>
      </c>
      <c r="S1622">
        <v>10</v>
      </c>
      <c r="T1622">
        <v>16</v>
      </c>
      <c r="U1622" s="1">
        <v>40467</v>
      </c>
      <c r="V1622" s="5">
        <f>Main[[#This Row],[Average_Cost_for_two]] * VLOOKUP(Main[[#This Row],[Currency]],'Currency'!A:B,2,FALSE)</f>
        <v>14.4</v>
      </c>
      <c r="W1622" s="5" t="str">
        <f>IF(Main[[#This Row],[Avg_Cost_USD]]&lt;10,"Low",
IF(Main[[#This Row],[Avg_Cost_USD]]&lt;=30,"Medium","High"))</f>
        <v>Medium</v>
      </c>
    </row>
    <row r="1623" spans="1:23" x14ac:dyDescent="0.3">
      <c r="A1623">
        <v>312601</v>
      </c>
      <c r="B1623" t="s">
        <v>2447</v>
      </c>
      <c r="C1623">
        <v>1</v>
      </c>
      <c r="D1623" t="s">
        <v>54</v>
      </c>
      <c r="E1623" t="s">
        <v>400</v>
      </c>
      <c r="F1623">
        <v>77.220710370000006</v>
      </c>
      <c r="G1623">
        <v>28.634309980000001</v>
      </c>
      <c r="H1623" t="s">
        <v>2448</v>
      </c>
      <c r="I1623" t="s">
        <v>19</v>
      </c>
      <c r="J1623" t="s">
        <v>57</v>
      </c>
      <c r="K1623" t="s">
        <v>57</v>
      </c>
      <c r="L1623" t="s">
        <v>57</v>
      </c>
      <c r="M1623" t="s">
        <v>57</v>
      </c>
      <c r="N1623">
        <v>3</v>
      </c>
      <c r="O1623">
        <v>1158</v>
      </c>
      <c r="P1623">
        <v>1700</v>
      </c>
      <c r="Q1623">
        <v>3.8</v>
      </c>
      <c r="R1623">
        <v>2017</v>
      </c>
      <c r="S1623">
        <v>10</v>
      </c>
      <c r="T1623">
        <v>18</v>
      </c>
      <c r="U1623" s="1">
        <v>43026</v>
      </c>
      <c r="V1623" s="5">
        <f>Main[[#This Row],[Average_Cost_for_two]] * VLOOKUP(Main[[#This Row],[Currency]],'Currency'!A:B,2,FALSE)</f>
        <v>20.400000000000002</v>
      </c>
      <c r="W1623" s="5" t="str">
        <f>IF(Main[[#This Row],[Avg_Cost_USD]]&lt;10,"Low",
IF(Main[[#This Row],[Avg_Cost_USD]]&lt;=30,"Medium","High"))</f>
        <v>Medium</v>
      </c>
    </row>
    <row r="1624" spans="1:23" x14ac:dyDescent="0.3">
      <c r="A1624">
        <v>18423119</v>
      </c>
      <c r="B1624" t="s">
        <v>2449</v>
      </c>
      <c r="C1624">
        <v>1</v>
      </c>
      <c r="D1624" t="s">
        <v>54</v>
      </c>
      <c r="E1624" t="s">
        <v>400</v>
      </c>
      <c r="F1624">
        <v>77.2198128</v>
      </c>
      <c r="G1624">
        <v>28.630631399999999</v>
      </c>
      <c r="H1624" t="s">
        <v>372</v>
      </c>
      <c r="I1624" t="s">
        <v>19</v>
      </c>
      <c r="J1624" t="s">
        <v>61</v>
      </c>
      <c r="K1624" t="s">
        <v>57</v>
      </c>
      <c r="L1624" t="s">
        <v>57</v>
      </c>
      <c r="M1624" t="s">
        <v>57</v>
      </c>
      <c r="N1624">
        <v>3</v>
      </c>
      <c r="O1624">
        <v>140</v>
      </c>
      <c r="P1624">
        <v>1100</v>
      </c>
      <c r="Q1624">
        <v>3.7</v>
      </c>
      <c r="R1624">
        <v>2015</v>
      </c>
      <c r="S1624">
        <v>10</v>
      </c>
      <c r="T1624">
        <v>14</v>
      </c>
      <c r="U1624" s="1">
        <v>42291</v>
      </c>
      <c r="V1624" s="5">
        <f>Main[[#This Row],[Average_Cost_for_two]] * VLOOKUP(Main[[#This Row],[Currency]],'Currency'!A:B,2,FALSE)</f>
        <v>13.200000000000001</v>
      </c>
      <c r="W1624" s="5" t="str">
        <f>IF(Main[[#This Row],[Avg_Cost_USD]]&lt;10,"Low",
IF(Main[[#This Row],[Avg_Cost_USD]]&lt;=30,"Medium","High"))</f>
        <v>Medium</v>
      </c>
    </row>
    <row r="1625" spans="1:23" x14ac:dyDescent="0.3">
      <c r="A1625">
        <v>313256</v>
      </c>
      <c r="B1625" t="s">
        <v>1931</v>
      </c>
      <c r="C1625">
        <v>1</v>
      </c>
      <c r="D1625" t="s">
        <v>54</v>
      </c>
      <c r="E1625" t="s">
        <v>400</v>
      </c>
      <c r="F1625">
        <v>77.220792299999999</v>
      </c>
      <c r="G1625">
        <v>28.6303196</v>
      </c>
      <c r="H1625" t="s">
        <v>1928</v>
      </c>
      <c r="I1625" t="s">
        <v>19</v>
      </c>
      <c r="J1625" t="s">
        <v>61</v>
      </c>
      <c r="K1625" t="s">
        <v>57</v>
      </c>
      <c r="L1625" t="s">
        <v>57</v>
      </c>
      <c r="M1625" t="s">
        <v>57</v>
      </c>
      <c r="N1625">
        <v>3</v>
      </c>
      <c r="O1625">
        <v>1545</v>
      </c>
      <c r="P1625">
        <v>1500</v>
      </c>
      <c r="Q1625">
        <v>3.9</v>
      </c>
      <c r="R1625">
        <v>2014</v>
      </c>
      <c r="S1625">
        <v>10</v>
      </c>
      <c r="T1625">
        <v>25</v>
      </c>
      <c r="U1625" s="1">
        <v>41937</v>
      </c>
      <c r="V1625" s="5">
        <f>Main[[#This Row],[Average_Cost_for_two]] * VLOOKUP(Main[[#This Row],[Currency]],'Currency'!A:B,2,FALSE)</f>
        <v>18</v>
      </c>
      <c r="W1625" s="5" t="str">
        <f>IF(Main[[#This Row],[Avg_Cost_USD]]&lt;10,"Low",
IF(Main[[#This Row],[Avg_Cost_USD]]&lt;=30,"Medium","High"))</f>
        <v>Medium</v>
      </c>
    </row>
    <row r="1626" spans="1:23" x14ac:dyDescent="0.3">
      <c r="A1626">
        <v>1800</v>
      </c>
      <c r="B1626" t="s">
        <v>2450</v>
      </c>
      <c r="C1626">
        <v>1</v>
      </c>
      <c r="D1626" t="s">
        <v>54</v>
      </c>
      <c r="E1626" t="s">
        <v>400</v>
      </c>
      <c r="F1626">
        <v>77.2181061</v>
      </c>
      <c r="G1626">
        <v>28.6352172</v>
      </c>
      <c r="H1626" t="s">
        <v>287</v>
      </c>
      <c r="I1626" t="s">
        <v>19</v>
      </c>
      <c r="J1626" t="s">
        <v>61</v>
      </c>
      <c r="K1626" t="s">
        <v>61</v>
      </c>
      <c r="L1626" t="s">
        <v>57</v>
      </c>
      <c r="M1626" t="s">
        <v>57</v>
      </c>
      <c r="N1626">
        <v>3</v>
      </c>
      <c r="O1626">
        <v>1087</v>
      </c>
      <c r="P1626">
        <v>1600</v>
      </c>
      <c r="Q1626">
        <v>3.9</v>
      </c>
      <c r="R1626">
        <v>2017</v>
      </c>
      <c r="S1626">
        <v>10</v>
      </c>
      <c r="T1626">
        <v>20</v>
      </c>
      <c r="U1626" s="1">
        <v>43028</v>
      </c>
      <c r="V1626" s="5">
        <f>Main[[#This Row],[Average_Cost_for_two]] * VLOOKUP(Main[[#This Row],[Currency]],'Currency'!A:B,2,FALSE)</f>
        <v>19.2</v>
      </c>
      <c r="W1626" s="5" t="str">
        <f>IF(Main[[#This Row],[Avg_Cost_USD]]&lt;10,"Low",
IF(Main[[#This Row],[Avg_Cost_USD]]&lt;=30,"Medium","High"))</f>
        <v>Medium</v>
      </c>
    </row>
    <row r="1627" spans="1:23" x14ac:dyDescent="0.3">
      <c r="A1627">
        <v>18241537</v>
      </c>
      <c r="B1627" t="s">
        <v>2451</v>
      </c>
      <c r="C1627">
        <v>1</v>
      </c>
      <c r="D1627" t="s">
        <v>54</v>
      </c>
      <c r="E1627" t="s">
        <v>400</v>
      </c>
      <c r="F1627">
        <v>77.222858479999999</v>
      </c>
      <c r="G1627">
        <v>28.633024890000002</v>
      </c>
      <c r="H1627" t="s">
        <v>2452</v>
      </c>
      <c r="I1627" t="s">
        <v>19</v>
      </c>
      <c r="J1627" t="s">
        <v>61</v>
      </c>
      <c r="K1627" t="s">
        <v>57</v>
      </c>
      <c r="L1627" t="s">
        <v>57</v>
      </c>
      <c r="M1627" t="s">
        <v>57</v>
      </c>
      <c r="N1627">
        <v>3</v>
      </c>
      <c r="O1627">
        <v>840</v>
      </c>
      <c r="P1627">
        <v>1600</v>
      </c>
      <c r="Q1627">
        <v>4.4000000000000004</v>
      </c>
      <c r="R1627">
        <v>2015</v>
      </c>
      <c r="S1627">
        <v>10</v>
      </c>
      <c r="T1627">
        <v>25</v>
      </c>
      <c r="U1627" s="1">
        <v>42302</v>
      </c>
      <c r="V1627" s="5">
        <f>Main[[#This Row],[Average_Cost_for_two]] * VLOOKUP(Main[[#This Row],[Currency]],'Currency'!A:B,2,FALSE)</f>
        <v>19.2</v>
      </c>
      <c r="W1627" s="5" t="str">
        <f>IF(Main[[#This Row],[Avg_Cost_USD]]&lt;10,"Low",
IF(Main[[#This Row],[Avg_Cost_USD]]&lt;=30,"Medium","High"))</f>
        <v>Medium</v>
      </c>
    </row>
    <row r="1628" spans="1:23" x14ac:dyDescent="0.3">
      <c r="A1628">
        <v>2100702</v>
      </c>
      <c r="B1628" t="s">
        <v>2299</v>
      </c>
      <c r="C1628">
        <v>1</v>
      </c>
      <c r="D1628" t="s">
        <v>2453</v>
      </c>
      <c r="E1628" t="s">
        <v>2454</v>
      </c>
      <c r="F1628">
        <v>91.759856999999997</v>
      </c>
      <c r="G1628">
        <v>26.172118999999999</v>
      </c>
      <c r="H1628" t="s">
        <v>56</v>
      </c>
      <c r="I1628" t="s">
        <v>19</v>
      </c>
      <c r="J1628" t="s">
        <v>57</v>
      </c>
      <c r="K1628" t="s">
        <v>57</v>
      </c>
      <c r="L1628" t="s">
        <v>57</v>
      </c>
      <c r="M1628" t="s">
        <v>57</v>
      </c>
      <c r="N1628">
        <v>4</v>
      </c>
      <c r="O1628">
        <v>774</v>
      </c>
      <c r="P1628">
        <v>1500</v>
      </c>
      <c r="Q1628">
        <v>4.9000000000000004</v>
      </c>
      <c r="R1628">
        <v>2013</v>
      </c>
      <c r="S1628">
        <v>8</v>
      </c>
      <c r="T1628">
        <v>17</v>
      </c>
      <c r="U1628" s="1">
        <v>41503</v>
      </c>
      <c r="V1628" s="5">
        <f>Main[[#This Row],[Average_Cost_for_two]] * VLOOKUP(Main[[#This Row],[Currency]],'Currency'!A:B,2,FALSE)</f>
        <v>18</v>
      </c>
      <c r="W1628" s="5" t="str">
        <f>IF(Main[[#This Row],[Avg_Cost_USD]]&lt;10,"Low",
IF(Main[[#This Row],[Avg_Cost_USD]]&lt;=30,"Medium","High"))</f>
        <v>Medium</v>
      </c>
    </row>
    <row r="1629" spans="1:23" x14ac:dyDescent="0.3">
      <c r="A1629">
        <v>6957</v>
      </c>
      <c r="B1629" t="s">
        <v>2455</v>
      </c>
      <c r="C1629">
        <v>1</v>
      </c>
      <c r="D1629" t="s">
        <v>54</v>
      </c>
      <c r="E1629" t="s">
        <v>400</v>
      </c>
      <c r="F1629">
        <v>77.216579100000004</v>
      </c>
      <c r="G1629">
        <v>28.632383600000001</v>
      </c>
      <c r="H1629" t="s">
        <v>2270</v>
      </c>
      <c r="I1629" t="s">
        <v>19</v>
      </c>
      <c r="J1629" t="s">
        <v>57</v>
      </c>
      <c r="K1629" t="s">
        <v>57</v>
      </c>
      <c r="L1629" t="s">
        <v>57</v>
      </c>
      <c r="M1629" t="s">
        <v>57</v>
      </c>
      <c r="N1629">
        <v>3</v>
      </c>
      <c r="O1629">
        <v>2460</v>
      </c>
      <c r="P1629">
        <v>1000</v>
      </c>
      <c r="Q1629">
        <v>2.7</v>
      </c>
      <c r="R1629">
        <v>2012</v>
      </c>
      <c r="S1629">
        <v>9</v>
      </c>
      <c r="T1629">
        <v>19</v>
      </c>
      <c r="U1629" s="1">
        <v>41171</v>
      </c>
      <c r="V1629" s="5">
        <f>Main[[#This Row],[Average_Cost_for_two]] * VLOOKUP(Main[[#This Row],[Currency]],'Currency'!A:B,2,FALSE)</f>
        <v>12</v>
      </c>
      <c r="W1629" s="5" t="str">
        <f>IF(Main[[#This Row],[Avg_Cost_USD]]&lt;10,"Low",
IF(Main[[#This Row],[Avg_Cost_USD]]&lt;=30,"Medium","High"))</f>
        <v>Medium</v>
      </c>
    </row>
    <row r="1630" spans="1:23" x14ac:dyDescent="0.3">
      <c r="A1630">
        <v>4857</v>
      </c>
      <c r="B1630" t="s">
        <v>2456</v>
      </c>
      <c r="C1630">
        <v>1</v>
      </c>
      <c r="D1630" t="s">
        <v>54</v>
      </c>
      <c r="E1630" t="s">
        <v>265</v>
      </c>
      <c r="F1630">
        <v>77.204226399999996</v>
      </c>
      <c r="G1630">
        <v>28.695304799999999</v>
      </c>
      <c r="H1630" t="s">
        <v>384</v>
      </c>
      <c r="I1630" t="s">
        <v>19</v>
      </c>
      <c r="J1630" t="s">
        <v>57</v>
      </c>
      <c r="K1630" t="s">
        <v>61</v>
      </c>
      <c r="L1630" t="s">
        <v>57</v>
      </c>
      <c r="M1630" t="s">
        <v>57</v>
      </c>
      <c r="N1630">
        <v>3</v>
      </c>
      <c r="O1630">
        <v>143</v>
      </c>
      <c r="P1630">
        <v>1000</v>
      </c>
      <c r="Q1630">
        <v>3.4</v>
      </c>
      <c r="R1630">
        <v>2016</v>
      </c>
      <c r="S1630">
        <v>9</v>
      </c>
      <c r="T1630">
        <v>20</v>
      </c>
      <c r="U1630" s="1">
        <v>42633</v>
      </c>
      <c r="V1630" s="5">
        <f>Main[[#This Row],[Average_Cost_for_two]] * VLOOKUP(Main[[#This Row],[Currency]],'Currency'!A:B,2,FALSE)</f>
        <v>12</v>
      </c>
      <c r="W1630" s="5" t="str">
        <f>IF(Main[[#This Row],[Avg_Cost_USD]]&lt;10,"Low",
IF(Main[[#This Row],[Avg_Cost_USD]]&lt;=30,"Medium","High"))</f>
        <v>Medium</v>
      </c>
    </row>
    <row r="1631" spans="1:23" x14ac:dyDescent="0.3">
      <c r="A1631">
        <v>311584</v>
      </c>
      <c r="B1631" t="s">
        <v>2457</v>
      </c>
      <c r="C1631">
        <v>1</v>
      </c>
      <c r="D1631" t="s">
        <v>54</v>
      </c>
      <c r="E1631" t="s">
        <v>1126</v>
      </c>
      <c r="F1631">
        <v>77.242272650000004</v>
      </c>
      <c r="G1631">
        <v>28.548653810000001</v>
      </c>
      <c r="H1631" t="s">
        <v>1348</v>
      </c>
      <c r="I1631" t="s">
        <v>19</v>
      </c>
      <c r="J1631" t="s">
        <v>57</v>
      </c>
      <c r="K1631" t="s">
        <v>61</v>
      </c>
      <c r="L1631" t="s">
        <v>57</v>
      </c>
      <c r="M1631" t="s">
        <v>57</v>
      </c>
      <c r="N1631">
        <v>3</v>
      </c>
      <c r="O1631">
        <v>697</v>
      </c>
      <c r="P1631">
        <v>1000</v>
      </c>
      <c r="Q1631">
        <v>3.8</v>
      </c>
      <c r="R1631">
        <v>2018</v>
      </c>
      <c r="S1631">
        <v>9</v>
      </c>
      <c r="T1631">
        <v>5</v>
      </c>
      <c r="U1631" s="1">
        <v>43348</v>
      </c>
      <c r="V1631" s="5">
        <f>Main[[#This Row],[Average_Cost_for_two]] * VLOOKUP(Main[[#This Row],[Currency]],'Currency'!A:B,2,FALSE)</f>
        <v>12</v>
      </c>
      <c r="W1631" s="5" t="str">
        <f>IF(Main[[#This Row],[Avg_Cost_USD]]&lt;10,"Low",
IF(Main[[#This Row],[Avg_Cost_USD]]&lt;=30,"Medium","High"))</f>
        <v>Medium</v>
      </c>
    </row>
    <row r="1632" spans="1:23" x14ac:dyDescent="0.3">
      <c r="A1632">
        <v>18349921</v>
      </c>
      <c r="B1632" t="s">
        <v>2458</v>
      </c>
      <c r="C1632">
        <v>1</v>
      </c>
      <c r="D1632" t="s">
        <v>54</v>
      </c>
      <c r="E1632" t="s">
        <v>1132</v>
      </c>
      <c r="F1632">
        <v>77.239850000000004</v>
      </c>
      <c r="G1632">
        <v>28.5417418</v>
      </c>
      <c r="H1632" t="s">
        <v>1395</v>
      </c>
      <c r="I1632" t="s">
        <v>19</v>
      </c>
      <c r="J1632" t="s">
        <v>57</v>
      </c>
      <c r="K1632" t="s">
        <v>61</v>
      </c>
      <c r="L1632" t="s">
        <v>57</v>
      </c>
      <c r="M1632" t="s">
        <v>57</v>
      </c>
      <c r="N1632">
        <v>3</v>
      </c>
      <c r="O1632">
        <v>70</v>
      </c>
      <c r="P1632">
        <v>1000</v>
      </c>
      <c r="Q1632">
        <v>4</v>
      </c>
      <c r="R1632">
        <v>2016</v>
      </c>
      <c r="S1632">
        <v>9</v>
      </c>
      <c r="T1632">
        <v>7</v>
      </c>
      <c r="U1632" s="1">
        <v>42620</v>
      </c>
      <c r="V1632" s="5">
        <f>Main[[#This Row],[Average_Cost_for_two]] * VLOOKUP(Main[[#This Row],[Currency]],'Currency'!A:B,2,FALSE)</f>
        <v>12</v>
      </c>
      <c r="W1632" s="5" t="str">
        <f>IF(Main[[#This Row],[Avg_Cost_USD]]&lt;10,"Low",
IF(Main[[#This Row],[Avg_Cost_USD]]&lt;=30,"Medium","High"))</f>
        <v>Medium</v>
      </c>
    </row>
    <row r="1633" spans="1:23" x14ac:dyDescent="0.3">
      <c r="A1633">
        <v>18345810</v>
      </c>
      <c r="B1633" t="s">
        <v>2459</v>
      </c>
      <c r="C1633">
        <v>1</v>
      </c>
      <c r="D1633" t="s">
        <v>54</v>
      </c>
      <c r="E1633" t="s">
        <v>1720</v>
      </c>
      <c r="F1633">
        <v>77.239323499999998</v>
      </c>
      <c r="G1633">
        <v>28.571054799999999</v>
      </c>
      <c r="H1633" t="s">
        <v>2460</v>
      </c>
      <c r="I1633" t="s">
        <v>19</v>
      </c>
      <c r="J1633" t="s">
        <v>57</v>
      </c>
      <c r="K1633" t="s">
        <v>61</v>
      </c>
      <c r="L1633" t="s">
        <v>57</v>
      </c>
      <c r="M1633" t="s">
        <v>57</v>
      </c>
      <c r="N1633">
        <v>3</v>
      </c>
      <c r="O1633">
        <v>57</v>
      </c>
      <c r="P1633">
        <v>1000</v>
      </c>
      <c r="Q1633">
        <v>3.7</v>
      </c>
      <c r="R1633">
        <v>2013</v>
      </c>
      <c r="S1633">
        <v>9</v>
      </c>
      <c r="T1633">
        <v>9</v>
      </c>
      <c r="U1633" s="1">
        <v>41526</v>
      </c>
      <c r="V1633" s="5">
        <f>Main[[#This Row],[Average_Cost_for_two]] * VLOOKUP(Main[[#This Row],[Currency]],'Currency'!A:B,2,FALSE)</f>
        <v>12</v>
      </c>
      <c r="W1633" s="5" t="str">
        <f>IF(Main[[#This Row],[Avg_Cost_USD]]&lt;10,"Low",
IF(Main[[#This Row],[Avg_Cost_USD]]&lt;=30,"Medium","High"))</f>
        <v>Medium</v>
      </c>
    </row>
    <row r="1634" spans="1:23" x14ac:dyDescent="0.3">
      <c r="A1634">
        <v>8621</v>
      </c>
      <c r="B1634" t="s">
        <v>2461</v>
      </c>
      <c r="C1634">
        <v>1</v>
      </c>
      <c r="D1634" t="s">
        <v>54</v>
      </c>
      <c r="E1634" t="s">
        <v>460</v>
      </c>
      <c r="F1634">
        <v>77.198209399999996</v>
      </c>
      <c r="G1634">
        <v>28.5178209</v>
      </c>
      <c r="H1634" t="s">
        <v>2462</v>
      </c>
      <c r="I1634" t="s">
        <v>19</v>
      </c>
      <c r="J1634" t="s">
        <v>57</v>
      </c>
      <c r="K1634" t="s">
        <v>57</v>
      </c>
      <c r="L1634" t="s">
        <v>57</v>
      </c>
      <c r="M1634" t="s">
        <v>57</v>
      </c>
      <c r="N1634">
        <v>3</v>
      </c>
      <c r="O1634">
        <v>1653</v>
      </c>
      <c r="P1634">
        <v>1000</v>
      </c>
      <c r="Q1634">
        <v>4.0999999999999996</v>
      </c>
      <c r="R1634">
        <v>2011</v>
      </c>
      <c r="S1634">
        <v>9</v>
      </c>
      <c r="T1634">
        <v>11</v>
      </c>
      <c r="U1634" s="1">
        <v>40797</v>
      </c>
      <c r="V1634" s="5">
        <f>Main[[#This Row],[Average_Cost_for_two]] * VLOOKUP(Main[[#This Row],[Currency]],'Currency'!A:B,2,FALSE)</f>
        <v>12</v>
      </c>
      <c r="W1634" s="5" t="str">
        <f>IF(Main[[#This Row],[Avg_Cost_USD]]&lt;10,"Low",
IF(Main[[#This Row],[Avg_Cost_USD]]&lt;=30,"Medium","High"))</f>
        <v>Medium</v>
      </c>
    </row>
    <row r="1635" spans="1:23" x14ac:dyDescent="0.3">
      <c r="A1635">
        <v>18244555</v>
      </c>
      <c r="B1635" t="s">
        <v>2463</v>
      </c>
      <c r="C1635">
        <v>1</v>
      </c>
      <c r="D1635" t="s">
        <v>54</v>
      </c>
      <c r="E1635" t="s">
        <v>1095</v>
      </c>
      <c r="F1635">
        <v>77.213614800000002</v>
      </c>
      <c r="G1635">
        <v>28.549024500000002</v>
      </c>
      <c r="H1635" t="s">
        <v>2464</v>
      </c>
      <c r="I1635" t="s">
        <v>19</v>
      </c>
      <c r="J1635" t="s">
        <v>57</v>
      </c>
      <c r="K1635" t="s">
        <v>61</v>
      </c>
      <c r="L1635" t="s">
        <v>57</v>
      </c>
      <c r="M1635" t="s">
        <v>57</v>
      </c>
      <c r="N1635">
        <v>3</v>
      </c>
      <c r="O1635">
        <v>264</v>
      </c>
      <c r="P1635">
        <v>1000</v>
      </c>
      <c r="Q1635">
        <v>4.2</v>
      </c>
      <c r="R1635">
        <v>2017</v>
      </c>
      <c r="S1635">
        <v>9</v>
      </c>
      <c r="T1635">
        <v>9</v>
      </c>
      <c r="U1635" s="1">
        <v>42987</v>
      </c>
      <c r="V1635" s="5">
        <f>Main[[#This Row],[Average_Cost_for_two]] * VLOOKUP(Main[[#This Row],[Currency]],'Currency'!A:B,2,FALSE)</f>
        <v>12</v>
      </c>
      <c r="W1635" s="5" t="str">
        <f>IF(Main[[#This Row],[Avg_Cost_USD]]&lt;10,"Low",
IF(Main[[#This Row],[Avg_Cost_USD]]&lt;=30,"Medium","High"))</f>
        <v>Medium</v>
      </c>
    </row>
    <row r="1636" spans="1:23" x14ac:dyDescent="0.3">
      <c r="A1636">
        <v>18291469</v>
      </c>
      <c r="B1636" t="s">
        <v>2465</v>
      </c>
      <c r="C1636">
        <v>1</v>
      </c>
      <c r="D1636" t="s">
        <v>54</v>
      </c>
      <c r="E1636" t="s">
        <v>1095</v>
      </c>
      <c r="F1636">
        <v>77.215501200000006</v>
      </c>
      <c r="G1636">
        <v>28.549204199999998</v>
      </c>
      <c r="H1636" t="s">
        <v>2017</v>
      </c>
      <c r="I1636" t="s">
        <v>19</v>
      </c>
      <c r="J1636" t="s">
        <v>57</v>
      </c>
      <c r="K1636" t="s">
        <v>61</v>
      </c>
      <c r="L1636" t="s">
        <v>57</v>
      </c>
      <c r="M1636" t="s">
        <v>57</v>
      </c>
      <c r="N1636">
        <v>3</v>
      </c>
      <c r="O1636">
        <v>165</v>
      </c>
      <c r="P1636">
        <v>1000</v>
      </c>
      <c r="Q1636">
        <v>4.4000000000000004</v>
      </c>
      <c r="R1636">
        <v>2016</v>
      </c>
      <c r="S1636">
        <v>9</v>
      </c>
      <c r="T1636">
        <v>18</v>
      </c>
      <c r="U1636" s="1">
        <v>42631</v>
      </c>
      <c r="V1636" s="5">
        <f>Main[[#This Row],[Average_Cost_for_two]] * VLOOKUP(Main[[#This Row],[Currency]],'Currency'!A:B,2,FALSE)</f>
        <v>12</v>
      </c>
      <c r="W1636" s="5" t="str">
        <f>IF(Main[[#This Row],[Avg_Cost_USD]]&lt;10,"Low",
IF(Main[[#This Row],[Avg_Cost_USD]]&lt;=30,"Medium","High"))</f>
        <v>Medium</v>
      </c>
    </row>
    <row r="1637" spans="1:23" x14ac:dyDescent="0.3">
      <c r="A1637">
        <v>2504</v>
      </c>
      <c r="B1637" t="s">
        <v>364</v>
      </c>
      <c r="C1637">
        <v>1</v>
      </c>
      <c r="D1637" t="s">
        <v>54</v>
      </c>
      <c r="E1637" t="s">
        <v>400</v>
      </c>
      <c r="F1637">
        <v>77.218010699999994</v>
      </c>
      <c r="G1637">
        <v>28.630860699999999</v>
      </c>
      <c r="H1637" t="s">
        <v>287</v>
      </c>
      <c r="I1637" t="s">
        <v>19</v>
      </c>
      <c r="J1637" t="s">
        <v>57</v>
      </c>
      <c r="K1637" t="s">
        <v>61</v>
      </c>
      <c r="L1637" t="s">
        <v>57</v>
      </c>
      <c r="M1637" t="s">
        <v>57</v>
      </c>
      <c r="N1637">
        <v>3</v>
      </c>
      <c r="O1637">
        <v>1434</v>
      </c>
      <c r="P1637">
        <v>1000</v>
      </c>
      <c r="Q1637">
        <v>3.6</v>
      </c>
      <c r="R1637">
        <v>2013</v>
      </c>
      <c r="S1637">
        <v>8</v>
      </c>
      <c r="T1637">
        <v>26</v>
      </c>
      <c r="U1637" s="1">
        <v>41512</v>
      </c>
      <c r="V1637" s="5">
        <f>Main[[#This Row],[Average_Cost_for_two]] * VLOOKUP(Main[[#This Row],[Currency]],'Currency'!A:B,2,FALSE)</f>
        <v>12</v>
      </c>
      <c r="W1637" s="5" t="str">
        <f>IF(Main[[#This Row],[Avg_Cost_USD]]&lt;10,"Low",
IF(Main[[#This Row],[Avg_Cost_USD]]&lt;=30,"Medium","High"))</f>
        <v>Medium</v>
      </c>
    </row>
    <row r="1638" spans="1:23" x14ac:dyDescent="0.3">
      <c r="A1638">
        <v>309477</v>
      </c>
      <c r="B1638" t="s">
        <v>2466</v>
      </c>
      <c r="C1638">
        <v>1</v>
      </c>
      <c r="D1638" t="s">
        <v>54</v>
      </c>
      <c r="E1638" t="s">
        <v>1126</v>
      </c>
      <c r="F1638">
        <v>77.235351199999997</v>
      </c>
      <c r="G1638">
        <v>28.550197099999998</v>
      </c>
      <c r="H1638" t="s">
        <v>2467</v>
      </c>
      <c r="I1638" t="s">
        <v>19</v>
      </c>
      <c r="J1638" t="s">
        <v>57</v>
      </c>
      <c r="K1638" t="s">
        <v>57</v>
      </c>
      <c r="L1638" t="s">
        <v>57</v>
      </c>
      <c r="M1638" t="s">
        <v>57</v>
      </c>
      <c r="N1638">
        <v>3</v>
      </c>
      <c r="O1638">
        <v>246</v>
      </c>
      <c r="P1638">
        <v>1000</v>
      </c>
      <c r="Q1638">
        <v>3.4</v>
      </c>
      <c r="R1638">
        <v>2013</v>
      </c>
      <c r="S1638">
        <v>8</v>
      </c>
      <c r="T1638">
        <v>13</v>
      </c>
      <c r="U1638" s="1">
        <v>41499</v>
      </c>
      <c r="V1638" s="5">
        <f>Main[[#This Row],[Average_Cost_for_two]] * VLOOKUP(Main[[#This Row],[Currency]],'Currency'!A:B,2,FALSE)</f>
        <v>12</v>
      </c>
      <c r="W1638" s="5" t="str">
        <f>IF(Main[[#This Row],[Avg_Cost_USD]]&lt;10,"Low",
IF(Main[[#This Row],[Avg_Cost_USD]]&lt;=30,"Medium","High"))</f>
        <v>Medium</v>
      </c>
    </row>
    <row r="1639" spans="1:23" x14ac:dyDescent="0.3">
      <c r="A1639">
        <v>1902</v>
      </c>
      <c r="B1639" t="s">
        <v>2468</v>
      </c>
      <c r="C1639">
        <v>1</v>
      </c>
      <c r="D1639" t="s">
        <v>54</v>
      </c>
      <c r="E1639" t="s">
        <v>1126</v>
      </c>
      <c r="F1639">
        <v>77.233061000000006</v>
      </c>
      <c r="G1639">
        <v>28.5564784</v>
      </c>
      <c r="H1639" t="s">
        <v>2469</v>
      </c>
      <c r="I1639" t="s">
        <v>19</v>
      </c>
      <c r="J1639" t="s">
        <v>57</v>
      </c>
      <c r="K1639" t="s">
        <v>57</v>
      </c>
      <c r="L1639" t="s">
        <v>57</v>
      </c>
      <c r="M1639" t="s">
        <v>57</v>
      </c>
      <c r="N1639">
        <v>3</v>
      </c>
      <c r="O1639">
        <v>251</v>
      </c>
      <c r="P1639">
        <v>1000</v>
      </c>
      <c r="Q1639">
        <v>3.5</v>
      </c>
      <c r="R1639">
        <v>2012</v>
      </c>
      <c r="S1639">
        <v>8</v>
      </c>
      <c r="T1639">
        <v>21</v>
      </c>
      <c r="U1639" s="1">
        <v>41142</v>
      </c>
      <c r="V1639" s="5">
        <f>Main[[#This Row],[Average_Cost_for_two]] * VLOOKUP(Main[[#This Row],[Currency]],'Currency'!A:B,2,FALSE)</f>
        <v>12</v>
      </c>
      <c r="W1639" s="5" t="str">
        <f>IF(Main[[#This Row],[Avg_Cost_USD]]&lt;10,"Low",
IF(Main[[#This Row],[Avg_Cost_USD]]&lt;=30,"Medium","High"))</f>
        <v>Medium</v>
      </c>
    </row>
    <row r="1640" spans="1:23" x14ac:dyDescent="0.3">
      <c r="A1640">
        <v>18472658</v>
      </c>
      <c r="B1640" t="s">
        <v>2470</v>
      </c>
      <c r="C1640">
        <v>1</v>
      </c>
      <c r="D1640" t="s">
        <v>54</v>
      </c>
      <c r="E1640" t="s">
        <v>197</v>
      </c>
      <c r="F1640">
        <v>0</v>
      </c>
      <c r="G1640">
        <v>0</v>
      </c>
      <c r="H1640" t="s">
        <v>372</v>
      </c>
      <c r="I1640" t="s">
        <v>19</v>
      </c>
      <c r="J1640" t="s">
        <v>57</v>
      </c>
      <c r="K1640" t="s">
        <v>57</v>
      </c>
      <c r="L1640" t="s">
        <v>57</v>
      </c>
      <c r="M1640" t="s">
        <v>57</v>
      </c>
      <c r="N1640">
        <v>3</v>
      </c>
      <c r="O1640">
        <v>5</v>
      </c>
      <c r="P1640">
        <v>1000</v>
      </c>
      <c r="Q1640">
        <v>3.1</v>
      </c>
      <c r="R1640">
        <v>2018</v>
      </c>
      <c r="S1640">
        <v>8</v>
      </c>
      <c r="T1640">
        <v>25</v>
      </c>
      <c r="U1640" s="1">
        <v>43337</v>
      </c>
      <c r="V1640" s="5">
        <f>Main[[#This Row],[Average_Cost_for_two]] * VLOOKUP(Main[[#This Row],[Currency]],'Currency'!A:B,2,FALSE)</f>
        <v>12</v>
      </c>
      <c r="W1640" s="5" t="str">
        <f>IF(Main[[#This Row],[Avg_Cost_USD]]&lt;10,"Low",
IF(Main[[#This Row],[Avg_Cost_USD]]&lt;=30,"Medium","High"))</f>
        <v>Medium</v>
      </c>
    </row>
    <row r="1641" spans="1:23" x14ac:dyDescent="0.3">
      <c r="A1641">
        <v>256</v>
      </c>
      <c r="B1641" t="s">
        <v>2456</v>
      </c>
      <c r="C1641">
        <v>1</v>
      </c>
      <c r="D1641" t="s">
        <v>54</v>
      </c>
      <c r="E1641" t="s">
        <v>460</v>
      </c>
      <c r="F1641">
        <v>77.207607199999998</v>
      </c>
      <c r="G1641">
        <v>28.5233603</v>
      </c>
      <c r="H1641" t="s">
        <v>384</v>
      </c>
      <c r="I1641" t="s">
        <v>19</v>
      </c>
      <c r="J1641" t="s">
        <v>57</v>
      </c>
      <c r="K1641" t="s">
        <v>61</v>
      </c>
      <c r="L1641" t="s">
        <v>57</v>
      </c>
      <c r="M1641" t="s">
        <v>57</v>
      </c>
      <c r="N1641">
        <v>3</v>
      </c>
      <c r="O1641">
        <v>237</v>
      </c>
      <c r="P1641">
        <v>1000</v>
      </c>
      <c r="Q1641">
        <v>3.1</v>
      </c>
      <c r="R1641">
        <v>2018</v>
      </c>
      <c r="S1641">
        <v>8</v>
      </c>
      <c r="T1641">
        <v>9</v>
      </c>
      <c r="U1641" s="1">
        <v>43321</v>
      </c>
      <c r="V1641" s="5">
        <f>Main[[#This Row],[Average_Cost_for_two]] * VLOOKUP(Main[[#This Row],[Currency]],'Currency'!A:B,2,FALSE)</f>
        <v>12</v>
      </c>
      <c r="W1641" s="5" t="str">
        <f>IF(Main[[#This Row],[Avg_Cost_USD]]&lt;10,"Low",
IF(Main[[#This Row],[Avg_Cost_USD]]&lt;=30,"Medium","High"))</f>
        <v>Medium</v>
      </c>
    </row>
    <row r="1642" spans="1:23" x14ac:dyDescent="0.3">
      <c r="A1642">
        <v>18377924</v>
      </c>
      <c r="B1642" t="s">
        <v>2471</v>
      </c>
      <c r="C1642">
        <v>1</v>
      </c>
      <c r="D1642" t="s">
        <v>54</v>
      </c>
      <c r="E1642" t="s">
        <v>284</v>
      </c>
      <c r="F1642">
        <v>77.304946799999996</v>
      </c>
      <c r="G1642">
        <v>28.660063600000001</v>
      </c>
      <c r="H1642" t="s">
        <v>317</v>
      </c>
      <c r="I1642" t="s">
        <v>19</v>
      </c>
      <c r="J1642" t="s">
        <v>57</v>
      </c>
      <c r="K1642" t="s">
        <v>61</v>
      </c>
      <c r="L1642" t="s">
        <v>57</v>
      </c>
      <c r="M1642" t="s">
        <v>57</v>
      </c>
      <c r="N1642">
        <v>3</v>
      </c>
      <c r="O1642">
        <v>106</v>
      </c>
      <c r="P1642">
        <v>1000</v>
      </c>
      <c r="Q1642">
        <v>3.9</v>
      </c>
      <c r="R1642">
        <v>2018</v>
      </c>
      <c r="S1642">
        <v>7</v>
      </c>
      <c r="T1642">
        <v>25</v>
      </c>
      <c r="U1642" s="1">
        <v>43306</v>
      </c>
      <c r="V1642" s="5">
        <f>Main[[#This Row],[Average_Cost_for_two]] * VLOOKUP(Main[[#This Row],[Currency]],'Currency'!A:B,2,FALSE)</f>
        <v>12</v>
      </c>
      <c r="W1642" s="5" t="str">
        <f>IF(Main[[#This Row],[Avg_Cost_USD]]&lt;10,"Low",
IF(Main[[#This Row],[Avg_Cost_USD]]&lt;=30,"Medium","High"))</f>
        <v>Medium</v>
      </c>
    </row>
    <row r="1643" spans="1:23" x14ac:dyDescent="0.3">
      <c r="A1643">
        <v>249</v>
      </c>
      <c r="B1643" t="s">
        <v>2456</v>
      </c>
      <c r="C1643">
        <v>1</v>
      </c>
      <c r="D1643" t="s">
        <v>54</v>
      </c>
      <c r="E1643" t="s">
        <v>400</v>
      </c>
      <c r="F1643">
        <v>77.222821800000006</v>
      </c>
      <c r="G1643">
        <v>28.632217600000001</v>
      </c>
      <c r="H1643" t="s">
        <v>384</v>
      </c>
      <c r="I1643" t="s">
        <v>19</v>
      </c>
      <c r="J1643" t="s">
        <v>57</v>
      </c>
      <c r="K1643" t="s">
        <v>61</v>
      </c>
      <c r="L1643" t="s">
        <v>57</v>
      </c>
      <c r="M1643" t="s">
        <v>57</v>
      </c>
      <c r="N1643">
        <v>3</v>
      </c>
      <c r="O1643">
        <v>541</v>
      </c>
      <c r="P1643">
        <v>1000</v>
      </c>
      <c r="Q1643">
        <v>3.5</v>
      </c>
      <c r="R1643">
        <v>2012</v>
      </c>
      <c r="S1643">
        <v>7</v>
      </c>
      <c r="T1643">
        <v>15</v>
      </c>
      <c r="U1643" s="1">
        <v>41105</v>
      </c>
      <c r="V1643" s="5">
        <f>Main[[#This Row],[Average_Cost_for_two]] * VLOOKUP(Main[[#This Row],[Currency]],'Currency'!A:B,2,FALSE)</f>
        <v>12</v>
      </c>
      <c r="W1643" s="5" t="str">
        <f>IF(Main[[#This Row],[Avg_Cost_USD]]&lt;10,"Low",
IF(Main[[#This Row],[Avg_Cost_USD]]&lt;=30,"Medium","High"))</f>
        <v>Medium</v>
      </c>
    </row>
    <row r="1644" spans="1:23" x14ac:dyDescent="0.3">
      <c r="A1644">
        <v>18438416</v>
      </c>
      <c r="B1644" t="s">
        <v>2472</v>
      </c>
      <c r="C1644">
        <v>1</v>
      </c>
      <c r="D1644" t="s">
        <v>54</v>
      </c>
      <c r="E1644" t="s">
        <v>1401</v>
      </c>
      <c r="F1644">
        <v>77.226519400000001</v>
      </c>
      <c r="G1644">
        <v>28.585790500000002</v>
      </c>
      <c r="H1644" t="s">
        <v>2473</v>
      </c>
      <c r="I1644" t="s">
        <v>19</v>
      </c>
      <c r="J1644" t="s">
        <v>57</v>
      </c>
      <c r="K1644" t="s">
        <v>61</v>
      </c>
      <c r="L1644" t="s">
        <v>57</v>
      </c>
      <c r="M1644" t="s">
        <v>57</v>
      </c>
      <c r="N1644">
        <v>3</v>
      </c>
      <c r="O1644">
        <v>25</v>
      </c>
      <c r="P1644">
        <v>1000</v>
      </c>
      <c r="Q1644">
        <v>3.8</v>
      </c>
      <c r="R1644">
        <v>2017</v>
      </c>
      <c r="S1644">
        <v>7</v>
      </c>
      <c r="T1644">
        <v>22</v>
      </c>
      <c r="U1644" s="1">
        <v>42938</v>
      </c>
      <c r="V1644" s="5">
        <f>Main[[#This Row],[Average_Cost_for_two]] * VLOOKUP(Main[[#This Row],[Currency]],'Currency'!A:B,2,FALSE)</f>
        <v>12</v>
      </c>
      <c r="W1644" s="5" t="str">
        <f>IF(Main[[#This Row],[Avg_Cost_USD]]&lt;10,"Low",
IF(Main[[#This Row],[Avg_Cost_USD]]&lt;=30,"Medium","High"))</f>
        <v>Medium</v>
      </c>
    </row>
    <row r="1645" spans="1:23" x14ac:dyDescent="0.3">
      <c r="A1645">
        <v>1903</v>
      </c>
      <c r="B1645" t="s">
        <v>2468</v>
      </c>
      <c r="C1645">
        <v>1</v>
      </c>
      <c r="D1645" t="s">
        <v>54</v>
      </c>
      <c r="E1645" t="s">
        <v>422</v>
      </c>
      <c r="F1645">
        <v>77.2525938</v>
      </c>
      <c r="G1645">
        <v>28.590290700000001</v>
      </c>
      <c r="H1645" t="s">
        <v>2469</v>
      </c>
      <c r="I1645" t="s">
        <v>19</v>
      </c>
      <c r="J1645" t="s">
        <v>57</v>
      </c>
      <c r="K1645" t="s">
        <v>57</v>
      </c>
      <c r="L1645" t="s">
        <v>57</v>
      </c>
      <c r="M1645" t="s">
        <v>57</v>
      </c>
      <c r="N1645">
        <v>3</v>
      </c>
      <c r="O1645">
        <v>36</v>
      </c>
      <c r="P1645">
        <v>1000</v>
      </c>
      <c r="Q1645">
        <v>3.2</v>
      </c>
      <c r="R1645">
        <v>2012</v>
      </c>
      <c r="S1645">
        <v>7</v>
      </c>
      <c r="T1645">
        <v>21</v>
      </c>
      <c r="U1645" s="1">
        <v>41111</v>
      </c>
      <c r="V1645" s="5">
        <f>Main[[#This Row],[Average_Cost_for_two]] * VLOOKUP(Main[[#This Row],[Currency]],'Currency'!A:B,2,FALSE)</f>
        <v>12</v>
      </c>
      <c r="W1645" s="5" t="str">
        <f>IF(Main[[#This Row],[Avg_Cost_USD]]&lt;10,"Low",
IF(Main[[#This Row],[Avg_Cost_USD]]&lt;=30,"Medium","High"))</f>
        <v>Medium</v>
      </c>
    </row>
    <row r="1646" spans="1:23" x14ac:dyDescent="0.3">
      <c r="A1646">
        <v>7137</v>
      </c>
      <c r="B1646" t="s">
        <v>2474</v>
      </c>
      <c r="C1646">
        <v>1</v>
      </c>
      <c r="D1646" t="s">
        <v>54</v>
      </c>
      <c r="E1646" t="s">
        <v>1718</v>
      </c>
      <c r="F1646">
        <v>77.126449399999998</v>
      </c>
      <c r="G1646">
        <v>28.712859300000002</v>
      </c>
      <c r="H1646" t="s">
        <v>289</v>
      </c>
      <c r="I1646" t="s">
        <v>19</v>
      </c>
      <c r="J1646" t="s">
        <v>57</v>
      </c>
      <c r="K1646" t="s">
        <v>61</v>
      </c>
      <c r="L1646" t="s">
        <v>57</v>
      </c>
      <c r="M1646" t="s">
        <v>57</v>
      </c>
      <c r="N1646">
        <v>3</v>
      </c>
      <c r="O1646">
        <v>126</v>
      </c>
      <c r="P1646">
        <v>1000</v>
      </c>
      <c r="Q1646">
        <v>3</v>
      </c>
      <c r="R1646">
        <v>2014</v>
      </c>
      <c r="S1646">
        <v>7</v>
      </c>
      <c r="T1646">
        <v>24</v>
      </c>
      <c r="U1646" s="1">
        <v>41844</v>
      </c>
      <c r="V1646" s="5">
        <f>Main[[#This Row],[Average_Cost_for_two]] * VLOOKUP(Main[[#This Row],[Currency]],'Currency'!A:B,2,FALSE)</f>
        <v>12</v>
      </c>
      <c r="W1646" s="5" t="str">
        <f>IF(Main[[#This Row],[Avg_Cost_USD]]&lt;10,"Low",
IF(Main[[#This Row],[Avg_Cost_USD]]&lt;=30,"Medium","High"))</f>
        <v>Medium</v>
      </c>
    </row>
    <row r="1647" spans="1:23" x14ac:dyDescent="0.3">
      <c r="A1647">
        <v>1922</v>
      </c>
      <c r="B1647" t="s">
        <v>2475</v>
      </c>
      <c r="C1647">
        <v>1</v>
      </c>
      <c r="D1647" t="s">
        <v>54</v>
      </c>
      <c r="E1647" t="s">
        <v>1132</v>
      </c>
      <c r="F1647">
        <v>77.245686800000001</v>
      </c>
      <c r="G1647">
        <v>28.530672200000001</v>
      </c>
      <c r="H1647" t="s">
        <v>1025</v>
      </c>
      <c r="I1647" t="s">
        <v>19</v>
      </c>
      <c r="J1647" t="s">
        <v>57</v>
      </c>
      <c r="K1647" t="s">
        <v>61</v>
      </c>
      <c r="L1647" t="s">
        <v>57</v>
      </c>
      <c r="M1647" t="s">
        <v>57</v>
      </c>
      <c r="N1647">
        <v>3</v>
      </c>
      <c r="O1647">
        <v>843</v>
      </c>
      <c r="P1647">
        <v>1000</v>
      </c>
      <c r="Q1647">
        <v>3.8</v>
      </c>
      <c r="R1647">
        <v>2016</v>
      </c>
      <c r="S1647">
        <v>6</v>
      </c>
      <c r="T1647">
        <v>17</v>
      </c>
      <c r="U1647" s="1">
        <v>42538</v>
      </c>
      <c r="V1647" s="5">
        <f>Main[[#This Row],[Average_Cost_for_two]] * VLOOKUP(Main[[#This Row],[Currency]],'Currency'!A:B,2,FALSE)</f>
        <v>12</v>
      </c>
      <c r="W1647" s="5" t="str">
        <f>IF(Main[[#This Row],[Avg_Cost_USD]]&lt;10,"Low",
IF(Main[[#This Row],[Avg_Cost_USD]]&lt;=30,"Medium","High"))</f>
        <v>Medium</v>
      </c>
    </row>
    <row r="1648" spans="1:23" x14ac:dyDescent="0.3">
      <c r="A1648">
        <v>307436</v>
      </c>
      <c r="B1648" t="s">
        <v>2476</v>
      </c>
      <c r="C1648">
        <v>1</v>
      </c>
      <c r="D1648" t="s">
        <v>54</v>
      </c>
      <c r="E1648" t="s">
        <v>2477</v>
      </c>
      <c r="F1648">
        <v>77.122793000000001</v>
      </c>
      <c r="G1648">
        <v>28.550326999999999</v>
      </c>
      <c r="H1648" t="s">
        <v>342</v>
      </c>
      <c r="I1648" t="s">
        <v>19</v>
      </c>
      <c r="J1648" t="s">
        <v>57</v>
      </c>
      <c r="K1648" t="s">
        <v>57</v>
      </c>
      <c r="L1648" t="s">
        <v>57</v>
      </c>
      <c r="M1648" t="s">
        <v>57</v>
      </c>
      <c r="N1648">
        <v>3</v>
      </c>
      <c r="O1648">
        <v>30</v>
      </c>
      <c r="P1648">
        <v>1000</v>
      </c>
      <c r="Q1648">
        <v>3.3</v>
      </c>
      <c r="R1648">
        <v>2011</v>
      </c>
      <c r="S1648">
        <v>6</v>
      </c>
      <c r="T1648">
        <v>21</v>
      </c>
      <c r="U1648" s="1">
        <v>40715</v>
      </c>
      <c r="V1648" s="5">
        <f>Main[[#This Row],[Average_Cost_for_two]] * VLOOKUP(Main[[#This Row],[Currency]],'Currency'!A:B,2,FALSE)</f>
        <v>12</v>
      </c>
      <c r="W1648" s="5" t="str">
        <f>IF(Main[[#This Row],[Avg_Cost_USD]]&lt;10,"Low",
IF(Main[[#This Row],[Avg_Cost_USD]]&lt;=30,"Medium","High"))</f>
        <v>Medium</v>
      </c>
    </row>
    <row r="1649" spans="1:23" x14ac:dyDescent="0.3">
      <c r="A1649">
        <v>4368</v>
      </c>
      <c r="B1649" t="s">
        <v>2478</v>
      </c>
      <c r="C1649">
        <v>1</v>
      </c>
      <c r="D1649" t="s">
        <v>54</v>
      </c>
      <c r="E1649" t="s">
        <v>2479</v>
      </c>
      <c r="F1649">
        <v>77.185331000000005</v>
      </c>
      <c r="G1649">
        <v>28.569040000000001</v>
      </c>
      <c r="H1649" t="s">
        <v>2480</v>
      </c>
      <c r="I1649" t="s">
        <v>19</v>
      </c>
      <c r="J1649" t="s">
        <v>57</v>
      </c>
      <c r="K1649" t="s">
        <v>57</v>
      </c>
      <c r="L1649" t="s">
        <v>57</v>
      </c>
      <c r="M1649" t="s">
        <v>57</v>
      </c>
      <c r="N1649">
        <v>3</v>
      </c>
      <c r="O1649">
        <v>79</v>
      </c>
      <c r="P1649">
        <v>1000</v>
      </c>
      <c r="Q1649">
        <v>3.8</v>
      </c>
      <c r="R1649">
        <v>2011</v>
      </c>
      <c r="S1649">
        <v>6</v>
      </c>
      <c r="T1649">
        <v>14</v>
      </c>
      <c r="U1649" s="1">
        <v>40708</v>
      </c>
      <c r="V1649" s="5">
        <f>Main[[#This Row],[Average_Cost_for_two]] * VLOOKUP(Main[[#This Row],[Currency]],'Currency'!A:B,2,FALSE)</f>
        <v>12</v>
      </c>
      <c r="W1649" s="5" t="str">
        <f>IF(Main[[#This Row],[Avg_Cost_USD]]&lt;10,"Low",
IF(Main[[#This Row],[Avg_Cost_USD]]&lt;=30,"Medium","High"))</f>
        <v>Medium</v>
      </c>
    </row>
    <row r="1650" spans="1:23" x14ac:dyDescent="0.3">
      <c r="A1650">
        <v>813</v>
      </c>
      <c r="B1650" t="s">
        <v>2481</v>
      </c>
      <c r="C1650">
        <v>1</v>
      </c>
      <c r="D1650" t="s">
        <v>54</v>
      </c>
      <c r="E1650" t="s">
        <v>1771</v>
      </c>
      <c r="F1650">
        <v>77.227695400000002</v>
      </c>
      <c r="G1650">
        <v>28.5999935</v>
      </c>
      <c r="H1650" t="s">
        <v>335</v>
      </c>
      <c r="I1650" t="s">
        <v>19</v>
      </c>
      <c r="J1650" t="s">
        <v>57</v>
      </c>
      <c r="K1650" t="s">
        <v>57</v>
      </c>
      <c r="L1650" t="s">
        <v>57</v>
      </c>
      <c r="M1650" t="s">
        <v>57</v>
      </c>
      <c r="N1650">
        <v>3</v>
      </c>
      <c r="O1650">
        <v>243</v>
      </c>
      <c r="P1650">
        <v>1000</v>
      </c>
      <c r="Q1650">
        <v>3.7</v>
      </c>
      <c r="R1650">
        <v>2011</v>
      </c>
      <c r="S1650">
        <v>6</v>
      </c>
      <c r="T1650">
        <v>17</v>
      </c>
      <c r="U1650" s="1">
        <v>40711</v>
      </c>
      <c r="V1650" s="5">
        <f>Main[[#This Row],[Average_Cost_for_two]] * VLOOKUP(Main[[#This Row],[Currency]],'Currency'!A:B,2,FALSE)</f>
        <v>12</v>
      </c>
      <c r="W1650" s="5" t="str">
        <f>IF(Main[[#This Row],[Avg_Cost_USD]]&lt;10,"Low",
IF(Main[[#This Row],[Avg_Cost_USD]]&lt;=30,"Medium","High"))</f>
        <v>Medium</v>
      </c>
    </row>
    <row r="1651" spans="1:23" x14ac:dyDescent="0.3">
      <c r="A1651">
        <v>302283</v>
      </c>
      <c r="B1651" t="s">
        <v>2482</v>
      </c>
      <c r="C1651">
        <v>1</v>
      </c>
      <c r="D1651" t="s">
        <v>54</v>
      </c>
      <c r="E1651" t="s">
        <v>2483</v>
      </c>
      <c r="F1651">
        <v>77.119419399999998</v>
      </c>
      <c r="G1651">
        <v>28.5438215</v>
      </c>
      <c r="H1651" t="s">
        <v>342</v>
      </c>
      <c r="I1651" t="s">
        <v>19</v>
      </c>
      <c r="J1651" t="s">
        <v>57</v>
      </c>
      <c r="K1651" t="s">
        <v>57</v>
      </c>
      <c r="L1651" t="s">
        <v>57</v>
      </c>
      <c r="M1651" t="s">
        <v>57</v>
      </c>
      <c r="N1651">
        <v>3</v>
      </c>
      <c r="O1651">
        <v>26</v>
      </c>
      <c r="P1651">
        <v>1000</v>
      </c>
      <c r="Q1651">
        <v>3.6</v>
      </c>
      <c r="R1651">
        <v>2017</v>
      </c>
      <c r="S1651">
        <v>6</v>
      </c>
      <c r="T1651">
        <v>28</v>
      </c>
      <c r="U1651" s="1">
        <v>42914</v>
      </c>
      <c r="V1651" s="5">
        <f>Main[[#This Row],[Average_Cost_for_two]] * VLOOKUP(Main[[#This Row],[Currency]],'Currency'!A:B,2,FALSE)</f>
        <v>12</v>
      </c>
      <c r="W1651" s="5" t="str">
        <f>IF(Main[[#This Row],[Avg_Cost_USD]]&lt;10,"Low",
IF(Main[[#This Row],[Avg_Cost_USD]]&lt;=30,"Medium","High"))</f>
        <v>Medium</v>
      </c>
    </row>
    <row r="1652" spans="1:23" x14ac:dyDescent="0.3">
      <c r="A1652">
        <v>18458306</v>
      </c>
      <c r="B1652" t="s">
        <v>2458</v>
      </c>
      <c r="C1652">
        <v>1</v>
      </c>
      <c r="D1652" t="s">
        <v>54</v>
      </c>
      <c r="E1652" t="s">
        <v>1093</v>
      </c>
      <c r="F1652">
        <v>77.192025999999998</v>
      </c>
      <c r="G1652">
        <v>28.559799999999999</v>
      </c>
      <c r="H1652" t="s">
        <v>1395</v>
      </c>
      <c r="I1652" t="s">
        <v>19</v>
      </c>
      <c r="J1652" t="s">
        <v>57</v>
      </c>
      <c r="K1652" t="s">
        <v>61</v>
      </c>
      <c r="L1652" t="s">
        <v>57</v>
      </c>
      <c r="M1652" t="s">
        <v>57</v>
      </c>
      <c r="N1652">
        <v>3</v>
      </c>
      <c r="O1652">
        <v>21</v>
      </c>
      <c r="P1652">
        <v>1000</v>
      </c>
      <c r="Q1652">
        <v>3.9</v>
      </c>
      <c r="R1652">
        <v>2014</v>
      </c>
      <c r="S1652">
        <v>6</v>
      </c>
      <c r="T1652">
        <v>9</v>
      </c>
      <c r="U1652" s="1">
        <v>41799</v>
      </c>
      <c r="V1652" s="5">
        <f>Main[[#This Row],[Average_Cost_for_two]] * VLOOKUP(Main[[#This Row],[Currency]],'Currency'!A:B,2,FALSE)</f>
        <v>12</v>
      </c>
      <c r="W1652" s="5" t="str">
        <f>IF(Main[[#This Row],[Avg_Cost_USD]]&lt;10,"Low",
IF(Main[[#This Row],[Avg_Cost_USD]]&lt;=30,"Medium","High"))</f>
        <v>Medium</v>
      </c>
    </row>
    <row r="1653" spans="1:23" x14ac:dyDescent="0.3">
      <c r="A1653">
        <v>306554</v>
      </c>
      <c r="B1653" t="s">
        <v>2484</v>
      </c>
      <c r="C1653">
        <v>1</v>
      </c>
      <c r="D1653" t="s">
        <v>54</v>
      </c>
      <c r="E1653" t="s">
        <v>1042</v>
      </c>
      <c r="F1653">
        <v>77.171043400000002</v>
      </c>
      <c r="G1653">
        <v>28.519475799999999</v>
      </c>
      <c r="H1653" t="s">
        <v>2485</v>
      </c>
      <c r="I1653" t="s">
        <v>19</v>
      </c>
      <c r="J1653" t="s">
        <v>57</v>
      </c>
      <c r="K1653" t="s">
        <v>61</v>
      </c>
      <c r="L1653" t="s">
        <v>57</v>
      </c>
      <c r="M1653" t="s">
        <v>57</v>
      </c>
      <c r="N1653">
        <v>3</v>
      </c>
      <c r="O1653">
        <v>619</v>
      </c>
      <c r="P1653">
        <v>1000</v>
      </c>
      <c r="Q1653">
        <v>3.8</v>
      </c>
      <c r="R1653">
        <v>2016</v>
      </c>
      <c r="S1653">
        <v>6</v>
      </c>
      <c r="T1653">
        <v>13</v>
      </c>
      <c r="U1653" s="1">
        <v>42534</v>
      </c>
      <c r="V1653" s="5">
        <f>Main[[#This Row],[Average_Cost_for_two]] * VLOOKUP(Main[[#This Row],[Currency]],'Currency'!A:B,2,FALSE)</f>
        <v>12</v>
      </c>
      <c r="W1653" s="5" t="str">
        <f>IF(Main[[#This Row],[Avg_Cost_USD]]&lt;10,"Low",
IF(Main[[#This Row],[Avg_Cost_USD]]&lt;=30,"Medium","High"))</f>
        <v>Medium</v>
      </c>
    </row>
    <row r="1654" spans="1:23" x14ac:dyDescent="0.3">
      <c r="A1654">
        <v>18277185</v>
      </c>
      <c r="B1654" t="s">
        <v>2486</v>
      </c>
      <c r="C1654">
        <v>1</v>
      </c>
      <c r="D1654" t="s">
        <v>54</v>
      </c>
      <c r="E1654" t="s">
        <v>432</v>
      </c>
      <c r="F1654">
        <v>77.155208810000005</v>
      </c>
      <c r="G1654">
        <v>28.561182720000001</v>
      </c>
      <c r="H1654" t="s">
        <v>321</v>
      </c>
      <c r="I1654" t="s">
        <v>19</v>
      </c>
      <c r="J1654" t="s">
        <v>57</v>
      </c>
      <c r="K1654" t="s">
        <v>57</v>
      </c>
      <c r="L1654" t="s">
        <v>57</v>
      </c>
      <c r="M1654" t="s">
        <v>57</v>
      </c>
      <c r="N1654">
        <v>3</v>
      </c>
      <c r="O1654">
        <v>2</v>
      </c>
      <c r="P1654">
        <v>1000</v>
      </c>
      <c r="Q1654">
        <v>1</v>
      </c>
      <c r="R1654">
        <v>2011</v>
      </c>
      <c r="S1654">
        <v>6</v>
      </c>
      <c r="T1654">
        <v>10</v>
      </c>
      <c r="U1654" s="1">
        <v>40704</v>
      </c>
      <c r="V1654" s="5">
        <f>Main[[#This Row],[Average_Cost_for_two]] * VLOOKUP(Main[[#This Row],[Currency]],'Currency'!A:B,2,FALSE)</f>
        <v>12</v>
      </c>
      <c r="W1654" s="5" t="str">
        <f>IF(Main[[#This Row],[Avg_Cost_USD]]&lt;10,"Low",
IF(Main[[#This Row],[Avg_Cost_USD]]&lt;=30,"Medium","High"))</f>
        <v>Medium</v>
      </c>
    </row>
    <row r="1655" spans="1:23" x14ac:dyDescent="0.3">
      <c r="A1655">
        <v>262</v>
      </c>
      <c r="B1655" t="s">
        <v>2456</v>
      </c>
      <c r="C1655">
        <v>1</v>
      </c>
      <c r="D1655" t="s">
        <v>54</v>
      </c>
      <c r="E1655" t="s">
        <v>1858</v>
      </c>
      <c r="F1655">
        <v>77.164080220000002</v>
      </c>
      <c r="G1655">
        <v>28.557509369999998</v>
      </c>
      <c r="H1655" t="s">
        <v>384</v>
      </c>
      <c r="I1655" t="s">
        <v>19</v>
      </c>
      <c r="J1655" t="s">
        <v>57</v>
      </c>
      <c r="K1655" t="s">
        <v>61</v>
      </c>
      <c r="L1655" t="s">
        <v>57</v>
      </c>
      <c r="M1655" t="s">
        <v>57</v>
      </c>
      <c r="N1655">
        <v>3</v>
      </c>
      <c r="O1655">
        <v>161</v>
      </c>
      <c r="P1655">
        <v>1000</v>
      </c>
      <c r="Q1655">
        <v>3.1</v>
      </c>
      <c r="R1655">
        <v>2013</v>
      </c>
      <c r="S1655">
        <v>5</v>
      </c>
      <c r="T1655">
        <v>6</v>
      </c>
      <c r="U1655" s="1">
        <v>41400</v>
      </c>
      <c r="V1655" s="5">
        <f>Main[[#This Row],[Average_Cost_for_two]] * VLOOKUP(Main[[#This Row],[Currency]],'Currency'!A:B,2,FALSE)</f>
        <v>12</v>
      </c>
      <c r="W1655" s="5" t="str">
        <f>IF(Main[[#This Row],[Avg_Cost_USD]]&lt;10,"Low",
IF(Main[[#This Row],[Avg_Cost_USD]]&lt;=30,"Medium","High"))</f>
        <v>Medium</v>
      </c>
    </row>
    <row r="1656" spans="1:23" x14ac:dyDescent="0.3">
      <c r="A1656">
        <v>302636</v>
      </c>
      <c r="B1656" t="s">
        <v>2487</v>
      </c>
      <c r="C1656">
        <v>1</v>
      </c>
      <c r="D1656" t="s">
        <v>54</v>
      </c>
      <c r="E1656" t="s">
        <v>1823</v>
      </c>
      <c r="F1656">
        <v>77.173589500000006</v>
      </c>
      <c r="G1656">
        <v>28.5974082</v>
      </c>
      <c r="H1656" t="s">
        <v>339</v>
      </c>
      <c r="I1656" t="s">
        <v>19</v>
      </c>
      <c r="J1656" t="s">
        <v>57</v>
      </c>
      <c r="K1656" t="s">
        <v>57</v>
      </c>
      <c r="L1656" t="s">
        <v>57</v>
      </c>
      <c r="M1656" t="s">
        <v>57</v>
      </c>
      <c r="N1656">
        <v>3</v>
      </c>
      <c r="O1656">
        <v>25</v>
      </c>
      <c r="P1656">
        <v>1000</v>
      </c>
      <c r="Q1656">
        <v>3.4</v>
      </c>
      <c r="R1656">
        <v>2011</v>
      </c>
      <c r="S1656">
        <v>5</v>
      </c>
      <c r="T1656">
        <v>17</v>
      </c>
      <c r="U1656" s="1">
        <v>40680</v>
      </c>
      <c r="V1656" s="5">
        <f>Main[[#This Row],[Average_Cost_for_two]] * VLOOKUP(Main[[#This Row],[Currency]],'Currency'!A:B,2,FALSE)</f>
        <v>12</v>
      </c>
      <c r="W1656" s="5" t="str">
        <f>IF(Main[[#This Row],[Avg_Cost_USD]]&lt;10,"Low",
IF(Main[[#This Row],[Avg_Cost_USD]]&lt;=30,"Medium","High"))</f>
        <v>Medium</v>
      </c>
    </row>
    <row r="1657" spans="1:23" x14ac:dyDescent="0.3">
      <c r="A1657">
        <v>3546</v>
      </c>
      <c r="B1657" t="s">
        <v>2488</v>
      </c>
      <c r="C1657">
        <v>1</v>
      </c>
      <c r="D1657" t="s">
        <v>54</v>
      </c>
      <c r="E1657" t="s">
        <v>2483</v>
      </c>
      <c r="F1657">
        <v>77.119617199999993</v>
      </c>
      <c r="G1657">
        <v>28.5437105</v>
      </c>
      <c r="H1657" t="s">
        <v>301</v>
      </c>
      <c r="I1657" t="s">
        <v>19</v>
      </c>
      <c r="J1657" t="s">
        <v>57</v>
      </c>
      <c r="K1657" t="s">
        <v>57</v>
      </c>
      <c r="L1657" t="s">
        <v>57</v>
      </c>
      <c r="M1657" t="s">
        <v>57</v>
      </c>
      <c r="N1657">
        <v>3</v>
      </c>
      <c r="O1657">
        <v>33</v>
      </c>
      <c r="P1657">
        <v>1000</v>
      </c>
      <c r="Q1657">
        <v>3.7</v>
      </c>
      <c r="R1657">
        <v>2015</v>
      </c>
      <c r="S1657">
        <v>5</v>
      </c>
      <c r="T1657">
        <v>23</v>
      </c>
      <c r="U1657" s="1">
        <v>42147</v>
      </c>
      <c r="V1657" s="5">
        <f>Main[[#This Row],[Average_Cost_for_two]] * VLOOKUP(Main[[#This Row],[Currency]],'Currency'!A:B,2,FALSE)</f>
        <v>12</v>
      </c>
      <c r="W1657" s="5" t="str">
        <f>IF(Main[[#This Row],[Avg_Cost_USD]]&lt;10,"Low",
IF(Main[[#This Row],[Avg_Cost_USD]]&lt;=30,"Medium","High"))</f>
        <v>Medium</v>
      </c>
    </row>
    <row r="1658" spans="1:23" x14ac:dyDescent="0.3">
      <c r="A1658">
        <v>18425760</v>
      </c>
      <c r="B1658" t="s">
        <v>2489</v>
      </c>
      <c r="C1658">
        <v>1</v>
      </c>
      <c r="D1658" t="s">
        <v>54</v>
      </c>
      <c r="E1658" t="s">
        <v>1350</v>
      </c>
      <c r="F1658">
        <v>77.197226099999995</v>
      </c>
      <c r="G1658">
        <v>28.546786399999998</v>
      </c>
      <c r="H1658" t="s">
        <v>2084</v>
      </c>
      <c r="I1658" t="s">
        <v>19</v>
      </c>
      <c r="J1658" t="s">
        <v>57</v>
      </c>
      <c r="K1658" t="s">
        <v>57</v>
      </c>
      <c r="L1658" t="s">
        <v>57</v>
      </c>
      <c r="M1658" t="s">
        <v>57</v>
      </c>
      <c r="N1658">
        <v>3</v>
      </c>
      <c r="O1658">
        <v>15</v>
      </c>
      <c r="P1658">
        <v>1000</v>
      </c>
      <c r="Q1658">
        <v>2.9</v>
      </c>
      <c r="R1658">
        <v>2015</v>
      </c>
      <c r="S1658">
        <v>5</v>
      </c>
      <c r="T1658">
        <v>28</v>
      </c>
      <c r="U1658" s="1">
        <v>42152</v>
      </c>
      <c r="V1658" s="5">
        <f>Main[[#This Row],[Average_Cost_for_two]] * VLOOKUP(Main[[#This Row],[Currency]],'Currency'!A:B,2,FALSE)</f>
        <v>12</v>
      </c>
      <c r="W1658" s="5" t="str">
        <f>IF(Main[[#This Row],[Avg_Cost_USD]]&lt;10,"Low",
IF(Main[[#This Row],[Avg_Cost_USD]]&lt;=30,"Medium","High"))</f>
        <v>Medium</v>
      </c>
    </row>
    <row r="1659" spans="1:23" x14ac:dyDescent="0.3">
      <c r="A1659">
        <v>1079</v>
      </c>
      <c r="B1659" t="s">
        <v>2456</v>
      </c>
      <c r="C1659">
        <v>1</v>
      </c>
      <c r="D1659" t="s">
        <v>54</v>
      </c>
      <c r="E1659" t="s">
        <v>2490</v>
      </c>
      <c r="F1659">
        <v>77.120739799999996</v>
      </c>
      <c r="G1659">
        <v>28.6507574</v>
      </c>
      <c r="H1659" t="s">
        <v>384</v>
      </c>
      <c r="I1659" t="s">
        <v>19</v>
      </c>
      <c r="J1659" t="s">
        <v>57</v>
      </c>
      <c r="K1659" t="s">
        <v>61</v>
      </c>
      <c r="L1659" t="s">
        <v>57</v>
      </c>
      <c r="M1659" t="s">
        <v>57</v>
      </c>
      <c r="N1659">
        <v>3</v>
      </c>
      <c r="O1659">
        <v>141</v>
      </c>
      <c r="P1659">
        <v>1000</v>
      </c>
      <c r="Q1659">
        <v>3.6</v>
      </c>
      <c r="R1659">
        <v>2011</v>
      </c>
      <c r="S1659">
        <v>5</v>
      </c>
      <c r="T1659">
        <v>20</v>
      </c>
      <c r="U1659" s="1">
        <v>40683</v>
      </c>
      <c r="V1659" s="5">
        <f>Main[[#This Row],[Average_Cost_for_two]] * VLOOKUP(Main[[#This Row],[Currency]],'Currency'!A:B,2,FALSE)</f>
        <v>12</v>
      </c>
      <c r="W1659" s="5" t="str">
        <f>IF(Main[[#This Row],[Avg_Cost_USD]]&lt;10,"Low",
IF(Main[[#This Row],[Avg_Cost_USD]]&lt;=30,"Medium","High"))</f>
        <v>Medium</v>
      </c>
    </row>
    <row r="1660" spans="1:23" x14ac:dyDescent="0.3">
      <c r="A1660">
        <v>304154</v>
      </c>
      <c r="B1660" t="s">
        <v>2491</v>
      </c>
      <c r="C1660">
        <v>1</v>
      </c>
      <c r="D1660" t="s">
        <v>54</v>
      </c>
      <c r="E1660" t="s">
        <v>400</v>
      </c>
      <c r="F1660">
        <v>77.221339799999996</v>
      </c>
      <c r="G1660">
        <v>28.632837800000001</v>
      </c>
      <c r="H1660" t="s">
        <v>2270</v>
      </c>
      <c r="I1660" t="s">
        <v>19</v>
      </c>
      <c r="J1660" t="s">
        <v>57</v>
      </c>
      <c r="K1660" t="s">
        <v>57</v>
      </c>
      <c r="L1660" t="s">
        <v>57</v>
      </c>
      <c r="M1660" t="s">
        <v>57</v>
      </c>
      <c r="N1660">
        <v>3</v>
      </c>
      <c r="O1660">
        <v>1096</v>
      </c>
      <c r="P1660">
        <v>1000</v>
      </c>
      <c r="Q1660">
        <v>2.5</v>
      </c>
      <c r="R1660">
        <v>2016</v>
      </c>
      <c r="S1660">
        <v>4</v>
      </c>
      <c r="T1660">
        <v>6</v>
      </c>
      <c r="U1660" s="1">
        <v>42466</v>
      </c>
      <c r="V1660" s="5">
        <f>Main[[#This Row],[Average_Cost_for_two]] * VLOOKUP(Main[[#This Row],[Currency]],'Currency'!A:B,2,FALSE)</f>
        <v>12</v>
      </c>
      <c r="W1660" s="5" t="str">
        <f>IF(Main[[#This Row],[Avg_Cost_USD]]&lt;10,"Low",
IF(Main[[#This Row],[Avg_Cost_USD]]&lt;=30,"Medium","High"))</f>
        <v>Medium</v>
      </c>
    </row>
    <row r="1661" spans="1:23" x14ac:dyDescent="0.3">
      <c r="A1661">
        <v>311671</v>
      </c>
      <c r="B1661" t="s">
        <v>2484</v>
      </c>
      <c r="C1661">
        <v>1</v>
      </c>
      <c r="D1661" t="s">
        <v>54</v>
      </c>
      <c r="E1661" t="s">
        <v>1126</v>
      </c>
      <c r="F1661">
        <v>77.235081800000003</v>
      </c>
      <c r="G1661">
        <v>28.5502611</v>
      </c>
      <c r="H1661" t="s">
        <v>2485</v>
      </c>
      <c r="I1661" t="s">
        <v>19</v>
      </c>
      <c r="J1661" t="s">
        <v>57</v>
      </c>
      <c r="K1661" t="s">
        <v>61</v>
      </c>
      <c r="L1661" t="s">
        <v>57</v>
      </c>
      <c r="M1661" t="s">
        <v>57</v>
      </c>
      <c r="N1661">
        <v>3</v>
      </c>
      <c r="O1661">
        <v>263</v>
      </c>
      <c r="P1661">
        <v>1000</v>
      </c>
      <c r="Q1661">
        <v>3.7</v>
      </c>
      <c r="R1661">
        <v>2010</v>
      </c>
      <c r="S1661">
        <v>4</v>
      </c>
      <c r="T1661">
        <v>10</v>
      </c>
      <c r="U1661" s="1">
        <v>40278</v>
      </c>
      <c r="V1661" s="5">
        <f>Main[[#This Row],[Average_Cost_for_two]] * VLOOKUP(Main[[#This Row],[Currency]],'Currency'!A:B,2,FALSE)</f>
        <v>12</v>
      </c>
      <c r="W1661" s="5" t="str">
        <f>IF(Main[[#This Row],[Avg_Cost_USD]]&lt;10,"Low",
IF(Main[[#This Row],[Avg_Cost_USD]]&lt;=30,"Medium","High"))</f>
        <v>Medium</v>
      </c>
    </row>
    <row r="1662" spans="1:23" x14ac:dyDescent="0.3">
      <c r="A1662">
        <v>313482</v>
      </c>
      <c r="B1662" t="s">
        <v>2484</v>
      </c>
      <c r="C1662">
        <v>1</v>
      </c>
      <c r="D1662" t="s">
        <v>54</v>
      </c>
      <c r="E1662" t="s">
        <v>124</v>
      </c>
      <c r="F1662">
        <v>77.193969999999993</v>
      </c>
      <c r="G1662">
        <v>28.554020000000001</v>
      </c>
      <c r="H1662" t="s">
        <v>2485</v>
      </c>
      <c r="I1662" t="s">
        <v>19</v>
      </c>
      <c r="J1662" t="s">
        <v>57</v>
      </c>
      <c r="K1662" t="s">
        <v>61</v>
      </c>
      <c r="L1662" t="s">
        <v>57</v>
      </c>
      <c r="M1662" t="s">
        <v>57</v>
      </c>
      <c r="N1662">
        <v>3</v>
      </c>
      <c r="O1662">
        <v>61</v>
      </c>
      <c r="P1662">
        <v>1000</v>
      </c>
      <c r="Q1662">
        <v>3.3</v>
      </c>
      <c r="R1662">
        <v>2011</v>
      </c>
      <c r="S1662">
        <v>4</v>
      </c>
      <c r="T1662">
        <v>7</v>
      </c>
      <c r="U1662" s="1">
        <v>40640</v>
      </c>
      <c r="V1662" s="5">
        <f>Main[[#This Row],[Average_Cost_for_two]] * VLOOKUP(Main[[#This Row],[Currency]],'Currency'!A:B,2,FALSE)</f>
        <v>12</v>
      </c>
      <c r="W1662" s="5" t="str">
        <f>IF(Main[[#This Row],[Avg_Cost_USD]]&lt;10,"Low",
IF(Main[[#This Row],[Avg_Cost_USD]]&lt;=30,"Medium","High"))</f>
        <v>Medium</v>
      </c>
    </row>
    <row r="1663" spans="1:23" x14ac:dyDescent="0.3">
      <c r="A1663">
        <v>18376472</v>
      </c>
      <c r="B1663" t="s">
        <v>1044</v>
      </c>
      <c r="C1663">
        <v>1</v>
      </c>
      <c r="D1663" t="s">
        <v>54</v>
      </c>
      <c r="E1663" t="s">
        <v>990</v>
      </c>
      <c r="F1663">
        <v>77.213235400000002</v>
      </c>
      <c r="G1663">
        <v>28.5391434</v>
      </c>
      <c r="H1663" t="s">
        <v>1046</v>
      </c>
      <c r="I1663" t="s">
        <v>19</v>
      </c>
      <c r="J1663" t="s">
        <v>57</v>
      </c>
      <c r="K1663" t="s">
        <v>61</v>
      </c>
      <c r="L1663" t="s">
        <v>57</v>
      </c>
      <c r="M1663" t="s">
        <v>57</v>
      </c>
      <c r="N1663">
        <v>3</v>
      </c>
      <c r="O1663">
        <v>113</v>
      </c>
      <c r="P1663">
        <v>1000</v>
      </c>
      <c r="Q1663">
        <v>3.9</v>
      </c>
      <c r="R1663">
        <v>2016</v>
      </c>
      <c r="S1663">
        <v>4</v>
      </c>
      <c r="T1663">
        <v>21</v>
      </c>
      <c r="U1663" s="1">
        <v>42481</v>
      </c>
      <c r="V1663" s="5">
        <f>Main[[#This Row],[Average_Cost_for_two]] * VLOOKUP(Main[[#This Row],[Currency]],'Currency'!A:B,2,FALSE)</f>
        <v>12</v>
      </c>
      <c r="W1663" s="5" t="str">
        <f>IF(Main[[#This Row],[Avg_Cost_USD]]&lt;10,"Low",
IF(Main[[#This Row],[Avg_Cost_USD]]&lt;=30,"Medium","High"))</f>
        <v>Medium</v>
      </c>
    </row>
    <row r="1664" spans="1:23" x14ac:dyDescent="0.3">
      <c r="A1664">
        <v>18451269</v>
      </c>
      <c r="B1664" t="s">
        <v>2492</v>
      </c>
      <c r="C1664">
        <v>1</v>
      </c>
      <c r="D1664" t="s">
        <v>54</v>
      </c>
      <c r="E1664" t="s">
        <v>1098</v>
      </c>
      <c r="F1664">
        <v>0</v>
      </c>
      <c r="G1664">
        <v>0</v>
      </c>
      <c r="H1664" t="s">
        <v>2493</v>
      </c>
      <c r="I1664" t="s">
        <v>19</v>
      </c>
      <c r="J1664" t="s">
        <v>57</v>
      </c>
      <c r="K1664" t="s">
        <v>61</v>
      </c>
      <c r="L1664" t="s">
        <v>57</v>
      </c>
      <c r="M1664" t="s">
        <v>57</v>
      </c>
      <c r="N1664">
        <v>3</v>
      </c>
      <c r="O1664">
        <v>24</v>
      </c>
      <c r="P1664">
        <v>1000</v>
      </c>
      <c r="Q1664">
        <v>3.8</v>
      </c>
      <c r="R1664">
        <v>2011</v>
      </c>
      <c r="S1664">
        <v>4</v>
      </c>
      <c r="T1664">
        <v>4</v>
      </c>
      <c r="U1664" s="1">
        <v>40637</v>
      </c>
      <c r="V1664" s="5">
        <f>Main[[#This Row],[Average_Cost_for_two]] * VLOOKUP(Main[[#This Row],[Currency]],'Currency'!A:B,2,FALSE)</f>
        <v>12</v>
      </c>
      <c r="W1664" s="5" t="str">
        <f>IF(Main[[#This Row],[Avg_Cost_USD]]&lt;10,"Low",
IF(Main[[#This Row],[Avg_Cost_USD]]&lt;=30,"Medium","High"))</f>
        <v>Medium</v>
      </c>
    </row>
    <row r="1665" spans="1:23" x14ac:dyDescent="0.3">
      <c r="A1665">
        <v>18416856</v>
      </c>
      <c r="B1665" t="s">
        <v>2494</v>
      </c>
      <c r="C1665">
        <v>1</v>
      </c>
      <c r="D1665" t="s">
        <v>54</v>
      </c>
      <c r="E1665" t="s">
        <v>1042</v>
      </c>
      <c r="F1665">
        <v>77.168407000000002</v>
      </c>
      <c r="G1665">
        <v>28.522112</v>
      </c>
      <c r="H1665" t="s">
        <v>1025</v>
      </c>
      <c r="I1665" t="s">
        <v>19</v>
      </c>
      <c r="J1665" t="s">
        <v>57</v>
      </c>
      <c r="K1665" t="s">
        <v>61</v>
      </c>
      <c r="L1665" t="s">
        <v>57</v>
      </c>
      <c r="M1665" t="s">
        <v>57</v>
      </c>
      <c r="N1665">
        <v>3</v>
      </c>
      <c r="O1665">
        <v>40</v>
      </c>
      <c r="P1665">
        <v>1000</v>
      </c>
      <c r="Q1665">
        <v>3.9</v>
      </c>
      <c r="R1665">
        <v>2012</v>
      </c>
      <c r="S1665">
        <v>4</v>
      </c>
      <c r="T1665">
        <v>28</v>
      </c>
      <c r="U1665" s="1">
        <v>41027</v>
      </c>
      <c r="V1665" s="5">
        <f>Main[[#This Row],[Average_Cost_for_two]] * VLOOKUP(Main[[#This Row],[Currency]],'Currency'!A:B,2,FALSE)</f>
        <v>12</v>
      </c>
      <c r="W1665" s="5" t="str">
        <f>IF(Main[[#This Row],[Avg_Cost_USD]]&lt;10,"Low",
IF(Main[[#This Row],[Avg_Cost_USD]]&lt;=30,"Medium","High"))</f>
        <v>Medium</v>
      </c>
    </row>
    <row r="1666" spans="1:23" x14ac:dyDescent="0.3">
      <c r="A1666">
        <v>18446483</v>
      </c>
      <c r="B1666" t="s">
        <v>1191</v>
      </c>
      <c r="C1666">
        <v>1</v>
      </c>
      <c r="D1666" t="s">
        <v>54</v>
      </c>
      <c r="E1666" t="s">
        <v>383</v>
      </c>
      <c r="F1666">
        <v>77.121423710000002</v>
      </c>
      <c r="G1666">
        <v>28.549895459999998</v>
      </c>
      <c r="H1666" t="s">
        <v>347</v>
      </c>
      <c r="I1666" t="s">
        <v>19</v>
      </c>
      <c r="J1666" t="s">
        <v>57</v>
      </c>
      <c r="K1666" t="s">
        <v>57</v>
      </c>
      <c r="L1666" t="s">
        <v>57</v>
      </c>
      <c r="M1666" t="s">
        <v>57</v>
      </c>
      <c r="N1666">
        <v>3</v>
      </c>
      <c r="O1666">
        <v>1</v>
      </c>
      <c r="P1666">
        <v>1000</v>
      </c>
      <c r="Q1666">
        <v>1</v>
      </c>
      <c r="R1666">
        <v>2015</v>
      </c>
      <c r="S1666">
        <v>4</v>
      </c>
      <c r="T1666">
        <v>28</v>
      </c>
      <c r="U1666" s="1">
        <v>42122</v>
      </c>
      <c r="V1666" s="5">
        <f>Main[[#This Row],[Average_Cost_for_two]] * VLOOKUP(Main[[#This Row],[Currency]],'Currency'!A:B,2,FALSE)</f>
        <v>12</v>
      </c>
      <c r="W1666" s="5" t="str">
        <f>IF(Main[[#This Row],[Avg_Cost_USD]]&lt;10,"Low",
IF(Main[[#This Row],[Avg_Cost_USD]]&lt;=30,"Medium","High"))</f>
        <v>Medium</v>
      </c>
    </row>
    <row r="1667" spans="1:23" x14ac:dyDescent="0.3">
      <c r="A1667">
        <v>18415352</v>
      </c>
      <c r="B1667" t="s">
        <v>2495</v>
      </c>
      <c r="C1667">
        <v>1</v>
      </c>
      <c r="D1667" t="s">
        <v>54</v>
      </c>
      <c r="E1667" t="s">
        <v>1126</v>
      </c>
      <c r="F1667">
        <v>77.236423079999994</v>
      </c>
      <c r="G1667">
        <v>28.549671929999999</v>
      </c>
      <c r="H1667" t="s">
        <v>301</v>
      </c>
      <c r="I1667" t="s">
        <v>19</v>
      </c>
      <c r="J1667" t="s">
        <v>57</v>
      </c>
      <c r="K1667" t="s">
        <v>57</v>
      </c>
      <c r="L1667" t="s">
        <v>57</v>
      </c>
      <c r="M1667" t="s">
        <v>57</v>
      </c>
      <c r="N1667">
        <v>3</v>
      </c>
      <c r="O1667">
        <v>50</v>
      </c>
      <c r="P1667">
        <v>1000</v>
      </c>
      <c r="Q1667">
        <v>3.8</v>
      </c>
      <c r="R1667">
        <v>2011</v>
      </c>
      <c r="S1667">
        <v>3</v>
      </c>
      <c r="T1667">
        <v>25</v>
      </c>
      <c r="U1667" s="1">
        <v>40627</v>
      </c>
      <c r="V1667" s="5">
        <f>Main[[#This Row],[Average_Cost_for_two]] * VLOOKUP(Main[[#This Row],[Currency]],'Currency'!A:B,2,FALSE)</f>
        <v>12</v>
      </c>
      <c r="W1667" s="5" t="str">
        <f>IF(Main[[#This Row],[Avg_Cost_USD]]&lt;10,"Low",
IF(Main[[#This Row],[Avg_Cost_USD]]&lt;=30,"Medium","High"))</f>
        <v>Medium</v>
      </c>
    </row>
    <row r="1668" spans="1:23" x14ac:dyDescent="0.3">
      <c r="A1668">
        <v>2201</v>
      </c>
      <c r="B1668" t="s">
        <v>2496</v>
      </c>
      <c r="C1668">
        <v>1</v>
      </c>
      <c r="D1668" t="s">
        <v>54</v>
      </c>
      <c r="E1668" t="s">
        <v>114</v>
      </c>
      <c r="F1668">
        <v>77.214269599999994</v>
      </c>
      <c r="G1668">
        <v>28.5180547</v>
      </c>
      <c r="H1668" t="s">
        <v>287</v>
      </c>
      <c r="I1668" t="s">
        <v>19</v>
      </c>
      <c r="J1668" t="s">
        <v>57</v>
      </c>
      <c r="K1668" t="s">
        <v>57</v>
      </c>
      <c r="L1668" t="s">
        <v>57</v>
      </c>
      <c r="M1668" t="s">
        <v>57</v>
      </c>
      <c r="N1668">
        <v>3</v>
      </c>
      <c r="O1668">
        <v>13</v>
      </c>
      <c r="P1668">
        <v>1000</v>
      </c>
      <c r="Q1668">
        <v>2.9</v>
      </c>
      <c r="R1668">
        <v>2015</v>
      </c>
      <c r="S1668">
        <v>3</v>
      </c>
      <c r="T1668">
        <v>20</v>
      </c>
      <c r="U1668" s="1">
        <v>42083</v>
      </c>
      <c r="V1668" s="5">
        <f>Main[[#This Row],[Average_Cost_for_two]] * VLOOKUP(Main[[#This Row],[Currency]],'Currency'!A:B,2,FALSE)</f>
        <v>12</v>
      </c>
      <c r="W1668" s="5" t="str">
        <f>IF(Main[[#This Row],[Avg_Cost_USD]]&lt;10,"Low",
IF(Main[[#This Row],[Avg_Cost_USD]]&lt;=30,"Medium","High"))</f>
        <v>Medium</v>
      </c>
    </row>
    <row r="1669" spans="1:23" x14ac:dyDescent="0.3">
      <c r="A1669">
        <v>2684</v>
      </c>
      <c r="B1669" t="s">
        <v>2497</v>
      </c>
      <c r="C1669">
        <v>1</v>
      </c>
      <c r="D1669" t="s">
        <v>54</v>
      </c>
      <c r="E1669" t="s">
        <v>2498</v>
      </c>
      <c r="F1669">
        <v>77.216929699999994</v>
      </c>
      <c r="G1669">
        <v>28.600154100000001</v>
      </c>
      <c r="H1669" t="s">
        <v>339</v>
      </c>
      <c r="I1669" t="s">
        <v>19</v>
      </c>
      <c r="J1669" t="s">
        <v>57</v>
      </c>
      <c r="K1669" t="s">
        <v>57</v>
      </c>
      <c r="L1669" t="s">
        <v>57</v>
      </c>
      <c r="M1669" t="s">
        <v>57</v>
      </c>
      <c r="N1669">
        <v>3</v>
      </c>
      <c r="O1669">
        <v>65</v>
      </c>
      <c r="P1669">
        <v>1000</v>
      </c>
      <c r="Q1669">
        <v>3.7</v>
      </c>
      <c r="R1669">
        <v>2011</v>
      </c>
      <c r="S1669">
        <v>3</v>
      </c>
      <c r="T1669">
        <v>15</v>
      </c>
      <c r="U1669" s="1">
        <v>40617</v>
      </c>
      <c r="V1669" s="5">
        <f>Main[[#This Row],[Average_Cost_for_two]] * VLOOKUP(Main[[#This Row],[Currency]],'Currency'!A:B,2,FALSE)</f>
        <v>12</v>
      </c>
      <c r="W1669" s="5" t="str">
        <f>IF(Main[[#This Row],[Avg_Cost_USD]]&lt;10,"Low",
IF(Main[[#This Row],[Avg_Cost_USD]]&lt;=30,"Medium","High"))</f>
        <v>Medium</v>
      </c>
    </row>
    <row r="1670" spans="1:23" x14ac:dyDescent="0.3">
      <c r="A1670">
        <v>252</v>
      </c>
      <c r="B1670" t="s">
        <v>2456</v>
      </c>
      <c r="C1670">
        <v>1</v>
      </c>
      <c r="D1670" t="s">
        <v>54</v>
      </c>
      <c r="E1670" t="s">
        <v>1245</v>
      </c>
      <c r="F1670">
        <v>77.286102999999997</v>
      </c>
      <c r="G1670">
        <v>28.637001000000001</v>
      </c>
      <c r="H1670" t="s">
        <v>384</v>
      </c>
      <c r="I1670" t="s">
        <v>19</v>
      </c>
      <c r="J1670" t="s">
        <v>57</v>
      </c>
      <c r="K1670" t="s">
        <v>61</v>
      </c>
      <c r="L1670" t="s">
        <v>57</v>
      </c>
      <c r="M1670" t="s">
        <v>57</v>
      </c>
      <c r="N1670">
        <v>3</v>
      </c>
      <c r="O1670">
        <v>224</v>
      </c>
      <c r="P1670">
        <v>1000</v>
      </c>
      <c r="Q1670">
        <v>2.4</v>
      </c>
      <c r="R1670">
        <v>2013</v>
      </c>
      <c r="S1670">
        <v>3</v>
      </c>
      <c r="T1670">
        <v>11</v>
      </c>
      <c r="U1670" s="1">
        <v>41344</v>
      </c>
      <c r="V1670" s="5">
        <f>Main[[#This Row],[Average_Cost_for_two]] * VLOOKUP(Main[[#This Row],[Currency]],'Currency'!A:B,2,FALSE)</f>
        <v>12</v>
      </c>
      <c r="W1670" s="5" t="str">
        <f>IF(Main[[#This Row],[Avg_Cost_USD]]&lt;10,"Low",
IF(Main[[#This Row],[Avg_Cost_USD]]&lt;=30,"Medium","High"))</f>
        <v>Medium</v>
      </c>
    </row>
    <row r="1671" spans="1:23" x14ac:dyDescent="0.3">
      <c r="A1671">
        <v>18423898</v>
      </c>
      <c r="B1671" t="s">
        <v>2499</v>
      </c>
      <c r="C1671">
        <v>1</v>
      </c>
      <c r="D1671" t="s">
        <v>54</v>
      </c>
      <c r="E1671" t="s">
        <v>1042</v>
      </c>
      <c r="F1671">
        <v>77.155389799999995</v>
      </c>
      <c r="G1671">
        <v>28.529144599999999</v>
      </c>
      <c r="H1671" t="s">
        <v>301</v>
      </c>
      <c r="I1671" t="s">
        <v>19</v>
      </c>
      <c r="J1671" t="s">
        <v>57</v>
      </c>
      <c r="K1671" t="s">
        <v>61</v>
      </c>
      <c r="L1671" t="s">
        <v>57</v>
      </c>
      <c r="M1671" t="s">
        <v>57</v>
      </c>
      <c r="N1671">
        <v>3</v>
      </c>
      <c r="O1671">
        <v>20</v>
      </c>
      <c r="P1671">
        <v>1000</v>
      </c>
      <c r="Q1671">
        <v>3.8</v>
      </c>
      <c r="R1671">
        <v>2017</v>
      </c>
      <c r="S1671">
        <v>3</v>
      </c>
      <c r="T1671">
        <v>9</v>
      </c>
      <c r="U1671" s="1">
        <v>42803</v>
      </c>
      <c r="V1671" s="5">
        <f>Main[[#This Row],[Average_Cost_for_two]] * VLOOKUP(Main[[#This Row],[Currency]],'Currency'!A:B,2,FALSE)</f>
        <v>12</v>
      </c>
      <c r="W1671" s="5" t="str">
        <f>IF(Main[[#This Row],[Avg_Cost_USD]]&lt;10,"Low",
IF(Main[[#This Row],[Avg_Cost_USD]]&lt;=30,"Medium","High"))</f>
        <v>Medium</v>
      </c>
    </row>
    <row r="1672" spans="1:23" x14ac:dyDescent="0.3">
      <c r="A1672">
        <v>310777</v>
      </c>
      <c r="B1672" t="s">
        <v>2456</v>
      </c>
      <c r="C1672">
        <v>1</v>
      </c>
      <c r="D1672" t="s">
        <v>54</v>
      </c>
      <c r="E1672" t="s">
        <v>1732</v>
      </c>
      <c r="F1672">
        <v>77.178037500000002</v>
      </c>
      <c r="G1672">
        <v>28.692922899999999</v>
      </c>
      <c r="H1672" t="s">
        <v>384</v>
      </c>
      <c r="I1672" t="s">
        <v>19</v>
      </c>
      <c r="J1672" t="s">
        <v>57</v>
      </c>
      <c r="K1672" t="s">
        <v>61</v>
      </c>
      <c r="L1672" t="s">
        <v>57</v>
      </c>
      <c r="M1672" t="s">
        <v>57</v>
      </c>
      <c r="N1672">
        <v>3</v>
      </c>
      <c r="O1672">
        <v>35</v>
      </c>
      <c r="P1672">
        <v>1000</v>
      </c>
      <c r="Q1672">
        <v>3.4</v>
      </c>
      <c r="R1672">
        <v>2014</v>
      </c>
      <c r="S1672">
        <v>2</v>
      </c>
      <c r="T1672">
        <v>21</v>
      </c>
      <c r="U1672" s="1">
        <v>41691</v>
      </c>
      <c r="V1672" s="5">
        <f>Main[[#This Row],[Average_Cost_for_two]] * VLOOKUP(Main[[#This Row],[Currency]],'Currency'!A:B,2,FALSE)</f>
        <v>12</v>
      </c>
      <c r="W1672" s="5" t="str">
        <f>IF(Main[[#This Row],[Avg_Cost_USD]]&lt;10,"Low",
IF(Main[[#This Row],[Avg_Cost_USD]]&lt;=30,"Medium","High"))</f>
        <v>Medium</v>
      </c>
    </row>
    <row r="1673" spans="1:23" x14ac:dyDescent="0.3">
      <c r="A1673">
        <v>18382342</v>
      </c>
      <c r="B1673" t="s">
        <v>2500</v>
      </c>
      <c r="C1673">
        <v>1</v>
      </c>
      <c r="D1673" t="s">
        <v>54</v>
      </c>
      <c r="E1673" t="s">
        <v>1126</v>
      </c>
      <c r="F1673">
        <v>77.236698399999995</v>
      </c>
      <c r="G1673">
        <v>28.5495184</v>
      </c>
      <c r="H1673" t="s">
        <v>2266</v>
      </c>
      <c r="I1673" t="s">
        <v>19</v>
      </c>
      <c r="J1673" t="s">
        <v>57</v>
      </c>
      <c r="K1673" t="s">
        <v>61</v>
      </c>
      <c r="L1673" t="s">
        <v>57</v>
      </c>
      <c r="M1673" t="s">
        <v>57</v>
      </c>
      <c r="N1673">
        <v>3</v>
      </c>
      <c r="O1673">
        <v>111</v>
      </c>
      <c r="P1673">
        <v>1000</v>
      </c>
      <c r="Q1673">
        <v>4.2</v>
      </c>
      <c r="R1673">
        <v>2015</v>
      </c>
      <c r="S1673">
        <v>2</v>
      </c>
      <c r="T1673">
        <v>23</v>
      </c>
      <c r="U1673" s="1">
        <v>42058</v>
      </c>
      <c r="V1673" s="5">
        <f>Main[[#This Row],[Average_Cost_for_two]] * VLOOKUP(Main[[#This Row],[Currency]],'Currency'!A:B,2,FALSE)</f>
        <v>12</v>
      </c>
      <c r="W1673" s="5" t="str">
        <f>IF(Main[[#This Row],[Avg_Cost_USD]]&lt;10,"Low",
IF(Main[[#This Row],[Avg_Cost_USD]]&lt;=30,"Medium","High"))</f>
        <v>Medium</v>
      </c>
    </row>
    <row r="1674" spans="1:23" x14ac:dyDescent="0.3">
      <c r="A1674">
        <v>261</v>
      </c>
      <c r="B1674" t="s">
        <v>2456</v>
      </c>
      <c r="C1674">
        <v>1</v>
      </c>
      <c r="D1674" t="s">
        <v>54</v>
      </c>
      <c r="E1674" t="s">
        <v>502</v>
      </c>
      <c r="F1674">
        <v>77.2195131</v>
      </c>
      <c r="G1674">
        <v>28.62751063</v>
      </c>
      <c r="H1674" t="s">
        <v>384</v>
      </c>
      <c r="I1674" t="s">
        <v>19</v>
      </c>
      <c r="J1674" t="s">
        <v>57</v>
      </c>
      <c r="K1674" t="s">
        <v>61</v>
      </c>
      <c r="L1674" t="s">
        <v>57</v>
      </c>
      <c r="M1674" t="s">
        <v>57</v>
      </c>
      <c r="N1674">
        <v>3</v>
      </c>
      <c r="O1674">
        <v>116</v>
      </c>
      <c r="P1674">
        <v>1000</v>
      </c>
      <c r="Q1674">
        <v>3.4</v>
      </c>
      <c r="R1674">
        <v>2017</v>
      </c>
      <c r="S1674">
        <v>2</v>
      </c>
      <c r="T1674">
        <v>6</v>
      </c>
      <c r="U1674" s="1">
        <v>42772</v>
      </c>
      <c r="V1674" s="5">
        <f>Main[[#This Row],[Average_Cost_for_two]] * VLOOKUP(Main[[#This Row],[Currency]],'Currency'!A:B,2,FALSE)</f>
        <v>12</v>
      </c>
      <c r="W1674" s="5" t="str">
        <f>IF(Main[[#This Row],[Avg_Cost_USD]]&lt;10,"Low",
IF(Main[[#This Row],[Avg_Cost_USD]]&lt;=30,"Medium","High"))</f>
        <v>Medium</v>
      </c>
    </row>
    <row r="1675" spans="1:23" x14ac:dyDescent="0.3">
      <c r="A1675">
        <v>18361742</v>
      </c>
      <c r="B1675" t="s">
        <v>2501</v>
      </c>
      <c r="C1675">
        <v>1</v>
      </c>
      <c r="D1675" t="s">
        <v>54</v>
      </c>
      <c r="E1675" t="s">
        <v>1482</v>
      </c>
      <c r="F1675">
        <v>77.309036500000005</v>
      </c>
      <c r="G1675">
        <v>28.6537039</v>
      </c>
      <c r="H1675" t="s">
        <v>2502</v>
      </c>
      <c r="I1675" t="s">
        <v>19</v>
      </c>
      <c r="J1675" t="s">
        <v>57</v>
      </c>
      <c r="K1675" t="s">
        <v>61</v>
      </c>
      <c r="L1675" t="s">
        <v>57</v>
      </c>
      <c r="M1675" t="s">
        <v>57</v>
      </c>
      <c r="N1675">
        <v>3</v>
      </c>
      <c r="O1675">
        <v>63</v>
      </c>
      <c r="P1675">
        <v>1000</v>
      </c>
      <c r="Q1675">
        <v>3.5</v>
      </c>
      <c r="R1675">
        <v>2014</v>
      </c>
      <c r="S1675">
        <v>2</v>
      </c>
      <c r="T1675">
        <v>7</v>
      </c>
      <c r="U1675" s="1">
        <v>41677</v>
      </c>
      <c r="V1675" s="5">
        <f>Main[[#This Row],[Average_Cost_for_two]] * VLOOKUP(Main[[#This Row],[Currency]],'Currency'!A:B,2,FALSE)</f>
        <v>12</v>
      </c>
      <c r="W1675" s="5" t="str">
        <f>IF(Main[[#This Row],[Avg_Cost_USD]]&lt;10,"Low",
IF(Main[[#This Row],[Avg_Cost_USD]]&lt;=30,"Medium","High"))</f>
        <v>Medium</v>
      </c>
    </row>
    <row r="1676" spans="1:23" x14ac:dyDescent="0.3">
      <c r="A1676">
        <v>1901</v>
      </c>
      <c r="B1676" t="s">
        <v>2468</v>
      </c>
      <c r="C1676">
        <v>1</v>
      </c>
      <c r="D1676" t="s">
        <v>54</v>
      </c>
      <c r="E1676" t="s">
        <v>1771</v>
      </c>
      <c r="F1676">
        <v>77.227088300000005</v>
      </c>
      <c r="G1676">
        <v>28.600052000000002</v>
      </c>
      <c r="H1676" t="s">
        <v>2469</v>
      </c>
      <c r="I1676" t="s">
        <v>19</v>
      </c>
      <c r="J1676" t="s">
        <v>57</v>
      </c>
      <c r="K1676" t="s">
        <v>57</v>
      </c>
      <c r="L1676" t="s">
        <v>57</v>
      </c>
      <c r="M1676" t="s">
        <v>57</v>
      </c>
      <c r="N1676">
        <v>3</v>
      </c>
      <c r="O1676">
        <v>574</v>
      </c>
      <c r="P1676">
        <v>1000</v>
      </c>
      <c r="Q1676">
        <v>3.6</v>
      </c>
      <c r="R1676">
        <v>2011</v>
      </c>
      <c r="S1676">
        <v>2</v>
      </c>
      <c r="T1676">
        <v>19</v>
      </c>
      <c r="U1676" s="1">
        <v>40593</v>
      </c>
      <c r="V1676" s="5">
        <f>Main[[#This Row],[Average_Cost_for_two]] * VLOOKUP(Main[[#This Row],[Currency]],'Currency'!A:B,2,FALSE)</f>
        <v>12</v>
      </c>
      <c r="W1676" s="5" t="str">
        <f>IF(Main[[#This Row],[Avg_Cost_USD]]&lt;10,"Low",
IF(Main[[#This Row],[Avg_Cost_USD]]&lt;=30,"Medium","High"))</f>
        <v>Medium</v>
      </c>
    </row>
    <row r="1677" spans="1:23" x14ac:dyDescent="0.3">
      <c r="A1677">
        <v>18457499</v>
      </c>
      <c r="B1677" t="s">
        <v>2503</v>
      </c>
      <c r="C1677">
        <v>1</v>
      </c>
      <c r="D1677" t="s">
        <v>54</v>
      </c>
      <c r="E1677" t="s">
        <v>168</v>
      </c>
      <c r="F1677">
        <v>0</v>
      </c>
      <c r="G1677">
        <v>0</v>
      </c>
      <c r="H1677" t="s">
        <v>303</v>
      </c>
      <c r="I1677" t="s">
        <v>19</v>
      </c>
      <c r="J1677" t="s">
        <v>57</v>
      </c>
      <c r="K1677" t="s">
        <v>57</v>
      </c>
      <c r="L1677" t="s">
        <v>57</v>
      </c>
      <c r="M1677" t="s">
        <v>57</v>
      </c>
      <c r="N1677">
        <v>3</v>
      </c>
      <c r="O1677">
        <v>5</v>
      </c>
      <c r="P1677">
        <v>1000</v>
      </c>
      <c r="Q1677">
        <v>3.1</v>
      </c>
      <c r="R1677">
        <v>2017</v>
      </c>
      <c r="S1677">
        <v>1</v>
      </c>
      <c r="T1677">
        <v>27</v>
      </c>
      <c r="U1677" s="1">
        <v>42762</v>
      </c>
      <c r="V1677" s="5">
        <f>Main[[#This Row],[Average_Cost_for_two]] * VLOOKUP(Main[[#This Row],[Currency]],'Currency'!A:B,2,FALSE)</f>
        <v>12</v>
      </c>
      <c r="W1677" s="5" t="str">
        <f>IF(Main[[#This Row],[Avg_Cost_USD]]&lt;10,"Low",
IF(Main[[#This Row],[Avg_Cost_USD]]&lt;=30,"Medium","High"))</f>
        <v>Medium</v>
      </c>
    </row>
    <row r="1678" spans="1:23" x14ac:dyDescent="0.3">
      <c r="A1678">
        <v>1395</v>
      </c>
      <c r="B1678" t="s">
        <v>1475</v>
      </c>
      <c r="C1678">
        <v>1</v>
      </c>
      <c r="D1678" t="s">
        <v>54</v>
      </c>
      <c r="E1678" t="s">
        <v>79</v>
      </c>
      <c r="F1678">
        <v>77.230321700000005</v>
      </c>
      <c r="G1678">
        <v>28.573741600000002</v>
      </c>
      <c r="H1678" t="s">
        <v>2504</v>
      </c>
      <c r="I1678" t="s">
        <v>19</v>
      </c>
      <c r="J1678" t="s">
        <v>57</v>
      </c>
      <c r="K1678" t="s">
        <v>61</v>
      </c>
      <c r="L1678" t="s">
        <v>57</v>
      </c>
      <c r="M1678" t="s">
        <v>57</v>
      </c>
      <c r="N1678">
        <v>3</v>
      </c>
      <c r="O1678">
        <v>390</v>
      </c>
      <c r="P1678">
        <v>1000</v>
      </c>
      <c r="Q1678">
        <v>3.7</v>
      </c>
      <c r="R1678">
        <v>2015</v>
      </c>
      <c r="S1678">
        <v>1</v>
      </c>
      <c r="T1678">
        <v>26</v>
      </c>
      <c r="U1678" s="1">
        <v>42030</v>
      </c>
      <c r="V1678" s="5">
        <f>Main[[#This Row],[Average_Cost_for_two]] * VLOOKUP(Main[[#This Row],[Currency]],'Currency'!A:B,2,FALSE)</f>
        <v>12</v>
      </c>
      <c r="W1678" s="5" t="str">
        <f>IF(Main[[#This Row],[Avg_Cost_USD]]&lt;10,"Low",
IF(Main[[#This Row],[Avg_Cost_USD]]&lt;=30,"Medium","High"))</f>
        <v>Medium</v>
      </c>
    </row>
    <row r="1679" spans="1:23" x14ac:dyDescent="0.3">
      <c r="A1679">
        <v>18400736</v>
      </c>
      <c r="B1679" t="s">
        <v>2505</v>
      </c>
      <c r="C1679">
        <v>1</v>
      </c>
      <c r="D1679" t="s">
        <v>54</v>
      </c>
      <c r="E1679" t="s">
        <v>1126</v>
      </c>
      <c r="F1679">
        <v>77.240702880000001</v>
      </c>
      <c r="G1679">
        <v>28.541635979999999</v>
      </c>
      <c r="H1679" t="s">
        <v>2506</v>
      </c>
      <c r="I1679" t="s">
        <v>19</v>
      </c>
      <c r="J1679" t="s">
        <v>57</v>
      </c>
      <c r="K1679" t="s">
        <v>61</v>
      </c>
      <c r="L1679" t="s">
        <v>57</v>
      </c>
      <c r="M1679" t="s">
        <v>57</v>
      </c>
      <c r="N1679">
        <v>3</v>
      </c>
      <c r="O1679">
        <v>162</v>
      </c>
      <c r="P1679">
        <v>1000</v>
      </c>
      <c r="Q1679">
        <v>4.5</v>
      </c>
      <c r="R1679">
        <v>2017</v>
      </c>
      <c r="S1679">
        <v>1</v>
      </c>
      <c r="T1679">
        <v>13</v>
      </c>
      <c r="U1679" s="1">
        <v>42748</v>
      </c>
      <c r="V1679" s="5">
        <f>Main[[#This Row],[Average_Cost_for_two]] * VLOOKUP(Main[[#This Row],[Currency]],'Currency'!A:B,2,FALSE)</f>
        <v>12</v>
      </c>
      <c r="W1679" s="5" t="str">
        <f>IF(Main[[#This Row],[Avg_Cost_USD]]&lt;10,"Low",
IF(Main[[#This Row],[Avg_Cost_USD]]&lt;=30,"Medium","High"))</f>
        <v>Medium</v>
      </c>
    </row>
    <row r="1680" spans="1:23" x14ac:dyDescent="0.3">
      <c r="A1680">
        <v>259</v>
      </c>
      <c r="B1680" t="s">
        <v>2456</v>
      </c>
      <c r="C1680">
        <v>1</v>
      </c>
      <c r="D1680" t="s">
        <v>54</v>
      </c>
      <c r="E1680" t="s">
        <v>441</v>
      </c>
      <c r="F1680">
        <v>77.202026399999994</v>
      </c>
      <c r="G1680">
        <v>28.556345700000001</v>
      </c>
      <c r="H1680" t="s">
        <v>384</v>
      </c>
      <c r="I1680" t="s">
        <v>19</v>
      </c>
      <c r="J1680" t="s">
        <v>57</v>
      </c>
      <c r="K1680" t="s">
        <v>61</v>
      </c>
      <c r="L1680" t="s">
        <v>57</v>
      </c>
      <c r="M1680" t="s">
        <v>57</v>
      </c>
      <c r="N1680">
        <v>3</v>
      </c>
      <c r="O1680">
        <v>276</v>
      </c>
      <c r="P1680">
        <v>1000</v>
      </c>
      <c r="Q1680">
        <v>3.3</v>
      </c>
      <c r="R1680">
        <v>2016</v>
      </c>
      <c r="S1680">
        <v>1</v>
      </c>
      <c r="T1680">
        <v>4</v>
      </c>
      <c r="U1680" s="1">
        <v>42373</v>
      </c>
      <c r="V1680" s="5">
        <f>Main[[#This Row],[Average_Cost_for_two]] * VLOOKUP(Main[[#This Row],[Currency]],'Currency'!A:B,2,FALSE)</f>
        <v>12</v>
      </c>
      <c r="W1680" s="5" t="str">
        <f>IF(Main[[#This Row],[Avg_Cost_USD]]&lt;10,"Low",
IF(Main[[#This Row],[Avg_Cost_USD]]&lt;=30,"Medium","High"))</f>
        <v>Medium</v>
      </c>
    </row>
    <row r="1681" spans="1:23" x14ac:dyDescent="0.3">
      <c r="A1681">
        <v>1819</v>
      </c>
      <c r="B1681" t="s">
        <v>2507</v>
      </c>
      <c r="C1681">
        <v>1</v>
      </c>
      <c r="D1681" t="s">
        <v>54</v>
      </c>
      <c r="E1681" t="s">
        <v>1401</v>
      </c>
      <c r="F1681">
        <v>77.225875700000003</v>
      </c>
      <c r="G1681">
        <v>28.588778900000001</v>
      </c>
      <c r="H1681" t="s">
        <v>2485</v>
      </c>
      <c r="I1681" t="s">
        <v>19</v>
      </c>
      <c r="J1681" t="s">
        <v>57</v>
      </c>
      <c r="K1681" t="s">
        <v>57</v>
      </c>
      <c r="L1681" t="s">
        <v>57</v>
      </c>
      <c r="M1681" t="s">
        <v>57</v>
      </c>
      <c r="N1681">
        <v>3</v>
      </c>
      <c r="O1681">
        <v>3495</v>
      </c>
      <c r="P1681">
        <v>1000</v>
      </c>
      <c r="Q1681">
        <v>4.0999999999999996</v>
      </c>
      <c r="R1681">
        <v>2013</v>
      </c>
      <c r="S1681">
        <v>1</v>
      </c>
      <c r="T1681">
        <v>18</v>
      </c>
      <c r="U1681" s="1">
        <v>41292</v>
      </c>
      <c r="V1681" s="5">
        <f>Main[[#This Row],[Average_Cost_for_two]] * VLOOKUP(Main[[#This Row],[Currency]],'Currency'!A:B,2,FALSE)</f>
        <v>12</v>
      </c>
      <c r="W1681" s="5" t="str">
        <f>IF(Main[[#This Row],[Avg_Cost_USD]]&lt;10,"Low",
IF(Main[[#This Row],[Avg_Cost_USD]]&lt;=30,"Medium","High"))</f>
        <v>Medium</v>
      </c>
    </row>
    <row r="1682" spans="1:23" x14ac:dyDescent="0.3">
      <c r="A1682">
        <v>18423108</v>
      </c>
      <c r="B1682" t="s">
        <v>2508</v>
      </c>
      <c r="C1682">
        <v>1</v>
      </c>
      <c r="D1682" t="s">
        <v>54</v>
      </c>
      <c r="E1682" t="s">
        <v>1132</v>
      </c>
      <c r="F1682">
        <v>77.238509699999994</v>
      </c>
      <c r="G1682">
        <v>28.536721700000001</v>
      </c>
      <c r="H1682" t="s">
        <v>2509</v>
      </c>
      <c r="I1682" t="s">
        <v>19</v>
      </c>
      <c r="J1682" t="s">
        <v>57</v>
      </c>
      <c r="K1682" t="s">
        <v>61</v>
      </c>
      <c r="L1682" t="s">
        <v>57</v>
      </c>
      <c r="M1682" t="s">
        <v>57</v>
      </c>
      <c r="N1682">
        <v>3</v>
      </c>
      <c r="O1682">
        <v>12</v>
      </c>
      <c r="P1682">
        <v>1000</v>
      </c>
      <c r="Q1682">
        <v>3.2</v>
      </c>
      <c r="R1682">
        <v>2015</v>
      </c>
      <c r="S1682">
        <v>12</v>
      </c>
      <c r="T1682">
        <v>21</v>
      </c>
      <c r="U1682" s="1">
        <v>42359</v>
      </c>
      <c r="V1682" s="5">
        <f>Main[[#This Row],[Average_Cost_for_two]] * VLOOKUP(Main[[#This Row],[Currency]],'Currency'!A:B,2,FALSE)</f>
        <v>12</v>
      </c>
      <c r="W1682" s="5" t="str">
        <f>IF(Main[[#This Row],[Avg_Cost_USD]]&lt;10,"Low",
IF(Main[[#This Row],[Avg_Cost_USD]]&lt;=30,"Medium","High"))</f>
        <v>Medium</v>
      </c>
    </row>
    <row r="1683" spans="1:23" x14ac:dyDescent="0.3">
      <c r="A1683">
        <v>18322651</v>
      </c>
      <c r="B1683" t="s">
        <v>2484</v>
      </c>
      <c r="C1683">
        <v>1</v>
      </c>
      <c r="D1683" t="s">
        <v>54</v>
      </c>
      <c r="E1683" t="s">
        <v>1771</v>
      </c>
      <c r="F1683">
        <v>77.226303200000004</v>
      </c>
      <c r="G1683">
        <v>28.5997542</v>
      </c>
      <c r="H1683" t="s">
        <v>2485</v>
      </c>
      <c r="I1683" t="s">
        <v>19</v>
      </c>
      <c r="J1683" t="s">
        <v>57</v>
      </c>
      <c r="K1683" t="s">
        <v>61</v>
      </c>
      <c r="L1683" t="s">
        <v>57</v>
      </c>
      <c r="M1683" t="s">
        <v>57</v>
      </c>
      <c r="N1683">
        <v>3</v>
      </c>
      <c r="O1683">
        <v>18</v>
      </c>
      <c r="P1683">
        <v>1000</v>
      </c>
      <c r="Q1683">
        <v>3.1</v>
      </c>
      <c r="R1683">
        <v>2014</v>
      </c>
      <c r="S1683">
        <v>12</v>
      </c>
      <c r="T1683">
        <v>18</v>
      </c>
      <c r="U1683" s="1">
        <v>41991</v>
      </c>
      <c r="V1683" s="5">
        <f>Main[[#This Row],[Average_Cost_for_two]] * VLOOKUP(Main[[#This Row],[Currency]],'Currency'!A:B,2,FALSE)</f>
        <v>12</v>
      </c>
      <c r="W1683" s="5" t="str">
        <f>IF(Main[[#This Row],[Avg_Cost_USD]]&lt;10,"Low",
IF(Main[[#This Row],[Avg_Cost_USD]]&lt;=30,"Medium","High"))</f>
        <v>Medium</v>
      </c>
    </row>
    <row r="1684" spans="1:23" x14ac:dyDescent="0.3">
      <c r="A1684">
        <v>257</v>
      </c>
      <c r="B1684" t="s">
        <v>2456</v>
      </c>
      <c r="C1684">
        <v>1</v>
      </c>
      <c r="D1684" t="s">
        <v>54</v>
      </c>
      <c r="E1684" t="s">
        <v>1665</v>
      </c>
      <c r="F1684">
        <v>77.149639800000003</v>
      </c>
      <c r="G1684">
        <v>28.694137900000001</v>
      </c>
      <c r="H1684" t="s">
        <v>384</v>
      </c>
      <c r="I1684" t="s">
        <v>19</v>
      </c>
      <c r="J1684" t="s">
        <v>57</v>
      </c>
      <c r="K1684" t="s">
        <v>61</v>
      </c>
      <c r="L1684" t="s">
        <v>57</v>
      </c>
      <c r="M1684" t="s">
        <v>57</v>
      </c>
      <c r="N1684">
        <v>3</v>
      </c>
      <c r="O1684">
        <v>211</v>
      </c>
      <c r="P1684">
        <v>1000</v>
      </c>
      <c r="Q1684">
        <v>3.3</v>
      </c>
      <c r="R1684">
        <v>2012</v>
      </c>
      <c r="S1684">
        <v>12</v>
      </c>
      <c r="T1684">
        <v>20</v>
      </c>
      <c r="U1684" s="1">
        <v>41263</v>
      </c>
      <c r="V1684" s="5">
        <f>Main[[#This Row],[Average_Cost_for_two]] * VLOOKUP(Main[[#This Row],[Currency]],'Currency'!A:B,2,FALSE)</f>
        <v>12</v>
      </c>
      <c r="W1684" s="5" t="str">
        <f>IF(Main[[#This Row],[Avg_Cost_USD]]&lt;10,"Low",
IF(Main[[#This Row],[Avg_Cost_USD]]&lt;=30,"Medium","High"))</f>
        <v>Medium</v>
      </c>
    </row>
    <row r="1685" spans="1:23" x14ac:dyDescent="0.3">
      <c r="A1685">
        <v>18381669</v>
      </c>
      <c r="B1685" t="s">
        <v>2510</v>
      </c>
      <c r="C1685">
        <v>1</v>
      </c>
      <c r="D1685" t="s">
        <v>54</v>
      </c>
      <c r="E1685" t="s">
        <v>1081</v>
      </c>
      <c r="F1685">
        <v>77.209392800000003</v>
      </c>
      <c r="G1685">
        <v>28.638775500000001</v>
      </c>
      <c r="H1685" t="s">
        <v>289</v>
      </c>
      <c r="I1685" t="s">
        <v>19</v>
      </c>
      <c r="J1685" t="s">
        <v>57</v>
      </c>
      <c r="K1685" t="s">
        <v>57</v>
      </c>
      <c r="L1685" t="s">
        <v>57</v>
      </c>
      <c r="M1685" t="s">
        <v>57</v>
      </c>
      <c r="N1685">
        <v>3</v>
      </c>
      <c r="O1685">
        <v>2</v>
      </c>
      <c r="P1685">
        <v>1000</v>
      </c>
      <c r="Q1685">
        <v>1</v>
      </c>
      <c r="R1685">
        <v>2018</v>
      </c>
      <c r="S1685">
        <v>12</v>
      </c>
      <c r="T1685">
        <v>8</v>
      </c>
      <c r="U1685" s="1">
        <v>43442</v>
      </c>
      <c r="V1685" s="5">
        <f>Main[[#This Row],[Average_Cost_for_two]] * VLOOKUP(Main[[#This Row],[Currency]],'Currency'!A:B,2,FALSE)</f>
        <v>12</v>
      </c>
      <c r="W1685" s="5" t="str">
        <f>IF(Main[[#This Row],[Avg_Cost_USD]]&lt;10,"Low",
IF(Main[[#This Row],[Avg_Cost_USD]]&lt;=30,"Medium","High"))</f>
        <v>Medium</v>
      </c>
    </row>
    <row r="1686" spans="1:23" x14ac:dyDescent="0.3">
      <c r="A1686">
        <v>18454951</v>
      </c>
      <c r="B1686" t="s">
        <v>2511</v>
      </c>
      <c r="C1686">
        <v>1</v>
      </c>
      <c r="D1686" t="s">
        <v>54</v>
      </c>
      <c r="E1686" t="s">
        <v>1087</v>
      </c>
      <c r="F1686">
        <v>77.119928470000005</v>
      </c>
      <c r="G1686">
        <v>28.648209489999999</v>
      </c>
      <c r="H1686" t="s">
        <v>2512</v>
      </c>
      <c r="I1686" t="s">
        <v>19</v>
      </c>
      <c r="J1686" t="s">
        <v>57</v>
      </c>
      <c r="K1686" t="s">
        <v>57</v>
      </c>
      <c r="L1686" t="s">
        <v>57</v>
      </c>
      <c r="M1686" t="s">
        <v>57</v>
      </c>
      <c r="N1686">
        <v>3</v>
      </c>
      <c r="O1686">
        <v>91</v>
      </c>
      <c r="P1686">
        <v>1000</v>
      </c>
      <c r="Q1686">
        <v>4</v>
      </c>
      <c r="R1686">
        <v>2014</v>
      </c>
      <c r="S1686">
        <v>12</v>
      </c>
      <c r="T1686">
        <v>16</v>
      </c>
      <c r="U1686" s="1">
        <v>41989</v>
      </c>
      <c r="V1686" s="5">
        <f>Main[[#This Row],[Average_Cost_for_two]] * VLOOKUP(Main[[#This Row],[Currency]],'Currency'!A:B,2,FALSE)</f>
        <v>12</v>
      </c>
      <c r="W1686" s="5" t="str">
        <f>IF(Main[[#This Row],[Avg_Cost_USD]]&lt;10,"Low",
IF(Main[[#This Row],[Avg_Cost_USD]]&lt;=30,"Medium","High"))</f>
        <v>Medium</v>
      </c>
    </row>
    <row r="1687" spans="1:23" x14ac:dyDescent="0.3">
      <c r="A1687">
        <v>1078</v>
      </c>
      <c r="B1687" t="s">
        <v>2456</v>
      </c>
      <c r="C1687">
        <v>1</v>
      </c>
      <c r="D1687" t="s">
        <v>54</v>
      </c>
      <c r="E1687" t="s">
        <v>2326</v>
      </c>
      <c r="F1687">
        <v>77.1172629</v>
      </c>
      <c r="G1687">
        <v>28.7006935</v>
      </c>
      <c r="H1687" t="s">
        <v>384</v>
      </c>
      <c r="I1687" t="s">
        <v>19</v>
      </c>
      <c r="J1687" t="s">
        <v>57</v>
      </c>
      <c r="K1687" t="s">
        <v>61</v>
      </c>
      <c r="L1687" t="s">
        <v>57</v>
      </c>
      <c r="M1687" t="s">
        <v>57</v>
      </c>
      <c r="N1687">
        <v>3</v>
      </c>
      <c r="O1687">
        <v>125</v>
      </c>
      <c r="P1687">
        <v>1000</v>
      </c>
      <c r="Q1687">
        <v>2.6</v>
      </c>
      <c r="R1687">
        <v>2018</v>
      </c>
      <c r="S1687">
        <v>11</v>
      </c>
      <c r="T1687">
        <v>10</v>
      </c>
      <c r="U1687" s="1">
        <v>43414</v>
      </c>
      <c r="V1687" s="5">
        <f>Main[[#This Row],[Average_Cost_for_two]] * VLOOKUP(Main[[#This Row],[Currency]],'Currency'!A:B,2,FALSE)</f>
        <v>12</v>
      </c>
      <c r="W1687" s="5" t="str">
        <f>IF(Main[[#This Row],[Avg_Cost_USD]]&lt;10,"Low",
IF(Main[[#This Row],[Avg_Cost_USD]]&lt;=30,"Medium","High"))</f>
        <v>Medium</v>
      </c>
    </row>
    <row r="1688" spans="1:23" x14ac:dyDescent="0.3">
      <c r="A1688">
        <v>18365575</v>
      </c>
      <c r="B1688" t="s">
        <v>2513</v>
      </c>
      <c r="C1688">
        <v>1</v>
      </c>
      <c r="D1688" t="s">
        <v>54</v>
      </c>
      <c r="E1688" t="s">
        <v>124</v>
      </c>
      <c r="F1688">
        <v>77.208506</v>
      </c>
      <c r="G1688">
        <v>28.551445900000001</v>
      </c>
      <c r="H1688" t="s">
        <v>2514</v>
      </c>
      <c r="I1688" t="s">
        <v>19</v>
      </c>
      <c r="J1688" t="s">
        <v>57</v>
      </c>
      <c r="K1688" t="s">
        <v>57</v>
      </c>
      <c r="L1688" t="s">
        <v>57</v>
      </c>
      <c r="M1688" t="s">
        <v>57</v>
      </c>
      <c r="N1688">
        <v>3</v>
      </c>
      <c r="O1688">
        <v>83</v>
      </c>
      <c r="P1688">
        <v>1000</v>
      </c>
      <c r="Q1688">
        <v>4</v>
      </c>
      <c r="R1688">
        <v>2015</v>
      </c>
      <c r="S1688">
        <v>11</v>
      </c>
      <c r="T1688">
        <v>13</v>
      </c>
      <c r="U1688" s="1">
        <v>42321</v>
      </c>
      <c r="V1688" s="5">
        <f>Main[[#This Row],[Average_Cost_for_two]] * VLOOKUP(Main[[#This Row],[Currency]],'Currency'!A:B,2,FALSE)</f>
        <v>12</v>
      </c>
      <c r="W1688" s="5" t="str">
        <f>IF(Main[[#This Row],[Avg_Cost_USD]]&lt;10,"Low",
IF(Main[[#This Row],[Avg_Cost_USD]]&lt;=30,"Medium","High"))</f>
        <v>Medium</v>
      </c>
    </row>
    <row r="1689" spans="1:23" x14ac:dyDescent="0.3">
      <c r="A1689">
        <v>250</v>
      </c>
      <c r="B1689" t="s">
        <v>2456</v>
      </c>
      <c r="C1689">
        <v>1</v>
      </c>
      <c r="D1689" t="s">
        <v>54</v>
      </c>
      <c r="E1689" t="s">
        <v>2515</v>
      </c>
      <c r="F1689">
        <v>77.113683699999996</v>
      </c>
      <c r="G1689">
        <v>28.7241629</v>
      </c>
      <c r="H1689" t="s">
        <v>384</v>
      </c>
      <c r="I1689" t="s">
        <v>19</v>
      </c>
      <c r="J1689" t="s">
        <v>57</v>
      </c>
      <c r="K1689" t="s">
        <v>57</v>
      </c>
      <c r="L1689" t="s">
        <v>57</v>
      </c>
      <c r="M1689" t="s">
        <v>57</v>
      </c>
      <c r="N1689">
        <v>3</v>
      </c>
      <c r="O1689">
        <v>83</v>
      </c>
      <c r="P1689">
        <v>1000</v>
      </c>
      <c r="Q1689">
        <v>2.8</v>
      </c>
      <c r="R1689">
        <v>2013</v>
      </c>
      <c r="S1689">
        <v>11</v>
      </c>
      <c r="T1689">
        <v>15</v>
      </c>
      <c r="U1689" s="1">
        <v>41593</v>
      </c>
      <c r="V1689" s="5">
        <f>Main[[#This Row],[Average_Cost_for_two]] * VLOOKUP(Main[[#This Row],[Currency]],'Currency'!A:B,2,FALSE)</f>
        <v>12</v>
      </c>
      <c r="W1689" s="5" t="str">
        <f>IF(Main[[#This Row],[Avg_Cost_USD]]&lt;10,"Low",
IF(Main[[#This Row],[Avg_Cost_USD]]&lt;=30,"Medium","High"))</f>
        <v>Medium</v>
      </c>
    </row>
    <row r="1690" spans="1:23" x14ac:dyDescent="0.3">
      <c r="A1690">
        <v>18306524</v>
      </c>
      <c r="B1690" t="s">
        <v>1044</v>
      </c>
      <c r="C1690">
        <v>1</v>
      </c>
      <c r="D1690" t="s">
        <v>54</v>
      </c>
      <c r="E1690" t="s">
        <v>383</v>
      </c>
      <c r="F1690">
        <v>77.121795289999994</v>
      </c>
      <c r="G1690">
        <v>28.550347200000001</v>
      </c>
      <c r="H1690" t="s">
        <v>1046</v>
      </c>
      <c r="I1690" t="s">
        <v>19</v>
      </c>
      <c r="J1690" t="s">
        <v>57</v>
      </c>
      <c r="K1690" t="s">
        <v>57</v>
      </c>
      <c r="L1690" t="s">
        <v>57</v>
      </c>
      <c r="M1690" t="s">
        <v>57</v>
      </c>
      <c r="N1690">
        <v>3</v>
      </c>
      <c r="O1690">
        <v>22</v>
      </c>
      <c r="P1690">
        <v>1000</v>
      </c>
      <c r="Q1690">
        <v>3.6</v>
      </c>
      <c r="R1690">
        <v>2016</v>
      </c>
      <c r="S1690">
        <v>11</v>
      </c>
      <c r="T1690">
        <v>26</v>
      </c>
      <c r="U1690" s="1">
        <v>42700</v>
      </c>
      <c r="V1690" s="5">
        <f>Main[[#This Row],[Average_Cost_for_two]] * VLOOKUP(Main[[#This Row],[Currency]],'Currency'!A:B,2,FALSE)</f>
        <v>12</v>
      </c>
      <c r="W1690" s="5" t="str">
        <f>IF(Main[[#This Row],[Avg_Cost_USD]]&lt;10,"Low",
IF(Main[[#This Row],[Avg_Cost_USD]]&lt;=30,"Medium","High"))</f>
        <v>Medium</v>
      </c>
    </row>
    <row r="1691" spans="1:23" x14ac:dyDescent="0.3">
      <c r="A1691">
        <v>311057</v>
      </c>
      <c r="B1691" t="s">
        <v>2516</v>
      </c>
      <c r="C1691">
        <v>1</v>
      </c>
      <c r="D1691" t="s">
        <v>54</v>
      </c>
      <c r="E1691" t="s">
        <v>400</v>
      </c>
      <c r="F1691">
        <v>77.2198128</v>
      </c>
      <c r="G1691">
        <v>28.630721000000001</v>
      </c>
      <c r="H1691" t="s">
        <v>303</v>
      </c>
      <c r="I1691" t="s">
        <v>19</v>
      </c>
      <c r="J1691" t="s">
        <v>57</v>
      </c>
      <c r="K1691" t="s">
        <v>57</v>
      </c>
      <c r="L1691" t="s">
        <v>57</v>
      </c>
      <c r="M1691" t="s">
        <v>57</v>
      </c>
      <c r="N1691">
        <v>3</v>
      </c>
      <c r="O1691">
        <v>3010</v>
      </c>
      <c r="P1691">
        <v>1000</v>
      </c>
      <c r="Q1691">
        <v>3.7</v>
      </c>
      <c r="R1691">
        <v>2015</v>
      </c>
      <c r="S1691">
        <v>10</v>
      </c>
      <c r="T1691">
        <v>27</v>
      </c>
      <c r="U1691" s="1">
        <v>42304</v>
      </c>
      <c r="V1691" s="5">
        <f>Main[[#This Row],[Average_Cost_for_two]] * VLOOKUP(Main[[#This Row],[Currency]],'Currency'!A:B,2,FALSE)</f>
        <v>12</v>
      </c>
      <c r="W1691" s="5" t="str">
        <f>IF(Main[[#This Row],[Avg_Cost_USD]]&lt;10,"Low",
IF(Main[[#This Row],[Avg_Cost_USD]]&lt;=30,"Medium","High"))</f>
        <v>Medium</v>
      </c>
    </row>
    <row r="1692" spans="1:23" x14ac:dyDescent="0.3">
      <c r="A1692">
        <v>18216915</v>
      </c>
      <c r="B1692" t="s">
        <v>1044</v>
      </c>
      <c r="C1692">
        <v>1</v>
      </c>
      <c r="D1692" t="s">
        <v>54</v>
      </c>
      <c r="E1692" t="s">
        <v>400</v>
      </c>
      <c r="F1692">
        <v>77.220531399999999</v>
      </c>
      <c r="G1692">
        <v>28.6299831</v>
      </c>
      <c r="H1692" t="s">
        <v>1046</v>
      </c>
      <c r="I1692" t="s">
        <v>19</v>
      </c>
      <c r="J1692" t="s">
        <v>57</v>
      </c>
      <c r="K1692" t="s">
        <v>61</v>
      </c>
      <c r="L1692" t="s">
        <v>57</v>
      </c>
      <c r="M1692" t="s">
        <v>57</v>
      </c>
      <c r="N1692">
        <v>3</v>
      </c>
      <c r="O1692">
        <v>510</v>
      </c>
      <c r="P1692">
        <v>1000</v>
      </c>
      <c r="Q1692">
        <v>4</v>
      </c>
      <c r="R1692">
        <v>2010</v>
      </c>
      <c r="S1692">
        <v>10</v>
      </c>
      <c r="T1692">
        <v>25</v>
      </c>
      <c r="U1692" s="1">
        <v>40476</v>
      </c>
      <c r="V1692" s="5">
        <f>Main[[#This Row],[Average_Cost_for_two]] * VLOOKUP(Main[[#This Row],[Currency]],'Currency'!A:B,2,FALSE)</f>
        <v>12</v>
      </c>
      <c r="W1692" s="5" t="str">
        <f>IF(Main[[#This Row],[Avg_Cost_USD]]&lt;10,"Low",
IF(Main[[#This Row],[Avg_Cost_USD]]&lt;=30,"Medium","High"))</f>
        <v>Medium</v>
      </c>
    </row>
    <row r="1693" spans="1:23" x14ac:dyDescent="0.3">
      <c r="A1693">
        <v>310435</v>
      </c>
      <c r="B1693" t="s">
        <v>2517</v>
      </c>
      <c r="C1693">
        <v>1</v>
      </c>
      <c r="D1693" t="s">
        <v>54</v>
      </c>
      <c r="E1693" t="s">
        <v>2294</v>
      </c>
      <c r="F1693">
        <v>77.125077000000005</v>
      </c>
      <c r="G1693">
        <v>28.718606399999999</v>
      </c>
      <c r="H1693" t="s">
        <v>1635</v>
      </c>
      <c r="I1693" t="s">
        <v>19</v>
      </c>
      <c r="J1693" t="s">
        <v>57</v>
      </c>
      <c r="K1693" t="s">
        <v>61</v>
      </c>
      <c r="L1693" t="s">
        <v>57</v>
      </c>
      <c r="M1693" t="s">
        <v>57</v>
      </c>
      <c r="N1693">
        <v>3</v>
      </c>
      <c r="O1693">
        <v>140</v>
      </c>
      <c r="P1693">
        <v>1000</v>
      </c>
      <c r="Q1693">
        <v>3.3</v>
      </c>
      <c r="R1693">
        <v>2014</v>
      </c>
      <c r="S1693">
        <v>10</v>
      </c>
      <c r="T1693">
        <v>14</v>
      </c>
      <c r="U1693" s="1">
        <v>41926</v>
      </c>
      <c r="V1693" s="5">
        <f>Main[[#This Row],[Average_Cost_for_two]] * VLOOKUP(Main[[#This Row],[Currency]],'Currency'!A:B,2,FALSE)</f>
        <v>12</v>
      </c>
      <c r="W1693" s="5" t="str">
        <f>IF(Main[[#This Row],[Avg_Cost_USD]]&lt;10,"Low",
IF(Main[[#This Row],[Avg_Cost_USD]]&lt;=30,"Medium","High"))</f>
        <v>Medium</v>
      </c>
    </row>
    <row r="1694" spans="1:23" x14ac:dyDescent="0.3">
      <c r="A1694">
        <v>18334465</v>
      </c>
      <c r="B1694" t="s">
        <v>2518</v>
      </c>
      <c r="C1694">
        <v>1</v>
      </c>
      <c r="D1694" t="s">
        <v>54</v>
      </c>
      <c r="E1694" t="s">
        <v>990</v>
      </c>
      <c r="F1694">
        <v>77.207282599999999</v>
      </c>
      <c r="G1694">
        <v>28.5340992</v>
      </c>
      <c r="H1694" t="s">
        <v>2519</v>
      </c>
      <c r="I1694" t="s">
        <v>19</v>
      </c>
      <c r="J1694" t="s">
        <v>57</v>
      </c>
      <c r="K1694" t="s">
        <v>61</v>
      </c>
      <c r="L1694" t="s">
        <v>57</v>
      </c>
      <c r="M1694" t="s">
        <v>57</v>
      </c>
      <c r="N1694">
        <v>3</v>
      </c>
      <c r="O1694">
        <v>53</v>
      </c>
      <c r="P1694">
        <v>1000</v>
      </c>
      <c r="Q1694">
        <v>4</v>
      </c>
      <c r="R1694">
        <v>2014</v>
      </c>
      <c r="S1694">
        <v>10</v>
      </c>
      <c r="T1694">
        <v>16</v>
      </c>
      <c r="U1694" s="1">
        <v>41928</v>
      </c>
      <c r="V1694" s="5">
        <f>Main[[#This Row],[Average_Cost_for_two]] * VLOOKUP(Main[[#This Row],[Currency]],'Currency'!A:B,2,FALSE)</f>
        <v>12</v>
      </c>
      <c r="W1694" s="5" t="str">
        <f>IF(Main[[#This Row],[Avg_Cost_USD]]&lt;10,"Low",
IF(Main[[#This Row],[Avg_Cost_USD]]&lt;=30,"Medium","High"))</f>
        <v>Medium</v>
      </c>
    </row>
    <row r="1695" spans="1:23" x14ac:dyDescent="0.3">
      <c r="A1695">
        <v>18361780</v>
      </c>
      <c r="B1695" t="s">
        <v>2520</v>
      </c>
      <c r="C1695">
        <v>1</v>
      </c>
      <c r="D1695" t="s">
        <v>54</v>
      </c>
      <c r="E1695" t="s">
        <v>1665</v>
      </c>
      <c r="F1695">
        <v>77.149025899999998</v>
      </c>
      <c r="G1695">
        <v>28.6926883</v>
      </c>
      <c r="H1695" t="s">
        <v>372</v>
      </c>
      <c r="I1695" t="s">
        <v>19</v>
      </c>
      <c r="J1695" t="s">
        <v>57</v>
      </c>
      <c r="K1695" t="s">
        <v>61</v>
      </c>
      <c r="L1695" t="s">
        <v>57</v>
      </c>
      <c r="M1695" t="s">
        <v>57</v>
      </c>
      <c r="N1695">
        <v>3</v>
      </c>
      <c r="O1695">
        <v>42</v>
      </c>
      <c r="P1695">
        <v>1000</v>
      </c>
      <c r="Q1695">
        <v>4.2</v>
      </c>
      <c r="R1695">
        <v>2018</v>
      </c>
      <c r="S1695">
        <v>10</v>
      </c>
      <c r="T1695">
        <v>22</v>
      </c>
      <c r="U1695" s="1">
        <v>43395</v>
      </c>
      <c r="V1695" s="5">
        <f>Main[[#This Row],[Average_Cost_for_two]] * VLOOKUP(Main[[#This Row],[Currency]],'Currency'!A:B,2,FALSE)</f>
        <v>12</v>
      </c>
      <c r="W1695" s="5" t="str">
        <f>IF(Main[[#This Row],[Avg_Cost_USD]]&lt;10,"Low",
IF(Main[[#This Row],[Avg_Cost_USD]]&lt;=30,"Medium","High"))</f>
        <v>Medium</v>
      </c>
    </row>
    <row r="1696" spans="1:23" x14ac:dyDescent="0.3">
      <c r="A1696">
        <v>310491</v>
      </c>
      <c r="B1696" t="s">
        <v>2521</v>
      </c>
      <c r="C1696">
        <v>1</v>
      </c>
      <c r="D1696" t="s">
        <v>54</v>
      </c>
      <c r="E1696" t="s">
        <v>2286</v>
      </c>
      <c r="F1696">
        <v>77.1346226</v>
      </c>
      <c r="G1696">
        <v>28.690142399999999</v>
      </c>
      <c r="H1696" t="s">
        <v>289</v>
      </c>
      <c r="I1696" t="s">
        <v>19</v>
      </c>
      <c r="J1696" t="s">
        <v>61</v>
      </c>
      <c r="K1696" t="s">
        <v>61</v>
      </c>
      <c r="L1696" t="s">
        <v>57</v>
      </c>
      <c r="M1696" t="s">
        <v>57</v>
      </c>
      <c r="N1696">
        <v>3</v>
      </c>
      <c r="O1696">
        <v>49</v>
      </c>
      <c r="P1696">
        <v>1000</v>
      </c>
      <c r="Q1696">
        <v>2.6</v>
      </c>
      <c r="R1696">
        <v>2013</v>
      </c>
      <c r="S1696">
        <v>9</v>
      </c>
      <c r="T1696">
        <v>17</v>
      </c>
      <c r="U1696" s="1">
        <v>41534</v>
      </c>
      <c r="V1696" s="5">
        <f>Main[[#This Row],[Average_Cost_for_two]] * VLOOKUP(Main[[#This Row],[Currency]],'Currency'!A:B,2,FALSE)</f>
        <v>12</v>
      </c>
      <c r="W1696" s="5" t="str">
        <f>IF(Main[[#This Row],[Avg_Cost_USD]]&lt;10,"Low",
IF(Main[[#This Row],[Avg_Cost_USD]]&lt;=30,"Medium","High"))</f>
        <v>Medium</v>
      </c>
    </row>
    <row r="1697" spans="1:23" x14ac:dyDescent="0.3">
      <c r="A1697">
        <v>18241525</v>
      </c>
      <c r="B1697" t="s">
        <v>2522</v>
      </c>
      <c r="C1697">
        <v>1</v>
      </c>
      <c r="D1697" t="s">
        <v>54</v>
      </c>
      <c r="E1697" t="s">
        <v>197</v>
      </c>
      <c r="F1697">
        <v>77.204182399999993</v>
      </c>
      <c r="G1697">
        <v>28.6965012</v>
      </c>
      <c r="H1697" t="s">
        <v>1908</v>
      </c>
      <c r="I1697" t="s">
        <v>19</v>
      </c>
      <c r="J1697" t="s">
        <v>61</v>
      </c>
      <c r="K1697" t="s">
        <v>61</v>
      </c>
      <c r="L1697" t="s">
        <v>57</v>
      </c>
      <c r="M1697" t="s">
        <v>57</v>
      </c>
      <c r="N1697">
        <v>3</v>
      </c>
      <c r="O1697">
        <v>79</v>
      </c>
      <c r="P1697">
        <v>1000</v>
      </c>
      <c r="Q1697">
        <v>3.3</v>
      </c>
      <c r="R1697">
        <v>2014</v>
      </c>
      <c r="S1697">
        <v>9</v>
      </c>
      <c r="T1697">
        <v>4</v>
      </c>
      <c r="U1697" s="1">
        <v>41886</v>
      </c>
      <c r="V1697" s="5">
        <f>Main[[#This Row],[Average_Cost_for_two]] * VLOOKUP(Main[[#This Row],[Currency]],'Currency'!A:B,2,FALSE)</f>
        <v>12</v>
      </c>
      <c r="W1697" s="5" t="str">
        <f>IF(Main[[#This Row],[Avg_Cost_USD]]&lt;10,"Low",
IF(Main[[#This Row],[Avg_Cost_USD]]&lt;=30,"Medium","High"))</f>
        <v>Medium</v>
      </c>
    </row>
    <row r="1698" spans="1:23" x14ac:dyDescent="0.3">
      <c r="A1698">
        <v>18273067</v>
      </c>
      <c r="B1698" t="s">
        <v>2523</v>
      </c>
      <c r="C1698">
        <v>1</v>
      </c>
      <c r="D1698" t="s">
        <v>54</v>
      </c>
      <c r="E1698" t="s">
        <v>218</v>
      </c>
      <c r="F1698">
        <v>77.126179699999994</v>
      </c>
      <c r="G1698">
        <v>28.547656199999999</v>
      </c>
      <c r="H1698" t="s">
        <v>2524</v>
      </c>
      <c r="I1698" t="s">
        <v>19</v>
      </c>
      <c r="J1698" t="s">
        <v>61</v>
      </c>
      <c r="K1698" t="s">
        <v>57</v>
      </c>
      <c r="L1698" t="s">
        <v>57</v>
      </c>
      <c r="M1698" t="s">
        <v>57</v>
      </c>
      <c r="N1698">
        <v>3</v>
      </c>
      <c r="O1698">
        <v>1</v>
      </c>
      <c r="P1698">
        <v>1000</v>
      </c>
      <c r="Q1698">
        <v>1</v>
      </c>
      <c r="R1698">
        <v>2014</v>
      </c>
      <c r="S1698">
        <v>9</v>
      </c>
      <c r="T1698">
        <v>21</v>
      </c>
      <c r="U1698" s="1">
        <v>41903</v>
      </c>
      <c r="V1698" s="5">
        <f>Main[[#This Row],[Average_Cost_for_two]] * VLOOKUP(Main[[#This Row],[Currency]],'Currency'!A:B,2,FALSE)</f>
        <v>12</v>
      </c>
      <c r="W1698" s="5" t="str">
        <f>IF(Main[[#This Row],[Avg_Cost_USD]]&lt;10,"Low",
IF(Main[[#This Row],[Avg_Cost_USD]]&lt;=30,"Medium","High"))</f>
        <v>Medium</v>
      </c>
    </row>
    <row r="1699" spans="1:23" x14ac:dyDescent="0.3">
      <c r="A1699">
        <v>302715</v>
      </c>
      <c r="B1699" t="s">
        <v>2525</v>
      </c>
      <c r="C1699">
        <v>1</v>
      </c>
      <c r="D1699" t="s">
        <v>54</v>
      </c>
      <c r="E1699" t="s">
        <v>1792</v>
      </c>
      <c r="F1699">
        <v>77.1469965</v>
      </c>
      <c r="G1699">
        <v>28.656931</v>
      </c>
      <c r="H1699" t="s">
        <v>1848</v>
      </c>
      <c r="I1699" t="s">
        <v>19</v>
      </c>
      <c r="J1699" t="s">
        <v>61</v>
      </c>
      <c r="K1699" t="s">
        <v>61</v>
      </c>
      <c r="L1699" t="s">
        <v>57</v>
      </c>
      <c r="M1699" t="s">
        <v>57</v>
      </c>
      <c r="N1699">
        <v>3</v>
      </c>
      <c r="O1699">
        <v>96</v>
      </c>
      <c r="P1699">
        <v>1000</v>
      </c>
      <c r="Q1699">
        <v>2.4</v>
      </c>
      <c r="R1699">
        <v>2018</v>
      </c>
      <c r="S1699">
        <v>9</v>
      </c>
      <c r="T1699">
        <v>26</v>
      </c>
      <c r="U1699" s="1">
        <v>43369</v>
      </c>
      <c r="V1699" s="5">
        <f>Main[[#This Row],[Average_Cost_for_two]] * VLOOKUP(Main[[#This Row],[Currency]],'Currency'!A:B,2,FALSE)</f>
        <v>12</v>
      </c>
      <c r="W1699" s="5" t="str">
        <f>IF(Main[[#This Row],[Avg_Cost_USD]]&lt;10,"Low",
IF(Main[[#This Row],[Avg_Cost_USD]]&lt;=30,"Medium","High"))</f>
        <v>Medium</v>
      </c>
    </row>
    <row r="1700" spans="1:23" x14ac:dyDescent="0.3">
      <c r="A1700">
        <v>18456728</v>
      </c>
      <c r="B1700" t="s">
        <v>2526</v>
      </c>
      <c r="C1700">
        <v>1</v>
      </c>
      <c r="D1700" t="s">
        <v>54</v>
      </c>
      <c r="E1700" t="s">
        <v>1126</v>
      </c>
      <c r="F1700">
        <v>77.234093900000005</v>
      </c>
      <c r="G1700">
        <v>28.550974</v>
      </c>
      <c r="H1700" t="s">
        <v>2527</v>
      </c>
      <c r="I1700" t="s">
        <v>19</v>
      </c>
      <c r="J1700" t="s">
        <v>61</v>
      </c>
      <c r="K1700" t="s">
        <v>57</v>
      </c>
      <c r="L1700" t="s">
        <v>57</v>
      </c>
      <c r="M1700" t="s">
        <v>57</v>
      </c>
      <c r="N1700">
        <v>3</v>
      </c>
      <c r="O1700">
        <v>22</v>
      </c>
      <c r="P1700">
        <v>1000</v>
      </c>
      <c r="Q1700">
        <v>4.0999999999999996</v>
      </c>
      <c r="R1700">
        <v>2017</v>
      </c>
      <c r="S1700">
        <v>8</v>
      </c>
      <c r="T1700">
        <v>26</v>
      </c>
      <c r="U1700" s="1">
        <v>42973</v>
      </c>
      <c r="V1700" s="5">
        <f>Main[[#This Row],[Average_Cost_for_two]] * VLOOKUP(Main[[#This Row],[Currency]],'Currency'!A:B,2,FALSE)</f>
        <v>12</v>
      </c>
      <c r="W1700" s="5" t="str">
        <f>IF(Main[[#This Row],[Avg_Cost_USD]]&lt;10,"Low",
IF(Main[[#This Row],[Avg_Cost_USD]]&lt;=30,"Medium","High"))</f>
        <v>Medium</v>
      </c>
    </row>
    <row r="1701" spans="1:23" x14ac:dyDescent="0.3">
      <c r="A1701">
        <v>18322937</v>
      </c>
      <c r="B1701" t="s">
        <v>2528</v>
      </c>
      <c r="C1701">
        <v>1</v>
      </c>
      <c r="D1701" t="s">
        <v>54</v>
      </c>
      <c r="E1701" t="s">
        <v>1567</v>
      </c>
      <c r="F1701">
        <v>77.294557999999995</v>
      </c>
      <c r="G1701">
        <v>28.539800700000001</v>
      </c>
      <c r="H1701" t="s">
        <v>2275</v>
      </c>
      <c r="I1701" t="s">
        <v>19</v>
      </c>
      <c r="J1701" t="s">
        <v>61</v>
      </c>
      <c r="K1701" t="s">
        <v>57</v>
      </c>
      <c r="L1701" t="s">
        <v>57</v>
      </c>
      <c r="M1701" t="s">
        <v>57</v>
      </c>
      <c r="N1701">
        <v>3</v>
      </c>
      <c r="O1701">
        <v>92</v>
      </c>
      <c r="P1701">
        <v>1000</v>
      </c>
      <c r="Q1701">
        <v>3.8</v>
      </c>
      <c r="R1701">
        <v>2018</v>
      </c>
      <c r="S1701">
        <v>8</v>
      </c>
      <c r="T1701">
        <v>22</v>
      </c>
      <c r="U1701" s="1">
        <v>43334</v>
      </c>
      <c r="V1701" s="5">
        <f>Main[[#This Row],[Average_Cost_for_two]] * VLOOKUP(Main[[#This Row],[Currency]],'Currency'!A:B,2,FALSE)</f>
        <v>12</v>
      </c>
      <c r="W1701" s="5" t="str">
        <f>IF(Main[[#This Row],[Avg_Cost_USD]]&lt;10,"Low",
IF(Main[[#This Row],[Avg_Cost_USD]]&lt;=30,"Medium","High"))</f>
        <v>Medium</v>
      </c>
    </row>
    <row r="1702" spans="1:23" x14ac:dyDescent="0.3">
      <c r="A1702">
        <v>18441523</v>
      </c>
      <c r="B1702" t="s">
        <v>1044</v>
      </c>
      <c r="C1702">
        <v>1</v>
      </c>
      <c r="D1702" t="s">
        <v>54</v>
      </c>
      <c r="E1702" t="s">
        <v>1720</v>
      </c>
      <c r="F1702">
        <v>77.246487400000007</v>
      </c>
      <c r="G1702">
        <v>28.566853699999999</v>
      </c>
      <c r="H1702" t="s">
        <v>1046</v>
      </c>
      <c r="I1702" t="s">
        <v>19</v>
      </c>
      <c r="J1702" t="s">
        <v>61</v>
      </c>
      <c r="K1702" t="s">
        <v>61</v>
      </c>
      <c r="L1702" t="s">
        <v>57</v>
      </c>
      <c r="M1702" t="s">
        <v>57</v>
      </c>
      <c r="N1702">
        <v>3</v>
      </c>
      <c r="O1702">
        <v>8</v>
      </c>
      <c r="P1702">
        <v>1000</v>
      </c>
      <c r="Q1702">
        <v>3.1</v>
      </c>
      <c r="R1702">
        <v>2012</v>
      </c>
      <c r="S1702">
        <v>8</v>
      </c>
      <c r="T1702">
        <v>8</v>
      </c>
      <c r="U1702" s="1">
        <v>41129</v>
      </c>
      <c r="V1702" s="5">
        <f>Main[[#This Row],[Average_Cost_for_two]] * VLOOKUP(Main[[#This Row],[Currency]],'Currency'!A:B,2,FALSE)</f>
        <v>12</v>
      </c>
      <c r="W1702" s="5" t="str">
        <f>IF(Main[[#This Row],[Avg_Cost_USD]]&lt;10,"Low",
IF(Main[[#This Row],[Avg_Cost_USD]]&lt;=30,"Medium","High"))</f>
        <v>Medium</v>
      </c>
    </row>
    <row r="1703" spans="1:23" x14ac:dyDescent="0.3">
      <c r="A1703">
        <v>2999</v>
      </c>
      <c r="B1703" t="s">
        <v>1566</v>
      </c>
      <c r="C1703">
        <v>1</v>
      </c>
      <c r="D1703" t="s">
        <v>54</v>
      </c>
      <c r="E1703" t="s">
        <v>1751</v>
      </c>
      <c r="F1703">
        <v>77.297158400000001</v>
      </c>
      <c r="G1703">
        <v>28.541328400000001</v>
      </c>
      <c r="H1703" t="s">
        <v>303</v>
      </c>
      <c r="I1703" t="s">
        <v>19</v>
      </c>
      <c r="J1703" t="s">
        <v>61</v>
      </c>
      <c r="K1703" t="s">
        <v>61</v>
      </c>
      <c r="L1703" t="s">
        <v>57</v>
      </c>
      <c r="M1703" t="s">
        <v>57</v>
      </c>
      <c r="N1703">
        <v>3</v>
      </c>
      <c r="O1703">
        <v>72</v>
      </c>
      <c r="P1703">
        <v>1000</v>
      </c>
      <c r="Q1703">
        <v>2.6</v>
      </c>
      <c r="R1703">
        <v>2014</v>
      </c>
      <c r="S1703">
        <v>8</v>
      </c>
      <c r="T1703">
        <v>27</v>
      </c>
      <c r="U1703" s="1">
        <v>41878</v>
      </c>
      <c r="V1703" s="5">
        <f>Main[[#This Row],[Average_Cost_for_two]] * VLOOKUP(Main[[#This Row],[Currency]],'Currency'!A:B,2,FALSE)</f>
        <v>12</v>
      </c>
      <c r="W1703" s="5" t="str">
        <f>IF(Main[[#This Row],[Avg_Cost_USD]]&lt;10,"Low",
IF(Main[[#This Row],[Avg_Cost_USD]]&lt;=30,"Medium","High"))</f>
        <v>Medium</v>
      </c>
    </row>
    <row r="1704" spans="1:23" x14ac:dyDescent="0.3">
      <c r="A1704">
        <v>474</v>
      </c>
      <c r="B1704" t="s">
        <v>2529</v>
      </c>
      <c r="C1704">
        <v>1</v>
      </c>
      <c r="D1704" t="s">
        <v>54</v>
      </c>
      <c r="E1704" t="s">
        <v>1245</v>
      </c>
      <c r="F1704">
        <v>77.286110699999995</v>
      </c>
      <c r="G1704">
        <v>28.637036200000001</v>
      </c>
      <c r="H1704" t="s">
        <v>287</v>
      </c>
      <c r="I1704" t="s">
        <v>19</v>
      </c>
      <c r="J1704" t="s">
        <v>61</v>
      </c>
      <c r="K1704" t="s">
        <v>61</v>
      </c>
      <c r="L1704" t="s">
        <v>57</v>
      </c>
      <c r="M1704" t="s">
        <v>57</v>
      </c>
      <c r="N1704">
        <v>3</v>
      </c>
      <c r="O1704">
        <v>79</v>
      </c>
      <c r="P1704">
        <v>1000</v>
      </c>
      <c r="Q1704">
        <v>2.2000000000000002</v>
      </c>
      <c r="R1704">
        <v>2018</v>
      </c>
      <c r="S1704">
        <v>8</v>
      </c>
      <c r="T1704">
        <v>27</v>
      </c>
      <c r="U1704" s="1">
        <v>43339</v>
      </c>
      <c r="V1704" s="5">
        <f>Main[[#This Row],[Average_Cost_for_two]] * VLOOKUP(Main[[#This Row],[Currency]],'Currency'!A:B,2,FALSE)</f>
        <v>12</v>
      </c>
      <c r="W1704" s="5" t="str">
        <f>IF(Main[[#This Row],[Avg_Cost_USD]]&lt;10,"Low",
IF(Main[[#This Row],[Avg_Cost_USD]]&lt;=30,"Medium","High"))</f>
        <v>Medium</v>
      </c>
    </row>
    <row r="1705" spans="1:23" x14ac:dyDescent="0.3">
      <c r="A1705">
        <v>2605</v>
      </c>
      <c r="B1705" t="s">
        <v>2530</v>
      </c>
      <c r="C1705">
        <v>1</v>
      </c>
      <c r="D1705" t="s">
        <v>54</v>
      </c>
      <c r="E1705" t="s">
        <v>681</v>
      </c>
      <c r="F1705">
        <v>77.207416499999994</v>
      </c>
      <c r="G1705">
        <v>28.560355399999999</v>
      </c>
      <c r="H1705" t="s">
        <v>2531</v>
      </c>
      <c r="I1705" t="s">
        <v>19</v>
      </c>
      <c r="J1705" t="s">
        <v>61</v>
      </c>
      <c r="K1705" t="s">
        <v>57</v>
      </c>
      <c r="L1705" t="s">
        <v>57</v>
      </c>
      <c r="M1705" t="s">
        <v>57</v>
      </c>
      <c r="N1705">
        <v>3</v>
      </c>
      <c r="O1705">
        <v>42</v>
      </c>
      <c r="P1705">
        <v>1000</v>
      </c>
      <c r="Q1705">
        <v>3</v>
      </c>
      <c r="R1705">
        <v>2010</v>
      </c>
      <c r="S1705">
        <v>8</v>
      </c>
      <c r="T1705">
        <v>19</v>
      </c>
      <c r="U1705" s="1">
        <v>40409</v>
      </c>
      <c r="V1705" s="5">
        <f>Main[[#This Row],[Average_Cost_for_two]] * VLOOKUP(Main[[#This Row],[Currency]],'Currency'!A:B,2,FALSE)</f>
        <v>12</v>
      </c>
      <c r="W1705" s="5" t="str">
        <f>IF(Main[[#This Row],[Avg_Cost_USD]]&lt;10,"Low",
IF(Main[[#This Row],[Avg_Cost_USD]]&lt;=30,"Medium","High"))</f>
        <v>Medium</v>
      </c>
    </row>
    <row r="1706" spans="1:23" x14ac:dyDescent="0.3">
      <c r="A1706">
        <v>18415346</v>
      </c>
      <c r="B1706" t="s">
        <v>2532</v>
      </c>
      <c r="C1706">
        <v>1</v>
      </c>
      <c r="D1706" t="s">
        <v>54</v>
      </c>
      <c r="E1706" t="s">
        <v>79</v>
      </c>
      <c r="F1706">
        <v>77.230186900000007</v>
      </c>
      <c r="G1706">
        <v>28.573594400000001</v>
      </c>
      <c r="H1706" t="s">
        <v>2017</v>
      </c>
      <c r="I1706" t="s">
        <v>19</v>
      </c>
      <c r="J1706" t="s">
        <v>61</v>
      </c>
      <c r="K1706" t="s">
        <v>57</v>
      </c>
      <c r="L1706" t="s">
        <v>57</v>
      </c>
      <c r="M1706" t="s">
        <v>57</v>
      </c>
      <c r="N1706">
        <v>3</v>
      </c>
      <c r="O1706">
        <v>50</v>
      </c>
      <c r="P1706">
        <v>1000</v>
      </c>
      <c r="Q1706">
        <v>4.4000000000000004</v>
      </c>
      <c r="R1706">
        <v>2017</v>
      </c>
      <c r="S1706">
        <v>7</v>
      </c>
      <c r="T1706">
        <v>20</v>
      </c>
      <c r="U1706" s="1">
        <v>42936</v>
      </c>
      <c r="V1706" s="5">
        <f>Main[[#This Row],[Average_Cost_for_two]] * VLOOKUP(Main[[#This Row],[Currency]],'Currency'!A:B,2,FALSE)</f>
        <v>12</v>
      </c>
      <c r="W1706" s="5" t="str">
        <f>IF(Main[[#This Row],[Avg_Cost_USD]]&lt;10,"Low",
IF(Main[[#This Row],[Avg_Cost_USD]]&lt;=30,"Medium","High"))</f>
        <v>Medium</v>
      </c>
    </row>
    <row r="1707" spans="1:23" x14ac:dyDescent="0.3">
      <c r="A1707">
        <v>3126</v>
      </c>
      <c r="B1707" t="s">
        <v>2533</v>
      </c>
      <c r="C1707">
        <v>1</v>
      </c>
      <c r="D1707" t="s">
        <v>54</v>
      </c>
      <c r="E1707" t="s">
        <v>536</v>
      </c>
      <c r="F1707">
        <v>77.173226299999996</v>
      </c>
      <c r="G1707">
        <v>28.645622899999999</v>
      </c>
      <c r="H1707" t="s">
        <v>444</v>
      </c>
      <c r="I1707" t="s">
        <v>19</v>
      </c>
      <c r="J1707" t="s">
        <v>61</v>
      </c>
      <c r="K1707" t="s">
        <v>61</v>
      </c>
      <c r="L1707" t="s">
        <v>57</v>
      </c>
      <c r="M1707" t="s">
        <v>57</v>
      </c>
      <c r="N1707">
        <v>3</v>
      </c>
      <c r="O1707">
        <v>87</v>
      </c>
      <c r="P1707">
        <v>1000</v>
      </c>
      <c r="Q1707">
        <v>3.2</v>
      </c>
      <c r="R1707">
        <v>2015</v>
      </c>
      <c r="S1707">
        <v>7</v>
      </c>
      <c r="T1707">
        <v>14</v>
      </c>
      <c r="U1707" s="1">
        <v>42199</v>
      </c>
      <c r="V1707" s="5">
        <f>Main[[#This Row],[Average_Cost_for_two]] * VLOOKUP(Main[[#This Row],[Currency]],'Currency'!A:B,2,FALSE)</f>
        <v>12</v>
      </c>
      <c r="W1707" s="5" t="str">
        <f>IF(Main[[#This Row],[Avg_Cost_USD]]&lt;10,"Low",
IF(Main[[#This Row],[Avg_Cost_USD]]&lt;=30,"Medium","High"))</f>
        <v>Medium</v>
      </c>
    </row>
    <row r="1708" spans="1:23" x14ac:dyDescent="0.3">
      <c r="A1708">
        <v>4250</v>
      </c>
      <c r="B1708" t="s">
        <v>2534</v>
      </c>
      <c r="C1708">
        <v>1</v>
      </c>
      <c r="D1708" t="s">
        <v>54</v>
      </c>
      <c r="E1708" t="s">
        <v>124</v>
      </c>
      <c r="F1708">
        <v>77.208414300000001</v>
      </c>
      <c r="G1708">
        <v>28.5516775</v>
      </c>
      <c r="H1708" t="s">
        <v>335</v>
      </c>
      <c r="I1708" t="s">
        <v>19</v>
      </c>
      <c r="J1708" t="s">
        <v>61</v>
      </c>
      <c r="K1708" t="s">
        <v>61</v>
      </c>
      <c r="L1708" t="s">
        <v>57</v>
      </c>
      <c r="M1708" t="s">
        <v>57</v>
      </c>
      <c r="N1708">
        <v>3</v>
      </c>
      <c r="O1708">
        <v>180</v>
      </c>
      <c r="P1708">
        <v>1000</v>
      </c>
      <c r="Q1708">
        <v>3.4</v>
      </c>
      <c r="R1708">
        <v>2016</v>
      </c>
      <c r="S1708">
        <v>7</v>
      </c>
      <c r="T1708">
        <v>24</v>
      </c>
      <c r="U1708" s="1">
        <v>42575</v>
      </c>
      <c r="V1708" s="5">
        <f>Main[[#This Row],[Average_Cost_for_two]] * VLOOKUP(Main[[#This Row],[Currency]],'Currency'!A:B,2,FALSE)</f>
        <v>12</v>
      </c>
      <c r="W1708" s="5" t="str">
        <f>IF(Main[[#This Row],[Avg_Cost_USD]]&lt;10,"Low",
IF(Main[[#This Row],[Avg_Cost_USD]]&lt;=30,"Medium","High"))</f>
        <v>Medium</v>
      </c>
    </row>
    <row r="1709" spans="1:23" x14ac:dyDescent="0.3">
      <c r="A1709">
        <v>8160</v>
      </c>
      <c r="B1709" t="s">
        <v>2535</v>
      </c>
      <c r="C1709">
        <v>1</v>
      </c>
      <c r="D1709" t="s">
        <v>54</v>
      </c>
      <c r="E1709" t="s">
        <v>1567</v>
      </c>
      <c r="F1709">
        <v>77.288495900000001</v>
      </c>
      <c r="G1709">
        <v>28.539803299999999</v>
      </c>
      <c r="H1709" t="s">
        <v>2061</v>
      </c>
      <c r="I1709" t="s">
        <v>19</v>
      </c>
      <c r="J1709" t="s">
        <v>61</v>
      </c>
      <c r="K1709" t="s">
        <v>57</v>
      </c>
      <c r="L1709" t="s">
        <v>57</v>
      </c>
      <c r="M1709" t="s">
        <v>57</v>
      </c>
      <c r="N1709">
        <v>3</v>
      </c>
      <c r="O1709">
        <v>49</v>
      </c>
      <c r="P1709">
        <v>1000</v>
      </c>
      <c r="Q1709">
        <v>2.6</v>
      </c>
      <c r="R1709">
        <v>2018</v>
      </c>
      <c r="S1709">
        <v>7</v>
      </c>
      <c r="T1709">
        <v>9</v>
      </c>
      <c r="U1709" s="1">
        <v>43290</v>
      </c>
      <c r="V1709" s="5">
        <f>Main[[#This Row],[Average_Cost_for_two]] * VLOOKUP(Main[[#This Row],[Currency]],'Currency'!A:B,2,FALSE)</f>
        <v>12</v>
      </c>
      <c r="W1709" s="5" t="str">
        <f>IF(Main[[#This Row],[Avg_Cost_USD]]&lt;10,"Low",
IF(Main[[#This Row],[Avg_Cost_USD]]&lt;=30,"Medium","High"))</f>
        <v>Medium</v>
      </c>
    </row>
    <row r="1710" spans="1:23" x14ac:dyDescent="0.3">
      <c r="A1710">
        <v>1923</v>
      </c>
      <c r="B1710" t="s">
        <v>2536</v>
      </c>
      <c r="C1710">
        <v>1</v>
      </c>
      <c r="D1710" t="s">
        <v>54</v>
      </c>
      <c r="E1710" t="s">
        <v>173</v>
      </c>
      <c r="F1710">
        <v>77.189527679999998</v>
      </c>
      <c r="G1710">
        <v>28.648777670000001</v>
      </c>
      <c r="H1710" t="s">
        <v>378</v>
      </c>
      <c r="I1710" t="s">
        <v>19</v>
      </c>
      <c r="J1710" t="s">
        <v>61</v>
      </c>
      <c r="K1710" t="s">
        <v>57</v>
      </c>
      <c r="L1710" t="s">
        <v>57</v>
      </c>
      <c r="M1710" t="s">
        <v>57</v>
      </c>
      <c r="N1710">
        <v>3</v>
      </c>
      <c r="O1710">
        <v>52</v>
      </c>
      <c r="P1710">
        <v>1000</v>
      </c>
      <c r="Q1710">
        <v>2.4</v>
      </c>
      <c r="R1710">
        <v>2017</v>
      </c>
      <c r="S1710">
        <v>7</v>
      </c>
      <c r="T1710">
        <v>17</v>
      </c>
      <c r="U1710" s="1">
        <v>42933</v>
      </c>
      <c r="V1710" s="5">
        <f>Main[[#This Row],[Average_Cost_for_two]] * VLOOKUP(Main[[#This Row],[Currency]],'Currency'!A:B,2,FALSE)</f>
        <v>12</v>
      </c>
      <c r="W1710" s="5" t="str">
        <f>IF(Main[[#This Row],[Avg_Cost_USD]]&lt;10,"Low",
IF(Main[[#This Row],[Avg_Cost_USD]]&lt;=30,"Medium","High"))</f>
        <v>Medium</v>
      </c>
    </row>
    <row r="1711" spans="1:23" x14ac:dyDescent="0.3">
      <c r="A1711">
        <v>18466740</v>
      </c>
      <c r="B1711" t="s">
        <v>2537</v>
      </c>
      <c r="C1711">
        <v>1</v>
      </c>
      <c r="D1711" t="s">
        <v>54</v>
      </c>
      <c r="E1711" t="s">
        <v>1720</v>
      </c>
      <c r="F1711">
        <v>77.237327100000002</v>
      </c>
      <c r="G1711">
        <v>28.571719300000002</v>
      </c>
      <c r="H1711" t="s">
        <v>2538</v>
      </c>
      <c r="I1711" t="s">
        <v>19</v>
      </c>
      <c r="J1711" t="s">
        <v>61</v>
      </c>
      <c r="K1711" t="s">
        <v>57</v>
      </c>
      <c r="L1711" t="s">
        <v>57</v>
      </c>
      <c r="M1711" t="s">
        <v>57</v>
      </c>
      <c r="N1711">
        <v>3</v>
      </c>
      <c r="O1711">
        <v>2</v>
      </c>
      <c r="P1711">
        <v>1000</v>
      </c>
      <c r="Q1711">
        <v>1</v>
      </c>
      <c r="R1711">
        <v>2014</v>
      </c>
      <c r="S1711">
        <v>7</v>
      </c>
      <c r="T1711">
        <v>15</v>
      </c>
      <c r="U1711" s="1">
        <v>41835</v>
      </c>
      <c r="V1711" s="5">
        <f>Main[[#This Row],[Average_Cost_for_two]] * VLOOKUP(Main[[#This Row],[Currency]],'Currency'!A:B,2,FALSE)</f>
        <v>12</v>
      </c>
      <c r="W1711" s="5" t="str">
        <f>IF(Main[[#This Row],[Avg_Cost_USD]]&lt;10,"Low",
IF(Main[[#This Row],[Avg_Cost_USD]]&lt;=30,"Medium","High"))</f>
        <v>Medium</v>
      </c>
    </row>
    <row r="1712" spans="1:23" x14ac:dyDescent="0.3">
      <c r="A1712">
        <v>7366</v>
      </c>
      <c r="B1712" t="s">
        <v>2539</v>
      </c>
      <c r="C1712">
        <v>1</v>
      </c>
      <c r="D1712" t="s">
        <v>54</v>
      </c>
      <c r="E1712" t="s">
        <v>63</v>
      </c>
      <c r="F1712">
        <v>77.127617999999998</v>
      </c>
      <c r="G1712">
        <v>28.549228100000001</v>
      </c>
      <c r="H1712" t="s">
        <v>2540</v>
      </c>
      <c r="I1712" t="s">
        <v>19</v>
      </c>
      <c r="J1712" t="s">
        <v>61</v>
      </c>
      <c r="K1712" t="s">
        <v>57</v>
      </c>
      <c r="L1712" t="s">
        <v>57</v>
      </c>
      <c r="M1712" t="s">
        <v>57</v>
      </c>
      <c r="N1712">
        <v>3</v>
      </c>
      <c r="O1712">
        <v>16</v>
      </c>
      <c r="P1712">
        <v>1000</v>
      </c>
      <c r="Q1712">
        <v>3.1</v>
      </c>
      <c r="R1712">
        <v>2018</v>
      </c>
      <c r="S1712">
        <v>7</v>
      </c>
      <c r="T1712">
        <v>12</v>
      </c>
      <c r="U1712" s="1">
        <v>43293</v>
      </c>
      <c r="V1712" s="5">
        <f>Main[[#This Row],[Average_Cost_for_two]] * VLOOKUP(Main[[#This Row],[Currency]],'Currency'!A:B,2,FALSE)</f>
        <v>12</v>
      </c>
      <c r="W1712" s="5" t="str">
        <f>IF(Main[[#This Row],[Avg_Cost_USD]]&lt;10,"Low",
IF(Main[[#This Row],[Avg_Cost_USD]]&lt;=30,"Medium","High"))</f>
        <v>Medium</v>
      </c>
    </row>
    <row r="1713" spans="1:23" x14ac:dyDescent="0.3">
      <c r="A1713">
        <v>18397908</v>
      </c>
      <c r="B1713" t="s">
        <v>2541</v>
      </c>
      <c r="C1713">
        <v>1</v>
      </c>
      <c r="D1713" t="s">
        <v>54</v>
      </c>
      <c r="E1713" t="s">
        <v>182</v>
      </c>
      <c r="F1713">
        <v>77.171470999999997</v>
      </c>
      <c r="G1713">
        <v>28.558194400000001</v>
      </c>
      <c r="H1713" t="s">
        <v>2542</v>
      </c>
      <c r="I1713" t="s">
        <v>19</v>
      </c>
      <c r="J1713" t="s">
        <v>61</v>
      </c>
      <c r="K1713" t="s">
        <v>57</v>
      </c>
      <c r="L1713" t="s">
        <v>57</v>
      </c>
      <c r="M1713" t="s">
        <v>57</v>
      </c>
      <c r="N1713">
        <v>3</v>
      </c>
      <c r="O1713">
        <v>6</v>
      </c>
      <c r="P1713">
        <v>1000</v>
      </c>
      <c r="Q1713">
        <v>3</v>
      </c>
      <c r="R1713">
        <v>2015</v>
      </c>
      <c r="S1713">
        <v>7</v>
      </c>
      <c r="T1713">
        <v>10</v>
      </c>
      <c r="U1713" s="1">
        <v>42195</v>
      </c>
      <c r="V1713" s="5">
        <f>Main[[#This Row],[Average_Cost_for_two]] * VLOOKUP(Main[[#This Row],[Currency]],'Currency'!A:B,2,FALSE)</f>
        <v>12</v>
      </c>
      <c r="W1713" s="5" t="str">
        <f>IF(Main[[#This Row],[Avg_Cost_USD]]&lt;10,"Low",
IF(Main[[#This Row],[Avg_Cost_USD]]&lt;=30,"Medium","High"))</f>
        <v>Medium</v>
      </c>
    </row>
    <row r="1714" spans="1:23" x14ac:dyDescent="0.3">
      <c r="A1714">
        <v>18463962</v>
      </c>
      <c r="B1714" t="s">
        <v>2543</v>
      </c>
      <c r="C1714">
        <v>1</v>
      </c>
      <c r="D1714" t="s">
        <v>54</v>
      </c>
      <c r="E1714" t="s">
        <v>2544</v>
      </c>
      <c r="F1714">
        <v>77.120532999999995</v>
      </c>
      <c r="G1714">
        <v>28.550802000000001</v>
      </c>
      <c r="H1714" t="s">
        <v>317</v>
      </c>
      <c r="I1714" t="s">
        <v>19</v>
      </c>
      <c r="J1714" t="s">
        <v>61</v>
      </c>
      <c r="K1714" t="s">
        <v>57</v>
      </c>
      <c r="L1714" t="s">
        <v>57</v>
      </c>
      <c r="M1714" t="s">
        <v>57</v>
      </c>
      <c r="N1714">
        <v>3</v>
      </c>
      <c r="O1714">
        <v>3</v>
      </c>
      <c r="P1714">
        <v>1000</v>
      </c>
      <c r="Q1714">
        <v>1</v>
      </c>
      <c r="R1714">
        <v>2014</v>
      </c>
      <c r="S1714">
        <v>7</v>
      </c>
      <c r="T1714">
        <v>5</v>
      </c>
      <c r="U1714" s="1">
        <v>41825</v>
      </c>
      <c r="V1714" s="5">
        <f>Main[[#This Row],[Average_Cost_for_two]] * VLOOKUP(Main[[#This Row],[Currency]],'Currency'!A:B,2,FALSE)</f>
        <v>12</v>
      </c>
      <c r="W1714" s="5" t="str">
        <f>IF(Main[[#This Row],[Avg_Cost_USD]]&lt;10,"Low",
IF(Main[[#This Row],[Avg_Cost_USD]]&lt;=30,"Medium","High"))</f>
        <v>Medium</v>
      </c>
    </row>
    <row r="1715" spans="1:23" x14ac:dyDescent="0.3">
      <c r="A1715">
        <v>5315</v>
      </c>
      <c r="B1715" t="s">
        <v>2545</v>
      </c>
      <c r="C1715">
        <v>1</v>
      </c>
      <c r="D1715" t="s">
        <v>54</v>
      </c>
      <c r="E1715" t="s">
        <v>209</v>
      </c>
      <c r="F1715">
        <v>77.172196700000001</v>
      </c>
      <c r="G1715">
        <v>28.694243499999999</v>
      </c>
      <c r="H1715" t="s">
        <v>289</v>
      </c>
      <c r="I1715" t="s">
        <v>19</v>
      </c>
      <c r="J1715" t="s">
        <v>61</v>
      </c>
      <c r="K1715" t="s">
        <v>57</v>
      </c>
      <c r="L1715" t="s">
        <v>57</v>
      </c>
      <c r="M1715" t="s">
        <v>57</v>
      </c>
      <c r="N1715">
        <v>3</v>
      </c>
      <c r="O1715">
        <v>35</v>
      </c>
      <c r="P1715">
        <v>1000</v>
      </c>
      <c r="Q1715">
        <v>2.7</v>
      </c>
      <c r="R1715">
        <v>2012</v>
      </c>
      <c r="S1715">
        <v>6</v>
      </c>
      <c r="T1715">
        <v>9</v>
      </c>
      <c r="U1715" s="1">
        <v>41069</v>
      </c>
      <c r="V1715" s="5">
        <f>Main[[#This Row],[Average_Cost_for_two]] * VLOOKUP(Main[[#This Row],[Currency]],'Currency'!A:B,2,FALSE)</f>
        <v>12</v>
      </c>
      <c r="W1715" s="5" t="str">
        <f>IF(Main[[#This Row],[Avg_Cost_USD]]&lt;10,"Low",
IF(Main[[#This Row],[Avg_Cost_USD]]&lt;=30,"Medium","High"))</f>
        <v>Medium</v>
      </c>
    </row>
    <row r="1716" spans="1:23" x14ac:dyDescent="0.3">
      <c r="A1716">
        <v>6030</v>
      </c>
      <c r="B1716" t="s">
        <v>2546</v>
      </c>
      <c r="C1716">
        <v>1</v>
      </c>
      <c r="D1716" t="s">
        <v>54</v>
      </c>
      <c r="E1716" t="s">
        <v>2547</v>
      </c>
      <c r="F1716">
        <v>77.110404700000004</v>
      </c>
      <c r="G1716">
        <v>28.720347499999999</v>
      </c>
      <c r="H1716" t="s">
        <v>2548</v>
      </c>
      <c r="I1716" t="s">
        <v>19</v>
      </c>
      <c r="J1716" t="s">
        <v>61</v>
      </c>
      <c r="K1716" t="s">
        <v>57</v>
      </c>
      <c r="L1716" t="s">
        <v>57</v>
      </c>
      <c r="M1716" t="s">
        <v>57</v>
      </c>
      <c r="N1716">
        <v>3</v>
      </c>
      <c r="O1716">
        <v>60</v>
      </c>
      <c r="P1716">
        <v>1000</v>
      </c>
      <c r="Q1716">
        <v>3.7</v>
      </c>
      <c r="R1716">
        <v>2010</v>
      </c>
      <c r="S1716">
        <v>6</v>
      </c>
      <c r="T1716">
        <v>5</v>
      </c>
      <c r="U1716" s="1">
        <v>40334</v>
      </c>
      <c r="V1716" s="5">
        <f>Main[[#This Row],[Average_Cost_for_two]] * VLOOKUP(Main[[#This Row],[Currency]],'Currency'!A:B,2,FALSE)</f>
        <v>12</v>
      </c>
      <c r="W1716" s="5" t="str">
        <f>IF(Main[[#This Row],[Avg_Cost_USD]]&lt;10,"Low",
IF(Main[[#This Row],[Avg_Cost_USD]]&lt;=30,"Medium","High"))</f>
        <v>Medium</v>
      </c>
    </row>
    <row r="1717" spans="1:23" x14ac:dyDescent="0.3">
      <c r="A1717">
        <v>18168168</v>
      </c>
      <c r="B1717" t="s">
        <v>1191</v>
      </c>
      <c r="C1717">
        <v>1</v>
      </c>
      <c r="D1717" t="s">
        <v>54</v>
      </c>
      <c r="E1717" t="s">
        <v>1126</v>
      </c>
      <c r="F1717">
        <v>77.234138799999997</v>
      </c>
      <c r="G1717">
        <v>28.550843799999999</v>
      </c>
      <c r="H1717" t="s">
        <v>347</v>
      </c>
      <c r="I1717" t="s">
        <v>19</v>
      </c>
      <c r="J1717" t="s">
        <v>61</v>
      </c>
      <c r="K1717" t="s">
        <v>61</v>
      </c>
      <c r="L1717" t="s">
        <v>57</v>
      </c>
      <c r="M1717" t="s">
        <v>57</v>
      </c>
      <c r="N1717">
        <v>3</v>
      </c>
      <c r="O1717">
        <v>75</v>
      </c>
      <c r="P1717">
        <v>1000</v>
      </c>
      <c r="Q1717">
        <v>3.3</v>
      </c>
      <c r="R1717">
        <v>2014</v>
      </c>
      <c r="S1717">
        <v>6</v>
      </c>
      <c r="T1717">
        <v>7</v>
      </c>
      <c r="U1717" s="1">
        <v>41797</v>
      </c>
      <c r="V1717" s="5">
        <f>Main[[#This Row],[Average_Cost_for_two]] * VLOOKUP(Main[[#This Row],[Currency]],'Currency'!A:B,2,FALSE)</f>
        <v>12</v>
      </c>
      <c r="W1717" s="5" t="str">
        <f>IF(Main[[#This Row],[Avg_Cost_USD]]&lt;10,"Low",
IF(Main[[#This Row],[Avg_Cost_USD]]&lt;=30,"Medium","High"))</f>
        <v>Medium</v>
      </c>
    </row>
    <row r="1718" spans="1:23" x14ac:dyDescent="0.3">
      <c r="A1718">
        <v>308315</v>
      </c>
      <c r="B1718" t="s">
        <v>2549</v>
      </c>
      <c r="C1718">
        <v>1</v>
      </c>
      <c r="D1718" t="s">
        <v>54</v>
      </c>
      <c r="E1718" t="s">
        <v>441</v>
      </c>
      <c r="F1718">
        <v>77.206652899999995</v>
      </c>
      <c r="G1718">
        <v>28.5595207</v>
      </c>
      <c r="H1718" t="s">
        <v>323</v>
      </c>
      <c r="I1718" t="s">
        <v>19</v>
      </c>
      <c r="J1718" t="s">
        <v>61</v>
      </c>
      <c r="K1718" t="s">
        <v>57</v>
      </c>
      <c r="L1718" t="s">
        <v>57</v>
      </c>
      <c r="M1718" t="s">
        <v>57</v>
      </c>
      <c r="N1718">
        <v>3</v>
      </c>
      <c r="O1718">
        <v>23</v>
      </c>
      <c r="P1718">
        <v>1000</v>
      </c>
      <c r="Q1718">
        <v>3.3</v>
      </c>
      <c r="R1718">
        <v>2013</v>
      </c>
      <c r="S1718">
        <v>6</v>
      </c>
      <c r="T1718">
        <v>3</v>
      </c>
      <c r="U1718" s="1">
        <v>41428</v>
      </c>
      <c r="V1718" s="5">
        <f>Main[[#This Row],[Average_Cost_for_two]] * VLOOKUP(Main[[#This Row],[Currency]],'Currency'!A:B,2,FALSE)</f>
        <v>12</v>
      </c>
      <c r="W1718" s="5" t="str">
        <f>IF(Main[[#This Row],[Avg_Cost_USD]]&lt;10,"Low",
IF(Main[[#This Row],[Avg_Cost_USD]]&lt;=30,"Medium","High"))</f>
        <v>Medium</v>
      </c>
    </row>
    <row r="1719" spans="1:23" x14ac:dyDescent="0.3">
      <c r="A1719">
        <v>4924</v>
      </c>
      <c r="B1719" t="s">
        <v>1191</v>
      </c>
      <c r="C1719">
        <v>1</v>
      </c>
      <c r="D1719" t="s">
        <v>54</v>
      </c>
      <c r="E1719" t="s">
        <v>256</v>
      </c>
      <c r="F1719">
        <v>77.222222500000001</v>
      </c>
      <c r="G1719">
        <v>28.5910546</v>
      </c>
      <c r="H1719" t="s">
        <v>287</v>
      </c>
      <c r="I1719" t="s">
        <v>19</v>
      </c>
      <c r="J1719" t="s">
        <v>61</v>
      </c>
      <c r="K1719" t="s">
        <v>57</v>
      </c>
      <c r="L1719" t="s">
        <v>57</v>
      </c>
      <c r="M1719" t="s">
        <v>57</v>
      </c>
      <c r="N1719">
        <v>3</v>
      </c>
      <c r="O1719">
        <v>194</v>
      </c>
      <c r="P1719">
        <v>1000</v>
      </c>
      <c r="Q1719">
        <v>3.8</v>
      </c>
      <c r="R1719">
        <v>2017</v>
      </c>
      <c r="S1719">
        <v>6</v>
      </c>
      <c r="T1719">
        <v>12</v>
      </c>
      <c r="U1719" s="1">
        <v>42898</v>
      </c>
      <c r="V1719" s="5">
        <f>Main[[#This Row],[Average_Cost_for_two]] * VLOOKUP(Main[[#This Row],[Currency]],'Currency'!A:B,2,FALSE)</f>
        <v>12</v>
      </c>
      <c r="W1719" s="5" t="str">
        <f>IF(Main[[#This Row],[Avg_Cost_USD]]&lt;10,"Low",
IF(Main[[#This Row],[Avg_Cost_USD]]&lt;=30,"Medium","High"))</f>
        <v>Medium</v>
      </c>
    </row>
    <row r="1720" spans="1:23" x14ac:dyDescent="0.3">
      <c r="A1720">
        <v>303851</v>
      </c>
      <c r="B1720" t="s">
        <v>2550</v>
      </c>
      <c r="C1720">
        <v>1</v>
      </c>
      <c r="D1720" t="s">
        <v>54</v>
      </c>
      <c r="E1720" t="s">
        <v>63</v>
      </c>
      <c r="F1720">
        <v>77.127797799999996</v>
      </c>
      <c r="G1720">
        <v>28.549334999999999</v>
      </c>
      <c r="H1720" t="s">
        <v>547</v>
      </c>
      <c r="I1720" t="s">
        <v>19</v>
      </c>
      <c r="J1720" t="s">
        <v>61</v>
      </c>
      <c r="K1720" t="s">
        <v>57</v>
      </c>
      <c r="L1720" t="s">
        <v>57</v>
      </c>
      <c r="M1720" t="s">
        <v>57</v>
      </c>
      <c r="N1720">
        <v>3</v>
      </c>
      <c r="O1720">
        <v>7</v>
      </c>
      <c r="P1720">
        <v>1000</v>
      </c>
      <c r="Q1720">
        <v>2.9</v>
      </c>
      <c r="R1720">
        <v>2015</v>
      </c>
      <c r="S1720">
        <v>6</v>
      </c>
      <c r="T1720">
        <v>6</v>
      </c>
      <c r="U1720" s="1">
        <v>42161</v>
      </c>
      <c r="V1720" s="5">
        <f>Main[[#This Row],[Average_Cost_for_two]] * VLOOKUP(Main[[#This Row],[Currency]],'Currency'!A:B,2,FALSE)</f>
        <v>12</v>
      </c>
      <c r="W1720" s="5" t="str">
        <f>IF(Main[[#This Row],[Avg_Cost_USD]]&lt;10,"Low",
IF(Main[[#This Row],[Avg_Cost_USD]]&lt;=30,"Medium","High"))</f>
        <v>Medium</v>
      </c>
    </row>
    <row r="1721" spans="1:23" x14ac:dyDescent="0.3">
      <c r="A1721">
        <v>18163892</v>
      </c>
      <c r="B1721" t="s">
        <v>2551</v>
      </c>
      <c r="C1721">
        <v>1</v>
      </c>
      <c r="D1721" t="s">
        <v>54</v>
      </c>
      <c r="E1721" t="s">
        <v>990</v>
      </c>
      <c r="F1721">
        <v>77.214262399999996</v>
      </c>
      <c r="G1721">
        <v>28.5384888</v>
      </c>
      <c r="H1721" t="s">
        <v>2552</v>
      </c>
      <c r="I1721" t="s">
        <v>19</v>
      </c>
      <c r="J1721" t="s">
        <v>61</v>
      </c>
      <c r="K1721" t="s">
        <v>61</v>
      </c>
      <c r="L1721" t="s">
        <v>57</v>
      </c>
      <c r="M1721" t="s">
        <v>57</v>
      </c>
      <c r="N1721">
        <v>3</v>
      </c>
      <c r="O1721">
        <v>305</v>
      </c>
      <c r="P1721">
        <v>1000</v>
      </c>
      <c r="Q1721">
        <v>3.6</v>
      </c>
      <c r="R1721">
        <v>2010</v>
      </c>
      <c r="S1721">
        <v>6</v>
      </c>
      <c r="T1721">
        <v>27</v>
      </c>
      <c r="U1721" s="1">
        <v>40356</v>
      </c>
      <c r="V1721" s="5">
        <f>Main[[#This Row],[Average_Cost_for_two]] * VLOOKUP(Main[[#This Row],[Currency]],'Currency'!A:B,2,FALSE)</f>
        <v>12</v>
      </c>
      <c r="W1721" s="5" t="str">
        <f>IF(Main[[#This Row],[Avg_Cost_USD]]&lt;10,"Low",
IF(Main[[#This Row],[Avg_Cost_USD]]&lt;=30,"Medium","High"))</f>
        <v>Medium</v>
      </c>
    </row>
    <row r="1722" spans="1:23" x14ac:dyDescent="0.3">
      <c r="A1722">
        <v>18421020</v>
      </c>
      <c r="B1722" t="s">
        <v>2553</v>
      </c>
      <c r="C1722">
        <v>1</v>
      </c>
      <c r="D1722" t="s">
        <v>54</v>
      </c>
      <c r="E1722" t="s">
        <v>101</v>
      </c>
      <c r="F1722">
        <v>77.105851099999995</v>
      </c>
      <c r="G1722">
        <v>28.6912752</v>
      </c>
      <c r="H1722" t="s">
        <v>323</v>
      </c>
      <c r="I1722" t="s">
        <v>19</v>
      </c>
      <c r="J1722" t="s">
        <v>61</v>
      </c>
      <c r="K1722" t="s">
        <v>57</v>
      </c>
      <c r="L1722" t="s">
        <v>57</v>
      </c>
      <c r="M1722" t="s">
        <v>57</v>
      </c>
      <c r="N1722">
        <v>3</v>
      </c>
      <c r="O1722">
        <v>21</v>
      </c>
      <c r="P1722">
        <v>1000</v>
      </c>
      <c r="Q1722">
        <v>3.4</v>
      </c>
      <c r="R1722">
        <v>2017</v>
      </c>
      <c r="S1722">
        <v>6</v>
      </c>
      <c r="T1722">
        <v>21</v>
      </c>
      <c r="U1722" s="1">
        <v>42907</v>
      </c>
      <c r="V1722" s="5">
        <f>Main[[#This Row],[Average_Cost_for_two]] * VLOOKUP(Main[[#This Row],[Currency]],'Currency'!A:B,2,FALSE)</f>
        <v>12</v>
      </c>
      <c r="W1722" s="5" t="str">
        <f>IF(Main[[#This Row],[Avg_Cost_USD]]&lt;10,"Low",
IF(Main[[#This Row],[Avg_Cost_USD]]&lt;=30,"Medium","High"))</f>
        <v>Medium</v>
      </c>
    </row>
    <row r="1723" spans="1:23" x14ac:dyDescent="0.3">
      <c r="A1723">
        <v>18375379</v>
      </c>
      <c r="B1723" t="s">
        <v>2554</v>
      </c>
      <c r="C1723">
        <v>1</v>
      </c>
      <c r="D1723" t="s">
        <v>54</v>
      </c>
      <c r="E1723" t="s">
        <v>991</v>
      </c>
      <c r="F1723">
        <v>77.122417799999994</v>
      </c>
      <c r="G1723">
        <v>28.666586200000001</v>
      </c>
      <c r="H1723" t="s">
        <v>2370</v>
      </c>
      <c r="I1723" t="s">
        <v>19</v>
      </c>
      <c r="J1723" t="s">
        <v>61</v>
      </c>
      <c r="K1723" t="s">
        <v>57</v>
      </c>
      <c r="L1723" t="s">
        <v>57</v>
      </c>
      <c r="M1723" t="s">
        <v>57</v>
      </c>
      <c r="N1723">
        <v>3</v>
      </c>
      <c r="O1723">
        <v>126</v>
      </c>
      <c r="P1723">
        <v>1000</v>
      </c>
      <c r="Q1723">
        <v>4</v>
      </c>
      <c r="R1723">
        <v>2013</v>
      </c>
      <c r="S1723">
        <v>6</v>
      </c>
      <c r="T1723">
        <v>22</v>
      </c>
      <c r="U1723" s="1">
        <v>41447</v>
      </c>
      <c r="V1723" s="5">
        <f>Main[[#This Row],[Average_Cost_for_two]] * VLOOKUP(Main[[#This Row],[Currency]],'Currency'!A:B,2,FALSE)</f>
        <v>12</v>
      </c>
      <c r="W1723" s="5" t="str">
        <f>IF(Main[[#This Row],[Avg_Cost_USD]]&lt;10,"Low",
IF(Main[[#This Row],[Avg_Cost_USD]]&lt;=30,"Medium","High"))</f>
        <v>Medium</v>
      </c>
    </row>
    <row r="1724" spans="1:23" x14ac:dyDescent="0.3">
      <c r="A1724">
        <v>2751</v>
      </c>
      <c r="B1724" t="s">
        <v>2555</v>
      </c>
      <c r="C1724">
        <v>1</v>
      </c>
      <c r="D1724" t="s">
        <v>54</v>
      </c>
      <c r="E1724" t="s">
        <v>996</v>
      </c>
      <c r="F1724">
        <v>77.177314699999997</v>
      </c>
      <c r="G1724">
        <v>28.639901600000002</v>
      </c>
      <c r="H1724" t="s">
        <v>303</v>
      </c>
      <c r="I1724" t="s">
        <v>19</v>
      </c>
      <c r="J1724" t="s">
        <v>61</v>
      </c>
      <c r="K1724" t="s">
        <v>61</v>
      </c>
      <c r="L1724" t="s">
        <v>57</v>
      </c>
      <c r="M1724" t="s">
        <v>57</v>
      </c>
      <c r="N1724">
        <v>3</v>
      </c>
      <c r="O1724">
        <v>102</v>
      </c>
      <c r="P1724">
        <v>1000</v>
      </c>
      <c r="Q1724">
        <v>3.2</v>
      </c>
      <c r="R1724">
        <v>2018</v>
      </c>
      <c r="S1724">
        <v>6</v>
      </c>
      <c r="T1724">
        <v>20</v>
      </c>
      <c r="U1724" s="1">
        <v>43271</v>
      </c>
      <c r="V1724" s="5">
        <f>Main[[#This Row],[Average_Cost_for_two]] * VLOOKUP(Main[[#This Row],[Currency]],'Currency'!A:B,2,FALSE)</f>
        <v>12</v>
      </c>
      <c r="W1724" s="5" t="str">
        <f>IF(Main[[#This Row],[Avg_Cost_USD]]&lt;10,"Low",
IF(Main[[#This Row],[Avg_Cost_USD]]&lt;=30,"Medium","High"))</f>
        <v>Medium</v>
      </c>
    </row>
    <row r="1725" spans="1:23" x14ac:dyDescent="0.3">
      <c r="A1725">
        <v>308235</v>
      </c>
      <c r="B1725" t="s">
        <v>2556</v>
      </c>
      <c r="C1725">
        <v>1</v>
      </c>
      <c r="D1725" t="s">
        <v>54</v>
      </c>
      <c r="E1725" t="s">
        <v>2557</v>
      </c>
      <c r="F1725">
        <v>77.301602599999995</v>
      </c>
      <c r="G1725">
        <v>28.656262399999999</v>
      </c>
      <c r="H1725" t="s">
        <v>372</v>
      </c>
      <c r="I1725" t="s">
        <v>19</v>
      </c>
      <c r="J1725" t="s">
        <v>61</v>
      </c>
      <c r="K1725" t="s">
        <v>61</v>
      </c>
      <c r="L1725" t="s">
        <v>57</v>
      </c>
      <c r="M1725" t="s">
        <v>57</v>
      </c>
      <c r="N1725">
        <v>3</v>
      </c>
      <c r="O1725">
        <v>288</v>
      </c>
      <c r="P1725">
        <v>1000</v>
      </c>
      <c r="Q1725">
        <v>3.7</v>
      </c>
      <c r="R1725">
        <v>2013</v>
      </c>
      <c r="S1725">
        <v>5</v>
      </c>
      <c r="T1725">
        <v>8</v>
      </c>
      <c r="U1725" s="1">
        <v>41402</v>
      </c>
      <c r="V1725" s="5">
        <f>Main[[#This Row],[Average_Cost_for_two]] * VLOOKUP(Main[[#This Row],[Currency]],'Currency'!A:B,2,FALSE)</f>
        <v>12</v>
      </c>
      <c r="W1725" s="5" t="str">
        <f>IF(Main[[#This Row],[Avg_Cost_USD]]&lt;10,"Low",
IF(Main[[#This Row],[Avg_Cost_USD]]&lt;=30,"Medium","High"))</f>
        <v>Medium</v>
      </c>
    </row>
    <row r="1726" spans="1:23" x14ac:dyDescent="0.3">
      <c r="A1726">
        <v>134</v>
      </c>
      <c r="B1726" t="s">
        <v>1566</v>
      </c>
      <c r="C1726">
        <v>1</v>
      </c>
      <c r="D1726" t="s">
        <v>54</v>
      </c>
      <c r="E1726" t="s">
        <v>79</v>
      </c>
      <c r="F1726">
        <v>77.230186900000007</v>
      </c>
      <c r="G1726">
        <v>28.573594400000001</v>
      </c>
      <c r="H1726" t="s">
        <v>303</v>
      </c>
      <c r="I1726" t="s">
        <v>19</v>
      </c>
      <c r="J1726" t="s">
        <v>61</v>
      </c>
      <c r="K1726" t="s">
        <v>61</v>
      </c>
      <c r="L1726" t="s">
        <v>57</v>
      </c>
      <c r="M1726" t="s">
        <v>57</v>
      </c>
      <c r="N1726">
        <v>3</v>
      </c>
      <c r="O1726">
        <v>130</v>
      </c>
      <c r="P1726">
        <v>1000</v>
      </c>
      <c r="Q1726">
        <v>3.8</v>
      </c>
      <c r="R1726">
        <v>2017</v>
      </c>
      <c r="S1726">
        <v>5</v>
      </c>
      <c r="T1726">
        <v>20</v>
      </c>
      <c r="U1726" s="1">
        <v>42875</v>
      </c>
      <c r="V1726" s="5">
        <f>Main[[#This Row],[Average_Cost_for_two]] * VLOOKUP(Main[[#This Row],[Currency]],'Currency'!A:B,2,FALSE)</f>
        <v>12</v>
      </c>
      <c r="W1726" s="5" t="str">
        <f>IF(Main[[#This Row],[Avg_Cost_USD]]&lt;10,"Low",
IF(Main[[#This Row],[Avg_Cost_USD]]&lt;=30,"Medium","High"))</f>
        <v>Medium</v>
      </c>
    </row>
    <row r="1727" spans="1:23" x14ac:dyDescent="0.3">
      <c r="A1727">
        <v>18456762</v>
      </c>
      <c r="B1727" t="s">
        <v>2558</v>
      </c>
      <c r="C1727">
        <v>1</v>
      </c>
      <c r="D1727" t="s">
        <v>54</v>
      </c>
      <c r="E1727" t="s">
        <v>265</v>
      </c>
      <c r="F1727">
        <v>77.204109000000003</v>
      </c>
      <c r="G1727">
        <v>28.694703000000001</v>
      </c>
      <c r="H1727" t="s">
        <v>2559</v>
      </c>
      <c r="I1727" t="s">
        <v>19</v>
      </c>
      <c r="J1727" t="s">
        <v>61</v>
      </c>
      <c r="K1727" t="s">
        <v>57</v>
      </c>
      <c r="L1727" t="s">
        <v>57</v>
      </c>
      <c r="M1727" t="s">
        <v>57</v>
      </c>
      <c r="N1727">
        <v>3</v>
      </c>
      <c r="O1727">
        <v>49</v>
      </c>
      <c r="P1727">
        <v>1000</v>
      </c>
      <c r="Q1727">
        <v>3.7</v>
      </c>
      <c r="R1727">
        <v>2014</v>
      </c>
      <c r="S1727">
        <v>5</v>
      </c>
      <c r="T1727">
        <v>23</v>
      </c>
      <c r="U1727" s="1">
        <v>41782</v>
      </c>
      <c r="V1727" s="5">
        <f>Main[[#This Row],[Average_Cost_for_two]] * VLOOKUP(Main[[#This Row],[Currency]],'Currency'!A:B,2,FALSE)</f>
        <v>12</v>
      </c>
      <c r="W1727" s="5" t="str">
        <f>IF(Main[[#This Row],[Avg_Cost_USD]]&lt;10,"Low",
IF(Main[[#This Row],[Avg_Cost_USD]]&lt;=30,"Medium","High"))</f>
        <v>Medium</v>
      </c>
    </row>
    <row r="1728" spans="1:23" x14ac:dyDescent="0.3">
      <c r="A1728">
        <v>18472648</v>
      </c>
      <c r="B1728" t="s">
        <v>2560</v>
      </c>
      <c r="C1728">
        <v>1</v>
      </c>
      <c r="D1728" t="s">
        <v>54</v>
      </c>
      <c r="E1728" t="s">
        <v>1401</v>
      </c>
      <c r="F1728">
        <v>0</v>
      </c>
      <c r="G1728">
        <v>0</v>
      </c>
      <c r="H1728" t="s">
        <v>301</v>
      </c>
      <c r="I1728" t="s">
        <v>19</v>
      </c>
      <c r="J1728" t="s">
        <v>61</v>
      </c>
      <c r="K1728" t="s">
        <v>57</v>
      </c>
      <c r="L1728" t="s">
        <v>57</v>
      </c>
      <c r="M1728" t="s">
        <v>57</v>
      </c>
      <c r="N1728">
        <v>3</v>
      </c>
      <c r="O1728">
        <v>2</v>
      </c>
      <c r="P1728">
        <v>1000</v>
      </c>
      <c r="Q1728">
        <v>1</v>
      </c>
      <c r="R1728">
        <v>2017</v>
      </c>
      <c r="S1728">
        <v>5</v>
      </c>
      <c r="T1728">
        <v>4</v>
      </c>
      <c r="U1728" s="1">
        <v>42859</v>
      </c>
      <c r="V1728" s="5">
        <f>Main[[#This Row],[Average_Cost_for_two]] * VLOOKUP(Main[[#This Row],[Currency]],'Currency'!A:B,2,FALSE)</f>
        <v>12</v>
      </c>
      <c r="W1728" s="5" t="str">
        <f>IF(Main[[#This Row],[Avg_Cost_USD]]&lt;10,"Low",
IF(Main[[#This Row],[Avg_Cost_USD]]&lt;=30,"Medium","High"))</f>
        <v>Medium</v>
      </c>
    </row>
    <row r="1729" spans="1:23" x14ac:dyDescent="0.3">
      <c r="A1729">
        <v>18456456</v>
      </c>
      <c r="B1729" t="s">
        <v>2561</v>
      </c>
      <c r="C1729">
        <v>1</v>
      </c>
      <c r="D1729" t="s">
        <v>54</v>
      </c>
      <c r="E1729" t="s">
        <v>101</v>
      </c>
      <c r="F1729">
        <v>77.130674299999995</v>
      </c>
      <c r="G1729">
        <v>28.6939262</v>
      </c>
      <c r="H1729" t="s">
        <v>1338</v>
      </c>
      <c r="I1729" t="s">
        <v>19</v>
      </c>
      <c r="J1729" t="s">
        <v>61</v>
      </c>
      <c r="K1729" t="s">
        <v>57</v>
      </c>
      <c r="L1729" t="s">
        <v>57</v>
      </c>
      <c r="M1729" t="s">
        <v>57</v>
      </c>
      <c r="N1729">
        <v>3</v>
      </c>
      <c r="O1729">
        <v>10</v>
      </c>
      <c r="P1729">
        <v>1000</v>
      </c>
      <c r="Q1729">
        <v>3.3</v>
      </c>
      <c r="R1729">
        <v>2014</v>
      </c>
      <c r="S1729">
        <v>5</v>
      </c>
      <c r="T1729">
        <v>21</v>
      </c>
      <c r="U1729" s="1">
        <v>41780</v>
      </c>
      <c r="V1729" s="5">
        <f>Main[[#This Row],[Average_Cost_for_two]] * VLOOKUP(Main[[#This Row],[Currency]],'Currency'!A:B,2,FALSE)</f>
        <v>12</v>
      </c>
      <c r="W1729" s="5" t="str">
        <f>IF(Main[[#This Row],[Avg_Cost_USD]]&lt;10,"Low",
IF(Main[[#This Row],[Avg_Cost_USD]]&lt;=30,"Medium","High"))</f>
        <v>Medium</v>
      </c>
    </row>
    <row r="1730" spans="1:23" x14ac:dyDescent="0.3">
      <c r="A1730">
        <v>18322609</v>
      </c>
      <c r="B1730" t="s">
        <v>2562</v>
      </c>
      <c r="C1730">
        <v>1</v>
      </c>
      <c r="D1730" t="s">
        <v>54</v>
      </c>
      <c r="E1730" t="s">
        <v>1095</v>
      </c>
      <c r="F1730">
        <v>77.215565299999994</v>
      </c>
      <c r="G1730">
        <v>28.549830700000001</v>
      </c>
      <c r="H1730" t="s">
        <v>2563</v>
      </c>
      <c r="I1730" t="s">
        <v>19</v>
      </c>
      <c r="J1730" t="s">
        <v>61</v>
      </c>
      <c r="K1730" t="s">
        <v>61</v>
      </c>
      <c r="L1730" t="s">
        <v>57</v>
      </c>
      <c r="M1730" t="s">
        <v>57</v>
      </c>
      <c r="N1730">
        <v>3</v>
      </c>
      <c r="O1730">
        <v>134</v>
      </c>
      <c r="P1730">
        <v>1000</v>
      </c>
      <c r="Q1730">
        <v>4</v>
      </c>
      <c r="R1730">
        <v>2016</v>
      </c>
      <c r="S1730">
        <v>5</v>
      </c>
      <c r="T1730">
        <v>14</v>
      </c>
      <c r="U1730" s="1">
        <v>42504</v>
      </c>
      <c r="V1730" s="5">
        <f>Main[[#This Row],[Average_Cost_for_two]] * VLOOKUP(Main[[#This Row],[Currency]],'Currency'!A:B,2,FALSE)</f>
        <v>12</v>
      </c>
      <c r="W1730" s="5" t="str">
        <f>IF(Main[[#This Row],[Avg_Cost_USD]]&lt;10,"Low",
IF(Main[[#This Row],[Avg_Cost_USD]]&lt;=30,"Medium","High"))</f>
        <v>Medium</v>
      </c>
    </row>
    <row r="1731" spans="1:23" x14ac:dyDescent="0.3">
      <c r="A1731">
        <v>18466399</v>
      </c>
      <c r="B1731" t="s">
        <v>2564</v>
      </c>
      <c r="C1731">
        <v>1</v>
      </c>
      <c r="D1731" t="s">
        <v>54</v>
      </c>
      <c r="E1731" t="s">
        <v>2565</v>
      </c>
      <c r="F1731">
        <v>77.241548100000003</v>
      </c>
      <c r="G1731">
        <v>28.601877000000002</v>
      </c>
      <c r="H1731" t="s">
        <v>1224</v>
      </c>
      <c r="I1731" t="s">
        <v>19</v>
      </c>
      <c r="J1731" t="s">
        <v>61</v>
      </c>
      <c r="K1731" t="s">
        <v>57</v>
      </c>
      <c r="L1731" t="s">
        <v>57</v>
      </c>
      <c r="M1731" t="s">
        <v>57</v>
      </c>
      <c r="N1731">
        <v>3</v>
      </c>
      <c r="O1731">
        <v>3</v>
      </c>
      <c r="P1731">
        <v>1000</v>
      </c>
      <c r="Q1731">
        <v>1</v>
      </c>
      <c r="R1731">
        <v>2012</v>
      </c>
      <c r="S1731">
        <v>5</v>
      </c>
      <c r="T1731">
        <v>14</v>
      </c>
      <c r="U1731" s="1">
        <v>41043</v>
      </c>
      <c r="V1731" s="5">
        <f>Main[[#This Row],[Average_Cost_for_two]] * VLOOKUP(Main[[#This Row],[Currency]],'Currency'!A:B,2,FALSE)</f>
        <v>12</v>
      </c>
      <c r="W1731" s="5" t="str">
        <f>IF(Main[[#This Row],[Avg_Cost_USD]]&lt;10,"Low",
IF(Main[[#This Row],[Avg_Cost_USD]]&lt;=30,"Medium","High"))</f>
        <v>Medium</v>
      </c>
    </row>
    <row r="1732" spans="1:23" x14ac:dyDescent="0.3">
      <c r="A1732">
        <v>18237363</v>
      </c>
      <c r="B1732" t="s">
        <v>2566</v>
      </c>
      <c r="C1732">
        <v>1</v>
      </c>
      <c r="D1732" t="s">
        <v>54</v>
      </c>
      <c r="E1732" t="s">
        <v>1359</v>
      </c>
      <c r="F1732">
        <v>77.268983759999998</v>
      </c>
      <c r="G1732">
        <v>28.56164003</v>
      </c>
      <c r="H1732" t="s">
        <v>2140</v>
      </c>
      <c r="I1732" t="s">
        <v>19</v>
      </c>
      <c r="J1732" t="s">
        <v>61</v>
      </c>
      <c r="K1732" t="s">
        <v>61</v>
      </c>
      <c r="L1732" t="s">
        <v>57</v>
      </c>
      <c r="M1732" t="s">
        <v>57</v>
      </c>
      <c r="N1732">
        <v>3</v>
      </c>
      <c r="O1732">
        <v>90</v>
      </c>
      <c r="P1732">
        <v>1000</v>
      </c>
      <c r="Q1732">
        <v>3</v>
      </c>
      <c r="R1732">
        <v>2013</v>
      </c>
      <c r="S1732">
        <v>5</v>
      </c>
      <c r="T1732">
        <v>19</v>
      </c>
      <c r="U1732" s="1">
        <v>41413</v>
      </c>
      <c r="V1732" s="5">
        <f>Main[[#This Row],[Average_Cost_for_two]] * VLOOKUP(Main[[#This Row],[Currency]],'Currency'!A:B,2,FALSE)</f>
        <v>12</v>
      </c>
      <c r="W1732" s="5" t="str">
        <f>IF(Main[[#This Row],[Avg_Cost_USD]]&lt;10,"Low",
IF(Main[[#This Row],[Avg_Cost_USD]]&lt;=30,"Medium","High"))</f>
        <v>Medium</v>
      </c>
    </row>
    <row r="1733" spans="1:23" x14ac:dyDescent="0.3">
      <c r="A1733">
        <v>8822</v>
      </c>
      <c r="B1733" t="s">
        <v>2567</v>
      </c>
      <c r="C1733">
        <v>1</v>
      </c>
      <c r="D1733" t="s">
        <v>54</v>
      </c>
      <c r="E1733" t="s">
        <v>536</v>
      </c>
      <c r="F1733">
        <v>77.1698272</v>
      </c>
      <c r="G1733">
        <v>28.645540199999999</v>
      </c>
      <c r="H1733" t="s">
        <v>367</v>
      </c>
      <c r="I1733" t="s">
        <v>19</v>
      </c>
      <c r="J1733" t="s">
        <v>61</v>
      </c>
      <c r="K1733" t="s">
        <v>57</v>
      </c>
      <c r="L1733" t="s">
        <v>57</v>
      </c>
      <c r="M1733" t="s">
        <v>57</v>
      </c>
      <c r="N1733">
        <v>3</v>
      </c>
      <c r="O1733">
        <v>11</v>
      </c>
      <c r="P1733">
        <v>1000</v>
      </c>
      <c r="Q1733">
        <v>2.9</v>
      </c>
      <c r="R1733">
        <v>2012</v>
      </c>
      <c r="S1733">
        <v>4</v>
      </c>
      <c r="T1733">
        <v>9</v>
      </c>
      <c r="U1733" s="1">
        <v>41008</v>
      </c>
      <c r="V1733" s="5">
        <f>Main[[#This Row],[Average_Cost_for_two]] * VLOOKUP(Main[[#This Row],[Currency]],'Currency'!A:B,2,FALSE)</f>
        <v>12</v>
      </c>
      <c r="W1733" s="5" t="str">
        <f>IF(Main[[#This Row],[Avg_Cost_USD]]&lt;10,"Low",
IF(Main[[#This Row],[Avg_Cost_USD]]&lt;=30,"Medium","High"))</f>
        <v>Medium</v>
      </c>
    </row>
    <row r="1734" spans="1:23" x14ac:dyDescent="0.3">
      <c r="A1734">
        <v>482</v>
      </c>
      <c r="B1734" t="s">
        <v>1566</v>
      </c>
      <c r="C1734">
        <v>1</v>
      </c>
      <c r="D1734" t="s">
        <v>54</v>
      </c>
      <c r="E1734" t="s">
        <v>983</v>
      </c>
      <c r="F1734">
        <v>77.082047299999999</v>
      </c>
      <c r="G1734">
        <v>28.6300262</v>
      </c>
      <c r="H1734" t="s">
        <v>303</v>
      </c>
      <c r="I1734" t="s">
        <v>19</v>
      </c>
      <c r="J1734" t="s">
        <v>61</v>
      </c>
      <c r="K1734" t="s">
        <v>61</v>
      </c>
      <c r="L1734" t="s">
        <v>57</v>
      </c>
      <c r="M1734" t="s">
        <v>57</v>
      </c>
      <c r="N1734">
        <v>3</v>
      </c>
      <c r="O1734">
        <v>105</v>
      </c>
      <c r="P1734">
        <v>1000</v>
      </c>
      <c r="Q1734">
        <v>2.6</v>
      </c>
      <c r="R1734">
        <v>2015</v>
      </c>
      <c r="S1734">
        <v>4</v>
      </c>
      <c r="T1734">
        <v>14</v>
      </c>
      <c r="U1734" s="1">
        <v>42108</v>
      </c>
      <c r="V1734" s="5">
        <f>Main[[#This Row],[Average_Cost_for_two]] * VLOOKUP(Main[[#This Row],[Currency]],'Currency'!A:B,2,FALSE)</f>
        <v>12</v>
      </c>
      <c r="W1734" s="5" t="str">
        <f>IF(Main[[#This Row],[Avg_Cost_USD]]&lt;10,"Low",
IF(Main[[#This Row],[Avg_Cost_USD]]&lt;=30,"Medium","High"))</f>
        <v>Medium</v>
      </c>
    </row>
    <row r="1735" spans="1:23" x14ac:dyDescent="0.3">
      <c r="A1735">
        <v>303350</v>
      </c>
      <c r="B1735" t="s">
        <v>2568</v>
      </c>
      <c r="C1735">
        <v>1</v>
      </c>
      <c r="D1735" t="s">
        <v>54</v>
      </c>
      <c r="E1735" t="s">
        <v>987</v>
      </c>
      <c r="F1735">
        <v>77.139495199999999</v>
      </c>
      <c r="G1735">
        <v>28.655594900000001</v>
      </c>
      <c r="H1735" t="s">
        <v>287</v>
      </c>
      <c r="I1735" t="s">
        <v>19</v>
      </c>
      <c r="J1735" t="s">
        <v>61</v>
      </c>
      <c r="K1735" t="s">
        <v>57</v>
      </c>
      <c r="L1735" t="s">
        <v>57</v>
      </c>
      <c r="M1735" t="s">
        <v>57</v>
      </c>
      <c r="N1735">
        <v>3</v>
      </c>
      <c r="O1735">
        <v>283</v>
      </c>
      <c r="P1735">
        <v>1000</v>
      </c>
      <c r="Q1735">
        <v>3.6</v>
      </c>
      <c r="R1735">
        <v>2018</v>
      </c>
      <c r="S1735">
        <v>4</v>
      </c>
      <c r="T1735">
        <v>11</v>
      </c>
      <c r="U1735" s="1">
        <v>43201</v>
      </c>
      <c r="V1735" s="5">
        <f>Main[[#This Row],[Average_Cost_for_two]] * VLOOKUP(Main[[#This Row],[Currency]],'Currency'!A:B,2,FALSE)</f>
        <v>12</v>
      </c>
      <c r="W1735" s="5" t="str">
        <f>IF(Main[[#This Row],[Avg_Cost_USD]]&lt;10,"Low",
IF(Main[[#This Row],[Avg_Cost_USD]]&lt;=30,"Medium","High"))</f>
        <v>Medium</v>
      </c>
    </row>
    <row r="1736" spans="1:23" x14ac:dyDescent="0.3">
      <c r="A1736">
        <v>771</v>
      </c>
      <c r="B1736" t="s">
        <v>2569</v>
      </c>
      <c r="C1736">
        <v>1</v>
      </c>
      <c r="D1736" t="s">
        <v>54</v>
      </c>
      <c r="E1736" t="s">
        <v>1858</v>
      </c>
      <c r="F1736">
        <v>77.163887770000002</v>
      </c>
      <c r="G1736">
        <v>28.557200160000001</v>
      </c>
      <c r="H1736" t="s">
        <v>289</v>
      </c>
      <c r="I1736" t="s">
        <v>19</v>
      </c>
      <c r="J1736" t="s">
        <v>61</v>
      </c>
      <c r="K1736" t="s">
        <v>61</v>
      </c>
      <c r="L1736" t="s">
        <v>57</v>
      </c>
      <c r="M1736" t="s">
        <v>57</v>
      </c>
      <c r="N1736">
        <v>3</v>
      </c>
      <c r="O1736">
        <v>193</v>
      </c>
      <c r="P1736">
        <v>1000</v>
      </c>
      <c r="Q1736">
        <v>3.5</v>
      </c>
      <c r="R1736">
        <v>2015</v>
      </c>
      <c r="S1736">
        <v>3</v>
      </c>
      <c r="T1736">
        <v>23</v>
      </c>
      <c r="U1736" s="1">
        <v>42086</v>
      </c>
      <c r="V1736" s="5">
        <f>Main[[#This Row],[Average_Cost_for_two]] * VLOOKUP(Main[[#This Row],[Currency]],'Currency'!A:B,2,FALSE)</f>
        <v>12</v>
      </c>
      <c r="W1736" s="5" t="str">
        <f>IF(Main[[#This Row],[Avg_Cost_USD]]&lt;10,"Low",
IF(Main[[#This Row],[Avg_Cost_USD]]&lt;=30,"Medium","High"))</f>
        <v>Medium</v>
      </c>
    </row>
    <row r="1737" spans="1:23" x14ac:dyDescent="0.3">
      <c r="A1737">
        <v>8429</v>
      </c>
      <c r="B1737" t="s">
        <v>2570</v>
      </c>
      <c r="C1737">
        <v>1</v>
      </c>
      <c r="D1737" t="s">
        <v>54</v>
      </c>
      <c r="E1737" t="s">
        <v>1132</v>
      </c>
      <c r="F1737">
        <v>77.2436699</v>
      </c>
      <c r="G1737">
        <v>28.5345364</v>
      </c>
      <c r="H1737" t="s">
        <v>2548</v>
      </c>
      <c r="I1737" t="s">
        <v>19</v>
      </c>
      <c r="J1737" t="s">
        <v>61</v>
      </c>
      <c r="K1737" t="s">
        <v>61</v>
      </c>
      <c r="L1737" t="s">
        <v>57</v>
      </c>
      <c r="M1737" t="s">
        <v>57</v>
      </c>
      <c r="N1737">
        <v>3</v>
      </c>
      <c r="O1737">
        <v>594</v>
      </c>
      <c r="P1737">
        <v>1000</v>
      </c>
      <c r="Q1737">
        <v>3.8</v>
      </c>
      <c r="R1737">
        <v>2011</v>
      </c>
      <c r="S1737">
        <v>3</v>
      </c>
      <c r="T1737">
        <v>20</v>
      </c>
      <c r="U1737" s="1">
        <v>40622</v>
      </c>
      <c r="V1737" s="5">
        <f>Main[[#This Row],[Average_Cost_for_two]] * VLOOKUP(Main[[#This Row],[Currency]],'Currency'!A:B,2,FALSE)</f>
        <v>12</v>
      </c>
      <c r="W1737" s="5" t="str">
        <f>IF(Main[[#This Row],[Avg_Cost_USD]]&lt;10,"Low",
IF(Main[[#This Row],[Avg_Cost_USD]]&lt;=30,"Medium","High"))</f>
        <v>Medium</v>
      </c>
    </row>
    <row r="1738" spans="1:23" x14ac:dyDescent="0.3">
      <c r="A1738">
        <v>18222557</v>
      </c>
      <c r="B1738" t="s">
        <v>2571</v>
      </c>
      <c r="C1738">
        <v>1</v>
      </c>
      <c r="D1738" t="s">
        <v>54</v>
      </c>
      <c r="E1738" t="s">
        <v>1401</v>
      </c>
      <c r="F1738">
        <v>77.223764900000006</v>
      </c>
      <c r="G1738">
        <v>28.584589600000001</v>
      </c>
      <c r="H1738" t="s">
        <v>350</v>
      </c>
      <c r="I1738" t="s">
        <v>19</v>
      </c>
      <c r="J1738" t="s">
        <v>61</v>
      </c>
      <c r="K1738" t="s">
        <v>57</v>
      </c>
      <c r="L1738" t="s">
        <v>57</v>
      </c>
      <c r="M1738" t="s">
        <v>57</v>
      </c>
      <c r="N1738">
        <v>3</v>
      </c>
      <c r="O1738">
        <v>18</v>
      </c>
      <c r="P1738">
        <v>1000</v>
      </c>
      <c r="Q1738">
        <v>3.2</v>
      </c>
      <c r="R1738">
        <v>2015</v>
      </c>
      <c r="S1738">
        <v>3</v>
      </c>
      <c r="T1738">
        <v>24</v>
      </c>
      <c r="U1738" s="1">
        <v>42087</v>
      </c>
      <c r="V1738" s="5">
        <f>Main[[#This Row],[Average_Cost_for_two]] * VLOOKUP(Main[[#This Row],[Currency]],'Currency'!A:B,2,FALSE)</f>
        <v>12</v>
      </c>
      <c r="W1738" s="5" t="str">
        <f>IF(Main[[#This Row],[Avg_Cost_USD]]&lt;10,"Low",
IF(Main[[#This Row],[Avg_Cost_USD]]&lt;=30,"Medium","High"))</f>
        <v>Medium</v>
      </c>
    </row>
    <row r="1739" spans="1:23" x14ac:dyDescent="0.3">
      <c r="A1739">
        <v>3114</v>
      </c>
      <c r="B1739" t="s">
        <v>2572</v>
      </c>
      <c r="C1739">
        <v>1</v>
      </c>
      <c r="D1739" t="s">
        <v>54</v>
      </c>
      <c r="E1739" t="s">
        <v>1718</v>
      </c>
      <c r="F1739">
        <v>77.116830300000004</v>
      </c>
      <c r="G1739">
        <v>28.7007412</v>
      </c>
      <c r="H1739" t="s">
        <v>2049</v>
      </c>
      <c r="I1739" t="s">
        <v>19</v>
      </c>
      <c r="J1739" t="s">
        <v>61</v>
      </c>
      <c r="K1739" t="s">
        <v>61</v>
      </c>
      <c r="L1739" t="s">
        <v>57</v>
      </c>
      <c r="M1739" t="s">
        <v>57</v>
      </c>
      <c r="N1739">
        <v>3</v>
      </c>
      <c r="O1739">
        <v>59</v>
      </c>
      <c r="P1739">
        <v>1000</v>
      </c>
      <c r="Q1739">
        <v>2.6</v>
      </c>
      <c r="R1739">
        <v>2014</v>
      </c>
      <c r="S1739">
        <v>3</v>
      </c>
      <c r="T1739">
        <v>26</v>
      </c>
      <c r="U1739" s="1">
        <v>41724</v>
      </c>
      <c r="V1739" s="5">
        <f>Main[[#This Row],[Average_Cost_for_two]] * VLOOKUP(Main[[#This Row],[Currency]],'Currency'!A:B,2,FALSE)</f>
        <v>12</v>
      </c>
      <c r="W1739" s="5" t="str">
        <f>IF(Main[[#This Row],[Avg_Cost_USD]]&lt;10,"Low",
IF(Main[[#This Row],[Avg_Cost_USD]]&lt;=30,"Medium","High"))</f>
        <v>Medium</v>
      </c>
    </row>
    <row r="1740" spans="1:23" x14ac:dyDescent="0.3">
      <c r="A1740">
        <v>3164</v>
      </c>
      <c r="B1740" t="s">
        <v>2573</v>
      </c>
      <c r="C1740">
        <v>1</v>
      </c>
      <c r="D1740" t="s">
        <v>54</v>
      </c>
      <c r="E1740" t="s">
        <v>1093</v>
      </c>
      <c r="F1740">
        <v>77.198971900000004</v>
      </c>
      <c r="G1740">
        <v>28.565734500000001</v>
      </c>
      <c r="H1740" t="s">
        <v>444</v>
      </c>
      <c r="I1740" t="s">
        <v>19</v>
      </c>
      <c r="J1740" t="s">
        <v>61</v>
      </c>
      <c r="K1740" t="s">
        <v>57</v>
      </c>
      <c r="L1740" t="s">
        <v>57</v>
      </c>
      <c r="M1740" t="s">
        <v>57</v>
      </c>
      <c r="N1740">
        <v>3</v>
      </c>
      <c r="O1740">
        <v>223</v>
      </c>
      <c r="P1740">
        <v>1000</v>
      </c>
      <c r="Q1740">
        <v>3.9</v>
      </c>
      <c r="R1740">
        <v>2014</v>
      </c>
      <c r="S1740">
        <v>3</v>
      </c>
      <c r="T1740">
        <v>21</v>
      </c>
      <c r="U1740" s="1">
        <v>41719</v>
      </c>
      <c r="V1740" s="5">
        <f>Main[[#This Row],[Average_Cost_for_two]] * VLOOKUP(Main[[#This Row],[Currency]],'Currency'!A:B,2,FALSE)</f>
        <v>12</v>
      </c>
      <c r="W1740" s="5" t="str">
        <f>IF(Main[[#This Row],[Avg_Cost_USD]]&lt;10,"Low",
IF(Main[[#This Row],[Avg_Cost_USD]]&lt;=30,"Medium","High"))</f>
        <v>Medium</v>
      </c>
    </row>
    <row r="1741" spans="1:23" x14ac:dyDescent="0.3">
      <c r="A1741">
        <v>18254558</v>
      </c>
      <c r="B1741" t="s">
        <v>2574</v>
      </c>
      <c r="C1741">
        <v>1</v>
      </c>
      <c r="D1741" t="s">
        <v>54</v>
      </c>
      <c r="E1741" t="s">
        <v>400</v>
      </c>
      <c r="F1741">
        <v>77.219722899999994</v>
      </c>
      <c r="G1741">
        <v>28.6304436</v>
      </c>
      <c r="H1741" t="s">
        <v>2575</v>
      </c>
      <c r="I1741" t="s">
        <v>19</v>
      </c>
      <c r="J1741" t="s">
        <v>61</v>
      </c>
      <c r="K1741" t="s">
        <v>57</v>
      </c>
      <c r="L1741" t="s">
        <v>57</v>
      </c>
      <c r="M1741" t="s">
        <v>57</v>
      </c>
      <c r="N1741">
        <v>3</v>
      </c>
      <c r="O1741">
        <v>608</v>
      </c>
      <c r="P1741">
        <v>1000</v>
      </c>
      <c r="Q1741">
        <v>4</v>
      </c>
      <c r="R1741">
        <v>2017</v>
      </c>
      <c r="S1741">
        <v>2</v>
      </c>
      <c r="T1741">
        <v>21</v>
      </c>
      <c r="U1741" s="1">
        <v>42787</v>
      </c>
      <c r="V1741" s="5">
        <f>Main[[#This Row],[Average_Cost_for_two]] * VLOOKUP(Main[[#This Row],[Currency]],'Currency'!A:B,2,FALSE)</f>
        <v>12</v>
      </c>
      <c r="W1741" s="5" t="str">
        <f>IF(Main[[#This Row],[Avg_Cost_USD]]&lt;10,"Low",
IF(Main[[#This Row],[Avg_Cost_USD]]&lt;=30,"Medium","High"))</f>
        <v>Medium</v>
      </c>
    </row>
    <row r="1742" spans="1:23" x14ac:dyDescent="0.3">
      <c r="A1742">
        <v>18400720</v>
      </c>
      <c r="B1742" t="s">
        <v>2576</v>
      </c>
      <c r="C1742">
        <v>1</v>
      </c>
      <c r="D1742" t="s">
        <v>54</v>
      </c>
      <c r="E1742" t="s">
        <v>197</v>
      </c>
      <c r="F1742">
        <v>77.205440100000004</v>
      </c>
      <c r="G1742">
        <v>28.692949500000001</v>
      </c>
      <c r="H1742" t="s">
        <v>2370</v>
      </c>
      <c r="I1742" t="s">
        <v>19</v>
      </c>
      <c r="J1742" t="s">
        <v>61</v>
      </c>
      <c r="K1742" t="s">
        <v>57</v>
      </c>
      <c r="L1742" t="s">
        <v>57</v>
      </c>
      <c r="M1742" t="s">
        <v>57</v>
      </c>
      <c r="N1742">
        <v>3</v>
      </c>
      <c r="O1742">
        <v>373</v>
      </c>
      <c r="P1742">
        <v>1000</v>
      </c>
      <c r="Q1742">
        <v>3.9</v>
      </c>
      <c r="R1742">
        <v>2014</v>
      </c>
      <c r="S1742">
        <v>2</v>
      </c>
      <c r="T1742">
        <v>8</v>
      </c>
      <c r="U1742" s="1">
        <v>41678</v>
      </c>
      <c r="V1742" s="5">
        <f>Main[[#This Row],[Average_Cost_for_two]] * VLOOKUP(Main[[#This Row],[Currency]],'Currency'!A:B,2,FALSE)</f>
        <v>12</v>
      </c>
      <c r="W1742" s="5" t="str">
        <f>IF(Main[[#This Row],[Avg_Cost_USD]]&lt;10,"Low",
IF(Main[[#This Row],[Avg_Cost_USD]]&lt;=30,"Medium","High"))</f>
        <v>Medium</v>
      </c>
    </row>
    <row r="1743" spans="1:23" x14ac:dyDescent="0.3">
      <c r="A1743">
        <v>18440414</v>
      </c>
      <c r="B1743" t="s">
        <v>2577</v>
      </c>
      <c r="C1743">
        <v>1</v>
      </c>
      <c r="D1743" t="s">
        <v>54</v>
      </c>
      <c r="E1743" t="s">
        <v>124</v>
      </c>
      <c r="F1743">
        <v>77.213120700000005</v>
      </c>
      <c r="G1743">
        <v>28.560137300000001</v>
      </c>
      <c r="H1743" t="s">
        <v>2578</v>
      </c>
      <c r="I1743" t="s">
        <v>19</v>
      </c>
      <c r="J1743" t="s">
        <v>61</v>
      </c>
      <c r="K1743" t="s">
        <v>57</v>
      </c>
      <c r="L1743" t="s">
        <v>57</v>
      </c>
      <c r="M1743" t="s">
        <v>57</v>
      </c>
      <c r="N1743">
        <v>3</v>
      </c>
      <c r="O1743">
        <v>18</v>
      </c>
      <c r="P1743">
        <v>1000</v>
      </c>
      <c r="Q1743">
        <v>3.7</v>
      </c>
      <c r="R1743">
        <v>2015</v>
      </c>
      <c r="S1743">
        <v>2</v>
      </c>
      <c r="T1743">
        <v>12</v>
      </c>
      <c r="U1743" s="1">
        <v>42047</v>
      </c>
      <c r="V1743" s="5">
        <f>Main[[#This Row],[Average_Cost_for_two]] * VLOOKUP(Main[[#This Row],[Currency]],'Currency'!A:B,2,FALSE)</f>
        <v>12</v>
      </c>
      <c r="W1743" s="5" t="str">
        <f>IF(Main[[#This Row],[Avg_Cost_USD]]&lt;10,"Low",
IF(Main[[#This Row],[Avg_Cost_USD]]&lt;=30,"Medium","High"))</f>
        <v>Medium</v>
      </c>
    </row>
    <row r="1744" spans="1:23" x14ac:dyDescent="0.3">
      <c r="A1744">
        <v>18336478</v>
      </c>
      <c r="B1744" t="s">
        <v>2579</v>
      </c>
      <c r="C1744">
        <v>1</v>
      </c>
      <c r="D1744" t="s">
        <v>54</v>
      </c>
      <c r="E1744" t="s">
        <v>764</v>
      </c>
      <c r="F1744">
        <v>77.106519800000001</v>
      </c>
      <c r="G1744">
        <v>28.642190200000002</v>
      </c>
      <c r="H1744" t="s">
        <v>2580</v>
      </c>
      <c r="I1744" t="s">
        <v>19</v>
      </c>
      <c r="J1744" t="s">
        <v>61</v>
      </c>
      <c r="K1744" t="s">
        <v>57</v>
      </c>
      <c r="L1744" t="s">
        <v>57</v>
      </c>
      <c r="M1744" t="s">
        <v>57</v>
      </c>
      <c r="N1744">
        <v>3</v>
      </c>
      <c r="O1744">
        <v>3</v>
      </c>
      <c r="P1744">
        <v>1000</v>
      </c>
      <c r="Q1744">
        <v>1</v>
      </c>
      <c r="R1744">
        <v>2018</v>
      </c>
      <c r="S1744">
        <v>2</v>
      </c>
      <c r="T1744">
        <v>22</v>
      </c>
      <c r="U1744" s="1">
        <v>43153</v>
      </c>
      <c r="V1744" s="5">
        <f>Main[[#This Row],[Average_Cost_for_two]] * VLOOKUP(Main[[#This Row],[Currency]],'Currency'!A:B,2,FALSE)</f>
        <v>12</v>
      </c>
      <c r="W1744" s="5" t="str">
        <f>IF(Main[[#This Row],[Avg_Cost_USD]]&lt;10,"Low",
IF(Main[[#This Row],[Avg_Cost_USD]]&lt;=30,"Medium","High"))</f>
        <v>Medium</v>
      </c>
    </row>
    <row r="1745" spans="1:23" x14ac:dyDescent="0.3">
      <c r="A1745">
        <v>310595</v>
      </c>
      <c r="B1745" t="s">
        <v>2581</v>
      </c>
      <c r="C1745">
        <v>1</v>
      </c>
      <c r="D1745" t="s">
        <v>54</v>
      </c>
      <c r="E1745" t="s">
        <v>1081</v>
      </c>
      <c r="F1745">
        <v>77.209482600000001</v>
      </c>
      <c r="G1745">
        <v>28.638784000000001</v>
      </c>
      <c r="H1745" t="s">
        <v>303</v>
      </c>
      <c r="I1745" t="s">
        <v>19</v>
      </c>
      <c r="J1745" t="s">
        <v>61</v>
      </c>
      <c r="K1745" t="s">
        <v>57</v>
      </c>
      <c r="L1745" t="s">
        <v>57</v>
      </c>
      <c r="M1745" t="s">
        <v>57</v>
      </c>
      <c r="N1745">
        <v>3</v>
      </c>
      <c r="O1745">
        <v>19</v>
      </c>
      <c r="P1745">
        <v>1000</v>
      </c>
      <c r="Q1745">
        <v>2.7</v>
      </c>
      <c r="R1745">
        <v>2014</v>
      </c>
      <c r="S1745">
        <v>2</v>
      </c>
      <c r="T1745">
        <v>12</v>
      </c>
      <c r="U1745" s="1">
        <v>41682</v>
      </c>
      <c r="V1745" s="5">
        <f>Main[[#This Row],[Average_Cost_for_two]] * VLOOKUP(Main[[#This Row],[Currency]],'Currency'!A:B,2,FALSE)</f>
        <v>12</v>
      </c>
      <c r="W1745" s="5" t="str">
        <f>IF(Main[[#This Row],[Avg_Cost_USD]]&lt;10,"Low",
IF(Main[[#This Row],[Avg_Cost_USD]]&lt;=30,"Medium","High"))</f>
        <v>Medium</v>
      </c>
    </row>
    <row r="1746" spans="1:23" x14ac:dyDescent="0.3">
      <c r="A1746">
        <v>18014114</v>
      </c>
      <c r="B1746" t="s">
        <v>2582</v>
      </c>
      <c r="C1746">
        <v>1</v>
      </c>
      <c r="D1746" t="s">
        <v>54</v>
      </c>
      <c r="E1746" t="s">
        <v>1699</v>
      </c>
      <c r="F1746">
        <v>77.152605699999995</v>
      </c>
      <c r="G1746">
        <v>28.692631899999999</v>
      </c>
      <c r="H1746" t="s">
        <v>2583</v>
      </c>
      <c r="I1746" t="s">
        <v>19</v>
      </c>
      <c r="J1746" t="s">
        <v>61</v>
      </c>
      <c r="K1746" t="s">
        <v>61</v>
      </c>
      <c r="L1746" t="s">
        <v>57</v>
      </c>
      <c r="M1746" t="s">
        <v>57</v>
      </c>
      <c r="N1746">
        <v>3</v>
      </c>
      <c r="O1746">
        <v>116</v>
      </c>
      <c r="P1746">
        <v>1000</v>
      </c>
      <c r="Q1746">
        <v>3.5</v>
      </c>
      <c r="R1746">
        <v>2014</v>
      </c>
      <c r="S1746">
        <v>1</v>
      </c>
      <c r="T1746">
        <v>12</v>
      </c>
      <c r="U1746" s="1">
        <v>41651</v>
      </c>
      <c r="V1746" s="5">
        <f>Main[[#This Row],[Average_Cost_for_two]] * VLOOKUP(Main[[#This Row],[Currency]],'Currency'!A:B,2,FALSE)</f>
        <v>12</v>
      </c>
      <c r="W1746" s="5" t="str">
        <f>IF(Main[[#This Row],[Avg_Cost_USD]]&lt;10,"Low",
IF(Main[[#This Row],[Avg_Cost_USD]]&lt;=30,"Medium","High"))</f>
        <v>Medium</v>
      </c>
    </row>
    <row r="1747" spans="1:23" x14ac:dyDescent="0.3">
      <c r="A1747">
        <v>18387753</v>
      </c>
      <c r="B1747" t="s">
        <v>2584</v>
      </c>
      <c r="C1747">
        <v>1</v>
      </c>
      <c r="D1747" t="s">
        <v>54</v>
      </c>
      <c r="E1747" t="s">
        <v>1567</v>
      </c>
      <c r="F1747">
        <v>77.293531900000005</v>
      </c>
      <c r="G1747">
        <v>28.5404503</v>
      </c>
      <c r="H1747" t="s">
        <v>2585</v>
      </c>
      <c r="I1747" t="s">
        <v>19</v>
      </c>
      <c r="J1747" t="s">
        <v>61</v>
      </c>
      <c r="K1747" t="s">
        <v>57</v>
      </c>
      <c r="L1747" t="s">
        <v>57</v>
      </c>
      <c r="M1747" t="s">
        <v>57</v>
      </c>
      <c r="N1747">
        <v>3</v>
      </c>
      <c r="O1747">
        <v>8</v>
      </c>
      <c r="P1747">
        <v>1000</v>
      </c>
      <c r="Q1747">
        <v>3.2</v>
      </c>
      <c r="R1747">
        <v>2012</v>
      </c>
      <c r="S1747">
        <v>1</v>
      </c>
      <c r="T1747">
        <v>23</v>
      </c>
      <c r="U1747" s="1">
        <v>40931</v>
      </c>
      <c r="V1747" s="5">
        <f>Main[[#This Row],[Average_Cost_for_two]] * VLOOKUP(Main[[#This Row],[Currency]],'Currency'!A:B,2,FALSE)</f>
        <v>12</v>
      </c>
      <c r="W1747" s="5" t="str">
        <f>IF(Main[[#This Row],[Avg_Cost_USD]]&lt;10,"Low",
IF(Main[[#This Row],[Avg_Cost_USD]]&lt;=30,"Medium","High"))</f>
        <v>Medium</v>
      </c>
    </row>
    <row r="1748" spans="1:23" x14ac:dyDescent="0.3">
      <c r="A1748">
        <v>3003</v>
      </c>
      <c r="B1748" t="s">
        <v>2586</v>
      </c>
      <c r="C1748">
        <v>1</v>
      </c>
      <c r="D1748" t="s">
        <v>54</v>
      </c>
      <c r="E1748" t="s">
        <v>1751</v>
      </c>
      <c r="F1748">
        <v>77.296804399999999</v>
      </c>
      <c r="G1748">
        <v>28.541139999999999</v>
      </c>
      <c r="H1748" t="s">
        <v>287</v>
      </c>
      <c r="I1748" t="s">
        <v>19</v>
      </c>
      <c r="J1748" t="s">
        <v>61</v>
      </c>
      <c r="K1748" t="s">
        <v>57</v>
      </c>
      <c r="L1748" t="s">
        <v>57</v>
      </c>
      <c r="M1748" t="s">
        <v>57</v>
      </c>
      <c r="N1748">
        <v>3</v>
      </c>
      <c r="O1748">
        <v>54</v>
      </c>
      <c r="P1748">
        <v>1000</v>
      </c>
      <c r="Q1748">
        <v>3.1</v>
      </c>
      <c r="R1748">
        <v>2013</v>
      </c>
      <c r="S1748">
        <v>1</v>
      </c>
      <c r="T1748">
        <v>21</v>
      </c>
      <c r="U1748" s="1">
        <v>41295</v>
      </c>
      <c r="V1748" s="5">
        <f>Main[[#This Row],[Average_Cost_for_two]] * VLOOKUP(Main[[#This Row],[Currency]],'Currency'!A:B,2,FALSE)</f>
        <v>12</v>
      </c>
      <c r="W1748" s="5" t="str">
        <f>IF(Main[[#This Row],[Avg_Cost_USD]]&lt;10,"Low",
IF(Main[[#This Row],[Avg_Cost_USD]]&lt;=30,"Medium","High"))</f>
        <v>Medium</v>
      </c>
    </row>
    <row r="1749" spans="1:23" x14ac:dyDescent="0.3">
      <c r="A1749">
        <v>1951</v>
      </c>
      <c r="B1749" t="s">
        <v>2529</v>
      </c>
      <c r="C1749">
        <v>1</v>
      </c>
      <c r="D1749" t="s">
        <v>54</v>
      </c>
      <c r="E1749" t="s">
        <v>2515</v>
      </c>
      <c r="F1749">
        <v>77.113683699999996</v>
      </c>
      <c r="G1749">
        <v>28.724073300000001</v>
      </c>
      <c r="H1749" t="s">
        <v>303</v>
      </c>
      <c r="I1749" t="s">
        <v>19</v>
      </c>
      <c r="J1749" t="s">
        <v>61</v>
      </c>
      <c r="K1749" t="s">
        <v>61</v>
      </c>
      <c r="L1749" t="s">
        <v>57</v>
      </c>
      <c r="M1749" t="s">
        <v>57</v>
      </c>
      <c r="N1749">
        <v>3</v>
      </c>
      <c r="O1749">
        <v>151</v>
      </c>
      <c r="P1749">
        <v>1000</v>
      </c>
      <c r="Q1749">
        <v>3.2</v>
      </c>
      <c r="R1749">
        <v>2016</v>
      </c>
      <c r="S1749">
        <v>1</v>
      </c>
      <c r="T1749">
        <v>3</v>
      </c>
      <c r="U1749" s="1">
        <v>42372</v>
      </c>
      <c r="V1749" s="5">
        <f>Main[[#This Row],[Average_Cost_for_two]] * VLOOKUP(Main[[#This Row],[Currency]],'Currency'!A:B,2,FALSE)</f>
        <v>12</v>
      </c>
      <c r="W1749" s="5" t="str">
        <f>IF(Main[[#This Row],[Avg_Cost_USD]]&lt;10,"Low",
IF(Main[[#This Row],[Avg_Cost_USD]]&lt;=30,"Medium","High"))</f>
        <v>Medium</v>
      </c>
    </row>
    <row r="1750" spans="1:23" x14ac:dyDescent="0.3">
      <c r="A1750">
        <v>305135</v>
      </c>
      <c r="B1750" t="s">
        <v>2587</v>
      </c>
      <c r="C1750">
        <v>1</v>
      </c>
      <c r="D1750" t="s">
        <v>54</v>
      </c>
      <c r="E1750" t="s">
        <v>1081</v>
      </c>
      <c r="F1750">
        <v>77.210777809999996</v>
      </c>
      <c r="G1750">
        <v>28.644237310000001</v>
      </c>
      <c r="H1750" t="s">
        <v>2084</v>
      </c>
      <c r="I1750" t="s">
        <v>19</v>
      </c>
      <c r="J1750" t="s">
        <v>61</v>
      </c>
      <c r="K1750" t="s">
        <v>57</v>
      </c>
      <c r="L1750" t="s">
        <v>57</v>
      </c>
      <c r="M1750" t="s">
        <v>57</v>
      </c>
      <c r="N1750">
        <v>3</v>
      </c>
      <c r="O1750">
        <v>17</v>
      </c>
      <c r="P1750">
        <v>1000</v>
      </c>
      <c r="Q1750">
        <v>3.1</v>
      </c>
      <c r="R1750">
        <v>2012</v>
      </c>
      <c r="S1750">
        <v>1</v>
      </c>
      <c r="T1750">
        <v>3</v>
      </c>
      <c r="U1750" s="1">
        <v>40911</v>
      </c>
      <c r="V1750" s="5">
        <f>Main[[#This Row],[Average_Cost_for_two]] * VLOOKUP(Main[[#This Row],[Currency]],'Currency'!A:B,2,FALSE)</f>
        <v>12</v>
      </c>
      <c r="W1750" s="5" t="str">
        <f>IF(Main[[#This Row],[Avg_Cost_USD]]&lt;10,"Low",
IF(Main[[#This Row],[Avg_Cost_USD]]&lt;=30,"Medium","High"))</f>
        <v>Medium</v>
      </c>
    </row>
    <row r="1751" spans="1:23" x14ac:dyDescent="0.3">
      <c r="A1751">
        <v>8915</v>
      </c>
      <c r="B1751" t="s">
        <v>2588</v>
      </c>
      <c r="C1751">
        <v>1</v>
      </c>
      <c r="D1751" t="s">
        <v>54</v>
      </c>
      <c r="E1751" t="s">
        <v>1718</v>
      </c>
      <c r="F1751">
        <v>77.114268100000004</v>
      </c>
      <c r="G1751">
        <v>28.734469099999998</v>
      </c>
      <c r="H1751" t="s">
        <v>289</v>
      </c>
      <c r="I1751" t="s">
        <v>19</v>
      </c>
      <c r="J1751" t="s">
        <v>61</v>
      </c>
      <c r="K1751" t="s">
        <v>61</v>
      </c>
      <c r="L1751" t="s">
        <v>57</v>
      </c>
      <c r="M1751" t="s">
        <v>57</v>
      </c>
      <c r="N1751">
        <v>3</v>
      </c>
      <c r="O1751">
        <v>156</v>
      </c>
      <c r="P1751">
        <v>1000</v>
      </c>
      <c r="Q1751">
        <v>3.3</v>
      </c>
      <c r="R1751">
        <v>2014</v>
      </c>
      <c r="S1751">
        <v>1</v>
      </c>
      <c r="T1751">
        <v>22</v>
      </c>
      <c r="U1751" s="1">
        <v>41661</v>
      </c>
      <c r="V1751" s="5">
        <f>Main[[#This Row],[Average_Cost_for_two]] * VLOOKUP(Main[[#This Row],[Currency]],'Currency'!A:B,2,FALSE)</f>
        <v>12</v>
      </c>
      <c r="W1751" s="5" t="str">
        <f>IF(Main[[#This Row],[Avg_Cost_USD]]&lt;10,"Low",
IF(Main[[#This Row],[Avg_Cost_USD]]&lt;=30,"Medium","High"))</f>
        <v>Medium</v>
      </c>
    </row>
    <row r="1752" spans="1:23" x14ac:dyDescent="0.3">
      <c r="A1752">
        <v>3935</v>
      </c>
      <c r="B1752" t="s">
        <v>2589</v>
      </c>
      <c r="C1752">
        <v>1</v>
      </c>
      <c r="D1752" t="s">
        <v>54</v>
      </c>
      <c r="E1752" t="s">
        <v>1988</v>
      </c>
      <c r="F1752">
        <v>77.179924400000004</v>
      </c>
      <c r="G1752">
        <v>28.696327700000001</v>
      </c>
      <c r="H1752" t="s">
        <v>1899</v>
      </c>
      <c r="I1752" t="s">
        <v>19</v>
      </c>
      <c r="J1752" t="s">
        <v>61</v>
      </c>
      <c r="K1752" t="s">
        <v>61</v>
      </c>
      <c r="L1752" t="s">
        <v>57</v>
      </c>
      <c r="M1752" t="s">
        <v>57</v>
      </c>
      <c r="N1752">
        <v>3</v>
      </c>
      <c r="O1752">
        <v>120</v>
      </c>
      <c r="P1752">
        <v>1000</v>
      </c>
      <c r="Q1752">
        <v>2.9</v>
      </c>
      <c r="R1752">
        <v>2012</v>
      </c>
      <c r="S1752">
        <v>12</v>
      </c>
      <c r="T1752">
        <v>14</v>
      </c>
      <c r="U1752" s="1">
        <v>41257</v>
      </c>
      <c r="V1752" s="5">
        <f>Main[[#This Row],[Average_Cost_for_two]] * VLOOKUP(Main[[#This Row],[Currency]],'Currency'!A:B,2,FALSE)</f>
        <v>12</v>
      </c>
      <c r="W1752" s="5" t="str">
        <f>IF(Main[[#This Row],[Avg_Cost_USD]]&lt;10,"Low",
IF(Main[[#This Row],[Avg_Cost_USD]]&lt;=30,"Medium","High"))</f>
        <v>Medium</v>
      </c>
    </row>
    <row r="1753" spans="1:23" x14ac:dyDescent="0.3">
      <c r="A1753">
        <v>3105</v>
      </c>
      <c r="B1753" t="s">
        <v>2590</v>
      </c>
      <c r="C1753">
        <v>1</v>
      </c>
      <c r="D1753" t="s">
        <v>54</v>
      </c>
      <c r="E1753" t="s">
        <v>1699</v>
      </c>
      <c r="F1753">
        <v>77.1527715</v>
      </c>
      <c r="G1753">
        <v>28.6927868</v>
      </c>
      <c r="H1753" t="s">
        <v>372</v>
      </c>
      <c r="I1753" t="s">
        <v>19</v>
      </c>
      <c r="J1753" t="s">
        <v>61</v>
      </c>
      <c r="K1753" t="s">
        <v>57</v>
      </c>
      <c r="L1753" t="s">
        <v>57</v>
      </c>
      <c r="M1753" t="s">
        <v>57</v>
      </c>
      <c r="N1753">
        <v>3</v>
      </c>
      <c r="O1753">
        <v>165</v>
      </c>
      <c r="P1753">
        <v>1000</v>
      </c>
      <c r="Q1753">
        <v>3.3</v>
      </c>
      <c r="R1753">
        <v>2015</v>
      </c>
      <c r="S1753">
        <v>12</v>
      </c>
      <c r="T1753">
        <v>11</v>
      </c>
      <c r="U1753" s="1">
        <v>42349</v>
      </c>
      <c r="V1753" s="5">
        <f>Main[[#This Row],[Average_Cost_for_two]] * VLOOKUP(Main[[#This Row],[Currency]],'Currency'!A:B,2,FALSE)</f>
        <v>12</v>
      </c>
      <c r="W1753" s="5" t="str">
        <f>IF(Main[[#This Row],[Avg_Cost_USD]]&lt;10,"Low",
IF(Main[[#This Row],[Avg_Cost_USD]]&lt;=30,"Medium","High"))</f>
        <v>Medium</v>
      </c>
    </row>
    <row r="1754" spans="1:23" x14ac:dyDescent="0.3">
      <c r="A1754">
        <v>313413</v>
      </c>
      <c r="B1754" t="s">
        <v>2591</v>
      </c>
      <c r="C1754">
        <v>1</v>
      </c>
      <c r="D1754" t="s">
        <v>54</v>
      </c>
      <c r="E1754" t="s">
        <v>1482</v>
      </c>
      <c r="F1754">
        <v>77.302491799999999</v>
      </c>
      <c r="G1754">
        <v>28.647514900000001</v>
      </c>
      <c r="H1754" t="s">
        <v>1879</v>
      </c>
      <c r="I1754" t="s">
        <v>19</v>
      </c>
      <c r="J1754" t="s">
        <v>61</v>
      </c>
      <c r="K1754" t="s">
        <v>57</v>
      </c>
      <c r="L1754" t="s">
        <v>57</v>
      </c>
      <c r="M1754" t="s">
        <v>57</v>
      </c>
      <c r="N1754">
        <v>3</v>
      </c>
      <c r="O1754">
        <v>232</v>
      </c>
      <c r="P1754">
        <v>1000</v>
      </c>
      <c r="Q1754">
        <v>3.4</v>
      </c>
      <c r="R1754">
        <v>2013</v>
      </c>
      <c r="S1754">
        <v>12</v>
      </c>
      <c r="T1754">
        <v>6</v>
      </c>
      <c r="U1754" s="1">
        <v>41614</v>
      </c>
      <c r="V1754" s="5">
        <f>Main[[#This Row],[Average_Cost_for_two]] * VLOOKUP(Main[[#This Row],[Currency]],'Currency'!A:B,2,FALSE)</f>
        <v>12</v>
      </c>
      <c r="W1754" s="5" t="str">
        <f>IF(Main[[#This Row],[Avg_Cost_USD]]&lt;10,"Low",
IF(Main[[#This Row],[Avg_Cost_USD]]&lt;=30,"Medium","High"))</f>
        <v>Medium</v>
      </c>
    </row>
    <row r="1755" spans="1:23" x14ac:dyDescent="0.3">
      <c r="A1755">
        <v>305370</v>
      </c>
      <c r="B1755" t="s">
        <v>2592</v>
      </c>
      <c r="C1755">
        <v>1</v>
      </c>
      <c r="D1755" t="s">
        <v>54</v>
      </c>
      <c r="E1755" t="s">
        <v>131</v>
      </c>
      <c r="F1755">
        <v>77.300816699999999</v>
      </c>
      <c r="G1755">
        <v>28.619465900000002</v>
      </c>
      <c r="H1755" t="s">
        <v>289</v>
      </c>
      <c r="I1755" t="s">
        <v>19</v>
      </c>
      <c r="J1755" t="s">
        <v>61</v>
      </c>
      <c r="K1755" t="s">
        <v>61</v>
      </c>
      <c r="L1755" t="s">
        <v>57</v>
      </c>
      <c r="M1755" t="s">
        <v>57</v>
      </c>
      <c r="N1755">
        <v>3</v>
      </c>
      <c r="O1755">
        <v>94</v>
      </c>
      <c r="P1755">
        <v>1000</v>
      </c>
      <c r="Q1755">
        <v>2.6</v>
      </c>
      <c r="R1755">
        <v>2016</v>
      </c>
      <c r="S1755">
        <v>12</v>
      </c>
      <c r="T1755">
        <v>28</v>
      </c>
      <c r="U1755" s="1">
        <v>42732</v>
      </c>
      <c r="V1755" s="5">
        <f>Main[[#This Row],[Average_Cost_for_two]] * VLOOKUP(Main[[#This Row],[Currency]],'Currency'!A:B,2,FALSE)</f>
        <v>12</v>
      </c>
      <c r="W1755" s="5" t="str">
        <f>IF(Main[[#This Row],[Avg_Cost_USD]]&lt;10,"Low",
IF(Main[[#This Row],[Avg_Cost_USD]]&lt;=30,"Medium","High"))</f>
        <v>Medium</v>
      </c>
    </row>
    <row r="1756" spans="1:23" x14ac:dyDescent="0.3">
      <c r="A1756">
        <v>2232</v>
      </c>
      <c r="B1756" t="s">
        <v>364</v>
      </c>
      <c r="C1756">
        <v>1</v>
      </c>
      <c r="D1756" t="s">
        <v>54</v>
      </c>
      <c r="E1756" t="s">
        <v>96</v>
      </c>
      <c r="F1756">
        <v>77.251336600000002</v>
      </c>
      <c r="G1756">
        <v>28.549026999999999</v>
      </c>
      <c r="H1756" t="s">
        <v>287</v>
      </c>
      <c r="I1756" t="s">
        <v>19</v>
      </c>
      <c r="J1756" t="s">
        <v>61</v>
      </c>
      <c r="K1756" t="s">
        <v>61</v>
      </c>
      <c r="L1756" t="s">
        <v>57</v>
      </c>
      <c r="M1756" t="s">
        <v>57</v>
      </c>
      <c r="N1756">
        <v>3</v>
      </c>
      <c r="O1756">
        <v>184</v>
      </c>
      <c r="P1756">
        <v>1000</v>
      </c>
      <c r="Q1756">
        <v>2.4</v>
      </c>
      <c r="R1756">
        <v>2015</v>
      </c>
      <c r="S1756">
        <v>12</v>
      </c>
      <c r="T1756">
        <v>22</v>
      </c>
      <c r="U1756" s="1">
        <v>42360</v>
      </c>
      <c r="V1756" s="5">
        <f>Main[[#This Row],[Average_Cost_for_two]] * VLOOKUP(Main[[#This Row],[Currency]],'Currency'!A:B,2,FALSE)</f>
        <v>12</v>
      </c>
      <c r="W1756" s="5" t="str">
        <f>IF(Main[[#This Row],[Avg_Cost_USD]]&lt;10,"Low",
IF(Main[[#This Row],[Avg_Cost_USD]]&lt;=30,"Medium","High"))</f>
        <v>Medium</v>
      </c>
    </row>
    <row r="1757" spans="1:23" x14ac:dyDescent="0.3">
      <c r="A1757">
        <v>2966</v>
      </c>
      <c r="B1757" t="s">
        <v>364</v>
      </c>
      <c r="C1757">
        <v>1</v>
      </c>
      <c r="D1757" t="s">
        <v>54</v>
      </c>
      <c r="E1757" t="s">
        <v>1665</v>
      </c>
      <c r="F1757">
        <v>77.150756000000001</v>
      </c>
      <c r="G1757">
        <v>28.6934012</v>
      </c>
      <c r="H1757" t="s">
        <v>287</v>
      </c>
      <c r="I1757" t="s">
        <v>19</v>
      </c>
      <c r="J1757" t="s">
        <v>61</v>
      </c>
      <c r="K1757" t="s">
        <v>61</v>
      </c>
      <c r="L1757" t="s">
        <v>57</v>
      </c>
      <c r="M1757" t="s">
        <v>57</v>
      </c>
      <c r="N1757">
        <v>3</v>
      </c>
      <c r="O1757">
        <v>261</v>
      </c>
      <c r="P1757">
        <v>1000</v>
      </c>
      <c r="Q1757">
        <v>2.7</v>
      </c>
      <c r="R1757">
        <v>2011</v>
      </c>
      <c r="S1757">
        <v>12</v>
      </c>
      <c r="T1757">
        <v>23</v>
      </c>
      <c r="U1757" s="1">
        <v>40900</v>
      </c>
      <c r="V1757" s="5">
        <f>Main[[#This Row],[Average_Cost_for_two]] * VLOOKUP(Main[[#This Row],[Currency]],'Currency'!A:B,2,FALSE)</f>
        <v>12</v>
      </c>
      <c r="W1757" s="5" t="str">
        <f>IF(Main[[#This Row],[Avg_Cost_USD]]&lt;10,"Low",
IF(Main[[#This Row],[Avg_Cost_USD]]&lt;=30,"Medium","High"))</f>
        <v>Medium</v>
      </c>
    </row>
    <row r="1758" spans="1:23" x14ac:dyDescent="0.3">
      <c r="A1758">
        <v>3069</v>
      </c>
      <c r="B1758" t="s">
        <v>2593</v>
      </c>
      <c r="C1758">
        <v>1</v>
      </c>
      <c r="D1758" t="s">
        <v>54</v>
      </c>
      <c r="E1758" t="s">
        <v>96</v>
      </c>
      <c r="F1758">
        <v>77.252683599999997</v>
      </c>
      <c r="G1758">
        <v>28.548796299999999</v>
      </c>
      <c r="H1758" t="s">
        <v>289</v>
      </c>
      <c r="I1758" t="s">
        <v>19</v>
      </c>
      <c r="J1758" t="s">
        <v>61</v>
      </c>
      <c r="K1758" t="s">
        <v>61</v>
      </c>
      <c r="L1758" t="s">
        <v>57</v>
      </c>
      <c r="M1758" t="s">
        <v>57</v>
      </c>
      <c r="N1758">
        <v>3</v>
      </c>
      <c r="O1758">
        <v>14</v>
      </c>
      <c r="P1758">
        <v>1000</v>
      </c>
      <c r="Q1758">
        <v>3.1</v>
      </c>
      <c r="R1758">
        <v>2016</v>
      </c>
      <c r="S1758">
        <v>11</v>
      </c>
      <c r="T1758">
        <v>10</v>
      </c>
      <c r="U1758" s="1">
        <v>42684</v>
      </c>
      <c r="V1758" s="5">
        <f>Main[[#This Row],[Average_Cost_for_two]] * VLOOKUP(Main[[#This Row],[Currency]],'Currency'!A:B,2,FALSE)</f>
        <v>12</v>
      </c>
      <c r="W1758" s="5" t="str">
        <f>IF(Main[[#This Row],[Avg_Cost_USD]]&lt;10,"Low",
IF(Main[[#This Row],[Avg_Cost_USD]]&lt;=30,"Medium","High"))</f>
        <v>Medium</v>
      </c>
    </row>
    <row r="1759" spans="1:23" x14ac:dyDescent="0.3">
      <c r="A1759">
        <v>9417</v>
      </c>
      <c r="B1759" t="s">
        <v>2594</v>
      </c>
      <c r="C1759">
        <v>1</v>
      </c>
      <c r="D1759" t="s">
        <v>54</v>
      </c>
      <c r="E1759" t="s">
        <v>1095</v>
      </c>
      <c r="F1759">
        <v>77.214378300000007</v>
      </c>
      <c r="G1759">
        <v>28.549321299999999</v>
      </c>
      <c r="H1759" t="s">
        <v>2595</v>
      </c>
      <c r="I1759" t="s">
        <v>19</v>
      </c>
      <c r="J1759" t="s">
        <v>61</v>
      </c>
      <c r="K1759" t="s">
        <v>57</v>
      </c>
      <c r="L1759" t="s">
        <v>57</v>
      </c>
      <c r="M1759" t="s">
        <v>57</v>
      </c>
      <c r="N1759">
        <v>3</v>
      </c>
      <c r="O1759">
        <v>251</v>
      </c>
      <c r="P1759">
        <v>1000</v>
      </c>
      <c r="Q1759">
        <v>4.0999999999999996</v>
      </c>
      <c r="R1759">
        <v>2017</v>
      </c>
      <c r="S1759">
        <v>11</v>
      </c>
      <c r="T1759">
        <v>7</v>
      </c>
      <c r="U1759" s="1">
        <v>43046</v>
      </c>
      <c r="V1759" s="5">
        <f>Main[[#This Row],[Average_Cost_for_two]] * VLOOKUP(Main[[#This Row],[Currency]],'Currency'!A:B,2,FALSE)</f>
        <v>12</v>
      </c>
      <c r="W1759" s="5" t="str">
        <f>IF(Main[[#This Row],[Avg_Cost_USD]]&lt;10,"Low",
IF(Main[[#This Row],[Avg_Cost_USD]]&lt;=30,"Medium","High"))</f>
        <v>Medium</v>
      </c>
    </row>
    <row r="1760" spans="1:23" x14ac:dyDescent="0.3">
      <c r="A1760">
        <v>18458647</v>
      </c>
      <c r="B1760" t="s">
        <v>364</v>
      </c>
      <c r="C1760">
        <v>1</v>
      </c>
      <c r="D1760" t="s">
        <v>54</v>
      </c>
      <c r="E1760" t="s">
        <v>502</v>
      </c>
      <c r="F1760">
        <v>77.219722899999994</v>
      </c>
      <c r="G1760">
        <v>28.629189199999999</v>
      </c>
      <c r="H1760" t="s">
        <v>287</v>
      </c>
      <c r="I1760" t="s">
        <v>19</v>
      </c>
      <c r="J1760" t="s">
        <v>61</v>
      </c>
      <c r="K1760" t="s">
        <v>57</v>
      </c>
      <c r="L1760" t="s">
        <v>57</v>
      </c>
      <c r="M1760" t="s">
        <v>57</v>
      </c>
      <c r="N1760">
        <v>3</v>
      </c>
      <c r="O1760">
        <v>3</v>
      </c>
      <c r="P1760">
        <v>1000</v>
      </c>
      <c r="Q1760">
        <v>1</v>
      </c>
      <c r="R1760">
        <v>2010</v>
      </c>
      <c r="S1760">
        <v>10</v>
      </c>
      <c r="T1760">
        <v>12</v>
      </c>
      <c r="U1760" s="1">
        <v>40463</v>
      </c>
      <c r="V1760" s="5">
        <f>Main[[#This Row],[Average_Cost_for_two]] * VLOOKUP(Main[[#This Row],[Currency]],'Currency'!A:B,2,FALSE)</f>
        <v>12</v>
      </c>
      <c r="W1760" s="5" t="str">
        <f>IF(Main[[#This Row],[Avg_Cost_USD]]&lt;10,"Low",
IF(Main[[#This Row],[Avg_Cost_USD]]&lt;=30,"Medium","High"))</f>
        <v>Medium</v>
      </c>
    </row>
    <row r="1761" spans="1:23" x14ac:dyDescent="0.3">
      <c r="A1761">
        <v>18412888</v>
      </c>
      <c r="B1761" t="s">
        <v>2596</v>
      </c>
      <c r="C1761">
        <v>1</v>
      </c>
      <c r="D1761" t="s">
        <v>54</v>
      </c>
      <c r="E1761" t="s">
        <v>1087</v>
      </c>
      <c r="F1761">
        <v>77.118153899999996</v>
      </c>
      <c r="G1761">
        <v>28.647267599999999</v>
      </c>
      <c r="H1761" t="s">
        <v>2597</v>
      </c>
      <c r="I1761" t="s">
        <v>19</v>
      </c>
      <c r="J1761" t="s">
        <v>61</v>
      </c>
      <c r="K1761" t="s">
        <v>57</v>
      </c>
      <c r="L1761" t="s">
        <v>57</v>
      </c>
      <c r="M1761" t="s">
        <v>57</v>
      </c>
      <c r="N1761">
        <v>3</v>
      </c>
      <c r="O1761">
        <v>115</v>
      </c>
      <c r="P1761">
        <v>1000</v>
      </c>
      <c r="Q1761">
        <v>4</v>
      </c>
      <c r="R1761">
        <v>2010</v>
      </c>
      <c r="S1761">
        <v>10</v>
      </c>
      <c r="T1761">
        <v>17</v>
      </c>
      <c r="U1761" s="1">
        <v>40468</v>
      </c>
      <c r="V1761" s="5">
        <f>Main[[#This Row],[Average_Cost_for_two]] * VLOOKUP(Main[[#This Row],[Currency]],'Currency'!A:B,2,FALSE)</f>
        <v>12</v>
      </c>
      <c r="W1761" s="5" t="str">
        <f>IF(Main[[#This Row],[Avg_Cost_USD]]&lt;10,"Low",
IF(Main[[#This Row],[Avg_Cost_USD]]&lt;=30,"Medium","High"))</f>
        <v>Medium</v>
      </c>
    </row>
    <row r="1762" spans="1:23" x14ac:dyDescent="0.3">
      <c r="A1762">
        <v>18415387</v>
      </c>
      <c r="B1762" t="s">
        <v>2598</v>
      </c>
      <c r="C1762">
        <v>1</v>
      </c>
      <c r="D1762" t="s">
        <v>54</v>
      </c>
      <c r="E1762" t="s">
        <v>1087</v>
      </c>
      <c r="F1762">
        <v>77.119971500000005</v>
      </c>
      <c r="G1762">
        <v>28.647595299999999</v>
      </c>
      <c r="H1762" t="s">
        <v>2599</v>
      </c>
      <c r="I1762" t="s">
        <v>19</v>
      </c>
      <c r="J1762" t="s">
        <v>61</v>
      </c>
      <c r="K1762" t="s">
        <v>57</v>
      </c>
      <c r="L1762" t="s">
        <v>57</v>
      </c>
      <c r="M1762" t="s">
        <v>57</v>
      </c>
      <c r="N1762">
        <v>3</v>
      </c>
      <c r="O1762">
        <v>163</v>
      </c>
      <c r="P1762">
        <v>1000</v>
      </c>
      <c r="Q1762">
        <v>4.0999999999999996</v>
      </c>
      <c r="R1762">
        <v>2016</v>
      </c>
      <c r="S1762">
        <v>10</v>
      </c>
      <c r="T1762">
        <v>2</v>
      </c>
      <c r="U1762" s="1">
        <v>42645</v>
      </c>
      <c r="V1762" s="5">
        <f>Main[[#This Row],[Average_Cost_for_two]] * VLOOKUP(Main[[#This Row],[Currency]],'Currency'!A:B,2,FALSE)</f>
        <v>12</v>
      </c>
      <c r="W1762" s="5" t="str">
        <f>IF(Main[[#This Row],[Avg_Cost_USD]]&lt;10,"Low",
IF(Main[[#This Row],[Avg_Cost_USD]]&lt;=30,"Medium","High"))</f>
        <v>Medium</v>
      </c>
    </row>
    <row r="1763" spans="1:23" x14ac:dyDescent="0.3">
      <c r="A1763">
        <v>18245295</v>
      </c>
      <c r="B1763" t="s">
        <v>2600</v>
      </c>
      <c r="C1763">
        <v>1</v>
      </c>
      <c r="D1763" t="s">
        <v>54</v>
      </c>
      <c r="E1763" t="s">
        <v>1539</v>
      </c>
      <c r="F1763">
        <v>77.167613799999998</v>
      </c>
      <c r="G1763">
        <v>28.588010100000002</v>
      </c>
      <c r="H1763" t="s">
        <v>2601</v>
      </c>
      <c r="I1763" t="s">
        <v>19</v>
      </c>
      <c r="J1763" t="s">
        <v>61</v>
      </c>
      <c r="K1763" t="s">
        <v>61</v>
      </c>
      <c r="L1763" t="s">
        <v>57</v>
      </c>
      <c r="M1763" t="s">
        <v>57</v>
      </c>
      <c r="N1763">
        <v>3</v>
      </c>
      <c r="O1763">
        <v>244</v>
      </c>
      <c r="P1763">
        <v>1000</v>
      </c>
      <c r="Q1763">
        <v>3.6</v>
      </c>
      <c r="R1763">
        <v>2016</v>
      </c>
      <c r="S1763">
        <v>10</v>
      </c>
      <c r="T1763">
        <v>5</v>
      </c>
      <c r="U1763" s="1">
        <v>42648</v>
      </c>
      <c r="V1763" s="5">
        <f>Main[[#This Row],[Average_Cost_for_two]] * VLOOKUP(Main[[#This Row],[Currency]],'Currency'!A:B,2,FALSE)</f>
        <v>12</v>
      </c>
      <c r="W1763" s="5" t="str">
        <f>IF(Main[[#This Row],[Avg_Cost_USD]]&lt;10,"Low",
IF(Main[[#This Row],[Avg_Cost_USD]]&lt;=30,"Medium","High"))</f>
        <v>Medium</v>
      </c>
    </row>
    <row r="1764" spans="1:23" x14ac:dyDescent="0.3">
      <c r="A1764">
        <v>18282007</v>
      </c>
      <c r="B1764" t="s">
        <v>2602</v>
      </c>
      <c r="C1764">
        <v>1</v>
      </c>
      <c r="D1764" t="s">
        <v>54</v>
      </c>
      <c r="E1764" t="s">
        <v>1095</v>
      </c>
      <c r="F1764">
        <v>77.212177499999996</v>
      </c>
      <c r="G1764">
        <v>28.549246100000001</v>
      </c>
      <c r="H1764" t="s">
        <v>2061</v>
      </c>
      <c r="I1764" t="s">
        <v>19</v>
      </c>
      <c r="J1764" t="s">
        <v>61</v>
      </c>
      <c r="K1764" t="s">
        <v>61</v>
      </c>
      <c r="L1764" t="s">
        <v>57</v>
      </c>
      <c r="M1764" t="s">
        <v>57</v>
      </c>
      <c r="N1764">
        <v>3</v>
      </c>
      <c r="O1764">
        <v>84</v>
      </c>
      <c r="P1764">
        <v>1000</v>
      </c>
      <c r="Q1764">
        <v>3.5</v>
      </c>
      <c r="R1764">
        <v>2015</v>
      </c>
      <c r="S1764">
        <v>10</v>
      </c>
      <c r="T1764">
        <v>5</v>
      </c>
      <c r="U1764" s="1">
        <v>42282</v>
      </c>
      <c r="V1764" s="5">
        <f>Main[[#This Row],[Average_Cost_for_two]] * VLOOKUP(Main[[#This Row],[Currency]],'Currency'!A:B,2,FALSE)</f>
        <v>12</v>
      </c>
      <c r="W1764" s="5" t="str">
        <f>IF(Main[[#This Row],[Avg_Cost_USD]]&lt;10,"Low",
IF(Main[[#This Row],[Avg_Cost_USD]]&lt;=30,"Medium","High"))</f>
        <v>Medium</v>
      </c>
    </row>
    <row r="1765" spans="1:23" x14ac:dyDescent="0.3">
      <c r="A1765">
        <v>18425157</v>
      </c>
      <c r="B1765" t="s">
        <v>2603</v>
      </c>
      <c r="C1765">
        <v>1</v>
      </c>
      <c r="D1765" t="s">
        <v>54</v>
      </c>
      <c r="E1765" t="s">
        <v>429</v>
      </c>
      <c r="F1765">
        <v>77.116360999999998</v>
      </c>
      <c r="G1765">
        <v>28.6461869</v>
      </c>
      <c r="H1765" t="s">
        <v>289</v>
      </c>
      <c r="I1765" t="s">
        <v>19</v>
      </c>
      <c r="J1765" t="s">
        <v>61</v>
      </c>
      <c r="K1765" t="s">
        <v>57</v>
      </c>
      <c r="L1765" t="s">
        <v>57</v>
      </c>
      <c r="M1765" t="s">
        <v>57</v>
      </c>
      <c r="N1765">
        <v>3</v>
      </c>
      <c r="O1765">
        <v>26</v>
      </c>
      <c r="P1765">
        <v>1000</v>
      </c>
      <c r="Q1765">
        <v>3.5</v>
      </c>
      <c r="R1765">
        <v>2016</v>
      </c>
      <c r="S1765">
        <v>10</v>
      </c>
      <c r="T1765">
        <v>27</v>
      </c>
      <c r="U1765" s="1">
        <v>42670</v>
      </c>
      <c r="V1765" s="5">
        <f>Main[[#This Row],[Average_Cost_for_two]] * VLOOKUP(Main[[#This Row],[Currency]],'Currency'!A:B,2,FALSE)</f>
        <v>12</v>
      </c>
      <c r="W1765" s="5" t="str">
        <f>IF(Main[[#This Row],[Avg_Cost_USD]]&lt;10,"Low",
IF(Main[[#This Row],[Avg_Cost_USD]]&lt;=30,"Medium","High"))</f>
        <v>Medium</v>
      </c>
    </row>
    <row r="1766" spans="1:23" x14ac:dyDescent="0.3">
      <c r="A1766">
        <v>18198427</v>
      </c>
      <c r="B1766" t="s">
        <v>2604</v>
      </c>
      <c r="C1766">
        <v>1</v>
      </c>
      <c r="D1766" t="s">
        <v>54</v>
      </c>
      <c r="E1766" t="s">
        <v>400</v>
      </c>
      <c r="F1766">
        <v>77.220531399999999</v>
      </c>
      <c r="G1766">
        <v>28.6348214</v>
      </c>
      <c r="H1766" t="s">
        <v>2605</v>
      </c>
      <c r="I1766" t="s">
        <v>19</v>
      </c>
      <c r="J1766" t="s">
        <v>61</v>
      </c>
      <c r="K1766" t="s">
        <v>61</v>
      </c>
      <c r="L1766" t="s">
        <v>57</v>
      </c>
      <c r="M1766" t="s">
        <v>57</v>
      </c>
      <c r="N1766">
        <v>2</v>
      </c>
      <c r="O1766">
        <v>361</v>
      </c>
      <c r="P1766">
        <v>800</v>
      </c>
      <c r="Q1766">
        <v>4</v>
      </c>
      <c r="R1766">
        <v>2010</v>
      </c>
      <c r="S1766">
        <v>9</v>
      </c>
      <c r="T1766">
        <v>1</v>
      </c>
      <c r="U1766" s="1">
        <v>40422</v>
      </c>
      <c r="V1766" s="5">
        <f>Main[[#This Row],[Average_Cost_for_two]] * VLOOKUP(Main[[#This Row],[Currency]],'Currency'!A:B,2,FALSE)</f>
        <v>9.6</v>
      </c>
      <c r="W1766" s="5" t="str">
        <f>IF(Main[[#This Row],[Avg_Cost_USD]]&lt;10,"Low",
IF(Main[[#This Row],[Avg_Cost_USD]]&lt;=30,"Medium","High"))</f>
        <v>Low</v>
      </c>
    </row>
    <row r="1767" spans="1:23" x14ac:dyDescent="0.3">
      <c r="A1767">
        <v>18460925</v>
      </c>
      <c r="B1767" t="s">
        <v>2606</v>
      </c>
      <c r="C1767">
        <v>1</v>
      </c>
      <c r="D1767" t="s">
        <v>54</v>
      </c>
      <c r="E1767" t="s">
        <v>2300</v>
      </c>
      <c r="F1767">
        <v>77.303949000000003</v>
      </c>
      <c r="G1767">
        <v>28.665828999999999</v>
      </c>
      <c r="H1767" t="s">
        <v>547</v>
      </c>
      <c r="I1767" t="s">
        <v>19</v>
      </c>
      <c r="J1767" t="s">
        <v>61</v>
      </c>
      <c r="K1767" t="s">
        <v>57</v>
      </c>
      <c r="L1767" t="s">
        <v>57</v>
      </c>
      <c r="M1767" t="s">
        <v>57</v>
      </c>
      <c r="N1767">
        <v>2</v>
      </c>
      <c r="O1767">
        <v>1</v>
      </c>
      <c r="P1767">
        <v>800</v>
      </c>
      <c r="Q1767">
        <v>1</v>
      </c>
      <c r="R1767">
        <v>2016</v>
      </c>
      <c r="S1767">
        <v>9</v>
      </c>
      <c r="T1767">
        <v>10</v>
      </c>
      <c r="U1767" s="1">
        <v>42623</v>
      </c>
      <c r="V1767" s="5">
        <f>Main[[#This Row],[Average_Cost_for_two]] * VLOOKUP(Main[[#This Row],[Currency]],'Currency'!A:B,2,FALSE)</f>
        <v>9.6</v>
      </c>
      <c r="W1767" s="5" t="str">
        <f>IF(Main[[#This Row],[Avg_Cost_USD]]&lt;10,"Low",
IF(Main[[#This Row],[Avg_Cost_USD]]&lt;=30,"Medium","High"))</f>
        <v>Low</v>
      </c>
    </row>
    <row r="1768" spans="1:23" x14ac:dyDescent="0.3">
      <c r="A1768">
        <v>18429394</v>
      </c>
      <c r="B1768" t="s">
        <v>2607</v>
      </c>
      <c r="C1768">
        <v>1</v>
      </c>
      <c r="D1768" t="s">
        <v>54</v>
      </c>
      <c r="E1768" t="s">
        <v>1482</v>
      </c>
      <c r="F1768">
        <v>77.304534000000004</v>
      </c>
      <c r="G1768">
        <v>28.6601143</v>
      </c>
      <c r="H1768" t="s">
        <v>569</v>
      </c>
      <c r="I1768" t="s">
        <v>19</v>
      </c>
      <c r="J1768" t="s">
        <v>61</v>
      </c>
      <c r="K1768" t="s">
        <v>57</v>
      </c>
      <c r="L1768" t="s">
        <v>57</v>
      </c>
      <c r="M1768" t="s">
        <v>57</v>
      </c>
      <c r="N1768">
        <v>2</v>
      </c>
      <c r="O1768">
        <v>28</v>
      </c>
      <c r="P1768">
        <v>800</v>
      </c>
      <c r="Q1768">
        <v>3.7</v>
      </c>
      <c r="R1768">
        <v>2014</v>
      </c>
      <c r="S1768">
        <v>9</v>
      </c>
      <c r="T1768">
        <v>12</v>
      </c>
      <c r="U1768" s="1">
        <v>41894</v>
      </c>
      <c r="V1768" s="5">
        <f>Main[[#This Row],[Average_Cost_for_two]] * VLOOKUP(Main[[#This Row],[Currency]],'Currency'!A:B,2,FALSE)</f>
        <v>9.6</v>
      </c>
      <c r="W1768" s="5" t="str">
        <f>IF(Main[[#This Row],[Avg_Cost_USD]]&lt;10,"Low",
IF(Main[[#This Row],[Avg_Cost_USD]]&lt;=30,"Medium","High"))</f>
        <v>Low</v>
      </c>
    </row>
    <row r="1769" spans="1:23" x14ac:dyDescent="0.3">
      <c r="A1769">
        <v>302142</v>
      </c>
      <c r="B1769" t="s">
        <v>2608</v>
      </c>
      <c r="C1769">
        <v>1</v>
      </c>
      <c r="D1769" t="s">
        <v>54</v>
      </c>
      <c r="E1769" t="s">
        <v>987</v>
      </c>
      <c r="F1769">
        <v>77.140775099999999</v>
      </c>
      <c r="G1769">
        <v>28.655603500000002</v>
      </c>
      <c r="H1769" t="s">
        <v>303</v>
      </c>
      <c r="I1769" t="s">
        <v>19</v>
      </c>
      <c r="J1769" t="s">
        <v>61</v>
      </c>
      <c r="K1769" t="s">
        <v>61</v>
      </c>
      <c r="L1769" t="s">
        <v>57</v>
      </c>
      <c r="M1769" t="s">
        <v>57</v>
      </c>
      <c r="N1769">
        <v>2</v>
      </c>
      <c r="O1769">
        <v>45</v>
      </c>
      <c r="P1769">
        <v>800</v>
      </c>
      <c r="Q1769">
        <v>2.7</v>
      </c>
      <c r="R1769">
        <v>2016</v>
      </c>
      <c r="S1769">
        <v>9</v>
      </c>
      <c r="T1769">
        <v>26</v>
      </c>
      <c r="U1769" s="1">
        <v>42639</v>
      </c>
      <c r="V1769" s="5">
        <f>Main[[#This Row],[Average_Cost_for_two]] * VLOOKUP(Main[[#This Row],[Currency]],'Currency'!A:B,2,FALSE)</f>
        <v>9.6</v>
      </c>
      <c r="W1769" s="5" t="str">
        <f>IF(Main[[#This Row],[Avg_Cost_USD]]&lt;10,"Low",
IF(Main[[#This Row],[Avg_Cost_USD]]&lt;=30,"Medium","High"))</f>
        <v>Low</v>
      </c>
    </row>
    <row r="1770" spans="1:23" x14ac:dyDescent="0.3">
      <c r="A1770">
        <v>4036</v>
      </c>
      <c r="B1770" t="s">
        <v>2609</v>
      </c>
      <c r="C1770">
        <v>1</v>
      </c>
      <c r="D1770" t="s">
        <v>54</v>
      </c>
      <c r="E1770" t="s">
        <v>987</v>
      </c>
      <c r="F1770">
        <v>77.142172000000002</v>
      </c>
      <c r="G1770">
        <v>28.650623299999999</v>
      </c>
      <c r="H1770" t="s">
        <v>289</v>
      </c>
      <c r="I1770" t="s">
        <v>19</v>
      </c>
      <c r="J1770" t="s">
        <v>61</v>
      </c>
      <c r="K1770" t="s">
        <v>57</v>
      </c>
      <c r="L1770" t="s">
        <v>57</v>
      </c>
      <c r="M1770" t="s">
        <v>57</v>
      </c>
      <c r="N1770">
        <v>2</v>
      </c>
      <c r="O1770">
        <v>50</v>
      </c>
      <c r="P1770">
        <v>800</v>
      </c>
      <c r="Q1770">
        <v>3.2</v>
      </c>
      <c r="R1770">
        <v>2010</v>
      </c>
      <c r="S1770">
        <v>9</v>
      </c>
      <c r="T1770">
        <v>27</v>
      </c>
      <c r="U1770" s="1">
        <v>40448</v>
      </c>
      <c r="V1770" s="5">
        <f>Main[[#This Row],[Average_Cost_for_two]] * VLOOKUP(Main[[#This Row],[Currency]],'Currency'!A:B,2,FALSE)</f>
        <v>9.6</v>
      </c>
      <c r="W1770" s="5" t="str">
        <f>IF(Main[[#This Row],[Avg_Cost_USD]]&lt;10,"Low",
IF(Main[[#This Row],[Avg_Cost_USD]]&lt;=30,"Medium","High"))</f>
        <v>Low</v>
      </c>
    </row>
    <row r="1771" spans="1:23" x14ac:dyDescent="0.3">
      <c r="A1771">
        <v>1274</v>
      </c>
      <c r="B1771" t="s">
        <v>2610</v>
      </c>
      <c r="C1771">
        <v>1</v>
      </c>
      <c r="D1771" t="s">
        <v>54</v>
      </c>
      <c r="E1771" t="s">
        <v>126</v>
      </c>
      <c r="F1771">
        <v>77.283390699999998</v>
      </c>
      <c r="G1771">
        <v>28.659888899999999</v>
      </c>
      <c r="H1771" t="s">
        <v>350</v>
      </c>
      <c r="I1771" t="s">
        <v>19</v>
      </c>
      <c r="J1771" t="s">
        <v>61</v>
      </c>
      <c r="K1771" t="s">
        <v>57</v>
      </c>
      <c r="L1771" t="s">
        <v>57</v>
      </c>
      <c r="M1771" t="s">
        <v>57</v>
      </c>
      <c r="N1771">
        <v>2</v>
      </c>
      <c r="O1771">
        <v>14</v>
      </c>
      <c r="P1771">
        <v>800</v>
      </c>
      <c r="Q1771">
        <v>2.9</v>
      </c>
      <c r="R1771">
        <v>2017</v>
      </c>
      <c r="S1771">
        <v>9</v>
      </c>
      <c r="T1771">
        <v>4</v>
      </c>
      <c r="U1771" s="1">
        <v>42982</v>
      </c>
      <c r="V1771" s="5">
        <f>Main[[#This Row],[Average_Cost_for_two]] * VLOOKUP(Main[[#This Row],[Currency]],'Currency'!A:B,2,FALSE)</f>
        <v>9.6</v>
      </c>
      <c r="W1771" s="5" t="str">
        <f>IF(Main[[#This Row],[Avg_Cost_USD]]&lt;10,"Low",
IF(Main[[#This Row],[Avg_Cost_USD]]&lt;=30,"Medium","High"))</f>
        <v>Low</v>
      </c>
    </row>
    <row r="1772" spans="1:23" x14ac:dyDescent="0.3">
      <c r="A1772">
        <v>308360</v>
      </c>
      <c r="B1772" t="s">
        <v>2611</v>
      </c>
      <c r="C1772">
        <v>1</v>
      </c>
      <c r="D1772" t="s">
        <v>54</v>
      </c>
      <c r="E1772" t="s">
        <v>160</v>
      </c>
      <c r="F1772">
        <v>77.297545799999995</v>
      </c>
      <c r="G1772">
        <v>28.643034799999999</v>
      </c>
      <c r="H1772" t="s">
        <v>569</v>
      </c>
      <c r="I1772" t="s">
        <v>19</v>
      </c>
      <c r="J1772" t="s">
        <v>61</v>
      </c>
      <c r="K1772" t="s">
        <v>61</v>
      </c>
      <c r="L1772" t="s">
        <v>57</v>
      </c>
      <c r="M1772" t="s">
        <v>57</v>
      </c>
      <c r="N1772">
        <v>2</v>
      </c>
      <c r="O1772">
        <v>121</v>
      </c>
      <c r="P1772">
        <v>800</v>
      </c>
      <c r="Q1772">
        <v>3.3</v>
      </c>
      <c r="R1772">
        <v>2012</v>
      </c>
      <c r="S1772">
        <v>9</v>
      </c>
      <c r="T1772">
        <v>26</v>
      </c>
      <c r="U1772" s="1">
        <v>41178</v>
      </c>
      <c r="V1772" s="5">
        <f>Main[[#This Row],[Average_Cost_for_two]] * VLOOKUP(Main[[#This Row],[Currency]],'Currency'!A:B,2,FALSE)</f>
        <v>9.6</v>
      </c>
      <c r="W1772" s="5" t="str">
        <f>IF(Main[[#This Row],[Avg_Cost_USD]]&lt;10,"Low",
IF(Main[[#This Row],[Avg_Cost_USD]]&lt;=30,"Medium","High"))</f>
        <v>Low</v>
      </c>
    </row>
    <row r="1773" spans="1:23" x14ac:dyDescent="0.3">
      <c r="A1773">
        <v>309865</v>
      </c>
      <c r="B1773" t="s">
        <v>2612</v>
      </c>
      <c r="C1773">
        <v>1</v>
      </c>
      <c r="D1773" t="s">
        <v>54</v>
      </c>
      <c r="E1773" t="s">
        <v>1539</v>
      </c>
      <c r="F1773">
        <v>77.167074600000007</v>
      </c>
      <c r="G1773">
        <v>28.5876001</v>
      </c>
      <c r="H1773" t="s">
        <v>2613</v>
      </c>
      <c r="I1773" t="s">
        <v>19</v>
      </c>
      <c r="J1773" t="s">
        <v>61</v>
      </c>
      <c r="K1773" t="s">
        <v>61</v>
      </c>
      <c r="L1773" t="s">
        <v>57</v>
      </c>
      <c r="M1773" t="s">
        <v>57</v>
      </c>
      <c r="N1773">
        <v>2</v>
      </c>
      <c r="O1773">
        <v>288</v>
      </c>
      <c r="P1773">
        <v>800</v>
      </c>
      <c r="Q1773">
        <v>3.9</v>
      </c>
      <c r="R1773">
        <v>2011</v>
      </c>
      <c r="S1773">
        <v>9</v>
      </c>
      <c r="T1773">
        <v>9</v>
      </c>
      <c r="U1773" s="1">
        <v>40795</v>
      </c>
      <c r="V1773" s="5">
        <f>Main[[#This Row],[Average_Cost_for_two]] * VLOOKUP(Main[[#This Row],[Currency]],'Currency'!A:B,2,FALSE)</f>
        <v>9.6</v>
      </c>
      <c r="W1773" s="5" t="str">
        <f>IF(Main[[#This Row],[Avg_Cost_USD]]&lt;10,"Low",
IF(Main[[#This Row],[Avg_Cost_USD]]&lt;=30,"Medium","High"))</f>
        <v>Low</v>
      </c>
    </row>
    <row r="1774" spans="1:23" x14ac:dyDescent="0.3">
      <c r="A1774">
        <v>18425186</v>
      </c>
      <c r="B1774" t="s">
        <v>2614</v>
      </c>
      <c r="C1774">
        <v>1</v>
      </c>
      <c r="D1774" t="s">
        <v>54</v>
      </c>
      <c r="E1774" t="s">
        <v>464</v>
      </c>
      <c r="F1774">
        <v>77.220501600000006</v>
      </c>
      <c r="G1774">
        <v>28.569133300000001</v>
      </c>
      <c r="H1774" t="s">
        <v>2072</v>
      </c>
      <c r="I1774" t="s">
        <v>19</v>
      </c>
      <c r="J1774" t="s">
        <v>61</v>
      </c>
      <c r="K1774" t="s">
        <v>57</v>
      </c>
      <c r="L1774" t="s">
        <v>57</v>
      </c>
      <c r="M1774" t="s">
        <v>57</v>
      </c>
      <c r="N1774">
        <v>2</v>
      </c>
      <c r="O1774">
        <v>12</v>
      </c>
      <c r="P1774">
        <v>800</v>
      </c>
      <c r="Q1774">
        <v>3.3</v>
      </c>
      <c r="R1774">
        <v>2015</v>
      </c>
      <c r="S1774">
        <v>9</v>
      </c>
      <c r="T1774">
        <v>20</v>
      </c>
      <c r="U1774" s="1">
        <v>42267</v>
      </c>
      <c r="V1774" s="5">
        <f>Main[[#This Row],[Average_Cost_for_two]] * VLOOKUP(Main[[#This Row],[Currency]],'Currency'!A:B,2,FALSE)</f>
        <v>9.6</v>
      </c>
      <c r="W1774" s="5" t="str">
        <f>IF(Main[[#This Row],[Avg_Cost_USD]]&lt;10,"Low",
IF(Main[[#This Row],[Avg_Cost_USD]]&lt;=30,"Medium","High"))</f>
        <v>Low</v>
      </c>
    </row>
    <row r="1775" spans="1:23" x14ac:dyDescent="0.3">
      <c r="A1775">
        <v>301534</v>
      </c>
      <c r="B1775" t="s">
        <v>2615</v>
      </c>
      <c r="C1775">
        <v>1</v>
      </c>
      <c r="D1775" t="s">
        <v>54</v>
      </c>
      <c r="E1775" t="s">
        <v>573</v>
      </c>
      <c r="F1775">
        <v>77.22564027</v>
      </c>
      <c r="G1775">
        <v>28.625862890000001</v>
      </c>
      <c r="H1775" t="s">
        <v>2616</v>
      </c>
      <c r="I1775" t="s">
        <v>19</v>
      </c>
      <c r="J1775" t="s">
        <v>61</v>
      </c>
      <c r="K1775" t="s">
        <v>57</v>
      </c>
      <c r="L1775" t="s">
        <v>57</v>
      </c>
      <c r="M1775" t="s">
        <v>57</v>
      </c>
      <c r="N1775">
        <v>2</v>
      </c>
      <c r="O1775">
        <v>343</v>
      </c>
      <c r="P1775">
        <v>800</v>
      </c>
      <c r="Q1775">
        <v>3.7</v>
      </c>
      <c r="R1775">
        <v>2013</v>
      </c>
      <c r="S1775">
        <v>8</v>
      </c>
      <c r="T1775">
        <v>3</v>
      </c>
      <c r="U1775" s="1">
        <v>41489</v>
      </c>
      <c r="V1775" s="5">
        <f>Main[[#This Row],[Average_Cost_for_two]] * VLOOKUP(Main[[#This Row],[Currency]],'Currency'!A:B,2,FALSE)</f>
        <v>9.6</v>
      </c>
      <c r="W1775" s="5" t="str">
        <f>IF(Main[[#This Row],[Avg_Cost_USD]]&lt;10,"Low",
IF(Main[[#This Row],[Avg_Cost_USD]]&lt;=30,"Medium","High"))</f>
        <v>Low</v>
      </c>
    </row>
    <row r="1776" spans="1:23" x14ac:dyDescent="0.3">
      <c r="A1776">
        <v>300744</v>
      </c>
      <c r="B1776" t="s">
        <v>1647</v>
      </c>
      <c r="C1776">
        <v>1</v>
      </c>
      <c r="D1776" t="s">
        <v>54</v>
      </c>
      <c r="E1776" t="s">
        <v>83</v>
      </c>
      <c r="F1776">
        <v>77.241727699999998</v>
      </c>
      <c r="G1776">
        <v>28.580294500000001</v>
      </c>
      <c r="H1776" t="s">
        <v>287</v>
      </c>
      <c r="I1776" t="s">
        <v>19</v>
      </c>
      <c r="J1776" t="s">
        <v>61</v>
      </c>
      <c r="K1776" t="s">
        <v>61</v>
      </c>
      <c r="L1776" t="s">
        <v>57</v>
      </c>
      <c r="M1776" t="s">
        <v>57</v>
      </c>
      <c r="N1776">
        <v>2</v>
      </c>
      <c r="O1776">
        <v>126</v>
      </c>
      <c r="P1776">
        <v>800</v>
      </c>
      <c r="Q1776">
        <v>2.2999999999999998</v>
      </c>
      <c r="R1776">
        <v>2013</v>
      </c>
      <c r="S1776">
        <v>8</v>
      </c>
      <c r="T1776">
        <v>13</v>
      </c>
      <c r="U1776" s="1">
        <v>41499</v>
      </c>
      <c r="V1776" s="5">
        <f>Main[[#This Row],[Average_Cost_for_two]] * VLOOKUP(Main[[#This Row],[Currency]],'Currency'!A:B,2,FALSE)</f>
        <v>9.6</v>
      </c>
      <c r="W1776" s="5" t="str">
        <f>IF(Main[[#This Row],[Avg_Cost_USD]]&lt;10,"Low",
IF(Main[[#This Row],[Avg_Cost_USD]]&lt;=30,"Medium","High"))</f>
        <v>Low</v>
      </c>
    </row>
    <row r="1777" spans="1:23" x14ac:dyDescent="0.3">
      <c r="A1777">
        <v>9145</v>
      </c>
      <c r="B1777" t="s">
        <v>1566</v>
      </c>
      <c r="C1777">
        <v>1</v>
      </c>
      <c r="D1777" t="s">
        <v>54</v>
      </c>
      <c r="E1777" t="s">
        <v>63</v>
      </c>
      <c r="F1777">
        <v>77.125280700000005</v>
      </c>
      <c r="G1777">
        <v>28.5472115</v>
      </c>
      <c r="H1777" t="s">
        <v>303</v>
      </c>
      <c r="I1777" t="s">
        <v>19</v>
      </c>
      <c r="J1777" t="s">
        <v>61</v>
      </c>
      <c r="K1777" t="s">
        <v>57</v>
      </c>
      <c r="L1777" t="s">
        <v>57</v>
      </c>
      <c r="M1777" t="s">
        <v>57</v>
      </c>
      <c r="N1777">
        <v>2</v>
      </c>
      <c r="O1777">
        <v>22</v>
      </c>
      <c r="P1777">
        <v>800</v>
      </c>
      <c r="Q1777">
        <v>3</v>
      </c>
      <c r="R1777">
        <v>2014</v>
      </c>
      <c r="S1777">
        <v>8</v>
      </c>
      <c r="T1777">
        <v>6</v>
      </c>
      <c r="U1777" s="1">
        <v>41857</v>
      </c>
      <c r="V1777" s="5">
        <f>Main[[#This Row],[Average_Cost_for_two]] * VLOOKUP(Main[[#This Row],[Currency]],'Currency'!A:B,2,FALSE)</f>
        <v>9.6</v>
      </c>
      <c r="W1777" s="5" t="str">
        <f>IF(Main[[#This Row],[Avg_Cost_USD]]&lt;10,"Low",
IF(Main[[#This Row],[Avg_Cost_USD]]&lt;=30,"Medium","High"))</f>
        <v>Low</v>
      </c>
    </row>
    <row r="1778" spans="1:23" x14ac:dyDescent="0.3">
      <c r="A1778">
        <v>1040</v>
      </c>
      <c r="B1778" t="s">
        <v>1191</v>
      </c>
      <c r="C1778">
        <v>1</v>
      </c>
      <c r="D1778" t="s">
        <v>54</v>
      </c>
      <c r="E1778" t="s">
        <v>990</v>
      </c>
      <c r="F1778">
        <v>77.214666600000001</v>
      </c>
      <c r="G1778">
        <v>28.538342799999999</v>
      </c>
      <c r="H1778" t="s">
        <v>347</v>
      </c>
      <c r="I1778" t="s">
        <v>19</v>
      </c>
      <c r="J1778" t="s">
        <v>61</v>
      </c>
      <c r="K1778" t="s">
        <v>61</v>
      </c>
      <c r="L1778" t="s">
        <v>57</v>
      </c>
      <c r="M1778" t="s">
        <v>57</v>
      </c>
      <c r="N1778">
        <v>2</v>
      </c>
      <c r="O1778">
        <v>183</v>
      </c>
      <c r="P1778">
        <v>800</v>
      </c>
      <c r="Q1778">
        <v>3</v>
      </c>
      <c r="R1778">
        <v>2011</v>
      </c>
      <c r="S1778">
        <v>8</v>
      </c>
      <c r="T1778">
        <v>2</v>
      </c>
      <c r="U1778" s="1">
        <v>40757</v>
      </c>
      <c r="V1778" s="5">
        <f>Main[[#This Row],[Average_Cost_for_two]] * VLOOKUP(Main[[#This Row],[Currency]],'Currency'!A:B,2,FALSE)</f>
        <v>9.6</v>
      </c>
      <c r="W1778" s="5" t="str">
        <f>IF(Main[[#This Row],[Avg_Cost_USD]]&lt;10,"Low",
IF(Main[[#This Row],[Avg_Cost_USD]]&lt;=30,"Medium","High"))</f>
        <v>Low</v>
      </c>
    </row>
    <row r="1779" spans="1:23" x14ac:dyDescent="0.3">
      <c r="A1779">
        <v>18238913</v>
      </c>
      <c r="B1779" t="s">
        <v>2617</v>
      </c>
      <c r="C1779">
        <v>1</v>
      </c>
      <c r="D1779" t="s">
        <v>54</v>
      </c>
      <c r="E1779" t="s">
        <v>160</v>
      </c>
      <c r="F1779">
        <v>77.298298200000005</v>
      </c>
      <c r="G1779">
        <v>28.6424299</v>
      </c>
      <c r="H1779" t="s">
        <v>2618</v>
      </c>
      <c r="I1779" t="s">
        <v>19</v>
      </c>
      <c r="J1779" t="s">
        <v>61</v>
      </c>
      <c r="K1779" t="s">
        <v>57</v>
      </c>
      <c r="L1779" t="s">
        <v>57</v>
      </c>
      <c r="M1779" t="s">
        <v>57</v>
      </c>
      <c r="N1779">
        <v>2</v>
      </c>
      <c r="O1779">
        <v>8</v>
      </c>
      <c r="P1779">
        <v>800</v>
      </c>
      <c r="Q1779">
        <v>3</v>
      </c>
      <c r="R1779">
        <v>2017</v>
      </c>
      <c r="S1779">
        <v>8</v>
      </c>
      <c r="T1779">
        <v>12</v>
      </c>
      <c r="U1779" s="1">
        <v>42959</v>
      </c>
      <c r="V1779" s="5">
        <f>Main[[#This Row],[Average_Cost_for_two]] * VLOOKUP(Main[[#This Row],[Currency]],'Currency'!A:B,2,FALSE)</f>
        <v>9.6</v>
      </c>
      <c r="W1779" s="5" t="str">
        <f>IF(Main[[#This Row],[Avg_Cost_USD]]&lt;10,"Low",
IF(Main[[#This Row],[Avg_Cost_USD]]&lt;=30,"Medium","High"))</f>
        <v>Low</v>
      </c>
    </row>
    <row r="1780" spans="1:23" x14ac:dyDescent="0.3">
      <c r="A1780">
        <v>309435</v>
      </c>
      <c r="B1780" t="s">
        <v>2619</v>
      </c>
      <c r="C1780">
        <v>1</v>
      </c>
      <c r="D1780" t="s">
        <v>54</v>
      </c>
      <c r="E1780" t="s">
        <v>1087</v>
      </c>
      <c r="F1780">
        <v>77.120207899999997</v>
      </c>
      <c r="G1780">
        <v>28.639082500000001</v>
      </c>
      <c r="H1780" t="s">
        <v>287</v>
      </c>
      <c r="I1780" t="s">
        <v>19</v>
      </c>
      <c r="J1780" t="s">
        <v>61</v>
      </c>
      <c r="K1780" t="s">
        <v>57</v>
      </c>
      <c r="L1780" t="s">
        <v>57</v>
      </c>
      <c r="M1780" t="s">
        <v>57</v>
      </c>
      <c r="N1780">
        <v>2</v>
      </c>
      <c r="O1780">
        <v>27</v>
      </c>
      <c r="P1780">
        <v>800</v>
      </c>
      <c r="Q1780">
        <v>3</v>
      </c>
      <c r="R1780">
        <v>2011</v>
      </c>
      <c r="S1780">
        <v>8</v>
      </c>
      <c r="T1780">
        <v>3</v>
      </c>
      <c r="U1780" s="1">
        <v>40758</v>
      </c>
      <c r="V1780" s="5">
        <f>Main[[#This Row],[Average_Cost_for_two]] * VLOOKUP(Main[[#This Row],[Currency]],'Currency'!A:B,2,FALSE)</f>
        <v>9.6</v>
      </c>
      <c r="W1780" s="5" t="str">
        <f>IF(Main[[#This Row],[Avg_Cost_USD]]&lt;10,"Low",
IF(Main[[#This Row],[Avg_Cost_USD]]&lt;=30,"Medium","High"))</f>
        <v>Low</v>
      </c>
    </row>
    <row r="1781" spans="1:23" x14ac:dyDescent="0.3">
      <c r="A1781">
        <v>309737</v>
      </c>
      <c r="B1781" t="s">
        <v>1777</v>
      </c>
      <c r="C1781">
        <v>1</v>
      </c>
      <c r="D1781" t="s">
        <v>54</v>
      </c>
      <c r="E1781" t="s">
        <v>926</v>
      </c>
      <c r="F1781">
        <v>77.251887359999998</v>
      </c>
      <c r="G1781">
        <v>28.543194029999999</v>
      </c>
      <c r="H1781" t="s">
        <v>1025</v>
      </c>
      <c r="I1781" t="s">
        <v>19</v>
      </c>
      <c r="J1781" t="s">
        <v>61</v>
      </c>
      <c r="K1781" t="s">
        <v>57</v>
      </c>
      <c r="L1781" t="s">
        <v>57</v>
      </c>
      <c r="M1781" t="s">
        <v>57</v>
      </c>
      <c r="N1781">
        <v>2</v>
      </c>
      <c r="O1781">
        <v>108</v>
      </c>
      <c r="P1781">
        <v>800</v>
      </c>
      <c r="Q1781">
        <v>3.6</v>
      </c>
      <c r="R1781">
        <v>2016</v>
      </c>
      <c r="S1781">
        <v>7</v>
      </c>
      <c r="T1781">
        <v>18</v>
      </c>
      <c r="U1781" s="1">
        <v>42569</v>
      </c>
      <c r="V1781" s="5">
        <f>Main[[#This Row],[Average_Cost_for_two]] * VLOOKUP(Main[[#This Row],[Currency]],'Currency'!A:B,2,FALSE)</f>
        <v>9.6</v>
      </c>
      <c r="W1781" s="5" t="str">
        <f>IF(Main[[#This Row],[Avg_Cost_USD]]&lt;10,"Low",
IF(Main[[#This Row],[Avg_Cost_USD]]&lt;=30,"Medium","High"))</f>
        <v>Low</v>
      </c>
    </row>
    <row r="1782" spans="1:23" x14ac:dyDescent="0.3">
      <c r="A1782">
        <v>2295</v>
      </c>
      <c r="B1782" t="s">
        <v>2620</v>
      </c>
      <c r="C1782">
        <v>1</v>
      </c>
      <c r="D1782" t="s">
        <v>54</v>
      </c>
      <c r="E1782" t="s">
        <v>1482</v>
      </c>
      <c r="F1782">
        <v>77.302195999999995</v>
      </c>
      <c r="G1782">
        <v>28.648465399999999</v>
      </c>
      <c r="H1782" t="s">
        <v>303</v>
      </c>
      <c r="I1782" t="s">
        <v>19</v>
      </c>
      <c r="J1782" t="s">
        <v>61</v>
      </c>
      <c r="K1782" t="s">
        <v>61</v>
      </c>
      <c r="L1782" t="s">
        <v>57</v>
      </c>
      <c r="M1782" t="s">
        <v>57</v>
      </c>
      <c r="N1782">
        <v>2</v>
      </c>
      <c r="O1782">
        <v>306</v>
      </c>
      <c r="P1782">
        <v>800</v>
      </c>
      <c r="Q1782">
        <v>3.6</v>
      </c>
      <c r="R1782">
        <v>2013</v>
      </c>
      <c r="S1782">
        <v>7</v>
      </c>
      <c r="T1782">
        <v>16</v>
      </c>
      <c r="U1782" s="1">
        <v>41471</v>
      </c>
      <c r="V1782" s="5">
        <f>Main[[#This Row],[Average_Cost_for_two]] * VLOOKUP(Main[[#This Row],[Currency]],'Currency'!A:B,2,FALSE)</f>
        <v>9.6</v>
      </c>
      <c r="W1782" s="5" t="str">
        <f>IF(Main[[#This Row],[Avg_Cost_USD]]&lt;10,"Low",
IF(Main[[#This Row],[Avg_Cost_USD]]&lt;=30,"Medium","High"))</f>
        <v>Low</v>
      </c>
    </row>
    <row r="1783" spans="1:23" x14ac:dyDescent="0.3">
      <c r="A1783">
        <v>7450</v>
      </c>
      <c r="B1783" t="s">
        <v>2621</v>
      </c>
      <c r="C1783">
        <v>1</v>
      </c>
      <c r="D1783" t="s">
        <v>54</v>
      </c>
      <c r="E1783" t="s">
        <v>173</v>
      </c>
      <c r="F1783">
        <v>77.189378480000002</v>
      </c>
      <c r="G1783">
        <v>28.647792590000002</v>
      </c>
      <c r="H1783" t="s">
        <v>289</v>
      </c>
      <c r="I1783" t="s">
        <v>19</v>
      </c>
      <c r="J1783" t="s">
        <v>61</v>
      </c>
      <c r="K1783" t="s">
        <v>57</v>
      </c>
      <c r="L1783" t="s">
        <v>57</v>
      </c>
      <c r="M1783" t="s">
        <v>57</v>
      </c>
      <c r="N1783">
        <v>2</v>
      </c>
      <c r="O1783">
        <v>51</v>
      </c>
      <c r="P1783">
        <v>800</v>
      </c>
      <c r="Q1783">
        <v>3.4</v>
      </c>
      <c r="R1783">
        <v>2017</v>
      </c>
      <c r="S1783">
        <v>7</v>
      </c>
      <c r="T1783">
        <v>23</v>
      </c>
      <c r="U1783" s="1">
        <v>42939</v>
      </c>
      <c r="V1783" s="5">
        <f>Main[[#This Row],[Average_Cost_for_two]] * VLOOKUP(Main[[#This Row],[Currency]],'Currency'!A:B,2,FALSE)</f>
        <v>9.6</v>
      </c>
      <c r="W1783" s="5" t="str">
        <f>IF(Main[[#This Row],[Avg_Cost_USD]]&lt;10,"Low",
IF(Main[[#This Row],[Avg_Cost_USD]]&lt;=30,"Medium","High"))</f>
        <v>Low</v>
      </c>
    </row>
    <row r="1784" spans="1:23" x14ac:dyDescent="0.3">
      <c r="A1784">
        <v>1036</v>
      </c>
      <c r="B1784" t="s">
        <v>2622</v>
      </c>
      <c r="C1784">
        <v>1</v>
      </c>
      <c r="D1784" t="s">
        <v>54</v>
      </c>
      <c r="E1784" t="s">
        <v>990</v>
      </c>
      <c r="F1784">
        <v>77.207800399999996</v>
      </c>
      <c r="G1784">
        <v>28.532782600000001</v>
      </c>
      <c r="H1784" t="s">
        <v>303</v>
      </c>
      <c r="I1784" t="s">
        <v>19</v>
      </c>
      <c r="J1784" t="s">
        <v>61</v>
      </c>
      <c r="K1784" t="s">
        <v>61</v>
      </c>
      <c r="L1784" t="s">
        <v>57</v>
      </c>
      <c r="M1784" t="s">
        <v>57</v>
      </c>
      <c r="N1784">
        <v>2</v>
      </c>
      <c r="O1784">
        <v>198</v>
      </c>
      <c r="P1784">
        <v>800</v>
      </c>
      <c r="Q1784">
        <v>2.8</v>
      </c>
      <c r="R1784">
        <v>2013</v>
      </c>
      <c r="S1784">
        <v>7</v>
      </c>
      <c r="T1784">
        <v>3</v>
      </c>
      <c r="U1784" s="1">
        <v>41458</v>
      </c>
      <c r="V1784" s="5">
        <f>Main[[#This Row],[Average_Cost_for_two]] * VLOOKUP(Main[[#This Row],[Currency]],'Currency'!A:B,2,FALSE)</f>
        <v>9.6</v>
      </c>
      <c r="W1784" s="5" t="str">
        <f>IF(Main[[#This Row],[Avg_Cost_USD]]&lt;10,"Low",
IF(Main[[#This Row],[Avg_Cost_USD]]&lt;=30,"Medium","High"))</f>
        <v>Low</v>
      </c>
    </row>
    <row r="1785" spans="1:23" x14ac:dyDescent="0.3">
      <c r="A1785">
        <v>4455</v>
      </c>
      <c r="B1785" t="s">
        <v>2623</v>
      </c>
      <c r="C1785">
        <v>1</v>
      </c>
      <c r="D1785" t="s">
        <v>54</v>
      </c>
      <c r="E1785" t="s">
        <v>764</v>
      </c>
      <c r="F1785">
        <v>77.106488999999996</v>
      </c>
      <c r="G1785">
        <v>28.6421265</v>
      </c>
      <c r="H1785" t="s">
        <v>335</v>
      </c>
      <c r="I1785" t="s">
        <v>19</v>
      </c>
      <c r="J1785" t="s">
        <v>61</v>
      </c>
      <c r="K1785" t="s">
        <v>57</v>
      </c>
      <c r="L1785" t="s">
        <v>57</v>
      </c>
      <c r="M1785" t="s">
        <v>57</v>
      </c>
      <c r="N1785">
        <v>2</v>
      </c>
      <c r="O1785">
        <v>71</v>
      </c>
      <c r="P1785">
        <v>800</v>
      </c>
      <c r="Q1785">
        <v>2.6</v>
      </c>
      <c r="R1785">
        <v>2018</v>
      </c>
      <c r="S1785">
        <v>7</v>
      </c>
      <c r="T1785">
        <v>18</v>
      </c>
      <c r="U1785" s="1">
        <v>43299</v>
      </c>
      <c r="V1785" s="5">
        <f>Main[[#This Row],[Average_Cost_for_two]] * VLOOKUP(Main[[#This Row],[Currency]],'Currency'!A:B,2,FALSE)</f>
        <v>9.6</v>
      </c>
      <c r="W1785" s="5" t="str">
        <f>IF(Main[[#This Row],[Avg_Cost_USD]]&lt;10,"Low",
IF(Main[[#This Row],[Avg_Cost_USD]]&lt;=30,"Medium","High"))</f>
        <v>Low</v>
      </c>
    </row>
    <row r="1786" spans="1:23" x14ac:dyDescent="0.3">
      <c r="A1786">
        <v>3135</v>
      </c>
      <c r="B1786" t="s">
        <v>2624</v>
      </c>
      <c r="C1786">
        <v>1</v>
      </c>
      <c r="D1786" t="s">
        <v>54</v>
      </c>
      <c r="E1786" t="s">
        <v>996</v>
      </c>
      <c r="F1786">
        <v>77.177546800000002</v>
      </c>
      <c r="G1786">
        <v>28.639863500000001</v>
      </c>
      <c r="H1786" t="s">
        <v>444</v>
      </c>
      <c r="I1786" t="s">
        <v>19</v>
      </c>
      <c r="J1786" t="s">
        <v>61</v>
      </c>
      <c r="K1786" t="s">
        <v>61</v>
      </c>
      <c r="L1786" t="s">
        <v>57</v>
      </c>
      <c r="M1786" t="s">
        <v>57</v>
      </c>
      <c r="N1786">
        <v>2</v>
      </c>
      <c r="O1786">
        <v>78</v>
      </c>
      <c r="P1786">
        <v>800</v>
      </c>
      <c r="Q1786">
        <v>2.5</v>
      </c>
      <c r="R1786">
        <v>2015</v>
      </c>
      <c r="S1786">
        <v>7</v>
      </c>
      <c r="T1786">
        <v>11</v>
      </c>
      <c r="U1786" s="1">
        <v>42196</v>
      </c>
      <c r="V1786" s="5">
        <f>Main[[#This Row],[Average_Cost_for_two]] * VLOOKUP(Main[[#This Row],[Currency]],'Currency'!A:B,2,FALSE)</f>
        <v>9.6</v>
      </c>
      <c r="W1786" s="5" t="str">
        <f>IF(Main[[#This Row],[Avg_Cost_USD]]&lt;10,"Low",
IF(Main[[#This Row],[Avg_Cost_USD]]&lt;=30,"Medium","High"))</f>
        <v>Low</v>
      </c>
    </row>
    <row r="1787" spans="1:23" x14ac:dyDescent="0.3">
      <c r="A1787">
        <v>304928</v>
      </c>
      <c r="B1787" t="s">
        <v>1566</v>
      </c>
      <c r="C1787">
        <v>1</v>
      </c>
      <c r="D1787" t="s">
        <v>54</v>
      </c>
      <c r="E1787" t="s">
        <v>1718</v>
      </c>
      <c r="F1787">
        <v>77.118227500000003</v>
      </c>
      <c r="G1787">
        <v>28.7126947</v>
      </c>
      <c r="H1787" t="s">
        <v>303</v>
      </c>
      <c r="I1787" t="s">
        <v>19</v>
      </c>
      <c r="J1787" t="s">
        <v>61</v>
      </c>
      <c r="K1787" t="s">
        <v>61</v>
      </c>
      <c r="L1787" t="s">
        <v>57</v>
      </c>
      <c r="M1787" t="s">
        <v>57</v>
      </c>
      <c r="N1787">
        <v>2</v>
      </c>
      <c r="O1787">
        <v>159</v>
      </c>
      <c r="P1787">
        <v>800</v>
      </c>
      <c r="Q1787">
        <v>3.5</v>
      </c>
      <c r="R1787">
        <v>2018</v>
      </c>
      <c r="S1787">
        <v>7</v>
      </c>
      <c r="T1787">
        <v>21</v>
      </c>
      <c r="U1787" s="1">
        <v>43302</v>
      </c>
      <c r="V1787" s="5">
        <f>Main[[#This Row],[Average_Cost_for_two]] * VLOOKUP(Main[[#This Row],[Currency]],'Currency'!A:B,2,FALSE)</f>
        <v>9.6</v>
      </c>
      <c r="W1787" s="5" t="str">
        <f>IF(Main[[#This Row],[Avg_Cost_USD]]&lt;10,"Low",
IF(Main[[#This Row],[Avg_Cost_USD]]&lt;=30,"Medium","High"))</f>
        <v>Low</v>
      </c>
    </row>
    <row r="1788" spans="1:23" x14ac:dyDescent="0.3">
      <c r="A1788">
        <v>18398618</v>
      </c>
      <c r="B1788" t="s">
        <v>2625</v>
      </c>
      <c r="C1788">
        <v>1</v>
      </c>
      <c r="D1788" t="s">
        <v>54</v>
      </c>
      <c r="E1788" t="s">
        <v>502</v>
      </c>
      <c r="F1788">
        <v>77.219696999999996</v>
      </c>
      <c r="G1788">
        <v>28.627109999999998</v>
      </c>
      <c r="H1788" t="s">
        <v>2626</v>
      </c>
      <c r="I1788" t="s">
        <v>19</v>
      </c>
      <c r="J1788" t="s">
        <v>61</v>
      </c>
      <c r="K1788" t="s">
        <v>61</v>
      </c>
      <c r="L1788" t="s">
        <v>57</v>
      </c>
      <c r="M1788" t="s">
        <v>57</v>
      </c>
      <c r="N1788">
        <v>2</v>
      </c>
      <c r="O1788">
        <v>303</v>
      </c>
      <c r="P1788">
        <v>800</v>
      </c>
      <c r="Q1788">
        <v>3.9</v>
      </c>
      <c r="R1788">
        <v>2015</v>
      </c>
      <c r="S1788">
        <v>6</v>
      </c>
      <c r="T1788">
        <v>10</v>
      </c>
      <c r="U1788" s="1">
        <v>42165</v>
      </c>
      <c r="V1788" s="5">
        <f>Main[[#This Row],[Average_Cost_for_two]] * VLOOKUP(Main[[#This Row],[Currency]],'Currency'!A:B,2,FALSE)</f>
        <v>9.6</v>
      </c>
      <c r="W1788" s="5" t="str">
        <f>IF(Main[[#This Row],[Avg_Cost_USD]]&lt;10,"Low",
IF(Main[[#This Row],[Avg_Cost_USD]]&lt;=30,"Medium","High"))</f>
        <v>Low</v>
      </c>
    </row>
    <row r="1789" spans="1:23" x14ac:dyDescent="0.3">
      <c r="A1789">
        <v>9670</v>
      </c>
      <c r="B1789" t="s">
        <v>2611</v>
      </c>
      <c r="C1789">
        <v>1</v>
      </c>
      <c r="D1789" t="s">
        <v>54</v>
      </c>
      <c r="E1789" t="s">
        <v>1679</v>
      </c>
      <c r="F1789">
        <v>77.091750099999999</v>
      </c>
      <c r="G1789">
        <v>28.660926700000001</v>
      </c>
      <c r="H1789" t="s">
        <v>569</v>
      </c>
      <c r="I1789" t="s">
        <v>19</v>
      </c>
      <c r="J1789" t="s">
        <v>61</v>
      </c>
      <c r="K1789" t="s">
        <v>61</v>
      </c>
      <c r="L1789" t="s">
        <v>57</v>
      </c>
      <c r="M1789" t="s">
        <v>57</v>
      </c>
      <c r="N1789">
        <v>2</v>
      </c>
      <c r="O1789">
        <v>95</v>
      </c>
      <c r="P1789">
        <v>800</v>
      </c>
      <c r="Q1789">
        <v>3.2</v>
      </c>
      <c r="R1789">
        <v>2012</v>
      </c>
      <c r="S1789">
        <v>6</v>
      </c>
      <c r="T1789">
        <v>1</v>
      </c>
      <c r="U1789" s="1">
        <v>41061</v>
      </c>
      <c r="V1789" s="5">
        <f>Main[[#This Row],[Average_Cost_for_two]] * VLOOKUP(Main[[#This Row],[Currency]],'Currency'!A:B,2,FALSE)</f>
        <v>9.6</v>
      </c>
      <c r="W1789" s="5" t="str">
        <f>IF(Main[[#This Row],[Avg_Cost_USD]]&lt;10,"Low",
IF(Main[[#This Row],[Avg_Cost_USD]]&lt;=30,"Medium","High"))</f>
        <v>Low</v>
      </c>
    </row>
    <row r="1790" spans="1:23" x14ac:dyDescent="0.3">
      <c r="A1790">
        <v>1630</v>
      </c>
      <c r="B1790" t="s">
        <v>2627</v>
      </c>
      <c r="C1790">
        <v>1</v>
      </c>
      <c r="D1790" t="s">
        <v>54</v>
      </c>
      <c r="E1790" t="s">
        <v>600</v>
      </c>
      <c r="F1790">
        <v>77.191428299999998</v>
      </c>
      <c r="G1790">
        <v>28.584360799999999</v>
      </c>
      <c r="H1790" t="s">
        <v>350</v>
      </c>
      <c r="I1790" t="s">
        <v>19</v>
      </c>
      <c r="J1790" t="s">
        <v>61</v>
      </c>
      <c r="K1790" t="s">
        <v>57</v>
      </c>
      <c r="L1790" t="s">
        <v>57</v>
      </c>
      <c r="M1790" t="s">
        <v>57</v>
      </c>
      <c r="N1790">
        <v>2</v>
      </c>
      <c r="O1790">
        <v>17</v>
      </c>
      <c r="P1790">
        <v>800</v>
      </c>
      <c r="Q1790">
        <v>3.2</v>
      </c>
      <c r="R1790">
        <v>2014</v>
      </c>
      <c r="S1790">
        <v>5</v>
      </c>
      <c r="T1790">
        <v>14</v>
      </c>
      <c r="U1790" s="1">
        <v>41773</v>
      </c>
      <c r="V1790" s="5">
        <f>Main[[#This Row],[Average_Cost_for_two]] * VLOOKUP(Main[[#This Row],[Currency]],'Currency'!A:B,2,FALSE)</f>
        <v>9.6</v>
      </c>
      <c r="W1790" s="5" t="str">
        <f>IF(Main[[#This Row],[Avg_Cost_USD]]&lt;10,"Low",
IF(Main[[#This Row],[Avg_Cost_USD]]&lt;=30,"Medium","High"))</f>
        <v>Low</v>
      </c>
    </row>
    <row r="1791" spans="1:23" x14ac:dyDescent="0.3">
      <c r="A1791">
        <v>311150</v>
      </c>
      <c r="B1791" t="s">
        <v>2628</v>
      </c>
      <c r="C1791">
        <v>1</v>
      </c>
      <c r="D1791" t="s">
        <v>54</v>
      </c>
      <c r="E1791" t="s">
        <v>60</v>
      </c>
      <c r="F1791">
        <v>77.241440830000002</v>
      </c>
      <c r="G1791">
        <v>28.573263170000001</v>
      </c>
      <c r="H1791" t="s">
        <v>287</v>
      </c>
      <c r="I1791" t="s">
        <v>19</v>
      </c>
      <c r="J1791" t="s">
        <v>61</v>
      </c>
      <c r="K1791" t="s">
        <v>61</v>
      </c>
      <c r="L1791" t="s">
        <v>57</v>
      </c>
      <c r="M1791" t="s">
        <v>57</v>
      </c>
      <c r="N1791">
        <v>2</v>
      </c>
      <c r="O1791">
        <v>116</v>
      </c>
      <c r="P1791">
        <v>800</v>
      </c>
      <c r="Q1791">
        <v>3.5</v>
      </c>
      <c r="R1791">
        <v>2016</v>
      </c>
      <c r="S1791">
        <v>5</v>
      </c>
      <c r="T1791">
        <v>28</v>
      </c>
      <c r="U1791" s="1">
        <v>42518</v>
      </c>
      <c r="V1791" s="5">
        <f>Main[[#This Row],[Average_Cost_for_two]] * VLOOKUP(Main[[#This Row],[Currency]],'Currency'!A:B,2,FALSE)</f>
        <v>9.6</v>
      </c>
      <c r="W1791" s="5" t="str">
        <f>IF(Main[[#This Row],[Avg_Cost_USD]]&lt;10,"Low",
IF(Main[[#This Row],[Avg_Cost_USD]]&lt;=30,"Medium","High"))</f>
        <v>Low</v>
      </c>
    </row>
    <row r="1792" spans="1:23" x14ac:dyDescent="0.3">
      <c r="A1792">
        <v>3117</v>
      </c>
      <c r="B1792" t="s">
        <v>2629</v>
      </c>
      <c r="C1792">
        <v>1</v>
      </c>
      <c r="D1792" t="s">
        <v>54</v>
      </c>
      <c r="E1792" t="s">
        <v>1081</v>
      </c>
      <c r="F1792">
        <v>77.210480000000004</v>
      </c>
      <c r="G1792">
        <v>28.641880100000002</v>
      </c>
      <c r="H1792" t="s">
        <v>372</v>
      </c>
      <c r="I1792" t="s">
        <v>19</v>
      </c>
      <c r="J1792" t="s">
        <v>61</v>
      </c>
      <c r="K1792" t="s">
        <v>57</v>
      </c>
      <c r="L1792" t="s">
        <v>57</v>
      </c>
      <c r="M1792" t="s">
        <v>57</v>
      </c>
      <c r="N1792">
        <v>2</v>
      </c>
      <c r="O1792">
        <v>17</v>
      </c>
      <c r="P1792">
        <v>800</v>
      </c>
      <c r="Q1792">
        <v>2.8</v>
      </c>
      <c r="R1792">
        <v>2013</v>
      </c>
      <c r="S1792">
        <v>5</v>
      </c>
      <c r="T1792">
        <v>23</v>
      </c>
      <c r="U1792" s="1">
        <v>41417</v>
      </c>
      <c r="V1792" s="5">
        <f>Main[[#This Row],[Average_Cost_for_two]] * VLOOKUP(Main[[#This Row],[Currency]],'Currency'!A:B,2,FALSE)</f>
        <v>9.6</v>
      </c>
      <c r="W1792" s="5" t="str">
        <f>IF(Main[[#This Row],[Avg_Cost_USD]]&lt;10,"Low",
IF(Main[[#This Row],[Avg_Cost_USD]]&lt;=30,"Medium","High"))</f>
        <v>Low</v>
      </c>
    </row>
    <row r="1793" spans="1:23" x14ac:dyDescent="0.3">
      <c r="A1793">
        <v>3119</v>
      </c>
      <c r="B1793" t="s">
        <v>2630</v>
      </c>
      <c r="C1793">
        <v>1</v>
      </c>
      <c r="D1793" t="s">
        <v>54</v>
      </c>
      <c r="E1793" t="s">
        <v>1081</v>
      </c>
      <c r="F1793">
        <v>77.210380900000004</v>
      </c>
      <c r="G1793">
        <v>28.641020000000001</v>
      </c>
      <c r="H1793" t="s">
        <v>1908</v>
      </c>
      <c r="I1793" t="s">
        <v>19</v>
      </c>
      <c r="J1793" t="s">
        <v>61</v>
      </c>
      <c r="K1793" t="s">
        <v>57</v>
      </c>
      <c r="L1793" t="s">
        <v>57</v>
      </c>
      <c r="M1793" t="s">
        <v>57</v>
      </c>
      <c r="N1793">
        <v>2</v>
      </c>
      <c r="O1793">
        <v>32</v>
      </c>
      <c r="P1793">
        <v>800</v>
      </c>
      <c r="Q1793">
        <v>2.9</v>
      </c>
      <c r="R1793">
        <v>2015</v>
      </c>
      <c r="S1793">
        <v>5</v>
      </c>
      <c r="T1793">
        <v>14</v>
      </c>
      <c r="U1793" s="1">
        <v>42138</v>
      </c>
      <c r="V1793" s="5">
        <f>Main[[#This Row],[Average_Cost_for_two]] * VLOOKUP(Main[[#This Row],[Currency]],'Currency'!A:B,2,FALSE)</f>
        <v>9.6</v>
      </c>
      <c r="W1793" s="5" t="str">
        <f>IF(Main[[#This Row],[Avg_Cost_USD]]&lt;10,"Low",
IF(Main[[#This Row],[Avg_Cost_USD]]&lt;=30,"Medium","High"))</f>
        <v>Low</v>
      </c>
    </row>
    <row r="1794" spans="1:23" x14ac:dyDescent="0.3">
      <c r="A1794">
        <v>18303432</v>
      </c>
      <c r="B1794" t="s">
        <v>2631</v>
      </c>
      <c r="C1794">
        <v>1</v>
      </c>
      <c r="D1794" t="s">
        <v>54</v>
      </c>
      <c r="E1794" t="s">
        <v>160</v>
      </c>
      <c r="F1794">
        <v>77.297472299999995</v>
      </c>
      <c r="G1794">
        <v>28.643465500000001</v>
      </c>
      <c r="H1794" t="s">
        <v>287</v>
      </c>
      <c r="I1794" t="s">
        <v>19</v>
      </c>
      <c r="J1794" t="s">
        <v>61</v>
      </c>
      <c r="K1794" t="s">
        <v>61</v>
      </c>
      <c r="L1794" t="s">
        <v>57</v>
      </c>
      <c r="M1794" t="s">
        <v>57</v>
      </c>
      <c r="N1794">
        <v>2</v>
      </c>
      <c r="O1794">
        <v>67</v>
      </c>
      <c r="P1794">
        <v>800</v>
      </c>
      <c r="Q1794">
        <v>3.4</v>
      </c>
      <c r="R1794">
        <v>2012</v>
      </c>
      <c r="S1794">
        <v>5</v>
      </c>
      <c r="T1794">
        <v>16</v>
      </c>
      <c r="U1794" s="1">
        <v>41045</v>
      </c>
      <c r="V1794" s="5">
        <f>Main[[#This Row],[Average_Cost_for_two]] * VLOOKUP(Main[[#This Row],[Currency]],'Currency'!A:B,2,FALSE)</f>
        <v>9.6</v>
      </c>
      <c r="W1794" s="5" t="str">
        <f>IF(Main[[#This Row],[Avg_Cost_USD]]&lt;10,"Low",
IF(Main[[#This Row],[Avg_Cost_USD]]&lt;=30,"Medium","High"))</f>
        <v>Low</v>
      </c>
    </row>
    <row r="1795" spans="1:23" x14ac:dyDescent="0.3">
      <c r="A1795">
        <v>2587</v>
      </c>
      <c r="B1795" t="s">
        <v>2632</v>
      </c>
      <c r="C1795">
        <v>1</v>
      </c>
      <c r="D1795" t="s">
        <v>54</v>
      </c>
      <c r="E1795" t="s">
        <v>600</v>
      </c>
      <c r="F1795">
        <v>77.191604799999993</v>
      </c>
      <c r="G1795">
        <v>28.5843895</v>
      </c>
      <c r="H1795" t="s">
        <v>335</v>
      </c>
      <c r="I1795" t="s">
        <v>19</v>
      </c>
      <c r="J1795" t="s">
        <v>61</v>
      </c>
      <c r="K1795" t="s">
        <v>57</v>
      </c>
      <c r="L1795" t="s">
        <v>57</v>
      </c>
      <c r="M1795" t="s">
        <v>57</v>
      </c>
      <c r="N1795">
        <v>2</v>
      </c>
      <c r="O1795">
        <v>66</v>
      </c>
      <c r="P1795">
        <v>800</v>
      </c>
      <c r="Q1795">
        <v>2.9</v>
      </c>
      <c r="R1795">
        <v>2010</v>
      </c>
      <c r="S1795">
        <v>4</v>
      </c>
      <c r="T1795">
        <v>16</v>
      </c>
      <c r="U1795" s="1">
        <v>40284</v>
      </c>
      <c r="V1795" s="5">
        <f>Main[[#This Row],[Average_Cost_for_two]] * VLOOKUP(Main[[#This Row],[Currency]],'Currency'!A:B,2,FALSE)</f>
        <v>9.6</v>
      </c>
      <c r="W1795" s="5" t="str">
        <f>IF(Main[[#This Row],[Avg_Cost_USD]]&lt;10,"Low",
IF(Main[[#This Row],[Avg_Cost_USD]]&lt;=30,"Medium","High"))</f>
        <v>Low</v>
      </c>
    </row>
    <row r="1796" spans="1:23" x14ac:dyDescent="0.3">
      <c r="A1796">
        <v>18240023</v>
      </c>
      <c r="B1796" t="s">
        <v>2633</v>
      </c>
      <c r="C1796">
        <v>1</v>
      </c>
      <c r="D1796" t="s">
        <v>54</v>
      </c>
      <c r="E1796" t="s">
        <v>1567</v>
      </c>
      <c r="F1796">
        <v>77.286512299999998</v>
      </c>
      <c r="G1796">
        <v>28.539131300000001</v>
      </c>
      <c r="H1796" t="s">
        <v>1635</v>
      </c>
      <c r="I1796" t="s">
        <v>19</v>
      </c>
      <c r="J1796" t="s">
        <v>61</v>
      </c>
      <c r="K1796" t="s">
        <v>57</v>
      </c>
      <c r="L1796" t="s">
        <v>57</v>
      </c>
      <c r="M1796" t="s">
        <v>57</v>
      </c>
      <c r="N1796">
        <v>2</v>
      </c>
      <c r="O1796">
        <v>14</v>
      </c>
      <c r="P1796">
        <v>800</v>
      </c>
      <c r="Q1796">
        <v>3.3</v>
      </c>
      <c r="R1796">
        <v>2017</v>
      </c>
      <c r="S1796">
        <v>4</v>
      </c>
      <c r="T1796">
        <v>3</v>
      </c>
      <c r="U1796" s="1">
        <v>42828</v>
      </c>
      <c r="V1796" s="5">
        <f>Main[[#This Row],[Average_Cost_for_two]] * VLOOKUP(Main[[#This Row],[Currency]],'Currency'!A:B,2,FALSE)</f>
        <v>9.6</v>
      </c>
      <c r="W1796" s="5" t="str">
        <f>IF(Main[[#This Row],[Avg_Cost_USD]]&lt;10,"Low",
IF(Main[[#This Row],[Avg_Cost_USD]]&lt;=30,"Medium","High"))</f>
        <v>Low</v>
      </c>
    </row>
    <row r="1797" spans="1:23" x14ac:dyDescent="0.3">
      <c r="A1797">
        <v>18336489</v>
      </c>
      <c r="B1797" t="s">
        <v>2634</v>
      </c>
      <c r="C1797">
        <v>1</v>
      </c>
      <c r="D1797" t="s">
        <v>54</v>
      </c>
      <c r="E1797" t="s">
        <v>1539</v>
      </c>
      <c r="F1797">
        <v>77.168737100000001</v>
      </c>
      <c r="G1797">
        <v>28.588520800000001</v>
      </c>
      <c r="H1797" t="s">
        <v>2635</v>
      </c>
      <c r="I1797" t="s">
        <v>19</v>
      </c>
      <c r="J1797" t="s">
        <v>61</v>
      </c>
      <c r="K1797" t="s">
        <v>61</v>
      </c>
      <c r="L1797" t="s">
        <v>57</v>
      </c>
      <c r="M1797" t="s">
        <v>57</v>
      </c>
      <c r="N1797">
        <v>2</v>
      </c>
      <c r="O1797">
        <v>216</v>
      </c>
      <c r="P1797">
        <v>800</v>
      </c>
      <c r="Q1797">
        <v>3.7</v>
      </c>
      <c r="R1797">
        <v>2011</v>
      </c>
      <c r="S1797">
        <v>4</v>
      </c>
      <c r="T1797">
        <v>18</v>
      </c>
      <c r="U1797" s="1">
        <v>40651</v>
      </c>
      <c r="V1797" s="5">
        <f>Main[[#This Row],[Average_Cost_for_two]] * VLOOKUP(Main[[#This Row],[Currency]],'Currency'!A:B,2,FALSE)</f>
        <v>9.6</v>
      </c>
      <c r="W1797" s="5" t="str">
        <f>IF(Main[[#This Row],[Avg_Cost_USD]]&lt;10,"Low",
IF(Main[[#This Row],[Avg_Cost_USD]]&lt;=30,"Medium","High"))</f>
        <v>Low</v>
      </c>
    </row>
    <row r="1798" spans="1:23" x14ac:dyDescent="0.3">
      <c r="A1798">
        <v>18322647</v>
      </c>
      <c r="B1798" t="s">
        <v>2636</v>
      </c>
      <c r="C1798">
        <v>1</v>
      </c>
      <c r="D1798" t="s">
        <v>54</v>
      </c>
      <c r="E1798" t="s">
        <v>1185</v>
      </c>
      <c r="F1798">
        <v>77.201038199999999</v>
      </c>
      <c r="G1798">
        <v>28.692886699999999</v>
      </c>
      <c r="H1798" t="s">
        <v>2201</v>
      </c>
      <c r="I1798" t="s">
        <v>19</v>
      </c>
      <c r="J1798" t="s">
        <v>61</v>
      </c>
      <c r="K1798" t="s">
        <v>57</v>
      </c>
      <c r="L1798" t="s">
        <v>57</v>
      </c>
      <c r="M1798" t="s">
        <v>57</v>
      </c>
      <c r="N1798">
        <v>2</v>
      </c>
      <c r="O1798">
        <v>43</v>
      </c>
      <c r="P1798">
        <v>800</v>
      </c>
      <c r="Q1798">
        <v>3.3</v>
      </c>
      <c r="R1798">
        <v>2010</v>
      </c>
      <c r="S1798">
        <v>4</v>
      </c>
      <c r="T1798">
        <v>17</v>
      </c>
      <c r="U1798" s="1">
        <v>40285</v>
      </c>
      <c r="V1798" s="5">
        <f>Main[[#This Row],[Average_Cost_for_two]] * VLOOKUP(Main[[#This Row],[Currency]],'Currency'!A:B,2,FALSE)</f>
        <v>9.6</v>
      </c>
      <c r="W1798" s="5" t="str">
        <f>IF(Main[[#This Row],[Avg_Cost_USD]]&lt;10,"Low",
IF(Main[[#This Row],[Avg_Cost_USD]]&lt;=30,"Medium","High"))</f>
        <v>Low</v>
      </c>
    </row>
    <row r="1799" spans="1:23" x14ac:dyDescent="0.3">
      <c r="A1799">
        <v>4338</v>
      </c>
      <c r="B1799" t="s">
        <v>2637</v>
      </c>
      <c r="C1799">
        <v>1</v>
      </c>
      <c r="D1799" t="s">
        <v>54</v>
      </c>
      <c r="E1799" t="s">
        <v>1248</v>
      </c>
      <c r="F1799">
        <v>77.074749100000005</v>
      </c>
      <c r="G1799">
        <v>28.639194</v>
      </c>
      <c r="H1799" t="s">
        <v>289</v>
      </c>
      <c r="I1799" t="s">
        <v>19</v>
      </c>
      <c r="J1799" t="s">
        <v>61</v>
      </c>
      <c r="K1799" t="s">
        <v>57</v>
      </c>
      <c r="L1799" t="s">
        <v>57</v>
      </c>
      <c r="M1799" t="s">
        <v>57</v>
      </c>
      <c r="N1799">
        <v>2</v>
      </c>
      <c r="O1799">
        <v>43</v>
      </c>
      <c r="P1799">
        <v>800</v>
      </c>
      <c r="Q1799">
        <v>2.6</v>
      </c>
      <c r="R1799">
        <v>2017</v>
      </c>
      <c r="S1799">
        <v>4</v>
      </c>
      <c r="T1799">
        <v>19</v>
      </c>
      <c r="U1799" s="1">
        <v>42844</v>
      </c>
      <c r="V1799" s="5">
        <f>Main[[#This Row],[Average_Cost_for_two]] * VLOOKUP(Main[[#This Row],[Currency]],'Currency'!A:B,2,FALSE)</f>
        <v>9.6</v>
      </c>
      <c r="W1799" s="5" t="str">
        <f>IF(Main[[#This Row],[Avg_Cost_USD]]&lt;10,"Low",
IF(Main[[#This Row],[Avg_Cost_USD]]&lt;=30,"Medium","High"))</f>
        <v>Low</v>
      </c>
    </row>
    <row r="1800" spans="1:23" x14ac:dyDescent="0.3">
      <c r="A1800">
        <v>18255141</v>
      </c>
      <c r="B1800" t="s">
        <v>1647</v>
      </c>
      <c r="C1800">
        <v>1</v>
      </c>
      <c r="D1800" t="s">
        <v>54</v>
      </c>
      <c r="E1800" t="s">
        <v>2557</v>
      </c>
      <c r="F1800">
        <v>77.301197700000003</v>
      </c>
      <c r="G1800">
        <v>28.656051600000001</v>
      </c>
      <c r="H1800" t="s">
        <v>287</v>
      </c>
      <c r="I1800" t="s">
        <v>19</v>
      </c>
      <c r="J1800" t="s">
        <v>61</v>
      </c>
      <c r="K1800" t="s">
        <v>61</v>
      </c>
      <c r="L1800" t="s">
        <v>57</v>
      </c>
      <c r="M1800" t="s">
        <v>57</v>
      </c>
      <c r="N1800">
        <v>2</v>
      </c>
      <c r="O1800">
        <v>32</v>
      </c>
      <c r="P1800">
        <v>800</v>
      </c>
      <c r="Q1800">
        <v>3.4</v>
      </c>
      <c r="R1800">
        <v>2011</v>
      </c>
      <c r="S1800">
        <v>3</v>
      </c>
      <c r="T1800">
        <v>16</v>
      </c>
      <c r="U1800" s="1">
        <v>40618</v>
      </c>
      <c r="V1800" s="5">
        <f>Main[[#This Row],[Average_Cost_for_two]] * VLOOKUP(Main[[#This Row],[Currency]],'Currency'!A:B,2,FALSE)</f>
        <v>9.6</v>
      </c>
      <c r="W1800" s="5" t="str">
        <f>IF(Main[[#This Row],[Avg_Cost_USD]]&lt;10,"Low",
IF(Main[[#This Row],[Avg_Cost_USD]]&lt;=30,"Medium","High"))</f>
        <v>Low</v>
      </c>
    </row>
    <row r="1801" spans="1:23" x14ac:dyDescent="0.3">
      <c r="A1801">
        <v>18462606</v>
      </c>
      <c r="B1801" t="s">
        <v>2638</v>
      </c>
      <c r="C1801">
        <v>1</v>
      </c>
      <c r="D1801" t="s">
        <v>54</v>
      </c>
      <c r="E1801" t="s">
        <v>502</v>
      </c>
      <c r="F1801">
        <v>0</v>
      </c>
      <c r="G1801">
        <v>0</v>
      </c>
      <c r="H1801" t="s">
        <v>2639</v>
      </c>
      <c r="I1801" t="s">
        <v>19</v>
      </c>
      <c r="J1801" t="s">
        <v>61</v>
      </c>
      <c r="K1801" t="s">
        <v>57</v>
      </c>
      <c r="L1801" t="s">
        <v>57</v>
      </c>
      <c r="M1801" t="s">
        <v>57</v>
      </c>
      <c r="N1801">
        <v>2</v>
      </c>
      <c r="O1801">
        <v>6</v>
      </c>
      <c r="P1801">
        <v>800</v>
      </c>
      <c r="Q1801">
        <v>3.1</v>
      </c>
      <c r="R1801">
        <v>2010</v>
      </c>
      <c r="S1801">
        <v>3</v>
      </c>
      <c r="T1801">
        <v>8</v>
      </c>
      <c r="U1801" s="1">
        <v>40245</v>
      </c>
      <c r="V1801" s="5">
        <f>Main[[#This Row],[Average_Cost_for_two]] * VLOOKUP(Main[[#This Row],[Currency]],'Currency'!A:B,2,FALSE)</f>
        <v>9.6</v>
      </c>
      <c r="W1801" s="5" t="str">
        <f>IF(Main[[#This Row],[Avg_Cost_USD]]&lt;10,"Low",
IF(Main[[#This Row],[Avg_Cost_USD]]&lt;=30,"Medium","High"))</f>
        <v>Low</v>
      </c>
    </row>
    <row r="1802" spans="1:23" x14ac:dyDescent="0.3">
      <c r="A1802">
        <v>307959</v>
      </c>
      <c r="B1802" t="s">
        <v>2640</v>
      </c>
      <c r="C1802">
        <v>1</v>
      </c>
      <c r="D1802" t="s">
        <v>54</v>
      </c>
      <c r="E1802" t="s">
        <v>396</v>
      </c>
      <c r="F1802">
        <v>77.200479999999999</v>
      </c>
      <c r="G1802">
        <v>28.682621399999999</v>
      </c>
      <c r="H1802" t="s">
        <v>2641</v>
      </c>
      <c r="I1802" t="s">
        <v>19</v>
      </c>
      <c r="J1802" t="s">
        <v>61</v>
      </c>
      <c r="K1802" t="s">
        <v>57</v>
      </c>
      <c r="L1802" t="s">
        <v>57</v>
      </c>
      <c r="M1802" t="s">
        <v>57</v>
      </c>
      <c r="N1802">
        <v>2</v>
      </c>
      <c r="O1802">
        <v>145</v>
      </c>
      <c r="P1802">
        <v>800</v>
      </c>
      <c r="Q1802">
        <v>3.2</v>
      </c>
      <c r="R1802">
        <v>2015</v>
      </c>
      <c r="S1802">
        <v>3</v>
      </c>
      <c r="T1802">
        <v>12</v>
      </c>
      <c r="U1802" s="1">
        <v>42075</v>
      </c>
      <c r="V1802" s="5">
        <f>Main[[#This Row],[Average_Cost_for_two]] * VLOOKUP(Main[[#This Row],[Currency]],'Currency'!A:B,2,FALSE)</f>
        <v>9.6</v>
      </c>
      <c r="W1802" s="5" t="str">
        <f>IF(Main[[#This Row],[Avg_Cost_USD]]&lt;10,"Low",
IF(Main[[#This Row],[Avg_Cost_USD]]&lt;=30,"Medium","High"))</f>
        <v>Low</v>
      </c>
    </row>
    <row r="1803" spans="1:23" x14ac:dyDescent="0.3">
      <c r="A1803">
        <v>310801</v>
      </c>
      <c r="B1803" t="s">
        <v>2642</v>
      </c>
      <c r="C1803">
        <v>1</v>
      </c>
      <c r="D1803" t="s">
        <v>54</v>
      </c>
      <c r="E1803" t="s">
        <v>991</v>
      </c>
      <c r="F1803">
        <v>77.133083940000006</v>
      </c>
      <c r="G1803">
        <v>28.67063315</v>
      </c>
      <c r="H1803" t="s">
        <v>2643</v>
      </c>
      <c r="I1803" t="s">
        <v>19</v>
      </c>
      <c r="J1803" t="s">
        <v>61</v>
      </c>
      <c r="K1803" t="s">
        <v>57</v>
      </c>
      <c r="L1803" t="s">
        <v>57</v>
      </c>
      <c r="M1803" t="s">
        <v>57</v>
      </c>
      <c r="N1803">
        <v>2</v>
      </c>
      <c r="O1803">
        <v>49</v>
      </c>
      <c r="P1803">
        <v>800</v>
      </c>
      <c r="Q1803">
        <v>3.3</v>
      </c>
      <c r="R1803">
        <v>2010</v>
      </c>
      <c r="S1803">
        <v>3</v>
      </c>
      <c r="T1803">
        <v>8</v>
      </c>
      <c r="U1803" s="1">
        <v>40245</v>
      </c>
      <c r="V1803" s="5">
        <f>Main[[#This Row],[Average_Cost_for_two]] * VLOOKUP(Main[[#This Row],[Currency]],'Currency'!A:B,2,FALSE)</f>
        <v>9.6</v>
      </c>
      <c r="W1803" s="5" t="str">
        <f>IF(Main[[#This Row],[Avg_Cost_USD]]&lt;10,"Low",
IF(Main[[#This Row],[Avg_Cost_USD]]&lt;=30,"Medium","High"))</f>
        <v>Low</v>
      </c>
    </row>
    <row r="1804" spans="1:23" x14ac:dyDescent="0.3">
      <c r="A1804">
        <v>300008</v>
      </c>
      <c r="B1804" t="s">
        <v>2644</v>
      </c>
      <c r="C1804">
        <v>1</v>
      </c>
      <c r="D1804" t="s">
        <v>54</v>
      </c>
      <c r="E1804" t="s">
        <v>2490</v>
      </c>
      <c r="F1804">
        <v>77.121274400000004</v>
      </c>
      <c r="G1804">
        <v>28.6523425</v>
      </c>
      <c r="H1804" t="s">
        <v>1938</v>
      </c>
      <c r="I1804" t="s">
        <v>19</v>
      </c>
      <c r="J1804" t="s">
        <v>61</v>
      </c>
      <c r="K1804" t="s">
        <v>57</v>
      </c>
      <c r="L1804" t="s">
        <v>57</v>
      </c>
      <c r="M1804" t="s">
        <v>57</v>
      </c>
      <c r="N1804">
        <v>2</v>
      </c>
      <c r="O1804">
        <v>152</v>
      </c>
      <c r="P1804">
        <v>800</v>
      </c>
      <c r="Q1804">
        <v>3.3</v>
      </c>
      <c r="R1804">
        <v>2015</v>
      </c>
      <c r="S1804">
        <v>3</v>
      </c>
      <c r="T1804">
        <v>5</v>
      </c>
      <c r="U1804" s="1">
        <v>42068</v>
      </c>
      <c r="V1804" s="5">
        <f>Main[[#This Row],[Average_Cost_for_two]] * VLOOKUP(Main[[#This Row],[Currency]],'Currency'!A:B,2,FALSE)</f>
        <v>9.6</v>
      </c>
      <c r="W1804" s="5" t="str">
        <f>IF(Main[[#This Row],[Avg_Cost_USD]]&lt;10,"Low",
IF(Main[[#This Row],[Avg_Cost_USD]]&lt;=30,"Medium","High"))</f>
        <v>Low</v>
      </c>
    </row>
    <row r="1805" spans="1:23" x14ac:dyDescent="0.3">
      <c r="A1805">
        <v>307369</v>
      </c>
      <c r="B1805" t="s">
        <v>2645</v>
      </c>
      <c r="C1805">
        <v>1</v>
      </c>
      <c r="D1805" t="s">
        <v>54</v>
      </c>
      <c r="E1805" t="s">
        <v>1185</v>
      </c>
      <c r="F1805">
        <v>77.204108399999996</v>
      </c>
      <c r="G1805">
        <v>28.694441099999999</v>
      </c>
      <c r="H1805" t="s">
        <v>337</v>
      </c>
      <c r="I1805" t="s">
        <v>19</v>
      </c>
      <c r="J1805" t="s">
        <v>61</v>
      </c>
      <c r="K1805" t="s">
        <v>61</v>
      </c>
      <c r="L1805" t="s">
        <v>57</v>
      </c>
      <c r="M1805" t="s">
        <v>57</v>
      </c>
      <c r="N1805">
        <v>2</v>
      </c>
      <c r="O1805">
        <v>732</v>
      </c>
      <c r="P1805">
        <v>800</v>
      </c>
      <c r="Q1805">
        <v>3.3</v>
      </c>
      <c r="R1805">
        <v>2011</v>
      </c>
      <c r="S1805">
        <v>3</v>
      </c>
      <c r="T1805">
        <v>7</v>
      </c>
      <c r="U1805" s="1">
        <v>40609</v>
      </c>
      <c r="V1805" s="5">
        <f>Main[[#This Row],[Average_Cost_for_two]] * VLOOKUP(Main[[#This Row],[Currency]],'Currency'!A:B,2,FALSE)</f>
        <v>9.6</v>
      </c>
      <c r="W1805" s="5" t="str">
        <f>IF(Main[[#This Row],[Avg_Cost_USD]]&lt;10,"Low",
IF(Main[[#This Row],[Avg_Cost_USD]]&lt;=30,"Medium","High"))</f>
        <v>Low</v>
      </c>
    </row>
    <row r="1806" spans="1:23" x14ac:dyDescent="0.3">
      <c r="A1806">
        <v>301657</v>
      </c>
      <c r="B1806" t="s">
        <v>2611</v>
      </c>
      <c r="C1806">
        <v>1</v>
      </c>
      <c r="D1806" t="s">
        <v>54</v>
      </c>
      <c r="E1806" t="s">
        <v>991</v>
      </c>
      <c r="F1806">
        <v>77.133066170000006</v>
      </c>
      <c r="G1806">
        <v>28.67024103</v>
      </c>
      <c r="H1806" t="s">
        <v>569</v>
      </c>
      <c r="I1806" t="s">
        <v>19</v>
      </c>
      <c r="J1806" t="s">
        <v>61</v>
      </c>
      <c r="K1806" t="s">
        <v>61</v>
      </c>
      <c r="L1806" t="s">
        <v>57</v>
      </c>
      <c r="M1806" t="s">
        <v>57</v>
      </c>
      <c r="N1806">
        <v>2</v>
      </c>
      <c r="O1806">
        <v>111</v>
      </c>
      <c r="P1806">
        <v>800</v>
      </c>
      <c r="Q1806">
        <v>3.4</v>
      </c>
      <c r="R1806">
        <v>2017</v>
      </c>
      <c r="S1806">
        <v>2</v>
      </c>
      <c r="T1806">
        <v>9</v>
      </c>
      <c r="U1806" s="1">
        <v>42775</v>
      </c>
      <c r="V1806" s="5">
        <f>Main[[#This Row],[Average_Cost_for_two]] * VLOOKUP(Main[[#This Row],[Currency]],'Currency'!A:B,2,FALSE)</f>
        <v>9.6</v>
      </c>
      <c r="W1806" s="5" t="str">
        <f>IF(Main[[#This Row],[Avg_Cost_USD]]&lt;10,"Low",
IF(Main[[#This Row],[Avg_Cost_USD]]&lt;=30,"Medium","High"))</f>
        <v>Low</v>
      </c>
    </row>
    <row r="1807" spans="1:23" x14ac:dyDescent="0.3">
      <c r="A1807">
        <v>308166</v>
      </c>
      <c r="B1807" t="s">
        <v>2646</v>
      </c>
      <c r="C1807">
        <v>1</v>
      </c>
      <c r="D1807" t="s">
        <v>54</v>
      </c>
      <c r="E1807" t="s">
        <v>460</v>
      </c>
      <c r="F1807">
        <v>77.203296460000004</v>
      </c>
      <c r="G1807">
        <v>28.5201761</v>
      </c>
      <c r="H1807" t="s">
        <v>289</v>
      </c>
      <c r="I1807" t="s">
        <v>19</v>
      </c>
      <c r="J1807" t="s">
        <v>61</v>
      </c>
      <c r="K1807" t="s">
        <v>57</v>
      </c>
      <c r="L1807" t="s">
        <v>57</v>
      </c>
      <c r="M1807" t="s">
        <v>57</v>
      </c>
      <c r="N1807">
        <v>2</v>
      </c>
      <c r="O1807">
        <v>20</v>
      </c>
      <c r="P1807">
        <v>800</v>
      </c>
      <c r="Q1807">
        <v>2.5</v>
      </c>
      <c r="R1807">
        <v>2017</v>
      </c>
      <c r="S1807">
        <v>2</v>
      </c>
      <c r="T1807">
        <v>19</v>
      </c>
      <c r="U1807" s="1">
        <v>42785</v>
      </c>
      <c r="V1807" s="5">
        <f>Main[[#This Row],[Average_Cost_for_two]] * VLOOKUP(Main[[#This Row],[Currency]],'Currency'!A:B,2,FALSE)</f>
        <v>9.6</v>
      </c>
      <c r="W1807" s="5" t="str">
        <f>IF(Main[[#This Row],[Avg_Cost_USD]]&lt;10,"Low",
IF(Main[[#This Row],[Avg_Cost_USD]]&lt;=30,"Medium","High"))</f>
        <v>Low</v>
      </c>
    </row>
    <row r="1808" spans="1:23" x14ac:dyDescent="0.3">
      <c r="A1808">
        <v>2308</v>
      </c>
      <c r="B1808" t="s">
        <v>2647</v>
      </c>
      <c r="C1808">
        <v>1</v>
      </c>
      <c r="D1808" t="s">
        <v>54</v>
      </c>
      <c r="E1808" t="s">
        <v>2648</v>
      </c>
      <c r="F1808">
        <v>77.302328299999999</v>
      </c>
      <c r="G1808">
        <v>28.657110800000002</v>
      </c>
      <c r="H1808" t="s">
        <v>2649</v>
      </c>
      <c r="I1808" t="s">
        <v>19</v>
      </c>
      <c r="J1808" t="s">
        <v>61</v>
      </c>
      <c r="K1808" t="s">
        <v>61</v>
      </c>
      <c r="L1808" t="s">
        <v>57</v>
      </c>
      <c r="M1808" t="s">
        <v>57</v>
      </c>
      <c r="N1808">
        <v>2</v>
      </c>
      <c r="O1808">
        <v>134</v>
      </c>
      <c r="P1808">
        <v>800</v>
      </c>
      <c r="Q1808">
        <v>3.3</v>
      </c>
      <c r="R1808">
        <v>2011</v>
      </c>
      <c r="S1808">
        <v>1</v>
      </c>
      <c r="T1808">
        <v>16</v>
      </c>
      <c r="U1808" s="1">
        <v>40559</v>
      </c>
      <c r="V1808" s="5">
        <f>Main[[#This Row],[Average_Cost_for_two]] * VLOOKUP(Main[[#This Row],[Currency]],'Currency'!A:B,2,FALSE)</f>
        <v>9.6</v>
      </c>
      <c r="W1808" s="5" t="str">
        <f>IF(Main[[#This Row],[Avg_Cost_USD]]&lt;10,"Low",
IF(Main[[#This Row],[Avg_Cost_USD]]&lt;=30,"Medium","High"))</f>
        <v>Low</v>
      </c>
    </row>
    <row r="1809" spans="1:23" x14ac:dyDescent="0.3">
      <c r="A1809">
        <v>357</v>
      </c>
      <c r="B1809" t="s">
        <v>2650</v>
      </c>
      <c r="C1809">
        <v>1</v>
      </c>
      <c r="D1809" t="s">
        <v>54</v>
      </c>
      <c r="E1809" t="s">
        <v>1990</v>
      </c>
      <c r="F1809">
        <v>77.080051699999999</v>
      </c>
      <c r="G1809">
        <v>28.6301104</v>
      </c>
      <c r="H1809" t="s">
        <v>289</v>
      </c>
      <c r="I1809" t="s">
        <v>19</v>
      </c>
      <c r="J1809" t="s">
        <v>61</v>
      </c>
      <c r="K1809" t="s">
        <v>61</v>
      </c>
      <c r="L1809" t="s">
        <v>57</v>
      </c>
      <c r="M1809" t="s">
        <v>57</v>
      </c>
      <c r="N1809">
        <v>2</v>
      </c>
      <c r="O1809">
        <v>122</v>
      </c>
      <c r="P1809">
        <v>800</v>
      </c>
      <c r="Q1809">
        <v>3.4</v>
      </c>
      <c r="R1809">
        <v>2013</v>
      </c>
      <c r="S1809">
        <v>1</v>
      </c>
      <c r="T1809">
        <v>6</v>
      </c>
      <c r="U1809" s="1">
        <v>41280</v>
      </c>
      <c r="V1809" s="5">
        <f>Main[[#This Row],[Average_Cost_for_two]] * VLOOKUP(Main[[#This Row],[Currency]],'Currency'!A:B,2,FALSE)</f>
        <v>9.6</v>
      </c>
      <c r="W1809" s="5" t="str">
        <f>IF(Main[[#This Row],[Avg_Cost_USD]]&lt;10,"Low",
IF(Main[[#This Row],[Avg_Cost_USD]]&lt;=30,"Medium","High"))</f>
        <v>Low</v>
      </c>
    </row>
    <row r="1810" spans="1:23" x14ac:dyDescent="0.3">
      <c r="A1810">
        <v>18180041</v>
      </c>
      <c r="B1810" t="s">
        <v>2651</v>
      </c>
      <c r="C1810">
        <v>1</v>
      </c>
      <c r="D1810" t="s">
        <v>54</v>
      </c>
      <c r="E1810" t="s">
        <v>2211</v>
      </c>
      <c r="F1810">
        <v>77.15575699</v>
      </c>
      <c r="G1810">
        <v>28.54155381</v>
      </c>
      <c r="H1810" t="s">
        <v>647</v>
      </c>
      <c r="I1810" t="s">
        <v>19</v>
      </c>
      <c r="J1810" t="s">
        <v>61</v>
      </c>
      <c r="K1810" t="s">
        <v>61</v>
      </c>
      <c r="L1810" t="s">
        <v>57</v>
      </c>
      <c r="M1810" t="s">
        <v>57</v>
      </c>
      <c r="N1810">
        <v>2</v>
      </c>
      <c r="O1810">
        <v>232</v>
      </c>
      <c r="P1810">
        <v>800</v>
      </c>
      <c r="Q1810">
        <v>3.5</v>
      </c>
      <c r="R1810">
        <v>2016</v>
      </c>
      <c r="S1810">
        <v>12</v>
      </c>
      <c r="T1810">
        <v>17</v>
      </c>
      <c r="U1810" s="1">
        <v>42721</v>
      </c>
      <c r="V1810" s="5">
        <f>Main[[#This Row],[Average_Cost_for_two]] * VLOOKUP(Main[[#This Row],[Currency]],'Currency'!A:B,2,FALSE)</f>
        <v>9.6</v>
      </c>
      <c r="W1810" s="5" t="str">
        <f>IF(Main[[#This Row],[Avg_Cost_USD]]&lt;10,"Low",
IF(Main[[#This Row],[Avg_Cost_USD]]&lt;=30,"Medium","High"))</f>
        <v>Low</v>
      </c>
    </row>
    <row r="1811" spans="1:23" x14ac:dyDescent="0.3">
      <c r="A1811">
        <v>824</v>
      </c>
      <c r="B1811" t="s">
        <v>2652</v>
      </c>
      <c r="C1811">
        <v>1</v>
      </c>
      <c r="D1811" t="s">
        <v>54</v>
      </c>
      <c r="E1811" t="s">
        <v>600</v>
      </c>
      <c r="F1811">
        <v>77.191604799999993</v>
      </c>
      <c r="G1811">
        <v>28.584299900000001</v>
      </c>
      <c r="H1811" t="s">
        <v>335</v>
      </c>
      <c r="I1811" t="s">
        <v>19</v>
      </c>
      <c r="J1811" t="s">
        <v>61</v>
      </c>
      <c r="K1811" t="s">
        <v>61</v>
      </c>
      <c r="L1811" t="s">
        <v>57</v>
      </c>
      <c r="M1811" t="s">
        <v>57</v>
      </c>
      <c r="N1811">
        <v>2</v>
      </c>
      <c r="O1811">
        <v>137</v>
      </c>
      <c r="P1811">
        <v>800</v>
      </c>
      <c r="Q1811">
        <v>3.7</v>
      </c>
      <c r="R1811">
        <v>2015</v>
      </c>
      <c r="S1811">
        <v>12</v>
      </c>
      <c r="T1811">
        <v>15</v>
      </c>
      <c r="U1811" s="1">
        <v>42353</v>
      </c>
      <c r="V1811" s="5">
        <f>Main[[#This Row],[Average_Cost_for_two]] * VLOOKUP(Main[[#This Row],[Currency]],'Currency'!A:B,2,FALSE)</f>
        <v>9.6</v>
      </c>
      <c r="W1811" s="5" t="str">
        <f>IF(Main[[#This Row],[Avg_Cost_USD]]&lt;10,"Low",
IF(Main[[#This Row],[Avg_Cost_USD]]&lt;=30,"Medium","High"))</f>
        <v>Low</v>
      </c>
    </row>
    <row r="1812" spans="1:23" x14ac:dyDescent="0.3">
      <c r="A1812">
        <v>18364354</v>
      </c>
      <c r="B1812" t="s">
        <v>2653</v>
      </c>
      <c r="C1812">
        <v>1</v>
      </c>
      <c r="D1812" t="s">
        <v>54</v>
      </c>
      <c r="E1812" t="s">
        <v>168</v>
      </c>
      <c r="F1812">
        <v>77.251854800000004</v>
      </c>
      <c r="G1812">
        <v>28.539918400000001</v>
      </c>
      <c r="H1812" t="s">
        <v>303</v>
      </c>
      <c r="I1812" t="s">
        <v>19</v>
      </c>
      <c r="J1812" t="s">
        <v>61</v>
      </c>
      <c r="K1812" t="s">
        <v>57</v>
      </c>
      <c r="L1812" t="s">
        <v>57</v>
      </c>
      <c r="M1812" t="s">
        <v>57</v>
      </c>
      <c r="N1812">
        <v>2</v>
      </c>
      <c r="O1812">
        <v>4</v>
      </c>
      <c r="P1812">
        <v>800</v>
      </c>
      <c r="Q1812">
        <v>3</v>
      </c>
      <c r="R1812">
        <v>2018</v>
      </c>
      <c r="S1812">
        <v>12</v>
      </c>
      <c r="T1812">
        <v>22</v>
      </c>
      <c r="U1812" s="1">
        <v>43456</v>
      </c>
      <c r="V1812" s="5">
        <f>Main[[#This Row],[Average_Cost_for_two]] * VLOOKUP(Main[[#This Row],[Currency]],'Currency'!A:B,2,FALSE)</f>
        <v>9.6</v>
      </c>
      <c r="W1812" s="5" t="str">
        <f>IF(Main[[#This Row],[Avg_Cost_USD]]&lt;10,"Low",
IF(Main[[#This Row],[Avg_Cost_USD]]&lt;=30,"Medium","High"))</f>
        <v>Low</v>
      </c>
    </row>
    <row r="1813" spans="1:23" x14ac:dyDescent="0.3">
      <c r="A1813">
        <v>576</v>
      </c>
      <c r="B1813" t="s">
        <v>1775</v>
      </c>
      <c r="C1813">
        <v>1</v>
      </c>
      <c r="D1813" t="s">
        <v>54</v>
      </c>
      <c r="E1813" t="s">
        <v>79</v>
      </c>
      <c r="F1813">
        <v>77.238674200000005</v>
      </c>
      <c r="G1813">
        <v>28.5778529</v>
      </c>
      <c r="H1813" t="s">
        <v>1776</v>
      </c>
      <c r="I1813" t="s">
        <v>19</v>
      </c>
      <c r="J1813" t="s">
        <v>61</v>
      </c>
      <c r="K1813" t="s">
        <v>61</v>
      </c>
      <c r="L1813" t="s">
        <v>57</v>
      </c>
      <c r="M1813" t="s">
        <v>57</v>
      </c>
      <c r="N1813">
        <v>2</v>
      </c>
      <c r="O1813">
        <v>338</v>
      </c>
      <c r="P1813">
        <v>800</v>
      </c>
      <c r="Q1813">
        <v>3.7</v>
      </c>
      <c r="R1813">
        <v>2011</v>
      </c>
      <c r="S1813">
        <v>12</v>
      </c>
      <c r="T1813">
        <v>15</v>
      </c>
      <c r="U1813" s="1">
        <v>40892</v>
      </c>
      <c r="V1813" s="5">
        <f>Main[[#This Row],[Average_Cost_for_two]] * VLOOKUP(Main[[#This Row],[Currency]],'Currency'!A:B,2,FALSE)</f>
        <v>9.6</v>
      </c>
      <c r="W1813" s="5" t="str">
        <f>IF(Main[[#This Row],[Avg_Cost_USD]]&lt;10,"Low",
IF(Main[[#This Row],[Avg_Cost_USD]]&lt;=30,"Medium","High"))</f>
        <v>Low</v>
      </c>
    </row>
    <row r="1814" spans="1:23" x14ac:dyDescent="0.3">
      <c r="A1814">
        <v>302542</v>
      </c>
      <c r="B1814" t="s">
        <v>2654</v>
      </c>
      <c r="C1814">
        <v>1</v>
      </c>
      <c r="D1814" t="s">
        <v>54</v>
      </c>
      <c r="E1814" t="s">
        <v>1252</v>
      </c>
      <c r="F1814">
        <v>77.206245699999997</v>
      </c>
      <c r="G1814">
        <v>28.573122999999999</v>
      </c>
      <c r="H1814" t="s">
        <v>2655</v>
      </c>
      <c r="I1814" t="s">
        <v>19</v>
      </c>
      <c r="J1814" t="s">
        <v>61</v>
      </c>
      <c r="K1814" t="s">
        <v>57</v>
      </c>
      <c r="L1814" t="s">
        <v>57</v>
      </c>
      <c r="M1814" t="s">
        <v>57</v>
      </c>
      <c r="N1814">
        <v>2</v>
      </c>
      <c r="O1814">
        <v>143</v>
      </c>
      <c r="P1814">
        <v>800</v>
      </c>
      <c r="Q1814">
        <v>3.7</v>
      </c>
      <c r="R1814">
        <v>2010</v>
      </c>
      <c r="S1814">
        <v>12</v>
      </c>
      <c r="T1814">
        <v>12</v>
      </c>
      <c r="U1814" s="1">
        <v>40524</v>
      </c>
      <c r="V1814" s="5">
        <f>Main[[#This Row],[Average_Cost_for_two]] * VLOOKUP(Main[[#This Row],[Currency]],'Currency'!A:B,2,FALSE)</f>
        <v>9.6</v>
      </c>
      <c r="W1814" s="5" t="str">
        <f>IF(Main[[#This Row],[Avg_Cost_USD]]&lt;10,"Low",
IF(Main[[#This Row],[Avg_Cost_USD]]&lt;=30,"Medium","High"))</f>
        <v>Low</v>
      </c>
    </row>
    <row r="1815" spans="1:23" x14ac:dyDescent="0.3">
      <c r="A1815">
        <v>9835</v>
      </c>
      <c r="B1815" t="s">
        <v>2656</v>
      </c>
      <c r="C1815">
        <v>1</v>
      </c>
      <c r="D1815" t="s">
        <v>54</v>
      </c>
      <c r="E1815" t="s">
        <v>1126</v>
      </c>
      <c r="F1815">
        <v>77.244022700000002</v>
      </c>
      <c r="G1815">
        <v>28.546267799999999</v>
      </c>
      <c r="H1815" t="s">
        <v>2657</v>
      </c>
      <c r="I1815" t="s">
        <v>19</v>
      </c>
      <c r="J1815" t="s">
        <v>61</v>
      </c>
      <c r="K1815" t="s">
        <v>61</v>
      </c>
      <c r="L1815" t="s">
        <v>57</v>
      </c>
      <c r="M1815" t="s">
        <v>57</v>
      </c>
      <c r="N1815">
        <v>2</v>
      </c>
      <c r="O1815">
        <v>89</v>
      </c>
      <c r="P1815">
        <v>800</v>
      </c>
      <c r="Q1815">
        <v>3.3</v>
      </c>
      <c r="R1815">
        <v>2016</v>
      </c>
      <c r="S1815">
        <v>12</v>
      </c>
      <c r="T1815">
        <v>12</v>
      </c>
      <c r="U1815" s="1">
        <v>42716</v>
      </c>
      <c r="V1815" s="5">
        <f>Main[[#This Row],[Average_Cost_for_two]] * VLOOKUP(Main[[#This Row],[Currency]],'Currency'!A:B,2,FALSE)</f>
        <v>9.6</v>
      </c>
      <c r="W1815" s="5" t="str">
        <f>IF(Main[[#This Row],[Avg_Cost_USD]]&lt;10,"Low",
IF(Main[[#This Row],[Avg_Cost_USD]]&lt;=30,"Medium","High"))</f>
        <v>Low</v>
      </c>
    </row>
    <row r="1816" spans="1:23" x14ac:dyDescent="0.3">
      <c r="A1816">
        <v>18408045</v>
      </c>
      <c r="B1816" t="s">
        <v>2658</v>
      </c>
      <c r="C1816">
        <v>1</v>
      </c>
      <c r="D1816" t="s">
        <v>54</v>
      </c>
      <c r="E1816" t="s">
        <v>197</v>
      </c>
      <c r="F1816">
        <v>77.204451899999995</v>
      </c>
      <c r="G1816">
        <v>28.697512100000001</v>
      </c>
      <c r="H1816" t="s">
        <v>2659</v>
      </c>
      <c r="I1816" t="s">
        <v>19</v>
      </c>
      <c r="J1816" t="s">
        <v>61</v>
      </c>
      <c r="K1816" t="s">
        <v>57</v>
      </c>
      <c r="L1816" t="s">
        <v>57</v>
      </c>
      <c r="M1816" t="s">
        <v>57</v>
      </c>
      <c r="N1816">
        <v>2</v>
      </c>
      <c r="O1816">
        <v>1</v>
      </c>
      <c r="P1816">
        <v>800</v>
      </c>
      <c r="Q1816">
        <v>1</v>
      </c>
      <c r="R1816">
        <v>2018</v>
      </c>
      <c r="S1816">
        <v>12</v>
      </c>
      <c r="T1816">
        <v>3</v>
      </c>
      <c r="U1816" s="1">
        <v>43437</v>
      </c>
      <c r="V1816" s="5">
        <f>Main[[#This Row],[Average_Cost_for_two]] * VLOOKUP(Main[[#This Row],[Currency]],'Currency'!A:B,2,FALSE)</f>
        <v>9.6</v>
      </c>
      <c r="W1816" s="5" t="str">
        <f>IF(Main[[#This Row],[Avg_Cost_USD]]&lt;10,"Low",
IF(Main[[#This Row],[Avg_Cost_USD]]&lt;=30,"Medium","High"))</f>
        <v>Low</v>
      </c>
    </row>
    <row r="1817" spans="1:23" x14ac:dyDescent="0.3">
      <c r="A1817">
        <v>308068</v>
      </c>
      <c r="B1817" t="s">
        <v>2660</v>
      </c>
      <c r="C1817">
        <v>1</v>
      </c>
      <c r="D1817" t="s">
        <v>54</v>
      </c>
      <c r="E1817" t="s">
        <v>2661</v>
      </c>
      <c r="F1817">
        <v>77.172998199999995</v>
      </c>
      <c r="G1817">
        <v>28.643025600000001</v>
      </c>
      <c r="H1817" t="s">
        <v>289</v>
      </c>
      <c r="I1817" t="s">
        <v>19</v>
      </c>
      <c r="J1817" t="s">
        <v>61</v>
      </c>
      <c r="K1817" t="s">
        <v>57</v>
      </c>
      <c r="L1817" t="s">
        <v>57</v>
      </c>
      <c r="M1817" t="s">
        <v>57</v>
      </c>
      <c r="N1817">
        <v>2</v>
      </c>
      <c r="O1817">
        <v>1</v>
      </c>
      <c r="P1817">
        <v>800</v>
      </c>
      <c r="Q1817">
        <v>1</v>
      </c>
      <c r="R1817">
        <v>2016</v>
      </c>
      <c r="S1817">
        <v>12</v>
      </c>
      <c r="T1817">
        <v>22</v>
      </c>
      <c r="U1817" s="1">
        <v>42726</v>
      </c>
      <c r="V1817" s="5">
        <f>Main[[#This Row],[Average_Cost_for_two]] * VLOOKUP(Main[[#This Row],[Currency]],'Currency'!A:B,2,FALSE)</f>
        <v>9.6</v>
      </c>
      <c r="W1817" s="5" t="str">
        <f>IF(Main[[#This Row],[Avg_Cost_USD]]&lt;10,"Low",
IF(Main[[#This Row],[Avg_Cost_USD]]&lt;=30,"Medium","High"))</f>
        <v>Low</v>
      </c>
    </row>
    <row r="1818" spans="1:23" x14ac:dyDescent="0.3">
      <c r="A1818">
        <v>1905</v>
      </c>
      <c r="B1818" t="s">
        <v>2662</v>
      </c>
      <c r="C1818">
        <v>1</v>
      </c>
      <c r="D1818" t="s">
        <v>54</v>
      </c>
      <c r="E1818" t="s">
        <v>173</v>
      </c>
      <c r="F1818">
        <v>77.190436800000001</v>
      </c>
      <c r="G1818">
        <v>28.6478036</v>
      </c>
      <c r="H1818" t="s">
        <v>2663</v>
      </c>
      <c r="I1818" t="s">
        <v>19</v>
      </c>
      <c r="J1818" t="s">
        <v>61</v>
      </c>
      <c r="K1818" t="s">
        <v>57</v>
      </c>
      <c r="L1818" t="s">
        <v>57</v>
      </c>
      <c r="M1818" t="s">
        <v>57</v>
      </c>
      <c r="N1818">
        <v>2</v>
      </c>
      <c r="O1818">
        <v>123</v>
      </c>
      <c r="P1818">
        <v>800</v>
      </c>
      <c r="Q1818">
        <v>3.1</v>
      </c>
      <c r="R1818">
        <v>2014</v>
      </c>
      <c r="S1818">
        <v>12</v>
      </c>
      <c r="T1818">
        <v>11</v>
      </c>
      <c r="U1818" s="1">
        <v>41984</v>
      </c>
      <c r="V1818" s="5">
        <f>Main[[#This Row],[Average_Cost_for_two]] * VLOOKUP(Main[[#This Row],[Currency]],'Currency'!A:B,2,FALSE)</f>
        <v>9.6</v>
      </c>
      <c r="W1818" s="5" t="str">
        <f>IF(Main[[#This Row],[Avg_Cost_USD]]&lt;10,"Low",
IF(Main[[#This Row],[Avg_Cost_USD]]&lt;=30,"Medium","High"))</f>
        <v>Low</v>
      </c>
    </row>
    <row r="1819" spans="1:23" x14ac:dyDescent="0.3">
      <c r="A1819">
        <v>462</v>
      </c>
      <c r="B1819" t="s">
        <v>1191</v>
      </c>
      <c r="C1819">
        <v>1</v>
      </c>
      <c r="D1819" t="s">
        <v>54</v>
      </c>
      <c r="E1819" t="s">
        <v>422</v>
      </c>
      <c r="F1819">
        <v>77.243651299999996</v>
      </c>
      <c r="G1819">
        <v>28.591267909999999</v>
      </c>
      <c r="H1819" t="s">
        <v>347</v>
      </c>
      <c r="I1819" t="s">
        <v>19</v>
      </c>
      <c r="J1819" t="s">
        <v>61</v>
      </c>
      <c r="K1819" t="s">
        <v>61</v>
      </c>
      <c r="L1819" t="s">
        <v>57</v>
      </c>
      <c r="M1819" t="s">
        <v>57</v>
      </c>
      <c r="N1819">
        <v>2</v>
      </c>
      <c r="O1819">
        <v>360</v>
      </c>
      <c r="P1819">
        <v>800</v>
      </c>
      <c r="Q1819">
        <v>3.7</v>
      </c>
      <c r="R1819">
        <v>2011</v>
      </c>
      <c r="S1819">
        <v>12</v>
      </c>
      <c r="T1819">
        <v>14</v>
      </c>
      <c r="U1819" s="1">
        <v>40891</v>
      </c>
      <c r="V1819" s="5">
        <f>Main[[#This Row],[Average_Cost_for_two]] * VLOOKUP(Main[[#This Row],[Currency]],'Currency'!A:B,2,FALSE)</f>
        <v>9.6</v>
      </c>
      <c r="W1819" s="5" t="str">
        <f>IF(Main[[#This Row],[Avg_Cost_USD]]&lt;10,"Low",
IF(Main[[#This Row],[Avg_Cost_USD]]&lt;=30,"Medium","High"))</f>
        <v>Low</v>
      </c>
    </row>
    <row r="1820" spans="1:23" x14ac:dyDescent="0.3">
      <c r="A1820">
        <v>308811</v>
      </c>
      <c r="B1820" t="s">
        <v>2664</v>
      </c>
      <c r="C1820">
        <v>1</v>
      </c>
      <c r="D1820" t="s">
        <v>54</v>
      </c>
      <c r="E1820" t="s">
        <v>1185</v>
      </c>
      <c r="F1820">
        <v>77.205035899999999</v>
      </c>
      <c r="G1820">
        <v>28.6928661</v>
      </c>
      <c r="H1820" t="s">
        <v>2665</v>
      </c>
      <c r="I1820" t="s">
        <v>19</v>
      </c>
      <c r="J1820" t="s">
        <v>61</v>
      </c>
      <c r="K1820" t="s">
        <v>61</v>
      </c>
      <c r="L1820" t="s">
        <v>57</v>
      </c>
      <c r="M1820" t="s">
        <v>57</v>
      </c>
      <c r="N1820">
        <v>2</v>
      </c>
      <c r="O1820">
        <v>430</v>
      </c>
      <c r="P1820">
        <v>800</v>
      </c>
      <c r="Q1820">
        <v>3.4</v>
      </c>
      <c r="R1820">
        <v>2014</v>
      </c>
      <c r="S1820">
        <v>12</v>
      </c>
      <c r="T1820">
        <v>15</v>
      </c>
      <c r="U1820" s="1">
        <v>41988</v>
      </c>
      <c r="V1820" s="5">
        <f>Main[[#This Row],[Average_Cost_for_two]] * VLOOKUP(Main[[#This Row],[Currency]],'Currency'!A:B,2,FALSE)</f>
        <v>9.6</v>
      </c>
      <c r="W1820" s="5" t="str">
        <f>IF(Main[[#This Row],[Avg_Cost_USD]]&lt;10,"Low",
IF(Main[[#This Row],[Avg_Cost_USD]]&lt;=30,"Medium","High"))</f>
        <v>Low</v>
      </c>
    </row>
    <row r="1821" spans="1:23" x14ac:dyDescent="0.3">
      <c r="A1821">
        <v>17977767</v>
      </c>
      <c r="B1821" t="s">
        <v>2666</v>
      </c>
      <c r="C1821">
        <v>1</v>
      </c>
      <c r="D1821" t="s">
        <v>54</v>
      </c>
      <c r="E1821" t="s">
        <v>1185</v>
      </c>
      <c r="F1821">
        <v>77.205060500000002</v>
      </c>
      <c r="G1821">
        <v>28.692649200000002</v>
      </c>
      <c r="H1821" t="s">
        <v>2017</v>
      </c>
      <c r="I1821" t="s">
        <v>19</v>
      </c>
      <c r="J1821" t="s">
        <v>61</v>
      </c>
      <c r="K1821" t="s">
        <v>61</v>
      </c>
      <c r="L1821" t="s">
        <v>57</v>
      </c>
      <c r="M1821" t="s">
        <v>57</v>
      </c>
      <c r="N1821">
        <v>2</v>
      </c>
      <c r="O1821">
        <v>344</v>
      </c>
      <c r="P1821">
        <v>800</v>
      </c>
      <c r="Q1821">
        <v>3.7</v>
      </c>
      <c r="R1821">
        <v>2012</v>
      </c>
      <c r="S1821">
        <v>12</v>
      </c>
      <c r="T1821">
        <v>2</v>
      </c>
      <c r="U1821" s="1">
        <v>41245</v>
      </c>
      <c r="V1821" s="5">
        <f>Main[[#This Row],[Average_Cost_for_two]] * VLOOKUP(Main[[#This Row],[Currency]],'Currency'!A:B,2,FALSE)</f>
        <v>9.6</v>
      </c>
      <c r="W1821" s="5" t="str">
        <f>IF(Main[[#This Row],[Avg_Cost_USD]]&lt;10,"Low",
IF(Main[[#This Row],[Avg_Cost_USD]]&lt;=30,"Medium","High"))</f>
        <v>Low</v>
      </c>
    </row>
    <row r="1822" spans="1:23" x14ac:dyDescent="0.3">
      <c r="A1822">
        <v>18419884</v>
      </c>
      <c r="B1822" t="s">
        <v>2667</v>
      </c>
      <c r="C1822">
        <v>1</v>
      </c>
      <c r="D1822" t="s">
        <v>54</v>
      </c>
      <c r="E1822" t="s">
        <v>214</v>
      </c>
      <c r="F1822">
        <v>34</v>
      </c>
      <c r="G1822">
        <v>35</v>
      </c>
      <c r="H1822" t="s">
        <v>2668</v>
      </c>
      <c r="I1822" t="s">
        <v>19</v>
      </c>
      <c r="J1822" t="s">
        <v>61</v>
      </c>
      <c r="K1822" t="s">
        <v>57</v>
      </c>
      <c r="L1822" t="s">
        <v>57</v>
      </c>
      <c r="M1822" t="s">
        <v>57</v>
      </c>
      <c r="N1822">
        <v>2</v>
      </c>
      <c r="O1822">
        <v>1</v>
      </c>
      <c r="P1822">
        <v>800</v>
      </c>
      <c r="Q1822">
        <v>1</v>
      </c>
      <c r="R1822">
        <v>2012</v>
      </c>
      <c r="S1822">
        <v>11</v>
      </c>
      <c r="T1822">
        <v>24</v>
      </c>
      <c r="U1822" s="1">
        <v>41237</v>
      </c>
      <c r="V1822" s="5">
        <f>Main[[#This Row],[Average_Cost_for_two]] * VLOOKUP(Main[[#This Row],[Currency]],'Currency'!A:B,2,FALSE)</f>
        <v>9.6</v>
      </c>
      <c r="W1822" s="5" t="str">
        <f>IF(Main[[#This Row],[Avg_Cost_USD]]&lt;10,"Low",
IF(Main[[#This Row],[Avg_Cost_USD]]&lt;=30,"Medium","High"))</f>
        <v>Low</v>
      </c>
    </row>
    <row r="1823" spans="1:23" x14ac:dyDescent="0.3">
      <c r="A1823">
        <v>18292455</v>
      </c>
      <c r="B1823" t="s">
        <v>1566</v>
      </c>
      <c r="C1823">
        <v>1</v>
      </c>
      <c r="D1823" t="s">
        <v>54</v>
      </c>
      <c r="E1823" t="s">
        <v>1674</v>
      </c>
      <c r="F1823">
        <v>77.101334699999995</v>
      </c>
      <c r="G1823">
        <v>28.625560799999999</v>
      </c>
      <c r="H1823" t="s">
        <v>289</v>
      </c>
      <c r="I1823" t="s">
        <v>19</v>
      </c>
      <c r="J1823" t="s">
        <v>61</v>
      </c>
      <c r="K1823" t="s">
        <v>61</v>
      </c>
      <c r="L1823" t="s">
        <v>57</v>
      </c>
      <c r="M1823" t="s">
        <v>57</v>
      </c>
      <c r="N1823">
        <v>2</v>
      </c>
      <c r="O1823">
        <v>12</v>
      </c>
      <c r="P1823">
        <v>800</v>
      </c>
      <c r="Q1823">
        <v>2.7</v>
      </c>
      <c r="R1823">
        <v>2016</v>
      </c>
      <c r="S1823">
        <v>11</v>
      </c>
      <c r="T1823">
        <v>14</v>
      </c>
      <c r="U1823" s="1">
        <v>42688</v>
      </c>
      <c r="V1823" s="5">
        <f>Main[[#This Row],[Average_Cost_for_two]] * VLOOKUP(Main[[#This Row],[Currency]],'Currency'!A:B,2,FALSE)</f>
        <v>9.6</v>
      </c>
      <c r="W1823" s="5" t="str">
        <f>IF(Main[[#This Row],[Avg_Cost_USD]]&lt;10,"Low",
IF(Main[[#This Row],[Avg_Cost_USD]]&lt;=30,"Medium","High"))</f>
        <v>Low</v>
      </c>
    </row>
    <row r="1824" spans="1:23" x14ac:dyDescent="0.3">
      <c r="A1824">
        <v>311977</v>
      </c>
      <c r="B1824" t="s">
        <v>2669</v>
      </c>
      <c r="C1824">
        <v>1</v>
      </c>
      <c r="D1824" t="s">
        <v>54</v>
      </c>
      <c r="E1824" t="s">
        <v>1087</v>
      </c>
      <c r="F1824">
        <v>77.1200714</v>
      </c>
      <c r="G1824">
        <v>28.650417000000001</v>
      </c>
      <c r="H1824" t="s">
        <v>547</v>
      </c>
      <c r="I1824" t="s">
        <v>19</v>
      </c>
      <c r="J1824" t="s">
        <v>61</v>
      </c>
      <c r="K1824" t="s">
        <v>61</v>
      </c>
      <c r="L1824" t="s">
        <v>57</v>
      </c>
      <c r="M1824" t="s">
        <v>57</v>
      </c>
      <c r="N1824">
        <v>2</v>
      </c>
      <c r="O1824">
        <v>90</v>
      </c>
      <c r="P1824">
        <v>800</v>
      </c>
      <c r="Q1824">
        <v>3.3</v>
      </c>
      <c r="R1824">
        <v>2013</v>
      </c>
      <c r="S1824">
        <v>11</v>
      </c>
      <c r="T1824">
        <v>4</v>
      </c>
      <c r="U1824" s="1">
        <v>41582</v>
      </c>
      <c r="V1824" s="5">
        <f>Main[[#This Row],[Average_Cost_for_two]] * VLOOKUP(Main[[#This Row],[Currency]],'Currency'!A:B,2,FALSE)</f>
        <v>9.6</v>
      </c>
      <c r="W1824" s="5" t="str">
        <f>IF(Main[[#This Row],[Avg_Cost_USD]]&lt;10,"Low",
IF(Main[[#This Row],[Avg_Cost_USD]]&lt;=30,"Medium","High"))</f>
        <v>Low</v>
      </c>
    </row>
    <row r="1825" spans="1:23" x14ac:dyDescent="0.3">
      <c r="A1825">
        <v>18322658</v>
      </c>
      <c r="B1825" t="s">
        <v>2670</v>
      </c>
      <c r="C1825">
        <v>1</v>
      </c>
      <c r="D1825" t="s">
        <v>54</v>
      </c>
      <c r="E1825" t="s">
        <v>1087</v>
      </c>
      <c r="F1825">
        <v>77.122566800000001</v>
      </c>
      <c r="G1825">
        <v>28.643146300000002</v>
      </c>
      <c r="H1825" t="s">
        <v>1267</v>
      </c>
      <c r="I1825" t="s">
        <v>19</v>
      </c>
      <c r="J1825" t="s">
        <v>61</v>
      </c>
      <c r="K1825" t="s">
        <v>61</v>
      </c>
      <c r="L1825" t="s">
        <v>57</v>
      </c>
      <c r="M1825" t="s">
        <v>57</v>
      </c>
      <c r="N1825">
        <v>2</v>
      </c>
      <c r="O1825">
        <v>96</v>
      </c>
      <c r="P1825">
        <v>800</v>
      </c>
      <c r="Q1825">
        <v>3.8</v>
      </c>
      <c r="R1825">
        <v>2018</v>
      </c>
      <c r="S1825">
        <v>11</v>
      </c>
      <c r="T1825">
        <v>6</v>
      </c>
      <c r="U1825" s="1">
        <v>43410</v>
      </c>
      <c r="V1825" s="5">
        <f>Main[[#This Row],[Average_Cost_for_two]] * VLOOKUP(Main[[#This Row],[Currency]],'Currency'!A:B,2,FALSE)</f>
        <v>9.6</v>
      </c>
      <c r="W1825" s="5" t="str">
        <f>IF(Main[[#This Row],[Avg_Cost_USD]]&lt;10,"Low",
IF(Main[[#This Row],[Avg_Cost_USD]]&lt;=30,"Medium","High"))</f>
        <v>Low</v>
      </c>
    </row>
    <row r="1826" spans="1:23" x14ac:dyDescent="0.3">
      <c r="A1826">
        <v>837</v>
      </c>
      <c r="B1826" t="s">
        <v>364</v>
      </c>
      <c r="C1826">
        <v>1</v>
      </c>
      <c r="D1826" t="s">
        <v>54</v>
      </c>
      <c r="E1826" t="s">
        <v>1087</v>
      </c>
      <c r="F1826">
        <v>77.1203644</v>
      </c>
      <c r="G1826">
        <v>28.647660299999998</v>
      </c>
      <c r="H1826" t="s">
        <v>287</v>
      </c>
      <c r="I1826" t="s">
        <v>19</v>
      </c>
      <c r="J1826" t="s">
        <v>61</v>
      </c>
      <c r="K1826" t="s">
        <v>57</v>
      </c>
      <c r="L1826" t="s">
        <v>57</v>
      </c>
      <c r="M1826" t="s">
        <v>57</v>
      </c>
      <c r="N1826">
        <v>2</v>
      </c>
      <c r="O1826">
        <v>622</v>
      </c>
      <c r="P1826">
        <v>800</v>
      </c>
      <c r="Q1826">
        <v>3.6</v>
      </c>
      <c r="R1826">
        <v>2010</v>
      </c>
      <c r="S1826">
        <v>11</v>
      </c>
      <c r="T1826">
        <v>2</v>
      </c>
      <c r="U1826" s="1">
        <v>40484</v>
      </c>
      <c r="V1826" s="5">
        <f>Main[[#This Row],[Average_Cost_for_two]] * VLOOKUP(Main[[#This Row],[Currency]],'Currency'!A:B,2,FALSE)</f>
        <v>9.6</v>
      </c>
      <c r="W1826" s="5" t="str">
        <f>IF(Main[[#This Row],[Avg_Cost_USD]]&lt;10,"Low",
IF(Main[[#This Row],[Avg_Cost_USD]]&lt;=30,"Medium","High"))</f>
        <v>Low</v>
      </c>
    </row>
    <row r="1827" spans="1:23" x14ac:dyDescent="0.3">
      <c r="A1827">
        <v>18430901</v>
      </c>
      <c r="B1827" t="s">
        <v>2671</v>
      </c>
      <c r="C1827">
        <v>1</v>
      </c>
      <c r="D1827" t="s">
        <v>54</v>
      </c>
      <c r="E1827" t="s">
        <v>1087</v>
      </c>
      <c r="F1827">
        <v>77.117677499999999</v>
      </c>
      <c r="G1827">
        <v>28.646461200000001</v>
      </c>
      <c r="H1827" t="s">
        <v>2585</v>
      </c>
      <c r="I1827" t="s">
        <v>19</v>
      </c>
      <c r="J1827" t="s">
        <v>61</v>
      </c>
      <c r="K1827" t="s">
        <v>57</v>
      </c>
      <c r="L1827" t="s">
        <v>57</v>
      </c>
      <c r="M1827" t="s">
        <v>57</v>
      </c>
      <c r="N1827">
        <v>2</v>
      </c>
      <c r="O1827">
        <v>153</v>
      </c>
      <c r="P1827">
        <v>800</v>
      </c>
      <c r="Q1827">
        <v>4.4000000000000004</v>
      </c>
      <c r="R1827">
        <v>2014</v>
      </c>
      <c r="S1827">
        <v>11</v>
      </c>
      <c r="T1827">
        <v>23</v>
      </c>
      <c r="U1827" s="1">
        <v>41966</v>
      </c>
      <c r="V1827" s="5">
        <f>Main[[#This Row],[Average_Cost_for_two]] * VLOOKUP(Main[[#This Row],[Currency]],'Currency'!A:B,2,FALSE)</f>
        <v>9.6</v>
      </c>
      <c r="W1827" s="5" t="str">
        <f>IF(Main[[#This Row],[Avg_Cost_USD]]&lt;10,"Low",
IF(Main[[#This Row],[Avg_Cost_USD]]&lt;=30,"Medium","High"))</f>
        <v>Low</v>
      </c>
    </row>
    <row r="1828" spans="1:23" x14ac:dyDescent="0.3">
      <c r="A1828">
        <v>18358164</v>
      </c>
      <c r="B1828" t="s">
        <v>2672</v>
      </c>
      <c r="C1828">
        <v>1</v>
      </c>
      <c r="D1828" t="s">
        <v>54</v>
      </c>
      <c r="E1828" t="s">
        <v>1539</v>
      </c>
      <c r="F1828">
        <v>77.167254299999996</v>
      </c>
      <c r="G1828">
        <v>28.587706900000001</v>
      </c>
      <c r="H1828" t="s">
        <v>2673</v>
      </c>
      <c r="I1828" t="s">
        <v>19</v>
      </c>
      <c r="J1828" t="s">
        <v>61</v>
      </c>
      <c r="K1828" t="s">
        <v>57</v>
      </c>
      <c r="L1828" t="s">
        <v>57</v>
      </c>
      <c r="M1828" t="s">
        <v>57</v>
      </c>
      <c r="N1828">
        <v>2</v>
      </c>
      <c r="O1828">
        <v>177</v>
      </c>
      <c r="P1828">
        <v>800</v>
      </c>
      <c r="Q1828">
        <v>3.7</v>
      </c>
      <c r="R1828">
        <v>2015</v>
      </c>
      <c r="S1828">
        <v>11</v>
      </c>
      <c r="T1828">
        <v>26</v>
      </c>
      <c r="U1828" s="1">
        <v>42334</v>
      </c>
      <c r="V1828" s="5">
        <f>Main[[#This Row],[Average_Cost_for_two]] * VLOOKUP(Main[[#This Row],[Currency]],'Currency'!A:B,2,FALSE)</f>
        <v>9.6</v>
      </c>
      <c r="W1828" s="5" t="str">
        <f>IF(Main[[#This Row],[Avg_Cost_USD]]&lt;10,"Low",
IF(Main[[#This Row],[Avg_Cost_USD]]&lt;=30,"Medium","High"))</f>
        <v>Low</v>
      </c>
    </row>
    <row r="1829" spans="1:23" x14ac:dyDescent="0.3">
      <c r="A1829">
        <v>18232097</v>
      </c>
      <c r="B1829" t="s">
        <v>2674</v>
      </c>
      <c r="C1829">
        <v>1</v>
      </c>
      <c r="D1829" t="s">
        <v>54</v>
      </c>
      <c r="E1829" t="s">
        <v>79</v>
      </c>
      <c r="F1829">
        <v>77.229064199999996</v>
      </c>
      <c r="G1829">
        <v>28.5745182</v>
      </c>
      <c r="H1829" t="s">
        <v>2675</v>
      </c>
      <c r="I1829" t="s">
        <v>19</v>
      </c>
      <c r="J1829" t="s">
        <v>61</v>
      </c>
      <c r="K1829" t="s">
        <v>61</v>
      </c>
      <c r="L1829" t="s">
        <v>57</v>
      </c>
      <c r="M1829" t="s">
        <v>57</v>
      </c>
      <c r="N1829">
        <v>2</v>
      </c>
      <c r="O1829">
        <v>223</v>
      </c>
      <c r="P1829">
        <v>800</v>
      </c>
      <c r="Q1829">
        <v>4.0999999999999996</v>
      </c>
      <c r="R1829">
        <v>2014</v>
      </c>
      <c r="S1829">
        <v>10</v>
      </c>
      <c r="T1829">
        <v>20</v>
      </c>
      <c r="U1829" s="1">
        <v>41932</v>
      </c>
      <c r="V1829" s="5">
        <f>Main[[#This Row],[Average_Cost_for_two]] * VLOOKUP(Main[[#This Row],[Currency]],'Currency'!A:B,2,FALSE)</f>
        <v>9.6</v>
      </c>
      <c r="W1829" s="5" t="str">
        <f>IF(Main[[#This Row],[Avg_Cost_USD]]&lt;10,"Low",
IF(Main[[#This Row],[Avg_Cost_USD]]&lt;=30,"Medium","High"))</f>
        <v>Low</v>
      </c>
    </row>
    <row r="1830" spans="1:23" x14ac:dyDescent="0.3">
      <c r="A1830">
        <v>2635</v>
      </c>
      <c r="B1830" t="s">
        <v>2676</v>
      </c>
      <c r="C1830">
        <v>1</v>
      </c>
      <c r="D1830" t="s">
        <v>54</v>
      </c>
      <c r="E1830" t="s">
        <v>536</v>
      </c>
      <c r="F1830">
        <v>77.173870199999996</v>
      </c>
      <c r="G1830">
        <v>28.644641499999999</v>
      </c>
      <c r="H1830" t="s">
        <v>2186</v>
      </c>
      <c r="I1830" t="s">
        <v>19</v>
      </c>
      <c r="J1830" t="s">
        <v>61</v>
      </c>
      <c r="K1830" t="s">
        <v>61</v>
      </c>
      <c r="L1830" t="s">
        <v>57</v>
      </c>
      <c r="M1830" t="s">
        <v>57</v>
      </c>
      <c r="N1830">
        <v>2</v>
      </c>
      <c r="O1830">
        <v>145</v>
      </c>
      <c r="P1830">
        <v>800</v>
      </c>
      <c r="Q1830">
        <v>3.8</v>
      </c>
      <c r="R1830">
        <v>2011</v>
      </c>
      <c r="S1830">
        <v>10</v>
      </c>
      <c r="T1830">
        <v>4</v>
      </c>
      <c r="U1830" s="1">
        <v>40820</v>
      </c>
      <c r="V1830" s="5">
        <f>Main[[#This Row],[Average_Cost_for_two]] * VLOOKUP(Main[[#This Row],[Currency]],'Currency'!A:B,2,FALSE)</f>
        <v>9.6</v>
      </c>
      <c r="W1830" s="5" t="str">
        <f>IF(Main[[#This Row],[Avg_Cost_USD]]&lt;10,"Low",
IF(Main[[#This Row],[Avg_Cost_USD]]&lt;=30,"Medium","High"))</f>
        <v>Low</v>
      </c>
    </row>
    <row r="1831" spans="1:23" x14ac:dyDescent="0.3">
      <c r="A1831">
        <v>18429154</v>
      </c>
      <c r="B1831" t="s">
        <v>2677</v>
      </c>
      <c r="C1831">
        <v>1</v>
      </c>
      <c r="D1831" t="s">
        <v>54</v>
      </c>
      <c r="E1831" t="s">
        <v>441</v>
      </c>
      <c r="F1831">
        <v>77.204901100000001</v>
      </c>
      <c r="G1831">
        <v>28.557157700000001</v>
      </c>
      <c r="H1831" t="s">
        <v>2186</v>
      </c>
      <c r="I1831" t="s">
        <v>19</v>
      </c>
      <c r="J1831" t="s">
        <v>61</v>
      </c>
      <c r="K1831" t="s">
        <v>61</v>
      </c>
      <c r="L1831" t="s">
        <v>57</v>
      </c>
      <c r="M1831" t="s">
        <v>57</v>
      </c>
      <c r="N1831">
        <v>2</v>
      </c>
      <c r="O1831">
        <v>7</v>
      </c>
      <c r="P1831">
        <v>800</v>
      </c>
      <c r="Q1831">
        <v>3.1</v>
      </c>
      <c r="R1831">
        <v>2016</v>
      </c>
      <c r="S1831">
        <v>10</v>
      </c>
      <c r="T1831">
        <v>23</v>
      </c>
      <c r="U1831" s="1">
        <v>42666</v>
      </c>
      <c r="V1831" s="5">
        <f>Main[[#This Row],[Average_Cost_for_two]] * VLOOKUP(Main[[#This Row],[Currency]],'Currency'!A:B,2,FALSE)</f>
        <v>9.6</v>
      </c>
      <c r="W1831" s="5" t="str">
        <f>IF(Main[[#This Row],[Avg_Cost_USD]]&lt;10,"Low",
IF(Main[[#This Row],[Avg_Cost_USD]]&lt;=30,"Medium","High"))</f>
        <v>Low</v>
      </c>
    </row>
    <row r="1832" spans="1:23" x14ac:dyDescent="0.3">
      <c r="A1832">
        <v>310592</v>
      </c>
      <c r="B1832" t="s">
        <v>2678</v>
      </c>
      <c r="C1832">
        <v>1</v>
      </c>
      <c r="D1832" t="s">
        <v>54</v>
      </c>
      <c r="E1832" t="s">
        <v>197</v>
      </c>
      <c r="F1832">
        <v>77.203823099999994</v>
      </c>
      <c r="G1832">
        <v>28.6951234</v>
      </c>
      <c r="H1832" t="s">
        <v>1908</v>
      </c>
      <c r="I1832" t="s">
        <v>19</v>
      </c>
      <c r="J1832" t="s">
        <v>61</v>
      </c>
      <c r="K1832" t="s">
        <v>61</v>
      </c>
      <c r="L1832" t="s">
        <v>57</v>
      </c>
      <c r="M1832" t="s">
        <v>57</v>
      </c>
      <c r="N1832">
        <v>2</v>
      </c>
      <c r="O1832">
        <v>1439</v>
      </c>
      <c r="P1832">
        <v>800</v>
      </c>
      <c r="Q1832">
        <v>3.9</v>
      </c>
      <c r="R1832">
        <v>2011</v>
      </c>
      <c r="S1832">
        <v>10</v>
      </c>
      <c r="T1832">
        <v>1</v>
      </c>
      <c r="U1832" s="1">
        <v>40817</v>
      </c>
      <c r="V1832" s="5">
        <f>Main[[#This Row],[Average_Cost_for_two]] * VLOOKUP(Main[[#This Row],[Currency]],'Currency'!A:B,2,FALSE)</f>
        <v>9.6</v>
      </c>
      <c r="W1832" s="5" t="str">
        <f>IF(Main[[#This Row],[Avg_Cost_USD]]&lt;10,"Low",
IF(Main[[#This Row],[Avg_Cost_USD]]&lt;=30,"Medium","High"))</f>
        <v>Low</v>
      </c>
    </row>
    <row r="1833" spans="1:23" x14ac:dyDescent="0.3">
      <c r="A1833">
        <v>964</v>
      </c>
      <c r="B1833" t="s">
        <v>2679</v>
      </c>
      <c r="C1833">
        <v>1</v>
      </c>
      <c r="D1833" t="s">
        <v>54</v>
      </c>
      <c r="E1833" t="s">
        <v>2121</v>
      </c>
      <c r="F1833">
        <v>77.185315500000002</v>
      </c>
      <c r="G1833">
        <v>28.709291799999999</v>
      </c>
      <c r="H1833" t="s">
        <v>335</v>
      </c>
      <c r="I1833" t="s">
        <v>19</v>
      </c>
      <c r="J1833" t="s">
        <v>61</v>
      </c>
      <c r="K1833" t="s">
        <v>57</v>
      </c>
      <c r="L1833" t="s">
        <v>57</v>
      </c>
      <c r="M1833" t="s">
        <v>57</v>
      </c>
      <c r="N1833">
        <v>2</v>
      </c>
      <c r="O1833">
        <v>97</v>
      </c>
      <c r="P1833">
        <v>800</v>
      </c>
      <c r="Q1833">
        <v>3.3</v>
      </c>
      <c r="R1833">
        <v>2010</v>
      </c>
      <c r="S1833">
        <v>10</v>
      </c>
      <c r="T1833">
        <v>28</v>
      </c>
      <c r="U1833" s="1">
        <v>40479</v>
      </c>
      <c r="V1833" s="5">
        <f>Main[[#This Row],[Average_Cost_for_two]] * VLOOKUP(Main[[#This Row],[Currency]],'Currency'!A:B,2,FALSE)</f>
        <v>9.6</v>
      </c>
      <c r="W1833" s="5" t="str">
        <f>IF(Main[[#This Row],[Avg_Cost_USD]]&lt;10,"Low",
IF(Main[[#This Row],[Avg_Cost_USD]]&lt;=30,"Medium","High"))</f>
        <v>Low</v>
      </c>
    </row>
    <row r="1834" spans="1:23" x14ac:dyDescent="0.3">
      <c r="A1834">
        <v>9671</v>
      </c>
      <c r="B1834" t="s">
        <v>2611</v>
      </c>
      <c r="C1834">
        <v>1</v>
      </c>
      <c r="D1834" t="s">
        <v>54</v>
      </c>
      <c r="E1834" t="s">
        <v>1359</v>
      </c>
      <c r="F1834">
        <v>77.268709169999994</v>
      </c>
      <c r="G1834">
        <v>28.561655940000001</v>
      </c>
      <c r="H1834" t="s">
        <v>569</v>
      </c>
      <c r="I1834" t="s">
        <v>19</v>
      </c>
      <c r="J1834" t="s">
        <v>61</v>
      </c>
      <c r="K1834" t="s">
        <v>61</v>
      </c>
      <c r="L1834" t="s">
        <v>57</v>
      </c>
      <c r="M1834" t="s">
        <v>57</v>
      </c>
      <c r="N1834">
        <v>2</v>
      </c>
      <c r="O1834">
        <v>96</v>
      </c>
      <c r="P1834">
        <v>800</v>
      </c>
      <c r="Q1834">
        <v>3.5</v>
      </c>
      <c r="R1834">
        <v>2011</v>
      </c>
      <c r="S1834">
        <v>10</v>
      </c>
      <c r="T1834">
        <v>23</v>
      </c>
      <c r="U1834" s="1">
        <v>40839</v>
      </c>
      <c r="V1834" s="5">
        <f>Main[[#This Row],[Average_Cost_for_two]] * VLOOKUP(Main[[#This Row],[Currency]],'Currency'!A:B,2,FALSE)</f>
        <v>9.6</v>
      </c>
      <c r="W1834" s="5" t="str">
        <f>IF(Main[[#This Row],[Avg_Cost_USD]]&lt;10,"Low",
IF(Main[[#This Row],[Avg_Cost_USD]]&lt;=30,"Medium","High"))</f>
        <v>Low</v>
      </c>
    </row>
    <row r="1835" spans="1:23" x14ac:dyDescent="0.3">
      <c r="A1835">
        <v>18306523</v>
      </c>
      <c r="B1835" t="s">
        <v>2680</v>
      </c>
      <c r="C1835">
        <v>1</v>
      </c>
      <c r="D1835" t="s">
        <v>54</v>
      </c>
      <c r="E1835" t="s">
        <v>400</v>
      </c>
      <c r="F1835">
        <v>77.220890699999998</v>
      </c>
      <c r="G1835">
        <v>28.6344973</v>
      </c>
      <c r="H1835" t="s">
        <v>2681</v>
      </c>
      <c r="I1835" t="s">
        <v>19</v>
      </c>
      <c r="J1835" t="s">
        <v>57</v>
      </c>
      <c r="K1835" t="s">
        <v>57</v>
      </c>
      <c r="L1835" t="s">
        <v>57</v>
      </c>
      <c r="M1835" t="s">
        <v>57</v>
      </c>
      <c r="N1835">
        <v>2</v>
      </c>
      <c r="O1835">
        <v>877</v>
      </c>
      <c r="P1835">
        <v>800</v>
      </c>
      <c r="Q1835">
        <v>3.6</v>
      </c>
      <c r="R1835">
        <v>2018</v>
      </c>
      <c r="S1835">
        <v>9</v>
      </c>
      <c r="T1835">
        <v>11</v>
      </c>
      <c r="U1835" s="1">
        <v>43354</v>
      </c>
      <c r="V1835" s="5">
        <f>Main[[#This Row],[Average_Cost_for_two]] * VLOOKUP(Main[[#This Row],[Currency]],'Currency'!A:B,2,FALSE)</f>
        <v>9.6</v>
      </c>
      <c r="W1835" s="5" t="str">
        <f>IF(Main[[#This Row],[Avg_Cost_USD]]&lt;10,"Low",
IF(Main[[#This Row],[Avg_Cost_USD]]&lt;=30,"Medium","High"))</f>
        <v>Low</v>
      </c>
    </row>
    <row r="1836" spans="1:23" x14ac:dyDescent="0.3">
      <c r="A1836">
        <v>18469980</v>
      </c>
      <c r="B1836" t="s">
        <v>2682</v>
      </c>
      <c r="C1836">
        <v>1</v>
      </c>
      <c r="D1836" t="s">
        <v>54</v>
      </c>
      <c r="E1836" t="s">
        <v>124</v>
      </c>
      <c r="F1836">
        <v>77.203932399999999</v>
      </c>
      <c r="G1836">
        <v>28.550327299999999</v>
      </c>
      <c r="H1836" t="s">
        <v>339</v>
      </c>
      <c r="I1836" t="s">
        <v>19</v>
      </c>
      <c r="J1836" t="s">
        <v>57</v>
      </c>
      <c r="K1836" t="s">
        <v>57</v>
      </c>
      <c r="L1836" t="s">
        <v>57</v>
      </c>
      <c r="M1836" t="s">
        <v>57</v>
      </c>
      <c r="N1836">
        <v>2</v>
      </c>
      <c r="O1836">
        <v>8</v>
      </c>
      <c r="P1836">
        <v>800</v>
      </c>
      <c r="Q1836">
        <v>3.2</v>
      </c>
      <c r="R1836">
        <v>2016</v>
      </c>
      <c r="S1836">
        <v>9</v>
      </c>
      <c r="T1836">
        <v>21</v>
      </c>
      <c r="U1836" s="1">
        <v>42634</v>
      </c>
      <c r="V1836" s="5">
        <f>Main[[#This Row],[Average_Cost_for_two]] * VLOOKUP(Main[[#This Row],[Currency]],'Currency'!A:B,2,FALSE)</f>
        <v>9.6</v>
      </c>
      <c r="W1836" s="5" t="str">
        <f>IF(Main[[#This Row],[Avg_Cost_USD]]&lt;10,"Low",
IF(Main[[#This Row],[Avg_Cost_USD]]&lt;=30,"Medium","High"))</f>
        <v>Low</v>
      </c>
    </row>
    <row r="1837" spans="1:23" x14ac:dyDescent="0.3">
      <c r="A1837">
        <v>1197</v>
      </c>
      <c r="B1837" t="s">
        <v>2683</v>
      </c>
      <c r="C1837">
        <v>1</v>
      </c>
      <c r="D1837" t="s">
        <v>54</v>
      </c>
      <c r="E1837" t="s">
        <v>396</v>
      </c>
      <c r="F1837">
        <v>77.208418809999998</v>
      </c>
      <c r="G1837">
        <v>28.679915529999999</v>
      </c>
      <c r="H1837" t="s">
        <v>347</v>
      </c>
      <c r="I1837" t="s">
        <v>19</v>
      </c>
      <c r="J1837" t="s">
        <v>57</v>
      </c>
      <c r="K1837" t="s">
        <v>57</v>
      </c>
      <c r="L1837" t="s">
        <v>57</v>
      </c>
      <c r="M1837" t="s">
        <v>57</v>
      </c>
      <c r="N1837">
        <v>2</v>
      </c>
      <c r="O1837">
        <v>77</v>
      </c>
      <c r="P1837">
        <v>800</v>
      </c>
      <c r="Q1837">
        <v>3.1</v>
      </c>
      <c r="R1837">
        <v>2014</v>
      </c>
      <c r="S1837">
        <v>9</v>
      </c>
      <c r="T1837">
        <v>24</v>
      </c>
      <c r="U1837" s="1">
        <v>41906</v>
      </c>
      <c r="V1837" s="5">
        <f>Main[[#This Row],[Average_Cost_for_two]] * VLOOKUP(Main[[#This Row],[Currency]],'Currency'!A:B,2,FALSE)</f>
        <v>9.6</v>
      </c>
      <c r="W1837" s="5" t="str">
        <f>IF(Main[[#This Row],[Avg_Cost_USD]]&lt;10,"Low",
IF(Main[[#This Row],[Avg_Cost_USD]]&lt;=30,"Medium","High"))</f>
        <v>Low</v>
      </c>
    </row>
    <row r="1838" spans="1:23" x14ac:dyDescent="0.3">
      <c r="A1838">
        <v>18317510</v>
      </c>
      <c r="B1838" t="s">
        <v>2684</v>
      </c>
      <c r="C1838">
        <v>1</v>
      </c>
      <c r="D1838" t="s">
        <v>54</v>
      </c>
      <c r="E1838" t="s">
        <v>396</v>
      </c>
      <c r="F1838">
        <v>77.2084945</v>
      </c>
      <c r="G1838">
        <v>28.679896400000001</v>
      </c>
      <c r="H1838" t="s">
        <v>285</v>
      </c>
      <c r="I1838" t="s">
        <v>19</v>
      </c>
      <c r="J1838" t="s">
        <v>57</v>
      </c>
      <c r="K1838" t="s">
        <v>57</v>
      </c>
      <c r="L1838" t="s">
        <v>57</v>
      </c>
      <c r="M1838" t="s">
        <v>57</v>
      </c>
      <c r="N1838">
        <v>2</v>
      </c>
      <c r="O1838">
        <v>21</v>
      </c>
      <c r="P1838">
        <v>800</v>
      </c>
      <c r="Q1838">
        <v>3.4</v>
      </c>
      <c r="R1838">
        <v>2013</v>
      </c>
      <c r="S1838">
        <v>9</v>
      </c>
      <c r="T1838">
        <v>10</v>
      </c>
      <c r="U1838" s="1">
        <v>41527</v>
      </c>
      <c r="V1838" s="5">
        <f>Main[[#This Row],[Average_Cost_for_two]] * VLOOKUP(Main[[#This Row],[Currency]],'Currency'!A:B,2,FALSE)</f>
        <v>9.6</v>
      </c>
      <c r="W1838" s="5" t="str">
        <f>IF(Main[[#This Row],[Avg_Cost_USD]]&lt;10,"Low",
IF(Main[[#This Row],[Avg_Cost_USD]]&lt;=30,"Medium","High"))</f>
        <v>Low</v>
      </c>
    </row>
    <row r="1839" spans="1:23" x14ac:dyDescent="0.3">
      <c r="A1839">
        <v>18144480</v>
      </c>
      <c r="B1839" t="s">
        <v>2685</v>
      </c>
      <c r="C1839">
        <v>1</v>
      </c>
      <c r="D1839" t="s">
        <v>54</v>
      </c>
      <c r="E1839" t="s">
        <v>71</v>
      </c>
      <c r="F1839">
        <v>77.271844000000002</v>
      </c>
      <c r="G1839">
        <v>28.565280000000001</v>
      </c>
      <c r="H1839" t="s">
        <v>303</v>
      </c>
      <c r="I1839" t="s">
        <v>19</v>
      </c>
      <c r="J1839" t="s">
        <v>57</v>
      </c>
      <c r="K1839" t="s">
        <v>57</v>
      </c>
      <c r="L1839" t="s">
        <v>57</v>
      </c>
      <c r="M1839" t="s">
        <v>57</v>
      </c>
      <c r="N1839">
        <v>2</v>
      </c>
      <c r="O1839">
        <v>21</v>
      </c>
      <c r="P1839">
        <v>800</v>
      </c>
      <c r="Q1839">
        <v>2.8</v>
      </c>
      <c r="R1839">
        <v>2016</v>
      </c>
      <c r="S1839">
        <v>9</v>
      </c>
      <c r="T1839">
        <v>20</v>
      </c>
      <c r="U1839" s="1">
        <v>42633</v>
      </c>
      <c r="V1839" s="5">
        <f>Main[[#This Row],[Average_Cost_for_two]] * VLOOKUP(Main[[#This Row],[Currency]],'Currency'!A:B,2,FALSE)</f>
        <v>9.6</v>
      </c>
      <c r="W1839" s="5" t="str">
        <f>IF(Main[[#This Row],[Avg_Cost_USD]]&lt;10,"Low",
IF(Main[[#This Row],[Avg_Cost_USD]]&lt;=30,"Medium","High"))</f>
        <v>Low</v>
      </c>
    </row>
    <row r="1840" spans="1:23" x14ac:dyDescent="0.3">
      <c r="A1840">
        <v>306586</v>
      </c>
      <c r="B1840" t="s">
        <v>294</v>
      </c>
      <c r="C1840">
        <v>1</v>
      </c>
      <c r="D1840" t="s">
        <v>54</v>
      </c>
      <c r="E1840" t="s">
        <v>764</v>
      </c>
      <c r="F1840">
        <v>77.106425799999997</v>
      </c>
      <c r="G1840">
        <v>28.6426643</v>
      </c>
      <c r="H1840" t="s">
        <v>296</v>
      </c>
      <c r="I1840" t="s">
        <v>19</v>
      </c>
      <c r="J1840" t="s">
        <v>57</v>
      </c>
      <c r="K1840" t="s">
        <v>57</v>
      </c>
      <c r="L1840" t="s">
        <v>57</v>
      </c>
      <c r="M1840" t="s">
        <v>57</v>
      </c>
      <c r="N1840">
        <v>2</v>
      </c>
      <c r="O1840">
        <v>69</v>
      </c>
      <c r="P1840">
        <v>800</v>
      </c>
      <c r="Q1840">
        <v>3.2</v>
      </c>
      <c r="R1840">
        <v>2017</v>
      </c>
      <c r="S1840">
        <v>9</v>
      </c>
      <c r="T1840">
        <v>21</v>
      </c>
      <c r="U1840" s="1">
        <v>42999</v>
      </c>
      <c r="V1840" s="5">
        <f>Main[[#This Row],[Average_Cost_for_two]] * VLOOKUP(Main[[#This Row],[Currency]],'Currency'!A:B,2,FALSE)</f>
        <v>9.6</v>
      </c>
      <c r="W1840" s="5" t="str">
        <f>IF(Main[[#This Row],[Avg_Cost_USD]]&lt;10,"Low",
IF(Main[[#This Row],[Avg_Cost_USD]]&lt;=30,"Medium","High"))</f>
        <v>Low</v>
      </c>
    </row>
    <row r="1841" spans="1:23" x14ac:dyDescent="0.3">
      <c r="A1841">
        <v>18204499</v>
      </c>
      <c r="B1841" t="s">
        <v>2686</v>
      </c>
      <c r="C1841">
        <v>1</v>
      </c>
      <c r="D1841" t="s">
        <v>54</v>
      </c>
      <c r="E1841" t="s">
        <v>81</v>
      </c>
      <c r="F1841">
        <v>77.326320100000004</v>
      </c>
      <c r="G1841">
        <v>28.683970800000001</v>
      </c>
      <c r="H1841" t="s">
        <v>287</v>
      </c>
      <c r="I1841" t="s">
        <v>19</v>
      </c>
      <c r="J1841" t="s">
        <v>57</v>
      </c>
      <c r="K1841" t="s">
        <v>57</v>
      </c>
      <c r="L1841" t="s">
        <v>57</v>
      </c>
      <c r="M1841" t="s">
        <v>57</v>
      </c>
      <c r="N1841">
        <v>2</v>
      </c>
      <c r="O1841">
        <v>6</v>
      </c>
      <c r="P1841">
        <v>800</v>
      </c>
      <c r="Q1841">
        <v>3</v>
      </c>
      <c r="R1841">
        <v>2016</v>
      </c>
      <c r="S1841">
        <v>8</v>
      </c>
      <c r="T1841">
        <v>27</v>
      </c>
      <c r="U1841" s="1">
        <v>42609</v>
      </c>
      <c r="V1841" s="5">
        <f>Main[[#This Row],[Average_Cost_for_two]] * VLOOKUP(Main[[#This Row],[Currency]],'Currency'!A:B,2,FALSE)</f>
        <v>9.6</v>
      </c>
      <c r="W1841" s="5" t="str">
        <f>IF(Main[[#This Row],[Avg_Cost_USD]]&lt;10,"Low",
IF(Main[[#This Row],[Avg_Cost_USD]]&lt;=30,"Medium","High"))</f>
        <v>Low</v>
      </c>
    </row>
    <row r="1842" spans="1:23" x14ac:dyDescent="0.3">
      <c r="A1842">
        <v>18380155</v>
      </c>
      <c r="B1842" t="s">
        <v>2687</v>
      </c>
      <c r="C1842">
        <v>1</v>
      </c>
      <c r="D1842" t="s">
        <v>54</v>
      </c>
      <c r="E1842" t="s">
        <v>926</v>
      </c>
      <c r="F1842">
        <v>77.252863199999993</v>
      </c>
      <c r="G1842">
        <v>28.542268799999999</v>
      </c>
      <c r="H1842" t="s">
        <v>2688</v>
      </c>
      <c r="I1842" t="s">
        <v>19</v>
      </c>
      <c r="J1842" t="s">
        <v>57</v>
      </c>
      <c r="K1842" t="s">
        <v>57</v>
      </c>
      <c r="L1842" t="s">
        <v>57</v>
      </c>
      <c r="M1842" t="s">
        <v>57</v>
      </c>
      <c r="N1842">
        <v>2</v>
      </c>
      <c r="O1842">
        <v>30</v>
      </c>
      <c r="P1842">
        <v>800</v>
      </c>
      <c r="Q1842">
        <v>3.5</v>
      </c>
      <c r="R1842">
        <v>2011</v>
      </c>
      <c r="S1842">
        <v>8</v>
      </c>
      <c r="T1842">
        <v>16</v>
      </c>
      <c r="U1842" s="1">
        <v>40771</v>
      </c>
      <c r="V1842" s="5">
        <f>Main[[#This Row],[Average_Cost_for_two]] * VLOOKUP(Main[[#This Row],[Currency]],'Currency'!A:B,2,FALSE)</f>
        <v>9.6</v>
      </c>
      <c r="W1842" s="5" t="str">
        <f>IF(Main[[#This Row],[Avg_Cost_USD]]&lt;10,"Low",
IF(Main[[#This Row],[Avg_Cost_USD]]&lt;=30,"Medium","High"))</f>
        <v>Low</v>
      </c>
    </row>
    <row r="1843" spans="1:23" x14ac:dyDescent="0.3">
      <c r="A1843">
        <v>463</v>
      </c>
      <c r="B1843" t="s">
        <v>1191</v>
      </c>
      <c r="C1843">
        <v>1</v>
      </c>
      <c r="D1843" t="s">
        <v>54</v>
      </c>
      <c r="E1843" t="s">
        <v>155</v>
      </c>
      <c r="F1843">
        <v>77.233630000000005</v>
      </c>
      <c r="G1843">
        <v>28.6493933</v>
      </c>
      <c r="H1843" t="s">
        <v>347</v>
      </c>
      <c r="I1843" t="s">
        <v>19</v>
      </c>
      <c r="J1843" t="s">
        <v>57</v>
      </c>
      <c r="K1843" t="s">
        <v>57</v>
      </c>
      <c r="L1843" t="s">
        <v>57</v>
      </c>
      <c r="M1843" t="s">
        <v>57</v>
      </c>
      <c r="N1843">
        <v>2</v>
      </c>
      <c r="O1843">
        <v>4689</v>
      </c>
      <c r="P1843">
        <v>800</v>
      </c>
      <c r="Q1843">
        <v>4</v>
      </c>
      <c r="R1843">
        <v>2017</v>
      </c>
      <c r="S1843">
        <v>7</v>
      </c>
      <c r="T1843">
        <v>8</v>
      </c>
      <c r="U1843" s="1">
        <v>42924</v>
      </c>
      <c r="V1843" s="5">
        <f>Main[[#This Row],[Average_Cost_for_two]] * VLOOKUP(Main[[#This Row],[Currency]],'Currency'!A:B,2,FALSE)</f>
        <v>9.6</v>
      </c>
      <c r="W1843" s="5" t="str">
        <f>IF(Main[[#This Row],[Avg_Cost_USD]]&lt;10,"Low",
IF(Main[[#This Row],[Avg_Cost_USD]]&lt;=30,"Medium","High"))</f>
        <v>Low</v>
      </c>
    </row>
    <row r="1844" spans="1:23" x14ac:dyDescent="0.3">
      <c r="A1844">
        <v>18489508</v>
      </c>
      <c r="B1844" t="s">
        <v>992</v>
      </c>
      <c r="C1844">
        <v>1</v>
      </c>
      <c r="D1844" t="s">
        <v>54</v>
      </c>
      <c r="E1844" t="s">
        <v>396</v>
      </c>
      <c r="F1844">
        <v>0</v>
      </c>
      <c r="G1844">
        <v>0</v>
      </c>
      <c r="H1844" t="s">
        <v>993</v>
      </c>
      <c r="I1844" t="s">
        <v>19</v>
      </c>
      <c r="J1844" t="s">
        <v>57</v>
      </c>
      <c r="K1844" t="s">
        <v>57</v>
      </c>
      <c r="L1844" t="s">
        <v>57</v>
      </c>
      <c r="M1844" t="s">
        <v>57</v>
      </c>
      <c r="N1844">
        <v>2</v>
      </c>
      <c r="O1844">
        <v>6</v>
      </c>
      <c r="P1844">
        <v>800</v>
      </c>
      <c r="Q1844">
        <v>3.3</v>
      </c>
      <c r="R1844">
        <v>2016</v>
      </c>
      <c r="S1844">
        <v>7</v>
      </c>
      <c r="T1844">
        <v>10</v>
      </c>
      <c r="U1844" s="1">
        <v>42561</v>
      </c>
      <c r="V1844" s="5">
        <f>Main[[#This Row],[Average_Cost_for_two]] * VLOOKUP(Main[[#This Row],[Currency]],'Currency'!A:B,2,FALSE)</f>
        <v>9.6</v>
      </c>
      <c r="W1844" s="5" t="str">
        <f>IF(Main[[#This Row],[Avg_Cost_USD]]&lt;10,"Low",
IF(Main[[#This Row],[Avg_Cost_USD]]&lt;=30,"Medium","High"))</f>
        <v>Low</v>
      </c>
    </row>
    <row r="1845" spans="1:23" x14ac:dyDescent="0.3">
      <c r="A1845">
        <v>18312565</v>
      </c>
      <c r="B1845" t="s">
        <v>2689</v>
      </c>
      <c r="C1845">
        <v>1</v>
      </c>
      <c r="D1845" t="s">
        <v>54</v>
      </c>
      <c r="E1845" t="s">
        <v>71</v>
      </c>
      <c r="F1845">
        <v>0</v>
      </c>
      <c r="G1845">
        <v>0</v>
      </c>
      <c r="H1845" t="s">
        <v>2063</v>
      </c>
      <c r="I1845" t="s">
        <v>19</v>
      </c>
      <c r="J1845" t="s">
        <v>57</v>
      </c>
      <c r="K1845" t="s">
        <v>57</v>
      </c>
      <c r="L1845" t="s">
        <v>57</v>
      </c>
      <c r="M1845" t="s">
        <v>57</v>
      </c>
      <c r="N1845">
        <v>2</v>
      </c>
      <c r="O1845">
        <v>5</v>
      </c>
      <c r="P1845">
        <v>800</v>
      </c>
      <c r="Q1845">
        <v>3</v>
      </c>
      <c r="R1845">
        <v>2013</v>
      </c>
      <c r="S1845">
        <v>7</v>
      </c>
      <c r="T1845">
        <v>13</v>
      </c>
      <c r="U1845" s="1">
        <v>41468</v>
      </c>
      <c r="V1845" s="5">
        <f>Main[[#This Row],[Average_Cost_for_two]] * VLOOKUP(Main[[#This Row],[Currency]],'Currency'!A:B,2,FALSE)</f>
        <v>9.6</v>
      </c>
      <c r="W1845" s="5" t="str">
        <f>IF(Main[[#This Row],[Avg_Cost_USD]]&lt;10,"Low",
IF(Main[[#This Row],[Avg_Cost_USD]]&lt;=30,"Medium","High"))</f>
        <v>Low</v>
      </c>
    </row>
    <row r="1846" spans="1:23" x14ac:dyDescent="0.3">
      <c r="A1846">
        <v>300642</v>
      </c>
      <c r="B1846" t="s">
        <v>2690</v>
      </c>
      <c r="C1846">
        <v>1</v>
      </c>
      <c r="D1846" t="s">
        <v>54</v>
      </c>
      <c r="E1846" t="s">
        <v>1771</v>
      </c>
      <c r="F1846">
        <v>77.227986400000006</v>
      </c>
      <c r="G1846">
        <v>28.6025572</v>
      </c>
      <c r="H1846" t="s">
        <v>2548</v>
      </c>
      <c r="I1846" t="s">
        <v>19</v>
      </c>
      <c r="J1846" t="s">
        <v>57</v>
      </c>
      <c r="K1846" t="s">
        <v>57</v>
      </c>
      <c r="L1846" t="s">
        <v>57</v>
      </c>
      <c r="M1846" t="s">
        <v>57</v>
      </c>
      <c r="N1846">
        <v>2</v>
      </c>
      <c r="O1846">
        <v>29</v>
      </c>
      <c r="P1846">
        <v>800</v>
      </c>
      <c r="Q1846">
        <v>3.6</v>
      </c>
      <c r="R1846">
        <v>2016</v>
      </c>
      <c r="S1846">
        <v>6</v>
      </c>
      <c r="T1846">
        <v>9</v>
      </c>
      <c r="U1846" s="1">
        <v>42530</v>
      </c>
      <c r="V1846" s="5">
        <f>Main[[#This Row],[Average_Cost_for_two]] * VLOOKUP(Main[[#This Row],[Currency]],'Currency'!A:B,2,FALSE)</f>
        <v>9.6</v>
      </c>
      <c r="W1846" s="5" t="str">
        <f>IF(Main[[#This Row],[Avg_Cost_USD]]&lt;10,"Low",
IF(Main[[#This Row],[Avg_Cost_USD]]&lt;=30,"Medium","High"))</f>
        <v>Low</v>
      </c>
    </row>
    <row r="1847" spans="1:23" x14ac:dyDescent="0.3">
      <c r="A1847">
        <v>18341806</v>
      </c>
      <c r="B1847" t="s">
        <v>2691</v>
      </c>
      <c r="C1847">
        <v>1</v>
      </c>
      <c r="D1847" t="s">
        <v>54</v>
      </c>
      <c r="E1847" t="s">
        <v>1539</v>
      </c>
      <c r="F1847">
        <v>0</v>
      </c>
      <c r="G1847">
        <v>0</v>
      </c>
      <c r="H1847" t="s">
        <v>2692</v>
      </c>
      <c r="I1847" t="s">
        <v>19</v>
      </c>
      <c r="J1847" t="s">
        <v>57</v>
      </c>
      <c r="K1847" t="s">
        <v>57</v>
      </c>
      <c r="L1847" t="s">
        <v>57</v>
      </c>
      <c r="M1847" t="s">
        <v>57</v>
      </c>
      <c r="N1847">
        <v>2</v>
      </c>
      <c r="O1847">
        <v>27</v>
      </c>
      <c r="P1847">
        <v>800</v>
      </c>
      <c r="Q1847">
        <v>3.1</v>
      </c>
      <c r="R1847">
        <v>2011</v>
      </c>
      <c r="S1847">
        <v>6</v>
      </c>
      <c r="T1847">
        <v>5</v>
      </c>
      <c r="U1847" s="1">
        <v>40699</v>
      </c>
      <c r="V1847" s="5">
        <f>Main[[#This Row],[Average_Cost_for_two]] * VLOOKUP(Main[[#This Row],[Currency]],'Currency'!A:B,2,FALSE)</f>
        <v>9.6</v>
      </c>
      <c r="W1847" s="5" t="str">
        <f>IF(Main[[#This Row],[Avg_Cost_USD]]&lt;10,"Low",
IF(Main[[#This Row],[Avg_Cost_USD]]&lt;=30,"Medium","High"))</f>
        <v>Low</v>
      </c>
    </row>
    <row r="1848" spans="1:23" x14ac:dyDescent="0.3">
      <c r="A1848">
        <v>18418358</v>
      </c>
      <c r="B1848" t="s">
        <v>2693</v>
      </c>
      <c r="C1848">
        <v>1</v>
      </c>
      <c r="D1848" t="s">
        <v>54</v>
      </c>
      <c r="E1848" t="s">
        <v>1539</v>
      </c>
      <c r="F1848">
        <v>77.167164499999998</v>
      </c>
      <c r="G1848">
        <v>28.587787899999999</v>
      </c>
      <c r="H1848" t="s">
        <v>2694</v>
      </c>
      <c r="I1848" t="s">
        <v>19</v>
      </c>
      <c r="J1848" t="s">
        <v>57</v>
      </c>
      <c r="K1848" t="s">
        <v>57</v>
      </c>
      <c r="L1848" t="s">
        <v>57</v>
      </c>
      <c r="M1848" t="s">
        <v>57</v>
      </c>
      <c r="N1848">
        <v>2</v>
      </c>
      <c r="O1848">
        <v>37</v>
      </c>
      <c r="P1848">
        <v>800</v>
      </c>
      <c r="Q1848">
        <v>4.0999999999999996</v>
      </c>
      <c r="R1848">
        <v>2012</v>
      </c>
      <c r="S1848">
        <v>6</v>
      </c>
      <c r="T1848">
        <v>1</v>
      </c>
      <c r="U1848" s="1">
        <v>41061</v>
      </c>
      <c r="V1848" s="5">
        <f>Main[[#This Row],[Average_Cost_for_two]] * VLOOKUP(Main[[#This Row],[Currency]],'Currency'!A:B,2,FALSE)</f>
        <v>9.6</v>
      </c>
      <c r="W1848" s="5" t="str">
        <f>IF(Main[[#This Row],[Avg_Cost_USD]]&lt;10,"Low",
IF(Main[[#This Row],[Avg_Cost_USD]]&lt;=30,"Medium","High"))</f>
        <v>Low</v>
      </c>
    </row>
    <row r="1849" spans="1:23" x14ac:dyDescent="0.3">
      <c r="A1849">
        <v>18453788</v>
      </c>
      <c r="B1849" t="s">
        <v>2695</v>
      </c>
      <c r="C1849">
        <v>1</v>
      </c>
      <c r="D1849" t="s">
        <v>54</v>
      </c>
      <c r="E1849" t="s">
        <v>1539</v>
      </c>
      <c r="F1849">
        <v>77.167074600000007</v>
      </c>
      <c r="G1849">
        <v>28.5876001</v>
      </c>
      <c r="H1849" t="s">
        <v>2696</v>
      </c>
      <c r="I1849" t="s">
        <v>19</v>
      </c>
      <c r="J1849" t="s">
        <v>57</v>
      </c>
      <c r="K1849" t="s">
        <v>57</v>
      </c>
      <c r="L1849" t="s">
        <v>57</v>
      </c>
      <c r="M1849" t="s">
        <v>57</v>
      </c>
      <c r="N1849">
        <v>2</v>
      </c>
      <c r="O1849">
        <v>4</v>
      </c>
      <c r="P1849">
        <v>800</v>
      </c>
      <c r="Q1849">
        <v>3</v>
      </c>
      <c r="R1849">
        <v>2012</v>
      </c>
      <c r="S1849">
        <v>5</v>
      </c>
      <c r="T1849">
        <v>18</v>
      </c>
      <c r="U1849" s="1">
        <v>41047</v>
      </c>
      <c r="V1849" s="5">
        <f>Main[[#This Row],[Average_Cost_for_two]] * VLOOKUP(Main[[#This Row],[Currency]],'Currency'!A:B,2,FALSE)</f>
        <v>9.6</v>
      </c>
      <c r="W1849" s="5" t="str">
        <f>IF(Main[[#This Row],[Avg_Cost_USD]]&lt;10,"Low",
IF(Main[[#This Row],[Avg_Cost_USD]]&lt;=30,"Medium","High"))</f>
        <v>Low</v>
      </c>
    </row>
    <row r="1850" spans="1:23" x14ac:dyDescent="0.3">
      <c r="A1850">
        <v>18424602</v>
      </c>
      <c r="B1850" t="s">
        <v>2697</v>
      </c>
      <c r="C1850">
        <v>1</v>
      </c>
      <c r="D1850" t="s">
        <v>54</v>
      </c>
      <c r="E1850" t="s">
        <v>1539</v>
      </c>
      <c r="F1850">
        <v>77.167973200000006</v>
      </c>
      <c r="G1850">
        <v>28.588134100000001</v>
      </c>
      <c r="H1850" t="s">
        <v>301</v>
      </c>
      <c r="I1850" t="s">
        <v>19</v>
      </c>
      <c r="J1850" t="s">
        <v>57</v>
      </c>
      <c r="K1850" t="s">
        <v>57</v>
      </c>
      <c r="L1850" t="s">
        <v>57</v>
      </c>
      <c r="M1850" t="s">
        <v>57</v>
      </c>
      <c r="N1850">
        <v>2</v>
      </c>
      <c r="O1850">
        <v>35</v>
      </c>
      <c r="P1850">
        <v>800</v>
      </c>
      <c r="Q1850">
        <v>3.9</v>
      </c>
      <c r="R1850">
        <v>2017</v>
      </c>
      <c r="S1850">
        <v>5</v>
      </c>
      <c r="T1850">
        <v>8</v>
      </c>
      <c r="U1850" s="1">
        <v>42863</v>
      </c>
      <c r="V1850" s="5">
        <f>Main[[#This Row],[Average_Cost_for_two]] * VLOOKUP(Main[[#This Row],[Currency]],'Currency'!A:B,2,FALSE)</f>
        <v>9.6</v>
      </c>
      <c r="W1850" s="5" t="str">
        <f>IF(Main[[#This Row],[Avg_Cost_USD]]&lt;10,"Low",
IF(Main[[#This Row],[Avg_Cost_USD]]&lt;=30,"Medium","High"))</f>
        <v>Low</v>
      </c>
    </row>
    <row r="1851" spans="1:23" x14ac:dyDescent="0.3">
      <c r="A1851">
        <v>312937</v>
      </c>
      <c r="B1851" t="s">
        <v>2682</v>
      </c>
      <c r="C1851">
        <v>1</v>
      </c>
      <c r="D1851" t="s">
        <v>54</v>
      </c>
      <c r="E1851" t="s">
        <v>1350</v>
      </c>
      <c r="F1851">
        <v>77.196815700000002</v>
      </c>
      <c r="G1851">
        <v>28.546526499999999</v>
      </c>
      <c r="H1851" t="s">
        <v>339</v>
      </c>
      <c r="I1851" t="s">
        <v>19</v>
      </c>
      <c r="J1851" t="s">
        <v>57</v>
      </c>
      <c r="K1851" t="s">
        <v>57</v>
      </c>
      <c r="L1851" t="s">
        <v>57</v>
      </c>
      <c r="M1851" t="s">
        <v>57</v>
      </c>
      <c r="N1851">
        <v>2</v>
      </c>
      <c r="O1851">
        <v>47</v>
      </c>
      <c r="P1851">
        <v>800</v>
      </c>
      <c r="Q1851">
        <v>3.9</v>
      </c>
      <c r="R1851">
        <v>2016</v>
      </c>
      <c r="S1851">
        <v>5</v>
      </c>
      <c r="T1851">
        <v>22</v>
      </c>
      <c r="U1851" s="1">
        <v>42512</v>
      </c>
      <c r="V1851" s="5">
        <f>Main[[#This Row],[Average_Cost_for_two]] * VLOOKUP(Main[[#This Row],[Currency]],'Currency'!A:B,2,FALSE)</f>
        <v>9.6</v>
      </c>
      <c r="W1851" s="5" t="str">
        <f>IF(Main[[#This Row],[Avg_Cost_USD]]&lt;10,"Low",
IF(Main[[#This Row],[Avg_Cost_USD]]&lt;=30,"Medium","High"))</f>
        <v>Low</v>
      </c>
    </row>
    <row r="1852" spans="1:23" x14ac:dyDescent="0.3">
      <c r="A1852">
        <v>3428</v>
      </c>
      <c r="B1852" t="s">
        <v>2698</v>
      </c>
      <c r="C1852">
        <v>1</v>
      </c>
      <c r="D1852" t="s">
        <v>54</v>
      </c>
      <c r="E1852" t="s">
        <v>194</v>
      </c>
      <c r="F1852">
        <v>77.253127879999994</v>
      </c>
      <c r="G1852">
        <v>28.53267894</v>
      </c>
      <c r="H1852" t="s">
        <v>2699</v>
      </c>
      <c r="I1852" t="s">
        <v>19</v>
      </c>
      <c r="J1852" t="s">
        <v>57</v>
      </c>
      <c r="K1852" t="s">
        <v>57</v>
      </c>
      <c r="L1852" t="s">
        <v>57</v>
      </c>
      <c r="M1852" t="s">
        <v>57</v>
      </c>
      <c r="N1852">
        <v>2</v>
      </c>
      <c r="O1852">
        <v>452</v>
      </c>
      <c r="P1852">
        <v>800</v>
      </c>
      <c r="Q1852">
        <v>3.9</v>
      </c>
      <c r="R1852">
        <v>2010</v>
      </c>
      <c r="S1852">
        <v>4</v>
      </c>
      <c r="T1852">
        <v>22</v>
      </c>
      <c r="U1852" s="1">
        <v>40290</v>
      </c>
      <c r="V1852" s="5">
        <f>Main[[#This Row],[Average_Cost_for_two]] * VLOOKUP(Main[[#This Row],[Currency]],'Currency'!A:B,2,FALSE)</f>
        <v>9.6</v>
      </c>
      <c r="W1852" s="5" t="str">
        <f>IF(Main[[#This Row],[Avg_Cost_USD]]&lt;10,"Low",
IF(Main[[#This Row],[Avg_Cost_USD]]&lt;=30,"Medium","High"))</f>
        <v>Low</v>
      </c>
    </row>
    <row r="1853" spans="1:23" x14ac:dyDescent="0.3">
      <c r="A1853">
        <v>309322</v>
      </c>
      <c r="B1853" t="s">
        <v>2700</v>
      </c>
      <c r="C1853">
        <v>1</v>
      </c>
      <c r="D1853" t="s">
        <v>54</v>
      </c>
      <c r="E1853" t="s">
        <v>441</v>
      </c>
      <c r="F1853">
        <v>0</v>
      </c>
      <c r="G1853">
        <v>0</v>
      </c>
      <c r="H1853" t="s">
        <v>339</v>
      </c>
      <c r="I1853" t="s">
        <v>19</v>
      </c>
      <c r="J1853" t="s">
        <v>57</v>
      </c>
      <c r="K1853" t="s">
        <v>57</v>
      </c>
      <c r="L1853" t="s">
        <v>57</v>
      </c>
      <c r="M1853" t="s">
        <v>57</v>
      </c>
      <c r="N1853">
        <v>2</v>
      </c>
      <c r="O1853">
        <v>15</v>
      </c>
      <c r="P1853">
        <v>800</v>
      </c>
      <c r="Q1853">
        <v>3.3</v>
      </c>
      <c r="R1853">
        <v>2017</v>
      </c>
      <c r="S1853">
        <v>3</v>
      </c>
      <c r="T1853">
        <v>4</v>
      </c>
      <c r="U1853" s="1">
        <v>42798</v>
      </c>
      <c r="V1853" s="5">
        <f>Main[[#This Row],[Average_Cost_for_two]] * VLOOKUP(Main[[#This Row],[Currency]],'Currency'!A:B,2,FALSE)</f>
        <v>9.6</v>
      </c>
      <c r="W1853" s="5" t="str">
        <f>IF(Main[[#This Row],[Avg_Cost_USD]]&lt;10,"Low",
IF(Main[[#This Row],[Avg_Cost_USD]]&lt;=30,"Medium","High"))</f>
        <v>Low</v>
      </c>
    </row>
    <row r="1854" spans="1:23" x14ac:dyDescent="0.3">
      <c r="A1854">
        <v>18356808</v>
      </c>
      <c r="B1854" t="s">
        <v>2701</v>
      </c>
      <c r="C1854">
        <v>1</v>
      </c>
      <c r="D1854" t="s">
        <v>54</v>
      </c>
      <c r="E1854" t="s">
        <v>197</v>
      </c>
      <c r="F1854">
        <v>77.204431600000007</v>
      </c>
      <c r="G1854">
        <v>28.694552900000001</v>
      </c>
      <c r="H1854" t="s">
        <v>301</v>
      </c>
      <c r="I1854" t="s">
        <v>19</v>
      </c>
      <c r="J1854" t="s">
        <v>57</v>
      </c>
      <c r="K1854" t="s">
        <v>57</v>
      </c>
      <c r="L1854" t="s">
        <v>57</v>
      </c>
      <c r="M1854" t="s">
        <v>57</v>
      </c>
      <c r="N1854">
        <v>2</v>
      </c>
      <c r="O1854">
        <v>34</v>
      </c>
      <c r="P1854">
        <v>800</v>
      </c>
      <c r="Q1854">
        <v>3.4</v>
      </c>
      <c r="R1854">
        <v>2011</v>
      </c>
      <c r="S1854">
        <v>3</v>
      </c>
      <c r="T1854">
        <v>17</v>
      </c>
      <c r="U1854" s="1">
        <v>40619</v>
      </c>
      <c r="V1854" s="5">
        <f>Main[[#This Row],[Average_Cost_for_two]] * VLOOKUP(Main[[#This Row],[Currency]],'Currency'!A:B,2,FALSE)</f>
        <v>9.6</v>
      </c>
      <c r="W1854" s="5" t="str">
        <f>IF(Main[[#This Row],[Avg_Cost_USD]]&lt;10,"Low",
IF(Main[[#This Row],[Avg_Cost_USD]]&lt;=30,"Medium","High"))</f>
        <v>Low</v>
      </c>
    </row>
    <row r="1855" spans="1:23" x14ac:dyDescent="0.3">
      <c r="A1855">
        <v>4624</v>
      </c>
      <c r="B1855" t="s">
        <v>2702</v>
      </c>
      <c r="C1855">
        <v>1</v>
      </c>
      <c r="D1855" t="s">
        <v>54</v>
      </c>
      <c r="E1855" t="s">
        <v>1771</v>
      </c>
      <c r="F1855">
        <v>77.227088300000005</v>
      </c>
      <c r="G1855">
        <v>28.6003209</v>
      </c>
      <c r="H1855" t="s">
        <v>424</v>
      </c>
      <c r="I1855" t="s">
        <v>19</v>
      </c>
      <c r="J1855" t="s">
        <v>57</v>
      </c>
      <c r="K1855" t="s">
        <v>57</v>
      </c>
      <c r="L1855" t="s">
        <v>57</v>
      </c>
      <c r="M1855" t="s">
        <v>57</v>
      </c>
      <c r="N1855">
        <v>2</v>
      </c>
      <c r="O1855">
        <v>89</v>
      </c>
      <c r="P1855">
        <v>800</v>
      </c>
      <c r="Q1855">
        <v>3.3</v>
      </c>
      <c r="R1855">
        <v>2011</v>
      </c>
      <c r="S1855">
        <v>3</v>
      </c>
      <c r="T1855">
        <v>7</v>
      </c>
      <c r="U1855" s="1">
        <v>40609</v>
      </c>
      <c r="V1855" s="5">
        <f>Main[[#This Row],[Average_Cost_for_two]] * VLOOKUP(Main[[#This Row],[Currency]],'Currency'!A:B,2,FALSE)</f>
        <v>9.6</v>
      </c>
      <c r="W1855" s="5" t="str">
        <f>IF(Main[[#This Row],[Avg_Cost_USD]]&lt;10,"Low",
IF(Main[[#This Row],[Avg_Cost_USD]]&lt;=30,"Medium","High"))</f>
        <v>Low</v>
      </c>
    </row>
    <row r="1856" spans="1:23" x14ac:dyDescent="0.3">
      <c r="A1856">
        <v>304735</v>
      </c>
      <c r="B1856" t="s">
        <v>2703</v>
      </c>
      <c r="C1856">
        <v>1</v>
      </c>
      <c r="D1856" t="s">
        <v>54</v>
      </c>
      <c r="E1856" t="s">
        <v>79</v>
      </c>
      <c r="F1856">
        <v>77.230366599999996</v>
      </c>
      <c r="G1856">
        <v>28.5732529</v>
      </c>
      <c r="H1856" t="s">
        <v>317</v>
      </c>
      <c r="I1856" t="s">
        <v>19</v>
      </c>
      <c r="J1856" t="s">
        <v>57</v>
      </c>
      <c r="K1856" t="s">
        <v>57</v>
      </c>
      <c r="L1856" t="s">
        <v>57</v>
      </c>
      <c r="M1856" t="s">
        <v>57</v>
      </c>
      <c r="N1856">
        <v>2</v>
      </c>
      <c r="O1856">
        <v>304</v>
      </c>
      <c r="P1856">
        <v>800</v>
      </c>
      <c r="Q1856">
        <v>3.7</v>
      </c>
      <c r="R1856">
        <v>2018</v>
      </c>
      <c r="S1856">
        <v>2</v>
      </c>
      <c r="T1856">
        <v>2</v>
      </c>
      <c r="U1856" s="1">
        <v>43133</v>
      </c>
      <c r="V1856" s="5">
        <f>Main[[#This Row],[Average_Cost_for_two]] * VLOOKUP(Main[[#This Row],[Currency]],'Currency'!A:B,2,FALSE)</f>
        <v>9.6</v>
      </c>
      <c r="W1856" s="5" t="str">
        <f>IF(Main[[#This Row],[Avg_Cost_USD]]&lt;10,"Low",
IF(Main[[#This Row],[Avg_Cost_USD]]&lt;=30,"Medium","High"))</f>
        <v>Low</v>
      </c>
    </row>
    <row r="1857" spans="1:23" x14ac:dyDescent="0.3">
      <c r="A1857">
        <v>7768</v>
      </c>
      <c r="B1857" t="s">
        <v>2615</v>
      </c>
      <c r="C1857">
        <v>1</v>
      </c>
      <c r="D1857" t="s">
        <v>54</v>
      </c>
      <c r="E1857" t="s">
        <v>1252</v>
      </c>
      <c r="F1857">
        <v>77.206338500000001</v>
      </c>
      <c r="G1857">
        <v>28.572980000000001</v>
      </c>
      <c r="H1857" t="s">
        <v>2616</v>
      </c>
      <c r="I1857" t="s">
        <v>19</v>
      </c>
      <c r="J1857" t="s">
        <v>57</v>
      </c>
      <c r="K1857" t="s">
        <v>57</v>
      </c>
      <c r="L1857" t="s">
        <v>57</v>
      </c>
      <c r="M1857" t="s">
        <v>57</v>
      </c>
      <c r="N1857">
        <v>2</v>
      </c>
      <c r="O1857">
        <v>182</v>
      </c>
      <c r="P1857">
        <v>800</v>
      </c>
      <c r="Q1857">
        <v>3.7</v>
      </c>
      <c r="R1857">
        <v>2012</v>
      </c>
      <c r="S1857">
        <v>2</v>
      </c>
      <c r="T1857">
        <v>18</v>
      </c>
      <c r="U1857" s="1">
        <v>40957</v>
      </c>
      <c r="V1857" s="5">
        <f>Main[[#This Row],[Average_Cost_for_two]] * VLOOKUP(Main[[#This Row],[Currency]],'Currency'!A:B,2,FALSE)</f>
        <v>9.6</v>
      </c>
      <c r="W1857" s="5" t="str">
        <f>IF(Main[[#This Row],[Avg_Cost_USD]]&lt;10,"Low",
IF(Main[[#This Row],[Avg_Cost_USD]]&lt;=30,"Medium","High"))</f>
        <v>Low</v>
      </c>
    </row>
    <row r="1858" spans="1:23" x14ac:dyDescent="0.3">
      <c r="A1858">
        <v>301214</v>
      </c>
      <c r="B1858" t="s">
        <v>2704</v>
      </c>
      <c r="C1858">
        <v>1</v>
      </c>
      <c r="D1858" t="s">
        <v>54</v>
      </c>
      <c r="E1858" t="s">
        <v>55</v>
      </c>
      <c r="F1858">
        <v>77.274323100000004</v>
      </c>
      <c r="G1858">
        <v>28.650605200000001</v>
      </c>
      <c r="H1858" t="s">
        <v>303</v>
      </c>
      <c r="I1858" t="s">
        <v>19</v>
      </c>
      <c r="J1858" t="s">
        <v>57</v>
      </c>
      <c r="K1858" t="s">
        <v>57</v>
      </c>
      <c r="L1858" t="s">
        <v>57</v>
      </c>
      <c r="M1858" t="s">
        <v>57</v>
      </c>
      <c r="N1858">
        <v>2</v>
      </c>
      <c r="O1858">
        <v>50</v>
      </c>
      <c r="P1858">
        <v>800</v>
      </c>
      <c r="Q1858">
        <v>3.3</v>
      </c>
      <c r="R1858">
        <v>2012</v>
      </c>
      <c r="S1858">
        <v>2</v>
      </c>
      <c r="T1858">
        <v>3</v>
      </c>
      <c r="U1858" s="1">
        <v>40942</v>
      </c>
      <c r="V1858" s="5">
        <f>Main[[#This Row],[Average_Cost_for_two]] * VLOOKUP(Main[[#This Row],[Currency]],'Currency'!A:B,2,FALSE)</f>
        <v>9.6</v>
      </c>
      <c r="W1858" s="5" t="str">
        <f>IF(Main[[#This Row],[Avg_Cost_USD]]&lt;10,"Low",
IF(Main[[#This Row],[Avg_Cost_USD]]&lt;=30,"Medium","High"))</f>
        <v>Low</v>
      </c>
    </row>
    <row r="1859" spans="1:23" x14ac:dyDescent="0.3">
      <c r="A1859">
        <v>2863</v>
      </c>
      <c r="B1859" t="s">
        <v>2705</v>
      </c>
      <c r="C1859">
        <v>1</v>
      </c>
      <c r="D1859" t="s">
        <v>54</v>
      </c>
      <c r="E1859" t="s">
        <v>990</v>
      </c>
      <c r="F1859">
        <v>77.208901299999994</v>
      </c>
      <c r="G1859">
        <v>28.533834500000001</v>
      </c>
      <c r="H1859" t="s">
        <v>444</v>
      </c>
      <c r="I1859" t="s">
        <v>19</v>
      </c>
      <c r="J1859" t="s">
        <v>57</v>
      </c>
      <c r="K1859" t="s">
        <v>57</v>
      </c>
      <c r="L1859" t="s">
        <v>57</v>
      </c>
      <c r="M1859" t="s">
        <v>57</v>
      </c>
      <c r="N1859">
        <v>2</v>
      </c>
      <c r="O1859">
        <v>245</v>
      </c>
      <c r="P1859">
        <v>800</v>
      </c>
      <c r="Q1859">
        <v>3.2</v>
      </c>
      <c r="R1859">
        <v>2018</v>
      </c>
      <c r="S1859">
        <v>2</v>
      </c>
      <c r="T1859">
        <v>19</v>
      </c>
      <c r="U1859" s="1">
        <v>43150</v>
      </c>
      <c r="V1859" s="5">
        <f>Main[[#This Row],[Average_Cost_for_two]] * VLOOKUP(Main[[#This Row],[Currency]],'Currency'!A:B,2,FALSE)</f>
        <v>9.6</v>
      </c>
      <c r="W1859" s="5" t="str">
        <f>IF(Main[[#This Row],[Avg_Cost_USD]]&lt;10,"Low",
IF(Main[[#This Row],[Avg_Cost_USD]]&lt;=30,"Medium","High"))</f>
        <v>Low</v>
      </c>
    </row>
    <row r="1860" spans="1:23" x14ac:dyDescent="0.3">
      <c r="A1860">
        <v>307356</v>
      </c>
      <c r="B1860" t="s">
        <v>294</v>
      </c>
      <c r="C1860">
        <v>1</v>
      </c>
      <c r="D1860" t="s">
        <v>54</v>
      </c>
      <c r="E1860" t="s">
        <v>1792</v>
      </c>
      <c r="F1860">
        <v>77.146744699999999</v>
      </c>
      <c r="G1860">
        <v>28.656845400000002</v>
      </c>
      <c r="H1860" t="s">
        <v>296</v>
      </c>
      <c r="I1860" t="s">
        <v>19</v>
      </c>
      <c r="J1860" t="s">
        <v>57</v>
      </c>
      <c r="K1860" t="s">
        <v>57</v>
      </c>
      <c r="L1860" t="s">
        <v>57</v>
      </c>
      <c r="M1860" t="s">
        <v>57</v>
      </c>
      <c r="N1860">
        <v>2</v>
      </c>
      <c r="O1860">
        <v>48</v>
      </c>
      <c r="P1860">
        <v>800</v>
      </c>
      <c r="Q1860">
        <v>2.9</v>
      </c>
      <c r="R1860">
        <v>2010</v>
      </c>
      <c r="S1860">
        <v>2</v>
      </c>
      <c r="T1860">
        <v>15</v>
      </c>
      <c r="U1860" s="1">
        <v>40224</v>
      </c>
      <c r="V1860" s="5">
        <f>Main[[#This Row],[Average_Cost_for_two]] * VLOOKUP(Main[[#This Row],[Currency]],'Currency'!A:B,2,FALSE)</f>
        <v>9.6</v>
      </c>
      <c r="W1860" s="5" t="str">
        <f>IF(Main[[#This Row],[Avg_Cost_USD]]&lt;10,"Low",
IF(Main[[#This Row],[Avg_Cost_USD]]&lt;=30,"Medium","High"))</f>
        <v>Low</v>
      </c>
    </row>
    <row r="1861" spans="1:23" x14ac:dyDescent="0.3">
      <c r="A1861">
        <v>6345</v>
      </c>
      <c r="B1861" t="s">
        <v>2706</v>
      </c>
      <c r="C1861">
        <v>1</v>
      </c>
      <c r="D1861" t="s">
        <v>54</v>
      </c>
      <c r="E1861" t="s">
        <v>1081</v>
      </c>
      <c r="F1861">
        <v>77.211336669999994</v>
      </c>
      <c r="G1861">
        <v>28.645411670000001</v>
      </c>
      <c r="H1861" t="s">
        <v>287</v>
      </c>
      <c r="I1861" t="s">
        <v>19</v>
      </c>
      <c r="J1861" t="s">
        <v>57</v>
      </c>
      <c r="K1861" t="s">
        <v>57</v>
      </c>
      <c r="L1861" t="s">
        <v>57</v>
      </c>
      <c r="M1861" t="s">
        <v>57</v>
      </c>
      <c r="N1861">
        <v>2</v>
      </c>
      <c r="O1861">
        <v>8</v>
      </c>
      <c r="P1861">
        <v>800</v>
      </c>
      <c r="Q1861">
        <v>2.8</v>
      </c>
      <c r="R1861">
        <v>2012</v>
      </c>
      <c r="S1861">
        <v>2</v>
      </c>
      <c r="T1861">
        <v>27</v>
      </c>
      <c r="U1861" s="1">
        <v>40966</v>
      </c>
      <c r="V1861" s="5">
        <f>Main[[#This Row],[Average_Cost_for_two]] * VLOOKUP(Main[[#This Row],[Currency]],'Currency'!A:B,2,FALSE)</f>
        <v>9.6</v>
      </c>
      <c r="W1861" s="5" t="str">
        <f>IF(Main[[#This Row],[Avg_Cost_USD]]&lt;10,"Low",
IF(Main[[#This Row],[Avg_Cost_USD]]&lt;=30,"Medium","High"))</f>
        <v>Low</v>
      </c>
    </row>
    <row r="1862" spans="1:23" x14ac:dyDescent="0.3">
      <c r="A1862">
        <v>18289277</v>
      </c>
      <c r="B1862" t="s">
        <v>2707</v>
      </c>
      <c r="C1862">
        <v>1</v>
      </c>
      <c r="D1862" t="s">
        <v>54</v>
      </c>
      <c r="E1862" t="s">
        <v>1042</v>
      </c>
      <c r="F1862">
        <v>0</v>
      </c>
      <c r="G1862">
        <v>0</v>
      </c>
      <c r="H1862" t="s">
        <v>1218</v>
      </c>
      <c r="I1862" t="s">
        <v>19</v>
      </c>
      <c r="J1862" t="s">
        <v>57</v>
      </c>
      <c r="K1862" t="s">
        <v>57</v>
      </c>
      <c r="L1862" t="s">
        <v>57</v>
      </c>
      <c r="M1862" t="s">
        <v>57</v>
      </c>
      <c r="N1862">
        <v>2</v>
      </c>
      <c r="O1862">
        <v>2</v>
      </c>
      <c r="P1862">
        <v>800</v>
      </c>
      <c r="Q1862">
        <v>1</v>
      </c>
      <c r="R1862">
        <v>2017</v>
      </c>
      <c r="S1862">
        <v>2</v>
      </c>
      <c r="T1862">
        <v>10</v>
      </c>
      <c r="U1862" s="1">
        <v>42776</v>
      </c>
      <c r="V1862" s="5">
        <f>Main[[#This Row],[Average_Cost_for_two]] * VLOOKUP(Main[[#This Row],[Currency]],'Currency'!A:B,2,FALSE)</f>
        <v>9.6</v>
      </c>
      <c r="W1862" s="5" t="str">
        <f>IF(Main[[#This Row],[Avg_Cost_USD]]&lt;10,"Low",
IF(Main[[#This Row],[Avg_Cost_USD]]&lt;=30,"Medium","High"))</f>
        <v>Low</v>
      </c>
    </row>
    <row r="1863" spans="1:23" x14ac:dyDescent="0.3">
      <c r="A1863">
        <v>18400732</v>
      </c>
      <c r="B1863" t="s">
        <v>2708</v>
      </c>
      <c r="C1863">
        <v>1</v>
      </c>
      <c r="D1863" t="s">
        <v>54</v>
      </c>
      <c r="E1863" t="s">
        <v>265</v>
      </c>
      <c r="F1863">
        <v>77.204182399999993</v>
      </c>
      <c r="G1863">
        <v>28.695695099999998</v>
      </c>
      <c r="H1863" t="s">
        <v>2201</v>
      </c>
      <c r="I1863" t="s">
        <v>19</v>
      </c>
      <c r="J1863" t="s">
        <v>57</v>
      </c>
      <c r="K1863" t="s">
        <v>57</v>
      </c>
      <c r="L1863" t="s">
        <v>57</v>
      </c>
      <c r="M1863" t="s">
        <v>57</v>
      </c>
      <c r="N1863">
        <v>2</v>
      </c>
      <c r="O1863">
        <v>15</v>
      </c>
      <c r="P1863">
        <v>800</v>
      </c>
      <c r="Q1863">
        <v>2.8</v>
      </c>
      <c r="R1863">
        <v>2013</v>
      </c>
      <c r="S1863">
        <v>1</v>
      </c>
      <c r="T1863">
        <v>3</v>
      </c>
      <c r="U1863" s="1">
        <v>41277</v>
      </c>
      <c r="V1863" s="5">
        <f>Main[[#This Row],[Average_Cost_for_two]] * VLOOKUP(Main[[#This Row],[Currency]],'Currency'!A:B,2,FALSE)</f>
        <v>9.6</v>
      </c>
      <c r="W1863" s="5" t="str">
        <f>IF(Main[[#This Row],[Avg_Cost_USD]]&lt;10,"Low",
IF(Main[[#This Row],[Avg_Cost_USD]]&lt;=30,"Medium","High"))</f>
        <v>Low</v>
      </c>
    </row>
    <row r="1864" spans="1:23" x14ac:dyDescent="0.3">
      <c r="A1864">
        <v>18381236</v>
      </c>
      <c r="B1864" t="s">
        <v>2709</v>
      </c>
      <c r="C1864">
        <v>1</v>
      </c>
      <c r="D1864" t="s">
        <v>54</v>
      </c>
      <c r="E1864" t="s">
        <v>124</v>
      </c>
      <c r="F1864">
        <v>0</v>
      </c>
      <c r="G1864">
        <v>0</v>
      </c>
      <c r="H1864" t="s">
        <v>339</v>
      </c>
      <c r="I1864" t="s">
        <v>19</v>
      </c>
      <c r="J1864" t="s">
        <v>57</v>
      </c>
      <c r="K1864" t="s">
        <v>57</v>
      </c>
      <c r="L1864" t="s">
        <v>57</v>
      </c>
      <c r="M1864" t="s">
        <v>57</v>
      </c>
      <c r="N1864">
        <v>2</v>
      </c>
      <c r="O1864">
        <v>17</v>
      </c>
      <c r="P1864">
        <v>800</v>
      </c>
      <c r="Q1864">
        <v>3.4</v>
      </c>
      <c r="R1864">
        <v>2013</v>
      </c>
      <c r="S1864">
        <v>1</v>
      </c>
      <c r="T1864">
        <v>28</v>
      </c>
      <c r="U1864" s="1">
        <v>41302</v>
      </c>
      <c r="V1864" s="5">
        <f>Main[[#This Row],[Average_Cost_for_two]] * VLOOKUP(Main[[#This Row],[Currency]],'Currency'!A:B,2,FALSE)</f>
        <v>9.6</v>
      </c>
      <c r="W1864" s="5" t="str">
        <f>IF(Main[[#This Row],[Avg_Cost_USD]]&lt;10,"Low",
IF(Main[[#This Row],[Avg_Cost_USD]]&lt;=30,"Medium","High"))</f>
        <v>Low</v>
      </c>
    </row>
    <row r="1865" spans="1:23" x14ac:dyDescent="0.3">
      <c r="A1865">
        <v>311546</v>
      </c>
      <c r="B1865" t="s">
        <v>2611</v>
      </c>
      <c r="C1865">
        <v>1</v>
      </c>
      <c r="D1865" t="s">
        <v>54</v>
      </c>
      <c r="E1865" t="s">
        <v>268</v>
      </c>
      <c r="F1865">
        <v>77.221155499999995</v>
      </c>
      <c r="G1865">
        <v>28.608320599999999</v>
      </c>
      <c r="H1865" t="s">
        <v>569</v>
      </c>
      <c r="I1865" t="s">
        <v>19</v>
      </c>
      <c r="J1865" t="s">
        <v>57</v>
      </c>
      <c r="K1865" t="s">
        <v>57</v>
      </c>
      <c r="L1865" t="s">
        <v>57</v>
      </c>
      <c r="M1865" t="s">
        <v>57</v>
      </c>
      <c r="N1865">
        <v>2</v>
      </c>
      <c r="O1865">
        <v>3</v>
      </c>
      <c r="P1865">
        <v>800</v>
      </c>
      <c r="Q1865">
        <v>1</v>
      </c>
      <c r="R1865">
        <v>2012</v>
      </c>
      <c r="S1865">
        <v>1</v>
      </c>
      <c r="T1865">
        <v>28</v>
      </c>
      <c r="U1865" s="1">
        <v>40936</v>
      </c>
      <c r="V1865" s="5">
        <f>Main[[#This Row],[Average_Cost_for_two]] * VLOOKUP(Main[[#This Row],[Currency]],'Currency'!A:B,2,FALSE)</f>
        <v>9.6</v>
      </c>
      <c r="W1865" s="5" t="str">
        <f>IF(Main[[#This Row],[Avg_Cost_USD]]&lt;10,"Low",
IF(Main[[#This Row],[Avg_Cost_USD]]&lt;=30,"Medium","High"))</f>
        <v>Low</v>
      </c>
    </row>
    <row r="1866" spans="1:23" x14ac:dyDescent="0.3">
      <c r="A1866">
        <v>18126080</v>
      </c>
      <c r="B1866" t="s">
        <v>2611</v>
      </c>
      <c r="C1866">
        <v>1</v>
      </c>
      <c r="D1866" t="s">
        <v>54</v>
      </c>
      <c r="E1866" t="s">
        <v>96</v>
      </c>
      <c r="F1866">
        <v>77.251142400000006</v>
      </c>
      <c r="G1866">
        <v>28.5490976</v>
      </c>
      <c r="H1866" t="s">
        <v>569</v>
      </c>
      <c r="I1866" t="s">
        <v>19</v>
      </c>
      <c r="J1866" t="s">
        <v>57</v>
      </c>
      <c r="K1866" t="s">
        <v>57</v>
      </c>
      <c r="L1866" t="s">
        <v>57</v>
      </c>
      <c r="M1866" t="s">
        <v>57</v>
      </c>
      <c r="N1866">
        <v>2</v>
      </c>
      <c r="O1866">
        <v>58</v>
      </c>
      <c r="P1866">
        <v>800</v>
      </c>
      <c r="Q1866">
        <v>3.6</v>
      </c>
      <c r="R1866">
        <v>2011</v>
      </c>
      <c r="S1866">
        <v>1</v>
      </c>
      <c r="T1866">
        <v>10</v>
      </c>
      <c r="U1866" s="1">
        <v>40553</v>
      </c>
      <c r="V1866" s="5">
        <f>Main[[#This Row],[Average_Cost_for_two]] * VLOOKUP(Main[[#This Row],[Currency]],'Currency'!A:B,2,FALSE)</f>
        <v>9.6</v>
      </c>
      <c r="W1866" s="5" t="str">
        <f>IF(Main[[#This Row],[Avg_Cost_USD]]&lt;10,"Low",
IF(Main[[#This Row],[Avg_Cost_USD]]&lt;=30,"Medium","High"))</f>
        <v>Low</v>
      </c>
    </row>
    <row r="1867" spans="1:23" x14ac:dyDescent="0.3">
      <c r="A1867">
        <v>1777</v>
      </c>
      <c r="B1867" t="s">
        <v>2710</v>
      </c>
      <c r="C1867">
        <v>1</v>
      </c>
      <c r="D1867" t="s">
        <v>54</v>
      </c>
      <c r="E1867" t="s">
        <v>1093</v>
      </c>
      <c r="F1867">
        <v>77.199241400000005</v>
      </c>
      <c r="G1867">
        <v>28.565401699999999</v>
      </c>
      <c r="H1867" t="s">
        <v>303</v>
      </c>
      <c r="I1867" t="s">
        <v>19</v>
      </c>
      <c r="J1867" t="s">
        <v>57</v>
      </c>
      <c r="K1867" t="s">
        <v>57</v>
      </c>
      <c r="L1867" t="s">
        <v>57</v>
      </c>
      <c r="M1867" t="s">
        <v>57</v>
      </c>
      <c r="N1867">
        <v>2</v>
      </c>
      <c r="O1867">
        <v>3530</v>
      </c>
      <c r="P1867">
        <v>800</v>
      </c>
      <c r="Q1867">
        <v>4.3</v>
      </c>
      <c r="R1867">
        <v>2013</v>
      </c>
      <c r="S1867">
        <v>1</v>
      </c>
      <c r="T1867">
        <v>2</v>
      </c>
      <c r="U1867" s="1">
        <v>41276</v>
      </c>
      <c r="V1867" s="5">
        <f>Main[[#This Row],[Average_Cost_for_two]] * VLOOKUP(Main[[#This Row],[Currency]],'Currency'!A:B,2,FALSE)</f>
        <v>9.6</v>
      </c>
      <c r="W1867" s="5" t="str">
        <f>IF(Main[[#This Row],[Avg_Cost_USD]]&lt;10,"Low",
IF(Main[[#This Row],[Avg_Cost_USD]]&lt;=30,"Medium","High"))</f>
        <v>Low</v>
      </c>
    </row>
    <row r="1868" spans="1:23" x14ac:dyDescent="0.3">
      <c r="A1868">
        <v>18212160</v>
      </c>
      <c r="B1868" t="s">
        <v>2711</v>
      </c>
      <c r="C1868">
        <v>1</v>
      </c>
      <c r="D1868" t="s">
        <v>54</v>
      </c>
      <c r="E1868" t="s">
        <v>361</v>
      </c>
      <c r="F1868">
        <v>77.285696270000003</v>
      </c>
      <c r="G1868">
        <v>28.56519398</v>
      </c>
      <c r="H1868" t="s">
        <v>2712</v>
      </c>
      <c r="I1868" t="s">
        <v>19</v>
      </c>
      <c r="J1868" t="s">
        <v>57</v>
      </c>
      <c r="K1868" t="s">
        <v>57</v>
      </c>
      <c r="L1868" t="s">
        <v>57</v>
      </c>
      <c r="M1868" t="s">
        <v>57</v>
      </c>
      <c r="N1868">
        <v>2</v>
      </c>
      <c r="O1868">
        <v>1</v>
      </c>
      <c r="P1868">
        <v>800</v>
      </c>
      <c r="Q1868">
        <v>1</v>
      </c>
      <c r="R1868">
        <v>2010</v>
      </c>
      <c r="S1868">
        <v>1</v>
      </c>
      <c r="T1868">
        <v>12</v>
      </c>
      <c r="U1868" s="1">
        <v>40190</v>
      </c>
      <c r="V1868" s="5">
        <f>Main[[#This Row],[Average_Cost_for_two]] * VLOOKUP(Main[[#This Row],[Currency]],'Currency'!A:B,2,FALSE)</f>
        <v>9.6</v>
      </c>
      <c r="W1868" s="5" t="str">
        <f>IF(Main[[#This Row],[Avg_Cost_USD]]&lt;10,"Low",
IF(Main[[#This Row],[Avg_Cost_USD]]&lt;=30,"Medium","High"))</f>
        <v>Low</v>
      </c>
    </row>
    <row r="1869" spans="1:23" x14ac:dyDescent="0.3">
      <c r="A1869">
        <v>849</v>
      </c>
      <c r="B1869" t="s">
        <v>2713</v>
      </c>
      <c r="C1869">
        <v>1</v>
      </c>
      <c r="D1869" t="s">
        <v>54</v>
      </c>
      <c r="E1869" t="s">
        <v>600</v>
      </c>
      <c r="F1869">
        <v>77.191559900000001</v>
      </c>
      <c r="G1869">
        <v>28.5842508</v>
      </c>
      <c r="H1869" t="s">
        <v>335</v>
      </c>
      <c r="I1869" t="s">
        <v>19</v>
      </c>
      <c r="J1869" t="s">
        <v>57</v>
      </c>
      <c r="K1869" t="s">
        <v>57</v>
      </c>
      <c r="L1869" t="s">
        <v>57</v>
      </c>
      <c r="M1869" t="s">
        <v>57</v>
      </c>
      <c r="N1869">
        <v>2</v>
      </c>
      <c r="O1869">
        <v>34</v>
      </c>
      <c r="P1869">
        <v>800</v>
      </c>
      <c r="Q1869">
        <v>3.4</v>
      </c>
      <c r="R1869">
        <v>2012</v>
      </c>
      <c r="S1869">
        <v>12</v>
      </c>
      <c r="T1869">
        <v>25</v>
      </c>
      <c r="U1869" s="1">
        <v>41268</v>
      </c>
      <c r="V1869" s="5">
        <f>Main[[#This Row],[Average_Cost_for_two]] * VLOOKUP(Main[[#This Row],[Currency]],'Currency'!A:B,2,FALSE)</f>
        <v>9.6</v>
      </c>
      <c r="W1869" s="5" t="str">
        <f>IF(Main[[#This Row],[Avg_Cost_USD]]&lt;10,"Low",
IF(Main[[#This Row],[Avg_Cost_USD]]&lt;=30,"Medium","High"))</f>
        <v>Low</v>
      </c>
    </row>
    <row r="1870" spans="1:23" x14ac:dyDescent="0.3">
      <c r="A1870">
        <v>305147</v>
      </c>
      <c r="B1870" t="s">
        <v>2714</v>
      </c>
      <c r="C1870">
        <v>1</v>
      </c>
      <c r="D1870" t="s">
        <v>54</v>
      </c>
      <c r="E1870" t="s">
        <v>1095</v>
      </c>
      <c r="F1870">
        <v>77.215546099999997</v>
      </c>
      <c r="G1870">
        <v>28.549522199999998</v>
      </c>
      <c r="H1870" t="s">
        <v>301</v>
      </c>
      <c r="I1870" t="s">
        <v>19</v>
      </c>
      <c r="J1870" t="s">
        <v>57</v>
      </c>
      <c r="K1870" t="s">
        <v>57</v>
      </c>
      <c r="L1870" t="s">
        <v>57</v>
      </c>
      <c r="M1870" t="s">
        <v>57</v>
      </c>
      <c r="N1870">
        <v>2</v>
      </c>
      <c r="O1870">
        <v>112</v>
      </c>
      <c r="P1870">
        <v>800</v>
      </c>
      <c r="Q1870">
        <v>3.4</v>
      </c>
      <c r="R1870">
        <v>2014</v>
      </c>
      <c r="S1870">
        <v>12</v>
      </c>
      <c r="T1870">
        <v>28</v>
      </c>
      <c r="U1870" s="1">
        <v>42001</v>
      </c>
      <c r="V1870" s="5">
        <f>Main[[#This Row],[Average_Cost_for_two]] * VLOOKUP(Main[[#This Row],[Currency]],'Currency'!A:B,2,FALSE)</f>
        <v>9.6</v>
      </c>
      <c r="W1870" s="5" t="str">
        <f>IF(Main[[#This Row],[Avg_Cost_USD]]&lt;10,"Low",
IF(Main[[#This Row],[Avg_Cost_USD]]&lt;=30,"Medium","High"))</f>
        <v>Low</v>
      </c>
    </row>
    <row r="1871" spans="1:23" x14ac:dyDescent="0.3">
      <c r="A1871">
        <v>5438</v>
      </c>
      <c r="B1871" t="s">
        <v>276</v>
      </c>
      <c r="C1871">
        <v>1</v>
      </c>
      <c r="D1871" t="s">
        <v>54</v>
      </c>
      <c r="E1871" t="s">
        <v>2715</v>
      </c>
      <c r="F1871">
        <v>77.256625150000005</v>
      </c>
      <c r="G1871">
        <v>28.523519060000002</v>
      </c>
      <c r="H1871" t="s">
        <v>2716</v>
      </c>
      <c r="I1871" t="s">
        <v>19</v>
      </c>
      <c r="J1871" t="s">
        <v>57</v>
      </c>
      <c r="K1871" t="s">
        <v>57</v>
      </c>
      <c r="L1871" t="s">
        <v>57</v>
      </c>
      <c r="M1871" t="s">
        <v>57</v>
      </c>
      <c r="N1871">
        <v>2</v>
      </c>
      <c r="O1871">
        <v>281</v>
      </c>
      <c r="P1871">
        <v>800</v>
      </c>
      <c r="Q1871">
        <v>3.7</v>
      </c>
      <c r="R1871">
        <v>2013</v>
      </c>
      <c r="S1871">
        <v>12</v>
      </c>
      <c r="T1871">
        <v>15</v>
      </c>
      <c r="U1871" s="1">
        <v>41623</v>
      </c>
      <c r="V1871" s="5">
        <f>Main[[#This Row],[Average_Cost_for_two]] * VLOOKUP(Main[[#This Row],[Currency]],'Currency'!A:B,2,FALSE)</f>
        <v>9.6</v>
      </c>
      <c r="W1871" s="5" t="str">
        <f>IF(Main[[#This Row],[Avg_Cost_USD]]&lt;10,"Low",
IF(Main[[#This Row],[Avg_Cost_USD]]&lt;=30,"Medium","High"))</f>
        <v>Low</v>
      </c>
    </row>
    <row r="1872" spans="1:23" x14ac:dyDescent="0.3">
      <c r="A1872">
        <v>18449796</v>
      </c>
      <c r="B1872" t="s">
        <v>2651</v>
      </c>
      <c r="C1872">
        <v>1</v>
      </c>
      <c r="D1872" t="s">
        <v>54</v>
      </c>
      <c r="E1872" t="s">
        <v>124</v>
      </c>
      <c r="F1872">
        <v>77.203932399999999</v>
      </c>
      <c r="G1872">
        <v>28.550327299999999</v>
      </c>
      <c r="H1872" t="s">
        <v>647</v>
      </c>
      <c r="I1872" t="s">
        <v>19</v>
      </c>
      <c r="J1872" t="s">
        <v>57</v>
      </c>
      <c r="K1872" t="s">
        <v>57</v>
      </c>
      <c r="L1872" t="s">
        <v>57</v>
      </c>
      <c r="M1872" t="s">
        <v>57</v>
      </c>
      <c r="N1872">
        <v>2</v>
      </c>
      <c r="O1872">
        <v>21</v>
      </c>
      <c r="P1872">
        <v>800</v>
      </c>
      <c r="Q1872">
        <v>2.9</v>
      </c>
      <c r="R1872">
        <v>2011</v>
      </c>
      <c r="S1872">
        <v>11</v>
      </c>
      <c r="T1872">
        <v>5</v>
      </c>
      <c r="U1872" s="1">
        <v>40852</v>
      </c>
      <c r="V1872" s="5">
        <f>Main[[#This Row],[Average_Cost_for_two]] * VLOOKUP(Main[[#This Row],[Currency]],'Currency'!A:B,2,FALSE)</f>
        <v>9.6</v>
      </c>
      <c r="W1872" s="5" t="str">
        <f>IF(Main[[#This Row],[Avg_Cost_USD]]&lt;10,"Low",
IF(Main[[#This Row],[Avg_Cost_USD]]&lt;=30,"Medium","High"))</f>
        <v>Low</v>
      </c>
    </row>
    <row r="1873" spans="1:23" x14ac:dyDescent="0.3">
      <c r="A1873">
        <v>18361747</v>
      </c>
      <c r="B1873" t="s">
        <v>2717</v>
      </c>
      <c r="C1873">
        <v>1</v>
      </c>
      <c r="D1873" t="s">
        <v>54</v>
      </c>
      <c r="E1873" t="s">
        <v>1771</v>
      </c>
      <c r="F1873">
        <v>77.227133199999997</v>
      </c>
      <c r="G1873">
        <v>28.601086899999999</v>
      </c>
      <c r="H1873" t="s">
        <v>2718</v>
      </c>
      <c r="I1873" t="s">
        <v>19</v>
      </c>
      <c r="J1873" t="s">
        <v>57</v>
      </c>
      <c r="K1873" t="s">
        <v>57</v>
      </c>
      <c r="L1873" t="s">
        <v>57</v>
      </c>
      <c r="M1873" t="s">
        <v>57</v>
      </c>
      <c r="N1873">
        <v>2</v>
      </c>
      <c r="O1873">
        <v>34</v>
      </c>
      <c r="P1873">
        <v>800</v>
      </c>
      <c r="Q1873">
        <v>3.6</v>
      </c>
      <c r="R1873">
        <v>2016</v>
      </c>
      <c r="S1873">
        <v>11</v>
      </c>
      <c r="T1873">
        <v>2</v>
      </c>
      <c r="U1873" s="1">
        <v>42676</v>
      </c>
      <c r="V1873" s="5">
        <f>Main[[#This Row],[Average_Cost_for_two]] * VLOOKUP(Main[[#This Row],[Currency]],'Currency'!A:B,2,FALSE)</f>
        <v>9.6</v>
      </c>
      <c r="W1873" s="5" t="str">
        <f>IF(Main[[#This Row],[Avg_Cost_USD]]&lt;10,"Low",
IF(Main[[#This Row],[Avg_Cost_USD]]&lt;=30,"Medium","High"))</f>
        <v>Low</v>
      </c>
    </row>
    <row r="1874" spans="1:23" x14ac:dyDescent="0.3">
      <c r="A1874">
        <v>2509</v>
      </c>
      <c r="B1874" t="s">
        <v>2704</v>
      </c>
      <c r="C1874">
        <v>1</v>
      </c>
      <c r="D1874" t="s">
        <v>54</v>
      </c>
      <c r="E1874" t="s">
        <v>160</v>
      </c>
      <c r="F1874">
        <v>77.295992699999999</v>
      </c>
      <c r="G1874">
        <v>28.642456899999999</v>
      </c>
      <c r="H1874" t="s">
        <v>303</v>
      </c>
      <c r="I1874" t="s">
        <v>19</v>
      </c>
      <c r="J1874" t="s">
        <v>57</v>
      </c>
      <c r="K1874" t="s">
        <v>57</v>
      </c>
      <c r="L1874" t="s">
        <v>57</v>
      </c>
      <c r="M1874" t="s">
        <v>57</v>
      </c>
      <c r="N1874">
        <v>2</v>
      </c>
      <c r="O1874">
        <v>135</v>
      </c>
      <c r="P1874">
        <v>800</v>
      </c>
      <c r="Q1874">
        <v>3.4</v>
      </c>
      <c r="R1874">
        <v>2013</v>
      </c>
      <c r="S1874">
        <v>11</v>
      </c>
      <c r="T1874">
        <v>21</v>
      </c>
      <c r="U1874" s="1">
        <v>41599</v>
      </c>
      <c r="V1874" s="5">
        <f>Main[[#This Row],[Average_Cost_for_two]] * VLOOKUP(Main[[#This Row],[Currency]],'Currency'!A:B,2,FALSE)</f>
        <v>9.6</v>
      </c>
      <c r="W1874" s="5" t="str">
        <f>IF(Main[[#This Row],[Avg_Cost_USD]]&lt;10,"Low",
IF(Main[[#This Row],[Avg_Cost_USD]]&lt;=30,"Medium","High"))</f>
        <v>Low</v>
      </c>
    </row>
    <row r="1875" spans="1:23" x14ac:dyDescent="0.3">
      <c r="A1875">
        <v>18398506</v>
      </c>
      <c r="B1875" t="s">
        <v>2719</v>
      </c>
      <c r="C1875">
        <v>1</v>
      </c>
      <c r="D1875" t="s">
        <v>54</v>
      </c>
      <c r="E1875" t="s">
        <v>1539</v>
      </c>
      <c r="F1875">
        <v>77.168918300000001</v>
      </c>
      <c r="G1875">
        <v>28.588887</v>
      </c>
      <c r="H1875" t="s">
        <v>2201</v>
      </c>
      <c r="I1875" t="s">
        <v>19</v>
      </c>
      <c r="J1875" t="s">
        <v>57</v>
      </c>
      <c r="K1875" t="s">
        <v>57</v>
      </c>
      <c r="L1875" t="s">
        <v>57</v>
      </c>
      <c r="M1875" t="s">
        <v>57</v>
      </c>
      <c r="N1875">
        <v>2</v>
      </c>
      <c r="O1875">
        <v>67</v>
      </c>
      <c r="P1875">
        <v>800</v>
      </c>
      <c r="Q1875">
        <v>3.6</v>
      </c>
      <c r="R1875">
        <v>2011</v>
      </c>
      <c r="S1875">
        <v>11</v>
      </c>
      <c r="T1875">
        <v>15</v>
      </c>
      <c r="U1875" s="1">
        <v>40862</v>
      </c>
      <c r="V1875" s="5">
        <f>Main[[#This Row],[Average_Cost_for_two]] * VLOOKUP(Main[[#This Row],[Currency]],'Currency'!A:B,2,FALSE)</f>
        <v>9.6</v>
      </c>
      <c r="W1875" s="5" t="str">
        <f>IF(Main[[#This Row],[Avg_Cost_USD]]&lt;10,"Low",
IF(Main[[#This Row],[Avg_Cost_USD]]&lt;=30,"Medium","High"))</f>
        <v>Low</v>
      </c>
    </row>
    <row r="1876" spans="1:23" x14ac:dyDescent="0.3">
      <c r="A1876">
        <v>4621</v>
      </c>
      <c r="B1876" t="s">
        <v>2702</v>
      </c>
      <c r="C1876">
        <v>1</v>
      </c>
      <c r="D1876" t="s">
        <v>54</v>
      </c>
      <c r="E1876" t="s">
        <v>1858</v>
      </c>
      <c r="F1876">
        <v>77.163832450000001</v>
      </c>
      <c r="G1876">
        <v>28.557357710000002</v>
      </c>
      <c r="H1876" t="s">
        <v>424</v>
      </c>
      <c r="I1876" t="s">
        <v>19</v>
      </c>
      <c r="J1876" t="s">
        <v>57</v>
      </c>
      <c r="K1876" t="s">
        <v>57</v>
      </c>
      <c r="L1876" t="s">
        <v>57</v>
      </c>
      <c r="M1876" t="s">
        <v>57</v>
      </c>
      <c r="N1876">
        <v>2</v>
      </c>
      <c r="O1876">
        <v>67</v>
      </c>
      <c r="P1876">
        <v>800</v>
      </c>
      <c r="Q1876">
        <v>3</v>
      </c>
      <c r="R1876">
        <v>2010</v>
      </c>
      <c r="S1876">
        <v>10</v>
      </c>
      <c r="T1876">
        <v>6</v>
      </c>
      <c r="U1876" s="1">
        <v>40457</v>
      </c>
      <c r="V1876" s="5">
        <f>Main[[#This Row],[Average_Cost_for_two]] * VLOOKUP(Main[[#This Row],[Currency]],'Currency'!A:B,2,FALSE)</f>
        <v>9.6</v>
      </c>
      <c r="W1876" s="5" t="str">
        <f>IF(Main[[#This Row],[Avg_Cost_USD]]&lt;10,"Low",
IF(Main[[#This Row],[Avg_Cost_USD]]&lt;=30,"Medium","High"))</f>
        <v>Low</v>
      </c>
    </row>
    <row r="1877" spans="1:23" x14ac:dyDescent="0.3">
      <c r="A1877">
        <v>18313482</v>
      </c>
      <c r="B1877" t="s">
        <v>2720</v>
      </c>
      <c r="C1877">
        <v>1</v>
      </c>
      <c r="D1877" t="s">
        <v>54</v>
      </c>
      <c r="E1877" t="s">
        <v>124</v>
      </c>
      <c r="F1877">
        <v>77.207084499999993</v>
      </c>
      <c r="G1877">
        <v>28.551523700000001</v>
      </c>
      <c r="H1877" t="s">
        <v>2699</v>
      </c>
      <c r="I1877" t="s">
        <v>19</v>
      </c>
      <c r="J1877" t="s">
        <v>57</v>
      </c>
      <c r="K1877" t="s">
        <v>57</v>
      </c>
      <c r="L1877" t="s">
        <v>57</v>
      </c>
      <c r="M1877" t="s">
        <v>57</v>
      </c>
      <c r="N1877">
        <v>2</v>
      </c>
      <c r="O1877">
        <v>13</v>
      </c>
      <c r="P1877">
        <v>800</v>
      </c>
      <c r="Q1877">
        <v>3.3</v>
      </c>
      <c r="R1877">
        <v>2017</v>
      </c>
      <c r="S1877">
        <v>10</v>
      </c>
      <c r="T1877">
        <v>22</v>
      </c>
      <c r="U1877" s="1">
        <v>43030</v>
      </c>
      <c r="V1877" s="5">
        <f>Main[[#This Row],[Average_Cost_for_two]] * VLOOKUP(Main[[#This Row],[Currency]],'Currency'!A:B,2,FALSE)</f>
        <v>9.6</v>
      </c>
      <c r="W1877" s="5" t="str">
        <f>IF(Main[[#This Row],[Avg_Cost_USD]]&lt;10,"Low",
IF(Main[[#This Row],[Avg_Cost_USD]]&lt;=30,"Medium","High"))</f>
        <v>Low</v>
      </c>
    </row>
    <row r="1878" spans="1:23" x14ac:dyDescent="0.3">
      <c r="A1878">
        <v>7319</v>
      </c>
      <c r="B1878" t="s">
        <v>2721</v>
      </c>
      <c r="C1878">
        <v>1</v>
      </c>
      <c r="D1878" t="s">
        <v>54</v>
      </c>
      <c r="E1878" t="s">
        <v>1093</v>
      </c>
      <c r="F1878">
        <v>77.199322429999995</v>
      </c>
      <c r="G1878">
        <v>28.565597400000001</v>
      </c>
      <c r="H1878" t="s">
        <v>444</v>
      </c>
      <c r="I1878" t="s">
        <v>19</v>
      </c>
      <c r="J1878" t="s">
        <v>57</v>
      </c>
      <c r="K1878" t="s">
        <v>57</v>
      </c>
      <c r="L1878" t="s">
        <v>57</v>
      </c>
      <c r="M1878" t="s">
        <v>57</v>
      </c>
      <c r="N1878">
        <v>2</v>
      </c>
      <c r="O1878">
        <v>310</v>
      </c>
      <c r="P1878">
        <v>800</v>
      </c>
      <c r="Q1878">
        <v>3.8</v>
      </c>
      <c r="R1878">
        <v>2015</v>
      </c>
      <c r="S1878">
        <v>10</v>
      </c>
      <c r="T1878">
        <v>5</v>
      </c>
      <c r="U1878" s="1">
        <v>42282</v>
      </c>
      <c r="V1878" s="5">
        <f>Main[[#This Row],[Average_Cost_for_two]] * VLOOKUP(Main[[#This Row],[Currency]],'Currency'!A:B,2,FALSE)</f>
        <v>9.6</v>
      </c>
      <c r="W1878" s="5" t="str">
        <f>IF(Main[[#This Row],[Avg_Cost_USD]]&lt;10,"Low",
IF(Main[[#This Row],[Avg_Cost_USD]]&lt;=30,"Medium","High"))</f>
        <v>Low</v>
      </c>
    </row>
    <row r="1879" spans="1:23" x14ac:dyDescent="0.3">
      <c r="A1879">
        <v>307364</v>
      </c>
      <c r="B1879" t="s">
        <v>382</v>
      </c>
      <c r="C1879">
        <v>1</v>
      </c>
      <c r="D1879" t="s">
        <v>54</v>
      </c>
      <c r="E1879" t="s">
        <v>81</v>
      </c>
      <c r="F1879">
        <v>77.321029999999993</v>
      </c>
      <c r="G1879">
        <v>28.675965099999999</v>
      </c>
      <c r="H1879" t="s">
        <v>384</v>
      </c>
      <c r="I1879" t="s">
        <v>19</v>
      </c>
      <c r="J1879" t="s">
        <v>57</v>
      </c>
      <c r="K1879" t="s">
        <v>61</v>
      </c>
      <c r="L1879" t="s">
        <v>57</v>
      </c>
      <c r="M1879" t="s">
        <v>57</v>
      </c>
      <c r="N1879">
        <v>2</v>
      </c>
      <c r="O1879">
        <v>107</v>
      </c>
      <c r="P1879">
        <v>800</v>
      </c>
      <c r="Q1879">
        <v>3.6</v>
      </c>
      <c r="R1879">
        <v>2010</v>
      </c>
      <c r="S1879">
        <v>9</v>
      </c>
      <c r="T1879">
        <v>12</v>
      </c>
      <c r="U1879" s="1">
        <v>40433</v>
      </c>
      <c r="V1879" s="5">
        <f>Main[[#This Row],[Average_Cost_for_two]] * VLOOKUP(Main[[#This Row],[Currency]],'Currency'!A:B,2,FALSE)</f>
        <v>9.6</v>
      </c>
      <c r="W1879" s="5" t="str">
        <f>IF(Main[[#This Row],[Avg_Cost_USD]]&lt;10,"Low",
IF(Main[[#This Row],[Avg_Cost_USD]]&lt;=30,"Medium","High"))</f>
        <v>Low</v>
      </c>
    </row>
    <row r="1880" spans="1:23" x14ac:dyDescent="0.3">
      <c r="A1880">
        <v>18365895</v>
      </c>
      <c r="B1880" t="s">
        <v>2722</v>
      </c>
      <c r="C1880">
        <v>1</v>
      </c>
      <c r="D1880" t="s">
        <v>54</v>
      </c>
      <c r="E1880" t="s">
        <v>1126</v>
      </c>
      <c r="F1880">
        <v>77.259615999999994</v>
      </c>
      <c r="G1880">
        <v>28.538070999999999</v>
      </c>
      <c r="H1880" t="s">
        <v>2084</v>
      </c>
      <c r="I1880" t="s">
        <v>19</v>
      </c>
      <c r="J1880" t="s">
        <v>57</v>
      </c>
      <c r="K1880" t="s">
        <v>61</v>
      </c>
      <c r="L1880" t="s">
        <v>57</v>
      </c>
      <c r="M1880" t="s">
        <v>57</v>
      </c>
      <c r="N1880">
        <v>2</v>
      </c>
      <c r="O1880">
        <v>81</v>
      </c>
      <c r="P1880">
        <v>800</v>
      </c>
      <c r="Q1880">
        <v>4.0999999999999996</v>
      </c>
      <c r="R1880">
        <v>2017</v>
      </c>
      <c r="S1880">
        <v>9</v>
      </c>
      <c r="T1880">
        <v>13</v>
      </c>
      <c r="U1880" s="1">
        <v>42991</v>
      </c>
      <c r="V1880" s="5">
        <f>Main[[#This Row],[Average_Cost_for_two]] * VLOOKUP(Main[[#This Row],[Currency]],'Currency'!A:B,2,FALSE)</f>
        <v>9.6</v>
      </c>
      <c r="W1880" s="5" t="str">
        <f>IF(Main[[#This Row],[Avg_Cost_USD]]&lt;10,"Low",
IF(Main[[#This Row],[Avg_Cost_USD]]&lt;=30,"Medium","High"))</f>
        <v>Low</v>
      </c>
    </row>
    <row r="1881" spans="1:23" x14ac:dyDescent="0.3">
      <c r="A1881">
        <v>18057812</v>
      </c>
      <c r="B1881" t="s">
        <v>2723</v>
      </c>
      <c r="C1881">
        <v>1</v>
      </c>
      <c r="D1881" t="s">
        <v>54</v>
      </c>
      <c r="E1881" t="s">
        <v>983</v>
      </c>
      <c r="F1881">
        <v>77.091589830000004</v>
      </c>
      <c r="G1881">
        <v>28.619131580000001</v>
      </c>
      <c r="H1881" t="s">
        <v>289</v>
      </c>
      <c r="I1881" t="s">
        <v>19</v>
      </c>
      <c r="J1881" t="s">
        <v>57</v>
      </c>
      <c r="K1881" t="s">
        <v>61</v>
      </c>
      <c r="L1881" t="s">
        <v>57</v>
      </c>
      <c r="M1881" t="s">
        <v>57</v>
      </c>
      <c r="N1881">
        <v>2</v>
      </c>
      <c r="O1881">
        <v>84</v>
      </c>
      <c r="P1881">
        <v>800</v>
      </c>
      <c r="Q1881">
        <v>3.2</v>
      </c>
      <c r="R1881">
        <v>2011</v>
      </c>
      <c r="S1881">
        <v>9</v>
      </c>
      <c r="T1881">
        <v>28</v>
      </c>
      <c r="U1881" s="1">
        <v>40814</v>
      </c>
      <c r="V1881" s="5">
        <f>Main[[#This Row],[Average_Cost_for_two]] * VLOOKUP(Main[[#This Row],[Currency]],'Currency'!A:B,2,FALSE)</f>
        <v>9.6</v>
      </c>
      <c r="W1881" s="5" t="str">
        <f>IF(Main[[#This Row],[Avg_Cost_USD]]&lt;10,"Low",
IF(Main[[#This Row],[Avg_Cost_USD]]&lt;=30,"Medium","High"))</f>
        <v>Low</v>
      </c>
    </row>
    <row r="1882" spans="1:23" x14ac:dyDescent="0.3">
      <c r="A1882">
        <v>18219545</v>
      </c>
      <c r="B1882" t="s">
        <v>2724</v>
      </c>
      <c r="C1882">
        <v>1</v>
      </c>
      <c r="D1882" t="s">
        <v>54</v>
      </c>
      <c r="E1882" t="s">
        <v>990</v>
      </c>
      <c r="F1882">
        <v>77.210509999999999</v>
      </c>
      <c r="G1882">
        <v>28.535703999999999</v>
      </c>
      <c r="H1882" t="s">
        <v>2725</v>
      </c>
      <c r="I1882" t="s">
        <v>19</v>
      </c>
      <c r="J1882" t="s">
        <v>57</v>
      </c>
      <c r="K1882" t="s">
        <v>61</v>
      </c>
      <c r="L1882" t="s">
        <v>57</v>
      </c>
      <c r="M1882" t="s">
        <v>57</v>
      </c>
      <c r="N1882">
        <v>2</v>
      </c>
      <c r="O1882">
        <v>255</v>
      </c>
      <c r="P1882">
        <v>800</v>
      </c>
      <c r="Q1882">
        <v>4</v>
      </c>
      <c r="R1882">
        <v>2017</v>
      </c>
      <c r="S1882">
        <v>9</v>
      </c>
      <c r="T1882">
        <v>24</v>
      </c>
      <c r="U1882" s="1">
        <v>43002</v>
      </c>
      <c r="V1882" s="5">
        <f>Main[[#This Row],[Average_Cost_for_two]] * VLOOKUP(Main[[#This Row],[Currency]],'Currency'!A:B,2,FALSE)</f>
        <v>9.6</v>
      </c>
      <c r="W1882" s="5" t="str">
        <f>IF(Main[[#This Row],[Avg_Cost_USD]]&lt;10,"Low",
IF(Main[[#This Row],[Avg_Cost_USD]]&lt;=30,"Medium","High"))</f>
        <v>Low</v>
      </c>
    </row>
    <row r="1883" spans="1:23" x14ac:dyDescent="0.3">
      <c r="A1883">
        <v>308331</v>
      </c>
      <c r="B1883" t="s">
        <v>382</v>
      </c>
      <c r="C1883">
        <v>1</v>
      </c>
      <c r="D1883" t="s">
        <v>54</v>
      </c>
      <c r="E1883" t="s">
        <v>96</v>
      </c>
      <c r="F1883">
        <v>77.251067199999994</v>
      </c>
      <c r="G1883">
        <v>28.549897900000001</v>
      </c>
      <c r="H1883" t="s">
        <v>384</v>
      </c>
      <c r="I1883" t="s">
        <v>19</v>
      </c>
      <c r="J1883" t="s">
        <v>57</v>
      </c>
      <c r="K1883" t="s">
        <v>61</v>
      </c>
      <c r="L1883" t="s">
        <v>57</v>
      </c>
      <c r="M1883" t="s">
        <v>57</v>
      </c>
      <c r="N1883">
        <v>2</v>
      </c>
      <c r="O1883">
        <v>103</v>
      </c>
      <c r="P1883">
        <v>800</v>
      </c>
      <c r="Q1883">
        <v>3.6</v>
      </c>
      <c r="R1883">
        <v>2013</v>
      </c>
      <c r="S1883">
        <v>9</v>
      </c>
      <c r="T1883">
        <v>3</v>
      </c>
      <c r="U1883" s="1">
        <v>41520</v>
      </c>
      <c r="V1883" s="5">
        <f>Main[[#This Row],[Average_Cost_for_two]] * VLOOKUP(Main[[#This Row],[Currency]],'Currency'!A:B,2,FALSE)</f>
        <v>9.6</v>
      </c>
      <c r="W1883" s="5" t="str">
        <f>IF(Main[[#This Row],[Avg_Cost_USD]]&lt;10,"Low",
IF(Main[[#This Row],[Avg_Cost_USD]]&lt;=30,"Medium","High"))</f>
        <v>Low</v>
      </c>
    </row>
    <row r="1884" spans="1:23" x14ac:dyDescent="0.3">
      <c r="A1884">
        <v>18456770</v>
      </c>
      <c r="B1884" t="s">
        <v>2726</v>
      </c>
      <c r="C1884">
        <v>1</v>
      </c>
      <c r="D1884" t="s">
        <v>54</v>
      </c>
      <c r="E1884" t="s">
        <v>1093</v>
      </c>
      <c r="F1884">
        <v>77.198835000000003</v>
      </c>
      <c r="G1884">
        <v>28.560711999999999</v>
      </c>
      <c r="H1884" t="s">
        <v>296</v>
      </c>
      <c r="I1884" t="s">
        <v>19</v>
      </c>
      <c r="J1884" t="s">
        <v>57</v>
      </c>
      <c r="K1884" t="s">
        <v>61</v>
      </c>
      <c r="L1884" t="s">
        <v>57</v>
      </c>
      <c r="M1884" t="s">
        <v>57</v>
      </c>
      <c r="N1884">
        <v>2</v>
      </c>
      <c r="O1884">
        <v>41</v>
      </c>
      <c r="P1884">
        <v>800</v>
      </c>
      <c r="Q1884">
        <v>4</v>
      </c>
      <c r="R1884">
        <v>2013</v>
      </c>
      <c r="S1884">
        <v>9</v>
      </c>
      <c r="T1884">
        <v>25</v>
      </c>
      <c r="U1884" s="1">
        <v>41542</v>
      </c>
      <c r="V1884" s="5">
        <f>Main[[#This Row],[Average_Cost_for_two]] * VLOOKUP(Main[[#This Row],[Currency]],'Currency'!A:B,2,FALSE)</f>
        <v>9.6</v>
      </c>
      <c r="W1884" s="5" t="str">
        <f>IF(Main[[#This Row],[Avg_Cost_USD]]&lt;10,"Low",
IF(Main[[#This Row],[Avg_Cost_USD]]&lt;=30,"Medium","High"))</f>
        <v>Low</v>
      </c>
    </row>
    <row r="1885" spans="1:23" x14ac:dyDescent="0.3">
      <c r="A1885">
        <v>304598</v>
      </c>
      <c r="B1885" t="s">
        <v>2727</v>
      </c>
      <c r="C1885">
        <v>1</v>
      </c>
      <c r="D1885" t="s">
        <v>54</v>
      </c>
      <c r="E1885" t="s">
        <v>152</v>
      </c>
      <c r="F1885">
        <v>77.317424099999997</v>
      </c>
      <c r="G1885">
        <v>28.660138199999999</v>
      </c>
      <c r="H1885" t="s">
        <v>350</v>
      </c>
      <c r="I1885" t="s">
        <v>19</v>
      </c>
      <c r="J1885" t="s">
        <v>57</v>
      </c>
      <c r="K1885" t="s">
        <v>61</v>
      </c>
      <c r="L1885" t="s">
        <v>57</v>
      </c>
      <c r="M1885" t="s">
        <v>57</v>
      </c>
      <c r="N1885">
        <v>2</v>
      </c>
      <c r="O1885">
        <v>126</v>
      </c>
      <c r="P1885">
        <v>800</v>
      </c>
      <c r="Q1885">
        <v>3.6</v>
      </c>
      <c r="R1885">
        <v>2012</v>
      </c>
      <c r="S1885">
        <v>9</v>
      </c>
      <c r="T1885">
        <v>12</v>
      </c>
      <c r="U1885" s="1">
        <v>41164</v>
      </c>
      <c r="V1885" s="5">
        <f>Main[[#This Row],[Average_Cost_for_two]] * VLOOKUP(Main[[#This Row],[Currency]],'Currency'!A:B,2,FALSE)</f>
        <v>9.6</v>
      </c>
      <c r="W1885" s="5" t="str">
        <f>IF(Main[[#This Row],[Avg_Cost_USD]]&lt;10,"Low",
IF(Main[[#This Row],[Avg_Cost_USD]]&lt;=30,"Medium","High"))</f>
        <v>Low</v>
      </c>
    </row>
    <row r="1886" spans="1:23" x14ac:dyDescent="0.3">
      <c r="A1886">
        <v>18424893</v>
      </c>
      <c r="B1886" t="s">
        <v>2728</v>
      </c>
      <c r="C1886">
        <v>1</v>
      </c>
      <c r="D1886" t="s">
        <v>54</v>
      </c>
      <c r="E1886" t="s">
        <v>71</v>
      </c>
      <c r="F1886">
        <v>77.268210999999994</v>
      </c>
      <c r="G1886">
        <v>28.561935999999999</v>
      </c>
      <c r="H1886" t="s">
        <v>2729</v>
      </c>
      <c r="I1886" t="s">
        <v>19</v>
      </c>
      <c r="J1886" t="s">
        <v>57</v>
      </c>
      <c r="K1886" t="s">
        <v>61</v>
      </c>
      <c r="L1886" t="s">
        <v>57</v>
      </c>
      <c r="M1886" t="s">
        <v>57</v>
      </c>
      <c r="N1886">
        <v>2</v>
      </c>
      <c r="O1886">
        <v>30</v>
      </c>
      <c r="P1886">
        <v>800</v>
      </c>
      <c r="Q1886">
        <v>3.5</v>
      </c>
      <c r="R1886">
        <v>2011</v>
      </c>
      <c r="S1886">
        <v>8</v>
      </c>
      <c r="T1886">
        <v>11</v>
      </c>
      <c r="U1886" s="1">
        <v>40766</v>
      </c>
      <c r="V1886" s="5">
        <f>Main[[#This Row],[Average_Cost_for_two]] * VLOOKUP(Main[[#This Row],[Currency]],'Currency'!A:B,2,FALSE)</f>
        <v>9.6</v>
      </c>
      <c r="W1886" s="5" t="str">
        <f>IF(Main[[#This Row],[Avg_Cost_USD]]&lt;10,"Low",
IF(Main[[#This Row],[Avg_Cost_USD]]&lt;=30,"Medium","High"))</f>
        <v>Low</v>
      </c>
    </row>
    <row r="1887" spans="1:23" x14ac:dyDescent="0.3">
      <c r="A1887">
        <v>308682</v>
      </c>
      <c r="B1887" t="s">
        <v>382</v>
      </c>
      <c r="C1887">
        <v>1</v>
      </c>
      <c r="D1887" t="s">
        <v>54</v>
      </c>
      <c r="E1887" t="s">
        <v>1081</v>
      </c>
      <c r="F1887">
        <v>77.215237650000006</v>
      </c>
      <c r="G1887">
        <v>28.644361480000001</v>
      </c>
      <c r="H1887" t="s">
        <v>384</v>
      </c>
      <c r="I1887" t="s">
        <v>19</v>
      </c>
      <c r="J1887" t="s">
        <v>57</v>
      </c>
      <c r="K1887" t="s">
        <v>61</v>
      </c>
      <c r="L1887" t="s">
        <v>57</v>
      </c>
      <c r="M1887" t="s">
        <v>57</v>
      </c>
      <c r="N1887">
        <v>2</v>
      </c>
      <c r="O1887">
        <v>26</v>
      </c>
      <c r="P1887">
        <v>800</v>
      </c>
      <c r="Q1887">
        <v>2.8</v>
      </c>
      <c r="R1887">
        <v>2010</v>
      </c>
      <c r="S1887">
        <v>8</v>
      </c>
      <c r="T1887">
        <v>11</v>
      </c>
      <c r="U1887" s="1">
        <v>40401</v>
      </c>
      <c r="V1887" s="5">
        <f>Main[[#This Row],[Average_Cost_for_two]] * VLOOKUP(Main[[#This Row],[Currency]],'Currency'!A:B,2,FALSE)</f>
        <v>9.6</v>
      </c>
      <c r="W1887" s="5" t="str">
        <f>IF(Main[[#This Row],[Avg_Cost_USD]]&lt;10,"Low",
IF(Main[[#This Row],[Avg_Cost_USD]]&lt;=30,"Medium","High"))</f>
        <v>Low</v>
      </c>
    </row>
    <row r="1888" spans="1:23" x14ac:dyDescent="0.3">
      <c r="A1888">
        <v>3381</v>
      </c>
      <c r="B1888" t="s">
        <v>2730</v>
      </c>
      <c r="C1888">
        <v>1</v>
      </c>
      <c r="D1888" t="s">
        <v>54</v>
      </c>
      <c r="E1888" t="s">
        <v>75</v>
      </c>
      <c r="F1888">
        <v>77.167239199999997</v>
      </c>
      <c r="G1888">
        <v>28.565141100000002</v>
      </c>
      <c r="H1888" t="s">
        <v>347</v>
      </c>
      <c r="I1888" t="s">
        <v>19</v>
      </c>
      <c r="J1888" t="s">
        <v>57</v>
      </c>
      <c r="K1888" t="s">
        <v>61</v>
      </c>
      <c r="L1888" t="s">
        <v>57</v>
      </c>
      <c r="M1888" t="s">
        <v>57</v>
      </c>
      <c r="N1888">
        <v>2</v>
      </c>
      <c r="O1888">
        <v>629</v>
      </c>
      <c r="P1888">
        <v>800</v>
      </c>
      <c r="Q1888">
        <v>3.7</v>
      </c>
      <c r="R1888">
        <v>2010</v>
      </c>
      <c r="S1888">
        <v>8</v>
      </c>
      <c r="T1888">
        <v>26</v>
      </c>
      <c r="U1888" s="1">
        <v>40416</v>
      </c>
      <c r="V1888" s="5">
        <f>Main[[#This Row],[Average_Cost_for_two]] * VLOOKUP(Main[[#This Row],[Currency]],'Currency'!A:B,2,FALSE)</f>
        <v>9.6</v>
      </c>
      <c r="W1888" s="5" t="str">
        <f>IF(Main[[#This Row],[Avg_Cost_USD]]&lt;10,"Low",
IF(Main[[#This Row],[Avg_Cost_USD]]&lt;=30,"Medium","High"))</f>
        <v>Low</v>
      </c>
    </row>
    <row r="1889" spans="1:23" x14ac:dyDescent="0.3">
      <c r="A1889">
        <v>308621</v>
      </c>
      <c r="B1889" t="s">
        <v>2731</v>
      </c>
      <c r="C1889">
        <v>1</v>
      </c>
      <c r="D1889" t="s">
        <v>54</v>
      </c>
      <c r="E1889" t="s">
        <v>1042</v>
      </c>
      <c r="F1889">
        <v>77.151736200000002</v>
      </c>
      <c r="G1889">
        <v>28.533650600000001</v>
      </c>
      <c r="H1889" t="s">
        <v>347</v>
      </c>
      <c r="I1889" t="s">
        <v>19</v>
      </c>
      <c r="J1889" t="s">
        <v>57</v>
      </c>
      <c r="K1889" t="s">
        <v>61</v>
      </c>
      <c r="L1889" t="s">
        <v>57</v>
      </c>
      <c r="M1889" t="s">
        <v>57</v>
      </c>
      <c r="N1889">
        <v>2</v>
      </c>
      <c r="O1889">
        <v>170</v>
      </c>
      <c r="P1889">
        <v>800</v>
      </c>
      <c r="Q1889">
        <v>3.5</v>
      </c>
      <c r="R1889">
        <v>2017</v>
      </c>
      <c r="S1889">
        <v>8</v>
      </c>
      <c r="T1889">
        <v>9</v>
      </c>
      <c r="U1889" s="1">
        <v>42956</v>
      </c>
      <c r="V1889" s="5">
        <f>Main[[#This Row],[Average_Cost_for_two]] * VLOOKUP(Main[[#This Row],[Currency]],'Currency'!A:B,2,FALSE)</f>
        <v>9.6</v>
      </c>
      <c r="W1889" s="5" t="str">
        <f>IF(Main[[#This Row],[Avg_Cost_USD]]&lt;10,"Low",
IF(Main[[#This Row],[Avg_Cost_USD]]&lt;=30,"Medium","High"))</f>
        <v>Low</v>
      </c>
    </row>
    <row r="1890" spans="1:23" x14ac:dyDescent="0.3">
      <c r="A1890">
        <v>4825</v>
      </c>
      <c r="B1890" t="s">
        <v>2732</v>
      </c>
      <c r="C1890">
        <v>1</v>
      </c>
      <c r="D1890" t="s">
        <v>54</v>
      </c>
      <c r="E1890" t="s">
        <v>265</v>
      </c>
      <c r="F1890">
        <v>77.204255900000007</v>
      </c>
      <c r="G1890">
        <v>28.695159199999999</v>
      </c>
      <c r="H1890" t="s">
        <v>2733</v>
      </c>
      <c r="I1890" t="s">
        <v>19</v>
      </c>
      <c r="J1890" t="s">
        <v>57</v>
      </c>
      <c r="K1890" t="s">
        <v>61</v>
      </c>
      <c r="L1890" t="s">
        <v>57</v>
      </c>
      <c r="M1890" t="s">
        <v>57</v>
      </c>
      <c r="N1890">
        <v>2</v>
      </c>
      <c r="O1890">
        <v>2724</v>
      </c>
      <c r="P1890">
        <v>800</v>
      </c>
      <c r="Q1890">
        <v>3.9</v>
      </c>
      <c r="R1890">
        <v>2010</v>
      </c>
      <c r="S1890">
        <v>7</v>
      </c>
      <c r="T1890">
        <v>3</v>
      </c>
      <c r="U1890" s="1">
        <v>40362</v>
      </c>
      <c r="V1890" s="5">
        <f>Main[[#This Row],[Average_Cost_for_two]] * VLOOKUP(Main[[#This Row],[Currency]],'Currency'!A:B,2,FALSE)</f>
        <v>9.6</v>
      </c>
      <c r="W1890" s="5" t="str">
        <f>IF(Main[[#This Row],[Avg_Cost_USD]]&lt;10,"Low",
IF(Main[[#This Row],[Avg_Cost_USD]]&lt;=30,"Medium","High"))</f>
        <v>Low</v>
      </c>
    </row>
    <row r="1891" spans="1:23" x14ac:dyDescent="0.3">
      <c r="A1891">
        <v>4385</v>
      </c>
      <c r="B1891" t="s">
        <v>2734</v>
      </c>
      <c r="C1891">
        <v>1</v>
      </c>
      <c r="D1891" t="s">
        <v>54</v>
      </c>
      <c r="E1891" t="s">
        <v>1126</v>
      </c>
      <c r="F1891">
        <v>77.243972799999995</v>
      </c>
      <c r="G1891">
        <v>28.546713700000002</v>
      </c>
      <c r="H1891" t="s">
        <v>1025</v>
      </c>
      <c r="I1891" t="s">
        <v>19</v>
      </c>
      <c r="J1891" t="s">
        <v>57</v>
      </c>
      <c r="K1891" t="s">
        <v>61</v>
      </c>
      <c r="L1891" t="s">
        <v>57</v>
      </c>
      <c r="M1891" t="s">
        <v>57</v>
      </c>
      <c r="N1891">
        <v>2</v>
      </c>
      <c r="O1891">
        <v>146</v>
      </c>
      <c r="P1891">
        <v>800</v>
      </c>
      <c r="Q1891">
        <v>3.3</v>
      </c>
      <c r="R1891">
        <v>2016</v>
      </c>
      <c r="S1891">
        <v>7</v>
      </c>
      <c r="T1891">
        <v>23</v>
      </c>
      <c r="U1891" s="1">
        <v>42574</v>
      </c>
      <c r="V1891" s="5">
        <f>Main[[#This Row],[Average_Cost_for_two]] * VLOOKUP(Main[[#This Row],[Currency]],'Currency'!A:B,2,FALSE)</f>
        <v>9.6</v>
      </c>
      <c r="W1891" s="5" t="str">
        <f>IF(Main[[#This Row],[Avg_Cost_USD]]&lt;10,"Low",
IF(Main[[#This Row],[Avg_Cost_USD]]&lt;=30,"Medium","High"))</f>
        <v>Low</v>
      </c>
    </row>
    <row r="1892" spans="1:23" x14ac:dyDescent="0.3">
      <c r="A1892">
        <v>18369772</v>
      </c>
      <c r="B1892" t="s">
        <v>2735</v>
      </c>
      <c r="C1892">
        <v>1</v>
      </c>
      <c r="D1892" t="s">
        <v>54</v>
      </c>
      <c r="E1892" t="s">
        <v>991</v>
      </c>
      <c r="F1892">
        <v>77.146316619999993</v>
      </c>
      <c r="G1892">
        <v>28.669214069999999</v>
      </c>
      <c r="H1892" t="s">
        <v>2736</v>
      </c>
      <c r="I1892" t="s">
        <v>19</v>
      </c>
      <c r="J1892" t="s">
        <v>57</v>
      </c>
      <c r="K1892" t="s">
        <v>61</v>
      </c>
      <c r="L1892" t="s">
        <v>57</v>
      </c>
      <c r="M1892" t="s">
        <v>57</v>
      </c>
      <c r="N1892">
        <v>2</v>
      </c>
      <c r="O1892">
        <v>24</v>
      </c>
      <c r="P1892">
        <v>800</v>
      </c>
      <c r="Q1892">
        <v>3.4</v>
      </c>
      <c r="R1892">
        <v>2015</v>
      </c>
      <c r="S1892">
        <v>7</v>
      </c>
      <c r="T1892">
        <v>19</v>
      </c>
      <c r="U1892" s="1">
        <v>42204</v>
      </c>
      <c r="V1892" s="5">
        <f>Main[[#This Row],[Average_Cost_for_two]] * VLOOKUP(Main[[#This Row],[Currency]],'Currency'!A:B,2,FALSE)</f>
        <v>9.6</v>
      </c>
      <c r="W1892" s="5" t="str">
        <f>IF(Main[[#This Row],[Avg_Cost_USD]]&lt;10,"Low",
IF(Main[[#This Row],[Avg_Cost_USD]]&lt;=30,"Medium","High"))</f>
        <v>Low</v>
      </c>
    </row>
    <row r="1893" spans="1:23" x14ac:dyDescent="0.3">
      <c r="A1893">
        <v>5313</v>
      </c>
      <c r="B1893" t="s">
        <v>729</v>
      </c>
      <c r="C1893">
        <v>1</v>
      </c>
      <c r="D1893" t="s">
        <v>54</v>
      </c>
      <c r="E1893" t="s">
        <v>1718</v>
      </c>
      <c r="F1893">
        <v>77.124471700000001</v>
      </c>
      <c r="G1893">
        <v>28.708639900000001</v>
      </c>
      <c r="H1893" t="s">
        <v>628</v>
      </c>
      <c r="I1893" t="s">
        <v>19</v>
      </c>
      <c r="J1893" t="s">
        <v>57</v>
      </c>
      <c r="K1893" t="s">
        <v>61</v>
      </c>
      <c r="L1893" t="s">
        <v>57</v>
      </c>
      <c r="M1893" t="s">
        <v>57</v>
      </c>
      <c r="N1893">
        <v>2</v>
      </c>
      <c r="O1893">
        <v>164</v>
      </c>
      <c r="P1893">
        <v>800</v>
      </c>
      <c r="Q1893">
        <v>2.8</v>
      </c>
      <c r="R1893">
        <v>2017</v>
      </c>
      <c r="S1893">
        <v>7</v>
      </c>
      <c r="T1893">
        <v>12</v>
      </c>
      <c r="U1893" s="1">
        <v>42928</v>
      </c>
      <c r="V1893" s="5">
        <f>Main[[#This Row],[Average_Cost_for_two]] * VLOOKUP(Main[[#This Row],[Currency]],'Currency'!A:B,2,FALSE)</f>
        <v>9.6</v>
      </c>
      <c r="W1893" s="5" t="str">
        <f>IF(Main[[#This Row],[Avg_Cost_USD]]&lt;10,"Low",
IF(Main[[#This Row],[Avg_Cost_USD]]&lt;=30,"Medium","High"))</f>
        <v>Low</v>
      </c>
    </row>
    <row r="1894" spans="1:23" x14ac:dyDescent="0.3">
      <c r="A1894">
        <v>306334</v>
      </c>
      <c r="B1894" t="s">
        <v>2737</v>
      </c>
      <c r="C1894">
        <v>1</v>
      </c>
      <c r="D1894" t="s">
        <v>54</v>
      </c>
      <c r="E1894" t="s">
        <v>979</v>
      </c>
      <c r="F1894">
        <v>77.194185500000003</v>
      </c>
      <c r="G1894">
        <v>28.553599999999999</v>
      </c>
      <c r="H1894" t="s">
        <v>369</v>
      </c>
      <c r="I1894" t="s">
        <v>19</v>
      </c>
      <c r="J1894" t="s">
        <v>57</v>
      </c>
      <c r="K1894" t="s">
        <v>61</v>
      </c>
      <c r="L1894" t="s">
        <v>57</v>
      </c>
      <c r="M1894" t="s">
        <v>57</v>
      </c>
      <c r="N1894">
        <v>2</v>
      </c>
      <c r="O1894">
        <v>489</v>
      </c>
      <c r="P1894">
        <v>800</v>
      </c>
      <c r="Q1894">
        <v>3.7</v>
      </c>
      <c r="R1894">
        <v>2017</v>
      </c>
      <c r="S1894">
        <v>6</v>
      </c>
      <c r="T1894">
        <v>14</v>
      </c>
      <c r="U1894" s="1">
        <v>42900</v>
      </c>
      <c r="V1894" s="5">
        <f>Main[[#This Row],[Average_Cost_for_two]] * VLOOKUP(Main[[#This Row],[Currency]],'Currency'!A:B,2,FALSE)</f>
        <v>9.6</v>
      </c>
      <c r="W1894" s="5" t="str">
        <f>IF(Main[[#This Row],[Avg_Cost_USD]]&lt;10,"Low",
IF(Main[[#This Row],[Avg_Cost_USD]]&lt;=30,"Medium","High"))</f>
        <v>Low</v>
      </c>
    </row>
    <row r="1895" spans="1:23" x14ac:dyDescent="0.3">
      <c r="A1895">
        <v>301203</v>
      </c>
      <c r="B1895" t="s">
        <v>2611</v>
      </c>
      <c r="C1895">
        <v>1</v>
      </c>
      <c r="D1895" t="s">
        <v>54</v>
      </c>
      <c r="E1895" t="s">
        <v>126</v>
      </c>
      <c r="F1895">
        <v>77.281415600000003</v>
      </c>
      <c r="G1895">
        <v>28.6602389</v>
      </c>
      <c r="H1895" t="s">
        <v>569</v>
      </c>
      <c r="I1895" t="s">
        <v>19</v>
      </c>
      <c r="J1895" t="s">
        <v>57</v>
      </c>
      <c r="K1895" t="s">
        <v>61</v>
      </c>
      <c r="L1895" t="s">
        <v>57</v>
      </c>
      <c r="M1895" t="s">
        <v>57</v>
      </c>
      <c r="N1895">
        <v>2</v>
      </c>
      <c r="O1895">
        <v>66</v>
      </c>
      <c r="P1895">
        <v>800</v>
      </c>
      <c r="Q1895">
        <v>2.9</v>
      </c>
      <c r="R1895">
        <v>2010</v>
      </c>
      <c r="S1895">
        <v>6</v>
      </c>
      <c r="T1895">
        <v>20</v>
      </c>
      <c r="U1895" s="1">
        <v>40349</v>
      </c>
      <c r="V1895" s="5">
        <f>Main[[#This Row],[Average_Cost_for_two]] * VLOOKUP(Main[[#This Row],[Currency]],'Currency'!A:B,2,FALSE)</f>
        <v>9.6</v>
      </c>
      <c r="W1895" s="5" t="str">
        <f>IF(Main[[#This Row],[Avg_Cost_USD]]&lt;10,"Low",
IF(Main[[#This Row],[Avg_Cost_USD]]&lt;=30,"Medium","High"))</f>
        <v>Low</v>
      </c>
    </row>
    <row r="1896" spans="1:23" x14ac:dyDescent="0.3">
      <c r="A1896">
        <v>18285729</v>
      </c>
      <c r="B1896" t="s">
        <v>2738</v>
      </c>
      <c r="C1896">
        <v>1</v>
      </c>
      <c r="D1896" t="s">
        <v>54</v>
      </c>
      <c r="E1896" t="s">
        <v>990</v>
      </c>
      <c r="F1896">
        <v>77.213867699999994</v>
      </c>
      <c r="G1896">
        <v>28.538634200000001</v>
      </c>
      <c r="H1896" t="s">
        <v>289</v>
      </c>
      <c r="I1896" t="s">
        <v>19</v>
      </c>
      <c r="J1896" t="s">
        <v>57</v>
      </c>
      <c r="K1896" t="s">
        <v>61</v>
      </c>
      <c r="L1896" t="s">
        <v>57</v>
      </c>
      <c r="M1896" t="s">
        <v>57</v>
      </c>
      <c r="N1896">
        <v>2</v>
      </c>
      <c r="O1896">
        <v>93</v>
      </c>
      <c r="P1896">
        <v>800</v>
      </c>
      <c r="Q1896">
        <v>3.7</v>
      </c>
      <c r="R1896">
        <v>2010</v>
      </c>
      <c r="S1896">
        <v>6</v>
      </c>
      <c r="T1896">
        <v>6</v>
      </c>
      <c r="U1896" s="1">
        <v>40335</v>
      </c>
      <c r="V1896" s="5">
        <f>Main[[#This Row],[Average_Cost_for_two]] * VLOOKUP(Main[[#This Row],[Currency]],'Currency'!A:B,2,FALSE)</f>
        <v>9.6</v>
      </c>
      <c r="W1896" s="5" t="str">
        <f>IF(Main[[#This Row],[Avg_Cost_USD]]&lt;10,"Low",
IF(Main[[#This Row],[Avg_Cost_USD]]&lt;=30,"Medium","High"))</f>
        <v>Low</v>
      </c>
    </row>
    <row r="1897" spans="1:23" x14ac:dyDescent="0.3">
      <c r="A1897">
        <v>18332063</v>
      </c>
      <c r="B1897" t="s">
        <v>2739</v>
      </c>
      <c r="C1897">
        <v>1</v>
      </c>
      <c r="D1897" t="s">
        <v>54</v>
      </c>
      <c r="E1897" t="s">
        <v>1098</v>
      </c>
      <c r="F1897">
        <v>77.217493300000001</v>
      </c>
      <c r="G1897">
        <v>28.568446300000002</v>
      </c>
      <c r="H1897" t="s">
        <v>2099</v>
      </c>
      <c r="I1897" t="s">
        <v>19</v>
      </c>
      <c r="J1897" t="s">
        <v>57</v>
      </c>
      <c r="K1897" t="s">
        <v>61</v>
      </c>
      <c r="L1897" t="s">
        <v>57</v>
      </c>
      <c r="M1897" t="s">
        <v>57</v>
      </c>
      <c r="N1897">
        <v>2</v>
      </c>
      <c r="O1897">
        <v>149</v>
      </c>
      <c r="P1897">
        <v>800</v>
      </c>
      <c r="Q1897">
        <v>4.0999999999999996</v>
      </c>
      <c r="R1897">
        <v>2012</v>
      </c>
      <c r="S1897">
        <v>6</v>
      </c>
      <c r="T1897">
        <v>25</v>
      </c>
      <c r="U1897" s="1">
        <v>41085</v>
      </c>
      <c r="V1897" s="5">
        <f>Main[[#This Row],[Average_Cost_for_two]] * VLOOKUP(Main[[#This Row],[Currency]],'Currency'!A:B,2,FALSE)</f>
        <v>9.6</v>
      </c>
      <c r="W1897" s="5" t="str">
        <f>IF(Main[[#This Row],[Avg_Cost_USD]]&lt;10,"Low",
IF(Main[[#This Row],[Avg_Cost_USD]]&lt;=30,"Medium","High"))</f>
        <v>Low</v>
      </c>
    </row>
    <row r="1898" spans="1:23" x14ac:dyDescent="0.3">
      <c r="A1898">
        <v>7246</v>
      </c>
      <c r="B1898" t="s">
        <v>2740</v>
      </c>
      <c r="C1898">
        <v>1</v>
      </c>
      <c r="D1898" t="s">
        <v>54</v>
      </c>
      <c r="E1898" t="s">
        <v>2211</v>
      </c>
      <c r="F1898">
        <v>77.154989599999993</v>
      </c>
      <c r="G1898">
        <v>28.5414797</v>
      </c>
      <c r="H1898" t="s">
        <v>1348</v>
      </c>
      <c r="I1898" t="s">
        <v>19</v>
      </c>
      <c r="J1898" t="s">
        <v>57</v>
      </c>
      <c r="K1898" t="s">
        <v>61</v>
      </c>
      <c r="L1898" t="s">
        <v>57</v>
      </c>
      <c r="M1898" t="s">
        <v>57</v>
      </c>
      <c r="N1898">
        <v>2</v>
      </c>
      <c r="O1898">
        <v>230</v>
      </c>
      <c r="P1898">
        <v>800</v>
      </c>
      <c r="Q1898">
        <v>3.1</v>
      </c>
      <c r="R1898">
        <v>2010</v>
      </c>
      <c r="S1898">
        <v>5</v>
      </c>
      <c r="T1898">
        <v>14</v>
      </c>
      <c r="U1898" s="1">
        <v>40312</v>
      </c>
      <c r="V1898" s="5">
        <f>Main[[#This Row],[Average_Cost_for_two]] * VLOOKUP(Main[[#This Row],[Currency]],'Currency'!A:B,2,FALSE)</f>
        <v>9.6</v>
      </c>
      <c r="W1898" s="5" t="str">
        <f>IF(Main[[#This Row],[Avg_Cost_USD]]&lt;10,"Low",
IF(Main[[#This Row],[Avg_Cost_USD]]&lt;=30,"Medium","High"))</f>
        <v>Low</v>
      </c>
    </row>
    <row r="1899" spans="1:23" x14ac:dyDescent="0.3">
      <c r="A1899">
        <v>18402768</v>
      </c>
      <c r="B1899" t="s">
        <v>2741</v>
      </c>
      <c r="C1899">
        <v>1</v>
      </c>
      <c r="D1899" t="s">
        <v>54</v>
      </c>
      <c r="E1899" t="s">
        <v>124</v>
      </c>
      <c r="F1899">
        <v>77.208092800000003</v>
      </c>
      <c r="G1899">
        <v>28.550972099999999</v>
      </c>
      <c r="H1899" t="s">
        <v>2742</v>
      </c>
      <c r="I1899" t="s">
        <v>19</v>
      </c>
      <c r="J1899" t="s">
        <v>57</v>
      </c>
      <c r="K1899" t="s">
        <v>61</v>
      </c>
      <c r="L1899" t="s">
        <v>57</v>
      </c>
      <c r="M1899" t="s">
        <v>57</v>
      </c>
      <c r="N1899">
        <v>2</v>
      </c>
      <c r="O1899">
        <v>49</v>
      </c>
      <c r="P1899">
        <v>800</v>
      </c>
      <c r="Q1899">
        <v>3.8</v>
      </c>
      <c r="R1899">
        <v>2012</v>
      </c>
      <c r="S1899">
        <v>5</v>
      </c>
      <c r="T1899">
        <v>2</v>
      </c>
      <c r="U1899" s="1">
        <v>41031</v>
      </c>
      <c r="V1899" s="5">
        <f>Main[[#This Row],[Average_Cost_for_two]] * VLOOKUP(Main[[#This Row],[Currency]],'Currency'!A:B,2,FALSE)</f>
        <v>9.6</v>
      </c>
      <c r="W1899" s="5" t="str">
        <f>IF(Main[[#This Row],[Avg_Cost_USD]]&lt;10,"Low",
IF(Main[[#This Row],[Avg_Cost_USD]]&lt;=30,"Medium","High"))</f>
        <v>Low</v>
      </c>
    </row>
    <row r="1900" spans="1:23" x14ac:dyDescent="0.3">
      <c r="A1900">
        <v>308784</v>
      </c>
      <c r="B1900" t="s">
        <v>1244</v>
      </c>
      <c r="C1900">
        <v>1</v>
      </c>
      <c r="D1900" t="s">
        <v>54</v>
      </c>
      <c r="E1900" t="s">
        <v>987</v>
      </c>
      <c r="F1900">
        <v>77.146642299999996</v>
      </c>
      <c r="G1900">
        <v>28.6568197</v>
      </c>
      <c r="H1900" t="s">
        <v>335</v>
      </c>
      <c r="I1900" t="s">
        <v>19</v>
      </c>
      <c r="J1900" t="s">
        <v>57</v>
      </c>
      <c r="K1900" t="s">
        <v>61</v>
      </c>
      <c r="L1900" t="s">
        <v>57</v>
      </c>
      <c r="M1900" t="s">
        <v>57</v>
      </c>
      <c r="N1900">
        <v>2</v>
      </c>
      <c r="O1900">
        <v>39</v>
      </c>
      <c r="P1900">
        <v>800</v>
      </c>
      <c r="Q1900">
        <v>2.4</v>
      </c>
      <c r="R1900">
        <v>2011</v>
      </c>
      <c r="S1900">
        <v>5</v>
      </c>
      <c r="T1900">
        <v>27</v>
      </c>
      <c r="U1900" s="1">
        <v>40690</v>
      </c>
      <c r="V1900" s="5">
        <f>Main[[#This Row],[Average_Cost_for_two]] * VLOOKUP(Main[[#This Row],[Currency]],'Currency'!A:B,2,FALSE)</f>
        <v>9.6</v>
      </c>
      <c r="W1900" s="5" t="str">
        <f>IF(Main[[#This Row],[Avg_Cost_USD]]&lt;10,"Low",
IF(Main[[#This Row],[Avg_Cost_USD]]&lt;=30,"Medium","High"))</f>
        <v>Low</v>
      </c>
    </row>
    <row r="1901" spans="1:23" x14ac:dyDescent="0.3">
      <c r="A1901">
        <v>18345730</v>
      </c>
      <c r="B1901" t="s">
        <v>2728</v>
      </c>
      <c r="C1901">
        <v>1</v>
      </c>
      <c r="D1901" t="s">
        <v>54</v>
      </c>
      <c r="E1901" t="s">
        <v>412</v>
      </c>
      <c r="F1901">
        <v>77.285893000000002</v>
      </c>
      <c r="G1901">
        <v>28.635574399999999</v>
      </c>
      <c r="H1901" t="s">
        <v>2729</v>
      </c>
      <c r="I1901" t="s">
        <v>19</v>
      </c>
      <c r="J1901" t="s">
        <v>57</v>
      </c>
      <c r="K1901" t="s">
        <v>61</v>
      </c>
      <c r="L1901" t="s">
        <v>57</v>
      </c>
      <c r="M1901" t="s">
        <v>57</v>
      </c>
      <c r="N1901">
        <v>2</v>
      </c>
      <c r="O1901">
        <v>40</v>
      </c>
      <c r="P1901">
        <v>800</v>
      </c>
      <c r="Q1901">
        <v>3.7</v>
      </c>
      <c r="R1901">
        <v>2012</v>
      </c>
      <c r="S1901">
        <v>5</v>
      </c>
      <c r="T1901">
        <v>25</v>
      </c>
      <c r="U1901" s="1">
        <v>41054</v>
      </c>
      <c r="V1901" s="5">
        <f>Main[[#This Row],[Average_Cost_for_two]] * VLOOKUP(Main[[#This Row],[Currency]],'Currency'!A:B,2,FALSE)</f>
        <v>9.6</v>
      </c>
      <c r="W1901" s="5" t="str">
        <f>IF(Main[[#This Row],[Avg_Cost_USD]]&lt;10,"Low",
IF(Main[[#This Row],[Avg_Cost_USD]]&lt;=30,"Medium","High"))</f>
        <v>Low</v>
      </c>
    </row>
    <row r="1902" spans="1:23" x14ac:dyDescent="0.3">
      <c r="A1902">
        <v>4855</v>
      </c>
      <c r="B1902" t="s">
        <v>382</v>
      </c>
      <c r="C1902">
        <v>1</v>
      </c>
      <c r="D1902" t="s">
        <v>54</v>
      </c>
      <c r="E1902" t="s">
        <v>990</v>
      </c>
      <c r="F1902">
        <v>77.213783199999995</v>
      </c>
      <c r="G1902">
        <v>28.538605400000002</v>
      </c>
      <c r="H1902" t="s">
        <v>384</v>
      </c>
      <c r="I1902" t="s">
        <v>19</v>
      </c>
      <c r="J1902" t="s">
        <v>57</v>
      </c>
      <c r="K1902" t="s">
        <v>61</v>
      </c>
      <c r="L1902" t="s">
        <v>57</v>
      </c>
      <c r="M1902" t="s">
        <v>57</v>
      </c>
      <c r="N1902">
        <v>2</v>
      </c>
      <c r="O1902">
        <v>120</v>
      </c>
      <c r="P1902">
        <v>800</v>
      </c>
      <c r="Q1902">
        <v>2.8</v>
      </c>
      <c r="R1902">
        <v>2011</v>
      </c>
      <c r="S1902">
        <v>5</v>
      </c>
      <c r="T1902">
        <v>10</v>
      </c>
      <c r="U1902" s="1">
        <v>40673</v>
      </c>
      <c r="V1902" s="5">
        <f>Main[[#This Row],[Average_Cost_for_two]] * VLOOKUP(Main[[#This Row],[Currency]],'Currency'!A:B,2,FALSE)</f>
        <v>9.6</v>
      </c>
      <c r="W1902" s="5" t="str">
        <f>IF(Main[[#This Row],[Avg_Cost_USD]]&lt;10,"Low",
IF(Main[[#This Row],[Avg_Cost_USD]]&lt;=30,"Medium","High"))</f>
        <v>Low</v>
      </c>
    </row>
    <row r="1903" spans="1:23" x14ac:dyDescent="0.3">
      <c r="A1903">
        <v>308929</v>
      </c>
      <c r="B1903" t="s">
        <v>382</v>
      </c>
      <c r="C1903">
        <v>1</v>
      </c>
      <c r="D1903" t="s">
        <v>54</v>
      </c>
      <c r="E1903" t="s">
        <v>1679</v>
      </c>
      <c r="F1903">
        <v>77.103717799999998</v>
      </c>
      <c r="G1903">
        <v>28.674373500000002</v>
      </c>
      <c r="H1903" t="s">
        <v>384</v>
      </c>
      <c r="I1903" t="s">
        <v>19</v>
      </c>
      <c r="J1903" t="s">
        <v>57</v>
      </c>
      <c r="K1903" t="s">
        <v>61</v>
      </c>
      <c r="L1903" t="s">
        <v>57</v>
      </c>
      <c r="M1903" t="s">
        <v>57</v>
      </c>
      <c r="N1903">
        <v>2</v>
      </c>
      <c r="O1903">
        <v>58</v>
      </c>
      <c r="P1903">
        <v>800</v>
      </c>
      <c r="Q1903">
        <v>3.1</v>
      </c>
      <c r="R1903">
        <v>2015</v>
      </c>
      <c r="S1903">
        <v>5</v>
      </c>
      <c r="T1903">
        <v>21</v>
      </c>
      <c r="U1903" s="1">
        <v>42145</v>
      </c>
      <c r="V1903" s="5">
        <f>Main[[#This Row],[Average_Cost_for_two]] * VLOOKUP(Main[[#This Row],[Currency]],'Currency'!A:B,2,FALSE)</f>
        <v>9.6</v>
      </c>
      <c r="W1903" s="5" t="str">
        <f>IF(Main[[#This Row],[Avg_Cost_USD]]&lt;10,"Low",
IF(Main[[#This Row],[Avg_Cost_USD]]&lt;=30,"Medium","High"))</f>
        <v>Low</v>
      </c>
    </row>
    <row r="1904" spans="1:23" x14ac:dyDescent="0.3">
      <c r="A1904">
        <v>18277238</v>
      </c>
      <c r="B1904" t="s">
        <v>2743</v>
      </c>
      <c r="C1904">
        <v>1</v>
      </c>
      <c r="D1904" t="s">
        <v>54</v>
      </c>
      <c r="E1904" t="s">
        <v>996</v>
      </c>
      <c r="F1904">
        <v>77.184264299999995</v>
      </c>
      <c r="G1904">
        <v>28.636302100000002</v>
      </c>
      <c r="H1904" t="s">
        <v>289</v>
      </c>
      <c r="I1904" t="s">
        <v>19</v>
      </c>
      <c r="J1904" t="s">
        <v>57</v>
      </c>
      <c r="K1904" t="s">
        <v>61</v>
      </c>
      <c r="L1904" t="s">
        <v>57</v>
      </c>
      <c r="M1904" t="s">
        <v>57</v>
      </c>
      <c r="N1904">
        <v>2</v>
      </c>
      <c r="O1904">
        <v>13</v>
      </c>
      <c r="P1904">
        <v>800</v>
      </c>
      <c r="Q1904">
        <v>3.2</v>
      </c>
      <c r="R1904">
        <v>2018</v>
      </c>
      <c r="S1904">
        <v>5</v>
      </c>
      <c r="T1904">
        <v>8</v>
      </c>
      <c r="U1904" s="1">
        <v>43228</v>
      </c>
      <c r="V1904" s="5">
        <f>Main[[#This Row],[Average_Cost_for_two]] * VLOOKUP(Main[[#This Row],[Currency]],'Currency'!A:B,2,FALSE)</f>
        <v>9.6</v>
      </c>
      <c r="W1904" s="5" t="str">
        <f>IF(Main[[#This Row],[Avg_Cost_USD]]&lt;10,"Low",
IF(Main[[#This Row],[Avg_Cost_USD]]&lt;=30,"Medium","High"))</f>
        <v>Low</v>
      </c>
    </row>
    <row r="1905" spans="1:23" x14ac:dyDescent="0.3">
      <c r="A1905">
        <v>4854</v>
      </c>
      <c r="B1905" t="s">
        <v>382</v>
      </c>
      <c r="C1905">
        <v>1</v>
      </c>
      <c r="D1905" t="s">
        <v>54</v>
      </c>
      <c r="E1905" t="s">
        <v>1652</v>
      </c>
      <c r="F1905">
        <v>77.296315399999997</v>
      </c>
      <c r="G1905">
        <v>28.5926711</v>
      </c>
      <c r="H1905" t="s">
        <v>384</v>
      </c>
      <c r="I1905" t="s">
        <v>19</v>
      </c>
      <c r="J1905" t="s">
        <v>57</v>
      </c>
      <c r="K1905" t="s">
        <v>61</v>
      </c>
      <c r="L1905" t="s">
        <v>57</v>
      </c>
      <c r="M1905" t="s">
        <v>57</v>
      </c>
      <c r="N1905">
        <v>2</v>
      </c>
      <c r="O1905">
        <v>87</v>
      </c>
      <c r="P1905">
        <v>800</v>
      </c>
      <c r="Q1905">
        <v>2.7</v>
      </c>
      <c r="R1905">
        <v>2016</v>
      </c>
      <c r="S1905">
        <v>5</v>
      </c>
      <c r="T1905">
        <v>16</v>
      </c>
      <c r="U1905" s="1">
        <v>42506</v>
      </c>
      <c r="V1905" s="5">
        <f>Main[[#This Row],[Average_Cost_for_two]] * VLOOKUP(Main[[#This Row],[Currency]],'Currency'!A:B,2,FALSE)</f>
        <v>9.6</v>
      </c>
      <c r="W1905" s="5" t="str">
        <f>IF(Main[[#This Row],[Avg_Cost_USD]]&lt;10,"Low",
IF(Main[[#This Row],[Avg_Cost_USD]]&lt;=30,"Medium","High"))</f>
        <v>Low</v>
      </c>
    </row>
    <row r="1906" spans="1:23" x14ac:dyDescent="0.3">
      <c r="A1906">
        <v>18219558</v>
      </c>
      <c r="B1906" t="s">
        <v>2744</v>
      </c>
      <c r="C1906">
        <v>1</v>
      </c>
      <c r="D1906" t="s">
        <v>54</v>
      </c>
      <c r="E1906" t="s">
        <v>400</v>
      </c>
      <c r="F1906">
        <v>77.216189700000001</v>
      </c>
      <c r="G1906">
        <v>28.631671399999998</v>
      </c>
      <c r="H1906" t="s">
        <v>2745</v>
      </c>
      <c r="I1906" t="s">
        <v>19</v>
      </c>
      <c r="J1906" t="s">
        <v>57</v>
      </c>
      <c r="K1906" t="s">
        <v>61</v>
      </c>
      <c r="L1906" t="s">
        <v>57</v>
      </c>
      <c r="M1906" t="s">
        <v>57</v>
      </c>
      <c r="N1906">
        <v>2</v>
      </c>
      <c r="O1906">
        <v>740</v>
      </c>
      <c r="P1906">
        <v>800</v>
      </c>
      <c r="Q1906">
        <v>4.0999999999999996</v>
      </c>
      <c r="R1906">
        <v>2017</v>
      </c>
      <c r="S1906">
        <v>4</v>
      </c>
      <c r="T1906">
        <v>20</v>
      </c>
      <c r="U1906" s="1">
        <v>42845</v>
      </c>
      <c r="V1906" s="5">
        <f>Main[[#This Row],[Average_Cost_for_two]] * VLOOKUP(Main[[#This Row],[Currency]],'Currency'!A:B,2,FALSE)</f>
        <v>9.6</v>
      </c>
      <c r="W1906" s="5" t="str">
        <f>IF(Main[[#This Row],[Avg_Cost_USD]]&lt;10,"Low",
IF(Main[[#This Row],[Avg_Cost_USD]]&lt;=30,"Medium","High"))</f>
        <v>Low</v>
      </c>
    </row>
    <row r="1907" spans="1:23" x14ac:dyDescent="0.3">
      <c r="A1907">
        <v>1258</v>
      </c>
      <c r="B1907" t="s">
        <v>2746</v>
      </c>
      <c r="C1907">
        <v>1</v>
      </c>
      <c r="D1907" t="s">
        <v>54</v>
      </c>
      <c r="E1907" t="s">
        <v>2648</v>
      </c>
      <c r="F1907">
        <v>77.302714199999997</v>
      </c>
      <c r="G1907">
        <v>28.65784</v>
      </c>
      <c r="H1907" t="s">
        <v>289</v>
      </c>
      <c r="I1907" t="s">
        <v>19</v>
      </c>
      <c r="J1907" t="s">
        <v>57</v>
      </c>
      <c r="K1907" t="s">
        <v>61</v>
      </c>
      <c r="L1907" t="s">
        <v>57</v>
      </c>
      <c r="M1907" t="s">
        <v>57</v>
      </c>
      <c r="N1907">
        <v>2</v>
      </c>
      <c r="O1907">
        <v>106</v>
      </c>
      <c r="P1907">
        <v>800</v>
      </c>
      <c r="Q1907">
        <v>3.1</v>
      </c>
      <c r="R1907">
        <v>2011</v>
      </c>
      <c r="S1907">
        <v>4</v>
      </c>
      <c r="T1907">
        <v>11</v>
      </c>
      <c r="U1907" s="1">
        <v>40644</v>
      </c>
      <c r="V1907" s="5">
        <f>Main[[#This Row],[Average_Cost_for_two]] * VLOOKUP(Main[[#This Row],[Currency]],'Currency'!A:B,2,FALSE)</f>
        <v>9.6</v>
      </c>
      <c r="W1907" s="5" t="str">
        <f>IF(Main[[#This Row],[Avg_Cost_USD]]&lt;10,"Low",
IF(Main[[#This Row],[Avg_Cost_USD]]&lt;=30,"Medium","High"))</f>
        <v>Low</v>
      </c>
    </row>
    <row r="1908" spans="1:23" x14ac:dyDescent="0.3">
      <c r="A1908">
        <v>8949</v>
      </c>
      <c r="B1908" t="s">
        <v>2747</v>
      </c>
      <c r="C1908">
        <v>1</v>
      </c>
      <c r="D1908" t="s">
        <v>54</v>
      </c>
      <c r="E1908" t="s">
        <v>926</v>
      </c>
      <c r="F1908">
        <v>77.256779370000004</v>
      </c>
      <c r="G1908">
        <v>28.541728760000002</v>
      </c>
      <c r="H1908" t="s">
        <v>2748</v>
      </c>
      <c r="I1908" t="s">
        <v>19</v>
      </c>
      <c r="J1908" t="s">
        <v>57</v>
      </c>
      <c r="K1908" t="s">
        <v>61</v>
      </c>
      <c r="L1908" t="s">
        <v>57</v>
      </c>
      <c r="M1908" t="s">
        <v>57</v>
      </c>
      <c r="N1908">
        <v>2</v>
      </c>
      <c r="O1908">
        <v>70</v>
      </c>
      <c r="P1908">
        <v>800</v>
      </c>
      <c r="Q1908">
        <v>3.1</v>
      </c>
      <c r="R1908">
        <v>2014</v>
      </c>
      <c r="S1908">
        <v>4</v>
      </c>
      <c r="T1908">
        <v>13</v>
      </c>
      <c r="U1908" s="1">
        <v>41742</v>
      </c>
      <c r="V1908" s="5">
        <f>Main[[#This Row],[Average_Cost_for_two]] * VLOOKUP(Main[[#This Row],[Currency]],'Currency'!A:B,2,FALSE)</f>
        <v>9.6</v>
      </c>
      <c r="W1908" s="5" t="str">
        <f>IF(Main[[#This Row],[Avg_Cost_USD]]&lt;10,"Low",
IF(Main[[#This Row],[Avg_Cost_USD]]&lt;=30,"Medium","High"))</f>
        <v>Low</v>
      </c>
    </row>
    <row r="1909" spans="1:23" x14ac:dyDescent="0.3">
      <c r="A1909">
        <v>7400</v>
      </c>
      <c r="B1909" t="s">
        <v>382</v>
      </c>
      <c r="C1909">
        <v>1</v>
      </c>
      <c r="D1909" t="s">
        <v>54</v>
      </c>
      <c r="E1909" t="s">
        <v>987</v>
      </c>
      <c r="F1909">
        <v>77.137491499999996</v>
      </c>
      <c r="G1909">
        <v>28.654647400000002</v>
      </c>
      <c r="H1909" t="s">
        <v>384</v>
      </c>
      <c r="I1909" t="s">
        <v>19</v>
      </c>
      <c r="J1909" t="s">
        <v>57</v>
      </c>
      <c r="K1909" t="s">
        <v>61</v>
      </c>
      <c r="L1909" t="s">
        <v>57</v>
      </c>
      <c r="M1909" t="s">
        <v>57</v>
      </c>
      <c r="N1909">
        <v>2</v>
      </c>
      <c r="O1909">
        <v>67</v>
      </c>
      <c r="P1909">
        <v>800</v>
      </c>
      <c r="Q1909">
        <v>2.6</v>
      </c>
      <c r="R1909">
        <v>2017</v>
      </c>
      <c r="S1909">
        <v>4</v>
      </c>
      <c r="T1909">
        <v>6</v>
      </c>
      <c r="U1909" s="1">
        <v>42831</v>
      </c>
      <c r="V1909" s="5">
        <f>Main[[#This Row],[Average_Cost_for_two]] * VLOOKUP(Main[[#This Row],[Currency]],'Currency'!A:B,2,FALSE)</f>
        <v>9.6</v>
      </c>
      <c r="W1909" s="5" t="str">
        <f>IF(Main[[#This Row],[Avg_Cost_USD]]&lt;10,"Low",
IF(Main[[#This Row],[Avg_Cost_USD]]&lt;=30,"Medium","High"))</f>
        <v>Low</v>
      </c>
    </row>
    <row r="1910" spans="1:23" x14ac:dyDescent="0.3">
      <c r="A1910">
        <v>18277003</v>
      </c>
      <c r="B1910" t="s">
        <v>2732</v>
      </c>
      <c r="C1910">
        <v>1</v>
      </c>
      <c r="D1910" t="s">
        <v>54</v>
      </c>
      <c r="E1910" t="s">
        <v>1792</v>
      </c>
      <c r="F1910">
        <v>77.146849700000004</v>
      </c>
      <c r="G1910">
        <v>28.657150900000001</v>
      </c>
      <c r="H1910" t="s">
        <v>2733</v>
      </c>
      <c r="I1910" t="s">
        <v>19</v>
      </c>
      <c r="J1910" t="s">
        <v>57</v>
      </c>
      <c r="K1910" t="s">
        <v>61</v>
      </c>
      <c r="L1910" t="s">
        <v>57</v>
      </c>
      <c r="M1910" t="s">
        <v>57</v>
      </c>
      <c r="N1910">
        <v>2</v>
      </c>
      <c r="O1910">
        <v>137</v>
      </c>
      <c r="P1910">
        <v>800</v>
      </c>
      <c r="Q1910">
        <v>4.0999999999999996</v>
      </c>
      <c r="R1910">
        <v>2018</v>
      </c>
      <c r="S1910">
        <v>4</v>
      </c>
      <c r="T1910">
        <v>23</v>
      </c>
      <c r="U1910" s="1">
        <v>43213</v>
      </c>
      <c r="V1910" s="5">
        <f>Main[[#This Row],[Average_Cost_for_two]] * VLOOKUP(Main[[#This Row],[Currency]],'Currency'!A:B,2,FALSE)</f>
        <v>9.6</v>
      </c>
      <c r="W1910" s="5" t="str">
        <f>IF(Main[[#This Row],[Avg_Cost_USD]]&lt;10,"Low",
IF(Main[[#This Row],[Avg_Cost_USD]]&lt;=30,"Medium","High"))</f>
        <v>Low</v>
      </c>
    </row>
    <row r="1911" spans="1:23" x14ac:dyDescent="0.3">
      <c r="A1911">
        <v>9853</v>
      </c>
      <c r="B1911" t="s">
        <v>2749</v>
      </c>
      <c r="C1911">
        <v>1</v>
      </c>
      <c r="D1911" t="s">
        <v>54</v>
      </c>
      <c r="E1911" t="s">
        <v>1679</v>
      </c>
      <c r="F1911">
        <v>77.083636999999996</v>
      </c>
      <c r="G1911">
        <v>28.6705118</v>
      </c>
      <c r="H1911" t="s">
        <v>369</v>
      </c>
      <c r="I1911" t="s">
        <v>19</v>
      </c>
      <c r="J1911" t="s">
        <v>57</v>
      </c>
      <c r="K1911" t="s">
        <v>61</v>
      </c>
      <c r="L1911" t="s">
        <v>57</v>
      </c>
      <c r="M1911" t="s">
        <v>57</v>
      </c>
      <c r="N1911">
        <v>2</v>
      </c>
      <c r="O1911">
        <v>75</v>
      </c>
      <c r="P1911">
        <v>800</v>
      </c>
      <c r="Q1911">
        <v>3.4</v>
      </c>
      <c r="R1911">
        <v>2017</v>
      </c>
      <c r="S1911">
        <v>4</v>
      </c>
      <c r="T1911">
        <v>28</v>
      </c>
      <c r="U1911" s="1">
        <v>42853</v>
      </c>
      <c r="V1911" s="5">
        <f>Main[[#This Row],[Average_Cost_for_two]] * VLOOKUP(Main[[#This Row],[Currency]],'Currency'!A:B,2,FALSE)</f>
        <v>9.6</v>
      </c>
      <c r="W1911" s="5" t="str">
        <f>IF(Main[[#This Row],[Avg_Cost_USD]]&lt;10,"Low",
IF(Main[[#This Row],[Avg_Cost_USD]]&lt;=30,"Medium","High"))</f>
        <v>Low</v>
      </c>
    </row>
    <row r="1912" spans="1:23" x14ac:dyDescent="0.3">
      <c r="A1912">
        <v>18445783</v>
      </c>
      <c r="B1912" t="s">
        <v>2750</v>
      </c>
      <c r="C1912">
        <v>1</v>
      </c>
      <c r="D1912" t="s">
        <v>54</v>
      </c>
      <c r="E1912" t="s">
        <v>991</v>
      </c>
      <c r="F1912">
        <v>77.123440059999993</v>
      </c>
      <c r="G1912">
        <v>28.666605319999999</v>
      </c>
      <c r="H1912" t="s">
        <v>301</v>
      </c>
      <c r="I1912" t="s">
        <v>19</v>
      </c>
      <c r="J1912" t="s">
        <v>57</v>
      </c>
      <c r="K1912" t="s">
        <v>61</v>
      </c>
      <c r="L1912" t="s">
        <v>57</v>
      </c>
      <c r="M1912" t="s">
        <v>57</v>
      </c>
      <c r="N1912">
        <v>2</v>
      </c>
      <c r="O1912">
        <v>10</v>
      </c>
      <c r="P1912">
        <v>800</v>
      </c>
      <c r="Q1912">
        <v>3.3</v>
      </c>
      <c r="R1912">
        <v>2017</v>
      </c>
      <c r="S1912">
        <v>4</v>
      </c>
      <c r="T1912">
        <v>6</v>
      </c>
      <c r="U1912" s="1">
        <v>42831</v>
      </c>
      <c r="V1912" s="5">
        <f>Main[[#This Row],[Average_Cost_for_two]] * VLOOKUP(Main[[#This Row],[Currency]],'Currency'!A:B,2,FALSE)</f>
        <v>9.6</v>
      </c>
      <c r="W1912" s="5" t="str">
        <f>IF(Main[[#This Row],[Avg_Cost_USD]]&lt;10,"Low",
IF(Main[[#This Row],[Avg_Cost_USD]]&lt;=30,"Medium","High"))</f>
        <v>Low</v>
      </c>
    </row>
    <row r="1913" spans="1:23" x14ac:dyDescent="0.3">
      <c r="A1913">
        <v>304194</v>
      </c>
      <c r="B1913" t="s">
        <v>2751</v>
      </c>
      <c r="C1913">
        <v>1</v>
      </c>
      <c r="D1913" t="s">
        <v>54</v>
      </c>
      <c r="E1913" t="s">
        <v>1093</v>
      </c>
      <c r="F1913">
        <v>77.19236042</v>
      </c>
      <c r="G1913">
        <v>28.561991930000001</v>
      </c>
      <c r="H1913" t="s">
        <v>289</v>
      </c>
      <c r="I1913" t="s">
        <v>19</v>
      </c>
      <c r="J1913" t="s">
        <v>57</v>
      </c>
      <c r="K1913" t="s">
        <v>61</v>
      </c>
      <c r="L1913" t="s">
        <v>57</v>
      </c>
      <c r="M1913" t="s">
        <v>57</v>
      </c>
      <c r="N1913">
        <v>2</v>
      </c>
      <c r="O1913">
        <v>83</v>
      </c>
      <c r="P1913">
        <v>800</v>
      </c>
      <c r="Q1913">
        <v>2.6</v>
      </c>
      <c r="R1913">
        <v>2012</v>
      </c>
      <c r="S1913">
        <v>4</v>
      </c>
      <c r="T1913">
        <v>19</v>
      </c>
      <c r="U1913" s="1">
        <v>41018</v>
      </c>
      <c r="V1913" s="5">
        <f>Main[[#This Row],[Average_Cost_for_two]] * VLOOKUP(Main[[#This Row],[Currency]],'Currency'!A:B,2,FALSE)</f>
        <v>9.6</v>
      </c>
      <c r="W1913" s="5" t="str">
        <f>IF(Main[[#This Row],[Avg_Cost_USD]]&lt;10,"Low",
IF(Main[[#This Row],[Avg_Cost_USD]]&lt;=30,"Medium","High"))</f>
        <v>Low</v>
      </c>
    </row>
    <row r="1914" spans="1:23" x14ac:dyDescent="0.3">
      <c r="A1914">
        <v>18345751</v>
      </c>
      <c r="B1914" t="s">
        <v>2752</v>
      </c>
      <c r="C1914">
        <v>1</v>
      </c>
      <c r="D1914" t="s">
        <v>54</v>
      </c>
      <c r="E1914" t="s">
        <v>1098</v>
      </c>
      <c r="F1914">
        <v>0</v>
      </c>
      <c r="G1914">
        <v>0</v>
      </c>
      <c r="H1914" t="s">
        <v>2753</v>
      </c>
      <c r="I1914" t="s">
        <v>19</v>
      </c>
      <c r="J1914" t="s">
        <v>57</v>
      </c>
      <c r="K1914" t="s">
        <v>61</v>
      </c>
      <c r="L1914" t="s">
        <v>57</v>
      </c>
      <c r="M1914" t="s">
        <v>57</v>
      </c>
      <c r="N1914">
        <v>2</v>
      </c>
      <c r="O1914">
        <v>89</v>
      </c>
      <c r="P1914">
        <v>800</v>
      </c>
      <c r="Q1914">
        <v>3.7</v>
      </c>
      <c r="R1914">
        <v>2012</v>
      </c>
      <c r="S1914">
        <v>4</v>
      </c>
      <c r="T1914">
        <v>7</v>
      </c>
      <c r="U1914" s="1">
        <v>41006</v>
      </c>
      <c r="V1914" s="5">
        <f>Main[[#This Row],[Average_Cost_for_two]] * VLOOKUP(Main[[#This Row],[Currency]],'Currency'!A:B,2,FALSE)</f>
        <v>9.6</v>
      </c>
      <c r="W1914" s="5" t="str">
        <f>IF(Main[[#This Row],[Avg_Cost_USD]]&lt;10,"Low",
IF(Main[[#This Row],[Avg_Cost_USD]]&lt;=30,"Medium","High"))</f>
        <v>Low</v>
      </c>
    </row>
    <row r="1915" spans="1:23" x14ac:dyDescent="0.3">
      <c r="A1915">
        <v>307843</v>
      </c>
      <c r="B1915" t="s">
        <v>382</v>
      </c>
      <c r="C1915">
        <v>1</v>
      </c>
      <c r="D1915" t="s">
        <v>54</v>
      </c>
      <c r="E1915" t="s">
        <v>1856</v>
      </c>
      <c r="F1915">
        <v>77.224262600000003</v>
      </c>
      <c r="G1915">
        <v>28.562549499999999</v>
      </c>
      <c r="H1915" t="s">
        <v>384</v>
      </c>
      <c r="I1915" t="s">
        <v>19</v>
      </c>
      <c r="J1915" t="s">
        <v>57</v>
      </c>
      <c r="K1915" t="s">
        <v>61</v>
      </c>
      <c r="L1915" t="s">
        <v>57</v>
      </c>
      <c r="M1915" t="s">
        <v>57</v>
      </c>
      <c r="N1915">
        <v>2</v>
      </c>
      <c r="O1915">
        <v>51</v>
      </c>
      <c r="P1915">
        <v>800</v>
      </c>
      <c r="Q1915">
        <v>3.2</v>
      </c>
      <c r="R1915">
        <v>2012</v>
      </c>
      <c r="S1915">
        <v>2</v>
      </c>
      <c r="T1915">
        <v>15</v>
      </c>
      <c r="U1915" s="1">
        <v>40954</v>
      </c>
      <c r="V1915" s="5">
        <f>Main[[#This Row],[Average_Cost_for_two]] * VLOOKUP(Main[[#This Row],[Currency]],'Currency'!A:B,2,FALSE)</f>
        <v>9.6</v>
      </c>
      <c r="W1915" s="5" t="str">
        <f>IF(Main[[#This Row],[Avg_Cost_USD]]&lt;10,"Low",
IF(Main[[#This Row],[Avg_Cost_USD]]&lt;=30,"Medium","High"))</f>
        <v>Low</v>
      </c>
    </row>
    <row r="1916" spans="1:23" x14ac:dyDescent="0.3">
      <c r="A1916">
        <v>18287406</v>
      </c>
      <c r="B1916" t="s">
        <v>2754</v>
      </c>
      <c r="C1916">
        <v>1</v>
      </c>
      <c r="D1916" t="s">
        <v>54</v>
      </c>
      <c r="E1916" t="s">
        <v>124</v>
      </c>
      <c r="F1916">
        <v>77.205420500000002</v>
      </c>
      <c r="G1916">
        <v>28.550530699999999</v>
      </c>
      <c r="H1916" t="s">
        <v>321</v>
      </c>
      <c r="I1916" t="s">
        <v>19</v>
      </c>
      <c r="J1916" t="s">
        <v>57</v>
      </c>
      <c r="K1916" t="s">
        <v>61</v>
      </c>
      <c r="L1916" t="s">
        <v>57</v>
      </c>
      <c r="M1916" t="s">
        <v>57</v>
      </c>
      <c r="N1916">
        <v>2</v>
      </c>
      <c r="O1916">
        <v>8</v>
      </c>
      <c r="P1916">
        <v>800</v>
      </c>
      <c r="Q1916">
        <v>2.9</v>
      </c>
      <c r="R1916">
        <v>2014</v>
      </c>
      <c r="S1916">
        <v>2</v>
      </c>
      <c r="T1916">
        <v>17</v>
      </c>
      <c r="U1916" s="1">
        <v>41687</v>
      </c>
      <c r="V1916" s="5">
        <f>Main[[#This Row],[Average_Cost_for_two]] * VLOOKUP(Main[[#This Row],[Currency]],'Currency'!A:B,2,FALSE)</f>
        <v>9.6</v>
      </c>
      <c r="W1916" s="5" t="str">
        <f>IF(Main[[#This Row],[Avg_Cost_USD]]&lt;10,"Low",
IF(Main[[#This Row],[Avg_Cost_USD]]&lt;=30,"Medium","High"))</f>
        <v>Low</v>
      </c>
    </row>
    <row r="1917" spans="1:23" x14ac:dyDescent="0.3">
      <c r="A1917">
        <v>7912</v>
      </c>
      <c r="B1917" t="s">
        <v>382</v>
      </c>
      <c r="C1917">
        <v>1</v>
      </c>
      <c r="D1917" t="s">
        <v>54</v>
      </c>
      <c r="E1917" t="s">
        <v>1567</v>
      </c>
      <c r="F1917">
        <v>77.286685800000001</v>
      </c>
      <c r="G1917">
        <v>28.537727199999999</v>
      </c>
      <c r="H1917" t="s">
        <v>384</v>
      </c>
      <c r="I1917" t="s">
        <v>19</v>
      </c>
      <c r="J1917" t="s">
        <v>57</v>
      </c>
      <c r="K1917" t="s">
        <v>61</v>
      </c>
      <c r="L1917" t="s">
        <v>57</v>
      </c>
      <c r="M1917" t="s">
        <v>57</v>
      </c>
      <c r="N1917">
        <v>2</v>
      </c>
      <c r="O1917">
        <v>47</v>
      </c>
      <c r="P1917">
        <v>800</v>
      </c>
      <c r="Q1917">
        <v>2.5</v>
      </c>
      <c r="R1917">
        <v>2015</v>
      </c>
      <c r="S1917">
        <v>2</v>
      </c>
      <c r="T1917">
        <v>9</v>
      </c>
      <c r="U1917" s="1">
        <v>42044</v>
      </c>
      <c r="V1917" s="5">
        <f>Main[[#This Row],[Average_Cost_for_two]] * VLOOKUP(Main[[#This Row],[Currency]],'Currency'!A:B,2,FALSE)</f>
        <v>9.6</v>
      </c>
      <c r="W1917" s="5" t="str">
        <f>IF(Main[[#This Row],[Avg_Cost_USD]]&lt;10,"Low",
IF(Main[[#This Row],[Avg_Cost_USD]]&lt;=30,"Medium","High"))</f>
        <v>Low</v>
      </c>
    </row>
    <row r="1918" spans="1:23" x14ac:dyDescent="0.3">
      <c r="A1918">
        <v>300854</v>
      </c>
      <c r="B1918" t="s">
        <v>2611</v>
      </c>
      <c r="C1918">
        <v>1</v>
      </c>
      <c r="D1918" t="s">
        <v>54</v>
      </c>
      <c r="E1918" t="s">
        <v>396</v>
      </c>
      <c r="F1918">
        <v>77.203014600000003</v>
      </c>
      <c r="G1918">
        <v>28.680268099999999</v>
      </c>
      <c r="H1918" t="s">
        <v>569</v>
      </c>
      <c r="I1918" t="s">
        <v>19</v>
      </c>
      <c r="J1918" t="s">
        <v>57</v>
      </c>
      <c r="K1918" t="s">
        <v>61</v>
      </c>
      <c r="L1918" t="s">
        <v>57</v>
      </c>
      <c r="M1918" t="s">
        <v>57</v>
      </c>
      <c r="N1918">
        <v>2</v>
      </c>
      <c r="O1918">
        <v>85</v>
      </c>
      <c r="P1918">
        <v>800</v>
      </c>
      <c r="Q1918">
        <v>3.5</v>
      </c>
      <c r="R1918">
        <v>2013</v>
      </c>
      <c r="S1918">
        <v>2</v>
      </c>
      <c r="T1918">
        <v>13</v>
      </c>
      <c r="U1918" s="1">
        <v>41318</v>
      </c>
      <c r="V1918" s="5">
        <f>Main[[#This Row],[Average_Cost_for_two]] * VLOOKUP(Main[[#This Row],[Currency]],'Currency'!A:B,2,FALSE)</f>
        <v>9.6</v>
      </c>
      <c r="W1918" s="5" t="str">
        <f>IF(Main[[#This Row],[Avg_Cost_USD]]&lt;10,"Low",
IF(Main[[#This Row],[Avg_Cost_USD]]&lt;=30,"Medium","High"))</f>
        <v>Low</v>
      </c>
    </row>
    <row r="1919" spans="1:23" x14ac:dyDescent="0.3">
      <c r="A1919">
        <v>305162</v>
      </c>
      <c r="B1919" t="s">
        <v>2755</v>
      </c>
      <c r="C1919">
        <v>1</v>
      </c>
      <c r="D1919" t="s">
        <v>54</v>
      </c>
      <c r="E1919" t="s">
        <v>990</v>
      </c>
      <c r="F1919">
        <v>77.213230499999995</v>
      </c>
      <c r="G1919">
        <v>28.539452099999998</v>
      </c>
      <c r="H1919" t="s">
        <v>337</v>
      </c>
      <c r="I1919" t="s">
        <v>19</v>
      </c>
      <c r="J1919" t="s">
        <v>57</v>
      </c>
      <c r="K1919" t="s">
        <v>61</v>
      </c>
      <c r="L1919" t="s">
        <v>57</v>
      </c>
      <c r="M1919" t="s">
        <v>57</v>
      </c>
      <c r="N1919">
        <v>2</v>
      </c>
      <c r="O1919">
        <v>50</v>
      </c>
      <c r="P1919">
        <v>800</v>
      </c>
      <c r="Q1919">
        <v>3.4</v>
      </c>
      <c r="R1919">
        <v>2014</v>
      </c>
      <c r="S1919">
        <v>2</v>
      </c>
      <c r="T1919">
        <v>26</v>
      </c>
      <c r="U1919" s="1">
        <v>41696</v>
      </c>
      <c r="V1919" s="5">
        <f>Main[[#This Row],[Average_Cost_for_two]] * VLOOKUP(Main[[#This Row],[Currency]],'Currency'!A:B,2,FALSE)</f>
        <v>9.6</v>
      </c>
      <c r="W1919" s="5" t="str">
        <f>IF(Main[[#This Row],[Avg_Cost_USD]]&lt;10,"Low",
IF(Main[[#This Row],[Avg_Cost_USD]]&lt;=30,"Medium","High"))</f>
        <v>Low</v>
      </c>
    </row>
    <row r="1920" spans="1:23" x14ac:dyDescent="0.3">
      <c r="A1920">
        <v>304913</v>
      </c>
      <c r="B1920" t="s">
        <v>1566</v>
      </c>
      <c r="C1920">
        <v>1</v>
      </c>
      <c r="D1920" t="s">
        <v>54</v>
      </c>
      <c r="E1920" t="s">
        <v>1744</v>
      </c>
      <c r="F1920">
        <v>77.2514264</v>
      </c>
      <c r="G1920">
        <v>28.551456000000002</v>
      </c>
      <c r="H1920" t="s">
        <v>303</v>
      </c>
      <c r="I1920" t="s">
        <v>19</v>
      </c>
      <c r="J1920" t="s">
        <v>57</v>
      </c>
      <c r="K1920" t="s">
        <v>61</v>
      </c>
      <c r="L1920" t="s">
        <v>57</v>
      </c>
      <c r="M1920" t="s">
        <v>57</v>
      </c>
      <c r="N1920">
        <v>2</v>
      </c>
      <c r="O1920">
        <v>100</v>
      </c>
      <c r="P1920">
        <v>800</v>
      </c>
      <c r="Q1920">
        <v>3.1</v>
      </c>
      <c r="R1920">
        <v>2013</v>
      </c>
      <c r="S1920">
        <v>1</v>
      </c>
      <c r="T1920">
        <v>12</v>
      </c>
      <c r="U1920" s="1">
        <v>41286</v>
      </c>
      <c r="V1920" s="5">
        <f>Main[[#This Row],[Average_Cost_for_two]] * VLOOKUP(Main[[#This Row],[Currency]],'Currency'!A:B,2,FALSE)</f>
        <v>9.6</v>
      </c>
      <c r="W1920" s="5" t="str">
        <f>IF(Main[[#This Row],[Avg_Cost_USD]]&lt;10,"Low",
IF(Main[[#This Row],[Avg_Cost_USD]]&lt;=30,"Medium","High"))</f>
        <v>Low</v>
      </c>
    </row>
    <row r="1921" spans="1:23" x14ac:dyDescent="0.3">
      <c r="A1921">
        <v>9834</v>
      </c>
      <c r="B1921" t="s">
        <v>2756</v>
      </c>
      <c r="C1921">
        <v>1</v>
      </c>
      <c r="D1921" t="s">
        <v>54</v>
      </c>
      <c r="E1921" t="s">
        <v>1126</v>
      </c>
      <c r="F1921">
        <v>77.243953599999998</v>
      </c>
      <c r="G1921">
        <v>28.546973099999999</v>
      </c>
      <c r="H1921" t="s">
        <v>287</v>
      </c>
      <c r="I1921" t="s">
        <v>19</v>
      </c>
      <c r="J1921" t="s">
        <v>57</v>
      </c>
      <c r="K1921" t="s">
        <v>61</v>
      </c>
      <c r="L1921" t="s">
        <v>57</v>
      </c>
      <c r="M1921" t="s">
        <v>57</v>
      </c>
      <c r="N1921">
        <v>2</v>
      </c>
      <c r="O1921">
        <v>237</v>
      </c>
      <c r="P1921">
        <v>800</v>
      </c>
      <c r="Q1921">
        <v>4.2</v>
      </c>
      <c r="R1921">
        <v>2015</v>
      </c>
      <c r="S1921">
        <v>1</v>
      </c>
      <c r="T1921">
        <v>17</v>
      </c>
      <c r="U1921" s="1">
        <v>42021</v>
      </c>
      <c r="V1921" s="5">
        <f>Main[[#This Row],[Average_Cost_for_two]] * VLOOKUP(Main[[#This Row],[Currency]],'Currency'!A:B,2,FALSE)</f>
        <v>9.6</v>
      </c>
      <c r="W1921" s="5" t="str">
        <f>IF(Main[[#This Row],[Avg_Cost_USD]]&lt;10,"Low",
IF(Main[[#This Row],[Avg_Cost_USD]]&lt;=30,"Medium","High"))</f>
        <v>Low</v>
      </c>
    </row>
    <row r="1922" spans="1:23" x14ac:dyDescent="0.3">
      <c r="A1922">
        <v>18070486</v>
      </c>
      <c r="B1922" t="s">
        <v>2732</v>
      </c>
      <c r="C1922">
        <v>1</v>
      </c>
      <c r="D1922" t="s">
        <v>54</v>
      </c>
      <c r="E1922" t="s">
        <v>412</v>
      </c>
      <c r="F1922">
        <v>77.285613699999999</v>
      </c>
      <c r="G1922">
        <v>28.636398499999999</v>
      </c>
      <c r="H1922" t="s">
        <v>2733</v>
      </c>
      <c r="I1922" t="s">
        <v>19</v>
      </c>
      <c r="J1922" t="s">
        <v>57</v>
      </c>
      <c r="K1922" t="s">
        <v>61</v>
      </c>
      <c r="L1922" t="s">
        <v>57</v>
      </c>
      <c r="M1922" t="s">
        <v>57</v>
      </c>
      <c r="N1922">
        <v>2</v>
      </c>
      <c r="O1922">
        <v>675</v>
      </c>
      <c r="P1922">
        <v>800</v>
      </c>
      <c r="Q1922">
        <v>4.0999999999999996</v>
      </c>
      <c r="R1922">
        <v>2010</v>
      </c>
      <c r="S1922">
        <v>1</v>
      </c>
      <c r="T1922">
        <v>17</v>
      </c>
      <c r="U1922" s="1">
        <v>40195</v>
      </c>
      <c r="V1922" s="5">
        <f>Main[[#This Row],[Average_Cost_for_two]] * VLOOKUP(Main[[#This Row],[Currency]],'Currency'!A:B,2,FALSE)</f>
        <v>9.6</v>
      </c>
      <c r="W1922" s="5" t="str">
        <f>IF(Main[[#This Row],[Avg_Cost_USD]]&lt;10,"Low",
IF(Main[[#This Row],[Avg_Cost_USD]]&lt;=30,"Medium","High"))</f>
        <v>Low</v>
      </c>
    </row>
    <row r="1923" spans="1:23" x14ac:dyDescent="0.3">
      <c r="A1923">
        <v>309448</v>
      </c>
      <c r="B1923" t="s">
        <v>2757</v>
      </c>
      <c r="C1923">
        <v>1</v>
      </c>
      <c r="D1923" t="s">
        <v>54</v>
      </c>
      <c r="E1923" t="s">
        <v>990</v>
      </c>
      <c r="F1923">
        <v>77.209013299999995</v>
      </c>
      <c r="G1923">
        <v>28.533807899999999</v>
      </c>
      <c r="H1923" t="s">
        <v>287</v>
      </c>
      <c r="I1923" t="s">
        <v>19</v>
      </c>
      <c r="J1923" t="s">
        <v>57</v>
      </c>
      <c r="K1923" t="s">
        <v>61</v>
      </c>
      <c r="L1923" t="s">
        <v>57</v>
      </c>
      <c r="M1923" t="s">
        <v>57</v>
      </c>
      <c r="N1923">
        <v>2</v>
      </c>
      <c r="O1923">
        <v>297</v>
      </c>
      <c r="P1923">
        <v>800</v>
      </c>
      <c r="Q1923">
        <v>3.4</v>
      </c>
      <c r="R1923">
        <v>2013</v>
      </c>
      <c r="S1923">
        <v>1</v>
      </c>
      <c r="T1923">
        <v>8</v>
      </c>
      <c r="U1923" s="1">
        <v>41282</v>
      </c>
      <c r="V1923" s="5">
        <f>Main[[#This Row],[Average_Cost_for_two]] * VLOOKUP(Main[[#This Row],[Currency]],'Currency'!A:B,2,FALSE)</f>
        <v>9.6</v>
      </c>
      <c r="W1923" s="5" t="str">
        <f>IF(Main[[#This Row],[Avg_Cost_USD]]&lt;10,"Low",
IF(Main[[#This Row],[Avg_Cost_USD]]&lt;=30,"Medium","High"))</f>
        <v>Low</v>
      </c>
    </row>
    <row r="1924" spans="1:23" x14ac:dyDescent="0.3">
      <c r="A1924">
        <v>18421044</v>
      </c>
      <c r="B1924" t="s">
        <v>992</v>
      </c>
      <c r="C1924">
        <v>1</v>
      </c>
      <c r="D1924" t="s">
        <v>54</v>
      </c>
      <c r="E1924" t="s">
        <v>1087</v>
      </c>
      <c r="F1924">
        <v>77.122523749999999</v>
      </c>
      <c r="G1924">
        <v>28.639574339999999</v>
      </c>
      <c r="H1924" t="s">
        <v>993</v>
      </c>
      <c r="I1924" t="s">
        <v>19</v>
      </c>
      <c r="J1924" t="s">
        <v>57</v>
      </c>
      <c r="K1924" t="s">
        <v>61</v>
      </c>
      <c r="L1924" t="s">
        <v>57</v>
      </c>
      <c r="M1924" t="s">
        <v>57</v>
      </c>
      <c r="N1924">
        <v>2</v>
      </c>
      <c r="O1924">
        <v>58</v>
      </c>
      <c r="P1924">
        <v>800</v>
      </c>
      <c r="Q1924">
        <v>4.3</v>
      </c>
      <c r="R1924">
        <v>2015</v>
      </c>
      <c r="S1924">
        <v>1</v>
      </c>
      <c r="T1924">
        <v>5</v>
      </c>
      <c r="U1924" s="1">
        <v>42009</v>
      </c>
      <c r="V1924" s="5">
        <f>Main[[#This Row],[Average_Cost_for_two]] * VLOOKUP(Main[[#This Row],[Currency]],'Currency'!A:B,2,FALSE)</f>
        <v>9.6</v>
      </c>
      <c r="W1924" s="5" t="str">
        <f>IF(Main[[#This Row],[Avg_Cost_USD]]&lt;10,"Low",
IF(Main[[#This Row],[Avg_Cost_USD]]&lt;=30,"Medium","High"))</f>
        <v>Low</v>
      </c>
    </row>
    <row r="1925" spans="1:23" x14ac:dyDescent="0.3">
      <c r="A1925">
        <v>301793</v>
      </c>
      <c r="B1925" t="s">
        <v>2758</v>
      </c>
      <c r="C1925">
        <v>1</v>
      </c>
      <c r="D1925" t="s">
        <v>54</v>
      </c>
      <c r="E1925" t="s">
        <v>1095</v>
      </c>
      <c r="F1925">
        <v>77.2154563</v>
      </c>
      <c r="G1925">
        <v>28.5490654</v>
      </c>
      <c r="H1925" t="s">
        <v>301</v>
      </c>
      <c r="I1925" t="s">
        <v>19</v>
      </c>
      <c r="J1925" t="s">
        <v>57</v>
      </c>
      <c r="K1925" t="s">
        <v>61</v>
      </c>
      <c r="L1925" t="s">
        <v>57</v>
      </c>
      <c r="M1925" t="s">
        <v>57</v>
      </c>
      <c r="N1925">
        <v>2</v>
      </c>
      <c r="O1925">
        <v>119</v>
      </c>
      <c r="P1925">
        <v>800</v>
      </c>
      <c r="Q1925">
        <v>3.6</v>
      </c>
      <c r="R1925">
        <v>2018</v>
      </c>
      <c r="S1925">
        <v>1</v>
      </c>
      <c r="T1925">
        <v>23</v>
      </c>
      <c r="U1925" s="1">
        <v>43123</v>
      </c>
      <c r="V1925" s="5">
        <f>Main[[#This Row],[Average_Cost_for_two]] * VLOOKUP(Main[[#This Row],[Currency]],'Currency'!A:B,2,FALSE)</f>
        <v>9.6</v>
      </c>
      <c r="W1925" s="5" t="str">
        <f>IF(Main[[#This Row],[Avg_Cost_USD]]&lt;10,"Low",
IF(Main[[#This Row],[Avg_Cost_USD]]&lt;=30,"Medium","High"))</f>
        <v>Low</v>
      </c>
    </row>
    <row r="1926" spans="1:23" x14ac:dyDescent="0.3">
      <c r="A1926">
        <v>306859</v>
      </c>
      <c r="B1926" t="s">
        <v>2759</v>
      </c>
      <c r="C1926">
        <v>1</v>
      </c>
      <c r="D1926" t="s">
        <v>54</v>
      </c>
      <c r="E1926" t="s">
        <v>1042</v>
      </c>
      <c r="F1926">
        <v>77.153852000000001</v>
      </c>
      <c r="G1926">
        <v>28.531386699999999</v>
      </c>
      <c r="H1926" t="s">
        <v>1025</v>
      </c>
      <c r="I1926" t="s">
        <v>19</v>
      </c>
      <c r="J1926" t="s">
        <v>57</v>
      </c>
      <c r="K1926" t="s">
        <v>61</v>
      </c>
      <c r="L1926" t="s">
        <v>57</v>
      </c>
      <c r="M1926" t="s">
        <v>57</v>
      </c>
      <c r="N1926">
        <v>2</v>
      </c>
      <c r="O1926">
        <v>164</v>
      </c>
      <c r="P1926">
        <v>800</v>
      </c>
      <c r="Q1926">
        <v>3.7</v>
      </c>
      <c r="R1926">
        <v>2012</v>
      </c>
      <c r="S1926">
        <v>1</v>
      </c>
      <c r="T1926">
        <v>26</v>
      </c>
      <c r="U1926" s="1">
        <v>40934</v>
      </c>
      <c r="V1926" s="5">
        <f>Main[[#This Row],[Average_Cost_for_two]] * VLOOKUP(Main[[#This Row],[Currency]],'Currency'!A:B,2,FALSE)</f>
        <v>9.6</v>
      </c>
      <c r="W1926" s="5" t="str">
        <f>IF(Main[[#This Row],[Avg_Cost_USD]]&lt;10,"Low",
IF(Main[[#This Row],[Avg_Cost_USD]]&lt;=30,"Medium","High"))</f>
        <v>Low</v>
      </c>
    </row>
    <row r="1927" spans="1:23" x14ac:dyDescent="0.3">
      <c r="A1927">
        <v>307032</v>
      </c>
      <c r="B1927" t="s">
        <v>2757</v>
      </c>
      <c r="C1927">
        <v>1</v>
      </c>
      <c r="D1927" t="s">
        <v>54</v>
      </c>
      <c r="E1927" t="s">
        <v>1045</v>
      </c>
      <c r="F1927">
        <v>77.156659000000005</v>
      </c>
      <c r="G1927">
        <v>28.525099300000001</v>
      </c>
      <c r="H1927" t="s">
        <v>287</v>
      </c>
      <c r="I1927" t="s">
        <v>19</v>
      </c>
      <c r="J1927" t="s">
        <v>57</v>
      </c>
      <c r="K1927" t="s">
        <v>61</v>
      </c>
      <c r="L1927" t="s">
        <v>57</v>
      </c>
      <c r="M1927" t="s">
        <v>57</v>
      </c>
      <c r="N1927">
        <v>2</v>
      </c>
      <c r="O1927">
        <v>252</v>
      </c>
      <c r="P1927">
        <v>800</v>
      </c>
      <c r="Q1927">
        <v>2.9</v>
      </c>
      <c r="R1927">
        <v>2014</v>
      </c>
      <c r="S1927">
        <v>1</v>
      </c>
      <c r="T1927">
        <v>22</v>
      </c>
      <c r="U1927" s="1">
        <v>41661</v>
      </c>
      <c r="V1927" s="5">
        <f>Main[[#This Row],[Average_Cost_for_two]] * VLOOKUP(Main[[#This Row],[Currency]],'Currency'!A:B,2,FALSE)</f>
        <v>9.6</v>
      </c>
      <c r="W1927" s="5" t="str">
        <f>IF(Main[[#This Row],[Avg_Cost_USD]]&lt;10,"Low",
IF(Main[[#This Row],[Avg_Cost_USD]]&lt;=30,"Medium","High"))</f>
        <v>Low</v>
      </c>
    </row>
    <row r="1928" spans="1:23" x14ac:dyDescent="0.3">
      <c r="A1928">
        <v>306795</v>
      </c>
      <c r="B1928" t="s">
        <v>2611</v>
      </c>
      <c r="C1928">
        <v>1</v>
      </c>
      <c r="D1928" t="s">
        <v>54</v>
      </c>
      <c r="E1928" t="s">
        <v>194</v>
      </c>
      <c r="F1928">
        <v>77.254344900000007</v>
      </c>
      <c r="G1928">
        <v>28.525598500000001</v>
      </c>
      <c r="H1928" t="s">
        <v>569</v>
      </c>
      <c r="I1928" t="s">
        <v>19</v>
      </c>
      <c r="J1928" t="s">
        <v>57</v>
      </c>
      <c r="K1928" t="s">
        <v>61</v>
      </c>
      <c r="L1928" t="s">
        <v>57</v>
      </c>
      <c r="M1928" t="s">
        <v>57</v>
      </c>
      <c r="N1928">
        <v>2</v>
      </c>
      <c r="O1928">
        <v>31</v>
      </c>
      <c r="P1928">
        <v>800</v>
      </c>
      <c r="Q1928">
        <v>2.4</v>
      </c>
      <c r="R1928">
        <v>2016</v>
      </c>
      <c r="S1928">
        <v>12</v>
      </c>
      <c r="T1928">
        <v>19</v>
      </c>
      <c r="U1928" s="1">
        <v>42723</v>
      </c>
      <c r="V1928" s="5">
        <f>Main[[#This Row],[Average_Cost_for_two]] * VLOOKUP(Main[[#This Row],[Currency]],'Currency'!A:B,2,FALSE)</f>
        <v>9.6</v>
      </c>
      <c r="W1928" s="5" t="str">
        <f>IF(Main[[#This Row],[Avg_Cost_USD]]&lt;10,"Low",
IF(Main[[#This Row],[Avg_Cost_USD]]&lt;=30,"Medium","High"))</f>
        <v>Low</v>
      </c>
    </row>
    <row r="1929" spans="1:23" x14ac:dyDescent="0.3">
      <c r="A1929">
        <v>312486</v>
      </c>
      <c r="B1929" t="s">
        <v>2760</v>
      </c>
      <c r="C1929">
        <v>1</v>
      </c>
      <c r="D1929" t="s">
        <v>54</v>
      </c>
      <c r="E1929" t="s">
        <v>1132</v>
      </c>
      <c r="F1929">
        <v>77.240023280000003</v>
      </c>
      <c r="G1929">
        <v>28.541259279999998</v>
      </c>
      <c r="H1929" t="s">
        <v>2761</v>
      </c>
      <c r="I1929" t="s">
        <v>19</v>
      </c>
      <c r="J1929" t="s">
        <v>57</v>
      </c>
      <c r="K1929" t="s">
        <v>61</v>
      </c>
      <c r="L1929" t="s">
        <v>57</v>
      </c>
      <c r="M1929" t="s">
        <v>57</v>
      </c>
      <c r="N1929">
        <v>2</v>
      </c>
      <c r="O1929">
        <v>139</v>
      </c>
      <c r="P1929">
        <v>800</v>
      </c>
      <c r="Q1929">
        <v>3.5</v>
      </c>
      <c r="R1929">
        <v>2010</v>
      </c>
      <c r="S1929">
        <v>12</v>
      </c>
      <c r="T1929">
        <v>19</v>
      </c>
      <c r="U1929" s="1">
        <v>40531</v>
      </c>
      <c r="V1929" s="5">
        <f>Main[[#This Row],[Average_Cost_for_two]] * VLOOKUP(Main[[#This Row],[Currency]],'Currency'!A:B,2,FALSE)</f>
        <v>9.6</v>
      </c>
      <c r="W1929" s="5" t="str">
        <f>IF(Main[[#This Row],[Avg_Cost_USD]]&lt;10,"Low",
IF(Main[[#This Row],[Avg_Cost_USD]]&lt;=30,"Medium","High"))</f>
        <v>Low</v>
      </c>
    </row>
    <row r="1930" spans="1:23" x14ac:dyDescent="0.3">
      <c r="A1930">
        <v>3043</v>
      </c>
      <c r="B1930" t="s">
        <v>2762</v>
      </c>
      <c r="C1930">
        <v>1</v>
      </c>
      <c r="D1930" t="s">
        <v>54</v>
      </c>
      <c r="E1930" t="s">
        <v>990</v>
      </c>
      <c r="F1930">
        <v>77.2069233</v>
      </c>
      <c r="G1930">
        <v>28.534142500000002</v>
      </c>
      <c r="H1930" t="s">
        <v>335</v>
      </c>
      <c r="I1930" t="s">
        <v>19</v>
      </c>
      <c r="J1930" t="s">
        <v>57</v>
      </c>
      <c r="K1930" t="s">
        <v>61</v>
      </c>
      <c r="L1930" t="s">
        <v>57</v>
      </c>
      <c r="M1930" t="s">
        <v>57</v>
      </c>
      <c r="N1930">
        <v>2</v>
      </c>
      <c r="O1930">
        <v>217</v>
      </c>
      <c r="P1930">
        <v>800</v>
      </c>
      <c r="Q1930">
        <v>3.4</v>
      </c>
      <c r="R1930">
        <v>2010</v>
      </c>
      <c r="S1930">
        <v>12</v>
      </c>
      <c r="T1930">
        <v>25</v>
      </c>
      <c r="U1930" s="1">
        <v>40537</v>
      </c>
      <c r="V1930" s="5">
        <f>Main[[#This Row],[Average_Cost_for_two]] * VLOOKUP(Main[[#This Row],[Currency]],'Currency'!A:B,2,FALSE)</f>
        <v>9.6</v>
      </c>
      <c r="W1930" s="5" t="str">
        <f>IF(Main[[#This Row],[Avg_Cost_USD]]&lt;10,"Low",
IF(Main[[#This Row],[Avg_Cost_USD]]&lt;=30,"Medium","High"))</f>
        <v>Low</v>
      </c>
    </row>
    <row r="1931" spans="1:23" x14ac:dyDescent="0.3">
      <c r="A1931">
        <v>7721</v>
      </c>
      <c r="B1931" t="s">
        <v>1566</v>
      </c>
      <c r="C1931">
        <v>1</v>
      </c>
      <c r="D1931" t="s">
        <v>54</v>
      </c>
      <c r="E1931" t="s">
        <v>71</v>
      </c>
      <c r="F1931">
        <v>77.268156300000001</v>
      </c>
      <c r="G1931">
        <v>28.569214519999999</v>
      </c>
      <c r="H1931" t="s">
        <v>287</v>
      </c>
      <c r="I1931" t="s">
        <v>19</v>
      </c>
      <c r="J1931" t="s">
        <v>57</v>
      </c>
      <c r="K1931" t="s">
        <v>61</v>
      </c>
      <c r="L1931" t="s">
        <v>57</v>
      </c>
      <c r="M1931" t="s">
        <v>57</v>
      </c>
      <c r="N1931">
        <v>2</v>
      </c>
      <c r="O1931">
        <v>44</v>
      </c>
      <c r="P1931">
        <v>800</v>
      </c>
      <c r="Q1931">
        <v>2.9</v>
      </c>
      <c r="R1931">
        <v>2015</v>
      </c>
      <c r="S1931">
        <v>12</v>
      </c>
      <c r="T1931">
        <v>16</v>
      </c>
      <c r="U1931" s="1">
        <v>42354</v>
      </c>
      <c r="V1931" s="5">
        <f>Main[[#This Row],[Average_Cost_for_two]] * VLOOKUP(Main[[#This Row],[Currency]],'Currency'!A:B,2,FALSE)</f>
        <v>9.6</v>
      </c>
      <c r="W1931" s="5" t="str">
        <f>IF(Main[[#This Row],[Avg_Cost_USD]]&lt;10,"Low",
IF(Main[[#This Row],[Avg_Cost_USD]]&lt;=30,"Medium","High"))</f>
        <v>Low</v>
      </c>
    </row>
    <row r="1932" spans="1:23" x14ac:dyDescent="0.3">
      <c r="A1932">
        <v>267</v>
      </c>
      <c r="B1932" t="s">
        <v>382</v>
      </c>
      <c r="C1932">
        <v>1</v>
      </c>
      <c r="D1932" t="s">
        <v>54</v>
      </c>
      <c r="E1932" t="s">
        <v>71</v>
      </c>
      <c r="F1932">
        <v>77.268846199999999</v>
      </c>
      <c r="G1932">
        <v>28.561357300000001</v>
      </c>
      <c r="H1932" t="s">
        <v>384</v>
      </c>
      <c r="I1932" t="s">
        <v>19</v>
      </c>
      <c r="J1932" t="s">
        <v>57</v>
      </c>
      <c r="K1932" t="s">
        <v>61</v>
      </c>
      <c r="L1932" t="s">
        <v>57</v>
      </c>
      <c r="M1932" t="s">
        <v>57</v>
      </c>
      <c r="N1932">
        <v>2</v>
      </c>
      <c r="O1932">
        <v>189</v>
      </c>
      <c r="P1932">
        <v>800</v>
      </c>
      <c r="Q1932">
        <v>3.9</v>
      </c>
      <c r="R1932">
        <v>2018</v>
      </c>
      <c r="S1932">
        <v>12</v>
      </c>
      <c r="T1932">
        <v>19</v>
      </c>
      <c r="U1932" s="1">
        <v>43453</v>
      </c>
      <c r="V1932" s="5">
        <f>Main[[#This Row],[Average_Cost_for_two]] * VLOOKUP(Main[[#This Row],[Currency]],'Currency'!A:B,2,FALSE)</f>
        <v>9.6</v>
      </c>
      <c r="W1932" s="5" t="str">
        <f>IF(Main[[#This Row],[Avg_Cost_USD]]&lt;10,"Low",
IF(Main[[#This Row],[Avg_Cost_USD]]&lt;=30,"Medium","High"))</f>
        <v>Low</v>
      </c>
    </row>
    <row r="1933" spans="1:23" x14ac:dyDescent="0.3">
      <c r="A1933">
        <v>1998</v>
      </c>
      <c r="B1933" t="s">
        <v>2763</v>
      </c>
      <c r="C1933">
        <v>1</v>
      </c>
      <c r="D1933" t="s">
        <v>54</v>
      </c>
      <c r="E1933" t="s">
        <v>991</v>
      </c>
      <c r="F1933">
        <v>77.132670210000001</v>
      </c>
      <c r="G1933">
        <v>28.670676690000001</v>
      </c>
      <c r="H1933" t="s">
        <v>287</v>
      </c>
      <c r="I1933" t="s">
        <v>19</v>
      </c>
      <c r="J1933" t="s">
        <v>57</v>
      </c>
      <c r="K1933" t="s">
        <v>61</v>
      </c>
      <c r="L1933" t="s">
        <v>57</v>
      </c>
      <c r="M1933" t="s">
        <v>57</v>
      </c>
      <c r="N1933">
        <v>2</v>
      </c>
      <c r="O1933">
        <v>25</v>
      </c>
      <c r="P1933">
        <v>800</v>
      </c>
      <c r="Q1933">
        <v>3.2</v>
      </c>
      <c r="R1933">
        <v>2014</v>
      </c>
      <c r="S1933">
        <v>12</v>
      </c>
      <c r="T1933">
        <v>4</v>
      </c>
      <c r="U1933" s="1">
        <v>41977</v>
      </c>
      <c r="V1933" s="5">
        <f>Main[[#This Row],[Average_Cost_for_two]] * VLOOKUP(Main[[#This Row],[Currency]],'Currency'!A:B,2,FALSE)</f>
        <v>9.6</v>
      </c>
      <c r="W1933" s="5" t="str">
        <f>IF(Main[[#This Row],[Avg_Cost_USD]]&lt;10,"Low",
IF(Main[[#This Row],[Avg_Cost_USD]]&lt;=30,"Medium","High"))</f>
        <v>Low</v>
      </c>
    </row>
    <row r="1934" spans="1:23" x14ac:dyDescent="0.3">
      <c r="A1934">
        <v>311828</v>
      </c>
      <c r="B1934" t="s">
        <v>2764</v>
      </c>
      <c r="C1934">
        <v>1</v>
      </c>
      <c r="D1934" t="s">
        <v>54</v>
      </c>
      <c r="E1934" t="s">
        <v>1093</v>
      </c>
      <c r="F1934">
        <v>77.197330890000003</v>
      </c>
      <c r="G1934">
        <v>28.561983690000002</v>
      </c>
      <c r="H1934" t="s">
        <v>287</v>
      </c>
      <c r="I1934" t="s">
        <v>19</v>
      </c>
      <c r="J1934" t="s">
        <v>57</v>
      </c>
      <c r="K1934" t="s">
        <v>61</v>
      </c>
      <c r="L1934" t="s">
        <v>57</v>
      </c>
      <c r="M1934" t="s">
        <v>57</v>
      </c>
      <c r="N1934">
        <v>2</v>
      </c>
      <c r="O1934">
        <v>90</v>
      </c>
      <c r="P1934">
        <v>800</v>
      </c>
      <c r="Q1934">
        <v>2.7</v>
      </c>
      <c r="R1934">
        <v>2016</v>
      </c>
      <c r="S1934">
        <v>12</v>
      </c>
      <c r="T1934">
        <v>21</v>
      </c>
      <c r="U1934" s="1">
        <v>42725</v>
      </c>
      <c r="V1934" s="5">
        <f>Main[[#This Row],[Average_Cost_for_two]] * VLOOKUP(Main[[#This Row],[Currency]],'Currency'!A:B,2,FALSE)</f>
        <v>9.6</v>
      </c>
      <c r="W1934" s="5" t="str">
        <f>IF(Main[[#This Row],[Avg_Cost_USD]]&lt;10,"Low",
IF(Main[[#This Row],[Avg_Cost_USD]]&lt;=30,"Medium","High"))</f>
        <v>Low</v>
      </c>
    </row>
    <row r="1935" spans="1:23" x14ac:dyDescent="0.3">
      <c r="A1935">
        <v>2215</v>
      </c>
      <c r="B1935" t="s">
        <v>2765</v>
      </c>
      <c r="C1935">
        <v>1</v>
      </c>
      <c r="D1935" t="s">
        <v>54</v>
      </c>
      <c r="E1935" t="s">
        <v>1539</v>
      </c>
      <c r="F1935">
        <v>77.167434099999994</v>
      </c>
      <c r="G1935">
        <v>28.587903300000001</v>
      </c>
      <c r="H1935" t="s">
        <v>2766</v>
      </c>
      <c r="I1935" t="s">
        <v>19</v>
      </c>
      <c r="J1935" t="s">
        <v>57</v>
      </c>
      <c r="K1935" t="s">
        <v>61</v>
      </c>
      <c r="L1935" t="s">
        <v>57</v>
      </c>
      <c r="M1935" t="s">
        <v>57</v>
      </c>
      <c r="N1935">
        <v>2</v>
      </c>
      <c r="O1935">
        <v>363</v>
      </c>
      <c r="P1935">
        <v>800</v>
      </c>
      <c r="Q1935">
        <v>3.9</v>
      </c>
      <c r="R1935">
        <v>2016</v>
      </c>
      <c r="S1935">
        <v>12</v>
      </c>
      <c r="T1935">
        <v>2</v>
      </c>
      <c r="U1935" s="1">
        <v>42706</v>
      </c>
      <c r="V1935" s="5">
        <f>Main[[#This Row],[Average_Cost_for_two]] * VLOOKUP(Main[[#This Row],[Currency]],'Currency'!A:B,2,FALSE)</f>
        <v>9.6</v>
      </c>
      <c r="W1935" s="5" t="str">
        <f>IF(Main[[#This Row],[Avg_Cost_USD]]&lt;10,"Low",
IF(Main[[#This Row],[Avg_Cost_USD]]&lt;=30,"Medium","High"))</f>
        <v>Low</v>
      </c>
    </row>
    <row r="1936" spans="1:23" x14ac:dyDescent="0.3">
      <c r="A1936">
        <v>300183</v>
      </c>
      <c r="B1936" t="s">
        <v>382</v>
      </c>
      <c r="C1936">
        <v>1</v>
      </c>
      <c r="D1936" t="s">
        <v>54</v>
      </c>
      <c r="E1936" t="s">
        <v>1539</v>
      </c>
      <c r="F1936">
        <v>77.1679982</v>
      </c>
      <c r="G1936">
        <v>28.588137799999998</v>
      </c>
      <c r="H1936" t="s">
        <v>1250</v>
      </c>
      <c r="I1936" t="s">
        <v>19</v>
      </c>
      <c r="J1936" t="s">
        <v>57</v>
      </c>
      <c r="K1936" t="s">
        <v>61</v>
      </c>
      <c r="L1936" t="s">
        <v>57</v>
      </c>
      <c r="M1936" t="s">
        <v>57</v>
      </c>
      <c r="N1936">
        <v>2</v>
      </c>
      <c r="O1936">
        <v>114</v>
      </c>
      <c r="P1936">
        <v>800</v>
      </c>
      <c r="Q1936">
        <v>2.2999999999999998</v>
      </c>
      <c r="R1936">
        <v>2017</v>
      </c>
      <c r="S1936">
        <v>12</v>
      </c>
      <c r="T1936">
        <v>24</v>
      </c>
      <c r="U1936" s="1">
        <v>43093</v>
      </c>
      <c r="V1936" s="5">
        <f>Main[[#This Row],[Average_Cost_for_two]] * VLOOKUP(Main[[#This Row],[Currency]],'Currency'!A:B,2,FALSE)</f>
        <v>9.6</v>
      </c>
      <c r="W1936" s="5" t="str">
        <f>IF(Main[[#This Row],[Avg_Cost_USD]]&lt;10,"Low",
IF(Main[[#This Row],[Avg_Cost_USD]]&lt;=30,"Medium","High"))</f>
        <v>Low</v>
      </c>
    </row>
    <row r="1937" spans="1:23" x14ac:dyDescent="0.3">
      <c r="A1937">
        <v>1199</v>
      </c>
      <c r="B1937" t="s">
        <v>2767</v>
      </c>
      <c r="C1937">
        <v>1</v>
      </c>
      <c r="D1937" t="s">
        <v>54</v>
      </c>
      <c r="E1937" t="s">
        <v>1185</v>
      </c>
      <c r="F1937">
        <v>77.204721500000005</v>
      </c>
      <c r="G1937">
        <v>28.693418099999999</v>
      </c>
      <c r="H1937" t="s">
        <v>2768</v>
      </c>
      <c r="I1937" t="s">
        <v>19</v>
      </c>
      <c r="J1937" t="s">
        <v>57</v>
      </c>
      <c r="K1937" t="s">
        <v>61</v>
      </c>
      <c r="L1937" t="s">
        <v>57</v>
      </c>
      <c r="M1937" t="s">
        <v>57</v>
      </c>
      <c r="N1937">
        <v>2</v>
      </c>
      <c r="O1937">
        <v>419</v>
      </c>
      <c r="P1937">
        <v>800</v>
      </c>
      <c r="Q1937">
        <v>3.9</v>
      </c>
      <c r="R1937">
        <v>2011</v>
      </c>
      <c r="S1937">
        <v>12</v>
      </c>
      <c r="T1937">
        <v>28</v>
      </c>
      <c r="U1937" s="1">
        <v>40905</v>
      </c>
      <c r="V1937" s="5">
        <f>Main[[#This Row],[Average_Cost_for_two]] * VLOOKUP(Main[[#This Row],[Currency]],'Currency'!A:B,2,FALSE)</f>
        <v>9.6</v>
      </c>
      <c r="W1937" s="5" t="str">
        <f>IF(Main[[#This Row],[Avg_Cost_USD]]&lt;10,"Low",
IF(Main[[#This Row],[Avg_Cost_USD]]&lt;=30,"Medium","High"))</f>
        <v>Low</v>
      </c>
    </row>
    <row r="1938" spans="1:23" x14ac:dyDescent="0.3">
      <c r="A1938">
        <v>18258484</v>
      </c>
      <c r="B1938" t="s">
        <v>2769</v>
      </c>
      <c r="C1938">
        <v>1</v>
      </c>
      <c r="D1938" t="s">
        <v>54</v>
      </c>
      <c r="E1938" t="s">
        <v>1185</v>
      </c>
      <c r="F1938">
        <v>77.204007500000003</v>
      </c>
      <c r="G1938">
        <v>28.694381199999999</v>
      </c>
      <c r="H1938" t="s">
        <v>2078</v>
      </c>
      <c r="I1938" t="s">
        <v>19</v>
      </c>
      <c r="J1938" t="s">
        <v>57</v>
      </c>
      <c r="K1938" t="s">
        <v>61</v>
      </c>
      <c r="L1938" t="s">
        <v>57</v>
      </c>
      <c r="M1938" t="s">
        <v>57</v>
      </c>
      <c r="N1938">
        <v>2</v>
      </c>
      <c r="O1938">
        <v>636</v>
      </c>
      <c r="P1938">
        <v>800</v>
      </c>
      <c r="Q1938">
        <v>4.0999999999999996</v>
      </c>
      <c r="R1938">
        <v>2018</v>
      </c>
      <c r="S1938">
        <v>12</v>
      </c>
      <c r="T1938">
        <v>20</v>
      </c>
      <c r="U1938" s="1">
        <v>43454</v>
      </c>
      <c r="V1938" s="5">
        <f>Main[[#This Row],[Average_Cost_for_two]] * VLOOKUP(Main[[#This Row],[Currency]],'Currency'!A:B,2,FALSE)</f>
        <v>9.6</v>
      </c>
      <c r="W1938" s="5" t="str">
        <f>IF(Main[[#This Row],[Avg_Cost_USD]]&lt;10,"Low",
IF(Main[[#This Row],[Avg_Cost_USD]]&lt;=30,"Medium","High"))</f>
        <v>Low</v>
      </c>
    </row>
    <row r="1939" spans="1:23" x14ac:dyDescent="0.3">
      <c r="A1939">
        <v>18441545</v>
      </c>
      <c r="B1939" t="s">
        <v>2770</v>
      </c>
      <c r="C1939">
        <v>1</v>
      </c>
      <c r="D1939" t="s">
        <v>54</v>
      </c>
      <c r="E1939" t="s">
        <v>194</v>
      </c>
      <c r="F1939">
        <v>77.249792999999997</v>
      </c>
      <c r="G1939">
        <v>28.525675</v>
      </c>
      <c r="H1939" t="s">
        <v>1025</v>
      </c>
      <c r="I1939" t="s">
        <v>19</v>
      </c>
      <c r="J1939" t="s">
        <v>57</v>
      </c>
      <c r="K1939" t="s">
        <v>61</v>
      </c>
      <c r="L1939" t="s">
        <v>57</v>
      </c>
      <c r="M1939" t="s">
        <v>57</v>
      </c>
      <c r="N1939">
        <v>2</v>
      </c>
      <c r="O1939">
        <v>10</v>
      </c>
      <c r="P1939">
        <v>800</v>
      </c>
      <c r="Q1939">
        <v>3.2</v>
      </c>
      <c r="R1939">
        <v>2012</v>
      </c>
      <c r="S1939">
        <v>11</v>
      </c>
      <c r="T1939">
        <v>15</v>
      </c>
      <c r="U1939" s="1">
        <v>41228</v>
      </c>
      <c r="V1939" s="5">
        <f>Main[[#This Row],[Average_Cost_for_two]] * VLOOKUP(Main[[#This Row],[Currency]],'Currency'!A:B,2,FALSE)</f>
        <v>9.6</v>
      </c>
      <c r="W1939" s="5" t="str">
        <f>IF(Main[[#This Row],[Avg_Cost_USD]]&lt;10,"Low",
IF(Main[[#This Row],[Avg_Cost_USD]]&lt;=30,"Medium","High"))</f>
        <v>Low</v>
      </c>
    </row>
    <row r="1940" spans="1:23" x14ac:dyDescent="0.3">
      <c r="A1940">
        <v>4847</v>
      </c>
      <c r="B1940" t="s">
        <v>382</v>
      </c>
      <c r="C1940">
        <v>1</v>
      </c>
      <c r="D1940" t="s">
        <v>54</v>
      </c>
      <c r="E1940" t="s">
        <v>1720</v>
      </c>
      <c r="F1940">
        <v>77.246698600000002</v>
      </c>
      <c r="G1940">
        <v>28.567416600000001</v>
      </c>
      <c r="H1940" t="s">
        <v>384</v>
      </c>
      <c r="I1940" t="s">
        <v>19</v>
      </c>
      <c r="J1940" t="s">
        <v>57</v>
      </c>
      <c r="K1940" t="s">
        <v>61</v>
      </c>
      <c r="L1940" t="s">
        <v>57</v>
      </c>
      <c r="M1940" t="s">
        <v>57</v>
      </c>
      <c r="N1940">
        <v>2</v>
      </c>
      <c r="O1940">
        <v>54</v>
      </c>
      <c r="P1940">
        <v>800</v>
      </c>
      <c r="Q1940">
        <v>2.8</v>
      </c>
      <c r="R1940">
        <v>2013</v>
      </c>
      <c r="S1940">
        <v>11</v>
      </c>
      <c r="T1940">
        <v>10</v>
      </c>
      <c r="U1940" s="1">
        <v>41588</v>
      </c>
      <c r="V1940" s="5">
        <f>Main[[#This Row],[Average_Cost_for_two]] * VLOOKUP(Main[[#This Row],[Currency]],'Currency'!A:B,2,FALSE)</f>
        <v>9.6</v>
      </c>
      <c r="W1940" s="5" t="str">
        <f>IF(Main[[#This Row],[Avg_Cost_USD]]&lt;10,"Low",
IF(Main[[#This Row],[Avg_Cost_USD]]&lt;=30,"Medium","High"))</f>
        <v>Low</v>
      </c>
    </row>
    <row r="1941" spans="1:23" x14ac:dyDescent="0.3">
      <c r="A1941">
        <v>6122</v>
      </c>
      <c r="B1941" t="s">
        <v>2771</v>
      </c>
      <c r="C1941">
        <v>1</v>
      </c>
      <c r="D1941" t="s">
        <v>54</v>
      </c>
      <c r="E1941" t="s">
        <v>412</v>
      </c>
      <c r="F1941">
        <v>77.286301199999997</v>
      </c>
      <c r="G1941">
        <v>28.636816499999998</v>
      </c>
      <c r="H1941" t="s">
        <v>2772</v>
      </c>
      <c r="I1941" t="s">
        <v>19</v>
      </c>
      <c r="J1941" t="s">
        <v>57</v>
      </c>
      <c r="K1941" t="s">
        <v>61</v>
      </c>
      <c r="L1941" t="s">
        <v>57</v>
      </c>
      <c r="M1941" t="s">
        <v>57</v>
      </c>
      <c r="N1941">
        <v>2</v>
      </c>
      <c r="O1941">
        <v>41</v>
      </c>
      <c r="P1941">
        <v>800</v>
      </c>
      <c r="Q1941">
        <v>2.4</v>
      </c>
      <c r="R1941">
        <v>2010</v>
      </c>
      <c r="S1941">
        <v>11</v>
      </c>
      <c r="T1941">
        <v>12</v>
      </c>
      <c r="U1941" s="1">
        <v>40494</v>
      </c>
      <c r="V1941" s="5">
        <f>Main[[#This Row],[Average_Cost_for_two]] * VLOOKUP(Main[[#This Row],[Currency]],'Currency'!A:B,2,FALSE)</f>
        <v>9.6</v>
      </c>
      <c r="W1941" s="5" t="str">
        <f>IF(Main[[#This Row],[Avg_Cost_USD]]&lt;10,"Low",
IF(Main[[#This Row],[Avg_Cost_USD]]&lt;=30,"Medium","High"))</f>
        <v>Low</v>
      </c>
    </row>
    <row r="1942" spans="1:23" x14ac:dyDescent="0.3">
      <c r="A1942">
        <v>18375421</v>
      </c>
      <c r="B1942" t="s">
        <v>2773</v>
      </c>
      <c r="C1942">
        <v>1</v>
      </c>
      <c r="D1942" t="s">
        <v>54</v>
      </c>
      <c r="E1942" t="s">
        <v>990</v>
      </c>
      <c r="F1942">
        <v>77.200283900000002</v>
      </c>
      <c r="G1942">
        <v>28.532232700000002</v>
      </c>
      <c r="H1942" t="s">
        <v>2725</v>
      </c>
      <c r="I1942" t="s">
        <v>19</v>
      </c>
      <c r="J1942" t="s">
        <v>57</v>
      </c>
      <c r="K1942" t="s">
        <v>61</v>
      </c>
      <c r="L1942" t="s">
        <v>57</v>
      </c>
      <c r="M1942" t="s">
        <v>57</v>
      </c>
      <c r="N1942">
        <v>2</v>
      </c>
      <c r="O1942">
        <v>34</v>
      </c>
      <c r="P1942">
        <v>800</v>
      </c>
      <c r="Q1942">
        <v>3.5</v>
      </c>
      <c r="R1942">
        <v>2010</v>
      </c>
      <c r="S1942">
        <v>11</v>
      </c>
      <c r="T1942">
        <v>17</v>
      </c>
      <c r="U1942" s="1">
        <v>40499</v>
      </c>
      <c r="V1942" s="5">
        <f>Main[[#This Row],[Average_Cost_for_two]] * VLOOKUP(Main[[#This Row],[Currency]],'Currency'!A:B,2,FALSE)</f>
        <v>9.6</v>
      </c>
      <c r="W1942" s="5" t="str">
        <f>IF(Main[[#This Row],[Avg_Cost_USD]]&lt;10,"Low",
IF(Main[[#This Row],[Avg_Cost_USD]]&lt;=30,"Medium","High"))</f>
        <v>Low</v>
      </c>
    </row>
    <row r="1943" spans="1:23" x14ac:dyDescent="0.3">
      <c r="A1943">
        <v>308238</v>
      </c>
      <c r="B1943" t="s">
        <v>2774</v>
      </c>
      <c r="C1943">
        <v>1</v>
      </c>
      <c r="D1943" t="s">
        <v>54</v>
      </c>
      <c r="E1943" t="s">
        <v>1132</v>
      </c>
      <c r="F1943">
        <v>77.240041899999994</v>
      </c>
      <c r="G1943">
        <v>28.540690999999999</v>
      </c>
      <c r="H1943" t="s">
        <v>369</v>
      </c>
      <c r="I1943" t="s">
        <v>19</v>
      </c>
      <c r="J1943" t="s">
        <v>57</v>
      </c>
      <c r="K1943" t="s">
        <v>61</v>
      </c>
      <c r="L1943" t="s">
        <v>57</v>
      </c>
      <c r="M1943" t="s">
        <v>57</v>
      </c>
      <c r="N1943">
        <v>2</v>
      </c>
      <c r="O1943">
        <v>160</v>
      </c>
      <c r="P1943">
        <v>800</v>
      </c>
      <c r="Q1943">
        <v>3.6</v>
      </c>
      <c r="R1943">
        <v>2018</v>
      </c>
      <c r="S1943">
        <v>10</v>
      </c>
      <c r="T1943">
        <v>6</v>
      </c>
      <c r="U1943" s="1">
        <v>43379</v>
      </c>
      <c r="V1943" s="5">
        <f>Main[[#This Row],[Average_Cost_for_two]] * VLOOKUP(Main[[#This Row],[Currency]],'Currency'!A:B,2,FALSE)</f>
        <v>9.6</v>
      </c>
      <c r="W1943" s="5" t="str">
        <f>IF(Main[[#This Row],[Avg_Cost_USD]]&lt;10,"Low",
IF(Main[[#This Row],[Avg_Cost_USD]]&lt;=30,"Medium","High"))</f>
        <v>Low</v>
      </c>
    </row>
    <row r="1944" spans="1:23" x14ac:dyDescent="0.3">
      <c r="A1944">
        <v>967</v>
      </c>
      <c r="B1944" t="s">
        <v>2775</v>
      </c>
      <c r="C1944">
        <v>1</v>
      </c>
      <c r="D1944" t="s">
        <v>54</v>
      </c>
      <c r="E1944" t="s">
        <v>1972</v>
      </c>
      <c r="F1944">
        <v>77.190077400000007</v>
      </c>
      <c r="G1944">
        <v>28.705181100000001</v>
      </c>
      <c r="H1944" t="s">
        <v>337</v>
      </c>
      <c r="I1944" t="s">
        <v>19</v>
      </c>
      <c r="J1944" t="s">
        <v>57</v>
      </c>
      <c r="K1944" t="s">
        <v>61</v>
      </c>
      <c r="L1944" t="s">
        <v>57</v>
      </c>
      <c r="M1944" t="s">
        <v>57</v>
      </c>
      <c r="N1944">
        <v>2</v>
      </c>
      <c r="O1944">
        <v>255</v>
      </c>
      <c r="P1944">
        <v>800</v>
      </c>
      <c r="Q1944">
        <v>3.3</v>
      </c>
      <c r="R1944">
        <v>2015</v>
      </c>
      <c r="S1944">
        <v>10</v>
      </c>
      <c r="T1944">
        <v>2</v>
      </c>
      <c r="U1944" s="1">
        <v>42279</v>
      </c>
      <c r="V1944" s="5">
        <f>Main[[#This Row],[Average_Cost_for_two]] * VLOOKUP(Main[[#This Row],[Currency]],'Currency'!A:B,2,FALSE)</f>
        <v>9.6</v>
      </c>
      <c r="W1944" s="5" t="str">
        <f>IF(Main[[#This Row],[Avg_Cost_USD]]&lt;10,"Low",
IF(Main[[#This Row],[Avg_Cost_USD]]&lt;=30,"Medium","High"))</f>
        <v>Low</v>
      </c>
    </row>
    <row r="1945" spans="1:23" x14ac:dyDescent="0.3">
      <c r="A1945">
        <v>18471283</v>
      </c>
      <c r="B1945" t="s">
        <v>2674</v>
      </c>
      <c r="C1945">
        <v>1</v>
      </c>
      <c r="D1945" t="s">
        <v>54</v>
      </c>
      <c r="E1945" t="s">
        <v>71</v>
      </c>
      <c r="F1945">
        <v>77.268831000000006</v>
      </c>
      <c r="G1945">
        <v>28.563202</v>
      </c>
      <c r="H1945" t="s">
        <v>2675</v>
      </c>
      <c r="I1945" t="s">
        <v>19</v>
      </c>
      <c r="J1945" t="s">
        <v>57</v>
      </c>
      <c r="K1945" t="s">
        <v>61</v>
      </c>
      <c r="L1945" t="s">
        <v>57</v>
      </c>
      <c r="M1945" t="s">
        <v>57</v>
      </c>
      <c r="N1945">
        <v>2</v>
      </c>
      <c r="O1945">
        <v>29</v>
      </c>
      <c r="P1945">
        <v>800</v>
      </c>
      <c r="Q1945">
        <v>3.5</v>
      </c>
      <c r="R1945">
        <v>2013</v>
      </c>
      <c r="S1945">
        <v>10</v>
      </c>
      <c r="T1945">
        <v>24</v>
      </c>
      <c r="U1945" s="1">
        <v>41571</v>
      </c>
      <c r="V1945" s="5">
        <f>Main[[#This Row],[Average_Cost_for_two]] * VLOOKUP(Main[[#This Row],[Currency]],'Currency'!A:B,2,FALSE)</f>
        <v>9.6</v>
      </c>
      <c r="W1945" s="5" t="str">
        <f>IF(Main[[#This Row],[Avg_Cost_USD]]&lt;10,"Low",
IF(Main[[#This Row],[Avg_Cost_USD]]&lt;=30,"Medium","High"))</f>
        <v>Low</v>
      </c>
    </row>
    <row r="1946" spans="1:23" x14ac:dyDescent="0.3">
      <c r="A1946">
        <v>18312446</v>
      </c>
      <c r="B1946" t="s">
        <v>2728</v>
      </c>
      <c r="C1946">
        <v>1</v>
      </c>
      <c r="D1946" t="s">
        <v>54</v>
      </c>
      <c r="E1946" t="s">
        <v>1539</v>
      </c>
      <c r="F1946">
        <v>77.168556100000004</v>
      </c>
      <c r="G1946">
        <v>28.5883121</v>
      </c>
      <c r="H1946" t="s">
        <v>2729</v>
      </c>
      <c r="I1946" t="s">
        <v>19</v>
      </c>
      <c r="J1946" t="s">
        <v>57</v>
      </c>
      <c r="K1946" t="s">
        <v>61</v>
      </c>
      <c r="L1946" t="s">
        <v>57</v>
      </c>
      <c r="M1946" t="s">
        <v>57</v>
      </c>
      <c r="N1946">
        <v>2</v>
      </c>
      <c r="O1946">
        <v>74</v>
      </c>
      <c r="P1946">
        <v>800</v>
      </c>
      <c r="Q1946">
        <v>3.7</v>
      </c>
      <c r="R1946">
        <v>2016</v>
      </c>
      <c r="S1946">
        <v>10</v>
      </c>
      <c r="T1946">
        <v>26</v>
      </c>
      <c r="U1946" s="1">
        <v>42669</v>
      </c>
      <c r="V1946" s="5">
        <f>Main[[#This Row],[Average_Cost_for_two]] * VLOOKUP(Main[[#This Row],[Currency]],'Currency'!A:B,2,FALSE)</f>
        <v>9.6</v>
      </c>
      <c r="W1946" s="5" t="str">
        <f>IF(Main[[#This Row],[Avg_Cost_USD]]&lt;10,"Low",
IF(Main[[#This Row],[Avg_Cost_USD]]&lt;=30,"Medium","High"))</f>
        <v>Low</v>
      </c>
    </row>
    <row r="1947" spans="1:23" x14ac:dyDescent="0.3">
      <c r="A1947">
        <v>3036</v>
      </c>
      <c r="B1947" t="s">
        <v>2776</v>
      </c>
      <c r="C1947">
        <v>1</v>
      </c>
      <c r="D1947" t="s">
        <v>54</v>
      </c>
      <c r="E1947" t="s">
        <v>265</v>
      </c>
      <c r="F1947">
        <v>77.204076400000005</v>
      </c>
      <c r="G1947">
        <v>28.695572800000001</v>
      </c>
      <c r="H1947" t="s">
        <v>2777</v>
      </c>
      <c r="I1947" t="s">
        <v>19</v>
      </c>
      <c r="J1947" t="s">
        <v>57</v>
      </c>
      <c r="K1947" t="s">
        <v>61</v>
      </c>
      <c r="L1947" t="s">
        <v>57</v>
      </c>
      <c r="M1947" t="s">
        <v>57</v>
      </c>
      <c r="N1947">
        <v>2</v>
      </c>
      <c r="O1947">
        <v>148</v>
      </c>
      <c r="P1947">
        <v>700</v>
      </c>
      <c r="Q1947">
        <v>2.4</v>
      </c>
      <c r="R1947">
        <v>2018</v>
      </c>
      <c r="S1947">
        <v>9</v>
      </c>
      <c r="T1947">
        <v>13</v>
      </c>
      <c r="U1947" s="1">
        <v>43356</v>
      </c>
      <c r="V1947" s="5">
        <f>Main[[#This Row],[Average_Cost_for_two]] * VLOOKUP(Main[[#This Row],[Currency]],'Currency'!A:B,2,FALSE)</f>
        <v>8.4</v>
      </c>
      <c r="W1947" s="5" t="str">
        <f>IF(Main[[#This Row],[Avg_Cost_USD]]&lt;10,"Low",
IF(Main[[#This Row],[Avg_Cost_USD]]&lt;=30,"Medium","High"))</f>
        <v>Low</v>
      </c>
    </row>
    <row r="1948" spans="1:23" x14ac:dyDescent="0.3">
      <c r="A1948">
        <v>201</v>
      </c>
      <c r="B1948" t="s">
        <v>368</v>
      </c>
      <c r="C1948">
        <v>1</v>
      </c>
      <c r="D1948" t="s">
        <v>54</v>
      </c>
      <c r="E1948" t="s">
        <v>536</v>
      </c>
      <c r="F1948">
        <v>77.172620199999997</v>
      </c>
      <c r="G1948">
        <v>28.6453402</v>
      </c>
      <c r="H1948" t="s">
        <v>369</v>
      </c>
      <c r="I1948" t="s">
        <v>19</v>
      </c>
      <c r="J1948" t="s">
        <v>57</v>
      </c>
      <c r="K1948" t="s">
        <v>57</v>
      </c>
      <c r="L1948" t="s">
        <v>57</v>
      </c>
      <c r="M1948" t="s">
        <v>57</v>
      </c>
      <c r="N1948">
        <v>2</v>
      </c>
      <c r="O1948">
        <v>119</v>
      </c>
      <c r="P1948">
        <v>700</v>
      </c>
      <c r="Q1948">
        <v>3.5</v>
      </c>
      <c r="R1948">
        <v>2011</v>
      </c>
      <c r="S1948">
        <v>9</v>
      </c>
      <c r="T1948">
        <v>6</v>
      </c>
      <c r="U1948" s="1">
        <v>40792</v>
      </c>
      <c r="V1948" s="5">
        <f>Main[[#This Row],[Average_Cost_for_two]] * VLOOKUP(Main[[#This Row],[Currency]],'Currency'!A:B,2,FALSE)</f>
        <v>8.4</v>
      </c>
      <c r="W1948" s="5" t="str">
        <f>IF(Main[[#This Row],[Avg_Cost_USD]]&lt;10,"Low",
IF(Main[[#This Row],[Avg_Cost_USD]]&lt;=30,"Medium","High"))</f>
        <v>Low</v>
      </c>
    </row>
    <row r="1949" spans="1:23" x14ac:dyDescent="0.3">
      <c r="A1949">
        <v>301435</v>
      </c>
      <c r="B1949" t="s">
        <v>2778</v>
      </c>
      <c r="C1949">
        <v>1</v>
      </c>
      <c r="D1949" t="s">
        <v>54</v>
      </c>
      <c r="E1949" t="s">
        <v>1132</v>
      </c>
      <c r="F1949">
        <v>77.239021100000002</v>
      </c>
      <c r="G1949">
        <v>28.537562300000001</v>
      </c>
      <c r="H1949" t="s">
        <v>1682</v>
      </c>
      <c r="I1949" t="s">
        <v>19</v>
      </c>
      <c r="J1949" t="s">
        <v>57</v>
      </c>
      <c r="K1949" t="s">
        <v>61</v>
      </c>
      <c r="L1949" t="s">
        <v>57</v>
      </c>
      <c r="M1949" t="s">
        <v>57</v>
      </c>
      <c r="N1949">
        <v>2</v>
      </c>
      <c r="O1949">
        <v>134</v>
      </c>
      <c r="P1949">
        <v>700</v>
      </c>
      <c r="Q1949">
        <v>2.7</v>
      </c>
      <c r="R1949">
        <v>2015</v>
      </c>
      <c r="S1949">
        <v>9</v>
      </c>
      <c r="T1949">
        <v>21</v>
      </c>
      <c r="U1949" s="1">
        <v>42268</v>
      </c>
      <c r="V1949" s="5">
        <f>Main[[#This Row],[Average_Cost_for_two]] * VLOOKUP(Main[[#This Row],[Currency]],'Currency'!A:B,2,FALSE)</f>
        <v>8.4</v>
      </c>
      <c r="W1949" s="5" t="str">
        <f>IF(Main[[#This Row],[Avg_Cost_USD]]&lt;10,"Low",
IF(Main[[#This Row],[Avg_Cost_USD]]&lt;=30,"Medium","High"))</f>
        <v>Low</v>
      </c>
    </row>
    <row r="1950" spans="1:23" x14ac:dyDescent="0.3">
      <c r="A1950">
        <v>306319</v>
      </c>
      <c r="B1950" t="s">
        <v>2779</v>
      </c>
      <c r="C1950">
        <v>1</v>
      </c>
      <c r="D1950" t="s">
        <v>54</v>
      </c>
      <c r="E1950" t="s">
        <v>124</v>
      </c>
      <c r="F1950">
        <v>77.206736300000003</v>
      </c>
      <c r="G1950">
        <v>28.556893599999999</v>
      </c>
      <c r="H1950" t="s">
        <v>2780</v>
      </c>
      <c r="I1950" t="s">
        <v>19</v>
      </c>
      <c r="J1950" t="s">
        <v>57</v>
      </c>
      <c r="K1950" t="s">
        <v>61</v>
      </c>
      <c r="L1950" t="s">
        <v>57</v>
      </c>
      <c r="M1950" t="s">
        <v>57</v>
      </c>
      <c r="N1950">
        <v>2</v>
      </c>
      <c r="O1950">
        <v>157</v>
      </c>
      <c r="P1950">
        <v>700</v>
      </c>
      <c r="Q1950">
        <v>3.3</v>
      </c>
      <c r="R1950">
        <v>2011</v>
      </c>
      <c r="S1950">
        <v>9</v>
      </c>
      <c r="T1950">
        <v>20</v>
      </c>
      <c r="U1950" s="1">
        <v>40806</v>
      </c>
      <c r="V1950" s="5">
        <f>Main[[#This Row],[Average_Cost_for_two]] * VLOOKUP(Main[[#This Row],[Currency]],'Currency'!A:B,2,FALSE)</f>
        <v>8.4</v>
      </c>
      <c r="W1950" s="5" t="str">
        <f>IF(Main[[#This Row],[Avg_Cost_USD]]&lt;10,"Low",
IF(Main[[#This Row],[Avg_Cost_USD]]&lt;=30,"Medium","High"))</f>
        <v>Low</v>
      </c>
    </row>
    <row r="1951" spans="1:23" x14ac:dyDescent="0.3">
      <c r="A1951">
        <v>5388</v>
      </c>
      <c r="B1951" t="s">
        <v>2781</v>
      </c>
      <c r="C1951">
        <v>1</v>
      </c>
      <c r="D1951" t="s">
        <v>54</v>
      </c>
      <c r="E1951" t="s">
        <v>983</v>
      </c>
      <c r="F1951">
        <v>77.091090300000005</v>
      </c>
      <c r="G1951">
        <v>28.628543100000002</v>
      </c>
      <c r="H1951" t="s">
        <v>2782</v>
      </c>
      <c r="I1951" t="s">
        <v>19</v>
      </c>
      <c r="J1951" t="s">
        <v>57</v>
      </c>
      <c r="K1951" t="s">
        <v>61</v>
      </c>
      <c r="L1951" t="s">
        <v>57</v>
      </c>
      <c r="M1951" t="s">
        <v>57</v>
      </c>
      <c r="N1951">
        <v>2</v>
      </c>
      <c r="O1951">
        <v>74</v>
      </c>
      <c r="P1951">
        <v>700</v>
      </c>
      <c r="Q1951">
        <v>3.5</v>
      </c>
      <c r="R1951">
        <v>2012</v>
      </c>
      <c r="S1951">
        <v>9</v>
      </c>
      <c r="T1951">
        <v>17</v>
      </c>
      <c r="U1951" s="1">
        <v>41169</v>
      </c>
      <c r="V1951" s="5">
        <f>Main[[#This Row],[Average_Cost_for_two]] * VLOOKUP(Main[[#This Row],[Currency]],'Currency'!A:B,2,FALSE)</f>
        <v>8.4</v>
      </c>
      <c r="W1951" s="5" t="str">
        <f>IF(Main[[#This Row],[Avg_Cost_USD]]&lt;10,"Low",
IF(Main[[#This Row],[Avg_Cost_USD]]&lt;=30,"Medium","High"))</f>
        <v>Low</v>
      </c>
    </row>
    <row r="1952" spans="1:23" x14ac:dyDescent="0.3">
      <c r="A1952">
        <v>308280</v>
      </c>
      <c r="B1952" t="s">
        <v>2783</v>
      </c>
      <c r="C1952">
        <v>1</v>
      </c>
      <c r="D1952" t="s">
        <v>54</v>
      </c>
      <c r="E1952" t="s">
        <v>502</v>
      </c>
      <c r="F1952">
        <v>77.219486500000002</v>
      </c>
      <c r="G1952">
        <v>28.626684999999998</v>
      </c>
      <c r="H1952" t="s">
        <v>301</v>
      </c>
      <c r="I1952" t="s">
        <v>19</v>
      </c>
      <c r="J1952" t="s">
        <v>57</v>
      </c>
      <c r="K1952" t="s">
        <v>57</v>
      </c>
      <c r="L1952" t="s">
        <v>57</v>
      </c>
      <c r="M1952" t="s">
        <v>57</v>
      </c>
      <c r="N1952">
        <v>2</v>
      </c>
      <c r="O1952">
        <v>49</v>
      </c>
      <c r="P1952">
        <v>700</v>
      </c>
      <c r="Q1952">
        <v>3.7</v>
      </c>
      <c r="R1952">
        <v>2013</v>
      </c>
      <c r="S1952">
        <v>9</v>
      </c>
      <c r="T1952">
        <v>12</v>
      </c>
      <c r="U1952" s="1">
        <v>41529</v>
      </c>
      <c r="V1952" s="5">
        <f>Main[[#This Row],[Average_Cost_for_two]] * VLOOKUP(Main[[#This Row],[Currency]],'Currency'!A:B,2,FALSE)</f>
        <v>8.4</v>
      </c>
      <c r="W1952" s="5" t="str">
        <f>IF(Main[[#This Row],[Avg_Cost_USD]]&lt;10,"Low",
IF(Main[[#This Row],[Avg_Cost_USD]]&lt;=30,"Medium","High"))</f>
        <v>Low</v>
      </c>
    </row>
    <row r="1953" spans="1:23" x14ac:dyDescent="0.3">
      <c r="A1953">
        <v>305758</v>
      </c>
      <c r="B1953" t="s">
        <v>2784</v>
      </c>
      <c r="C1953">
        <v>1</v>
      </c>
      <c r="D1953" t="s">
        <v>54</v>
      </c>
      <c r="E1953" t="s">
        <v>173</v>
      </c>
      <c r="F1953">
        <v>77.188550000000006</v>
      </c>
      <c r="G1953">
        <v>28.6471752</v>
      </c>
      <c r="H1953" t="s">
        <v>2785</v>
      </c>
      <c r="I1953" t="s">
        <v>19</v>
      </c>
      <c r="J1953" t="s">
        <v>57</v>
      </c>
      <c r="K1953" t="s">
        <v>61</v>
      </c>
      <c r="L1953" t="s">
        <v>57</v>
      </c>
      <c r="M1953" t="s">
        <v>57</v>
      </c>
      <c r="N1953">
        <v>2</v>
      </c>
      <c r="O1953">
        <v>230</v>
      </c>
      <c r="P1953">
        <v>700</v>
      </c>
      <c r="Q1953">
        <v>3.8</v>
      </c>
      <c r="R1953">
        <v>2012</v>
      </c>
      <c r="S1953">
        <v>9</v>
      </c>
      <c r="T1953">
        <v>10</v>
      </c>
      <c r="U1953" s="1">
        <v>41162</v>
      </c>
      <c r="V1953" s="5">
        <f>Main[[#This Row],[Average_Cost_for_two]] * VLOOKUP(Main[[#This Row],[Currency]],'Currency'!A:B,2,FALSE)</f>
        <v>8.4</v>
      </c>
      <c r="W1953" s="5" t="str">
        <f>IF(Main[[#This Row],[Avg_Cost_USD]]&lt;10,"Low",
IF(Main[[#This Row],[Avg_Cost_USD]]&lt;=30,"Medium","High"))</f>
        <v>Low</v>
      </c>
    </row>
    <row r="1954" spans="1:23" x14ac:dyDescent="0.3">
      <c r="A1954">
        <v>311531</v>
      </c>
      <c r="B1954" t="s">
        <v>2786</v>
      </c>
      <c r="C1954">
        <v>1</v>
      </c>
      <c r="D1954" t="s">
        <v>54</v>
      </c>
      <c r="E1954" t="s">
        <v>1771</v>
      </c>
      <c r="F1954">
        <v>77.225786099999993</v>
      </c>
      <c r="G1954">
        <v>28.599837399999998</v>
      </c>
      <c r="H1954" t="s">
        <v>339</v>
      </c>
      <c r="I1954" t="s">
        <v>19</v>
      </c>
      <c r="J1954" t="s">
        <v>57</v>
      </c>
      <c r="K1954" t="s">
        <v>57</v>
      </c>
      <c r="L1954" t="s">
        <v>57</v>
      </c>
      <c r="M1954" t="s">
        <v>57</v>
      </c>
      <c r="N1954">
        <v>2</v>
      </c>
      <c r="O1954">
        <v>912</v>
      </c>
      <c r="P1954">
        <v>700</v>
      </c>
      <c r="Q1954">
        <v>4.4000000000000004</v>
      </c>
      <c r="R1954">
        <v>2010</v>
      </c>
      <c r="S1954">
        <v>9</v>
      </c>
      <c r="T1954">
        <v>28</v>
      </c>
      <c r="U1954" s="1">
        <v>40449</v>
      </c>
      <c r="V1954" s="5">
        <f>Main[[#This Row],[Average_Cost_for_two]] * VLOOKUP(Main[[#This Row],[Currency]],'Currency'!A:B,2,FALSE)</f>
        <v>8.4</v>
      </c>
      <c r="W1954" s="5" t="str">
        <f>IF(Main[[#This Row],[Avg_Cost_USD]]&lt;10,"Low",
IF(Main[[#This Row],[Avg_Cost_USD]]&lt;=30,"Medium","High"))</f>
        <v>Low</v>
      </c>
    </row>
    <row r="1955" spans="1:23" x14ac:dyDescent="0.3">
      <c r="A1955">
        <v>18441800</v>
      </c>
      <c r="B1955" t="s">
        <v>2787</v>
      </c>
      <c r="C1955">
        <v>1</v>
      </c>
      <c r="D1955" t="s">
        <v>54</v>
      </c>
      <c r="E1955" t="s">
        <v>987</v>
      </c>
      <c r="F1955">
        <v>77.136989</v>
      </c>
      <c r="G1955">
        <v>28.655071</v>
      </c>
      <c r="H1955" t="s">
        <v>289</v>
      </c>
      <c r="I1955" t="s">
        <v>19</v>
      </c>
      <c r="J1955" t="s">
        <v>61</v>
      </c>
      <c r="K1955" t="s">
        <v>61</v>
      </c>
      <c r="L1955" t="s">
        <v>57</v>
      </c>
      <c r="M1955" t="s">
        <v>57</v>
      </c>
      <c r="N1955">
        <v>2</v>
      </c>
      <c r="O1955">
        <v>11</v>
      </c>
      <c r="P1955">
        <v>700</v>
      </c>
      <c r="Q1955">
        <v>3</v>
      </c>
      <c r="R1955">
        <v>2016</v>
      </c>
      <c r="S1955">
        <v>9</v>
      </c>
      <c r="T1955">
        <v>16</v>
      </c>
      <c r="U1955" s="1">
        <v>42629</v>
      </c>
      <c r="V1955" s="5">
        <f>Main[[#This Row],[Average_Cost_for_two]] * VLOOKUP(Main[[#This Row],[Currency]],'Currency'!A:B,2,FALSE)</f>
        <v>8.4</v>
      </c>
      <c r="W1955" s="5" t="str">
        <f>IF(Main[[#This Row],[Avg_Cost_USD]]&lt;10,"Low",
IF(Main[[#This Row],[Avg_Cost_USD]]&lt;=30,"Medium","High"))</f>
        <v>Low</v>
      </c>
    </row>
    <row r="1956" spans="1:23" x14ac:dyDescent="0.3">
      <c r="A1956">
        <v>301654</v>
      </c>
      <c r="B1956" t="s">
        <v>2788</v>
      </c>
      <c r="C1956">
        <v>1</v>
      </c>
      <c r="D1956" t="s">
        <v>54</v>
      </c>
      <c r="E1956" t="s">
        <v>256</v>
      </c>
      <c r="F1956">
        <v>77.220980499999996</v>
      </c>
      <c r="G1956">
        <v>28.581187400000001</v>
      </c>
      <c r="H1956" t="s">
        <v>289</v>
      </c>
      <c r="I1956" t="s">
        <v>19</v>
      </c>
      <c r="J1956" t="s">
        <v>57</v>
      </c>
      <c r="K1956" t="s">
        <v>57</v>
      </c>
      <c r="L1956" t="s">
        <v>57</v>
      </c>
      <c r="M1956" t="s">
        <v>57</v>
      </c>
      <c r="N1956">
        <v>2</v>
      </c>
      <c r="O1956">
        <v>55</v>
      </c>
      <c r="P1956">
        <v>700</v>
      </c>
      <c r="Q1956">
        <v>3.1</v>
      </c>
      <c r="R1956">
        <v>2010</v>
      </c>
      <c r="S1956">
        <v>9</v>
      </c>
      <c r="T1956">
        <v>17</v>
      </c>
      <c r="U1956" s="1">
        <v>40438</v>
      </c>
      <c r="V1956" s="5">
        <f>Main[[#This Row],[Average_Cost_for_two]] * VLOOKUP(Main[[#This Row],[Currency]],'Currency'!A:B,2,FALSE)</f>
        <v>8.4</v>
      </c>
      <c r="W1956" s="5" t="str">
        <f>IF(Main[[#This Row],[Avg_Cost_USD]]&lt;10,"Low",
IF(Main[[#This Row],[Avg_Cost_USD]]&lt;=30,"Medium","High"))</f>
        <v>Low</v>
      </c>
    </row>
    <row r="1957" spans="1:23" x14ac:dyDescent="0.3">
      <c r="A1957">
        <v>214</v>
      </c>
      <c r="B1957" t="s">
        <v>368</v>
      </c>
      <c r="C1957">
        <v>1</v>
      </c>
      <c r="D1957" t="s">
        <v>54</v>
      </c>
      <c r="E1957" t="s">
        <v>101</v>
      </c>
      <c r="F1957">
        <v>77.139455600000005</v>
      </c>
      <c r="G1957">
        <v>28.699258700000001</v>
      </c>
      <c r="H1957" t="s">
        <v>369</v>
      </c>
      <c r="I1957" t="s">
        <v>19</v>
      </c>
      <c r="J1957" t="s">
        <v>57</v>
      </c>
      <c r="K1957" t="s">
        <v>57</v>
      </c>
      <c r="L1957" t="s">
        <v>57</v>
      </c>
      <c r="M1957" t="s">
        <v>57</v>
      </c>
      <c r="N1957">
        <v>2</v>
      </c>
      <c r="O1957">
        <v>73</v>
      </c>
      <c r="P1957">
        <v>700</v>
      </c>
      <c r="Q1957">
        <v>3.2</v>
      </c>
      <c r="R1957">
        <v>2016</v>
      </c>
      <c r="S1957">
        <v>9</v>
      </c>
      <c r="T1957">
        <v>25</v>
      </c>
      <c r="U1957" s="1">
        <v>42638</v>
      </c>
      <c r="V1957" s="5">
        <f>Main[[#This Row],[Average_Cost_for_two]] * VLOOKUP(Main[[#This Row],[Currency]],'Currency'!A:B,2,FALSE)</f>
        <v>8.4</v>
      </c>
      <c r="W1957" s="5" t="str">
        <f>IF(Main[[#This Row],[Avg_Cost_USD]]&lt;10,"Low",
IF(Main[[#This Row],[Avg_Cost_USD]]&lt;=30,"Medium","High"))</f>
        <v>Low</v>
      </c>
    </row>
    <row r="1958" spans="1:23" x14ac:dyDescent="0.3">
      <c r="A1958">
        <v>3080</v>
      </c>
      <c r="B1958" t="s">
        <v>2789</v>
      </c>
      <c r="C1958">
        <v>1</v>
      </c>
      <c r="D1958" t="s">
        <v>54</v>
      </c>
      <c r="E1958" t="s">
        <v>101</v>
      </c>
      <c r="F1958">
        <v>77.145595299999997</v>
      </c>
      <c r="G1958">
        <v>28.699748700000001</v>
      </c>
      <c r="H1958" t="s">
        <v>1887</v>
      </c>
      <c r="I1958" t="s">
        <v>19</v>
      </c>
      <c r="J1958" t="s">
        <v>57</v>
      </c>
      <c r="K1958" t="s">
        <v>57</v>
      </c>
      <c r="L1958" t="s">
        <v>57</v>
      </c>
      <c r="M1958" t="s">
        <v>57</v>
      </c>
      <c r="N1958">
        <v>2</v>
      </c>
      <c r="O1958">
        <v>103</v>
      </c>
      <c r="P1958">
        <v>700</v>
      </c>
      <c r="Q1958">
        <v>3.6</v>
      </c>
      <c r="R1958">
        <v>2012</v>
      </c>
      <c r="S1958">
        <v>9</v>
      </c>
      <c r="T1958">
        <v>12</v>
      </c>
      <c r="U1958" s="1">
        <v>41164</v>
      </c>
      <c r="V1958" s="5">
        <f>Main[[#This Row],[Average_Cost_for_two]] * VLOOKUP(Main[[#This Row],[Currency]],'Currency'!A:B,2,FALSE)</f>
        <v>8.4</v>
      </c>
      <c r="W1958" s="5" t="str">
        <f>IF(Main[[#This Row],[Avg_Cost_USD]]&lt;10,"Low",
IF(Main[[#This Row],[Avg_Cost_USD]]&lt;=30,"Medium","High"))</f>
        <v>Low</v>
      </c>
    </row>
    <row r="1959" spans="1:23" x14ac:dyDescent="0.3">
      <c r="A1959">
        <v>216</v>
      </c>
      <c r="B1959" t="s">
        <v>368</v>
      </c>
      <c r="C1959">
        <v>1</v>
      </c>
      <c r="D1959" t="s">
        <v>54</v>
      </c>
      <c r="E1959" t="s">
        <v>991</v>
      </c>
      <c r="F1959">
        <v>77.134360340000001</v>
      </c>
      <c r="G1959">
        <v>28.671141179999999</v>
      </c>
      <c r="H1959" t="s">
        <v>369</v>
      </c>
      <c r="I1959" t="s">
        <v>19</v>
      </c>
      <c r="J1959" t="s">
        <v>57</v>
      </c>
      <c r="K1959" t="s">
        <v>57</v>
      </c>
      <c r="L1959" t="s">
        <v>57</v>
      </c>
      <c r="M1959" t="s">
        <v>57</v>
      </c>
      <c r="N1959">
        <v>2</v>
      </c>
      <c r="O1959">
        <v>112</v>
      </c>
      <c r="P1959">
        <v>700</v>
      </c>
      <c r="Q1959">
        <v>3.2</v>
      </c>
      <c r="R1959">
        <v>2015</v>
      </c>
      <c r="S1959">
        <v>9</v>
      </c>
      <c r="T1959">
        <v>22</v>
      </c>
      <c r="U1959" s="1">
        <v>42269</v>
      </c>
      <c r="V1959" s="5">
        <f>Main[[#This Row],[Average_Cost_for_two]] * VLOOKUP(Main[[#This Row],[Currency]],'Currency'!A:B,2,FALSE)</f>
        <v>8.4</v>
      </c>
      <c r="W1959" s="5" t="str">
        <f>IF(Main[[#This Row],[Avg_Cost_USD]]&lt;10,"Low",
IF(Main[[#This Row],[Avg_Cost_USD]]&lt;=30,"Medium","High"))</f>
        <v>Low</v>
      </c>
    </row>
    <row r="1960" spans="1:23" x14ac:dyDescent="0.3">
      <c r="A1960">
        <v>965</v>
      </c>
      <c r="B1960" t="s">
        <v>2790</v>
      </c>
      <c r="C1960">
        <v>1</v>
      </c>
      <c r="D1960" t="s">
        <v>54</v>
      </c>
      <c r="E1960" t="s">
        <v>1087</v>
      </c>
      <c r="F1960">
        <v>77.120095500000005</v>
      </c>
      <c r="G1960">
        <v>28.6393673</v>
      </c>
      <c r="H1960" t="s">
        <v>289</v>
      </c>
      <c r="I1960" t="s">
        <v>19</v>
      </c>
      <c r="J1960" t="s">
        <v>57</v>
      </c>
      <c r="K1960" t="s">
        <v>61</v>
      </c>
      <c r="L1960" t="s">
        <v>57</v>
      </c>
      <c r="M1960" t="s">
        <v>57</v>
      </c>
      <c r="N1960">
        <v>2</v>
      </c>
      <c r="O1960">
        <v>422</v>
      </c>
      <c r="P1960">
        <v>700</v>
      </c>
      <c r="Q1960">
        <v>3.7</v>
      </c>
      <c r="R1960">
        <v>2012</v>
      </c>
      <c r="S1960">
        <v>9</v>
      </c>
      <c r="T1960">
        <v>14</v>
      </c>
      <c r="U1960" s="1">
        <v>41166</v>
      </c>
      <c r="V1960" s="5">
        <f>Main[[#This Row],[Average_Cost_for_two]] * VLOOKUP(Main[[#This Row],[Currency]],'Currency'!A:B,2,FALSE)</f>
        <v>8.4</v>
      </c>
      <c r="W1960" s="5" t="str">
        <f>IF(Main[[#This Row],[Avg_Cost_USD]]&lt;10,"Low",
IF(Main[[#This Row],[Avg_Cost_USD]]&lt;=30,"Medium","High"))</f>
        <v>Low</v>
      </c>
    </row>
    <row r="1961" spans="1:23" x14ac:dyDescent="0.3">
      <c r="A1961">
        <v>308175</v>
      </c>
      <c r="B1961" t="s">
        <v>2791</v>
      </c>
      <c r="C1961">
        <v>1</v>
      </c>
      <c r="D1961" t="s">
        <v>54</v>
      </c>
      <c r="E1961" t="s">
        <v>2792</v>
      </c>
      <c r="F1961">
        <v>77.203842629999997</v>
      </c>
      <c r="G1961">
        <v>28.68091678</v>
      </c>
      <c r="H1961" t="s">
        <v>301</v>
      </c>
      <c r="I1961" t="s">
        <v>19</v>
      </c>
      <c r="J1961" t="s">
        <v>57</v>
      </c>
      <c r="K1961" t="s">
        <v>57</v>
      </c>
      <c r="L1961" t="s">
        <v>57</v>
      </c>
      <c r="M1961" t="s">
        <v>57</v>
      </c>
      <c r="N1961">
        <v>2</v>
      </c>
      <c r="O1961">
        <v>147</v>
      </c>
      <c r="P1961">
        <v>700</v>
      </c>
      <c r="Q1961">
        <v>3.7</v>
      </c>
      <c r="R1961">
        <v>2014</v>
      </c>
      <c r="S1961">
        <v>9</v>
      </c>
      <c r="T1961">
        <v>24</v>
      </c>
      <c r="U1961" s="1">
        <v>41906</v>
      </c>
      <c r="V1961" s="5">
        <f>Main[[#This Row],[Average_Cost_for_two]] * VLOOKUP(Main[[#This Row],[Currency]],'Currency'!A:B,2,FALSE)</f>
        <v>8.4</v>
      </c>
      <c r="W1961" s="5" t="str">
        <f>IF(Main[[#This Row],[Avg_Cost_USD]]&lt;10,"Low",
IF(Main[[#This Row],[Avg_Cost_USD]]&lt;=30,"Medium","High"))</f>
        <v>Low</v>
      </c>
    </row>
    <row r="1962" spans="1:23" x14ac:dyDescent="0.3">
      <c r="A1962">
        <v>18265689</v>
      </c>
      <c r="B1962" t="s">
        <v>2760</v>
      </c>
      <c r="C1962">
        <v>1</v>
      </c>
      <c r="D1962" t="s">
        <v>54</v>
      </c>
      <c r="E1962" t="s">
        <v>79</v>
      </c>
      <c r="F1962">
        <v>77.238402890000003</v>
      </c>
      <c r="G1962">
        <v>28.578254430000001</v>
      </c>
      <c r="H1962" t="s">
        <v>2761</v>
      </c>
      <c r="I1962" t="s">
        <v>19</v>
      </c>
      <c r="J1962" t="s">
        <v>57</v>
      </c>
      <c r="K1962" t="s">
        <v>61</v>
      </c>
      <c r="L1962" t="s">
        <v>57</v>
      </c>
      <c r="M1962" t="s">
        <v>57</v>
      </c>
      <c r="N1962">
        <v>2</v>
      </c>
      <c r="O1962">
        <v>8</v>
      </c>
      <c r="P1962">
        <v>700</v>
      </c>
      <c r="Q1962">
        <v>2.7</v>
      </c>
      <c r="R1962">
        <v>2016</v>
      </c>
      <c r="S1962">
        <v>8</v>
      </c>
      <c r="T1962">
        <v>25</v>
      </c>
      <c r="U1962" s="1">
        <v>42607</v>
      </c>
      <c r="V1962" s="5">
        <f>Main[[#This Row],[Average_Cost_for_two]] * VLOOKUP(Main[[#This Row],[Currency]],'Currency'!A:B,2,FALSE)</f>
        <v>8.4</v>
      </c>
      <c r="W1962" s="5" t="str">
        <f>IF(Main[[#This Row],[Avg_Cost_USD]]&lt;10,"Low",
IF(Main[[#This Row],[Avg_Cost_USD]]&lt;=30,"Medium","High"))</f>
        <v>Low</v>
      </c>
    </row>
    <row r="1963" spans="1:23" x14ac:dyDescent="0.3">
      <c r="A1963">
        <v>304876</v>
      </c>
      <c r="B1963" t="s">
        <v>2793</v>
      </c>
      <c r="C1963">
        <v>1</v>
      </c>
      <c r="D1963" t="s">
        <v>54</v>
      </c>
      <c r="E1963" t="s">
        <v>270</v>
      </c>
      <c r="F1963">
        <v>77.240290799999997</v>
      </c>
      <c r="G1963">
        <v>28.556673</v>
      </c>
      <c r="H1963" t="s">
        <v>1848</v>
      </c>
      <c r="I1963" t="s">
        <v>19</v>
      </c>
      <c r="J1963" t="s">
        <v>57</v>
      </c>
      <c r="K1963" t="s">
        <v>61</v>
      </c>
      <c r="L1963" t="s">
        <v>57</v>
      </c>
      <c r="M1963" t="s">
        <v>57</v>
      </c>
      <c r="N1963">
        <v>2</v>
      </c>
      <c r="O1963">
        <v>367</v>
      </c>
      <c r="P1963">
        <v>700</v>
      </c>
      <c r="Q1963">
        <v>3.5</v>
      </c>
      <c r="R1963">
        <v>2018</v>
      </c>
      <c r="S1963">
        <v>8</v>
      </c>
      <c r="T1963">
        <v>6</v>
      </c>
      <c r="U1963" s="1">
        <v>43318</v>
      </c>
      <c r="V1963" s="5">
        <f>Main[[#This Row],[Average_Cost_for_two]] * VLOOKUP(Main[[#This Row],[Currency]],'Currency'!A:B,2,FALSE)</f>
        <v>8.4</v>
      </c>
      <c r="W1963" s="5" t="str">
        <f>IF(Main[[#This Row],[Avg_Cost_USD]]&lt;10,"Low",
IF(Main[[#This Row],[Avg_Cost_USD]]&lt;=30,"Medium","High"))</f>
        <v>Low</v>
      </c>
    </row>
    <row r="1964" spans="1:23" x14ac:dyDescent="0.3">
      <c r="A1964">
        <v>310345</v>
      </c>
      <c r="B1964" t="s">
        <v>368</v>
      </c>
      <c r="C1964">
        <v>1</v>
      </c>
      <c r="D1964" t="s">
        <v>54</v>
      </c>
      <c r="E1964" t="s">
        <v>1720</v>
      </c>
      <c r="F1964">
        <v>77.241099000000006</v>
      </c>
      <c r="G1964">
        <v>28.5701061</v>
      </c>
      <c r="H1964" t="s">
        <v>369</v>
      </c>
      <c r="I1964" t="s">
        <v>19</v>
      </c>
      <c r="J1964" t="s">
        <v>57</v>
      </c>
      <c r="K1964" t="s">
        <v>57</v>
      </c>
      <c r="L1964" t="s">
        <v>57</v>
      </c>
      <c r="M1964" t="s">
        <v>57</v>
      </c>
      <c r="N1964">
        <v>2</v>
      </c>
      <c r="O1964">
        <v>47</v>
      </c>
      <c r="P1964">
        <v>700</v>
      </c>
      <c r="Q1964">
        <v>2.5</v>
      </c>
      <c r="R1964">
        <v>2017</v>
      </c>
      <c r="S1964">
        <v>8</v>
      </c>
      <c r="T1964">
        <v>11</v>
      </c>
      <c r="U1964" s="1">
        <v>42958</v>
      </c>
      <c r="V1964" s="5">
        <f>Main[[#This Row],[Average_Cost_for_two]] * VLOOKUP(Main[[#This Row],[Currency]],'Currency'!A:B,2,FALSE)</f>
        <v>8.4</v>
      </c>
      <c r="W1964" s="5" t="str">
        <f>IF(Main[[#This Row],[Avg_Cost_USD]]&lt;10,"Low",
IF(Main[[#This Row],[Avg_Cost_USD]]&lt;=30,"Medium","High"))</f>
        <v>Low</v>
      </c>
    </row>
    <row r="1965" spans="1:23" x14ac:dyDescent="0.3">
      <c r="A1965">
        <v>3004</v>
      </c>
      <c r="B1965" t="s">
        <v>368</v>
      </c>
      <c r="C1965">
        <v>1</v>
      </c>
      <c r="D1965" t="s">
        <v>54</v>
      </c>
      <c r="E1965" t="s">
        <v>1751</v>
      </c>
      <c r="F1965">
        <v>77.296870299999995</v>
      </c>
      <c r="G1965">
        <v>28.541291000000001</v>
      </c>
      <c r="H1965" t="s">
        <v>369</v>
      </c>
      <c r="I1965" t="s">
        <v>19</v>
      </c>
      <c r="J1965" t="s">
        <v>57</v>
      </c>
      <c r="K1965" t="s">
        <v>57</v>
      </c>
      <c r="L1965" t="s">
        <v>57</v>
      </c>
      <c r="M1965" t="s">
        <v>57</v>
      </c>
      <c r="N1965">
        <v>2</v>
      </c>
      <c r="O1965">
        <v>81</v>
      </c>
      <c r="P1965">
        <v>700</v>
      </c>
      <c r="Q1965">
        <v>2.5</v>
      </c>
      <c r="R1965">
        <v>2011</v>
      </c>
      <c r="S1965">
        <v>8</v>
      </c>
      <c r="T1965">
        <v>26</v>
      </c>
      <c r="U1965" s="1">
        <v>40781</v>
      </c>
      <c r="V1965" s="5">
        <f>Main[[#This Row],[Average_Cost_for_two]] * VLOOKUP(Main[[#This Row],[Currency]],'Currency'!A:B,2,FALSE)</f>
        <v>8.4</v>
      </c>
      <c r="W1965" s="5" t="str">
        <f>IF(Main[[#This Row],[Avg_Cost_USD]]&lt;10,"Low",
IF(Main[[#This Row],[Avg_Cost_USD]]&lt;=30,"Medium","High"))</f>
        <v>Low</v>
      </c>
    </row>
    <row r="1966" spans="1:23" x14ac:dyDescent="0.3">
      <c r="A1966">
        <v>308286</v>
      </c>
      <c r="B1966" t="s">
        <v>2794</v>
      </c>
      <c r="C1966">
        <v>1</v>
      </c>
      <c r="D1966" t="s">
        <v>54</v>
      </c>
      <c r="E1966" t="s">
        <v>990</v>
      </c>
      <c r="F1966">
        <v>77.216836999999998</v>
      </c>
      <c r="G1966">
        <v>28.535802100000002</v>
      </c>
      <c r="H1966" t="s">
        <v>287</v>
      </c>
      <c r="I1966" t="s">
        <v>19</v>
      </c>
      <c r="J1966" t="s">
        <v>57</v>
      </c>
      <c r="K1966" t="s">
        <v>61</v>
      </c>
      <c r="L1966" t="s">
        <v>57</v>
      </c>
      <c r="M1966" t="s">
        <v>57</v>
      </c>
      <c r="N1966">
        <v>2</v>
      </c>
      <c r="O1966">
        <v>93</v>
      </c>
      <c r="P1966">
        <v>700</v>
      </c>
      <c r="Q1966">
        <v>3.2</v>
      </c>
      <c r="R1966">
        <v>2011</v>
      </c>
      <c r="S1966">
        <v>8</v>
      </c>
      <c r="T1966">
        <v>3</v>
      </c>
      <c r="U1966" s="1">
        <v>40758</v>
      </c>
      <c r="V1966" s="5">
        <f>Main[[#This Row],[Average_Cost_for_two]] * VLOOKUP(Main[[#This Row],[Currency]],'Currency'!A:B,2,FALSE)</f>
        <v>8.4</v>
      </c>
      <c r="W1966" s="5" t="str">
        <f>IF(Main[[#This Row],[Avg_Cost_USD]]&lt;10,"Low",
IF(Main[[#This Row],[Avg_Cost_USD]]&lt;=30,"Medium","High"))</f>
        <v>Low</v>
      </c>
    </row>
    <row r="1967" spans="1:23" x14ac:dyDescent="0.3">
      <c r="A1967">
        <v>306166</v>
      </c>
      <c r="B1967" t="s">
        <v>2795</v>
      </c>
      <c r="C1967">
        <v>1</v>
      </c>
      <c r="D1967" t="s">
        <v>54</v>
      </c>
      <c r="E1967" t="s">
        <v>990</v>
      </c>
      <c r="F1967">
        <v>77.207290700000001</v>
      </c>
      <c r="G1967">
        <v>28.534207500000001</v>
      </c>
      <c r="H1967" t="s">
        <v>2796</v>
      </c>
      <c r="I1967" t="s">
        <v>19</v>
      </c>
      <c r="J1967" t="s">
        <v>57</v>
      </c>
      <c r="K1967" t="s">
        <v>61</v>
      </c>
      <c r="L1967" t="s">
        <v>57</v>
      </c>
      <c r="M1967" t="s">
        <v>57</v>
      </c>
      <c r="N1967">
        <v>2</v>
      </c>
      <c r="O1967">
        <v>412</v>
      </c>
      <c r="P1967">
        <v>700</v>
      </c>
      <c r="Q1967">
        <v>3.6</v>
      </c>
      <c r="R1967">
        <v>2010</v>
      </c>
      <c r="S1967">
        <v>8</v>
      </c>
      <c r="T1967">
        <v>16</v>
      </c>
      <c r="U1967" s="1">
        <v>40406</v>
      </c>
      <c r="V1967" s="5">
        <f>Main[[#This Row],[Average_Cost_for_two]] * VLOOKUP(Main[[#This Row],[Currency]],'Currency'!A:B,2,FALSE)</f>
        <v>8.4</v>
      </c>
      <c r="W1967" s="5" t="str">
        <f>IF(Main[[#This Row],[Avg_Cost_USD]]&lt;10,"Low",
IF(Main[[#This Row],[Avg_Cost_USD]]&lt;=30,"Medium","High"))</f>
        <v>Low</v>
      </c>
    </row>
    <row r="1968" spans="1:23" x14ac:dyDescent="0.3">
      <c r="A1968">
        <v>209</v>
      </c>
      <c r="B1968" t="s">
        <v>368</v>
      </c>
      <c r="C1968">
        <v>1</v>
      </c>
      <c r="D1968" t="s">
        <v>54</v>
      </c>
      <c r="E1968" t="s">
        <v>990</v>
      </c>
      <c r="F1968">
        <v>77.211528000000001</v>
      </c>
      <c r="G1968">
        <v>28.536324100000002</v>
      </c>
      <c r="H1968" t="s">
        <v>369</v>
      </c>
      <c r="I1968" t="s">
        <v>19</v>
      </c>
      <c r="J1968" t="s">
        <v>57</v>
      </c>
      <c r="K1968" t="s">
        <v>57</v>
      </c>
      <c r="L1968" t="s">
        <v>57</v>
      </c>
      <c r="M1968" t="s">
        <v>57</v>
      </c>
      <c r="N1968">
        <v>2</v>
      </c>
      <c r="O1968">
        <v>185</v>
      </c>
      <c r="P1968">
        <v>700</v>
      </c>
      <c r="Q1968">
        <v>2.2999999999999998</v>
      </c>
      <c r="R1968">
        <v>2015</v>
      </c>
      <c r="S1968">
        <v>8</v>
      </c>
      <c r="T1968">
        <v>28</v>
      </c>
      <c r="U1968" s="1">
        <v>42244</v>
      </c>
      <c r="V1968" s="5">
        <f>Main[[#This Row],[Average_Cost_for_two]] * VLOOKUP(Main[[#This Row],[Currency]],'Currency'!A:B,2,FALSE)</f>
        <v>8.4</v>
      </c>
      <c r="W1968" s="5" t="str">
        <f>IF(Main[[#This Row],[Avg_Cost_USD]]&lt;10,"Low",
IF(Main[[#This Row],[Avg_Cost_USD]]&lt;=30,"Medium","High"))</f>
        <v>Low</v>
      </c>
    </row>
    <row r="1969" spans="1:23" x14ac:dyDescent="0.3">
      <c r="A1969">
        <v>18253111</v>
      </c>
      <c r="B1969" t="s">
        <v>2797</v>
      </c>
      <c r="C1969">
        <v>1</v>
      </c>
      <c r="D1969" t="s">
        <v>54</v>
      </c>
      <c r="E1969" t="s">
        <v>990</v>
      </c>
      <c r="F1969">
        <v>77.218440900000004</v>
      </c>
      <c r="G1969">
        <v>28.531153199999999</v>
      </c>
      <c r="H1969" t="s">
        <v>2798</v>
      </c>
      <c r="I1969" t="s">
        <v>19</v>
      </c>
      <c r="J1969" t="s">
        <v>57</v>
      </c>
      <c r="K1969" t="s">
        <v>61</v>
      </c>
      <c r="L1969" t="s">
        <v>57</v>
      </c>
      <c r="M1969" t="s">
        <v>57</v>
      </c>
      <c r="N1969">
        <v>2</v>
      </c>
      <c r="O1969">
        <v>84</v>
      </c>
      <c r="P1969">
        <v>700</v>
      </c>
      <c r="Q1969">
        <v>4.0999999999999996</v>
      </c>
      <c r="R1969">
        <v>2013</v>
      </c>
      <c r="S1969">
        <v>8</v>
      </c>
      <c r="T1969">
        <v>26</v>
      </c>
      <c r="U1969" s="1">
        <v>41512</v>
      </c>
      <c r="V1969" s="5">
        <f>Main[[#This Row],[Average_Cost_for_two]] * VLOOKUP(Main[[#This Row],[Currency]],'Currency'!A:B,2,FALSE)</f>
        <v>8.4</v>
      </c>
      <c r="W1969" s="5" t="str">
        <f>IF(Main[[#This Row],[Avg_Cost_USD]]&lt;10,"Low",
IF(Main[[#This Row],[Avg_Cost_USD]]&lt;=30,"Medium","High"))</f>
        <v>Low</v>
      </c>
    </row>
    <row r="1970" spans="1:23" x14ac:dyDescent="0.3">
      <c r="A1970">
        <v>307237</v>
      </c>
      <c r="B1970" t="s">
        <v>2799</v>
      </c>
      <c r="C1970">
        <v>1</v>
      </c>
      <c r="D1970" t="s">
        <v>54</v>
      </c>
      <c r="E1970" t="s">
        <v>1970</v>
      </c>
      <c r="F1970">
        <v>77.219969410000004</v>
      </c>
      <c r="G1970">
        <v>28.529875619999999</v>
      </c>
      <c r="H1970" t="s">
        <v>761</v>
      </c>
      <c r="I1970" t="s">
        <v>19</v>
      </c>
      <c r="J1970" t="s">
        <v>57</v>
      </c>
      <c r="K1970" t="s">
        <v>57</v>
      </c>
      <c r="L1970" t="s">
        <v>57</v>
      </c>
      <c r="M1970" t="s">
        <v>57</v>
      </c>
      <c r="N1970">
        <v>2</v>
      </c>
      <c r="O1970">
        <v>92</v>
      </c>
      <c r="P1970">
        <v>700</v>
      </c>
      <c r="Q1970">
        <v>4.0999999999999996</v>
      </c>
      <c r="R1970">
        <v>2013</v>
      </c>
      <c r="S1970">
        <v>8</v>
      </c>
      <c r="T1970">
        <v>17</v>
      </c>
      <c r="U1970" s="1">
        <v>41503</v>
      </c>
      <c r="V1970" s="5">
        <f>Main[[#This Row],[Average_Cost_for_two]] * VLOOKUP(Main[[#This Row],[Currency]],'Currency'!A:B,2,FALSE)</f>
        <v>8.4</v>
      </c>
      <c r="W1970" s="5" t="str">
        <f>IF(Main[[#This Row],[Avg_Cost_USD]]&lt;10,"Low",
IF(Main[[#This Row],[Avg_Cost_USD]]&lt;=30,"Medium","High"))</f>
        <v>Low</v>
      </c>
    </row>
    <row r="1971" spans="1:23" x14ac:dyDescent="0.3">
      <c r="A1971">
        <v>306331</v>
      </c>
      <c r="B1971" t="s">
        <v>2800</v>
      </c>
      <c r="C1971">
        <v>1</v>
      </c>
      <c r="D1971" t="s">
        <v>54</v>
      </c>
      <c r="E1971" t="s">
        <v>71</v>
      </c>
      <c r="F1971">
        <v>77.268711600000003</v>
      </c>
      <c r="G1971">
        <v>28.561389399999999</v>
      </c>
      <c r="H1971" t="s">
        <v>339</v>
      </c>
      <c r="I1971" t="s">
        <v>19</v>
      </c>
      <c r="J1971" t="s">
        <v>57</v>
      </c>
      <c r="K1971" t="s">
        <v>57</v>
      </c>
      <c r="L1971" t="s">
        <v>57</v>
      </c>
      <c r="M1971" t="s">
        <v>57</v>
      </c>
      <c r="N1971">
        <v>2</v>
      </c>
      <c r="O1971">
        <v>4</v>
      </c>
      <c r="P1971">
        <v>700</v>
      </c>
      <c r="Q1971">
        <v>2.9</v>
      </c>
      <c r="R1971">
        <v>2010</v>
      </c>
      <c r="S1971">
        <v>8</v>
      </c>
      <c r="T1971">
        <v>25</v>
      </c>
      <c r="U1971" s="1">
        <v>40415</v>
      </c>
      <c r="V1971" s="5">
        <f>Main[[#This Row],[Average_Cost_for_two]] * VLOOKUP(Main[[#This Row],[Currency]],'Currency'!A:B,2,FALSE)</f>
        <v>8.4</v>
      </c>
      <c r="W1971" s="5" t="str">
        <f>IF(Main[[#This Row],[Avg_Cost_USD]]&lt;10,"Low",
IF(Main[[#This Row],[Avg_Cost_USD]]&lt;=30,"Medium","High"))</f>
        <v>Low</v>
      </c>
    </row>
    <row r="1972" spans="1:23" x14ac:dyDescent="0.3">
      <c r="A1972">
        <v>212</v>
      </c>
      <c r="B1972" t="s">
        <v>368</v>
      </c>
      <c r="C1972">
        <v>1</v>
      </c>
      <c r="D1972" t="s">
        <v>54</v>
      </c>
      <c r="E1972" t="s">
        <v>71</v>
      </c>
      <c r="F1972">
        <v>77.268846199999999</v>
      </c>
      <c r="G1972">
        <v>28.561357300000001</v>
      </c>
      <c r="H1972" t="s">
        <v>369</v>
      </c>
      <c r="I1972" t="s">
        <v>19</v>
      </c>
      <c r="J1972" t="s">
        <v>57</v>
      </c>
      <c r="K1972" t="s">
        <v>57</v>
      </c>
      <c r="L1972" t="s">
        <v>57</v>
      </c>
      <c r="M1972" t="s">
        <v>57</v>
      </c>
      <c r="N1972">
        <v>2</v>
      </c>
      <c r="O1972">
        <v>95</v>
      </c>
      <c r="P1972">
        <v>700</v>
      </c>
      <c r="Q1972">
        <v>2.8</v>
      </c>
      <c r="R1972">
        <v>2011</v>
      </c>
      <c r="S1972">
        <v>8</v>
      </c>
      <c r="T1972">
        <v>3</v>
      </c>
      <c r="U1972" s="1">
        <v>40758</v>
      </c>
      <c r="V1972" s="5">
        <f>Main[[#This Row],[Average_Cost_for_two]] * VLOOKUP(Main[[#This Row],[Currency]],'Currency'!A:B,2,FALSE)</f>
        <v>8.4</v>
      </c>
      <c r="W1972" s="5" t="str">
        <f>IF(Main[[#This Row],[Avg_Cost_USD]]&lt;10,"Low",
IF(Main[[#This Row],[Avg_Cost_USD]]&lt;=30,"Medium","High"))</f>
        <v>Low</v>
      </c>
    </row>
    <row r="1973" spans="1:23" x14ac:dyDescent="0.3">
      <c r="A1973">
        <v>308187</v>
      </c>
      <c r="B1973" t="s">
        <v>368</v>
      </c>
      <c r="C1973">
        <v>1</v>
      </c>
      <c r="D1973" t="s">
        <v>54</v>
      </c>
      <c r="E1973" t="s">
        <v>1081</v>
      </c>
      <c r="F1973">
        <v>77.210746970000002</v>
      </c>
      <c r="G1973">
        <v>28.645583760000001</v>
      </c>
      <c r="H1973" t="s">
        <v>369</v>
      </c>
      <c r="I1973" t="s">
        <v>19</v>
      </c>
      <c r="J1973" t="s">
        <v>57</v>
      </c>
      <c r="K1973" t="s">
        <v>57</v>
      </c>
      <c r="L1973" t="s">
        <v>57</v>
      </c>
      <c r="M1973" t="s">
        <v>57</v>
      </c>
      <c r="N1973">
        <v>2</v>
      </c>
      <c r="O1973">
        <v>29</v>
      </c>
      <c r="P1973">
        <v>700</v>
      </c>
      <c r="Q1973">
        <v>3.1</v>
      </c>
      <c r="R1973">
        <v>2011</v>
      </c>
      <c r="S1973">
        <v>8</v>
      </c>
      <c r="T1973">
        <v>26</v>
      </c>
      <c r="U1973" s="1">
        <v>40781</v>
      </c>
      <c r="V1973" s="5">
        <f>Main[[#This Row],[Average_Cost_for_two]] * VLOOKUP(Main[[#This Row],[Currency]],'Currency'!A:B,2,FALSE)</f>
        <v>8.4</v>
      </c>
      <c r="W1973" s="5" t="str">
        <f>IF(Main[[#This Row],[Avg_Cost_USD]]&lt;10,"Low",
IF(Main[[#This Row],[Avg_Cost_USD]]&lt;=30,"Medium","High"))</f>
        <v>Low</v>
      </c>
    </row>
    <row r="1974" spans="1:23" x14ac:dyDescent="0.3">
      <c r="A1974">
        <v>215</v>
      </c>
      <c r="B1974" t="s">
        <v>368</v>
      </c>
      <c r="C1974">
        <v>1</v>
      </c>
      <c r="D1974" t="s">
        <v>54</v>
      </c>
      <c r="E1974" t="s">
        <v>160</v>
      </c>
      <c r="F1974">
        <v>77.294949900000006</v>
      </c>
      <c r="G1974">
        <v>28.639333300000001</v>
      </c>
      <c r="H1974" t="s">
        <v>369</v>
      </c>
      <c r="I1974" t="s">
        <v>19</v>
      </c>
      <c r="J1974" t="s">
        <v>57</v>
      </c>
      <c r="K1974" t="s">
        <v>57</v>
      </c>
      <c r="L1974" t="s">
        <v>57</v>
      </c>
      <c r="M1974" t="s">
        <v>57</v>
      </c>
      <c r="N1974">
        <v>2</v>
      </c>
      <c r="O1974">
        <v>102</v>
      </c>
      <c r="P1974">
        <v>700</v>
      </c>
      <c r="Q1974">
        <v>2.8</v>
      </c>
      <c r="R1974">
        <v>2015</v>
      </c>
      <c r="S1974">
        <v>8</v>
      </c>
      <c r="T1974">
        <v>5</v>
      </c>
      <c r="U1974" s="1">
        <v>42221</v>
      </c>
      <c r="V1974" s="5">
        <f>Main[[#This Row],[Average_Cost_for_two]] * VLOOKUP(Main[[#This Row],[Currency]],'Currency'!A:B,2,FALSE)</f>
        <v>8.4</v>
      </c>
      <c r="W1974" s="5" t="str">
        <f>IF(Main[[#This Row],[Avg_Cost_USD]]&lt;10,"Low",
IF(Main[[#This Row],[Avg_Cost_USD]]&lt;=30,"Medium","High"))</f>
        <v>Low</v>
      </c>
    </row>
    <row r="1975" spans="1:23" x14ac:dyDescent="0.3">
      <c r="A1975">
        <v>9984</v>
      </c>
      <c r="B1975" t="s">
        <v>2791</v>
      </c>
      <c r="C1975">
        <v>1</v>
      </c>
      <c r="D1975" t="s">
        <v>54</v>
      </c>
      <c r="E1975" t="s">
        <v>1440</v>
      </c>
      <c r="F1975">
        <v>77.21905142</v>
      </c>
      <c r="G1975">
        <v>28.528626370000001</v>
      </c>
      <c r="H1975" t="s">
        <v>301</v>
      </c>
      <c r="I1975" t="s">
        <v>19</v>
      </c>
      <c r="J1975" t="s">
        <v>57</v>
      </c>
      <c r="K1975" t="s">
        <v>57</v>
      </c>
      <c r="L1975" t="s">
        <v>57</v>
      </c>
      <c r="M1975" t="s">
        <v>57</v>
      </c>
      <c r="N1975">
        <v>2</v>
      </c>
      <c r="O1975">
        <v>725</v>
      </c>
      <c r="P1975">
        <v>700</v>
      </c>
      <c r="Q1975">
        <v>3.9</v>
      </c>
      <c r="R1975">
        <v>2016</v>
      </c>
      <c r="S1975">
        <v>8</v>
      </c>
      <c r="T1975">
        <v>4</v>
      </c>
      <c r="U1975" s="1">
        <v>42586</v>
      </c>
      <c r="V1975" s="5">
        <f>Main[[#This Row],[Average_Cost_for_two]] * VLOOKUP(Main[[#This Row],[Currency]],'Currency'!A:B,2,FALSE)</f>
        <v>8.4</v>
      </c>
      <c r="W1975" s="5" t="str">
        <f>IF(Main[[#This Row],[Avg_Cost_USD]]&lt;10,"Low",
IF(Main[[#This Row],[Avg_Cost_USD]]&lt;=30,"Medium","High"))</f>
        <v>Low</v>
      </c>
    </row>
    <row r="1976" spans="1:23" x14ac:dyDescent="0.3">
      <c r="A1976">
        <v>773</v>
      </c>
      <c r="B1976" t="s">
        <v>2776</v>
      </c>
      <c r="C1976">
        <v>1</v>
      </c>
      <c r="D1976" t="s">
        <v>54</v>
      </c>
      <c r="E1976" t="s">
        <v>1095</v>
      </c>
      <c r="F1976">
        <v>77.215950300000003</v>
      </c>
      <c r="G1976">
        <v>28.549515899999999</v>
      </c>
      <c r="H1976" t="s">
        <v>2777</v>
      </c>
      <c r="I1976" t="s">
        <v>19</v>
      </c>
      <c r="J1976" t="s">
        <v>61</v>
      </c>
      <c r="K1976" t="s">
        <v>61</v>
      </c>
      <c r="L1976" t="s">
        <v>57</v>
      </c>
      <c r="M1976" t="s">
        <v>57</v>
      </c>
      <c r="N1976">
        <v>2</v>
      </c>
      <c r="O1976">
        <v>274</v>
      </c>
      <c r="P1976">
        <v>700</v>
      </c>
      <c r="Q1976">
        <v>2.6</v>
      </c>
      <c r="R1976">
        <v>2016</v>
      </c>
      <c r="S1976">
        <v>8</v>
      </c>
      <c r="T1976">
        <v>6</v>
      </c>
      <c r="U1976" s="1">
        <v>42588</v>
      </c>
      <c r="V1976" s="5">
        <f>Main[[#This Row],[Average_Cost_for_two]] * VLOOKUP(Main[[#This Row],[Currency]],'Currency'!A:B,2,FALSE)</f>
        <v>8.4</v>
      </c>
      <c r="W1976" s="5" t="str">
        <f>IF(Main[[#This Row],[Avg_Cost_USD]]&lt;10,"Low",
IF(Main[[#This Row],[Avg_Cost_USD]]&lt;=30,"Medium","High"))</f>
        <v>Low</v>
      </c>
    </row>
    <row r="1977" spans="1:23" x14ac:dyDescent="0.3">
      <c r="A1977">
        <v>18222560</v>
      </c>
      <c r="B1977" t="s">
        <v>2801</v>
      </c>
      <c r="C1977">
        <v>1</v>
      </c>
      <c r="D1977" t="s">
        <v>54</v>
      </c>
      <c r="E1977" t="s">
        <v>1095</v>
      </c>
      <c r="F1977">
        <v>77.211458899999997</v>
      </c>
      <c r="G1977">
        <v>28.548819000000002</v>
      </c>
      <c r="H1977" t="s">
        <v>1694</v>
      </c>
      <c r="I1977" t="s">
        <v>19</v>
      </c>
      <c r="J1977" t="s">
        <v>57</v>
      </c>
      <c r="K1977" t="s">
        <v>61</v>
      </c>
      <c r="L1977" t="s">
        <v>57</v>
      </c>
      <c r="M1977" t="s">
        <v>57</v>
      </c>
      <c r="N1977">
        <v>2</v>
      </c>
      <c r="O1977">
        <v>67</v>
      </c>
      <c r="P1977">
        <v>700</v>
      </c>
      <c r="Q1977">
        <v>3.5</v>
      </c>
      <c r="R1977">
        <v>2012</v>
      </c>
      <c r="S1977">
        <v>8</v>
      </c>
      <c r="T1977">
        <v>17</v>
      </c>
      <c r="U1977" s="1">
        <v>41138</v>
      </c>
      <c r="V1977" s="5">
        <f>Main[[#This Row],[Average_Cost_for_two]] * VLOOKUP(Main[[#This Row],[Currency]],'Currency'!A:B,2,FALSE)</f>
        <v>8.4</v>
      </c>
      <c r="W1977" s="5" t="str">
        <f>IF(Main[[#This Row],[Avg_Cost_USD]]&lt;10,"Low",
IF(Main[[#This Row],[Avg_Cost_USD]]&lt;=30,"Medium","High"))</f>
        <v>Low</v>
      </c>
    </row>
    <row r="1978" spans="1:23" x14ac:dyDescent="0.3">
      <c r="A1978">
        <v>18466435</v>
      </c>
      <c r="B1978" t="s">
        <v>2802</v>
      </c>
      <c r="C1978">
        <v>1</v>
      </c>
      <c r="D1978" t="s">
        <v>54</v>
      </c>
      <c r="E1978" t="s">
        <v>1095</v>
      </c>
      <c r="F1978">
        <v>77.2119979</v>
      </c>
      <c r="G1978">
        <v>28.548422200000001</v>
      </c>
      <c r="H1978" t="s">
        <v>759</v>
      </c>
      <c r="I1978" t="s">
        <v>19</v>
      </c>
      <c r="J1978" t="s">
        <v>57</v>
      </c>
      <c r="K1978" t="s">
        <v>61</v>
      </c>
      <c r="L1978" t="s">
        <v>57</v>
      </c>
      <c r="M1978" t="s">
        <v>57</v>
      </c>
      <c r="N1978">
        <v>2</v>
      </c>
      <c r="O1978">
        <v>24</v>
      </c>
      <c r="P1978">
        <v>700</v>
      </c>
      <c r="Q1978">
        <v>4</v>
      </c>
      <c r="R1978">
        <v>2015</v>
      </c>
      <c r="S1978">
        <v>8</v>
      </c>
      <c r="T1978">
        <v>24</v>
      </c>
      <c r="U1978" s="1">
        <v>42240</v>
      </c>
      <c r="V1978" s="5">
        <f>Main[[#This Row],[Average_Cost_for_two]] * VLOOKUP(Main[[#This Row],[Currency]],'Currency'!A:B,2,FALSE)</f>
        <v>8.4</v>
      </c>
      <c r="W1978" s="5" t="str">
        <f>IF(Main[[#This Row],[Avg_Cost_USD]]&lt;10,"Low",
IF(Main[[#This Row],[Avg_Cost_USD]]&lt;=30,"Medium","High"))</f>
        <v>Low</v>
      </c>
    </row>
    <row r="1979" spans="1:23" x14ac:dyDescent="0.3">
      <c r="A1979">
        <v>18219520</v>
      </c>
      <c r="B1979" t="s">
        <v>368</v>
      </c>
      <c r="C1979">
        <v>1</v>
      </c>
      <c r="D1979" t="s">
        <v>54</v>
      </c>
      <c r="E1979" t="s">
        <v>1245</v>
      </c>
      <c r="F1979">
        <v>77.286246800000001</v>
      </c>
      <c r="G1979">
        <v>28.636782100000001</v>
      </c>
      <c r="H1979" t="s">
        <v>369</v>
      </c>
      <c r="I1979" t="s">
        <v>19</v>
      </c>
      <c r="J1979" t="s">
        <v>57</v>
      </c>
      <c r="K1979" t="s">
        <v>57</v>
      </c>
      <c r="L1979" t="s">
        <v>57</v>
      </c>
      <c r="M1979" t="s">
        <v>57</v>
      </c>
      <c r="N1979">
        <v>2</v>
      </c>
      <c r="O1979">
        <v>25</v>
      </c>
      <c r="P1979">
        <v>700</v>
      </c>
      <c r="Q1979">
        <v>3.4</v>
      </c>
      <c r="R1979">
        <v>2017</v>
      </c>
      <c r="S1979">
        <v>8</v>
      </c>
      <c r="T1979">
        <v>17</v>
      </c>
      <c r="U1979" s="1">
        <v>42964</v>
      </c>
      <c r="V1979" s="5">
        <f>Main[[#This Row],[Average_Cost_for_two]] * VLOOKUP(Main[[#This Row],[Currency]],'Currency'!A:B,2,FALSE)</f>
        <v>8.4</v>
      </c>
      <c r="W1979" s="5" t="str">
        <f>IF(Main[[#This Row],[Avg_Cost_USD]]&lt;10,"Low",
IF(Main[[#This Row],[Avg_Cost_USD]]&lt;=30,"Medium","High"))</f>
        <v>Low</v>
      </c>
    </row>
    <row r="1980" spans="1:23" x14ac:dyDescent="0.3">
      <c r="A1980">
        <v>18264997</v>
      </c>
      <c r="B1980" t="s">
        <v>2803</v>
      </c>
      <c r="C1980">
        <v>1</v>
      </c>
      <c r="D1980" t="s">
        <v>54</v>
      </c>
      <c r="E1980" t="s">
        <v>1042</v>
      </c>
      <c r="F1980">
        <v>77.164982109999997</v>
      </c>
      <c r="G1980">
        <v>28.51428649</v>
      </c>
      <c r="H1980" t="s">
        <v>317</v>
      </c>
      <c r="I1980" t="s">
        <v>19</v>
      </c>
      <c r="J1980" t="s">
        <v>57</v>
      </c>
      <c r="K1980" t="s">
        <v>61</v>
      </c>
      <c r="L1980" t="s">
        <v>57</v>
      </c>
      <c r="M1980" t="s">
        <v>57</v>
      </c>
      <c r="N1980">
        <v>2</v>
      </c>
      <c r="O1980">
        <v>193</v>
      </c>
      <c r="P1980">
        <v>700</v>
      </c>
      <c r="Q1980">
        <v>4.2</v>
      </c>
      <c r="R1980">
        <v>2017</v>
      </c>
      <c r="S1980">
        <v>8</v>
      </c>
      <c r="T1980">
        <v>7</v>
      </c>
      <c r="U1980" s="1">
        <v>42954</v>
      </c>
      <c r="V1980" s="5">
        <f>Main[[#This Row],[Average_Cost_for_two]] * VLOOKUP(Main[[#This Row],[Currency]],'Currency'!A:B,2,FALSE)</f>
        <v>8.4</v>
      </c>
      <c r="W1980" s="5" t="str">
        <f>IF(Main[[#This Row],[Avg_Cost_USD]]&lt;10,"Low",
IF(Main[[#This Row],[Avg_Cost_USD]]&lt;=30,"Medium","High"))</f>
        <v>Low</v>
      </c>
    </row>
    <row r="1981" spans="1:23" x14ac:dyDescent="0.3">
      <c r="A1981">
        <v>198</v>
      </c>
      <c r="B1981" t="s">
        <v>368</v>
      </c>
      <c r="C1981">
        <v>1</v>
      </c>
      <c r="D1981" t="s">
        <v>54</v>
      </c>
      <c r="E1981" t="s">
        <v>1511</v>
      </c>
      <c r="F1981">
        <v>77.177816800000002</v>
      </c>
      <c r="G1981">
        <v>28.6924171</v>
      </c>
      <c r="H1981" t="s">
        <v>369</v>
      </c>
      <c r="I1981" t="s">
        <v>19</v>
      </c>
      <c r="J1981" t="s">
        <v>57</v>
      </c>
      <c r="K1981" t="s">
        <v>57</v>
      </c>
      <c r="L1981" t="s">
        <v>57</v>
      </c>
      <c r="M1981" t="s">
        <v>57</v>
      </c>
      <c r="N1981">
        <v>2</v>
      </c>
      <c r="O1981">
        <v>101</v>
      </c>
      <c r="P1981">
        <v>700</v>
      </c>
      <c r="Q1981">
        <v>3.2</v>
      </c>
      <c r="R1981">
        <v>2015</v>
      </c>
      <c r="S1981">
        <v>7</v>
      </c>
      <c r="T1981">
        <v>6</v>
      </c>
      <c r="U1981" s="1">
        <v>42191</v>
      </c>
      <c r="V1981" s="5">
        <f>Main[[#This Row],[Average_Cost_for_two]] * VLOOKUP(Main[[#This Row],[Currency]],'Currency'!A:B,2,FALSE)</f>
        <v>8.4</v>
      </c>
      <c r="W1981" s="5" t="str">
        <f>IF(Main[[#This Row],[Avg_Cost_USD]]&lt;10,"Low",
IF(Main[[#This Row],[Avg_Cost_USD]]&lt;=30,"Medium","High"))</f>
        <v>Low</v>
      </c>
    </row>
    <row r="1982" spans="1:23" x14ac:dyDescent="0.3">
      <c r="A1982">
        <v>7575</v>
      </c>
      <c r="B1982" t="s">
        <v>2804</v>
      </c>
      <c r="C1982">
        <v>1</v>
      </c>
      <c r="D1982" t="s">
        <v>54</v>
      </c>
      <c r="E1982" t="s">
        <v>600</v>
      </c>
      <c r="F1982">
        <v>77.191784499999997</v>
      </c>
      <c r="G1982">
        <v>28.584137900000002</v>
      </c>
      <c r="H1982" t="s">
        <v>350</v>
      </c>
      <c r="I1982" t="s">
        <v>19</v>
      </c>
      <c r="J1982" t="s">
        <v>57</v>
      </c>
      <c r="K1982" t="s">
        <v>57</v>
      </c>
      <c r="L1982" t="s">
        <v>57</v>
      </c>
      <c r="M1982" t="s">
        <v>57</v>
      </c>
      <c r="N1982">
        <v>2</v>
      </c>
      <c r="O1982">
        <v>14</v>
      </c>
      <c r="P1982">
        <v>700</v>
      </c>
      <c r="Q1982">
        <v>3.2</v>
      </c>
      <c r="R1982">
        <v>2010</v>
      </c>
      <c r="S1982">
        <v>7</v>
      </c>
      <c r="T1982">
        <v>22</v>
      </c>
      <c r="U1982" s="1">
        <v>40381</v>
      </c>
      <c r="V1982" s="5">
        <f>Main[[#This Row],[Average_Cost_for_two]] * VLOOKUP(Main[[#This Row],[Currency]],'Currency'!A:B,2,FALSE)</f>
        <v>8.4</v>
      </c>
      <c r="W1982" s="5" t="str">
        <f>IF(Main[[#This Row],[Avg_Cost_USD]]&lt;10,"Low",
IF(Main[[#This Row],[Avg_Cost_USD]]&lt;=30,"Medium","High"))</f>
        <v>Low</v>
      </c>
    </row>
    <row r="1983" spans="1:23" x14ac:dyDescent="0.3">
      <c r="A1983">
        <v>3224</v>
      </c>
      <c r="B1983" t="s">
        <v>368</v>
      </c>
      <c r="C1983">
        <v>1</v>
      </c>
      <c r="D1983" t="s">
        <v>54</v>
      </c>
      <c r="E1983" t="s">
        <v>2805</v>
      </c>
      <c r="F1983">
        <v>77.158177800000004</v>
      </c>
      <c r="G1983">
        <v>28.7030171</v>
      </c>
      <c r="H1983" t="s">
        <v>369</v>
      </c>
      <c r="I1983" t="s">
        <v>19</v>
      </c>
      <c r="J1983" t="s">
        <v>57</v>
      </c>
      <c r="K1983" t="s">
        <v>57</v>
      </c>
      <c r="L1983" t="s">
        <v>57</v>
      </c>
      <c r="M1983" t="s">
        <v>57</v>
      </c>
      <c r="N1983">
        <v>2</v>
      </c>
      <c r="O1983">
        <v>63</v>
      </c>
      <c r="P1983">
        <v>700</v>
      </c>
      <c r="Q1983">
        <v>3</v>
      </c>
      <c r="R1983">
        <v>2018</v>
      </c>
      <c r="S1983">
        <v>7</v>
      </c>
      <c r="T1983">
        <v>24</v>
      </c>
      <c r="U1983" s="1">
        <v>43305</v>
      </c>
      <c r="V1983" s="5">
        <f>Main[[#This Row],[Average_Cost_for_two]] * VLOOKUP(Main[[#This Row],[Currency]],'Currency'!A:B,2,FALSE)</f>
        <v>8.4</v>
      </c>
      <c r="W1983" s="5" t="str">
        <f>IF(Main[[#This Row],[Avg_Cost_USD]]&lt;10,"Low",
IF(Main[[#This Row],[Avg_Cost_USD]]&lt;=30,"Medium","High"))</f>
        <v>Low</v>
      </c>
    </row>
    <row r="1984" spans="1:23" x14ac:dyDescent="0.3">
      <c r="A1984">
        <v>309105</v>
      </c>
      <c r="B1984" t="s">
        <v>2806</v>
      </c>
      <c r="C1984">
        <v>1</v>
      </c>
      <c r="D1984" t="s">
        <v>54</v>
      </c>
      <c r="E1984" t="s">
        <v>1868</v>
      </c>
      <c r="F1984">
        <v>77.235969119999993</v>
      </c>
      <c r="G1984">
        <v>28.537221769999999</v>
      </c>
      <c r="H1984" t="s">
        <v>287</v>
      </c>
      <c r="I1984" t="s">
        <v>19</v>
      </c>
      <c r="J1984" t="s">
        <v>57</v>
      </c>
      <c r="K1984" t="s">
        <v>61</v>
      </c>
      <c r="L1984" t="s">
        <v>57</v>
      </c>
      <c r="M1984" t="s">
        <v>57</v>
      </c>
      <c r="N1984">
        <v>2</v>
      </c>
      <c r="O1984">
        <v>159</v>
      </c>
      <c r="P1984">
        <v>700</v>
      </c>
      <c r="Q1984">
        <v>3.5</v>
      </c>
      <c r="R1984">
        <v>2015</v>
      </c>
      <c r="S1984">
        <v>7</v>
      </c>
      <c r="T1984">
        <v>13</v>
      </c>
      <c r="U1984" s="1">
        <v>42198</v>
      </c>
      <c r="V1984" s="5">
        <f>Main[[#This Row],[Average_Cost_for_two]] * VLOOKUP(Main[[#This Row],[Currency]],'Currency'!A:B,2,FALSE)</f>
        <v>8.4</v>
      </c>
      <c r="W1984" s="5" t="str">
        <f>IF(Main[[#This Row],[Avg_Cost_USD]]&lt;10,"Low",
IF(Main[[#This Row],[Avg_Cost_USD]]&lt;=30,"Medium","High"))</f>
        <v>Low</v>
      </c>
    </row>
    <row r="1985" spans="1:23" x14ac:dyDescent="0.3">
      <c r="A1985">
        <v>308069</v>
      </c>
      <c r="B1985" t="s">
        <v>2807</v>
      </c>
      <c r="C1985">
        <v>1</v>
      </c>
      <c r="D1985" t="s">
        <v>54</v>
      </c>
      <c r="E1985" t="s">
        <v>2661</v>
      </c>
      <c r="F1985">
        <v>77.172986399999999</v>
      </c>
      <c r="G1985">
        <v>28.643036500000001</v>
      </c>
      <c r="H1985" t="s">
        <v>301</v>
      </c>
      <c r="I1985" t="s">
        <v>19</v>
      </c>
      <c r="J1985" t="s">
        <v>57</v>
      </c>
      <c r="K1985" t="s">
        <v>57</v>
      </c>
      <c r="L1985" t="s">
        <v>57</v>
      </c>
      <c r="M1985" t="s">
        <v>57</v>
      </c>
      <c r="N1985">
        <v>2</v>
      </c>
      <c r="O1985">
        <v>7</v>
      </c>
      <c r="P1985">
        <v>700</v>
      </c>
      <c r="Q1985">
        <v>3</v>
      </c>
      <c r="R1985">
        <v>2018</v>
      </c>
      <c r="S1985">
        <v>7</v>
      </c>
      <c r="T1985">
        <v>3</v>
      </c>
      <c r="U1985" s="1">
        <v>43284</v>
      </c>
      <c r="V1985" s="5">
        <f>Main[[#This Row],[Average_Cost_for_two]] * VLOOKUP(Main[[#This Row],[Currency]],'Currency'!A:B,2,FALSE)</f>
        <v>8.4</v>
      </c>
      <c r="W1985" s="5" t="str">
        <f>IF(Main[[#This Row],[Avg_Cost_USD]]&lt;10,"Low",
IF(Main[[#This Row],[Avg_Cost_USD]]&lt;=30,"Medium","High"))</f>
        <v>Low</v>
      </c>
    </row>
    <row r="1986" spans="1:23" x14ac:dyDescent="0.3">
      <c r="A1986">
        <v>4018</v>
      </c>
      <c r="B1986" t="s">
        <v>2808</v>
      </c>
      <c r="C1986">
        <v>1</v>
      </c>
      <c r="D1986" t="s">
        <v>54</v>
      </c>
      <c r="E1986" t="s">
        <v>983</v>
      </c>
      <c r="F1986">
        <v>77.090357019999999</v>
      </c>
      <c r="G1986">
        <v>28.616838269999999</v>
      </c>
      <c r="H1986" t="s">
        <v>303</v>
      </c>
      <c r="I1986" t="s">
        <v>19</v>
      </c>
      <c r="J1986" t="s">
        <v>57</v>
      </c>
      <c r="K1986" t="s">
        <v>61</v>
      </c>
      <c r="L1986" t="s">
        <v>57</v>
      </c>
      <c r="M1986" t="s">
        <v>57</v>
      </c>
      <c r="N1986">
        <v>2</v>
      </c>
      <c r="O1986">
        <v>60</v>
      </c>
      <c r="P1986">
        <v>700</v>
      </c>
      <c r="Q1986">
        <v>3.4</v>
      </c>
      <c r="R1986">
        <v>2015</v>
      </c>
      <c r="S1986">
        <v>7</v>
      </c>
      <c r="T1986">
        <v>22</v>
      </c>
      <c r="U1986" s="1">
        <v>42207</v>
      </c>
      <c r="V1986" s="5">
        <f>Main[[#This Row],[Average_Cost_for_two]] * VLOOKUP(Main[[#This Row],[Currency]],'Currency'!A:B,2,FALSE)</f>
        <v>8.4</v>
      </c>
      <c r="W1986" s="5" t="str">
        <f>IF(Main[[#This Row],[Avg_Cost_USD]]&lt;10,"Low",
IF(Main[[#This Row],[Avg_Cost_USD]]&lt;=30,"Medium","High"))</f>
        <v>Low</v>
      </c>
    </row>
    <row r="1987" spans="1:23" x14ac:dyDescent="0.3">
      <c r="A1987">
        <v>309560</v>
      </c>
      <c r="B1987" t="s">
        <v>368</v>
      </c>
      <c r="C1987">
        <v>1</v>
      </c>
      <c r="D1987" t="s">
        <v>54</v>
      </c>
      <c r="E1987" t="s">
        <v>173</v>
      </c>
      <c r="F1987">
        <v>77.193803119999998</v>
      </c>
      <c r="G1987">
        <v>28.658241449999998</v>
      </c>
      <c r="H1987" t="s">
        <v>369</v>
      </c>
      <c r="I1987" t="s">
        <v>19</v>
      </c>
      <c r="J1987" t="s">
        <v>57</v>
      </c>
      <c r="K1987" t="s">
        <v>57</v>
      </c>
      <c r="L1987" t="s">
        <v>57</v>
      </c>
      <c r="M1987" t="s">
        <v>57</v>
      </c>
      <c r="N1987">
        <v>2</v>
      </c>
      <c r="O1987">
        <v>43</v>
      </c>
      <c r="P1987">
        <v>700</v>
      </c>
      <c r="Q1987">
        <v>3.4</v>
      </c>
      <c r="R1987">
        <v>2016</v>
      </c>
      <c r="S1987">
        <v>7</v>
      </c>
      <c r="T1987">
        <v>9</v>
      </c>
      <c r="U1987" s="1">
        <v>42560</v>
      </c>
      <c r="V1987" s="5">
        <f>Main[[#This Row],[Average_Cost_for_two]] * VLOOKUP(Main[[#This Row],[Currency]],'Currency'!A:B,2,FALSE)</f>
        <v>8.4</v>
      </c>
      <c r="W1987" s="5" t="str">
        <f>IF(Main[[#This Row],[Avg_Cost_USD]]&lt;10,"Low",
IF(Main[[#This Row],[Avg_Cost_USD]]&lt;=30,"Medium","High"))</f>
        <v>Low</v>
      </c>
    </row>
    <row r="1988" spans="1:23" x14ac:dyDescent="0.3">
      <c r="A1988">
        <v>7396</v>
      </c>
      <c r="B1988" t="s">
        <v>368</v>
      </c>
      <c r="C1988">
        <v>1</v>
      </c>
      <c r="D1988" t="s">
        <v>54</v>
      </c>
      <c r="E1988" t="s">
        <v>987</v>
      </c>
      <c r="F1988">
        <v>77.137477599999997</v>
      </c>
      <c r="G1988">
        <v>28.6546527</v>
      </c>
      <c r="H1988" t="s">
        <v>369</v>
      </c>
      <c r="I1988" t="s">
        <v>19</v>
      </c>
      <c r="J1988" t="s">
        <v>57</v>
      </c>
      <c r="K1988" t="s">
        <v>57</v>
      </c>
      <c r="L1988" t="s">
        <v>57</v>
      </c>
      <c r="M1988" t="s">
        <v>57</v>
      </c>
      <c r="N1988">
        <v>2</v>
      </c>
      <c r="O1988">
        <v>57</v>
      </c>
      <c r="P1988">
        <v>700</v>
      </c>
      <c r="Q1988">
        <v>3.3</v>
      </c>
      <c r="R1988">
        <v>2018</v>
      </c>
      <c r="S1988">
        <v>7</v>
      </c>
      <c r="T1988">
        <v>3</v>
      </c>
      <c r="U1988" s="1">
        <v>43284</v>
      </c>
      <c r="V1988" s="5">
        <f>Main[[#This Row],[Average_Cost_for_two]] * VLOOKUP(Main[[#This Row],[Currency]],'Currency'!A:B,2,FALSE)</f>
        <v>8.4</v>
      </c>
      <c r="W1988" s="5" t="str">
        <f>IF(Main[[#This Row],[Avg_Cost_USD]]&lt;10,"Low",
IF(Main[[#This Row],[Avg_Cost_USD]]&lt;=30,"Medium","High"))</f>
        <v>Low</v>
      </c>
    </row>
    <row r="1989" spans="1:23" x14ac:dyDescent="0.3">
      <c r="A1989">
        <v>3002</v>
      </c>
      <c r="B1989" t="s">
        <v>1798</v>
      </c>
      <c r="C1989">
        <v>1</v>
      </c>
      <c r="D1989" t="s">
        <v>54</v>
      </c>
      <c r="E1989" t="s">
        <v>1751</v>
      </c>
      <c r="F1989">
        <v>77.297259299999993</v>
      </c>
      <c r="G1989">
        <v>28.541297</v>
      </c>
      <c r="H1989" t="s">
        <v>303</v>
      </c>
      <c r="I1989" t="s">
        <v>19</v>
      </c>
      <c r="J1989" t="s">
        <v>57</v>
      </c>
      <c r="K1989" t="s">
        <v>61</v>
      </c>
      <c r="L1989" t="s">
        <v>57</v>
      </c>
      <c r="M1989" t="s">
        <v>57</v>
      </c>
      <c r="N1989">
        <v>2</v>
      </c>
      <c r="O1989">
        <v>75</v>
      </c>
      <c r="P1989">
        <v>700</v>
      </c>
      <c r="Q1989">
        <v>3.2</v>
      </c>
      <c r="R1989">
        <v>2016</v>
      </c>
      <c r="S1989">
        <v>7</v>
      </c>
      <c r="T1989">
        <v>25</v>
      </c>
      <c r="U1989" s="1">
        <v>42576</v>
      </c>
      <c r="V1989" s="5">
        <f>Main[[#This Row],[Average_Cost_for_two]] * VLOOKUP(Main[[#This Row],[Currency]],'Currency'!A:B,2,FALSE)</f>
        <v>8.4</v>
      </c>
      <c r="W1989" s="5" t="str">
        <f>IF(Main[[#This Row],[Avg_Cost_USD]]&lt;10,"Low",
IF(Main[[#This Row],[Avg_Cost_USD]]&lt;=30,"Medium","High"))</f>
        <v>Low</v>
      </c>
    </row>
    <row r="1990" spans="1:23" x14ac:dyDescent="0.3">
      <c r="A1990">
        <v>1397</v>
      </c>
      <c r="B1990" t="s">
        <v>2809</v>
      </c>
      <c r="C1990">
        <v>1</v>
      </c>
      <c r="D1990" t="s">
        <v>54</v>
      </c>
      <c r="E1990" t="s">
        <v>1401</v>
      </c>
      <c r="F1990">
        <v>77.226729000000006</v>
      </c>
      <c r="G1990">
        <v>28.584513399999999</v>
      </c>
      <c r="H1990" t="s">
        <v>2810</v>
      </c>
      <c r="I1990" t="s">
        <v>19</v>
      </c>
      <c r="J1990" t="s">
        <v>57</v>
      </c>
      <c r="K1990" t="s">
        <v>61</v>
      </c>
      <c r="L1990" t="s">
        <v>57</v>
      </c>
      <c r="M1990" t="s">
        <v>57</v>
      </c>
      <c r="N1990">
        <v>2</v>
      </c>
      <c r="O1990">
        <v>98</v>
      </c>
      <c r="P1990">
        <v>700</v>
      </c>
      <c r="Q1990">
        <v>3.4</v>
      </c>
      <c r="R1990">
        <v>2012</v>
      </c>
      <c r="S1990">
        <v>7</v>
      </c>
      <c r="T1990">
        <v>24</v>
      </c>
      <c r="U1990" s="1">
        <v>41114</v>
      </c>
      <c r="V1990" s="5">
        <f>Main[[#This Row],[Average_Cost_for_two]] * VLOOKUP(Main[[#This Row],[Currency]],'Currency'!A:B,2,FALSE)</f>
        <v>8.4</v>
      </c>
      <c r="W1990" s="5" t="str">
        <f>IF(Main[[#This Row],[Avg_Cost_USD]]&lt;10,"Low",
IF(Main[[#This Row],[Avg_Cost_USD]]&lt;=30,"Medium","High"))</f>
        <v>Low</v>
      </c>
    </row>
    <row r="1991" spans="1:23" x14ac:dyDescent="0.3">
      <c r="A1991">
        <v>776</v>
      </c>
      <c r="B1991" t="s">
        <v>2776</v>
      </c>
      <c r="C1991">
        <v>1</v>
      </c>
      <c r="D1991" t="s">
        <v>54</v>
      </c>
      <c r="E1991" t="s">
        <v>1401</v>
      </c>
      <c r="F1991">
        <v>77.226902199999998</v>
      </c>
      <c r="G1991">
        <v>28.5823705</v>
      </c>
      <c r="H1991" t="s">
        <v>2777</v>
      </c>
      <c r="I1991" t="s">
        <v>19</v>
      </c>
      <c r="J1991" t="s">
        <v>61</v>
      </c>
      <c r="K1991" t="s">
        <v>61</v>
      </c>
      <c r="L1991" t="s">
        <v>57</v>
      </c>
      <c r="M1991" t="s">
        <v>57</v>
      </c>
      <c r="N1991">
        <v>2</v>
      </c>
      <c r="O1991">
        <v>171</v>
      </c>
      <c r="P1991">
        <v>700</v>
      </c>
      <c r="Q1991">
        <v>3.3</v>
      </c>
      <c r="R1991">
        <v>2012</v>
      </c>
      <c r="S1991">
        <v>7</v>
      </c>
      <c r="T1991">
        <v>17</v>
      </c>
      <c r="U1991" s="1">
        <v>41107</v>
      </c>
      <c r="V1991" s="5">
        <f>Main[[#This Row],[Average_Cost_for_two]] * VLOOKUP(Main[[#This Row],[Currency]],'Currency'!A:B,2,FALSE)</f>
        <v>8.4</v>
      </c>
      <c r="W1991" s="5" t="str">
        <f>IF(Main[[#This Row],[Avg_Cost_USD]]&lt;10,"Low",
IF(Main[[#This Row],[Avg_Cost_USD]]&lt;=30,"Medium","High"))</f>
        <v>Low</v>
      </c>
    </row>
    <row r="1992" spans="1:23" x14ac:dyDescent="0.3">
      <c r="A1992">
        <v>18357542</v>
      </c>
      <c r="B1992" t="s">
        <v>2811</v>
      </c>
      <c r="C1992">
        <v>1</v>
      </c>
      <c r="D1992" t="s">
        <v>54</v>
      </c>
      <c r="E1992" t="s">
        <v>990</v>
      </c>
      <c r="F1992">
        <v>77.200137699999999</v>
      </c>
      <c r="G1992">
        <v>28.5322332</v>
      </c>
      <c r="H1992" t="s">
        <v>2812</v>
      </c>
      <c r="I1992" t="s">
        <v>19</v>
      </c>
      <c r="J1992" t="s">
        <v>57</v>
      </c>
      <c r="K1992" t="s">
        <v>61</v>
      </c>
      <c r="L1992" t="s">
        <v>57</v>
      </c>
      <c r="M1992" t="s">
        <v>57</v>
      </c>
      <c r="N1992">
        <v>2</v>
      </c>
      <c r="O1992">
        <v>55</v>
      </c>
      <c r="P1992">
        <v>700</v>
      </c>
      <c r="Q1992">
        <v>3.8</v>
      </c>
      <c r="R1992">
        <v>2014</v>
      </c>
      <c r="S1992">
        <v>7</v>
      </c>
      <c r="T1992">
        <v>28</v>
      </c>
      <c r="U1992" s="1">
        <v>41848</v>
      </c>
      <c r="V1992" s="5">
        <f>Main[[#This Row],[Average_Cost_for_two]] * VLOOKUP(Main[[#This Row],[Currency]],'Currency'!A:B,2,FALSE)</f>
        <v>8.4</v>
      </c>
      <c r="W1992" s="5" t="str">
        <f>IF(Main[[#This Row],[Avg_Cost_USD]]&lt;10,"Low",
IF(Main[[#This Row],[Avg_Cost_USD]]&lt;=30,"Medium","High"))</f>
        <v>Low</v>
      </c>
    </row>
    <row r="1993" spans="1:23" x14ac:dyDescent="0.3">
      <c r="A1993">
        <v>304302</v>
      </c>
      <c r="B1993" t="s">
        <v>2813</v>
      </c>
      <c r="C1993">
        <v>1</v>
      </c>
      <c r="D1993" t="s">
        <v>54</v>
      </c>
      <c r="E1993" t="s">
        <v>990</v>
      </c>
      <c r="F1993">
        <v>77.217799600000006</v>
      </c>
      <c r="G1993">
        <v>28.537057699999998</v>
      </c>
      <c r="H1993" t="s">
        <v>1025</v>
      </c>
      <c r="I1993" t="s">
        <v>19</v>
      </c>
      <c r="J1993" t="s">
        <v>57</v>
      </c>
      <c r="K1993" t="s">
        <v>61</v>
      </c>
      <c r="L1993" t="s">
        <v>57</v>
      </c>
      <c r="M1993" t="s">
        <v>57</v>
      </c>
      <c r="N1993">
        <v>2</v>
      </c>
      <c r="O1993">
        <v>60</v>
      </c>
      <c r="P1993">
        <v>700</v>
      </c>
      <c r="Q1993">
        <v>3.5</v>
      </c>
      <c r="R1993">
        <v>2011</v>
      </c>
      <c r="S1993">
        <v>7</v>
      </c>
      <c r="T1993">
        <v>25</v>
      </c>
      <c r="U1993" s="1">
        <v>40749</v>
      </c>
      <c r="V1993" s="5">
        <f>Main[[#This Row],[Average_Cost_for_two]] * VLOOKUP(Main[[#This Row],[Currency]],'Currency'!A:B,2,FALSE)</f>
        <v>8.4</v>
      </c>
      <c r="W1993" s="5" t="str">
        <f>IF(Main[[#This Row],[Avg_Cost_USD]]&lt;10,"Low",
IF(Main[[#This Row],[Avg_Cost_USD]]&lt;=30,"Medium","High"))</f>
        <v>Low</v>
      </c>
    </row>
    <row r="1994" spans="1:23" x14ac:dyDescent="0.3">
      <c r="A1994">
        <v>3223</v>
      </c>
      <c r="B1994" t="s">
        <v>368</v>
      </c>
      <c r="C1994">
        <v>1</v>
      </c>
      <c r="D1994" t="s">
        <v>54</v>
      </c>
      <c r="E1994" t="s">
        <v>1972</v>
      </c>
      <c r="F1994">
        <v>77.189987599999995</v>
      </c>
      <c r="G1994">
        <v>28.705888900000001</v>
      </c>
      <c r="H1994" t="s">
        <v>369</v>
      </c>
      <c r="I1994" t="s">
        <v>19</v>
      </c>
      <c r="J1994" t="s">
        <v>57</v>
      </c>
      <c r="K1994" t="s">
        <v>57</v>
      </c>
      <c r="L1994" t="s">
        <v>57</v>
      </c>
      <c r="M1994" t="s">
        <v>57</v>
      </c>
      <c r="N1994">
        <v>2</v>
      </c>
      <c r="O1994">
        <v>94</v>
      </c>
      <c r="P1994">
        <v>700</v>
      </c>
      <c r="Q1994">
        <v>2.8</v>
      </c>
      <c r="R1994">
        <v>2012</v>
      </c>
      <c r="S1994">
        <v>7</v>
      </c>
      <c r="T1994">
        <v>3</v>
      </c>
      <c r="U1994" s="1">
        <v>41093</v>
      </c>
      <c r="V1994" s="5">
        <f>Main[[#This Row],[Average_Cost_for_two]] * VLOOKUP(Main[[#This Row],[Currency]],'Currency'!A:B,2,FALSE)</f>
        <v>8.4</v>
      </c>
      <c r="W1994" s="5" t="str">
        <f>IF(Main[[#This Row],[Avg_Cost_USD]]&lt;10,"Low",
IF(Main[[#This Row],[Avg_Cost_USD]]&lt;=30,"Medium","High"))</f>
        <v>Low</v>
      </c>
    </row>
    <row r="1995" spans="1:23" x14ac:dyDescent="0.3">
      <c r="A1995">
        <v>9026</v>
      </c>
      <c r="B1995" t="s">
        <v>2814</v>
      </c>
      <c r="C1995">
        <v>1</v>
      </c>
      <c r="D1995" t="s">
        <v>54</v>
      </c>
      <c r="E1995" t="s">
        <v>108</v>
      </c>
      <c r="F1995">
        <v>77.139505299999996</v>
      </c>
      <c r="G1995">
        <v>28.6567194</v>
      </c>
      <c r="H1995" t="s">
        <v>287</v>
      </c>
      <c r="I1995" t="s">
        <v>19</v>
      </c>
      <c r="J1995" t="s">
        <v>57</v>
      </c>
      <c r="K1995" t="s">
        <v>57</v>
      </c>
      <c r="L1995" t="s">
        <v>57</v>
      </c>
      <c r="M1995" t="s">
        <v>57</v>
      </c>
      <c r="N1995">
        <v>2</v>
      </c>
      <c r="O1995">
        <v>57</v>
      </c>
      <c r="P1995">
        <v>700</v>
      </c>
      <c r="Q1995">
        <v>3.4</v>
      </c>
      <c r="R1995">
        <v>2014</v>
      </c>
      <c r="S1995">
        <v>7</v>
      </c>
      <c r="T1995">
        <v>18</v>
      </c>
      <c r="U1995" s="1">
        <v>41838</v>
      </c>
      <c r="V1995" s="5">
        <f>Main[[#This Row],[Average_Cost_for_two]] * VLOOKUP(Main[[#This Row],[Currency]],'Currency'!A:B,2,FALSE)</f>
        <v>8.4</v>
      </c>
      <c r="W1995" s="5" t="str">
        <f>IF(Main[[#This Row],[Avg_Cost_USD]]&lt;10,"Low",
IF(Main[[#This Row],[Avg_Cost_USD]]&lt;=30,"Medium","High"))</f>
        <v>Low</v>
      </c>
    </row>
    <row r="1996" spans="1:23" x14ac:dyDescent="0.3">
      <c r="A1996">
        <v>3893</v>
      </c>
      <c r="B1996" t="s">
        <v>368</v>
      </c>
      <c r="C1996">
        <v>1</v>
      </c>
      <c r="D1996" t="s">
        <v>54</v>
      </c>
      <c r="E1996" t="s">
        <v>1665</v>
      </c>
      <c r="F1996">
        <v>77.150628499999996</v>
      </c>
      <c r="G1996">
        <v>28.693695600000002</v>
      </c>
      <c r="H1996" t="s">
        <v>369</v>
      </c>
      <c r="I1996" t="s">
        <v>19</v>
      </c>
      <c r="J1996" t="s">
        <v>57</v>
      </c>
      <c r="K1996" t="s">
        <v>57</v>
      </c>
      <c r="L1996" t="s">
        <v>57</v>
      </c>
      <c r="M1996" t="s">
        <v>57</v>
      </c>
      <c r="N1996">
        <v>2</v>
      </c>
      <c r="O1996">
        <v>85</v>
      </c>
      <c r="P1996">
        <v>700</v>
      </c>
      <c r="Q1996">
        <v>3.4</v>
      </c>
      <c r="R1996">
        <v>2014</v>
      </c>
      <c r="S1996">
        <v>7</v>
      </c>
      <c r="T1996">
        <v>20</v>
      </c>
      <c r="U1996" s="1">
        <v>41840</v>
      </c>
      <c r="V1996" s="5">
        <f>Main[[#This Row],[Average_Cost_for_two]] * VLOOKUP(Main[[#This Row],[Currency]],'Currency'!A:B,2,FALSE)</f>
        <v>8.4</v>
      </c>
      <c r="W1996" s="5" t="str">
        <f>IF(Main[[#This Row],[Avg_Cost_USD]]&lt;10,"Low",
IF(Main[[#This Row],[Avg_Cost_USD]]&lt;=30,"Medium","High"))</f>
        <v>Low</v>
      </c>
    </row>
    <row r="1997" spans="1:23" x14ac:dyDescent="0.3">
      <c r="A1997">
        <v>468</v>
      </c>
      <c r="B1997" t="s">
        <v>1191</v>
      </c>
      <c r="C1997">
        <v>1</v>
      </c>
      <c r="D1997" t="s">
        <v>54</v>
      </c>
      <c r="E1997" t="s">
        <v>160</v>
      </c>
      <c r="F1997">
        <v>77.296464099999994</v>
      </c>
      <c r="G1997">
        <v>28.642720199999999</v>
      </c>
      <c r="H1997" t="s">
        <v>347</v>
      </c>
      <c r="I1997" t="s">
        <v>19</v>
      </c>
      <c r="J1997" t="s">
        <v>57</v>
      </c>
      <c r="K1997" t="s">
        <v>61</v>
      </c>
      <c r="L1997" t="s">
        <v>57</v>
      </c>
      <c r="M1997" t="s">
        <v>57</v>
      </c>
      <c r="N1997">
        <v>2</v>
      </c>
      <c r="O1997">
        <v>84</v>
      </c>
      <c r="P1997">
        <v>700</v>
      </c>
      <c r="Q1997">
        <v>2.5</v>
      </c>
      <c r="R1997">
        <v>2016</v>
      </c>
      <c r="S1997">
        <v>7</v>
      </c>
      <c r="T1997">
        <v>2</v>
      </c>
      <c r="U1997" s="1">
        <v>42553</v>
      </c>
      <c r="V1997" s="5">
        <f>Main[[#This Row],[Average_Cost_for_two]] * VLOOKUP(Main[[#This Row],[Currency]],'Currency'!A:B,2,FALSE)</f>
        <v>8.4</v>
      </c>
      <c r="W1997" s="5" t="str">
        <f>IF(Main[[#This Row],[Avg_Cost_USD]]&lt;10,"Low",
IF(Main[[#This Row],[Avg_Cost_USD]]&lt;=30,"Medium","High"))</f>
        <v>Low</v>
      </c>
    </row>
    <row r="1998" spans="1:23" x14ac:dyDescent="0.3">
      <c r="A1998">
        <v>310912</v>
      </c>
      <c r="B1998" t="s">
        <v>2815</v>
      </c>
      <c r="C1998">
        <v>1</v>
      </c>
      <c r="D1998" t="s">
        <v>54</v>
      </c>
      <c r="E1998" t="s">
        <v>996</v>
      </c>
      <c r="F1998">
        <v>77.184286799999995</v>
      </c>
      <c r="G1998">
        <v>28.640177999999999</v>
      </c>
      <c r="H1998" t="s">
        <v>2504</v>
      </c>
      <c r="I1998" t="s">
        <v>19</v>
      </c>
      <c r="J1998" t="s">
        <v>57</v>
      </c>
      <c r="K1998" t="s">
        <v>61</v>
      </c>
      <c r="L1998" t="s">
        <v>57</v>
      </c>
      <c r="M1998" t="s">
        <v>57</v>
      </c>
      <c r="N1998">
        <v>2</v>
      </c>
      <c r="O1998">
        <v>617</v>
      </c>
      <c r="P1998">
        <v>700</v>
      </c>
      <c r="Q1998">
        <v>3.7</v>
      </c>
      <c r="R1998">
        <v>2013</v>
      </c>
      <c r="S1998">
        <v>7</v>
      </c>
      <c r="T1998">
        <v>13</v>
      </c>
      <c r="U1998" s="1">
        <v>41468</v>
      </c>
      <c r="V1998" s="5">
        <f>Main[[#This Row],[Average_Cost_for_two]] * VLOOKUP(Main[[#This Row],[Currency]],'Currency'!A:B,2,FALSE)</f>
        <v>8.4</v>
      </c>
      <c r="W1998" s="5" t="str">
        <f>IF(Main[[#This Row],[Avg_Cost_USD]]&lt;10,"Low",
IF(Main[[#This Row],[Avg_Cost_USD]]&lt;=30,"Medium","High"))</f>
        <v>Low</v>
      </c>
    </row>
    <row r="1999" spans="1:23" x14ac:dyDescent="0.3">
      <c r="A1999">
        <v>218</v>
      </c>
      <c r="B1999" t="s">
        <v>368</v>
      </c>
      <c r="C1999">
        <v>1</v>
      </c>
      <c r="D1999" t="s">
        <v>54</v>
      </c>
      <c r="E1999" t="s">
        <v>1718</v>
      </c>
      <c r="F1999">
        <v>77.114088300000006</v>
      </c>
      <c r="G1999">
        <v>28.734809800000001</v>
      </c>
      <c r="H1999" t="s">
        <v>369</v>
      </c>
      <c r="I1999" t="s">
        <v>19</v>
      </c>
      <c r="J1999" t="s">
        <v>57</v>
      </c>
      <c r="K1999" t="s">
        <v>57</v>
      </c>
      <c r="L1999" t="s">
        <v>57</v>
      </c>
      <c r="M1999" t="s">
        <v>57</v>
      </c>
      <c r="N1999">
        <v>2</v>
      </c>
      <c r="O1999">
        <v>123</v>
      </c>
      <c r="P1999">
        <v>700</v>
      </c>
      <c r="Q1999">
        <v>3.5</v>
      </c>
      <c r="R1999">
        <v>2011</v>
      </c>
      <c r="S1999">
        <v>7</v>
      </c>
      <c r="T1999">
        <v>23</v>
      </c>
      <c r="U1999" s="1">
        <v>40747</v>
      </c>
      <c r="V1999" s="5">
        <f>Main[[#This Row],[Average_Cost_for_two]] * VLOOKUP(Main[[#This Row],[Currency]],'Currency'!A:B,2,FALSE)</f>
        <v>8.4</v>
      </c>
      <c r="W1999" s="5" t="str">
        <f>IF(Main[[#This Row],[Avg_Cost_USD]]&lt;10,"Low",
IF(Main[[#This Row],[Avg_Cost_USD]]&lt;=30,"Medium","High"))</f>
        <v>Low</v>
      </c>
    </row>
    <row r="2000" spans="1:23" x14ac:dyDescent="0.3">
      <c r="A2000">
        <v>18303716</v>
      </c>
      <c r="B2000" t="s">
        <v>2816</v>
      </c>
      <c r="C2000">
        <v>1</v>
      </c>
      <c r="D2000" t="s">
        <v>54</v>
      </c>
      <c r="E2000" t="s">
        <v>460</v>
      </c>
      <c r="F2000">
        <v>77.205590419999993</v>
      </c>
      <c r="G2000">
        <v>28.515369459999999</v>
      </c>
      <c r="H2000" t="s">
        <v>2817</v>
      </c>
      <c r="I2000" t="s">
        <v>19</v>
      </c>
      <c r="J2000" t="s">
        <v>57</v>
      </c>
      <c r="K2000" t="s">
        <v>61</v>
      </c>
      <c r="L2000" t="s">
        <v>57</v>
      </c>
      <c r="M2000" t="s">
        <v>57</v>
      </c>
      <c r="N2000">
        <v>2</v>
      </c>
      <c r="O2000">
        <v>42</v>
      </c>
      <c r="P2000">
        <v>700</v>
      </c>
      <c r="Q2000">
        <v>3.4</v>
      </c>
      <c r="R2000">
        <v>2015</v>
      </c>
      <c r="S2000">
        <v>7</v>
      </c>
      <c r="T2000">
        <v>11</v>
      </c>
      <c r="U2000" s="1">
        <v>42196</v>
      </c>
      <c r="V2000" s="5">
        <f>Main[[#This Row],[Average_Cost_for_two]] * VLOOKUP(Main[[#This Row],[Currency]],'Currency'!A:B,2,FALSE)</f>
        <v>8.4</v>
      </c>
      <c r="W2000" s="5" t="str">
        <f>IF(Main[[#This Row],[Avg_Cost_USD]]&lt;10,"Low",
IF(Main[[#This Row],[Avg_Cost_USD]]&lt;=30,"Medium","High"))</f>
        <v>Low</v>
      </c>
    </row>
    <row r="2001" spans="1:23" x14ac:dyDescent="0.3">
      <c r="A2001">
        <v>18372705</v>
      </c>
      <c r="B2001" t="s">
        <v>2818</v>
      </c>
      <c r="C2001">
        <v>1</v>
      </c>
      <c r="D2001" t="s">
        <v>54</v>
      </c>
      <c r="E2001" t="s">
        <v>1539</v>
      </c>
      <c r="F2001">
        <v>77.167254299999996</v>
      </c>
      <c r="G2001">
        <v>28.587706900000001</v>
      </c>
      <c r="H2001" t="s">
        <v>2819</v>
      </c>
      <c r="I2001" t="s">
        <v>19</v>
      </c>
      <c r="J2001" t="s">
        <v>57</v>
      </c>
      <c r="K2001" t="s">
        <v>61</v>
      </c>
      <c r="L2001" t="s">
        <v>57</v>
      </c>
      <c r="M2001" t="s">
        <v>57</v>
      </c>
      <c r="N2001">
        <v>2</v>
      </c>
      <c r="O2001">
        <v>43</v>
      </c>
      <c r="P2001">
        <v>700</v>
      </c>
      <c r="Q2001">
        <v>3.7</v>
      </c>
      <c r="R2001">
        <v>2011</v>
      </c>
      <c r="S2001">
        <v>7</v>
      </c>
      <c r="T2001">
        <v>18</v>
      </c>
      <c r="U2001" s="1">
        <v>40742</v>
      </c>
      <c r="V2001" s="5">
        <f>Main[[#This Row],[Average_Cost_for_two]] * VLOOKUP(Main[[#This Row],[Currency]],'Currency'!A:B,2,FALSE)</f>
        <v>8.4</v>
      </c>
      <c r="W2001" s="5" t="str">
        <f>IF(Main[[#This Row],[Avg_Cost_USD]]&lt;10,"Low",
IF(Main[[#This Row],[Avg_Cost_USD]]&lt;=30,"Medium","High"))</f>
        <v>Low</v>
      </c>
    </row>
    <row r="2002" spans="1:23" x14ac:dyDescent="0.3">
      <c r="A2002">
        <v>1372</v>
      </c>
      <c r="B2002" t="s">
        <v>2820</v>
      </c>
      <c r="C2002">
        <v>1</v>
      </c>
      <c r="D2002" t="s">
        <v>54</v>
      </c>
      <c r="E2002" t="s">
        <v>1440</v>
      </c>
      <c r="F2002">
        <v>77.219363700000002</v>
      </c>
      <c r="G2002">
        <v>28.528594500000001</v>
      </c>
      <c r="H2002" t="s">
        <v>301</v>
      </c>
      <c r="I2002" t="s">
        <v>19</v>
      </c>
      <c r="J2002" t="s">
        <v>57</v>
      </c>
      <c r="K2002" t="s">
        <v>57</v>
      </c>
      <c r="L2002" t="s">
        <v>57</v>
      </c>
      <c r="M2002" t="s">
        <v>57</v>
      </c>
      <c r="N2002">
        <v>2</v>
      </c>
      <c r="O2002">
        <v>417</v>
      </c>
      <c r="P2002">
        <v>700</v>
      </c>
      <c r="Q2002">
        <v>3.7</v>
      </c>
      <c r="R2002">
        <v>2018</v>
      </c>
      <c r="S2002">
        <v>7</v>
      </c>
      <c r="T2002">
        <v>5</v>
      </c>
      <c r="U2002" s="1">
        <v>43286</v>
      </c>
      <c r="V2002" s="5">
        <f>Main[[#This Row],[Average_Cost_for_two]] * VLOOKUP(Main[[#This Row],[Currency]],'Currency'!A:B,2,FALSE)</f>
        <v>8.4</v>
      </c>
      <c r="W2002" s="5" t="str">
        <f>IF(Main[[#This Row],[Avg_Cost_USD]]&lt;10,"Low",
IF(Main[[#This Row],[Avg_Cost_USD]]&lt;=30,"Medium","High"))</f>
        <v>Low</v>
      </c>
    </row>
    <row r="2003" spans="1:23" x14ac:dyDescent="0.3">
      <c r="A2003">
        <v>4271</v>
      </c>
      <c r="B2003" t="s">
        <v>2821</v>
      </c>
      <c r="C2003">
        <v>1</v>
      </c>
      <c r="D2003" t="s">
        <v>54</v>
      </c>
      <c r="E2003" t="s">
        <v>1440</v>
      </c>
      <c r="F2003">
        <v>77.219308999999996</v>
      </c>
      <c r="G2003">
        <v>28.529136000000001</v>
      </c>
      <c r="H2003" t="s">
        <v>1824</v>
      </c>
      <c r="I2003" t="s">
        <v>19</v>
      </c>
      <c r="J2003" t="s">
        <v>57</v>
      </c>
      <c r="K2003" t="s">
        <v>57</v>
      </c>
      <c r="L2003" t="s">
        <v>57</v>
      </c>
      <c r="M2003" t="s">
        <v>57</v>
      </c>
      <c r="N2003">
        <v>2</v>
      </c>
      <c r="O2003">
        <v>649</v>
      </c>
      <c r="P2003">
        <v>700</v>
      </c>
      <c r="Q2003">
        <v>4</v>
      </c>
      <c r="R2003">
        <v>2011</v>
      </c>
      <c r="S2003">
        <v>7</v>
      </c>
      <c r="T2003">
        <v>2</v>
      </c>
      <c r="U2003" s="1">
        <v>40726</v>
      </c>
      <c r="V2003" s="5">
        <f>Main[[#This Row],[Average_Cost_for_two]] * VLOOKUP(Main[[#This Row],[Currency]],'Currency'!A:B,2,FALSE)</f>
        <v>8.4</v>
      </c>
      <c r="W2003" s="5" t="str">
        <f>IF(Main[[#This Row],[Avg_Cost_USD]]&lt;10,"Low",
IF(Main[[#This Row],[Avg_Cost_USD]]&lt;=30,"Medium","High"))</f>
        <v>Low</v>
      </c>
    </row>
    <row r="2004" spans="1:23" x14ac:dyDescent="0.3">
      <c r="A2004">
        <v>310502</v>
      </c>
      <c r="B2004" t="s">
        <v>2822</v>
      </c>
      <c r="C2004">
        <v>1</v>
      </c>
      <c r="D2004" t="s">
        <v>54</v>
      </c>
      <c r="E2004" t="s">
        <v>1095</v>
      </c>
      <c r="F2004">
        <v>77.215501200000006</v>
      </c>
      <c r="G2004">
        <v>28.5474113</v>
      </c>
      <c r="H2004" t="s">
        <v>439</v>
      </c>
      <c r="I2004" t="s">
        <v>19</v>
      </c>
      <c r="J2004" t="s">
        <v>57</v>
      </c>
      <c r="K2004" t="s">
        <v>61</v>
      </c>
      <c r="L2004" t="s">
        <v>57</v>
      </c>
      <c r="M2004" t="s">
        <v>57</v>
      </c>
      <c r="N2004">
        <v>2</v>
      </c>
      <c r="O2004">
        <v>82</v>
      </c>
      <c r="P2004">
        <v>700</v>
      </c>
      <c r="Q2004">
        <v>2.2999999999999998</v>
      </c>
      <c r="R2004">
        <v>2016</v>
      </c>
      <c r="S2004">
        <v>7</v>
      </c>
      <c r="T2004">
        <v>4</v>
      </c>
      <c r="U2004" s="1">
        <v>42555</v>
      </c>
      <c r="V2004" s="5">
        <f>Main[[#This Row],[Average_Cost_for_two]] * VLOOKUP(Main[[#This Row],[Currency]],'Currency'!A:B,2,FALSE)</f>
        <v>8.4</v>
      </c>
      <c r="W2004" s="5" t="str">
        <f>IF(Main[[#This Row],[Avg_Cost_USD]]&lt;10,"Low",
IF(Main[[#This Row],[Avg_Cost_USD]]&lt;=30,"Medium","High"))</f>
        <v>Low</v>
      </c>
    </row>
    <row r="2005" spans="1:23" x14ac:dyDescent="0.3">
      <c r="A2005">
        <v>307474</v>
      </c>
      <c r="B2005" t="s">
        <v>368</v>
      </c>
      <c r="C2005">
        <v>1</v>
      </c>
      <c r="D2005" t="s">
        <v>54</v>
      </c>
      <c r="E2005" t="s">
        <v>1098</v>
      </c>
      <c r="F2005">
        <v>77.219881299999997</v>
      </c>
      <c r="G2005">
        <v>28.568108899999999</v>
      </c>
      <c r="H2005" t="s">
        <v>369</v>
      </c>
      <c r="I2005" t="s">
        <v>19</v>
      </c>
      <c r="J2005" t="s">
        <v>57</v>
      </c>
      <c r="K2005" t="s">
        <v>57</v>
      </c>
      <c r="L2005" t="s">
        <v>57</v>
      </c>
      <c r="M2005" t="s">
        <v>57</v>
      </c>
      <c r="N2005">
        <v>2</v>
      </c>
      <c r="O2005">
        <v>63</v>
      </c>
      <c r="P2005">
        <v>700</v>
      </c>
      <c r="Q2005">
        <v>2.9</v>
      </c>
      <c r="R2005">
        <v>2012</v>
      </c>
      <c r="S2005">
        <v>7</v>
      </c>
      <c r="T2005">
        <v>9</v>
      </c>
      <c r="U2005" s="1">
        <v>41099</v>
      </c>
      <c r="V2005" s="5">
        <f>Main[[#This Row],[Average_Cost_for_two]] * VLOOKUP(Main[[#This Row],[Currency]],'Currency'!A:B,2,FALSE)</f>
        <v>8.4</v>
      </c>
      <c r="W2005" s="5" t="str">
        <f>IF(Main[[#This Row],[Avg_Cost_USD]]&lt;10,"Low",
IF(Main[[#This Row],[Avg_Cost_USD]]&lt;=30,"Medium","High"))</f>
        <v>Low</v>
      </c>
    </row>
    <row r="2006" spans="1:23" x14ac:dyDescent="0.3">
      <c r="A2006">
        <v>8388</v>
      </c>
      <c r="B2006" t="s">
        <v>368</v>
      </c>
      <c r="C2006">
        <v>1</v>
      </c>
      <c r="D2006" t="s">
        <v>54</v>
      </c>
      <c r="E2006" t="s">
        <v>1941</v>
      </c>
      <c r="F2006">
        <v>77.188949320000006</v>
      </c>
      <c r="G2006">
        <v>28.56902165</v>
      </c>
      <c r="H2006" t="s">
        <v>369</v>
      </c>
      <c r="I2006" t="s">
        <v>19</v>
      </c>
      <c r="J2006" t="s">
        <v>57</v>
      </c>
      <c r="K2006" t="s">
        <v>57</v>
      </c>
      <c r="L2006" t="s">
        <v>57</v>
      </c>
      <c r="M2006" t="s">
        <v>57</v>
      </c>
      <c r="N2006">
        <v>2</v>
      </c>
      <c r="O2006">
        <v>71</v>
      </c>
      <c r="P2006">
        <v>700</v>
      </c>
      <c r="Q2006">
        <v>2.4</v>
      </c>
      <c r="R2006">
        <v>2010</v>
      </c>
      <c r="S2006">
        <v>6</v>
      </c>
      <c r="T2006">
        <v>26</v>
      </c>
      <c r="U2006" s="1">
        <v>40355</v>
      </c>
      <c r="V2006" s="5">
        <f>Main[[#This Row],[Average_Cost_for_two]] * VLOOKUP(Main[[#This Row],[Currency]],'Currency'!A:B,2,FALSE)</f>
        <v>8.4</v>
      </c>
      <c r="W2006" s="5" t="str">
        <f>IF(Main[[#This Row],[Avg_Cost_USD]]&lt;10,"Low",
IF(Main[[#This Row],[Avg_Cost_USD]]&lt;=30,"Medium","High"))</f>
        <v>Low</v>
      </c>
    </row>
    <row r="2007" spans="1:23" x14ac:dyDescent="0.3">
      <c r="A2007">
        <v>306572</v>
      </c>
      <c r="B2007" t="s">
        <v>2823</v>
      </c>
      <c r="C2007">
        <v>1</v>
      </c>
      <c r="D2007" t="s">
        <v>54</v>
      </c>
      <c r="E2007" t="s">
        <v>1476</v>
      </c>
      <c r="F2007">
        <v>77.156936819999999</v>
      </c>
      <c r="G2007">
        <v>28.542709240000001</v>
      </c>
      <c r="H2007" t="s">
        <v>2824</v>
      </c>
      <c r="I2007" t="s">
        <v>19</v>
      </c>
      <c r="J2007" t="s">
        <v>57</v>
      </c>
      <c r="K2007" t="s">
        <v>57</v>
      </c>
      <c r="L2007" t="s">
        <v>57</v>
      </c>
      <c r="M2007" t="s">
        <v>57</v>
      </c>
      <c r="N2007">
        <v>2</v>
      </c>
      <c r="O2007">
        <v>69</v>
      </c>
      <c r="P2007">
        <v>700</v>
      </c>
      <c r="Q2007">
        <v>3.7</v>
      </c>
      <c r="R2007">
        <v>2012</v>
      </c>
      <c r="S2007">
        <v>6</v>
      </c>
      <c r="T2007">
        <v>22</v>
      </c>
      <c r="U2007" s="1">
        <v>41082</v>
      </c>
      <c r="V2007" s="5">
        <f>Main[[#This Row],[Average_Cost_for_two]] * VLOOKUP(Main[[#This Row],[Currency]],'Currency'!A:B,2,FALSE)</f>
        <v>8.4</v>
      </c>
      <c r="W2007" s="5" t="str">
        <f>IF(Main[[#This Row],[Avg_Cost_USD]]&lt;10,"Low",
IF(Main[[#This Row],[Avg_Cost_USD]]&lt;=30,"Medium","High"))</f>
        <v>Low</v>
      </c>
    </row>
    <row r="2008" spans="1:23" x14ac:dyDescent="0.3">
      <c r="A2008">
        <v>309013</v>
      </c>
      <c r="B2008" t="s">
        <v>2825</v>
      </c>
      <c r="C2008">
        <v>1</v>
      </c>
      <c r="D2008" t="s">
        <v>54</v>
      </c>
      <c r="E2008" t="s">
        <v>536</v>
      </c>
      <c r="F2008">
        <v>77.172685400000006</v>
      </c>
      <c r="G2008">
        <v>28.645259299999999</v>
      </c>
      <c r="H2008" t="s">
        <v>2826</v>
      </c>
      <c r="I2008" t="s">
        <v>19</v>
      </c>
      <c r="J2008" t="s">
        <v>57</v>
      </c>
      <c r="K2008" t="s">
        <v>57</v>
      </c>
      <c r="L2008" t="s">
        <v>57</v>
      </c>
      <c r="M2008" t="s">
        <v>57</v>
      </c>
      <c r="N2008">
        <v>2</v>
      </c>
      <c r="O2008">
        <v>39</v>
      </c>
      <c r="P2008">
        <v>700</v>
      </c>
      <c r="Q2008">
        <v>3.2</v>
      </c>
      <c r="R2008">
        <v>2013</v>
      </c>
      <c r="S2008">
        <v>6</v>
      </c>
      <c r="T2008">
        <v>6</v>
      </c>
      <c r="U2008" s="1">
        <v>41431</v>
      </c>
      <c r="V2008" s="5">
        <f>Main[[#This Row],[Average_Cost_for_two]] * VLOOKUP(Main[[#This Row],[Currency]],'Currency'!A:B,2,FALSE)</f>
        <v>8.4</v>
      </c>
      <c r="W2008" s="5" t="str">
        <f>IF(Main[[#This Row],[Avg_Cost_USD]]&lt;10,"Low",
IF(Main[[#This Row],[Avg_Cost_USD]]&lt;=30,"Medium","High"))</f>
        <v>Low</v>
      </c>
    </row>
    <row r="2009" spans="1:23" x14ac:dyDescent="0.3">
      <c r="A2009">
        <v>202</v>
      </c>
      <c r="B2009" t="s">
        <v>368</v>
      </c>
      <c r="C2009">
        <v>1</v>
      </c>
      <c r="D2009" t="s">
        <v>54</v>
      </c>
      <c r="E2009" t="s">
        <v>1132</v>
      </c>
      <c r="F2009">
        <v>77.242837399999999</v>
      </c>
      <c r="G2009">
        <v>28.5321867</v>
      </c>
      <c r="H2009" t="s">
        <v>369</v>
      </c>
      <c r="I2009" t="s">
        <v>19</v>
      </c>
      <c r="J2009" t="s">
        <v>57</v>
      </c>
      <c r="K2009" t="s">
        <v>57</v>
      </c>
      <c r="L2009" t="s">
        <v>57</v>
      </c>
      <c r="M2009" t="s">
        <v>57</v>
      </c>
      <c r="N2009">
        <v>2</v>
      </c>
      <c r="O2009">
        <v>138</v>
      </c>
      <c r="P2009">
        <v>700</v>
      </c>
      <c r="Q2009">
        <v>3.2</v>
      </c>
      <c r="R2009">
        <v>2018</v>
      </c>
      <c r="S2009">
        <v>6</v>
      </c>
      <c r="T2009">
        <v>14</v>
      </c>
      <c r="U2009" s="1">
        <v>43265</v>
      </c>
      <c r="V2009" s="5">
        <f>Main[[#This Row],[Average_Cost_for_two]] * VLOOKUP(Main[[#This Row],[Currency]],'Currency'!A:B,2,FALSE)</f>
        <v>8.4</v>
      </c>
      <c r="W2009" s="5" t="str">
        <f>IF(Main[[#This Row],[Avg_Cost_USD]]&lt;10,"Low",
IF(Main[[#This Row],[Avg_Cost_USD]]&lt;=30,"Medium","High"))</f>
        <v>Low</v>
      </c>
    </row>
    <row r="2010" spans="1:23" x14ac:dyDescent="0.3">
      <c r="A2010">
        <v>8365</v>
      </c>
      <c r="B2010" t="s">
        <v>368</v>
      </c>
      <c r="C2010">
        <v>1</v>
      </c>
      <c r="D2010" t="s">
        <v>54</v>
      </c>
      <c r="E2010" t="s">
        <v>983</v>
      </c>
      <c r="F2010">
        <v>77.0903177</v>
      </c>
      <c r="G2010">
        <v>28.6298073</v>
      </c>
      <c r="H2010" t="s">
        <v>369</v>
      </c>
      <c r="I2010" t="s">
        <v>19</v>
      </c>
      <c r="J2010" t="s">
        <v>57</v>
      </c>
      <c r="K2010" t="s">
        <v>57</v>
      </c>
      <c r="L2010" t="s">
        <v>57</v>
      </c>
      <c r="M2010" t="s">
        <v>57</v>
      </c>
      <c r="N2010">
        <v>2</v>
      </c>
      <c r="O2010">
        <v>88</v>
      </c>
      <c r="P2010">
        <v>700</v>
      </c>
      <c r="Q2010">
        <v>3.4</v>
      </c>
      <c r="R2010">
        <v>2018</v>
      </c>
      <c r="S2010">
        <v>6</v>
      </c>
      <c r="T2010">
        <v>20</v>
      </c>
      <c r="U2010" s="1">
        <v>43271</v>
      </c>
      <c r="V2010" s="5">
        <f>Main[[#This Row],[Average_Cost_for_two]] * VLOOKUP(Main[[#This Row],[Currency]],'Currency'!A:B,2,FALSE)</f>
        <v>8.4</v>
      </c>
      <c r="W2010" s="5" t="str">
        <f>IF(Main[[#This Row],[Avg_Cost_USD]]&lt;10,"Low",
IF(Main[[#This Row],[Avg_Cost_USD]]&lt;=30,"Medium","High"))</f>
        <v>Low</v>
      </c>
    </row>
    <row r="2011" spans="1:23" x14ac:dyDescent="0.3">
      <c r="A2011">
        <v>7382</v>
      </c>
      <c r="B2011" t="s">
        <v>2827</v>
      </c>
      <c r="C2011">
        <v>1</v>
      </c>
      <c r="D2011" t="s">
        <v>54</v>
      </c>
      <c r="E2011" t="s">
        <v>926</v>
      </c>
      <c r="F2011">
        <v>77.256574520000001</v>
      </c>
      <c r="G2011">
        <v>28.541854229999998</v>
      </c>
      <c r="H2011" t="s">
        <v>287</v>
      </c>
      <c r="I2011" t="s">
        <v>19</v>
      </c>
      <c r="J2011" t="s">
        <v>57</v>
      </c>
      <c r="K2011" t="s">
        <v>57</v>
      </c>
      <c r="L2011" t="s">
        <v>57</v>
      </c>
      <c r="M2011" t="s">
        <v>57</v>
      </c>
      <c r="N2011">
        <v>2</v>
      </c>
      <c r="O2011">
        <v>67</v>
      </c>
      <c r="P2011">
        <v>700</v>
      </c>
      <c r="Q2011">
        <v>3.3</v>
      </c>
      <c r="R2011">
        <v>2012</v>
      </c>
      <c r="S2011">
        <v>6</v>
      </c>
      <c r="T2011">
        <v>13</v>
      </c>
      <c r="U2011" s="1">
        <v>41073</v>
      </c>
      <c r="V2011" s="5">
        <f>Main[[#This Row],[Average_Cost_for_two]] * VLOOKUP(Main[[#This Row],[Currency]],'Currency'!A:B,2,FALSE)</f>
        <v>8.4</v>
      </c>
      <c r="W2011" s="5" t="str">
        <f>IF(Main[[#This Row],[Avg_Cost_USD]]&lt;10,"Low",
IF(Main[[#This Row],[Avg_Cost_USD]]&lt;=30,"Medium","High"))</f>
        <v>Low</v>
      </c>
    </row>
    <row r="2012" spans="1:23" x14ac:dyDescent="0.3">
      <c r="A2012">
        <v>304989</v>
      </c>
      <c r="B2012" t="s">
        <v>2828</v>
      </c>
      <c r="C2012">
        <v>1</v>
      </c>
      <c r="D2012" t="s">
        <v>54</v>
      </c>
      <c r="E2012" t="s">
        <v>1771</v>
      </c>
      <c r="F2012">
        <v>77.226594300000002</v>
      </c>
      <c r="G2012">
        <v>28.599780899999999</v>
      </c>
      <c r="H2012" t="s">
        <v>2829</v>
      </c>
      <c r="I2012" t="s">
        <v>19</v>
      </c>
      <c r="J2012" t="s">
        <v>57</v>
      </c>
      <c r="K2012" t="s">
        <v>61</v>
      </c>
      <c r="L2012" t="s">
        <v>57</v>
      </c>
      <c r="M2012" t="s">
        <v>57</v>
      </c>
      <c r="N2012">
        <v>2</v>
      </c>
      <c r="O2012">
        <v>391</v>
      </c>
      <c r="P2012">
        <v>700</v>
      </c>
      <c r="Q2012">
        <v>3.8</v>
      </c>
      <c r="R2012">
        <v>2016</v>
      </c>
      <c r="S2012">
        <v>6</v>
      </c>
      <c r="T2012">
        <v>24</v>
      </c>
      <c r="U2012" s="1">
        <v>42545</v>
      </c>
      <c r="V2012" s="5">
        <f>Main[[#This Row],[Average_Cost_for_two]] * VLOOKUP(Main[[#This Row],[Currency]],'Currency'!A:B,2,FALSE)</f>
        <v>8.4</v>
      </c>
      <c r="W2012" s="5" t="str">
        <f>IF(Main[[#This Row],[Avg_Cost_USD]]&lt;10,"Low",
IF(Main[[#This Row],[Avg_Cost_USD]]&lt;=30,"Medium","High"))</f>
        <v>Low</v>
      </c>
    </row>
    <row r="2013" spans="1:23" x14ac:dyDescent="0.3">
      <c r="A2013">
        <v>313132</v>
      </c>
      <c r="B2013" t="s">
        <v>2830</v>
      </c>
      <c r="C2013">
        <v>1</v>
      </c>
      <c r="D2013" t="s">
        <v>54</v>
      </c>
      <c r="E2013" t="s">
        <v>126</v>
      </c>
      <c r="F2013">
        <v>77.278339970000005</v>
      </c>
      <c r="G2013">
        <v>28.659511810000001</v>
      </c>
      <c r="H2013" t="s">
        <v>289</v>
      </c>
      <c r="I2013" t="s">
        <v>19</v>
      </c>
      <c r="J2013" t="s">
        <v>57</v>
      </c>
      <c r="K2013" t="s">
        <v>57</v>
      </c>
      <c r="L2013" t="s">
        <v>57</v>
      </c>
      <c r="M2013" t="s">
        <v>57</v>
      </c>
      <c r="N2013">
        <v>2</v>
      </c>
      <c r="O2013">
        <v>10</v>
      </c>
      <c r="P2013">
        <v>700</v>
      </c>
      <c r="Q2013">
        <v>2.9</v>
      </c>
      <c r="R2013">
        <v>2015</v>
      </c>
      <c r="S2013">
        <v>6</v>
      </c>
      <c r="T2013">
        <v>8</v>
      </c>
      <c r="U2013" s="1">
        <v>42163</v>
      </c>
      <c r="V2013" s="5">
        <f>Main[[#This Row],[Average_Cost_for_two]] * VLOOKUP(Main[[#This Row],[Currency]],'Currency'!A:B,2,FALSE)</f>
        <v>8.4</v>
      </c>
      <c r="W2013" s="5" t="str">
        <f>IF(Main[[#This Row],[Avg_Cost_USD]]&lt;10,"Low",
IF(Main[[#This Row],[Avg_Cost_USD]]&lt;=30,"Medium","High"))</f>
        <v>Low</v>
      </c>
    </row>
    <row r="2014" spans="1:23" x14ac:dyDescent="0.3">
      <c r="A2014">
        <v>309680</v>
      </c>
      <c r="B2014" t="s">
        <v>2831</v>
      </c>
      <c r="C2014">
        <v>1</v>
      </c>
      <c r="D2014" t="s">
        <v>54</v>
      </c>
      <c r="E2014" t="s">
        <v>71</v>
      </c>
      <c r="F2014">
        <v>77.266521490000002</v>
      </c>
      <c r="G2014">
        <v>28.570866089999999</v>
      </c>
      <c r="H2014" t="s">
        <v>287</v>
      </c>
      <c r="I2014" t="s">
        <v>19</v>
      </c>
      <c r="J2014" t="s">
        <v>57</v>
      </c>
      <c r="K2014" t="s">
        <v>57</v>
      </c>
      <c r="L2014" t="s">
        <v>57</v>
      </c>
      <c r="M2014" t="s">
        <v>57</v>
      </c>
      <c r="N2014">
        <v>2</v>
      </c>
      <c r="O2014">
        <v>8</v>
      </c>
      <c r="P2014">
        <v>700</v>
      </c>
      <c r="Q2014">
        <v>2.9</v>
      </c>
      <c r="R2014">
        <v>2012</v>
      </c>
      <c r="S2014">
        <v>6</v>
      </c>
      <c r="T2014">
        <v>10</v>
      </c>
      <c r="U2014" s="1">
        <v>41070</v>
      </c>
      <c r="V2014" s="5">
        <f>Main[[#This Row],[Average_Cost_for_two]] * VLOOKUP(Main[[#This Row],[Currency]],'Currency'!A:B,2,FALSE)</f>
        <v>8.4</v>
      </c>
      <c r="W2014" s="5" t="str">
        <f>IF(Main[[#This Row],[Avg_Cost_USD]]&lt;10,"Low",
IF(Main[[#This Row],[Avg_Cost_USD]]&lt;=30,"Medium","High"))</f>
        <v>Low</v>
      </c>
    </row>
    <row r="2015" spans="1:23" x14ac:dyDescent="0.3">
      <c r="A2015">
        <v>308334</v>
      </c>
      <c r="B2015" t="s">
        <v>2832</v>
      </c>
      <c r="C2015">
        <v>1</v>
      </c>
      <c r="D2015" t="s">
        <v>54</v>
      </c>
      <c r="E2015" t="s">
        <v>71</v>
      </c>
      <c r="F2015">
        <v>77.272509189999994</v>
      </c>
      <c r="G2015">
        <v>28.559411730000001</v>
      </c>
      <c r="H2015" t="s">
        <v>289</v>
      </c>
      <c r="I2015" t="s">
        <v>19</v>
      </c>
      <c r="J2015" t="s">
        <v>57</v>
      </c>
      <c r="K2015" t="s">
        <v>57</v>
      </c>
      <c r="L2015" t="s">
        <v>57</v>
      </c>
      <c r="M2015" t="s">
        <v>57</v>
      </c>
      <c r="N2015">
        <v>2</v>
      </c>
      <c r="O2015">
        <v>28</v>
      </c>
      <c r="P2015">
        <v>700</v>
      </c>
      <c r="Q2015">
        <v>2.9</v>
      </c>
      <c r="R2015">
        <v>2014</v>
      </c>
      <c r="S2015">
        <v>6</v>
      </c>
      <c r="T2015">
        <v>4</v>
      </c>
      <c r="U2015" s="1">
        <v>41794</v>
      </c>
      <c r="V2015" s="5">
        <f>Main[[#This Row],[Average_Cost_for_two]] * VLOOKUP(Main[[#This Row],[Currency]],'Currency'!A:B,2,FALSE)</f>
        <v>8.4</v>
      </c>
      <c r="W2015" s="5" t="str">
        <f>IF(Main[[#This Row],[Avg_Cost_USD]]&lt;10,"Low",
IF(Main[[#This Row],[Avg_Cost_USD]]&lt;=30,"Medium","High"))</f>
        <v>Low</v>
      </c>
    </row>
    <row r="2016" spans="1:23" x14ac:dyDescent="0.3">
      <c r="A2016">
        <v>18311948</v>
      </c>
      <c r="B2016" t="s">
        <v>2833</v>
      </c>
      <c r="C2016">
        <v>1</v>
      </c>
      <c r="D2016" t="s">
        <v>54</v>
      </c>
      <c r="E2016" t="s">
        <v>673</v>
      </c>
      <c r="F2016">
        <v>77.278197599999999</v>
      </c>
      <c r="G2016">
        <v>28.534530400000001</v>
      </c>
      <c r="H2016" t="s">
        <v>439</v>
      </c>
      <c r="I2016" t="s">
        <v>19</v>
      </c>
      <c r="J2016" t="s">
        <v>57</v>
      </c>
      <c r="K2016" t="s">
        <v>57</v>
      </c>
      <c r="L2016" t="s">
        <v>57</v>
      </c>
      <c r="M2016" t="s">
        <v>57</v>
      </c>
      <c r="N2016">
        <v>2</v>
      </c>
      <c r="O2016">
        <v>6</v>
      </c>
      <c r="P2016">
        <v>700</v>
      </c>
      <c r="Q2016">
        <v>3</v>
      </c>
      <c r="R2016">
        <v>2012</v>
      </c>
      <c r="S2016">
        <v>6</v>
      </c>
      <c r="T2016">
        <v>9</v>
      </c>
      <c r="U2016" s="1">
        <v>41069</v>
      </c>
      <c r="V2016" s="5">
        <f>Main[[#This Row],[Average_Cost_for_two]] * VLOOKUP(Main[[#This Row],[Currency]],'Currency'!A:B,2,FALSE)</f>
        <v>8.4</v>
      </c>
      <c r="W2016" s="5" t="str">
        <f>IF(Main[[#This Row],[Avg_Cost_USD]]&lt;10,"Low",
IF(Main[[#This Row],[Avg_Cost_USD]]&lt;=30,"Medium","High"))</f>
        <v>Low</v>
      </c>
    </row>
    <row r="2017" spans="1:23" x14ac:dyDescent="0.3">
      <c r="A2017">
        <v>8292</v>
      </c>
      <c r="B2017" t="s">
        <v>2834</v>
      </c>
      <c r="C2017">
        <v>1</v>
      </c>
      <c r="D2017" t="s">
        <v>54</v>
      </c>
      <c r="E2017" t="s">
        <v>1081</v>
      </c>
      <c r="F2017">
        <v>77.215377779999997</v>
      </c>
      <c r="G2017">
        <v>28.64251389</v>
      </c>
      <c r="H2017" t="s">
        <v>2835</v>
      </c>
      <c r="I2017" t="s">
        <v>19</v>
      </c>
      <c r="J2017" t="s">
        <v>57</v>
      </c>
      <c r="K2017" t="s">
        <v>57</v>
      </c>
      <c r="L2017" t="s">
        <v>57</v>
      </c>
      <c r="M2017" t="s">
        <v>57</v>
      </c>
      <c r="N2017">
        <v>2</v>
      </c>
      <c r="O2017">
        <v>19</v>
      </c>
      <c r="P2017">
        <v>700</v>
      </c>
      <c r="Q2017">
        <v>2.8</v>
      </c>
      <c r="R2017">
        <v>2015</v>
      </c>
      <c r="S2017">
        <v>6</v>
      </c>
      <c r="T2017">
        <v>19</v>
      </c>
      <c r="U2017" s="1">
        <v>42174</v>
      </c>
      <c r="V2017" s="5">
        <f>Main[[#This Row],[Average_Cost_for_two]] * VLOOKUP(Main[[#This Row],[Currency]],'Currency'!A:B,2,FALSE)</f>
        <v>8.4</v>
      </c>
      <c r="W2017" s="5" t="str">
        <f>IF(Main[[#This Row],[Avg_Cost_USD]]&lt;10,"Low",
IF(Main[[#This Row],[Avg_Cost_USD]]&lt;=30,"Medium","High"))</f>
        <v>Low</v>
      </c>
    </row>
    <row r="2018" spans="1:23" x14ac:dyDescent="0.3">
      <c r="A2018">
        <v>219</v>
      </c>
      <c r="B2018" t="s">
        <v>368</v>
      </c>
      <c r="C2018">
        <v>1</v>
      </c>
      <c r="D2018" t="s">
        <v>54</v>
      </c>
      <c r="E2018" t="s">
        <v>1403</v>
      </c>
      <c r="F2018">
        <v>77.207551899999999</v>
      </c>
      <c r="G2018">
        <v>28.523269299999999</v>
      </c>
      <c r="H2018" t="s">
        <v>369</v>
      </c>
      <c r="I2018" t="s">
        <v>19</v>
      </c>
      <c r="J2018" t="s">
        <v>57</v>
      </c>
      <c r="K2018" t="s">
        <v>57</v>
      </c>
      <c r="L2018" t="s">
        <v>57</v>
      </c>
      <c r="M2018" t="s">
        <v>57</v>
      </c>
      <c r="N2018">
        <v>2</v>
      </c>
      <c r="O2018">
        <v>253</v>
      </c>
      <c r="P2018">
        <v>700</v>
      </c>
      <c r="Q2018">
        <v>2.5</v>
      </c>
      <c r="R2018">
        <v>2010</v>
      </c>
      <c r="S2018">
        <v>6</v>
      </c>
      <c r="T2018">
        <v>15</v>
      </c>
      <c r="U2018" s="1">
        <v>40344</v>
      </c>
      <c r="V2018" s="5">
        <f>Main[[#This Row],[Average_Cost_for_two]] * VLOOKUP(Main[[#This Row],[Currency]],'Currency'!A:B,2,FALSE)</f>
        <v>8.4</v>
      </c>
      <c r="W2018" s="5" t="str">
        <f>IF(Main[[#This Row],[Avg_Cost_USD]]&lt;10,"Low",
IF(Main[[#This Row],[Avg_Cost_USD]]&lt;=30,"Medium","High"))</f>
        <v>Low</v>
      </c>
    </row>
    <row r="2019" spans="1:23" x14ac:dyDescent="0.3">
      <c r="A2019">
        <v>8912</v>
      </c>
      <c r="B2019" t="s">
        <v>368</v>
      </c>
      <c r="C2019">
        <v>1</v>
      </c>
      <c r="D2019" t="s">
        <v>54</v>
      </c>
      <c r="E2019" t="s">
        <v>996</v>
      </c>
      <c r="F2019">
        <v>77.186539999999994</v>
      </c>
      <c r="G2019">
        <v>28.643164800000001</v>
      </c>
      <c r="H2019" t="s">
        <v>369</v>
      </c>
      <c r="I2019" t="s">
        <v>19</v>
      </c>
      <c r="J2019" t="s">
        <v>57</v>
      </c>
      <c r="K2019" t="s">
        <v>57</v>
      </c>
      <c r="L2019" t="s">
        <v>57</v>
      </c>
      <c r="M2019" t="s">
        <v>57</v>
      </c>
      <c r="N2019">
        <v>2</v>
      </c>
      <c r="O2019">
        <v>119</v>
      </c>
      <c r="P2019">
        <v>700</v>
      </c>
      <c r="Q2019">
        <v>2.9</v>
      </c>
      <c r="R2019">
        <v>2014</v>
      </c>
      <c r="S2019">
        <v>6</v>
      </c>
      <c r="T2019">
        <v>14</v>
      </c>
      <c r="U2019" s="1">
        <v>41804</v>
      </c>
      <c r="V2019" s="5">
        <f>Main[[#This Row],[Average_Cost_for_two]] * VLOOKUP(Main[[#This Row],[Currency]],'Currency'!A:B,2,FALSE)</f>
        <v>8.4</v>
      </c>
      <c r="W2019" s="5" t="str">
        <f>IF(Main[[#This Row],[Avg_Cost_USD]]&lt;10,"Low",
IF(Main[[#This Row],[Avg_Cost_USD]]&lt;=30,"Medium","High"))</f>
        <v>Low</v>
      </c>
    </row>
    <row r="2020" spans="1:23" x14ac:dyDescent="0.3">
      <c r="A2020">
        <v>312589</v>
      </c>
      <c r="B2020" t="s">
        <v>2836</v>
      </c>
      <c r="C2020">
        <v>1</v>
      </c>
      <c r="D2020" t="s">
        <v>54</v>
      </c>
      <c r="E2020" t="s">
        <v>1087</v>
      </c>
      <c r="F2020">
        <v>77.120145800000003</v>
      </c>
      <c r="G2020">
        <v>28.638774399999999</v>
      </c>
      <c r="H2020" t="s">
        <v>444</v>
      </c>
      <c r="I2020" t="s">
        <v>19</v>
      </c>
      <c r="J2020" t="s">
        <v>57</v>
      </c>
      <c r="K2020" t="s">
        <v>61</v>
      </c>
      <c r="L2020" t="s">
        <v>57</v>
      </c>
      <c r="M2020" t="s">
        <v>57</v>
      </c>
      <c r="N2020">
        <v>2</v>
      </c>
      <c r="O2020">
        <v>8</v>
      </c>
      <c r="P2020">
        <v>700</v>
      </c>
      <c r="Q2020">
        <v>2.9</v>
      </c>
      <c r="R2020">
        <v>2016</v>
      </c>
      <c r="S2020">
        <v>6</v>
      </c>
      <c r="T2020">
        <v>12</v>
      </c>
      <c r="U2020" s="1">
        <v>42533</v>
      </c>
      <c r="V2020" s="5">
        <f>Main[[#This Row],[Average_Cost_for_two]] * VLOOKUP(Main[[#This Row],[Currency]],'Currency'!A:B,2,FALSE)</f>
        <v>8.4</v>
      </c>
      <c r="W2020" s="5" t="str">
        <f>IF(Main[[#This Row],[Avg_Cost_USD]]&lt;10,"Low",
IF(Main[[#This Row],[Avg_Cost_USD]]&lt;=30,"Medium","High"))</f>
        <v>Low</v>
      </c>
    </row>
    <row r="2021" spans="1:23" x14ac:dyDescent="0.3">
      <c r="A2021">
        <v>18339800</v>
      </c>
      <c r="B2021" t="s">
        <v>2837</v>
      </c>
      <c r="C2021">
        <v>1</v>
      </c>
      <c r="D2021" t="s">
        <v>54</v>
      </c>
      <c r="E2021" t="s">
        <v>147</v>
      </c>
      <c r="F2021">
        <v>77.297035699999995</v>
      </c>
      <c r="G2021">
        <v>28.532557600000001</v>
      </c>
      <c r="H2021" t="s">
        <v>2838</v>
      </c>
      <c r="I2021" t="s">
        <v>19</v>
      </c>
      <c r="J2021" t="s">
        <v>57</v>
      </c>
      <c r="K2021" t="s">
        <v>61</v>
      </c>
      <c r="L2021" t="s">
        <v>57</v>
      </c>
      <c r="M2021" t="s">
        <v>57</v>
      </c>
      <c r="N2021">
        <v>2</v>
      </c>
      <c r="O2021">
        <v>15</v>
      </c>
      <c r="P2021">
        <v>700</v>
      </c>
      <c r="Q2021">
        <v>2.6</v>
      </c>
      <c r="R2021">
        <v>2016</v>
      </c>
      <c r="S2021">
        <v>6</v>
      </c>
      <c r="T2021">
        <v>14</v>
      </c>
      <c r="U2021" s="1">
        <v>42535</v>
      </c>
      <c r="V2021" s="5">
        <f>Main[[#This Row],[Average_Cost_for_two]] * VLOOKUP(Main[[#This Row],[Currency]],'Currency'!A:B,2,FALSE)</f>
        <v>8.4</v>
      </c>
      <c r="W2021" s="5" t="str">
        <f>IF(Main[[#This Row],[Avg_Cost_USD]]&lt;10,"Low",
IF(Main[[#This Row],[Avg_Cost_USD]]&lt;=30,"Medium","High"))</f>
        <v>Low</v>
      </c>
    </row>
    <row r="2022" spans="1:23" x14ac:dyDescent="0.3">
      <c r="A2022">
        <v>18163906</v>
      </c>
      <c r="B2022" t="s">
        <v>2839</v>
      </c>
      <c r="C2022">
        <v>1</v>
      </c>
      <c r="D2022" t="s">
        <v>54</v>
      </c>
      <c r="E2022" t="s">
        <v>1095</v>
      </c>
      <c r="F2022">
        <v>77.212716499999999</v>
      </c>
      <c r="G2022">
        <v>28.549207800000001</v>
      </c>
      <c r="H2022" t="s">
        <v>2017</v>
      </c>
      <c r="I2022" t="s">
        <v>19</v>
      </c>
      <c r="J2022" t="s">
        <v>57</v>
      </c>
      <c r="K2022" t="s">
        <v>61</v>
      </c>
      <c r="L2022" t="s">
        <v>57</v>
      </c>
      <c r="M2022" t="s">
        <v>57</v>
      </c>
      <c r="N2022">
        <v>2</v>
      </c>
      <c r="O2022">
        <v>88</v>
      </c>
      <c r="P2022">
        <v>700</v>
      </c>
      <c r="Q2022">
        <v>4</v>
      </c>
      <c r="R2022">
        <v>2017</v>
      </c>
      <c r="S2022">
        <v>6</v>
      </c>
      <c r="T2022">
        <v>2</v>
      </c>
      <c r="U2022" s="1">
        <v>42888</v>
      </c>
      <c r="V2022" s="5">
        <f>Main[[#This Row],[Average_Cost_for_two]] * VLOOKUP(Main[[#This Row],[Currency]],'Currency'!A:B,2,FALSE)</f>
        <v>8.4</v>
      </c>
      <c r="W2022" s="5" t="str">
        <f>IF(Main[[#This Row],[Avg_Cost_USD]]&lt;10,"Low",
IF(Main[[#This Row],[Avg_Cost_USD]]&lt;=30,"Medium","High"))</f>
        <v>Low</v>
      </c>
    </row>
    <row r="2023" spans="1:23" x14ac:dyDescent="0.3">
      <c r="A2023">
        <v>308628</v>
      </c>
      <c r="B2023" t="s">
        <v>2840</v>
      </c>
      <c r="C2023">
        <v>1</v>
      </c>
      <c r="D2023" t="s">
        <v>54</v>
      </c>
      <c r="E2023" t="s">
        <v>2565</v>
      </c>
      <c r="F2023">
        <v>77.242604400000005</v>
      </c>
      <c r="G2023">
        <v>28.599222600000001</v>
      </c>
      <c r="H2023" t="s">
        <v>424</v>
      </c>
      <c r="I2023" t="s">
        <v>19</v>
      </c>
      <c r="J2023" t="s">
        <v>57</v>
      </c>
      <c r="K2023" t="s">
        <v>57</v>
      </c>
      <c r="L2023" t="s">
        <v>57</v>
      </c>
      <c r="M2023" t="s">
        <v>57</v>
      </c>
      <c r="N2023">
        <v>2</v>
      </c>
      <c r="O2023">
        <v>44</v>
      </c>
      <c r="P2023">
        <v>700</v>
      </c>
      <c r="Q2023">
        <v>3.6</v>
      </c>
      <c r="R2023">
        <v>2014</v>
      </c>
      <c r="S2023">
        <v>6</v>
      </c>
      <c r="T2023">
        <v>17</v>
      </c>
      <c r="U2023" s="1">
        <v>41807</v>
      </c>
      <c r="V2023" s="5">
        <f>Main[[#This Row],[Average_Cost_for_two]] * VLOOKUP(Main[[#This Row],[Currency]],'Currency'!A:B,2,FALSE)</f>
        <v>8.4</v>
      </c>
      <c r="W2023" s="5" t="str">
        <f>IF(Main[[#This Row],[Avg_Cost_USD]]&lt;10,"Low",
IF(Main[[#This Row],[Avg_Cost_USD]]&lt;=30,"Medium","High"))</f>
        <v>Low</v>
      </c>
    </row>
    <row r="2024" spans="1:23" x14ac:dyDescent="0.3">
      <c r="A2024">
        <v>18354650</v>
      </c>
      <c r="B2024" t="s">
        <v>2841</v>
      </c>
      <c r="C2024">
        <v>1</v>
      </c>
      <c r="D2024" t="s">
        <v>54</v>
      </c>
      <c r="E2024" t="s">
        <v>1359</v>
      </c>
      <c r="F2024">
        <v>77.268856690000007</v>
      </c>
      <c r="G2024">
        <v>28.56179522</v>
      </c>
      <c r="H2024" t="s">
        <v>2842</v>
      </c>
      <c r="I2024" t="s">
        <v>19</v>
      </c>
      <c r="J2024" t="s">
        <v>57</v>
      </c>
      <c r="K2024" t="s">
        <v>57</v>
      </c>
      <c r="L2024" t="s">
        <v>57</v>
      </c>
      <c r="M2024" t="s">
        <v>57</v>
      </c>
      <c r="N2024">
        <v>2</v>
      </c>
      <c r="O2024">
        <v>19</v>
      </c>
      <c r="P2024">
        <v>700</v>
      </c>
      <c r="Q2024">
        <v>2.8</v>
      </c>
      <c r="R2024">
        <v>2011</v>
      </c>
      <c r="S2024">
        <v>6</v>
      </c>
      <c r="T2024">
        <v>11</v>
      </c>
      <c r="U2024" s="1">
        <v>40705</v>
      </c>
      <c r="V2024" s="5">
        <f>Main[[#This Row],[Average_Cost_for_two]] * VLOOKUP(Main[[#This Row],[Currency]],'Currency'!A:B,2,FALSE)</f>
        <v>8.4</v>
      </c>
      <c r="W2024" s="5" t="str">
        <f>IF(Main[[#This Row],[Avg_Cost_USD]]&lt;10,"Low",
IF(Main[[#This Row],[Avg_Cost_USD]]&lt;=30,"Medium","High"))</f>
        <v>Low</v>
      </c>
    </row>
    <row r="2025" spans="1:23" x14ac:dyDescent="0.3">
      <c r="A2025">
        <v>18187733</v>
      </c>
      <c r="B2025" t="s">
        <v>2843</v>
      </c>
      <c r="C2025">
        <v>1</v>
      </c>
      <c r="D2025" t="s">
        <v>54</v>
      </c>
      <c r="E2025" t="s">
        <v>701</v>
      </c>
      <c r="F2025">
        <v>77.102513000000002</v>
      </c>
      <c r="G2025">
        <v>28.644093000000002</v>
      </c>
      <c r="H2025" t="s">
        <v>444</v>
      </c>
      <c r="I2025" t="s">
        <v>19</v>
      </c>
      <c r="J2025" t="s">
        <v>57</v>
      </c>
      <c r="K2025" t="s">
        <v>57</v>
      </c>
      <c r="L2025" t="s">
        <v>57</v>
      </c>
      <c r="M2025" t="s">
        <v>57</v>
      </c>
      <c r="N2025">
        <v>2</v>
      </c>
      <c r="O2025">
        <v>3</v>
      </c>
      <c r="P2025">
        <v>700</v>
      </c>
      <c r="Q2025">
        <v>1</v>
      </c>
      <c r="R2025">
        <v>2013</v>
      </c>
      <c r="S2025">
        <v>6</v>
      </c>
      <c r="T2025">
        <v>5</v>
      </c>
      <c r="U2025" s="1">
        <v>41430</v>
      </c>
      <c r="V2025" s="5">
        <f>Main[[#This Row],[Average_Cost_for_two]] * VLOOKUP(Main[[#This Row],[Currency]],'Currency'!A:B,2,FALSE)</f>
        <v>8.4</v>
      </c>
      <c r="W2025" s="5" t="str">
        <f>IF(Main[[#This Row],[Avg_Cost_USD]]&lt;10,"Low",
IF(Main[[#This Row],[Avg_Cost_USD]]&lt;=30,"Medium","High"))</f>
        <v>Low</v>
      </c>
    </row>
    <row r="2026" spans="1:23" x14ac:dyDescent="0.3">
      <c r="A2026">
        <v>143</v>
      </c>
      <c r="B2026" t="s">
        <v>368</v>
      </c>
      <c r="C2026">
        <v>1</v>
      </c>
      <c r="D2026" t="s">
        <v>54</v>
      </c>
      <c r="E2026" t="s">
        <v>400</v>
      </c>
      <c r="F2026">
        <v>77.222895899999997</v>
      </c>
      <c r="G2026">
        <v>28.633231200000001</v>
      </c>
      <c r="H2026" t="s">
        <v>369</v>
      </c>
      <c r="I2026" t="s">
        <v>19</v>
      </c>
      <c r="J2026" t="s">
        <v>57</v>
      </c>
      <c r="K2026" t="s">
        <v>57</v>
      </c>
      <c r="L2026" t="s">
        <v>57</v>
      </c>
      <c r="M2026" t="s">
        <v>57</v>
      </c>
      <c r="N2026">
        <v>2</v>
      </c>
      <c r="O2026">
        <v>336</v>
      </c>
      <c r="P2026">
        <v>700</v>
      </c>
      <c r="Q2026">
        <v>3.7</v>
      </c>
      <c r="R2026">
        <v>2017</v>
      </c>
      <c r="S2026">
        <v>5</v>
      </c>
      <c r="T2026">
        <v>25</v>
      </c>
      <c r="U2026" s="1">
        <v>42880</v>
      </c>
      <c r="V2026" s="5">
        <f>Main[[#This Row],[Average_Cost_for_two]] * VLOOKUP(Main[[#This Row],[Currency]],'Currency'!A:B,2,FALSE)</f>
        <v>8.4</v>
      </c>
      <c r="W2026" s="5" t="str">
        <f>IF(Main[[#This Row],[Avg_Cost_USD]]&lt;10,"Low",
IF(Main[[#This Row],[Avg_Cost_USD]]&lt;=30,"Medium","High"))</f>
        <v>Low</v>
      </c>
    </row>
    <row r="2027" spans="1:23" x14ac:dyDescent="0.3">
      <c r="A2027">
        <v>303637</v>
      </c>
      <c r="B2027" t="s">
        <v>368</v>
      </c>
      <c r="C2027">
        <v>1</v>
      </c>
      <c r="D2027" t="s">
        <v>54</v>
      </c>
      <c r="E2027" t="s">
        <v>119</v>
      </c>
      <c r="F2027">
        <v>77.240214100000003</v>
      </c>
      <c r="G2027">
        <v>28.644055600000002</v>
      </c>
      <c r="H2027" t="s">
        <v>369</v>
      </c>
      <c r="I2027" t="s">
        <v>19</v>
      </c>
      <c r="J2027" t="s">
        <v>57</v>
      </c>
      <c r="K2027" t="s">
        <v>57</v>
      </c>
      <c r="L2027" t="s">
        <v>57</v>
      </c>
      <c r="M2027" t="s">
        <v>57</v>
      </c>
      <c r="N2027">
        <v>2</v>
      </c>
      <c r="O2027">
        <v>32</v>
      </c>
      <c r="P2027">
        <v>700</v>
      </c>
      <c r="Q2027">
        <v>2.2999999999999998</v>
      </c>
      <c r="R2027">
        <v>2014</v>
      </c>
      <c r="S2027">
        <v>5</v>
      </c>
      <c r="T2027">
        <v>19</v>
      </c>
      <c r="U2027" s="1">
        <v>41778</v>
      </c>
      <c r="V2027" s="5">
        <f>Main[[#This Row],[Average_Cost_for_two]] * VLOOKUP(Main[[#This Row],[Currency]],'Currency'!A:B,2,FALSE)</f>
        <v>8.4</v>
      </c>
      <c r="W2027" s="5" t="str">
        <f>IF(Main[[#This Row],[Avg_Cost_USD]]&lt;10,"Low",
IF(Main[[#This Row],[Avg_Cost_USD]]&lt;=30,"Medium","High"))</f>
        <v>Low</v>
      </c>
    </row>
    <row r="2028" spans="1:23" x14ac:dyDescent="0.3">
      <c r="A2028">
        <v>580</v>
      </c>
      <c r="B2028" t="s">
        <v>2844</v>
      </c>
      <c r="C2028">
        <v>1</v>
      </c>
      <c r="D2028" t="s">
        <v>54</v>
      </c>
      <c r="E2028" t="s">
        <v>79</v>
      </c>
      <c r="F2028">
        <v>77.238853800000001</v>
      </c>
      <c r="G2028">
        <v>28.578049199999999</v>
      </c>
      <c r="H2028" t="s">
        <v>1887</v>
      </c>
      <c r="I2028" t="s">
        <v>19</v>
      </c>
      <c r="J2028" t="s">
        <v>57</v>
      </c>
      <c r="K2028" t="s">
        <v>61</v>
      </c>
      <c r="L2028" t="s">
        <v>57</v>
      </c>
      <c r="M2028" t="s">
        <v>57</v>
      </c>
      <c r="N2028">
        <v>2</v>
      </c>
      <c r="O2028">
        <v>104</v>
      </c>
      <c r="P2028">
        <v>700</v>
      </c>
      <c r="Q2028">
        <v>3.4</v>
      </c>
      <c r="R2028">
        <v>2012</v>
      </c>
      <c r="S2028">
        <v>5</v>
      </c>
      <c r="T2028">
        <v>16</v>
      </c>
      <c r="U2028" s="1">
        <v>41045</v>
      </c>
      <c r="V2028" s="5">
        <f>Main[[#This Row],[Average_Cost_for_two]] * VLOOKUP(Main[[#This Row],[Currency]],'Currency'!A:B,2,FALSE)</f>
        <v>8.4</v>
      </c>
      <c r="W2028" s="5" t="str">
        <f>IF(Main[[#This Row],[Avg_Cost_USD]]&lt;10,"Low",
IF(Main[[#This Row],[Avg_Cost_USD]]&lt;=30,"Medium","High"))</f>
        <v>Low</v>
      </c>
    </row>
    <row r="2029" spans="1:23" x14ac:dyDescent="0.3">
      <c r="A2029">
        <v>2287</v>
      </c>
      <c r="B2029" t="s">
        <v>2845</v>
      </c>
      <c r="C2029">
        <v>1</v>
      </c>
      <c r="D2029" t="s">
        <v>54</v>
      </c>
      <c r="E2029" t="s">
        <v>265</v>
      </c>
      <c r="F2029">
        <v>77.205132399999997</v>
      </c>
      <c r="G2029">
        <v>28.6989923</v>
      </c>
      <c r="H2029" t="s">
        <v>2649</v>
      </c>
      <c r="I2029" t="s">
        <v>19</v>
      </c>
      <c r="J2029" t="s">
        <v>57</v>
      </c>
      <c r="K2029" t="s">
        <v>57</v>
      </c>
      <c r="L2029" t="s">
        <v>57</v>
      </c>
      <c r="M2029" t="s">
        <v>57</v>
      </c>
      <c r="N2029">
        <v>2</v>
      </c>
      <c r="O2029">
        <v>173</v>
      </c>
      <c r="P2029">
        <v>700</v>
      </c>
      <c r="Q2029">
        <v>3.4</v>
      </c>
      <c r="R2029">
        <v>2013</v>
      </c>
      <c r="S2029">
        <v>5</v>
      </c>
      <c r="T2029">
        <v>26</v>
      </c>
      <c r="U2029" s="1">
        <v>41420</v>
      </c>
      <c r="V2029" s="5">
        <f>Main[[#This Row],[Average_Cost_for_two]] * VLOOKUP(Main[[#This Row],[Currency]],'Currency'!A:B,2,FALSE)</f>
        <v>8.4</v>
      </c>
      <c r="W2029" s="5" t="str">
        <f>IF(Main[[#This Row],[Avg_Cost_USD]]&lt;10,"Low",
IF(Main[[#This Row],[Avg_Cost_USD]]&lt;=30,"Medium","High"))</f>
        <v>Low</v>
      </c>
    </row>
    <row r="2030" spans="1:23" x14ac:dyDescent="0.3">
      <c r="A2030">
        <v>5060</v>
      </c>
      <c r="B2030" t="s">
        <v>368</v>
      </c>
      <c r="C2030">
        <v>1</v>
      </c>
      <c r="D2030" t="s">
        <v>54</v>
      </c>
      <c r="E2030" t="s">
        <v>81</v>
      </c>
      <c r="F2030">
        <v>77.3219584</v>
      </c>
      <c r="G2030">
        <v>28.6760676</v>
      </c>
      <c r="H2030" t="s">
        <v>369</v>
      </c>
      <c r="I2030" t="s">
        <v>19</v>
      </c>
      <c r="J2030" t="s">
        <v>57</v>
      </c>
      <c r="K2030" t="s">
        <v>57</v>
      </c>
      <c r="L2030" t="s">
        <v>57</v>
      </c>
      <c r="M2030" t="s">
        <v>57</v>
      </c>
      <c r="N2030">
        <v>2</v>
      </c>
      <c r="O2030">
        <v>87</v>
      </c>
      <c r="P2030">
        <v>700</v>
      </c>
      <c r="Q2030">
        <v>3.3</v>
      </c>
      <c r="R2030">
        <v>2012</v>
      </c>
      <c r="S2030">
        <v>5</v>
      </c>
      <c r="T2030">
        <v>10</v>
      </c>
      <c r="U2030" s="1">
        <v>41039</v>
      </c>
      <c r="V2030" s="5">
        <f>Main[[#This Row],[Average_Cost_for_two]] * VLOOKUP(Main[[#This Row],[Currency]],'Currency'!A:B,2,FALSE)</f>
        <v>8.4</v>
      </c>
      <c r="W2030" s="5" t="str">
        <f>IF(Main[[#This Row],[Avg_Cost_USD]]&lt;10,"Low",
IF(Main[[#This Row],[Avg_Cost_USD]]&lt;=30,"Medium","High"))</f>
        <v>Low</v>
      </c>
    </row>
    <row r="2031" spans="1:23" x14ac:dyDescent="0.3">
      <c r="A2031">
        <v>311353</v>
      </c>
      <c r="B2031" t="s">
        <v>2791</v>
      </c>
      <c r="C2031">
        <v>1</v>
      </c>
      <c r="D2031" t="s">
        <v>54</v>
      </c>
      <c r="E2031" t="s">
        <v>1476</v>
      </c>
      <c r="F2031">
        <v>77.155572219999996</v>
      </c>
      <c r="G2031">
        <v>28.54234722</v>
      </c>
      <c r="H2031" t="s">
        <v>301</v>
      </c>
      <c r="I2031" t="s">
        <v>19</v>
      </c>
      <c r="J2031" t="s">
        <v>57</v>
      </c>
      <c r="K2031" t="s">
        <v>57</v>
      </c>
      <c r="L2031" t="s">
        <v>57</v>
      </c>
      <c r="M2031" t="s">
        <v>57</v>
      </c>
      <c r="N2031">
        <v>2</v>
      </c>
      <c r="O2031">
        <v>109</v>
      </c>
      <c r="P2031">
        <v>700</v>
      </c>
      <c r="Q2031">
        <v>3.9</v>
      </c>
      <c r="R2031">
        <v>2013</v>
      </c>
      <c r="S2031">
        <v>5</v>
      </c>
      <c r="T2031">
        <v>14</v>
      </c>
      <c r="U2031" s="1">
        <v>41408</v>
      </c>
      <c r="V2031" s="5">
        <f>Main[[#This Row],[Average_Cost_for_two]] * VLOOKUP(Main[[#This Row],[Currency]],'Currency'!A:B,2,FALSE)</f>
        <v>8.4</v>
      </c>
      <c r="W2031" s="5" t="str">
        <f>IF(Main[[#This Row],[Avg_Cost_USD]]&lt;10,"Low",
IF(Main[[#This Row],[Avg_Cost_USD]]&lt;=30,"Medium","High"))</f>
        <v>Low</v>
      </c>
    </row>
    <row r="2032" spans="1:23" x14ac:dyDescent="0.3">
      <c r="A2032">
        <v>4302</v>
      </c>
      <c r="B2032" t="s">
        <v>2846</v>
      </c>
      <c r="C2032">
        <v>1</v>
      </c>
      <c r="D2032" t="s">
        <v>54</v>
      </c>
      <c r="E2032" t="s">
        <v>214</v>
      </c>
      <c r="F2032">
        <v>77.249658780000004</v>
      </c>
      <c r="G2032">
        <v>28.55559431</v>
      </c>
      <c r="H2032" t="s">
        <v>303</v>
      </c>
      <c r="I2032" t="s">
        <v>19</v>
      </c>
      <c r="J2032" t="s">
        <v>57</v>
      </c>
      <c r="K2032" t="s">
        <v>61</v>
      </c>
      <c r="L2032" t="s">
        <v>57</v>
      </c>
      <c r="M2032" t="s">
        <v>57</v>
      </c>
      <c r="N2032">
        <v>2</v>
      </c>
      <c r="O2032">
        <v>38</v>
      </c>
      <c r="P2032">
        <v>700</v>
      </c>
      <c r="Q2032">
        <v>3.2</v>
      </c>
      <c r="R2032">
        <v>2016</v>
      </c>
      <c r="S2032">
        <v>5</v>
      </c>
      <c r="T2032">
        <v>13</v>
      </c>
      <c r="U2032" s="1">
        <v>42503</v>
      </c>
      <c r="V2032" s="5">
        <f>Main[[#This Row],[Average_Cost_for_two]] * VLOOKUP(Main[[#This Row],[Currency]],'Currency'!A:B,2,FALSE)</f>
        <v>8.4</v>
      </c>
      <c r="W2032" s="5" t="str">
        <f>IF(Main[[#This Row],[Avg_Cost_USD]]&lt;10,"Low",
IF(Main[[#This Row],[Avg_Cost_USD]]&lt;=30,"Medium","High"))</f>
        <v>Low</v>
      </c>
    </row>
    <row r="2033" spans="1:23" x14ac:dyDescent="0.3">
      <c r="A2033">
        <v>6128</v>
      </c>
      <c r="B2033" t="s">
        <v>368</v>
      </c>
      <c r="C2033">
        <v>1</v>
      </c>
      <c r="D2033" t="s">
        <v>54</v>
      </c>
      <c r="E2033" t="s">
        <v>126</v>
      </c>
      <c r="F2033">
        <v>77.278816399999997</v>
      </c>
      <c r="G2033">
        <v>28.66104399</v>
      </c>
      <c r="H2033" t="s">
        <v>369</v>
      </c>
      <c r="I2033" t="s">
        <v>19</v>
      </c>
      <c r="J2033" t="s">
        <v>57</v>
      </c>
      <c r="K2033" t="s">
        <v>57</v>
      </c>
      <c r="L2033" t="s">
        <v>57</v>
      </c>
      <c r="M2033" t="s">
        <v>57</v>
      </c>
      <c r="N2033">
        <v>2</v>
      </c>
      <c r="O2033">
        <v>75</v>
      </c>
      <c r="P2033">
        <v>700</v>
      </c>
      <c r="Q2033">
        <v>3.1</v>
      </c>
      <c r="R2033">
        <v>2016</v>
      </c>
      <c r="S2033">
        <v>5</v>
      </c>
      <c r="T2033">
        <v>14</v>
      </c>
      <c r="U2033" s="1">
        <v>42504</v>
      </c>
      <c r="V2033" s="5">
        <f>Main[[#This Row],[Average_Cost_for_two]] * VLOOKUP(Main[[#This Row],[Currency]],'Currency'!A:B,2,FALSE)</f>
        <v>8.4</v>
      </c>
      <c r="W2033" s="5" t="str">
        <f>IF(Main[[#This Row],[Avg_Cost_USD]]&lt;10,"Low",
IF(Main[[#This Row],[Avg_Cost_USD]]&lt;=30,"Medium","High"))</f>
        <v>Low</v>
      </c>
    </row>
    <row r="2034" spans="1:23" x14ac:dyDescent="0.3">
      <c r="A2034">
        <v>2867</v>
      </c>
      <c r="B2034" t="s">
        <v>2847</v>
      </c>
      <c r="C2034">
        <v>1</v>
      </c>
      <c r="D2034" t="s">
        <v>54</v>
      </c>
      <c r="E2034" t="s">
        <v>990</v>
      </c>
      <c r="F2034">
        <v>77.218507099999997</v>
      </c>
      <c r="G2034">
        <v>28.5406266</v>
      </c>
      <c r="H2034" t="s">
        <v>1887</v>
      </c>
      <c r="I2034" t="s">
        <v>19</v>
      </c>
      <c r="J2034" t="s">
        <v>57</v>
      </c>
      <c r="K2034" t="s">
        <v>61</v>
      </c>
      <c r="L2034" t="s">
        <v>57</v>
      </c>
      <c r="M2034" t="s">
        <v>57</v>
      </c>
      <c r="N2034">
        <v>2</v>
      </c>
      <c r="O2034">
        <v>259</v>
      </c>
      <c r="P2034">
        <v>700</v>
      </c>
      <c r="Q2034">
        <v>3.5</v>
      </c>
      <c r="R2034">
        <v>2013</v>
      </c>
      <c r="S2034">
        <v>5</v>
      </c>
      <c r="T2034">
        <v>6</v>
      </c>
      <c r="U2034" s="1">
        <v>41400</v>
      </c>
      <c r="V2034" s="5">
        <f>Main[[#This Row],[Average_Cost_for_two]] * VLOOKUP(Main[[#This Row],[Currency]],'Currency'!A:B,2,FALSE)</f>
        <v>8.4</v>
      </c>
      <c r="W2034" s="5" t="str">
        <f>IF(Main[[#This Row],[Avg_Cost_USD]]&lt;10,"Low",
IF(Main[[#This Row],[Avg_Cost_USD]]&lt;=30,"Medium","High"))</f>
        <v>Low</v>
      </c>
    </row>
    <row r="2035" spans="1:23" x14ac:dyDescent="0.3">
      <c r="A2035">
        <v>4454</v>
      </c>
      <c r="B2035" t="s">
        <v>2496</v>
      </c>
      <c r="C2035">
        <v>1</v>
      </c>
      <c r="D2035" t="s">
        <v>54</v>
      </c>
      <c r="E2035" t="s">
        <v>764</v>
      </c>
      <c r="F2035">
        <v>77.106305899999995</v>
      </c>
      <c r="G2035">
        <v>28.642622800000002</v>
      </c>
      <c r="H2035" t="s">
        <v>287</v>
      </c>
      <c r="I2035" t="s">
        <v>19</v>
      </c>
      <c r="J2035" t="s">
        <v>57</v>
      </c>
      <c r="K2035" t="s">
        <v>57</v>
      </c>
      <c r="L2035" t="s">
        <v>57</v>
      </c>
      <c r="M2035" t="s">
        <v>57</v>
      </c>
      <c r="N2035">
        <v>2</v>
      </c>
      <c r="O2035">
        <v>46</v>
      </c>
      <c r="P2035">
        <v>700</v>
      </c>
      <c r="Q2035">
        <v>2.6</v>
      </c>
      <c r="R2035">
        <v>2014</v>
      </c>
      <c r="S2035">
        <v>5</v>
      </c>
      <c r="T2035">
        <v>9</v>
      </c>
      <c r="U2035" s="1">
        <v>41768</v>
      </c>
      <c r="V2035" s="5">
        <f>Main[[#This Row],[Average_Cost_for_two]] * VLOOKUP(Main[[#This Row],[Currency]],'Currency'!A:B,2,FALSE)</f>
        <v>8.4</v>
      </c>
      <c r="W2035" s="5" t="str">
        <f>IF(Main[[#This Row],[Avg_Cost_USD]]&lt;10,"Low",
IF(Main[[#This Row],[Avg_Cost_USD]]&lt;=30,"Medium","High"))</f>
        <v>Low</v>
      </c>
    </row>
    <row r="2036" spans="1:23" x14ac:dyDescent="0.3">
      <c r="A2036">
        <v>302277</v>
      </c>
      <c r="B2036" t="s">
        <v>2848</v>
      </c>
      <c r="C2036">
        <v>1</v>
      </c>
      <c r="D2036" t="s">
        <v>54</v>
      </c>
      <c r="E2036" t="s">
        <v>1340</v>
      </c>
      <c r="F2036">
        <v>77.226094399999994</v>
      </c>
      <c r="G2036">
        <v>28.5420321</v>
      </c>
      <c r="H2036" t="s">
        <v>342</v>
      </c>
      <c r="I2036" t="s">
        <v>19</v>
      </c>
      <c r="J2036" t="s">
        <v>57</v>
      </c>
      <c r="K2036" t="s">
        <v>57</v>
      </c>
      <c r="L2036" t="s">
        <v>57</v>
      </c>
      <c r="M2036" t="s">
        <v>57</v>
      </c>
      <c r="N2036">
        <v>2</v>
      </c>
      <c r="O2036">
        <v>11</v>
      </c>
      <c r="P2036">
        <v>700</v>
      </c>
      <c r="Q2036">
        <v>3.1</v>
      </c>
      <c r="R2036">
        <v>2011</v>
      </c>
      <c r="S2036">
        <v>5</v>
      </c>
      <c r="T2036">
        <v>26</v>
      </c>
      <c r="U2036" s="1">
        <v>40689</v>
      </c>
      <c r="V2036" s="5">
        <f>Main[[#This Row],[Average_Cost_for_two]] * VLOOKUP(Main[[#This Row],[Currency]],'Currency'!A:B,2,FALSE)</f>
        <v>8.4</v>
      </c>
      <c r="W2036" s="5" t="str">
        <f>IF(Main[[#This Row],[Avg_Cost_USD]]&lt;10,"Low",
IF(Main[[#This Row],[Avg_Cost_USD]]&lt;=30,"Medium","High"))</f>
        <v>Low</v>
      </c>
    </row>
    <row r="2037" spans="1:23" x14ac:dyDescent="0.3">
      <c r="A2037">
        <v>18241871</v>
      </c>
      <c r="B2037" t="s">
        <v>2759</v>
      </c>
      <c r="C2037">
        <v>1</v>
      </c>
      <c r="D2037" t="s">
        <v>54</v>
      </c>
      <c r="E2037" t="s">
        <v>1679</v>
      </c>
      <c r="F2037">
        <v>77.1044433</v>
      </c>
      <c r="G2037">
        <v>28.676472700000001</v>
      </c>
      <c r="H2037" t="s">
        <v>1025</v>
      </c>
      <c r="I2037" t="s">
        <v>19</v>
      </c>
      <c r="J2037" t="s">
        <v>57</v>
      </c>
      <c r="K2037" t="s">
        <v>61</v>
      </c>
      <c r="L2037" t="s">
        <v>57</v>
      </c>
      <c r="M2037" t="s">
        <v>57</v>
      </c>
      <c r="N2037">
        <v>2</v>
      </c>
      <c r="O2037">
        <v>50</v>
      </c>
      <c r="P2037">
        <v>700</v>
      </c>
      <c r="Q2037">
        <v>3.2</v>
      </c>
      <c r="R2037">
        <v>2016</v>
      </c>
      <c r="S2037">
        <v>5</v>
      </c>
      <c r="T2037">
        <v>7</v>
      </c>
      <c r="U2037" s="1">
        <v>42497</v>
      </c>
      <c r="V2037" s="5">
        <f>Main[[#This Row],[Average_Cost_for_two]] * VLOOKUP(Main[[#This Row],[Currency]],'Currency'!A:B,2,FALSE)</f>
        <v>8.4</v>
      </c>
      <c r="W2037" s="5" t="str">
        <f>IF(Main[[#This Row],[Avg_Cost_USD]]&lt;10,"Low",
IF(Main[[#This Row],[Avg_Cost_USD]]&lt;=30,"Medium","High"))</f>
        <v>Low</v>
      </c>
    </row>
    <row r="2038" spans="1:23" x14ac:dyDescent="0.3">
      <c r="A2038">
        <v>18345778</v>
      </c>
      <c r="B2038" t="s">
        <v>2849</v>
      </c>
      <c r="C2038">
        <v>1</v>
      </c>
      <c r="D2038" t="s">
        <v>54</v>
      </c>
      <c r="E2038" t="s">
        <v>1087</v>
      </c>
      <c r="F2038">
        <v>77.119994759999997</v>
      </c>
      <c r="G2038">
        <v>28.650811959999999</v>
      </c>
      <c r="H2038" t="s">
        <v>372</v>
      </c>
      <c r="I2038" t="s">
        <v>19</v>
      </c>
      <c r="J2038" t="s">
        <v>57</v>
      </c>
      <c r="K2038" t="s">
        <v>61</v>
      </c>
      <c r="L2038" t="s">
        <v>57</v>
      </c>
      <c r="M2038" t="s">
        <v>57</v>
      </c>
      <c r="N2038">
        <v>2</v>
      </c>
      <c r="O2038">
        <v>229</v>
      </c>
      <c r="P2038">
        <v>700</v>
      </c>
      <c r="Q2038">
        <v>4.4000000000000004</v>
      </c>
      <c r="R2038">
        <v>2018</v>
      </c>
      <c r="S2038">
        <v>5</v>
      </c>
      <c r="T2038">
        <v>24</v>
      </c>
      <c r="U2038" s="1">
        <v>43244</v>
      </c>
      <c r="V2038" s="5">
        <f>Main[[#This Row],[Average_Cost_for_two]] * VLOOKUP(Main[[#This Row],[Currency]],'Currency'!A:B,2,FALSE)</f>
        <v>8.4</v>
      </c>
      <c r="W2038" s="5" t="str">
        <f>IF(Main[[#This Row],[Avg_Cost_USD]]&lt;10,"Low",
IF(Main[[#This Row],[Avg_Cost_USD]]&lt;=30,"Medium","High"))</f>
        <v>Low</v>
      </c>
    </row>
    <row r="2039" spans="1:23" x14ac:dyDescent="0.3">
      <c r="A2039">
        <v>18252412</v>
      </c>
      <c r="B2039" t="s">
        <v>2850</v>
      </c>
      <c r="C2039">
        <v>1</v>
      </c>
      <c r="D2039" t="s">
        <v>54</v>
      </c>
      <c r="E2039" t="s">
        <v>1539</v>
      </c>
      <c r="F2039">
        <v>77.169231300000007</v>
      </c>
      <c r="G2039">
        <v>28.588702600000001</v>
      </c>
      <c r="H2039" t="s">
        <v>2162</v>
      </c>
      <c r="I2039" t="s">
        <v>19</v>
      </c>
      <c r="J2039" t="s">
        <v>57</v>
      </c>
      <c r="K2039" t="s">
        <v>57</v>
      </c>
      <c r="L2039" t="s">
        <v>57</v>
      </c>
      <c r="M2039" t="s">
        <v>57</v>
      </c>
      <c r="N2039">
        <v>2</v>
      </c>
      <c r="O2039">
        <v>178</v>
      </c>
      <c r="P2039">
        <v>700</v>
      </c>
      <c r="Q2039">
        <v>3.4</v>
      </c>
      <c r="R2039">
        <v>2018</v>
      </c>
      <c r="S2039">
        <v>5</v>
      </c>
      <c r="T2039">
        <v>9</v>
      </c>
      <c r="U2039" s="1">
        <v>43229</v>
      </c>
      <c r="V2039" s="5">
        <f>Main[[#This Row],[Average_Cost_for_two]] * VLOOKUP(Main[[#This Row],[Currency]],'Currency'!A:B,2,FALSE)</f>
        <v>8.4</v>
      </c>
      <c r="W2039" s="5" t="str">
        <f>IF(Main[[#This Row],[Avg_Cost_USD]]&lt;10,"Low",
IF(Main[[#This Row],[Avg_Cost_USD]]&lt;=30,"Medium","High"))</f>
        <v>Low</v>
      </c>
    </row>
    <row r="2040" spans="1:23" x14ac:dyDescent="0.3">
      <c r="A2040">
        <v>18312609</v>
      </c>
      <c r="B2040" t="s">
        <v>2851</v>
      </c>
      <c r="C2040">
        <v>1</v>
      </c>
      <c r="D2040" t="s">
        <v>54</v>
      </c>
      <c r="E2040" t="s">
        <v>1350</v>
      </c>
      <c r="F2040">
        <v>77.196725900000004</v>
      </c>
      <c r="G2040">
        <v>28.5463387</v>
      </c>
      <c r="H2040" t="s">
        <v>1635</v>
      </c>
      <c r="I2040" t="s">
        <v>19</v>
      </c>
      <c r="J2040" t="s">
        <v>57</v>
      </c>
      <c r="K2040" t="s">
        <v>61</v>
      </c>
      <c r="L2040" t="s">
        <v>57</v>
      </c>
      <c r="M2040" t="s">
        <v>57</v>
      </c>
      <c r="N2040">
        <v>2</v>
      </c>
      <c r="O2040">
        <v>100</v>
      </c>
      <c r="P2040">
        <v>700</v>
      </c>
      <c r="Q2040">
        <v>2.6</v>
      </c>
      <c r="R2040">
        <v>2011</v>
      </c>
      <c r="S2040">
        <v>5</v>
      </c>
      <c r="T2040">
        <v>7</v>
      </c>
      <c r="U2040" s="1">
        <v>40670</v>
      </c>
      <c r="V2040" s="5">
        <f>Main[[#This Row],[Average_Cost_for_two]] * VLOOKUP(Main[[#This Row],[Currency]],'Currency'!A:B,2,FALSE)</f>
        <v>8.4</v>
      </c>
      <c r="W2040" s="5" t="str">
        <f>IF(Main[[#This Row],[Avg_Cost_USD]]&lt;10,"Low",
IF(Main[[#This Row],[Avg_Cost_USD]]&lt;=30,"Medium","High"))</f>
        <v>Low</v>
      </c>
    </row>
    <row r="2041" spans="1:23" x14ac:dyDescent="0.3">
      <c r="A2041">
        <v>7068</v>
      </c>
      <c r="B2041" t="s">
        <v>2852</v>
      </c>
      <c r="C2041">
        <v>1</v>
      </c>
      <c r="D2041" t="s">
        <v>54</v>
      </c>
      <c r="E2041" t="s">
        <v>2211</v>
      </c>
      <c r="F2041">
        <v>77.155387700000006</v>
      </c>
      <c r="G2041">
        <v>28.540980900000001</v>
      </c>
      <c r="H2041" t="s">
        <v>1959</v>
      </c>
      <c r="I2041" t="s">
        <v>19</v>
      </c>
      <c r="J2041" t="s">
        <v>57</v>
      </c>
      <c r="K2041" t="s">
        <v>61</v>
      </c>
      <c r="L2041" t="s">
        <v>57</v>
      </c>
      <c r="M2041" t="s">
        <v>57</v>
      </c>
      <c r="N2041">
        <v>2</v>
      </c>
      <c r="O2041">
        <v>185</v>
      </c>
      <c r="P2041">
        <v>700</v>
      </c>
      <c r="Q2041">
        <v>3.7</v>
      </c>
      <c r="R2041">
        <v>2013</v>
      </c>
      <c r="S2041">
        <v>4</v>
      </c>
      <c r="T2041">
        <v>5</v>
      </c>
      <c r="U2041" s="1">
        <v>41369</v>
      </c>
      <c r="V2041" s="5">
        <f>Main[[#This Row],[Average_Cost_for_two]] * VLOOKUP(Main[[#This Row],[Currency]],'Currency'!A:B,2,FALSE)</f>
        <v>8.4</v>
      </c>
      <c r="W2041" s="5" t="str">
        <f>IF(Main[[#This Row],[Avg_Cost_USD]]&lt;10,"Low",
IF(Main[[#This Row],[Avg_Cost_USD]]&lt;=30,"Medium","High"))</f>
        <v>Low</v>
      </c>
    </row>
    <row r="2042" spans="1:23" x14ac:dyDescent="0.3">
      <c r="A2042">
        <v>309503</v>
      </c>
      <c r="B2042" t="s">
        <v>2853</v>
      </c>
      <c r="C2042">
        <v>1</v>
      </c>
      <c r="D2042" t="s">
        <v>54</v>
      </c>
      <c r="E2042" t="s">
        <v>209</v>
      </c>
      <c r="F2042">
        <v>77.173155800000004</v>
      </c>
      <c r="G2042">
        <v>28.693196400000001</v>
      </c>
      <c r="H2042" t="s">
        <v>289</v>
      </c>
      <c r="I2042" t="s">
        <v>19</v>
      </c>
      <c r="J2042" t="s">
        <v>57</v>
      </c>
      <c r="K2042" t="s">
        <v>57</v>
      </c>
      <c r="L2042" t="s">
        <v>57</v>
      </c>
      <c r="M2042" t="s">
        <v>57</v>
      </c>
      <c r="N2042">
        <v>2</v>
      </c>
      <c r="O2042">
        <v>7</v>
      </c>
      <c r="P2042">
        <v>700</v>
      </c>
      <c r="Q2042">
        <v>3</v>
      </c>
      <c r="R2042">
        <v>2012</v>
      </c>
      <c r="S2042">
        <v>4</v>
      </c>
      <c r="T2042">
        <v>2</v>
      </c>
      <c r="U2042" s="1">
        <v>41001</v>
      </c>
      <c r="V2042" s="5">
        <f>Main[[#This Row],[Average_Cost_for_two]] * VLOOKUP(Main[[#This Row],[Currency]],'Currency'!A:B,2,FALSE)</f>
        <v>8.4</v>
      </c>
      <c r="W2042" s="5" t="str">
        <f>IF(Main[[#This Row],[Avg_Cost_USD]]&lt;10,"Low",
IF(Main[[#This Row],[Avg_Cost_USD]]&lt;=30,"Medium","High"))</f>
        <v>Low</v>
      </c>
    </row>
    <row r="2043" spans="1:23" x14ac:dyDescent="0.3">
      <c r="A2043">
        <v>311856</v>
      </c>
      <c r="B2043" t="s">
        <v>2854</v>
      </c>
      <c r="C2043">
        <v>1</v>
      </c>
      <c r="D2043" t="s">
        <v>54</v>
      </c>
      <c r="E2043" t="s">
        <v>600</v>
      </c>
      <c r="F2043">
        <v>77.193348599999993</v>
      </c>
      <c r="G2043">
        <v>28.5867665</v>
      </c>
      <c r="H2043" t="s">
        <v>2855</v>
      </c>
      <c r="I2043" t="s">
        <v>19</v>
      </c>
      <c r="J2043" t="s">
        <v>57</v>
      </c>
      <c r="K2043" t="s">
        <v>57</v>
      </c>
      <c r="L2043" t="s">
        <v>57</v>
      </c>
      <c r="M2043" t="s">
        <v>57</v>
      </c>
      <c r="N2043">
        <v>2</v>
      </c>
      <c r="O2043">
        <v>7</v>
      </c>
      <c r="P2043">
        <v>700</v>
      </c>
      <c r="Q2043">
        <v>3</v>
      </c>
      <c r="R2043">
        <v>2018</v>
      </c>
      <c r="S2043">
        <v>4</v>
      </c>
      <c r="T2043">
        <v>12</v>
      </c>
      <c r="U2043" s="1">
        <v>43202</v>
      </c>
      <c r="V2043" s="5">
        <f>Main[[#This Row],[Average_Cost_for_two]] * VLOOKUP(Main[[#This Row],[Currency]],'Currency'!A:B,2,FALSE)</f>
        <v>8.4</v>
      </c>
      <c r="W2043" s="5" t="str">
        <f>IF(Main[[#This Row],[Avg_Cost_USD]]&lt;10,"Low",
IF(Main[[#This Row],[Avg_Cost_USD]]&lt;=30,"Medium","High"))</f>
        <v>Low</v>
      </c>
    </row>
    <row r="2044" spans="1:23" x14ac:dyDescent="0.3">
      <c r="A2044">
        <v>573</v>
      </c>
      <c r="B2044" t="s">
        <v>2856</v>
      </c>
      <c r="C2044">
        <v>1</v>
      </c>
      <c r="D2044" t="s">
        <v>54</v>
      </c>
      <c r="E2044" t="s">
        <v>79</v>
      </c>
      <c r="F2044">
        <v>77.230411500000002</v>
      </c>
      <c r="G2044">
        <v>28.5731228</v>
      </c>
      <c r="H2044" t="s">
        <v>1025</v>
      </c>
      <c r="I2044" t="s">
        <v>19</v>
      </c>
      <c r="J2044" t="s">
        <v>57</v>
      </c>
      <c r="K2044" t="s">
        <v>57</v>
      </c>
      <c r="L2044" t="s">
        <v>57</v>
      </c>
      <c r="M2044" t="s">
        <v>57</v>
      </c>
      <c r="N2044">
        <v>2</v>
      </c>
      <c r="O2044">
        <v>215</v>
      </c>
      <c r="P2044">
        <v>700</v>
      </c>
      <c r="Q2044">
        <v>3.5</v>
      </c>
      <c r="R2044">
        <v>2012</v>
      </c>
      <c r="S2044">
        <v>4</v>
      </c>
      <c r="T2044">
        <v>28</v>
      </c>
      <c r="U2044" s="1">
        <v>41027</v>
      </c>
      <c r="V2044" s="5">
        <f>Main[[#This Row],[Average_Cost_for_two]] * VLOOKUP(Main[[#This Row],[Currency]],'Currency'!A:B,2,FALSE)</f>
        <v>8.4</v>
      </c>
      <c r="W2044" s="5" t="str">
        <f>IF(Main[[#This Row],[Avg_Cost_USD]]&lt;10,"Low",
IF(Main[[#This Row],[Avg_Cost_USD]]&lt;=30,"Medium","High"))</f>
        <v>Low</v>
      </c>
    </row>
    <row r="2045" spans="1:23" x14ac:dyDescent="0.3">
      <c r="A2045">
        <v>18322644</v>
      </c>
      <c r="B2045" t="s">
        <v>1801</v>
      </c>
      <c r="C2045">
        <v>1</v>
      </c>
      <c r="D2045" t="s">
        <v>54</v>
      </c>
      <c r="E2045" t="s">
        <v>79</v>
      </c>
      <c r="F2045">
        <v>77.229872599999993</v>
      </c>
      <c r="G2045">
        <v>28.573967799999998</v>
      </c>
      <c r="H2045" t="s">
        <v>287</v>
      </c>
      <c r="I2045" t="s">
        <v>19</v>
      </c>
      <c r="J2045" t="s">
        <v>57</v>
      </c>
      <c r="K2045" t="s">
        <v>61</v>
      </c>
      <c r="L2045" t="s">
        <v>57</v>
      </c>
      <c r="M2045" t="s">
        <v>57</v>
      </c>
      <c r="N2045">
        <v>2</v>
      </c>
      <c r="O2045">
        <v>42</v>
      </c>
      <c r="P2045">
        <v>700</v>
      </c>
      <c r="Q2045">
        <v>3.6</v>
      </c>
      <c r="R2045">
        <v>2017</v>
      </c>
      <c r="S2045">
        <v>4</v>
      </c>
      <c r="T2045">
        <v>1</v>
      </c>
      <c r="U2045" s="1">
        <v>42826</v>
      </c>
      <c r="V2045" s="5">
        <f>Main[[#This Row],[Average_Cost_for_two]] * VLOOKUP(Main[[#This Row],[Currency]],'Currency'!A:B,2,FALSE)</f>
        <v>8.4</v>
      </c>
      <c r="W2045" s="5" t="str">
        <f>IF(Main[[#This Row],[Avg_Cost_USD]]&lt;10,"Low",
IF(Main[[#This Row],[Avg_Cost_USD]]&lt;=30,"Medium","High"))</f>
        <v>Low</v>
      </c>
    </row>
    <row r="2046" spans="1:23" x14ac:dyDescent="0.3">
      <c r="A2046">
        <v>306571</v>
      </c>
      <c r="B2046" t="s">
        <v>2823</v>
      </c>
      <c r="C2046">
        <v>1</v>
      </c>
      <c r="D2046" t="s">
        <v>54</v>
      </c>
      <c r="E2046" t="s">
        <v>1254</v>
      </c>
      <c r="F2046">
        <v>77.217232210000006</v>
      </c>
      <c r="G2046">
        <v>28.527668139999999</v>
      </c>
      <c r="H2046" t="s">
        <v>2824</v>
      </c>
      <c r="I2046" t="s">
        <v>19</v>
      </c>
      <c r="J2046" t="s">
        <v>57</v>
      </c>
      <c r="K2046" t="s">
        <v>57</v>
      </c>
      <c r="L2046" t="s">
        <v>57</v>
      </c>
      <c r="M2046" t="s">
        <v>57</v>
      </c>
      <c r="N2046">
        <v>2</v>
      </c>
      <c r="O2046">
        <v>71</v>
      </c>
      <c r="P2046">
        <v>700</v>
      </c>
      <c r="Q2046">
        <v>3.9</v>
      </c>
      <c r="R2046">
        <v>2014</v>
      </c>
      <c r="S2046">
        <v>4</v>
      </c>
      <c r="T2046">
        <v>3</v>
      </c>
      <c r="U2046" s="1">
        <v>41732</v>
      </c>
      <c r="V2046" s="5">
        <f>Main[[#This Row],[Average_Cost_for_two]] * VLOOKUP(Main[[#This Row],[Currency]],'Currency'!A:B,2,FALSE)</f>
        <v>8.4</v>
      </c>
      <c r="W2046" s="5" t="str">
        <f>IF(Main[[#This Row],[Avg_Cost_USD]]&lt;10,"Low",
IF(Main[[#This Row],[Avg_Cost_USD]]&lt;=30,"Medium","High"))</f>
        <v>Low</v>
      </c>
    </row>
    <row r="2047" spans="1:23" x14ac:dyDescent="0.3">
      <c r="A2047">
        <v>18265722</v>
      </c>
      <c r="B2047" t="s">
        <v>2857</v>
      </c>
      <c r="C2047">
        <v>1</v>
      </c>
      <c r="D2047" t="s">
        <v>54</v>
      </c>
      <c r="E2047" t="s">
        <v>536</v>
      </c>
      <c r="F2047">
        <v>77.174193200000005</v>
      </c>
      <c r="G2047">
        <v>28.6457029</v>
      </c>
      <c r="H2047" t="s">
        <v>2858</v>
      </c>
      <c r="I2047" t="s">
        <v>19</v>
      </c>
      <c r="J2047" t="s">
        <v>57</v>
      </c>
      <c r="K2047" t="s">
        <v>61</v>
      </c>
      <c r="L2047" t="s">
        <v>57</v>
      </c>
      <c r="M2047" t="s">
        <v>57</v>
      </c>
      <c r="N2047">
        <v>2</v>
      </c>
      <c r="O2047">
        <v>27</v>
      </c>
      <c r="P2047">
        <v>700</v>
      </c>
      <c r="Q2047">
        <v>2.6</v>
      </c>
      <c r="R2047">
        <v>2013</v>
      </c>
      <c r="S2047">
        <v>4</v>
      </c>
      <c r="T2047">
        <v>17</v>
      </c>
      <c r="U2047" s="1">
        <v>41381</v>
      </c>
      <c r="V2047" s="5">
        <f>Main[[#This Row],[Average_Cost_for_two]] * VLOOKUP(Main[[#This Row],[Currency]],'Currency'!A:B,2,FALSE)</f>
        <v>8.4</v>
      </c>
      <c r="W2047" s="5" t="str">
        <f>IF(Main[[#This Row],[Avg_Cost_USD]]&lt;10,"Low",
IF(Main[[#This Row],[Avg_Cost_USD]]&lt;=30,"Medium","High"))</f>
        <v>Low</v>
      </c>
    </row>
    <row r="2048" spans="1:23" x14ac:dyDescent="0.3">
      <c r="A2048">
        <v>18279463</v>
      </c>
      <c r="B2048" t="s">
        <v>2859</v>
      </c>
      <c r="C2048">
        <v>1</v>
      </c>
      <c r="D2048" t="s">
        <v>54</v>
      </c>
      <c r="E2048" t="s">
        <v>1126</v>
      </c>
      <c r="F2048">
        <v>77.212724499999993</v>
      </c>
      <c r="G2048">
        <v>28.5351803</v>
      </c>
      <c r="H2048" t="s">
        <v>2860</v>
      </c>
      <c r="I2048" t="s">
        <v>19</v>
      </c>
      <c r="J2048" t="s">
        <v>57</v>
      </c>
      <c r="K2048" t="s">
        <v>61</v>
      </c>
      <c r="L2048" t="s">
        <v>57</v>
      </c>
      <c r="M2048" t="s">
        <v>57</v>
      </c>
      <c r="N2048">
        <v>2</v>
      </c>
      <c r="O2048">
        <v>108</v>
      </c>
      <c r="P2048">
        <v>700</v>
      </c>
      <c r="Q2048">
        <v>3.7</v>
      </c>
      <c r="R2048">
        <v>2018</v>
      </c>
      <c r="S2048">
        <v>4</v>
      </c>
      <c r="T2048">
        <v>26</v>
      </c>
      <c r="U2048" s="1">
        <v>43216</v>
      </c>
      <c r="V2048" s="5">
        <f>Main[[#This Row],[Average_Cost_for_two]] * VLOOKUP(Main[[#This Row],[Currency]],'Currency'!A:B,2,FALSE)</f>
        <v>8.4</v>
      </c>
      <c r="W2048" s="5" t="str">
        <f>IF(Main[[#This Row],[Avg_Cost_USD]]&lt;10,"Low",
IF(Main[[#This Row],[Avg_Cost_USD]]&lt;=30,"Medium","High"))</f>
        <v>Low</v>
      </c>
    </row>
    <row r="2049" spans="1:23" x14ac:dyDescent="0.3">
      <c r="A2049">
        <v>303288</v>
      </c>
      <c r="B2049" t="s">
        <v>2791</v>
      </c>
      <c r="C2049">
        <v>1</v>
      </c>
      <c r="D2049" t="s">
        <v>54</v>
      </c>
      <c r="E2049" t="s">
        <v>1126</v>
      </c>
      <c r="F2049">
        <v>77.236371109999993</v>
      </c>
      <c r="G2049">
        <v>28.549796499999999</v>
      </c>
      <c r="H2049" t="s">
        <v>301</v>
      </c>
      <c r="I2049" t="s">
        <v>19</v>
      </c>
      <c r="J2049" t="s">
        <v>57</v>
      </c>
      <c r="K2049" t="s">
        <v>57</v>
      </c>
      <c r="L2049" t="s">
        <v>57</v>
      </c>
      <c r="M2049" t="s">
        <v>57</v>
      </c>
      <c r="N2049">
        <v>2</v>
      </c>
      <c r="O2049">
        <v>187</v>
      </c>
      <c r="P2049">
        <v>700</v>
      </c>
      <c r="Q2049">
        <v>3.5</v>
      </c>
      <c r="R2049">
        <v>2011</v>
      </c>
      <c r="S2049">
        <v>4</v>
      </c>
      <c r="T2049">
        <v>14</v>
      </c>
      <c r="U2049" s="1">
        <v>40647</v>
      </c>
      <c r="V2049" s="5">
        <f>Main[[#This Row],[Average_Cost_for_two]] * VLOOKUP(Main[[#This Row],[Currency]],'Currency'!A:B,2,FALSE)</f>
        <v>8.4</v>
      </c>
      <c r="W2049" s="5" t="str">
        <f>IF(Main[[#This Row],[Avg_Cost_USD]]&lt;10,"Low",
IF(Main[[#This Row],[Avg_Cost_USD]]&lt;=30,"Medium","High"))</f>
        <v>Low</v>
      </c>
    </row>
    <row r="2050" spans="1:23" x14ac:dyDescent="0.3">
      <c r="A2050">
        <v>303247</v>
      </c>
      <c r="B2050" t="s">
        <v>2776</v>
      </c>
      <c r="C2050">
        <v>1</v>
      </c>
      <c r="D2050" t="s">
        <v>54</v>
      </c>
      <c r="E2050" t="s">
        <v>983</v>
      </c>
      <c r="F2050">
        <v>77.088455199999999</v>
      </c>
      <c r="G2050">
        <v>28.621629500000001</v>
      </c>
      <c r="H2050" t="s">
        <v>2777</v>
      </c>
      <c r="I2050" t="s">
        <v>19</v>
      </c>
      <c r="J2050" t="s">
        <v>57</v>
      </c>
      <c r="K2050" t="s">
        <v>61</v>
      </c>
      <c r="L2050" t="s">
        <v>57</v>
      </c>
      <c r="M2050" t="s">
        <v>57</v>
      </c>
      <c r="N2050">
        <v>2</v>
      </c>
      <c r="O2050">
        <v>198</v>
      </c>
      <c r="P2050">
        <v>700</v>
      </c>
      <c r="Q2050">
        <v>3.4</v>
      </c>
      <c r="R2050">
        <v>2010</v>
      </c>
      <c r="S2050">
        <v>4</v>
      </c>
      <c r="T2050">
        <v>23</v>
      </c>
      <c r="U2050" s="1">
        <v>40291</v>
      </c>
      <c r="V2050" s="5">
        <f>Main[[#This Row],[Average_Cost_for_two]] * VLOOKUP(Main[[#This Row],[Currency]],'Currency'!A:B,2,FALSE)</f>
        <v>8.4</v>
      </c>
      <c r="W2050" s="5" t="str">
        <f>IF(Main[[#This Row],[Avg_Cost_USD]]&lt;10,"Low",
IF(Main[[#This Row],[Avg_Cost_USD]]&lt;=30,"Medium","High"))</f>
        <v>Low</v>
      </c>
    </row>
    <row r="2051" spans="1:23" x14ac:dyDescent="0.3">
      <c r="A2051">
        <v>18268370</v>
      </c>
      <c r="B2051" t="s">
        <v>2861</v>
      </c>
      <c r="C2051">
        <v>1</v>
      </c>
      <c r="D2051" t="s">
        <v>54</v>
      </c>
      <c r="E2051" t="s">
        <v>983</v>
      </c>
      <c r="F2051">
        <v>77.094145400000002</v>
      </c>
      <c r="G2051">
        <v>28.615765499999998</v>
      </c>
      <c r="H2051" t="s">
        <v>285</v>
      </c>
      <c r="I2051" t="s">
        <v>19</v>
      </c>
      <c r="J2051" t="s">
        <v>57</v>
      </c>
      <c r="K2051" t="s">
        <v>61</v>
      </c>
      <c r="L2051" t="s">
        <v>57</v>
      </c>
      <c r="M2051" t="s">
        <v>57</v>
      </c>
      <c r="N2051">
        <v>2</v>
      </c>
      <c r="O2051">
        <v>56</v>
      </c>
      <c r="P2051">
        <v>700</v>
      </c>
      <c r="Q2051">
        <v>3.6</v>
      </c>
      <c r="R2051">
        <v>2010</v>
      </c>
      <c r="S2051">
        <v>4</v>
      </c>
      <c r="T2051">
        <v>1</v>
      </c>
      <c r="U2051" s="1">
        <v>40269</v>
      </c>
      <c r="V2051" s="5">
        <f>Main[[#This Row],[Average_Cost_for_two]] * VLOOKUP(Main[[#This Row],[Currency]],'Currency'!A:B,2,FALSE)</f>
        <v>8.4</v>
      </c>
      <c r="W2051" s="5" t="str">
        <f>IF(Main[[#This Row],[Avg_Cost_USD]]&lt;10,"Low",
IF(Main[[#This Row],[Avg_Cost_USD]]&lt;=30,"Medium","High"))</f>
        <v>Low</v>
      </c>
    </row>
    <row r="2052" spans="1:23" x14ac:dyDescent="0.3">
      <c r="A2052">
        <v>18473378</v>
      </c>
      <c r="B2052" t="s">
        <v>2862</v>
      </c>
      <c r="C2052">
        <v>1</v>
      </c>
      <c r="D2052" t="s">
        <v>54</v>
      </c>
      <c r="E2052" t="s">
        <v>270</v>
      </c>
      <c r="F2052">
        <v>77.240829599999998</v>
      </c>
      <c r="G2052">
        <v>28.553676299999999</v>
      </c>
      <c r="H2052" t="s">
        <v>1705</v>
      </c>
      <c r="I2052" t="s">
        <v>19</v>
      </c>
      <c r="J2052" t="s">
        <v>57</v>
      </c>
      <c r="K2052" t="s">
        <v>57</v>
      </c>
      <c r="L2052" t="s">
        <v>57</v>
      </c>
      <c r="M2052" t="s">
        <v>57</v>
      </c>
      <c r="N2052">
        <v>2</v>
      </c>
      <c r="O2052">
        <v>1</v>
      </c>
      <c r="P2052">
        <v>700</v>
      </c>
      <c r="Q2052">
        <v>1</v>
      </c>
      <c r="R2052">
        <v>2012</v>
      </c>
      <c r="S2052">
        <v>4</v>
      </c>
      <c r="T2052">
        <v>6</v>
      </c>
      <c r="U2052" s="1">
        <v>41005</v>
      </c>
      <c r="V2052" s="5">
        <f>Main[[#This Row],[Average_Cost_for_two]] * VLOOKUP(Main[[#This Row],[Currency]],'Currency'!A:B,2,FALSE)</f>
        <v>8.4</v>
      </c>
      <c r="W2052" s="5" t="str">
        <f>IF(Main[[#This Row],[Avg_Cost_USD]]&lt;10,"Low",
IF(Main[[#This Row],[Avg_Cost_USD]]&lt;=30,"Medium","High"))</f>
        <v>Low</v>
      </c>
    </row>
    <row r="2053" spans="1:23" x14ac:dyDescent="0.3">
      <c r="A2053">
        <v>18322672</v>
      </c>
      <c r="B2053" t="s">
        <v>2863</v>
      </c>
      <c r="C2053">
        <v>1</v>
      </c>
      <c r="D2053" t="s">
        <v>54</v>
      </c>
      <c r="E2053" t="s">
        <v>173</v>
      </c>
      <c r="F2053">
        <v>77.191955070000006</v>
      </c>
      <c r="G2053">
        <v>28.653378150000002</v>
      </c>
      <c r="H2053" t="s">
        <v>2864</v>
      </c>
      <c r="I2053" t="s">
        <v>19</v>
      </c>
      <c r="J2053" t="s">
        <v>57</v>
      </c>
      <c r="K2053" t="s">
        <v>61</v>
      </c>
      <c r="L2053" t="s">
        <v>57</v>
      </c>
      <c r="M2053" t="s">
        <v>57</v>
      </c>
      <c r="N2053">
        <v>2</v>
      </c>
      <c r="O2053">
        <v>39</v>
      </c>
      <c r="P2053">
        <v>700</v>
      </c>
      <c r="Q2053">
        <v>3.7</v>
      </c>
      <c r="R2053">
        <v>2013</v>
      </c>
      <c r="S2053">
        <v>4</v>
      </c>
      <c r="T2053">
        <v>22</v>
      </c>
      <c r="U2053" s="1">
        <v>41386</v>
      </c>
      <c r="V2053" s="5">
        <f>Main[[#This Row],[Average_Cost_for_two]] * VLOOKUP(Main[[#This Row],[Currency]],'Currency'!A:B,2,FALSE)</f>
        <v>8.4</v>
      </c>
      <c r="W2053" s="5" t="str">
        <f>IF(Main[[#This Row],[Avg_Cost_USD]]&lt;10,"Low",
IF(Main[[#This Row],[Avg_Cost_USD]]&lt;=30,"Medium","High"))</f>
        <v>Low</v>
      </c>
    </row>
    <row r="2054" spans="1:23" x14ac:dyDescent="0.3">
      <c r="A2054">
        <v>313265</v>
      </c>
      <c r="B2054" t="s">
        <v>368</v>
      </c>
      <c r="C2054">
        <v>1</v>
      </c>
      <c r="D2054" t="s">
        <v>54</v>
      </c>
      <c r="E2054" t="s">
        <v>412</v>
      </c>
      <c r="F2054">
        <v>77.278767099999996</v>
      </c>
      <c r="G2054">
        <v>28.631896300000001</v>
      </c>
      <c r="H2054" t="s">
        <v>369</v>
      </c>
      <c r="I2054" t="s">
        <v>19</v>
      </c>
      <c r="J2054" t="s">
        <v>57</v>
      </c>
      <c r="K2054" t="s">
        <v>57</v>
      </c>
      <c r="L2054" t="s">
        <v>57</v>
      </c>
      <c r="M2054" t="s">
        <v>57</v>
      </c>
      <c r="N2054">
        <v>2</v>
      </c>
      <c r="O2054">
        <v>46</v>
      </c>
      <c r="P2054">
        <v>700</v>
      </c>
      <c r="Q2054">
        <v>2.6</v>
      </c>
      <c r="R2054">
        <v>2017</v>
      </c>
      <c r="S2054">
        <v>4</v>
      </c>
      <c r="T2054">
        <v>15</v>
      </c>
      <c r="U2054" s="1">
        <v>42840</v>
      </c>
      <c r="V2054" s="5">
        <f>Main[[#This Row],[Average_Cost_for_two]] * VLOOKUP(Main[[#This Row],[Currency]],'Currency'!A:B,2,FALSE)</f>
        <v>8.4</v>
      </c>
      <c r="W2054" s="5" t="str">
        <f>IF(Main[[#This Row],[Avg_Cost_USD]]&lt;10,"Low",
IF(Main[[#This Row],[Avg_Cost_USD]]&lt;=30,"Medium","High"))</f>
        <v>Low</v>
      </c>
    </row>
    <row r="2055" spans="1:23" x14ac:dyDescent="0.3">
      <c r="A2055">
        <v>7363</v>
      </c>
      <c r="B2055" t="s">
        <v>2865</v>
      </c>
      <c r="C2055">
        <v>1</v>
      </c>
      <c r="D2055" t="s">
        <v>54</v>
      </c>
      <c r="E2055" t="s">
        <v>63</v>
      </c>
      <c r="F2055">
        <v>77.1286068</v>
      </c>
      <c r="G2055">
        <v>28.550039900000002</v>
      </c>
      <c r="H2055" t="s">
        <v>2866</v>
      </c>
      <c r="I2055" t="s">
        <v>19</v>
      </c>
      <c r="J2055" t="s">
        <v>57</v>
      </c>
      <c r="K2055" t="s">
        <v>57</v>
      </c>
      <c r="L2055" t="s">
        <v>57</v>
      </c>
      <c r="M2055" t="s">
        <v>57</v>
      </c>
      <c r="N2055">
        <v>2</v>
      </c>
      <c r="O2055">
        <v>23</v>
      </c>
      <c r="P2055">
        <v>700</v>
      </c>
      <c r="Q2055">
        <v>3.9</v>
      </c>
      <c r="R2055">
        <v>2017</v>
      </c>
      <c r="S2055">
        <v>4</v>
      </c>
      <c r="T2055">
        <v>25</v>
      </c>
      <c r="U2055" s="1">
        <v>42850</v>
      </c>
      <c r="V2055" s="5">
        <f>Main[[#This Row],[Average_Cost_for_two]] * VLOOKUP(Main[[#This Row],[Currency]],'Currency'!A:B,2,FALSE)</f>
        <v>8.4</v>
      </c>
      <c r="W2055" s="5" t="str">
        <f>IF(Main[[#This Row],[Avg_Cost_USD]]&lt;10,"Low",
IF(Main[[#This Row],[Avg_Cost_USD]]&lt;=30,"Medium","High"))</f>
        <v>Low</v>
      </c>
    </row>
    <row r="2056" spans="1:23" x14ac:dyDescent="0.3">
      <c r="A2056">
        <v>301103</v>
      </c>
      <c r="B2056" t="s">
        <v>2867</v>
      </c>
      <c r="C2056">
        <v>1</v>
      </c>
      <c r="D2056" t="s">
        <v>54</v>
      </c>
      <c r="E2056" t="s">
        <v>106</v>
      </c>
      <c r="F2056">
        <v>77.329622200000003</v>
      </c>
      <c r="G2056">
        <v>28.603847200000001</v>
      </c>
      <c r="H2056" t="s">
        <v>289</v>
      </c>
      <c r="I2056" t="s">
        <v>19</v>
      </c>
      <c r="J2056" t="s">
        <v>57</v>
      </c>
      <c r="K2056" t="s">
        <v>57</v>
      </c>
      <c r="L2056" t="s">
        <v>57</v>
      </c>
      <c r="M2056" t="s">
        <v>57</v>
      </c>
      <c r="N2056">
        <v>2</v>
      </c>
      <c r="O2056">
        <v>27</v>
      </c>
      <c r="P2056">
        <v>700</v>
      </c>
      <c r="Q2056">
        <v>2.6</v>
      </c>
      <c r="R2056">
        <v>2017</v>
      </c>
      <c r="S2056">
        <v>4</v>
      </c>
      <c r="T2056">
        <v>12</v>
      </c>
      <c r="U2056" s="1">
        <v>42837</v>
      </c>
      <c r="V2056" s="5">
        <f>Main[[#This Row],[Average_Cost_for_two]] * VLOOKUP(Main[[#This Row],[Currency]],'Currency'!A:B,2,FALSE)</f>
        <v>8.4</v>
      </c>
      <c r="W2056" s="5" t="str">
        <f>IF(Main[[#This Row],[Avg_Cost_USD]]&lt;10,"Low",
IF(Main[[#This Row],[Avg_Cost_USD]]&lt;=30,"Medium","High"))</f>
        <v>Low</v>
      </c>
    </row>
    <row r="2057" spans="1:23" x14ac:dyDescent="0.3">
      <c r="A2057">
        <v>3608</v>
      </c>
      <c r="B2057" t="s">
        <v>368</v>
      </c>
      <c r="C2057">
        <v>1</v>
      </c>
      <c r="D2057" t="s">
        <v>54</v>
      </c>
      <c r="E2057" t="s">
        <v>96</v>
      </c>
      <c r="F2057">
        <v>77.251067199999994</v>
      </c>
      <c r="G2057">
        <v>28.5501668</v>
      </c>
      <c r="H2057" t="s">
        <v>369</v>
      </c>
      <c r="I2057" t="s">
        <v>19</v>
      </c>
      <c r="J2057" t="s">
        <v>57</v>
      </c>
      <c r="K2057" t="s">
        <v>57</v>
      </c>
      <c r="L2057" t="s">
        <v>57</v>
      </c>
      <c r="M2057" t="s">
        <v>57</v>
      </c>
      <c r="N2057">
        <v>2</v>
      </c>
      <c r="O2057">
        <v>71</v>
      </c>
      <c r="P2057">
        <v>700</v>
      </c>
      <c r="Q2057">
        <v>3</v>
      </c>
      <c r="R2057">
        <v>2012</v>
      </c>
      <c r="S2057">
        <v>4</v>
      </c>
      <c r="T2057">
        <v>20</v>
      </c>
      <c r="U2057" s="1">
        <v>41019</v>
      </c>
      <c r="V2057" s="5">
        <f>Main[[#This Row],[Average_Cost_for_two]] * VLOOKUP(Main[[#This Row],[Currency]],'Currency'!A:B,2,FALSE)</f>
        <v>8.4</v>
      </c>
      <c r="W2057" s="5" t="str">
        <f>IF(Main[[#This Row],[Avg_Cost_USD]]&lt;10,"Low",
IF(Main[[#This Row],[Avg_Cost_USD]]&lt;=30,"Medium","High"))</f>
        <v>Low</v>
      </c>
    </row>
    <row r="2058" spans="1:23" x14ac:dyDescent="0.3">
      <c r="A2058">
        <v>18337892</v>
      </c>
      <c r="B2058" t="s">
        <v>2868</v>
      </c>
      <c r="C2058">
        <v>1</v>
      </c>
      <c r="D2058" t="s">
        <v>54</v>
      </c>
      <c r="E2058" t="s">
        <v>71</v>
      </c>
      <c r="F2058">
        <v>77.292545720000007</v>
      </c>
      <c r="G2058">
        <v>28.56159495</v>
      </c>
      <c r="H2058" t="s">
        <v>303</v>
      </c>
      <c r="I2058" t="s">
        <v>19</v>
      </c>
      <c r="J2058" t="s">
        <v>57</v>
      </c>
      <c r="K2058" t="s">
        <v>57</v>
      </c>
      <c r="L2058" t="s">
        <v>57</v>
      </c>
      <c r="M2058" t="s">
        <v>57</v>
      </c>
      <c r="N2058">
        <v>2</v>
      </c>
      <c r="O2058">
        <v>17</v>
      </c>
      <c r="P2058">
        <v>700</v>
      </c>
      <c r="Q2058">
        <v>3.8</v>
      </c>
      <c r="R2058">
        <v>2017</v>
      </c>
      <c r="S2058">
        <v>4</v>
      </c>
      <c r="T2058">
        <v>11</v>
      </c>
      <c r="U2058" s="1">
        <v>42836</v>
      </c>
      <c r="V2058" s="5">
        <f>Main[[#This Row],[Average_Cost_for_two]] * VLOOKUP(Main[[#This Row],[Currency]],'Currency'!A:B,2,FALSE)</f>
        <v>8.4</v>
      </c>
      <c r="W2058" s="5" t="str">
        <f>IF(Main[[#This Row],[Avg_Cost_USD]]&lt;10,"Low",
IF(Main[[#This Row],[Avg_Cost_USD]]&lt;=30,"Medium","High"))</f>
        <v>Low</v>
      </c>
    </row>
    <row r="2059" spans="1:23" x14ac:dyDescent="0.3">
      <c r="A2059">
        <v>18057792</v>
      </c>
      <c r="B2059" t="s">
        <v>2869</v>
      </c>
      <c r="C2059">
        <v>1</v>
      </c>
      <c r="D2059" t="s">
        <v>54</v>
      </c>
      <c r="E2059" t="s">
        <v>314</v>
      </c>
      <c r="F2059">
        <v>77.178487099999998</v>
      </c>
      <c r="G2059">
        <v>28.6446732</v>
      </c>
      <c r="H2059" t="s">
        <v>2870</v>
      </c>
      <c r="I2059" t="s">
        <v>19</v>
      </c>
      <c r="J2059" t="s">
        <v>57</v>
      </c>
      <c r="K2059" t="s">
        <v>57</v>
      </c>
      <c r="L2059" t="s">
        <v>57</v>
      </c>
      <c r="M2059" t="s">
        <v>57</v>
      </c>
      <c r="N2059">
        <v>2</v>
      </c>
      <c r="O2059">
        <v>1485</v>
      </c>
      <c r="P2059">
        <v>700</v>
      </c>
      <c r="Q2059">
        <v>3.9</v>
      </c>
      <c r="R2059">
        <v>2018</v>
      </c>
      <c r="S2059">
        <v>4</v>
      </c>
      <c r="T2059">
        <v>10</v>
      </c>
      <c r="U2059" s="1">
        <v>43200</v>
      </c>
      <c r="V2059" s="5">
        <f>Main[[#This Row],[Average_Cost_for_two]] * VLOOKUP(Main[[#This Row],[Currency]],'Currency'!A:B,2,FALSE)</f>
        <v>8.4</v>
      </c>
      <c r="W2059" s="5" t="str">
        <f>IF(Main[[#This Row],[Avg_Cost_USD]]&lt;10,"Low",
IF(Main[[#This Row],[Avg_Cost_USD]]&lt;=30,"Medium","High"))</f>
        <v>Low</v>
      </c>
    </row>
    <row r="2060" spans="1:23" x14ac:dyDescent="0.3">
      <c r="A2060">
        <v>18432011</v>
      </c>
      <c r="B2060" t="s">
        <v>2863</v>
      </c>
      <c r="C2060">
        <v>1</v>
      </c>
      <c r="D2060" t="s">
        <v>54</v>
      </c>
      <c r="E2060" t="s">
        <v>1087</v>
      </c>
      <c r="F2060">
        <v>77.1165235</v>
      </c>
      <c r="G2060">
        <v>28.647343299999999</v>
      </c>
      <c r="H2060" t="s">
        <v>2864</v>
      </c>
      <c r="I2060" t="s">
        <v>19</v>
      </c>
      <c r="J2060" t="s">
        <v>57</v>
      </c>
      <c r="K2060" t="s">
        <v>57</v>
      </c>
      <c r="L2060" t="s">
        <v>57</v>
      </c>
      <c r="M2060" t="s">
        <v>57</v>
      </c>
      <c r="N2060">
        <v>2</v>
      </c>
      <c r="O2060">
        <v>31</v>
      </c>
      <c r="P2060">
        <v>700</v>
      </c>
      <c r="Q2060">
        <v>4.0999999999999996</v>
      </c>
      <c r="R2060">
        <v>2017</v>
      </c>
      <c r="S2060">
        <v>4</v>
      </c>
      <c r="T2060">
        <v>28</v>
      </c>
      <c r="U2060" s="1">
        <v>42853</v>
      </c>
      <c r="V2060" s="5">
        <f>Main[[#This Row],[Average_Cost_for_two]] * VLOOKUP(Main[[#This Row],[Currency]],'Currency'!A:B,2,FALSE)</f>
        <v>8.4</v>
      </c>
      <c r="W2060" s="5" t="str">
        <f>IF(Main[[#This Row],[Avg_Cost_USD]]&lt;10,"Low",
IF(Main[[#This Row],[Avg_Cost_USD]]&lt;=30,"Medium","High"))</f>
        <v>Low</v>
      </c>
    </row>
    <row r="2061" spans="1:23" x14ac:dyDescent="0.3">
      <c r="A2061">
        <v>8389</v>
      </c>
      <c r="B2061" t="s">
        <v>368</v>
      </c>
      <c r="C2061">
        <v>1</v>
      </c>
      <c r="D2061" t="s">
        <v>54</v>
      </c>
      <c r="E2061" t="s">
        <v>1718</v>
      </c>
      <c r="F2061">
        <v>77.116785399999998</v>
      </c>
      <c r="G2061">
        <v>28.701408399999998</v>
      </c>
      <c r="H2061" t="s">
        <v>369</v>
      </c>
      <c r="I2061" t="s">
        <v>19</v>
      </c>
      <c r="J2061" t="s">
        <v>57</v>
      </c>
      <c r="K2061" t="s">
        <v>57</v>
      </c>
      <c r="L2061" t="s">
        <v>57</v>
      </c>
      <c r="M2061" t="s">
        <v>57</v>
      </c>
      <c r="N2061">
        <v>2</v>
      </c>
      <c r="O2061">
        <v>82</v>
      </c>
      <c r="P2061">
        <v>700</v>
      </c>
      <c r="Q2061">
        <v>3.3</v>
      </c>
      <c r="R2061">
        <v>2017</v>
      </c>
      <c r="S2061">
        <v>4</v>
      </c>
      <c r="T2061">
        <v>3</v>
      </c>
      <c r="U2061" s="1">
        <v>42828</v>
      </c>
      <c r="V2061" s="5">
        <f>Main[[#This Row],[Average_Cost_for_two]] * VLOOKUP(Main[[#This Row],[Currency]],'Currency'!A:B,2,FALSE)</f>
        <v>8.4</v>
      </c>
      <c r="W2061" s="5" t="str">
        <f>IF(Main[[#This Row],[Avg_Cost_USD]]&lt;10,"Low",
IF(Main[[#This Row],[Avg_Cost_USD]]&lt;=30,"Medium","High"))</f>
        <v>Low</v>
      </c>
    </row>
    <row r="2062" spans="1:23" x14ac:dyDescent="0.3">
      <c r="A2062">
        <v>7131</v>
      </c>
      <c r="B2062" t="s">
        <v>2871</v>
      </c>
      <c r="C2062">
        <v>1</v>
      </c>
      <c r="D2062" t="s">
        <v>54</v>
      </c>
      <c r="E2062" t="s">
        <v>460</v>
      </c>
      <c r="F2062">
        <v>77.204695900000004</v>
      </c>
      <c r="G2062">
        <v>28.514355429999998</v>
      </c>
      <c r="H2062" t="s">
        <v>287</v>
      </c>
      <c r="I2062" t="s">
        <v>19</v>
      </c>
      <c r="J2062" t="s">
        <v>57</v>
      </c>
      <c r="K2062" t="s">
        <v>57</v>
      </c>
      <c r="L2062" t="s">
        <v>57</v>
      </c>
      <c r="M2062" t="s">
        <v>57</v>
      </c>
      <c r="N2062">
        <v>2</v>
      </c>
      <c r="O2062">
        <v>33</v>
      </c>
      <c r="P2062">
        <v>700</v>
      </c>
      <c r="Q2062">
        <v>2.9</v>
      </c>
      <c r="R2062">
        <v>2014</v>
      </c>
      <c r="S2062">
        <v>4</v>
      </c>
      <c r="T2062">
        <v>2</v>
      </c>
      <c r="U2062" s="1">
        <v>41731</v>
      </c>
      <c r="V2062" s="5">
        <f>Main[[#This Row],[Average_Cost_for_two]] * VLOOKUP(Main[[#This Row],[Currency]],'Currency'!A:B,2,FALSE)</f>
        <v>8.4</v>
      </c>
      <c r="W2062" s="5" t="str">
        <f>IF(Main[[#This Row],[Avg_Cost_USD]]&lt;10,"Low",
IF(Main[[#This Row],[Avg_Cost_USD]]&lt;=30,"Medium","High"))</f>
        <v>Low</v>
      </c>
    </row>
    <row r="2063" spans="1:23" x14ac:dyDescent="0.3">
      <c r="A2063">
        <v>312073</v>
      </c>
      <c r="B2063" t="s">
        <v>368</v>
      </c>
      <c r="C2063">
        <v>1</v>
      </c>
      <c r="D2063" t="s">
        <v>54</v>
      </c>
      <c r="E2063" t="s">
        <v>678</v>
      </c>
      <c r="F2063">
        <v>77.057186599999994</v>
      </c>
      <c r="G2063">
        <v>28.622242100000001</v>
      </c>
      <c r="H2063" t="s">
        <v>369</v>
      </c>
      <c r="I2063" t="s">
        <v>19</v>
      </c>
      <c r="J2063" t="s">
        <v>57</v>
      </c>
      <c r="K2063" t="s">
        <v>57</v>
      </c>
      <c r="L2063" t="s">
        <v>57</v>
      </c>
      <c r="M2063" t="s">
        <v>57</v>
      </c>
      <c r="N2063">
        <v>2</v>
      </c>
      <c r="O2063">
        <v>6</v>
      </c>
      <c r="P2063">
        <v>700</v>
      </c>
      <c r="Q2063">
        <v>2.5</v>
      </c>
      <c r="R2063">
        <v>2018</v>
      </c>
      <c r="S2063">
        <v>4</v>
      </c>
      <c r="T2063">
        <v>14</v>
      </c>
      <c r="U2063" s="1">
        <v>43204</v>
      </c>
      <c r="V2063" s="5">
        <f>Main[[#This Row],[Average_Cost_for_two]] * VLOOKUP(Main[[#This Row],[Currency]],'Currency'!A:B,2,FALSE)</f>
        <v>8.4</v>
      </c>
      <c r="W2063" s="5" t="str">
        <f>IF(Main[[#This Row],[Avg_Cost_USD]]&lt;10,"Low",
IF(Main[[#This Row],[Avg_Cost_USD]]&lt;=30,"Medium","High"))</f>
        <v>Low</v>
      </c>
    </row>
    <row r="2064" spans="1:23" x14ac:dyDescent="0.3">
      <c r="A2064">
        <v>308155</v>
      </c>
      <c r="B2064" t="s">
        <v>2872</v>
      </c>
      <c r="C2064">
        <v>1</v>
      </c>
      <c r="D2064" t="s">
        <v>54</v>
      </c>
      <c r="E2064" t="s">
        <v>1185</v>
      </c>
      <c r="F2064">
        <v>77.204066100000006</v>
      </c>
      <c r="G2064">
        <v>28.694536599999999</v>
      </c>
      <c r="H2064" t="s">
        <v>2873</v>
      </c>
      <c r="I2064" t="s">
        <v>19</v>
      </c>
      <c r="J2064" t="s">
        <v>57</v>
      </c>
      <c r="K2064" t="s">
        <v>61</v>
      </c>
      <c r="L2064" t="s">
        <v>57</v>
      </c>
      <c r="M2064" t="s">
        <v>57</v>
      </c>
      <c r="N2064">
        <v>2</v>
      </c>
      <c r="O2064">
        <v>349</v>
      </c>
      <c r="P2064">
        <v>700</v>
      </c>
      <c r="Q2064">
        <v>3.5</v>
      </c>
      <c r="R2064">
        <v>2012</v>
      </c>
      <c r="S2064">
        <v>4</v>
      </c>
      <c r="T2064">
        <v>17</v>
      </c>
      <c r="U2064" s="1">
        <v>41016</v>
      </c>
      <c r="V2064" s="5">
        <f>Main[[#This Row],[Average_Cost_for_two]] * VLOOKUP(Main[[#This Row],[Currency]],'Currency'!A:B,2,FALSE)</f>
        <v>8.4</v>
      </c>
      <c r="W2064" s="5" t="str">
        <f>IF(Main[[#This Row],[Avg_Cost_USD]]&lt;10,"Low",
IF(Main[[#This Row],[Avg_Cost_USD]]&lt;=30,"Medium","High"))</f>
        <v>Low</v>
      </c>
    </row>
    <row r="2065" spans="1:23" x14ac:dyDescent="0.3">
      <c r="A2065">
        <v>197</v>
      </c>
      <c r="B2065" t="s">
        <v>368</v>
      </c>
      <c r="C2065">
        <v>1</v>
      </c>
      <c r="D2065" t="s">
        <v>54</v>
      </c>
      <c r="E2065" t="s">
        <v>2557</v>
      </c>
      <c r="F2065">
        <v>77.301633699999996</v>
      </c>
      <c r="G2065">
        <v>28.6564531</v>
      </c>
      <c r="H2065" t="s">
        <v>369</v>
      </c>
      <c r="I2065" t="s">
        <v>19</v>
      </c>
      <c r="J2065" t="s">
        <v>57</v>
      </c>
      <c r="K2065" t="s">
        <v>57</v>
      </c>
      <c r="L2065" t="s">
        <v>57</v>
      </c>
      <c r="M2065" t="s">
        <v>57</v>
      </c>
      <c r="N2065">
        <v>2</v>
      </c>
      <c r="O2065">
        <v>83</v>
      </c>
      <c r="P2065">
        <v>700</v>
      </c>
      <c r="Q2065">
        <v>2.8</v>
      </c>
      <c r="R2065">
        <v>2012</v>
      </c>
      <c r="S2065">
        <v>3</v>
      </c>
      <c r="T2065">
        <v>25</v>
      </c>
      <c r="U2065" s="1">
        <v>40993</v>
      </c>
      <c r="V2065" s="5">
        <f>Main[[#This Row],[Average_Cost_for_two]] * VLOOKUP(Main[[#This Row],[Currency]],'Currency'!A:B,2,FALSE)</f>
        <v>8.4</v>
      </c>
      <c r="W2065" s="5" t="str">
        <f>IF(Main[[#This Row],[Avg_Cost_USD]]&lt;10,"Low",
IF(Main[[#This Row],[Avg_Cost_USD]]&lt;=30,"Medium","High"))</f>
        <v>Low</v>
      </c>
    </row>
    <row r="2066" spans="1:23" x14ac:dyDescent="0.3">
      <c r="A2066">
        <v>7352</v>
      </c>
      <c r="B2066" t="s">
        <v>368</v>
      </c>
      <c r="C2066">
        <v>1</v>
      </c>
      <c r="D2066" t="s">
        <v>54</v>
      </c>
      <c r="E2066" t="s">
        <v>1858</v>
      </c>
      <c r="F2066">
        <v>77.164545919999995</v>
      </c>
      <c r="G2066">
        <v>28.55759742</v>
      </c>
      <c r="H2066" t="s">
        <v>369</v>
      </c>
      <c r="I2066" t="s">
        <v>19</v>
      </c>
      <c r="J2066" t="s">
        <v>57</v>
      </c>
      <c r="K2066" t="s">
        <v>57</v>
      </c>
      <c r="L2066" t="s">
        <v>57</v>
      </c>
      <c r="M2066" t="s">
        <v>57</v>
      </c>
      <c r="N2066">
        <v>2</v>
      </c>
      <c r="O2066">
        <v>90</v>
      </c>
      <c r="P2066">
        <v>700</v>
      </c>
      <c r="Q2066">
        <v>3.3</v>
      </c>
      <c r="R2066">
        <v>2017</v>
      </c>
      <c r="S2066">
        <v>3</v>
      </c>
      <c r="T2066">
        <v>1</v>
      </c>
      <c r="U2066" s="1">
        <v>42795</v>
      </c>
      <c r="V2066" s="5">
        <f>Main[[#This Row],[Average_Cost_for_two]] * VLOOKUP(Main[[#This Row],[Currency]],'Currency'!A:B,2,FALSE)</f>
        <v>8.4</v>
      </c>
      <c r="W2066" s="5" t="str">
        <f>IF(Main[[#This Row],[Avg_Cost_USD]]&lt;10,"Low",
IF(Main[[#This Row],[Avg_Cost_USD]]&lt;=30,"Medium","High"))</f>
        <v>Low</v>
      </c>
    </row>
    <row r="2067" spans="1:23" x14ac:dyDescent="0.3">
      <c r="A2067">
        <v>305546</v>
      </c>
      <c r="B2067" t="s">
        <v>2874</v>
      </c>
      <c r="C2067">
        <v>1</v>
      </c>
      <c r="D2067" t="s">
        <v>54</v>
      </c>
      <c r="E2067" t="s">
        <v>2250</v>
      </c>
      <c r="F2067">
        <v>77.249360999999993</v>
      </c>
      <c r="G2067">
        <v>28.549825500000001</v>
      </c>
      <c r="H2067" t="s">
        <v>424</v>
      </c>
      <c r="I2067" t="s">
        <v>19</v>
      </c>
      <c r="J2067" t="s">
        <v>57</v>
      </c>
      <c r="K2067" t="s">
        <v>57</v>
      </c>
      <c r="L2067" t="s">
        <v>57</v>
      </c>
      <c r="M2067" t="s">
        <v>57</v>
      </c>
      <c r="N2067">
        <v>2</v>
      </c>
      <c r="O2067">
        <v>44</v>
      </c>
      <c r="P2067">
        <v>700</v>
      </c>
      <c r="Q2067">
        <v>3.7</v>
      </c>
      <c r="R2067">
        <v>2016</v>
      </c>
      <c r="S2067">
        <v>3</v>
      </c>
      <c r="T2067">
        <v>27</v>
      </c>
      <c r="U2067" s="1">
        <v>42456</v>
      </c>
      <c r="V2067" s="5">
        <f>Main[[#This Row],[Average_Cost_for_two]] * VLOOKUP(Main[[#This Row],[Currency]],'Currency'!A:B,2,FALSE)</f>
        <v>8.4</v>
      </c>
      <c r="W2067" s="5" t="str">
        <f>IF(Main[[#This Row],[Avg_Cost_USD]]&lt;10,"Low",
IF(Main[[#This Row],[Avg_Cost_USD]]&lt;=30,"Medium","High"))</f>
        <v>Low</v>
      </c>
    </row>
    <row r="2068" spans="1:23" x14ac:dyDescent="0.3">
      <c r="A2068">
        <v>307532</v>
      </c>
      <c r="B2068" t="s">
        <v>2791</v>
      </c>
      <c r="C2068">
        <v>1</v>
      </c>
      <c r="D2068" t="s">
        <v>54</v>
      </c>
      <c r="E2068" t="s">
        <v>1132</v>
      </c>
      <c r="F2068">
        <v>77.242876699999997</v>
      </c>
      <c r="G2068">
        <v>28.534018100000001</v>
      </c>
      <c r="H2068" t="s">
        <v>301</v>
      </c>
      <c r="I2068" t="s">
        <v>19</v>
      </c>
      <c r="J2068" t="s">
        <v>57</v>
      </c>
      <c r="K2068" t="s">
        <v>57</v>
      </c>
      <c r="L2068" t="s">
        <v>57</v>
      </c>
      <c r="M2068" t="s">
        <v>57</v>
      </c>
      <c r="N2068">
        <v>2</v>
      </c>
      <c r="O2068">
        <v>132</v>
      </c>
      <c r="P2068">
        <v>700</v>
      </c>
      <c r="Q2068">
        <v>3.5</v>
      </c>
      <c r="R2068">
        <v>2014</v>
      </c>
      <c r="S2068">
        <v>3</v>
      </c>
      <c r="T2068">
        <v>4</v>
      </c>
      <c r="U2068" s="1">
        <v>41702</v>
      </c>
      <c r="V2068" s="5">
        <f>Main[[#This Row],[Average_Cost_for_two]] * VLOOKUP(Main[[#This Row],[Currency]],'Currency'!A:B,2,FALSE)</f>
        <v>8.4</v>
      </c>
      <c r="W2068" s="5" t="str">
        <f>IF(Main[[#This Row],[Avg_Cost_USD]]&lt;10,"Low",
IF(Main[[#This Row],[Avg_Cost_USD]]&lt;=30,"Medium","High"))</f>
        <v>Low</v>
      </c>
    </row>
    <row r="2069" spans="1:23" x14ac:dyDescent="0.3">
      <c r="A2069">
        <v>18466975</v>
      </c>
      <c r="B2069" t="s">
        <v>2875</v>
      </c>
      <c r="C2069">
        <v>1</v>
      </c>
      <c r="D2069" t="s">
        <v>54</v>
      </c>
      <c r="E2069" t="s">
        <v>983</v>
      </c>
      <c r="F2069">
        <v>77.101121000000006</v>
      </c>
      <c r="G2069">
        <v>28.625011000000001</v>
      </c>
      <c r="H2069" t="s">
        <v>289</v>
      </c>
      <c r="I2069" t="s">
        <v>19</v>
      </c>
      <c r="J2069" t="s">
        <v>61</v>
      </c>
      <c r="K2069" t="s">
        <v>61</v>
      </c>
      <c r="L2069" t="s">
        <v>57</v>
      </c>
      <c r="M2069" t="s">
        <v>57</v>
      </c>
      <c r="N2069">
        <v>2</v>
      </c>
      <c r="O2069">
        <v>23</v>
      </c>
      <c r="P2069">
        <v>700</v>
      </c>
      <c r="Q2069">
        <v>3.3</v>
      </c>
      <c r="R2069">
        <v>2011</v>
      </c>
      <c r="S2069">
        <v>3</v>
      </c>
      <c r="T2069">
        <v>2</v>
      </c>
      <c r="U2069" s="1">
        <v>40604</v>
      </c>
      <c r="V2069" s="5">
        <f>Main[[#This Row],[Average_Cost_for_two]] * VLOOKUP(Main[[#This Row],[Currency]],'Currency'!A:B,2,FALSE)</f>
        <v>8.4</v>
      </c>
      <c r="W2069" s="5" t="str">
        <f>IF(Main[[#This Row],[Avg_Cost_USD]]&lt;10,"Low",
IF(Main[[#This Row],[Avg_Cost_USD]]&lt;=30,"Medium","High"))</f>
        <v>Low</v>
      </c>
    </row>
    <row r="2070" spans="1:23" x14ac:dyDescent="0.3">
      <c r="A2070">
        <v>18446409</v>
      </c>
      <c r="B2070" t="s">
        <v>2849</v>
      </c>
      <c r="C2070">
        <v>1</v>
      </c>
      <c r="D2070" t="s">
        <v>54</v>
      </c>
      <c r="E2070" t="s">
        <v>983</v>
      </c>
      <c r="F2070">
        <v>77.090872000000005</v>
      </c>
      <c r="G2070">
        <v>28.622406000000002</v>
      </c>
      <c r="H2070" t="s">
        <v>372</v>
      </c>
      <c r="I2070" t="s">
        <v>19</v>
      </c>
      <c r="J2070" t="s">
        <v>57</v>
      </c>
      <c r="K2070" t="s">
        <v>61</v>
      </c>
      <c r="L2070" t="s">
        <v>57</v>
      </c>
      <c r="M2070" t="s">
        <v>57</v>
      </c>
      <c r="N2070">
        <v>2</v>
      </c>
      <c r="O2070">
        <v>22</v>
      </c>
      <c r="P2070">
        <v>700</v>
      </c>
      <c r="Q2070">
        <v>4.3</v>
      </c>
      <c r="R2070">
        <v>2016</v>
      </c>
      <c r="S2070">
        <v>3</v>
      </c>
      <c r="T2070">
        <v>14</v>
      </c>
      <c r="U2070" s="1">
        <v>42443</v>
      </c>
      <c r="V2070" s="5">
        <f>Main[[#This Row],[Average_Cost_for_two]] * VLOOKUP(Main[[#This Row],[Currency]],'Currency'!A:B,2,FALSE)</f>
        <v>8.4</v>
      </c>
      <c r="W2070" s="5" t="str">
        <f>IF(Main[[#This Row],[Avg_Cost_USD]]&lt;10,"Low",
IF(Main[[#This Row],[Avg_Cost_USD]]&lt;=30,"Medium","High"))</f>
        <v>Low</v>
      </c>
    </row>
    <row r="2071" spans="1:23" x14ac:dyDescent="0.3">
      <c r="A2071">
        <v>308555</v>
      </c>
      <c r="B2071" t="s">
        <v>2876</v>
      </c>
      <c r="C2071">
        <v>1</v>
      </c>
      <c r="D2071" t="s">
        <v>54</v>
      </c>
      <c r="E2071" t="s">
        <v>987</v>
      </c>
      <c r="F2071">
        <v>77.148619629999999</v>
      </c>
      <c r="G2071">
        <v>28.657846330000002</v>
      </c>
      <c r="H2071" t="s">
        <v>303</v>
      </c>
      <c r="I2071" t="s">
        <v>19</v>
      </c>
      <c r="J2071" t="s">
        <v>57</v>
      </c>
      <c r="K2071" t="s">
        <v>57</v>
      </c>
      <c r="L2071" t="s">
        <v>57</v>
      </c>
      <c r="M2071" t="s">
        <v>57</v>
      </c>
      <c r="N2071">
        <v>2</v>
      </c>
      <c r="O2071">
        <v>143</v>
      </c>
      <c r="P2071">
        <v>700</v>
      </c>
      <c r="Q2071">
        <v>3.4</v>
      </c>
      <c r="R2071">
        <v>2017</v>
      </c>
      <c r="S2071">
        <v>3</v>
      </c>
      <c r="T2071">
        <v>15</v>
      </c>
      <c r="U2071" s="1">
        <v>42809</v>
      </c>
      <c r="V2071" s="5">
        <f>Main[[#This Row],[Average_Cost_for_two]] * VLOOKUP(Main[[#This Row],[Currency]],'Currency'!A:B,2,FALSE)</f>
        <v>8.4</v>
      </c>
      <c r="W2071" s="5" t="str">
        <f>IF(Main[[#This Row],[Avg_Cost_USD]]&lt;10,"Low",
IF(Main[[#This Row],[Avg_Cost_USD]]&lt;=30,"Medium","High"))</f>
        <v>Low</v>
      </c>
    </row>
    <row r="2072" spans="1:23" x14ac:dyDescent="0.3">
      <c r="A2072">
        <v>312747</v>
      </c>
      <c r="B2072" t="s">
        <v>368</v>
      </c>
      <c r="C2072">
        <v>1</v>
      </c>
      <c r="D2072" t="s">
        <v>54</v>
      </c>
      <c r="E2072" t="s">
        <v>126</v>
      </c>
      <c r="F2072">
        <v>77.277817099999993</v>
      </c>
      <c r="G2072">
        <v>28.652273099999999</v>
      </c>
      <c r="H2072" t="s">
        <v>369</v>
      </c>
      <c r="I2072" t="s">
        <v>19</v>
      </c>
      <c r="J2072" t="s">
        <v>57</v>
      </c>
      <c r="K2072" t="s">
        <v>57</v>
      </c>
      <c r="L2072" t="s">
        <v>57</v>
      </c>
      <c r="M2072" t="s">
        <v>57</v>
      </c>
      <c r="N2072">
        <v>2</v>
      </c>
      <c r="O2072">
        <v>13</v>
      </c>
      <c r="P2072">
        <v>700</v>
      </c>
      <c r="Q2072">
        <v>2.9</v>
      </c>
      <c r="R2072">
        <v>2017</v>
      </c>
      <c r="S2072">
        <v>3</v>
      </c>
      <c r="T2072">
        <v>7</v>
      </c>
      <c r="U2072" s="1">
        <v>42801</v>
      </c>
      <c r="V2072" s="5">
        <f>Main[[#This Row],[Average_Cost_for_two]] * VLOOKUP(Main[[#This Row],[Currency]],'Currency'!A:B,2,FALSE)</f>
        <v>8.4</v>
      </c>
      <c r="W2072" s="5" t="str">
        <f>IF(Main[[#This Row],[Avg_Cost_USD]]&lt;10,"Low",
IF(Main[[#This Row],[Avg_Cost_USD]]&lt;=30,"Medium","High"))</f>
        <v>Low</v>
      </c>
    </row>
    <row r="2073" spans="1:23" x14ac:dyDescent="0.3">
      <c r="A2073">
        <v>7547</v>
      </c>
      <c r="B2073" t="s">
        <v>2877</v>
      </c>
      <c r="C2073">
        <v>1</v>
      </c>
      <c r="D2073" t="s">
        <v>54</v>
      </c>
      <c r="E2073" t="s">
        <v>2878</v>
      </c>
      <c r="F2073">
        <v>77.170174900000006</v>
      </c>
      <c r="G2073">
        <v>28.579697299999999</v>
      </c>
      <c r="H2073" t="s">
        <v>1887</v>
      </c>
      <c r="I2073" t="s">
        <v>19</v>
      </c>
      <c r="J2073" t="s">
        <v>57</v>
      </c>
      <c r="K2073" t="s">
        <v>61</v>
      </c>
      <c r="L2073" t="s">
        <v>57</v>
      </c>
      <c r="M2073" t="s">
        <v>57</v>
      </c>
      <c r="N2073">
        <v>2</v>
      </c>
      <c r="O2073">
        <v>34</v>
      </c>
      <c r="P2073">
        <v>700</v>
      </c>
      <c r="Q2073">
        <v>2.6</v>
      </c>
      <c r="R2073">
        <v>2016</v>
      </c>
      <c r="S2073">
        <v>3</v>
      </c>
      <c r="T2073">
        <v>8</v>
      </c>
      <c r="U2073" s="1">
        <v>42437</v>
      </c>
      <c r="V2073" s="5">
        <f>Main[[#This Row],[Average_Cost_for_two]] * VLOOKUP(Main[[#This Row],[Currency]],'Currency'!A:B,2,FALSE)</f>
        <v>8.4</v>
      </c>
      <c r="W2073" s="5" t="str">
        <f>IF(Main[[#This Row],[Avg_Cost_USD]]&lt;10,"Low",
IF(Main[[#This Row],[Avg_Cost_USD]]&lt;=30,"Medium","High"))</f>
        <v>Low</v>
      </c>
    </row>
    <row r="2074" spans="1:23" x14ac:dyDescent="0.3">
      <c r="A2074">
        <v>18180047</v>
      </c>
      <c r="B2074" t="s">
        <v>2879</v>
      </c>
      <c r="C2074">
        <v>1</v>
      </c>
      <c r="D2074" t="s">
        <v>54</v>
      </c>
      <c r="E2074" t="s">
        <v>71</v>
      </c>
      <c r="F2074">
        <v>0</v>
      </c>
      <c r="G2074">
        <v>0</v>
      </c>
      <c r="H2074" t="s">
        <v>303</v>
      </c>
      <c r="I2074" t="s">
        <v>19</v>
      </c>
      <c r="J2074" t="s">
        <v>57</v>
      </c>
      <c r="K2074" t="s">
        <v>57</v>
      </c>
      <c r="L2074" t="s">
        <v>57</v>
      </c>
      <c r="M2074" t="s">
        <v>57</v>
      </c>
      <c r="N2074">
        <v>2</v>
      </c>
      <c r="O2074">
        <v>2</v>
      </c>
      <c r="P2074">
        <v>700</v>
      </c>
      <c r="Q2074">
        <v>1</v>
      </c>
      <c r="R2074">
        <v>2018</v>
      </c>
      <c r="S2074">
        <v>3</v>
      </c>
      <c r="T2074">
        <v>2</v>
      </c>
      <c r="U2074" s="1">
        <v>43161</v>
      </c>
      <c r="V2074" s="5">
        <f>Main[[#This Row],[Average_Cost_for_two]] * VLOOKUP(Main[[#This Row],[Currency]],'Currency'!A:B,2,FALSE)</f>
        <v>8.4</v>
      </c>
      <c r="W2074" s="5" t="str">
        <f>IF(Main[[#This Row],[Avg_Cost_USD]]&lt;10,"Low",
IF(Main[[#This Row],[Avg_Cost_USD]]&lt;=30,"Medium","High"))</f>
        <v>Low</v>
      </c>
    </row>
    <row r="2075" spans="1:23" x14ac:dyDescent="0.3">
      <c r="A2075">
        <v>3254</v>
      </c>
      <c r="B2075" t="s">
        <v>2880</v>
      </c>
      <c r="C2075">
        <v>1</v>
      </c>
      <c r="D2075" t="s">
        <v>54</v>
      </c>
      <c r="E2075" t="s">
        <v>1081</v>
      </c>
      <c r="F2075">
        <v>77.21045556</v>
      </c>
      <c r="G2075">
        <v>28.640622220000001</v>
      </c>
      <c r="H2075" t="s">
        <v>526</v>
      </c>
      <c r="I2075" t="s">
        <v>19</v>
      </c>
      <c r="J2075" t="s">
        <v>57</v>
      </c>
      <c r="K2075" t="s">
        <v>57</v>
      </c>
      <c r="L2075" t="s">
        <v>57</v>
      </c>
      <c r="M2075" t="s">
        <v>57</v>
      </c>
      <c r="N2075">
        <v>2</v>
      </c>
      <c r="O2075">
        <v>22</v>
      </c>
      <c r="P2075">
        <v>700</v>
      </c>
      <c r="Q2075">
        <v>3</v>
      </c>
      <c r="R2075">
        <v>2014</v>
      </c>
      <c r="S2075">
        <v>3</v>
      </c>
      <c r="T2075">
        <v>15</v>
      </c>
      <c r="U2075" s="1">
        <v>41713</v>
      </c>
      <c r="V2075" s="5">
        <f>Main[[#This Row],[Average_Cost_for_two]] * VLOOKUP(Main[[#This Row],[Currency]],'Currency'!A:B,2,FALSE)</f>
        <v>8.4</v>
      </c>
      <c r="W2075" s="5" t="str">
        <f>IF(Main[[#This Row],[Avg_Cost_USD]]&lt;10,"Low",
IF(Main[[#This Row],[Avg_Cost_USD]]&lt;=30,"Medium","High"))</f>
        <v>Low</v>
      </c>
    </row>
    <row r="2076" spans="1:23" x14ac:dyDescent="0.3">
      <c r="A2076">
        <v>18449798</v>
      </c>
      <c r="B2076" t="s">
        <v>368</v>
      </c>
      <c r="C2076">
        <v>1</v>
      </c>
      <c r="D2076" t="s">
        <v>54</v>
      </c>
      <c r="E2076" t="s">
        <v>73</v>
      </c>
      <c r="F2076">
        <v>77.085187899999994</v>
      </c>
      <c r="G2076">
        <v>28.587292300000001</v>
      </c>
      <c r="H2076" t="s">
        <v>369</v>
      </c>
      <c r="I2076" t="s">
        <v>19</v>
      </c>
      <c r="J2076" t="s">
        <v>57</v>
      </c>
      <c r="K2076" t="s">
        <v>57</v>
      </c>
      <c r="L2076" t="s">
        <v>57</v>
      </c>
      <c r="M2076" t="s">
        <v>57</v>
      </c>
      <c r="N2076">
        <v>2</v>
      </c>
      <c r="O2076">
        <v>1</v>
      </c>
      <c r="P2076">
        <v>700</v>
      </c>
      <c r="Q2076">
        <v>1</v>
      </c>
      <c r="R2076">
        <v>2017</v>
      </c>
      <c r="S2076">
        <v>3</v>
      </c>
      <c r="T2076">
        <v>25</v>
      </c>
      <c r="U2076" s="1">
        <v>42819</v>
      </c>
      <c r="V2076" s="5">
        <f>Main[[#This Row],[Average_Cost_for_two]] * VLOOKUP(Main[[#This Row],[Currency]],'Currency'!A:B,2,FALSE)</f>
        <v>8.4</v>
      </c>
      <c r="W2076" s="5" t="str">
        <f>IF(Main[[#This Row],[Avg_Cost_USD]]&lt;10,"Low",
IF(Main[[#This Row],[Avg_Cost_USD]]&lt;=30,"Medium","High"))</f>
        <v>Low</v>
      </c>
    </row>
    <row r="2077" spans="1:23" x14ac:dyDescent="0.3">
      <c r="A2077">
        <v>213</v>
      </c>
      <c r="B2077" t="s">
        <v>368</v>
      </c>
      <c r="C2077">
        <v>1</v>
      </c>
      <c r="D2077" t="s">
        <v>54</v>
      </c>
      <c r="E2077" t="s">
        <v>1679</v>
      </c>
      <c r="F2077">
        <v>77.104370299999999</v>
      </c>
      <c r="G2077">
        <v>28.676861299999999</v>
      </c>
      <c r="H2077" t="s">
        <v>369</v>
      </c>
      <c r="I2077" t="s">
        <v>19</v>
      </c>
      <c r="J2077" t="s">
        <v>57</v>
      </c>
      <c r="K2077" t="s">
        <v>57</v>
      </c>
      <c r="L2077" t="s">
        <v>57</v>
      </c>
      <c r="M2077" t="s">
        <v>57</v>
      </c>
      <c r="N2077">
        <v>2</v>
      </c>
      <c r="O2077">
        <v>111</v>
      </c>
      <c r="P2077">
        <v>700</v>
      </c>
      <c r="Q2077">
        <v>3.2</v>
      </c>
      <c r="R2077">
        <v>2013</v>
      </c>
      <c r="S2077">
        <v>3</v>
      </c>
      <c r="T2077">
        <v>13</v>
      </c>
      <c r="U2077" s="1">
        <v>41346</v>
      </c>
      <c r="V2077" s="5">
        <f>Main[[#This Row],[Average_Cost_for_two]] * VLOOKUP(Main[[#This Row],[Currency]],'Currency'!A:B,2,FALSE)</f>
        <v>8.4</v>
      </c>
      <c r="W2077" s="5" t="str">
        <f>IF(Main[[#This Row],[Avg_Cost_USD]]&lt;10,"Low",
IF(Main[[#This Row],[Avg_Cost_USD]]&lt;=30,"Medium","High"))</f>
        <v>Low</v>
      </c>
    </row>
    <row r="2078" spans="1:23" x14ac:dyDescent="0.3">
      <c r="A2078">
        <v>311370</v>
      </c>
      <c r="B2078" t="s">
        <v>2881</v>
      </c>
      <c r="C2078">
        <v>1</v>
      </c>
      <c r="D2078" t="s">
        <v>54</v>
      </c>
      <c r="E2078" t="s">
        <v>460</v>
      </c>
      <c r="F2078">
        <v>77.219504040000004</v>
      </c>
      <c r="G2078">
        <v>28.52875186</v>
      </c>
      <c r="H2078" t="s">
        <v>306</v>
      </c>
      <c r="I2078" t="s">
        <v>19</v>
      </c>
      <c r="J2078" t="s">
        <v>57</v>
      </c>
      <c r="K2078" t="s">
        <v>57</v>
      </c>
      <c r="L2078" t="s">
        <v>57</v>
      </c>
      <c r="M2078" t="s">
        <v>57</v>
      </c>
      <c r="N2078">
        <v>2</v>
      </c>
      <c r="O2078">
        <v>121</v>
      </c>
      <c r="P2078">
        <v>700</v>
      </c>
      <c r="Q2078">
        <v>3.2</v>
      </c>
      <c r="R2078">
        <v>2015</v>
      </c>
      <c r="S2078">
        <v>3</v>
      </c>
      <c r="T2078">
        <v>1</v>
      </c>
      <c r="U2078" s="1">
        <v>42064</v>
      </c>
      <c r="V2078" s="5">
        <f>Main[[#This Row],[Average_Cost_for_two]] * VLOOKUP(Main[[#This Row],[Currency]],'Currency'!A:B,2,FALSE)</f>
        <v>8.4</v>
      </c>
      <c r="W2078" s="5" t="str">
        <f>IF(Main[[#This Row],[Avg_Cost_USD]]&lt;10,"Low",
IF(Main[[#This Row],[Avg_Cost_USD]]&lt;=30,"Medium","High"))</f>
        <v>Low</v>
      </c>
    </row>
    <row r="2079" spans="1:23" x14ac:dyDescent="0.3">
      <c r="A2079">
        <v>17989097</v>
      </c>
      <c r="B2079" t="s">
        <v>2882</v>
      </c>
      <c r="C2079">
        <v>1</v>
      </c>
      <c r="D2079" t="s">
        <v>54</v>
      </c>
      <c r="E2079" t="s">
        <v>1185</v>
      </c>
      <c r="F2079">
        <v>77.204451899999995</v>
      </c>
      <c r="G2079">
        <v>28.693929700000002</v>
      </c>
      <c r="H2079" t="s">
        <v>2883</v>
      </c>
      <c r="I2079" t="s">
        <v>19</v>
      </c>
      <c r="J2079" t="s">
        <v>57</v>
      </c>
      <c r="K2079" t="s">
        <v>61</v>
      </c>
      <c r="L2079" t="s">
        <v>57</v>
      </c>
      <c r="M2079" t="s">
        <v>57</v>
      </c>
      <c r="N2079">
        <v>2</v>
      </c>
      <c r="O2079">
        <v>359</v>
      </c>
      <c r="P2079">
        <v>700</v>
      </c>
      <c r="Q2079">
        <v>3.5</v>
      </c>
      <c r="R2079">
        <v>2014</v>
      </c>
      <c r="S2079">
        <v>3</v>
      </c>
      <c r="T2079">
        <v>24</v>
      </c>
      <c r="U2079" s="1">
        <v>41722</v>
      </c>
      <c r="V2079" s="5">
        <f>Main[[#This Row],[Average_Cost_for_two]] * VLOOKUP(Main[[#This Row],[Currency]],'Currency'!A:B,2,FALSE)</f>
        <v>8.4</v>
      </c>
      <c r="W2079" s="5" t="str">
        <f>IF(Main[[#This Row],[Avg_Cost_USD]]&lt;10,"Low",
IF(Main[[#This Row],[Avg_Cost_USD]]&lt;=30,"Medium","High"))</f>
        <v>Low</v>
      </c>
    </row>
    <row r="2080" spans="1:23" x14ac:dyDescent="0.3">
      <c r="A2080">
        <v>311600</v>
      </c>
      <c r="B2080" t="s">
        <v>2884</v>
      </c>
      <c r="C2080">
        <v>1</v>
      </c>
      <c r="D2080" t="s">
        <v>54</v>
      </c>
      <c r="E2080" t="s">
        <v>1248</v>
      </c>
      <c r="F2080">
        <v>77.069462999999999</v>
      </c>
      <c r="G2080">
        <v>28.628445500000002</v>
      </c>
      <c r="H2080" t="s">
        <v>439</v>
      </c>
      <c r="I2080" t="s">
        <v>19</v>
      </c>
      <c r="J2080" t="s">
        <v>57</v>
      </c>
      <c r="K2080" t="s">
        <v>57</v>
      </c>
      <c r="L2080" t="s">
        <v>57</v>
      </c>
      <c r="M2080" t="s">
        <v>57</v>
      </c>
      <c r="N2080">
        <v>2</v>
      </c>
      <c r="O2080">
        <v>56</v>
      </c>
      <c r="P2080">
        <v>700</v>
      </c>
      <c r="Q2080">
        <v>3.5</v>
      </c>
      <c r="R2080">
        <v>2017</v>
      </c>
      <c r="S2080">
        <v>3</v>
      </c>
      <c r="T2080">
        <v>16</v>
      </c>
      <c r="U2080" s="1">
        <v>42810</v>
      </c>
      <c r="V2080" s="5">
        <f>Main[[#This Row],[Average_Cost_for_two]] * VLOOKUP(Main[[#This Row],[Currency]],'Currency'!A:B,2,FALSE)</f>
        <v>8.4</v>
      </c>
      <c r="W2080" s="5" t="str">
        <f>IF(Main[[#This Row],[Avg_Cost_USD]]&lt;10,"Low",
IF(Main[[#This Row],[Avg_Cost_USD]]&lt;=30,"Medium","High"))</f>
        <v>Low</v>
      </c>
    </row>
    <row r="2081" spans="1:23" x14ac:dyDescent="0.3">
      <c r="A2081">
        <v>7253</v>
      </c>
      <c r="B2081" t="s">
        <v>2885</v>
      </c>
      <c r="C2081">
        <v>1</v>
      </c>
      <c r="D2081" t="s">
        <v>54</v>
      </c>
      <c r="E2081" t="s">
        <v>2211</v>
      </c>
      <c r="F2081">
        <v>77.155068</v>
      </c>
      <c r="G2081">
        <v>28.541168299999999</v>
      </c>
      <c r="H2081" t="s">
        <v>306</v>
      </c>
      <c r="I2081" t="s">
        <v>19</v>
      </c>
      <c r="J2081" t="s">
        <v>57</v>
      </c>
      <c r="K2081" t="s">
        <v>57</v>
      </c>
      <c r="L2081" t="s">
        <v>57</v>
      </c>
      <c r="M2081" t="s">
        <v>57</v>
      </c>
      <c r="N2081">
        <v>2</v>
      </c>
      <c r="O2081">
        <v>176</v>
      </c>
      <c r="P2081">
        <v>700</v>
      </c>
      <c r="Q2081">
        <v>2.6</v>
      </c>
      <c r="R2081">
        <v>2013</v>
      </c>
      <c r="S2081">
        <v>2</v>
      </c>
      <c r="T2081">
        <v>15</v>
      </c>
      <c r="U2081" s="1">
        <v>41320</v>
      </c>
      <c r="V2081" s="5">
        <f>Main[[#This Row],[Average_Cost_for_two]] * VLOOKUP(Main[[#This Row],[Currency]],'Currency'!A:B,2,FALSE)</f>
        <v>8.4</v>
      </c>
      <c r="W2081" s="5" t="str">
        <f>IF(Main[[#This Row],[Avg_Cost_USD]]&lt;10,"Low",
IF(Main[[#This Row],[Avg_Cost_USD]]&lt;=30,"Medium","High"))</f>
        <v>Low</v>
      </c>
    </row>
    <row r="2082" spans="1:23" x14ac:dyDescent="0.3">
      <c r="A2082">
        <v>302152</v>
      </c>
      <c r="B2082" t="s">
        <v>2791</v>
      </c>
      <c r="C2082">
        <v>1</v>
      </c>
      <c r="D2082" t="s">
        <v>54</v>
      </c>
      <c r="E2082" t="s">
        <v>2211</v>
      </c>
      <c r="F2082">
        <v>77.155412659999996</v>
      </c>
      <c r="G2082">
        <v>28.540896709999998</v>
      </c>
      <c r="H2082" t="s">
        <v>301</v>
      </c>
      <c r="I2082" t="s">
        <v>19</v>
      </c>
      <c r="J2082" t="s">
        <v>57</v>
      </c>
      <c r="K2082" t="s">
        <v>57</v>
      </c>
      <c r="L2082" t="s">
        <v>57</v>
      </c>
      <c r="M2082" t="s">
        <v>57</v>
      </c>
      <c r="N2082">
        <v>2</v>
      </c>
      <c r="O2082">
        <v>256</v>
      </c>
      <c r="P2082">
        <v>700</v>
      </c>
      <c r="Q2082">
        <v>3.7</v>
      </c>
      <c r="R2082">
        <v>2011</v>
      </c>
      <c r="S2082">
        <v>2</v>
      </c>
      <c r="T2082">
        <v>4</v>
      </c>
      <c r="U2082" s="1">
        <v>40578</v>
      </c>
      <c r="V2082" s="5">
        <f>Main[[#This Row],[Average_Cost_for_two]] * VLOOKUP(Main[[#This Row],[Currency]],'Currency'!A:B,2,FALSE)</f>
        <v>8.4</v>
      </c>
      <c r="W2082" s="5" t="str">
        <f>IF(Main[[#This Row],[Avg_Cost_USD]]&lt;10,"Low",
IF(Main[[#This Row],[Avg_Cost_USD]]&lt;=30,"Medium","High"))</f>
        <v>Low</v>
      </c>
    </row>
    <row r="2083" spans="1:23" x14ac:dyDescent="0.3">
      <c r="A2083">
        <v>307535</v>
      </c>
      <c r="B2083" t="s">
        <v>2791</v>
      </c>
      <c r="C2083">
        <v>1</v>
      </c>
      <c r="D2083" t="s">
        <v>54</v>
      </c>
      <c r="E2083" t="s">
        <v>400</v>
      </c>
      <c r="F2083">
        <v>77.220631580000003</v>
      </c>
      <c r="G2083">
        <v>28.630140669999999</v>
      </c>
      <c r="H2083" t="s">
        <v>301</v>
      </c>
      <c r="I2083" t="s">
        <v>19</v>
      </c>
      <c r="J2083" t="s">
        <v>57</v>
      </c>
      <c r="K2083" t="s">
        <v>57</v>
      </c>
      <c r="L2083" t="s">
        <v>57</v>
      </c>
      <c r="M2083" t="s">
        <v>57</v>
      </c>
      <c r="N2083">
        <v>2</v>
      </c>
      <c r="O2083">
        <v>552</v>
      </c>
      <c r="P2083">
        <v>700</v>
      </c>
      <c r="Q2083">
        <v>3.8</v>
      </c>
      <c r="R2083">
        <v>2017</v>
      </c>
      <c r="S2083">
        <v>2</v>
      </c>
      <c r="T2083">
        <v>15</v>
      </c>
      <c r="U2083" s="1">
        <v>42781</v>
      </c>
      <c r="V2083" s="5">
        <f>Main[[#This Row],[Average_Cost_for_two]] * VLOOKUP(Main[[#This Row],[Currency]],'Currency'!A:B,2,FALSE)</f>
        <v>8.4</v>
      </c>
      <c r="W2083" s="5" t="str">
        <f>IF(Main[[#This Row],[Avg_Cost_USD]]&lt;10,"Low",
IF(Main[[#This Row],[Avg_Cost_USD]]&lt;=30,"Medium","High"))</f>
        <v>Low</v>
      </c>
    </row>
    <row r="2084" spans="1:23" x14ac:dyDescent="0.3">
      <c r="A2084">
        <v>199</v>
      </c>
      <c r="B2084" t="s">
        <v>368</v>
      </c>
      <c r="C2084">
        <v>1</v>
      </c>
      <c r="D2084" t="s">
        <v>54</v>
      </c>
      <c r="E2084" t="s">
        <v>79</v>
      </c>
      <c r="F2084">
        <v>77.233061000000006</v>
      </c>
      <c r="G2084">
        <v>28.5661594</v>
      </c>
      <c r="H2084" t="s">
        <v>369</v>
      </c>
      <c r="I2084" t="s">
        <v>19</v>
      </c>
      <c r="J2084" t="s">
        <v>57</v>
      </c>
      <c r="K2084" t="s">
        <v>57</v>
      </c>
      <c r="L2084" t="s">
        <v>57</v>
      </c>
      <c r="M2084" t="s">
        <v>57</v>
      </c>
      <c r="N2084">
        <v>2</v>
      </c>
      <c r="O2084">
        <v>78</v>
      </c>
      <c r="P2084">
        <v>700</v>
      </c>
      <c r="Q2084">
        <v>2.5</v>
      </c>
      <c r="R2084">
        <v>2014</v>
      </c>
      <c r="S2084">
        <v>2</v>
      </c>
      <c r="T2084">
        <v>15</v>
      </c>
      <c r="U2084" s="1">
        <v>41685</v>
      </c>
      <c r="V2084" s="5">
        <f>Main[[#This Row],[Average_Cost_for_two]] * VLOOKUP(Main[[#This Row],[Currency]],'Currency'!A:B,2,FALSE)</f>
        <v>8.4</v>
      </c>
      <c r="W2084" s="5" t="str">
        <f>IF(Main[[#This Row],[Avg_Cost_USD]]&lt;10,"Low",
IF(Main[[#This Row],[Avg_Cost_USD]]&lt;=30,"Medium","High"))</f>
        <v>Low</v>
      </c>
    </row>
    <row r="2085" spans="1:23" x14ac:dyDescent="0.3">
      <c r="A2085">
        <v>566</v>
      </c>
      <c r="B2085" t="s">
        <v>2759</v>
      </c>
      <c r="C2085">
        <v>1</v>
      </c>
      <c r="D2085" t="s">
        <v>54</v>
      </c>
      <c r="E2085" t="s">
        <v>79</v>
      </c>
      <c r="F2085">
        <v>77.238764000000003</v>
      </c>
      <c r="G2085">
        <v>28.5783992</v>
      </c>
      <c r="H2085" t="s">
        <v>1025</v>
      </c>
      <c r="I2085" t="s">
        <v>19</v>
      </c>
      <c r="J2085" t="s">
        <v>57</v>
      </c>
      <c r="K2085" t="s">
        <v>61</v>
      </c>
      <c r="L2085" t="s">
        <v>57</v>
      </c>
      <c r="M2085" t="s">
        <v>57</v>
      </c>
      <c r="N2085">
        <v>2</v>
      </c>
      <c r="O2085">
        <v>196</v>
      </c>
      <c r="P2085">
        <v>700</v>
      </c>
      <c r="Q2085">
        <v>3.8</v>
      </c>
      <c r="R2085">
        <v>2012</v>
      </c>
      <c r="S2085">
        <v>2</v>
      </c>
      <c r="T2085">
        <v>3</v>
      </c>
      <c r="U2085" s="1">
        <v>40942</v>
      </c>
      <c r="V2085" s="5">
        <f>Main[[#This Row],[Average_Cost_for_two]] * VLOOKUP(Main[[#This Row],[Currency]],'Currency'!A:B,2,FALSE)</f>
        <v>8.4</v>
      </c>
      <c r="W2085" s="5" t="str">
        <f>IF(Main[[#This Row],[Avg_Cost_USD]]&lt;10,"Low",
IF(Main[[#This Row],[Avg_Cost_USD]]&lt;=30,"Medium","High"))</f>
        <v>Low</v>
      </c>
    </row>
    <row r="2086" spans="1:23" x14ac:dyDescent="0.3">
      <c r="A2086">
        <v>6144</v>
      </c>
      <c r="B2086" t="s">
        <v>2886</v>
      </c>
      <c r="C2086">
        <v>1</v>
      </c>
      <c r="D2086" t="s">
        <v>54</v>
      </c>
      <c r="E2086" t="s">
        <v>265</v>
      </c>
      <c r="F2086">
        <v>77.202969600000003</v>
      </c>
      <c r="G2086">
        <v>28.6956238</v>
      </c>
      <c r="H2086" t="s">
        <v>1669</v>
      </c>
      <c r="I2086" t="s">
        <v>19</v>
      </c>
      <c r="J2086" t="s">
        <v>61</v>
      </c>
      <c r="K2086" t="s">
        <v>61</v>
      </c>
      <c r="L2086" t="s">
        <v>57</v>
      </c>
      <c r="M2086" t="s">
        <v>57</v>
      </c>
      <c r="N2086">
        <v>2</v>
      </c>
      <c r="O2086">
        <v>1384</v>
      </c>
      <c r="P2086">
        <v>700</v>
      </c>
      <c r="Q2086">
        <v>4.0999999999999996</v>
      </c>
      <c r="R2086">
        <v>2012</v>
      </c>
      <c r="S2086">
        <v>2</v>
      </c>
      <c r="T2086">
        <v>8</v>
      </c>
      <c r="U2086" s="1">
        <v>40947</v>
      </c>
      <c r="V2086" s="5">
        <f>Main[[#This Row],[Average_Cost_for_two]] * VLOOKUP(Main[[#This Row],[Currency]],'Currency'!A:B,2,FALSE)</f>
        <v>8.4</v>
      </c>
      <c r="W2086" s="5" t="str">
        <f>IF(Main[[#This Row],[Avg_Cost_USD]]&lt;10,"Low",
IF(Main[[#This Row],[Avg_Cost_USD]]&lt;=30,"Medium","High"))</f>
        <v>Low</v>
      </c>
    </row>
    <row r="2087" spans="1:23" x14ac:dyDescent="0.3">
      <c r="A2087">
        <v>306407</v>
      </c>
      <c r="B2087" t="s">
        <v>2887</v>
      </c>
      <c r="C2087">
        <v>1</v>
      </c>
      <c r="D2087" t="s">
        <v>54</v>
      </c>
      <c r="E2087" t="s">
        <v>265</v>
      </c>
      <c r="F2087">
        <v>77.2042723</v>
      </c>
      <c r="G2087">
        <v>28.695076799999999</v>
      </c>
      <c r="H2087" t="s">
        <v>1860</v>
      </c>
      <c r="I2087" t="s">
        <v>19</v>
      </c>
      <c r="J2087" t="s">
        <v>61</v>
      </c>
      <c r="K2087" t="s">
        <v>57</v>
      </c>
      <c r="L2087" t="s">
        <v>57</v>
      </c>
      <c r="M2087" t="s">
        <v>57</v>
      </c>
      <c r="N2087">
        <v>2</v>
      </c>
      <c r="O2087">
        <v>1526</v>
      </c>
      <c r="P2087">
        <v>700</v>
      </c>
      <c r="Q2087">
        <v>4.2</v>
      </c>
      <c r="R2087">
        <v>2011</v>
      </c>
      <c r="S2087">
        <v>2</v>
      </c>
      <c r="T2087">
        <v>6</v>
      </c>
      <c r="U2087" s="1">
        <v>40580</v>
      </c>
      <c r="V2087" s="5">
        <f>Main[[#This Row],[Average_Cost_for_two]] * VLOOKUP(Main[[#This Row],[Currency]],'Currency'!A:B,2,FALSE)</f>
        <v>8.4</v>
      </c>
      <c r="W2087" s="5" t="str">
        <f>IF(Main[[#This Row],[Avg_Cost_USD]]&lt;10,"Low",
IF(Main[[#This Row],[Avg_Cost_USD]]&lt;=30,"Medium","High"))</f>
        <v>Low</v>
      </c>
    </row>
    <row r="2088" spans="1:23" x14ac:dyDescent="0.3">
      <c r="A2088">
        <v>18153563</v>
      </c>
      <c r="B2088" t="s">
        <v>2776</v>
      </c>
      <c r="C2088">
        <v>1</v>
      </c>
      <c r="D2088" t="s">
        <v>54</v>
      </c>
      <c r="E2088" t="s">
        <v>81</v>
      </c>
      <c r="F2088">
        <v>77.308491360000005</v>
      </c>
      <c r="G2088">
        <v>28.678105649999999</v>
      </c>
      <c r="H2088" t="s">
        <v>2777</v>
      </c>
      <c r="I2088" t="s">
        <v>19</v>
      </c>
      <c r="J2088" t="s">
        <v>57</v>
      </c>
      <c r="K2088" t="s">
        <v>61</v>
      </c>
      <c r="L2088" t="s">
        <v>57</v>
      </c>
      <c r="M2088" t="s">
        <v>57</v>
      </c>
      <c r="N2088">
        <v>2</v>
      </c>
      <c r="O2088">
        <v>57</v>
      </c>
      <c r="P2088">
        <v>700</v>
      </c>
      <c r="Q2088">
        <v>2.2999999999999998</v>
      </c>
      <c r="R2088">
        <v>2010</v>
      </c>
      <c r="S2088">
        <v>2</v>
      </c>
      <c r="T2088">
        <v>1</v>
      </c>
      <c r="U2088" s="1">
        <v>40210</v>
      </c>
      <c r="V2088" s="5">
        <f>Main[[#This Row],[Average_Cost_for_two]] * VLOOKUP(Main[[#This Row],[Currency]],'Currency'!A:B,2,FALSE)</f>
        <v>8.4</v>
      </c>
      <c r="W2088" s="5" t="str">
        <f>IF(Main[[#This Row],[Avg_Cost_USD]]&lt;10,"Low",
IF(Main[[#This Row],[Avg_Cost_USD]]&lt;=30,"Medium","High"))</f>
        <v>Low</v>
      </c>
    </row>
    <row r="2089" spans="1:23" x14ac:dyDescent="0.3">
      <c r="A2089">
        <v>312183</v>
      </c>
      <c r="B2089" t="s">
        <v>2888</v>
      </c>
      <c r="C2089">
        <v>1</v>
      </c>
      <c r="D2089" t="s">
        <v>54</v>
      </c>
      <c r="E2089" t="s">
        <v>536</v>
      </c>
      <c r="F2089">
        <v>77.173814399999998</v>
      </c>
      <c r="G2089">
        <v>28.644662700000001</v>
      </c>
      <c r="H2089" t="s">
        <v>2889</v>
      </c>
      <c r="I2089" t="s">
        <v>19</v>
      </c>
      <c r="J2089" t="s">
        <v>57</v>
      </c>
      <c r="K2089" t="s">
        <v>57</v>
      </c>
      <c r="L2089" t="s">
        <v>57</v>
      </c>
      <c r="M2089" t="s">
        <v>57</v>
      </c>
      <c r="N2089">
        <v>2</v>
      </c>
      <c r="O2089">
        <v>32</v>
      </c>
      <c r="P2089">
        <v>700</v>
      </c>
      <c r="Q2089">
        <v>3.2</v>
      </c>
      <c r="R2089">
        <v>2014</v>
      </c>
      <c r="S2089">
        <v>2</v>
      </c>
      <c r="T2089">
        <v>15</v>
      </c>
      <c r="U2089" s="1">
        <v>41685</v>
      </c>
      <c r="V2089" s="5">
        <f>Main[[#This Row],[Average_Cost_for_two]] * VLOOKUP(Main[[#This Row],[Currency]],'Currency'!A:B,2,FALSE)</f>
        <v>8.4</v>
      </c>
      <c r="W2089" s="5" t="str">
        <f>IF(Main[[#This Row],[Avg_Cost_USD]]&lt;10,"Low",
IF(Main[[#This Row],[Avg_Cost_USD]]&lt;=30,"Medium","High"))</f>
        <v>Low</v>
      </c>
    </row>
    <row r="2090" spans="1:23" x14ac:dyDescent="0.3">
      <c r="A2090">
        <v>18412868</v>
      </c>
      <c r="B2090" t="s">
        <v>2890</v>
      </c>
      <c r="C2090">
        <v>1</v>
      </c>
      <c r="D2090" t="s">
        <v>54</v>
      </c>
      <c r="E2090" t="s">
        <v>536</v>
      </c>
      <c r="F2090">
        <v>77.1737234</v>
      </c>
      <c r="G2090">
        <v>28.644644199999998</v>
      </c>
      <c r="H2090" t="s">
        <v>337</v>
      </c>
      <c r="I2090" t="s">
        <v>19</v>
      </c>
      <c r="J2090" t="s">
        <v>57</v>
      </c>
      <c r="K2090" t="s">
        <v>57</v>
      </c>
      <c r="L2090" t="s">
        <v>57</v>
      </c>
      <c r="M2090" t="s">
        <v>57</v>
      </c>
      <c r="N2090">
        <v>2</v>
      </c>
      <c r="O2090">
        <v>3</v>
      </c>
      <c r="P2090">
        <v>700</v>
      </c>
      <c r="Q2090">
        <v>1</v>
      </c>
      <c r="R2090">
        <v>2018</v>
      </c>
      <c r="S2090">
        <v>2</v>
      </c>
      <c r="T2090">
        <v>10</v>
      </c>
      <c r="U2090" s="1">
        <v>43141</v>
      </c>
      <c r="V2090" s="5">
        <f>Main[[#This Row],[Average_Cost_for_two]] * VLOOKUP(Main[[#This Row],[Currency]],'Currency'!A:B,2,FALSE)</f>
        <v>8.4</v>
      </c>
      <c r="W2090" s="5" t="str">
        <f>IF(Main[[#This Row],[Avg_Cost_USD]]&lt;10,"Low",
IF(Main[[#This Row],[Avg_Cost_USD]]&lt;=30,"Medium","High"))</f>
        <v>Low</v>
      </c>
    </row>
    <row r="2091" spans="1:23" x14ac:dyDescent="0.3">
      <c r="A2091">
        <v>18249082</v>
      </c>
      <c r="B2091" t="s">
        <v>2891</v>
      </c>
      <c r="C2091">
        <v>1</v>
      </c>
      <c r="D2091" t="s">
        <v>54</v>
      </c>
      <c r="E2091" t="s">
        <v>1132</v>
      </c>
      <c r="F2091">
        <v>77.243752700000002</v>
      </c>
      <c r="G2091">
        <v>28.533329200000001</v>
      </c>
      <c r="H2091" t="s">
        <v>863</v>
      </c>
      <c r="I2091" t="s">
        <v>19</v>
      </c>
      <c r="J2091" t="s">
        <v>57</v>
      </c>
      <c r="K2091" t="s">
        <v>61</v>
      </c>
      <c r="L2091" t="s">
        <v>57</v>
      </c>
      <c r="M2091" t="s">
        <v>57</v>
      </c>
      <c r="N2091">
        <v>2</v>
      </c>
      <c r="O2091">
        <v>136</v>
      </c>
      <c r="P2091">
        <v>700</v>
      </c>
      <c r="Q2091">
        <v>3.8</v>
      </c>
      <c r="R2091">
        <v>2014</v>
      </c>
      <c r="S2091">
        <v>2</v>
      </c>
      <c r="T2091">
        <v>12</v>
      </c>
      <c r="U2091" s="1">
        <v>41682</v>
      </c>
      <c r="V2091" s="5">
        <f>Main[[#This Row],[Average_Cost_for_two]] * VLOOKUP(Main[[#This Row],[Currency]],'Currency'!A:B,2,FALSE)</f>
        <v>8.4</v>
      </c>
      <c r="W2091" s="5" t="str">
        <f>IF(Main[[#This Row],[Avg_Cost_USD]]&lt;10,"Low",
IF(Main[[#This Row],[Avg_Cost_USD]]&lt;=30,"Medium","High"))</f>
        <v>Low</v>
      </c>
    </row>
    <row r="2092" spans="1:23" x14ac:dyDescent="0.3">
      <c r="A2092">
        <v>203</v>
      </c>
      <c r="B2092" t="s">
        <v>368</v>
      </c>
      <c r="C2092">
        <v>1</v>
      </c>
      <c r="D2092" t="s">
        <v>54</v>
      </c>
      <c r="E2092" t="s">
        <v>441</v>
      </c>
      <c r="F2092">
        <v>77.202340800000002</v>
      </c>
      <c r="G2092">
        <v>28.556599800000001</v>
      </c>
      <c r="H2092" t="s">
        <v>369</v>
      </c>
      <c r="I2092" t="s">
        <v>19</v>
      </c>
      <c r="J2092" t="s">
        <v>57</v>
      </c>
      <c r="K2092" t="s">
        <v>57</v>
      </c>
      <c r="L2092" t="s">
        <v>57</v>
      </c>
      <c r="M2092" t="s">
        <v>57</v>
      </c>
      <c r="N2092">
        <v>2</v>
      </c>
      <c r="O2092">
        <v>238</v>
      </c>
      <c r="P2092">
        <v>700</v>
      </c>
      <c r="Q2092">
        <v>2.5</v>
      </c>
      <c r="R2092">
        <v>2015</v>
      </c>
      <c r="S2092">
        <v>2</v>
      </c>
      <c r="T2092">
        <v>3</v>
      </c>
      <c r="U2092" s="1">
        <v>42038</v>
      </c>
      <c r="V2092" s="5">
        <f>Main[[#This Row],[Average_Cost_for_two]] * VLOOKUP(Main[[#This Row],[Currency]],'Currency'!A:B,2,FALSE)</f>
        <v>8.4</v>
      </c>
      <c r="W2092" s="5" t="str">
        <f>IF(Main[[#This Row],[Avg_Cost_USD]]&lt;10,"Low",
IF(Main[[#This Row],[Avg_Cost_USD]]&lt;=30,"Medium","High"))</f>
        <v>Low</v>
      </c>
    </row>
    <row r="2093" spans="1:23" x14ac:dyDescent="0.3">
      <c r="A2093">
        <v>18355419</v>
      </c>
      <c r="B2093" t="s">
        <v>2892</v>
      </c>
      <c r="C2093">
        <v>1</v>
      </c>
      <c r="D2093" t="s">
        <v>54</v>
      </c>
      <c r="E2093" t="s">
        <v>441</v>
      </c>
      <c r="F2093">
        <v>77.201846700000004</v>
      </c>
      <c r="G2093">
        <v>28.560810199999999</v>
      </c>
      <c r="H2093" t="s">
        <v>1351</v>
      </c>
      <c r="I2093" t="s">
        <v>19</v>
      </c>
      <c r="J2093" t="s">
        <v>57</v>
      </c>
      <c r="K2093" t="s">
        <v>57</v>
      </c>
      <c r="L2093" t="s">
        <v>57</v>
      </c>
      <c r="M2093" t="s">
        <v>57</v>
      </c>
      <c r="N2093">
        <v>2</v>
      </c>
      <c r="O2093">
        <v>14</v>
      </c>
      <c r="P2093">
        <v>700</v>
      </c>
      <c r="Q2093">
        <v>3.4</v>
      </c>
      <c r="R2093">
        <v>2013</v>
      </c>
      <c r="S2093">
        <v>2</v>
      </c>
      <c r="T2093">
        <v>5</v>
      </c>
      <c r="U2093" s="1">
        <v>41310</v>
      </c>
      <c r="V2093" s="5">
        <f>Main[[#This Row],[Average_Cost_for_two]] * VLOOKUP(Main[[#This Row],[Currency]],'Currency'!A:B,2,FALSE)</f>
        <v>8.4</v>
      </c>
      <c r="W2093" s="5" t="str">
        <f>IF(Main[[#This Row],[Avg_Cost_USD]]&lt;10,"Low",
IF(Main[[#This Row],[Avg_Cost_USD]]&lt;=30,"Medium","High"))</f>
        <v>Low</v>
      </c>
    </row>
    <row r="2094" spans="1:23" x14ac:dyDescent="0.3">
      <c r="A2094">
        <v>18396855</v>
      </c>
      <c r="B2094" t="s">
        <v>2893</v>
      </c>
      <c r="C2094">
        <v>1</v>
      </c>
      <c r="D2094" t="s">
        <v>54</v>
      </c>
      <c r="E2094" t="s">
        <v>155</v>
      </c>
      <c r="F2094">
        <v>77.232836500000005</v>
      </c>
      <c r="G2094">
        <v>28.649165199999999</v>
      </c>
      <c r="H2094" t="s">
        <v>2894</v>
      </c>
      <c r="I2094" t="s">
        <v>19</v>
      </c>
      <c r="J2094" t="s">
        <v>57</v>
      </c>
      <c r="K2094" t="s">
        <v>57</v>
      </c>
      <c r="L2094" t="s">
        <v>57</v>
      </c>
      <c r="M2094" t="s">
        <v>57</v>
      </c>
      <c r="N2094">
        <v>2</v>
      </c>
      <c r="O2094">
        <v>40</v>
      </c>
      <c r="P2094">
        <v>700</v>
      </c>
      <c r="Q2094">
        <v>3.8</v>
      </c>
      <c r="R2094">
        <v>2011</v>
      </c>
      <c r="S2094">
        <v>2</v>
      </c>
      <c r="T2094">
        <v>3</v>
      </c>
      <c r="U2094" s="1">
        <v>40577</v>
      </c>
      <c r="V2094" s="5">
        <f>Main[[#This Row],[Average_Cost_for_two]] * VLOOKUP(Main[[#This Row],[Currency]],'Currency'!A:B,2,FALSE)</f>
        <v>8.4</v>
      </c>
      <c r="W2094" s="5" t="str">
        <f>IF(Main[[#This Row],[Avg_Cost_USD]]&lt;10,"Low",
IF(Main[[#This Row],[Avg_Cost_USD]]&lt;=30,"Medium","High"))</f>
        <v>Low</v>
      </c>
    </row>
    <row r="2095" spans="1:23" x14ac:dyDescent="0.3">
      <c r="A2095">
        <v>18252369</v>
      </c>
      <c r="B2095" t="s">
        <v>1686</v>
      </c>
      <c r="C2095">
        <v>1</v>
      </c>
      <c r="D2095" t="s">
        <v>54</v>
      </c>
      <c r="E2095" t="s">
        <v>270</v>
      </c>
      <c r="F2095">
        <v>77.241188800000003</v>
      </c>
      <c r="G2095">
        <v>28.5538898</v>
      </c>
      <c r="H2095" t="s">
        <v>287</v>
      </c>
      <c r="I2095" t="s">
        <v>19</v>
      </c>
      <c r="J2095" t="s">
        <v>57</v>
      </c>
      <c r="K2095" t="s">
        <v>57</v>
      </c>
      <c r="L2095" t="s">
        <v>57</v>
      </c>
      <c r="M2095" t="s">
        <v>57</v>
      </c>
      <c r="N2095">
        <v>2</v>
      </c>
      <c r="O2095">
        <v>13</v>
      </c>
      <c r="P2095">
        <v>700</v>
      </c>
      <c r="Q2095">
        <v>3.1</v>
      </c>
      <c r="R2095">
        <v>2018</v>
      </c>
      <c r="S2095">
        <v>2</v>
      </c>
      <c r="T2095">
        <v>23</v>
      </c>
      <c r="U2095" s="1">
        <v>43154</v>
      </c>
      <c r="V2095" s="5">
        <f>Main[[#This Row],[Average_Cost_for_two]] * VLOOKUP(Main[[#This Row],[Currency]],'Currency'!A:B,2,FALSE)</f>
        <v>8.4</v>
      </c>
      <c r="W2095" s="5" t="str">
        <f>IF(Main[[#This Row],[Avg_Cost_USD]]&lt;10,"Low",
IF(Main[[#This Row],[Avg_Cost_USD]]&lt;=30,"Medium","High"))</f>
        <v>Low</v>
      </c>
    </row>
    <row r="2096" spans="1:23" x14ac:dyDescent="0.3">
      <c r="A2096">
        <v>18133506</v>
      </c>
      <c r="B2096" t="s">
        <v>2895</v>
      </c>
      <c r="C2096">
        <v>1</v>
      </c>
      <c r="D2096" t="s">
        <v>54</v>
      </c>
      <c r="E2096" t="s">
        <v>926</v>
      </c>
      <c r="F2096">
        <v>77.258897219999994</v>
      </c>
      <c r="G2096">
        <v>28.53269444</v>
      </c>
      <c r="H2096" t="s">
        <v>315</v>
      </c>
      <c r="I2096" t="s">
        <v>19</v>
      </c>
      <c r="J2096" t="s">
        <v>57</v>
      </c>
      <c r="K2096" t="s">
        <v>57</v>
      </c>
      <c r="L2096" t="s">
        <v>57</v>
      </c>
      <c r="M2096" t="s">
        <v>57</v>
      </c>
      <c r="N2096">
        <v>2</v>
      </c>
      <c r="O2096">
        <v>17</v>
      </c>
      <c r="P2096">
        <v>700</v>
      </c>
      <c r="Q2096">
        <v>3.3</v>
      </c>
      <c r="R2096">
        <v>2013</v>
      </c>
      <c r="S2096">
        <v>2</v>
      </c>
      <c r="T2096">
        <v>19</v>
      </c>
      <c r="U2096" s="1">
        <v>41324</v>
      </c>
      <c r="V2096" s="5">
        <f>Main[[#This Row],[Average_Cost_for_two]] * VLOOKUP(Main[[#This Row],[Currency]],'Currency'!A:B,2,FALSE)</f>
        <v>8.4</v>
      </c>
      <c r="W2096" s="5" t="str">
        <f>IF(Main[[#This Row],[Avg_Cost_USD]]&lt;10,"Low",
IF(Main[[#This Row],[Avg_Cost_USD]]&lt;=30,"Medium","High"))</f>
        <v>Low</v>
      </c>
    </row>
    <row r="2097" spans="1:23" x14ac:dyDescent="0.3">
      <c r="A2097">
        <v>311903</v>
      </c>
      <c r="B2097" t="s">
        <v>368</v>
      </c>
      <c r="C2097">
        <v>1</v>
      </c>
      <c r="D2097" t="s">
        <v>54</v>
      </c>
      <c r="E2097" t="s">
        <v>396</v>
      </c>
      <c r="F2097">
        <v>77.195375900000002</v>
      </c>
      <c r="G2097">
        <v>28.679401370000001</v>
      </c>
      <c r="H2097" t="s">
        <v>369</v>
      </c>
      <c r="I2097" t="s">
        <v>19</v>
      </c>
      <c r="J2097" t="s">
        <v>57</v>
      </c>
      <c r="K2097" t="s">
        <v>57</v>
      </c>
      <c r="L2097" t="s">
        <v>57</v>
      </c>
      <c r="M2097" t="s">
        <v>57</v>
      </c>
      <c r="N2097">
        <v>2</v>
      </c>
      <c r="O2097">
        <v>36</v>
      </c>
      <c r="P2097">
        <v>700</v>
      </c>
      <c r="Q2097">
        <v>3.4</v>
      </c>
      <c r="R2097">
        <v>2017</v>
      </c>
      <c r="S2097">
        <v>2</v>
      </c>
      <c r="T2097">
        <v>21</v>
      </c>
      <c r="U2097" s="1">
        <v>42787</v>
      </c>
      <c r="V2097" s="5">
        <f>Main[[#This Row],[Average_Cost_for_two]] * VLOOKUP(Main[[#This Row],[Currency]],'Currency'!A:B,2,FALSE)</f>
        <v>8.4</v>
      </c>
      <c r="W2097" s="5" t="str">
        <f>IF(Main[[#This Row],[Avg_Cost_USD]]&lt;10,"Low",
IF(Main[[#This Row],[Avg_Cost_USD]]&lt;=30,"Medium","High"))</f>
        <v>Low</v>
      </c>
    </row>
    <row r="2098" spans="1:23" x14ac:dyDescent="0.3">
      <c r="A2098">
        <v>1301</v>
      </c>
      <c r="B2098" t="s">
        <v>2896</v>
      </c>
      <c r="C2098">
        <v>1</v>
      </c>
      <c r="D2098" t="s">
        <v>54</v>
      </c>
      <c r="E2098" t="s">
        <v>173</v>
      </c>
      <c r="F2098">
        <v>77.188526999999993</v>
      </c>
      <c r="G2098">
        <v>28.647072999999999</v>
      </c>
      <c r="H2098" t="s">
        <v>2897</v>
      </c>
      <c r="I2098" t="s">
        <v>19</v>
      </c>
      <c r="J2098" t="s">
        <v>57</v>
      </c>
      <c r="K2098" t="s">
        <v>61</v>
      </c>
      <c r="L2098" t="s">
        <v>57</v>
      </c>
      <c r="M2098" t="s">
        <v>57</v>
      </c>
      <c r="N2098">
        <v>2</v>
      </c>
      <c r="O2098">
        <v>603</v>
      </c>
      <c r="P2098">
        <v>700</v>
      </c>
      <c r="Q2098">
        <v>3.8</v>
      </c>
      <c r="R2098">
        <v>2011</v>
      </c>
      <c r="S2098">
        <v>2</v>
      </c>
      <c r="T2098">
        <v>18</v>
      </c>
      <c r="U2098" s="1">
        <v>40592</v>
      </c>
      <c r="V2098" s="5">
        <f>Main[[#This Row],[Average_Cost_for_two]] * VLOOKUP(Main[[#This Row],[Currency]],'Currency'!A:B,2,FALSE)</f>
        <v>8.4</v>
      </c>
      <c r="W2098" s="5" t="str">
        <f>IF(Main[[#This Row],[Avg_Cost_USD]]&lt;10,"Low",
IF(Main[[#This Row],[Avg_Cost_USD]]&lt;=30,"Medium","High"))</f>
        <v>Low</v>
      </c>
    </row>
    <row r="2099" spans="1:23" x14ac:dyDescent="0.3">
      <c r="A2099">
        <v>18446475</v>
      </c>
      <c r="B2099" t="s">
        <v>2898</v>
      </c>
      <c r="C2099">
        <v>1</v>
      </c>
      <c r="D2099" t="s">
        <v>54</v>
      </c>
      <c r="E2099" t="s">
        <v>990</v>
      </c>
      <c r="F2099">
        <v>77.203611699999996</v>
      </c>
      <c r="G2099">
        <v>28.5325807</v>
      </c>
      <c r="H2099" t="s">
        <v>287</v>
      </c>
      <c r="I2099" t="s">
        <v>19</v>
      </c>
      <c r="J2099" t="s">
        <v>57</v>
      </c>
      <c r="K2099" t="s">
        <v>61</v>
      </c>
      <c r="L2099" t="s">
        <v>57</v>
      </c>
      <c r="M2099" t="s">
        <v>57</v>
      </c>
      <c r="N2099">
        <v>2</v>
      </c>
      <c r="O2099">
        <v>84</v>
      </c>
      <c r="P2099">
        <v>700</v>
      </c>
      <c r="Q2099">
        <v>4.4000000000000004</v>
      </c>
      <c r="R2099">
        <v>2010</v>
      </c>
      <c r="S2099">
        <v>2</v>
      </c>
      <c r="T2099">
        <v>28</v>
      </c>
      <c r="U2099" s="1">
        <v>40237</v>
      </c>
      <c r="V2099" s="5">
        <f>Main[[#This Row],[Average_Cost_for_two]] * VLOOKUP(Main[[#This Row],[Currency]],'Currency'!A:B,2,FALSE)</f>
        <v>8.4</v>
      </c>
      <c r="W2099" s="5" t="str">
        <f>IF(Main[[#This Row],[Avg_Cost_USD]]&lt;10,"Low",
IF(Main[[#This Row],[Avg_Cost_USD]]&lt;=30,"Medium","High"))</f>
        <v>Low</v>
      </c>
    </row>
    <row r="2100" spans="1:23" x14ac:dyDescent="0.3">
      <c r="A2100">
        <v>305967</v>
      </c>
      <c r="B2100" t="s">
        <v>2791</v>
      </c>
      <c r="C2100">
        <v>1</v>
      </c>
      <c r="D2100" t="s">
        <v>54</v>
      </c>
      <c r="E2100" t="s">
        <v>1665</v>
      </c>
      <c r="F2100">
        <v>77.151976599999998</v>
      </c>
      <c r="G2100">
        <v>28.6931087</v>
      </c>
      <c r="H2100" t="s">
        <v>301</v>
      </c>
      <c r="I2100" t="s">
        <v>19</v>
      </c>
      <c r="J2100" t="s">
        <v>57</v>
      </c>
      <c r="K2100" t="s">
        <v>57</v>
      </c>
      <c r="L2100" t="s">
        <v>57</v>
      </c>
      <c r="M2100" t="s">
        <v>57</v>
      </c>
      <c r="N2100">
        <v>2</v>
      </c>
      <c r="O2100">
        <v>294</v>
      </c>
      <c r="P2100">
        <v>700</v>
      </c>
      <c r="Q2100">
        <v>3.7</v>
      </c>
      <c r="R2100">
        <v>2018</v>
      </c>
      <c r="S2100">
        <v>2</v>
      </c>
      <c r="T2100">
        <v>17</v>
      </c>
      <c r="U2100" s="1">
        <v>43148</v>
      </c>
      <c r="V2100" s="5">
        <f>Main[[#This Row],[Average_Cost_for_two]] * VLOOKUP(Main[[#This Row],[Currency]],'Currency'!A:B,2,FALSE)</f>
        <v>8.4</v>
      </c>
      <c r="W2100" s="5" t="str">
        <f>IF(Main[[#This Row],[Avg_Cost_USD]]&lt;10,"Low",
IF(Main[[#This Row],[Avg_Cost_USD]]&lt;=30,"Medium","High"))</f>
        <v>Low</v>
      </c>
    </row>
    <row r="2101" spans="1:23" x14ac:dyDescent="0.3">
      <c r="A2101">
        <v>7271</v>
      </c>
      <c r="B2101" t="s">
        <v>2899</v>
      </c>
      <c r="C2101">
        <v>1</v>
      </c>
      <c r="D2101" t="s">
        <v>54</v>
      </c>
      <c r="E2101" t="s">
        <v>1679</v>
      </c>
      <c r="F2101">
        <v>77.088183400000005</v>
      </c>
      <c r="G2101">
        <v>28.6733616</v>
      </c>
      <c r="H2101" t="s">
        <v>444</v>
      </c>
      <c r="I2101" t="s">
        <v>19</v>
      </c>
      <c r="J2101" t="s">
        <v>57</v>
      </c>
      <c r="K2101" t="s">
        <v>61</v>
      </c>
      <c r="L2101" t="s">
        <v>57</v>
      </c>
      <c r="M2101" t="s">
        <v>57</v>
      </c>
      <c r="N2101">
        <v>2</v>
      </c>
      <c r="O2101">
        <v>45</v>
      </c>
      <c r="P2101">
        <v>700</v>
      </c>
      <c r="Q2101">
        <v>2.1</v>
      </c>
      <c r="R2101">
        <v>2011</v>
      </c>
      <c r="S2101">
        <v>2</v>
      </c>
      <c r="T2101">
        <v>18</v>
      </c>
      <c r="U2101" s="1">
        <v>40592</v>
      </c>
      <c r="V2101" s="5">
        <f>Main[[#This Row],[Average_Cost_for_two]] * VLOOKUP(Main[[#This Row],[Currency]],'Currency'!A:B,2,FALSE)</f>
        <v>8.4</v>
      </c>
      <c r="W2101" s="5" t="str">
        <f>IF(Main[[#This Row],[Avg_Cost_USD]]&lt;10,"Low",
IF(Main[[#This Row],[Avg_Cost_USD]]&lt;=30,"Medium","High"))</f>
        <v>Low</v>
      </c>
    </row>
    <row r="2102" spans="1:23" x14ac:dyDescent="0.3">
      <c r="A2102">
        <v>3892</v>
      </c>
      <c r="B2102" t="s">
        <v>368</v>
      </c>
      <c r="C2102">
        <v>1</v>
      </c>
      <c r="D2102" t="s">
        <v>54</v>
      </c>
      <c r="E2102" t="s">
        <v>101</v>
      </c>
      <c r="F2102">
        <v>77.135078899999996</v>
      </c>
      <c r="G2102">
        <v>28.6886191</v>
      </c>
      <c r="H2102" t="s">
        <v>369</v>
      </c>
      <c r="I2102" t="s">
        <v>19</v>
      </c>
      <c r="J2102" t="s">
        <v>57</v>
      </c>
      <c r="K2102" t="s">
        <v>57</v>
      </c>
      <c r="L2102" t="s">
        <v>57</v>
      </c>
      <c r="M2102" t="s">
        <v>57</v>
      </c>
      <c r="N2102">
        <v>2</v>
      </c>
      <c r="O2102">
        <v>65</v>
      </c>
      <c r="P2102">
        <v>700</v>
      </c>
      <c r="Q2102">
        <v>2.6</v>
      </c>
      <c r="R2102">
        <v>2018</v>
      </c>
      <c r="S2102">
        <v>2</v>
      </c>
      <c r="T2102">
        <v>11</v>
      </c>
      <c r="U2102" s="1">
        <v>43142</v>
      </c>
      <c r="V2102" s="5">
        <f>Main[[#This Row],[Average_Cost_for_two]] * VLOOKUP(Main[[#This Row],[Currency]],'Currency'!A:B,2,FALSE)</f>
        <v>8.4</v>
      </c>
      <c r="W2102" s="5" t="str">
        <f>IF(Main[[#This Row],[Avg_Cost_USD]]&lt;10,"Low",
IF(Main[[#This Row],[Avg_Cost_USD]]&lt;=30,"Medium","High"))</f>
        <v>Low</v>
      </c>
    </row>
    <row r="2103" spans="1:23" x14ac:dyDescent="0.3">
      <c r="A2103">
        <v>977</v>
      </c>
      <c r="B2103" t="s">
        <v>2836</v>
      </c>
      <c r="C2103">
        <v>1</v>
      </c>
      <c r="D2103" t="s">
        <v>54</v>
      </c>
      <c r="E2103" t="s">
        <v>1087</v>
      </c>
      <c r="F2103">
        <v>77.120096399999994</v>
      </c>
      <c r="G2103">
        <v>28.638776799999999</v>
      </c>
      <c r="H2103" t="s">
        <v>289</v>
      </c>
      <c r="I2103" t="s">
        <v>19</v>
      </c>
      <c r="J2103" t="s">
        <v>57</v>
      </c>
      <c r="K2103" t="s">
        <v>61</v>
      </c>
      <c r="L2103" t="s">
        <v>57</v>
      </c>
      <c r="M2103" t="s">
        <v>57</v>
      </c>
      <c r="N2103">
        <v>2</v>
      </c>
      <c r="O2103">
        <v>93</v>
      </c>
      <c r="P2103">
        <v>700</v>
      </c>
      <c r="Q2103">
        <v>3.2</v>
      </c>
      <c r="R2103">
        <v>2010</v>
      </c>
      <c r="S2103">
        <v>2</v>
      </c>
      <c r="T2103">
        <v>24</v>
      </c>
      <c r="U2103" s="1">
        <v>40233</v>
      </c>
      <c r="V2103" s="5">
        <f>Main[[#This Row],[Average_Cost_for_two]] * VLOOKUP(Main[[#This Row],[Currency]],'Currency'!A:B,2,FALSE)</f>
        <v>8.4</v>
      </c>
      <c r="W2103" s="5" t="str">
        <f>IF(Main[[#This Row],[Avg_Cost_USD]]&lt;10,"Low",
IF(Main[[#This Row],[Avg_Cost_USD]]&lt;=30,"Medium","High"))</f>
        <v>Low</v>
      </c>
    </row>
    <row r="2104" spans="1:23" x14ac:dyDescent="0.3">
      <c r="A2104">
        <v>305086</v>
      </c>
      <c r="B2104" t="s">
        <v>2900</v>
      </c>
      <c r="C2104">
        <v>1</v>
      </c>
      <c r="D2104" t="s">
        <v>54</v>
      </c>
      <c r="E2104" t="s">
        <v>1087</v>
      </c>
      <c r="F2104">
        <v>77.120561800000004</v>
      </c>
      <c r="G2104">
        <v>28.638205200000002</v>
      </c>
      <c r="H2104" t="s">
        <v>289</v>
      </c>
      <c r="I2104" t="s">
        <v>19</v>
      </c>
      <c r="J2104" t="s">
        <v>57</v>
      </c>
      <c r="K2104" t="s">
        <v>57</v>
      </c>
      <c r="L2104" t="s">
        <v>57</v>
      </c>
      <c r="M2104" t="s">
        <v>57</v>
      </c>
      <c r="N2104">
        <v>2</v>
      </c>
      <c r="O2104">
        <v>41</v>
      </c>
      <c r="P2104">
        <v>700</v>
      </c>
      <c r="Q2104">
        <v>3.2</v>
      </c>
      <c r="R2104">
        <v>2012</v>
      </c>
      <c r="S2104">
        <v>2</v>
      </c>
      <c r="T2104">
        <v>14</v>
      </c>
      <c r="U2104" s="1">
        <v>40953</v>
      </c>
      <c r="V2104" s="5">
        <f>Main[[#This Row],[Average_Cost_for_two]] * VLOOKUP(Main[[#This Row],[Currency]],'Currency'!A:B,2,FALSE)</f>
        <v>8.4</v>
      </c>
      <c r="W2104" s="5" t="str">
        <f>IF(Main[[#This Row],[Avg_Cost_USD]]&lt;10,"Low",
IF(Main[[#This Row],[Avg_Cost_USD]]&lt;=30,"Medium","High"))</f>
        <v>Low</v>
      </c>
    </row>
    <row r="2105" spans="1:23" x14ac:dyDescent="0.3">
      <c r="A2105">
        <v>18358685</v>
      </c>
      <c r="B2105" t="s">
        <v>2844</v>
      </c>
      <c r="C2105">
        <v>1</v>
      </c>
      <c r="D2105" t="s">
        <v>54</v>
      </c>
      <c r="E2105" t="s">
        <v>1093</v>
      </c>
      <c r="F2105">
        <v>77.198888999999994</v>
      </c>
      <c r="G2105">
        <v>28.559828</v>
      </c>
      <c r="H2105" t="s">
        <v>1887</v>
      </c>
      <c r="I2105" t="s">
        <v>19</v>
      </c>
      <c r="J2105" t="s">
        <v>57</v>
      </c>
      <c r="K2105" t="s">
        <v>61</v>
      </c>
      <c r="L2105" t="s">
        <v>57</v>
      </c>
      <c r="M2105" t="s">
        <v>57</v>
      </c>
      <c r="N2105">
        <v>2</v>
      </c>
      <c r="O2105">
        <v>13</v>
      </c>
      <c r="P2105">
        <v>700</v>
      </c>
      <c r="Q2105">
        <v>3.4</v>
      </c>
      <c r="R2105">
        <v>2014</v>
      </c>
      <c r="S2105">
        <v>2</v>
      </c>
      <c r="T2105">
        <v>22</v>
      </c>
      <c r="U2105" s="1">
        <v>41692</v>
      </c>
      <c r="V2105" s="5">
        <f>Main[[#This Row],[Average_Cost_for_two]] * VLOOKUP(Main[[#This Row],[Currency]],'Currency'!A:B,2,FALSE)</f>
        <v>8.4</v>
      </c>
      <c r="W2105" s="5" t="str">
        <f>IF(Main[[#This Row],[Avg_Cost_USD]]&lt;10,"Low",
IF(Main[[#This Row],[Avg_Cost_USD]]&lt;=30,"Medium","High"))</f>
        <v>Low</v>
      </c>
    </row>
    <row r="2106" spans="1:23" x14ac:dyDescent="0.3">
      <c r="A2106">
        <v>18263236</v>
      </c>
      <c r="B2106" t="s">
        <v>368</v>
      </c>
      <c r="C2106">
        <v>1</v>
      </c>
      <c r="D2106" t="s">
        <v>54</v>
      </c>
      <c r="E2106" t="s">
        <v>2901</v>
      </c>
      <c r="F2106">
        <v>77.076034199999995</v>
      </c>
      <c r="G2106">
        <v>28.628881799999998</v>
      </c>
      <c r="H2106" t="s">
        <v>369</v>
      </c>
      <c r="I2106" t="s">
        <v>19</v>
      </c>
      <c r="J2106" t="s">
        <v>57</v>
      </c>
      <c r="K2106" t="s">
        <v>57</v>
      </c>
      <c r="L2106" t="s">
        <v>57</v>
      </c>
      <c r="M2106" t="s">
        <v>57</v>
      </c>
      <c r="N2106">
        <v>2</v>
      </c>
      <c r="O2106">
        <v>24</v>
      </c>
      <c r="P2106">
        <v>700</v>
      </c>
      <c r="Q2106">
        <v>3.6</v>
      </c>
      <c r="R2106">
        <v>2011</v>
      </c>
      <c r="S2106">
        <v>2</v>
      </c>
      <c r="T2106">
        <v>14</v>
      </c>
      <c r="U2106" s="1">
        <v>40588</v>
      </c>
      <c r="V2106" s="5">
        <f>Main[[#This Row],[Average_Cost_for_two]] * VLOOKUP(Main[[#This Row],[Currency]],'Currency'!A:B,2,FALSE)</f>
        <v>8.4</v>
      </c>
      <c r="W2106" s="5" t="str">
        <f>IF(Main[[#This Row],[Avg_Cost_USD]]&lt;10,"Low",
IF(Main[[#This Row],[Avg_Cost_USD]]&lt;=30,"Medium","High"))</f>
        <v>Low</v>
      </c>
    </row>
    <row r="2107" spans="1:23" x14ac:dyDescent="0.3">
      <c r="A2107">
        <v>6625</v>
      </c>
      <c r="B2107" t="s">
        <v>368</v>
      </c>
      <c r="C2107">
        <v>1</v>
      </c>
      <c r="D2107" t="s">
        <v>54</v>
      </c>
      <c r="E2107" t="s">
        <v>265</v>
      </c>
      <c r="F2107">
        <v>77.205829899999998</v>
      </c>
      <c r="G2107">
        <v>28.698599300000001</v>
      </c>
      <c r="H2107" t="s">
        <v>369</v>
      </c>
      <c r="I2107" t="s">
        <v>19</v>
      </c>
      <c r="J2107" t="s">
        <v>57</v>
      </c>
      <c r="K2107" t="s">
        <v>57</v>
      </c>
      <c r="L2107" t="s">
        <v>57</v>
      </c>
      <c r="M2107" t="s">
        <v>57</v>
      </c>
      <c r="N2107">
        <v>2</v>
      </c>
      <c r="O2107">
        <v>109</v>
      </c>
      <c r="P2107">
        <v>700</v>
      </c>
      <c r="Q2107">
        <v>2.5</v>
      </c>
      <c r="R2107">
        <v>2011</v>
      </c>
      <c r="S2107">
        <v>1</v>
      </c>
      <c r="T2107">
        <v>11</v>
      </c>
      <c r="U2107" s="1">
        <v>40554</v>
      </c>
      <c r="V2107" s="5">
        <f>Main[[#This Row],[Average_Cost_for_two]] * VLOOKUP(Main[[#This Row],[Currency]],'Currency'!A:B,2,FALSE)</f>
        <v>8.4</v>
      </c>
      <c r="W2107" s="5" t="str">
        <f>IF(Main[[#This Row],[Avg_Cost_USD]]&lt;10,"Low",
IF(Main[[#This Row],[Avg_Cost_USD]]&lt;=30,"Medium","High"))</f>
        <v>Low</v>
      </c>
    </row>
    <row r="2108" spans="1:23" x14ac:dyDescent="0.3">
      <c r="A2108">
        <v>304915</v>
      </c>
      <c r="B2108" t="s">
        <v>1191</v>
      </c>
      <c r="C2108">
        <v>1</v>
      </c>
      <c r="D2108" t="s">
        <v>54</v>
      </c>
      <c r="E2108" t="s">
        <v>1744</v>
      </c>
      <c r="F2108">
        <v>77.2514264</v>
      </c>
      <c r="G2108">
        <v>28.551456000000002</v>
      </c>
      <c r="H2108" t="s">
        <v>347</v>
      </c>
      <c r="I2108" t="s">
        <v>19</v>
      </c>
      <c r="J2108" t="s">
        <v>57</v>
      </c>
      <c r="K2108" t="s">
        <v>61</v>
      </c>
      <c r="L2108" t="s">
        <v>57</v>
      </c>
      <c r="M2108" t="s">
        <v>57</v>
      </c>
      <c r="N2108">
        <v>2</v>
      </c>
      <c r="O2108">
        <v>185</v>
      </c>
      <c r="P2108">
        <v>700</v>
      </c>
      <c r="Q2108">
        <v>3.1</v>
      </c>
      <c r="R2108">
        <v>2014</v>
      </c>
      <c r="S2108">
        <v>1</v>
      </c>
      <c r="T2108">
        <v>19</v>
      </c>
      <c r="U2108" s="1">
        <v>41658</v>
      </c>
      <c r="V2108" s="5">
        <f>Main[[#This Row],[Average_Cost_for_two]] * VLOOKUP(Main[[#This Row],[Currency]],'Currency'!A:B,2,FALSE)</f>
        <v>8.4</v>
      </c>
      <c r="W2108" s="5" t="str">
        <f>IF(Main[[#This Row],[Avg_Cost_USD]]&lt;10,"Low",
IF(Main[[#This Row],[Avg_Cost_USD]]&lt;=30,"Medium","High"))</f>
        <v>Low</v>
      </c>
    </row>
    <row r="2109" spans="1:23" x14ac:dyDescent="0.3">
      <c r="A2109">
        <v>8376</v>
      </c>
      <c r="B2109" t="s">
        <v>368</v>
      </c>
      <c r="C2109">
        <v>1</v>
      </c>
      <c r="D2109" t="s">
        <v>54</v>
      </c>
      <c r="E2109" t="s">
        <v>171</v>
      </c>
      <c r="F2109">
        <v>77.301246399999997</v>
      </c>
      <c r="G2109">
        <v>28.630857599999999</v>
      </c>
      <c r="H2109" t="s">
        <v>369</v>
      </c>
      <c r="I2109" t="s">
        <v>19</v>
      </c>
      <c r="J2109" t="s">
        <v>57</v>
      </c>
      <c r="K2109" t="s">
        <v>57</v>
      </c>
      <c r="L2109" t="s">
        <v>57</v>
      </c>
      <c r="M2109" t="s">
        <v>57</v>
      </c>
      <c r="N2109">
        <v>2</v>
      </c>
      <c r="O2109">
        <v>113</v>
      </c>
      <c r="P2109">
        <v>700</v>
      </c>
      <c r="Q2109">
        <v>2.4</v>
      </c>
      <c r="R2109">
        <v>2013</v>
      </c>
      <c r="S2109">
        <v>1</v>
      </c>
      <c r="T2109">
        <v>25</v>
      </c>
      <c r="U2109" s="1">
        <v>41299</v>
      </c>
      <c r="V2109" s="5">
        <f>Main[[#This Row],[Average_Cost_for_two]] * VLOOKUP(Main[[#This Row],[Currency]],'Currency'!A:B,2,FALSE)</f>
        <v>8.4</v>
      </c>
      <c r="W2109" s="5" t="str">
        <f>IF(Main[[#This Row],[Avg_Cost_USD]]&lt;10,"Low",
IF(Main[[#This Row],[Avg_Cost_USD]]&lt;=30,"Medium","High"))</f>
        <v>Low</v>
      </c>
    </row>
    <row r="2110" spans="1:23" x14ac:dyDescent="0.3">
      <c r="A2110">
        <v>310691</v>
      </c>
      <c r="B2110" t="s">
        <v>2902</v>
      </c>
      <c r="C2110">
        <v>1</v>
      </c>
      <c r="D2110" t="s">
        <v>54</v>
      </c>
      <c r="E2110" t="s">
        <v>983</v>
      </c>
      <c r="F2110">
        <v>77.085935399999997</v>
      </c>
      <c r="G2110">
        <v>28.621921799999999</v>
      </c>
      <c r="H2110" t="s">
        <v>289</v>
      </c>
      <c r="I2110" t="s">
        <v>19</v>
      </c>
      <c r="J2110" t="s">
        <v>57</v>
      </c>
      <c r="K2110" t="s">
        <v>57</v>
      </c>
      <c r="L2110" t="s">
        <v>57</v>
      </c>
      <c r="M2110" t="s">
        <v>57</v>
      </c>
      <c r="N2110">
        <v>2</v>
      </c>
      <c r="O2110">
        <v>46</v>
      </c>
      <c r="P2110">
        <v>700</v>
      </c>
      <c r="Q2110">
        <v>2.5</v>
      </c>
      <c r="R2110">
        <v>2018</v>
      </c>
      <c r="S2110">
        <v>1</v>
      </c>
      <c r="T2110">
        <v>16</v>
      </c>
      <c r="U2110" s="1">
        <v>43116</v>
      </c>
      <c r="V2110" s="5">
        <f>Main[[#This Row],[Average_Cost_for_two]] * VLOOKUP(Main[[#This Row],[Currency]],'Currency'!A:B,2,FALSE)</f>
        <v>8.4</v>
      </c>
      <c r="W2110" s="5" t="str">
        <f>IF(Main[[#This Row],[Avg_Cost_USD]]&lt;10,"Low",
IF(Main[[#This Row],[Avg_Cost_USD]]&lt;=30,"Medium","High"))</f>
        <v>Low</v>
      </c>
    </row>
    <row r="2111" spans="1:23" x14ac:dyDescent="0.3">
      <c r="A2111">
        <v>18453186</v>
      </c>
      <c r="B2111" t="s">
        <v>1686</v>
      </c>
      <c r="C2111">
        <v>1</v>
      </c>
      <c r="D2111" t="s">
        <v>54</v>
      </c>
      <c r="E2111" t="s">
        <v>83</v>
      </c>
      <c r="F2111">
        <v>77.257442800000007</v>
      </c>
      <c r="G2111">
        <v>28.5738108</v>
      </c>
      <c r="H2111" t="s">
        <v>287</v>
      </c>
      <c r="I2111" t="s">
        <v>19</v>
      </c>
      <c r="J2111" t="s">
        <v>61</v>
      </c>
      <c r="K2111" t="s">
        <v>57</v>
      </c>
      <c r="L2111" t="s">
        <v>57</v>
      </c>
      <c r="M2111" t="s">
        <v>57</v>
      </c>
      <c r="N2111">
        <v>2</v>
      </c>
      <c r="O2111">
        <v>1</v>
      </c>
      <c r="P2111">
        <v>700</v>
      </c>
      <c r="Q2111">
        <v>1</v>
      </c>
      <c r="R2111">
        <v>2010</v>
      </c>
      <c r="S2111">
        <v>1</v>
      </c>
      <c r="T2111">
        <v>19</v>
      </c>
      <c r="U2111" s="1">
        <v>40197</v>
      </c>
      <c r="V2111" s="5">
        <f>Main[[#This Row],[Average_Cost_for_two]] * VLOOKUP(Main[[#This Row],[Currency]],'Currency'!A:B,2,FALSE)</f>
        <v>8.4</v>
      </c>
      <c r="W2111" s="5" t="str">
        <f>IF(Main[[#This Row],[Avg_Cost_USD]]&lt;10,"Low",
IF(Main[[#This Row],[Avg_Cost_USD]]&lt;=30,"Medium","High"))</f>
        <v>Low</v>
      </c>
    </row>
    <row r="2112" spans="1:23" x14ac:dyDescent="0.3">
      <c r="A2112">
        <v>306338</v>
      </c>
      <c r="B2112" t="s">
        <v>2903</v>
      </c>
      <c r="C2112">
        <v>1</v>
      </c>
      <c r="D2112" t="s">
        <v>54</v>
      </c>
      <c r="E2112" t="s">
        <v>173</v>
      </c>
      <c r="F2112">
        <v>77.185570749999997</v>
      </c>
      <c r="G2112">
        <v>28.645461359999999</v>
      </c>
      <c r="H2112" t="s">
        <v>303</v>
      </c>
      <c r="I2112" t="s">
        <v>19</v>
      </c>
      <c r="J2112" t="s">
        <v>57</v>
      </c>
      <c r="K2112" t="s">
        <v>61</v>
      </c>
      <c r="L2112" t="s">
        <v>57</v>
      </c>
      <c r="M2112" t="s">
        <v>57</v>
      </c>
      <c r="N2112">
        <v>2</v>
      </c>
      <c r="O2112">
        <v>38</v>
      </c>
      <c r="P2112">
        <v>700</v>
      </c>
      <c r="Q2112">
        <v>2.5</v>
      </c>
      <c r="R2112">
        <v>2012</v>
      </c>
      <c r="S2112">
        <v>1</v>
      </c>
      <c r="T2112">
        <v>28</v>
      </c>
      <c r="U2112" s="1">
        <v>40936</v>
      </c>
      <c r="V2112" s="5">
        <f>Main[[#This Row],[Average_Cost_for_two]] * VLOOKUP(Main[[#This Row],[Currency]],'Currency'!A:B,2,FALSE)</f>
        <v>8.4</v>
      </c>
      <c r="W2112" s="5" t="str">
        <f>IF(Main[[#This Row],[Avg_Cost_USD]]&lt;10,"Low",
IF(Main[[#This Row],[Avg_Cost_USD]]&lt;=30,"Medium","High"))</f>
        <v>Low</v>
      </c>
    </row>
    <row r="2113" spans="1:23" x14ac:dyDescent="0.3">
      <c r="A2113">
        <v>2942</v>
      </c>
      <c r="B2113" t="s">
        <v>2776</v>
      </c>
      <c r="C2113">
        <v>1</v>
      </c>
      <c r="D2113" t="s">
        <v>54</v>
      </c>
      <c r="E2113" t="s">
        <v>131</v>
      </c>
      <c r="F2113">
        <v>77.301157200000006</v>
      </c>
      <c r="G2113">
        <v>28.619737400000002</v>
      </c>
      <c r="H2113" t="s">
        <v>2777</v>
      </c>
      <c r="I2113" t="s">
        <v>19</v>
      </c>
      <c r="J2113" t="s">
        <v>57</v>
      </c>
      <c r="K2113" t="s">
        <v>61</v>
      </c>
      <c r="L2113" t="s">
        <v>57</v>
      </c>
      <c r="M2113" t="s">
        <v>57</v>
      </c>
      <c r="N2113">
        <v>2</v>
      </c>
      <c r="O2113">
        <v>119</v>
      </c>
      <c r="P2113">
        <v>700</v>
      </c>
      <c r="Q2113">
        <v>2.2000000000000002</v>
      </c>
      <c r="R2113">
        <v>2013</v>
      </c>
      <c r="S2113">
        <v>1</v>
      </c>
      <c r="T2113">
        <v>21</v>
      </c>
      <c r="U2113" s="1">
        <v>41295</v>
      </c>
      <c r="V2113" s="5">
        <f>Main[[#This Row],[Average_Cost_for_two]] * VLOOKUP(Main[[#This Row],[Currency]],'Currency'!A:B,2,FALSE)</f>
        <v>8.4</v>
      </c>
      <c r="W2113" s="5" t="str">
        <f>IF(Main[[#This Row],[Avg_Cost_USD]]&lt;10,"Low",
IF(Main[[#This Row],[Avg_Cost_USD]]&lt;=30,"Medium","High"))</f>
        <v>Low</v>
      </c>
    </row>
    <row r="2114" spans="1:23" x14ac:dyDescent="0.3">
      <c r="A2114">
        <v>982</v>
      </c>
      <c r="B2114" t="s">
        <v>2904</v>
      </c>
      <c r="C2114">
        <v>1</v>
      </c>
      <c r="D2114" t="s">
        <v>54</v>
      </c>
      <c r="E2114" t="s">
        <v>1972</v>
      </c>
      <c r="F2114">
        <v>77.191427300000001</v>
      </c>
      <c r="G2114">
        <v>28.708625600000001</v>
      </c>
      <c r="H2114" t="s">
        <v>303</v>
      </c>
      <c r="I2114" t="s">
        <v>19</v>
      </c>
      <c r="J2114" t="s">
        <v>57</v>
      </c>
      <c r="K2114" t="s">
        <v>57</v>
      </c>
      <c r="L2114" t="s">
        <v>57</v>
      </c>
      <c r="M2114" t="s">
        <v>57</v>
      </c>
      <c r="N2114">
        <v>2</v>
      </c>
      <c r="O2114">
        <v>12</v>
      </c>
      <c r="P2114">
        <v>700</v>
      </c>
      <c r="Q2114">
        <v>3</v>
      </c>
      <c r="R2114">
        <v>2010</v>
      </c>
      <c r="S2114">
        <v>1</v>
      </c>
      <c r="T2114">
        <v>4</v>
      </c>
      <c r="U2114" s="1">
        <v>40182</v>
      </c>
      <c r="V2114" s="5">
        <f>Main[[#This Row],[Average_Cost_for_two]] * VLOOKUP(Main[[#This Row],[Currency]],'Currency'!A:B,2,FALSE)</f>
        <v>8.4</v>
      </c>
      <c r="W2114" s="5" t="str">
        <f>IF(Main[[#This Row],[Avg_Cost_USD]]&lt;10,"Low",
IF(Main[[#This Row],[Avg_Cost_USD]]&lt;=30,"Medium","High"))</f>
        <v>Low</v>
      </c>
    </row>
    <row r="2115" spans="1:23" x14ac:dyDescent="0.3">
      <c r="A2115">
        <v>18471517</v>
      </c>
      <c r="B2115" t="s">
        <v>2905</v>
      </c>
      <c r="C2115">
        <v>1</v>
      </c>
      <c r="D2115" t="s">
        <v>54</v>
      </c>
      <c r="E2115" t="s">
        <v>108</v>
      </c>
      <c r="F2115">
        <v>0</v>
      </c>
      <c r="G2115">
        <v>0</v>
      </c>
      <c r="H2115" t="s">
        <v>2906</v>
      </c>
      <c r="I2115" t="s">
        <v>19</v>
      </c>
      <c r="J2115" t="s">
        <v>61</v>
      </c>
      <c r="K2115" t="s">
        <v>57</v>
      </c>
      <c r="L2115" t="s">
        <v>57</v>
      </c>
      <c r="M2115" t="s">
        <v>57</v>
      </c>
      <c r="N2115">
        <v>2</v>
      </c>
      <c r="O2115">
        <v>1</v>
      </c>
      <c r="P2115">
        <v>700</v>
      </c>
      <c r="Q2115">
        <v>1</v>
      </c>
      <c r="R2115">
        <v>2016</v>
      </c>
      <c r="S2115">
        <v>1</v>
      </c>
      <c r="T2115">
        <v>2</v>
      </c>
      <c r="U2115" s="1">
        <v>42371</v>
      </c>
      <c r="V2115" s="5">
        <f>Main[[#This Row],[Average_Cost_for_two]] * VLOOKUP(Main[[#This Row],[Currency]],'Currency'!A:B,2,FALSE)</f>
        <v>8.4</v>
      </c>
      <c r="W2115" s="5" t="str">
        <f>IF(Main[[#This Row],[Avg_Cost_USD]]&lt;10,"Low",
IF(Main[[#This Row],[Avg_Cost_USD]]&lt;=30,"Medium","High"))</f>
        <v>Low</v>
      </c>
    </row>
    <row r="2116" spans="1:23" x14ac:dyDescent="0.3">
      <c r="A2116">
        <v>18380219</v>
      </c>
      <c r="B2116" t="s">
        <v>2907</v>
      </c>
      <c r="C2116">
        <v>1</v>
      </c>
      <c r="D2116" t="s">
        <v>54</v>
      </c>
      <c r="E2116" t="s">
        <v>66</v>
      </c>
      <c r="F2116">
        <v>77.216233700000004</v>
      </c>
      <c r="G2116">
        <v>28.7135608</v>
      </c>
      <c r="H2116" t="s">
        <v>350</v>
      </c>
      <c r="I2116" t="s">
        <v>19</v>
      </c>
      <c r="J2116" t="s">
        <v>57</v>
      </c>
      <c r="K2116" t="s">
        <v>61</v>
      </c>
      <c r="L2116" t="s">
        <v>57</v>
      </c>
      <c r="M2116" t="s">
        <v>57</v>
      </c>
      <c r="N2116">
        <v>2</v>
      </c>
      <c r="O2116">
        <v>5</v>
      </c>
      <c r="P2116">
        <v>700</v>
      </c>
      <c r="Q2116">
        <v>3.1</v>
      </c>
      <c r="R2116">
        <v>2012</v>
      </c>
      <c r="S2116">
        <v>1</v>
      </c>
      <c r="T2116">
        <v>2</v>
      </c>
      <c r="U2116" s="1">
        <v>40910</v>
      </c>
      <c r="V2116" s="5">
        <f>Main[[#This Row],[Average_Cost_for_two]] * VLOOKUP(Main[[#This Row],[Currency]],'Currency'!A:B,2,FALSE)</f>
        <v>8.4</v>
      </c>
      <c r="W2116" s="5" t="str">
        <f>IF(Main[[#This Row],[Avg_Cost_USD]]&lt;10,"Low",
IF(Main[[#This Row],[Avg_Cost_USD]]&lt;=30,"Medium","High"))</f>
        <v>Low</v>
      </c>
    </row>
    <row r="2117" spans="1:23" x14ac:dyDescent="0.3">
      <c r="A2117">
        <v>18424169</v>
      </c>
      <c r="B2117" t="s">
        <v>2908</v>
      </c>
      <c r="C2117">
        <v>1</v>
      </c>
      <c r="D2117" t="s">
        <v>54</v>
      </c>
      <c r="E2117" t="s">
        <v>66</v>
      </c>
      <c r="F2117">
        <v>77.215995199999995</v>
      </c>
      <c r="G2117">
        <v>28.711825399999999</v>
      </c>
      <c r="H2117" t="s">
        <v>303</v>
      </c>
      <c r="I2117" t="s">
        <v>19</v>
      </c>
      <c r="J2117" t="s">
        <v>57</v>
      </c>
      <c r="K2117" t="s">
        <v>57</v>
      </c>
      <c r="L2117" t="s">
        <v>57</v>
      </c>
      <c r="M2117" t="s">
        <v>57</v>
      </c>
      <c r="N2117">
        <v>2</v>
      </c>
      <c r="O2117">
        <v>1</v>
      </c>
      <c r="P2117">
        <v>700</v>
      </c>
      <c r="Q2117">
        <v>1</v>
      </c>
      <c r="R2117">
        <v>2018</v>
      </c>
      <c r="S2117">
        <v>1</v>
      </c>
      <c r="T2117">
        <v>12</v>
      </c>
      <c r="U2117" s="1">
        <v>43112</v>
      </c>
      <c r="V2117" s="5">
        <f>Main[[#This Row],[Average_Cost_for_two]] * VLOOKUP(Main[[#This Row],[Currency]],'Currency'!A:B,2,FALSE)</f>
        <v>8.4</v>
      </c>
      <c r="W2117" s="5" t="str">
        <f>IF(Main[[#This Row],[Avg_Cost_USD]]&lt;10,"Low",
IF(Main[[#This Row],[Avg_Cost_USD]]&lt;=30,"Medium","High"))</f>
        <v>Low</v>
      </c>
    </row>
    <row r="2118" spans="1:23" x14ac:dyDescent="0.3">
      <c r="A2118">
        <v>306495</v>
      </c>
      <c r="B2118" t="s">
        <v>368</v>
      </c>
      <c r="C2118">
        <v>1</v>
      </c>
      <c r="D2118" t="s">
        <v>54</v>
      </c>
      <c r="E2118" t="s">
        <v>764</v>
      </c>
      <c r="F2118">
        <v>77.105971400000001</v>
      </c>
      <c r="G2118">
        <v>28.6423028</v>
      </c>
      <c r="H2118" t="s">
        <v>369</v>
      </c>
      <c r="I2118" t="s">
        <v>19</v>
      </c>
      <c r="J2118" t="s">
        <v>57</v>
      </c>
      <c r="K2118" t="s">
        <v>57</v>
      </c>
      <c r="L2118" t="s">
        <v>57</v>
      </c>
      <c r="M2118" t="s">
        <v>57</v>
      </c>
      <c r="N2118">
        <v>2</v>
      </c>
      <c r="O2118">
        <v>69</v>
      </c>
      <c r="P2118">
        <v>700</v>
      </c>
      <c r="Q2118">
        <v>3.3</v>
      </c>
      <c r="R2118">
        <v>2013</v>
      </c>
      <c r="S2118">
        <v>1</v>
      </c>
      <c r="T2118">
        <v>14</v>
      </c>
      <c r="U2118" s="1">
        <v>41288</v>
      </c>
      <c r="V2118" s="5">
        <f>Main[[#This Row],[Average_Cost_for_two]] * VLOOKUP(Main[[#This Row],[Currency]],'Currency'!A:B,2,FALSE)</f>
        <v>8.4</v>
      </c>
      <c r="W2118" s="5" t="str">
        <f>IF(Main[[#This Row],[Avg_Cost_USD]]&lt;10,"Low",
IF(Main[[#This Row],[Avg_Cost_USD]]&lt;=30,"Medium","High"))</f>
        <v>Low</v>
      </c>
    </row>
    <row r="2119" spans="1:23" x14ac:dyDescent="0.3">
      <c r="A2119">
        <v>309255</v>
      </c>
      <c r="B2119" t="s">
        <v>2909</v>
      </c>
      <c r="C2119">
        <v>1</v>
      </c>
      <c r="D2119" t="s">
        <v>54</v>
      </c>
      <c r="E2119" t="s">
        <v>996</v>
      </c>
      <c r="F2119">
        <v>77.184629700000002</v>
      </c>
      <c r="G2119">
        <v>28.640706399999999</v>
      </c>
      <c r="H2119" t="s">
        <v>337</v>
      </c>
      <c r="I2119" t="s">
        <v>19</v>
      </c>
      <c r="J2119" t="s">
        <v>57</v>
      </c>
      <c r="K2119" t="s">
        <v>61</v>
      </c>
      <c r="L2119" t="s">
        <v>57</v>
      </c>
      <c r="M2119" t="s">
        <v>57</v>
      </c>
      <c r="N2119">
        <v>2</v>
      </c>
      <c r="O2119">
        <v>135</v>
      </c>
      <c r="P2119">
        <v>700</v>
      </c>
      <c r="Q2119">
        <v>2.9</v>
      </c>
      <c r="R2119">
        <v>2014</v>
      </c>
      <c r="S2119">
        <v>1</v>
      </c>
      <c r="T2119">
        <v>27</v>
      </c>
      <c r="U2119" s="1">
        <v>41666</v>
      </c>
      <c r="V2119" s="5">
        <f>Main[[#This Row],[Average_Cost_for_two]] * VLOOKUP(Main[[#This Row],[Currency]],'Currency'!A:B,2,FALSE)</f>
        <v>8.4</v>
      </c>
      <c r="W2119" s="5" t="str">
        <f>IF(Main[[#This Row],[Avg_Cost_USD]]&lt;10,"Low",
IF(Main[[#This Row],[Avg_Cost_USD]]&lt;=30,"Medium","High"))</f>
        <v>Low</v>
      </c>
    </row>
    <row r="2120" spans="1:23" x14ac:dyDescent="0.3">
      <c r="A2120">
        <v>2537</v>
      </c>
      <c r="B2120" t="s">
        <v>2910</v>
      </c>
      <c r="C2120">
        <v>1</v>
      </c>
      <c r="D2120" t="s">
        <v>54</v>
      </c>
      <c r="E2120" t="s">
        <v>1087</v>
      </c>
      <c r="F2120">
        <v>77.120314199999996</v>
      </c>
      <c r="G2120">
        <v>28.639159599999999</v>
      </c>
      <c r="H2120" t="s">
        <v>303</v>
      </c>
      <c r="I2120" t="s">
        <v>19</v>
      </c>
      <c r="J2120" t="s">
        <v>57</v>
      </c>
      <c r="K2120" t="s">
        <v>57</v>
      </c>
      <c r="L2120" t="s">
        <v>57</v>
      </c>
      <c r="M2120" t="s">
        <v>57</v>
      </c>
      <c r="N2120">
        <v>2</v>
      </c>
      <c r="O2120">
        <v>16</v>
      </c>
      <c r="P2120">
        <v>700</v>
      </c>
      <c r="Q2120">
        <v>3.2</v>
      </c>
      <c r="R2120">
        <v>2010</v>
      </c>
      <c r="S2120">
        <v>1</v>
      </c>
      <c r="T2120">
        <v>21</v>
      </c>
      <c r="U2120" s="1">
        <v>40199</v>
      </c>
      <c r="V2120" s="5">
        <f>Main[[#This Row],[Average_Cost_for_two]] * VLOOKUP(Main[[#This Row],[Currency]],'Currency'!A:B,2,FALSE)</f>
        <v>8.4</v>
      </c>
      <c r="W2120" s="5" t="str">
        <f>IF(Main[[#This Row],[Avg_Cost_USD]]&lt;10,"Low",
IF(Main[[#This Row],[Avg_Cost_USD]]&lt;=30,"Medium","High"))</f>
        <v>Low</v>
      </c>
    </row>
    <row r="2121" spans="1:23" x14ac:dyDescent="0.3">
      <c r="A2121">
        <v>217</v>
      </c>
      <c r="B2121" t="s">
        <v>368</v>
      </c>
      <c r="C2121">
        <v>1</v>
      </c>
      <c r="D2121" t="s">
        <v>54</v>
      </c>
      <c r="E2121" t="s">
        <v>1087</v>
      </c>
      <c r="F2121">
        <v>77.118649099999999</v>
      </c>
      <c r="G2121">
        <v>28.6471108</v>
      </c>
      <c r="H2121" t="s">
        <v>369</v>
      </c>
      <c r="I2121" t="s">
        <v>19</v>
      </c>
      <c r="J2121" t="s">
        <v>57</v>
      </c>
      <c r="K2121" t="s">
        <v>57</v>
      </c>
      <c r="L2121" t="s">
        <v>57</v>
      </c>
      <c r="M2121" t="s">
        <v>57</v>
      </c>
      <c r="N2121">
        <v>2</v>
      </c>
      <c r="O2121">
        <v>194</v>
      </c>
      <c r="P2121">
        <v>700</v>
      </c>
      <c r="Q2121">
        <v>3.5</v>
      </c>
      <c r="R2121">
        <v>2016</v>
      </c>
      <c r="S2121">
        <v>1</v>
      </c>
      <c r="T2121">
        <v>19</v>
      </c>
      <c r="U2121" s="1">
        <v>42388</v>
      </c>
      <c r="V2121" s="5">
        <f>Main[[#This Row],[Average_Cost_for_two]] * VLOOKUP(Main[[#This Row],[Currency]],'Currency'!A:B,2,FALSE)</f>
        <v>8.4</v>
      </c>
      <c r="W2121" s="5" t="str">
        <f>IF(Main[[#This Row],[Avg_Cost_USD]]&lt;10,"Low",
IF(Main[[#This Row],[Avg_Cost_USD]]&lt;=30,"Medium","High"))</f>
        <v>Low</v>
      </c>
    </row>
    <row r="2122" spans="1:23" x14ac:dyDescent="0.3">
      <c r="A2122">
        <v>18247034</v>
      </c>
      <c r="B2122" t="s">
        <v>2911</v>
      </c>
      <c r="C2122">
        <v>1</v>
      </c>
      <c r="D2122" t="s">
        <v>54</v>
      </c>
      <c r="E2122" t="s">
        <v>1093</v>
      </c>
      <c r="F2122">
        <v>77.196914809999996</v>
      </c>
      <c r="G2122">
        <v>28.559519210000001</v>
      </c>
      <c r="H2122" t="s">
        <v>317</v>
      </c>
      <c r="I2122" t="s">
        <v>19</v>
      </c>
      <c r="J2122" t="s">
        <v>57</v>
      </c>
      <c r="K2122" t="s">
        <v>57</v>
      </c>
      <c r="L2122" t="s">
        <v>57</v>
      </c>
      <c r="M2122" t="s">
        <v>57</v>
      </c>
      <c r="N2122">
        <v>2</v>
      </c>
      <c r="O2122">
        <v>5</v>
      </c>
      <c r="P2122">
        <v>700</v>
      </c>
      <c r="Q2122">
        <v>3</v>
      </c>
      <c r="R2122">
        <v>2010</v>
      </c>
      <c r="S2122">
        <v>1</v>
      </c>
      <c r="T2122">
        <v>15</v>
      </c>
      <c r="U2122" s="1">
        <v>40193</v>
      </c>
      <c r="V2122" s="5">
        <f>Main[[#This Row],[Average_Cost_for_two]] * VLOOKUP(Main[[#This Row],[Currency]],'Currency'!A:B,2,FALSE)</f>
        <v>8.4</v>
      </c>
      <c r="W2122" s="5" t="str">
        <f>IF(Main[[#This Row],[Avg_Cost_USD]]&lt;10,"Low",
IF(Main[[#This Row],[Avg_Cost_USD]]&lt;=30,"Medium","High"))</f>
        <v>Low</v>
      </c>
    </row>
    <row r="2123" spans="1:23" x14ac:dyDescent="0.3">
      <c r="A2123">
        <v>313061</v>
      </c>
      <c r="B2123" t="s">
        <v>2791</v>
      </c>
      <c r="C2123">
        <v>1</v>
      </c>
      <c r="D2123" t="s">
        <v>54</v>
      </c>
      <c r="E2123" t="s">
        <v>2012</v>
      </c>
      <c r="F2123">
        <v>77.173859100000001</v>
      </c>
      <c r="G2123">
        <v>28.572432299999999</v>
      </c>
      <c r="H2123" t="s">
        <v>301</v>
      </c>
      <c r="I2123" t="s">
        <v>19</v>
      </c>
      <c r="J2123" t="s">
        <v>57</v>
      </c>
      <c r="K2123" t="s">
        <v>57</v>
      </c>
      <c r="L2123" t="s">
        <v>57</v>
      </c>
      <c r="M2123" t="s">
        <v>57</v>
      </c>
      <c r="N2123">
        <v>2</v>
      </c>
      <c r="O2123">
        <v>74</v>
      </c>
      <c r="P2123">
        <v>700</v>
      </c>
      <c r="Q2123">
        <v>3.7</v>
      </c>
      <c r="R2123">
        <v>2015</v>
      </c>
      <c r="S2123">
        <v>1</v>
      </c>
      <c r="T2123">
        <v>16</v>
      </c>
      <c r="U2123" s="1">
        <v>42020</v>
      </c>
      <c r="V2123" s="5">
        <f>Main[[#This Row],[Average_Cost_for_two]] * VLOOKUP(Main[[#This Row],[Currency]],'Currency'!A:B,2,FALSE)</f>
        <v>8.4</v>
      </c>
      <c r="W2123" s="5" t="str">
        <f>IF(Main[[#This Row],[Avg_Cost_USD]]&lt;10,"Low",
IF(Main[[#This Row],[Avg_Cost_USD]]&lt;=30,"Medium","High"))</f>
        <v>Low</v>
      </c>
    </row>
    <row r="2124" spans="1:23" x14ac:dyDescent="0.3">
      <c r="A2124">
        <v>18157395</v>
      </c>
      <c r="B2124" t="s">
        <v>2912</v>
      </c>
      <c r="C2124">
        <v>1</v>
      </c>
      <c r="D2124" t="s">
        <v>54</v>
      </c>
      <c r="E2124" t="s">
        <v>1539</v>
      </c>
      <c r="F2124">
        <v>77.1678462</v>
      </c>
      <c r="G2124">
        <v>28.5881358</v>
      </c>
      <c r="H2124" t="s">
        <v>1879</v>
      </c>
      <c r="I2124" t="s">
        <v>19</v>
      </c>
      <c r="J2124" t="s">
        <v>57</v>
      </c>
      <c r="K2124" t="s">
        <v>61</v>
      </c>
      <c r="L2124" t="s">
        <v>57</v>
      </c>
      <c r="M2124" t="s">
        <v>57</v>
      </c>
      <c r="N2124">
        <v>2</v>
      </c>
      <c r="O2124">
        <v>176</v>
      </c>
      <c r="P2124">
        <v>700</v>
      </c>
      <c r="Q2124">
        <v>3.9</v>
      </c>
      <c r="R2124">
        <v>2012</v>
      </c>
      <c r="S2124">
        <v>1</v>
      </c>
      <c r="T2124">
        <v>7</v>
      </c>
      <c r="U2124" s="1">
        <v>40915</v>
      </c>
      <c r="V2124" s="5">
        <f>Main[[#This Row],[Average_Cost_for_two]] * VLOOKUP(Main[[#This Row],[Currency]],'Currency'!A:B,2,FALSE)</f>
        <v>8.4</v>
      </c>
      <c r="W2124" s="5" t="str">
        <f>IF(Main[[#This Row],[Avg_Cost_USD]]&lt;10,"Low",
IF(Main[[#This Row],[Avg_Cost_USD]]&lt;=30,"Medium","High"))</f>
        <v>Low</v>
      </c>
    </row>
    <row r="2125" spans="1:23" x14ac:dyDescent="0.3">
      <c r="A2125">
        <v>18358675</v>
      </c>
      <c r="B2125" t="s">
        <v>2913</v>
      </c>
      <c r="C2125">
        <v>1</v>
      </c>
      <c r="D2125" t="s">
        <v>54</v>
      </c>
      <c r="E2125" t="s">
        <v>1539</v>
      </c>
      <c r="F2125">
        <v>77.167973200000006</v>
      </c>
      <c r="G2125">
        <v>28.5882237</v>
      </c>
      <c r="H2125" t="s">
        <v>2914</v>
      </c>
      <c r="I2125" t="s">
        <v>19</v>
      </c>
      <c r="J2125" t="s">
        <v>57</v>
      </c>
      <c r="K2125" t="s">
        <v>61</v>
      </c>
      <c r="L2125" t="s">
        <v>57</v>
      </c>
      <c r="M2125" t="s">
        <v>57</v>
      </c>
      <c r="N2125">
        <v>2</v>
      </c>
      <c r="O2125">
        <v>107</v>
      </c>
      <c r="P2125">
        <v>700</v>
      </c>
      <c r="Q2125">
        <v>4</v>
      </c>
      <c r="R2125">
        <v>2014</v>
      </c>
      <c r="S2125">
        <v>1</v>
      </c>
      <c r="T2125">
        <v>17</v>
      </c>
      <c r="U2125" s="1">
        <v>41656</v>
      </c>
      <c r="V2125" s="5">
        <f>Main[[#This Row],[Average_Cost_for_two]] * VLOOKUP(Main[[#This Row],[Currency]],'Currency'!A:B,2,FALSE)</f>
        <v>8.4</v>
      </c>
      <c r="W2125" s="5" t="str">
        <f>IF(Main[[#This Row],[Avg_Cost_USD]]&lt;10,"Low",
IF(Main[[#This Row],[Avg_Cost_USD]]&lt;=30,"Medium","High"))</f>
        <v>Low</v>
      </c>
    </row>
    <row r="2126" spans="1:23" x14ac:dyDescent="0.3">
      <c r="A2126">
        <v>310563</v>
      </c>
      <c r="B2126" t="s">
        <v>368</v>
      </c>
      <c r="C2126">
        <v>1</v>
      </c>
      <c r="D2126" t="s">
        <v>54</v>
      </c>
      <c r="E2126" t="s">
        <v>532</v>
      </c>
      <c r="F2126">
        <v>77.291739500000006</v>
      </c>
      <c r="G2126">
        <v>28.691769499999999</v>
      </c>
      <c r="H2126" t="s">
        <v>369</v>
      </c>
      <c r="I2126" t="s">
        <v>19</v>
      </c>
      <c r="J2126" t="s">
        <v>57</v>
      </c>
      <c r="K2126" t="s">
        <v>57</v>
      </c>
      <c r="L2126" t="s">
        <v>57</v>
      </c>
      <c r="M2126" t="s">
        <v>57</v>
      </c>
      <c r="N2126">
        <v>2</v>
      </c>
      <c r="O2126">
        <v>31</v>
      </c>
      <c r="P2126">
        <v>700</v>
      </c>
      <c r="Q2126">
        <v>2.8</v>
      </c>
      <c r="R2126">
        <v>2014</v>
      </c>
      <c r="S2126">
        <v>1</v>
      </c>
      <c r="T2126">
        <v>9</v>
      </c>
      <c r="U2126" s="1">
        <v>41648</v>
      </c>
      <c r="V2126" s="5">
        <f>Main[[#This Row],[Average_Cost_for_two]] * VLOOKUP(Main[[#This Row],[Currency]],'Currency'!A:B,2,FALSE)</f>
        <v>8.4</v>
      </c>
      <c r="W2126" s="5" t="str">
        <f>IF(Main[[#This Row],[Avg_Cost_USD]]&lt;10,"Low",
IF(Main[[#This Row],[Avg_Cost_USD]]&lt;=30,"Medium","High"))</f>
        <v>Low</v>
      </c>
    </row>
    <row r="2127" spans="1:23" x14ac:dyDescent="0.3">
      <c r="A2127">
        <v>220</v>
      </c>
      <c r="B2127" t="s">
        <v>368</v>
      </c>
      <c r="C2127">
        <v>1</v>
      </c>
      <c r="D2127" t="s">
        <v>54</v>
      </c>
      <c r="E2127" t="s">
        <v>2915</v>
      </c>
      <c r="F2127">
        <v>77.168407700000003</v>
      </c>
      <c r="G2127">
        <v>28.577131699999999</v>
      </c>
      <c r="H2127" t="s">
        <v>369</v>
      </c>
      <c r="I2127" t="s">
        <v>19</v>
      </c>
      <c r="J2127" t="s">
        <v>57</v>
      </c>
      <c r="K2127" t="s">
        <v>57</v>
      </c>
      <c r="L2127" t="s">
        <v>57</v>
      </c>
      <c r="M2127" t="s">
        <v>57</v>
      </c>
      <c r="N2127">
        <v>2</v>
      </c>
      <c r="O2127">
        <v>85</v>
      </c>
      <c r="P2127">
        <v>700</v>
      </c>
      <c r="Q2127">
        <v>2.8</v>
      </c>
      <c r="R2127">
        <v>2017</v>
      </c>
      <c r="S2127">
        <v>1</v>
      </c>
      <c r="T2127">
        <v>20</v>
      </c>
      <c r="U2127" s="1">
        <v>42755</v>
      </c>
      <c r="V2127" s="5">
        <f>Main[[#This Row],[Average_Cost_for_two]] * VLOOKUP(Main[[#This Row],[Currency]],'Currency'!A:B,2,FALSE)</f>
        <v>8.4</v>
      </c>
      <c r="W2127" s="5" t="str">
        <f>IF(Main[[#This Row],[Avg_Cost_USD]]&lt;10,"Low",
IF(Main[[#This Row],[Avg_Cost_USD]]&lt;=30,"Medium","High"))</f>
        <v>Low</v>
      </c>
    </row>
    <row r="2128" spans="1:23" x14ac:dyDescent="0.3">
      <c r="A2128">
        <v>308246</v>
      </c>
      <c r="B2128" t="s">
        <v>2916</v>
      </c>
      <c r="C2128">
        <v>1</v>
      </c>
      <c r="D2128" t="s">
        <v>54</v>
      </c>
      <c r="E2128" t="s">
        <v>1042</v>
      </c>
      <c r="F2128">
        <v>77.161933099999999</v>
      </c>
      <c r="G2128">
        <v>28.519062000000002</v>
      </c>
      <c r="H2128" t="s">
        <v>2917</v>
      </c>
      <c r="I2128" t="s">
        <v>19</v>
      </c>
      <c r="J2128" t="s">
        <v>57</v>
      </c>
      <c r="K2128" t="s">
        <v>61</v>
      </c>
      <c r="L2128" t="s">
        <v>57</v>
      </c>
      <c r="M2128" t="s">
        <v>57</v>
      </c>
      <c r="N2128">
        <v>2</v>
      </c>
      <c r="O2128">
        <v>185</v>
      </c>
      <c r="P2128">
        <v>700</v>
      </c>
      <c r="Q2128">
        <v>3.7</v>
      </c>
      <c r="R2128">
        <v>2015</v>
      </c>
      <c r="S2128">
        <v>1</v>
      </c>
      <c r="T2128">
        <v>16</v>
      </c>
      <c r="U2128" s="1">
        <v>42020</v>
      </c>
      <c r="V2128" s="5">
        <f>Main[[#This Row],[Average_Cost_for_two]] * VLOOKUP(Main[[#This Row],[Currency]],'Currency'!A:B,2,FALSE)</f>
        <v>8.4</v>
      </c>
      <c r="W2128" s="5" t="str">
        <f>IF(Main[[#This Row],[Avg_Cost_USD]]&lt;10,"Low",
IF(Main[[#This Row],[Avg_Cost_USD]]&lt;=30,"Medium","High"))</f>
        <v>Low</v>
      </c>
    </row>
    <row r="2129" spans="1:23" x14ac:dyDescent="0.3">
      <c r="A2129">
        <v>305243</v>
      </c>
      <c r="B2129" t="s">
        <v>368</v>
      </c>
      <c r="C2129">
        <v>1</v>
      </c>
      <c r="D2129" t="s">
        <v>54</v>
      </c>
      <c r="E2129" t="s">
        <v>1045</v>
      </c>
      <c r="F2129">
        <v>77.156671399999993</v>
      </c>
      <c r="G2129">
        <v>28.525162900000002</v>
      </c>
      <c r="H2129" t="s">
        <v>369</v>
      </c>
      <c r="I2129" t="s">
        <v>19</v>
      </c>
      <c r="J2129" t="s">
        <v>57</v>
      </c>
      <c r="K2129" t="s">
        <v>57</v>
      </c>
      <c r="L2129" t="s">
        <v>57</v>
      </c>
      <c r="M2129" t="s">
        <v>57</v>
      </c>
      <c r="N2129">
        <v>2</v>
      </c>
      <c r="O2129">
        <v>145</v>
      </c>
      <c r="P2129">
        <v>700</v>
      </c>
      <c r="Q2129">
        <v>2.8</v>
      </c>
      <c r="R2129">
        <v>2015</v>
      </c>
      <c r="S2129">
        <v>1</v>
      </c>
      <c r="T2129">
        <v>28</v>
      </c>
      <c r="U2129" s="1">
        <v>42032</v>
      </c>
      <c r="V2129" s="5">
        <f>Main[[#This Row],[Average_Cost_for_two]] * VLOOKUP(Main[[#This Row],[Currency]],'Currency'!A:B,2,FALSE)</f>
        <v>8.4</v>
      </c>
      <c r="W2129" s="5" t="str">
        <f>IF(Main[[#This Row],[Avg_Cost_USD]]&lt;10,"Low",
IF(Main[[#This Row],[Avg_Cost_USD]]&lt;=30,"Medium","High"))</f>
        <v>Low</v>
      </c>
    </row>
    <row r="2130" spans="1:23" x14ac:dyDescent="0.3">
      <c r="A2130">
        <v>775</v>
      </c>
      <c r="B2130" t="s">
        <v>2776</v>
      </c>
      <c r="C2130">
        <v>1</v>
      </c>
      <c r="D2130" t="s">
        <v>54</v>
      </c>
      <c r="E2130" t="s">
        <v>432</v>
      </c>
      <c r="F2130">
        <v>77.170820610000007</v>
      </c>
      <c r="G2130">
        <v>28.558889910000001</v>
      </c>
      <c r="H2130" t="s">
        <v>2777</v>
      </c>
      <c r="I2130" t="s">
        <v>19</v>
      </c>
      <c r="J2130" t="s">
        <v>57</v>
      </c>
      <c r="K2130" t="s">
        <v>61</v>
      </c>
      <c r="L2130" t="s">
        <v>57</v>
      </c>
      <c r="M2130" t="s">
        <v>57</v>
      </c>
      <c r="N2130">
        <v>2</v>
      </c>
      <c r="O2130">
        <v>299</v>
      </c>
      <c r="P2130">
        <v>700</v>
      </c>
      <c r="Q2130">
        <v>2.8</v>
      </c>
      <c r="R2130">
        <v>2010</v>
      </c>
      <c r="S2130">
        <v>1</v>
      </c>
      <c r="T2130">
        <v>1</v>
      </c>
      <c r="U2130" s="1">
        <v>40179</v>
      </c>
      <c r="V2130" s="5">
        <f>Main[[#This Row],[Average_Cost_for_two]] * VLOOKUP(Main[[#This Row],[Currency]],'Currency'!A:B,2,FALSE)</f>
        <v>8.4</v>
      </c>
      <c r="W2130" s="5" t="str">
        <f>IF(Main[[#This Row],[Avg_Cost_USD]]&lt;10,"Low",
IF(Main[[#This Row],[Avg_Cost_USD]]&lt;=30,"Medium","High"))</f>
        <v>Low</v>
      </c>
    </row>
    <row r="2131" spans="1:23" x14ac:dyDescent="0.3">
      <c r="A2131">
        <v>848</v>
      </c>
      <c r="B2131" t="s">
        <v>2918</v>
      </c>
      <c r="C2131">
        <v>1</v>
      </c>
      <c r="D2131" t="s">
        <v>54</v>
      </c>
      <c r="E2131" t="s">
        <v>600</v>
      </c>
      <c r="F2131">
        <v>77.191743599999995</v>
      </c>
      <c r="G2131">
        <v>28.584292699999999</v>
      </c>
      <c r="H2131" t="s">
        <v>2919</v>
      </c>
      <c r="I2131" t="s">
        <v>19</v>
      </c>
      <c r="J2131" t="s">
        <v>57</v>
      </c>
      <c r="K2131" t="s">
        <v>57</v>
      </c>
      <c r="L2131" t="s">
        <v>57</v>
      </c>
      <c r="M2131" t="s">
        <v>57</v>
      </c>
      <c r="N2131">
        <v>2</v>
      </c>
      <c r="O2131">
        <v>31</v>
      </c>
      <c r="P2131">
        <v>700</v>
      </c>
      <c r="Q2131">
        <v>2.8</v>
      </c>
      <c r="R2131">
        <v>2016</v>
      </c>
      <c r="S2131">
        <v>12</v>
      </c>
      <c r="T2131">
        <v>16</v>
      </c>
      <c r="U2131" s="1">
        <v>42720</v>
      </c>
      <c r="V2131" s="5">
        <f>Main[[#This Row],[Average_Cost_for_two]] * VLOOKUP(Main[[#This Row],[Currency]],'Currency'!A:B,2,FALSE)</f>
        <v>8.4</v>
      </c>
      <c r="W2131" s="5" t="str">
        <f>IF(Main[[#This Row],[Avg_Cost_USD]]&lt;10,"Low",
IF(Main[[#This Row],[Avg_Cost_USD]]&lt;=30,"Medium","High"))</f>
        <v>Low</v>
      </c>
    </row>
    <row r="2132" spans="1:23" x14ac:dyDescent="0.3">
      <c r="A2132">
        <v>850</v>
      </c>
      <c r="B2132" t="s">
        <v>2920</v>
      </c>
      <c r="C2132">
        <v>1</v>
      </c>
      <c r="D2132" t="s">
        <v>54</v>
      </c>
      <c r="E2132" t="s">
        <v>600</v>
      </c>
      <c r="F2132">
        <v>77.191784499999997</v>
      </c>
      <c r="G2132">
        <v>28.584137900000002</v>
      </c>
      <c r="H2132" t="s">
        <v>350</v>
      </c>
      <c r="I2132" t="s">
        <v>19</v>
      </c>
      <c r="J2132" t="s">
        <v>57</v>
      </c>
      <c r="K2132" t="s">
        <v>57</v>
      </c>
      <c r="L2132" t="s">
        <v>57</v>
      </c>
      <c r="M2132" t="s">
        <v>57</v>
      </c>
      <c r="N2132">
        <v>2</v>
      </c>
      <c r="O2132">
        <v>10</v>
      </c>
      <c r="P2132">
        <v>700</v>
      </c>
      <c r="Q2132">
        <v>3.1</v>
      </c>
      <c r="R2132">
        <v>2010</v>
      </c>
      <c r="S2132">
        <v>12</v>
      </c>
      <c r="T2132">
        <v>2</v>
      </c>
      <c r="U2132" s="1">
        <v>40514</v>
      </c>
      <c r="V2132" s="5">
        <f>Main[[#This Row],[Average_Cost_for_two]] * VLOOKUP(Main[[#This Row],[Currency]],'Currency'!A:B,2,FALSE)</f>
        <v>8.4</v>
      </c>
      <c r="W2132" s="5" t="str">
        <f>IF(Main[[#This Row],[Avg_Cost_USD]]&lt;10,"Low",
IF(Main[[#This Row],[Avg_Cost_USD]]&lt;=30,"Medium","High"))</f>
        <v>Low</v>
      </c>
    </row>
    <row r="2133" spans="1:23" x14ac:dyDescent="0.3">
      <c r="A2133">
        <v>303034</v>
      </c>
      <c r="B2133" t="s">
        <v>2783</v>
      </c>
      <c r="C2133">
        <v>1</v>
      </c>
      <c r="D2133" t="s">
        <v>54</v>
      </c>
      <c r="E2133" t="s">
        <v>400</v>
      </c>
      <c r="F2133">
        <v>77.219934539999997</v>
      </c>
      <c r="G2133">
        <v>28.633725550000001</v>
      </c>
      <c r="H2133" t="s">
        <v>301</v>
      </c>
      <c r="I2133" t="s">
        <v>19</v>
      </c>
      <c r="J2133" t="s">
        <v>57</v>
      </c>
      <c r="K2133" t="s">
        <v>57</v>
      </c>
      <c r="L2133" t="s">
        <v>57</v>
      </c>
      <c r="M2133" t="s">
        <v>57</v>
      </c>
      <c r="N2133">
        <v>2</v>
      </c>
      <c r="O2133">
        <v>361</v>
      </c>
      <c r="P2133">
        <v>700</v>
      </c>
      <c r="Q2133">
        <v>3.6</v>
      </c>
      <c r="R2133">
        <v>2018</v>
      </c>
      <c r="S2133">
        <v>12</v>
      </c>
      <c r="T2133">
        <v>7</v>
      </c>
      <c r="U2133" s="1">
        <v>43441</v>
      </c>
      <c r="V2133" s="5">
        <f>Main[[#This Row],[Average_Cost_for_two]] * VLOOKUP(Main[[#This Row],[Currency]],'Currency'!A:B,2,FALSE)</f>
        <v>8.4</v>
      </c>
      <c r="W2133" s="5" t="str">
        <f>IF(Main[[#This Row],[Avg_Cost_USD]]&lt;10,"Low",
IF(Main[[#This Row],[Avg_Cost_USD]]&lt;=30,"Medium","High"))</f>
        <v>Low</v>
      </c>
    </row>
    <row r="2134" spans="1:23" x14ac:dyDescent="0.3">
      <c r="A2134">
        <v>3180</v>
      </c>
      <c r="B2134" t="s">
        <v>2921</v>
      </c>
      <c r="C2134">
        <v>1</v>
      </c>
      <c r="D2134" t="s">
        <v>54</v>
      </c>
      <c r="E2134" t="s">
        <v>119</v>
      </c>
      <c r="F2134">
        <v>77.236069700000002</v>
      </c>
      <c r="G2134">
        <v>28.6411412</v>
      </c>
      <c r="H2134" t="s">
        <v>433</v>
      </c>
      <c r="I2134" t="s">
        <v>19</v>
      </c>
      <c r="J2134" t="s">
        <v>61</v>
      </c>
      <c r="K2134" t="s">
        <v>57</v>
      </c>
      <c r="L2134" t="s">
        <v>57</v>
      </c>
      <c r="M2134" t="s">
        <v>57</v>
      </c>
      <c r="N2134">
        <v>2</v>
      </c>
      <c r="O2134">
        <v>189</v>
      </c>
      <c r="P2134">
        <v>700</v>
      </c>
      <c r="Q2134">
        <v>3.8</v>
      </c>
      <c r="R2134">
        <v>2011</v>
      </c>
      <c r="S2134">
        <v>12</v>
      </c>
      <c r="T2134">
        <v>28</v>
      </c>
      <c r="U2134" s="1">
        <v>40905</v>
      </c>
      <c r="V2134" s="5">
        <f>Main[[#This Row],[Average_Cost_for_two]] * VLOOKUP(Main[[#This Row],[Currency]],'Currency'!A:B,2,FALSE)</f>
        <v>8.4</v>
      </c>
      <c r="W2134" s="5" t="str">
        <f>IF(Main[[#This Row],[Avg_Cost_USD]]&lt;10,"Low",
IF(Main[[#This Row],[Avg_Cost_USD]]&lt;=30,"Medium","High"))</f>
        <v>Low</v>
      </c>
    </row>
    <row r="2135" spans="1:23" x14ac:dyDescent="0.3">
      <c r="A2135">
        <v>18273627</v>
      </c>
      <c r="B2135" t="s">
        <v>2863</v>
      </c>
      <c r="C2135">
        <v>1</v>
      </c>
      <c r="D2135" t="s">
        <v>54</v>
      </c>
      <c r="E2135" t="s">
        <v>536</v>
      </c>
      <c r="F2135">
        <v>77.174223900000001</v>
      </c>
      <c r="G2135">
        <v>28.645507299999998</v>
      </c>
      <c r="H2135" t="s">
        <v>2864</v>
      </c>
      <c r="I2135" t="s">
        <v>19</v>
      </c>
      <c r="J2135" t="s">
        <v>57</v>
      </c>
      <c r="K2135" t="s">
        <v>61</v>
      </c>
      <c r="L2135" t="s">
        <v>57</v>
      </c>
      <c r="M2135" t="s">
        <v>57</v>
      </c>
      <c r="N2135">
        <v>2</v>
      </c>
      <c r="O2135">
        <v>178</v>
      </c>
      <c r="P2135">
        <v>700</v>
      </c>
      <c r="Q2135">
        <v>3.9</v>
      </c>
      <c r="R2135">
        <v>2017</v>
      </c>
      <c r="S2135">
        <v>12</v>
      </c>
      <c r="T2135">
        <v>19</v>
      </c>
      <c r="U2135" s="1">
        <v>43088</v>
      </c>
      <c r="V2135" s="5">
        <f>Main[[#This Row],[Average_Cost_for_two]] * VLOOKUP(Main[[#This Row],[Currency]],'Currency'!A:B,2,FALSE)</f>
        <v>8.4</v>
      </c>
      <c r="W2135" s="5" t="str">
        <f>IF(Main[[#This Row],[Avg_Cost_USD]]&lt;10,"Low",
IF(Main[[#This Row],[Avg_Cost_USD]]&lt;=30,"Medium","High"))</f>
        <v>Low</v>
      </c>
    </row>
    <row r="2136" spans="1:23" x14ac:dyDescent="0.3">
      <c r="A2136">
        <v>18356811</v>
      </c>
      <c r="B2136" t="s">
        <v>2922</v>
      </c>
      <c r="C2136">
        <v>1</v>
      </c>
      <c r="D2136" t="s">
        <v>54</v>
      </c>
      <c r="E2136" t="s">
        <v>63</v>
      </c>
      <c r="F2136">
        <v>77.1291911</v>
      </c>
      <c r="G2136">
        <v>28.542074899999999</v>
      </c>
      <c r="H2136" t="s">
        <v>444</v>
      </c>
      <c r="I2136" t="s">
        <v>19</v>
      </c>
      <c r="J2136" t="s">
        <v>57</v>
      </c>
      <c r="K2136" t="s">
        <v>57</v>
      </c>
      <c r="L2136" t="s">
        <v>57</v>
      </c>
      <c r="M2136" t="s">
        <v>57</v>
      </c>
      <c r="N2136">
        <v>2</v>
      </c>
      <c r="O2136">
        <v>6</v>
      </c>
      <c r="P2136">
        <v>700</v>
      </c>
      <c r="Q2136">
        <v>3.1</v>
      </c>
      <c r="R2136">
        <v>2010</v>
      </c>
      <c r="S2136">
        <v>12</v>
      </c>
      <c r="T2136">
        <v>25</v>
      </c>
      <c r="U2136" s="1">
        <v>40537</v>
      </c>
      <c r="V2136" s="5">
        <f>Main[[#This Row],[Average_Cost_for_two]] * VLOOKUP(Main[[#This Row],[Currency]],'Currency'!A:B,2,FALSE)</f>
        <v>8.4</v>
      </c>
      <c r="W2136" s="5" t="str">
        <f>IF(Main[[#This Row],[Avg_Cost_USD]]&lt;10,"Low",
IF(Main[[#This Row],[Avg_Cost_USD]]&lt;=30,"Medium","High"))</f>
        <v>Low</v>
      </c>
    </row>
    <row r="2137" spans="1:23" x14ac:dyDescent="0.3">
      <c r="A2137">
        <v>312923</v>
      </c>
      <c r="B2137" t="s">
        <v>2923</v>
      </c>
      <c r="C2137">
        <v>1</v>
      </c>
      <c r="D2137" t="s">
        <v>54</v>
      </c>
      <c r="E2137" t="s">
        <v>2924</v>
      </c>
      <c r="F2137">
        <v>77.1176174</v>
      </c>
      <c r="G2137">
        <v>28.6227746</v>
      </c>
      <c r="H2137" t="s">
        <v>303</v>
      </c>
      <c r="I2137" t="s">
        <v>19</v>
      </c>
      <c r="J2137" t="s">
        <v>57</v>
      </c>
      <c r="K2137" t="s">
        <v>57</v>
      </c>
      <c r="L2137" t="s">
        <v>57</v>
      </c>
      <c r="M2137" t="s">
        <v>57</v>
      </c>
      <c r="N2137">
        <v>2</v>
      </c>
      <c r="O2137">
        <v>21</v>
      </c>
      <c r="P2137">
        <v>700</v>
      </c>
      <c r="Q2137">
        <v>3.2</v>
      </c>
      <c r="R2137">
        <v>2012</v>
      </c>
      <c r="S2137">
        <v>12</v>
      </c>
      <c r="T2137">
        <v>6</v>
      </c>
      <c r="U2137" s="1">
        <v>41249</v>
      </c>
      <c r="V2137" s="5">
        <f>Main[[#This Row],[Average_Cost_for_two]] * VLOOKUP(Main[[#This Row],[Currency]],'Currency'!A:B,2,FALSE)</f>
        <v>8.4</v>
      </c>
      <c r="W2137" s="5" t="str">
        <f>IF(Main[[#This Row],[Avg_Cost_USD]]&lt;10,"Low",
IF(Main[[#This Row],[Avg_Cost_USD]]&lt;=30,"Medium","High"))</f>
        <v>Low</v>
      </c>
    </row>
    <row r="2138" spans="1:23" x14ac:dyDescent="0.3">
      <c r="A2138">
        <v>300473</v>
      </c>
      <c r="B2138" t="s">
        <v>1191</v>
      </c>
      <c r="C2138">
        <v>1</v>
      </c>
      <c r="D2138" t="s">
        <v>54</v>
      </c>
      <c r="E2138" t="s">
        <v>1792</v>
      </c>
      <c r="F2138">
        <v>77.146883500000001</v>
      </c>
      <c r="G2138">
        <v>28.656762400000002</v>
      </c>
      <c r="H2138" t="s">
        <v>287</v>
      </c>
      <c r="I2138" t="s">
        <v>19</v>
      </c>
      <c r="J2138" t="s">
        <v>57</v>
      </c>
      <c r="K2138" t="s">
        <v>57</v>
      </c>
      <c r="L2138" t="s">
        <v>57</v>
      </c>
      <c r="M2138" t="s">
        <v>57</v>
      </c>
      <c r="N2138">
        <v>2</v>
      </c>
      <c r="O2138">
        <v>79</v>
      </c>
      <c r="P2138">
        <v>700</v>
      </c>
      <c r="Q2138">
        <v>3.3</v>
      </c>
      <c r="R2138">
        <v>2018</v>
      </c>
      <c r="S2138">
        <v>12</v>
      </c>
      <c r="T2138">
        <v>17</v>
      </c>
      <c r="U2138" s="1">
        <v>43451</v>
      </c>
      <c r="V2138" s="5">
        <f>Main[[#This Row],[Average_Cost_for_two]] * VLOOKUP(Main[[#This Row],[Currency]],'Currency'!A:B,2,FALSE)</f>
        <v>8.4</v>
      </c>
      <c r="W2138" s="5" t="str">
        <f>IF(Main[[#This Row],[Avg_Cost_USD]]&lt;10,"Low",
IF(Main[[#This Row],[Avg_Cost_USD]]&lt;=30,"Medium","High"))</f>
        <v>Low</v>
      </c>
    </row>
    <row r="2139" spans="1:23" x14ac:dyDescent="0.3">
      <c r="A2139">
        <v>3516</v>
      </c>
      <c r="B2139" t="s">
        <v>2925</v>
      </c>
      <c r="C2139">
        <v>1</v>
      </c>
      <c r="D2139" t="s">
        <v>54</v>
      </c>
      <c r="E2139" t="s">
        <v>991</v>
      </c>
      <c r="F2139">
        <v>77.121415659999997</v>
      </c>
      <c r="G2139">
        <v>28.665729540000001</v>
      </c>
      <c r="H2139" t="s">
        <v>2858</v>
      </c>
      <c r="I2139" t="s">
        <v>19</v>
      </c>
      <c r="J2139" t="s">
        <v>57</v>
      </c>
      <c r="K2139" t="s">
        <v>61</v>
      </c>
      <c r="L2139" t="s">
        <v>57</v>
      </c>
      <c r="M2139" t="s">
        <v>57</v>
      </c>
      <c r="N2139">
        <v>2</v>
      </c>
      <c r="O2139">
        <v>180</v>
      </c>
      <c r="P2139">
        <v>700</v>
      </c>
      <c r="Q2139">
        <v>3.5</v>
      </c>
      <c r="R2139">
        <v>2018</v>
      </c>
      <c r="S2139">
        <v>12</v>
      </c>
      <c r="T2139">
        <v>24</v>
      </c>
      <c r="U2139" s="1">
        <v>43458</v>
      </c>
      <c r="V2139" s="5">
        <f>Main[[#This Row],[Average_Cost_for_two]] * VLOOKUP(Main[[#This Row],[Currency]],'Currency'!A:B,2,FALSE)</f>
        <v>8.4</v>
      </c>
      <c r="W2139" s="5" t="str">
        <f>IF(Main[[#This Row],[Avg_Cost_USD]]&lt;10,"Low",
IF(Main[[#This Row],[Avg_Cost_USD]]&lt;=30,"Medium","High"))</f>
        <v>Low</v>
      </c>
    </row>
    <row r="2140" spans="1:23" x14ac:dyDescent="0.3">
      <c r="A2140">
        <v>18322646</v>
      </c>
      <c r="B2140" t="s">
        <v>2863</v>
      </c>
      <c r="C2140">
        <v>1</v>
      </c>
      <c r="D2140" t="s">
        <v>54</v>
      </c>
      <c r="E2140" t="s">
        <v>996</v>
      </c>
      <c r="F2140">
        <v>77.182519099999993</v>
      </c>
      <c r="G2140">
        <v>28.637183400000001</v>
      </c>
      <c r="H2140" t="s">
        <v>2864</v>
      </c>
      <c r="I2140" t="s">
        <v>19</v>
      </c>
      <c r="J2140" t="s">
        <v>57</v>
      </c>
      <c r="K2140" t="s">
        <v>61</v>
      </c>
      <c r="L2140" t="s">
        <v>57</v>
      </c>
      <c r="M2140" t="s">
        <v>57</v>
      </c>
      <c r="N2140">
        <v>2</v>
      </c>
      <c r="O2140">
        <v>39</v>
      </c>
      <c r="P2140">
        <v>700</v>
      </c>
      <c r="Q2140">
        <v>3.5</v>
      </c>
      <c r="R2140">
        <v>2018</v>
      </c>
      <c r="S2140">
        <v>12</v>
      </c>
      <c r="T2140">
        <v>12</v>
      </c>
      <c r="U2140" s="1">
        <v>43446</v>
      </c>
      <c r="V2140" s="5">
        <f>Main[[#This Row],[Average_Cost_for_two]] * VLOOKUP(Main[[#This Row],[Currency]],'Currency'!A:B,2,FALSE)</f>
        <v>8.4</v>
      </c>
      <c r="W2140" s="5" t="str">
        <f>IF(Main[[#This Row],[Avg_Cost_USD]]&lt;10,"Low",
IF(Main[[#This Row],[Avg_Cost_USD]]&lt;=30,"Medium","High"))</f>
        <v>Low</v>
      </c>
    </row>
    <row r="2141" spans="1:23" x14ac:dyDescent="0.3">
      <c r="A2141">
        <v>18144483</v>
      </c>
      <c r="B2141" t="s">
        <v>2926</v>
      </c>
      <c r="C2141">
        <v>1</v>
      </c>
      <c r="D2141" t="s">
        <v>54</v>
      </c>
      <c r="E2141" t="s">
        <v>1093</v>
      </c>
      <c r="F2141">
        <v>77.193258630000003</v>
      </c>
      <c r="G2141">
        <v>28.560877340000001</v>
      </c>
      <c r="H2141" t="s">
        <v>564</v>
      </c>
      <c r="I2141" t="s">
        <v>19</v>
      </c>
      <c r="J2141" t="s">
        <v>57</v>
      </c>
      <c r="K2141" t="s">
        <v>61</v>
      </c>
      <c r="L2141" t="s">
        <v>57</v>
      </c>
      <c r="M2141" t="s">
        <v>57</v>
      </c>
      <c r="N2141">
        <v>2</v>
      </c>
      <c r="O2141">
        <v>34</v>
      </c>
      <c r="P2141">
        <v>700</v>
      </c>
      <c r="Q2141">
        <v>3.1</v>
      </c>
      <c r="R2141">
        <v>2013</v>
      </c>
      <c r="S2141">
        <v>12</v>
      </c>
      <c r="T2141">
        <v>15</v>
      </c>
      <c r="U2141" s="1">
        <v>41623</v>
      </c>
      <c r="V2141" s="5">
        <f>Main[[#This Row],[Average_Cost_for_two]] * VLOOKUP(Main[[#This Row],[Currency]],'Currency'!A:B,2,FALSE)</f>
        <v>8.4</v>
      </c>
      <c r="W2141" s="5" t="str">
        <f>IF(Main[[#This Row],[Avg_Cost_USD]]&lt;10,"Low",
IF(Main[[#This Row],[Avg_Cost_USD]]&lt;=30,"Medium","High"))</f>
        <v>Low</v>
      </c>
    </row>
    <row r="2142" spans="1:23" x14ac:dyDescent="0.3">
      <c r="A2142">
        <v>816</v>
      </c>
      <c r="B2142" t="s">
        <v>2927</v>
      </c>
      <c r="C2142">
        <v>1</v>
      </c>
      <c r="D2142" t="s">
        <v>54</v>
      </c>
      <c r="E2142" t="s">
        <v>600</v>
      </c>
      <c r="F2142">
        <v>77.191559900000001</v>
      </c>
      <c r="G2142">
        <v>28.5842508</v>
      </c>
      <c r="H2142" t="s">
        <v>350</v>
      </c>
      <c r="I2142" t="s">
        <v>19</v>
      </c>
      <c r="J2142" t="s">
        <v>57</v>
      </c>
      <c r="K2142" t="s">
        <v>57</v>
      </c>
      <c r="L2142" t="s">
        <v>57</v>
      </c>
      <c r="M2142" t="s">
        <v>57</v>
      </c>
      <c r="N2142">
        <v>2</v>
      </c>
      <c r="O2142">
        <v>16</v>
      </c>
      <c r="P2142">
        <v>700</v>
      </c>
      <c r="Q2142">
        <v>2.9</v>
      </c>
      <c r="R2142">
        <v>2015</v>
      </c>
      <c r="S2142">
        <v>11</v>
      </c>
      <c r="T2142">
        <v>27</v>
      </c>
      <c r="U2142" s="1">
        <v>42335</v>
      </c>
      <c r="V2142" s="5">
        <f>Main[[#This Row],[Average_Cost_for_two]] * VLOOKUP(Main[[#This Row],[Currency]],'Currency'!A:B,2,FALSE)</f>
        <v>8.4</v>
      </c>
      <c r="W2142" s="5" t="str">
        <f>IF(Main[[#This Row],[Avg_Cost_USD]]&lt;10,"Low",
IF(Main[[#This Row],[Avg_Cost_USD]]&lt;=30,"Medium","High"))</f>
        <v>Low</v>
      </c>
    </row>
    <row r="2143" spans="1:23" x14ac:dyDescent="0.3">
      <c r="A2143">
        <v>18082202</v>
      </c>
      <c r="B2143" t="s">
        <v>368</v>
      </c>
      <c r="C2143">
        <v>1</v>
      </c>
      <c r="D2143" t="s">
        <v>54</v>
      </c>
      <c r="E2143" t="s">
        <v>2928</v>
      </c>
      <c r="F2143">
        <v>77.277775800000001</v>
      </c>
      <c r="G2143">
        <v>28.651988800000002</v>
      </c>
      <c r="H2143" t="s">
        <v>369</v>
      </c>
      <c r="I2143" t="s">
        <v>19</v>
      </c>
      <c r="J2143" t="s">
        <v>57</v>
      </c>
      <c r="K2143" t="s">
        <v>57</v>
      </c>
      <c r="L2143" t="s">
        <v>57</v>
      </c>
      <c r="M2143" t="s">
        <v>57</v>
      </c>
      <c r="N2143">
        <v>2</v>
      </c>
      <c r="O2143">
        <v>10</v>
      </c>
      <c r="P2143">
        <v>700</v>
      </c>
      <c r="Q2143">
        <v>3</v>
      </c>
      <c r="R2143">
        <v>2014</v>
      </c>
      <c r="S2143">
        <v>11</v>
      </c>
      <c r="T2143">
        <v>18</v>
      </c>
      <c r="U2143" s="1">
        <v>41961</v>
      </c>
      <c r="V2143" s="5">
        <f>Main[[#This Row],[Average_Cost_for_two]] * VLOOKUP(Main[[#This Row],[Currency]],'Currency'!A:B,2,FALSE)</f>
        <v>8.4</v>
      </c>
      <c r="W2143" s="5" t="str">
        <f>IF(Main[[#This Row],[Avg_Cost_USD]]&lt;10,"Low",
IF(Main[[#This Row],[Avg_Cost_USD]]&lt;=30,"Medium","High"))</f>
        <v>Low</v>
      </c>
    </row>
    <row r="2144" spans="1:23" x14ac:dyDescent="0.3">
      <c r="A2144">
        <v>2290</v>
      </c>
      <c r="B2144" t="s">
        <v>2929</v>
      </c>
      <c r="C2144">
        <v>1</v>
      </c>
      <c r="D2144" t="s">
        <v>54</v>
      </c>
      <c r="E2144" t="s">
        <v>265</v>
      </c>
      <c r="F2144">
        <v>77.205133799999999</v>
      </c>
      <c r="G2144">
        <v>28.698872900000001</v>
      </c>
      <c r="H2144" t="s">
        <v>337</v>
      </c>
      <c r="I2144" t="s">
        <v>19</v>
      </c>
      <c r="J2144" t="s">
        <v>57</v>
      </c>
      <c r="K2144" t="s">
        <v>61</v>
      </c>
      <c r="L2144" t="s">
        <v>57</v>
      </c>
      <c r="M2144" t="s">
        <v>57</v>
      </c>
      <c r="N2144">
        <v>2</v>
      </c>
      <c r="O2144">
        <v>130</v>
      </c>
      <c r="P2144">
        <v>700</v>
      </c>
      <c r="Q2144">
        <v>3.1</v>
      </c>
      <c r="R2144">
        <v>2012</v>
      </c>
      <c r="S2144">
        <v>11</v>
      </c>
      <c r="T2144">
        <v>24</v>
      </c>
      <c r="U2144" s="1">
        <v>41237</v>
      </c>
      <c r="V2144" s="5">
        <f>Main[[#This Row],[Average_Cost_for_two]] * VLOOKUP(Main[[#This Row],[Currency]],'Currency'!A:B,2,FALSE)</f>
        <v>8.4</v>
      </c>
      <c r="W2144" s="5" t="str">
        <f>IF(Main[[#This Row],[Avg_Cost_USD]]&lt;10,"Low",
IF(Main[[#This Row],[Avg_Cost_USD]]&lt;=30,"Medium","High"))</f>
        <v>Low</v>
      </c>
    </row>
    <row r="2145" spans="1:23" x14ac:dyDescent="0.3">
      <c r="A2145">
        <v>8396</v>
      </c>
      <c r="B2145" t="s">
        <v>368</v>
      </c>
      <c r="C2145">
        <v>1</v>
      </c>
      <c r="D2145" t="s">
        <v>54</v>
      </c>
      <c r="E2145" t="s">
        <v>833</v>
      </c>
      <c r="F2145">
        <v>77.194929000000002</v>
      </c>
      <c r="G2145">
        <v>28.576014000000001</v>
      </c>
      <c r="H2145" t="s">
        <v>369</v>
      </c>
      <c r="I2145" t="s">
        <v>19</v>
      </c>
      <c r="J2145" t="s">
        <v>57</v>
      </c>
      <c r="K2145" t="s">
        <v>57</v>
      </c>
      <c r="L2145" t="s">
        <v>57</v>
      </c>
      <c r="M2145" t="s">
        <v>57</v>
      </c>
      <c r="N2145">
        <v>2</v>
      </c>
      <c r="O2145">
        <v>59</v>
      </c>
      <c r="P2145">
        <v>700</v>
      </c>
      <c r="Q2145">
        <v>2.7</v>
      </c>
      <c r="R2145">
        <v>2017</v>
      </c>
      <c r="S2145">
        <v>11</v>
      </c>
      <c r="T2145">
        <v>1</v>
      </c>
      <c r="U2145" s="1">
        <v>43040</v>
      </c>
      <c r="V2145" s="5">
        <f>Main[[#This Row],[Average_Cost_for_two]] * VLOOKUP(Main[[#This Row],[Currency]],'Currency'!A:B,2,FALSE)</f>
        <v>8.4</v>
      </c>
      <c r="W2145" s="5" t="str">
        <f>IF(Main[[#This Row],[Avg_Cost_USD]]&lt;10,"Low",
IF(Main[[#This Row],[Avg_Cost_USD]]&lt;=30,"Medium","High"))</f>
        <v>Low</v>
      </c>
    </row>
    <row r="2146" spans="1:23" x14ac:dyDescent="0.3">
      <c r="A2146">
        <v>311690</v>
      </c>
      <c r="B2146" t="s">
        <v>2793</v>
      </c>
      <c r="C2146">
        <v>1</v>
      </c>
      <c r="D2146" t="s">
        <v>54</v>
      </c>
      <c r="E2146" t="s">
        <v>1132</v>
      </c>
      <c r="F2146">
        <v>77.245742100000001</v>
      </c>
      <c r="G2146">
        <v>28.528131800000001</v>
      </c>
      <c r="H2146" t="s">
        <v>1848</v>
      </c>
      <c r="I2146" t="s">
        <v>19</v>
      </c>
      <c r="J2146" t="s">
        <v>57</v>
      </c>
      <c r="K2146" t="s">
        <v>61</v>
      </c>
      <c r="L2146" t="s">
        <v>57</v>
      </c>
      <c r="M2146" t="s">
        <v>57</v>
      </c>
      <c r="N2146">
        <v>2</v>
      </c>
      <c r="O2146">
        <v>148</v>
      </c>
      <c r="P2146">
        <v>700</v>
      </c>
      <c r="Q2146">
        <v>3.3</v>
      </c>
      <c r="R2146">
        <v>2012</v>
      </c>
      <c r="S2146">
        <v>11</v>
      </c>
      <c r="T2146">
        <v>24</v>
      </c>
      <c r="U2146" s="1">
        <v>41237</v>
      </c>
      <c r="V2146" s="5">
        <f>Main[[#This Row],[Average_Cost_for_two]] * VLOOKUP(Main[[#This Row],[Currency]],'Currency'!A:B,2,FALSE)</f>
        <v>8.4</v>
      </c>
      <c r="W2146" s="5" t="str">
        <f>IF(Main[[#This Row],[Avg_Cost_USD]]&lt;10,"Low",
IF(Main[[#This Row],[Avg_Cost_USD]]&lt;=30,"Medium","High"))</f>
        <v>Low</v>
      </c>
    </row>
    <row r="2147" spans="1:23" x14ac:dyDescent="0.3">
      <c r="A2147">
        <v>2408</v>
      </c>
      <c r="B2147" t="s">
        <v>2930</v>
      </c>
      <c r="C2147">
        <v>1</v>
      </c>
      <c r="D2147" t="s">
        <v>54</v>
      </c>
      <c r="E2147" t="s">
        <v>173</v>
      </c>
      <c r="F2147">
        <v>77.189910600000005</v>
      </c>
      <c r="G2147">
        <v>28.644862499999999</v>
      </c>
      <c r="H2147" t="s">
        <v>444</v>
      </c>
      <c r="I2147" t="s">
        <v>19</v>
      </c>
      <c r="J2147" t="s">
        <v>57</v>
      </c>
      <c r="K2147" t="s">
        <v>57</v>
      </c>
      <c r="L2147" t="s">
        <v>57</v>
      </c>
      <c r="M2147" t="s">
        <v>57</v>
      </c>
      <c r="N2147">
        <v>2</v>
      </c>
      <c r="O2147">
        <v>39</v>
      </c>
      <c r="P2147">
        <v>700</v>
      </c>
      <c r="Q2147">
        <v>3</v>
      </c>
      <c r="R2147">
        <v>2011</v>
      </c>
      <c r="S2147">
        <v>11</v>
      </c>
      <c r="T2147">
        <v>11</v>
      </c>
      <c r="U2147" s="1">
        <v>40858</v>
      </c>
      <c r="V2147" s="5">
        <f>Main[[#This Row],[Average_Cost_for_two]] * VLOOKUP(Main[[#This Row],[Currency]],'Currency'!A:B,2,FALSE)</f>
        <v>8.4</v>
      </c>
      <c r="W2147" s="5" t="str">
        <f>IF(Main[[#This Row],[Avg_Cost_USD]]&lt;10,"Low",
IF(Main[[#This Row],[Avg_Cost_USD]]&lt;=30,"Medium","High"))</f>
        <v>Low</v>
      </c>
    </row>
    <row r="2148" spans="1:23" x14ac:dyDescent="0.3">
      <c r="A2148">
        <v>9459</v>
      </c>
      <c r="B2148" t="s">
        <v>2931</v>
      </c>
      <c r="C2148">
        <v>1</v>
      </c>
      <c r="D2148" t="s">
        <v>54</v>
      </c>
      <c r="E2148" t="s">
        <v>173</v>
      </c>
      <c r="F2148">
        <v>77.183877899999999</v>
      </c>
      <c r="G2148">
        <v>28.645563599999999</v>
      </c>
      <c r="H2148" t="s">
        <v>289</v>
      </c>
      <c r="I2148" t="s">
        <v>19</v>
      </c>
      <c r="J2148" t="s">
        <v>57</v>
      </c>
      <c r="K2148" t="s">
        <v>61</v>
      </c>
      <c r="L2148" t="s">
        <v>57</v>
      </c>
      <c r="M2148" t="s">
        <v>57</v>
      </c>
      <c r="N2148">
        <v>2</v>
      </c>
      <c r="O2148">
        <v>73</v>
      </c>
      <c r="P2148">
        <v>700</v>
      </c>
      <c r="Q2148">
        <v>3.1</v>
      </c>
      <c r="R2148">
        <v>2011</v>
      </c>
      <c r="S2148">
        <v>11</v>
      </c>
      <c r="T2148">
        <v>11</v>
      </c>
      <c r="U2148" s="1">
        <v>40858</v>
      </c>
      <c r="V2148" s="5">
        <f>Main[[#This Row],[Average_Cost_for_two]] * VLOOKUP(Main[[#This Row],[Currency]],'Currency'!A:B,2,FALSE)</f>
        <v>8.4</v>
      </c>
      <c r="W2148" s="5" t="str">
        <f>IF(Main[[#This Row],[Avg_Cost_USD]]&lt;10,"Low",
IF(Main[[#This Row],[Avg_Cost_USD]]&lt;=30,"Medium","High"))</f>
        <v>Low</v>
      </c>
    </row>
    <row r="2149" spans="1:23" x14ac:dyDescent="0.3">
      <c r="A2149">
        <v>307370</v>
      </c>
      <c r="B2149" t="s">
        <v>2820</v>
      </c>
      <c r="C2149">
        <v>1</v>
      </c>
      <c r="D2149" t="s">
        <v>54</v>
      </c>
      <c r="E2149" t="s">
        <v>1771</v>
      </c>
      <c r="F2149">
        <v>77.226998399999999</v>
      </c>
      <c r="G2149">
        <v>28.600043500000002</v>
      </c>
      <c r="H2149" t="s">
        <v>301</v>
      </c>
      <c r="I2149" t="s">
        <v>19</v>
      </c>
      <c r="J2149" t="s">
        <v>57</v>
      </c>
      <c r="K2149" t="s">
        <v>57</v>
      </c>
      <c r="L2149" t="s">
        <v>57</v>
      </c>
      <c r="M2149" t="s">
        <v>57</v>
      </c>
      <c r="N2149">
        <v>2</v>
      </c>
      <c r="O2149">
        <v>256</v>
      </c>
      <c r="P2149">
        <v>700</v>
      </c>
      <c r="Q2149">
        <v>3.8</v>
      </c>
      <c r="R2149">
        <v>2010</v>
      </c>
      <c r="S2149">
        <v>11</v>
      </c>
      <c r="T2149">
        <v>28</v>
      </c>
      <c r="U2149" s="1">
        <v>40510</v>
      </c>
      <c r="V2149" s="5">
        <f>Main[[#This Row],[Average_Cost_for_two]] * VLOOKUP(Main[[#This Row],[Currency]],'Currency'!A:B,2,FALSE)</f>
        <v>8.4</v>
      </c>
      <c r="W2149" s="5" t="str">
        <f>IF(Main[[#This Row],[Avg_Cost_USD]]&lt;10,"Low",
IF(Main[[#This Row],[Avg_Cost_USD]]&lt;=30,"Medium","High"))</f>
        <v>Low</v>
      </c>
    </row>
    <row r="2150" spans="1:23" x14ac:dyDescent="0.3">
      <c r="A2150">
        <v>305581</v>
      </c>
      <c r="B2150" t="s">
        <v>2932</v>
      </c>
      <c r="C2150">
        <v>1</v>
      </c>
      <c r="D2150" t="s">
        <v>54</v>
      </c>
      <c r="E2150" t="s">
        <v>60</v>
      </c>
      <c r="F2150">
        <v>77.240156049999996</v>
      </c>
      <c r="G2150">
        <v>28.577496570000001</v>
      </c>
      <c r="H2150" t="s">
        <v>337</v>
      </c>
      <c r="I2150" t="s">
        <v>19</v>
      </c>
      <c r="J2150" t="s">
        <v>57</v>
      </c>
      <c r="K2150" t="s">
        <v>61</v>
      </c>
      <c r="L2150" t="s">
        <v>57</v>
      </c>
      <c r="M2150" t="s">
        <v>57</v>
      </c>
      <c r="N2150">
        <v>2</v>
      </c>
      <c r="O2150">
        <v>49</v>
      </c>
      <c r="P2150">
        <v>700</v>
      </c>
      <c r="Q2150">
        <v>3.4</v>
      </c>
      <c r="R2150">
        <v>2018</v>
      </c>
      <c r="S2150">
        <v>11</v>
      </c>
      <c r="T2150">
        <v>22</v>
      </c>
      <c r="U2150" s="1">
        <v>43426</v>
      </c>
      <c r="V2150" s="5">
        <f>Main[[#This Row],[Average_Cost_for_two]] * VLOOKUP(Main[[#This Row],[Currency]],'Currency'!A:B,2,FALSE)</f>
        <v>8.4</v>
      </c>
      <c r="W2150" s="5" t="str">
        <f>IF(Main[[#This Row],[Avg_Cost_USD]]&lt;10,"Low",
IF(Main[[#This Row],[Avg_Cost_USD]]&lt;=30,"Medium","High"))</f>
        <v>Low</v>
      </c>
    </row>
    <row r="2151" spans="1:23" x14ac:dyDescent="0.3">
      <c r="A2151">
        <v>5796</v>
      </c>
      <c r="B2151" t="s">
        <v>2933</v>
      </c>
      <c r="C2151">
        <v>1</v>
      </c>
      <c r="D2151" t="s">
        <v>54</v>
      </c>
      <c r="E2151" t="s">
        <v>1081</v>
      </c>
      <c r="F2151">
        <v>77.210785200000004</v>
      </c>
      <c r="G2151">
        <v>28.640744999999999</v>
      </c>
      <c r="H2151" t="s">
        <v>2270</v>
      </c>
      <c r="I2151" t="s">
        <v>19</v>
      </c>
      <c r="J2151" t="s">
        <v>57</v>
      </c>
      <c r="K2151" t="s">
        <v>57</v>
      </c>
      <c r="L2151" t="s">
        <v>57</v>
      </c>
      <c r="M2151" t="s">
        <v>57</v>
      </c>
      <c r="N2151">
        <v>2</v>
      </c>
      <c r="O2151">
        <v>679</v>
      </c>
      <c r="P2151">
        <v>700</v>
      </c>
      <c r="Q2151">
        <v>3.2</v>
      </c>
      <c r="R2151">
        <v>2018</v>
      </c>
      <c r="S2151">
        <v>11</v>
      </c>
      <c r="T2151">
        <v>6</v>
      </c>
      <c r="U2151" s="1">
        <v>43410</v>
      </c>
      <c r="V2151" s="5">
        <f>Main[[#This Row],[Average_Cost_for_two]] * VLOOKUP(Main[[#This Row],[Currency]],'Currency'!A:B,2,FALSE)</f>
        <v>8.4</v>
      </c>
      <c r="W2151" s="5" t="str">
        <f>IF(Main[[#This Row],[Avg_Cost_USD]]&lt;10,"Low",
IF(Main[[#This Row],[Avg_Cost_USD]]&lt;=30,"Medium","High"))</f>
        <v>Low</v>
      </c>
    </row>
    <row r="2152" spans="1:23" x14ac:dyDescent="0.3">
      <c r="A2152">
        <v>7679</v>
      </c>
      <c r="B2152" t="s">
        <v>2934</v>
      </c>
      <c r="C2152">
        <v>1</v>
      </c>
      <c r="D2152" t="s">
        <v>54</v>
      </c>
      <c r="E2152" t="s">
        <v>1718</v>
      </c>
      <c r="F2152">
        <v>77.1274382</v>
      </c>
      <c r="G2152">
        <v>28.723697900000001</v>
      </c>
      <c r="H2152" t="s">
        <v>2935</v>
      </c>
      <c r="I2152" t="s">
        <v>19</v>
      </c>
      <c r="J2152" t="s">
        <v>57</v>
      </c>
      <c r="K2152" t="s">
        <v>61</v>
      </c>
      <c r="L2152" t="s">
        <v>57</v>
      </c>
      <c r="M2152" t="s">
        <v>57</v>
      </c>
      <c r="N2152">
        <v>2</v>
      </c>
      <c r="O2152">
        <v>68</v>
      </c>
      <c r="P2152">
        <v>700</v>
      </c>
      <c r="Q2152">
        <v>3.1</v>
      </c>
      <c r="R2152">
        <v>2015</v>
      </c>
      <c r="S2152">
        <v>11</v>
      </c>
      <c r="T2152">
        <v>14</v>
      </c>
      <c r="U2152" s="1">
        <v>42322</v>
      </c>
      <c r="V2152" s="5">
        <f>Main[[#This Row],[Average_Cost_for_two]] * VLOOKUP(Main[[#This Row],[Currency]],'Currency'!A:B,2,FALSE)</f>
        <v>8.4</v>
      </c>
      <c r="W2152" s="5" t="str">
        <f>IF(Main[[#This Row],[Avg_Cost_USD]]&lt;10,"Low",
IF(Main[[#This Row],[Avg_Cost_USD]]&lt;=30,"Medium","High"))</f>
        <v>Low</v>
      </c>
    </row>
    <row r="2153" spans="1:23" x14ac:dyDescent="0.3">
      <c r="A2153">
        <v>9467</v>
      </c>
      <c r="B2153" t="s">
        <v>2820</v>
      </c>
      <c r="C2153">
        <v>1</v>
      </c>
      <c r="D2153" t="s">
        <v>54</v>
      </c>
      <c r="E2153" t="s">
        <v>1440</v>
      </c>
      <c r="F2153">
        <v>77.219351160000002</v>
      </c>
      <c r="G2153">
        <v>28.528663779999999</v>
      </c>
      <c r="H2153" t="s">
        <v>301</v>
      </c>
      <c r="I2153" t="s">
        <v>19</v>
      </c>
      <c r="J2153" t="s">
        <v>57</v>
      </c>
      <c r="K2153" t="s">
        <v>57</v>
      </c>
      <c r="L2153" t="s">
        <v>57</v>
      </c>
      <c r="M2153" t="s">
        <v>57</v>
      </c>
      <c r="N2153">
        <v>2</v>
      </c>
      <c r="O2153">
        <v>127</v>
      </c>
      <c r="P2153">
        <v>700</v>
      </c>
      <c r="Q2153">
        <v>3.6</v>
      </c>
      <c r="R2153">
        <v>2011</v>
      </c>
      <c r="S2153">
        <v>11</v>
      </c>
      <c r="T2153">
        <v>16</v>
      </c>
      <c r="U2153" s="1">
        <v>40863</v>
      </c>
      <c r="V2153" s="5">
        <f>Main[[#This Row],[Average_Cost_for_two]] * VLOOKUP(Main[[#This Row],[Currency]],'Currency'!A:B,2,FALSE)</f>
        <v>8.4</v>
      </c>
      <c r="W2153" s="5" t="str">
        <f>IF(Main[[#This Row],[Avg_Cost_USD]]&lt;10,"Low",
IF(Main[[#This Row],[Avg_Cost_USD]]&lt;=30,"Medium","High"))</f>
        <v>Low</v>
      </c>
    </row>
    <row r="2154" spans="1:23" x14ac:dyDescent="0.3">
      <c r="A2154">
        <v>311358</v>
      </c>
      <c r="B2154" t="s">
        <v>368</v>
      </c>
      <c r="C2154">
        <v>1</v>
      </c>
      <c r="D2154" t="s">
        <v>54</v>
      </c>
      <c r="E2154" t="s">
        <v>164</v>
      </c>
      <c r="F2154">
        <v>77.162671200000005</v>
      </c>
      <c r="G2154">
        <v>28.706403399999999</v>
      </c>
      <c r="H2154" t="s">
        <v>369</v>
      </c>
      <c r="I2154" t="s">
        <v>19</v>
      </c>
      <c r="J2154" t="s">
        <v>57</v>
      </c>
      <c r="K2154" t="s">
        <v>57</v>
      </c>
      <c r="L2154" t="s">
        <v>57</v>
      </c>
      <c r="M2154" t="s">
        <v>57</v>
      </c>
      <c r="N2154">
        <v>2</v>
      </c>
      <c r="O2154">
        <v>28</v>
      </c>
      <c r="P2154">
        <v>700</v>
      </c>
      <c r="Q2154">
        <v>3</v>
      </c>
      <c r="R2154">
        <v>2017</v>
      </c>
      <c r="S2154">
        <v>11</v>
      </c>
      <c r="T2154">
        <v>8</v>
      </c>
      <c r="U2154" s="1">
        <v>43047</v>
      </c>
      <c r="V2154" s="5">
        <f>Main[[#This Row],[Average_Cost_for_two]] * VLOOKUP(Main[[#This Row],[Currency]],'Currency'!A:B,2,FALSE)</f>
        <v>8.4</v>
      </c>
      <c r="W2154" s="5" t="str">
        <f>IF(Main[[#This Row],[Avg_Cost_USD]]&lt;10,"Low",
IF(Main[[#This Row],[Avg_Cost_USD]]&lt;=30,"Medium","High"))</f>
        <v>Low</v>
      </c>
    </row>
    <row r="2155" spans="1:23" x14ac:dyDescent="0.3">
      <c r="A2155">
        <v>308386</v>
      </c>
      <c r="B2155" t="s">
        <v>368</v>
      </c>
      <c r="C2155">
        <v>1</v>
      </c>
      <c r="D2155" t="s">
        <v>54</v>
      </c>
      <c r="E2155" t="s">
        <v>464</v>
      </c>
      <c r="F2155">
        <v>77.220488599999996</v>
      </c>
      <c r="G2155">
        <v>28.569419499999999</v>
      </c>
      <c r="H2155" t="s">
        <v>369</v>
      </c>
      <c r="I2155" t="s">
        <v>19</v>
      </c>
      <c r="J2155" t="s">
        <v>57</v>
      </c>
      <c r="K2155" t="s">
        <v>57</v>
      </c>
      <c r="L2155" t="s">
        <v>57</v>
      </c>
      <c r="M2155" t="s">
        <v>57</v>
      </c>
      <c r="N2155">
        <v>2</v>
      </c>
      <c r="O2155">
        <v>58</v>
      </c>
      <c r="P2155">
        <v>700</v>
      </c>
      <c r="Q2155">
        <v>2.5</v>
      </c>
      <c r="R2155">
        <v>2016</v>
      </c>
      <c r="S2155">
        <v>11</v>
      </c>
      <c r="T2155">
        <v>18</v>
      </c>
      <c r="U2155" s="1">
        <v>42692</v>
      </c>
      <c r="V2155" s="5">
        <f>Main[[#This Row],[Average_Cost_for_two]] * VLOOKUP(Main[[#This Row],[Currency]],'Currency'!A:B,2,FALSE)</f>
        <v>8.4</v>
      </c>
      <c r="W2155" s="5" t="str">
        <f>IF(Main[[#This Row],[Avg_Cost_USD]]&lt;10,"Low",
IF(Main[[#This Row],[Avg_Cost_USD]]&lt;=30,"Medium","High"))</f>
        <v>Low</v>
      </c>
    </row>
    <row r="2156" spans="1:23" x14ac:dyDescent="0.3">
      <c r="A2156">
        <v>3079</v>
      </c>
      <c r="B2156" t="s">
        <v>2936</v>
      </c>
      <c r="C2156">
        <v>1</v>
      </c>
      <c r="D2156" t="s">
        <v>54</v>
      </c>
      <c r="E2156" t="s">
        <v>209</v>
      </c>
      <c r="F2156">
        <v>77.173185200000006</v>
      </c>
      <c r="G2156">
        <v>28.693353200000001</v>
      </c>
      <c r="H2156" t="s">
        <v>287</v>
      </c>
      <c r="I2156" t="s">
        <v>19</v>
      </c>
      <c r="J2156" t="s">
        <v>57</v>
      </c>
      <c r="K2156" t="s">
        <v>61</v>
      </c>
      <c r="L2156" t="s">
        <v>57</v>
      </c>
      <c r="M2156" t="s">
        <v>57</v>
      </c>
      <c r="N2156">
        <v>2</v>
      </c>
      <c r="O2156">
        <v>191</v>
      </c>
      <c r="P2156">
        <v>700</v>
      </c>
      <c r="Q2156">
        <v>3.5</v>
      </c>
      <c r="R2156">
        <v>2015</v>
      </c>
      <c r="S2156">
        <v>10</v>
      </c>
      <c r="T2156">
        <v>19</v>
      </c>
      <c r="U2156" s="1">
        <v>42296</v>
      </c>
      <c r="V2156" s="5">
        <f>Main[[#This Row],[Average_Cost_for_two]] * VLOOKUP(Main[[#This Row],[Currency]],'Currency'!A:B,2,FALSE)</f>
        <v>8.4</v>
      </c>
      <c r="W2156" s="5" t="str">
        <f>IF(Main[[#This Row],[Avg_Cost_USD]]&lt;10,"Low",
IF(Main[[#This Row],[Avg_Cost_USD]]&lt;=30,"Medium","High"))</f>
        <v>Low</v>
      </c>
    </row>
    <row r="2157" spans="1:23" x14ac:dyDescent="0.3">
      <c r="A2157">
        <v>846</v>
      </c>
      <c r="B2157" t="s">
        <v>2937</v>
      </c>
      <c r="C2157">
        <v>1</v>
      </c>
      <c r="D2157" t="s">
        <v>54</v>
      </c>
      <c r="E2157" t="s">
        <v>600</v>
      </c>
      <c r="F2157">
        <v>77.191604799999993</v>
      </c>
      <c r="G2157">
        <v>28.584299900000001</v>
      </c>
      <c r="H2157" t="s">
        <v>350</v>
      </c>
      <c r="I2157" t="s">
        <v>19</v>
      </c>
      <c r="J2157" t="s">
        <v>57</v>
      </c>
      <c r="K2157" t="s">
        <v>57</v>
      </c>
      <c r="L2157" t="s">
        <v>57</v>
      </c>
      <c r="M2157" t="s">
        <v>57</v>
      </c>
      <c r="N2157">
        <v>2</v>
      </c>
      <c r="O2157">
        <v>8</v>
      </c>
      <c r="P2157">
        <v>700</v>
      </c>
      <c r="Q2157">
        <v>2.7</v>
      </c>
      <c r="R2157">
        <v>2013</v>
      </c>
      <c r="S2157">
        <v>10</v>
      </c>
      <c r="T2157">
        <v>19</v>
      </c>
      <c r="U2157" s="1">
        <v>41566</v>
      </c>
      <c r="V2157" s="5">
        <f>Main[[#This Row],[Average_Cost_for_two]] * VLOOKUP(Main[[#This Row],[Currency]],'Currency'!A:B,2,FALSE)</f>
        <v>8.4</v>
      </c>
      <c r="W2157" s="5" t="str">
        <f>IF(Main[[#This Row],[Avg_Cost_USD]]&lt;10,"Low",
IF(Main[[#This Row],[Avg_Cost_USD]]&lt;=30,"Medium","High"))</f>
        <v>Low</v>
      </c>
    </row>
    <row r="2158" spans="1:23" x14ac:dyDescent="0.3">
      <c r="A2158">
        <v>301011</v>
      </c>
      <c r="B2158" t="s">
        <v>2791</v>
      </c>
      <c r="C2158">
        <v>1</v>
      </c>
      <c r="D2158" t="s">
        <v>54</v>
      </c>
      <c r="E2158" t="s">
        <v>400</v>
      </c>
      <c r="F2158">
        <v>77.217701899999994</v>
      </c>
      <c r="G2158">
        <v>28.6321771</v>
      </c>
      <c r="H2158" t="s">
        <v>301</v>
      </c>
      <c r="I2158" t="s">
        <v>19</v>
      </c>
      <c r="J2158" t="s">
        <v>57</v>
      </c>
      <c r="K2158" t="s">
        <v>57</v>
      </c>
      <c r="L2158" t="s">
        <v>57</v>
      </c>
      <c r="M2158" t="s">
        <v>57</v>
      </c>
      <c r="N2158">
        <v>2</v>
      </c>
      <c r="O2158">
        <v>2417</v>
      </c>
      <c r="P2158">
        <v>700</v>
      </c>
      <c r="Q2158">
        <v>4.0999999999999996</v>
      </c>
      <c r="R2158">
        <v>2018</v>
      </c>
      <c r="S2158">
        <v>10</v>
      </c>
      <c r="T2158">
        <v>22</v>
      </c>
      <c r="U2158" s="1">
        <v>43395</v>
      </c>
      <c r="V2158" s="5">
        <f>Main[[#This Row],[Average_Cost_for_two]] * VLOOKUP(Main[[#This Row],[Currency]],'Currency'!A:B,2,FALSE)</f>
        <v>8.4</v>
      </c>
      <c r="W2158" s="5" t="str">
        <f>IF(Main[[#This Row],[Avg_Cost_USD]]&lt;10,"Low",
IF(Main[[#This Row],[Avg_Cost_USD]]&lt;=30,"Medium","High"))</f>
        <v>Low</v>
      </c>
    </row>
    <row r="2159" spans="1:23" x14ac:dyDescent="0.3">
      <c r="A2159">
        <v>309841</v>
      </c>
      <c r="B2159" t="s">
        <v>2938</v>
      </c>
      <c r="C2159">
        <v>1</v>
      </c>
      <c r="D2159" t="s">
        <v>54</v>
      </c>
      <c r="E2159" t="s">
        <v>1252</v>
      </c>
      <c r="F2159">
        <v>77.206229300000004</v>
      </c>
      <c r="G2159">
        <v>28.573113500000002</v>
      </c>
      <c r="H2159" t="s">
        <v>2939</v>
      </c>
      <c r="I2159" t="s">
        <v>19</v>
      </c>
      <c r="J2159" t="s">
        <v>57</v>
      </c>
      <c r="K2159" t="s">
        <v>61</v>
      </c>
      <c r="L2159" t="s">
        <v>57</v>
      </c>
      <c r="M2159" t="s">
        <v>57</v>
      </c>
      <c r="N2159">
        <v>2</v>
      </c>
      <c r="O2159">
        <v>29</v>
      </c>
      <c r="P2159">
        <v>700</v>
      </c>
      <c r="Q2159">
        <v>2.5</v>
      </c>
      <c r="R2159">
        <v>2016</v>
      </c>
      <c r="S2159">
        <v>10</v>
      </c>
      <c r="T2159">
        <v>6</v>
      </c>
      <c r="U2159" s="1">
        <v>42649</v>
      </c>
      <c r="V2159" s="5">
        <f>Main[[#This Row],[Average_Cost_for_two]] * VLOOKUP(Main[[#This Row],[Currency]],'Currency'!A:B,2,FALSE)</f>
        <v>8.4</v>
      </c>
      <c r="W2159" s="5" t="str">
        <f>IF(Main[[#This Row],[Avg_Cost_USD]]&lt;10,"Low",
IF(Main[[#This Row],[Avg_Cost_USD]]&lt;=30,"Medium","High"))</f>
        <v>Low</v>
      </c>
    </row>
    <row r="2160" spans="1:23" x14ac:dyDescent="0.3">
      <c r="A2160">
        <v>302537</v>
      </c>
      <c r="B2160" t="s">
        <v>2940</v>
      </c>
      <c r="C2160">
        <v>1</v>
      </c>
      <c r="D2160" t="s">
        <v>54</v>
      </c>
      <c r="E2160" t="s">
        <v>1252</v>
      </c>
      <c r="F2160">
        <v>77.2070571</v>
      </c>
      <c r="G2160">
        <v>28.573407100000001</v>
      </c>
      <c r="H2160" t="s">
        <v>1509</v>
      </c>
      <c r="I2160" t="s">
        <v>19</v>
      </c>
      <c r="J2160" t="s">
        <v>57</v>
      </c>
      <c r="K2160" t="s">
        <v>57</v>
      </c>
      <c r="L2160" t="s">
        <v>57</v>
      </c>
      <c r="M2160" t="s">
        <v>57</v>
      </c>
      <c r="N2160">
        <v>2</v>
      </c>
      <c r="O2160">
        <v>44</v>
      </c>
      <c r="P2160">
        <v>700</v>
      </c>
      <c r="Q2160">
        <v>3.1</v>
      </c>
      <c r="R2160">
        <v>2011</v>
      </c>
      <c r="S2160">
        <v>10</v>
      </c>
      <c r="T2160">
        <v>28</v>
      </c>
      <c r="U2160" s="1">
        <v>40844</v>
      </c>
      <c r="V2160" s="5">
        <f>Main[[#This Row],[Average_Cost_for_two]] * VLOOKUP(Main[[#This Row],[Currency]],'Currency'!A:B,2,FALSE)</f>
        <v>8.4</v>
      </c>
      <c r="W2160" s="5" t="str">
        <f>IF(Main[[#This Row],[Avg_Cost_USD]]&lt;10,"Low",
IF(Main[[#This Row],[Avg_Cost_USD]]&lt;=30,"Medium","High"))</f>
        <v>Low</v>
      </c>
    </row>
    <row r="2161" spans="1:23" x14ac:dyDescent="0.3">
      <c r="A2161">
        <v>18260641</v>
      </c>
      <c r="B2161" t="s">
        <v>2898</v>
      </c>
      <c r="C2161">
        <v>1</v>
      </c>
      <c r="D2161" t="s">
        <v>54</v>
      </c>
      <c r="E2161" t="s">
        <v>1132</v>
      </c>
      <c r="F2161">
        <v>77.244520300000005</v>
      </c>
      <c r="G2161">
        <v>28.5335082</v>
      </c>
      <c r="H2161" t="s">
        <v>287</v>
      </c>
      <c r="I2161" t="s">
        <v>19</v>
      </c>
      <c r="J2161" t="s">
        <v>57</v>
      </c>
      <c r="K2161" t="s">
        <v>61</v>
      </c>
      <c r="L2161" t="s">
        <v>57</v>
      </c>
      <c r="M2161" t="s">
        <v>57</v>
      </c>
      <c r="N2161">
        <v>2</v>
      </c>
      <c r="O2161">
        <v>267</v>
      </c>
      <c r="P2161">
        <v>700</v>
      </c>
      <c r="Q2161">
        <v>4.0999999999999996</v>
      </c>
      <c r="R2161">
        <v>2017</v>
      </c>
      <c r="S2161">
        <v>10</v>
      </c>
      <c r="T2161">
        <v>9</v>
      </c>
      <c r="U2161" s="1">
        <v>43017</v>
      </c>
      <c r="V2161" s="5">
        <f>Main[[#This Row],[Average_Cost_for_two]] * VLOOKUP(Main[[#This Row],[Currency]],'Currency'!A:B,2,FALSE)</f>
        <v>8.4</v>
      </c>
      <c r="W2161" s="5" t="str">
        <f>IF(Main[[#This Row],[Avg_Cost_USD]]&lt;10,"Low",
IF(Main[[#This Row],[Avg_Cost_USD]]&lt;=30,"Medium","High"))</f>
        <v>Low</v>
      </c>
    </row>
    <row r="2162" spans="1:23" x14ac:dyDescent="0.3">
      <c r="A2162">
        <v>18272382</v>
      </c>
      <c r="B2162" t="s">
        <v>2321</v>
      </c>
      <c r="C2162">
        <v>1</v>
      </c>
      <c r="D2162" t="s">
        <v>54</v>
      </c>
      <c r="E2162" t="s">
        <v>990</v>
      </c>
      <c r="F2162">
        <v>77.213497099999998</v>
      </c>
      <c r="G2162">
        <v>28.538882000000001</v>
      </c>
      <c r="H2162" t="s">
        <v>289</v>
      </c>
      <c r="I2162" t="s">
        <v>19</v>
      </c>
      <c r="J2162" t="s">
        <v>57</v>
      </c>
      <c r="K2162" t="s">
        <v>61</v>
      </c>
      <c r="L2162" t="s">
        <v>57</v>
      </c>
      <c r="M2162" t="s">
        <v>57</v>
      </c>
      <c r="N2162">
        <v>2</v>
      </c>
      <c r="O2162">
        <v>34</v>
      </c>
      <c r="P2162">
        <v>700</v>
      </c>
      <c r="Q2162">
        <v>3</v>
      </c>
      <c r="R2162">
        <v>2016</v>
      </c>
      <c r="S2162">
        <v>10</v>
      </c>
      <c r="T2162">
        <v>24</v>
      </c>
      <c r="U2162" s="1">
        <v>42667</v>
      </c>
      <c r="V2162" s="5">
        <f>Main[[#This Row],[Average_Cost_for_two]] * VLOOKUP(Main[[#This Row],[Currency]],'Currency'!A:B,2,FALSE)</f>
        <v>8.4</v>
      </c>
      <c r="W2162" s="5" t="str">
        <f>IF(Main[[#This Row],[Avg_Cost_USD]]&lt;10,"Low",
IF(Main[[#This Row],[Avg_Cost_USD]]&lt;=30,"Medium","High"))</f>
        <v>Low</v>
      </c>
    </row>
    <row r="2163" spans="1:23" x14ac:dyDescent="0.3">
      <c r="A2163">
        <v>312753</v>
      </c>
      <c r="B2163" t="s">
        <v>2941</v>
      </c>
      <c r="C2163">
        <v>1</v>
      </c>
      <c r="D2163" t="s">
        <v>54</v>
      </c>
      <c r="E2163" t="s">
        <v>133</v>
      </c>
      <c r="F2163">
        <v>77.144478100000001</v>
      </c>
      <c r="G2163">
        <v>28.494557</v>
      </c>
      <c r="H2163" t="s">
        <v>287</v>
      </c>
      <c r="I2163" t="s">
        <v>19</v>
      </c>
      <c r="J2163" t="s">
        <v>57</v>
      </c>
      <c r="K2163" t="s">
        <v>57</v>
      </c>
      <c r="L2163" t="s">
        <v>57</v>
      </c>
      <c r="M2163" t="s">
        <v>57</v>
      </c>
      <c r="N2163">
        <v>2</v>
      </c>
      <c r="O2163">
        <v>4</v>
      </c>
      <c r="P2163">
        <v>700</v>
      </c>
      <c r="Q2163">
        <v>2.9</v>
      </c>
      <c r="R2163">
        <v>2014</v>
      </c>
      <c r="S2163">
        <v>10</v>
      </c>
      <c r="T2163">
        <v>2</v>
      </c>
      <c r="U2163" s="1">
        <v>41914</v>
      </c>
      <c r="V2163" s="5">
        <f>Main[[#This Row],[Average_Cost_for_two]] * VLOOKUP(Main[[#This Row],[Currency]],'Currency'!A:B,2,FALSE)</f>
        <v>8.4</v>
      </c>
      <c r="W2163" s="5" t="str">
        <f>IF(Main[[#This Row],[Avg_Cost_USD]]&lt;10,"Low",
IF(Main[[#This Row],[Avg_Cost_USD]]&lt;=30,"Medium","High"))</f>
        <v>Low</v>
      </c>
    </row>
    <row r="2164" spans="1:23" x14ac:dyDescent="0.3">
      <c r="A2164">
        <v>18228874</v>
      </c>
      <c r="B2164" t="s">
        <v>2822</v>
      </c>
      <c r="C2164">
        <v>1</v>
      </c>
      <c r="D2164" t="s">
        <v>54</v>
      </c>
      <c r="E2164" t="s">
        <v>108</v>
      </c>
      <c r="F2164">
        <v>77.140831599999999</v>
      </c>
      <c r="G2164">
        <v>28.659529500000001</v>
      </c>
      <c r="H2164" t="s">
        <v>439</v>
      </c>
      <c r="I2164" t="s">
        <v>19</v>
      </c>
      <c r="J2164" t="s">
        <v>57</v>
      </c>
      <c r="K2164" t="s">
        <v>57</v>
      </c>
      <c r="L2164" t="s">
        <v>57</v>
      </c>
      <c r="M2164" t="s">
        <v>57</v>
      </c>
      <c r="N2164">
        <v>2</v>
      </c>
      <c r="O2164">
        <v>17</v>
      </c>
      <c r="P2164">
        <v>700</v>
      </c>
      <c r="Q2164">
        <v>3.1</v>
      </c>
      <c r="R2164">
        <v>2010</v>
      </c>
      <c r="S2164">
        <v>10</v>
      </c>
      <c r="T2164">
        <v>27</v>
      </c>
      <c r="U2164" s="1">
        <v>40478</v>
      </c>
      <c r="V2164" s="5">
        <f>Main[[#This Row],[Average_Cost_for_two]] * VLOOKUP(Main[[#This Row],[Currency]],'Currency'!A:B,2,FALSE)</f>
        <v>8.4</v>
      </c>
      <c r="W2164" s="5" t="str">
        <f>IF(Main[[#This Row],[Avg_Cost_USD]]&lt;10,"Low",
IF(Main[[#This Row],[Avg_Cost_USD]]&lt;=30,"Medium","High"))</f>
        <v>Low</v>
      </c>
    </row>
    <row r="2165" spans="1:23" x14ac:dyDescent="0.3">
      <c r="A2165">
        <v>5663</v>
      </c>
      <c r="B2165" t="s">
        <v>1086</v>
      </c>
      <c r="C2165">
        <v>1</v>
      </c>
      <c r="D2165" t="s">
        <v>54</v>
      </c>
      <c r="E2165" t="s">
        <v>108</v>
      </c>
      <c r="F2165">
        <v>77.139611599999995</v>
      </c>
      <c r="G2165">
        <v>28.656236799999999</v>
      </c>
      <c r="H2165" t="s">
        <v>2942</v>
      </c>
      <c r="I2165" t="s">
        <v>19</v>
      </c>
      <c r="J2165" t="s">
        <v>57</v>
      </c>
      <c r="K2165" t="s">
        <v>57</v>
      </c>
      <c r="L2165" t="s">
        <v>57</v>
      </c>
      <c r="M2165" t="s">
        <v>57</v>
      </c>
      <c r="N2165">
        <v>2</v>
      </c>
      <c r="O2165">
        <v>99</v>
      </c>
      <c r="P2165">
        <v>700</v>
      </c>
      <c r="Q2165">
        <v>3.6</v>
      </c>
      <c r="R2165">
        <v>2010</v>
      </c>
      <c r="S2165">
        <v>10</v>
      </c>
      <c r="T2165">
        <v>17</v>
      </c>
      <c r="U2165" s="1">
        <v>40468</v>
      </c>
      <c r="V2165" s="5">
        <f>Main[[#This Row],[Average_Cost_for_two]] * VLOOKUP(Main[[#This Row],[Currency]],'Currency'!A:B,2,FALSE)</f>
        <v>8.4</v>
      </c>
      <c r="W2165" s="5" t="str">
        <f>IF(Main[[#This Row],[Avg_Cost_USD]]&lt;10,"Low",
IF(Main[[#This Row],[Avg_Cost_USD]]&lt;=30,"Medium","High"))</f>
        <v>Low</v>
      </c>
    </row>
    <row r="2166" spans="1:23" x14ac:dyDescent="0.3">
      <c r="A2166">
        <v>310430</v>
      </c>
      <c r="B2166" t="s">
        <v>2943</v>
      </c>
      <c r="C2166">
        <v>1</v>
      </c>
      <c r="D2166" t="s">
        <v>54</v>
      </c>
      <c r="E2166" t="s">
        <v>182</v>
      </c>
      <c r="F2166">
        <v>77.176000299999998</v>
      </c>
      <c r="G2166">
        <v>28.554897</v>
      </c>
      <c r="H2166" t="s">
        <v>287</v>
      </c>
      <c r="I2166" t="s">
        <v>19</v>
      </c>
      <c r="J2166" t="s">
        <v>57</v>
      </c>
      <c r="K2166" t="s">
        <v>57</v>
      </c>
      <c r="L2166" t="s">
        <v>57</v>
      </c>
      <c r="M2166" t="s">
        <v>57</v>
      </c>
      <c r="N2166">
        <v>2</v>
      </c>
      <c r="O2166">
        <v>17</v>
      </c>
      <c r="P2166">
        <v>700</v>
      </c>
      <c r="Q2166">
        <v>2.8</v>
      </c>
      <c r="R2166">
        <v>2013</v>
      </c>
      <c r="S2166">
        <v>10</v>
      </c>
      <c r="T2166">
        <v>17</v>
      </c>
      <c r="U2166" s="1">
        <v>41564</v>
      </c>
      <c r="V2166" s="5">
        <f>Main[[#This Row],[Average_Cost_for_two]] * VLOOKUP(Main[[#This Row],[Currency]],'Currency'!A:B,2,FALSE)</f>
        <v>8.4</v>
      </c>
      <c r="W2166" s="5" t="str">
        <f>IF(Main[[#This Row],[Avg_Cost_USD]]&lt;10,"Low",
IF(Main[[#This Row],[Avg_Cost_USD]]&lt;=30,"Medium","High"))</f>
        <v>Low</v>
      </c>
    </row>
    <row r="2167" spans="1:23" x14ac:dyDescent="0.3">
      <c r="A2167">
        <v>18420452</v>
      </c>
      <c r="B2167" t="s">
        <v>2849</v>
      </c>
      <c r="C2167">
        <v>1</v>
      </c>
      <c r="D2167" t="s">
        <v>54</v>
      </c>
      <c r="E2167" t="s">
        <v>991</v>
      </c>
      <c r="F2167">
        <v>77.133326999999994</v>
      </c>
      <c r="G2167">
        <v>28.670435000000001</v>
      </c>
      <c r="H2167" t="s">
        <v>372</v>
      </c>
      <c r="I2167" t="s">
        <v>19</v>
      </c>
      <c r="J2167" t="s">
        <v>57</v>
      </c>
      <c r="K2167" t="s">
        <v>61</v>
      </c>
      <c r="L2167" t="s">
        <v>57</v>
      </c>
      <c r="M2167" t="s">
        <v>57</v>
      </c>
      <c r="N2167">
        <v>2</v>
      </c>
      <c r="O2167">
        <v>61</v>
      </c>
      <c r="P2167">
        <v>700</v>
      </c>
      <c r="Q2167">
        <v>4.5999999999999996</v>
      </c>
      <c r="R2167">
        <v>2017</v>
      </c>
      <c r="S2167">
        <v>10</v>
      </c>
      <c r="T2167">
        <v>17</v>
      </c>
      <c r="U2167" s="1">
        <v>43025</v>
      </c>
      <c r="V2167" s="5">
        <f>Main[[#This Row],[Average_Cost_for_two]] * VLOOKUP(Main[[#This Row],[Currency]],'Currency'!A:B,2,FALSE)</f>
        <v>8.4</v>
      </c>
      <c r="W2167" s="5" t="str">
        <f>IF(Main[[#This Row],[Avg_Cost_USD]]&lt;10,"Low",
IF(Main[[#This Row],[Avg_Cost_USD]]&lt;=30,"Medium","High"))</f>
        <v>Low</v>
      </c>
    </row>
    <row r="2168" spans="1:23" x14ac:dyDescent="0.3">
      <c r="A2168">
        <v>7310</v>
      </c>
      <c r="B2168" t="s">
        <v>2944</v>
      </c>
      <c r="C2168">
        <v>1</v>
      </c>
      <c r="D2168" t="s">
        <v>54</v>
      </c>
      <c r="E2168" t="s">
        <v>1093</v>
      </c>
      <c r="F2168">
        <v>77.198856000000006</v>
      </c>
      <c r="G2168">
        <v>28.565380999999999</v>
      </c>
      <c r="H2168" t="s">
        <v>367</v>
      </c>
      <c r="I2168" t="s">
        <v>19</v>
      </c>
      <c r="J2168" t="s">
        <v>57</v>
      </c>
      <c r="K2168" t="s">
        <v>57</v>
      </c>
      <c r="L2168" t="s">
        <v>57</v>
      </c>
      <c r="M2168" t="s">
        <v>57</v>
      </c>
      <c r="N2168">
        <v>2</v>
      </c>
      <c r="O2168">
        <v>45</v>
      </c>
      <c r="P2168">
        <v>700</v>
      </c>
      <c r="Q2168">
        <v>3.1</v>
      </c>
      <c r="R2168">
        <v>2010</v>
      </c>
      <c r="S2168">
        <v>10</v>
      </c>
      <c r="T2168">
        <v>9</v>
      </c>
      <c r="U2168" s="1">
        <v>40460</v>
      </c>
      <c r="V2168" s="5">
        <f>Main[[#This Row],[Average_Cost_for_two]] * VLOOKUP(Main[[#This Row],[Currency]],'Currency'!A:B,2,FALSE)</f>
        <v>8.4</v>
      </c>
      <c r="W2168" s="5" t="str">
        <f>IF(Main[[#This Row],[Avg_Cost_USD]]&lt;10,"Low",
IF(Main[[#This Row],[Avg_Cost_USD]]&lt;=30,"Medium","High"))</f>
        <v>Low</v>
      </c>
    </row>
    <row r="2169" spans="1:23" x14ac:dyDescent="0.3">
      <c r="A2169">
        <v>18161610</v>
      </c>
      <c r="B2169" t="s">
        <v>2945</v>
      </c>
      <c r="C2169">
        <v>1</v>
      </c>
      <c r="D2169" t="s">
        <v>54</v>
      </c>
      <c r="E2169" t="s">
        <v>1095</v>
      </c>
      <c r="F2169">
        <v>77.211369099999999</v>
      </c>
      <c r="G2169">
        <v>28.548631199999999</v>
      </c>
      <c r="H2169" t="s">
        <v>301</v>
      </c>
      <c r="I2169" t="s">
        <v>19</v>
      </c>
      <c r="J2169" t="s">
        <v>57</v>
      </c>
      <c r="K2169" t="s">
        <v>61</v>
      </c>
      <c r="L2169" t="s">
        <v>57</v>
      </c>
      <c r="M2169" t="s">
        <v>57</v>
      </c>
      <c r="N2169">
        <v>2</v>
      </c>
      <c r="O2169">
        <v>59</v>
      </c>
      <c r="P2169">
        <v>700</v>
      </c>
      <c r="Q2169">
        <v>3.8</v>
      </c>
      <c r="R2169">
        <v>2015</v>
      </c>
      <c r="S2169">
        <v>10</v>
      </c>
      <c r="T2169">
        <v>12</v>
      </c>
      <c r="U2169" s="1">
        <v>42289</v>
      </c>
      <c r="V2169" s="5">
        <f>Main[[#This Row],[Average_Cost_for_two]] * VLOOKUP(Main[[#This Row],[Currency]],'Currency'!A:B,2,FALSE)</f>
        <v>8.4</v>
      </c>
      <c r="W2169" s="5" t="str">
        <f>IF(Main[[#This Row],[Avg_Cost_USD]]&lt;10,"Low",
IF(Main[[#This Row],[Avg_Cost_USD]]&lt;=30,"Medium","High"))</f>
        <v>Low</v>
      </c>
    </row>
    <row r="2170" spans="1:23" x14ac:dyDescent="0.3">
      <c r="A2170">
        <v>1501</v>
      </c>
      <c r="B2170" t="s">
        <v>2322</v>
      </c>
      <c r="C2170">
        <v>1</v>
      </c>
      <c r="D2170" t="s">
        <v>54</v>
      </c>
      <c r="E2170" t="s">
        <v>164</v>
      </c>
      <c r="F2170">
        <v>77.158761900000002</v>
      </c>
      <c r="G2170">
        <v>28.704281999999999</v>
      </c>
      <c r="H2170" t="s">
        <v>289</v>
      </c>
      <c r="I2170" t="s">
        <v>19</v>
      </c>
      <c r="J2170" t="s">
        <v>57</v>
      </c>
      <c r="K2170" t="s">
        <v>61</v>
      </c>
      <c r="L2170" t="s">
        <v>57</v>
      </c>
      <c r="M2170" t="s">
        <v>57</v>
      </c>
      <c r="N2170">
        <v>2</v>
      </c>
      <c r="O2170">
        <v>71</v>
      </c>
      <c r="P2170">
        <v>700</v>
      </c>
      <c r="Q2170">
        <v>3</v>
      </c>
      <c r="R2170">
        <v>2011</v>
      </c>
      <c r="S2170">
        <v>10</v>
      </c>
      <c r="T2170">
        <v>5</v>
      </c>
      <c r="U2170" s="1">
        <v>40821</v>
      </c>
      <c r="V2170" s="5">
        <f>Main[[#This Row],[Average_Cost_for_two]] * VLOOKUP(Main[[#This Row],[Currency]],'Currency'!A:B,2,FALSE)</f>
        <v>8.4</v>
      </c>
      <c r="W2170" s="5" t="str">
        <f>IF(Main[[#This Row],[Avg_Cost_USD]]&lt;10,"Low",
IF(Main[[#This Row],[Avg_Cost_USD]]&lt;=30,"Medium","High"))</f>
        <v>Low</v>
      </c>
    </row>
    <row r="2171" spans="1:23" x14ac:dyDescent="0.3">
      <c r="A2171">
        <v>18254521</v>
      </c>
      <c r="B2171" t="s">
        <v>2946</v>
      </c>
      <c r="C2171">
        <v>1</v>
      </c>
      <c r="D2171" t="s">
        <v>54</v>
      </c>
      <c r="E2171" t="s">
        <v>1508</v>
      </c>
      <c r="F2171">
        <v>77.218073759999996</v>
      </c>
      <c r="G2171">
        <v>28.560281029999999</v>
      </c>
      <c r="H2171" t="s">
        <v>301</v>
      </c>
      <c r="I2171" t="s">
        <v>19</v>
      </c>
      <c r="J2171" t="s">
        <v>57</v>
      </c>
      <c r="K2171" t="s">
        <v>61</v>
      </c>
      <c r="L2171" t="s">
        <v>57</v>
      </c>
      <c r="M2171" t="s">
        <v>57</v>
      </c>
      <c r="N2171">
        <v>2</v>
      </c>
      <c r="O2171">
        <v>73</v>
      </c>
      <c r="P2171">
        <v>700</v>
      </c>
      <c r="Q2171">
        <v>4.2</v>
      </c>
      <c r="R2171">
        <v>2015</v>
      </c>
      <c r="S2171">
        <v>10</v>
      </c>
      <c r="T2171">
        <v>23</v>
      </c>
      <c r="U2171" s="1">
        <v>42300</v>
      </c>
      <c r="V2171" s="5">
        <f>Main[[#This Row],[Average_Cost_for_two]] * VLOOKUP(Main[[#This Row],[Currency]],'Currency'!A:B,2,FALSE)</f>
        <v>8.4</v>
      </c>
      <c r="W2171" s="5" t="str">
        <f>IF(Main[[#This Row],[Avg_Cost_USD]]&lt;10,"Low",
IF(Main[[#This Row],[Avg_Cost_USD]]&lt;=30,"Medium","High"))</f>
        <v>Low</v>
      </c>
    </row>
    <row r="2172" spans="1:23" x14ac:dyDescent="0.3">
      <c r="A2172">
        <v>311231</v>
      </c>
      <c r="B2172" t="s">
        <v>368</v>
      </c>
      <c r="C2172">
        <v>1</v>
      </c>
      <c r="D2172" t="s">
        <v>54</v>
      </c>
      <c r="E2172" t="s">
        <v>77</v>
      </c>
      <c r="F2172">
        <v>77.3021052</v>
      </c>
      <c r="G2172">
        <v>28.589108400000001</v>
      </c>
      <c r="H2172" t="s">
        <v>369</v>
      </c>
      <c r="I2172" t="s">
        <v>19</v>
      </c>
      <c r="J2172" t="s">
        <v>57</v>
      </c>
      <c r="K2172" t="s">
        <v>57</v>
      </c>
      <c r="L2172" t="s">
        <v>57</v>
      </c>
      <c r="M2172" t="s">
        <v>57</v>
      </c>
      <c r="N2172">
        <v>2</v>
      </c>
      <c r="O2172">
        <v>17</v>
      </c>
      <c r="P2172">
        <v>700</v>
      </c>
      <c r="Q2172">
        <v>2.6</v>
      </c>
      <c r="R2172">
        <v>2017</v>
      </c>
      <c r="S2172">
        <v>10</v>
      </c>
      <c r="T2172">
        <v>26</v>
      </c>
      <c r="U2172" s="1">
        <v>43034</v>
      </c>
      <c r="V2172" s="5">
        <f>Main[[#This Row],[Average_Cost_for_two]] * VLOOKUP(Main[[#This Row],[Currency]],'Currency'!A:B,2,FALSE)</f>
        <v>8.4</v>
      </c>
      <c r="W2172" s="5" t="str">
        <f>IF(Main[[#This Row],[Avg_Cost_USD]]&lt;10,"Low",
IF(Main[[#This Row],[Avg_Cost_USD]]&lt;=30,"Medium","High"))</f>
        <v>Low</v>
      </c>
    </row>
    <row r="2173" spans="1:23" x14ac:dyDescent="0.3">
      <c r="A2173">
        <v>18439530</v>
      </c>
      <c r="B2173" t="s">
        <v>2823</v>
      </c>
      <c r="C2173">
        <v>1</v>
      </c>
      <c r="D2173" t="s">
        <v>54</v>
      </c>
      <c r="E2173" t="s">
        <v>2947</v>
      </c>
      <c r="F2173">
        <v>77.121713999999997</v>
      </c>
      <c r="G2173">
        <v>28.551680999999999</v>
      </c>
      <c r="H2173" t="s">
        <v>2824</v>
      </c>
      <c r="I2173" t="s">
        <v>19</v>
      </c>
      <c r="J2173" t="s">
        <v>57</v>
      </c>
      <c r="K2173" t="s">
        <v>57</v>
      </c>
      <c r="L2173" t="s">
        <v>57</v>
      </c>
      <c r="M2173" t="s">
        <v>57</v>
      </c>
      <c r="N2173">
        <v>2</v>
      </c>
      <c r="O2173">
        <v>3</v>
      </c>
      <c r="P2173">
        <v>700</v>
      </c>
      <c r="Q2173">
        <v>1</v>
      </c>
      <c r="R2173">
        <v>2015</v>
      </c>
      <c r="S2173">
        <v>10</v>
      </c>
      <c r="T2173">
        <v>20</v>
      </c>
      <c r="U2173" s="1">
        <v>42297</v>
      </c>
      <c r="V2173" s="5">
        <f>Main[[#This Row],[Average_Cost_for_two]] * VLOOKUP(Main[[#This Row],[Currency]],'Currency'!A:B,2,FALSE)</f>
        <v>8.4</v>
      </c>
      <c r="W2173" s="5" t="str">
        <f>IF(Main[[#This Row],[Avg_Cost_USD]]&lt;10,"Low",
IF(Main[[#This Row],[Avg_Cost_USD]]&lt;=30,"Medium","High"))</f>
        <v>Low</v>
      </c>
    </row>
    <row r="2174" spans="1:23" x14ac:dyDescent="0.3">
      <c r="A2174">
        <v>18445775</v>
      </c>
      <c r="B2174" t="s">
        <v>2948</v>
      </c>
      <c r="C2174">
        <v>1</v>
      </c>
      <c r="D2174" t="s">
        <v>54</v>
      </c>
      <c r="E2174" t="s">
        <v>396</v>
      </c>
      <c r="F2174">
        <v>0</v>
      </c>
      <c r="G2174">
        <v>0</v>
      </c>
      <c r="H2174" t="s">
        <v>2097</v>
      </c>
      <c r="I2174" t="s">
        <v>19</v>
      </c>
      <c r="J2174" t="s">
        <v>61</v>
      </c>
      <c r="K2174" t="s">
        <v>57</v>
      </c>
      <c r="L2174" t="s">
        <v>57</v>
      </c>
      <c r="M2174" t="s">
        <v>57</v>
      </c>
      <c r="N2174">
        <v>2</v>
      </c>
      <c r="O2174">
        <v>21</v>
      </c>
      <c r="P2174">
        <v>600</v>
      </c>
      <c r="Q2174">
        <v>3.5</v>
      </c>
      <c r="R2174">
        <v>2015</v>
      </c>
      <c r="S2174">
        <v>1</v>
      </c>
      <c r="T2174">
        <v>22</v>
      </c>
      <c r="U2174" s="1">
        <v>42026</v>
      </c>
      <c r="V2174" s="5">
        <f>Main[[#This Row],[Average_Cost_for_two]] * VLOOKUP(Main[[#This Row],[Currency]],'Currency'!A:B,2,FALSE)</f>
        <v>7.2</v>
      </c>
      <c r="W2174" s="5" t="str">
        <f>IF(Main[[#This Row],[Avg_Cost_USD]]&lt;10,"Low",
IF(Main[[#This Row],[Avg_Cost_USD]]&lt;=30,"Medium","High"))</f>
        <v>Low</v>
      </c>
    </row>
    <row r="2175" spans="1:23" x14ac:dyDescent="0.3">
      <c r="A2175">
        <v>4227</v>
      </c>
      <c r="B2175" t="s">
        <v>2949</v>
      </c>
      <c r="C2175">
        <v>1</v>
      </c>
      <c r="D2175" t="s">
        <v>54</v>
      </c>
      <c r="E2175" t="s">
        <v>396</v>
      </c>
      <c r="F2175">
        <v>77.204721500000005</v>
      </c>
      <c r="G2175">
        <v>28.6839245</v>
      </c>
      <c r="H2175" t="s">
        <v>2950</v>
      </c>
      <c r="I2175" t="s">
        <v>19</v>
      </c>
      <c r="J2175" t="s">
        <v>61</v>
      </c>
      <c r="K2175" t="s">
        <v>61</v>
      </c>
      <c r="L2175" t="s">
        <v>57</v>
      </c>
      <c r="M2175" t="s">
        <v>57</v>
      </c>
      <c r="N2175">
        <v>2</v>
      </c>
      <c r="O2175">
        <v>300</v>
      </c>
      <c r="P2175">
        <v>600</v>
      </c>
      <c r="Q2175">
        <v>4.2</v>
      </c>
      <c r="R2175">
        <v>2014</v>
      </c>
      <c r="S2175">
        <v>12</v>
      </c>
      <c r="T2175">
        <v>11</v>
      </c>
      <c r="U2175" s="1">
        <v>41984</v>
      </c>
      <c r="V2175" s="5">
        <f>Main[[#This Row],[Average_Cost_for_two]] * VLOOKUP(Main[[#This Row],[Currency]],'Currency'!A:B,2,FALSE)</f>
        <v>7.2</v>
      </c>
      <c r="W2175" s="5" t="str">
        <f>IF(Main[[#This Row],[Avg_Cost_USD]]&lt;10,"Low",
IF(Main[[#This Row],[Avg_Cost_USD]]&lt;=30,"Medium","High"))</f>
        <v>Low</v>
      </c>
    </row>
    <row r="2176" spans="1:23" x14ac:dyDescent="0.3">
      <c r="A2176">
        <v>18332869</v>
      </c>
      <c r="B2176" t="s">
        <v>2951</v>
      </c>
      <c r="C2176">
        <v>1</v>
      </c>
      <c r="D2176" t="s">
        <v>54</v>
      </c>
      <c r="E2176" t="s">
        <v>996</v>
      </c>
      <c r="F2176">
        <v>77.182092900000001</v>
      </c>
      <c r="G2176">
        <v>28.6373909</v>
      </c>
      <c r="H2176" t="s">
        <v>303</v>
      </c>
      <c r="I2176" t="s">
        <v>19</v>
      </c>
      <c r="J2176" t="s">
        <v>61</v>
      </c>
      <c r="K2176" t="s">
        <v>61</v>
      </c>
      <c r="L2176" t="s">
        <v>57</v>
      </c>
      <c r="M2176" t="s">
        <v>57</v>
      </c>
      <c r="N2176">
        <v>2</v>
      </c>
      <c r="O2176">
        <v>163</v>
      </c>
      <c r="P2176">
        <v>600</v>
      </c>
      <c r="Q2176">
        <v>4.2</v>
      </c>
      <c r="R2176">
        <v>2010</v>
      </c>
      <c r="S2176">
        <v>10</v>
      </c>
      <c r="T2176">
        <v>13</v>
      </c>
      <c r="U2176" s="1">
        <v>40464</v>
      </c>
      <c r="V2176" s="5">
        <f>Main[[#This Row],[Average_Cost_for_two]] * VLOOKUP(Main[[#This Row],[Currency]],'Currency'!A:B,2,FALSE)</f>
        <v>7.2</v>
      </c>
      <c r="W2176" s="5" t="str">
        <f>IF(Main[[#This Row],[Avg_Cost_USD]]&lt;10,"Low",
IF(Main[[#This Row],[Avg_Cost_USD]]&lt;=30,"Medium","High"))</f>
        <v>Low</v>
      </c>
    </row>
    <row r="2177" spans="1:23" x14ac:dyDescent="0.3">
      <c r="A2177">
        <v>18249081</v>
      </c>
      <c r="B2177" t="s">
        <v>2952</v>
      </c>
      <c r="C2177">
        <v>1</v>
      </c>
      <c r="D2177" t="s">
        <v>54</v>
      </c>
      <c r="E2177" t="s">
        <v>168</v>
      </c>
      <c r="F2177">
        <v>77.247854320000002</v>
      </c>
      <c r="G2177">
        <v>28.541405359999999</v>
      </c>
      <c r="H2177" t="s">
        <v>1025</v>
      </c>
      <c r="I2177" t="s">
        <v>19</v>
      </c>
      <c r="J2177" t="s">
        <v>57</v>
      </c>
      <c r="K2177" t="s">
        <v>61</v>
      </c>
      <c r="L2177" t="s">
        <v>57</v>
      </c>
      <c r="M2177" t="s">
        <v>57</v>
      </c>
      <c r="N2177">
        <v>2</v>
      </c>
      <c r="O2177">
        <v>16</v>
      </c>
      <c r="P2177">
        <v>600</v>
      </c>
      <c r="Q2177">
        <v>2.9</v>
      </c>
      <c r="R2177">
        <v>2015</v>
      </c>
      <c r="S2177">
        <v>9</v>
      </c>
      <c r="T2177">
        <v>27</v>
      </c>
      <c r="U2177" s="1">
        <v>42274</v>
      </c>
      <c r="V2177" s="5">
        <f>Main[[#This Row],[Average_Cost_for_two]] * VLOOKUP(Main[[#This Row],[Currency]],'Currency'!A:B,2,FALSE)</f>
        <v>7.2</v>
      </c>
      <c r="W2177" s="5" t="str">
        <f>IF(Main[[#This Row],[Avg_Cost_USD]]&lt;10,"Low",
IF(Main[[#This Row],[Avg_Cost_USD]]&lt;=30,"Medium","High"))</f>
        <v>Low</v>
      </c>
    </row>
    <row r="2178" spans="1:23" x14ac:dyDescent="0.3">
      <c r="A2178">
        <v>1358</v>
      </c>
      <c r="B2178" t="s">
        <v>2953</v>
      </c>
      <c r="C2178">
        <v>1</v>
      </c>
      <c r="D2178" t="s">
        <v>54</v>
      </c>
      <c r="E2178" t="s">
        <v>168</v>
      </c>
      <c r="F2178">
        <v>77.252929399999999</v>
      </c>
      <c r="G2178">
        <v>28.53692899</v>
      </c>
      <c r="H2178" t="s">
        <v>596</v>
      </c>
      <c r="I2178" t="s">
        <v>19</v>
      </c>
      <c r="J2178" t="s">
        <v>57</v>
      </c>
      <c r="K2178" t="s">
        <v>61</v>
      </c>
      <c r="L2178" t="s">
        <v>57</v>
      </c>
      <c r="M2178" t="s">
        <v>57</v>
      </c>
      <c r="N2178">
        <v>2</v>
      </c>
      <c r="O2178">
        <v>38</v>
      </c>
      <c r="P2178">
        <v>600</v>
      </c>
      <c r="Q2178">
        <v>2.2999999999999998</v>
      </c>
      <c r="R2178">
        <v>2014</v>
      </c>
      <c r="S2178">
        <v>9</v>
      </c>
      <c r="T2178">
        <v>23</v>
      </c>
      <c r="U2178" s="1">
        <v>41905</v>
      </c>
      <c r="V2178" s="5">
        <f>Main[[#This Row],[Average_Cost_for_two]] * VLOOKUP(Main[[#This Row],[Currency]],'Currency'!A:B,2,FALSE)</f>
        <v>7.2</v>
      </c>
      <c r="W2178" s="5" t="str">
        <f>IF(Main[[#This Row],[Avg_Cost_USD]]&lt;10,"Low",
IF(Main[[#This Row],[Avg_Cost_USD]]&lt;=30,"Medium","High"))</f>
        <v>Low</v>
      </c>
    </row>
    <row r="2179" spans="1:23" x14ac:dyDescent="0.3">
      <c r="A2179">
        <v>9672</v>
      </c>
      <c r="B2179" t="s">
        <v>353</v>
      </c>
      <c r="C2179">
        <v>1</v>
      </c>
      <c r="D2179" t="s">
        <v>54</v>
      </c>
      <c r="E2179" t="s">
        <v>441</v>
      </c>
      <c r="F2179">
        <v>77.202184399999993</v>
      </c>
      <c r="G2179">
        <v>28.5558677</v>
      </c>
      <c r="H2179" t="s">
        <v>354</v>
      </c>
      <c r="I2179" t="s">
        <v>19</v>
      </c>
      <c r="J2179" t="s">
        <v>57</v>
      </c>
      <c r="K2179" t="s">
        <v>61</v>
      </c>
      <c r="L2179" t="s">
        <v>57</v>
      </c>
      <c r="M2179" t="s">
        <v>57</v>
      </c>
      <c r="N2179">
        <v>2</v>
      </c>
      <c r="O2179">
        <v>431</v>
      </c>
      <c r="P2179">
        <v>600</v>
      </c>
      <c r="Q2179">
        <v>3.7</v>
      </c>
      <c r="R2179">
        <v>2016</v>
      </c>
      <c r="S2179">
        <v>9</v>
      </c>
      <c r="T2179">
        <v>28</v>
      </c>
      <c r="U2179" s="1">
        <v>42641</v>
      </c>
      <c r="V2179" s="5">
        <f>Main[[#This Row],[Average_Cost_for_two]] * VLOOKUP(Main[[#This Row],[Currency]],'Currency'!A:B,2,FALSE)</f>
        <v>7.2</v>
      </c>
      <c r="W2179" s="5" t="str">
        <f>IF(Main[[#This Row],[Avg_Cost_USD]]&lt;10,"Low",
IF(Main[[#This Row],[Avg_Cost_USD]]&lt;=30,"Medium","High"))</f>
        <v>Low</v>
      </c>
    </row>
    <row r="2180" spans="1:23" x14ac:dyDescent="0.3">
      <c r="A2180">
        <v>18372686</v>
      </c>
      <c r="B2180" t="s">
        <v>2954</v>
      </c>
      <c r="C2180">
        <v>1</v>
      </c>
      <c r="D2180" t="s">
        <v>54</v>
      </c>
      <c r="E2180" t="s">
        <v>926</v>
      </c>
      <c r="F2180">
        <v>77.257216</v>
      </c>
      <c r="G2180">
        <v>28.530671999999999</v>
      </c>
      <c r="H2180" t="s">
        <v>2955</v>
      </c>
      <c r="I2180" t="s">
        <v>19</v>
      </c>
      <c r="J2180" t="s">
        <v>57</v>
      </c>
      <c r="K2180" t="s">
        <v>61</v>
      </c>
      <c r="L2180" t="s">
        <v>57</v>
      </c>
      <c r="M2180" t="s">
        <v>57</v>
      </c>
      <c r="N2180">
        <v>2</v>
      </c>
      <c r="O2180">
        <v>36</v>
      </c>
      <c r="P2180">
        <v>600</v>
      </c>
      <c r="Q2180">
        <v>3.6</v>
      </c>
      <c r="R2180">
        <v>2013</v>
      </c>
      <c r="S2180">
        <v>9</v>
      </c>
      <c r="T2180">
        <v>11</v>
      </c>
      <c r="U2180" s="1">
        <v>41528</v>
      </c>
      <c r="V2180" s="5">
        <f>Main[[#This Row],[Average_Cost_for_two]] * VLOOKUP(Main[[#This Row],[Currency]],'Currency'!A:B,2,FALSE)</f>
        <v>7.2</v>
      </c>
      <c r="W2180" s="5" t="str">
        <f>IF(Main[[#This Row],[Avg_Cost_USD]]&lt;10,"Low",
IF(Main[[#This Row],[Avg_Cost_USD]]&lt;=30,"Medium","High"))</f>
        <v>Low</v>
      </c>
    </row>
    <row r="2181" spans="1:23" x14ac:dyDescent="0.3">
      <c r="A2181">
        <v>1618</v>
      </c>
      <c r="B2181" t="s">
        <v>2956</v>
      </c>
      <c r="C2181">
        <v>1</v>
      </c>
      <c r="D2181" t="s">
        <v>54</v>
      </c>
      <c r="E2181" t="s">
        <v>173</v>
      </c>
      <c r="F2181">
        <v>77.190377999999995</v>
      </c>
      <c r="G2181">
        <v>28.645475000000001</v>
      </c>
      <c r="H2181" t="s">
        <v>367</v>
      </c>
      <c r="I2181" t="s">
        <v>19</v>
      </c>
      <c r="J2181" t="s">
        <v>57</v>
      </c>
      <c r="K2181" t="s">
        <v>61</v>
      </c>
      <c r="L2181" t="s">
        <v>57</v>
      </c>
      <c r="M2181" t="s">
        <v>57</v>
      </c>
      <c r="N2181">
        <v>2</v>
      </c>
      <c r="O2181">
        <v>247</v>
      </c>
      <c r="P2181">
        <v>600</v>
      </c>
      <c r="Q2181">
        <v>3.1</v>
      </c>
      <c r="R2181">
        <v>2017</v>
      </c>
      <c r="S2181">
        <v>9</v>
      </c>
      <c r="T2181">
        <v>21</v>
      </c>
      <c r="U2181" s="1">
        <v>42999</v>
      </c>
      <c r="V2181" s="5">
        <f>Main[[#This Row],[Average_Cost_for_two]] * VLOOKUP(Main[[#This Row],[Currency]],'Currency'!A:B,2,FALSE)</f>
        <v>7.2</v>
      </c>
      <c r="W2181" s="5" t="str">
        <f>IF(Main[[#This Row],[Avg_Cost_USD]]&lt;10,"Low",
IF(Main[[#This Row],[Avg_Cost_USD]]&lt;=30,"Medium","High"))</f>
        <v>Low</v>
      </c>
    </row>
    <row r="2182" spans="1:23" x14ac:dyDescent="0.3">
      <c r="A2182">
        <v>18312458</v>
      </c>
      <c r="B2182" t="s">
        <v>2957</v>
      </c>
      <c r="C2182">
        <v>1</v>
      </c>
      <c r="D2182" t="s">
        <v>54</v>
      </c>
      <c r="E2182" t="s">
        <v>63</v>
      </c>
      <c r="F2182">
        <v>77.128157400000006</v>
      </c>
      <c r="G2182">
        <v>28.545246899999999</v>
      </c>
      <c r="H2182" t="s">
        <v>2958</v>
      </c>
      <c r="I2182" t="s">
        <v>19</v>
      </c>
      <c r="J2182" t="s">
        <v>57</v>
      </c>
      <c r="K2182" t="s">
        <v>61</v>
      </c>
      <c r="L2182" t="s">
        <v>57</v>
      </c>
      <c r="M2182" t="s">
        <v>57</v>
      </c>
      <c r="N2182">
        <v>2</v>
      </c>
      <c r="O2182">
        <v>6</v>
      </c>
      <c r="P2182">
        <v>600</v>
      </c>
      <c r="Q2182">
        <v>2.5</v>
      </c>
      <c r="R2182">
        <v>2012</v>
      </c>
      <c r="S2182">
        <v>9</v>
      </c>
      <c r="T2182">
        <v>6</v>
      </c>
      <c r="U2182" s="1">
        <v>41158</v>
      </c>
      <c r="V2182" s="5">
        <f>Main[[#This Row],[Average_Cost_for_two]] * VLOOKUP(Main[[#This Row],[Currency]],'Currency'!A:B,2,FALSE)</f>
        <v>7.2</v>
      </c>
      <c r="W2182" s="5" t="str">
        <f>IF(Main[[#This Row],[Avg_Cost_USD]]&lt;10,"Low",
IF(Main[[#This Row],[Avg_Cost_USD]]&lt;=30,"Medium","High"))</f>
        <v>Low</v>
      </c>
    </row>
    <row r="2183" spans="1:23" x14ac:dyDescent="0.3">
      <c r="A2183">
        <v>308444</v>
      </c>
      <c r="B2183" t="s">
        <v>2959</v>
      </c>
      <c r="C2183">
        <v>1</v>
      </c>
      <c r="D2183" t="s">
        <v>54</v>
      </c>
      <c r="E2183" t="s">
        <v>990</v>
      </c>
      <c r="F2183">
        <v>77.212658599999997</v>
      </c>
      <c r="G2183">
        <v>28.540560500000002</v>
      </c>
      <c r="H2183" t="s">
        <v>289</v>
      </c>
      <c r="I2183" t="s">
        <v>19</v>
      </c>
      <c r="J2183" t="s">
        <v>57</v>
      </c>
      <c r="K2183" t="s">
        <v>61</v>
      </c>
      <c r="L2183" t="s">
        <v>57</v>
      </c>
      <c r="M2183" t="s">
        <v>57</v>
      </c>
      <c r="N2183">
        <v>2</v>
      </c>
      <c r="O2183">
        <v>146</v>
      </c>
      <c r="P2183">
        <v>600</v>
      </c>
      <c r="Q2183">
        <v>2.6</v>
      </c>
      <c r="R2183">
        <v>2011</v>
      </c>
      <c r="S2183">
        <v>9</v>
      </c>
      <c r="T2183">
        <v>2</v>
      </c>
      <c r="U2183" s="1">
        <v>40788</v>
      </c>
      <c r="V2183" s="5">
        <f>Main[[#This Row],[Average_Cost_for_two]] * VLOOKUP(Main[[#This Row],[Currency]],'Currency'!A:B,2,FALSE)</f>
        <v>7.2</v>
      </c>
      <c r="W2183" s="5" t="str">
        <f>IF(Main[[#This Row],[Avg_Cost_USD]]&lt;10,"Low",
IF(Main[[#This Row],[Avg_Cost_USD]]&lt;=30,"Medium","High"))</f>
        <v>Low</v>
      </c>
    </row>
    <row r="2184" spans="1:23" x14ac:dyDescent="0.3">
      <c r="A2184">
        <v>305398</v>
      </c>
      <c r="B2184" t="s">
        <v>2778</v>
      </c>
      <c r="C2184">
        <v>1</v>
      </c>
      <c r="D2184" t="s">
        <v>54</v>
      </c>
      <c r="E2184" t="s">
        <v>101</v>
      </c>
      <c r="F2184">
        <v>77.132554499999998</v>
      </c>
      <c r="G2184">
        <v>28.7032305</v>
      </c>
      <c r="H2184" t="s">
        <v>569</v>
      </c>
      <c r="I2184" t="s">
        <v>19</v>
      </c>
      <c r="J2184" t="s">
        <v>57</v>
      </c>
      <c r="K2184" t="s">
        <v>61</v>
      </c>
      <c r="L2184" t="s">
        <v>57</v>
      </c>
      <c r="M2184" t="s">
        <v>57</v>
      </c>
      <c r="N2184">
        <v>2</v>
      </c>
      <c r="O2184">
        <v>131</v>
      </c>
      <c r="P2184">
        <v>600</v>
      </c>
      <c r="Q2184">
        <v>2.2999999999999998</v>
      </c>
      <c r="R2184">
        <v>2014</v>
      </c>
      <c r="S2184">
        <v>9</v>
      </c>
      <c r="T2184">
        <v>9</v>
      </c>
      <c r="U2184" s="1">
        <v>41891</v>
      </c>
      <c r="V2184" s="5">
        <f>Main[[#This Row],[Average_Cost_for_two]] * VLOOKUP(Main[[#This Row],[Currency]],'Currency'!A:B,2,FALSE)</f>
        <v>7.2</v>
      </c>
      <c r="W2184" s="5" t="str">
        <f>IF(Main[[#This Row],[Avg_Cost_USD]]&lt;10,"Low",
IF(Main[[#This Row],[Avg_Cost_USD]]&lt;=30,"Medium","High"))</f>
        <v>Low</v>
      </c>
    </row>
    <row r="2185" spans="1:23" x14ac:dyDescent="0.3">
      <c r="A2185">
        <v>312920</v>
      </c>
      <c r="B2185" t="s">
        <v>2960</v>
      </c>
      <c r="C2185">
        <v>1</v>
      </c>
      <c r="D2185" t="s">
        <v>54</v>
      </c>
      <c r="E2185" t="s">
        <v>996</v>
      </c>
      <c r="F2185">
        <v>77.177713100000005</v>
      </c>
      <c r="G2185">
        <v>28.6397455</v>
      </c>
      <c r="H2185" t="s">
        <v>303</v>
      </c>
      <c r="I2185" t="s">
        <v>19</v>
      </c>
      <c r="J2185" t="s">
        <v>57</v>
      </c>
      <c r="K2185" t="s">
        <v>61</v>
      </c>
      <c r="L2185" t="s">
        <v>57</v>
      </c>
      <c r="M2185" t="s">
        <v>57</v>
      </c>
      <c r="N2185">
        <v>2</v>
      </c>
      <c r="O2185">
        <v>31</v>
      </c>
      <c r="P2185">
        <v>600</v>
      </c>
      <c r="Q2185">
        <v>2.5</v>
      </c>
      <c r="R2185">
        <v>2010</v>
      </c>
      <c r="S2185">
        <v>9</v>
      </c>
      <c r="T2185">
        <v>10</v>
      </c>
      <c r="U2185" s="1">
        <v>40431</v>
      </c>
      <c r="V2185" s="5">
        <f>Main[[#This Row],[Average_Cost_for_two]] * VLOOKUP(Main[[#This Row],[Currency]],'Currency'!A:B,2,FALSE)</f>
        <v>7.2</v>
      </c>
      <c r="W2185" s="5" t="str">
        <f>IF(Main[[#This Row],[Avg_Cost_USD]]&lt;10,"Low",
IF(Main[[#This Row],[Avg_Cost_USD]]&lt;=30,"Medium","High"))</f>
        <v>Low</v>
      </c>
    </row>
    <row r="2186" spans="1:23" x14ac:dyDescent="0.3">
      <c r="A2186">
        <v>305392</v>
      </c>
      <c r="B2186" t="s">
        <v>2778</v>
      </c>
      <c r="C2186">
        <v>1</v>
      </c>
      <c r="D2186" t="s">
        <v>54</v>
      </c>
      <c r="E2186" t="s">
        <v>996</v>
      </c>
      <c r="F2186">
        <v>77.186586399999996</v>
      </c>
      <c r="G2186">
        <v>28.642878400000001</v>
      </c>
      <c r="H2186" t="s">
        <v>569</v>
      </c>
      <c r="I2186" t="s">
        <v>19</v>
      </c>
      <c r="J2186" t="s">
        <v>57</v>
      </c>
      <c r="K2186" t="s">
        <v>61</v>
      </c>
      <c r="L2186" t="s">
        <v>57</v>
      </c>
      <c r="M2186" t="s">
        <v>57</v>
      </c>
      <c r="N2186">
        <v>2</v>
      </c>
      <c r="O2186">
        <v>120</v>
      </c>
      <c r="P2186">
        <v>600</v>
      </c>
      <c r="Q2186">
        <v>2.7</v>
      </c>
      <c r="R2186">
        <v>2013</v>
      </c>
      <c r="S2186">
        <v>9</v>
      </c>
      <c r="T2186">
        <v>10</v>
      </c>
      <c r="U2186" s="1">
        <v>41527</v>
      </c>
      <c r="V2186" s="5">
        <f>Main[[#This Row],[Average_Cost_for_two]] * VLOOKUP(Main[[#This Row],[Currency]],'Currency'!A:B,2,FALSE)</f>
        <v>7.2</v>
      </c>
      <c r="W2186" s="5" t="str">
        <f>IF(Main[[#This Row],[Avg_Cost_USD]]&lt;10,"Low",
IF(Main[[#This Row],[Avg_Cost_USD]]&lt;=30,"Medium","High"))</f>
        <v>Low</v>
      </c>
    </row>
    <row r="2187" spans="1:23" x14ac:dyDescent="0.3">
      <c r="A2187">
        <v>7287</v>
      </c>
      <c r="B2187" t="s">
        <v>2961</v>
      </c>
      <c r="C2187">
        <v>1</v>
      </c>
      <c r="D2187" t="s">
        <v>54</v>
      </c>
      <c r="E2187" t="s">
        <v>1087</v>
      </c>
      <c r="F2187">
        <v>77.121410100000006</v>
      </c>
      <c r="G2187">
        <v>28.6449319</v>
      </c>
      <c r="H2187" t="s">
        <v>335</v>
      </c>
      <c r="I2187" t="s">
        <v>19</v>
      </c>
      <c r="J2187" t="s">
        <v>57</v>
      </c>
      <c r="K2187" t="s">
        <v>61</v>
      </c>
      <c r="L2187" t="s">
        <v>57</v>
      </c>
      <c r="M2187" t="s">
        <v>57</v>
      </c>
      <c r="N2187">
        <v>2</v>
      </c>
      <c r="O2187">
        <v>126</v>
      </c>
      <c r="P2187">
        <v>600</v>
      </c>
      <c r="Q2187">
        <v>2.2000000000000002</v>
      </c>
      <c r="R2187">
        <v>2011</v>
      </c>
      <c r="S2187">
        <v>9</v>
      </c>
      <c r="T2187">
        <v>22</v>
      </c>
      <c r="U2187" s="1">
        <v>40808</v>
      </c>
      <c r="V2187" s="5">
        <f>Main[[#This Row],[Average_Cost_for_two]] * VLOOKUP(Main[[#This Row],[Currency]],'Currency'!A:B,2,FALSE)</f>
        <v>7.2</v>
      </c>
      <c r="W2187" s="5" t="str">
        <f>IF(Main[[#This Row],[Avg_Cost_USD]]&lt;10,"Low",
IF(Main[[#This Row],[Avg_Cost_USD]]&lt;=30,"Medium","High"))</f>
        <v>Low</v>
      </c>
    </row>
    <row r="2188" spans="1:23" x14ac:dyDescent="0.3">
      <c r="A2188">
        <v>304162</v>
      </c>
      <c r="B2188" t="s">
        <v>640</v>
      </c>
      <c r="C2188">
        <v>1</v>
      </c>
      <c r="D2188" t="s">
        <v>54</v>
      </c>
      <c r="E2188" t="s">
        <v>1539</v>
      </c>
      <c r="F2188">
        <v>77.168242800000002</v>
      </c>
      <c r="G2188">
        <v>28.588070299999998</v>
      </c>
      <c r="H2188" t="s">
        <v>2962</v>
      </c>
      <c r="I2188" t="s">
        <v>19</v>
      </c>
      <c r="J2188" t="s">
        <v>57</v>
      </c>
      <c r="K2188" t="s">
        <v>61</v>
      </c>
      <c r="L2188" t="s">
        <v>57</v>
      </c>
      <c r="M2188" t="s">
        <v>57</v>
      </c>
      <c r="N2188">
        <v>2</v>
      </c>
      <c r="O2188">
        <v>364</v>
      </c>
      <c r="P2188">
        <v>600</v>
      </c>
      <c r="Q2188">
        <v>3.6</v>
      </c>
      <c r="R2188">
        <v>2014</v>
      </c>
      <c r="S2188">
        <v>9</v>
      </c>
      <c r="T2188">
        <v>23</v>
      </c>
      <c r="U2188" s="1">
        <v>41905</v>
      </c>
      <c r="V2188" s="5">
        <f>Main[[#This Row],[Average_Cost_for_two]] * VLOOKUP(Main[[#This Row],[Currency]],'Currency'!A:B,2,FALSE)</f>
        <v>7.2</v>
      </c>
      <c r="W2188" s="5" t="str">
        <f>IF(Main[[#This Row],[Avg_Cost_USD]]&lt;10,"Low",
IF(Main[[#This Row],[Avg_Cost_USD]]&lt;=30,"Medium","High"))</f>
        <v>Low</v>
      </c>
    </row>
    <row r="2189" spans="1:23" x14ac:dyDescent="0.3">
      <c r="A2189">
        <v>443</v>
      </c>
      <c r="B2189" t="s">
        <v>2324</v>
      </c>
      <c r="C2189">
        <v>1</v>
      </c>
      <c r="D2189" t="s">
        <v>54</v>
      </c>
      <c r="E2189" t="s">
        <v>441</v>
      </c>
      <c r="F2189">
        <v>77.205170600000002</v>
      </c>
      <c r="G2189">
        <v>28.5570041</v>
      </c>
      <c r="H2189" t="s">
        <v>287</v>
      </c>
      <c r="I2189" t="s">
        <v>19</v>
      </c>
      <c r="J2189" t="s">
        <v>57</v>
      </c>
      <c r="K2189" t="s">
        <v>61</v>
      </c>
      <c r="L2189" t="s">
        <v>57</v>
      </c>
      <c r="M2189" t="s">
        <v>57</v>
      </c>
      <c r="N2189">
        <v>2</v>
      </c>
      <c r="O2189">
        <v>121</v>
      </c>
      <c r="P2189">
        <v>600</v>
      </c>
      <c r="Q2189">
        <v>3.4</v>
      </c>
      <c r="R2189">
        <v>2018</v>
      </c>
      <c r="S2189">
        <v>8</v>
      </c>
      <c r="T2189">
        <v>11</v>
      </c>
      <c r="U2189" s="1">
        <v>43323</v>
      </c>
      <c r="V2189" s="5">
        <f>Main[[#This Row],[Average_Cost_for_two]] * VLOOKUP(Main[[#This Row],[Currency]],'Currency'!A:B,2,FALSE)</f>
        <v>7.2</v>
      </c>
      <c r="W2189" s="5" t="str">
        <f>IF(Main[[#This Row],[Avg_Cost_USD]]&lt;10,"Low",
IF(Main[[#This Row],[Avg_Cost_USD]]&lt;=30,"Medium","High"))</f>
        <v>Low</v>
      </c>
    </row>
    <row r="2190" spans="1:23" x14ac:dyDescent="0.3">
      <c r="A2190">
        <v>312809</v>
      </c>
      <c r="B2190" t="s">
        <v>2963</v>
      </c>
      <c r="C2190">
        <v>1</v>
      </c>
      <c r="D2190" t="s">
        <v>54</v>
      </c>
      <c r="E2190" t="s">
        <v>124</v>
      </c>
      <c r="F2190">
        <v>77.214170899999999</v>
      </c>
      <c r="G2190">
        <v>28.561866599999998</v>
      </c>
      <c r="H2190" t="s">
        <v>303</v>
      </c>
      <c r="I2190" t="s">
        <v>19</v>
      </c>
      <c r="J2190" t="s">
        <v>57</v>
      </c>
      <c r="K2190" t="s">
        <v>61</v>
      </c>
      <c r="L2190" t="s">
        <v>57</v>
      </c>
      <c r="M2190" t="s">
        <v>57</v>
      </c>
      <c r="N2190">
        <v>2</v>
      </c>
      <c r="O2190">
        <v>10</v>
      </c>
      <c r="P2190">
        <v>600</v>
      </c>
      <c r="Q2190">
        <v>2.7</v>
      </c>
      <c r="R2190">
        <v>2010</v>
      </c>
      <c r="S2190">
        <v>8</v>
      </c>
      <c r="T2190">
        <v>10</v>
      </c>
      <c r="U2190" s="1">
        <v>40400</v>
      </c>
      <c r="V2190" s="5">
        <f>Main[[#This Row],[Average_Cost_for_two]] * VLOOKUP(Main[[#This Row],[Currency]],'Currency'!A:B,2,FALSE)</f>
        <v>7.2</v>
      </c>
      <c r="W2190" s="5" t="str">
        <f>IF(Main[[#This Row],[Avg_Cost_USD]]&lt;10,"Low",
IF(Main[[#This Row],[Avg_Cost_USD]]&lt;=30,"Medium","High"))</f>
        <v>Low</v>
      </c>
    </row>
    <row r="2191" spans="1:23" x14ac:dyDescent="0.3">
      <c r="A2191">
        <v>18335682</v>
      </c>
      <c r="B2191" t="s">
        <v>2964</v>
      </c>
      <c r="C2191">
        <v>1</v>
      </c>
      <c r="D2191" t="s">
        <v>54</v>
      </c>
      <c r="E2191" t="s">
        <v>124</v>
      </c>
      <c r="F2191">
        <v>77.206312100000005</v>
      </c>
      <c r="G2191">
        <v>28.5397438</v>
      </c>
      <c r="H2191" t="s">
        <v>342</v>
      </c>
      <c r="I2191" t="s">
        <v>19</v>
      </c>
      <c r="J2191" t="s">
        <v>57</v>
      </c>
      <c r="K2191" t="s">
        <v>61</v>
      </c>
      <c r="L2191" t="s">
        <v>57</v>
      </c>
      <c r="M2191" t="s">
        <v>57</v>
      </c>
      <c r="N2191">
        <v>2</v>
      </c>
      <c r="O2191">
        <v>18</v>
      </c>
      <c r="P2191">
        <v>600</v>
      </c>
      <c r="Q2191">
        <v>3.7</v>
      </c>
      <c r="R2191">
        <v>2018</v>
      </c>
      <c r="S2191">
        <v>8</v>
      </c>
      <c r="T2191">
        <v>20</v>
      </c>
      <c r="U2191" s="1">
        <v>43332</v>
      </c>
      <c r="V2191" s="5">
        <f>Main[[#This Row],[Average_Cost_for_two]] * VLOOKUP(Main[[#This Row],[Currency]],'Currency'!A:B,2,FALSE)</f>
        <v>7.2</v>
      </c>
      <c r="W2191" s="5" t="str">
        <f>IF(Main[[#This Row],[Avg_Cost_USD]]&lt;10,"Low",
IF(Main[[#This Row],[Avg_Cost_USD]]&lt;=30,"Medium","High"))</f>
        <v>Low</v>
      </c>
    </row>
    <row r="2192" spans="1:23" x14ac:dyDescent="0.3">
      <c r="A2192">
        <v>18365894</v>
      </c>
      <c r="B2192" t="s">
        <v>343</v>
      </c>
      <c r="C2192">
        <v>1</v>
      </c>
      <c r="D2192" t="s">
        <v>54</v>
      </c>
      <c r="E2192" t="s">
        <v>1720</v>
      </c>
      <c r="F2192">
        <v>77.243344199999996</v>
      </c>
      <c r="G2192">
        <v>28.569244000000001</v>
      </c>
      <c r="H2192" t="s">
        <v>344</v>
      </c>
      <c r="I2192" t="s">
        <v>19</v>
      </c>
      <c r="J2192" t="s">
        <v>57</v>
      </c>
      <c r="K2192" t="s">
        <v>61</v>
      </c>
      <c r="L2192" t="s">
        <v>57</v>
      </c>
      <c r="M2192" t="s">
        <v>57</v>
      </c>
      <c r="N2192">
        <v>2</v>
      </c>
      <c r="O2192">
        <v>32</v>
      </c>
      <c r="P2192">
        <v>600</v>
      </c>
      <c r="Q2192">
        <v>3</v>
      </c>
      <c r="R2192">
        <v>2013</v>
      </c>
      <c r="S2192">
        <v>8</v>
      </c>
      <c r="T2192">
        <v>28</v>
      </c>
      <c r="U2192" s="1">
        <v>41514</v>
      </c>
      <c r="V2192" s="5">
        <f>Main[[#This Row],[Average_Cost_for_two]] * VLOOKUP(Main[[#This Row],[Currency]],'Currency'!A:B,2,FALSE)</f>
        <v>7.2</v>
      </c>
      <c r="W2192" s="5" t="str">
        <f>IF(Main[[#This Row],[Avg_Cost_USD]]&lt;10,"Low",
IF(Main[[#This Row],[Avg_Cost_USD]]&lt;=30,"Medium","High"))</f>
        <v>Low</v>
      </c>
    </row>
    <row r="2193" spans="1:23" x14ac:dyDescent="0.3">
      <c r="A2193">
        <v>18365372</v>
      </c>
      <c r="B2193" t="s">
        <v>343</v>
      </c>
      <c r="C2193">
        <v>1</v>
      </c>
      <c r="D2193" t="s">
        <v>54</v>
      </c>
      <c r="E2193" t="s">
        <v>412</v>
      </c>
      <c r="F2193">
        <v>77.281355599999998</v>
      </c>
      <c r="G2193">
        <v>28.634218199999999</v>
      </c>
      <c r="H2193" t="s">
        <v>344</v>
      </c>
      <c r="I2193" t="s">
        <v>19</v>
      </c>
      <c r="J2193" t="s">
        <v>57</v>
      </c>
      <c r="K2193" t="s">
        <v>61</v>
      </c>
      <c r="L2193" t="s">
        <v>57</v>
      </c>
      <c r="M2193" t="s">
        <v>57</v>
      </c>
      <c r="N2193">
        <v>2</v>
      </c>
      <c r="O2193">
        <v>22</v>
      </c>
      <c r="P2193">
        <v>600</v>
      </c>
      <c r="Q2193">
        <v>3.5</v>
      </c>
      <c r="R2193">
        <v>2011</v>
      </c>
      <c r="S2193">
        <v>8</v>
      </c>
      <c r="T2193">
        <v>14</v>
      </c>
      <c r="U2193" s="1">
        <v>40769</v>
      </c>
      <c r="V2193" s="5">
        <f>Main[[#This Row],[Average_Cost_for_two]] * VLOOKUP(Main[[#This Row],[Currency]],'Currency'!A:B,2,FALSE)</f>
        <v>7.2</v>
      </c>
      <c r="W2193" s="5" t="str">
        <f>IF(Main[[#This Row],[Avg_Cost_USD]]&lt;10,"Low",
IF(Main[[#This Row],[Avg_Cost_USD]]&lt;=30,"Medium","High"))</f>
        <v>Low</v>
      </c>
    </row>
    <row r="2194" spans="1:23" x14ac:dyDescent="0.3">
      <c r="A2194">
        <v>312385</v>
      </c>
      <c r="B2194" t="s">
        <v>2965</v>
      </c>
      <c r="C2194">
        <v>1</v>
      </c>
      <c r="D2194" t="s">
        <v>54</v>
      </c>
      <c r="E2194" t="s">
        <v>412</v>
      </c>
      <c r="F2194">
        <v>77.285933799999995</v>
      </c>
      <c r="G2194">
        <v>28.636818099999999</v>
      </c>
      <c r="H2194" t="s">
        <v>1250</v>
      </c>
      <c r="I2194" t="s">
        <v>19</v>
      </c>
      <c r="J2194" t="s">
        <v>57</v>
      </c>
      <c r="K2194" t="s">
        <v>61</v>
      </c>
      <c r="L2194" t="s">
        <v>57</v>
      </c>
      <c r="M2194" t="s">
        <v>57</v>
      </c>
      <c r="N2194">
        <v>2</v>
      </c>
      <c r="O2194">
        <v>270</v>
      </c>
      <c r="P2194">
        <v>600</v>
      </c>
      <c r="Q2194">
        <v>3.8</v>
      </c>
      <c r="R2194">
        <v>2018</v>
      </c>
      <c r="S2194">
        <v>8</v>
      </c>
      <c r="T2194">
        <v>16</v>
      </c>
      <c r="U2194" s="1">
        <v>43328</v>
      </c>
      <c r="V2194" s="5">
        <f>Main[[#This Row],[Average_Cost_for_two]] * VLOOKUP(Main[[#This Row],[Currency]],'Currency'!A:B,2,FALSE)</f>
        <v>7.2</v>
      </c>
      <c r="W2194" s="5" t="str">
        <f>IF(Main[[#This Row],[Avg_Cost_USD]]&lt;10,"Low",
IF(Main[[#This Row],[Avg_Cost_USD]]&lt;=30,"Medium","High"))</f>
        <v>Low</v>
      </c>
    </row>
    <row r="2195" spans="1:23" x14ac:dyDescent="0.3">
      <c r="A2195">
        <v>309629</v>
      </c>
      <c r="B2195" t="s">
        <v>2966</v>
      </c>
      <c r="C2195">
        <v>1</v>
      </c>
      <c r="D2195" t="s">
        <v>54</v>
      </c>
      <c r="E2195" t="s">
        <v>1718</v>
      </c>
      <c r="F2195">
        <v>77.116290899999996</v>
      </c>
      <c r="G2195">
        <v>28.714835099999998</v>
      </c>
      <c r="H2195" t="s">
        <v>287</v>
      </c>
      <c r="I2195" t="s">
        <v>19</v>
      </c>
      <c r="J2195" t="s">
        <v>57</v>
      </c>
      <c r="K2195" t="s">
        <v>61</v>
      </c>
      <c r="L2195" t="s">
        <v>57</v>
      </c>
      <c r="M2195" t="s">
        <v>57</v>
      </c>
      <c r="N2195">
        <v>2</v>
      </c>
      <c r="O2195">
        <v>62</v>
      </c>
      <c r="P2195">
        <v>600</v>
      </c>
      <c r="Q2195">
        <v>3.5</v>
      </c>
      <c r="R2195">
        <v>2014</v>
      </c>
      <c r="S2195">
        <v>8</v>
      </c>
      <c r="T2195">
        <v>25</v>
      </c>
      <c r="U2195" s="1">
        <v>41876</v>
      </c>
      <c r="V2195" s="5">
        <f>Main[[#This Row],[Average_Cost_for_two]] * VLOOKUP(Main[[#This Row],[Currency]],'Currency'!A:B,2,FALSE)</f>
        <v>7.2</v>
      </c>
      <c r="W2195" s="5" t="str">
        <f>IF(Main[[#This Row],[Avg_Cost_USD]]&lt;10,"Low",
IF(Main[[#This Row],[Avg_Cost_USD]]&lt;=30,"Medium","High"))</f>
        <v>Low</v>
      </c>
    </row>
    <row r="2196" spans="1:23" x14ac:dyDescent="0.3">
      <c r="A2196">
        <v>18391128</v>
      </c>
      <c r="B2196" t="s">
        <v>2967</v>
      </c>
      <c r="C2196">
        <v>1</v>
      </c>
      <c r="D2196" t="s">
        <v>54</v>
      </c>
      <c r="E2196" t="s">
        <v>1539</v>
      </c>
      <c r="F2196">
        <v>77.168692100000001</v>
      </c>
      <c r="G2196">
        <v>28.588292500000001</v>
      </c>
      <c r="H2196" t="s">
        <v>2968</v>
      </c>
      <c r="I2196" t="s">
        <v>19</v>
      </c>
      <c r="J2196" t="s">
        <v>57</v>
      </c>
      <c r="K2196" t="s">
        <v>61</v>
      </c>
      <c r="L2196" t="s">
        <v>57</v>
      </c>
      <c r="M2196" t="s">
        <v>57</v>
      </c>
      <c r="N2196">
        <v>2</v>
      </c>
      <c r="O2196">
        <v>23</v>
      </c>
      <c r="P2196">
        <v>600</v>
      </c>
      <c r="Q2196">
        <v>3.6</v>
      </c>
      <c r="R2196">
        <v>2015</v>
      </c>
      <c r="S2196">
        <v>8</v>
      </c>
      <c r="T2196">
        <v>24</v>
      </c>
      <c r="U2196" s="1">
        <v>42240</v>
      </c>
      <c r="V2196" s="5">
        <f>Main[[#This Row],[Average_Cost_for_two]] * VLOOKUP(Main[[#This Row],[Currency]],'Currency'!A:B,2,FALSE)</f>
        <v>7.2</v>
      </c>
      <c r="W2196" s="5" t="str">
        <f>IF(Main[[#This Row],[Avg_Cost_USD]]&lt;10,"Low",
IF(Main[[#This Row],[Avg_Cost_USD]]&lt;=30,"Medium","High"))</f>
        <v>Low</v>
      </c>
    </row>
    <row r="2197" spans="1:23" x14ac:dyDescent="0.3">
      <c r="A2197">
        <v>18478982</v>
      </c>
      <c r="B2197" t="s">
        <v>2969</v>
      </c>
      <c r="C2197">
        <v>1</v>
      </c>
      <c r="D2197" t="s">
        <v>54</v>
      </c>
      <c r="E2197" t="s">
        <v>1248</v>
      </c>
      <c r="F2197">
        <v>77.068464829999996</v>
      </c>
      <c r="G2197">
        <v>28.6322224</v>
      </c>
      <c r="H2197" t="s">
        <v>296</v>
      </c>
      <c r="I2197" t="s">
        <v>19</v>
      </c>
      <c r="J2197" t="s">
        <v>57</v>
      </c>
      <c r="K2197" t="s">
        <v>61</v>
      </c>
      <c r="L2197" t="s">
        <v>57</v>
      </c>
      <c r="M2197" t="s">
        <v>57</v>
      </c>
      <c r="N2197">
        <v>2</v>
      </c>
      <c r="O2197">
        <v>5</v>
      </c>
      <c r="P2197">
        <v>600</v>
      </c>
      <c r="Q2197">
        <v>3.1</v>
      </c>
      <c r="R2197">
        <v>2014</v>
      </c>
      <c r="S2197">
        <v>8</v>
      </c>
      <c r="T2197">
        <v>14</v>
      </c>
      <c r="U2197" s="1">
        <v>41865</v>
      </c>
      <c r="V2197" s="5">
        <f>Main[[#This Row],[Average_Cost_for_two]] * VLOOKUP(Main[[#This Row],[Currency]],'Currency'!A:B,2,FALSE)</f>
        <v>7.2</v>
      </c>
      <c r="W2197" s="5" t="str">
        <f>IF(Main[[#This Row],[Avg_Cost_USD]]&lt;10,"Low",
IF(Main[[#This Row],[Avg_Cost_USD]]&lt;=30,"Medium","High"))</f>
        <v>Low</v>
      </c>
    </row>
    <row r="2198" spans="1:23" x14ac:dyDescent="0.3">
      <c r="A2198">
        <v>18374707</v>
      </c>
      <c r="B2198" t="s">
        <v>2970</v>
      </c>
      <c r="C2198">
        <v>1</v>
      </c>
      <c r="D2198" t="s">
        <v>54</v>
      </c>
      <c r="E2198" t="s">
        <v>79</v>
      </c>
      <c r="F2198">
        <v>77.238347000000005</v>
      </c>
      <c r="G2198">
        <v>28.576813000000001</v>
      </c>
      <c r="H2198" t="s">
        <v>287</v>
      </c>
      <c r="I2198" t="s">
        <v>19</v>
      </c>
      <c r="J2198" t="s">
        <v>57</v>
      </c>
      <c r="K2198" t="s">
        <v>61</v>
      </c>
      <c r="L2198" t="s">
        <v>57</v>
      </c>
      <c r="M2198" t="s">
        <v>57</v>
      </c>
      <c r="N2198">
        <v>2</v>
      </c>
      <c r="O2198">
        <v>9</v>
      </c>
      <c r="P2198">
        <v>600</v>
      </c>
      <c r="Q2198">
        <v>3.1</v>
      </c>
      <c r="R2198">
        <v>2018</v>
      </c>
      <c r="S2198">
        <v>7</v>
      </c>
      <c r="T2198">
        <v>2</v>
      </c>
      <c r="U2198" s="1">
        <v>43283</v>
      </c>
      <c r="V2198" s="5">
        <f>Main[[#This Row],[Average_Cost_for_two]] * VLOOKUP(Main[[#This Row],[Currency]],'Currency'!A:B,2,FALSE)</f>
        <v>7.2</v>
      </c>
      <c r="W2198" s="5" t="str">
        <f>IF(Main[[#This Row],[Avg_Cost_USD]]&lt;10,"Low",
IF(Main[[#This Row],[Avg_Cost_USD]]&lt;=30,"Medium","High"))</f>
        <v>Low</v>
      </c>
    </row>
    <row r="2199" spans="1:23" x14ac:dyDescent="0.3">
      <c r="A2199">
        <v>306847</v>
      </c>
      <c r="B2199" t="s">
        <v>2971</v>
      </c>
      <c r="C2199">
        <v>1</v>
      </c>
      <c r="D2199" t="s">
        <v>54</v>
      </c>
      <c r="E2199" t="s">
        <v>265</v>
      </c>
      <c r="F2199">
        <v>77.205754600000006</v>
      </c>
      <c r="G2199">
        <v>28.702248900000001</v>
      </c>
      <c r="H2199" t="s">
        <v>303</v>
      </c>
      <c r="I2199" t="s">
        <v>19</v>
      </c>
      <c r="J2199" t="s">
        <v>57</v>
      </c>
      <c r="K2199" t="s">
        <v>61</v>
      </c>
      <c r="L2199" t="s">
        <v>57</v>
      </c>
      <c r="M2199" t="s">
        <v>57</v>
      </c>
      <c r="N2199">
        <v>2</v>
      </c>
      <c r="O2199">
        <v>85</v>
      </c>
      <c r="P2199">
        <v>600</v>
      </c>
      <c r="Q2199">
        <v>3.3</v>
      </c>
      <c r="R2199">
        <v>2010</v>
      </c>
      <c r="S2199">
        <v>7</v>
      </c>
      <c r="T2199">
        <v>2</v>
      </c>
      <c r="U2199" s="1">
        <v>40361</v>
      </c>
      <c r="V2199" s="5">
        <f>Main[[#This Row],[Average_Cost_for_two]] * VLOOKUP(Main[[#This Row],[Currency]],'Currency'!A:B,2,FALSE)</f>
        <v>7.2</v>
      </c>
      <c r="W2199" s="5" t="str">
        <f>IF(Main[[#This Row],[Avg_Cost_USD]]&lt;10,"Low",
IF(Main[[#This Row],[Avg_Cost_USD]]&lt;=30,"Medium","High"))</f>
        <v>Low</v>
      </c>
    </row>
    <row r="2200" spans="1:23" x14ac:dyDescent="0.3">
      <c r="A2200">
        <v>18409218</v>
      </c>
      <c r="B2200" t="s">
        <v>2957</v>
      </c>
      <c r="C2200">
        <v>1</v>
      </c>
      <c r="D2200" t="s">
        <v>54</v>
      </c>
      <c r="E2200" t="s">
        <v>214</v>
      </c>
      <c r="F2200">
        <v>77.252983299999997</v>
      </c>
      <c r="G2200">
        <v>28.557711000000001</v>
      </c>
      <c r="H2200" t="s">
        <v>2958</v>
      </c>
      <c r="I2200" t="s">
        <v>19</v>
      </c>
      <c r="J2200" t="s">
        <v>57</v>
      </c>
      <c r="K2200" t="s">
        <v>61</v>
      </c>
      <c r="L2200" t="s">
        <v>57</v>
      </c>
      <c r="M2200" t="s">
        <v>57</v>
      </c>
      <c r="N2200">
        <v>2</v>
      </c>
      <c r="O2200">
        <v>2</v>
      </c>
      <c r="P2200">
        <v>600</v>
      </c>
      <c r="Q2200">
        <v>1</v>
      </c>
      <c r="R2200">
        <v>2010</v>
      </c>
      <c r="S2200">
        <v>7</v>
      </c>
      <c r="T2200">
        <v>9</v>
      </c>
      <c r="U2200" s="1">
        <v>40368</v>
      </c>
      <c r="V2200" s="5">
        <f>Main[[#This Row],[Average_Cost_for_two]] * VLOOKUP(Main[[#This Row],[Currency]],'Currency'!A:B,2,FALSE)</f>
        <v>7.2</v>
      </c>
      <c r="W2200" s="5" t="str">
        <f>IF(Main[[#This Row],[Avg_Cost_USD]]&lt;10,"Low",
IF(Main[[#This Row],[Avg_Cost_USD]]&lt;=30,"Medium","High"))</f>
        <v>Low</v>
      </c>
    </row>
    <row r="2201" spans="1:23" x14ac:dyDescent="0.3">
      <c r="A2201">
        <v>18358700</v>
      </c>
      <c r="B2201" t="s">
        <v>2972</v>
      </c>
      <c r="C2201">
        <v>1</v>
      </c>
      <c r="D2201" t="s">
        <v>54</v>
      </c>
      <c r="E2201" t="s">
        <v>441</v>
      </c>
      <c r="F2201">
        <v>77.208000400000003</v>
      </c>
      <c r="G2201">
        <v>28.557766900000001</v>
      </c>
      <c r="H2201" t="s">
        <v>301</v>
      </c>
      <c r="I2201" t="s">
        <v>19</v>
      </c>
      <c r="J2201" t="s">
        <v>57</v>
      </c>
      <c r="K2201" t="s">
        <v>61</v>
      </c>
      <c r="L2201" t="s">
        <v>57</v>
      </c>
      <c r="M2201" t="s">
        <v>57</v>
      </c>
      <c r="N2201">
        <v>2</v>
      </c>
      <c r="O2201">
        <v>95</v>
      </c>
      <c r="P2201">
        <v>600</v>
      </c>
      <c r="Q2201">
        <v>3.8</v>
      </c>
      <c r="R2201">
        <v>2018</v>
      </c>
      <c r="S2201">
        <v>7</v>
      </c>
      <c r="T2201">
        <v>19</v>
      </c>
      <c r="U2201" s="1">
        <v>43300</v>
      </c>
      <c r="V2201" s="5">
        <f>Main[[#This Row],[Average_Cost_for_two]] * VLOOKUP(Main[[#This Row],[Currency]],'Currency'!A:B,2,FALSE)</f>
        <v>7.2</v>
      </c>
      <c r="W2201" s="5" t="str">
        <f>IF(Main[[#This Row],[Avg_Cost_USD]]&lt;10,"Low",
IF(Main[[#This Row],[Avg_Cost_USD]]&lt;=30,"Medium","High"))</f>
        <v>Low</v>
      </c>
    </row>
    <row r="2202" spans="1:23" x14ac:dyDescent="0.3">
      <c r="A2202">
        <v>301335</v>
      </c>
      <c r="B2202" t="s">
        <v>2973</v>
      </c>
      <c r="C2202">
        <v>1</v>
      </c>
      <c r="D2202" t="s">
        <v>54</v>
      </c>
      <c r="E2202" t="s">
        <v>983</v>
      </c>
      <c r="F2202">
        <v>77.088365400000001</v>
      </c>
      <c r="G2202">
        <v>28.621599799999998</v>
      </c>
      <c r="H2202" t="s">
        <v>301</v>
      </c>
      <c r="I2202" t="s">
        <v>19</v>
      </c>
      <c r="J2202" t="s">
        <v>57</v>
      </c>
      <c r="K2202" t="s">
        <v>61</v>
      </c>
      <c r="L2202" t="s">
        <v>57</v>
      </c>
      <c r="M2202" t="s">
        <v>57</v>
      </c>
      <c r="N2202">
        <v>2</v>
      </c>
      <c r="O2202">
        <v>182</v>
      </c>
      <c r="P2202">
        <v>600</v>
      </c>
      <c r="Q2202">
        <v>3</v>
      </c>
      <c r="R2202">
        <v>2011</v>
      </c>
      <c r="S2202">
        <v>7</v>
      </c>
      <c r="T2202">
        <v>18</v>
      </c>
      <c r="U2202" s="1">
        <v>40742</v>
      </c>
      <c r="V2202" s="5">
        <f>Main[[#This Row],[Average_Cost_for_two]] * VLOOKUP(Main[[#This Row],[Currency]],'Currency'!A:B,2,FALSE)</f>
        <v>7.2</v>
      </c>
      <c r="W2202" s="5" t="str">
        <f>IF(Main[[#This Row],[Avg_Cost_USD]]&lt;10,"Low",
IF(Main[[#This Row],[Avg_Cost_USD]]&lt;=30,"Medium","High"))</f>
        <v>Low</v>
      </c>
    </row>
    <row r="2203" spans="1:23" x14ac:dyDescent="0.3">
      <c r="A2203">
        <v>4021</v>
      </c>
      <c r="B2203" t="s">
        <v>2974</v>
      </c>
      <c r="C2203">
        <v>1</v>
      </c>
      <c r="D2203" t="s">
        <v>54</v>
      </c>
      <c r="E2203" t="s">
        <v>983</v>
      </c>
      <c r="F2203">
        <v>77.084641300000001</v>
      </c>
      <c r="G2203">
        <v>28.621877300000001</v>
      </c>
      <c r="H2203" t="s">
        <v>287</v>
      </c>
      <c r="I2203" t="s">
        <v>19</v>
      </c>
      <c r="J2203" t="s">
        <v>57</v>
      </c>
      <c r="K2203" t="s">
        <v>61</v>
      </c>
      <c r="L2203" t="s">
        <v>57</v>
      </c>
      <c r="M2203" t="s">
        <v>57</v>
      </c>
      <c r="N2203">
        <v>2</v>
      </c>
      <c r="O2203">
        <v>131</v>
      </c>
      <c r="P2203">
        <v>600</v>
      </c>
      <c r="Q2203">
        <v>3.5</v>
      </c>
      <c r="R2203">
        <v>2011</v>
      </c>
      <c r="S2203">
        <v>7</v>
      </c>
      <c r="T2203">
        <v>26</v>
      </c>
      <c r="U2203" s="1">
        <v>40750</v>
      </c>
      <c r="V2203" s="5">
        <f>Main[[#This Row],[Average_Cost_for_two]] * VLOOKUP(Main[[#This Row],[Currency]],'Currency'!A:B,2,FALSE)</f>
        <v>7.2</v>
      </c>
      <c r="W2203" s="5" t="str">
        <f>IF(Main[[#This Row],[Avg_Cost_USD]]&lt;10,"Low",
IF(Main[[#This Row],[Avg_Cost_USD]]&lt;=30,"Medium","High"))</f>
        <v>Low</v>
      </c>
    </row>
    <row r="2204" spans="1:23" x14ac:dyDescent="0.3">
      <c r="A2204">
        <v>5879</v>
      </c>
      <c r="B2204" t="s">
        <v>2975</v>
      </c>
      <c r="C2204">
        <v>1</v>
      </c>
      <c r="D2204" t="s">
        <v>54</v>
      </c>
      <c r="E2204" t="s">
        <v>182</v>
      </c>
      <c r="F2204">
        <v>77.174429399999994</v>
      </c>
      <c r="G2204">
        <v>28.555777899999999</v>
      </c>
      <c r="H2204" t="s">
        <v>303</v>
      </c>
      <c r="I2204" t="s">
        <v>19</v>
      </c>
      <c r="J2204" t="s">
        <v>57</v>
      </c>
      <c r="K2204" t="s">
        <v>61</v>
      </c>
      <c r="L2204" t="s">
        <v>57</v>
      </c>
      <c r="M2204" t="s">
        <v>57</v>
      </c>
      <c r="N2204">
        <v>2</v>
      </c>
      <c r="O2204">
        <v>135</v>
      </c>
      <c r="P2204">
        <v>600</v>
      </c>
      <c r="Q2204">
        <v>3.4</v>
      </c>
      <c r="R2204">
        <v>2016</v>
      </c>
      <c r="S2204">
        <v>7</v>
      </c>
      <c r="T2204">
        <v>11</v>
      </c>
      <c r="U2204" s="1">
        <v>42562</v>
      </c>
      <c r="V2204" s="5">
        <f>Main[[#This Row],[Average_Cost_for_two]] * VLOOKUP(Main[[#This Row],[Currency]],'Currency'!A:B,2,FALSE)</f>
        <v>7.2</v>
      </c>
      <c r="W2204" s="5" t="str">
        <f>IF(Main[[#This Row],[Avg_Cost_USD]]&lt;10,"Low",
IF(Main[[#This Row],[Avg_Cost_USD]]&lt;=30,"Medium","High"))</f>
        <v>Low</v>
      </c>
    </row>
    <row r="2205" spans="1:23" x14ac:dyDescent="0.3">
      <c r="A2205">
        <v>306267</v>
      </c>
      <c r="B2205" t="s">
        <v>2976</v>
      </c>
      <c r="C2205">
        <v>1</v>
      </c>
      <c r="D2205" t="s">
        <v>54</v>
      </c>
      <c r="E2205" t="s">
        <v>991</v>
      </c>
      <c r="F2205">
        <v>77.125983129999995</v>
      </c>
      <c r="G2205">
        <v>28.665709830000001</v>
      </c>
      <c r="H2205" t="s">
        <v>444</v>
      </c>
      <c r="I2205" t="s">
        <v>19</v>
      </c>
      <c r="J2205" t="s">
        <v>57</v>
      </c>
      <c r="K2205" t="s">
        <v>61</v>
      </c>
      <c r="L2205" t="s">
        <v>57</v>
      </c>
      <c r="M2205" t="s">
        <v>57</v>
      </c>
      <c r="N2205">
        <v>2</v>
      </c>
      <c r="O2205">
        <v>57</v>
      </c>
      <c r="P2205">
        <v>600</v>
      </c>
      <c r="Q2205">
        <v>3.3</v>
      </c>
      <c r="R2205">
        <v>2011</v>
      </c>
      <c r="S2205">
        <v>7</v>
      </c>
      <c r="T2205">
        <v>17</v>
      </c>
      <c r="U2205" s="1">
        <v>40741</v>
      </c>
      <c r="V2205" s="5">
        <f>Main[[#This Row],[Average_Cost_for_two]] * VLOOKUP(Main[[#This Row],[Currency]],'Currency'!A:B,2,FALSE)</f>
        <v>7.2</v>
      </c>
      <c r="W2205" s="5" t="str">
        <f>IF(Main[[#This Row],[Avg_Cost_USD]]&lt;10,"Low",
IF(Main[[#This Row],[Avg_Cost_USD]]&lt;=30,"Medium","High"))</f>
        <v>Low</v>
      </c>
    </row>
    <row r="2206" spans="1:23" x14ac:dyDescent="0.3">
      <c r="A2206">
        <v>8649</v>
      </c>
      <c r="B2206" t="s">
        <v>2977</v>
      </c>
      <c r="C2206">
        <v>1</v>
      </c>
      <c r="D2206" t="s">
        <v>54</v>
      </c>
      <c r="E2206" t="s">
        <v>1087</v>
      </c>
      <c r="F2206">
        <v>77.120538100000005</v>
      </c>
      <c r="G2206">
        <v>28.6387809</v>
      </c>
      <c r="H2206" t="s">
        <v>289</v>
      </c>
      <c r="I2206" t="s">
        <v>19</v>
      </c>
      <c r="J2206" t="s">
        <v>57</v>
      </c>
      <c r="K2206" t="s">
        <v>61</v>
      </c>
      <c r="L2206" t="s">
        <v>57</v>
      </c>
      <c r="M2206" t="s">
        <v>57</v>
      </c>
      <c r="N2206">
        <v>2</v>
      </c>
      <c r="O2206">
        <v>25</v>
      </c>
      <c r="P2206">
        <v>600</v>
      </c>
      <c r="Q2206">
        <v>3.1</v>
      </c>
      <c r="R2206">
        <v>2018</v>
      </c>
      <c r="S2206">
        <v>7</v>
      </c>
      <c r="T2206">
        <v>21</v>
      </c>
      <c r="U2206" s="1">
        <v>43302</v>
      </c>
      <c r="V2206" s="5">
        <f>Main[[#This Row],[Average_Cost_for_two]] * VLOOKUP(Main[[#This Row],[Currency]],'Currency'!A:B,2,FALSE)</f>
        <v>7.2</v>
      </c>
      <c r="W2206" s="5" t="str">
        <f>IF(Main[[#This Row],[Avg_Cost_USD]]&lt;10,"Low",
IF(Main[[#This Row],[Avg_Cost_USD]]&lt;=30,"Medium","High"))</f>
        <v>Low</v>
      </c>
    </row>
    <row r="2207" spans="1:23" x14ac:dyDescent="0.3">
      <c r="A2207">
        <v>18311919</v>
      </c>
      <c r="B2207" t="s">
        <v>2978</v>
      </c>
      <c r="C2207">
        <v>1</v>
      </c>
      <c r="D2207" t="s">
        <v>54</v>
      </c>
      <c r="E2207" t="s">
        <v>1087</v>
      </c>
      <c r="F2207">
        <v>77.117244299999996</v>
      </c>
      <c r="G2207">
        <v>28.646361599999999</v>
      </c>
      <c r="H2207" t="s">
        <v>2548</v>
      </c>
      <c r="I2207" t="s">
        <v>19</v>
      </c>
      <c r="J2207" t="s">
        <v>57</v>
      </c>
      <c r="K2207" t="s">
        <v>61</v>
      </c>
      <c r="L2207" t="s">
        <v>57</v>
      </c>
      <c r="M2207" t="s">
        <v>57</v>
      </c>
      <c r="N2207">
        <v>2</v>
      </c>
      <c r="O2207">
        <v>46</v>
      </c>
      <c r="P2207">
        <v>600</v>
      </c>
      <c r="Q2207">
        <v>3.7</v>
      </c>
      <c r="R2207">
        <v>2012</v>
      </c>
      <c r="S2207">
        <v>7</v>
      </c>
      <c r="T2207">
        <v>22</v>
      </c>
      <c r="U2207" s="1">
        <v>41112</v>
      </c>
      <c r="V2207" s="5">
        <f>Main[[#This Row],[Average_Cost_for_two]] * VLOOKUP(Main[[#This Row],[Currency]],'Currency'!A:B,2,FALSE)</f>
        <v>7.2</v>
      </c>
      <c r="W2207" s="5" t="str">
        <f>IF(Main[[#This Row],[Avg_Cost_USD]]&lt;10,"Low",
IF(Main[[#This Row],[Avg_Cost_USD]]&lt;=30,"Medium","High"))</f>
        <v>Low</v>
      </c>
    </row>
    <row r="2208" spans="1:23" x14ac:dyDescent="0.3">
      <c r="A2208">
        <v>18337779</v>
      </c>
      <c r="B2208" t="s">
        <v>2979</v>
      </c>
      <c r="C2208">
        <v>1</v>
      </c>
      <c r="D2208" t="s">
        <v>54</v>
      </c>
      <c r="E2208" t="s">
        <v>1093</v>
      </c>
      <c r="F2208">
        <v>77.193672379999995</v>
      </c>
      <c r="G2208">
        <v>28.562682299999999</v>
      </c>
      <c r="H2208" t="s">
        <v>2980</v>
      </c>
      <c r="I2208" t="s">
        <v>19</v>
      </c>
      <c r="J2208" t="s">
        <v>57</v>
      </c>
      <c r="K2208" t="s">
        <v>61</v>
      </c>
      <c r="L2208" t="s">
        <v>57</v>
      </c>
      <c r="M2208" t="s">
        <v>57</v>
      </c>
      <c r="N2208">
        <v>2</v>
      </c>
      <c r="O2208">
        <v>110</v>
      </c>
      <c r="P2208">
        <v>600</v>
      </c>
      <c r="Q2208">
        <v>3.6</v>
      </c>
      <c r="R2208">
        <v>2017</v>
      </c>
      <c r="S2208">
        <v>7</v>
      </c>
      <c r="T2208">
        <v>8</v>
      </c>
      <c r="U2208" s="1">
        <v>42924</v>
      </c>
      <c r="V2208" s="5">
        <f>Main[[#This Row],[Average_Cost_for_two]] * VLOOKUP(Main[[#This Row],[Currency]],'Currency'!A:B,2,FALSE)</f>
        <v>7.2</v>
      </c>
      <c r="W2208" s="5" t="str">
        <f>IF(Main[[#This Row],[Avg_Cost_USD]]&lt;10,"Low",
IF(Main[[#This Row],[Avg_Cost_USD]]&lt;=30,"Medium","High"))</f>
        <v>Low</v>
      </c>
    </row>
    <row r="2209" spans="1:23" x14ac:dyDescent="0.3">
      <c r="A2209">
        <v>311854</v>
      </c>
      <c r="B2209" t="s">
        <v>2981</v>
      </c>
      <c r="C2209">
        <v>1</v>
      </c>
      <c r="D2209" t="s">
        <v>54</v>
      </c>
      <c r="E2209" t="s">
        <v>1539</v>
      </c>
      <c r="F2209">
        <v>77.169052199999996</v>
      </c>
      <c r="G2209">
        <v>28.587516900000001</v>
      </c>
      <c r="H2209" t="s">
        <v>2982</v>
      </c>
      <c r="I2209" t="s">
        <v>19</v>
      </c>
      <c r="J2209" t="s">
        <v>57</v>
      </c>
      <c r="K2209" t="s">
        <v>61</v>
      </c>
      <c r="L2209" t="s">
        <v>57</v>
      </c>
      <c r="M2209" t="s">
        <v>57</v>
      </c>
      <c r="N2209">
        <v>2</v>
      </c>
      <c r="O2209">
        <v>60</v>
      </c>
      <c r="P2209">
        <v>600</v>
      </c>
      <c r="Q2209">
        <v>3.5</v>
      </c>
      <c r="R2209">
        <v>2012</v>
      </c>
      <c r="S2209">
        <v>7</v>
      </c>
      <c r="T2209">
        <v>18</v>
      </c>
      <c r="U2209" s="1">
        <v>41108</v>
      </c>
      <c r="V2209" s="5">
        <f>Main[[#This Row],[Average_Cost_for_two]] * VLOOKUP(Main[[#This Row],[Currency]],'Currency'!A:B,2,FALSE)</f>
        <v>7.2</v>
      </c>
      <c r="W2209" s="5" t="str">
        <f>IF(Main[[#This Row],[Avg_Cost_USD]]&lt;10,"Low",
IF(Main[[#This Row],[Avg_Cost_USD]]&lt;=30,"Medium","High"))</f>
        <v>Low</v>
      </c>
    </row>
    <row r="2210" spans="1:23" x14ac:dyDescent="0.3">
      <c r="A2210">
        <v>18412878</v>
      </c>
      <c r="B2210" t="s">
        <v>2983</v>
      </c>
      <c r="C2210">
        <v>1</v>
      </c>
      <c r="D2210" t="s">
        <v>54</v>
      </c>
      <c r="E2210" t="s">
        <v>573</v>
      </c>
      <c r="F2210">
        <v>77.229470000000006</v>
      </c>
      <c r="G2210">
        <v>28.637043999999999</v>
      </c>
      <c r="H2210" t="s">
        <v>439</v>
      </c>
      <c r="I2210" t="s">
        <v>19</v>
      </c>
      <c r="J2210" t="s">
        <v>57</v>
      </c>
      <c r="K2210" t="s">
        <v>61</v>
      </c>
      <c r="L2210" t="s">
        <v>57</v>
      </c>
      <c r="M2210" t="s">
        <v>57</v>
      </c>
      <c r="N2210">
        <v>2</v>
      </c>
      <c r="O2210">
        <v>11</v>
      </c>
      <c r="P2210">
        <v>600</v>
      </c>
      <c r="Q2210">
        <v>2.8</v>
      </c>
      <c r="R2210">
        <v>2012</v>
      </c>
      <c r="S2210">
        <v>6</v>
      </c>
      <c r="T2210">
        <v>19</v>
      </c>
      <c r="U2210" s="1">
        <v>41079</v>
      </c>
      <c r="V2210" s="5">
        <f>Main[[#This Row],[Average_Cost_for_two]] * VLOOKUP(Main[[#This Row],[Currency]],'Currency'!A:B,2,FALSE)</f>
        <v>7.2</v>
      </c>
      <c r="W2210" s="5" t="str">
        <f>IF(Main[[#This Row],[Avg_Cost_USD]]&lt;10,"Low",
IF(Main[[#This Row],[Avg_Cost_USD]]&lt;=30,"Medium","High"))</f>
        <v>Low</v>
      </c>
    </row>
    <row r="2211" spans="1:23" x14ac:dyDescent="0.3">
      <c r="A2211">
        <v>307054</v>
      </c>
      <c r="B2211" t="s">
        <v>353</v>
      </c>
      <c r="C2211">
        <v>1</v>
      </c>
      <c r="D2211" t="s">
        <v>54</v>
      </c>
      <c r="E2211" t="s">
        <v>1858</v>
      </c>
      <c r="F2211">
        <v>77.164273339999994</v>
      </c>
      <c r="G2211">
        <v>28.557392750000002</v>
      </c>
      <c r="H2211" t="s">
        <v>354</v>
      </c>
      <c r="I2211" t="s">
        <v>19</v>
      </c>
      <c r="J2211" t="s">
        <v>57</v>
      </c>
      <c r="K2211" t="s">
        <v>61</v>
      </c>
      <c r="L2211" t="s">
        <v>57</v>
      </c>
      <c r="M2211" t="s">
        <v>57</v>
      </c>
      <c r="N2211">
        <v>2</v>
      </c>
      <c r="O2211">
        <v>212</v>
      </c>
      <c r="P2211">
        <v>600</v>
      </c>
      <c r="Q2211">
        <v>3.7</v>
      </c>
      <c r="R2211">
        <v>2018</v>
      </c>
      <c r="S2211">
        <v>6</v>
      </c>
      <c r="T2211">
        <v>16</v>
      </c>
      <c r="U2211" s="1">
        <v>43267</v>
      </c>
      <c r="V2211" s="5">
        <f>Main[[#This Row],[Average_Cost_for_two]] * VLOOKUP(Main[[#This Row],[Currency]],'Currency'!A:B,2,FALSE)</f>
        <v>7.2</v>
      </c>
      <c r="W2211" s="5" t="str">
        <f>IF(Main[[#This Row],[Avg_Cost_USD]]&lt;10,"Low",
IF(Main[[#This Row],[Avg_Cost_USD]]&lt;=30,"Medium","High"))</f>
        <v>Low</v>
      </c>
    </row>
    <row r="2212" spans="1:23" x14ac:dyDescent="0.3">
      <c r="A2212">
        <v>18373691</v>
      </c>
      <c r="B2212" t="s">
        <v>2984</v>
      </c>
      <c r="C2212">
        <v>1</v>
      </c>
      <c r="D2212" t="s">
        <v>54</v>
      </c>
      <c r="E2212" t="s">
        <v>168</v>
      </c>
      <c r="F2212">
        <v>77.253062600000007</v>
      </c>
      <c r="G2212">
        <v>28.536813209999998</v>
      </c>
      <c r="H2212" t="s">
        <v>2985</v>
      </c>
      <c r="I2212" t="s">
        <v>19</v>
      </c>
      <c r="J2212" t="s">
        <v>57</v>
      </c>
      <c r="K2212" t="s">
        <v>61</v>
      </c>
      <c r="L2212" t="s">
        <v>57</v>
      </c>
      <c r="M2212" t="s">
        <v>57</v>
      </c>
      <c r="N2212">
        <v>2</v>
      </c>
      <c r="O2212">
        <v>109</v>
      </c>
      <c r="P2212">
        <v>600</v>
      </c>
      <c r="Q2212">
        <v>3.9</v>
      </c>
      <c r="R2212">
        <v>2014</v>
      </c>
      <c r="S2212">
        <v>6</v>
      </c>
      <c r="T2212">
        <v>28</v>
      </c>
      <c r="U2212" s="1">
        <v>41818</v>
      </c>
      <c r="V2212" s="5">
        <f>Main[[#This Row],[Average_Cost_for_two]] * VLOOKUP(Main[[#This Row],[Currency]],'Currency'!A:B,2,FALSE)</f>
        <v>7.2</v>
      </c>
      <c r="W2212" s="5" t="str">
        <f>IF(Main[[#This Row],[Avg_Cost_USD]]&lt;10,"Low",
IF(Main[[#This Row],[Avg_Cost_USD]]&lt;=30,"Medium","High"))</f>
        <v>Low</v>
      </c>
    </row>
    <row r="2213" spans="1:23" x14ac:dyDescent="0.3">
      <c r="A2213">
        <v>308772</v>
      </c>
      <c r="B2213" t="s">
        <v>353</v>
      </c>
      <c r="C2213">
        <v>1</v>
      </c>
      <c r="D2213" t="s">
        <v>54</v>
      </c>
      <c r="E2213" t="s">
        <v>400</v>
      </c>
      <c r="F2213">
        <v>77.223202139999998</v>
      </c>
      <c r="G2213">
        <v>28.628014159999999</v>
      </c>
      <c r="H2213" t="s">
        <v>354</v>
      </c>
      <c r="I2213" t="s">
        <v>19</v>
      </c>
      <c r="J2213" t="s">
        <v>57</v>
      </c>
      <c r="K2213" t="s">
        <v>61</v>
      </c>
      <c r="L2213" t="s">
        <v>57</v>
      </c>
      <c r="M2213" t="s">
        <v>57</v>
      </c>
      <c r="N2213">
        <v>2</v>
      </c>
      <c r="O2213">
        <v>271</v>
      </c>
      <c r="P2213">
        <v>600</v>
      </c>
      <c r="Q2213">
        <v>3.8</v>
      </c>
      <c r="R2213">
        <v>2016</v>
      </c>
      <c r="S2213">
        <v>6</v>
      </c>
      <c r="T2213">
        <v>25</v>
      </c>
      <c r="U2213" s="1">
        <v>42546</v>
      </c>
      <c r="V2213" s="5">
        <f>Main[[#This Row],[Average_Cost_for_two]] * VLOOKUP(Main[[#This Row],[Currency]],'Currency'!A:B,2,FALSE)</f>
        <v>7.2</v>
      </c>
      <c r="W2213" s="5" t="str">
        <f>IF(Main[[#This Row],[Avg_Cost_USD]]&lt;10,"Low",
IF(Main[[#This Row],[Avg_Cost_USD]]&lt;=30,"Medium","High"))</f>
        <v>Low</v>
      </c>
    </row>
    <row r="2214" spans="1:23" x14ac:dyDescent="0.3">
      <c r="A2214">
        <v>437</v>
      </c>
      <c r="B2214" t="s">
        <v>2986</v>
      </c>
      <c r="C2214">
        <v>1</v>
      </c>
      <c r="D2214" t="s">
        <v>54</v>
      </c>
      <c r="E2214" t="s">
        <v>79</v>
      </c>
      <c r="F2214">
        <v>77.238270099999994</v>
      </c>
      <c r="G2214">
        <v>28.5777696</v>
      </c>
      <c r="H2214" t="s">
        <v>303</v>
      </c>
      <c r="I2214" t="s">
        <v>19</v>
      </c>
      <c r="J2214" t="s">
        <v>57</v>
      </c>
      <c r="K2214" t="s">
        <v>61</v>
      </c>
      <c r="L2214" t="s">
        <v>57</v>
      </c>
      <c r="M2214" t="s">
        <v>57</v>
      </c>
      <c r="N2214">
        <v>2</v>
      </c>
      <c r="O2214">
        <v>53</v>
      </c>
      <c r="P2214">
        <v>600</v>
      </c>
      <c r="Q2214">
        <v>3.2</v>
      </c>
      <c r="R2214">
        <v>2018</v>
      </c>
      <c r="S2214">
        <v>6</v>
      </c>
      <c r="T2214">
        <v>1</v>
      </c>
      <c r="U2214" s="1">
        <v>43252</v>
      </c>
      <c r="V2214" s="5">
        <f>Main[[#This Row],[Average_Cost_for_two]] * VLOOKUP(Main[[#This Row],[Currency]],'Currency'!A:B,2,FALSE)</f>
        <v>7.2</v>
      </c>
      <c r="W2214" s="5" t="str">
        <f>IF(Main[[#This Row],[Avg_Cost_USD]]&lt;10,"Low",
IF(Main[[#This Row],[Avg_Cost_USD]]&lt;=30,"Medium","High"))</f>
        <v>Low</v>
      </c>
    </row>
    <row r="2215" spans="1:23" x14ac:dyDescent="0.3">
      <c r="A2215">
        <v>355</v>
      </c>
      <c r="B2215" t="s">
        <v>2669</v>
      </c>
      <c r="C2215">
        <v>1</v>
      </c>
      <c r="D2215" t="s">
        <v>54</v>
      </c>
      <c r="E2215" t="s">
        <v>983</v>
      </c>
      <c r="F2215">
        <v>77.094419700000003</v>
      </c>
      <c r="G2215">
        <v>28.6158468</v>
      </c>
      <c r="H2215" t="s">
        <v>1671</v>
      </c>
      <c r="I2215" t="s">
        <v>19</v>
      </c>
      <c r="J2215" t="s">
        <v>57</v>
      </c>
      <c r="K2215" t="s">
        <v>61</v>
      </c>
      <c r="L2215" t="s">
        <v>57</v>
      </c>
      <c r="M2215" t="s">
        <v>57</v>
      </c>
      <c r="N2215">
        <v>2</v>
      </c>
      <c r="O2215">
        <v>162</v>
      </c>
      <c r="P2215">
        <v>600</v>
      </c>
      <c r="Q2215">
        <v>2.5</v>
      </c>
      <c r="R2215">
        <v>2014</v>
      </c>
      <c r="S2215">
        <v>6</v>
      </c>
      <c r="T2215">
        <v>24</v>
      </c>
      <c r="U2215" s="1">
        <v>41814</v>
      </c>
      <c r="V2215" s="5">
        <f>Main[[#This Row],[Average_Cost_for_two]] * VLOOKUP(Main[[#This Row],[Currency]],'Currency'!A:B,2,FALSE)</f>
        <v>7.2</v>
      </c>
      <c r="W2215" s="5" t="str">
        <f>IF(Main[[#This Row],[Avg_Cost_USD]]&lt;10,"Low",
IF(Main[[#This Row],[Avg_Cost_USD]]&lt;=30,"Medium","High"))</f>
        <v>Low</v>
      </c>
    </row>
    <row r="2216" spans="1:23" x14ac:dyDescent="0.3">
      <c r="A2216">
        <v>18241883</v>
      </c>
      <c r="B2216" t="s">
        <v>2987</v>
      </c>
      <c r="C2216">
        <v>1</v>
      </c>
      <c r="D2216" t="s">
        <v>54</v>
      </c>
      <c r="E2216" t="s">
        <v>1567</v>
      </c>
      <c r="F2216">
        <v>77.297834399999999</v>
      </c>
      <c r="G2216">
        <v>28.543622599999999</v>
      </c>
      <c r="H2216" t="s">
        <v>2988</v>
      </c>
      <c r="I2216" t="s">
        <v>19</v>
      </c>
      <c r="J2216" t="s">
        <v>57</v>
      </c>
      <c r="K2216" t="s">
        <v>61</v>
      </c>
      <c r="L2216" t="s">
        <v>57</v>
      </c>
      <c r="M2216" t="s">
        <v>57</v>
      </c>
      <c r="N2216">
        <v>2</v>
      </c>
      <c r="O2216">
        <v>170</v>
      </c>
      <c r="P2216">
        <v>600</v>
      </c>
      <c r="Q2216">
        <v>3.8</v>
      </c>
      <c r="R2216">
        <v>2011</v>
      </c>
      <c r="S2216">
        <v>6</v>
      </c>
      <c r="T2216">
        <v>24</v>
      </c>
      <c r="U2216" s="1">
        <v>40718</v>
      </c>
      <c r="V2216" s="5">
        <f>Main[[#This Row],[Average_Cost_for_two]] * VLOOKUP(Main[[#This Row],[Currency]],'Currency'!A:B,2,FALSE)</f>
        <v>7.2</v>
      </c>
      <c r="W2216" s="5" t="str">
        <f>IF(Main[[#This Row],[Avg_Cost_USD]]&lt;10,"Low",
IF(Main[[#This Row],[Avg_Cost_USD]]&lt;=30,"Medium","High"))</f>
        <v>Low</v>
      </c>
    </row>
    <row r="2217" spans="1:23" x14ac:dyDescent="0.3">
      <c r="A2217">
        <v>18238241</v>
      </c>
      <c r="B2217" t="s">
        <v>1706</v>
      </c>
      <c r="C2217">
        <v>1</v>
      </c>
      <c r="D2217" t="s">
        <v>54</v>
      </c>
      <c r="E2217" t="s">
        <v>173</v>
      </c>
      <c r="F2217">
        <v>77.194120400000003</v>
      </c>
      <c r="G2217">
        <v>28.652187099999999</v>
      </c>
      <c r="H2217" t="s">
        <v>347</v>
      </c>
      <c r="I2217" t="s">
        <v>19</v>
      </c>
      <c r="J2217" t="s">
        <v>57</v>
      </c>
      <c r="K2217" t="s">
        <v>61</v>
      </c>
      <c r="L2217" t="s">
        <v>57</v>
      </c>
      <c r="M2217" t="s">
        <v>57</v>
      </c>
      <c r="N2217">
        <v>2</v>
      </c>
      <c r="O2217">
        <v>27</v>
      </c>
      <c r="P2217">
        <v>600</v>
      </c>
      <c r="Q2217">
        <v>3.5</v>
      </c>
      <c r="R2217">
        <v>2018</v>
      </c>
      <c r="S2217">
        <v>6</v>
      </c>
      <c r="T2217">
        <v>22</v>
      </c>
      <c r="U2217" s="1">
        <v>43273</v>
      </c>
      <c r="V2217" s="5">
        <f>Main[[#This Row],[Average_Cost_for_two]] * VLOOKUP(Main[[#This Row],[Currency]],'Currency'!A:B,2,FALSE)</f>
        <v>7.2</v>
      </c>
      <c r="W2217" s="5" t="str">
        <f>IF(Main[[#This Row],[Avg_Cost_USD]]&lt;10,"Low",
IF(Main[[#This Row],[Avg_Cost_USD]]&lt;=30,"Medium","High"))</f>
        <v>Low</v>
      </c>
    </row>
    <row r="2218" spans="1:23" x14ac:dyDescent="0.3">
      <c r="A2218">
        <v>18291199</v>
      </c>
      <c r="B2218" t="s">
        <v>2954</v>
      </c>
      <c r="C2218">
        <v>1</v>
      </c>
      <c r="D2218" t="s">
        <v>54</v>
      </c>
      <c r="E2218" t="s">
        <v>990</v>
      </c>
      <c r="F2218">
        <v>77.219114899999994</v>
      </c>
      <c r="G2218">
        <v>28.530617299999999</v>
      </c>
      <c r="H2218" t="s">
        <v>2955</v>
      </c>
      <c r="I2218" t="s">
        <v>19</v>
      </c>
      <c r="J2218" t="s">
        <v>57</v>
      </c>
      <c r="K2218" t="s">
        <v>61</v>
      </c>
      <c r="L2218" t="s">
        <v>57</v>
      </c>
      <c r="M2218" t="s">
        <v>57</v>
      </c>
      <c r="N2218">
        <v>2</v>
      </c>
      <c r="O2218">
        <v>132</v>
      </c>
      <c r="P2218">
        <v>600</v>
      </c>
      <c r="Q2218">
        <v>3.7</v>
      </c>
      <c r="R2218">
        <v>2010</v>
      </c>
      <c r="S2218">
        <v>6</v>
      </c>
      <c r="T2218">
        <v>19</v>
      </c>
      <c r="U2218" s="1">
        <v>40348</v>
      </c>
      <c r="V2218" s="5">
        <f>Main[[#This Row],[Average_Cost_for_two]] * VLOOKUP(Main[[#This Row],[Currency]],'Currency'!A:B,2,FALSE)</f>
        <v>7.2</v>
      </c>
      <c r="W2218" s="5" t="str">
        <f>IF(Main[[#This Row],[Avg_Cost_USD]]&lt;10,"Low",
IF(Main[[#This Row],[Avg_Cost_USD]]&lt;=30,"Medium","High"))</f>
        <v>Low</v>
      </c>
    </row>
    <row r="2219" spans="1:23" x14ac:dyDescent="0.3">
      <c r="A2219">
        <v>2366</v>
      </c>
      <c r="B2219" t="s">
        <v>2989</v>
      </c>
      <c r="C2219">
        <v>1</v>
      </c>
      <c r="D2219" t="s">
        <v>54</v>
      </c>
      <c r="E2219" t="s">
        <v>1679</v>
      </c>
      <c r="F2219">
        <v>77.108577600000004</v>
      </c>
      <c r="G2219">
        <v>28.670082099999998</v>
      </c>
      <c r="H2219" t="s">
        <v>289</v>
      </c>
      <c r="I2219" t="s">
        <v>19</v>
      </c>
      <c r="J2219" t="s">
        <v>57</v>
      </c>
      <c r="K2219" t="s">
        <v>61</v>
      </c>
      <c r="L2219" t="s">
        <v>57</v>
      </c>
      <c r="M2219" t="s">
        <v>57</v>
      </c>
      <c r="N2219">
        <v>2</v>
      </c>
      <c r="O2219">
        <v>78</v>
      </c>
      <c r="P2219">
        <v>600</v>
      </c>
      <c r="Q2219">
        <v>2.5</v>
      </c>
      <c r="R2219">
        <v>2014</v>
      </c>
      <c r="S2219">
        <v>6</v>
      </c>
      <c r="T2219">
        <v>25</v>
      </c>
      <c r="U2219" s="1">
        <v>41815</v>
      </c>
      <c r="V2219" s="5">
        <f>Main[[#This Row],[Average_Cost_for_two]] * VLOOKUP(Main[[#This Row],[Currency]],'Currency'!A:B,2,FALSE)</f>
        <v>7.2</v>
      </c>
      <c r="W2219" s="5" t="str">
        <f>IF(Main[[#This Row],[Avg_Cost_USD]]&lt;10,"Low",
IF(Main[[#This Row],[Avg_Cost_USD]]&lt;=30,"Medium","High"))</f>
        <v>Low</v>
      </c>
    </row>
    <row r="2220" spans="1:23" x14ac:dyDescent="0.3">
      <c r="A2220">
        <v>18265418</v>
      </c>
      <c r="B2220" t="s">
        <v>2990</v>
      </c>
      <c r="C2220">
        <v>1</v>
      </c>
      <c r="D2220" t="s">
        <v>54</v>
      </c>
      <c r="E2220" t="s">
        <v>101</v>
      </c>
      <c r="F2220">
        <v>77.130407899999994</v>
      </c>
      <c r="G2220">
        <v>28.683868400000001</v>
      </c>
      <c r="H2220" t="s">
        <v>337</v>
      </c>
      <c r="I2220" t="s">
        <v>19</v>
      </c>
      <c r="J2220" t="s">
        <v>57</v>
      </c>
      <c r="K2220" t="s">
        <v>61</v>
      </c>
      <c r="L2220" t="s">
        <v>57</v>
      </c>
      <c r="M2220" t="s">
        <v>57</v>
      </c>
      <c r="N2220">
        <v>2</v>
      </c>
      <c r="O2220">
        <v>19</v>
      </c>
      <c r="P2220">
        <v>600</v>
      </c>
      <c r="Q2220">
        <v>3.1</v>
      </c>
      <c r="R2220">
        <v>2013</v>
      </c>
      <c r="S2220">
        <v>6</v>
      </c>
      <c r="T2220">
        <v>9</v>
      </c>
      <c r="U2220" s="1">
        <v>41434</v>
      </c>
      <c r="V2220" s="5">
        <f>Main[[#This Row],[Average_Cost_for_two]] * VLOOKUP(Main[[#This Row],[Currency]],'Currency'!A:B,2,FALSE)</f>
        <v>7.2</v>
      </c>
      <c r="W2220" s="5" t="str">
        <f>IF(Main[[#This Row],[Avg_Cost_USD]]&lt;10,"Low",
IF(Main[[#This Row],[Avg_Cost_USD]]&lt;=30,"Medium","High"))</f>
        <v>Low</v>
      </c>
    </row>
    <row r="2221" spans="1:23" x14ac:dyDescent="0.3">
      <c r="A2221">
        <v>18365897</v>
      </c>
      <c r="B2221" t="s">
        <v>343</v>
      </c>
      <c r="C2221">
        <v>1</v>
      </c>
      <c r="D2221" t="s">
        <v>54</v>
      </c>
      <c r="E2221" t="s">
        <v>1718</v>
      </c>
      <c r="F2221">
        <v>77.121145499999997</v>
      </c>
      <c r="G2221">
        <v>28.717003900000002</v>
      </c>
      <c r="H2221" t="s">
        <v>344</v>
      </c>
      <c r="I2221" t="s">
        <v>19</v>
      </c>
      <c r="J2221" t="s">
        <v>57</v>
      </c>
      <c r="K2221" t="s">
        <v>61</v>
      </c>
      <c r="L2221" t="s">
        <v>57</v>
      </c>
      <c r="M2221" t="s">
        <v>57</v>
      </c>
      <c r="N2221">
        <v>2</v>
      </c>
      <c r="O2221">
        <v>45</v>
      </c>
      <c r="P2221">
        <v>600</v>
      </c>
      <c r="Q2221">
        <v>3.6</v>
      </c>
      <c r="R2221">
        <v>2011</v>
      </c>
      <c r="S2221">
        <v>6</v>
      </c>
      <c r="T2221">
        <v>20</v>
      </c>
      <c r="U2221" s="1">
        <v>40714</v>
      </c>
      <c r="V2221" s="5">
        <f>Main[[#This Row],[Average_Cost_for_two]] * VLOOKUP(Main[[#This Row],[Currency]],'Currency'!A:B,2,FALSE)</f>
        <v>7.2</v>
      </c>
      <c r="W2221" s="5" t="str">
        <f>IF(Main[[#This Row],[Avg_Cost_USD]]&lt;10,"Low",
IF(Main[[#This Row],[Avg_Cost_USD]]&lt;=30,"Medium","High"))</f>
        <v>Low</v>
      </c>
    </row>
    <row r="2222" spans="1:23" x14ac:dyDescent="0.3">
      <c r="A2222">
        <v>1643</v>
      </c>
      <c r="B2222" t="s">
        <v>294</v>
      </c>
      <c r="C2222">
        <v>1</v>
      </c>
      <c r="D2222" t="s">
        <v>54</v>
      </c>
      <c r="E2222" t="s">
        <v>1440</v>
      </c>
      <c r="F2222">
        <v>77.219428609999994</v>
      </c>
      <c r="G2222">
        <v>28.528575409999998</v>
      </c>
      <c r="H2222" t="s">
        <v>296</v>
      </c>
      <c r="I2222" t="s">
        <v>19</v>
      </c>
      <c r="J2222" t="s">
        <v>57</v>
      </c>
      <c r="K2222" t="s">
        <v>61</v>
      </c>
      <c r="L2222" t="s">
        <v>57</v>
      </c>
      <c r="M2222" t="s">
        <v>57</v>
      </c>
      <c r="N2222">
        <v>2</v>
      </c>
      <c r="O2222">
        <v>271</v>
      </c>
      <c r="P2222">
        <v>600</v>
      </c>
      <c r="Q2222">
        <v>3.4</v>
      </c>
      <c r="R2222">
        <v>2015</v>
      </c>
      <c r="S2222">
        <v>6</v>
      </c>
      <c r="T2222">
        <v>8</v>
      </c>
      <c r="U2222" s="1">
        <v>42163</v>
      </c>
      <c r="V2222" s="5">
        <f>Main[[#This Row],[Average_Cost_for_two]] * VLOOKUP(Main[[#This Row],[Currency]],'Currency'!A:B,2,FALSE)</f>
        <v>7.2</v>
      </c>
      <c r="W2222" s="5" t="str">
        <f>IF(Main[[#This Row],[Avg_Cost_USD]]&lt;10,"Low",
IF(Main[[#This Row],[Avg_Cost_USD]]&lt;=30,"Medium","High"))</f>
        <v>Low</v>
      </c>
    </row>
    <row r="2223" spans="1:23" x14ac:dyDescent="0.3">
      <c r="A2223">
        <v>308</v>
      </c>
      <c r="B2223" t="s">
        <v>2778</v>
      </c>
      <c r="C2223">
        <v>1</v>
      </c>
      <c r="D2223" t="s">
        <v>54</v>
      </c>
      <c r="E2223" t="s">
        <v>1042</v>
      </c>
      <c r="F2223">
        <v>77.155416000000002</v>
      </c>
      <c r="G2223">
        <v>28.525131200000001</v>
      </c>
      <c r="H2223" t="s">
        <v>1682</v>
      </c>
      <c r="I2223" t="s">
        <v>19</v>
      </c>
      <c r="J2223" t="s">
        <v>57</v>
      </c>
      <c r="K2223" t="s">
        <v>61</v>
      </c>
      <c r="L2223" t="s">
        <v>57</v>
      </c>
      <c r="M2223" t="s">
        <v>57</v>
      </c>
      <c r="N2223">
        <v>2</v>
      </c>
      <c r="O2223">
        <v>133</v>
      </c>
      <c r="P2223">
        <v>600</v>
      </c>
      <c r="Q2223">
        <v>2.8</v>
      </c>
      <c r="R2223">
        <v>2015</v>
      </c>
      <c r="S2223">
        <v>6</v>
      </c>
      <c r="T2223">
        <v>15</v>
      </c>
      <c r="U2223" s="1">
        <v>42170</v>
      </c>
      <c r="V2223" s="5">
        <f>Main[[#This Row],[Average_Cost_for_two]] * VLOOKUP(Main[[#This Row],[Currency]],'Currency'!A:B,2,FALSE)</f>
        <v>7.2</v>
      </c>
      <c r="W2223" s="5" t="str">
        <f>IF(Main[[#This Row],[Avg_Cost_USD]]&lt;10,"Low",
IF(Main[[#This Row],[Avg_Cost_USD]]&lt;=30,"Medium","High"))</f>
        <v>Low</v>
      </c>
    </row>
    <row r="2224" spans="1:23" x14ac:dyDescent="0.3">
      <c r="A2224">
        <v>306</v>
      </c>
      <c r="B2224" t="s">
        <v>2778</v>
      </c>
      <c r="C2224">
        <v>1</v>
      </c>
      <c r="D2224" t="s">
        <v>54</v>
      </c>
      <c r="E2224" t="s">
        <v>79</v>
      </c>
      <c r="F2224">
        <v>77.230411500000002</v>
      </c>
      <c r="G2224">
        <v>28.5731228</v>
      </c>
      <c r="H2224" t="s">
        <v>289</v>
      </c>
      <c r="I2224" t="s">
        <v>19</v>
      </c>
      <c r="J2224" t="s">
        <v>57</v>
      </c>
      <c r="K2224" t="s">
        <v>61</v>
      </c>
      <c r="L2224" t="s">
        <v>57</v>
      </c>
      <c r="M2224" t="s">
        <v>57</v>
      </c>
      <c r="N2224">
        <v>2</v>
      </c>
      <c r="O2224">
        <v>308</v>
      </c>
      <c r="P2224">
        <v>600</v>
      </c>
      <c r="Q2224">
        <v>3.7</v>
      </c>
      <c r="R2224">
        <v>2018</v>
      </c>
      <c r="S2224">
        <v>5</v>
      </c>
      <c r="T2224">
        <v>12</v>
      </c>
      <c r="U2224" s="1">
        <v>43232</v>
      </c>
      <c r="V2224" s="5">
        <f>Main[[#This Row],[Average_Cost_for_two]] * VLOOKUP(Main[[#This Row],[Currency]],'Currency'!A:B,2,FALSE)</f>
        <v>7.2</v>
      </c>
      <c r="W2224" s="5" t="str">
        <f>IF(Main[[#This Row],[Avg_Cost_USD]]&lt;10,"Low",
IF(Main[[#This Row],[Avg_Cost_USD]]&lt;=30,"Medium","High"))</f>
        <v>Low</v>
      </c>
    </row>
    <row r="2225" spans="1:23" x14ac:dyDescent="0.3">
      <c r="A2225">
        <v>304906</v>
      </c>
      <c r="B2225" t="s">
        <v>294</v>
      </c>
      <c r="C2225">
        <v>1</v>
      </c>
      <c r="D2225" t="s">
        <v>54</v>
      </c>
      <c r="E2225" t="s">
        <v>1744</v>
      </c>
      <c r="F2225">
        <v>77.2514264</v>
      </c>
      <c r="G2225">
        <v>28.551456000000002</v>
      </c>
      <c r="H2225" t="s">
        <v>296</v>
      </c>
      <c r="I2225" t="s">
        <v>19</v>
      </c>
      <c r="J2225" t="s">
        <v>57</v>
      </c>
      <c r="K2225" t="s">
        <v>61</v>
      </c>
      <c r="L2225" t="s">
        <v>57</v>
      </c>
      <c r="M2225" t="s">
        <v>57</v>
      </c>
      <c r="N2225">
        <v>2</v>
      </c>
      <c r="O2225">
        <v>93</v>
      </c>
      <c r="P2225">
        <v>600</v>
      </c>
      <c r="Q2225">
        <v>2.5</v>
      </c>
      <c r="R2225">
        <v>2018</v>
      </c>
      <c r="S2225">
        <v>5</v>
      </c>
      <c r="T2225">
        <v>2</v>
      </c>
      <c r="U2225" s="1">
        <v>43222</v>
      </c>
      <c r="V2225" s="5">
        <f>Main[[#This Row],[Average_Cost_for_two]] * VLOOKUP(Main[[#This Row],[Currency]],'Currency'!A:B,2,FALSE)</f>
        <v>7.2</v>
      </c>
      <c r="W2225" s="5" t="str">
        <f>IF(Main[[#This Row],[Avg_Cost_USD]]&lt;10,"Low",
IF(Main[[#This Row],[Avg_Cost_USD]]&lt;=30,"Medium","High"))</f>
        <v>Low</v>
      </c>
    </row>
    <row r="2226" spans="1:23" x14ac:dyDescent="0.3">
      <c r="A2226">
        <v>18365388</v>
      </c>
      <c r="B2226" t="s">
        <v>343</v>
      </c>
      <c r="C2226">
        <v>1</v>
      </c>
      <c r="D2226" t="s">
        <v>54</v>
      </c>
      <c r="E2226" t="s">
        <v>441</v>
      </c>
      <c r="F2226">
        <v>77.204901100000001</v>
      </c>
      <c r="G2226">
        <v>28.557068000000001</v>
      </c>
      <c r="H2226" t="s">
        <v>344</v>
      </c>
      <c r="I2226" t="s">
        <v>19</v>
      </c>
      <c r="J2226" t="s">
        <v>57</v>
      </c>
      <c r="K2226" t="s">
        <v>61</v>
      </c>
      <c r="L2226" t="s">
        <v>57</v>
      </c>
      <c r="M2226" t="s">
        <v>57</v>
      </c>
      <c r="N2226">
        <v>2</v>
      </c>
      <c r="O2226">
        <v>51</v>
      </c>
      <c r="P2226">
        <v>600</v>
      </c>
      <c r="Q2226">
        <v>3.2</v>
      </c>
      <c r="R2226">
        <v>2014</v>
      </c>
      <c r="S2226">
        <v>5</v>
      </c>
      <c r="T2226">
        <v>27</v>
      </c>
      <c r="U2226" s="1">
        <v>41786</v>
      </c>
      <c r="V2226" s="5">
        <f>Main[[#This Row],[Average_Cost_for_two]] * VLOOKUP(Main[[#This Row],[Currency]],'Currency'!A:B,2,FALSE)</f>
        <v>7.2</v>
      </c>
      <c r="W2226" s="5" t="str">
        <f>IF(Main[[#This Row],[Avg_Cost_USD]]&lt;10,"Low",
IF(Main[[#This Row],[Avg_Cost_USD]]&lt;=30,"Medium","High"))</f>
        <v>Low</v>
      </c>
    </row>
    <row r="2227" spans="1:23" x14ac:dyDescent="0.3">
      <c r="A2227">
        <v>18245249</v>
      </c>
      <c r="B2227" t="s">
        <v>2991</v>
      </c>
      <c r="C2227">
        <v>1</v>
      </c>
      <c r="D2227" t="s">
        <v>54</v>
      </c>
      <c r="E2227" t="s">
        <v>841</v>
      </c>
      <c r="F2227">
        <v>77.210061600000003</v>
      </c>
      <c r="G2227">
        <v>28.578374799999999</v>
      </c>
      <c r="H2227" t="s">
        <v>2992</v>
      </c>
      <c r="I2227" t="s">
        <v>19</v>
      </c>
      <c r="J2227" t="s">
        <v>57</v>
      </c>
      <c r="K2227" t="s">
        <v>61</v>
      </c>
      <c r="L2227" t="s">
        <v>57</v>
      </c>
      <c r="M2227" t="s">
        <v>57</v>
      </c>
      <c r="N2227">
        <v>2</v>
      </c>
      <c r="O2227">
        <v>30</v>
      </c>
      <c r="P2227">
        <v>600</v>
      </c>
      <c r="Q2227">
        <v>2.6</v>
      </c>
      <c r="R2227">
        <v>2016</v>
      </c>
      <c r="S2227">
        <v>5</v>
      </c>
      <c r="T2227">
        <v>5</v>
      </c>
      <c r="U2227" s="1">
        <v>42495</v>
      </c>
      <c r="V2227" s="5">
        <f>Main[[#This Row],[Average_Cost_for_two]] * VLOOKUP(Main[[#This Row],[Currency]],'Currency'!A:B,2,FALSE)</f>
        <v>7.2</v>
      </c>
      <c r="W2227" s="5" t="str">
        <f>IF(Main[[#This Row],[Avg_Cost_USD]]&lt;10,"Low",
IF(Main[[#This Row],[Avg_Cost_USD]]&lt;=30,"Medium","High"))</f>
        <v>Low</v>
      </c>
    </row>
    <row r="2228" spans="1:23" x14ac:dyDescent="0.3">
      <c r="A2228">
        <v>18414477</v>
      </c>
      <c r="B2228" t="s">
        <v>2983</v>
      </c>
      <c r="C2228">
        <v>1</v>
      </c>
      <c r="D2228" t="s">
        <v>54</v>
      </c>
      <c r="E2228" t="s">
        <v>926</v>
      </c>
      <c r="F2228">
        <v>77.257337000000007</v>
      </c>
      <c r="G2228">
        <v>28.537026999999998</v>
      </c>
      <c r="H2228" t="s">
        <v>439</v>
      </c>
      <c r="I2228" t="s">
        <v>19</v>
      </c>
      <c r="J2228" t="s">
        <v>57</v>
      </c>
      <c r="K2228" t="s">
        <v>61</v>
      </c>
      <c r="L2228" t="s">
        <v>57</v>
      </c>
      <c r="M2228" t="s">
        <v>57</v>
      </c>
      <c r="N2228">
        <v>2</v>
      </c>
      <c r="O2228">
        <v>4</v>
      </c>
      <c r="P2228">
        <v>600</v>
      </c>
      <c r="Q2228">
        <v>3</v>
      </c>
      <c r="R2228">
        <v>2011</v>
      </c>
      <c r="S2228">
        <v>5</v>
      </c>
      <c r="T2228">
        <v>5</v>
      </c>
      <c r="U2228" s="1">
        <v>40668</v>
      </c>
      <c r="V2228" s="5">
        <f>Main[[#This Row],[Average_Cost_for_two]] * VLOOKUP(Main[[#This Row],[Currency]],'Currency'!A:B,2,FALSE)</f>
        <v>7.2</v>
      </c>
      <c r="W2228" s="5" t="str">
        <f>IF(Main[[#This Row],[Avg_Cost_USD]]&lt;10,"Low",
IF(Main[[#This Row],[Avg_Cost_USD]]&lt;=30,"Medium","High"))</f>
        <v>Low</v>
      </c>
    </row>
    <row r="2229" spans="1:23" x14ac:dyDescent="0.3">
      <c r="A2229">
        <v>310758</v>
      </c>
      <c r="B2229" t="s">
        <v>2993</v>
      </c>
      <c r="C2229">
        <v>1</v>
      </c>
      <c r="D2229" t="s">
        <v>54</v>
      </c>
      <c r="E2229" t="s">
        <v>173</v>
      </c>
      <c r="F2229">
        <v>77.1889094</v>
      </c>
      <c r="G2229">
        <v>28.657690299999999</v>
      </c>
      <c r="H2229" t="s">
        <v>350</v>
      </c>
      <c r="I2229" t="s">
        <v>19</v>
      </c>
      <c r="J2229" t="s">
        <v>57</v>
      </c>
      <c r="K2229" t="s">
        <v>61</v>
      </c>
      <c r="L2229" t="s">
        <v>57</v>
      </c>
      <c r="M2229" t="s">
        <v>57</v>
      </c>
      <c r="N2229">
        <v>2</v>
      </c>
      <c r="O2229">
        <v>71</v>
      </c>
      <c r="P2229">
        <v>600</v>
      </c>
      <c r="Q2229">
        <v>3.2</v>
      </c>
      <c r="R2229">
        <v>2012</v>
      </c>
      <c r="S2229">
        <v>5</v>
      </c>
      <c r="T2229">
        <v>22</v>
      </c>
      <c r="U2229" s="1">
        <v>41051</v>
      </c>
      <c r="V2229" s="5">
        <f>Main[[#This Row],[Average_Cost_for_two]] * VLOOKUP(Main[[#This Row],[Currency]],'Currency'!A:B,2,FALSE)</f>
        <v>7.2</v>
      </c>
      <c r="W2229" s="5" t="str">
        <f>IF(Main[[#This Row],[Avg_Cost_USD]]&lt;10,"Low",
IF(Main[[#This Row],[Avg_Cost_USD]]&lt;=30,"Medium","High"))</f>
        <v>Low</v>
      </c>
    </row>
    <row r="2230" spans="1:23" x14ac:dyDescent="0.3">
      <c r="A2230">
        <v>309606</v>
      </c>
      <c r="B2230" t="s">
        <v>640</v>
      </c>
      <c r="C2230">
        <v>1</v>
      </c>
      <c r="D2230" t="s">
        <v>54</v>
      </c>
      <c r="E2230" t="s">
        <v>173</v>
      </c>
      <c r="F2230">
        <v>77.186887900000002</v>
      </c>
      <c r="G2230">
        <v>28.645806799999999</v>
      </c>
      <c r="H2230" t="s">
        <v>289</v>
      </c>
      <c r="I2230" t="s">
        <v>19</v>
      </c>
      <c r="J2230" t="s">
        <v>57</v>
      </c>
      <c r="K2230" t="s">
        <v>61</v>
      </c>
      <c r="L2230" t="s">
        <v>57</v>
      </c>
      <c r="M2230" t="s">
        <v>57</v>
      </c>
      <c r="N2230">
        <v>2</v>
      </c>
      <c r="O2230">
        <v>122</v>
      </c>
      <c r="P2230">
        <v>600</v>
      </c>
      <c r="Q2230">
        <v>3.4</v>
      </c>
      <c r="R2230">
        <v>2011</v>
      </c>
      <c r="S2230">
        <v>5</v>
      </c>
      <c r="T2230">
        <v>3</v>
      </c>
      <c r="U2230" s="1">
        <v>40666</v>
      </c>
      <c r="V2230" s="5">
        <f>Main[[#This Row],[Average_Cost_for_two]] * VLOOKUP(Main[[#This Row],[Currency]],'Currency'!A:B,2,FALSE)</f>
        <v>7.2</v>
      </c>
      <c r="W2230" s="5" t="str">
        <f>IF(Main[[#This Row],[Avg_Cost_USD]]&lt;10,"Low",
IF(Main[[#This Row],[Avg_Cost_USD]]&lt;=30,"Medium","High"))</f>
        <v>Low</v>
      </c>
    </row>
    <row r="2231" spans="1:23" x14ac:dyDescent="0.3">
      <c r="A2231">
        <v>1959</v>
      </c>
      <c r="B2231" t="s">
        <v>2994</v>
      </c>
      <c r="C2231">
        <v>1</v>
      </c>
      <c r="D2231" t="s">
        <v>54</v>
      </c>
      <c r="E2231" t="s">
        <v>101</v>
      </c>
      <c r="F2231">
        <v>77.135191500000005</v>
      </c>
      <c r="G2231">
        <v>28.6877493</v>
      </c>
      <c r="H2231" t="s">
        <v>287</v>
      </c>
      <c r="I2231" t="s">
        <v>19</v>
      </c>
      <c r="J2231" t="s">
        <v>57</v>
      </c>
      <c r="K2231" t="s">
        <v>61</v>
      </c>
      <c r="L2231" t="s">
        <v>57</v>
      </c>
      <c r="M2231" t="s">
        <v>57</v>
      </c>
      <c r="N2231">
        <v>2</v>
      </c>
      <c r="O2231">
        <v>49</v>
      </c>
      <c r="P2231">
        <v>600</v>
      </c>
      <c r="Q2231">
        <v>2.8</v>
      </c>
      <c r="R2231">
        <v>2017</v>
      </c>
      <c r="S2231">
        <v>5</v>
      </c>
      <c r="T2231">
        <v>3</v>
      </c>
      <c r="U2231" s="1">
        <v>42858</v>
      </c>
      <c r="V2231" s="5">
        <f>Main[[#This Row],[Average_Cost_for_two]] * VLOOKUP(Main[[#This Row],[Currency]],'Currency'!A:B,2,FALSE)</f>
        <v>7.2</v>
      </c>
      <c r="W2231" s="5" t="str">
        <f>IF(Main[[#This Row],[Avg_Cost_USD]]&lt;10,"Low",
IF(Main[[#This Row],[Avg_Cost_USD]]&lt;=30,"Medium","High"))</f>
        <v>Low</v>
      </c>
    </row>
    <row r="2232" spans="1:23" x14ac:dyDescent="0.3">
      <c r="A2232">
        <v>18364239</v>
      </c>
      <c r="B2232" t="s">
        <v>2995</v>
      </c>
      <c r="C2232">
        <v>1</v>
      </c>
      <c r="D2232" t="s">
        <v>54</v>
      </c>
      <c r="E2232" t="s">
        <v>1539</v>
      </c>
      <c r="F2232">
        <v>77.17</v>
      </c>
      <c r="G2232">
        <v>28.59</v>
      </c>
      <c r="H2232" t="s">
        <v>2996</v>
      </c>
      <c r="I2232" t="s">
        <v>19</v>
      </c>
      <c r="J2232" t="s">
        <v>57</v>
      </c>
      <c r="K2232" t="s">
        <v>61</v>
      </c>
      <c r="L2232" t="s">
        <v>57</v>
      </c>
      <c r="M2232" t="s">
        <v>57</v>
      </c>
      <c r="N2232">
        <v>2</v>
      </c>
      <c r="O2232">
        <v>80</v>
      </c>
      <c r="P2232">
        <v>600</v>
      </c>
      <c r="Q2232">
        <v>3.8</v>
      </c>
      <c r="R2232">
        <v>2017</v>
      </c>
      <c r="S2232">
        <v>5</v>
      </c>
      <c r="T2232">
        <v>21</v>
      </c>
      <c r="U2232" s="1">
        <v>42876</v>
      </c>
      <c r="V2232" s="5">
        <f>Main[[#This Row],[Average_Cost_for_two]] * VLOOKUP(Main[[#This Row],[Currency]],'Currency'!A:B,2,FALSE)</f>
        <v>7.2</v>
      </c>
      <c r="W2232" s="5" t="str">
        <f>IF(Main[[#This Row],[Avg_Cost_USD]]&lt;10,"Low",
IF(Main[[#This Row],[Avg_Cost_USD]]&lt;=30,"Medium","High"))</f>
        <v>Low</v>
      </c>
    </row>
    <row r="2233" spans="1:23" x14ac:dyDescent="0.3">
      <c r="A2233">
        <v>18368002</v>
      </c>
      <c r="B2233" t="s">
        <v>2997</v>
      </c>
      <c r="C2233">
        <v>1</v>
      </c>
      <c r="D2233" t="s">
        <v>54</v>
      </c>
      <c r="E2233" t="s">
        <v>1539</v>
      </c>
      <c r="F2233">
        <v>77.167658700000004</v>
      </c>
      <c r="G2233">
        <v>28.5880592</v>
      </c>
      <c r="H2233" t="s">
        <v>2883</v>
      </c>
      <c r="I2233" t="s">
        <v>19</v>
      </c>
      <c r="J2233" t="s">
        <v>57</v>
      </c>
      <c r="K2233" t="s">
        <v>61</v>
      </c>
      <c r="L2233" t="s">
        <v>57</v>
      </c>
      <c r="M2233" t="s">
        <v>57</v>
      </c>
      <c r="N2233">
        <v>2</v>
      </c>
      <c r="O2233">
        <v>142</v>
      </c>
      <c r="P2233">
        <v>600</v>
      </c>
      <c r="Q2233">
        <v>3.9</v>
      </c>
      <c r="R2233">
        <v>2011</v>
      </c>
      <c r="S2233">
        <v>5</v>
      </c>
      <c r="T2233">
        <v>14</v>
      </c>
      <c r="U2233" s="1">
        <v>40677</v>
      </c>
      <c r="V2233" s="5">
        <f>Main[[#This Row],[Average_Cost_for_two]] * VLOOKUP(Main[[#This Row],[Currency]],'Currency'!A:B,2,FALSE)</f>
        <v>7.2</v>
      </c>
      <c r="W2233" s="5" t="str">
        <f>IF(Main[[#This Row],[Avg_Cost_USD]]&lt;10,"Low",
IF(Main[[#This Row],[Avg_Cost_USD]]&lt;=30,"Medium","High"))</f>
        <v>Low</v>
      </c>
    </row>
    <row r="2234" spans="1:23" x14ac:dyDescent="0.3">
      <c r="A2234">
        <v>18279456</v>
      </c>
      <c r="B2234" t="s">
        <v>2998</v>
      </c>
      <c r="C2234">
        <v>1</v>
      </c>
      <c r="D2234" t="s">
        <v>54</v>
      </c>
      <c r="E2234" t="s">
        <v>681</v>
      </c>
      <c r="F2234">
        <v>77.206832599999998</v>
      </c>
      <c r="G2234">
        <v>28.5597171</v>
      </c>
      <c r="H2234" t="s">
        <v>2084</v>
      </c>
      <c r="I2234" t="s">
        <v>19</v>
      </c>
      <c r="J2234" t="s">
        <v>57</v>
      </c>
      <c r="K2234" t="s">
        <v>61</v>
      </c>
      <c r="L2234" t="s">
        <v>57</v>
      </c>
      <c r="M2234" t="s">
        <v>57</v>
      </c>
      <c r="N2234">
        <v>2</v>
      </c>
      <c r="O2234">
        <v>33</v>
      </c>
      <c r="P2234">
        <v>600</v>
      </c>
      <c r="Q2234">
        <v>2.7</v>
      </c>
      <c r="R2234">
        <v>2011</v>
      </c>
      <c r="S2234">
        <v>5</v>
      </c>
      <c r="T2234">
        <v>16</v>
      </c>
      <c r="U2234" s="1">
        <v>40679</v>
      </c>
      <c r="V2234" s="5">
        <f>Main[[#This Row],[Average_Cost_for_two]] * VLOOKUP(Main[[#This Row],[Currency]],'Currency'!A:B,2,FALSE)</f>
        <v>7.2</v>
      </c>
      <c r="W2234" s="5" t="str">
        <f>IF(Main[[#This Row],[Avg_Cost_USD]]&lt;10,"Low",
IF(Main[[#This Row],[Avg_Cost_USD]]&lt;=30,"Medium","High"))</f>
        <v>Low</v>
      </c>
    </row>
    <row r="2235" spans="1:23" x14ac:dyDescent="0.3">
      <c r="A2235">
        <v>588</v>
      </c>
      <c r="B2235" t="s">
        <v>2999</v>
      </c>
      <c r="C2235">
        <v>1</v>
      </c>
      <c r="D2235" t="s">
        <v>54</v>
      </c>
      <c r="E2235" t="s">
        <v>573</v>
      </c>
      <c r="F2235">
        <v>77.232116199999993</v>
      </c>
      <c r="G2235">
        <v>28.629713500000001</v>
      </c>
      <c r="H2235" t="s">
        <v>3000</v>
      </c>
      <c r="I2235" t="s">
        <v>19</v>
      </c>
      <c r="J2235" t="s">
        <v>57</v>
      </c>
      <c r="K2235" t="s">
        <v>61</v>
      </c>
      <c r="L2235" t="s">
        <v>57</v>
      </c>
      <c r="M2235" t="s">
        <v>57</v>
      </c>
      <c r="N2235">
        <v>2</v>
      </c>
      <c r="O2235">
        <v>421</v>
      </c>
      <c r="P2235">
        <v>600</v>
      </c>
      <c r="Q2235">
        <v>3.3</v>
      </c>
      <c r="R2235">
        <v>2011</v>
      </c>
      <c r="S2235">
        <v>4</v>
      </c>
      <c r="T2235">
        <v>6</v>
      </c>
      <c r="U2235" s="1">
        <v>40639</v>
      </c>
      <c r="V2235" s="5">
        <f>Main[[#This Row],[Average_Cost_for_two]] * VLOOKUP(Main[[#This Row],[Currency]],'Currency'!A:B,2,FALSE)</f>
        <v>7.2</v>
      </c>
      <c r="W2235" s="5" t="str">
        <f>IF(Main[[#This Row],[Avg_Cost_USD]]&lt;10,"Low",
IF(Main[[#This Row],[Avg_Cost_USD]]&lt;=30,"Medium","High"))</f>
        <v>Low</v>
      </c>
    </row>
    <row r="2236" spans="1:23" x14ac:dyDescent="0.3">
      <c r="A2236">
        <v>2585</v>
      </c>
      <c r="B2236" t="s">
        <v>3001</v>
      </c>
      <c r="C2236">
        <v>1</v>
      </c>
      <c r="D2236" t="s">
        <v>54</v>
      </c>
      <c r="E2236" t="s">
        <v>1313</v>
      </c>
      <c r="F2236">
        <v>77.26839837</v>
      </c>
      <c r="G2236">
        <v>28.561360279999999</v>
      </c>
      <c r="H2236" t="s">
        <v>287</v>
      </c>
      <c r="I2236" t="s">
        <v>19</v>
      </c>
      <c r="J2236" t="s">
        <v>57</v>
      </c>
      <c r="K2236" t="s">
        <v>61</v>
      </c>
      <c r="L2236" t="s">
        <v>57</v>
      </c>
      <c r="M2236" t="s">
        <v>57</v>
      </c>
      <c r="N2236">
        <v>2</v>
      </c>
      <c r="O2236">
        <v>35</v>
      </c>
      <c r="P2236">
        <v>600</v>
      </c>
      <c r="Q2236">
        <v>3.2</v>
      </c>
      <c r="R2236">
        <v>2011</v>
      </c>
      <c r="S2236">
        <v>4</v>
      </c>
      <c r="T2236">
        <v>28</v>
      </c>
      <c r="U2236" s="1">
        <v>40661</v>
      </c>
      <c r="V2236" s="5">
        <f>Main[[#This Row],[Average_Cost_for_two]] * VLOOKUP(Main[[#This Row],[Currency]],'Currency'!A:B,2,FALSE)</f>
        <v>7.2</v>
      </c>
      <c r="W2236" s="5" t="str">
        <f>IF(Main[[#This Row],[Avg_Cost_USD]]&lt;10,"Low",
IF(Main[[#This Row],[Avg_Cost_USD]]&lt;=30,"Medium","High"))</f>
        <v>Low</v>
      </c>
    </row>
    <row r="2237" spans="1:23" x14ac:dyDescent="0.3">
      <c r="A2237">
        <v>18359294</v>
      </c>
      <c r="B2237" t="s">
        <v>3002</v>
      </c>
      <c r="C2237">
        <v>1</v>
      </c>
      <c r="D2237" t="s">
        <v>54</v>
      </c>
      <c r="E2237" t="s">
        <v>885</v>
      </c>
      <c r="F2237">
        <v>77.135977800000006</v>
      </c>
      <c r="G2237">
        <v>28.712523099999999</v>
      </c>
      <c r="H2237" t="s">
        <v>289</v>
      </c>
      <c r="I2237" t="s">
        <v>19</v>
      </c>
      <c r="J2237" t="s">
        <v>57</v>
      </c>
      <c r="K2237" t="s">
        <v>61</v>
      </c>
      <c r="L2237" t="s">
        <v>57</v>
      </c>
      <c r="M2237" t="s">
        <v>57</v>
      </c>
      <c r="N2237">
        <v>2</v>
      </c>
      <c r="O2237">
        <v>2</v>
      </c>
      <c r="P2237">
        <v>600</v>
      </c>
      <c r="Q2237">
        <v>1</v>
      </c>
      <c r="R2237">
        <v>2016</v>
      </c>
      <c r="S2237">
        <v>4</v>
      </c>
      <c r="T2237">
        <v>23</v>
      </c>
      <c r="U2237" s="1">
        <v>42483</v>
      </c>
      <c r="V2237" s="5">
        <f>Main[[#This Row],[Average_Cost_for_two]] * VLOOKUP(Main[[#This Row],[Currency]],'Currency'!A:B,2,FALSE)</f>
        <v>7.2</v>
      </c>
      <c r="W2237" s="5" t="str">
        <f>IF(Main[[#This Row],[Avg_Cost_USD]]&lt;10,"Low",
IF(Main[[#This Row],[Avg_Cost_USD]]&lt;=30,"Medium","High"))</f>
        <v>Low</v>
      </c>
    </row>
    <row r="2238" spans="1:23" x14ac:dyDescent="0.3">
      <c r="A2238">
        <v>18377926</v>
      </c>
      <c r="B2238" t="s">
        <v>3003</v>
      </c>
      <c r="C2238">
        <v>1</v>
      </c>
      <c r="D2238" t="s">
        <v>54</v>
      </c>
      <c r="E2238" t="s">
        <v>1126</v>
      </c>
      <c r="F2238">
        <v>77.236718460000006</v>
      </c>
      <c r="G2238">
        <v>28.549538219999999</v>
      </c>
      <c r="H2238" t="s">
        <v>335</v>
      </c>
      <c r="I2238" t="s">
        <v>19</v>
      </c>
      <c r="J2238" t="s">
        <v>57</v>
      </c>
      <c r="K2238" t="s">
        <v>61</v>
      </c>
      <c r="L2238" t="s">
        <v>57</v>
      </c>
      <c r="M2238" t="s">
        <v>57</v>
      </c>
      <c r="N2238">
        <v>2</v>
      </c>
      <c r="O2238">
        <v>93</v>
      </c>
      <c r="P2238">
        <v>600</v>
      </c>
      <c r="Q2238">
        <v>3.9</v>
      </c>
      <c r="R2238">
        <v>2018</v>
      </c>
      <c r="S2238">
        <v>4</v>
      </c>
      <c r="T2238">
        <v>3</v>
      </c>
      <c r="U2238" s="1">
        <v>43193</v>
      </c>
      <c r="V2238" s="5">
        <f>Main[[#This Row],[Average_Cost_for_two]] * VLOOKUP(Main[[#This Row],[Currency]],'Currency'!A:B,2,FALSE)</f>
        <v>7.2</v>
      </c>
      <c r="W2238" s="5" t="str">
        <f>IF(Main[[#This Row],[Avg_Cost_USD]]&lt;10,"Low",
IF(Main[[#This Row],[Avg_Cost_USD]]&lt;=30,"Medium","High"))</f>
        <v>Low</v>
      </c>
    </row>
    <row r="2239" spans="1:23" x14ac:dyDescent="0.3">
      <c r="A2239">
        <v>1215</v>
      </c>
      <c r="B2239" t="s">
        <v>3004</v>
      </c>
      <c r="C2239">
        <v>1</v>
      </c>
      <c r="D2239" t="s">
        <v>54</v>
      </c>
      <c r="E2239" t="s">
        <v>1126</v>
      </c>
      <c r="F2239">
        <v>77.243568699999997</v>
      </c>
      <c r="G2239">
        <v>28.546809700000001</v>
      </c>
      <c r="H2239" t="s">
        <v>287</v>
      </c>
      <c r="I2239" t="s">
        <v>19</v>
      </c>
      <c r="J2239" t="s">
        <v>57</v>
      </c>
      <c r="K2239" t="s">
        <v>61</v>
      </c>
      <c r="L2239" t="s">
        <v>57</v>
      </c>
      <c r="M2239" t="s">
        <v>57</v>
      </c>
      <c r="N2239">
        <v>2</v>
      </c>
      <c r="O2239">
        <v>227</v>
      </c>
      <c r="P2239">
        <v>600</v>
      </c>
      <c r="Q2239">
        <v>3.7</v>
      </c>
      <c r="R2239">
        <v>2011</v>
      </c>
      <c r="S2239">
        <v>4</v>
      </c>
      <c r="T2239">
        <v>14</v>
      </c>
      <c r="U2239" s="1">
        <v>40647</v>
      </c>
      <c r="V2239" s="5">
        <f>Main[[#This Row],[Average_Cost_for_two]] * VLOOKUP(Main[[#This Row],[Currency]],'Currency'!A:B,2,FALSE)</f>
        <v>7.2</v>
      </c>
      <c r="W2239" s="5" t="str">
        <f>IF(Main[[#This Row],[Avg_Cost_USD]]&lt;10,"Low",
IF(Main[[#This Row],[Avg_Cost_USD]]&lt;=30,"Medium","High"))</f>
        <v>Low</v>
      </c>
    </row>
    <row r="2240" spans="1:23" x14ac:dyDescent="0.3">
      <c r="A2240">
        <v>6052</v>
      </c>
      <c r="B2240" t="s">
        <v>2902</v>
      </c>
      <c r="C2240">
        <v>1</v>
      </c>
      <c r="D2240" t="s">
        <v>54</v>
      </c>
      <c r="E2240" t="s">
        <v>1674</v>
      </c>
      <c r="F2240">
        <v>77.097788600000001</v>
      </c>
      <c r="G2240">
        <v>28.631501400000001</v>
      </c>
      <c r="H2240" t="s">
        <v>289</v>
      </c>
      <c r="I2240" t="s">
        <v>19</v>
      </c>
      <c r="J2240" t="s">
        <v>57</v>
      </c>
      <c r="K2240" t="s">
        <v>61</v>
      </c>
      <c r="L2240" t="s">
        <v>57</v>
      </c>
      <c r="M2240" t="s">
        <v>57</v>
      </c>
      <c r="N2240">
        <v>2</v>
      </c>
      <c r="O2240">
        <v>57</v>
      </c>
      <c r="P2240">
        <v>600</v>
      </c>
      <c r="Q2240">
        <v>2.9</v>
      </c>
      <c r="R2240">
        <v>2016</v>
      </c>
      <c r="S2240">
        <v>4</v>
      </c>
      <c r="T2240">
        <v>19</v>
      </c>
      <c r="U2240" s="1">
        <v>42479</v>
      </c>
      <c r="V2240" s="5">
        <f>Main[[#This Row],[Average_Cost_for_two]] * VLOOKUP(Main[[#This Row],[Currency]],'Currency'!A:B,2,FALSE)</f>
        <v>7.2</v>
      </c>
      <c r="W2240" s="5" t="str">
        <f>IF(Main[[#This Row],[Avg_Cost_USD]]&lt;10,"Low",
IF(Main[[#This Row],[Avg_Cost_USD]]&lt;=30,"Medium","High"))</f>
        <v>Low</v>
      </c>
    </row>
    <row r="2241" spans="1:23" x14ac:dyDescent="0.3">
      <c r="A2241">
        <v>6179</v>
      </c>
      <c r="B2241" t="s">
        <v>3005</v>
      </c>
      <c r="C2241">
        <v>1</v>
      </c>
      <c r="D2241" t="s">
        <v>54</v>
      </c>
      <c r="E2241" t="s">
        <v>990</v>
      </c>
      <c r="F2241">
        <v>77.212655499999997</v>
      </c>
      <c r="G2241">
        <v>28.5406063</v>
      </c>
      <c r="H2241" t="s">
        <v>3006</v>
      </c>
      <c r="I2241" t="s">
        <v>19</v>
      </c>
      <c r="J2241" t="s">
        <v>57</v>
      </c>
      <c r="K2241" t="s">
        <v>61</v>
      </c>
      <c r="L2241" t="s">
        <v>57</v>
      </c>
      <c r="M2241" t="s">
        <v>57</v>
      </c>
      <c r="N2241">
        <v>2</v>
      </c>
      <c r="O2241">
        <v>182</v>
      </c>
      <c r="P2241">
        <v>600</v>
      </c>
      <c r="Q2241">
        <v>2.2000000000000002</v>
      </c>
      <c r="R2241">
        <v>2015</v>
      </c>
      <c r="S2241">
        <v>4</v>
      </c>
      <c r="T2241">
        <v>20</v>
      </c>
      <c r="U2241" s="1">
        <v>42114</v>
      </c>
      <c r="V2241" s="5">
        <f>Main[[#This Row],[Average_Cost_for_two]] * VLOOKUP(Main[[#This Row],[Currency]],'Currency'!A:B,2,FALSE)</f>
        <v>7.2</v>
      </c>
      <c r="W2241" s="5" t="str">
        <f>IF(Main[[#This Row],[Avg_Cost_USD]]&lt;10,"Low",
IF(Main[[#This Row],[Avg_Cost_USD]]&lt;=30,"Medium","High"))</f>
        <v>Low</v>
      </c>
    </row>
    <row r="2242" spans="1:23" x14ac:dyDescent="0.3">
      <c r="A2242">
        <v>301820</v>
      </c>
      <c r="B2242" t="s">
        <v>3007</v>
      </c>
      <c r="C2242">
        <v>1</v>
      </c>
      <c r="D2242" t="s">
        <v>54</v>
      </c>
      <c r="E2242" t="s">
        <v>2924</v>
      </c>
      <c r="F2242">
        <v>77.119606200000007</v>
      </c>
      <c r="G2242">
        <v>28.630816800000002</v>
      </c>
      <c r="H2242" t="s">
        <v>289</v>
      </c>
      <c r="I2242" t="s">
        <v>19</v>
      </c>
      <c r="J2242" t="s">
        <v>57</v>
      </c>
      <c r="K2242" t="s">
        <v>61</v>
      </c>
      <c r="L2242" t="s">
        <v>57</v>
      </c>
      <c r="M2242" t="s">
        <v>57</v>
      </c>
      <c r="N2242">
        <v>2</v>
      </c>
      <c r="O2242">
        <v>24</v>
      </c>
      <c r="P2242">
        <v>600</v>
      </c>
      <c r="Q2242">
        <v>3.5</v>
      </c>
      <c r="R2242">
        <v>2010</v>
      </c>
      <c r="S2242">
        <v>4</v>
      </c>
      <c r="T2242">
        <v>4</v>
      </c>
      <c r="U2242" s="1">
        <v>40272</v>
      </c>
      <c r="V2242" s="5">
        <f>Main[[#This Row],[Average_Cost_for_two]] * VLOOKUP(Main[[#This Row],[Currency]],'Currency'!A:B,2,FALSE)</f>
        <v>7.2</v>
      </c>
      <c r="W2242" s="5" t="str">
        <f>IF(Main[[#This Row],[Avg_Cost_USD]]&lt;10,"Low",
IF(Main[[#This Row],[Avg_Cost_USD]]&lt;=30,"Medium","High"))</f>
        <v>Low</v>
      </c>
    </row>
    <row r="2243" spans="1:23" x14ac:dyDescent="0.3">
      <c r="A2243">
        <v>18265676</v>
      </c>
      <c r="B2243" t="s">
        <v>3008</v>
      </c>
      <c r="C2243">
        <v>1</v>
      </c>
      <c r="D2243" t="s">
        <v>54</v>
      </c>
      <c r="E2243" t="s">
        <v>101</v>
      </c>
      <c r="F2243">
        <v>77.129640600000002</v>
      </c>
      <c r="G2243">
        <v>28.6885884</v>
      </c>
      <c r="H2243" t="s">
        <v>2159</v>
      </c>
      <c r="I2243" t="s">
        <v>19</v>
      </c>
      <c r="J2243" t="s">
        <v>57</v>
      </c>
      <c r="K2243" t="s">
        <v>61</v>
      </c>
      <c r="L2243" t="s">
        <v>57</v>
      </c>
      <c r="M2243" t="s">
        <v>57</v>
      </c>
      <c r="N2243">
        <v>2</v>
      </c>
      <c r="O2243">
        <v>92</v>
      </c>
      <c r="P2243">
        <v>600</v>
      </c>
      <c r="Q2243">
        <v>3.9</v>
      </c>
      <c r="R2243">
        <v>2017</v>
      </c>
      <c r="S2243">
        <v>4</v>
      </c>
      <c r="T2243">
        <v>26</v>
      </c>
      <c r="U2243" s="1">
        <v>42851</v>
      </c>
      <c r="V2243" s="5">
        <f>Main[[#This Row],[Average_Cost_for_two]] * VLOOKUP(Main[[#This Row],[Currency]],'Currency'!A:B,2,FALSE)</f>
        <v>7.2</v>
      </c>
      <c r="W2243" s="5" t="str">
        <f>IF(Main[[#This Row],[Avg_Cost_USD]]&lt;10,"Low",
IF(Main[[#This Row],[Avg_Cost_USD]]&lt;=30,"Medium","High"))</f>
        <v>Low</v>
      </c>
    </row>
    <row r="2244" spans="1:23" x14ac:dyDescent="0.3">
      <c r="A2244">
        <v>308242</v>
      </c>
      <c r="B2244" t="s">
        <v>3009</v>
      </c>
      <c r="C2244">
        <v>1</v>
      </c>
      <c r="D2244" t="s">
        <v>54</v>
      </c>
      <c r="E2244" t="s">
        <v>991</v>
      </c>
      <c r="F2244">
        <v>77.134111230000002</v>
      </c>
      <c r="G2244">
        <v>28.67111912</v>
      </c>
      <c r="H2244" t="s">
        <v>2810</v>
      </c>
      <c r="I2244" t="s">
        <v>19</v>
      </c>
      <c r="J2244" t="s">
        <v>57</v>
      </c>
      <c r="K2244" t="s">
        <v>61</v>
      </c>
      <c r="L2244" t="s">
        <v>57</v>
      </c>
      <c r="M2244" t="s">
        <v>57</v>
      </c>
      <c r="N2244">
        <v>2</v>
      </c>
      <c r="O2244">
        <v>128</v>
      </c>
      <c r="P2244">
        <v>600</v>
      </c>
      <c r="Q2244">
        <v>3.4</v>
      </c>
      <c r="R2244">
        <v>2017</v>
      </c>
      <c r="S2244">
        <v>4</v>
      </c>
      <c r="T2244">
        <v>13</v>
      </c>
      <c r="U2244" s="1">
        <v>42838</v>
      </c>
      <c r="V2244" s="5">
        <f>Main[[#This Row],[Average_Cost_for_two]] * VLOOKUP(Main[[#This Row],[Currency]],'Currency'!A:B,2,FALSE)</f>
        <v>7.2</v>
      </c>
      <c r="W2244" s="5" t="str">
        <f>IF(Main[[#This Row],[Avg_Cost_USD]]&lt;10,"Low",
IF(Main[[#This Row],[Avg_Cost_USD]]&lt;=30,"Medium","High"))</f>
        <v>Low</v>
      </c>
    </row>
    <row r="2245" spans="1:23" x14ac:dyDescent="0.3">
      <c r="A2245">
        <v>305694</v>
      </c>
      <c r="B2245" t="s">
        <v>3010</v>
      </c>
      <c r="C2245">
        <v>1</v>
      </c>
      <c r="D2245" t="s">
        <v>54</v>
      </c>
      <c r="E2245" t="s">
        <v>1087</v>
      </c>
      <c r="F2245">
        <v>77.115187199999994</v>
      </c>
      <c r="G2245">
        <v>28.6392925</v>
      </c>
      <c r="H2245" t="s">
        <v>3011</v>
      </c>
      <c r="I2245" t="s">
        <v>19</v>
      </c>
      <c r="J2245" t="s">
        <v>57</v>
      </c>
      <c r="K2245" t="s">
        <v>61</v>
      </c>
      <c r="L2245" t="s">
        <v>57</v>
      </c>
      <c r="M2245" t="s">
        <v>57</v>
      </c>
      <c r="N2245">
        <v>2</v>
      </c>
      <c r="O2245">
        <v>41</v>
      </c>
      <c r="P2245">
        <v>600</v>
      </c>
      <c r="Q2245">
        <v>2.6</v>
      </c>
      <c r="R2245">
        <v>2015</v>
      </c>
      <c r="S2245">
        <v>4</v>
      </c>
      <c r="T2245">
        <v>4</v>
      </c>
      <c r="U2245" s="1">
        <v>42098</v>
      </c>
      <c r="V2245" s="5">
        <f>Main[[#This Row],[Average_Cost_for_two]] * VLOOKUP(Main[[#This Row],[Currency]],'Currency'!A:B,2,FALSE)</f>
        <v>7.2</v>
      </c>
      <c r="W2245" s="5" t="str">
        <f>IF(Main[[#This Row],[Avg_Cost_USD]]&lt;10,"Low",
IF(Main[[#This Row],[Avg_Cost_USD]]&lt;=30,"Medium","High"))</f>
        <v>Low</v>
      </c>
    </row>
    <row r="2246" spans="1:23" x14ac:dyDescent="0.3">
      <c r="A2246">
        <v>309808</v>
      </c>
      <c r="B2246" t="s">
        <v>3012</v>
      </c>
      <c r="C2246">
        <v>1</v>
      </c>
      <c r="D2246" t="s">
        <v>54</v>
      </c>
      <c r="E2246" t="s">
        <v>1093</v>
      </c>
      <c r="F2246">
        <v>77.194100000000006</v>
      </c>
      <c r="G2246">
        <v>28.561778</v>
      </c>
      <c r="H2246" t="s">
        <v>733</v>
      </c>
      <c r="I2246" t="s">
        <v>19</v>
      </c>
      <c r="J2246" t="s">
        <v>57</v>
      </c>
      <c r="K2246" t="s">
        <v>61</v>
      </c>
      <c r="L2246" t="s">
        <v>57</v>
      </c>
      <c r="M2246" t="s">
        <v>57</v>
      </c>
      <c r="N2246">
        <v>2</v>
      </c>
      <c r="O2246">
        <v>9</v>
      </c>
      <c r="P2246">
        <v>600</v>
      </c>
      <c r="Q2246">
        <v>2.8</v>
      </c>
      <c r="R2246">
        <v>2016</v>
      </c>
      <c r="S2246">
        <v>4</v>
      </c>
      <c r="T2246">
        <v>21</v>
      </c>
      <c r="U2246" s="1">
        <v>42481</v>
      </c>
      <c r="V2246" s="5">
        <f>Main[[#This Row],[Average_Cost_for_two]] * VLOOKUP(Main[[#This Row],[Currency]],'Currency'!A:B,2,FALSE)</f>
        <v>7.2</v>
      </c>
      <c r="W2246" s="5" t="str">
        <f>IF(Main[[#This Row],[Avg_Cost_USD]]&lt;10,"Low",
IF(Main[[#This Row],[Avg_Cost_USD]]&lt;=30,"Medium","High"))</f>
        <v>Low</v>
      </c>
    </row>
    <row r="2247" spans="1:23" x14ac:dyDescent="0.3">
      <c r="A2247">
        <v>310942</v>
      </c>
      <c r="B2247" t="s">
        <v>3013</v>
      </c>
      <c r="C2247">
        <v>1</v>
      </c>
      <c r="D2247" t="s">
        <v>54</v>
      </c>
      <c r="E2247" t="s">
        <v>1093</v>
      </c>
      <c r="F2247">
        <v>77.196032029999998</v>
      </c>
      <c r="G2247">
        <v>28.561713059999999</v>
      </c>
      <c r="H2247" t="s">
        <v>2860</v>
      </c>
      <c r="I2247" t="s">
        <v>19</v>
      </c>
      <c r="J2247" t="s">
        <v>57</v>
      </c>
      <c r="K2247" t="s">
        <v>61</v>
      </c>
      <c r="L2247" t="s">
        <v>57</v>
      </c>
      <c r="M2247" t="s">
        <v>57</v>
      </c>
      <c r="N2247">
        <v>2</v>
      </c>
      <c r="O2247">
        <v>103</v>
      </c>
      <c r="P2247">
        <v>600</v>
      </c>
      <c r="Q2247">
        <v>3.6</v>
      </c>
      <c r="R2247">
        <v>2010</v>
      </c>
      <c r="S2247">
        <v>4</v>
      </c>
      <c r="T2247">
        <v>5</v>
      </c>
      <c r="U2247" s="1">
        <v>40273</v>
      </c>
      <c r="V2247" s="5">
        <f>Main[[#This Row],[Average_Cost_for_two]] * VLOOKUP(Main[[#This Row],[Currency]],'Currency'!A:B,2,FALSE)</f>
        <v>7.2</v>
      </c>
      <c r="W2247" s="5" t="str">
        <f>IF(Main[[#This Row],[Avg_Cost_USD]]&lt;10,"Low",
IF(Main[[#This Row],[Avg_Cost_USD]]&lt;=30,"Medium","High"))</f>
        <v>Low</v>
      </c>
    </row>
    <row r="2248" spans="1:23" x14ac:dyDescent="0.3">
      <c r="A2248">
        <v>311756</v>
      </c>
      <c r="B2248" t="s">
        <v>3014</v>
      </c>
      <c r="C2248">
        <v>1</v>
      </c>
      <c r="D2248" t="s">
        <v>54</v>
      </c>
      <c r="E2248" t="s">
        <v>1440</v>
      </c>
      <c r="F2248">
        <v>77.219563390000005</v>
      </c>
      <c r="G2248">
        <v>28.52923878</v>
      </c>
      <c r="H2248" t="s">
        <v>2725</v>
      </c>
      <c r="I2248" t="s">
        <v>19</v>
      </c>
      <c r="J2248" t="s">
        <v>57</v>
      </c>
      <c r="K2248" t="s">
        <v>61</v>
      </c>
      <c r="L2248" t="s">
        <v>57</v>
      </c>
      <c r="M2248" t="s">
        <v>57</v>
      </c>
      <c r="N2248">
        <v>2</v>
      </c>
      <c r="O2248">
        <v>217</v>
      </c>
      <c r="P2248">
        <v>600</v>
      </c>
      <c r="Q2248">
        <v>3.7</v>
      </c>
      <c r="R2248">
        <v>2011</v>
      </c>
      <c r="S2248">
        <v>4</v>
      </c>
      <c r="T2248">
        <v>19</v>
      </c>
      <c r="U2248" s="1">
        <v>40652</v>
      </c>
      <c r="V2248" s="5">
        <f>Main[[#This Row],[Average_Cost_for_two]] * VLOOKUP(Main[[#This Row],[Currency]],'Currency'!A:B,2,FALSE)</f>
        <v>7.2</v>
      </c>
      <c r="W2248" s="5" t="str">
        <f>IF(Main[[#This Row],[Avg_Cost_USD]]&lt;10,"Low",
IF(Main[[#This Row],[Avg_Cost_USD]]&lt;=30,"Medium","High"))</f>
        <v>Low</v>
      </c>
    </row>
    <row r="2249" spans="1:23" x14ac:dyDescent="0.3">
      <c r="A2249">
        <v>18365991</v>
      </c>
      <c r="B2249" t="s">
        <v>343</v>
      </c>
      <c r="C2249">
        <v>1</v>
      </c>
      <c r="D2249" t="s">
        <v>54</v>
      </c>
      <c r="E2249" t="s">
        <v>429</v>
      </c>
      <c r="F2249">
        <v>77.112049299999995</v>
      </c>
      <c r="G2249">
        <v>28.646334700000001</v>
      </c>
      <c r="H2249" t="s">
        <v>344</v>
      </c>
      <c r="I2249" t="s">
        <v>19</v>
      </c>
      <c r="J2249" t="s">
        <v>57</v>
      </c>
      <c r="K2249" t="s">
        <v>61</v>
      </c>
      <c r="L2249" t="s">
        <v>57</v>
      </c>
      <c r="M2249" t="s">
        <v>57</v>
      </c>
      <c r="N2249">
        <v>2</v>
      </c>
      <c r="O2249">
        <v>54</v>
      </c>
      <c r="P2249">
        <v>600</v>
      </c>
      <c r="Q2249">
        <v>3.5</v>
      </c>
      <c r="R2249">
        <v>2017</v>
      </c>
      <c r="S2249">
        <v>4</v>
      </c>
      <c r="T2249">
        <v>22</v>
      </c>
      <c r="U2249" s="1">
        <v>42847</v>
      </c>
      <c r="V2249" s="5">
        <f>Main[[#This Row],[Average_Cost_for_two]] * VLOOKUP(Main[[#This Row],[Currency]],'Currency'!A:B,2,FALSE)</f>
        <v>7.2</v>
      </c>
      <c r="W2249" s="5" t="str">
        <f>IF(Main[[#This Row],[Avg_Cost_USD]]&lt;10,"Low",
IF(Main[[#This Row],[Avg_Cost_USD]]&lt;=30,"Medium","High"))</f>
        <v>Low</v>
      </c>
    </row>
    <row r="2250" spans="1:23" x14ac:dyDescent="0.3">
      <c r="A2250">
        <v>4677</v>
      </c>
      <c r="B2250" t="s">
        <v>3015</v>
      </c>
      <c r="C2250">
        <v>1</v>
      </c>
      <c r="D2250" t="s">
        <v>54</v>
      </c>
      <c r="E2250" t="s">
        <v>1245</v>
      </c>
      <c r="F2250">
        <v>77.286081199999998</v>
      </c>
      <c r="G2250">
        <v>28.636976199999999</v>
      </c>
      <c r="H2250" t="s">
        <v>287</v>
      </c>
      <c r="I2250" t="s">
        <v>19</v>
      </c>
      <c r="J2250" t="s">
        <v>57</v>
      </c>
      <c r="K2250" t="s">
        <v>61</v>
      </c>
      <c r="L2250" t="s">
        <v>57</v>
      </c>
      <c r="M2250" t="s">
        <v>57</v>
      </c>
      <c r="N2250">
        <v>2</v>
      </c>
      <c r="O2250">
        <v>88</v>
      </c>
      <c r="P2250">
        <v>600</v>
      </c>
      <c r="Q2250">
        <v>2.5</v>
      </c>
      <c r="R2250">
        <v>2018</v>
      </c>
      <c r="S2250">
        <v>4</v>
      </c>
      <c r="T2250">
        <v>9</v>
      </c>
      <c r="U2250" s="1">
        <v>43199</v>
      </c>
      <c r="V2250" s="5">
        <f>Main[[#This Row],[Average_Cost_for_two]] * VLOOKUP(Main[[#This Row],[Currency]],'Currency'!A:B,2,FALSE)</f>
        <v>7.2</v>
      </c>
      <c r="W2250" s="5" t="str">
        <f>IF(Main[[#This Row],[Avg_Cost_USD]]&lt;10,"Low",
IF(Main[[#This Row],[Avg_Cost_USD]]&lt;=30,"Medium","High"))</f>
        <v>Low</v>
      </c>
    </row>
    <row r="2251" spans="1:23" x14ac:dyDescent="0.3">
      <c r="A2251">
        <v>18412603</v>
      </c>
      <c r="B2251" t="s">
        <v>3016</v>
      </c>
      <c r="C2251">
        <v>1</v>
      </c>
      <c r="D2251" t="s">
        <v>54</v>
      </c>
      <c r="E2251" t="s">
        <v>194</v>
      </c>
      <c r="F2251">
        <v>77.254569399999994</v>
      </c>
      <c r="G2251">
        <v>28.525664599999999</v>
      </c>
      <c r="H2251" t="s">
        <v>3017</v>
      </c>
      <c r="I2251" t="s">
        <v>19</v>
      </c>
      <c r="J2251" t="s">
        <v>57</v>
      </c>
      <c r="K2251" t="s">
        <v>61</v>
      </c>
      <c r="L2251" t="s">
        <v>57</v>
      </c>
      <c r="M2251" t="s">
        <v>57</v>
      </c>
      <c r="N2251">
        <v>2</v>
      </c>
      <c r="O2251">
        <v>11</v>
      </c>
      <c r="P2251">
        <v>600</v>
      </c>
      <c r="Q2251">
        <v>3</v>
      </c>
      <c r="R2251">
        <v>2012</v>
      </c>
      <c r="S2251">
        <v>3</v>
      </c>
      <c r="T2251">
        <v>16</v>
      </c>
      <c r="U2251" s="1">
        <v>40984</v>
      </c>
      <c r="V2251" s="5">
        <f>Main[[#This Row],[Average_Cost_for_two]] * VLOOKUP(Main[[#This Row],[Currency]],'Currency'!A:B,2,FALSE)</f>
        <v>7.2</v>
      </c>
      <c r="W2251" s="5" t="str">
        <f>IF(Main[[#This Row],[Avg_Cost_USD]]&lt;10,"Low",
IF(Main[[#This Row],[Avg_Cost_USD]]&lt;=30,"Medium","High"))</f>
        <v>Low</v>
      </c>
    </row>
    <row r="2252" spans="1:23" x14ac:dyDescent="0.3">
      <c r="A2252">
        <v>309</v>
      </c>
      <c r="B2252" t="s">
        <v>2778</v>
      </c>
      <c r="C2252">
        <v>1</v>
      </c>
      <c r="D2252" t="s">
        <v>54</v>
      </c>
      <c r="E2252" t="s">
        <v>1732</v>
      </c>
      <c r="F2252">
        <v>77.177947599999996</v>
      </c>
      <c r="G2252">
        <v>28.693362</v>
      </c>
      <c r="H2252" t="s">
        <v>569</v>
      </c>
      <c r="I2252" t="s">
        <v>19</v>
      </c>
      <c r="J2252" t="s">
        <v>57</v>
      </c>
      <c r="K2252" t="s">
        <v>61</v>
      </c>
      <c r="L2252" t="s">
        <v>57</v>
      </c>
      <c r="M2252" t="s">
        <v>57</v>
      </c>
      <c r="N2252">
        <v>2</v>
      </c>
      <c r="O2252">
        <v>278</v>
      </c>
      <c r="P2252">
        <v>600</v>
      </c>
      <c r="Q2252">
        <v>2.7</v>
      </c>
      <c r="R2252">
        <v>2016</v>
      </c>
      <c r="S2252">
        <v>3</v>
      </c>
      <c r="T2252">
        <v>27</v>
      </c>
      <c r="U2252" s="1">
        <v>42456</v>
      </c>
      <c r="V2252" s="5">
        <f>Main[[#This Row],[Average_Cost_for_two]] * VLOOKUP(Main[[#This Row],[Currency]],'Currency'!A:B,2,FALSE)</f>
        <v>7.2</v>
      </c>
      <c r="W2252" s="5" t="str">
        <f>IF(Main[[#This Row],[Avg_Cost_USD]]&lt;10,"Low",
IF(Main[[#This Row],[Avg_Cost_USD]]&lt;=30,"Medium","High"))</f>
        <v>Low</v>
      </c>
    </row>
    <row r="2253" spans="1:23" x14ac:dyDescent="0.3">
      <c r="A2253">
        <v>18344490</v>
      </c>
      <c r="B2253" t="s">
        <v>1030</v>
      </c>
      <c r="C2253">
        <v>1</v>
      </c>
      <c r="D2253" t="s">
        <v>54</v>
      </c>
      <c r="E2253" t="s">
        <v>573</v>
      </c>
      <c r="F2253">
        <v>77.232219799999996</v>
      </c>
      <c r="G2253">
        <v>28.6291908</v>
      </c>
      <c r="H2253" t="s">
        <v>439</v>
      </c>
      <c r="I2253" t="s">
        <v>19</v>
      </c>
      <c r="J2253" t="s">
        <v>57</v>
      </c>
      <c r="K2253" t="s">
        <v>61</v>
      </c>
      <c r="L2253" t="s">
        <v>57</v>
      </c>
      <c r="M2253" t="s">
        <v>57</v>
      </c>
      <c r="N2253">
        <v>2</v>
      </c>
      <c r="O2253">
        <v>38</v>
      </c>
      <c r="P2253">
        <v>600</v>
      </c>
      <c r="Q2253">
        <v>3.4</v>
      </c>
      <c r="R2253">
        <v>2011</v>
      </c>
      <c r="S2253">
        <v>3</v>
      </c>
      <c r="T2253">
        <v>21</v>
      </c>
      <c r="U2253" s="1">
        <v>40623</v>
      </c>
      <c r="V2253" s="5">
        <f>Main[[#This Row],[Average_Cost_for_two]] * VLOOKUP(Main[[#This Row],[Currency]],'Currency'!A:B,2,FALSE)</f>
        <v>7.2</v>
      </c>
      <c r="W2253" s="5" t="str">
        <f>IF(Main[[#This Row],[Avg_Cost_USD]]&lt;10,"Low",
IF(Main[[#This Row],[Avg_Cost_USD]]&lt;=30,"Medium","High"))</f>
        <v>Low</v>
      </c>
    </row>
    <row r="2254" spans="1:23" x14ac:dyDescent="0.3">
      <c r="A2254">
        <v>320</v>
      </c>
      <c r="B2254" t="s">
        <v>2778</v>
      </c>
      <c r="C2254">
        <v>1</v>
      </c>
      <c r="D2254" t="s">
        <v>54</v>
      </c>
      <c r="E2254" t="s">
        <v>400</v>
      </c>
      <c r="F2254">
        <v>77.220409000000004</v>
      </c>
      <c r="G2254">
        <v>28.6356827</v>
      </c>
      <c r="H2254" t="s">
        <v>569</v>
      </c>
      <c r="I2254" t="s">
        <v>19</v>
      </c>
      <c r="J2254" t="s">
        <v>57</v>
      </c>
      <c r="K2254" t="s">
        <v>61</v>
      </c>
      <c r="L2254" t="s">
        <v>57</v>
      </c>
      <c r="M2254" t="s">
        <v>57</v>
      </c>
      <c r="N2254">
        <v>2</v>
      </c>
      <c r="O2254">
        <v>499</v>
      </c>
      <c r="P2254">
        <v>600</v>
      </c>
      <c r="Q2254">
        <v>3.4</v>
      </c>
      <c r="R2254">
        <v>2018</v>
      </c>
      <c r="S2254">
        <v>3</v>
      </c>
      <c r="T2254">
        <v>16</v>
      </c>
      <c r="U2254" s="1">
        <v>43175</v>
      </c>
      <c r="V2254" s="5">
        <f>Main[[#This Row],[Average_Cost_for_two]] * VLOOKUP(Main[[#This Row],[Currency]],'Currency'!A:B,2,FALSE)</f>
        <v>7.2</v>
      </c>
      <c r="W2254" s="5" t="str">
        <f>IF(Main[[#This Row],[Avg_Cost_USD]]&lt;10,"Low",
IF(Main[[#This Row],[Avg_Cost_USD]]&lt;=30,"Medium","High"))</f>
        <v>Low</v>
      </c>
    </row>
    <row r="2255" spans="1:23" x14ac:dyDescent="0.3">
      <c r="A2255">
        <v>311601</v>
      </c>
      <c r="B2255" t="s">
        <v>3018</v>
      </c>
      <c r="C2255">
        <v>1</v>
      </c>
      <c r="D2255" t="s">
        <v>54</v>
      </c>
      <c r="E2255" t="s">
        <v>1132</v>
      </c>
      <c r="F2255">
        <v>77.242180000000005</v>
      </c>
      <c r="G2255">
        <v>28.534120000000001</v>
      </c>
      <c r="H2255" t="s">
        <v>605</v>
      </c>
      <c r="I2255" t="s">
        <v>19</v>
      </c>
      <c r="J2255" t="s">
        <v>57</v>
      </c>
      <c r="K2255" t="s">
        <v>61</v>
      </c>
      <c r="L2255" t="s">
        <v>57</v>
      </c>
      <c r="M2255" t="s">
        <v>57</v>
      </c>
      <c r="N2255">
        <v>2</v>
      </c>
      <c r="O2255">
        <v>124</v>
      </c>
      <c r="P2255">
        <v>600</v>
      </c>
      <c r="Q2255">
        <v>3.5</v>
      </c>
      <c r="R2255">
        <v>2012</v>
      </c>
      <c r="S2255">
        <v>3</v>
      </c>
      <c r="T2255">
        <v>25</v>
      </c>
      <c r="U2255" s="1">
        <v>40993</v>
      </c>
      <c r="V2255" s="5">
        <f>Main[[#This Row],[Average_Cost_for_two]] * VLOOKUP(Main[[#This Row],[Currency]],'Currency'!A:B,2,FALSE)</f>
        <v>7.2</v>
      </c>
      <c r="W2255" s="5" t="str">
        <f>IF(Main[[#This Row],[Avg_Cost_USD]]&lt;10,"Low",
IF(Main[[#This Row],[Avg_Cost_USD]]&lt;=30,"Medium","High"))</f>
        <v>Low</v>
      </c>
    </row>
    <row r="2256" spans="1:23" x14ac:dyDescent="0.3">
      <c r="A2256">
        <v>18386707</v>
      </c>
      <c r="B2256" t="s">
        <v>3019</v>
      </c>
      <c r="C2256">
        <v>1</v>
      </c>
      <c r="D2256" t="s">
        <v>54</v>
      </c>
      <c r="E2256" t="s">
        <v>926</v>
      </c>
      <c r="F2256">
        <v>77.252685749999998</v>
      </c>
      <c r="G2256">
        <v>28.54270391</v>
      </c>
      <c r="H2256" t="s">
        <v>3020</v>
      </c>
      <c r="I2256" t="s">
        <v>19</v>
      </c>
      <c r="J2256" t="s">
        <v>57</v>
      </c>
      <c r="K2256" t="s">
        <v>61</v>
      </c>
      <c r="L2256" t="s">
        <v>57</v>
      </c>
      <c r="M2256" t="s">
        <v>57</v>
      </c>
      <c r="N2256">
        <v>2</v>
      </c>
      <c r="O2256">
        <v>22</v>
      </c>
      <c r="P2256">
        <v>600</v>
      </c>
      <c r="Q2256">
        <v>3.6</v>
      </c>
      <c r="R2256">
        <v>2012</v>
      </c>
      <c r="S2256">
        <v>3</v>
      </c>
      <c r="T2256">
        <v>11</v>
      </c>
      <c r="U2256" s="1">
        <v>40979</v>
      </c>
      <c r="V2256" s="5">
        <f>Main[[#This Row],[Average_Cost_for_two]] * VLOOKUP(Main[[#This Row],[Currency]],'Currency'!A:B,2,FALSE)</f>
        <v>7.2</v>
      </c>
      <c r="W2256" s="5" t="str">
        <f>IF(Main[[#This Row],[Avg_Cost_USD]]&lt;10,"Low",
IF(Main[[#This Row],[Avg_Cost_USD]]&lt;=30,"Medium","High"))</f>
        <v>Low</v>
      </c>
    </row>
    <row r="2257" spans="1:23" x14ac:dyDescent="0.3">
      <c r="A2257">
        <v>8872</v>
      </c>
      <c r="B2257" t="s">
        <v>3021</v>
      </c>
      <c r="C2257">
        <v>1</v>
      </c>
      <c r="D2257" t="s">
        <v>54</v>
      </c>
      <c r="E2257" t="s">
        <v>173</v>
      </c>
      <c r="F2257">
        <v>77.189143450000003</v>
      </c>
      <c r="G2257">
        <v>28.659518869999999</v>
      </c>
      <c r="H2257" t="s">
        <v>289</v>
      </c>
      <c r="I2257" t="s">
        <v>19</v>
      </c>
      <c r="J2257" t="s">
        <v>57</v>
      </c>
      <c r="K2257" t="s">
        <v>61</v>
      </c>
      <c r="L2257" t="s">
        <v>57</v>
      </c>
      <c r="M2257" t="s">
        <v>57</v>
      </c>
      <c r="N2257">
        <v>2</v>
      </c>
      <c r="O2257">
        <v>72</v>
      </c>
      <c r="P2257">
        <v>600</v>
      </c>
      <c r="Q2257">
        <v>3.5</v>
      </c>
      <c r="R2257">
        <v>2012</v>
      </c>
      <c r="S2257">
        <v>3</v>
      </c>
      <c r="T2257">
        <v>8</v>
      </c>
      <c r="U2257" s="1">
        <v>40976</v>
      </c>
      <c r="V2257" s="5">
        <f>Main[[#This Row],[Average_Cost_for_two]] * VLOOKUP(Main[[#This Row],[Currency]],'Currency'!A:B,2,FALSE)</f>
        <v>7.2</v>
      </c>
      <c r="W2257" s="5" t="str">
        <f>IF(Main[[#This Row],[Avg_Cost_USD]]&lt;10,"Low",
IF(Main[[#This Row],[Avg_Cost_USD]]&lt;=30,"Medium","High"))</f>
        <v>Low</v>
      </c>
    </row>
    <row r="2258" spans="1:23" x14ac:dyDescent="0.3">
      <c r="A2258">
        <v>301722</v>
      </c>
      <c r="B2258" t="s">
        <v>353</v>
      </c>
      <c r="C2258">
        <v>1</v>
      </c>
      <c r="D2258" t="s">
        <v>54</v>
      </c>
      <c r="E2258" t="s">
        <v>990</v>
      </c>
      <c r="F2258">
        <v>77.211533599999996</v>
      </c>
      <c r="G2258">
        <v>28.536347599999999</v>
      </c>
      <c r="H2258" t="s">
        <v>354</v>
      </c>
      <c r="I2258" t="s">
        <v>19</v>
      </c>
      <c r="J2258" t="s">
        <v>57</v>
      </c>
      <c r="K2258" t="s">
        <v>61</v>
      </c>
      <c r="L2258" t="s">
        <v>57</v>
      </c>
      <c r="M2258" t="s">
        <v>57</v>
      </c>
      <c r="N2258">
        <v>2</v>
      </c>
      <c r="O2258">
        <v>290</v>
      </c>
      <c r="P2258">
        <v>600</v>
      </c>
      <c r="Q2258">
        <v>3.6</v>
      </c>
      <c r="R2258">
        <v>2011</v>
      </c>
      <c r="S2258">
        <v>3</v>
      </c>
      <c r="T2258">
        <v>8</v>
      </c>
      <c r="U2258" s="1">
        <v>40610</v>
      </c>
      <c r="V2258" s="5">
        <f>Main[[#This Row],[Average_Cost_for_two]] * VLOOKUP(Main[[#This Row],[Currency]],'Currency'!A:B,2,FALSE)</f>
        <v>7.2</v>
      </c>
      <c r="W2258" s="5" t="str">
        <f>IF(Main[[#This Row],[Avg_Cost_USD]]&lt;10,"Low",
IF(Main[[#This Row],[Avg_Cost_USD]]&lt;=30,"Medium","High"))</f>
        <v>Low</v>
      </c>
    </row>
    <row r="2259" spans="1:23" x14ac:dyDescent="0.3">
      <c r="A2259">
        <v>18163915</v>
      </c>
      <c r="B2259" t="s">
        <v>3022</v>
      </c>
      <c r="C2259">
        <v>1</v>
      </c>
      <c r="D2259" t="s">
        <v>54</v>
      </c>
      <c r="E2259" t="s">
        <v>1679</v>
      </c>
      <c r="F2259">
        <v>77.100583999999998</v>
      </c>
      <c r="G2259">
        <v>28.662653899999999</v>
      </c>
      <c r="H2259" t="s">
        <v>337</v>
      </c>
      <c r="I2259" t="s">
        <v>19</v>
      </c>
      <c r="J2259" t="s">
        <v>57</v>
      </c>
      <c r="K2259" t="s">
        <v>61</v>
      </c>
      <c r="L2259" t="s">
        <v>57</v>
      </c>
      <c r="M2259" t="s">
        <v>57</v>
      </c>
      <c r="N2259">
        <v>2</v>
      </c>
      <c r="O2259">
        <v>75</v>
      </c>
      <c r="P2259">
        <v>600</v>
      </c>
      <c r="Q2259">
        <v>3.6</v>
      </c>
      <c r="R2259">
        <v>2017</v>
      </c>
      <c r="S2259">
        <v>3</v>
      </c>
      <c r="T2259">
        <v>16</v>
      </c>
      <c r="U2259" s="1">
        <v>42810</v>
      </c>
      <c r="V2259" s="5">
        <f>Main[[#This Row],[Average_Cost_for_two]] * VLOOKUP(Main[[#This Row],[Currency]],'Currency'!A:B,2,FALSE)</f>
        <v>7.2</v>
      </c>
      <c r="W2259" s="5" t="str">
        <f>IF(Main[[#This Row],[Avg_Cost_USD]]&lt;10,"Low",
IF(Main[[#This Row],[Avg_Cost_USD]]&lt;=30,"Medium","High"))</f>
        <v>Low</v>
      </c>
    </row>
    <row r="2260" spans="1:23" x14ac:dyDescent="0.3">
      <c r="A2260">
        <v>18175260</v>
      </c>
      <c r="B2260" t="s">
        <v>3023</v>
      </c>
      <c r="C2260">
        <v>1</v>
      </c>
      <c r="D2260" t="s">
        <v>54</v>
      </c>
      <c r="E2260" t="s">
        <v>101</v>
      </c>
      <c r="F2260">
        <v>77.140123700000004</v>
      </c>
      <c r="G2260">
        <v>28.7133009</v>
      </c>
      <c r="H2260" t="s">
        <v>1879</v>
      </c>
      <c r="I2260" t="s">
        <v>19</v>
      </c>
      <c r="J2260" t="s">
        <v>57</v>
      </c>
      <c r="K2260" t="s">
        <v>61</v>
      </c>
      <c r="L2260" t="s">
        <v>57</v>
      </c>
      <c r="M2260" t="s">
        <v>57</v>
      </c>
      <c r="N2260">
        <v>2</v>
      </c>
      <c r="O2260">
        <v>24</v>
      </c>
      <c r="P2260">
        <v>600</v>
      </c>
      <c r="Q2260">
        <v>3.3</v>
      </c>
      <c r="R2260">
        <v>2011</v>
      </c>
      <c r="S2260">
        <v>3</v>
      </c>
      <c r="T2260">
        <v>11</v>
      </c>
      <c r="U2260" s="1">
        <v>40613</v>
      </c>
      <c r="V2260" s="5">
        <f>Main[[#This Row],[Average_Cost_for_two]] * VLOOKUP(Main[[#This Row],[Currency]],'Currency'!A:B,2,FALSE)</f>
        <v>7.2</v>
      </c>
      <c r="W2260" s="5" t="str">
        <f>IF(Main[[#This Row],[Avg_Cost_USD]]&lt;10,"Low",
IF(Main[[#This Row],[Avg_Cost_USD]]&lt;=30,"Medium","High"))</f>
        <v>Low</v>
      </c>
    </row>
    <row r="2261" spans="1:23" x14ac:dyDescent="0.3">
      <c r="A2261">
        <v>18368005</v>
      </c>
      <c r="B2261" t="s">
        <v>3024</v>
      </c>
      <c r="C2261">
        <v>1</v>
      </c>
      <c r="D2261" t="s">
        <v>54</v>
      </c>
      <c r="E2261" t="s">
        <v>460</v>
      </c>
      <c r="F2261">
        <v>77.202173999999999</v>
      </c>
      <c r="G2261">
        <v>28.510418999999999</v>
      </c>
      <c r="H2261" t="s">
        <v>2810</v>
      </c>
      <c r="I2261" t="s">
        <v>19</v>
      </c>
      <c r="J2261" t="s">
        <v>57</v>
      </c>
      <c r="K2261" t="s">
        <v>61</v>
      </c>
      <c r="L2261" t="s">
        <v>57</v>
      </c>
      <c r="M2261" t="s">
        <v>57</v>
      </c>
      <c r="N2261">
        <v>2</v>
      </c>
      <c r="O2261">
        <v>11</v>
      </c>
      <c r="P2261">
        <v>600</v>
      </c>
      <c r="Q2261">
        <v>2.7</v>
      </c>
      <c r="R2261">
        <v>2018</v>
      </c>
      <c r="S2261">
        <v>3</v>
      </c>
      <c r="T2261">
        <v>14</v>
      </c>
      <c r="U2261" s="1">
        <v>43173</v>
      </c>
      <c r="V2261" s="5">
        <f>Main[[#This Row],[Average_Cost_for_two]] * VLOOKUP(Main[[#This Row],[Currency]],'Currency'!A:B,2,FALSE)</f>
        <v>7.2</v>
      </c>
      <c r="W2261" s="5" t="str">
        <f>IF(Main[[#This Row],[Avg_Cost_USD]]&lt;10,"Low",
IF(Main[[#This Row],[Avg_Cost_USD]]&lt;=30,"Medium","High"))</f>
        <v>Low</v>
      </c>
    </row>
    <row r="2262" spans="1:23" x14ac:dyDescent="0.3">
      <c r="A2262">
        <v>311174</v>
      </c>
      <c r="B2262" t="s">
        <v>3025</v>
      </c>
      <c r="C2262">
        <v>1</v>
      </c>
      <c r="D2262" t="s">
        <v>54</v>
      </c>
      <c r="E2262" t="s">
        <v>460</v>
      </c>
      <c r="F2262">
        <v>77.205382880000002</v>
      </c>
      <c r="G2262">
        <v>28.514706310000001</v>
      </c>
      <c r="H2262" t="s">
        <v>2958</v>
      </c>
      <c r="I2262" t="s">
        <v>19</v>
      </c>
      <c r="J2262" t="s">
        <v>57</v>
      </c>
      <c r="K2262" t="s">
        <v>61</v>
      </c>
      <c r="L2262" t="s">
        <v>57</v>
      </c>
      <c r="M2262" t="s">
        <v>57</v>
      </c>
      <c r="N2262">
        <v>2</v>
      </c>
      <c r="O2262">
        <v>39</v>
      </c>
      <c r="P2262">
        <v>600</v>
      </c>
      <c r="Q2262">
        <v>2.1</v>
      </c>
      <c r="R2262">
        <v>2011</v>
      </c>
      <c r="S2262">
        <v>3</v>
      </c>
      <c r="T2262">
        <v>14</v>
      </c>
      <c r="U2262" s="1">
        <v>40616</v>
      </c>
      <c r="V2262" s="5">
        <f>Main[[#This Row],[Average_Cost_for_two]] * VLOOKUP(Main[[#This Row],[Currency]],'Currency'!A:B,2,FALSE)</f>
        <v>7.2</v>
      </c>
      <c r="W2262" s="5" t="str">
        <f>IF(Main[[#This Row],[Avg_Cost_USD]]&lt;10,"Low",
IF(Main[[#This Row],[Avg_Cost_USD]]&lt;=30,"Medium","High"))</f>
        <v>Low</v>
      </c>
    </row>
    <row r="2263" spans="1:23" x14ac:dyDescent="0.3">
      <c r="A2263">
        <v>18349916</v>
      </c>
      <c r="B2263" t="s">
        <v>3026</v>
      </c>
      <c r="C2263">
        <v>1</v>
      </c>
      <c r="D2263" t="s">
        <v>54</v>
      </c>
      <c r="E2263" t="s">
        <v>1539</v>
      </c>
      <c r="F2263">
        <v>77.16886461</v>
      </c>
      <c r="G2263">
        <v>28.588392259999999</v>
      </c>
      <c r="H2263" t="s">
        <v>2017</v>
      </c>
      <c r="I2263" t="s">
        <v>19</v>
      </c>
      <c r="J2263" t="s">
        <v>57</v>
      </c>
      <c r="K2263" t="s">
        <v>61</v>
      </c>
      <c r="L2263" t="s">
        <v>57</v>
      </c>
      <c r="M2263" t="s">
        <v>57</v>
      </c>
      <c r="N2263">
        <v>2</v>
      </c>
      <c r="O2263">
        <v>530</v>
      </c>
      <c r="P2263">
        <v>600</v>
      </c>
      <c r="Q2263">
        <v>4.2</v>
      </c>
      <c r="R2263">
        <v>2016</v>
      </c>
      <c r="S2263">
        <v>3</v>
      </c>
      <c r="T2263">
        <v>26</v>
      </c>
      <c r="U2263" s="1">
        <v>42455</v>
      </c>
      <c r="V2263" s="5">
        <f>Main[[#This Row],[Average_Cost_for_two]] * VLOOKUP(Main[[#This Row],[Currency]],'Currency'!A:B,2,FALSE)</f>
        <v>7.2</v>
      </c>
      <c r="W2263" s="5" t="str">
        <f>IF(Main[[#This Row],[Avg_Cost_USD]]&lt;10,"Low",
IF(Main[[#This Row],[Avg_Cost_USD]]&lt;=30,"Medium","High"))</f>
        <v>Low</v>
      </c>
    </row>
    <row r="2264" spans="1:23" x14ac:dyDescent="0.3">
      <c r="A2264">
        <v>2228</v>
      </c>
      <c r="B2264" t="s">
        <v>3027</v>
      </c>
      <c r="C2264">
        <v>1</v>
      </c>
      <c r="D2264" t="s">
        <v>54</v>
      </c>
      <c r="E2264" t="s">
        <v>1440</v>
      </c>
      <c r="F2264">
        <v>77.219083940000004</v>
      </c>
      <c r="G2264">
        <v>28.529128610000001</v>
      </c>
      <c r="H2264" t="s">
        <v>3028</v>
      </c>
      <c r="I2264" t="s">
        <v>19</v>
      </c>
      <c r="J2264" t="s">
        <v>57</v>
      </c>
      <c r="K2264" t="s">
        <v>61</v>
      </c>
      <c r="L2264" t="s">
        <v>57</v>
      </c>
      <c r="M2264" t="s">
        <v>57</v>
      </c>
      <c r="N2264">
        <v>2</v>
      </c>
      <c r="O2264">
        <v>202</v>
      </c>
      <c r="P2264">
        <v>600</v>
      </c>
      <c r="Q2264">
        <v>3.4</v>
      </c>
      <c r="R2264">
        <v>2010</v>
      </c>
      <c r="S2264">
        <v>3</v>
      </c>
      <c r="T2264">
        <v>7</v>
      </c>
      <c r="U2264" s="1">
        <v>40244</v>
      </c>
      <c r="V2264" s="5">
        <f>Main[[#This Row],[Average_Cost_for_two]] * VLOOKUP(Main[[#This Row],[Currency]],'Currency'!A:B,2,FALSE)</f>
        <v>7.2</v>
      </c>
      <c r="W2264" s="5" t="str">
        <f>IF(Main[[#This Row],[Avg_Cost_USD]]&lt;10,"Low",
IF(Main[[#This Row],[Avg_Cost_USD]]&lt;=30,"Medium","High"))</f>
        <v>Low</v>
      </c>
    </row>
    <row r="2265" spans="1:23" x14ac:dyDescent="0.3">
      <c r="A2265">
        <v>2047</v>
      </c>
      <c r="B2265" t="s">
        <v>3029</v>
      </c>
      <c r="C2265">
        <v>1</v>
      </c>
      <c r="D2265" t="s">
        <v>54</v>
      </c>
      <c r="E2265" t="s">
        <v>164</v>
      </c>
      <c r="F2265">
        <v>77.162446500000001</v>
      </c>
      <c r="G2265">
        <v>28.706337099999999</v>
      </c>
      <c r="H2265" t="s">
        <v>287</v>
      </c>
      <c r="I2265" t="s">
        <v>19</v>
      </c>
      <c r="J2265" t="s">
        <v>57</v>
      </c>
      <c r="K2265" t="s">
        <v>61</v>
      </c>
      <c r="L2265" t="s">
        <v>57</v>
      </c>
      <c r="M2265" t="s">
        <v>57</v>
      </c>
      <c r="N2265">
        <v>2</v>
      </c>
      <c r="O2265">
        <v>195</v>
      </c>
      <c r="P2265">
        <v>600</v>
      </c>
      <c r="Q2265">
        <v>3.7</v>
      </c>
      <c r="R2265">
        <v>2012</v>
      </c>
      <c r="S2265">
        <v>3</v>
      </c>
      <c r="T2265">
        <v>27</v>
      </c>
      <c r="U2265" s="1">
        <v>40995</v>
      </c>
      <c r="V2265" s="5">
        <f>Main[[#This Row],[Average_Cost_for_two]] * VLOOKUP(Main[[#This Row],[Currency]],'Currency'!A:B,2,FALSE)</f>
        <v>7.2</v>
      </c>
      <c r="W2265" s="5" t="str">
        <f>IF(Main[[#This Row],[Avg_Cost_USD]]&lt;10,"Low",
IF(Main[[#This Row],[Avg_Cost_USD]]&lt;=30,"Medium","High"))</f>
        <v>Low</v>
      </c>
    </row>
    <row r="2266" spans="1:23" x14ac:dyDescent="0.3">
      <c r="A2266">
        <v>18057805</v>
      </c>
      <c r="B2266" t="s">
        <v>3030</v>
      </c>
      <c r="C2266">
        <v>1</v>
      </c>
      <c r="D2266" t="s">
        <v>54</v>
      </c>
      <c r="E2266" t="s">
        <v>194</v>
      </c>
      <c r="F2266">
        <v>77.250344749999996</v>
      </c>
      <c r="G2266">
        <v>28.531410279999999</v>
      </c>
      <c r="H2266" t="s">
        <v>863</v>
      </c>
      <c r="I2266" t="s">
        <v>19</v>
      </c>
      <c r="J2266" t="s">
        <v>57</v>
      </c>
      <c r="K2266" t="s">
        <v>61</v>
      </c>
      <c r="L2266" t="s">
        <v>57</v>
      </c>
      <c r="M2266" t="s">
        <v>57</v>
      </c>
      <c r="N2266">
        <v>2</v>
      </c>
      <c r="O2266">
        <v>97</v>
      </c>
      <c r="P2266">
        <v>600</v>
      </c>
      <c r="Q2266">
        <v>3.9</v>
      </c>
      <c r="R2266">
        <v>2011</v>
      </c>
      <c r="S2266">
        <v>2</v>
      </c>
      <c r="T2266">
        <v>26</v>
      </c>
      <c r="U2266" s="1">
        <v>40600</v>
      </c>
      <c r="V2266" s="5">
        <f>Main[[#This Row],[Average_Cost_for_two]] * VLOOKUP(Main[[#This Row],[Currency]],'Currency'!A:B,2,FALSE)</f>
        <v>7.2</v>
      </c>
      <c r="W2266" s="5" t="str">
        <f>IF(Main[[#This Row],[Avg_Cost_USD]]&lt;10,"Low",
IF(Main[[#This Row],[Avg_Cost_USD]]&lt;=30,"Medium","High"))</f>
        <v>Low</v>
      </c>
    </row>
    <row r="2267" spans="1:23" x14ac:dyDescent="0.3">
      <c r="A2267">
        <v>18466981</v>
      </c>
      <c r="B2267" t="s">
        <v>3031</v>
      </c>
      <c r="C2267">
        <v>1</v>
      </c>
      <c r="D2267" t="s">
        <v>54</v>
      </c>
      <c r="E2267" t="s">
        <v>117</v>
      </c>
      <c r="F2267">
        <v>77.220848000000004</v>
      </c>
      <c r="G2267">
        <v>28.671113999999999</v>
      </c>
      <c r="H2267" t="s">
        <v>347</v>
      </c>
      <c r="I2267" t="s">
        <v>19</v>
      </c>
      <c r="J2267" t="s">
        <v>57</v>
      </c>
      <c r="K2267" t="s">
        <v>61</v>
      </c>
      <c r="L2267" t="s">
        <v>57</v>
      </c>
      <c r="M2267" t="s">
        <v>57</v>
      </c>
      <c r="N2267">
        <v>2</v>
      </c>
      <c r="O2267">
        <v>6</v>
      </c>
      <c r="P2267">
        <v>600</v>
      </c>
      <c r="Q2267">
        <v>3.1</v>
      </c>
      <c r="R2267">
        <v>2018</v>
      </c>
      <c r="S2267">
        <v>2</v>
      </c>
      <c r="T2267">
        <v>15</v>
      </c>
      <c r="U2267" s="1">
        <v>43146</v>
      </c>
      <c r="V2267" s="5">
        <f>Main[[#This Row],[Average_Cost_for_two]] * VLOOKUP(Main[[#This Row],[Currency]],'Currency'!A:B,2,FALSE)</f>
        <v>7.2</v>
      </c>
      <c r="W2267" s="5" t="str">
        <f>IF(Main[[#This Row],[Avg_Cost_USD]]&lt;10,"Low",
IF(Main[[#This Row],[Avg_Cost_USD]]&lt;=30,"Medium","High"))</f>
        <v>Low</v>
      </c>
    </row>
    <row r="2268" spans="1:23" x14ac:dyDescent="0.3">
      <c r="A2268">
        <v>6242</v>
      </c>
      <c r="B2268" t="s">
        <v>3032</v>
      </c>
      <c r="C2268">
        <v>1</v>
      </c>
      <c r="D2268" t="s">
        <v>54</v>
      </c>
      <c r="E2268" t="s">
        <v>81</v>
      </c>
      <c r="F2268">
        <v>77.313011299999999</v>
      </c>
      <c r="G2268">
        <v>28.678441400000001</v>
      </c>
      <c r="H2268" t="s">
        <v>289</v>
      </c>
      <c r="I2268" t="s">
        <v>19</v>
      </c>
      <c r="J2268" t="s">
        <v>57</v>
      </c>
      <c r="K2268" t="s">
        <v>61</v>
      </c>
      <c r="L2268" t="s">
        <v>57</v>
      </c>
      <c r="M2268" t="s">
        <v>57</v>
      </c>
      <c r="N2268">
        <v>2</v>
      </c>
      <c r="O2268">
        <v>97</v>
      </c>
      <c r="P2268">
        <v>600</v>
      </c>
      <c r="Q2268">
        <v>3.1</v>
      </c>
      <c r="R2268">
        <v>2017</v>
      </c>
      <c r="S2268">
        <v>2</v>
      </c>
      <c r="T2268">
        <v>12</v>
      </c>
      <c r="U2268" s="1">
        <v>42778</v>
      </c>
      <c r="V2268" s="5">
        <f>Main[[#This Row],[Average_Cost_for_two]] * VLOOKUP(Main[[#This Row],[Currency]],'Currency'!A:B,2,FALSE)</f>
        <v>7.2</v>
      </c>
      <c r="W2268" s="5" t="str">
        <f>IF(Main[[#This Row],[Avg_Cost_USD]]&lt;10,"Low",
IF(Main[[#This Row],[Avg_Cost_USD]]&lt;=30,"Medium","High"))</f>
        <v>Low</v>
      </c>
    </row>
    <row r="2269" spans="1:23" x14ac:dyDescent="0.3">
      <c r="A2269">
        <v>301470</v>
      </c>
      <c r="B2269" t="s">
        <v>2778</v>
      </c>
      <c r="C2269">
        <v>1</v>
      </c>
      <c r="D2269" t="s">
        <v>54</v>
      </c>
      <c r="E2269" t="s">
        <v>396</v>
      </c>
      <c r="F2269">
        <v>77.198684200000002</v>
      </c>
      <c r="G2269">
        <v>28.6816581</v>
      </c>
      <c r="H2269" t="s">
        <v>569</v>
      </c>
      <c r="I2269" t="s">
        <v>19</v>
      </c>
      <c r="J2269" t="s">
        <v>57</v>
      </c>
      <c r="K2269" t="s">
        <v>61</v>
      </c>
      <c r="L2269" t="s">
        <v>57</v>
      </c>
      <c r="M2269" t="s">
        <v>57</v>
      </c>
      <c r="N2269">
        <v>2</v>
      </c>
      <c r="O2269">
        <v>109</v>
      </c>
      <c r="P2269">
        <v>600</v>
      </c>
      <c r="Q2269">
        <v>2.7</v>
      </c>
      <c r="R2269">
        <v>2015</v>
      </c>
      <c r="S2269">
        <v>2</v>
      </c>
      <c r="T2269">
        <v>25</v>
      </c>
      <c r="U2269" s="1">
        <v>42060</v>
      </c>
      <c r="V2269" s="5">
        <f>Main[[#This Row],[Average_Cost_for_two]] * VLOOKUP(Main[[#This Row],[Currency]],'Currency'!A:B,2,FALSE)</f>
        <v>7.2</v>
      </c>
      <c r="W2269" s="5" t="str">
        <f>IF(Main[[#This Row],[Avg_Cost_USD]]&lt;10,"Low",
IF(Main[[#This Row],[Avg_Cost_USD]]&lt;=30,"Medium","High"))</f>
        <v>Low</v>
      </c>
    </row>
    <row r="2270" spans="1:23" x14ac:dyDescent="0.3">
      <c r="A2270">
        <v>18303704</v>
      </c>
      <c r="B2270" t="s">
        <v>3033</v>
      </c>
      <c r="C2270">
        <v>1</v>
      </c>
      <c r="D2270" t="s">
        <v>54</v>
      </c>
      <c r="E2270" t="s">
        <v>987</v>
      </c>
      <c r="F2270">
        <v>77.137475499999994</v>
      </c>
      <c r="G2270">
        <v>28.655443399999999</v>
      </c>
      <c r="H2270" t="s">
        <v>289</v>
      </c>
      <c r="I2270" t="s">
        <v>19</v>
      </c>
      <c r="J2270" t="s">
        <v>57</v>
      </c>
      <c r="K2270" t="s">
        <v>61</v>
      </c>
      <c r="L2270" t="s">
        <v>57</v>
      </c>
      <c r="M2270" t="s">
        <v>57</v>
      </c>
      <c r="N2270">
        <v>2</v>
      </c>
      <c r="O2270">
        <v>55</v>
      </c>
      <c r="P2270">
        <v>600</v>
      </c>
      <c r="Q2270">
        <v>3.6</v>
      </c>
      <c r="R2270">
        <v>2012</v>
      </c>
      <c r="S2270">
        <v>2</v>
      </c>
      <c r="T2270">
        <v>24</v>
      </c>
      <c r="U2270" s="1">
        <v>40963</v>
      </c>
      <c r="V2270" s="5">
        <f>Main[[#This Row],[Average_Cost_for_two]] * VLOOKUP(Main[[#This Row],[Currency]],'Currency'!A:B,2,FALSE)</f>
        <v>7.2</v>
      </c>
      <c r="W2270" s="5" t="str">
        <f>IF(Main[[#This Row],[Avg_Cost_USD]]&lt;10,"Low",
IF(Main[[#This Row],[Avg_Cost_USD]]&lt;=30,"Medium","High"))</f>
        <v>Low</v>
      </c>
    </row>
    <row r="2271" spans="1:23" x14ac:dyDescent="0.3">
      <c r="A2271">
        <v>18365877</v>
      </c>
      <c r="B2271" t="s">
        <v>343</v>
      </c>
      <c r="C2271">
        <v>1</v>
      </c>
      <c r="D2271" t="s">
        <v>54</v>
      </c>
      <c r="E2271" t="s">
        <v>990</v>
      </c>
      <c r="F2271">
        <v>77.211912900000002</v>
      </c>
      <c r="G2271">
        <v>28.536943300000001</v>
      </c>
      <c r="H2271" t="s">
        <v>344</v>
      </c>
      <c r="I2271" t="s">
        <v>19</v>
      </c>
      <c r="J2271" t="s">
        <v>57</v>
      </c>
      <c r="K2271" t="s">
        <v>61</v>
      </c>
      <c r="L2271" t="s">
        <v>57</v>
      </c>
      <c r="M2271" t="s">
        <v>57</v>
      </c>
      <c r="N2271">
        <v>2</v>
      </c>
      <c r="O2271">
        <v>61</v>
      </c>
      <c r="P2271">
        <v>600</v>
      </c>
      <c r="Q2271">
        <v>3.6</v>
      </c>
      <c r="R2271">
        <v>2015</v>
      </c>
      <c r="S2271">
        <v>2</v>
      </c>
      <c r="T2271">
        <v>22</v>
      </c>
      <c r="U2271" s="1">
        <v>42057</v>
      </c>
      <c r="V2271" s="5">
        <f>Main[[#This Row],[Average_Cost_for_two]] * VLOOKUP(Main[[#This Row],[Currency]],'Currency'!A:B,2,FALSE)</f>
        <v>7.2</v>
      </c>
      <c r="W2271" s="5" t="str">
        <f>IF(Main[[#This Row],[Avg_Cost_USD]]&lt;10,"Low",
IF(Main[[#This Row],[Avg_Cost_USD]]&lt;=30,"Medium","High"))</f>
        <v>Low</v>
      </c>
    </row>
    <row r="2272" spans="1:23" x14ac:dyDescent="0.3">
      <c r="A2272">
        <v>18380143</v>
      </c>
      <c r="B2272" t="s">
        <v>3034</v>
      </c>
      <c r="C2272">
        <v>1</v>
      </c>
      <c r="D2272" t="s">
        <v>54</v>
      </c>
      <c r="E2272" t="s">
        <v>160</v>
      </c>
      <c r="F2272">
        <v>77.286062099999995</v>
      </c>
      <c r="G2272">
        <v>28.6327398</v>
      </c>
      <c r="H2272" t="s">
        <v>303</v>
      </c>
      <c r="I2272" t="s">
        <v>19</v>
      </c>
      <c r="J2272" t="s">
        <v>57</v>
      </c>
      <c r="K2272" t="s">
        <v>61</v>
      </c>
      <c r="L2272" t="s">
        <v>57</v>
      </c>
      <c r="M2272" t="s">
        <v>57</v>
      </c>
      <c r="N2272">
        <v>2</v>
      </c>
      <c r="O2272">
        <v>44</v>
      </c>
      <c r="P2272">
        <v>600</v>
      </c>
      <c r="Q2272">
        <v>3.5</v>
      </c>
      <c r="R2272">
        <v>2016</v>
      </c>
      <c r="S2272">
        <v>2</v>
      </c>
      <c r="T2272">
        <v>16</v>
      </c>
      <c r="U2272" s="1">
        <v>42416</v>
      </c>
      <c r="V2272" s="5">
        <f>Main[[#This Row],[Average_Cost_for_two]] * VLOOKUP(Main[[#This Row],[Currency]],'Currency'!A:B,2,FALSE)</f>
        <v>7.2</v>
      </c>
      <c r="W2272" s="5" t="str">
        <f>IF(Main[[#This Row],[Avg_Cost_USD]]&lt;10,"Low",
IF(Main[[#This Row],[Avg_Cost_USD]]&lt;=30,"Medium","High"))</f>
        <v>Low</v>
      </c>
    </row>
    <row r="2273" spans="1:23" x14ac:dyDescent="0.3">
      <c r="A2273">
        <v>18352263</v>
      </c>
      <c r="B2273" t="s">
        <v>2957</v>
      </c>
      <c r="C2273">
        <v>1</v>
      </c>
      <c r="D2273" t="s">
        <v>54</v>
      </c>
      <c r="E2273" t="s">
        <v>143</v>
      </c>
      <c r="F2273">
        <v>77.185450380000006</v>
      </c>
      <c r="G2273">
        <v>28.54047405</v>
      </c>
      <c r="H2273" t="s">
        <v>296</v>
      </c>
      <c r="I2273" t="s">
        <v>19</v>
      </c>
      <c r="J2273" t="s">
        <v>57</v>
      </c>
      <c r="K2273" t="s">
        <v>61</v>
      </c>
      <c r="L2273" t="s">
        <v>57</v>
      </c>
      <c r="M2273" t="s">
        <v>57</v>
      </c>
      <c r="N2273">
        <v>2</v>
      </c>
      <c r="O2273">
        <v>4</v>
      </c>
      <c r="P2273">
        <v>600</v>
      </c>
      <c r="Q2273">
        <v>2.9</v>
      </c>
      <c r="R2273">
        <v>2013</v>
      </c>
      <c r="S2273">
        <v>2</v>
      </c>
      <c r="T2273">
        <v>22</v>
      </c>
      <c r="U2273" s="1">
        <v>41327</v>
      </c>
      <c r="V2273" s="5">
        <f>Main[[#This Row],[Average_Cost_for_two]] * VLOOKUP(Main[[#This Row],[Currency]],'Currency'!A:B,2,FALSE)</f>
        <v>7.2</v>
      </c>
      <c r="W2273" s="5" t="str">
        <f>IF(Main[[#This Row],[Avg_Cost_USD]]&lt;10,"Low",
IF(Main[[#This Row],[Avg_Cost_USD]]&lt;=30,"Medium","High"))</f>
        <v>Low</v>
      </c>
    </row>
    <row r="2274" spans="1:23" x14ac:dyDescent="0.3">
      <c r="A2274">
        <v>300815</v>
      </c>
      <c r="B2274" t="s">
        <v>3035</v>
      </c>
      <c r="C2274">
        <v>1</v>
      </c>
      <c r="D2274" t="s">
        <v>54</v>
      </c>
      <c r="E2274" t="s">
        <v>1539</v>
      </c>
      <c r="F2274">
        <v>77.168377599999999</v>
      </c>
      <c r="G2274">
        <v>28.587948799999999</v>
      </c>
      <c r="H2274" t="s">
        <v>3036</v>
      </c>
      <c r="I2274" t="s">
        <v>19</v>
      </c>
      <c r="J2274" t="s">
        <v>57</v>
      </c>
      <c r="K2274" t="s">
        <v>61</v>
      </c>
      <c r="L2274" t="s">
        <v>57</v>
      </c>
      <c r="M2274" t="s">
        <v>57</v>
      </c>
      <c r="N2274">
        <v>2</v>
      </c>
      <c r="O2274">
        <v>365</v>
      </c>
      <c r="P2274">
        <v>600</v>
      </c>
      <c r="Q2274">
        <v>3.6</v>
      </c>
      <c r="R2274">
        <v>2017</v>
      </c>
      <c r="S2274">
        <v>2</v>
      </c>
      <c r="T2274">
        <v>11</v>
      </c>
      <c r="U2274" s="1">
        <v>42777</v>
      </c>
      <c r="V2274" s="5">
        <f>Main[[#This Row],[Average_Cost_for_two]] * VLOOKUP(Main[[#This Row],[Currency]],'Currency'!A:B,2,FALSE)</f>
        <v>7.2</v>
      </c>
      <c r="W2274" s="5" t="str">
        <f>IF(Main[[#This Row],[Avg_Cost_USD]]&lt;10,"Low",
IF(Main[[#This Row],[Avg_Cost_USD]]&lt;=30,"Medium","High"))</f>
        <v>Low</v>
      </c>
    </row>
    <row r="2275" spans="1:23" x14ac:dyDescent="0.3">
      <c r="A2275">
        <v>18303832</v>
      </c>
      <c r="B2275" t="s">
        <v>3037</v>
      </c>
      <c r="C2275">
        <v>1</v>
      </c>
      <c r="D2275" t="s">
        <v>54</v>
      </c>
      <c r="E2275" t="s">
        <v>1539</v>
      </c>
      <c r="F2275">
        <v>77.167434099999994</v>
      </c>
      <c r="G2275">
        <v>28.587903300000001</v>
      </c>
      <c r="H2275" t="s">
        <v>3038</v>
      </c>
      <c r="I2275" t="s">
        <v>19</v>
      </c>
      <c r="J2275" t="s">
        <v>57</v>
      </c>
      <c r="K2275" t="s">
        <v>61</v>
      </c>
      <c r="L2275" t="s">
        <v>57</v>
      </c>
      <c r="M2275" t="s">
        <v>57</v>
      </c>
      <c r="N2275">
        <v>2</v>
      </c>
      <c r="O2275">
        <v>349</v>
      </c>
      <c r="P2275">
        <v>600</v>
      </c>
      <c r="Q2275">
        <v>4.2</v>
      </c>
      <c r="R2275">
        <v>2011</v>
      </c>
      <c r="S2275">
        <v>2</v>
      </c>
      <c r="T2275">
        <v>3</v>
      </c>
      <c r="U2275" s="1">
        <v>40577</v>
      </c>
      <c r="V2275" s="5">
        <f>Main[[#This Row],[Average_Cost_for_two]] * VLOOKUP(Main[[#This Row],[Currency]],'Currency'!A:B,2,FALSE)</f>
        <v>7.2</v>
      </c>
      <c r="W2275" s="5" t="str">
        <f>IF(Main[[#This Row],[Avg_Cost_USD]]&lt;10,"Low",
IF(Main[[#This Row],[Avg_Cost_USD]]&lt;=30,"Medium","High"))</f>
        <v>Low</v>
      </c>
    </row>
    <row r="2276" spans="1:23" x14ac:dyDescent="0.3">
      <c r="A2276">
        <v>18414475</v>
      </c>
      <c r="B2276" t="s">
        <v>2983</v>
      </c>
      <c r="C2276">
        <v>1</v>
      </c>
      <c r="D2276" t="s">
        <v>54</v>
      </c>
      <c r="E2276" t="s">
        <v>429</v>
      </c>
      <c r="F2276">
        <v>77.112074500000006</v>
      </c>
      <c r="G2276">
        <v>28.646328700000002</v>
      </c>
      <c r="H2276" t="s">
        <v>439</v>
      </c>
      <c r="I2276" t="s">
        <v>19</v>
      </c>
      <c r="J2276" t="s">
        <v>57</v>
      </c>
      <c r="K2276" t="s">
        <v>61</v>
      </c>
      <c r="L2276" t="s">
        <v>57</v>
      </c>
      <c r="M2276" t="s">
        <v>57</v>
      </c>
      <c r="N2276">
        <v>2</v>
      </c>
      <c r="O2276">
        <v>4</v>
      </c>
      <c r="P2276">
        <v>600</v>
      </c>
      <c r="Q2276">
        <v>3</v>
      </c>
      <c r="R2276">
        <v>2012</v>
      </c>
      <c r="S2276">
        <v>2</v>
      </c>
      <c r="T2276">
        <v>27</v>
      </c>
      <c r="U2276" s="1">
        <v>40966</v>
      </c>
      <c r="V2276" s="5">
        <f>Main[[#This Row],[Average_Cost_for_two]] * VLOOKUP(Main[[#This Row],[Currency]],'Currency'!A:B,2,FALSE)</f>
        <v>7.2</v>
      </c>
      <c r="W2276" s="5" t="str">
        <f>IF(Main[[#This Row],[Avg_Cost_USD]]&lt;10,"Low",
IF(Main[[#This Row],[Avg_Cost_USD]]&lt;=30,"Medium","High"))</f>
        <v>Low</v>
      </c>
    </row>
    <row r="2277" spans="1:23" x14ac:dyDescent="0.3">
      <c r="A2277">
        <v>18415376</v>
      </c>
      <c r="B2277" t="s">
        <v>3039</v>
      </c>
      <c r="C2277">
        <v>1</v>
      </c>
      <c r="D2277" t="s">
        <v>54</v>
      </c>
      <c r="E2277" t="s">
        <v>383</v>
      </c>
      <c r="F2277">
        <v>77.120547000000002</v>
      </c>
      <c r="G2277">
        <v>28.548297000000002</v>
      </c>
      <c r="H2277" t="s">
        <v>3040</v>
      </c>
      <c r="I2277" t="s">
        <v>19</v>
      </c>
      <c r="J2277" t="s">
        <v>57</v>
      </c>
      <c r="K2277" t="s">
        <v>61</v>
      </c>
      <c r="L2277" t="s">
        <v>57</v>
      </c>
      <c r="M2277" t="s">
        <v>57</v>
      </c>
      <c r="N2277">
        <v>2</v>
      </c>
      <c r="O2277">
        <v>3</v>
      </c>
      <c r="P2277">
        <v>600</v>
      </c>
      <c r="Q2277">
        <v>1</v>
      </c>
      <c r="R2277">
        <v>2012</v>
      </c>
      <c r="S2277">
        <v>2</v>
      </c>
      <c r="T2277">
        <v>14</v>
      </c>
      <c r="U2277" s="1">
        <v>40953</v>
      </c>
      <c r="V2277" s="5">
        <f>Main[[#This Row],[Average_Cost_for_two]] * VLOOKUP(Main[[#This Row],[Currency]],'Currency'!A:B,2,FALSE)</f>
        <v>7.2</v>
      </c>
      <c r="W2277" s="5" t="str">
        <f>IF(Main[[#This Row],[Avg_Cost_USD]]&lt;10,"Low",
IF(Main[[#This Row],[Avg_Cost_USD]]&lt;=30,"Medium","High"))</f>
        <v>Low</v>
      </c>
    </row>
    <row r="2278" spans="1:23" x14ac:dyDescent="0.3">
      <c r="A2278">
        <v>7249</v>
      </c>
      <c r="B2278" t="s">
        <v>3027</v>
      </c>
      <c r="C2278">
        <v>1</v>
      </c>
      <c r="D2278" t="s">
        <v>54</v>
      </c>
      <c r="E2278" t="s">
        <v>2211</v>
      </c>
      <c r="F2278">
        <v>77.154984900000002</v>
      </c>
      <c r="G2278">
        <v>28.541561999999999</v>
      </c>
      <c r="H2278" t="s">
        <v>3028</v>
      </c>
      <c r="I2278" t="s">
        <v>19</v>
      </c>
      <c r="J2278" t="s">
        <v>57</v>
      </c>
      <c r="K2278" t="s">
        <v>61</v>
      </c>
      <c r="L2278" t="s">
        <v>57</v>
      </c>
      <c r="M2278" t="s">
        <v>57</v>
      </c>
      <c r="N2278">
        <v>2</v>
      </c>
      <c r="O2278">
        <v>100</v>
      </c>
      <c r="P2278">
        <v>600</v>
      </c>
      <c r="Q2278">
        <v>2.5</v>
      </c>
      <c r="R2278">
        <v>2013</v>
      </c>
      <c r="S2278">
        <v>1</v>
      </c>
      <c r="T2278">
        <v>4</v>
      </c>
      <c r="U2278" s="1">
        <v>41278</v>
      </c>
      <c r="V2278" s="5">
        <f>Main[[#This Row],[Average_Cost_for_two]] * VLOOKUP(Main[[#This Row],[Currency]],'Currency'!A:B,2,FALSE)</f>
        <v>7.2</v>
      </c>
      <c r="W2278" s="5" t="str">
        <f>IF(Main[[#This Row],[Avg_Cost_USD]]&lt;10,"Low",
IF(Main[[#This Row],[Avg_Cost_USD]]&lt;=30,"Medium","High"))</f>
        <v>Low</v>
      </c>
    </row>
    <row r="2279" spans="1:23" x14ac:dyDescent="0.3">
      <c r="A2279">
        <v>309080</v>
      </c>
      <c r="B2279" t="s">
        <v>3041</v>
      </c>
      <c r="C2279">
        <v>1</v>
      </c>
      <c r="D2279" t="s">
        <v>54</v>
      </c>
      <c r="E2279" t="s">
        <v>168</v>
      </c>
      <c r="F2279">
        <v>77.253270709999995</v>
      </c>
      <c r="G2279">
        <v>28.53634285</v>
      </c>
      <c r="H2279" t="s">
        <v>337</v>
      </c>
      <c r="I2279" t="s">
        <v>19</v>
      </c>
      <c r="J2279" t="s">
        <v>57</v>
      </c>
      <c r="K2279" t="s">
        <v>61</v>
      </c>
      <c r="L2279" t="s">
        <v>57</v>
      </c>
      <c r="M2279" t="s">
        <v>57</v>
      </c>
      <c r="N2279">
        <v>2</v>
      </c>
      <c r="O2279">
        <v>41</v>
      </c>
      <c r="P2279">
        <v>600</v>
      </c>
      <c r="Q2279">
        <v>2.4</v>
      </c>
      <c r="R2279">
        <v>2018</v>
      </c>
      <c r="S2279">
        <v>1</v>
      </c>
      <c r="T2279">
        <v>6</v>
      </c>
      <c r="U2279" s="1">
        <v>43106</v>
      </c>
      <c r="V2279" s="5">
        <f>Main[[#This Row],[Average_Cost_for_two]] * VLOOKUP(Main[[#This Row],[Currency]],'Currency'!A:B,2,FALSE)</f>
        <v>7.2</v>
      </c>
      <c r="W2279" s="5" t="str">
        <f>IF(Main[[#This Row],[Avg_Cost_USD]]&lt;10,"Low",
IF(Main[[#This Row],[Avg_Cost_USD]]&lt;=30,"Medium","High"))</f>
        <v>Low</v>
      </c>
    </row>
    <row r="2280" spans="1:23" x14ac:dyDescent="0.3">
      <c r="A2280">
        <v>302370</v>
      </c>
      <c r="B2280" t="s">
        <v>3042</v>
      </c>
      <c r="C2280">
        <v>1</v>
      </c>
      <c r="D2280" t="s">
        <v>54</v>
      </c>
      <c r="E2280" t="s">
        <v>265</v>
      </c>
      <c r="F2280">
        <v>77.204182399999993</v>
      </c>
      <c r="G2280">
        <v>28.695695099999998</v>
      </c>
      <c r="H2280" t="s">
        <v>444</v>
      </c>
      <c r="I2280" t="s">
        <v>19</v>
      </c>
      <c r="J2280" t="s">
        <v>57</v>
      </c>
      <c r="K2280" t="s">
        <v>61</v>
      </c>
      <c r="L2280" t="s">
        <v>57</v>
      </c>
      <c r="M2280" t="s">
        <v>57</v>
      </c>
      <c r="N2280">
        <v>2</v>
      </c>
      <c r="O2280">
        <v>427</v>
      </c>
      <c r="P2280">
        <v>600</v>
      </c>
      <c r="Q2280">
        <v>3.4</v>
      </c>
      <c r="R2280">
        <v>2010</v>
      </c>
      <c r="S2280">
        <v>1</v>
      </c>
      <c r="T2280">
        <v>21</v>
      </c>
      <c r="U2280" s="1">
        <v>40199</v>
      </c>
      <c r="V2280" s="5">
        <f>Main[[#This Row],[Average_Cost_for_two]] * VLOOKUP(Main[[#This Row],[Currency]],'Currency'!A:B,2,FALSE)</f>
        <v>7.2</v>
      </c>
      <c r="W2280" s="5" t="str">
        <f>IF(Main[[#This Row],[Avg_Cost_USD]]&lt;10,"Low",
IF(Main[[#This Row],[Avg_Cost_USD]]&lt;=30,"Medium","High"))</f>
        <v>Low</v>
      </c>
    </row>
    <row r="2281" spans="1:23" x14ac:dyDescent="0.3">
      <c r="A2281">
        <v>2932</v>
      </c>
      <c r="B2281" t="s">
        <v>3043</v>
      </c>
      <c r="C2281">
        <v>1</v>
      </c>
      <c r="D2281" t="s">
        <v>54</v>
      </c>
      <c r="E2281" t="s">
        <v>104</v>
      </c>
      <c r="F2281">
        <v>77.2953531</v>
      </c>
      <c r="G2281">
        <v>28.6065091</v>
      </c>
      <c r="H2281" t="s">
        <v>289</v>
      </c>
      <c r="I2281" t="s">
        <v>19</v>
      </c>
      <c r="J2281" t="s">
        <v>57</v>
      </c>
      <c r="K2281" t="s">
        <v>61</v>
      </c>
      <c r="L2281" t="s">
        <v>57</v>
      </c>
      <c r="M2281" t="s">
        <v>57</v>
      </c>
      <c r="N2281">
        <v>2</v>
      </c>
      <c r="O2281">
        <v>53</v>
      </c>
      <c r="P2281">
        <v>600</v>
      </c>
      <c r="Q2281">
        <v>2.6</v>
      </c>
      <c r="R2281">
        <v>2013</v>
      </c>
      <c r="S2281">
        <v>1</v>
      </c>
      <c r="T2281">
        <v>6</v>
      </c>
      <c r="U2281" s="1">
        <v>41280</v>
      </c>
      <c r="V2281" s="5">
        <f>Main[[#This Row],[Average_Cost_for_two]] * VLOOKUP(Main[[#This Row],[Currency]],'Currency'!A:B,2,FALSE)</f>
        <v>7.2</v>
      </c>
      <c r="W2281" s="5" t="str">
        <f>IF(Main[[#This Row],[Avg_Cost_USD]]&lt;10,"Low",
IF(Main[[#This Row],[Avg_Cost_USD]]&lt;=30,"Medium","High"))</f>
        <v>Low</v>
      </c>
    </row>
    <row r="2282" spans="1:23" x14ac:dyDescent="0.3">
      <c r="A2282">
        <v>3116</v>
      </c>
      <c r="B2282" t="s">
        <v>3044</v>
      </c>
      <c r="C2282">
        <v>1</v>
      </c>
      <c r="D2282" t="s">
        <v>54</v>
      </c>
      <c r="E2282" t="s">
        <v>1081</v>
      </c>
      <c r="F2282">
        <v>77.210291100000006</v>
      </c>
      <c r="G2282">
        <v>28.640921800000001</v>
      </c>
      <c r="H2282" t="s">
        <v>3045</v>
      </c>
      <c r="I2282" t="s">
        <v>19</v>
      </c>
      <c r="J2282" t="s">
        <v>57</v>
      </c>
      <c r="K2282" t="s">
        <v>61</v>
      </c>
      <c r="L2282" t="s">
        <v>57</v>
      </c>
      <c r="M2282" t="s">
        <v>57</v>
      </c>
      <c r="N2282">
        <v>2</v>
      </c>
      <c r="O2282">
        <v>38</v>
      </c>
      <c r="P2282">
        <v>600</v>
      </c>
      <c r="Q2282">
        <v>3.2</v>
      </c>
      <c r="R2282">
        <v>2017</v>
      </c>
      <c r="S2282">
        <v>1</v>
      </c>
      <c r="T2282">
        <v>10</v>
      </c>
      <c r="U2282" s="1">
        <v>42745</v>
      </c>
      <c r="V2282" s="5">
        <f>Main[[#This Row],[Average_Cost_for_two]] * VLOOKUP(Main[[#This Row],[Currency]],'Currency'!A:B,2,FALSE)</f>
        <v>7.2</v>
      </c>
      <c r="W2282" s="5" t="str">
        <f>IF(Main[[#This Row],[Avg_Cost_USD]]&lt;10,"Low",
IF(Main[[#This Row],[Avg_Cost_USD]]&lt;=30,"Medium","High"))</f>
        <v>Low</v>
      </c>
    </row>
    <row r="2283" spans="1:23" x14ac:dyDescent="0.3">
      <c r="A2283">
        <v>9792</v>
      </c>
      <c r="B2283" t="s">
        <v>3046</v>
      </c>
      <c r="C2283">
        <v>1</v>
      </c>
      <c r="D2283" t="s">
        <v>54</v>
      </c>
      <c r="E2283" t="s">
        <v>101</v>
      </c>
      <c r="F2283">
        <v>77.143797699999993</v>
      </c>
      <c r="G2283">
        <v>28.710052000000001</v>
      </c>
      <c r="H2283" t="s">
        <v>287</v>
      </c>
      <c r="I2283" t="s">
        <v>19</v>
      </c>
      <c r="J2283" t="s">
        <v>57</v>
      </c>
      <c r="K2283" t="s">
        <v>61</v>
      </c>
      <c r="L2283" t="s">
        <v>57</v>
      </c>
      <c r="M2283" t="s">
        <v>57</v>
      </c>
      <c r="N2283">
        <v>2</v>
      </c>
      <c r="O2283">
        <v>80</v>
      </c>
      <c r="P2283">
        <v>600</v>
      </c>
      <c r="Q2283">
        <v>3</v>
      </c>
      <c r="R2283">
        <v>2018</v>
      </c>
      <c r="S2283">
        <v>1</v>
      </c>
      <c r="T2283">
        <v>4</v>
      </c>
      <c r="U2283" s="1">
        <v>43104</v>
      </c>
      <c r="V2283" s="5">
        <f>Main[[#This Row],[Average_Cost_for_two]] * VLOOKUP(Main[[#This Row],[Currency]],'Currency'!A:B,2,FALSE)</f>
        <v>7.2</v>
      </c>
      <c r="W2283" s="5" t="str">
        <f>IF(Main[[#This Row],[Avg_Cost_USD]]&lt;10,"Low",
IF(Main[[#This Row],[Avg_Cost_USD]]&lt;=30,"Medium","High"))</f>
        <v>Low</v>
      </c>
    </row>
    <row r="2284" spans="1:23" x14ac:dyDescent="0.3">
      <c r="A2284">
        <v>304186</v>
      </c>
      <c r="B2284" t="s">
        <v>3047</v>
      </c>
      <c r="C2284">
        <v>1</v>
      </c>
      <c r="D2284" t="s">
        <v>54</v>
      </c>
      <c r="E2284" t="s">
        <v>1093</v>
      </c>
      <c r="F2284">
        <v>77.198995199999999</v>
      </c>
      <c r="G2284">
        <v>28.56062056</v>
      </c>
      <c r="H2284" t="s">
        <v>335</v>
      </c>
      <c r="I2284" t="s">
        <v>19</v>
      </c>
      <c r="J2284" t="s">
        <v>57</v>
      </c>
      <c r="K2284" t="s">
        <v>61</v>
      </c>
      <c r="L2284" t="s">
        <v>57</v>
      </c>
      <c r="M2284" t="s">
        <v>57</v>
      </c>
      <c r="N2284">
        <v>2</v>
      </c>
      <c r="O2284">
        <v>35</v>
      </c>
      <c r="P2284">
        <v>600</v>
      </c>
      <c r="Q2284">
        <v>3.1</v>
      </c>
      <c r="R2284">
        <v>2015</v>
      </c>
      <c r="S2284">
        <v>1</v>
      </c>
      <c r="T2284">
        <v>16</v>
      </c>
      <c r="U2284" s="1">
        <v>42020</v>
      </c>
      <c r="V2284" s="5">
        <f>Main[[#This Row],[Average_Cost_for_two]] * VLOOKUP(Main[[#This Row],[Currency]],'Currency'!A:B,2,FALSE)</f>
        <v>7.2</v>
      </c>
      <c r="W2284" s="5" t="str">
        <f>IF(Main[[#This Row],[Avg_Cost_USD]]&lt;10,"Low",
IF(Main[[#This Row],[Avg_Cost_USD]]&lt;=30,"Medium","High"))</f>
        <v>Low</v>
      </c>
    </row>
    <row r="2285" spans="1:23" x14ac:dyDescent="0.3">
      <c r="A2285">
        <v>300283</v>
      </c>
      <c r="B2285" t="s">
        <v>3048</v>
      </c>
      <c r="C2285">
        <v>1</v>
      </c>
      <c r="D2285" t="s">
        <v>54</v>
      </c>
      <c r="E2285" t="s">
        <v>1093</v>
      </c>
      <c r="F2285">
        <v>77.193650570000003</v>
      </c>
      <c r="G2285">
        <v>28.560785469999999</v>
      </c>
      <c r="H2285" t="s">
        <v>3049</v>
      </c>
      <c r="I2285" t="s">
        <v>19</v>
      </c>
      <c r="J2285" t="s">
        <v>57</v>
      </c>
      <c r="K2285" t="s">
        <v>61</v>
      </c>
      <c r="L2285" t="s">
        <v>57</v>
      </c>
      <c r="M2285" t="s">
        <v>57</v>
      </c>
      <c r="N2285">
        <v>2</v>
      </c>
      <c r="O2285">
        <v>123</v>
      </c>
      <c r="P2285">
        <v>600</v>
      </c>
      <c r="Q2285">
        <v>3.5</v>
      </c>
      <c r="R2285">
        <v>2014</v>
      </c>
      <c r="S2285">
        <v>1</v>
      </c>
      <c r="T2285">
        <v>8</v>
      </c>
      <c r="U2285" s="1">
        <v>41647</v>
      </c>
      <c r="V2285" s="5">
        <f>Main[[#This Row],[Average_Cost_for_two]] * VLOOKUP(Main[[#This Row],[Currency]],'Currency'!A:B,2,FALSE)</f>
        <v>7.2</v>
      </c>
      <c r="W2285" s="5" t="str">
        <f>IF(Main[[#This Row],[Avg_Cost_USD]]&lt;10,"Low",
IF(Main[[#This Row],[Avg_Cost_USD]]&lt;=30,"Medium","High"))</f>
        <v>Low</v>
      </c>
    </row>
    <row r="2286" spans="1:23" x14ac:dyDescent="0.3">
      <c r="A2286">
        <v>3665</v>
      </c>
      <c r="B2286" t="s">
        <v>3050</v>
      </c>
      <c r="C2286">
        <v>1</v>
      </c>
      <c r="D2286" t="s">
        <v>54</v>
      </c>
      <c r="E2286" t="s">
        <v>1248</v>
      </c>
      <c r="F2286">
        <v>77.074307099999999</v>
      </c>
      <c r="G2286">
        <v>28.639083299999999</v>
      </c>
      <c r="H2286" t="s">
        <v>350</v>
      </c>
      <c r="I2286" t="s">
        <v>19</v>
      </c>
      <c r="J2286" t="s">
        <v>57</v>
      </c>
      <c r="K2286" t="s">
        <v>61</v>
      </c>
      <c r="L2286" t="s">
        <v>57</v>
      </c>
      <c r="M2286" t="s">
        <v>57</v>
      </c>
      <c r="N2286">
        <v>2</v>
      </c>
      <c r="O2286">
        <v>26</v>
      </c>
      <c r="P2286">
        <v>600</v>
      </c>
      <c r="Q2286">
        <v>2.2999999999999998</v>
      </c>
      <c r="R2286">
        <v>2012</v>
      </c>
      <c r="S2286">
        <v>1</v>
      </c>
      <c r="T2286">
        <v>21</v>
      </c>
      <c r="U2286" s="1">
        <v>40929</v>
      </c>
      <c r="V2286" s="5">
        <f>Main[[#This Row],[Average_Cost_for_two]] * VLOOKUP(Main[[#This Row],[Currency]],'Currency'!A:B,2,FALSE)</f>
        <v>7.2</v>
      </c>
      <c r="W2286" s="5" t="str">
        <f>IF(Main[[#This Row],[Avg_Cost_USD]]&lt;10,"Low",
IF(Main[[#This Row],[Avg_Cost_USD]]&lt;=30,"Medium","High"))</f>
        <v>Low</v>
      </c>
    </row>
    <row r="2287" spans="1:23" x14ac:dyDescent="0.3">
      <c r="A2287">
        <v>310463</v>
      </c>
      <c r="B2287" t="s">
        <v>3051</v>
      </c>
      <c r="C2287">
        <v>1</v>
      </c>
      <c r="D2287" t="s">
        <v>54</v>
      </c>
      <c r="E2287" t="s">
        <v>400</v>
      </c>
      <c r="F2287">
        <v>77.219722899999994</v>
      </c>
      <c r="G2287">
        <v>28.630354000000001</v>
      </c>
      <c r="H2287" t="s">
        <v>1348</v>
      </c>
      <c r="I2287" t="s">
        <v>19</v>
      </c>
      <c r="J2287" t="s">
        <v>57</v>
      </c>
      <c r="K2287" t="s">
        <v>61</v>
      </c>
      <c r="L2287" t="s">
        <v>57</v>
      </c>
      <c r="M2287" t="s">
        <v>57</v>
      </c>
      <c r="N2287">
        <v>2</v>
      </c>
      <c r="O2287">
        <v>1311</v>
      </c>
      <c r="P2287">
        <v>600</v>
      </c>
      <c r="Q2287">
        <v>3.5</v>
      </c>
      <c r="R2287">
        <v>2018</v>
      </c>
      <c r="S2287">
        <v>12</v>
      </c>
      <c r="T2287">
        <v>1</v>
      </c>
      <c r="U2287" s="1">
        <v>43435</v>
      </c>
      <c r="V2287" s="5">
        <f>Main[[#This Row],[Average_Cost_for_two]] * VLOOKUP(Main[[#This Row],[Currency]],'Currency'!A:B,2,FALSE)</f>
        <v>7.2</v>
      </c>
      <c r="W2287" s="5" t="str">
        <f>IF(Main[[#This Row],[Avg_Cost_USD]]&lt;10,"Low",
IF(Main[[#This Row],[Avg_Cost_USD]]&lt;=30,"Medium","High"))</f>
        <v>Low</v>
      </c>
    </row>
    <row r="2288" spans="1:23" x14ac:dyDescent="0.3">
      <c r="A2288">
        <v>18303851</v>
      </c>
      <c r="B2288" t="s">
        <v>3052</v>
      </c>
      <c r="C2288">
        <v>1</v>
      </c>
      <c r="D2288" t="s">
        <v>54</v>
      </c>
      <c r="E2288" t="s">
        <v>79</v>
      </c>
      <c r="F2288">
        <v>77.238674200000005</v>
      </c>
      <c r="G2288">
        <v>28.578569900000002</v>
      </c>
      <c r="H2288" t="s">
        <v>444</v>
      </c>
      <c r="I2288" t="s">
        <v>19</v>
      </c>
      <c r="J2288" t="s">
        <v>57</v>
      </c>
      <c r="K2288" t="s">
        <v>61</v>
      </c>
      <c r="L2288" t="s">
        <v>57</v>
      </c>
      <c r="M2288" t="s">
        <v>57</v>
      </c>
      <c r="N2288">
        <v>2</v>
      </c>
      <c r="O2288">
        <v>39</v>
      </c>
      <c r="P2288">
        <v>600</v>
      </c>
      <c r="Q2288">
        <v>3</v>
      </c>
      <c r="R2288">
        <v>2014</v>
      </c>
      <c r="S2288">
        <v>12</v>
      </c>
      <c r="T2288">
        <v>2</v>
      </c>
      <c r="U2288" s="1">
        <v>41975</v>
      </c>
      <c r="V2288" s="5">
        <f>Main[[#This Row],[Average_Cost_for_two]] * VLOOKUP(Main[[#This Row],[Currency]],'Currency'!A:B,2,FALSE)</f>
        <v>7.2</v>
      </c>
      <c r="W2288" s="5" t="str">
        <f>IF(Main[[#This Row],[Avg_Cost_USD]]&lt;10,"Low",
IF(Main[[#This Row],[Avg_Cost_USD]]&lt;=30,"Medium","High"))</f>
        <v>Low</v>
      </c>
    </row>
    <row r="2289" spans="1:23" x14ac:dyDescent="0.3">
      <c r="A2289">
        <v>305</v>
      </c>
      <c r="B2289" t="s">
        <v>2778</v>
      </c>
      <c r="C2289">
        <v>1</v>
      </c>
      <c r="D2289" t="s">
        <v>54</v>
      </c>
      <c r="E2289" t="s">
        <v>79</v>
      </c>
      <c r="F2289">
        <v>77.230321700000005</v>
      </c>
      <c r="G2289">
        <v>28.573383100000001</v>
      </c>
      <c r="H2289" t="s">
        <v>569</v>
      </c>
      <c r="I2289" t="s">
        <v>19</v>
      </c>
      <c r="J2289" t="s">
        <v>57</v>
      </c>
      <c r="K2289" t="s">
        <v>61</v>
      </c>
      <c r="L2289" t="s">
        <v>57</v>
      </c>
      <c r="M2289" t="s">
        <v>57</v>
      </c>
      <c r="N2289">
        <v>2</v>
      </c>
      <c r="O2289">
        <v>782</v>
      </c>
      <c r="P2289">
        <v>600</v>
      </c>
      <c r="Q2289">
        <v>4</v>
      </c>
      <c r="R2289">
        <v>2010</v>
      </c>
      <c r="S2289">
        <v>12</v>
      </c>
      <c r="T2289">
        <v>12</v>
      </c>
      <c r="U2289" s="1">
        <v>40524</v>
      </c>
      <c r="V2289" s="5">
        <f>Main[[#This Row],[Average_Cost_for_two]] * VLOOKUP(Main[[#This Row],[Currency]],'Currency'!A:B,2,FALSE)</f>
        <v>7.2</v>
      </c>
      <c r="W2289" s="5" t="str">
        <f>IF(Main[[#This Row],[Avg_Cost_USD]]&lt;10,"Low",
IF(Main[[#This Row],[Avg_Cost_USD]]&lt;=30,"Medium","High"))</f>
        <v>Low</v>
      </c>
    </row>
    <row r="2290" spans="1:23" x14ac:dyDescent="0.3">
      <c r="A2290">
        <v>303575</v>
      </c>
      <c r="B2290" t="s">
        <v>353</v>
      </c>
      <c r="C2290">
        <v>1</v>
      </c>
      <c r="D2290" t="s">
        <v>54</v>
      </c>
      <c r="E2290" t="s">
        <v>536</v>
      </c>
      <c r="F2290">
        <v>77.169568600000005</v>
      </c>
      <c r="G2290">
        <v>28.644937299999999</v>
      </c>
      <c r="H2290" t="s">
        <v>354</v>
      </c>
      <c r="I2290" t="s">
        <v>19</v>
      </c>
      <c r="J2290" t="s">
        <v>57</v>
      </c>
      <c r="K2290" t="s">
        <v>61</v>
      </c>
      <c r="L2290" t="s">
        <v>57</v>
      </c>
      <c r="M2290" t="s">
        <v>57</v>
      </c>
      <c r="N2290">
        <v>2</v>
      </c>
      <c r="O2290">
        <v>177</v>
      </c>
      <c r="P2290">
        <v>600</v>
      </c>
      <c r="Q2290">
        <v>3.6</v>
      </c>
      <c r="R2290">
        <v>2014</v>
      </c>
      <c r="S2290">
        <v>12</v>
      </c>
      <c r="T2290">
        <v>4</v>
      </c>
      <c r="U2290" s="1">
        <v>41977</v>
      </c>
      <c r="V2290" s="5">
        <f>Main[[#This Row],[Average_Cost_for_two]] * VLOOKUP(Main[[#This Row],[Currency]],'Currency'!A:B,2,FALSE)</f>
        <v>7.2</v>
      </c>
      <c r="W2290" s="5" t="str">
        <f>IF(Main[[#This Row],[Avg_Cost_USD]]&lt;10,"Low",
IF(Main[[#This Row],[Avg_Cost_USD]]&lt;=30,"Medium","High"))</f>
        <v>Low</v>
      </c>
    </row>
    <row r="2291" spans="1:23" x14ac:dyDescent="0.3">
      <c r="A2291">
        <v>18365984</v>
      </c>
      <c r="B2291" t="s">
        <v>343</v>
      </c>
      <c r="C2291">
        <v>1</v>
      </c>
      <c r="D2291" t="s">
        <v>54</v>
      </c>
      <c r="E2291" t="s">
        <v>983</v>
      </c>
      <c r="F2291">
        <v>77.076075000000003</v>
      </c>
      <c r="G2291">
        <v>28.624851</v>
      </c>
      <c r="H2291" t="s">
        <v>344</v>
      </c>
      <c r="I2291" t="s">
        <v>19</v>
      </c>
      <c r="J2291" t="s">
        <v>57</v>
      </c>
      <c r="K2291" t="s">
        <v>61</v>
      </c>
      <c r="L2291" t="s">
        <v>57</v>
      </c>
      <c r="M2291" t="s">
        <v>57</v>
      </c>
      <c r="N2291">
        <v>2</v>
      </c>
      <c r="O2291">
        <v>49</v>
      </c>
      <c r="P2291">
        <v>600</v>
      </c>
      <c r="Q2291">
        <v>3.4</v>
      </c>
      <c r="R2291">
        <v>2018</v>
      </c>
      <c r="S2291">
        <v>12</v>
      </c>
      <c r="T2291">
        <v>28</v>
      </c>
      <c r="U2291" s="1">
        <v>43462</v>
      </c>
      <c r="V2291" s="5">
        <f>Main[[#This Row],[Average_Cost_for_two]] * VLOOKUP(Main[[#This Row],[Currency]],'Currency'!A:B,2,FALSE)</f>
        <v>7.2</v>
      </c>
      <c r="W2291" s="5" t="str">
        <f>IF(Main[[#This Row],[Avg_Cost_USD]]&lt;10,"Low",
IF(Main[[#This Row],[Avg_Cost_USD]]&lt;=30,"Medium","High"))</f>
        <v>Low</v>
      </c>
    </row>
    <row r="2292" spans="1:23" x14ac:dyDescent="0.3">
      <c r="A2292">
        <v>7908</v>
      </c>
      <c r="B2292" t="s">
        <v>2778</v>
      </c>
      <c r="C2292">
        <v>1</v>
      </c>
      <c r="D2292" t="s">
        <v>54</v>
      </c>
      <c r="E2292" t="s">
        <v>1567</v>
      </c>
      <c r="F2292">
        <v>77.288237899999999</v>
      </c>
      <c r="G2292">
        <v>28.539806899999999</v>
      </c>
      <c r="H2292" t="s">
        <v>569</v>
      </c>
      <c r="I2292" t="s">
        <v>19</v>
      </c>
      <c r="J2292" t="s">
        <v>57</v>
      </c>
      <c r="K2292" t="s">
        <v>61</v>
      </c>
      <c r="L2292" t="s">
        <v>57</v>
      </c>
      <c r="M2292" t="s">
        <v>57</v>
      </c>
      <c r="N2292">
        <v>2</v>
      </c>
      <c r="O2292">
        <v>76</v>
      </c>
      <c r="P2292">
        <v>600</v>
      </c>
      <c r="Q2292">
        <v>2.4</v>
      </c>
      <c r="R2292">
        <v>2012</v>
      </c>
      <c r="S2292">
        <v>12</v>
      </c>
      <c r="T2292">
        <v>22</v>
      </c>
      <c r="U2292" s="1">
        <v>41265</v>
      </c>
      <c r="V2292" s="5">
        <f>Main[[#This Row],[Average_Cost_for_two]] * VLOOKUP(Main[[#This Row],[Currency]],'Currency'!A:B,2,FALSE)</f>
        <v>7.2</v>
      </c>
      <c r="W2292" s="5" t="str">
        <f>IF(Main[[#This Row],[Avg_Cost_USD]]&lt;10,"Low",
IF(Main[[#This Row],[Avg_Cost_USD]]&lt;=30,"Medium","High"))</f>
        <v>Low</v>
      </c>
    </row>
    <row r="2293" spans="1:23" x14ac:dyDescent="0.3">
      <c r="A2293">
        <v>18365855</v>
      </c>
      <c r="B2293" t="s">
        <v>343</v>
      </c>
      <c r="C2293">
        <v>1</v>
      </c>
      <c r="D2293" t="s">
        <v>54</v>
      </c>
      <c r="E2293" t="s">
        <v>926</v>
      </c>
      <c r="F2293">
        <v>77.259379999999993</v>
      </c>
      <c r="G2293">
        <v>28.537766000000001</v>
      </c>
      <c r="H2293" t="s">
        <v>344</v>
      </c>
      <c r="I2293" t="s">
        <v>19</v>
      </c>
      <c r="J2293" t="s">
        <v>57</v>
      </c>
      <c r="K2293" t="s">
        <v>61</v>
      </c>
      <c r="L2293" t="s">
        <v>57</v>
      </c>
      <c r="M2293" t="s">
        <v>57</v>
      </c>
      <c r="N2293">
        <v>2</v>
      </c>
      <c r="O2293">
        <v>30</v>
      </c>
      <c r="P2293">
        <v>600</v>
      </c>
      <c r="Q2293">
        <v>3.6</v>
      </c>
      <c r="R2293">
        <v>2012</v>
      </c>
      <c r="S2293">
        <v>12</v>
      </c>
      <c r="T2293">
        <v>26</v>
      </c>
      <c r="U2293" s="1">
        <v>41269</v>
      </c>
      <c r="V2293" s="5">
        <f>Main[[#This Row],[Average_Cost_for_two]] * VLOOKUP(Main[[#This Row],[Currency]],'Currency'!A:B,2,FALSE)</f>
        <v>7.2</v>
      </c>
      <c r="W2293" s="5" t="str">
        <f>IF(Main[[#This Row],[Avg_Cost_USD]]&lt;10,"Low",
IF(Main[[#This Row],[Avg_Cost_USD]]&lt;=30,"Medium","High"))</f>
        <v>Low</v>
      </c>
    </row>
    <row r="2294" spans="1:23" x14ac:dyDescent="0.3">
      <c r="A2294">
        <v>18414470</v>
      </c>
      <c r="B2294" t="s">
        <v>2983</v>
      </c>
      <c r="C2294">
        <v>1</v>
      </c>
      <c r="D2294" t="s">
        <v>54</v>
      </c>
      <c r="E2294" t="s">
        <v>412</v>
      </c>
      <c r="F2294">
        <v>77.281710500000003</v>
      </c>
      <c r="G2294">
        <v>28.634161200000001</v>
      </c>
      <c r="H2294" t="s">
        <v>439</v>
      </c>
      <c r="I2294" t="s">
        <v>19</v>
      </c>
      <c r="J2294" t="s">
        <v>57</v>
      </c>
      <c r="K2294" t="s">
        <v>61</v>
      </c>
      <c r="L2294" t="s">
        <v>57</v>
      </c>
      <c r="M2294" t="s">
        <v>57</v>
      </c>
      <c r="N2294">
        <v>2</v>
      </c>
      <c r="O2294">
        <v>10</v>
      </c>
      <c r="P2294">
        <v>600</v>
      </c>
      <c r="Q2294">
        <v>2.6</v>
      </c>
      <c r="R2294">
        <v>2010</v>
      </c>
      <c r="S2294">
        <v>12</v>
      </c>
      <c r="T2294">
        <v>2</v>
      </c>
      <c r="U2294" s="1">
        <v>40514</v>
      </c>
      <c r="V2294" s="5">
        <f>Main[[#This Row],[Average_Cost_for_two]] * VLOOKUP(Main[[#This Row],[Currency]],'Currency'!A:B,2,FALSE)</f>
        <v>7.2</v>
      </c>
      <c r="W2294" s="5" t="str">
        <f>IF(Main[[#This Row],[Avg_Cost_USD]]&lt;10,"Low",
IF(Main[[#This Row],[Avg_Cost_USD]]&lt;=30,"Medium","High"))</f>
        <v>Low</v>
      </c>
    </row>
    <row r="2295" spans="1:23" x14ac:dyDescent="0.3">
      <c r="A2295">
        <v>311385</v>
      </c>
      <c r="B2295" t="s">
        <v>2295</v>
      </c>
      <c r="C2295">
        <v>1</v>
      </c>
      <c r="D2295" t="s">
        <v>54</v>
      </c>
      <c r="E2295" t="s">
        <v>93</v>
      </c>
      <c r="F2295">
        <v>77.137162599999996</v>
      </c>
      <c r="G2295">
        <v>28.629114699999999</v>
      </c>
      <c r="H2295" t="s">
        <v>350</v>
      </c>
      <c r="I2295" t="s">
        <v>19</v>
      </c>
      <c r="J2295" t="s">
        <v>57</v>
      </c>
      <c r="K2295" t="s">
        <v>61</v>
      </c>
      <c r="L2295" t="s">
        <v>57</v>
      </c>
      <c r="M2295" t="s">
        <v>57</v>
      </c>
      <c r="N2295">
        <v>2</v>
      </c>
      <c r="O2295">
        <v>32</v>
      </c>
      <c r="P2295">
        <v>600</v>
      </c>
      <c r="Q2295">
        <v>2.6</v>
      </c>
      <c r="R2295">
        <v>2011</v>
      </c>
      <c r="S2295">
        <v>12</v>
      </c>
      <c r="T2295">
        <v>12</v>
      </c>
      <c r="U2295" s="1">
        <v>40889</v>
      </c>
      <c r="V2295" s="5">
        <f>Main[[#This Row],[Average_Cost_for_two]] * VLOOKUP(Main[[#This Row],[Currency]],'Currency'!A:B,2,FALSE)</f>
        <v>7.2</v>
      </c>
      <c r="W2295" s="5" t="str">
        <f>IF(Main[[#This Row],[Avg_Cost_USD]]&lt;10,"Low",
IF(Main[[#This Row],[Avg_Cost_USD]]&lt;=30,"Medium","High"))</f>
        <v>Low</v>
      </c>
    </row>
    <row r="2296" spans="1:23" x14ac:dyDescent="0.3">
      <c r="A2296">
        <v>18408059</v>
      </c>
      <c r="B2296" t="s">
        <v>3053</v>
      </c>
      <c r="C2296">
        <v>1</v>
      </c>
      <c r="D2296" t="s">
        <v>54</v>
      </c>
      <c r="E2296" t="s">
        <v>1081</v>
      </c>
      <c r="F2296">
        <v>77.213506289999998</v>
      </c>
      <c r="G2296">
        <v>28.641026190000002</v>
      </c>
      <c r="H2296" t="s">
        <v>3054</v>
      </c>
      <c r="I2296" t="s">
        <v>19</v>
      </c>
      <c r="J2296" t="s">
        <v>57</v>
      </c>
      <c r="K2296" t="s">
        <v>61</v>
      </c>
      <c r="L2296" t="s">
        <v>57</v>
      </c>
      <c r="M2296" t="s">
        <v>57</v>
      </c>
      <c r="N2296">
        <v>2</v>
      </c>
      <c r="O2296">
        <v>5</v>
      </c>
      <c r="P2296">
        <v>600</v>
      </c>
      <c r="Q2296">
        <v>3</v>
      </c>
      <c r="R2296">
        <v>2017</v>
      </c>
      <c r="S2296">
        <v>12</v>
      </c>
      <c r="T2296">
        <v>12</v>
      </c>
      <c r="U2296" s="1">
        <v>43081</v>
      </c>
      <c r="V2296" s="5">
        <f>Main[[#This Row],[Average_Cost_for_two]] * VLOOKUP(Main[[#This Row],[Currency]],'Currency'!A:B,2,FALSE)</f>
        <v>7.2</v>
      </c>
      <c r="W2296" s="5" t="str">
        <f>IF(Main[[#This Row],[Avg_Cost_USD]]&lt;10,"Low",
IF(Main[[#This Row],[Avg_Cost_USD]]&lt;=30,"Medium","High"))</f>
        <v>Low</v>
      </c>
    </row>
    <row r="2297" spans="1:23" x14ac:dyDescent="0.3">
      <c r="A2297">
        <v>18352179</v>
      </c>
      <c r="B2297" t="s">
        <v>294</v>
      </c>
      <c r="C2297">
        <v>1</v>
      </c>
      <c r="D2297" t="s">
        <v>54</v>
      </c>
      <c r="E2297" t="s">
        <v>991</v>
      </c>
      <c r="F2297">
        <v>77.127360780000004</v>
      </c>
      <c r="G2297">
        <v>28.665950769999998</v>
      </c>
      <c r="H2297" t="s">
        <v>296</v>
      </c>
      <c r="I2297" t="s">
        <v>19</v>
      </c>
      <c r="J2297" t="s">
        <v>57</v>
      </c>
      <c r="K2297" t="s">
        <v>61</v>
      </c>
      <c r="L2297" t="s">
        <v>57</v>
      </c>
      <c r="M2297" t="s">
        <v>57</v>
      </c>
      <c r="N2297">
        <v>2</v>
      </c>
      <c r="O2297">
        <v>10</v>
      </c>
      <c r="P2297">
        <v>600</v>
      </c>
      <c r="Q2297">
        <v>2.6</v>
      </c>
      <c r="R2297">
        <v>2017</v>
      </c>
      <c r="S2297">
        <v>12</v>
      </c>
      <c r="T2297">
        <v>13</v>
      </c>
      <c r="U2297" s="1">
        <v>43082</v>
      </c>
      <c r="V2297" s="5">
        <f>Main[[#This Row],[Average_Cost_for_two]] * VLOOKUP(Main[[#This Row],[Currency]],'Currency'!A:B,2,FALSE)</f>
        <v>7.2</v>
      </c>
      <c r="W2297" s="5" t="str">
        <f>IF(Main[[#This Row],[Avg_Cost_USD]]&lt;10,"Low",
IF(Main[[#This Row],[Avg_Cost_USD]]&lt;=30,"Medium","High"))</f>
        <v>Low</v>
      </c>
    </row>
    <row r="2298" spans="1:23" x14ac:dyDescent="0.3">
      <c r="A2298">
        <v>311345</v>
      </c>
      <c r="B2298" t="s">
        <v>3055</v>
      </c>
      <c r="C2298">
        <v>1</v>
      </c>
      <c r="D2298" t="s">
        <v>54</v>
      </c>
      <c r="E2298" t="s">
        <v>1045</v>
      </c>
      <c r="F2298">
        <v>77.156664399999997</v>
      </c>
      <c r="G2298">
        <v>28.52506</v>
      </c>
      <c r="H2298" t="s">
        <v>1796</v>
      </c>
      <c r="I2298" t="s">
        <v>19</v>
      </c>
      <c r="J2298" t="s">
        <v>57</v>
      </c>
      <c r="K2298" t="s">
        <v>61</v>
      </c>
      <c r="L2298" t="s">
        <v>57</v>
      </c>
      <c r="M2298" t="s">
        <v>57</v>
      </c>
      <c r="N2298">
        <v>2</v>
      </c>
      <c r="O2298">
        <v>380</v>
      </c>
      <c r="P2298">
        <v>600</v>
      </c>
      <c r="Q2298">
        <v>3.9</v>
      </c>
      <c r="R2298">
        <v>2015</v>
      </c>
      <c r="S2298">
        <v>12</v>
      </c>
      <c r="T2298">
        <v>11</v>
      </c>
      <c r="U2298" s="1">
        <v>42349</v>
      </c>
      <c r="V2298" s="5">
        <f>Main[[#This Row],[Average_Cost_for_two]] * VLOOKUP(Main[[#This Row],[Currency]],'Currency'!A:B,2,FALSE)</f>
        <v>7.2</v>
      </c>
      <c r="W2298" s="5" t="str">
        <f>IF(Main[[#This Row],[Avg_Cost_USD]]&lt;10,"Low",
IF(Main[[#This Row],[Avg_Cost_USD]]&lt;=30,"Medium","High"))</f>
        <v>Low</v>
      </c>
    </row>
    <row r="2299" spans="1:23" x14ac:dyDescent="0.3">
      <c r="A2299">
        <v>4973</v>
      </c>
      <c r="B2299" t="s">
        <v>3056</v>
      </c>
      <c r="C2299">
        <v>1</v>
      </c>
      <c r="D2299" t="s">
        <v>54</v>
      </c>
      <c r="E2299" t="s">
        <v>168</v>
      </c>
      <c r="F2299">
        <v>77.253332400000005</v>
      </c>
      <c r="G2299">
        <v>28.536290709999999</v>
      </c>
      <c r="H2299" t="s">
        <v>303</v>
      </c>
      <c r="I2299" t="s">
        <v>19</v>
      </c>
      <c r="J2299" t="s">
        <v>57</v>
      </c>
      <c r="K2299" t="s">
        <v>61</v>
      </c>
      <c r="L2299" t="s">
        <v>57</v>
      </c>
      <c r="M2299" t="s">
        <v>57</v>
      </c>
      <c r="N2299">
        <v>2</v>
      </c>
      <c r="O2299">
        <v>59</v>
      </c>
      <c r="P2299">
        <v>600</v>
      </c>
      <c r="Q2299">
        <v>2.5</v>
      </c>
      <c r="R2299">
        <v>2014</v>
      </c>
      <c r="S2299">
        <v>11</v>
      </c>
      <c r="T2299">
        <v>1</v>
      </c>
      <c r="U2299" s="1">
        <v>41944</v>
      </c>
      <c r="V2299" s="5">
        <f>Main[[#This Row],[Average_Cost_for_two]] * VLOOKUP(Main[[#This Row],[Currency]],'Currency'!A:B,2,FALSE)</f>
        <v>7.2</v>
      </c>
      <c r="W2299" s="5" t="str">
        <f>IF(Main[[#This Row],[Avg_Cost_USD]]&lt;10,"Low",
IF(Main[[#This Row],[Avg_Cost_USD]]&lt;=30,"Medium","High"))</f>
        <v>Low</v>
      </c>
    </row>
    <row r="2300" spans="1:23" x14ac:dyDescent="0.3">
      <c r="A2300">
        <v>18247029</v>
      </c>
      <c r="B2300" t="s">
        <v>3039</v>
      </c>
      <c r="C2300">
        <v>1</v>
      </c>
      <c r="D2300" t="s">
        <v>54</v>
      </c>
      <c r="E2300" t="s">
        <v>400</v>
      </c>
      <c r="F2300">
        <v>77.223174999999998</v>
      </c>
      <c r="G2300">
        <v>28.627897000000001</v>
      </c>
      <c r="H2300" t="s">
        <v>3040</v>
      </c>
      <c r="I2300" t="s">
        <v>19</v>
      </c>
      <c r="J2300" t="s">
        <v>57</v>
      </c>
      <c r="K2300" t="s">
        <v>61</v>
      </c>
      <c r="L2300" t="s">
        <v>57</v>
      </c>
      <c r="M2300" t="s">
        <v>57</v>
      </c>
      <c r="N2300">
        <v>2</v>
      </c>
      <c r="O2300">
        <v>55</v>
      </c>
      <c r="P2300">
        <v>600</v>
      </c>
      <c r="Q2300">
        <v>3.7</v>
      </c>
      <c r="R2300">
        <v>2010</v>
      </c>
      <c r="S2300">
        <v>11</v>
      </c>
      <c r="T2300">
        <v>23</v>
      </c>
      <c r="U2300" s="1">
        <v>40505</v>
      </c>
      <c r="V2300" s="5">
        <f>Main[[#This Row],[Average_Cost_for_two]] * VLOOKUP(Main[[#This Row],[Currency]],'Currency'!A:B,2,FALSE)</f>
        <v>7.2</v>
      </c>
      <c r="W2300" s="5" t="str">
        <f>IF(Main[[#This Row],[Avg_Cost_USD]]&lt;10,"Low",
IF(Main[[#This Row],[Avg_Cost_USD]]&lt;=30,"Medium","High"))</f>
        <v>Low</v>
      </c>
    </row>
    <row r="2301" spans="1:23" x14ac:dyDescent="0.3">
      <c r="A2301">
        <v>301653</v>
      </c>
      <c r="B2301" t="s">
        <v>2966</v>
      </c>
      <c r="C2301">
        <v>1</v>
      </c>
      <c r="D2301" t="s">
        <v>54</v>
      </c>
      <c r="E2301" t="s">
        <v>400</v>
      </c>
      <c r="F2301">
        <v>77.219633099999996</v>
      </c>
      <c r="G2301">
        <v>28.630524600000001</v>
      </c>
      <c r="H2301" t="s">
        <v>287</v>
      </c>
      <c r="I2301" t="s">
        <v>19</v>
      </c>
      <c r="J2301" t="s">
        <v>57</v>
      </c>
      <c r="K2301" t="s">
        <v>61</v>
      </c>
      <c r="L2301" t="s">
        <v>57</v>
      </c>
      <c r="M2301" t="s">
        <v>57</v>
      </c>
      <c r="N2301">
        <v>2</v>
      </c>
      <c r="O2301">
        <v>321</v>
      </c>
      <c r="P2301">
        <v>600</v>
      </c>
      <c r="Q2301">
        <v>3.5</v>
      </c>
      <c r="R2301">
        <v>2014</v>
      </c>
      <c r="S2301">
        <v>11</v>
      </c>
      <c r="T2301">
        <v>22</v>
      </c>
      <c r="U2301" s="1">
        <v>41965</v>
      </c>
      <c r="V2301" s="5">
        <f>Main[[#This Row],[Average_Cost_for_two]] * VLOOKUP(Main[[#This Row],[Currency]],'Currency'!A:B,2,FALSE)</f>
        <v>7.2</v>
      </c>
      <c r="W2301" s="5" t="str">
        <f>IF(Main[[#This Row],[Avg_Cost_USD]]&lt;10,"Low",
IF(Main[[#This Row],[Avg_Cost_USD]]&lt;=30,"Medium","High"))</f>
        <v>Low</v>
      </c>
    </row>
    <row r="2302" spans="1:23" x14ac:dyDescent="0.3">
      <c r="A2302">
        <v>18367977</v>
      </c>
      <c r="B2302" t="s">
        <v>3057</v>
      </c>
      <c r="C2302">
        <v>1</v>
      </c>
      <c r="D2302" t="s">
        <v>54</v>
      </c>
      <c r="E2302" t="s">
        <v>1674</v>
      </c>
      <c r="F2302">
        <v>77.109087400000007</v>
      </c>
      <c r="G2302">
        <v>28.627588500000002</v>
      </c>
      <c r="H2302" t="s">
        <v>913</v>
      </c>
      <c r="I2302" t="s">
        <v>19</v>
      </c>
      <c r="J2302" t="s">
        <v>57</v>
      </c>
      <c r="K2302" t="s">
        <v>61</v>
      </c>
      <c r="L2302" t="s">
        <v>57</v>
      </c>
      <c r="M2302" t="s">
        <v>57</v>
      </c>
      <c r="N2302">
        <v>2</v>
      </c>
      <c r="O2302">
        <v>6</v>
      </c>
      <c r="P2302">
        <v>600</v>
      </c>
      <c r="Q2302">
        <v>2.7</v>
      </c>
      <c r="R2302">
        <v>2018</v>
      </c>
      <c r="S2302">
        <v>11</v>
      </c>
      <c r="T2302">
        <v>5</v>
      </c>
      <c r="U2302" s="1">
        <v>43409</v>
      </c>
      <c r="V2302" s="5">
        <f>Main[[#This Row],[Average_Cost_for_two]] * VLOOKUP(Main[[#This Row],[Currency]],'Currency'!A:B,2,FALSE)</f>
        <v>7.2</v>
      </c>
      <c r="W2302" s="5" t="str">
        <f>IF(Main[[#This Row],[Avg_Cost_USD]]&lt;10,"Low",
IF(Main[[#This Row],[Avg_Cost_USD]]&lt;=30,"Medium","High"))</f>
        <v>Low</v>
      </c>
    </row>
    <row r="2303" spans="1:23" x14ac:dyDescent="0.3">
      <c r="A2303">
        <v>301130</v>
      </c>
      <c r="B2303" t="s">
        <v>3058</v>
      </c>
      <c r="C2303">
        <v>1</v>
      </c>
      <c r="D2303" t="s">
        <v>54</v>
      </c>
      <c r="E2303" t="s">
        <v>220</v>
      </c>
      <c r="F2303">
        <v>77.178313299999999</v>
      </c>
      <c r="G2303">
        <v>28.544124499999999</v>
      </c>
      <c r="H2303" t="s">
        <v>303</v>
      </c>
      <c r="I2303" t="s">
        <v>19</v>
      </c>
      <c r="J2303" t="s">
        <v>57</v>
      </c>
      <c r="K2303" t="s">
        <v>61</v>
      </c>
      <c r="L2303" t="s">
        <v>57</v>
      </c>
      <c r="M2303" t="s">
        <v>57</v>
      </c>
      <c r="N2303">
        <v>2</v>
      </c>
      <c r="O2303">
        <v>414</v>
      </c>
      <c r="P2303">
        <v>600</v>
      </c>
      <c r="Q2303">
        <v>3.8</v>
      </c>
      <c r="R2303">
        <v>2013</v>
      </c>
      <c r="S2303">
        <v>11</v>
      </c>
      <c r="T2303">
        <v>6</v>
      </c>
      <c r="U2303" s="1">
        <v>41584</v>
      </c>
      <c r="V2303" s="5">
        <f>Main[[#This Row],[Average_Cost_for_two]] * VLOOKUP(Main[[#This Row],[Currency]],'Currency'!A:B,2,FALSE)</f>
        <v>7.2</v>
      </c>
      <c r="W2303" s="5" t="str">
        <f>IF(Main[[#This Row],[Avg_Cost_USD]]&lt;10,"Low",
IF(Main[[#This Row],[Avg_Cost_USD]]&lt;=30,"Medium","High"))</f>
        <v>Low</v>
      </c>
    </row>
    <row r="2304" spans="1:23" x14ac:dyDescent="0.3">
      <c r="A2304">
        <v>308407</v>
      </c>
      <c r="B2304" t="s">
        <v>3014</v>
      </c>
      <c r="C2304">
        <v>1</v>
      </c>
      <c r="D2304" t="s">
        <v>54</v>
      </c>
      <c r="E2304" t="s">
        <v>270</v>
      </c>
      <c r="F2304">
        <v>77.236740999999995</v>
      </c>
      <c r="G2304">
        <v>28.557442000000002</v>
      </c>
      <c r="H2304" t="s">
        <v>2725</v>
      </c>
      <c r="I2304" t="s">
        <v>19</v>
      </c>
      <c r="J2304" t="s">
        <v>57</v>
      </c>
      <c r="K2304" t="s">
        <v>61</v>
      </c>
      <c r="L2304" t="s">
        <v>57</v>
      </c>
      <c r="M2304" t="s">
        <v>57</v>
      </c>
      <c r="N2304">
        <v>2</v>
      </c>
      <c r="O2304">
        <v>540</v>
      </c>
      <c r="P2304">
        <v>600</v>
      </c>
      <c r="Q2304">
        <v>3.8</v>
      </c>
      <c r="R2304">
        <v>2011</v>
      </c>
      <c r="S2304">
        <v>11</v>
      </c>
      <c r="T2304">
        <v>4</v>
      </c>
      <c r="U2304" s="1">
        <v>40851</v>
      </c>
      <c r="V2304" s="5">
        <f>Main[[#This Row],[Average_Cost_for_two]] * VLOOKUP(Main[[#This Row],[Currency]],'Currency'!A:B,2,FALSE)</f>
        <v>7.2</v>
      </c>
      <c r="W2304" s="5" t="str">
        <f>IF(Main[[#This Row],[Avg_Cost_USD]]&lt;10,"Low",
IF(Main[[#This Row],[Avg_Cost_USD]]&lt;=30,"Medium","High"))</f>
        <v>Low</v>
      </c>
    </row>
    <row r="2305" spans="1:23" x14ac:dyDescent="0.3">
      <c r="A2305">
        <v>18358201</v>
      </c>
      <c r="B2305" t="s">
        <v>3059</v>
      </c>
      <c r="C2305">
        <v>1</v>
      </c>
      <c r="D2305" t="s">
        <v>54</v>
      </c>
      <c r="E2305" t="s">
        <v>101</v>
      </c>
      <c r="F2305">
        <v>77.145235799999995</v>
      </c>
      <c r="G2305">
        <v>28.714756600000001</v>
      </c>
      <c r="H2305" t="s">
        <v>3060</v>
      </c>
      <c r="I2305" t="s">
        <v>19</v>
      </c>
      <c r="J2305" t="s">
        <v>57</v>
      </c>
      <c r="K2305" t="s">
        <v>61</v>
      </c>
      <c r="L2305" t="s">
        <v>57</v>
      </c>
      <c r="M2305" t="s">
        <v>57</v>
      </c>
      <c r="N2305">
        <v>2</v>
      </c>
      <c r="O2305">
        <v>15</v>
      </c>
      <c r="P2305">
        <v>600</v>
      </c>
      <c r="Q2305">
        <v>3.1</v>
      </c>
      <c r="R2305">
        <v>2014</v>
      </c>
      <c r="S2305">
        <v>11</v>
      </c>
      <c r="T2305">
        <v>5</v>
      </c>
      <c r="U2305" s="1">
        <v>41948</v>
      </c>
      <c r="V2305" s="5">
        <f>Main[[#This Row],[Average_Cost_for_two]] * VLOOKUP(Main[[#This Row],[Currency]],'Currency'!A:B,2,FALSE)</f>
        <v>7.2</v>
      </c>
      <c r="W2305" s="5" t="str">
        <f>IF(Main[[#This Row],[Avg_Cost_USD]]&lt;10,"Low",
IF(Main[[#This Row],[Avg_Cost_USD]]&lt;=30,"Medium","High"))</f>
        <v>Low</v>
      </c>
    </row>
    <row r="2306" spans="1:23" x14ac:dyDescent="0.3">
      <c r="A2306">
        <v>306170</v>
      </c>
      <c r="B2306" t="s">
        <v>3061</v>
      </c>
      <c r="C2306">
        <v>1</v>
      </c>
      <c r="D2306" t="s">
        <v>54</v>
      </c>
      <c r="E2306" t="s">
        <v>991</v>
      </c>
      <c r="F2306">
        <v>77.126083370000003</v>
      </c>
      <c r="G2306">
        <v>28.665392109999999</v>
      </c>
      <c r="H2306" t="s">
        <v>287</v>
      </c>
      <c r="I2306" t="s">
        <v>19</v>
      </c>
      <c r="J2306" t="s">
        <v>57</v>
      </c>
      <c r="K2306" t="s">
        <v>61</v>
      </c>
      <c r="L2306" t="s">
        <v>57</v>
      </c>
      <c r="M2306" t="s">
        <v>57</v>
      </c>
      <c r="N2306">
        <v>2</v>
      </c>
      <c r="O2306">
        <v>23</v>
      </c>
      <c r="P2306">
        <v>600</v>
      </c>
      <c r="Q2306">
        <v>3.2</v>
      </c>
      <c r="R2306">
        <v>2016</v>
      </c>
      <c r="S2306">
        <v>11</v>
      </c>
      <c r="T2306">
        <v>18</v>
      </c>
      <c r="U2306" s="1">
        <v>42692</v>
      </c>
      <c r="V2306" s="5">
        <f>Main[[#This Row],[Average_Cost_for_two]] * VLOOKUP(Main[[#This Row],[Currency]],'Currency'!A:B,2,FALSE)</f>
        <v>7.2</v>
      </c>
      <c r="W2306" s="5" t="str">
        <f>IF(Main[[#This Row],[Avg_Cost_USD]]&lt;10,"Low",
IF(Main[[#This Row],[Avg_Cost_USD]]&lt;=30,"Medium","High"))</f>
        <v>Low</v>
      </c>
    </row>
    <row r="2307" spans="1:23" x14ac:dyDescent="0.3">
      <c r="A2307">
        <v>18294260</v>
      </c>
      <c r="B2307" t="s">
        <v>640</v>
      </c>
      <c r="C2307">
        <v>1</v>
      </c>
      <c r="D2307" t="s">
        <v>54</v>
      </c>
      <c r="E2307" t="s">
        <v>996</v>
      </c>
      <c r="F2307">
        <v>77.188738200000003</v>
      </c>
      <c r="G2307">
        <v>28.643453099999999</v>
      </c>
      <c r="H2307" t="s">
        <v>289</v>
      </c>
      <c r="I2307" t="s">
        <v>19</v>
      </c>
      <c r="J2307" t="s">
        <v>57</v>
      </c>
      <c r="K2307" t="s">
        <v>61</v>
      </c>
      <c r="L2307" t="s">
        <v>57</v>
      </c>
      <c r="M2307" t="s">
        <v>57</v>
      </c>
      <c r="N2307">
        <v>2</v>
      </c>
      <c r="O2307">
        <v>5</v>
      </c>
      <c r="P2307">
        <v>600</v>
      </c>
      <c r="Q2307">
        <v>2.7</v>
      </c>
      <c r="R2307">
        <v>2018</v>
      </c>
      <c r="S2307">
        <v>11</v>
      </c>
      <c r="T2307">
        <v>15</v>
      </c>
      <c r="U2307" s="1">
        <v>43419</v>
      </c>
      <c r="V2307" s="5">
        <f>Main[[#This Row],[Average_Cost_for_two]] * VLOOKUP(Main[[#This Row],[Currency]],'Currency'!A:B,2,FALSE)</f>
        <v>7.2</v>
      </c>
      <c r="W2307" s="5" t="str">
        <f>IF(Main[[#This Row],[Avg_Cost_USD]]&lt;10,"Low",
IF(Main[[#This Row],[Avg_Cost_USD]]&lt;=30,"Medium","High"))</f>
        <v>Low</v>
      </c>
    </row>
    <row r="2308" spans="1:23" x14ac:dyDescent="0.3">
      <c r="A2308">
        <v>18363093</v>
      </c>
      <c r="B2308" t="s">
        <v>3062</v>
      </c>
      <c r="C2308">
        <v>1</v>
      </c>
      <c r="D2308" t="s">
        <v>54</v>
      </c>
      <c r="E2308" t="s">
        <v>996</v>
      </c>
      <c r="F2308">
        <v>77.177850599999999</v>
      </c>
      <c r="G2308">
        <v>28.643732</v>
      </c>
      <c r="H2308" t="s">
        <v>3063</v>
      </c>
      <c r="I2308" t="s">
        <v>19</v>
      </c>
      <c r="J2308" t="s">
        <v>57</v>
      </c>
      <c r="K2308" t="s">
        <v>61</v>
      </c>
      <c r="L2308" t="s">
        <v>57</v>
      </c>
      <c r="M2308" t="s">
        <v>57</v>
      </c>
      <c r="N2308">
        <v>2</v>
      </c>
      <c r="O2308">
        <v>50</v>
      </c>
      <c r="P2308">
        <v>600</v>
      </c>
      <c r="Q2308">
        <v>3.4</v>
      </c>
      <c r="R2308">
        <v>2016</v>
      </c>
      <c r="S2308">
        <v>11</v>
      </c>
      <c r="T2308">
        <v>21</v>
      </c>
      <c r="U2308" s="1">
        <v>42695</v>
      </c>
      <c r="V2308" s="5">
        <f>Main[[#This Row],[Average_Cost_for_two]] * VLOOKUP(Main[[#This Row],[Currency]],'Currency'!A:B,2,FALSE)</f>
        <v>7.2</v>
      </c>
      <c r="W2308" s="5" t="str">
        <f>IF(Main[[#This Row],[Avg_Cost_USD]]&lt;10,"Low",
IF(Main[[#This Row],[Avg_Cost_USD]]&lt;=30,"Medium","High"))</f>
        <v>Low</v>
      </c>
    </row>
    <row r="2309" spans="1:23" x14ac:dyDescent="0.3">
      <c r="A2309">
        <v>18375382</v>
      </c>
      <c r="B2309" t="s">
        <v>3064</v>
      </c>
      <c r="C2309">
        <v>1</v>
      </c>
      <c r="D2309" t="s">
        <v>54</v>
      </c>
      <c r="E2309" t="s">
        <v>1087</v>
      </c>
      <c r="F2309">
        <v>77.120249229999999</v>
      </c>
      <c r="G2309">
        <v>28.638603589999999</v>
      </c>
      <c r="H2309" t="s">
        <v>444</v>
      </c>
      <c r="I2309" t="s">
        <v>19</v>
      </c>
      <c r="J2309" t="s">
        <v>57</v>
      </c>
      <c r="K2309" t="s">
        <v>61</v>
      </c>
      <c r="L2309" t="s">
        <v>57</v>
      </c>
      <c r="M2309" t="s">
        <v>57</v>
      </c>
      <c r="N2309">
        <v>2</v>
      </c>
      <c r="O2309">
        <v>7</v>
      </c>
      <c r="P2309">
        <v>600</v>
      </c>
      <c r="Q2309">
        <v>3.2</v>
      </c>
      <c r="R2309">
        <v>2010</v>
      </c>
      <c r="S2309">
        <v>11</v>
      </c>
      <c r="T2309">
        <v>22</v>
      </c>
      <c r="U2309" s="1">
        <v>40504</v>
      </c>
      <c r="V2309" s="5">
        <f>Main[[#This Row],[Average_Cost_for_two]] * VLOOKUP(Main[[#This Row],[Currency]],'Currency'!A:B,2,FALSE)</f>
        <v>7.2</v>
      </c>
      <c r="W2309" s="5" t="str">
        <f>IF(Main[[#This Row],[Avg_Cost_USD]]&lt;10,"Low",
IF(Main[[#This Row],[Avg_Cost_USD]]&lt;=30,"Medium","High"))</f>
        <v>Low</v>
      </c>
    </row>
    <row r="2310" spans="1:23" x14ac:dyDescent="0.3">
      <c r="A2310">
        <v>18380175</v>
      </c>
      <c r="B2310" t="s">
        <v>3065</v>
      </c>
      <c r="C2310">
        <v>1</v>
      </c>
      <c r="D2310" t="s">
        <v>54</v>
      </c>
      <c r="E2310" t="s">
        <v>164</v>
      </c>
      <c r="F2310">
        <v>77.1616827</v>
      </c>
      <c r="G2310">
        <v>28.7033536</v>
      </c>
      <c r="H2310" t="s">
        <v>547</v>
      </c>
      <c r="I2310" t="s">
        <v>19</v>
      </c>
      <c r="J2310" t="s">
        <v>57</v>
      </c>
      <c r="K2310" t="s">
        <v>61</v>
      </c>
      <c r="L2310" t="s">
        <v>57</v>
      </c>
      <c r="M2310" t="s">
        <v>57</v>
      </c>
      <c r="N2310">
        <v>2</v>
      </c>
      <c r="O2310">
        <v>28</v>
      </c>
      <c r="P2310">
        <v>600</v>
      </c>
      <c r="Q2310">
        <v>3.2</v>
      </c>
      <c r="R2310">
        <v>2013</v>
      </c>
      <c r="S2310">
        <v>11</v>
      </c>
      <c r="T2310">
        <v>7</v>
      </c>
      <c r="U2310" s="1">
        <v>41585</v>
      </c>
      <c r="V2310" s="5">
        <f>Main[[#This Row],[Average_Cost_for_two]] * VLOOKUP(Main[[#This Row],[Currency]],'Currency'!A:B,2,FALSE)</f>
        <v>7.2</v>
      </c>
      <c r="W2310" s="5" t="str">
        <f>IF(Main[[#This Row],[Avg_Cost_USD]]&lt;10,"Low",
IF(Main[[#This Row],[Avg_Cost_USD]]&lt;=30,"Medium","High"))</f>
        <v>Low</v>
      </c>
    </row>
    <row r="2311" spans="1:23" x14ac:dyDescent="0.3">
      <c r="A2311">
        <v>305386</v>
      </c>
      <c r="B2311" t="s">
        <v>2966</v>
      </c>
      <c r="C2311">
        <v>1</v>
      </c>
      <c r="D2311" t="s">
        <v>54</v>
      </c>
      <c r="E2311" t="s">
        <v>1245</v>
      </c>
      <c r="F2311">
        <v>77.286284800000004</v>
      </c>
      <c r="G2311">
        <v>28.636864899999999</v>
      </c>
      <c r="H2311" t="s">
        <v>287</v>
      </c>
      <c r="I2311" t="s">
        <v>19</v>
      </c>
      <c r="J2311" t="s">
        <v>57</v>
      </c>
      <c r="K2311" t="s">
        <v>61</v>
      </c>
      <c r="L2311" t="s">
        <v>57</v>
      </c>
      <c r="M2311" t="s">
        <v>57</v>
      </c>
      <c r="N2311">
        <v>2</v>
      </c>
      <c r="O2311">
        <v>117</v>
      </c>
      <c r="P2311">
        <v>600</v>
      </c>
      <c r="Q2311">
        <v>2.4</v>
      </c>
      <c r="R2311">
        <v>2015</v>
      </c>
      <c r="S2311">
        <v>11</v>
      </c>
      <c r="T2311">
        <v>4</v>
      </c>
      <c r="U2311" s="1">
        <v>42312</v>
      </c>
      <c r="V2311" s="5">
        <f>Main[[#This Row],[Average_Cost_for_two]] * VLOOKUP(Main[[#This Row],[Currency]],'Currency'!A:B,2,FALSE)</f>
        <v>7.2</v>
      </c>
      <c r="W2311" s="5" t="str">
        <f>IF(Main[[#This Row],[Avg_Cost_USD]]&lt;10,"Low",
IF(Main[[#This Row],[Avg_Cost_USD]]&lt;=30,"Medium","High"))</f>
        <v>Low</v>
      </c>
    </row>
    <row r="2312" spans="1:23" x14ac:dyDescent="0.3">
      <c r="A2312">
        <v>3072</v>
      </c>
      <c r="B2312" t="s">
        <v>3066</v>
      </c>
      <c r="C2312">
        <v>1</v>
      </c>
      <c r="D2312" t="s">
        <v>54</v>
      </c>
      <c r="E2312" t="s">
        <v>1042</v>
      </c>
      <c r="F2312">
        <v>77.157315600000004</v>
      </c>
      <c r="G2312">
        <v>28.523209099999999</v>
      </c>
      <c r="H2312" t="s">
        <v>335</v>
      </c>
      <c r="I2312" t="s">
        <v>19</v>
      </c>
      <c r="J2312" t="s">
        <v>57</v>
      </c>
      <c r="K2312" t="s">
        <v>61</v>
      </c>
      <c r="L2312" t="s">
        <v>57</v>
      </c>
      <c r="M2312" t="s">
        <v>57</v>
      </c>
      <c r="N2312">
        <v>2</v>
      </c>
      <c r="O2312">
        <v>398</v>
      </c>
      <c r="P2312">
        <v>600</v>
      </c>
      <c r="Q2312">
        <v>3.4</v>
      </c>
      <c r="R2312">
        <v>2014</v>
      </c>
      <c r="S2312">
        <v>11</v>
      </c>
      <c r="T2312">
        <v>9</v>
      </c>
      <c r="U2312" s="1">
        <v>41952</v>
      </c>
      <c r="V2312" s="5">
        <f>Main[[#This Row],[Average_Cost_for_two]] * VLOOKUP(Main[[#This Row],[Currency]],'Currency'!A:B,2,FALSE)</f>
        <v>7.2</v>
      </c>
      <c r="W2312" s="5" t="str">
        <f>IF(Main[[#This Row],[Avg_Cost_USD]]&lt;10,"Low",
IF(Main[[#This Row],[Avg_Cost_USD]]&lt;=30,"Medium","High"))</f>
        <v>Low</v>
      </c>
    </row>
    <row r="2313" spans="1:23" x14ac:dyDescent="0.3">
      <c r="A2313">
        <v>302655</v>
      </c>
      <c r="B2313" t="s">
        <v>3067</v>
      </c>
      <c r="C2313">
        <v>1</v>
      </c>
      <c r="D2313" t="s">
        <v>54</v>
      </c>
      <c r="E2313" t="s">
        <v>79</v>
      </c>
      <c r="F2313">
        <v>77.238122099999998</v>
      </c>
      <c r="G2313">
        <v>28.577647800000001</v>
      </c>
      <c r="H2313" t="s">
        <v>1298</v>
      </c>
      <c r="I2313" t="s">
        <v>19</v>
      </c>
      <c r="J2313" t="s">
        <v>57</v>
      </c>
      <c r="K2313" t="s">
        <v>61</v>
      </c>
      <c r="L2313" t="s">
        <v>57</v>
      </c>
      <c r="M2313" t="s">
        <v>57</v>
      </c>
      <c r="N2313">
        <v>2</v>
      </c>
      <c r="O2313">
        <v>146</v>
      </c>
      <c r="P2313">
        <v>600</v>
      </c>
      <c r="Q2313">
        <v>3.6</v>
      </c>
      <c r="R2313">
        <v>2018</v>
      </c>
      <c r="S2313">
        <v>10</v>
      </c>
      <c r="T2313">
        <v>1</v>
      </c>
      <c r="U2313" s="1">
        <v>43374</v>
      </c>
      <c r="V2313" s="5">
        <f>Main[[#This Row],[Average_Cost_for_two]] * VLOOKUP(Main[[#This Row],[Currency]],'Currency'!A:B,2,FALSE)</f>
        <v>7.2</v>
      </c>
      <c r="W2313" s="5" t="str">
        <f>IF(Main[[#This Row],[Avg_Cost_USD]]&lt;10,"Low",
IF(Main[[#This Row],[Avg_Cost_USD]]&lt;=30,"Medium","High"))</f>
        <v>Low</v>
      </c>
    </row>
    <row r="2314" spans="1:23" x14ac:dyDescent="0.3">
      <c r="A2314">
        <v>300883</v>
      </c>
      <c r="B2314" t="s">
        <v>2778</v>
      </c>
      <c r="C2314">
        <v>1</v>
      </c>
      <c r="D2314" t="s">
        <v>54</v>
      </c>
      <c r="E2314" t="s">
        <v>265</v>
      </c>
      <c r="F2314">
        <v>77.207775799999993</v>
      </c>
      <c r="G2314">
        <v>28.697919599999999</v>
      </c>
      <c r="H2314" t="s">
        <v>569</v>
      </c>
      <c r="I2314" t="s">
        <v>19</v>
      </c>
      <c r="J2314" t="s">
        <v>57</v>
      </c>
      <c r="K2314" t="s">
        <v>61</v>
      </c>
      <c r="L2314" t="s">
        <v>57</v>
      </c>
      <c r="M2314" t="s">
        <v>57</v>
      </c>
      <c r="N2314">
        <v>2</v>
      </c>
      <c r="O2314">
        <v>147</v>
      </c>
      <c r="P2314">
        <v>600</v>
      </c>
      <c r="Q2314">
        <v>2.4</v>
      </c>
      <c r="R2314">
        <v>2011</v>
      </c>
      <c r="S2314">
        <v>10</v>
      </c>
      <c r="T2314">
        <v>16</v>
      </c>
      <c r="U2314" s="1">
        <v>40832</v>
      </c>
      <c r="V2314" s="5">
        <f>Main[[#This Row],[Average_Cost_for_two]] * VLOOKUP(Main[[#This Row],[Currency]],'Currency'!A:B,2,FALSE)</f>
        <v>7.2</v>
      </c>
      <c r="W2314" s="5" t="str">
        <f>IF(Main[[#This Row],[Avg_Cost_USD]]&lt;10,"Low",
IF(Main[[#This Row],[Avg_Cost_USD]]&lt;=30,"Medium","High"))</f>
        <v>Low</v>
      </c>
    </row>
    <row r="2315" spans="1:23" x14ac:dyDescent="0.3">
      <c r="A2315">
        <v>18414479</v>
      </c>
      <c r="B2315" t="s">
        <v>2983</v>
      </c>
      <c r="C2315">
        <v>1</v>
      </c>
      <c r="D2315" t="s">
        <v>54</v>
      </c>
      <c r="E2315" t="s">
        <v>441</v>
      </c>
      <c r="F2315">
        <v>77.204901100000001</v>
      </c>
      <c r="G2315">
        <v>28.557068000000001</v>
      </c>
      <c r="H2315" t="s">
        <v>439</v>
      </c>
      <c r="I2315" t="s">
        <v>19</v>
      </c>
      <c r="J2315" t="s">
        <v>57</v>
      </c>
      <c r="K2315" t="s">
        <v>61</v>
      </c>
      <c r="L2315" t="s">
        <v>57</v>
      </c>
      <c r="M2315" t="s">
        <v>57</v>
      </c>
      <c r="N2315">
        <v>2</v>
      </c>
      <c r="O2315">
        <v>13</v>
      </c>
      <c r="P2315">
        <v>600</v>
      </c>
      <c r="Q2315">
        <v>2.8</v>
      </c>
      <c r="R2315">
        <v>2016</v>
      </c>
      <c r="S2315">
        <v>10</v>
      </c>
      <c r="T2315">
        <v>13</v>
      </c>
      <c r="U2315" s="1">
        <v>42656</v>
      </c>
      <c r="V2315" s="5">
        <f>Main[[#This Row],[Average_Cost_for_two]] * VLOOKUP(Main[[#This Row],[Currency]],'Currency'!A:B,2,FALSE)</f>
        <v>7.2</v>
      </c>
      <c r="W2315" s="5" t="str">
        <f>IF(Main[[#This Row],[Avg_Cost_USD]]&lt;10,"Low",
IF(Main[[#This Row],[Avg_Cost_USD]]&lt;=30,"Medium","High"))</f>
        <v>Low</v>
      </c>
    </row>
    <row r="2316" spans="1:23" x14ac:dyDescent="0.3">
      <c r="A2316">
        <v>4019</v>
      </c>
      <c r="B2316" t="s">
        <v>3068</v>
      </c>
      <c r="C2316">
        <v>1</v>
      </c>
      <c r="D2316" t="s">
        <v>54</v>
      </c>
      <c r="E2316" t="s">
        <v>983</v>
      </c>
      <c r="F2316">
        <v>77.090368999999995</v>
      </c>
      <c r="G2316">
        <v>28.616886099999999</v>
      </c>
      <c r="H2316" t="s">
        <v>289</v>
      </c>
      <c r="I2316" t="s">
        <v>19</v>
      </c>
      <c r="J2316" t="s">
        <v>57</v>
      </c>
      <c r="K2316" t="s">
        <v>61</v>
      </c>
      <c r="L2316" t="s">
        <v>57</v>
      </c>
      <c r="M2316" t="s">
        <v>57</v>
      </c>
      <c r="N2316">
        <v>2</v>
      </c>
      <c r="O2316">
        <v>82</v>
      </c>
      <c r="P2316">
        <v>600</v>
      </c>
      <c r="Q2316">
        <v>2.7</v>
      </c>
      <c r="R2316">
        <v>2014</v>
      </c>
      <c r="S2316">
        <v>10</v>
      </c>
      <c r="T2316">
        <v>16</v>
      </c>
      <c r="U2316" s="1">
        <v>41928</v>
      </c>
      <c r="V2316" s="5">
        <f>Main[[#This Row],[Average_Cost_for_two]] * VLOOKUP(Main[[#This Row],[Currency]],'Currency'!A:B,2,FALSE)</f>
        <v>7.2</v>
      </c>
      <c r="W2316" s="5" t="str">
        <f>IF(Main[[#This Row],[Avg_Cost_USD]]&lt;10,"Low",
IF(Main[[#This Row],[Avg_Cost_USD]]&lt;=30,"Medium","High"))</f>
        <v>Low</v>
      </c>
    </row>
    <row r="2317" spans="1:23" x14ac:dyDescent="0.3">
      <c r="A2317">
        <v>301118</v>
      </c>
      <c r="B2317" t="s">
        <v>3069</v>
      </c>
      <c r="C2317">
        <v>1</v>
      </c>
      <c r="D2317" t="s">
        <v>54</v>
      </c>
      <c r="E2317" t="s">
        <v>104</v>
      </c>
      <c r="F2317">
        <v>77.308432100000005</v>
      </c>
      <c r="G2317">
        <v>28.589426100000001</v>
      </c>
      <c r="H2317" t="s">
        <v>289</v>
      </c>
      <c r="I2317" t="s">
        <v>19</v>
      </c>
      <c r="J2317" t="s">
        <v>57</v>
      </c>
      <c r="K2317" t="s">
        <v>61</v>
      </c>
      <c r="L2317" t="s">
        <v>57</v>
      </c>
      <c r="M2317" t="s">
        <v>57</v>
      </c>
      <c r="N2317">
        <v>2</v>
      </c>
      <c r="O2317">
        <v>23</v>
      </c>
      <c r="P2317">
        <v>600</v>
      </c>
      <c r="Q2317">
        <v>3.2</v>
      </c>
      <c r="R2317">
        <v>2013</v>
      </c>
      <c r="S2317">
        <v>10</v>
      </c>
      <c r="T2317">
        <v>10</v>
      </c>
      <c r="U2317" s="1">
        <v>41557</v>
      </c>
      <c r="V2317" s="5">
        <f>Main[[#This Row],[Average_Cost_for_two]] * VLOOKUP(Main[[#This Row],[Currency]],'Currency'!A:B,2,FALSE)</f>
        <v>7.2</v>
      </c>
      <c r="W2317" s="5" t="str">
        <f>IF(Main[[#This Row],[Avg_Cost_USD]]&lt;10,"Low",
IF(Main[[#This Row],[Avg_Cost_USD]]&lt;=30,"Medium","High"))</f>
        <v>Low</v>
      </c>
    </row>
    <row r="2318" spans="1:23" x14ac:dyDescent="0.3">
      <c r="A2318">
        <v>18264447</v>
      </c>
      <c r="B2318" t="s">
        <v>3070</v>
      </c>
      <c r="C2318">
        <v>1</v>
      </c>
      <c r="D2318" t="s">
        <v>54</v>
      </c>
      <c r="E2318" t="s">
        <v>2121</v>
      </c>
      <c r="F2318">
        <v>77.184372100000004</v>
      </c>
      <c r="G2318">
        <v>28.7070075</v>
      </c>
      <c r="H2318" t="s">
        <v>287</v>
      </c>
      <c r="I2318" t="s">
        <v>19</v>
      </c>
      <c r="J2318" t="s">
        <v>57</v>
      </c>
      <c r="K2318" t="s">
        <v>61</v>
      </c>
      <c r="L2318" t="s">
        <v>57</v>
      </c>
      <c r="M2318" t="s">
        <v>57</v>
      </c>
      <c r="N2318">
        <v>2</v>
      </c>
      <c r="O2318">
        <v>28</v>
      </c>
      <c r="P2318">
        <v>600</v>
      </c>
      <c r="Q2318">
        <v>3.3</v>
      </c>
      <c r="R2318">
        <v>2017</v>
      </c>
      <c r="S2318">
        <v>10</v>
      </c>
      <c r="T2318">
        <v>19</v>
      </c>
      <c r="U2318" s="1">
        <v>43027</v>
      </c>
      <c r="V2318" s="5">
        <f>Main[[#This Row],[Average_Cost_for_two]] * VLOOKUP(Main[[#This Row],[Currency]],'Currency'!A:B,2,FALSE)</f>
        <v>7.2</v>
      </c>
      <c r="W2318" s="5" t="str">
        <f>IF(Main[[#This Row],[Avg_Cost_USD]]&lt;10,"Low",
IF(Main[[#This Row],[Avg_Cost_USD]]&lt;=30,"Medium","High"))</f>
        <v>Low</v>
      </c>
    </row>
    <row r="2319" spans="1:23" x14ac:dyDescent="0.3">
      <c r="A2319">
        <v>312990</v>
      </c>
      <c r="B2319" t="s">
        <v>3071</v>
      </c>
      <c r="C2319">
        <v>1</v>
      </c>
      <c r="D2319" t="s">
        <v>54</v>
      </c>
      <c r="E2319" t="s">
        <v>1679</v>
      </c>
      <c r="F2319">
        <v>77.088185600000003</v>
      </c>
      <c r="G2319">
        <v>28.6727831</v>
      </c>
      <c r="H2319" t="s">
        <v>303</v>
      </c>
      <c r="I2319" t="s">
        <v>19</v>
      </c>
      <c r="J2319" t="s">
        <v>57</v>
      </c>
      <c r="K2319" t="s">
        <v>61</v>
      </c>
      <c r="L2319" t="s">
        <v>57</v>
      </c>
      <c r="M2319" t="s">
        <v>57</v>
      </c>
      <c r="N2319">
        <v>2</v>
      </c>
      <c r="O2319">
        <v>49</v>
      </c>
      <c r="P2319">
        <v>600</v>
      </c>
      <c r="Q2319">
        <v>3.3</v>
      </c>
      <c r="R2319">
        <v>2012</v>
      </c>
      <c r="S2319">
        <v>10</v>
      </c>
      <c r="T2319">
        <v>11</v>
      </c>
      <c r="U2319" s="1">
        <v>41193</v>
      </c>
      <c r="V2319" s="5">
        <f>Main[[#This Row],[Average_Cost_for_two]] * VLOOKUP(Main[[#This Row],[Currency]],'Currency'!A:B,2,FALSE)</f>
        <v>7.2</v>
      </c>
      <c r="W2319" s="5" t="str">
        <f>IF(Main[[#This Row],[Avg_Cost_USD]]&lt;10,"Low",
IF(Main[[#This Row],[Avg_Cost_USD]]&lt;=30,"Medium","High"))</f>
        <v>Low</v>
      </c>
    </row>
    <row r="2320" spans="1:23" x14ac:dyDescent="0.3">
      <c r="A2320">
        <v>312634</v>
      </c>
      <c r="B2320" t="s">
        <v>3067</v>
      </c>
      <c r="C2320">
        <v>1</v>
      </c>
      <c r="D2320" t="s">
        <v>54</v>
      </c>
      <c r="E2320" t="s">
        <v>991</v>
      </c>
      <c r="F2320">
        <v>77.127088200000003</v>
      </c>
      <c r="G2320">
        <v>28.665987250000001</v>
      </c>
      <c r="H2320" t="s">
        <v>1298</v>
      </c>
      <c r="I2320" t="s">
        <v>19</v>
      </c>
      <c r="J2320" t="s">
        <v>57</v>
      </c>
      <c r="K2320" t="s">
        <v>61</v>
      </c>
      <c r="L2320" t="s">
        <v>57</v>
      </c>
      <c r="M2320" t="s">
        <v>57</v>
      </c>
      <c r="N2320">
        <v>2</v>
      </c>
      <c r="O2320">
        <v>68</v>
      </c>
      <c r="P2320">
        <v>600</v>
      </c>
      <c r="Q2320">
        <v>3.6</v>
      </c>
      <c r="R2320">
        <v>2016</v>
      </c>
      <c r="S2320">
        <v>10</v>
      </c>
      <c r="T2320">
        <v>17</v>
      </c>
      <c r="U2320" s="1">
        <v>42660</v>
      </c>
      <c r="V2320" s="5">
        <f>Main[[#This Row],[Average_Cost_for_two]] * VLOOKUP(Main[[#This Row],[Currency]],'Currency'!A:B,2,FALSE)</f>
        <v>7.2</v>
      </c>
      <c r="W2320" s="5" t="str">
        <f>IF(Main[[#This Row],[Avg_Cost_USD]]&lt;10,"Low",
IF(Main[[#This Row],[Avg_Cost_USD]]&lt;=30,"Medium","High"))</f>
        <v>Low</v>
      </c>
    </row>
    <row r="2321" spans="1:23" x14ac:dyDescent="0.3">
      <c r="A2321">
        <v>18472663</v>
      </c>
      <c r="B2321" t="s">
        <v>3072</v>
      </c>
      <c r="C2321">
        <v>1</v>
      </c>
      <c r="D2321" t="s">
        <v>54</v>
      </c>
      <c r="E2321" t="s">
        <v>75</v>
      </c>
      <c r="F2321">
        <v>77.167074600000007</v>
      </c>
      <c r="G2321">
        <v>28.572365900000001</v>
      </c>
      <c r="H2321" t="s">
        <v>439</v>
      </c>
      <c r="I2321" t="s">
        <v>19</v>
      </c>
      <c r="J2321" t="s">
        <v>57</v>
      </c>
      <c r="K2321" t="s">
        <v>61</v>
      </c>
      <c r="L2321" t="s">
        <v>57</v>
      </c>
      <c r="M2321" t="s">
        <v>57</v>
      </c>
      <c r="N2321">
        <v>2</v>
      </c>
      <c r="O2321">
        <v>1</v>
      </c>
      <c r="P2321">
        <v>600</v>
      </c>
      <c r="Q2321">
        <v>1</v>
      </c>
      <c r="R2321">
        <v>2014</v>
      </c>
      <c r="S2321">
        <v>10</v>
      </c>
      <c r="T2321">
        <v>7</v>
      </c>
      <c r="U2321" s="1">
        <v>41919</v>
      </c>
      <c r="V2321" s="5">
        <f>Main[[#This Row],[Average_Cost_for_two]] * VLOOKUP(Main[[#This Row],[Currency]],'Currency'!A:B,2,FALSE)</f>
        <v>7.2</v>
      </c>
      <c r="W2321" s="5" t="str">
        <f>IF(Main[[#This Row],[Avg_Cost_USD]]&lt;10,"Low",
IF(Main[[#This Row],[Avg_Cost_USD]]&lt;=30,"Medium","High"))</f>
        <v>Low</v>
      </c>
    </row>
    <row r="2322" spans="1:23" x14ac:dyDescent="0.3">
      <c r="A2322">
        <v>18337920</v>
      </c>
      <c r="B2322" t="s">
        <v>3073</v>
      </c>
      <c r="C2322">
        <v>1</v>
      </c>
      <c r="D2322" t="s">
        <v>54</v>
      </c>
      <c r="E2322" t="s">
        <v>1093</v>
      </c>
      <c r="F2322">
        <v>77.193846370000003</v>
      </c>
      <c r="G2322">
        <v>28.560788710000001</v>
      </c>
      <c r="H2322" t="s">
        <v>1976</v>
      </c>
      <c r="I2322" t="s">
        <v>19</v>
      </c>
      <c r="J2322" t="s">
        <v>57</v>
      </c>
      <c r="K2322" t="s">
        <v>61</v>
      </c>
      <c r="L2322" t="s">
        <v>57</v>
      </c>
      <c r="M2322" t="s">
        <v>57</v>
      </c>
      <c r="N2322">
        <v>2</v>
      </c>
      <c r="O2322">
        <v>49</v>
      </c>
      <c r="P2322">
        <v>600</v>
      </c>
      <c r="Q2322">
        <v>3.6</v>
      </c>
      <c r="R2322">
        <v>2016</v>
      </c>
      <c r="S2322">
        <v>10</v>
      </c>
      <c r="T2322">
        <v>12</v>
      </c>
      <c r="U2322" s="1">
        <v>42655</v>
      </c>
      <c r="V2322" s="5">
        <f>Main[[#This Row],[Average_Cost_for_two]] * VLOOKUP(Main[[#This Row],[Currency]],'Currency'!A:B,2,FALSE)</f>
        <v>7.2</v>
      </c>
      <c r="W2322" s="5" t="str">
        <f>IF(Main[[#This Row],[Avg_Cost_USD]]&lt;10,"Low",
IF(Main[[#This Row],[Avg_Cost_USD]]&lt;=30,"Medium","High"))</f>
        <v>Low</v>
      </c>
    </row>
    <row r="2323" spans="1:23" x14ac:dyDescent="0.3">
      <c r="A2323">
        <v>306934</v>
      </c>
      <c r="B2323" t="s">
        <v>3074</v>
      </c>
      <c r="C2323">
        <v>1</v>
      </c>
      <c r="D2323" t="s">
        <v>54</v>
      </c>
      <c r="E2323" t="s">
        <v>1098</v>
      </c>
      <c r="F2323">
        <v>77.221160100000006</v>
      </c>
      <c r="G2323">
        <v>28.567939500000001</v>
      </c>
      <c r="H2323" t="s">
        <v>335</v>
      </c>
      <c r="I2323" t="s">
        <v>19</v>
      </c>
      <c r="J2323" t="s">
        <v>57</v>
      </c>
      <c r="K2323" t="s">
        <v>61</v>
      </c>
      <c r="L2323" t="s">
        <v>57</v>
      </c>
      <c r="M2323" t="s">
        <v>57</v>
      </c>
      <c r="N2323">
        <v>2</v>
      </c>
      <c r="O2323">
        <v>50</v>
      </c>
      <c r="P2323">
        <v>600</v>
      </c>
      <c r="Q2323">
        <v>3.2</v>
      </c>
      <c r="R2323">
        <v>2015</v>
      </c>
      <c r="S2323">
        <v>10</v>
      </c>
      <c r="T2323">
        <v>1</v>
      </c>
      <c r="U2323" s="1">
        <v>42278</v>
      </c>
      <c r="V2323" s="5">
        <f>Main[[#This Row],[Average_Cost_for_two]] * VLOOKUP(Main[[#This Row],[Currency]],'Currency'!A:B,2,FALSE)</f>
        <v>7.2</v>
      </c>
      <c r="W2323" s="5" t="str">
        <f>IF(Main[[#This Row],[Avg_Cost_USD]]&lt;10,"Low",
IF(Main[[#This Row],[Avg_Cost_USD]]&lt;=30,"Medium","High"))</f>
        <v>Low</v>
      </c>
    </row>
    <row r="2324" spans="1:23" x14ac:dyDescent="0.3">
      <c r="A2324">
        <v>586</v>
      </c>
      <c r="B2324" t="s">
        <v>2999</v>
      </c>
      <c r="C2324">
        <v>1</v>
      </c>
      <c r="D2324" t="s">
        <v>54</v>
      </c>
      <c r="E2324" t="s">
        <v>2565</v>
      </c>
      <c r="F2324">
        <v>77.240908599999997</v>
      </c>
      <c r="G2324">
        <v>28.602519999999998</v>
      </c>
      <c r="H2324" t="s">
        <v>1700</v>
      </c>
      <c r="I2324" t="s">
        <v>19</v>
      </c>
      <c r="J2324" t="s">
        <v>57</v>
      </c>
      <c r="K2324" t="s">
        <v>61</v>
      </c>
      <c r="L2324" t="s">
        <v>57</v>
      </c>
      <c r="M2324" t="s">
        <v>57</v>
      </c>
      <c r="N2324">
        <v>2</v>
      </c>
      <c r="O2324">
        <v>173</v>
      </c>
      <c r="P2324">
        <v>600</v>
      </c>
      <c r="Q2324">
        <v>3.3</v>
      </c>
      <c r="R2324">
        <v>2013</v>
      </c>
      <c r="S2324">
        <v>10</v>
      </c>
      <c r="T2324">
        <v>17</v>
      </c>
      <c r="U2324" s="1">
        <v>41564</v>
      </c>
      <c r="V2324" s="5">
        <f>Main[[#This Row],[Average_Cost_for_two]] * VLOOKUP(Main[[#This Row],[Currency]],'Currency'!A:B,2,FALSE)</f>
        <v>7.2</v>
      </c>
      <c r="W2324" s="5" t="str">
        <f>IF(Main[[#This Row],[Avg_Cost_USD]]&lt;10,"Low",
IF(Main[[#This Row],[Avg_Cost_USD]]&lt;=30,"Medium","High"))</f>
        <v>Low</v>
      </c>
    </row>
    <row r="2325" spans="1:23" x14ac:dyDescent="0.3">
      <c r="A2325">
        <v>18331594</v>
      </c>
      <c r="B2325" t="s">
        <v>3075</v>
      </c>
      <c r="C2325">
        <v>1</v>
      </c>
      <c r="D2325" t="s">
        <v>54</v>
      </c>
      <c r="E2325" t="s">
        <v>678</v>
      </c>
      <c r="F2325">
        <v>77.039220400000005</v>
      </c>
      <c r="G2325">
        <v>28.626714499999999</v>
      </c>
      <c r="H2325" t="s">
        <v>369</v>
      </c>
      <c r="I2325" t="s">
        <v>19</v>
      </c>
      <c r="J2325" t="s">
        <v>57</v>
      </c>
      <c r="K2325" t="s">
        <v>61</v>
      </c>
      <c r="L2325" t="s">
        <v>57</v>
      </c>
      <c r="M2325" t="s">
        <v>57</v>
      </c>
      <c r="N2325">
        <v>2</v>
      </c>
      <c r="O2325">
        <v>2</v>
      </c>
      <c r="P2325">
        <v>600</v>
      </c>
      <c r="Q2325">
        <v>1</v>
      </c>
      <c r="R2325">
        <v>2018</v>
      </c>
      <c r="S2325">
        <v>10</v>
      </c>
      <c r="T2325">
        <v>22</v>
      </c>
      <c r="U2325" s="1">
        <v>43395</v>
      </c>
      <c r="V2325" s="5">
        <f>Main[[#This Row],[Average_Cost_for_two]] * VLOOKUP(Main[[#This Row],[Currency]],'Currency'!A:B,2,FALSE)</f>
        <v>7.2</v>
      </c>
      <c r="W2325" s="5" t="str">
        <f>IF(Main[[#This Row],[Avg_Cost_USD]]&lt;10,"Low",
IF(Main[[#This Row],[Avg_Cost_USD]]&lt;=30,"Medium","High"))</f>
        <v>Low</v>
      </c>
    </row>
    <row r="2326" spans="1:23" x14ac:dyDescent="0.3">
      <c r="A2326">
        <v>18124355</v>
      </c>
      <c r="B2326" t="s">
        <v>3076</v>
      </c>
      <c r="C2326">
        <v>1</v>
      </c>
      <c r="D2326" t="s">
        <v>54</v>
      </c>
      <c r="E2326" t="s">
        <v>152</v>
      </c>
      <c r="F2326">
        <v>77.317941110000007</v>
      </c>
      <c r="G2326">
        <v>28.666868319999999</v>
      </c>
      <c r="H2326" t="s">
        <v>2099</v>
      </c>
      <c r="I2326" t="s">
        <v>19</v>
      </c>
      <c r="J2326" t="s">
        <v>57</v>
      </c>
      <c r="K2326" t="s">
        <v>61</v>
      </c>
      <c r="L2326" t="s">
        <v>57</v>
      </c>
      <c r="M2326" t="s">
        <v>57</v>
      </c>
      <c r="N2326">
        <v>2</v>
      </c>
      <c r="O2326">
        <v>122</v>
      </c>
      <c r="P2326">
        <v>600</v>
      </c>
      <c r="Q2326">
        <v>3.8</v>
      </c>
      <c r="R2326">
        <v>2015</v>
      </c>
      <c r="S2326">
        <v>10</v>
      </c>
      <c r="T2326">
        <v>22</v>
      </c>
      <c r="U2326" s="1">
        <v>42299</v>
      </c>
      <c r="V2326" s="5">
        <f>Main[[#This Row],[Average_Cost_for_two]] * VLOOKUP(Main[[#This Row],[Currency]],'Currency'!A:B,2,FALSE)</f>
        <v>7.2</v>
      </c>
      <c r="W2326" s="5" t="str">
        <f>IF(Main[[#This Row],[Avg_Cost_USD]]&lt;10,"Low",
IF(Main[[#This Row],[Avg_Cost_USD]]&lt;=30,"Medium","High"))</f>
        <v>Low</v>
      </c>
    </row>
    <row r="2327" spans="1:23" x14ac:dyDescent="0.3">
      <c r="A2327">
        <v>18334443</v>
      </c>
      <c r="B2327" t="s">
        <v>3077</v>
      </c>
      <c r="C2327">
        <v>1</v>
      </c>
      <c r="D2327" t="s">
        <v>54</v>
      </c>
      <c r="E2327" t="s">
        <v>2557</v>
      </c>
      <c r="F2327">
        <v>77.300628700000004</v>
      </c>
      <c r="G2327">
        <v>28.655754900000002</v>
      </c>
      <c r="H2327" t="s">
        <v>378</v>
      </c>
      <c r="I2327" t="s">
        <v>19</v>
      </c>
      <c r="J2327" t="s">
        <v>57</v>
      </c>
      <c r="K2327" t="s">
        <v>57</v>
      </c>
      <c r="L2327" t="s">
        <v>57</v>
      </c>
      <c r="M2327" t="s">
        <v>57</v>
      </c>
      <c r="N2327">
        <v>2</v>
      </c>
      <c r="O2327">
        <v>31</v>
      </c>
      <c r="P2327">
        <v>600</v>
      </c>
      <c r="Q2327">
        <v>3.2</v>
      </c>
      <c r="R2327">
        <v>2015</v>
      </c>
      <c r="S2327">
        <v>9</v>
      </c>
      <c r="T2327">
        <v>6</v>
      </c>
      <c r="U2327" s="1">
        <v>42253</v>
      </c>
      <c r="V2327" s="5">
        <f>Main[[#This Row],[Average_Cost_for_two]] * VLOOKUP(Main[[#This Row],[Currency]],'Currency'!A:B,2,FALSE)</f>
        <v>7.2</v>
      </c>
      <c r="W2327" s="5" t="str">
        <f>IF(Main[[#This Row],[Avg_Cost_USD]]&lt;10,"Low",
IF(Main[[#This Row],[Avg_Cost_USD]]&lt;=30,"Medium","High"))</f>
        <v>Low</v>
      </c>
    </row>
    <row r="2328" spans="1:23" x14ac:dyDescent="0.3">
      <c r="A2328">
        <v>18337975</v>
      </c>
      <c r="B2328" t="s">
        <v>3078</v>
      </c>
      <c r="C2328">
        <v>1</v>
      </c>
      <c r="D2328" t="s">
        <v>54</v>
      </c>
      <c r="E2328" t="s">
        <v>284</v>
      </c>
      <c r="F2328">
        <v>77.310323299999993</v>
      </c>
      <c r="G2328">
        <v>28.6578549</v>
      </c>
      <c r="H2328" t="s">
        <v>3045</v>
      </c>
      <c r="I2328" t="s">
        <v>19</v>
      </c>
      <c r="J2328" t="s">
        <v>57</v>
      </c>
      <c r="K2328" t="s">
        <v>57</v>
      </c>
      <c r="L2328" t="s">
        <v>57</v>
      </c>
      <c r="M2328" t="s">
        <v>57</v>
      </c>
      <c r="N2328">
        <v>2</v>
      </c>
      <c r="O2328">
        <v>4</v>
      </c>
      <c r="P2328">
        <v>600</v>
      </c>
      <c r="Q2328">
        <v>2.9</v>
      </c>
      <c r="R2328">
        <v>2014</v>
      </c>
      <c r="S2328">
        <v>9</v>
      </c>
      <c r="T2328">
        <v>9</v>
      </c>
      <c r="U2328" s="1">
        <v>41891</v>
      </c>
      <c r="V2328" s="5">
        <f>Main[[#This Row],[Average_Cost_for_two]] * VLOOKUP(Main[[#This Row],[Currency]],'Currency'!A:B,2,FALSE)</f>
        <v>7.2</v>
      </c>
      <c r="W2328" s="5" t="str">
        <f>IF(Main[[#This Row],[Avg_Cost_USD]]&lt;10,"Low",
IF(Main[[#This Row],[Avg_Cost_USD]]&lt;=30,"Medium","High"))</f>
        <v>Low</v>
      </c>
    </row>
    <row r="2329" spans="1:23" x14ac:dyDescent="0.3">
      <c r="A2329">
        <v>851</v>
      </c>
      <c r="B2329" t="s">
        <v>3079</v>
      </c>
      <c r="C2329">
        <v>1</v>
      </c>
      <c r="D2329" t="s">
        <v>54</v>
      </c>
      <c r="E2329" t="s">
        <v>600</v>
      </c>
      <c r="F2329">
        <v>77.1908861</v>
      </c>
      <c r="G2329">
        <v>28.583066299999999</v>
      </c>
      <c r="H2329" t="s">
        <v>3080</v>
      </c>
      <c r="I2329" t="s">
        <v>19</v>
      </c>
      <c r="J2329" t="s">
        <v>57</v>
      </c>
      <c r="K2329" t="s">
        <v>57</v>
      </c>
      <c r="L2329" t="s">
        <v>57</v>
      </c>
      <c r="M2329" t="s">
        <v>57</v>
      </c>
      <c r="N2329">
        <v>2</v>
      </c>
      <c r="O2329">
        <v>161</v>
      </c>
      <c r="P2329">
        <v>600</v>
      </c>
      <c r="Q2329">
        <v>3.4</v>
      </c>
      <c r="R2329">
        <v>2017</v>
      </c>
      <c r="S2329">
        <v>9</v>
      </c>
      <c r="T2329">
        <v>14</v>
      </c>
      <c r="U2329" s="1">
        <v>42992</v>
      </c>
      <c r="V2329" s="5">
        <f>Main[[#This Row],[Average_Cost_for_two]] * VLOOKUP(Main[[#This Row],[Currency]],'Currency'!A:B,2,FALSE)</f>
        <v>7.2</v>
      </c>
      <c r="W2329" s="5" t="str">
        <f>IF(Main[[#This Row],[Avg_Cost_USD]]&lt;10,"Low",
IF(Main[[#This Row],[Avg_Cost_USD]]&lt;=30,"Medium","High"))</f>
        <v>Low</v>
      </c>
    </row>
    <row r="2330" spans="1:23" x14ac:dyDescent="0.3">
      <c r="A2330">
        <v>4715</v>
      </c>
      <c r="B2330" t="s">
        <v>3081</v>
      </c>
      <c r="C2330">
        <v>1</v>
      </c>
      <c r="D2330" t="s">
        <v>54</v>
      </c>
      <c r="E2330" t="s">
        <v>119</v>
      </c>
      <c r="F2330">
        <v>77.240470400000007</v>
      </c>
      <c r="G2330">
        <v>28.648280100000001</v>
      </c>
      <c r="H2330" t="s">
        <v>287</v>
      </c>
      <c r="I2330" t="s">
        <v>19</v>
      </c>
      <c r="J2330" t="s">
        <v>57</v>
      </c>
      <c r="K2330" t="s">
        <v>57</v>
      </c>
      <c r="L2330" t="s">
        <v>57</v>
      </c>
      <c r="M2330" t="s">
        <v>57</v>
      </c>
      <c r="N2330">
        <v>2</v>
      </c>
      <c r="O2330">
        <v>124</v>
      </c>
      <c r="P2330">
        <v>600</v>
      </c>
      <c r="Q2330">
        <v>3.8</v>
      </c>
      <c r="R2330">
        <v>2013</v>
      </c>
      <c r="S2330">
        <v>9</v>
      </c>
      <c r="T2330">
        <v>23</v>
      </c>
      <c r="U2330" s="1">
        <v>41540</v>
      </c>
      <c r="V2330" s="5">
        <f>Main[[#This Row],[Average_Cost_for_two]] * VLOOKUP(Main[[#This Row],[Currency]],'Currency'!A:B,2,FALSE)</f>
        <v>7.2</v>
      </c>
      <c r="W2330" s="5" t="str">
        <f>IF(Main[[#This Row],[Avg_Cost_USD]]&lt;10,"Low",
IF(Main[[#This Row],[Avg_Cost_USD]]&lt;=30,"Medium","High"))</f>
        <v>Low</v>
      </c>
    </row>
    <row r="2331" spans="1:23" x14ac:dyDescent="0.3">
      <c r="A2331">
        <v>18337757</v>
      </c>
      <c r="B2331" t="s">
        <v>3082</v>
      </c>
      <c r="C2331">
        <v>1</v>
      </c>
      <c r="D2331" t="s">
        <v>54</v>
      </c>
      <c r="E2331" t="s">
        <v>265</v>
      </c>
      <c r="F2331">
        <v>77.204317200000006</v>
      </c>
      <c r="G2331">
        <v>28.6949468</v>
      </c>
      <c r="H2331" t="s">
        <v>951</v>
      </c>
      <c r="I2331" t="s">
        <v>19</v>
      </c>
      <c r="J2331" t="s">
        <v>57</v>
      </c>
      <c r="K2331" t="s">
        <v>57</v>
      </c>
      <c r="L2331" t="s">
        <v>57</v>
      </c>
      <c r="M2331" t="s">
        <v>57</v>
      </c>
      <c r="N2331">
        <v>2</v>
      </c>
      <c r="O2331">
        <v>76</v>
      </c>
      <c r="P2331">
        <v>600</v>
      </c>
      <c r="Q2331">
        <v>3.4</v>
      </c>
      <c r="R2331">
        <v>2015</v>
      </c>
      <c r="S2331">
        <v>9</v>
      </c>
      <c r="T2331">
        <v>28</v>
      </c>
      <c r="U2331" s="1">
        <v>42275</v>
      </c>
      <c r="V2331" s="5">
        <f>Main[[#This Row],[Average_Cost_for_two]] * VLOOKUP(Main[[#This Row],[Currency]],'Currency'!A:B,2,FALSE)</f>
        <v>7.2</v>
      </c>
      <c r="W2331" s="5" t="str">
        <f>IF(Main[[#This Row],[Avg_Cost_USD]]&lt;10,"Low",
IF(Main[[#This Row],[Avg_Cost_USD]]&lt;=30,"Medium","High"))</f>
        <v>Low</v>
      </c>
    </row>
    <row r="2332" spans="1:23" x14ac:dyDescent="0.3">
      <c r="A2332">
        <v>18255193</v>
      </c>
      <c r="B2332" t="s">
        <v>3083</v>
      </c>
      <c r="C2332">
        <v>1</v>
      </c>
      <c r="D2332" t="s">
        <v>54</v>
      </c>
      <c r="E2332" t="s">
        <v>1126</v>
      </c>
      <c r="F2332">
        <v>0</v>
      </c>
      <c r="G2332">
        <v>0</v>
      </c>
      <c r="H2332" t="s">
        <v>1036</v>
      </c>
      <c r="I2332" t="s">
        <v>19</v>
      </c>
      <c r="J2332" t="s">
        <v>57</v>
      </c>
      <c r="K2332" t="s">
        <v>57</v>
      </c>
      <c r="L2332" t="s">
        <v>57</v>
      </c>
      <c r="M2332" t="s">
        <v>57</v>
      </c>
      <c r="N2332">
        <v>2</v>
      </c>
      <c r="O2332">
        <v>38</v>
      </c>
      <c r="P2332">
        <v>600</v>
      </c>
      <c r="Q2332">
        <v>3.6</v>
      </c>
      <c r="R2332">
        <v>2018</v>
      </c>
      <c r="S2332">
        <v>9</v>
      </c>
      <c r="T2332">
        <v>28</v>
      </c>
      <c r="U2332" s="1">
        <v>43371</v>
      </c>
      <c r="V2332" s="5">
        <f>Main[[#This Row],[Average_Cost_for_two]] * VLOOKUP(Main[[#This Row],[Currency]],'Currency'!A:B,2,FALSE)</f>
        <v>7.2</v>
      </c>
      <c r="W2332" s="5" t="str">
        <f>IF(Main[[#This Row],[Avg_Cost_USD]]&lt;10,"Low",
IF(Main[[#This Row],[Avg_Cost_USD]]&lt;=30,"Medium","High"))</f>
        <v>Low</v>
      </c>
    </row>
    <row r="2333" spans="1:23" x14ac:dyDescent="0.3">
      <c r="A2333">
        <v>313194</v>
      </c>
      <c r="B2333" t="s">
        <v>3084</v>
      </c>
      <c r="C2333">
        <v>1</v>
      </c>
      <c r="D2333" t="s">
        <v>54</v>
      </c>
      <c r="E2333" t="s">
        <v>983</v>
      </c>
      <c r="F2333">
        <v>77.087649999999996</v>
      </c>
      <c r="G2333">
        <v>28.621768299999999</v>
      </c>
      <c r="H2333" t="s">
        <v>289</v>
      </c>
      <c r="I2333" t="s">
        <v>19</v>
      </c>
      <c r="J2333" t="s">
        <v>57</v>
      </c>
      <c r="K2333" t="s">
        <v>57</v>
      </c>
      <c r="L2333" t="s">
        <v>57</v>
      </c>
      <c r="M2333" t="s">
        <v>57</v>
      </c>
      <c r="N2333">
        <v>2</v>
      </c>
      <c r="O2333">
        <v>91</v>
      </c>
      <c r="P2333">
        <v>600</v>
      </c>
      <c r="Q2333">
        <v>2.7</v>
      </c>
      <c r="R2333">
        <v>2017</v>
      </c>
      <c r="S2333">
        <v>9</v>
      </c>
      <c r="T2333">
        <v>19</v>
      </c>
      <c r="U2333" s="1">
        <v>42997</v>
      </c>
      <c r="V2333" s="5">
        <f>Main[[#This Row],[Average_Cost_for_two]] * VLOOKUP(Main[[#This Row],[Currency]],'Currency'!A:B,2,FALSE)</f>
        <v>7.2</v>
      </c>
      <c r="W2333" s="5" t="str">
        <f>IF(Main[[#This Row],[Avg_Cost_USD]]&lt;10,"Low",
IF(Main[[#This Row],[Avg_Cost_USD]]&lt;=30,"Medium","High"))</f>
        <v>Low</v>
      </c>
    </row>
    <row r="2334" spans="1:23" x14ac:dyDescent="0.3">
      <c r="A2334">
        <v>3337</v>
      </c>
      <c r="B2334" t="s">
        <v>3085</v>
      </c>
      <c r="C2334">
        <v>1</v>
      </c>
      <c r="D2334" t="s">
        <v>54</v>
      </c>
      <c r="E2334" t="s">
        <v>83</v>
      </c>
      <c r="F2334">
        <v>77.241727699999998</v>
      </c>
      <c r="G2334">
        <v>28.580563399999999</v>
      </c>
      <c r="H2334" t="s">
        <v>3086</v>
      </c>
      <c r="I2334" t="s">
        <v>19</v>
      </c>
      <c r="J2334" t="s">
        <v>57</v>
      </c>
      <c r="K2334" t="s">
        <v>57</v>
      </c>
      <c r="L2334" t="s">
        <v>57</v>
      </c>
      <c r="M2334" t="s">
        <v>57</v>
      </c>
      <c r="N2334">
        <v>2</v>
      </c>
      <c r="O2334">
        <v>140</v>
      </c>
      <c r="P2334">
        <v>600</v>
      </c>
      <c r="Q2334">
        <v>3.3</v>
      </c>
      <c r="R2334">
        <v>2011</v>
      </c>
      <c r="S2334">
        <v>9</v>
      </c>
      <c r="T2334">
        <v>8</v>
      </c>
      <c r="U2334" s="1">
        <v>40794</v>
      </c>
      <c r="V2334" s="5">
        <f>Main[[#This Row],[Average_Cost_for_two]] * VLOOKUP(Main[[#This Row],[Currency]],'Currency'!A:B,2,FALSE)</f>
        <v>7.2</v>
      </c>
      <c r="W2334" s="5" t="str">
        <f>IF(Main[[#This Row],[Avg_Cost_USD]]&lt;10,"Low",
IF(Main[[#This Row],[Avg_Cost_USD]]&lt;=30,"Medium","High"))</f>
        <v>Low</v>
      </c>
    </row>
    <row r="2335" spans="1:23" x14ac:dyDescent="0.3">
      <c r="A2335">
        <v>310101</v>
      </c>
      <c r="B2335" t="s">
        <v>3087</v>
      </c>
      <c r="C2335">
        <v>1</v>
      </c>
      <c r="D2335" t="s">
        <v>54</v>
      </c>
      <c r="E2335" t="s">
        <v>83</v>
      </c>
      <c r="F2335">
        <v>77.246482</v>
      </c>
      <c r="G2335">
        <v>28.581309300000001</v>
      </c>
      <c r="H2335" t="s">
        <v>3088</v>
      </c>
      <c r="I2335" t="s">
        <v>19</v>
      </c>
      <c r="J2335" t="s">
        <v>57</v>
      </c>
      <c r="K2335" t="s">
        <v>57</v>
      </c>
      <c r="L2335" t="s">
        <v>57</v>
      </c>
      <c r="M2335" t="s">
        <v>57</v>
      </c>
      <c r="N2335">
        <v>2</v>
      </c>
      <c r="O2335">
        <v>15</v>
      </c>
      <c r="P2335">
        <v>600</v>
      </c>
      <c r="Q2335">
        <v>2.6</v>
      </c>
      <c r="R2335">
        <v>2015</v>
      </c>
      <c r="S2335">
        <v>9</v>
      </c>
      <c r="T2335">
        <v>10</v>
      </c>
      <c r="U2335" s="1">
        <v>42257</v>
      </c>
      <c r="V2335" s="5">
        <f>Main[[#This Row],[Average_Cost_for_two]] * VLOOKUP(Main[[#This Row],[Currency]],'Currency'!A:B,2,FALSE)</f>
        <v>7.2</v>
      </c>
      <c r="W2335" s="5" t="str">
        <f>IF(Main[[#This Row],[Avg_Cost_USD]]&lt;10,"Low",
IF(Main[[#This Row],[Avg_Cost_USD]]&lt;=30,"Medium","High"))</f>
        <v>Low</v>
      </c>
    </row>
    <row r="2336" spans="1:23" x14ac:dyDescent="0.3">
      <c r="A2336">
        <v>18133513</v>
      </c>
      <c r="B2336" t="s">
        <v>3089</v>
      </c>
      <c r="C2336">
        <v>1</v>
      </c>
      <c r="D2336" t="s">
        <v>54</v>
      </c>
      <c r="E2336" t="s">
        <v>502</v>
      </c>
      <c r="F2336">
        <v>77.222597300000004</v>
      </c>
      <c r="G2336">
        <v>28.627492199999999</v>
      </c>
      <c r="H2336" t="s">
        <v>3090</v>
      </c>
      <c r="I2336" t="s">
        <v>19</v>
      </c>
      <c r="J2336" t="s">
        <v>57</v>
      </c>
      <c r="K2336" t="s">
        <v>57</v>
      </c>
      <c r="L2336" t="s">
        <v>57</v>
      </c>
      <c r="M2336" t="s">
        <v>57</v>
      </c>
      <c r="N2336">
        <v>2</v>
      </c>
      <c r="O2336">
        <v>59</v>
      </c>
      <c r="P2336">
        <v>600</v>
      </c>
      <c r="Q2336">
        <v>3.3</v>
      </c>
      <c r="R2336">
        <v>2018</v>
      </c>
      <c r="S2336">
        <v>9</v>
      </c>
      <c r="T2336">
        <v>1</v>
      </c>
      <c r="U2336" s="1">
        <v>43344</v>
      </c>
      <c r="V2336" s="5">
        <f>Main[[#This Row],[Average_Cost_for_two]] * VLOOKUP(Main[[#This Row],[Currency]],'Currency'!A:B,2,FALSE)</f>
        <v>7.2</v>
      </c>
      <c r="W2336" s="5" t="str">
        <f>IF(Main[[#This Row],[Avg_Cost_USD]]&lt;10,"Low",
IF(Main[[#This Row],[Avg_Cost_USD]]&lt;=30,"Medium","High"))</f>
        <v>Low</v>
      </c>
    </row>
    <row r="2337" spans="1:23" x14ac:dyDescent="0.3">
      <c r="A2337">
        <v>18228895</v>
      </c>
      <c r="B2337" t="s">
        <v>3091</v>
      </c>
      <c r="C2337">
        <v>1</v>
      </c>
      <c r="D2337" t="s">
        <v>54</v>
      </c>
      <c r="E2337" t="s">
        <v>270</v>
      </c>
      <c r="F2337">
        <v>77.240245900000005</v>
      </c>
      <c r="G2337">
        <v>28.557161799999999</v>
      </c>
      <c r="H2337" t="s">
        <v>287</v>
      </c>
      <c r="I2337" t="s">
        <v>19</v>
      </c>
      <c r="J2337" t="s">
        <v>57</v>
      </c>
      <c r="K2337" t="s">
        <v>57</v>
      </c>
      <c r="L2337" t="s">
        <v>57</v>
      </c>
      <c r="M2337" t="s">
        <v>57</v>
      </c>
      <c r="N2337">
        <v>2</v>
      </c>
      <c r="O2337">
        <v>21</v>
      </c>
      <c r="P2337">
        <v>600</v>
      </c>
      <c r="Q2337">
        <v>3.1</v>
      </c>
      <c r="R2337">
        <v>2014</v>
      </c>
      <c r="S2337">
        <v>9</v>
      </c>
      <c r="T2337">
        <v>19</v>
      </c>
      <c r="U2337" s="1">
        <v>41901</v>
      </c>
      <c r="V2337" s="5">
        <f>Main[[#This Row],[Average_Cost_for_two]] * VLOOKUP(Main[[#This Row],[Currency]],'Currency'!A:B,2,FALSE)</f>
        <v>7.2</v>
      </c>
      <c r="W2337" s="5" t="str">
        <f>IF(Main[[#This Row],[Avg_Cost_USD]]&lt;10,"Low",
IF(Main[[#This Row],[Avg_Cost_USD]]&lt;=30,"Medium","High"))</f>
        <v>Low</v>
      </c>
    </row>
    <row r="2338" spans="1:23" x14ac:dyDescent="0.3">
      <c r="A2338">
        <v>18428200</v>
      </c>
      <c r="B2338" t="s">
        <v>3092</v>
      </c>
      <c r="C2338">
        <v>1</v>
      </c>
      <c r="D2338" t="s">
        <v>54</v>
      </c>
      <c r="E2338" t="s">
        <v>71</v>
      </c>
      <c r="F2338">
        <v>77.264160810000007</v>
      </c>
      <c r="G2338">
        <v>28.574735369999999</v>
      </c>
      <c r="H2338" t="s">
        <v>339</v>
      </c>
      <c r="I2338" t="s">
        <v>19</v>
      </c>
      <c r="J2338" t="s">
        <v>57</v>
      </c>
      <c r="K2338" t="s">
        <v>57</v>
      </c>
      <c r="L2338" t="s">
        <v>57</v>
      </c>
      <c r="M2338" t="s">
        <v>57</v>
      </c>
      <c r="N2338">
        <v>2</v>
      </c>
      <c r="O2338">
        <v>8</v>
      </c>
      <c r="P2338">
        <v>600</v>
      </c>
      <c r="Q2338">
        <v>3</v>
      </c>
      <c r="R2338">
        <v>2017</v>
      </c>
      <c r="S2338">
        <v>9</v>
      </c>
      <c r="T2338">
        <v>3</v>
      </c>
      <c r="U2338" s="1">
        <v>42981</v>
      </c>
      <c r="V2338" s="5">
        <f>Main[[#This Row],[Average_Cost_for_two]] * VLOOKUP(Main[[#This Row],[Currency]],'Currency'!A:B,2,FALSE)</f>
        <v>7.2</v>
      </c>
      <c r="W2338" s="5" t="str">
        <f>IF(Main[[#This Row],[Avg_Cost_USD]]&lt;10,"Low",
IF(Main[[#This Row],[Avg_Cost_USD]]&lt;=30,"Medium","High"))</f>
        <v>Low</v>
      </c>
    </row>
    <row r="2339" spans="1:23" x14ac:dyDescent="0.3">
      <c r="A2339">
        <v>18219530</v>
      </c>
      <c r="B2339" t="s">
        <v>3093</v>
      </c>
      <c r="C2339">
        <v>1</v>
      </c>
      <c r="D2339" t="s">
        <v>54</v>
      </c>
      <c r="E2339" t="s">
        <v>147</v>
      </c>
      <c r="F2339">
        <v>77.282110700000004</v>
      </c>
      <c r="G2339">
        <v>28.540023300000001</v>
      </c>
      <c r="H2339" t="s">
        <v>289</v>
      </c>
      <c r="I2339" t="s">
        <v>19</v>
      </c>
      <c r="J2339" t="s">
        <v>57</v>
      </c>
      <c r="K2339" t="s">
        <v>57</v>
      </c>
      <c r="L2339" t="s">
        <v>57</v>
      </c>
      <c r="M2339" t="s">
        <v>57</v>
      </c>
      <c r="N2339">
        <v>2</v>
      </c>
      <c r="O2339">
        <v>9</v>
      </c>
      <c r="P2339">
        <v>600</v>
      </c>
      <c r="Q2339">
        <v>3</v>
      </c>
      <c r="R2339">
        <v>2010</v>
      </c>
      <c r="S2339">
        <v>9</v>
      </c>
      <c r="T2339">
        <v>2</v>
      </c>
      <c r="U2339" s="1">
        <v>40423</v>
      </c>
      <c r="V2339" s="5">
        <f>Main[[#This Row],[Average_Cost_for_two]] * VLOOKUP(Main[[#This Row],[Currency]],'Currency'!A:B,2,FALSE)</f>
        <v>7.2</v>
      </c>
      <c r="W2339" s="5" t="str">
        <f>IF(Main[[#This Row],[Avg_Cost_USD]]&lt;10,"Low",
IF(Main[[#This Row],[Avg_Cost_USD]]&lt;=30,"Medium","High"))</f>
        <v>Low</v>
      </c>
    </row>
    <row r="2340" spans="1:23" x14ac:dyDescent="0.3">
      <c r="A2340">
        <v>305826</v>
      </c>
      <c r="B2340" t="s">
        <v>3094</v>
      </c>
      <c r="C2340">
        <v>1</v>
      </c>
      <c r="D2340" t="s">
        <v>54</v>
      </c>
      <c r="E2340" t="s">
        <v>1098</v>
      </c>
      <c r="F2340">
        <v>77.219633099999996</v>
      </c>
      <c r="G2340">
        <v>28.568062900000001</v>
      </c>
      <c r="H2340" t="s">
        <v>301</v>
      </c>
      <c r="I2340" t="s">
        <v>19</v>
      </c>
      <c r="J2340" t="s">
        <v>57</v>
      </c>
      <c r="K2340" t="s">
        <v>57</v>
      </c>
      <c r="L2340" t="s">
        <v>57</v>
      </c>
      <c r="M2340" t="s">
        <v>57</v>
      </c>
      <c r="N2340">
        <v>2</v>
      </c>
      <c r="O2340">
        <v>68</v>
      </c>
      <c r="P2340">
        <v>600</v>
      </c>
      <c r="Q2340">
        <v>3.8</v>
      </c>
      <c r="R2340">
        <v>2012</v>
      </c>
      <c r="S2340">
        <v>9</v>
      </c>
      <c r="T2340">
        <v>12</v>
      </c>
      <c r="U2340" s="1">
        <v>41164</v>
      </c>
      <c r="V2340" s="5">
        <f>Main[[#This Row],[Average_Cost_for_two]] * VLOOKUP(Main[[#This Row],[Currency]],'Currency'!A:B,2,FALSE)</f>
        <v>7.2</v>
      </c>
      <c r="W2340" s="5" t="str">
        <f>IF(Main[[#This Row],[Avg_Cost_USD]]&lt;10,"Low",
IF(Main[[#This Row],[Avg_Cost_USD]]&lt;=30,"Medium","High"))</f>
        <v>Low</v>
      </c>
    </row>
    <row r="2341" spans="1:23" x14ac:dyDescent="0.3">
      <c r="A2341">
        <v>2402</v>
      </c>
      <c r="B2341" t="s">
        <v>2899</v>
      </c>
      <c r="C2341">
        <v>1</v>
      </c>
      <c r="D2341" t="s">
        <v>54</v>
      </c>
      <c r="E2341" t="s">
        <v>1248</v>
      </c>
      <c r="F2341">
        <v>77.074213</v>
      </c>
      <c r="G2341">
        <v>28.639265600000002</v>
      </c>
      <c r="H2341" t="s">
        <v>350</v>
      </c>
      <c r="I2341" t="s">
        <v>19</v>
      </c>
      <c r="J2341" t="s">
        <v>57</v>
      </c>
      <c r="K2341" t="s">
        <v>57</v>
      </c>
      <c r="L2341" t="s">
        <v>57</v>
      </c>
      <c r="M2341" t="s">
        <v>57</v>
      </c>
      <c r="N2341">
        <v>2</v>
      </c>
      <c r="O2341">
        <v>20</v>
      </c>
      <c r="P2341">
        <v>600</v>
      </c>
      <c r="Q2341">
        <v>2.8</v>
      </c>
      <c r="R2341">
        <v>2018</v>
      </c>
      <c r="S2341">
        <v>9</v>
      </c>
      <c r="T2341">
        <v>21</v>
      </c>
      <c r="U2341" s="1">
        <v>43364</v>
      </c>
      <c r="V2341" s="5">
        <f>Main[[#This Row],[Average_Cost_for_two]] * VLOOKUP(Main[[#This Row],[Currency]],'Currency'!A:B,2,FALSE)</f>
        <v>7.2</v>
      </c>
      <c r="W2341" s="5" t="str">
        <f>IF(Main[[#This Row],[Avg_Cost_USD]]&lt;10,"Low",
IF(Main[[#This Row],[Avg_Cost_USD]]&lt;=30,"Medium","High"))</f>
        <v>Low</v>
      </c>
    </row>
    <row r="2342" spans="1:23" x14ac:dyDescent="0.3">
      <c r="A2342">
        <v>18365871</v>
      </c>
      <c r="B2342" t="s">
        <v>3095</v>
      </c>
      <c r="C2342">
        <v>1</v>
      </c>
      <c r="D2342" t="s">
        <v>54</v>
      </c>
      <c r="E2342" t="s">
        <v>1248</v>
      </c>
      <c r="F2342">
        <v>77.076154200000005</v>
      </c>
      <c r="G2342">
        <v>28.633124299999999</v>
      </c>
      <c r="H2342" t="s">
        <v>301</v>
      </c>
      <c r="I2342" t="s">
        <v>19</v>
      </c>
      <c r="J2342" t="s">
        <v>57</v>
      </c>
      <c r="K2342" t="s">
        <v>57</v>
      </c>
      <c r="L2342" t="s">
        <v>57</v>
      </c>
      <c r="M2342" t="s">
        <v>57</v>
      </c>
      <c r="N2342">
        <v>2</v>
      </c>
      <c r="O2342">
        <v>3</v>
      </c>
      <c r="P2342">
        <v>600</v>
      </c>
      <c r="Q2342">
        <v>1</v>
      </c>
      <c r="R2342">
        <v>2013</v>
      </c>
      <c r="S2342">
        <v>9</v>
      </c>
      <c r="T2342">
        <v>22</v>
      </c>
      <c r="U2342" s="1">
        <v>41539</v>
      </c>
      <c r="V2342" s="5">
        <f>Main[[#This Row],[Average_Cost_for_two]] * VLOOKUP(Main[[#This Row],[Currency]],'Currency'!A:B,2,FALSE)</f>
        <v>7.2</v>
      </c>
      <c r="W2342" s="5" t="str">
        <f>IF(Main[[#This Row],[Avg_Cost_USD]]&lt;10,"Low",
IF(Main[[#This Row],[Avg_Cost_USD]]&lt;=30,"Medium","High"))</f>
        <v>Low</v>
      </c>
    </row>
    <row r="2343" spans="1:23" x14ac:dyDescent="0.3">
      <c r="A2343">
        <v>18337772</v>
      </c>
      <c r="B2343" t="s">
        <v>3096</v>
      </c>
      <c r="C2343">
        <v>1</v>
      </c>
      <c r="D2343" t="s">
        <v>54</v>
      </c>
      <c r="E2343" t="s">
        <v>383</v>
      </c>
      <c r="F2343">
        <v>77.121795289999994</v>
      </c>
      <c r="G2343">
        <v>28.550347200000001</v>
      </c>
      <c r="H2343" t="s">
        <v>561</v>
      </c>
      <c r="I2343" t="s">
        <v>19</v>
      </c>
      <c r="J2343" t="s">
        <v>57</v>
      </c>
      <c r="K2343" t="s">
        <v>57</v>
      </c>
      <c r="L2343" t="s">
        <v>57</v>
      </c>
      <c r="M2343" t="s">
        <v>57</v>
      </c>
      <c r="N2343">
        <v>2</v>
      </c>
      <c r="O2343">
        <v>17</v>
      </c>
      <c r="P2343">
        <v>600</v>
      </c>
      <c r="Q2343">
        <v>3.2</v>
      </c>
      <c r="R2343">
        <v>2017</v>
      </c>
      <c r="S2343">
        <v>9</v>
      </c>
      <c r="T2343">
        <v>28</v>
      </c>
      <c r="U2343" s="1">
        <v>43006</v>
      </c>
      <c r="V2343" s="5">
        <f>Main[[#This Row],[Average_Cost_for_two]] * VLOOKUP(Main[[#This Row],[Currency]],'Currency'!A:B,2,FALSE)</f>
        <v>7.2</v>
      </c>
      <c r="W2343" s="5" t="str">
        <f>IF(Main[[#This Row],[Avg_Cost_USD]]&lt;10,"Low",
IF(Main[[#This Row],[Avg_Cost_USD]]&lt;=30,"Medium","High"))</f>
        <v>Low</v>
      </c>
    </row>
    <row r="2344" spans="1:23" x14ac:dyDescent="0.3">
      <c r="A2344">
        <v>18334400</v>
      </c>
      <c r="B2344" t="s">
        <v>3097</v>
      </c>
      <c r="C2344">
        <v>1</v>
      </c>
      <c r="D2344" t="s">
        <v>54</v>
      </c>
      <c r="E2344" t="s">
        <v>383</v>
      </c>
      <c r="F2344">
        <v>77.121795289999994</v>
      </c>
      <c r="G2344">
        <v>28.550347200000001</v>
      </c>
      <c r="H2344" t="s">
        <v>315</v>
      </c>
      <c r="I2344" t="s">
        <v>19</v>
      </c>
      <c r="J2344" t="s">
        <v>57</v>
      </c>
      <c r="K2344" t="s">
        <v>57</v>
      </c>
      <c r="L2344" t="s">
        <v>57</v>
      </c>
      <c r="M2344" t="s">
        <v>57</v>
      </c>
      <c r="N2344">
        <v>2</v>
      </c>
      <c r="O2344">
        <v>3</v>
      </c>
      <c r="P2344">
        <v>600</v>
      </c>
      <c r="Q2344">
        <v>1</v>
      </c>
      <c r="R2344">
        <v>2013</v>
      </c>
      <c r="S2344">
        <v>9</v>
      </c>
      <c r="T2344">
        <v>19</v>
      </c>
      <c r="U2344" s="1">
        <v>41536</v>
      </c>
      <c r="V2344" s="5">
        <f>Main[[#This Row],[Average_Cost_for_two]] * VLOOKUP(Main[[#This Row],[Currency]],'Currency'!A:B,2,FALSE)</f>
        <v>7.2</v>
      </c>
      <c r="W2344" s="5" t="str">
        <f>IF(Main[[#This Row],[Avg_Cost_USD]]&lt;10,"Low",
IF(Main[[#This Row],[Avg_Cost_USD]]&lt;=30,"Medium","High"))</f>
        <v>Low</v>
      </c>
    </row>
    <row r="2345" spans="1:23" x14ac:dyDescent="0.3">
      <c r="A2345">
        <v>18425780</v>
      </c>
      <c r="B2345" t="s">
        <v>3098</v>
      </c>
      <c r="C2345">
        <v>1</v>
      </c>
      <c r="D2345" t="s">
        <v>54</v>
      </c>
      <c r="E2345" t="s">
        <v>194</v>
      </c>
      <c r="F2345">
        <v>77.255081399999995</v>
      </c>
      <c r="G2345">
        <v>28.525492799999999</v>
      </c>
      <c r="H2345" t="s">
        <v>321</v>
      </c>
      <c r="I2345" t="s">
        <v>19</v>
      </c>
      <c r="J2345" t="s">
        <v>57</v>
      </c>
      <c r="K2345" t="s">
        <v>57</v>
      </c>
      <c r="L2345" t="s">
        <v>57</v>
      </c>
      <c r="M2345" t="s">
        <v>57</v>
      </c>
      <c r="N2345">
        <v>2</v>
      </c>
      <c r="O2345">
        <v>1</v>
      </c>
      <c r="P2345">
        <v>600</v>
      </c>
      <c r="Q2345">
        <v>1</v>
      </c>
      <c r="R2345">
        <v>2013</v>
      </c>
      <c r="S2345">
        <v>8</v>
      </c>
      <c r="T2345">
        <v>4</v>
      </c>
      <c r="U2345" s="1">
        <v>41490</v>
      </c>
      <c r="V2345" s="5">
        <f>Main[[#This Row],[Average_Cost_for_two]] * VLOOKUP(Main[[#This Row],[Currency]],'Currency'!A:B,2,FALSE)</f>
        <v>7.2</v>
      </c>
      <c r="W2345" s="5" t="str">
        <f>IF(Main[[#This Row],[Avg_Cost_USD]]&lt;10,"Low",
IF(Main[[#This Row],[Avg_Cost_USD]]&lt;=30,"Medium","High"))</f>
        <v>Low</v>
      </c>
    </row>
    <row r="2346" spans="1:23" x14ac:dyDescent="0.3">
      <c r="A2346">
        <v>305621</v>
      </c>
      <c r="B2346" t="s">
        <v>3099</v>
      </c>
      <c r="C2346">
        <v>1</v>
      </c>
      <c r="D2346" t="s">
        <v>54</v>
      </c>
      <c r="E2346" t="s">
        <v>1313</v>
      </c>
      <c r="F2346">
        <v>77.268562000000003</v>
      </c>
      <c r="G2346">
        <v>28.560994000000001</v>
      </c>
      <c r="H2346" t="s">
        <v>287</v>
      </c>
      <c r="I2346" t="s">
        <v>19</v>
      </c>
      <c r="J2346" t="s">
        <v>57</v>
      </c>
      <c r="K2346" t="s">
        <v>57</v>
      </c>
      <c r="L2346" t="s">
        <v>57</v>
      </c>
      <c r="M2346" t="s">
        <v>57</v>
      </c>
      <c r="N2346">
        <v>2</v>
      </c>
      <c r="O2346">
        <v>14</v>
      </c>
      <c r="P2346">
        <v>600</v>
      </c>
      <c r="Q2346">
        <v>3.1</v>
      </c>
      <c r="R2346">
        <v>2012</v>
      </c>
      <c r="S2346">
        <v>8</v>
      </c>
      <c r="T2346">
        <v>5</v>
      </c>
      <c r="U2346" s="1">
        <v>41126</v>
      </c>
      <c r="V2346" s="5">
        <f>Main[[#This Row],[Average_Cost_for_two]] * VLOOKUP(Main[[#This Row],[Currency]],'Currency'!A:B,2,FALSE)</f>
        <v>7.2</v>
      </c>
      <c r="W2346" s="5" t="str">
        <f>IF(Main[[#This Row],[Avg_Cost_USD]]&lt;10,"Low",
IF(Main[[#This Row],[Avg_Cost_USD]]&lt;=30,"Medium","High"))</f>
        <v>Low</v>
      </c>
    </row>
    <row r="2347" spans="1:23" x14ac:dyDescent="0.3">
      <c r="A2347">
        <v>2299</v>
      </c>
      <c r="B2347" t="s">
        <v>1698</v>
      </c>
      <c r="C2347">
        <v>1</v>
      </c>
      <c r="D2347" t="s">
        <v>54</v>
      </c>
      <c r="E2347" t="s">
        <v>2648</v>
      </c>
      <c r="F2347">
        <v>77.301895799999997</v>
      </c>
      <c r="G2347">
        <v>28.6567112</v>
      </c>
      <c r="H2347" t="s">
        <v>1700</v>
      </c>
      <c r="I2347" t="s">
        <v>19</v>
      </c>
      <c r="J2347" t="s">
        <v>57</v>
      </c>
      <c r="K2347" t="s">
        <v>57</v>
      </c>
      <c r="L2347" t="s">
        <v>57</v>
      </c>
      <c r="M2347" t="s">
        <v>57</v>
      </c>
      <c r="N2347">
        <v>2</v>
      </c>
      <c r="O2347">
        <v>217</v>
      </c>
      <c r="P2347">
        <v>600</v>
      </c>
      <c r="Q2347">
        <v>3.5</v>
      </c>
      <c r="R2347">
        <v>2016</v>
      </c>
      <c r="S2347">
        <v>8</v>
      </c>
      <c r="T2347">
        <v>8</v>
      </c>
      <c r="U2347" s="1">
        <v>42590</v>
      </c>
      <c r="V2347" s="5">
        <f>Main[[#This Row],[Average_Cost_for_two]] * VLOOKUP(Main[[#This Row],[Currency]],'Currency'!A:B,2,FALSE)</f>
        <v>7.2</v>
      </c>
      <c r="W2347" s="5" t="str">
        <f>IF(Main[[#This Row],[Avg_Cost_USD]]&lt;10,"Low",
IF(Main[[#This Row],[Avg_Cost_USD]]&lt;=30,"Medium","High"))</f>
        <v>Low</v>
      </c>
    </row>
    <row r="2348" spans="1:23" x14ac:dyDescent="0.3">
      <c r="A2348">
        <v>18258777</v>
      </c>
      <c r="B2348" t="s">
        <v>3100</v>
      </c>
      <c r="C2348">
        <v>1</v>
      </c>
      <c r="D2348" t="s">
        <v>54</v>
      </c>
      <c r="E2348" t="s">
        <v>536</v>
      </c>
      <c r="F2348">
        <v>77.174415499999995</v>
      </c>
      <c r="G2348">
        <v>28.645651699999998</v>
      </c>
      <c r="H2348" t="s">
        <v>1324</v>
      </c>
      <c r="I2348" t="s">
        <v>19</v>
      </c>
      <c r="J2348" t="s">
        <v>57</v>
      </c>
      <c r="K2348" t="s">
        <v>57</v>
      </c>
      <c r="L2348" t="s">
        <v>57</v>
      </c>
      <c r="M2348" t="s">
        <v>57</v>
      </c>
      <c r="N2348">
        <v>2</v>
      </c>
      <c r="O2348">
        <v>3</v>
      </c>
      <c r="P2348">
        <v>600</v>
      </c>
      <c r="Q2348">
        <v>1</v>
      </c>
      <c r="R2348">
        <v>2018</v>
      </c>
      <c r="S2348">
        <v>8</v>
      </c>
      <c r="T2348">
        <v>2</v>
      </c>
      <c r="U2348" s="1">
        <v>43314</v>
      </c>
      <c r="V2348" s="5">
        <f>Main[[#This Row],[Average_Cost_for_two]] * VLOOKUP(Main[[#This Row],[Currency]],'Currency'!A:B,2,FALSE)</f>
        <v>7.2</v>
      </c>
      <c r="W2348" s="5" t="str">
        <f>IF(Main[[#This Row],[Avg_Cost_USD]]&lt;10,"Low",
IF(Main[[#This Row],[Avg_Cost_USD]]&lt;=30,"Medium","High"))</f>
        <v>Low</v>
      </c>
    </row>
    <row r="2349" spans="1:23" x14ac:dyDescent="0.3">
      <c r="A2349">
        <v>18345739</v>
      </c>
      <c r="B2349" t="s">
        <v>3077</v>
      </c>
      <c r="C2349">
        <v>1</v>
      </c>
      <c r="D2349" t="s">
        <v>54</v>
      </c>
      <c r="E2349" t="s">
        <v>983</v>
      </c>
      <c r="F2349">
        <v>77.081604499999997</v>
      </c>
      <c r="G2349">
        <v>28.6295635</v>
      </c>
      <c r="H2349" t="s">
        <v>378</v>
      </c>
      <c r="I2349" t="s">
        <v>19</v>
      </c>
      <c r="J2349" t="s">
        <v>57</v>
      </c>
      <c r="K2349" t="s">
        <v>57</v>
      </c>
      <c r="L2349" t="s">
        <v>57</v>
      </c>
      <c r="M2349" t="s">
        <v>57</v>
      </c>
      <c r="N2349">
        <v>2</v>
      </c>
      <c r="O2349">
        <v>40</v>
      </c>
      <c r="P2349">
        <v>600</v>
      </c>
      <c r="Q2349">
        <v>3.5</v>
      </c>
      <c r="R2349">
        <v>2014</v>
      </c>
      <c r="S2349">
        <v>8</v>
      </c>
      <c r="T2349">
        <v>14</v>
      </c>
      <c r="U2349" s="1">
        <v>41865</v>
      </c>
      <c r="V2349" s="5">
        <f>Main[[#This Row],[Average_Cost_for_two]] * VLOOKUP(Main[[#This Row],[Currency]],'Currency'!A:B,2,FALSE)</f>
        <v>7.2</v>
      </c>
      <c r="W2349" s="5" t="str">
        <f>IF(Main[[#This Row],[Avg_Cost_USD]]&lt;10,"Low",
IF(Main[[#This Row],[Avg_Cost_USD]]&lt;=30,"Medium","High"))</f>
        <v>Low</v>
      </c>
    </row>
    <row r="2350" spans="1:23" x14ac:dyDescent="0.3">
      <c r="A2350">
        <v>309576</v>
      </c>
      <c r="B2350" t="s">
        <v>3101</v>
      </c>
      <c r="C2350">
        <v>1</v>
      </c>
      <c r="D2350" t="s">
        <v>54</v>
      </c>
      <c r="E2350" t="s">
        <v>1771</v>
      </c>
      <c r="F2350">
        <v>77.226062299999995</v>
      </c>
      <c r="G2350">
        <v>28.599936100000001</v>
      </c>
      <c r="H2350" t="s">
        <v>321</v>
      </c>
      <c r="I2350" t="s">
        <v>19</v>
      </c>
      <c r="J2350" t="s">
        <v>57</v>
      </c>
      <c r="K2350" t="s">
        <v>57</v>
      </c>
      <c r="L2350" t="s">
        <v>57</v>
      </c>
      <c r="M2350" t="s">
        <v>57</v>
      </c>
      <c r="N2350">
        <v>2</v>
      </c>
      <c r="O2350">
        <v>157</v>
      </c>
      <c r="P2350">
        <v>600</v>
      </c>
      <c r="Q2350">
        <v>3.9</v>
      </c>
      <c r="R2350">
        <v>2012</v>
      </c>
      <c r="S2350">
        <v>8</v>
      </c>
      <c r="T2350">
        <v>9</v>
      </c>
      <c r="U2350" s="1">
        <v>41130</v>
      </c>
      <c r="V2350" s="5">
        <f>Main[[#This Row],[Average_Cost_for_two]] * VLOOKUP(Main[[#This Row],[Currency]],'Currency'!A:B,2,FALSE)</f>
        <v>7.2</v>
      </c>
      <c r="W2350" s="5" t="str">
        <f>IF(Main[[#This Row],[Avg_Cost_USD]]&lt;10,"Low",
IF(Main[[#This Row],[Avg_Cost_USD]]&lt;=30,"Medium","High"))</f>
        <v>Low</v>
      </c>
    </row>
    <row r="2351" spans="1:23" x14ac:dyDescent="0.3">
      <c r="A2351">
        <v>18356840</v>
      </c>
      <c r="B2351" t="s">
        <v>3102</v>
      </c>
      <c r="C2351">
        <v>1</v>
      </c>
      <c r="D2351" t="s">
        <v>54</v>
      </c>
      <c r="E2351" t="s">
        <v>60</v>
      </c>
      <c r="F2351">
        <v>77.240303999999995</v>
      </c>
      <c r="G2351">
        <v>28.573523999999999</v>
      </c>
      <c r="H2351" t="s">
        <v>339</v>
      </c>
      <c r="I2351" t="s">
        <v>19</v>
      </c>
      <c r="J2351" t="s">
        <v>57</v>
      </c>
      <c r="K2351" t="s">
        <v>57</v>
      </c>
      <c r="L2351" t="s">
        <v>57</v>
      </c>
      <c r="M2351" t="s">
        <v>57</v>
      </c>
      <c r="N2351">
        <v>2</v>
      </c>
      <c r="O2351">
        <v>4</v>
      </c>
      <c r="P2351">
        <v>600</v>
      </c>
      <c r="Q2351">
        <v>3</v>
      </c>
      <c r="R2351">
        <v>2016</v>
      </c>
      <c r="S2351">
        <v>8</v>
      </c>
      <c r="T2351">
        <v>16</v>
      </c>
      <c r="U2351" s="1">
        <v>42598</v>
      </c>
      <c r="V2351" s="5">
        <f>Main[[#This Row],[Average_Cost_for_two]] * VLOOKUP(Main[[#This Row],[Currency]],'Currency'!A:B,2,FALSE)</f>
        <v>7.2</v>
      </c>
      <c r="W2351" s="5" t="str">
        <f>IF(Main[[#This Row],[Avg_Cost_USD]]&lt;10,"Low",
IF(Main[[#This Row],[Avg_Cost_USD]]&lt;=30,"Medium","High"))</f>
        <v>Low</v>
      </c>
    </row>
    <row r="2352" spans="1:23" x14ac:dyDescent="0.3">
      <c r="A2352">
        <v>18372674</v>
      </c>
      <c r="B2352" t="s">
        <v>3103</v>
      </c>
      <c r="C2352">
        <v>1</v>
      </c>
      <c r="D2352" t="s">
        <v>54</v>
      </c>
      <c r="E2352" t="s">
        <v>63</v>
      </c>
      <c r="F2352">
        <v>77.129306299999996</v>
      </c>
      <c r="G2352">
        <v>28.541620999999999</v>
      </c>
      <c r="H2352" t="s">
        <v>303</v>
      </c>
      <c r="I2352" t="s">
        <v>19</v>
      </c>
      <c r="J2352" t="s">
        <v>57</v>
      </c>
      <c r="K2352" t="s">
        <v>57</v>
      </c>
      <c r="L2352" t="s">
        <v>57</v>
      </c>
      <c r="M2352" t="s">
        <v>57</v>
      </c>
      <c r="N2352">
        <v>2</v>
      </c>
      <c r="O2352">
        <v>2</v>
      </c>
      <c r="P2352">
        <v>600</v>
      </c>
      <c r="Q2352">
        <v>1</v>
      </c>
      <c r="R2352">
        <v>2012</v>
      </c>
      <c r="S2352">
        <v>8</v>
      </c>
      <c r="T2352">
        <v>28</v>
      </c>
      <c r="U2352" s="1">
        <v>41149</v>
      </c>
      <c r="V2352" s="5">
        <f>Main[[#This Row],[Average_Cost_for_two]] * VLOOKUP(Main[[#This Row],[Currency]],'Currency'!A:B,2,FALSE)</f>
        <v>7.2</v>
      </c>
      <c r="W2352" s="5" t="str">
        <f>IF(Main[[#This Row],[Avg_Cost_USD]]&lt;10,"Low",
IF(Main[[#This Row],[Avg_Cost_USD]]&lt;=30,"Medium","High"))</f>
        <v>Low</v>
      </c>
    </row>
    <row r="2353" spans="1:23" x14ac:dyDescent="0.3">
      <c r="A2353">
        <v>6237</v>
      </c>
      <c r="B2353" t="s">
        <v>3104</v>
      </c>
      <c r="C2353">
        <v>1</v>
      </c>
      <c r="D2353" t="s">
        <v>54</v>
      </c>
      <c r="E2353" t="s">
        <v>104</v>
      </c>
      <c r="F2353">
        <v>77.308886650000005</v>
      </c>
      <c r="G2353">
        <v>28.60906117</v>
      </c>
      <c r="H2353" t="s">
        <v>287</v>
      </c>
      <c r="I2353" t="s">
        <v>19</v>
      </c>
      <c r="J2353" t="s">
        <v>57</v>
      </c>
      <c r="K2353" t="s">
        <v>57</v>
      </c>
      <c r="L2353" t="s">
        <v>57</v>
      </c>
      <c r="M2353" t="s">
        <v>57</v>
      </c>
      <c r="N2353">
        <v>2</v>
      </c>
      <c r="O2353">
        <v>2</v>
      </c>
      <c r="P2353">
        <v>600</v>
      </c>
      <c r="Q2353">
        <v>1</v>
      </c>
      <c r="R2353">
        <v>2017</v>
      </c>
      <c r="S2353">
        <v>8</v>
      </c>
      <c r="T2353">
        <v>15</v>
      </c>
      <c r="U2353" s="1">
        <v>42962</v>
      </c>
      <c r="V2353" s="5">
        <f>Main[[#This Row],[Average_Cost_for_two]] * VLOOKUP(Main[[#This Row],[Currency]],'Currency'!A:B,2,FALSE)</f>
        <v>7.2</v>
      </c>
      <c r="W2353" s="5" t="str">
        <f>IF(Main[[#This Row],[Avg_Cost_USD]]&lt;10,"Low",
IF(Main[[#This Row],[Avg_Cost_USD]]&lt;=30,"Medium","High"))</f>
        <v>Low</v>
      </c>
    </row>
    <row r="2354" spans="1:23" x14ac:dyDescent="0.3">
      <c r="A2354">
        <v>18219550</v>
      </c>
      <c r="B2354" t="s">
        <v>3105</v>
      </c>
      <c r="C2354">
        <v>1</v>
      </c>
      <c r="D2354" t="s">
        <v>54</v>
      </c>
      <c r="E2354" t="s">
        <v>1665</v>
      </c>
      <c r="F2354">
        <v>77.149549899999997</v>
      </c>
      <c r="G2354">
        <v>28.6941293</v>
      </c>
      <c r="H2354" t="s">
        <v>3106</v>
      </c>
      <c r="I2354" t="s">
        <v>19</v>
      </c>
      <c r="J2354" t="s">
        <v>57</v>
      </c>
      <c r="K2354" t="s">
        <v>57</v>
      </c>
      <c r="L2354" t="s">
        <v>57</v>
      </c>
      <c r="M2354" t="s">
        <v>57</v>
      </c>
      <c r="N2354">
        <v>2</v>
      </c>
      <c r="O2354">
        <v>60</v>
      </c>
      <c r="P2354">
        <v>600</v>
      </c>
      <c r="Q2354">
        <v>3.4</v>
      </c>
      <c r="R2354">
        <v>2015</v>
      </c>
      <c r="S2354">
        <v>8</v>
      </c>
      <c r="T2354">
        <v>26</v>
      </c>
      <c r="U2354" s="1">
        <v>42242</v>
      </c>
      <c r="V2354" s="5">
        <f>Main[[#This Row],[Average_Cost_for_two]] * VLOOKUP(Main[[#This Row],[Currency]],'Currency'!A:B,2,FALSE)</f>
        <v>7.2</v>
      </c>
      <c r="W2354" s="5" t="str">
        <f>IF(Main[[#This Row],[Avg_Cost_USD]]&lt;10,"Low",
IF(Main[[#This Row],[Avg_Cost_USD]]&lt;=30,"Medium","High"))</f>
        <v>Low</v>
      </c>
    </row>
    <row r="2355" spans="1:23" x14ac:dyDescent="0.3">
      <c r="A2355">
        <v>18138427</v>
      </c>
      <c r="B2355" t="s">
        <v>3107</v>
      </c>
      <c r="C2355">
        <v>1</v>
      </c>
      <c r="D2355" t="s">
        <v>54</v>
      </c>
      <c r="E2355" t="s">
        <v>1093</v>
      </c>
      <c r="F2355">
        <v>77.194384819999996</v>
      </c>
      <c r="G2355">
        <v>28.564444269999999</v>
      </c>
      <c r="H2355" t="s">
        <v>339</v>
      </c>
      <c r="I2355" t="s">
        <v>19</v>
      </c>
      <c r="J2355" t="s">
        <v>57</v>
      </c>
      <c r="K2355" t="s">
        <v>57</v>
      </c>
      <c r="L2355" t="s">
        <v>57</v>
      </c>
      <c r="M2355" t="s">
        <v>57</v>
      </c>
      <c r="N2355">
        <v>2</v>
      </c>
      <c r="O2355">
        <v>6</v>
      </c>
      <c r="P2355">
        <v>600</v>
      </c>
      <c r="Q2355">
        <v>3</v>
      </c>
      <c r="R2355">
        <v>2015</v>
      </c>
      <c r="S2355">
        <v>8</v>
      </c>
      <c r="T2355">
        <v>3</v>
      </c>
      <c r="U2355" s="1">
        <v>42219</v>
      </c>
      <c r="V2355" s="5">
        <f>Main[[#This Row],[Average_Cost_for_two]] * VLOOKUP(Main[[#This Row],[Currency]],'Currency'!A:B,2,FALSE)</f>
        <v>7.2</v>
      </c>
      <c r="W2355" s="5" t="str">
        <f>IF(Main[[#This Row],[Avg_Cost_USD]]&lt;10,"Low",
IF(Main[[#This Row],[Avg_Cost_USD]]&lt;=30,"Medium","High"))</f>
        <v>Low</v>
      </c>
    </row>
    <row r="2356" spans="1:23" x14ac:dyDescent="0.3">
      <c r="A2356">
        <v>9094</v>
      </c>
      <c r="B2356" t="s">
        <v>3108</v>
      </c>
      <c r="C2356">
        <v>1</v>
      </c>
      <c r="D2356" t="s">
        <v>54</v>
      </c>
      <c r="E2356" t="s">
        <v>1098</v>
      </c>
      <c r="F2356">
        <v>77.219267000000002</v>
      </c>
      <c r="G2356">
        <v>28.564148629999998</v>
      </c>
      <c r="H2356" t="s">
        <v>289</v>
      </c>
      <c r="I2356" t="s">
        <v>19</v>
      </c>
      <c r="J2356" t="s">
        <v>57</v>
      </c>
      <c r="K2356" t="s">
        <v>57</v>
      </c>
      <c r="L2356" t="s">
        <v>57</v>
      </c>
      <c r="M2356" t="s">
        <v>57</v>
      </c>
      <c r="N2356">
        <v>2</v>
      </c>
      <c r="O2356">
        <v>17</v>
      </c>
      <c r="P2356">
        <v>600</v>
      </c>
      <c r="Q2356">
        <v>2.8</v>
      </c>
      <c r="R2356">
        <v>2010</v>
      </c>
      <c r="S2356">
        <v>8</v>
      </c>
      <c r="T2356">
        <v>27</v>
      </c>
      <c r="U2356" s="1">
        <v>40417</v>
      </c>
      <c r="V2356" s="5">
        <f>Main[[#This Row],[Average_Cost_for_two]] * VLOOKUP(Main[[#This Row],[Currency]],'Currency'!A:B,2,FALSE)</f>
        <v>7.2</v>
      </c>
      <c r="W2356" s="5" t="str">
        <f>IF(Main[[#This Row],[Avg_Cost_USD]]&lt;10,"Low",
IF(Main[[#This Row],[Avg_Cost_USD]]&lt;=30,"Medium","High"))</f>
        <v>Low</v>
      </c>
    </row>
    <row r="2357" spans="1:23" x14ac:dyDescent="0.3">
      <c r="A2357">
        <v>18421499</v>
      </c>
      <c r="B2357" t="s">
        <v>3109</v>
      </c>
      <c r="C2357">
        <v>1</v>
      </c>
      <c r="D2357" t="s">
        <v>54</v>
      </c>
      <c r="E2357" t="s">
        <v>600</v>
      </c>
      <c r="F2357">
        <v>77.191514999999995</v>
      </c>
      <c r="G2357">
        <v>28.585097900000001</v>
      </c>
      <c r="H2357" t="s">
        <v>3110</v>
      </c>
      <c r="I2357" t="s">
        <v>19</v>
      </c>
      <c r="J2357" t="s">
        <v>57</v>
      </c>
      <c r="K2357" t="s">
        <v>57</v>
      </c>
      <c r="L2357" t="s">
        <v>57</v>
      </c>
      <c r="M2357" t="s">
        <v>57</v>
      </c>
      <c r="N2357">
        <v>2</v>
      </c>
      <c r="O2357">
        <v>10</v>
      </c>
      <c r="P2357">
        <v>600</v>
      </c>
      <c r="Q2357">
        <v>2.9</v>
      </c>
      <c r="R2357">
        <v>2015</v>
      </c>
      <c r="S2357">
        <v>7</v>
      </c>
      <c r="T2357">
        <v>5</v>
      </c>
      <c r="U2357" s="1">
        <v>42190</v>
      </c>
      <c r="V2357" s="5">
        <f>Main[[#This Row],[Average_Cost_for_two]] * VLOOKUP(Main[[#This Row],[Currency]],'Currency'!A:B,2,FALSE)</f>
        <v>7.2</v>
      </c>
      <c r="W2357" s="5" t="str">
        <f>IF(Main[[#This Row],[Avg_Cost_USD]]&lt;10,"Low",
IF(Main[[#This Row],[Avg_Cost_USD]]&lt;=30,"Medium","High"))</f>
        <v>Low</v>
      </c>
    </row>
    <row r="2358" spans="1:23" x14ac:dyDescent="0.3">
      <c r="A2358">
        <v>312194</v>
      </c>
      <c r="B2358" t="s">
        <v>3094</v>
      </c>
      <c r="C2358">
        <v>1</v>
      </c>
      <c r="D2358" t="s">
        <v>54</v>
      </c>
      <c r="E2358" t="s">
        <v>600</v>
      </c>
      <c r="F2358">
        <v>77.168366599999999</v>
      </c>
      <c r="G2358">
        <v>28.595299199999999</v>
      </c>
      <c r="H2358" t="s">
        <v>301</v>
      </c>
      <c r="I2358" t="s">
        <v>19</v>
      </c>
      <c r="J2358" t="s">
        <v>57</v>
      </c>
      <c r="K2358" t="s">
        <v>57</v>
      </c>
      <c r="L2358" t="s">
        <v>57</v>
      </c>
      <c r="M2358" t="s">
        <v>57</v>
      </c>
      <c r="N2358">
        <v>2</v>
      </c>
      <c r="O2358">
        <v>4</v>
      </c>
      <c r="P2358">
        <v>600</v>
      </c>
      <c r="Q2358">
        <v>3</v>
      </c>
      <c r="R2358">
        <v>2011</v>
      </c>
      <c r="S2358">
        <v>7</v>
      </c>
      <c r="T2358">
        <v>21</v>
      </c>
      <c r="U2358" s="1">
        <v>40745</v>
      </c>
      <c r="V2358" s="5">
        <f>Main[[#This Row],[Average_Cost_for_two]] * VLOOKUP(Main[[#This Row],[Currency]],'Currency'!A:B,2,FALSE)</f>
        <v>7.2</v>
      </c>
      <c r="W2358" s="5" t="str">
        <f>IF(Main[[#This Row],[Avg_Cost_USD]]&lt;10,"Low",
IF(Main[[#This Row],[Avg_Cost_USD]]&lt;=30,"Medium","High"))</f>
        <v>Low</v>
      </c>
    </row>
    <row r="2359" spans="1:23" x14ac:dyDescent="0.3">
      <c r="A2359">
        <v>3181</v>
      </c>
      <c r="B2359" t="s">
        <v>3111</v>
      </c>
      <c r="C2359">
        <v>1</v>
      </c>
      <c r="D2359" t="s">
        <v>54</v>
      </c>
      <c r="E2359" t="s">
        <v>119</v>
      </c>
      <c r="F2359">
        <v>77.240526000000003</v>
      </c>
      <c r="G2359">
        <v>28.6437016</v>
      </c>
      <c r="H2359" t="s">
        <v>444</v>
      </c>
      <c r="I2359" t="s">
        <v>19</v>
      </c>
      <c r="J2359" t="s">
        <v>57</v>
      </c>
      <c r="K2359" t="s">
        <v>57</v>
      </c>
      <c r="L2359" t="s">
        <v>57</v>
      </c>
      <c r="M2359" t="s">
        <v>57</v>
      </c>
      <c r="N2359">
        <v>2</v>
      </c>
      <c r="O2359">
        <v>159</v>
      </c>
      <c r="P2359">
        <v>600</v>
      </c>
      <c r="Q2359">
        <v>3.4</v>
      </c>
      <c r="R2359">
        <v>2016</v>
      </c>
      <c r="S2359">
        <v>7</v>
      </c>
      <c r="T2359">
        <v>13</v>
      </c>
      <c r="U2359" s="1">
        <v>42564</v>
      </c>
      <c r="V2359" s="5">
        <f>Main[[#This Row],[Average_Cost_for_two]] * VLOOKUP(Main[[#This Row],[Currency]],'Currency'!A:B,2,FALSE)</f>
        <v>7.2</v>
      </c>
      <c r="W2359" s="5" t="str">
        <f>IF(Main[[#This Row],[Avg_Cost_USD]]&lt;10,"Low",
IF(Main[[#This Row],[Avg_Cost_USD]]&lt;=30,"Medium","High"))</f>
        <v>Low</v>
      </c>
    </row>
    <row r="2360" spans="1:23" x14ac:dyDescent="0.3">
      <c r="A2360">
        <v>303994</v>
      </c>
      <c r="B2360" t="s">
        <v>2305</v>
      </c>
      <c r="C2360">
        <v>1</v>
      </c>
      <c r="D2360" t="s">
        <v>54</v>
      </c>
      <c r="E2360" t="s">
        <v>81</v>
      </c>
      <c r="F2360">
        <v>77.317267099999995</v>
      </c>
      <c r="G2360">
        <v>28.680542800000001</v>
      </c>
      <c r="H2360" t="s">
        <v>289</v>
      </c>
      <c r="I2360" t="s">
        <v>19</v>
      </c>
      <c r="J2360" t="s">
        <v>57</v>
      </c>
      <c r="K2360" t="s">
        <v>57</v>
      </c>
      <c r="L2360" t="s">
        <v>57</v>
      </c>
      <c r="M2360" t="s">
        <v>57</v>
      </c>
      <c r="N2360">
        <v>2</v>
      </c>
      <c r="O2360">
        <v>103</v>
      </c>
      <c r="P2360">
        <v>600</v>
      </c>
      <c r="Q2360">
        <v>3.2</v>
      </c>
      <c r="R2360">
        <v>2015</v>
      </c>
      <c r="S2360">
        <v>7</v>
      </c>
      <c r="T2360">
        <v>26</v>
      </c>
      <c r="U2360" s="1">
        <v>42211</v>
      </c>
      <c r="V2360" s="5">
        <f>Main[[#This Row],[Average_Cost_for_two]] * VLOOKUP(Main[[#This Row],[Currency]],'Currency'!A:B,2,FALSE)</f>
        <v>7.2</v>
      </c>
      <c r="W2360" s="5" t="str">
        <f>IF(Main[[#This Row],[Avg_Cost_USD]]&lt;10,"Low",
IF(Main[[#This Row],[Avg_Cost_USD]]&lt;=30,"Medium","High"))</f>
        <v>Low</v>
      </c>
    </row>
    <row r="2361" spans="1:23" x14ac:dyDescent="0.3">
      <c r="A2361">
        <v>9002</v>
      </c>
      <c r="B2361" t="s">
        <v>1698</v>
      </c>
      <c r="C2361">
        <v>1</v>
      </c>
      <c r="D2361" t="s">
        <v>54</v>
      </c>
      <c r="E2361" t="s">
        <v>81</v>
      </c>
      <c r="F2361">
        <v>77.322046499999999</v>
      </c>
      <c r="G2361">
        <v>28.675573799999999</v>
      </c>
      <c r="H2361" t="s">
        <v>1700</v>
      </c>
      <c r="I2361" t="s">
        <v>19</v>
      </c>
      <c r="J2361" t="s">
        <v>57</v>
      </c>
      <c r="K2361" t="s">
        <v>57</v>
      </c>
      <c r="L2361" t="s">
        <v>57</v>
      </c>
      <c r="M2361" t="s">
        <v>57</v>
      </c>
      <c r="N2361">
        <v>2</v>
      </c>
      <c r="O2361">
        <v>88</v>
      </c>
      <c r="P2361">
        <v>600</v>
      </c>
      <c r="Q2361">
        <v>3.5</v>
      </c>
      <c r="R2361">
        <v>2017</v>
      </c>
      <c r="S2361">
        <v>7</v>
      </c>
      <c r="T2361">
        <v>20</v>
      </c>
      <c r="U2361" s="1">
        <v>42936</v>
      </c>
      <c r="V2361" s="5">
        <f>Main[[#This Row],[Average_Cost_for_two]] * VLOOKUP(Main[[#This Row],[Currency]],'Currency'!A:B,2,FALSE)</f>
        <v>7.2</v>
      </c>
      <c r="W2361" s="5" t="str">
        <f>IF(Main[[#This Row],[Avg_Cost_USD]]&lt;10,"Low",
IF(Main[[#This Row],[Avg_Cost_USD]]&lt;=30,"Medium","High"))</f>
        <v>Low</v>
      </c>
    </row>
    <row r="2362" spans="1:23" x14ac:dyDescent="0.3">
      <c r="A2362">
        <v>2407</v>
      </c>
      <c r="B2362" t="s">
        <v>3112</v>
      </c>
      <c r="C2362">
        <v>1</v>
      </c>
      <c r="D2362" t="s">
        <v>54</v>
      </c>
      <c r="E2362" t="s">
        <v>173</v>
      </c>
      <c r="F2362">
        <v>77.190706399999996</v>
      </c>
      <c r="G2362">
        <v>28.6455898</v>
      </c>
      <c r="H2362" t="s">
        <v>1682</v>
      </c>
      <c r="I2362" t="s">
        <v>19</v>
      </c>
      <c r="J2362" t="s">
        <v>57</v>
      </c>
      <c r="K2362" t="s">
        <v>57</v>
      </c>
      <c r="L2362" t="s">
        <v>57</v>
      </c>
      <c r="M2362" t="s">
        <v>57</v>
      </c>
      <c r="N2362">
        <v>2</v>
      </c>
      <c r="O2362">
        <v>88</v>
      </c>
      <c r="P2362">
        <v>600</v>
      </c>
      <c r="Q2362">
        <v>3.5</v>
      </c>
      <c r="R2362">
        <v>2017</v>
      </c>
      <c r="S2362">
        <v>7</v>
      </c>
      <c r="T2362">
        <v>24</v>
      </c>
      <c r="U2362" s="1">
        <v>42940</v>
      </c>
      <c r="V2362" s="5">
        <f>Main[[#This Row],[Average_Cost_for_two]] * VLOOKUP(Main[[#This Row],[Currency]],'Currency'!A:B,2,FALSE)</f>
        <v>7.2</v>
      </c>
      <c r="W2362" s="5" t="str">
        <f>IF(Main[[#This Row],[Avg_Cost_USD]]&lt;10,"Low",
IF(Main[[#This Row],[Avg_Cost_USD]]&lt;=30,"Medium","High"))</f>
        <v>Low</v>
      </c>
    </row>
    <row r="2363" spans="1:23" x14ac:dyDescent="0.3">
      <c r="A2363">
        <v>18082237</v>
      </c>
      <c r="B2363" t="s">
        <v>967</v>
      </c>
      <c r="C2363">
        <v>1</v>
      </c>
      <c r="D2363" t="s">
        <v>54</v>
      </c>
      <c r="E2363" t="s">
        <v>1771</v>
      </c>
      <c r="F2363">
        <v>77.226639199999994</v>
      </c>
      <c r="G2363">
        <v>28.599740400000002</v>
      </c>
      <c r="H2363" t="s">
        <v>424</v>
      </c>
      <c r="I2363" t="s">
        <v>19</v>
      </c>
      <c r="J2363" t="s">
        <v>57</v>
      </c>
      <c r="K2363" t="s">
        <v>57</v>
      </c>
      <c r="L2363" t="s">
        <v>57</v>
      </c>
      <c r="M2363" t="s">
        <v>57</v>
      </c>
      <c r="N2363">
        <v>2</v>
      </c>
      <c r="O2363">
        <v>220</v>
      </c>
      <c r="P2363">
        <v>600</v>
      </c>
      <c r="Q2363">
        <v>4</v>
      </c>
      <c r="R2363">
        <v>2012</v>
      </c>
      <c r="S2363">
        <v>7</v>
      </c>
      <c r="T2363">
        <v>19</v>
      </c>
      <c r="U2363" s="1">
        <v>41109</v>
      </c>
      <c r="V2363" s="5">
        <f>Main[[#This Row],[Average_Cost_for_two]] * VLOOKUP(Main[[#This Row],[Currency]],'Currency'!A:B,2,FALSE)</f>
        <v>7.2</v>
      </c>
      <c r="W2363" s="5" t="str">
        <f>IF(Main[[#This Row],[Avg_Cost_USD]]&lt;10,"Low",
IF(Main[[#This Row],[Avg_Cost_USD]]&lt;=30,"Medium","High"))</f>
        <v>Low</v>
      </c>
    </row>
    <row r="2364" spans="1:23" x14ac:dyDescent="0.3">
      <c r="A2364">
        <v>5801</v>
      </c>
      <c r="B2364" t="s">
        <v>3113</v>
      </c>
      <c r="C2364">
        <v>1</v>
      </c>
      <c r="D2364" t="s">
        <v>54</v>
      </c>
      <c r="E2364" t="s">
        <v>1081</v>
      </c>
      <c r="F2364">
        <v>77.2131708</v>
      </c>
      <c r="G2364">
        <v>28.640449499999999</v>
      </c>
      <c r="H2364" t="s">
        <v>1117</v>
      </c>
      <c r="I2364" t="s">
        <v>19</v>
      </c>
      <c r="J2364" t="s">
        <v>57</v>
      </c>
      <c r="K2364" t="s">
        <v>57</v>
      </c>
      <c r="L2364" t="s">
        <v>57</v>
      </c>
      <c r="M2364" t="s">
        <v>57</v>
      </c>
      <c r="N2364">
        <v>2</v>
      </c>
      <c r="O2364">
        <v>37</v>
      </c>
      <c r="P2364">
        <v>600</v>
      </c>
      <c r="Q2364">
        <v>3.4</v>
      </c>
      <c r="R2364">
        <v>2012</v>
      </c>
      <c r="S2364">
        <v>7</v>
      </c>
      <c r="T2364">
        <v>28</v>
      </c>
      <c r="U2364" s="1">
        <v>41118</v>
      </c>
      <c r="V2364" s="5">
        <f>Main[[#This Row],[Average_Cost_for_two]] * VLOOKUP(Main[[#This Row],[Currency]],'Currency'!A:B,2,FALSE)</f>
        <v>7.2</v>
      </c>
      <c r="W2364" s="5" t="str">
        <f>IF(Main[[#This Row],[Avg_Cost_USD]]&lt;10,"Low",
IF(Main[[#This Row],[Avg_Cost_USD]]&lt;=30,"Medium","High"))</f>
        <v>Low</v>
      </c>
    </row>
    <row r="2365" spans="1:23" x14ac:dyDescent="0.3">
      <c r="A2365">
        <v>18203177</v>
      </c>
      <c r="B2365" t="s">
        <v>3114</v>
      </c>
      <c r="C2365">
        <v>1</v>
      </c>
      <c r="D2365" t="s">
        <v>54</v>
      </c>
      <c r="E2365" t="s">
        <v>460</v>
      </c>
      <c r="F2365">
        <v>77.200409300000004</v>
      </c>
      <c r="G2365">
        <v>28.519437700000001</v>
      </c>
      <c r="H2365" t="s">
        <v>303</v>
      </c>
      <c r="I2365" t="s">
        <v>19</v>
      </c>
      <c r="J2365" t="s">
        <v>57</v>
      </c>
      <c r="K2365" t="s">
        <v>57</v>
      </c>
      <c r="L2365" t="s">
        <v>57</v>
      </c>
      <c r="M2365" t="s">
        <v>57</v>
      </c>
      <c r="N2365">
        <v>2</v>
      </c>
      <c r="O2365">
        <v>16</v>
      </c>
      <c r="P2365">
        <v>600</v>
      </c>
      <c r="Q2365">
        <v>2.8</v>
      </c>
      <c r="R2365">
        <v>2014</v>
      </c>
      <c r="S2365">
        <v>7</v>
      </c>
      <c r="T2365">
        <v>25</v>
      </c>
      <c r="U2365" s="1">
        <v>41845</v>
      </c>
      <c r="V2365" s="5">
        <f>Main[[#This Row],[Average_Cost_for_two]] * VLOOKUP(Main[[#This Row],[Currency]],'Currency'!A:B,2,FALSE)</f>
        <v>7.2</v>
      </c>
      <c r="W2365" s="5" t="str">
        <f>IF(Main[[#This Row],[Avg_Cost_USD]]&lt;10,"Low",
IF(Main[[#This Row],[Avg_Cost_USD]]&lt;=30,"Medium","High"))</f>
        <v>Low</v>
      </c>
    </row>
    <row r="2366" spans="1:23" x14ac:dyDescent="0.3">
      <c r="A2366">
        <v>306801</v>
      </c>
      <c r="B2366" t="s">
        <v>3115</v>
      </c>
      <c r="C2366">
        <v>1</v>
      </c>
      <c r="D2366" t="s">
        <v>54</v>
      </c>
      <c r="E2366" t="s">
        <v>147</v>
      </c>
      <c r="F2366">
        <v>77.300312000000005</v>
      </c>
      <c r="G2366">
        <v>28.533539999999999</v>
      </c>
      <c r="H2366" t="s">
        <v>3116</v>
      </c>
      <c r="I2366" t="s">
        <v>19</v>
      </c>
      <c r="J2366" t="s">
        <v>57</v>
      </c>
      <c r="K2366" t="s">
        <v>57</v>
      </c>
      <c r="L2366" t="s">
        <v>57</v>
      </c>
      <c r="M2366" t="s">
        <v>57</v>
      </c>
      <c r="N2366">
        <v>2</v>
      </c>
      <c r="O2366">
        <v>7</v>
      </c>
      <c r="P2366">
        <v>600</v>
      </c>
      <c r="Q2366">
        <v>2.9</v>
      </c>
      <c r="R2366">
        <v>2010</v>
      </c>
      <c r="S2366">
        <v>7</v>
      </c>
      <c r="T2366">
        <v>15</v>
      </c>
      <c r="U2366" s="1">
        <v>40374</v>
      </c>
      <c r="V2366" s="5">
        <f>Main[[#This Row],[Average_Cost_for_two]] * VLOOKUP(Main[[#This Row],[Currency]],'Currency'!A:B,2,FALSE)</f>
        <v>7.2</v>
      </c>
      <c r="W2366" s="5" t="str">
        <f>IF(Main[[#This Row],[Avg_Cost_USD]]&lt;10,"Low",
IF(Main[[#This Row],[Avg_Cost_USD]]&lt;=30,"Medium","High"))</f>
        <v>Low</v>
      </c>
    </row>
    <row r="2367" spans="1:23" x14ac:dyDescent="0.3">
      <c r="A2367">
        <v>18292083</v>
      </c>
      <c r="B2367" t="s">
        <v>3117</v>
      </c>
      <c r="C2367">
        <v>1</v>
      </c>
      <c r="D2367" t="s">
        <v>54</v>
      </c>
      <c r="E2367" t="s">
        <v>1539</v>
      </c>
      <c r="F2367">
        <v>77.168381299999993</v>
      </c>
      <c r="G2367">
        <v>28.5880382</v>
      </c>
      <c r="H2367" t="s">
        <v>2099</v>
      </c>
      <c r="I2367" t="s">
        <v>19</v>
      </c>
      <c r="J2367" t="s">
        <v>57</v>
      </c>
      <c r="K2367" t="s">
        <v>57</v>
      </c>
      <c r="L2367" t="s">
        <v>57</v>
      </c>
      <c r="M2367" t="s">
        <v>57</v>
      </c>
      <c r="N2367">
        <v>2</v>
      </c>
      <c r="O2367">
        <v>22</v>
      </c>
      <c r="P2367">
        <v>600</v>
      </c>
      <c r="Q2367">
        <v>3.3</v>
      </c>
      <c r="R2367">
        <v>2018</v>
      </c>
      <c r="S2367">
        <v>7</v>
      </c>
      <c r="T2367">
        <v>9</v>
      </c>
      <c r="U2367" s="1">
        <v>43290</v>
      </c>
      <c r="V2367" s="5">
        <f>Main[[#This Row],[Average_Cost_for_two]] * VLOOKUP(Main[[#This Row],[Currency]],'Currency'!A:B,2,FALSE)</f>
        <v>7.2</v>
      </c>
      <c r="W2367" s="5" t="str">
        <f>IF(Main[[#This Row],[Avg_Cost_USD]]&lt;10,"Low",
IF(Main[[#This Row],[Avg_Cost_USD]]&lt;=30,"Medium","High"))</f>
        <v>Low</v>
      </c>
    </row>
    <row r="2368" spans="1:23" x14ac:dyDescent="0.3">
      <c r="A2368">
        <v>304950</v>
      </c>
      <c r="B2368" t="s">
        <v>3118</v>
      </c>
      <c r="C2368">
        <v>1</v>
      </c>
      <c r="D2368" t="s">
        <v>54</v>
      </c>
      <c r="E2368" t="s">
        <v>1350</v>
      </c>
      <c r="F2368">
        <v>77.196815700000002</v>
      </c>
      <c r="G2368">
        <v>28.546526499999999</v>
      </c>
      <c r="H2368" t="s">
        <v>339</v>
      </c>
      <c r="I2368" t="s">
        <v>19</v>
      </c>
      <c r="J2368" t="s">
        <v>57</v>
      </c>
      <c r="K2368" t="s">
        <v>57</v>
      </c>
      <c r="L2368" t="s">
        <v>57</v>
      </c>
      <c r="M2368" t="s">
        <v>57</v>
      </c>
      <c r="N2368">
        <v>2</v>
      </c>
      <c r="O2368">
        <v>15</v>
      </c>
      <c r="P2368">
        <v>600</v>
      </c>
      <c r="Q2368">
        <v>3.1</v>
      </c>
      <c r="R2368">
        <v>2017</v>
      </c>
      <c r="S2368">
        <v>7</v>
      </c>
      <c r="T2368">
        <v>28</v>
      </c>
      <c r="U2368" s="1">
        <v>42944</v>
      </c>
      <c r="V2368" s="5">
        <f>Main[[#This Row],[Average_Cost_for_two]] * VLOOKUP(Main[[#This Row],[Currency]],'Currency'!A:B,2,FALSE)</f>
        <v>7.2</v>
      </c>
      <c r="W2368" s="5" t="str">
        <f>IF(Main[[#This Row],[Avg_Cost_USD]]&lt;10,"Low",
IF(Main[[#This Row],[Avg_Cost_USD]]&lt;=30,"Medium","High"))</f>
        <v>Low</v>
      </c>
    </row>
    <row r="2369" spans="1:23" x14ac:dyDescent="0.3">
      <c r="A2369">
        <v>9177</v>
      </c>
      <c r="B2369" t="s">
        <v>2778</v>
      </c>
      <c r="C2369">
        <v>1</v>
      </c>
      <c r="D2369" t="s">
        <v>54</v>
      </c>
      <c r="E2369" t="s">
        <v>1045</v>
      </c>
      <c r="F2369">
        <v>77.156647599999999</v>
      </c>
      <c r="G2369">
        <v>28.524981</v>
      </c>
      <c r="H2369" t="s">
        <v>1682</v>
      </c>
      <c r="I2369" t="s">
        <v>19</v>
      </c>
      <c r="J2369" t="s">
        <v>57</v>
      </c>
      <c r="K2369" t="s">
        <v>57</v>
      </c>
      <c r="L2369" t="s">
        <v>57</v>
      </c>
      <c r="M2369" t="s">
        <v>57</v>
      </c>
      <c r="N2369">
        <v>2</v>
      </c>
      <c r="O2369">
        <v>87</v>
      </c>
      <c r="P2369">
        <v>600</v>
      </c>
      <c r="Q2369">
        <v>3.3</v>
      </c>
      <c r="R2369">
        <v>2016</v>
      </c>
      <c r="S2369">
        <v>7</v>
      </c>
      <c r="T2369">
        <v>4</v>
      </c>
      <c r="U2369" s="1">
        <v>42555</v>
      </c>
      <c r="V2369" s="5">
        <f>Main[[#This Row],[Average_Cost_for_two]] * VLOOKUP(Main[[#This Row],[Currency]],'Currency'!A:B,2,FALSE)</f>
        <v>7.2</v>
      </c>
      <c r="W2369" s="5" t="str">
        <f>IF(Main[[#This Row],[Avg_Cost_USD]]&lt;10,"Low",
IF(Main[[#This Row],[Avg_Cost_USD]]&lt;=30,"Medium","High"))</f>
        <v>Low</v>
      </c>
    </row>
    <row r="2370" spans="1:23" x14ac:dyDescent="0.3">
      <c r="A2370">
        <v>18348614</v>
      </c>
      <c r="B2370" t="s">
        <v>3119</v>
      </c>
      <c r="C2370">
        <v>1</v>
      </c>
      <c r="D2370" t="s">
        <v>54</v>
      </c>
      <c r="E2370" t="s">
        <v>710</v>
      </c>
      <c r="F2370">
        <v>77.132514979999996</v>
      </c>
      <c r="G2370">
        <v>28.596961870000001</v>
      </c>
      <c r="H2370" t="s">
        <v>3120</v>
      </c>
      <c r="I2370" t="s">
        <v>19</v>
      </c>
      <c r="J2370" t="s">
        <v>57</v>
      </c>
      <c r="K2370" t="s">
        <v>57</v>
      </c>
      <c r="L2370" t="s">
        <v>57</v>
      </c>
      <c r="M2370" t="s">
        <v>57</v>
      </c>
      <c r="N2370">
        <v>2</v>
      </c>
      <c r="O2370">
        <v>1</v>
      </c>
      <c r="P2370">
        <v>600</v>
      </c>
      <c r="Q2370">
        <v>1</v>
      </c>
      <c r="R2370">
        <v>2017</v>
      </c>
      <c r="S2370">
        <v>6</v>
      </c>
      <c r="T2370">
        <v>13</v>
      </c>
      <c r="U2370" s="1">
        <v>42899</v>
      </c>
      <c r="V2370" s="5">
        <f>Main[[#This Row],[Average_Cost_for_two]] * VLOOKUP(Main[[#This Row],[Currency]],'Currency'!A:B,2,FALSE)</f>
        <v>7.2</v>
      </c>
      <c r="W2370" s="5" t="str">
        <f>IF(Main[[#This Row],[Avg_Cost_USD]]&lt;10,"Low",
IF(Main[[#This Row],[Avg_Cost_USD]]&lt;=30,"Medium","High"))</f>
        <v>Low</v>
      </c>
    </row>
    <row r="2371" spans="1:23" x14ac:dyDescent="0.3">
      <c r="A2371">
        <v>18425767</v>
      </c>
      <c r="B2371" t="s">
        <v>3121</v>
      </c>
      <c r="C2371">
        <v>1</v>
      </c>
      <c r="D2371" t="s">
        <v>54</v>
      </c>
      <c r="E2371" t="s">
        <v>214</v>
      </c>
      <c r="F2371">
        <v>0</v>
      </c>
      <c r="G2371">
        <v>0</v>
      </c>
      <c r="H2371" t="s">
        <v>3122</v>
      </c>
      <c r="I2371" t="s">
        <v>19</v>
      </c>
      <c r="J2371" t="s">
        <v>57</v>
      </c>
      <c r="K2371" t="s">
        <v>57</v>
      </c>
      <c r="L2371" t="s">
        <v>57</v>
      </c>
      <c r="M2371" t="s">
        <v>57</v>
      </c>
      <c r="N2371">
        <v>2</v>
      </c>
      <c r="O2371">
        <v>1</v>
      </c>
      <c r="P2371">
        <v>600</v>
      </c>
      <c r="Q2371">
        <v>1</v>
      </c>
      <c r="R2371">
        <v>2016</v>
      </c>
      <c r="S2371">
        <v>6</v>
      </c>
      <c r="T2371">
        <v>17</v>
      </c>
      <c r="U2371" s="1">
        <v>42538</v>
      </c>
      <c r="V2371" s="5">
        <f>Main[[#This Row],[Average_Cost_for_two]] * VLOOKUP(Main[[#This Row],[Currency]],'Currency'!A:B,2,FALSE)</f>
        <v>7.2</v>
      </c>
      <c r="W2371" s="5" t="str">
        <f>IF(Main[[#This Row],[Avg_Cost_USD]]&lt;10,"Low",
IF(Main[[#This Row],[Avg_Cost_USD]]&lt;=30,"Medium","High"))</f>
        <v>Low</v>
      </c>
    </row>
    <row r="2372" spans="1:23" x14ac:dyDescent="0.3">
      <c r="A2372">
        <v>18308432</v>
      </c>
      <c r="B2372" t="s">
        <v>3123</v>
      </c>
      <c r="C2372">
        <v>1</v>
      </c>
      <c r="D2372" t="s">
        <v>54</v>
      </c>
      <c r="E2372" t="s">
        <v>155</v>
      </c>
      <c r="F2372">
        <v>77.233107700000005</v>
      </c>
      <c r="G2372">
        <v>28.649761099999999</v>
      </c>
      <c r="H2372" t="s">
        <v>321</v>
      </c>
      <c r="I2372" t="s">
        <v>19</v>
      </c>
      <c r="J2372" t="s">
        <v>57</v>
      </c>
      <c r="K2372" t="s">
        <v>57</v>
      </c>
      <c r="L2372" t="s">
        <v>57</v>
      </c>
      <c r="M2372" t="s">
        <v>57</v>
      </c>
      <c r="N2372">
        <v>2</v>
      </c>
      <c r="O2372">
        <v>3</v>
      </c>
      <c r="P2372">
        <v>600</v>
      </c>
      <c r="Q2372">
        <v>1</v>
      </c>
      <c r="R2372">
        <v>2015</v>
      </c>
      <c r="S2372">
        <v>6</v>
      </c>
      <c r="T2372">
        <v>19</v>
      </c>
      <c r="U2372" s="1">
        <v>42174</v>
      </c>
      <c r="V2372" s="5">
        <f>Main[[#This Row],[Average_Cost_for_two]] * VLOOKUP(Main[[#This Row],[Currency]],'Currency'!A:B,2,FALSE)</f>
        <v>7.2</v>
      </c>
      <c r="W2372" s="5" t="str">
        <f>IF(Main[[#This Row],[Avg_Cost_USD]]&lt;10,"Low",
IF(Main[[#This Row],[Avg_Cost_USD]]&lt;=30,"Medium","High"))</f>
        <v>Low</v>
      </c>
    </row>
    <row r="2373" spans="1:23" x14ac:dyDescent="0.3">
      <c r="A2373">
        <v>300257</v>
      </c>
      <c r="B2373" t="s">
        <v>3124</v>
      </c>
      <c r="C2373">
        <v>1</v>
      </c>
      <c r="D2373" t="s">
        <v>54</v>
      </c>
      <c r="E2373" t="s">
        <v>173</v>
      </c>
      <c r="F2373">
        <v>77.190769869999997</v>
      </c>
      <c r="G2373">
        <v>28.645689390000001</v>
      </c>
      <c r="H2373" t="s">
        <v>287</v>
      </c>
      <c r="I2373" t="s">
        <v>19</v>
      </c>
      <c r="J2373" t="s">
        <v>57</v>
      </c>
      <c r="K2373" t="s">
        <v>57</v>
      </c>
      <c r="L2373" t="s">
        <v>57</v>
      </c>
      <c r="M2373" t="s">
        <v>57</v>
      </c>
      <c r="N2373">
        <v>2</v>
      </c>
      <c r="O2373">
        <v>90</v>
      </c>
      <c r="P2373">
        <v>600</v>
      </c>
      <c r="Q2373">
        <v>2.9</v>
      </c>
      <c r="R2373">
        <v>2015</v>
      </c>
      <c r="S2373">
        <v>6</v>
      </c>
      <c r="T2373">
        <v>13</v>
      </c>
      <c r="U2373" s="1">
        <v>42168</v>
      </c>
      <c r="V2373" s="5">
        <f>Main[[#This Row],[Average_Cost_for_two]] * VLOOKUP(Main[[#This Row],[Currency]],'Currency'!A:B,2,FALSE)</f>
        <v>7.2</v>
      </c>
      <c r="W2373" s="5" t="str">
        <f>IF(Main[[#This Row],[Avg_Cost_USD]]&lt;10,"Low",
IF(Main[[#This Row],[Avg_Cost_USD]]&lt;=30,"Medium","High"))</f>
        <v>Low</v>
      </c>
    </row>
    <row r="2374" spans="1:23" x14ac:dyDescent="0.3">
      <c r="A2374">
        <v>301532</v>
      </c>
      <c r="B2374" t="s">
        <v>3125</v>
      </c>
      <c r="C2374">
        <v>1</v>
      </c>
      <c r="D2374" t="s">
        <v>54</v>
      </c>
      <c r="E2374" t="s">
        <v>293</v>
      </c>
      <c r="F2374">
        <v>77.158087899999998</v>
      </c>
      <c r="G2374">
        <v>28.686262899999999</v>
      </c>
      <c r="H2374" t="s">
        <v>347</v>
      </c>
      <c r="I2374" t="s">
        <v>19</v>
      </c>
      <c r="J2374" t="s">
        <v>57</v>
      </c>
      <c r="K2374" t="s">
        <v>57</v>
      </c>
      <c r="L2374" t="s">
        <v>57</v>
      </c>
      <c r="M2374" t="s">
        <v>57</v>
      </c>
      <c r="N2374">
        <v>2</v>
      </c>
      <c r="O2374">
        <v>23</v>
      </c>
      <c r="P2374">
        <v>600</v>
      </c>
      <c r="Q2374">
        <v>3.3</v>
      </c>
      <c r="R2374">
        <v>2012</v>
      </c>
      <c r="S2374">
        <v>6</v>
      </c>
      <c r="T2374">
        <v>12</v>
      </c>
      <c r="U2374" s="1">
        <v>41072</v>
      </c>
      <c r="V2374" s="5">
        <f>Main[[#This Row],[Average_Cost_for_two]] * VLOOKUP(Main[[#This Row],[Currency]],'Currency'!A:B,2,FALSE)</f>
        <v>7.2</v>
      </c>
      <c r="W2374" s="5" t="str">
        <f>IF(Main[[#This Row],[Avg_Cost_USD]]&lt;10,"Low",
IF(Main[[#This Row],[Avg_Cost_USD]]&lt;=30,"Medium","High"))</f>
        <v>Low</v>
      </c>
    </row>
    <row r="2375" spans="1:23" x14ac:dyDescent="0.3">
      <c r="A2375">
        <v>18400760</v>
      </c>
      <c r="B2375" t="s">
        <v>3126</v>
      </c>
      <c r="C2375">
        <v>1</v>
      </c>
      <c r="D2375" t="s">
        <v>54</v>
      </c>
      <c r="E2375" t="s">
        <v>412</v>
      </c>
      <c r="F2375">
        <v>77.277689800000005</v>
      </c>
      <c r="G2375">
        <v>28.630718699999999</v>
      </c>
      <c r="H2375" t="s">
        <v>289</v>
      </c>
      <c r="I2375" t="s">
        <v>19</v>
      </c>
      <c r="J2375" t="s">
        <v>57</v>
      </c>
      <c r="K2375" t="s">
        <v>57</v>
      </c>
      <c r="L2375" t="s">
        <v>57</v>
      </c>
      <c r="M2375" t="s">
        <v>57</v>
      </c>
      <c r="N2375">
        <v>2</v>
      </c>
      <c r="O2375">
        <v>7</v>
      </c>
      <c r="P2375">
        <v>600</v>
      </c>
      <c r="Q2375">
        <v>2.9</v>
      </c>
      <c r="R2375">
        <v>2010</v>
      </c>
      <c r="S2375">
        <v>6</v>
      </c>
      <c r="T2375">
        <v>25</v>
      </c>
      <c r="U2375" s="1">
        <v>40354</v>
      </c>
      <c r="V2375" s="5">
        <f>Main[[#This Row],[Average_Cost_for_two]] * VLOOKUP(Main[[#This Row],[Currency]],'Currency'!A:B,2,FALSE)</f>
        <v>7.2</v>
      </c>
      <c r="W2375" s="5" t="str">
        <f>IF(Main[[#This Row],[Avg_Cost_USD]]&lt;10,"Low",
IF(Main[[#This Row],[Avg_Cost_USD]]&lt;=30,"Medium","High"))</f>
        <v>Low</v>
      </c>
    </row>
    <row r="2376" spans="1:23" x14ac:dyDescent="0.3">
      <c r="A2376">
        <v>7317</v>
      </c>
      <c r="B2376" t="s">
        <v>3127</v>
      </c>
      <c r="C2376">
        <v>1</v>
      </c>
      <c r="D2376" t="s">
        <v>54</v>
      </c>
      <c r="E2376" t="s">
        <v>63</v>
      </c>
      <c r="F2376">
        <v>77.124921200000003</v>
      </c>
      <c r="G2376">
        <v>28.54646</v>
      </c>
      <c r="H2376" t="s">
        <v>3128</v>
      </c>
      <c r="I2376" t="s">
        <v>19</v>
      </c>
      <c r="J2376" t="s">
        <v>57</v>
      </c>
      <c r="K2376" t="s">
        <v>57</v>
      </c>
      <c r="L2376" t="s">
        <v>57</v>
      </c>
      <c r="M2376" t="s">
        <v>57</v>
      </c>
      <c r="N2376">
        <v>2</v>
      </c>
      <c r="O2376">
        <v>6</v>
      </c>
      <c r="P2376">
        <v>600</v>
      </c>
      <c r="Q2376">
        <v>2.9</v>
      </c>
      <c r="R2376">
        <v>2017</v>
      </c>
      <c r="S2376">
        <v>6</v>
      </c>
      <c r="T2376">
        <v>14</v>
      </c>
      <c r="U2376" s="1">
        <v>42900</v>
      </c>
      <c r="V2376" s="5">
        <f>Main[[#This Row],[Average_Cost_for_two]] * VLOOKUP(Main[[#This Row],[Currency]],'Currency'!A:B,2,FALSE)</f>
        <v>7.2</v>
      </c>
      <c r="W2376" s="5" t="str">
        <f>IF(Main[[#This Row],[Avg_Cost_USD]]&lt;10,"Low",
IF(Main[[#This Row],[Avg_Cost_USD]]&lt;=30,"Medium","High"))</f>
        <v>Low</v>
      </c>
    </row>
    <row r="2377" spans="1:23" x14ac:dyDescent="0.3">
      <c r="A2377">
        <v>304093</v>
      </c>
      <c r="B2377" t="s">
        <v>3129</v>
      </c>
      <c r="C2377">
        <v>1</v>
      </c>
      <c r="D2377" t="s">
        <v>54</v>
      </c>
      <c r="E2377" t="s">
        <v>101</v>
      </c>
      <c r="F2377">
        <v>77.145014500000002</v>
      </c>
      <c r="G2377">
        <v>28.699896899999999</v>
      </c>
      <c r="H2377" t="s">
        <v>287</v>
      </c>
      <c r="I2377" t="s">
        <v>19</v>
      </c>
      <c r="J2377" t="s">
        <v>57</v>
      </c>
      <c r="K2377" t="s">
        <v>57</v>
      </c>
      <c r="L2377" t="s">
        <v>57</v>
      </c>
      <c r="M2377" t="s">
        <v>57</v>
      </c>
      <c r="N2377">
        <v>2</v>
      </c>
      <c r="O2377">
        <v>45</v>
      </c>
      <c r="P2377">
        <v>600</v>
      </c>
      <c r="Q2377">
        <v>3.2</v>
      </c>
      <c r="R2377">
        <v>2013</v>
      </c>
      <c r="S2377">
        <v>6</v>
      </c>
      <c r="T2377">
        <v>21</v>
      </c>
      <c r="U2377" s="1">
        <v>41446</v>
      </c>
      <c r="V2377" s="5">
        <f>Main[[#This Row],[Average_Cost_for_two]] * VLOOKUP(Main[[#This Row],[Currency]],'Currency'!A:B,2,FALSE)</f>
        <v>7.2</v>
      </c>
      <c r="W2377" s="5" t="str">
        <f>IF(Main[[#This Row],[Avg_Cost_USD]]&lt;10,"Low",
IF(Main[[#This Row],[Avg_Cost_USD]]&lt;=30,"Medium","High"))</f>
        <v>Low</v>
      </c>
    </row>
    <row r="2378" spans="1:23" x14ac:dyDescent="0.3">
      <c r="A2378">
        <v>313173</v>
      </c>
      <c r="B2378" t="s">
        <v>3130</v>
      </c>
      <c r="C2378">
        <v>1</v>
      </c>
      <c r="D2378" t="s">
        <v>54</v>
      </c>
      <c r="E2378" t="s">
        <v>101</v>
      </c>
      <c r="F2378">
        <v>77.137955300000002</v>
      </c>
      <c r="G2378">
        <v>28.699282700000001</v>
      </c>
      <c r="H2378" t="s">
        <v>3131</v>
      </c>
      <c r="I2378" t="s">
        <v>19</v>
      </c>
      <c r="J2378" t="s">
        <v>57</v>
      </c>
      <c r="K2378" t="s">
        <v>57</v>
      </c>
      <c r="L2378" t="s">
        <v>57</v>
      </c>
      <c r="M2378" t="s">
        <v>57</v>
      </c>
      <c r="N2378">
        <v>2</v>
      </c>
      <c r="O2378">
        <v>105</v>
      </c>
      <c r="P2378">
        <v>600</v>
      </c>
      <c r="Q2378">
        <v>3.7</v>
      </c>
      <c r="R2378">
        <v>2010</v>
      </c>
      <c r="S2378">
        <v>6</v>
      </c>
      <c r="T2378">
        <v>22</v>
      </c>
      <c r="U2378" s="1">
        <v>40351</v>
      </c>
      <c r="V2378" s="5">
        <f>Main[[#This Row],[Average_Cost_for_two]] * VLOOKUP(Main[[#This Row],[Currency]],'Currency'!A:B,2,FALSE)</f>
        <v>7.2</v>
      </c>
      <c r="W2378" s="5" t="str">
        <f>IF(Main[[#This Row],[Avg_Cost_USD]]&lt;10,"Low",
IF(Main[[#This Row],[Avg_Cost_USD]]&lt;=30,"Medium","High"))</f>
        <v>Low</v>
      </c>
    </row>
    <row r="2379" spans="1:23" x14ac:dyDescent="0.3">
      <c r="A2379">
        <v>18433610</v>
      </c>
      <c r="B2379" t="s">
        <v>3132</v>
      </c>
      <c r="C2379">
        <v>1</v>
      </c>
      <c r="D2379" t="s">
        <v>54</v>
      </c>
      <c r="E2379" t="s">
        <v>1539</v>
      </c>
      <c r="F2379">
        <v>77.167299299999996</v>
      </c>
      <c r="G2379">
        <v>28.5876664</v>
      </c>
      <c r="H2379" t="s">
        <v>2017</v>
      </c>
      <c r="I2379" t="s">
        <v>19</v>
      </c>
      <c r="J2379" t="s">
        <v>57</v>
      </c>
      <c r="K2379" t="s">
        <v>57</v>
      </c>
      <c r="L2379" t="s">
        <v>57</v>
      </c>
      <c r="M2379" t="s">
        <v>57</v>
      </c>
      <c r="N2379">
        <v>2</v>
      </c>
      <c r="O2379">
        <v>48</v>
      </c>
      <c r="P2379">
        <v>600</v>
      </c>
      <c r="Q2379">
        <v>4</v>
      </c>
      <c r="R2379">
        <v>2013</v>
      </c>
      <c r="S2379">
        <v>6</v>
      </c>
      <c r="T2379">
        <v>24</v>
      </c>
      <c r="U2379" s="1">
        <v>41449</v>
      </c>
      <c r="V2379" s="5">
        <f>Main[[#This Row],[Average_Cost_for_two]] * VLOOKUP(Main[[#This Row],[Currency]],'Currency'!A:B,2,FALSE)</f>
        <v>7.2</v>
      </c>
      <c r="W2379" s="5" t="str">
        <f>IF(Main[[#This Row],[Avg_Cost_USD]]&lt;10,"Low",
IF(Main[[#This Row],[Avg_Cost_USD]]&lt;=30,"Medium","High"))</f>
        <v>Low</v>
      </c>
    </row>
    <row r="2380" spans="1:23" x14ac:dyDescent="0.3">
      <c r="A2380">
        <v>18400759</v>
      </c>
      <c r="B2380" t="s">
        <v>3133</v>
      </c>
      <c r="C2380">
        <v>1</v>
      </c>
      <c r="D2380" t="s">
        <v>54</v>
      </c>
      <c r="E2380" t="s">
        <v>164</v>
      </c>
      <c r="F2380">
        <v>77.158627100000004</v>
      </c>
      <c r="G2380">
        <v>28.7194459</v>
      </c>
      <c r="H2380" t="s">
        <v>289</v>
      </c>
      <c r="I2380" t="s">
        <v>19</v>
      </c>
      <c r="J2380" t="s">
        <v>57</v>
      </c>
      <c r="K2380" t="s">
        <v>57</v>
      </c>
      <c r="L2380" t="s">
        <v>57</v>
      </c>
      <c r="M2380" t="s">
        <v>57</v>
      </c>
      <c r="N2380">
        <v>2</v>
      </c>
      <c r="O2380">
        <v>13</v>
      </c>
      <c r="P2380">
        <v>600</v>
      </c>
      <c r="Q2380">
        <v>3.3</v>
      </c>
      <c r="R2380">
        <v>2018</v>
      </c>
      <c r="S2380">
        <v>6</v>
      </c>
      <c r="T2380">
        <v>15</v>
      </c>
      <c r="U2380" s="1">
        <v>43266</v>
      </c>
      <c r="V2380" s="5">
        <f>Main[[#This Row],[Average_Cost_for_two]] * VLOOKUP(Main[[#This Row],[Currency]],'Currency'!A:B,2,FALSE)</f>
        <v>7.2</v>
      </c>
      <c r="W2380" s="5" t="str">
        <f>IF(Main[[#This Row],[Avg_Cost_USD]]&lt;10,"Low",
IF(Main[[#This Row],[Avg_Cost_USD]]&lt;=30,"Medium","High"))</f>
        <v>Low</v>
      </c>
    </row>
    <row r="2381" spans="1:23" x14ac:dyDescent="0.3">
      <c r="A2381">
        <v>17977785</v>
      </c>
      <c r="B2381" t="s">
        <v>3134</v>
      </c>
      <c r="C2381">
        <v>1</v>
      </c>
      <c r="D2381" t="s">
        <v>54</v>
      </c>
      <c r="E2381" t="s">
        <v>149</v>
      </c>
      <c r="F2381">
        <v>77.121774799999997</v>
      </c>
      <c r="G2381">
        <v>28.637007700000002</v>
      </c>
      <c r="H2381" t="s">
        <v>410</v>
      </c>
      <c r="I2381" t="s">
        <v>19</v>
      </c>
      <c r="J2381" t="s">
        <v>57</v>
      </c>
      <c r="K2381" t="s">
        <v>57</v>
      </c>
      <c r="L2381" t="s">
        <v>57</v>
      </c>
      <c r="M2381" t="s">
        <v>57</v>
      </c>
      <c r="N2381">
        <v>2</v>
      </c>
      <c r="O2381">
        <v>10</v>
      </c>
      <c r="P2381">
        <v>600</v>
      </c>
      <c r="Q2381">
        <v>3.1</v>
      </c>
      <c r="R2381">
        <v>2017</v>
      </c>
      <c r="S2381">
        <v>6</v>
      </c>
      <c r="T2381">
        <v>22</v>
      </c>
      <c r="U2381" s="1">
        <v>42908</v>
      </c>
      <c r="V2381" s="5">
        <f>Main[[#This Row],[Average_Cost_for_two]] * VLOOKUP(Main[[#This Row],[Currency]],'Currency'!A:B,2,FALSE)</f>
        <v>7.2</v>
      </c>
      <c r="W2381" s="5" t="str">
        <f>IF(Main[[#This Row],[Avg_Cost_USD]]&lt;10,"Low",
IF(Main[[#This Row],[Avg_Cost_USD]]&lt;=30,"Medium","High"))</f>
        <v>Low</v>
      </c>
    </row>
    <row r="2382" spans="1:23" x14ac:dyDescent="0.3">
      <c r="A2382">
        <v>7391</v>
      </c>
      <c r="B2382" t="s">
        <v>3094</v>
      </c>
      <c r="C2382">
        <v>1</v>
      </c>
      <c r="D2382" t="s">
        <v>54</v>
      </c>
      <c r="E2382" t="s">
        <v>432</v>
      </c>
      <c r="F2382">
        <v>77.164367999999996</v>
      </c>
      <c r="G2382">
        <v>28.557223</v>
      </c>
      <c r="H2382" t="s">
        <v>301</v>
      </c>
      <c r="I2382" t="s">
        <v>19</v>
      </c>
      <c r="J2382" t="s">
        <v>57</v>
      </c>
      <c r="K2382" t="s">
        <v>57</v>
      </c>
      <c r="L2382" t="s">
        <v>57</v>
      </c>
      <c r="M2382" t="s">
        <v>57</v>
      </c>
      <c r="N2382">
        <v>2</v>
      </c>
      <c r="O2382">
        <v>80</v>
      </c>
      <c r="P2382">
        <v>600</v>
      </c>
      <c r="Q2382">
        <v>3.6</v>
      </c>
      <c r="R2382">
        <v>2018</v>
      </c>
      <c r="S2382">
        <v>6</v>
      </c>
      <c r="T2382">
        <v>14</v>
      </c>
      <c r="U2382" s="1">
        <v>43265</v>
      </c>
      <c r="V2382" s="5">
        <f>Main[[#This Row],[Average_Cost_for_two]] * VLOOKUP(Main[[#This Row],[Currency]],'Currency'!A:B,2,FALSE)</f>
        <v>7.2</v>
      </c>
      <c r="W2382" s="5" t="str">
        <f>IF(Main[[#This Row],[Avg_Cost_USD]]&lt;10,"Low",
IF(Main[[#This Row],[Avg_Cost_USD]]&lt;=30,"Medium","High"))</f>
        <v>Low</v>
      </c>
    </row>
    <row r="2383" spans="1:23" x14ac:dyDescent="0.3">
      <c r="A2383">
        <v>18432191</v>
      </c>
      <c r="B2383" t="s">
        <v>3135</v>
      </c>
      <c r="C2383">
        <v>1</v>
      </c>
      <c r="D2383" t="s">
        <v>54</v>
      </c>
      <c r="E2383" t="s">
        <v>1511</v>
      </c>
      <c r="F2383">
        <v>77.178037500000002</v>
      </c>
      <c r="G2383">
        <v>28.692475099999999</v>
      </c>
      <c r="H2383" t="s">
        <v>287</v>
      </c>
      <c r="I2383" t="s">
        <v>19</v>
      </c>
      <c r="J2383" t="s">
        <v>57</v>
      </c>
      <c r="K2383" t="s">
        <v>57</v>
      </c>
      <c r="L2383" t="s">
        <v>57</v>
      </c>
      <c r="M2383" t="s">
        <v>57</v>
      </c>
      <c r="N2383">
        <v>2</v>
      </c>
      <c r="O2383">
        <v>31</v>
      </c>
      <c r="P2383">
        <v>600</v>
      </c>
      <c r="Q2383">
        <v>3.5</v>
      </c>
      <c r="R2383">
        <v>2015</v>
      </c>
      <c r="S2383">
        <v>5</v>
      </c>
      <c r="T2383">
        <v>14</v>
      </c>
      <c r="U2383" s="1">
        <v>42138</v>
      </c>
      <c r="V2383" s="5">
        <f>Main[[#This Row],[Average_Cost_for_two]] * VLOOKUP(Main[[#This Row],[Currency]],'Currency'!A:B,2,FALSE)</f>
        <v>7.2</v>
      </c>
      <c r="W2383" s="5" t="str">
        <f>IF(Main[[#This Row],[Avg_Cost_USD]]&lt;10,"Low",
IF(Main[[#This Row],[Avg_Cost_USD]]&lt;=30,"Medium","High"))</f>
        <v>Low</v>
      </c>
    </row>
    <row r="2384" spans="1:23" x14ac:dyDescent="0.3">
      <c r="A2384">
        <v>993</v>
      </c>
      <c r="B2384" t="s">
        <v>3136</v>
      </c>
      <c r="C2384">
        <v>1</v>
      </c>
      <c r="D2384" t="s">
        <v>54</v>
      </c>
      <c r="E2384" t="s">
        <v>155</v>
      </c>
      <c r="F2384">
        <v>77.2327023</v>
      </c>
      <c r="G2384">
        <v>28.649621400000001</v>
      </c>
      <c r="H2384" t="s">
        <v>347</v>
      </c>
      <c r="I2384" t="s">
        <v>19</v>
      </c>
      <c r="J2384" t="s">
        <v>57</v>
      </c>
      <c r="K2384" t="s">
        <v>57</v>
      </c>
      <c r="L2384" t="s">
        <v>57</v>
      </c>
      <c r="M2384" t="s">
        <v>57</v>
      </c>
      <c r="N2384">
        <v>2</v>
      </c>
      <c r="O2384">
        <v>1585</v>
      </c>
      <c r="P2384">
        <v>600</v>
      </c>
      <c r="Q2384">
        <v>3.8</v>
      </c>
      <c r="R2384">
        <v>2016</v>
      </c>
      <c r="S2384">
        <v>5</v>
      </c>
      <c r="T2384">
        <v>7</v>
      </c>
      <c r="U2384" s="1">
        <v>42497</v>
      </c>
      <c r="V2384" s="5">
        <f>Main[[#This Row],[Average_Cost_for_two]] * VLOOKUP(Main[[#This Row],[Currency]],'Currency'!A:B,2,FALSE)</f>
        <v>7.2</v>
      </c>
      <c r="W2384" s="5" t="str">
        <f>IF(Main[[#This Row],[Avg_Cost_USD]]&lt;10,"Low",
IF(Main[[#This Row],[Avg_Cost_USD]]&lt;=30,"Medium","High"))</f>
        <v>Low</v>
      </c>
    </row>
    <row r="2385" spans="1:23" x14ac:dyDescent="0.3">
      <c r="A2385">
        <v>312213</v>
      </c>
      <c r="B2385" t="s">
        <v>3137</v>
      </c>
      <c r="C2385">
        <v>1</v>
      </c>
      <c r="D2385" t="s">
        <v>54</v>
      </c>
      <c r="E2385" t="s">
        <v>108</v>
      </c>
      <c r="F2385">
        <v>77.141455300000004</v>
      </c>
      <c r="G2385">
        <v>28.657018600000001</v>
      </c>
      <c r="H2385" t="s">
        <v>289</v>
      </c>
      <c r="I2385" t="s">
        <v>19</v>
      </c>
      <c r="J2385" t="s">
        <v>57</v>
      </c>
      <c r="K2385" t="s">
        <v>57</v>
      </c>
      <c r="L2385" t="s">
        <v>57</v>
      </c>
      <c r="M2385" t="s">
        <v>57</v>
      </c>
      <c r="N2385">
        <v>2</v>
      </c>
      <c r="O2385">
        <v>3</v>
      </c>
      <c r="P2385">
        <v>600</v>
      </c>
      <c r="Q2385">
        <v>1</v>
      </c>
      <c r="R2385">
        <v>2012</v>
      </c>
      <c r="S2385">
        <v>5</v>
      </c>
      <c r="T2385">
        <v>4</v>
      </c>
      <c r="U2385" s="1">
        <v>41033</v>
      </c>
      <c r="V2385" s="5">
        <f>Main[[#This Row],[Average_Cost_for_two]] * VLOOKUP(Main[[#This Row],[Currency]],'Currency'!A:B,2,FALSE)</f>
        <v>7.2</v>
      </c>
      <c r="W2385" s="5" t="str">
        <f>IF(Main[[#This Row],[Avg_Cost_USD]]&lt;10,"Low",
IF(Main[[#This Row],[Avg_Cost_USD]]&lt;=30,"Medium","High"))</f>
        <v>Low</v>
      </c>
    </row>
    <row r="2386" spans="1:23" x14ac:dyDescent="0.3">
      <c r="A2386">
        <v>18291238</v>
      </c>
      <c r="B2386" t="s">
        <v>3138</v>
      </c>
      <c r="C2386">
        <v>1</v>
      </c>
      <c r="D2386" t="s">
        <v>54</v>
      </c>
      <c r="E2386" t="s">
        <v>673</v>
      </c>
      <c r="F2386">
        <v>77.275381699999997</v>
      </c>
      <c r="G2386">
        <v>28.537884699999999</v>
      </c>
      <c r="H2386" t="s">
        <v>605</v>
      </c>
      <c r="I2386" t="s">
        <v>19</v>
      </c>
      <c r="J2386" t="s">
        <v>57</v>
      </c>
      <c r="K2386" t="s">
        <v>57</v>
      </c>
      <c r="L2386" t="s">
        <v>57</v>
      </c>
      <c r="M2386" t="s">
        <v>57</v>
      </c>
      <c r="N2386">
        <v>2</v>
      </c>
      <c r="O2386">
        <v>2</v>
      </c>
      <c r="P2386">
        <v>600</v>
      </c>
      <c r="Q2386">
        <v>1</v>
      </c>
      <c r="R2386">
        <v>2016</v>
      </c>
      <c r="S2386">
        <v>5</v>
      </c>
      <c r="T2386">
        <v>6</v>
      </c>
      <c r="U2386" s="1">
        <v>42496</v>
      </c>
      <c r="V2386" s="5">
        <f>Main[[#This Row],[Average_Cost_for_two]] * VLOOKUP(Main[[#This Row],[Currency]],'Currency'!A:B,2,FALSE)</f>
        <v>7.2</v>
      </c>
      <c r="W2386" s="5" t="str">
        <f>IF(Main[[#This Row],[Avg_Cost_USD]]&lt;10,"Low",
IF(Main[[#This Row],[Avg_Cost_USD]]&lt;=30,"Medium","High"))</f>
        <v>Low</v>
      </c>
    </row>
    <row r="2387" spans="1:23" x14ac:dyDescent="0.3">
      <c r="A2387">
        <v>18017258</v>
      </c>
      <c r="B2387" t="s">
        <v>3139</v>
      </c>
      <c r="C2387">
        <v>1</v>
      </c>
      <c r="D2387" t="s">
        <v>54</v>
      </c>
      <c r="E2387" t="s">
        <v>1081</v>
      </c>
      <c r="F2387">
        <v>77.215088460000004</v>
      </c>
      <c r="G2387">
        <v>28.64598569</v>
      </c>
      <c r="H2387" t="s">
        <v>2084</v>
      </c>
      <c r="I2387" t="s">
        <v>19</v>
      </c>
      <c r="J2387" t="s">
        <v>57</v>
      </c>
      <c r="K2387" t="s">
        <v>57</v>
      </c>
      <c r="L2387" t="s">
        <v>57</v>
      </c>
      <c r="M2387" t="s">
        <v>57</v>
      </c>
      <c r="N2387">
        <v>2</v>
      </c>
      <c r="O2387">
        <v>10</v>
      </c>
      <c r="P2387">
        <v>600</v>
      </c>
      <c r="Q2387">
        <v>2.8</v>
      </c>
      <c r="R2387">
        <v>2015</v>
      </c>
      <c r="S2387">
        <v>5</v>
      </c>
      <c r="T2387">
        <v>4</v>
      </c>
      <c r="U2387" s="1">
        <v>42128</v>
      </c>
      <c r="V2387" s="5">
        <f>Main[[#This Row],[Average_Cost_for_two]] * VLOOKUP(Main[[#This Row],[Currency]],'Currency'!A:B,2,FALSE)</f>
        <v>7.2</v>
      </c>
      <c r="W2387" s="5" t="str">
        <f>IF(Main[[#This Row],[Avg_Cost_USD]]&lt;10,"Low",
IF(Main[[#This Row],[Avg_Cost_USD]]&lt;=30,"Medium","High"))</f>
        <v>Low</v>
      </c>
    </row>
    <row r="2388" spans="1:23" x14ac:dyDescent="0.3">
      <c r="A2388">
        <v>310604</v>
      </c>
      <c r="B2388" t="s">
        <v>3140</v>
      </c>
      <c r="C2388">
        <v>1</v>
      </c>
      <c r="D2388" t="s">
        <v>54</v>
      </c>
      <c r="E2388" t="s">
        <v>152</v>
      </c>
      <c r="F2388">
        <v>77.303725409999998</v>
      </c>
      <c r="G2388">
        <v>28.667360179999999</v>
      </c>
      <c r="H2388" t="s">
        <v>374</v>
      </c>
      <c r="I2388" t="s">
        <v>19</v>
      </c>
      <c r="J2388" t="s">
        <v>57</v>
      </c>
      <c r="K2388" t="s">
        <v>57</v>
      </c>
      <c r="L2388" t="s">
        <v>57</v>
      </c>
      <c r="M2388" t="s">
        <v>57</v>
      </c>
      <c r="N2388">
        <v>2</v>
      </c>
      <c r="O2388">
        <v>54</v>
      </c>
      <c r="P2388">
        <v>600</v>
      </c>
      <c r="Q2388">
        <v>2.6</v>
      </c>
      <c r="R2388">
        <v>2015</v>
      </c>
      <c r="S2388">
        <v>5</v>
      </c>
      <c r="T2388">
        <v>9</v>
      </c>
      <c r="U2388" s="1">
        <v>42133</v>
      </c>
      <c r="V2388" s="5">
        <f>Main[[#This Row],[Average_Cost_for_two]] * VLOOKUP(Main[[#This Row],[Currency]],'Currency'!A:B,2,FALSE)</f>
        <v>7.2</v>
      </c>
      <c r="W2388" s="5" t="str">
        <f>IF(Main[[#This Row],[Avg_Cost_USD]]&lt;10,"Low",
IF(Main[[#This Row],[Avg_Cost_USD]]&lt;=30,"Medium","High"))</f>
        <v>Low</v>
      </c>
    </row>
    <row r="2389" spans="1:23" x14ac:dyDescent="0.3">
      <c r="A2389">
        <v>3469</v>
      </c>
      <c r="B2389" t="s">
        <v>3141</v>
      </c>
      <c r="C2389">
        <v>1</v>
      </c>
      <c r="D2389" t="s">
        <v>54</v>
      </c>
      <c r="E2389" t="s">
        <v>681</v>
      </c>
      <c r="F2389">
        <v>77.207236800000004</v>
      </c>
      <c r="G2389">
        <v>28.561772399999999</v>
      </c>
      <c r="H2389" t="s">
        <v>287</v>
      </c>
      <c r="I2389" t="s">
        <v>19</v>
      </c>
      <c r="J2389" t="s">
        <v>57</v>
      </c>
      <c r="K2389" t="s">
        <v>57</v>
      </c>
      <c r="L2389" t="s">
        <v>57</v>
      </c>
      <c r="M2389" t="s">
        <v>57</v>
      </c>
      <c r="N2389">
        <v>2</v>
      </c>
      <c r="O2389">
        <v>46</v>
      </c>
      <c r="P2389">
        <v>600</v>
      </c>
      <c r="Q2389">
        <v>3.2</v>
      </c>
      <c r="R2389">
        <v>2015</v>
      </c>
      <c r="S2389">
        <v>5</v>
      </c>
      <c r="T2389">
        <v>21</v>
      </c>
      <c r="U2389" s="1">
        <v>42145</v>
      </c>
      <c r="V2389" s="5">
        <f>Main[[#This Row],[Average_Cost_for_two]] * VLOOKUP(Main[[#This Row],[Currency]],'Currency'!A:B,2,FALSE)</f>
        <v>7.2</v>
      </c>
      <c r="W2389" s="5" t="str">
        <f>IF(Main[[#This Row],[Avg_Cost_USD]]&lt;10,"Low",
IF(Main[[#This Row],[Avg_Cost_USD]]&lt;=30,"Medium","High"))</f>
        <v>Low</v>
      </c>
    </row>
    <row r="2390" spans="1:23" x14ac:dyDescent="0.3">
      <c r="A2390">
        <v>9971</v>
      </c>
      <c r="B2390" t="s">
        <v>3142</v>
      </c>
      <c r="C2390">
        <v>1</v>
      </c>
      <c r="D2390" t="s">
        <v>54</v>
      </c>
      <c r="E2390" t="s">
        <v>194</v>
      </c>
      <c r="F2390">
        <v>77.253850999999997</v>
      </c>
      <c r="G2390">
        <v>28.525327399999998</v>
      </c>
      <c r="H2390" t="s">
        <v>287</v>
      </c>
      <c r="I2390" t="s">
        <v>19</v>
      </c>
      <c r="J2390" t="s">
        <v>57</v>
      </c>
      <c r="K2390" t="s">
        <v>57</v>
      </c>
      <c r="L2390" t="s">
        <v>57</v>
      </c>
      <c r="M2390" t="s">
        <v>57</v>
      </c>
      <c r="N2390">
        <v>2</v>
      </c>
      <c r="O2390">
        <v>23</v>
      </c>
      <c r="P2390">
        <v>600</v>
      </c>
      <c r="Q2390">
        <v>3.2</v>
      </c>
      <c r="R2390">
        <v>2011</v>
      </c>
      <c r="S2390">
        <v>4</v>
      </c>
      <c r="T2390">
        <v>18</v>
      </c>
      <c r="U2390" s="1">
        <v>40651</v>
      </c>
      <c r="V2390" s="5">
        <f>Main[[#This Row],[Average_Cost_for_two]] * VLOOKUP(Main[[#This Row],[Currency]],'Currency'!A:B,2,FALSE)</f>
        <v>7.2</v>
      </c>
      <c r="W2390" s="5" t="str">
        <f>IF(Main[[#This Row],[Avg_Cost_USD]]&lt;10,"Low",
IF(Main[[#This Row],[Avg_Cost_USD]]&lt;=30,"Medium","High"))</f>
        <v>Low</v>
      </c>
    </row>
    <row r="2391" spans="1:23" x14ac:dyDescent="0.3">
      <c r="A2391">
        <v>4237</v>
      </c>
      <c r="B2391" t="s">
        <v>3094</v>
      </c>
      <c r="C2391">
        <v>1</v>
      </c>
      <c r="D2391" t="s">
        <v>54</v>
      </c>
      <c r="E2391" t="s">
        <v>400</v>
      </c>
      <c r="F2391">
        <v>77.232191900000004</v>
      </c>
      <c r="G2391">
        <v>28.629256049999999</v>
      </c>
      <c r="H2391" t="s">
        <v>301</v>
      </c>
      <c r="I2391" t="s">
        <v>19</v>
      </c>
      <c r="J2391" t="s">
        <v>57</v>
      </c>
      <c r="K2391" t="s">
        <v>57</v>
      </c>
      <c r="L2391" t="s">
        <v>57</v>
      </c>
      <c r="M2391" t="s">
        <v>57</v>
      </c>
      <c r="N2391">
        <v>2</v>
      </c>
      <c r="O2391">
        <v>76</v>
      </c>
      <c r="P2391">
        <v>600</v>
      </c>
      <c r="Q2391">
        <v>3.4</v>
      </c>
      <c r="R2391">
        <v>2015</v>
      </c>
      <c r="S2391">
        <v>4</v>
      </c>
      <c r="T2391">
        <v>23</v>
      </c>
      <c r="U2391" s="1">
        <v>42117</v>
      </c>
      <c r="V2391" s="5">
        <f>Main[[#This Row],[Average_Cost_for_two]] * VLOOKUP(Main[[#This Row],[Currency]],'Currency'!A:B,2,FALSE)</f>
        <v>7.2</v>
      </c>
      <c r="W2391" s="5" t="str">
        <f>IF(Main[[#This Row],[Avg_Cost_USD]]&lt;10,"Low",
IF(Main[[#This Row],[Avg_Cost_USD]]&lt;=30,"Medium","High"))</f>
        <v>Low</v>
      </c>
    </row>
    <row r="2392" spans="1:23" x14ac:dyDescent="0.3">
      <c r="A2392">
        <v>3492</v>
      </c>
      <c r="B2392" t="s">
        <v>3143</v>
      </c>
      <c r="C2392">
        <v>1</v>
      </c>
      <c r="D2392" t="s">
        <v>54</v>
      </c>
      <c r="E2392" t="s">
        <v>79</v>
      </c>
      <c r="F2392">
        <v>77.238853800000001</v>
      </c>
      <c r="G2392">
        <v>28.578228500000002</v>
      </c>
      <c r="H2392" t="s">
        <v>303</v>
      </c>
      <c r="I2392" t="s">
        <v>19</v>
      </c>
      <c r="J2392" t="s">
        <v>57</v>
      </c>
      <c r="K2392" t="s">
        <v>57</v>
      </c>
      <c r="L2392" t="s">
        <v>57</v>
      </c>
      <c r="M2392" t="s">
        <v>57</v>
      </c>
      <c r="N2392">
        <v>2</v>
      </c>
      <c r="O2392">
        <v>301</v>
      </c>
      <c r="P2392">
        <v>600</v>
      </c>
      <c r="Q2392">
        <v>3.9</v>
      </c>
      <c r="R2392">
        <v>2013</v>
      </c>
      <c r="S2392">
        <v>4</v>
      </c>
      <c r="T2392">
        <v>25</v>
      </c>
      <c r="U2392" s="1">
        <v>41389</v>
      </c>
      <c r="V2392" s="5">
        <f>Main[[#This Row],[Average_Cost_for_two]] * VLOOKUP(Main[[#This Row],[Currency]],'Currency'!A:B,2,FALSE)</f>
        <v>7.2</v>
      </c>
      <c r="W2392" s="5" t="str">
        <f>IF(Main[[#This Row],[Avg_Cost_USD]]&lt;10,"Low",
IF(Main[[#This Row],[Avg_Cost_USD]]&lt;=30,"Medium","High"))</f>
        <v>Low</v>
      </c>
    </row>
    <row r="2393" spans="1:23" x14ac:dyDescent="0.3">
      <c r="A2393">
        <v>9569</v>
      </c>
      <c r="B2393" t="s">
        <v>3144</v>
      </c>
      <c r="C2393">
        <v>1</v>
      </c>
      <c r="D2393" t="s">
        <v>54</v>
      </c>
      <c r="E2393" t="s">
        <v>79</v>
      </c>
      <c r="F2393">
        <v>77.228435500000003</v>
      </c>
      <c r="G2393">
        <v>28.5740102</v>
      </c>
      <c r="H2393" t="s">
        <v>287</v>
      </c>
      <c r="I2393" t="s">
        <v>19</v>
      </c>
      <c r="J2393" t="s">
        <v>57</v>
      </c>
      <c r="K2393" t="s">
        <v>57</v>
      </c>
      <c r="L2393" t="s">
        <v>57</v>
      </c>
      <c r="M2393" t="s">
        <v>57</v>
      </c>
      <c r="N2393">
        <v>2</v>
      </c>
      <c r="O2393">
        <v>35</v>
      </c>
      <c r="P2393">
        <v>600</v>
      </c>
      <c r="Q2393">
        <v>2.4</v>
      </c>
      <c r="R2393">
        <v>2010</v>
      </c>
      <c r="S2393">
        <v>4</v>
      </c>
      <c r="T2393">
        <v>14</v>
      </c>
      <c r="U2393" s="1">
        <v>40282</v>
      </c>
      <c r="V2393" s="5">
        <f>Main[[#This Row],[Average_Cost_for_two]] * VLOOKUP(Main[[#This Row],[Currency]],'Currency'!A:B,2,FALSE)</f>
        <v>7.2</v>
      </c>
      <c r="W2393" s="5" t="str">
        <f>IF(Main[[#This Row],[Avg_Cost_USD]]&lt;10,"Low",
IF(Main[[#This Row],[Avg_Cost_USD]]&lt;=30,"Medium","High"))</f>
        <v>Low</v>
      </c>
    </row>
    <row r="2394" spans="1:23" x14ac:dyDescent="0.3">
      <c r="A2394">
        <v>9891</v>
      </c>
      <c r="B2394" t="s">
        <v>3145</v>
      </c>
      <c r="C2394">
        <v>1</v>
      </c>
      <c r="D2394" t="s">
        <v>54</v>
      </c>
      <c r="E2394" t="s">
        <v>214</v>
      </c>
      <c r="F2394">
        <v>77.251425010000005</v>
      </c>
      <c r="G2394">
        <v>28.555975669999999</v>
      </c>
      <c r="H2394" t="s">
        <v>303</v>
      </c>
      <c r="I2394" t="s">
        <v>19</v>
      </c>
      <c r="J2394" t="s">
        <v>57</v>
      </c>
      <c r="K2394" t="s">
        <v>57</v>
      </c>
      <c r="L2394" t="s">
        <v>57</v>
      </c>
      <c r="M2394" t="s">
        <v>57</v>
      </c>
      <c r="N2394">
        <v>2</v>
      </c>
      <c r="O2394">
        <v>21</v>
      </c>
      <c r="P2394">
        <v>600</v>
      </c>
      <c r="Q2394">
        <v>3.2</v>
      </c>
      <c r="R2394">
        <v>2012</v>
      </c>
      <c r="S2394">
        <v>4</v>
      </c>
      <c r="T2394">
        <v>27</v>
      </c>
      <c r="U2394" s="1">
        <v>41026</v>
      </c>
      <c r="V2394" s="5">
        <f>Main[[#This Row],[Average_Cost_for_two]] * VLOOKUP(Main[[#This Row],[Currency]],'Currency'!A:B,2,FALSE)</f>
        <v>7.2</v>
      </c>
      <c r="W2394" s="5" t="str">
        <f>IF(Main[[#This Row],[Avg_Cost_USD]]&lt;10,"Low",
IF(Main[[#This Row],[Avg_Cost_USD]]&lt;=30,"Medium","High"))</f>
        <v>Low</v>
      </c>
    </row>
    <row r="2395" spans="1:23" x14ac:dyDescent="0.3">
      <c r="A2395">
        <v>18025089</v>
      </c>
      <c r="B2395" t="s">
        <v>3146</v>
      </c>
      <c r="C2395">
        <v>1</v>
      </c>
      <c r="D2395" t="s">
        <v>54</v>
      </c>
      <c r="E2395" t="s">
        <v>60</v>
      </c>
      <c r="F2395">
        <v>77.239223640000006</v>
      </c>
      <c r="G2395">
        <v>28.578527650000002</v>
      </c>
      <c r="H2395" t="s">
        <v>289</v>
      </c>
      <c r="I2395" t="s">
        <v>19</v>
      </c>
      <c r="J2395" t="s">
        <v>57</v>
      </c>
      <c r="K2395" t="s">
        <v>57</v>
      </c>
      <c r="L2395" t="s">
        <v>57</v>
      </c>
      <c r="M2395" t="s">
        <v>57</v>
      </c>
      <c r="N2395">
        <v>2</v>
      </c>
      <c r="O2395">
        <v>2</v>
      </c>
      <c r="P2395">
        <v>600</v>
      </c>
      <c r="Q2395">
        <v>1</v>
      </c>
      <c r="R2395">
        <v>2017</v>
      </c>
      <c r="S2395">
        <v>4</v>
      </c>
      <c r="T2395">
        <v>18</v>
      </c>
      <c r="U2395" s="1">
        <v>42843</v>
      </c>
      <c r="V2395" s="5">
        <f>Main[[#This Row],[Average_Cost_for_two]] * VLOOKUP(Main[[#This Row],[Currency]],'Currency'!A:B,2,FALSE)</f>
        <v>7.2</v>
      </c>
      <c r="W2395" s="5" t="str">
        <f>IF(Main[[#This Row],[Avg_Cost_USD]]&lt;10,"Low",
IF(Main[[#This Row],[Avg_Cost_USD]]&lt;=30,"Medium","High"))</f>
        <v>Low</v>
      </c>
    </row>
    <row r="2396" spans="1:23" x14ac:dyDescent="0.3">
      <c r="A2396">
        <v>18356812</v>
      </c>
      <c r="B2396" t="s">
        <v>3147</v>
      </c>
      <c r="C2396">
        <v>1</v>
      </c>
      <c r="D2396" t="s">
        <v>54</v>
      </c>
      <c r="E2396" t="s">
        <v>3148</v>
      </c>
      <c r="F2396">
        <v>77.230579599999999</v>
      </c>
      <c r="G2396">
        <v>28.630483399999999</v>
      </c>
      <c r="H2396" t="s">
        <v>342</v>
      </c>
      <c r="I2396" t="s">
        <v>19</v>
      </c>
      <c r="J2396" t="s">
        <v>57</v>
      </c>
      <c r="K2396" t="s">
        <v>57</v>
      </c>
      <c r="L2396" t="s">
        <v>57</v>
      </c>
      <c r="M2396" t="s">
        <v>57</v>
      </c>
      <c r="N2396">
        <v>2</v>
      </c>
      <c r="O2396">
        <v>2</v>
      </c>
      <c r="P2396">
        <v>600</v>
      </c>
      <c r="Q2396">
        <v>1</v>
      </c>
      <c r="R2396">
        <v>2011</v>
      </c>
      <c r="S2396">
        <v>4</v>
      </c>
      <c r="T2396">
        <v>7</v>
      </c>
      <c r="U2396" s="1">
        <v>40640</v>
      </c>
      <c r="V2396" s="5">
        <f>Main[[#This Row],[Average_Cost_for_two]] * VLOOKUP(Main[[#This Row],[Currency]],'Currency'!A:B,2,FALSE)</f>
        <v>7.2</v>
      </c>
      <c r="W2396" s="5" t="str">
        <f>IF(Main[[#This Row],[Avg_Cost_USD]]&lt;10,"Low",
IF(Main[[#This Row],[Avg_Cost_USD]]&lt;=30,"Medium","High"))</f>
        <v>Low</v>
      </c>
    </row>
    <row r="2397" spans="1:23" x14ac:dyDescent="0.3">
      <c r="A2397">
        <v>306250</v>
      </c>
      <c r="B2397" t="s">
        <v>2966</v>
      </c>
      <c r="C2397">
        <v>1</v>
      </c>
      <c r="D2397" t="s">
        <v>54</v>
      </c>
      <c r="E2397" t="s">
        <v>1792</v>
      </c>
      <c r="F2397">
        <v>77.146737400000006</v>
      </c>
      <c r="G2397">
        <v>28.656854500000001</v>
      </c>
      <c r="H2397" t="s">
        <v>287</v>
      </c>
      <c r="I2397" t="s">
        <v>19</v>
      </c>
      <c r="J2397" t="s">
        <v>57</v>
      </c>
      <c r="K2397" t="s">
        <v>57</v>
      </c>
      <c r="L2397" t="s">
        <v>57</v>
      </c>
      <c r="M2397" t="s">
        <v>57</v>
      </c>
      <c r="N2397">
        <v>2</v>
      </c>
      <c r="O2397">
        <v>32</v>
      </c>
      <c r="P2397">
        <v>600</v>
      </c>
      <c r="Q2397">
        <v>3.2</v>
      </c>
      <c r="R2397">
        <v>2012</v>
      </c>
      <c r="S2397">
        <v>4</v>
      </c>
      <c r="T2397">
        <v>28</v>
      </c>
      <c r="U2397" s="1">
        <v>41027</v>
      </c>
      <c r="V2397" s="5">
        <f>Main[[#This Row],[Average_Cost_for_two]] * VLOOKUP(Main[[#This Row],[Currency]],'Currency'!A:B,2,FALSE)</f>
        <v>7.2</v>
      </c>
      <c r="W2397" s="5" t="str">
        <f>IF(Main[[#This Row],[Avg_Cost_USD]]&lt;10,"Low",
IF(Main[[#This Row],[Avg_Cost_USD]]&lt;=30,"Medium","High"))</f>
        <v>Low</v>
      </c>
    </row>
    <row r="2398" spans="1:23" x14ac:dyDescent="0.3">
      <c r="A2398">
        <v>307419</v>
      </c>
      <c r="B2398" t="s">
        <v>3149</v>
      </c>
      <c r="C2398">
        <v>1</v>
      </c>
      <c r="D2398" t="s">
        <v>54</v>
      </c>
      <c r="E2398" t="s">
        <v>101</v>
      </c>
      <c r="F2398">
        <v>77.140436899999997</v>
      </c>
      <c r="G2398">
        <v>28.718371099999999</v>
      </c>
      <c r="H2398" t="s">
        <v>289</v>
      </c>
      <c r="I2398" t="s">
        <v>19</v>
      </c>
      <c r="J2398" t="s">
        <v>57</v>
      </c>
      <c r="K2398" t="s">
        <v>57</v>
      </c>
      <c r="L2398" t="s">
        <v>57</v>
      </c>
      <c r="M2398" t="s">
        <v>57</v>
      </c>
      <c r="N2398">
        <v>2</v>
      </c>
      <c r="O2398">
        <v>7</v>
      </c>
      <c r="P2398">
        <v>600</v>
      </c>
      <c r="Q2398">
        <v>2.5</v>
      </c>
      <c r="R2398">
        <v>2016</v>
      </c>
      <c r="S2398">
        <v>4</v>
      </c>
      <c r="T2398">
        <v>9</v>
      </c>
      <c r="U2398" s="1">
        <v>42469</v>
      </c>
      <c r="V2398" s="5">
        <f>Main[[#This Row],[Average_Cost_for_two]] * VLOOKUP(Main[[#This Row],[Currency]],'Currency'!A:B,2,FALSE)</f>
        <v>7.2</v>
      </c>
      <c r="W2398" s="5" t="str">
        <f>IF(Main[[#This Row],[Avg_Cost_USD]]&lt;10,"Low",
IF(Main[[#This Row],[Avg_Cost_USD]]&lt;=30,"Medium","High"))</f>
        <v>Low</v>
      </c>
    </row>
    <row r="2399" spans="1:23" x14ac:dyDescent="0.3">
      <c r="A2399">
        <v>8961</v>
      </c>
      <c r="B2399" t="s">
        <v>3150</v>
      </c>
      <c r="C2399">
        <v>1</v>
      </c>
      <c r="D2399" t="s">
        <v>54</v>
      </c>
      <c r="E2399" t="s">
        <v>101</v>
      </c>
      <c r="F2399">
        <v>77.142179799999994</v>
      </c>
      <c r="G2399">
        <v>28.70533</v>
      </c>
      <c r="H2399" t="s">
        <v>287</v>
      </c>
      <c r="I2399" t="s">
        <v>19</v>
      </c>
      <c r="J2399" t="s">
        <v>57</v>
      </c>
      <c r="K2399" t="s">
        <v>57</v>
      </c>
      <c r="L2399" t="s">
        <v>57</v>
      </c>
      <c r="M2399" t="s">
        <v>57</v>
      </c>
      <c r="N2399">
        <v>2</v>
      </c>
      <c r="O2399">
        <v>26</v>
      </c>
      <c r="P2399">
        <v>600</v>
      </c>
      <c r="Q2399">
        <v>3.1</v>
      </c>
      <c r="R2399">
        <v>2012</v>
      </c>
      <c r="S2399">
        <v>4</v>
      </c>
      <c r="T2399">
        <v>12</v>
      </c>
      <c r="U2399" s="1">
        <v>41011</v>
      </c>
      <c r="V2399" s="5">
        <f>Main[[#This Row],[Average_Cost_for_two]] * VLOOKUP(Main[[#This Row],[Currency]],'Currency'!A:B,2,FALSE)</f>
        <v>7.2</v>
      </c>
      <c r="W2399" s="5" t="str">
        <f>IF(Main[[#This Row],[Avg_Cost_USD]]&lt;10,"Low",
IF(Main[[#This Row],[Avg_Cost_USD]]&lt;=30,"Medium","High"))</f>
        <v>Low</v>
      </c>
    </row>
    <row r="2400" spans="1:23" x14ac:dyDescent="0.3">
      <c r="A2400">
        <v>309578</v>
      </c>
      <c r="B2400" t="s">
        <v>3151</v>
      </c>
      <c r="C2400">
        <v>1</v>
      </c>
      <c r="D2400" t="s">
        <v>54</v>
      </c>
      <c r="E2400" t="s">
        <v>991</v>
      </c>
      <c r="F2400">
        <v>77.13278923</v>
      </c>
      <c r="G2400">
        <v>28.670920559999999</v>
      </c>
      <c r="H2400" t="s">
        <v>1773</v>
      </c>
      <c r="I2400" t="s">
        <v>19</v>
      </c>
      <c r="J2400" t="s">
        <v>57</v>
      </c>
      <c r="K2400" t="s">
        <v>57</v>
      </c>
      <c r="L2400" t="s">
        <v>57</v>
      </c>
      <c r="M2400" t="s">
        <v>57</v>
      </c>
      <c r="N2400">
        <v>2</v>
      </c>
      <c r="O2400">
        <v>54</v>
      </c>
      <c r="P2400">
        <v>600</v>
      </c>
      <c r="Q2400">
        <v>3.2</v>
      </c>
      <c r="R2400">
        <v>2010</v>
      </c>
      <c r="S2400">
        <v>4</v>
      </c>
      <c r="T2400">
        <v>1</v>
      </c>
      <c r="U2400" s="1">
        <v>40269</v>
      </c>
      <c r="V2400" s="5">
        <f>Main[[#This Row],[Average_Cost_for_two]] * VLOOKUP(Main[[#This Row],[Currency]],'Currency'!A:B,2,FALSE)</f>
        <v>7.2</v>
      </c>
      <c r="W2400" s="5" t="str">
        <f>IF(Main[[#This Row],[Avg_Cost_USD]]&lt;10,"Low",
IF(Main[[#This Row],[Avg_Cost_USD]]&lt;=30,"Medium","High"))</f>
        <v>Low</v>
      </c>
    </row>
    <row r="2401" spans="1:23" x14ac:dyDescent="0.3">
      <c r="A2401">
        <v>312130</v>
      </c>
      <c r="B2401" t="s">
        <v>3152</v>
      </c>
      <c r="C2401">
        <v>1</v>
      </c>
      <c r="D2401" t="s">
        <v>54</v>
      </c>
      <c r="E2401" t="s">
        <v>1093</v>
      </c>
      <c r="F2401">
        <v>77.193846699999995</v>
      </c>
      <c r="G2401">
        <v>28.561027230000001</v>
      </c>
      <c r="H2401" t="s">
        <v>601</v>
      </c>
      <c r="I2401" t="s">
        <v>19</v>
      </c>
      <c r="J2401" t="s">
        <v>57</v>
      </c>
      <c r="K2401" t="s">
        <v>57</v>
      </c>
      <c r="L2401" t="s">
        <v>57</v>
      </c>
      <c r="M2401" t="s">
        <v>57</v>
      </c>
      <c r="N2401">
        <v>2</v>
      </c>
      <c r="O2401">
        <v>94</v>
      </c>
      <c r="P2401">
        <v>600</v>
      </c>
      <c r="Q2401">
        <v>3.7</v>
      </c>
      <c r="R2401">
        <v>2011</v>
      </c>
      <c r="S2401">
        <v>4</v>
      </c>
      <c r="T2401">
        <v>4</v>
      </c>
      <c r="U2401" s="1">
        <v>40637</v>
      </c>
      <c r="V2401" s="5">
        <f>Main[[#This Row],[Average_Cost_for_two]] * VLOOKUP(Main[[#This Row],[Currency]],'Currency'!A:B,2,FALSE)</f>
        <v>7.2</v>
      </c>
      <c r="W2401" s="5" t="str">
        <f>IF(Main[[#This Row],[Avg_Cost_USD]]&lt;10,"Low",
IF(Main[[#This Row],[Avg_Cost_USD]]&lt;=30,"Medium","High"))</f>
        <v>Low</v>
      </c>
    </row>
    <row r="2402" spans="1:23" x14ac:dyDescent="0.3">
      <c r="A2402">
        <v>301700</v>
      </c>
      <c r="B2402" t="s">
        <v>3153</v>
      </c>
      <c r="C2402">
        <v>1</v>
      </c>
      <c r="D2402" t="s">
        <v>54</v>
      </c>
      <c r="E2402" t="s">
        <v>1185</v>
      </c>
      <c r="F2402">
        <v>77.204991000000007</v>
      </c>
      <c r="G2402">
        <v>28.693443899999998</v>
      </c>
      <c r="H2402" t="s">
        <v>3154</v>
      </c>
      <c r="I2402" t="s">
        <v>19</v>
      </c>
      <c r="J2402" t="s">
        <v>57</v>
      </c>
      <c r="K2402" t="s">
        <v>57</v>
      </c>
      <c r="L2402" t="s">
        <v>57</v>
      </c>
      <c r="M2402" t="s">
        <v>57</v>
      </c>
      <c r="N2402">
        <v>2</v>
      </c>
      <c r="O2402">
        <v>3986</v>
      </c>
      <c r="P2402">
        <v>600</v>
      </c>
      <c r="Q2402">
        <v>4.3</v>
      </c>
      <c r="R2402">
        <v>2015</v>
      </c>
      <c r="S2402">
        <v>4</v>
      </c>
      <c r="T2402">
        <v>5</v>
      </c>
      <c r="U2402" s="1">
        <v>42099</v>
      </c>
      <c r="V2402" s="5">
        <f>Main[[#This Row],[Average_Cost_for_two]] * VLOOKUP(Main[[#This Row],[Currency]],'Currency'!A:B,2,FALSE)</f>
        <v>7.2</v>
      </c>
      <c r="W2402" s="5" t="str">
        <f>IF(Main[[#This Row],[Avg_Cost_USD]]&lt;10,"Low",
IF(Main[[#This Row],[Avg_Cost_USD]]&lt;=30,"Medium","High"))</f>
        <v>Low</v>
      </c>
    </row>
    <row r="2403" spans="1:23" x14ac:dyDescent="0.3">
      <c r="A2403">
        <v>18057820</v>
      </c>
      <c r="B2403" t="s">
        <v>3155</v>
      </c>
      <c r="C2403">
        <v>1</v>
      </c>
      <c r="D2403" t="s">
        <v>54</v>
      </c>
      <c r="E2403" t="s">
        <v>1511</v>
      </c>
      <c r="F2403">
        <v>77.178037500000002</v>
      </c>
      <c r="G2403">
        <v>28.692475099999999</v>
      </c>
      <c r="H2403" t="s">
        <v>287</v>
      </c>
      <c r="I2403" t="s">
        <v>19</v>
      </c>
      <c r="J2403" t="s">
        <v>57</v>
      </c>
      <c r="K2403" t="s">
        <v>57</v>
      </c>
      <c r="L2403" t="s">
        <v>57</v>
      </c>
      <c r="M2403" t="s">
        <v>57</v>
      </c>
      <c r="N2403">
        <v>2</v>
      </c>
      <c r="O2403">
        <v>34</v>
      </c>
      <c r="P2403">
        <v>600</v>
      </c>
      <c r="Q2403">
        <v>3.3</v>
      </c>
      <c r="R2403">
        <v>2010</v>
      </c>
      <c r="S2403">
        <v>3</v>
      </c>
      <c r="T2403">
        <v>15</v>
      </c>
      <c r="U2403" s="1">
        <v>40252</v>
      </c>
      <c r="V2403" s="5">
        <f>Main[[#This Row],[Average_Cost_for_two]] * VLOOKUP(Main[[#This Row],[Currency]],'Currency'!A:B,2,FALSE)</f>
        <v>7.2</v>
      </c>
      <c r="W2403" s="5" t="str">
        <f>IF(Main[[#This Row],[Avg_Cost_USD]]&lt;10,"Low",
IF(Main[[#This Row],[Avg_Cost_USD]]&lt;=30,"Medium","High"))</f>
        <v>Low</v>
      </c>
    </row>
    <row r="2404" spans="1:23" x14ac:dyDescent="0.3">
      <c r="A2404">
        <v>552</v>
      </c>
      <c r="B2404" t="s">
        <v>1698</v>
      </c>
      <c r="C2404">
        <v>1</v>
      </c>
      <c r="D2404" t="s">
        <v>54</v>
      </c>
      <c r="E2404" t="s">
        <v>211</v>
      </c>
      <c r="F2404">
        <v>77.231668900000003</v>
      </c>
      <c r="G2404">
        <v>28.656310600000001</v>
      </c>
      <c r="H2404" t="s">
        <v>1700</v>
      </c>
      <c r="I2404" t="s">
        <v>19</v>
      </c>
      <c r="J2404" t="s">
        <v>57</v>
      </c>
      <c r="K2404" t="s">
        <v>57</v>
      </c>
      <c r="L2404" t="s">
        <v>57</v>
      </c>
      <c r="M2404" t="s">
        <v>57</v>
      </c>
      <c r="N2404">
        <v>2</v>
      </c>
      <c r="O2404">
        <v>444</v>
      </c>
      <c r="P2404">
        <v>600</v>
      </c>
      <c r="Q2404">
        <v>3.9</v>
      </c>
      <c r="R2404">
        <v>2018</v>
      </c>
      <c r="S2404">
        <v>3</v>
      </c>
      <c r="T2404">
        <v>10</v>
      </c>
      <c r="U2404" s="1">
        <v>43169</v>
      </c>
      <c r="V2404" s="5">
        <f>Main[[#This Row],[Average_Cost_for_two]] * VLOOKUP(Main[[#This Row],[Currency]],'Currency'!A:B,2,FALSE)</f>
        <v>7.2</v>
      </c>
      <c r="W2404" s="5" t="str">
        <f>IF(Main[[#This Row],[Avg_Cost_USD]]&lt;10,"Low",
IF(Main[[#This Row],[Avg_Cost_USD]]&lt;=30,"Medium","High"))</f>
        <v>Low</v>
      </c>
    </row>
    <row r="2405" spans="1:23" x14ac:dyDescent="0.3">
      <c r="A2405">
        <v>756</v>
      </c>
      <c r="B2405" t="s">
        <v>3156</v>
      </c>
      <c r="C2405">
        <v>1</v>
      </c>
      <c r="D2405" t="s">
        <v>54</v>
      </c>
      <c r="E2405" t="s">
        <v>79</v>
      </c>
      <c r="F2405">
        <v>77.238494599999996</v>
      </c>
      <c r="G2405">
        <v>28.578015099999998</v>
      </c>
      <c r="H2405" t="s">
        <v>287</v>
      </c>
      <c r="I2405" t="s">
        <v>19</v>
      </c>
      <c r="J2405" t="s">
        <v>57</v>
      </c>
      <c r="K2405" t="s">
        <v>57</v>
      </c>
      <c r="L2405" t="s">
        <v>57</v>
      </c>
      <c r="M2405" t="s">
        <v>57</v>
      </c>
      <c r="N2405">
        <v>2</v>
      </c>
      <c r="O2405">
        <v>35</v>
      </c>
      <c r="P2405">
        <v>600</v>
      </c>
      <c r="Q2405">
        <v>3.4</v>
      </c>
      <c r="R2405">
        <v>2013</v>
      </c>
      <c r="S2405">
        <v>3</v>
      </c>
      <c r="T2405">
        <v>25</v>
      </c>
      <c r="U2405" s="1">
        <v>41358</v>
      </c>
      <c r="V2405" s="5">
        <f>Main[[#This Row],[Average_Cost_for_two]] * VLOOKUP(Main[[#This Row],[Currency]],'Currency'!A:B,2,FALSE)</f>
        <v>7.2</v>
      </c>
      <c r="W2405" s="5" t="str">
        <f>IF(Main[[#This Row],[Avg_Cost_USD]]&lt;10,"Low",
IF(Main[[#This Row],[Avg_Cost_USD]]&lt;=30,"Medium","High"))</f>
        <v>Low</v>
      </c>
    </row>
    <row r="2406" spans="1:23" x14ac:dyDescent="0.3">
      <c r="A2406">
        <v>312302</v>
      </c>
      <c r="B2406" t="s">
        <v>3157</v>
      </c>
      <c r="C2406">
        <v>1</v>
      </c>
      <c r="D2406" t="s">
        <v>54</v>
      </c>
      <c r="E2406" t="s">
        <v>1126</v>
      </c>
      <c r="F2406">
        <v>77.240560200000004</v>
      </c>
      <c r="G2406">
        <v>28.5482719</v>
      </c>
      <c r="H2406" t="s">
        <v>605</v>
      </c>
      <c r="I2406" t="s">
        <v>19</v>
      </c>
      <c r="J2406" t="s">
        <v>57</v>
      </c>
      <c r="K2406" t="s">
        <v>57</v>
      </c>
      <c r="L2406" t="s">
        <v>57</v>
      </c>
      <c r="M2406" t="s">
        <v>57</v>
      </c>
      <c r="N2406">
        <v>2</v>
      </c>
      <c r="O2406">
        <v>158</v>
      </c>
      <c r="P2406">
        <v>600</v>
      </c>
      <c r="Q2406">
        <v>4</v>
      </c>
      <c r="R2406">
        <v>2010</v>
      </c>
      <c r="S2406">
        <v>3</v>
      </c>
      <c r="T2406">
        <v>15</v>
      </c>
      <c r="U2406" s="1">
        <v>40252</v>
      </c>
      <c r="V2406" s="5">
        <f>Main[[#This Row],[Average_Cost_for_two]] * VLOOKUP(Main[[#This Row],[Currency]],'Currency'!A:B,2,FALSE)</f>
        <v>7.2</v>
      </c>
      <c r="W2406" s="5" t="str">
        <f>IF(Main[[#This Row],[Avg_Cost_USD]]&lt;10,"Low",
IF(Main[[#This Row],[Avg_Cost_USD]]&lt;=30,"Medium","High"))</f>
        <v>Low</v>
      </c>
    </row>
    <row r="2407" spans="1:23" x14ac:dyDescent="0.3">
      <c r="A2407">
        <v>785</v>
      </c>
      <c r="B2407" t="s">
        <v>3094</v>
      </c>
      <c r="C2407">
        <v>1</v>
      </c>
      <c r="D2407" t="s">
        <v>54</v>
      </c>
      <c r="E2407" t="s">
        <v>1132</v>
      </c>
      <c r="F2407">
        <v>77.243245599999995</v>
      </c>
      <c r="G2407">
        <v>28.533716200000001</v>
      </c>
      <c r="H2407" t="s">
        <v>301</v>
      </c>
      <c r="I2407" t="s">
        <v>19</v>
      </c>
      <c r="J2407" t="s">
        <v>57</v>
      </c>
      <c r="K2407" t="s">
        <v>57</v>
      </c>
      <c r="L2407" t="s">
        <v>57</v>
      </c>
      <c r="M2407" t="s">
        <v>57</v>
      </c>
      <c r="N2407">
        <v>2</v>
      </c>
      <c r="O2407">
        <v>103</v>
      </c>
      <c r="P2407">
        <v>600</v>
      </c>
      <c r="Q2407">
        <v>3.5</v>
      </c>
      <c r="R2407">
        <v>2018</v>
      </c>
      <c r="S2407">
        <v>3</v>
      </c>
      <c r="T2407">
        <v>22</v>
      </c>
      <c r="U2407" s="1">
        <v>43181</v>
      </c>
      <c r="V2407" s="5">
        <f>Main[[#This Row],[Average_Cost_for_two]] * VLOOKUP(Main[[#This Row],[Currency]],'Currency'!A:B,2,FALSE)</f>
        <v>7.2</v>
      </c>
      <c r="W2407" s="5" t="str">
        <f>IF(Main[[#This Row],[Avg_Cost_USD]]&lt;10,"Low",
IF(Main[[#This Row],[Avg_Cost_USD]]&lt;=30,"Medium","High"))</f>
        <v>Low</v>
      </c>
    </row>
    <row r="2408" spans="1:23" x14ac:dyDescent="0.3">
      <c r="A2408">
        <v>9392</v>
      </c>
      <c r="B2408" t="s">
        <v>3158</v>
      </c>
      <c r="C2408">
        <v>1</v>
      </c>
      <c r="D2408" t="s">
        <v>54</v>
      </c>
      <c r="E2408" t="s">
        <v>122</v>
      </c>
      <c r="F2408">
        <v>77.192053999999999</v>
      </c>
      <c r="G2408">
        <v>28.6989226</v>
      </c>
      <c r="H2408" t="s">
        <v>287</v>
      </c>
      <c r="I2408" t="s">
        <v>19</v>
      </c>
      <c r="J2408" t="s">
        <v>57</v>
      </c>
      <c r="K2408" t="s">
        <v>57</v>
      </c>
      <c r="L2408" t="s">
        <v>57</v>
      </c>
      <c r="M2408" t="s">
        <v>57</v>
      </c>
      <c r="N2408">
        <v>2</v>
      </c>
      <c r="O2408">
        <v>35</v>
      </c>
      <c r="P2408">
        <v>600</v>
      </c>
      <c r="Q2408">
        <v>3.3</v>
      </c>
      <c r="R2408">
        <v>2016</v>
      </c>
      <c r="S2408">
        <v>3</v>
      </c>
      <c r="T2408">
        <v>23</v>
      </c>
      <c r="U2408" s="1">
        <v>42452</v>
      </c>
      <c r="V2408" s="5">
        <f>Main[[#This Row],[Average_Cost_for_two]] * VLOOKUP(Main[[#This Row],[Currency]],'Currency'!A:B,2,FALSE)</f>
        <v>7.2</v>
      </c>
      <c r="W2408" s="5" t="str">
        <f>IF(Main[[#This Row],[Avg_Cost_USD]]&lt;10,"Low",
IF(Main[[#This Row],[Avg_Cost_USD]]&lt;=30,"Medium","High"))</f>
        <v>Low</v>
      </c>
    </row>
    <row r="2409" spans="1:23" x14ac:dyDescent="0.3">
      <c r="A2409">
        <v>18431125</v>
      </c>
      <c r="B2409" t="s">
        <v>3159</v>
      </c>
      <c r="C2409">
        <v>1</v>
      </c>
      <c r="D2409" t="s">
        <v>54</v>
      </c>
      <c r="E2409" t="s">
        <v>122</v>
      </c>
      <c r="F2409">
        <v>77.183967800000005</v>
      </c>
      <c r="G2409">
        <v>28.7006555</v>
      </c>
      <c r="H2409" t="s">
        <v>289</v>
      </c>
      <c r="I2409" t="s">
        <v>19</v>
      </c>
      <c r="J2409" t="s">
        <v>57</v>
      </c>
      <c r="K2409" t="s">
        <v>57</v>
      </c>
      <c r="L2409" t="s">
        <v>57</v>
      </c>
      <c r="M2409" t="s">
        <v>57</v>
      </c>
      <c r="N2409">
        <v>2</v>
      </c>
      <c r="O2409">
        <v>1</v>
      </c>
      <c r="P2409">
        <v>600</v>
      </c>
      <c r="Q2409">
        <v>1</v>
      </c>
      <c r="R2409">
        <v>2011</v>
      </c>
      <c r="S2409">
        <v>3</v>
      </c>
      <c r="T2409">
        <v>1</v>
      </c>
      <c r="U2409" s="1">
        <v>40603</v>
      </c>
      <c r="V2409" s="5">
        <f>Main[[#This Row],[Average_Cost_for_two]] * VLOOKUP(Main[[#This Row],[Currency]],'Currency'!A:B,2,FALSE)</f>
        <v>7.2</v>
      </c>
      <c r="W2409" s="5" t="str">
        <f>IF(Main[[#This Row],[Avg_Cost_USD]]&lt;10,"Low",
IF(Main[[#This Row],[Avg_Cost_USD]]&lt;=30,"Medium","High"))</f>
        <v>Low</v>
      </c>
    </row>
    <row r="2410" spans="1:23" x14ac:dyDescent="0.3">
      <c r="A2410">
        <v>18175283</v>
      </c>
      <c r="B2410" t="s">
        <v>3160</v>
      </c>
      <c r="C2410">
        <v>1</v>
      </c>
      <c r="D2410" t="s">
        <v>54</v>
      </c>
      <c r="E2410" t="s">
        <v>983</v>
      </c>
      <c r="F2410">
        <v>77.087026499999993</v>
      </c>
      <c r="G2410">
        <v>28.633020399999999</v>
      </c>
      <c r="H2410" t="s">
        <v>3161</v>
      </c>
      <c r="I2410" t="s">
        <v>19</v>
      </c>
      <c r="J2410" t="s">
        <v>57</v>
      </c>
      <c r="K2410" t="s">
        <v>57</v>
      </c>
      <c r="L2410" t="s">
        <v>57</v>
      </c>
      <c r="M2410" t="s">
        <v>57</v>
      </c>
      <c r="N2410">
        <v>2</v>
      </c>
      <c r="O2410">
        <v>85</v>
      </c>
      <c r="P2410">
        <v>600</v>
      </c>
      <c r="Q2410">
        <v>2.5</v>
      </c>
      <c r="R2410">
        <v>2010</v>
      </c>
      <c r="S2410">
        <v>3</v>
      </c>
      <c r="T2410">
        <v>5</v>
      </c>
      <c r="U2410" s="1">
        <v>40242</v>
      </c>
      <c r="V2410" s="5">
        <f>Main[[#This Row],[Average_Cost_for_two]] * VLOOKUP(Main[[#This Row],[Currency]],'Currency'!A:B,2,FALSE)</f>
        <v>7.2</v>
      </c>
      <c r="W2410" s="5" t="str">
        <f>IF(Main[[#This Row],[Avg_Cost_USD]]&lt;10,"Low",
IF(Main[[#This Row],[Avg_Cost_USD]]&lt;=30,"Medium","High"))</f>
        <v>Low</v>
      </c>
    </row>
    <row r="2411" spans="1:23" x14ac:dyDescent="0.3">
      <c r="A2411">
        <v>300577</v>
      </c>
      <c r="B2411" t="s">
        <v>3094</v>
      </c>
      <c r="C2411">
        <v>1</v>
      </c>
      <c r="D2411" t="s">
        <v>54</v>
      </c>
      <c r="E2411" t="s">
        <v>502</v>
      </c>
      <c r="F2411">
        <v>77.219588329999993</v>
      </c>
      <c r="G2411">
        <v>28.629034999999998</v>
      </c>
      <c r="H2411" t="s">
        <v>301</v>
      </c>
      <c r="I2411" t="s">
        <v>19</v>
      </c>
      <c r="J2411" t="s">
        <v>57</v>
      </c>
      <c r="K2411" t="s">
        <v>57</v>
      </c>
      <c r="L2411" t="s">
        <v>57</v>
      </c>
      <c r="M2411" t="s">
        <v>57</v>
      </c>
      <c r="N2411">
        <v>2</v>
      </c>
      <c r="O2411">
        <v>31</v>
      </c>
      <c r="P2411">
        <v>600</v>
      </c>
      <c r="Q2411">
        <v>3.4</v>
      </c>
      <c r="R2411">
        <v>2018</v>
      </c>
      <c r="S2411">
        <v>3</v>
      </c>
      <c r="T2411">
        <v>5</v>
      </c>
      <c r="U2411" s="1">
        <v>43164</v>
      </c>
      <c r="V2411" s="5">
        <f>Main[[#This Row],[Average_Cost_for_two]] * VLOOKUP(Main[[#This Row],[Currency]],'Currency'!A:B,2,FALSE)</f>
        <v>7.2</v>
      </c>
      <c r="W2411" s="5" t="str">
        <f>IF(Main[[#This Row],[Avg_Cost_USD]]&lt;10,"Low",
IF(Main[[#This Row],[Avg_Cost_USD]]&lt;=30,"Medium","High"))</f>
        <v>Low</v>
      </c>
    </row>
    <row r="2412" spans="1:23" x14ac:dyDescent="0.3">
      <c r="A2412">
        <v>306088</v>
      </c>
      <c r="B2412" t="s">
        <v>3162</v>
      </c>
      <c r="C2412">
        <v>1</v>
      </c>
      <c r="D2412" t="s">
        <v>54</v>
      </c>
      <c r="E2412" t="s">
        <v>1401</v>
      </c>
      <c r="F2412">
        <v>77.226459500000004</v>
      </c>
      <c r="G2412">
        <v>28.585563199999999</v>
      </c>
      <c r="H2412" t="s">
        <v>303</v>
      </c>
      <c r="I2412" t="s">
        <v>19</v>
      </c>
      <c r="J2412" t="s">
        <v>57</v>
      </c>
      <c r="K2412" t="s">
        <v>57</v>
      </c>
      <c r="L2412" t="s">
        <v>57</v>
      </c>
      <c r="M2412" t="s">
        <v>57</v>
      </c>
      <c r="N2412">
        <v>2</v>
      </c>
      <c r="O2412">
        <v>202</v>
      </c>
      <c r="P2412">
        <v>600</v>
      </c>
      <c r="Q2412">
        <v>3.8</v>
      </c>
      <c r="R2412">
        <v>2012</v>
      </c>
      <c r="S2412">
        <v>3</v>
      </c>
      <c r="T2412">
        <v>26</v>
      </c>
      <c r="U2412" s="1">
        <v>40994</v>
      </c>
      <c r="V2412" s="5">
        <f>Main[[#This Row],[Average_Cost_for_two]] * VLOOKUP(Main[[#This Row],[Currency]],'Currency'!A:B,2,FALSE)</f>
        <v>7.2</v>
      </c>
      <c r="W2412" s="5" t="str">
        <f>IF(Main[[#This Row],[Avg_Cost_USD]]&lt;10,"Low",
IF(Main[[#This Row],[Avg_Cost_USD]]&lt;=30,"Medium","High"))</f>
        <v>Low</v>
      </c>
    </row>
    <row r="2413" spans="1:23" x14ac:dyDescent="0.3">
      <c r="A2413">
        <v>300302</v>
      </c>
      <c r="B2413" t="s">
        <v>3163</v>
      </c>
      <c r="C2413">
        <v>1</v>
      </c>
      <c r="D2413" t="s">
        <v>54</v>
      </c>
      <c r="E2413" t="s">
        <v>990</v>
      </c>
      <c r="F2413">
        <v>77.209044199999994</v>
      </c>
      <c r="G2413">
        <v>28.534028299999999</v>
      </c>
      <c r="H2413" t="s">
        <v>1025</v>
      </c>
      <c r="I2413" t="s">
        <v>19</v>
      </c>
      <c r="J2413" t="s">
        <v>57</v>
      </c>
      <c r="K2413" t="s">
        <v>57</v>
      </c>
      <c r="L2413" t="s">
        <v>57</v>
      </c>
      <c r="M2413" t="s">
        <v>57</v>
      </c>
      <c r="N2413">
        <v>2</v>
      </c>
      <c r="O2413">
        <v>408</v>
      </c>
      <c r="P2413">
        <v>600</v>
      </c>
      <c r="Q2413">
        <v>3.7</v>
      </c>
      <c r="R2413">
        <v>2010</v>
      </c>
      <c r="S2413">
        <v>3</v>
      </c>
      <c r="T2413">
        <v>14</v>
      </c>
      <c r="U2413" s="1">
        <v>40251</v>
      </c>
      <c r="V2413" s="5">
        <f>Main[[#This Row],[Average_Cost_for_two]] * VLOOKUP(Main[[#This Row],[Currency]],'Currency'!A:B,2,FALSE)</f>
        <v>7.2</v>
      </c>
      <c r="W2413" s="5" t="str">
        <f>IF(Main[[#This Row],[Avg_Cost_USD]]&lt;10,"Low",
IF(Main[[#This Row],[Avg_Cost_USD]]&lt;=30,"Medium","High"))</f>
        <v>Low</v>
      </c>
    </row>
    <row r="2414" spans="1:23" x14ac:dyDescent="0.3">
      <c r="A2414">
        <v>305479</v>
      </c>
      <c r="B2414" t="s">
        <v>353</v>
      </c>
      <c r="C2414">
        <v>1</v>
      </c>
      <c r="D2414" t="s">
        <v>54</v>
      </c>
      <c r="E2414" t="s">
        <v>1792</v>
      </c>
      <c r="F2414">
        <v>77.146741000000006</v>
      </c>
      <c r="G2414">
        <v>28.656857599999999</v>
      </c>
      <c r="H2414" t="s">
        <v>354</v>
      </c>
      <c r="I2414" t="s">
        <v>19</v>
      </c>
      <c r="J2414" t="s">
        <v>57</v>
      </c>
      <c r="K2414" t="s">
        <v>57</v>
      </c>
      <c r="L2414" t="s">
        <v>57</v>
      </c>
      <c r="M2414" t="s">
        <v>57</v>
      </c>
      <c r="N2414">
        <v>2</v>
      </c>
      <c r="O2414">
        <v>107</v>
      </c>
      <c r="P2414">
        <v>600</v>
      </c>
      <c r="Q2414">
        <v>3.5</v>
      </c>
      <c r="R2414">
        <v>2013</v>
      </c>
      <c r="S2414">
        <v>3</v>
      </c>
      <c r="T2414">
        <v>8</v>
      </c>
      <c r="U2414" s="1">
        <v>41341</v>
      </c>
      <c r="V2414" s="5">
        <f>Main[[#This Row],[Average_Cost_for_two]] * VLOOKUP(Main[[#This Row],[Currency]],'Currency'!A:B,2,FALSE)</f>
        <v>7.2</v>
      </c>
      <c r="W2414" s="5" t="str">
        <f>IF(Main[[#This Row],[Avg_Cost_USD]]&lt;10,"Low",
IF(Main[[#This Row],[Avg_Cost_USD]]&lt;=30,"Medium","High"))</f>
        <v>Low</v>
      </c>
    </row>
    <row r="2415" spans="1:23" x14ac:dyDescent="0.3">
      <c r="A2415">
        <v>18312564</v>
      </c>
      <c r="B2415" t="s">
        <v>2957</v>
      </c>
      <c r="C2415">
        <v>1</v>
      </c>
      <c r="D2415" t="s">
        <v>54</v>
      </c>
      <c r="E2415" t="s">
        <v>73</v>
      </c>
      <c r="F2415">
        <v>77.087517700000006</v>
      </c>
      <c r="G2415">
        <v>28.585987899999999</v>
      </c>
      <c r="H2415" t="s">
        <v>2958</v>
      </c>
      <c r="I2415" t="s">
        <v>19</v>
      </c>
      <c r="J2415" t="s">
        <v>57</v>
      </c>
      <c r="K2415" t="s">
        <v>57</v>
      </c>
      <c r="L2415" t="s">
        <v>57</v>
      </c>
      <c r="M2415" t="s">
        <v>57</v>
      </c>
      <c r="N2415">
        <v>2</v>
      </c>
      <c r="O2415">
        <v>7</v>
      </c>
      <c r="P2415">
        <v>600</v>
      </c>
      <c r="Q2415">
        <v>3</v>
      </c>
      <c r="R2415">
        <v>2018</v>
      </c>
      <c r="S2415">
        <v>3</v>
      </c>
      <c r="T2415">
        <v>26</v>
      </c>
      <c r="U2415" s="1">
        <v>43185</v>
      </c>
      <c r="V2415" s="5">
        <f>Main[[#This Row],[Average_Cost_for_two]] * VLOOKUP(Main[[#This Row],[Currency]],'Currency'!A:B,2,FALSE)</f>
        <v>7.2</v>
      </c>
      <c r="W2415" s="5" t="str">
        <f>IF(Main[[#This Row],[Avg_Cost_USD]]&lt;10,"Low",
IF(Main[[#This Row],[Avg_Cost_USD]]&lt;=30,"Medium","High"))</f>
        <v>Low</v>
      </c>
    </row>
    <row r="2416" spans="1:23" x14ac:dyDescent="0.3">
      <c r="A2416">
        <v>2958</v>
      </c>
      <c r="B2416" t="s">
        <v>3129</v>
      </c>
      <c r="C2416">
        <v>1</v>
      </c>
      <c r="D2416" t="s">
        <v>54</v>
      </c>
      <c r="E2416" t="s">
        <v>101</v>
      </c>
      <c r="F2416">
        <v>77.135168800000002</v>
      </c>
      <c r="G2416">
        <v>28.688000899999999</v>
      </c>
      <c r="H2416" t="s">
        <v>287</v>
      </c>
      <c r="I2416" t="s">
        <v>19</v>
      </c>
      <c r="J2416" t="s">
        <v>57</v>
      </c>
      <c r="K2416" t="s">
        <v>57</v>
      </c>
      <c r="L2416" t="s">
        <v>57</v>
      </c>
      <c r="M2416" t="s">
        <v>57</v>
      </c>
      <c r="N2416">
        <v>2</v>
      </c>
      <c r="O2416">
        <v>75</v>
      </c>
      <c r="P2416">
        <v>600</v>
      </c>
      <c r="Q2416">
        <v>2.5</v>
      </c>
      <c r="R2416">
        <v>2018</v>
      </c>
      <c r="S2416">
        <v>3</v>
      </c>
      <c r="T2416">
        <v>20</v>
      </c>
      <c r="U2416" s="1">
        <v>43179</v>
      </c>
      <c r="V2416" s="5">
        <f>Main[[#This Row],[Average_Cost_for_two]] * VLOOKUP(Main[[#This Row],[Currency]],'Currency'!A:B,2,FALSE)</f>
        <v>7.2</v>
      </c>
      <c r="W2416" s="5" t="str">
        <f>IF(Main[[#This Row],[Avg_Cost_USD]]&lt;10,"Low",
IF(Main[[#This Row],[Avg_Cost_USD]]&lt;=30,"Medium","High"))</f>
        <v>Low</v>
      </c>
    </row>
    <row r="2417" spans="1:23" x14ac:dyDescent="0.3">
      <c r="A2417">
        <v>313481</v>
      </c>
      <c r="B2417" t="s">
        <v>3164</v>
      </c>
      <c r="C2417">
        <v>1</v>
      </c>
      <c r="D2417" t="s">
        <v>54</v>
      </c>
      <c r="E2417" t="s">
        <v>457</v>
      </c>
      <c r="F2417">
        <v>77.136998300000002</v>
      </c>
      <c r="G2417">
        <v>28.713180000000001</v>
      </c>
      <c r="H2417" t="s">
        <v>410</v>
      </c>
      <c r="I2417" t="s">
        <v>19</v>
      </c>
      <c r="J2417" t="s">
        <v>57</v>
      </c>
      <c r="K2417" t="s">
        <v>57</v>
      </c>
      <c r="L2417" t="s">
        <v>57</v>
      </c>
      <c r="M2417" t="s">
        <v>57</v>
      </c>
      <c r="N2417">
        <v>2</v>
      </c>
      <c r="O2417">
        <v>17</v>
      </c>
      <c r="P2417">
        <v>600</v>
      </c>
      <c r="Q2417">
        <v>3.2</v>
      </c>
      <c r="R2417">
        <v>2011</v>
      </c>
      <c r="S2417">
        <v>3</v>
      </c>
      <c r="T2417">
        <v>12</v>
      </c>
      <c r="U2417" s="1">
        <v>40614</v>
      </c>
      <c r="V2417" s="5">
        <f>Main[[#This Row],[Average_Cost_for_two]] * VLOOKUP(Main[[#This Row],[Currency]],'Currency'!A:B,2,FALSE)</f>
        <v>7.2</v>
      </c>
      <c r="W2417" s="5" t="str">
        <f>IF(Main[[#This Row],[Avg_Cost_USD]]&lt;10,"Low",
IF(Main[[#This Row],[Avg_Cost_USD]]&lt;=30,"Medium","High"))</f>
        <v>Low</v>
      </c>
    </row>
    <row r="2418" spans="1:23" x14ac:dyDescent="0.3">
      <c r="A2418">
        <v>18355275</v>
      </c>
      <c r="B2418" t="s">
        <v>3165</v>
      </c>
      <c r="C2418">
        <v>1</v>
      </c>
      <c r="D2418" t="s">
        <v>54</v>
      </c>
      <c r="E2418" t="s">
        <v>143</v>
      </c>
      <c r="F2418">
        <v>77.185739400000003</v>
      </c>
      <c r="G2418">
        <v>28.541619600000001</v>
      </c>
      <c r="H2418" t="s">
        <v>2663</v>
      </c>
      <c r="I2418" t="s">
        <v>19</v>
      </c>
      <c r="J2418" t="s">
        <v>57</v>
      </c>
      <c r="K2418" t="s">
        <v>57</v>
      </c>
      <c r="L2418" t="s">
        <v>57</v>
      </c>
      <c r="M2418" t="s">
        <v>57</v>
      </c>
      <c r="N2418">
        <v>2</v>
      </c>
      <c r="O2418">
        <v>3</v>
      </c>
      <c r="P2418">
        <v>600</v>
      </c>
      <c r="Q2418">
        <v>1</v>
      </c>
      <c r="R2418">
        <v>2014</v>
      </c>
      <c r="S2418">
        <v>3</v>
      </c>
      <c r="T2418">
        <v>26</v>
      </c>
      <c r="U2418" s="1">
        <v>41724</v>
      </c>
      <c r="V2418" s="5">
        <f>Main[[#This Row],[Average_Cost_for_two]] * VLOOKUP(Main[[#This Row],[Currency]],'Currency'!A:B,2,FALSE)</f>
        <v>7.2</v>
      </c>
      <c r="W2418" s="5" t="str">
        <f>IF(Main[[#This Row],[Avg_Cost_USD]]&lt;10,"Low",
IF(Main[[#This Row],[Avg_Cost_USD]]&lt;=30,"Medium","High"))</f>
        <v>Low</v>
      </c>
    </row>
    <row r="2419" spans="1:23" x14ac:dyDescent="0.3">
      <c r="A2419">
        <v>307464</v>
      </c>
      <c r="B2419" t="s">
        <v>3166</v>
      </c>
      <c r="C2419">
        <v>1</v>
      </c>
      <c r="D2419" t="s">
        <v>54</v>
      </c>
      <c r="E2419" t="s">
        <v>1093</v>
      </c>
      <c r="F2419">
        <v>77.192624620000004</v>
      </c>
      <c r="G2419">
        <v>28.561991339999999</v>
      </c>
      <c r="H2419" t="s">
        <v>3167</v>
      </c>
      <c r="I2419" t="s">
        <v>19</v>
      </c>
      <c r="J2419" t="s">
        <v>57</v>
      </c>
      <c r="K2419" t="s">
        <v>57</v>
      </c>
      <c r="L2419" t="s">
        <v>57</v>
      </c>
      <c r="M2419" t="s">
        <v>57</v>
      </c>
      <c r="N2419">
        <v>2</v>
      </c>
      <c r="O2419">
        <v>154</v>
      </c>
      <c r="P2419">
        <v>600</v>
      </c>
      <c r="Q2419">
        <v>3.7</v>
      </c>
      <c r="R2419">
        <v>2010</v>
      </c>
      <c r="S2419">
        <v>3</v>
      </c>
      <c r="T2419">
        <v>17</v>
      </c>
      <c r="U2419" s="1">
        <v>40254</v>
      </c>
      <c r="V2419" s="5">
        <f>Main[[#This Row],[Average_Cost_for_two]] * VLOOKUP(Main[[#This Row],[Currency]],'Currency'!A:B,2,FALSE)</f>
        <v>7.2</v>
      </c>
      <c r="W2419" s="5" t="str">
        <f>IF(Main[[#This Row],[Avg_Cost_USD]]&lt;10,"Low",
IF(Main[[#This Row],[Avg_Cost_USD]]&lt;=30,"Medium","High"))</f>
        <v>Low</v>
      </c>
    </row>
    <row r="2420" spans="1:23" x14ac:dyDescent="0.3">
      <c r="A2420">
        <v>306503</v>
      </c>
      <c r="B2420" t="s">
        <v>3153</v>
      </c>
      <c r="C2420">
        <v>1</v>
      </c>
      <c r="D2420" t="s">
        <v>54</v>
      </c>
      <c r="E2420" t="s">
        <v>1539</v>
      </c>
      <c r="F2420">
        <v>77.167523900000006</v>
      </c>
      <c r="G2420">
        <v>28.587911900000002</v>
      </c>
      <c r="H2420" t="s">
        <v>3168</v>
      </c>
      <c r="I2420" t="s">
        <v>19</v>
      </c>
      <c r="J2420" t="s">
        <v>57</v>
      </c>
      <c r="K2420" t="s">
        <v>57</v>
      </c>
      <c r="L2420" t="s">
        <v>57</v>
      </c>
      <c r="M2420" t="s">
        <v>57</v>
      </c>
      <c r="N2420">
        <v>2</v>
      </c>
      <c r="O2420">
        <v>3311</v>
      </c>
      <c r="P2420">
        <v>600</v>
      </c>
      <c r="Q2420">
        <v>4.2</v>
      </c>
      <c r="R2420">
        <v>2016</v>
      </c>
      <c r="S2420">
        <v>3</v>
      </c>
      <c r="T2420">
        <v>9</v>
      </c>
      <c r="U2420" s="1">
        <v>42438</v>
      </c>
      <c r="V2420" s="5">
        <f>Main[[#This Row],[Average_Cost_for_two]] * VLOOKUP(Main[[#This Row],[Currency]],'Currency'!A:B,2,FALSE)</f>
        <v>7.2</v>
      </c>
      <c r="W2420" s="5" t="str">
        <f>IF(Main[[#This Row],[Avg_Cost_USD]]&lt;10,"Low",
IF(Main[[#This Row],[Avg_Cost_USD]]&lt;=30,"Medium","High"))</f>
        <v>Low</v>
      </c>
    </row>
    <row r="2421" spans="1:23" x14ac:dyDescent="0.3">
      <c r="A2421">
        <v>310705</v>
      </c>
      <c r="B2421" t="s">
        <v>3047</v>
      </c>
      <c r="C2421">
        <v>1</v>
      </c>
      <c r="D2421" t="s">
        <v>54</v>
      </c>
      <c r="E2421" t="s">
        <v>1098</v>
      </c>
      <c r="F2421">
        <v>77.218917309999995</v>
      </c>
      <c r="G2421">
        <v>28.564324719999998</v>
      </c>
      <c r="H2421" t="s">
        <v>335</v>
      </c>
      <c r="I2421" t="s">
        <v>19</v>
      </c>
      <c r="J2421" t="s">
        <v>57</v>
      </c>
      <c r="K2421" t="s">
        <v>57</v>
      </c>
      <c r="L2421" t="s">
        <v>57</v>
      </c>
      <c r="M2421" t="s">
        <v>57</v>
      </c>
      <c r="N2421">
        <v>2</v>
      </c>
      <c r="O2421">
        <v>20</v>
      </c>
      <c r="P2421">
        <v>600</v>
      </c>
      <c r="Q2421">
        <v>3.1</v>
      </c>
      <c r="R2421">
        <v>2015</v>
      </c>
      <c r="S2421">
        <v>3</v>
      </c>
      <c r="T2421">
        <v>5</v>
      </c>
      <c r="U2421" s="1">
        <v>42068</v>
      </c>
      <c r="V2421" s="5">
        <f>Main[[#This Row],[Average_Cost_for_two]] * VLOOKUP(Main[[#This Row],[Currency]],'Currency'!A:B,2,FALSE)</f>
        <v>7.2</v>
      </c>
      <c r="W2421" s="5" t="str">
        <f>IF(Main[[#This Row],[Avg_Cost_USD]]&lt;10,"Low",
IF(Main[[#This Row],[Avg_Cost_USD]]&lt;=30,"Medium","High"))</f>
        <v>Low</v>
      </c>
    </row>
    <row r="2422" spans="1:23" x14ac:dyDescent="0.3">
      <c r="A2422">
        <v>4982</v>
      </c>
      <c r="B2422" t="s">
        <v>3169</v>
      </c>
      <c r="C2422">
        <v>1</v>
      </c>
      <c r="D2422" t="s">
        <v>54</v>
      </c>
      <c r="E2422" t="s">
        <v>1245</v>
      </c>
      <c r="F2422">
        <v>77.287026499999996</v>
      </c>
      <c r="G2422">
        <v>28.636981599999999</v>
      </c>
      <c r="H2422" t="s">
        <v>347</v>
      </c>
      <c r="I2422" t="s">
        <v>19</v>
      </c>
      <c r="J2422" t="s">
        <v>57</v>
      </c>
      <c r="K2422" t="s">
        <v>57</v>
      </c>
      <c r="L2422" t="s">
        <v>57</v>
      </c>
      <c r="M2422" t="s">
        <v>57</v>
      </c>
      <c r="N2422">
        <v>2</v>
      </c>
      <c r="O2422">
        <v>9</v>
      </c>
      <c r="P2422">
        <v>600</v>
      </c>
      <c r="Q2422">
        <v>2.9</v>
      </c>
      <c r="R2422">
        <v>2016</v>
      </c>
      <c r="S2422">
        <v>3</v>
      </c>
      <c r="T2422">
        <v>24</v>
      </c>
      <c r="U2422" s="1">
        <v>42453</v>
      </c>
      <c r="V2422" s="5">
        <f>Main[[#This Row],[Average_Cost_for_two]] * VLOOKUP(Main[[#This Row],[Currency]],'Currency'!A:B,2,FALSE)</f>
        <v>7.2</v>
      </c>
      <c r="W2422" s="5" t="str">
        <f>IF(Main[[#This Row],[Avg_Cost_USD]]&lt;10,"Low",
IF(Main[[#This Row],[Avg_Cost_USD]]&lt;=30,"Medium","High"))</f>
        <v>Low</v>
      </c>
    </row>
    <row r="2423" spans="1:23" x14ac:dyDescent="0.3">
      <c r="A2423">
        <v>310640</v>
      </c>
      <c r="B2423" t="s">
        <v>3170</v>
      </c>
      <c r="C2423">
        <v>1</v>
      </c>
      <c r="D2423" t="s">
        <v>54</v>
      </c>
      <c r="E2423" t="s">
        <v>1248</v>
      </c>
      <c r="F2423">
        <v>0</v>
      </c>
      <c r="G2423">
        <v>0</v>
      </c>
      <c r="H2423" t="s">
        <v>303</v>
      </c>
      <c r="I2423" t="s">
        <v>19</v>
      </c>
      <c r="J2423" t="s">
        <v>57</v>
      </c>
      <c r="K2423" t="s">
        <v>57</v>
      </c>
      <c r="L2423" t="s">
        <v>57</v>
      </c>
      <c r="M2423" t="s">
        <v>57</v>
      </c>
      <c r="N2423">
        <v>2</v>
      </c>
      <c r="O2423">
        <v>49</v>
      </c>
      <c r="P2423">
        <v>600</v>
      </c>
      <c r="Q2423">
        <v>3.2</v>
      </c>
      <c r="R2423">
        <v>2013</v>
      </c>
      <c r="S2423">
        <v>3</v>
      </c>
      <c r="T2423">
        <v>15</v>
      </c>
      <c r="U2423" s="1">
        <v>41348</v>
      </c>
      <c r="V2423" s="5">
        <f>Main[[#This Row],[Average_Cost_for_two]] * VLOOKUP(Main[[#This Row],[Currency]],'Currency'!A:B,2,FALSE)</f>
        <v>7.2</v>
      </c>
      <c r="W2423" s="5" t="str">
        <f>IF(Main[[#This Row],[Avg_Cost_USD]]&lt;10,"Low",
IF(Main[[#This Row],[Avg_Cost_USD]]&lt;=30,"Medium","High"))</f>
        <v>Low</v>
      </c>
    </row>
    <row r="2424" spans="1:23" x14ac:dyDescent="0.3">
      <c r="A2424">
        <v>6240</v>
      </c>
      <c r="B2424" t="s">
        <v>2305</v>
      </c>
      <c r="C2424">
        <v>1</v>
      </c>
      <c r="D2424" t="s">
        <v>54</v>
      </c>
      <c r="E2424" t="s">
        <v>152</v>
      </c>
      <c r="F2424">
        <v>77.312267570000003</v>
      </c>
      <c r="G2424">
        <v>28.668153579999998</v>
      </c>
      <c r="H2424" t="s">
        <v>289</v>
      </c>
      <c r="I2424" t="s">
        <v>19</v>
      </c>
      <c r="J2424" t="s">
        <v>57</v>
      </c>
      <c r="K2424" t="s">
        <v>57</v>
      </c>
      <c r="L2424" t="s">
        <v>57</v>
      </c>
      <c r="M2424" t="s">
        <v>57</v>
      </c>
      <c r="N2424">
        <v>2</v>
      </c>
      <c r="O2424">
        <v>168</v>
      </c>
      <c r="P2424">
        <v>600</v>
      </c>
      <c r="Q2424">
        <v>3.6</v>
      </c>
      <c r="R2424">
        <v>2012</v>
      </c>
      <c r="S2424">
        <v>3</v>
      </c>
      <c r="T2424">
        <v>25</v>
      </c>
      <c r="U2424" s="1">
        <v>40993</v>
      </c>
      <c r="V2424" s="5">
        <f>Main[[#This Row],[Average_Cost_for_two]] * VLOOKUP(Main[[#This Row],[Currency]],'Currency'!A:B,2,FALSE)</f>
        <v>7.2</v>
      </c>
      <c r="W2424" s="5" t="str">
        <f>IF(Main[[#This Row],[Avg_Cost_USD]]&lt;10,"Low",
IF(Main[[#This Row],[Avg_Cost_USD]]&lt;=30,"Medium","High"))</f>
        <v>Low</v>
      </c>
    </row>
    <row r="2425" spans="1:23" x14ac:dyDescent="0.3">
      <c r="A2425">
        <v>18375397</v>
      </c>
      <c r="B2425" t="s">
        <v>3153</v>
      </c>
      <c r="C2425">
        <v>1</v>
      </c>
      <c r="D2425" t="s">
        <v>54</v>
      </c>
      <c r="E2425" t="s">
        <v>197</v>
      </c>
      <c r="F2425">
        <v>77.204092599999996</v>
      </c>
      <c r="G2425">
        <v>28.6950596</v>
      </c>
      <c r="H2425" t="s">
        <v>3168</v>
      </c>
      <c r="I2425" t="s">
        <v>19</v>
      </c>
      <c r="J2425" t="s">
        <v>57</v>
      </c>
      <c r="K2425" t="s">
        <v>57</v>
      </c>
      <c r="L2425" t="s">
        <v>57</v>
      </c>
      <c r="M2425" t="s">
        <v>57</v>
      </c>
      <c r="N2425">
        <v>2</v>
      </c>
      <c r="O2425">
        <v>214</v>
      </c>
      <c r="P2425">
        <v>600</v>
      </c>
      <c r="Q2425">
        <v>4.3</v>
      </c>
      <c r="R2425">
        <v>2015</v>
      </c>
      <c r="S2425">
        <v>2</v>
      </c>
      <c r="T2425">
        <v>3</v>
      </c>
      <c r="U2425" s="1">
        <v>42038</v>
      </c>
      <c r="V2425" s="5">
        <f>Main[[#This Row],[Average_Cost_for_two]] * VLOOKUP(Main[[#This Row],[Currency]],'Currency'!A:B,2,FALSE)</f>
        <v>7.2</v>
      </c>
      <c r="W2425" s="5" t="str">
        <f>IF(Main[[#This Row],[Avg_Cost_USD]]&lt;10,"Low",
IF(Main[[#This Row],[Avg_Cost_USD]]&lt;=30,"Medium","High"))</f>
        <v>Low</v>
      </c>
    </row>
    <row r="2426" spans="1:23" x14ac:dyDescent="0.3">
      <c r="A2426">
        <v>18366011</v>
      </c>
      <c r="B2426" t="s">
        <v>3171</v>
      </c>
      <c r="C2426">
        <v>1</v>
      </c>
      <c r="D2426" t="s">
        <v>54</v>
      </c>
      <c r="E2426" t="s">
        <v>987</v>
      </c>
      <c r="F2426">
        <v>77.131706199999996</v>
      </c>
      <c r="G2426">
        <v>28.6494447</v>
      </c>
      <c r="H2426" t="s">
        <v>1827</v>
      </c>
      <c r="I2426" t="s">
        <v>19</v>
      </c>
      <c r="J2426" t="s">
        <v>57</v>
      </c>
      <c r="K2426" t="s">
        <v>57</v>
      </c>
      <c r="L2426" t="s">
        <v>57</v>
      </c>
      <c r="M2426" t="s">
        <v>57</v>
      </c>
      <c r="N2426">
        <v>2</v>
      </c>
      <c r="O2426">
        <v>5</v>
      </c>
      <c r="P2426">
        <v>600</v>
      </c>
      <c r="Q2426">
        <v>3</v>
      </c>
      <c r="R2426">
        <v>2015</v>
      </c>
      <c r="S2426">
        <v>2</v>
      </c>
      <c r="T2426">
        <v>4</v>
      </c>
      <c r="U2426" s="1">
        <v>42039</v>
      </c>
      <c r="V2426" s="5">
        <f>Main[[#This Row],[Average_Cost_for_two]] * VLOOKUP(Main[[#This Row],[Currency]],'Currency'!A:B,2,FALSE)</f>
        <v>7.2</v>
      </c>
      <c r="W2426" s="5" t="str">
        <f>IF(Main[[#This Row],[Avg_Cost_USD]]&lt;10,"Low",
IF(Main[[#This Row],[Avg_Cost_USD]]&lt;=30,"Medium","High"))</f>
        <v>Low</v>
      </c>
    </row>
    <row r="2427" spans="1:23" x14ac:dyDescent="0.3">
      <c r="A2427">
        <v>5869</v>
      </c>
      <c r="B2427" t="s">
        <v>3172</v>
      </c>
      <c r="C2427">
        <v>1</v>
      </c>
      <c r="D2427" t="s">
        <v>54</v>
      </c>
      <c r="E2427" t="s">
        <v>1751</v>
      </c>
      <c r="F2427">
        <v>77.296977900000002</v>
      </c>
      <c r="G2427">
        <v>28.541166100000002</v>
      </c>
      <c r="H2427" t="s">
        <v>289</v>
      </c>
      <c r="I2427" t="s">
        <v>19</v>
      </c>
      <c r="J2427" t="s">
        <v>57</v>
      </c>
      <c r="K2427" t="s">
        <v>57</v>
      </c>
      <c r="L2427" t="s">
        <v>57</v>
      </c>
      <c r="M2427" t="s">
        <v>57</v>
      </c>
      <c r="N2427">
        <v>2</v>
      </c>
      <c r="O2427">
        <v>66</v>
      </c>
      <c r="P2427">
        <v>600</v>
      </c>
      <c r="Q2427">
        <v>2.5</v>
      </c>
      <c r="R2427">
        <v>2016</v>
      </c>
      <c r="S2427">
        <v>2</v>
      </c>
      <c r="T2427">
        <v>3</v>
      </c>
      <c r="U2427" s="1">
        <v>42403</v>
      </c>
      <c r="V2427" s="5">
        <f>Main[[#This Row],[Average_Cost_for_two]] * VLOOKUP(Main[[#This Row],[Currency]],'Currency'!A:B,2,FALSE)</f>
        <v>7.2</v>
      </c>
      <c r="W2427" s="5" t="str">
        <f>IF(Main[[#This Row],[Avg_Cost_USD]]&lt;10,"Low",
IF(Main[[#This Row],[Avg_Cost_USD]]&lt;=30,"Medium","High"))</f>
        <v>Low</v>
      </c>
    </row>
    <row r="2428" spans="1:23" x14ac:dyDescent="0.3">
      <c r="A2428">
        <v>18368943</v>
      </c>
      <c r="B2428" t="s">
        <v>3173</v>
      </c>
      <c r="C2428">
        <v>1</v>
      </c>
      <c r="D2428" t="s">
        <v>54</v>
      </c>
      <c r="E2428" t="s">
        <v>305</v>
      </c>
      <c r="F2428">
        <v>77.228255899999994</v>
      </c>
      <c r="G2428">
        <v>28.701667799999999</v>
      </c>
      <c r="H2428" t="s">
        <v>473</v>
      </c>
      <c r="I2428" t="s">
        <v>19</v>
      </c>
      <c r="J2428" t="s">
        <v>57</v>
      </c>
      <c r="K2428" t="s">
        <v>57</v>
      </c>
      <c r="L2428" t="s">
        <v>57</v>
      </c>
      <c r="M2428" t="s">
        <v>57</v>
      </c>
      <c r="N2428">
        <v>2</v>
      </c>
      <c r="O2428">
        <v>1</v>
      </c>
      <c r="P2428">
        <v>600</v>
      </c>
      <c r="Q2428">
        <v>1</v>
      </c>
      <c r="R2428">
        <v>2014</v>
      </c>
      <c r="S2428">
        <v>2</v>
      </c>
      <c r="T2428">
        <v>16</v>
      </c>
      <c r="U2428" s="1">
        <v>41686</v>
      </c>
      <c r="V2428" s="5">
        <f>Main[[#This Row],[Average_Cost_for_two]] * VLOOKUP(Main[[#This Row],[Currency]],'Currency'!A:B,2,FALSE)</f>
        <v>7.2</v>
      </c>
      <c r="W2428" s="5" t="str">
        <f>IF(Main[[#This Row],[Avg_Cost_USD]]&lt;10,"Low",
IF(Main[[#This Row],[Avg_Cost_USD]]&lt;=30,"Medium","High"))</f>
        <v>Low</v>
      </c>
    </row>
    <row r="2429" spans="1:23" x14ac:dyDescent="0.3">
      <c r="A2429">
        <v>308222</v>
      </c>
      <c r="B2429" t="s">
        <v>3174</v>
      </c>
      <c r="C2429">
        <v>1</v>
      </c>
      <c r="D2429" t="s">
        <v>54</v>
      </c>
      <c r="E2429" t="s">
        <v>104</v>
      </c>
      <c r="F2429">
        <v>77.295346859999995</v>
      </c>
      <c r="G2429">
        <v>28.606909519999999</v>
      </c>
      <c r="H2429" t="s">
        <v>3175</v>
      </c>
      <c r="I2429" t="s">
        <v>19</v>
      </c>
      <c r="J2429" t="s">
        <v>57</v>
      </c>
      <c r="K2429" t="s">
        <v>57</v>
      </c>
      <c r="L2429" t="s">
        <v>57</v>
      </c>
      <c r="M2429" t="s">
        <v>57</v>
      </c>
      <c r="N2429">
        <v>2</v>
      </c>
      <c r="O2429">
        <v>49</v>
      </c>
      <c r="P2429">
        <v>600</v>
      </c>
      <c r="Q2429">
        <v>2.8</v>
      </c>
      <c r="R2429">
        <v>2018</v>
      </c>
      <c r="S2429">
        <v>2</v>
      </c>
      <c r="T2429">
        <v>1</v>
      </c>
      <c r="U2429" s="1">
        <v>43132</v>
      </c>
      <c r="V2429" s="5">
        <f>Main[[#This Row],[Average_Cost_for_two]] * VLOOKUP(Main[[#This Row],[Currency]],'Currency'!A:B,2,FALSE)</f>
        <v>7.2</v>
      </c>
      <c r="W2429" s="5" t="str">
        <f>IF(Main[[#This Row],[Avg_Cost_USD]]&lt;10,"Low",
IF(Main[[#This Row],[Avg_Cost_USD]]&lt;=30,"Medium","High"))</f>
        <v>Low</v>
      </c>
    </row>
    <row r="2430" spans="1:23" x14ac:dyDescent="0.3">
      <c r="A2430">
        <v>4560</v>
      </c>
      <c r="B2430" t="s">
        <v>3094</v>
      </c>
      <c r="C2430">
        <v>1</v>
      </c>
      <c r="D2430" t="s">
        <v>54</v>
      </c>
      <c r="E2430" t="s">
        <v>764</v>
      </c>
      <c r="F2430">
        <v>77.106563899999998</v>
      </c>
      <c r="G2430">
        <v>28.642498199999999</v>
      </c>
      <c r="H2430" t="s">
        <v>301</v>
      </c>
      <c r="I2430" t="s">
        <v>19</v>
      </c>
      <c r="J2430" t="s">
        <v>57</v>
      </c>
      <c r="K2430" t="s">
        <v>57</v>
      </c>
      <c r="L2430" t="s">
        <v>57</v>
      </c>
      <c r="M2430" t="s">
        <v>57</v>
      </c>
      <c r="N2430">
        <v>2</v>
      </c>
      <c r="O2430">
        <v>53</v>
      </c>
      <c r="P2430">
        <v>600</v>
      </c>
      <c r="Q2430">
        <v>3.6</v>
      </c>
      <c r="R2430">
        <v>2018</v>
      </c>
      <c r="S2430">
        <v>2</v>
      </c>
      <c r="T2430">
        <v>21</v>
      </c>
      <c r="U2430" s="1">
        <v>43152</v>
      </c>
      <c r="V2430" s="5">
        <f>Main[[#This Row],[Average_Cost_for_two]] * VLOOKUP(Main[[#This Row],[Currency]],'Currency'!A:B,2,FALSE)</f>
        <v>7.2</v>
      </c>
      <c r="W2430" s="5" t="str">
        <f>IF(Main[[#This Row],[Avg_Cost_USD]]&lt;10,"Low",
IF(Main[[#This Row],[Avg_Cost_USD]]&lt;=30,"Medium","High"))</f>
        <v>Low</v>
      </c>
    </row>
    <row r="2431" spans="1:23" x14ac:dyDescent="0.3">
      <c r="A2431">
        <v>6356</v>
      </c>
      <c r="B2431" t="s">
        <v>3176</v>
      </c>
      <c r="C2431">
        <v>1</v>
      </c>
      <c r="D2431" t="s">
        <v>54</v>
      </c>
      <c r="E2431" t="s">
        <v>1081</v>
      </c>
      <c r="F2431">
        <v>77.214394440000007</v>
      </c>
      <c r="G2431">
        <v>28.644861110000001</v>
      </c>
      <c r="H2431" t="s">
        <v>2583</v>
      </c>
      <c r="I2431" t="s">
        <v>19</v>
      </c>
      <c r="J2431" t="s">
        <v>57</v>
      </c>
      <c r="K2431" t="s">
        <v>57</v>
      </c>
      <c r="L2431" t="s">
        <v>57</v>
      </c>
      <c r="M2431" t="s">
        <v>57</v>
      </c>
      <c r="N2431">
        <v>2</v>
      </c>
      <c r="O2431">
        <v>6</v>
      </c>
      <c r="P2431">
        <v>600</v>
      </c>
      <c r="Q2431">
        <v>2.8</v>
      </c>
      <c r="R2431">
        <v>2014</v>
      </c>
      <c r="S2431">
        <v>2</v>
      </c>
      <c r="T2431">
        <v>17</v>
      </c>
      <c r="U2431" s="1">
        <v>41687</v>
      </c>
      <c r="V2431" s="5">
        <f>Main[[#This Row],[Average_Cost_for_two]] * VLOOKUP(Main[[#This Row],[Currency]],'Currency'!A:B,2,FALSE)</f>
        <v>7.2</v>
      </c>
      <c r="W2431" s="5" t="str">
        <f>IF(Main[[#This Row],[Avg_Cost_USD]]&lt;10,"Low",
IF(Main[[#This Row],[Avg_Cost_USD]]&lt;=30,"Medium","High"))</f>
        <v>Low</v>
      </c>
    </row>
    <row r="2432" spans="1:23" x14ac:dyDescent="0.3">
      <c r="A2432">
        <v>18356800</v>
      </c>
      <c r="B2432" t="s">
        <v>3077</v>
      </c>
      <c r="C2432">
        <v>1</v>
      </c>
      <c r="D2432" t="s">
        <v>54</v>
      </c>
      <c r="E2432" t="s">
        <v>1081</v>
      </c>
      <c r="F2432">
        <v>77.224385999999996</v>
      </c>
      <c r="G2432">
        <v>28.641786</v>
      </c>
      <c r="H2432" t="s">
        <v>378</v>
      </c>
      <c r="I2432" t="s">
        <v>19</v>
      </c>
      <c r="J2432" t="s">
        <v>57</v>
      </c>
      <c r="K2432" t="s">
        <v>57</v>
      </c>
      <c r="L2432" t="s">
        <v>57</v>
      </c>
      <c r="M2432" t="s">
        <v>57</v>
      </c>
      <c r="N2432">
        <v>2</v>
      </c>
      <c r="O2432">
        <v>14</v>
      </c>
      <c r="P2432">
        <v>600</v>
      </c>
      <c r="Q2432">
        <v>3.1</v>
      </c>
      <c r="R2432">
        <v>2017</v>
      </c>
      <c r="S2432">
        <v>2</v>
      </c>
      <c r="T2432">
        <v>15</v>
      </c>
      <c r="U2432" s="1">
        <v>42781</v>
      </c>
      <c r="V2432" s="5">
        <f>Main[[#This Row],[Average_Cost_for_two]] * VLOOKUP(Main[[#This Row],[Currency]],'Currency'!A:B,2,FALSE)</f>
        <v>7.2</v>
      </c>
      <c r="W2432" s="5" t="str">
        <f>IF(Main[[#This Row],[Avg_Cost_USD]]&lt;10,"Low",
IF(Main[[#This Row],[Avg_Cost_USD]]&lt;=30,"Medium","High"))</f>
        <v>Low</v>
      </c>
    </row>
    <row r="2433" spans="1:23" x14ac:dyDescent="0.3">
      <c r="A2433">
        <v>18391458</v>
      </c>
      <c r="B2433" t="s">
        <v>3177</v>
      </c>
      <c r="C2433">
        <v>1</v>
      </c>
      <c r="D2433" t="s">
        <v>54</v>
      </c>
      <c r="E2433" t="s">
        <v>1539</v>
      </c>
      <c r="F2433">
        <v>77.168322099999997</v>
      </c>
      <c r="G2433">
        <v>28.5879999</v>
      </c>
      <c r="H2433" t="s">
        <v>1860</v>
      </c>
      <c r="I2433" t="s">
        <v>19</v>
      </c>
      <c r="J2433" t="s">
        <v>57</v>
      </c>
      <c r="K2433" t="s">
        <v>57</v>
      </c>
      <c r="L2433" t="s">
        <v>57</v>
      </c>
      <c r="M2433" t="s">
        <v>57</v>
      </c>
      <c r="N2433">
        <v>2</v>
      </c>
      <c r="O2433">
        <v>49</v>
      </c>
      <c r="P2433">
        <v>600</v>
      </c>
      <c r="Q2433">
        <v>4</v>
      </c>
      <c r="R2433">
        <v>2018</v>
      </c>
      <c r="S2433">
        <v>2</v>
      </c>
      <c r="T2433">
        <v>16</v>
      </c>
      <c r="U2433" s="1">
        <v>43147</v>
      </c>
      <c r="V2433" s="5">
        <f>Main[[#This Row],[Average_Cost_for_two]] * VLOOKUP(Main[[#This Row],[Currency]],'Currency'!A:B,2,FALSE)</f>
        <v>7.2</v>
      </c>
      <c r="W2433" s="5" t="str">
        <f>IF(Main[[#This Row],[Avg_Cost_USD]]&lt;10,"Low",
IF(Main[[#This Row],[Avg_Cost_USD]]&lt;=30,"Medium","High"))</f>
        <v>Low</v>
      </c>
    </row>
    <row r="2434" spans="1:23" x14ac:dyDescent="0.3">
      <c r="A2434">
        <v>18231390</v>
      </c>
      <c r="B2434" t="s">
        <v>3178</v>
      </c>
      <c r="C2434">
        <v>1</v>
      </c>
      <c r="D2434" t="s">
        <v>54</v>
      </c>
      <c r="E2434" t="s">
        <v>1098</v>
      </c>
      <c r="F2434">
        <v>0</v>
      </c>
      <c r="G2434">
        <v>0</v>
      </c>
      <c r="H2434" t="s">
        <v>339</v>
      </c>
      <c r="I2434" t="s">
        <v>19</v>
      </c>
      <c r="J2434" t="s">
        <v>57</v>
      </c>
      <c r="K2434" t="s">
        <v>57</v>
      </c>
      <c r="L2434" t="s">
        <v>57</v>
      </c>
      <c r="M2434" t="s">
        <v>57</v>
      </c>
      <c r="N2434">
        <v>2</v>
      </c>
      <c r="O2434">
        <v>2</v>
      </c>
      <c r="P2434">
        <v>600</v>
      </c>
      <c r="Q2434">
        <v>1</v>
      </c>
      <c r="R2434">
        <v>2010</v>
      </c>
      <c r="S2434">
        <v>2</v>
      </c>
      <c r="T2434">
        <v>28</v>
      </c>
      <c r="U2434" s="1">
        <v>40237</v>
      </c>
      <c r="V2434" s="5">
        <f>Main[[#This Row],[Average_Cost_for_two]] * VLOOKUP(Main[[#This Row],[Currency]],'Currency'!A:B,2,FALSE)</f>
        <v>7.2</v>
      </c>
      <c r="W2434" s="5" t="str">
        <f>IF(Main[[#This Row],[Avg_Cost_USD]]&lt;10,"Low",
IF(Main[[#This Row],[Avg_Cost_USD]]&lt;=30,"Medium","High"))</f>
        <v>Low</v>
      </c>
    </row>
    <row r="2435" spans="1:23" x14ac:dyDescent="0.3">
      <c r="A2435">
        <v>18277000</v>
      </c>
      <c r="B2435" t="s">
        <v>3179</v>
      </c>
      <c r="C2435">
        <v>1</v>
      </c>
      <c r="D2435" t="s">
        <v>54</v>
      </c>
      <c r="E2435" t="s">
        <v>1248</v>
      </c>
      <c r="F2435">
        <v>0</v>
      </c>
      <c r="G2435">
        <v>0</v>
      </c>
      <c r="H2435" t="s">
        <v>287</v>
      </c>
      <c r="I2435" t="s">
        <v>19</v>
      </c>
      <c r="J2435" t="s">
        <v>57</v>
      </c>
      <c r="K2435" t="s">
        <v>57</v>
      </c>
      <c r="L2435" t="s">
        <v>57</v>
      </c>
      <c r="M2435" t="s">
        <v>57</v>
      </c>
      <c r="N2435">
        <v>2</v>
      </c>
      <c r="O2435">
        <v>13</v>
      </c>
      <c r="P2435">
        <v>600</v>
      </c>
      <c r="Q2435">
        <v>3.2</v>
      </c>
      <c r="R2435">
        <v>2014</v>
      </c>
      <c r="S2435">
        <v>2</v>
      </c>
      <c r="T2435">
        <v>24</v>
      </c>
      <c r="U2435" s="1">
        <v>41694</v>
      </c>
      <c r="V2435" s="5">
        <f>Main[[#This Row],[Average_Cost_for_two]] * VLOOKUP(Main[[#This Row],[Currency]],'Currency'!A:B,2,FALSE)</f>
        <v>7.2</v>
      </c>
      <c r="W2435" s="5" t="str">
        <f>IF(Main[[#This Row],[Avg_Cost_USD]]&lt;10,"Low",
IF(Main[[#This Row],[Avg_Cost_USD]]&lt;=30,"Medium","High"))</f>
        <v>Low</v>
      </c>
    </row>
    <row r="2436" spans="1:23" x14ac:dyDescent="0.3">
      <c r="A2436">
        <v>7228</v>
      </c>
      <c r="B2436" t="s">
        <v>3180</v>
      </c>
      <c r="C2436">
        <v>1</v>
      </c>
      <c r="D2436" t="s">
        <v>54</v>
      </c>
      <c r="E2436" t="s">
        <v>2211</v>
      </c>
      <c r="F2436">
        <v>77.155099000000007</v>
      </c>
      <c r="G2436">
        <v>28.5411702</v>
      </c>
      <c r="H2436" t="s">
        <v>3181</v>
      </c>
      <c r="I2436" t="s">
        <v>19</v>
      </c>
      <c r="J2436" t="s">
        <v>57</v>
      </c>
      <c r="K2436" t="s">
        <v>57</v>
      </c>
      <c r="L2436" t="s">
        <v>57</v>
      </c>
      <c r="M2436" t="s">
        <v>57</v>
      </c>
      <c r="N2436">
        <v>2</v>
      </c>
      <c r="O2436">
        <v>206</v>
      </c>
      <c r="P2436">
        <v>600</v>
      </c>
      <c r="Q2436">
        <v>3.5</v>
      </c>
      <c r="R2436">
        <v>2011</v>
      </c>
      <c r="S2436">
        <v>1</v>
      </c>
      <c r="T2436">
        <v>27</v>
      </c>
      <c r="U2436" s="1">
        <v>40570</v>
      </c>
      <c r="V2436" s="5">
        <f>Main[[#This Row],[Average_Cost_for_two]] * VLOOKUP(Main[[#This Row],[Currency]],'Currency'!A:B,2,FALSE)</f>
        <v>7.2</v>
      </c>
      <c r="W2436" s="5" t="str">
        <f>IF(Main[[#This Row],[Avg_Cost_USD]]&lt;10,"Low",
IF(Main[[#This Row],[Avg_Cost_USD]]&lt;=30,"Medium","High"))</f>
        <v>Low</v>
      </c>
    </row>
    <row r="2437" spans="1:23" x14ac:dyDescent="0.3">
      <c r="A2437">
        <v>8201</v>
      </c>
      <c r="B2437" t="s">
        <v>353</v>
      </c>
      <c r="C2437">
        <v>1</v>
      </c>
      <c r="D2437" t="s">
        <v>54</v>
      </c>
      <c r="E2437" t="s">
        <v>1254</v>
      </c>
      <c r="F2437">
        <v>77.216882519999999</v>
      </c>
      <c r="G2437">
        <v>28.528228120000001</v>
      </c>
      <c r="H2437" t="s">
        <v>354</v>
      </c>
      <c r="I2437" t="s">
        <v>19</v>
      </c>
      <c r="J2437" t="s">
        <v>57</v>
      </c>
      <c r="K2437" t="s">
        <v>57</v>
      </c>
      <c r="L2437" t="s">
        <v>57</v>
      </c>
      <c r="M2437" t="s">
        <v>57</v>
      </c>
      <c r="N2437">
        <v>2</v>
      </c>
      <c r="O2437">
        <v>426</v>
      </c>
      <c r="P2437">
        <v>600</v>
      </c>
      <c r="Q2437">
        <v>3.8</v>
      </c>
      <c r="R2437">
        <v>2014</v>
      </c>
      <c r="S2437">
        <v>1</v>
      </c>
      <c r="T2437">
        <v>16</v>
      </c>
      <c r="U2437" s="1">
        <v>41655</v>
      </c>
      <c r="V2437" s="5">
        <f>Main[[#This Row],[Average_Cost_for_two]] * VLOOKUP(Main[[#This Row],[Currency]],'Currency'!A:B,2,FALSE)</f>
        <v>7.2</v>
      </c>
      <c r="W2437" s="5" t="str">
        <f>IF(Main[[#This Row],[Avg_Cost_USD]]&lt;10,"Low",
IF(Main[[#This Row],[Avg_Cost_USD]]&lt;=30,"Medium","High"))</f>
        <v>Low</v>
      </c>
    </row>
    <row r="2438" spans="1:23" x14ac:dyDescent="0.3">
      <c r="A2438">
        <v>312594</v>
      </c>
      <c r="B2438" t="s">
        <v>3182</v>
      </c>
      <c r="C2438">
        <v>1</v>
      </c>
      <c r="D2438" t="s">
        <v>54</v>
      </c>
      <c r="E2438" t="s">
        <v>926</v>
      </c>
      <c r="F2438">
        <v>77.260126</v>
      </c>
      <c r="G2438">
        <v>28.537134000000002</v>
      </c>
      <c r="H2438" t="s">
        <v>339</v>
      </c>
      <c r="I2438" t="s">
        <v>19</v>
      </c>
      <c r="J2438" t="s">
        <v>57</v>
      </c>
      <c r="K2438" t="s">
        <v>57</v>
      </c>
      <c r="L2438" t="s">
        <v>57</v>
      </c>
      <c r="M2438" t="s">
        <v>57</v>
      </c>
      <c r="N2438">
        <v>2</v>
      </c>
      <c r="O2438">
        <v>8</v>
      </c>
      <c r="P2438">
        <v>600</v>
      </c>
      <c r="Q2438">
        <v>2.8</v>
      </c>
      <c r="R2438">
        <v>2012</v>
      </c>
      <c r="S2438">
        <v>1</v>
      </c>
      <c r="T2438">
        <v>3</v>
      </c>
      <c r="U2438" s="1">
        <v>40911</v>
      </c>
      <c r="V2438" s="5">
        <f>Main[[#This Row],[Average_Cost_for_two]] * VLOOKUP(Main[[#This Row],[Currency]],'Currency'!A:B,2,FALSE)</f>
        <v>7.2</v>
      </c>
      <c r="W2438" s="5" t="str">
        <f>IF(Main[[#This Row],[Avg_Cost_USD]]&lt;10,"Low",
IF(Main[[#This Row],[Avg_Cost_USD]]&lt;=30,"Medium","High"))</f>
        <v>Low</v>
      </c>
    </row>
    <row r="2439" spans="1:23" x14ac:dyDescent="0.3">
      <c r="A2439">
        <v>18357946</v>
      </c>
      <c r="B2439" t="s">
        <v>353</v>
      </c>
      <c r="C2439">
        <v>1</v>
      </c>
      <c r="D2439" t="s">
        <v>54</v>
      </c>
      <c r="E2439" t="s">
        <v>764</v>
      </c>
      <c r="F2439">
        <v>77.106428500000007</v>
      </c>
      <c r="G2439">
        <v>28.642404899999999</v>
      </c>
      <c r="H2439" t="s">
        <v>354</v>
      </c>
      <c r="I2439" t="s">
        <v>19</v>
      </c>
      <c r="J2439" t="s">
        <v>57</v>
      </c>
      <c r="K2439" t="s">
        <v>57</v>
      </c>
      <c r="L2439" t="s">
        <v>57</v>
      </c>
      <c r="M2439" t="s">
        <v>57</v>
      </c>
      <c r="N2439">
        <v>2</v>
      </c>
      <c r="O2439">
        <v>36</v>
      </c>
      <c r="P2439">
        <v>600</v>
      </c>
      <c r="Q2439">
        <v>3.4</v>
      </c>
      <c r="R2439">
        <v>2016</v>
      </c>
      <c r="S2439">
        <v>1</v>
      </c>
      <c r="T2439">
        <v>7</v>
      </c>
      <c r="U2439" s="1">
        <v>42376</v>
      </c>
      <c r="V2439" s="5">
        <f>Main[[#This Row],[Average_Cost_for_two]] * VLOOKUP(Main[[#This Row],[Currency]],'Currency'!A:B,2,FALSE)</f>
        <v>7.2</v>
      </c>
      <c r="W2439" s="5" t="str">
        <f>IF(Main[[#This Row],[Avg_Cost_USD]]&lt;10,"Low",
IF(Main[[#This Row],[Avg_Cost_USD]]&lt;=30,"Medium","High"))</f>
        <v>Low</v>
      </c>
    </row>
    <row r="2440" spans="1:23" x14ac:dyDescent="0.3">
      <c r="A2440">
        <v>7442</v>
      </c>
      <c r="B2440" t="s">
        <v>3183</v>
      </c>
      <c r="C2440">
        <v>1</v>
      </c>
      <c r="D2440" t="s">
        <v>54</v>
      </c>
      <c r="E2440" t="s">
        <v>996</v>
      </c>
      <c r="F2440">
        <v>77.184934100000007</v>
      </c>
      <c r="G2440">
        <v>28.6406426</v>
      </c>
      <c r="H2440" t="s">
        <v>3184</v>
      </c>
      <c r="I2440" t="s">
        <v>19</v>
      </c>
      <c r="J2440" t="s">
        <v>57</v>
      </c>
      <c r="K2440" t="s">
        <v>57</v>
      </c>
      <c r="L2440" t="s">
        <v>57</v>
      </c>
      <c r="M2440" t="s">
        <v>57</v>
      </c>
      <c r="N2440">
        <v>2</v>
      </c>
      <c r="O2440">
        <v>22</v>
      </c>
      <c r="P2440">
        <v>600</v>
      </c>
      <c r="Q2440">
        <v>2.6</v>
      </c>
      <c r="R2440">
        <v>2018</v>
      </c>
      <c r="S2440">
        <v>1</v>
      </c>
      <c r="T2440">
        <v>27</v>
      </c>
      <c r="U2440" s="1">
        <v>43127</v>
      </c>
      <c r="V2440" s="5">
        <f>Main[[#This Row],[Average_Cost_for_two]] * VLOOKUP(Main[[#This Row],[Currency]],'Currency'!A:B,2,FALSE)</f>
        <v>7.2</v>
      </c>
      <c r="W2440" s="5" t="str">
        <f>IF(Main[[#This Row],[Avg_Cost_USD]]&lt;10,"Low",
IF(Main[[#This Row],[Avg_Cost_USD]]&lt;=30,"Medium","High"))</f>
        <v>Low</v>
      </c>
    </row>
    <row r="2441" spans="1:23" x14ac:dyDescent="0.3">
      <c r="A2441">
        <v>300966</v>
      </c>
      <c r="B2441" t="s">
        <v>3185</v>
      </c>
      <c r="C2441">
        <v>1</v>
      </c>
      <c r="D2441" t="s">
        <v>54</v>
      </c>
      <c r="E2441" t="s">
        <v>1718</v>
      </c>
      <c r="F2441">
        <v>77.116538800000001</v>
      </c>
      <c r="G2441">
        <v>28.7023434</v>
      </c>
      <c r="H2441" t="s">
        <v>547</v>
      </c>
      <c r="I2441" t="s">
        <v>19</v>
      </c>
      <c r="J2441" t="s">
        <v>57</v>
      </c>
      <c r="K2441" t="s">
        <v>57</v>
      </c>
      <c r="L2441" t="s">
        <v>57</v>
      </c>
      <c r="M2441" t="s">
        <v>57</v>
      </c>
      <c r="N2441">
        <v>2</v>
      </c>
      <c r="O2441">
        <v>62</v>
      </c>
      <c r="P2441">
        <v>600</v>
      </c>
      <c r="Q2441">
        <v>2.4</v>
      </c>
      <c r="R2441">
        <v>2012</v>
      </c>
      <c r="S2441">
        <v>1</v>
      </c>
      <c r="T2441">
        <v>13</v>
      </c>
      <c r="U2441" s="1">
        <v>40921</v>
      </c>
      <c r="V2441" s="5">
        <f>Main[[#This Row],[Average_Cost_for_two]] * VLOOKUP(Main[[#This Row],[Currency]],'Currency'!A:B,2,FALSE)</f>
        <v>7.2</v>
      </c>
      <c r="W2441" s="5" t="str">
        <f>IF(Main[[#This Row],[Avg_Cost_USD]]&lt;10,"Low",
IF(Main[[#This Row],[Avg_Cost_USD]]&lt;=30,"Medium","High"))</f>
        <v>Low</v>
      </c>
    </row>
    <row r="2442" spans="1:23" x14ac:dyDescent="0.3">
      <c r="A2442">
        <v>3797</v>
      </c>
      <c r="B2442" t="s">
        <v>3094</v>
      </c>
      <c r="C2442">
        <v>1</v>
      </c>
      <c r="D2442" t="s">
        <v>54</v>
      </c>
      <c r="E2442" t="s">
        <v>460</v>
      </c>
      <c r="F2442">
        <v>77.216893499999998</v>
      </c>
      <c r="G2442">
        <v>28.528045599999999</v>
      </c>
      <c r="H2442" t="s">
        <v>301</v>
      </c>
      <c r="I2442" t="s">
        <v>19</v>
      </c>
      <c r="J2442" t="s">
        <v>57</v>
      </c>
      <c r="K2442" t="s">
        <v>57</v>
      </c>
      <c r="L2442" t="s">
        <v>57</v>
      </c>
      <c r="M2442" t="s">
        <v>57</v>
      </c>
      <c r="N2442">
        <v>2</v>
      </c>
      <c r="O2442">
        <v>118</v>
      </c>
      <c r="P2442">
        <v>600</v>
      </c>
      <c r="Q2442">
        <v>3.7</v>
      </c>
      <c r="R2442">
        <v>2015</v>
      </c>
      <c r="S2442">
        <v>1</v>
      </c>
      <c r="T2442">
        <v>11</v>
      </c>
      <c r="U2442" s="1">
        <v>42015</v>
      </c>
      <c r="V2442" s="5">
        <f>Main[[#This Row],[Average_Cost_for_two]] * VLOOKUP(Main[[#This Row],[Currency]],'Currency'!A:B,2,FALSE)</f>
        <v>7.2</v>
      </c>
      <c r="W2442" s="5" t="str">
        <f>IF(Main[[#This Row],[Avg_Cost_USD]]&lt;10,"Low",
IF(Main[[#This Row],[Avg_Cost_USD]]&lt;=30,"Medium","High"))</f>
        <v>Low</v>
      </c>
    </row>
    <row r="2443" spans="1:23" x14ac:dyDescent="0.3">
      <c r="A2443">
        <v>18358171</v>
      </c>
      <c r="B2443" t="s">
        <v>3094</v>
      </c>
      <c r="C2443">
        <v>1</v>
      </c>
      <c r="D2443" t="s">
        <v>54</v>
      </c>
      <c r="E2443" t="s">
        <v>1098</v>
      </c>
      <c r="F2443">
        <v>77.220820200000006</v>
      </c>
      <c r="G2443">
        <v>28.567680599999999</v>
      </c>
      <c r="H2443" t="s">
        <v>301</v>
      </c>
      <c r="I2443" t="s">
        <v>19</v>
      </c>
      <c r="J2443" t="s">
        <v>57</v>
      </c>
      <c r="K2443" t="s">
        <v>57</v>
      </c>
      <c r="L2443" t="s">
        <v>57</v>
      </c>
      <c r="M2443" t="s">
        <v>57</v>
      </c>
      <c r="N2443">
        <v>2</v>
      </c>
      <c r="O2443">
        <v>6</v>
      </c>
      <c r="P2443">
        <v>600</v>
      </c>
      <c r="Q2443">
        <v>3.1</v>
      </c>
      <c r="R2443">
        <v>2018</v>
      </c>
      <c r="S2443">
        <v>1</v>
      </c>
      <c r="T2443">
        <v>20</v>
      </c>
      <c r="U2443" s="1">
        <v>43120</v>
      </c>
      <c r="V2443" s="5">
        <f>Main[[#This Row],[Average_Cost_for_two]] * VLOOKUP(Main[[#This Row],[Currency]],'Currency'!A:B,2,FALSE)</f>
        <v>7.2</v>
      </c>
      <c r="W2443" s="5" t="str">
        <f>IF(Main[[#This Row],[Avg_Cost_USD]]&lt;10,"Low",
IF(Main[[#This Row],[Avg_Cost_USD]]&lt;=30,"Medium","High"))</f>
        <v>Low</v>
      </c>
    </row>
    <row r="2444" spans="1:23" x14ac:dyDescent="0.3">
      <c r="A2444">
        <v>9083</v>
      </c>
      <c r="B2444" t="s">
        <v>3186</v>
      </c>
      <c r="C2444">
        <v>1</v>
      </c>
      <c r="D2444" t="s">
        <v>54</v>
      </c>
      <c r="E2444" t="s">
        <v>1098</v>
      </c>
      <c r="F2444">
        <v>77.219141269999994</v>
      </c>
      <c r="G2444">
        <v>28.5642885</v>
      </c>
      <c r="H2444" t="s">
        <v>289</v>
      </c>
      <c r="I2444" t="s">
        <v>19</v>
      </c>
      <c r="J2444" t="s">
        <v>57</v>
      </c>
      <c r="K2444" t="s">
        <v>57</v>
      </c>
      <c r="L2444" t="s">
        <v>57</v>
      </c>
      <c r="M2444" t="s">
        <v>57</v>
      </c>
      <c r="N2444">
        <v>2</v>
      </c>
      <c r="O2444">
        <v>29</v>
      </c>
      <c r="P2444">
        <v>600</v>
      </c>
      <c r="Q2444">
        <v>3.4</v>
      </c>
      <c r="R2444">
        <v>2018</v>
      </c>
      <c r="S2444">
        <v>1</v>
      </c>
      <c r="T2444">
        <v>22</v>
      </c>
      <c r="U2444" s="1">
        <v>43122</v>
      </c>
      <c r="V2444" s="5">
        <f>Main[[#This Row],[Average_Cost_for_two]] * VLOOKUP(Main[[#This Row],[Currency]],'Currency'!A:B,2,FALSE)</f>
        <v>7.2</v>
      </c>
      <c r="W2444" s="5" t="str">
        <f>IF(Main[[#This Row],[Avg_Cost_USD]]&lt;10,"Low",
IF(Main[[#This Row],[Avg_Cost_USD]]&lt;=30,"Medium","High"))</f>
        <v>Low</v>
      </c>
    </row>
    <row r="2445" spans="1:23" x14ac:dyDescent="0.3">
      <c r="A2445">
        <v>2124</v>
      </c>
      <c r="B2445" t="s">
        <v>3187</v>
      </c>
      <c r="C2445">
        <v>1</v>
      </c>
      <c r="D2445" t="s">
        <v>54</v>
      </c>
      <c r="E2445" t="s">
        <v>432</v>
      </c>
      <c r="F2445">
        <v>77.158398700000006</v>
      </c>
      <c r="G2445">
        <v>28.567711800000001</v>
      </c>
      <c r="H2445" t="s">
        <v>287</v>
      </c>
      <c r="I2445" t="s">
        <v>19</v>
      </c>
      <c r="J2445" t="s">
        <v>57</v>
      </c>
      <c r="K2445" t="s">
        <v>57</v>
      </c>
      <c r="L2445" t="s">
        <v>57</v>
      </c>
      <c r="M2445" t="s">
        <v>57</v>
      </c>
      <c r="N2445">
        <v>2</v>
      </c>
      <c r="O2445">
        <v>31</v>
      </c>
      <c r="P2445">
        <v>600</v>
      </c>
      <c r="Q2445">
        <v>3.1</v>
      </c>
      <c r="R2445">
        <v>2010</v>
      </c>
      <c r="S2445">
        <v>1</v>
      </c>
      <c r="T2445">
        <v>21</v>
      </c>
      <c r="U2445" s="1">
        <v>40199</v>
      </c>
      <c r="V2445" s="5">
        <f>Main[[#This Row],[Average_Cost_for_two]] * VLOOKUP(Main[[#This Row],[Currency]],'Currency'!A:B,2,FALSE)</f>
        <v>7.2</v>
      </c>
      <c r="W2445" s="5" t="str">
        <f>IF(Main[[#This Row],[Avg_Cost_USD]]&lt;10,"Low",
IF(Main[[#This Row],[Avg_Cost_USD]]&lt;=30,"Medium","High"))</f>
        <v>Low</v>
      </c>
    </row>
    <row r="2446" spans="1:23" x14ac:dyDescent="0.3">
      <c r="A2446">
        <v>3657</v>
      </c>
      <c r="B2446" t="s">
        <v>3188</v>
      </c>
      <c r="C2446">
        <v>1</v>
      </c>
      <c r="D2446" t="s">
        <v>54</v>
      </c>
      <c r="E2446" t="s">
        <v>1248</v>
      </c>
      <c r="F2446">
        <v>77.070221680000003</v>
      </c>
      <c r="G2446">
        <v>28.635041820000001</v>
      </c>
      <c r="H2446" t="s">
        <v>335</v>
      </c>
      <c r="I2446" t="s">
        <v>19</v>
      </c>
      <c r="J2446" t="s">
        <v>57</v>
      </c>
      <c r="K2446" t="s">
        <v>57</v>
      </c>
      <c r="L2446" t="s">
        <v>57</v>
      </c>
      <c r="M2446" t="s">
        <v>57</v>
      </c>
      <c r="N2446">
        <v>2</v>
      </c>
      <c r="O2446">
        <v>26</v>
      </c>
      <c r="P2446">
        <v>600</v>
      </c>
      <c r="Q2446">
        <v>3.4</v>
      </c>
      <c r="R2446">
        <v>2015</v>
      </c>
      <c r="S2446">
        <v>1</v>
      </c>
      <c r="T2446">
        <v>28</v>
      </c>
      <c r="U2446" s="1">
        <v>42032</v>
      </c>
      <c r="V2446" s="5">
        <f>Main[[#This Row],[Average_Cost_for_two]] * VLOOKUP(Main[[#This Row],[Currency]],'Currency'!A:B,2,FALSE)</f>
        <v>7.2</v>
      </c>
      <c r="W2446" s="5" t="str">
        <f>IF(Main[[#This Row],[Avg_Cost_USD]]&lt;10,"Low",
IF(Main[[#This Row],[Avg_Cost_USD]]&lt;=30,"Medium","High"))</f>
        <v>Low</v>
      </c>
    </row>
    <row r="2447" spans="1:23" x14ac:dyDescent="0.3">
      <c r="A2447">
        <v>18386746</v>
      </c>
      <c r="B2447" t="s">
        <v>3189</v>
      </c>
      <c r="C2447">
        <v>1</v>
      </c>
      <c r="D2447" t="s">
        <v>54</v>
      </c>
      <c r="E2447" t="s">
        <v>300</v>
      </c>
      <c r="F2447">
        <v>77.087896999999998</v>
      </c>
      <c r="G2447">
        <v>28.554462999999998</v>
      </c>
      <c r="H2447" t="s">
        <v>3190</v>
      </c>
      <c r="I2447" t="s">
        <v>19</v>
      </c>
      <c r="J2447" t="s">
        <v>57</v>
      </c>
      <c r="K2447" t="s">
        <v>57</v>
      </c>
      <c r="L2447" t="s">
        <v>57</v>
      </c>
      <c r="M2447" t="s">
        <v>57</v>
      </c>
      <c r="N2447">
        <v>2</v>
      </c>
      <c r="O2447">
        <v>2</v>
      </c>
      <c r="P2447">
        <v>600</v>
      </c>
      <c r="Q2447">
        <v>1</v>
      </c>
      <c r="R2447">
        <v>2011</v>
      </c>
      <c r="S2447">
        <v>12</v>
      </c>
      <c r="T2447">
        <v>13</v>
      </c>
      <c r="U2447" s="1">
        <v>40890</v>
      </c>
      <c r="V2447" s="5">
        <f>Main[[#This Row],[Average_Cost_for_two]] * VLOOKUP(Main[[#This Row],[Currency]],'Currency'!A:B,2,FALSE)</f>
        <v>7.2</v>
      </c>
      <c r="W2447" s="5" t="str">
        <f>IF(Main[[#This Row],[Avg_Cost_USD]]&lt;10,"Low",
IF(Main[[#This Row],[Avg_Cost_USD]]&lt;=30,"Medium","High"))</f>
        <v>Low</v>
      </c>
    </row>
    <row r="2448" spans="1:23" x14ac:dyDescent="0.3">
      <c r="A2448">
        <v>310447</v>
      </c>
      <c r="B2448" t="s">
        <v>3191</v>
      </c>
      <c r="C2448">
        <v>1</v>
      </c>
      <c r="D2448" t="s">
        <v>54</v>
      </c>
      <c r="E2448" t="s">
        <v>284</v>
      </c>
      <c r="F2448">
        <v>77.306165699999994</v>
      </c>
      <c r="G2448">
        <v>28.659802599999999</v>
      </c>
      <c r="H2448" t="s">
        <v>335</v>
      </c>
      <c r="I2448" t="s">
        <v>19</v>
      </c>
      <c r="J2448" t="s">
        <v>57</v>
      </c>
      <c r="K2448" t="s">
        <v>57</v>
      </c>
      <c r="L2448" t="s">
        <v>57</v>
      </c>
      <c r="M2448" t="s">
        <v>57</v>
      </c>
      <c r="N2448">
        <v>2</v>
      </c>
      <c r="O2448">
        <v>14</v>
      </c>
      <c r="P2448">
        <v>600</v>
      </c>
      <c r="Q2448">
        <v>2.8</v>
      </c>
      <c r="R2448">
        <v>2012</v>
      </c>
      <c r="S2448">
        <v>12</v>
      </c>
      <c r="T2448">
        <v>12</v>
      </c>
      <c r="U2448" s="1">
        <v>41255</v>
      </c>
      <c r="V2448" s="5">
        <f>Main[[#This Row],[Average_Cost_for_two]] * VLOOKUP(Main[[#This Row],[Currency]],'Currency'!A:B,2,FALSE)</f>
        <v>7.2</v>
      </c>
      <c r="W2448" s="5" t="str">
        <f>IF(Main[[#This Row],[Avg_Cost_USD]]&lt;10,"Low",
IF(Main[[#This Row],[Avg_Cost_USD]]&lt;=30,"Medium","High"))</f>
        <v>Low</v>
      </c>
    </row>
    <row r="2449" spans="1:23" x14ac:dyDescent="0.3">
      <c r="A2449">
        <v>7855</v>
      </c>
      <c r="B2449" t="s">
        <v>353</v>
      </c>
      <c r="C2449">
        <v>1</v>
      </c>
      <c r="D2449" t="s">
        <v>54</v>
      </c>
      <c r="E2449" t="s">
        <v>400</v>
      </c>
      <c r="F2449">
        <v>77.219633099999996</v>
      </c>
      <c r="G2449">
        <v>28.630166200000001</v>
      </c>
      <c r="H2449" t="s">
        <v>354</v>
      </c>
      <c r="I2449" t="s">
        <v>19</v>
      </c>
      <c r="J2449" t="s">
        <v>57</v>
      </c>
      <c r="K2449" t="s">
        <v>57</v>
      </c>
      <c r="L2449" t="s">
        <v>57</v>
      </c>
      <c r="M2449" t="s">
        <v>57</v>
      </c>
      <c r="N2449">
        <v>2</v>
      </c>
      <c r="O2449">
        <v>1607</v>
      </c>
      <c r="P2449">
        <v>600</v>
      </c>
      <c r="Q2449">
        <v>3.9</v>
      </c>
      <c r="R2449">
        <v>2016</v>
      </c>
      <c r="S2449">
        <v>12</v>
      </c>
      <c r="T2449">
        <v>16</v>
      </c>
      <c r="U2449" s="1">
        <v>42720</v>
      </c>
      <c r="V2449" s="5">
        <f>Main[[#This Row],[Average_Cost_for_two]] * VLOOKUP(Main[[#This Row],[Currency]],'Currency'!A:B,2,FALSE)</f>
        <v>7.2</v>
      </c>
      <c r="W2449" s="5" t="str">
        <f>IF(Main[[#This Row],[Avg_Cost_USD]]&lt;10,"Low",
IF(Main[[#This Row],[Avg_Cost_USD]]&lt;=30,"Medium","High"))</f>
        <v>Low</v>
      </c>
    </row>
    <row r="2450" spans="1:23" x14ac:dyDescent="0.3">
      <c r="A2450">
        <v>309838</v>
      </c>
      <c r="B2450" t="s">
        <v>1769</v>
      </c>
      <c r="C2450">
        <v>1</v>
      </c>
      <c r="D2450" t="s">
        <v>54</v>
      </c>
      <c r="E2450" t="s">
        <v>79</v>
      </c>
      <c r="F2450">
        <v>77.238764000000003</v>
      </c>
      <c r="G2450">
        <v>28.578309600000001</v>
      </c>
      <c r="H2450" t="s">
        <v>287</v>
      </c>
      <c r="I2450" t="s">
        <v>19</v>
      </c>
      <c r="J2450" t="s">
        <v>57</v>
      </c>
      <c r="K2450" t="s">
        <v>57</v>
      </c>
      <c r="L2450" t="s">
        <v>57</v>
      </c>
      <c r="M2450" t="s">
        <v>57</v>
      </c>
      <c r="N2450">
        <v>2</v>
      </c>
      <c r="O2450">
        <v>35</v>
      </c>
      <c r="P2450">
        <v>600</v>
      </c>
      <c r="Q2450">
        <v>3.4</v>
      </c>
      <c r="R2450">
        <v>2014</v>
      </c>
      <c r="S2450">
        <v>12</v>
      </c>
      <c r="T2450">
        <v>19</v>
      </c>
      <c r="U2450" s="1">
        <v>41992</v>
      </c>
      <c r="V2450" s="5">
        <f>Main[[#This Row],[Average_Cost_for_two]] * VLOOKUP(Main[[#This Row],[Currency]],'Currency'!A:B,2,FALSE)</f>
        <v>7.2</v>
      </c>
      <c r="W2450" s="5" t="str">
        <f>IF(Main[[#This Row],[Avg_Cost_USD]]&lt;10,"Low",
IF(Main[[#This Row],[Avg_Cost_USD]]&lt;=30,"Medium","High"))</f>
        <v>Low</v>
      </c>
    </row>
    <row r="2451" spans="1:23" x14ac:dyDescent="0.3">
      <c r="A2451">
        <v>9552</v>
      </c>
      <c r="B2451" t="s">
        <v>3192</v>
      </c>
      <c r="C2451">
        <v>1</v>
      </c>
      <c r="D2451" t="s">
        <v>54</v>
      </c>
      <c r="E2451" t="s">
        <v>987</v>
      </c>
      <c r="F2451">
        <v>77.131230799999997</v>
      </c>
      <c r="G2451">
        <v>28.648962999999998</v>
      </c>
      <c r="H2451" t="s">
        <v>287</v>
      </c>
      <c r="I2451" t="s">
        <v>19</v>
      </c>
      <c r="J2451" t="s">
        <v>57</v>
      </c>
      <c r="K2451" t="s">
        <v>57</v>
      </c>
      <c r="L2451" t="s">
        <v>57</v>
      </c>
      <c r="M2451" t="s">
        <v>57</v>
      </c>
      <c r="N2451">
        <v>2</v>
      </c>
      <c r="O2451">
        <v>31</v>
      </c>
      <c r="P2451">
        <v>600</v>
      </c>
      <c r="Q2451">
        <v>3.2</v>
      </c>
      <c r="R2451">
        <v>2012</v>
      </c>
      <c r="S2451">
        <v>12</v>
      </c>
      <c r="T2451">
        <v>8</v>
      </c>
      <c r="U2451" s="1">
        <v>41251</v>
      </c>
      <c r="V2451" s="5">
        <f>Main[[#This Row],[Average_Cost_for_two]] * VLOOKUP(Main[[#This Row],[Currency]],'Currency'!A:B,2,FALSE)</f>
        <v>7.2</v>
      </c>
      <c r="W2451" s="5" t="str">
        <f>IF(Main[[#This Row],[Avg_Cost_USD]]&lt;10,"Low",
IF(Main[[#This Row],[Avg_Cost_USD]]&lt;=30,"Medium","High"))</f>
        <v>Low</v>
      </c>
    </row>
    <row r="2452" spans="1:23" x14ac:dyDescent="0.3">
      <c r="A2452">
        <v>18365872</v>
      </c>
      <c r="B2452" t="s">
        <v>3193</v>
      </c>
      <c r="C2452">
        <v>1</v>
      </c>
      <c r="D2452" t="s">
        <v>54</v>
      </c>
      <c r="E2452" t="s">
        <v>987</v>
      </c>
      <c r="F2452">
        <v>77.142205599999997</v>
      </c>
      <c r="G2452">
        <v>28.655347800000001</v>
      </c>
      <c r="H2452" t="s">
        <v>1887</v>
      </c>
      <c r="I2452" t="s">
        <v>19</v>
      </c>
      <c r="J2452" t="s">
        <v>57</v>
      </c>
      <c r="K2452" t="s">
        <v>57</v>
      </c>
      <c r="L2452" t="s">
        <v>57</v>
      </c>
      <c r="M2452" t="s">
        <v>57</v>
      </c>
      <c r="N2452">
        <v>2</v>
      </c>
      <c r="O2452">
        <v>4</v>
      </c>
      <c r="P2452">
        <v>600</v>
      </c>
      <c r="Q2452">
        <v>2.8</v>
      </c>
      <c r="R2452">
        <v>2017</v>
      </c>
      <c r="S2452">
        <v>12</v>
      </c>
      <c r="T2452">
        <v>2</v>
      </c>
      <c r="U2452" s="1">
        <v>43071</v>
      </c>
      <c r="V2452" s="5">
        <f>Main[[#This Row],[Average_Cost_for_two]] * VLOOKUP(Main[[#This Row],[Currency]],'Currency'!A:B,2,FALSE)</f>
        <v>7.2</v>
      </c>
      <c r="W2452" s="5" t="str">
        <f>IF(Main[[#This Row],[Avg_Cost_USD]]&lt;10,"Low",
IF(Main[[#This Row],[Avg_Cost_USD]]&lt;=30,"Medium","High"))</f>
        <v>Low</v>
      </c>
    </row>
    <row r="2453" spans="1:23" x14ac:dyDescent="0.3">
      <c r="A2453">
        <v>4312</v>
      </c>
      <c r="B2453" t="s">
        <v>3194</v>
      </c>
      <c r="C2453">
        <v>1</v>
      </c>
      <c r="D2453" t="s">
        <v>54</v>
      </c>
      <c r="E2453" t="s">
        <v>63</v>
      </c>
      <c r="F2453">
        <v>77.1285132</v>
      </c>
      <c r="G2453">
        <v>28.543750500000002</v>
      </c>
      <c r="H2453" t="s">
        <v>337</v>
      </c>
      <c r="I2453" t="s">
        <v>19</v>
      </c>
      <c r="J2453" t="s">
        <v>57</v>
      </c>
      <c r="K2453" t="s">
        <v>57</v>
      </c>
      <c r="L2453" t="s">
        <v>57</v>
      </c>
      <c r="M2453" t="s">
        <v>57</v>
      </c>
      <c r="N2453">
        <v>2</v>
      </c>
      <c r="O2453">
        <v>11</v>
      </c>
      <c r="P2453">
        <v>600</v>
      </c>
      <c r="Q2453">
        <v>2.9</v>
      </c>
      <c r="R2453">
        <v>2011</v>
      </c>
      <c r="S2453">
        <v>12</v>
      </c>
      <c r="T2453">
        <v>12</v>
      </c>
      <c r="U2453" s="1">
        <v>40889</v>
      </c>
      <c r="V2453" s="5">
        <f>Main[[#This Row],[Average_Cost_for_two]] * VLOOKUP(Main[[#This Row],[Currency]],'Currency'!A:B,2,FALSE)</f>
        <v>7.2</v>
      </c>
      <c r="W2453" s="5" t="str">
        <f>IF(Main[[#This Row],[Avg_Cost_USD]]&lt;10,"Low",
IF(Main[[#This Row],[Avg_Cost_USD]]&lt;=30,"Medium","High"))</f>
        <v>Low</v>
      </c>
    </row>
    <row r="2454" spans="1:23" x14ac:dyDescent="0.3">
      <c r="A2454">
        <v>7548</v>
      </c>
      <c r="B2454" t="s">
        <v>3195</v>
      </c>
      <c r="C2454">
        <v>1</v>
      </c>
      <c r="D2454" t="s">
        <v>54</v>
      </c>
      <c r="E2454" t="s">
        <v>2878</v>
      </c>
      <c r="F2454">
        <v>77.170264700000004</v>
      </c>
      <c r="G2454">
        <v>28.579974799999999</v>
      </c>
      <c r="H2454" t="s">
        <v>287</v>
      </c>
      <c r="I2454" t="s">
        <v>19</v>
      </c>
      <c r="J2454" t="s">
        <v>57</v>
      </c>
      <c r="K2454" t="s">
        <v>57</v>
      </c>
      <c r="L2454" t="s">
        <v>57</v>
      </c>
      <c r="M2454" t="s">
        <v>57</v>
      </c>
      <c r="N2454">
        <v>2</v>
      </c>
      <c r="O2454">
        <v>62</v>
      </c>
      <c r="P2454">
        <v>600</v>
      </c>
      <c r="Q2454">
        <v>3.6</v>
      </c>
      <c r="R2454">
        <v>2018</v>
      </c>
      <c r="S2454">
        <v>12</v>
      </c>
      <c r="T2454">
        <v>5</v>
      </c>
      <c r="U2454" s="1">
        <v>43439</v>
      </c>
      <c r="V2454" s="5">
        <f>Main[[#This Row],[Average_Cost_for_two]] * VLOOKUP(Main[[#This Row],[Currency]],'Currency'!A:B,2,FALSE)</f>
        <v>7.2</v>
      </c>
      <c r="W2454" s="5" t="str">
        <f>IF(Main[[#This Row],[Avg_Cost_USD]]&lt;10,"Low",
IF(Main[[#This Row],[Avg_Cost_USD]]&lt;=30,"Medium","High"))</f>
        <v>Low</v>
      </c>
    </row>
    <row r="2455" spans="1:23" x14ac:dyDescent="0.3">
      <c r="A2455">
        <v>1973</v>
      </c>
      <c r="B2455" t="s">
        <v>3196</v>
      </c>
      <c r="C2455">
        <v>1</v>
      </c>
      <c r="D2455" t="s">
        <v>54</v>
      </c>
      <c r="E2455" t="s">
        <v>93</v>
      </c>
      <c r="F2455">
        <v>77.137116500000005</v>
      </c>
      <c r="G2455">
        <v>28.629294600000001</v>
      </c>
      <c r="H2455" t="s">
        <v>439</v>
      </c>
      <c r="I2455" t="s">
        <v>19</v>
      </c>
      <c r="J2455" t="s">
        <v>57</v>
      </c>
      <c r="K2455" t="s">
        <v>57</v>
      </c>
      <c r="L2455" t="s">
        <v>57</v>
      </c>
      <c r="M2455" t="s">
        <v>57</v>
      </c>
      <c r="N2455">
        <v>2</v>
      </c>
      <c r="O2455">
        <v>2</v>
      </c>
      <c r="P2455">
        <v>600</v>
      </c>
      <c r="Q2455">
        <v>1</v>
      </c>
      <c r="R2455">
        <v>2012</v>
      </c>
      <c r="S2455">
        <v>12</v>
      </c>
      <c r="T2455">
        <v>9</v>
      </c>
      <c r="U2455" s="1">
        <v>41252</v>
      </c>
      <c r="V2455" s="5">
        <f>Main[[#This Row],[Average_Cost_for_two]] * VLOOKUP(Main[[#This Row],[Currency]],'Currency'!A:B,2,FALSE)</f>
        <v>7.2</v>
      </c>
      <c r="W2455" s="5" t="str">
        <f>IF(Main[[#This Row],[Avg_Cost_USD]]&lt;10,"Low",
IF(Main[[#This Row],[Avg_Cost_USD]]&lt;=30,"Medium","High"))</f>
        <v>Low</v>
      </c>
    </row>
    <row r="2456" spans="1:23" x14ac:dyDescent="0.3">
      <c r="A2456">
        <v>303788</v>
      </c>
      <c r="B2456" t="s">
        <v>3197</v>
      </c>
      <c r="C2456">
        <v>1</v>
      </c>
      <c r="D2456" t="s">
        <v>54</v>
      </c>
      <c r="E2456" t="s">
        <v>1081</v>
      </c>
      <c r="F2456">
        <v>77.212267400000002</v>
      </c>
      <c r="G2456">
        <v>28.6408418</v>
      </c>
      <c r="H2456" t="s">
        <v>3198</v>
      </c>
      <c r="I2456" t="s">
        <v>19</v>
      </c>
      <c r="J2456" t="s">
        <v>57</v>
      </c>
      <c r="K2456" t="s">
        <v>57</v>
      </c>
      <c r="L2456" t="s">
        <v>57</v>
      </c>
      <c r="M2456" t="s">
        <v>57</v>
      </c>
      <c r="N2456">
        <v>2</v>
      </c>
      <c r="O2456">
        <v>22</v>
      </c>
      <c r="P2456">
        <v>600</v>
      </c>
      <c r="Q2456">
        <v>3.2</v>
      </c>
      <c r="R2456">
        <v>2015</v>
      </c>
      <c r="S2456">
        <v>12</v>
      </c>
      <c r="T2456">
        <v>7</v>
      </c>
      <c r="U2456" s="1">
        <v>42345</v>
      </c>
      <c r="V2456" s="5">
        <f>Main[[#This Row],[Average_Cost_for_two]] * VLOOKUP(Main[[#This Row],[Currency]],'Currency'!A:B,2,FALSE)</f>
        <v>7.2</v>
      </c>
      <c r="W2456" s="5" t="str">
        <f>IF(Main[[#This Row],[Avg_Cost_USD]]&lt;10,"Low",
IF(Main[[#This Row],[Avg_Cost_USD]]&lt;=30,"Medium","High"))</f>
        <v>Low</v>
      </c>
    </row>
    <row r="2457" spans="1:23" x14ac:dyDescent="0.3">
      <c r="A2457">
        <v>301191</v>
      </c>
      <c r="B2457" t="s">
        <v>3199</v>
      </c>
      <c r="C2457">
        <v>1</v>
      </c>
      <c r="D2457" t="s">
        <v>54</v>
      </c>
      <c r="E2457" t="s">
        <v>1081</v>
      </c>
      <c r="F2457">
        <v>77.213418329999996</v>
      </c>
      <c r="G2457">
        <v>28.640630000000002</v>
      </c>
      <c r="H2457" t="s">
        <v>337</v>
      </c>
      <c r="I2457" t="s">
        <v>19</v>
      </c>
      <c r="J2457" t="s">
        <v>57</v>
      </c>
      <c r="K2457" t="s">
        <v>57</v>
      </c>
      <c r="L2457" t="s">
        <v>57</v>
      </c>
      <c r="M2457" t="s">
        <v>57</v>
      </c>
      <c r="N2457">
        <v>2</v>
      </c>
      <c r="O2457">
        <v>9</v>
      </c>
      <c r="P2457">
        <v>600</v>
      </c>
      <c r="Q2457">
        <v>2.9</v>
      </c>
      <c r="R2457">
        <v>2018</v>
      </c>
      <c r="S2457">
        <v>12</v>
      </c>
      <c r="T2457">
        <v>11</v>
      </c>
      <c r="U2457" s="1">
        <v>43445</v>
      </c>
      <c r="V2457" s="5">
        <f>Main[[#This Row],[Average_Cost_for_two]] * VLOOKUP(Main[[#This Row],[Currency]],'Currency'!A:B,2,FALSE)</f>
        <v>7.2</v>
      </c>
      <c r="W2457" s="5" t="str">
        <f>IF(Main[[#This Row],[Avg_Cost_USD]]&lt;10,"Low",
IF(Main[[#This Row],[Avg_Cost_USD]]&lt;=30,"Medium","High"))</f>
        <v>Low</v>
      </c>
    </row>
    <row r="2458" spans="1:23" x14ac:dyDescent="0.3">
      <c r="A2458">
        <v>18354666</v>
      </c>
      <c r="B2458" t="s">
        <v>3200</v>
      </c>
      <c r="C2458">
        <v>1</v>
      </c>
      <c r="D2458" t="s">
        <v>54</v>
      </c>
      <c r="E2458" t="s">
        <v>1081</v>
      </c>
      <c r="F2458">
        <v>77.215213849999998</v>
      </c>
      <c r="G2458">
        <v>28.64588182</v>
      </c>
      <c r="H2458" t="s">
        <v>2099</v>
      </c>
      <c r="I2458" t="s">
        <v>19</v>
      </c>
      <c r="J2458" t="s">
        <v>57</v>
      </c>
      <c r="K2458" t="s">
        <v>57</v>
      </c>
      <c r="L2458" t="s">
        <v>57</v>
      </c>
      <c r="M2458" t="s">
        <v>57</v>
      </c>
      <c r="N2458">
        <v>2</v>
      </c>
      <c r="O2458">
        <v>3</v>
      </c>
      <c r="P2458">
        <v>600</v>
      </c>
      <c r="Q2458">
        <v>1</v>
      </c>
      <c r="R2458">
        <v>2018</v>
      </c>
      <c r="S2458">
        <v>12</v>
      </c>
      <c r="T2458">
        <v>28</v>
      </c>
      <c r="U2458" s="1">
        <v>43462</v>
      </c>
      <c r="V2458" s="5">
        <f>Main[[#This Row],[Average_Cost_for_two]] * VLOOKUP(Main[[#This Row],[Currency]],'Currency'!A:B,2,FALSE)</f>
        <v>7.2</v>
      </c>
      <c r="W2458" s="5" t="str">
        <f>IF(Main[[#This Row],[Avg_Cost_USD]]&lt;10,"Low",
IF(Main[[#This Row],[Avg_Cost_USD]]&lt;=30,"Medium","High"))</f>
        <v>Low</v>
      </c>
    </row>
    <row r="2459" spans="1:23" x14ac:dyDescent="0.3">
      <c r="A2459">
        <v>18431171</v>
      </c>
      <c r="B2459" t="s">
        <v>3201</v>
      </c>
      <c r="C2459">
        <v>1</v>
      </c>
      <c r="D2459" t="s">
        <v>54</v>
      </c>
      <c r="E2459" t="s">
        <v>73</v>
      </c>
      <c r="F2459">
        <v>77.081765300000001</v>
      </c>
      <c r="G2459">
        <v>28.6076275</v>
      </c>
      <c r="H2459" t="s">
        <v>303</v>
      </c>
      <c r="I2459" t="s">
        <v>19</v>
      </c>
      <c r="J2459" t="s">
        <v>57</v>
      </c>
      <c r="K2459" t="s">
        <v>57</v>
      </c>
      <c r="L2459" t="s">
        <v>57</v>
      </c>
      <c r="M2459" t="s">
        <v>57</v>
      </c>
      <c r="N2459">
        <v>2</v>
      </c>
      <c r="O2459">
        <v>1</v>
      </c>
      <c r="P2459">
        <v>600</v>
      </c>
      <c r="Q2459">
        <v>1</v>
      </c>
      <c r="R2459">
        <v>2016</v>
      </c>
      <c r="S2459">
        <v>12</v>
      </c>
      <c r="T2459">
        <v>8</v>
      </c>
      <c r="U2459" s="1">
        <v>42712</v>
      </c>
      <c r="V2459" s="5">
        <f>Main[[#This Row],[Average_Cost_for_two]] * VLOOKUP(Main[[#This Row],[Currency]],'Currency'!A:B,2,FALSE)</f>
        <v>7.2</v>
      </c>
      <c r="W2459" s="5" t="str">
        <f>IF(Main[[#This Row],[Avg_Cost_USD]]&lt;10,"Low",
IF(Main[[#This Row],[Avg_Cost_USD]]&lt;=30,"Medium","High"))</f>
        <v>Low</v>
      </c>
    </row>
    <row r="2460" spans="1:23" x14ac:dyDescent="0.3">
      <c r="A2460">
        <v>18449651</v>
      </c>
      <c r="B2460" t="s">
        <v>3202</v>
      </c>
      <c r="C2460">
        <v>1</v>
      </c>
      <c r="D2460" t="s">
        <v>54</v>
      </c>
      <c r="E2460" t="s">
        <v>73</v>
      </c>
      <c r="F2460">
        <v>77.075068430000002</v>
      </c>
      <c r="G2460">
        <v>28.599189089999999</v>
      </c>
      <c r="H2460" t="s">
        <v>335</v>
      </c>
      <c r="I2460" t="s">
        <v>19</v>
      </c>
      <c r="J2460" t="s">
        <v>57</v>
      </c>
      <c r="K2460" t="s">
        <v>57</v>
      </c>
      <c r="L2460" t="s">
        <v>57</v>
      </c>
      <c r="M2460" t="s">
        <v>57</v>
      </c>
      <c r="N2460">
        <v>2</v>
      </c>
      <c r="O2460">
        <v>2</v>
      </c>
      <c r="P2460">
        <v>600</v>
      </c>
      <c r="Q2460">
        <v>1</v>
      </c>
      <c r="R2460">
        <v>2015</v>
      </c>
      <c r="S2460">
        <v>12</v>
      </c>
      <c r="T2460">
        <v>27</v>
      </c>
      <c r="U2460" s="1">
        <v>42365</v>
      </c>
      <c r="V2460" s="5">
        <f>Main[[#This Row],[Average_Cost_for_two]] * VLOOKUP(Main[[#This Row],[Currency]],'Currency'!A:B,2,FALSE)</f>
        <v>7.2</v>
      </c>
      <c r="W2460" s="5" t="str">
        <f>IF(Main[[#This Row],[Avg_Cost_USD]]&lt;10,"Low",
IF(Main[[#This Row],[Avg_Cost_USD]]&lt;=30,"Medium","High"))</f>
        <v>Low</v>
      </c>
    </row>
    <row r="2461" spans="1:23" x14ac:dyDescent="0.3">
      <c r="A2461">
        <v>18237321</v>
      </c>
      <c r="B2461" t="s">
        <v>3203</v>
      </c>
      <c r="C2461">
        <v>1</v>
      </c>
      <c r="D2461" t="s">
        <v>54</v>
      </c>
      <c r="E2461" t="s">
        <v>1539</v>
      </c>
      <c r="F2461">
        <v>77.167164499999998</v>
      </c>
      <c r="G2461">
        <v>28.587608700000001</v>
      </c>
      <c r="H2461" t="s">
        <v>3204</v>
      </c>
      <c r="I2461" t="s">
        <v>19</v>
      </c>
      <c r="J2461" t="s">
        <v>57</v>
      </c>
      <c r="K2461" t="s">
        <v>57</v>
      </c>
      <c r="L2461" t="s">
        <v>57</v>
      </c>
      <c r="M2461" t="s">
        <v>57</v>
      </c>
      <c r="N2461">
        <v>2</v>
      </c>
      <c r="O2461">
        <v>1563</v>
      </c>
      <c r="P2461">
        <v>600</v>
      </c>
      <c r="Q2461">
        <v>4.7</v>
      </c>
      <c r="R2461">
        <v>2017</v>
      </c>
      <c r="S2461">
        <v>12</v>
      </c>
      <c r="T2461">
        <v>10</v>
      </c>
      <c r="U2461" s="1">
        <v>43079</v>
      </c>
      <c r="V2461" s="5">
        <f>Main[[#This Row],[Average_Cost_for_two]] * VLOOKUP(Main[[#This Row],[Currency]],'Currency'!A:B,2,FALSE)</f>
        <v>7.2</v>
      </c>
      <c r="W2461" s="5" t="str">
        <f>IF(Main[[#This Row],[Avg_Cost_USD]]&lt;10,"Low",
IF(Main[[#This Row],[Avg_Cost_USD]]&lt;=30,"Medium","High"))</f>
        <v>Low</v>
      </c>
    </row>
    <row r="2462" spans="1:23" x14ac:dyDescent="0.3">
      <c r="A2462">
        <v>300969</v>
      </c>
      <c r="B2462" t="s">
        <v>3205</v>
      </c>
      <c r="C2462">
        <v>1</v>
      </c>
      <c r="D2462" t="s">
        <v>54</v>
      </c>
      <c r="E2462" t="s">
        <v>1095</v>
      </c>
      <c r="F2462">
        <v>77.215141900000006</v>
      </c>
      <c r="G2462">
        <v>28.5497078</v>
      </c>
      <c r="H2462" t="s">
        <v>1036</v>
      </c>
      <c r="I2462" t="s">
        <v>19</v>
      </c>
      <c r="J2462" t="s">
        <v>57</v>
      </c>
      <c r="K2462" t="s">
        <v>57</v>
      </c>
      <c r="L2462" t="s">
        <v>57</v>
      </c>
      <c r="M2462" t="s">
        <v>57</v>
      </c>
      <c r="N2462">
        <v>2</v>
      </c>
      <c r="O2462">
        <v>40</v>
      </c>
      <c r="P2462">
        <v>600</v>
      </c>
      <c r="Q2462">
        <v>3.7</v>
      </c>
      <c r="R2462">
        <v>2017</v>
      </c>
      <c r="S2462">
        <v>12</v>
      </c>
      <c r="T2462">
        <v>5</v>
      </c>
      <c r="U2462" s="1">
        <v>43074</v>
      </c>
      <c r="V2462" s="5">
        <f>Main[[#This Row],[Average_Cost_for_two]] * VLOOKUP(Main[[#This Row],[Currency]],'Currency'!A:B,2,FALSE)</f>
        <v>7.2</v>
      </c>
      <c r="W2462" s="5" t="str">
        <f>IF(Main[[#This Row],[Avg_Cost_USD]]&lt;10,"Low",
IF(Main[[#This Row],[Avg_Cost_USD]]&lt;=30,"Medium","High"))</f>
        <v>Low</v>
      </c>
    </row>
    <row r="2463" spans="1:23" x14ac:dyDescent="0.3">
      <c r="A2463">
        <v>2009</v>
      </c>
      <c r="B2463" t="s">
        <v>1706</v>
      </c>
      <c r="C2463">
        <v>1</v>
      </c>
      <c r="D2463" t="s">
        <v>54</v>
      </c>
      <c r="E2463" t="s">
        <v>1245</v>
      </c>
      <c r="F2463">
        <v>77.285413199999994</v>
      </c>
      <c r="G2463">
        <v>28.637003</v>
      </c>
      <c r="H2463" t="s">
        <v>347</v>
      </c>
      <c r="I2463" t="s">
        <v>19</v>
      </c>
      <c r="J2463" t="s">
        <v>57</v>
      </c>
      <c r="K2463" t="s">
        <v>57</v>
      </c>
      <c r="L2463" t="s">
        <v>57</v>
      </c>
      <c r="M2463" t="s">
        <v>57</v>
      </c>
      <c r="N2463">
        <v>2</v>
      </c>
      <c r="O2463">
        <v>193</v>
      </c>
      <c r="P2463">
        <v>600</v>
      </c>
      <c r="Q2463">
        <v>3.4</v>
      </c>
      <c r="R2463">
        <v>2016</v>
      </c>
      <c r="S2463">
        <v>12</v>
      </c>
      <c r="T2463">
        <v>17</v>
      </c>
      <c r="U2463" s="1">
        <v>42721</v>
      </c>
      <c r="V2463" s="5">
        <f>Main[[#This Row],[Average_Cost_for_two]] * VLOOKUP(Main[[#This Row],[Currency]],'Currency'!A:B,2,FALSE)</f>
        <v>7.2</v>
      </c>
      <c r="W2463" s="5" t="str">
        <f>IF(Main[[#This Row],[Avg_Cost_USD]]&lt;10,"Low",
IF(Main[[#This Row],[Avg_Cost_USD]]&lt;=30,"Medium","High"))</f>
        <v>Low</v>
      </c>
    </row>
    <row r="2464" spans="1:23" x14ac:dyDescent="0.3">
      <c r="A2464">
        <v>18249102</v>
      </c>
      <c r="B2464" t="s">
        <v>3206</v>
      </c>
      <c r="C2464">
        <v>1</v>
      </c>
      <c r="D2464" t="s">
        <v>54</v>
      </c>
      <c r="E2464" t="s">
        <v>209</v>
      </c>
      <c r="F2464">
        <v>77.166445600000003</v>
      </c>
      <c r="G2464">
        <v>28.6849156</v>
      </c>
      <c r="H2464" t="s">
        <v>289</v>
      </c>
      <c r="I2464" t="s">
        <v>19</v>
      </c>
      <c r="J2464" t="s">
        <v>57</v>
      </c>
      <c r="K2464" t="s">
        <v>57</v>
      </c>
      <c r="L2464" t="s">
        <v>57</v>
      </c>
      <c r="M2464" t="s">
        <v>57</v>
      </c>
      <c r="N2464">
        <v>2</v>
      </c>
      <c r="O2464">
        <v>19</v>
      </c>
      <c r="P2464">
        <v>600</v>
      </c>
      <c r="Q2464">
        <v>3.4</v>
      </c>
      <c r="R2464">
        <v>2018</v>
      </c>
      <c r="S2464">
        <v>11</v>
      </c>
      <c r="T2464">
        <v>15</v>
      </c>
      <c r="U2464" s="1">
        <v>43419</v>
      </c>
      <c r="V2464" s="5">
        <f>Main[[#This Row],[Average_Cost_for_two]] * VLOOKUP(Main[[#This Row],[Currency]],'Currency'!A:B,2,FALSE)</f>
        <v>7.2</v>
      </c>
      <c r="W2464" s="5" t="str">
        <f>IF(Main[[#This Row],[Avg_Cost_USD]]&lt;10,"Low",
IF(Main[[#This Row],[Avg_Cost_USD]]&lt;=30,"Medium","High"))</f>
        <v>Low</v>
      </c>
    </row>
    <row r="2465" spans="1:23" x14ac:dyDescent="0.3">
      <c r="A2465">
        <v>18451576</v>
      </c>
      <c r="B2465" t="s">
        <v>3207</v>
      </c>
      <c r="C2465">
        <v>1</v>
      </c>
      <c r="D2465" t="s">
        <v>54</v>
      </c>
      <c r="E2465" t="s">
        <v>79</v>
      </c>
      <c r="F2465">
        <v>77.238525600000003</v>
      </c>
      <c r="G2465">
        <v>28.57750982</v>
      </c>
      <c r="H2465" t="s">
        <v>444</v>
      </c>
      <c r="I2465" t="s">
        <v>19</v>
      </c>
      <c r="J2465" t="s">
        <v>57</v>
      </c>
      <c r="K2465" t="s">
        <v>57</v>
      </c>
      <c r="L2465" t="s">
        <v>57</v>
      </c>
      <c r="M2465" t="s">
        <v>57</v>
      </c>
      <c r="N2465">
        <v>2</v>
      </c>
      <c r="O2465">
        <v>33</v>
      </c>
      <c r="P2465">
        <v>600</v>
      </c>
      <c r="Q2465">
        <v>3.3</v>
      </c>
      <c r="R2465">
        <v>2013</v>
      </c>
      <c r="S2465">
        <v>11</v>
      </c>
      <c r="T2465">
        <v>19</v>
      </c>
      <c r="U2465" s="1">
        <v>41597</v>
      </c>
      <c r="V2465" s="5">
        <f>Main[[#This Row],[Average_Cost_for_two]] * VLOOKUP(Main[[#This Row],[Currency]],'Currency'!A:B,2,FALSE)</f>
        <v>7.2</v>
      </c>
      <c r="W2465" s="5" t="str">
        <f>IF(Main[[#This Row],[Avg_Cost_USD]]&lt;10,"Low",
IF(Main[[#This Row],[Avg_Cost_USD]]&lt;=30,"Medium","High"))</f>
        <v>Low</v>
      </c>
    </row>
    <row r="2466" spans="1:23" x14ac:dyDescent="0.3">
      <c r="A2466">
        <v>305123</v>
      </c>
      <c r="B2466" t="s">
        <v>3208</v>
      </c>
      <c r="C2466">
        <v>1</v>
      </c>
      <c r="D2466" t="s">
        <v>54</v>
      </c>
      <c r="E2466" t="s">
        <v>79</v>
      </c>
      <c r="F2466">
        <v>77.231815100000006</v>
      </c>
      <c r="G2466">
        <v>28.5765207</v>
      </c>
      <c r="H2466" t="s">
        <v>339</v>
      </c>
      <c r="I2466" t="s">
        <v>19</v>
      </c>
      <c r="J2466" t="s">
        <v>57</v>
      </c>
      <c r="K2466" t="s">
        <v>57</v>
      </c>
      <c r="L2466" t="s">
        <v>57</v>
      </c>
      <c r="M2466" t="s">
        <v>57</v>
      </c>
      <c r="N2466">
        <v>2</v>
      </c>
      <c r="O2466">
        <v>13</v>
      </c>
      <c r="P2466">
        <v>600</v>
      </c>
      <c r="Q2466">
        <v>3.2</v>
      </c>
      <c r="R2466">
        <v>2012</v>
      </c>
      <c r="S2466">
        <v>11</v>
      </c>
      <c r="T2466">
        <v>19</v>
      </c>
      <c r="U2466" s="1">
        <v>41232</v>
      </c>
      <c r="V2466" s="5">
        <f>Main[[#This Row],[Average_Cost_for_two]] * VLOOKUP(Main[[#This Row],[Currency]],'Currency'!A:B,2,FALSE)</f>
        <v>7.2</v>
      </c>
      <c r="W2466" s="5" t="str">
        <f>IF(Main[[#This Row],[Avg_Cost_USD]]&lt;10,"Low",
IF(Main[[#This Row],[Avg_Cost_USD]]&lt;=30,"Medium","High"))</f>
        <v>Low</v>
      </c>
    </row>
    <row r="2467" spans="1:23" x14ac:dyDescent="0.3">
      <c r="A2467">
        <v>2301</v>
      </c>
      <c r="B2467" t="s">
        <v>1698</v>
      </c>
      <c r="C2467">
        <v>1</v>
      </c>
      <c r="D2467" t="s">
        <v>54</v>
      </c>
      <c r="E2467" t="s">
        <v>1476</v>
      </c>
      <c r="F2467">
        <v>77.155310499999999</v>
      </c>
      <c r="G2467">
        <v>28.542739399999999</v>
      </c>
      <c r="H2467" t="s">
        <v>1700</v>
      </c>
      <c r="I2467" t="s">
        <v>19</v>
      </c>
      <c r="J2467" t="s">
        <v>57</v>
      </c>
      <c r="K2467" t="s">
        <v>57</v>
      </c>
      <c r="L2467" t="s">
        <v>57</v>
      </c>
      <c r="M2467" t="s">
        <v>57</v>
      </c>
      <c r="N2467">
        <v>2</v>
      </c>
      <c r="O2467">
        <v>134</v>
      </c>
      <c r="P2467">
        <v>600</v>
      </c>
      <c r="Q2467">
        <v>3.7</v>
      </c>
      <c r="R2467">
        <v>2017</v>
      </c>
      <c r="S2467">
        <v>11</v>
      </c>
      <c r="T2467">
        <v>7</v>
      </c>
      <c r="U2467" s="1">
        <v>43046</v>
      </c>
      <c r="V2467" s="5">
        <f>Main[[#This Row],[Average_Cost_for_two]] * VLOOKUP(Main[[#This Row],[Currency]],'Currency'!A:B,2,FALSE)</f>
        <v>7.2</v>
      </c>
      <c r="W2467" s="5" t="str">
        <f>IF(Main[[#This Row],[Avg_Cost_USD]]&lt;10,"Low",
IF(Main[[#This Row],[Avg_Cost_USD]]&lt;=30,"Medium","High"))</f>
        <v>Low</v>
      </c>
    </row>
    <row r="2468" spans="1:23" x14ac:dyDescent="0.3">
      <c r="A2468">
        <v>304923</v>
      </c>
      <c r="B2468" t="s">
        <v>2778</v>
      </c>
      <c r="C2468">
        <v>1</v>
      </c>
      <c r="D2468" t="s">
        <v>54</v>
      </c>
      <c r="E2468" t="s">
        <v>1744</v>
      </c>
      <c r="F2468">
        <v>77.2514264</v>
      </c>
      <c r="G2468">
        <v>28.551456000000002</v>
      </c>
      <c r="H2468" t="s">
        <v>521</v>
      </c>
      <c r="I2468" t="s">
        <v>19</v>
      </c>
      <c r="J2468" t="s">
        <v>57</v>
      </c>
      <c r="K2468" t="s">
        <v>57</v>
      </c>
      <c r="L2468" t="s">
        <v>57</v>
      </c>
      <c r="M2468" t="s">
        <v>57</v>
      </c>
      <c r="N2468">
        <v>2</v>
      </c>
      <c r="O2468">
        <v>70</v>
      </c>
      <c r="P2468">
        <v>600</v>
      </c>
      <c r="Q2468">
        <v>3.3</v>
      </c>
      <c r="R2468">
        <v>2018</v>
      </c>
      <c r="S2468">
        <v>11</v>
      </c>
      <c r="T2468">
        <v>8</v>
      </c>
      <c r="U2468" s="1">
        <v>43412</v>
      </c>
      <c r="V2468" s="5">
        <f>Main[[#This Row],[Average_Cost_for_two]] * VLOOKUP(Main[[#This Row],[Currency]],'Currency'!A:B,2,FALSE)</f>
        <v>7.2</v>
      </c>
      <c r="W2468" s="5" t="str">
        <f>IF(Main[[#This Row],[Avg_Cost_USD]]&lt;10,"Low",
IF(Main[[#This Row],[Avg_Cost_USD]]&lt;=30,"Medium","High"))</f>
        <v>Low</v>
      </c>
    </row>
    <row r="2469" spans="1:23" x14ac:dyDescent="0.3">
      <c r="A2469">
        <v>18349930</v>
      </c>
      <c r="B2469" t="s">
        <v>3209</v>
      </c>
      <c r="C2469">
        <v>1</v>
      </c>
      <c r="D2469" t="s">
        <v>54</v>
      </c>
      <c r="E2469" t="s">
        <v>1720</v>
      </c>
      <c r="F2469">
        <v>77.243882999999997</v>
      </c>
      <c r="G2469">
        <v>28.569384899999999</v>
      </c>
      <c r="H2469" t="s">
        <v>289</v>
      </c>
      <c r="I2469" t="s">
        <v>19</v>
      </c>
      <c r="J2469" t="s">
        <v>57</v>
      </c>
      <c r="K2469" t="s">
        <v>57</v>
      </c>
      <c r="L2469" t="s">
        <v>57</v>
      </c>
      <c r="M2469" t="s">
        <v>57</v>
      </c>
      <c r="N2469">
        <v>2</v>
      </c>
      <c r="O2469">
        <v>18</v>
      </c>
      <c r="P2469">
        <v>600</v>
      </c>
      <c r="Q2469">
        <v>3.1</v>
      </c>
      <c r="R2469">
        <v>2014</v>
      </c>
      <c r="S2469">
        <v>11</v>
      </c>
      <c r="T2469">
        <v>24</v>
      </c>
      <c r="U2469" s="1">
        <v>41967</v>
      </c>
      <c r="V2469" s="5">
        <f>Main[[#This Row],[Average_Cost_for_two]] * VLOOKUP(Main[[#This Row],[Currency]],'Currency'!A:B,2,FALSE)</f>
        <v>7.2</v>
      </c>
      <c r="W2469" s="5" t="str">
        <f>IF(Main[[#This Row],[Avg_Cost_USD]]&lt;10,"Low",
IF(Main[[#This Row],[Avg_Cost_USD]]&lt;=30,"Medium","High"))</f>
        <v>Low</v>
      </c>
    </row>
    <row r="2470" spans="1:23" x14ac:dyDescent="0.3">
      <c r="A2470">
        <v>18391309</v>
      </c>
      <c r="B2470" t="s">
        <v>3210</v>
      </c>
      <c r="C2470">
        <v>1</v>
      </c>
      <c r="D2470" t="s">
        <v>54</v>
      </c>
      <c r="E2470" t="s">
        <v>1401</v>
      </c>
      <c r="F2470">
        <v>77.168383599999999</v>
      </c>
      <c r="G2470">
        <v>28.595374400000001</v>
      </c>
      <c r="H2470" t="s">
        <v>301</v>
      </c>
      <c r="I2470" t="s">
        <v>19</v>
      </c>
      <c r="J2470" t="s">
        <v>57</v>
      </c>
      <c r="K2470" t="s">
        <v>57</v>
      </c>
      <c r="L2470" t="s">
        <v>57</v>
      </c>
      <c r="M2470" t="s">
        <v>57</v>
      </c>
      <c r="N2470">
        <v>2</v>
      </c>
      <c r="O2470">
        <v>11</v>
      </c>
      <c r="P2470">
        <v>600</v>
      </c>
      <c r="Q2470">
        <v>3.1</v>
      </c>
      <c r="R2470">
        <v>2010</v>
      </c>
      <c r="S2470">
        <v>11</v>
      </c>
      <c r="T2470">
        <v>19</v>
      </c>
      <c r="U2470" s="1">
        <v>40501</v>
      </c>
      <c r="V2470" s="5">
        <f>Main[[#This Row],[Average_Cost_for_two]] * VLOOKUP(Main[[#This Row],[Currency]],'Currency'!A:B,2,FALSE)</f>
        <v>7.2</v>
      </c>
      <c r="W2470" s="5" t="str">
        <f>IF(Main[[#This Row],[Avg_Cost_USD]]&lt;10,"Low",
IF(Main[[#This Row],[Avg_Cost_USD]]&lt;=30,"Medium","High"))</f>
        <v>Low</v>
      </c>
    </row>
    <row r="2471" spans="1:23" x14ac:dyDescent="0.3">
      <c r="A2471">
        <v>18261162</v>
      </c>
      <c r="B2471" t="s">
        <v>3211</v>
      </c>
      <c r="C2471">
        <v>1</v>
      </c>
      <c r="D2471" t="s">
        <v>54</v>
      </c>
      <c r="E2471" t="s">
        <v>305</v>
      </c>
      <c r="F2471">
        <v>77.228345700000006</v>
      </c>
      <c r="G2471">
        <v>28.703109399999999</v>
      </c>
      <c r="H2471" t="s">
        <v>564</v>
      </c>
      <c r="I2471" t="s">
        <v>19</v>
      </c>
      <c r="J2471" t="s">
        <v>57</v>
      </c>
      <c r="K2471" t="s">
        <v>57</v>
      </c>
      <c r="L2471" t="s">
        <v>57</v>
      </c>
      <c r="M2471" t="s">
        <v>57</v>
      </c>
      <c r="N2471">
        <v>2</v>
      </c>
      <c r="O2471">
        <v>1</v>
      </c>
      <c r="P2471">
        <v>600</v>
      </c>
      <c r="Q2471">
        <v>1</v>
      </c>
      <c r="R2471">
        <v>2016</v>
      </c>
      <c r="S2471">
        <v>11</v>
      </c>
      <c r="T2471">
        <v>12</v>
      </c>
      <c r="U2471" s="1">
        <v>42686</v>
      </c>
      <c r="V2471" s="5">
        <f>Main[[#This Row],[Average_Cost_for_two]] * VLOOKUP(Main[[#This Row],[Currency]],'Currency'!A:B,2,FALSE)</f>
        <v>7.2</v>
      </c>
      <c r="W2471" s="5" t="str">
        <f>IF(Main[[#This Row],[Avg_Cost_USD]]&lt;10,"Low",
IF(Main[[#This Row],[Avg_Cost_USD]]&lt;=30,"Medium","High"))</f>
        <v>Low</v>
      </c>
    </row>
    <row r="2472" spans="1:23" x14ac:dyDescent="0.3">
      <c r="A2472">
        <v>18107855</v>
      </c>
      <c r="B2472" t="s">
        <v>3212</v>
      </c>
      <c r="C2472">
        <v>1</v>
      </c>
      <c r="D2472" t="s">
        <v>54</v>
      </c>
      <c r="E2472" t="s">
        <v>160</v>
      </c>
      <c r="F2472">
        <v>77.296024000000003</v>
      </c>
      <c r="G2472">
        <v>28.642545399999999</v>
      </c>
      <c r="H2472" t="s">
        <v>287</v>
      </c>
      <c r="I2472" t="s">
        <v>19</v>
      </c>
      <c r="J2472" t="s">
        <v>57</v>
      </c>
      <c r="K2472" t="s">
        <v>57</v>
      </c>
      <c r="L2472" t="s">
        <v>57</v>
      </c>
      <c r="M2472" t="s">
        <v>57</v>
      </c>
      <c r="N2472">
        <v>2</v>
      </c>
      <c r="O2472">
        <v>2</v>
      </c>
      <c r="P2472">
        <v>600</v>
      </c>
      <c r="Q2472">
        <v>1</v>
      </c>
      <c r="R2472">
        <v>2014</v>
      </c>
      <c r="S2472">
        <v>11</v>
      </c>
      <c r="T2472">
        <v>18</v>
      </c>
      <c r="U2472" s="1">
        <v>41961</v>
      </c>
      <c r="V2472" s="5">
        <f>Main[[#This Row],[Average_Cost_for_two]] * VLOOKUP(Main[[#This Row],[Currency]],'Currency'!A:B,2,FALSE)</f>
        <v>7.2</v>
      </c>
      <c r="W2472" s="5" t="str">
        <f>IF(Main[[#This Row],[Avg_Cost_USD]]&lt;10,"Low",
IF(Main[[#This Row],[Avg_Cost_USD]]&lt;=30,"Medium","High"))</f>
        <v>Low</v>
      </c>
    </row>
    <row r="2473" spans="1:23" x14ac:dyDescent="0.3">
      <c r="A2473">
        <v>306067</v>
      </c>
      <c r="B2473" t="s">
        <v>3124</v>
      </c>
      <c r="C2473">
        <v>1</v>
      </c>
      <c r="D2473" t="s">
        <v>54</v>
      </c>
      <c r="E2473" t="s">
        <v>996</v>
      </c>
      <c r="F2473">
        <v>77.185102599999993</v>
      </c>
      <c r="G2473">
        <v>28.635860099999999</v>
      </c>
      <c r="H2473" t="s">
        <v>596</v>
      </c>
      <c r="I2473" t="s">
        <v>19</v>
      </c>
      <c r="J2473" t="s">
        <v>57</v>
      </c>
      <c r="K2473" t="s">
        <v>57</v>
      </c>
      <c r="L2473" t="s">
        <v>57</v>
      </c>
      <c r="M2473" t="s">
        <v>57</v>
      </c>
      <c r="N2473">
        <v>2</v>
      </c>
      <c r="O2473">
        <v>135</v>
      </c>
      <c r="P2473">
        <v>600</v>
      </c>
      <c r="Q2473">
        <v>2.6</v>
      </c>
      <c r="R2473">
        <v>2012</v>
      </c>
      <c r="S2473">
        <v>11</v>
      </c>
      <c r="T2473">
        <v>23</v>
      </c>
      <c r="U2473" s="1">
        <v>41236</v>
      </c>
      <c r="V2473" s="5">
        <f>Main[[#This Row],[Average_Cost_for_two]] * VLOOKUP(Main[[#This Row],[Currency]],'Currency'!A:B,2,FALSE)</f>
        <v>7.2</v>
      </c>
      <c r="W2473" s="5" t="str">
        <f>IF(Main[[#This Row],[Avg_Cost_USD]]&lt;10,"Low",
IF(Main[[#This Row],[Avg_Cost_USD]]&lt;=30,"Medium","High"))</f>
        <v>Low</v>
      </c>
    </row>
    <row r="2474" spans="1:23" x14ac:dyDescent="0.3">
      <c r="A2474">
        <v>18456724</v>
      </c>
      <c r="B2474" t="s">
        <v>3213</v>
      </c>
      <c r="C2474">
        <v>1</v>
      </c>
      <c r="D2474" t="s">
        <v>54</v>
      </c>
      <c r="E2474" t="s">
        <v>1093</v>
      </c>
      <c r="F2474">
        <v>0</v>
      </c>
      <c r="G2474">
        <v>0</v>
      </c>
      <c r="H2474" t="s">
        <v>3214</v>
      </c>
      <c r="I2474" t="s">
        <v>19</v>
      </c>
      <c r="J2474" t="s">
        <v>57</v>
      </c>
      <c r="K2474" t="s">
        <v>57</v>
      </c>
      <c r="L2474" t="s">
        <v>57</v>
      </c>
      <c r="M2474" t="s">
        <v>57</v>
      </c>
      <c r="N2474">
        <v>2</v>
      </c>
      <c r="O2474">
        <v>4</v>
      </c>
      <c r="P2474">
        <v>600</v>
      </c>
      <c r="Q2474">
        <v>3</v>
      </c>
      <c r="R2474">
        <v>2010</v>
      </c>
      <c r="S2474">
        <v>11</v>
      </c>
      <c r="T2474">
        <v>1</v>
      </c>
      <c r="U2474" s="1">
        <v>40483</v>
      </c>
      <c r="V2474" s="5">
        <f>Main[[#This Row],[Average_Cost_for_two]] * VLOOKUP(Main[[#This Row],[Currency]],'Currency'!A:B,2,FALSE)</f>
        <v>7.2</v>
      </c>
      <c r="W2474" s="5" t="str">
        <f>IF(Main[[#This Row],[Avg_Cost_USD]]&lt;10,"Low",
IF(Main[[#This Row],[Avg_Cost_USD]]&lt;=30,"Medium","High"))</f>
        <v>Low</v>
      </c>
    </row>
    <row r="2475" spans="1:23" x14ac:dyDescent="0.3">
      <c r="A2475">
        <v>5848</v>
      </c>
      <c r="B2475" t="s">
        <v>3094</v>
      </c>
      <c r="C2475">
        <v>1</v>
      </c>
      <c r="D2475" t="s">
        <v>54</v>
      </c>
      <c r="E2475" t="s">
        <v>1350</v>
      </c>
      <c r="F2475">
        <v>77.196878499999997</v>
      </c>
      <c r="G2475">
        <v>28.546624600000001</v>
      </c>
      <c r="H2475" t="s">
        <v>301</v>
      </c>
      <c r="I2475" t="s">
        <v>19</v>
      </c>
      <c r="J2475" t="s">
        <v>57</v>
      </c>
      <c r="K2475" t="s">
        <v>57</v>
      </c>
      <c r="L2475" t="s">
        <v>57</v>
      </c>
      <c r="M2475" t="s">
        <v>57</v>
      </c>
      <c r="N2475">
        <v>2</v>
      </c>
      <c r="O2475">
        <v>53</v>
      </c>
      <c r="P2475">
        <v>600</v>
      </c>
      <c r="Q2475">
        <v>3.4</v>
      </c>
      <c r="R2475">
        <v>2012</v>
      </c>
      <c r="S2475">
        <v>11</v>
      </c>
      <c r="T2475">
        <v>5</v>
      </c>
      <c r="U2475" s="1">
        <v>41218</v>
      </c>
      <c r="V2475" s="5">
        <f>Main[[#This Row],[Average_Cost_for_two]] * VLOOKUP(Main[[#This Row],[Currency]],'Currency'!A:B,2,FALSE)</f>
        <v>7.2</v>
      </c>
      <c r="W2475" s="5" t="str">
        <f>IF(Main[[#This Row],[Avg_Cost_USD]]&lt;10,"Low",
IF(Main[[#This Row],[Avg_Cost_USD]]&lt;=30,"Medium","High"))</f>
        <v>Low</v>
      </c>
    </row>
    <row r="2476" spans="1:23" x14ac:dyDescent="0.3">
      <c r="A2476">
        <v>312023</v>
      </c>
      <c r="B2476" t="s">
        <v>3215</v>
      </c>
      <c r="C2476">
        <v>1</v>
      </c>
      <c r="D2476" t="s">
        <v>54</v>
      </c>
      <c r="E2476" t="s">
        <v>149</v>
      </c>
      <c r="F2476">
        <v>77.107647900000003</v>
      </c>
      <c r="G2476">
        <v>28.638988900000001</v>
      </c>
      <c r="H2476" t="s">
        <v>287</v>
      </c>
      <c r="I2476" t="s">
        <v>19</v>
      </c>
      <c r="J2476" t="s">
        <v>57</v>
      </c>
      <c r="K2476" t="s">
        <v>57</v>
      </c>
      <c r="L2476" t="s">
        <v>57</v>
      </c>
      <c r="M2476" t="s">
        <v>57</v>
      </c>
      <c r="N2476">
        <v>2</v>
      </c>
      <c r="O2476">
        <v>11</v>
      </c>
      <c r="P2476">
        <v>600</v>
      </c>
      <c r="Q2476">
        <v>3.1</v>
      </c>
      <c r="R2476">
        <v>2018</v>
      </c>
      <c r="S2476">
        <v>11</v>
      </c>
      <c r="T2476">
        <v>15</v>
      </c>
      <c r="U2476" s="1">
        <v>43419</v>
      </c>
      <c r="V2476" s="5">
        <f>Main[[#This Row],[Average_Cost_for_two]] * VLOOKUP(Main[[#This Row],[Currency]],'Currency'!A:B,2,FALSE)</f>
        <v>7.2</v>
      </c>
      <c r="W2476" s="5" t="str">
        <f>IF(Main[[#This Row],[Avg_Cost_USD]]&lt;10,"Low",
IF(Main[[#This Row],[Avg_Cost_USD]]&lt;=30,"Medium","High"))</f>
        <v>Low</v>
      </c>
    </row>
    <row r="2477" spans="1:23" x14ac:dyDescent="0.3">
      <c r="A2477">
        <v>310532</v>
      </c>
      <c r="B2477" t="s">
        <v>3216</v>
      </c>
      <c r="C2477">
        <v>1</v>
      </c>
      <c r="D2477" t="s">
        <v>54</v>
      </c>
      <c r="E2477" t="s">
        <v>1185</v>
      </c>
      <c r="F2477">
        <v>77.204721500000005</v>
      </c>
      <c r="G2477">
        <v>28.693507700000001</v>
      </c>
      <c r="H2477" t="s">
        <v>3217</v>
      </c>
      <c r="I2477" t="s">
        <v>19</v>
      </c>
      <c r="J2477" t="s">
        <v>57</v>
      </c>
      <c r="K2477" t="s">
        <v>57</v>
      </c>
      <c r="L2477" t="s">
        <v>57</v>
      </c>
      <c r="M2477" t="s">
        <v>57</v>
      </c>
      <c r="N2477">
        <v>2</v>
      </c>
      <c r="O2477">
        <v>429</v>
      </c>
      <c r="P2477">
        <v>600</v>
      </c>
      <c r="Q2477">
        <v>3.8</v>
      </c>
      <c r="R2477">
        <v>2018</v>
      </c>
      <c r="S2477">
        <v>11</v>
      </c>
      <c r="T2477">
        <v>24</v>
      </c>
      <c r="U2477" s="1">
        <v>43428</v>
      </c>
      <c r="V2477" s="5">
        <f>Main[[#This Row],[Average_Cost_for_two]] * VLOOKUP(Main[[#This Row],[Currency]],'Currency'!A:B,2,FALSE)</f>
        <v>7.2</v>
      </c>
      <c r="W2477" s="5" t="str">
        <f>IF(Main[[#This Row],[Avg_Cost_USD]]&lt;10,"Low",
IF(Main[[#This Row],[Avg_Cost_USD]]&lt;=30,"Medium","High"))</f>
        <v>Low</v>
      </c>
    </row>
    <row r="2478" spans="1:23" x14ac:dyDescent="0.3">
      <c r="A2478">
        <v>18265698</v>
      </c>
      <c r="B2478" t="s">
        <v>3047</v>
      </c>
      <c r="C2478">
        <v>1</v>
      </c>
      <c r="D2478" t="s">
        <v>54</v>
      </c>
      <c r="E2478" t="s">
        <v>681</v>
      </c>
      <c r="F2478">
        <v>77.209808100000004</v>
      </c>
      <c r="G2478">
        <v>28.560968299999999</v>
      </c>
      <c r="H2478" t="s">
        <v>335</v>
      </c>
      <c r="I2478" t="s">
        <v>19</v>
      </c>
      <c r="J2478" t="s">
        <v>57</v>
      </c>
      <c r="K2478" t="s">
        <v>57</v>
      </c>
      <c r="L2478" t="s">
        <v>57</v>
      </c>
      <c r="M2478" t="s">
        <v>57</v>
      </c>
      <c r="N2478">
        <v>2</v>
      </c>
      <c r="O2478">
        <v>5</v>
      </c>
      <c r="P2478">
        <v>600</v>
      </c>
      <c r="Q2478">
        <v>2.7</v>
      </c>
      <c r="R2478">
        <v>2014</v>
      </c>
      <c r="S2478">
        <v>11</v>
      </c>
      <c r="T2478">
        <v>17</v>
      </c>
      <c r="U2478" s="1">
        <v>41960</v>
      </c>
      <c r="V2478" s="5">
        <f>Main[[#This Row],[Average_Cost_for_two]] * VLOOKUP(Main[[#This Row],[Currency]],'Currency'!A:B,2,FALSE)</f>
        <v>7.2</v>
      </c>
      <c r="W2478" s="5" t="str">
        <f>IF(Main[[#This Row],[Avg_Cost_USD]]&lt;10,"Low",
IF(Main[[#This Row],[Avg_Cost_USD]]&lt;=30,"Medium","High"))</f>
        <v>Low</v>
      </c>
    </row>
    <row r="2479" spans="1:23" x14ac:dyDescent="0.3">
      <c r="A2479">
        <v>6003</v>
      </c>
      <c r="B2479" t="s">
        <v>3218</v>
      </c>
      <c r="C2479">
        <v>1</v>
      </c>
      <c r="D2479" t="s">
        <v>54</v>
      </c>
      <c r="E2479" t="s">
        <v>600</v>
      </c>
      <c r="F2479">
        <v>77.187651599999995</v>
      </c>
      <c r="G2479">
        <v>28.605518199999999</v>
      </c>
      <c r="H2479" t="s">
        <v>3219</v>
      </c>
      <c r="I2479" t="s">
        <v>19</v>
      </c>
      <c r="J2479" t="s">
        <v>57</v>
      </c>
      <c r="K2479" t="s">
        <v>57</v>
      </c>
      <c r="L2479" t="s">
        <v>57</v>
      </c>
      <c r="M2479" t="s">
        <v>57</v>
      </c>
      <c r="N2479">
        <v>2</v>
      </c>
      <c r="O2479">
        <v>218</v>
      </c>
      <c r="P2479">
        <v>600</v>
      </c>
      <c r="Q2479">
        <v>3.5</v>
      </c>
      <c r="R2479">
        <v>2010</v>
      </c>
      <c r="S2479">
        <v>10</v>
      </c>
      <c r="T2479">
        <v>26</v>
      </c>
      <c r="U2479" s="1">
        <v>40477</v>
      </c>
      <c r="V2479" s="5">
        <f>Main[[#This Row],[Average_Cost_for_two]] * VLOOKUP(Main[[#This Row],[Currency]],'Currency'!A:B,2,FALSE)</f>
        <v>7.2</v>
      </c>
      <c r="W2479" s="5" t="str">
        <f>IF(Main[[#This Row],[Avg_Cost_USD]]&lt;10,"Low",
IF(Main[[#This Row],[Avg_Cost_USD]]&lt;=30,"Medium","High"))</f>
        <v>Low</v>
      </c>
    </row>
    <row r="2480" spans="1:23" x14ac:dyDescent="0.3">
      <c r="A2480">
        <v>1530</v>
      </c>
      <c r="B2480" t="s">
        <v>3220</v>
      </c>
      <c r="C2480">
        <v>1</v>
      </c>
      <c r="D2480" t="s">
        <v>54</v>
      </c>
      <c r="E2480" t="s">
        <v>1313</v>
      </c>
      <c r="F2480">
        <v>77.268255870000004</v>
      </c>
      <c r="G2480">
        <v>28.561507819999999</v>
      </c>
      <c r="H2480" t="s">
        <v>287</v>
      </c>
      <c r="I2480" t="s">
        <v>19</v>
      </c>
      <c r="J2480" t="s">
        <v>57</v>
      </c>
      <c r="K2480" t="s">
        <v>57</v>
      </c>
      <c r="L2480" t="s">
        <v>57</v>
      </c>
      <c r="M2480" t="s">
        <v>57</v>
      </c>
      <c r="N2480">
        <v>2</v>
      </c>
      <c r="O2480">
        <v>54</v>
      </c>
      <c r="P2480">
        <v>600</v>
      </c>
      <c r="Q2480">
        <v>2.8</v>
      </c>
      <c r="R2480">
        <v>2017</v>
      </c>
      <c r="S2480">
        <v>10</v>
      </c>
      <c r="T2480">
        <v>14</v>
      </c>
      <c r="U2480" s="1">
        <v>43022</v>
      </c>
      <c r="V2480" s="5">
        <f>Main[[#This Row],[Average_Cost_for_two]] * VLOOKUP(Main[[#This Row],[Currency]],'Currency'!A:B,2,FALSE)</f>
        <v>7.2</v>
      </c>
      <c r="W2480" s="5" t="str">
        <f>IF(Main[[#This Row],[Avg_Cost_USD]]&lt;10,"Low",
IF(Main[[#This Row],[Avg_Cost_USD]]&lt;=30,"Medium","High"))</f>
        <v>Low</v>
      </c>
    </row>
    <row r="2481" spans="1:23" x14ac:dyDescent="0.3">
      <c r="A2481">
        <v>3183</v>
      </c>
      <c r="B2481" t="s">
        <v>3221</v>
      </c>
      <c r="C2481">
        <v>1</v>
      </c>
      <c r="D2481" t="s">
        <v>54</v>
      </c>
      <c r="E2481" t="s">
        <v>119</v>
      </c>
      <c r="F2481">
        <v>77.240380599999995</v>
      </c>
      <c r="G2481">
        <v>28.644239800000001</v>
      </c>
      <c r="H2481" t="s">
        <v>1671</v>
      </c>
      <c r="I2481" t="s">
        <v>19</v>
      </c>
      <c r="J2481" t="s">
        <v>57</v>
      </c>
      <c r="K2481" t="s">
        <v>57</v>
      </c>
      <c r="L2481" t="s">
        <v>57</v>
      </c>
      <c r="M2481" t="s">
        <v>57</v>
      </c>
      <c r="N2481">
        <v>2</v>
      </c>
      <c r="O2481">
        <v>28</v>
      </c>
      <c r="P2481">
        <v>600</v>
      </c>
      <c r="Q2481">
        <v>2.8</v>
      </c>
      <c r="R2481">
        <v>2011</v>
      </c>
      <c r="S2481">
        <v>10</v>
      </c>
      <c r="T2481">
        <v>23</v>
      </c>
      <c r="U2481" s="1">
        <v>40839</v>
      </c>
      <c r="V2481" s="5">
        <f>Main[[#This Row],[Average_Cost_for_two]] * VLOOKUP(Main[[#This Row],[Currency]],'Currency'!A:B,2,FALSE)</f>
        <v>7.2</v>
      </c>
      <c r="W2481" s="5" t="str">
        <f>IF(Main[[#This Row],[Avg_Cost_USD]]&lt;10,"Low",
IF(Main[[#This Row],[Avg_Cost_USD]]&lt;=30,"Medium","High"))</f>
        <v>Low</v>
      </c>
    </row>
    <row r="2482" spans="1:23" x14ac:dyDescent="0.3">
      <c r="A2482">
        <v>18336220</v>
      </c>
      <c r="B2482" t="s">
        <v>2957</v>
      </c>
      <c r="C2482">
        <v>1</v>
      </c>
      <c r="D2482" t="s">
        <v>54</v>
      </c>
      <c r="E2482" t="s">
        <v>441</v>
      </c>
      <c r="F2482">
        <v>0</v>
      </c>
      <c r="G2482">
        <v>0</v>
      </c>
      <c r="H2482" t="s">
        <v>296</v>
      </c>
      <c r="I2482" t="s">
        <v>19</v>
      </c>
      <c r="J2482" t="s">
        <v>57</v>
      </c>
      <c r="K2482" t="s">
        <v>57</v>
      </c>
      <c r="L2482" t="s">
        <v>57</v>
      </c>
      <c r="M2482" t="s">
        <v>57</v>
      </c>
      <c r="N2482">
        <v>2</v>
      </c>
      <c r="O2482">
        <v>4</v>
      </c>
      <c r="P2482">
        <v>600</v>
      </c>
      <c r="Q2482">
        <v>2.9</v>
      </c>
      <c r="R2482">
        <v>2016</v>
      </c>
      <c r="S2482">
        <v>10</v>
      </c>
      <c r="T2482">
        <v>20</v>
      </c>
      <c r="U2482" s="1">
        <v>42663</v>
      </c>
      <c r="V2482" s="5">
        <f>Main[[#This Row],[Average_Cost_for_two]] * VLOOKUP(Main[[#This Row],[Currency]],'Currency'!A:B,2,FALSE)</f>
        <v>7.2</v>
      </c>
      <c r="W2482" s="5" t="str">
        <f>IF(Main[[#This Row],[Avg_Cost_USD]]&lt;10,"Low",
IF(Main[[#This Row],[Avg_Cost_USD]]&lt;=30,"Medium","High"))</f>
        <v>Low</v>
      </c>
    </row>
    <row r="2483" spans="1:23" x14ac:dyDescent="0.3">
      <c r="A2483">
        <v>309498</v>
      </c>
      <c r="B2483" t="s">
        <v>3222</v>
      </c>
      <c r="C2483">
        <v>1</v>
      </c>
      <c r="D2483" t="s">
        <v>54</v>
      </c>
      <c r="E2483" t="s">
        <v>126</v>
      </c>
      <c r="F2483">
        <v>77.276338710000005</v>
      </c>
      <c r="G2483">
        <v>28.658878399999999</v>
      </c>
      <c r="H2483" t="s">
        <v>287</v>
      </c>
      <c r="I2483" t="s">
        <v>19</v>
      </c>
      <c r="J2483" t="s">
        <v>57</v>
      </c>
      <c r="K2483" t="s">
        <v>57</v>
      </c>
      <c r="L2483" t="s">
        <v>57</v>
      </c>
      <c r="M2483" t="s">
        <v>57</v>
      </c>
      <c r="N2483">
        <v>2</v>
      </c>
      <c r="O2483">
        <v>15</v>
      </c>
      <c r="P2483">
        <v>600</v>
      </c>
      <c r="Q2483">
        <v>3.1</v>
      </c>
      <c r="R2483">
        <v>2015</v>
      </c>
      <c r="S2483">
        <v>10</v>
      </c>
      <c r="T2483">
        <v>16</v>
      </c>
      <c r="U2483" s="1">
        <v>42293</v>
      </c>
      <c r="V2483" s="5">
        <f>Main[[#This Row],[Average_Cost_for_two]] * VLOOKUP(Main[[#This Row],[Currency]],'Currency'!A:B,2,FALSE)</f>
        <v>7.2</v>
      </c>
      <c r="W2483" s="5" t="str">
        <f>IF(Main[[#This Row],[Avg_Cost_USD]]&lt;10,"Low",
IF(Main[[#This Row],[Avg_Cost_USD]]&lt;=30,"Medium","High"))</f>
        <v>Low</v>
      </c>
    </row>
    <row r="2484" spans="1:23" x14ac:dyDescent="0.3">
      <c r="A2484">
        <v>553</v>
      </c>
      <c r="B2484" t="s">
        <v>1698</v>
      </c>
      <c r="C2484">
        <v>1</v>
      </c>
      <c r="D2484" t="s">
        <v>54</v>
      </c>
      <c r="E2484" t="s">
        <v>1720</v>
      </c>
      <c r="F2484">
        <v>77.238404799999998</v>
      </c>
      <c r="G2484">
        <v>28.565099100000001</v>
      </c>
      <c r="H2484" t="s">
        <v>1700</v>
      </c>
      <c r="I2484" t="s">
        <v>19</v>
      </c>
      <c r="J2484" t="s">
        <v>57</v>
      </c>
      <c r="K2484" t="s">
        <v>57</v>
      </c>
      <c r="L2484" t="s">
        <v>57</v>
      </c>
      <c r="M2484" t="s">
        <v>57</v>
      </c>
      <c r="N2484">
        <v>2</v>
      </c>
      <c r="O2484">
        <v>472</v>
      </c>
      <c r="P2484">
        <v>600</v>
      </c>
      <c r="Q2484">
        <v>3.8</v>
      </c>
      <c r="R2484">
        <v>2012</v>
      </c>
      <c r="S2484">
        <v>10</v>
      </c>
      <c r="T2484">
        <v>22</v>
      </c>
      <c r="U2484" s="1">
        <v>41204</v>
      </c>
      <c r="V2484" s="5">
        <f>Main[[#This Row],[Average_Cost_for_two]] * VLOOKUP(Main[[#This Row],[Currency]],'Currency'!A:B,2,FALSE)</f>
        <v>7.2</v>
      </c>
      <c r="W2484" s="5" t="str">
        <f>IF(Main[[#This Row],[Avg_Cost_USD]]&lt;10,"Low",
IF(Main[[#This Row],[Avg_Cost_USD]]&lt;=30,"Medium","High"))</f>
        <v>Low</v>
      </c>
    </row>
    <row r="2485" spans="1:23" x14ac:dyDescent="0.3">
      <c r="A2485">
        <v>18270343</v>
      </c>
      <c r="B2485" t="s">
        <v>3223</v>
      </c>
      <c r="C2485">
        <v>1</v>
      </c>
      <c r="D2485" t="s">
        <v>54</v>
      </c>
      <c r="E2485" t="s">
        <v>69</v>
      </c>
      <c r="F2485">
        <v>76.987749300000004</v>
      </c>
      <c r="G2485">
        <v>28.603295800000001</v>
      </c>
      <c r="H2485" t="s">
        <v>372</v>
      </c>
      <c r="I2485" t="s">
        <v>19</v>
      </c>
      <c r="J2485" t="s">
        <v>57</v>
      </c>
      <c r="K2485" t="s">
        <v>57</v>
      </c>
      <c r="L2485" t="s">
        <v>57</v>
      </c>
      <c r="M2485" t="s">
        <v>57</v>
      </c>
      <c r="N2485">
        <v>2</v>
      </c>
      <c r="O2485">
        <v>1</v>
      </c>
      <c r="P2485">
        <v>600</v>
      </c>
      <c r="Q2485">
        <v>1</v>
      </c>
      <c r="R2485">
        <v>2014</v>
      </c>
      <c r="S2485">
        <v>10</v>
      </c>
      <c r="T2485">
        <v>12</v>
      </c>
      <c r="U2485" s="1">
        <v>41924</v>
      </c>
      <c r="V2485" s="5">
        <f>Main[[#This Row],[Average_Cost_for_two]] * VLOOKUP(Main[[#This Row],[Currency]],'Currency'!A:B,2,FALSE)</f>
        <v>7.2</v>
      </c>
      <c r="W2485" s="5" t="str">
        <f>IF(Main[[#This Row],[Avg_Cost_USD]]&lt;10,"Low",
IF(Main[[#This Row],[Avg_Cost_USD]]&lt;=30,"Medium","High"))</f>
        <v>Low</v>
      </c>
    </row>
    <row r="2486" spans="1:23" x14ac:dyDescent="0.3">
      <c r="A2486">
        <v>18303863</v>
      </c>
      <c r="B2486" t="s">
        <v>3224</v>
      </c>
      <c r="C2486">
        <v>1</v>
      </c>
      <c r="D2486" t="s">
        <v>54</v>
      </c>
      <c r="E2486" t="s">
        <v>71</v>
      </c>
      <c r="F2486">
        <v>77.267547769999993</v>
      </c>
      <c r="G2486">
        <v>28.569713620000002</v>
      </c>
      <c r="H2486" t="s">
        <v>287</v>
      </c>
      <c r="I2486" t="s">
        <v>19</v>
      </c>
      <c r="J2486" t="s">
        <v>57</v>
      </c>
      <c r="K2486" t="s">
        <v>57</v>
      </c>
      <c r="L2486" t="s">
        <v>57</v>
      </c>
      <c r="M2486" t="s">
        <v>57</v>
      </c>
      <c r="N2486">
        <v>2</v>
      </c>
      <c r="O2486">
        <v>15</v>
      </c>
      <c r="P2486">
        <v>600</v>
      </c>
      <c r="Q2486">
        <v>2.7</v>
      </c>
      <c r="R2486">
        <v>2014</v>
      </c>
      <c r="S2486">
        <v>10</v>
      </c>
      <c r="T2486">
        <v>10</v>
      </c>
      <c r="U2486" s="1">
        <v>41922</v>
      </c>
      <c r="V2486" s="5">
        <f>Main[[#This Row],[Average_Cost_for_two]] * VLOOKUP(Main[[#This Row],[Currency]],'Currency'!A:B,2,FALSE)</f>
        <v>7.2</v>
      </c>
      <c r="W2486" s="5" t="str">
        <f>IF(Main[[#This Row],[Avg_Cost_USD]]&lt;10,"Low",
IF(Main[[#This Row],[Avg_Cost_USD]]&lt;=30,"Medium","High"))</f>
        <v>Low</v>
      </c>
    </row>
    <row r="2487" spans="1:23" x14ac:dyDescent="0.3">
      <c r="A2487">
        <v>18218787</v>
      </c>
      <c r="B2487" t="s">
        <v>3225</v>
      </c>
      <c r="C2487">
        <v>1</v>
      </c>
      <c r="D2487" t="s">
        <v>54</v>
      </c>
      <c r="E2487" t="s">
        <v>101</v>
      </c>
      <c r="F2487">
        <v>77.1369665</v>
      </c>
      <c r="G2487">
        <v>28.699993500000001</v>
      </c>
      <c r="H2487" t="s">
        <v>2201</v>
      </c>
      <c r="I2487" t="s">
        <v>19</v>
      </c>
      <c r="J2487" t="s">
        <v>57</v>
      </c>
      <c r="K2487" t="s">
        <v>57</v>
      </c>
      <c r="L2487" t="s">
        <v>57</v>
      </c>
      <c r="M2487" t="s">
        <v>57</v>
      </c>
      <c r="N2487">
        <v>2</v>
      </c>
      <c r="O2487">
        <v>25</v>
      </c>
      <c r="P2487">
        <v>600</v>
      </c>
      <c r="Q2487">
        <v>3.4</v>
      </c>
      <c r="R2487">
        <v>2017</v>
      </c>
      <c r="S2487">
        <v>10</v>
      </c>
      <c r="T2487">
        <v>17</v>
      </c>
      <c r="U2487" s="1">
        <v>43025</v>
      </c>
      <c r="V2487" s="5">
        <f>Main[[#This Row],[Average_Cost_for_two]] * VLOOKUP(Main[[#This Row],[Currency]],'Currency'!A:B,2,FALSE)</f>
        <v>7.2</v>
      </c>
      <c r="W2487" s="5" t="str">
        <f>IF(Main[[#This Row],[Avg_Cost_USD]]&lt;10,"Low",
IF(Main[[#This Row],[Avg_Cost_USD]]&lt;=30,"Medium","High"))</f>
        <v>Low</v>
      </c>
    </row>
    <row r="2488" spans="1:23" x14ac:dyDescent="0.3">
      <c r="A2488">
        <v>3132</v>
      </c>
      <c r="B2488" t="s">
        <v>3226</v>
      </c>
      <c r="C2488">
        <v>1</v>
      </c>
      <c r="D2488" t="s">
        <v>54</v>
      </c>
      <c r="E2488" t="s">
        <v>996</v>
      </c>
      <c r="F2488">
        <v>77.181978099999995</v>
      </c>
      <c r="G2488">
        <v>28.637426600000001</v>
      </c>
      <c r="H2488" t="s">
        <v>289</v>
      </c>
      <c r="I2488" t="s">
        <v>19</v>
      </c>
      <c r="J2488" t="s">
        <v>57</v>
      </c>
      <c r="K2488" t="s">
        <v>57</v>
      </c>
      <c r="L2488" t="s">
        <v>57</v>
      </c>
      <c r="M2488" t="s">
        <v>57</v>
      </c>
      <c r="N2488">
        <v>2</v>
      </c>
      <c r="O2488">
        <v>27</v>
      </c>
      <c r="P2488">
        <v>600</v>
      </c>
      <c r="Q2488">
        <v>3.2</v>
      </c>
      <c r="R2488">
        <v>2014</v>
      </c>
      <c r="S2488">
        <v>10</v>
      </c>
      <c r="T2488">
        <v>18</v>
      </c>
      <c r="U2488" s="1">
        <v>41930</v>
      </c>
      <c r="V2488" s="5">
        <f>Main[[#This Row],[Average_Cost_for_two]] * VLOOKUP(Main[[#This Row],[Currency]],'Currency'!A:B,2,FALSE)</f>
        <v>7.2</v>
      </c>
      <c r="W2488" s="5" t="str">
        <f>IF(Main[[#This Row],[Avg_Cost_USD]]&lt;10,"Low",
IF(Main[[#This Row],[Avg_Cost_USD]]&lt;=30,"Medium","High"))</f>
        <v>Low</v>
      </c>
    </row>
    <row r="2489" spans="1:23" x14ac:dyDescent="0.3">
      <c r="A2489">
        <v>18378019</v>
      </c>
      <c r="B2489" t="s">
        <v>3227</v>
      </c>
      <c r="C2489">
        <v>1</v>
      </c>
      <c r="D2489" t="s">
        <v>54</v>
      </c>
      <c r="E2489" t="s">
        <v>532</v>
      </c>
      <c r="F2489">
        <v>77.290114540000005</v>
      </c>
      <c r="G2489">
        <v>28.676566659999999</v>
      </c>
      <c r="H2489" t="s">
        <v>3228</v>
      </c>
      <c r="I2489" t="s">
        <v>19</v>
      </c>
      <c r="J2489" t="s">
        <v>57</v>
      </c>
      <c r="K2489" t="s">
        <v>57</v>
      </c>
      <c r="L2489" t="s">
        <v>57</v>
      </c>
      <c r="M2489" t="s">
        <v>57</v>
      </c>
      <c r="N2489">
        <v>2</v>
      </c>
      <c r="O2489">
        <v>6</v>
      </c>
      <c r="P2489">
        <v>600</v>
      </c>
      <c r="Q2489">
        <v>2.9</v>
      </c>
      <c r="R2489">
        <v>2013</v>
      </c>
      <c r="S2489">
        <v>10</v>
      </c>
      <c r="T2489">
        <v>11</v>
      </c>
      <c r="U2489" s="1">
        <v>41558</v>
      </c>
      <c r="V2489" s="5">
        <f>Main[[#This Row],[Average_Cost_for_two]] * VLOOKUP(Main[[#This Row],[Currency]],'Currency'!A:B,2,FALSE)</f>
        <v>7.2</v>
      </c>
      <c r="W2489" s="5" t="str">
        <f>IF(Main[[#This Row],[Avg_Cost_USD]]&lt;10,"Low",
IF(Main[[#This Row],[Avg_Cost_USD]]&lt;=30,"Medium","High"))</f>
        <v>Low</v>
      </c>
    </row>
    <row r="2490" spans="1:23" x14ac:dyDescent="0.3">
      <c r="A2490">
        <v>307418</v>
      </c>
      <c r="B2490" t="s">
        <v>3229</v>
      </c>
      <c r="C2490">
        <v>1</v>
      </c>
      <c r="D2490" t="s">
        <v>54</v>
      </c>
      <c r="E2490" t="s">
        <v>464</v>
      </c>
      <c r="F2490">
        <v>77.223136199999999</v>
      </c>
      <c r="G2490">
        <v>28.571264800000002</v>
      </c>
      <c r="H2490" t="s">
        <v>449</v>
      </c>
      <c r="I2490" t="s">
        <v>19</v>
      </c>
      <c r="J2490" t="s">
        <v>57</v>
      </c>
      <c r="K2490" t="s">
        <v>57</v>
      </c>
      <c r="L2490" t="s">
        <v>57</v>
      </c>
      <c r="M2490" t="s">
        <v>57</v>
      </c>
      <c r="N2490">
        <v>2</v>
      </c>
      <c r="O2490">
        <v>59</v>
      </c>
      <c r="P2490">
        <v>600</v>
      </c>
      <c r="Q2490">
        <v>2.2999999999999998</v>
      </c>
      <c r="R2490">
        <v>2015</v>
      </c>
      <c r="S2490">
        <v>10</v>
      </c>
      <c r="T2490">
        <v>17</v>
      </c>
      <c r="U2490" s="1">
        <v>42294</v>
      </c>
      <c r="V2490" s="5">
        <f>Main[[#This Row],[Average_Cost_for_two]] * VLOOKUP(Main[[#This Row],[Currency]],'Currency'!A:B,2,FALSE)</f>
        <v>7.2</v>
      </c>
      <c r="W2490" s="5" t="str">
        <f>IF(Main[[#This Row],[Avg_Cost_USD]]&lt;10,"Low",
IF(Main[[#This Row],[Avg_Cost_USD]]&lt;=30,"Medium","High"))</f>
        <v>Low</v>
      </c>
    </row>
    <row r="2491" spans="1:23" x14ac:dyDescent="0.3">
      <c r="A2491">
        <v>310413</v>
      </c>
      <c r="B2491" t="s">
        <v>294</v>
      </c>
      <c r="C2491">
        <v>1</v>
      </c>
      <c r="D2491" t="s">
        <v>54</v>
      </c>
      <c r="E2491" t="s">
        <v>2792</v>
      </c>
      <c r="F2491">
        <v>77.203655209999994</v>
      </c>
      <c r="G2491">
        <v>28.680932080000002</v>
      </c>
      <c r="H2491" t="s">
        <v>296</v>
      </c>
      <c r="I2491" t="s">
        <v>19</v>
      </c>
      <c r="J2491" t="s">
        <v>57</v>
      </c>
      <c r="K2491" t="s">
        <v>57</v>
      </c>
      <c r="L2491" t="s">
        <v>57</v>
      </c>
      <c r="M2491" t="s">
        <v>57</v>
      </c>
      <c r="N2491">
        <v>2</v>
      </c>
      <c r="O2491">
        <v>27</v>
      </c>
      <c r="P2491">
        <v>600</v>
      </c>
      <c r="Q2491">
        <v>2.6</v>
      </c>
      <c r="R2491">
        <v>2013</v>
      </c>
      <c r="S2491">
        <v>10</v>
      </c>
      <c r="T2491">
        <v>16</v>
      </c>
      <c r="U2491" s="1">
        <v>41563</v>
      </c>
      <c r="V2491" s="5">
        <f>Main[[#This Row],[Average_Cost_for_two]] * VLOOKUP(Main[[#This Row],[Currency]],'Currency'!A:B,2,FALSE)</f>
        <v>7.2</v>
      </c>
      <c r="W2491" s="5" t="str">
        <f>IF(Main[[#This Row],[Avg_Cost_USD]]&lt;10,"Low",
IF(Main[[#This Row],[Avg_Cost_USD]]&lt;=30,"Medium","High"))</f>
        <v>Low</v>
      </c>
    </row>
    <row r="2492" spans="1:23" x14ac:dyDescent="0.3">
      <c r="A2492">
        <v>18445801</v>
      </c>
      <c r="B2492" t="s">
        <v>3230</v>
      </c>
      <c r="C2492">
        <v>1</v>
      </c>
      <c r="D2492" t="s">
        <v>54</v>
      </c>
      <c r="E2492" t="s">
        <v>168</v>
      </c>
      <c r="F2492">
        <v>77.248797999999994</v>
      </c>
      <c r="G2492">
        <v>28.540203999999999</v>
      </c>
      <c r="H2492" t="s">
        <v>2699</v>
      </c>
      <c r="I2492" t="s">
        <v>19</v>
      </c>
      <c r="J2492" t="s">
        <v>57</v>
      </c>
      <c r="K2492" t="s">
        <v>61</v>
      </c>
      <c r="L2492" t="s">
        <v>57</v>
      </c>
      <c r="M2492" t="s">
        <v>57</v>
      </c>
      <c r="N2492">
        <v>2</v>
      </c>
      <c r="O2492">
        <v>7</v>
      </c>
      <c r="P2492">
        <v>500</v>
      </c>
      <c r="Q2492">
        <v>2.9</v>
      </c>
      <c r="R2492">
        <v>2014</v>
      </c>
      <c r="S2492">
        <v>9</v>
      </c>
      <c r="T2492">
        <v>20</v>
      </c>
      <c r="U2492" s="1">
        <v>41902</v>
      </c>
      <c r="V2492" s="5">
        <f>Main[[#This Row],[Average_Cost_for_two]] * VLOOKUP(Main[[#This Row],[Currency]],'Currency'!A:B,2,FALSE)</f>
        <v>6</v>
      </c>
      <c r="W2492" s="5" t="str">
        <f>IF(Main[[#This Row],[Avg_Cost_USD]]&lt;10,"Low",
IF(Main[[#This Row],[Avg_Cost_USD]]&lt;=30,"Medium","High"))</f>
        <v>Low</v>
      </c>
    </row>
    <row r="2493" spans="1:23" x14ac:dyDescent="0.3">
      <c r="A2493">
        <v>310448</v>
      </c>
      <c r="B2493" t="s">
        <v>3231</v>
      </c>
      <c r="C2493">
        <v>1</v>
      </c>
      <c r="D2493" t="s">
        <v>54</v>
      </c>
      <c r="E2493" t="s">
        <v>400</v>
      </c>
      <c r="F2493">
        <v>77.221249900000004</v>
      </c>
      <c r="G2493">
        <v>28.632739600000001</v>
      </c>
      <c r="H2493" t="s">
        <v>3232</v>
      </c>
      <c r="I2493" t="s">
        <v>19</v>
      </c>
      <c r="J2493" t="s">
        <v>57</v>
      </c>
      <c r="K2493" t="s">
        <v>61</v>
      </c>
      <c r="L2493" t="s">
        <v>57</v>
      </c>
      <c r="M2493" t="s">
        <v>57</v>
      </c>
      <c r="N2493">
        <v>2</v>
      </c>
      <c r="O2493">
        <v>2093</v>
      </c>
      <c r="P2493">
        <v>500</v>
      </c>
      <c r="Q2493">
        <v>3.8</v>
      </c>
      <c r="R2493">
        <v>2013</v>
      </c>
      <c r="S2493">
        <v>9</v>
      </c>
      <c r="T2493">
        <v>21</v>
      </c>
      <c r="U2493" s="1">
        <v>41538</v>
      </c>
      <c r="V2493" s="5">
        <f>Main[[#This Row],[Average_Cost_for_two]] * VLOOKUP(Main[[#This Row],[Currency]],'Currency'!A:B,2,FALSE)</f>
        <v>6</v>
      </c>
      <c r="W2493" s="5" t="str">
        <f>IF(Main[[#This Row],[Avg_Cost_USD]]&lt;10,"Low",
IF(Main[[#This Row],[Avg_Cost_USD]]&lt;=30,"Medium","High"))</f>
        <v>Low</v>
      </c>
    </row>
    <row r="2494" spans="1:23" x14ac:dyDescent="0.3">
      <c r="A2494">
        <v>195</v>
      </c>
      <c r="B2494" t="s">
        <v>3233</v>
      </c>
      <c r="C2494">
        <v>1</v>
      </c>
      <c r="D2494" t="s">
        <v>54</v>
      </c>
      <c r="E2494" t="s">
        <v>2648</v>
      </c>
      <c r="F2494">
        <v>77.302280199999998</v>
      </c>
      <c r="G2494">
        <v>28.657630999999999</v>
      </c>
      <c r="H2494" t="s">
        <v>3234</v>
      </c>
      <c r="I2494" t="s">
        <v>19</v>
      </c>
      <c r="J2494" t="s">
        <v>57</v>
      </c>
      <c r="K2494" t="s">
        <v>61</v>
      </c>
      <c r="L2494" t="s">
        <v>57</v>
      </c>
      <c r="M2494" t="s">
        <v>57</v>
      </c>
      <c r="N2494">
        <v>2</v>
      </c>
      <c r="O2494">
        <v>77</v>
      </c>
      <c r="P2494">
        <v>500</v>
      </c>
      <c r="Q2494">
        <v>3.4</v>
      </c>
      <c r="R2494">
        <v>2017</v>
      </c>
      <c r="S2494">
        <v>9</v>
      </c>
      <c r="T2494">
        <v>20</v>
      </c>
      <c r="U2494" s="1">
        <v>42998</v>
      </c>
      <c r="V2494" s="5">
        <f>Main[[#This Row],[Average_Cost_for_two]] * VLOOKUP(Main[[#This Row],[Currency]],'Currency'!A:B,2,FALSE)</f>
        <v>6</v>
      </c>
      <c r="W2494" s="5" t="str">
        <f>IF(Main[[#This Row],[Avg_Cost_USD]]&lt;10,"Low",
IF(Main[[#This Row],[Avg_Cost_USD]]&lt;=30,"Medium","High"))</f>
        <v>Low</v>
      </c>
    </row>
    <row r="2495" spans="1:23" x14ac:dyDescent="0.3">
      <c r="A2495">
        <v>312173</v>
      </c>
      <c r="B2495" t="s">
        <v>3235</v>
      </c>
      <c r="C2495">
        <v>1</v>
      </c>
      <c r="D2495" t="s">
        <v>54</v>
      </c>
      <c r="E2495" t="s">
        <v>214</v>
      </c>
      <c r="F2495">
        <v>77.245816509999997</v>
      </c>
      <c r="G2495">
        <v>28.55854948</v>
      </c>
      <c r="H2495" t="s">
        <v>913</v>
      </c>
      <c r="I2495" t="s">
        <v>19</v>
      </c>
      <c r="J2495" t="s">
        <v>57</v>
      </c>
      <c r="K2495" t="s">
        <v>61</v>
      </c>
      <c r="L2495" t="s">
        <v>57</v>
      </c>
      <c r="M2495" t="s">
        <v>57</v>
      </c>
      <c r="N2495">
        <v>2</v>
      </c>
      <c r="O2495">
        <v>25</v>
      </c>
      <c r="P2495">
        <v>500</v>
      </c>
      <c r="Q2495">
        <v>3.1</v>
      </c>
      <c r="R2495">
        <v>2018</v>
      </c>
      <c r="S2495">
        <v>9</v>
      </c>
      <c r="T2495">
        <v>21</v>
      </c>
      <c r="U2495" s="1">
        <v>43364</v>
      </c>
      <c r="V2495" s="5">
        <f>Main[[#This Row],[Average_Cost_for_two]] * VLOOKUP(Main[[#This Row],[Currency]],'Currency'!A:B,2,FALSE)</f>
        <v>6</v>
      </c>
      <c r="W2495" s="5" t="str">
        <f>IF(Main[[#This Row],[Avg_Cost_USD]]&lt;10,"Low",
IF(Main[[#This Row],[Avg_Cost_USD]]&lt;=30,"Medium","High"))</f>
        <v>Low</v>
      </c>
    </row>
    <row r="2496" spans="1:23" x14ac:dyDescent="0.3">
      <c r="A2496">
        <v>89</v>
      </c>
      <c r="B2496" t="s">
        <v>3236</v>
      </c>
      <c r="C2496">
        <v>1</v>
      </c>
      <c r="D2496" t="s">
        <v>54</v>
      </c>
      <c r="E2496" t="s">
        <v>979</v>
      </c>
      <c r="F2496">
        <v>77.195274900000001</v>
      </c>
      <c r="G2496">
        <v>28.555157000000001</v>
      </c>
      <c r="H2496" t="s">
        <v>521</v>
      </c>
      <c r="I2496" t="s">
        <v>19</v>
      </c>
      <c r="J2496" t="s">
        <v>57</v>
      </c>
      <c r="K2496" t="s">
        <v>61</v>
      </c>
      <c r="L2496" t="s">
        <v>57</v>
      </c>
      <c r="M2496" t="s">
        <v>57</v>
      </c>
      <c r="N2496">
        <v>2</v>
      </c>
      <c r="O2496">
        <v>1627</v>
      </c>
      <c r="P2496">
        <v>500</v>
      </c>
      <c r="Q2496">
        <v>4.2</v>
      </c>
      <c r="R2496">
        <v>2016</v>
      </c>
      <c r="S2496">
        <v>9</v>
      </c>
      <c r="T2496">
        <v>27</v>
      </c>
      <c r="U2496" s="1">
        <v>42640</v>
      </c>
      <c r="V2496" s="5">
        <f>Main[[#This Row],[Average_Cost_for_two]] * VLOOKUP(Main[[#This Row],[Currency]],'Currency'!A:B,2,FALSE)</f>
        <v>6</v>
      </c>
      <c r="W2496" s="5" t="str">
        <f>IF(Main[[#This Row],[Avg_Cost_USD]]&lt;10,"Low",
IF(Main[[#This Row],[Avg_Cost_USD]]&lt;=30,"Medium","High"))</f>
        <v>Low</v>
      </c>
    </row>
    <row r="2497" spans="1:23" x14ac:dyDescent="0.3">
      <c r="A2497">
        <v>300430</v>
      </c>
      <c r="B2497" t="s">
        <v>3237</v>
      </c>
      <c r="C2497">
        <v>1</v>
      </c>
      <c r="D2497" t="s">
        <v>54</v>
      </c>
      <c r="E2497" t="s">
        <v>983</v>
      </c>
      <c r="F2497">
        <v>77.078188299999994</v>
      </c>
      <c r="G2497">
        <v>28.617848800000001</v>
      </c>
      <c r="H2497" t="s">
        <v>3238</v>
      </c>
      <c r="I2497" t="s">
        <v>19</v>
      </c>
      <c r="J2497" t="s">
        <v>57</v>
      </c>
      <c r="K2497" t="s">
        <v>61</v>
      </c>
      <c r="L2497" t="s">
        <v>57</v>
      </c>
      <c r="M2497" t="s">
        <v>57</v>
      </c>
      <c r="N2497">
        <v>2</v>
      </c>
      <c r="O2497">
        <v>86</v>
      </c>
      <c r="P2497">
        <v>500</v>
      </c>
      <c r="Q2497">
        <v>3.3</v>
      </c>
      <c r="R2497">
        <v>2018</v>
      </c>
      <c r="S2497">
        <v>9</v>
      </c>
      <c r="T2497">
        <v>9</v>
      </c>
      <c r="U2497" s="1">
        <v>43352</v>
      </c>
      <c r="V2497" s="5">
        <f>Main[[#This Row],[Average_Cost_for_two]] * VLOOKUP(Main[[#This Row],[Currency]],'Currency'!A:B,2,FALSE)</f>
        <v>6</v>
      </c>
      <c r="W2497" s="5" t="str">
        <f>IF(Main[[#This Row],[Avg_Cost_USD]]&lt;10,"Low",
IF(Main[[#This Row],[Avg_Cost_USD]]&lt;=30,"Medium","High"))</f>
        <v>Low</v>
      </c>
    </row>
    <row r="2498" spans="1:23" x14ac:dyDescent="0.3">
      <c r="A2498">
        <v>18128869</v>
      </c>
      <c r="B2498" t="s">
        <v>3009</v>
      </c>
      <c r="C2498">
        <v>1</v>
      </c>
      <c r="D2498" t="s">
        <v>54</v>
      </c>
      <c r="E2498" t="s">
        <v>173</v>
      </c>
      <c r="F2498">
        <v>77.188586560000005</v>
      </c>
      <c r="G2498">
        <v>28.643566440000001</v>
      </c>
      <c r="H2498" t="s">
        <v>2810</v>
      </c>
      <c r="I2498" t="s">
        <v>19</v>
      </c>
      <c r="J2498" t="s">
        <v>57</v>
      </c>
      <c r="K2498" t="s">
        <v>61</v>
      </c>
      <c r="L2498" t="s">
        <v>57</v>
      </c>
      <c r="M2498" t="s">
        <v>57</v>
      </c>
      <c r="N2498">
        <v>2</v>
      </c>
      <c r="O2498">
        <v>32</v>
      </c>
      <c r="P2498">
        <v>500</v>
      </c>
      <c r="Q2498">
        <v>2.7</v>
      </c>
      <c r="R2498">
        <v>2017</v>
      </c>
      <c r="S2498">
        <v>9</v>
      </c>
      <c r="T2498">
        <v>7</v>
      </c>
      <c r="U2498" s="1">
        <v>42985</v>
      </c>
      <c r="V2498" s="5">
        <f>Main[[#This Row],[Average_Cost_for_two]] * VLOOKUP(Main[[#This Row],[Currency]],'Currency'!A:B,2,FALSE)</f>
        <v>6</v>
      </c>
      <c r="W2498" s="5" t="str">
        <f>IF(Main[[#This Row],[Avg_Cost_USD]]&lt;10,"Low",
IF(Main[[#This Row],[Avg_Cost_USD]]&lt;=30,"Medium","High"))</f>
        <v>Low</v>
      </c>
    </row>
    <row r="2499" spans="1:23" x14ac:dyDescent="0.3">
      <c r="A2499">
        <v>307746</v>
      </c>
      <c r="B2499" t="s">
        <v>3239</v>
      </c>
      <c r="C2499">
        <v>1</v>
      </c>
      <c r="D2499" t="s">
        <v>54</v>
      </c>
      <c r="E2499" t="s">
        <v>990</v>
      </c>
      <c r="F2499">
        <v>77.213513699999993</v>
      </c>
      <c r="G2499">
        <v>28.538889300000001</v>
      </c>
      <c r="H2499" t="s">
        <v>2663</v>
      </c>
      <c r="I2499" t="s">
        <v>19</v>
      </c>
      <c r="J2499" t="s">
        <v>57</v>
      </c>
      <c r="K2499" t="s">
        <v>61</v>
      </c>
      <c r="L2499" t="s">
        <v>57</v>
      </c>
      <c r="M2499" t="s">
        <v>57</v>
      </c>
      <c r="N2499">
        <v>2</v>
      </c>
      <c r="O2499">
        <v>218</v>
      </c>
      <c r="P2499">
        <v>500</v>
      </c>
      <c r="Q2499">
        <v>3.4</v>
      </c>
      <c r="R2499">
        <v>2010</v>
      </c>
      <c r="S2499">
        <v>9</v>
      </c>
      <c r="T2499">
        <v>18</v>
      </c>
      <c r="U2499" s="1">
        <v>40439</v>
      </c>
      <c r="V2499" s="5">
        <f>Main[[#This Row],[Average_Cost_for_two]] * VLOOKUP(Main[[#This Row],[Currency]],'Currency'!A:B,2,FALSE)</f>
        <v>6</v>
      </c>
      <c r="W2499" s="5" t="str">
        <f>IF(Main[[#This Row],[Avg_Cost_USD]]&lt;10,"Low",
IF(Main[[#This Row],[Avg_Cost_USD]]&lt;=30,"Medium","High"))</f>
        <v>Low</v>
      </c>
    </row>
    <row r="2500" spans="1:23" x14ac:dyDescent="0.3">
      <c r="A2500">
        <v>18277153</v>
      </c>
      <c r="B2500" t="s">
        <v>3240</v>
      </c>
      <c r="C2500">
        <v>1</v>
      </c>
      <c r="D2500" t="s">
        <v>54</v>
      </c>
      <c r="E2500" t="s">
        <v>104</v>
      </c>
      <c r="F2500">
        <v>77.295272900000001</v>
      </c>
      <c r="G2500">
        <v>28.597572899999999</v>
      </c>
      <c r="H2500" t="s">
        <v>315</v>
      </c>
      <c r="I2500" t="s">
        <v>19</v>
      </c>
      <c r="J2500" t="s">
        <v>57</v>
      </c>
      <c r="K2500" t="s">
        <v>61</v>
      </c>
      <c r="L2500" t="s">
        <v>57</v>
      </c>
      <c r="M2500" t="s">
        <v>57</v>
      </c>
      <c r="N2500">
        <v>2</v>
      </c>
      <c r="O2500">
        <v>49</v>
      </c>
      <c r="P2500">
        <v>500</v>
      </c>
      <c r="Q2500">
        <v>3.7</v>
      </c>
      <c r="R2500">
        <v>2014</v>
      </c>
      <c r="S2500">
        <v>9</v>
      </c>
      <c r="T2500">
        <v>24</v>
      </c>
      <c r="U2500" s="1">
        <v>41906</v>
      </c>
      <c r="V2500" s="5">
        <f>Main[[#This Row],[Average_Cost_for_two]] * VLOOKUP(Main[[#This Row],[Currency]],'Currency'!A:B,2,FALSE)</f>
        <v>6</v>
      </c>
      <c r="W2500" s="5" t="str">
        <f>IF(Main[[#This Row],[Avg_Cost_USD]]&lt;10,"Low",
IF(Main[[#This Row],[Avg_Cost_USD]]&lt;=30,"Medium","High"))</f>
        <v>Low</v>
      </c>
    </row>
    <row r="2501" spans="1:23" x14ac:dyDescent="0.3">
      <c r="A2501">
        <v>311451</v>
      </c>
      <c r="B2501" t="s">
        <v>3241</v>
      </c>
      <c r="C2501">
        <v>1</v>
      </c>
      <c r="D2501" t="s">
        <v>54</v>
      </c>
      <c r="E2501" t="s">
        <v>182</v>
      </c>
      <c r="F2501">
        <v>77.170769300000003</v>
      </c>
      <c r="G2501">
        <v>28.558633799999999</v>
      </c>
      <c r="H2501" t="s">
        <v>3242</v>
      </c>
      <c r="I2501" t="s">
        <v>19</v>
      </c>
      <c r="J2501" t="s">
        <v>57</v>
      </c>
      <c r="K2501" t="s">
        <v>61</v>
      </c>
      <c r="L2501" t="s">
        <v>57</v>
      </c>
      <c r="M2501" t="s">
        <v>57</v>
      </c>
      <c r="N2501">
        <v>2</v>
      </c>
      <c r="O2501">
        <v>78</v>
      </c>
      <c r="P2501">
        <v>500</v>
      </c>
      <c r="Q2501">
        <v>3.4</v>
      </c>
      <c r="R2501">
        <v>2012</v>
      </c>
      <c r="S2501">
        <v>9</v>
      </c>
      <c r="T2501">
        <v>8</v>
      </c>
      <c r="U2501" s="1">
        <v>41160</v>
      </c>
      <c r="V2501" s="5">
        <f>Main[[#This Row],[Average_Cost_for_two]] * VLOOKUP(Main[[#This Row],[Currency]],'Currency'!A:B,2,FALSE)</f>
        <v>6</v>
      </c>
      <c r="W2501" s="5" t="str">
        <f>IF(Main[[#This Row],[Avg_Cost_USD]]&lt;10,"Low",
IF(Main[[#This Row],[Avg_Cost_USD]]&lt;=30,"Medium","High"))</f>
        <v>Low</v>
      </c>
    </row>
    <row r="2502" spans="1:23" x14ac:dyDescent="0.3">
      <c r="A2502">
        <v>309463</v>
      </c>
      <c r="B2502" t="s">
        <v>3243</v>
      </c>
      <c r="C2502">
        <v>1</v>
      </c>
      <c r="D2502" t="s">
        <v>54</v>
      </c>
      <c r="E2502" t="s">
        <v>1665</v>
      </c>
      <c r="F2502">
        <v>77.149460099999999</v>
      </c>
      <c r="G2502">
        <v>28.693404300000001</v>
      </c>
      <c r="H2502" t="s">
        <v>289</v>
      </c>
      <c r="I2502" t="s">
        <v>19</v>
      </c>
      <c r="J2502" t="s">
        <v>57</v>
      </c>
      <c r="K2502" t="s">
        <v>61</v>
      </c>
      <c r="L2502" t="s">
        <v>57</v>
      </c>
      <c r="M2502" t="s">
        <v>57</v>
      </c>
      <c r="N2502">
        <v>2</v>
      </c>
      <c r="O2502">
        <v>80</v>
      </c>
      <c r="P2502">
        <v>500</v>
      </c>
      <c r="Q2502">
        <v>3.4</v>
      </c>
      <c r="R2502">
        <v>2013</v>
      </c>
      <c r="S2502">
        <v>9</v>
      </c>
      <c r="T2502">
        <v>7</v>
      </c>
      <c r="U2502" s="1">
        <v>41524</v>
      </c>
      <c r="V2502" s="5">
        <f>Main[[#This Row],[Average_Cost_for_two]] * VLOOKUP(Main[[#This Row],[Currency]],'Currency'!A:B,2,FALSE)</f>
        <v>6</v>
      </c>
      <c r="W2502" s="5" t="str">
        <f>IF(Main[[#This Row],[Avg_Cost_USD]]&lt;10,"Low",
IF(Main[[#This Row],[Avg_Cost_USD]]&lt;=30,"Medium","High"))</f>
        <v>Low</v>
      </c>
    </row>
    <row r="2503" spans="1:23" x14ac:dyDescent="0.3">
      <c r="A2503">
        <v>8801</v>
      </c>
      <c r="B2503" t="s">
        <v>3241</v>
      </c>
      <c r="C2503">
        <v>1</v>
      </c>
      <c r="D2503" t="s">
        <v>54</v>
      </c>
      <c r="E2503" t="s">
        <v>991</v>
      </c>
      <c r="F2503">
        <v>77.134014669999999</v>
      </c>
      <c r="G2503">
        <v>28.67055843</v>
      </c>
      <c r="H2503" t="s">
        <v>3242</v>
      </c>
      <c r="I2503" t="s">
        <v>19</v>
      </c>
      <c r="J2503" t="s">
        <v>57</v>
      </c>
      <c r="K2503" t="s">
        <v>61</v>
      </c>
      <c r="L2503" t="s">
        <v>57</v>
      </c>
      <c r="M2503" t="s">
        <v>57</v>
      </c>
      <c r="N2503">
        <v>2</v>
      </c>
      <c r="O2503">
        <v>167</v>
      </c>
      <c r="P2503">
        <v>500</v>
      </c>
      <c r="Q2503">
        <v>2.6</v>
      </c>
      <c r="R2503">
        <v>2011</v>
      </c>
      <c r="S2503">
        <v>9</v>
      </c>
      <c r="T2503">
        <v>24</v>
      </c>
      <c r="U2503" s="1">
        <v>40810</v>
      </c>
      <c r="V2503" s="5">
        <f>Main[[#This Row],[Average_Cost_for_two]] * VLOOKUP(Main[[#This Row],[Currency]],'Currency'!A:B,2,FALSE)</f>
        <v>6</v>
      </c>
      <c r="W2503" s="5" t="str">
        <f>IF(Main[[#This Row],[Avg_Cost_USD]]&lt;10,"Low",
IF(Main[[#This Row],[Avg_Cost_USD]]&lt;=30,"Medium","High"))</f>
        <v>Low</v>
      </c>
    </row>
    <row r="2504" spans="1:23" x14ac:dyDescent="0.3">
      <c r="A2504">
        <v>18446486</v>
      </c>
      <c r="B2504" t="s">
        <v>3244</v>
      </c>
      <c r="C2504">
        <v>1</v>
      </c>
      <c r="D2504" t="s">
        <v>54</v>
      </c>
      <c r="E2504" t="s">
        <v>996</v>
      </c>
      <c r="F2504">
        <v>77.186603000000005</v>
      </c>
      <c r="G2504">
        <v>28.640834000000002</v>
      </c>
      <c r="H2504" t="s">
        <v>2061</v>
      </c>
      <c r="I2504" t="s">
        <v>19</v>
      </c>
      <c r="J2504" t="s">
        <v>57</v>
      </c>
      <c r="K2504" t="s">
        <v>61</v>
      </c>
      <c r="L2504" t="s">
        <v>57</v>
      </c>
      <c r="M2504" t="s">
        <v>57</v>
      </c>
      <c r="N2504">
        <v>2</v>
      </c>
      <c r="O2504">
        <v>1</v>
      </c>
      <c r="P2504">
        <v>500</v>
      </c>
      <c r="Q2504">
        <v>1</v>
      </c>
      <c r="R2504">
        <v>2011</v>
      </c>
      <c r="S2504">
        <v>9</v>
      </c>
      <c r="T2504">
        <v>21</v>
      </c>
      <c r="U2504" s="1">
        <v>40807</v>
      </c>
      <c r="V2504" s="5">
        <f>Main[[#This Row],[Average_Cost_for_two]] * VLOOKUP(Main[[#This Row],[Currency]],'Currency'!A:B,2,FALSE)</f>
        <v>6</v>
      </c>
      <c r="W2504" s="5" t="str">
        <f>IF(Main[[#This Row],[Avg_Cost_USD]]&lt;10,"Low",
IF(Main[[#This Row],[Avg_Cost_USD]]&lt;=30,"Medium","High"))</f>
        <v>Low</v>
      </c>
    </row>
    <row r="2505" spans="1:23" x14ac:dyDescent="0.3">
      <c r="A2505">
        <v>18246132</v>
      </c>
      <c r="B2505" t="s">
        <v>3245</v>
      </c>
      <c r="C2505">
        <v>1</v>
      </c>
      <c r="D2505" t="s">
        <v>54</v>
      </c>
      <c r="E2505" t="s">
        <v>1718</v>
      </c>
      <c r="F2505">
        <v>77.124336799999995</v>
      </c>
      <c r="G2505">
        <v>28.711447199999999</v>
      </c>
      <c r="H2505" t="s">
        <v>289</v>
      </c>
      <c r="I2505" t="s">
        <v>19</v>
      </c>
      <c r="J2505" t="s">
        <v>57</v>
      </c>
      <c r="K2505" t="s">
        <v>61</v>
      </c>
      <c r="L2505" t="s">
        <v>57</v>
      </c>
      <c r="M2505" t="s">
        <v>57</v>
      </c>
      <c r="N2505">
        <v>2</v>
      </c>
      <c r="O2505">
        <v>56</v>
      </c>
      <c r="P2505">
        <v>500</v>
      </c>
      <c r="Q2505">
        <v>3.8</v>
      </c>
      <c r="R2505">
        <v>2014</v>
      </c>
      <c r="S2505">
        <v>9</v>
      </c>
      <c r="T2505">
        <v>3</v>
      </c>
      <c r="U2505" s="1">
        <v>41885</v>
      </c>
      <c r="V2505" s="5">
        <f>Main[[#This Row],[Average_Cost_for_two]] * VLOOKUP(Main[[#This Row],[Currency]],'Currency'!A:B,2,FALSE)</f>
        <v>6</v>
      </c>
      <c r="W2505" s="5" t="str">
        <f>IF(Main[[#This Row],[Avg_Cost_USD]]&lt;10,"Low",
IF(Main[[#This Row],[Avg_Cost_USD]]&lt;=30,"Medium","High"))</f>
        <v>Low</v>
      </c>
    </row>
    <row r="2506" spans="1:23" x14ac:dyDescent="0.3">
      <c r="A2506">
        <v>311272</v>
      </c>
      <c r="B2506" t="s">
        <v>3246</v>
      </c>
      <c r="C2506">
        <v>1</v>
      </c>
      <c r="D2506" t="s">
        <v>54</v>
      </c>
      <c r="E2506" t="s">
        <v>464</v>
      </c>
      <c r="F2506">
        <v>77.221070299999994</v>
      </c>
      <c r="G2506">
        <v>28.569902800000001</v>
      </c>
      <c r="H2506" t="s">
        <v>424</v>
      </c>
      <c r="I2506" t="s">
        <v>19</v>
      </c>
      <c r="J2506" t="s">
        <v>57</v>
      </c>
      <c r="K2506" t="s">
        <v>61</v>
      </c>
      <c r="L2506" t="s">
        <v>57</v>
      </c>
      <c r="M2506" t="s">
        <v>57</v>
      </c>
      <c r="N2506">
        <v>2</v>
      </c>
      <c r="O2506">
        <v>24</v>
      </c>
      <c r="P2506">
        <v>500</v>
      </c>
      <c r="Q2506">
        <v>2.6</v>
      </c>
      <c r="R2506">
        <v>2012</v>
      </c>
      <c r="S2506">
        <v>9</v>
      </c>
      <c r="T2506">
        <v>9</v>
      </c>
      <c r="U2506" s="1">
        <v>41161</v>
      </c>
      <c r="V2506" s="5">
        <f>Main[[#This Row],[Average_Cost_for_two]] * VLOOKUP(Main[[#This Row],[Currency]],'Currency'!A:B,2,FALSE)</f>
        <v>6</v>
      </c>
      <c r="W2506" s="5" t="str">
        <f>IF(Main[[#This Row],[Avg_Cost_USD]]&lt;10,"Low",
IF(Main[[#This Row],[Avg_Cost_USD]]&lt;=30,"Medium","High"))</f>
        <v>Low</v>
      </c>
    </row>
    <row r="2507" spans="1:23" x14ac:dyDescent="0.3">
      <c r="A2507">
        <v>309198</v>
      </c>
      <c r="B2507" t="s">
        <v>3241</v>
      </c>
      <c r="C2507">
        <v>1</v>
      </c>
      <c r="D2507" t="s">
        <v>54</v>
      </c>
      <c r="E2507" t="s">
        <v>1248</v>
      </c>
      <c r="F2507">
        <v>77.075196500000004</v>
      </c>
      <c r="G2507">
        <v>28.638856950000001</v>
      </c>
      <c r="H2507" t="s">
        <v>3242</v>
      </c>
      <c r="I2507" t="s">
        <v>19</v>
      </c>
      <c r="J2507" t="s">
        <v>57</v>
      </c>
      <c r="K2507" t="s">
        <v>61</v>
      </c>
      <c r="L2507" t="s">
        <v>57</v>
      </c>
      <c r="M2507" t="s">
        <v>57</v>
      </c>
      <c r="N2507">
        <v>2</v>
      </c>
      <c r="O2507">
        <v>28</v>
      </c>
      <c r="P2507">
        <v>500</v>
      </c>
      <c r="Q2507">
        <v>2.6</v>
      </c>
      <c r="R2507">
        <v>2018</v>
      </c>
      <c r="S2507">
        <v>9</v>
      </c>
      <c r="T2507">
        <v>11</v>
      </c>
      <c r="U2507" s="1">
        <v>43354</v>
      </c>
      <c r="V2507" s="5">
        <f>Main[[#This Row],[Average_Cost_for_two]] * VLOOKUP(Main[[#This Row],[Currency]],'Currency'!A:B,2,FALSE)</f>
        <v>6</v>
      </c>
      <c r="W2507" s="5" t="str">
        <f>IF(Main[[#This Row],[Avg_Cost_USD]]&lt;10,"Low",
IF(Main[[#This Row],[Avg_Cost_USD]]&lt;=30,"Medium","High"))</f>
        <v>Low</v>
      </c>
    </row>
    <row r="2508" spans="1:23" x14ac:dyDescent="0.3">
      <c r="A2508">
        <v>309156</v>
      </c>
      <c r="B2508" t="s">
        <v>3247</v>
      </c>
      <c r="C2508">
        <v>1</v>
      </c>
      <c r="D2508" t="s">
        <v>54</v>
      </c>
      <c r="E2508" t="s">
        <v>1126</v>
      </c>
      <c r="F2508">
        <v>77.232926300000003</v>
      </c>
      <c r="G2508">
        <v>28.556331100000001</v>
      </c>
      <c r="H2508" t="s">
        <v>2548</v>
      </c>
      <c r="I2508" t="s">
        <v>19</v>
      </c>
      <c r="J2508" t="s">
        <v>57</v>
      </c>
      <c r="K2508" t="s">
        <v>61</v>
      </c>
      <c r="L2508" t="s">
        <v>57</v>
      </c>
      <c r="M2508" t="s">
        <v>57</v>
      </c>
      <c r="N2508">
        <v>2</v>
      </c>
      <c r="O2508">
        <v>130</v>
      </c>
      <c r="P2508">
        <v>500</v>
      </c>
      <c r="Q2508">
        <v>3.7</v>
      </c>
      <c r="R2508">
        <v>2010</v>
      </c>
      <c r="S2508">
        <v>8</v>
      </c>
      <c r="T2508">
        <v>5</v>
      </c>
      <c r="U2508" s="1">
        <v>40395</v>
      </c>
      <c r="V2508" s="5">
        <f>Main[[#This Row],[Average_Cost_for_two]] * VLOOKUP(Main[[#This Row],[Currency]],'Currency'!A:B,2,FALSE)</f>
        <v>6</v>
      </c>
      <c r="W2508" s="5" t="str">
        <f>IF(Main[[#This Row],[Avg_Cost_USD]]&lt;10,"Low",
IF(Main[[#This Row],[Avg_Cost_USD]]&lt;=30,"Medium","High"))</f>
        <v>Low</v>
      </c>
    </row>
    <row r="2509" spans="1:23" x14ac:dyDescent="0.3">
      <c r="A2509">
        <v>300607</v>
      </c>
      <c r="B2509" t="s">
        <v>3248</v>
      </c>
      <c r="C2509">
        <v>1</v>
      </c>
      <c r="D2509" t="s">
        <v>54</v>
      </c>
      <c r="E2509" t="s">
        <v>124</v>
      </c>
      <c r="F2509">
        <v>77.204375200000001</v>
      </c>
      <c r="G2509">
        <v>28.541653499999999</v>
      </c>
      <c r="H2509" t="s">
        <v>444</v>
      </c>
      <c r="I2509" t="s">
        <v>19</v>
      </c>
      <c r="J2509" t="s">
        <v>57</v>
      </c>
      <c r="K2509" t="s">
        <v>61</v>
      </c>
      <c r="L2509" t="s">
        <v>57</v>
      </c>
      <c r="M2509" t="s">
        <v>57</v>
      </c>
      <c r="N2509">
        <v>2</v>
      </c>
      <c r="O2509">
        <v>16</v>
      </c>
      <c r="P2509">
        <v>500</v>
      </c>
      <c r="Q2509">
        <v>2.6</v>
      </c>
      <c r="R2509">
        <v>2013</v>
      </c>
      <c r="S2509">
        <v>8</v>
      </c>
      <c r="T2509">
        <v>7</v>
      </c>
      <c r="U2509" s="1">
        <v>41493</v>
      </c>
      <c r="V2509" s="5">
        <f>Main[[#This Row],[Average_Cost_for_two]] * VLOOKUP(Main[[#This Row],[Currency]],'Currency'!A:B,2,FALSE)</f>
        <v>6</v>
      </c>
      <c r="W2509" s="5" t="str">
        <f>IF(Main[[#This Row],[Avg_Cost_USD]]&lt;10,"Low",
IF(Main[[#This Row],[Avg_Cost_USD]]&lt;=30,"Medium","High"))</f>
        <v>Low</v>
      </c>
    </row>
    <row r="2510" spans="1:23" x14ac:dyDescent="0.3">
      <c r="A2510">
        <v>18449787</v>
      </c>
      <c r="B2510" t="s">
        <v>3249</v>
      </c>
      <c r="C2510">
        <v>1</v>
      </c>
      <c r="D2510" t="s">
        <v>54</v>
      </c>
      <c r="E2510" t="s">
        <v>83</v>
      </c>
      <c r="F2510">
        <v>77.248732399999994</v>
      </c>
      <c r="G2510">
        <v>28.585352499999999</v>
      </c>
      <c r="H2510" t="s">
        <v>315</v>
      </c>
      <c r="I2510" t="s">
        <v>19</v>
      </c>
      <c r="J2510" t="s">
        <v>57</v>
      </c>
      <c r="K2510" t="s">
        <v>61</v>
      </c>
      <c r="L2510" t="s">
        <v>57</v>
      </c>
      <c r="M2510" t="s">
        <v>57</v>
      </c>
      <c r="N2510">
        <v>2</v>
      </c>
      <c r="O2510">
        <v>24</v>
      </c>
      <c r="P2510">
        <v>500</v>
      </c>
      <c r="Q2510">
        <v>3.2</v>
      </c>
      <c r="R2510">
        <v>2018</v>
      </c>
      <c r="S2510">
        <v>8</v>
      </c>
      <c r="T2510">
        <v>19</v>
      </c>
      <c r="U2510" s="1">
        <v>43331</v>
      </c>
      <c r="V2510" s="5">
        <f>Main[[#This Row],[Average_Cost_for_two]] * VLOOKUP(Main[[#This Row],[Currency]],'Currency'!A:B,2,FALSE)</f>
        <v>6</v>
      </c>
      <c r="W2510" s="5" t="str">
        <f>IF(Main[[#This Row],[Avg_Cost_USD]]&lt;10,"Low",
IF(Main[[#This Row],[Avg_Cost_USD]]&lt;=30,"Medium","High"))</f>
        <v>Low</v>
      </c>
    </row>
    <row r="2511" spans="1:23" x14ac:dyDescent="0.3">
      <c r="A2511">
        <v>899</v>
      </c>
      <c r="B2511" t="s">
        <v>3250</v>
      </c>
      <c r="C2511">
        <v>1</v>
      </c>
      <c r="D2511" t="s">
        <v>54</v>
      </c>
      <c r="E2511" t="s">
        <v>502</v>
      </c>
      <c r="F2511">
        <v>77.219588200000004</v>
      </c>
      <c r="G2511">
        <v>28.627070799999998</v>
      </c>
      <c r="H2511" t="s">
        <v>521</v>
      </c>
      <c r="I2511" t="s">
        <v>19</v>
      </c>
      <c r="J2511" t="s">
        <v>57</v>
      </c>
      <c r="K2511" t="s">
        <v>61</v>
      </c>
      <c r="L2511" t="s">
        <v>57</v>
      </c>
      <c r="M2511" t="s">
        <v>57</v>
      </c>
      <c r="N2511">
        <v>2</v>
      </c>
      <c r="O2511">
        <v>1869</v>
      </c>
      <c r="P2511">
        <v>500</v>
      </c>
      <c r="Q2511">
        <v>4.2</v>
      </c>
      <c r="R2511">
        <v>2012</v>
      </c>
      <c r="S2511">
        <v>8</v>
      </c>
      <c r="T2511">
        <v>7</v>
      </c>
      <c r="U2511" s="1">
        <v>41128</v>
      </c>
      <c r="V2511" s="5">
        <f>Main[[#This Row],[Average_Cost_for_two]] * VLOOKUP(Main[[#This Row],[Currency]],'Currency'!A:B,2,FALSE)</f>
        <v>6</v>
      </c>
      <c r="W2511" s="5" t="str">
        <f>IF(Main[[#This Row],[Avg_Cost_USD]]&lt;10,"Low",
IF(Main[[#This Row],[Avg_Cost_USD]]&lt;=30,"Medium","High"))</f>
        <v>Low</v>
      </c>
    </row>
    <row r="2512" spans="1:23" x14ac:dyDescent="0.3">
      <c r="A2512">
        <v>302892</v>
      </c>
      <c r="B2512" t="s">
        <v>3251</v>
      </c>
      <c r="C2512">
        <v>1</v>
      </c>
      <c r="D2512" t="s">
        <v>54</v>
      </c>
      <c r="E2512" t="s">
        <v>926</v>
      </c>
      <c r="F2512">
        <v>77.256909800000003</v>
      </c>
      <c r="G2512">
        <v>28.530722489999999</v>
      </c>
      <c r="H2512" t="s">
        <v>303</v>
      </c>
      <c r="I2512" t="s">
        <v>19</v>
      </c>
      <c r="J2512" t="s">
        <v>57</v>
      </c>
      <c r="K2512" t="s">
        <v>61</v>
      </c>
      <c r="L2512" t="s">
        <v>57</v>
      </c>
      <c r="M2512" t="s">
        <v>57</v>
      </c>
      <c r="N2512">
        <v>2</v>
      </c>
      <c r="O2512">
        <v>85</v>
      </c>
      <c r="P2512">
        <v>500</v>
      </c>
      <c r="Q2512">
        <v>3.3</v>
      </c>
      <c r="R2512">
        <v>2016</v>
      </c>
      <c r="S2512">
        <v>8</v>
      </c>
      <c r="T2512">
        <v>21</v>
      </c>
      <c r="U2512" s="1">
        <v>42603</v>
      </c>
      <c r="V2512" s="5">
        <f>Main[[#This Row],[Average_Cost_for_two]] * VLOOKUP(Main[[#This Row],[Currency]],'Currency'!A:B,2,FALSE)</f>
        <v>6</v>
      </c>
      <c r="W2512" s="5" t="str">
        <f>IF(Main[[#This Row],[Avg_Cost_USD]]&lt;10,"Low",
IF(Main[[#This Row],[Avg_Cost_USD]]&lt;=30,"Medium","High"))</f>
        <v>Low</v>
      </c>
    </row>
    <row r="2513" spans="1:23" x14ac:dyDescent="0.3">
      <c r="A2513">
        <v>310653</v>
      </c>
      <c r="B2513" t="s">
        <v>3252</v>
      </c>
      <c r="C2513">
        <v>1</v>
      </c>
      <c r="D2513" t="s">
        <v>54</v>
      </c>
      <c r="E2513" t="s">
        <v>412</v>
      </c>
      <c r="F2513">
        <v>77.273160200000007</v>
      </c>
      <c r="G2513">
        <v>28.630173599999999</v>
      </c>
      <c r="H2513" t="s">
        <v>315</v>
      </c>
      <c r="I2513" t="s">
        <v>19</v>
      </c>
      <c r="J2513" t="s">
        <v>57</v>
      </c>
      <c r="K2513" t="s">
        <v>61</v>
      </c>
      <c r="L2513" t="s">
        <v>57</v>
      </c>
      <c r="M2513" t="s">
        <v>57</v>
      </c>
      <c r="N2513">
        <v>2</v>
      </c>
      <c r="O2513">
        <v>18</v>
      </c>
      <c r="P2513">
        <v>500</v>
      </c>
      <c r="Q2513">
        <v>3.1</v>
      </c>
      <c r="R2513">
        <v>2017</v>
      </c>
      <c r="S2513">
        <v>8</v>
      </c>
      <c r="T2513">
        <v>11</v>
      </c>
      <c r="U2513" s="1">
        <v>42958</v>
      </c>
      <c r="V2513" s="5">
        <f>Main[[#This Row],[Average_Cost_for_two]] * VLOOKUP(Main[[#This Row],[Currency]],'Currency'!A:B,2,FALSE)</f>
        <v>6</v>
      </c>
      <c r="W2513" s="5" t="str">
        <f>IF(Main[[#This Row],[Avg_Cost_USD]]&lt;10,"Low",
IF(Main[[#This Row],[Avg_Cost_USD]]&lt;=30,"Medium","High"))</f>
        <v>Low</v>
      </c>
    </row>
    <row r="2514" spans="1:23" x14ac:dyDescent="0.3">
      <c r="A2514">
        <v>305604</v>
      </c>
      <c r="B2514" t="s">
        <v>3241</v>
      </c>
      <c r="C2514">
        <v>1</v>
      </c>
      <c r="D2514" t="s">
        <v>54</v>
      </c>
      <c r="E2514" t="s">
        <v>1401</v>
      </c>
      <c r="F2514">
        <v>77.226729000000006</v>
      </c>
      <c r="G2514">
        <v>28.583169000000002</v>
      </c>
      <c r="H2514" t="s">
        <v>3242</v>
      </c>
      <c r="I2514" t="s">
        <v>19</v>
      </c>
      <c r="J2514" t="s">
        <v>57</v>
      </c>
      <c r="K2514" t="s">
        <v>61</v>
      </c>
      <c r="L2514" t="s">
        <v>57</v>
      </c>
      <c r="M2514" t="s">
        <v>57</v>
      </c>
      <c r="N2514">
        <v>2</v>
      </c>
      <c r="O2514">
        <v>66</v>
      </c>
      <c r="P2514">
        <v>500</v>
      </c>
      <c r="Q2514">
        <v>3.2</v>
      </c>
      <c r="R2514">
        <v>2015</v>
      </c>
      <c r="S2514">
        <v>8</v>
      </c>
      <c r="T2514">
        <v>23</v>
      </c>
      <c r="U2514" s="1">
        <v>42239</v>
      </c>
      <c r="V2514" s="5">
        <f>Main[[#This Row],[Average_Cost_for_two]] * VLOOKUP(Main[[#This Row],[Currency]],'Currency'!A:B,2,FALSE)</f>
        <v>6</v>
      </c>
      <c r="W2514" s="5" t="str">
        <f>IF(Main[[#This Row],[Avg_Cost_USD]]&lt;10,"Low",
IF(Main[[#This Row],[Avg_Cost_USD]]&lt;=30,"Medium","High"))</f>
        <v>Low</v>
      </c>
    </row>
    <row r="2515" spans="1:23" x14ac:dyDescent="0.3">
      <c r="A2515">
        <v>18208914</v>
      </c>
      <c r="B2515" t="s">
        <v>3253</v>
      </c>
      <c r="C2515">
        <v>1</v>
      </c>
      <c r="D2515" t="s">
        <v>54</v>
      </c>
      <c r="E2515" t="s">
        <v>2196</v>
      </c>
      <c r="F2515">
        <v>77.306191299999995</v>
      </c>
      <c r="G2515">
        <v>28.631136699999999</v>
      </c>
      <c r="H2515" t="s">
        <v>2548</v>
      </c>
      <c r="I2515" t="s">
        <v>19</v>
      </c>
      <c r="J2515" t="s">
        <v>57</v>
      </c>
      <c r="K2515" t="s">
        <v>61</v>
      </c>
      <c r="L2515" t="s">
        <v>57</v>
      </c>
      <c r="M2515" t="s">
        <v>57</v>
      </c>
      <c r="N2515">
        <v>2</v>
      </c>
      <c r="O2515">
        <v>27</v>
      </c>
      <c r="P2515">
        <v>500</v>
      </c>
      <c r="Q2515">
        <v>3.4</v>
      </c>
      <c r="R2515">
        <v>2018</v>
      </c>
      <c r="S2515">
        <v>8</v>
      </c>
      <c r="T2515">
        <v>8</v>
      </c>
      <c r="U2515" s="1">
        <v>43320</v>
      </c>
      <c r="V2515" s="5">
        <f>Main[[#This Row],[Average_Cost_for_two]] * VLOOKUP(Main[[#This Row],[Currency]],'Currency'!A:B,2,FALSE)</f>
        <v>6</v>
      </c>
      <c r="W2515" s="5" t="str">
        <f>IF(Main[[#This Row],[Avg_Cost_USD]]&lt;10,"Low",
IF(Main[[#This Row],[Avg_Cost_USD]]&lt;=30,"Medium","High"))</f>
        <v>Low</v>
      </c>
    </row>
    <row r="2516" spans="1:23" x14ac:dyDescent="0.3">
      <c r="A2516">
        <v>175</v>
      </c>
      <c r="B2516" t="s">
        <v>3233</v>
      </c>
      <c r="C2516">
        <v>1</v>
      </c>
      <c r="D2516" t="s">
        <v>54</v>
      </c>
      <c r="E2516" t="s">
        <v>1403</v>
      </c>
      <c r="F2516">
        <v>77.207650020000003</v>
      </c>
      <c r="G2516">
        <v>28.523354090000002</v>
      </c>
      <c r="H2516" t="s">
        <v>3234</v>
      </c>
      <c r="I2516" t="s">
        <v>19</v>
      </c>
      <c r="J2516" t="s">
        <v>57</v>
      </c>
      <c r="K2516" t="s">
        <v>61</v>
      </c>
      <c r="L2516" t="s">
        <v>57</v>
      </c>
      <c r="M2516" t="s">
        <v>57</v>
      </c>
      <c r="N2516">
        <v>2</v>
      </c>
      <c r="O2516">
        <v>219</v>
      </c>
      <c r="P2516">
        <v>500</v>
      </c>
      <c r="Q2516">
        <v>3.6</v>
      </c>
      <c r="R2516">
        <v>2016</v>
      </c>
      <c r="S2516">
        <v>8</v>
      </c>
      <c r="T2516">
        <v>8</v>
      </c>
      <c r="U2516" s="1">
        <v>42590</v>
      </c>
      <c r="V2516" s="5">
        <f>Main[[#This Row],[Average_Cost_for_two]] * VLOOKUP(Main[[#This Row],[Currency]],'Currency'!A:B,2,FALSE)</f>
        <v>6</v>
      </c>
      <c r="W2516" s="5" t="str">
        <f>IF(Main[[#This Row],[Avg_Cost_USD]]&lt;10,"Low",
IF(Main[[#This Row],[Avg_Cost_USD]]&lt;=30,"Medium","High"))</f>
        <v>Low</v>
      </c>
    </row>
    <row r="2517" spans="1:23" x14ac:dyDescent="0.3">
      <c r="A2517">
        <v>3229</v>
      </c>
      <c r="B2517" t="s">
        <v>3241</v>
      </c>
      <c r="C2517">
        <v>1</v>
      </c>
      <c r="D2517" t="s">
        <v>54</v>
      </c>
      <c r="E2517" t="s">
        <v>1718</v>
      </c>
      <c r="F2517">
        <v>77.117010100000002</v>
      </c>
      <c r="G2517">
        <v>28.7009376</v>
      </c>
      <c r="H2517" t="s">
        <v>3242</v>
      </c>
      <c r="I2517" t="s">
        <v>19</v>
      </c>
      <c r="J2517" t="s">
        <v>57</v>
      </c>
      <c r="K2517" t="s">
        <v>61</v>
      </c>
      <c r="L2517" t="s">
        <v>57</v>
      </c>
      <c r="M2517" t="s">
        <v>57</v>
      </c>
      <c r="N2517">
        <v>2</v>
      </c>
      <c r="O2517">
        <v>132</v>
      </c>
      <c r="P2517">
        <v>500</v>
      </c>
      <c r="Q2517">
        <v>3.3</v>
      </c>
      <c r="R2517">
        <v>2015</v>
      </c>
      <c r="S2517">
        <v>8</v>
      </c>
      <c r="T2517">
        <v>6</v>
      </c>
      <c r="U2517" s="1">
        <v>42222</v>
      </c>
      <c r="V2517" s="5">
        <f>Main[[#This Row],[Average_Cost_for_two]] * VLOOKUP(Main[[#This Row],[Currency]],'Currency'!A:B,2,FALSE)</f>
        <v>6</v>
      </c>
      <c r="W2517" s="5" t="str">
        <f>IF(Main[[#This Row],[Avg_Cost_USD]]&lt;10,"Low",
IF(Main[[#This Row],[Avg_Cost_USD]]&lt;=30,"Medium","High"))</f>
        <v>Low</v>
      </c>
    </row>
    <row r="2518" spans="1:23" x14ac:dyDescent="0.3">
      <c r="A2518">
        <v>18384121</v>
      </c>
      <c r="B2518" t="s">
        <v>3254</v>
      </c>
      <c r="C2518">
        <v>1</v>
      </c>
      <c r="D2518" t="s">
        <v>54</v>
      </c>
      <c r="E2518" t="s">
        <v>1093</v>
      </c>
      <c r="F2518">
        <v>77.195856000000006</v>
      </c>
      <c r="G2518">
        <v>28.559151</v>
      </c>
      <c r="H2518" t="s">
        <v>3255</v>
      </c>
      <c r="I2518" t="s">
        <v>19</v>
      </c>
      <c r="J2518" t="s">
        <v>57</v>
      </c>
      <c r="K2518" t="s">
        <v>61</v>
      </c>
      <c r="L2518" t="s">
        <v>57</v>
      </c>
      <c r="M2518" t="s">
        <v>57</v>
      </c>
      <c r="N2518">
        <v>2</v>
      </c>
      <c r="O2518">
        <v>15</v>
      </c>
      <c r="P2518">
        <v>500</v>
      </c>
      <c r="Q2518">
        <v>3.4</v>
      </c>
      <c r="R2518">
        <v>2018</v>
      </c>
      <c r="S2518">
        <v>8</v>
      </c>
      <c r="T2518">
        <v>22</v>
      </c>
      <c r="U2518" s="1">
        <v>43334</v>
      </c>
      <c r="V2518" s="5">
        <f>Main[[#This Row],[Average_Cost_for_two]] * VLOOKUP(Main[[#This Row],[Currency]],'Currency'!A:B,2,FALSE)</f>
        <v>6</v>
      </c>
      <c r="W2518" s="5" t="str">
        <f>IF(Main[[#This Row],[Avg_Cost_USD]]&lt;10,"Low",
IF(Main[[#This Row],[Avg_Cost_USD]]&lt;=30,"Medium","High"))</f>
        <v>Low</v>
      </c>
    </row>
    <row r="2519" spans="1:23" x14ac:dyDescent="0.3">
      <c r="A2519">
        <v>9954</v>
      </c>
      <c r="B2519" t="s">
        <v>3233</v>
      </c>
      <c r="C2519">
        <v>1</v>
      </c>
      <c r="D2519" t="s">
        <v>54</v>
      </c>
      <c r="E2519" t="s">
        <v>164</v>
      </c>
      <c r="F2519">
        <v>77.158058100000005</v>
      </c>
      <c r="G2519">
        <v>28.713418999999998</v>
      </c>
      <c r="H2519" t="s">
        <v>3234</v>
      </c>
      <c r="I2519" t="s">
        <v>19</v>
      </c>
      <c r="J2519" t="s">
        <v>57</v>
      </c>
      <c r="K2519" t="s">
        <v>61</v>
      </c>
      <c r="L2519" t="s">
        <v>57</v>
      </c>
      <c r="M2519" t="s">
        <v>57</v>
      </c>
      <c r="N2519">
        <v>2</v>
      </c>
      <c r="O2519">
        <v>39</v>
      </c>
      <c r="P2519">
        <v>500</v>
      </c>
      <c r="Q2519">
        <v>3.5</v>
      </c>
      <c r="R2519">
        <v>2016</v>
      </c>
      <c r="S2519">
        <v>8</v>
      </c>
      <c r="T2519">
        <v>8</v>
      </c>
      <c r="U2519" s="1">
        <v>42590</v>
      </c>
      <c r="V2519" s="5">
        <f>Main[[#This Row],[Average_Cost_for_two]] * VLOOKUP(Main[[#This Row],[Currency]],'Currency'!A:B,2,FALSE)</f>
        <v>6</v>
      </c>
      <c r="W2519" s="5" t="str">
        <f>IF(Main[[#This Row],[Avg_Cost_USD]]&lt;10,"Low",
IF(Main[[#This Row],[Avg_Cost_USD]]&lt;=30,"Medium","High"))</f>
        <v>Low</v>
      </c>
    </row>
    <row r="2520" spans="1:23" x14ac:dyDescent="0.3">
      <c r="A2520">
        <v>18216903</v>
      </c>
      <c r="B2520" t="s">
        <v>3231</v>
      </c>
      <c r="C2520">
        <v>1</v>
      </c>
      <c r="D2520" t="s">
        <v>54</v>
      </c>
      <c r="E2520" t="s">
        <v>2490</v>
      </c>
      <c r="F2520">
        <v>77.120682099999996</v>
      </c>
      <c r="G2520">
        <v>28.650796199999998</v>
      </c>
      <c r="H2520" t="s">
        <v>3232</v>
      </c>
      <c r="I2520" t="s">
        <v>19</v>
      </c>
      <c r="J2520" t="s">
        <v>57</v>
      </c>
      <c r="K2520" t="s">
        <v>61</v>
      </c>
      <c r="L2520" t="s">
        <v>57</v>
      </c>
      <c r="M2520" t="s">
        <v>57</v>
      </c>
      <c r="N2520">
        <v>2</v>
      </c>
      <c r="O2520">
        <v>186</v>
      </c>
      <c r="P2520">
        <v>500</v>
      </c>
      <c r="Q2520">
        <v>3.6</v>
      </c>
      <c r="R2520">
        <v>2016</v>
      </c>
      <c r="S2520">
        <v>8</v>
      </c>
      <c r="T2520">
        <v>7</v>
      </c>
      <c r="U2520" s="1">
        <v>42589</v>
      </c>
      <c r="V2520" s="5">
        <f>Main[[#This Row],[Average_Cost_for_two]] * VLOOKUP(Main[[#This Row],[Currency]],'Currency'!A:B,2,FALSE)</f>
        <v>6</v>
      </c>
      <c r="W2520" s="5" t="str">
        <f>IF(Main[[#This Row],[Avg_Cost_USD]]&lt;10,"Low",
IF(Main[[#This Row],[Avg_Cost_USD]]&lt;=30,"Medium","High"))</f>
        <v>Low</v>
      </c>
    </row>
    <row r="2521" spans="1:23" x14ac:dyDescent="0.3">
      <c r="A2521">
        <v>312172</v>
      </c>
      <c r="B2521" t="s">
        <v>3256</v>
      </c>
      <c r="C2521">
        <v>1</v>
      </c>
      <c r="D2521" t="s">
        <v>54</v>
      </c>
      <c r="E2521" t="s">
        <v>678</v>
      </c>
      <c r="F2521">
        <v>77.067614300000002</v>
      </c>
      <c r="G2521">
        <v>28.619354099999999</v>
      </c>
      <c r="H2521" t="s">
        <v>337</v>
      </c>
      <c r="I2521" t="s">
        <v>19</v>
      </c>
      <c r="J2521" t="s">
        <v>57</v>
      </c>
      <c r="K2521" t="s">
        <v>61</v>
      </c>
      <c r="L2521" t="s">
        <v>57</v>
      </c>
      <c r="M2521" t="s">
        <v>57</v>
      </c>
      <c r="N2521">
        <v>2</v>
      </c>
      <c r="O2521">
        <v>4</v>
      </c>
      <c r="P2521">
        <v>500</v>
      </c>
      <c r="Q2521">
        <v>2.9</v>
      </c>
      <c r="R2521">
        <v>2014</v>
      </c>
      <c r="S2521">
        <v>8</v>
      </c>
      <c r="T2521">
        <v>23</v>
      </c>
      <c r="U2521" s="1">
        <v>41874</v>
      </c>
      <c r="V2521" s="5">
        <f>Main[[#This Row],[Average_Cost_for_two]] * VLOOKUP(Main[[#This Row],[Currency]],'Currency'!A:B,2,FALSE)</f>
        <v>6</v>
      </c>
      <c r="W2521" s="5" t="str">
        <f>IF(Main[[#This Row],[Avg_Cost_USD]]&lt;10,"Low",
IF(Main[[#This Row],[Avg_Cost_USD]]&lt;=30,"Medium","High"))</f>
        <v>Low</v>
      </c>
    </row>
    <row r="2522" spans="1:23" x14ac:dyDescent="0.3">
      <c r="A2522">
        <v>306761</v>
      </c>
      <c r="B2522" t="s">
        <v>3257</v>
      </c>
      <c r="C2522">
        <v>1</v>
      </c>
      <c r="D2522" t="s">
        <v>54</v>
      </c>
      <c r="E2522" t="s">
        <v>2326</v>
      </c>
      <c r="F2522">
        <v>77.1176368</v>
      </c>
      <c r="G2522">
        <v>28.700426100000001</v>
      </c>
      <c r="H2522" t="s">
        <v>439</v>
      </c>
      <c r="I2522" t="s">
        <v>19</v>
      </c>
      <c r="J2522" t="s">
        <v>57</v>
      </c>
      <c r="K2522" t="s">
        <v>61</v>
      </c>
      <c r="L2522" t="s">
        <v>57</v>
      </c>
      <c r="M2522" t="s">
        <v>57</v>
      </c>
      <c r="N2522">
        <v>2</v>
      </c>
      <c r="O2522">
        <v>79</v>
      </c>
      <c r="P2522">
        <v>500</v>
      </c>
      <c r="Q2522">
        <v>2.2000000000000002</v>
      </c>
      <c r="R2522">
        <v>2013</v>
      </c>
      <c r="S2522">
        <v>7</v>
      </c>
      <c r="T2522">
        <v>9</v>
      </c>
      <c r="U2522" s="1">
        <v>41464</v>
      </c>
      <c r="V2522" s="5">
        <f>Main[[#This Row],[Average_Cost_for_two]] * VLOOKUP(Main[[#This Row],[Currency]],'Currency'!A:B,2,FALSE)</f>
        <v>6</v>
      </c>
      <c r="W2522" s="5" t="str">
        <f>IF(Main[[#This Row],[Avg_Cost_USD]]&lt;10,"Low",
IF(Main[[#This Row],[Avg_Cost_USD]]&lt;=30,"Medium","High"))</f>
        <v>Low</v>
      </c>
    </row>
    <row r="2523" spans="1:23" x14ac:dyDescent="0.3">
      <c r="A2523">
        <v>3632</v>
      </c>
      <c r="B2523" t="s">
        <v>3258</v>
      </c>
      <c r="C2523">
        <v>1</v>
      </c>
      <c r="D2523" t="s">
        <v>54</v>
      </c>
      <c r="E2523" t="s">
        <v>168</v>
      </c>
      <c r="F2523">
        <v>77.253487800000002</v>
      </c>
      <c r="G2523">
        <v>28.5364501</v>
      </c>
      <c r="H2523" t="s">
        <v>913</v>
      </c>
      <c r="I2523" t="s">
        <v>19</v>
      </c>
      <c r="J2523" t="s">
        <v>57</v>
      </c>
      <c r="K2523" t="s">
        <v>61</v>
      </c>
      <c r="L2523" t="s">
        <v>57</v>
      </c>
      <c r="M2523" t="s">
        <v>57</v>
      </c>
      <c r="N2523">
        <v>2</v>
      </c>
      <c r="O2523">
        <v>39</v>
      </c>
      <c r="P2523">
        <v>500</v>
      </c>
      <c r="Q2523">
        <v>2.9</v>
      </c>
      <c r="R2523">
        <v>2015</v>
      </c>
      <c r="S2523">
        <v>7</v>
      </c>
      <c r="T2523">
        <v>18</v>
      </c>
      <c r="U2523" s="1">
        <v>42203</v>
      </c>
      <c r="V2523" s="5">
        <f>Main[[#This Row],[Average_Cost_for_two]] * VLOOKUP(Main[[#This Row],[Currency]],'Currency'!A:B,2,FALSE)</f>
        <v>6</v>
      </c>
      <c r="W2523" s="5" t="str">
        <f>IF(Main[[#This Row],[Avg_Cost_USD]]&lt;10,"Low",
IF(Main[[#This Row],[Avg_Cost_USD]]&lt;=30,"Medium","High"))</f>
        <v>Low</v>
      </c>
    </row>
    <row r="2524" spans="1:23" x14ac:dyDescent="0.3">
      <c r="A2524">
        <v>2195</v>
      </c>
      <c r="B2524" t="s">
        <v>3259</v>
      </c>
      <c r="C2524">
        <v>1</v>
      </c>
      <c r="D2524" t="s">
        <v>54</v>
      </c>
      <c r="E2524" t="s">
        <v>400</v>
      </c>
      <c r="F2524">
        <v>77.216999999999999</v>
      </c>
      <c r="G2524">
        <v>28.631360000000001</v>
      </c>
      <c r="H2524" t="s">
        <v>2485</v>
      </c>
      <c r="I2524" t="s">
        <v>19</v>
      </c>
      <c r="J2524" t="s">
        <v>57</v>
      </c>
      <c r="K2524" t="s">
        <v>61</v>
      </c>
      <c r="L2524" t="s">
        <v>57</v>
      </c>
      <c r="M2524" t="s">
        <v>57</v>
      </c>
      <c r="N2524">
        <v>2</v>
      </c>
      <c r="O2524">
        <v>427</v>
      </c>
      <c r="P2524">
        <v>500</v>
      </c>
      <c r="Q2524">
        <v>3.7</v>
      </c>
      <c r="R2524">
        <v>2016</v>
      </c>
      <c r="S2524">
        <v>7</v>
      </c>
      <c r="T2524">
        <v>1</v>
      </c>
      <c r="U2524" s="1">
        <v>42552</v>
      </c>
      <c r="V2524" s="5">
        <f>Main[[#This Row],[Average_Cost_for_two]] * VLOOKUP(Main[[#This Row],[Currency]],'Currency'!A:B,2,FALSE)</f>
        <v>6</v>
      </c>
      <c r="W2524" s="5" t="str">
        <f>IF(Main[[#This Row],[Avg_Cost_USD]]&lt;10,"Low",
IF(Main[[#This Row],[Avg_Cost_USD]]&lt;=30,"Medium","High"))</f>
        <v>Low</v>
      </c>
    </row>
    <row r="2525" spans="1:23" x14ac:dyDescent="0.3">
      <c r="A2525">
        <v>7851</v>
      </c>
      <c r="B2525" t="s">
        <v>3235</v>
      </c>
      <c r="C2525">
        <v>1</v>
      </c>
      <c r="D2525" t="s">
        <v>54</v>
      </c>
      <c r="E2525" t="s">
        <v>79</v>
      </c>
      <c r="F2525">
        <v>77.228361800000002</v>
      </c>
      <c r="G2525">
        <v>28.573591499999999</v>
      </c>
      <c r="H2525" t="s">
        <v>303</v>
      </c>
      <c r="I2525" t="s">
        <v>19</v>
      </c>
      <c r="J2525" t="s">
        <v>57</v>
      </c>
      <c r="K2525" t="s">
        <v>61</v>
      </c>
      <c r="L2525" t="s">
        <v>57</v>
      </c>
      <c r="M2525" t="s">
        <v>57</v>
      </c>
      <c r="N2525">
        <v>2</v>
      </c>
      <c r="O2525">
        <v>56</v>
      </c>
      <c r="P2525">
        <v>500</v>
      </c>
      <c r="Q2525">
        <v>2.6</v>
      </c>
      <c r="R2525">
        <v>2018</v>
      </c>
      <c r="S2525">
        <v>7</v>
      </c>
      <c r="T2525">
        <v>11</v>
      </c>
      <c r="U2525" s="1">
        <v>43292</v>
      </c>
      <c r="V2525" s="5">
        <f>Main[[#This Row],[Average_Cost_for_two]] * VLOOKUP(Main[[#This Row],[Currency]],'Currency'!A:B,2,FALSE)</f>
        <v>6</v>
      </c>
      <c r="W2525" s="5" t="str">
        <f>IF(Main[[#This Row],[Avg_Cost_USD]]&lt;10,"Low",
IF(Main[[#This Row],[Avg_Cost_USD]]&lt;=30,"Medium","High"))</f>
        <v>Low</v>
      </c>
    </row>
    <row r="2526" spans="1:23" x14ac:dyDescent="0.3">
      <c r="A2526">
        <v>556</v>
      </c>
      <c r="B2526" t="s">
        <v>3260</v>
      </c>
      <c r="C2526">
        <v>1</v>
      </c>
      <c r="D2526" t="s">
        <v>54</v>
      </c>
      <c r="E2526" t="s">
        <v>79</v>
      </c>
      <c r="F2526">
        <v>77.230231799999999</v>
      </c>
      <c r="G2526">
        <v>28.573643400000002</v>
      </c>
      <c r="H2526" t="s">
        <v>3232</v>
      </c>
      <c r="I2526" t="s">
        <v>19</v>
      </c>
      <c r="J2526" t="s">
        <v>57</v>
      </c>
      <c r="K2526" t="s">
        <v>61</v>
      </c>
      <c r="L2526" t="s">
        <v>57</v>
      </c>
      <c r="M2526" t="s">
        <v>57</v>
      </c>
      <c r="N2526">
        <v>2</v>
      </c>
      <c r="O2526">
        <v>766</v>
      </c>
      <c r="P2526">
        <v>500</v>
      </c>
      <c r="Q2526">
        <v>3.7</v>
      </c>
      <c r="R2526">
        <v>2018</v>
      </c>
      <c r="S2526">
        <v>7</v>
      </c>
      <c r="T2526">
        <v>8</v>
      </c>
      <c r="U2526" s="1">
        <v>43289</v>
      </c>
      <c r="V2526" s="5">
        <f>Main[[#This Row],[Average_Cost_for_two]] * VLOOKUP(Main[[#This Row],[Currency]],'Currency'!A:B,2,FALSE)</f>
        <v>6</v>
      </c>
      <c r="W2526" s="5" t="str">
        <f>IF(Main[[#This Row],[Avg_Cost_USD]]&lt;10,"Low",
IF(Main[[#This Row],[Avg_Cost_USD]]&lt;=30,"Medium","High"))</f>
        <v>Low</v>
      </c>
    </row>
    <row r="2527" spans="1:23" x14ac:dyDescent="0.3">
      <c r="A2527">
        <v>312586</v>
      </c>
      <c r="B2527" t="s">
        <v>3241</v>
      </c>
      <c r="C2527">
        <v>1</v>
      </c>
      <c r="D2527" t="s">
        <v>54</v>
      </c>
      <c r="E2527" t="s">
        <v>79</v>
      </c>
      <c r="F2527">
        <v>77.2305013</v>
      </c>
      <c r="G2527">
        <v>28.573220899999999</v>
      </c>
      <c r="H2527" t="s">
        <v>3242</v>
      </c>
      <c r="I2527" t="s">
        <v>19</v>
      </c>
      <c r="J2527" t="s">
        <v>57</v>
      </c>
      <c r="K2527" t="s">
        <v>61</v>
      </c>
      <c r="L2527" t="s">
        <v>57</v>
      </c>
      <c r="M2527" t="s">
        <v>57</v>
      </c>
      <c r="N2527">
        <v>2</v>
      </c>
      <c r="O2527">
        <v>84</v>
      </c>
      <c r="P2527">
        <v>500</v>
      </c>
      <c r="Q2527">
        <v>3.6</v>
      </c>
      <c r="R2527">
        <v>2017</v>
      </c>
      <c r="S2527">
        <v>7</v>
      </c>
      <c r="T2527">
        <v>5</v>
      </c>
      <c r="U2527" s="1">
        <v>42921</v>
      </c>
      <c r="V2527" s="5">
        <f>Main[[#This Row],[Average_Cost_for_two]] * VLOOKUP(Main[[#This Row],[Currency]],'Currency'!A:B,2,FALSE)</f>
        <v>6</v>
      </c>
      <c r="W2527" s="5" t="str">
        <f>IF(Main[[#This Row],[Avg_Cost_USD]]&lt;10,"Low",
IF(Main[[#This Row],[Avg_Cost_USD]]&lt;=30,"Medium","High"))</f>
        <v>Low</v>
      </c>
    </row>
    <row r="2528" spans="1:23" x14ac:dyDescent="0.3">
      <c r="A2528">
        <v>311922</v>
      </c>
      <c r="B2528" t="s">
        <v>3259</v>
      </c>
      <c r="C2528">
        <v>1</v>
      </c>
      <c r="D2528" t="s">
        <v>54</v>
      </c>
      <c r="E2528" t="s">
        <v>983</v>
      </c>
      <c r="F2528">
        <v>77.081788200000005</v>
      </c>
      <c r="G2528">
        <v>28.620945899999999</v>
      </c>
      <c r="H2528" t="s">
        <v>2485</v>
      </c>
      <c r="I2528" t="s">
        <v>19</v>
      </c>
      <c r="J2528" t="s">
        <v>57</v>
      </c>
      <c r="K2528" t="s">
        <v>61</v>
      </c>
      <c r="L2528" t="s">
        <v>57</v>
      </c>
      <c r="M2528" t="s">
        <v>57</v>
      </c>
      <c r="N2528">
        <v>2</v>
      </c>
      <c r="O2528">
        <v>62</v>
      </c>
      <c r="P2528">
        <v>500</v>
      </c>
      <c r="Q2528">
        <v>3.5</v>
      </c>
      <c r="R2528">
        <v>2012</v>
      </c>
      <c r="S2528">
        <v>7</v>
      </c>
      <c r="T2528">
        <v>4</v>
      </c>
      <c r="U2528" s="1">
        <v>41094</v>
      </c>
      <c r="V2528" s="5">
        <f>Main[[#This Row],[Average_Cost_for_two]] * VLOOKUP(Main[[#This Row],[Currency]],'Currency'!A:B,2,FALSE)</f>
        <v>6</v>
      </c>
      <c r="W2528" s="5" t="str">
        <f>IF(Main[[#This Row],[Avg_Cost_USD]]&lt;10,"Low",
IF(Main[[#This Row],[Avg_Cost_USD]]&lt;=30,"Medium","High"))</f>
        <v>Low</v>
      </c>
    </row>
    <row r="2529" spans="1:23" x14ac:dyDescent="0.3">
      <c r="A2529">
        <v>18355110</v>
      </c>
      <c r="B2529" t="s">
        <v>3261</v>
      </c>
      <c r="C2529">
        <v>1</v>
      </c>
      <c r="D2529" t="s">
        <v>54</v>
      </c>
      <c r="E2529" t="s">
        <v>83</v>
      </c>
      <c r="F2529">
        <v>77.258340799999999</v>
      </c>
      <c r="G2529">
        <v>28.579184699999999</v>
      </c>
      <c r="H2529" t="s">
        <v>303</v>
      </c>
      <c r="I2529" t="s">
        <v>19</v>
      </c>
      <c r="J2529" t="s">
        <v>57</v>
      </c>
      <c r="K2529" t="s">
        <v>61</v>
      </c>
      <c r="L2529" t="s">
        <v>57</v>
      </c>
      <c r="M2529" t="s">
        <v>57</v>
      </c>
      <c r="N2529">
        <v>2</v>
      </c>
      <c r="O2529">
        <v>7</v>
      </c>
      <c r="P2529">
        <v>500</v>
      </c>
      <c r="Q2529">
        <v>2.7</v>
      </c>
      <c r="R2529">
        <v>2011</v>
      </c>
      <c r="S2529">
        <v>7</v>
      </c>
      <c r="T2529">
        <v>17</v>
      </c>
      <c r="U2529" s="1">
        <v>40741</v>
      </c>
      <c r="V2529" s="5">
        <f>Main[[#This Row],[Average_Cost_for_two]] * VLOOKUP(Main[[#This Row],[Currency]],'Currency'!A:B,2,FALSE)</f>
        <v>6</v>
      </c>
      <c r="W2529" s="5" t="str">
        <f>IF(Main[[#This Row],[Avg_Cost_USD]]&lt;10,"Low",
IF(Main[[#This Row],[Avg_Cost_USD]]&lt;=30,"Medium","High"))</f>
        <v>Low</v>
      </c>
    </row>
    <row r="2530" spans="1:23" x14ac:dyDescent="0.3">
      <c r="A2530">
        <v>3684</v>
      </c>
      <c r="B2530" t="s">
        <v>3262</v>
      </c>
      <c r="C2530">
        <v>1</v>
      </c>
      <c r="D2530" t="s">
        <v>54</v>
      </c>
      <c r="E2530" t="s">
        <v>83</v>
      </c>
      <c r="F2530">
        <v>77.241727699999998</v>
      </c>
      <c r="G2530">
        <v>28.580653000000002</v>
      </c>
      <c r="H2530" t="s">
        <v>289</v>
      </c>
      <c r="I2530" t="s">
        <v>19</v>
      </c>
      <c r="J2530" t="s">
        <v>57</v>
      </c>
      <c r="K2530" t="s">
        <v>61</v>
      </c>
      <c r="L2530" t="s">
        <v>57</v>
      </c>
      <c r="M2530" t="s">
        <v>57</v>
      </c>
      <c r="N2530">
        <v>2</v>
      </c>
      <c r="O2530">
        <v>32</v>
      </c>
      <c r="P2530">
        <v>500</v>
      </c>
      <c r="Q2530">
        <v>3.5</v>
      </c>
      <c r="R2530">
        <v>2018</v>
      </c>
      <c r="S2530">
        <v>7</v>
      </c>
      <c r="T2530">
        <v>8</v>
      </c>
      <c r="U2530" s="1">
        <v>43289</v>
      </c>
      <c r="V2530" s="5">
        <f>Main[[#This Row],[Average_Cost_for_two]] * VLOOKUP(Main[[#This Row],[Currency]],'Currency'!A:B,2,FALSE)</f>
        <v>6</v>
      </c>
      <c r="W2530" s="5" t="str">
        <f>IF(Main[[#This Row],[Avg_Cost_USD]]&lt;10,"Low",
IF(Main[[#This Row],[Avg_Cost_USD]]&lt;=30,"Medium","High"))</f>
        <v>Low</v>
      </c>
    </row>
    <row r="2531" spans="1:23" x14ac:dyDescent="0.3">
      <c r="A2531">
        <v>18426285</v>
      </c>
      <c r="B2531" t="s">
        <v>3263</v>
      </c>
      <c r="C2531">
        <v>1</v>
      </c>
      <c r="D2531" t="s">
        <v>54</v>
      </c>
      <c r="E2531" t="s">
        <v>1720</v>
      </c>
      <c r="F2531">
        <v>77.243015900000003</v>
      </c>
      <c r="G2531">
        <v>28.5702313</v>
      </c>
      <c r="H2531" t="s">
        <v>434</v>
      </c>
      <c r="I2531" t="s">
        <v>19</v>
      </c>
      <c r="J2531" t="s">
        <v>57</v>
      </c>
      <c r="K2531" t="s">
        <v>61</v>
      </c>
      <c r="L2531" t="s">
        <v>57</v>
      </c>
      <c r="M2531" t="s">
        <v>57</v>
      </c>
      <c r="N2531">
        <v>2</v>
      </c>
      <c r="O2531">
        <v>21</v>
      </c>
      <c r="P2531">
        <v>500</v>
      </c>
      <c r="Q2531">
        <v>3.8</v>
      </c>
      <c r="R2531">
        <v>2016</v>
      </c>
      <c r="S2531">
        <v>7</v>
      </c>
      <c r="T2531">
        <v>15</v>
      </c>
      <c r="U2531" s="1">
        <v>42566</v>
      </c>
      <c r="V2531" s="5">
        <f>Main[[#This Row],[Average_Cost_for_two]] * VLOOKUP(Main[[#This Row],[Currency]],'Currency'!A:B,2,FALSE)</f>
        <v>6</v>
      </c>
      <c r="W2531" s="5" t="str">
        <f>IF(Main[[#This Row],[Avg_Cost_USD]]&lt;10,"Low",
IF(Main[[#This Row],[Avg_Cost_USD]]&lt;=30,"Medium","High"))</f>
        <v>Low</v>
      </c>
    </row>
    <row r="2532" spans="1:23" x14ac:dyDescent="0.3">
      <c r="A2532">
        <v>18398602</v>
      </c>
      <c r="B2532" t="s">
        <v>3264</v>
      </c>
      <c r="C2532">
        <v>1</v>
      </c>
      <c r="D2532" t="s">
        <v>54</v>
      </c>
      <c r="E2532" t="s">
        <v>990</v>
      </c>
      <c r="F2532">
        <v>77.214436000000006</v>
      </c>
      <c r="G2532">
        <v>28.5344871</v>
      </c>
      <c r="H2532" t="s">
        <v>444</v>
      </c>
      <c r="I2532" t="s">
        <v>19</v>
      </c>
      <c r="J2532" t="s">
        <v>57</v>
      </c>
      <c r="K2532" t="s">
        <v>61</v>
      </c>
      <c r="L2532" t="s">
        <v>57</v>
      </c>
      <c r="M2532" t="s">
        <v>57</v>
      </c>
      <c r="N2532">
        <v>2</v>
      </c>
      <c r="O2532">
        <v>100</v>
      </c>
      <c r="P2532">
        <v>500</v>
      </c>
      <c r="Q2532">
        <v>3.9</v>
      </c>
      <c r="R2532">
        <v>2017</v>
      </c>
      <c r="S2532">
        <v>7</v>
      </c>
      <c r="T2532">
        <v>28</v>
      </c>
      <c r="U2532" s="1">
        <v>42944</v>
      </c>
      <c r="V2532" s="5">
        <f>Main[[#This Row],[Average_Cost_for_two]] * VLOOKUP(Main[[#This Row],[Currency]],'Currency'!A:B,2,FALSE)</f>
        <v>6</v>
      </c>
      <c r="W2532" s="5" t="str">
        <f>IF(Main[[#This Row],[Avg_Cost_USD]]&lt;10,"Low",
IF(Main[[#This Row],[Avg_Cost_USD]]&lt;=30,"Medium","High"))</f>
        <v>Low</v>
      </c>
    </row>
    <row r="2533" spans="1:23" x14ac:dyDescent="0.3">
      <c r="A2533">
        <v>309599</v>
      </c>
      <c r="B2533" t="s">
        <v>3265</v>
      </c>
      <c r="C2533">
        <v>1</v>
      </c>
      <c r="D2533" t="s">
        <v>54</v>
      </c>
      <c r="E2533" t="s">
        <v>106</v>
      </c>
      <c r="F2533">
        <v>77.335127299999996</v>
      </c>
      <c r="G2533">
        <v>28.610355500000001</v>
      </c>
      <c r="H2533" t="s">
        <v>369</v>
      </c>
      <c r="I2533" t="s">
        <v>19</v>
      </c>
      <c r="J2533" t="s">
        <v>57</v>
      </c>
      <c r="K2533" t="s">
        <v>61</v>
      </c>
      <c r="L2533" t="s">
        <v>57</v>
      </c>
      <c r="M2533" t="s">
        <v>57</v>
      </c>
      <c r="N2533">
        <v>2</v>
      </c>
      <c r="O2533">
        <v>29</v>
      </c>
      <c r="P2533">
        <v>500</v>
      </c>
      <c r="Q2533">
        <v>2.7</v>
      </c>
      <c r="R2533">
        <v>2014</v>
      </c>
      <c r="S2533">
        <v>7</v>
      </c>
      <c r="T2533">
        <v>9</v>
      </c>
      <c r="U2533" s="1">
        <v>41829</v>
      </c>
      <c r="V2533" s="5">
        <f>Main[[#This Row],[Average_Cost_for_two]] * VLOOKUP(Main[[#This Row],[Currency]],'Currency'!A:B,2,FALSE)</f>
        <v>6</v>
      </c>
      <c r="W2533" s="5" t="str">
        <f>IF(Main[[#This Row],[Avg_Cost_USD]]&lt;10,"Low",
IF(Main[[#This Row],[Avg_Cost_USD]]&lt;=30,"Medium","High"))</f>
        <v>Low</v>
      </c>
    </row>
    <row r="2534" spans="1:23" x14ac:dyDescent="0.3">
      <c r="A2534">
        <v>8373</v>
      </c>
      <c r="B2534" t="s">
        <v>3259</v>
      </c>
      <c r="C2534">
        <v>1</v>
      </c>
      <c r="D2534" t="s">
        <v>54</v>
      </c>
      <c r="E2534" t="s">
        <v>1792</v>
      </c>
      <c r="F2534">
        <v>77.146793799999998</v>
      </c>
      <c r="G2534">
        <v>28.6571438</v>
      </c>
      <c r="H2534" t="s">
        <v>2485</v>
      </c>
      <c r="I2534" t="s">
        <v>19</v>
      </c>
      <c r="J2534" t="s">
        <v>57</v>
      </c>
      <c r="K2534" t="s">
        <v>61</v>
      </c>
      <c r="L2534" t="s">
        <v>57</v>
      </c>
      <c r="M2534" t="s">
        <v>57</v>
      </c>
      <c r="N2534">
        <v>2</v>
      </c>
      <c r="O2534">
        <v>87</v>
      </c>
      <c r="P2534">
        <v>500</v>
      </c>
      <c r="Q2534">
        <v>2.6</v>
      </c>
      <c r="R2534">
        <v>2017</v>
      </c>
      <c r="S2534">
        <v>7</v>
      </c>
      <c r="T2534">
        <v>5</v>
      </c>
      <c r="U2534" s="1">
        <v>42921</v>
      </c>
      <c r="V2534" s="5">
        <f>Main[[#This Row],[Average_Cost_for_two]] * VLOOKUP(Main[[#This Row],[Currency]],'Currency'!A:B,2,FALSE)</f>
        <v>6</v>
      </c>
      <c r="W2534" s="5" t="str">
        <f>IF(Main[[#This Row],[Avg_Cost_USD]]&lt;10,"Low",
IF(Main[[#This Row],[Avg_Cost_USD]]&lt;=30,"Medium","High"))</f>
        <v>Low</v>
      </c>
    </row>
    <row r="2535" spans="1:23" x14ac:dyDescent="0.3">
      <c r="A2535">
        <v>3230</v>
      </c>
      <c r="B2535" t="s">
        <v>3241</v>
      </c>
      <c r="C2535">
        <v>1</v>
      </c>
      <c r="D2535" t="s">
        <v>54</v>
      </c>
      <c r="E2535" t="s">
        <v>1665</v>
      </c>
      <c r="F2535">
        <v>77.151931599999998</v>
      </c>
      <c r="G2535">
        <v>28.6953879</v>
      </c>
      <c r="H2535" t="s">
        <v>3242</v>
      </c>
      <c r="I2535" t="s">
        <v>19</v>
      </c>
      <c r="J2535" t="s">
        <v>57</v>
      </c>
      <c r="K2535" t="s">
        <v>61</v>
      </c>
      <c r="L2535" t="s">
        <v>57</v>
      </c>
      <c r="M2535" t="s">
        <v>57</v>
      </c>
      <c r="N2535">
        <v>2</v>
      </c>
      <c r="O2535">
        <v>131</v>
      </c>
      <c r="P2535">
        <v>500</v>
      </c>
      <c r="Q2535">
        <v>3.4</v>
      </c>
      <c r="R2535">
        <v>2015</v>
      </c>
      <c r="S2535">
        <v>7</v>
      </c>
      <c r="T2535">
        <v>7</v>
      </c>
      <c r="U2535" s="1">
        <v>42192</v>
      </c>
      <c r="V2535" s="5">
        <f>Main[[#This Row],[Average_Cost_for_two]] * VLOOKUP(Main[[#This Row],[Currency]],'Currency'!A:B,2,FALSE)</f>
        <v>6</v>
      </c>
      <c r="W2535" s="5" t="str">
        <f>IF(Main[[#This Row],[Avg_Cost_USD]]&lt;10,"Low",
IF(Main[[#This Row],[Avg_Cost_USD]]&lt;=30,"Medium","High"))</f>
        <v>Low</v>
      </c>
    </row>
    <row r="2536" spans="1:23" x14ac:dyDescent="0.3">
      <c r="A2536">
        <v>18224548</v>
      </c>
      <c r="B2536" t="s">
        <v>3266</v>
      </c>
      <c r="C2536">
        <v>1</v>
      </c>
      <c r="D2536" t="s">
        <v>54</v>
      </c>
      <c r="E2536" t="s">
        <v>1679</v>
      </c>
      <c r="F2536">
        <v>77.087608799999998</v>
      </c>
      <c r="G2536">
        <v>28.6800158</v>
      </c>
      <c r="H2536" t="s">
        <v>296</v>
      </c>
      <c r="I2536" t="s">
        <v>19</v>
      </c>
      <c r="J2536" t="s">
        <v>57</v>
      </c>
      <c r="K2536" t="s">
        <v>61</v>
      </c>
      <c r="L2536" t="s">
        <v>57</v>
      </c>
      <c r="M2536" t="s">
        <v>57</v>
      </c>
      <c r="N2536">
        <v>2</v>
      </c>
      <c r="O2536">
        <v>24</v>
      </c>
      <c r="P2536">
        <v>500</v>
      </c>
      <c r="Q2536">
        <v>3.1</v>
      </c>
      <c r="R2536">
        <v>2018</v>
      </c>
      <c r="S2536">
        <v>7</v>
      </c>
      <c r="T2536">
        <v>6</v>
      </c>
      <c r="U2536" s="1">
        <v>43287</v>
      </c>
      <c r="V2536" s="5">
        <f>Main[[#This Row],[Average_Cost_for_two]] * VLOOKUP(Main[[#This Row],[Currency]],'Currency'!A:B,2,FALSE)</f>
        <v>6</v>
      </c>
      <c r="W2536" s="5" t="str">
        <f>IF(Main[[#This Row],[Avg_Cost_USD]]&lt;10,"Low",
IF(Main[[#This Row],[Avg_Cost_USD]]&lt;=30,"Medium","High"))</f>
        <v>Low</v>
      </c>
    </row>
    <row r="2537" spans="1:23" x14ac:dyDescent="0.3">
      <c r="A2537">
        <v>306014</v>
      </c>
      <c r="B2537" t="s">
        <v>3267</v>
      </c>
      <c r="C2537">
        <v>1</v>
      </c>
      <c r="D2537" t="s">
        <v>54</v>
      </c>
      <c r="E2537" t="s">
        <v>1087</v>
      </c>
      <c r="F2537">
        <v>77.117390499999999</v>
      </c>
      <c r="G2537">
        <v>28.642113299999998</v>
      </c>
      <c r="H2537" t="s">
        <v>342</v>
      </c>
      <c r="I2537" t="s">
        <v>19</v>
      </c>
      <c r="J2537" t="s">
        <v>57</v>
      </c>
      <c r="K2537" t="s">
        <v>61</v>
      </c>
      <c r="L2537" t="s">
        <v>57</v>
      </c>
      <c r="M2537" t="s">
        <v>57</v>
      </c>
      <c r="N2537">
        <v>2</v>
      </c>
      <c r="O2537">
        <v>160</v>
      </c>
      <c r="P2537">
        <v>500</v>
      </c>
      <c r="Q2537">
        <v>3.8</v>
      </c>
      <c r="R2537">
        <v>2016</v>
      </c>
      <c r="S2537">
        <v>7</v>
      </c>
      <c r="T2537">
        <v>15</v>
      </c>
      <c r="U2537" s="1">
        <v>42566</v>
      </c>
      <c r="V2537" s="5">
        <f>Main[[#This Row],[Average_Cost_for_two]] * VLOOKUP(Main[[#This Row],[Currency]],'Currency'!A:B,2,FALSE)</f>
        <v>6</v>
      </c>
      <c r="W2537" s="5" t="str">
        <f>IF(Main[[#This Row],[Avg_Cost_USD]]&lt;10,"Low",
IF(Main[[#This Row],[Avg_Cost_USD]]&lt;=30,"Medium","High"))</f>
        <v>Low</v>
      </c>
    </row>
    <row r="2538" spans="1:23" x14ac:dyDescent="0.3">
      <c r="A2538">
        <v>7322</v>
      </c>
      <c r="B2538" t="s">
        <v>3241</v>
      </c>
      <c r="C2538">
        <v>1</v>
      </c>
      <c r="D2538" t="s">
        <v>54</v>
      </c>
      <c r="E2538" t="s">
        <v>1093</v>
      </c>
      <c r="F2538">
        <v>77.200704110000004</v>
      </c>
      <c r="G2538">
        <v>28.561644449999999</v>
      </c>
      <c r="H2538" t="s">
        <v>3242</v>
      </c>
      <c r="I2538" t="s">
        <v>19</v>
      </c>
      <c r="J2538" t="s">
        <v>57</v>
      </c>
      <c r="K2538" t="s">
        <v>61</v>
      </c>
      <c r="L2538" t="s">
        <v>57</v>
      </c>
      <c r="M2538" t="s">
        <v>57</v>
      </c>
      <c r="N2538">
        <v>2</v>
      </c>
      <c r="O2538">
        <v>188</v>
      </c>
      <c r="P2538">
        <v>500</v>
      </c>
      <c r="Q2538">
        <v>2.9</v>
      </c>
      <c r="R2538">
        <v>2015</v>
      </c>
      <c r="S2538">
        <v>7</v>
      </c>
      <c r="T2538">
        <v>27</v>
      </c>
      <c r="U2538" s="1">
        <v>42212</v>
      </c>
      <c r="V2538" s="5">
        <f>Main[[#This Row],[Average_Cost_for_two]] * VLOOKUP(Main[[#This Row],[Currency]],'Currency'!A:B,2,FALSE)</f>
        <v>6</v>
      </c>
      <c r="W2538" s="5" t="str">
        <f>IF(Main[[#This Row],[Avg_Cost_USD]]&lt;10,"Low",
IF(Main[[#This Row],[Avg_Cost_USD]]&lt;=30,"Medium","High"))</f>
        <v>Low</v>
      </c>
    </row>
    <row r="2539" spans="1:23" x14ac:dyDescent="0.3">
      <c r="A2539">
        <v>4649</v>
      </c>
      <c r="B2539" t="s">
        <v>867</v>
      </c>
      <c r="C2539">
        <v>1</v>
      </c>
      <c r="D2539" t="s">
        <v>54</v>
      </c>
      <c r="E2539" t="s">
        <v>1539</v>
      </c>
      <c r="F2539">
        <v>77.169321199999999</v>
      </c>
      <c r="G2539">
        <v>28.587367</v>
      </c>
      <c r="H2539" t="s">
        <v>335</v>
      </c>
      <c r="I2539" t="s">
        <v>19</v>
      </c>
      <c r="J2539" t="s">
        <v>57</v>
      </c>
      <c r="K2539" t="s">
        <v>61</v>
      </c>
      <c r="L2539" t="s">
        <v>57</v>
      </c>
      <c r="M2539" t="s">
        <v>57</v>
      </c>
      <c r="N2539">
        <v>2</v>
      </c>
      <c r="O2539">
        <v>33</v>
      </c>
      <c r="P2539">
        <v>500</v>
      </c>
      <c r="Q2539">
        <v>3.2</v>
      </c>
      <c r="R2539">
        <v>2010</v>
      </c>
      <c r="S2539">
        <v>7</v>
      </c>
      <c r="T2539">
        <v>16</v>
      </c>
      <c r="U2539" s="1">
        <v>40375</v>
      </c>
      <c r="V2539" s="5">
        <f>Main[[#This Row],[Average_Cost_for_two]] * VLOOKUP(Main[[#This Row],[Currency]],'Currency'!A:B,2,FALSE)</f>
        <v>6</v>
      </c>
      <c r="W2539" s="5" t="str">
        <f>IF(Main[[#This Row],[Avg_Cost_USD]]&lt;10,"Low",
IF(Main[[#This Row],[Avg_Cost_USD]]&lt;=30,"Medium","High"))</f>
        <v>Low</v>
      </c>
    </row>
    <row r="2540" spans="1:23" x14ac:dyDescent="0.3">
      <c r="A2540">
        <v>8265</v>
      </c>
      <c r="B2540" t="s">
        <v>3233</v>
      </c>
      <c r="C2540">
        <v>1</v>
      </c>
      <c r="D2540" t="s">
        <v>54</v>
      </c>
      <c r="E2540" t="s">
        <v>1245</v>
      </c>
      <c r="F2540">
        <v>77.286738299999996</v>
      </c>
      <c r="G2540">
        <v>28.636701200000001</v>
      </c>
      <c r="H2540" t="s">
        <v>3234</v>
      </c>
      <c r="I2540" t="s">
        <v>19</v>
      </c>
      <c r="J2540" t="s">
        <v>57</v>
      </c>
      <c r="K2540" t="s">
        <v>61</v>
      </c>
      <c r="L2540" t="s">
        <v>57</v>
      </c>
      <c r="M2540" t="s">
        <v>57</v>
      </c>
      <c r="N2540">
        <v>2</v>
      </c>
      <c r="O2540">
        <v>160</v>
      </c>
      <c r="P2540">
        <v>500</v>
      </c>
      <c r="Q2540">
        <v>3.6</v>
      </c>
      <c r="R2540">
        <v>2017</v>
      </c>
      <c r="S2540">
        <v>7</v>
      </c>
      <c r="T2540">
        <v>26</v>
      </c>
      <c r="U2540" s="1">
        <v>42942</v>
      </c>
      <c r="V2540" s="5">
        <f>Main[[#This Row],[Average_Cost_for_two]] * VLOOKUP(Main[[#This Row],[Currency]],'Currency'!A:B,2,FALSE)</f>
        <v>6</v>
      </c>
      <c r="W2540" s="5" t="str">
        <f>IF(Main[[#This Row],[Avg_Cost_USD]]&lt;10,"Low",
IF(Main[[#This Row],[Avg_Cost_USD]]&lt;=30,"Medium","High"))</f>
        <v>Low</v>
      </c>
    </row>
    <row r="2541" spans="1:23" x14ac:dyDescent="0.3">
      <c r="A2541">
        <v>18233584</v>
      </c>
      <c r="B2541" t="s">
        <v>3268</v>
      </c>
      <c r="C2541">
        <v>1</v>
      </c>
      <c r="D2541" t="s">
        <v>54</v>
      </c>
      <c r="E2541" t="s">
        <v>1185</v>
      </c>
      <c r="F2541">
        <v>77.204811300000003</v>
      </c>
      <c r="G2541">
        <v>28.6934267</v>
      </c>
      <c r="H2541" t="s">
        <v>3269</v>
      </c>
      <c r="I2541" t="s">
        <v>19</v>
      </c>
      <c r="J2541" t="s">
        <v>57</v>
      </c>
      <c r="K2541" t="s">
        <v>61</v>
      </c>
      <c r="L2541" t="s">
        <v>57</v>
      </c>
      <c r="M2541" t="s">
        <v>57</v>
      </c>
      <c r="N2541">
        <v>2</v>
      </c>
      <c r="O2541">
        <v>555</v>
      </c>
      <c r="P2541">
        <v>500</v>
      </c>
      <c r="Q2541">
        <v>3.6</v>
      </c>
      <c r="R2541">
        <v>2016</v>
      </c>
      <c r="S2541">
        <v>7</v>
      </c>
      <c r="T2541">
        <v>11</v>
      </c>
      <c r="U2541" s="1">
        <v>42562</v>
      </c>
      <c r="V2541" s="5">
        <f>Main[[#This Row],[Average_Cost_for_two]] * VLOOKUP(Main[[#This Row],[Currency]],'Currency'!A:B,2,FALSE)</f>
        <v>6</v>
      </c>
      <c r="W2541" s="5" t="str">
        <f>IF(Main[[#This Row],[Avg_Cost_USD]]&lt;10,"Low",
IF(Main[[#This Row],[Avg_Cost_USD]]&lt;=30,"Medium","High"))</f>
        <v>Low</v>
      </c>
    </row>
    <row r="2542" spans="1:23" x14ac:dyDescent="0.3">
      <c r="A2542">
        <v>9657</v>
      </c>
      <c r="B2542" t="s">
        <v>3233</v>
      </c>
      <c r="C2542">
        <v>1</v>
      </c>
      <c r="D2542" t="s">
        <v>54</v>
      </c>
      <c r="E2542" t="s">
        <v>833</v>
      </c>
      <c r="F2542">
        <v>77.194929000000002</v>
      </c>
      <c r="G2542">
        <v>28.576014000000001</v>
      </c>
      <c r="H2542" t="s">
        <v>3234</v>
      </c>
      <c r="I2542" t="s">
        <v>19</v>
      </c>
      <c r="J2542" t="s">
        <v>57</v>
      </c>
      <c r="K2542" t="s">
        <v>61</v>
      </c>
      <c r="L2542" t="s">
        <v>57</v>
      </c>
      <c r="M2542" t="s">
        <v>57</v>
      </c>
      <c r="N2542">
        <v>2</v>
      </c>
      <c r="O2542">
        <v>100</v>
      </c>
      <c r="P2542">
        <v>500</v>
      </c>
      <c r="Q2542">
        <v>3.5</v>
      </c>
      <c r="R2542">
        <v>2014</v>
      </c>
      <c r="S2542">
        <v>6</v>
      </c>
      <c r="T2542">
        <v>21</v>
      </c>
      <c r="U2542" s="1">
        <v>41811</v>
      </c>
      <c r="V2542" s="5">
        <f>Main[[#This Row],[Average_Cost_for_two]] * VLOOKUP(Main[[#This Row],[Currency]],'Currency'!A:B,2,FALSE)</f>
        <v>6</v>
      </c>
      <c r="W2542" s="5" t="str">
        <f>IF(Main[[#This Row],[Avg_Cost_USD]]&lt;10,"Low",
IF(Main[[#This Row],[Avg_Cost_USD]]&lt;=30,"Medium","High"))</f>
        <v>Low</v>
      </c>
    </row>
    <row r="2543" spans="1:23" x14ac:dyDescent="0.3">
      <c r="A2543">
        <v>312492</v>
      </c>
      <c r="B2543" t="s">
        <v>3270</v>
      </c>
      <c r="C2543">
        <v>1</v>
      </c>
      <c r="D2543" t="s">
        <v>54</v>
      </c>
      <c r="E2543" t="s">
        <v>131</v>
      </c>
      <c r="F2543">
        <v>77.301121800000004</v>
      </c>
      <c r="G2543">
        <v>28.619279299999999</v>
      </c>
      <c r="H2543" t="s">
        <v>301</v>
      </c>
      <c r="I2543" t="s">
        <v>19</v>
      </c>
      <c r="J2543" t="s">
        <v>57</v>
      </c>
      <c r="K2543" t="s">
        <v>61</v>
      </c>
      <c r="L2543" t="s">
        <v>57</v>
      </c>
      <c r="M2543" t="s">
        <v>57</v>
      </c>
      <c r="N2543">
        <v>2</v>
      </c>
      <c r="O2543">
        <v>254</v>
      </c>
      <c r="P2543">
        <v>500</v>
      </c>
      <c r="Q2543">
        <v>3.9</v>
      </c>
      <c r="R2543">
        <v>2015</v>
      </c>
      <c r="S2543">
        <v>6</v>
      </c>
      <c r="T2543">
        <v>12</v>
      </c>
      <c r="U2543" s="1">
        <v>42167</v>
      </c>
      <c r="V2543" s="5">
        <f>Main[[#This Row],[Average_Cost_for_two]] * VLOOKUP(Main[[#This Row],[Currency]],'Currency'!A:B,2,FALSE)</f>
        <v>6</v>
      </c>
      <c r="W2543" s="5" t="str">
        <f>IF(Main[[#This Row],[Avg_Cost_USD]]&lt;10,"Low",
IF(Main[[#This Row],[Avg_Cost_USD]]&lt;=30,"Medium","High"))</f>
        <v>Low</v>
      </c>
    </row>
    <row r="2544" spans="1:23" x14ac:dyDescent="0.3">
      <c r="A2544">
        <v>311734</v>
      </c>
      <c r="B2544" t="s">
        <v>3241</v>
      </c>
      <c r="C2544">
        <v>1</v>
      </c>
      <c r="D2544" t="s">
        <v>54</v>
      </c>
      <c r="E2544" t="s">
        <v>1972</v>
      </c>
      <c r="F2544">
        <v>77.190347000000003</v>
      </c>
      <c r="G2544">
        <v>28.706102399999999</v>
      </c>
      <c r="H2544" t="s">
        <v>3242</v>
      </c>
      <c r="I2544" t="s">
        <v>19</v>
      </c>
      <c r="J2544" t="s">
        <v>57</v>
      </c>
      <c r="K2544" t="s">
        <v>61</v>
      </c>
      <c r="L2544" t="s">
        <v>57</v>
      </c>
      <c r="M2544" t="s">
        <v>57</v>
      </c>
      <c r="N2544">
        <v>2</v>
      </c>
      <c r="O2544">
        <v>68</v>
      </c>
      <c r="P2544">
        <v>500</v>
      </c>
      <c r="Q2544">
        <v>3.4</v>
      </c>
      <c r="R2544">
        <v>2016</v>
      </c>
      <c r="S2544">
        <v>6</v>
      </c>
      <c r="T2544">
        <v>4</v>
      </c>
      <c r="U2544" s="1">
        <v>42525</v>
      </c>
      <c r="V2544" s="5">
        <f>Main[[#This Row],[Average_Cost_for_two]] * VLOOKUP(Main[[#This Row],[Currency]],'Currency'!A:B,2,FALSE)</f>
        <v>6</v>
      </c>
      <c r="W2544" s="5" t="str">
        <f>IF(Main[[#This Row],[Avg_Cost_USD]]&lt;10,"Low",
IF(Main[[#This Row],[Avg_Cost_USD]]&lt;=30,"Medium","High"))</f>
        <v>Low</v>
      </c>
    </row>
    <row r="2545" spans="1:23" x14ac:dyDescent="0.3">
      <c r="A2545">
        <v>8840</v>
      </c>
      <c r="B2545" t="s">
        <v>3241</v>
      </c>
      <c r="C2545">
        <v>1</v>
      </c>
      <c r="D2545" t="s">
        <v>54</v>
      </c>
      <c r="E2545" t="s">
        <v>1792</v>
      </c>
      <c r="F2545">
        <v>77.146750999999995</v>
      </c>
      <c r="G2545">
        <v>28.657001300000001</v>
      </c>
      <c r="H2545" t="s">
        <v>3242</v>
      </c>
      <c r="I2545" t="s">
        <v>19</v>
      </c>
      <c r="J2545" t="s">
        <v>57</v>
      </c>
      <c r="K2545" t="s">
        <v>61</v>
      </c>
      <c r="L2545" t="s">
        <v>57</v>
      </c>
      <c r="M2545" t="s">
        <v>57</v>
      </c>
      <c r="N2545">
        <v>2</v>
      </c>
      <c r="O2545">
        <v>69</v>
      </c>
      <c r="P2545">
        <v>500</v>
      </c>
      <c r="Q2545">
        <v>2.6</v>
      </c>
      <c r="R2545">
        <v>2010</v>
      </c>
      <c r="S2545">
        <v>6</v>
      </c>
      <c r="T2545">
        <v>1</v>
      </c>
      <c r="U2545" s="1">
        <v>40330</v>
      </c>
      <c r="V2545" s="5">
        <f>Main[[#This Row],[Average_Cost_for_two]] * VLOOKUP(Main[[#This Row],[Currency]],'Currency'!A:B,2,FALSE)</f>
        <v>6</v>
      </c>
      <c r="W2545" s="5" t="str">
        <f>IF(Main[[#This Row],[Avg_Cost_USD]]&lt;10,"Low",
IF(Main[[#This Row],[Avg_Cost_USD]]&lt;=30,"Medium","High"))</f>
        <v>Low</v>
      </c>
    </row>
    <row r="2546" spans="1:23" x14ac:dyDescent="0.3">
      <c r="A2546">
        <v>1888</v>
      </c>
      <c r="B2546" t="s">
        <v>3271</v>
      </c>
      <c r="C2546">
        <v>1</v>
      </c>
      <c r="D2546" t="s">
        <v>54</v>
      </c>
      <c r="E2546" t="s">
        <v>1081</v>
      </c>
      <c r="F2546">
        <v>77.210725839999995</v>
      </c>
      <c r="G2546">
        <v>28.640123719999998</v>
      </c>
      <c r="H2546" t="s">
        <v>287</v>
      </c>
      <c r="I2546" t="s">
        <v>19</v>
      </c>
      <c r="J2546" t="s">
        <v>57</v>
      </c>
      <c r="K2546" t="s">
        <v>61</v>
      </c>
      <c r="L2546" t="s">
        <v>57</v>
      </c>
      <c r="M2546" t="s">
        <v>57</v>
      </c>
      <c r="N2546">
        <v>2</v>
      </c>
      <c r="O2546">
        <v>37</v>
      </c>
      <c r="P2546">
        <v>500</v>
      </c>
      <c r="Q2546">
        <v>2.7</v>
      </c>
      <c r="R2546">
        <v>2013</v>
      </c>
      <c r="S2546">
        <v>6</v>
      </c>
      <c r="T2546">
        <v>13</v>
      </c>
      <c r="U2546" s="1">
        <v>41438</v>
      </c>
      <c r="V2546" s="5">
        <f>Main[[#This Row],[Average_Cost_for_two]] * VLOOKUP(Main[[#This Row],[Currency]],'Currency'!A:B,2,FALSE)</f>
        <v>6</v>
      </c>
      <c r="W2546" s="5" t="str">
        <f>IF(Main[[#This Row],[Avg_Cost_USD]]&lt;10,"Low",
IF(Main[[#This Row],[Avg_Cost_USD]]&lt;=30,"Medium","High"))</f>
        <v>Low</v>
      </c>
    </row>
    <row r="2547" spans="1:23" x14ac:dyDescent="0.3">
      <c r="A2547">
        <v>311512</v>
      </c>
      <c r="B2547" t="s">
        <v>3241</v>
      </c>
      <c r="C2547">
        <v>1</v>
      </c>
      <c r="D2547" t="s">
        <v>54</v>
      </c>
      <c r="E2547" t="s">
        <v>101</v>
      </c>
      <c r="F2547">
        <v>77.134180000000001</v>
      </c>
      <c r="G2547">
        <v>28.695427500000001</v>
      </c>
      <c r="H2547" t="s">
        <v>3242</v>
      </c>
      <c r="I2547" t="s">
        <v>19</v>
      </c>
      <c r="J2547" t="s">
        <v>57</v>
      </c>
      <c r="K2547" t="s">
        <v>61</v>
      </c>
      <c r="L2547" t="s">
        <v>57</v>
      </c>
      <c r="M2547" t="s">
        <v>57</v>
      </c>
      <c r="N2547">
        <v>2</v>
      </c>
      <c r="O2547">
        <v>77</v>
      </c>
      <c r="P2547">
        <v>500</v>
      </c>
      <c r="Q2547">
        <v>3.3</v>
      </c>
      <c r="R2547">
        <v>2010</v>
      </c>
      <c r="S2547">
        <v>6</v>
      </c>
      <c r="T2547">
        <v>19</v>
      </c>
      <c r="U2547" s="1">
        <v>40348</v>
      </c>
      <c r="V2547" s="5">
        <f>Main[[#This Row],[Average_Cost_for_two]] * VLOOKUP(Main[[#This Row],[Currency]],'Currency'!A:B,2,FALSE)</f>
        <v>6</v>
      </c>
      <c r="W2547" s="5" t="str">
        <f>IF(Main[[#This Row],[Avg_Cost_USD]]&lt;10,"Low",
IF(Main[[#This Row],[Avg_Cost_USD]]&lt;=30,"Medium","High"))</f>
        <v>Low</v>
      </c>
    </row>
    <row r="2548" spans="1:23" x14ac:dyDescent="0.3">
      <c r="A2548">
        <v>18469974</v>
      </c>
      <c r="B2548" t="s">
        <v>399</v>
      </c>
      <c r="C2548">
        <v>1</v>
      </c>
      <c r="D2548" t="s">
        <v>54</v>
      </c>
      <c r="E2548" t="s">
        <v>75</v>
      </c>
      <c r="F2548">
        <v>77.166894900000003</v>
      </c>
      <c r="G2548">
        <v>28.572617600000001</v>
      </c>
      <c r="H2548" t="s">
        <v>369</v>
      </c>
      <c r="I2548" t="s">
        <v>19</v>
      </c>
      <c r="J2548" t="s">
        <v>57</v>
      </c>
      <c r="K2548" t="s">
        <v>61</v>
      </c>
      <c r="L2548" t="s">
        <v>57</v>
      </c>
      <c r="M2548" t="s">
        <v>57</v>
      </c>
      <c r="N2548">
        <v>2</v>
      </c>
      <c r="O2548">
        <v>1</v>
      </c>
      <c r="P2548">
        <v>500</v>
      </c>
      <c r="Q2548">
        <v>1</v>
      </c>
      <c r="R2548">
        <v>2014</v>
      </c>
      <c r="S2548">
        <v>6</v>
      </c>
      <c r="T2548">
        <v>27</v>
      </c>
      <c r="U2548" s="1">
        <v>41817</v>
      </c>
      <c r="V2548" s="5">
        <f>Main[[#This Row],[Average_Cost_for_two]] * VLOOKUP(Main[[#This Row],[Currency]],'Currency'!A:B,2,FALSE)</f>
        <v>6</v>
      </c>
      <c r="W2548" s="5" t="str">
        <f>IF(Main[[#This Row],[Avg_Cost_USD]]&lt;10,"Low",
IF(Main[[#This Row],[Avg_Cost_USD]]&lt;=30,"Medium","High"))</f>
        <v>Low</v>
      </c>
    </row>
    <row r="2549" spans="1:23" x14ac:dyDescent="0.3">
      <c r="A2549">
        <v>9565</v>
      </c>
      <c r="B2549" t="s">
        <v>3272</v>
      </c>
      <c r="C2549">
        <v>1</v>
      </c>
      <c r="D2549" t="s">
        <v>54</v>
      </c>
      <c r="E2549" t="s">
        <v>1093</v>
      </c>
      <c r="F2549">
        <v>77.193939909999997</v>
      </c>
      <c r="G2549">
        <v>28.561773429999999</v>
      </c>
      <c r="H2549" t="s">
        <v>564</v>
      </c>
      <c r="I2549" t="s">
        <v>19</v>
      </c>
      <c r="J2549" t="s">
        <v>57</v>
      </c>
      <c r="K2549" t="s">
        <v>61</v>
      </c>
      <c r="L2549" t="s">
        <v>57</v>
      </c>
      <c r="M2549" t="s">
        <v>57</v>
      </c>
      <c r="N2549">
        <v>2</v>
      </c>
      <c r="O2549">
        <v>141</v>
      </c>
      <c r="P2549">
        <v>500</v>
      </c>
      <c r="Q2549">
        <v>3.3</v>
      </c>
      <c r="R2549">
        <v>2016</v>
      </c>
      <c r="S2549">
        <v>6</v>
      </c>
      <c r="T2549">
        <v>1</v>
      </c>
      <c r="U2549" s="1">
        <v>42522</v>
      </c>
      <c r="V2549" s="5">
        <f>Main[[#This Row],[Average_Cost_for_two]] * VLOOKUP(Main[[#This Row],[Currency]],'Currency'!A:B,2,FALSE)</f>
        <v>6</v>
      </c>
      <c r="W2549" s="5" t="str">
        <f>IF(Main[[#This Row],[Avg_Cost_USD]]&lt;10,"Low",
IF(Main[[#This Row],[Avg_Cost_USD]]&lt;=30,"Medium","High"))</f>
        <v>Low</v>
      </c>
    </row>
    <row r="2550" spans="1:23" x14ac:dyDescent="0.3">
      <c r="A2550">
        <v>18303837</v>
      </c>
      <c r="B2550" t="s">
        <v>3273</v>
      </c>
      <c r="C2550">
        <v>1</v>
      </c>
      <c r="D2550" t="s">
        <v>54</v>
      </c>
      <c r="E2550" t="s">
        <v>114</v>
      </c>
      <c r="F2550">
        <v>77.200371509999997</v>
      </c>
      <c r="G2550">
        <v>28.508202990000001</v>
      </c>
      <c r="H2550" t="s">
        <v>369</v>
      </c>
      <c r="I2550" t="s">
        <v>19</v>
      </c>
      <c r="J2550" t="s">
        <v>57</v>
      </c>
      <c r="K2550" t="s">
        <v>61</v>
      </c>
      <c r="L2550" t="s">
        <v>57</v>
      </c>
      <c r="M2550" t="s">
        <v>57</v>
      </c>
      <c r="N2550">
        <v>2</v>
      </c>
      <c r="O2550">
        <v>4</v>
      </c>
      <c r="P2550">
        <v>500</v>
      </c>
      <c r="Q2550">
        <v>2.7</v>
      </c>
      <c r="R2550">
        <v>2012</v>
      </c>
      <c r="S2550">
        <v>6</v>
      </c>
      <c r="T2550">
        <v>20</v>
      </c>
      <c r="U2550" s="1">
        <v>41080</v>
      </c>
      <c r="V2550" s="5">
        <f>Main[[#This Row],[Average_Cost_for_two]] * VLOOKUP(Main[[#This Row],[Currency]],'Currency'!A:B,2,FALSE)</f>
        <v>6</v>
      </c>
      <c r="W2550" s="5" t="str">
        <f>IF(Main[[#This Row],[Avg_Cost_USD]]&lt;10,"Low",
IF(Main[[#This Row],[Avg_Cost_USD]]&lt;=30,"Medium","High"))</f>
        <v>Low</v>
      </c>
    </row>
    <row r="2551" spans="1:23" x14ac:dyDescent="0.3">
      <c r="A2551">
        <v>4450</v>
      </c>
      <c r="B2551" t="s">
        <v>3274</v>
      </c>
      <c r="C2551">
        <v>1</v>
      </c>
      <c r="D2551" t="s">
        <v>54</v>
      </c>
      <c r="E2551" t="s">
        <v>1508</v>
      </c>
      <c r="F2551">
        <v>77.217907460000006</v>
      </c>
      <c r="G2551">
        <v>28.560742179999998</v>
      </c>
      <c r="H2551" t="s">
        <v>449</v>
      </c>
      <c r="I2551" t="s">
        <v>19</v>
      </c>
      <c r="J2551" t="s">
        <v>57</v>
      </c>
      <c r="K2551" t="s">
        <v>61</v>
      </c>
      <c r="L2551" t="s">
        <v>57</v>
      </c>
      <c r="M2551" t="s">
        <v>57</v>
      </c>
      <c r="N2551">
        <v>2</v>
      </c>
      <c r="O2551">
        <v>438</v>
      </c>
      <c r="P2551">
        <v>500</v>
      </c>
      <c r="Q2551">
        <v>3.6</v>
      </c>
      <c r="R2551">
        <v>2011</v>
      </c>
      <c r="S2551">
        <v>6</v>
      </c>
      <c r="T2551">
        <v>3</v>
      </c>
      <c r="U2551" s="1">
        <v>40697</v>
      </c>
      <c r="V2551" s="5">
        <f>Main[[#This Row],[Average_Cost_for_two]] * VLOOKUP(Main[[#This Row],[Currency]],'Currency'!A:B,2,FALSE)</f>
        <v>6</v>
      </c>
      <c r="W2551" s="5" t="str">
        <f>IF(Main[[#This Row],[Avg_Cost_USD]]&lt;10,"Low",
IF(Main[[#This Row],[Avg_Cost_USD]]&lt;=30,"Medium","High"))</f>
        <v>Low</v>
      </c>
    </row>
    <row r="2552" spans="1:23" x14ac:dyDescent="0.3">
      <c r="A2552">
        <v>305275</v>
      </c>
      <c r="B2552" t="s">
        <v>3275</v>
      </c>
      <c r="C2552">
        <v>1</v>
      </c>
      <c r="D2552" t="s">
        <v>54</v>
      </c>
      <c r="E2552" t="s">
        <v>1185</v>
      </c>
      <c r="F2552">
        <v>77.201667</v>
      </c>
      <c r="G2552">
        <v>28.689901800000001</v>
      </c>
      <c r="H2552" t="s">
        <v>289</v>
      </c>
      <c r="I2552" t="s">
        <v>19</v>
      </c>
      <c r="J2552" t="s">
        <v>57</v>
      </c>
      <c r="K2552" t="s">
        <v>61</v>
      </c>
      <c r="L2552" t="s">
        <v>57</v>
      </c>
      <c r="M2552" t="s">
        <v>57</v>
      </c>
      <c r="N2552">
        <v>2</v>
      </c>
      <c r="O2552">
        <v>168</v>
      </c>
      <c r="P2552">
        <v>500</v>
      </c>
      <c r="Q2552">
        <v>3.4</v>
      </c>
      <c r="R2552">
        <v>2014</v>
      </c>
      <c r="S2552">
        <v>6</v>
      </c>
      <c r="T2552">
        <v>11</v>
      </c>
      <c r="U2552" s="1">
        <v>41801</v>
      </c>
      <c r="V2552" s="5">
        <f>Main[[#This Row],[Average_Cost_for_two]] * VLOOKUP(Main[[#This Row],[Currency]],'Currency'!A:B,2,FALSE)</f>
        <v>6</v>
      </c>
      <c r="W2552" s="5" t="str">
        <f>IF(Main[[#This Row],[Avg_Cost_USD]]&lt;10,"Low",
IF(Main[[#This Row],[Avg_Cost_USD]]&lt;=30,"Medium","High"))</f>
        <v>Low</v>
      </c>
    </row>
    <row r="2553" spans="1:23" x14ac:dyDescent="0.3">
      <c r="A2553">
        <v>3455</v>
      </c>
      <c r="B2553" t="s">
        <v>3241</v>
      </c>
      <c r="C2553">
        <v>1</v>
      </c>
      <c r="D2553" t="s">
        <v>54</v>
      </c>
      <c r="E2553" t="s">
        <v>3276</v>
      </c>
      <c r="F2553">
        <v>77.079554400000006</v>
      </c>
      <c r="G2553">
        <v>28.630188400000002</v>
      </c>
      <c r="H2553" t="s">
        <v>3242</v>
      </c>
      <c r="I2553" t="s">
        <v>19</v>
      </c>
      <c r="J2553" t="s">
        <v>57</v>
      </c>
      <c r="K2553" t="s">
        <v>61</v>
      </c>
      <c r="L2553" t="s">
        <v>57</v>
      </c>
      <c r="M2553" t="s">
        <v>57</v>
      </c>
      <c r="N2553">
        <v>2</v>
      </c>
      <c r="O2553">
        <v>152</v>
      </c>
      <c r="P2553">
        <v>500</v>
      </c>
      <c r="Q2553">
        <v>2.1</v>
      </c>
      <c r="R2553">
        <v>2011</v>
      </c>
      <c r="S2553">
        <v>6</v>
      </c>
      <c r="T2553">
        <v>4</v>
      </c>
      <c r="U2553" s="1">
        <v>40698</v>
      </c>
      <c r="V2553" s="5">
        <f>Main[[#This Row],[Average_Cost_for_two]] * VLOOKUP(Main[[#This Row],[Currency]],'Currency'!A:B,2,FALSE)</f>
        <v>6</v>
      </c>
      <c r="W2553" s="5" t="str">
        <f>IF(Main[[#This Row],[Avg_Cost_USD]]&lt;10,"Low",
IF(Main[[#This Row],[Avg_Cost_USD]]&lt;=30,"Medium","High"))</f>
        <v>Low</v>
      </c>
    </row>
    <row r="2554" spans="1:23" x14ac:dyDescent="0.3">
      <c r="A2554">
        <v>7634</v>
      </c>
      <c r="B2554" t="s">
        <v>3277</v>
      </c>
      <c r="C2554">
        <v>1</v>
      </c>
      <c r="D2554" t="s">
        <v>54</v>
      </c>
      <c r="E2554" t="s">
        <v>168</v>
      </c>
      <c r="F2554">
        <v>77.253297599999996</v>
      </c>
      <c r="G2554">
        <v>28.5362306</v>
      </c>
      <c r="H2554" t="s">
        <v>3278</v>
      </c>
      <c r="I2554" t="s">
        <v>19</v>
      </c>
      <c r="J2554" t="s">
        <v>57</v>
      </c>
      <c r="K2554" t="s">
        <v>61</v>
      </c>
      <c r="L2554" t="s">
        <v>57</v>
      </c>
      <c r="M2554" t="s">
        <v>57</v>
      </c>
      <c r="N2554">
        <v>2</v>
      </c>
      <c r="O2554">
        <v>458</v>
      </c>
      <c r="P2554">
        <v>500</v>
      </c>
      <c r="Q2554">
        <v>3.6</v>
      </c>
      <c r="R2554">
        <v>2018</v>
      </c>
      <c r="S2554">
        <v>5</v>
      </c>
      <c r="T2554">
        <v>26</v>
      </c>
      <c r="U2554" s="1">
        <v>43246</v>
      </c>
      <c r="V2554" s="5">
        <f>Main[[#This Row],[Average_Cost_for_two]] * VLOOKUP(Main[[#This Row],[Currency]],'Currency'!A:B,2,FALSE)</f>
        <v>6</v>
      </c>
      <c r="W2554" s="5" t="str">
        <f>IF(Main[[#This Row],[Avg_Cost_USD]]&lt;10,"Low",
IF(Main[[#This Row],[Avg_Cost_USD]]&lt;=30,"Medium","High"))</f>
        <v>Low</v>
      </c>
    </row>
    <row r="2555" spans="1:23" x14ac:dyDescent="0.3">
      <c r="A2555">
        <v>9960</v>
      </c>
      <c r="B2555" t="s">
        <v>3233</v>
      </c>
      <c r="C2555">
        <v>1</v>
      </c>
      <c r="D2555" t="s">
        <v>54</v>
      </c>
      <c r="E2555" t="s">
        <v>1699</v>
      </c>
      <c r="F2555">
        <v>77.152779600000002</v>
      </c>
      <c r="G2555">
        <v>28.692512900000001</v>
      </c>
      <c r="H2555" t="s">
        <v>3234</v>
      </c>
      <c r="I2555" t="s">
        <v>19</v>
      </c>
      <c r="J2555" t="s">
        <v>57</v>
      </c>
      <c r="K2555" t="s">
        <v>61</v>
      </c>
      <c r="L2555" t="s">
        <v>57</v>
      </c>
      <c r="M2555" t="s">
        <v>57</v>
      </c>
      <c r="N2555">
        <v>2</v>
      </c>
      <c r="O2555">
        <v>41</v>
      </c>
      <c r="P2555">
        <v>500</v>
      </c>
      <c r="Q2555">
        <v>3.4</v>
      </c>
      <c r="R2555">
        <v>2015</v>
      </c>
      <c r="S2555">
        <v>5</v>
      </c>
      <c r="T2555">
        <v>7</v>
      </c>
      <c r="U2555" s="1">
        <v>42131</v>
      </c>
      <c r="V2555" s="5">
        <f>Main[[#This Row],[Average_Cost_for_two]] * VLOOKUP(Main[[#This Row],[Currency]],'Currency'!A:B,2,FALSE)</f>
        <v>6</v>
      </c>
      <c r="W2555" s="5" t="str">
        <f>IF(Main[[#This Row],[Avg_Cost_USD]]&lt;10,"Low",
IF(Main[[#This Row],[Avg_Cost_USD]]&lt;=30,"Medium","High"))</f>
        <v>Low</v>
      </c>
    </row>
    <row r="2556" spans="1:23" x14ac:dyDescent="0.3">
      <c r="A2556">
        <v>18432237</v>
      </c>
      <c r="B2556" t="s">
        <v>399</v>
      </c>
      <c r="C2556">
        <v>1</v>
      </c>
      <c r="D2556" t="s">
        <v>54</v>
      </c>
      <c r="E2556" t="s">
        <v>441</v>
      </c>
      <c r="F2556">
        <v>77.20523</v>
      </c>
      <c r="G2556">
        <v>28.556940999999998</v>
      </c>
      <c r="H2556" t="s">
        <v>369</v>
      </c>
      <c r="I2556" t="s">
        <v>19</v>
      </c>
      <c r="J2556" t="s">
        <v>57</v>
      </c>
      <c r="K2556" t="s">
        <v>61</v>
      </c>
      <c r="L2556" t="s">
        <v>57</v>
      </c>
      <c r="M2556" t="s">
        <v>57</v>
      </c>
      <c r="N2556">
        <v>2</v>
      </c>
      <c r="O2556">
        <v>6</v>
      </c>
      <c r="P2556">
        <v>500</v>
      </c>
      <c r="Q2556">
        <v>3.3</v>
      </c>
      <c r="R2556">
        <v>2010</v>
      </c>
      <c r="S2556">
        <v>5</v>
      </c>
      <c r="T2556">
        <v>11</v>
      </c>
      <c r="U2556" s="1">
        <v>40309</v>
      </c>
      <c r="V2556" s="5">
        <f>Main[[#This Row],[Average_Cost_for_two]] * VLOOKUP(Main[[#This Row],[Currency]],'Currency'!A:B,2,FALSE)</f>
        <v>6</v>
      </c>
      <c r="W2556" s="5" t="str">
        <f>IF(Main[[#This Row],[Avg_Cost_USD]]&lt;10,"Low",
IF(Main[[#This Row],[Avg_Cost_USD]]&lt;=30,"Medium","High"))</f>
        <v>Low</v>
      </c>
    </row>
    <row r="2557" spans="1:23" x14ac:dyDescent="0.3">
      <c r="A2557">
        <v>301328</v>
      </c>
      <c r="B2557" t="s">
        <v>3279</v>
      </c>
      <c r="C2557">
        <v>1</v>
      </c>
      <c r="D2557" t="s">
        <v>54</v>
      </c>
      <c r="E2557" t="s">
        <v>124</v>
      </c>
      <c r="F2557">
        <v>77.210637599999998</v>
      </c>
      <c r="G2557">
        <v>28.562224199999999</v>
      </c>
      <c r="H2557" t="s">
        <v>1127</v>
      </c>
      <c r="I2557" t="s">
        <v>19</v>
      </c>
      <c r="J2557" t="s">
        <v>57</v>
      </c>
      <c r="K2557" t="s">
        <v>61</v>
      </c>
      <c r="L2557" t="s">
        <v>57</v>
      </c>
      <c r="M2557" t="s">
        <v>57</v>
      </c>
      <c r="N2557">
        <v>2</v>
      </c>
      <c r="O2557">
        <v>114</v>
      </c>
      <c r="P2557">
        <v>500</v>
      </c>
      <c r="Q2557">
        <v>2.6</v>
      </c>
      <c r="R2557">
        <v>2013</v>
      </c>
      <c r="S2557">
        <v>5</v>
      </c>
      <c r="T2557">
        <v>11</v>
      </c>
      <c r="U2557" s="1">
        <v>41405</v>
      </c>
      <c r="V2557" s="5">
        <f>Main[[#This Row],[Average_Cost_for_two]] * VLOOKUP(Main[[#This Row],[Currency]],'Currency'!A:B,2,FALSE)</f>
        <v>6</v>
      </c>
      <c r="W2557" s="5" t="str">
        <f>IF(Main[[#This Row],[Avg_Cost_USD]]&lt;10,"Low",
IF(Main[[#This Row],[Avg_Cost_USD]]&lt;=30,"Medium","High"))</f>
        <v>Low</v>
      </c>
    </row>
    <row r="2558" spans="1:23" x14ac:dyDescent="0.3">
      <c r="A2558">
        <v>303170</v>
      </c>
      <c r="B2558" t="s">
        <v>3280</v>
      </c>
      <c r="C2558">
        <v>1</v>
      </c>
      <c r="D2558" t="s">
        <v>54</v>
      </c>
      <c r="E2558" t="s">
        <v>124</v>
      </c>
      <c r="F2558">
        <v>77.214154199999996</v>
      </c>
      <c r="G2558">
        <v>28.561853500000002</v>
      </c>
      <c r="H2558" t="s">
        <v>335</v>
      </c>
      <c r="I2558" t="s">
        <v>19</v>
      </c>
      <c r="J2558" t="s">
        <v>57</v>
      </c>
      <c r="K2558" t="s">
        <v>61</v>
      </c>
      <c r="L2558" t="s">
        <v>57</v>
      </c>
      <c r="M2558" t="s">
        <v>57</v>
      </c>
      <c r="N2558">
        <v>2</v>
      </c>
      <c r="O2558">
        <v>35</v>
      </c>
      <c r="P2558">
        <v>500</v>
      </c>
      <c r="Q2558">
        <v>3.2</v>
      </c>
      <c r="R2558">
        <v>2013</v>
      </c>
      <c r="S2558">
        <v>5</v>
      </c>
      <c r="T2558">
        <v>25</v>
      </c>
      <c r="U2558" s="1">
        <v>41419</v>
      </c>
      <c r="V2558" s="5">
        <f>Main[[#This Row],[Average_Cost_for_two]] * VLOOKUP(Main[[#This Row],[Currency]],'Currency'!A:B,2,FALSE)</f>
        <v>6</v>
      </c>
      <c r="W2558" s="5" t="str">
        <f>IF(Main[[#This Row],[Avg_Cost_USD]]&lt;10,"Low",
IF(Main[[#This Row],[Avg_Cost_USD]]&lt;=30,"Medium","High"))</f>
        <v>Low</v>
      </c>
    </row>
    <row r="2559" spans="1:23" x14ac:dyDescent="0.3">
      <c r="A2559">
        <v>18245258</v>
      </c>
      <c r="B2559" t="s">
        <v>3281</v>
      </c>
      <c r="C2559">
        <v>1</v>
      </c>
      <c r="D2559" t="s">
        <v>54</v>
      </c>
      <c r="E2559" t="s">
        <v>1674</v>
      </c>
      <c r="F2559">
        <v>77.101117000000002</v>
      </c>
      <c r="G2559">
        <v>28.625288999999999</v>
      </c>
      <c r="H2559" t="s">
        <v>315</v>
      </c>
      <c r="I2559" t="s">
        <v>19</v>
      </c>
      <c r="J2559" t="s">
        <v>57</v>
      </c>
      <c r="K2559" t="s">
        <v>61</v>
      </c>
      <c r="L2559" t="s">
        <v>57</v>
      </c>
      <c r="M2559" t="s">
        <v>57</v>
      </c>
      <c r="N2559">
        <v>2</v>
      </c>
      <c r="O2559">
        <v>19</v>
      </c>
      <c r="P2559">
        <v>500</v>
      </c>
      <c r="Q2559">
        <v>2.2000000000000002</v>
      </c>
      <c r="R2559">
        <v>2010</v>
      </c>
      <c r="S2559">
        <v>5</v>
      </c>
      <c r="T2559">
        <v>27</v>
      </c>
      <c r="U2559" s="1">
        <v>40325</v>
      </c>
      <c r="V2559" s="5">
        <f>Main[[#This Row],[Average_Cost_for_two]] * VLOOKUP(Main[[#This Row],[Currency]],'Currency'!A:B,2,FALSE)</f>
        <v>6</v>
      </c>
      <c r="W2559" s="5" t="str">
        <f>IF(Main[[#This Row],[Avg_Cost_USD]]&lt;10,"Low",
IF(Main[[#This Row],[Avg_Cost_USD]]&lt;=30,"Medium","High"))</f>
        <v>Low</v>
      </c>
    </row>
    <row r="2560" spans="1:23" x14ac:dyDescent="0.3">
      <c r="A2560">
        <v>18244719</v>
      </c>
      <c r="B2560" t="s">
        <v>3282</v>
      </c>
      <c r="C2560">
        <v>1</v>
      </c>
      <c r="D2560" t="s">
        <v>54</v>
      </c>
      <c r="E2560" t="s">
        <v>983</v>
      </c>
      <c r="F2560">
        <v>77.090512399999994</v>
      </c>
      <c r="G2560">
        <v>28.633062599999999</v>
      </c>
      <c r="H2560" t="s">
        <v>2838</v>
      </c>
      <c r="I2560" t="s">
        <v>19</v>
      </c>
      <c r="J2560" t="s">
        <v>57</v>
      </c>
      <c r="K2560" t="s">
        <v>61</v>
      </c>
      <c r="L2560" t="s">
        <v>57</v>
      </c>
      <c r="M2560" t="s">
        <v>57</v>
      </c>
      <c r="N2560">
        <v>2</v>
      </c>
      <c r="O2560">
        <v>87</v>
      </c>
      <c r="P2560">
        <v>500</v>
      </c>
      <c r="Q2560">
        <v>3.5</v>
      </c>
      <c r="R2560">
        <v>2015</v>
      </c>
      <c r="S2560">
        <v>5</v>
      </c>
      <c r="T2560">
        <v>28</v>
      </c>
      <c r="U2560" s="1">
        <v>42152</v>
      </c>
      <c r="V2560" s="5">
        <f>Main[[#This Row],[Average_Cost_for_two]] * VLOOKUP(Main[[#This Row],[Currency]],'Currency'!A:B,2,FALSE)</f>
        <v>6</v>
      </c>
      <c r="W2560" s="5" t="str">
        <f>IF(Main[[#This Row],[Avg_Cost_USD]]&lt;10,"Low",
IF(Main[[#This Row],[Avg_Cost_USD]]&lt;=30,"Medium","High"))</f>
        <v>Low</v>
      </c>
    </row>
    <row r="2561" spans="1:23" x14ac:dyDescent="0.3">
      <c r="A2561">
        <v>9573</v>
      </c>
      <c r="B2561" t="s">
        <v>3233</v>
      </c>
      <c r="C2561">
        <v>1</v>
      </c>
      <c r="D2561" t="s">
        <v>54</v>
      </c>
      <c r="E2561" t="s">
        <v>83</v>
      </c>
      <c r="F2561">
        <v>77.241907299999994</v>
      </c>
      <c r="G2561">
        <v>28.581207899999999</v>
      </c>
      <c r="H2561" t="s">
        <v>3234</v>
      </c>
      <c r="I2561" t="s">
        <v>19</v>
      </c>
      <c r="J2561" t="s">
        <v>57</v>
      </c>
      <c r="K2561" t="s">
        <v>61</v>
      </c>
      <c r="L2561" t="s">
        <v>57</v>
      </c>
      <c r="M2561" t="s">
        <v>57</v>
      </c>
      <c r="N2561">
        <v>2</v>
      </c>
      <c r="O2561">
        <v>62</v>
      </c>
      <c r="P2561">
        <v>500</v>
      </c>
      <c r="Q2561">
        <v>3.4</v>
      </c>
      <c r="R2561">
        <v>2015</v>
      </c>
      <c r="S2561">
        <v>5</v>
      </c>
      <c r="T2561">
        <v>20</v>
      </c>
      <c r="U2561" s="1">
        <v>42144</v>
      </c>
      <c r="V2561" s="5">
        <f>Main[[#This Row],[Average_Cost_for_two]] * VLOOKUP(Main[[#This Row],[Currency]],'Currency'!A:B,2,FALSE)</f>
        <v>6</v>
      </c>
      <c r="W2561" s="5" t="str">
        <f>IF(Main[[#This Row],[Avg_Cost_USD]]&lt;10,"Low",
IF(Main[[#This Row],[Avg_Cost_USD]]&lt;=30,"Medium","High"))</f>
        <v>Low</v>
      </c>
    </row>
    <row r="2562" spans="1:23" x14ac:dyDescent="0.3">
      <c r="A2562">
        <v>300593</v>
      </c>
      <c r="B2562" t="s">
        <v>3283</v>
      </c>
      <c r="C2562">
        <v>1</v>
      </c>
      <c r="D2562" t="s">
        <v>54</v>
      </c>
      <c r="E2562" t="s">
        <v>502</v>
      </c>
      <c r="F2562">
        <v>77.220733999999993</v>
      </c>
      <c r="G2562">
        <v>28.6285904</v>
      </c>
      <c r="H2562" t="s">
        <v>444</v>
      </c>
      <c r="I2562" t="s">
        <v>19</v>
      </c>
      <c r="J2562" t="s">
        <v>57</v>
      </c>
      <c r="K2562" t="s">
        <v>61</v>
      </c>
      <c r="L2562" t="s">
        <v>57</v>
      </c>
      <c r="M2562" t="s">
        <v>57</v>
      </c>
      <c r="N2562">
        <v>2</v>
      </c>
      <c r="O2562">
        <v>40</v>
      </c>
      <c r="P2562">
        <v>500</v>
      </c>
      <c r="Q2562">
        <v>3.2</v>
      </c>
      <c r="R2562">
        <v>2017</v>
      </c>
      <c r="S2562">
        <v>5</v>
      </c>
      <c r="T2562">
        <v>16</v>
      </c>
      <c r="U2562" s="1">
        <v>42871</v>
      </c>
      <c r="V2562" s="5">
        <f>Main[[#This Row],[Average_Cost_for_two]] * VLOOKUP(Main[[#This Row],[Currency]],'Currency'!A:B,2,FALSE)</f>
        <v>6</v>
      </c>
      <c r="W2562" s="5" t="str">
        <f>IF(Main[[#This Row],[Avg_Cost_USD]]&lt;10,"Low",
IF(Main[[#This Row],[Avg_Cost_USD]]&lt;=30,"Medium","High"))</f>
        <v>Low</v>
      </c>
    </row>
    <row r="2563" spans="1:23" x14ac:dyDescent="0.3">
      <c r="A2563">
        <v>18303834</v>
      </c>
      <c r="B2563" t="s">
        <v>3284</v>
      </c>
      <c r="C2563">
        <v>1</v>
      </c>
      <c r="D2563" t="s">
        <v>54</v>
      </c>
      <c r="E2563" t="s">
        <v>1567</v>
      </c>
      <c r="F2563">
        <v>77.289521100000002</v>
      </c>
      <c r="G2563">
        <v>28.538200199999999</v>
      </c>
      <c r="H2563" t="s">
        <v>301</v>
      </c>
      <c r="I2563" t="s">
        <v>19</v>
      </c>
      <c r="J2563" t="s">
        <v>57</v>
      </c>
      <c r="K2563" t="s">
        <v>61</v>
      </c>
      <c r="L2563" t="s">
        <v>57</v>
      </c>
      <c r="M2563" t="s">
        <v>57</v>
      </c>
      <c r="N2563">
        <v>2</v>
      </c>
      <c r="O2563">
        <v>78</v>
      </c>
      <c r="P2563">
        <v>500</v>
      </c>
      <c r="Q2563">
        <v>3.7</v>
      </c>
      <c r="R2563">
        <v>2015</v>
      </c>
      <c r="S2563">
        <v>5</v>
      </c>
      <c r="T2563">
        <v>10</v>
      </c>
      <c r="U2563" s="1">
        <v>42134</v>
      </c>
      <c r="V2563" s="5">
        <f>Main[[#This Row],[Average_Cost_for_two]] * VLOOKUP(Main[[#This Row],[Currency]],'Currency'!A:B,2,FALSE)</f>
        <v>6</v>
      </c>
      <c r="W2563" s="5" t="str">
        <f>IF(Main[[#This Row],[Avg_Cost_USD]]&lt;10,"Low",
IF(Main[[#This Row],[Avg_Cost_USD]]&lt;=30,"Medium","High"))</f>
        <v>Low</v>
      </c>
    </row>
    <row r="2564" spans="1:23" x14ac:dyDescent="0.3">
      <c r="A2564">
        <v>4655</v>
      </c>
      <c r="B2564" t="s">
        <v>3285</v>
      </c>
      <c r="C2564">
        <v>1</v>
      </c>
      <c r="D2564" t="s">
        <v>54</v>
      </c>
      <c r="E2564" t="s">
        <v>173</v>
      </c>
      <c r="F2564">
        <v>77.190133849999995</v>
      </c>
      <c r="G2564">
        <v>28.65432818</v>
      </c>
      <c r="H2564" t="s">
        <v>289</v>
      </c>
      <c r="I2564" t="s">
        <v>19</v>
      </c>
      <c r="J2564" t="s">
        <v>57</v>
      </c>
      <c r="K2564" t="s">
        <v>61</v>
      </c>
      <c r="L2564" t="s">
        <v>57</v>
      </c>
      <c r="M2564" t="s">
        <v>57</v>
      </c>
      <c r="N2564">
        <v>2</v>
      </c>
      <c r="O2564">
        <v>69</v>
      </c>
      <c r="P2564">
        <v>500</v>
      </c>
      <c r="Q2564">
        <v>2.5</v>
      </c>
      <c r="R2564">
        <v>2017</v>
      </c>
      <c r="S2564">
        <v>5</v>
      </c>
      <c r="T2564">
        <v>18</v>
      </c>
      <c r="U2564" s="1">
        <v>42873</v>
      </c>
      <c r="V2564" s="5">
        <f>Main[[#This Row],[Average_Cost_for_two]] * VLOOKUP(Main[[#This Row],[Currency]],'Currency'!A:B,2,FALSE)</f>
        <v>6</v>
      </c>
      <c r="W2564" s="5" t="str">
        <f>IF(Main[[#This Row],[Avg_Cost_USD]]&lt;10,"Low",
IF(Main[[#This Row],[Avg_Cost_USD]]&lt;=30,"Medium","High"))</f>
        <v>Low</v>
      </c>
    </row>
    <row r="2565" spans="1:23" x14ac:dyDescent="0.3">
      <c r="A2565">
        <v>309793</v>
      </c>
      <c r="B2565" t="s">
        <v>3286</v>
      </c>
      <c r="C2565">
        <v>1</v>
      </c>
      <c r="D2565" t="s">
        <v>54</v>
      </c>
      <c r="E2565" t="s">
        <v>126</v>
      </c>
      <c r="F2565">
        <v>77.282039080000004</v>
      </c>
      <c r="G2565">
        <v>28.655634190000001</v>
      </c>
      <c r="H2565" t="s">
        <v>287</v>
      </c>
      <c r="I2565" t="s">
        <v>19</v>
      </c>
      <c r="J2565" t="s">
        <v>57</v>
      </c>
      <c r="K2565" t="s">
        <v>61</v>
      </c>
      <c r="L2565" t="s">
        <v>57</v>
      </c>
      <c r="M2565" t="s">
        <v>57</v>
      </c>
      <c r="N2565">
        <v>2</v>
      </c>
      <c r="O2565">
        <v>54</v>
      </c>
      <c r="P2565">
        <v>500</v>
      </c>
      <c r="Q2565">
        <v>3.1</v>
      </c>
      <c r="R2565">
        <v>2011</v>
      </c>
      <c r="S2565">
        <v>5</v>
      </c>
      <c r="T2565">
        <v>15</v>
      </c>
      <c r="U2565" s="1">
        <v>40678</v>
      </c>
      <c r="V2565" s="5">
        <f>Main[[#This Row],[Average_Cost_for_two]] * VLOOKUP(Main[[#This Row],[Currency]],'Currency'!A:B,2,FALSE)</f>
        <v>6</v>
      </c>
      <c r="W2565" s="5" t="str">
        <f>IF(Main[[#This Row],[Avg_Cost_USD]]&lt;10,"Low",
IF(Main[[#This Row],[Avg_Cost_USD]]&lt;=30,"Medium","High"))</f>
        <v>Low</v>
      </c>
    </row>
    <row r="2566" spans="1:23" x14ac:dyDescent="0.3">
      <c r="A2566">
        <v>18451584</v>
      </c>
      <c r="B2566" t="s">
        <v>399</v>
      </c>
      <c r="C2566">
        <v>1</v>
      </c>
      <c r="D2566" t="s">
        <v>54</v>
      </c>
      <c r="E2566" t="s">
        <v>412</v>
      </c>
      <c r="F2566">
        <v>77.281315000000006</v>
      </c>
      <c r="G2566">
        <v>28.632792999999999</v>
      </c>
      <c r="H2566" t="s">
        <v>369</v>
      </c>
      <c r="I2566" t="s">
        <v>19</v>
      </c>
      <c r="J2566" t="s">
        <v>57</v>
      </c>
      <c r="K2566" t="s">
        <v>61</v>
      </c>
      <c r="L2566" t="s">
        <v>57</v>
      </c>
      <c r="M2566" t="s">
        <v>57</v>
      </c>
      <c r="N2566">
        <v>2</v>
      </c>
      <c r="O2566">
        <v>17</v>
      </c>
      <c r="P2566">
        <v>500</v>
      </c>
      <c r="Q2566">
        <v>2.9</v>
      </c>
      <c r="R2566">
        <v>2013</v>
      </c>
      <c r="S2566">
        <v>5</v>
      </c>
      <c r="T2566">
        <v>12</v>
      </c>
      <c r="U2566" s="1">
        <v>41406</v>
      </c>
      <c r="V2566" s="5">
        <f>Main[[#This Row],[Average_Cost_for_two]] * VLOOKUP(Main[[#This Row],[Currency]],'Currency'!A:B,2,FALSE)</f>
        <v>6</v>
      </c>
      <c r="W2566" s="5" t="str">
        <f>IF(Main[[#This Row],[Avg_Cost_USD]]&lt;10,"Low",
IF(Main[[#This Row],[Avg_Cost_USD]]&lt;=30,"Medium","High"))</f>
        <v>Low</v>
      </c>
    </row>
    <row r="2567" spans="1:23" x14ac:dyDescent="0.3">
      <c r="A2567">
        <v>18415367</v>
      </c>
      <c r="B2567" t="s">
        <v>3231</v>
      </c>
      <c r="C2567">
        <v>1</v>
      </c>
      <c r="D2567" t="s">
        <v>54</v>
      </c>
      <c r="E2567" t="s">
        <v>412</v>
      </c>
      <c r="F2567">
        <v>77.283843399999995</v>
      </c>
      <c r="G2567">
        <v>28.634668999999999</v>
      </c>
      <c r="H2567" t="s">
        <v>3232</v>
      </c>
      <c r="I2567" t="s">
        <v>19</v>
      </c>
      <c r="J2567" t="s">
        <v>57</v>
      </c>
      <c r="K2567" t="s">
        <v>61</v>
      </c>
      <c r="L2567" t="s">
        <v>57</v>
      </c>
      <c r="M2567" t="s">
        <v>57</v>
      </c>
      <c r="N2567">
        <v>2</v>
      </c>
      <c r="O2567">
        <v>66</v>
      </c>
      <c r="P2567">
        <v>500</v>
      </c>
      <c r="Q2567">
        <v>3.5</v>
      </c>
      <c r="R2567">
        <v>2012</v>
      </c>
      <c r="S2567">
        <v>5</v>
      </c>
      <c r="T2567">
        <v>27</v>
      </c>
      <c r="U2567" s="1">
        <v>41056</v>
      </c>
      <c r="V2567" s="5">
        <f>Main[[#This Row],[Average_Cost_for_two]] * VLOOKUP(Main[[#This Row],[Currency]],'Currency'!A:B,2,FALSE)</f>
        <v>6</v>
      </c>
      <c r="W2567" s="5" t="str">
        <f>IF(Main[[#This Row],[Avg_Cost_USD]]&lt;10,"Low",
IF(Main[[#This Row],[Avg_Cost_USD]]&lt;=30,"Medium","High"))</f>
        <v>Low</v>
      </c>
    </row>
    <row r="2568" spans="1:23" x14ac:dyDescent="0.3">
      <c r="A2568">
        <v>18267785</v>
      </c>
      <c r="B2568" t="s">
        <v>3287</v>
      </c>
      <c r="C2568">
        <v>1</v>
      </c>
      <c r="D2568" t="s">
        <v>54</v>
      </c>
      <c r="E2568" t="s">
        <v>104</v>
      </c>
      <c r="F2568">
        <v>77.290882999999994</v>
      </c>
      <c r="G2568">
        <v>28.606978000000002</v>
      </c>
      <c r="H2568" t="s">
        <v>289</v>
      </c>
      <c r="I2568" t="s">
        <v>19</v>
      </c>
      <c r="J2568" t="s">
        <v>57</v>
      </c>
      <c r="K2568" t="s">
        <v>61</v>
      </c>
      <c r="L2568" t="s">
        <v>57</v>
      </c>
      <c r="M2568" t="s">
        <v>57</v>
      </c>
      <c r="N2568">
        <v>2</v>
      </c>
      <c r="O2568">
        <v>5</v>
      </c>
      <c r="P2568">
        <v>500</v>
      </c>
      <c r="Q2568">
        <v>2.7</v>
      </c>
      <c r="R2568">
        <v>2013</v>
      </c>
      <c r="S2568">
        <v>5</v>
      </c>
      <c r="T2568">
        <v>15</v>
      </c>
      <c r="U2568" s="1">
        <v>41409</v>
      </c>
      <c r="V2568" s="5">
        <f>Main[[#This Row],[Average_Cost_for_two]] * VLOOKUP(Main[[#This Row],[Currency]],'Currency'!A:B,2,FALSE)</f>
        <v>6</v>
      </c>
      <c r="W2568" s="5" t="str">
        <f>IF(Main[[#This Row],[Avg_Cost_USD]]&lt;10,"Low",
IF(Main[[#This Row],[Avg_Cost_USD]]&lt;=30,"Medium","High"))</f>
        <v>Low</v>
      </c>
    </row>
    <row r="2569" spans="1:23" x14ac:dyDescent="0.3">
      <c r="A2569">
        <v>18366028</v>
      </c>
      <c r="B2569" t="s">
        <v>294</v>
      </c>
      <c r="C2569">
        <v>1</v>
      </c>
      <c r="D2569" t="s">
        <v>54</v>
      </c>
      <c r="E2569" t="s">
        <v>1665</v>
      </c>
      <c r="F2569">
        <v>77.149729699999995</v>
      </c>
      <c r="G2569">
        <v>28.693788300000001</v>
      </c>
      <c r="H2569" t="s">
        <v>1730</v>
      </c>
      <c r="I2569" t="s">
        <v>19</v>
      </c>
      <c r="J2569" t="s">
        <v>57</v>
      </c>
      <c r="K2569" t="s">
        <v>61</v>
      </c>
      <c r="L2569" t="s">
        <v>57</v>
      </c>
      <c r="M2569" t="s">
        <v>57</v>
      </c>
      <c r="N2569">
        <v>2</v>
      </c>
      <c r="O2569">
        <v>42</v>
      </c>
      <c r="P2569">
        <v>500</v>
      </c>
      <c r="Q2569">
        <v>3.4</v>
      </c>
      <c r="R2569">
        <v>2016</v>
      </c>
      <c r="S2569">
        <v>5</v>
      </c>
      <c r="T2569">
        <v>2</v>
      </c>
      <c r="U2569" s="1">
        <v>42492</v>
      </c>
      <c r="V2569" s="5">
        <f>Main[[#This Row],[Average_Cost_for_two]] * VLOOKUP(Main[[#This Row],[Currency]],'Currency'!A:B,2,FALSE)</f>
        <v>6</v>
      </c>
      <c r="W2569" s="5" t="str">
        <f>IF(Main[[#This Row],[Avg_Cost_USD]]&lt;10,"Low",
IF(Main[[#This Row],[Avg_Cost_USD]]&lt;=30,"Medium","High"))</f>
        <v>Low</v>
      </c>
    </row>
    <row r="2570" spans="1:23" x14ac:dyDescent="0.3">
      <c r="A2570">
        <v>18070479</v>
      </c>
      <c r="B2570" t="s">
        <v>3288</v>
      </c>
      <c r="C2570">
        <v>1</v>
      </c>
      <c r="D2570" t="s">
        <v>54</v>
      </c>
      <c r="E2570" t="s">
        <v>1679</v>
      </c>
      <c r="F2570">
        <v>77.101441919999999</v>
      </c>
      <c r="G2570">
        <v>28.67004128</v>
      </c>
      <c r="H2570" t="s">
        <v>337</v>
      </c>
      <c r="I2570" t="s">
        <v>19</v>
      </c>
      <c r="J2570" t="s">
        <v>57</v>
      </c>
      <c r="K2570" t="s">
        <v>61</v>
      </c>
      <c r="L2570" t="s">
        <v>57</v>
      </c>
      <c r="M2570" t="s">
        <v>57</v>
      </c>
      <c r="N2570">
        <v>2</v>
      </c>
      <c r="O2570">
        <v>31</v>
      </c>
      <c r="P2570">
        <v>500</v>
      </c>
      <c r="Q2570">
        <v>3.3</v>
      </c>
      <c r="R2570">
        <v>2017</v>
      </c>
      <c r="S2570">
        <v>5</v>
      </c>
      <c r="T2570">
        <v>8</v>
      </c>
      <c r="U2570" s="1">
        <v>42863</v>
      </c>
      <c r="V2570" s="5">
        <f>Main[[#This Row],[Average_Cost_for_two]] * VLOOKUP(Main[[#This Row],[Currency]],'Currency'!A:B,2,FALSE)</f>
        <v>6</v>
      </c>
      <c r="W2570" s="5" t="str">
        <f>IF(Main[[#This Row],[Avg_Cost_USD]]&lt;10,"Low",
IF(Main[[#This Row],[Avg_Cost_USD]]&lt;=30,"Medium","High"))</f>
        <v>Low</v>
      </c>
    </row>
    <row r="2571" spans="1:23" x14ac:dyDescent="0.3">
      <c r="A2571">
        <v>308607</v>
      </c>
      <c r="B2571" t="s">
        <v>3289</v>
      </c>
      <c r="C2571">
        <v>1</v>
      </c>
      <c r="D2571" t="s">
        <v>54</v>
      </c>
      <c r="E2571" t="s">
        <v>101</v>
      </c>
      <c r="F2571">
        <v>77.141500800000003</v>
      </c>
      <c r="G2571">
        <v>28.712265299999999</v>
      </c>
      <c r="H2571" t="s">
        <v>410</v>
      </c>
      <c r="I2571" t="s">
        <v>19</v>
      </c>
      <c r="J2571" t="s">
        <v>57</v>
      </c>
      <c r="K2571" t="s">
        <v>61</v>
      </c>
      <c r="L2571" t="s">
        <v>57</v>
      </c>
      <c r="M2571" t="s">
        <v>57</v>
      </c>
      <c r="N2571">
        <v>2</v>
      </c>
      <c r="O2571">
        <v>43</v>
      </c>
      <c r="P2571">
        <v>500</v>
      </c>
      <c r="Q2571">
        <v>2.7</v>
      </c>
      <c r="R2571">
        <v>2016</v>
      </c>
      <c r="S2571">
        <v>5</v>
      </c>
      <c r="T2571">
        <v>22</v>
      </c>
      <c r="U2571" s="1">
        <v>42512</v>
      </c>
      <c r="V2571" s="5">
        <f>Main[[#This Row],[Average_Cost_for_two]] * VLOOKUP(Main[[#This Row],[Currency]],'Currency'!A:B,2,FALSE)</f>
        <v>6</v>
      </c>
      <c r="W2571" s="5" t="str">
        <f>IF(Main[[#This Row],[Avg_Cost_USD]]&lt;10,"Low",
IF(Main[[#This Row],[Avg_Cost_USD]]&lt;=30,"Medium","High"))</f>
        <v>Low</v>
      </c>
    </row>
    <row r="2572" spans="1:23" x14ac:dyDescent="0.3">
      <c r="A2572">
        <v>313442</v>
      </c>
      <c r="B2572" t="s">
        <v>3289</v>
      </c>
      <c r="C2572">
        <v>1</v>
      </c>
      <c r="D2572" t="s">
        <v>54</v>
      </c>
      <c r="E2572" t="s">
        <v>101</v>
      </c>
      <c r="F2572">
        <v>77.145235799999995</v>
      </c>
      <c r="G2572">
        <v>28.714487999999999</v>
      </c>
      <c r="H2572" t="s">
        <v>410</v>
      </c>
      <c r="I2572" t="s">
        <v>19</v>
      </c>
      <c r="J2572" t="s">
        <v>57</v>
      </c>
      <c r="K2572" t="s">
        <v>61</v>
      </c>
      <c r="L2572" t="s">
        <v>57</v>
      </c>
      <c r="M2572" t="s">
        <v>57</v>
      </c>
      <c r="N2572">
        <v>2</v>
      </c>
      <c r="O2572">
        <v>7</v>
      </c>
      <c r="P2572">
        <v>500</v>
      </c>
      <c r="Q2572">
        <v>2.7</v>
      </c>
      <c r="R2572">
        <v>2018</v>
      </c>
      <c r="S2572">
        <v>5</v>
      </c>
      <c r="T2572">
        <v>19</v>
      </c>
      <c r="U2572" s="1">
        <v>43239</v>
      </c>
      <c r="V2572" s="5">
        <f>Main[[#This Row],[Average_Cost_for_two]] * VLOOKUP(Main[[#This Row],[Currency]],'Currency'!A:B,2,FALSE)</f>
        <v>6</v>
      </c>
      <c r="W2572" s="5" t="str">
        <f>IF(Main[[#This Row],[Avg_Cost_USD]]&lt;10,"Low",
IF(Main[[#This Row],[Avg_Cost_USD]]&lt;=30,"Medium","High"))</f>
        <v>Low</v>
      </c>
    </row>
    <row r="2573" spans="1:23" x14ac:dyDescent="0.3">
      <c r="A2573">
        <v>7441</v>
      </c>
      <c r="B2573" t="s">
        <v>3241</v>
      </c>
      <c r="C2573">
        <v>1</v>
      </c>
      <c r="D2573" t="s">
        <v>54</v>
      </c>
      <c r="E2573" t="s">
        <v>996</v>
      </c>
      <c r="F2573">
        <v>77.184869699999993</v>
      </c>
      <c r="G2573">
        <v>28.640272299999999</v>
      </c>
      <c r="H2573" t="s">
        <v>3242</v>
      </c>
      <c r="I2573" t="s">
        <v>19</v>
      </c>
      <c r="J2573" t="s">
        <v>57</v>
      </c>
      <c r="K2573" t="s">
        <v>61</v>
      </c>
      <c r="L2573" t="s">
        <v>57</v>
      </c>
      <c r="M2573" t="s">
        <v>57</v>
      </c>
      <c r="N2573">
        <v>2</v>
      </c>
      <c r="O2573">
        <v>152</v>
      </c>
      <c r="P2573">
        <v>500</v>
      </c>
      <c r="Q2573">
        <v>3.4</v>
      </c>
      <c r="R2573">
        <v>2012</v>
      </c>
      <c r="S2573">
        <v>5</v>
      </c>
      <c r="T2573">
        <v>5</v>
      </c>
      <c r="U2573" s="1">
        <v>41034</v>
      </c>
      <c r="V2573" s="5">
        <f>Main[[#This Row],[Average_Cost_for_two]] * VLOOKUP(Main[[#This Row],[Currency]],'Currency'!A:B,2,FALSE)</f>
        <v>6</v>
      </c>
      <c r="W2573" s="5" t="str">
        <f>IF(Main[[#This Row],[Avg_Cost_USD]]&lt;10,"Low",
IF(Main[[#This Row],[Avg_Cost_USD]]&lt;=30,"Medium","High"))</f>
        <v>Low</v>
      </c>
    </row>
    <row r="2574" spans="1:23" x14ac:dyDescent="0.3">
      <c r="A2574">
        <v>313336</v>
      </c>
      <c r="B2574" t="s">
        <v>3259</v>
      </c>
      <c r="C2574">
        <v>1</v>
      </c>
      <c r="D2574" t="s">
        <v>54</v>
      </c>
      <c r="E2574" t="s">
        <v>1718</v>
      </c>
      <c r="F2574">
        <v>77.117099999999994</v>
      </c>
      <c r="G2574">
        <v>28.700767200000001</v>
      </c>
      <c r="H2574" t="s">
        <v>2485</v>
      </c>
      <c r="I2574" t="s">
        <v>19</v>
      </c>
      <c r="J2574" t="s">
        <v>57</v>
      </c>
      <c r="K2574" t="s">
        <v>61</v>
      </c>
      <c r="L2574" t="s">
        <v>57</v>
      </c>
      <c r="M2574" t="s">
        <v>57</v>
      </c>
      <c r="N2574">
        <v>2</v>
      </c>
      <c r="O2574">
        <v>60</v>
      </c>
      <c r="P2574">
        <v>500</v>
      </c>
      <c r="Q2574">
        <v>3.1</v>
      </c>
      <c r="R2574">
        <v>2018</v>
      </c>
      <c r="S2574">
        <v>5</v>
      </c>
      <c r="T2574">
        <v>3</v>
      </c>
      <c r="U2574" s="1">
        <v>43223</v>
      </c>
      <c r="V2574" s="5">
        <f>Main[[#This Row],[Average_Cost_for_two]] * VLOOKUP(Main[[#This Row],[Currency]],'Currency'!A:B,2,FALSE)</f>
        <v>6</v>
      </c>
      <c r="W2574" s="5" t="str">
        <f>IF(Main[[#This Row],[Avg_Cost_USD]]&lt;10,"Low",
IF(Main[[#This Row],[Avg_Cost_USD]]&lt;=30,"Medium","High"))</f>
        <v>Low</v>
      </c>
    </row>
    <row r="2575" spans="1:23" x14ac:dyDescent="0.3">
      <c r="A2575">
        <v>306870</v>
      </c>
      <c r="B2575" t="s">
        <v>3290</v>
      </c>
      <c r="C2575">
        <v>1</v>
      </c>
      <c r="D2575" t="s">
        <v>54</v>
      </c>
      <c r="E2575" t="s">
        <v>1093</v>
      </c>
      <c r="F2575">
        <v>77.194397230000007</v>
      </c>
      <c r="G2575">
        <v>28.567295850000001</v>
      </c>
      <c r="H2575" t="s">
        <v>287</v>
      </c>
      <c r="I2575" t="s">
        <v>19</v>
      </c>
      <c r="J2575" t="s">
        <v>57</v>
      </c>
      <c r="K2575" t="s">
        <v>61</v>
      </c>
      <c r="L2575" t="s">
        <v>57</v>
      </c>
      <c r="M2575" t="s">
        <v>57</v>
      </c>
      <c r="N2575">
        <v>2</v>
      </c>
      <c r="O2575">
        <v>40</v>
      </c>
      <c r="P2575">
        <v>500</v>
      </c>
      <c r="Q2575">
        <v>3.5</v>
      </c>
      <c r="R2575">
        <v>2016</v>
      </c>
      <c r="S2575">
        <v>5</v>
      </c>
      <c r="T2575">
        <v>4</v>
      </c>
      <c r="U2575" s="1">
        <v>42494</v>
      </c>
      <c r="V2575" s="5">
        <f>Main[[#This Row],[Average_Cost_for_two]] * VLOOKUP(Main[[#This Row],[Currency]],'Currency'!A:B,2,FALSE)</f>
        <v>6</v>
      </c>
      <c r="W2575" s="5" t="str">
        <f>IF(Main[[#This Row],[Avg_Cost_USD]]&lt;10,"Low",
IF(Main[[#This Row],[Avg_Cost_USD]]&lt;=30,"Medium","High"))</f>
        <v>Low</v>
      </c>
    </row>
    <row r="2576" spans="1:23" x14ac:dyDescent="0.3">
      <c r="A2576">
        <v>309140</v>
      </c>
      <c r="B2576" t="s">
        <v>3291</v>
      </c>
      <c r="C2576">
        <v>1</v>
      </c>
      <c r="D2576" t="s">
        <v>54</v>
      </c>
      <c r="E2576" t="s">
        <v>1539</v>
      </c>
      <c r="F2576">
        <v>77.168332699999993</v>
      </c>
      <c r="G2576">
        <v>28.5879893</v>
      </c>
      <c r="H2576" t="s">
        <v>3292</v>
      </c>
      <c r="I2576" t="s">
        <v>19</v>
      </c>
      <c r="J2576" t="s">
        <v>57</v>
      </c>
      <c r="K2576" t="s">
        <v>61</v>
      </c>
      <c r="L2576" t="s">
        <v>57</v>
      </c>
      <c r="M2576" t="s">
        <v>57</v>
      </c>
      <c r="N2576">
        <v>2</v>
      </c>
      <c r="O2576">
        <v>193</v>
      </c>
      <c r="P2576">
        <v>500</v>
      </c>
      <c r="Q2576">
        <v>3.7</v>
      </c>
      <c r="R2576">
        <v>2010</v>
      </c>
      <c r="S2576">
        <v>5</v>
      </c>
      <c r="T2576">
        <v>21</v>
      </c>
      <c r="U2576" s="1">
        <v>40319</v>
      </c>
      <c r="V2576" s="5">
        <f>Main[[#This Row],[Average_Cost_for_two]] * VLOOKUP(Main[[#This Row],[Currency]],'Currency'!A:B,2,FALSE)</f>
        <v>6</v>
      </c>
      <c r="W2576" s="5" t="str">
        <f>IF(Main[[#This Row],[Avg_Cost_USD]]&lt;10,"Low",
IF(Main[[#This Row],[Avg_Cost_USD]]&lt;=30,"Medium","High"))</f>
        <v>Low</v>
      </c>
    </row>
    <row r="2577" spans="1:23" x14ac:dyDescent="0.3">
      <c r="A2577">
        <v>307391</v>
      </c>
      <c r="B2577" t="s">
        <v>3293</v>
      </c>
      <c r="C2577">
        <v>1</v>
      </c>
      <c r="D2577" t="s">
        <v>54</v>
      </c>
      <c r="E2577" t="s">
        <v>1095</v>
      </c>
      <c r="F2577">
        <v>77.214872400000004</v>
      </c>
      <c r="G2577">
        <v>28.5493235</v>
      </c>
      <c r="H2577" t="s">
        <v>339</v>
      </c>
      <c r="I2577" t="s">
        <v>19</v>
      </c>
      <c r="J2577" t="s">
        <v>57</v>
      </c>
      <c r="K2577" t="s">
        <v>61</v>
      </c>
      <c r="L2577" t="s">
        <v>57</v>
      </c>
      <c r="M2577" t="s">
        <v>57</v>
      </c>
      <c r="N2577">
        <v>2</v>
      </c>
      <c r="O2577">
        <v>292</v>
      </c>
      <c r="P2577">
        <v>500</v>
      </c>
      <c r="Q2577">
        <v>4.2</v>
      </c>
      <c r="R2577">
        <v>2011</v>
      </c>
      <c r="S2577">
        <v>5</v>
      </c>
      <c r="T2577">
        <v>14</v>
      </c>
      <c r="U2577" s="1">
        <v>40677</v>
      </c>
      <c r="V2577" s="5">
        <f>Main[[#This Row],[Average_Cost_for_two]] * VLOOKUP(Main[[#This Row],[Currency]],'Currency'!A:B,2,FALSE)</f>
        <v>6</v>
      </c>
      <c r="W2577" s="5" t="str">
        <f>IF(Main[[#This Row],[Avg_Cost_USD]]&lt;10,"Low",
IF(Main[[#This Row],[Avg_Cost_USD]]&lt;=30,"Medium","High"))</f>
        <v>Low</v>
      </c>
    </row>
    <row r="2578" spans="1:23" x14ac:dyDescent="0.3">
      <c r="A2578">
        <v>18416877</v>
      </c>
      <c r="B2578" t="s">
        <v>3294</v>
      </c>
      <c r="C2578">
        <v>1</v>
      </c>
      <c r="D2578" t="s">
        <v>54</v>
      </c>
      <c r="E2578" t="s">
        <v>164</v>
      </c>
      <c r="F2578">
        <v>77.166999469999993</v>
      </c>
      <c r="G2578">
        <v>28.72818878</v>
      </c>
      <c r="H2578" t="s">
        <v>296</v>
      </c>
      <c r="I2578" t="s">
        <v>19</v>
      </c>
      <c r="J2578" t="s">
        <v>57</v>
      </c>
      <c r="K2578" t="s">
        <v>61</v>
      </c>
      <c r="L2578" t="s">
        <v>57</v>
      </c>
      <c r="M2578" t="s">
        <v>57</v>
      </c>
      <c r="N2578">
        <v>2</v>
      </c>
      <c r="O2578">
        <v>1</v>
      </c>
      <c r="P2578">
        <v>500</v>
      </c>
      <c r="Q2578">
        <v>1</v>
      </c>
      <c r="R2578">
        <v>2015</v>
      </c>
      <c r="S2578">
        <v>5</v>
      </c>
      <c r="T2578">
        <v>13</v>
      </c>
      <c r="U2578" s="1">
        <v>42137</v>
      </c>
      <c r="V2578" s="5">
        <f>Main[[#This Row],[Average_Cost_for_two]] * VLOOKUP(Main[[#This Row],[Currency]],'Currency'!A:B,2,FALSE)</f>
        <v>6</v>
      </c>
      <c r="W2578" s="5" t="str">
        <f>IF(Main[[#This Row],[Avg_Cost_USD]]&lt;10,"Low",
IF(Main[[#This Row],[Avg_Cost_USD]]&lt;=30,"Medium","High"))</f>
        <v>Low</v>
      </c>
    </row>
    <row r="2579" spans="1:23" x14ac:dyDescent="0.3">
      <c r="A2579">
        <v>18204464</v>
      </c>
      <c r="B2579" t="s">
        <v>248</v>
      </c>
      <c r="C2579">
        <v>1</v>
      </c>
      <c r="D2579" t="s">
        <v>54</v>
      </c>
      <c r="E2579" t="s">
        <v>678</v>
      </c>
      <c r="F2579">
        <v>77.062738600000003</v>
      </c>
      <c r="G2579">
        <v>28.6236426</v>
      </c>
      <c r="H2579" t="s">
        <v>289</v>
      </c>
      <c r="I2579" t="s">
        <v>19</v>
      </c>
      <c r="J2579" t="s">
        <v>57</v>
      </c>
      <c r="K2579" t="s">
        <v>61</v>
      </c>
      <c r="L2579" t="s">
        <v>57</v>
      </c>
      <c r="M2579" t="s">
        <v>57</v>
      </c>
      <c r="N2579">
        <v>2</v>
      </c>
      <c r="O2579">
        <v>11</v>
      </c>
      <c r="P2579">
        <v>500</v>
      </c>
      <c r="Q2579">
        <v>2.7</v>
      </c>
      <c r="R2579">
        <v>2016</v>
      </c>
      <c r="S2579">
        <v>5</v>
      </c>
      <c r="T2579">
        <v>17</v>
      </c>
      <c r="U2579" s="1">
        <v>42507</v>
      </c>
      <c r="V2579" s="5">
        <f>Main[[#This Row],[Average_Cost_for_two]] * VLOOKUP(Main[[#This Row],[Currency]],'Currency'!A:B,2,FALSE)</f>
        <v>6</v>
      </c>
      <c r="W2579" s="5" t="str">
        <f>IF(Main[[#This Row],[Avg_Cost_USD]]&lt;10,"Low",
IF(Main[[#This Row],[Avg_Cost_USD]]&lt;=30,"Medium","High"))</f>
        <v>Low</v>
      </c>
    </row>
    <row r="2580" spans="1:23" x14ac:dyDescent="0.3">
      <c r="A2580">
        <v>171</v>
      </c>
      <c r="B2580" t="s">
        <v>3233</v>
      </c>
      <c r="C2580">
        <v>1</v>
      </c>
      <c r="D2580" t="s">
        <v>54</v>
      </c>
      <c r="E2580" t="s">
        <v>1858</v>
      </c>
      <c r="F2580">
        <v>77.163656430000003</v>
      </c>
      <c r="G2580">
        <v>28.557486399999998</v>
      </c>
      <c r="H2580" t="s">
        <v>3234</v>
      </c>
      <c r="I2580" t="s">
        <v>19</v>
      </c>
      <c r="J2580" t="s">
        <v>57</v>
      </c>
      <c r="K2580" t="s">
        <v>61</v>
      </c>
      <c r="L2580" t="s">
        <v>57</v>
      </c>
      <c r="M2580" t="s">
        <v>57</v>
      </c>
      <c r="N2580">
        <v>2</v>
      </c>
      <c r="O2580">
        <v>202</v>
      </c>
      <c r="P2580">
        <v>500</v>
      </c>
      <c r="Q2580">
        <v>3.5</v>
      </c>
      <c r="R2580">
        <v>2014</v>
      </c>
      <c r="S2580">
        <v>4</v>
      </c>
      <c r="T2580">
        <v>16</v>
      </c>
      <c r="U2580" s="1">
        <v>41745</v>
      </c>
      <c r="V2580" s="5">
        <f>Main[[#This Row],[Average_Cost_for_two]] * VLOOKUP(Main[[#This Row],[Currency]],'Currency'!A:B,2,FALSE)</f>
        <v>6</v>
      </c>
      <c r="W2580" s="5" t="str">
        <f>IF(Main[[#This Row],[Avg_Cost_USD]]&lt;10,"Low",
IF(Main[[#This Row],[Avg_Cost_USD]]&lt;=30,"Medium","High"))</f>
        <v>Low</v>
      </c>
    </row>
    <row r="2581" spans="1:23" x14ac:dyDescent="0.3">
      <c r="A2581">
        <v>8453</v>
      </c>
      <c r="B2581" t="s">
        <v>3281</v>
      </c>
      <c r="C2581">
        <v>1</v>
      </c>
      <c r="D2581" t="s">
        <v>54</v>
      </c>
      <c r="E2581" t="s">
        <v>1990</v>
      </c>
      <c r="F2581">
        <v>77.081372099999996</v>
      </c>
      <c r="G2581">
        <v>28.6301427</v>
      </c>
      <c r="H2581" t="s">
        <v>315</v>
      </c>
      <c r="I2581" t="s">
        <v>19</v>
      </c>
      <c r="J2581" t="s">
        <v>57</v>
      </c>
      <c r="K2581" t="s">
        <v>61</v>
      </c>
      <c r="L2581" t="s">
        <v>57</v>
      </c>
      <c r="M2581" t="s">
        <v>57</v>
      </c>
      <c r="N2581">
        <v>2</v>
      </c>
      <c r="O2581">
        <v>85</v>
      </c>
      <c r="P2581">
        <v>500</v>
      </c>
      <c r="Q2581">
        <v>2.5</v>
      </c>
      <c r="R2581">
        <v>2011</v>
      </c>
      <c r="S2581">
        <v>4</v>
      </c>
      <c r="T2581">
        <v>18</v>
      </c>
      <c r="U2581" s="1">
        <v>40651</v>
      </c>
      <c r="V2581" s="5">
        <f>Main[[#This Row],[Average_Cost_for_two]] * VLOOKUP(Main[[#This Row],[Currency]],'Currency'!A:B,2,FALSE)</f>
        <v>6</v>
      </c>
      <c r="W2581" s="5" t="str">
        <f>IF(Main[[#This Row],[Avg_Cost_USD]]&lt;10,"Low",
IF(Main[[#This Row],[Avg_Cost_USD]]&lt;=30,"Medium","High"))</f>
        <v>Low</v>
      </c>
    </row>
    <row r="2582" spans="1:23" x14ac:dyDescent="0.3">
      <c r="A2582">
        <v>147</v>
      </c>
      <c r="B2582" t="s">
        <v>3241</v>
      </c>
      <c r="C2582">
        <v>1</v>
      </c>
      <c r="D2582" t="s">
        <v>54</v>
      </c>
      <c r="E2582" t="s">
        <v>1126</v>
      </c>
      <c r="F2582">
        <v>77.234992000000005</v>
      </c>
      <c r="G2582">
        <v>28.550521499999999</v>
      </c>
      <c r="H2582" t="s">
        <v>3242</v>
      </c>
      <c r="I2582" t="s">
        <v>19</v>
      </c>
      <c r="J2582" t="s">
        <v>57</v>
      </c>
      <c r="K2582" t="s">
        <v>61</v>
      </c>
      <c r="L2582" t="s">
        <v>57</v>
      </c>
      <c r="M2582" t="s">
        <v>57</v>
      </c>
      <c r="N2582">
        <v>2</v>
      </c>
      <c r="O2582">
        <v>115</v>
      </c>
      <c r="P2582">
        <v>500</v>
      </c>
      <c r="Q2582">
        <v>2.5</v>
      </c>
      <c r="R2582">
        <v>2015</v>
      </c>
      <c r="S2582">
        <v>4</v>
      </c>
      <c r="T2582">
        <v>9</v>
      </c>
      <c r="U2582" s="1">
        <v>42103</v>
      </c>
      <c r="V2582" s="5">
        <f>Main[[#This Row],[Average_Cost_for_two]] * VLOOKUP(Main[[#This Row],[Currency]],'Currency'!A:B,2,FALSE)</f>
        <v>6</v>
      </c>
      <c r="W2582" s="5" t="str">
        <f>IF(Main[[#This Row],[Avg_Cost_USD]]&lt;10,"Low",
IF(Main[[#This Row],[Avg_Cost_USD]]&lt;=30,"Medium","High"))</f>
        <v>Low</v>
      </c>
    </row>
    <row r="2583" spans="1:23" x14ac:dyDescent="0.3">
      <c r="A2583">
        <v>4251</v>
      </c>
      <c r="B2583" t="s">
        <v>3295</v>
      </c>
      <c r="C2583">
        <v>1</v>
      </c>
      <c r="D2583" t="s">
        <v>54</v>
      </c>
      <c r="E2583" t="s">
        <v>124</v>
      </c>
      <c r="F2583">
        <v>77.208428900000001</v>
      </c>
      <c r="G2583">
        <v>28.552562399999999</v>
      </c>
      <c r="H2583" t="s">
        <v>3296</v>
      </c>
      <c r="I2583" t="s">
        <v>19</v>
      </c>
      <c r="J2583" t="s">
        <v>57</v>
      </c>
      <c r="K2583" t="s">
        <v>61</v>
      </c>
      <c r="L2583" t="s">
        <v>57</v>
      </c>
      <c r="M2583" t="s">
        <v>57</v>
      </c>
      <c r="N2583">
        <v>2</v>
      </c>
      <c r="O2583">
        <v>406</v>
      </c>
      <c r="P2583">
        <v>500</v>
      </c>
      <c r="Q2583">
        <v>3.9</v>
      </c>
      <c r="R2583">
        <v>2011</v>
      </c>
      <c r="S2583">
        <v>4</v>
      </c>
      <c r="T2583">
        <v>21</v>
      </c>
      <c r="U2583" s="1">
        <v>40654</v>
      </c>
      <c r="V2583" s="5">
        <f>Main[[#This Row],[Average_Cost_for_two]] * VLOOKUP(Main[[#This Row],[Currency]],'Currency'!A:B,2,FALSE)</f>
        <v>6</v>
      </c>
      <c r="W2583" s="5" t="str">
        <f>IF(Main[[#This Row],[Avg_Cost_USD]]&lt;10,"Low",
IF(Main[[#This Row],[Avg_Cost_USD]]&lt;=30,"Medium","High"))</f>
        <v>Low</v>
      </c>
    </row>
    <row r="2584" spans="1:23" x14ac:dyDescent="0.3">
      <c r="A2584">
        <v>300561</v>
      </c>
      <c r="B2584" t="s">
        <v>3297</v>
      </c>
      <c r="C2584">
        <v>1</v>
      </c>
      <c r="D2584" t="s">
        <v>54</v>
      </c>
      <c r="E2584" t="s">
        <v>1674</v>
      </c>
      <c r="F2584">
        <v>77.1017394</v>
      </c>
      <c r="G2584">
        <v>28.624900700000001</v>
      </c>
      <c r="H2584" t="s">
        <v>287</v>
      </c>
      <c r="I2584" t="s">
        <v>19</v>
      </c>
      <c r="J2584" t="s">
        <v>57</v>
      </c>
      <c r="K2584" t="s">
        <v>61</v>
      </c>
      <c r="L2584" t="s">
        <v>57</v>
      </c>
      <c r="M2584" t="s">
        <v>57</v>
      </c>
      <c r="N2584">
        <v>2</v>
      </c>
      <c r="O2584">
        <v>23</v>
      </c>
      <c r="P2584">
        <v>500</v>
      </c>
      <c r="Q2584">
        <v>3.2</v>
      </c>
      <c r="R2584">
        <v>2015</v>
      </c>
      <c r="S2584">
        <v>4</v>
      </c>
      <c r="T2584">
        <v>26</v>
      </c>
      <c r="U2584" s="1">
        <v>42120</v>
      </c>
      <c r="V2584" s="5">
        <f>Main[[#This Row],[Average_Cost_for_two]] * VLOOKUP(Main[[#This Row],[Currency]],'Currency'!A:B,2,FALSE)</f>
        <v>6</v>
      </c>
      <c r="W2584" s="5" t="str">
        <f>IF(Main[[#This Row],[Avg_Cost_USD]]&lt;10,"Low",
IF(Main[[#This Row],[Avg_Cost_USD]]&lt;=30,"Medium","High"))</f>
        <v>Low</v>
      </c>
    </row>
    <row r="2585" spans="1:23" x14ac:dyDescent="0.3">
      <c r="A2585">
        <v>307785</v>
      </c>
      <c r="B2585" t="s">
        <v>3241</v>
      </c>
      <c r="C2585">
        <v>1</v>
      </c>
      <c r="D2585" t="s">
        <v>54</v>
      </c>
      <c r="E2585" t="s">
        <v>83</v>
      </c>
      <c r="F2585">
        <v>77.245050500000005</v>
      </c>
      <c r="G2585">
        <v>28.582851300000002</v>
      </c>
      <c r="H2585" t="s">
        <v>3242</v>
      </c>
      <c r="I2585" t="s">
        <v>19</v>
      </c>
      <c r="J2585" t="s">
        <v>57</v>
      </c>
      <c r="K2585" t="s">
        <v>61</v>
      </c>
      <c r="L2585" t="s">
        <v>57</v>
      </c>
      <c r="M2585" t="s">
        <v>57</v>
      </c>
      <c r="N2585">
        <v>2</v>
      </c>
      <c r="O2585">
        <v>78</v>
      </c>
      <c r="P2585">
        <v>500</v>
      </c>
      <c r="Q2585">
        <v>3.3</v>
      </c>
      <c r="R2585">
        <v>2011</v>
      </c>
      <c r="S2585">
        <v>4</v>
      </c>
      <c r="T2585">
        <v>25</v>
      </c>
      <c r="U2585" s="1">
        <v>40658</v>
      </c>
      <c r="V2585" s="5">
        <f>Main[[#This Row],[Average_Cost_for_two]] * VLOOKUP(Main[[#This Row],[Currency]],'Currency'!A:B,2,FALSE)</f>
        <v>6</v>
      </c>
      <c r="W2585" s="5" t="str">
        <f>IF(Main[[#This Row],[Avg_Cost_USD]]&lt;10,"Low",
IF(Main[[#This Row],[Avg_Cost_USD]]&lt;=30,"Medium","High"))</f>
        <v>Low</v>
      </c>
    </row>
    <row r="2586" spans="1:23" x14ac:dyDescent="0.3">
      <c r="A2586">
        <v>18157402</v>
      </c>
      <c r="B2586" t="s">
        <v>3298</v>
      </c>
      <c r="C2586">
        <v>1</v>
      </c>
      <c r="D2586" t="s">
        <v>54</v>
      </c>
      <c r="E2586" t="s">
        <v>396</v>
      </c>
      <c r="F2586">
        <v>77.206992880000001</v>
      </c>
      <c r="G2586">
        <v>28.681623890000001</v>
      </c>
      <c r="H2586" t="s">
        <v>289</v>
      </c>
      <c r="I2586" t="s">
        <v>19</v>
      </c>
      <c r="J2586" t="s">
        <v>57</v>
      </c>
      <c r="K2586" t="s">
        <v>61</v>
      </c>
      <c r="L2586" t="s">
        <v>57</v>
      </c>
      <c r="M2586" t="s">
        <v>57</v>
      </c>
      <c r="N2586">
        <v>2</v>
      </c>
      <c r="O2586">
        <v>115</v>
      </c>
      <c r="P2586">
        <v>500</v>
      </c>
      <c r="Q2586">
        <v>3.8</v>
      </c>
      <c r="R2586">
        <v>2013</v>
      </c>
      <c r="S2586">
        <v>4</v>
      </c>
      <c r="T2586">
        <v>10</v>
      </c>
      <c r="U2586" s="1">
        <v>41374</v>
      </c>
      <c r="V2586" s="5">
        <f>Main[[#This Row],[Average_Cost_for_two]] * VLOOKUP(Main[[#This Row],[Currency]],'Currency'!A:B,2,FALSE)</f>
        <v>6</v>
      </c>
      <c r="W2586" s="5" t="str">
        <f>IF(Main[[#This Row],[Avg_Cost_USD]]&lt;10,"Low",
IF(Main[[#This Row],[Avg_Cost_USD]]&lt;=30,"Medium","High"))</f>
        <v>Low</v>
      </c>
    </row>
    <row r="2587" spans="1:23" x14ac:dyDescent="0.3">
      <c r="A2587">
        <v>18286490</v>
      </c>
      <c r="B2587" t="s">
        <v>3299</v>
      </c>
      <c r="C2587">
        <v>1</v>
      </c>
      <c r="D2587" t="s">
        <v>54</v>
      </c>
      <c r="E2587" t="s">
        <v>990</v>
      </c>
      <c r="F2587">
        <v>77.208784899999998</v>
      </c>
      <c r="G2587">
        <v>28.5312482</v>
      </c>
      <c r="H2587" t="s">
        <v>2273</v>
      </c>
      <c r="I2587" t="s">
        <v>19</v>
      </c>
      <c r="J2587" t="s">
        <v>57</v>
      </c>
      <c r="K2587" t="s">
        <v>61</v>
      </c>
      <c r="L2587" t="s">
        <v>57</v>
      </c>
      <c r="M2587" t="s">
        <v>57</v>
      </c>
      <c r="N2587">
        <v>2</v>
      </c>
      <c r="O2587">
        <v>99</v>
      </c>
      <c r="P2587">
        <v>500</v>
      </c>
      <c r="Q2587">
        <v>3.7</v>
      </c>
      <c r="R2587">
        <v>2015</v>
      </c>
      <c r="S2587">
        <v>4</v>
      </c>
      <c r="T2587">
        <v>25</v>
      </c>
      <c r="U2587" s="1">
        <v>42119</v>
      </c>
      <c r="V2587" s="5">
        <f>Main[[#This Row],[Average_Cost_for_two]] * VLOOKUP(Main[[#This Row],[Currency]],'Currency'!A:B,2,FALSE)</f>
        <v>6</v>
      </c>
      <c r="W2587" s="5" t="str">
        <f>IF(Main[[#This Row],[Avg_Cost_USD]]&lt;10,"Low",
IF(Main[[#This Row],[Avg_Cost_USD]]&lt;=30,"Medium","High"))</f>
        <v>Low</v>
      </c>
    </row>
    <row r="2588" spans="1:23" x14ac:dyDescent="0.3">
      <c r="A2588">
        <v>18203881</v>
      </c>
      <c r="B2588" t="s">
        <v>3300</v>
      </c>
      <c r="C2588">
        <v>1</v>
      </c>
      <c r="D2588" t="s">
        <v>54</v>
      </c>
      <c r="E2588" t="s">
        <v>104</v>
      </c>
      <c r="F2588">
        <v>77.293885700000004</v>
      </c>
      <c r="G2588">
        <v>28.608173600000001</v>
      </c>
      <c r="H2588" t="s">
        <v>3301</v>
      </c>
      <c r="I2588" t="s">
        <v>19</v>
      </c>
      <c r="J2588" t="s">
        <v>57</v>
      </c>
      <c r="K2588" t="s">
        <v>61</v>
      </c>
      <c r="L2588" t="s">
        <v>57</v>
      </c>
      <c r="M2588" t="s">
        <v>57</v>
      </c>
      <c r="N2588">
        <v>2</v>
      </c>
      <c r="O2588">
        <v>21</v>
      </c>
      <c r="P2588">
        <v>500</v>
      </c>
      <c r="Q2588">
        <v>3.3</v>
      </c>
      <c r="R2588">
        <v>2014</v>
      </c>
      <c r="S2588">
        <v>4</v>
      </c>
      <c r="T2588">
        <v>24</v>
      </c>
      <c r="U2588" s="1">
        <v>41753</v>
      </c>
      <c r="V2588" s="5">
        <f>Main[[#This Row],[Average_Cost_for_two]] * VLOOKUP(Main[[#This Row],[Currency]],'Currency'!A:B,2,FALSE)</f>
        <v>6</v>
      </c>
      <c r="W2588" s="5" t="str">
        <f>IF(Main[[#This Row],[Avg_Cost_USD]]&lt;10,"Low",
IF(Main[[#This Row],[Avg_Cost_USD]]&lt;=30,"Medium","High"))</f>
        <v>Low</v>
      </c>
    </row>
    <row r="2589" spans="1:23" x14ac:dyDescent="0.3">
      <c r="A2589">
        <v>300672</v>
      </c>
      <c r="B2589" t="s">
        <v>3302</v>
      </c>
      <c r="C2589">
        <v>1</v>
      </c>
      <c r="D2589" t="s">
        <v>54</v>
      </c>
      <c r="E2589" t="s">
        <v>101</v>
      </c>
      <c r="F2589">
        <v>77.145202699999999</v>
      </c>
      <c r="G2589">
        <v>28.714722600000002</v>
      </c>
      <c r="H2589" t="s">
        <v>1671</v>
      </c>
      <c r="I2589" t="s">
        <v>19</v>
      </c>
      <c r="J2589" t="s">
        <v>57</v>
      </c>
      <c r="K2589" t="s">
        <v>61</v>
      </c>
      <c r="L2589" t="s">
        <v>57</v>
      </c>
      <c r="M2589" t="s">
        <v>57</v>
      </c>
      <c r="N2589">
        <v>2</v>
      </c>
      <c r="O2589">
        <v>161</v>
      </c>
      <c r="P2589">
        <v>500</v>
      </c>
      <c r="Q2589">
        <v>3.2</v>
      </c>
      <c r="R2589">
        <v>2010</v>
      </c>
      <c r="S2589">
        <v>4</v>
      </c>
      <c r="T2589">
        <v>8</v>
      </c>
      <c r="U2589" s="1">
        <v>40276</v>
      </c>
      <c r="V2589" s="5">
        <f>Main[[#This Row],[Average_Cost_for_two]] * VLOOKUP(Main[[#This Row],[Currency]],'Currency'!A:B,2,FALSE)</f>
        <v>6</v>
      </c>
      <c r="W2589" s="5" t="str">
        <f>IF(Main[[#This Row],[Avg_Cost_USD]]&lt;10,"Low",
IF(Main[[#This Row],[Avg_Cost_USD]]&lt;=30,"Medium","High"))</f>
        <v>Low</v>
      </c>
    </row>
    <row r="2590" spans="1:23" x14ac:dyDescent="0.3">
      <c r="A2590">
        <v>301242</v>
      </c>
      <c r="B2590" t="s">
        <v>3303</v>
      </c>
      <c r="C2590">
        <v>1</v>
      </c>
      <c r="D2590" t="s">
        <v>54</v>
      </c>
      <c r="E2590" t="s">
        <v>996</v>
      </c>
      <c r="F2590">
        <v>77.185471800000002</v>
      </c>
      <c r="G2590">
        <v>28.641291599999999</v>
      </c>
      <c r="H2590" t="s">
        <v>287</v>
      </c>
      <c r="I2590" t="s">
        <v>19</v>
      </c>
      <c r="J2590" t="s">
        <v>57</v>
      </c>
      <c r="K2590" t="s">
        <v>61</v>
      </c>
      <c r="L2590" t="s">
        <v>57</v>
      </c>
      <c r="M2590" t="s">
        <v>57</v>
      </c>
      <c r="N2590">
        <v>2</v>
      </c>
      <c r="O2590">
        <v>40</v>
      </c>
      <c r="P2590">
        <v>500</v>
      </c>
      <c r="Q2590">
        <v>2.5</v>
      </c>
      <c r="R2590">
        <v>2017</v>
      </c>
      <c r="S2590">
        <v>4</v>
      </c>
      <c r="T2590">
        <v>13</v>
      </c>
      <c r="U2590" s="1">
        <v>42838</v>
      </c>
      <c r="V2590" s="5">
        <f>Main[[#This Row],[Average_Cost_for_two]] * VLOOKUP(Main[[#This Row],[Currency]],'Currency'!A:B,2,FALSE)</f>
        <v>6</v>
      </c>
      <c r="W2590" s="5" t="str">
        <f>IF(Main[[#This Row],[Avg_Cost_USD]]&lt;10,"Low",
IF(Main[[#This Row],[Avg_Cost_USD]]&lt;=30,"Medium","High"))</f>
        <v>Low</v>
      </c>
    </row>
    <row r="2591" spans="1:23" x14ac:dyDescent="0.3">
      <c r="A2591">
        <v>300397</v>
      </c>
      <c r="B2591" t="s">
        <v>3241</v>
      </c>
      <c r="C2591">
        <v>1</v>
      </c>
      <c r="D2591" t="s">
        <v>54</v>
      </c>
      <c r="E2591" t="s">
        <v>1087</v>
      </c>
      <c r="F2591">
        <v>77.121687699999995</v>
      </c>
      <c r="G2591">
        <v>28.644925600000001</v>
      </c>
      <c r="H2591" t="s">
        <v>3242</v>
      </c>
      <c r="I2591" t="s">
        <v>19</v>
      </c>
      <c r="J2591" t="s">
        <v>57</v>
      </c>
      <c r="K2591" t="s">
        <v>61</v>
      </c>
      <c r="L2591" t="s">
        <v>57</v>
      </c>
      <c r="M2591" t="s">
        <v>57</v>
      </c>
      <c r="N2591">
        <v>2</v>
      </c>
      <c r="O2591">
        <v>114</v>
      </c>
      <c r="P2591">
        <v>500</v>
      </c>
      <c r="Q2591">
        <v>2.7</v>
      </c>
      <c r="R2591">
        <v>2014</v>
      </c>
      <c r="S2591">
        <v>4</v>
      </c>
      <c r="T2591">
        <v>1</v>
      </c>
      <c r="U2591" s="1">
        <v>41730</v>
      </c>
      <c r="V2591" s="5">
        <f>Main[[#This Row],[Average_Cost_for_two]] * VLOOKUP(Main[[#This Row],[Currency]],'Currency'!A:B,2,FALSE)</f>
        <v>6</v>
      </c>
      <c r="W2591" s="5" t="str">
        <f>IF(Main[[#This Row],[Avg_Cost_USD]]&lt;10,"Low",
IF(Main[[#This Row],[Avg_Cost_USD]]&lt;=30,"Medium","High"))</f>
        <v>Low</v>
      </c>
    </row>
    <row r="2592" spans="1:23" x14ac:dyDescent="0.3">
      <c r="A2592">
        <v>188</v>
      </c>
      <c r="B2592" t="s">
        <v>3233</v>
      </c>
      <c r="C2592">
        <v>1</v>
      </c>
      <c r="D2592" t="s">
        <v>54</v>
      </c>
      <c r="E2592" t="s">
        <v>1087</v>
      </c>
      <c r="F2592">
        <v>77.120756499999999</v>
      </c>
      <c r="G2592">
        <v>28.649980899999999</v>
      </c>
      <c r="H2592" t="s">
        <v>3234</v>
      </c>
      <c r="I2592" t="s">
        <v>19</v>
      </c>
      <c r="J2592" t="s">
        <v>57</v>
      </c>
      <c r="K2592" t="s">
        <v>61</v>
      </c>
      <c r="L2592" t="s">
        <v>57</v>
      </c>
      <c r="M2592" t="s">
        <v>57</v>
      </c>
      <c r="N2592">
        <v>2</v>
      </c>
      <c r="O2592">
        <v>161</v>
      </c>
      <c r="P2592">
        <v>500</v>
      </c>
      <c r="Q2592">
        <v>3.7</v>
      </c>
      <c r="R2592">
        <v>2015</v>
      </c>
      <c r="S2592">
        <v>4</v>
      </c>
      <c r="T2592">
        <v>8</v>
      </c>
      <c r="U2592" s="1">
        <v>42102</v>
      </c>
      <c r="V2592" s="5">
        <f>Main[[#This Row],[Average_Cost_for_two]] * VLOOKUP(Main[[#This Row],[Currency]],'Currency'!A:B,2,FALSE)</f>
        <v>6</v>
      </c>
      <c r="W2592" s="5" t="str">
        <f>IF(Main[[#This Row],[Avg_Cost_USD]]&lt;10,"Low",
IF(Main[[#This Row],[Avg_Cost_USD]]&lt;=30,"Medium","High"))</f>
        <v>Low</v>
      </c>
    </row>
    <row r="2593" spans="1:23" x14ac:dyDescent="0.3">
      <c r="A2593">
        <v>149</v>
      </c>
      <c r="B2593" t="s">
        <v>3241</v>
      </c>
      <c r="C2593">
        <v>1</v>
      </c>
      <c r="D2593" t="s">
        <v>54</v>
      </c>
      <c r="E2593" t="s">
        <v>1359</v>
      </c>
      <c r="F2593">
        <v>77.268517399999993</v>
      </c>
      <c r="G2593">
        <v>28.561469599999999</v>
      </c>
      <c r="H2593" t="s">
        <v>3242</v>
      </c>
      <c r="I2593" t="s">
        <v>19</v>
      </c>
      <c r="J2593" t="s">
        <v>57</v>
      </c>
      <c r="K2593" t="s">
        <v>61</v>
      </c>
      <c r="L2593" t="s">
        <v>57</v>
      </c>
      <c r="M2593" t="s">
        <v>57</v>
      </c>
      <c r="N2593">
        <v>2</v>
      </c>
      <c r="O2593">
        <v>146</v>
      </c>
      <c r="P2593">
        <v>500</v>
      </c>
      <c r="Q2593">
        <v>1.9</v>
      </c>
      <c r="R2593">
        <v>2014</v>
      </c>
      <c r="S2593">
        <v>4</v>
      </c>
      <c r="T2593">
        <v>12</v>
      </c>
      <c r="U2593" s="1">
        <v>41741</v>
      </c>
      <c r="V2593" s="5">
        <f>Main[[#This Row],[Average_Cost_for_two]] * VLOOKUP(Main[[#This Row],[Currency]],'Currency'!A:B,2,FALSE)</f>
        <v>6</v>
      </c>
      <c r="W2593" s="5" t="str">
        <f>IF(Main[[#This Row],[Avg_Cost_USD]]&lt;10,"Low",
IF(Main[[#This Row],[Avg_Cost_USD]]&lt;=30,"Medium","High"))</f>
        <v>Low</v>
      </c>
    </row>
    <row r="2594" spans="1:23" x14ac:dyDescent="0.3">
      <c r="A2594">
        <v>1492</v>
      </c>
      <c r="B2594" t="s">
        <v>3259</v>
      </c>
      <c r="C2594">
        <v>1</v>
      </c>
      <c r="D2594" t="s">
        <v>54</v>
      </c>
      <c r="E2594" t="s">
        <v>1045</v>
      </c>
      <c r="F2594">
        <v>77.156125099999997</v>
      </c>
      <c r="G2594">
        <v>28.525123300000001</v>
      </c>
      <c r="H2594" t="s">
        <v>2485</v>
      </c>
      <c r="I2594" t="s">
        <v>19</v>
      </c>
      <c r="J2594" t="s">
        <v>57</v>
      </c>
      <c r="K2594" t="s">
        <v>61</v>
      </c>
      <c r="L2594" t="s">
        <v>57</v>
      </c>
      <c r="M2594" t="s">
        <v>57</v>
      </c>
      <c r="N2594">
        <v>2</v>
      </c>
      <c r="O2594">
        <v>277</v>
      </c>
      <c r="P2594">
        <v>500</v>
      </c>
      <c r="Q2594">
        <v>3.6</v>
      </c>
      <c r="R2594">
        <v>2010</v>
      </c>
      <c r="S2594">
        <v>4</v>
      </c>
      <c r="T2594">
        <v>24</v>
      </c>
      <c r="U2594" s="1">
        <v>40292</v>
      </c>
      <c r="V2594" s="5">
        <f>Main[[#This Row],[Average_Cost_for_two]] * VLOOKUP(Main[[#This Row],[Currency]],'Currency'!A:B,2,FALSE)</f>
        <v>6</v>
      </c>
      <c r="W2594" s="5" t="str">
        <f>IF(Main[[#This Row],[Avg_Cost_USD]]&lt;10,"Low",
IF(Main[[#This Row],[Avg_Cost_USD]]&lt;=30,"Medium","High"))</f>
        <v>Low</v>
      </c>
    </row>
    <row r="2595" spans="1:23" x14ac:dyDescent="0.3">
      <c r="A2595">
        <v>18316173</v>
      </c>
      <c r="B2595" t="s">
        <v>3241</v>
      </c>
      <c r="C2595">
        <v>1</v>
      </c>
      <c r="D2595" t="s">
        <v>54</v>
      </c>
      <c r="E2595" t="s">
        <v>383</v>
      </c>
      <c r="F2595">
        <v>77.121423710000002</v>
      </c>
      <c r="G2595">
        <v>28.549895459999998</v>
      </c>
      <c r="H2595" t="s">
        <v>3242</v>
      </c>
      <c r="I2595" t="s">
        <v>19</v>
      </c>
      <c r="J2595" t="s">
        <v>57</v>
      </c>
      <c r="K2595" t="s">
        <v>61</v>
      </c>
      <c r="L2595" t="s">
        <v>57</v>
      </c>
      <c r="M2595" t="s">
        <v>57</v>
      </c>
      <c r="N2595">
        <v>2</v>
      </c>
      <c r="O2595">
        <v>25</v>
      </c>
      <c r="P2595">
        <v>500</v>
      </c>
      <c r="Q2595">
        <v>3.1</v>
      </c>
      <c r="R2595">
        <v>2014</v>
      </c>
      <c r="S2595">
        <v>4</v>
      </c>
      <c r="T2595">
        <v>19</v>
      </c>
      <c r="U2595" s="1">
        <v>41748</v>
      </c>
      <c r="V2595" s="5">
        <f>Main[[#This Row],[Average_Cost_for_two]] * VLOOKUP(Main[[#This Row],[Currency]],'Currency'!A:B,2,FALSE)</f>
        <v>6</v>
      </c>
      <c r="W2595" s="5" t="str">
        <f>IF(Main[[#This Row],[Avg_Cost_USD]]&lt;10,"Low",
IF(Main[[#This Row],[Avg_Cost_USD]]&lt;=30,"Medium","High"))</f>
        <v>Low</v>
      </c>
    </row>
    <row r="2596" spans="1:23" x14ac:dyDescent="0.3">
      <c r="A2596">
        <v>304018</v>
      </c>
      <c r="B2596" t="s">
        <v>3304</v>
      </c>
      <c r="C2596">
        <v>1</v>
      </c>
      <c r="D2596" t="s">
        <v>54</v>
      </c>
      <c r="E2596" t="s">
        <v>3305</v>
      </c>
      <c r="F2596">
        <v>77.161548550000006</v>
      </c>
      <c r="G2596">
        <v>28.495624469999999</v>
      </c>
      <c r="H2596" t="s">
        <v>303</v>
      </c>
      <c r="I2596" t="s">
        <v>19</v>
      </c>
      <c r="J2596" t="s">
        <v>57</v>
      </c>
      <c r="K2596" t="s">
        <v>61</v>
      </c>
      <c r="L2596" t="s">
        <v>57</v>
      </c>
      <c r="M2596" t="s">
        <v>57</v>
      </c>
      <c r="N2596">
        <v>2</v>
      </c>
      <c r="O2596">
        <v>23</v>
      </c>
      <c r="P2596">
        <v>500</v>
      </c>
      <c r="Q2596">
        <v>2.7</v>
      </c>
      <c r="R2596">
        <v>2010</v>
      </c>
      <c r="S2596">
        <v>3</v>
      </c>
      <c r="T2596">
        <v>9</v>
      </c>
      <c r="U2596" s="1">
        <v>40246</v>
      </c>
      <c r="V2596" s="5">
        <f>Main[[#This Row],[Average_Cost_for_two]] * VLOOKUP(Main[[#This Row],[Currency]],'Currency'!A:B,2,FALSE)</f>
        <v>6</v>
      </c>
      <c r="W2596" s="5" t="str">
        <f>IF(Main[[#This Row],[Avg_Cost_USD]]&lt;10,"Low",
IF(Main[[#This Row],[Avg_Cost_USD]]&lt;=30,"Medium","High"))</f>
        <v>Low</v>
      </c>
    </row>
    <row r="2597" spans="1:23" x14ac:dyDescent="0.3">
      <c r="A2597">
        <v>410</v>
      </c>
      <c r="B2597" t="s">
        <v>3236</v>
      </c>
      <c r="C2597">
        <v>1</v>
      </c>
      <c r="D2597" t="s">
        <v>54</v>
      </c>
      <c r="E2597" t="s">
        <v>536</v>
      </c>
      <c r="F2597">
        <v>77.176020300000005</v>
      </c>
      <c r="G2597">
        <v>28.643841099999999</v>
      </c>
      <c r="H2597" t="s">
        <v>521</v>
      </c>
      <c r="I2597" t="s">
        <v>19</v>
      </c>
      <c r="J2597" t="s">
        <v>57</v>
      </c>
      <c r="K2597" t="s">
        <v>61</v>
      </c>
      <c r="L2597" t="s">
        <v>57</v>
      </c>
      <c r="M2597" t="s">
        <v>57</v>
      </c>
      <c r="N2597">
        <v>2</v>
      </c>
      <c r="O2597">
        <v>359</v>
      </c>
      <c r="P2597">
        <v>500</v>
      </c>
      <c r="Q2597">
        <v>3.6</v>
      </c>
      <c r="R2597">
        <v>2014</v>
      </c>
      <c r="S2597">
        <v>3</v>
      </c>
      <c r="T2597">
        <v>3</v>
      </c>
      <c r="U2597" s="1">
        <v>41701</v>
      </c>
      <c r="V2597" s="5">
        <f>Main[[#This Row],[Average_Cost_for_two]] * VLOOKUP(Main[[#This Row],[Currency]],'Currency'!A:B,2,FALSE)</f>
        <v>6</v>
      </c>
      <c r="W2597" s="5" t="str">
        <f>IF(Main[[#This Row],[Avg_Cost_USD]]&lt;10,"Low",
IF(Main[[#This Row],[Avg_Cost_USD]]&lt;=30,"Medium","High"))</f>
        <v>Low</v>
      </c>
    </row>
    <row r="2598" spans="1:23" x14ac:dyDescent="0.3">
      <c r="A2598">
        <v>18427234</v>
      </c>
      <c r="B2598" t="s">
        <v>3306</v>
      </c>
      <c r="C2598">
        <v>1</v>
      </c>
      <c r="D2598" t="s">
        <v>54</v>
      </c>
      <c r="E2598" t="s">
        <v>197</v>
      </c>
      <c r="F2598">
        <v>77.2042723</v>
      </c>
      <c r="G2598">
        <v>28.695793299999998</v>
      </c>
      <c r="H2598" t="s">
        <v>1705</v>
      </c>
      <c r="I2598" t="s">
        <v>19</v>
      </c>
      <c r="J2598" t="s">
        <v>57</v>
      </c>
      <c r="K2598" t="s">
        <v>61</v>
      </c>
      <c r="L2598" t="s">
        <v>57</v>
      </c>
      <c r="M2598" t="s">
        <v>57</v>
      </c>
      <c r="N2598">
        <v>2</v>
      </c>
      <c r="O2598">
        <v>82</v>
      </c>
      <c r="P2598">
        <v>500</v>
      </c>
      <c r="Q2598">
        <v>3.8</v>
      </c>
      <c r="R2598">
        <v>2018</v>
      </c>
      <c r="S2598">
        <v>3</v>
      </c>
      <c r="T2598">
        <v>9</v>
      </c>
      <c r="U2598" s="1">
        <v>43168</v>
      </c>
      <c r="V2598" s="5">
        <f>Main[[#This Row],[Average_Cost_for_two]] * VLOOKUP(Main[[#This Row],[Currency]],'Currency'!A:B,2,FALSE)</f>
        <v>6</v>
      </c>
      <c r="W2598" s="5" t="str">
        <f>IF(Main[[#This Row],[Avg_Cost_USD]]&lt;10,"Low",
IF(Main[[#This Row],[Avg_Cost_USD]]&lt;=30,"Medium","High"))</f>
        <v>Low</v>
      </c>
    </row>
    <row r="2599" spans="1:23" x14ac:dyDescent="0.3">
      <c r="A2599">
        <v>185</v>
      </c>
      <c r="B2599" t="s">
        <v>3233</v>
      </c>
      <c r="C2599">
        <v>1</v>
      </c>
      <c r="D2599" t="s">
        <v>54</v>
      </c>
      <c r="E2599" t="s">
        <v>983</v>
      </c>
      <c r="F2599">
        <v>77.081920699999998</v>
      </c>
      <c r="G2599">
        <v>28.629937399999999</v>
      </c>
      <c r="H2599" t="s">
        <v>3234</v>
      </c>
      <c r="I2599" t="s">
        <v>19</v>
      </c>
      <c r="J2599" t="s">
        <v>57</v>
      </c>
      <c r="K2599" t="s">
        <v>61</v>
      </c>
      <c r="L2599" t="s">
        <v>57</v>
      </c>
      <c r="M2599" t="s">
        <v>57</v>
      </c>
      <c r="N2599">
        <v>2</v>
      </c>
      <c r="O2599">
        <v>179</v>
      </c>
      <c r="P2599">
        <v>500</v>
      </c>
      <c r="Q2599">
        <v>3.6</v>
      </c>
      <c r="R2599">
        <v>2010</v>
      </c>
      <c r="S2599">
        <v>3</v>
      </c>
      <c r="T2599">
        <v>21</v>
      </c>
      <c r="U2599" s="1">
        <v>40258</v>
      </c>
      <c r="V2599" s="5">
        <f>Main[[#This Row],[Average_Cost_for_two]] * VLOOKUP(Main[[#This Row],[Currency]],'Currency'!A:B,2,FALSE)</f>
        <v>6</v>
      </c>
      <c r="W2599" s="5" t="str">
        <f>IF(Main[[#This Row],[Avg_Cost_USD]]&lt;10,"Low",
IF(Main[[#This Row],[Avg_Cost_USD]]&lt;=30,"Medium","High"))</f>
        <v>Low</v>
      </c>
    </row>
    <row r="2600" spans="1:23" x14ac:dyDescent="0.3">
      <c r="A2600">
        <v>412</v>
      </c>
      <c r="B2600" t="s">
        <v>3236</v>
      </c>
      <c r="C2600">
        <v>1</v>
      </c>
      <c r="D2600" t="s">
        <v>54</v>
      </c>
      <c r="E2600" t="s">
        <v>926</v>
      </c>
      <c r="F2600">
        <v>77.254273179999998</v>
      </c>
      <c r="G2600">
        <v>28.541957020000002</v>
      </c>
      <c r="H2600" t="s">
        <v>521</v>
      </c>
      <c r="I2600" t="s">
        <v>19</v>
      </c>
      <c r="J2600" t="s">
        <v>57</v>
      </c>
      <c r="K2600" t="s">
        <v>61</v>
      </c>
      <c r="L2600" t="s">
        <v>57</v>
      </c>
      <c r="M2600" t="s">
        <v>57</v>
      </c>
      <c r="N2600">
        <v>2</v>
      </c>
      <c r="O2600">
        <v>495</v>
      </c>
      <c r="P2600">
        <v>500</v>
      </c>
      <c r="Q2600">
        <v>3.8</v>
      </c>
      <c r="R2600">
        <v>2014</v>
      </c>
      <c r="S2600">
        <v>3</v>
      </c>
      <c r="T2600">
        <v>8</v>
      </c>
      <c r="U2600" s="1">
        <v>41706</v>
      </c>
      <c r="V2600" s="5">
        <f>Main[[#This Row],[Average_Cost_for_two]] * VLOOKUP(Main[[#This Row],[Currency]],'Currency'!A:B,2,FALSE)</f>
        <v>6</v>
      </c>
      <c r="W2600" s="5" t="str">
        <f>IF(Main[[#This Row],[Avg_Cost_USD]]&lt;10,"Low",
IF(Main[[#This Row],[Avg_Cost_USD]]&lt;=30,"Medium","High"))</f>
        <v>Low</v>
      </c>
    </row>
    <row r="2601" spans="1:23" x14ac:dyDescent="0.3">
      <c r="A2601">
        <v>18400728</v>
      </c>
      <c r="B2601" t="s">
        <v>3231</v>
      </c>
      <c r="C2601">
        <v>1</v>
      </c>
      <c r="D2601" t="s">
        <v>54</v>
      </c>
      <c r="E2601" t="s">
        <v>1720</v>
      </c>
      <c r="F2601">
        <v>77.243001199999995</v>
      </c>
      <c r="G2601">
        <v>28.569341900000001</v>
      </c>
      <c r="H2601" t="s">
        <v>3232</v>
      </c>
      <c r="I2601" t="s">
        <v>19</v>
      </c>
      <c r="J2601" t="s">
        <v>57</v>
      </c>
      <c r="K2601" t="s">
        <v>61</v>
      </c>
      <c r="L2601" t="s">
        <v>57</v>
      </c>
      <c r="M2601" t="s">
        <v>57</v>
      </c>
      <c r="N2601">
        <v>2</v>
      </c>
      <c r="O2601">
        <v>45</v>
      </c>
      <c r="P2601">
        <v>500</v>
      </c>
      <c r="Q2601">
        <v>3.4</v>
      </c>
      <c r="R2601">
        <v>2011</v>
      </c>
      <c r="S2601">
        <v>3</v>
      </c>
      <c r="T2601">
        <v>12</v>
      </c>
      <c r="U2601" s="1">
        <v>40614</v>
      </c>
      <c r="V2601" s="5">
        <f>Main[[#This Row],[Average_Cost_for_two]] * VLOOKUP(Main[[#This Row],[Currency]],'Currency'!A:B,2,FALSE)</f>
        <v>6</v>
      </c>
      <c r="W2601" s="5" t="str">
        <f>IF(Main[[#This Row],[Avg_Cost_USD]]&lt;10,"Low",
IF(Main[[#This Row],[Avg_Cost_USD]]&lt;=30,"Medium","High"))</f>
        <v>Low</v>
      </c>
    </row>
    <row r="2602" spans="1:23" x14ac:dyDescent="0.3">
      <c r="A2602">
        <v>4725</v>
      </c>
      <c r="B2602" t="s">
        <v>3285</v>
      </c>
      <c r="C2602">
        <v>1</v>
      </c>
      <c r="D2602" t="s">
        <v>54</v>
      </c>
      <c r="E2602" t="s">
        <v>412</v>
      </c>
      <c r="F2602">
        <v>77.285029800000004</v>
      </c>
      <c r="G2602">
        <v>28.637108099999999</v>
      </c>
      <c r="H2602" t="s">
        <v>289</v>
      </c>
      <c r="I2602" t="s">
        <v>19</v>
      </c>
      <c r="J2602" t="s">
        <v>57</v>
      </c>
      <c r="K2602" t="s">
        <v>61</v>
      </c>
      <c r="L2602" t="s">
        <v>57</v>
      </c>
      <c r="M2602" t="s">
        <v>57</v>
      </c>
      <c r="N2602">
        <v>2</v>
      </c>
      <c r="O2602">
        <v>120</v>
      </c>
      <c r="P2602">
        <v>500</v>
      </c>
      <c r="Q2602">
        <v>2.2000000000000002</v>
      </c>
      <c r="R2602">
        <v>2016</v>
      </c>
      <c r="S2602">
        <v>3</v>
      </c>
      <c r="T2602">
        <v>22</v>
      </c>
      <c r="U2602" s="1">
        <v>42451</v>
      </c>
      <c r="V2602" s="5">
        <f>Main[[#This Row],[Average_Cost_for_two]] * VLOOKUP(Main[[#This Row],[Currency]],'Currency'!A:B,2,FALSE)</f>
        <v>6</v>
      </c>
      <c r="W2602" s="5" t="str">
        <f>IF(Main[[#This Row],[Avg_Cost_USD]]&lt;10,"Low",
IF(Main[[#This Row],[Avg_Cost_USD]]&lt;=30,"Medium","High"))</f>
        <v>Low</v>
      </c>
    </row>
    <row r="2603" spans="1:23" x14ac:dyDescent="0.3">
      <c r="A2603">
        <v>304986</v>
      </c>
      <c r="B2603" t="s">
        <v>3252</v>
      </c>
      <c r="C2603">
        <v>1</v>
      </c>
      <c r="D2603" t="s">
        <v>54</v>
      </c>
      <c r="E2603" t="s">
        <v>106</v>
      </c>
      <c r="F2603">
        <v>77.334765700000005</v>
      </c>
      <c r="G2603">
        <v>28.6040454</v>
      </c>
      <c r="H2603" t="s">
        <v>315</v>
      </c>
      <c r="I2603" t="s">
        <v>19</v>
      </c>
      <c r="J2603" t="s">
        <v>57</v>
      </c>
      <c r="K2603" t="s">
        <v>61</v>
      </c>
      <c r="L2603" t="s">
        <v>57</v>
      </c>
      <c r="M2603" t="s">
        <v>57</v>
      </c>
      <c r="N2603">
        <v>2</v>
      </c>
      <c r="O2603">
        <v>90</v>
      </c>
      <c r="P2603">
        <v>500</v>
      </c>
      <c r="Q2603">
        <v>3.5</v>
      </c>
      <c r="R2603">
        <v>2012</v>
      </c>
      <c r="S2603">
        <v>3</v>
      </c>
      <c r="T2603">
        <v>18</v>
      </c>
      <c r="U2603" s="1">
        <v>40986</v>
      </c>
      <c r="V2603" s="5">
        <f>Main[[#This Row],[Average_Cost_for_two]] * VLOOKUP(Main[[#This Row],[Currency]],'Currency'!A:B,2,FALSE)</f>
        <v>6</v>
      </c>
      <c r="W2603" s="5" t="str">
        <f>IF(Main[[#This Row],[Avg_Cost_USD]]&lt;10,"Low",
IF(Main[[#This Row],[Avg_Cost_USD]]&lt;=30,"Medium","High"))</f>
        <v>Low</v>
      </c>
    </row>
    <row r="2604" spans="1:23" x14ac:dyDescent="0.3">
      <c r="A2604">
        <v>312223</v>
      </c>
      <c r="B2604" t="s">
        <v>3231</v>
      </c>
      <c r="C2604">
        <v>1</v>
      </c>
      <c r="D2604" t="s">
        <v>54</v>
      </c>
      <c r="E2604" t="s">
        <v>1665</v>
      </c>
      <c r="F2604">
        <v>77.151707000000002</v>
      </c>
      <c r="G2604">
        <v>28.693082799999999</v>
      </c>
      <c r="H2604" t="s">
        <v>3232</v>
      </c>
      <c r="I2604" t="s">
        <v>19</v>
      </c>
      <c r="J2604" t="s">
        <v>57</v>
      </c>
      <c r="K2604" t="s">
        <v>61</v>
      </c>
      <c r="L2604" t="s">
        <v>57</v>
      </c>
      <c r="M2604" t="s">
        <v>57</v>
      </c>
      <c r="N2604">
        <v>2</v>
      </c>
      <c r="O2604">
        <v>426</v>
      </c>
      <c r="P2604">
        <v>500</v>
      </c>
      <c r="Q2604">
        <v>3.6</v>
      </c>
      <c r="R2604">
        <v>2016</v>
      </c>
      <c r="S2604">
        <v>3</v>
      </c>
      <c r="T2604">
        <v>27</v>
      </c>
      <c r="U2604" s="1">
        <v>42456</v>
      </c>
      <c r="V2604" s="5">
        <f>Main[[#This Row],[Average_Cost_for_two]] * VLOOKUP(Main[[#This Row],[Currency]],'Currency'!A:B,2,FALSE)</f>
        <v>6</v>
      </c>
      <c r="W2604" s="5" t="str">
        <f>IF(Main[[#This Row],[Avg_Cost_USD]]&lt;10,"Low",
IF(Main[[#This Row],[Avg_Cost_USD]]&lt;=30,"Medium","High"))</f>
        <v>Low</v>
      </c>
    </row>
    <row r="2605" spans="1:23" x14ac:dyDescent="0.3">
      <c r="A2605">
        <v>18237341</v>
      </c>
      <c r="B2605" t="s">
        <v>3307</v>
      </c>
      <c r="C2605">
        <v>1</v>
      </c>
      <c r="D2605" t="s">
        <v>54</v>
      </c>
      <c r="E2605" t="s">
        <v>996</v>
      </c>
      <c r="F2605">
        <v>77.182529200000005</v>
      </c>
      <c r="G2605">
        <v>28.637168800000001</v>
      </c>
      <c r="H2605" t="s">
        <v>547</v>
      </c>
      <c r="I2605" t="s">
        <v>19</v>
      </c>
      <c r="J2605" t="s">
        <v>57</v>
      </c>
      <c r="K2605" t="s">
        <v>61</v>
      </c>
      <c r="L2605" t="s">
        <v>57</v>
      </c>
      <c r="M2605" t="s">
        <v>57</v>
      </c>
      <c r="N2605">
        <v>2</v>
      </c>
      <c r="O2605">
        <v>251</v>
      </c>
      <c r="P2605">
        <v>500</v>
      </c>
      <c r="Q2605">
        <v>4.2</v>
      </c>
      <c r="R2605">
        <v>2018</v>
      </c>
      <c r="S2605">
        <v>3</v>
      </c>
      <c r="T2605">
        <v>11</v>
      </c>
      <c r="U2605" s="1">
        <v>43170</v>
      </c>
      <c r="V2605" s="5">
        <f>Main[[#This Row],[Average_Cost_for_two]] * VLOOKUP(Main[[#This Row],[Currency]],'Currency'!A:B,2,FALSE)</f>
        <v>6</v>
      </c>
      <c r="W2605" s="5" t="str">
        <f>IF(Main[[#This Row],[Avg_Cost_USD]]&lt;10,"Low",
IF(Main[[#This Row],[Avg_Cost_USD]]&lt;=30,"Medium","High"))</f>
        <v>Low</v>
      </c>
    </row>
    <row r="2606" spans="1:23" x14ac:dyDescent="0.3">
      <c r="A2606">
        <v>304976</v>
      </c>
      <c r="B2606" t="s">
        <v>3308</v>
      </c>
      <c r="C2606">
        <v>1</v>
      </c>
      <c r="D2606" t="s">
        <v>54</v>
      </c>
      <c r="E2606" t="s">
        <v>1539</v>
      </c>
      <c r="F2606">
        <v>77.1684226</v>
      </c>
      <c r="G2606">
        <v>28.5878187</v>
      </c>
      <c r="H2606" t="s">
        <v>339</v>
      </c>
      <c r="I2606" t="s">
        <v>19</v>
      </c>
      <c r="J2606" t="s">
        <v>57</v>
      </c>
      <c r="K2606" t="s">
        <v>61</v>
      </c>
      <c r="L2606" t="s">
        <v>57</v>
      </c>
      <c r="M2606" t="s">
        <v>57</v>
      </c>
      <c r="N2606">
        <v>2</v>
      </c>
      <c r="O2606">
        <v>62</v>
      </c>
      <c r="P2606">
        <v>500</v>
      </c>
      <c r="Q2606">
        <v>3.3</v>
      </c>
      <c r="R2606">
        <v>2016</v>
      </c>
      <c r="S2606">
        <v>3</v>
      </c>
      <c r="T2606">
        <v>11</v>
      </c>
      <c r="U2606" s="1">
        <v>42440</v>
      </c>
      <c r="V2606" s="5">
        <f>Main[[#This Row],[Average_Cost_for_two]] * VLOOKUP(Main[[#This Row],[Currency]],'Currency'!A:B,2,FALSE)</f>
        <v>6</v>
      </c>
      <c r="W2606" s="5" t="str">
        <f>IF(Main[[#This Row],[Avg_Cost_USD]]&lt;10,"Low",
IF(Main[[#This Row],[Avg_Cost_USD]]&lt;=30,"Medium","High"))</f>
        <v>Low</v>
      </c>
    </row>
    <row r="2607" spans="1:23" x14ac:dyDescent="0.3">
      <c r="A2607">
        <v>18128871</v>
      </c>
      <c r="B2607" t="s">
        <v>3309</v>
      </c>
      <c r="C2607">
        <v>1</v>
      </c>
      <c r="D2607" t="s">
        <v>54</v>
      </c>
      <c r="E2607" t="s">
        <v>152</v>
      </c>
      <c r="F2607">
        <v>77.312173020000003</v>
      </c>
      <c r="G2607">
        <v>28.669342919999998</v>
      </c>
      <c r="H2607" t="s">
        <v>289</v>
      </c>
      <c r="I2607" t="s">
        <v>19</v>
      </c>
      <c r="J2607" t="s">
        <v>57</v>
      </c>
      <c r="K2607" t="s">
        <v>61</v>
      </c>
      <c r="L2607" t="s">
        <v>57</v>
      </c>
      <c r="M2607" t="s">
        <v>57</v>
      </c>
      <c r="N2607">
        <v>2</v>
      </c>
      <c r="O2607">
        <v>37</v>
      </c>
      <c r="P2607">
        <v>500</v>
      </c>
      <c r="Q2607">
        <v>3.5</v>
      </c>
      <c r="R2607">
        <v>2014</v>
      </c>
      <c r="S2607">
        <v>3</v>
      </c>
      <c r="T2607">
        <v>28</v>
      </c>
      <c r="U2607" s="1">
        <v>41726</v>
      </c>
      <c r="V2607" s="5">
        <f>Main[[#This Row],[Average_Cost_for_two]] * VLOOKUP(Main[[#This Row],[Currency]],'Currency'!A:B,2,FALSE)</f>
        <v>6</v>
      </c>
      <c r="W2607" s="5" t="str">
        <f>IF(Main[[#This Row],[Avg_Cost_USD]]&lt;10,"Low",
IF(Main[[#This Row],[Avg_Cost_USD]]&lt;=30,"Medium","High"))</f>
        <v>Low</v>
      </c>
    </row>
    <row r="2608" spans="1:23" x14ac:dyDescent="0.3">
      <c r="A2608">
        <v>18337782</v>
      </c>
      <c r="B2608" t="s">
        <v>3310</v>
      </c>
      <c r="C2608">
        <v>1</v>
      </c>
      <c r="D2608" t="s">
        <v>54</v>
      </c>
      <c r="E2608" t="s">
        <v>194</v>
      </c>
      <c r="F2608">
        <v>77.254075499999999</v>
      </c>
      <c r="G2608">
        <v>28.5258419</v>
      </c>
      <c r="H2608" t="s">
        <v>547</v>
      </c>
      <c r="I2608" t="s">
        <v>19</v>
      </c>
      <c r="J2608" t="s">
        <v>57</v>
      </c>
      <c r="K2608" t="s">
        <v>61</v>
      </c>
      <c r="L2608" t="s">
        <v>57</v>
      </c>
      <c r="M2608" t="s">
        <v>57</v>
      </c>
      <c r="N2608">
        <v>2</v>
      </c>
      <c r="O2608">
        <v>7</v>
      </c>
      <c r="P2608">
        <v>500</v>
      </c>
      <c r="Q2608">
        <v>2.8</v>
      </c>
      <c r="R2608">
        <v>2014</v>
      </c>
      <c r="S2608">
        <v>2</v>
      </c>
      <c r="T2608">
        <v>22</v>
      </c>
      <c r="U2608" s="1">
        <v>41692</v>
      </c>
      <c r="V2608" s="5">
        <f>Main[[#This Row],[Average_Cost_for_two]] * VLOOKUP(Main[[#This Row],[Currency]],'Currency'!A:B,2,FALSE)</f>
        <v>6</v>
      </c>
      <c r="W2608" s="5" t="str">
        <f>IF(Main[[#This Row],[Avg_Cost_USD]]&lt;10,"Low",
IF(Main[[#This Row],[Avg_Cost_USD]]&lt;=30,"Medium","High"))</f>
        <v>Low</v>
      </c>
    </row>
    <row r="2609" spans="1:23" x14ac:dyDescent="0.3">
      <c r="A2609">
        <v>302156</v>
      </c>
      <c r="B2609" t="s">
        <v>3241</v>
      </c>
      <c r="C2609">
        <v>1</v>
      </c>
      <c r="D2609" t="s">
        <v>54</v>
      </c>
      <c r="E2609" t="s">
        <v>400</v>
      </c>
      <c r="F2609">
        <v>77.222238000000004</v>
      </c>
      <c r="G2609">
        <v>28.631131499999999</v>
      </c>
      <c r="H2609" t="s">
        <v>3242</v>
      </c>
      <c r="I2609" t="s">
        <v>19</v>
      </c>
      <c r="J2609" t="s">
        <v>57</v>
      </c>
      <c r="K2609" t="s">
        <v>61</v>
      </c>
      <c r="L2609" t="s">
        <v>57</v>
      </c>
      <c r="M2609" t="s">
        <v>57</v>
      </c>
      <c r="N2609">
        <v>2</v>
      </c>
      <c r="O2609">
        <v>276</v>
      </c>
      <c r="P2609">
        <v>500</v>
      </c>
      <c r="Q2609">
        <v>3.5</v>
      </c>
      <c r="R2609">
        <v>2015</v>
      </c>
      <c r="S2609">
        <v>2</v>
      </c>
      <c r="T2609">
        <v>27</v>
      </c>
      <c r="U2609" s="1">
        <v>42062</v>
      </c>
      <c r="V2609" s="5">
        <f>Main[[#This Row],[Average_Cost_for_two]] * VLOOKUP(Main[[#This Row],[Currency]],'Currency'!A:B,2,FALSE)</f>
        <v>6</v>
      </c>
      <c r="W2609" s="5" t="str">
        <f>IF(Main[[#This Row],[Avg_Cost_USD]]&lt;10,"Low",
IF(Main[[#This Row],[Avg_Cost_USD]]&lt;=30,"Medium","High"))</f>
        <v>Low</v>
      </c>
    </row>
    <row r="2610" spans="1:23" x14ac:dyDescent="0.3">
      <c r="A2610">
        <v>900</v>
      </c>
      <c r="B2610" t="s">
        <v>3250</v>
      </c>
      <c r="C2610">
        <v>1</v>
      </c>
      <c r="D2610" t="s">
        <v>54</v>
      </c>
      <c r="E2610" t="s">
        <v>400</v>
      </c>
      <c r="F2610">
        <v>77.216309600000002</v>
      </c>
      <c r="G2610">
        <v>28.632357800000001</v>
      </c>
      <c r="H2610" t="s">
        <v>521</v>
      </c>
      <c r="I2610" t="s">
        <v>19</v>
      </c>
      <c r="J2610" t="s">
        <v>57</v>
      </c>
      <c r="K2610" t="s">
        <v>61</v>
      </c>
      <c r="L2610" t="s">
        <v>57</v>
      </c>
      <c r="M2610" t="s">
        <v>57</v>
      </c>
      <c r="N2610">
        <v>2</v>
      </c>
      <c r="O2610">
        <v>5172</v>
      </c>
      <c r="P2610">
        <v>500</v>
      </c>
      <c r="Q2610">
        <v>4.3</v>
      </c>
      <c r="R2610">
        <v>2011</v>
      </c>
      <c r="S2610">
        <v>2</v>
      </c>
      <c r="T2610">
        <v>27</v>
      </c>
      <c r="U2610" s="1">
        <v>40601</v>
      </c>
      <c r="V2610" s="5">
        <f>Main[[#This Row],[Average_Cost_for_two]] * VLOOKUP(Main[[#This Row],[Currency]],'Currency'!A:B,2,FALSE)</f>
        <v>6</v>
      </c>
      <c r="W2610" s="5" t="str">
        <f>IF(Main[[#This Row],[Avg_Cost_USD]]&lt;10,"Low",
IF(Main[[#This Row],[Avg_Cost_USD]]&lt;=30,"Medium","High"))</f>
        <v>Low</v>
      </c>
    </row>
    <row r="2611" spans="1:23" x14ac:dyDescent="0.3">
      <c r="A2611">
        <v>306247</v>
      </c>
      <c r="B2611" t="s">
        <v>3241</v>
      </c>
      <c r="C2611">
        <v>1</v>
      </c>
      <c r="D2611" t="s">
        <v>54</v>
      </c>
      <c r="E2611" t="s">
        <v>124</v>
      </c>
      <c r="F2611">
        <v>77.208147299999993</v>
      </c>
      <c r="G2611">
        <v>28.551015100000001</v>
      </c>
      <c r="H2611" t="s">
        <v>3242</v>
      </c>
      <c r="I2611" t="s">
        <v>19</v>
      </c>
      <c r="J2611" t="s">
        <v>57</v>
      </c>
      <c r="K2611" t="s">
        <v>61</v>
      </c>
      <c r="L2611" t="s">
        <v>57</v>
      </c>
      <c r="M2611" t="s">
        <v>57</v>
      </c>
      <c r="N2611">
        <v>2</v>
      </c>
      <c r="O2611">
        <v>87</v>
      </c>
      <c r="P2611">
        <v>500</v>
      </c>
      <c r="Q2611">
        <v>2.8</v>
      </c>
      <c r="R2611">
        <v>2014</v>
      </c>
      <c r="S2611">
        <v>2</v>
      </c>
      <c r="T2611">
        <v>20</v>
      </c>
      <c r="U2611" s="1">
        <v>41690</v>
      </c>
      <c r="V2611" s="5">
        <f>Main[[#This Row],[Average_Cost_for_two]] * VLOOKUP(Main[[#This Row],[Currency]],'Currency'!A:B,2,FALSE)</f>
        <v>6</v>
      </c>
      <c r="W2611" s="5" t="str">
        <f>IF(Main[[#This Row],[Avg_Cost_USD]]&lt;10,"Low",
IF(Main[[#This Row],[Avg_Cost_USD]]&lt;=30,"Medium","High"))</f>
        <v>Low</v>
      </c>
    </row>
    <row r="2612" spans="1:23" x14ac:dyDescent="0.3">
      <c r="A2612">
        <v>301361</v>
      </c>
      <c r="B2612" t="s">
        <v>3252</v>
      </c>
      <c r="C2612">
        <v>1</v>
      </c>
      <c r="D2612" t="s">
        <v>54</v>
      </c>
      <c r="E2612" t="s">
        <v>104</v>
      </c>
      <c r="F2612">
        <v>77.334799599999997</v>
      </c>
      <c r="G2612">
        <v>28.604001799999999</v>
      </c>
      <c r="H2612" t="s">
        <v>3311</v>
      </c>
      <c r="I2612" t="s">
        <v>19</v>
      </c>
      <c r="J2612" t="s">
        <v>57</v>
      </c>
      <c r="K2612" t="s">
        <v>61</v>
      </c>
      <c r="L2612" t="s">
        <v>57</v>
      </c>
      <c r="M2612" t="s">
        <v>57</v>
      </c>
      <c r="N2612">
        <v>2</v>
      </c>
      <c r="O2612">
        <v>165</v>
      </c>
      <c r="P2612">
        <v>500</v>
      </c>
      <c r="Q2612">
        <v>3.6</v>
      </c>
      <c r="R2612">
        <v>2017</v>
      </c>
      <c r="S2612">
        <v>2</v>
      </c>
      <c r="T2612">
        <v>26</v>
      </c>
      <c r="U2612" s="1">
        <v>42792</v>
      </c>
      <c r="V2612" s="5">
        <f>Main[[#This Row],[Average_Cost_for_two]] * VLOOKUP(Main[[#This Row],[Currency]],'Currency'!A:B,2,FALSE)</f>
        <v>6</v>
      </c>
      <c r="W2612" s="5" t="str">
        <f>IF(Main[[#This Row],[Avg_Cost_USD]]&lt;10,"Low",
IF(Main[[#This Row],[Avg_Cost_USD]]&lt;=30,"Medium","High"))</f>
        <v>Low</v>
      </c>
    </row>
    <row r="2613" spans="1:23" x14ac:dyDescent="0.3">
      <c r="A2613">
        <v>8379</v>
      </c>
      <c r="B2613" t="s">
        <v>3259</v>
      </c>
      <c r="C2613">
        <v>1</v>
      </c>
      <c r="D2613" t="s">
        <v>54</v>
      </c>
      <c r="E2613" t="s">
        <v>764</v>
      </c>
      <c r="F2613">
        <v>77.106224499999996</v>
      </c>
      <c r="G2613">
        <v>28.642220300000002</v>
      </c>
      <c r="H2613" t="s">
        <v>2485</v>
      </c>
      <c r="I2613" t="s">
        <v>19</v>
      </c>
      <c r="J2613" t="s">
        <v>57</v>
      </c>
      <c r="K2613" t="s">
        <v>61</v>
      </c>
      <c r="L2613" t="s">
        <v>57</v>
      </c>
      <c r="M2613" t="s">
        <v>57</v>
      </c>
      <c r="N2613">
        <v>2</v>
      </c>
      <c r="O2613">
        <v>47</v>
      </c>
      <c r="P2613">
        <v>500</v>
      </c>
      <c r="Q2613">
        <v>2.6</v>
      </c>
      <c r="R2613">
        <v>2010</v>
      </c>
      <c r="S2613">
        <v>2</v>
      </c>
      <c r="T2613">
        <v>10</v>
      </c>
      <c r="U2613" s="1">
        <v>40219</v>
      </c>
      <c r="V2613" s="5">
        <f>Main[[#This Row],[Average_Cost_for_two]] * VLOOKUP(Main[[#This Row],[Currency]],'Currency'!A:B,2,FALSE)</f>
        <v>6</v>
      </c>
      <c r="W2613" s="5" t="str">
        <f>IF(Main[[#This Row],[Avg_Cost_USD]]&lt;10,"Low",
IF(Main[[#This Row],[Avg_Cost_USD]]&lt;=30,"Medium","High"))</f>
        <v>Low</v>
      </c>
    </row>
    <row r="2614" spans="1:23" x14ac:dyDescent="0.3">
      <c r="A2614">
        <v>313443</v>
      </c>
      <c r="B2614" t="s">
        <v>3312</v>
      </c>
      <c r="C2614">
        <v>1</v>
      </c>
      <c r="D2614" t="s">
        <v>54</v>
      </c>
      <c r="E2614" t="s">
        <v>101</v>
      </c>
      <c r="F2614">
        <v>77.145325700000001</v>
      </c>
      <c r="G2614">
        <v>28.714675700000001</v>
      </c>
      <c r="H2614" t="s">
        <v>287</v>
      </c>
      <c r="I2614" t="s">
        <v>19</v>
      </c>
      <c r="J2614" t="s">
        <v>57</v>
      </c>
      <c r="K2614" t="s">
        <v>61</v>
      </c>
      <c r="L2614" t="s">
        <v>57</v>
      </c>
      <c r="M2614" t="s">
        <v>57</v>
      </c>
      <c r="N2614">
        <v>2</v>
      </c>
      <c r="O2614">
        <v>20</v>
      </c>
      <c r="P2614">
        <v>500</v>
      </c>
      <c r="Q2614">
        <v>2.8</v>
      </c>
      <c r="R2614">
        <v>2018</v>
      </c>
      <c r="S2614">
        <v>2</v>
      </c>
      <c r="T2614">
        <v>5</v>
      </c>
      <c r="U2614" s="1">
        <v>43136</v>
      </c>
      <c r="V2614" s="5">
        <f>Main[[#This Row],[Average_Cost_for_two]] * VLOOKUP(Main[[#This Row],[Currency]],'Currency'!A:B,2,FALSE)</f>
        <v>6</v>
      </c>
      <c r="W2614" s="5" t="str">
        <f>IF(Main[[#This Row],[Avg_Cost_USD]]&lt;10,"Low",
IF(Main[[#This Row],[Avg_Cost_USD]]&lt;=30,"Medium","High"))</f>
        <v>Low</v>
      </c>
    </row>
    <row r="2615" spans="1:23" x14ac:dyDescent="0.3">
      <c r="A2615">
        <v>18254520</v>
      </c>
      <c r="B2615" t="s">
        <v>3313</v>
      </c>
      <c r="C2615">
        <v>1</v>
      </c>
      <c r="D2615" t="s">
        <v>54</v>
      </c>
      <c r="E2615" t="s">
        <v>160</v>
      </c>
      <c r="F2615">
        <v>77.296069099999997</v>
      </c>
      <c r="G2615">
        <v>28.642482000000001</v>
      </c>
      <c r="H2615" t="s">
        <v>2548</v>
      </c>
      <c r="I2615" t="s">
        <v>19</v>
      </c>
      <c r="J2615" t="s">
        <v>57</v>
      </c>
      <c r="K2615" t="s">
        <v>61</v>
      </c>
      <c r="L2615" t="s">
        <v>57</v>
      </c>
      <c r="M2615" t="s">
        <v>57</v>
      </c>
      <c r="N2615">
        <v>2</v>
      </c>
      <c r="O2615">
        <v>50</v>
      </c>
      <c r="P2615">
        <v>500</v>
      </c>
      <c r="Q2615">
        <v>3.7</v>
      </c>
      <c r="R2615">
        <v>2018</v>
      </c>
      <c r="S2615">
        <v>2</v>
      </c>
      <c r="T2615">
        <v>3</v>
      </c>
      <c r="U2615" s="1">
        <v>43134</v>
      </c>
      <c r="V2615" s="5">
        <f>Main[[#This Row],[Average_Cost_for_two]] * VLOOKUP(Main[[#This Row],[Currency]],'Currency'!A:B,2,FALSE)</f>
        <v>6</v>
      </c>
      <c r="W2615" s="5" t="str">
        <f>IF(Main[[#This Row],[Avg_Cost_USD]]&lt;10,"Low",
IF(Main[[#This Row],[Avg_Cost_USD]]&lt;=30,"Medium","High"))</f>
        <v>Low</v>
      </c>
    </row>
    <row r="2616" spans="1:23" x14ac:dyDescent="0.3">
      <c r="A2616">
        <v>18369771</v>
      </c>
      <c r="B2616" t="s">
        <v>3314</v>
      </c>
      <c r="C2616">
        <v>1</v>
      </c>
      <c r="D2616" t="s">
        <v>54</v>
      </c>
      <c r="E2616" t="s">
        <v>996</v>
      </c>
      <c r="F2616">
        <v>77.184619400000003</v>
      </c>
      <c r="G2616">
        <v>28.6407597</v>
      </c>
      <c r="H2616" t="s">
        <v>321</v>
      </c>
      <c r="I2616" t="s">
        <v>19</v>
      </c>
      <c r="J2616" t="s">
        <v>57</v>
      </c>
      <c r="K2616" t="s">
        <v>61</v>
      </c>
      <c r="L2616" t="s">
        <v>57</v>
      </c>
      <c r="M2616" t="s">
        <v>57</v>
      </c>
      <c r="N2616">
        <v>2</v>
      </c>
      <c r="O2616">
        <v>7</v>
      </c>
      <c r="P2616">
        <v>500</v>
      </c>
      <c r="Q2616">
        <v>2.6</v>
      </c>
      <c r="R2616">
        <v>2014</v>
      </c>
      <c r="S2616">
        <v>2</v>
      </c>
      <c r="T2616">
        <v>27</v>
      </c>
      <c r="U2616" s="1">
        <v>41697</v>
      </c>
      <c r="V2616" s="5">
        <f>Main[[#This Row],[Average_Cost_for_two]] * VLOOKUP(Main[[#This Row],[Currency]],'Currency'!A:B,2,FALSE)</f>
        <v>6</v>
      </c>
      <c r="W2616" s="5" t="str">
        <f>IF(Main[[#This Row],[Avg_Cost_USD]]&lt;10,"Low",
IF(Main[[#This Row],[Avg_Cost_USD]]&lt;=30,"Medium","High"))</f>
        <v>Low</v>
      </c>
    </row>
    <row r="2617" spans="1:23" x14ac:dyDescent="0.3">
      <c r="A2617">
        <v>3507</v>
      </c>
      <c r="B2617" t="s">
        <v>3241</v>
      </c>
      <c r="C2617">
        <v>1</v>
      </c>
      <c r="D2617" t="s">
        <v>54</v>
      </c>
      <c r="E2617" t="s">
        <v>1045</v>
      </c>
      <c r="F2617">
        <v>77.156162800000004</v>
      </c>
      <c r="G2617">
        <v>28.525067700000001</v>
      </c>
      <c r="H2617" t="s">
        <v>3242</v>
      </c>
      <c r="I2617" t="s">
        <v>19</v>
      </c>
      <c r="J2617" t="s">
        <v>57</v>
      </c>
      <c r="K2617" t="s">
        <v>61</v>
      </c>
      <c r="L2617" t="s">
        <v>57</v>
      </c>
      <c r="M2617" t="s">
        <v>57</v>
      </c>
      <c r="N2617">
        <v>2</v>
      </c>
      <c r="O2617">
        <v>131</v>
      </c>
      <c r="P2617">
        <v>500</v>
      </c>
      <c r="Q2617">
        <v>2.5</v>
      </c>
      <c r="R2617">
        <v>2016</v>
      </c>
      <c r="S2617">
        <v>2</v>
      </c>
      <c r="T2617">
        <v>14</v>
      </c>
      <c r="U2617" s="1">
        <v>42414</v>
      </c>
      <c r="V2617" s="5">
        <f>Main[[#This Row],[Average_Cost_for_two]] * VLOOKUP(Main[[#This Row],[Currency]],'Currency'!A:B,2,FALSE)</f>
        <v>6</v>
      </c>
      <c r="W2617" s="5" t="str">
        <f>IF(Main[[#This Row],[Avg_Cost_USD]]&lt;10,"Low",
IF(Main[[#This Row],[Avg_Cost_USD]]&lt;=30,"Medium","High"))</f>
        <v>Low</v>
      </c>
    </row>
    <row r="2618" spans="1:23" x14ac:dyDescent="0.3">
      <c r="A2618">
        <v>582</v>
      </c>
      <c r="B2618" t="s">
        <v>3315</v>
      </c>
      <c r="C2618">
        <v>1</v>
      </c>
      <c r="D2618" t="s">
        <v>54</v>
      </c>
      <c r="E2618" t="s">
        <v>2171</v>
      </c>
      <c r="F2618">
        <v>77.196924199999998</v>
      </c>
      <c r="G2618">
        <v>28.535523399999999</v>
      </c>
      <c r="H2618" t="s">
        <v>569</v>
      </c>
      <c r="I2618" t="s">
        <v>19</v>
      </c>
      <c r="J2618" t="s">
        <v>57</v>
      </c>
      <c r="K2618" t="s">
        <v>61</v>
      </c>
      <c r="L2618" t="s">
        <v>57</v>
      </c>
      <c r="M2618" t="s">
        <v>57</v>
      </c>
      <c r="N2618">
        <v>2</v>
      </c>
      <c r="O2618">
        <v>238</v>
      </c>
      <c r="P2618">
        <v>500</v>
      </c>
      <c r="Q2618">
        <v>3.4</v>
      </c>
      <c r="R2618">
        <v>2013</v>
      </c>
      <c r="S2618">
        <v>1</v>
      </c>
      <c r="T2618">
        <v>13</v>
      </c>
      <c r="U2618" s="1">
        <v>41287</v>
      </c>
      <c r="V2618" s="5">
        <f>Main[[#This Row],[Average_Cost_for_two]] * VLOOKUP(Main[[#This Row],[Currency]],'Currency'!A:B,2,FALSE)</f>
        <v>6</v>
      </c>
      <c r="W2618" s="5" t="str">
        <f>IF(Main[[#This Row],[Avg_Cost_USD]]&lt;10,"Low",
IF(Main[[#This Row],[Avg_Cost_USD]]&lt;=30,"Medium","High"))</f>
        <v>Low</v>
      </c>
    </row>
    <row r="2619" spans="1:23" x14ac:dyDescent="0.3">
      <c r="A2619">
        <v>4092</v>
      </c>
      <c r="B2619" t="s">
        <v>1745</v>
      </c>
      <c r="C2619">
        <v>1</v>
      </c>
      <c r="D2619" t="s">
        <v>54</v>
      </c>
      <c r="E2619" t="s">
        <v>119</v>
      </c>
      <c r="F2619">
        <v>77.240290799999997</v>
      </c>
      <c r="G2619">
        <v>28.643514499999998</v>
      </c>
      <c r="H2619" t="s">
        <v>287</v>
      </c>
      <c r="I2619" t="s">
        <v>19</v>
      </c>
      <c r="J2619" t="s">
        <v>57</v>
      </c>
      <c r="K2619" t="s">
        <v>61</v>
      </c>
      <c r="L2619" t="s">
        <v>57</v>
      </c>
      <c r="M2619" t="s">
        <v>57</v>
      </c>
      <c r="N2619">
        <v>2</v>
      </c>
      <c r="O2619">
        <v>519</v>
      </c>
      <c r="P2619">
        <v>500</v>
      </c>
      <c r="Q2619">
        <v>3.7</v>
      </c>
      <c r="R2619">
        <v>2017</v>
      </c>
      <c r="S2619">
        <v>1</v>
      </c>
      <c r="T2619">
        <v>8</v>
      </c>
      <c r="U2619" s="1">
        <v>42743</v>
      </c>
      <c r="V2619" s="5">
        <f>Main[[#This Row],[Average_Cost_for_two]] * VLOOKUP(Main[[#This Row],[Currency]],'Currency'!A:B,2,FALSE)</f>
        <v>6</v>
      </c>
      <c r="W2619" s="5" t="str">
        <f>IF(Main[[#This Row],[Avg_Cost_USD]]&lt;10,"Low",
IF(Main[[#This Row],[Avg_Cost_USD]]&lt;=30,"Medium","High"))</f>
        <v>Low</v>
      </c>
    </row>
    <row r="2620" spans="1:23" x14ac:dyDescent="0.3">
      <c r="A2620">
        <v>18313122</v>
      </c>
      <c r="B2620" t="s">
        <v>3316</v>
      </c>
      <c r="C2620">
        <v>1</v>
      </c>
      <c r="D2620" t="s">
        <v>54</v>
      </c>
      <c r="E2620" t="s">
        <v>1126</v>
      </c>
      <c r="F2620">
        <v>77.233779499999997</v>
      </c>
      <c r="G2620">
        <v>28.5500924</v>
      </c>
      <c r="H2620" t="s">
        <v>339</v>
      </c>
      <c r="I2620" t="s">
        <v>19</v>
      </c>
      <c r="J2620" t="s">
        <v>57</v>
      </c>
      <c r="K2620" t="s">
        <v>61</v>
      </c>
      <c r="L2620" t="s">
        <v>57</v>
      </c>
      <c r="M2620" t="s">
        <v>57</v>
      </c>
      <c r="N2620">
        <v>2</v>
      </c>
      <c r="O2620">
        <v>51</v>
      </c>
      <c r="P2620">
        <v>500</v>
      </c>
      <c r="Q2620">
        <v>3.8</v>
      </c>
      <c r="R2620">
        <v>2014</v>
      </c>
      <c r="S2620">
        <v>1</v>
      </c>
      <c r="T2620">
        <v>21</v>
      </c>
      <c r="U2620" s="1">
        <v>41660</v>
      </c>
      <c r="V2620" s="5">
        <f>Main[[#This Row],[Average_Cost_for_two]] * VLOOKUP(Main[[#This Row],[Currency]],'Currency'!A:B,2,FALSE)</f>
        <v>6</v>
      </c>
      <c r="W2620" s="5" t="str">
        <f>IF(Main[[#This Row],[Avg_Cost_USD]]&lt;10,"Low",
IF(Main[[#This Row],[Avg_Cost_USD]]&lt;=30,"Medium","High"))</f>
        <v>Low</v>
      </c>
    </row>
    <row r="2621" spans="1:23" x14ac:dyDescent="0.3">
      <c r="A2621">
        <v>311616</v>
      </c>
      <c r="B2621" t="s">
        <v>3241</v>
      </c>
      <c r="C2621">
        <v>1</v>
      </c>
      <c r="D2621" t="s">
        <v>54</v>
      </c>
      <c r="E2621" t="s">
        <v>983</v>
      </c>
      <c r="F2621">
        <v>77.084461500000003</v>
      </c>
      <c r="G2621">
        <v>28.621949600000001</v>
      </c>
      <c r="H2621" t="s">
        <v>3242</v>
      </c>
      <c r="I2621" t="s">
        <v>19</v>
      </c>
      <c r="J2621" t="s">
        <v>57</v>
      </c>
      <c r="K2621" t="s">
        <v>61</v>
      </c>
      <c r="L2621" t="s">
        <v>57</v>
      </c>
      <c r="M2621" t="s">
        <v>57</v>
      </c>
      <c r="N2621">
        <v>2</v>
      </c>
      <c r="O2621">
        <v>69</v>
      </c>
      <c r="P2621">
        <v>500</v>
      </c>
      <c r="Q2621">
        <v>3.1</v>
      </c>
      <c r="R2621">
        <v>2012</v>
      </c>
      <c r="S2621">
        <v>1</v>
      </c>
      <c r="T2621">
        <v>1</v>
      </c>
      <c r="U2621" s="1">
        <v>40909</v>
      </c>
      <c r="V2621" s="5">
        <f>Main[[#This Row],[Average_Cost_for_two]] * VLOOKUP(Main[[#This Row],[Currency]],'Currency'!A:B,2,FALSE)</f>
        <v>6</v>
      </c>
      <c r="W2621" s="5" t="str">
        <f>IF(Main[[#This Row],[Avg_Cost_USD]]&lt;10,"Low",
IF(Main[[#This Row],[Avg_Cost_USD]]&lt;=30,"Medium","High"))</f>
        <v>Low</v>
      </c>
    </row>
    <row r="2622" spans="1:23" x14ac:dyDescent="0.3">
      <c r="A2622">
        <v>9700</v>
      </c>
      <c r="B2622" t="s">
        <v>3241</v>
      </c>
      <c r="C2622">
        <v>1</v>
      </c>
      <c r="D2622" t="s">
        <v>54</v>
      </c>
      <c r="E2622" t="s">
        <v>1567</v>
      </c>
      <c r="F2622">
        <v>77.286675500000001</v>
      </c>
      <c r="G2622">
        <v>28.537673300000002</v>
      </c>
      <c r="H2622" t="s">
        <v>3242</v>
      </c>
      <c r="I2622" t="s">
        <v>19</v>
      </c>
      <c r="J2622" t="s">
        <v>57</v>
      </c>
      <c r="K2622" t="s">
        <v>61</v>
      </c>
      <c r="L2622" t="s">
        <v>57</v>
      </c>
      <c r="M2622" t="s">
        <v>57</v>
      </c>
      <c r="N2622">
        <v>2</v>
      </c>
      <c r="O2622">
        <v>67</v>
      </c>
      <c r="P2622">
        <v>500</v>
      </c>
      <c r="Q2622">
        <v>2.8</v>
      </c>
      <c r="R2622">
        <v>2018</v>
      </c>
      <c r="S2622">
        <v>1</v>
      </c>
      <c r="T2622">
        <v>26</v>
      </c>
      <c r="U2622" s="1">
        <v>43126</v>
      </c>
      <c r="V2622" s="5">
        <f>Main[[#This Row],[Average_Cost_for_two]] * VLOOKUP(Main[[#This Row],[Currency]],'Currency'!A:B,2,FALSE)</f>
        <v>6</v>
      </c>
      <c r="W2622" s="5" t="str">
        <f>IF(Main[[#This Row],[Avg_Cost_USD]]&lt;10,"Low",
IF(Main[[#This Row],[Avg_Cost_USD]]&lt;=30,"Medium","High"))</f>
        <v>Low</v>
      </c>
    </row>
    <row r="2623" spans="1:23" x14ac:dyDescent="0.3">
      <c r="A2623">
        <v>154</v>
      </c>
      <c r="B2623" t="s">
        <v>3241</v>
      </c>
      <c r="C2623">
        <v>1</v>
      </c>
      <c r="D2623" t="s">
        <v>54</v>
      </c>
      <c r="E2623" t="s">
        <v>1771</v>
      </c>
      <c r="F2623">
        <v>77.226010400000007</v>
      </c>
      <c r="G2623">
        <v>28.5998597</v>
      </c>
      <c r="H2623" t="s">
        <v>3242</v>
      </c>
      <c r="I2623" t="s">
        <v>19</v>
      </c>
      <c r="J2623" t="s">
        <v>57</v>
      </c>
      <c r="K2623" t="s">
        <v>61</v>
      </c>
      <c r="L2623" t="s">
        <v>57</v>
      </c>
      <c r="M2623" t="s">
        <v>57</v>
      </c>
      <c r="N2623">
        <v>2</v>
      </c>
      <c r="O2623">
        <v>188</v>
      </c>
      <c r="P2623">
        <v>500</v>
      </c>
      <c r="Q2623">
        <v>3.7</v>
      </c>
      <c r="R2623">
        <v>2011</v>
      </c>
      <c r="S2623">
        <v>1</v>
      </c>
      <c r="T2623">
        <v>3</v>
      </c>
      <c r="U2623" s="1">
        <v>40546</v>
      </c>
      <c r="V2623" s="5">
        <f>Main[[#This Row],[Average_Cost_for_two]] * VLOOKUP(Main[[#This Row],[Currency]],'Currency'!A:B,2,FALSE)</f>
        <v>6</v>
      </c>
      <c r="W2623" s="5" t="str">
        <f>IF(Main[[#This Row],[Avg_Cost_USD]]&lt;10,"Low",
IF(Main[[#This Row],[Avg_Cost_USD]]&lt;=30,"Medium","High"))</f>
        <v>Low</v>
      </c>
    </row>
    <row r="2624" spans="1:23" x14ac:dyDescent="0.3">
      <c r="A2624">
        <v>4939</v>
      </c>
      <c r="B2624" t="s">
        <v>3317</v>
      </c>
      <c r="C2624">
        <v>1</v>
      </c>
      <c r="D2624" t="s">
        <v>54</v>
      </c>
      <c r="E2624" t="s">
        <v>412</v>
      </c>
      <c r="F2624">
        <v>77.283039599999995</v>
      </c>
      <c r="G2624">
        <v>28.640576899999999</v>
      </c>
      <c r="H2624" t="s">
        <v>289</v>
      </c>
      <c r="I2624" t="s">
        <v>19</v>
      </c>
      <c r="J2624" t="s">
        <v>57</v>
      </c>
      <c r="K2624" t="s">
        <v>61</v>
      </c>
      <c r="L2624" t="s">
        <v>57</v>
      </c>
      <c r="M2624" t="s">
        <v>57</v>
      </c>
      <c r="N2624">
        <v>2</v>
      </c>
      <c r="O2624">
        <v>8</v>
      </c>
      <c r="P2624">
        <v>500</v>
      </c>
      <c r="Q2624">
        <v>2.6</v>
      </c>
      <c r="R2624">
        <v>2010</v>
      </c>
      <c r="S2624">
        <v>1</v>
      </c>
      <c r="T2624">
        <v>4</v>
      </c>
      <c r="U2624" s="1">
        <v>40182</v>
      </c>
      <c r="V2624" s="5">
        <f>Main[[#This Row],[Average_Cost_for_two]] * VLOOKUP(Main[[#This Row],[Currency]],'Currency'!A:B,2,FALSE)</f>
        <v>6</v>
      </c>
      <c r="W2624" s="5" t="str">
        <f>IF(Main[[#This Row],[Avg_Cost_USD]]&lt;10,"Low",
IF(Main[[#This Row],[Avg_Cost_USD]]&lt;=30,"Medium","High"))</f>
        <v>Low</v>
      </c>
    </row>
    <row r="2625" spans="1:23" x14ac:dyDescent="0.3">
      <c r="A2625">
        <v>301190</v>
      </c>
      <c r="B2625" t="s">
        <v>3241</v>
      </c>
      <c r="C2625">
        <v>1</v>
      </c>
      <c r="D2625" t="s">
        <v>54</v>
      </c>
      <c r="E2625" t="s">
        <v>990</v>
      </c>
      <c r="F2625">
        <v>77.209510199999997</v>
      </c>
      <c r="G2625">
        <v>28.534046</v>
      </c>
      <c r="H2625" t="s">
        <v>3242</v>
      </c>
      <c r="I2625" t="s">
        <v>19</v>
      </c>
      <c r="J2625" t="s">
        <v>57</v>
      </c>
      <c r="K2625" t="s">
        <v>61</v>
      </c>
      <c r="L2625" t="s">
        <v>57</v>
      </c>
      <c r="M2625" t="s">
        <v>57</v>
      </c>
      <c r="N2625">
        <v>2</v>
      </c>
      <c r="O2625">
        <v>183</v>
      </c>
      <c r="P2625">
        <v>500</v>
      </c>
      <c r="Q2625">
        <v>2.8</v>
      </c>
      <c r="R2625">
        <v>2015</v>
      </c>
      <c r="S2625">
        <v>1</v>
      </c>
      <c r="T2625">
        <v>16</v>
      </c>
      <c r="U2625" s="1">
        <v>42020</v>
      </c>
      <c r="V2625" s="5">
        <f>Main[[#This Row],[Average_Cost_for_two]] * VLOOKUP(Main[[#This Row],[Currency]],'Currency'!A:B,2,FALSE)</f>
        <v>6</v>
      </c>
      <c r="W2625" s="5" t="str">
        <f>IF(Main[[#This Row],[Avg_Cost_USD]]&lt;10,"Low",
IF(Main[[#This Row],[Avg_Cost_USD]]&lt;=30,"Medium","High"))</f>
        <v>Low</v>
      </c>
    </row>
    <row r="2626" spans="1:23" x14ac:dyDescent="0.3">
      <c r="A2626">
        <v>312913</v>
      </c>
      <c r="B2626" t="s">
        <v>3318</v>
      </c>
      <c r="C2626">
        <v>1</v>
      </c>
      <c r="D2626" t="s">
        <v>54</v>
      </c>
      <c r="E2626" t="s">
        <v>1679</v>
      </c>
      <c r="F2626">
        <v>77.102926199999999</v>
      </c>
      <c r="G2626">
        <v>28.672685300000001</v>
      </c>
      <c r="H2626" t="s">
        <v>369</v>
      </c>
      <c r="I2626" t="s">
        <v>19</v>
      </c>
      <c r="J2626" t="s">
        <v>57</v>
      </c>
      <c r="K2626" t="s">
        <v>61</v>
      </c>
      <c r="L2626" t="s">
        <v>57</v>
      </c>
      <c r="M2626" t="s">
        <v>57</v>
      </c>
      <c r="N2626">
        <v>2</v>
      </c>
      <c r="O2626">
        <v>38</v>
      </c>
      <c r="P2626">
        <v>500</v>
      </c>
      <c r="Q2626">
        <v>2.9</v>
      </c>
      <c r="R2626">
        <v>2017</v>
      </c>
      <c r="S2626">
        <v>1</v>
      </c>
      <c r="T2626">
        <v>4</v>
      </c>
      <c r="U2626" s="1">
        <v>42739</v>
      </c>
      <c r="V2626" s="5">
        <f>Main[[#This Row],[Average_Cost_for_two]] * VLOOKUP(Main[[#This Row],[Currency]],'Currency'!A:B,2,FALSE)</f>
        <v>6</v>
      </c>
      <c r="W2626" s="5" t="str">
        <f>IF(Main[[#This Row],[Avg_Cost_USD]]&lt;10,"Low",
IF(Main[[#This Row],[Avg_Cost_USD]]&lt;=30,"Medium","High"))</f>
        <v>Low</v>
      </c>
    </row>
    <row r="2627" spans="1:23" x14ac:dyDescent="0.3">
      <c r="A2627">
        <v>9956</v>
      </c>
      <c r="B2627" t="s">
        <v>3233</v>
      </c>
      <c r="C2627">
        <v>1</v>
      </c>
      <c r="D2627" t="s">
        <v>54</v>
      </c>
      <c r="E2627" t="s">
        <v>1679</v>
      </c>
      <c r="F2627">
        <v>77.092389499999996</v>
      </c>
      <c r="G2627">
        <v>28.663644900000001</v>
      </c>
      <c r="H2627" t="s">
        <v>3234</v>
      </c>
      <c r="I2627" t="s">
        <v>19</v>
      </c>
      <c r="J2627" t="s">
        <v>57</v>
      </c>
      <c r="K2627" t="s">
        <v>61</v>
      </c>
      <c r="L2627" t="s">
        <v>57</v>
      </c>
      <c r="M2627" t="s">
        <v>57</v>
      </c>
      <c r="N2627">
        <v>2</v>
      </c>
      <c r="O2627">
        <v>94</v>
      </c>
      <c r="P2627">
        <v>500</v>
      </c>
      <c r="Q2627">
        <v>3.3</v>
      </c>
      <c r="R2627">
        <v>2015</v>
      </c>
      <c r="S2627">
        <v>1</v>
      </c>
      <c r="T2627">
        <v>8</v>
      </c>
      <c r="U2627" s="1">
        <v>42012</v>
      </c>
      <c r="V2627" s="5">
        <f>Main[[#This Row],[Average_Cost_for_two]] * VLOOKUP(Main[[#This Row],[Currency]],'Currency'!A:B,2,FALSE)</f>
        <v>6</v>
      </c>
      <c r="W2627" s="5" t="str">
        <f>IF(Main[[#This Row],[Avg_Cost_USD]]&lt;10,"Low",
IF(Main[[#This Row],[Avg_Cost_USD]]&lt;=30,"Medium","High"))</f>
        <v>Low</v>
      </c>
    </row>
    <row r="2628" spans="1:23" x14ac:dyDescent="0.3">
      <c r="A2628">
        <v>18138442</v>
      </c>
      <c r="B2628" t="s">
        <v>3241</v>
      </c>
      <c r="C2628">
        <v>1</v>
      </c>
      <c r="D2628" t="s">
        <v>54</v>
      </c>
      <c r="E2628" t="s">
        <v>1679</v>
      </c>
      <c r="F2628">
        <v>77.087630099999998</v>
      </c>
      <c r="G2628">
        <v>28.670068799999999</v>
      </c>
      <c r="H2628" t="s">
        <v>3242</v>
      </c>
      <c r="I2628" t="s">
        <v>19</v>
      </c>
      <c r="J2628" t="s">
        <v>57</v>
      </c>
      <c r="K2628" t="s">
        <v>61</v>
      </c>
      <c r="L2628" t="s">
        <v>57</v>
      </c>
      <c r="M2628" t="s">
        <v>57</v>
      </c>
      <c r="N2628">
        <v>2</v>
      </c>
      <c r="O2628">
        <v>31</v>
      </c>
      <c r="P2628">
        <v>500</v>
      </c>
      <c r="Q2628">
        <v>2.2999999999999998</v>
      </c>
      <c r="R2628">
        <v>2018</v>
      </c>
      <c r="S2628">
        <v>1</v>
      </c>
      <c r="T2628">
        <v>4</v>
      </c>
      <c r="U2628" s="1">
        <v>43104</v>
      </c>
      <c r="V2628" s="5">
        <f>Main[[#This Row],[Average_Cost_for_two]] * VLOOKUP(Main[[#This Row],[Currency]],'Currency'!A:B,2,FALSE)</f>
        <v>6</v>
      </c>
      <c r="W2628" s="5" t="str">
        <f>IF(Main[[#This Row],[Avg_Cost_USD]]&lt;10,"Low",
IF(Main[[#This Row],[Avg_Cost_USD]]&lt;=30,"Medium","High"))</f>
        <v>Low</v>
      </c>
    </row>
    <row r="2629" spans="1:23" x14ac:dyDescent="0.3">
      <c r="A2629">
        <v>18396440</v>
      </c>
      <c r="B2629" t="s">
        <v>3319</v>
      </c>
      <c r="C2629">
        <v>1</v>
      </c>
      <c r="D2629" t="s">
        <v>54</v>
      </c>
      <c r="E2629" t="s">
        <v>101</v>
      </c>
      <c r="F2629">
        <v>77.1417304</v>
      </c>
      <c r="G2629">
        <v>28.7052868</v>
      </c>
      <c r="H2629" t="s">
        <v>303</v>
      </c>
      <c r="I2629" t="s">
        <v>19</v>
      </c>
      <c r="J2629" t="s">
        <v>57</v>
      </c>
      <c r="K2629" t="s">
        <v>61</v>
      </c>
      <c r="L2629" t="s">
        <v>57</v>
      </c>
      <c r="M2629" t="s">
        <v>57</v>
      </c>
      <c r="N2629">
        <v>2</v>
      </c>
      <c r="O2629">
        <v>4</v>
      </c>
      <c r="P2629">
        <v>500</v>
      </c>
      <c r="Q2629">
        <v>2.6</v>
      </c>
      <c r="R2629">
        <v>2018</v>
      </c>
      <c r="S2629">
        <v>1</v>
      </c>
      <c r="T2629">
        <v>15</v>
      </c>
      <c r="U2629" s="1">
        <v>43115</v>
      </c>
      <c r="V2629" s="5">
        <f>Main[[#This Row],[Average_Cost_for_two]] * VLOOKUP(Main[[#This Row],[Currency]],'Currency'!A:B,2,FALSE)</f>
        <v>6</v>
      </c>
      <c r="W2629" s="5" t="str">
        <f>IF(Main[[#This Row],[Avg_Cost_USD]]&lt;10,"Low",
IF(Main[[#This Row],[Avg_Cost_USD]]&lt;=30,"Medium","High"))</f>
        <v>Low</v>
      </c>
    </row>
    <row r="2630" spans="1:23" x14ac:dyDescent="0.3">
      <c r="A2630">
        <v>306809</v>
      </c>
      <c r="B2630" t="s">
        <v>3320</v>
      </c>
      <c r="C2630">
        <v>1</v>
      </c>
      <c r="D2630" t="s">
        <v>54</v>
      </c>
      <c r="E2630" t="s">
        <v>101</v>
      </c>
      <c r="F2630">
        <v>77.121460099999993</v>
      </c>
      <c r="G2630">
        <v>28.6882488</v>
      </c>
      <c r="H2630" t="s">
        <v>439</v>
      </c>
      <c r="I2630" t="s">
        <v>19</v>
      </c>
      <c r="J2630" t="s">
        <v>57</v>
      </c>
      <c r="K2630" t="s">
        <v>61</v>
      </c>
      <c r="L2630" t="s">
        <v>57</v>
      </c>
      <c r="M2630" t="s">
        <v>57</v>
      </c>
      <c r="N2630">
        <v>2</v>
      </c>
      <c r="O2630">
        <v>158</v>
      </c>
      <c r="P2630">
        <v>500</v>
      </c>
      <c r="Q2630">
        <v>3.2</v>
      </c>
      <c r="R2630">
        <v>2010</v>
      </c>
      <c r="S2630">
        <v>1</v>
      </c>
      <c r="T2630">
        <v>20</v>
      </c>
      <c r="U2630" s="1">
        <v>40198</v>
      </c>
      <c r="V2630" s="5">
        <f>Main[[#This Row],[Average_Cost_for_two]] * VLOOKUP(Main[[#This Row],[Currency]],'Currency'!A:B,2,FALSE)</f>
        <v>6</v>
      </c>
      <c r="W2630" s="5" t="str">
        <f>IF(Main[[#This Row],[Avg_Cost_USD]]&lt;10,"Low",
IF(Main[[#This Row],[Avg_Cost_USD]]&lt;=30,"Medium","High"))</f>
        <v>Low</v>
      </c>
    </row>
    <row r="2631" spans="1:23" x14ac:dyDescent="0.3">
      <c r="A2631">
        <v>18303828</v>
      </c>
      <c r="B2631" t="s">
        <v>3231</v>
      </c>
      <c r="C2631">
        <v>1</v>
      </c>
      <c r="D2631" t="s">
        <v>54</v>
      </c>
      <c r="E2631" t="s">
        <v>1403</v>
      </c>
      <c r="F2631">
        <v>77.207904159999998</v>
      </c>
      <c r="G2631">
        <v>28.52317764</v>
      </c>
      <c r="H2631" t="s">
        <v>3232</v>
      </c>
      <c r="I2631" t="s">
        <v>19</v>
      </c>
      <c r="J2631" t="s">
        <v>57</v>
      </c>
      <c r="K2631" t="s">
        <v>61</v>
      </c>
      <c r="L2631" t="s">
        <v>57</v>
      </c>
      <c r="M2631" t="s">
        <v>57</v>
      </c>
      <c r="N2631">
        <v>2</v>
      </c>
      <c r="O2631">
        <v>116</v>
      </c>
      <c r="P2631">
        <v>500</v>
      </c>
      <c r="Q2631">
        <v>3.6</v>
      </c>
      <c r="R2631">
        <v>2015</v>
      </c>
      <c r="S2631">
        <v>1</v>
      </c>
      <c r="T2631">
        <v>20</v>
      </c>
      <c r="U2631" s="1">
        <v>42024</v>
      </c>
      <c r="V2631" s="5">
        <f>Main[[#This Row],[Average_Cost_for_two]] * VLOOKUP(Main[[#This Row],[Currency]],'Currency'!A:B,2,FALSE)</f>
        <v>6</v>
      </c>
      <c r="W2631" s="5" t="str">
        <f>IF(Main[[#This Row],[Avg_Cost_USD]]&lt;10,"Low",
IF(Main[[#This Row],[Avg_Cost_USD]]&lt;=30,"Medium","High"))</f>
        <v>Low</v>
      </c>
    </row>
    <row r="2632" spans="1:23" x14ac:dyDescent="0.3">
      <c r="A2632">
        <v>17977795</v>
      </c>
      <c r="B2632" t="s">
        <v>3321</v>
      </c>
      <c r="C2632">
        <v>1</v>
      </c>
      <c r="D2632" t="s">
        <v>54</v>
      </c>
      <c r="E2632" t="s">
        <v>996</v>
      </c>
      <c r="F2632">
        <v>77.175827999999996</v>
      </c>
      <c r="G2632">
        <v>28.632300999999998</v>
      </c>
      <c r="H2632" t="s">
        <v>444</v>
      </c>
      <c r="I2632" t="s">
        <v>19</v>
      </c>
      <c r="J2632" t="s">
        <v>57</v>
      </c>
      <c r="K2632" t="s">
        <v>61</v>
      </c>
      <c r="L2632" t="s">
        <v>57</v>
      </c>
      <c r="M2632" t="s">
        <v>57</v>
      </c>
      <c r="N2632">
        <v>2</v>
      </c>
      <c r="O2632">
        <v>14</v>
      </c>
      <c r="P2632">
        <v>500</v>
      </c>
      <c r="Q2632">
        <v>3</v>
      </c>
      <c r="R2632">
        <v>2013</v>
      </c>
      <c r="S2632">
        <v>1</v>
      </c>
      <c r="T2632">
        <v>15</v>
      </c>
      <c r="U2632" s="1">
        <v>41289</v>
      </c>
      <c r="V2632" s="5">
        <f>Main[[#This Row],[Average_Cost_for_two]] * VLOOKUP(Main[[#This Row],[Currency]],'Currency'!A:B,2,FALSE)</f>
        <v>6</v>
      </c>
      <c r="W2632" s="5" t="str">
        <f>IF(Main[[#This Row],[Avg_Cost_USD]]&lt;10,"Low",
IF(Main[[#This Row],[Avg_Cost_USD]]&lt;=30,"Medium","High"))</f>
        <v>Low</v>
      </c>
    </row>
    <row r="2633" spans="1:23" x14ac:dyDescent="0.3">
      <c r="A2633">
        <v>18363209</v>
      </c>
      <c r="B2633" t="s">
        <v>3322</v>
      </c>
      <c r="C2633">
        <v>1</v>
      </c>
      <c r="D2633" t="s">
        <v>54</v>
      </c>
      <c r="E2633" t="s">
        <v>1087</v>
      </c>
      <c r="F2633">
        <v>77.115670030000004</v>
      </c>
      <c r="G2633">
        <v>28.630909039999999</v>
      </c>
      <c r="H2633" t="s">
        <v>301</v>
      </c>
      <c r="I2633" t="s">
        <v>19</v>
      </c>
      <c r="J2633" t="s">
        <v>57</v>
      </c>
      <c r="K2633" t="s">
        <v>61</v>
      </c>
      <c r="L2633" t="s">
        <v>57</v>
      </c>
      <c r="M2633" t="s">
        <v>57</v>
      </c>
      <c r="N2633">
        <v>2</v>
      </c>
      <c r="O2633">
        <v>17</v>
      </c>
      <c r="P2633">
        <v>500</v>
      </c>
      <c r="Q2633">
        <v>3</v>
      </c>
      <c r="R2633">
        <v>2012</v>
      </c>
      <c r="S2633">
        <v>1</v>
      </c>
      <c r="T2633">
        <v>12</v>
      </c>
      <c r="U2633" s="1">
        <v>40920</v>
      </c>
      <c r="V2633" s="5">
        <f>Main[[#This Row],[Average_Cost_for_two]] * VLOOKUP(Main[[#This Row],[Currency]],'Currency'!A:B,2,FALSE)</f>
        <v>6</v>
      </c>
      <c r="W2633" s="5" t="str">
        <f>IF(Main[[#This Row],[Avg_Cost_USD]]&lt;10,"Low",
IF(Main[[#This Row],[Avg_Cost_USD]]&lt;=30,"Medium","High"))</f>
        <v>Low</v>
      </c>
    </row>
    <row r="2634" spans="1:23" x14ac:dyDescent="0.3">
      <c r="A2634">
        <v>17953943</v>
      </c>
      <c r="B2634" t="s">
        <v>3323</v>
      </c>
      <c r="C2634">
        <v>1</v>
      </c>
      <c r="D2634" t="s">
        <v>54</v>
      </c>
      <c r="E2634" t="s">
        <v>1087</v>
      </c>
      <c r="F2634">
        <v>77.117325100000002</v>
      </c>
      <c r="G2634">
        <v>28.6462404</v>
      </c>
      <c r="H2634" t="s">
        <v>3232</v>
      </c>
      <c r="I2634" t="s">
        <v>19</v>
      </c>
      <c r="J2634" t="s">
        <v>57</v>
      </c>
      <c r="K2634" t="s">
        <v>61</v>
      </c>
      <c r="L2634" t="s">
        <v>57</v>
      </c>
      <c r="M2634" t="s">
        <v>57</v>
      </c>
      <c r="N2634">
        <v>2</v>
      </c>
      <c r="O2634">
        <v>606</v>
      </c>
      <c r="P2634">
        <v>500</v>
      </c>
      <c r="Q2634">
        <v>3.9</v>
      </c>
      <c r="R2634">
        <v>2018</v>
      </c>
      <c r="S2634">
        <v>1</v>
      </c>
      <c r="T2634">
        <v>11</v>
      </c>
      <c r="U2634" s="1">
        <v>43111</v>
      </c>
      <c r="V2634" s="5">
        <f>Main[[#This Row],[Average_Cost_for_two]] * VLOOKUP(Main[[#This Row],[Currency]],'Currency'!A:B,2,FALSE)</f>
        <v>6</v>
      </c>
      <c r="W2634" s="5" t="str">
        <f>IF(Main[[#This Row],[Avg_Cost_USD]]&lt;10,"Low",
IF(Main[[#This Row],[Avg_Cost_USD]]&lt;=30,"Medium","High"))</f>
        <v>Low</v>
      </c>
    </row>
    <row r="2635" spans="1:23" x14ac:dyDescent="0.3">
      <c r="A2635">
        <v>9348</v>
      </c>
      <c r="B2635" t="s">
        <v>3233</v>
      </c>
      <c r="C2635">
        <v>1</v>
      </c>
      <c r="D2635" t="s">
        <v>54</v>
      </c>
      <c r="E2635" t="s">
        <v>1718</v>
      </c>
      <c r="F2635">
        <v>77.113773600000002</v>
      </c>
      <c r="G2635">
        <v>28.7167411</v>
      </c>
      <c r="H2635" t="s">
        <v>3234</v>
      </c>
      <c r="I2635" t="s">
        <v>19</v>
      </c>
      <c r="J2635" t="s">
        <v>57</v>
      </c>
      <c r="K2635" t="s">
        <v>61</v>
      </c>
      <c r="L2635" t="s">
        <v>57</v>
      </c>
      <c r="M2635" t="s">
        <v>57</v>
      </c>
      <c r="N2635">
        <v>2</v>
      </c>
      <c r="O2635">
        <v>67</v>
      </c>
      <c r="P2635">
        <v>500</v>
      </c>
      <c r="Q2635">
        <v>3.5</v>
      </c>
      <c r="R2635">
        <v>2011</v>
      </c>
      <c r="S2635">
        <v>1</v>
      </c>
      <c r="T2635">
        <v>22</v>
      </c>
      <c r="U2635" s="1">
        <v>40565</v>
      </c>
      <c r="V2635" s="5">
        <f>Main[[#This Row],[Average_Cost_for_two]] * VLOOKUP(Main[[#This Row],[Currency]],'Currency'!A:B,2,FALSE)</f>
        <v>6</v>
      </c>
      <c r="W2635" s="5" t="str">
        <f>IF(Main[[#This Row],[Avg_Cost_USD]]&lt;10,"Low",
IF(Main[[#This Row],[Avg_Cost_USD]]&lt;=30,"Medium","High"))</f>
        <v>Low</v>
      </c>
    </row>
    <row r="2636" spans="1:23" x14ac:dyDescent="0.3">
      <c r="A2636">
        <v>311115</v>
      </c>
      <c r="B2636" t="s">
        <v>3241</v>
      </c>
      <c r="C2636">
        <v>1</v>
      </c>
      <c r="D2636" t="s">
        <v>54</v>
      </c>
      <c r="E2636" t="s">
        <v>164</v>
      </c>
      <c r="F2636">
        <v>77.162132</v>
      </c>
      <c r="G2636">
        <v>28.702590799999999</v>
      </c>
      <c r="H2636" t="s">
        <v>3242</v>
      </c>
      <c r="I2636" t="s">
        <v>19</v>
      </c>
      <c r="J2636" t="s">
        <v>57</v>
      </c>
      <c r="K2636" t="s">
        <v>61</v>
      </c>
      <c r="L2636" t="s">
        <v>57</v>
      </c>
      <c r="M2636" t="s">
        <v>57</v>
      </c>
      <c r="N2636">
        <v>2</v>
      </c>
      <c r="O2636">
        <v>46</v>
      </c>
      <c r="P2636">
        <v>500</v>
      </c>
      <c r="Q2636">
        <v>2.6</v>
      </c>
      <c r="R2636">
        <v>2010</v>
      </c>
      <c r="S2636">
        <v>1</v>
      </c>
      <c r="T2636">
        <v>18</v>
      </c>
      <c r="U2636" s="1">
        <v>40196</v>
      </c>
      <c r="V2636" s="5">
        <f>Main[[#This Row],[Average_Cost_for_two]] * VLOOKUP(Main[[#This Row],[Currency]],'Currency'!A:B,2,FALSE)</f>
        <v>6</v>
      </c>
      <c r="W2636" s="5" t="str">
        <f>IF(Main[[#This Row],[Avg_Cost_USD]]&lt;10,"Low",
IF(Main[[#This Row],[Avg_Cost_USD]]&lt;=30,"Medium","High"))</f>
        <v>Low</v>
      </c>
    </row>
    <row r="2637" spans="1:23" x14ac:dyDescent="0.3">
      <c r="A2637">
        <v>310891</v>
      </c>
      <c r="B2637" t="s">
        <v>3241</v>
      </c>
      <c r="C2637">
        <v>1</v>
      </c>
      <c r="D2637" t="s">
        <v>54</v>
      </c>
      <c r="E2637" t="s">
        <v>464</v>
      </c>
      <c r="F2637">
        <v>77.220890699999998</v>
      </c>
      <c r="G2637">
        <v>28.569437499999999</v>
      </c>
      <c r="H2637" t="s">
        <v>3242</v>
      </c>
      <c r="I2637" t="s">
        <v>19</v>
      </c>
      <c r="J2637" t="s">
        <v>57</v>
      </c>
      <c r="K2637" t="s">
        <v>61</v>
      </c>
      <c r="L2637" t="s">
        <v>57</v>
      </c>
      <c r="M2637" t="s">
        <v>57</v>
      </c>
      <c r="N2637">
        <v>2</v>
      </c>
      <c r="O2637">
        <v>167</v>
      </c>
      <c r="P2637">
        <v>500</v>
      </c>
      <c r="Q2637">
        <v>3.4</v>
      </c>
      <c r="R2637">
        <v>2014</v>
      </c>
      <c r="S2637">
        <v>1</v>
      </c>
      <c r="T2637">
        <v>22</v>
      </c>
      <c r="U2637" s="1">
        <v>41661</v>
      </c>
      <c r="V2637" s="5">
        <f>Main[[#This Row],[Average_Cost_for_two]] * VLOOKUP(Main[[#This Row],[Currency]],'Currency'!A:B,2,FALSE)</f>
        <v>6</v>
      </c>
      <c r="W2637" s="5" t="str">
        <f>IF(Main[[#This Row],[Avg_Cost_USD]]&lt;10,"Low",
IF(Main[[#This Row],[Avg_Cost_USD]]&lt;=30,"Medium","High"))</f>
        <v>Low</v>
      </c>
    </row>
    <row r="2638" spans="1:23" x14ac:dyDescent="0.3">
      <c r="A2638">
        <v>192</v>
      </c>
      <c r="B2638" t="s">
        <v>3233</v>
      </c>
      <c r="C2638">
        <v>1</v>
      </c>
      <c r="D2638" t="s">
        <v>54</v>
      </c>
      <c r="E2638" t="s">
        <v>1098</v>
      </c>
      <c r="F2638">
        <v>77.219160099999996</v>
      </c>
      <c r="G2638">
        <v>28.568446099999999</v>
      </c>
      <c r="H2638" t="s">
        <v>3234</v>
      </c>
      <c r="I2638" t="s">
        <v>19</v>
      </c>
      <c r="J2638" t="s">
        <v>57</v>
      </c>
      <c r="K2638" t="s">
        <v>61</v>
      </c>
      <c r="L2638" t="s">
        <v>57</v>
      </c>
      <c r="M2638" t="s">
        <v>57</v>
      </c>
      <c r="N2638">
        <v>2</v>
      </c>
      <c r="O2638">
        <v>167</v>
      </c>
      <c r="P2638">
        <v>500</v>
      </c>
      <c r="Q2638">
        <v>3.6</v>
      </c>
      <c r="R2638">
        <v>2014</v>
      </c>
      <c r="S2638">
        <v>1</v>
      </c>
      <c r="T2638">
        <v>5</v>
      </c>
      <c r="U2638" s="1">
        <v>41644</v>
      </c>
      <c r="V2638" s="5">
        <f>Main[[#This Row],[Average_Cost_for_two]] * VLOOKUP(Main[[#This Row],[Currency]],'Currency'!A:B,2,FALSE)</f>
        <v>6</v>
      </c>
      <c r="W2638" s="5" t="str">
        <f>IF(Main[[#This Row],[Avg_Cost_USD]]&lt;10,"Low",
IF(Main[[#This Row],[Avg_Cost_USD]]&lt;=30,"Medium","High"))</f>
        <v>Low</v>
      </c>
    </row>
    <row r="2639" spans="1:23" x14ac:dyDescent="0.3">
      <c r="A2639">
        <v>310723</v>
      </c>
      <c r="B2639" t="s">
        <v>3231</v>
      </c>
      <c r="C2639">
        <v>1</v>
      </c>
      <c r="D2639" t="s">
        <v>54</v>
      </c>
      <c r="E2639" t="s">
        <v>2211</v>
      </c>
      <c r="F2639">
        <v>77.155198499999997</v>
      </c>
      <c r="G2639">
        <v>28.5417053</v>
      </c>
      <c r="H2639" t="s">
        <v>3232</v>
      </c>
      <c r="I2639" t="s">
        <v>19</v>
      </c>
      <c r="J2639" t="s">
        <v>57</v>
      </c>
      <c r="K2639" t="s">
        <v>61</v>
      </c>
      <c r="L2639" t="s">
        <v>57</v>
      </c>
      <c r="M2639" t="s">
        <v>57</v>
      </c>
      <c r="N2639">
        <v>2</v>
      </c>
      <c r="O2639">
        <v>458</v>
      </c>
      <c r="P2639">
        <v>500</v>
      </c>
      <c r="Q2639">
        <v>3.2</v>
      </c>
      <c r="R2639">
        <v>2011</v>
      </c>
      <c r="S2639">
        <v>12</v>
      </c>
      <c r="T2639">
        <v>20</v>
      </c>
      <c r="U2639" s="1">
        <v>40897</v>
      </c>
      <c r="V2639" s="5">
        <f>Main[[#This Row],[Average_Cost_for_two]] * VLOOKUP(Main[[#This Row],[Currency]],'Currency'!A:B,2,FALSE)</f>
        <v>6</v>
      </c>
      <c r="W2639" s="5" t="str">
        <f>IF(Main[[#This Row],[Avg_Cost_USD]]&lt;10,"Low",
IF(Main[[#This Row],[Avg_Cost_USD]]&lt;=30,"Medium","High"))</f>
        <v>Low</v>
      </c>
    </row>
    <row r="2640" spans="1:23" x14ac:dyDescent="0.3">
      <c r="A2640">
        <v>305630</v>
      </c>
      <c r="B2640" t="s">
        <v>3324</v>
      </c>
      <c r="C2640">
        <v>1</v>
      </c>
      <c r="D2640" t="s">
        <v>54</v>
      </c>
      <c r="E2640" t="s">
        <v>284</v>
      </c>
      <c r="F2640">
        <v>77.306543899999994</v>
      </c>
      <c r="G2640">
        <v>28.659632500000001</v>
      </c>
      <c r="H2640" t="s">
        <v>315</v>
      </c>
      <c r="I2640" t="s">
        <v>19</v>
      </c>
      <c r="J2640" t="s">
        <v>57</v>
      </c>
      <c r="K2640" t="s">
        <v>61</v>
      </c>
      <c r="L2640" t="s">
        <v>57</v>
      </c>
      <c r="M2640" t="s">
        <v>57</v>
      </c>
      <c r="N2640">
        <v>2</v>
      </c>
      <c r="O2640">
        <v>251</v>
      </c>
      <c r="P2640">
        <v>500</v>
      </c>
      <c r="Q2640">
        <v>3.6</v>
      </c>
      <c r="R2640">
        <v>2017</v>
      </c>
      <c r="S2640">
        <v>12</v>
      </c>
      <c r="T2640">
        <v>4</v>
      </c>
      <c r="U2640" s="1">
        <v>43073</v>
      </c>
      <c r="V2640" s="5">
        <f>Main[[#This Row],[Average_Cost_for_two]] * VLOOKUP(Main[[#This Row],[Currency]],'Currency'!A:B,2,FALSE)</f>
        <v>6</v>
      </c>
      <c r="W2640" s="5" t="str">
        <f>IF(Main[[#This Row],[Avg_Cost_USD]]&lt;10,"Low",
IF(Main[[#This Row],[Avg_Cost_USD]]&lt;=30,"Medium","High"))</f>
        <v>Low</v>
      </c>
    </row>
    <row r="2641" spans="1:23" x14ac:dyDescent="0.3">
      <c r="A2641">
        <v>307167</v>
      </c>
      <c r="B2641" t="s">
        <v>3241</v>
      </c>
      <c r="C2641">
        <v>1</v>
      </c>
      <c r="D2641" t="s">
        <v>54</v>
      </c>
      <c r="E2641" t="s">
        <v>833</v>
      </c>
      <c r="F2641">
        <v>77.195198599999998</v>
      </c>
      <c r="G2641">
        <v>28.576218900000001</v>
      </c>
      <c r="H2641" t="s">
        <v>3242</v>
      </c>
      <c r="I2641" t="s">
        <v>19</v>
      </c>
      <c r="J2641" t="s">
        <v>57</v>
      </c>
      <c r="K2641" t="s">
        <v>61</v>
      </c>
      <c r="L2641" t="s">
        <v>57</v>
      </c>
      <c r="M2641" t="s">
        <v>57</v>
      </c>
      <c r="N2641">
        <v>2</v>
      </c>
      <c r="O2641">
        <v>65</v>
      </c>
      <c r="P2641">
        <v>500</v>
      </c>
      <c r="Q2641">
        <v>2.4</v>
      </c>
      <c r="R2641">
        <v>2017</v>
      </c>
      <c r="S2641">
        <v>12</v>
      </c>
      <c r="T2641">
        <v>9</v>
      </c>
      <c r="U2641" s="1">
        <v>43078</v>
      </c>
      <c r="V2641" s="5">
        <f>Main[[#This Row],[Average_Cost_for_two]] * VLOOKUP(Main[[#This Row],[Currency]],'Currency'!A:B,2,FALSE)</f>
        <v>6</v>
      </c>
      <c r="W2641" s="5" t="str">
        <f>IF(Main[[#This Row],[Avg_Cost_USD]]&lt;10,"Low",
IF(Main[[#This Row],[Avg_Cost_USD]]&lt;=30,"Medium","High"))</f>
        <v>Low</v>
      </c>
    </row>
    <row r="2642" spans="1:23" x14ac:dyDescent="0.3">
      <c r="A2642">
        <v>18025105</v>
      </c>
      <c r="B2642" t="s">
        <v>3325</v>
      </c>
      <c r="C2642">
        <v>1</v>
      </c>
      <c r="D2642" t="s">
        <v>54</v>
      </c>
      <c r="E2642" t="s">
        <v>1126</v>
      </c>
      <c r="F2642">
        <v>77.253375649999995</v>
      </c>
      <c r="G2642">
        <v>28.556683620000001</v>
      </c>
      <c r="H2642" t="s">
        <v>357</v>
      </c>
      <c r="I2642" t="s">
        <v>19</v>
      </c>
      <c r="J2642" t="s">
        <v>57</v>
      </c>
      <c r="K2642" t="s">
        <v>61</v>
      </c>
      <c r="L2642" t="s">
        <v>57</v>
      </c>
      <c r="M2642" t="s">
        <v>57</v>
      </c>
      <c r="N2642">
        <v>2</v>
      </c>
      <c r="O2642">
        <v>51</v>
      </c>
      <c r="P2642">
        <v>500</v>
      </c>
      <c r="Q2642">
        <v>4</v>
      </c>
      <c r="R2642">
        <v>2017</v>
      </c>
      <c r="S2642">
        <v>12</v>
      </c>
      <c r="T2642">
        <v>25</v>
      </c>
      <c r="U2642" s="1">
        <v>43094</v>
      </c>
      <c r="V2642" s="5">
        <f>Main[[#This Row],[Average_Cost_for_two]] * VLOOKUP(Main[[#This Row],[Currency]],'Currency'!A:B,2,FALSE)</f>
        <v>6</v>
      </c>
      <c r="W2642" s="5" t="str">
        <f>IF(Main[[#This Row],[Avg_Cost_USD]]&lt;10,"Low",
IF(Main[[#This Row],[Avg_Cost_USD]]&lt;=30,"Medium","High"))</f>
        <v>Low</v>
      </c>
    </row>
    <row r="2643" spans="1:23" x14ac:dyDescent="0.3">
      <c r="A2643">
        <v>301327</v>
      </c>
      <c r="B2643" t="s">
        <v>248</v>
      </c>
      <c r="C2643">
        <v>1</v>
      </c>
      <c r="D2643" t="s">
        <v>54</v>
      </c>
      <c r="E2643" t="s">
        <v>124</v>
      </c>
      <c r="F2643">
        <v>77.210783300000003</v>
      </c>
      <c r="G2643">
        <v>28.562373000000001</v>
      </c>
      <c r="H2643" t="s">
        <v>289</v>
      </c>
      <c r="I2643" t="s">
        <v>19</v>
      </c>
      <c r="J2643" t="s">
        <v>57</v>
      </c>
      <c r="K2643" t="s">
        <v>61</v>
      </c>
      <c r="L2643" t="s">
        <v>57</v>
      </c>
      <c r="M2643" t="s">
        <v>57</v>
      </c>
      <c r="N2643">
        <v>2</v>
      </c>
      <c r="O2643">
        <v>21</v>
      </c>
      <c r="P2643">
        <v>500</v>
      </c>
      <c r="Q2643">
        <v>3.1</v>
      </c>
      <c r="R2643">
        <v>2017</v>
      </c>
      <c r="S2643">
        <v>12</v>
      </c>
      <c r="T2643">
        <v>16</v>
      </c>
      <c r="U2643" s="1">
        <v>43085</v>
      </c>
      <c r="V2643" s="5">
        <f>Main[[#This Row],[Average_Cost_for_two]] * VLOOKUP(Main[[#This Row],[Currency]],'Currency'!A:B,2,FALSE)</f>
        <v>6</v>
      </c>
      <c r="W2643" s="5" t="str">
        <f>IF(Main[[#This Row],[Avg_Cost_USD]]&lt;10,"Low",
IF(Main[[#This Row],[Avg_Cost_USD]]&lt;=30,"Medium","High"))</f>
        <v>Low</v>
      </c>
    </row>
    <row r="2644" spans="1:23" x14ac:dyDescent="0.3">
      <c r="A2644">
        <v>311194</v>
      </c>
      <c r="B2644" t="s">
        <v>3081</v>
      </c>
      <c r="C2644">
        <v>1</v>
      </c>
      <c r="D2644" t="s">
        <v>54</v>
      </c>
      <c r="E2644" t="s">
        <v>412</v>
      </c>
      <c r="F2644">
        <v>77.284659500000004</v>
      </c>
      <c r="G2644">
        <v>28.637564999999999</v>
      </c>
      <c r="H2644" t="s">
        <v>287</v>
      </c>
      <c r="I2644" t="s">
        <v>19</v>
      </c>
      <c r="J2644" t="s">
        <v>57</v>
      </c>
      <c r="K2644" t="s">
        <v>61</v>
      </c>
      <c r="L2644" t="s">
        <v>57</v>
      </c>
      <c r="M2644" t="s">
        <v>57</v>
      </c>
      <c r="N2644">
        <v>2</v>
      </c>
      <c r="O2644">
        <v>64</v>
      </c>
      <c r="P2644">
        <v>500</v>
      </c>
      <c r="Q2644">
        <v>2.7</v>
      </c>
      <c r="R2644">
        <v>2013</v>
      </c>
      <c r="S2644">
        <v>12</v>
      </c>
      <c r="T2644">
        <v>28</v>
      </c>
      <c r="U2644" s="1">
        <v>41636</v>
      </c>
      <c r="V2644" s="5">
        <f>Main[[#This Row],[Average_Cost_for_two]] * VLOOKUP(Main[[#This Row],[Currency]],'Currency'!A:B,2,FALSE)</f>
        <v>6</v>
      </c>
      <c r="W2644" s="5" t="str">
        <f>IF(Main[[#This Row],[Avg_Cost_USD]]&lt;10,"Low",
IF(Main[[#This Row],[Avg_Cost_USD]]&lt;=30,"Medium","High"))</f>
        <v>Low</v>
      </c>
    </row>
    <row r="2645" spans="1:23" x14ac:dyDescent="0.3">
      <c r="A2645">
        <v>313012</v>
      </c>
      <c r="B2645" t="s">
        <v>3326</v>
      </c>
      <c r="C2645">
        <v>1</v>
      </c>
      <c r="D2645" t="s">
        <v>54</v>
      </c>
      <c r="E2645" t="s">
        <v>73</v>
      </c>
      <c r="F2645">
        <v>77.090945500000004</v>
      </c>
      <c r="G2645">
        <v>28.587126099999999</v>
      </c>
      <c r="H2645" t="s">
        <v>369</v>
      </c>
      <c r="I2645" t="s">
        <v>19</v>
      </c>
      <c r="J2645" t="s">
        <v>57</v>
      </c>
      <c r="K2645" t="s">
        <v>61</v>
      </c>
      <c r="L2645" t="s">
        <v>57</v>
      </c>
      <c r="M2645" t="s">
        <v>57</v>
      </c>
      <c r="N2645">
        <v>2</v>
      </c>
      <c r="O2645">
        <v>2</v>
      </c>
      <c r="P2645">
        <v>500</v>
      </c>
      <c r="Q2645">
        <v>1</v>
      </c>
      <c r="R2645">
        <v>2014</v>
      </c>
      <c r="S2645">
        <v>12</v>
      </c>
      <c r="T2645">
        <v>9</v>
      </c>
      <c r="U2645" s="1">
        <v>41982</v>
      </c>
      <c r="V2645" s="5">
        <f>Main[[#This Row],[Average_Cost_for_two]] * VLOOKUP(Main[[#This Row],[Currency]],'Currency'!A:B,2,FALSE)</f>
        <v>6</v>
      </c>
      <c r="W2645" s="5" t="str">
        <f>IF(Main[[#This Row],[Avg_Cost_USD]]&lt;10,"Low",
IF(Main[[#This Row],[Avg_Cost_USD]]&lt;=30,"Medium","High"))</f>
        <v>Low</v>
      </c>
    </row>
    <row r="2646" spans="1:23" x14ac:dyDescent="0.3">
      <c r="A2646">
        <v>186</v>
      </c>
      <c r="B2646" t="s">
        <v>3233</v>
      </c>
      <c r="C2646">
        <v>1</v>
      </c>
      <c r="D2646" t="s">
        <v>54</v>
      </c>
      <c r="E2646" t="s">
        <v>314</v>
      </c>
      <c r="F2646">
        <v>77.177111199999999</v>
      </c>
      <c r="G2646">
        <v>28.642674100000001</v>
      </c>
      <c r="H2646" t="s">
        <v>3234</v>
      </c>
      <c r="I2646" t="s">
        <v>19</v>
      </c>
      <c r="J2646" t="s">
        <v>57</v>
      </c>
      <c r="K2646" t="s">
        <v>61</v>
      </c>
      <c r="L2646" t="s">
        <v>57</v>
      </c>
      <c r="M2646" t="s">
        <v>57</v>
      </c>
      <c r="N2646">
        <v>2</v>
      </c>
      <c r="O2646">
        <v>91</v>
      </c>
      <c r="P2646">
        <v>500</v>
      </c>
      <c r="Q2646">
        <v>3.4</v>
      </c>
      <c r="R2646">
        <v>2015</v>
      </c>
      <c r="S2646">
        <v>12</v>
      </c>
      <c r="T2646">
        <v>19</v>
      </c>
      <c r="U2646" s="1">
        <v>42357</v>
      </c>
      <c r="V2646" s="5">
        <f>Main[[#This Row],[Average_Cost_for_two]] * VLOOKUP(Main[[#This Row],[Currency]],'Currency'!A:B,2,FALSE)</f>
        <v>6</v>
      </c>
      <c r="W2646" s="5" t="str">
        <f>IF(Main[[#This Row],[Avg_Cost_USD]]&lt;10,"Low",
IF(Main[[#This Row],[Avg_Cost_USD]]&lt;=30,"Medium","High"))</f>
        <v>Low</v>
      </c>
    </row>
    <row r="2647" spans="1:23" x14ac:dyDescent="0.3">
      <c r="A2647">
        <v>978</v>
      </c>
      <c r="B2647" t="s">
        <v>3327</v>
      </c>
      <c r="C2647">
        <v>1</v>
      </c>
      <c r="D2647" t="s">
        <v>54</v>
      </c>
      <c r="E2647" t="s">
        <v>1087</v>
      </c>
      <c r="F2647">
        <v>77.120461199999994</v>
      </c>
      <c r="G2647">
        <v>28.638394300000002</v>
      </c>
      <c r="H2647" t="s">
        <v>287</v>
      </c>
      <c r="I2647" t="s">
        <v>19</v>
      </c>
      <c r="J2647" t="s">
        <v>57</v>
      </c>
      <c r="K2647" t="s">
        <v>61</v>
      </c>
      <c r="L2647" t="s">
        <v>57</v>
      </c>
      <c r="M2647" t="s">
        <v>57</v>
      </c>
      <c r="N2647">
        <v>2</v>
      </c>
      <c r="O2647">
        <v>49</v>
      </c>
      <c r="P2647">
        <v>500</v>
      </c>
      <c r="Q2647">
        <v>3.4</v>
      </c>
      <c r="R2647">
        <v>2018</v>
      </c>
      <c r="S2647">
        <v>12</v>
      </c>
      <c r="T2647">
        <v>26</v>
      </c>
      <c r="U2647" s="1">
        <v>43460</v>
      </c>
      <c r="V2647" s="5">
        <f>Main[[#This Row],[Average_Cost_for_two]] * VLOOKUP(Main[[#This Row],[Currency]],'Currency'!A:B,2,FALSE)</f>
        <v>6</v>
      </c>
      <c r="W2647" s="5" t="str">
        <f>IF(Main[[#This Row],[Avg_Cost_USD]]&lt;10,"Low",
IF(Main[[#This Row],[Avg_Cost_USD]]&lt;=30,"Medium","High"))</f>
        <v>Low</v>
      </c>
    </row>
    <row r="2648" spans="1:23" x14ac:dyDescent="0.3">
      <c r="A2648">
        <v>18254549</v>
      </c>
      <c r="B2648" t="s">
        <v>3328</v>
      </c>
      <c r="C2648">
        <v>1</v>
      </c>
      <c r="D2648" t="s">
        <v>54</v>
      </c>
      <c r="E2648" t="s">
        <v>1093</v>
      </c>
      <c r="F2648">
        <v>77.200567309999997</v>
      </c>
      <c r="G2648">
        <v>28.56034081</v>
      </c>
      <c r="H2648" t="s">
        <v>410</v>
      </c>
      <c r="I2648" t="s">
        <v>19</v>
      </c>
      <c r="J2648" t="s">
        <v>57</v>
      </c>
      <c r="K2648" t="s">
        <v>61</v>
      </c>
      <c r="L2648" t="s">
        <v>57</v>
      </c>
      <c r="M2648" t="s">
        <v>57</v>
      </c>
      <c r="N2648">
        <v>2</v>
      </c>
      <c r="O2648">
        <v>26</v>
      </c>
      <c r="P2648">
        <v>500</v>
      </c>
      <c r="Q2648">
        <v>2.7</v>
      </c>
      <c r="R2648">
        <v>2012</v>
      </c>
      <c r="S2648">
        <v>12</v>
      </c>
      <c r="T2648">
        <v>5</v>
      </c>
      <c r="U2648" s="1">
        <v>41248</v>
      </c>
      <c r="V2648" s="5">
        <f>Main[[#This Row],[Average_Cost_for_two]] * VLOOKUP(Main[[#This Row],[Currency]],'Currency'!A:B,2,FALSE)</f>
        <v>6</v>
      </c>
      <c r="W2648" s="5" t="str">
        <f>IF(Main[[#This Row],[Avg_Cost_USD]]&lt;10,"Low",
IF(Main[[#This Row],[Avg_Cost_USD]]&lt;=30,"Medium","High"))</f>
        <v>Low</v>
      </c>
    </row>
    <row r="2649" spans="1:23" x14ac:dyDescent="0.3">
      <c r="A2649">
        <v>4278</v>
      </c>
      <c r="B2649" t="s">
        <v>3241</v>
      </c>
      <c r="C2649">
        <v>1</v>
      </c>
      <c r="D2649" t="s">
        <v>54</v>
      </c>
      <c r="E2649" t="s">
        <v>1539</v>
      </c>
      <c r="F2649">
        <v>77.168737100000001</v>
      </c>
      <c r="G2649">
        <v>28.588520800000001</v>
      </c>
      <c r="H2649" t="s">
        <v>3242</v>
      </c>
      <c r="I2649" t="s">
        <v>19</v>
      </c>
      <c r="J2649" t="s">
        <v>57</v>
      </c>
      <c r="K2649" t="s">
        <v>61</v>
      </c>
      <c r="L2649" t="s">
        <v>57</v>
      </c>
      <c r="M2649" t="s">
        <v>57</v>
      </c>
      <c r="N2649">
        <v>2</v>
      </c>
      <c r="O2649">
        <v>144</v>
      </c>
      <c r="P2649">
        <v>500</v>
      </c>
      <c r="Q2649">
        <v>3.6</v>
      </c>
      <c r="R2649">
        <v>2016</v>
      </c>
      <c r="S2649">
        <v>12</v>
      </c>
      <c r="T2649">
        <v>7</v>
      </c>
      <c r="U2649" s="1">
        <v>42711</v>
      </c>
      <c r="V2649" s="5">
        <f>Main[[#This Row],[Average_Cost_for_two]] * VLOOKUP(Main[[#This Row],[Currency]],'Currency'!A:B,2,FALSE)</f>
        <v>6</v>
      </c>
      <c r="W2649" s="5" t="str">
        <f>IF(Main[[#This Row],[Avg_Cost_USD]]&lt;10,"Low",
IF(Main[[#This Row],[Avg_Cost_USD]]&lt;=30,"Medium","High"))</f>
        <v>Low</v>
      </c>
    </row>
    <row r="2650" spans="1:23" x14ac:dyDescent="0.3">
      <c r="A2650">
        <v>18276343</v>
      </c>
      <c r="B2650" t="s">
        <v>3329</v>
      </c>
      <c r="C2650">
        <v>1</v>
      </c>
      <c r="D2650" t="s">
        <v>54</v>
      </c>
      <c r="E2650" t="s">
        <v>2792</v>
      </c>
      <c r="F2650">
        <v>77.203838939999997</v>
      </c>
      <c r="G2650">
        <v>28.680829129999999</v>
      </c>
      <c r="H2650" t="s">
        <v>335</v>
      </c>
      <c r="I2650" t="s">
        <v>19</v>
      </c>
      <c r="J2650" t="s">
        <v>57</v>
      </c>
      <c r="K2650" t="s">
        <v>61</v>
      </c>
      <c r="L2650" t="s">
        <v>57</v>
      </c>
      <c r="M2650" t="s">
        <v>57</v>
      </c>
      <c r="N2650">
        <v>2</v>
      </c>
      <c r="O2650">
        <v>22</v>
      </c>
      <c r="P2650">
        <v>500</v>
      </c>
      <c r="Q2650">
        <v>3.6</v>
      </c>
      <c r="R2650">
        <v>2016</v>
      </c>
      <c r="S2650">
        <v>12</v>
      </c>
      <c r="T2650">
        <v>18</v>
      </c>
      <c r="U2650" s="1">
        <v>42722</v>
      </c>
      <c r="V2650" s="5">
        <f>Main[[#This Row],[Average_Cost_for_two]] * VLOOKUP(Main[[#This Row],[Currency]],'Currency'!A:B,2,FALSE)</f>
        <v>6</v>
      </c>
      <c r="W2650" s="5" t="str">
        <f>IF(Main[[#This Row],[Avg_Cost_USD]]&lt;10,"Low",
IF(Main[[#This Row],[Avg_Cost_USD]]&lt;=30,"Medium","High"))</f>
        <v>Low</v>
      </c>
    </row>
    <row r="2651" spans="1:23" x14ac:dyDescent="0.3">
      <c r="A2651">
        <v>18432240</v>
      </c>
      <c r="B2651" t="s">
        <v>399</v>
      </c>
      <c r="C2651">
        <v>1</v>
      </c>
      <c r="D2651" t="s">
        <v>54</v>
      </c>
      <c r="E2651" t="s">
        <v>429</v>
      </c>
      <c r="F2651">
        <v>77.112013899999994</v>
      </c>
      <c r="G2651">
        <v>28.646356099999998</v>
      </c>
      <c r="H2651" t="s">
        <v>369</v>
      </c>
      <c r="I2651" t="s">
        <v>19</v>
      </c>
      <c r="J2651" t="s">
        <v>57</v>
      </c>
      <c r="K2651" t="s">
        <v>61</v>
      </c>
      <c r="L2651" t="s">
        <v>57</v>
      </c>
      <c r="M2651" t="s">
        <v>57</v>
      </c>
      <c r="N2651">
        <v>2</v>
      </c>
      <c r="O2651">
        <v>12</v>
      </c>
      <c r="P2651">
        <v>500</v>
      </c>
      <c r="Q2651">
        <v>3.5</v>
      </c>
      <c r="R2651">
        <v>2013</v>
      </c>
      <c r="S2651">
        <v>12</v>
      </c>
      <c r="T2651">
        <v>25</v>
      </c>
      <c r="U2651" s="1">
        <v>41633</v>
      </c>
      <c r="V2651" s="5">
        <f>Main[[#This Row],[Average_Cost_for_two]] * VLOOKUP(Main[[#This Row],[Currency]],'Currency'!A:B,2,FALSE)</f>
        <v>6</v>
      </c>
      <c r="W2651" s="5" t="str">
        <f>IF(Main[[#This Row],[Avg_Cost_USD]]&lt;10,"Low",
IF(Main[[#This Row],[Avg_Cost_USD]]&lt;=30,"Medium","High"))</f>
        <v>Low</v>
      </c>
    </row>
    <row r="2652" spans="1:23" x14ac:dyDescent="0.3">
      <c r="A2652">
        <v>954</v>
      </c>
      <c r="B2652" t="s">
        <v>3330</v>
      </c>
      <c r="C2652">
        <v>1</v>
      </c>
      <c r="D2652" t="s">
        <v>54</v>
      </c>
      <c r="E2652" t="s">
        <v>681</v>
      </c>
      <c r="F2652">
        <v>77.207236800000004</v>
      </c>
      <c r="G2652">
        <v>28.559442000000001</v>
      </c>
      <c r="H2652" t="s">
        <v>569</v>
      </c>
      <c r="I2652" t="s">
        <v>19</v>
      </c>
      <c r="J2652" t="s">
        <v>57</v>
      </c>
      <c r="K2652" t="s">
        <v>61</v>
      </c>
      <c r="L2652" t="s">
        <v>57</v>
      </c>
      <c r="M2652" t="s">
        <v>57</v>
      </c>
      <c r="N2652">
        <v>2</v>
      </c>
      <c r="O2652">
        <v>334</v>
      </c>
      <c r="P2652">
        <v>500</v>
      </c>
      <c r="Q2652">
        <v>3.7</v>
      </c>
      <c r="R2652">
        <v>2016</v>
      </c>
      <c r="S2652">
        <v>12</v>
      </c>
      <c r="T2652">
        <v>16</v>
      </c>
      <c r="U2652" s="1">
        <v>42720</v>
      </c>
      <c r="V2652" s="5">
        <f>Main[[#This Row],[Average_Cost_for_two]] * VLOOKUP(Main[[#This Row],[Currency]],'Currency'!A:B,2,FALSE)</f>
        <v>6</v>
      </c>
      <c r="W2652" s="5" t="str">
        <f>IF(Main[[#This Row],[Avg_Cost_USD]]&lt;10,"Low",
IF(Main[[#This Row],[Avg_Cost_USD]]&lt;=30,"Medium","High"))</f>
        <v>Low</v>
      </c>
    </row>
    <row r="2653" spans="1:23" x14ac:dyDescent="0.3">
      <c r="A2653">
        <v>179</v>
      </c>
      <c r="B2653" t="s">
        <v>3233</v>
      </c>
      <c r="C2653">
        <v>1</v>
      </c>
      <c r="D2653" t="s">
        <v>54</v>
      </c>
      <c r="E2653" t="s">
        <v>1856</v>
      </c>
      <c r="F2653">
        <v>77.224358600000002</v>
      </c>
      <c r="G2653">
        <v>28.562554500000001</v>
      </c>
      <c r="H2653" t="s">
        <v>3234</v>
      </c>
      <c r="I2653" t="s">
        <v>19</v>
      </c>
      <c r="J2653" t="s">
        <v>57</v>
      </c>
      <c r="K2653" t="s">
        <v>61</v>
      </c>
      <c r="L2653" t="s">
        <v>57</v>
      </c>
      <c r="M2653" t="s">
        <v>57</v>
      </c>
      <c r="N2653">
        <v>2</v>
      </c>
      <c r="O2653">
        <v>48</v>
      </c>
      <c r="P2653">
        <v>500</v>
      </c>
      <c r="Q2653">
        <v>3.4</v>
      </c>
      <c r="R2653">
        <v>2016</v>
      </c>
      <c r="S2653">
        <v>11</v>
      </c>
      <c r="T2653">
        <v>17</v>
      </c>
      <c r="U2653" s="1">
        <v>42691</v>
      </c>
      <c r="V2653" s="5">
        <f>Main[[#This Row],[Average_Cost_for_two]] * VLOOKUP(Main[[#This Row],[Currency]],'Currency'!A:B,2,FALSE)</f>
        <v>6</v>
      </c>
      <c r="W2653" s="5" t="str">
        <f>IF(Main[[#This Row],[Avg_Cost_USD]]&lt;10,"Low",
IF(Main[[#This Row],[Avg_Cost_USD]]&lt;=30,"Medium","High"))</f>
        <v>Low</v>
      </c>
    </row>
    <row r="2654" spans="1:23" x14ac:dyDescent="0.3">
      <c r="A2654">
        <v>2595</v>
      </c>
      <c r="B2654" t="s">
        <v>3331</v>
      </c>
      <c r="C2654">
        <v>1</v>
      </c>
      <c r="D2654" t="s">
        <v>54</v>
      </c>
      <c r="E2654" t="s">
        <v>168</v>
      </c>
      <c r="F2654">
        <v>77.248879930000001</v>
      </c>
      <c r="G2654">
        <v>28.54032355</v>
      </c>
      <c r="H2654" t="s">
        <v>1796</v>
      </c>
      <c r="I2654" t="s">
        <v>19</v>
      </c>
      <c r="J2654" t="s">
        <v>57</v>
      </c>
      <c r="K2654" t="s">
        <v>61</v>
      </c>
      <c r="L2654" t="s">
        <v>57</v>
      </c>
      <c r="M2654" t="s">
        <v>57</v>
      </c>
      <c r="N2654">
        <v>2</v>
      </c>
      <c r="O2654">
        <v>404</v>
      </c>
      <c r="P2654">
        <v>500</v>
      </c>
      <c r="Q2654">
        <v>3.4</v>
      </c>
      <c r="R2654">
        <v>2016</v>
      </c>
      <c r="S2654">
        <v>11</v>
      </c>
      <c r="T2654">
        <v>22</v>
      </c>
      <c r="U2654" s="1">
        <v>42696</v>
      </c>
      <c r="V2654" s="5">
        <f>Main[[#This Row],[Average_Cost_for_two]] * VLOOKUP(Main[[#This Row],[Currency]],'Currency'!A:B,2,FALSE)</f>
        <v>6</v>
      </c>
      <c r="W2654" s="5" t="str">
        <f>IF(Main[[#This Row],[Avg_Cost_USD]]&lt;10,"Low",
IF(Main[[#This Row],[Avg_Cost_USD]]&lt;=30,"Medium","High"))</f>
        <v>Low</v>
      </c>
    </row>
    <row r="2655" spans="1:23" x14ac:dyDescent="0.3">
      <c r="A2655">
        <v>18237356</v>
      </c>
      <c r="B2655" t="s">
        <v>3332</v>
      </c>
      <c r="C2655">
        <v>1</v>
      </c>
      <c r="D2655" t="s">
        <v>54</v>
      </c>
      <c r="E2655" t="s">
        <v>400</v>
      </c>
      <c r="F2655">
        <v>77.217517529999995</v>
      </c>
      <c r="G2655">
        <v>28.634320280000001</v>
      </c>
      <c r="H2655" t="s">
        <v>3333</v>
      </c>
      <c r="I2655" t="s">
        <v>19</v>
      </c>
      <c r="J2655" t="s">
        <v>57</v>
      </c>
      <c r="K2655" t="s">
        <v>61</v>
      </c>
      <c r="L2655" t="s">
        <v>57</v>
      </c>
      <c r="M2655" t="s">
        <v>57</v>
      </c>
      <c r="N2655">
        <v>2</v>
      </c>
      <c r="O2655">
        <v>548</v>
      </c>
      <c r="P2655">
        <v>500</v>
      </c>
      <c r="Q2655">
        <v>3.6</v>
      </c>
      <c r="R2655">
        <v>2017</v>
      </c>
      <c r="S2655">
        <v>11</v>
      </c>
      <c r="T2655">
        <v>1</v>
      </c>
      <c r="U2655" s="1">
        <v>43040</v>
      </c>
      <c r="V2655" s="5">
        <f>Main[[#This Row],[Average_Cost_for_two]] * VLOOKUP(Main[[#This Row],[Currency]],'Currency'!A:B,2,FALSE)</f>
        <v>6</v>
      </c>
      <c r="W2655" s="5" t="str">
        <f>IF(Main[[#This Row],[Avg_Cost_USD]]&lt;10,"Low",
IF(Main[[#This Row],[Avg_Cost_USD]]&lt;=30,"Medium","High"))</f>
        <v>Low</v>
      </c>
    </row>
    <row r="2656" spans="1:23" x14ac:dyDescent="0.3">
      <c r="A2656">
        <v>302528</v>
      </c>
      <c r="B2656" t="s">
        <v>3233</v>
      </c>
      <c r="C2656">
        <v>1</v>
      </c>
      <c r="D2656" t="s">
        <v>54</v>
      </c>
      <c r="E2656" t="s">
        <v>81</v>
      </c>
      <c r="F2656">
        <v>77.321823300000005</v>
      </c>
      <c r="G2656">
        <v>28.676014599999998</v>
      </c>
      <c r="H2656" t="s">
        <v>3234</v>
      </c>
      <c r="I2656" t="s">
        <v>19</v>
      </c>
      <c r="J2656" t="s">
        <v>57</v>
      </c>
      <c r="K2656" t="s">
        <v>61</v>
      </c>
      <c r="L2656" t="s">
        <v>57</v>
      </c>
      <c r="M2656" t="s">
        <v>57</v>
      </c>
      <c r="N2656">
        <v>2</v>
      </c>
      <c r="O2656">
        <v>65</v>
      </c>
      <c r="P2656">
        <v>500</v>
      </c>
      <c r="Q2656">
        <v>3.3</v>
      </c>
      <c r="R2656">
        <v>2010</v>
      </c>
      <c r="S2656">
        <v>11</v>
      </c>
      <c r="T2656">
        <v>3</v>
      </c>
      <c r="U2656" s="1">
        <v>40485</v>
      </c>
      <c r="V2656" s="5">
        <f>Main[[#This Row],[Average_Cost_for_two]] * VLOOKUP(Main[[#This Row],[Currency]],'Currency'!A:B,2,FALSE)</f>
        <v>6</v>
      </c>
      <c r="W2656" s="5" t="str">
        <f>IF(Main[[#This Row],[Avg_Cost_USD]]&lt;10,"Low",
IF(Main[[#This Row],[Avg_Cost_USD]]&lt;=30,"Medium","High"))</f>
        <v>Low</v>
      </c>
    </row>
    <row r="2657" spans="1:23" x14ac:dyDescent="0.3">
      <c r="A2657">
        <v>309727</v>
      </c>
      <c r="B2657" t="s">
        <v>3334</v>
      </c>
      <c r="C2657">
        <v>1</v>
      </c>
      <c r="D2657" t="s">
        <v>54</v>
      </c>
      <c r="E2657" t="s">
        <v>81</v>
      </c>
      <c r="F2657">
        <v>77.313845200000003</v>
      </c>
      <c r="G2657">
        <v>28.680392699999999</v>
      </c>
      <c r="H2657" t="s">
        <v>289</v>
      </c>
      <c r="I2657" t="s">
        <v>19</v>
      </c>
      <c r="J2657" t="s">
        <v>57</v>
      </c>
      <c r="K2657" t="s">
        <v>61</v>
      </c>
      <c r="L2657" t="s">
        <v>57</v>
      </c>
      <c r="M2657" t="s">
        <v>57</v>
      </c>
      <c r="N2657">
        <v>2</v>
      </c>
      <c r="O2657">
        <v>177</v>
      </c>
      <c r="P2657">
        <v>500</v>
      </c>
      <c r="Q2657">
        <v>2.7</v>
      </c>
      <c r="R2657">
        <v>2014</v>
      </c>
      <c r="S2657">
        <v>11</v>
      </c>
      <c r="T2657">
        <v>8</v>
      </c>
      <c r="U2657" s="1">
        <v>41951</v>
      </c>
      <c r="V2657" s="5">
        <f>Main[[#This Row],[Average_Cost_for_two]] * VLOOKUP(Main[[#This Row],[Currency]],'Currency'!A:B,2,FALSE)</f>
        <v>6</v>
      </c>
      <c r="W2657" s="5" t="str">
        <f>IF(Main[[#This Row],[Avg_Cost_USD]]&lt;10,"Low",
IF(Main[[#This Row],[Avg_Cost_USD]]&lt;=30,"Medium","High"))</f>
        <v>Low</v>
      </c>
    </row>
    <row r="2658" spans="1:23" x14ac:dyDescent="0.3">
      <c r="A2658">
        <v>18423111</v>
      </c>
      <c r="B2658" t="s">
        <v>3231</v>
      </c>
      <c r="C2658">
        <v>1</v>
      </c>
      <c r="D2658" t="s">
        <v>54</v>
      </c>
      <c r="E2658" t="s">
        <v>3335</v>
      </c>
      <c r="F2658">
        <v>77.112054599999993</v>
      </c>
      <c r="G2658">
        <v>28.668181199999999</v>
      </c>
      <c r="H2658" t="s">
        <v>3232</v>
      </c>
      <c r="I2658" t="s">
        <v>19</v>
      </c>
      <c r="J2658" t="s">
        <v>57</v>
      </c>
      <c r="K2658" t="s">
        <v>61</v>
      </c>
      <c r="L2658" t="s">
        <v>57</v>
      </c>
      <c r="M2658" t="s">
        <v>57</v>
      </c>
      <c r="N2658">
        <v>2</v>
      </c>
      <c r="O2658">
        <v>33</v>
      </c>
      <c r="P2658">
        <v>500</v>
      </c>
      <c r="Q2658">
        <v>3.4</v>
      </c>
      <c r="R2658">
        <v>2012</v>
      </c>
      <c r="S2658">
        <v>11</v>
      </c>
      <c r="T2658">
        <v>26</v>
      </c>
      <c r="U2658" s="1">
        <v>41239</v>
      </c>
      <c r="V2658" s="5">
        <f>Main[[#This Row],[Average_Cost_for_two]] * VLOOKUP(Main[[#This Row],[Currency]],'Currency'!A:B,2,FALSE)</f>
        <v>6</v>
      </c>
      <c r="W2658" s="5" t="str">
        <f>IF(Main[[#This Row],[Avg_Cost_USD]]&lt;10,"Low",
IF(Main[[#This Row],[Avg_Cost_USD]]&lt;=30,"Medium","High"))</f>
        <v>Low</v>
      </c>
    </row>
    <row r="2659" spans="1:23" x14ac:dyDescent="0.3">
      <c r="A2659">
        <v>18446394</v>
      </c>
      <c r="B2659" t="s">
        <v>3336</v>
      </c>
      <c r="C2659">
        <v>1</v>
      </c>
      <c r="D2659" t="s">
        <v>54</v>
      </c>
      <c r="E2659" t="s">
        <v>197</v>
      </c>
      <c r="F2659">
        <v>77.204410999999993</v>
      </c>
      <c r="G2659">
        <v>28.6966432</v>
      </c>
      <c r="H2659" t="s">
        <v>3337</v>
      </c>
      <c r="I2659" t="s">
        <v>19</v>
      </c>
      <c r="J2659" t="s">
        <v>57</v>
      </c>
      <c r="K2659" t="s">
        <v>61</v>
      </c>
      <c r="L2659" t="s">
        <v>57</v>
      </c>
      <c r="M2659" t="s">
        <v>57</v>
      </c>
      <c r="N2659">
        <v>2</v>
      </c>
      <c r="O2659">
        <v>2</v>
      </c>
      <c r="P2659">
        <v>500</v>
      </c>
      <c r="Q2659">
        <v>1</v>
      </c>
      <c r="R2659">
        <v>2014</v>
      </c>
      <c r="S2659">
        <v>11</v>
      </c>
      <c r="T2659">
        <v>7</v>
      </c>
      <c r="U2659" s="1">
        <v>41950</v>
      </c>
      <c r="V2659" s="5">
        <f>Main[[#This Row],[Average_Cost_for_two]] * VLOOKUP(Main[[#This Row],[Currency]],'Currency'!A:B,2,FALSE)</f>
        <v>6</v>
      </c>
      <c r="W2659" s="5" t="str">
        <f>IF(Main[[#This Row],[Avg_Cost_USD]]&lt;10,"Low",
IF(Main[[#This Row],[Avg_Cost_USD]]&lt;=30,"Medium","High"))</f>
        <v>Low</v>
      </c>
    </row>
    <row r="2660" spans="1:23" x14ac:dyDescent="0.3">
      <c r="A2660">
        <v>3681</v>
      </c>
      <c r="B2660" t="s">
        <v>3338</v>
      </c>
      <c r="C2660">
        <v>1</v>
      </c>
      <c r="D2660" t="s">
        <v>54</v>
      </c>
      <c r="E2660" t="s">
        <v>83</v>
      </c>
      <c r="F2660">
        <v>77.251516199999998</v>
      </c>
      <c r="G2660">
        <v>28.582390499999999</v>
      </c>
      <c r="H2660" t="s">
        <v>337</v>
      </c>
      <c r="I2660" t="s">
        <v>19</v>
      </c>
      <c r="J2660" t="s">
        <v>57</v>
      </c>
      <c r="K2660" t="s">
        <v>61</v>
      </c>
      <c r="L2660" t="s">
        <v>57</v>
      </c>
      <c r="M2660" t="s">
        <v>57</v>
      </c>
      <c r="N2660">
        <v>2</v>
      </c>
      <c r="O2660">
        <v>9</v>
      </c>
      <c r="P2660">
        <v>500</v>
      </c>
      <c r="Q2660">
        <v>2.6</v>
      </c>
      <c r="R2660">
        <v>2018</v>
      </c>
      <c r="S2660">
        <v>11</v>
      </c>
      <c r="T2660">
        <v>5</v>
      </c>
      <c r="U2660" s="1">
        <v>43409</v>
      </c>
      <c r="V2660" s="5">
        <f>Main[[#This Row],[Average_Cost_for_two]] * VLOOKUP(Main[[#This Row],[Currency]],'Currency'!A:B,2,FALSE)</f>
        <v>6</v>
      </c>
      <c r="W2660" s="5" t="str">
        <f>IF(Main[[#This Row],[Avg_Cost_USD]]&lt;10,"Low",
IF(Main[[#This Row],[Avg_Cost_USD]]&lt;=30,"Medium","High"))</f>
        <v>Low</v>
      </c>
    </row>
    <row r="2661" spans="1:23" x14ac:dyDescent="0.3">
      <c r="A2661">
        <v>2017</v>
      </c>
      <c r="B2661" t="s">
        <v>3339</v>
      </c>
      <c r="C2661">
        <v>1</v>
      </c>
      <c r="D2661" t="s">
        <v>54</v>
      </c>
      <c r="E2661" t="s">
        <v>104</v>
      </c>
      <c r="F2661">
        <v>77.292801499999996</v>
      </c>
      <c r="G2661">
        <v>28.6082787</v>
      </c>
      <c r="H2661" t="s">
        <v>337</v>
      </c>
      <c r="I2661" t="s">
        <v>19</v>
      </c>
      <c r="J2661" t="s">
        <v>57</v>
      </c>
      <c r="K2661" t="s">
        <v>61</v>
      </c>
      <c r="L2661" t="s">
        <v>57</v>
      </c>
      <c r="M2661" t="s">
        <v>57</v>
      </c>
      <c r="N2661">
        <v>2</v>
      </c>
      <c r="O2661">
        <v>76</v>
      </c>
      <c r="P2661">
        <v>500</v>
      </c>
      <c r="Q2661">
        <v>2.4</v>
      </c>
      <c r="R2661">
        <v>2015</v>
      </c>
      <c r="S2661">
        <v>11</v>
      </c>
      <c r="T2661">
        <v>2</v>
      </c>
      <c r="U2661" s="1">
        <v>42310</v>
      </c>
      <c r="V2661" s="5">
        <f>Main[[#This Row],[Average_Cost_for_two]] * VLOOKUP(Main[[#This Row],[Currency]],'Currency'!A:B,2,FALSE)</f>
        <v>6</v>
      </c>
      <c r="W2661" s="5" t="str">
        <f>IF(Main[[#This Row],[Avg_Cost_USD]]&lt;10,"Low",
IF(Main[[#This Row],[Avg_Cost_USD]]&lt;=30,"Medium","High"))</f>
        <v>Low</v>
      </c>
    </row>
    <row r="2662" spans="1:23" x14ac:dyDescent="0.3">
      <c r="A2662">
        <v>181</v>
      </c>
      <c r="B2662" t="s">
        <v>3233</v>
      </c>
      <c r="C2662">
        <v>1</v>
      </c>
      <c r="D2662" t="s">
        <v>54</v>
      </c>
      <c r="E2662" t="s">
        <v>71</v>
      </c>
      <c r="F2662">
        <v>77.268935999999997</v>
      </c>
      <c r="G2662">
        <v>28.561365800000001</v>
      </c>
      <c r="H2662" t="s">
        <v>3234</v>
      </c>
      <c r="I2662" t="s">
        <v>19</v>
      </c>
      <c r="J2662" t="s">
        <v>57</v>
      </c>
      <c r="K2662" t="s">
        <v>61</v>
      </c>
      <c r="L2662" t="s">
        <v>57</v>
      </c>
      <c r="M2662" t="s">
        <v>57</v>
      </c>
      <c r="N2662">
        <v>2</v>
      </c>
      <c r="O2662">
        <v>127</v>
      </c>
      <c r="P2662">
        <v>500</v>
      </c>
      <c r="Q2662">
        <v>3.4</v>
      </c>
      <c r="R2662">
        <v>2010</v>
      </c>
      <c r="S2662">
        <v>11</v>
      </c>
      <c r="T2662">
        <v>13</v>
      </c>
      <c r="U2662" s="1">
        <v>40495</v>
      </c>
      <c r="V2662" s="5">
        <f>Main[[#This Row],[Average_Cost_for_two]] * VLOOKUP(Main[[#This Row],[Currency]],'Currency'!A:B,2,FALSE)</f>
        <v>6</v>
      </c>
      <c r="W2662" s="5" t="str">
        <f>IF(Main[[#This Row],[Avg_Cost_USD]]&lt;10,"Low",
IF(Main[[#This Row],[Avg_Cost_USD]]&lt;=30,"Medium","High"))</f>
        <v>Low</v>
      </c>
    </row>
    <row r="2663" spans="1:23" x14ac:dyDescent="0.3">
      <c r="A2663">
        <v>8600</v>
      </c>
      <c r="B2663" t="s">
        <v>3340</v>
      </c>
      <c r="C2663">
        <v>1</v>
      </c>
      <c r="D2663" t="s">
        <v>54</v>
      </c>
      <c r="E2663" t="s">
        <v>160</v>
      </c>
      <c r="F2663">
        <v>77.297921099999996</v>
      </c>
      <c r="G2663">
        <v>28.642275000000001</v>
      </c>
      <c r="H2663" t="s">
        <v>315</v>
      </c>
      <c r="I2663" t="s">
        <v>19</v>
      </c>
      <c r="J2663" t="s">
        <v>57</v>
      </c>
      <c r="K2663" t="s">
        <v>61</v>
      </c>
      <c r="L2663" t="s">
        <v>57</v>
      </c>
      <c r="M2663" t="s">
        <v>57</v>
      </c>
      <c r="N2663">
        <v>2</v>
      </c>
      <c r="O2663">
        <v>145</v>
      </c>
      <c r="P2663">
        <v>500</v>
      </c>
      <c r="Q2663">
        <v>3.5</v>
      </c>
      <c r="R2663">
        <v>2017</v>
      </c>
      <c r="S2663">
        <v>11</v>
      </c>
      <c r="T2663">
        <v>10</v>
      </c>
      <c r="U2663" s="1">
        <v>43049</v>
      </c>
      <c r="V2663" s="5">
        <f>Main[[#This Row],[Average_Cost_for_two]] * VLOOKUP(Main[[#This Row],[Currency]],'Currency'!A:B,2,FALSE)</f>
        <v>6</v>
      </c>
      <c r="W2663" s="5" t="str">
        <f>IF(Main[[#This Row],[Avg_Cost_USD]]&lt;10,"Low",
IF(Main[[#This Row],[Avg_Cost_USD]]&lt;=30,"Medium","High"))</f>
        <v>Low</v>
      </c>
    </row>
    <row r="2664" spans="1:23" x14ac:dyDescent="0.3">
      <c r="A2664">
        <v>309232</v>
      </c>
      <c r="B2664" t="s">
        <v>3241</v>
      </c>
      <c r="C2664">
        <v>1</v>
      </c>
      <c r="D2664" t="s">
        <v>54</v>
      </c>
      <c r="E2664" t="s">
        <v>1403</v>
      </c>
      <c r="F2664">
        <v>77.207274179999999</v>
      </c>
      <c r="G2664">
        <v>28.523522589999999</v>
      </c>
      <c r="H2664" t="s">
        <v>3242</v>
      </c>
      <c r="I2664" t="s">
        <v>19</v>
      </c>
      <c r="J2664" t="s">
        <v>57</v>
      </c>
      <c r="K2664" t="s">
        <v>61</v>
      </c>
      <c r="L2664" t="s">
        <v>57</v>
      </c>
      <c r="M2664" t="s">
        <v>57</v>
      </c>
      <c r="N2664">
        <v>2</v>
      </c>
      <c r="O2664">
        <v>115</v>
      </c>
      <c r="P2664">
        <v>500</v>
      </c>
      <c r="Q2664">
        <v>3.2</v>
      </c>
      <c r="R2664">
        <v>2016</v>
      </c>
      <c r="S2664">
        <v>11</v>
      </c>
      <c r="T2664">
        <v>27</v>
      </c>
      <c r="U2664" s="1">
        <v>42701</v>
      </c>
      <c r="V2664" s="5">
        <f>Main[[#This Row],[Average_Cost_for_two]] * VLOOKUP(Main[[#This Row],[Currency]],'Currency'!A:B,2,FALSE)</f>
        <v>6</v>
      </c>
      <c r="W2664" s="5" t="str">
        <f>IF(Main[[#This Row],[Avg_Cost_USD]]&lt;10,"Low",
IF(Main[[#This Row],[Avg_Cost_USD]]&lt;=30,"Medium","High"))</f>
        <v>Low</v>
      </c>
    </row>
    <row r="2665" spans="1:23" x14ac:dyDescent="0.3">
      <c r="A2665">
        <v>18034082</v>
      </c>
      <c r="B2665" t="s">
        <v>3341</v>
      </c>
      <c r="C2665">
        <v>1</v>
      </c>
      <c r="D2665" t="s">
        <v>54</v>
      </c>
      <c r="E2665" t="s">
        <v>996</v>
      </c>
      <c r="F2665">
        <v>77.184384399999999</v>
      </c>
      <c r="G2665">
        <v>28.636157399999998</v>
      </c>
      <c r="H2665" t="s">
        <v>342</v>
      </c>
      <c r="I2665" t="s">
        <v>19</v>
      </c>
      <c r="J2665" t="s">
        <v>57</v>
      </c>
      <c r="K2665" t="s">
        <v>61</v>
      </c>
      <c r="L2665" t="s">
        <v>57</v>
      </c>
      <c r="M2665" t="s">
        <v>57</v>
      </c>
      <c r="N2665">
        <v>2</v>
      </c>
      <c r="O2665">
        <v>6</v>
      </c>
      <c r="P2665">
        <v>500</v>
      </c>
      <c r="Q2665">
        <v>3.2</v>
      </c>
      <c r="R2665">
        <v>2015</v>
      </c>
      <c r="S2665">
        <v>11</v>
      </c>
      <c r="T2665">
        <v>24</v>
      </c>
      <c r="U2665" s="1">
        <v>42332</v>
      </c>
      <c r="V2665" s="5">
        <f>Main[[#This Row],[Average_Cost_for_two]] * VLOOKUP(Main[[#This Row],[Currency]],'Currency'!A:B,2,FALSE)</f>
        <v>6</v>
      </c>
      <c r="W2665" s="5" t="str">
        <f>IF(Main[[#This Row],[Avg_Cost_USD]]&lt;10,"Low",
IF(Main[[#This Row],[Avg_Cost_USD]]&lt;=30,"Medium","High"))</f>
        <v>Low</v>
      </c>
    </row>
    <row r="2666" spans="1:23" x14ac:dyDescent="0.3">
      <c r="A2666">
        <v>18334635</v>
      </c>
      <c r="B2666" t="s">
        <v>3342</v>
      </c>
      <c r="C2666">
        <v>1</v>
      </c>
      <c r="D2666" t="s">
        <v>54</v>
      </c>
      <c r="E2666" t="s">
        <v>996</v>
      </c>
      <c r="F2666">
        <v>77.185184800000002</v>
      </c>
      <c r="G2666">
        <v>28.641631400000001</v>
      </c>
      <c r="H2666" t="s">
        <v>347</v>
      </c>
      <c r="I2666" t="s">
        <v>19</v>
      </c>
      <c r="J2666" t="s">
        <v>57</v>
      </c>
      <c r="K2666" t="s">
        <v>61</v>
      </c>
      <c r="L2666" t="s">
        <v>57</v>
      </c>
      <c r="M2666" t="s">
        <v>57</v>
      </c>
      <c r="N2666">
        <v>2</v>
      </c>
      <c r="O2666">
        <v>26</v>
      </c>
      <c r="P2666">
        <v>500</v>
      </c>
      <c r="Q2666">
        <v>3.5</v>
      </c>
      <c r="R2666">
        <v>2010</v>
      </c>
      <c r="S2666">
        <v>11</v>
      </c>
      <c r="T2666">
        <v>22</v>
      </c>
      <c r="U2666" s="1">
        <v>40504</v>
      </c>
      <c r="V2666" s="5">
        <f>Main[[#This Row],[Average_Cost_for_two]] * VLOOKUP(Main[[#This Row],[Currency]],'Currency'!A:B,2,FALSE)</f>
        <v>6</v>
      </c>
      <c r="W2666" s="5" t="str">
        <f>IF(Main[[#This Row],[Avg_Cost_USD]]&lt;10,"Low",
IF(Main[[#This Row],[Avg_Cost_USD]]&lt;=30,"Medium","High"))</f>
        <v>Low</v>
      </c>
    </row>
    <row r="2667" spans="1:23" x14ac:dyDescent="0.3">
      <c r="A2667">
        <v>313071</v>
      </c>
      <c r="B2667" t="s">
        <v>3343</v>
      </c>
      <c r="C2667">
        <v>1</v>
      </c>
      <c r="D2667" t="s">
        <v>54</v>
      </c>
      <c r="E2667" t="s">
        <v>1087</v>
      </c>
      <c r="F2667">
        <v>77.120964499999999</v>
      </c>
      <c r="G2667">
        <v>28.645419100000002</v>
      </c>
      <c r="H2667" t="s">
        <v>3344</v>
      </c>
      <c r="I2667" t="s">
        <v>19</v>
      </c>
      <c r="J2667" t="s">
        <v>57</v>
      </c>
      <c r="K2667" t="s">
        <v>61</v>
      </c>
      <c r="L2667" t="s">
        <v>57</v>
      </c>
      <c r="M2667" t="s">
        <v>57</v>
      </c>
      <c r="N2667">
        <v>2</v>
      </c>
      <c r="O2667">
        <v>74</v>
      </c>
      <c r="P2667">
        <v>500</v>
      </c>
      <c r="Q2667">
        <v>3.6</v>
      </c>
      <c r="R2667">
        <v>2018</v>
      </c>
      <c r="S2667">
        <v>11</v>
      </c>
      <c r="T2667">
        <v>25</v>
      </c>
      <c r="U2667" s="1">
        <v>43429</v>
      </c>
      <c r="V2667" s="5">
        <f>Main[[#This Row],[Average_Cost_for_two]] * VLOOKUP(Main[[#This Row],[Currency]],'Currency'!A:B,2,FALSE)</f>
        <v>6</v>
      </c>
      <c r="W2667" s="5" t="str">
        <f>IF(Main[[#This Row],[Avg_Cost_USD]]&lt;10,"Low",
IF(Main[[#This Row],[Avg_Cost_USD]]&lt;=30,"Medium","High"))</f>
        <v>Low</v>
      </c>
    </row>
    <row r="2668" spans="1:23" x14ac:dyDescent="0.3">
      <c r="A2668">
        <v>311506</v>
      </c>
      <c r="B2668" t="s">
        <v>3259</v>
      </c>
      <c r="C2668">
        <v>1</v>
      </c>
      <c r="D2668" t="s">
        <v>54</v>
      </c>
      <c r="E2668" t="s">
        <v>3345</v>
      </c>
      <c r="F2668">
        <v>77.168984499999993</v>
      </c>
      <c r="G2668">
        <v>28.645522400000001</v>
      </c>
      <c r="H2668" t="s">
        <v>2485</v>
      </c>
      <c r="I2668" t="s">
        <v>19</v>
      </c>
      <c r="J2668" t="s">
        <v>57</v>
      </c>
      <c r="K2668" t="s">
        <v>61</v>
      </c>
      <c r="L2668" t="s">
        <v>57</v>
      </c>
      <c r="M2668" t="s">
        <v>57</v>
      </c>
      <c r="N2668">
        <v>2</v>
      </c>
      <c r="O2668">
        <v>86</v>
      </c>
      <c r="P2668">
        <v>500</v>
      </c>
      <c r="Q2668">
        <v>3.4</v>
      </c>
      <c r="R2668">
        <v>2010</v>
      </c>
      <c r="S2668">
        <v>11</v>
      </c>
      <c r="T2668">
        <v>14</v>
      </c>
      <c r="U2668" s="1">
        <v>40496</v>
      </c>
      <c r="V2668" s="5">
        <f>Main[[#This Row],[Average_Cost_for_two]] * VLOOKUP(Main[[#This Row],[Currency]],'Currency'!A:B,2,FALSE)</f>
        <v>6</v>
      </c>
      <c r="W2668" s="5" t="str">
        <f>IF(Main[[#This Row],[Avg_Cost_USD]]&lt;10,"Low",
IF(Main[[#This Row],[Avg_Cost_USD]]&lt;=30,"Medium","High"))</f>
        <v>Low</v>
      </c>
    </row>
    <row r="2669" spans="1:23" x14ac:dyDescent="0.3">
      <c r="A2669">
        <v>300809</v>
      </c>
      <c r="B2669" t="s">
        <v>3243</v>
      </c>
      <c r="C2669">
        <v>1</v>
      </c>
      <c r="D2669" t="s">
        <v>54</v>
      </c>
      <c r="E2669" t="s">
        <v>1732</v>
      </c>
      <c r="F2669">
        <v>77.179416200000006</v>
      </c>
      <c r="G2669">
        <v>28.696190600000001</v>
      </c>
      <c r="H2669" t="s">
        <v>289</v>
      </c>
      <c r="I2669" t="s">
        <v>19</v>
      </c>
      <c r="J2669" t="s">
        <v>57</v>
      </c>
      <c r="K2669" t="s">
        <v>61</v>
      </c>
      <c r="L2669" t="s">
        <v>57</v>
      </c>
      <c r="M2669" t="s">
        <v>57</v>
      </c>
      <c r="N2669">
        <v>2</v>
      </c>
      <c r="O2669">
        <v>87</v>
      </c>
      <c r="P2669">
        <v>500</v>
      </c>
      <c r="Q2669">
        <v>3.5</v>
      </c>
      <c r="R2669">
        <v>2014</v>
      </c>
      <c r="S2669">
        <v>10</v>
      </c>
      <c r="T2669">
        <v>28</v>
      </c>
      <c r="U2669" s="1">
        <v>41940</v>
      </c>
      <c r="V2669" s="5">
        <f>Main[[#This Row],[Average_Cost_for_two]] * VLOOKUP(Main[[#This Row],[Currency]],'Currency'!A:B,2,FALSE)</f>
        <v>6</v>
      </c>
      <c r="W2669" s="5" t="str">
        <f>IF(Main[[#This Row],[Avg_Cost_USD]]&lt;10,"Low",
IF(Main[[#This Row],[Avg_Cost_USD]]&lt;=30,"Medium","High"))</f>
        <v>Low</v>
      </c>
    </row>
    <row r="2670" spans="1:23" x14ac:dyDescent="0.3">
      <c r="A2670">
        <v>310792</v>
      </c>
      <c r="B2670" t="s">
        <v>3233</v>
      </c>
      <c r="C2670">
        <v>1</v>
      </c>
      <c r="D2670" t="s">
        <v>54</v>
      </c>
      <c r="E2670" t="s">
        <v>119</v>
      </c>
      <c r="F2670">
        <v>77.240533299999996</v>
      </c>
      <c r="G2670">
        <v>28.6437229</v>
      </c>
      <c r="H2670" t="s">
        <v>3234</v>
      </c>
      <c r="I2670" t="s">
        <v>19</v>
      </c>
      <c r="J2670" t="s">
        <v>57</v>
      </c>
      <c r="K2670" t="s">
        <v>61</v>
      </c>
      <c r="L2670" t="s">
        <v>57</v>
      </c>
      <c r="M2670" t="s">
        <v>57</v>
      </c>
      <c r="N2670">
        <v>2</v>
      </c>
      <c r="O2670">
        <v>23</v>
      </c>
      <c r="P2670">
        <v>500</v>
      </c>
      <c r="Q2670">
        <v>2.8</v>
      </c>
      <c r="R2670">
        <v>2014</v>
      </c>
      <c r="S2670">
        <v>10</v>
      </c>
      <c r="T2670">
        <v>2</v>
      </c>
      <c r="U2670" s="1">
        <v>41914</v>
      </c>
      <c r="V2670" s="5">
        <f>Main[[#This Row],[Average_Cost_for_two]] * VLOOKUP(Main[[#This Row],[Currency]],'Currency'!A:B,2,FALSE)</f>
        <v>6</v>
      </c>
      <c r="W2670" s="5" t="str">
        <f>IF(Main[[#This Row],[Avg_Cost_USD]]&lt;10,"Low",
IF(Main[[#This Row],[Avg_Cost_USD]]&lt;=30,"Medium","High"))</f>
        <v>Low</v>
      </c>
    </row>
    <row r="2671" spans="1:23" x14ac:dyDescent="0.3">
      <c r="A2671">
        <v>309530</v>
      </c>
      <c r="B2671" t="s">
        <v>3346</v>
      </c>
      <c r="C2671">
        <v>1</v>
      </c>
      <c r="D2671" t="s">
        <v>54</v>
      </c>
      <c r="E2671" t="s">
        <v>119</v>
      </c>
      <c r="F2671">
        <v>77.242488899999998</v>
      </c>
      <c r="G2671">
        <v>28.629545920000002</v>
      </c>
      <c r="H2671" t="s">
        <v>289</v>
      </c>
      <c r="I2671" t="s">
        <v>19</v>
      </c>
      <c r="J2671" t="s">
        <v>57</v>
      </c>
      <c r="K2671" t="s">
        <v>61</v>
      </c>
      <c r="L2671" t="s">
        <v>57</v>
      </c>
      <c r="M2671" t="s">
        <v>57</v>
      </c>
      <c r="N2671">
        <v>2</v>
      </c>
      <c r="O2671">
        <v>33</v>
      </c>
      <c r="P2671">
        <v>500</v>
      </c>
      <c r="Q2671">
        <v>3</v>
      </c>
      <c r="R2671">
        <v>2015</v>
      </c>
      <c r="S2671">
        <v>10</v>
      </c>
      <c r="T2671">
        <v>19</v>
      </c>
      <c r="U2671" s="1">
        <v>42296</v>
      </c>
      <c r="V2671" s="5">
        <f>Main[[#This Row],[Average_Cost_for_two]] * VLOOKUP(Main[[#This Row],[Currency]],'Currency'!A:B,2,FALSE)</f>
        <v>6</v>
      </c>
      <c r="W2671" s="5" t="str">
        <f>IF(Main[[#This Row],[Avg_Cost_USD]]&lt;10,"Low",
IF(Main[[#This Row],[Avg_Cost_USD]]&lt;=30,"Medium","High"))</f>
        <v>Low</v>
      </c>
    </row>
    <row r="2672" spans="1:23" x14ac:dyDescent="0.3">
      <c r="A2672">
        <v>769</v>
      </c>
      <c r="B2672" t="s">
        <v>3347</v>
      </c>
      <c r="C2672">
        <v>1</v>
      </c>
      <c r="D2672" t="s">
        <v>54</v>
      </c>
      <c r="E2672" t="s">
        <v>441</v>
      </c>
      <c r="F2672">
        <v>77.202531699999994</v>
      </c>
      <c r="G2672">
        <v>28.5572354</v>
      </c>
      <c r="H2672" t="s">
        <v>3348</v>
      </c>
      <c r="I2672" t="s">
        <v>19</v>
      </c>
      <c r="J2672" t="s">
        <v>57</v>
      </c>
      <c r="K2672" t="s">
        <v>61</v>
      </c>
      <c r="L2672" t="s">
        <v>57</v>
      </c>
      <c r="M2672" t="s">
        <v>57</v>
      </c>
      <c r="N2672">
        <v>2</v>
      </c>
      <c r="O2672">
        <v>368</v>
      </c>
      <c r="P2672">
        <v>500</v>
      </c>
      <c r="Q2672">
        <v>3.5</v>
      </c>
      <c r="R2672">
        <v>2011</v>
      </c>
      <c r="S2672">
        <v>10</v>
      </c>
      <c r="T2672">
        <v>8</v>
      </c>
      <c r="U2672" s="1">
        <v>40824</v>
      </c>
      <c r="V2672" s="5">
        <f>Main[[#This Row],[Average_Cost_for_two]] * VLOOKUP(Main[[#This Row],[Currency]],'Currency'!A:B,2,FALSE)</f>
        <v>6</v>
      </c>
      <c r="W2672" s="5" t="str">
        <f>IF(Main[[#This Row],[Avg_Cost_USD]]&lt;10,"Low",
IF(Main[[#This Row],[Avg_Cost_USD]]&lt;=30,"Medium","High"))</f>
        <v>Low</v>
      </c>
    </row>
    <row r="2673" spans="1:23" x14ac:dyDescent="0.3">
      <c r="A2673">
        <v>7025</v>
      </c>
      <c r="B2673" t="s">
        <v>3349</v>
      </c>
      <c r="C2673">
        <v>1</v>
      </c>
      <c r="D2673" t="s">
        <v>54</v>
      </c>
      <c r="E2673" t="s">
        <v>983</v>
      </c>
      <c r="F2673">
        <v>77.093584699999994</v>
      </c>
      <c r="G2673">
        <v>28.634371300000002</v>
      </c>
      <c r="H2673" t="s">
        <v>3278</v>
      </c>
      <c r="I2673" t="s">
        <v>19</v>
      </c>
      <c r="J2673" t="s">
        <v>57</v>
      </c>
      <c r="K2673" t="s">
        <v>61</v>
      </c>
      <c r="L2673" t="s">
        <v>57</v>
      </c>
      <c r="M2673" t="s">
        <v>57</v>
      </c>
      <c r="N2673">
        <v>2</v>
      </c>
      <c r="O2673">
        <v>52</v>
      </c>
      <c r="P2673">
        <v>500</v>
      </c>
      <c r="Q2673">
        <v>3.4</v>
      </c>
      <c r="R2673">
        <v>2017</v>
      </c>
      <c r="S2673">
        <v>10</v>
      </c>
      <c r="T2673">
        <v>10</v>
      </c>
      <c r="U2673" s="1">
        <v>43018</v>
      </c>
      <c r="V2673" s="5">
        <f>Main[[#This Row],[Average_Cost_for_two]] * VLOOKUP(Main[[#This Row],[Currency]],'Currency'!A:B,2,FALSE)</f>
        <v>6</v>
      </c>
      <c r="W2673" s="5" t="str">
        <f>IF(Main[[#This Row],[Avg_Cost_USD]]&lt;10,"Low",
IF(Main[[#This Row],[Avg_Cost_USD]]&lt;=30,"Medium","High"))</f>
        <v>Low</v>
      </c>
    </row>
    <row r="2674" spans="1:23" x14ac:dyDescent="0.3">
      <c r="A2674">
        <v>182</v>
      </c>
      <c r="B2674" t="s">
        <v>3233</v>
      </c>
      <c r="C2674">
        <v>1</v>
      </c>
      <c r="D2674" t="s">
        <v>54</v>
      </c>
      <c r="E2674" t="s">
        <v>502</v>
      </c>
      <c r="F2674">
        <v>77.219206319999998</v>
      </c>
      <c r="G2674">
        <v>28.626629229999999</v>
      </c>
      <c r="H2674" t="s">
        <v>3234</v>
      </c>
      <c r="I2674" t="s">
        <v>19</v>
      </c>
      <c r="J2674" t="s">
        <v>57</v>
      </c>
      <c r="K2674" t="s">
        <v>61</v>
      </c>
      <c r="L2674" t="s">
        <v>57</v>
      </c>
      <c r="M2674" t="s">
        <v>57</v>
      </c>
      <c r="N2674">
        <v>2</v>
      </c>
      <c r="O2674">
        <v>158</v>
      </c>
      <c r="P2674">
        <v>500</v>
      </c>
      <c r="Q2674">
        <v>3.8</v>
      </c>
      <c r="R2674">
        <v>2015</v>
      </c>
      <c r="S2674">
        <v>10</v>
      </c>
      <c r="T2674">
        <v>5</v>
      </c>
      <c r="U2674" s="1">
        <v>42282</v>
      </c>
      <c r="V2674" s="5">
        <f>Main[[#This Row],[Average_Cost_for_two]] * VLOOKUP(Main[[#This Row],[Currency]],'Currency'!A:B,2,FALSE)</f>
        <v>6</v>
      </c>
      <c r="W2674" s="5" t="str">
        <f>IF(Main[[#This Row],[Avg_Cost_USD]]&lt;10,"Low",
IF(Main[[#This Row],[Avg_Cost_USD]]&lt;=30,"Medium","High"))</f>
        <v>Low</v>
      </c>
    </row>
    <row r="2675" spans="1:23" x14ac:dyDescent="0.3">
      <c r="A2675">
        <v>2272</v>
      </c>
      <c r="B2675" t="s">
        <v>3241</v>
      </c>
      <c r="C2675">
        <v>1</v>
      </c>
      <c r="D2675" t="s">
        <v>54</v>
      </c>
      <c r="E2675" t="s">
        <v>396</v>
      </c>
      <c r="F2675">
        <v>77.208224999999999</v>
      </c>
      <c r="G2675">
        <v>28.679601900000002</v>
      </c>
      <c r="H2675" t="s">
        <v>3242</v>
      </c>
      <c r="I2675" t="s">
        <v>19</v>
      </c>
      <c r="J2675" t="s">
        <v>57</v>
      </c>
      <c r="K2675" t="s">
        <v>61</v>
      </c>
      <c r="L2675" t="s">
        <v>57</v>
      </c>
      <c r="M2675" t="s">
        <v>57</v>
      </c>
      <c r="N2675">
        <v>2</v>
      </c>
      <c r="O2675">
        <v>143</v>
      </c>
      <c r="P2675">
        <v>500</v>
      </c>
      <c r="Q2675">
        <v>3.5</v>
      </c>
      <c r="R2675">
        <v>2011</v>
      </c>
      <c r="S2675">
        <v>10</v>
      </c>
      <c r="T2675">
        <v>21</v>
      </c>
      <c r="U2675" s="1">
        <v>40837</v>
      </c>
      <c r="V2675" s="5">
        <f>Main[[#This Row],[Average_Cost_for_two]] * VLOOKUP(Main[[#This Row],[Currency]],'Currency'!A:B,2,FALSE)</f>
        <v>6</v>
      </c>
      <c r="W2675" s="5" t="str">
        <f>IF(Main[[#This Row],[Avg_Cost_USD]]&lt;10,"Low",
IF(Main[[#This Row],[Avg_Cost_USD]]&lt;=30,"Medium","High"))</f>
        <v>Low</v>
      </c>
    </row>
    <row r="2676" spans="1:23" x14ac:dyDescent="0.3">
      <c r="A2676">
        <v>301201</v>
      </c>
      <c r="B2676" t="s">
        <v>3350</v>
      </c>
      <c r="C2676">
        <v>1</v>
      </c>
      <c r="D2676" t="s">
        <v>54</v>
      </c>
      <c r="E2676" t="s">
        <v>126</v>
      </c>
      <c r="F2676">
        <v>77.273111</v>
      </c>
      <c r="G2676">
        <v>28.6590466</v>
      </c>
      <c r="H2676" t="s">
        <v>289</v>
      </c>
      <c r="I2676" t="s">
        <v>19</v>
      </c>
      <c r="J2676" t="s">
        <v>57</v>
      </c>
      <c r="K2676" t="s">
        <v>61</v>
      </c>
      <c r="L2676" t="s">
        <v>57</v>
      </c>
      <c r="M2676" t="s">
        <v>57</v>
      </c>
      <c r="N2676">
        <v>2</v>
      </c>
      <c r="O2676">
        <v>50</v>
      </c>
      <c r="P2676">
        <v>500</v>
      </c>
      <c r="Q2676">
        <v>2.5</v>
      </c>
      <c r="R2676">
        <v>2011</v>
      </c>
      <c r="S2676">
        <v>10</v>
      </c>
      <c r="T2676">
        <v>22</v>
      </c>
      <c r="U2676" s="1">
        <v>40838</v>
      </c>
      <c r="V2676" s="5">
        <f>Main[[#This Row],[Average_Cost_for_two]] * VLOOKUP(Main[[#This Row],[Currency]],'Currency'!A:B,2,FALSE)</f>
        <v>6</v>
      </c>
      <c r="W2676" s="5" t="str">
        <f>IF(Main[[#This Row],[Avg_Cost_USD]]&lt;10,"Low",
IF(Main[[#This Row],[Avg_Cost_USD]]&lt;=30,"Medium","High"))</f>
        <v>Low</v>
      </c>
    </row>
    <row r="2677" spans="1:23" x14ac:dyDescent="0.3">
      <c r="A2677">
        <v>18332058</v>
      </c>
      <c r="B2677" t="s">
        <v>3351</v>
      </c>
      <c r="C2677">
        <v>1</v>
      </c>
      <c r="D2677" t="s">
        <v>54</v>
      </c>
      <c r="E2677" t="s">
        <v>126</v>
      </c>
      <c r="F2677">
        <v>77.280646000000004</v>
      </c>
      <c r="G2677">
        <v>28.659818659999999</v>
      </c>
      <c r="H2677" t="s">
        <v>367</v>
      </c>
      <c r="I2677" t="s">
        <v>19</v>
      </c>
      <c r="J2677" t="s">
        <v>57</v>
      </c>
      <c r="K2677" t="s">
        <v>61</v>
      </c>
      <c r="L2677" t="s">
        <v>57</v>
      </c>
      <c r="M2677" t="s">
        <v>57</v>
      </c>
      <c r="N2677">
        <v>2</v>
      </c>
      <c r="O2677">
        <v>26</v>
      </c>
      <c r="P2677">
        <v>500</v>
      </c>
      <c r="Q2677">
        <v>3.3</v>
      </c>
      <c r="R2677">
        <v>2015</v>
      </c>
      <c r="S2677">
        <v>10</v>
      </c>
      <c r="T2677">
        <v>17</v>
      </c>
      <c r="U2677" s="1">
        <v>42294</v>
      </c>
      <c r="V2677" s="5">
        <f>Main[[#This Row],[Average_Cost_for_two]] * VLOOKUP(Main[[#This Row],[Currency]],'Currency'!A:B,2,FALSE)</f>
        <v>6</v>
      </c>
      <c r="W2677" s="5" t="str">
        <f>IF(Main[[#This Row],[Avg_Cost_USD]]&lt;10,"Low",
IF(Main[[#This Row],[Avg_Cost_USD]]&lt;=30,"Medium","High"))</f>
        <v>Low</v>
      </c>
    </row>
    <row r="2678" spans="1:23" x14ac:dyDescent="0.3">
      <c r="A2678">
        <v>18334452</v>
      </c>
      <c r="B2678" t="s">
        <v>3352</v>
      </c>
      <c r="C2678">
        <v>1</v>
      </c>
      <c r="D2678" t="s">
        <v>54</v>
      </c>
      <c r="E2678" t="s">
        <v>990</v>
      </c>
      <c r="F2678">
        <v>77.210477800000007</v>
      </c>
      <c r="G2678">
        <v>28.535560400000001</v>
      </c>
      <c r="H2678" t="s">
        <v>3353</v>
      </c>
      <c r="I2678" t="s">
        <v>19</v>
      </c>
      <c r="J2678" t="s">
        <v>57</v>
      </c>
      <c r="K2678" t="s">
        <v>61</v>
      </c>
      <c r="L2678" t="s">
        <v>57</v>
      </c>
      <c r="M2678" t="s">
        <v>57</v>
      </c>
      <c r="N2678">
        <v>2</v>
      </c>
      <c r="O2678">
        <v>244</v>
      </c>
      <c r="P2678">
        <v>500</v>
      </c>
      <c r="Q2678">
        <v>4</v>
      </c>
      <c r="R2678">
        <v>2013</v>
      </c>
      <c r="S2678">
        <v>10</v>
      </c>
      <c r="T2678">
        <v>3</v>
      </c>
      <c r="U2678" s="1">
        <v>41550</v>
      </c>
      <c r="V2678" s="5">
        <f>Main[[#This Row],[Average_Cost_for_two]] * VLOOKUP(Main[[#This Row],[Currency]],'Currency'!A:B,2,FALSE)</f>
        <v>6</v>
      </c>
      <c r="W2678" s="5" t="str">
        <f>IF(Main[[#This Row],[Avg_Cost_USD]]&lt;10,"Low",
IF(Main[[#This Row],[Avg_Cost_USD]]&lt;=30,"Medium","High"))</f>
        <v>Low</v>
      </c>
    </row>
    <row r="2679" spans="1:23" x14ac:dyDescent="0.3">
      <c r="A2679">
        <v>2936</v>
      </c>
      <c r="B2679" t="s">
        <v>3354</v>
      </c>
      <c r="C2679">
        <v>1</v>
      </c>
      <c r="D2679" t="s">
        <v>54</v>
      </c>
      <c r="E2679" t="s">
        <v>131</v>
      </c>
      <c r="F2679">
        <v>77.301097299999995</v>
      </c>
      <c r="G2679">
        <v>28.6196099</v>
      </c>
      <c r="H2679" t="s">
        <v>439</v>
      </c>
      <c r="I2679" t="s">
        <v>19</v>
      </c>
      <c r="J2679" t="s">
        <v>57</v>
      </c>
      <c r="K2679" t="s">
        <v>61</v>
      </c>
      <c r="L2679" t="s">
        <v>57</v>
      </c>
      <c r="M2679" t="s">
        <v>57</v>
      </c>
      <c r="N2679">
        <v>2</v>
      </c>
      <c r="O2679">
        <v>49</v>
      </c>
      <c r="P2679">
        <v>500</v>
      </c>
      <c r="Q2679">
        <v>2.7</v>
      </c>
      <c r="R2679">
        <v>2017</v>
      </c>
      <c r="S2679">
        <v>10</v>
      </c>
      <c r="T2679">
        <v>11</v>
      </c>
      <c r="U2679" s="1">
        <v>43019</v>
      </c>
      <c r="V2679" s="5">
        <f>Main[[#This Row],[Average_Cost_for_two]] * VLOOKUP(Main[[#This Row],[Currency]],'Currency'!A:B,2,FALSE)</f>
        <v>6</v>
      </c>
      <c r="W2679" s="5" t="str">
        <f>IF(Main[[#This Row],[Avg_Cost_USD]]&lt;10,"Low",
IF(Main[[#This Row],[Avg_Cost_USD]]&lt;=30,"Medium","High"))</f>
        <v>Low</v>
      </c>
    </row>
    <row r="2680" spans="1:23" x14ac:dyDescent="0.3">
      <c r="A2680">
        <v>3854</v>
      </c>
      <c r="B2680" t="s">
        <v>3355</v>
      </c>
      <c r="C2680">
        <v>1</v>
      </c>
      <c r="D2680" t="s">
        <v>54</v>
      </c>
      <c r="E2680" t="s">
        <v>131</v>
      </c>
      <c r="F2680">
        <v>77.301317999999995</v>
      </c>
      <c r="G2680">
        <v>28.619674100000001</v>
      </c>
      <c r="H2680" t="s">
        <v>863</v>
      </c>
      <c r="I2680" t="s">
        <v>19</v>
      </c>
      <c r="J2680" t="s">
        <v>57</v>
      </c>
      <c r="K2680" t="s">
        <v>61</v>
      </c>
      <c r="L2680" t="s">
        <v>57</v>
      </c>
      <c r="M2680" t="s">
        <v>57</v>
      </c>
      <c r="N2680">
        <v>2</v>
      </c>
      <c r="O2680">
        <v>25</v>
      </c>
      <c r="P2680">
        <v>500</v>
      </c>
      <c r="Q2680">
        <v>2.5</v>
      </c>
      <c r="R2680">
        <v>2013</v>
      </c>
      <c r="S2680">
        <v>10</v>
      </c>
      <c r="T2680">
        <v>4</v>
      </c>
      <c r="U2680" s="1">
        <v>41551</v>
      </c>
      <c r="V2680" s="5">
        <f>Main[[#This Row],[Average_Cost_for_two]] * VLOOKUP(Main[[#This Row],[Currency]],'Currency'!A:B,2,FALSE)</f>
        <v>6</v>
      </c>
      <c r="W2680" s="5" t="str">
        <f>IF(Main[[#This Row],[Avg_Cost_USD]]&lt;10,"Low",
IF(Main[[#This Row],[Avg_Cost_USD]]&lt;=30,"Medium","High"))</f>
        <v>Low</v>
      </c>
    </row>
    <row r="2681" spans="1:23" x14ac:dyDescent="0.3">
      <c r="A2681">
        <v>180</v>
      </c>
      <c r="B2681" t="s">
        <v>3233</v>
      </c>
      <c r="C2681">
        <v>1</v>
      </c>
      <c r="D2681" t="s">
        <v>54</v>
      </c>
      <c r="E2681" t="s">
        <v>1972</v>
      </c>
      <c r="F2681">
        <v>77.190122400000007</v>
      </c>
      <c r="G2681">
        <v>28.7059465</v>
      </c>
      <c r="H2681" t="s">
        <v>3234</v>
      </c>
      <c r="I2681" t="s">
        <v>19</v>
      </c>
      <c r="J2681" t="s">
        <v>57</v>
      </c>
      <c r="K2681" t="s">
        <v>61</v>
      </c>
      <c r="L2681" t="s">
        <v>57</v>
      </c>
      <c r="M2681" t="s">
        <v>57</v>
      </c>
      <c r="N2681">
        <v>2</v>
      </c>
      <c r="O2681">
        <v>122</v>
      </c>
      <c r="P2681">
        <v>500</v>
      </c>
      <c r="Q2681">
        <v>3.6</v>
      </c>
      <c r="R2681">
        <v>2010</v>
      </c>
      <c r="S2681">
        <v>10</v>
      </c>
      <c r="T2681">
        <v>2</v>
      </c>
      <c r="U2681" s="1">
        <v>40453</v>
      </c>
      <c r="V2681" s="5">
        <f>Main[[#This Row],[Average_Cost_for_two]] * VLOOKUP(Main[[#This Row],[Currency]],'Currency'!A:B,2,FALSE)</f>
        <v>6</v>
      </c>
      <c r="W2681" s="5" t="str">
        <f>IF(Main[[#This Row],[Avg_Cost_USD]]&lt;10,"Low",
IF(Main[[#This Row],[Avg_Cost_USD]]&lt;=30,"Medium","High"))</f>
        <v>Low</v>
      </c>
    </row>
    <row r="2682" spans="1:23" x14ac:dyDescent="0.3">
      <c r="A2682">
        <v>18454460</v>
      </c>
      <c r="B2682" t="s">
        <v>3332</v>
      </c>
      <c r="C2682">
        <v>1</v>
      </c>
      <c r="D2682" t="s">
        <v>54</v>
      </c>
      <c r="E2682" t="s">
        <v>1792</v>
      </c>
      <c r="F2682">
        <v>77.147130700000005</v>
      </c>
      <c r="G2682">
        <v>28.657171399999999</v>
      </c>
      <c r="H2682" t="s">
        <v>3232</v>
      </c>
      <c r="I2682" t="s">
        <v>19</v>
      </c>
      <c r="J2682" t="s">
        <v>57</v>
      </c>
      <c r="K2682" t="s">
        <v>61</v>
      </c>
      <c r="L2682" t="s">
        <v>57</v>
      </c>
      <c r="M2682" t="s">
        <v>57</v>
      </c>
      <c r="N2682">
        <v>2</v>
      </c>
      <c r="O2682">
        <v>19</v>
      </c>
      <c r="P2682">
        <v>500</v>
      </c>
      <c r="Q2682">
        <v>3.3</v>
      </c>
      <c r="R2682">
        <v>2013</v>
      </c>
      <c r="S2682">
        <v>10</v>
      </c>
      <c r="T2682">
        <v>3</v>
      </c>
      <c r="U2682" s="1">
        <v>41550</v>
      </c>
      <c r="V2682" s="5">
        <f>Main[[#This Row],[Average_Cost_for_two]] * VLOOKUP(Main[[#This Row],[Currency]],'Currency'!A:B,2,FALSE)</f>
        <v>6</v>
      </c>
      <c r="W2682" s="5" t="str">
        <f>IF(Main[[#This Row],[Avg_Cost_USD]]&lt;10,"Low",
IF(Main[[#This Row],[Avg_Cost_USD]]&lt;=30,"Medium","High"))</f>
        <v>Low</v>
      </c>
    </row>
    <row r="2683" spans="1:23" x14ac:dyDescent="0.3">
      <c r="A2683">
        <v>300275</v>
      </c>
      <c r="B2683" t="s">
        <v>3356</v>
      </c>
      <c r="C2683">
        <v>1</v>
      </c>
      <c r="D2683" t="s">
        <v>54</v>
      </c>
      <c r="E2683" t="s">
        <v>182</v>
      </c>
      <c r="F2683">
        <v>77.173231099999995</v>
      </c>
      <c r="G2683">
        <v>28.558154699999999</v>
      </c>
      <c r="H2683" t="s">
        <v>289</v>
      </c>
      <c r="I2683" t="s">
        <v>19</v>
      </c>
      <c r="J2683" t="s">
        <v>57</v>
      </c>
      <c r="K2683" t="s">
        <v>61</v>
      </c>
      <c r="L2683" t="s">
        <v>57</v>
      </c>
      <c r="M2683" t="s">
        <v>57</v>
      </c>
      <c r="N2683">
        <v>2</v>
      </c>
      <c r="O2683">
        <v>32</v>
      </c>
      <c r="P2683">
        <v>500</v>
      </c>
      <c r="Q2683">
        <v>2.2999999999999998</v>
      </c>
      <c r="R2683">
        <v>2018</v>
      </c>
      <c r="S2683">
        <v>10</v>
      </c>
      <c r="T2683">
        <v>28</v>
      </c>
      <c r="U2683" s="1">
        <v>43401</v>
      </c>
      <c r="V2683" s="5">
        <f>Main[[#This Row],[Average_Cost_for_two]] * VLOOKUP(Main[[#This Row],[Currency]],'Currency'!A:B,2,FALSE)</f>
        <v>6</v>
      </c>
      <c r="W2683" s="5" t="str">
        <f>IF(Main[[#This Row],[Avg_Cost_USD]]&lt;10,"Low",
IF(Main[[#This Row],[Avg_Cost_USD]]&lt;=30,"Medium","High"))</f>
        <v>Low</v>
      </c>
    </row>
    <row r="2684" spans="1:23" x14ac:dyDescent="0.3">
      <c r="A2684">
        <v>196</v>
      </c>
      <c r="B2684" t="s">
        <v>3233</v>
      </c>
      <c r="C2684">
        <v>1</v>
      </c>
      <c r="D2684" t="s">
        <v>54</v>
      </c>
      <c r="E2684" t="s">
        <v>96</v>
      </c>
      <c r="F2684">
        <v>77.251157000000006</v>
      </c>
      <c r="G2684">
        <v>28.550175400000001</v>
      </c>
      <c r="H2684" t="s">
        <v>3234</v>
      </c>
      <c r="I2684" t="s">
        <v>19</v>
      </c>
      <c r="J2684" t="s">
        <v>57</v>
      </c>
      <c r="K2684" t="s">
        <v>61</v>
      </c>
      <c r="L2684" t="s">
        <v>57</v>
      </c>
      <c r="M2684" t="s">
        <v>57</v>
      </c>
      <c r="N2684">
        <v>2</v>
      </c>
      <c r="O2684">
        <v>177</v>
      </c>
      <c r="P2684">
        <v>500</v>
      </c>
      <c r="Q2684">
        <v>3.7</v>
      </c>
      <c r="R2684">
        <v>2010</v>
      </c>
      <c r="S2684">
        <v>10</v>
      </c>
      <c r="T2684">
        <v>20</v>
      </c>
      <c r="U2684" s="1">
        <v>40471</v>
      </c>
      <c r="V2684" s="5">
        <f>Main[[#This Row],[Average_Cost_for_two]] * VLOOKUP(Main[[#This Row],[Currency]],'Currency'!A:B,2,FALSE)</f>
        <v>6</v>
      </c>
      <c r="W2684" s="5" t="str">
        <f>IF(Main[[#This Row],[Avg_Cost_USD]]&lt;10,"Low",
IF(Main[[#This Row],[Avg_Cost_USD]]&lt;=30,"Medium","High"))</f>
        <v>Low</v>
      </c>
    </row>
    <row r="2685" spans="1:23" x14ac:dyDescent="0.3">
      <c r="A2685">
        <v>194</v>
      </c>
      <c r="B2685" t="s">
        <v>3233</v>
      </c>
      <c r="C2685">
        <v>1</v>
      </c>
      <c r="D2685" t="s">
        <v>54</v>
      </c>
      <c r="E2685" t="s">
        <v>101</v>
      </c>
      <c r="F2685">
        <v>77.133101400000001</v>
      </c>
      <c r="G2685">
        <v>28.689324299999999</v>
      </c>
      <c r="H2685" t="s">
        <v>3234</v>
      </c>
      <c r="I2685" t="s">
        <v>19</v>
      </c>
      <c r="J2685" t="s">
        <v>57</v>
      </c>
      <c r="K2685" t="s">
        <v>61</v>
      </c>
      <c r="L2685" t="s">
        <v>57</v>
      </c>
      <c r="M2685" t="s">
        <v>57</v>
      </c>
      <c r="N2685">
        <v>2</v>
      </c>
      <c r="O2685">
        <v>58</v>
      </c>
      <c r="P2685">
        <v>500</v>
      </c>
      <c r="Q2685">
        <v>3.3</v>
      </c>
      <c r="R2685">
        <v>2011</v>
      </c>
      <c r="S2685">
        <v>10</v>
      </c>
      <c r="T2685">
        <v>26</v>
      </c>
      <c r="U2685" s="1">
        <v>40842</v>
      </c>
      <c r="V2685" s="5">
        <f>Main[[#This Row],[Average_Cost_for_two]] * VLOOKUP(Main[[#This Row],[Currency]],'Currency'!A:B,2,FALSE)</f>
        <v>6</v>
      </c>
      <c r="W2685" s="5" t="str">
        <f>IF(Main[[#This Row],[Avg_Cost_USD]]&lt;10,"Low",
IF(Main[[#This Row],[Avg_Cost_USD]]&lt;=30,"Medium","High"))</f>
        <v>Low</v>
      </c>
    </row>
    <row r="2686" spans="1:23" x14ac:dyDescent="0.3">
      <c r="A2686">
        <v>307444</v>
      </c>
      <c r="B2686" t="s">
        <v>3357</v>
      </c>
      <c r="C2686">
        <v>1</v>
      </c>
      <c r="D2686" t="s">
        <v>54</v>
      </c>
      <c r="E2686" t="s">
        <v>101</v>
      </c>
      <c r="F2686">
        <v>77.135977800000006</v>
      </c>
      <c r="G2686">
        <v>28.683690899999998</v>
      </c>
      <c r="H2686" t="s">
        <v>3358</v>
      </c>
      <c r="I2686" t="s">
        <v>19</v>
      </c>
      <c r="J2686" t="s">
        <v>57</v>
      </c>
      <c r="K2686" t="s">
        <v>61</v>
      </c>
      <c r="L2686" t="s">
        <v>57</v>
      </c>
      <c r="M2686" t="s">
        <v>57</v>
      </c>
      <c r="N2686">
        <v>2</v>
      </c>
      <c r="O2686">
        <v>37</v>
      </c>
      <c r="P2686">
        <v>500</v>
      </c>
      <c r="Q2686">
        <v>2.4</v>
      </c>
      <c r="R2686">
        <v>2013</v>
      </c>
      <c r="S2686">
        <v>10</v>
      </c>
      <c r="T2686">
        <v>22</v>
      </c>
      <c r="U2686" s="1">
        <v>41569</v>
      </c>
      <c r="V2686" s="5">
        <f>Main[[#This Row],[Average_Cost_for_two]] * VLOOKUP(Main[[#This Row],[Currency]],'Currency'!A:B,2,FALSE)</f>
        <v>6</v>
      </c>
      <c r="W2686" s="5" t="str">
        <f>IF(Main[[#This Row],[Avg_Cost_USD]]&lt;10,"Low",
IF(Main[[#This Row],[Avg_Cost_USD]]&lt;=30,"Medium","High"))</f>
        <v>Low</v>
      </c>
    </row>
    <row r="2687" spans="1:23" x14ac:dyDescent="0.3">
      <c r="A2687">
        <v>176</v>
      </c>
      <c r="B2687" t="s">
        <v>3233</v>
      </c>
      <c r="C2687">
        <v>1</v>
      </c>
      <c r="D2687" t="s">
        <v>54</v>
      </c>
      <c r="E2687" t="s">
        <v>991</v>
      </c>
      <c r="F2687">
        <v>77.133176140000003</v>
      </c>
      <c r="G2687">
        <v>28.67033898</v>
      </c>
      <c r="H2687" t="s">
        <v>3234</v>
      </c>
      <c r="I2687" t="s">
        <v>19</v>
      </c>
      <c r="J2687" t="s">
        <v>57</v>
      </c>
      <c r="K2687" t="s">
        <v>61</v>
      </c>
      <c r="L2687" t="s">
        <v>57</v>
      </c>
      <c r="M2687" t="s">
        <v>57</v>
      </c>
      <c r="N2687">
        <v>2</v>
      </c>
      <c r="O2687">
        <v>141</v>
      </c>
      <c r="P2687">
        <v>500</v>
      </c>
      <c r="Q2687">
        <v>3.7</v>
      </c>
      <c r="R2687">
        <v>2018</v>
      </c>
      <c r="S2687">
        <v>10</v>
      </c>
      <c r="T2687">
        <v>15</v>
      </c>
      <c r="U2687" s="1">
        <v>43388</v>
      </c>
      <c r="V2687" s="5">
        <f>Main[[#This Row],[Average_Cost_for_two]] * VLOOKUP(Main[[#This Row],[Currency]],'Currency'!A:B,2,FALSE)</f>
        <v>6</v>
      </c>
      <c r="W2687" s="5" t="str">
        <f>IF(Main[[#This Row],[Avg_Cost_USD]]&lt;10,"Low",
IF(Main[[#This Row],[Avg_Cost_USD]]&lt;=30,"Medium","High"))</f>
        <v>Low</v>
      </c>
    </row>
    <row r="2688" spans="1:23" x14ac:dyDescent="0.3">
      <c r="A2688">
        <v>191</v>
      </c>
      <c r="B2688" t="s">
        <v>3233</v>
      </c>
      <c r="C2688">
        <v>1</v>
      </c>
      <c r="D2688" t="s">
        <v>54</v>
      </c>
      <c r="E2688" t="s">
        <v>1718</v>
      </c>
      <c r="F2688">
        <v>77.116790199999997</v>
      </c>
      <c r="G2688">
        <v>28.7010021</v>
      </c>
      <c r="H2688" t="s">
        <v>3234</v>
      </c>
      <c r="I2688" t="s">
        <v>19</v>
      </c>
      <c r="J2688" t="s">
        <v>57</v>
      </c>
      <c r="K2688" t="s">
        <v>61</v>
      </c>
      <c r="L2688" t="s">
        <v>57</v>
      </c>
      <c r="M2688" t="s">
        <v>57</v>
      </c>
      <c r="N2688">
        <v>2</v>
      </c>
      <c r="O2688">
        <v>108</v>
      </c>
      <c r="P2688">
        <v>500</v>
      </c>
      <c r="Q2688">
        <v>3.4</v>
      </c>
      <c r="R2688">
        <v>2011</v>
      </c>
      <c r="S2688">
        <v>10</v>
      </c>
      <c r="T2688">
        <v>14</v>
      </c>
      <c r="U2688" s="1">
        <v>40830</v>
      </c>
      <c r="V2688" s="5">
        <f>Main[[#This Row],[Average_Cost_for_two]] * VLOOKUP(Main[[#This Row],[Currency]],'Currency'!A:B,2,FALSE)</f>
        <v>6</v>
      </c>
      <c r="W2688" s="5" t="str">
        <f>IF(Main[[#This Row],[Avg_Cost_USD]]&lt;10,"Low",
IF(Main[[#This Row],[Avg_Cost_USD]]&lt;=30,"Medium","High"))</f>
        <v>Low</v>
      </c>
    </row>
    <row r="2689" spans="1:23" x14ac:dyDescent="0.3">
      <c r="A2689">
        <v>3779</v>
      </c>
      <c r="B2689" t="s">
        <v>3241</v>
      </c>
      <c r="C2689">
        <v>1</v>
      </c>
      <c r="D2689" t="s">
        <v>54</v>
      </c>
      <c r="E2689" t="s">
        <v>1245</v>
      </c>
      <c r="F2689">
        <v>77.286201899999995</v>
      </c>
      <c r="G2689">
        <v>28.637100100000001</v>
      </c>
      <c r="H2689" t="s">
        <v>3242</v>
      </c>
      <c r="I2689" t="s">
        <v>19</v>
      </c>
      <c r="J2689" t="s">
        <v>57</v>
      </c>
      <c r="K2689" t="s">
        <v>61</v>
      </c>
      <c r="L2689" t="s">
        <v>57</v>
      </c>
      <c r="M2689" t="s">
        <v>57</v>
      </c>
      <c r="N2689">
        <v>2</v>
      </c>
      <c r="O2689">
        <v>163</v>
      </c>
      <c r="P2689">
        <v>500</v>
      </c>
      <c r="Q2689">
        <v>2.5</v>
      </c>
      <c r="R2689">
        <v>2014</v>
      </c>
      <c r="S2689">
        <v>10</v>
      </c>
      <c r="T2689">
        <v>28</v>
      </c>
      <c r="U2689" s="1">
        <v>41940</v>
      </c>
      <c r="V2689" s="5">
        <f>Main[[#This Row],[Average_Cost_for_two]] * VLOOKUP(Main[[#This Row],[Currency]],'Currency'!A:B,2,FALSE)</f>
        <v>6</v>
      </c>
      <c r="W2689" s="5" t="str">
        <f>IF(Main[[#This Row],[Avg_Cost_USD]]&lt;10,"Low",
IF(Main[[#This Row],[Avg_Cost_USD]]&lt;=30,"Medium","High"))</f>
        <v>Low</v>
      </c>
    </row>
    <row r="2690" spans="1:23" x14ac:dyDescent="0.3">
      <c r="A2690">
        <v>18421481</v>
      </c>
      <c r="B2690" t="s">
        <v>3359</v>
      </c>
      <c r="C2690">
        <v>1</v>
      </c>
      <c r="D2690" t="s">
        <v>54</v>
      </c>
      <c r="E2690" t="s">
        <v>284</v>
      </c>
      <c r="F2690">
        <v>77.306554700000007</v>
      </c>
      <c r="G2690">
        <v>28.659649300000002</v>
      </c>
      <c r="H2690" t="s">
        <v>521</v>
      </c>
      <c r="I2690" t="s">
        <v>19</v>
      </c>
      <c r="J2690" t="s">
        <v>57</v>
      </c>
      <c r="K2690" t="s">
        <v>57</v>
      </c>
      <c r="L2690" t="s">
        <v>57</v>
      </c>
      <c r="M2690" t="s">
        <v>57</v>
      </c>
      <c r="N2690">
        <v>2</v>
      </c>
      <c r="O2690">
        <v>11</v>
      </c>
      <c r="P2690">
        <v>500</v>
      </c>
      <c r="Q2690">
        <v>3.3</v>
      </c>
      <c r="R2690">
        <v>2011</v>
      </c>
      <c r="S2690">
        <v>9</v>
      </c>
      <c r="T2690">
        <v>24</v>
      </c>
      <c r="U2690" s="1">
        <v>40810</v>
      </c>
      <c r="V2690" s="5">
        <f>Main[[#This Row],[Average_Cost_for_two]] * VLOOKUP(Main[[#This Row],[Currency]],'Currency'!A:B,2,FALSE)</f>
        <v>6</v>
      </c>
      <c r="W2690" s="5" t="str">
        <f>IF(Main[[#This Row],[Avg_Cost_USD]]&lt;10,"Low",
IF(Main[[#This Row],[Avg_Cost_USD]]&lt;=30,"Medium","High"))</f>
        <v>Low</v>
      </c>
    </row>
    <row r="2691" spans="1:23" x14ac:dyDescent="0.3">
      <c r="A2691">
        <v>18430692</v>
      </c>
      <c r="B2691" t="s">
        <v>3360</v>
      </c>
      <c r="C2691">
        <v>1</v>
      </c>
      <c r="D2691" t="s">
        <v>54</v>
      </c>
      <c r="E2691" t="s">
        <v>209</v>
      </c>
      <c r="F2691">
        <v>77.176763100000002</v>
      </c>
      <c r="G2691">
        <v>28.681281899999998</v>
      </c>
      <c r="H2691" t="s">
        <v>444</v>
      </c>
      <c r="I2691" t="s">
        <v>19</v>
      </c>
      <c r="J2691" t="s">
        <v>57</v>
      </c>
      <c r="K2691" t="s">
        <v>57</v>
      </c>
      <c r="L2691" t="s">
        <v>57</v>
      </c>
      <c r="M2691" t="s">
        <v>57</v>
      </c>
      <c r="N2691">
        <v>2</v>
      </c>
      <c r="O2691">
        <v>4</v>
      </c>
      <c r="P2691">
        <v>500</v>
      </c>
      <c r="Q2691">
        <v>3</v>
      </c>
      <c r="R2691">
        <v>2016</v>
      </c>
      <c r="S2691">
        <v>9</v>
      </c>
      <c r="T2691">
        <v>17</v>
      </c>
      <c r="U2691" s="1">
        <v>42630</v>
      </c>
      <c r="V2691" s="5">
        <f>Main[[#This Row],[Average_Cost_for_two]] * VLOOKUP(Main[[#This Row],[Currency]],'Currency'!A:B,2,FALSE)</f>
        <v>6</v>
      </c>
      <c r="W2691" s="5" t="str">
        <f>IF(Main[[#This Row],[Avg_Cost_USD]]&lt;10,"Low",
IF(Main[[#This Row],[Avg_Cost_USD]]&lt;=30,"Medium","High"))</f>
        <v>Low</v>
      </c>
    </row>
    <row r="2692" spans="1:23" x14ac:dyDescent="0.3">
      <c r="A2692">
        <v>310803</v>
      </c>
      <c r="B2692" t="s">
        <v>3361</v>
      </c>
      <c r="C2692">
        <v>1</v>
      </c>
      <c r="D2692" t="s">
        <v>54</v>
      </c>
      <c r="E2692" t="s">
        <v>1511</v>
      </c>
      <c r="F2692">
        <v>77.1781273</v>
      </c>
      <c r="G2692">
        <v>28.691946399999999</v>
      </c>
      <c r="H2692" t="s">
        <v>287</v>
      </c>
      <c r="I2692" t="s">
        <v>19</v>
      </c>
      <c r="J2692" t="s">
        <v>57</v>
      </c>
      <c r="K2692" t="s">
        <v>57</v>
      </c>
      <c r="L2692" t="s">
        <v>57</v>
      </c>
      <c r="M2692" t="s">
        <v>57</v>
      </c>
      <c r="N2692">
        <v>2</v>
      </c>
      <c r="O2692">
        <v>10</v>
      </c>
      <c r="P2692">
        <v>500</v>
      </c>
      <c r="Q2692">
        <v>3.1</v>
      </c>
      <c r="R2692">
        <v>2011</v>
      </c>
      <c r="S2692">
        <v>9</v>
      </c>
      <c r="T2692">
        <v>7</v>
      </c>
      <c r="U2692" s="1">
        <v>40793</v>
      </c>
      <c r="V2692" s="5">
        <f>Main[[#This Row],[Average_Cost_for_two]] * VLOOKUP(Main[[#This Row],[Currency]],'Currency'!A:B,2,FALSE)</f>
        <v>6</v>
      </c>
      <c r="W2692" s="5" t="str">
        <f>IF(Main[[#This Row],[Avg_Cost_USD]]&lt;10,"Low",
IF(Main[[#This Row],[Avg_Cost_USD]]&lt;=30,"Medium","High"))</f>
        <v>Low</v>
      </c>
    </row>
    <row r="2693" spans="1:23" x14ac:dyDescent="0.3">
      <c r="A2693">
        <v>304181</v>
      </c>
      <c r="B2693" t="s">
        <v>3362</v>
      </c>
      <c r="C2693">
        <v>1</v>
      </c>
      <c r="D2693" t="s">
        <v>54</v>
      </c>
      <c r="E2693" t="s">
        <v>119</v>
      </c>
      <c r="F2693">
        <v>77.240021299999995</v>
      </c>
      <c r="G2693">
        <v>28.6480581</v>
      </c>
      <c r="H2693" t="s">
        <v>321</v>
      </c>
      <c r="I2693" t="s">
        <v>19</v>
      </c>
      <c r="J2693" t="s">
        <v>57</v>
      </c>
      <c r="K2693" t="s">
        <v>57</v>
      </c>
      <c r="L2693" t="s">
        <v>57</v>
      </c>
      <c r="M2693" t="s">
        <v>57</v>
      </c>
      <c r="N2693">
        <v>2</v>
      </c>
      <c r="O2693">
        <v>271</v>
      </c>
      <c r="P2693">
        <v>500</v>
      </c>
      <c r="Q2693">
        <v>4.0999999999999996</v>
      </c>
      <c r="R2693">
        <v>2018</v>
      </c>
      <c r="S2693">
        <v>9</v>
      </c>
      <c r="T2693">
        <v>20</v>
      </c>
      <c r="U2693" s="1">
        <v>43363</v>
      </c>
      <c r="V2693" s="5">
        <f>Main[[#This Row],[Average_Cost_for_two]] * VLOOKUP(Main[[#This Row],[Currency]],'Currency'!A:B,2,FALSE)</f>
        <v>6</v>
      </c>
      <c r="W2693" s="5" t="str">
        <f>IF(Main[[#This Row],[Avg_Cost_USD]]&lt;10,"Low",
IF(Main[[#This Row],[Avg_Cost_USD]]&lt;=30,"Medium","High"))</f>
        <v>Low</v>
      </c>
    </row>
    <row r="2694" spans="1:23" x14ac:dyDescent="0.3">
      <c r="A2694">
        <v>18272344</v>
      </c>
      <c r="B2694" t="s">
        <v>3363</v>
      </c>
      <c r="C2694">
        <v>1</v>
      </c>
      <c r="D2694" t="s">
        <v>54</v>
      </c>
      <c r="E2694" t="s">
        <v>214</v>
      </c>
      <c r="F2694">
        <v>77.246075399999995</v>
      </c>
      <c r="G2694">
        <v>28.557349599999998</v>
      </c>
      <c r="H2694" t="s">
        <v>339</v>
      </c>
      <c r="I2694" t="s">
        <v>19</v>
      </c>
      <c r="J2694" t="s">
        <v>57</v>
      </c>
      <c r="K2694" t="s">
        <v>57</v>
      </c>
      <c r="L2694" t="s">
        <v>57</v>
      </c>
      <c r="M2694" t="s">
        <v>57</v>
      </c>
      <c r="N2694">
        <v>2</v>
      </c>
      <c r="O2694">
        <v>14</v>
      </c>
      <c r="P2694">
        <v>500</v>
      </c>
      <c r="Q2694">
        <v>3.2</v>
      </c>
      <c r="R2694">
        <v>2017</v>
      </c>
      <c r="S2694">
        <v>9</v>
      </c>
      <c r="T2694">
        <v>6</v>
      </c>
      <c r="U2694" s="1">
        <v>42984</v>
      </c>
      <c r="V2694" s="5">
        <f>Main[[#This Row],[Average_Cost_for_two]] * VLOOKUP(Main[[#This Row],[Currency]],'Currency'!A:B,2,FALSE)</f>
        <v>6</v>
      </c>
      <c r="W2694" s="5" t="str">
        <f>IF(Main[[#This Row],[Avg_Cost_USD]]&lt;10,"Low",
IF(Main[[#This Row],[Avg_Cost_USD]]&lt;=30,"Medium","High"))</f>
        <v>Low</v>
      </c>
    </row>
    <row r="2695" spans="1:23" x14ac:dyDescent="0.3">
      <c r="A2695">
        <v>17977792</v>
      </c>
      <c r="B2695" t="s">
        <v>3350</v>
      </c>
      <c r="C2695">
        <v>1</v>
      </c>
      <c r="D2695" t="s">
        <v>54</v>
      </c>
      <c r="E2695" t="s">
        <v>55</v>
      </c>
      <c r="F2695">
        <v>77.272800540000006</v>
      </c>
      <c r="G2695">
        <v>28.658878399999999</v>
      </c>
      <c r="H2695" t="s">
        <v>289</v>
      </c>
      <c r="I2695" t="s">
        <v>19</v>
      </c>
      <c r="J2695" t="s">
        <v>57</v>
      </c>
      <c r="K2695" t="s">
        <v>57</v>
      </c>
      <c r="L2695" t="s">
        <v>57</v>
      </c>
      <c r="M2695" t="s">
        <v>57</v>
      </c>
      <c r="N2695">
        <v>2</v>
      </c>
      <c r="O2695">
        <v>8</v>
      </c>
      <c r="P2695">
        <v>500</v>
      </c>
      <c r="Q2695">
        <v>2.8</v>
      </c>
      <c r="R2695">
        <v>2016</v>
      </c>
      <c r="S2695">
        <v>9</v>
      </c>
      <c r="T2695">
        <v>19</v>
      </c>
      <c r="U2695" s="1">
        <v>42632</v>
      </c>
      <c r="V2695" s="5">
        <f>Main[[#This Row],[Average_Cost_for_two]] * VLOOKUP(Main[[#This Row],[Currency]],'Currency'!A:B,2,FALSE)</f>
        <v>6</v>
      </c>
      <c r="W2695" s="5" t="str">
        <f>IF(Main[[#This Row],[Avg_Cost_USD]]&lt;10,"Low",
IF(Main[[#This Row],[Avg_Cost_USD]]&lt;=30,"Medium","High"))</f>
        <v>Low</v>
      </c>
    </row>
    <row r="2696" spans="1:23" x14ac:dyDescent="0.3">
      <c r="A2696">
        <v>307694</v>
      </c>
      <c r="B2696" t="s">
        <v>3364</v>
      </c>
      <c r="C2696">
        <v>1</v>
      </c>
      <c r="D2696" t="s">
        <v>54</v>
      </c>
      <c r="E2696" t="s">
        <v>256</v>
      </c>
      <c r="F2696">
        <v>77.225606999999997</v>
      </c>
      <c r="G2696">
        <v>28.589970000000001</v>
      </c>
      <c r="H2696" t="s">
        <v>369</v>
      </c>
      <c r="I2696" t="s">
        <v>19</v>
      </c>
      <c r="J2696" t="s">
        <v>57</v>
      </c>
      <c r="K2696" t="s">
        <v>57</v>
      </c>
      <c r="L2696" t="s">
        <v>57</v>
      </c>
      <c r="M2696" t="s">
        <v>57</v>
      </c>
      <c r="N2696">
        <v>2</v>
      </c>
      <c r="O2696">
        <v>19</v>
      </c>
      <c r="P2696">
        <v>500</v>
      </c>
      <c r="Q2696">
        <v>3.2</v>
      </c>
      <c r="R2696">
        <v>2015</v>
      </c>
      <c r="S2696">
        <v>9</v>
      </c>
      <c r="T2696">
        <v>14</v>
      </c>
      <c r="U2696" s="1">
        <v>42261</v>
      </c>
      <c r="V2696" s="5">
        <f>Main[[#This Row],[Average_Cost_for_two]] * VLOOKUP(Main[[#This Row],[Currency]],'Currency'!A:B,2,FALSE)</f>
        <v>6</v>
      </c>
      <c r="W2696" s="5" t="str">
        <f>IF(Main[[#This Row],[Avg_Cost_USD]]&lt;10,"Low",
IF(Main[[#This Row],[Avg_Cost_USD]]&lt;=30,"Medium","High"))</f>
        <v>Low</v>
      </c>
    </row>
    <row r="2697" spans="1:23" x14ac:dyDescent="0.3">
      <c r="A2697">
        <v>18420694</v>
      </c>
      <c r="B2697" t="s">
        <v>2619</v>
      </c>
      <c r="C2697">
        <v>1</v>
      </c>
      <c r="D2697" t="s">
        <v>54</v>
      </c>
      <c r="E2697" t="s">
        <v>104</v>
      </c>
      <c r="F2697">
        <v>77.295698999999999</v>
      </c>
      <c r="G2697">
        <v>28.6073217</v>
      </c>
      <c r="H2697" t="s">
        <v>287</v>
      </c>
      <c r="I2697" t="s">
        <v>19</v>
      </c>
      <c r="J2697" t="s">
        <v>57</v>
      </c>
      <c r="K2697" t="s">
        <v>57</v>
      </c>
      <c r="L2697" t="s">
        <v>57</v>
      </c>
      <c r="M2697" t="s">
        <v>57</v>
      </c>
      <c r="N2697">
        <v>2</v>
      </c>
      <c r="O2697">
        <v>1</v>
      </c>
      <c r="P2697">
        <v>500</v>
      </c>
      <c r="Q2697">
        <v>1</v>
      </c>
      <c r="R2697">
        <v>2017</v>
      </c>
      <c r="S2697">
        <v>9</v>
      </c>
      <c r="T2697">
        <v>7</v>
      </c>
      <c r="U2697" s="1">
        <v>42985</v>
      </c>
      <c r="V2697" s="5">
        <f>Main[[#This Row],[Average_Cost_for_two]] * VLOOKUP(Main[[#This Row],[Currency]],'Currency'!A:B,2,FALSE)</f>
        <v>6</v>
      </c>
      <c r="W2697" s="5" t="str">
        <f>IF(Main[[#This Row],[Avg_Cost_USD]]&lt;10,"Low",
IF(Main[[#This Row],[Avg_Cost_USD]]&lt;=30,"Medium","High"))</f>
        <v>Low</v>
      </c>
    </row>
    <row r="2698" spans="1:23" x14ac:dyDescent="0.3">
      <c r="A2698">
        <v>18375376</v>
      </c>
      <c r="B2698" t="s">
        <v>3365</v>
      </c>
      <c r="C2698">
        <v>1</v>
      </c>
      <c r="D2698" t="s">
        <v>54</v>
      </c>
      <c r="E2698" t="s">
        <v>106</v>
      </c>
      <c r="F2698">
        <v>77.339081280000002</v>
      </c>
      <c r="G2698">
        <v>28.607772239999999</v>
      </c>
      <c r="H2698" t="s">
        <v>321</v>
      </c>
      <c r="I2698" t="s">
        <v>19</v>
      </c>
      <c r="J2698" t="s">
        <v>57</v>
      </c>
      <c r="K2698" t="s">
        <v>57</v>
      </c>
      <c r="L2698" t="s">
        <v>57</v>
      </c>
      <c r="M2698" t="s">
        <v>57</v>
      </c>
      <c r="N2698">
        <v>2</v>
      </c>
      <c r="O2698">
        <v>3</v>
      </c>
      <c r="P2698">
        <v>500</v>
      </c>
      <c r="Q2698">
        <v>1</v>
      </c>
      <c r="R2698">
        <v>2015</v>
      </c>
      <c r="S2698">
        <v>9</v>
      </c>
      <c r="T2698">
        <v>5</v>
      </c>
      <c r="U2698" s="1">
        <v>42252</v>
      </c>
      <c r="V2698" s="5">
        <f>Main[[#This Row],[Average_Cost_for_two]] * VLOOKUP(Main[[#This Row],[Currency]],'Currency'!A:B,2,FALSE)</f>
        <v>6</v>
      </c>
      <c r="W2698" s="5" t="str">
        <f>IF(Main[[#This Row],[Avg_Cost_USD]]&lt;10,"Low",
IF(Main[[#This Row],[Avg_Cost_USD]]&lt;=30,"Medium","High"))</f>
        <v>Low</v>
      </c>
    </row>
    <row r="2699" spans="1:23" x14ac:dyDescent="0.3">
      <c r="A2699">
        <v>18472788</v>
      </c>
      <c r="B2699" t="s">
        <v>3366</v>
      </c>
      <c r="C2699">
        <v>1</v>
      </c>
      <c r="D2699" t="s">
        <v>54</v>
      </c>
      <c r="E2699" t="s">
        <v>182</v>
      </c>
      <c r="F2699">
        <v>77.175936199999995</v>
      </c>
      <c r="G2699">
        <v>28.555002200000001</v>
      </c>
      <c r="H2699" t="s">
        <v>301</v>
      </c>
      <c r="I2699" t="s">
        <v>19</v>
      </c>
      <c r="J2699" t="s">
        <v>57</v>
      </c>
      <c r="K2699" t="s">
        <v>57</v>
      </c>
      <c r="L2699" t="s">
        <v>57</v>
      </c>
      <c r="M2699" t="s">
        <v>57</v>
      </c>
      <c r="N2699">
        <v>2</v>
      </c>
      <c r="O2699">
        <v>4</v>
      </c>
      <c r="P2699">
        <v>500</v>
      </c>
      <c r="Q2699">
        <v>2.9</v>
      </c>
      <c r="R2699">
        <v>2010</v>
      </c>
      <c r="S2699">
        <v>9</v>
      </c>
      <c r="T2699">
        <v>9</v>
      </c>
      <c r="U2699" s="1">
        <v>40430</v>
      </c>
      <c r="V2699" s="5">
        <f>Main[[#This Row],[Average_Cost_for_two]] * VLOOKUP(Main[[#This Row],[Currency]],'Currency'!A:B,2,FALSE)</f>
        <v>6</v>
      </c>
      <c r="W2699" s="5" t="str">
        <f>IF(Main[[#This Row],[Avg_Cost_USD]]&lt;10,"Low",
IF(Main[[#This Row],[Avg_Cost_USD]]&lt;=30,"Medium","High"))</f>
        <v>Low</v>
      </c>
    </row>
    <row r="2700" spans="1:23" x14ac:dyDescent="0.3">
      <c r="A2700">
        <v>18466059</v>
      </c>
      <c r="B2700" t="s">
        <v>3367</v>
      </c>
      <c r="C2700">
        <v>1</v>
      </c>
      <c r="D2700" t="s">
        <v>54</v>
      </c>
      <c r="E2700" t="s">
        <v>1665</v>
      </c>
      <c r="F2700">
        <v>0</v>
      </c>
      <c r="G2700">
        <v>0</v>
      </c>
      <c r="H2700" t="s">
        <v>511</v>
      </c>
      <c r="I2700" t="s">
        <v>19</v>
      </c>
      <c r="J2700" t="s">
        <v>57</v>
      </c>
      <c r="K2700" t="s">
        <v>57</v>
      </c>
      <c r="L2700" t="s">
        <v>57</v>
      </c>
      <c r="M2700" t="s">
        <v>57</v>
      </c>
      <c r="N2700">
        <v>2</v>
      </c>
      <c r="O2700">
        <v>20</v>
      </c>
      <c r="P2700">
        <v>500</v>
      </c>
      <c r="Q2700">
        <v>4</v>
      </c>
      <c r="R2700">
        <v>2015</v>
      </c>
      <c r="S2700">
        <v>9</v>
      </c>
      <c r="T2700">
        <v>12</v>
      </c>
      <c r="U2700" s="1">
        <v>42259</v>
      </c>
      <c r="V2700" s="5">
        <f>Main[[#This Row],[Average_Cost_for_two]] * VLOOKUP(Main[[#This Row],[Currency]],'Currency'!A:B,2,FALSE)</f>
        <v>6</v>
      </c>
      <c r="W2700" s="5" t="str">
        <f>IF(Main[[#This Row],[Avg_Cost_USD]]&lt;10,"Low",
IF(Main[[#This Row],[Avg_Cost_USD]]&lt;=30,"Medium","High"))</f>
        <v>Low</v>
      </c>
    </row>
    <row r="2701" spans="1:23" x14ac:dyDescent="0.3">
      <c r="A2701">
        <v>18366586</v>
      </c>
      <c r="B2701" t="s">
        <v>3368</v>
      </c>
      <c r="C2701">
        <v>1</v>
      </c>
      <c r="D2701" t="s">
        <v>54</v>
      </c>
      <c r="E2701" t="s">
        <v>71</v>
      </c>
      <c r="F2701">
        <v>0</v>
      </c>
      <c r="G2701">
        <v>0</v>
      </c>
      <c r="H2701" t="s">
        <v>3369</v>
      </c>
      <c r="I2701" t="s">
        <v>19</v>
      </c>
      <c r="J2701" t="s">
        <v>57</v>
      </c>
      <c r="K2701" t="s">
        <v>57</v>
      </c>
      <c r="L2701" t="s">
        <v>57</v>
      </c>
      <c r="M2701" t="s">
        <v>57</v>
      </c>
      <c r="N2701">
        <v>2</v>
      </c>
      <c r="O2701">
        <v>1</v>
      </c>
      <c r="P2701">
        <v>500</v>
      </c>
      <c r="Q2701">
        <v>1</v>
      </c>
      <c r="R2701">
        <v>2013</v>
      </c>
      <c r="S2701">
        <v>9</v>
      </c>
      <c r="T2701">
        <v>9</v>
      </c>
      <c r="U2701" s="1">
        <v>41526</v>
      </c>
      <c r="V2701" s="5">
        <f>Main[[#This Row],[Average_Cost_for_two]] * VLOOKUP(Main[[#This Row],[Currency]],'Currency'!A:B,2,FALSE)</f>
        <v>6</v>
      </c>
      <c r="W2701" s="5" t="str">
        <f>IF(Main[[#This Row],[Avg_Cost_USD]]&lt;10,"Low",
IF(Main[[#This Row],[Avg_Cost_USD]]&lt;=30,"Medium","High"))</f>
        <v>Low</v>
      </c>
    </row>
    <row r="2702" spans="1:23" x14ac:dyDescent="0.3">
      <c r="A2702">
        <v>7712</v>
      </c>
      <c r="B2702" t="s">
        <v>3370</v>
      </c>
      <c r="C2702">
        <v>1</v>
      </c>
      <c r="D2702" t="s">
        <v>54</v>
      </c>
      <c r="E2702" t="s">
        <v>673</v>
      </c>
      <c r="F2702">
        <v>77.280601200000007</v>
      </c>
      <c r="G2702">
        <v>28.537081799999999</v>
      </c>
      <c r="H2702" t="s">
        <v>1887</v>
      </c>
      <c r="I2702" t="s">
        <v>19</v>
      </c>
      <c r="J2702" t="s">
        <v>57</v>
      </c>
      <c r="K2702" t="s">
        <v>57</v>
      </c>
      <c r="L2702" t="s">
        <v>57</v>
      </c>
      <c r="M2702" t="s">
        <v>57</v>
      </c>
      <c r="N2702">
        <v>2</v>
      </c>
      <c r="O2702">
        <v>18</v>
      </c>
      <c r="P2702">
        <v>500</v>
      </c>
      <c r="Q2702">
        <v>3.2</v>
      </c>
      <c r="R2702">
        <v>2011</v>
      </c>
      <c r="S2702">
        <v>9</v>
      </c>
      <c r="T2702">
        <v>15</v>
      </c>
      <c r="U2702" s="1">
        <v>40801</v>
      </c>
      <c r="V2702" s="5">
        <f>Main[[#This Row],[Average_Cost_for_two]] * VLOOKUP(Main[[#This Row],[Currency]],'Currency'!A:B,2,FALSE)</f>
        <v>6</v>
      </c>
      <c r="W2702" s="5" t="str">
        <f>IF(Main[[#This Row],[Avg_Cost_USD]]&lt;10,"Low",
IF(Main[[#This Row],[Avg_Cost_USD]]&lt;=30,"Medium","High"))</f>
        <v>Low</v>
      </c>
    </row>
    <row r="2703" spans="1:23" x14ac:dyDescent="0.3">
      <c r="A2703">
        <v>301775</v>
      </c>
      <c r="B2703" t="s">
        <v>3326</v>
      </c>
      <c r="C2703">
        <v>1</v>
      </c>
      <c r="D2703" t="s">
        <v>54</v>
      </c>
      <c r="E2703" t="s">
        <v>73</v>
      </c>
      <c r="F2703">
        <v>77.096117699999994</v>
      </c>
      <c r="G2703">
        <v>28.5942717</v>
      </c>
      <c r="H2703" t="s">
        <v>369</v>
      </c>
      <c r="I2703" t="s">
        <v>19</v>
      </c>
      <c r="J2703" t="s">
        <v>57</v>
      </c>
      <c r="K2703" t="s">
        <v>57</v>
      </c>
      <c r="L2703" t="s">
        <v>57</v>
      </c>
      <c r="M2703" t="s">
        <v>57</v>
      </c>
      <c r="N2703">
        <v>2</v>
      </c>
      <c r="O2703">
        <v>2</v>
      </c>
      <c r="P2703">
        <v>500</v>
      </c>
      <c r="Q2703">
        <v>1</v>
      </c>
      <c r="R2703">
        <v>2013</v>
      </c>
      <c r="S2703">
        <v>9</v>
      </c>
      <c r="T2703">
        <v>12</v>
      </c>
      <c r="U2703" s="1">
        <v>41529</v>
      </c>
      <c r="V2703" s="5">
        <f>Main[[#This Row],[Average_Cost_for_two]] * VLOOKUP(Main[[#This Row],[Currency]],'Currency'!A:B,2,FALSE)</f>
        <v>6</v>
      </c>
      <c r="W2703" s="5" t="str">
        <f>IF(Main[[#This Row],[Avg_Cost_USD]]&lt;10,"Low",
IF(Main[[#This Row],[Avg_Cost_USD]]&lt;=30,"Medium","High"))</f>
        <v>Low</v>
      </c>
    </row>
    <row r="2704" spans="1:23" x14ac:dyDescent="0.3">
      <c r="A2704">
        <v>6905</v>
      </c>
      <c r="B2704" t="s">
        <v>465</v>
      </c>
      <c r="C2704">
        <v>1</v>
      </c>
      <c r="D2704" t="s">
        <v>54</v>
      </c>
      <c r="E2704" t="s">
        <v>991</v>
      </c>
      <c r="F2704">
        <v>77.126012299999999</v>
      </c>
      <c r="G2704">
        <v>28.666011659999999</v>
      </c>
      <c r="H2704" t="s">
        <v>335</v>
      </c>
      <c r="I2704" t="s">
        <v>19</v>
      </c>
      <c r="J2704" t="s">
        <v>57</v>
      </c>
      <c r="K2704" t="s">
        <v>57</v>
      </c>
      <c r="L2704" t="s">
        <v>57</v>
      </c>
      <c r="M2704" t="s">
        <v>57</v>
      </c>
      <c r="N2704">
        <v>2</v>
      </c>
      <c r="O2704">
        <v>23</v>
      </c>
      <c r="P2704">
        <v>500</v>
      </c>
      <c r="Q2704">
        <v>3.2</v>
      </c>
      <c r="R2704">
        <v>2018</v>
      </c>
      <c r="S2704">
        <v>9</v>
      </c>
      <c r="T2704">
        <v>6</v>
      </c>
      <c r="U2704" s="1">
        <v>43349</v>
      </c>
      <c r="V2704" s="5">
        <f>Main[[#This Row],[Average_Cost_for_two]] * VLOOKUP(Main[[#This Row],[Currency]],'Currency'!A:B,2,FALSE)</f>
        <v>6</v>
      </c>
      <c r="W2704" s="5" t="str">
        <f>IF(Main[[#This Row],[Avg_Cost_USD]]&lt;10,"Low",
IF(Main[[#This Row],[Avg_Cost_USD]]&lt;=30,"Medium","High"))</f>
        <v>Low</v>
      </c>
    </row>
    <row r="2705" spans="1:23" x14ac:dyDescent="0.3">
      <c r="A2705">
        <v>304187</v>
      </c>
      <c r="B2705" t="s">
        <v>3371</v>
      </c>
      <c r="C2705">
        <v>1</v>
      </c>
      <c r="D2705" t="s">
        <v>54</v>
      </c>
      <c r="E2705" t="s">
        <v>1093</v>
      </c>
      <c r="F2705">
        <v>77.193788029999993</v>
      </c>
      <c r="G2705">
        <v>28.560922990000002</v>
      </c>
      <c r="H2705" t="s">
        <v>3372</v>
      </c>
      <c r="I2705" t="s">
        <v>19</v>
      </c>
      <c r="J2705" t="s">
        <v>57</v>
      </c>
      <c r="K2705" t="s">
        <v>57</v>
      </c>
      <c r="L2705" t="s">
        <v>57</v>
      </c>
      <c r="M2705" t="s">
        <v>57</v>
      </c>
      <c r="N2705">
        <v>2</v>
      </c>
      <c r="O2705">
        <v>150</v>
      </c>
      <c r="P2705">
        <v>500</v>
      </c>
      <c r="Q2705">
        <v>3.3</v>
      </c>
      <c r="R2705">
        <v>2011</v>
      </c>
      <c r="S2705">
        <v>9</v>
      </c>
      <c r="T2705">
        <v>14</v>
      </c>
      <c r="U2705" s="1">
        <v>40800</v>
      </c>
      <c r="V2705" s="5">
        <f>Main[[#This Row],[Average_Cost_for_two]] * VLOOKUP(Main[[#This Row],[Currency]],'Currency'!A:B,2,FALSE)</f>
        <v>6</v>
      </c>
      <c r="W2705" s="5" t="str">
        <f>IF(Main[[#This Row],[Avg_Cost_USD]]&lt;10,"Low",
IF(Main[[#This Row],[Avg_Cost_USD]]&lt;=30,"Medium","High"))</f>
        <v>Low</v>
      </c>
    </row>
    <row r="2706" spans="1:23" x14ac:dyDescent="0.3">
      <c r="A2706">
        <v>311326</v>
      </c>
      <c r="B2706" t="s">
        <v>3373</v>
      </c>
      <c r="C2706">
        <v>1</v>
      </c>
      <c r="D2706" t="s">
        <v>54</v>
      </c>
      <c r="E2706" t="s">
        <v>460</v>
      </c>
      <c r="F2706">
        <v>77.219655599999996</v>
      </c>
      <c r="G2706">
        <v>28.529137800000001</v>
      </c>
      <c r="H2706" t="s">
        <v>426</v>
      </c>
      <c r="I2706" t="s">
        <v>19</v>
      </c>
      <c r="J2706" t="s">
        <v>57</v>
      </c>
      <c r="K2706" t="s">
        <v>57</v>
      </c>
      <c r="L2706" t="s">
        <v>57</v>
      </c>
      <c r="M2706" t="s">
        <v>57</v>
      </c>
      <c r="N2706">
        <v>2</v>
      </c>
      <c r="O2706">
        <v>66</v>
      </c>
      <c r="P2706">
        <v>500</v>
      </c>
      <c r="Q2706">
        <v>3.6</v>
      </c>
      <c r="R2706">
        <v>2017</v>
      </c>
      <c r="S2706">
        <v>9</v>
      </c>
      <c r="T2706">
        <v>20</v>
      </c>
      <c r="U2706" s="1">
        <v>42998</v>
      </c>
      <c r="V2706" s="5">
        <f>Main[[#This Row],[Average_Cost_for_two]] * VLOOKUP(Main[[#This Row],[Currency]],'Currency'!A:B,2,FALSE)</f>
        <v>6</v>
      </c>
      <c r="W2706" s="5" t="str">
        <f>IF(Main[[#This Row],[Avg_Cost_USD]]&lt;10,"Low",
IF(Main[[#This Row],[Avg_Cost_USD]]&lt;=30,"Medium","High"))</f>
        <v>Low</v>
      </c>
    </row>
    <row r="2707" spans="1:23" x14ac:dyDescent="0.3">
      <c r="A2707">
        <v>3322</v>
      </c>
      <c r="B2707" t="s">
        <v>1722</v>
      </c>
      <c r="C2707">
        <v>1</v>
      </c>
      <c r="D2707" t="s">
        <v>54</v>
      </c>
      <c r="E2707" t="s">
        <v>209</v>
      </c>
      <c r="F2707">
        <v>77.172556200000002</v>
      </c>
      <c r="G2707">
        <v>28.692665999999999</v>
      </c>
      <c r="H2707" t="s">
        <v>3374</v>
      </c>
      <c r="I2707" t="s">
        <v>19</v>
      </c>
      <c r="J2707" t="s">
        <v>57</v>
      </c>
      <c r="K2707" t="s">
        <v>57</v>
      </c>
      <c r="L2707" t="s">
        <v>57</v>
      </c>
      <c r="M2707" t="s">
        <v>57</v>
      </c>
      <c r="N2707">
        <v>2</v>
      </c>
      <c r="O2707">
        <v>102</v>
      </c>
      <c r="P2707">
        <v>500</v>
      </c>
      <c r="Q2707">
        <v>2.8</v>
      </c>
      <c r="R2707">
        <v>2013</v>
      </c>
      <c r="S2707">
        <v>8</v>
      </c>
      <c r="T2707">
        <v>26</v>
      </c>
      <c r="U2707" s="1">
        <v>41512</v>
      </c>
      <c r="V2707" s="5">
        <f>Main[[#This Row],[Average_Cost_for_two]] * VLOOKUP(Main[[#This Row],[Currency]],'Currency'!A:B,2,FALSE)</f>
        <v>6</v>
      </c>
      <c r="W2707" s="5" t="str">
        <f>IF(Main[[#This Row],[Avg_Cost_USD]]&lt;10,"Low",
IF(Main[[#This Row],[Avg_Cost_USD]]&lt;=30,"Medium","High"))</f>
        <v>Low</v>
      </c>
    </row>
    <row r="2708" spans="1:23" x14ac:dyDescent="0.3">
      <c r="A2708">
        <v>18175256</v>
      </c>
      <c r="B2708" t="s">
        <v>3350</v>
      </c>
      <c r="C2708">
        <v>1</v>
      </c>
      <c r="D2708" t="s">
        <v>54</v>
      </c>
      <c r="E2708" t="s">
        <v>168</v>
      </c>
      <c r="F2708">
        <v>77.252049630000002</v>
      </c>
      <c r="G2708">
        <v>28.539725350000001</v>
      </c>
      <c r="H2708" t="s">
        <v>289</v>
      </c>
      <c r="I2708" t="s">
        <v>19</v>
      </c>
      <c r="J2708" t="s">
        <v>57</v>
      </c>
      <c r="K2708" t="s">
        <v>57</v>
      </c>
      <c r="L2708" t="s">
        <v>57</v>
      </c>
      <c r="M2708" t="s">
        <v>57</v>
      </c>
      <c r="N2708">
        <v>2</v>
      </c>
      <c r="O2708">
        <v>26</v>
      </c>
      <c r="P2708">
        <v>500</v>
      </c>
      <c r="Q2708">
        <v>3.2</v>
      </c>
      <c r="R2708">
        <v>2011</v>
      </c>
      <c r="S2708">
        <v>8</v>
      </c>
      <c r="T2708">
        <v>17</v>
      </c>
      <c r="U2708" s="1">
        <v>40772</v>
      </c>
      <c r="V2708" s="5">
        <f>Main[[#This Row],[Average_Cost_for_two]] * VLOOKUP(Main[[#This Row],[Currency]],'Currency'!A:B,2,FALSE)</f>
        <v>6</v>
      </c>
      <c r="W2708" s="5" t="str">
        <f>IF(Main[[#This Row],[Avg_Cost_USD]]&lt;10,"Low",
IF(Main[[#This Row],[Avg_Cost_USD]]&lt;=30,"Medium","High"))</f>
        <v>Low</v>
      </c>
    </row>
    <row r="2709" spans="1:23" x14ac:dyDescent="0.3">
      <c r="A2709">
        <v>18454058</v>
      </c>
      <c r="B2709" t="s">
        <v>3375</v>
      </c>
      <c r="C2709">
        <v>1</v>
      </c>
      <c r="D2709" t="s">
        <v>54</v>
      </c>
      <c r="E2709" t="s">
        <v>81</v>
      </c>
      <c r="F2709">
        <v>77.327928420000006</v>
      </c>
      <c r="G2709">
        <v>28.694052509999999</v>
      </c>
      <c r="H2709" t="s">
        <v>303</v>
      </c>
      <c r="I2709" t="s">
        <v>19</v>
      </c>
      <c r="J2709" t="s">
        <v>57</v>
      </c>
      <c r="K2709" t="s">
        <v>57</v>
      </c>
      <c r="L2709" t="s">
        <v>57</v>
      </c>
      <c r="M2709" t="s">
        <v>57</v>
      </c>
      <c r="N2709">
        <v>2</v>
      </c>
      <c r="O2709">
        <v>10</v>
      </c>
      <c r="P2709">
        <v>500</v>
      </c>
      <c r="Q2709">
        <v>3.2</v>
      </c>
      <c r="R2709">
        <v>2015</v>
      </c>
      <c r="S2709">
        <v>8</v>
      </c>
      <c r="T2709">
        <v>9</v>
      </c>
      <c r="U2709" s="1">
        <v>42225</v>
      </c>
      <c r="V2709" s="5">
        <f>Main[[#This Row],[Average_Cost_for_two]] * VLOOKUP(Main[[#This Row],[Currency]],'Currency'!A:B,2,FALSE)</f>
        <v>6</v>
      </c>
      <c r="W2709" s="5" t="str">
        <f>IF(Main[[#This Row],[Avg_Cost_USD]]&lt;10,"Low",
IF(Main[[#This Row],[Avg_Cost_USD]]&lt;=30,"Medium","High"))</f>
        <v>Low</v>
      </c>
    </row>
    <row r="2710" spans="1:23" x14ac:dyDescent="0.3">
      <c r="A2710">
        <v>18453878</v>
      </c>
      <c r="B2710" t="s">
        <v>3376</v>
      </c>
      <c r="C2710">
        <v>1</v>
      </c>
      <c r="D2710" t="s">
        <v>54</v>
      </c>
      <c r="E2710" t="s">
        <v>536</v>
      </c>
      <c r="F2710">
        <v>0</v>
      </c>
      <c r="G2710">
        <v>0</v>
      </c>
      <c r="H2710" t="s">
        <v>289</v>
      </c>
      <c r="I2710" t="s">
        <v>19</v>
      </c>
      <c r="J2710" t="s">
        <v>57</v>
      </c>
      <c r="K2710" t="s">
        <v>57</v>
      </c>
      <c r="L2710" t="s">
        <v>57</v>
      </c>
      <c r="M2710" t="s">
        <v>57</v>
      </c>
      <c r="N2710">
        <v>2</v>
      </c>
      <c r="O2710">
        <v>5</v>
      </c>
      <c r="P2710">
        <v>500</v>
      </c>
      <c r="Q2710">
        <v>3</v>
      </c>
      <c r="R2710">
        <v>2012</v>
      </c>
      <c r="S2710">
        <v>8</v>
      </c>
      <c r="T2710">
        <v>4</v>
      </c>
      <c r="U2710" s="1">
        <v>41125</v>
      </c>
      <c r="V2710" s="5">
        <f>Main[[#This Row],[Average_Cost_for_two]] * VLOOKUP(Main[[#This Row],[Currency]],'Currency'!A:B,2,FALSE)</f>
        <v>6</v>
      </c>
      <c r="W2710" s="5" t="str">
        <f>IF(Main[[#This Row],[Avg_Cost_USD]]&lt;10,"Low",
IF(Main[[#This Row],[Avg_Cost_USD]]&lt;=30,"Medium","High"))</f>
        <v>Low</v>
      </c>
    </row>
    <row r="2711" spans="1:23" x14ac:dyDescent="0.3">
      <c r="A2711">
        <v>18447890</v>
      </c>
      <c r="B2711" t="s">
        <v>3377</v>
      </c>
      <c r="C2711">
        <v>1</v>
      </c>
      <c r="D2711" t="s">
        <v>54</v>
      </c>
      <c r="E2711" t="s">
        <v>1744</v>
      </c>
      <c r="F2711">
        <v>77.251785600000005</v>
      </c>
      <c r="G2711">
        <v>28.5514005</v>
      </c>
      <c r="H2711" t="s">
        <v>434</v>
      </c>
      <c r="I2711" t="s">
        <v>19</v>
      </c>
      <c r="J2711" t="s">
        <v>57</v>
      </c>
      <c r="K2711" t="s">
        <v>57</v>
      </c>
      <c r="L2711" t="s">
        <v>57</v>
      </c>
      <c r="M2711" t="s">
        <v>57</v>
      </c>
      <c r="N2711">
        <v>2</v>
      </c>
      <c r="O2711">
        <v>9</v>
      </c>
      <c r="P2711">
        <v>500</v>
      </c>
      <c r="Q2711">
        <v>3.1</v>
      </c>
      <c r="R2711">
        <v>2013</v>
      </c>
      <c r="S2711">
        <v>8</v>
      </c>
      <c r="T2711">
        <v>24</v>
      </c>
      <c r="U2711" s="1">
        <v>41510</v>
      </c>
      <c r="V2711" s="5">
        <f>Main[[#This Row],[Average_Cost_for_two]] * VLOOKUP(Main[[#This Row],[Currency]],'Currency'!A:B,2,FALSE)</f>
        <v>6</v>
      </c>
      <c r="W2711" s="5" t="str">
        <f>IF(Main[[#This Row],[Avg_Cost_USD]]&lt;10,"Low",
IF(Main[[#This Row],[Avg_Cost_USD]]&lt;=30,"Medium","High"))</f>
        <v>Low</v>
      </c>
    </row>
    <row r="2712" spans="1:23" x14ac:dyDescent="0.3">
      <c r="A2712">
        <v>18358207</v>
      </c>
      <c r="B2712" t="s">
        <v>2908</v>
      </c>
      <c r="C2712">
        <v>1</v>
      </c>
      <c r="D2712" t="s">
        <v>54</v>
      </c>
      <c r="E2712" t="s">
        <v>122</v>
      </c>
      <c r="F2712">
        <v>77.189807900000005</v>
      </c>
      <c r="G2712">
        <v>28.7014836</v>
      </c>
      <c r="H2712" t="s">
        <v>289</v>
      </c>
      <c r="I2712" t="s">
        <v>19</v>
      </c>
      <c r="J2712" t="s">
        <v>57</v>
      </c>
      <c r="K2712" t="s">
        <v>57</v>
      </c>
      <c r="L2712" t="s">
        <v>57</v>
      </c>
      <c r="M2712" t="s">
        <v>57</v>
      </c>
      <c r="N2712">
        <v>2</v>
      </c>
      <c r="O2712">
        <v>2</v>
      </c>
      <c r="P2712">
        <v>500</v>
      </c>
      <c r="Q2712">
        <v>1</v>
      </c>
      <c r="R2712">
        <v>2013</v>
      </c>
      <c r="S2712">
        <v>8</v>
      </c>
      <c r="T2712">
        <v>27</v>
      </c>
      <c r="U2712" s="1">
        <v>41513</v>
      </c>
      <c r="V2712" s="5">
        <f>Main[[#This Row],[Average_Cost_for_two]] * VLOOKUP(Main[[#This Row],[Currency]],'Currency'!A:B,2,FALSE)</f>
        <v>6</v>
      </c>
      <c r="W2712" s="5" t="str">
        <f>IF(Main[[#This Row],[Avg_Cost_USD]]&lt;10,"Low",
IF(Main[[#This Row],[Avg_Cost_USD]]&lt;=30,"Medium","High"))</f>
        <v>Low</v>
      </c>
    </row>
    <row r="2713" spans="1:23" x14ac:dyDescent="0.3">
      <c r="A2713">
        <v>4500</v>
      </c>
      <c r="B2713" t="s">
        <v>3378</v>
      </c>
      <c r="C2713">
        <v>1</v>
      </c>
      <c r="D2713" t="s">
        <v>54</v>
      </c>
      <c r="E2713" t="s">
        <v>3379</v>
      </c>
      <c r="F2713">
        <v>77.164437620000001</v>
      </c>
      <c r="G2713">
        <v>28.556503469999999</v>
      </c>
      <c r="H2713" t="s">
        <v>342</v>
      </c>
      <c r="I2713" t="s">
        <v>19</v>
      </c>
      <c r="J2713" t="s">
        <v>57</v>
      </c>
      <c r="K2713" t="s">
        <v>57</v>
      </c>
      <c r="L2713" t="s">
        <v>57</v>
      </c>
      <c r="M2713" t="s">
        <v>57</v>
      </c>
      <c r="N2713">
        <v>2</v>
      </c>
      <c r="O2713">
        <v>17</v>
      </c>
      <c r="P2713">
        <v>500</v>
      </c>
      <c r="Q2713">
        <v>3.3</v>
      </c>
      <c r="R2713">
        <v>2018</v>
      </c>
      <c r="S2713">
        <v>8</v>
      </c>
      <c r="T2713">
        <v>24</v>
      </c>
      <c r="U2713" s="1">
        <v>43336</v>
      </c>
      <c r="V2713" s="5">
        <f>Main[[#This Row],[Average_Cost_for_two]] * VLOOKUP(Main[[#This Row],[Currency]],'Currency'!A:B,2,FALSE)</f>
        <v>6</v>
      </c>
      <c r="W2713" s="5" t="str">
        <f>IF(Main[[#This Row],[Avg_Cost_USD]]&lt;10,"Low",
IF(Main[[#This Row],[Avg_Cost_USD]]&lt;=30,"Medium","High"))</f>
        <v>Low</v>
      </c>
    </row>
    <row r="2714" spans="1:23" x14ac:dyDescent="0.3">
      <c r="A2714">
        <v>6651</v>
      </c>
      <c r="B2714" t="s">
        <v>3380</v>
      </c>
      <c r="C2714">
        <v>1</v>
      </c>
      <c r="D2714" t="s">
        <v>54</v>
      </c>
      <c r="E2714" t="s">
        <v>396</v>
      </c>
      <c r="F2714">
        <v>77.204844499999993</v>
      </c>
      <c r="G2714">
        <v>28.6839604</v>
      </c>
      <c r="H2714" t="s">
        <v>301</v>
      </c>
      <c r="I2714" t="s">
        <v>19</v>
      </c>
      <c r="J2714" t="s">
        <v>57</v>
      </c>
      <c r="K2714" t="s">
        <v>57</v>
      </c>
      <c r="L2714" t="s">
        <v>57</v>
      </c>
      <c r="M2714" t="s">
        <v>57</v>
      </c>
      <c r="N2714">
        <v>2</v>
      </c>
      <c r="O2714">
        <v>25</v>
      </c>
      <c r="P2714">
        <v>500</v>
      </c>
      <c r="Q2714">
        <v>2.8</v>
      </c>
      <c r="R2714">
        <v>2014</v>
      </c>
      <c r="S2714">
        <v>8</v>
      </c>
      <c r="T2714">
        <v>16</v>
      </c>
      <c r="U2714" s="1">
        <v>41867</v>
      </c>
      <c r="V2714" s="5">
        <f>Main[[#This Row],[Average_Cost_for_two]] * VLOOKUP(Main[[#This Row],[Currency]],'Currency'!A:B,2,FALSE)</f>
        <v>6</v>
      </c>
      <c r="W2714" s="5" t="str">
        <f>IF(Main[[#This Row],[Avg_Cost_USD]]&lt;10,"Low",
IF(Main[[#This Row],[Avg_Cost_USD]]&lt;=30,"Medium","High"))</f>
        <v>Low</v>
      </c>
    </row>
    <row r="2715" spans="1:23" x14ac:dyDescent="0.3">
      <c r="A2715">
        <v>304028</v>
      </c>
      <c r="B2715" t="s">
        <v>3347</v>
      </c>
      <c r="C2715">
        <v>1</v>
      </c>
      <c r="D2715" t="s">
        <v>54</v>
      </c>
      <c r="E2715" t="s">
        <v>173</v>
      </c>
      <c r="F2715">
        <v>77.195288399999995</v>
      </c>
      <c r="G2715">
        <v>28.646476</v>
      </c>
      <c r="H2715" t="s">
        <v>3381</v>
      </c>
      <c r="I2715" t="s">
        <v>19</v>
      </c>
      <c r="J2715" t="s">
        <v>57</v>
      </c>
      <c r="K2715" t="s">
        <v>57</v>
      </c>
      <c r="L2715" t="s">
        <v>57</v>
      </c>
      <c r="M2715" t="s">
        <v>57</v>
      </c>
      <c r="N2715">
        <v>2</v>
      </c>
      <c r="O2715">
        <v>39</v>
      </c>
      <c r="P2715">
        <v>500</v>
      </c>
      <c r="Q2715">
        <v>2.8</v>
      </c>
      <c r="R2715">
        <v>2011</v>
      </c>
      <c r="S2715">
        <v>8</v>
      </c>
      <c r="T2715">
        <v>2</v>
      </c>
      <c r="U2715" s="1">
        <v>40757</v>
      </c>
      <c r="V2715" s="5">
        <f>Main[[#This Row],[Average_Cost_for_two]] * VLOOKUP(Main[[#This Row],[Currency]],'Currency'!A:B,2,FALSE)</f>
        <v>6</v>
      </c>
      <c r="W2715" s="5" t="str">
        <f>IF(Main[[#This Row],[Avg_Cost_USD]]&lt;10,"Low",
IF(Main[[#This Row],[Avg_Cost_USD]]&lt;=30,"Medium","High"))</f>
        <v>Low</v>
      </c>
    </row>
    <row r="2716" spans="1:23" x14ac:dyDescent="0.3">
      <c r="A2716">
        <v>18336529</v>
      </c>
      <c r="B2716" t="s">
        <v>3382</v>
      </c>
      <c r="C2716">
        <v>1</v>
      </c>
      <c r="D2716" t="s">
        <v>54</v>
      </c>
      <c r="E2716" t="s">
        <v>293</v>
      </c>
      <c r="F2716">
        <v>77.159705599999995</v>
      </c>
      <c r="G2716">
        <v>28.688925600000001</v>
      </c>
      <c r="H2716" t="s">
        <v>301</v>
      </c>
      <c r="I2716" t="s">
        <v>19</v>
      </c>
      <c r="J2716" t="s">
        <v>57</v>
      </c>
      <c r="K2716" t="s">
        <v>57</v>
      </c>
      <c r="L2716" t="s">
        <v>57</v>
      </c>
      <c r="M2716" t="s">
        <v>57</v>
      </c>
      <c r="N2716">
        <v>2</v>
      </c>
      <c r="O2716">
        <v>12</v>
      </c>
      <c r="P2716">
        <v>500</v>
      </c>
      <c r="Q2716">
        <v>3.3</v>
      </c>
      <c r="R2716">
        <v>2012</v>
      </c>
      <c r="S2716">
        <v>8</v>
      </c>
      <c r="T2716">
        <v>8</v>
      </c>
      <c r="U2716" s="1">
        <v>41129</v>
      </c>
      <c r="V2716" s="5">
        <f>Main[[#This Row],[Average_Cost_for_two]] * VLOOKUP(Main[[#This Row],[Currency]],'Currency'!A:B,2,FALSE)</f>
        <v>6</v>
      </c>
      <c r="W2716" s="5" t="str">
        <f>IF(Main[[#This Row],[Avg_Cost_USD]]&lt;10,"Low",
IF(Main[[#This Row],[Avg_Cost_USD]]&lt;=30,"Medium","High"))</f>
        <v>Low</v>
      </c>
    </row>
    <row r="2717" spans="1:23" x14ac:dyDescent="0.3">
      <c r="A2717">
        <v>18381652</v>
      </c>
      <c r="B2717" t="s">
        <v>3207</v>
      </c>
      <c r="C2717">
        <v>1</v>
      </c>
      <c r="D2717" t="s">
        <v>54</v>
      </c>
      <c r="E2717" t="s">
        <v>412</v>
      </c>
      <c r="F2717">
        <v>77.283675799999997</v>
      </c>
      <c r="G2717">
        <v>28.639889199999999</v>
      </c>
      <c r="H2717" t="s">
        <v>287</v>
      </c>
      <c r="I2717" t="s">
        <v>19</v>
      </c>
      <c r="J2717" t="s">
        <v>57</v>
      </c>
      <c r="K2717" t="s">
        <v>57</v>
      </c>
      <c r="L2717" t="s">
        <v>57</v>
      </c>
      <c r="M2717" t="s">
        <v>57</v>
      </c>
      <c r="N2717">
        <v>2</v>
      </c>
      <c r="O2717">
        <v>3</v>
      </c>
      <c r="P2717">
        <v>500</v>
      </c>
      <c r="Q2717">
        <v>1</v>
      </c>
      <c r="R2717">
        <v>2013</v>
      </c>
      <c r="S2717">
        <v>8</v>
      </c>
      <c r="T2717">
        <v>3</v>
      </c>
      <c r="U2717" s="1">
        <v>41489</v>
      </c>
      <c r="V2717" s="5">
        <f>Main[[#This Row],[Average_Cost_for_two]] * VLOOKUP(Main[[#This Row],[Currency]],'Currency'!A:B,2,FALSE)</f>
        <v>6</v>
      </c>
      <c r="W2717" s="5" t="str">
        <f>IF(Main[[#This Row],[Avg_Cost_USD]]&lt;10,"Low",
IF(Main[[#This Row],[Avg_Cost_USD]]&lt;=30,"Medium","High"))</f>
        <v>Low</v>
      </c>
    </row>
    <row r="2718" spans="1:23" x14ac:dyDescent="0.3">
      <c r="A2718">
        <v>6203</v>
      </c>
      <c r="B2718" t="s">
        <v>3383</v>
      </c>
      <c r="C2718">
        <v>1</v>
      </c>
      <c r="D2718" t="s">
        <v>54</v>
      </c>
      <c r="E2718" t="s">
        <v>256</v>
      </c>
      <c r="F2718">
        <v>77.231129999999993</v>
      </c>
      <c r="G2718">
        <v>28.589055299999998</v>
      </c>
      <c r="H2718" t="s">
        <v>547</v>
      </c>
      <c r="I2718" t="s">
        <v>19</v>
      </c>
      <c r="J2718" t="s">
        <v>57</v>
      </c>
      <c r="K2718" t="s">
        <v>57</v>
      </c>
      <c r="L2718" t="s">
        <v>57</v>
      </c>
      <c r="M2718" t="s">
        <v>57</v>
      </c>
      <c r="N2718">
        <v>2</v>
      </c>
      <c r="O2718">
        <v>8</v>
      </c>
      <c r="P2718">
        <v>500</v>
      </c>
      <c r="Q2718">
        <v>2.8</v>
      </c>
      <c r="R2718">
        <v>2014</v>
      </c>
      <c r="S2718">
        <v>8</v>
      </c>
      <c r="T2718">
        <v>23</v>
      </c>
      <c r="U2718" s="1">
        <v>41874</v>
      </c>
      <c r="V2718" s="5">
        <f>Main[[#This Row],[Average_Cost_for_two]] * VLOOKUP(Main[[#This Row],[Currency]],'Currency'!A:B,2,FALSE)</f>
        <v>6</v>
      </c>
      <c r="W2718" s="5" t="str">
        <f>IF(Main[[#This Row],[Avg_Cost_USD]]&lt;10,"Low",
IF(Main[[#This Row],[Avg_Cost_USD]]&lt;=30,"Medium","High"))</f>
        <v>Low</v>
      </c>
    </row>
    <row r="2719" spans="1:23" x14ac:dyDescent="0.3">
      <c r="A2719">
        <v>18432206</v>
      </c>
      <c r="B2719" t="s">
        <v>3384</v>
      </c>
      <c r="C2719">
        <v>1</v>
      </c>
      <c r="D2719" t="s">
        <v>54</v>
      </c>
      <c r="E2719" t="s">
        <v>69</v>
      </c>
      <c r="F2719">
        <v>76.981755500000006</v>
      </c>
      <c r="G2719">
        <v>28.610581</v>
      </c>
      <c r="H2719" t="s">
        <v>335</v>
      </c>
      <c r="I2719" t="s">
        <v>19</v>
      </c>
      <c r="J2719" t="s">
        <v>57</v>
      </c>
      <c r="K2719" t="s">
        <v>57</v>
      </c>
      <c r="L2719" t="s">
        <v>57</v>
      </c>
      <c r="M2719" t="s">
        <v>57</v>
      </c>
      <c r="N2719">
        <v>2</v>
      </c>
      <c r="O2719">
        <v>1</v>
      </c>
      <c r="P2719">
        <v>500</v>
      </c>
      <c r="Q2719">
        <v>1</v>
      </c>
      <c r="R2719">
        <v>2012</v>
      </c>
      <c r="S2719">
        <v>8</v>
      </c>
      <c r="T2719">
        <v>7</v>
      </c>
      <c r="U2719" s="1">
        <v>41128</v>
      </c>
      <c r="V2719" s="5">
        <f>Main[[#This Row],[Average_Cost_for_two]] * VLOOKUP(Main[[#This Row],[Currency]],'Currency'!A:B,2,FALSE)</f>
        <v>6</v>
      </c>
      <c r="W2719" s="5" t="str">
        <f>IF(Main[[#This Row],[Avg_Cost_USD]]&lt;10,"Low",
IF(Main[[#This Row],[Avg_Cost_USD]]&lt;=30,"Medium","High"))</f>
        <v>Low</v>
      </c>
    </row>
    <row r="2720" spans="1:23" x14ac:dyDescent="0.3">
      <c r="A2720">
        <v>148</v>
      </c>
      <c r="B2720" t="s">
        <v>3241</v>
      </c>
      <c r="C2720">
        <v>1</v>
      </c>
      <c r="D2720" t="s">
        <v>54</v>
      </c>
      <c r="E2720" t="s">
        <v>96</v>
      </c>
      <c r="F2720">
        <v>77.251157000000006</v>
      </c>
      <c r="G2720">
        <v>28.550175400000001</v>
      </c>
      <c r="H2720" t="s">
        <v>3242</v>
      </c>
      <c r="I2720" t="s">
        <v>19</v>
      </c>
      <c r="J2720" t="s">
        <v>57</v>
      </c>
      <c r="K2720" t="s">
        <v>57</v>
      </c>
      <c r="L2720" t="s">
        <v>57</v>
      </c>
      <c r="M2720" t="s">
        <v>57</v>
      </c>
      <c r="N2720">
        <v>2</v>
      </c>
      <c r="O2720">
        <v>142</v>
      </c>
      <c r="P2720">
        <v>500</v>
      </c>
      <c r="Q2720">
        <v>3.6</v>
      </c>
      <c r="R2720">
        <v>2017</v>
      </c>
      <c r="S2720">
        <v>8</v>
      </c>
      <c r="T2720">
        <v>6</v>
      </c>
      <c r="U2720" s="1">
        <v>42953</v>
      </c>
      <c r="V2720" s="5">
        <f>Main[[#This Row],[Average_Cost_for_two]] * VLOOKUP(Main[[#This Row],[Currency]],'Currency'!A:B,2,FALSE)</f>
        <v>6</v>
      </c>
      <c r="W2720" s="5" t="str">
        <f>IF(Main[[#This Row],[Avg_Cost_USD]]&lt;10,"Low",
IF(Main[[#This Row],[Avg_Cost_USD]]&lt;=30,"Medium","High"))</f>
        <v>Low</v>
      </c>
    </row>
    <row r="2721" spans="1:23" x14ac:dyDescent="0.3">
      <c r="A2721">
        <v>3790</v>
      </c>
      <c r="B2721" t="s">
        <v>1662</v>
      </c>
      <c r="C2721">
        <v>1</v>
      </c>
      <c r="D2721" t="s">
        <v>54</v>
      </c>
      <c r="E2721" t="s">
        <v>160</v>
      </c>
      <c r="F2721">
        <v>77.294778300000004</v>
      </c>
      <c r="G2721">
        <v>28.639325100000001</v>
      </c>
      <c r="H2721" t="s">
        <v>3385</v>
      </c>
      <c r="I2721" t="s">
        <v>19</v>
      </c>
      <c r="J2721" t="s">
        <v>57</v>
      </c>
      <c r="K2721" t="s">
        <v>57</v>
      </c>
      <c r="L2721" t="s">
        <v>57</v>
      </c>
      <c r="M2721" t="s">
        <v>57</v>
      </c>
      <c r="N2721">
        <v>2</v>
      </c>
      <c r="O2721">
        <v>81</v>
      </c>
      <c r="P2721">
        <v>500</v>
      </c>
      <c r="Q2721">
        <v>3.4</v>
      </c>
      <c r="R2721">
        <v>2012</v>
      </c>
      <c r="S2721">
        <v>8</v>
      </c>
      <c r="T2721">
        <v>25</v>
      </c>
      <c r="U2721" s="1">
        <v>41146</v>
      </c>
      <c r="V2721" s="5">
        <f>Main[[#This Row],[Average_Cost_for_two]] * VLOOKUP(Main[[#This Row],[Currency]],'Currency'!A:B,2,FALSE)</f>
        <v>6</v>
      </c>
      <c r="W2721" s="5" t="str">
        <f>IF(Main[[#This Row],[Avg_Cost_USD]]&lt;10,"Low",
IF(Main[[#This Row],[Avg_Cost_USD]]&lt;=30,"Medium","High"))</f>
        <v>Low</v>
      </c>
    </row>
    <row r="2722" spans="1:23" x14ac:dyDescent="0.3">
      <c r="A2722">
        <v>18219516</v>
      </c>
      <c r="B2722" t="s">
        <v>3386</v>
      </c>
      <c r="C2722">
        <v>1</v>
      </c>
      <c r="D2722" t="s">
        <v>54</v>
      </c>
      <c r="E2722" t="s">
        <v>1093</v>
      </c>
      <c r="F2722">
        <v>77.196587579999999</v>
      </c>
      <c r="G2722">
        <v>28.558874889999998</v>
      </c>
      <c r="H2722" t="s">
        <v>335</v>
      </c>
      <c r="I2722" t="s">
        <v>19</v>
      </c>
      <c r="J2722" t="s">
        <v>57</v>
      </c>
      <c r="K2722" t="s">
        <v>57</v>
      </c>
      <c r="L2722" t="s">
        <v>57</v>
      </c>
      <c r="M2722" t="s">
        <v>57</v>
      </c>
      <c r="N2722">
        <v>2</v>
      </c>
      <c r="O2722">
        <v>8</v>
      </c>
      <c r="P2722">
        <v>500</v>
      </c>
      <c r="Q2722">
        <v>3.1</v>
      </c>
      <c r="R2722">
        <v>2015</v>
      </c>
      <c r="S2722">
        <v>8</v>
      </c>
      <c r="T2722">
        <v>1</v>
      </c>
      <c r="U2722" s="1">
        <v>42217</v>
      </c>
      <c r="V2722" s="5">
        <f>Main[[#This Row],[Average_Cost_for_two]] * VLOOKUP(Main[[#This Row],[Currency]],'Currency'!A:B,2,FALSE)</f>
        <v>6</v>
      </c>
      <c r="W2722" s="5" t="str">
        <f>IF(Main[[#This Row],[Avg_Cost_USD]]&lt;10,"Low",
IF(Main[[#This Row],[Avg_Cost_USD]]&lt;=30,"Medium","High"))</f>
        <v>Low</v>
      </c>
    </row>
    <row r="2723" spans="1:23" x14ac:dyDescent="0.3">
      <c r="A2723">
        <v>308219</v>
      </c>
      <c r="B2723" t="s">
        <v>3387</v>
      </c>
      <c r="C2723">
        <v>1</v>
      </c>
      <c r="D2723" t="s">
        <v>54</v>
      </c>
      <c r="E2723" t="s">
        <v>1093</v>
      </c>
      <c r="F2723">
        <v>77.195852990000006</v>
      </c>
      <c r="G2723">
        <v>28.565738150000001</v>
      </c>
      <c r="H2723" t="s">
        <v>339</v>
      </c>
      <c r="I2723" t="s">
        <v>19</v>
      </c>
      <c r="J2723" t="s">
        <v>57</v>
      </c>
      <c r="K2723" t="s">
        <v>57</v>
      </c>
      <c r="L2723" t="s">
        <v>57</v>
      </c>
      <c r="M2723" t="s">
        <v>57</v>
      </c>
      <c r="N2723">
        <v>2</v>
      </c>
      <c r="O2723">
        <v>26</v>
      </c>
      <c r="P2723">
        <v>500</v>
      </c>
      <c r="Q2723">
        <v>3.4</v>
      </c>
      <c r="R2723">
        <v>2013</v>
      </c>
      <c r="S2723">
        <v>8</v>
      </c>
      <c r="T2723">
        <v>9</v>
      </c>
      <c r="U2723" s="1">
        <v>41495</v>
      </c>
      <c r="V2723" s="5">
        <f>Main[[#This Row],[Average_Cost_for_two]] * VLOOKUP(Main[[#This Row],[Currency]],'Currency'!A:B,2,FALSE)</f>
        <v>6</v>
      </c>
      <c r="W2723" s="5" t="str">
        <f>IF(Main[[#This Row],[Avg_Cost_USD]]&lt;10,"Low",
IF(Main[[#This Row],[Avg_Cost_USD]]&lt;=30,"Medium","High"))</f>
        <v>Low</v>
      </c>
    </row>
    <row r="2724" spans="1:23" x14ac:dyDescent="0.3">
      <c r="A2724">
        <v>18133471</v>
      </c>
      <c r="B2724" t="s">
        <v>3388</v>
      </c>
      <c r="C2724">
        <v>1</v>
      </c>
      <c r="D2724" t="s">
        <v>54</v>
      </c>
      <c r="E2724" t="s">
        <v>1350</v>
      </c>
      <c r="F2724">
        <v>77.196725900000004</v>
      </c>
      <c r="G2724">
        <v>28.546428299999999</v>
      </c>
      <c r="H2724" t="s">
        <v>335</v>
      </c>
      <c r="I2724" t="s">
        <v>19</v>
      </c>
      <c r="J2724" t="s">
        <v>57</v>
      </c>
      <c r="K2724" t="s">
        <v>57</v>
      </c>
      <c r="L2724" t="s">
        <v>57</v>
      </c>
      <c r="M2724" t="s">
        <v>57</v>
      </c>
      <c r="N2724">
        <v>2</v>
      </c>
      <c r="O2724">
        <v>49</v>
      </c>
      <c r="P2724">
        <v>500</v>
      </c>
      <c r="Q2724">
        <v>3.2</v>
      </c>
      <c r="R2724">
        <v>2015</v>
      </c>
      <c r="S2724">
        <v>8</v>
      </c>
      <c r="T2724">
        <v>23</v>
      </c>
      <c r="U2724" s="1">
        <v>42239</v>
      </c>
      <c r="V2724" s="5">
        <f>Main[[#This Row],[Average_Cost_for_two]] * VLOOKUP(Main[[#This Row],[Currency]],'Currency'!A:B,2,FALSE)</f>
        <v>6</v>
      </c>
      <c r="W2724" s="5" t="str">
        <f>IF(Main[[#This Row],[Avg_Cost_USD]]&lt;10,"Low",
IF(Main[[#This Row],[Avg_Cost_USD]]&lt;=30,"Medium","High"))</f>
        <v>Low</v>
      </c>
    </row>
    <row r="2725" spans="1:23" x14ac:dyDescent="0.3">
      <c r="A2725">
        <v>18454473</v>
      </c>
      <c r="B2725" t="s">
        <v>3389</v>
      </c>
      <c r="C2725">
        <v>1</v>
      </c>
      <c r="D2725" t="s">
        <v>54</v>
      </c>
      <c r="E2725" t="s">
        <v>429</v>
      </c>
      <c r="F2725">
        <v>77.115409999999997</v>
      </c>
      <c r="G2725">
        <v>28.646011000000001</v>
      </c>
      <c r="H2725" t="s">
        <v>289</v>
      </c>
      <c r="I2725" t="s">
        <v>19</v>
      </c>
      <c r="J2725" t="s">
        <v>57</v>
      </c>
      <c r="K2725" t="s">
        <v>57</v>
      </c>
      <c r="L2725" t="s">
        <v>57</v>
      </c>
      <c r="M2725" t="s">
        <v>57</v>
      </c>
      <c r="N2725">
        <v>2</v>
      </c>
      <c r="O2725">
        <v>18</v>
      </c>
      <c r="P2725">
        <v>500</v>
      </c>
      <c r="Q2725">
        <v>3.8</v>
      </c>
      <c r="R2725">
        <v>2014</v>
      </c>
      <c r="S2725">
        <v>8</v>
      </c>
      <c r="T2725">
        <v>21</v>
      </c>
      <c r="U2725" s="1">
        <v>41872</v>
      </c>
      <c r="V2725" s="5">
        <f>Main[[#This Row],[Average_Cost_for_two]] * VLOOKUP(Main[[#This Row],[Currency]],'Currency'!A:B,2,FALSE)</f>
        <v>6</v>
      </c>
      <c r="W2725" s="5" t="str">
        <f>IF(Main[[#This Row],[Avg_Cost_USD]]&lt;10,"Low",
IF(Main[[#This Row],[Avg_Cost_USD]]&lt;=30,"Medium","High"))</f>
        <v>Low</v>
      </c>
    </row>
    <row r="2726" spans="1:23" x14ac:dyDescent="0.3">
      <c r="A2726">
        <v>18287358</v>
      </c>
      <c r="B2726" t="s">
        <v>3390</v>
      </c>
      <c r="C2726">
        <v>1</v>
      </c>
      <c r="D2726" t="s">
        <v>54</v>
      </c>
      <c r="E2726" t="s">
        <v>3391</v>
      </c>
      <c r="F2726">
        <v>0</v>
      </c>
      <c r="G2726">
        <v>0</v>
      </c>
      <c r="H2726" t="s">
        <v>3392</v>
      </c>
      <c r="I2726" t="s">
        <v>19</v>
      </c>
      <c r="J2726" t="s">
        <v>57</v>
      </c>
      <c r="K2726" t="s">
        <v>57</v>
      </c>
      <c r="L2726" t="s">
        <v>57</v>
      </c>
      <c r="M2726" t="s">
        <v>57</v>
      </c>
      <c r="N2726">
        <v>2</v>
      </c>
      <c r="O2726">
        <v>2</v>
      </c>
      <c r="P2726">
        <v>500</v>
      </c>
      <c r="Q2726">
        <v>1</v>
      </c>
      <c r="R2726">
        <v>2011</v>
      </c>
      <c r="S2726">
        <v>7</v>
      </c>
      <c r="T2726">
        <v>24</v>
      </c>
      <c r="U2726" s="1">
        <v>40748</v>
      </c>
      <c r="V2726" s="5">
        <f>Main[[#This Row],[Average_Cost_for_two]] * VLOOKUP(Main[[#This Row],[Currency]],'Currency'!A:B,2,FALSE)</f>
        <v>6</v>
      </c>
      <c r="W2726" s="5" t="str">
        <f>IF(Main[[#This Row],[Avg_Cost_USD]]&lt;10,"Low",
IF(Main[[#This Row],[Avg_Cost_USD]]&lt;=30,"Medium","High"))</f>
        <v>Low</v>
      </c>
    </row>
    <row r="2727" spans="1:23" x14ac:dyDescent="0.3">
      <c r="A2727">
        <v>18384127</v>
      </c>
      <c r="B2727" t="s">
        <v>3393</v>
      </c>
      <c r="C2727">
        <v>1</v>
      </c>
      <c r="D2727" t="s">
        <v>54</v>
      </c>
      <c r="E2727" t="s">
        <v>2171</v>
      </c>
      <c r="F2727">
        <v>77.198033300000006</v>
      </c>
      <c r="G2727">
        <v>28.537547199999999</v>
      </c>
      <c r="H2727" t="s">
        <v>1682</v>
      </c>
      <c r="I2727" t="s">
        <v>19</v>
      </c>
      <c r="J2727" t="s">
        <v>57</v>
      </c>
      <c r="K2727" t="s">
        <v>57</v>
      </c>
      <c r="L2727" t="s">
        <v>57</v>
      </c>
      <c r="M2727" t="s">
        <v>57</v>
      </c>
      <c r="N2727">
        <v>2</v>
      </c>
      <c r="O2727">
        <v>11</v>
      </c>
      <c r="P2727">
        <v>500</v>
      </c>
      <c r="Q2727">
        <v>2.6</v>
      </c>
      <c r="R2727">
        <v>2012</v>
      </c>
      <c r="S2727">
        <v>7</v>
      </c>
      <c r="T2727">
        <v>26</v>
      </c>
      <c r="U2727" s="1">
        <v>41116</v>
      </c>
      <c r="V2727" s="5">
        <f>Main[[#This Row],[Average_Cost_for_two]] * VLOOKUP(Main[[#This Row],[Currency]],'Currency'!A:B,2,FALSE)</f>
        <v>6</v>
      </c>
      <c r="W2727" s="5" t="str">
        <f>IF(Main[[#This Row],[Avg_Cost_USD]]&lt;10,"Low",
IF(Main[[#This Row],[Avg_Cost_USD]]&lt;=30,"Medium","High"))</f>
        <v>Low</v>
      </c>
    </row>
    <row r="2728" spans="1:23" x14ac:dyDescent="0.3">
      <c r="A2728">
        <v>302232</v>
      </c>
      <c r="B2728" t="s">
        <v>3394</v>
      </c>
      <c r="C2728">
        <v>1</v>
      </c>
      <c r="D2728" t="s">
        <v>54</v>
      </c>
      <c r="E2728" t="s">
        <v>119</v>
      </c>
      <c r="F2728">
        <v>77.243613600000003</v>
      </c>
      <c r="G2728">
        <v>28.645085300000002</v>
      </c>
      <c r="H2728" t="s">
        <v>287</v>
      </c>
      <c r="I2728" t="s">
        <v>19</v>
      </c>
      <c r="J2728" t="s">
        <v>57</v>
      </c>
      <c r="K2728" t="s">
        <v>57</v>
      </c>
      <c r="L2728" t="s">
        <v>57</v>
      </c>
      <c r="M2728" t="s">
        <v>57</v>
      </c>
      <c r="N2728">
        <v>2</v>
      </c>
      <c r="O2728">
        <v>109</v>
      </c>
      <c r="P2728">
        <v>500</v>
      </c>
      <c r="Q2728">
        <v>3.6</v>
      </c>
      <c r="R2728">
        <v>2018</v>
      </c>
      <c r="S2728">
        <v>7</v>
      </c>
      <c r="T2728">
        <v>18</v>
      </c>
      <c r="U2728" s="1">
        <v>43299</v>
      </c>
      <c r="V2728" s="5">
        <f>Main[[#This Row],[Average_Cost_for_two]] * VLOOKUP(Main[[#This Row],[Currency]],'Currency'!A:B,2,FALSE)</f>
        <v>6</v>
      </c>
      <c r="W2728" s="5" t="str">
        <f>IF(Main[[#This Row],[Avg_Cost_USD]]&lt;10,"Low",
IF(Main[[#This Row],[Avg_Cost_USD]]&lt;=30,"Medium","High"))</f>
        <v>Low</v>
      </c>
    </row>
    <row r="2729" spans="1:23" x14ac:dyDescent="0.3">
      <c r="A2729">
        <v>7247</v>
      </c>
      <c r="B2729" t="s">
        <v>3395</v>
      </c>
      <c r="C2729">
        <v>1</v>
      </c>
      <c r="D2729" t="s">
        <v>54</v>
      </c>
      <c r="E2729" t="s">
        <v>1476</v>
      </c>
      <c r="F2729">
        <v>77.155568560000006</v>
      </c>
      <c r="G2729">
        <v>28.542647980000002</v>
      </c>
      <c r="H2729" t="s">
        <v>3396</v>
      </c>
      <c r="I2729" t="s">
        <v>19</v>
      </c>
      <c r="J2729" t="s">
        <v>57</v>
      </c>
      <c r="K2729" t="s">
        <v>57</v>
      </c>
      <c r="L2729" t="s">
        <v>57</v>
      </c>
      <c r="M2729" t="s">
        <v>57</v>
      </c>
      <c r="N2729">
        <v>2</v>
      </c>
      <c r="O2729">
        <v>154</v>
      </c>
      <c r="P2729">
        <v>500</v>
      </c>
      <c r="Q2729">
        <v>4</v>
      </c>
      <c r="R2729">
        <v>2012</v>
      </c>
      <c r="S2729">
        <v>7</v>
      </c>
      <c r="T2729">
        <v>1</v>
      </c>
      <c r="U2729" s="1">
        <v>41091</v>
      </c>
      <c r="V2729" s="5">
        <f>Main[[#This Row],[Average_Cost_for_two]] * VLOOKUP(Main[[#This Row],[Currency]],'Currency'!A:B,2,FALSE)</f>
        <v>6</v>
      </c>
      <c r="W2729" s="5" t="str">
        <f>IF(Main[[#This Row],[Avg_Cost_USD]]&lt;10,"Low",
IF(Main[[#This Row],[Avg_Cost_USD]]&lt;=30,"Medium","High"))</f>
        <v>Low</v>
      </c>
    </row>
    <row r="2730" spans="1:23" x14ac:dyDescent="0.3">
      <c r="A2730">
        <v>304917</v>
      </c>
      <c r="B2730" t="s">
        <v>3397</v>
      </c>
      <c r="C2730">
        <v>1</v>
      </c>
      <c r="D2730" t="s">
        <v>54</v>
      </c>
      <c r="E2730" t="s">
        <v>1744</v>
      </c>
      <c r="F2730">
        <v>77.2514264</v>
      </c>
      <c r="G2730">
        <v>28.551456000000002</v>
      </c>
      <c r="H2730" t="s">
        <v>461</v>
      </c>
      <c r="I2730" t="s">
        <v>19</v>
      </c>
      <c r="J2730" t="s">
        <v>57</v>
      </c>
      <c r="K2730" t="s">
        <v>57</v>
      </c>
      <c r="L2730" t="s">
        <v>57</v>
      </c>
      <c r="M2730" t="s">
        <v>57</v>
      </c>
      <c r="N2730">
        <v>2</v>
      </c>
      <c r="O2730">
        <v>158</v>
      </c>
      <c r="P2730">
        <v>500</v>
      </c>
      <c r="Q2730">
        <v>3.8</v>
      </c>
      <c r="R2730">
        <v>2014</v>
      </c>
      <c r="S2730">
        <v>7</v>
      </c>
      <c r="T2730">
        <v>6</v>
      </c>
      <c r="U2730" s="1">
        <v>41826</v>
      </c>
      <c r="V2730" s="5">
        <f>Main[[#This Row],[Average_Cost_for_two]] * VLOOKUP(Main[[#This Row],[Currency]],'Currency'!A:B,2,FALSE)</f>
        <v>6</v>
      </c>
      <c r="W2730" s="5" t="str">
        <f>IF(Main[[#This Row],[Avg_Cost_USD]]&lt;10,"Low",
IF(Main[[#This Row],[Avg_Cost_USD]]&lt;=30,"Medium","High"))</f>
        <v>Low</v>
      </c>
    </row>
    <row r="2731" spans="1:23" x14ac:dyDescent="0.3">
      <c r="A2731">
        <v>304230</v>
      </c>
      <c r="B2731" t="s">
        <v>3398</v>
      </c>
      <c r="C2731">
        <v>1</v>
      </c>
      <c r="D2731" t="s">
        <v>54</v>
      </c>
      <c r="E2731" t="s">
        <v>441</v>
      </c>
      <c r="F2731">
        <v>77.202565399999997</v>
      </c>
      <c r="G2731">
        <v>28.5572038</v>
      </c>
      <c r="H2731" t="s">
        <v>342</v>
      </c>
      <c r="I2731" t="s">
        <v>19</v>
      </c>
      <c r="J2731" t="s">
        <v>57</v>
      </c>
      <c r="K2731" t="s">
        <v>57</v>
      </c>
      <c r="L2731" t="s">
        <v>57</v>
      </c>
      <c r="M2731" t="s">
        <v>57</v>
      </c>
      <c r="N2731">
        <v>2</v>
      </c>
      <c r="O2731">
        <v>2</v>
      </c>
      <c r="P2731">
        <v>500</v>
      </c>
      <c r="Q2731">
        <v>1</v>
      </c>
      <c r="R2731">
        <v>2011</v>
      </c>
      <c r="S2731">
        <v>7</v>
      </c>
      <c r="T2731">
        <v>11</v>
      </c>
      <c r="U2731" s="1">
        <v>40735</v>
      </c>
      <c r="V2731" s="5">
        <f>Main[[#This Row],[Average_Cost_for_two]] * VLOOKUP(Main[[#This Row],[Currency]],'Currency'!A:B,2,FALSE)</f>
        <v>6</v>
      </c>
      <c r="W2731" s="5" t="str">
        <f>IF(Main[[#This Row],[Avg_Cost_USD]]&lt;10,"Low",
IF(Main[[#This Row],[Avg_Cost_USD]]&lt;=30,"Medium","High"))</f>
        <v>Low</v>
      </c>
    </row>
    <row r="2732" spans="1:23" x14ac:dyDescent="0.3">
      <c r="A2732">
        <v>18436483</v>
      </c>
      <c r="B2732" t="s">
        <v>3399</v>
      </c>
      <c r="C2732">
        <v>1</v>
      </c>
      <c r="D2732" t="s">
        <v>54</v>
      </c>
      <c r="E2732" t="s">
        <v>841</v>
      </c>
      <c r="F2732">
        <v>77.209392800000003</v>
      </c>
      <c r="G2732">
        <v>28.578021400000001</v>
      </c>
      <c r="H2732" t="s">
        <v>339</v>
      </c>
      <c r="I2732" t="s">
        <v>19</v>
      </c>
      <c r="J2732" t="s">
        <v>57</v>
      </c>
      <c r="K2732" t="s">
        <v>57</v>
      </c>
      <c r="L2732" t="s">
        <v>57</v>
      </c>
      <c r="M2732" t="s">
        <v>57</v>
      </c>
      <c r="N2732">
        <v>2</v>
      </c>
      <c r="O2732">
        <v>5</v>
      </c>
      <c r="P2732">
        <v>500</v>
      </c>
      <c r="Q2732">
        <v>3.1</v>
      </c>
      <c r="R2732">
        <v>2011</v>
      </c>
      <c r="S2732">
        <v>7</v>
      </c>
      <c r="T2732">
        <v>17</v>
      </c>
      <c r="U2732" s="1">
        <v>40741</v>
      </c>
      <c r="V2732" s="5">
        <f>Main[[#This Row],[Average_Cost_for_two]] * VLOOKUP(Main[[#This Row],[Currency]],'Currency'!A:B,2,FALSE)</f>
        <v>6</v>
      </c>
      <c r="W2732" s="5" t="str">
        <f>IF(Main[[#This Row],[Avg_Cost_USD]]&lt;10,"Low",
IF(Main[[#This Row],[Avg_Cost_USD]]&lt;=30,"Medium","High"))</f>
        <v>Low</v>
      </c>
    </row>
    <row r="2733" spans="1:23" x14ac:dyDescent="0.3">
      <c r="A2733">
        <v>18175324</v>
      </c>
      <c r="B2733" t="s">
        <v>3400</v>
      </c>
      <c r="C2733">
        <v>1</v>
      </c>
      <c r="D2733" t="s">
        <v>54</v>
      </c>
      <c r="E2733" t="s">
        <v>220</v>
      </c>
      <c r="F2733">
        <v>77.181152600000004</v>
      </c>
      <c r="G2733">
        <v>28.549002699999999</v>
      </c>
      <c r="H2733" t="s">
        <v>289</v>
      </c>
      <c r="I2733" t="s">
        <v>19</v>
      </c>
      <c r="J2733" t="s">
        <v>57</v>
      </c>
      <c r="K2733" t="s">
        <v>57</v>
      </c>
      <c r="L2733" t="s">
        <v>57</v>
      </c>
      <c r="M2733" t="s">
        <v>57</v>
      </c>
      <c r="N2733">
        <v>2</v>
      </c>
      <c r="O2733">
        <v>29</v>
      </c>
      <c r="P2733">
        <v>500</v>
      </c>
      <c r="Q2733">
        <v>3.2</v>
      </c>
      <c r="R2733">
        <v>2010</v>
      </c>
      <c r="S2733">
        <v>7</v>
      </c>
      <c r="T2733">
        <v>11</v>
      </c>
      <c r="U2733" s="1">
        <v>40370</v>
      </c>
      <c r="V2733" s="5">
        <f>Main[[#This Row],[Average_Cost_for_two]] * VLOOKUP(Main[[#This Row],[Currency]],'Currency'!A:B,2,FALSE)</f>
        <v>6</v>
      </c>
      <c r="W2733" s="5" t="str">
        <f>IF(Main[[#This Row],[Avg_Cost_USD]]&lt;10,"Low",
IF(Main[[#This Row],[Avg_Cost_USD]]&lt;=30,"Medium","High"))</f>
        <v>Low</v>
      </c>
    </row>
    <row r="2734" spans="1:23" x14ac:dyDescent="0.3">
      <c r="A2734">
        <v>18460329</v>
      </c>
      <c r="B2734" t="s">
        <v>3401</v>
      </c>
      <c r="C2734">
        <v>1</v>
      </c>
      <c r="D2734" t="s">
        <v>54</v>
      </c>
      <c r="E2734" t="s">
        <v>987</v>
      </c>
      <c r="F2734">
        <v>77.131362300000006</v>
      </c>
      <c r="G2734">
        <v>28.648917999999998</v>
      </c>
      <c r="H2734" t="s">
        <v>289</v>
      </c>
      <c r="I2734" t="s">
        <v>19</v>
      </c>
      <c r="J2734" t="s">
        <v>57</v>
      </c>
      <c r="K2734" t="s">
        <v>57</v>
      </c>
      <c r="L2734" t="s">
        <v>57</v>
      </c>
      <c r="M2734" t="s">
        <v>57</v>
      </c>
      <c r="N2734">
        <v>2</v>
      </c>
      <c r="O2734">
        <v>13</v>
      </c>
      <c r="P2734">
        <v>500</v>
      </c>
      <c r="Q2734">
        <v>3.3</v>
      </c>
      <c r="R2734">
        <v>2017</v>
      </c>
      <c r="S2734">
        <v>7</v>
      </c>
      <c r="T2734">
        <v>22</v>
      </c>
      <c r="U2734" s="1">
        <v>42938</v>
      </c>
      <c r="V2734" s="5">
        <f>Main[[#This Row],[Average_Cost_for_two]] * VLOOKUP(Main[[#This Row],[Currency]],'Currency'!A:B,2,FALSE)</f>
        <v>6</v>
      </c>
      <c r="W2734" s="5" t="str">
        <f>IF(Main[[#This Row],[Avg_Cost_USD]]&lt;10,"Low",
IF(Main[[#This Row],[Avg_Cost_USD]]&lt;=30,"Medium","High"))</f>
        <v>Low</v>
      </c>
    </row>
    <row r="2735" spans="1:23" x14ac:dyDescent="0.3">
      <c r="A2735">
        <v>1533</v>
      </c>
      <c r="B2735" t="s">
        <v>3402</v>
      </c>
      <c r="C2735">
        <v>1</v>
      </c>
      <c r="D2735" t="s">
        <v>54</v>
      </c>
      <c r="E2735" t="s">
        <v>3403</v>
      </c>
      <c r="F2735">
        <v>77.245230100000001</v>
      </c>
      <c r="G2735">
        <v>28.563865700000001</v>
      </c>
      <c r="H2735" t="s">
        <v>564</v>
      </c>
      <c r="I2735" t="s">
        <v>19</v>
      </c>
      <c r="J2735" t="s">
        <v>57</v>
      </c>
      <c r="K2735" t="s">
        <v>57</v>
      </c>
      <c r="L2735" t="s">
        <v>57</v>
      </c>
      <c r="M2735" t="s">
        <v>57</v>
      </c>
      <c r="N2735">
        <v>2</v>
      </c>
      <c r="O2735">
        <v>515</v>
      </c>
      <c r="P2735">
        <v>500</v>
      </c>
      <c r="Q2735">
        <v>3.5</v>
      </c>
      <c r="R2735">
        <v>2015</v>
      </c>
      <c r="S2735">
        <v>7</v>
      </c>
      <c r="T2735">
        <v>18</v>
      </c>
      <c r="U2735" s="1">
        <v>42203</v>
      </c>
      <c r="V2735" s="5">
        <f>Main[[#This Row],[Average_Cost_for_two]] * VLOOKUP(Main[[#This Row],[Currency]],'Currency'!A:B,2,FALSE)</f>
        <v>6</v>
      </c>
      <c r="W2735" s="5" t="str">
        <f>IF(Main[[#This Row],[Avg_Cost_USD]]&lt;10,"Low",
IF(Main[[#This Row],[Avg_Cost_USD]]&lt;=30,"Medium","High"))</f>
        <v>Low</v>
      </c>
    </row>
    <row r="2736" spans="1:23" x14ac:dyDescent="0.3">
      <c r="A2736">
        <v>6377</v>
      </c>
      <c r="B2736" t="s">
        <v>3404</v>
      </c>
      <c r="C2736">
        <v>1</v>
      </c>
      <c r="D2736" t="s">
        <v>54</v>
      </c>
      <c r="E2736" t="s">
        <v>990</v>
      </c>
      <c r="F2736">
        <v>77.210736999999995</v>
      </c>
      <c r="G2736">
        <v>28.537819200000001</v>
      </c>
      <c r="H2736" t="s">
        <v>339</v>
      </c>
      <c r="I2736" t="s">
        <v>19</v>
      </c>
      <c r="J2736" t="s">
        <v>57</v>
      </c>
      <c r="K2736" t="s">
        <v>57</v>
      </c>
      <c r="L2736" t="s">
        <v>57</v>
      </c>
      <c r="M2736" t="s">
        <v>57</v>
      </c>
      <c r="N2736">
        <v>2</v>
      </c>
      <c r="O2736">
        <v>75</v>
      </c>
      <c r="P2736">
        <v>500</v>
      </c>
      <c r="Q2736">
        <v>3.4</v>
      </c>
      <c r="R2736">
        <v>2010</v>
      </c>
      <c r="S2736">
        <v>7</v>
      </c>
      <c r="T2736">
        <v>28</v>
      </c>
      <c r="U2736" s="1">
        <v>40387</v>
      </c>
      <c r="V2736" s="5">
        <f>Main[[#This Row],[Average_Cost_for_two]] * VLOOKUP(Main[[#This Row],[Currency]],'Currency'!A:B,2,FALSE)</f>
        <v>6</v>
      </c>
      <c r="W2736" s="5" t="str">
        <f>IF(Main[[#This Row],[Avg_Cost_USD]]&lt;10,"Low",
IF(Main[[#This Row],[Avg_Cost_USD]]&lt;=30,"Medium","High"))</f>
        <v>Low</v>
      </c>
    </row>
    <row r="2737" spans="1:23" x14ac:dyDescent="0.3">
      <c r="A2737">
        <v>1041</v>
      </c>
      <c r="B2737" t="s">
        <v>437</v>
      </c>
      <c r="C2737">
        <v>1</v>
      </c>
      <c r="D2737" t="s">
        <v>54</v>
      </c>
      <c r="E2737" t="s">
        <v>1972</v>
      </c>
      <c r="F2737">
        <v>77.190707799999998</v>
      </c>
      <c r="G2737">
        <v>28.7068586</v>
      </c>
      <c r="H2737" t="s">
        <v>335</v>
      </c>
      <c r="I2737" t="s">
        <v>19</v>
      </c>
      <c r="J2737" t="s">
        <v>57</v>
      </c>
      <c r="K2737" t="s">
        <v>57</v>
      </c>
      <c r="L2737" t="s">
        <v>57</v>
      </c>
      <c r="M2737" t="s">
        <v>57</v>
      </c>
      <c r="N2737">
        <v>2</v>
      </c>
      <c r="O2737">
        <v>105</v>
      </c>
      <c r="P2737">
        <v>500</v>
      </c>
      <c r="Q2737">
        <v>3.1</v>
      </c>
      <c r="R2737">
        <v>2013</v>
      </c>
      <c r="S2737">
        <v>7</v>
      </c>
      <c r="T2737">
        <v>6</v>
      </c>
      <c r="U2737" s="1">
        <v>41461</v>
      </c>
      <c r="V2737" s="5">
        <f>Main[[#This Row],[Average_Cost_for_two]] * VLOOKUP(Main[[#This Row],[Currency]],'Currency'!A:B,2,FALSE)</f>
        <v>6</v>
      </c>
      <c r="W2737" s="5" t="str">
        <f>IF(Main[[#This Row],[Avg_Cost_USD]]&lt;10,"Low",
IF(Main[[#This Row],[Avg_Cost_USD]]&lt;=30,"Medium","High"))</f>
        <v>Low</v>
      </c>
    </row>
    <row r="2738" spans="1:23" x14ac:dyDescent="0.3">
      <c r="A2738">
        <v>18382113</v>
      </c>
      <c r="B2738" t="s">
        <v>3405</v>
      </c>
      <c r="C2738">
        <v>1</v>
      </c>
      <c r="D2738" t="s">
        <v>54</v>
      </c>
      <c r="E2738" t="s">
        <v>108</v>
      </c>
      <c r="F2738">
        <v>0</v>
      </c>
      <c r="G2738">
        <v>0</v>
      </c>
      <c r="H2738" t="s">
        <v>321</v>
      </c>
      <c r="I2738" t="s">
        <v>19</v>
      </c>
      <c r="J2738" t="s">
        <v>57</v>
      </c>
      <c r="K2738" t="s">
        <v>57</v>
      </c>
      <c r="L2738" t="s">
        <v>57</v>
      </c>
      <c r="M2738" t="s">
        <v>57</v>
      </c>
      <c r="N2738">
        <v>2</v>
      </c>
      <c r="O2738">
        <v>4</v>
      </c>
      <c r="P2738">
        <v>500</v>
      </c>
      <c r="Q2738">
        <v>3</v>
      </c>
      <c r="R2738">
        <v>2014</v>
      </c>
      <c r="S2738">
        <v>7</v>
      </c>
      <c r="T2738">
        <v>14</v>
      </c>
      <c r="U2738" s="1">
        <v>41834</v>
      </c>
      <c r="V2738" s="5">
        <f>Main[[#This Row],[Average_Cost_for_two]] * VLOOKUP(Main[[#This Row],[Currency]],'Currency'!A:B,2,FALSE)</f>
        <v>6</v>
      </c>
      <c r="W2738" s="5" t="str">
        <f>IF(Main[[#This Row],[Avg_Cost_USD]]&lt;10,"Low",
IF(Main[[#This Row],[Avg_Cost_USD]]&lt;=30,"Medium","High"))</f>
        <v>Low</v>
      </c>
    </row>
    <row r="2739" spans="1:23" x14ac:dyDescent="0.3">
      <c r="A2739">
        <v>311553</v>
      </c>
      <c r="B2739" t="s">
        <v>3302</v>
      </c>
      <c r="C2739">
        <v>1</v>
      </c>
      <c r="D2739" t="s">
        <v>54</v>
      </c>
      <c r="E2739" t="s">
        <v>71</v>
      </c>
      <c r="F2739">
        <v>77.288299690000002</v>
      </c>
      <c r="G2739">
        <v>28.562381810000002</v>
      </c>
      <c r="H2739" t="s">
        <v>733</v>
      </c>
      <c r="I2739" t="s">
        <v>19</v>
      </c>
      <c r="J2739" t="s">
        <v>57</v>
      </c>
      <c r="K2739" t="s">
        <v>57</v>
      </c>
      <c r="L2739" t="s">
        <v>57</v>
      </c>
      <c r="M2739" t="s">
        <v>57</v>
      </c>
      <c r="N2739">
        <v>2</v>
      </c>
      <c r="O2739">
        <v>47</v>
      </c>
      <c r="P2739">
        <v>500</v>
      </c>
      <c r="Q2739">
        <v>3.3</v>
      </c>
      <c r="R2739">
        <v>2013</v>
      </c>
      <c r="S2739">
        <v>7</v>
      </c>
      <c r="T2739">
        <v>19</v>
      </c>
      <c r="U2739" s="1">
        <v>41474</v>
      </c>
      <c r="V2739" s="5">
        <f>Main[[#This Row],[Average_Cost_for_two]] * VLOOKUP(Main[[#This Row],[Currency]],'Currency'!A:B,2,FALSE)</f>
        <v>6</v>
      </c>
      <c r="W2739" s="5" t="str">
        <f>IF(Main[[#This Row],[Avg_Cost_USD]]&lt;10,"Low",
IF(Main[[#This Row],[Avg_Cost_USD]]&lt;=30,"Medium","High"))</f>
        <v>Low</v>
      </c>
    </row>
    <row r="2740" spans="1:23" x14ac:dyDescent="0.3">
      <c r="A2740">
        <v>309309</v>
      </c>
      <c r="B2740" t="s">
        <v>3406</v>
      </c>
      <c r="C2740">
        <v>1</v>
      </c>
      <c r="D2740" t="s">
        <v>54</v>
      </c>
      <c r="E2740" t="s">
        <v>991</v>
      </c>
      <c r="F2740">
        <v>77.12029751</v>
      </c>
      <c r="G2740">
        <v>28.666909789999998</v>
      </c>
      <c r="H2740" t="s">
        <v>339</v>
      </c>
      <c r="I2740" t="s">
        <v>19</v>
      </c>
      <c r="J2740" t="s">
        <v>57</v>
      </c>
      <c r="K2740" t="s">
        <v>57</v>
      </c>
      <c r="L2740" t="s">
        <v>57</v>
      </c>
      <c r="M2740" t="s">
        <v>57</v>
      </c>
      <c r="N2740">
        <v>2</v>
      </c>
      <c r="O2740">
        <v>8</v>
      </c>
      <c r="P2740">
        <v>500</v>
      </c>
      <c r="Q2740">
        <v>3.1</v>
      </c>
      <c r="R2740">
        <v>2014</v>
      </c>
      <c r="S2740">
        <v>7</v>
      </c>
      <c r="T2740">
        <v>28</v>
      </c>
      <c r="U2740" s="1">
        <v>41848</v>
      </c>
      <c r="V2740" s="5">
        <f>Main[[#This Row],[Average_Cost_for_two]] * VLOOKUP(Main[[#This Row],[Currency]],'Currency'!A:B,2,FALSE)</f>
        <v>6</v>
      </c>
      <c r="W2740" s="5" t="str">
        <f>IF(Main[[#This Row],[Avg_Cost_USD]]&lt;10,"Low",
IF(Main[[#This Row],[Avg_Cost_USD]]&lt;=30,"Medium","High"))</f>
        <v>Low</v>
      </c>
    </row>
    <row r="2741" spans="1:23" x14ac:dyDescent="0.3">
      <c r="A2741">
        <v>4336</v>
      </c>
      <c r="B2741" t="s">
        <v>3407</v>
      </c>
      <c r="C2741">
        <v>1</v>
      </c>
      <c r="D2741" t="s">
        <v>54</v>
      </c>
      <c r="E2741" t="s">
        <v>1093</v>
      </c>
      <c r="F2741">
        <v>77.199023999999994</v>
      </c>
      <c r="G2741">
        <v>28.565358</v>
      </c>
      <c r="H2741" t="s">
        <v>289</v>
      </c>
      <c r="I2741" t="s">
        <v>19</v>
      </c>
      <c r="J2741" t="s">
        <v>57</v>
      </c>
      <c r="K2741" t="s">
        <v>57</v>
      </c>
      <c r="L2741" t="s">
        <v>57</v>
      </c>
      <c r="M2741" t="s">
        <v>57</v>
      </c>
      <c r="N2741">
        <v>2</v>
      </c>
      <c r="O2741">
        <v>18</v>
      </c>
      <c r="P2741">
        <v>500</v>
      </c>
      <c r="Q2741">
        <v>3.2</v>
      </c>
      <c r="R2741">
        <v>2011</v>
      </c>
      <c r="S2741">
        <v>7</v>
      </c>
      <c r="T2741">
        <v>16</v>
      </c>
      <c r="U2741" s="1">
        <v>40740</v>
      </c>
      <c r="V2741" s="5">
        <f>Main[[#This Row],[Average_Cost_for_two]] * VLOOKUP(Main[[#This Row],[Currency]],'Currency'!A:B,2,FALSE)</f>
        <v>6</v>
      </c>
      <c r="W2741" s="5" t="str">
        <f>IF(Main[[#This Row],[Avg_Cost_USD]]&lt;10,"Low",
IF(Main[[#This Row],[Avg_Cost_USD]]&lt;=30,"Medium","High"))</f>
        <v>Low</v>
      </c>
    </row>
    <row r="2742" spans="1:23" x14ac:dyDescent="0.3">
      <c r="A2742">
        <v>18432849</v>
      </c>
      <c r="B2742" t="s">
        <v>3408</v>
      </c>
      <c r="C2742">
        <v>1</v>
      </c>
      <c r="D2742" t="s">
        <v>54</v>
      </c>
      <c r="E2742" t="s">
        <v>1093</v>
      </c>
      <c r="F2742">
        <v>77.193968170000005</v>
      </c>
      <c r="G2742">
        <v>28.561787540000001</v>
      </c>
      <c r="H2742" t="s">
        <v>287</v>
      </c>
      <c r="I2742" t="s">
        <v>19</v>
      </c>
      <c r="J2742" t="s">
        <v>57</v>
      </c>
      <c r="K2742" t="s">
        <v>57</v>
      </c>
      <c r="L2742" t="s">
        <v>57</v>
      </c>
      <c r="M2742" t="s">
        <v>57</v>
      </c>
      <c r="N2742">
        <v>2</v>
      </c>
      <c r="O2742">
        <v>13</v>
      </c>
      <c r="P2742">
        <v>500</v>
      </c>
      <c r="Q2742">
        <v>3.3</v>
      </c>
      <c r="R2742">
        <v>2016</v>
      </c>
      <c r="S2742">
        <v>7</v>
      </c>
      <c r="T2742">
        <v>20</v>
      </c>
      <c r="U2742" s="1">
        <v>42571</v>
      </c>
      <c r="V2742" s="5">
        <f>Main[[#This Row],[Average_Cost_for_two]] * VLOOKUP(Main[[#This Row],[Currency]],'Currency'!A:B,2,FALSE)</f>
        <v>6</v>
      </c>
      <c r="W2742" s="5" t="str">
        <f>IF(Main[[#This Row],[Avg_Cost_USD]]&lt;10,"Low",
IF(Main[[#This Row],[Avg_Cost_USD]]&lt;=30,"Medium","High"))</f>
        <v>Low</v>
      </c>
    </row>
    <row r="2743" spans="1:23" x14ac:dyDescent="0.3">
      <c r="A2743">
        <v>18357527</v>
      </c>
      <c r="B2743" t="s">
        <v>3409</v>
      </c>
      <c r="C2743">
        <v>1</v>
      </c>
      <c r="D2743" t="s">
        <v>54</v>
      </c>
      <c r="E2743" t="s">
        <v>1093</v>
      </c>
      <c r="F2743">
        <v>77.195418140000001</v>
      </c>
      <c r="G2743">
        <v>28.56274136</v>
      </c>
      <c r="H2743" t="s">
        <v>3410</v>
      </c>
      <c r="I2743" t="s">
        <v>19</v>
      </c>
      <c r="J2743" t="s">
        <v>57</v>
      </c>
      <c r="K2743" t="s">
        <v>57</v>
      </c>
      <c r="L2743" t="s">
        <v>57</v>
      </c>
      <c r="M2743" t="s">
        <v>57</v>
      </c>
      <c r="N2743">
        <v>2</v>
      </c>
      <c r="O2743">
        <v>31</v>
      </c>
      <c r="P2743">
        <v>500</v>
      </c>
      <c r="Q2743">
        <v>3.6</v>
      </c>
      <c r="R2743">
        <v>2012</v>
      </c>
      <c r="S2743">
        <v>7</v>
      </c>
      <c r="T2743">
        <v>10</v>
      </c>
      <c r="U2743" s="1">
        <v>41100</v>
      </c>
      <c r="V2743" s="5">
        <f>Main[[#This Row],[Average_Cost_for_two]] * VLOOKUP(Main[[#This Row],[Currency]],'Currency'!A:B,2,FALSE)</f>
        <v>6</v>
      </c>
      <c r="W2743" s="5" t="str">
        <f>IF(Main[[#This Row],[Avg_Cost_USD]]&lt;10,"Low",
IF(Main[[#This Row],[Avg_Cost_USD]]&lt;=30,"Medium","High"))</f>
        <v>Low</v>
      </c>
    </row>
    <row r="2744" spans="1:23" x14ac:dyDescent="0.3">
      <c r="A2744">
        <v>309893</v>
      </c>
      <c r="B2744" t="s">
        <v>3411</v>
      </c>
      <c r="C2744">
        <v>1</v>
      </c>
      <c r="D2744" t="s">
        <v>54</v>
      </c>
      <c r="E2744" t="s">
        <v>460</v>
      </c>
      <c r="F2744">
        <v>77.204487029999996</v>
      </c>
      <c r="G2744">
        <v>28.522280930000001</v>
      </c>
      <c r="H2744" t="s">
        <v>339</v>
      </c>
      <c r="I2744" t="s">
        <v>19</v>
      </c>
      <c r="J2744" t="s">
        <v>57</v>
      </c>
      <c r="K2744" t="s">
        <v>57</v>
      </c>
      <c r="L2744" t="s">
        <v>57</v>
      </c>
      <c r="M2744" t="s">
        <v>57</v>
      </c>
      <c r="N2744">
        <v>2</v>
      </c>
      <c r="O2744">
        <v>60</v>
      </c>
      <c r="P2744">
        <v>500</v>
      </c>
      <c r="Q2744">
        <v>3.7</v>
      </c>
      <c r="R2744">
        <v>2011</v>
      </c>
      <c r="S2744">
        <v>7</v>
      </c>
      <c r="T2744">
        <v>11</v>
      </c>
      <c r="U2744" s="1">
        <v>40735</v>
      </c>
      <c r="V2744" s="5">
        <f>Main[[#This Row],[Average_Cost_for_two]] * VLOOKUP(Main[[#This Row],[Currency]],'Currency'!A:B,2,FALSE)</f>
        <v>6</v>
      </c>
      <c r="W2744" s="5" t="str">
        <f>IF(Main[[#This Row],[Avg_Cost_USD]]&lt;10,"Low",
IF(Main[[#This Row],[Avg_Cost_USD]]&lt;=30,"Medium","High"))</f>
        <v>Low</v>
      </c>
    </row>
    <row r="2745" spans="1:23" x14ac:dyDescent="0.3">
      <c r="A2745">
        <v>311749</v>
      </c>
      <c r="B2745" t="s">
        <v>3377</v>
      </c>
      <c r="C2745">
        <v>1</v>
      </c>
      <c r="D2745" t="s">
        <v>54</v>
      </c>
      <c r="E2745" t="s">
        <v>1440</v>
      </c>
      <c r="F2745">
        <v>77.2194535</v>
      </c>
      <c r="G2745">
        <v>28.529409999999999</v>
      </c>
      <c r="H2745" t="s">
        <v>434</v>
      </c>
      <c r="I2745" t="s">
        <v>19</v>
      </c>
      <c r="J2745" t="s">
        <v>57</v>
      </c>
      <c r="K2745" t="s">
        <v>57</v>
      </c>
      <c r="L2745" t="s">
        <v>57</v>
      </c>
      <c r="M2745" t="s">
        <v>57</v>
      </c>
      <c r="N2745">
        <v>2</v>
      </c>
      <c r="O2745">
        <v>228</v>
      </c>
      <c r="P2745">
        <v>500</v>
      </c>
      <c r="Q2745">
        <v>4.2</v>
      </c>
      <c r="R2745">
        <v>2015</v>
      </c>
      <c r="S2745">
        <v>7</v>
      </c>
      <c r="T2745">
        <v>17</v>
      </c>
      <c r="U2745" s="1">
        <v>42202</v>
      </c>
      <c r="V2745" s="5">
        <f>Main[[#This Row],[Average_Cost_for_two]] * VLOOKUP(Main[[#This Row],[Currency]],'Currency'!A:B,2,FALSE)</f>
        <v>6</v>
      </c>
      <c r="W2745" s="5" t="str">
        <f>IF(Main[[#This Row],[Avg_Cost_USD]]&lt;10,"Low",
IF(Main[[#This Row],[Avg_Cost_USD]]&lt;=30,"Medium","High"))</f>
        <v>Low</v>
      </c>
    </row>
    <row r="2746" spans="1:23" x14ac:dyDescent="0.3">
      <c r="A2746">
        <v>18268710</v>
      </c>
      <c r="B2746" t="s">
        <v>3412</v>
      </c>
      <c r="C2746">
        <v>1</v>
      </c>
      <c r="D2746" t="s">
        <v>54</v>
      </c>
      <c r="E2746" t="s">
        <v>701</v>
      </c>
      <c r="F2746">
        <v>77.093794200000005</v>
      </c>
      <c r="G2746">
        <v>28.636839800000001</v>
      </c>
      <c r="H2746" t="s">
        <v>3232</v>
      </c>
      <c r="I2746" t="s">
        <v>19</v>
      </c>
      <c r="J2746" t="s">
        <v>57</v>
      </c>
      <c r="K2746" t="s">
        <v>57</v>
      </c>
      <c r="L2746" t="s">
        <v>57</v>
      </c>
      <c r="M2746" t="s">
        <v>57</v>
      </c>
      <c r="N2746">
        <v>2</v>
      </c>
      <c r="O2746">
        <v>5</v>
      </c>
      <c r="P2746">
        <v>500</v>
      </c>
      <c r="Q2746">
        <v>3</v>
      </c>
      <c r="R2746">
        <v>2010</v>
      </c>
      <c r="S2746">
        <v>7</v>
      </c>
      <c r="T2746">
        <v>20</v>
      </c>
      <c r="U2746" s="1">
        <v>40379</v>
      </c>
      <c r="V2746" s="5">
        <f>Main[[#This Row],[Average_Cost_for_two]] * VLOOKUP(Main[[#This Row],[Currency]],'Currency'!A:B,2,FALSE)</f>
        <v>6</v>
      </c>
      <c r="W2746" s="5" t="str">
        <f>IF(Main[[#This Row],[Avg_Cost_USD]]&lt;10,"Low",
IF(Main[[#This Row],[Avg_Cost_USD]]&lt;=30,"Medium","High"))</f>
        <v>Low</v>
      </c>
    </row>
    <row r="2747" spans="1:23" x14ac:dyDescent="0.3">
      <c r="A2747">
        <v>18440933</v>
      </c>
      <c r="B2747" t="s">
        <v>3413</v>
      </c>
      <c r="C2747">
        <v>1</v>
      </c>
      <c r="D2747" t="s">
        <v>54</v>
      </c>
      <c r="E2747" t="s">
        <v>432</v>
      </c>
      <c r="F2747">
        <v>77.164540000000002</v>
      </c>
      <c r="G2747">
        <v>28.558109999999999</v>
      </c>
      <c r="H2747" t="s">
        <v>339</v>
      </c>
      <c r="I2747" t="s">
        <v>19</v>
      </c>
      <c r="J2747" t="s">
        <v>57</v>
      </c>
      <c r="K2747" t="s">
        <v>57</v>
      </c>
      <c r="L2747" t="s">
        <v>57</v>
      </c>
      <c r="M2747" t="s">
        <v>57</v>
      </c>
      <c r="N2747">
        <v>2</v>
      </c>
      <c r="O2747">
        <v>1</v>
      </c>
      <c r="P2747">
        <v>500</v>
      </c>
      <c r="Q2747">
        <v>1</v>
      </c>
      <c r="R2747">
        <v>2015</v>
      </c>
      <c r="S2747">
        <v>7</v>
      </c>
      <c r="T2747">
        <v>11</v>
      </c>
      <c r="U2747" s="1">
        <v>42196</v>
      </c>
      <c r="V2747" s="5">
        <f>Main[[#This Row],[Average_Cost_for_two]] * VLOOKUP(Main[[#This Row],[Currency]],'Currency'!A:B,2,FALSE)</f>
        <v>6</v>
      </c>
      <c r="W2747" s="5" t="str">
        <f>IF(Main[[#This Row],[Avg_Cost_USD]]&lt;10,"Low",
IF(Main[[#This Row],[Avg_Cost_USD]]&lt;=30,"Medium","High"))</f>
        <v>Low</v>
      </c>
    </row>
    <row r="2748" spans="1:23" x14ac:dyDescent="0.3">
      <c r="A2748">
        <v>3654</v>
      </c>
      <c r="B2748" t="s">
        <v>3414</v>
      </c>
      <c r="C2748">
        <v>1</v>
      </c>
      <c r="D2748" t="s">
        <v>54</v>
      </c>
      <c r="E2748" t="s">
        <v>1248</v>
      </c>
      <c r="F2748">
        <v>77.069929650000006</v>
      </c>
      <c r="G2748">
        <v>28.627488270000001</v>
      </c>
      <c r="H2748" t="s">
        <v>505</v>
      </c>
      <c r="I2748" t="s">
        <v>19</v>
      </c>
      <c r="J2748" t="s">
        <v>57</v>
      </c>
      <c r="K2748" t="s">
        <v>57</v>
      </c>
      <c r="L2748" t="s">
        <v>57</v>
      </c>
      <c r="M2748" t="s">
        <v>57</v>
      </c>
      <c r="N2748">
        <v>2</v>
      </c>
      <c r="O2748">
        <v>33</v>
      </c>
      <c r="P2748">
        <v>500</v>
      </c>
      <c r="Q2748">
        <v>2.6</v>
      </c>
      <c r="R2748">
        <v>2018</v>
      </c>
      <c r="S2748">
        <v>7</v>
      </c>
      <c r="T2748">
        <v>5</v>
      </c>
      <c r="U2748" s="1">
        <v>43286</v>
      </c>
      <c r="V2748" s="5">
        <f>Main[[#This Row],[Average_Cost_for_two]] * VLOOKUP(Main[[#This Row],[Currency]],'Currency'!A:B,2,FALSE)</f>
        <v>6</v>
      </c>
      <c r="W2748" s="5" t="str">
        <f>IF(Main[[#This Row],[Avg_Cost_USD]]&lt;10,"Low",
IF(Main[[#This Row],[Avg_Cost_USD]]&lt;=30,"Medium","High"))</f>
        <v>Low</v>
      </c>
    </row>
    <row r="2749" spans="1:23" x14ac:dyDescent="0.3">
      <c r="A2749">
        <v>18421232</v>
      </c>
      <c r="B2749" t="s">
        <v>3415</v>
      </c>
      <c r="C2749">
        <v>1</v>
      </c>
      <c r="D2749" t="s">
        <v>54</v>
      </c>
      <c r="E2749" t="s">
        <v>2211</v>
      </c>
      <c r="F2749">
        <v>77.155222499999994</v>
      </c>
      <c r="G2749">
        <v>28.541052499999999</v>
      </c>
      <c r="H2749" t="s">
        <v>433</v>
      </c>
      <c r="I2749" t="s">
        <v>19</v>
      </c>
      <c r="J2749" t="s">
        <v>57</v>
      </c>
      <c r="K2749" t="s">
        <v>57</v>
      </c>
      <c r="L2749" t="s">
        <v>57</v>
      </c>
      <c r="M2749" t="s">
        <v>57</v>
      </c>
      <c r="N2749">
        <v>2</v>
      </c>
      <c r="O2749">
        <v>44</v>
      </c>
      <c r="P2749">
        <v>500</v>
      </c>
      <c r="Q2749">
        <v>3.9</v>
      </c>
      <c r="R2749">
        <v>2016</v>
      </c>
      <c r="S2749">
        <v>6</v>
      </c>
      <c r="T2749">
        <v>2</v>
      </c>
      <c r="U2749" s="1">
        <v>42523</v>
      </c>
      <c r="V2749" s="5">
        <f>Main[[#This Row],[Average_Cost_for_two]] * VLOOKUP(Main[[#This Row],[Currency]],'Currency'!A:B,2,FALSE)</f>
        <v>6</v>
      </c>
      <c r="W2749" s="5" t="str">
        <f>IF(Main[[#This Row],[Avg_Cost_USD]]&lt;10,"Low",
IF(Main[[#This Row],[Avg_Cost_USD]]&lt;=30,"Medium","High"))</f>
        <v>Low</v>
      </c>
    </row>
    <row r="2750" spans="1:23" x14ac:dyDescent="0.3">
      <c r="A2750">
        <v>18345380</v>
      </c>
      <c r="B2750" t="s">
        <v>3416</v>
      </c>
      <c r="C2750">
        <v>1</v>
      </c>
      <c r="D2750" t="s">
        <v>54</v>
      </c>
      <c r="E2750" t="s">
        <v>119</v>
      </c>
      <c r="F2750">
        <v>77.243882999999997</v>
      </c>
      <c r="G2750">
        <v>28.644931799999998</v>
      </c>
      <c r="H2750" t="s">
        <v>321</v>
      </c>
      <c r="I2750" t="s">
        <v>19</v>
      </c>
      <c r="J2750" t="s">
        <v>57</v>
      </c>
      <c r="K2750" t="s">
        <v>57</v>
      </c>
      <c r="L2750" t="s">
        <v>57</v>
      </c>
      <c r="M2750" t="s">
        <v>57</v>
      </c>
      <c r="N2750">
        <v>2</v>
      </c>
      <c r="O2750">
        <v>3</v>
      </c>
      <c r="P2750">
        <v>500</v>
      </c>
      <c r="Q2750">
        <v>1</v>
      </c>
      <c r="R2750">
        <v>2018</v>
      </c>
      <c r="S2750">
        <v>6</v>
      </c>
      <c r="T2750">
        <v>26</v>
      </c>
      <c r="U2750" s="1">
        <v>43277</v>
      </c>
      <c r="V2750" s="5">
        <f>Main[[#This Row],[Average_Cost_for_two]] * VLOOKUP(Main[[#This Row],[Currency]],'Currency'!A:B,2,FALSE)</f>
        <v>6</v>
      </c>
      <c r="W2750" s="5" t="str">
        <f>IF(Main[[#This Row],[Avg_Cost_USD]]&lt;10,"Low",
IF(Main[[#This Row],[Avg_Cost_USD]]&lt;=30,"Medium","High"))</f>
        <v>Low</v>
      </c>
    </row>
    <row r="2751" spans="1:23" x14ac:dyDescent="0.3">
      <c r="A2751">
        <v>312980</v>
      </c>
      <c r="B2751" t="s">
        <v>3417</v>
      </c>
      <c r="C2751">
        <v>1</v>
      </c>
      <c r="D2751" t="s">
        <v>54</v>
      </c>
      <c r="E2751" t="s">
        <v>79</v>
      </c>
      <c r="F2751">
        <v>77.2305013</v>
      </c>
      <c r="G2751">
        <v>28.5731313</v>
      </c>
      <c r="H2751" t="s">
        <v>315</v>
      </c>
      <c r="I2751" t="s">
        <v>19</v>
      </c>
      <c r="J2751" t="s">
        <v>57</v>
      </c>
      <c r="K2751" t="s">
        <v>57</v>
      </c>
      <c r="L2751" t="s">
        <v>57</v>
      </c>
      <c r="M2751" t="s">
        <v>57</v>
      </c>
      <c r="N2751">
        <v>2</v>
      </c>
      <c r="O2751">
        <v>9</v>
      </c>
      <c r="P2751">
        <v>500</v>
      </c>
      <c r="Q2751">
        <v>3.1</v>
      </c>
      <c r="R2751">
        <v>2013</v>
      </c>
      <c r="S2751">
        <v>6</v>
      </c>
      <c r="T2751">
        <v>14</v>
      </c>
      <c r="U2751" s="1">
        <v>41439</v>
      </c>
      <c r="V2751" s="5">
        <f>Main[[#This Row],[Average_Cost_for_two]] * VLOOKUP(Main[[#This Row],[Currency]],'Currency'!A:B,2,FALSE)</f>
        <v>6</v>
      </c>
      <c r="W2751" s="5" t="str">
        <f>IF(Main[[#This Row],[Avg_Cost_USD]]&lt;10,"Low",
IF(Main[[#This Row],[Avg_Cost_USD]]&lt;=30,"Medium","High"))</f>
        <v>Low</v>
      </c>
    </row>
    <row r="2752" spans="1:23" x14ac:dyDescent="0.3">
      <c r="A2752">
        <v>311891</v>
      </c>
      <c r="B2752" t="s">
        <v>3418</v>
      </c>
      <c r="C2752">
        <v>1</v>
      </c>
      <c r="D2752" t="s">
        <v>54</v>
      </c>
      <c r="E2752" t="s">
        <v>926</v>
      </c>
      <c r="F2752">
        <v>77.258389600000001</v>
      </c>
      <c r="G2752">
        <v>28.530263699999999</v>
      </c>
      <c r="H2752" t="s">
        <v>339</v>
      </c>
      <c r="I2752" t="s">
        <v>19</v>
      </c>
      <c r="J2752" t="s">
        <v>57</v>
      </c>
      <c r="K2752" t="s">
        <v>57</v>
      </c>
      <c r="L2752" t="s">
        <v>57</v>
      </c>
      <c r="M2752" t="s">
        <v>57</v>
      </c>
      <c r="N2752">
        <v>2</v>
      </c>
      <c r="O2752">
        <v>11</v>
      </c>
      <c r="P2752">
        <v>500</v>
      </c>
      <c r="Q2752">
        <v>3.1</v>
      </c>
      <c r="R2752">
        <v>2010</v>
      </c>
      <c r="S2752">
        <v>6</v>
      </c>
      <c r="T2752">
        <v>5</v>
      </c>
      <c r="U2752" s="1">
        <v>40334</v>
      </c>
      <c r="V2752" s="5">
        <f>Main[[#This Row],[Average_Cost_for_two]] * VLOOKUP(Main[[#This Row],[Currency]],'Currency'!A:B,2,FALSE)</f>
        <v>6</v>
      </c>
      <c r="W2752" s="5" t="str">
        <f>IF(Main[[#This Row],[Avg_Cost_USD]]&lt;10,"Low",
IF(Main[[#This Row],[Avg_Cost_USD]]&lt;=30,"Medium","High"))</f>
        <v>Low</v>
      </c>
    </row>
    <row r="2753" spans="1:23" x14ac:dyDescent="0.3">
      <c r="A2753">
        <v>311448</v>
      </c>
      <c r="B2753" t="s">
        <v>3419</v>
      </c>
      <c r="C2753">
        <v>1</v>
      </c>
      <c r="D2753" t="s">
        <v>54</v>
      </c>
      <c r="E2753" t="s">
        <v>987</v>
      </c>
      <c r="F2753">
        <v>0</v>
      </c>
      <c r="G2753">
        <v>0</v>
      </c>
      <c r="H2753" t="s">
        <v>342</v>
      </c>
      <c r="I2753" t="s">
        <v>19</v>
      </c>
      <c r="J2753" t="s">
        <v>57</v>
      </c>
      <c r="K2753" t="s">
        <v>57</v>
      </c>
      <c r="L2753" t="s">
        <v>57</v>
      </c>
      <c r="M2753" t="s">
        <v>57</v>
      </c>
      <c r="N2753">
        <v>2</v>
      </c>
      <c r="O2753">
        <v>68</v>
      </c>
      <c r="P2753">
        <v>500</v>
      </c>
      <c r="Q2753">
        <v>3.7</v>
      </c>
      <c r="R2753">
        <v>2016</v>
      </c>
      <c r="S2753">
        <v>6</v>
      </c>
      <c r="T2753">
        <v>7</v>
      </c>
      <c r="U2753" s="1">
        <v>42528</v>
      </c>
      <c r="V2753" s="5">
        <f>Main[[#This Row],[Average_Cost_for_two]] * VLOOKUP(Main[[#This Row],[Currency]],'Currency'!A:B,2,FALSE)</f>
        <v>6</v>
      </c>
      <c r="W2753" s="5" t="str">
        <f>IF(Main[[#This Row],[Avg_Cost_USD]]&lt;10,"Low",
IF(Main[[#This Row],[Avg_Cost_USD]]&lt;=30,"Medium","High"))</f>
        <v>Low</v>
      </c>
    </row>
    <row r="2754" spans="1:23" x14ac:dyDescent="0.3">
      <c r="A2754">
        <v>303958</v>
      </c>
      <c r="B2754" t="s">
        <v>3420</v>
      </c>
      <c r="C2754">
        <v>1</v>
      </c>
      <c r="D2754" t="s">
        <v>54</v>
      </c>
      <c r="E2754" t="s">
        <v>63</v>
      </c>
      <c r="F2754">
        <v>77.124578299999996</v>
      </c>
      <c r="G2754">
        <v>28.547003100000001</v>
      </c>
      <c r="H2754" t="s">
        <v>3421</v>
      </c>
      <c r="I2754" t="s">
        <v>19</v>
      </c>
      <c r="J2754" t="s">
        <v>57</v>
      </c>
      <c r="K2754" t="s">
        <v>57</v>
      </c>
      <c r="L2754" t="s">
        <v>57</v>
      </c>
      <c r="M2754" t="s">
        <v>57</v>
      </c>
      <c r="N2754">
        <v>2</v>
      </c>
      <c r="O2754">
        <v>8</v>
      </c>
      <c r="P2754">
        <v>500</v>
      </c>
      <c r="Q2754">
        <v>3.1</v>
      </c>
      <c r="R2754">
        <v>2017</v>
      </c>
      <c r="S2754">
        <v>6</v>
      </c>
      <c r="T2754">
        <v>28</v>
      </c>
      <c r="U2754" s="1">
        <v>42914</v>
      </c>
      <c r="V2754" s="5">
        <f>Main[[#This Row],[Average_Cost_for_two]] * VLOOKUP(Main[[#This Row],[Currency]],'Currency'!A:B,2,FALSE)</f>
        <v>6</v>
      </c>
      <c r="W2754" s="5" t="str">
        <f>IF(Main[[#This Row],[Avg_Cost_USD]]&lt;10,"Low",
IF(Main[[#This Row],[Avg_Cost_USD]]&lt;=30,"Medium","High"))</f>
        <v>Low</v>
      </c>
    </row>
    <row r="2755" spans="1:23" x14ac:dyDescent="0.3">
      <c r="A2755">
        <v>18312575</v>
      </c>
      <c r="B2755" t="s">
        <v>3422</v>
      </c>
      <c r="C2755">
        <v>1</v>
      </c>
      <c r="D2755" t="s">
        <v>54</v>
      </c>
      <c r="E2755" t="s">
        <v>93</v>
      </c>
      <c r="F2755">
        <v>77.134165100000004</v>
      </c>
      <c r="G2755">
        <v>28.625693900000002</v>
      </c>
      <c r="H2755" t="s">
        <v>1682</v>
      </c>
      <c r="I2755" t="s">
        <v>19</v>
      </c>
      <c r="J2755" t="s">
        <v>57</v>
      </c>
      <c r="K2755" t="s">
        <v>57</v>
      </c>
      <c r="L2755" t="s">
        <v>57</v>
      </c>
      <c r="M2755" t="s">
        <v>57</v>
      </c>
      <c r="N2755">
        <v>2</v>
      </c>
      <c r="O2755">
        <v>4</v>
      </c>
      <c r="P2755">
        <v>500</v>
      </c>
      <c r="Q2755">
        <v>3</v>
      </c>
      <c r="R2755">
        <v>2013</v>
      </c>
      <c r="S2755">
        <v>6</v>
      </c>
      <c r="T2755">
        <v>7</v>
      </c>
      <c r="U2755" s="1">
        <v>41432</v>
      </c>
      <c r="V2755" s="5">
        <f>Main[[#This Row],[Average_Cost_for_two]] * VLOOKUP(Main[[#This Row],[Currency]],'Currency'!A:B,2,FALSE)</f>
        <v>6</v>
      </c>
      <c r="W2755" s="5" t="str">
        <f>IF(Main[[#This Row],[Avg_Cost_USD]]&lt;10,"Low",
IF(Main[[#This Row],[Avg_Cost_USD]]&lt;=30,"Medium","High"))</f>
        <v>Low</v>
      </c>
    </row>
    <row r="2756" spans="1:23" x14ac:dyDescent="0.3">
      <c r="A2756">
        <v>308614</v>
      </c>
      <c r="B2756" t="s">
        <v>3423</v>
      </c>
      <c r="C2756">
        <v>1</v>
      </c>
      <c r="D2756" t="s">
        <v>54</v>
      </c>
      <c r="E2756" t="s">
        <v>1081</v>
      </c>
      <c r="F2756">
        <v>77.214063519999996</v>
      </c>
      <c r="G2756">
        <v>28.64601747</v>
      </c>
      <c r="H2756" t="s">
        <v>367</v>
      </c>
      <c r="I2756" t="s">
        <v>19</v>
      </c>
      <c r="J2756" t="s">
        <v>57</v>
      </c>
      <c r="K2756" t="s">
        <v>57</v>
      </c>
      <c r="L2756" t="s">
        <v>57</v>
      </c>
      <c r="M2756" t="s">
        <v>57</v>
      </c>
      <c r="N2756">
        <v>2</v>
      </c>
      <c r="O2756">
        <v>11</v>
      </c>
      <c r="P2756">
        <v>500</v>
      </c>
      <c r="Q2756">
        <v>2.9</v>
      </c>
      <c r="R2756">
        <v>2015</v>
      </c>
      <c r="S2756">
        <v>6</v>
      </c>
      <c r="T2756">
        <v>22</v>
      </c>
      <c r="U2756" s="1">
        <v>42177</v>
      </c>
      <c r="V2756" s="5">
        <f>Main[[#This Row],[Average_Cost_for_two]] * VLOOKUP(Main[[#This Row],[Currency]],'Currency'!A:B,2,FALSE)</f>
        <v>6</v>
      </c>
      <c r="W2756" s="5" t="str">
        <f>IF(Main[[#This Row],[Avg_Cost_USD]]&lt;10,"Low",
IF(Main[[#This Row],[Avg_Cost_USD]]&lt;=30,"Medium","High"))</f>
        <v>Low</v>
      </c>
    </row>
    <row r="2757" spans="1:23" x14ac:dyDescent="0.3">
      <c r="A2757">
        <v>18489651</v>
      </c>
      <c r="B2757" t="s">
        <v>3424</v>
      </c>
      <c r="C2757">
        <v>1</v>
      </c>
      <c r="D2757" t="s">
        <v>54</v>
      </c>
      <c r="E2757" t="s">
        <v>73</v>
      </c>
      <c r="F2757">
        <v>77.083207020000003</v>
      </c>
      <c r="G2757">
        <v>28.604447539999999</v>
      </c>
      <c r="H2757" t="s">
        <v>289</v>
      </c>
      <c r="I2757" t="s">
        <v>19</v>
      </c>
      <c r="J2757" t="s">
        <v>57</v>
      </c>
      <c r="K2757" t="s">
        <v>57</v>
      </c>
      <c r="L2757" t="s">
        <v>57</v>
      </c>
      <c r="M2757" t="s">
        <v>57</v>
      </c>
      <c r="N2757">
        <v>2</v>
      </c>
      <c r="O2757">
        <v>1</v>
      </c>
      <c r="P2757">
        <v>500</v>
      </c>
      <c r="Q2757">
        <v>1</v>
      </c>
      <c r="R2757">
        <v>2014</v>
      </c>
      <c r="S2757">
        <v>6</v>
      </c>
      <c r="T2757">
        <v>7</v>
      </c>
      <c r="U2757" s="1">
        <v>41797</v>
      </c>
      <c r="V2757" s="5">
        <f>Main[[#This Row],[Average_Cost_for_two]] * VLOOKUP(Main[[#This Row],[Currency]],'Currency'!A:B,2,FALSE)</f>
        <v>6</v>
      </c>
      <c r="W2757" s="5" t="str">
        <f>IF(Main[[#This Row],[Avg_Cost_USD]]&lt;10,"Low",
IF(Main[[#This Row],[Avg_Cost_USD]]&lt;=30,"Medium","High"))</f>
        <v>Low</v>
      </c>
    </row>
    <row r="2758" spans="1:23" x14ac:dyDescent="0.3">
      <c r="A2758">
        <v>18397140</v>
      </c>
      <c r="B2758" t="s">
        <v>3425</v>
      </c>
      <c r="C2758">
        <v>1</v>
      </c>
      <c r="D2758" t="s">
        <v>54</v>
      </c>
      <c r="E2758" t="s">
        <v>2196</v>
      </c>
      <c r="F2758">
        <v>77.308255500000001</v>
      </c>
      <c r="G2758">
        <v>28.6279757</v>
      </c>
      <c r="H2758" t="s">
        <v>303</v>
      </c>
      <c r="I2758" t="s">
        <v>19</v>
      </c>
      <c r="J2758" t="s">
        <v>57</v>
      </c>
      <c r="K2758" t="s">
        <v>57</v>
      </c>
      <c r="L2758" t="s">
        <v>57</v>
      </c>
      <c r="M2758" t="s">
        <v>57</v>
      </c>
      <c r="N2758">
        <v>2</v>
      </c>
      <c r="O2758">
        <v>5</v>
      </c>
      <c r="P2758">
        <v>500</v>
      </c>
      <c r="Q2758">
        <v>3</v>
      </c>
      <c r="R2758">
        <v>2013</v>
      </c>
      <c r="S2758">
        <v>6</v>
      </c>
      <c r="T2758">
        <v>9</v>
      </c>
      <c r="U2758" s="1">
        <v>41434</v>
      </c>
      <c r="V2758" s="5">
        <f>Main[[#This Row],[Average_Cost_for_two]] * VLOOKUP(Main[[#This Row],[Currency]],'Currency'!A:B,2,FALSE)</f>
        <v>6</v>
      </c>
      <c r="W2758" s="5" t="str">
        <f>IF(Main[[#This Row],[Avg_Cost_USD]]&lt;10,"Low",
IF(Main[[#This Row],[Avg_Cost_USD]]&lt;=30,"Medium","High"))</f>
        <v>Low</v>
      </c>
    </row>
    <row r="2759" spans="1:23" x14ac:dyDescent="0.3">
      <c r="A2759">
        <v>305472</v>
      </c>
      <c r="B2759" t="s">
        <v>3426</v>
      </c>
      <c r="C2759">
        <v>1</v>
      </c>
      <c r="D2759" t="s">
        <v>54</v>
      </c>
      <c r="E2759" t="s">
        <v>1539</v>
      </c>
      <c r="F2759">
        <v>77.168810899999997</v>
      </c>
      <c r="G2759">
        <v>28.588424199999999</v>
      </c>
      <c r="H2759" t="s">
        <v>3292</v>
      </c>
      <c r="I2759" t="s">
        <v>19</v>
      </c>
      <c r="J2759" t="s">
        <v>57</v>
      </c>
      <c r="K2759" t="s">
        <v>57</v>
      </c>
      <c r="L2759" t="s">
        <v>57</v>
      </c>
      <c r="M2759" t="s">
        <v>57</v>
      </c>
      <c r="N2759">
        <v>2</v>
      </c>
      <c r="O2759">
        <v>21</v>
      </c>
      <c r="P2759">
        <v>500</v>
      </c>
      <c r="Q2759">
        <v>2.6</v>
      </c>
      <c r="R2759">
        <v>2016</v>
      </c>
      <c r="S2759">
        <v>6</v>
      </c>
      <c r="T2759">
        <v>12</v>
      </c>
      <c r="U2759" s="1">
        <v>42533</v>
      </c>
      <c r="V2759" s="5">
        <f>Main[[#This Row],[Average_Cost_for_two]] * VLOOKUP(Main[[#This Row],[Currency]],'Currency'!A:B,2,FALSE)</f>
        <v>6</v>
      </c>
      <c r="W2759" s="5" t="str">
        <f>IF(Main[[#This Row],[Avg_Cost_USD]]&lt;10,"Low",
IF(Main[[#This Row],[Avg_Cost_USD]]&lt;=30,"Medium","High"))</f>
        <v>Low</v>
      </c>
    </row>
    <row r="2760" spans="1:23" x14ac:dyDescent="0.3">
      <c r="A2760">
        <v>18228894</v>
      </c>
      <c r="B2760" t="s">
        <v>3427</v>
      </c>
      <c r="C2760">
        <v>1</v>
      </c>
      <c r="D2760" t="s">
        <v>54</v>
      </c>
      <c r="E2760" t="s">
        <v>1539</v>
      </c>
      <c r="F2760">
        <v>77.167613799999998</v>
      </c>
      <c r="G2760">
        <v>28.587920499999999</v>
      </c>
      <c r="H2760" t="s">
        <v>2502</v>
      </c>
      <c r="I2760" t="s">
        <v>19</v>
      </c>
      <c r="J2760" t="s">
        <v>57</v>
      </c>
      <c r="K2760" t="s">
        <v>57</v>
      </c>
      <c r="L2760" t="s">
        <v>57</v>
      </c>
      <c r="M2760" t="s">
        <v>57</v>
      </c>
      <c r="N2760">
        <v>2</v>
      </c>
      <c r="O2760">
        <v>401</v>
      </c>
      <c r="P2760">
        <v>500</v>
      </c>
      <c r="Q2760">
        <v>3.8</v>
      </c>
      <c r="R2760">
        <v>2013</v>
      </c>
      <c r="S2760">
        <v>6</v>
      </c>
      <c r="T2760">
        <v>22</v>
      </c>
      <c r="U2760" s="1">
        <v>41447</v>
      </c>
      <c r="V2760" s="5">
        <f>Main[[#This Row],[Average_Cost_for_two]] * VLOOKUP(Main[[#This Row],[Currency]],'Currency'!A:B,2,FALSE)</f>
        <v>6</v>
      </c>
      <c r="W2760" s="5" t="str">
        <f>IF(Main[[#This Row],[Avg_Cost_USD]]&lt;10,"Low",
IF(Main[[#This Row],[Avg_Cost_USD]]&lt;=30,"Medium","High"))</f>
        <v>Low</v>
      </c>
    </row>
    <row r="2761" spans="1:23" x14ac:dyDescent="0.3">
      <c r="A2761">
        <v>4375</v>
      </c>
      <c r="B2761" t="s">
        <v>3428</v>
      </c>
      <c r="C2761">
        <v>1</v>
      </c>
      <c r="D2761" t="s">
        <v>54</v>
      </c>
      <c r="E2761" t="s">
        <v>2088</v>
      </c>
      <c r="F2761">
        <v>77.195865999999995</v>
      </c>
      <c r="G2761">
        <v>28.596981</v>
      </c>
      <c r="H2761" t="s">
        <v>339</v>
      </c>
      <c r="I2761" t="s">
        <v>19</v>
      </c>
      <c r="J2761" t="s">
        <v>57</v>
      </c>
      <c r="K2761" t="s">
        <v>57</v>
      </c>
      <c r="L2761" t="s">
        <v>57</v>
      </c>
      <c r="M2761" t="s">
        <v>57</v>
      </c>
      <c r="N2761">
        <v>2</v>
      </c>
      <c r="O2761">
        <v>26</v>
      </c>
      <c r="P2761">
        <v>500</v>
      </c>
      <c r="Q2761">
        <v>3.1</v>
      </c>
      <c r="R2761">
        <v>2018</v>
      </c>
      <c r="S2761">
        <v>6</v>
      </c>
      <c r="T2761">
        <v>13</v>
      </c>
      <c r="U2761" s="1">
        <v>43264</v>
      </c>
      <c r="V2761" s="5">
        <f>Main[[#This Row],[Average_Cost_for_two]] * VLOOKUP(Main[[#This Row],[Currency]],'Currency'!A:B,2,FALSE)</f>
        <v>6</v>
      </c>
      <c r="W2761" s="5" t="str">
        <f>IF(Main[[#This Row],[Avg_Cost_USD]]&lt;10,"Low",
IF(Main[[#This Row],[Avg_Cost_USD]]&lt;=30,"Medium","High"))</f>
        <v>Low</v>
      </c>
    </row>
    <row r="2762" spans="1:23" x14ac:dyDescent="0.3">
      <c r="A2762">
        <v>18487958</v>
      </c>
      <c r="B2762" t="s">
        <v>3429</v>
      </c>
      <c r="C2762">
        <v>1</v>
      </c>
      <c r="D2762" t="s">
        <v>54</v>
      </c>
      <c r="E2762" t="s">
        <v>701</v>
      </c>
      <c r="F2762">
        <v>0</v>
      </c>
      <c r="G2762">
        <v>0</v>
      </c>
      <c r="H2762" t="s">
        <v>902</v>
      </c>
      <c r="I2762" t="s">
        <v>19</v>
      </c>
      <c r="J2762" t="s">
        <v>57</v>
      </c>
      <c r="K2762" t="s">
        <v>57</v>
      </c>
      <c r="L2762" t="s">
        <v>57</v>
      </c>
      <c r="M2762" t="s">
        <v>57</v>
      </c>
      <c r="N2762">
        <v>2</v>
      </c>
      <c r="O2762">
        <v>1</v>
      </c>
      <c r="P2762">
        <v>500</v>
      </c>
      <c r="Q2762">
        <v>1</v>
      </c>
      <c r="R2762">
        <v>2016</v>
      </c>
      <c r="S2762">
        <v>6</v>
      </c>
      <c r="T2762">
        <v>28</v>
      </c>
      <c r="U2762" s="1">
        <v>42549</v>
      </c>
      <c r="V2762" s="5">
        <f>Main[[#This Row],[Average_Cost_for_two]] * VLOOKUP(Main[[#This Row],[Currency]],'Currency'!A:B,2,FALSE)</f>
        <v>6</v>
      </c>
      <c r="W2762" s="5" t="str">
        <f>IF(Main[[#This Row],[Avg_Cost_USD]]&lt;10,"Low",
IF(Main[[#This Row],[Avg_Cost_USD]]&lt;=30,"Medium","High"))</f>
        <v>Low</v>
      </c>
    </row>
    <row r="2763" spans="1:23" x14ac:dyDescent="0.3">
      <c r="A2763">
        <v>18431379</v>
      </c>
      <c r="B2763" t="s">
        <v>3016</v>
      </c>
      <c r="C2763">
        <v>1</v>
      </c>
      <c r="D2763" t="s">
        <v>54</v>
      </c>
      <c r="E2763" t="s">
        <v>194</v>
      </c>
      <c r="F2763">
        <v>77.253942359999996</v>
      </c>
      <c r="G2763">
        <v>28.5335614</v>
      </c>
      <c r="H2763" t="s">
        <v>3430</v>
      </c>
      <c r="I2763" t="s">
        <v>19</v>
      </c>
      <c r="J2763" t="s">
        <v>57</v>
      </c>
      <c r="K2763" t="s">
        <v>57</v>
      </c>
      <c r="L2763" t="s">
        <v>57</v>
      </c>
      <c r="M2763" t="s">
        <v>57</v>
      </c>
      <c r="N2763">
        <v>2</v>
      </c>
      <c r="O2763">
        <v>1</v>
      </c>
      <c r="P2763">
        <v>500</v>
      </c>
      <c r="Q2763">
        <v>1</v>
      </c>
      <c r="R2763">
        <v>2016</v>
      </c>
      <c r="S2763">
        <v>5</v>
      </c>
      <c r="T2763">
        <v>17</v>
      </c>
      <c r="U2763" s="1">
        <v>42507</v>
      </c>
      <c r="V2763" s="5">
        <f>Main[[#This Row],[Average_Cost_for_two]] * VLOOKUP(Main[[#This Row],[Currency]],'Currency'!A:B,2,FALSE)</f>
        <v>6</v>
      </c>
      <c r="W2763" s="5" t="str">
        <f>IF(Main[[#This Row],[Avg_Cost_USD]]&lt;10,"Low",
IF(Main[[#This Row],[Avg_Cost_USD]]&lt;=30,"Medium","High"))</f>
        <v>Low</v>
      </c>
    </row>
    <row r="2764" spans="1:23" x14ac:dyDescent="0.3">
      <c r="A2764">
        <v>305296</v>
      </c>
      <c r="B2764" t="s">
        <v>3431</v>
      </c>
      <c r="C2764">
        <v>1</v>
      </c>
      <c r="D2764" t="s">
        <v>54</v>
      </c>
      <c r="E2764" t="s">
        <v>600</v>
      </c>
      <c r="F2764">
        <v>77.178935999999993</v>
      </c>
      <c r="G2764">
        <v>28.592856900000001</v>
      </c>
      <c r="H2764" t="s">
        <v>303</v>
      </c>
      <c r="I2764" t="s">
        <v>19</v>
      </c>
      <c r="J2764" t="s">
        <v>57</v>
      </c>
      <c r="K2764" t="s">
        <v>57</v>
      </c>
      <c r="L2764" t="s">
        <v>57</v>
      </c>
      <c r="M2764" t="s">
        <v>57</v>
      </c>
      <c r="N2764">
        <v>2</v>
      </c>
      <c r="O2764">
        <v>138</v>
      </c>
      <c r="P2764">
        <v>500</v>
      </c>
      <c r="Q2764">
        <v>2.1</v>
      </c>
      <c r="R2764">
        <v>2013</v>
      </c>
      <c r="S2764">
        <v>5</v>
      </c>
      <c r="T2764">
        <v>13</v>
      </c>
      <c r="U2764" s="1">
        <v>41407</v>
      </c>
      <c r="V2764" s="5">
        <f>Main[[#This Row],[Average_Cost_for_two]] * VLOOKUP(Main[[#This Row],[Currency]],'Currency'!A:B,2,FALSE)</f>
        <v>6</v>
      </c>
      <c r="W2764" s="5" t="str">
        <f>IF(Main[[#This Row],[Avg_Cost_USD]]&lt;10,"Low",
IF(Main[[#This Row],[Avg_Cost_USD]]&lt;=30,"Medium","High"))</f>
        <v>Low</v>
      </c>
    </row>
    <row r="2765" spans="1:23" x14ac:dyDescent="0.3">
      <c r="A2765">
        <v>18261683</v>
      </c>
      <c r="B2765" t="s">
        <v>3432</v>
      </c>
      <c r="C2765">
        <v>1</v>
      </c>
      <c r="D2765" t="s">
        <v>54</v>
      </c>
      <c r="E2765" t="s">
        <v>119</v>
      </c>
      <c r="F2765">
        <v>77.240470400000007</v>
      </c>
      <c r="G2765">
        <v>28.6428148</v>
      </c>
      <c r="H2765" t="s">
        <v>444</v>
      </c>
      <c r="I2765" t="s">
        <v>19</v>
      </c>
      <c r="J2765" t="s">
        <v>57</v>
      </c>
      <c r="K2765" t="s">
        <v>57</v>
      </c>
      <c r="L2765" t="s">
        <v>57</v>
      </c>
      <c r="M2765" t="s">
        <v>57</v>
      </c>
      <c r="N2765">
        <v>2</v>
      </c>
      <c r="O2765">
        <v>26</v>
      </c>
      <c r="P2765">
        <v>500</v>
      </c>
      <c r="Q2765">
        <v>3.5</v>
      </c>
      <c r="R2765">
        <v>2016</v>
      </c>
      <c r="S2765">
        <v>5</v>
      </c>
      <c r="T2765">
        <v>26</v>
      </c>
      <c r="U2765" s="1">
        <v>42516</v>
      </c>
      <c r="V2765" s="5">
        <f>Main[[#This Row],[Average_Cost_for_two]] * VLOOKUP(Main[[#This Row],[Currency]],'Currency'!A:B,2,FALSE)</f>
        <v>6</v>
      </c>
      <c r="W2765" s="5" t="str">
        <f>IF(Main[[#This Row],[Avg_Cost_USD]]&lt;10,"Low",
IF(Main[[#This Row],[Avg_Cost_USD]]&lt;=30,"Medium","High"))</f>
        <v>Low</v>
      </c>
    </row>
    <row r="2766" spans="1:23" x14ac:dyDescent="0.3">
      <c r="A2766">
        <v>18380379</v>
      </c>
      <c r="B2766" t="s">
        <v>3433</v>
      </c>
      <c r="C2766">
        <v>1</v>
      </c>
      <c r="D2766" t="s">
        <v>54</v>
      </c>
      <c r="E2766" t="s">
        <v>214</v>
      </c>
      <c r="F2766">
        <v>0</v>
      </c>
      <c r="G2766">
        <v>0</v>
      </c>
      <c r="H2766" t="s">
        <v>393</v>
      </c>
      <c r="I2766" t="s">
        <v>19</v>
      </c>
      <c r="J2766" t="s">
        <v>57</v>
      </c>
      <c r="K2766" t="s">
        <v>57</v>
      </c>
      <c r="L2766" t="s">
        <v>57</v>
      </c>
      <c r="M2766" t="s">
        <v>57</v>
      </c>
      <c r="N2766">
        <v>2</v>
      </c>
      <c r="O2766">
        <v>1</v>
      </c>
      <c r="P2766">
        <v>500</v>
      </c>
      <c r="Q2766">
        <v>1</v>
      </c>
      <c r="R2766">
        <v>2010</v>
      </c>
      <c r="S2766">
        <v>5</v>
      </c>
      <c r="T2766">
        <v>9</v>
      </c>
      <c r="U2766" s="1">
        <v>40307</v>
      </c>
      <c r="V2766" s="5">
        <f>Main[[#This Row],[Average_Cost_for_two]] * VLOOKUP(Main[[#This Row],[Currency]],'Currency'!A:B,2,FALSE)</f>
        <v>6</v>
      </c>
      <c r="W2766" s="5" t="str">
        <f>IF(Main[[#This Row],[Avg_Cost_USD]]&lt;10,"Low",
IF(Main[[#This Row],[Avg_Cost_USD]]&lt;=30,"Medium","High"))</f>
        <v>Low</v>
      </c>
    </row>
    <row r="2767" spans="1:23" x14ac:dyDescent="0.3">
      <c r="A2767">
        <v>18237962</v>
      </c>
      <c r="B2767" t="s">
        <v>3434</v>
      </c>
      <c r="C2767">
        <v>1</v>
      </c>
      <c r="D2767" t="s">
        <v>54</v>
      </c>
      <c r="E2767" t="s">
        <v>536</v>
      </c>
      <c r="F2767">
        <v>77.173655699999998</v>
      </c>
      <c r="G2767">
        <v>28.644639399999999</v>
      </c>
      <c r="H2767" t="s">
        <v>3435</v>
      </c>
      <c r="I2767" t="s">
        <v>19</v>
      </c>
      <c r="J2767" t="s">
        <v>57</v>
      </c>
      <c r="K2767" t="s">
        <v>57</v>
      </c>
      <c r="L2767" t="s">
        <v>57</v>
      </c>
      <c r="M2767" t="s">
        <v>57</v>
      </c>
      <c r="N2767">
        <v>2</v>
      </c>
      <c r="O2767">
        <v>26</v>
      </c>
      <c r="P2767">
        <v>500</v>
      </c>
      <c r="Q2767">
        <v>3.5</v>
      </c>
      <c r="R2767">
        <v>2018</v>
      </c>
      <c r="S2767">
        <v>5</v>
      </c>
      <c r="T2767">
        <v>13</v>
      </c>
      <c r="U2767" s="1">
        <v>43233</v>
      </c>
      <c r="V2767" s="5">
        <f>Main[[#This Row],[Average_Cost_for_two]] * VLOOKUP(Main[[#This Row],[Currency]],'Currency'!A:B,2,FALSE)</f>
        <v>6</v>
      </c>
      <c r="W2767" s="5" t="str">
        <f>IF(Main[[#This Row],[Avg_Cost_USD]]&lt;10,"Low",
IF(Main[[#This Row],[Avg_Cost_USD]]&lt;=30,"Medium","High"))</f>
        <v>Low</v>
      </c>
    </row>
    <row r="2768" spans="1:23" x14ac:dyDescent="0.3">
      <c r="A2768">
        <v>18291475</v>
      </c>
      <c r="B2768" t="s">
        <v>3436</v>
      </c>
      <c r="C2768">
        <v>1</v>
      </c>
      <c r="D2768" t="s">
        <v>54</v>
      </c>
      <c r="E2768" t="s">
        <v>1126</v>
      </c>
      <c r="F2768">
        <v>77.236518799999999</v>
      </c>
      <c r="G2768">
        <v>28.549680599999999</v>
      </c>
      <c r="H2768" t="s">
        <v>521</v>
      </c>
      <c r="I2768" t="s">
        <v>19</v>
      </c>
      <c r="J2768" t="s">
        <v>57</v>
      </c>
      <c r="K2768" t="s">
        <v>57</v>
      </c>
      <c r="L2768" t="s">
        <v>57</v>
      </c>
      <c r="M2768" t="s">
        <v>57</v>
      </c>
      <c r="N2768">
        <v>2</v>
      </c>
      <c r="O2768">
        <v>53</v>
      </c>
      <c r="P2768">
        <v>500</v>
      </c>
      <c r="Q2768">
        <v>3.7</v>
      </c>
      <c r="R2768">
        <v>2010</v>
      </c>
      <c r="S2768">
        <v>5</v>
      </c>
      <c r="T2768">
        <v>25</v>
      </c>
      <c r="U2768" s="1">
        <v>40323</v>
      </c>
      <c r="V2768" s="5">
        <f>Main[[#This Row],[Average_Cost_for_two]] * VLOOKUP(Main[[#This Row],[Currency]],'Currency'!A:B,2,FALSE)</f>
        <v>6</v>
      </c>
      <c r="W2768" s="5" t="str">
        <f>IF(Main[[#This Row],[Avg_Cost_USD]]&lt;10,"Low",
IF(Main[[#This Row],[Avg_Cost_USD]]&lt;=30,"Medium","High"))</f>
        <v>Low</v>
      </c>
    </row>
    <row r="2769" spans="1:23" x14ac:dyDescent="0.3">
      <c r="A2769">
        <v>4673</v>
      </c>
      <c r="B2769" t="s">
        <v>3437</v>
      </c>
      <c r="C2769">
        <v>1</v>
      </c>
      <c r="D2769" t="s">
        <v>54</v>
      </c>
      <c r="E2769" t="s">
        <v>171</v>
      </c>
      <c r="F2769">
        <v>77.293353499999995</v>
      </c>
      <c r="G2769">
        <v>28.622101799999999</v>
      </c>
      <c r="H2769" t="s">
        <v>303</v>
      </c>
      <c r="I2769" t="s">
        <v>19</v>
      </c>
      <c r="J2769" t="s">
        <v>57</v>
      </c>
      <c r="K2769" t="s">
        <v>57</v>
      </c>
      <c r="L2769" t="s">
        <v>57</v>
      </c>
      <c r="M2769" t="s">
        <v>57</v>
      </c>
      <c r="N2769">
        <v>2</v>
      </c>
      <c r="O2769">
        <v>20</v>
      </c>
      <c r="P2769">
        <v>500</v>
      </c>
      <c r="Q2769">
        <v>2.8</v>
      </c>
      <c r="R2769">
        <v>2015</v>
      </c>
      <c r="S2769">
        <v>5</v>
      </c>
      <c r="T2769">
        <v>14</v>
      </c>
      <c r="U2769" s="1">
        <v>42138</v>
      </c>
      <c r="V2769" s="5">
        <f>Main[[#This Row],[Average_Cost_for_two]] * VLOOKUP(Main[[#This Row],[Currency]],'Currency'!A:B,2,FALSE)</f>
        <v>6</v>
      </c>
      <c r="W2769" s="5" t="str">
        <f>IF(Main[[#This Row],[Avg_Cost_USD]]&lt;10,"Low",
IF(Main[[#This Row],[Avg_Cost_USD]]&lt;=30,"Medium","High"))</f>
        <v>Low</v>
      </c>
    </row>
    <row r="2770" spans="1:23" x14ac:dyDescent="0.3">
      <c r="A2770">
        <v>306038</v>
      </c>
      <c r="B2770" t="s">
        <v>3438</v>
      </c>
      <c r="C2770">
        <v>1</v>
      </c>
      <c r="D2770" t="s">
        <v>54</v>
      </c>
      <c r="E2770" t="s">
        <v>1567</v>
      </c>
      <c r="F2770">
        <v>77.297041300000004</v>
      </c>
      <c r="G2770">
        <v>28.5413666</v>
      </c>
      <c r="H2770" t="s">
        <v>315</v>
      </c>
      <c r="I2770" t="s">
        <v>19</v>
      </c>
      <c r="J2770" t="s">
        <v>57</v>
      </c>
      <c r="K2770" t="s">
        <v>57</v>
      </c>
      <c r="L2770" t="s">
        <v>57</v>
      </c>
      <c r="M2770" t="s">
        <v>57</v>
      </c>
      <c r="N2770">
        <v>2</v>
      </c>
      <c r="O2770">
        <v>22</v>
      </c>
      <c r="P2770">
        <v>500</v>
      </c>
      <c r="Q2770">
        <v>2.8</v>
      </c>
      <c r="R2770">
        <v>2015</v>
      </c>
      <c r="S2770">
        <v>5</v>
      </c>
      <c r="T2770">
        <v>22</v>
      </c>
      <c r="U2770" s="1">
        <v>42146</v>
      </c>
      <c r="V2770" s="5">
        <f>Main[[#This Row],[Average_Cost_for_two]] * VLOOKUP(Main[[#This Row],[Currency]],'Currency'!A:B,2,FALSE)</f>
        <v>6</v>
      </c>
      <c r="W2770" s="5" t="str">
        <f>IF(Main[[#This Row],[Avg_Cost_USD]]&lt;10,"Low",
IF(Main[[#This Row],[Avg_Cost_USD]]&lt;=30,"Medium","High"))</f>
        <v>Low</v>
      </c>
    </row>
    <row r="2771" spans="1:23" x14ac:dyDescent="0.3">
      <c r="A2771">
        <v>18222593</v>
      </c>
      <c r="B2771" t="s">
        <v>3439</v>
      </c>
      <c r="C2771">
        <v>1</v>
      </c>
      <c r="D2771" t="s">
        <v>54</v>
      </c>
      <c r="E2771" t="s">
        <v>412</v>
      </c>
      <c r="F2771">
        <v>77.276159500000006</v>
      </c>
      <c r="G2771">
        <v>28.630591800000001</v>
      </c>
      <c r="H2771" t="s">
        <v>3440</v>
      </c>
      <c r="I2771" t="s">
        <v>19</v>
      </c>
      <c r="J2771" t="s">
        <v>57</v>
      </c>
      <c r="K2771" t="s">
        <v>57</v>
      </c>
      <c r="L2771" t="s">
        <v>57</v>
      </c>
      <c r="M2771" t="s">
        <v>57</v>
      </c>
      <c r="N2771">
        <v>2</v>
      </c>
      <c r="O2771">
        <v>14</v>
      </c>
      <c r="P2771">
        <v>500</v>
      </c>
      <c r="Q2771">
        <v>2.8</v>
      </c>
      <c r="R2771">
        <v>2013</v>
      </c>
      <c r="S2771">
        <v>5</v>
      </c>
      <c r="T2771">
        <v>28</v>
      </c>
      <c r="U2771" s="1">
        <v>41422</v>
      </c>
      <c r="V2771" s="5">
        <f>Main[[#This Row],[Average_Cost_for_two]] * VLOOKUP(Main[[#This Row],[Currency]],'Currency'!A:B,2,FALSE)</f>
        <v>6</v>
      </c>
      <c r="W2771" s="5" t="str">
        <f>IF(Main[[#This Row],[Avg_Cost_USD]]&lt;10,"Low",
IF(Main[[#This Row],[Avg_Cost_USD]]&lt;=30,"Medium","High"))</f>
        <v>Low</v>
      </c>
    </row>
    <row r="2772" spans="1:23" x14ac:dyDescent="0.3">
      <c r="A2772">
        <v>312639</v>
      </c>
      <c r="B2772" t="s">
        <v>3441</v>
      </c>
      <c r="C2772">
        <v>1</v>
      </c>
      <c r="D2772" t="s">
        <v>54</v>
      </c>
      <c r="E2772" t="s">
        <v>412</v>
      </c>
      <c r="F2772">
        <v>77.2868134</v>
      </c>
      <c r="G2772">
        <v>28.637843700000001</v>
      </c>
      <c r="H2772" t="s">
        <v>3442</v>
      </c>
      <c r="I2772" t="s">
        <v>19</v>
      </c>
      <c r="J2772" t="s">
        <v>57</v>
      </c>
      <c r="K2772" t="s">
        <v>57</v>
      </c>
      <c r="L2772" t="s">
        <v>57</v>
      </c>
      <c r="M2772" t="s">
        <v>57</v>
      </c>
      <c r="N2772">
        <v>2</v>
      </c>
      <c r="O2772">
        <v>54</v>
      </c>
      <c r="P2772">
        <v>500</v>
      </c>
      <c r="Q2772">
        <v>3.5</v>
      </c>
      <c r="R2772">
        <v>2018</v>
      </c>
      <c r="S2772">
        <v>5</v>
      </c>
      <c r="T2772">
        <v>2</v>
      </c>
      <c r="U2772" s="1">
        <v>43222</v>
      </c>
      <c r="V2772" s="5">
        <f>Main[[#This Row],[Average_Cost_for_two]] * VLOOKUP(Main[[#This Row],[Currency]],'Currency'!A:B,2,FALSE)</f>
        <v>6</v>
      </c>
      <c r="W2772" s="5" t="str">
        <f>IF(Main[[#This Row],[Avg_Cost_USD]]&lt;10,"Low",
IF(Main[[#This Row],[Avg_Cost_USD]]&lt;=30,"Medium","High"))</f>
        <v>Low</v>
      </c>
    </row>
    <row r="2773" spans="1:23" x14ac:dyDescent="0.3">
      <c r="A2773">
        <v>18237719</v>
      </c>
      <c r="B2773" t="s">
        <v>3443</v>
      </c>
      <c r="C2773">
        <v>1</v>
      </c>
      <c r="D2773" t="s">
        <v>54</v>
      </c>
      <c r="E2773" t="s">
        <v>106</v>
      </c>
      <c r="F2773">
        <v>77.3351677</v>
      </c>
      <c r="G2773">
        <v>28.610804810000001</v>
      </c>
      <c r="H2773" t="s">
        <v>3444</v>
      </c>
      <c r="I2773" t="s">
        <v>19</v>
      </c>
      <c r="J2773" t="s">
        <v>57</v>
      </c>
      <c r="K2773" t="s">
        <v>57</v>
      </c>
      <c r="L2773" t="s">
        <v>57</v>
      </c>
      <c r="M2773" t="s">
        <v>57</v>
      </c>
      <c r="N2773">
        <v>2</v>
      </c>
      <c r="O2773">
        <v>1</v>
      </c>
      <c r="P2773">
        <v>500</v>
      </c>
      <c r="Q2773">
        <v>1</v>
      </c>
      <c r="R2773">
        <v>2018</v>
      </c>
      <c r="S2773">
        <v>5</v>
      </c>
      <c r="T2773">
        <v>8</v>
      </c>
      <c r="U2773" s="1">
        <v>43228</v>
      </c>
      <c r="V2773" s="5">
        <f>Main[[#This Row],[Average_Cost_for_two]] * VLOOKUP(Main[[#This Row],[Currency]],'Currency'!A:B,2,FALSE)</f>
        <v>6</v>
      </c>
      <c r="W2773" s="5" t="str">
        <f>IF(Main[[#This Row],[Avg_Cost_USD]]&lt;10,"Low",
IF(Main[[#This Row],[Avg_Cost_USD]]&lt;=30,"Medium","High"))</f>
        <v>Low</v>
      </c>
    </row>
    <row r="2774" spans="1:23" x14ac:dyDescent="0.3">
      <c r="A2774">
        <v>313006</v>
      </c>
      <c r="B2774" t="s">
        <v>3445</v>
      </c>
      <c r="C2774">
        <v>1</v>
      </c>
      <c r="D2774" t="s">
        <v>54</v>
      </c>
      <c r="E2774" t="s">
        <v>108</v>
      </c>
      <c r="F2774">
        <v>77.140144300000003</v>
      </c>
      <c r="G2774">
        <v>28.657847100000001</v>
      </c>
      <c r="H2774" t="s">
        <v>287</v>
      </c>
      <c r="I2774" t="s">
        <v>19</v>
      </c>
      <c r="J2774" t="s">
        <v>57</v>
      </c>
      <c r="K2774" t="s">
        <v>57</v>
      </c>
      <c r="L2774" t="s">
        <v>57</v>
      </c>
      <c r="M2774" t="s">
        <v>57</v>
      </c>
      <c r="N2774">
        <v>2</v>
      </c>
      <c r="O2774">
        <v>5</v>
      </c>
      <c r="P2774">
        <v>500</v>
      </c>
      <c r="Q2774">
        <v>3</v>
      </c>
      <c r="R2774">
        <v>2013</v>
      </c>
      <c r="S2774">
        <v>5</v>
      </c>
      <c r="T2774">
        <v>26</v>
      </c>
      <c r="U2774" s="1">
        <v>41420</v>
      </c>
      <c r="V2774" s="5">
        <f>Main[[#This Row],[Average_Cost_for_two]] * VLOOKUP(Main[[#This Row],[Currency]],'Currency'!A:B,2,FALSE)</f>
        <v>6</v>
      </c>
      <c r="W2774" s="5" t="str">
        <f>IF(Main[[#This Row],[Avg_Cost_USD]]&lt;10,"Low",
IF(Main[[#This Row],[Avg_Cost_USD]]&lt;=30,"Medium","High"))</f>
        <v>Low</v>
      </c>
    </row>
    <row r="2775" spans="1:23" x14ac:dyDescent="0.3">
      <c r="A2775">
        <v>18376478</v>
      </c>
      <c r="B2775" t="s">
        <v>3446</v>
      </c>
      <c r="C2775">
        <v>1</v>
      </c>
      <c r="D2775" t="s">
        <v>54</v>
      </c>
      <c r="E2775" t="s">
        <v>73</v>
      </c>
      <c r="F2775">
        <v>77.0817069</v>
      </c>
      <c r="G2775">
        <v>28.600405899999998</v>
      </c>
      <c r="H2775" t="s">
        <v>289</v>
      </c>
      <c r="I2775" t="s">
        <v>19</v>
      </c>
      <c r="J2775" t="s">
        <v>57</v>
      </c>
      <c r="K2775" t="s">
        <v>57</v>
      </c>
      <c r="L2775" t="s">
        <v>57</v>
      </c>
      <c r="M2775" t="s">
        <v>57</v>
      </c>
      <c r="N2775">
        <v>2</v>
      </c>
      <c r="O2775">
        <v>2</v>
      </c>
      <c r="P2775">
        <v>500</v>
      </c>
      <c r="Q2775">
        <v>1</v>
      </c>
      <c r="R2775">
        <v>2010</v>
      </c>
      <c r="S2775">
        <v>5</v>
      </c>
      <c r="T2775">
        <v>24</v>
      </c>
      <c r="U2775" s="1">
        <v>40322</v>
      </c>
      <c r="V2775" s="5">
        <f>Main[[#This Row],[Average_Cost_for_two]] * VLOOKUP(Main[[#This Row],[Currency]],'Currency'!A:B,2,FALSE)</f>
        <v>6</v>
      </c>
      <c r="W2775" s="5" t="str">
        <f>IF(Main[[#This Row],[Avg_Cost_USD]]&lt;10,"Low",
IF(Main[[#This Row],[Avg_Cost_USD]]&lt;=30,"Medium","High"))</f>
        <v>Low</v>
      </c>
    </row>
    <row r="2776" spans="1:23" x14ac:dyDescent="0.3">
      <c r="A2776">
        <v>7167</v>
      </c>
      <c r="B2776" t="s">
        <v>3172</v>
      </c>
      <c r="C2776">
        <v>1</v>
      </c>
      <c r="D2776" t="s">
        <v>54</v>
      </c>
      <c r="E2776" t="s">
        <v>1403</v>
      </c>
      <c r="F2776">
        <v>77.206967300000002</v>
      </c>
      <c r="G2776">
        <v>28.5233797</v>
      </c>
      <c r="H2776" t="s">
        <v>3447</v>
      </c>
      <c r="I2776" t="s">
        <v>19</v>
      </c>
      <c r="J2776" t="s">
        <v>57</v>
      </c>
      <c r="K2776" t="s">
        <v>57</v>
      </c>
      <c r="L2776" t="s">
        <v>57</v>
      </c>
      <c r="M2776" t="s">
        <v>57</v>
      </c>
      <c r="N2776">
        <v>2</v>
      </c>
      <c r="O2776">
        <v>159</v>
      </c>
      <c r="P2776">
        <v>500</v>
      </c>
      <c r="Q2776">
        <v>3.2</v>
      </c>
      <c r="R2776">
        <v>2013</v>
      </c>
      <c r="S2776">
        <v>5</v>
      </c>
      <c r="T2776">
        <v>22</v>
      </c>
      <c r="U2776" s="1">
        <v>41416</v>
      </c>
      <c r="V2776" s="5">
        <f>Main[[#This Row],[Average_Cost_for_two]] * VLOOKUP(Main[[#This Row],[Currency]],'Currency'!A:B,2,FALSE)</f>
        <v>6</v>
      </c>
      <c r="W2776" s="5" t="str">
        <f>IF(Main[[#This Row],[Avg_Cost_USD]]&lt;10,"Low",
IF(Main[[#This Row],[Avg_Cost_USD]]&lt;=30,"Medium","High"))</f>
        <v>Low</v>
      </c>
    </row>
    <row r="2777" spans="1:23" x14ac:dyDescent="0.3">
      <c r="A2777">
        <v>311196</v>
      </c>
      <c r="B2777" t="s">
        <v>3448</v>
      </c>
      <c r="C2777">
        <v>1</v>
      </c>
      <c r="D2777" t="s">
        <v>54</v>
      </c>
      <c r="E2777" t="s">
        <v>251</v>
      </c>
      <c r="F2777">
        <v>77.280030300000007</v>
      </c>
      <c r="G2777">
        <v>28.626372400000001</v>
      </c>
      <c r="H2777" t="s">
        <v>369</v>
      </c>
      <c r="I2777" t="s">
        <v>19</v>
      </c>
      <c r="J2777" t="s">
        <v>57</v>
      </c>
      <c r="K2777" t="s">
        <v>57</v>
      </c>
      <c r="L2777" t="s">
        <v>57</v>
      </c>
      <c r="M2777" t="s">
        <v>57</v>
      </c>
      <c r="N2777">
        <v>2</v>
      </c>
      <c r="O2777">
        <v>16</v>
      </c>
      <c r="P2777">
        <v>500</v>
      </c>
      <c r="Q2777">
        <v>3.1</v>
      </c>
      <c r="R2777">
        <v>2010</v>
      </c>
      <c r="S2777">
        <v>5</v>
      </c>
      <c r="T2777">
        <v>4</v>
      </c>
      <c r="U2777" s="1">
        <v>40302</v>
      </c>
      <c r="V2777" s="5">
        <f>Main[[#This Row],[Average_Cost_for_two]] * VLOOKUP(Main[[#This Row],[Currency]],'Currency'!A:B,2,FALSE)</f>
        <v>6</v>
      </c>
      <c r="W2777" s="5" t="str">
        <f>IF(Main[[#This Row],[Avg_Cost_USD]]&lt;10,"Low",
IF(Main[[#This Row],[Avg_Cost_USD]]&lt;=30,"Medium","High"))</f>
        <v>Low</v>
      </c>
    </row>
    <row r="2778" spans="1:23" x14ac:dyDescent="0.3">
      <c r="A2778">
        <v>300788</v>
      </c>
      <c r="B2778" t="s">
        <v>3449</v>
      </c>
      <c r="C2778">
        <v>1</v>
      </c>
      <c r="D2778" t="s">
        <v>54</v>
      </c>
      <c r="E2778" t="s">
        <v>251</v>
      </c>
      <c r="F2778">
        <v>77.278175700000006</v>
      </c>
      <c r="G2778">
        <v>28.628472599999998</v>
      </c>
      <c r="H2778" t="s">
        <v>303</v>
      </c>
      <c r="I2778" t="s">
        <v>19</v>
      </c>
      <c r="J2778" t="s">
        <v>57</v>
      </c>
      <c r="K2778" t="s">
        <v>57</v>
      </c>
      <c r="L2778" t="s">
        <v>57</v>
      </c>
      <c r="M2778" t="s">
        <v>57</v>
      </c>
      <c r="N2778">
        <v>2</v>
      </c>
      <c r="O2778">
        <v>3</v>
      </c>
      <c r="P2778">
        <v>500</v>
      </c>
      <c r="Q2778">
        <v>1</v>
      </c>
      <c r="R2778">
        <v>2016</v>
      </c>
      <c r="S2778">
        <v>5</v>
      </c>
      <c r="T2778">
        <v>15</v>
      </c>
      <c r="U2778" s="1">
        <v>42505</v>
      </c>
      <c r="V2778" s="5">
        <f>Main[[#This Row],[Average_Cost_for_two]] * VLOOKUP(Main[[#This Row],[Currency]],'Currency'!A:B,2,FALSE)</f>
        <v>6</v>
      </c>
      <c r="W2778" s="5" t="str">
        <f>IF(Main[[#This Row],[Avg_Cost_USD]]&lt;10,"Low",
IF(Main[[#This Row],[Avg_Cost_USD]]&lt;=30,"Medium","High"))</f>
        <v>Low</v>
      </c>
    </row>
    <row r="2779" spans="1:23" x14ac:dyDescent="0.3">
      <c r="A2779">
        <v>18455522</v>
      </c>
      <c r="B2779" t="s">
        <v>3243</v>
      </c>
      <c r="C2779">
        <v>1</v>
      </c>
      <c r="D2779" t="s">
        <v>54</v>
      </c>
      <c r="E2779" t="s">
        <v>164</v>
      </c>
      <c r="F2779">
        <v>77.160110000000003</v>
      </c>
      <c r="G2779">
        <v>28.710792999999999</v>
      </c>
      <c r="H2779" t="s">
        <v>289</v>
      </c>
      <c r="I2779" t="s">
        <v>19</v>
      </c>
      <c r="J2779" t="s">
        <v>57</v>
      </c>
      <c r="K2779" t="s">
        <v>57</v>
      </c>
      <c r="L2779" t="s">
        <v>57</v>
      </c>
      <c r="M2779" t="s">
        <v>57</v>
      </c>
      <c r="N2779">
        <v>2</v>
      </c>
      <c r="O2779">
        <v>4</v>
      </c>
      <c r="P2779">
        <v>500</v>
      </c>
      <c r="Q2779">
        <v>3.1</v>
      </c>
      <c r="R2779">
        <v>2010</v>
      </c>
      <c r="S2779">
        <v>5</v>
      </c>
      <c r="T2779">
        <v>18</v>
      </c>
      <c r="U2779" s="1">
        <v>40316</v>
      </c>
      <c r="V2779" s="5">
        <f>Main[[#This Row],[Average_Cost_for_two]] * VLOOKUP(Main[[#This Row],[Currency]],'Currency'!A:B,2,FALSE)</f>
        <v>6</v>
      </c>
      <c r="W2779" s="5" t="str">
        <f>IF(Main[[#This Row],[Avg_Cost_USD]]&lt;10,"Low",
IF(Main[[#This Row],[Avg_Cost_USD]]&lt;=30,"Medium","High"))</f>
        <v>Low</v>
      </c>
    </row>
    <row r="2780" spans="1:23" x14ac:dyDescent="0.3">
      <c r="A2780">
        <v>311858</v>
      </c>
      <c r="B2780" t="s">
        <v>3450</v>
      </c>
      <c r="C2780">
        <v>1</v>
      </c>
      <c r="D2780" t="s">
        <v>54</v>
      </c>
      <c r="E2780" t="s">
        <v>3451</v>
      </c>
      <c r="F2780">
        <v>77.101847000000006</v>
      </c>
      <c r="G2780">
        <v>28.535183</v>
      </c>
      <c r="H2780" t="s">
        <v>342</v>
      </c>
      <c r="I2780" t="s">
        <v>19</v>
      </c>
      <c r="J2780" t="s">
        <v>57</v>
      </c>
      <c r="K2780" t="s">
        <v>57</v>
      </c>
      <c r="L2780" t="s">
        <v>57</v>
      </c>
      <c r="M2780" t="s">
        <v>57</v>
      </c>
      <c r="N2780">
        <v>2</v>
      </c>
      <c r="O2780">
        <v>4</v>
      </c>
      <c r="P2780">
        <v>500</v>
      </c>
      <c r="Q2780">
        <v>3</v>
      </c>
      <c r="R2780">
        <v>2010</v>
      </c>
      <c r="S2780">
        <v>5</v>
      </c>
      <c r="T2780">
        <v>22</v>
      </c>
      <c r="U2780" s="1">
        <v>40320</v>
      </c>
      <c r="V2780" s="5">
        <f>Main[[#This Row],[Average_Cost_for_two]] * VLOOKUP(Main[[#This Row],[Currency]],'Currency'!A:B,2,FALSE)</f>
        <v>6</v>
      </c>
      <c r="W2780" s="5" t="str">
        <f>IF(Main[[#This Row],[Avg_Cost_USD]]&lt;10,"Low",
IF(Main[[#This Row],[Avg_Cost_USD]]&lt;=30,"Medium","High"))</f>
        <v>Low</v>
      </c>
    </row>
    <row r="2781" spans="1:23" x14ac:dyDescent="0.3">
      <c r="A2781">
        <v>18377887</v>
      </c>
      <c r="B2781" t="s">
        <v>3452</v>
      </c>
      <c r="C2781">
        <v>1</v>
      </c>
      <c r="D2781" t="s">
        <v>54</v>
      </c>
      <c r="E2781" t="s">
        <v>284</v>
      </c>
      <c r="F2781">
        <v>77.306815200000003</v>
      </c>
      <c r="G2781">
        <v>28.659437100000002</v>
      </c>
      <c r="H2781" t="s">
        <v>301</v>
      </c>
      <c r="I2781" t="s">
        <v>19</v>
      </c>
      <c r="J2781" t="s">
        <v>57</v>
      </c>
      <c r="K2781" t="s">
        <v>57</v>
      </c>
      <c r="L2781" t="s">
        <v>57</v>
      </c>
      <c r="M2781" t="s">
        <v>57</v>
      </c>
      <c r="N2781">
        <v>2</v>
      </c>
      <c r="O2781">
        <v>1</v>
      </c>
      <c r="P2781">
        <v>500</v>
      </c>
      <c r="Q2781">
        <v>1</v>
      </c>
      <c r="R2781">
        <v>2012</v>
      </c>
      <c r="S2781">
        <v>4</v>
      </c>
      <c r="T2781">
        <v>18</v>
      </c>
      <c r="U2781" s="1">
        <v>41017</v>
      </c>
      <c r="V2781" s="5">
        <f>Main[[#This Row],[Average_Cost_for_two]] * VLOOKUP(Main[[#This Row],[Currency]],'Currency'!A:B,2,FALSE)</f>
        <v>6</v>
      </c>
      <c r="W2781" s="5" t="str">
        <f>IF(Main[[#This Row],[Avg_Cost_USD]]&lt;10,"Low",
IF(Main[[#This Row],[Avg_Cost_USD]]&lt;=30,"Medium","High"))</f>
        <v>Low</v>
      </c>
    </row>
    <row r="2782" spans="1:23" x14ac:dyDescent="0.3">
      <c r="A2782">
        <v>310281</v>
      </c>
      <c r="B2782" t="s">
        <v>1698</v>
      </c>
      <c r="C2782">
        <v>1</v>
      </c>
      <c r="D2782" t="s">
        <v>54</v>
      </c>
      <c r="E2782" t="s">
        <v>3453</v>
      </c>
      <c r="F2782">
        <v>77.101543840000005</v>
      </c>
      <c r="G2782">
        <v>28.66894461</v>
      </c>
      <c r="H2782" t="s">
        <v>3454</v>
      </c>
      <c r="I2782" t="s">
        <v>19</v>
      </c>
      <c r="J2782" t="s">
        <v>57</v>
      </c>
      <c r="K2782" t="s">
        <v>57</v>
      </c>
      <c r="L2782" t="s">
        <v>57</v>
      </c>
      <c r="M2782" t="s">
        <v>57</v>
      </c>
      <c r="N2782">
        <v>2</v>
      </c>
      <c r="O2782">
        <v>117</v>
      </c>
      <c r="P2782">
        <v>500</v>
      </c>
      <c r="Q2782">
        <v>3.1</v>
      </c>
      <c r="R2782">
        <v>2015</v>
      </c>
      <c r="S2782">
        <v>4</v>
      </c>
      <c r="T2782">
        <v>22</v>
      </c>
      <c r="U2782" s="1">
        <v>42116</v>
      </c>
      <c r="V2782" s="5">
        <f>Main[[#This Row],[Average_Cost_for_two]] * VLOOKUP(Main[[#This Row],[Currency]],'Currency'!A:B,2,FALSE)</f>
        <v>6</v>
      </c>
      <c r="W2782" s="5" t="str">
        <f>IF(Main[[#This Row],[Avg_Cost_USD]]&lt;10,"Low",
IF(Main[[#This Row],[Avg_Cost_USD]]&lt;=30,"Medium","High"))</f>
        <v>Low</v>
      </c>
    </row>
    <row r="2783" spans="1:23" x14ac:dyDescent="0.3">
      <c r="A2783">
        <v>18396184</v>
      </c>
      <c r="B2783" t="s">
        <v>3455</v>
      </c>
      <c r="C2783">
        <v>1</v>
      </c>
      <c r="D2783" t="s">
        <v>54</v>
      </c>
      <c r="E2783" t="s">
        <v>600</v>
      </c>
      <c r="F2783">
        <v>77.196905599999994</v>
      </c>
      <c r="G2783">
        <v>28.599861199999999</v>
      </c>
      <c r="H2783" t="s">
        <v>3456</v>
      </c>
      <c r="I2783" t="s">
        <v>19</v>
      </c>
      <c r="J2783" t="s">
        <v>57</v>
      </c>
      <c r="K2783" t="s">
        <v>57</v>
      </c>
      <c r="L2783" t="s">
        <v>57</v>
      </c>
      <c r="M2783" t="s">
        <v>57</v>
      </c>
      <c r="N2783">
        <v>2</v>
      </c>
      <c r="O2783">
        <v>4</v>
      </c>
      <c r="P2783">
        <v>500</v>
      </c>
      <c r="Q2783">
        <v>2.9</v>
      </c>
      <c r="R2783">
        <v>2014</v>
      </c>
      <c r="S2783">
        <v>4</v>
      </c>
      <c r="T2783">
        <v>9</v>
      </c>
      <c r="U2783" s="1">
        <v>41738</v>
      </c>
      <c r="V2783" s="5">
        <f>Main[[#This Row],[Average_Cost_for_two]] * VLOOKUP(Main[[#This Row],[Currency]],'Currency'!A:B,2,FALSE)</f>
        <v>6</v>
      </c>
      <c r="W2783" s="5" t="str">
        <f>IF(Main[[#This Row],[Avg_Cost_USD]]&lt;10,"Low",
IF(Main[[#This Row],[Avg_Cost_USD]]&lt;=30,"Medium","High"))</f>
        <v>Low</v>
      </c>
    </row>
    <row r="2784" spans="1:23" x14ac:dyDescent="0.3">
      <c r="A2784">
        <v>18429374</v>
      </c>
      <c r="B2784" t="s">
        <v>3457</v>
      </c>
      <c r="C2784">
        <v>1</v>
      </c>
      <c r="D2784" t="s">
        <v>54</v>
      </c>
      <c r="E2784" t="s">
        <v>168</v>
      </c>
      <c r="F2784">
        <v>0</v>
      </c>
      <c r="G2784">
        <v>0</v>
      </c>
      <c r="H2784" t="s">
        <v>287</v>
      </c>
      <c r="I2784" t="s">
        <v>19</v>
      </c>
      <c r="J2784" t="s">
        <v>57</v>
      </c>
      <c r="K2784" t="s">
        <v>57</v>
      </c>
      <c r="L2784" t="s">
        <v>57</v>
      </c>
      <c r="M2784" t="s">
        <v>57</v>
      </c>
      <c r="N2784">
        <v>2</v>
      </c>
      <c r="O2784">
        <v>13</v>
      </c>
      <c r="P2784">
        <v>500</v>
      </c>
      <c r="Q2784">
        <v>3.2</v>
      </c>
      <c r="R2784">
        <v>2011</v>
      </c>
      <c r="S2784">
        <v>4</v>
      </c>
      <c r="T2784">
        <v>19</v>
      </c>
      <c r="U2784" s="1">
        <v>40652</v>
      </c>
      <c r="V2784" s="5">
        <f>Main[[#This Row],[Average_Cost_for_two]] * VLOOKUP(Main[[#This Row],[Currency]],'Currency'!A:B,2,FALSE)</f>
        <v>6</v>
      </c>
      <c r="W2784" s="5" t="str">
        <f>IF(Main[[#This Row],[Avg_Cost_USD]]&lt;10,"Low",
IF(Main[[#This Row],[Avg_Cost_USD]]&lt;=30,"Medium","High"))</f>
        <v>Low</v>
      </c>
    </row>
    <row r="2785" spans="1:23" x14ac:dyDescent="0.3">
      <c r="A2785">
        <v>9912</v>
      </c>
      <c r="B2785" t="s">
        <v>3458</v>
      </c>
      <c r="C2785">
        <v>1</v>
      </c>
      <c r="D2785" t="s">
        <v>54</v>
      </c>
      <c r="E2785" t="s">
        <v>119</v>
      </c>
      <c r="F2785">
        <v>77.240761109999994</v>
      </c>
      <c r="G2785">
        <v>28.638144440000001</v>
      </c>
      <c r="H2785" t="s">
        <v>2209</v>
      </c>
      <c r="I2785" t="s">
        <v>19</v>
      </c>
      <c r="J2785" t="s">
        <v>57</v>
      </c>
      <c r="K2785" t="s">
        <v>57</v>
      </c>
      <c r="L2785" t="s">
        <v>57</v>
      </c>
      <c r="M2785" t="s">
        <v>57</v>
      </c>
      <c r="N2785">
        <v>2</v>
      </c>
      <c r="O2785">
        <v>85</v>
      </c>
      <c r="P2785">
        <v>500</v>
      </c>
      <c r="Q2785">
        <v>3.7</v>
      </c>
      <c r="R2785">
        <v>2018</v>
      </c>
      <c r="S2785">
        <v>4</v>
      </c>
      <c r="T2785">
        <v>11</v>
      </c>
      <c r="U2785" s="1">
        <v>43201</v>
      </c>
      <c r="V2785" s="5">
        <f>Main[[#This Row],[Average_Cost_for_two]] * VLOOKUP(Main[[#This Row],[Currency]],'Currency'!A:B,2,FALSE)</f>
        <v>6</v>
      </c>
      <c r="W2785" s="5" t="str">
        <f>IF(Main[[#This Row],[Avg_Cost_USD]]&lt;10,"Low",
IF(Main[[#This Row],[Avg_Cost_USD]]&lt;=30,"Medium","High"))</f>
        <v>Low</v>
      </c>
    </row>
    <row r="2786" spans="1:23" x14ac:dyDescent="0.3">
      <c r="A2786">
        <v>18266888</v>
      </c>
      <c r="B2786" t="s">
        <v>3459</v>
      </c>
      <c r="C2786">
        <v>1</v>
      </c>
      <c r="D2786" t="s">
        <v>54</v>
      </c>
      <c r="E2786" t="s">
        <v>214</v>
      </c>
      <c r="F2786">
        <v>77.245709230000003</v>
      </c>
      <c r="G2786">
        <v>28.55801293</v>
      </c>
      <c r="H2786" t="s">
        <v>367</v>
      </c>
      <c r="I2786" t="s">
        <v>19</v>
      </c>
      <c r="J2786" t="s">
        <v>57</v>
      </c>
      <c r="K2786" t="s">
        <v>57</v>
      </c>
      <c r="L2786" t="s">
        <v>57</v>
      </c>
      <c r="M2786" t="s">
        <v>57</v>
      </c>
      <c r="N2786">
        <v>2</v>
      </c>
      <c r="O2786">
        <v>19</v>
      </c>
      <c r="P2786">
        <v>500</v>
      </c>
      <c r="Q2786">
        <v>3.3</v>
      </c>
      <c r="R2786">
        <v>2012</v>
      </c>
      <c r="S2786">
        <v>4</v>
      </c>
      <c r="T2786">
        <v>17</v>
      </c>
      <c r="U2786" s="1">
        <v>41016</v>
      </c>
      <c r="V2786" s="5">
        <f>Main[[#This Row],[Average_Cost_for_two]] * VLOOKUP(Main[[#This Row],[Currency]],'Currency'!A:B,2,FALSE)</f>
        <v>6</v>
      </c>
      <c r="W2786" s="5" t="str">
        <f>IF(Main[[#This Row],[Avg_Cost_USD]]&lt;10,"Low",
IF(Main[[#This Row],[Avg_Cost_USD]]&lt;=30,"Medium","High"))</f>
        <v>Low</v>
      </c>
    </row>
    <row r="2787" spans="1:23" x14ac:dyDescent="0.3">
      <c r="A2787">
        <v>18355119</v>
      </c>
      <c r="B2787" t="s">
        <v>3460</v>
      </c>
      <c r="C2787">
        <v>1</v>
      </c>
      <c r="D2787" t="s">
        <v>54</v>
      </c>
      <c r="E2787" t="s">
        <v>214</v>
      </c>
      <c r="F2787">
        <v>77.245795729999998</v>
      </c>
      <c r="G2787">
        <v>28.55838722</v>
      </c>
      <c r="H2787" t="s">
        <v>3461</v>
      </c>
      <c r="I2787" t="s">
        <v>19</v>
      </c>
      <c r="J2787" t="s">
        <v>57</v>
      </c>
      <c r="K2787" t="s">
        <v>57</v>
      </c>
      <c r="L2787" t="s">
        <v>57</v>
      </c>
      <c r="M2787" t="s">
        <v>57</v>
      </c>
      <c r="N2787">
        <v>2</v>
      </c>
      <c r="O2787">
        <v>2</v>
      </c>
      <c r="P2787">
        <v>500</v>
      </c>
      <c r="Q2787">
        <v>1</v>
      </c>
      <c r="R2787">
        <v>2016</v>
      </c>
      <c r="S2787">
        <v>4</v>
      </c>
      <c r="T2787">
        <v>21</v>
      </c>
      <c r="U2787" s="1">
        <v>42481</v>
      </c>
      <c r="V2787" s="5">
        <f>Main[[#This Row],[Average_Cost_for_two]] * VLOOKUP(Main[[#This Row],[Currency]],'Currency'!A:B,2,FALSE)</f>
        <v>6</v>
      </c>
      <c r="W2787" s="5" t="str">
        <f>IF(Main[[#This Row],[Avg_Cost_USD]]&lt;10,"Low",
IF(Main[[#This Row],[Avg_Cost_USD]]&lt;=30,"Medium","High"))</f>
        <v>Low</v>
      </c>
    </row>
    <row r="2788" spans="1:23" x14ac:dyDescent="0.3">
      <c r="A2788">
        <v>306031</v>
      </c>
      <c r="B2788" t="s">
        <v>3241</v>
      </c>
      <c r="C2788">
        <v>1</v>
      </c>
      <c r="D2788" t="s">
        <v>54</v>
      </c>
      <c r="E2788" t="s">
        <v>1744</v>
      </c>
      <c r="F2788">
        <v>77.2514264</v>
      </c>
      <c r="G2788">
        <v>28.551456000000002</v>
      </c>
      <c r="H2788" t="s">
        <v>3242</v>
      </c>
      <c r="I2788" t="s">
        <v>19</v>
      </c>
      <c r="J2788" t="s">
        <v>57</v>
      </c>
      <c r="K2788" t="s">
        <v>57</v>
      </c>
      <c r="L2788" t="s">
        <v>57</v>
      </c>
      <c r="M2788" t="s">
        <v>57</v>
      </c>
      <c r="N2788">
        <v>2</v>
      </c>
      <c r="O2788">
        <v>97</v>
      </c>
      <c r="P2788">
        <v>500</v>
      </c>
      <c r="Q2788">
        <v>3.8</v>
      </c>
      <c r="R2788">
        <v>2012</v>
      </c>
      <c r="S2788">
        <v>4</v>
      </c>
      <c r="T2788">
        <v>18</v>
      </c>
      <c r="U2788" s="1">
        <v>41017</v>
      </c>
      <c r="V2788" s="5">
        <f>Main[[#This Row],[Average_Cost_for_two]] * VLOOKUP(Main[[#This Row],[Currency]],'Currency'!A:B,2,FALSE)</f>
        <v>6</v>
      </c>
      <c r="W2788" s="5" t="str">
        <f>IF(Main[[#This Row],[Avg_Cost_USD]]&lt;10,"Low",
IF(Main[[#This Row],[Avg_Cost_USD]]&lt;=30,"Medium","High"))</f>
        <v>Low</v>
      </c>
    </row>
    <row r="2789" spans="1:23" x14ac:dyDescent="0.3">
      <c r="A2789">
        <v>6131</v>
      </c>
      <c r="B2789" t="s">
        <v>845</v>
      </c>
      <c r="C2789">
        <v>1</v>
      </c>
      <c r="D2789" t="s">
        <v>54</v>
      </c>
      <c r="E2789" t="s">
        <v>126</v>
      </c>
      <c r="F2789">
        <v>77.279485399999999</v>
      </c>
      <c r="G2789">
        <v>28.659562699999999</v>
      </c>
      <c r="H2789" t="s">
        <v>3462</v>
      </c>
      <c r="I2789" t="s">
        <v>19</v>
      </c>
      <c r="J2789" t="s">
        <v>57</v>
      </c>
      <c r="K2789" t="s">
        <v>57</v>
      </c>
      <c r="L2789" t="s">
        <v>57</v>
      </c>
      <c r="M2789" t="s">
        <v>57</v>
      </c>
      <c r="N2789">
        <v>2</v>
      </c>
      <c r="O2789">
        <v>44</v>
      </c>
      <c r="P2789">
        <v>500</v>
      </c>
      <c r="Q2789">
        <v>3.1</v>
      </c>
      <c r="R2789">
        <v>2011</v>
      </c>
      <c r="S2789">
        <v>4</v>
      </c>
      <c r="T2789">
        <v>22</v>
      </c>
      <c r="U2789" s="1">
        <v>40655</v>
      </c>
      <c r="V2789" s="5">
        <f>Main[[#This Row],[Average_Cost_for_two]] * VLOOKUP(Main[[#This Row],[Currency]],'Currency'!A:B,2,FALSE)</f>
        <v>6</v>
      </c>
      <c r="W2789" s="5" t="str">
        <f>IF(Main[[#This Row],[Avg_Cost_USD]]&lt;10,"Low",
IF(Main[[#This Row],[Avg_Cost_USD]]&lt;=30,"Medium","High"))</f>
        <v>Low</v>
      </c>
    </row>
    <row r="2790" spans="1:23" x14ac:dyDescent="0.3">
      <c r="A2790">
        <v>18317502</v>
      </c>
      <c r="B2790" t="s">
        <v>3463</v>
      </c>
      <c r="C2790">
        <v>1</v>
      </c>
      <c r="D2790" t="s">
        <v>54</v>
      </c>
      <c r="E2790" t="s">
        <v>305</v>
      </c>
      <c r="F2790">
        <v>77.228749899999997</v>
      </c>
      <c r="G2790">
        <v>28.702476300000001</v>
      </c>
      <c r="H2790" t="s">
        <v>301</v>
      </c>
      <c r="I2790" t="s">
        <v>19</v>
      </c>
      <c r="J2790" t="s">
        <v>57</v>
      </c>
      <c r="K2790" t="s">
        <v>57</v>
      </c>
      <c r="L2790" t="s">
        <v>57</v>
      </c>
      <c r="M2790" t="s">
        <v>57</v>
      </c>
      <c r="N2790">
        <v>2</v>
      </c>
      <c r="O2790">
        <v>13</v>
      </c>
      <c r="P2790">
        <v>500</v>
      </c>
      <c r="Q2790">
        <v>3.2</v>
      </c>
      <c r="R2790">
        <v>2013</v>
      </c>
      <c r="S2790">
        <v>4</v>
      </c>
      <c r="T2790">
        <v>5</v>
      </c>
      <c r="U2790" s="1">
        <v>41369</v>
      </c>
      <c r="V2790" s="5">
        <f>Main[[#This Row],[Average_Cost_for_two]] * VLOOKUP(Main[[#This Row],[Currency]],'Currency'!A:B,2,FALSE)</f>
        <v>6</v>
      </c>
      <c r="W2790" s="5" t="str">
        <f>IF(Main[[#This Row],[Avg_Cost_USD]]&lt;10,"Low",
IF(Main[[#This Row],[Avg_Cost_USD]]&lt;=30,"Medium","High"))</f>
        <v>Low</v>
      </c>
    </row>
    <row r="2791" spans="1:23" x14ac:dyDescent="0.3">
      <c r="A2791">
        <v>18238245</v>
      </c>
      <c r="B2791" t="s">
        <v>3464</v>
      </c>
      <c r="C2791">
        <v>1</v>
      </c>
      <c r="D2791" t="s">
        <v>54</v>
      </c>
      <c r="E2791" t="s">
        <v>108</v>
      </c>
      <c r="F2791">
        <v>77.139189599999995</v>
      </c>
      <c r="G2791">
        <v>28.657457300000001</v>
      </c>
      <c r="H2791" t="s">
        <v>289</v>
      </c>
      <c r="I2791" t="s">
        <v>19</v>
      </c>
      <c r="J2791" t="s">
        <v>57</v>
      </c>
      <c r="K2791" t="s">
        <v>57</v>
      </c>
      <c r="L2791" t="s">
        <v>57</v>
      </c>
      <c r="M2791" t="s">
        <v>57</v>
      </c>
      <c r="N2791">
        <v>2</v>
      </c>
      <c r="O2791">
        <v>1</v>
      </c>
      <c r="P2791">
        <v>500</v>
      </c>
      <c r="Q2791">
        <v>1</v>
      </c>
      <c r="R2791">
        <v>2012</v>
      </c>
      <c r="S2791">
        <v>4</v>
      </c>
      <c r="T2791">
        <v>27</v>
      </c>
      <c r="U2791" s="1">
        <v>41026</v>
      </c>
      <c r="V2791" s="5">
        <f>Main[[#This Row],[Average_Cost_for_two]] * VLOOKUP(Main[[#This Row],[Currency]],'Currency'!A:B,2,FALSE)</f>
        <v>6</v>
      </c>
      <c r="W2791" s="5" t="str">
        <f>IF(Main[[#This Row],[Avg_Cost_USD]]&lt;10,"Low",
IF(Main[[#This Row],[Avg_Cost_USD]]&lt;=30,"Medium","High"))</f>
        <v>Low</v>
      </c>
    </row>
    <row r="2792" spans="1:23" x14ac:dyDescent="0.3">
      <c r="A2792">
        <v>18126086</v>
      </c>
      <c r="B2792" t="s">
        <v>3243</v>
      </c>
      <c r="C2792">
        <v>1</v>
      </c>
      <c r="D2792" t="s">
        <v>54</v>
      </c>
      <c r="E2792" t="s">
        <v>66</v>
      </c>
      <c r="F2792">
        <v>77.207775799999993</v>
      </c>
      <c r="G2792">
        <v>28.710367699999999</v>
      </c>
      <c r="H2792" t="s">
        <v>289</v>
      </c>
      <c r="I2792" t="s">
        <v>19</v>
      </c>
      <c r="J2792" t="s">
        <v>57</v>
      </c>
      <c r="K2792" t="s">
        <v>57</v>
      </c>
      <c r="L2792" t="s">
        <v>57</v>
      </c>
      <c r="M2792" t="s">
        <v>57</v>
      </c>
      <c r="N2792">
        <v>2</v>
      </c>
      <c r="O2792">
        <v>8</v>
      </c>
      <c r="P2792">
        <v>500</v>
      </c>
      <c r="Q2792">
        <v>3.1</v>
      </c>
      <c r="R2792">
        <v>2017</v>
      </c>
      <c r="S2792">
        <v>4</v>
      </c>
      <c r="T2792">
        <v>24</v>
      </c>
      <c r="U2792" s="1">
        <v>42849</v>
      </c>
      <c r="V2792" s="5">
        <f>Main[[#This Row],[Average_Cost_for_two]] * VLOOKUP(Main[[#This Row],[Currency]],'Currency'!A:B,2,FALSE)</f>
        <v>6</v>
      </c>
      <c r="W2792" s="5" t="str">
        <f>IF(Main[[#This Row],[Avg_Cost_USD]]&lt;10,"Low",
IF(Main[[#This Row],[Avg_Cost_USD]]&lt;=30,"Medium","High"))</f>
        <v>Low</v>
      </c>
    </row>
    <row r="2793" spans="1:23" x14ac:dyDescent="0.3">
      <c r="A2793">
        <v>18199151</v>
      </c>
      <c r="B2793" t="s">
        <v>3465</v>
      </c>
      <c r="C2793">
        <v>1</v>
      </c>
      <c r="D2793" t="s">
        <v>54</v>
      </c>
      <c r="E2793" t="s">
        <v>457</v>
      </c>
      <c r="F2793">
        <v>77.134629500000003</v>
      </c>
      <c r="G2793">
        <v>28.715347900000001</v>
      </c>
      <c r="H2793" t="s">
        <v>339</v>
      </c>
      <c r="I2793" t="s">
        <v>19</v>
      </c>
      <c r="J2793" t="s">
        <v>57</v>
      </c>
      <c r="K2793" t="s">
        <v>57</v>
      </c>
      <c r="L2793" t="s">
        <v>57</v>
      </c>
      <c r="M2793" t="s">
        <v>57</v>
      </c>
      <c r="N2793">
        <v>2</v>
      </c>
      <c r="O2793">
        <v>4</v>
      </c>
      <c r="P2793">
        <v>500</v>
      </c>
      <c r="Q2793">
        <v>3</v>
      </c>
      <c r="R2793">
        <v>2017</v>
      </c>
      <c r="S2793">
        <v>4</v>
      </c>
      <c r="T2793">
        <v>25</v>
      </c>
      <c r="U2793" s="1">
        <v>42850</v>
      </c>
      <c r="V2793" s="5">
        <f>Main[[#This Row],[Average_Cost_for_two]] * VLOOKUP(Main[[#This Row],[Currency]],'Currency'!A:B,2,FALSE)</f>
        <v>6</v>
      </c>
      <c r="W2793" s="5" t="str">
        <f>IF(Main[[#This Row],[Avg_Cost_USD]]&lt;10,"Low",
IF(Main[[#This Row],[Avg_Cost_USD]]&lt;=30,"Medium","High"))</f>
        <v>Low</v>
      </c>
    </row>
    <row r="2794" spans="1:23" x14ac:dyDescent="0.3">
      <c r="A2794">
        <v>18288046</v>
      </c>
      <c r="B2794" t="s">
        <v>3466</v>
      </c>
      <c r="C2794">
        <v>1</v>
      </c>
      <c r="D2794" t="s">
        <v>54</v>
      </c>
      <c r="E2794" t="s">
        <v>991</v>
      </c>
      <c r="F2794">
        <v>77.133292479999994</v>
      </c>
      <c r="G2794">
        <v>28.670759350000001</v>
      </c>
      <c r="H2794" t="s">
        <v>2866</v>
      </c>
      <c r="I2794" t="s">
        <v>19</v>
      </c>
      <c r="J2794" t="s">
        <v>57</v>
      </c>
      <c r="K2794" t="s">
        <v>57</v>
      </c>
      <c r="L2794" t="s">
        <v>57</v>
      </c>
      <c r="M2794" t="s">
        <v>57</v>
      </c>
      <c r="N2794">
        <v>2</v>
      </c>
      <c r="O2794">
        <v>18</v>
      </c>
      <c r="P2794">
        <v>500</v>
      </c>
      <c r="Q2794">
        <v>3.4</v>
      </c>
      <c r="R2794">
        <v>2012</v>
      </c>
      <c r="S2794">
        <v>4</v>
      </c>
      <c r="T2794">
        <v>24</v>
      </c>
      <c r="U2794" s="1">
        <v>41023</v>
      </c>
      <c r="V2794" s="5">
        <f>Main[[#This Row],[Average_Cost_for_two]] * VLOOKUP(Main[[#This Row],[Currency]],'Currency'!A:B,2,FALSE)</f>
        <v>6</v>
      </c>
      <c r="W2794" s="5" t="str">
        <f>IF(Main[[#This Row],[Avg_Cost_USD]]&lt;10,"Low",
IF(Main[[#This Row],[Avg_Cost_USD]]&lt;=30,"Medium","High"))</f>
        <v>Low</v>
      </c>
    </row>
    <row r="2795" spans="1:23" x14ac:dyDescent="0.3">
      <c r="A2795">
        <v>677</v>
      </c>
      <c r="B2795" t="s">
        <v>867</v>
      </c>
      <c r="C2795">
        <v>1</v>
      </c>
      <c r="D2795" t="s">
        <v>54</v>
      </c>
      <c r="E2795" t="s">
        <v>1098</v>
      </c>
      <c r="F2795">
        <v>77.221249900000004</v>
      </c>
      <c r="G2795">
        <v>28.5675895</v>
      </c>
      <c r="H2795" t="s">
        <v>335</v>
      </c>
      <c r="I2795" t="s">
        <v>19</v>
      </c>
      <c r="J2795" t="s">
        <v>57</v>
      </c>
      <c r="K2795" t="s">
        <v>57</v>
      </c>
      <c r="L2795" t="s">
        <v>57</v>
      </c>
      <c r="M2795" t="s">
        <v>57</v>
      </c>
      <c r="N2795">
        <v>2</v>
      </c>
      <c r="O2795">
        <v>87</v>
      </c>
      <c r="P2795">
        <v>500</v>
      </c>
      <c r="Q2795">
        <v>3.6</v>
      </c>
      <c r="R2795">
        <v>2014</v>
      </c>
      <c r="S2795">
        <v>4</v>
      </c>
      <c r="T2795">
        <v>3</v>
      </c>
      <c r="U2795" s="1">
        <v>41732</v>
      </c>
      <c r="V2795" s="5">
        <f>Main[[#This Row],[Average_Cost_for_two]] * VLOOKUP(Main[[#This Row],[Currency]],'Currency'!A:B,2,FALSE)</f>
        <v>6</v>
      </c>
      <c r="W2795" s="5" t="str">
        <f>IF(Main[[#This Row],[Avg_Cost_USD]]&lt;10,"Low",
IF(Main[[#This Row],[Avg_Cost_USD]]&lt;=30,"Medium","High"))</f>
        <v>Low</v>
      </c>
    </row>
    <row r="2796" spans="1:23" x14ac:dyDescent="0.3">
      <c r="A2796">
        <v>18431176</v>
      </c>
      <c r="B2796" t="s">
        <v>3467</v>
      </c>
      <c r="C2796">
        <v>1</v>
      </c>
      <c r="D2796" t="s">
        <v>54</v>
      </c>
      <c r="E2796" t="s">
        <v>701</v>
      </c>
      <c r="F2796">
        <v>77.096456200000006</v>
      </c>
      <c r="G2796">
        <v>28.637175599999999</v>
      </c>
      <c r="H2796" t="s">
        <v>335</v>
      </c>
      <c r="I2796" t="s">
        <v>19</v>
      </c>
      <c r="J2796" t="s">
        <v>57</v>
      </c>
      <c r="K2796" t="s">
        <v>57</v>
      </c>
      <c r="L2796" t="s">
        <v>57</v>
      </c>
      <c r="M2796" t="s">
        <v>57</v>
      </c>
      <c r="N2796">
        <v>2</v>
      </c>
      <c r="O2796">
        <v>3</v>
      </c>
      <c r="P2796">
        <v>500</v>
      </c>
      <c r="Q2796">
        <v>1</v>
      </c>
      <c r="R2796">
        <v>2016</v>
      </c>
      <c r="S2796">
        <v>4</v>
      </c>
      <c r="T2796">
        <v>19</v>
      </c>
      <c r="U2796" s="1">
        <v>42479</v>
      </c>
      <c r="V2796" s="5">
        <f>Main[[#This Row],[Average_Cost_for_two]] * VLOOKUP(Main[[#This Row],[Currency]],'Currency'!A:B,2,FALSE)</f>
        <v>6</v>
      </c>
      <c r="W2796" s="5" t="str">
        <f>IF(Main[[#This Row],[Avg_Cost_USD]]&lt;10,"Low",
IF(Main[[#This Row],[Avg_Cost_USD]]&lt;=30,"Medium","High"))</f>
        <v>Low</v>
      </c>
    </row>
    <row r="2797" spans="1:23" x14ac:dyDescent="0.3">
      <c r="A2797">
        <v>177</v>
      </c>
      <c r="B2797" t="s">
        <v>3233</v>
      </c>
      <c r="C2797">
        <v>1</v>
      </c>
      <c r="D2797" t="s">
        <v>54</v>
      </c>
      <c r="E2797" t="s">
        <v>400</v>
      </c>
      <c r="F2797">
        <v>77.216410999999994</v>
      </c>
      <c r="G2797">
        <v>28.632313199999999</v>
      </c>
      <c r="H2797" t="s">
        <v>3234</v>
      </c>
      <c r="I2797" t="s">
        <v>19</v>
      </c>
      <c r="J2797" t="s">
        <v>57</v>
      </c>
      <c r="K2797" t="s">
        <v>57</v>
      </c>
      <c r="L2797" t="s">
        <v>57</v>
      </c>
      <c r="M2797" t="s">
        <v>57</v>
      </c>
      <c r="N2797">
        <v>2</v>
      </c>
      <c r="O2797">
        <v>388</v>
      </c>
      <c r="P2797">
        <v>500</v>
      </c>
      <c r="Q2797">
        <v>3.8</v>
      </c>
      <c r="R2797">
        <v>2011</v>
      </c>
      <c r="S2797">
        <v>3</v>
      </c>
      <c r="T2797">
        <v>2</v>
      </c>
      <c r="U2797" s="1">
        <v>40604</v>
      </c>
      <c r="V2797" s="5">
        <f>Main[[#This Row],[Average_Cost_for_two]] * VLOOKUP(Main[[#This Row],[Currency]],'Currency'!A:B,2,FALSE)</f>
        <v>6</v>
      </c>
      <c r="W2797" s="5" t="str">
        <f>IF(Main[[#This Row],[Avg_Cost_USD]]&lt;10,"Low",
IF(Main[[#This Row],[Avg_Cost_USD]]&lt;=30,"Medium","High"))</f>
        <v>Low</v>
      </c>
    </row>
    <row r="2798" spans="1:23" x14ac:dyDescent="0.3">
      <c r="A2798">
        <v>312579</v>
      </c>
      <c r="B2798" t="s">
        <v>3468</v>
      </c>
      <c r="C2798">
        <v>1</v>
      </c>
      <c r="D2798" t="s">
        <v>54</v>
      </c>
      <c r="E2798" t="s">
        <v>81</v>
      </c>
      <c r="F2798">
        <v>77.315308799999997</v>
      </c>
      <c r="G2798">
        <v>28.679352699999999</v>
      </c>
      <c r="H2798" t="s">
        <v>347</v>
      </c>
      <c r="I2798" t="s">
        <v>19</v>
      </c>
      <c r="J2798" t="s">
        <v>57</v>
      </c>
      <c r="K2798" t="s">
        <v>57</v>
      </c>
      <c r="L2798" t="s">
        <v>57</v>
      </c>
      <c r="M2798" t="s">
        <v>57</v>
      </c>
      <c r="N2798">
        <v>2</v>
      </c>
      <c r="O2798">
        <v>15</v>
      </c>
      <c r="P2798">
        <v>500</v>
      </c>
      <c r="Q2798">
        <v>3.2</v>
      </c>
      <c r="R2798">
        <v>2016</v>
      </c>
      <c r="S2798">
        <v>3</v>
      </c>
      <c r="T2798">
        <v>23</v>
      </c>
      <c r="U2798" s="1">
        <v>42452</v>
      </c>
      <c r="V2798" s="5">
        <f>Main[[#This Row],[Average_Cost_for_two]] * VLOOKUP(Main[[#This Row],[Currency]],'Currency'!A:B,2,FALSE)</f>
        <v>6</v>
      </c>
      <c r="W2798" s="5" t="str">
        <f>IF(Main[[#This Row],[Avg_Cost_USD]]&lt;10,"Low",
IF(Main[[#This Row],[Avg_Cost_USD]]&lt;=30,"Medium","High"))</f>
        <v>Low</v>
      </c>
    </row>
    <row r="2799" spans="1:23" x14ac:dyDescent="0.3">
      <c r="A2799">
        <v>313046</v>
      </c>
      <c r="B2799" t="s">
        <v>3469</v>
      </c>
      <c r="C2799">
        <v>1</v>
      </c>
      <c r="D2799" t="s">
        <v>54</v>
      </c>
      <c r="E2799" t="s">
        <v>81</v>
      </c>
      <c r="F2799">
        <v>77.315733989999998</v>
      </c>
      <c r="G2799">
        <v>28.683314880000001</v>
      </c>
      <c r="H2799" t="s">
        <v>372</v>
      </c>
      <c r="I2799" t="s">
        <v>19</v>
      </c>
      <c r="J2799" t="s">
        <v>57</v>
      </c>
      <c r="K2799" t="s">
        <v>57</v>
      </c>
      <c r="L2799" t="s">
        <v>57</v>
      </c>
      <c r="M2799" t="s">
        <v>57</v>
      </c>
      <c r="N2799">
        <v>2</v>
      </c>
      <c r="O2799">
        <v>14</v>
      </c>
      <c r="P2799">
        <v>500</v>
      </c>
      <c r="Q2799">
        <v>2.6</v>
      </c>
      <c r="R2799">
        <v>2012</v>
      </c>
      <c r="S2799">
        <v>3</v>
      </c>
      <c r="T2799">
        <v>3</v>
      </c>
      <c r="U2799" s="1">
        <v>40971</v>
      </c>
      <c r="V2799" s="5">
        <f>Main[[#This Row],[Average_Cost_for_two]] * VLOOKUP(Main[[#This Row],[Currency]],'Currency'!A:B,2,FALSE)</f>
        <v>6</v>
      </c>
      <c r="W2799" s="5" t="str">
        <f>IF(Main[[#This Row],[Avg_Cost_USD]]&lt;10,"Low",
IF(Main[[#This Row],[Avg_Cost_USD]]&lt;=30,"Medium","High"))</f>
        <v>Low</v>
      </c>
    </row>
    <row r="2800" spans="1:23" x14ac:dyDescent="0.3">
      <c r="A2800">
        <v>18336207</v>
      </c>
      <c r="B2800" t="s">
        <v>3470</v>
      </c>
      <c r="C2800">
        <v>1</v>
      </c>
      <c r="D2800" t="s">
        <v>54</v>
      </c>
      <c r="E2800" t="s">
        <v>536</v>
      </c>
      <c r="F2800">
        <v>77.171604099999996</v>
      </c>
      <c r="G2800">
        <v>28.644559600000001</v>
      </c>
      <c r="H2800" t="s">
        <v>301</v>
      </c>
      <c r="I2800" t="s">
        <v>19</v>
      </c>
      <c r="J2800" t="s">
        <v>57</v>
      </c>
      <c r="K2800" t="s">
        <v>57</v>
      </c>
      <c r="L2800" t="s">
        <v>57</v>
      </c>
      <c r="M2800" t="s">
        <v>57</v>
      </c>
      <c r="N2800">
        <v>2</v>
      </c>
      <c r="O2800">
        <v>4</v>
      </c>
      <c r="P2800">
        <v>500</v>
      </c>
      <c r="Q2800">
        <v>3</v>
      </c>
      <c r="R2800">
        <v>2016</v>
      </c>
      <c r="S2800">
        <v>3</v>
      </c>
      <c r="T2800">
        <v>3</v>
      </c>
      <c r="U2800" s="1">
        <v>42432</v>
      </c>
      <c r="V2800" s="5">
        <f>Main[[#This Row],[Average_Cost_for_two]] * VLOOKUP(Main[[#This Row],[Currency]],'Currency'!A:B,2,FALSE)</f>
        <v>6</v>
      </c>
      <c r="W2800" s="5" t="str">
        <f>IF(Main[[#This Row],[Avg_Cost_USD]]&lt;10,"Low",
IF(Main[[#This Row],[Avg_Cost_USD]]&lt;=30,"Medium","High"))</f>
        <v>Low</v>
      </c>
    </row>
    <row r="2801" spans="1:23" x14ac:dyDescent="0.3">
      <c r="A2801">
        <v>18432940</v>
      </c>
      <c r="B2801" t="s">
        <v>3471</v>
      </c>
      <c r="C2801">
        <v>1</v>
      </c>
      <c r="D2801" t="s">
        <v>54</v>
      </c>
      <c r="E2801" t="s">
        <v>1132</v>
      </c>
      <c r="F2801">
        <v>77.242043600000002</v>
      </c>
      <c r="G2801">
        <v>28.533501300000001</v>
      </c>
      <c r="H2801" t="s">
        <v>342</v>
      </c>
      <c r="I2801" t="s">
        <v>19</v>
      </c>
      <c r="J2801" t="s">
        <v>57</v>
      </c>
      <c r="K2801" t="s">
        <v>57</v>
      </c>
      <c r="L2801" t="s">
        <v>57</v>
      </c>
      <c r="M2801" t="s">
        <v>57</v>
      </c>
      <c r="N2801">
        <v>2</v>
      </c>
      <c r="O2801">
        <v>17</v>
      </c>
      <c r="P2801">
        <v>500</v>
      </c>
      <c r="Q2801">
        <v>3.4</v>
      </c>
      <c r="R2801">
        <v>2014</v>
      </c>
      <c r="S2801">
        <v>3</v>
      </c>
      <c r="T2801">
        <v>28</v>
      </c>
      <c r="U2801" s="1">
        <v>41726</v>
      </c>
      <c r="V2801" s="5">
        <f>Main[[#This Row],[Average_Cost_for_two]] * VLOOKUP(Main[[#This Row],[Currency]],'Currency'!A:B,2,FALSE)</f>
        <v>6</v>
      </c>
      <c r="W2801" s="5" t="str">
        <f>IF(Main[[#This Row],[Avg_Cost_USD]]&lt;10,"Low",
IF(Main[[#This Row],[Avg_Cost_USD]]&lt;=30,"Medium","High"))</f>
        <v>Low</v>
      </c>
    </row>
    <row r="2802" spans="1:23" x14ac:dyDescent="0.3">
      <c r="A2802">
        <v>308014</v>
      </c>
      <c r="B2802" t="s">
        <v>3472</v>
      </c>
      <c r="C2802">
        <v>1</v>
      </c>
      <c r="D2802" t="s">
        <v>54</v>
      </c>
      <c r="E2802" t="s">
        <v>155</v>
      </c>
      <c r="F2802">
        <v>77.233481400000002</v>
      </c>
      <c r="G2802">
        <v>28.649456000000001</v>
      </c>
      <c r="H2802" t="s">
        <v>287</v>
      </c>
      <c r="I2802" t="s">
        <v>19</v>
      </c>
      <c r="J2802" t="s">
        <v>57</v>
      </c>
      <c r="K2802" t="s">
        <v>57</v>
      </c>
      <c r="L2802" t="s">
        <v>57</v>
      </c>
      <c r="M2802" t="s">
        <v>57</v>
      </c>
      <c r="N2802">
        <v>2</v>
      </c>
      <c r="O2802">
        <v>40</v>
      </c>
      <c r="P2802">
        <v>500</v>
      </c>
      <c r="Q2802">
        <v>3.4</v>
      </c>
      <c r="R2802">
        <v>2017</v>
      </c>
      <c r="S2802">
        <v>3</v>
      </c>
      <c r="T2802">
        <v>6</v>
      </c>
      <c r="U2802" s="1">
        <v>42800</v>
      </c>
      <c r="V2802" s="5">
        <f>Main[[#This Row],[Average_Cost_for_two]] * VLOOKUP(Main[[#This Row],[Currency]],'Currency'!A:B,2,FALSE)</f>
        <v>6</v>
      </c>
      <c r="W2802" s="5" t="str">
        <f>IF(Main[[#This Row],[Avg_Cost_USD]]&lt;10,"Low",
IF(Main[[#This Row],[Avg_Cost_USD]]&lt;=30,"Medium","High"))</f>
        <v>Low</v>
      </c>
    </row>
    <row r="2803" spans="1:23" x14ac:dyDescent="0.3">
      <c r="A2803">
        <v>7309</v>
      </c>
      <c r="B2803" t="s">
        <v>3473</v>
      </c>
      <c r="C2803">
        <v>1</v>
      </c>
      <c r="D2803" t="s">
        <v>54</v>
      </c>
      <c r="E2803" t="s">
        <v>63</v>
      </c>
      <c r="F2803">
        <v>77.123740799999993</v>
      </c>
      <c r="G2803">
        <v>28.546210899999998</v>
      </c>
      <c r="H2803" t="s">
        <v>3474</v>
      </c>
      <c r="I2803" t="s">
        <v>19</v>
      </c>
      <c r="J2803" t="s">
        <v>57</v>
      </c>
      <c r="K2803" t="s">
        <v>57</v>
      </c>
      <c r="L2803" t="s">
        <v>57</v>
      </c>
      <c r="M2803" t="s">
        <v>57</v>
      </c>
      <c r="N2803">
        <v>2</v>
      </c>
      <c r="O2803">
        <v>15</v>
      </c>
      <c r="P2803">
        <v>500</v>
      </c>
      <c r="Q2803">
        <v>2.9</v>
      </c>
      <c r="R2803">
        <v>2015</v>
      </c>
      <c r="S2803">
        <v>3</v>
      </c>
      <c r="T2803">
        <v>12</v>
      </c>
      <c r="U2803" s="1">
        <v>42075</v>
      </c>
      <c r="V2803" s="5">
        <f>Main[[#This Row],[Average_Cost_for_two]] * VLOOKUP(Main[[#This Row],[Currency]],'Currency'!A:B,2,FALSE)</f>
        <v>6</v>
      </c>
      <c r="W2803" s="5" t="str">
        <f>IF(Main[[#This Row],[Avg_Cost_USD]]&lt;10,"Low",
IF(Main[[#This Row],[Avg_Cost_USD]]&lt;=30,"Medium","High"))</f>
        <v>Low</v>
      </c>
    </row>
    <row r="2804" spans="1:23" x14ac:dyDescent="0.3">
      <c r="A2804">
        <v>18356795</v>
      </c>
      <c r="B2804" t="s">
        <v>3475</v>
      </c>
      <c r="C2804">
        <v>1</v>
      </c>
      <c r="D2804" t="s">
        <v>54</v>
      </c>
      <c r="E2804" t="s">
        <v>63</v>
      </c>
      <c r="F2804">
        <v>77.125730200000007</v>
      </c>
      <c r="G2804">
        <v>28.547702699999999</v>
      </c>
      <c r="H2804" t="s">
        <v>289</v>
      </c>
      <c r="I2804" t="s">
        <v>19</v>
      </c>
      <c r="J2804" t="s">
        <v>57</v>
      </c>
      <c r="K2804" t="s">
        <v>57</v>
      </c>
      <c r="L2804" t="s">
        <v>57</v>
      </c>
      <c r="M2804" t="s">
        <v>57</v>
      </c>
      <c r="N2804">
        <v>2</v>
      </c>
      <c r="O2804">
        <v>1</v>
      </c>
      <c r="P2804">
        <v>500</v>
      </c>
      <c r="Q2804">
        <v>1</v>
      </c>
      <c r="R2804">
        <v>2014</v>
      </c>
      <c r="S2804">
        <v>3</v>
      </c>
      <c r="T2804">
        <v>16</v>
      </c>
      <c r="U2804" s="1">
        <v>41714</v>
      </c>
      <c r="V2804" s="5">
        <f>Main[[#This Row],[Average_Cost_for_two]] * VLOOKUP(Main[[#This Row],[Currency]],'Currency'!A:B,2,FALSE)</f>
        <v>6</v>
      </c>
      <c r="W2804" s="5" t="str">
        <f>IF(Main[[#This Row],[Avg_Cost_USD]]&lt;10,"Low",
IF(Main[[#This Row],[Avg_Cost_USD]]&lt;=30,"Medium","High"))</f>
        <v>Low</v>
      </c>
    </row>
    <row r="2805" spans="1:23" x14ac:dyDescent="0.3">
      <c r="A2805">
        <v>18232577</v>
      </c>
      <c r="B2805" t="s">
        <v>3476</v>
      </c>
      <c r="C2805">
        <v>1</v>
      </c>
      <c r="D2805" t="s">
        <v>54</v>
      </c>
      <c r="E2805" t="s">
        <v>305</v>
      </c>
      <c r="F2805">
        <v>77.228255899999994</v>
      </c>
      <c r="G2805">
        <v>28.7030113</v>
      </c>
      <c r="H2805" t="s">
        <v>350</v>
      </c>
      <c r="I2805" t="s">
        <v>19</v>
      </c>
      <c r="J2805" t="s">
        <v>57</v>
      </c>
      <c r="K2805" t="s">
        <v>57</v>
      </c>
      <c r="L2805" t="s">
        <v>57</v>
      </c>
      <c r="M2805" t="s">
        <v>57</v>
      </c>
      <c r="N2805">
        <v>2</v>
      </c>
      <c r="O2805">
        <v>8</v>
      </c>
      <c r="P2805">
        <v>500</v>
      </c>
      <c r="Q2805">
        <v>3</v>
      </c>
      <c r="R2805">
        <v>2011</v>
      </c>
      <c r="S2805">
        <v>3</v>
      </c>
      <c r="T2805">
        <v>23</v>
      </c>
      <c r="U2805" s="1">
        <v>40625</v>
      </c>
      <c r="V2805" s="5">
        <f>Main[[#This Row],[Average_Cost_for_two]] * VLOOKUP(Main[[#This Row],[Currency]],'Currency'!A:B,2,FALSE)</f>
        <v>6</v>
      </c>
      <c r="W2805" s="5" t="str">
        <f>IF(Main[[#This Row],[Avg_Cost_USD]]&lt;10,"Low",
IF(Main[[#This Row],[Avg_Cost_USD]]&lt;=30,"Medium","High"))</f>
        <v>Low</v>
      </c>
    </row>
    <row r="2806" spans="1:23" x14ac:dyDescent="0.3">
      <c r="A2806">
        <v>304585</v>
      </c>
      <c r="B2806" t="s">
        <v>665</v>
      </c>
      <c r="C2806">
        <v>1</v>
      </c>
      <c r="D2806" t="s">
        <v>54</v>
      </c>
      <c r="E2806" t="s">
        <v>108</v>
      </c>
      <c r="F2806">
        <v>77.139745599999998</v>
      </c>
      <c r="G2806">
        <v>28.659032100000001</v>
      </c>
      <c r="H2806" t="s">
        <v>350</v>
      </c>
      <c r="I2806" t="s">
        <v>19</v>
      </c>
      <c r="J2806" t="s">
        <v>57</v>
      </c>
      <c r="K2806" t="s">
        <v>57</v>
      </c>
      <c r="L2806" t="s">
        <v>57</v>
      </c>
      <c r="M2806" t="s">
        <v>57</v>
      </c>
      <c r="N2806">
        <v>2</v>
      </c>
      <c r="O2806">
        <v>20</v>
      </c>
      <c r="P2806">
        <v>500</v>
      </c>
      <c r="Q2806">
        <v>2.5</v>
      </c>
      <c r="R2806">
        <v>2014</v>
      </c>
      <c r="S2806">
        <v>3</v>
      </c>
      <c r="T2806">
        <v>13</v>
      </c>
      <c r="U2806" s="1">
        <v>41711</v>
      </c>
      <c r="V2806" s="5">
        <f>Main[[#This Row],[Average_Cost_for_two]] * VLOOKUP(Main[[#This Row],[Currency]],'Currency'!A:B,2,FALSE)</f>
        <v>6</v>
      </c>
      <c r="W2806" s="5" t="str">
        <f>IF(Main[[#This Row],[Avg_Cost_USD]]&lt;10,"Low",
IF(Main[[#This Row],[Avg_Cost_USD]]&lt;=30,"Medium","High"))</f>
        <v>Low</v>
      </c>
    </row>
    <row r="2807" spans="1:23" x14ac:dyDescent="0.3">
      <c r="A2807">
        <v>3522</v>
      </c>
      <c r="B2807" t="s">
        <v>3477</v>
      </c>
      <c r="C2807">
        <v>1</v>
      </c>
      <c r="D2807" t="s">
        <v>54</v>
      </c>
      <c r="E2807" t="s">
        <v>1665</v>
      </c>
      <c r="F2807">
        <v>77.149749400000005</v>
      </c>
      <c r="G2807">
        <v>28.6937508</v>
      </c>
      <c r="H2807" t="s">
        <v>511</v>
      </c>
      <c r="I2807" t="s">
        <v>19</v>
      </c>
      <c r="J2807" t="s">
        <v>57</v>
      </c>
      <c r="K2807" t="s">
        <v>57</v>
      </c>
      <c r="L2807" t="s">
        <v>57</v>
      </c>
      <c r="M2807" t="s">
        <v>57</v>
      </c>
      <c r="N2807">
        <v>2</v>
      </c>
      <c r="O2807">
        <v>99</v>
      </c>
      <c r="P2807">
        <v>500</v>
      </c>
      <c r="Q2807">
        <v>3.8</v>
      </c>
      <c r="R2807">
        <v>2016</v>
      </c>
      <c r="S2807">
        <v>3</v>
      </c>
      <c r="T2807">
        <v>17</v>
      </c>
      <c r="U2807" s="1">
        <v>42446</v>
      </c>
      <c r="V2807" s="5">
        <f>Main[[#This Row],[Average_Cost_for_two]] * VLOOKUP(Main[[#This Row],[Currency]],'Currency'!A:B,2,FALSE)</f>
        <v>6</v>
      </c>
      <c r="W2807" s="5" t="str">
        <f>IF(Main[[#This Row],[Avg_Cost_USD]]&lt;10,"Low",
IF(Main[[#This Row],[Avg_Cost_USD]]&lt;=30,"Medium","High"))</f>
        <v>Low</v>
      </c>
    </row>
    <row r="2808" spans="1:23" x14ac:dyDescent="0.3">
      <c r="A2808">
        <v>18350870</v>
      </c>
      <c r="B2808" t="s">
        <v>3478</v>
      </c>
      <c r="C2808">
        <v>1</v>
      </c>
      <c r="D2808" t="s">
        <v>54</v>
      </c>
      <c r="E2808" t="s">
        <v>73</v>
      </c>
      <c r="F2808">
        <v>77.107913199999999</v>
      </c>
      <c r="G2808">
        <v>28.6057682</v>
      </c>
      <c r="H2808" t="s">
        <v>369</v>
      </c>
      <c r="I2808" t="s">
        <v>19</v>
      </c>
      <c r="J2808" t="s">
        <v>57</v>
      </c>
      <c r="K2808" t="s">
        <v>57</v>
      </c>
      <c r="L2808" t="s">
        <v>57</v>
      </c>
      <c r="M2808" t="s">
        <v>57</v>
      </c>
      <c r="N2808">
        <v>2</v>
      </c>
      <c r="O2808">
        <v>1</v>
      </c>
      <c r="P2808">
        <v>500</v>
      </c>
      <c r="Q2808">
        <v>1</v>
      </c>
      <c r="R2808">
        <v>2016</v>
      </c>
      <c r="S2808">
        <v>3</v>
      </c>
      <c r="T2808">
        <v>21</v>
      </c>
      <c r="U2808" s="1">
        <v>42450</v>
      </c>
      <c r="V2808" s="5">
        <f>Main[[#This Row],[Average_Cost_for_two]] * VLOOKUP(Main[[#This Row],[Currency]],'Currency'!A:B,2,FALSE)</f>
        <v>6</v>
      </c>
      <c r="W2808" s="5" t="str">
        <f>IF(Main[[#This Row],[Avg_Cost_USD]]&lt;10,"Low",
IF(Main[[#This Row],[Avg_Cost_USD]]&lt;=30,"Medium","High"))</f>
        <v>Low</v>
      </c>
    </row>
    <row r="2809" spans="1:23" x14ac:dyDescent="0.3">
      <c r="A2809">
        <v>311025</v>
      </c>
      <c r="B2809" t="s">
        <v>3479</v>
      </c>
      <c r="C2809">
        <v>1</v>
      </c>
      <c r="D2809" t="s">
        <v>54</v>
      </c>
      <c r="E2809" t="s">
        <v>991</v>
      </c>
      <c r="F2809">
        <v>77.142330860000001</v>
      </c>
      <c r="G2809">
        <v>28.66934925</v>
      </c>
      <c r="H2809" t="s">
        <v>303</v>
      </c>
      <c r="I2809" t="s">
        <v>19</v>
      </c>
      <c r="J2809" t="s">
        <v>57</v>
      </c>
      <c r="K2809" t="s">
        <v>57</v>
      </c>
      <c r="L2809" t="s">
        <v>57</v>
      </c>
      <c r="M2809" t="s">
        <v>57</v>
      </c>
      <c r="N2809">
        <v>2</v>
      </c>
      <c r="O2809">
        <v>78</v>
      </c>
      <c r="P2809">
        <v>500</v>
      </c>
      <c r="Q2809">
        <v>2.7</v>
      </c>
      <c r="R2809">
        <v>2017</v>
      </c>
      <c r="S2809">
        <v>3</v>
      </c>
      <c r="T2809">
        <v>10</v>
      </c>
      <c r="U2809" s="1">
        <v>42804</v>
      </c>
      <c r="V2809" s="5">
        <f>Main[[#This Row],[Average_Cost_for_two]] * VLOOKUP(Main[[#This Row],[Currency]],'Currency'!A:B,2,FALSE)</f>
        <v>6</v>
      </c>
      <c r="W2809" s="5" t="str">
        <f>IF(Main[[#This Row],[Avg_Cost_USD]]&lt;10,"Low",
IF(Main[[#This Row],[Avg_Cost_USD]]&lt;=30,"Medium","High"))</f>
        <v>Low</v>
      </c>
    </row>
    <row r="2810" spans="1:23" x14ac:dyDescent="0.3">
      <c r="A2810">
        <v>312268</v>
      </c>
      <c r="B2810" t="s">
        <v>3480</v>
      </c>
      <c r="C2810">
        <v>1</v>
      </c>
      <c r="D2810" t="s">
        <v>54</v>
      </c>
      <c r="E2810" t="s">
        <v>1095</v>
      </c>
      <c r="F2810">
        <v>77.215950300000003</v>
      </c>
      <c r="G2810">
        <v>28.548798699999999</v>
      </c>
      <c r="H2810" t="s">
        <v>708</v>
      </c>
      <c r="I2810" t="s">
        <v>19</v>
      </c>
      <c r="J2810" t="s">
        <v>57</v>
      </c>
      <c r="K2810" t="s">
        <v>57</v>
      </c>
      <c r="L2810" t="s">
        <v>57</v>
      </c>
      <c r="M2810" t="s">
        <v>57</v>
      </c>
      <c r="N2810">
        <v>2</v>
      </c>
      <c r="O2810">
        <v>18</v>
      </c>
      <c r="P2810">
        <v>500</v>
      </c>
      <c r="Q2810">
        <v>3.4</v>
      </c>
      <c r="R2810">
        <v>2017</v>
      </c>
      <c r="S2810">
        <v>3</v>
      </c>
      <c r="T2810">
        <v>21</v>
      </c>
      <c r="U2810" s="1">
        <v>42815</v>
      </c>
      <c r="V2810" s="5">
        <f>Main[[#This Row],[Average_Cost_for_two]] * VLOOKUP(Main[[#This Row],[Currency]],'Currency'!A:B,2,FALSE)</f>
        <v>6</v>
      </c>
      <c r="W2810" s="5" t="str">
        <f>IF(Main[[#This Row],[Avg_Cost_USD]]&lt;10,"Low",
IF(Main[[#This Row],[Avg_Cost_USD]]&lt;=30,"Medium","High"))</f>
        <v>Low</v>
      </c>
    </row>
    <row r="2811" spans="1:23" x14ac:dyDescent="0.3">
      <c r="A2811">
        <v>309044</v>
      </c>
      <c r="B2811" t="s">
        <v>3481</v>
      </c>
      <c r="C2811">
        <v>1</v>
      </c>
      <c r="D2811" t="s">
        <v>54</v>
      </c>
      <c r="E2811" t="s">
        <v>251</v>
      </c>
      <c r="F2811">
        <v>77.280481399999999</v>
      </c>
      <c r="G2811">
        <v>28.630004499999998</v>
      </c>
      <c r="H2811" t="s">
        <v>350</v>
      </c>
      <c r="I2811" t="s">
        <v>19</v>
      </c>
      <c r="J2811" t="s">
        <v>57</v>
      </c>
      <c r="K2811" t="s">
        <v>57</v>
      </c>
      <c r="L2811" t="s">
        <v>57</v>
      </c>
      <c r="M2811" t="s">
        <v>57</v>
      </c>
      <c r="N2811">
        <v>2</v>
      </c>
      <c r="O2811">
        <v>94</v>
      </c>
      <c r="P2811">
        <v>500</v>
      </c>
      <c r="Q2811">
        <v>2.6</v>
      </c>
      <c r="R2811">
        <v>2011</v>
      </c>
      <c r="S2811">
        <v>3</v>
      </c>
      <c r="T2811">
        <v>28</v>
      </c>
      <c r="U2811" s="1">
        <v>40630</v>
      </c>
      <c r="V2811" s="5">
        <f>Main[[#This Row],[Average_Cost_for_two]] * VLOOKUP(Main[[#This Row],[Currency]],'Currency'!A:B,2,FALSE)</f>
        <v>6</v>
      </c>
      <c r="W2811" s="5" t="str">
        <f>IF(Main[[#This Row],[Avg_Cost_USD]]&lt;10,"Low",
IF(Main[[#This Row],[Avg_Cost_USD]]&lt;=30,"Medium","High"))</f>
        <v>Low</v>
      </c>
    </row>
    <row r="2812" spans="1:23" x14ac:dyDescent="0.3">
      <c r="A2812">
        <v>2049</v>
      </c>
      <c r="B2812" t="s">
        <v>297</v>
      </c>
      <c r="C2812">
        <v>1</v>
      </c>
      <c r="D2812" t="s">
        <v>54</v>
      </c>
      <c r="E2812" t="s">
        <v>164</v>
      </c>
      <c r="F2812">
        <v>77.161323199999998</v>
      </c>
      <c r="G2812">
        <v>28.7037668</v>
      </c>
      <c r="H2812" t="s">
        <v>298</v>
      </c>
      <c r="I2812" t="s">
        <v>19</v>
      </c>
      <c r="J2812" t="s">
        <v>57</v>
      </c>
      <c r="K2812" t="s">
        <v>57</v>
      </c>
      <c r="L2812" t="s">
        <v>57</v>
      </c>
      <c r="M2812" t="s">
        <v>57</v>
      </c>
      <c r="N2812">
        <v>2</v>
      </c>
      <c r="O2812">
        <v>91</v>
      </c>
      <c r="P2812">
        <v>500</v>
      </c>
      <c r="Q2812">
        <v>2.7</v>
      </c>
      <c r="R2812">
        <v>2017</v>
      </c>
      <c r="S2812">
        <v>3</v>
      </c>
      <c r="T2812">
        <v>13</v>
      </c>
      <c r="U2812" s="1">
        <v>42807</v>
      </c>
      <c r="V2812" s="5">
        <f>Main[[#This Row],[Average_Cost_for_two]] * VLOOKUP(Main[[#This Row],[Currency]],'Currency'!A:B,2,FALSE)</f>
        <v>6</v>
      </c>
      <c r="W2812" s="5" t="str">
        <f>IF(Main[[#This Row],[Avg_Cost_USD]]&lt;10,"Low",
IF(Main[[#This Row],[Avg_Cost_USD]]&lt;=30,"Medium","High"))</f>
        <v>Low</v>
      </c>
    </row>
    <row r="2813" spans="1:23" x14ac:dyDescent="0.3">
      <c r="A2813">
        <v>18458629</v>
      </c>
      <c r="B2813" t="s">
        <v>3482</v>
      </c>
      <c r="C2813">
        <v>1</v>
      </c>
      <c r="D2813" t="s">
        <v>54</v>
      </c>
      <c r="E2813" t="s">
        <v>152</v>
      </c>
      <c r="F2813">
        <v>0</v>
      </c>
      <c r="G2813">
        <v>0</v>
      </c>
      <c r="H2813" t="s">
        <v>289</v>
      </c>
      <c r="I2813" t="s">
        <v>19</v>
      </c>
      <c r="J2813" t="s">
        <v>57</v>
      </c>
      <c r="K2813" t="s">
        <v>57</v>
      </c>
      <c r="L2813" t="s">
        <v>57</v>
      </c>
      <c r="M2813" t="s">
        <v>57</v>
      </c>
      <c r="N2813">
        <v>2</v>
      </c>
      <c r="O2813">
        <v>26</v>
      </c>
      <c r="P2813">
        <v>500</v>
      </c>
      <c r="Q2813">
        <v>3.6</v>
      </c>
      <c r="R2813">
        <v>2018</v>
      </c>
      <c r="S2813">
        <v>3</v>
      </c>
      <c r="T2813">
        <v>16</v>
      </c>
      <c r="U2813" s="1">
        <v>43175</v>
      </c>
      <c r="V2813" s="5">
        <f>Main[[#This Row],[Average_Cost_for_two]] * VLOOKUP(Main[[#This Row],[Currency]],'Currency'!A:B,2,FALSE)</f>
        <v>6</v>
      </c>
      <c r="W2813" s="5" t="str">
        <f>IF(Main[[#This Row],[Avg_Cost_USD]]&lt;10,"Low",
IF(Main[[#This Row],[Avg_Cost_USD]]&lt;=30,"Medium","High"))</f>
        <v>Low</v>
      </c>
    </row>
    <row r="2814" spans="1:23" x14ac:dyDescent="0.3">
      <c r="A2814">
        <v>18390311</v>
      </c>
      <c r="B2814" t="s">
        <v>3483</v>
      </c>
      <c r="C2814">
        <v>1</v>
      </c>
      <c r="D2814" t="s">
        <v>54</v>
      </c>
      <c r="E2814" t="s">
        <v>383</v>
      </c>
      <c r="F2814">
        <v>77.121784559999995</v>
      </c>
      <c r="G2814">
        <v>28.550413169999999</v>
      </c>
      <c r="H2814" t="s">
        <v>335</v>
      </c>
      <c r="I2814" t="s">
        <v>19</v>
      </c>
      <c r="J2814" t="s">
        <v>57</v>
      </c>
      <c r="K2814" t="s">
        <v>57</v>
      </c>
      <c r="L2814" t="s">
        <v>57</v>
      </c>
      <c r="M2814" t="s">
        <v>57</v>
      </c>
      <c r="N2814">
        <v>2</v>
      </c>
      <c r="O2814">
        <v>3</v>
      </c>
      <c r="P2814">
        <v>500</v>
      </c>
      <c r="Q2814">
        <v>1</v>
      </c>
      <c r="R2814">
        <v>2017</v>
      </c>
      <c r="S2814">
        <v>3</v>
      </c>
      <c r="T2814">
        <v>20</v>
      </c>
      <c r="U2814" s="1">
        <v>42814</v>
      </c>
      <c r="V2814" s="5">
        <f>Main[[#This Row],[Average_Cost_for_two]] * VLOOKUP(Main[[#This Row],[Currency]],'Currency'!A:B,2,FALSE)</f>
        <v>6</v>
      </c>
      <c r="W2814" s="5" t="str">
        <f>IF(Main[[#This Row],[Avg_Cost_USD]]&lt;10,"Low",
IF(Main[[#This Row],[Avg_Cost_USD]]&lt;=30,"Medium","High"))</f>
        <v>Low</v>
      </c>
    </row>
    <row r="2815" spans="1:23" x14ac:dyDescent="0.3">
      <c r="A2815">
        <v>18268361</v>
      </c>
      <c r="B2815" t="s">
        <v>3484</v>
      </c>
      <c r="C2815">
        <v>1</v>
      </c>
      <c r="D2815" t="s">
        <v>54</v>
      </c>
      <c r="E2815" t="s">
        <v>284</v>
      </c>
      <c r="F2815">
        <v>77.306181499999994</v>
      </c>
      <c r="G2815">
        <v>28.659757299999999</v>
      </c>
      <c r="H2815" t="s">
        <v>3485</v>
      </c>
      <c r="I2815" t="s">
        <v>19</v>
      </c>
      <c r="J2815" t="s">
        <v>57</v>
      </c>
      <c r="K2815" t="s">
        <v>57</v>
      </c>
      <c r="L2815" t="s">
        <v>57</v>
      </c>
      <c r="M2815" t="s">
        <v>57</v>
      </c>
      <c r="N2815">
        <v>2</v>
      </c>
      <c r="O2815">
        <v>1</v>
      </c>
      <c r="P2815">
        <v>500</v>
      </c>
      <c r="Q2815">
        <v>1</v>
      </c>
      <c r="R2815">
        <v>2018</v>
      </c>
      <c r="S2815">
        <v>2</v>
      </c>
      <c r="T2815">
        <v>6</v>
      </c>
      <c r="U2815" s="1">
        <v>43137</v>
      </c>
      <c r="V2815" s="5">
        <f>Main[[#This Row],[Average_Cost_for_two]] * VLOOKUP(Main[[#This Row],[Currency]],'Currency'!A:B,2,FALSE)</f>
        <v>6</v>
      </c>
      <c r="W2815" s="5" t="str">
        <f>IF(Main[[#This Row],[Avg_Cost_USD]]&lt;10,"Low",
IF(Main[[#This Row],[Avg_Cost_USD]]&lt;=30,"Medium","High"))</f>
        <v>Low</v>
      </c>
    </row>
    <row r="2816" spans="1:23" x14ac:dyDescent="0.3">
      <c r="A2816">
        <v>18449782</v>
      </c>
      <c r="B2816" t="s">
        <v>3486</v>
      </c>
      <c r="C2816">
        <v>1</v>
      </c>
      <c r="D2816" t="s">
        <v>54</v>
      </c>
      <c r="E2816" t="s">
        <v>1511</v>
      </c>
      <c r="F2816">
        <v>77.183554200000003</v>
      </c>
      <c r="G2816">
        <v>28.687223199999998</v>
      </c>
      <c r="H2816" t="s">
        <v>3487</v>
      </c>
      <c r="I2816" t="s">
        <v>19</v>
      </c>
      <c r="J2816" t="s">
        <v>57</v>
      </c>
      <c r="K2816" t="s">
        <v>57</v>
      </c>
      <c r="L2816" t="s">
        <v>57</v>
      </c>
      <c r="M2816" t="s">
        <v>57</v>
      </c>
      <c r="N2816">
        <v>2</v>
      </c>
      <c r="O2816">
        <v>17</v>
      </c>
      <c r="P2816">
        <v>500</v>
      </c>
      <c r="Q2816">
        <v>3.4</v>
      </c>
      <c r="R2816">
        <v>2018</v>
      </c>
      <c r="S2816">
        <v>2</v>
      </c>
      <c r="T2816">
        <v>9</v>
      </c>
      <c r="U2816" s="1">
        <v>43140</v>
      </c>
      <c r="V2816" s="5">
        <f>Main[[#This Row],[Average_Cost_for_two]] * VLOOKUP(Main[[#This Row],[Currency]],'Currency'!A:B,2,FALSE)</f>
        <v>6</v>
      </c>
      <c r="W2816" s="5" t="str">
        <f>IF(Main[[#This Row],[Avg_Cost_USD]]&lt;10,"Low",
IF(Main[[#This Row],[Avg_Cost_USD]]&lt;=30,"Medium","High"))</f>
        <v>Low</v>
      </c>
    </row>
    <row r="2817" spans="1:23" x14ac:dyDescent="0.3">
      <c r="A2817">
        <v>6698</v>
      </c>
      <c r="B2817" t="s">
        <v>3233</v>
      </c>
      <c r="C2817">
        <v>1</v>
      </c>
      <c r="D2817" t="s">
        <v>54</v>
      </c>
      <c r="E2817" t="s">
        <v>211</v>
      </c>
      <c r="F2817">
        <v>77.234213949999997</v>
      </c>
      <c r="G2817">
        <v>28.656066670000001</v>
      </c>
      <c r="H2817" t="s">
        <v>3234</v>
      </c>
      <c r="I2817" t="s">
        <v>19</v>
      </c>
      <c r="J2817" t="s">
        <v>57</v>
      </c>
      <c r="K2817" t="s">
        <v>57</v>
      </c>
      <c r="L2817" t="s">
        <v>57</v>
      </c>
      <c r="M2817" t="s">
        <v>57</v>
      </c>
      <c r="N2817">
        <v>2</v>
      </c>
      <c r="O2817">
        <v>57</v>
      </c>
      <c r="P2817">
        <v>500</v>
      </c>
      <c r="Q2817">
        <v>3</v>
      </c>
      <c r="R2817">
        <v>2017</v>
      </c>
      <c r="S2817">
        <v>2</v>
      </c>
      <c r="T2817">
        <v>19</v>
      </c>
      <c r="U2817" s="1">
        <v>42785</v>
      </c>
      <c r="V2817" s="5">
        <f>Main[[#This Row],[Average_Cost_for_two]] * VLOOKUP(Main[[#This Row],[Currency]],'Currency'!A:B,2,FALSE)</f>
        <v>6</v>
      </c>
      <c r="W2817" s="5" t="str">
        <f>IF(Main[[#This Row],[Avg_Cost_USD]]&lt;10,"Low",
IF(Main[[#This Row],[Avg_Cost_USD]]&lt;=30,"Medium","High"))</f>
        <v>Low</v>
      </c>
    </row>
    <row r="2818" spans="1:23" x14ac:dyDescent="0.3">
      <c r="A2818">
        <v>9959</v>
      </c>
      <c r="B2818" t="s">
        <v>3233</v>
      </c>
      <c r="C2818">
        <v>1</v>
      </c>
      <c r="D2818" t="s">
        <v>54</v>
      </c>
      <c r="E2818" t="s">
        <v>400</v>
      </c>
      <c r="F2818">
        <v>77.220156669999994</v>
      </c>
      <c r="G2818">
        <v>28.630008329999999</v>
      </c>
      <c r="H2818" t="s">
        <v>3234</v>
      </c>
      <c r="I2818" t="s">
        <v>19</v>
      </c>
      <c r="J2818" t="s">
        <v>57</v>
      </c>
      <c r="K2818" t="s">
        <v>57</v>
      </c>
      <c r="L2818" t="s">
        <v>57</v>
      </c>
      <c r="M2818" t="s">
        <v>57</v>
      </c>
      <c r="N2818">
        <v>2</v>
      </c>
      <c r="O2818">
        <v>108</v>
      </c>
      <c r="P2818">
        <v>500</v>
      </c>
      <c r="Q2818">
        <v>3.7</v>
      </c>
      <c r="R2818">
        <v>2011</v>
      </c>
      <c r="S2818">
        <v>2</v>
      </c>
      <c r="T2818">
        <v>20</v>
      </c>
      <c r="U2818" s="1">
        <v>40594</v>
      </c>
      <c r="V2818" s="5">
        <f>Main[[#This Row],[Average_Cost_for_two]] * VLOOKUP(Main[[#This Row],[Currency]],'Currency'!A:B,2,FALSE)</f>
        <v>6</v>
      </c>
      <c r="W2818" s="5" t="str">
        <f>IF(Main[[#This Row],[Avg_Cost_USD]]&lt;10,"Low",
IF(Main[[#This Row],[Avg_Cost_USD]]&lt;=30,"Medium","High"))</f>
        <v>Low</v>
      </c>
    </row>
    <row r="2819" spans="1:23" x14ac:dyDescent="0.3">
      <c r="A2819">
        <v>18025092</v>
      </c>
      <c r="B2819" t="s">
        <v>3488</v>
      </c>
      <c r="C2819">
        <v>1</v>
      </c>
      <c r="D2819" t="s">
        <v>54</v>
      </c>
      <c r="E2819" t="s">
        <v>1252</v>
      </c>
      <c r="F2819">
        <v>77.206518099999997</v>
      </c>
      <c r="G2819">
        <v>28.5733557</v>
      </c>
      <c r="H2819" t="s">
        <v>3489</v>
      </c>
      <c r="I2819" t="s">
        <v>19</v>
      </c>
      <c r="J2819" t="s">
        <v>57</v>
      </c>
      <c r="K2819" t="s">
        <v>57</v>
      </c>
      <c r="L2819" t="s">
        <v>57</v>
      </c>
      <c r="M2819" t="s">
        <v>57</v>
      </c>
      <c r="N2819">
        <v>2</v>
      </c>
      <c r="O2819">
        <v>28</v>
      </c>
      <c r="P2819">
        <v>500</v>
      </c>
      <c r="Q2819">
        <v>3.5</v>
      </c>
      <c r="R2819">
        <v>2016</v>
      </c>
      <c r="S2819">
        <v>2</v>
      </c>
      <c r="T2819">
        <v>1</v>
      </c>
      <c r="U2819" s="1">
        <v>42401</v>
      </c>
      <c r="V2819" s="5">
        <f>Main[[#This Row],[Average_Cost_for_two]] * VLOOKUP(Main[[#This Row],[Currency]],'Currency'!A:B,2,FALSE)</f>
        <v>6</v>
      </c>
      <c r="W2819" s="5" t="str">
        <f>IF(Main[[#This Row],[Avg_Cost_USD]]&lt;10,"Low",
IF(Main[[#This Row],[Avg_Cost_USD]]&lt;=30,"Medium","High"))</f>
        <v>Low</v>
      </c>
    </row>
    <row r="2820" spans="1:23" x14ac:dyDescent="0.3">
      <c r="A2820">
        <v>300946</v>
      </c>
      <c r="B2820" t="s">
        <v>3490</v>
      </c>
      <c r="C2820">
        <v>1</v>
      </c>
      <c r="D2820" t="s">
        <v>54</v>
      </c>
      <c r="E2820" t="s">
        <v>122</v>
      </c>
      <c r="F2820">
        <v>77.191736199999994</v>
      </c>
      <c r="G2820">
        <v>28.6993443</v>
      </c>
      <c r="H2820" t="s">
        <v>315</v>
      </c>
      <c r="I2820" t="s">
        <v>19</v>
      </c>
      <c r="J2820" t="s">
        <v>57</v>
      </c>
      <c r="K2820" t="s">
        <v>57</v>
      </c>
      <c r="L2820" t="s">
        <v>57</v>
      </c>
      <c r="M2820" t="s">
        <v>57</v>
      </c>
      <c r="N2820">
        <v>2</v>
      </c>
      <c r="O2820">
        <v>95</v>
      </c>
      <c r="P2820">
        <v>500</v>
      </c>
      <c r="Q2820">
        <v>3.6</v>
      </c>
      <c r="R2820">
        <v>2011</v>
      </c>
      <c r="S2820">
        <v>2</v>
      </c>
      <c r="T2820">
        <v>16</v>
      </c>
      <c r="U2820" s="1">
        <v>40590</v>
      </c>
      <c r="V2820" s="5">
        <f>Main[[#This Row],[Average_Cost_for_two]] * VLOOKUP(Main[[#This Row],[Currency]],'Currency'!A:B,2,FALSE)</f>
        <v>6</v>
      </c>
      <c r="W2820" s="5" t="str">
        <f>IF(Main[[#This Row],[Avg_Cost_USD]]&lt;10,"Low",
IF(Main[[#This Row],[Avg_Cost_USD]]&lt;=30,"Medium","High"))</f>
        <v>Low</v>
      </c>
    </row>
    <row r="2821" spans="1:23" x14ac:dyDescent="0.3">
      <c r="A2821">
        <v>306511</v>
      </c>
      <c r="B2821" t="s">
        <v>3491</v>
      </c>
      <c r="C2821">
        <v>1</v>
      </c>
      <c r="D2821" t="s">
        <v>54</v>
      </c>
      <c r="E2821" t="s">
        <v>124</v>
      </c>
      <c r="F2821">
        <v>77.210778099999999</v>
      </c>
      <c r="G2821">
        <v>28.5624222</v>
      </c>
      <c r="H2821" t="s">
        <v>337</v>
      </c>
      <c r="I2821" t="s">
        <v>19</v>
      </c>
      <c r="J2821" t="s">
        <v>57</v>
      </c>
      <c r="K2821" t="s">
        <v>57</v>
      </c>
      <c r="L2821" t="s">
        <v>57</v>
      </c>
      <c r="M2821" t="s">
        <v>57</v>
      </c>
      <c r="N2821">
        <v>2</v>
      </c>
      <c r="O2821">
        <v>13</v>
      </c>
      <c r="P2821">
        <v>500</v>
      </c>
      <c r="Q2821">
        <v>2.9</v>
      </c>
      <c r="R2821">
        <v>2012</v>
      </c>
      <c r="S2821">
        <v>2</v>
      </c>
      <c r="T2821">
        <v>27</v>
      </c>
      <c r="U2821" s="1">
        <v>40966</v>
      </c>
      <c r="V2821" s="5">
        <f>Main[[#This Row],[Average_Cost_for_two]] * VLOOKUP(Main[[#This Row],[Currency]],'Currency'!A:B,2,FALSE)</f>
        <v>6</v>
      </c>
      <c r="W2821" s="5" t="str">
        <f>IF(Main[[#This Row],[Avg_Cost_USD]]&lt;10,"Low",
IF(Main[[#This Row],[Avg_Cost_USD]]&lt;=30,"Medium","High"))</f>
        <v>Low</v>
      </c>
    </row>
    <row r="2822" spans="1:23" x14ac:dyDescent="0.3">
      <c r="A2822">
        <v>18224537</v>
      </c>
      <c r="B2822" t="s">
        <v>3492</v>
      </c>
      <c r="C2822">
        <v>1</v>
      </c>
      <c r="D2822" t="s">
        <v>54</v>
      </c>
      <c r="E2822" t="s">
        <v>124</v>
      </c>
      <c r="F2822">
        <v>0</v>
      </c>
      <c r="G2822">
        <v>0</v>
      </c>
      <c r="H2822" t="s">
        <v>1036</v>
      </c>
      <c r="I2822" t="s">
        <v>19</v>
      </c>
      <c r="J2822" t="s">
        <v>57</v>
      </c>
      <c r="K2822" t="s">
        <v>57</v>
      </c>
      <c r="L2822" t="s">
        <v>57</v>
      </c>
      <c r="M2822" t="s">
        <v>57</v>
      </c>
      <c r="N2822">
        <v>2</v>
      </c>
      <c r="O2822">
        <v>2</v>
      </c>
      <c r="P2822">
        <v>500</v>
      </c>
      <c r="Q2822">
        <v>1</v>
      </c>
      <c r="R2822">
        <v>2011</v>
      </c>
      <c r="S2822">
        <v>2</v>
      </c>
      <c r="T2822">
        <v>25</v>
      </c>
      <c r="U2822" s="1">
        <v>40599</v>
      </c>
      <c r="V2822" s="5">
        <f>Main[[#This Row],[Average_Cost_for_two]] * VLOOKUP(Main[[#This Row],[Currency]],'Currency'!A:B,2,FALSE)</f>
        <v>6</v>
      </c>
      <c r="W2822" s="5" t="str">
        <f>IF(Main[[#This Row],[Avg_Cost_USD]]&lt;10,"Low",
IF(Main[[#This Row],[Avg_Cost_USD]]&lt;=30,"Medium","High"))</f>
        <v>Low</v>
      </c>
    </row>
    <row r="2823" spans="1:23" x14ac:dyDescent="0.3">
      <c r="A2823">
        <v>18228125</v>
      </c>
      <c r="B2823" t="s">
        <v>3493</v>
      </c>
      <c r="C2823">
        <v>1</v>
      </c>
      <c r="D2823" t="s">
        <v>54</v>
      </c>
      <c r="E2823" t="s">
        <v>171</v>
      </c>
      <c r="F2823">
        <v>77.305766000000006</v>
      </c>
      <c r="G2823">
        <v>28.631723000000001</v>
      </c>
      <c r="H2823" t="s">
        <v>339</v>
      </c>
      <c r="I2823" t="s">
        <v>19</v>
      </c>
      <c r="J2823" t="s">
        <v>57</v>
      </c>
      <c r="K2823" t="s">
        <v>57</v>
      </c>
      <c r="L2823" t="s">
        <v>57</v>
      </c>
      <c r="M2823" t="s">
        <v>57</v>
      </c>
      <c r="N2823">
        <v>2</v>
      </c>
      <c r="O2823">
        <v>71</v>
      </c>
      <c r="P2823">
        <v>500</v>
      </c>
      <c r="Q2823">
        <v>4.0999999999999996</v>
      </c>
      <c r="R2823">
        <v>2012</v>
      </c>
      <c r="S2823">
        <v>2</v>
      </c>
      <c r="T2823">
        <v>26</v>
      </c>
      <c r="U2823" s="1">
        <v>40965</v>
      </c>
      <c r="V2823" s="5">
        <f>Main[[#This Row],[Average_Cost_for_two]] * VLOOKUP(Main[[#This Row],[Currency]],'Currency'!A:B,2,FALSE)</f>
        <v>6</v>
      </c>
      <c r="W2823" s="5" t="str">
        <f>IF(Main[[#This Row],[Avg_Cost_USD]]&lt;10,"Low",
IF(Main[[#This Row],[Avg_Cost_USD]]&lt;=30,"Medium","High"))</f>
        <v>Low</v>
      </c>
    </row>
    <row r="2824" spans="1:23" x14ac:dyDescent="0.3">
      <c r="A2824">
        <v>311117</v>
      </c>
      <c r="B2824" t="s">
        <v>3233</v>
      </c>
      <c r="C2824">
        <v>1</v>
      </c>
      <c r="D2824" t="s">
        <v>54</v>
      </c>
      <c r="E2824" t="s">
        <v>3494</v>
      </c>
      <c r="F2824">
        <v>77.241044439999996</v>
      </c>
      <c r="G2824">
        <v>28.632549999999998</v>
      </c>
      <c r="H2824" t="s">
        <v>3234</v>
      </c>
      <c r="I2824" t="s">
        <v>19</v>
      </c>
      <c r="J2824" t="s">
        <v>57</v>
      </c>
      <c r="K2824" t="s">
        <v>57</v>
      </c>
      <c r="L2824" t="s">
        <v>57</v>
      </c>
      <c r="M2824" t="s">
        <v>57</v>
      </c>
      <c r="N2824">
        <v>2</v>
      </c>
      <c r="O2824">
        <v>25</v>
      </c>
      <c r="P2824">
        <v>500</v>
      </c>
      <c r="Q2824">
        <v>3.2</v>
      </c>
      <c r="R2824">
        <v>2015</v>
      </c>
      <c r="S2824">
        <v>2</v>
      </c>
      <c r="T2824">
        <v>28</v>
      </c>
      <c r="U2824" s="1">
        <v>42063</v>
      </c>
      <c r="V2824" s="5">
        <f>Main[[#This Row],[Average_Cost_for_two]] * VLOOKUP(Main[[#This Row],[Currency]],'Currency'!A:B,2,FALSE)</f>
        <v>6</v>
      </c>
      <c r="W2824" s="5" t="str">
        <f>IF(Main[[#This Row],[Avg_Cost_USD]]&lt;10,"Low",
IF(Main[[#This Row],[Avg_Cost_USD]]&lt;=30,"Medium","High"))</f>
        <v>Low</v>
      </c>
    </row>
    <row r="2825" spans="1:23" x14ac:dyDescent="0.3">
      <c r="A2825">
        <v>303608</v>
      </c>
      <c r="B2825" t="s">
        <v>3495</v>
      </c>
      <c r="C2825">
        <v>1</v>
      </c>
      <c r="D2825" t="s">
        <v>54</v>
      </c>
      <c r="E2825" t="s">
        <v>83</v>
      </c>
      <c r="F2825">
        <v>77.243972799999995</v>
      </c>
      <c r="G2825">
        <v>28.583734700000001</v>
      </c>
      <c r="H2825" t="s">
        <v>289</v>
      </c>
      <c r="I2825" t="s">
        <v>19</v>
      </c>
      <c r="J2825" t="s">
        <v>57</v>
      </c>
      <c r="K2825" t="s">
        <v>57</v>
      </c>
      <c r="L2825" t="s">
        <v>57</v>
      </c>
      <c r="M2825" t="s">
        <v>57</v>
      </c>
      <c r="N2825">
        <v>2</v>
      </c>
      <c r="O2825">
        <v>15</v>
      </c>
      <c r="P2825">
        <v>500</v>
      </c>
      <c r="Q2825">
        <v>3</v>
      </c>
      <c r="R2825">
        <v>2013</v>
      </c>
      <c r="S2825">
        <v>2</v>
      </c>
      <c r="T2825">
        <v>5</v>
      </c>
      <c r="U2825" s="1">
        <v>41310</v>
      </c>
      <c r="V2825" s="5">
        <f>Main[[#This Row],[Average_Cost_for_two]] * VLOOKUP(Main[[#This Row],[Currency]],'Currency'!A:B,2,FALSE)</f>
        <v>6</v>
      </c>
      <c r="W2825" s="5" t="str">
        <f>IF(Main[[#This Row],[Avg_Cost_USD]]&lt;10,"Low",
IF(Main[[#This Row],[Avg_Cost_USD]]&lt;=30,"Medium","High"))</f>
        <v>Low</v>
      </c>
    </row>
    <row r="2826" spans="1:23" x14ac:dyDescent="0.3">
      <c r="A2826">
        <v>309805</v>
      </c>
      <c r="B2826" t="s">
        <v>3496</v>
      </c>
      <c r="C2826">
        <v>1</v>
      </c>
      <c r="D2826" t="s">
        <v>54</v>
      </c>
      <c r="E2826" t="s">
        <v>396</v>
      </c>
      <c r="F2826">
        <v>77.207200080000007</v>
      </c>
      <c r="G2826">
        <v>28.681211510000001</v>
      </c>
      <c r="H2826" t="s">
        <v>1025</v>
      </c>
      <c r="I2826" t="s">
        <v>19</v>
      </c>
      <c r="J2826" t="s">
        <v>57</v>
      </c>
      <c r="K2826" t="s">
        <v>57</v>
      </c>
      <c r="L2826" t="s">
        <v>57</v>
      </c>
      <c r="M2826" t="s">
        <v>57</v>
      </c>
      <c r="N2826">
        <v>2</v>
      </c>
      <c r="O2826">
        <v>133</v>
      </c>
      <c r="P2826">
        <v>500</v>
      </c>
      <c r="Q2826">
        <v>3.5</v>
      </c>
      <c r="R2826">
        <v>2012</v>
      </c>
      <c r="S2826">
        <v>2</v>
      </c>
      <c r="T2826">
        <v>10</v>
      </c>
      <c r="U2826" s="1">
        <v>40949</v>
      </c>
      <c r="V2826" s="5">
        <f>Main[[#This Row],[Average_Cost_for_two]] * VLOOKUP(Main[[#This Row],[Currency]],'Currency'!A:B,2,FALSE)</f>
        <v>6</v>
      </c>
      <c r="W2826" s="5" t="str">
        <f>IF(Main[[#This Row],[Avg_Cost_USD]]&lt;10,"Low",
IF(Main[[#This Row],[Avg_Cost_USD]]&lt;=30,"Medium","High"))</f>
        <v>Low</v>
      </c>
    </row>
    <row r="2827" spans="1:23" x14ac:dyDescent="0.3">
      <c r="A2827">
        <v>312922</v>
      </c>
      <c r="B2827" t="s">
        <v>3497</v>
      </c>
      <c r="C2827">
        <v>1</v>
      </c>
      <c r="D2827" t="s">
        <v>54</v>
      </c>
      <c r="E2827" t="s">
        <v>987</v>
      </c>
      <c r="F2827">
        <v>77.136738199999996</v>
      </c>
      <c r="G2827">
        <v>28.6503488</v>
      </c>
      <c r="H2827" t="s">
        <v>410</v>
      </c>
      <c r="I2827" t="s">
        <v>19</v>
      </c>
      <c r="J2827" t="s">
        <v>57</v>
      </c>
      <c r="K2827" t="s">
        <v>57</v>
      </c>
      <c r="L2827" t="s">
        <v>57</v>
      </c>
      <c r="M2827" t="s">
        <v>57</v>
      </c>
      <c r="N2827">
        <v>2</v>
      </c>
      <c r="O2827">
        <v>20</v>
      </c>
      <c r="P2827">
        <v>500</v>
      </c>
      <c r="Q2827">
        <v>2.4</v>
      </c>
      <c r="R2827">
        <v>2013</v>
      </c>
      <c r="S2827">
        <v>2</v>
      </c>
      <c r="T2827">
        <v>4</v>
      </c>
      <c r="U2827" s="1">
        <v>41309</v>
      </c>
      <c r="V2827" s="5">
        <f>Main[[#This Row],[Average_Cost_for_two]] * VLOOKUP(Main[[#This Row],[Currency]],'Currency'!A:B,2,FALSE)</f>
        <v>6</v>
      </c>
      <c r="W2827" s="5" t="str">
        <f>IF(Main[[#This Row],[Avg_Cost_USD]]&lt;10,"Low",
IF(Main[[#This Row],[Avg_Cost_USD]]&lt;=30,"Medium","High"))</f>
        <v>Low</v>
      </c>
    </row>
    <row r="2828" spans="1:23" x14ac:dyDescent="0.3">
      <c r="A2828">
        <v>18378024</v>
      </c>
      <c r="B2828" t="s">
        <v>3498</v>
      </c>
      <c r="C2828">
        <v>1</v>
      </c>
      <c r="D2828" t="s">
        <v>54</v>
      </c>
      <c r="E2828" t="s">
        <v>126</v>
      </c>
      <c r="F2828">
        <v>77.283633399999999</v>
      </c>
      <c r="G2828">
        <v>28.6592567</v>
      </c>
      <c r="H2828" t="s">
        <v>3499</v>
      </c>
      <c r="I2828" t="s">
        <v>19</v>
      </c>
      <c r="J2828" t="s">
        <v>57</v>
      </c>
      <c r="K2828" t="s">
        <v>57</v>
      </c>
      <c r="L2828" t="s">
        <v>57</v>
      </c>
      <c r="M2828" t="s">
        <v>57</v>
      </c>
      <c r="N2828">
        <v>2</v>
      </c>
      <c r="O2828">
        <v>12</v>
      </c>
      <c r="P2828">
        <v>500</v>
      </c>
      <c r="Q2828">
        <v>3.3</v>
      </c>
      <c r="R2828">
        <v>2018</v>
      </c>
      <c r="S2828">
        <v>2</v>
      </c>
      <c r="T2828">
        <v>25</v>
      </c>
      <c r="U2828" s="1">
        <v>43156</v>
      </c>
      <c r="V2828" s="5">
        <f>Main[[#This Row],[Average_Cost_for_two]] * VLOOKUP(Main[[#This Row],[Currency]],'Currency'!A:B,2,FALSE)</f>
        <v>6</v>
      </c>
      <c r="W2828" s="5" t="str">
        <f>IF(Main[[#This Row],[Avg_Cost_USD]]&lt;10,"Low",
IF(Main[[#This Row],[Avg_Cost_USD]]&lt;=30,"Medium","High"))</f>
        <v>Low</v>
      </c>
    </row>
    <row r="2829" spans="1:23" x14ac:dyDescent="0.3">
      <c r="A2829">
        <v>3490</v>
      </c>
      <c r="B2829" t="s">
        <v>3500</v>
      </c>
      <c r="C2829">
        <v>1</v>
      </c>
      <c r="D2829" t="s">
        <v>54</v>
      </c>
      <c r="E2829" t="s">
        <v>1720</v>
      </c>
      <c r="F2829">
        <v>77.242895200000007</v>
      </c>
      <c r="G2829">
        <v>28.569470200000001</v>
      </c>
      <c r="H2829" t="s">
        <v>547</v>
      </c>
      <c r="I2829" t="s">
        <v>19</v>
      </c>
      <c r="J2829" t="s">
        <v>57</v>
      </c>
      <c r="K2829" t="s">
        <v>57</v>
      </c>
      <c r="L2829" t="s">
        <v>57</v>
      </c>
      <c r="M2829" t="s">
        <v>57</v>
      </c>
      <c r="N2829">
        <v>2</v>
      </c>
      <c r="O2829">
        <v>50</v>
      </c>
      <c r="P2829">
        <v>500</v>
      </c>
      <c r="Q2829">
        <v>2.6</v>
      </c>
      <c r="R2829">
        <v>2010</v>
      </c>
      <c r="S2829">
        <v>2</v>
      </c>
      <c r="T2829">
        <v>9</v>
      </c>
      <c r="U2829" s="1">
        <v>40218</v>
      </c>
      <c r="V2829" s="5">
        <f>Main[[#This Row],[Average_Cost_for_two]] * VLOOKUP(Main[[#This Row],[Currency]],'Currency'!A:B,2,FALSE)</f>
        <v>6</v>
      </c>
      <c r="W2829" s="5" t="str">
        <f>IF(Main[[#This Row],[Avg_Cost_USD]]&lt;10,"Low",
IF(Main[[#This Row],[Avg_Cost_USD]]&lt;=30,"Medium","High"))</f>
        <v>Low</v>
      </c>
    </row>
    <row r="2830" spans="1:23" x14ac:dyDescent="0.3">
      <c r="A2830">
        <v>307693</v>
      </c>
      <c r="B2830" t="s">
        <v>3501</v>
      </c>
      <c r="C2830">
        <v>1</v>
      </c>
      <c r="D2830" t="s">
        <v>54</v>
      </c>
      <c r="E2830" t="s">
        <v>256</v>
      </c>
      <c r="F2830">
        <v>77.225606999999997</v>
      </c>
      <c r="G2830">
        <v>28.589970000000001</v>
      </c>
      <c r="H2830" t="s">
        <v>1025</v>
      </c>
      <c r="I2830" t="s">
        <v>19</v>
      </c>
      <c r="J2830" t="s">
        <v>57</v>
      </c>
      <c r="K2830" t="s">
        <v>57</v>
      </c>
      <c r="L2830" t="s">
        <v>57</v>
      </c>
      <c r="M2830" t="s">
        <v>57</v>
      </c>
      <c r="N2830">
        <v>2</v>
      </c>
      <c r="O2830">
        <v>19</v>
      </c>
      <c r="P2830">
        <v>500</v>
      </c>
      <c r="Q2830">
        <v>2.7</v>
      </c>
      <c r="R2830">
        <v>2017</v>
      </c>
      <c r="S2830">
        <v>2</v>
      </c>
      <c r="T2830">
        <v>11</v>
      </c>
      <c r="U2830" s="1">
        <v>42777</v>
      </c>
      <c r="V2830" s="5">
        <f>Main[[#This Row],[Average_Cost_for_two]] * VLOOKUP(Main[[#This Row],[Currency]],'Currency'!A:B,2,FALSE)</f>
        <v>6</v>
      </c>
      <c r="W2830" s="5" t="str">
        <f>IF(Main[[#This Row],[Avg_Cost_USD]]&lt;10,"Low",
IF(Main[[#This Row],[Avg_Cost_USD]]&lt;=30,"Medium","High"))</f>
        <v>Low</v>
      </c>
    </row>
    <row r="2831" spans="1:23" x14ac:dyDescent="0.3">
      <c r="A2831">
        <v>18285695</v>
      </c>
      <c r="B2831" t="s">
        <v>3502</v>
      </c>
      <c r="C2831">
        <v>1</v>
      </c>
      <c r="D2831" t="s">
        <v>54</v>
      </c>
      <c r="E2831" t="s">
        <v>104</v>
      </c>
      <c r="F2831">
        <v>77.295248400000006</v>
      </c>
      <c r="G2831">
        <v>28.6065957</v>
      </c>
      <c r="H2831" t="s">
        <v>289</v>
      </c>
      <c r="I2831" t="s">
        <v>19</v>
      </c>
      <c r="J2831" t="s">
        <v>57</v>
      </c>
      <c r="K2831" t="s">
        <v>57</v>
      </c>
      <c r="L2831" t="s">
        <v>57</v>
      </c>
      <c r="M2831" t="s">
        <v>57</v>
      </c>
      <c r="N2831">
        <v>2</v>
      </c>
      <c r="O2831">
        <v>14</v>
      </c>
      <c r="P2831">
        <v>500</v>
      </c>
      <c r="Q2831">
        <v>2.7</v>
      </c>
      <c r="R2831">
        <v>2017</v>
      </c>
      <c r="S2831">
        <v>2</v>
      </c>
      <c r="T2831">
        <v>28</v>
      </c>
      <c r="U2831" s="1">
        <v>42794</v>
      </c>
      <c r="V2831" s="5">
        <f>Main[[#This Row],[Average_Cost_for_two]] * VLOOKUP(Main[[#This Row],[Currency]],'Currency'!A:B,2,FALSE)</f>
        <v>6</v>
      </c>
      <c r="W2831" s="5" t="str">
        <f>IF(Main[[#This Row],[Avg_Cost_USD]]&lt;10,"Low",
IF(Main[[#This Row],[Avg_Cost_USD]]&lt;=30,"Medium","High"))</f>
        <v>Low</v>
      </c>
    </row>
    <row r="2832" spans="1:23" x14ac:dyDescent="0.3">
      <c r="A2832">
        <v>6341</v>
      </c>
      <c r="B2832" t="s">
        <v>3233</v>
      </c>
      <c r="C2832">
        <v>1</v>
      </c>
      <c r="D2832" t="s">
        <v>54</v>
      </c>
      <c r="E2832" t="s">
        <v>2515</v>
      </c>
      <c r="F2832">
        <v>77.113593800000004</v>
      </c>
      <c r="G2832">
        <v>28.7240647</v>
      </c>
      <c r="H2832" t="s">
        <v>3234</v>
      </c>
      <c r="I2832" t="s">
        <v>19</v>
      </c>
      <c r="J2832" t="s">
        <v>57</v>
      </c>
      <c r="K2832" t="s">
        <v>57</v>
      </c>
      <c r="L2832" t="s">
        <v>57</v>
      </c>
      <c r="M2832" t="s">
        <v>57</v>
      </c>
      <c r="N2832">
        <v>2</v>
      </c>
      <c r="O2832">
        <v>91</v>
      </c>
      <c r="P2832">
        <v>500</v>
      </c>
      <c r="Q2832">
        <v>3.4</v>
      </c>
      <c r="R2832">
        <v>2012</v>
      </c>
      <c r="S2832">
        <v>2</v>
      </c>
      <c r="T2832">
        <v>9</v>
      </c>
      <c r="U2832" s="1">
        <v>40948</v>
      </c>
      <c r="V2832" s="5">
        <f>Main[[#This Row],[Average_Cost_for_two]] * VLOOKUP(Main[[#This Row],[Currency]],'Currency'!A:B,2,FALSE)</f>
        <v>6</v>
      </c>
      <c r="W2832" s="5" t="str">
        <f>IF(Main[[#This Row],[Avg_Cost_USD]]&lt;10,"Low",
IF(Main[[#This Row],[Avg_Cost_USD]]&lt;=30,"Medium","High"))</f>
        <v>Low</v>
      </c>
    </row>
    <row r="2833" spans="1:23" x14ac:dyDescent="0.3">
      <c r="A2833">
        <v>4566</v>
      </c>
      <c r="B2833" t="s">
        <v>3241</v>
      </c>
      <c r="C2833">
        <v>1</v>
      </c>
      <c r="D2833" t="s">
        <v>54</v>
      </c>
      <c r="E2833" t="s">
        <v>764</v>
      </c>
      <c r="F2833">
        <v>77.106904700000001</v>
      </c>
      <c r="G2833">
        <v>28.642457499999999</v>
      </c>
      <c r="H2833" t="s">
        <v>3242</v>
      </c>
      <c r="I2833" t="s">
        <v>19</v>
      </c>
      <c r="J2833" t="s">
        <v>57</v>
      </c>
      <c r="K2833" t="s">
        <v>57</v>
      </c>
      <c r="L2833" t="s">
        <v>57</v>
      </c>
      <c r="M2833" t="s">
        <v>57</v>
      </c>
      <c r="N2833">
        <v>2</v>
      </c>
      <c r="O2833">
        <v>65</v>
      </c>
      <c r="P2833">
        <v>500</v>
      </c>
      <c r="Q2833">
        <v>3.5</v>
      </c>
      <c r="R2833">
        <v>2011</v>
      </c>
      <c r="S2833">
        <v>2</v>
      </c>
      <c r="T2833">
        <v>8</v>
      </c>
      <c r="U2833" s="1">
        <v>40582</v>
      </c>
      <c r="V2833" s="5">
        <f>Main[[#This Row],[Average_Cost_for_two]] * VLOOKUP(Main[[#This Row],[Currency]],'Currency'!A:B,2,FALSE)</f>
        <v>6</v>
      </c>
      <c r="W2833" s="5" t="str">
        <f>IF(Main[[#This Row],[Avg_Cost_USD]]&lt;10,"Low",
IF(Main[[#This Row],[Avg_Cost_USD]]&lt;=30,"Medium","High"))</f>
        <v>Low</v>
      </c>
    </row>
    <row r="2834" spans="1:23" x14ac:dyDescent="0.3">
      <c r="A2834">
        <v>307965</v>
      </c>
      <c r="B2834" t="s">
        <v>3503</v>
      </c>
      <c r="C2834">
        <v>1</v>
      </c>
      <c r="D2834" t="s">
        <v>54</v>
      </c>
      <c r="E2834" t="s">
        <v>1679</v>
      </c>
      <c r="F2834">
        <v>77.091655299999999</v>
      </c>
      <c r="G2834">
        <v>28.664377900000002</v>
      </c>
      <c r="H2834" t="s">
        <v>321</v>
      </c>
      <c r="I2834" t="s">
        <v>19</v>
      </c>
      <c r="J2834" t="s">
        <v>57</v>
      </c>
      <c r="K2834" t="s">
        <v>57</v>
      </c>
      <c r="L2834" t="s">
        <v>57</v>
      </c>
      <c r="M2834" t="s">
        <v>57</v>
      </c>
      <c r="N2834">
        <v>2</v>
      </c>
      <c r="O2834">
        <v>40</v>
      </c>
      <c r="P2834">
        <v>500</v>
      </c>
      <c r="Q2834">
        <v>3.6</v>
      </c>
      <c r="R2834">
        <v>2012</v>
      </c>
      <c r="S2834">
        <v>2</v>
      </c>
      <c r="T2834">
        <v>27</v>
      </c>
      <c r="U2834" s="1">
        <v>40966</v>
      </c>
      <c r="V2834" s="5">
        <f>Main[[#This Row],[Average_Cost_for_two]] * VLOOKUP(Main[[#This Row],[Currency]],'Currency'!A:B,2,FALSE)</f>
        <v>6</v>
      </c>
      <c r="W2834" s="5" t="str">
        <f>IF(Main[[#This Row],[Avg_Cost_USD]]&lt;10,"Low",
IF(Main[[#This Row],[Avg_Cost_USD]]&lt;=30,"Medium","High"))</f>
        <v>Low</v>
      </c>
    </row>
    <row r="2835" spans="1:23" x14ac:dyDescent="0.3">
      <c r="A2835">
        <v>18463971</v>
      </c>
      <c r="B2835" t="s">
        <v>3504</v>
      </c>
      <c r="C2835">
        <v>1</v>
      </c>
      <c r="D2835" t="s">
        <v>54</v>
      </c>
      <c r="E2835" t="s">
        <v>160</v>
      </c>
      <c r="F2835">
        <v>0</v>
      </c>
      <c r="G2835">
        <v>0</v>
      </c>
      <c r="H2835" t="s">
        <v>289</v>
      </c>
      <c r="I2835" t="s">
        <v>19</v>
      </c>
      <c r="J2835" t="s">
        <v>57</v>
      </c>
      <c r="K2835" t="s">
        <v>57</v>
      </c>
      <c r="L2835" t="s">
        <v>57</v>
      </c>
      <c r="M2835" t="s">
        <v>57</v>
      </c>
      <c r="N2835">
        <v>2</v>
      </c>
      <c r="O2835">
        <v>8</v>
      </c>
      <c r="P2835">
        <v>500</v>
      </c>
      <c r="Q2835">
        <v>3.1</v>
      </c>
      <c r="R2835">
        <v>2016</v>
      </c>
      <c r="S2835">
        <v>2</v>
      </c>
      <c r="T2835">
        <v>19</v>
      </c>
      <c r="U2835" s="1">
        <v>42419</v>
      </c>
      <c r="V2835" s="5">
        <f>Main[[#This Row],[Average_Cost_for_two]] * VLOOKUP(Main[[#This Row],[Currency]],'Currency'!A:B,2,FALSE)</f>
        <v>6</v>
      </c>
      <c r="W2835" s="5" t="str">
        <f>IF(Main[[#This Row],[Avg_Cost_USD]]&lt;10,"Low",
IF(Main[[#This Row],[Avg_Cost_USD]]&lt;=30,"Medium","High"))</f>
        <v>Low</v>
      </c>
    </row>
    <row r="2836" spans="1:23" x14ac:dyDescent="0.3">
      <c r="A2836">
        <v>305606</v>
      </c>
      <c r="B2836" t="s">
        <v>3505</v>
      </c>
      <c r="C2836">
        <v>1</v>
      </c>
      <c r="D2836" t="s">
        <v>54</v>
      </c>
      <c r="E2836" t="s">
        <v>1093</v>
      </c>
      <c r="F2836">
        <v>0</v>
      </c>
      <c r="G2836">
        <v>0</v>
      </c>
      <c r="H2836" t="s">
        <v>337</v>
      </c>
      <c r="I2836" t="s">
        <v>19</v>
      </c>
      <c r="J2836" t="s">
        <v>57</v>
      </c>
      <c r="K2836" t="s">
        <v>57</v>
      </c>
      <c r="L2836" t="s">
        <v>57</v>
      </c>
      <c r="M2836" t="s">
        <v>57</v>
      </c>
      <c r="N2836">
        <v>2</v>
      </c>
      <c r="O2836">
        <v>54</v>
      </c>
      <c r="P2836">
        <v>500</v>
      </c>
      <c r="Q2836">
        <v>2.2999999999999998</v>
      </c>
      <c r="R2836">
        <v>2016</v>
      </c>
      <c r="S2836">
        <v>2</v>
      </c>
      <c r="T2836">
        <v>26</v>
      </c>
      <c r="U2836" s="1">
        <v>42426</v>
      </c>
      <c r="V2836" s="5">
        <f>Main[[#This Row],[Average_Cost_for_two]] * VLOOKUP(Main[[#This Row],[Currency]],'Currency'!A:B,2,FALSE)</f>
        <v>6</v>
      </c>
      <c r="W2836" s="5" t="str">
        <f>IF(Main[[#This Row],[Avg_Cost_USD]]&lt;10,"Low",
IF(Main[[#This Row],[Avg_Cost_USD]]&lt;=30,"Medium","High"))</f>
        <v>Low</v>
      </c>
    </row>
    <row r="2837" spans="1:23" x14ac:dyDescent="0.3">
      <c r="A2837">
        <v>303057</v>
      </c>
      <c r="B2837" t="s">
        <v>3506</v>
      </c>
      <c r="C2837">
        <v>1</v>
      </c>
      <c r="D2837" t="s">
        <v>54</v>
      </c>
      <c r="E2837" t="s">
        <v>147</v>
      </c>
      <c r="F2837">
        <v>77.297524999999993</v>
      </c>
      <c r="G2837">
        <v>28.5318684</v>
      </c>
      <c r="H2837" t="s">
        <v>339</v>
      </c>
      <c r="I2837" t="s">
        <v>19</v>
      </c>
      <c r="J2837" t="s">
        <v>57</v>
      </c>
      <c r="K2837" t="s">
        <v>57</v>
      </c>
      <c r="L2837" t="s">
        <v>57</v>
      </c>
      <c r="M2837" t="s">
        <v>57</v>
      </c>
      <c r="N2837">
        <v>2</v>
      </c>
      <c r="O2837">
        <v>16</v>
      </c>
      <c r="P2837">
        <v>500</v>
      </c>
      <c r="Q2837">
        <v>3.2</v>
      </c>
      <c r="R2837">
        <v>2014</v>
      </c>
      <c r="S2837">
        <v>2</v>
      </c>
      <c r="T2837">
        <v>7</v>
      </c>
      <c r="U2837" s="1">
        <v>41677</v>
      </c>
      <c r="V2837" s="5">
        <f>Main[[#This Row],[Average_Cost_for_two]] * VLOOKUP(Main[[#This Row],[Currency]],'Currency'!A:B,2,FALSE)</f>
        <v>6</v>
      </c>
      <c r="W2837" s="5" t="str">
        <f>IF(Main[[#This Row],[Avg_Cost_USD]]&lt;10,"Low",
IF(Main[[#This Row],[Avg_Cost_USD]]&lt;=30,"Medium","High"))</f>
        <v>Low</v>
      </c>
    </row>
    <row r="2838" spans="1:23" x14ac:dyDescent="0.3">
      <c r="A2838">
        <v>305856</v>
      </c>
      <c r="B2838" t="s">
        <v>3507</v>
      </c>
      <c r="C2838">
        <v>1</v>
      </c>
      <c r="D2838" t="s">
        <v>54</v>
      </c>
      <c r="E2838" t="s">
        <v>1185</v>
      </c>
      <c r="F2838">
        <v>77.204806700000006</v>
      </c>
      <c r="G2838">
        <v>28.693623299999999</v>
      </c>
      <c r="H2838" t="s">
        <v>3508</v>
      </c>
      <c r="I2838" t="s">
        <v>19</v>
      </c>
      <c r="J2838" t="s">
        <v>57</v>
      </c>
      <c r="K2838" t="s">
        <v>57</v>
      </c>
      <c r="L2838" t="s">
        <v>57</v>
      </c>
      <c r="M2838" t="s">
        <v>57</v>
      </c>
      <c r="N2838">
        <v>2</v>
      </c>
      <c r="O2838">
        <v>480</v>
      </c>
      <c r="P2838">
        <v>500</v>
      </c>
      <c r="Q2838">
        <v>3.6</v>
      </c>
      <c r="R2838">
        <v>2016</v>
      </c>
      <c r="S2838">
        <v>2</v>
      </c>
      <c r="T2838">
        <v>22</v>
      </c>
      <c r="U2838" s="1">
        <v>42422</v>
      </c>
      <c r="V2838" s="5">
        <f>Main[[#This Row],[Average_Cost_for_two]] * VLOOKUP(Main[[#This Row],[Currency]],'Currency'!A:B,2,FALSE)</f>
        <v>6</v>
      </c>
      <c r="W2838" s="5" t="str">
        <f>IF(Main[[#This Row],[Avg_Cost_USD]]&lt;10,"Low",
IF(Main[[#This Row],[Avg_Cost_USD]]&lt;=30,"Medium","High"))</f>
        <v>Low</v>
      </c>
    </row>
    <row r="2839" spans="1:23" x14ac:dyDescent="0.3">
      <c r="A2839">
        <v>303860</v>
      </c>
      <c r="B2839" t="s">
        <v>3509</v>
      </c>
      <c r="C2839">
        <v>1</v>
      </c>
      <c r="D2839" t="s">
        <v>54</v>
      </c>
      <c r="E2839" t="s">
        <v>55</v>
      </c>
      <c r="F2839">
        <v>77.274244499999995</v>
      </c>
      <c r="G2839">
        <v>28.650357700000001</v>
      </c>
      <c r="H2839" t="s">
        <v>649</v>
      </c>
      <c r="I2839" t="s">
        <v>19</v>
      </c>
      <c r="J2839" t="s">
        <v>57</v>
      </c>
      <c r="K2839" t="s">
        <v>57</v>
      </c>
      <c r="L2839" t="s">
        <v>57</v>
      </c>
      <c r="M2839" t="s">
        <v>57</v>
      </c>
      <c r="N2839">
        <v>2</v>
      </c>
      <c r="O2839">
        <v>28</v>
      </c>
      <c r="P2839">
        <v>500</v>
      </c>
      <c r="Q2839">
        <v>2.8</v>
      </c>
      <c r="R2839">
        <v>2016</v>
      </c>
      <c r="S2839">
        <v>1</v>
      </c>
      <c r="T2839">
        <v>15</v>
      </c>
      <c r="U2839" s="1">
        <v>42384</v>
      </c>
      <c r="V2839" s="5">
        <f>Main[[#This Row],[Average_Cost_for_two]] * VLOOKUP(Main[[#This Row],[Currency]],'Currency'!A:B,2,FALSE)</f>
        <v>6</v>
      </c>
      <c r="W2839" s="5" t="str">
        <f>IF(Main[[#This Row],[Avg_Cost_USD]]&lt;10,"Low",
IF(Main[[#This Row],[Avg_Cost_USD]]&lt;=30,"Medium","High"))</f>
        <v>Low</v>
      </c>
    </row>
    <row r="2840" spans="1:23" x14ac:dyDescent="0.3">
      <c r="A2840">
        <v>18034044</v>
      </c>
      <c r="B2840" t="s">
        <v>3510</v>
      </c>
      <c r="C2840">
        <v>1</v>
      </c>
      <c r="D2840" t="s">
        <v>54</v>
      </c>
      <c r="E2840" t="s">
        <v>122</v>
      </c>
      <c r="F2840">
        <v>77.191964200000001</v>
      </c>
      <c r="G2840">
        <v>28.699182700000001</v>
      </c>
      <c r="H2840" t="s">
        <v>789</v>
      </c>
      <c r="I2840" t="s">
        <v>19</v>
      </c>
      <c r="J2840" t="s">
        <v>57</v>
      </c>
      <c r="K2840" t="s">
        <v>57</v>
      </c>
      <c r="L2840" t="s">
        <v>57</v>
      </c>
      <c r="M2840" t="s">
        <v>57</v>
      </c>
      <c r="N2840">
        <v>2</v>
      </c>
      <c r="O2840">
        <v>24</v>
      </c>
      <c r="P2840">
        <v>500</v>
      </c>
      <c r="Q2840">
        <v>3.6</v>
      </c>
      <c r="R2840">
        <v>2014</v>
      </c>
      <c r="S2840">
        <v>1</v>
      </c>
      <c r="T2840">
        <v>10</v>
      </c>
      <c r="U2840" s="1">
        <v>41649</v>
      </c>
      <c r="V2840" s="5">
        <f>Main[[#This Row],[Average_Cost_for_two]] * VLOOKUP(Main[[#This Row],[Currency]],'Currency'!A:B,2,FALSE)</f>
        <v>6</v>
      </c>
      <c r="W2840" s="5" t="str">
        <f>IF(Main[[#This Row],[Avg_Cost_USD]]&lt;10,"Low",
IF(Main[[#This Row],[Avg_Cost_USD]]&lt;=30,"Medium","High"))</f>
        <v>Low</v>
      </c>
    </row>
    <row r="2841" spans="1:23" x14ac:dyDescent="0.3">
      <c r="A2841">
        <v>18282009</v>
      </c>
      <c r="B2841" t="s">
        <v>3243</v>
      </c>
      <c r="C2841">
        <v>1</v>
      </c>
      <c r="D2841" t="s">
        <v>54</v>
      </c>
      <c r="E2841" t="s">
        <v>1674</v>
      </c>
      <c r="F2841">
        <v>77.0981661</v>
      </c>
      <c r="G2841">
        <v>28.633446800000002</v>
      </c>
      <c r="H2841" t="s">
        <v>289</v>
      </c>
      <c r="I2841" t="s">
        <v>19</v>
      </c>
      <c r="J2841" t="s">
        <v>57</v>
      </c>
      <c r="K2841" t="s">
        <v>57</v>
      </c>
      <c r="L2841" t="s">
        <v>57</v>
      </c>
      <c r="M2841" t="s">
        <v>57</v>
      </c>
      <c r="N2841">
        <v>2</v>
      </c>
      <c r="O2841">
        <v>8</v>
      </c>
      <c r="P2841">
        <v>500</v>
      </c>
      <c r="Q2841">
        <v>2.9</v>
      </c>
      <c r="R2841">
        <v>2013</v>
      </c>
      <c r="S2841">
        <v>1</v>
      </c>
      <c r="T2841">
        <v>9</v>
      </c>
      <c r="U2841" s="1">
        <v>41283</v>
      </c>
      <c r="V2841" s="5">
        <f>Main[[#This Row],[Average_Cost_for_two]] * VLOOKUP(Main[[#This Row],[Currency]],'Currency'!A:B,2,FALSE)</f>
        <v>6</v>
      </c>
      <c r="W2841" s="5" t="str">
        <f>IF(Main[[#This Row],[Avg_Cost_USD]]&lt;10,"Low",
IF(Main[[#This Row],[Avg_Cost_USD]]&lt;=30,"Medium","High"))</f>
        <v>Low</v>
      </c>
    </row>
    <row r="2842" spans="1:23" x14ac:dyDescent="0.3">
      <c r="A2842">
        <v>18124375</v>
      </c>
      <c r="B2842" t="s">
        <v>3511</v>
      </c>
      <c r="C2842">
        <v>1</v>
      </c>
      <c r="D2842" t="s">
        <v>54</v>
      </c>
      <c r="E2842" t="s">
        <v>502</v>
      </c>
      <c r="F2842">
        <v>77.2181061</v>
      </c>
      <c r="G2842">
        <v>28.628497400000001</v>
      </c>
      <c r="H2842" t="s">
        <v>287</v>
      </c>
      <c r="I2842" t="s">
        <v>19</v>
      </c>
      <c r="J2842" t="s">
        <v>57</v>
      </c>
      <c r="K2842" t="s">
        <v>57</v>
      </c>
      <c r="L2842" t="s">
        <v>57</v>
      </c>
      <c r="M2842" t="s">
        <v>57</v>
      </c>
      <c r="N2842">
        <v>2</v>
      </c>
      <c r="O2842">
        <v>2</v>
      </c>
      <c r="P2842">
        <v>500</v>
      </c>
      <c r="Q2842">
        <v>1</v>
      </c>
      <c r="R2842">
        <v>2010</v>
      </c>
      <c r="S2842">
        <v>1</v>
      </c>
      <c r="T2842">
        <v>1</v>
      </c>
      <c r="U2842" s="1">
        <v>40179</v>
      </c>
      <c r="V2842" s="5">
        <f>Main[[#This Row],[Average_Cost_for_two]] * VLOOKUP(Main[[#This Row],[Currency]],'Currency'!A:B,2,FALSE)</f>
        <v>6</v>
      </c>
      <c r="W2842" s="5" t="str">
        <f>IF(Main[[#This Row],[Avg_Cost_USD]]&lt;10,"Low",
IF(Main[[#This Row],[Avg_Cost_USD]]&lt;=30,"Medium","High"))</f>
        <v>Low</v>
      </c>
    </row>
    <row r="2843" spans="1:23" x14ac:dyDescent="0.3">
      <c r="A2843">
        <v>306403</v>
      </c>
      <c r="B2843" t="s">
        <v>3241</v>
      </c>
      <c r="C2843">
        <v>1</v>
      </c>
      <c r="D2843" t="s">
        <v>54</v>
      </c>
      <c r="E2843" t="s">
        <v>173</v>
      </c>
      <c r="F2843">
        <v>77.189268799999994</v>
      </c>
      <c r="G2843">
        <v>28.6467961</v>
      </c>
      <c r="H2843" t="s">
        <v>3242</v>
      </c>
      <c r="I2843" t="s">
        <v>19</v>
      </c>
      <c r="J2843" t="s">
        <v>57</v>
      </c>
      <c r="K2843" t="s">
        <v>57</v>
      </c>
      <c r="L2843" t="s">
        <v>57</v>
      </c>
      <c r="M2843" t="s">
        <v>57</v>
      </c>
      <c r="N2843">
        <v>2</v>
      </c>
      <c r="O2843">
        <v>118</v>
      </c>
      <c r="P2843">
        <v>500</v>
      </c>
      <c r="Q2843">
        <v>3.6</v>
      </c>
      <c r="R2843">
        <v>2015</v>
      </c>
      <c r="S2843">
        <v>1</v>
      </c>
      <c r="T2843">
        <v>4</v>
      </c>
      <c r="U2843" s="1">
        <v>42008</v>
      </c>
      <c r="V2843" s="5">
        <f>Main[[#This Row],[Average_Cost_for_two]] * VLOOKUP(Main[[#This Row],[Currency]],'Currency'!A:B,2,FALSE)</f>
        <v>6</v>
      </c>
      <c r="W2843" s="5" t="str">
        <f>IF(Main[[#This Row],[Avg_Cost_USD]]&lt;10,"Low",
IF(Main[[#This Row],[Avg_Cost_USD]]&lt;=30,"Medium","High"))</f>
        <v>Low</v>
      </c>
    </row>
    <row r="2844" spans="1:23" x14ac:dyDescent="0.3">
      <c r="A2844">
        <v>7735</v>
      </c>
      <c r="B2844" t="s">
        <v>3512</v>
      </c>
      <c r="C2844">
        <v>1</v>
      </c>
      <c r="D2844" t="s">
        <v>54</v>
      </c>
      <c r="E2844" t="s">
        <v>1720</v>
      </c>
      <c r="F2844">
        <v>77.246217900000005</v>
      </c>
      <c r="G2844">
        <v>28.566648799999999</v>
      </c>
      <c r="H2844" t="s">
        <v>3128</v>
      </c>
      <c r="I2844" t="s">
        <v>19</v>
      </c>
      <c r="J2844" t="s">
        <v>57</v>
      </c>
      <c r="K2844" t="s">
        <v>57</v>
      </c>
      <c r="L2844" t="s">
        <v>57</v>
      </c>
      <c r="M2844" t="s">
        <v>57</v>
      </c>
      <c r="N2844">
        <v>2</v>
      </c>
      <c r="O2844">
        <v>33</v>
      </c>
      <c r="P2844">
        <v>500</v>
      </c>
      <c r="Q2844">
        <v>3.1</v>
      </c>
      <c r="R2844">
        <v>2011</v>
      </c>
      <c r="S2844">
        <v>1</v>
      </c>
      <c r="T2844">
        <v>15</v>
      </c>
      <c r="U2844" s="1">
        <v>40558</v>
      </c>
      <c r="V2844" s="5">
        <f>Main[[#This Row],[Average_Cost_for_two]] * VLOOKUP(Main[[#This Row],[Currency]],'Currency'!A:B,2,FALSE)</f>
        <v>6</v>
      </c>
      <c r="W2844" s="5" t="str">
        <f>IF(Main[[#This Row],[Avg_Cost_USD]]&lt;10,"Low",
IF(Main[[#This Row],[Avg_Cost_USD]]&lt;=30,"Medium","High"))</f>
        <v>Low</v>
      </c>
    </row>
    <row r="2845" spans="1:23" x14ac:dyDescent="0.3">
      <c r="A2845">
        <v>6185</v>
      </c>
      <c r="B2845" t="s">
        <v>3513</v>
      </c>
      <c r="C2845">
        <v>1</v>
      </c>
      <c r="D2845" t="s">
        <v>54</v>
      </c>
      <c r="E2845" t="s">
        <v>104</v>
      </c>
      <c r="F2845">
        <v>77.295698900000005</v>
      </c>
      <c r="G2845">
        <v>28.607826299999999</v>
      </c>
      <c r="H2845" t="s">
        <v>303</v>
      </c>
      <c r="I2845" t="s">
        <v>19</v>
      </c>
      <c r="J2845" t="s">
        <v>57</v>
      </c>
      <c r="K2845" t="s">
        <v>57</v>
      </c>
      <c r="L2845" t="s">
        <v>57</v>
      </c>
      <c r="M2845" t="s">
        <v>57</v>
      </c>
      <c r="N2845">
        <v>2</v>
      </c>
      <c r="O2845">
        <v>46</v>
      </c>
      <c r="P2845">
        <v>500</v>
      </c>
      <c r="Q2845">
        <v>2.7</v>
      </c>
      <c r="R2845">
        <v>2018</v>
      </c>
      <c r="S2845">
        <v>1</v>
      </c>
      <c r="T2845">
        <v>14</v>
      </c>
      <c r="U2845" s="1">
        <v>43114</v>
      </c>
      <c r="V2845" s="5">
        <f>Main[[#This Row],[Average_Cost_for_two]] * VLOOKUP(Main[[#This Row],[Currency]],'Currency'!A:B,2,FALSE)</f>
        <v>6</v>
      </c>
      <c r="W2845" s="5" t="str">
        <f>IF(Main[[#This Row],[Avg_Cost_USD]]&lt;10,"Low",
IF(Main[[#This Row],[Avg_Cost_USD]]&lt;=30,"Medium","High"))</f>
        <v>Low</v>
      </c>
    </row>
    <row r="2846" spans="1:23" x14ac:dyDescent="0.3">
      <c r="A2846">
        <v>310162</v>
      </c>
      <c r="B2846" t="s">
        <v>3514</v>
      </c>
      <c r="C2846">
        <v>1</v>
      </c>
      <c r="D2846" t="s">
        <v>54</v>
      </c>
      <c r="E2846" t="s">
        <v>108</v>
      </c>
      <c r="F2846">
        <v>0</v>
      </c>
      <c r="G2846">
        <v>0</v>
      </c>
      <c r="H2846" t="s">
        <v>350</v>
      </c>
      <c r="I2846" t="s">
        <v>19</v>
      </c>
      <c r="J2846" t="s">
        <v>57</v>
      </c>
      <c r="K2846" t="s">
        <v>57</v>
      </c>
      <c r="L2846" t="s">
        <v>57</v>
      </c>
      <c r="M2846" t="s">
        <v>57</v>
      </c>
      <c r="N2846">
        <v>2</v>
      </c>
      <c r="O2846">
        <v>9</v>
      </c>
      <c r="P2846">
        <v>500</v>
      </c>
      <c r="Q2846">
        <v>3.1</v>
      </c>
      <c r="R2846">
        <v>2015</v>
      </c>
      <c r="S2846">
        <v>1</v>
      </c>
      <c r="T2846">
        <v>21</v>
      </c>
      <c r="U2846" s="1">
        <v>42025</v>
      </c>
      <c r="V2846" s="5">
        <f>Main[[#This Row],[Average_Cost_for_two]] * VLOOKUP(Main[[#This Row],[Currency]],'Currency'!A:B,2,FALSE)</f>
        <v>6</v>
      </c>
      <c r="W2846" s="5" t="str">
        <f>IF(Main[[#This Row],[Avg_Cost_USD]]&lt;10,"Low",
IF(Main[[#This Row],[Avg_Cost_USD]]&lt;=30,"Medium","High"))</f>
        <v>Low</v>
      </c>
    </row>
    <row r="2847" spans="1:23" x14ac:dyDescent="0.3">
      <c r="A2847">
        <v>9037</v>
      </c>
      <c r="B2847" t="s">
        <v>3515</v>
      </c>
      <c r="C2847">
        <v>1</v>
      </c>
      <c r="D2847" t="s">
        <v>54</v>
      </c>
      <c r="E2847" t="s">
        <v>764</v>
      </c>
      <c r="F2847">
        <v>77.106525899999994</v>
      </c>
      <c r="G2847">
        <v>28.6421961</v>
      </c>
      <c r="H2847" t="s">
        <v>3516</v>
      </c>
      <c r="I2847" t="s">
        <v>19</v>
      </c>
      <c r="J2847" t="s">
        <v>57</v>
      </c>
      <c r="K2847" t="s">
        <v>57</v>
      </c>
      <c r="L2847" t="s">
        <v>57</v>
      </c>
      <c r="M2847" t="s">
        <v>57</v>
      </c>
      <c r="N2847">
        <v>2</v>
      </c>
      <c r="O2847">
        <v>55</v>
      </c>
      <c r="P2847">
        <v>500</v>
      </c>
      <c r="Q2847">
        <v>2.6</v>
      </c>
      <c r="R2847">
        <v>2013</v>
      </c>
      <c r="S2847">
        <v>1</v>
      </c>
      <c r="T2847">
        <v>21</v>
      </c>
      <c r="U2847" s="1">
        <v>41295</v>
      </c>
      <c r="V2847" s="5">
        <f>Main[[#This Row],[Average_Cost_for_two]] * VLOOKUP(Main[[#This Row],[Currency]],'Currency'!A:B,2,FALSE)</f>
        <v>6</v>
      </c>
      <c r="W2847" s="5" t="str">
        <f>IF(Main[[#This Row],[Avg_Cost_USD]]&lt;10,"Low",
IF(Main[[#This Row],[Avg_Cost_USD]]&lt;=30,"Medium","High"))</f>
        <v>Low</v>
      </c>
    </row>
    <row r="2848" spans="1:23" x14ac:dyDescent="0.3">
      <c r="A2848">
        <v>18253103</v>
      </c>
      <c r="B2848" t="s">
        <v>3517</v>
      </c>
      <c r="C2848">
        <v>1</v>
      </c>
      <c r="D2848" t="s">
        <v>54</v>
      </c>
      <c r="E2848" t="s">
        <v>1081</v>
      </c>
      <c r="F2848">
        <v>77.211009700000005</v>
      </c>
      <c r="G2848">
        <v>28.6407217</v>
      </c>
      <c r="H2848" t="s">
        <v>3518</v>
      </c>
      <c r="I2848" t="s">
        <v>19</v>
      </c>
      <c r="J2848" t="s">
        <v>57</v>
      </c>
      <c r="K2848" t="s">
        <v>57</v>
      </c>
      <c r="L2848" t="s">
        <v>57</v>
      </c>
      <c r="M2848" t="s">
        <v>57</v>
      </c>
      <c r="N2848">
        <v>2</v>
      </c>
      <c r="O2848">
        <v>4</v>
      </c>
      <c r="P2848">
        <v>500</v>
      </c>
      <c r="Q2848">
        <v>3</v>
      </c>
      <c r="R2848">
        <v>2010</v>
      </c>
      <c r="S2848">
        <v>1</v>
      </c>
      <c r="T2848">
        <v>17</v>
      </c>
      <c r="U2848" s="1">
        <v>40195</v>
      </c>
      <c r="V2848" s="5">
        <f>Main[[#This Row],[Average_Cost_for_two]] * VLOOKUP(Main[[#This Row],[Currency]],'Currency'!A:B,2,FALSE)</f>
        <v>6</v>
      </c>
      <c r="W2848" s="5" t="str">
        <f>IF(Main[[#This Row],[Avg_Cost_USD]]&lt;10,"Low",
IF(Main[[#This Row],[Avg_Cost_USD]]&lt;=30,"Medium","High"))</f>
        <v>Low</v>
      </c>
    </row>
    <row r="2849" spans="1:23" x14ac:dyDescent="0.3">
      <c r="A2849">
        <v>310536</v>
      </c>
      <c r="B2849" t="s">
        <v>3519</v>
      </c>
      <c r="C2849">
        <v>1</v>
      </c>
      <c r="D2849" t="s">
        <v>54</v>
      </c>
      <c r="E2849" t="s">
        <v>160</v>
      </c>
      <c r="F2849">
        <v>77.290864900000003</v>
      </c>
      <c r="G2849">
        <v>28.640894200000002</v>
      </c>
      <c r="H2849" t="s">
        <v>303</v>
      </c>
      <c r="I2849" t="s">
        <v>19</v>
      </c>
      <c r="J2849" t="s">
        <v>57</v>
      </c>
      <c r="K2849" t="s">
        <v>57</v>
      </c>
      <c r="L2849" t="s">
        <v>57</v>
      </c>
      <c r="M2849" t="s">
        <v>57</v>
      </c>
      <c r="N2849">
        <v>2</v>
      </c>
      <c r="O2849">
        <v>24</v>
      </c>
      <c r="P2849">
        <v>500</v>
      </c>
      <c r="Q2849">
        <v>3.2</v>
      </c>
      <c r="R2849">
        <v>2016</v>
      </c>
      <c r="S2849">
        <v>1</v>
      </c>
      <c r="T2849">
        <v>23</v>
      </c>
      <c r="U2849" s="1">
        <v>42392</v>
      </c>
      <c r="V2849" s="5">
        <f>Main[[#This Row],[Average_Cost_for_two]] * VLOOKUP(Main[[#This Row],[Currency]],'Currency'!A:B,2,FALSE)</f>
        <v>6</v>
      </c>
      <c r="W2849" s="5" t="str">
        <f>IF(Main[[#This Row],[Avg_Cost_USD]]&lt;10,"Low",
IF(Main[[#This Row],[Avg_Cost_USD]]&lt;=30,"Medium","High"))</f>
        <v>Low</v>
      </c>
    </row>
    <row r="2850" spans="1:23" x14ac:dyDescent="0.3">
      <c r="A2850">
        <v>18357109</v>
      </c>
      <c r="B2850" t="s">
        <v>3520</v>
      </c>
      <c r="C2850">
        <v>1</v>
      </c>
      <c r="D2850" t="s">
        <v>54</v>
      </c>
      <c r="E2850" t="s">
        <v>1093</v>
      </c>
      <c r="F2850">
        <v>77.195492569999999</v>
      </c>
      <c r="G2850">
        <v>28.562694839999999</v>
      </c>
      <c r="H2850" t="s">
        <v>335</v>
      </c>
      <c r="I2850" t="s">
        <v>19</v>
      </c>
      <c r="J2850" t="s">
        <v>57</v>
      </c>
      <c r="K2850" t="s">
        <v>57</v>
      </c>
      <c r="L2850" t="s">
        <v>57</v>
      </c>
      <c r="M2850" t="s">
        <v>57</v>
      </c>
      <c r="N2850">
        <v>2</v>
      </c>
      <c r="O2850">
        <v>12</v>
      </c>
      <c r="P2850">
        <v>500</v>
      </c>
      <c r="Q2850">
        <v>3</v>
      </c>
      <c r="R2850">
        <v>2016</v>
      </c>
      <c r="S2850">
        <v>1</v>
      </c>
      <c r="T2850">
        <v>18</v>
      </c>
      <c r="U2850" s="1">
        <v>42387</v>
      </c>
      <c r="V2850" s="5">
        <f>Main[[#This Row],[Average_Cost_for_two]] * VLOOKUP(Main[[#This Row],[Currency]],'Currency'!A:B,2,FALSE)</f>
        <v>6</v>
      </c>
      <c r="W2850" s="5" t="str">
        <f>IF(Main[[#This Row],[Avg_Cost_USD]]&lt;10,"Low",
IF(Main[[#This Row],[Avg_Cost_USD]]&lt;=30,"Medium","High"))</f>
        <v>Low</v>
      </c>
    </row>
    <row r="2851" spans="1:23" x14ac:dyDescent="0.3">
      <c r="A2851">
        <v>311340</v>
      </c>
      <c r="B2851" t="s">
        <v>3521</v>
      </c>
      <c r="C2851">
        <v>1</v>
      </c>
      <c r="D2851" t="s">
        <v>54</v>
      </c>
      <c r="E2851" t="s">
        <v>1539</v>
      </c>
      <c r="F2851">
        <v>77.167164499999998</v>
      </c>
      <c r="G2851">
        <v>28.587787899999999</v>
      </c>
      <c r="H2851" t="s">
        <v>3522</v>
      </c>
      <c r="I2851" t="s">
        <v>19</v>
      </c>
      <c r="J2851" t="s">
        <v>57</v>
      </c>
      <c r="K2851" t="s">
        <v>57</v>
      </c>
      <c r="L2851" t="s">
        <v>57</v>
      </c>
      <c r="M2851" t="s">
        <v>57</v>
      </c>
      <c r="N2851">
        <v>2</v>
      </c>
      <c r="O2851">
        <v>658</v>
      </c>
      <c r="P2851">
        <v>500</v>
      </c>
      <c r="Q2851">
        <v>4.0999999999999996</v>
      </c>
      <c r="R2851">
        <v>2014</v>
      </c>
      <c r="S2851">
        <v>1</v>
      </c>
      <c r="T2851">
        <v>26</v>
      </c>
      <c r="U2851" s="1">
        <v>41665</v>
      </c>
      <c r="V2851" s="5">
        <f>Main[[#This Row],[Average_Cost_for_two]] * VLOOKUP(Main[[#This Row],[Currency]],'Currency'!A:B,2,FALSE)</f>
        <v>6</v>
      </c>
      <c r="W2851" s="5" t="str">
        <f>IF(Main[[#This Row],[Avg_Cost_USD]]&lt;10,"Low",
IF(Main[[#This Row],[Avg_Cost_USD]]&lt;=30,"Medium","High"))</f>
        <v>Low</v>
      </c>
    </row>
    <row r="2852" spans="1:23" x14ac:dyDescent="0.3">
      <c r="A2852">
        <v>311563</v>
      </c>
      <c r="B2852" t="s">
        <v>3250</v>
      </c>
      <c r="C2852">
        <v>1</v>
      </c>
      <c r="D2852" t="s">
        <v>54</v>
      </c>
      <c r="E2852" t="s">
        <v>1440</v>
      </c>
      <c r="F2852">
        <v>77.21873961</v>
      </c>
      <c r="G2852">
        <v>28.528533289999999</v>
      </c>
      <c r="H2852" t="s">
        <v>521</v>
      </c>
      <c r="I2852" t="s">
        <v>19</v>
      </c>
      <c r="J2852" t="s">
        <v>57</v>
      </c>
      <c r="K2852" t="s">
        <v>57</v>
      </c>
      <c r="L2852" t="s">
        <v>57</v>
      </c>
      <c r="M2852" t="s">
        <v>57</v>
      </c>
      <c r="N2852">
        <v>2</v>
      </c>
      <c r="O2852">
        <v>197</v>
      </c>
      <c r="P2852">
        <v>500</v>
      </c>
      <c r="Q2852">
        <v>3.9</v>
      </c>
      <c r="R2852">
        <v>2016</v>
      </c>
      <c r="S2852">
        <v>1</v>
      </c>
      <c r="T2852">
        <v>4</v>
      </c>
      <c r="U2852" s="1">
        <v>42373</v>
      </c>
      <c r="V2852" s="5">
        <f>Main[[#This Row],[Average_Cost_for_two]] * VLOOKUP(Main[[#This Row],[Currency]],'Currency'!A:B,2,FALSE)</f>
        <v>6</v>
      </c>
      <c r="W2852" s="5" t="str">
        <f>IF(Main[[#This Row],[Avg_Cost_USD]]&lt;10,"Low",
IF(Main[[#This Row],[Avg_Cost_USD]]&lt;=30,"Medium","High"))</f>
        <v>Low</v>
      </c>
    </row>
    <row r="2853" spans="1:23" x14ac:dyDescent="0.3">
      <c r="A2853">
        <v>18423876</v>
      </c>
      <c r="B2853" t="s">
        <v>602</v>
      </c>
      <c r="C2853">
        <v>1</v>
      </c>
      <c r="D2853" t="s">
        <v>54</v>
      </c>
      <c r="E2853" t="s">
        <v>532</v>
      </c>
      <c r="F2853">
        <v>77.273649699999993</v>
      </c>
      <c r="G2853">
        <v>28.700844199999999</v>
      </c>
      <c r="H2853" t="s">
        <v>521</v>
      </c>
      <c r="I2853" t="s">
        <v>19</v>
      </c>
      <c r="J2853" t="s">
        <v>57</v>
      </c>
      <c r="K2853" t="s">
        <v>57</v>
      </c>
      <c r="L2853" t="s">
        <v>57</v>
      </c>
      <c r="M2853" t="s">
        <v>57</v>
      </c>
      <c r="N2853">
        <v>2</v>
      </c>
      <c r="O2853">
        <v>3</v>
      </c>
      <c r="P2853">
        <v>500</v>
      </c>
      <c r="Q2853">
        <v>1</v>
      </c>
      <c r="R2853">
        <v>2015</v>
      </c>
      <c r="S2853">
        <v>1</v>
      </c>
      <c r="T2853">
        <v>22</v>
      </c>
      <c r="U2853" s="1">
        <v>42026</v>
      </c>
      <c r="V2853" s="5">
        <f>Main[[#This Row],[Average_Cost_for_two]] * VLOOKUP(Main[[#This Row],[Currency]],'Currency'!A:B,2,FALSE)</f>
        <v>6</v>
      </c>
      <c r="W2853" s="5" t="str">
        <f>IF(Main[[#This Row],[Avg_Cost_USD]]&lt;10,"Low",
IF(Main[[#This Row],[Avg_Cost_USD]]&lt;=30,"Medium","High"))</f>
        <v>Low</v>
      </c>
    </row>
    <row r="2854" spans="1:23" x14ac:dyDescent="0.3">
      <c r="A2854">
        <v>18426782</v>
      </c>
      <c r="B2854" t="s">
        <v>3523</v>
      </c>
      <c r="C2854">
        <v>1</v>
      </c>
      <c r="D2854" t="s">
        <v>54</v>
      </c>
      <c r="E2854" t="s">
        <v>164</v>
      </c>
      <c r="F2854">
        <v>77.165003999999996</v>
      </c>
      <c r="G2854">
        <v>28.7147586</v>
      </c>
      <c r="H2854" t="s">
        <v>410</v>
      </c>
      <c r="I2854" t="s">
        <v>19</v>
      </c>
      <c r="J2854" t="s">
        <v>57</v>
      </c>
      <c r="K2854" t="s">
        <v>57</v>
      </c>
      <c r="L2854" t="s">
        <v>57</v>
      </c>
      <c r="M2854" t="s">
        <v>57</v>
      </c>
      <c r="N2854">
        <v>2</v>
      </c>
      <c r="O2854">
        <v>1</v>
      </c>
      <c r="P2854">
        <v>500</v>
      </c>
      <c r="Q2854">
        <v>1</v>
      </c>
      <c r="R2854">
        <v>2011</v>
      </c>
      <c r="S2854">
        <v>1</v>
      </c>
      <c r="T2854">
        <v>12</v>
      </c>
      <c r="U2854" s="1">
        <v>40555</v>
      </c>
      <c r="V2854" s="5">
        <f>Main[[#This Row],[Average_Cost_for_two]] * VLOOKUP(Main[[#This Row],[Currency]],'Currency'!A:B,2,FALSE)</f>
        <v>6</v>
      </c>
      <c r="W2854" s="5" t="str">
        <f>IF(Main[[#This Row],[Avg_Cost_USD]]&lt;10,"Low",
IF(Main[[#This Row],[Avg_Cost_USD]]&lt;=30,"Medium","High"))</f>
        <v>Low</v>
      </c>
    </row>
    <row r="2855" spans="1:23" x14ac:dyDescent="0.3">
      <c r="A2855">
        <v>301675</v>
      </c>
      <c r="B2855" t="s">
        <v>3524</v>
      </c>
      <c r="C2855">
        <v>1</v>
      </c>
      <c r="D2855" t="s">
        <v>54</v>
      </c>
      <c r="E2855" t="s">
        <v>3525</v>
      </c>
      <c r="F2855">
        <v>77.2667541</v>
      </c>
      <c r="G2855">
        <v>28.659754800000002</v>
      </c>
      <c r="H2855" t="s">
        <v>3526</v>
      </c>
      <c r="I2855" t="s">
        <v>19</v>
      </c>
      <c r="J2855" t="s">
        <v>57</v>
      </c>
      <c r="K2855" t="s">
        <v>57</v>
      </c>
      <c r="L2855" t="s">
        <v>57</v>
      </c>
      <c r="M2855" t="s">
        <v>57</v>
      </c>
      <c r="N2855">
        <v>2</v>
      </c>
      <c r="O2855">
        <v>3</v>
      </c>
      <c r="P2855">
        <v>500</v>
      </c>
      <c r="Q2855">
        <v>1</v>
      </c>
      <c r="R2855">
        <v>2011</v>
      </c>
      <c r="S2855">
        <v>1</v>
      </c>
      <c r="T2855">
        <v>27</v>
      </c>
      <c r="U2855" s="1">
        <v>40570</v>
      </c>
      <c r="V2855" s="5">
        <f>Main[[#This Row],[Average_Cost_for_two]] * VLOOKUP(Main[[#This Row],[Currency]],'Currency'!A:B,2,FALSE)</f>
        <v>6</v>
      </c>
      <c r="W2855" s="5" t="str">
        <f>IF(Main[[#This Row],[Avg_Cost_USD]]&lt;10,"Low",
IF(Main[[#This Row],[Avg_Cost_USD]]&lt;=30,"Medium","High"))</f>
        <v>Low</v>
      </c>
    </row>
    <row r="2856" spans="1:23" x14ac:dyDescent="0.3">
      <c r="A2856">
        <v>18277230</v>
      </c>
      <c r="B2856" t="s">
        <v>1698</v>
      </c>
      <c r="C2856">
        <v>1</v>
      </c>
      <c r="D2856" t="s">
        <v>54</v>
      </c>
      <c r="E2856" t="s">
        <v>2901</v>
      </c>
      <c r="F2856">
        <v>77.076447299999998</v>
      </c>
      <c r="G2856">
        <v>28.628760100000001</v>
      </c>
      <c r="H2856" t="s">
        <v>3527</v>
      </c>
      <c r="I2856" t="s">
        <v>19</v>
      </c>
      <c r="J2856" t="s">
        <v>57</v>
      </c>
      <c r="K2856" t="s">
        <v>57</v>
      </c>
      <c r="L2856" t="s">
        <v>57</v>
      </c>
      <c r="M2856" t="s">
        <v>57</v>
      </c>
      <c r="N2856">
        <v>2</v>
      </c>
      <c r="O2856">
        <v>59</v>
      </c>
      <c r="P2856">
        <v>500</v>
      </c>
      <c r="Q2856">
        <v>3.7</v>
      </c>
      <c r="R2856">
        <v>2013</v>
      </c>
      <c r="S2856">
        <v>1</v>
      </c>
      <c r="T2856">
        <v>21</v>
      </c>
      <c r="U2856" s="1">
        <v>41295</v>
      </c>
      <c r="V2856" s="5">
        <f>Main[[#This Row],[Average_Cost_for_two]] * VLOOKUP(Main[[#This Row],[Currency]],'Currency'!A:B,2,FALSE)</f>
        <v>6</v>
      </c>
      <c r="W2856" s="5" t="str">
        <f>IF(Main[[#This Row],[Avg_Cost_USD]]&lt;10,"Low",
IF(Main[[#This Row],[Avg_Cost_USD]]&lt;=30,"Medium","High"))</f>
        <v>Low</v>
      </c>
    </row>
    <row r="2857" spans="1:23" x14ac:dyDescent="0.3">
      <c r="A2857">
        <v>2403</v>
      </c>
      <c r="B2857" t="s">
        <v>3528</v>
      </c>
      <c r="C2857">
        <v>1</v>
      </c>
      <c r="D2857" t="s">
        <v>54</v>
      </c>
      <c r="E2857" t="s">
        <v>1248</v>
      </c>
      <c r="F2857">
        <v>77.074374500000005</v>
      </c>
      <c r="G2857">
        <v>28.638908600000001</v>
      </c>
      <c r="H2857" t="s">
        <v>289</v>
      </c>
      <c r="I2857" t="s">
        <v>19</v>
      </c>
      <c r="J2857" t="s">
        <v>57</v>
      </c>
      <c r="K2857" t="s">
        <v>57</v>
      </c>
      <c r="L2857" t="s">
        <v>57</v>
      </c>
      <c r="M2857" t="s">
        <v>57</v>
      </c>
      <c r="N2857">
        <v>2</v>
      </c>
      <c r="O2857">
        <v>20</v>
      </c>
      <c r="P2857">
        <v>500</v>
      </c>
      <c r="Q2857">
        <v>2.6</v>
      </c>
      <c r="R2857">
        <v>2018</v>
      </c>
      <c r="S2857">
        <v>1</v>
      </c>
      <c r="T2857">
        <v>23</v>
      </c>
      <c r="U2857" s="1">
        <v>43123</v>
      </c>
      <c r="V2857" s="5">
        <f>Main[[#This Row],[Average_Cost_for_two]] * VLOOKUP(Main[[#This Row],[Currency]],'Currency'!A:B,2,FALSE)</f>
        <v>6</v>
      </c>
      <c r="W2857" s="5" t="str">
        <f>IF(Main[[#This Row],[Avg_Cost_USD]]&lt;10,"Low",
IF(Main[[#This Row],[Avg_Cost_USD]]&lt;=30,"Medium","High"))</f>
        <v>Low</v>
      </c>
    </row>
    <row r="2858" spans="1:23" x14ac:dyDescent="0.3">
      <c r="A2858">
        <v>310877</v>
      </c>
      <c r="B2858" t="s">
        <v>3438</v>
      </c>
      <c r="C2858">
        <v>1</v>
      </c>
      <c r="D2858" t="s">
        <v>54</v>
      </c>
      <c r="E2858" t="s">
        <v>284</v>
      </c>
      <c r="F2858">
        <v>77.306667200000007</v>
      </c>
      <c r="G2858">
        <v>28.6596084</v>
      </c>
      <c r="H2858" t="s">
        <v>315</v>
      </c>
      <c r="I2858" t="s">
        <v>19</v>
      </c>
      <c r="J2858" t="s">
        <v>57</v>
      </c>
      <c r="K2858" t="s">
        <v>57</v>
      </c>
      <c r="L2858" t="s">
        <v>57</v>
      </c>
      <c r="M2858" t="s">
        <v>57</v>
      </c>
      <c r="N2858">
        <v>2</v>
      </c>
      <c r="O2858">
        <v>24</v>
      </c>
      <c r="P2858">
        <v>500</v>
      </c>
      <c r="Q2858">
        <v>3.4</v>
      </c>
      <c r="R2858">
        <v>2016</v>
      </c>
      <c r="S2858">
        <v>12</v>
      </c>
      <c r="T2858">
        <v>20</v>
      </c>
      <c r="U2858" s="1">
        <v>42724</v>
      </c>
      <c r="V2858" s="5">
        <f>Main[[#This Row],[Average_Cost_for_two]] * VLOOKUP(Main[[#This Row],[Currency]],'Currency'!A:B,2,FALSE)</f>
        <v>6</v>
      </c>
      <c r="W2858" s="5" t="str">
        <f>IF(Main[[#This Row],[Avg_Cost_USD]]&lt;10,"Low",
IF(Main[[#This Row],[Avg_Cost_USD]]&lt;=30,"Medium","High"))</f>
        <v>Low</v>
      </c>
    </row>
    <row r="2859" spans="1:23" x14ac:dyDescent="0.3">
      <c r="A2859">
        <v>5452</v>
      </c>
      <c r="B2859" t="s">
        <v>3529</v>
      </c>
      <c r="C2859">
        <v>1</v>
      </c>
      <c r="D2859" t="s">
        <v>54</v>
      </c>
      <c r="E2859" t="s">
        <v>3530</v>
      </c>
      <c r="F2859">
        <v>77.231963910000005</v>
      </c>
      <c r="G2859">
        <v>28.642441529999999</v>
      </c>
      <c r="H2859" t="s">
        <v>369</v>
      </c>
      <c r="I2859" t="s">
        <v>19</v>
      </c>
      <c r="J2859" t="s">
        <v>57</v>
      </c>
      <c r="K2859" t="s">
        <v>57</v>
      </c>
      <c r="L2859" t="s">
        <v>57</v>
      </c>
      <c r="M2859" t="s">
        <v>57</v>
      </c>
      <c r="N2859">
        <v>2</v>
      </c>
      <c r="O2859">
        <v>10</v>
      </c>
      <c r="P2859">
        <v>500</v>
      </c>
      <c r="Q2859">
        <v>3</v>
      </c>
      <c r="R2859">
        <v>2015</v>
      </c>
      <c r="S2859">
        <v>12</v>
      </c>
      <c r="T2859">
        <v>14</v>
      </c>
      <c r="U2859" s="1">
        <v>42352</v>
      </c>
      <c r="V2859" s="5">
        <f>Main[[#This Row],[Average_Cost_for_two]] * VLOOKUP(Main[[#This Row],[Currency]],'Currency'!A:B,2,FALSE)</f>
        <v>6</v>
      </c>
      <c r="W2859" s="5" t="str">
        <f>IF(Main[[#This Row],[Avg_Cost_USD]]&lt;10,"Low",
IF(Main[[#This Row],[Avg_Cost_USD]]&lt;=30,"Medium","High"))</f>
        <v>Low</v>
      </c>
    </row>
    <row r="2860" spans="1:23" x14ac:dyDescent="0.3">
      <c r="A2860">
        <v>18460330</v>
      </c>
      <c r="B2860" t="s">
        <v>3531</v>
      </c>
      <c r="C2860">
        <v>1</v>
      </c>
      <c r="D2860" t="s">
        <v>54</v>
      </c>
      <c r="E2860" t="s">
        <v>209</v>
      </c>
      <c r="F2860">
        <v>77.180822899999995</v>
      </c>
      <c r="G2860">
        <v>28.672053600000002</v>
      </c>
      <c r="H2860" t="s">
        <v>505</v>
      </c>
      <c r="I2860" t="s">
        <v>19</v>
      </c>
      <c r="J2860" t="s">
        <v>57</v>
      </c>
      <c r="K2860" t="s">
        <v>57</v>
      </c>
      <c r="L2860" t="s">
        <v>57</v>
      </c>
      <c r="M2860" t="s">
        <v>57</v>
      </c>
      <c r="N2860">
        <v>2</v>
      </c>
      <c r="O2860">
        <v>1</v>
      </c>
      <c r="P2860">
        <v>500</v>
      </c>
      <c r="Q2860">
        <v>1</v>
      </c>
      <c r="R2860">
        <v>2011</v>
      </c>
      <c r="S2860">
        <v>12</v>
      </c>
      <c r="T2860">
        <v>19</v>
      </c>
      <c r="U2860" s="1">
        <v>40896</v>
      </c>
      <c r="V2860" s="5">
        <f>Main[[#This Row],[Average_Cost_for_two]] * VLOOKUP(Main[[#This Row],[Currency]],'Currency'!A:B,2,FALSE)</f>
        <v>6</v>
      </c>
      <c r="W2860" s="5" t="str">
        <f>IF(Main[[#This Row],[Avg_Cost_USD]]&lt;10,"Low",
IF(Main[[#This Row],[Avg_Cost_USD]]&lt;=30,"Medium","High"))</f>
        <v>Low</v>
      </c>
    </row>
    <row r="2861" spans="1:23" x14ac:dyDescent="0.3">
      <c r="A2861">
        <v>310215</v>
      </c>
      <c r="B2861" t="s">
        <v>3532</v>
      </c>
      <c r="C2861">
        <v>1</v>
      </c>
      <c r="D2861" t="s">
        <v>54</v>
      </c>
      <c r="E2861" t="s">
        <v>1511</v>
      </c>
      <c r="F2861">
        <v>77.167423700000001</v>
      </c>
      <c r="G2861">
        <v>28.6849542</v>
      </c>
      <c r="H2861" t="s">
        <v>342</v>
      </c>
      <c r="I2861" t="s">
        <v>19</v>
      </c>
      <c r="J2861" t="s">
        <v>57</v>
      </c>
      <c r="K2861" t="s">
        <v>57</v>
      </c>
      <c r="L2861" t="s">
        <v>57</v>
      </c>
      <c r="M2861" t="s">
        <v>57</v>
      </c>
      <c r="N2861">
        <v>2</v>
      </c>
      <c r="O2861">
        <v>12</v>
      </c>
      <c r="P2861">
        <v>500</v>
      </c>
      <c r="Q2861">
        <v>3.3</v>
      </c>
      <c r="R2861">
        <v>2012</v>
      </c>
      <c r="S2861">
        <v>12</v>
      </c>
      <c r="T2861">
        <v>9</v>
      </c>
      <c r="U2861" s="1">
        <v>41252</v>
      </c>
      <c r="V2861" s="5">
        <f>Main[[#This Row],[Average_Cost_for_two]] * VLOOKUP(Main[[#This Row],[Currency]],'Currency'!A:B,2,FALSE)</f>
        <v>6</v>
      </c>
      <c r="W2861" s="5" t="str">
        <f>IF(Main[[#This Row],[Avg_Cost_USD]]&lt;10,"Low",
IF(Main[[#This Row],[Avg_Cost_USD]]&lt;=30,"Medium","High"))</f>
        <v>Low</v>
      </c>
    </row>
    <row r="2862" spans="1:23" x14ac:dyDescent="0.3">
      <c r="A2862">
        <v>312157</v>
      </c>
      <c r="B2862" t="s">
        <v>3533</v>
      </c>
      <c r="C2862">
        <v>1</v>
      </c>
      <c r="D2862" t="s">
        <v>54</v>
      </c>
      <c r="E2862" t="s">
        <v>2928</v>
      </c>
      <c r="F2862">
        <v>77.277974599999993</v>
      </c>
      <c r="G2862">
        <v>28.653687300000001</v>
      </c>
      <c r="H2862" t="s">
        <v>547</v>
      </c>
      <c r="I2862" t="s">
        <v>19</v>
      </c>
      <c r="J2862" t="s">
        <v>57</v>
      </c>
      <c r="K2862" t="s">
        <v>57</v>
      </c>
      <c r="L2862" t="s">
        <v>57</v>
      </c>
      <c r="M2862" t="s">
        <v>57</v>
      </c>
      <c r="N2862">
        <v>2</v>
      </c>
      <c r="O2862">
        <v>15</v>
      </c>
      <c r="P2862">
        <v>500</v>
      </c>
      <c r="Q2862">
        <v>3.1</v>
      </c>
      <c r="R2862">
        <v>2018</v>
      </c>
      <c r="S2862">
        <v>12</v>
      </c>
      <c r="T2862">
        <v>19</v>
      </c>
      <c r="U2862" s="1">
        <v>43453</v>
      </c>
      <c r="V2862" s="5">
        <f>Main[[#This Row],[Average_Cost_for_two]] * VLOOKUP(Main[[#This Row],[Currency]],'Currency'!A:B,2,FALSE)</f>
        <v>6</v>
      </c>
      <c r="W2862" s="5" t="str">
        <f>IF(Main[[#This Row],[Avg_Cost_USD]]&lt;10,"Low",
IF(Main[[#This Row],[Avg_Cost_USD]]&lt;=30,"Medium","High"))</f>
        <v>Low</v>
      </c>
    </row>
    <row r="2863" spans="1:23" x14ac:dyDescent="0.3">
      <c r="A2863">
        <v>309801</v>
      </c>
      <c r="B2863" t="s">
        <v>3534</v>
      </c>
      <c r="C2863">
        <v>1</v>
      </c>
      <c r="D2863" t="s">
        <v>54</v>
      </c>
      <c r="E2863" t="s">
        <v>79</v>
      </c>
      <c r="F2863">
        <v>77.234003999999999</v>
      </c>
      <c r="G2863">
        <v>28.5728373</v>
      </c>
      <c r="H2863" t="s">
        <v>339</v>
      </c>
      <c r="I2863" t="s">
        <v>19</v>
      </c>
      <c r="J2863" t="s">
        <v>57</v>
      </c>
      <c r="K2863" t="s">
        <v>57</v>
      </c>
      <c r="L2863" t="s">
        <v>57</v>
      </c>
      <c r="M2863" t="s">
        <v>57</v>
      </c>
      <c r="N2863">
        <v>2</v>
      </c>
      <c r="O2863">
        <v>16</v>
      </c>
      <c r="P2863">
        <v>500</v>
      </c>
      <c r="Q2863">
        <v>3.4</v>
      </c>
      <c r="R2863">
        <v>2013</v>
      </c>
      <c r="S2863">
        <v>12</v>
      </c>
      <c r="T2863">
        <v>15</v>
      </c>
      <c r="U2863" s="1">
        <v>41623</v>
      </c>
      <c r="V2863" s="5">
        <f>Main[[#This Row],[Average_Cost_for_two]] * VLOOKUP(Main[[#This Row],[Currency]],'Currency'!A:B,2,FALSE)</f>
        <v>6</v>
      </c>
      <c r="W2863" s="5" t="str">
        <f>IF(Main[[#This Row],[Avg_Cost_USD]]&lt;10,"Low",
IF(Main[[#This Row],[Avg_Cost_USD]]&lt;=30,"Medium","High"))</f>
        <v>Low</v>
      </c>
    </row>
    <row r="2864" spans="1:23" x14ac:dyDescent="0.3">
      <c r="A2864">
        <v>312605</v>
      </c>
      <c r="B2864" t="s">
        <v>3535</v>
      </c>
      <c r="C2864">
        <v>1</v>
      </c>
      <c r="D2864" t="s">
        <v>54</v>
      </c>
      <c r="E2864" t="s">
        <v>214</v>
      </c>
      <c r="F2864">
        <v>77.244759999999999</v>
      </c>
      <c r="G2864">
        <v>28.562469</v>
      </c>
      <c r="H2864" t="s">
        <v>759</v>
      </c>
      <c r="I2864" t="s">
        <v>19</v>
      </c>
      <c r="J2864" t="s">
        <v>57</v>
      </c>
      <c r="K2864" t="s">
        <v>57</v>
      </c>
      <c r="L2864" t="s">
        <v>57</v>
      </c>
      <c r="M2864" t="s">
        <v>57</v>
      </c>
      <c r="N2864">
        <v>2</v>
      </c>
      <c r="O2864">
        <v>19</v>
      </c>
      <c r="P2864">
        <v>500</v>
      </c>
      <c r="Q2864">
        <v>3</v>
      </c>
      <c r="R2864">
        <v>2018</v>
      </c>
      <c r="S2864">
        <v>12</v>
      </c>
      <c r="T2864">
        <v>28</v>
      </c>
      <c r="U2864" s="1">
        <v>43462</v>
      </c>
      <c r="V2864" s="5">
        <f>Main[[#This Row],[Average_Cost_for_two]] * VLOOKUP(Main[[#This Row],[Currency]],'Currency'!A:B,2,FALSE)</f>
        <v>6</v>
      </c>
      <c r="W2864" s="5" t="str">
        <f>IF(Main[[#This Row],[Avg_Cost_USD]]&lt;10,"Low",
IF(Main[[#This Row],[Avg_Cost_USD]]&lt;=30,"Medium","High"))</f>
        <v>Low</v>
      </c>
    </row>
    <row r="2865" spans="1:23" x14ac:dyDescent="0.3">
      <c r="A2865">
        <v>6599</v>
      </c>
      <c r="B2865" t="s">
        <v>3503</v>
      </c>
      <c r="C2865">
        <v>1</v>
      </c>
      <c r="D2865" t="s">
        <v>54</v>
      </c>
      <c r="E2865" t="s">
        <v>122</v>
      </c>
      <c r="F2865">
        <v>77.189807900000005</v>
      </c>
      <c r="G2865">
        <v>28.7014836</v>
      </c>
      <c r="H2865" t="s">
        <v>321</v>
      </c>
      <c r="I2865" t="s">
        <v>19</v>
      </c>
      <c r="J2865" t="s">
        <v>57</v>
      </c>
      <c r="K2865" t="s">
        <v>57</v>
      </c>
      <c r="L2865" t="s">
        <v>57</v>
      </c>
      <c r="M2865" t="s">
        <v>57</v>
      </c>
      <c r="N2865">
        <v>2</v>
      </c>
      <c r="O2865">
        <v>106</v>
      </c>
      <c r="P2865">
        <v>500</v>
      </c>
      <c r="Q2865">
        <v>3.5</v>
      </c>
      <c r="R2865">
        <v>2016</v>
      </c>
      <c r="S2865">
        <v>12</v>
      </c>
      <c r="T2865">
        <v>9</v>
      </c>
      <c r="U2865" s="1">
        <v>42713</v>
      </c>
      <c r="V2865" s="5">
        <f>Main[[#This Row],[Average_Cost_for_two]] * VLOOKUP(Main[[#This Row],[Currency]],'Currency'!A:B,2,FALSE)</f>
        <v>6</v>
      </c>
      <c r="W2865" s="5" t="str">
        <f>IF(Main[[#This Row],[Avg_Cost_USD]]&lt;10,"Low",
IF(Main[[#This Row],[Avg_Cost_USD]]&lt;=30,"Medium","High"))</f>
        <v>Low</v>
      </c>
    </row>
    <row r="2866" spans="1:23" x14ac:dyDescent="0.3">
      <c r="A2866">
        <v>302893</v>
      </c>
      <c r="B2866" t="s">
        <v>3536</v>
      </c>
      <c r="C2866">
        <v>1</v>
      </c>
      <c r="D2866" t="s">
        <v>54</v>
      </c>
      <c r="E2866" t="s">
        <v>926</v>
      </c>
      <c r="F2866">
        <v>77.256988890000002</v>
      </c>
      <c r="G2866">
        <v>28.530747219999999</v>
      </c>
      <c r="H2866" t="s">
        <v>303</v>
      </c>
      <c r="I2866" t="s">
        <v>19</v>
      </c>
      <c r="J2866" t="s">
        <v>57</v>
      </c>
      <c r="K2866" t="s">
        <v>57</v>
      </c>
      <c r="L2866" t="s">
        <v>57</v>
      </c>
      <c r="M2866" t="s">
        <v>57</v>
      </c>
      <c r="N2866">
        <v>2</v>
      </c>
      <c r="O2866">
        <v>14</v>
      </c>
      <c r="P2866">
        <v>500</v>
      </c>
      <c r="Q2866">
        <v>2.8</v>
      </c>
      <c r="R2866">
        <v>2013</v>
      </c>
      <c r="S2866">
        <v>12</v>
      </c>
      <c r="T2866">
        <v>18</v>
      </c>
      <c r="U2866" s="1">
        <v>41626</v>
      </c>
      <c r="V2866" s="5">
        <f>Main[[#This Row],[Average_Cost_for_two]] * VLOOKUP(Main[[#This Row],[Currency]],'Currency'!A:B,2,FALSE)</f>
        <v>6</v>
      </c>
      <c r="W2866" s="5" t="str">
        <f>IF(Main[[#This Row],[Avg_Cost_USD]]&lt;10,"Low",
IF(Main[[#This Row],[Avg_Cost_USD]]&lt;=30,"Medium","High"))</f>
        <v>Low</v>
      </c>
    </row>
    <row r="2867" spans="1:23" x14ac:dyDescent="0.3">
      <c r="A2867">
        <v>9061</v>
      </c>
      <c r="B2867" t="s">
        <v>3537</v>
      </c>
      <c r="C2867">
        <v>1</v>
      </c>
      <c r="D2867" t="s">
        <v>54</v>
      </c>
      <c r="E2867" t="s">
        <v>764</v>
      </c>
      <c r="F2867">
        <v>77.106403999999998</v>
      </c>
      <c r="G2867">
        <v>28.642660899999999</v>
      </c>
      <c r="H2867" t="s">
        <v>521</v>
      </c>
      <c r="I2867" t="s">
        <v>19</v>
      </c>
      <c r="J2867" t="s">
        <v>57</v>
      </c>
      <c r="K2867" t="s">
        <v>57</v>
      </c>
      <c r="L2867" t="s">
        <v>57</v>
      </c>
      <c r="M2867" t="s">
        <v>57</v>
      </c>
      <c r="N2867">
        <v>2</v>
      </c>
      <c r="O2867">
        <v>36</v>
      </c>
      <c r="P2867">
        <v>500</v>
      </c>
      <c r="Q2867">
        <v>3.2</v>
      </c>
      <c r="R2867">
        <v>2010</v>
      </c>
      <c r="S2867">
        <v>12</v>
      </c>
      <c r="T2867">
        <v>24</v>
      </c>
      <c r="U2867" s="1">
        <v>40536</v>
      </c>
      <c r="V2867" s="5">
        <f>Main[[#This Row],[Average_Cost_for_two]] * VLOOKUP(Main[[#This Row],[Currency]],'Currency'!A:B,2,FALSE)</f>
        <v>6</v>
      </c>
      <c r="W2867" s="5" t="str">
        <f>IF(Main[[#This Row],[Avg_Cost_USD]]&lt;10,"Low",
IF(Main[[#This Row],[Avg_Cost_USD]]&lt;=30,"Medium","High"))</f>
        <v>Low</v>
      </c>
    </row>
    <row r="2868" spans="1:23" x14ac:dyDescent="0.3">
      <c r="A2868">
        <v>18433910</v>
      </c>
      <c r="B2868" t="s">
        <v>3231</v>
      </c>
      <c r="C2868">
        <v>1</v>
      </c>
      <c r="D2868" t="s">
        <v>54</v>
      </c>
      <c r="E2868" t="s">
        <v>295</v>
      </c>
      <c r="F2868">
        <v>77.162221900000006</v>
      </c>
      <c r="G2868">
        <v>28.592153499999998</v>
      </c>
      <c r="H2868" t="s">
        <v>3232</v>
      </c>
      <c r="I2868" t="s">
        <v>19</v>
      </c>
      <c r="J2868" t="s">
        <v>57</v>
      </c>
      <c r="K2868" t="s">
        <v>57</v>
      </c>
      <c r="L2868" t="s">
        <v>57</v>
      </c>
      <c r="M2868" t="s">
        <v>57</v>
      </c>
      <c r="N2868">
        <v>2</v>
      </c>
      <c r="O2868">
        <v>10</v>
      </c>
      <c r="P2868">
        <v>500</v>
      </c>
      <c r="Q2868">
        <v>3.2</v>
      </c>
      <c r="R2868">
        <v>2018</v>
      </c>
      <c r="S2868">
        <v>12</v>
      </c>
      <c r="T2868">
        <v>9</v>
      </c>
      <c r="U2868" s="1">
        <v>43443</v>
      </c>
      <c r="V2868" s="5">
        <f>Main[[#This Row],[Average_Cost_for_two]] * VLOOKUP(Main[[#This Row],[Currency]],'Currency'!A:B,2,FALSE)</f>
        <v>6</v>
      </c>
      <c r="W2868" s="5" t="str">
        <f>IF(Main[[#This Row],[Avg_Cost_USD]]&lt;10,"Low",
IF(Main[[#This Row],[Avg_Cost_USD]]&lt;=30,"Medium","High"))</f>
        <v>Low</v>
      </c>
    </row>
    <row r="2869" spans="1:23" x14ac:dyDescent="0.3">
      <c r="A2869">
        <v>18423865</v>
      </c>
      <c r="B2869" t="s">
        <v>3538</v>
      </c>
      <c r="C2869">
        <v>1</v>
      </c>
      <c r="D2869" t="s">
        <v>54</v>
      </c>
      <c r="E2869" t="s">
        <v>532</v>
      </c>
      <c r="F2869">
        <v>77.291938200000004</v>
      </c>
      <c r="G2869">
        <v>28.6895977</v>
      </c>
      <c r="H2869" t="s">
        <v>515</v>
      </c>
      <c r="I2869" t="s">
        <v>19</v>
      </c>
      <c r="J2869" t="s">
        <v>57</v>
      </c>
      <c r="K2869" t="s">
        <v>57</v>
      </c>
      <c r="L2869" t="s">
        <v>57</v>
      </c>
      <c r="M2869" t="s">
        <v>57</v>
      </c>
      <c r="N2869">
        <v>2</v>
      </c>
      <c r="O2869">
        <v>2</v>
      </c>
      <c r="P2869">
        <v>500</v>
      </c>
      <c r="Q2869">
        <v>1</v>
      </c>
      <c r="R2869">
        <v>2012</v>
      </c>
      <c r="S2869">
        <v>12</v>
      </c>
      <c r="T2869">
        <v>14</v>
      </c>
      <c r="U2869" s="1">
        <v>41257</v>
      </c>
      <c r="V2869" s="5">
        <f>Main[[#This Row],[Average_Cost_for_two]] * VLOOKUP(Main[[#This Row],[Currency]],'Currency'!A:B,2,FALSE)</f>
        <v>6</v>
      </c>
      <c r="W2869" s="5" t="str">
        <f>IF(Main[[#This Row],[Avg_Cost_USD]]&lt;10,"Low",
IF(Main[[#This Row],[Avg_Cost_USD]]&lt;=30,"Medium","High"))</f>
        <v>Low</v>
      </c>
    </row>
    <row r="2870" spans="1:23" x14ac:dyDescent="0.3">
      <c r="A2870">
        <v>311184</v>
      </c>
      <c r="B2870" t="s">
        <v>3539</v>
      </c>
      <c r="C2870">
        <v>1</v>
      </c>
      <c r="D2870" t="s">
        <v>54</v>
      </c>
      <c r="E2870" t="s">
        <v>77</v>
      </c>
      <c r="F2870">
        <v>77.306209899999999</v>
      </c>
      <c r="G2870">
        <v>28.589296699999998</v>
      </c>
      <c r="H2870" t="s">
        <v>289</v>
      </c>
      <c r="I2870" t="s">
        <v>19</v>
      </c>
      <c r="J2870" t="s">
        <v>57</v>
      </c>
      <c r="K2870" t="s">
        <v>57</v>
      </c>
      <c r="L2870" t="s">
        <v>57</v>
      </c>
      <c r="M2870" t="s">
        <v>57</v>
      </c>
      <c r="N2870">
        <v>2</v>
      </c>
      <c r="O2870">
        <v>7</v>
      </c>
      <c r="P2870">
        <v>500</v>
      </c>
      <c r="Q2870">
        <v>2.8</v>
      </c>
      <c r="R2870">
        <v>2015</v>
      </c>
      <c r="S2870">
        <v>12</v>
      </c>
      <c r="T2870">
        <v>9</v>
      </c>
      <c r="U2870" s="1">
        <v>42347</v>
      </c>
      <c r="V2870" s="5">
        <f>Main[[#This Row],[Average_Cost_for_two]] * VLOOKUP(Main[[#This Row],[Currency]],'Currency'!A:B,2,FALSE)</f>
        <v>6</v>
      </c>
      <c r="W2870" s="5" t="str">
        <f>IF(Main[[#This Row],[Avg_Cost_USD]]&lt;10,"Low",
IF(Main[[#This Row],[Avg_Cost_USD]]&lt;=30,"Medium","High"))</f>
        <v>Low</v>
      </c>
    </row>
    <row r="2871" spans="1:23" x14ac:dyDescent="0.3">
      <c r="A2871">
        <v>2853</v>
      </c>
      <c r="B2871" t="s">
        <v>3540</v>
      </c>
      <c r="C2871">
        <v>1</v>
      </c>
      <c r="D2871" t="s">
        <v>54</v>
      </c>
      <c r="E2871" t="s">
        <v>2171</v>
      </c>
      <c r="F2871">
        <v>77.196967450000002</v>
      </c>
      <c r="G2871">
        <v>28.535762590000001</v>
      </c>
      <c r="H2871" t="s">
        <v>350</v>
      </c>
      <c r="I2871" t="s">
        <v>19</v>
      </c>
      <c r="J2871" t="s">
        <v>57</v>
      </c>
      <c r="K2871" t="s">
        <v>57</v>
      </c>
      <c r="L2871" t="s">
        <v>57</v>
      </c>
      <c r="M2871" t="s">
        <v>57</v>
      </c>
      <c r="N2871">
        <v>2</v>
      </c>
      <c r="O2871">
        <v>77</v>
      </c>
      <c r="P2871">
        <v>500</v>
      </c>
      <c r="Q2871">
        <v>2.2000000000000002</v>
      </c>
      <c r="R2871">
        <v>2017</v>
      </c>
      <c r="S2871">
        <v>11</v>
      </c>
      <c r="T2871">
        <v>17</v>
      </c>
      <c r="U2871" s="1">
        <v>43056</v>
      </c>
      <c r="V2871" s="5">
        <f>Main[[#This Row],[Average_Cost_for_two]] * VLOOKUP(Main[[#This Row],[Currency]],'Currency'!A:B,2,FALSE)</f>
        <v>6</v>
      </c>
      <c r="W2871" s="5" t="str">
        <f>IF(Main[[#This Row],[Avg_Cost_USD]]&lt;10,"Low",
IF(Main[[#This Row],[Avg_Cost_USD]]&lt;=30,"Medium","High"))</f>
        <v>Low</v>
      </c>
    </row>
    <row r="2872" spans="1:23" x14ac:dyDescent="0.3">
      <c r="A2872">
        <v>9961</v>
      </c>
      <c r="B2872" t="s">
        <v>3233</v>
      </c>
      <c r="C2872">
        <v>1</v>
      </c>
      <c r="D2872" t="s">
        <v>54</v>
      </c>
      <c r="E2872" t="s">
        <v>211</v>
      </c>
      <c r="F2872">
        <v>77.223331669999993</v>
      </c>
      <c r="G2872">
        <v>28.656639999999999</v>
      </c>
      <c r="H2872" t="s">
        <v>3234</v>
      </c>
      <c r="I2872" t="s">
        <v>19</v>
      </c>
      <c r="J2872" t="s">
        <v>57</v>
      </c>
      <c r="K2872" t="s">
        <v>57</v>
      </c>
      <c r="L2872" t="s">
        <v>57</v>
      </c>
      <c r="M2872" t="s">
        <v>57</v>
      </c>
      <c r="N2872">
        <v>2</v>
      </c>
      <c r="O2872">
        <v>42</v>
      </c>
      <c r="P2872">
        <v>500</v>
      </c>
      <c r="Q2872">
        <v>3</v>
      </c>
      <c r="R2872">
        <v>2016</v>
      </c>
      <c r="S2872">
        <v>11</v>
      </c>
      <c r="T2872">
        <v>5</v>
      </c>
      <c r="U2872" s="1">
        <v>42679</v>
      </c>
      <c r="V2872" s="5">
        <f>Main[[#This Row],[Average_Cost_for_two]] * VLOOKUP(Main[[#This Row],[Currency]],'Currency'!A:B,2,FALSE)</f>
        <v>6</v>
      </c>
      <c r="W2872" s="5" t="str">
        <f>IF(Main[[#This Row],[Avg_Cost_USD]]&lt;10,"Low",
IF(Main[[#This Row],[Avg_Cost_USD]]&lt;=30,"Medium","High"))</f>
        <v>Low</v>
      </c>
    </row>
    <row r="2873" spans="1:23" x14ac:dyDescent="0.3">
      <c r="A2873">
        <v>924</v>
      </c>
      <c r="B2873" t="s">
        <v>3541</v>
      </c>
      <c r="C2873">
        <v>1</v>
      </c>
      <c r="D2873" t="s">
        <v>54</v>
      </c>
      <c r="E2873" t="s">
        <v>1313</v>
      </c>
      <c r="F2873">
        <v>77.268487100000002</v>
      </c>
      <c r="G2873">
        <v>28.561412900000001</v>
      </c>
      <c r="H2873" t="s">
        <v>287</v>
      </c>
      <c r="I2873" t="s">
        <v>19</v>
      </c>
      <c r="J2873" t="s">
        <v>57</v>
      </c>
      <c r="K2873" t="s">
        <v>57</v>
      </c>
      <c r="L2873" t="s">
        <v>57</v>
      </c>
      <c r="M2873" t="s">
        <v>57</v>
      </c>
      <c r="N2873">
        <v>2</v>
      </c>
      <c r="O2873">
        <v>24</v>
      </c>
      <c r="P2873">
        <v>500</v>
      </c>
      <c r="Q2873">
        <v>3.2</v>
      </c>
      <c r="R2873">
        <v>2018</v>
      </c>
      <c r="S2873">
        <v>11</v>
      </c>
      <c r="T2873">
        <v>20</v>
      </c>
      <c r="U2873" s="1">
        <v>43424</v>
      </c>
      <c r="V2873" s="5">
        <f>Main[[#This Row],[Average_Cost_for_two]] * VLOOKUP(Main[[#This Row],[Currency]],'Currency'!A:B,2,FALSE)</f>
        <v>6</v>
      </c>
      <c r="W2873" s="5" t="str">
        <f>IF(Main[[#This Row],[Avg_Cost_USD]]&lt;10,"Low",
IF(Main[[#This Row],[Avg_Cost_USD]]&lt;=30,"Medium","High"))</f>
        <v>Low</v>
      </c>
    </row>
    <row r="2874" spans="1:23" x14ac:dyDescent="0.3">
      <c r="A2874">
        <v>302878</v>
      </c>
      <c r="B2874" t="s">
        <v>3542</v>
      </c>
      <c r="C2874">
        <v>1</v>
      </c>
      <c r="D2874" t="s">
        <v>54</v>
      </c>
      <c r="E2874" t="s">
        <v>400</v>
      </c>
      <c r="F2874">
        <v>77.222158759999999</v>
      </c>
      <c r="G2874">
        <v>28.631223330000001</v>
      </c>
      <c r="H2874" t="s">
        <v>301</v>
      </c>
      <c r="I2874" t="s">
        <v>19</v>
      </c>
      <c r="J2874" t="s">
        <v>57</v>
      </c>
      <c r="K2874" t="s">
        <v>57</v>
      </c>
      <c r="L2874" t="s">
        <v>57</v>
      </c>
      <c r="M2874" t="s">
        <v>57</v>
      </c>
      <c r="N2874">
        <v>2</v>
      </c>
      <c r="O2874">
        <v>3206</v>
      </c>
      <c r="P2874">
        <v>500</v>
      </c>
      <c r="Q2874">
        <v>3.9</v>
      </c>
      <c r="R2874">
        <v>2015</v>
      </c>
      <c r="S2874">
        <v>11</v>
      </c>
      <c r="T2874">
        <v>3</v>
      </c>
      <c r="U2874" s="1">
        <v>42311</v>
      </c>
      <c r="V2874" s="5">
        <f>Main[[#This Row],[Average_Cost_for_two]] * VLOOKUP(Main[[#This Row],[Currency]],'Currency'!A:B,2,FALSE)</f>
        <v>6</v>
      </c>
      <c r="W2874" s="5" t="str">
        <f>IF(Main[[#This Row],[Avg_Cost_USD]]&lt;10,"Low",
IF(Main[[#This Row],[Avg_Cost_USD]]&lt;=30,"Medium","High"))</f>
        <v>Low</v>
      </c>
    </row>
    <row r="2875" spans="1:23" x14ac:dyDescent="0.3">
      <c r="A2875">
        <v>9817</v>
      </c>
      <c r="B2875" t="s">
        <v>3543</v>
      </c>
      <c r="C2875">
        <v>1</v>
      </c>
      <c r="D2875" t="s">
        <v>54</v>
      </c>
      <c r="E2875" t="s">
        <v>81</v>
      </c>
      <c r="F2875">
        <v>77.321247700000001</v>
      </c>
      <c r="G2875">
        <v>28.6815286</v>
      </c>
      <c r="H2875" t="s">
        <v>433</v>
      </c>
      <c r="I2875" t="s">
        <v>19</v>
      </c>
      <c r="J2875" t="s">
        <v>57</v>
      </c>
      <c r="K2875" t="s">
        <v>57</v>
      </c>
      <c r="L2875" t="s">
        <v>57</v>
      </c>
      <c r="M2875" t="s">
        <v>57</v>
      </c>
      <c r="N2875">
        <v>2</v>
      </c>
      <c r="O2875">
        <v>14</v>
      </c>
      <c r="P2875">
        <v>500</v>
      </c>
      <c r="Q2875">
        <v>2.7</v>
      </c>
      <c r="R2875">
        <v>2013</v>
      </c>
      <c r="S2875">
        <v>11</v>
      </c>
      <c r="T2875">
        <v>19</v>
      </c>
      <c r="U2875" s="1">
        <v>41597</v>
      </c>
      <c r="V2875" s="5">
        <f>Main[[#This Row],[Average_Cost_for_two]] * VLOOKUP(Main[[#This Row],[Currency]],'Currency'!A:B,2,FALSE)</f>
        <v>6</v>
      </c>
      <c r="W2875" s="5" t="str">
        <f>IF(Main[[#This Row],[Avg_Cost_USD]]&lt;10,"Low",
IF(Main[[#This Row],[Avg_Cost_USD]]&lt;=30,"Medium","High"))</f>
        <v>Low</v>
      </c>
    </row>
    <row r="2876" spans="1:23" x14ac:dyDescent="0.3">
      <c r="A2876">
        <v>308367</v>
      </c>
      <c r="B2876" t="s">
        <v>3241</v>
      </c>
      <c r="C2876">
        <v>1</v>
      </c>
      <c r="D2876" t="s">
        <v>54</v>
      </c>
      <c r="E2876" t="s">
        <v>1132</v>
      </c>
      <c r="F2876">
        <v>77.243264999999994</v>
      </c>
      <c r="G2876">
        <v>28.532821200000001</v>
      </c>
      <c r="H2876" t="s">
        <v>3242</v>
      </c>
      <c r="I2876" t="s">
        <v>19</v>
      </c>
      <c r="J2876" t="s">
        <v>57</v>
      </c>
      <c r="K2876" t="s">
        <v>57</v>
      </c>
      <c r="L2876" t="s">
        <v>57</v>
      </c>
      <c r="M2876" t="s">
        <v>57</v>
      </c>
      <c r="N2876">
        <v>2</v>
      </c>
      <c r="O2876">
        <v>96</v>
      </c>
      <c r="P2876">
        <v>500</v>
      </c>
      <c r="Q2876">
        <v>3.3</v>
      </c>
      <c r="R2876">
        <v>2014</v>
      </c>
      <c r="S2876">
        <v>11</v>
      </c>
      <c r="T2876">
        <v>12</v>
      </c>
      <c r="U2876" s="1">
        <v>41955</v>
      </c>
      <c r="V2876" s="5">
        <f>Main[[#This Row],[Average_Cost_for_two]] * VLOOKUP(Main[[#This Row],[Currency]],'Currency'!A:B,2,FALSE)</f>
        <v>6</v>
      </c>
      <c r="W2876" s="5" t="str">
        <f>IF(Main[[#This Row],[Avg_Cost_USD]]&lt;10,"Low",
IF(Main[[#This Row],[Avg_Cost_USD]]&lt;=30,"Medium","High"))</f>
        <v>Low</v>
      </c>
    </row>
    <row r="2877" spans="1:23" x14ac:dyDescent="0.3">
      <c r="A2877">
        <v>313491</v>
      </c>
      <c r="B2877" t="s">
        <v>3544</v>
      </c>
      <c r="C2877">
        <v>1</v>
      </c>
      <c r="D2877" t="s">
        <v>54</v>
      </c>
      <c r="E2877" t="s">
        <v>60</v>
      </c>
      <c r="F2877">
        <v>77.242568689999999</v>
      </c>
      <c r="G2877">
        <v>28.575482650000001</v>
      </c>
      <c r="H2877" t="s">
        <v>3106</v>
      </c>
      <c r="I2877" t="s">
        <v>19</v>
      </c>
      <c r="J2877" t="s">
        <v>57</v>
      </c>
      <c r="K2877" t="s">
        <v>57</v>
      </c>
      <c r="L2877" t="s">
        <v>57</v>
      </c>
      <c r="M2877" t="s">
        <v>57</v>
      </c>
      <c r="N2877">
        <v>2</v>
      </c>
      <c r="O2877">
        <v>7</v>
      </c>
      <c r="P2877">
        <v>500</v>
      </c>
      <c r="Q2877">
        <v>3</v>
      </c>
      <c r="R2877">
        <v>2015</v>
      </c>
      <c r="S2877">
        <v>11</v>
      </c>
      <c r="T2877">
        <v>6</v>
      </c>
      <c r="U2877" s="1">
        <v>42314</v>
      </c>
      <c r="V2877" s="5">
        <f>Main[[#This Row],[Average_Cost_for_two]] * VLOOKUP(Main[[#This Row],[Currency]],'Currency'!A:B,2,FALSE)</f>
        <v>6</v>
      </c>
      <c r="W2877" s="5" t="str">
        <f>IF(Main[[#This Row],[Avg_Cost_USD]]&lt;10,"Low",
IF(Main[[#This Row],[Avg_Cost_USD]]&lt;=30,"Medium","High"))</f>
        <v>Low</v>
      </c>
    </row>
    <row r="2878" spans="1:23" x14ac:dyDescent="0.3">
      <c r="A2878">
        <v>1407</v>
      </c>
      <c r="B2878" t="s">
        <v>3545</v>
      </c>
      <c r="C2878">
        <v>1</v>
      </c>
      <c r="D2878" t="s">
        <v>54</v>
      </c>
      <c r="E2878" t="s">
        <v>1401</v>
      </c>
      <c r="F2878">
        <v>77.226459500000004</v>
      </c>
      <c r="G2878">
        <v>28.586369900000001</v>
      </c>
      <c r="H2878" t="s">
        <v>3546</v>
      </c>
      <c r="I2878" t="s">
        <v>19</v>
      </c>
      <c r="J2878" t="s">
        <v>57</v>
      </c>
      <c r="K2878" t="s">
        <v>57</v>
      </c>
      <c r="L2878" t="s">
        <v>57</v>
      </c>
      <c r="M2878" t="s">
        <v>57</v>
      </c>
      <c r="N2878">
        <v>2</v>
      </c>
      <c r="O2878">
        <v>26</v>
      </c>
      <c r="P2878">
        <v>500</v>
      </c>
      <c r="Q2878">
        <v>2.6</v>
      </c>
      <c r="R2878">
        <v>2018</v>
      </c>
      <c r="S2878">
        <v>11</v>
      </c>
      <c r="T2878">
        <v>7</v>
      </c>
      <c r="U2878" s="1">
        <v>43411</v>
      </c>
      <c r="V2878" s="5">
        <f>Main[[#This Row],[Average_Cost_for_two]] * VLOOKUP(Main[[#This Row],[Currency]],'Currency'!A:B,2,FALSE)</f>
        <v>6</v>
      </c>
      <c r="W2878" s="5" t="str">
        <f>IF(Main[[#This Row],[Avg_Cost_USD]]&lt;10,"Low",
IF(Main[[#This Row],[Avg_Cost_USD]]&lt;=30,"Medium","High"))</f>
        <v>Low</v>
      </c>
    </row>
    <row r="2879" spans="1:23" x14ac:dyDescent="0.3">
      <c r="A2879">
        <v>300828</v>
      </c>
      <c r="B2879" t="s">
        <v>3547</v>
      </c>
      <c r="C2879">
        <v>1</v>
      </c>
      <c r="D2879" t="s">
        <v>54</v>
      </c>
      <c r="E2879" t="s">
        <v>990</v>
      </c>
      <c r="F2879">
        <v>77.207629900000001</v>
      </c>
      <c r="G2879">
        <v>28.531494599999998</v>
      </c>
      <c r="H2879" t="s">
        <v>289</v>
      </c>
      <c r="I2879" t="s">
        <v>19</v>
      </c>
      <c r="J2879" t="s">
        <v>57</v>
      </c>
      <c r="K2879" t="s">
        <v>57</v>
      </c>
      <c r="L2879" t="s">
        <v>57</v>
      </c>
      <c r="M2879" t="s">
        <v>57</v>
      </c>
      <c r="N2879">
        <v>2</v>
      </c>
      <c r="O2879">
        <v>105</v>
      </c>
      <c r="P2879">
        <v>500</v>
      </c>
      <c r="Q2879">
        <v>3.3</v>
      </c>
      <c r="R2879">
        <v>2015</v>
      </c>
      <c r="S2879">
        <v>11</v>
      </c>
      <c r="T2879">
        <v>11</v>
      </c>
      <c r="U2879" s="1">
        <v>42319</v>
      </c>
      <c r="V2879" s="5">
        <f>Main[[#This Row],[Average_Cost_for_two]] * VLOOKUP(Main[[#This Row],[Currency]],'Currency'!A:B,2,FALSE)</f>
        <v>6</v>
      </c>
      <c r="W2879" s="5" t="str">
        <f>IF(Main[[#This Row],[Avg_Cost_USD]]&lt;10,"Low",
IF(Main[[#This Row],[Avg_Cost_USD]]&lt;=30,"Medium","High"))</f>
        <v>Low</v>
      </c>
    </row>
    <row r="2880" spans="1:23" x14ac:dyDescent="0.3">
      <c r="A2880">
        <v>2491</v>
      </c>
      <c r="B2880" t="s">
        <v>3548</v>
      </c>
      <c r="C2880">
        <v>1</v>
      </c>
      <c r="D2880" t="s">
        <v>54</v>
      </c>
      <c r="E2880" t="s">
        <v>1972</v>
      </c>
      <c r="F2880">
        <v>77.190545999999998</v>
      </c>
      <c r="G2880">
        <v>28.706519199999999</v>
      </c>
      <c r="H2880" t="s">
        <v>335</v>
      </c>
      <c r="I2880" t="s">
        <v>19</v>
      </c>
      <c r="J2880" t="s">
        <v>57</v>
      </c>
      <c r="K2880" t="s">
        <v>57</v>
      </c>
      <c r="L2880" t="s">
        <v>57</v>
      </c>
      <c r="M2880" t="s">
        <v>57</v>
      </c>
      <c r="N2880">
        <v>2</v>
      </c>
      <c r="O2880">
        <v>16</v>
      </c>
      <c r="P2880">
        <v>500</v>
      </c>
      <c r="Q2880">
        <v>3.1</v>
      </c>
      <c r="R2880">
        <v>2018</v>
      </c>
      <c r="S2880">
        <v>11</v>
      </c>
      <c r="T2880">
        <v>1</v>
      </c>
      <c r="U2880" s="1">
        <v>43405</v>
      </c>
      <c r="V2880" s="5">
        <f>Main[[#This Row],[Average_Cost_for_two]] * VLOOKUP(Main[[#This Row],[Currency]],'Currency'!A:B,2,FALSE)</f>
        <v>6</v>
      </c>
      <c r="W2880" s="5" t="str">
        <f>IF(Main[[#This Row],[Avg_Cost_USD]]&lt;10,"Low",
IF(Main[[#This Row],[Avg_Cost_USD]]&lt;=30,"Medium","High"))</f>
        <v>Low</v>
      </c>
    </row>
    <row r="2881" spans="1:23" x14ac:dyDescent="0.3">
      <c r="A2881">
        <v>18070503</v>
      </c>
      <c r="B2881" t="s">
        <v>3549</v>
      </c>
      <c r="C2881">
        <v>1</v>
      </c>
      <c r="D2881" t="s">
        <v>54</v>
      </c>
      <c r="E2881" t="s">
        <v>1792</v>
      </c>
      <c r="F2881">
        <v>77.146739499999995</v>
      </c>
      <c r="G2881">
        <v>28.656860500000001</v>
      </c>
      <c r="H2881" t="s">
        <v>3550</v>
      </c>
      <c r="I2881" t="s">
        <v>19</v>
      </c>
      <c r="J2881" t="s">
        <v>57</v>
      </c>
      <c r="K2881" t="s">
        <v>57</v>
      </c>
      <c r="L2881" t="s">
        <v>57</v>
      </c>
      <c r="M2881" t="s">
        <v>57</v>
      </c>
      <c r="N2881">
        <v>2</v>
      </c>
      <c r="O2881">
        <v>31</v>
      </c>
      <c r="P2881">
        <v>500</v>
      </c>
      <c r="Q2881">
        <v>2.7</v>
      </c>
      <c r="R2881">
        <v>2012</v>
      </c>
      <c r="S2881">
        <v>11</v>
      </c>
      <c r="T2881">
        <v>14</v>
      </c>
      <c r="U2881" s="1">
        <v>41227</v>
      </c>
      <c r="V2881" s="5">
        <f>Main[[#This Row],[Average_Cost_for_two]] * VLOOKUP(Main[[#This Row],[Currency]],'Currency'!A:B,2,FALSE)</f>
        <v>6</v>
      </c>
      <c r="W2881" s="5" t="str">
        <f>IF(Main[[#This Row],[Avg_Cost_USD]]&lt;10,"Low",
IF(Main[[#This Row],[Avg_Cost_USD]]&lt;=30,"Medium","High"))</f>
        <v>Low</v>
      </c>
    </row>
    <row r="2882" spans="1:23" x14ac:dyDescent="0.3">
      <c r="A2882">
        <v>312893</v>
      </c>
      <c r="B2882" t="s">
        <v>3551</v>
      </c>
      <c r="C2882">
        <v>1</v>
      </c>
      <c r="D2882" t="s">
        <v>54</v>
      </c>
      <c r="E2882" t="s">
        <v>108</v>
      </c>
      <c r="F2882">
        <v>77.1411461</v>
      </c>
      <c r="G2882">
        <v>28.657096599999999</v>
      </c>
      <c r="H2882" t="s">
        <v>289</v>
      </c>
      <c r="I2882" t="s">
        <v>19</v>
      </c>
      <c r="J2882" t="s">
        <v>57</v>
      </c>
      <c r="K2882" t="s">
        <v>57</v>
      </c>
      <c r="L2882" t="s">
        <v>57</v>
      </c>
      <c r="M2882" t="s">
        <v>57</v>
      </c>
      <c r="N2882">
        <v>2</v>
      </c>
      <c r="O2882">
        <v>53</v>
      </c>
      <c r="P2882">
        <v>500</v>
      </c>
      <c r="Q2882">
        <v>3.5</v>
      </c>
      <c r="R2882">
        <v>2014</v>
      </c>
      <c r="S2882">
        <v>11</v>
      </c>
      <c r="T2882">
        <v>17</v>
      </c>
      <c r="U2882" s="1">
        <v>41960</v>
      </c>
      <c r="V2882" s="5">
        <f>Main[[#This Row],[Average_Cost_for_two]] * VLOOKUP(Main[[#This Row],[Currency]],'Currency'!A:B,2,FALSE)</f>
        <v>6</v>
      </c>
      <c r="W2882" s="5" t="str">
        <f>IF(Main[[#This Row],[Avg_Cost_USD]]&lt;10,"Low",
IF(Main[[#This Row],[Avg_Cost_USD]]&lt;=30,"Medium","High"))</f>
        <v>Low</v>
      </c>
    </row>
    <row r="2883" spans="1:23" x14ac:dyDescent="0.3">
      <c r="A2883">
        <v>312765</v>
      </c>
      <c r="B2883" t="s">
        <v>3552</v>
      </c>
      <c r="C2883">
        <v>1</v>
      </c>
      <c r="D2883" t="s">
        <v>54</v>
      </c>
      <c r="E2883" t="s">
        <v>182</v>
      </c>
      <c r="F2883">
        <v>77.171029799999999</v>
      </c>
      <c r="G2883">
        <v>28.5569323</v>
      </c>
      <c r="H2883" t="s">
        <v>350</v>
      </c>
      <c r="I2883" t="s">
        <v>19</v>
      </c>
      <c r="J2883" t="s">
        <v>57</v>
      </c>
      <c r="K2883" t="s">
        <v>57</v>
      </c>
      <c r="L2883" t="s">
        <v>57</v>
      </c>
      <c r="M2883" t="s">
        <v>57</v>
      </c>
      <c r="N2883">
        <v>2</v>
      </c>
      <c r="O2883">
        <v>12</v>
      </c>
      <c r="P2883">
        <v>500</v>
      </c>
      <c r="Q2883">
        <v>3.2</v>
      </c>
      <c r="R2883">
        <v>2014</v>
      </c>
      <c r="S2883">
        <v>11</v>
      </c>
      <c r="T2883">
        <v>20</v>
      </c>
      <c r="U2883" s="1">
        <v>41963</v>
      </c>
      <c r="V2883" s="5">
        <f>Main[[#This Row],[Average_Cost_for_two]] * VLOOKUP(Main[[#This Row],[Currency]],'Currency'!A:B,2,FALSE)</f>
        <v>6</v>
      </c>
      <c r="W2883" s="5" t="str">
        <f>IF(Main[[#This Row],[Avg_Cost_USD]]&lt;10,"Low",
IF(Main[[#This Row],[Avg_Cost_USD]]&lt;=30,"Medium","High"))</f>
        <v>Low</v>
      </c>
    </row>
    <row r="2884" spans="1:23" x14ac:dyDescent="0.3">
      <c r="A2884">
        <v>309804</v>
      </c>
      <c r="B2884" t="s">
        <v>3553</v>
      </c>
      <c r="C2884">
        <v>1</v>
      </c>
      <c r="D2884" t="s">
        <v>54</v>
      </c>
      <c r="E2884" t="s">
        <v>1093</v>
      </c>
      <c r="F2884">
        <v>77.19366599</v>
      </c>
      <c r="G2884">
        <v>28.562016669999998</v>
      </c>
      <c r="H2884" t="s">
        <v>335</v>
      </c>
      <c r="I2884" t="s">
        <v>19</v>
      </c>
      <c r="J2884" t="s">
        <v>57</v>
      </c>
      <c r="K2884" t="s">
        <v>57</v>
      </c>
      <c r="L2884" t="s">
        <v>57</v>
      </c>
      <c r="M2884" t="s">
        <v>57</v>
      </c>
      <c r="N2884">
        <v>2</v>
      </c>
      <c r="O2884">
        <v>33</v>
      </c>
      <c r="P2884">
        <v>500</v>
      </c>
      <c r="Q2884">
        <v>3.3</v>
      </c>
      <c r="R2884">
        <v>2014</v>
      </c>
      <c r="S2884">
        <v>11</v>
      </c>
      <c r="T2884">
        <v>22</v>
      </c>
      <c r="U2884" s="1">
        <v>41965</v>
      </c>
      <c r="V2884" s="5">
        <f>Main[[#This Row],[Average_Cost_for_two]] * VLOOKUP(Main[[#This Row],[Currency]],'Currency'!A:B,2,FALSE)</f>
        <v>6</v>
      </c>
      <c r="W2884" s="5" t="str">
        <f>IF(Main[[#This Row],[Avg_Cost_USD]]&lt;10,"Low",
IF(Main[[#This Row],[Avg_Cost_USD]]&lt;=30,"Medium","High"))</f>
        <v>Low</v>
      </c>
    </row>
    <row r="2885" spans="1:23" x14ac:dyDescent="0.3">
      <c r="A2885">
        <v>302396</v>
      </c>
      <c r="B2885" t="s">
        <v>3554</v>
      </c>
      <c r="C2885">
        <v>1</v>
      </c>
      <c r="D2885" t="s">
        <v>54</v>
      </c>
      <c r="E2885" t="s">
        <v>532</v>
      </c>
      <c r="F2885">
        <v>77.285859500000001</v>
      </c>
      <c r="G2885">
        <v>28.6765638</v>
      </c>
      <c r="H2885" t="s">
        <v>287</v>
      </c>
      <c r="I2885" t="s">
        <v>19</v>
      </c>
      <c r="J2885" t="s">
        <v>57</v>
      </c>
      <c r="K2885" t="s">
        <v>57</v>
      </c>
      <c r="L2885" t="s">
        <v>57</v>
      </c>
      <c r="M2885" t="s">
        <v>57</v>
      </c>
      <c r="N2885">
        <v>2</v>
      </c>
      <c r="O2885">
        <v>9</v>
      </c>
      <c r="P2885">
        <v>500</v>
      </c>
      <c r="Q2885">
        <v>2.8</v>
      </c>
      <c r="R2885">
        <v>2012</v>
      </c>
      <c r="S2885">
        <v>11</v>
      </c>
      <c r="T2885">
        <v>14</v>
      </c>
      <c r="U2885" s="1">
        <v>41227</v>
      </c>
      <c r="V2885" s="5">
        <f>Main[[#This Row],[Average_Cost_for_two]] * VLOOKUP(Main[[#This Row],[Currency]],'Currency'!A:B,2,FALSE)</f>
        <v>6</v>
      </c>
      <c r="W2885" s="5" t="str">
        <f>IF(Main[[#This Row],[Avg_Cost_USD]]&lt;10,"Low",
IF(Main[[#This Row],[Avg_Cost_USD]]&lt;=30,"Medium","High"))</f>
        <v>Low</v>
      </c>
    </row>
    <row r="2886" spans="1:23" x14ac:dyDescent="0.3">
      <c r="A2886">
        <v>18357957</v>
      </c>
      <c r="B2886" t="s">
        <v>3555</v>
      </c>
      <c r="C2886">
        <v>1</v>
      </c>
      <c r="D2886" t="s">
        <v>54</v>
      </c>
      <c r="E2886" t="s">
        <v>164</v>
      </c>
      <c r="F2886">
        <v>77.167387500000004</v>
      </c>
      <c r="G2886">
        <v>28.708241399999999</v>
      </c>
      <c r="H2886" t="s">
        <v>289</v>
      </c>
      <c r="I2886" t="s">
        <v>19</v>
      </c>
      <c r="J2886" t="s">
        <v>57</v>
      </c>
      <c r="K2886" t="s">
        <v>57</v>
      </c>
      <c r="L2886" t="s">
        <v>57</v>
      </c>
      <c r="M2886" t="s">
        <v>57</v>
      </c>
      <c r="N2886">
        <v>2</v>
      </c>
      <c r="O2886">
        <v>5</v>
      </c>
      <c r="P2886">
        <v>500</v>
      </c>
      <c r="Q2886">
        <v>3.1</v>
      </c>
      <c r="R2886">
        <v>2013</v>
      </c>
      <c r="S2886">
        <v>11</v>
      </c>
      <c r="T2886">
        <v>15</v>
      </c>
      <c r="U2886" s="1">
        <v>41593</v>
      </c>
      <c r="V2886" s="5">
        <f>Main[[#This Row],[Average_Cost_for_two]] * VLOOKUP(Main[[#This Row],[Currency]],'Currency'!A:B,2,FALSE)</f>
        <v>6</v>
      </c>
      <c r="W2886" s="5" t="str">
        <f>IF(Main[[#This Row],[Avg_Cost_USD]]&lt;10,"Low",
IF(Main[[#This Row],[Avg_Cost_USD]]&lt;=30,"Medium","High"))</f>
        <v>Low</v>
      </c>
    </row>
    <row r="2887" spans="1:23" x14ac:dyDescent="0.3">
      <c r="A2887">
        <v>7760</v>
      </c>
      <c r="B2887" t="s">
        <v>3233</v>
      </c>
      <c r="C2887">
        <v>1</v>
      </c>
      <c r="D2887" t="s">
        <v>54</v>
      </c>
      <c r="E2887" t="s">
        <v>464</v>
      </c>
      <c r="F2887">
        <v>77.219722899999994</v>
      </c>
      <c r="G2887">
        <v>28.569595199999998</v>
      </c>
      <c r="H2887" t="s">
        <v>3234</v>
      </c>
      <c r="I2887" t="s">
        <v>19</v>
      </c>
      <c r="J2887" t="s">
        <v>57</v>
      </c>
      <c r="K2887" t="s">
        <v>57</v>
      </c>
      <c r="L2887" t="s">
        <v>57</v>
      </c>
      <c r="M2887" t="s">
        <v>57</v>
      </c>
      <c r="N2887">
        <v>2</v>
      </c>
      <c r="O2887">
        <v>73</v>
      </c>
      <c r="P2887">
        <v>500</v>
      </c>
      <c r="Q2887">
        <v>3.3</v>
      </c>
      <c r="R2887">
        <v>2016</v>
      </c>
      <c r="S2887">
        <v>11</v>
      </c>
      <c r="T2887">
        <v>4</v>
      </c>
      <c r="U2887" s="1">
        <v>42678</v>
      </c>
      <c r="V2887" s="5">
        <f>Main[[#This Row],[Average_Cost_for_two]] * VLOOKUP(Main[[#This Row],[Currency]],'Currency'!A:B,2,FALSE)</f>
        <v>6</v>
      </c>
      <c r="W2887" s="5" t="str">
        <f>IF(Main[[#This Row],[Avg_Cost_USD]]&lt;10,"Low",
IF(Main[[#This Row],[Avg_Cost_USD]]&lt;=30,"Medium","High"))</f>
        <v>Low</v>
      </c>
    </row>
    <row r="2888" spans="1:23" x14ac:dyDescent="0.3">
      <c r="A2888">
        <v>301522</v>
      </c>
      <c r="B2888" t="s">
        <v>3556</v>
      </c>
      <c r="C2888">
        <v>1</v>
      </c>
      <c r="D2888" t="s">
        <v>54</v>
      </c>
      <c r="E2888" t="s">
        <v>168</v>
      </c>
      <c r="F2888">
        <v>77.248730199999997</v>
      </c>
      <c r="G2888">
        <v>28.540426799999999</v>
      </c>
      <c r="H2888" t="s">
        <v>3557</v>
      </c>
      <c r="I2888" t="s">
        <v>19</v>
      </c>
      <c r="J2888" t="s">
        <v>57</v>
      </c>
      <c r="K2888" t="s">
        <v>57</v>
      </c>
      <c r="L2888" t="s">
        <v>57</v>
      </c>
      <c r="M2888" t="s">
        <v>57</v>
      </c>
      <c r="N2888">
        <v>2</v>
      </c>
      <c r="O2888">
        <v>14</v>
      </c>
      <c r="P2888">
        <v>500</v>
      </c>
      <c r="Q2888">
        <v>2.7</v>
      </c>
      <c r="R2888">
        <v>2017</v>
      </c>
      <c r="S2888">
        <v>10</v>
      </c>
      <c r="T2888">
        <v>27</v>
      </c>
      <c r="U2888" s="1">
        <v>43035</v>
      </c>
      <c r="V2888" s="5">
        <f>Main[[#This Row],[Average_Cost_for_two]] * VLOOKUP(Main[[#This Row],[Currency]],'Currency'!A:B,2,FALSE)</f>
        <v>6</v>
      </c>
      <c r="W2888" s="5" t="str">
        <f>IF(Main[[#This Row],[Avg_Cost_USD]]&lt;10,"Low",
IF(Main[[#This Row],[Avg_Cost_USD]]&lt;=30,"Medium","High"))</f>
        <v>Low</v>
      </c>
    </row>
    <row r="2889" spans="1:23" x14ac:dyDescent="0.3">
      <c r="A2889">
        <v>307578</v>
      </c>
      <c r="B2889" t="s">
        <v>3233</v>
      </c>
      <c r="C2889">
        <v>1</v>
      </c>
      <c r="D2889" t="s">
        <v>54</v>
      </c>
      <c r="E2889" t="s">
        <v>2805</v>
      </c>
      <c r="F2889">
        <v>77.158192499999998</v>
      </c>
      <c r="G2889">
        <v>28.702953399999998</v>
      </c>
      <c r="H2889" t="s">
        <v>3234</v>
      </c>
      <c r="I2889" t="s">
        <v>19</v>
      </c>
      <c r="J2889" t="s">
        <v>57</v>
      </c>
      <c r="K2889" t="s">
        <v>57</v>
      </c>
      <c r="L2889" t="s">
        <v>57</v>
      </c>
      <c r="M2889" t="s">
        <v>57</v>
      </c>
      <c r="N2889">
        <v>2</v>
      </c>
      <c r="O2889">
        <v>62</v>
      </c>
      <c r="P2889">
        <v>500</v>
      </c>
      <c r="Q2889">
        <v>3.6</v>
      </c>
      <c r="R2889">
        <v>2017</v>
      </c>
      <c r="S2889">
        <v>10</v>
      </c>
      <c r="T2889">
        <v>1</v>
      </c>
      <c r="U2889" s="1">
        <v>43009</v>
      </c>
      <c r="V2889" s="5">
        <f>Main[[#This Row],[Average_Cost_for_two]] * VLOOKUP(Main[[#This Row],[Currency]],'Currency'!A:B,2,FALSE)</f>
        <v>6</v>
      </c>
      <c r="W2889" s="5" t="str">
        <f>IF(Main[[#This Row],[Avg_Cost_USD]]&lt;10,"Low",
IF(Main[[#This Row],[Avg_Cost_USD]]&lt;=30,"Medium","High"))</f>
        <v>Low</v>
      </c>
    </row>
    <row r="2890" spans="1:23" x14ac:dyDescent="0.3">
      <c r="A2890">
        <v>308865</v>
      </c>
      <c r="B2890" t="s">
        <v>3558</v>
      </c>
      <c r="C2890">
        <v>1</v>
      </c>
      <c r="D2890" t="s">
        <v>54</v>
      </c>
      <c r="E2890" t="s">
        <v>1126</v>
      </c>
      <c r="F2890">
        <v>77.2327504</v>
      </c>
      <c r="G2890">
        <v>28.5567356</v>
      </c>
      <c r="H2890" t="s">
        <v>339</v>
      </c>
      <c r="I2890" t="s">
        <v>19</v>
      </c>
      <c r="J2890" t="s">
        <v>57</v>
      </c>
      <c r="K2890" t="s">
        <v>57</v>
      </c>
      <c r="L2890" t="s">
        <v>57</v>
      </c>
      <c r="M2890" t="s">
        <v>57</v>
      </c>
      <c r="N2890">
        <v>2</v>
      </c>
      <c r="O2890">
        <v>173</v>
      </c>
      <c r="P2890">
        <v>500</v>
      </c>
      <c r="Q2890">
        <v>4.0999999999999996</v>
      </c>
      <c r="R2890">
        <v>2012</v>
      </c>
      <c r="S2890">
        <v>10</v>
      </c>
      <c r="T2890">
        <v>23</v>
      </c>
      <c r="U2890" s="1">
        <v>41205</v>
      </c>
      <c r="V2890" s="5">
        <f>Main[[#This Row],[Average_Cost_for_two]] * VLOOKUP(Main[[#This Row],[Currency]],'Currency'!A:B,2,FALSE)</f>
        <v>6</v>
      </c>
      <c r="W2890" s="5" t="str">
        <f>IF(Main[[#This Row],[Avg_Cost_USD]]&lt;10,"Low",
IF(Main[[#This Row],[Avg_Cost_USD]]&lt;=30,"Medium","High"))</f>
        <v>Low</v>
      </c>
    </row>
    <row r="2891" spans="1:23" x14ac:dyDescent="0.3">
      <c r="A2891">
        <v>312357</v>
      </c>
      <c r="B2891" t="s">
        <v>3559</v>
      </c>
      <c r="C2891">
        <v>1</v>
      </c>
      <c r="D2891" t="s">
        <v>54</v>
      </c>
      <c r="E2891" t="s">
        <v>122</v>
      </c>
      <c r="F2891">
        <v>77.191694699999999</v>
      </c>
      <c r="G2891">
        <v>28.699156800000001</v>
      </c>
      <c r="H2891" t="s">
        <v>2084</v>
      </c>
      <c r="I2891" t="s">
        <v>19</v>
      </c>
      <c r="J2891" t="s">
        <v>57</v>
      </c>
      <c r="K2891" t="s">
        <v>57</v>
      </c>
      <c r="L2891" t="s">
        <v>57</v>
      </c>
      <c r="M2891" t="s">
        <v>57</v>
      </c>
      <c r="N2891">
        <v>2</v>
      </c>
      <c r="O2891">
        <v>1</v>
      </c>
      <c r="P2891">
        <v>500</v>
      </c>
      <c r="Q2891">
        <v>1</v>
      </c>
      <c r="R2891">
        <v>2011</v>
      </c>
      <c r="S2891">
        <v>10</v>
      </c>
      <c r="T2891">
        <v>3</v>
      </c>
      <c r="U2891" s="1">
        <v>40819</v>
      </c>
      <c r="V2891" s="5">
        <f>Main[[#This Row],[Average_Cost_for_two]] * VLOOKUP(Main[[#This Row],[Currency]],'Currency'!A:B,2,FALSE)</f>
        <v>6</v>
      </c>
      <c r="W2891" s="5" t="str">
        <f>IF(Main[[#This Row],[Avg_Cost_USD]]&lt;10,"Low",
IF(Main[[#This Row],[Avg_Cost_USD]]&lt;=30,"Medium","High"))</f>
        <v>Low</v>
      </c>
    </row>
    <row r="2892" spans="1:23" x14ac:dyDescent="0.3">
      <c r="A2892">
        <v>8933</v>
      </c>
      <c r="B2892" t="s">
        <v>3560</v>
      </c>
      <c r="C2892">
        <v>1</v>
      </c>
      <c r="D2892" t="s">
        <v>54</v>
      </c>
      <c r="E2892" t="s">
        <v>173</v>
      </c>
      <c r="F2892">
        <v>77.190611619999999</v>
      </c>
      <c r="G2892">
        <v>28.643495519999998</v>
      </c>
      <c r="H2892" t="s">
        <v>3561</v>
      </c>
      <c r="I2892" t="s">
        <v>19</v>
      </c>
      <c r="J2892" t="s">
        <v>57</v>
      </c>
      <c r="K2892" t="s">
        <v>57</v>
      </c>
      <c r="L2892" t="s">
        <v>57</v>
      </c>
      <c r="M2892" t="s">
        <v>57</v>
      </c>
      <c r="N2892">
        <v>2</v>
      </c>
      <c r="O2892">
        <v>841</v>
      </c>
      <c r="P2892">
        <v>500</v>
      </c>
      <c r="Q2892">
        <v>4</v>
      </c>
      <c r="R2892">
        <v>2011</v>
      </c>
      <c r="S2892">
        <v>10</v>
      </c>
      <c r="T2892">
        <v>17</v>
      </c>
      <c r="U2892" s="1">
        <v>40833</v>
      </c>
      <c r="V2892" s="5">
        <f>Main[[#This Row],[Average_Cost_for_two]] * VLOOKUP(Main[[#This Row],[Currency]],'Currency'!A:B,2,FALSE)</f>
        <v>6</v>
      </c>
      <c r="W2892" s="5" t="str">
        <f>IF(Main[[#This Row],[Avg_Cost_USD]]&lt;10,"Low",
IF(Main[[#This Row],[Avg_Cost_USD]]&lt;=30,"Medium","High"))</f>
        <v>Low</v>
      </c>
    </row>
    <row r="2893" spans="1:23" x14ac:dyDescent="0.3">
      <c r="A2893">
        <v>189</v>
      </c>
      <c r="B2893" t="s">
        <v>3233</v>
      </c>
      <c r="C2893">
        <v>1</v>
      </c>
      <c r="D2893" t="s">
        <v>54</v>
      </c>
      <c r="E2893" t="s">
        <v>3562</v>
      </c>
      <c r="F2893">
        <v>77.229333699999998</v>
      </c>
      <c r="G2893">
        <v>28.667644200000002</v>
      </c>
      <c r="H2893" t="s">
        <v>3234</v>
      </c>
      <c r="I2893" t="s">
        <v>19</v>
      </c>
      <c r="J2893" t="s">
        <v>57</v>
      </c>
      <c r="K2893" t="s">
        <v>57</v>
      </c>
      <c r="L2893" t="s">
        <v>57</v>
      </c>
      <c r="M2893" t="s">
        <v>57</v>
      </c>
      <c r="N2893">
        <v>2</v>
      </c>
      <c r="O2893">
        <v>132</v>
      </c>
      <c r="P2893">
        <v>500</v>
      </c>
      <c r="Q2893">
        <v>3.3</v>
      </c>
      <c r="R2893">
        <v>2018</v>
      </c>
      <c r="S2893">
        <v>10</v>
      </c>
      <c r="T2893">
        <v>5</v>
      </c>
      <c r="U2893" s="1">
        <v>43378</v>
      </c>
      <c r="V2893" s="5">
        <f>Main[[#This Row],[Average_Cost_for_two]] * VLOOKUP(Main[[#This Row],[Currency]],'Currency'!A:B,2,FALSE)</f>
        <v>6</v>
      </c>
      <c r="W2893" s="5" t="str">
        <f>IF(Main[[#This Row],[Avg_Cost_USD]]&lt;10,"Low",
IF(Main[[#This Row],[Avg_Cost_USD]]&lt;=30,"Medium","High"))</f>
        <v>Low</v>
      </c>
    </row>
    <row r="2894" spans="1:23" x14ac:dyDescent="0.3">
      <c r="A2894">
        <v>312098</v>
      </c>
      <c r="B2894" t="s">
        <v>3563</v>
      </c>
      <c r="C2894">
        <v>1</v>
      </c>
      <c r="D2894" t="s">
        <v>54</v>
      </c>
      <c r="E2894" t="s">
        <v>987</v>
      </c>
      <c r="F2894">
        <v>77.130680999999996</v>
      </c>
      <c r="G2894">
        <v>28.6489905</v>
      </c>
      <c r="H2894" t="s">
        <v>350</v>
      </c>
      <c r="I2894" t="s">
        <v>19</v>
      </c>
      <c r="J2894" t="s">
        <v>57</v>
      </c>
      <c r="K2894" t="s">
        <v>57</v>
      </c>
      <c r="L2894" t="s">
        <v>57</v>
      </c>
      <c r="M2894" t="s">
        <v>57</v>
      </c>
      <c r="N2894">
        <v>2</v>
      </c>
      <c r="O2894">
        <v>10</v>
      </c>
      <c r="P2894">
        <v>500</v>
      </c>
      <c r="Q2894">
        <v>3.1</v>
      </c>
      <c r="R2894">
        <v>2015</v>
      </c>
      <c r="S2894">
        <v>10</v>
      </c>
      <c r="T2894">
        <v>23</v>
      </c>
      <c r="U2894" s="1">
        <v>42300</v>
      </c>
      <c r="V2894" s="5">
        <f>Main[[#This Row],[Average_Cost_for_two]] * VLOOKUP(Main[[#This Row],[Currency]],'Currency'!A:B,2,FALSE)</f>
        <v>6</v>
      </c>
      <c r="W2894" s="5" t="str">
        <f>IF(Main[[#This Row],[Avg_Cost_USD]]&lt;10,"Low",
IF(Main[[#This Row],[Avg_Cost_USD]]&lt;=30,"Medium","High"))</f>
        <v>Low</v>
      </c>
    </row>
    <row r="2895" spans="1:23" x14ac:dyDescent="0.3">
      <c r="A2895">
        <v>2297</v>
      </c>
      <c r="B2895" t="s">
        <v>3564</v>
      </c>
      <c r="C2895">
        <v>1</v>
      </c>
      <c r="D2895" t="s">
        <v>54</v>
      </c>
      <c r="E2895" t="s">
        <v>126</v>
      </c>
      <c r="F2895">
        <v>77.2815054</v>
      </c>
      <c r="G2895">
        <v>28.659351399999998</v>
      </c>
      <c r="H2895" t="s">
        <v>3565</v>
      </c>
      <c r="I2895" t="s">
        <v>19</v>
      </c>
      <c r="J2895" t="s">
        <v>57</v>
      </c>
      <c r="K2895" t="s">
        <v>57</v>
      </c>
      <c r="L2895" t="s">
        <v>57</v>
      </c>
      <c r="M2895" t="s">
        <v>57</v>
      </c>
      <c r="N2895">
        <v>2</v>
      </c>
      <c r="O2895">
        <v>79</v>
      </c>
      <c r="P2895">
        <v>500</v>
      </c>
      <c r="Q2895">
        <v>3.2</v>
      </c>
      <c r="R2895">
        <v>2013</v>
      </c>
      <c r="S2895">
        <v>10</v>
      </c>
      <c r="T2895">
        <v>4</v>
      </c>
      <c r="U2895" s="1">
        <v>41551</v>
      </c>
      <c r="V2895" s="5">
        <f>Main[[#This Row],[Average_Cost_for_two]] * VLOOKUP(Main[[#This Row],[Currency]],'Currency'!A:B,2,FALSE)</f>
        <v>6</v>
      </c>
      <c r="W2895" s="5" t="str">
        <f>IF(Main[[#This Row],[Avg_Cost_USD]]&lt;10,"Low",
IF(Main[[#This Row],[Avg_Cost_USD]]&lt;=30,"Medium","High"))</f>
        <v>Low</v>
      </c>
    </row>
    <row r="2896" spans="1:23" x14ac:dyDescent="0.3">
      <c r="A2896">
        <v>18279453</v>
      </c>
      <c r="B2896" t="s">
        <v>3566</v>
      </c>
      <c r="C2896">
        <v>1</v>
      </c>
      <c r="D2896" t="s">
        <v>54</v>
      </c>
      <c r="E2896" t="s">
        <v>1401</v>
      </c>
      <c r="F2896">
        <v>77.226459500000004</v>
      </c>
      <c r="G2896">
        <v>28.585294399999999</v>
      </c>
      <c r="H2896" t="s">
        <v>2829</v>
      </c>
      <c r="I2896" t="s">
        <v>19</v>
      </c>
      <c r="J2896" t="s">
        <v>57</v>
      </c>
      <c r="K2896" t="s">
        <v>57</v>
      </c>
      <c r="L2896" t="s">
        <v>57</v>
      </c>
      <c r="M2896" t="s">
        <v>57</v>
      </c>
      <c r="N2896">
        <v>2</v>
      </c>
      <c r="O2896">
        <v>14</v>
      </c>
      <c r="P2896">
        <v>500</v>
      </c>
      <c r="Q2896">
        <v>3.5</v>
      </c>
      <c r="R2896">
        <v>2016</v>
      </c>
      <c r="S2896">
        <v>10</v>
      </c>
      <c r="T2896">
        <v>19</v>
      </c>
      <c r="U2896" s="1">
        <v>42662</v>
      </c>
      <c r="V2896" s="5">
        <f>Main[[#This Row],[Average_Cost_for_two]] * VLOOKUP(Main[[#This Row],[Currency]],'Currency'!A:B,2,FALSE)</f>
        <v>6</v>
      </c>
      <c r="W2896" s="5" t="str">
        <f>IF(Main[[#This Row],[Avg_Cost_USD]]&lt;10,"Low",
IF(Main[[#This Row],[Avg_Cost_USD]]&lt;=30,"Medium","High"))</f>
        <v>Low</v>
      </c>
    </row>
    <row r="2897" spans="1:23" x14ac:dyDescent="0.3">
      <c r="A2897">
        <v>303149</v>
      </c>
      <c r="B2897" t="s">
        <v>2899</v>
      </c>
      <c r="C2897">
        <v>1</v>
      </c>
      <c r="D2897" t="s">
        <v>54</v>
      </c>
      <c r="E2897" t="s">
        <v>63</v>
      </c>
      <c r="F2897">
        <v>77.128813890000004</v>
      </c>
      <c r="G2897">
        <v>28.549536109999998</v>
      </c>
      <c r="H2897" t="s">
        <v>337</v>
      </c>
      <c r="I2897" t="s">
        <v>19</v>
      </c>
      <c r="J2897" t="s">
        <v>57</v>
      </c>
      <c r="K2897" t="s">
        <v>57</v>
      </c>
      <c r="L2897" t="s">
        <v>57</v>
      </c>
      <c r="M2897" t="s">
        <v>57</v>
      </c>
      <c r="N2897">
        <v>2</v>
      </c>
      <c r="O2897">
        <v>1</v>
      </c>
      <c r="P2897">
        <v>500</v>
      </c>
      <c r="Q2897">
        <v>1</v>
      </c>
      <c r="R2897">
        <v>2013</v>
      </c>
      <c r="S2897">
        <v>10</v>
      </c>
      <c r="T2897">
        <v>17</v>
      </c>
      <c r="U2897" s="1">
        <v>41564</v>
      </c>
      <c r="V2897" s="5">
        <f>Main[[#This Row],[Average_Cost_for_two]] * VLOOKUP(Main[[#This Row],[Currency]],'Currency'!A:B,2,FALSE)</f>
        <v>6</v>
      </c>
      <c r="W2897" s="5" t="str">
        <f>IF(Main[[#This Row],[Avg_Cost_USD]]&lt;10,"Low",
IF(Main[[#This Row],[Avg_Cost_USD]]&lt;=30,"Medium","High"))</f>
        <v>Low</v>
      </c>
    </row>
    <row r="2898" spans="1:23" x14ac:dyDescent="0.3">
      <c r="A2898">
        <v>6183</v>
      </c>
      <c r="B2898" t="s">
        <v>3567</v>
      </c>
      <c r="C2898">
        <v>1</v>
      </c>
      <c r="D2898" t="s">
        <v>54</v>
      </c>
      <c r="E2898" t="s">
        <v>104</v>
      </c>
      <c r="F2898">
        <v>77.293035500000002</v>
      </c>
      <c r="G2898">
        <v>28.6043403</v>
      </c>
      <c r="H2898" t="s">
        <v>289</v>
      </c>
      <c r="I2898" t="s">
        <v>19</v>
      </c>
      <c r="J2898" t="s">
        <v>57</v>
      </c>
      <c r="K2898" t="s">
        <v>57</v>
      </c>
      <c r="L2898" t="s">
        <v>57</v>
      </c>
      <c r="M2898" t="s">
        <v>57</v>
      </c>
      <c r="N2898">
        <v>2</v>
      </c>
      <c r="O2898">
        <v>33</v>
      </c>
      <c r="P2898">
        <v>500</v>
      </c>
      <c r="Q2898">
        <v>2.7</v>
      </c>
      <c r="R2898">
        <v>2016</v>
      </c>
      <c r="S2898">
        <v>10</v>
      </c>
      <c r="T2898">
        <v>19</v>
      </c>
      <c r="U2898" s="1">
        <v>42662</v>
      </c>
      <c r="V2898" s="5">
        <f>Main[[#This Row],[Average_Cost_for_two]] * VLOOKUP(Main[[#This Row],[Currency]],'Currency'!A:B,2,FALSE)</f>
        <v>6</v>
      </c>
      <c r="W2898" s="5" t="str">
        <f>IF(Main[[#This Row],[Avg_Cost_USD]]&lt;10,"Low",
IF(Main[[#This Row],[Avg_Cost_USD]]&lt;=30,"Medium","High"))</f>
        <v>Low</v>
      </c>
    </row>
    <row r="2899" spans="1:23" x14ac:dyDescent="0.3">
      <c r="A2899">
        <v>18469968</v>
      </c>
      <c r="B2899" t="s">
        <v>3568</v>
      </c>
      <c r="C2899">
        <v>1</v>
      </c>
      <c r="D2899" t="s">
        <v>54</v>
      </c>
      <c r="E2899" t="s">
        <v>1539</v>
      </c>
      <c r="F2899">
        <v>0</v>
      </c>
      <c r="G2899">
        <v>0</v>
      </c>
      <c r="H2899" t="s">
        <v>3569</v>
      </c>
      <c r="I2899" t="s">
        <v>19</v>
      </c>
      <c r="J2899" t="s">
        <v>57</v>
      </c>
      <c r="K2899" t="s">
        <v>57</v>
      </c>
      <c r="L2899" t="s">
        <v>57</v>
      </c>
      <c r="M2899" t="s">
        <v>57</v>
      </c>
      <c r="N2899">
        <v>2</v>
      </c>
      <c r="O2899">
        <v>6</v>
      </c>
      <c r="P2899">
        <v>500</v>
      </c>
      <c r="Q2899">
        <v>3.1</v>
      </c>
      <c r="R2899">
        <v>2013</v>
      </c>
      <c r="S2899">
        <v>10</v>
      </c>
      <c r="T2899">
        <v>9</v>
      </c>
      <c r="U2899" s="1">
        <v>41556</v>
      </c>
      <c r="V2899" s="5">
        <f>Main[[#This Row],[Average_Cost_for_two]] * VLOOKUP(Main[[#This Row],[Currency]],'Currency'!A:B,2,FALSE)</f>
        <v>6</v>
      </c>
      <c r="W2899" s="5" t="str">
        <f>IF(Main[[#This Row],[Avg_Cost_USD]]&lt;10,"Low",
IF(Main[[#This Row],[Avg_Cost_USD]]&lt;=30,"Medium","High"))</f>
        <v>Low</v>
      </c>
    </row>
    <row r="2900" spans="1:23" x14ac:dyDescent="0.3">
      <c r="A2900">
        <v>312378</v>
      </c>
      <c r="B2900" t="s">
        <v>3570</v>
      </c>
      <c r="C2900">
        <v>1</v>
      </c>
      <c r="D2900" t="s">
        <v>54</v>
      </c>
      <c r="E2900" t="s">
        <v>1098</v>
      </c>
      <c r="F2900">
        <v>77.218900880000007</v>
      </c>
      <c r="G2900">
        <v>28.564354170000001</v>
      </c>
      <c r="H2900" t="s">
        <v>335</v>
      </c>
      <c r="I2900" t="s">
        <v>19</v>
      </c>
      <c r="J2900" t="s">
        <v>57</v>
      </c>
      <c r="K2900" t="s">
        <v>57</v>
      </c>
      <c r="L2900" t="s">
        <v>57</v>
      </c>
      <c r="M2900" t="s">
        <v>57</v>
      </c>
      <c r="N2900">
        <v>2</v>
      </c>
      <c r="O2900">
        <v>11</v>
      </c>
      <c r="P2900">
        <v>500</v>
      </c>
      <c r="Q2900">
        <v>3.1</v>
      </c>
      <c r="R2900">
        <v>2017</v>
      </c>
      <c r="S2900">
        <v>10</v>
      </c>
      <c r="T2900">
        <v>9</v>
      </c>
      <c r="U2900" s="1">
        <v>43017</v>
      </c>
      <c r="V2900" s="5">
        <f>Main[[#This Row],[Average_Cost_for_two]] * VLOOKUP(Main[[#This Row],[Currency]],'Currency'!A:B,2,FALSE)</f>
        <v>6</v>
      </c>
      <c r="W2900" s="5" t="str">
        <f>IF(Main[[#This Row],[Avg_Cost_USD]]&lt;10,"Low",
IF(Main[[#This Row],[Avg_Cost_USD]]&lt;=30,"Medium","High"))</f>
        <v>Low</v>
      </c>
    </row>
    <row r="2901" spans="1:23" x14ac:dyDescent="0.3">
      <c r="A2901">
        <v>18491264</v>
      </c>
      <c r="B2901" t="s">
        <v>3571</v>
      </c>
      <c r="C2901">
        <v>1</v>
      </c>
      <c r="D2901" t="s">
        <v>54</v>
      </c>
      <c r="E2901" t="s">
        <v>149</v>
      </c>
      <c r="F2901">
        <v>77.124246999999997</v>
      </c>
      <c r="G2901">
        <v>28.636842399999999</v>
      </c>
      <c r="H2901" t="s">
        <v>3572</v>
      </c>
      <c r="I2901" t="s">
        <v>19</v>
      </c>
      <c r="J2901" t="s">
        <v>57</v>
      </c>
      <c r="K2901" t="s">
        <v>57</v>
      </c>
      <c r="L2901" t="s">
        <v>57</v>
      </c>
      <c r="M2901" t="s">
        <v>57</v>
      </c>
      <c r="N2901">
        <v>2</v>
      </c>
      <c r="O2901">
        <v>1</v>
      </c>
      <c r="P2901">
        <v>500</v>
      </c>
      <c r="Q2901">
        <v>1</v>
      </c>
      <c r="R2901">
        <v>2014</v>
      </c>
      <c r="S2901">
        <v>10</v>
      </c>
      <c r="T2901">
        <v>18</v>
      </c>
      <c r="U2901" s="1">
        <v>41930</v>
      </c>
      <c r="V2901" s="5">
        <f>Main[[#This Row],[Average_Cost_for_two]] * VLOOKUP(Main[[#This Row],[Currency]],'Currency'!A:B,2,FALSE)</f>
        <v>6</v>
      </c>
      <c r="W2901" s="5" t="str">
        <f>IF(Main[[#This Row],[Avg_Cost_USD]]&lt;10,"Low",
IF(Main[[#This Row],[Avg_Cost_USD]]&lt;=30,"Medium","High"))</f>
        <v>Low</v>
      </c>
    </row>
    <row r="2902" spans="1:23" x14ac:dyDescent="0.3">
      <c r="A2902">
        <v>9340</v>
      </c>
      <c r="B2902" t="s">
        <v>3573</v>
      </c>
      <c r="C2902">
        <v>1</v>
      </c>
      <c r="D2902" t="s">
        <v>54</v>
      </c>
      <c r="E2902" t="s">
        <v>2326</v>
      </c>
      <c r="F2902">
        <v>77.117574200000007</v>
      </c>
      <c r="G2902">
        <v>28.7004868</v>
      </c>
      <c r="H2902" t="s">
        <v>424</v>
      </c>
      <c r="I2902" t="s">
        <v>19</v>
      </c>
      <c r="J2902" t="s">
        <v>57</v>
      </c>
      <c r="K2902" t="s">
        <v>57</v>
      </c>
      <c r="L2902" t="s">
        <v>57</v>
      </c>
      <c r="M2902" t="s">
        <v>57</v>
      </c>
      <c r="N2902">
        <v>1</v>
      </c>
      <c r="O2902">
        <v>124</v>
      </c>
      <c r="P2902">
        <v>300</v>
      </c>
      <c r="Q2902">
        <v>3.7</v>
      </c>
      <c r="R2902">
        <v>2012</v>
      </c>
      <c r="S2902">
        <v>9</v>
      </c>
      <c r="T2902">
        <v>2</v>
      </c>
      <c r="U2902" s="1">
        <v>41154</v>
      </c>
      <c r="V2902" s="5">
        <f>Main[[#This Row],[Average_Cost_for_two]] * VLOOKUP(Main[[#This Row],[Currency]],'Currency'!A:B,2,FALSE)</f>
        <v>3.6</v>
      </c>
      <c r="W2902" s="5" t="str">
        <f>IF(Main[[#This Row],[Avg_Cost_USD]]&lt;10,"Low",
IF(Main[[#This Row],[Avg_Cost_USD]]&lt;=30,"Medium","High"))</f>
        <v>Low</v>
      </c>
    </row>
    <row r="2903" spans="1:23" x14ac:dyDescent="0.3">
      <c r="A2903">
        <v>18384137</v>
      </c>
      <c r="B2903" t="s">
        <v>3574</v>
      </c>
      <c r="C2903">
        <v>1</v>
      </c>
      <c r="D2903" t="s">
        <v>54</v>
      </c>
      <c r="E2903" t="s">
        <v>211</v>
      </c>
      <c r="F2903">
        <v>77.209482600000001</v>
      </c>
      <c r="G2903">
        <v>28.663599000000001</v>
      </c>
      <c r="H2903" t="s">
        <v>321</v>
      </c>
      <c r="I2903" t="s">
        <v>19</v>
      </c>
      <c r="J2903" t="s">
        <v>57</v>
      </c>
      <c r="K2903" t="s">
        <v>57</v>
      </c>
      <c r="L2903" t="s">
        <v>57</v>
      </c>
      <c r="M2903" t="s">
        <v>57</v>
      </c>
      <c r="N2903">
        <v>1</v>
      </c>
      <c r="O2903">
        <v>4</v>
      </c>
      <c r="P2903">
        <v>300</v>
      </c>
      <c r="Q2903">
        <v>3.1</v>
      </c>
      <c r="R2903">
        <v>2016</v>
      </c>
      <c r="S2903">
        <v>9</v>
      </c>
      <c r="T2903">
        <v>21</v>
      </c>
      <c r="U2903" s="1">
        <v>42634</v>
      </c>
      <c r="V2903" s="5">
        <f>Main[[#This Row],[Average_Cost_for_two]] * VLOOKUP(Main[[#This Row],[Currency]],'Currency'!A:B,2,FALSE)</f>
        <v>3.6</v>
      </c>
      <c r="W2903" s="5" t="str">
        <f>IF(Main[[#This Row],[Avg_Cost_USD]]&lt;10,"Low",
IF(Main[[#This Row],[Avg_Cost_USD]]&lt;=30,"Medium","High"))</f>
        <v>Low</v>
      </c>
    </row>
    <row r="2904" spans="1:23" x14ac:dyDescent="0.3">
      <c r="A2904">
        <v>18272386</v>
      </c>
      <c r="B2904" t="s">
        <v>3575</v>
      </c>
      <c r="C2904">
        <v>1</v>
      </c>
      <c r="D2904" t="s">
        <v>54</v>
      </c>
      <c r="E2904" t="s">
        <v>211</v>
      </c>
      <c r="F2904">
        <v>77.227178100000003</v>
      </c>
      <c r="G2904">
        <v>28.656330199999999</v>
      </c>
      <c r="H2904" t="s">
        <v>433</v>
      </c>
      <c r="I2904" t="s">
        <v>19</v>
      </c>
      <c r="J2904" t="s">
        <v>57</v>
      </c>
      <c r="K2904" t="s">
        <v>57</v>
      </c>
      <c r="L2904" t="s">
        <v>57</v>
      </c>
      <c r="M2904" t="s">
        <v>57</v>
      </c>
      <c r="N2904">
        <v>1</v>
      </c>
      <c r="O2904">
        <v>4</v>
      </c>
      <c r="P2904">
        <v>300</v>
      </c>
      <c r="Q2904">
        <v>2.8</v>
      </c>
      <c r="R2904">
        <v>2010</v>
      </c>
      <c r="S2904">
        <v>9</v>
      </c>
      <c r="T2904">
        <v>27</v>
      </c>
      <c r="U2904" s="1">
        <v>40448</v>
      </c>
      <c r="V2904" s="5">
        <f>Main[[#This Row],[Average_Cost_for_two]] * VLOOKUP(Main[[#This Row],[Currency]],'Currency'!A:B,2,FALSE)</f>
        <v>3.6</v>
      </c>
      <c r="W2904" s="5" t="str">
        <f>IF(Main[[#This Row],[Avg_Cost_USD]]&lt;10,"Low",
IF(Main[[#This Row],[Avg_Cost_USD]]&lt;=30,"Medium","High"))</f>
        <v>Low</v>
      </c>
    </row>
    <row r="2905" spans="1:23" x14ac:dyDescent="0.3">
      <c r="A2905">
        <v>311093</v>
      </c>
      <c r="B2905" t="s">
        <v>3576</v>
      </c>
      <c r="C2905">
        <v>1</v>
      </c>
      <c r="D2905" t="s">
        <v>54</v>
      </c>
      <c r="E2905" t="s">
        <v>117</v>
      </c>
      <c r="F2905">
        <v>77.2253817</v>
      </c>
      <c r="G2905">
        <v>28.6764039</v>
      </c>
      <c r="H2905" t="s">
        <v>339</v>
      </c>
      <c r="I2905" t="s">
        <v>19</v>
      </c>
      <c r="J2905" t="s">
        <v>57</v>
      </c>
      <c r="K2905" t="s">
        <v>57</v>
      </c>
      <c r="L2905" t="s">
        <v>57</v>
      </c>
      <c r="M2905" t="s">
        <v>57</v>
      </c>
      <c r="N2905">
        <v>1</v>
      </c>
      <c r="O2905">
        <v>17</v>
      </c>
      <c r="P2905">
        <v>300</v>
      </c>
      <c r="Q2905">
        <v>3.2</v>
      </c>
      <c r="R2905">
        <v>2011</v>
      </c>
      <c r="S2905">
        <v>9</v>
      </c>
      <c r="T2905">
        <v>12</v>
      </c>
      <c r="U2905" s="1">
        <v>40798</v>
      </c>
      <c r="V2905" s="5">
        <f>Main[[#This Row],[Average_Cost_for_two]] * VLOOKUP(Main[[#This Row],[Currency]],'Currency'!A:B,2,FALSE)</f>
        <v>3.6</v>
      </c>
      <c r="W2905" s="5" t="str">
        <f>IF(Main[[#This Row],[Avg_Cost_USD]]&lt;10,"Low",
IF(Main[[#This Row],[Avg_Cost_USD]]&lt;=30,"Medium","High"))</f>
        <v>Low</v>
      </c>
    </row>
    <row r="2906" spans="1:23" x14ac:dyDescent="0.3">
      <c r="A2906">
        <v>9927</v>
      </c>
      <c r="B2906" t="s">
        <v>3577</v>
      </c>
      <c r="C2906">
        <v>1</v>
      </c>
      <c r="D2906" t="s">
        <v>54</v>
      </c>
      <c r="E2906" t="s">
        <v>117</v>
      </c>
      <c r="F2906">
        <v>77.224169099999997</v>
      </c>
      <c r="G2906">
        <v>28.672212500000001</v>
      </c>
      <c r="H2906" t="s">
        <v>3578</v>
      </c>
      <c r="I2906" t="s">
        <v>19</v>
      </c>
      <c r="J2906" t="s">
        <v>57</v>
      </c>
      <c r="K2906" t="s">
        <v>57</v>
      </c>
      <c r="L2906" t="s">
        <v>57</v>
      </c>
      <c r="M2906" t="s">
        <v>57</v>
      </c>
      <c r="N2906">
        <v>1</v>
      </c>
      <c r="O2906">
        <v>95</v>
      </c>
      <c r="P2906">
        <v>300</v>
      </c>
      <c r="Q2906">
        <v>3.6</v>
      </c>
      <c r="R2906">
        <v>2013</v>
      </c>
      <c r="S2906">
        <v>9</v>
      </c>
      <c r="T2906">
        <v>27</v>
      </c>
      <c r="U2906" s="1">
        <v>41544</v>
      </c>
      <c r="V2906" s="5">
        <f>Main[[#This Row],[Average_Cost_for_two]] * VLOOKUP(Main[[#This Row],[Currency]],'Currency'!A:B,2,FALSE)</f>
        <v>3.6</v>
      </c>
      <c r="W2906" s="5" t="str">
        <f>IF(Main[[#This Row],[Avg_Cost_USD]]&lt;10,"Low",
IF(Main[[#This Row],[Avg_Cost_USD]]&lt;=30,"Medium","High"))</f>
        <v>Low</v>
      </c>
    </row>
    <row r="2907" spans="1:23" x14ac:dyDescent="0.3">
      <c r="A2907">
        <v>18256980</v>
      </c>
      <c r="B2907" t="s">
        <v>3579</v>
      </c>
      <c r="C2907">
        <v>1</v>
      </c>
      <c r="D2907" t="s">
        <v>54</v>
      </c>
      <c r="E2907" t="s">
        <v>265</v>
      </c>
      <c r="F2907">
        <v>77.196815700000002</v>
      </c>
      <c r="G2907">
        <v>28.689616699999998</v>
      </c>
      <c r="H2907" t="s">
        <v>2838</v>
      </c>
      <c r="I2907" t="s">
        <v>19</v>
      </c>
      <c r="J2907" t="s">
        <v>57</v>
      </c>
      <c r="K2907" t="s">
        <v>57</v>
      </c>
      <c r="L2907" t="s">
        <v>57</v>
      </c>
      <c r="M2907" t="s">
        <v>57</v>
      </c>
      <c r="N2907">
        <v>1</v>
      </c>
      <c r="O2907">
        <v>35</v>
      </c>
      <c r="P2907">
        <v>300</v>
      </c>
      <c r="Q2907">
        <v>3.3</v>
      </c>
      <c r="R2907">
        <v>2010</v>
      </c>
      <c r="S2907">
        <v>9</v>
      </c>
      <c r="T2907">
        <v>3</v>
      </c>
      <c r="U2907" s="1">
        <v>40424</v>
      </c>
      <c r="V2907" s="5">
        <f>Main[[#This Row],[Average_Cost_for_two]] * VLOOKUP(Main[[#This Row],[Currency]],'Currency'!A:B,2,FALSE)</f>
        <v>3.6</v>
      </c>
      <c r="W2907" s="5" t="str">
        <f>IF(Main[[#This Row],[Avg_Cost_USD]]&lt;10,"Low",
IF(Main[[#This Row],[Avg_Cost_USD]]&lt;=30,"Medium","High"))</f>
        <v>Low</v>
      </c>
    </row>
    <row r="2908" spans="1:23" x14ac:dyDescent="0.3">
      <c r="A2908">
        <v>313004</v>
      </c>
      <c r="B2908" t="s">
        <v>3580</v>
      </c>
      <c r="C2908">
        <v>1</v>
      </c>
      <c r="D2908" t="s">
        <v>54</v>
      </c>
      <c r="E2908" t="s">
        <v>55</v>
      </c>
      <c r="F2908">
        <v>77.273983400000006</v>
      </c>
      <c r="G2908">
        <v>28.657452979999999</v>
      </c>
      <c r="H2908" t="s">
        <v>321</v>
      </c>
      <c r="I2908" t="s">
        <v>19</v>
      </c>
      <c r="J2908" t="s">
        <v>57</v>
      </c>
      <c r="K2908" t="s">
        <v>57</v>
      </c>
      <c r="L2908" t="s">
        <v>57</v>
      </c>
      <c r="M2908" t="s">
        <v>57</v>
      </c>
      <c r="N2908">
        <v>1</v>
      </c>
      <c r="O2908">
        <v>6</v>
      </c>
      <c r="P2908">
        <v>300</v>
      </c>
      <c r="Q2908">
        <v>3.1</v>
      </c>
      <c r="R2908">
        <v>2012</v>
      </c>
      <c r="S2908">
        <v>9</v>
      </c>
      <c r="T2908">
        <v>9</v>
      </c>
      <c r="U2908" s="1">
        <v>41161</v>
      </c>
      <c r="V2908" s="5">
        <f>Main[[#This Row],[Average_Cost_for_two]] * VLOOKUP(Main[[#This Row],[Currency]],'Currency'!A:B,2,FALSE)</f>
        <v>3.6</v>
      </c>
      <c r="W2908" s="5" t="str">
        <f>IF(Main[[#This Row],[Avg_Cost_USD]]&lt;10,"Low",
IF(Main[[#This Row],[Avg_Cost_USD]]&lt;=30,"Medium","High"))</f>
        <v>Low</v>
      </c>
    </row>
    <row r="2909" spans="1:23" x14ac:dyDescent="0.3">
      <c r="A2909">
        <v>18425748</v>
      </c>
      <c r="B2909" t="s">
        <v>3112</v>
      </c>
      <c r="C2909">
        <v>1</v>
      </c>
      <c r="D2909" t="s">
        <v>54</v>
      </c>
      <c r="E2909" t="s">
        <v>124</v>
      </c>
      <c r="F2909">
        <v>77.214327100000006</v>
      </c>
      <c r="G2909">
        <v>28.563137600000001</v>
      </c>
      <c r="H2909" t="s">
        <v>298</v>
      </c>
      <c r="I2909" t="s">
        <v>19</v>
      </c>
      <c r="J2909" t="s">
        <v>57</v>
      </c>
      <c r="K2909" t="s">
        <v>57</v>
      </c>
      <c r="L2909" t="s">
        <v>57</v>
      </c>
      <c r="M2909" t="s">
        <v>57</v>
      </c>
      <c r="N2909">
        <v>1</v>
      </c>
      <c r="O2909">
        <v>2</v>
      </c>
      <c r="P2909">
        <v>300</v>
      </c>
      <c r="Q2909">
        <v>1</v>
      </c>
      <c r="R2909">
        <v>2017</v>
      </c>
      <c r="S2909">
        <v>9</v>
      </c>
      <c r="T2909">
        <v>25</v>
      </c>
      <c r="U2909" s="1">
        <v>43003</v>
      </c>
      <c r="V2909" s="5">
        <f>Main[[#This Row],[Average_Cost_for_two]] * VLOOKUP(Main[[#This Row],[Currency]],'Currency'!A:B,2,FALSE)</f>
        <v>3.6</v>
      </c>
      <c r="W2909" s="5" t="str">
        <f>IF(Main[[#This Row],[Avg_Cost_USD]]&lt;10,"Low",
IF(Main[[#This Row],[Avg_Cost_USD]]&lt;=30,"Medium","High"))</f>
        <v>Low</v>
      </c>
    </row>
    <row r="2910" spans="1:23" x14ac:dyDescent="0.3">
      <c r="A2910">
        <v>6959</v>
      </c>
      <c r="B2910" t="s">
        <v>3581</v>
      </c>
      <c r="C2910">
        <v>1</v>
      </c>
      <c r="D2910" t="s">
        <v>54</v>
      </c>
      <c r="E2910" t="s">
        <v>1674</v>
      </c>
      <c r="F2910">
        <v>77.098056499999998</v>
      </c>
      <c r="G2910">
        <v>28.6343754</v>
      </c>
      <c r="H2910" t="s">
        <v>439</v>
      </c>
      <c r="I2910" t="s">
        <v>19</v>
      </c>
      <c r="J2910" t="s">
        <v>57</v>
      </c>
      <c r="K2910" t="s">
        <v>57</v>
      </c>
      <c r="L2910" t="s">
        <v>57</v>
      </c>
      <c r="M2910" t="s">
        <v>57</v>
      </c>
      <c r="N2910">
        <v>1</v>
      </c>
      <c r="O2910">
        <v>22</v>
      </c>
      <c r="P2910">
        <v>300</v>
      </c>
      <c r="Q2910">
        <v>3.4</v>
      </c>
      <c r="R2910">
        <v>2011</v>
      </c>
      <c r="S2910">
        <v>9</v>
      </c>
      <c r="T2910">
        <v>12</v>
      </c>
      <c r="U2910" s="1">
        <v>40798</v>
      </c>
      <c r="V2910" s="5">
        <f>Main[[#This Row],[Average_Cost_for_two]] * VLOOKUP(Main[[#This Row],[Currency]],'Currency'!A:B,2,FALSE)</f>
        <v>3.6</v>
      </c>
      <c r="W2910" s="5" t="str">
        <f>IF(Main[[#This Row],[Avg_Cost_USD]]&lt;10,"Low",
IF(Main[[#This Row],[Avg_Cost_USD]]&lt;=30,"Medium","High"))</f>
        <v>Low</v>
      </c>
    </row>
    <row r="2911" spans="1:23" x14ac:dyDescent="0.3">
      <c r="A2911">
        <v>18241858</v>
      </c>
      <c r="B2911" t="s">
        <v>3582</v>
      </c>
      <c r="C2911">
        <v>1</v>
      </c>
      <c r="D2911" t="s">
        <v>54</v>
      </c>
      <c r="E2911" t="s">
        <v>1674</v>
      </c>
      <c r="F2911">
        <v>77.098140200000003</v>
      </c>
      <c r="G2911">
        <v>28.632241199999999</v>
      </c>
      <c r="H2911" t="s">
        <v>1484</v>
      </c>
      <c r="I2911" t="s">
        <v>19</v>
      </c>
      <c r="J2911" t="s">
        <v>57</v>
      </c>
      <c r="K2911" t="s">
        <v>57</v>
      </c>
      <c r="L2911" t="s">
        <v>57</v>
      </c>
      <c r="M2911" t="s">
        <v>57</v>
      </c>
      <c r="N2911">
        <v>1</v>
      </c>
      <c r="O2911">
        <v>18</v>
      </c>
      <c r="P2911">
        <v>300</v>
      </c>
      <c r="Q2911">
        <v>2.6</v>
      </c>
      <c r="R2911">
        <v>2010</v>
      </c>
      <c r="S2911">
        <v>9</v>
      </c>
      <c r="T2911">
        <v>1</v>
      </c>
      <c r="U2911" s="1">
        <v>40422</v>
      </c>
      <c r="V2911" s="5">
        <f>Main[[#This Row],[Average_Cost_for_two]] * VLOOKUP(Main[[#This Row],[Currency]],'Currency'!A:B,2,FALSE)</f>
        <v>3.6</v>
      </c>
      <c r="W2911" s="5" t="str">
        <f>IF(Main[[#This Row],[Avg_Cost_USD]]&lt;10,"Low",
IF(Main[[#This Row],[Avg_Cost_USD]]&lt;=30,"Medium","High"))</f>
        <v>Low</v>
      </c>
    </row>
    <row r="2912" spans="1:23" x14ac:dyDescent="0.3">
      <c r="A2912">
        <v>308716</v>
      </c>
      <c r="B2912" t="s">
        <v>3583</v>
      </c>
      <c r="C2912">
        <v>1</v>
      </c>
      <c r="D2912" t="s">
        <v>54</v>
      </c>
      <c r="E2912" t="s">
        <v>1674</v>
      </c>
      <c r="F2912">
        <v>77.104033299999998</v>
      </c>
      <c r="G2912">
        <v>28.619787800000001</v>
      </c>
      <c r="H2912" t="s">
        <v>315</v>
      </c>
      <c r="I2912" t="s">
        <v>19</v>
      </c>
      <c r="J2912" t="s">
        <v>57</v>
      </c>
      <c r="K2912" t="s">
        <v>57</v>
      </c>
      <c r="L2912" t="s">
        <v>57</v>
      </c>
      <c r="M2912" t="s">
        <v>57</v>
      </c>
      <c r="N2912">
        <v>1</v>
      </c>
      <c r="O2912">
        <v>14</v>
      </c>
      <c r="P2912">
        <v>300</v>
      </c>
      <c r="Q2912">
        <v>2.9</v>
      </c>
      <c r="R2912">
        <v>2014</v>
      </c>
      <c r="S2912">
        <v>9</v>
      </c>
      <c r="T2912">
        <v>11</v>
      </c>
      <c r="U2912" s="1">
        <v>41893</v>
      </c>
      <c r="V2912" s="5">
        <f>Main[[#This Row],[Average_Cost_for_two]] * VLOOKUP(Main[[#This Row],[Currency]],'Currency'!A:B,2,FALSE)</f>
        <v>3.6</v>
      </c>
      <c r="W2912" s="5" t="str">
        <f>IF(Main[[#This Row],[Avg_Cost_USD]]&lt;10,"Low",
IF(Main[[#This Row],[Avg_Cost_USD]]&lt;=30,"Medium","High"))</f>
        <v>Low</v>
      </c>
    </row>
    <row r="2913" spans="1:23" x14ac:dyDescent="0.3">
      <c r="A2913">
        <v>300527</v>
      </c>
      <c r="B2913" t="s">
        <v>3584</v>
      </c>
      <c r="C2913">
        <v>1</v>
      </c>
      <c r="D2913" t="s">
        <v>54</v>
      </c>
      <c r="E2913" t="s">
        <v>983</v>
      </c>
      <c r="F2913">
        <v>77.091738000000007</v>
      </c>
      <c r="G2913">
        <v>28.619165200000001</v>
      </c>
      <c r="H2913" t="s">
        <v>935</v>
      </c>
      <c r="I2913" t="s">
        <v>19</v>
      </c>
      <c r="J2913" t="s">
        <v>57</v>
      </c>
      <c r="K2913" t="s">
        <v>61</v>
      </c>
      <c r="L2913" t="s">
        <v>57</v>
      </c>
      <c r="M2913" t="s">
        <v>57</v>
      </c>
      <c r="N2913">
        <v>1</v>
      </c>
      <c r="O2913">
        <v>155</v>
      </c>
      <c r="P2913">
        <v>300</v>
      </c>
      <c r="Q2913">
        <v>3.6</v>
      </c>
      <c r="R2913">
        <v>2014</v>
      </c>
      <c r="S2913">
        <v>9</v>
      </c>
      <c r="T2913">
        <v>3</v>
      </c>
      <c r="U2913" s="1">
        <v>41885</v>
      </c>
      <c r="V2913" s="5">
        <f>Main[[#This Row],[Average_Cost_for_two]] * VLOOKUP(Main[[#This Row],[Currency]],'Currency'!A:B,2,FALSE)</f>
        <v>3.6</v>
      </c>
      <c r="W2913" s="5" t="str">
        <f>IF(Main[[#This Row],[Avg_Cost_USD]]&lt;10,"Low",
IF(Main[[#This Row],[Avg_Cost_USD]]&lt;=30,"Medium","High"))</f>
        <v>Low</v>
      </c>
    </row>
    <row r="2914" spans="1:23" x14ac:dyDescent="0.3">
      <c r="A2914">
        <v>18282453</v>
      </c>
      <c r="B2914" t="s">
        <v>3585</v>
      </c>
      <c r="C2914">
        <v>1</v>
      </c>
      <c r="D2914" t="s">
        <v>54</v>
      </c>
      <c r="E2914" t="s">
        <v>126</v>
      </c>
      <c r="F2914">
        <v>77.283534410000001</v>
      </c>
      <c r="G2914">
        <v>28.651247120000001</v>
      </c>
      <c r="H2914" t="s">
        <v>350</v>
      </c>
      <c r="I2914" t="s">
        <v>19</v>
      </c>
      <c r="J2914" t="s">
        <v>57</v>
      </c>
      <c r="K2914" t="s">
        <v>57</v>
      </c>
      <c r="L2914" t="s">
        <v>57</v>
      </c>
      <c r="M2914" t="s">
        <v>57</v>
      </c>
      <c r="N2914">
        <v>1</v>
      </c>
      <c r="O2914">
        <v>2</v>
      </c>
      <c r="P2914">
        <v>300</v>
      </c>
      <c r="Q2914">
        <v>1</v>
      </c>
      <c r="R2914">
        <v>2010</v>
      </c>
      <c r="S2914">
        <v>9</v>
      </c>
      <c r="T2914">
        <v>11</v>
      </c>
      <c r="U2914" s="1">
        <v>40432</v>
      </c>
      <c r="V2914" s="5">
        <f>Main[[#This Row],[Average_Cost_for_two]] * VLOOKUP(Main[[#This Row],[Currency]],'Currency'!A:B,2,FALSE)</f>
        <v>3.6</v>
      </c>
      <c r="W2914" s="5" t="str">
        <f>IF(Main[[#This Row],[Avg_Cost_USD]]&lt;10,"Low",
IF(Main[[#This Row],[Avg_Cost_USD]]&lt;=30,"Medium","High"))</f>
        <v>Low</v>
      </c>
    </row>
    <row r="2915" spans="1:23" x14ac:dyDescent="0.3">
      <c r="A2915">
        <v>18363216</v>
      </c>
      <c r="B2915" t="s">
        <v>3586</v>
      </c>
      <c r="C2915">
        <v>1</v>
      </c>
      <c r="D2915" t="s">
        <v>54</v>
      </c>
      <c r="E2915" t="s">
        <v>229</v>
      </c>
      <c r="F2915">
        <v>0</v>
      </c>
      <c r="G2915">
        <v>0</v>
      </c>
      <c r="H2915" t="s">
        <v>3587</v>
      </c>
      <c r="I2915" t="s">
        <v>19</v>
      </c>
      <c r="J2915" t="s">
        <v>57</v>
      </c>
      <c r="K2915" t="s">
        <v>57</v>
      </c>
      <c r="L2915" t="s">
        <v>57</v>
      </c>
      <c r="M2915" t="s">
        <v>57</v>
      </c>
      <c r="N2915">
        <v>1</v>
      </c>
      <c r="O2915">
        <v>1</v>
      </c>
      <c r="P2915">
        <v>300</v>
      </c>
      <c r="Q2915">
        <v>1</v>
      </c>
      <c r="R2915">
        <v>2011</v>
      </c>
      <c r="S2915">
        <v>9</v>
      </c>
      <c r="T2915">
        <v>3</v>
      </c>
      <c r="U2915" s="1">
        <v>40789</v>
      </c>
      <c r="V2915" s="5">
        <f>Main[[#This Row],[Average_Cost_for_two]] * VLOOKUP(Main[[#This Row],[Currency]],'Currency'!A:B,2,FALSE)</f>
        <v>3.6</v>
      </c>
      <c r="W2915" s="5" t="str">
        <f>IF(Main[[#This Row],[Avg_Cost_USD]]&lt;10,"Low",
IF(Main[[#This Row],[Avg_Cost_USD]]&lt;=30,"Medium","High"))</f>
        <v>Low</v>
      </c>
    </row>
    <row r="2916" spans="1:23" x14ac:dyDescent="0.3">
      <c r="A2916">
        <v>7856</v>
      </c>
      <c r="B2916" t="s">
        <v>626</v>
      </c>
      <c r="C2916">
        <v>1</v>
      </c>
      <c r="D2916" t="s">
        <v>54</v>
      </c>
      <c r="E2916" t="s">
        <v>1720</v>
      </c>
      <c r="F2916">
        <v>77.243703400000001</v>
      </c>
      <c r="G2916">
        <v>28.569009300000001</v>
      </c>
      <c r="H2916" t="s">
        <v>3588</v>
      </c>
      <c r="I2916" t="s">
        <v>19</v>
      </c>
      <c r="J2916" t="s">
        <v>57</v>
      </c>
      <c r="K2916" t="s">
        <v>61</v>
      </c>
      <c r="L2916" t="s">
        <v>57</v>
      </c>
      <c r="M2916" t="s">
        <v>57</v>
      </c>
      <c r="N2916">
        <v>1</v>
      </c>
      <c r="O2916">
        <v>22</v>
      </c>
      <c r="P2916">
        <v>300</v>
      </c>
      <c r="Q2916">
        <v>3.4</v>
      </c>
      <c r="R2916">
        <v>2018</v>
      </c>
      <c r="S2916">
        <v>9</v>
      </c>
      <c r="T2916">
        <v>1</v>
      </c>
      <c r="U2916" s="1">
        <v>43344</v>
      </c>
      <c r="V2916" s="5">
        <f>Main[[#This Row],[Average_Cost_for_two]] * VLOOKUP(Main[[#This Row],[Currency]],'Currency'!A:B,2,FALSE)</f>
        <v>3.6</v>
      </c>
      <c r="W2916" s="5" t="str">
        <f>IF(Main[[#This Row],[Avg_Cost_USD]]&lt;10,"Low",
IF(Main[[#This Row],[Avg_Cost_USD]]&lt;=30,"Medium","High"))</f>
        <v>Low</v>
      </c>
    </row>
    <row r="2917" spans="1:23" x14ac:dyDescent="0.3">
      <c r="A2917">
        <v>311466</v>
      </c>
      <c r="B2917" t="s">
        <v>3589</v>
      </c>
      <c r="C2917">
        <v>1</v>
      </c>
      <c r="D2917" t="s">
        <v>54</v>
      </c>
      <c r="E2917" t="s">
        <v>293</v>
      </c>
      <c r="F2917">
        <v>77.158043000000006</v>
      </c>
      <c r="G2917">
        <v>28.6920346</v>
      </c>
      <c r="H2917" t="s">
        <v>315</v>
      </c>
      <c r="I2917" t="s">
        <v>19</v>
      </c>
      <c r="J2917" t="s">
        <v>57</v>
      </c>
      <c r="K2917" t="s">
        <v>57</v>
      </c>
      <c r="L2917" t="s">
        <v>57</v>
      </c>
      <c r="M2917" t="s">
        <v>57</v>
      </c>
      <c r="N2917">
        <v>1</v>
      </c>
      <c r="O2917">
        <v>32</v>
      </c>
      <c r="P2917">
        <v>300</v>
      </c>
      <c r="Q2917">
        <v>3.4</v>
      </c>
      <c r="R2917">
        <v>2018</v>
      </c>
      <c r="S2917">
        <v>9</v>
      </c>
      <c r="T2917">
        <v>10</v>
      </c>
      <c r="U2917" s="1">
        <v>43353</v>
      </c>
      <c r="V2917" s="5">
        <f>Main[[#This Row],[Average_Cost_for_two]] * VLOOKUP(Main[[#This Row],[Currency]],'Currency'!A:B,2,FALSE)</f>
        <v>3.6</v>
      </c>
      <c r="W2917" s="5" t="str">
        <f>IF(Main[[#This Row],[Avg_Cost_USD]]&lt;10,"Low",
IF(Main[[#This Row],[Avg_Cost_USD]]&lt;=30,"Medium","High"))</f>
        <v>Low</v>
      </c>
    </row>
    <row r="2918" spans="1:23" x14ac:dyDescent="0.3">
      <c r="A2918">
        <v>313280</v>
      </c>
      <c r="B2918" t="s">
        <v>3590</v>
      </c>
      <c r="C2918">
        <v>1</v>
      </c>
      <c r="D2918" t="s">
        <v>54</v>
      </c>
      <c r="E2918" t="s">
        <v>1401</v>
      </c>
      <c r="F2918">
        <v>77.226937449999994</v>
      </c>
      <c r="G2918">
        <v>28.582226179999999</v>
      </c>
      <c r="H2918" t="s">
        <v>430</v>
      </c>
      <c r="I2918" t="s">
        <v>19</v>
      </c>
      <c r="J2918" t="s">
        <v>57</v>
      </c>
      <c r="K2918" t="s">
        <v>57</v>
      </c>
      <c r="L2918" t="s">
        <v>57</v>
      </c>
      <c r="M2918" t="s">
        <v>57</v>
      </c>
      <c r="N2918">
        <v>1</v>
      </c>
      <c r="O2918">
        <v>26</v>
      </c>
      <c r="P2918">
        <v>300</v>
      </c>
      <c r="Q2918">
        <v>3.6</v>
      </c>
      <c r="R2918">
        <v>2015</v>
      </c>
      <c r="S2918">
        <v>9</v>
      </c>
      <c r="T2918">
        <v>21</v>
      </c>
      <c r="U2918" s="1">
        <v>42268</v>
      </c>
      <c r="V2918" s="5">
        <f>Main[[#This Row],[Average_Cost_for_two]] * VLOOKUP(Main[[#This Row],[Currency]],'Currency'!A:B,2,FALSE)</f>
        <v>3.6</v>
      </c>
      <c r="W2918" s="5" t="str">
        <f>IF(Main[[#This Row],[Avg_Cost_USD]]&lt;10,"Low",
IF(Main[[#This Row],[Avg_Cost_USD]]&lt;=30,"Medium","High"))</f>
        <v>Low</v>
      </c>
    </row>
    <row r="2919" spans="1:23" x14ac:dyDescent="0.3">
      <c r="A2919">
        <v>305201</v>
      </c>
      <c r="B2919" t="s">
        <v>3591</v>
      </c>
      <c r="C2919">
        <v>1</v>
      </c>
      <c r="D2919" t="s">
        <v>54</v>
      </c>
      <c r="E2919" t="s">
        <v>63</v>
      </c>
      <c r="F2919">
        <v>77.122898500000005</v>
      </c>
      <c r="G2919">
        <v>28.5429052</v>
      </c>
      <c r="H2919" t="s">
        <v>335</v>
      </c>
      <c r="I2919" t="s">
        <v>19</v>
      </c>
      <c r="J2919" t="s">
        <v>57</v>
      </c>
      <c r="K2919" t="s">
        <v>57</v>
      </c>
      <c r="L2919" t="s">
        <v>57</v>
      </c>
      <c r="M2919" t="s">
        <v>57</v>
      </c>
      <c r="N2919">
        <v>1</v>
      </c>
      <c r="O2919">
        <v>17</v>
      </c>
      <c r="P2919">
        <v>300</v>
      </c>
      <c r="Q2919">
        <v>3.2</v>
      </c>
      <c r="R2919">
        <v>2017</v>
      </c>
      <c r="S2919">
        <v>9</v>
      </c>
      <c r="T2919">
        <v>11</v>
      </c>
      <c r="U2919" s="1">
        <v>42989</v>
      </c>
      <c r="V2919" s="5">
        <f>Main[[#This Row],[Average_Cost_for_two]] * VLOOKUP(Main[[#This Row],[Currency]],'Currency'!A:B,2,FALSE)</f>
        <v>3.6</v>
      </c>
      <c r="W2919" s="5" t="str">
        <f>IF(Main[[#This Row],[Avg_Cost_USD]]&lt;10,"Low",
IF(Main[[#This Row],[Avg_Cost_USD]]&lt;=30,"Medium","High"))</f>
        <v>Low</v>
      </c>
    </row>
    <row r="2920" spans="1:23" x14ac:dyDescent="0.3">
      <c r="A2920">
        <v>18294392</v>
      </c>
      <c r="B2920" t="s">
        <v>3592</v>
      </c>
      <c r="C2920">
        <v>1</v>
      </c>
      <c r="D2920" t="s">
        <v>54</v>
      </c>
      <c r="E2920" t="s">
        <v>3593</v>
      </c>
      <c r="F2920">
        <v>77.22</v>
      </c>
      <c r="G2920">
        <v>28.61</v>
      </c>
      <c r="H2920" t="s">
        <v>2084</v>
      </c>
      <c r="I2920" t="s">
        <v>19</v>
      </c>
      <c r="J2920" t="s">
        <v>57</v>
      </c>
      <c r="K2920" t="s">
        <v>57</v>
      </c>
      <c r="L2920" t="s">
        <v>57</v>
      </c>
      <c r="M2920" t="s">
        <v>57</v>
      </c>
      <c r="N2920">
        <v>1</v>
      </c>
      <c r="O2920">
        <v>2</v>
      </c>
      <c r="P2920">
        <v>300</v>
      </c>
      <c r="Q2920">
        <v>1</v>
      </c>
      <c r="R2920">
        <v>2017</v>
      </c>
      <c r="S2920">
        <v>9</v>
      </c>
      <c r="T2920">
        <v>12</v>
      </c>
      <c r="U2920" s="1">
        <v>42990</v>
      </c>
      <c r="V2920" s="5">
        <f>Main[[#This Row],[Average_Cost_for_two]] * VLOOKUP(Main[[#This Row],[Currency]],'Currency'!A:B,2,FALSE)</f>
        <v>3.6</v>
      </c>
      <c r="W2920" s="5" t="str">
        <f>IF(Main[[#This Row],[Avg_Cost_USD]]&lt;10,"Low",
IF(Main[[#This Row],[Avg_Cost_USD]]&lt;=30,"Medium","High"))</f>
        <v>Low</v>
      </c>
    </row>
    <row r="2921" spans="1:23" x14ac:dyDescent="0.3">
      <c r="A2921">
        <v>18460315</v>
      </c>
      <c r="B2921" t="s">
        <v>3594</v>
      </c>
      <c r="C2921">
        <v>1</v>
      </c>
      <c r="D2921" t="s">
        <v>54</v>
      </c>
      <c r="E2921" t="s">
        <v>2924</v>
      </c>
      <c r="F2921">
        <v>77.120470400000002</v>
      </c>
      <c r="G2921">
        <v>28.6307568</v>
      </c>
      <c r="H2921" t="s">
        <v>350</v>
      </c>
      <c r="I2921" t="s">
        <v>19</v>
      </c>
      <c r="J2921" t="s">
        <v>57</v>
      </c>
      <c r="K2921" t="s">
        <v>57</v>
      </c>
      <c r="L2921" t="s">
        <v>57</v>
      </c>
      <c r="M2921" t="s">
        <v>57</v>
      </c>
      <c r="N2921">
        <v>1</v>
      </c>
      <c r="O2921">
        <v>3</v>
      </c>
      <c r="P2921">
        <v>300</v>
      </c>
      <c r="Q2921">
        <v>1</v>
      </c>
      <c r="R2921">
        <v>2013</v>
      </c>
      <c r="S2921">
        <v>9</v>
      </c>
      <c r="T2921">
        <v>2</v>
      </c>
      <c r="U2921" s="1">
        <v>41519</v>
      </c>
      <c r="V2921" s="5">
        <f>Main[[#This Row],[Average_Cost_for_two]] * VLOOKUP(Main[[#This Row],[Currency]],'Currency'!A:B,2,FALSE)</f>
        <v>3.6</v>
      </c>
      <c r="W2921" s="5" t="str">
        <f>IF(Main[[#This Row],[Avg_Cost_USD]]&lt;10,"Low",
IF(Main[[#This Row],[Avg_Cost_USD]]&lt;=30,"Medium","High"))</f>
        <v>Low</v>
      </c>
    </row>
    <row r="2922" spans="1:23" x14ac:dyDescent="0.3">
      <c r="A2922">
        <v>18429423</v>
      </c>
      <c r="B2922" t="s">
        <v>3595</v>
      </c>
      <c r="C2922">
        <v>1</v>
      </c>
      <c r="D2922" t="s">
        <v>54</v>
      </c>
      <c r="E2922" t="s">
        <v>104</v>
      </c>
      <c r="F2922">
        <v>77.297847000000004</v>
      </c>
      <c r="G2922">
        <v>28.607116000000001</v>
      </c>
      <c r="H2922" t="s">
        <v>315</v>
      </c>
      <c r="I2922" t="s">
        <v>19</v>
      </c>
      <c r="J2922" t="s">
        <v>57</v>
      </c>
      <c r="K2922" t="s">
        <v>61</v>
      </c>
      <c r="L2922" t="s">
        <v>57</v>
      </c>
      <c r="M2922" t="s">
        <v>57</v>
      </c>
      <c r="N2922">
        <v>1</v>
      </c>
      <c r="O2922">
        <v>4</v>
      </c>
      <c r="P2922">
        <v>300</v>
      </c>
      <c r="Q2922">
        <v>2.6</v>
      </c>
      <c r="R2922">
        <v>2016</v>
      </c>
      <c r="S2922">
        <v>9</v>
      </c>
      <c r="T2922">
        <v>7</v>
      </c>
      <c r="U2922" s="1">
        <v>42620</v>
      </c>
      <c r="V2922" s="5">
        <f>Main[[#This Row],[Average_Cost_for_two]] * VLOOKUP(Main[[#This Row],[Currency]],'Currency'!A:B,2,FALSE)</f>
        <v>3.6</v>
      </c>
      <c r="W2922" s="5" t="str">
        <f>IF(Main[[#This Row],[Avg_Cost_USD]]&lt;10,"Low",
IF(Main[[#This Row],[Avg_Cost_USD]]&lt;=30,"Medium","High"))</f>
        <v>Low</v>
      </c>
    </row>
    <row r="2923" spans="1:23" x14ac:dyDescent="0.3">
      <c r="A2923">
        <v>311245</v>
      </c>
      <c r="B2923" t="s">
        <v>3596</v>
      </c>
      <c r="C2923">
        <v>1</v>
      </c>
      <c r="D2923" t="s">
        <v>54</v>
      </c>
      <c r="E2923" t="s">
        <v>104</v>
      </c>
      <c r="F2923">
        <v>77.295296100000002</v>
      </c>
      <c r="G2923">
        <v>28.5979305</v>
      </c>
      <c r="H2923" t="s">
        <v>335</v>
      </c>
      <c r="I2923" t="s">
        <v>19</v>
      </c>
      <c r="J2923" t="s">
        <v>57</v>
      </c>
      <c r="K2923" t="s">
        <v>61</v>
      </c>
      <c r="L2923" t="s">
        <v>57</v>
      </c>
      <c r="M2923" t="s">
        <v>57</v>
      </c>
      <c r="N2923">
        <v>1</v>
      </c>
      <c r="O2923">
        <v>11</v>
      </c>
      <c r="P2923">
        <v>300</v>
      </c>
      <c r="Q2923">
        <v>2.7</v>
      </c>
      <c r="R2923">
        <v>2018</v>
      </c>
      <c r="S2923">
        <v>9</v>
      </c>
      <c r="T2923">
        <v>24</v>
      </c>
      <c r="U2923" s="1">
        <v>43367</v>
      </c>
      <c r="V2923" s="5">
        <f>Main[[#This Row],[Average_Cost_for_two]] * VLOOKUP(Main[[#This Row],[Currency]],'Currency'!A:B,2,FALSE)</f>
        <v>3.6</v>
      </c>
      <c r="W2923" s="5" t="str">
        <f>IF(Main[[#This Row],[Avg_Cost_USD]]&lt;10,"Low",
IF(Main[[#This Row],[Avg_Cost_USD]]&lt;=30,"Medium","High"))</f>
        <v>Low</v>
      </c>
    </row>
    <row r="2924" spans="1:23" x14ac:dyDescent="0.3">
      <c r="A2924">
        <v>307306</v>
      </c>
      <c r="B2924" t="s">
        <v>3597</v>
      </c>
      <c r="C2924">
        <v>1</v>
      </c>
      <c r="D2924" t="s">
        <v>54</v>
      </c>
      <c r="E2924" t="s">
        <v>104</v>
      </c>
      <c r="F2924">
        <v>77.293875299999996</v>
      </c>
      <c r="G2924">
        <v>28.6081948</v>
      </c>
      <c r="H2924" t="s">
        <v>342</v>
      </c>
      <c r="I2924" t="s">
        <v>19</v>
      </c>
      <c r="J2924" t="s">
        <v>57</v>
      </c>
      <c r="K2924" t="s">
        <v>61</v>
      </c>
      <c r="L2924" t="s">
        <v>57</v>
      </c>
      <c r="M2924" t="s">
        <v>57</v>
      </c>
      <c r="N2924">
        <v>1</v>
      </c>
      <c r="O2924">
        <v>8</v>
      </c>
      <c r="P2924">
        <v>300</v>
      </c>
      <c r="Q2924">
        <v>2.8</v>
      </c>
      <c r="R2924">
        <v>2018</v>
      </c>
      <c r="S2924">
        <v>9</v>
      </c>
      <c r="T2924">
        <v>26</v>
      </c>
      <c r="U2924" s="1">
        <v>43369</v>
      </c>
      <c r="V2924" s="5">
        <f>Main[[#This Row],[Average_Cost_for_two]] * VLOOKUP(Main[[#This Row],[Currency]],'Currency'!A:B,2,FALSE)</f>
        <v>3.6</v>
      </c>
      <c r="W2924" s="5" t="str">
        <f>IF(Main[[#This Row],[Avg_Cost_USD]]&lt;10,"Low",
IF(Main[[#This Row],[Avg_Cost_USD]]&lt;=30,"Medium","High"))</f>
        <v>Low</v>
      </c>
    </row>
    <row r="2925" spans="1:23" x14ac:dyDescent="0.3">
      <c r="A2925">
        <v>18399818</v>
      </c>
      <c r="B2925" t="s">
        <v>3598</v>
      </c>
      <c r="C2925">
        <v>1</v>
      </c>
      <c r="D2925" t="s">
        <v>54</v>
      </c>
      <c r="E2925" t="s">
        <v>104</v>
      </c>
      <c r="F2925">
        <v>77.29340594</v>
      </c>
      <c r="G2925">
        <v>28.608731800000001</v>
      </c>
      <c r="H2925" t="s">
        <v>3599</v>
      </c>
      <c r="I2925" t="s">
        <v>19</v>
      </c>
      <c r="J2925" t="s">
        <v>57</v>
      </c>
      <c r="K2925" t="s">
        <v>61</v>
      </c>
      <c r="L2925" t="s">
        <v>57</v>
      </c>
      <c r="M2925" t="s">
        <v>57</v>
      </c>
      <c r="N2925">
        <v>1</v>
      </c>
      <c r="O2925">
        <v>65</v>
      </c>
      <c r="P2925">
        <v>300</v>
      </c>
      <c r="Q2925">
        <v>3.7</v>
      </c>
      <c r="R2925">
        <v>2014</v>
      </c>
      <c r="S2925">
        <v>9</v>
      </c>
      <c r="T2925">
        <v>4</v>
      </c>
      <c r="U2925" s="1">
        <v>41886</v>
      </c>
      <c r="V2925" s="5">
        <f>Main[[#This Row],[Average_Cost_for_two]] * VLOOKUP(Main[[#This Row],[Currency]],'Currency'!A:B,2,FALSE)</f>
        <v>3.6</v>
      </c>
      <c r="W2925" s="5" t="str">
        <f>IF(Main[[#This Row],[Avg_Cost_USD]]&lt;10,"Low",
IF(Main[[#This Row],[Avg_Cost_USD]]&lt;=30,"Medium","High"))</f>
        <v>Low</v>
      </c>
    </row>
    <row r="2926" spans="1:23" x14ac:dyDescent="0.3">
      <c r="A2926">
        <v>18089212</v>
      </c>
      <c r="B2926" t="s">
        <v>3600</v>
      </c>
      <c r="C2926">
        <v>1</v>
      </c>
      <c r="D2926" t="s">
        <v>54</v>
      </c>
      <c r="E2926" t="s">
        <v>106</v>
      </c>
      <c r="F2926">
        <v>77.337971999999993</v>
      </c>
      <c r="G2926">
        <v>28.613382399999999</v>
      </c>
      <c r="H2926" t="s">
        <v>344</v>
      </c>
      <c r="I2926" t="s">
        <v>19</v>
      </c>
      <c r="J2926" t="s">
        <v>57</v>
      </c>
      <c r="K2926" t="s">
        <v>57</v>
      </c>
      <c r="L2926" t="s">
        <v>57</v>
      </c>
      <c r="M2926" t="s">
        <v>57</v>
      </c>
      <c r="N2926">
        <v>1</v>
      </c>
      <c r="O2926">
        <v>1</v>
      </c>
      <c r="P2926">
        <v>300</v>
      </c>
      <c r="Q2926">
        <v>1</v>
      </c>
      <c r="R2926">
        <v>2013</v>
      </c>
      <c r="S2926">
        <v>9</v>
      </c>
      <c r="T2926">
        <v>28</v>
      </c>
      <c r="U2926" s="1">
        <v>41545</v>
      </c>
      <c r="V2926" s="5">
        <f>Main[[#This Row],[Average_Cost_for_two]] * VLOOKUP(Main[[#This Row],[Currency]],'Currency'!A:B,2,FALSE)</f>
        <v>3.6</v>
      </c>
      <c r="W2926" s="5" t="str">
        <f>IF(Main[[#This Row],[Avg_Cost_USD]]&lt;10,"Low",
IF(Main[[#This Row],[Avg_Cost_USD]]&lt;=30,"Medium","High"))</f>
        <v>Low</v>
      </c>
    </row>
    <row r="2927" spans="1:23" x14ac:dyDescent="0.3">
      <c r="A2927">
        <v>6607</v>
      </c>
      <c r="B2927" t="s">
        <v>3573</v>
      </c>
      <c r="C2927">
        <v>1</v>
      </c>
      <c r="D2927" t="s">
        <v>54</v>
      </c>
      <c r="E2927" t="s">
        <v>1972</v>
      </c>
      <c r="F2927">
        <v>77.190661399999996</v>
      </c>
      <c r="G2927">
        <v>28.7059982</v>
      </c>
      <c r="H2927" t="s">
        <v>424</v>
      </c>
      <c r="I2927" t="s">
        <v>19</v>
      </c>
      <c r="J2927" t="s">
        <v>57</v>
      </c>
      <c r="K2927" t="s">
        <v>57</v>
      </c>
      <c r="L2927" t="s">
        <v>57</v>
      </c>
      <c r="M2927" t="s">
        <v>57</v>
      </c>
      <c r="N2927">
        <v>1</v>
      </c>
      <c r="O2927">
        <v>128</v>
      </c>
      <c r="P2927">
        <v>300</v>
      </c>
      <c r="Q2927">
        <v>3.7</v>
      </c>
      <c r="R2927">
        <v>2017</v>
      </c>
      <c r="S2927">
        <v>9</v>
      </c>
      <c r="T2927">
        <v>16</v>
      </c>
      <c r="U2927" s="1">
        <v>42994</v>
      </c>
      <c r="V2927" s="5">
        <f>Main[[#This Row],[Average_Cost_for_two]] * VLOOKUP(Main[[#This Row],[Currency]],'Currency'!A:B,2,FALSE)</f>
        <v>3.6</v>
      </c>
      <c r="W2927" s="5" t="str">
        <f>IF(Main[[#This Row],[Avg_Cost_USD]]&lt;10,"Low",
IF(Main[[#This Row],[Avg_Cost_USD]]&lt;=30,"Medium","High"))</f>
        <v>Low</v>
      </c>
    </row>
    <row r="2928" spans="1:23" x14ac:dyDescent="0.3">
      <c r="A2928">
        <v>18432015</v>
      </c>
      <c r="B2928" t="s">
        <v>3601</v>
      </c>
      <c r="C2928">
        <v>1</v>
      </c>
      <c r="D2928" t="s">
        <v>54</v>
      </c>
      <c r="E2928" t="s">
        <v>1665</v>
      </c>
      <c r="F2928">
        <v>77.151842599999995</v>
      </c>
      <c r="G2928">
        <v>28.693202899999999</v>
      </c>
      <c r="H2928" t="s">
        <v>301</v>
      </c>
      <c r="I2928" t="s">
        <v>19</v>
      </c>
      <c r="J2928" t="s">
        <v>57</v>
      </c>
      <c r="K2928" t="s">
        <v>57</v>
      </c>
      <c r="L2928" t="s">
        <v>57</v>
      </c>
      <c r="M2928" t="s">
        <v>57</v>
      </c>
      <c r="N2928">
        <v>1</v>
      </c>
      <c r="O2928">
        <v>22</v>
      </c>
      <c r="P2928">
        <v>300</v>
      </c>
      <c r="Q2928">
        <v>3.6</v>
      </c>
      <c r="R2928">
        <v>2013</v>
      </c>
      <c r="S2928">
        <v>9</v>
      </c>
      <c r="T2928">
        <v>8</v>
      </c>
      <c r="U2928" s="1">
        <v>41525</v>
      </c>
      <c r="V2928" s="5">
        <f>Main[[#This Row],[Average_Cost_for_two]] * VLOOKUP(Main[[#This Row],[Currency]],'Currency'!A:B,2,FALSE)</f>
        <v>3.6</v>
      </c>
      <c r="W2928" s="5" t="str">
        <f>IF(Main[[#This Row],[Avg_Cost_USD]]&lt;10,"Low",
IF(Main[[#This Row],[Avg_Cost_USD]]&lt;=30,"Medium","High"))</f>
        <v>Low</v>
      </c>
    </row>
    <row r="2929" spans="1:23" x14ac:dyDescent="0.3">
      <c r="A2929">
        <v>312446</v>
      </c>
      <c r="B2929" t="s">
        <v>3602</v>
      </c>
      <c r="C2929">
        <v>1</v>
      </c>
      <c r="D2929" t="s">
        <v>54</v>
      </c>
      <c r="E2929" t="s">
        <v>71</v>
      </c>
      <c r="F2929">
        <v>0</v>
      </c>
      <c r="G2929">
        <v>0</v>
      </c>
      <c r="H2929" t="s">
        <v>339</v>
      </c>
      <c r="I2929" t="s">
        <v>19</v>
      </c>
      <c r="J2929" t="s">
        <v>57</v>
      </c>
      <c r="K2929" t="s">
        <v>57</v>
      </c>
      <c r="L2929" t="s">
        <v>57</v>
      </c>
      <c r="M2929" t="s">
        <v>57</v>
      </c>
      <c r="N2929">
        <v>1</v>
      </c>
      <c r="O2929">
        <v>1</v>
      </c>
      <c r="P2929">
        <v>300</v>
      </c>
      <c r="Q2929">
        <v>1</v>
      </c>
      <c r="R2929">
        <v>2016</v>
      </c>
      <c r="S2929">
        <v>9</v>
      </c>
      <c r="T2929">
        <v>25</v>
      </c>
      <c r="U2929" s="1">
        <v>42638</v>
      </c>
      <c r="V2929" s="5">
        <f>Main[[#This Row],[Average_Cost_for_two]] * VLOOKUP(Main[[#This Row],[Currency]],'Currency'!A:B,2,FALSE)</f>
        <v>3.6</v>
      </c>
      <c r="W2929" s="5" t="str">
        <f>IF(Main[[#This Row],[Avg_Cost_USD]]&lt;10,"Low",
IF(Main[[#This Row],[Avg_Cost_USD]]&lt;=30,"Medium","High"))</f>
        <v>Low</v>
      </c>
    </row>
    <row r="2930" spans="1:23" x14ac:dyDescent="0.3">
      <c r="A2930">
        <v>306750</v>
      </c>
      <c r="B2930" t="s">
        <v>3603</v>
      </c>
      <c r="C2930">
        <v>1</v>
      </c>
      <c r="D2930" t="s">
        <v>54</v>
      </c>
      <c r="E2930" t="s">
        <v>73</v>
      </c>
      <c r="F2930">
        <v>77.090927199999996</v>
      </c>
      <c r="G2930">
        <v>28.590994999999999</v>
      </c>
      <c r="H2930" t="s">
        <v>410</v>
      </c>
      <c r="I2930" t="s">
        <v>19</v>
      </c>
      <c r="J2930" t="s">
        <v>57</v>
      </c>
      <c r="K2930" t="s">
        <v>57</v>
      </c>
      <c r="L2930" t="s">
        <v>57</v>
      </c>
      <c r="M2930" t="s">
        <v>57</v>
      </c>
      <c r="N2930">
        <v>1</v>
      </c>
      <c r="O2930">
        <v>5</v>
      </c>
      <c r="P2930">
        <v>300</v>
      </c>
      <c r="Q2930">
        <v>2.9</v>
      </c>
      <c r="R2930">
        <v>2018</v>
      </c>
      <c r="S2930">
        <v>9</v>
      </c>
      <c r="T2930">
        <v>12</v>
      </c>
      <c r="U2930" s="1">
        <v>43355</v>
      </c>
      <c r="V2930" s="5">
        <f>Main[[#This Row],[Average_Cost_for_two]] * VLOOKUP(Main[[#This Row],[Currency]],'Currency'!A:B,2,FALSE)</f>
        <v>3.6</v>
      </c>
      <c r="W2930" s="5" t="str">
        <f>IF(Main[[#This Row],[Avg_Cost_USD]]&lt;10,"Low",
IF(Main[[#This Row],[Avg_Cost_USD]]&lt;=30,"Medium","High"))</f>
        <v>Low</v>
      </c>
    </row>
    <row r="2931" spans="1:23" x14ac:dyDescent="0.3">
      <c r="A2931">
        <v>18231410</v>
      </c>
      <c r="B2931" t="s">
        <v>3604</v>
      </c>
      <c r="C2931">
        <v>1</v>
      </c>
      <c r="D2931" t="s">
        <v>54</v>
      </c>
      <c r="E2931" t="s">
        <v>2196</v>
      </c>
      <c r="F2931">
        <v>77.301411799999997</v>
      </c>
      <c r="G2931">
        <v>28.6238399</v>
      </c>
      <c r="H2931" t="s">
        <v>339</v>
      </c>
      <c r="I2931" t="s">
        <v>19</v>
      </c>
      <c r="J2931" t="s">
        <v>57</v>
      </c>
      <c r="K2931" t="s">
        <v>57</v>
      </c>
      <c r="L2931" t="s">
        <v>57</v>
      </c>
      <c r="M2931" t="s">
        <v>57</v>
      </c>
      <c r="N2931">
        <v>1</v>
      </c>
      <c r="O2931">
        <v>59</v>
      </c>
      <c r="P2931">
        <v>300</v>
      </c>
      <c r="Q2931">
        <v>3.7</v>
      </c>
      <c r="R2931">
        <v>2016</v>
      </c>
      <c r="S2931">
        <v>9</v>
      </c>
      <c r="T2931">
        <v>28</v>
      </c>
      <c r="U2931" s="1">
        <v>42641</v>
      </c>
      <c r="V2931" s="5">
        <f>Main[[#This Row],[Average_Cost_for_two]] * VLOOKUP(Main[[#This Row],[Currency]],'Currency'!A:B,2,FALSE)</f>
        <v>3.6</v>
      </c>
      <c r="W2931" s="5" t="str">
        <f>IF(Main[[#This Row],[Avg_Cost_USD]]&lt;10,"Low",
IF(Main[[#This Row],[Avg_Cost_USD]]&lt;=30,"Medium","High"))</f>
        <v>Low</v>
      </c>
    </row>
    <row r="2932" spans="1:23" x14ac:dyDescent="0.3">
      <c r="A2932">
        <v>18403003</v>
      </c>
      <c r="B2932" t="s">
        <v>3605</v>
      </c>
      <c r="C2932">
        <v>1</v>
      </c>
      <c r="D2932" t="s">
        <v>54</v>
      </c>
      <c r="E2932" t="s">
        <v>991</v>
      </c>
      <c r="F2932">
        <v>77.119976800000003</v>
      </c>
      <c r="G2932">
        <v>28.666927699999999</v>
      </c>
      <c r="H2932" t="s">
        <v>434</v>
      </c>
      <c r="I2932" t="s">
        <v>19</v>
      </c>
      <c r="J2932" t="s">
        <v>57</v>
      </c>
      <c r="K2932" t="s">
        <v>61</v>
      </c>
      <c r="L2932" t="s">
        <v>57</v>
      </c>
      <c r="M2932" t="s">
        <v>57</v>
      </c>
      <c r="N2932">
        <v>1</v>
      </c>
      <c r="O2932">
        <v>19</v>
      </c>
      <c r="P2932">
        <v>300</v>
      </c>
      <c r="Q2932">
        <v>3.5</v>
      </c>
      <c r="R2932">
        <v>2011</v>
      </c>
      <c r="S2932">
        <v>9</v>
      </c>
      <c r="T2932">
        <v>17</v>
      </c>
      <c r="U2932" s="1">
        <v>40803</v>
      </c>
      <c r="V2932" s="5">
        <f>Main[[#This Row],[Average_Cost_for_two]] * VLOOKUP(Main[[#This Row],[Currency]],'Currency'!A:B,2,FALSE)</f>
        <v>3.6</v>
      </c>
      <c r="W2932" s="5" t="str">
        <f>IF(Main[[#This Row],[Avg_Cost_USD]]&lt;10,"Low",
IF(Main[[#This Row],[Avg_Cost_USD]]&lt;=30,"Medium","High"))</f>
        <v>Low</v>
      </c>
    </row>
    <row r="2933" spans="1:23" x14ac:dyDescent="0.3">
      <c r="A2933">
        <v>313258</v>
      </c>
      <c r="B2933" t="s">
        <v>875</v>
      </c>
      <c r="C2933">
        <v>1</v>
      </c>
      <c r="D2933" t="s">
        <v>54</v>
      </c>
      <c r="E2933" t="s">
        <v>996</v>
      </c>
      <c r="F2933">
        <v>77.180412700000005</v>
      </c>
      <c r="G2933">
        <v>28.638093300000001</v>
      </c>
      <c r="H2933" t="s">
        <v>494</v>
      </c>
      <c r="I2933" t="s">
        <v>19</v>
      </c>
      <c r="J2933" t="s">
        <v>57</v>
      </c>
      <c r="K2933" t="s">
        <v>57</v>
      </c>
      <c r="L2933" t="s">
        <v>57</v>
      </c>
      <c r="M2933" t="s">
        <v>57</v>
      </c>
      <c r="N2933">
        <v>1</v>
      </c>
      <c r="O2933">
        <v>4</v>
      </c>
      <c r="P2933">
        <v>300</v>
      </c>
      <c r="Q2933">
        <v>2.9</v>
      </c>
      <c r="R2933">
        <v>2011</v>
      </c>
      <c r="S2933">
        <v>9</v>
      </c>
      <c r="T2933">
        <v>15</v>
      </c>
      <c r="U2933" s="1">
        <v>40801</v>
      </c>
      <c r="V2933" s="5">
        <f>Main[[#This Row],[Average_Cost_for_two]] * VLOOKUP(Main[[#This Row],[Currency]],'Currency'!A:B,2,FALSE)</f>
        <v>3.6</v>
      </c>
      <c r="W2933" s="5" t="str">
        <f>IF(Main[[#This Row],[Avg_Cost_USD]]&lt;10,"Low",
IF(Main[[#This Row],[Avg_Cost_USD]]&lt;=30,"Medium","High"))</f>
        <v>Low</v>
      </c>
    </row>
    <row r="2934" spans="1:23" x14ac:dyDescent="0.3">
      <c r="A2934">
        <v>7373</v>
      </c>
      <c r="B2934" t="s">
        <v>507</v>
      </c>
      <c r="C2934">
        <v>1</v>
      </c>
      <c r="D2934" t="s">
        <v>54</v>
      </c>
      <c r="E2934" t="s">
        <v>996</v>
      </c>
      <c r="F2934">
        <v>77.180976400000006</v>
      </c>
      <c r="G2934">
        <v>28.6380397</v>
      </c>
      <c r="H2934" t="s">
        <v>508</v>
      </c>
      <c r="I2934" t="s">
        <v>19</v>
      </c>
      <c r="J2934" t="s">
        <v>57</v>
      </c>
      <c r="K2934" t="s">
        <v>57</v>
      </c>
      <c r="L2934" t="s">
        <v>57</v>
      </c>
      <c r="M2934" t="s">
        <v>57</v>
      </c>
      <c r="N2934">
        <v>1</v>
      </c>
      <c r="O2934">
        <v>40</v>
      </c>
      <c r="P2934">
        <v>300</v>
      </c>
      <c r="Q2934">
        <v>3.3</v>
      </c>
      <c r="R2934">
        <v>2012</v>
      </c>
      <c r="S2934">
        <v>9</v>
      </c>
      <c r="T2934">
        <v>18</v>
      </c>
      <c r="U2934" s="1">
        <v>41170</v>
      </c>
      <c r="V2934" s="5">
        <f>Main[[#This Row],[Average_Cost_for_two]] * VLOOKUP(Main[[#This Row],[Currency]],'Currency'!A:B,2,FALSE)</f>
        <v>3.6</v>
      </c>
      <c r="W2934" s="5" t="str">
        <f>IF(Main[[#This Row],[Avg_Cost_USD]]&lt;10,"Low",
IF(Main[[#This Row],[Avg_Cost_USD]]&lt;=30,"Medium","High"))</f>
        <v>Low</v>
      </c>
    </row>
    <row r="2935" spans="1:23" x14ac:dyDescent="0.3">
      <c r="A2935">
        <v>8671</v>
      </c>
      <c r="B2935" t="s">
        <v>437</v>
      </c>
      <c r="C2935">
        <v>1</v>
      </c>
      <c r="D2935" t="s">
        <v>54</v>
      </c>
      <c r="E2935" t="s">
        <v>996</v>
      </c>
      <c r="F2935">
        <v>77.180294900000007</v>
      </c>
      <c r="G2935">
        <v>28.638264499999998</v>
      </c>
      <c r="H2935" t="s">
        <v>410</v>
      </c>
      <c r="I2935" t="s">
        <v>19</v>
      </c>
      <c r="J2935" t="s">
        <v>57</v>
      </c>
      <c r="K2935" t="s">
        <v>57</v>
      </c>
      <c r="L2935" t="s">
        <v>57</v>
      </c>
      <c r="M2935" t="s">
        <v>57</v>
      </c>
      <c r="N2935">
        <v>1</v>
      </c>
      <c r="O2935">
        <v>111</v>
      </c>
      <c r="P2935">
        <v>300</v>
      </c>
      <c r="Q2935">
        <v>2.5</v>
      </c>
      <c r="R2935">
        <v>2016</v>
      </c>
      <c r="S2935">
        <v>9</v>
      </c>
      <c r="T2935">
        <v>22</v>
      </c>
      <c r="U2935" s="1">
        <v>42635</v>
      </c>
      <c r="V2935" s="5">
        <f>Main[[#This Row],[Average_Cost_for_two]] * VLOOKUP(Main[[#This Row],[Currency]],'Currency'!A:B,2,FALSE)</f>
        <v>3.6</v>
      </c>
      <c r="W2935" s="5" t="str">
        <f>IF(Main[[#This Row],[Avg_Cost_USD]]&lt;10,"Low",
IF(Main[[#This Row],[Avg_Cost_USD]]&lt;=30,"Medium","High"))</f>
        <v>Low</v>
      </c>
    </row>
    <row r="2936" spans="1:23" x14ac:dyDescent="0.3">
      <c r="A2936">
        <v>307548</v>
      </c>
      <c r="B2936" t="s">
        <v>3606</v>
      </c>
      <c r="C2936">
        <v>1</v>
      </c>
      <c r="D2936" t="s">
        <v>54</v>
      </c>
      <c r="E2936" t="s">
        <v>1087</v>
      </c>
      <c r="F2936">
        <v>77.119946799999994</v>
      </c>
      <c r="G2936">
        <v>28.640653799999999</v>
      </c>
      <c r="H2936" t="s">
        <v>521</v>
      </c>
      <c r="I2936" t="s">
        <v>19</v>
      </c>
      <c r="J2936" t="s">
        <v>57</v>
      </c>
      <c r="K2936" t="s">
        <v>57</v>
      </c>
      <c r="L2936" t="s">
        <v>57</v>
      </c>
      <c r="M2936" t="s">
        <v>57</v>
      </c>
      <c r="N2936">
        <v>1</v>
      </c>
      <c r="O2936">
        <v>14</v>
      </c>
      <c r="P2936">
        <v>300</v>
      </c>
      <c r="Q2936">
        <v>3</v>
      </c>
      <c r="R2936">
        <v>2018</v>
      </c>
      <c r="S2936">
        <v>9</v>
      </c>
      <c r="T2936">
        <v>19</v>
      </c>
      <c r="U2936" s="1">
        <v>43362</v>
      </c>
      <c r="V2936" s="5">
        <f>Main[[#This Row],[Average_Cost_for_two]] * VLOOKUP(Main[[#This Row],[Currency]],'Currency'!A:B,2,FALSE)</f>
        <v>3.6</v>
      </c>
      <c r="W2936" s="5" t="str">
        <f>IF(Main[[#This Row],[Avg_Cost_USD]]&lt;10,"Low",
IF(Main[[#This Row],[Avg_Cost_USD]]&lt;=30,"Medium","High"))</f>
        <v>Low</v>
      </c>
    </row>
    <row r="2937" spans="1:23" x14ac:dyDescent="0.3">
      <c r="A2937">
        <v>18285198</v>
      </c>
      <c r="B2937" t="s">
        <v>507</v>
      </c>
      <c r="C2937">
        <v>1</v>
      </c>
      <c r="D2937" t="s">
        <v>54</v>
      </c>
      <c r="E2937" t="s">
        <v>1093</v>
      </c>
      <c r="F2937">
        <v>77.199063600000002</v>
      </c>
      <c r="G2937">
        <v>28.56542249</v>
      </c>
      <c r="H2937" t="s">
        <v>508</v>
      </c>
      <c r="I2937" t="s">
        <v>19</v>
      </c>
      <c r="J2937" t="s">
        <v>57</v>
      </c>
      <c r="K2937" t="s">
        <v>57</v>
      </c>
      <c r="L2937" t="s">
        <v>57</v>
      </c>
      <c r="M2937" t="s">
        <v>57</v>
      </c>
      <c r="N2937">
        <v>1</v>
      </c>
      <c r="O2937">
        <v>9</v>
      </c>
      <c r="P2937">
        <v>300</v>
      </c>
      <c r="Q2937">
        <v>2.9</v>
      </c>
      <c r="R2937">
        <v>2013</v>
      </c>
      <c r="S2937">
        <v>9</v>
      </c>
      <c r="T2937">
        <v>26</v>
      </c>
      <c r="U2937" s="1">
        <v>41543</v>
      </c>
      <c r="V2937" s="5">
        <f>Main[[#This Row],[Average_Cost_for_two]] * VLOOKUP(Main[[#This Row],[Currency]],'Currency'!A:B,2,FALSE)</f>
        <v>3.6</v>
      </c>
      <c r="W2937" s="5" t="str">
        <f>IF(Main[[#This Row],[Avg_Cost_USD]]&lt;10,"Low",
IF(Main[[#This Row],[Avg_Cost_USD]]&lt;=30,"Medium","High"))</f>
        <v>Low</v>
      </c>
    </row>
    <row r="2938" spans="1:23" x14ac:dyDescent="0.3">
      <c r="A2938">
        <v>18285734</v>
      </c>
      <c r="B2938" t="s">
        <v>3607</v>
      </c>
      <c r="C2938">
        <v>1</v>
      </c>
      <c r="D2938" t="s">
        <v>54</v>
      </c>
      <c r="E2938" t="s">
        <v>1093</v>
      </c>
      <c r="F2938">
        <v>77.192727550000001</v>
      </c>
      <c r="G2938">
        <v>28.56144097</v>
      </c>
      <c r="H2938" t="s">
        <v>3608</v>
      </c>
      <c r="I2938" t="s">
        <v>19</v>
      </c>
      <c r="J2938" t="s">
        <v>57</v>
      </c>
      <c r="K2938" t="s">
        <v>57</v>
      </c>
      <c r="L2938" t="s">
        <v>57</v>
      </c>
      <c r="M2938" t="s">
        <v>57</v>
      </c>
      <c r="N2938">
        <v>1</v>
      </c>
      <c r="O2938">
        <v>2</v>
      </c>
      <c r="P2938">
        <v>300</v>
      </c>
      <c r="Q2938">
        <v>1</v>
      </c>
      <c r="R2938">
        <v>2010</v>
      </c>
      <c r="S2938">
        <v>9</v>
      </c>
      <c r="T2938">
        <v>24</v>
      </c>
      <c r="U2938" s="1">
        <v>40445</v>
      </c>
      <c r="V2938" s="5">
        <f>Main[[#This Row],[Average_Cost_for_two]] * VLOOKUP(Main[[#This Row],[Currency]],'Currency'!A:B,2,FALSE)</f>
        <v>3.6</v>
      </c>
      <c r="W2938" s="5" t="str">
        <f>IF(Main[[#This Row],[Avg_Cost_USD]]&lt;10,"Low",
IF(Main[[#This Row],[Avg_Cost_USD]]&lt;=30,"Medium","High"))</f>
        <v>Low</v>
      </c>
    </row>
    <row r="2939" spans="1:23" x14ac:dyDescent="0.3">
      <c r="A2939">
        <v>18233797</v>
      </c>
      <c r="B2939" t="s">
        <v>3609</v>
      </c>
      <c r="C2939">
        <v>1</v>
      </c>
      <c r="D2939" t="s">
        <v>54</v>
      </c>
      <c r="E2939" t="s">
        <v>460</v>
      </c>
      <c r="F2939">
        <v>77.203107700000004</v>
      </c>
      <c r="G2939">
        <v>28.51467478</v>
      </c>
      <c r="H2939" t="s">
        <v>289</v>
      </c>
      <c r="I2939" t="s">
        <v>19</v>
      </c>
      <c r="J2939" t="s">
        <v>57</v>
      </c>
      <c r="K2939" t="s">
        <v>61</v>
      </c>
      <c r="L2939" t="s">
        <v>57</v>
      </c>
      <c r="M2939" t="s">
        <v>57</v>
      </c>
      <c r="N2939">
        <v>1</v>
      </c>
      <c r="O2939">
        <v>4</v>
      </c>
      <c r="P2939">
        <v>300</v>
      </c>
      <c r="Q2939">
        <v>2.7</v>
      </c>
      <c r="R2939">
        <v>2016</v>
      </c>
      <c r="S2939">
        <v>9</v>
      </c>
      <c r="T2939">
        <v>20</v>
      </c>
      <c r="U2939" s="1">
        <v>42633</v>
      </c>
      <c r="V2939" s="5">
        <f>Main[[#This Row],[Average_Cost_for_two]] * VLOOKUP(Main[[#This Row],[Currency]],'Currency'!A:B,2,FALSE)</f>
        <v>3.6</v>
      </c>
      <c r="W2939" s="5" t="str">
        <f>IF(Main[[#This Row],[Avg_Cost_USD]]&lt;10,"Low",
IF(Main[[#This Row],[Avg_Cost_USD]]&lt;=30,"Medium","High"))</f>
        <v>Low</v>
      </c>
    </row>
    <row r="2940" spans="1:23" x14ac:dyDescent="0.3">
      <c r="A2940">
        <v>300267</v>
      </c>
      <c r="B2940" t="s">
        <v>3610</v>
      </c>
      <c r="C2940">
        <v>1</v>
      </c>
      <c r="D2940" t="s">
        <v>54</v>
      </c>
      <c r="E2940" t="s">
        <v>1539</v>
      </c>
      <c r="F2940">
        <v>77.168826899999999</v>
      </c>
      <c r="G2940">
        <v>28.5880814</v>
      </c>
      <c r="H2940" t="s">
        <v>339</v>
      </c>
      <c r="I2940" t="s">
        <v>19</v>
      </c>
      <c r="J2940" t="s">
        <v>57</v>
      </c>
      <c r="K2940" t="s">
        <v>57</v>
      </c>
      <c r="L2940" t="s">
        <v>57</v>
      </c>
      <c r="M2940" t="s">
        <v>57</v>
      </c>
      <c r="N2940">
        <v>1</v>
      </c>
      <c r="O2940">
        <v>76</v>
      </c>
      <c r="P2940">
        <v>300</v>
      </c>
      <c r="Q2940">
        <v>3.4</v>
      </c>
      <c r="R2940">
        <v>2010</v>
      </c>
      <c r="S2940">
        <v>9</v>
      </c>
      <c r="T2940">
        <v>5</v>
      </c>
      <c r="U2940" s="1">
        <v>40426</v>
      </c>
      <c r="V2940" s="5">
        <f>Main[[#This Row],[Average_Cost_for_two]] * VLOOKUP(Main[[#This Row],[Currency]],'Currency'!A:B,2,FALSE)</f>
        <v>3.6</v>
      </c>
      <c r="W2940" s="5" t="str">
        <f>IF(Main[[#This Row],[Avg_Cost_USD]]&lt;10,"Low",
IF(Main[[#This Row],[Avg_Cost_USD]]&lt;=30,"Medium","High"))</f>
        <v>Low</v>
      </c>
    </row>
    <row r="2941" spans="1:23" x14ac:dyDescent="0.3">
      <c r="A2941">
        <v>307976</v>
      </c>
      <c r="B2941" t="s">
        <v>3611</v>
      </c>
      <c r="C2941">
        <v>1</v>
      </c>
      <c r="D2941" t="s">
        <v>54</v>
      </c>
      <c r="E2941" t="s">
        <v>532</v>
      </c>
      <c r="F2941">
        <v>77.286438899999993</v>
      </c>
      <c r="G2941">
        <v>28.682363200000001</v>
      </c>
      <c r="H2941" t="s">
        <v>649</v>
      </c>
      <c r="I2941" t="s">
        <v>19</v>
      </c>
      <c r="J2941" t="s">
        <v>57</v>
      </c>
      <c r="K2941" t="s">
        <v>57</v>
      </c>
      <c r="L2941" t="s">
        <v>57</v>
      </c>
      <c r="M2941" t="s">
        <v>57</v>
      </c>
      <c r="N2941">
        <v>1</v>
      </c>
      <c r="O2941">
        <v>11</v>
      </c>
      <c r="P2941">
        <v>300</v>
      </c>
      <c r="Q2941">
        <v>2.8</v>
      </c>
      <c r="R2941">
        <v>2013</v>
      </c>
      <c r="S2941">
        <v>9</v>
      </c>
      <c r="T2941">
        <v>14</v>
      </c>
      <c r="U2941" s="1">
        <v>41531</v>
      </c>
      <c r="V2941" s="5">
        <f>Main[[#This Row],[Average_Cost_for_two]] * VLOOKUP(Main[[#This Row],[Currency]],'Currency'!A:B,2,FALSE)</f>
        <v>3.6</v>
      </c>
      <c r="W2941" s="5" t="str">
        <f>IF(Main[[#This Row],[Avg_Cost_USD]]&lt;10,"Low",
IF(Main[[#This Row],[Avg_Cost_USD]]&lt;=30,"Medium","High"))</f>
        <v>Low</v>
      </c>
    </row>
    <row r="2942" spans="1:23" x14ac:dyDescent="0.3">
      <c r="A2942">
        <v>18378022</v>
      </c>
      <c r="B2942" t="s">
        <v>3612</v>
      </c>
      <c r="C2942">
        <v>1</v>
      </c>
      <c r="D2942" t="s">
        <v>54</v>
      </c>
      <c r="E2942" t="s">
        <v>532</v>
      </c>
      <c r="F2942">
        <v>77.278160400000004</v>
      </c>
      <c r="G2942">
        <v>28.700305400000001</v>
      </c>
      <c r="H2942" t="s">
        <v>424</v>
      </c>
      <c r="I2942" t="s">
        <v>19</v>
      </c>
      <c r="J2942" t="s">
        <v>57</v>
      </c>
      <c r="K2942" t="s">
        <v>57</v>
      </c>
      <c r="L2942" t="s">
        <v>57</v>
      </c>
      <c r="M2942" t="s">
        <v>57</v>
      </c>
      <c r="N2942">
        <v>1</v>
      </c>
      <c r="O2942">
        <v>2</v>
      </c>
      <c r="P2942">
        <v>300</v>
      </c>
      <c r="Q2942">
        <v>1</v>
      </c>
      <c r="R2942">
        <v>2010</v>
      </c>
      <c r="S2942">
        <v>9</v>
      </c>
      <c r="T2942">
        <v>5</v>
      </c>
      <c r="U2942" s="1">
        <v>40426</v>
      </c>
      <c r="V2942" s="5">
        <f>Main[[#This Row],[Average_Cost_for_two]] * VLOOKUP(Main[[#This Row],[Currency]],'Currency'!A:B,2,FALSE)</f>
        <v>3.6</v>
      </c>
      <c r="W2942" s="5" t="str">
        <f>IF(Main[[#This Row],[Avg_Cost_USD]]&lt;10,"Low",
IF(Main[[#This Row],[Avg_Cost_USD]]&lt;=30,"Medium","High"))</f>
        <v>Low</v>
      </c>
    </row>
    <row r="2943" spans="1:23" x14ac:dyDescent="0.3">
      <c r="A2943">
        <v>18427231</v>
      </c>
      <c r="B2943" t="s">
        <v>3613</v>
      </c>
      <c r="C2943">
        <v>1</v>
      </c>
      <c r="D2943" t="s">
        <v>54</v>
      </c>
      <c r="E2943" t="s">
        <v>1098</v>
      </c>
      <c r="F2943">
        <v>0</v>
      </c>
      <c r="G2943">
        <v>0</v>
      </c>
      <c r="H2943" t="s">
        <v>3614</v>
      </c>
      <c r="I2943" t="s">
        <v>19</v>
      </c>
      <c r="J2943" t="s">
        <v>57</v>
      </c>
      <c r="K2943" t="s">
        <v>57</v>
      </c>
      <c r="L2943" t="s">
        <v>57</v>
      </c>
      <c r="M2943" t="s">
        <v>57</v>
      </c>
      <c r="N2943">
        <v>1</v>
      </c>
      <c r="O2943">
        <v>2</v>
      </c>
      <c r="P2943">
        <v>300</v>
      </c>
      <c r="Q2943">
        <v>1</v>
      </c>
      <c r="R2943">
        <v>2013</v>
      </c>
      <c r="S2943">
        <v>9</v>
      </c>
      <c r="T2943">
        <v>19</v>
      </c>
      <c r="U2943" s="1">
        <v>41536</v>
      </c>
      <c r="V2943" s="5">
        <f>Main[[#This Row],[Average_Cost_for_two]] * VLOOKUP(Main[[#This Row],[Currency]],'Currency'!A:B,2,FALSE)</f>
        <v>3.6</v>
      </c>
      <c r="W2943" s="5" t="str">
        <f>IF(Main[[#This Row],[Avg_Cost_USD]]&lt;10,"Low",
IF(Main[[#This Row],[Avg_Cost_USD]]&lt;=30,"Medium","High"))</f>
        <v>Low</v>
      </c>
    </row>
    <row r="2944" spans="1:23" x14ac:dyDescent="0.3">
      <c r="A2944">
        <v>18458332</v>
      </c>
      <c r="B2944" t="s">
        <v>3615</v>
      </c>
      <c r="C2944">
        <v>1</v>
      </c>
      <c r="D2944" t="s">
        <v>54</v>
      </c>
      <c r="E2944" t="s">
        <v>432</v>
      </c>
      <c r="F2944">
        <v>77.150671180000003</v>
      </c>
      <c r="G2944">
        <v>28.529515079999999</v>
      </c>
      <c r="H2944" t="s">
        <v>410</v>
      </c>
      <c r="I2944" t="s">
        <v>19</v>
      </c>
      <c r="J2944" t="s">
        <v>57</v>
      </c>
      <c r="K2944" t="s">
        <v>61</v>
      </c>
      <c r="L2944" t="s">
        <v>57</v>
      </c>
      <c r="M2944" t="s">
        <v>57</v>
      </c>
      <c r="N2944">
        <v>1</v>
      </c>
      <c r="O2944">
        <v>37</v>
      </c>
      <c r="P2944">
        <v>300</v>
      </c>
      <c r="Q2944">
        <v>3.5</v>
      </c>
      <c r="R2944">
        <v>2015</v>
      </c>
      <c r="S2944">
        <v>9</v>
      </c>
      <c r="T2944">
        <v>19</v>
      </c>
      <c r="U2944" s="1">
        <v>42266</v>
      </c>
      <c r="V2944" s="5">
        <f>Main[[#This Row],[Average_Cost_for_two]] * VLOOKUP(Main[[#This Row],[Currency]],'Currency'!A:B,2,FALSE)</f>
        <v>3.6</v>
      </c>
      <c r="W2944" s="5" t="str">
        <f>IF(Main[[#This Row],[Avg_Cost_USD]]&lt;10,"Low",
IF(Main[[#This Row],[Avg_Cost_USD]]&lt;=30,"Medium","High"))</f>
        <v>Low</v>
      </c>
    </row>
    <row r="2945" spans="1:23" x14ac:dyDescent="0.3">
      <c r="A2945">
        <v>18466393</v>
      </c>
      <c r="B2945" t="s">
        <v>3321</v>
      </c>
      <c r="C2945">
        <v>1</v>
      </c>
      <c r="D2945" t="s">
        <v>54</v>
      </c>
      <c r="E2945" t="s">
        <v>1248</v>
      </c>
      <c r="F2945">
        <v>77.074206099999998</v>
      </c>
      <c r="G2945">
        <v>28.63927361</v>
      </c>
      <c r="H2945" t="s">
        <v>410</v>
      </c>
      <c r="I2945" t="s">
        <v>19</v>
      </c>
      <c r="J2945" t="s">
        <v>57</v>
      </c>
      <c r="K2945" t="s">
        <v>57</v>
      </c>
      <c r="L2945" t="s">
        <v>57</v>
      </c>
      <c r="M2945" t="s">
        <v>57</v>
      </c>
      <c r="N2945">
        <v>1</v>
      </c>
      <c r="O2945">
        <v>1</v>
      </c>
      <c r="P2945">
        <v>300</v>
      </c>
      <c r="Q2945">
        <v>1</v>
      </c>
      <c r="R2945">
        <v>2015</v>
      </c>
      <c r="S2945">
        <v>9</v>
      </c>
      <c r="T2945">
        <v>25</v>
      </c>
      <c r="U2945" s="1">
        <v>42272</v>
      </c>
      <c r="V2945" s="5">
        <f>Main[[#This Row],[Average_Cost_for_two]] * VLOOKUP(Main[[#This Row],[Currency]],'Currency'!A:B,2,FALSE)</f>
        <v>3.6</v>
      </c>
      <c r="W2945" s="5" t="str">
        <f>IF(Main[[#This Row],[Avg_Cost_USD]]&lt;10,"Low",
IF(Main[[#This Row],[Avg_Cost_USD]]&lt;=30,"Medium","High"))</f>
        <v>Low</v>
      </c>
    </row>
    <row r="2946" spans="1:23" x14ac:dyDescent="0.3">
      <c r="A2946">
        <v>18369872</v>
      </c>
      <c r="B2946" t="s">
        <v>3616</v>
      </c>
      <c r="C2946">
        <v>1</v>
      </c>
      <c r="D2946" t="s">
        <v>54</v>
      </c>
      <c r="E2946" t="s">
        <v>2171</v>
      </c>
      <c r="F2946">
        <v>77.198042439999995</v>
      </c>
      <c r="G2946">
        <v>28.538394310000001</v>
      </c>
      <c r="H2946" t="s">
        <v>296</v>
      </c>
      <c r="I2946" t="s">
        <v>19</v>
      </c>
      <c r="J2946" t="s">
        <v>57</v>
      </c>
      <c r="K2946" t="s">
        <v>61</v>
      </c>
      <c r="L2946" t="s">
        <v>57</v>
      </c>
      <c r="M2946" t="s">
        <v>57</v>
      </c>
      <c r="N2946">
        <v>1</v>
      </c>
      <c r="O2946">
        <v>66</v>
      </c>
      <c r="P2946">
        <v>300</v>
      </c>
      <c r="Q2946">
        <v>3.7</v>
      </c>
      <c r="R2946">
        <v>2014</v>
      </c>
      <c r="S2946">
        <v>8</v>
      </c>
      <c r="T2946">
        <v>15</v>
      </c>
      <c r="U2946" s="1">
        <v>41866</v>
      </c>
      <c r="V2946" s="5">
        <f>Main[[#This Row],[Average_Cost_for_two]] * VLOOKUP(Main[[#This Row],[Currency]],'Currency'!A:B,2,FALSE)</f>
        <v>3.6</v>
      </c>
      <c r="W2946" s="5" t="str">
        <f>IF(Main[[#This Row],[Avg_Cost_USD]]&lt;10,"Low",
IF(Main[[#This Row],[Avg_Cost_USD]]&lt;=30,"Medium","High"))</f>
        <v>Low</v>
      </c>
    </row>
    <row r="2947" spans="1:23" x14ac:dyDescent="0.3">
      <c r="A2947">
        <v>7639</v>
      </c>
      <c r="B2947" t="s">
        <v>3617</v>
      </c>
      <c r="C2947">
        <v>1</v>
      </c>
      <c r="D2947" t="s">
        <v>54</v>
      </c>
      <c r="E2947" t="s">
        <v>194</v>
      </c>
      <c r="F2947">
        <v>77.253245899999996</v>
      </c>
      <c r="G2947">
        <v>28.525603190000002</v>
      </c>
      <c r="H2947" t="s">
        <v>335</v>
      </c>
      <c r="I2947" t="s">
        <v>19</v>
      </c>
      <c r="J2947" t="s">
        <v>57</v>
      </c>
      <c r="K2947" t="s">
        <v>61</v>
      </c>
      <c r="L2947" t="s">
        <v>57</v>
      </c>
      <c r="M2947" t="s">
        <v>57</v>
      </c>
      <c r="N2947">
        <v>1</v>
      </c>
      <c r="O2947">
        <v>32</v>
      </c>
      <c r="P2947">
        <v>300</v>
      </c>
      <c r="Q2947">
        <v>2.5</v>
      </c>
      <c r="R2947">
        <v>2012</v>
      </c>
      <c r="S2947">
        <v>8</v>
      </c>
      <c r="T2947">
        <v>25</v>
      </c>
      <c r="U2947" s="1">
        <v>41146</v>
      </c>
      <c r="V2947" s="5">
        <f>Main[[#This Row],[Average_Cost_for_two]] * VLOOKUP(Main[[#This Row],[Currency]],'Currency'!A:B,2,FALSE)</f>
        <v>3.6</v>
      </c>
      <c r="W2947" s="5" t="str">
        <f>IF(Main[[#This Row],[Avg_Cost_USD]]&lt;10,"Low",
IF(Main[[#This Row],[Avg_Cost_USD]]&lt;=30,"Medium","High"))</f>
        <v>Low</v>
      </c>
    </row>
    <row r="2948" spans="1:23" x14ac:dyDescent="0.3">
      <c r="A2948">
        <v>18288994</v>
      </c>
      <c r="B2948" t="s">
        <v>3618</v>
      </c>
      <c r="C2948">
        <v>1</v>
      </c>
      <c r="D2948" t="s">
        <v>54</v>
      </c>
      <c r="E2948" t="s">
        <v>600</v>
      </c>
      <c r="F2948">
        <v>77.1908861</v>
      </c>
      <c r="G2948">
        <v>28.583066299999999</v>
      </c>
      <c r="H2948" t="s">
        <v>569</v>
      </c>
      <c r="I2948" t="s">
        <v>19</v>
      </c>
      <c r="J2948" t="s">
        <v>57</v>
      </c>
      <c r="K2948" t="s">
        <v>57</v>
      </c>
      <c r="L2948" t="s">
        <v>57</v>
      </c>
      <c r="M2948" t="s">
        <v>57</v>
      </c>
      <c r="N2948">
        <v>1</v>
      </c>
      <c r="O2948">
        <v>1</v>
      </c>
      <c r="P2948">
        <v>300</v>
      </c>
      <c r="Q2948">
        <v>1</v>
      </c>
      <c r="R2948">
        <v>2014</v>
      </c>
      <c r="S2948">
        <v>8</v>
      </c>
      <c r="T2948">
        <v>11</v>
      </c>
      <c r="U2948" s="1">
        <v>41862</v>
      </c>
      <c r="V2948" s="5">
        <f>Main[[#This Row],[Average_Cost_for_two]] * VLOOKUP(Main[[#This Row],[Currency]],'Currency'!A:B,2,FALSE)</f>
        <v>3.6</v>
      </c>
      <c r="W2948" s="5" t="str">
        <f>IF(Main[[#This Row],[Avg_Cost_USD]]&lt;10,"Low",
IF(Main[[#This Row],[Avg_Cost_USD]]&lt;=30,"Medium","High"))</f>
        <v>Low</v>
      </c>
    </row>
    <row r="2949" spans="1:23" x14ac:dyDescent="0.3">
      <c r="A2949">
        <v>18396942</v>
      </c>
      <c r="B2949" t="s">
        <v>3619</v>
      </c>
      <c r="C2949">
        <v>1</v>
      </c>
      <c r="D2949" t="s">
        <v>54</v>
      </c>
      <c r="E2949" t="s">
        <v>168</v>
      </c>
      <c r="F2949">
        <v>77.253338499999998</v>
      </c>
      <c r="G2949">
        <v>28.536656099999998</v>
      </c>
      <c r="H2949" t="s">
        <v>335</v>
      </c>
      <c r="I2949" t="s">
        <v>19</v>
      </c>
      <c r="J2949" t="s">
        <v>57</v>
      </c>
      <c r="K2949" t="s">
        <v>57</v>
      </c>
      <c r="L2949" t="s">
        <v>57</v>
      </c>
      <c r="M2949" t="s">
        <v>57</v>
      </c>
      <c r="N2949">
        <v>1</v>
      </c>
      <c r="O2949">
        <v>2</v>
      </c>
      <c r="P2949">
        <v>300</v>
      </c>
      <c r="Q2949">
        <v>1</v>
      </c>
      <c r="R2949">
        <v>2016</v>
      </c>
      <c r="S2949">
        <v>8</v>
      </c>
      <c r="T2949">
        <v>28</v>
      </c>
      <c r="U2949" s="1">
        <v>42610</v>
      </c>
      <c r="V2949" s="5">
        <f>Main[[#This Row],[Average_Cost_for_two]] * VLOOKUP(Main[[#This Row],[Currency]],'Currency'!A:B,2,FALSE)</f>
        <v>3.6</v>
      </c>
      <c r="W2949" s="5" t="str">
        <f>IF(Main[[#This Row],[Avg_Cost_USD]]&lt;10,"Low",
IF(Main[[#This Row],[Avg_Cost_USD]]&lt;=30,"Medium","High"))</f>
        <v>Low</v>
      </c>
    </row>
    <row r="2950" spans="1:23" x14ac:dyDescent="0.3">
      <c r="A2950">
        <v>18387105</v>
      </c>
      <c r="B2950" t="s">
        <v>3620</v>
      </c>
      <c r="C2950">
        <v>1</v>
      </c>
      <c r="D2950" t="s">
        <v>54</v>
      </c>
      <c r="E2950" t="s">
        <v>79</v>
      </c>
      <c r="F2950">
        <v>0</v>
      </c>
      <c r="G2950">
        <v>0</v>
      </c>
      <c r="H2950" t="s">
        <v>339</v>
      </c>
      <c r="I2950" t="s">
        <v>19</v>
      </c>
      <c r="J2950" t="s">
        <v>57</v>
      </c>
      <c r="K2950" t="s">
        <v>57</v>
      </c>
      <c r="L2950" t="s">
        <v>57</v>
      </c>
      <c r="M2950" t="s">
        <v>57</v>
      </c>
      <c r="N2950">
        <v>1</v>
      </c>
      <c r="O2950">
        <v>13</v>
      </c>
      <c r="P2950">
        <v>300</v>
      </c>
      <c r="Q2950">
        <v>3.4</v>
      </c>
      <c r="R2950">
        <v>2016</v>
      </c>
      <c r="S2950">
        <v>8</v>
      </c>
      <c r="T2950">
        <v>12</v>
      </c>
      <c r="U2950" s="1">
        <v>42594</v>
      </c>
      <c r="V2950" s="5">
        <f>Main[[#This Row],[Average_Cost_for_two]] * VLOOKUP(Main[[#This Row],[Currency]],'Currency'!A:B,2,FALSE)</f>
        <v>3.6</v>
      </c>
      <c r="W2950" s="5" t="str">
        <f>IF(Main[[#This Row],[Avg_Cost_USD]]&lt;10,"Low",
IF(Main[[#This Row],[Avg_Cost_USD]]&lt;=30,"Medium","High"))</f>
        <v>Low</v>
      </c>
    </row>
    <row r="2951" spans="1:23" x14ac:dyDescent="0.3">
      <c r="A2951">
        <v>7888</v>
      </c>
      <c r="B2951" t="s">
        <v>3621</v>
      </c>
      <c r="C2951">
        <v>1</v>
      </c>
      <c r="D2951" t="s">
        <v>54</v>
      </c>
      <c r="E2951" t="s">
        <v>214</v>
      </c>
      <c r="F2951">
        <v>77.256581999999995</v>
      </c>
      <c r="G2951">
        <v>28.559208999999999</v>
      </c>
      <c r="H2951" t="s">
        <v>335</v>
      </c>
      <c r="I2951" t="s">
        <v>19</v>
      </c>
      <c r="J2951" t="s">
        <v>57</v>
      </c>
      <c r="K2951" t="s">
        <v>57</v>
      </c>
      <c r="L2951" t="s">
        <v>57</v>
      </c>
      <c r="M2951" t="s">
        <v>57</v>
      </c>
      <c r="N2951">
        <v>1</v>
      </c>
      <c r="O2951">
        <v>12</v>
      </c>
      <c r="P2951">
        <v>300</v>
      </c>
      <c r="Q2951">
        <v>2.8</v>
      </c>
      <c r="R2951">
        <v>2012</v>
      </c>
      <c r="S2951">
        <v>8</v>
      </c>
      <c r="T2951">
        <v>10</v>
      </c>
      <c r="U2951" s="1">
        <v>41131</v>
      </c>
      <c r="V2951" s="5">
        <f>Main[[#This Row],[Average_Cost_for_two]] * VLOOKUP(Main[[#This Row],[Currency]],'Currency'!A:B,2,FALSE)</f>
        <v>3.6</v>
      </c>
      <c r="W2951" s="5" t="str">
        <f>IF(Main[[#This Row],[Avg_Cost_USD]]&lt;10,"Low",
IF(Main[[#This Row],[Avg_Cost_USD]]&lt;=30,"Medium","High"))</f>
        <v>Low</v>
      </c>
    </row>
    <row r="2952" spans="1:23" x14ac:dyDescent="0.3">
      <c r="A2952">
        <v>18435307</v>
      </c>
      <c r="B2952" t="s">
        <v>3622</v>
      </c>
      <c r="C2952">
        <v>1</v>
      </c>
      <c r="D2952" t="s">
        <v>54</v>
      </c>
      <c r="E2952" t="s">
        <v>55</v>
      </c>
      <c r="F2952">
        <v>0</v>
      </c>
      <c r="G2952">
        <v>0</v>
      </c>
      <c r="H2952" t="s">
        <v>426</v>
      </c>
      <c r="I2952" t="s">
        <v>19</v>
      </c>
      <c r="J2952" t="s">
        <v>57</v>
      </c>
      <c r="K2952" t="s">
        <v>57</v>
      </c>
      <c r="L2952" t="s">
        <v>57</v>
      </c>
      <c r="M2952" t="s">
        <v>57</v>
      </c>
      <c r="N2952">
        <v>1</v>
      </c>
      <c r="O2952">
        <v>1</v>
      </c>
      <c r="P2952">
        <v>300</v>
      </c>
      <c r="Q2952">
        <v>1</v>
      </c>
      <c r="R2952">
        <v>2010</v>
      </c>
      <c r="S2952">
        <v>8</v>
      </c>
      <c r="T2952">
        <v>6</v>
      </c>
      <c r="U2952" s="1">
        <v>40396</v>
      </c>
      <c r="V2952" s="5">
        <f>Main[[#This Row],[Average_Cost_for_two]] * VLOOKUP(Main[[#This Row],[Currency]],'Currency'!A:B,2,FALSE)</f>
        <v>3.6</v>
      </c>
      <c r="W2952" s="5" t="str">
        <f>IF(Main[[#This Row],[Avg_Cost_USD]]&lt;10,"Low",
IF(Main[[#This Row],[Avg_Cost_USD]]&lt;=30,"Medium","High"))</f>
        <v>Low</v>
      </c>
    </row>
    <row r="2953" spans="1:23" x14ac:dyDescent="0.3">
      <c r="A2953">
        <v>7819</v>
      </c>
      <c r="B2953" t="s">
        <v>3623</v>
      </c>
      <c r="C2953">
        <v>1</v>
      </c>
      <c r="D2953" t="s">
        <v>54</v>
      </c>
      <c r="E2953" t="s">
        <v>1132</v>
      </c>
      <c r="F2953">
        <v>77.240150700000001</v>
      </c>
      <c r="G2953">
        <v>28.540916200000002</v>
      </c>
      <c r="H2953" t="s">
        <v>434</v>
      </c>
      <c r="I2953" t="s">
        <v>19</v>
      </c>
      <c r="J2953" t="s">
        <v>57</v>
      </c>
      <c r="K2953" t="s">
        <v>61</v>
      </c>
      <c r="L2953" t="s">
        <v>57</v>
      </c>
      <c r="M2953" t="s">
        <v>57</v>
      </c>
      <c r="N2953">
        <v>1</v>
      </c>
      <c r="O2953">
        <v>66</v>
      </c>
      <c r="P2953">
        <v>300</v>
      </c>
      <c r="Q2953">
        <v>3.5</v>
      </c>
      <c r="R2953">
        <v>2018</v>
      </c>
      <c r="S2953">
        <v>8</v>
      </c>
      <c r="T2953">
        <v>21</v>
      </c>
      <c r="U2953" s="1">
        <v>43333</v>
      </c>
      <c r="V2953" s="5">
        <f>Main[[#This Row],[Average_Cost_for_two]] * VLOOKUP(Main[[#This Row],[Currency]],'Currency'!A:B,2,FALSE)</f>
        <v>3.6</v>
      </c>
      <c r="W2953" s="5" t="str">
        <f>IF(Main[[#This Row],[Avg_Cost_USD]]&lt;10,"Low",
IF(Main[[#This Row],[Avg_Cost_USD]]&lt;=30,"Medium","High"))</f>
        <v>Low</v>
      </c>
    </row>
    <row r="2954" spans="1:23" x14ac:dyDescent="0.3">
      <c r="A2954">
        <v>18245285</v>
      </c>
      <c r="B2954" t="s">
        <v>3624</v>
      </c>
      <c r="C2954">
        <v>1</v>
      </c>
      <c r="D2954" t="s">
        <v>54</v>
      </c>
      <c r="E2954" t="s">
        <v>122</v>
      </c>
      <c r="F2954">
        <v>77.191739600000005</v>
      </c>
      <c r="G2954">
        <v>28.699116400000001</v>
      </c>
      <c r="H2954" t="s">
        <v>636</v>
      </c>
      <c r="I2954" t="s">
        <v>19</v>
      </c>
      <c r="J2954" t="s">
        <v>57</v>
      </c>
      <c r="K2954" t="s">
        <v>57</v>
      </c>
      <c r="L2954" t="s">
        <v>57</v>
      </c>
      <c r="M2954" t="s">
        <v>57</v>
      </c>
      <c r="N2954">
        <v>1</v>
      </c>
      <c r="O2954">
        <v>3</v>
      </c>
      <c r="P2954">
        <v>300</v>
      </c>
      <c r="Q2954">
        <v>1</v>
      </c>
      <c r="R2954">
        <v>2011</v>
      </c>
      <c r="S2954">
        <v>8</v>
      </c>
      <c r="T2954">
        <v>2</v>
      </c>
      <c r="U2954" s="1">
        <v>40757</v>
      </c>
      <c r="V2954" s="5">
        <f>Main[[#This Row],[Average_Cost_for_two]] * VLOOKUP(Main[[#This Row],[Currency]],'Currency'!A:B,2,FALSE)</f>
        <v>3.6</v>
      </c>
      <c r="W2954" s="5" t="str">
        <f>IF(Main[[#This Row],[Avg_Cost_USD]]&lt;10,"Low",
IF(Main[[#This Row],[Avg_Cost_USD]]&lt;=30,"Medium","High"))</f>
        <v>Low</v>
      </c>
    </row>
    <row r="2955" spans="1:23" x14ac:dyDescent="0.3">
      <c r="A2955">
        <v>18440143</v>
      </c>
      <c r="B2955" t="s">
        <v>3625</v>
      </c>
      <c r="C2955">
        <v>1</v>
      </c>
      <c r="D2955" t="s">
        <v>54</v>
      </c>
      <c r="E2955" t="s">
        <v>171</v>
      </c>
      <c r="F2955">
        <v>77.303786099999996</v>
      </c>
      <c r="G2955">
        <v>28.634956200000001</v>
      </c>
      <c r="H2955" t="s">
        <v>344</v>
      </c>
      <c r="I2955" t="s">
        <v>19</v>
      </c>
      <c r="J2955" t="s">
        <v>57</v>
      </c>
      <c r="K2955" t="s">
        <v>57</v>
      </c>
      <c r="L2955" t="s">
        <v>57</v>
      </c>
      <c r="M2955" t="s">
        <v>57</v>
      </c>
      <c r="N2955">
        <v>1</v>
      </c>
      <c r="O2955">
        <v>1</v>
      </c>
      <c r="P2955">
        <v>300</v>
      </c>
      <c r="Q2955">
        <v>1</v>
      </c>
      <c r="R2955">
        <v>2013</v>
      </c>
      <c r="S2955">
        <v>8</v>
      </c>
      <c r="T2955">
        <v>28</v>
      </c>
      <c r="U2955" s="1">
        <v>41514</v>
      </c>
      <c r="V2955" s="5">
        <f>Main[[#This Row],[Average_Cost_for_two]] * VLOOKUP(Main[[#This Row],[Currency]],'Currency'!A:B,2,FALSE)</f>
        <v>3.6</v>
      </c>
      <c r="W2955" s="5" t="str">
        <f>IF(Main[[#This Row],[Avg_Cost_USD]]&lt;10,"Low",
IF(Main[[#This Row],[Avg_Cost_USD]]&lt;=30,"Medium","High"))</f>
        <v>Low</v>
      </c>
    </row>
    <row r="2956" spans="1:23" x14ac:dyDescent="0.3">
      <c r="A2956">
        <v>306149</v>
      </c>
      <c r="B2956" t="s">
        <v>3626</v>
      </c>
      <c r="C2956">
        <v>1</v>
      </c>
      <c r="D2956" t="s">
        <v>54</v>
      </c>
      <c r="E2956" t="s">
        <v>396</v>
      </c>
      <c r="F2956">
        <v>77.204811300000003</v>
      </c>
      <c r="G2956">
        <v>28.682052200000001</v>
      </c>
      <c r="H2956" t="s">
        <v>521</v>
      </c>
      <c r="I2956" t="s">
        <v>19</v>
      </c>
      <c r="J2956" t="s">
        <v>57</v>
      </c>
      <c r="K2956" t="s">
        <v>57</v>
      </c>
      <c r="L2956" t="s">
        <v>57</v>
      </c>
      <c r="M2956" t="s">
        <v>57</v>
      </c>
      <c r="N2956">
        <v>1</v>
      </c>
      <c r="O2956">
        <v>75</v>
      </c>
      <c r="P2956">
        <v>300</v>
      </c>
      <c r="Q2956">
        <v>3.4</v>
      </c>
      <c r="R2956">
        <v>2015</v>
      </c>
      <c r="S2956">
        <v>8</v>
      </c>
      <c r="T2956">
        <v>17</v>
      </c>
      <c r="U2956" s="1">
        <v>42233</v>
      </c>
      <c r="V2956" s="5">
        <f>Main[[#This Row],[Average_Cost_for_two]] * VLOOKUP(Main[[#This Row],[Currency]],'Currency'!A:B,2,FALSE)</f>
        <v>3.6</v>
      </c>
      <c r="W2956" s="5" t="str">
        <f>IF(Main[[#This Row],[Avg_Cost_USD]]&lt;10,"Low",
IF(Main[[#This Row],[Avg_Cost_USD]]&lt;=30,"Medium","High"))</f>
        <v>Low</v>
      </c>
    </row>
    <row r="2957" spans="1:23" x14ac:dyDescent="0.3">
      <c r="A2957">
        <v>18391691</v>
      </c>
      <c r="B2957" t="s">
        <v>3627</v>
      </c>
      <c r="C2957">
        <v>1</v>
      </c>
      <c r="D2957" t="s">
        <v>54</v>
      </c>
      <c r="E2957" t="s">
        <v>256</v>
      </c>
      <c r="F2957">
        <v>77.21643761</v>
      </c>
      <c r="G2957">
        <v>28.58161703</v>
      </c>
      <c r="H2957" t="s">
        <v>3278</v>
      </c>
      <c r="I2957" t="s">
        <v>19</v>
      </c>
      <c r="J2957" t="s">
        <v>57</v>
      </c>
      <c r="K2957" t="s">
        <v>57</v>
      </c>
      <c r="L2957" t="s">
        <v>57</v>
      </c>
      <c r="M2957" t="s">
        <v>57</v>
      </c>
      <c r="N2957">
        <v>1</v>
      </c>
      <c r="O2957">
        <v>2</v>
      </c>
      <c r="P2957">
        <v>300</v>
      </c>
      <c r="Q2957">
        <v>1</v>
      </c>
      <c r="R2957">
        <v>2016</v>
      </c>
      <c r="S2957">
        <v>8</v>
      </c>
      <c r="T2957">
        <v>10</v>
      </c>
      <c r="U2957" s="1">
        <v>42592</v>
      </c>
      <c r="V2957" s="5">
        <f>Main[[#This Row],[Average_Cost_for_two]] * VLOOKUP(Main[[#This Row],[Currency]],'Currency'!A:B,2,FALSE)</f>
        <v>3.6</v>
      </c>
      <c r="W2957" s="5" t="str">
        <f>IF(Main[[#This Row],[Avg_Cost_USD]]&lt;10,"Low",
IF(Main[[#This Row],[Avg_Cost_USD]]&lt;=30,"Medium","High"))</f>
        <v>Low</v>
      </c>
    </row>
    <row r="2958" spans="1:23" x14ac:dyDescent="0.3">
      <c r="A2958">
        <v>312353</v>
      </c>
      <c r="B2958" t="s">
        <v>3628</v>
      </c>
      <c r="C2958">
        <v>1</v>
      </c>
      <c r="D2958" t="s">
        <v>54</v>
      </c>
      <c r="E2958" t="s">
        <v>1972</v>
      </c>
      <c r="F2958">
        <v>77.1908861</v>
      </c>
      <c r="G2958">
        <v>28.705795800000001</v>
      </c>
      <c r="H2958" t="s">
        <v>342</v>
      </c>
      <c r="I2958" t="s">
        <v>19</v>
      </c>
      <c r="J2958" t="s">
        <v>57</v>
      </c>
      <c r="K2958" t="s">
        <v>57</v>
      </c>
      <c r="L2958" t="s">
        <v>57</v>
      </c>
      <c r="M2958" t="s">
        <v>57</v>
      </c>
      <c r="N2958">
        <v>1</v>
      </c>
      <c r="O2958">
        <v>41</v>
      </c>
      <c r="P2958">
        <v>300</v>
      </c>
      <c r="Q2958">
        <v>3.5</v>
      </c>
      <c r="R2958">
        <v>2011</v>
      </c>
      <c r="S2958">
        <v>8</v>
      </c>
      <c r="T2958">
        <v>27</v>
      </c>
      <c r="U2958" s="1">
        <v>40782</v>
      </c>
      <c r="V2958" s="5">
        <f>Main[[#This Row],[Average_Cost_for_two]] * VLOOKUP(Main[[#This Row],[Currency]],'Currency'!A:B,2,FALSE)</f>
        <v>3.6</v>
      </c>
      <c r="W2958" s="5" t="str">
        <f>IF(Main[[#This Row],[Avg_Cost_USD]]&lt;10,"Low",
IF(Main[[#This Row],[Avg_Cost_USD]]&lt;=30,"Medium","High"))</f>
        <v>Low</v>
      </c>
    </row>
    <row r="2959" spans="1:23" x14ac:dyDescent="0.3">
      <c r="A2959">
        <v>307276</v>
      </c>
      <c r="B2959" t="s">
        <v>3629</v>
      </c>
      <c r="C2959">
        <v>1</v>
      </c>
      <c r="D2959" t="s">
        <v>54</v>
      </c>
      <c r="E2959" t="s">
        <v>101</v>
      </c>
      <c r="F2959">
        <v>77.144739299999998</v>
      </c>
      <c r="G2959">
        <v>28.704978799999999</v>
      </c>
      <c r="H2959" t="s">
        <v>3630</v>
      </c>
      <c r="I2959" t="s">
        <v>19</v>
      </c>
      <c r="J2959" t="s">
        <v>57</v>
      </c>
      <c r="K2959" t="s">
        <v>61</v>
      </c>
      <c r="L2959" t="s">
        <v>57</v>
      </c>
      <c r="M2959" t="s">
        <v>57</v>
      </c>
      <c r="N2959">
        <v>1</v>
      </c>
      <c r="O2959">
        <v>85</v>
      </c>
      <c r="P2959">
        <v>300</v>
      </c>
      <c r="Q2959">
        <v>3.3</v>
      </c>
      <c r="R2959">
        <v>2014</v>
      </c>
      <c r="S2959">
        <v>8</v>
      </c>
      <c r="T2959">
        <v>16</v>
      </c>
      <c r="U2959" s="1">
        <v>41867</v>
      </c>
      <c r="V2959" s="5">
        <f>Main[[#This Row],[Average_Cost_for_two]] * VLOOKUP(Main[[#This Row],[Currency]],'Currency'!A:B,2,FALSE)</f>
        <v>3.6</v>
      </c>
      <c r="W2959" s="5" t="str">
        <f>IF(Main[[#This Row],[Avg_Cost_USD]]&lt;10,"Low",
IF(Main[[#This Row],[Avg_Cost_USD]]&lt;=30,"Medium","High"))</f>
        <v>Low</v>
      </c>
    </row>
    <row r="2960" spans="1:23" x14ac:dyDescent="0.3">
      <c r="A2960">
        <v>312763</v>
      </c>
      <c r="B2960" t="s">
        <v>3631</v>
      </c>
      <c r="C2960">
        <v>1</v>
      </c>
      <c r="D2960" t="s">
        <v>54</v>
      </c>
      <c r="E2960" t="s">
        <v>101</v>
      </c>
      <c r="F2960">
        <v>77.133954700000004</v>
      </c>
      <c r="G2960">
        <v>28.701757499999999</v>
      </c>
      <c r="H2960" t="s">
        <v>335</v>
      </c>
      <c r="I2960" t="s">
        <v>19</v>
      </c>
      <c r="J2960" t="s">
        <v>57</v>
      </c>
      <c r="K2960" t="s">
        <v>61</v>
      </c>
      <c r="L2960" t="s">
        <v>57</v>
      </c>
      <c r="M2960" t="s">
        <v>57</v>
      </c>
      <c r="N2960">
        <v>1</v>
      </c>
      <c r="O2960">
        <v>69</v>
      </c>
      <c r="P2960">
        <v>300</v>
      </c>
      <c r="Q2960">
        <v>2.4</v>
      </c>
      <c r="R2960">
        <v>2013</v>
      </c>
      <c r="S2960">
        <v>8</v>
      </c>
      <c r="T2960">
        <v>22</v>
      </c>
      <c r="U2960" s="1">
        <v>41508</v>
      </c>
      <c r="V2960" s="5">
        <f>Main[[#This Row],[Average_Cost_for_two]] * VLOOKUP(Main[[#This Row],[Currency]],'Currency'!A:B,2,FALSE)</f>
        <v>3.6</v>
      </c>
      <c r="W2960" s="5" t="str">
        <f>IF(Main[[#This Row],[Avg_Cost_USD]]&lt;10,"Low",
IF(Main[[#This Row],[Avg_Cost_USD]]&lt;=30,"Medium","High"))</f>
        <v>Low</v>
      </c>
    </row>
    <row r="2961" spans="1:23" x14ac:dyDescent="0.3">
      <c r="A2961">
        <v>18427236</v>
      </c>
      <c r="B2961" t="s">
        <v>3632</v>
      </c>
      <c r="C2961">
        <v>1</v>
      </c>
      <c r="D2961" t="s">
        <v>54</v>
      </c>
      <c r="E2961" t="s">
        <v>1087</v>
      </c>
      <c r="F2961">
        <v>77.117204200000003</v>
      </c>
      <c r="G2961">
        <v>28.6461641</v>
      </c>
      <c r="H2961" t="s">
        <v>3633</v>
      </c>
      <c r="I2961" t="s">
        <v>19</v>
      </c>
      <c r="J2961" t="s">
        <v>57</v>
      </c>
      <c r="K2961" t="s">
        <v>61</v>
      </c>
      <c r="L2961" t="s">
        <v>57</v>
      </c>
      <c r="M2961" t="s">
        <v>57</v>
      </c>
      <c r="N2961">
        <v>1</v>
      </c>
      <c r="O2961">
        <v>89</v>
      </c>
      <c r="P2961">
        <v>300</v>
      </c>
      <c r="Q2961">
        <v>4.2</v>
      </c>
      <c r="R2961">
        <v>2014</v>
      </c>
      <c r="S2961">
        <v>8</v>
      </c>
      <c r="T2961">
        <v>28</v>
      </c>
      <c r="U2961" s="1">
        <v>41879</v>
      </c>
      <c r="V2961" s="5">
        <f>Main[[#This Row],[Average_Cost_for_two]] * VLOOKUP(Main[[#This Row],[Currency]],'Currency'!A:B,2,FALSE)</f>
        <v>3.6</v>
      </c>
      <c r="W2961" s="5" t="str">
        <f>IF(Main[[#This Row],[Avg_Cost_USD]]&lt;10,"Low",
IF(Main[[#This Row],[Avg_Cost_USD]]&lt;=30,"Medium","High"))</f>
        <v>Low</v>
      </c>
    </row>
    <row r="2962" spans="1:23" x14ac:dyDescent="0.3">
      <c r="A2962">
        <v>311517</v>
      </c>
      <c r="B2962" t="s">
        <v>3634</v>
      </c>
      <c r="C2962">
        <v>1</v>
      </c>
      <c r="D2962" t="s">
        <v>54</v>
      </c>
      <c r="E2962" t="s">
        <v>460</v>
      </c>
      <c r="F2962">
        <v>77.198218699999998</v>
      </c>
      <c r="G2962">
        <v>28.517483810000002</v>
      </c>
      <c r="H2962" t="s">
        <v>315</v>
      </c>
      <c r="I2962" t="s">
        <v>19</v>
      </c>
      <c r="J2962" t="s">
        <v>57</v>
      </c>
      <c r="K2962" t="s">
        <v>57</v>
      </c>
      <c r="L2962" t="s">
        <v>57</v>
      </c>
      <c r="M2962" t="s">
        <v>57</v>
      </c>
      <c r="N2962">
        <v>1</v>
      </c>
      <c r="O2962">
        <v>4</v>
      </c>
      <c r="P2962">
        <v>300</v>
      </c>
      <c r="Q2962">
        <v>3</v>
      </c>
      <c r="R2962">
        <v>2012</v>
      </c>
      <c r="S2962">
        <v>8</v>
      </c>
      <c r="T2962">
        <v>22</v>
      </c>
      <c r="U2962" s="1">
        <v>41143</v>
      </c>
      <c r="V2962" s="5">
        <f>Main[[#This Row],[Average_Cost_for_two]] * VLOOKUP(Main[[#This Row],[Currency]],'Currency'!A:B,2,FALSE)</f>
        <v>3.6</v>
      </c>
      <c r="W2962" s="5" t="str">
        <f>IF(Main[[#This Row],[Avg_Cost_USD]]&lt;10,"Low",
IF(Main[[#This Row],[Avg_Cost_USD]]&lt;=30,"Medium","High"))</f>
        <v>Low</v>
      </c>
    </row>
    <row r="2963" spans="1:23" x14ac:dyDescent="0.3">
      <c r="A2963">
        <v>18472609</v>
      </c>
      <c r="B2963" t="s">
        <v>3635</v>
      </c>
      <c r="C2963">
        <v>1</v>
      </c>
      <c r="D2963" t="s">
        <v>54</v>
      </c>
      <c r="E2963" t="s">
        <v>1539</v>
      </c>
      <c r="F2963">
        <v>77.168351900000005</v>
      </c>
      <c r="G2963">
        <v>28.5880191</v>
      </c>
      <c r="H2963" t="s">
        <v>511</v>
      </c>
      <c r="I2963" t="s">
        <v>19</v>
      </c>
      <c r="J2963" t="s">
        <v>57</v>
      </c>
      <c r="K2963" t="s">
        <v>57</v>
      </c>
      <c r="L2963" t="s">
        <v>57</v>
      </c>
      <c r="M2963" t="s">
        <v>57</v>
      </c>
      <c r="N2963">
        <v>1</v>
      </c>
      <c r="O2963">
        <v>3</v>
      </c>
      <c r="P2963">
        <v>300</v>
      </c>
      <c r="Q2963">
        <v>1</v>
      </c>
      <c r="R2963">
        <v>2016</v>
      </c>
      <c r="S2963">
        <v>8</v>
      </c>
      <c r="T2963">
        <v>19</v>
      </c>
      <c r="U2963" s="1">
        <v>42601</v>
      </c>
      <c r="V2963" s="5">
        <f>Main[[#This Row],[Average_Cost_for_two]] * VLOOKUP(Main[[#This Row],[Currency]],'Currency'!A:B,2,FALSE)</f>
        <v>3.6</v>
      </c>
      <c r="W2963" s="5" t="str">
        <f>IF(Main[[#This Row],[Avg_Cost_USD]]&lt;10,"Low",
IF(Main[[#This Row],[Avg_Cost_USD]]&lt;=30,"Medium","High"))</f>
        <v>Low</v>
      </c>
    </row>
    <row r="2964" spans="1:23" x14ac:dyDescent="0.3">
      <c r="A2964">
        <v>18361764</v>
      </c>
      <c r="B2964" t="s">
        <v>3636</v>
      </c>
      <c r="C2964">
        <v>1</v>
      </c>
      <c r="D2964" t="s">
        <v>54</v>
      </c>
      <c r="E2964" t="s">
        <v>164</v>
      </c>
      <c r="F2964">
        <v>77.161952299999996</v>
      </c>
      <c r="G2964">
        <v>28.703648099999999</v>
      </c>
      <c r="H2964" t="s">
        <v>335</v>
      </c>
      <c r="I2964" t="s">
        <v>19</v>
      </c>
      <c r="J2964" t="s">
        <v>57</v>
      </c>
      <c r="K2964" t="s">
        <v>57</v>
      </c>
      <c r="L2964" t="s">
        <v>57</v>
      </c>
      <c r="M2964" t="s">
        <v>57</v>
      </c>
      <c r="N2964">
        <v>1</v>
      </c>
      <c r="O2964">
        <v>2</v>
      </c>
      <c r="P2964">
        <v>300</v>
      </c>
      <c r="Q2964">
        <v>1</v>
      </c>
      <c r="R2964">
        <v>2013</v>
      </c>
      <c r="S2964">
        <v>8</v>
      </c>
      <c r="T2964">
        <v>27</v>
      </c>
      <c r="U2964" s="1">
        <v>41513</v>
      </c>
      <c r="V2964" s="5">
        <f>Main[[#This Row],[Average_Cost_for_two]] * VLOOKUP(Main[[#This Row],[Currency]],'Currency'!A:B,2,FALSE)</f>
        <v>3.6</v>
      </c>
      <c r="W2964" s="5" t="str">
        <f>IF(Main[[#This Row],[Avg_Cost_USD]]&lt;10,"Low",
IF(Main[[#This Row],[Avg_Cost_USD]]&lt;=30,"Medium","High"))</f>
        <v>Low</v>
      </c>
    </row>
    <row r="2965" spans="1:23" x14ac:dyDescent="0.3">
      <c r="A2965">
        <v>18254523</v>
      </c>
      <c r="B2965" t="s">
        <v>3637</v>
      </c>
      <c r="C2965">
        <v>1</v>
      </c>
      <c r="D2965" t="s">
        <v>54</v>
      </c>
      <c r="E2965" t="s">
        <v>1098</v>
      </c>
      <c r="F2965">
        <v>77.221173899999997</v>
      </c>
      <c r="G2965">
        <v>28.5676697</v>
      </c>
      <c r="H2965" t="s">
        <v>315</v>
      </c>
      <c r="I2965" t="s">
        <v>19</v>
      </c>
      <c r="J2965" t="s">
        <v>57</v>
      </c>
      <c r="K2965" t="s">
        <v>57</v>
      </c>
      <c r="L2965" t="s">
        <v>57</v>
      </c>
      <c r="M2965" t="s">
        <v>57</v>
      </c>
      <c r="N2965">
        <v>1</v>
      </c>
      <c r="O2965">
        <v>4</v>
      </c>
      <c r="P2965">
        <v>300</v>
      </c>
      <c r="Q2965">
        <v>2.9</v>
      </c>
      <c r="R2965">
        <v>2011</v>
      </c>
      <c r="S2965">
        <v>8</v>
      </c>
      <c r="T2965">
        <v>11</v>
      </c>
      <c r="U2965" s="1">
        <v>40766</v>
      </c>
      <c r="V2965" s="5">
        <f>Main[[#This Row],[Average_Cost_for_two]] * VLOOKUP(Main[[#This Row],[Currency]],'Currency'!A:B,2,FALSE)</f>
        <v>3.6</v>
      </c>
      <c r="W2965" s="5" t="str">
        <f>IF(Main[[#This Row],[Avg_Cost_USD]]&lt;10,"Low",
IF(Main[[#This Row],[Avg_Cost_USD]]&lt;=30,"Medium","High"))</f>
        <v>Low</v>
      </c>
    </row>
    <row r="2966" spans="1:23" x14ac:dyDescent="0.3">
      <c r="A2966">
        <v>18424170</v>
      </c>
      <c r="B2966" t="s">
        <v>435</v>
      </c>
      <c r="C2966">
        <v>1</v>
      </c>
      <c r="D2966" t="s">
        <v>54</v>
      </c>
      <c r="E2966" t="s">
        <v>1098</v>
      </c>
      <c r="F2966">
        <v>77.219139100000007</v>
      </c>
      <c r="G2966">
        <v>28.5642064</v>
      </c>
      <c r="H2966" t="s">
        <v>759</v>
      </c>
      <c r="I2966" t="s">
        <v>19</v>
      </c>
      <c r="J2966" t="s">
        <v>57</v>
      </c>
      <c r="K2966" t="s">
        <v>57</v>
      </c>
      <c r="L2966" t="s">
        <v>57</v>
      </c>
      <c r="M2966" t="s">
        <v>57</v>
      </c>
      <c r="N2966">
        <v>1</v>
      </c>
      <c r="O2966">
        <v>1</v>
      </c>
      <c r="P2966">
        <v>300</v>
      </c>
      <c r="Q2966">
        <v>1</v>
      </c>
      <c r="R2966">
        <v>2013</v>
      </c>
      <c r="S2966">
        <v>8</v>
      </c>
      <c r="T2966">
        <v>28</v>
      </c>
      <c r="U2966" s="1">
        <v>41514</v>
      </c>
      <c r="V2966" s="5">
        <f>Main[[#This Row],[Average_Cost_for_two]] * VLOOKUP(Main[[#This Row],[Currency]],'Currency'!A:B,2,FALSE)</f>
        <v>3.6</v>
      </c>
      <c r="W2966" s="5" t="str">
        <f>IF(Main[[#This Row],[Avg_Cost_USD]]&lt;10,"Low",
IF(Main[[#This Row],[Avg_Cost_USD]]&lt;=30,"Medium","High"))</f>
        <v>Low</v>
      </c>
    </row>
    <row r="2967" spans="1:23" x14ac:dyDescent="0.3">
      <c r="A2967">
        <v>18311920</v>
      </c>
      <c r="B2967" t="s">
        <v>3638</v>
      </c>
      <c r="C2967">
        <v>1</v>
      </c>
      <c r="D2967" t="s">
        <v>54</v>
      </c>
      <c r="E2967" t="s">
        <v>681</v>
      </c>
      <c r="F2967">
        <v>77.207236800000004</v>
      </c>
      <c r="G2967">
        <v>28.558007799999999</v>
      </c>
      <c r="H2967" t="s">
        <v>594</v>
      </c>
      <c r="I2967" t="s">
        <v>19</v>
      </c>
      <c r="J2967" t="s">
        <v>57</v>
      </c>
      <c r="K2967" t="s">
        <v>57</v>
      </c>
      <c r="L2967" t="s">
        <v>57</v>
      </c>
      <c r="M2967" t="s">
        <v>57</v>
      </c>
      <c r="N2967">
        <v>1</v>
      </c>
      <c r="O2967">
        <v>1</v>
      </c>
      <c r="P2967">
        <v>300</v>
      </c>
      <c r="Q2967">
        <v>1</v>
      </c>
      <c r="R2967">
        <v>2010</v>
      </c>
      <c r="S2967">
        <v>8</v>
      </c>
      <c r="T2967">
        <v>3</v>
      </c>
      <c r="U2967" s="1">
        <v>40393</v>
      </c>
      <c r="V2967" s="5">
        <f>Main[[#This Row],[Average_Cost_for_two]] * VLOOKUP(Main[[#This Row],[Currency]],'Currency'!A:B,2,FALSE)</f>
        <v>3.6</v>
      </c>
      <c r="W2967" s="5" t="str">
        <f>IF(Main[[#This Row],[Avg_Cost_USD]]&lt;10,"Low",
IF(Main[[#This Row],[Avg_Cost_USD]]&lt;=30,"Medium","High"))</f>
        <v>Low</v>
      </c>
    </row>
    <row r="2968" spans="1:23" x14ac:dyDescent="0.3">
      <c r="A2968">
        <v>310802</v>
      </c>
      <c r="B2968" t="s">
        <v>3639</v>
      </c>
      <c r="C2968">
        <v>1</v>
      </c>
      <c r="D2968" t="s">
        <v>54</v>
      </c>
      <c r="E2968" t="s">
        <v>1732</v>
      </c>
      <c r="F2968">
        <v>77.178719799999996</v>
      </c>
      <c r="G2968">
        <v>28.694532800000001</v>
      </c>
      <c r="H2968" t="s">
        <v>3640</v>
      </c>
      <c r="I2968" t="s">
        <v>19</v>
      </c>
      <c r="J2968" t="s">
        <v>57</v>
      </c>
      <c r="K2968" t="s">
        <v>61</v>
      </c>
      <c r="L2968" t="s">
        <v>57</v>
      </c>
      <c r="M2968" t="s">
        <v>57</v>
      </c>
      <c r="N2968">
        <v>1</v>
      </c>
      <c r="O2968">
        <v>29</v>
      </c>
      <c r="P2968">
        <v>300</v>
      </c>
      <c r="Q2968">
        <v>2.9</v>
      </c>
      <c r="R2968">
        <v>2013</v>
      </c>
      <c r="S2968">
        <v>7</v>
      </c>
      <c r="T2968">
        <v>15</v>
      </c>
      <c r="U2968" s="1">
        <v>41470</v>
      </c>
      <c r="V2968" s="5">
        <f>Main[[#This Row],[Average_Cost_for_two]] * VLOOKUP(Main[[#This Row],[Currency]],'Currency'!A:B,2,FALSE)</f>
        <v>3.6</v>
      </c>
      <c r="W2968" s="5" t="str">
        <f>IF(Main[[#This Row],[Avg_Cost_USD]]&lt;10,"Low",
IF(Main[[#This Row],[Avg_Cost_USD]]&lt;=30,"Medium","High"))</f>
        <v>Low</v>
      </c>
    </row>
    <row r="2969" spans="1:23" x14ac:dyDescent="0.3">
      <c r="A2969">
        <v>7602</v>
      </c>
      <c r="B2969" t="s">
        <v>3641</v>
      </c>
      <c r="C2969">
        <v>1</v>
      </c>
      <c r="D2969" t="s">
        <v>54</v>
      </c>
      <c r="E2969" t="s">
        <v>168</v>
      </c>
      <c r="F2969">
        <v>77.248986889999998</v>
      </c>
      <c r="G2969">
        <v>28.540137699999999</v>
      </c>
      <c r="H2969" t="s">
        <v>315</v>
      </c>
      <c r="I2969" t="s">
        <v>19</v>
      </c>
      <c r="J2969" t="s">
        <v>57</v>
      </c>
      <c r="K2969" t="s">
        <v>57</v>
      </c>
      <c r="L2969" t="s">
        <v>57</v>
      </c>
      <c r="M2969" t="s">
        <v>57</v>
      </c>
      <c r="N2969">
        <v>1</v>
      </c>
      <c r="O2969">
        <v>18</v>
      </c>
      <c r="P2969">
        <v>300</v>
      </c>
      <c r="Q2969">
        <v>3.4</v>
      </c>
      <c r="R2969">
        <v>2017</v>
      </c>
      <c r="S2969">
        <v>7</v>
      </c>
      <c r="T2969">
        <v>12</v>
      </c>
      <c r="U2969" s="1">
        <v>42928</v>
      </c>
      <c r="V2969" s="5">
        <f>Main[[#This Row],[Average_Cost_for_two]] * VLOOKUP(Main[[#This Row],[Currency]],'Currency'!A:B,2,FALSE)</f>
        <v>3.6</v>
      </c>
      <c r="W2969" s="5" t="str">
        <f>IF(Main[[#This Row],[Avg_Cost_USD]]&lt;10,"Low",
IF(Main[[#This Row],[Avg_Cost_USD]]&lt;=30,"Medium","High"))</f>
        <v>Low</v>
      </c>
    </row>
    <row r="2970" spans="1:23" x14ac:dyDescent="0.3">
      <c r="A2970">
        <v>7635</v>
      </c>
      <c r="B2970" t="s">
        <v>3642</v>
      </c>
      <c r="C2970">
        <v>1</v>
      </c>
      <c r="D2970" t="s">
        <v>54</v>
      </c>
      <c r="E2970" t="s">
        <v>168</v>
      </c>
      <c r="F2970">
        <v>77.252980690000001</v>
      </c>
      <c r="G2970">
        <v>28.5359835</v>
      </c>
      <c r="H2970" t="s">
        <v>505</v>
      </c>
      <c r="I2970" t="s">
        <v>19</v>
      </c>
      <c r="J2970" t="s">
        <v>57</v>
      </c>
      <c r="K2970" t="s">
        <v>57</v>
      </c>
      <c r="L2970" t="s">
        <v>57</v>
      </c>
      <c r="M2970" t="s">
        <v>57</v>
      </c>
      <c r="N2970">
        <v>1</v>
      </c>
      <c r="O2970">
        <v>2</v>
      </c>
      <c r="P2970">
        <v>300</v>
      </c>
      <c r="Q2970">
        <v>1</v>
      </c>
      <c r="R2970">
        <v>2016</v>
      </c>
      <c r="S2970">
        <v>7</v>
      </c>
      <c r="T2970">
        <v>7</v>
      </c>
      <c r="U2970" s="1">
        <v>42558</v>
      </c>
      <c r="V2970" s="5">
        <f>Main[[#This Row],[Average_Cost_for_two]] * VLOOKUP(Main[[#This Row],[Currency]],'Currency'!A:B,2,FALSE)</f>
        <v>3.6</v>
      </c>
      <c r="W2970" s="5" t="str">
        <f>IF(Main[[#This Row],[Avg_Cost_USD]]&lt;10,"Low",
IF(Main[[#This Row],[Avg_Cost_USD]]&lt;=30,"Medium","High"))</f>
        <v>Low</v>
      </c>
    </row>
    <row r="2971" spans="1:23" x14ac:dyDescent="0.3">
      <c r="A2971">
        <v>307500</v>
      </c>
      <c r="B2971" t="s">
        <v>3643</v>
      </c>
      <c r="C2971">
        <v>1</v>
      </c>
      <c r="D2971" t="s">
        <v>54</v>
      </c>
      <c r="E2971" t="s">
        <v>79</v>
      </c>
      <c r="F2971">
        <v>77.236840000000001</v>
      </c>
      <c r="G2971">
        <v>28.572495</v>
      </c>
      <c r="H2971" t="s">
        <v>342</v>
      </c>
      <c r="I2971" t="s">
        <v>19</v>
      </c>
      <c r="J2971" t="s">
        <v>57</v>
      </c>
      <c r="K2971" t="s">
        <v>57</v>
      </c>
      <c r="L2971" t="s">
        <v>57</v>
      </c>
      <c r="M2971" t="s">
        <v>57</v>
      </c>
      <c r="N2971">
        <v>1</v>
      </c>
      <c r="O2971">
        <v>25</v>
      </c>
      <c r="P2971">
        <v>300</v>
      </c>
      <c r="Q2971">
        <v>3.3</v>
      </c>
      <c r="R2971">
        <v>2011</v>
      </c>
      <c r="S2971">
        <v>7</v>
      </c>
      <c r="T2971">
        <v>21</v>
      </c>
      <c r="U2971" s="1">
        <v>40745</v>
      </c>
      <c r="V2971" s="5">
        <f>Main[[#This Row],[Average_Cost_for_two]] * VLOOKUP(Main[[#This Row],[Currency]],'Currency'!A:B,2,FALSE)</f>
        <v>3.6</v>
      </c>
      <c r="W2971" s="5" t="str">
        <f>IF(Main[[#This Row],[Avg_Cost_USD]]&lt;10,"Low",
IF(Main[[#This Row],[Avg_Cost_USD]]&lt;=30,"Medium","High"))</f>
        <v>Low</v>
      </c>
    </row>
    <row r="2972" spans="1:23" x14ac:dyDescent="0.3">
      <c r="A2972">
        <v>18377889</v>
      </c>
      <c r="B2972" t="s">
        <v>3644</v>
      </c>
      <c r="C2972">
        <v>1</v>
      </c>
      <c r="D2972" t="s">
        <v>54</v>
      </c>
      <c r="E2972" t="s">
        <v>81</v>
      </c>
      <c r="F2972">
        <v>77.308741810000001</v>
      </c>
      <c r="G2972">
        <v>28.67811889</v>
      </c>
      <c r="H2972" t="s">
        <v>321</v>
      </c>
      <c r="I2972" t="s">
        <v>19</v>
      </c>
      <c r="J2972" t="s">
        <v>57</v>
      </c>
      <c r="K2972" t="s">
        <v>57</v>
      </c>
      <c r="L2972" t="s">
        <v>57</v>
      </c>
      <c r="M2972" t="s">
        <v>57</v>
      </c>
      <c r="N2972">
        <v>1</v>
      </c>
      <c r="O2972">
        <v>1</v>
      </c>
      <c r="P2972">
        <v>300</v>
      </c>
      <c r="Q2972">
        <v>1</v>
      </c>
      <c r="R2972">
        <v>2011</v>
      </c>
      <c r="S2972">
        <v>7</v>
      </c>
      <c r="T2972">
        <v>5</v>
      </c>
      <c r="U2972" s="1">
        <v>40729</v>
      </c>
      <c r="V2972" s="5">
        <f>Main[[#This Row],[Average_Cost_for_two]] * VLOOKUP(Main[[#This Row],[Currency]],'Currency'!A:B,2,FALSE)</f>
        <v>3.6</v>
      </c>
      <c r="W2972" s="5" t="str">
        <f>IF(Main[[#This Row],[Avg_Cost_USD]]&lt;10,"Low",
IF(Main[[#This Row],[Avg_Cost_USD]]&lt;=30,"Medium","High"))</f>
        <v>Low</v>
      </c>
    </row>
    <row r="2973" spans="1:23" x14ac:dyDescent="0.3">
      <c r="A2973">
        <v>7884</v>
      </c>
      <c r="B2973" t="s">
        <v>3645</v>
      </c>
      <c r="C2973">
        <v>1</v>
      </c>
      <c r="D2973" t="s">
        <v>54</v>
      </c>
      <c r="E2973" t="s">
        <v>214</v>
      </c>
      <c r="F2973">
        <v>77.250650190000002</v>
      </c>
      <c r="G2973">
        <v>28.55561316</v>
      </c>
      <c r="H2973" t="s">
        <v>289</v>
      </c>
      <c r="I2973" t="s">
        <v>19</v>
      </c>
      <c r="J2973" t="s">
        <v>57</v>
      </c>
      <c r="K2973" t="s">
        <v>61</v>
      </c>
      <c r="L2973" t="s">
        <v>57</v>
      </c>
      <c r="M2973" t="s">
        <v>57</v>
      </c>
      <c r="N2973">
        <v>1</v>
      </c>
      <c r="O2973">
        <v>16</v>
      </c>
      <c r="P2973">
        <v>300</v>
      </c>
      <c r="Q2973">
        <v>3.2</v>
      </c>
      <c r="R2973">
        <v>2013</v>
      </c>
      <c r="S2973">
        <v>7</v>
      </c>
      <c r="T2973">
        <v>18</v>
      </c>
      <c r="U2973" s="1">
        <v>41473</v>
      </c>
      <c r="V2973" s="5">
        <f>Main[[#This Row],[Average_Cost_for_two]] * VLOOKUP(Main[[#This Row],[Currency]],'Currency'!A:B,2,FALSE)</f>
        <v>3.6</v>
      </c>
      <c r="W2973" s="5" t="str">
        <f>IF(Main[[#This Row],[Avg_Cost_USD]]&lt;10,"Low",
IF(Main[[#This Row],[Avg_Cost_USD]]&lt;=30,"Medium","High"))</f>
        <v>Low</v>
      </c>
    </row>
    <row r="2974" spans="1:23" x14ac:dyDescent="0.3">
      <c r="A2974">
        <v>7375</v>
      </c>
      <c r="B2974" t="s">
        <v>3646</v>
      </c>
      <c r="C2974">
        <v>1</v>
      </c>
      <c r="D2974" t="s">
        <v>54</v>
      </c>
      <c r="E2974" t="s">
        <v>536</v>
      </c>
      <c r="F2974">
        <v>77.174347400000002</v>
      </c>
      <c r="G2974">
        <v>28.6457707</v>
      </c>
      <c r="H2974" t="s">
        <v>335</v>
      </c>
      <c r="I2974" t="s">
        <v>19</v>
      </c>
      <c r="J2974" t="s">
        <v>57</v>
      </c>
      <c r="K2974" t="s">
        <v>57</v>
      </c>
      <c r="L2974" t="s">
        <v>57</v>
      </c>
      <c r="M2974" t="s">
        <v>57</v>
      </c>
      <c r="N2974">
        <v>1</v>
      </c>
      <c r="O2974">
        <v>13</v>
      </c>
      <c r="P2974">
        <v>300</v>
      </c>
      <c r="Q2974">
        <v>3.1</v>
      </c>
      <c r="R2974">
        <v>2015</v>
      </c>
      <c r="S2974">
        <v>7</v>
      </c>
      <c r="T2974">
        <v>5</v>
      </c>
      <c r="U2974" s="1">
        <v>42190</v>
      </c>
      <c r="V2974" s="5">
        <f>Main[[#This Row],[Average_Cost_for_two]] * VLOOKUP(Main[[#This Row],[Currency]],'Currency'!A:B,2,FALSE)</f>
        <v>3.6</v>
      </c>
      <c r="W2974" s="5" t="str">
        <f>IF(Main[[#This Row],[Avg_Cost_USD]]&lt;10,"Low",
IF(Main[[#This Row],[Avg_Cost_USD]]&lt;=30,"Medium","High"))</f>
        <v>Low</v>
      </c>
    </row>
    <row r="2975" spans="1:23" x14ac:dyDescent="0.3">
      <c r="A2975">
        <v>306978</v>
      </c>
      <c r="B2975" t="s">
        <v>3623</v>
      </c>
      <c r="C2975">
        <v>1</v>
      </c>
      <c r="D2975" t="s">
        <v>54</v>
      </c>
      <c r="E2975" t="s">
        <v>536</v>
      </c>
      <c r="F2975">
        <v>77.172769000000002</v>
      </c>
      <c r="G2975">
        <v>28.6452876</v>
      </c>
      <c r="H2975" t="s">
        <v>434</v>
      </c>
      <c r="I2975" t="s">
        <v>19</v>
      </c>
      <c r="J2975" t="s">
        <v>57</v>
      </c>
      <c r="K2975" t="s">
        <v>61</v>
      </c>
      <c r="L2975" t="s">
        <v>57</v>
      </c>
      <c r="M2975" t="s">
        <v>57</v>
      </c>
      <c r="N2975">
        <v>1</v>
      </c>
      <c r="O2975">
        <v>28</v>
      </c>
      <c r="P2975">
        <v>300</v>
      </c>
      <c r="Q2975">
        <v>3.3</v>
      </c>
      <c r="R2975">
        <v>2014</v>
      </c>
      <c r="S2975">
        <v>7</v>
      </c>
      <c r="T2975">
        <v>13</v>
      </c>
      <c r="U2975" s="1">
        <v>41833</v>
      </c>
      <c r="V2975" s="5">
        <f>Main[[#This Row],[Average_Cost_for_two]] * VLOOKUP(Main[[#This Row],[Currency]],'Currency'!A:B,2,FALSE)</f>
        <v>3.6</v>
      </c>
      <c r="W2975" s="5" t="str">
        <f>IF(Main[[#This Row],[Avg_Cost_USD]]&lt;10,"Low",
IF(Main[[#This Row],[Avg_Cost_USD]]&lt;=30,"Medium","High"))</f>
        <v>Low</v>
      </c>
    </row>
    <row r="2976" spans="1:23" x14ac:dyDescent="0.3">
      <c r="A2976">
        <v>18268360</v>
      </c>
      <c r="B2976" t="s">
        <v>3647</v>
      </c>
      <c r="C2976">
        <v>1</v>
      </c>
      <c r="D2976" t="s">
        <v>54</v>
      </c>
      <c r="E2976" t="s">
        <v>441</v>
      </c>
      <c r="F2976">
        <v>77.2023504</v>
      </c>
      <c r="G2976">
        <v>28.556626699999999</v>
      </c>
      <c r="H2976" t="s">
        <v>2548</v>
      </c>
      <c r="I2976" t="s">
        <v>19</v>
      </c>
      <c r="J2976" t="s">
        <v>57</v>
      </c>
      <c r="K2976" t="s">
        <v>61</v>
      </c>
      <c r="L2976" t="s">
        <v>57</v>
      </c>
      <c r="M2976" t="s">
        <v>57</v>
      </c>
      <c r="N2976">
        <v>1</v>
      </c>
      <c r="O2976">
        <v>25</v>
      </c>
      <c r="P2976">
        <v>300</v>
      </c>
      <c r="Q2976">
        <v>3.8</v>
      </c>
      <c r="R2976">
        <v>2018</v>
      </c>
      <c r="S2976">
        <v>7</v>
      </c>
      <c r="T2976">
        <v>22</v>
      </c>
      <c r="U2976" s="1">
        <v>43303</v>
      </c>
      <c r="V2976" s="5">
        <f>Main[[#This Row],[Average_Cost_for_two]] * VLOOKUP(Main[[#This Row],[Currency]],'Currency'!A:B,2,FALSE)</f>
        <v>3.6</v>
      </c>
      <c r="W2976" s="5" t="str">
        <f>IF(Main[[#This Row],[Avg_Cost_USD]]&lt;10,"Low",
IF(Main[[#This Row],[Avg_Cost_USD]]&lt;=30,"Medium","High"))</f>
        <v>Low</v>
      </c>
    </row>
    <row r="2977" spans="1:23" x14ac:dyDescent="0.3">
      <c r="A2977">
        <v>9366</v>
      </c>
      <c r="B2977" t="s">
        <v>3648</v>
      </c>
      <c r="C2977">
        <v>1</v>
      </c>
      <c r="D2977" t="s">
        <v>54</v>
      </c>
      <c r="E2977" t="s">
        <v>122</v>
      </c>
      <c r="F2977">
        <v>77.189559700000004</v>
      </c>
      <c r="G2977">
        <v>28.7013265</v>
      </c>
      <c r="H2977" t="s">
        <v>335</v>
      </c>
      <c r="I2977" t="s">
        <v>19</v>
      </c>
      <c r="J2977" t="s">
        <v>57</v>
      </c>
      <c r="K2977" t="s">
        <v>57</v>
      </c>
      <c r="L2977" t="s">
        <v>57</v>
      </c>
      <c r="M2977" t="s">
        <v>57</v>
      </c>
      <c r="N2977">
        <v>1</v>
      </c>
      <c r="O2977">
        <v>30</v>
      </c>
      <c r="P2977">
        <v>300</v>
      </c>
      <c r="Q2977">
        <v>3.4</v>
      </c>
      <c r="R2977">
        <v>2011</v>
      </c>
      <c r="S2977">
        <v>7</v>
      </c>
      <c r="T2977">
        <v>16</v>
      </c>
      <c r="U2977" s="1">
        <v>40740</v>
      </c>
      <c r="V2977" s="5">
        <f>Main[[#This Row],[Average_Cost_for_two]] * VLOOKUP(Main[[#This Row],[Currency]],'Currency'!A:B,2,FALSE)</f>
        <v>3.6</v>
      </c>
      <c r="W2977" s="5" t="str">
        <f>IF(Main[[#This Row],[Avg_Cost_USD]]&lt;10,"Low",
IF(Main[[#This Row],[Avg_Cost_USD]]&lt;=30,"Medium","High"))</f>
        <v>Low</v>
      </c>
    </row>
    <row r="2978" spans="1:23" x14ac:dyDescent="0.3">
      <c r="A2978">
        <v>18252376</v>
      </c>
      <c r="B2978" t="s">
        <v>625</v>
      </c>
      <c r="C2978">
        <v>1</v>
      </c>
      <c r="D2978" t="s">
        <v>54</v>
      </c>
      <c r="E2978" t="s">
        <v>124</v>
      </c>
      <c r="F2978">
        <v>77.204602899999998</v>
      </c>
      <c r="G2978">
        <v>28.5505745</v>
      </c>
      <c r="H2978" t="s">
        <v>508</v>
      </c>
      <c r="I2978" t="s">
        <v>19</v>
      </c>
      <c r="J2978" t="s">
        <v>57</v>
      </c>
      <c r="K2978" t="s">
        <v>61</v>
      </c>
      <c r="L2978" t="s">
        <v>57</v>
      </c>
      <c r="M2978" t="s">
        <v>57</v>
      </c>
      <c r="N2978">
        <v>1</v>
      </c>
      <c r="O2978">
        <v>9</v>
      </c>
      <c r="P2978">
        <v>300</v>
      </c>
      <c r="Q2978">
        <v>2.9</v>
      </c>
      <c r="R2978">
        <v>2012</v>
      </c>
      <c r="S2978">
        <v>7</v>
      </c>
      <c r="T2978">
        <v>5</v>
      </c>
      <c r="U2978" s="1">
        <v>41095</v>
      </c>
      <c r="V2978" s="5">
        <f>Main[[#This Row],[Average_Cost_for_two]] * VLOOKUP(Main[[#This Row],[Currency]],'Currency'!A:B,2,FALSE)</f>
        <v>3.6</v>
      </c>
      <c r="W2978" s="5" t="str">
        <f>IF(Main[[#This Row],[Avg_Cost_USD]]&lt;10,"Low",
IF(Main[[#This Row],[Avg_Cost_USD]]&lt;=30,"Medium","High"))</f>
        <v>Low</v>
      </c>
    </row>
    <row r="2979" spans="1:23" x14ac:dyDescent="0.3">
      <c r="A2979">
        <v>300501</v>
      </c>
      <c r="B2979" t="s">
        <v>3649</v>
      </c>
      <c r="C2979">
        <v>1</v>
      </c>
      <c r="D2979" t="s">
        <v>54</v>
      </c>
      <c r="E2979" t="s">
        <v>1674</v>
      </c>
      <c r="F2979">
        <v>77.097993000000002</v>
      </c>
      <c r="G2979">
        <v>28.6315308</v>
      </c>
      <c r="H2979" t="s">
        <v>287</v>
      </c>
      <c r="I2979" t="s">
        <v>19</v>
      </c>
      <c r="J2979" t="s">
        <v>57</v>
      </c>
      <c r="K2979" t="s">
        <v>57</v>
      </c>
      <c r="L2979" t="s">
        <v>57</v>
      </c>
      <c r="M2979" t="s">
        <v>57</v>
      </c>
      <c r="N2979">
        <v>1</v>
      </c>
      <c r="O2979">
        <v>89</v>
      </c>
      <c r="P2979">
        <v>300</v>
      </c>
      <c r="Q2979">
        <v>3.7</v>
      </c>
      <c r="R2979">
        <v>2010</v>
      </c>
      <c r="S2979">
        <v>7</v>
      </c>
      <c r="T2979">
        <v>5</v>
      </c>
      <c r="U2979" s="1">
        <v>40364</v>
      </c>
      <c r="V2979" s="5">
        <f>Main[[#This Row],[Average_Cost_for_two]] * VLOOKUP(Main[[#This Row],[Currency]],'Currency'!A:B,2,FALSE)</f>
        <v>3.6</v>
      </c>
      <c r="W2979" s="5" t="str">
        <f>IF(Main[[#This Row],[Avg_Cost_USD]]&lt;10,"Low",
IF(Main[[#This Row],[Avg_Cost_USD]]&lt;=30,"Medium","High"))</f>
        <v>Low</v>
      </c>
    </row>
    <row r="2980" spans="1:23" x14ac:dyDescent="0.3">
      <c r="A2980">
        <v>18454466</v>
      </c>
      <c r="B2980" t="s">
        <v>3650</v>
      </c>
      <c r="C2980">
        <v>1</v>
      </c>
      <c r="D2980" t="s">
        <v>54</v>
      </c>
      <c r="E2980" t="s">
        <v>155</v>
      </c>
      <c r="F2980">
        <v>77.234857300000002</v>
      </c>
      <c r="G2980">
        <v>28.649850600000001</v>
      </c>
      <c r="H2980" t="s">
        <v>321</v>
      </c>
      <c r="I2980" t="s">
        <v>19</v>
      </c>
      <c r="J2980" t="s">
        <v>57</v>
      </c>
      <c r="K2980" t="s">
        <v>57</v>
      </c>
      <c r="L2980" t="s">
        <v>57</v>
      </c>
      <c r="M2980" t="s">
        <v>57</v>
      </c>
      <c r="N2980">
        <v>1</v>
      </c>
      <c r="O2980">
        <v>5</v>
      </c>
      <c r="P2980">
        <v>300</v>
      </c>
      <c r="Q2980">
        <v>3</v>
      </c>
      <c r="R2980">
        <v>2017</v>
      </c>
      <c r="S2980">
        <v>7</v>
      </c>
      <c r="T2980">
        <v>11</v>
      </c>
      <c r="U2980" s="1">
        <v>42927</v>
      </c>
      <c r="V2980" s="5">
        <f>Main[[#This Row],[Average_Cost_for_two]] * VLOOKUP(Main[[#This Row],[Currency]],'Currency'!A:B,2,FALSE)</f>
        <v>3.6</v>
      </c>
      <c r="W2980" s="5" t="str">
        <f>IF(Main[[#This Row],[Avg_Cost_USD]]&lt;10,"Low",
IF(Main[[#This Row],[Avg_Cost_USD]]&lt;=30,"Medium","High"))</f>
        <v>Low</v>
      </c>
    </row>
    <row r="2981" spans="1:23" x14ac:dyDescent="0.3">
      <c r="A2981">
        <v>309283</v>
      </c>
      <c r="B2981" t="s">
        <v>3651</v>
      </c>
      <c r="C2981">
        <v>1</v>
      </c>
      <c r="D2981" t="s">
        <v>54</v>
      </c>
      <c r="E2981" t="s">
        <v>983</v>
      </c>
      <c r="F2981">
        <v>77.090184500000007</v>
      </c>
      <c r="G2981">
        <v>28.618032400000001</v>
      </c>
      <c r="H2981" t="s">
        <v>3232</v>
      </c>
      <c r="I2981" t="s">
        <v>19</v>
      </c>
      <c r="J2981" t="s">
        <v>57</v>
      </c>
      <c r="K2981" t="s">
        <v>57</v>
      </c>
      <c r="L2981" t="s">
        <v>57</v>
      </c>
      <c r="M2981" t="s">
        <v>57</v>
      </c>
      <c r="N2981">
        <v>1</v>
      </c>
      <c r="O2981">
        <v>164</v>
      </c>
      <c r="P2981">
        <v>300</v>
      </c>
      <c r="Q2981">
        <v>3.6</v>
      </c>
      <c r="R2981">
        <v>2013</v>
      </c>
      <c r="S2981">
        <v>7</v>
      </c>
      <c r="T2981">
        <v>28</v>
      </c>
      <c r="U2981" s="1">
        <v>41483</v>
      </c>
      <c r="V2981" s="5">
        <f>Main[[#This Row],[Average_Cost_for_two]] * VLOOKUP(Main[[#This Row],[Currency]],'Currency'!A:B,2,FALSE)</f>
        <v>3.6</v>
      </c>
      <c r="W2981" s="5" t="str">
        <f>IF(Main[[#This Row],[Avg_Cost_USD]]&lt;10,"Low",
IF(Main[[#This Row],[Avg_Cost_USD]]&lt;=30,"Medium","High"))</f>
        <v>Low</v>
      </c>
    </row>
    <row r="2982" spans="1:23" x14ac:dyDescent="0.3">
      <c r="A2982">
        <v>18281989</v>
      </c>
      <c r="B2982" t="s">
        <v>3652</v>
      </c>
      <c r="C2982">
        <v>1</v>
      </c>
      <c r="D2982" t="s">
        <v>54</v>
      </c>
      <c r="E2982" t="s">
        <v>926</v>
      </c>
      <c r="F2982">
        <v>77.255299800000003</v>
      </c>
      <c r="G2982">
        <v>28.528584250000002</v>
      </c>
      <c r="H2982" t="s">
        <v>315</v>
      </c>
      <c r="I2982" t="s">
        <v>19</v>
      </c>
      <c r="J2982" t="s">
        <v>57</v>
      </c>
      <c r="K2982" t="s">
        <v>57</v>
      </c>
      <c r="L2982" t="s">
        <v>57</v>
      </c>
      <c r="M2982" t="s">
        <v>57</v>
      </c>
      <c r="N2982">
        <v>1</v>
      </c>
      <c r="O2982">
        <v>11</v>
      </c>
      <c r="P2982">
        <v>300</v>
      </c>
      <c r="Q2982">
        <v>3.1</v>
      </c>
      <c r="R2982">
        <v>2012</v>
      </c>
      <c r="S2982">
        <v>7</v>
      </c>
      <c r="T2982">
        <v>12</v>
      </c>
      <c r="U2982" s="1">
        <v>41102</v>
      </c>
      <c r="V2982" s="5">
        <f>Main[[#This Row],[Average_Cost_for_two]] * VLOOKUP(Main[[#This Row],[Currency]],'Currency'!A:B,2,FALSE)</f>
        <v>3.6</v>
      </c>
      <c r="W2982" s="5" t="str">
        <f>IF(Main[[#This Row],[Avg_Cost_USD]]&lt;10,"Low",
IF(Main[[#This Row],[Avg_Cost_USD]]&lt;=30,"Medium","High"))</f>
        <v>Low</v>
      </c>
    </row>
    <row r="2983" spans="1:23" x14ac:dyDescent="0.3">
      <c r="A2983">
        <v>5586</v>
      </c>
      <c r="B2983" t="s">
        <v>3653</v>
      </c>
      <c r="C2983">
        <v>1</v>
      </c>
      <c r="D2983" t="s">
        <v>54</v>
      </c>
      <c r="E2983" t="s">
        <v>1771</v>
      </c>
      <c r="F2983">
        <v>77.227357699999999</v>
      </c>
      <c r="G2983">
        <v>28.6005258</v>
      </c>
      <c r="H2983" t="s">
        <v>339</v>
      </c>
      <c r="I2983" t="s">
        <v>19</v>
      </c>
      <c r="J2983" t="s">
        <v>57</v>
      </c>
      <c r="K2983" t="s">
        <v>57</v>
      </c>
      <c r="L2983" t="s">
        <v>57</v>
      </c>
      <c r="M2983" t="s">
        <v>57</v>
      </c>
      <c r="N2983">
        <v>1</v>
      </c>
      <c r="O2983">
        <v>29</v>
      </c>
      <c r="P2983">
        <v>300</v>
      </c>
      <c r="Q2983">
        <v>3.3</v>
      </c>
      <c r="R2983">
        <v>2012</v>
      </c>
      <c r="S2983">
        <v>7</v>
      </c>
      <c r="T2983">
        <v>3</v>
      </c>
      <c r="U2983" s="1">
        <v>41093</v>
      </c>
      <c r="V2983" s="5">
        <f>Main[[#This Row],[Average_Cost_for_two]] * VLOOKUP(Main[[#This Row],[Currency]],'Currency'!A:B,2,FALSE)</f>
        <v>3.6</v>
      </c>
      <c r="W2983" s="5" t="str">
        <f>IF(Main[[#This Row],[Avg_Cost_USD]]&lt;10,"Low",
IF(Main[[#This Row],[Avg_Cost_USD]]&lt;=30,"Medium","High"))</f>
        <v>Low</v>
      </c>
    </row>
    <row r="2984" spans="1:23" x14ac:dyDescent="0.3">
      <c r="A2984">
        <v>6072</v>
      </c>
      <c r="B2984" t="s">
        <v>3654</v>
      </c>
      <c r="C2984">
        <v>1</v>
      </c>
      <c r="D2984" t="s">
        <v>54</v>
      </c>
      <c r="E2984" t="s">
        <v>412</v>
      </c>
      <c r="F2984">
        <v>77.279861800000006</v>
      </c>
      <c r="G2984">
        <v>28.632121099999999</v>
      </c>
      <c r="H2984" t="s">
        <v>521</v>
      </c>
      <c r="I2984" t="s">
        <v>19</v>
      </c>
      <c r="J2984" t="s">
        <v>57</v>
      </c>
      <c r="K2984" t="s">
        <v>57</v>
      </c>
      <c r="L2984" t="s">
        <v>57</v>
      </c>
      <c r="M2984" t="s">
        <v>57</v>
      </c>
      <c r="N2984">
        <v>1</v>
      </c>
      <c r="O2984">
        <v>29</v>
      </c>
      <c r="P2984">
        <v>300</v>
      </c>
      <c r="Q2984">
        <v>3.3</v>
      </c>
      <c r="R2984">
        <v>2016</v>
      </c>
      <c r="S2984">
        <v>7</v>
      </c>
      <c r="T2984">
        <v>2</v>
      </c>
      <c r="U2984" s="1">
        <v>42553</v>
      </c>
      <c r="V2984" s="5">
        <f>Main[[#This Row],[Average_Cost_for_two]] * VLOOKUP(Main[[#This Row],[Currency]],'Currency'!A:B,2,FALSE)</f>
        <v>3.6</v>
      </c>
      <c r="W2984" s="5" t="str">
        <f>IF(Main[[#This Row],[Avg_Cost_USD]]&lt;10,"Low",
IF(Main[[#This Row],[Avg_Cost_USD]]&lt;=30,"Medium","High"))</f>
        <v>Low</v>
      </c>
    </row>
    <row r="2985" spans="1:23" x14ac:dyDescent="0.3">
      <c r="A2985">
        <v>311894</v>
      </c>
      <c r="B2985" t="s">
        <v>3655</v>
      </c>
      <c r="C2985">
        <v>1</v>
      </c>
      <c r="D2985" t="s">
        <v>54</v>
      </c>
      <c r="E2985" t="s">
        <v>104</v>
      </c>
      <c r="F2985">
        <v>77.288708389999996</v>
      </c>
      <c r="G2985">
        <v>28.611849429999999</v>
      </c>
      <c r="H2985" t="s">
        <v>410</v>
      </c>
      <c r="I2985" t="s">
        <v>19</v>
      </c>
      <c r="J2985" t="s">
        <v>57</v>
      </c>
      <c r="K2985" t="s">
        <v>57</v>
      </c>
      <c r="L2985" t="s">
        <v>57</v>
      </c>
      <c r="M2985" t="s">
        <v>57</v>
      </c>
      <c r="N2985">
        <v>1</v>
      </c>
      <c r="O2985">
        <v>26</v>
      </c>
      <c r="P2985">
        <v>300</v>
      </c>
      <c r="Q2985">
        <v>3.1</v>
      </c>
      <c r="R2985">
        <v>2010</v>
      </c>
      <c r="S2985">
        <v>7</v>
      </c>
      <c r="T2985">
        <v>25</v>
      </c>
      <c r="U2985" s="1">
        <v>40384</v>
      </c>
      <c r="V2985" s="5">
        <f>Main[[#This Row],[Average_Cost_for_two]] * VLOOKUP(Main[[#This Row],[Currency]],'Currency'!A:B,2,FALSE)</f>
        <v>3.6</v>
      </c>
      <c r="W2985" s="5" t="str">
        <f>IF(Main[[#This Row],[Avg_Cost_USD]]&lt;10,"Low",
IF(Main[[#This Row],[Avg_Cost_USD]]&lt;=30,"Medium","High"))</f>
        <v>Low</v>
      </c>
    </row>
    <row r="2986" spans="1:23" x14ac:dyDescent="0.3">
      <c r="A2986">
        <v>18368006</v>
      </c>
      <c r="B2986" t="s">
        <v>3656</v>
      </c>
      <c r="C2986">
        <v>1</v>
      </c>
      <c r="D2986" t="s">
        <v>54</v>
      </c>
      <c r="E2986" t="s">
        <v>131</v>
      </c>
      <c r="F2986">
        <v>77.301179320000003</v>
      </c>
      <c r="G2986">
        <v>28.61981733</v>
      </c>
      <c r="H2986" t="s">
        <v>335</v>
      </c>
      <c r="I2986" t="s">
        <v>19</v>
      </c>
      <c r="J2986" t="s">
        <v>57</v>
      </c>
      <c r="K2986" t="s">
        <v>57</v>
      </c>
      <c r="L2986" t="s">
        <v>57</v>
      </c>
      <c r="M2986" t="s">
        <v>57</v>
      </c>
      <c r="N2986">
        <v>1</v>
      </c>
      <c r="O2986">
        <v>4</v>
      </c>
      <c r="P2986">
        <v>300</v>
      </c>
      <c r="Q2986">
        <v>2.9</v>
      </c>
      <c r="R2986">
        <v>2011</v>
      </c>
      <c r="S2986">
        <v>7</v>
      </c>
      <c r="T2986">
        <v>13</v>
      </c>
      <c r="U2986" s="1">
        <v>40737</v>
      </c>
      <c r="V2986" s="5">
        <f>Main[[#This Row],[Average_Cost_for_two]] * VLOOKUP(Main[[#This Row],[Currency]],'Currency'!A:B,2,FALSE)</f>
        <v>3.6</v>
      </c>
      <c r="W2986" s="5" t="str">
        <f>IF(Main[[#This Row],[Avg_Cost_USD]]&lt;10,"Low",
IF(Main[[#This Row],[Avg_Cost_USD]]&lt;=30,"Medium","High"))</f>
        <v>Low</v>
      </c>
    </row>
    <row r="2987" spans="1:23" x14ac:dyDescent="0.3">
      <c r="A2987">
        <v>18037821</v>
      </c>
      <c r="B2987" t="s">
        <v>3657</v>
      </c>
      <c r="C2987">
        <v>1</v>
      </c>
      <c r="D2987" t="s">
        <v>54</v>
      </c>
      <c r="E2987" t="s">
        <v>2121</v>
      </c>
      <c r="F2987">
        <v>77.185360399999993</v>
      </c>
      <c r="G2987">
        <v>28.709340900000001</v>
      </c>
      <c r="H2987" t="s">
        <v>342</v>
      </c>
      <c r="I2987" t="s">
        <v>19</v>
      </c>
      <c r="J2987" t="s">
        <v>57</v>
      </c>
      <c r="K2987" t="s">
        <v>57</v>
      </c>
      <c r="L2987" t="s">
        <v>57</v>
      </c>
      <c r="M2987" t="s">
        <v>57</v>
      </c>
      <c r="N2987">
        <v>1</v>
      </c>
      <c r="O2987">
        <v>3</v>
      </c>
      <c r="P2987">
        <v>300</v>
      </c>
      <c r="Q2987">
        <v>1</v>
      </c>
      <c r="R2987">
        <v>2018</v>
      </c>
      <c r="S2987">
        <v>7</v>
      </c>
      <c r="T2987">
        <v>10</v>
      </c>
      <c r="U2987" s="1">
        <v>43291</v>
      </c>
      <c r="V2987" s="5">
        <f>Main[[#This Row],[Average_Cost_for_two]] * VLOOKUP(Main[[#This Row],[Currency]],'Currency'!A:B,2,FALSE)</f>
        <v>3.6</v>
      </c>
      <c r="W2987" s="5" t="str">
        <f>IF(Main[[#This Row],[Avg_Cost_USD]]&lt;10,"Low",
IF(Main[[#This Row],[Avg_Cost_USD]]&lt;=30,"Medium","High"))</f>
        <v>Low</v>
      </c>
    </row>
    <row r="2988" spans="1:23" x14ac:dyDescent="0.3">
      <c r="A2988">
        <v>300710</v>
      </c>
      <c r="B2988" t="s">
        <v>3658</v>
      </c>
      <c r="C2988">
        <v>1</v>
      </c>
      <c r="D2988" t="s">
        <v>54</v>
      </c>
      <c r="E2988" t="s">
        <v>422</v>
      </c>
      <c r="F2988">
        <v>77.244062600000007</v>
      </c>
      <c r="G2988">
        <v>28.591092700000001</v>
      </c>
      <c r="H2988" t="s">
        <v>321</v>
      </c>
      <c r="I2988" t="s">
        <v>19</v>
      </c>
      <c r="J2988" t="s">
        <v>57</v>
      </c>
      <c r="K2988" t="s">
        <v>57</v>
      </c>
      <c r="L2988" t="s">
        <v>57</v>
      </c>
      <c r="M2988" t="s">
        <v>57</v>
      </c>
      <c r="N2988">
        <v>1</v>
      </c>
      <c r="O2988">
        <v>38</v>
      </c>
      <c r="P2988">
        <v>300</v>
      </c>
      <c r="Q2988">
        <v>3.4</v>
      </c>
      <c r="R2988">
        <v>2010</v>
      </c>
      <c r="S2988">
        <v>7</v>
      </c>
      <c r="T2988">
        <v>3</v>
      </c>
      <c r="U2988" s="1">
        <v>40362</v>
      </c>
      <c r="V2988" s="5">
        <f>Main[[#This Row],[Average_Cost_for_two]] * VLOOKUP(Main[[#This Row],[Currency]],'Currency'!A:B,2,FALSE)</f>
        <v>3.6</v>
      </c>
      <c r="W2988" s="5" t="str">
        <f>IF(Main[[#This Row],[Avg_Cost_USD]]&lt;10,"Low",
IF(Main[[#This Row],[Avg_Cost_USD]]&lt;=30,"Medium","High"))</f>
        <v>Low</v>
      </c>
    </row>
    <row r="2989" spans="1:23" x14ac:dyDescent="0.3">
      <c r="A2989">
        <v>304217</v>
      </c>
      <c r="B2989" t="s">
        <v>3659</v>
      </c>
      <c r="C2989">
        <v>1</v>
      </c>
      <c r="D2989" t="s">
        <v>54</v>
      </c>
      <c r="E2989" t="s">
        <v>1081</v>
      </c>
      <c r="F2989">
        <v>77.214199640000004</v>
      </c>
      <c r="G2989">
        <v>28.64588388</v>
      </c>
      <c r="H2989" t="s">
        <v>2761</v>
      </c>
      <c r="I2989" t="s">
        <v>19</v>
      </c>
      <c r="J2989" t="s">
        <v>57</v>
      </c>
      <c r="K2989" t="s">
        <v>57</v>
      </c>
      <c r="L2989" t="s">
        <v>57</v>
      </c>
      <c r="M2989" t="s">
        <v>57</v>
      </c>
      <c r="N2989">
        <v>1</v>
      </c>
      <c r="O2989">
        <v>7</v>
      </c>
      <c r="P2989">
        <v>300</v>
      </c>
      <c r="Q2989">
        <v>2.9</v>
      </c>
      <c r="R2989">
        <v>2014</v>
      </c>
      <c r="S2989">
        <v>7</v>
      </c>
      <c r="T2989">
        <v>7</v>
      </c>
      <c r="U2989" s="1">
        <v>41827</v>
      </c>
      <c r="V2989" s="5">
        <f>Main[[#This Row],[Average_Cost_for_two]] * VLOOKUP(Main[[#This Row],[Currency]],'Currency'!A:B,2,FALSE)</f>
        <v>3.6</v>
      </c>
      <c r="W2989" s="5" t="str">
        <f>IF(Main[[#This Row],[Avg_Cost_USD]]&lt;10,"Low",
IF(Main[[#This Row],[Avg_Cost_USD]]&lt;=30,"Medium","High"))</f>
        <v>Low</v>
      </c>
    </row>
    <row r="2990" spans="1:23" x14ac:dyDescent="0.3">
      <c r="A2990">
        <v>18233583</v>
      </c>
      <c r="B2990" t="s">
        <v>3660</v>
      </c>
      <c r="C2990">
        <v>1</v>
      </c>
      <c r="D2990" t="s">
        <v>54</v>
      </c>
      <c r="E2990" t="s">
        <v>1679</v>
      </c>
      <c r="F2990">
        <v>77.088303449999998</v>
      </c>
      <c r="G2990">
        <v>28.672777329999999</v>
      </c>
      <c r="H2990" t="s">
        <v>596</v>
      </c>
      <c r="I2990" t="s">
        <v>19</v>
      </c>
      <c r="J2990" t="s">
        <v>57</v>
      </c>
      <c r="K2990" t="s">
        <v>61</v>
      </c>
      <c r="L2990" t="s">
        <v>57</v>
      </c>
      <c r="M2990" t="s">
        <v>57</v>
      </c>
      <c r="N2990">
        <v>1</v>
      </c>
      <c r="O2990">
        <v>68</v>
      </c>
      <c r="P2990">
        <v>300</v>
      </c>
      <c r="Q2990">
        <v>2.1</v>
      </c>
      <c r="R2990">
        <v>2010</v>
      </c>
      <c r="S2990">
        <v>7</v>
      </c>
      <c r="T2990">
        <v>4</v>
      </c>
      <c r="U2990" s="1">
        <v>40363</v>
      </c>
      <c r="V2990" s="5">
        <f>Main[[#This Row],[Average_Cost_for_two]] * VLOOKUP(Main[[#This Row],[Currency]],'Currency'!A:B,2,FALSE)</f>
        <v>3.6</v>
      </c>
      <c r="W2990" s="5" t="str">
        <f>IF(Main[[#This Row],[Avg_Cost_USD]]&lt;10,"Low",
IF(Main[[#This Row],[Avg_Cost_USD]]&lt;=30,"Medium","High"))</f>
        <v>Low</v>
      </c>
    </row>
    <row r="2991" spans="1:23" x14ac:dyDescent="0.3">
      <c r="A2991">
        <v>18476896</v>
      </c>
      <c r="B2991" t="s">
        <v>3661</v>
      </c>
      <c r="C2991">
        <v>1</v>
      </c>
      <c r="D2991" t="s">
        <v>54</v>
      </c>
      <c r="E2991" t="s">
        <v>101</v>
      </c>
      <c r="F2991">
        <v>77.144993709999994</v>
      </c>
      <c r="G2991">
        <v>28.70012968</v>
      </c>
      <c r="H2991" t="s">
        <v>342</v>
      </c>
      <c r="I2991" t="s">
        <v>19</v>
      </c>
      <c r="J2991" t="s">
        <v>57</v>
      </c>
      <c r="K2991" t="s">
        <v>57</v>
      </c>
      <c r="L2991" t="s">
        <v>57</v>
      </c>
      <c r="M2991" t="s">
        <v>57</v>
      </c>
      <c r="N2991">
        <v>1</v>
      </c>
      <c r="O2991">
        <v>10</v>
      </c>
      <c r="P2991">
        <v>300</v>
      </c>
      <c r="Q2991">
        <v>3.5</v>
      </c>
      <c r="R2991">
        <v>2018</v>
      </c>
      <c r="S2991">
        <v>7</v>
      </c>
      <c r="T2991">
        <v>19</v>
      </c>
      <c r="U2991" s="1">
        <v>43300</v>
      </c>
      <c r="V2991" s="5">
        <f>Main[[#This Row],[Average_Cost_for_two]] * VLOOKUP(Main[[#This Row],[Currency]],'Currency'!A:B,2,FALSE)</f>
        <v>3.6</v>
      </c>
      <c r="W2991" s="5" t="str">
        <f>IF(Main[[#This Row],[Avg_Cost_USD]]&lt;10,"Low",
IF(Main[[#This Row],[Avg_Cost_USD]]&lt;=30,"Medium","High"))</f>
        <v>Low</v>
      </c>
    </row>
    <row r="2992" spans="1:23" x14ac:dyDescent="0.3">
      <c r="A2992">
        <v>18222572</v>
      </c>
      <c r="B2992" t="s">
        <v>3573</v>
      </c>
      <c r="C2992">
        <v>1</v>
      </c>
      <c r="D2992" t="s">
        <v>54</v>
      </c>
      <c r="E2992" t="s">
        <v>101</v>
      </c>
      <c r="F2992">
        <v>77.134629500000003</v>
      </c>
      <c r="G2992">
        <v>28.6955603</v>
      </c>
      <c r="H2992" t="s">
        <v>424</v>
      </c>
      <c r="I2992" t="s">
        <v>19</v>
      </c>
      <c r="J2992" t="s">
        <v>57</v>
      </c>
      <c r="K2992" t="s">
        <v>61</v>
      </c>
      <c r="L2992" t="s">
        <v>57</v>
      </c>
      <c r="M2992" t="s">
        <v>57</v>
      </c>
      <c r="N2992">
        <v>1</v>
      </c>
      <c r="O2992">
        <v>72</v>
      </c>
      <c r="P2992">
        <v>300</v>
      </c>
      <c r="Q2992">
        <v>3.9</v>
      </c>
      <c r="R2992">
        <v>2011</v>
      </c>
      <c r="S2992">
        <v>7</v>
      </c>
      <c r="T2992">
        <v>16</v>
      </c>
      <c r="U2992" s="1">
        <v>40740</v>
      </c>
      <c r="V2992" s="5">
        <f>Main[[#This Row],[Average_Cost_for_two]] * VLOOKUP(Main[[#This Row],[Currency]],'Currency'!A:B,2,FALSE)</f>
        <v>3.6</v>
      </c>
      <c r="W2992" s="5" t="str">
        <f>IF(Main[[#This Row],[Avg_Cost_USD]]&lt;10,"Low",
IF(Main[[#This Row],[Avg_Cost_USD]]&lt;=30,"Medium","High"))</f>
        <v>Low</v>
      </c>
    </row>
    <row r="2993" spans="1:23" x14ac:dyDescent="0.3">
      <c r="A2993">
        <v>18241532</v>
      </c>
      <c r="B2993" t="s">
        <v>3662</v>
      </c>
      <c r="C2993">
        <v>1</v>
      </c>
      <c r="D2993" t="s">
        <v>54</v>
      </c>
      <c r="E2993" t="s">
        <v>991</v>
      </c>
      <c r="F2993">
        <v>77.114509979999994</v>
      </c>
      <c r="G2993">
        <v>28.667296929999999</v>
      </c>
      <c r="H2993" t="s">
        <v>342</v>
      </c>
      <c r="I2993" t="s">
        <v>19</v>
      </c>
      <c r="J2993" t="s">
        <v>57</v>
      </c>
      <c r="K2993" t="s">
        <v>61</v>
      </c>
      <c r="L2993" t="s">
        <v>57</v>
      </c>
      <c r="M2993" t="s">
        <v>57</v>
      </c>
      <c r="N2993">
        <v>1</v>
      </c>
      <c r="O2993">
        <v>24</v>
      </c>
      <c r="P2993">
        <v>300</v>
      </c>
      <c r="Q2993">
        <v>3.2</v>
      </c>
      <c r="R2993">
        <v>2016</v>
      </c>
      <c r="S2993">
        <v>7</v>
      </c>
      <c r="T2993">
        <v>17</v>
      </c>
      <c r="U2993" s="1">
        <v>42568</v>
      </c>
      <c r="V2993" s="5">
        <f>Main[[#This Row],[Average_Cost_for_two]] * VLOOKUP(Main[[#This Row],[Currency]],'Currency'!A:B,2,FALSE)</f>
        <v>3.6</v>
      </c>
      <c r="W2993" s="5" t="str">
        <f>IF(Main[[#This Row],[Avg_Cost_USD]]&lt;10,"Low",
IF(Main[[#This Row],[Avg_Cost_USD]]&lt;=30,"Medium","High"))</f>
        <v>Low</v>
      </c>
    </row>
    <row r="2994" spans="1:23" x14ac:dyDescent="0.3">
      <c r="A2994">
        <v>2951</v>
      </c>
      <c r="B2994" t="s">
        <v>3663</v>
      </c>
      <c r="C2994">
        <v>1</v>
      </c>
      <c r="D2994" t="s">
        <v>54</v>
      </c>
      <c r="E2994" t="s">
        <v>991</v>
      </c>
      <c r="F2994">
        <v>77.134526969999996</v>
      </c>
      <c r="G2994">
        <v>28.670932029999999</v>
      </c>
      <c r="H2994" t="s">
        <v>803</v>
      </c>
      <c r="I2994" t="s">
        <v>19</v>
      </c>
      <c r="J2994" t="s">
        <v>57</v>
      </c>
      <c r="K2994" t="s">
        <v>57</v>
      </c>
      <c r="L2994" t="s">
        <v>57</v>
      </c>
      <c r="M2994" t="s">
        <v>57</v>
      </c>
      <c r="N2994">
        <v>1</v>
      </c>
      <c r="O2994">
        <v>48</v>
      </c>
      <c r="P2994">
        <v>300</v>
      </c>
      <c r="Q2994">
        <v>3.3</v>
      </c>
      <c r="R2994">
        <v>2013</v>
      </c>
      <c r="S2994">
        <v>7</v>
      </c>
      <c r="T2994">
        <v>18</v>
      </c>
      <c r="U2994" s="1">
        <v>41473</v>
      </c>
      <c r="V2994" s="5">
        <f>Main[[#This Row],[Average_Cost_for_two]] * VLOOKUP(Main[[#This Row],[Currency]],'Currency'!A:B,2,FALSE)</f>
        <v>3.6</v>
      </c>
      <c r="W2994" s="5" t="str">
        <f>IF(Main[[#This Row],[Avg_Cost_USD]]&lt;10,"Low",
IF(Main[[#This Row],[Avg_Cost_USD]]&lt;=30,"Medium","High"))</f>
        <v>Low</v>
      </c>
    </row>
    <row r="2995" spans="1:23" x14ac:dyDescent="0.3">
      <c r="A2995">
        <v>18355141</v>
      </c>
      <c r="B2995" t="s">
        <v>3664</v>
      </c>
      <c r="C2995">
        <v>1</v>
      </c>
      <c r="D2995" t="s">
        <v>54</v>
      </c>
      <c r="E2995" t="s">
        <v>114</v>
      </c>
      <c r="F2995">
        <v>77.198759499999994</v>
      </c>
      <c r="G2995">
        <v>28.505561360000002</v>
      </c>
      <c r="H2995" t="s">
        <v>344</v>
      </c>
      <c r="I2995" t="s">
        <v>19</v>
      </c>
      <c r="J2995" t="s">
        <v>57</v>
      </c>
      <c r="K2995" t="s">
        <v>57</v>
      </c>
      <c r="L2995" t="s">
        <v>57</v>
      </c>
      <c r="M2995" t="s">
        <v>57</v>
      </c>
      <c r="N2995">
        <v>1</v>
      </c>
      <c r="O2995">
        <v>1</v>
      </c>
      <c r="P2995">
        <v>300</v>
      </c>
      <c r="Q2995">
        <v>1</v>
      </c>
      <c r="R2995">
        <v>2012</v>
      </c>
      <c r="S2995">
        <v>7</v>
      </c>
      <c r="T2995">
        <v>16</v>
      </c>
      <c r="U2995" s="1">
        <v>41106</v>
      </c>
      <c r="V2995" s="5">
        <f>Main[[#This Row],[Average_Cost_for_two]] * VLOOKUP(Main[[#This Row],[Currency]],'Currency'!A:B,2,FALSE)</f>
        <v>3.6</v>
      </c>
      <c r="W2995" s="5" t="str">
        <f>IF(Main[[#This Row],[Avg_Cost_USD]]&lt;10,"Low",
IF(Main[[#This Row],[Avg_Cost_USD]]&lt;=30,"Medium","High"))</f>
        <v>Low</v>
      </c>
    </row>
    <row r="2996" spans="1:23" x14ac:dyDescent="0.3">
      <c r="A2996">
        <v>312032</v>
      </c>
      <c r="B2996" t="s">
        <v>3665</v>
      </c>
      <c r="C2996">
        <v>1</v>
      </c>
      <c r="D2996" t="s">
        <v>54</v>
      </c>
      <c r="E2996" t="s">
        <v>460</v>
      </c>
      <c r="F2996">
        <v>77.207879680000005</v>
      </c>
      <c r="G2996">
        <v>28.52252897</v>
      </c>
      <c r="H2996" t="s">
        <v>339</v>
      </c>
      <c r="I2996" t="s">
        <v>19</v>
      </c>
      <c r="J2996" t="s">
        <v>57</v>
      </c>
      <c r="K2996" t="s">
        <v>57</v>
      </c>
      <c r="L2996" t="s">
        <v>57</v>
      </c>
      <c r="M2996" t="s">
        <v>57</v>
      </c>
      <c r="N2996">
        <v>1</v>
      </c>
      <c r="O2996">
        <v>31</v>
      </c>
      <c r="P2996">
        <v>300</v>
      </c>
      <c r="Q2996">
        <v>3.4</v>
      </c>
      <c r="R2996">
        <v>2010</v>
      </c>
      <c r="S2996">
        <v>7</v>
      </c>
      <c r="T2996">
        <v>2</v>
      </c>
      <c r="U2996" s="1">
        <v>40361</v>
      </c>
      <c r="V2996" s="5">
        <f>Main[[#This Row],[Average_Cost_for_two]] * VLOOKUP(Main[[#This Row],[Currency]],'Currency'!A:B,2,FALSE)</f>
        <v>3.6</v>
      </c>
      <c r="W2996" s="5" t="str">
        <f>IF(Main[[#This Row],[Avg_Cost_USD]]&lt;10,"Low",
IF(Main[[#This Row],[Avg_Cost_USD]]&lt;=30,"Medium","High"))</f>
        <v>Low</v>
      </c>
    </row>
    <row r="2997" spans="1:23" x14ac:dyDescent="0.3">
      <c r="A2997">
        <v>18460981</v>
      </c>
      <c r="B2997" t="s">
        <v>3666</v>
      </c>
      <c r="C2997">
        <v>1</v>
      </c>
      <c r="D2997" t="s">
        <v>54</v>
      </c>
      <c r="E2997" t="s">
        <v>1539</v>
      </c>
      <c r="F2997">
        <v>77.168543510000006</v>
      </c>
      <c r="G2997">
        <v>28.587657409999998</v>
      </c>
      <c r="H2997" t="s">
        <v>410</v>
      </c>
      <c r="I2997" t="s">
        <v>19</v>
      </c>
      <c r="J2997" t="s">
        <v>57</v>
      </c>
      <c r="K2997" t="s">
        <v>57</v>
      </c>
      <c r="L2997" t="s">
        <v>57</v>
      </c>
      <c r="M2997" t="s">
        <v>57</v>
      </c>
      <c r="N2997">
        <v>1</v>
      </c>
      <c r="O2997">
        <v>9</v>
      </c>
      <c r="P2997">
        <v>300</v>
      </c>
      <c r="Q2997">
        <v>3.2</v>
      </c>
      <c r="R2997">
        <v>2017</v>
      </c>
      <c r="S2997">
        <v>7</v>
      </c>
      <c r="T2997">
        <v>15</v>
      </c>
      <c r="U2997" s="1">
        <v>42931</v>
      </c>
      <c r="V2997" s="5">
        <f>Main[[#This Row],[Average_Cost_for_two]] * VLOOKUP(Main[[#This Row],[Currency]],'Currency'!A:B,2,FALSE)</f>
        <v>3.6</v>
      </c>
      <c r="W2997" s="5" t="str">
        <f>IF(Main[[#This Row],[Avg_Cost_USD]]&lt;10,"Low",
IF(Main[[#This Row],[Avg_Cost_USD]]&lt;=30,"Medium","High"))</f>
        <v>Low</v>
      </c>
    </row>
    <row r="2998" spans="1:23" x14ac:dyDescent="0.3">
      <c r="A2998">
        <v>18303719</v>
      </c>
      <c r="B2998" t="s">
        <v>3667</v>
      </c>
      <c r="C2998">
        <v>1</v>
      </c>
      <c r="D2998" t="s">
        <v>54</v>
      </c>
      <c r="E2998" t="s">
        <v>251</v>
      </c>
      <c r="F2998">
        <v>77.282365999999996</v>
      </c>
      <c r="G2998">
        <v>28.632964699999999</v>
      </c>
      <c r="H2998" t="s">
        <v>3587</v>
      </c>
      <c r="I2998" t="s">
        <v>19</v>
      </c>
      <c r="J2998" t="s">
        <v>57</v>
      </c>
      <c r="K2998" t="s">
        <v>57</v>
      </c>
      <c r="L2998" t="s">
        <v>57</v>
      </c>
      <c r="M2998" t="s">
        <v>57</v>
      </c>
      <c r="N2998">
        <v>1</v>
      </c>
      <c r="O2998">
        <v>13</v>
      </c>
      <c r="P2998">
        <v>300</v>
      </c>
      <c r="Q2998">
        <v>3.3</v>
      </c>
      <c r="R2998">
        <v>2017</v>
      </c>
      <c r="S2998">
        <v>7</v>
      </c>
      <c r="T2998">
        <v>14</v>
      </c>
      <c r="U2998" s="1">
        <v>42930</v>
      </c>
      <c r="V2998" s="5">
        <f>Main[[#This Row],[Average_Cost_for_two]] * VLOOKUP(Main[[#This Row],[Currency]],'Currency'!A:B,2,FALSE)</f>
        <v>3.6</v>
      </c>
      <c r="W2998" s="5" t="str">
        <f>IF(Main[[#This Row],[Avg_Cost_USD]]&lt;10,"Low",
IF(Main[[#This Row],[Avg_Cost_USD]]&lt;=30,"Medium","High"))</f>
        <v>Low</v>
      </c>
    </row>
    <row r="2999" spans="1:23" x14ac:dyDescent="0.3">
      <c r="A2999">
        <v>18372669</v>
      </c>
      <c r="B2999" t="s">
        <v>3668</v>
      </c>
      <c r="C2999">
        <v>1</v>
      </c>
      <c r="D2999" t="s">
        <v>54</v>
      </c>
      <c r="E2999" t="s">
        <v>429</v>
      </c>
      <c r="F2999">
        <v>77.112549700000002</v>
      </c>
      <c r="G2999">
        <v>28.649894400000001</v>
      </c>
      <c r="H2999" t="s">
        <v>335</v>
      </c>
      <c r="I2999" t="s">
        <v>19</v>
      </c>
      <c r="J2999" t="s">
        <v>57</v>
      </c>
      <c r="K2999" t="s">
        <v>57</v>
      </c>
      <c r="L2999" t="s">
        <v>57</v>
      </c>
      <c r="M2999" t="s">
        <v>57</v>
      </c>
      <c r="N2999">
        <v>1</v>
      </c>
      <c r="O2999">
        <v>6</v>
      </c>
      <c r="P2999">
        <v>300</v>
      </c>
      <c r="Q2999">
        <v>3</v>
      </c>
      <c r="R2999">
        <v>2012</v>
      </c>
      <c r="S2999">
        <v>7</v>
      </c>
      <c r="T2999">
        <v>21</v>
      </c>
      <c r="U2999" s="1">
        <v>41111</v>
      </c>
      <c r="V2999" s="5">
        <f>Main[[#This Row],[Average_Cost_for_two]] * VLOOKUP(Main[[#This Row],[Currency]],'Currency'!A:B,2,FALSE)</f>
        <v>3.6</v>
      </c>
      <c r="W2999" s="5" t="str">
        <f>IF(Main[[#This Row],[Avg_Cost_USD]]&lt;10,"Low",
IF(Main[[#This Row],[Avg_Cost_USD]]&lt;=30,"Medium","High"))</f>
        <v>Low</v>
      </c>
    </row>
    <row r="3000" spans="1:23" x14ac:dyDescent="0.3">
      <c r="A3000">
        <v>18368021</v>
      </c>
      <c r="B3000" t="s">
        <v>3669</v>
      </c>
      <c r="C3000">
        <v>1</v>
      </c>
      <c r="D3000" t="s">
        <v>54</v>
      </c>
      <c r="E3000" t="s">
        <v>701</v>
      </c>
      <c r="F3000">
        <v>77.096230199999994</v>
      </c>
      <c r="G3000">
        <v>28.6468527</v>
      </c>
      <c r="H3000" t="s">
        <v>335</v>
      </c>
      <c r="I3000" t="s">
        <v>19</v>
      </c>
      <c r="J3000" t="s">
        <v>57</v>
      </c>
      <c r="K3000" t="s">
        <v>57</v>
      </c>
      <c r="L3000" t="s">
        <v>57</v>
      </c>
      <c r="M3000" t="s">
        <v>57</v>
      </c>
      <c r="N3000">
        <v>1</v>
      </c>
      <c r="O3000">
        <v>1</v>
      </c>
      <c r="P3000">
        <v>300</v>
      </c>
      <c r="Q3000">
        <v>1</v>
      </c>
      <c r="R3000">
        <v>2018</v>
      </c>
      <c r="S3000">
        <v>7</v>
      </c>
      <c r="T3000">
        <v>14</v>
      </c>
      <c r="U3000" s="1">
        <v>43295</v>
      </c>
      <c r="V3000" s="5">
        <f>Main[[#This Row],[Average_Cost_for_two]] * VLOOKUP(Main[[#This Row],[Currency]],'Currency'!A:B,2,FALSE)</f>
        <v>3.6</v>
      </c>
      <c r="W3000" s="5" t="str">
        <f>IF(Main[[#This Row],[Avg_Cost_USD]]&lt;10,"Low",
IF(Main[[#This Row],[Avg_Cost_USD]]&lt;=30,"Medium","High"))</f>
        <v>Low</v>
      </c>
    </row>
    <row r="3001" spans="1:23" x14ac:dyDescent="0.3">
      <c r="A3001">
        <v>302005</v>
      </c>
      <c r="B3001" t="s">
        <v>3581</v>
      </c>
      <c r="C3001">
        <v>1</v>
      </c>
      <c r="D3001" t="s">
        <v>54</v>
      </c>
      <c r="E3001" t="s">
        <v>678</v>
      </c>
      <c r="F3001">
        <v>77.064316399999996</v>
      </c>
      <c r="G3001">
        <v>28.622961199999999</v>
      </c>
      <c r="H3001" t="s">
        <v>439</v>
      </c>
      <c r="I3001" t="s">
        <v>19</v>
      </c>
      <c r="J3001" t="s">
        <v>57</v>
      </c>
      <c r="K3001" t="s">
        <v>57</v>
      </c>
      <c r="L3001" t="s">
        <v>57</v>
      </c>
      <c r="M3001" t="s">
        <v>57</v>
      </c>
      <c r="N3001">
        <v>1</v>
      </c>
      <c r="O3001">
        <v>10</v>
      </c>
      <c r="P3001">
        <v>300</v>
      </c>
      <c r="Q3001">
        <v>3.1</v>
      </c>
      <c r="R3001">
        <v>2017</v>
      </c>
      <c r="S3001">
        <v>7</v>
      </c>
      <c r="T3001">
        <v>22</v>
      </c>
      <c r="U3001" s="1">
        <v>42938</v>
      </c>
      <c r="V3001" s="5">
        <f>Main[[#This Row],[Average_Cost_for_two]] * VLOOKUP(Main[[#This Row],[Currency]],'Currency'!A:B,2,FALSE)</f>
        <v>3.6</v>
      </c>
      <c r="W3001" s="5" t="str">
        <f>IF(Main[[#This Row],[Avg_Cost_USD]]&lt;10,"Low",
IF(Main[[#This Row],[Avg_Cost_USD]]&lt;=30,"Medium","High"))</f>
        <v>Low</v>
      </c>
    </row>
    <row r="3002" spans="1:23" x14ac:dyDescent="0.3">
      <c r="A3002">
        <v>18291240</v>
      </c>
      <c r="B3002" t="s">
        <v>3670</v>
      </c>
      <c r="C3002">
        <v>1</v>
      </c>
      <c r="D3002" t="s">
        <v>54</v>
      </c>
      <c r="E3002" t="s">
        <v>678</v>
      </c>
      <c r="F3002">
        <v>77.034712900000002</v>
      </c>
      <c r="G3002">
        <v>28.619692499999999</v>
      </c>
      <c r="H3002" t="s">
        <v>367</v>
      </c>
      <c r="I3002" t="s">
        <v>19</v>
      </c>
      <c r="J3002" t="s">
        <v>57</v>
      </c>
      <c r="K3002" t="s">
        <v>57</v>
      </c>
      <c r="L3002" t="s">
        <v>57</v>
      </c>
      <c r="M3002" t="s">
        <v>57</v>
      </c>
      <c r="N3002">
        <v>1</v>
      </c>
      <c r="O3002">
        <v>6</v>
      </c>
      <c r="P3002">
        <v>300</v>
      </c>
      <c r="Q3002">
        <v>2.8</v>
      </c>
      <c r="R3002">
        <v>2010</v>
      </c>
      <c r="S3002">
        <v>7</v>
      </c>
      <c r="T3002">
        <v>12</v>
      </c>
      <c r="U3002" s="1">
        <v>40371</v>
      </c>
      <c r="V3002" s="5">
        <f>Main[[#This Row],[Average_Cost_for_two]] * VLOOKUP(Main[[#This Row],[Currency]],'Currency'!A:B,2,FALSE)</f>
        <v>3.6</v>
      </c>
      <c r="W3002" s="5" t="str">
        <f>IF(Main[[#This Row],[Avg_Cost_USD]]&lt;10,"Low",
IF(Main[[#This Row],[Avg_Cost_USD]]&lt;=30,"Medium","High"))</f>
        <v>Low</v>
      </c>
    </row>
    <row r="3003" spans="1:23" x14ac:dyDescent="0.3">
      <c r="A3003">
        <v>18124369</v>
      </c>
      <c r="B3003" t="s">
        <v>3671</v>
      </c>
      <c r="C3003">
        <v>1</v>
      </c>
      <c r="D3003" t="s">
        <v>54</v>
      </c>
      <c r="E3003" t="s">
        <v>1248</v>
      </c>
      <c r="F3003">
        <v>77.076682599999998</v>
      </c>
      <c r="G3003">
        <v>28.6386194</v>
      </c>
      <c r="H3003" t="s">
        <v>3672</v>
      </c>
      <c r="I3003" t="s">
        <v>19</v>
      </c>
      <c r="J3003" t="s">
        <v>57</v>
      </c>
      <c r="K3003" t="s">
        <v>57</v>
      </c>
      <c r="L3003" t="s">
        <v>57</v>
      </c>
      <c r="M3003" t="s">
        <v>57</v>
      </c>
      <c r="N3003">
        <v>1</v>
      </c>
      <c r="O3003">
        <v>23</v>
      </c>
      <c r="P3003">
        <v>300</v>
      </c>
      <c r="Q3003">
        <v>3.3</v>
      </c>
      <c r="R3003">
        <v>2017</v>
      </c>
      <c r="S3003">
        <v>7</v>
      </c>
      <c r="T3003">
        <v>9</v>
      </c>
      <c r="U3003" s="1">
        <v>42925</v>
      </c>
      <c r="V3003" s="5">
        <f>Main[[#This Row],[Average_Cost_for_two]] * VLOOKUP(Main[[#This Row],[Currency]],'Currency'!A:B,2,FALSE)</f>
        <v>3.6</v>
      </c>
      <c r="W3003" s="5" t="str">
        <f>IF(Main[[#This Row],[Avg_Cost_USD]]&lt;10,"Low",
IF(Main[[#This Row],[Avg_Cost_USD]]&lt;=30,"Medium","High"))</f>
        <v>Low</v>
      </c>
    </row>
    <row r="3004" spans="1:23" x14ac:dyDescent="0.3">
      <c r="A3004">
        <v>301380</v>
      </c>
      <c r="B3004" t="s">
        <v>3673</v>
      </c>
      <c r="C3004">
        <v>1</v>
      </c>
      <c r="D3004" t="s">
        <v>54</v>
      </c>
      <c r="E3004" t="s">
        <v>1248</v>
      </c>
      <c r="F3004">
        <v>77.069892600000003</v>
      </c>
      <c r="G3004">
        <v>28.644098400000001</v>
      </c>
      <c r="H3004" t="s">
        <v>335</v>
      </c>
      <c r="I3004" t="s">
        <v>19</v>
      </c>
      <c r="J3004" t="s">
        <v>57</v>
      </c>
      <c r="K3004" t="s">
        <v>57</v>
      </c>
      <c r="L3004" t="s">
        <v>57</v>
      </c>
      <c r="M3004" t="s">
        <v>57</v>
      </c>
      <c r="N3004">
        <v>1</v>
      </c>
      <c r="O3004">
        <v>21</v>
      </c>
      <c r="P3004">
        <v>300</v>
      </c>
      <c r="Q3004">
        <v>3.3</v>
      </c>
      <c r="R3004">
        <v>2012</v>
      </c>
      <c r="S3004">
        <v>7</v>
      </c>
      <c r="T3004">
        <v>25</v>
      </c>
      <c r="U3004" s="1">
        <v>41115</v>
      </c>
      <c r="V3004" s="5">
        <f>Main[[#This Row],[Average_Cost_for_two]] * VLOOKUP(Main[[#This Row],[Currency]],'Currency'!A:B,2,FALSE)</f>
        <v>3.6</v>
      </c>
      <c r="W3004" s="5" t="str">
        <f>IF(Main[[#This Row],[Avg_Cost_USD]]&lt;10,"Low",
IF(Main[[#This Row],[Avg_Cost_USD]]&lt;=30,"Medium","High"))</f>
        <v>Low</v>
      </c>
    </row>
    <row r="3005" spans="1:23" x14ac:dyDescent="0.3">
      <c r="A3005">
        <v>18474934</v>
      </c>
      <c r="B3005" t="s">
        <v>659</v>
      </c>
      <c r="C3005">
        <v>1</v>
      </c>
      <c r="D3005" t="s">
        <v>54</v>
      </c>
      <c r="E3005" t="s">
        <v>383</v>
      </c>
      <c r="F3005">
        <v>0</v>
      </c>
      <c r="G3005">
        <v>0</v>
      </c>
      <c r="H3005" t="s">
        <v>723</v>
      </c>
      <c r="I3005" t="s">
        <v>19</v>
      </c>
      <c r="J3005" t="s">
        <v>57</v>
      </c>
      <c r="K3005" t="s">
        <v>57</v>
      </c>
      <c r="L3005" t="s">
        <v>57</v>
      </c>
      <c r="M3005" t="s">
        <v>57</v>
      </c>
      <c r="N3005">
        <v>1</v>
      </c>
      <c r="O3005">
        <v>1</v>
      </c>
      <c r="P3005">
        <v>300</v>
      </c>
      <c r="Q3005">
        <v>1</v>
      </c>
      <c r="R3005">
        <v>2015</v>
      </c>
      <c r="S3005">
        <v>7</v>
      </c>
      <c r="T3005">
        <v>11</v>
      </c>
      <c r="U3005" s="1">
        <v>42196</v>
      </c>
      <c r="V3005" s="5">
        <f>Main[[#This Row],[Average_Cost_for_two]] * VLOOKUP(Main[[#This Row],[Currency]],'Currency'!A:B,2,FALSE)</f>
        <v>3.6</v>
      </c>
      <c r="W3005" s="5" t="str">
        <f>IF(Main[[#This Row],[Avg_Cost_USD]]&lt;10,"Low",
IF(Main[[#This Row],[Avg_Cost_USD]]&lt;=30,"Medium","High"))</f>
        <v>Low</v>
      </c>
    </row>
    <row r="3006" spans="1:23" x14ac:dyDescent="0.3">
      <c r="A3006">
        <v>18311951</v>
      </c>
      <c r="B3006" t="s">
        <v>3674</v>
      </c>
      <c r="C3006">
        <v>1</v>
      </c>
      <c r="D3006" t="s">
        <v>54</v>
      </c>
      <c r="E3006" t="s">
        <v>194</v>
      </c>
      <c r="F3006">
        <v>77.253693999999996</v>
      </c>
      <c r="G3006">
        <v>28.52542</v>
      </c>
      <c r="H3006" t="s">
        <v>430</v>
      </c>
      <c r="I3006" t="s">
        <v>19</v>
      </c>
      <c r="J3006" t="s">
        <v>57</v>
      </c>
      <c r="K3006" t="s">
        <v>57</v>
      </c>
      <c r="L3006" t="s">
        <v>57</v>
      </c>
      <c r="M3006" t="s">
        <v>57</v>
      </c>
      <c r="N3006">
        <v>1</v>
      </c>
      <c r="O3006">
        <v>2</v>
      </c>
      <c r="P3006">
        <v>300</v>
      </c>
      <c r="Q3006">
        <v>1</v>
      </c>
      <c r="R3006">
        <v>2018</v>
      </c>
      <c r="S3006">
        <v>6</v>
      </c>
      <c r="T3006">
        <v>9</v>
      </c>
      <c r="U3006" s="1">
        <v>43260</v>
      </c>
      <c r="V3006" s="5">
        <f>Main[[#This Row],[Average_Cost_for_two]] * VLOOKUP(Main[[#This Row],[Currency]],'Currency'!A:B,2,FALSE)</f>
        <v>3.6</v>
      </c>
      <c r="W3006" s="5" t="str">
        <f>IF(Main[[#This Row],[Avg_Cost_USD]]&lt;10,"Low",
IF(Main[[#This Row],[Avg_Cost_USD]]&lt;=30,"Medium","High"))</f>
        <v>Low</v>
      </c>
    </row>
    <row r="3007" spans="1:23" x14ac:dyDescent="0.3">
      <c r="A3007">
        <v>18057828</v>
      </c>
      <c r="B3007" t="s">
        <v>3675</v>
      </c>
      <c r="C3007">
        <v>1</v>
      </c>
      <c r="D3007" t="s">
        <v>54</v>
      </c>
      <c r="E3007" t="s">
        <v>209</v>
      </c>
      <c r="F3007">
        <v>77.172826200000003</v>
      </c>
      <c r="G3007">
        <v>28.687260999999999</v>
      </c>
      <c r="H3007" t="s">
        <v>494</v>
      </c>
      <c r="I3007" t="s">
        <v>19</v>
      </c>
      <c r="J3007" t="s">
        <v>57</v>
      </c>
      <c r="K3007" t="s">
        <v>57</v>
      </c>
      <c r="L3007" t="s">
        <v>57</v>
      </c>
      <c r="M3007" t="s">
        <v>57</v>
      </c>
      <c r="N3007">
        <v>1</v>
      </c>
      <c r="O3007">
        <v>1</v>
      </c>
      <c r="P3007">
        <v>300</v>
      </c>
      <c r="Q3007">
        <v>1</v>
      </c>
      <c r="R3007">
        <v>2017</v>
      </c>
      <c r="S3007">
        <v>6</v>
      </c>
      <c r="T3007">
        <v>8</v>
      </c>
      <c r="U3007" s="1">
        <v>42894</v>
      </c>
      <c r="V3007" s="5">
        <f>Main[[#This Row],[Average_Cost_for_two]] * VLOOKUP(Main[[#This Row],[Currency]],'Currency'!A:B,2,FALSE)</f>
        <v>3.6</v>
      </c>
      <c r="W3007" s="5" t="str">
        <f>IF(Main[[#This Row],[Avg_Cost_USD]]&lt;10,"Low",
IF(Main[[#This Row],[Avg_Cost_USD]]&lt;=30,"Medium","High"))</f>
        <v>Low</v>
      </c>
    </row>
    <row r="3008" spans="1:23" x14ac:dyDescent="0.3">
      <c r="A3008">
        <v>18228885</v>
      </c>
      <c r="B3008" t="s">
        <v>3676</v>
      </c>
      <c r="C3008">
        <v>1</v>
      </c>
      <c r="D3008" t="s">
        <v>54</v>
      </c>
      <c r="E3008" t="s">
        <v>600</v>
      </c>
      <c r="F3008">
        <v>77.186393699999996</v>
      </c>
      <c r="G3008">
        <v>28.579590100000001</v>
      </c>
      <c r="H3008" t="s">
        <v>342</v>
      </c>
      <c r="I3008" t="s">
        <v>19</v>
      </c>
      <c r="J3008" t="s">
        <v>57</v>
      </c>
      <c r="K3008" t="s">
        <v>57</v>
      </c>
      <c r="L3008" t="s">
        <v>57</v>
      </c>
      <c r="M3008" t="s">
        <v>57</v>
      </c>
      <c r="N3008">
        <v>1</v>
      </c>
      <c r="O3008">
        <v>28</v>
      </c>
      <c r="P3008">
        <v>300</v>
      </c>
      <c r="Q3008">
        <v>3.4</v>
      </c>
      <c r="R3008">
        <v>2012</v>
      </c>
      <c r="S3008">
        <v>6</v>
      </c>
      <c r="T3008">
        <v>10</v>
      </c>
      <c r="U3008" s="1">
        <v>41070</v>
      </c>
      <c r="V3008" s="5">
        <f>Main[[#This Row],[Average_Cost_for_two]] * VLOOKUP(Main[[#This Row],[Currency]],'Currency'!A:B,2,FALSE)</f>
        <v>3.6</v>
      </c>
      <c r="W3008" s="5" t="str">
        <f>IF(Main[[#This Row],[Avg_Cost_USD]]&lt;10,"Low",
IF(Main[[#This Row],[Avg_Cost_USD]]&lt;=30,"Medium","High"))</f>
        <v>Low</v>
      </c>
    </row>
    <row r="3009" spans="1:23" x14ac:dyDescent="0.3">
      <c r="A3009">
        <v>709</v>
      </c>
      <c r="B3009" t="s">
        <v>3677</v>
      </c>
      <c r="C3009">
        <v>1</v>
      </c>
      <c r="D3009" t="s">
        <v>54</v>
      </c>
      <c r="E3009" t="s">
        <v>1313</v>
      </c>
      <c r="F3009">
        <v>77.268352399999998</v>
      </c>
      <c r="G3009">
        <v>28.562072499999999</v>
      </c>
      <c r="H3009" t="s">
        <v>430</v>
      </c>
      <c r="I3009" t="s">
        <v>19</v>
      </c>
      <c r="J3009" t="s">
        <v>57</v>
      </c>
      <c r="K3009" t="s">
        <v>61</v>
      </c>
      <c r="L3009" t="s">
        <v>57</v>
      </c>
      <c r="M3009" t="s">
        <v>57</v>
      </c>
      <c r="N3009">
        <v>1</v>
      </c>
      <c r="O3009">
        <v>38</v>
      </c>
      <c r="P3009">
        <v>300</v>
      </c>
      <c r="Q3009">
        <v>3.3</v>
      </c>
      <c r="R3009">
        <v>2018</v>
      </c>
      <c r="S3009">
        <v>6</v>
      </c>
      <c r="T3009">
        <v>26</v>
      </c>
      <c r="U3009" s="1">
        <v>43277</v>
      </c>
      <c r="V3009" s="5">
        <f>Main[[#This Row],[Average_Cost_for_two]] * VLOOKUP(Main[[#This Row],[Currency]],'Currency'!A:B,2,FALSE)</f>
        <v>3.6</v>
      </c>
      <c r="W3009" s="5" t="str">
        <f>IF(Main[[#This Row],[Avg_Cost_USD]]&lt;10,"Low",
IF(Main[[#This Row],[Avg_Cost_USD]]&lt;=30,"Medium","High"))</f>
        <v>Low</v>
      </c>
    </row>
    <row r="3010" spans="1:23" x14ac:dyDescent="0.3">
      <c r="A3010">
        <v>18433907</v>
      </c>
      <c r="B3010" t="s">
        <v>3678</v>
      </c>
      <c r="C3010">
        <v>1</v>
      </c>
      <c r="D3010" t="s">
        <v>54</v>
      </c>
      <c r="E3010" t="s">
        <v>79</v>
      </c>
      <c r="F3010">
        <v>77.230526999999995</v>
      </c>
      <c r="G3010">
        <v>28.573371000000002</v>
      </c>
      <c r="H3010" t="s">
        <v>434</v>
      </c>
      <c r="I3010" t="s">
        <v>19</v>
      </c>
      <c r="J3010" t="s">
        <v>57</v>
      </c>
      <c r="K3010" t="s">
        <v>61</v>
      </c>
      <c r="L3010" t="s">
        <v>57</v>
      </c>
      <c r="M3010" t="s">
        <v>57</v>
      </c>
      <c r="N3010">
        <v>1</v>
      </c>
      <c r="O3010">
        <v>7</v>
      </c>
      <c r="P3010">
        <v>300</v>
      </c>
      <c r="Q3010">
        <v>2.5</v>
      </c>
      <c r="R3010">
        <v>2013</v>
      </c>
      <c r="S3010">
        <v>6</v>
      </c>
      <c r="T3010">
        <v>23</v>
      </c>
      <c r="U3010" s="1">
        <v>41448</v>
      </c>
      <c r="V3010" s="5">
        <f>Main[[#This Row],[Average_Cost_for_two]] * VLOOKUP(Main[[#This Row],[Currency]],'Currency'!A:B,2,FALSE)</f>
        <v>3.6</v>
      </c>
      <c r="W3010" s="5" t="str">
        <f>IF(Main[[#This Row],[Avg_Cost_USD]]&lt;10,"Low",
IF(Main[[#This Row],[Avg_Cost_USD]]&lt;=30,"Medium","High"))</f>
        <v>Low</v>
      </c>
    </row>
    <row r="3011" spans="1:23" x14ac:dyDescent="0.3">
      <c r="A3011">
        <v>2878</v>
      </c>
      <c r="B3011" t="s">
        <v>3679</v>
      </c>
      <c r="C3011">
        <v>1</v>
      </c>
      <c r="D3011" t="s">
        <v>54</v>
      </c>
      <c r="E3011" t="s">
        <v>79</v>
      </c>
      <c r="F3011">
        <v>77.229872599999993</v>
      </c>
      <c r="G3011">
        <v>28.574147</v>
      </c>
      <c r="H3011" t="s">
        <v>505</v>
      </c>
      <c r="I3011" t="s">
        <v>19</v>
      </c>
      <c r="J3011" t="s">
        <v>57</v>
      </c>
      <c r="K3011" t="s">
        <v>57</v>
      </c>
      <c r="L3011" t="s">
        <v>57</v>
      </c>
      <c r="M3011" t="s">
        <v>57</v>
      </c>
      <c r="N3011">
        <v>1</v>
      </c>
      <c r="O3011">
        <v>102</v>
      </c>
      <c r="P3011">
        <v>300</v>
      </c>
      <c r="Q3011">
        <v>2.9</v>
      </c>
      <c r="R3011">
        <v>2015</v>
      </c>
      <c r="S3011">
        <v>6</v>
      </c>
      <c r="T3011">
        <v>20</v>
      </c>
      <c r="U3011" s="1">
        <v>42175</v>
      </c>
      <c r="V3011" s="5">
        <f>Main[[#This Row],[Average_Cost_for_two]] * VLOOKUP(Main[[#This Row],[Currency]],'Currency'!A:B,2,FALSE)</f>
        <v>3.6</v>
      </c>
      <c r="W3011" s="5" t="str">
        <f>IF(Main[[#This Row],[Avg_Cost_USD]]&lt;10,"Low",
IF(Main[[#This Row],[Avg_Cost_USD]]&lt;=30,"Medium","High"))</f>
        <v>Low</v>
      </c>
    </row>
    <row r="3012" spans="1:23" x14ac:dyDescent="0.3">
      <c r="A3012">
        <v>2067</v>
      </c>
      <c r="B3012" t="s">
        <v>3623</v>
      </c>
      <c r="C3012">
        <v>1</v>
      </c>
      <c r="D3012" t="s">
        <v>54</v>
      </c>
      <c r="E3012" t="s">
        <v>79</v>
      </c>
      <c r="F3012">
        <v>77.230231799999999</v>
      </c>
      <c r="G3012">
        <v>28.573553799999999</v>
      </c>
      <c r="H3012" t="s">
        <v>434</v>
      </c>
      <c r="I3012" t="s">
        <v>19</v>
      </c>
      <c r="J3012" t="s">
        <v>57</v>
      </c>
      <c r="K3012" t="s">
        <v>61</v>
      </c>
      <c r="L3012" t="s">
        <v>57</v>
      </c>
      <c r="M3012" t="s">
        <v>57</v>
      </c>
      <c r="N3012">
        <v>1</v>
      </c>
      <c r="O3012">
        <v>130</v>
      </c>
      <c r="P3012">
        <v>300</v>
      </c>
      <c r="Q3012">
        <v>3.6</v>
      </c>
      <c r="R3012">
        <v>2015</v>
      </c>
      <c r="S3012">
        <v>6</v>
      </c>
      <c r="T3012">
        <v>12</v>
      </c>
      <c r="U3012" s="1">
        <v>42167</v>
      </c>
      <c r="V3012" s="5">
        <f>Main[[#This Row],[Average_Cost_for_two]] * VLOOKUP(Main[[#This Row],[Currency]],'Currency'!A:B,2,FALSE)</f>
        <v>3.6</v>
      </c>
      <c r="W3012" s="5" t="str">
        <f>IF(Main[[#This Row],[Avg_Cost_USD]]&lt;10,"Low",
IF(Main[[#This Row],[Avg_Cost_USD]]&lt;=30,"Medium","High"))</f>
        <v>Low</v>
      </c>
    </row>
    <row r="3013" spans="1:23" x14ac:dyDescent="0.3">
      <c r="A3013">
        <v>18378030</v>
      </c>
      <c r="B3013" t="s">
        <v>3680</v>
      </c>
      <c r="C3013">
        <v>1</v>
      </c>
      <c r="D3013" t="s">
        <v>54</v>
      </c>
      <c r="E3013" t="s">
        <v>81</v>
      </c>
      <c r="F3013">
        <v>77.320731199999997</v>
      </c>
      <c r="G3013">
        <v>28.6817083</v>
      </c>
      <c r="H3013" t="s">
        <v>335</v>
      </c>
      <c r="I3013" t="s">
        <v>19</v>
      </c>
      <c r="J3013" t="s">
        <v>57</v>
      </c>
      <c r="K3013" t="s">
        <v>57</v>
      </c>
      <c r="L3013" t="s">
        <v>57</v>
      </c>
      <c r="M3013" t="s">
        <v>57</v>
      </c>
      <c r="N3013">
        <v>1</v>
      </c>
      <c r="O3013">
        <v>1</v>
      </c>
      <c r="P3013">
        <v>300</v>
      </c>
      <c r="Q3013">
        <v>1</v>
      </c>
      <c r="R3013">
        <v>2014</v>
      </c>
      <c r="S3013">
        <v>6</v>
      </c>
      <c r="T3013">
        <v>1</v>
      </c>
      <c r="U3013" s="1">
        <v>41791</v>
      </c>
      <c r="V3013" s="5">
        <f>Main[[#This Row],[Average_Cost_for_two]] * VLOOKUP(Main[[#This Row],[Currency]],'Currency'!A:B,2,FALSE)</f>
        <v>3.6</v>
      </c>
      <c r="W3013" s="5" t="str">
        <f>IF(Main[[#This Row],[Avg_Cost_USD]]&lt;10,"Low",
IF(Main[[#This Row],[Avg_Cost_USD]]&lt;=30,"Medium","High"))</f>
        <v>Low</v>
      </c>
    </row>
    <row r="3014" spans="1:23" x14ac:dyDescent="0.3">
      <c r="A3014">
        <v>5735</v>
      </c>
      <c r="B3014" t="s">
        <v>3681</v>
      </c>
      <c r="C3014">
        <v>1</v>
      </c>
      <c r="D3014" t="s">
        <v>54</v>
      </c>
      <c r="E3014" t="s">
        <v>1132</v>
      </c>
      <c r="F3014">
        <v>77.240046699999994</v>
      </c>
      <c r="G3014">
        <v>28.538672600000002</v>
      </c>
      <c r="H3014" t="s">
        <v>3682</v>
      </c>
      <c r="I3014" t="s">
        <v>19</v>
      </c>
      <c r="J3014" t="s">
        <v>57</v>
      </c>
      <c r="K3014" t="s">
        <v>61</v>
      </c>
      <c r="L3014" t="s">
        <v>57</v>
      </c>
      <c r="M3014" t="s">
        <v>57</v>
      </c>
      <c r="N3014">
        <v>1</v>
      </c>
      <c r="O3014">
        <v>66</v>
      </c>
      <c r="P3014">
        <v>300</v>
      </c>
      <c r="Q3014">
        <v>3.4</v>
      </c>
      <c r="R3014">
        <v>2013</v>
      </c>
      <c r="S3014">
        <v>6</v>
      </c>
      <c r="T3014">
        <v>8</v>
      </c>
      <c r="U3014" s="1">
        <v>41433</v>
      </c>
      <c r="V3014" s="5">
        <f>Main[[#This Row],[Average_Cost_for_two]] * VLOOKUP(Main[[#This Row],[Currency]],'Currency'!A:B,2,FALSE)</f>
        <v>3.6</v>
      </c>
      <c r="W3014" s="5" t="str">
        <f>IF(Main[[#This Row],[Avg_Cost_USD]]&lt;10,"Low",
IF(Main[[#This Row],[Avg_Cost_USD]]&lt;=30,"Medium","High"))</f>
        <v>Low</v>
      </c>
    </row>
    <row r="3015" spans="1:23" x14ac:dyDescent="0.3">
      <c r="A3015">
        <v>18433883</v>
      </c>
      <c r="B3015" t="s">
        <v>3683</v>
      </c>
      <c r="C3015">
        <v>1</v>
      </c>
      <c r="D3015" t="s">
        <v>54</v>
      </c>
      <c r="E3015" t="s">
        <v>1132</v>
      </c>
      <c r="F3015">
        <v>77.250481399999998</v>
      </c>
      <c r="G3015">
        <v>28.527611</v>
      </c>
      <c r="H3015" t="s">
        <v>315</v>
      </c>
      <c r="I3015" t="s">
        <v>19</v>
      </c>
      <c r="J3015" t="s">
        <v>57</v>
      </c>
      <c r="K3015" t="s">
        <v>61</v>
      </c>
      <c r="L3015" t="s">
        <v>57</v>
      </c>
      <c r="M3015" t="s">
        <v>57</v>
      </c>
      <c r="N3015">
        <v>1</v>
      </c>
      <c r="O3015">
        <v>7</v>
      </c>
      <c r="P3015">
        <v>300</v>
      </c>
      <c r="Q3015">
        <v>2.9</v>
      </c>
      <c r="R3015">
        <v>2018</v>
      </c>
      <c r="S3015">
        <v>6</v>
      </c>
      <c r="T3015">
        <v>20</v>
      </c>
      <c r="U3015" s="1">
        <v>43271</v>
      </c>
      <c r="V3015" s="5">
        <f>Main[[#This Row],[Average_Cost_for_two]] * VLOOKUP(Main[[#This Row],[Currency]],'Currency'!A:B,2,FALSE)</f>
        <v>3.6</v>
      </c>
      <c r="W3015" s="5" t="str">
        <f>IF(Main[[#This Row],[Avg_Cost_USD]]&lt;10,"Low",
IF(Main[[#This Row],[Avg_Cost_USD]]&lt;=30,"Medium","High"))</f>
        <v>Low</v>
      </c>
    </row>
    <row r="3016" spans="1:23" x14ac:dyDescent="0.3">
      <c r="A3016">
        <v>310948</v>
      </c>
      <c r="B3016" t="s">
        <v>3684</v>
      </c>
      <c r="C3016">
        <v>1</v>
      </c>
      <c r="D3016" t="s">
        <v>54</v>
      </c>
      <c r="E3016" t="s">
        <v>197</v>
      </c>
      <c r="F3016">
        <v>77.205166199999994</v>
      </c>
      <c r="G3016">
        <v>28.700430999999998</v>
      </c>
      <c r="H3016" t="s">
        <v>494</v>
      </c>
      <c r="I3016" t="s">
        <v>19</v>
      </c>
      <c r="J3016" t="s">
        <v>57</v>
      </c>
      <c r="K3016" t="s">
        <v>57</v>
      </c>
      <c r="L3016" t="s">
        <v>57</v>
      </c>
      <c r="M3016" t="s">
        <v>57</v>
      </c>
      <c r="N3016">
        <v>1</v>
      </c>
      <c r="O3016">
        <v>4</v>
      </c>
      <c r="P3016">
        <v>300</v>
      </c>
      <c r="Q3016">
        <v>3</v>
      </c>
      <c r="R3016">
        <v>2010</v>
      </c>
      <c r="S3016">
        <v>6</v>
      </c>
      <c r="T3016">
        <v>15</v>
      </c>
      <c r="U3016" s="1">
        <v>40344</v>
      </c>
      <c r="V3016" s="5">
        <f>Main[[#This Row],[Average_Cost_for_two]] * VLOOKUP(Main[[#This Row],[Currency]],'Currency'!A:B,2,FALSE)</f>
        <v>3.6</v>
      </c>
      <c r="W3016" s="5" t="str">
        <f>IF(Main[[#This Row],[Avg_Cost_USD]]&lt;10,"Low",
IF(Main[[#This Row],[Avg_Cost_USD]]&lt;=30,"Medium","High"))</f>
        <v>Low</v>
      </c>
    </row>
    <row r="3017" spans="1:23" x14ac:dyDescent="0.3">
      <c r="A3017">
        <v>307228</v>
      </c>
      <c r="B3017" t="s">
        <v>3685</v>
      </c>
      <c r="C3017">
        <v>1</v>
      </c>
      <c r="D3017" t="s">
        <v>54</v>
      </c>
      <c r="E3017" t="s">
        <v>122</v>
      </c>
      <c r="F3017">
        <v>77.189403600000006</v>
      </c>
      <c r="G3017">
        <v>28.701579200000001</v>
      </c>
      <c r="H3017" t="s">
        <v>321</v>
      </c>
      <c r="I3017" t="s">
        <v>19</v>
      </c>
      <c r="J3017" t="s">
        <v>57</v>
      </c>
      <c r="K3017" t="s">
        <v>57</v>
      </c>
      <c r="L3017" t="s">
        <v>57</v>
      </c>
      <c r="M3017" t="s">
        <v>57</v>
      </c>
      <c r="N3017">
        <v>1</v>
      </c>
      <c r="O3017">
        <v>32</v>
      </c>
      <c r="P3017">
        <v>300</v>
      </c>
      <c r="Q3017">
        <v>3.5</v>
      </c>
      <c r="R3017">
        <v>2011</v>
      </c>
      <c r="S3017">
        <v>6</v>
      </c>
      <c r="T3017">
        <v>21</v>
      </c>
      <c r="U3017" s="1">
        <v>40715</v>
      </c>
      <c r="V3017" s="5">
        <f>Main[[#This Row],[Average_Cost_for_two]] * VLOOKUP(Main[[#This Row],[Currency]],'Currency'!A:B,2,FALSE)</f>
        <v>3.6</v>
      </c>
      <c r="W3017" s="5" t="str">
        <f>IF(Main[[#This Row],[Avg_Cost_USD]]&lt;10,"Low",
IF(Main[[#This Row],[Avg_Cost_USD]]&lt;=30,"Medium","High"))</f>
        <v>Low</v>
      </c>
    </row>
    <row r="3018" spans="1:23" x14ac:dyDescent="0.3">
      <c r="A3018">
        <v>310259</v>
      </c>
      <c r="B3018" t="s">
        <v>3112</v>
      </c>
      <c r="C3018">
        <v>1</v>
      </c>
      <c r="D3018" t="s">
        <v>54</v>
      </c>
      <c r="E3018" t="s">
        <v>124</v>
      </c>
      <c r="F3018">
        <v>77.2106438</v>
      </c>
      <c r="G3018">
        <v>28.562251799999999</v>
      </c>
      <c r="H3018" t="s">
        <v>298</v>
      </c>
      <c r="I3018" t="s">
        <v>19</v>
      </c>
      <c r="J3018" t="s">
        <v>57</v>
      </c>
      <c r="K3018" t="s">
        <v>61</v>
      </c>
      <c r="L3018" t="s">
        <v>57</v>
      </c>
      <c r="M3018" t="s">
        <v>57</v>
      </c>
      <c r="N3018">
        <v>1</v>
      </c>
      <c r="O3018">
        <v>65</v>
      </c>
      <c r="P3018">
        <v>300</v>
      </c>
      <c r="Q3018">
        <v>3.5</v>
      </c>
      <c r="R3018">
        <v>2015</v>
      </c>
      <c r="S3018">
        <v>6</v>
      </c>
      <c r="T3018">
        <v>17</v>
      </c>
      <c r="U3018" s="1">
        <v>42172</v>
      </c>
      <c r="V3018" s="5">
        <f>Main[[#This Row],[Average_Cost_for_two]] * VLOOKUP(Main[[#This Row],[Currency]],'Currency'!A:B,2,FALSE)</f>
        <v>3.6</v>
      </c>
      <c r="W3018" s="5" t="str">
        <f>IF(Main[[#This Row],[Avg_Cost_USD]]&lt;10,"Low",
IF(Main[[#This Row],[Avg_Cost_USD]]&lt;=30,"Medium","High"))</f>
        <v>Low</v>
      </c>
    </row>
    <row r="3019" spans="1:23" x14ac:dyDescent="0.3">
      <c r="A3019">
        <v>306595</v>
      </c>
      <c r="B3019" t="s">
        <v>3686</v>
      </c>
      <c r="C3019">
        <v>1</v>
      </c>
      <c r="D3019" t="s">
        <v>54</v>
      </c>
      <c r="E3019" t="s">
        <v>171</v>
      </c>
      <c r="F3019">
        <v>77.308944400000001</v>
      </c>
      <c r="G3019">
        <v>28.6281517</v>
      </c>
      <c r="H3019" t="s">
        <v>342</v>
      </c>
      <c r="I3019" t="s">
        <v>19</v>
      </c>
      <c r="J3019" t="s">
        <v>57</v>
      </c>
      <c r="K3019" t="s">
        <v>61</v>
      </c>
      <c r="L3019" t="s">
        <v>57</v>
      </c>
      <c r="M3019" t="s">
        <v>57</v>
      </c>
      <c r="N3019">
        <v>1</v>
      </c>
      <c r="O3019">
        <v>11</v>
      </c>
      <c r="P3019">
        <v>300</v>
      </c>
      <c r="Q3019">
        <v>3.4</v>
      </c>
      <c r="R3019">
        <v>2010</v>
      </c>
      <c r="S3019">
        <v>6</v>
      </c>
      <c r="T3019">
        <v>7</v>
      </c>
      <c r="U3019" s="1">
        <v>40336</v>
      </c>
      <c r="V3019" s="5">
        <f>Main[[#This Row],[Average_Cost_for_two]] * VLOOKUP(Main[[#This Row],[Currency]],'Currency'!A:B,2,FALSE)</f>
        <v>3.6</v>
      </c>
      <c r="W3019" s="5" t="str">
        <f>IF(Main[[#This Row],[Avg_Cost_USD]]&lt;10,"Low",
IF(Main[[#This Row],[Avg_Cost_USD]]&lt;=30,"Medium","High"))</f>
        <v>Low</v>
      </c>
    </row>
    <row r="3020" spans="1:23" x14ac:dyDescent="0.3">
      <c r="A3020">
        <v>303261</v>
      </c>
      <c r="B3020" t="s">
        <v>3687</v>
      </c>
      <c r="C3020">
        <v>1</v>
      </c>
      <c r="D3020" t="s">
        <v>54</v>
      </c>
      <c r="E3020" t="s">
        <v>3494</v>
      </c>
      <c r="F3020">
        <v>77.241345269999997</v>
      </c>
      <c r="G3020">
        <v>28.631142400000002</v>
      </c>
      <c r="H3020" t="s">
        <v>298</v>
      </c>
      <c r="I3020" t="s">
        <v>19</v>
      </c>
      <c r="J3020" t="s">
        <v>57</v>
      </c>
      <c r="K3020" t="s">
        <v>57</v>
      </c>
      <c r="L3020" t="s">
        <v>57</v>
      </c>
      <c r="M3020" t="s">
        <v>57</v>
      </c>
      <c r="N3020">
        <v>1</v>
      </c>
      <c r="O3020">
        <v>117</v>
      </c>
      <c r="P3020">
        <v>300</v>
      </c>
      <c r="Q3020">
        <v>3.5</v>
      </c>
      <c r="R3020">
        <v>2016</v>
      </c>
      <c r="S3020">
        <v>6</v>
      </c>
      <c r="T3020">
        <v>7</v>
      </c>
      <c r="U3020" s="1">
        <v>42528</v>
      </c>
      <c r="V3020" s="5">
        <f>Main[[#This Row],[Average_Cost_for_two]] * VLOOKUP(Main[[#This Row],[Currency]],'Currency'!A:B,2,FALSE)</f>
        <v>3.6</v>
      </c>
      <c r="W3020" s="5" t="str">
        <f>IF(Main[[#This Row],[Avg_Cost_USD]]&lt;10,"Low",
IF(Main[[#This Row],[Avg_Cost_USD]]&lt;=30,"Medium","High"))</f>
        <v>Low</v>
      </c>
    </row>
    <row r="3021" spans="1:23" x14ac:dyDescent="0.3">
      <c r="A3021">
        <v>18322591</v>
      </c>
      <c r="B3021" t="s">
        <v>3688</v>
      </c>
      <c r="C3021">
        <v>1</v>
      </c>
      <c r="D3021" t="s">
        <v>54</v>
      </c>
      <c r="E3021" t="s">
        <v>1482</v>
      </c>
      <c r="F3021">
        <v>77.302774299999996</v>
      </c>
      <c r="G3021">
        <v>28.653406400000001</v>
      </c>
      <c r="H3021" t="s">
        <v>547</v>
      </c>
      <c r="I3021" t="s">
        <v>19</v>
      </c>
      <c r="J3021" t="s">
        <v>57</v>
      </c>
      <c r="K3021" t="s">
        <v>57</v>
      </c>
      <c r="L3021" t="s">
        <v>57</v>
      </c>
      <c r="M3021" t="s">
        <v>57</v>
      </c>
      <c r="N3021">
        <v>1</v>
      </c>
      <c r="O3021">
        <v>32</v>
      </c>
      <c r="P3021">
        <v>300</v>
      </c>
      <c r="Q3021">
        <v>3.4</v>
      </c>
      <c r="R3021">
        <v>2015</v>
      </c>
      <c r="S3021">
        <v>6</v>
      </c>
      <c r="T3021">
        <v>20</v>
      </c>
      <c r="U3021" s="1">
        <v>42175</v>
      </c>
      <c r="V3021" s="5">
        <f>Main[[#This Row],[Average_Cost_for_two]] * VLOOKUP(Main[[#This Row],[Currency]],'Currency'!A:B,2,FALSE)</f>
        <v>3.6</v>
      </c>
      <c r="W3021" s="5" t="str">
        <f>IF(Main[[#This Row],[Avg_Cost_USD]]&lt;10,"Low",
IF(Main[[#This Row],[Avg_Cost_USD]]&lt;=30,"Medium","High"))</f>
        <v>Low</v>
      </c>
    </row>
    <row r="3022" spans="1:23" x14ac:dyDescent="0.3">
      <c r="A3022">
        <v>308189</v>
      </c>
      <c r="B3022" t="s">
        <v>3689</v>
      </c>
      <c r="C3022">
        <v>1</v>
      </c>
      <c r="D3022" t="s">
        <v>54</v>
      </c>
      <c r="E3022" t="s">
        <v>987</v>
      </c>
      <c r="F3022">
        <v>77.130679900000004</v>
      </c>
      <c r="G3022">
        <v>28.648977299999999</v>
      </c>
      <c r="H3022" t="s">
        <v>3690</v>
      </c>
      <c r="I3022" t="s">
        <v>19</v>
      </c>
      <c r="J3022" t="s">
        <v>57</v>
      </c>
      <c r="K3022" t="s">
        <v>57</v>
      </c>
      <c r="L3022" t="s">
        <v>57</v>
      </c>
      <c r="M3022" t="s">
        <v>57</v>
      </c>
      <c r="N3022">
        <v>1</v>
      </c>
      <c r="O3022">
        <v>9</v>
      </c>
      <c r="P3022">
        <v>300</v>
      </c>
      <c r="Q3022">
        <v>3.1</v>
      </c>
      <c r="R3022">
        <v>2013</v>
      </c>
      <c r="S3022">
        <v>6</v>
      </c>
      <c r="T3022">
        <v>2</v>
      </c>
      <c r="U3022" s="1">
        <v>41427</v>
      </c>
      <c r="V3022" s="5">
        <f>Main[[#This Row],[Average_Cost_for_two]] * VLOOKUP(Main[[#This Row],[Currency]],'Currency'!A:B,2,FALSE)</f>
        <v>3.6</v>
      </c>
      <c r="W3022" s="5" t="str">
        <f>IF(Main[[#This Row],[Avg_Cost_USD]]&lt;10,"Low",
IF(Main[[#This Row],[Avg_Cost_USD]]&lt;=30,"Medium","High"))</f>
        <v>Low</v>
      </c>
    </row>
    <row r="3023" spans="1:23" x14ac:dyDescent="0.3">
      <c r="A3023">
        <v>18382373</v>
      </c>
      <c r="B3023" t="s">
        <v>3691</v>
      </c>
      <c r="C3023">
        <v>1</v>
      </c>
      <c r="D3023" t="s">
        <v>54</v>
      </c>
      <c r="E3023" t="s">
        <v>229</v>
      </c>
      <c r="F3023">
        <v>77.192233700000003</v>
      </c>
      <c r="G3023">
        <v>28.527802399999999</v>
      </c>
      <c r="H3023" t="s">
        <v>315</v>
      </c>
      <c r="I3023" t="s">
        <v>19</v>
      </c>
      <c r="J3023" t="s">
        <v>57</v>
      </c>
      <c r="K3023" t="s">
        <v>57</v>
      </c>
      <c r="L3023" t="s">
        <v>57</v>
      </c>
      <c r="M3023" t="s">
        <v>57</v>
      </c>
      <c r="N3023">
        <v>1</v>
      </c>
      <c r="O3023">
        <v>1</v>
      </c>
      <c r="P3023">
        <v>300</v>
      </c>
      <c r="Q3023">
        <v>1</v>
      </c>
      <c r="R3023">
        <v>2010</v>
      </c>
      <c r="S3023">
        <v>6</v>
      </c>
      <c r="T3023">
        <v>25</v>
      </c>
      <c r="U3023" s="1">
        <v>40354</v>
      </c>
      <c r="V3023" s="5">
        <f>Main[[#This Row],[Average_Cost_for_two]] * VLOOKUP(Main[[#This Row],[Currency]],'Currency'!A:B,2,FALSE)</f>
        <v>3.6</v>
      </c>
      <c r="W3023" s="5" t="str">
        <f>IF(Main[[#This Row],[Avg_Cost_USD]]&lt;10,"Low",
IF(Main[[#This Row],[Avg_Cost_USD]]&lt;=30,"Medium","High"))</f>
        <v>Low</v>
      </c>
    </row>
    <row r="3024" spans="1:23" x14ac:dyDescent="0.3">
      <c r="A3024">
        <v>18414508</v>
      </c>
      <c r="B3024" t="s">
        <v>3692</v>
      </c>
      <c r="C3024">
        <v>1</v>
      </c>
      <c r="D3024" t="s">
        <v>54</v>
      </c>
      <c r="E3024" t="s">
        <v>229</v>
      </c>
      <c r="F3024">
        <v>77.195468099999999</v>
      </c>
      <c r="G3024">
        <v>28.523180199999999</v>
      </c>
      <c r="H3024" t="s">
        <v>315</v>
      </c>
      <c r="I3024" t="s">
        <v>19</v>
      </c>
      <c r="J3024" t="s">
        <v>57</v>
      </c>
      <c r="K3024" t="s">
        <v>57</v>
      </c>
      <c r="L3024" t="s">
        <v>57</v>
      </c>
      <c r="M3024" t="s">
        <v>57</v>
      </c>
      <c r="N3024">
        <v>1</v>
      </c>
      <c r="O3024">
        <v>1</v>
      </c>
      <c r="P3024">
        <v>300</v>
      </c>
      <c r="Q3024">
        <v>1</v>
      </c>
      <c r="R3024">
        <v>2018</v>
      </c>
      <c r="S3024">
        <v>6</v>
      </c>
      <c r="T3024">
        <v>16</v>
      </c>
      <c r="U3024" s="1">
        <v>43267</v>
      </c>
      <c r="V3024" s="5">
        <f>Main[[#This Row],[Average_Cost_for_two]] * VLOOKUP(Main[[#This Row],[Currency]],'Currency'!A:B,2,FALSE)</f>
        <v>3.6</v>
      </c>
      <c r="W3024" s="5" t="str">
        <f>IF(Main[[#This Row],[Avg_Cost_USD]]&lt;10,"Low",
IF(Main[[#This Row],[Avg_Cost_USD]]&lt;=30,"Medium","High"))</f>
        <v>Low</v>
      </c>
    </row>
    <row r="3025" spans="1:23" x14ac:dyDescent="0.3">
      <c r="A3025">
        <v>18291201</v>
      </c>
      <c r="B3025" t="s">
        <v>3693</v>
      </c>
      <c r="C3025">
        <v>1</v>
      </c>
      <c r="D3025" t="s">
        <v>54</v>
      </c>
      <c r="E3025" t="s">
        <v>131</v>
      </c>
      <c r="F3025">
        <v>77.299921359999999</v>
      </c>
      <c r="G3025">
        <v>28.619613959999999</v>
      </c>
      <c r="H3025" t="s">
        <v>636</v>
      </c>
      <c r="I3025" t="s">
        <v>19</v>
      </c>
      <c r="J3025" t="s">
        <v>57</v>
      </c>
      <c r="K3025" t="s">
        <v>57</v>
      </c>
      <c r="L3025" t="s">
        <v>57</v>
      </c>
      <c r="M3025" t="s">
        <v>57</v>
      </c>
      <c r="N3025">
        <v>1</v>
      </c>
      <c r="O3025">
        <v>5</v>
      </c>
      <c r="P3025">
        <v>300</v>
      </c>
      <c r="Q3025">
        <v>3</v>
      </c>
      <c r="R3025">
        <v>2012</v>
      </c>
      <c r="S3025">
        <v>6</v>
      </c>
      <c r="T3025">
        <v>16</v>
      </c>
      <c r="U3025" s="1">
        <v>41076</v>
      </c>
      <c r="V3025" s="5">
        <f>Main[[#This Row],[Average_Cost_for_two]] * VLOOKUP(Main[[#This Row],[Currency]],'Currency'!A:B,2,FALSE)</f>
        <v>3.6</v>
      </c>
      <c r="W3025" s="5" t="str">
        <f>IF(Main[[#This Row],[Avg_Cost_USD]]&lt;10,"Low",
IF(Main[[#This Row],[Avg_Cost_USD]]&lt;=30,"Medium","High"))</f>
        <v>Low</v>
      </c>
    </row>
    <row r="3026" spans="1:23" x14ac:dyDescent="0.3">
      <c r="A3026">
        <v>6225</v>
      </c>
      <c r="B3026" t="s">
        <v>3694</v>
      </c>
      <c r="C3026">
        <v>1</v>
      </c>
      <c r="D3026" t="s">
        <v>54</v>
      </c>
      <c r="E3026" t="s">
        <v>106</v>
      </c>
      <c r="F3026">
        <v>77.336368199999995</v>
      </c>
      <c r="G3026">
        <v>28.612808300000001</v>
      </c>
      <c r="H3026" t="s">
        <v>447</v>
      </c>
      <c r="I3026" t="s">
        <v>19</v>
      </c>
      <c r="J3026" t="s">
        <v>57</v>
      </c>
      <c r="K3026" t="s">
        <v>57</v>
      </c>
      <c r="L3026" t="s">
        <v>57</v>
      </c>
      <c r="M3026" t="s">
        <v>57</v>
      </c>
      <c r="N3026">
        <v>1</v>
      </c>
      <c r="O3026">
        <v>24</v>
      </c>
      <c r="P3026">
        <v>300</v>
      </c>
      <c r="Q3026">
        <v>3</v>
      </c>
      <c r="R3026">
        <v>2013</v>
      </c>
      <c r="S3026">
        <v>6</v>
      </c>
      <c r="T3026">
        <v>5</v>
      </c>
      <c r="U3026" s="1">
        <v>41430</v>
      </c>
      <c r="V3026" s="5">
        <f>Main[[#This Row],[Average_Cost_for_two]] * VLOOKUP(Main[[#This Row],[Currency]],'Currency'!A:B,2,FALSE)</f>
        <v>3.6</v>
      </c>
      <c r="W3026" s="5" t="str">
        <f>IF(Main[[#This Row],[Avg_Cost_USD]]&lt;10,"Low",
IF(Main[[#This Row],[Avg_Cost_USD]]&lt;=30,"Medium","High"))</f>
        <v>Low</v>
      </c>
    </row>
    <row r="3027" spans="1:23" x14ac:dyDescent="0.3">
      <c r="A3027">
        <v>312087</v>
      </c>
      <c r="B3027" t="s">
        <v>3677</v>
      </c>
      <c r="C3027">
        <v>1</v>
      </c>
      <c r="D3027" t="s">
        <v>54</v>
      </c>
      <c r="E3027" t="s">
        <v>1792</v>
      </c>
      <c r="F3027">
        <v>77.146601599999997</v>
      </c>
      <c r="G3027">
        <v>28.656952400000002</v>
      </c>
      <c r="H3027" t="s">
        <v>430</v>
      </c>
      <c r="I3027" t="s">
        <v>19</v>
      </c>
      <c r="J3027" t="s">
        <v>57</v>
      </c>
      <c r="K3027" t="s">
        <v>57</v>
      </c>
      <c r="L3027" t="s">
        <v>57</v>
      </c>
      <c r="M3027" t="s">
        <v>57</v>
      </c>
      <c r="N3027">
        <v>1</v>
      </c>
      <c r="O3027">
        <v>6</v>
      </c>
      <c r="P3027">
        <v>300</v>
      </c>
      <c r="Q3027">
        <v>3.1</v>
      </c>
      <c r="R3027">
        <v>2017</v>
      </c>
      <c r="S3027">
        <v>6</v>
      </c>
      <c r="T3027">
        <v>12</v>
      </c>
      <c r="U3027" s="1">
        <v>42898</v>
      </c>
      <c r="V3027" s="5">
        <f>Main[[#This Row],[Average_Cost_for_two]] * VLOOKUP(Main[[#This Row],[Currency]],'Currency'!A:B,2,FALSE)</f>
        <v>3.6</v>
      </c>
      <c r="W3027" s="5" t="str">
        <f>IF(Main[[#This Row],[Avg_Cost_USD]]&lt;10,"Low",
IF(Main[[#This Row],[Avg_Cost_USD]]&lt;=30,"Medium","High"))</f>
        <v>Low</v>
      </c>
    </row>
    <row r="3028" spans="1:23" x14ac:dyDescent="0.3">
      <c r="A3028">
        <v>6355</v>
      </c>
      <c r="B3028" t="s">
        <v>3695</v>
      </c>
      <c r="C3028">
        <v>1</v>
      </c>
      <c r="D3028" t="s">
        <v>54</v>
      </c>
      <c r="E3028" t="s">
        <v>1081</v>
      </c>
      <c r="F3028">
        <v>77.211230430000001</v>
      </c>
      <c r="G3028">
        <v>28.646136340000002</v>
      </c>
      <c r="H3028" t="s">
        <v>1682</v>
      </c>
      <c r="I3028" t="s">
        <v>19</v>
      </c>
      <c r="J3028" t="s">
        <v>57</v>
      </c>
      <c r="K3028" t="s">
        <v>57</v>
      </c>
      <c r="L3028" t="s">
        <v>57</v>
      </c>
      <c r="M3028" t="s">
        <v>57</v>
      </c>
      <c r="N3028">
        <v>1</v>
      </c>
      <c r="O3028">
        <v>8</v>
      </c>
      <c r="P3028">
        <v>300</v>
      </c>
      <c r="Q3028">
        <v>2.9</v>
      </c>
      <c r="R3028">
        <v>2014</v>
      </c>
      <c r="S3028">
        <v>6</v>
      </c>
      <c r="T3028">
        <v>12</v>
      </c>
      <c r="U3028" s="1">
        <v>41802</v>
      </c>
      <c r="V3028" s="5">
        <f>Main[[#This Row],[Average_Cost_for_two]] * VLOOKUP(Main[[#This Row],[Currency]],'Currency'!A:B,2,FALSE)</f>
        <v>3.6</v>
      </c>
      <c r="W3028" s="5" t="str">
        <f>IF(Main[[#This Row],[Avg_Cost_USD]]&lt;10,"Low",
IF(Main[[#This Row],[Avg_Cost_USD]]&lt;=30,"Medium","High"))</f>
        <v>Low</v>
      </c>
    </row>
    <row r="3029" spans="1:23" x14ac:dyDescent="0.3">
      <c r="A3029">
        <v>7692</v>
      </c>
      <c r="B3029" t="s">
        <v>3696</v>
      </c>
      <c r="C3029">
        <v>1</v>
      </c>
      <c r="D3029" t="s">
        <v>54</v>
      </c>
      <c r="E3029" t="s">
        <v>1679</v>
      </c>
      <c r="F3029">
        <v>77.104143199999996</v>
      </c>
      <c r="G3029">
        <v>28.675552700000001</v>
      </c>
      <c r="H3029" t="s">
        <v>410</v>
      </c>
      <c r="I3029" t="s">
        <v>19</v>
      </c>
      <c r="J3029" t="s">
        <v>57</v>
      </c>
      <c r="K3029" t="s">
        <v>57</v>
      </c>
      <c r="L3029" t="s">
        <v>57</v>
      </c>
      <c r="M3029" t="s">
        <v>57</v>
      </c>
      <c r="N3029">
        <v>1</v>
      </c>
      <c r="O3029">
        <v>44</v>
      </c>
      <c r="P3029">
        <v>300</v>
      </c>
      <c r="Q3029">
        <v>2.9</v>
      </c>
      <c r="R3029">
        <v>2013</v>
      </c>
      <c r="S3029">
        <v>6</v>
      </c>
      <c r="T3029">
        <v>19</v>
      </c>
      <c r="U3029" s="1">
        <v>41444</v>
      </c>
      <c r="V3029" s="5">
        <f>Main[[#This Row],[Average_Cost_for_two]] * VLOOKUP(Main[[#This Row],[Currency]],'Currency'!A:B,2,FALSE)</f>
        <v>3.6</v>
      </c>
      <c r="W3029" s="5" t="str">
        <f>IF(Main[[#This Row],[Avg_Cost_USD]]&lt;10,"Low",
IF(Main[[#This Row],[Avg_Cost_USD]]&lt;=30,"Medium","High"))</f>
        <v>Low</v>
      </c>
    </row>
    <row r="3030" spans="1:23" x14ac:dyDescent="0.3">
      <c r="A3030">
        <v>18248991</v>
      </c>
      <c r="B3030" t="s">
        <v>946</v>
      </c>
      <c r="C3030">
        <v>1</v>
      </c>
      <c r="D3030" t="s">
        <v>54</v>
      </c>
      <c r="E3030" t="s">
        <v>996</v>
      </c>
      <c r="F3030">
        <v>77.180410699999996</v>
      </c>
      <c r="G3030">
        <v>28.638322500000001</v>
      </c>
      <c r="H3030" t="s">
        <v>494</v>
      </c>
      <c r="I3030" t="s">
        <v>19</v>
      </c>
      <c r="J3030" t="s">
        <v>57</v>
      </c>
      <c r="K3030" t="s">
        <v>57</v>
      </c>
      <c r="L3030" t="s">
        <v>57</v>
      </c>
      <c r="M3030" t="s">
        <v>57</v>
      </c>
      <c r="N3030">
        <v>1</v>
      </c>
      <c r="O3030">
        <v>7</v>
      </c>
      <c r="P3030">
        <v>300</v>
      </c>
      <c r="Q3030">
        <v>3</v>
      </c>
      <c r="R3030">
        <v>2011</v>
      </c>
      <c r="S3030">
        <v>6</v>
      </c>
      <c r="T3030">
        <v>20</v>
      </c>
      <c r="U3030" s="1">
        <v>40714</v>
      </c>
      <c r="V3030" s="5">
        <f>Main[[#This Row],[Average_Cost_for_two]] * VLOOKUP(Main[[#This Row],[Currency]],'Currency'!A:B,2,FALSE)</f>
        <v>3.6</v>
      </c>
      <c r="W3030" s="5" t="str">
        <f>IF(Main[[#This Row],[Avg_Cost_USD]]&lt;10,"Low",
IF(Main[[#This Row],[Avg_Cost_USD]]&lt;=30,"Medium","High"))</f>
        <v>Low</v>
      </c>
    </row>
    <row r="3031" spans="1:23" x14ac:dyDescent="0.3">
      <c r="A3031">
        <v>18277022</v>
      </c>
      <c r="B3031" t="s">
        <v>3697</v>
      </c>
      <c r="C3031">
        <v>1</v>
      </c>
      <c r="D3031" t="s">
        <v>54</v>
      </c>
      <c r="E3031" t="s">
        <v>1359</v>
      </c>
      <c r="F3031">
        <v>77.268885519999998</v>
      </c>
      <c r="G3031">
        <v>28.561626780000001</v>
      </c>
      <c r="H3031" t="s">
        <v>3292</v>
      </c>
      <c r="I3031" t="s">
        <v>19</v>
      </c>
      <c r="J3031" t="s">
        <v>57</v>
      </c>
      <c r="K3031" t="s">
        <v>57</v>
      </c>
      <c r="L3031" t="s">
        <v>57</v>
      </c>
      <c r="M3031" t="s">
        <v>57</v>
      </c>
      <c r="N3031">
        <v>1</v>
      </c>
      <c r="O3031">
        <v>5</v>
      </c>
      <c r="P3031">
        <v>300</v>
      </c>
      <c r="Q3031">
        <v>2.9</v>
      </c>
      <c r="R3031">
        <v>2018</v>
      </c>
      <c r="S3031">
        <v>6</v>
      </c>
      <c r="T3031">
        <v>8</v>
      </c>
      <c r="U3031" s="1">
        <v>43259</v>
      </c>
      <c r="V3031" s="5">
        <f>Main[[#This Row],[Average_Cost_for_two]] * VLOOKUP(Main[[#This Row],[Currency]],'Currency'!A:B,2,FALSE)</f>
        <v>3.6</v>
      </c>
      <c r="W3031" s="5" t="str">
        <f>IF(Main[[#This Row],[Avg_Cost_USD]]&lt;10,"Low",
IF(Main[[#This Row],[Avg_Cost_USD]]&lt;=30,"Medium","High"))</f>
        <v>Low</v>
      </c>
    </row>
    <row r="3032" spans="1:23" x14ac:dyDescent="0.3">
      <c r="A3032">
        <v>4317</v>
      </c>
      <c r="B3032" t="s">
        <v>3066</v>
      </c>
      <c r="C3032">
        <v>1</v>
      </c>
      <c r="D3032" t="s">
        <v>54</v>
      </c>
      <c r="E3032" t="s">
        <v>432</v>
      </c>
      <c r="F3032">
        <v>77.163115959999999</v>
      </c>
      <c r="G3032">
        <v>28.557602129999999</v>
      </c>
      <c r="H3032" t="s">
        <v>335</v>
      </c>
      <c r="I3032" t="s">
        <v>19</v>
      </c>
      <c r="J3032" t="s">
        <v>57</v>
      </c>
      <c r="K3032" t="s">
        <v>61</v>
      </c>
      <c r="L3032" t="s">
        <v>57</v>
      </c>
      <c r="M3032" t="s">
        <v>57</v>
      </c>
      <c r="N3032">
        <v>1</v>
      </c>
      <c r="O3032">
        <v>26</v>
      </c>
      <c r="P3032">
        <v>300</v>
      </c>
      <c r="Q3032">
        <v>2.7</v>
      </c>
      <c r="R3032">
        <v>2010</v>
      </c>
      <c r="S3032">
        <v>6</v>
      </c>
      <c r="T3032">
        <v>23</v>
      </c>
      <c r="U3032" s="1">
        <v>40352</v>
      </c>
      <c r="V3032" s="5">
        <f>Main[[#This Row],[Average_Cost_for_two]] * VLOOKUP(Main[[#This Row],[Currency]],'Currency'!A:B,2,FALSE)</f>
        <v>3.6</v>
      </c>
      <c r="W3032" s="5" t="str">
        <f>IF(Main[[#This Row],[Avg_Cost_USD]]&lt;10,"Low",
IF(Main[[#This Row],[Avg_Cost_USD]]&lt;=30,"Medium","High"))</f>
        <v>Low</v>
      </c>
    </row>
    <row r="3033" spans="1:23" x14ac:dyDescent="0.3">
      <c r="A3033">
        <v>18265408</v>
      </c>
      <c r="B3033" t="s">
        <v>507</v>
      </c>
      <c r="C3033">
        <v>1</v>
      </c>
      <c r="D3033" t="s">
        <v>54</v>
      </c>
      <c r="E3033" t="s">
        <v>77</v>
      </c>
      <c r="F3033">
        <v>77.320587200000006</v>
      </c>
      <c r="G3033">
        <v>28.6002622</v>
      </c>
      <c r="H3033" t="s">
        <v>508</v>
      </c>
      <c r="I3033" t="s">
        <v>19</v>
      </c>
      <c r="J3033" t="s">
        <v>57</v>
      </c>
      <c r="K3033" t="s">
        <v>57</v>
      </c>
      <c r="L3033" t="s">
        <v>57</v>
      </c>
      <c r="M3033" t="s">
        <v>57</v>
      </c>
      <c r="N3033">
        <v>1</v>
      </c>
      <c r="O3033">
        <v>5</v>
      </c>
      <c r="P3033">
        <v>300</v>
      </c>
      <c r="Q3033">
        <v>3</v>
      </c>
      <c r="R3033">
        <v>2014</v>
      </c>
      <c r="S3033">
        <v>6</v>
      </c>
      <c r="T3033">
        <v>26</v>
      </c>
      <c r="U3033" s="1">
        <v>41816</v>
      </c>
      <c r="V3033" s="5">
        <f>Main[[#This Row],[Average_Cost_for_two]] * VLOOKUP(Main[[#This Row],[Currency]],'Currency'!A:B,2,FALSE)</f>
        <v>3.6</v>
      </c>
      <c r="W3033" s="5" t="str">
        <f>IF(Main[[#This Row],[Avg_Cost_USD]]&lt;10,"Low",
IF(Main[[#This Row],[Avg_Cost_USD]]&lt;=30,"Medium","High"))</f>
        <v>Low</v>
      </c>
    </row>
    <row r="3034" spans="1:23" x14ac:dyDescent="0.3">
      <c r="A3034">
        <v>18336496</v>
      </c>
      <c r="B3034" t="s">
        <v>3698</v>
      </c>
      <c r="C3034">
        <v>1</v>
      </c>
      <c r="D3034" t="s">
        <v>54</v>
      </c>
      <c r="E3034" t="s">
        <v>77</v>
      </c>
      <c r="F3034">
        <v>77.315899000000002</v>
      </c>
      <c r="G3034">
        <v>28.600942</v>
      </c>
      <c r="H3034" t="s">
        <v>315</v>
      </c>
      <c r="I3034" t="s">
        <v>19</v>
      </c>
      <c r="J3034" t="s">
        <v>57</v>
      </c>
      <c r="K3034" t="s">
        <v>57</v>
      </c>
      <c r="L3034" t="s">
        <v>57</v>
      </c>
      <c r="M3034" t="s">
        <v>57</v>
      </c>
      <c r="N3034">
        <v>1</v>
      </c>
      <c r="O3034">
        <v>3</v>
      </c>
      <c r="P3034">
        <v>300</v>
      </c>
      <c r="Q3034">
        <v>1</v>
      </c>
      <c r="R3034">
        <v>2011</v>
      </c>
      <c r="S3034">
        <v>6</v>
      </c>
      <c r="T3034">
        <v>27</v>
      </c>
      <c r="U3034" s="1">
        <v>40721</v>
      </c>
      <c r="V3034" s="5">
        <f>Main[[#This Row],[Average_Cost_for_two]] * VLOOKUP(Main[[#This Row],[Currency]],'Currency'!A:B,2,FALSE)</f>
        <v>3.6</v>
      </c>
      <c r="W3034" s="5" t="str">
        <f>IF(Main[[#This Row],[Avg_Cost_USD]]&lt;10,"Low",
IF(Main[[#This Row],[Avg_Cost_USD]]&lt;=30,"Medium","High"))</f>
        <v>Low</v>
      </c>
    </row>
    <row r="3035" spans="1:23" x14ac:dyDescent="0.3">
      <c r="A3035">
        <v>4785</v>
      </c>
      <c r="B3035" t="s">
        <v>3699</v>
      </c>
      <c r="C3035">
        <v>1</v>
      </c>
      <c r="D3035" t="s">
        <v>54</v>
      </c>
      <c r="E3035" t="s">
        <v>1248</v>
      </c>
      <c r="F3035">
        <v>77.078975900000003</v>
      </c>
      <c r="G3035">
        <v>28.638348100000002</v>
      </c>
      <c r="H3035" t="s">
        <v>3587</v>
      </c>
      <c r="I3035" t="s">
        <v>19</v>
      </c>
      <c r="J3035" t="s">
        <v>57</v>
      </c>
      <c r="K3035" t="s">
        <v>57</v>
      </c>
      <c r="L3035" t="s">
        <v>57</v>
      </c>
      <c r="M3035" t="s">
        <v>57</v>
      </c>
      <c r="N3035">
        <v>1</v>
      </c>
      <c r="O3035">
        <v>34</v>
      </c>
      <c r="P3035">
        <v>300</v>
      </c>
      <c r="Q3035">
        <v>3.1</v>
      </c>
      <c r="R3035">
        <v>2015</v>
      </c>
      <c r="S3035">
        <v>6</v>
      </c>
      <c r="T3035">
        <v>28</v>
      </c>
      <c r="U3035" s="1">
        <v>42183</v>
      </c>
      <c r="V3035" s="5">
        <f>Main[[#This Row],[Average_Cost_for_two]] * VLOOKUP(Main[[#This Row],[Currency]],'Currency'!A:B,2,FALSE)</f>
        <v>3.6</v>
      </c>
      <c r="W3035" s="5" t="str">
        <f>IF(Main[[#This Row],[Avg_Cost_USD]]&lt;10,"Low",
IF(Main[[#This Row],[Avg_Cost_USD]]&lt;=30,"Medium","High"))</f>
        <v>Low</v>
      </c>
    </row>
    <row r="3036" spans="1:23" x14ac:dyDescent="0.3">
      <c r="A3036">
        <v>312448</v>
      </c>
      <c r="B3036" t="s">
        <v>3677</v>
      </c>
      <c r="C3036">
        <v>1</v>
      </c>
      <c r="D3036" t="s">
        <v>54</v>
      </c>
      <c r="E3036" t="s">
        <v>1248</v>
      </c>
      <c r="F3036">
        <v>77.079297999999994</v>
      </c>
      <c r="G3036">
        <v>28.642561700000002</v>
      </c>
      <c r="H3036" t="s">
        <v>430</v>
      </c>
      <c r="I3036" t="s">
        <v>19</v>
      </c>
      <c r="J3036" t="s">
        <v>57</v>
      </c>
      <c r="K3036" t="s">
        <v>57</v>
      </c>
      <c r="L3036" t="s">
        <v>57</v>
      </c>
      <c r="M3036" t="s">
        <v>57</v>
      </c>
      <c r="N3036">
        <v>1</v>
      </c>
      <c r="O3036">
        <v>36</v>
      </c>
      <c r="P3036">
        <v>300</v>
      </c>
      <c r="Q3036">
        <v>3.5</v>
      </c>
      <c r="R3036">
        <v>2016</v>
      </c>
      <c r="S3036">
        <v>6</v>
      </c>
      <c r="T3036">
        <v>8</v>
      </c>
      <c r="U3036" s="1">
        <v>42529</v>
      </c>
      <c r="V3036" s="5">
        <f>Main[[#This Row],[Average_Cost_for_two]] * VLOOKUP(Main[[#This Row],[Currency]],'Currency'!A:B,2,FALSE)</f>
        <v>3.6</v>
      </c>
      <c r="W3036" s="5" t="str">
        <f>IF(Main[[#This Row],[Avg_Cost_USD]]&lt;10,"Low",
IF(Main[[#This Row],[Avg_Cost_USD]]&lt;=30,"Medium","High"))</f>
        <v>Low</v>
      </c>
    </row>
    <row r="3037" spans="1:23" x14ac:dyDescent="0.3">
      <c r="A3037">
        <v>8340</v>
      </c>
      <c r="B3037" t="s">
        <v>3700</v>
      </c>
      <c r="C3037">
        <v>1</v>
      </c>
      <c r="D3037" t="s">
        <v>54</v>
      </c>
      <c r="E3037" t="s">
        <v>573</v>
      </c>
      <c r="F3037">
        <v>77.232066099999997</v>
      </c>
      <c r="G3037">
        <v>28.629146800000001</v>
      </c>
      <c r="H3037" t="s">
        <v>2548</v>
      </c>
      <c r="I3037" t="s">
        <v>19</v>
      </c>
      <c r="J3037" t="s">
        <v>57</v>
      </c>
      <c r="K3037" t="s">
        <v>57</v>
      </c>
      <c r="L3037" t="s">
        <v>57</v>
      </c>
      <c r="M3037" t="s">
        <v>57</v>
      </c>
      <c r="N3037">
        <v>1</v>
      </c>
      <c r="O3037">
        <v>120</v>
      </c>
      <c r="P3037">
        <v>300</v>
      </c>
      <c r="Q3037">
        <v>3.8</v>
      </c>
      <c r="R3037">
        <v>2010</v>
      </c>
      <c r="S3037">
        <v>5</v>
      </c>
      <c r="T3037">
        <v>4</v>
      </c>
      <c r="U3037" s="1">
        <v>40302</v>
      </c>
      <c r="V3037" s="5">
        <f>Main[[#This Row],[Average_Cost_for_two]] * VLOOKUP(Main[[#This Row],[Currency]],'Currency'!A:B,2,FALSE)</f>
        <v>3.6</v>
      </c>
      <c r="W3037" s="5" t="str">
        <f>IF(Main[[#This Row],[Avg_Cost_USD]]&lt;10,"Low",
IF(Main[[#This Row],[Avg_Cost_USD]]&lt;=30,"Medium","High"))</f>
        <v>Low</v>
      </c>
    </row>
    <row r="3038" spans="1:23" x14ac:dyDescent="0.3">
      <c r="A3038">
        <v>4088</v>
      </c>
      <c r="B3038" t="s">
        <v>3701</v>
      </c>
      <c r="C3038">
        <v>1</v>
      </c>
      <c r="D3038" t="s">
        <v>54</v>
      </c>
      <c r="E3038" t="s">
        <v>265</v>
      </c>
      <c r="F3038">
        <v>77.204991000000007</v>
      </c>
      <c r="G3038">
        <v>28.694518599999999</v>
      </c>
      <c r="H3038" t="s">
        <v>335</v>
      </c>
      <c r="I3038" t="s">
        <v>19</v>
      </c>
      <c r="J3038" t="s">
        <v>57</v>
      </c>
      <c r="K3038" t="s">
        <v>57</v>
      </c>
      <c r="L3038" t="s">
        <v>57</v>
      </c>
      <c r="M3038" t="s">
        <v>57</v>
      </c>
      <c r="N3038">
        <v>1</v>
      </c>
      <c r="O3038">
        <v>39</v>
      </c>
      <c r="P3038">
        <v>300</v>
      </c>
      <c r="Q3038">
        <v>3.4</v>
      </c>
      <c r="R3038">
        <v>2012</v>
      </c>
      <c r="S3038">
        <v>5</v>
      </c>
      <c r="T3038">
        <v>27</v>
      </c>
      <c r="U3038" s="1">
        <v>41056</v>
      </c>
      <c r="V3038" s="5">
        <f>Main[[#This Row],[Average_Cost_for_two]] * VLOOKUP(Main[[#This Row],[Currency]],'Currency'!A:B,2,FALSE)</f>
        <v>3.6</v>
      </c>
      <c r="W3038" s="5" t="str">
        <f>IF(Main[[#This Row],[Avg_Cost_USD]]&lt;10,"Low",
IF(Main[[#This Row],[Avg_Cost_USD]]&lt;=30,"Medium","High"))</f>
        <v>Low</v>
      </c>
    </row>
    <row r="3039" spans="1:23" x14ac:dyDescent="0.3">
      <c r="A3039">
        <v>18458308</v>
      </c>
      <c r="B3039" t="s">
        <v>3702</v>
      </c>
      <c r="C3039">
        <v>1</v>
      </c>
      <c r="D3039" t="s">
        <v>54</v>
      </c>
      <c r="E3039" t="s">
        <v>214</v>
      </c>
      <c r="F3039">
        <v>77.248986000000002</v>
      </c>
      <c r="G3039">
        <v>28.556007999999999</v>
      </c>
      <c r="H3039" t="s">
        <v>3489</v>
      </c>
      <c r="I3039" t="s">
        <v>19</v>
      </c>
      <c r="J3039" t="s">
        <v>57</v>
      </c>
      <c r="K3039" t="s">
        <v>61</v>
      </c>
      <c r="L3039" t="s">
        <v>57</v>
      </c>
      <c r="M3039" t="s">
        <v>57</v>
      </c>
      <c r="N3039">
        <v>1</v>
      </c>
      <c r="O3039">
        <v>4</v>
      </c>
      <c r="P3039">
        <v>300</v>
      </c>
      <c r="Q3039">
        <v>2.8</v>
      </c>
      <c r="R3039">
        <v>2013</v>
      </c>
      <c r="S3039">
        <v>5</v>
      </c>
      <c r="T3039">
        <v>5</v>
      </c>
      <c r="U3039" s="1">
        <v>41399</v>
      </c>
      <c r="V3039" s="5">
        <f>Main[[#This Row],[Average_Cost_for_two]] * VLOOKUP(Main[[#This Row],[Currency]],'Currency'!A:B,2,FALSE)</f>
        <v>3.6</v>
      </c>
      <c r="W3039" s="5" t="str">
        <f>IF(Main[[#This Row],[Avg_Cost_USD]]&lt;10,"Low",
IF(Main[[#This Row],[Avg_Cost_USD]]&lt;=30,"Medium","High"))</f>
        <v>Low</v>
      </c>
    </row>
    <row r="3040" spans="1:23" x14ac:dyDescent="0.3">
      <c r="A3040">
        <v>309166</v>
      </c>
      <c r="B3040" t="s">
        <v>3677</v>
      </c>
      <c r="C3040">
        <v>1</v>
      </c>
      <c r="D3040" t="s">
        <v>54</v>
      </c>
      <c r="E3040" t="s">
        <v>536</v>
      </c>
      <c r="F3040">
        <v>77.174703899999997</v>
      </c>
      <c r="G3040">
        <v>28.644100300000002</v>
      </c>
      <c r="H3040" t="s">
        <v>430</v>
      </c>
      <c r="I3040" t="s">
        <v>19</v>
      </c>
      <c r="J3040" t="s">
        <v>57</v>
      </c>
      <c r="K3040" t="s">
        <v>61</v>
      </c>
      <c r="L3040" t="s">
        <v>57</v>
      </c>
      <c r="M3040" t="s">
        <v>57</v>
      </c>
      <c r="N3040">
        <v>1</v>
      </c>
      <c r="O3040">
        <v>11</v>
      </c>
      <c r="P3040">
        <v>300</v>
      </c>
      <c r="Q3040">
        <v>2.6</v>
      </c>
      <c r="R3040">
        <v>2012</v>
      </c>
      <c r="S3040">
        <v>5</v>
      </c>
      <c r="T3040">
        <v>7</v>
      </c>
      <c r="U3040" s="1">
        <v>41036</v>
      </c>
      <c r="V3040" s="5">
        <f>Main[[#This Row],[Average_Cost_for_two]] * VLOOKUP(Main[[#This Row],[Currency]],'Currency'!A:B,2,FALSE)</f>
        <v>3.6</v>
      </c>
      <c r="W3040" s="5" t="str">
        <f>IF(Main[[#This Row],[Avg_Cost_USD]]&lt;10,"Low",
IF(Main[[#This Row],[Avg_Cost_USD]]&lt;=30,"Medium","High"))</f>
        <v>Low</v>
      </c>
    </row>
    <row r="3041" spans="1:23" x14ac:dyDescent="0.3">
      <c r="A3041">
        <v>303124</v>
      </c>
      <c r="B3041" t="s">
        <v>805</v>
      </c>
      <c r="C3041">
        <v>1</v>
      </c>
      <c r="D3041" t="s">
        <v>54</v>
      </c>
      <c r="E3041" t="s">
        <v>536</v>
      </c>
      <c r="F3041">
        <v>77.173298000000003</v>
      </c>
      <c r="G3041">
        <v>28.6458333</v>
      </c>
      <c r="H3041" t="s">
        <v>733</v>
      </c>
      <c r="I3041" t="s">
        <v>19</v>
      </c>
      <c r="J3041" t="s">
        <v>57</v>
      </c>
      <c r="K3041" t="s">
        <v>57</v>
      </c>
      <c r="L3041" t="s">
        <v>57</v>
      </c>
      <c r="M3041" t="s">
        <v>57</v>
      </c>
      <c r="N3041">
        <v>1</v>
      </c>
      <c r="O3041">
        <v>23</v>
      </c>
      <c r="P3041">
        <v>300</v>
      </c>
      <c r="Q3041">
        <v>3</v>
      </c>
      <c r="R3041">
        <v>2016</v>
      </c>
      <c r="S3041">
        <v>5</v>
      </c>
      <c r="T3041">
        <v>19</v>
      </c>
      <c r="U3041" s="1">
        <v>42509</v>
      </c>
      <c r="V3041" s="5">
        <f>Main[[#This Row],[Average_Cost_for_two]] * VLOOKUP(Main[[#This Row],[Currency]],'Currency'!A:B,2,FALSE)</f>
        <v>3.6</v>
      </c>
      <c r="W3041" s="5" t="str">
        <f>IF(Main[[#This Row],[Avg_Cost_USD]]&lt;10,"Low",
IF(Main[[#This Row],[Avg_Cost_USD]]&lt;=30,"Medium","High"))</f>
        <v>Low</v>
      </c>
    </row>
    <row r="3042" spans="1:23" x14ac:dyDescent="0.3">
      <c r="A3042">
        <v>2653</v>
      </c>
      <c r="B3042" t="s">
        <v>3623</v>
      </c>
      <c r="C3042">
        <v>1</v>
      </c>
      <c r="D3042" t="s">
        <v>54</v>
      </c>
      <c r="E3042" t="s">
        <v>1126</v>
      </c>
      <c r="F3042">
        <v>77.233066100000002</v>
      </c>
      <c r="G3042">
        <v>28.550172799999999</v>
      </c>
      <c r="H3042" t="s">
        <v>434</v>
      </c>
      <c r="I3042" t="s">
        <v>19</v>
      </c>
      <c r="J3042" t="s">
        <v>57</v>
      </c>
      <c r="K3042" t="s">
        <v>61</v>
      </c>
      <c r="L3042" t="s">
        <v>57</v>
      </c>
      <c r="M3042" t="s">
        <v>57</v>
      </c>
      <c r="N3042">
        <v>1</v>
      </c>
      <c r="O3042">
        <v>155</v>
      </c>
      <c r="P3042">
        <v>300</v>
      </c>
      <c r="Q3042">
        <v>3.9</v>
      </c>
      <c r="R3042">
        <v>2015</v>
      </c>
      <c r="S3042">
        <v>5</v>
      </c>
      <c r="T3042">
        <v>22</v>
      </c>
      <c r="U3042" s="1">
        <v>42146</v>
      </c>
      <c r="V3042" s="5">
        <f>Main[[#This Row],[Average_Cost_for_two]] * VLOOKUP(Main[[#This Row],[Currency]],'Currency'!A:B,2,FALSE)</f>
        <v>3.6</v>
      </c>
      <c r="W3042" s="5" t="str">
        <f>IF(Main[[#This Row],[Avg_Cost_USD]]&lt;10,"Low",
IF(Main[[#This Row],[Avg_Cost_USD]]&lt;=30,"Medium","High"))</f>
        <v>Low</v>
      </c>
    </row>
    <row r="3043" spans="1:23" x14ac:dyDescent="0.3">
      <c r="A3043">
        <v>18287398</v>
      </c>
      <c r="B3043" t="s">
        <v>3703</v>
      </c>
      <c r="C3043">
        <v>1</v>
      </c>
      <c r="D3043" t="s">
        <v>54</v>
      </c>
      <c r="E3043" t="s">
        <v>124</v>
      </c>
      <c r="F3043">
        <v>77.209538300000006</v>
      </c>
      <c r="G3043">
        <v>28.5603853</v>
      </c>
      <c r="H3043" t="s">
        <v>315</v>
      </c>
      <c r="I3043" t="s">
        <v>19</v>
      </c>
      <c r="J3043" t="s">
        <v>57</v>
      </c>
      <c r="K3043" t="s">
        <v>57</v>
      </c>
      <c r="L3043" t="s">
        <v>57</v>
      </c>
      <c r="M3043" t="s">
        <v>57</v>
      </c>
      <c r="N3043">
        <v>1</v>
      </c>
      <c r="O3043">
        <v>3</v>
      </c>
      <c r="P3043">
        <v>300</v>
      </c>
      <c r="Q3043">
        <v>1</v>
      </c>
      <c r="R3043">
        <v>2018</v>
      </c>
      <c r="S3043">
        <v>5</v>
      </c>
      <c r="T3043">
        <v>18</v>
      </c>
      <c r="U3043" s="1">
        <v>43238</v>
      </c>
      <c r="V3043" s="5">
        <f>Main[[#This Row],[Average_Cost_for_two]] * VLOOKUP(Main[[#This Row],[Currency]],'Currency'!A:B,2,FALSE)</f>
        <v>3.6</v>
      </c>
      <c r="W3043" s="5" t="str">
        <f>IF(Main[[#This Row],[Avg_Cost_USD]]&lt;10,"Low",
IF(Main[[#This Row],[Avg_Cost_USD]]&lt;=30,"Medium","High"))</f>
        <v>Low</v>
      </c>
    </row>
    <row r="3044" spans="1:23" x14ac:dyDescent="0.3">
      <c r="A3044">
        <v>18460414</v>
      </c>
      <c r="B3044" t="s">
        <v>3704</v>
      </c>
      <c r="C3044">
        <v>1</v>
      </c>
      <c r="D3044" t="s">
        <v>54</v>
      </c>
      <c r="E3044" t="s">
        <v>171</v>
      </c>
      <c r="F3044">
        <v>0</v>
      </c>
      <c r="G3044">
        <v>0</v>
      </c>
      <c r="H3044" t="s">
        <v>285</v>
      </c>
      <c r="I3044" t="s">
        <v>19</v>
      </c>
      <c r="J3044" t="s">
        <v>57</v>
      </c>
      <c r="K3044" t="s">
        <v>57</v>
      </c>
      <c r="L3044" t="s">
        <v>57</v>
      </c>
      <c r="M3044" t="s">
        <v>57</v>
      </c>
      <c r="N3044">
        <v>1</v>
      </c>
      <c r="O3044">
        <v>1</v>
      </c>
      <c r="P3044">
        <v>300</v>
      </c>
      <c r="Q3044">
        <v>1</v>
      </c>
      <c r="R3044">
        <v>2018</v>
      </c>
      <c r="S3044">
        <v>5</v>
      </c>
      <c r="T3044">
        <v>17</v>
      </c>
      <c r="U3044" s="1">
        <v>43237</v>
      </c>
      <c r="V3044" s="5">
        <f>Main[[#This Row],[Average_Cost_for_two]] * VLOOKUP(Main[[#This Row],[Currency]],'Currency'!A:B,2,FALSE)</f>
        <v>3.6</v>
      </c>
      <c r="W3044" s="5" t="str">
        <f>IF(Main[[#This Row],[Avg_Cost_USD]]&lt;10,"Low",
IF(Main[[#This Row],[Avg_Cost_USD]]&lt;=30,"Medium","High"))</f>
        <v>Low</v>
      </c>
    </row>
    <row r="3045" spans="1:23" x14ac:dyDescent="0.3">
      <c r="A3045">
        <v>18340727</v>
      </c>
      <c r="B3045" t="s">
        <v>3705</v>
      </c>
      <c r="C3045">
        <v>1</v>
      </c>
      <c r="D3045" t="s">
        <v>54</v>
      </c>
      <c r="E3045" t="s">
        <v>155</v>
      </c>
      <c r="F3045">
        <v>77.233608500000003</v>
      </c>
      <c r="G3045">
        <v>28.6489324</v>
      </c>
      <c r="H3045" t="s">
        <v>321</v>
      </c>
      <c r="I3045" t="s">
        <v>19</v>
      </c>
      <c r="J3045" t="s">
        <v>57</v>
      </c>
      <c r="K3045" t="s">
        <v>57</v>
      </c>
      <c r="L3045" t="s">
        <v>57</v>
      </c>
      <c r="M3045" t="s">
        <v>57</v>
      </c>
      <c r="N3045">
        <v>1</v>
      </c>
      <c r="O3045">
        <v>22</v>
      </c>
      <c r="P3045">
        <v>300</v>
      </c>
      <c r="Q3045">
        <v>3.6</v>
      </c>
      <c r="R3045">
        <v>2013</v>
      </c>
      <c r="S3045">
        <v>5</v>
      </c>
      <c r="T3045">
        <v>9</v>
      </c>
      <c r="U3045" s="1">
        <v>41403</v>
      </c>
      <c r="V3045" s="5">
        <f>Main[[#This Row],[Average_Cost_for_two]] * VLOOKUP(Main[[#This Row],[Currency]],'Currency'!A:B,2,FALSE)</f>
        <v>3.6</v>
      </c>
      <c r="W3045" s="5" t="str">
        <f>IF(Main[[#This Row],[Avg_Cost_USD]]&lt;10,"Low",
IF(Main[[#This Row],[Avg_Cost_USD]]&lt;=30,"Medium","High"))</f>
        <v>Low</v>
      </c>
    </row>
    <row r="3046" spans="1:23" x14ac:dyDescent="0.3">
      <c r="A3046">
        <v>18354663</v>
      </c>
      <c r="B3046" t="s">
        <v>946</v>
      </c>
      <c r="C3046">
        <v>1</v>
      </c>
      <c r="D3046" t="s">
        <v>54</v>
      </c>
      <c r="E3046" t="s">
        <v>83</v>
      </c>
      <c r="F3046">
        <v>77.247116000000005</v>
      </c>
      <c r="G3046">
        <v>28.5843025</v>
      </c>
      <c r="H3046" t="s">
        <v>494</v>
      </c>
      <c r="I3046" t="s">
        <v>19</v>
      </c>
      <c r="J3046" t="s">
        <v>57</v>
      </c>
      <c r="K3046" t="s">
        <v>57</v>
      </c>
      <c r="L3046" t="s">
        <v>57</v>
      </c>
      <c r="M3046" t="s">
        <v>57</v>
      </c>
      <c r="N3046">
        <v>1</v>
      </c>
      <c r="O3046">
        <v>3</v>
      </c>
      <c r="P3046">
        <v>300</v>
      </c>
      <c r="Q3046">
        <v>1</v>
      </c>
      <c r="R3046">
        <v>2014</v>
      </c>
      <c r="S3046">
        <v>5</v>
      </c>
      <c r="T3046">
        <v>4</v>
      </c>
      <c r="U3046" s="1">
        <v>41763</v>
      </c>
      <c r="V3046" s="5">
        <f>Main[[#This Row],[Average_Cost_for_two]] * VLOOKUP(Main[[#This Row],[Currency]],'Currency'!A:B,2,FALSE)</f>
        <v>3.6</v>
      </c>
      <c r="W3046" s="5" t="str">
        <f>IF(Main[[#This Row],[Avg_Cost_USD]]&lt;10,"Low",
IF(Main[[#This Row],[Avg_Cost_USD]]&lt;=30,"Medium","High"))</f>
        <v>Low</v>
      </c>
    </row>
    <row r="3047" spans="1:23" x14ac:dyDescent="0.3">
      <c r="A3047">
        <v>18144453</v>
      </c>
      <c r="B3047" t="s">
        <v>3706</v>
      </c>
      <c r="C3047">
        <v>1</v>
      </c>
      <c r="D3047" t="s">
        <v>54</v>
      </c>
      <c r="E3047" t="s">
        <v>270</v>
      </c>
      <c r="F3047">
        <v>77.239810700000007</v>
      </c>
      <c r="G3047">
        <v>28.553104300000001</v>
      </c>
      <c r="H3047" t="s">
        <v>339</v>
      </c>
      <c r="I3047" t="s">
        <v>19</v>
      </c>
      <c r="J3047" t="s">
        <v>57</v>
      </c>
      <c r="K3047" t="s">
        <v>57</v>
      </c>
      <c r="L3047" t="s">
        <v>57</v>
      </c>
      <c r="M3047" t="s">
        <v>57</v>
      </c>
      <c r="N3047">
        <v>1</v>
      </c>
      <c r="O3047">
        <v>6</v>
      </c>
      <c r="P3047">
        <v>300</v>
      </c>
      <c r="Q3047">
        <v>3</v>
      </c>
      <c r="R3047">
        <v>2011</v>
      </c>
      <c r="S3047">
        <v>5</v>
      </c>
      <c r="T3047">
        <v>6</v>
      </c>
      <c r="U3047" s="1">
        <v>40669</v>
      </c>
      <c r="V3047" s="5">
        <f>Main[[#This Row],[Average_Cost_for_two]] * VLOOKUP(Main[[#This Row],[Currency]],'Currency'!A:B,2,FALSE)</f>
        <v>3.6</v>
      </c>
      <c r="W3047" s="5" t="str">
        <f>IF(Main[[#This Row],[Avg_Cost_USD]]&lt;10,"Low",
IF(Main[[#This Row],[Avg_Cost_USD]]&lt;=30,"Medium","High"))</f>
        <v>Low</v>
      </c>
    </row>
    <row r="3048" spans="1:23" x14ac:dyDescent="0.3">
      <c r="A3048">
        <v>18348970</v>
      </c>
      <c r="B3048" t="s">
        <v>3707</v>
      </c>
      <c r="C3048">
        <v>1</v>
      </c>
      <c r="D3048" t="s">
        <v>54</v>
      </c>
      <c r="E3048" t="s">
        <v>990</v>
      </c>
      <c r="F3048">
        <v>77.211220900000001</v>
      </c>
      <c r="G3048">
        <v>28.536404300000001</v>
      </c>
      <c r="H3048" t="s">
        <v>1959</v>
      </c>
      <c r="I3048" t="s">
        <v>19</v>
      </c>
      <c r="J3048" t="s">
        <v>57</v>
      </c>
      <c r="K3048" t="s">
        <v>61</v>
      </c>
      <c r="L3048" t="s">
        <v>57</v>
      </c>
      <c r="M3048" t="s">
        <v>57</v>
      </c>
      <c r="N3048">
        <v>1</v>
      </c>
      <c r="O3048">
        <v>126</v>
      </c>
      <c r="P3048">
        <v>300</v>
      </c>
      <c r="Q3048">
        <v>4.3</v>
      </c>
      <c r="R3048">
        <v>2013</v>
      </c>
      <c r="S3048">
        <v>5</v>
      </c>
      <c r="T3048">
        <v>19</v>
      </c>
      <c r="U3048" s="1">
        <v>41413</v>
      </c>
      <c r="V3048" s="5">
        <f>Main[[#This Row],[Average_Cost_for_two]] * VLOOKUP(Main[[#This Row],[Currency]],'Currency'!A:B,2,FALSE)</f>
        <v>3.6</v>
      </c>
      <c r="W3048" s="5" t="str">
        <f>IF(Main[[#This Row],[Avg_Cost_USD]]&lt;10,"Low",
IF(Main[[#This Row],[Avg_Cost_USD]]&lt;=30,"Medium","High"))</f>
        <v>Low</v>
      </c>
    </row>
    <row r="3049" spans="1:23" x14ac:dyDescent="0.3">
      <c r="A3049">
        <v>311432</v>
      </c>
      <c r="B3049" t="s">
        <v>3708</v>
      </c>
      <c r="C3049">
        <v>1</v>
      </c>
      <c r="D3049" t="s">
        <v>54</v>
      </c>
      <c r="E3049" t="s">
        <v>3148</v>
      </c>
      <c r="F3049">
        <v>77.231985100000003</v>
      </c>
      <c r="G3049">
        <v>28.626728199999999</v>
      </c>
      <c r="H3049" t="s">
        <v>335</v>
      </c>
      <c r="I3049" t="s">
        <v>19</v>
      </c>
      <c r="J3049" t="s">
        <v>57</v>
      </c>
      <c r="K3049" t="s">
        <v>57</v>
      </c>
      <c r="L3049" t="s">
        <v>57</v>
      </c>
      <c r="M3049" t="s">
        <v>57</v>
      </c>
      <c r="N3049">
        <v>1</v>
      </c>
      <c r="O3049">
        <v>47</v>
      </c>
      <c r="P3049">
        <v>300</v>
      </c>
      <c r="Q3049">
        <v>3.3</v>
      </c>
      <c r="R3049">
        <v>2010</v>
      </c>
      <c r="S3049">
        <v>5</v>
      </c>
      <c r="T3049">
        <v>17</v>
      </c>
      <c r="U3049" s="1">
        <v>40315</v>
      </c>
      <c r="V3049" s="5">
        <f>Main[[#This Row],[Average_Cost_for_two]] * VLOOKUP(Main[[#This Row],[Currency]],'Currency'!A:B,2,FALSE)</f>
        <v>3.6</v>
      </c>
      <c r="W3049" s="5" t="str">
        <f>IF(Main[[#This Row],[Avg_Cost_USD]]&lt;10,"Low",
IF(Main[[#This Row],[Avg_Cost_USD]]&lt;=30,"Medium","High"))</f>
        <v>Low</v>
      </c>
    </row>
    <row r="3050" spans="1:23" x14ac:dyDescent="0.3">
      <c r="A3050">
        <v>18490756</v>
      </c>
      <c r="B3050" t="s">
        <v>3709</v>
      </c>
      <c r="C3050">
        <v>1</v>
      </c>
      <c r="D3050" t="s">
        <v>54</v>
      </c>
      <c r="E3050" t="s">
        <v>106</v>
      </c>
      <c r="F3050">
        <v>77.3363461</v>
      </c>
      <c r="G3050">
        <v>28.60584544</v>
      </c>
      <c r="H3050" t="s">
        <v>3710</v>
      </c>
      <c r="I3050" t="s">
        <v>19</v>
      </c>
      <c r="J3050" t="s">
        <v>57</v>
      </c>
      <c r="K3050" t="s">
        <v>57</v>
      </c>
      <c r="L3050" t="s">
        <v>57</v>
      </c>
      <c r="M3050" t="s">
        <v>57</v>
      </c>
      <c r="N3050">
        <v>1</v>
      </c>
      <c r="O3050">
        <v>1</v>
      </c>
      <c r="P3050">
        <v>300</v>
      </c>
      <c r="Q3050">
        <v>1</v>
      </c>
      <c r="R3050">
        <v>2015</v>
      </c>
      <c r="S3050">
        <v>5</v>
      </c>
      <c r="T3050">
        <v>3</v>
      </c>
      <c r="U3050" s="1">
        <v>42127</v>
      </c>
      <c r="V3050" s="5">
        <f>Main[[#This Row],[Average_Cost_for_two]] * VLOOKUP(Main[[#This Row],[Currency]],'Currency'!A:B,2,FALSE)</f>
        <v>3.6</v>
      </c>
      <c r="W3050" s="5" t="str">
        <f>IF(Main[[#This Row],[Avg_Cost_USD]]&lt;10,"Low",
IF(Main[[#This Row],[Avg_Cost_USD]]&lt;=30,"Medium","High"))</f>
        <v>Low</v>
      </c>
    </row>
    <row r="3051" spans="1:23" x14ac:dyDescent="0.3">
      <c r="A3051">
        <v>5874</v>
      </c>
      <c r="B3051" t="s">
        <v>3623</v>
      </c>
      <c r="C3051">
        <v>1</v>
      </c>
      <c r="D3051" t="s">
        <v>54</v>
      </c>
      <c r="E3051" t="s">
        <v>1972</v>
      </c>
      <c r="F3051">
        <v>77.189987599999995</v>
      </c>
      <c r="G3051">
        <v>28.705082900000001</v>
      </c>
      <c r="H3051" t="s">
        <v>434</v>
      </c>
      <c r="I3051" t="s">
        <v>19</v>
      </c>
      <c r="J3051" t="s">
        <v>57</v>
      </c>
      <c r="K3051" t="s">
        <v>57</v>
      </c>
      <c r="L3051" t="s">
        <v>57</v>
      </c>
      <c r="M3051" t="s">
        <v>57</v>
      </c>
      <c r="N3051">
        <v>1</v>
      </c>
      <c r="O3051">
        <v>62</v>
      </c>
      <c r="P3051">
        <v>300</v>
      </c>
      <c r="Q3051">
        <v>3.5</v>
      </c>
      <c r="R3051">
        <v>2017</v>
      </c>
      <c r="S3051">
        <v>5</v>
      </c>
      <c r="T3051">
        <v>16</v>
      </c>
      <c r="U3051" s="1">
        <v>42871</v>
      </c>
      <c r="V3051" s="5">
        <f>Main[[#This Row],[Average_Cost_for_two]] * VLOOKUP(Main[[#This Row],[Currency]],'Currency'!A:B,2,FALSE)</f>
        <v>3.6</v>
      </c>
      <c r="W3051" s="5" t="str">
        <f>IF(Main[[#This Row],[Avg_Cost_USD]]&lt;10,"Low",
IF(Main[[#This Row],[Avg_Cost_USD]]&lt;=30,"Medium","High"))</f>
        <v>Low</v>
      </c>
    </row>
    <row r="3052" spans="1:23" x14ac:dyDescent="0.3">
      <c r="A3052">
        <v>3375</v>
      </c>
      <c r="B3052" t="s">
        <v>3711</v>
      </c>
      <c r="C3052">
        <v>1</v>
      </c>
      <c r="D3052" t="s">
        <v>54</v>
      </c>
      <c r="E3052" t="s">
        <v>1972</v>
      </c>
      <c r="F3052">
        <v>77.1908861</v>
      </c>
      <c r="G3052">
        <v>28.705795800000001</v>
      </c>
      <c r="H3052" t="s">
        <v>3712</v>
      </c>
      <c r="I3052" t="s">
        <v>19</v>
      </c>
      <c r="J3052" t="s">
        <v>57</v>
      </c>
      <c r="K3052" t="s">
        <v>57</v>
      </c>
      <c r="L3052" t="s">
        <v>57</v>
      </c>
      <c r="M3052" t="s">
        <v>57</v>
      </c>
      <c r="N3052">
        <v>1</v>
      </c>
      <c r="O3052">
        <v>142</v>
      </c>
      <c r="P3052">
        <v>300</v>
      </c>
      <c r="Q3052">
        <v>3.7</v>
      </c>
      <c r="R3052">
        <v>2012</v>
      </c>
      <c r="S3052">
        <v>5</v>
      </c>
      <c r="T3052">
        <v>4</v>
      </c>
      <c r="U3052" s="1">
        <v>41033</v>
      </c>
      <c r="V3052" s="5">
        <f>Main[[#This Row],[Average_Cost_for_two]] * VLOOKUP(Main[[#This Row],[Currency]],'Currency'!A:B,2,FALSE)</f>
        <v>3.6</v>
      </c>
      <c r="W3052" s="5" t="str">
        <f>IF(Main[[#This Row],[Avg_Cost_USD]]&lt;10,"Low",
IF(Main[[#This Row],[Avg_Cost_USD]]&lt;=30,"Medium","High"))</f>
        <v>Low</v>
      </c>
    </row>
    <row r="3053" spans="1:23" x14ac:dyDescent="0.3">
      <c r="A3053">
        <v>309178</v>
      </c>
      <c r="B3053" t="s">
        <v>3663</v>
      </c>
      <c r="C3053">
        <v>1</v>
      </c>
      <c r="D3053" t="s">
        <v>54</v>
      </c>
      <c r="E3053" t="s">
        <v>108</v>
      </c>
      <c r="F3053">
        <v>77.141413499999999</v>
      </c>
      <c r="G3053">
        <v>28.658982999999999</v>
      </c>
      <c r="H3053" t="s">
        <v>424</v>
      </c>
      <c r="I3053" t="s">
        <v>19</v>
      </c>
      <c r="J3053" t="s">
        <v>57</v>
      </c>
      <c r="K3053" t="s">
        <v>57</v>
      </c>
      <c r="L3053" t="s">
        <v>57</v>
      </c>
      <c r="M3053" t="s">
        <v>57</v>
      </c>
      <c r="N3053">
        <v>1</v>
      </c>
      <c r="O3053">
        <v>31</v>
      </c>
      <c r="P3053">
        <v>300</v>
      </c>
      <c r="Q3053">
        <v>3.2</v>
      </c>
      <c r="R3053">
        <v>2018</v>
      </c>
      <c r="S3053">
        <v>5</v>
      </c>
      <c r="T3053">
        <v>24</v>
      </c>
      <c r="U3053" s="1">
        <v>43244</v>
      </c>
      <c r="V3053" s="5">
        <f>Main[[#This Row],[Average_Cost_for_two]] * VLOOKUP(Main[[#This Row],[Currency]],'Currency'!A:B,2,FALSE)</f>
        <v>3.6</v>
      </c>
      <c r="W3053" s="5" t="str">
        <f>IF(Main[[#This Row],[Avg_Cost_USD]]&lt;10,"Low",
IF(Main[[#This Row],[Avg_Cost_USD]]&lt;=30,"Medium","High"))</f>
        <v>Low</v>
      </c>
    </row>
    <row r="3054" spans="1:23" x14ac:dyDescent="0.3">
      <c r="A3054">
        <v>308033</v>
      </c>
      <c r="B3054" t="s">
        <v>3713</v>
      </c>
      <c r="C3054">
        <v>1</v>
      </c>
      <c r="D3054" t="s">
        <v>54</v>
      </c>
      <c r="E3054" t="s">
        <v>93</v>
      </c>
      <c r="F3054">
        <v>77.146270099999995</v>
      </c>
      <c r="G3054">
        <v>28.627629200000001</v>
      </c>
      <c r="H3054" t="s">
        <v>335</v>
      </c>
      <c r="I3054" t="s">
        <v>19</v>
      </c>
      <c r="J3054" t="s">
        <v>57</v>
      </c>
      <c r="K3054" t="s">
        <v>57</v>
      </c>
      <c r="L3054" t="s">
        <v>57</v>
      </c>
      <c r="M3054" t="s">
        <v>57</v>
      </c>
      <c r="N3054">
        <v>1</v>
      </c>
      <c r="O3054">
        <v>4</v>
      </c>
      <c r="P3054">
        <v>300</v>
      </c>
      <c r="Q3054">
        <v>2.9</v>
      </c>
      <c r="R3054">
        <v>2010</v>
      </c>
      <c r="S3054">
        <v>5</v>
      </c>
      <c r="T3054">
        <v>7</v>
      </c>
      <c r="U3054" s="1">
        <v>40305</v>
      </c>
      <c r="V3054" s="5">
        <f>Main[[#This Row],[Average_Cost_for_two]] * VLOOKUP(Main[[#This Row],[Currency]],'Currency'!A:B,2,FALSE)</f>
        <v>3.6</v>
      </c>
      <c r="W3054" s="5" t="str">
        <f>IF(Main[[#This Row],[Avg_Cost_USD]]&lt;10,"Low",
IF(Main[[#This Row],[Avg_Cost_USD]]&lt;=30,"Medium","High"))</f>
        <v>Low</v>
      </c>
    </row>
    <row r="3055" spans="1:23" x14ac:dyDescent="0.3">
      <c r="A3055">
        <v>18435837</v>
      </c>
      <c r="B3055" t="s">
        <v>3714</v>
      </c>
      <c r="C3055">
        <v>1</v>
      </c>
      <c r="D3055" t="s">
        <v>54</v>
      </c>
      <c r="E3055" t="s">
        <v>93</v>
      </c>
      <c r="F3055">
        <v>77.155619099999996</v>
      </c>
      <c r="G3055">
        <v>28.623847399999999</v>
      </c>
      <c r="H3055" t="s">
        <v>315</v>
      </c>
      <c r="I3055" t="s">
        <v>19</v>
      </c>
      <c r="J3055" t="s">
        <v>57</v>
      </c>
      <c r="K3055" t="s">
        <v>61</v>
      </c>
      <c r="L3055" t="s">
        <v>57</v>
      </c>
      <c r="M3055" t="s">
        <v>57</v>
      </c>
      <c r="N3055">
        <v>1</v>
      </c>
      <c r="O3055">
        <v>10</v>
      </c>
      <c r="P3055">
        <v>300</v>
      </c>
      <c r="Q3055">
        <v>3.2</v>
      </c>
      <c r="R3055">
        <v>2014</v>
      </c>
      <c r="S3055">
        <v>5</v>
      </c>
      <c r="T3055">
        <v>10</v>
      </c>
      <c r="U3055" s="1">
        <v>41769</v>
      </c>
      <c r="V3055" s="5">
        <f>Main[[#This Row],[Average_Cost_for_two]] * VLOOKUP(Main[[#This Row],[Currency]],'Currency'!A:B,2,FALSE)</f>
        <v>3.6</v>
      </c>
      <c r="W3055" s="5" t="str">
        <f>IF(Main[[#This Row],[Avg_Cost_USD]]&lt;10,"Low",
IF(Main[[#This Row],[Avg_Cost_USD]]&lt;=30,"Medium","High"))</f>
        <v>Low</v>
      </c>
    </row>
    <row r="3056" spans="1:23" x14ac:dyDescent="0.3">
      <c r="A3056">
        <v>303250</v>
      </c>
      <c r="B3056" t="s">
        <v>805</v>
      </c>
      <c r="C3056">
        <v>1</v>
      </c>
      <c r="D3056" t="s">
        <v>54</v>
      </c>
      <c r="E3056" t="s">
        <v>93</v>
      </c>
      <c r="F3056">
        <v>77.137594399999998</v>
      </c>
      <c r="G3056">
        <v>28.6299888</v>
      </c>
      <c r="H3056" t="s">
        <v>733</v>
      </c>
      <c r="I3056" t="s">
        <v>19</v>
      </c>
      <c r="J3056" t="s">
        <v>57</v>
      </c>
      <c r="K3056" t="s">
        <v>57</v>
      </c>
      <c r="L3056" t="s">
        <v>57</v>
      </c>
      <c r="M3056" t="s">
        <v>57</v>
      </c>
      <c r="N3056">
        <v>1</v>
      </c>
      <c r="O3056">
        <v>14</v>
      </c>
      <c r="P3056">
        <v>300</v>
      </c>
      <c r="Q3056">
        <v>2.8</v>
      </c>
      <c r="R3056">
        <v>2013</v>
      </c>
      <c r="S3056">
        <v>5</v>
      </c>
      <c r="T3056">
        <v>19</v>
      </c>
      <c r="U3056" s="1">
        <v>41413</v>
      </c>
      <c r="V3056" s="5">
        <f>Main[[#This Row],[Average_Cost_for_two]] * VLOOKUP(Main[[#This Row],[Currency]],'Currency'!A:B,2,FALSE)</f>
        <v>3.6</v>
      </c>
      <c r="W3056" s="5" t="str">
        <f>IF(Main[[#This Row],[Avg_Cost_USD]]&lt;10,"Low",
IF(Main[[#This Row],[Avg_Cost_USD]]&lt;=30,"Medium","High"))</f>
        <v>Low</v>
      </c>
    </row>
    <row r="3057" spans="1:23" x14ac:dyDescent="0.3">
      <c r="A3057">
        <v>18168143</v>
      </c>
      <c r="B3057" t="s">
        <v>3623</v>
      </c>
      <c r="C3057">
        <v>1</v>
      </c>
      <c r="D3057" t="s">
        <v>54</v>
      </c>
      <c r="E3057" t="s">
        <v>1665</v>
      </c>
      <c r="F3057">
        <v>77.149999300000005</v>
      </c>
      <c r="G3057">
        <v>28.693635199999999</v>
      </c>
      <c r="H3057" t="s">
        <v>434</v>
      </c>
      <c r="I3057" t="s">
        <v>19</v>
      </c>
      <c r="J3057" t="s">
        <v>57</v>
      </c>
      <c r="K3057" t="s">
        <v>61</v>
      </c>
      <c r="L3057" t="s">
        <v>57</v>
      </c>
      <c r="M3057" t="s">
        <v>57</v>
      </c>
      <c r="N3057">
        <v>1</v>
      </c>
      <c r="O3057">
        <v>32</v>
      </c>
      <c r="P3057">
        <v>300</v>
      </c>
      <c r="Q3057">
        <v>3.3</v>
      </c>
      <c r="R3057">
        <v>2016</v>
      </c>
      <c r="S3057">
        <v>5</v>
      </c>
      <c r="T3057">
        <v>2</v>
      </c>
      <c r="U3057" s="1">
        <v>42492</v>
      </c>
      <c r="V3057" s="5">
        <f>Main[[#This Row],[Average_Cost_for_two]] * VLOOKUP(Main[[#This Row],[Currency]],'Currency'!A:B,2,FALSE)</f>
        <v>3.6</v>
      </c>
      <c r="W3057" s="5" t="str">
        <f>IF(Main[[#This Row],[Avg_Cost_USD]]&lt;10,"Low",
IF(Main[[#This Row],[Avg_Cost_USD]]&lt;=30,"Medium","High"))</f>
        <v>Low</v>
      </c>
    </row>
    <row r="3058" spans="1:23" x14ac:dyDescent="0.3">
      <c r="A3058">
        <v>5783</v>
      </c>
      <c r="B3058" t="s">
        <v>3677</v>
      </c>
      <c r="C3058">
        <v>1</v>
      </c>
      <c r="D3058" t="s">
        <v>54</v>
      </c>
      <c r="E3058" t="s">
        <v>1881</v>
      </c>
      <c r="F3058">
        <v>77.229797500000004</v>
      </c>
      <c r="G3058">
        <v>28.6079866</v>
      </c>
      <c r="H3058" t="s">
        <v>430</v>
      </c>
      <c r="I3058" t="s">
        <v>19</v>
      </c>
      <c r="J3058" t="s">
        <v>57</v>
      </c>
      <c r="K3058" t="s">
        <v>57</v>
      </c>
      <c r="L3058" t="s">
        <v>57</v>
      </c>
      <c r="M3058" t="s">
        <v>57</v>
      </c>
      <c r="N3058">
        <v>1</v>
      </c>
      <c r="O3058">
        <v>39</v>
      </c>
      <c r="P3058">
        <v>300</v>
      </c>
      <c r="Q3058">
        <v>3.5</v>
      </c>
      <c r="R3058">
        <v>2015</v>
      </c>
      <c r="S3058">
        <v>5</v>
      </c>
      <c r="T3058">
        <v>4</v>
      </c>
      <c r="U3058" s="1">
        <v>42128</v>
      </c>
      <c r="V3058" s="5">
        <f>Main[[#This Row],[Average_Cost_for_two]] * VLOOKUP(Main[[#This Row],[Currency]],'Currency'!A:B,2,FALSE)</f>
        <v>3.6</v>
      </c>
      <c r="W3058" s="5" t="str">
        <f>IF(Main[[#This Row],[Avg_Cost_USD]]&lt;10,"Low",
IF(Main[[#This Row],[Avg_Cost_USD]]&lt;=30,"Medium","High"))</f>
        <v>Low</v>
      </c>
    </row>
    <row r="3059" spans="1:23" x14ac:dyDescent="0.3">
      <c r="A3059">
        <v>18424879</v>
      </c>
      <c r="B3059" t="s">
        <v>3715</v>
      </c>
      <c r="C3059">
        <v>1</v>
      </c>
      <c r="D3059" t="s">
        <v>54</v>
      </c>
      <c r="E3059" t="s">
        <v>101</v>
      </c>
      <c r="F3059">
        <v>77.141146199999994</v>
      </c>
      <c r="G3059">
        <v>28.712617399999999</v>
      </c>
      <c r="H3059" t="s">
        <v>335</v>
      </c>
      <c r="I3059" t="s">
        <v>19</v>
      </c>
      <c r="J3059" t="s">
        <v>57</v>
      </c>
      <c r="K3059" t="s">
        <v>57</v>
      </c>
      <c r="L3059" t="s">
        <v>57</v>
      </c>
      <c r="M3059" t="s">
        <v>57</v>
      </c>
      <c r="N3059">
        <v>1</v>
      </c>
      <c r="O3059">
        <v>7</v>
      </c>
      <c r="P3059">
        <v>300</v>
      </c>
      <c r="Q3059">
        <v>2.8</v>
      </c>
      <c r="R3059">
        <v>2016</v>
      </c>
      <c r="S3059">
        <v>5</v>
      </c>
      <c r="T3059">
        <v>28</v>
      </c>
      <c r="U3059" s="1">
        <v>42518</v>
      </c>
      <c r="V3059" s="5">
        <f>Main[[#This Row],[Average_Cost_for_two]] * VLOOKUP(Main[[#This Row],[Currency]],'Currency'!A:B,2,FALSE)</f>
        <v>3.6</v>
      </c>
      <c r="W3059" s="5" t="str">
        <f>IF(Main[[#This Row],[Avg_Cost_USD]]&lt;10,"Low",
IF(Main[[#This Row],[Avg_Cost_USD]]&lt;=30,"Medium","High"))</f>
        <v>Low</v>
      </c>
    </row>
    <row r="3060" spans="1:23" x14ac:dyDescent="0.3">
      <c r="A3060">
        <v>8276</v>
      </c>
      <c r="B3060" t="s">
        <v>3716</v>
      </c>
      <c r="C3060">
        <v>1</v>
      </c>
      <c r="D3060" t="s">
        <v>54</v>
      </c>
      <c r="E3060" t="s">
        <v>160</v>
      </c>
      <c r="F3060">
        <v>77.295950899999994</v>
      </c>
      <c r="G3060">
        <v>28.6424226</v>
      </c>
      <c r="H3060" t="s">
        <v>2049</v>
      </c>
      <c r="I3060" t="s">
        <v>19</v>
      </c>
      <c r="J3060" t="s">
        <v>57</v>
      </c>
      <c r="K3060" t="s">
        <v>57</v>
      </c>
      <c r="L3060" t="s">
        <v>57</v>
      </c>
      <c r="M3060" t="s">
        <v>57</v>
      </c>
      <c r="N3060">
        <v>1</v>
      </c>
      <c r="O3060">
        <v>10</v>
      </c>
      <c r="P3060">
        <v>300</v>
      </c>
      <c r="Q3060">
        <v>3</v>
      </c>
      <c r="R3060">
        <v>2017</v>
      </c>
      <c r="S3060">
        <v>5</v>
      </c>
      <c r="T3060">
        <v>12</v>
      </c>
      <c r="U3060" s="1">
        <v>42867</v>
      </c>
      <c r="V3060" s="5">
        <f>Main[[#This Row],[Average_Cost_for_two]] * VLOOKUP(Main[[#This Row],[Currency]],'Currency'!A:B,2,FALSE)</f>
        <v>3.6</v>
      </c>
      <c r="W3060" s="5" t="str">
        <f>IF(Main[[#This Row],[Avg_Cost_USD]]&lt;10,"Low",
IF(Main[[#This Row],[Avg_Cost_USD]]&lt;=30,"Medium","High"))</f>
        <v>Low</v>
      </c>
    </row>
    <row r="3061" spans="1:23" x14ac:dyDescent="0.3">
      <c r="A3061">
        <v>308049</v>
      </c>
      <c r="B3061" t="s">
        <v>3717</v>
      </c>
      <c r="C3061">
        <v>1</v>
      </c>
      <c r="D3061" t="s">
        <v>54</v>
      </c>
      <c r="E3061" t="s">
        <v>996</v>
      </c>
      <c r="F3061">
        <v>77.185225099999997</v>
      </c>
      <c r="G3061">
        <v>28.6415127</v>
      </c>
      <c r="H3061" t="s">
        <v>596</v>
      </c>
      <c r="I3061" t="s">
        <v>19</v>
      </c>
      <c r="J3061" t="s">
        <v>57</v>
      </c>
      <c r="K3061" t="s">
        <v>57</v>
      </c>
      <c r="L3061" t="s">
        <v>57</v>
      </c>
      <c r="M3061" t="s">
        <v>57</v>
      </c>
      <c r="N3061">
        <v>1</v>
      </c>
      <c r="O3061">
        <v>66</v>
      </c>
      <c r="P3061">
        <v>300</v>
      </c>
      <c r="Q3061">
        <v>2.9</v>
      </c>
      <c r="R3061">
        <v>2018</v>
      </c>
      <c r="S3061">
        <v>5</v>
      </c>
      <c r="T3061">
        <v>9</v>
      </c>
      <c r="U3061" s="1">
        <v>43229</v>
      </c>
      <c r="V3061" s="5">
        <f>Main[[#This Row],[Average_Cost_for_two]] * VLOOKUP(Main[[#This Row],[Currency]],'Currency'!A:B,2,FALSE)</f>
        <v>3.6</v>
      </c>
      <c r="W3061" s="5" t="str">
        <f>IF(Main[[#This Row],[Avg_Cost_USD]]&lt;10,"Low",
IF(Main[[#This Row],[Avg_Cost_USD]]&lt;=30,"Medium","High"))</f>
        <v>Low</v>
      </c>
    </row>
    <row r="3062" spans="1:23" x14ac:dyDescent="0.3">
      <c r="A3062">
        <v>307700</v>
      </c>
      <c r="B3062" t="s">
        <v>3718</v>
      </c>
      <c r="C3062">
        <v>1</v>
      </c>
      <c r="D3062" t="s">
        <v>54</v>
      </c>
      <c r="E3062" t="s">
        <v>996</v>
      </c>
      <c r="F3062">
        <v>77.182646399999996</v>
      </c>
      <c r="G3062">
        <v>28.637209800000001</v>
      </c>
      <c r="H3062" t="s">
        <v>1824</v>
      </c>
      <c r="I3062" t="s">
        <v>19</v>
      </c>
      <c r="J3062" t="s">
        <v>57</v>
      </c>
      <c r="K3062" t="s">
        <v>57</v>
      </c>
      <c r="L3062" t="s">
        <v>57</v>
      </c>
      <c r="M3062" t="s">
        <v>57</v>
      </c>
      <c r="N3062">
        <v>1</v>
      </c>
      <c r="O3062">
        <v>83</v>
      </c>
      <c r="P3062">
        <v>300</v>
      </c>
      <c r="Q3062">
        <v>3.6</v>
      </c>
      <c r="R3062">
        <v>2012</v>
      </c>
      <c r="S3062">
        <v>5</v>
      </c>
      <c r="T3062">
        <v>25</v>
      </c>
      <c r="U3062" s="1">
        <v>41054</v>
      </c>
      <c r="V3062" s="5">
        <f>Main[[#This Row],[Average_Cost_for_two]] * VLOOKUP(Main[[#This Row],[Currency]],'Currency'!A:B,2,FALSE)</f>
        <v>3.6</v>
      </c>
      <c r="W3062" s="5" t="str">
        <f>IF(Main[[#This Row],[Avg_Cost_USD]]&lt;10,"Low",
IF(Main[[#This Row],[Avg_Cost_USD]]&lt;=30,"Medium","High"))</f>
        <v>Low</v>
      </c>
    </row>
    <row r="3063" spans="1:23" x14ac:dyDescent="0.3">
      <c r="A3063">
        <v>303122</v>
      </c>
      <c r="B3063" t="s">
        <v>805</v>
      </c>
      <c r="C3063">
        <v>1</v>
      </c>
      <c r="D3063" t="s">
        <v>54</v>
      </c>
      <c r="E3063" t="s">
        <v>1087</v>
      </c>
      <c r="F3063">
        <v>77.117951000000005</v>
      </c>
      <c r="G3063">
        <v>28.639708899999999</v>
      </c>
      <c r="H3063" t="s">
        <v>733</v>
      </c>
      <c r="I3063" t="s">
        <v>19</v>
      </c>
      <c r="J3063" t="s">
        <v>57</v>
      </c>
      <c r="K3063" t="s">
        <v>57</v>
      </c>
      <c r="L3063" t="s">
        <v>57</v>
      </c>
      <c r="M3063" t="s">
        <v>57</v>
      </c>
      <c r="N3063">
        <v>1</v>
      </c>
      <c r="O3063">
        <v>22</v>
      </c>
      <c r="P3063">
        <v>300</v>
      </c>
      <c r="Q3063">
        <v>3.2</v>
      </c>
      <c r="R3063">
        <v>2012</v>
      </c>
      <c r="S3063">
        <v>5</v>
      </c>
      <c r="T3063">
        <v>18</v>
      </c>
      <c r="U3063" s="1">
        <v>41047</v>
      </c>
      <c r="V3063" s="5">
        <f>Main[[#This Row],[Average_Cost_for_two]] * VLOOKUP(Main[[#This Row],[Currency]],'Currency'!A:B,2,FALSE)</f>
        <v>3.6</v>
      </c>
      <c r="W3063" s="5" t="str">
        <f>IF(Main[[#This Row],[Avg_Cost_USD]]&lt;10,"Low",
IF(Main[[#This Row],[Avg_Cost_USD]]&lt;=30,"Medium","High"))</f>
        <v>Low</v>
      </c>
    </row>
    <row r="3064" spans="1:23" x14ac:dyDescent="0.3">
      <c r="A3064">
        <v>309026</v>
      </c>
      <c r="B3064" t="s">
        <v>3719</v>
      </c>
      <c r="C3064">
        <v>1</v>
      </c>
      <c r="D3064" t="s">
        <v>54</v>
      </c>
      <c r="E3064" t="s">
        <v>1093</v>
      </c>
      <c r="F3064">
        <v>77.194397219999999</v>
      </c>
      <c r="G3064">
        <v>28.567238889999999</v>
      </c>
      <c r="H3064" t="s">
        <v>547</v>
      </c>
      <c r="I3064" t="s">
        <v>19</v>
      </c>
      <c r="J3064" t="s">
        <v>57</v>
      </c>
      <c r="K3064" t="s">
        <v>57</v>
      </c>
      <c r="L3064" t="s">
        <v>57</v>
      </c>
      <c r="M3064" t="s">
        <v>57</v>
      </c>
      <c r="N3064">
        <v>1</v>
      </c>
      <c r="O3064">
        <v>4</v>
      </c>
      <c r="P3064">
        <v>300</v>
      </c>
      <c r="Q3064">
        <v>2.9</v>
      </c>
      <c r="R3064">
        <v>2010</v>
      </c>
      <c r="S3064">
        <v>5</v>
      </c>
      <c r="T3064">
        <v>19</v>
      </c>
      <c r="U3064" s="1">
        <v>40317</v>
      </c>
      <c r="V3064" s="5">
        <f>Main[[#This Row],[Average_Cost_for_two]] * VLOOKUP(Main[[#This Row],[Currency]],'Currency'!A:B,2,FALSE)</f>
        <v>3.6</v>
      </c>
      <c r="W3064" s="5" t="str">
        <f>IF(Main[[#This Row],[Avg_Cost_USD]]&lt;10,"Low",
IF(Main[[#This Row],[Avg_Cost_USD]]&lt;=30,"Medium","High"))</f>
        <v>Low</v>
      </c>
    </row>
    <row r="3065" spans="1:23" x14ac:dyDescent="0.3">
      <c r="A3065">
        <v>18408066</v>
      </c>
      <c r="B3065" t="s">
        <v>593</v>
      </c>
      <c r="C3065">
        <v>1</v>
      </c>
      <c r="D3065" t="s">
        <v>54</v>
      </c>
      <c r="E3065" t="s">
        <v>114</v>
      </c>
      <c r="F3065">
        <v>77.201667</v>
      </c>
      <c r="G3065">
        <v>28.5099643</v>
      </c>
      <c r="H3065" t="s">
        <v>3184</v>
      </c>
      <c r="I3065" t="s">
        <v>19</v>
      </c>
      <c r="J3065" t="s">
        <v>57</v>
      </c>
      <c r="K3065" t="s">
        <v>57</v>
      </c>
      <c r="L3065" t="s">
        <v>57</v>
      </c>
      <c r="M3065" t="s">
        <v>57</v>
      </c>
      <c r="N3065">
        <v>1</v>
      </c>
      <c r="O3065">
        <v>1</v>
      </c>
      <c r="P3065">
        <v>300</v>
      </c>
      <c r="Q3065">
        <v>1</v>
      </c>
      <c r="R3065">
        <v>2013</v>
      </c>
      <c r="S3065">
        <v>5</v>
      </c>
      <c r="T3065">
        <v>14</v>
      </c>
      <c r="U3065" s="1">
        <v>41408</v>
      </c>
      <c r="V3065" s="5">
        <f>Main[[#This Row],[Average_Cost_for_two]] * VLOOKUP(Main[[#This Row],[Currency]],'Currency'!A:B,2,FALSE)</f>
        <v>3.6</v>
      </c>
      <c r="W3065" s="5" t="str">
        <f>IF(Main[[#This Row],[Avg_Cost_USD]]&lt;10,"Low",
IF(Main[[#This Row],[Avg_Cost_USD]]&lt;=30,"Medium","High"))</f>
        <v>Low</v>
      </c>
    </row>
    <row r="3066" spans="1:23" x14ac:dyDescent="0.3">
      <c r="A3066">
        <v>18489497</v>
      </c>
      <c r="B3066" t="s">
        <v>3720</v>
      </c>
      <c r="C3066">
        <v>1</v>
      </c>
      <c r="D3066" t="s">
        <v>54</v>
      </c>
      <c r="E3066" t="s">
        <v>346</v>
      </c>
      <c r="F3066">
        <v>77.193850900000001</v>
      </c>
      <c r="G3066">
        <v>28.569816700000001</v>
      </c>
      <c r="H3066" t="s">
        <v>321</v>
      </c>
      <c r="I3066" t="s">
        <v>19</v>
      </c>
      <c r="J3066" t="s">
        <v>57</v>
      </c>
      <c r="K3066" t="s">
        <v>57</v>
      </c>
      <c r="L3066" t="s">
        <v>57</v>
      </c>
      <c r="M3066" t="s">
        <v>57</v>
      </c>
      <c r="N3066">
        <v>1</v>
      </c>
      <c r="O3066">
        <v>1</v>
      </c>
      <c r="P3066">
        <v>300</v>
      </c>
      <c r="Q3066">
        <v>1</v>
      </c>
      <c r="R3066">
        <v>2012</v>
      </c>
      <c r="S3066">
        <v>5</v>
      </c>
      <c r="T3066">
        <v>3</v>
      </c>
      <c r="U3066" s="1">
        <v>41032</v>
      </c>
      <c r="V3066" s="5">
        <f>Main[[#This Row],[Average_Cost_for_two]] * VLOOKUP(Main[[#This Row],[Currency]],'Currency'!A:B,2,FALSE)</f>
        <v>3.6</v>
      </c>
      <c r="W3066" s="5" t="str">
        <f>IF(Main[[#This Row],[Avg_Cost_USD]]&lt;10,"Low",
IF(Main[[#This Row],[Avg_Cost_USD]]&lt;=30,"Medium","High"))</f>
        <v>Low</v>
      </c>
    </row>
    <row r="3067" spans="1:23" x14ac:dyDescent="0.3">
      <c r="A3067">
        <v>18361770</v>
      </c>
      <c r="B3067" t="s">
        <v>3721</v>
      </c>
      <c r="C3067">
        <v>1</v>
      </c>
      <c r="D3067" t="s">
        <v>54</v>
      </c>
      <c r="E3067" t="s">
        <v>164</v>
      </c>
      <c r="F3067">
        <v>77.156649999999999</v>
      </c>
      <c r="G3067">
        <v>28.705019400000001</v>
      </c>
      <c r="H3067" t="s">
        <v>521</v>
      </c>
      <c r="I3067" t="s">
        <v>19</v>
      </c>
      <c r="J3067" t="s">
        <v>57</v>
      </c>
      <c r="K3067" t="s">
        <v>57</v>
      </c>
      <c r="L3067" t="s">
        <v>57</v>
      </c>
      <c r="M3067" t="s">
        <v>57</v>
      </c>
      <c r="N3067">
        <v>1</v>
      </c>
      <c r="O3067">
        <v>3</v>
      </c>
      <c r="P3067">
        <v>300</v>
      </c>
      <c r="Q3067">
        <v>1</v>
      </c>
      <c r="R3067">
        <v>2013</v>
      </c>
      <c r="S3067">
        <v>5</v>
      </c>
      <c r="T3067">
        <v>6</v>
      </c>
      <c r="U3067" s="1">
        <v>41400</v>
      </c>
      <c r="V3067" s="5">
        <f>Main[[#This Row],[Average_Cost_for_two]] * VLOOKUP(Main[[#This Row],[Currency]],'Currency'!A:B,2,FALSE)</f>
        <v>3.6</v>
      </c>
      <c r="W3067" s="5" t="str">
        <f>IF(Main[[#This Row],[Avg_Cost_USD]]&lt;10,"Low",
IF(Main[[#This Row],[Avg_Cost_USD]]&lt;=30,"Medium","High"))</f>
        <v>Low</v>
      </c>
    </row>
    <row r="3068" spans="1:23" x14ac:dyDescent="0.3">
      <c r="A3068">
        <v>306179</v>
      </c>
      <c r="B3068" t="s">
        <v>3722</v>
      </c>
      <c r="C3068">
        <v>1</v>
      </c>
      <c r="D3068" t="s">
        <v>54</v>
      </c>
      <c r="E3068" t="s">
        <v>678</v>
      </c>
      <c r="F3068">
        <v>77.039100899999994</v>
      </c>
      <c r="G3068">
        <v>28.621090899999999</v>
      </c>
      <c r="H3068" t="s">
        <v>3723</v>
      </c>
      <c r="I3068" t="s">
        <v>19</v>
      </c>
      <c r="J3068" t="s">
        <v>57</v>
      </c>
      <c r="K3068" t="s">
        <v>57</v>
      </c>
      <c r="L3068" t="s">
        <v>57</v>
      </c>
      <c r="M3068" t="s">
        <v>57</v>
      </c>
      <c r="N3068">
        <v>1</v>
      </c>
      <c r="O3068">
        <v>4</v>
      </c>
      <c r="P3068">
        <v>300</v>
      </c>
      <c r="Q3068">
        <v>3</v>
      </c>
      <c r="R3068">
        <v>2016</v>
      </c>
      <c r="S3068">
        <v>5</v>
      </c>
      <c r="T3068">
        <v>4</v>
      </c>
      <c r="U3068" s="1">
        <v>42494</v>
      </c>
      <c r="V3068" s="5">
        <f>Main[[#This Row],[Average_Cost_for_two]] * VLOOKUP(Main[[#This Row],[Currency]],'Currency'!A:B,2,FALSE)</f>
        <v>3.6</v>
      </c>
      <c r="W3068" s="5" t="str">
        <f>IF(Main[[#This Row],[Avg_Cost_USD]]&lt;10,"Low",
IF(Main[[#This Row],[Avg_Cost_USD]]&lt;=30,"Medium","High"))</f>
        <v>Low</v>
      </c>
    </row>
    <row r="3069" spans="1:23" x14ac:dyDescent="0.3">
      <c r="A3069">
        <v>6123</v>
      </c>
      <c r="B3069" t="s">
        <v>3724</v>
      </c>
      <c r="C3069">
        <v>1</v>
      </c>
      <c r="D3069" t="s">
        <v>54</v>
      </c>
      <c r="E3069" t="s">
        <v>2928</v>
      </c>
      <c r="F3069">
        <v>77.282172500000001</v>
      </c>
      <c r="G3069">
        <v>28.654838900000001</v>
      </c>
      <c r="H3069" t="s">
        <v>414</v>
      </c>
      <c r="I3069" t="s">
        <v>19</v>
      </c>
      <c r="J3069" t="s">
        <v>57</v>
      </c>
      <c r="K3069" t="s">
        <v>57</v>
      </c>
      <c r="L3069" t="s">
        <v>57</v>
      </c>
      <c r="M3069" t="s">
        <v>57</v>
      </c>
      <c r="N3069">
        <v>1</v>
      </c>
      <c r="O3069">
        <v>6</v>
      </c>
      <c r="P3069">
        <v>300</v>
      </c>
      <c r="Q3069">
        <v>2.9</v>
      </c>
      <c r="R3069">
        <v>2013</v>
      </c>
      <c r="S3069">
        <v>4</v>
      </c>
      <c r="T3069">
        <v>8</v>
      </c>
      <c r="U3069" s="1">
        <v>41372</v>
      </c>
      <c r="V3069" s="5">
        <f>Main[[#This Row],[Average_Cost_for_two]] * VLOOKUP(Main[[#This Row],[Currency]],'Currency'!A:B,2,FALSE)</f>
        <v>3.6</v>
      </c>
      <c r="W3069" s="5" t="str">
        <f>IF(Main[[#This Row],[Avg_Cost_USD]]&lt;10,"Low",
IF(Main[[#This Row],[Avg_Cost_USD]]&lt;=30,"Medium","High"))</f>
        <v>Low</v>
      </c>
    </row>
    <row r="3070" spans="1:23" x14ac:dyDescent="0.3">
      <c r="A3070">
        <v>18239781</v>
      </c>
      <c r="B3070" t="s">
        <v>3725</v>
      </c>
      <c r="C3070">
        <v>1</v>
      </c>
      <c r="D3070" t="s">
        <v>54</v>
      </c>
      <c r="E3070" t="s">
        <v>168</v>
      </c>
      <c r="F3070">
        <v>77.248612379999997</v>
      </c>
      <c r="G3070">
        <v>28.540083500000001</v>
      </c>
      <c r="H3070" t="s">
        <v>623</v>
      </c>
      <c r="I3070" t="s">
        <v>19</v>
      </c>
      <c r="J3070" t="s">
        <v>57</v>
      </c>
      <c r="K3070" t="s">
        <v>57</v>
      </c>
      <c r="L3070" t="s">
        <v>57</v>
      </c>
      <c r="M3070" t="s">
        <v>57</v>
      </c>
      <c r="N3070">
        <v>1</v>
      </c>
      <c r="O3070">
        <v>7</v>
      </c>
      <c r="P3070">
        <v>300</v>
      </c>
      <c r="Q3070">
        <v>3.1</v>
      </c>
      <c r="R3070">
        <v>2012</v>
      </c>
      <c r="S3070">
        <v>4</v>
      </c>
      <c r="T3070">
        <v>23</v>
      </c>
      <c r="U3070" s="1">
        <v>41022</v>
      </c>
      <c r="V3070" s="5">
        <f>Main[[#This Row],[Average_Cost_for_two]] * VLOOKUP(Main[[#This Row],[Currency]],'Currency'!A:B,2,FALSE)</f>
        <v>3.6</v>
      </c>
      <c r="W3070" s="5" t="str">
        <f>IF(Main[[#This Row],[Avg_Cost_USD]]&lt;10,"Low",
IF(Main[[#This Row],[Avg_Cost_USD]]&lt;=30,"Medium","High"))</f>
        <v>Low</v>
      </c>
    </row>
    <row r="3071" spans="1:23" x14ac:dyDescent="0.3">
      <c r="A3071">
        <v>7623</v>
      </c>
      <c r="B3071" t="s">
        <v>3726</v>
      </c>
      <c r="C3071">
        <v>1</v>
      </c>
      <c r="D3071" t="s">
        <v>54</v>
      </c>
      <c r="E3071" t="s">
        <v>168</v>
      </c>
      <c r="F3071">
        <v>77.248943969999999</v>
      </c>
      <c r="G3071">
        <v>28.540279959999999</v>
      </c>
      <c r="H3071" t="s">
        <v>439</v>
      </c>
      <c r="I3071" t="s">
        <v>19</v>
      </c>
      <c r="J3071" t="s">
        <v>57</v>
      </c>
      <c r="K3071" t="s">
        <v>57</v>
      </c>
      <c r="L3071" t="s">
        <v>57</v>
      </c>
      <c r="M3071" t="s">
        <v>57</v>
      </c>
      <c r="N3071">
        <v>1</v>
      </c>
      <c r="O3071">
        <v>22</v>
      </c>
      <c r="P3071">
        <v>300</v>
      </c>
      <c r="Q3071">
        <v>2.7</v>
      </c>
      <c r="R3071">
        <v>2013</v>
      </c>
      <c r="S3071">
        <v>4</v>
      </c>
      <c r="T3071">
        <v>15</v>
      </c>
      <c r="U3071" s="1">
        <v>41379</v>
      </c>
      <c r="V3071" s="5">
        <f>Main[[#This Row],[Average_Cost_for_two]] * VLOOKUP(Main[[#This Row],[Currency]],'Currency'!A:B,2,FALSE)</f>
        <v>3.6</v>
      </c>
      <c r="W3071" s="5" t="str">
        <f>IF(Main[[#This Row],[Avg_Cost_USD]]&lt;10,"Low",
IF(Main[[#This Row],[Avg_Cost_USD]]&lt;=30,"Medium","High"))</f>
        <v>Low</v>
      </c>
    </row>
    <row r="3072" spans="1:23" x14ac:dyDescent="0.3">
      <c r="A3072">
        <v>18282004</v>
      </c>
      <c r="B3072" t="s">
        <v>3727</v>
      </c>
      <c r="C3072">
        <v>1</v>
      </c>
      <c r="D3072" t="s">
        <v>54</v>
      </c>
      <c r="E3072" t="s">
        <v>168</v>
      </c>
      <c r="F3072">
        <v>77.248680780000001</v>
      </c>
      <c r="G3072">
        <v>28.540361839999999</v>
      </c>
      <c r="H3072" t="s">
        <v>315</v>
      </c>
      <c r="I3072" t="s">
        <v>19</v>
      </c>
      <c r="J3072" t="s">
        <v>57</v>
      </c>
      <c r="K3072" t="s">
        <v>57</v>
      </c>
      <c r="L3072" t="s">
        <v>57</v>
      </c>
      <c r="M3072" t="s">
        <v>57</v>
      </c>
      <c r="N3072">
        <v>1</v>
      </c>
      <c r="O3072">
        <v>2</v>
      </c>
      <c r="P3072">
        <v>300</v>
      </c>
      <c r="Q3072">
        <v>1</v>
      </c>
      <c r="R3072">
        <v>2015</v>
      </c>
      <c r="S3072">
        <v>4</v>
      </c>
      <c r="T3072">
        <v>23</v>
      </c>
      <c r="U3072" s="1">
        <v>42117</v>
      </c>
      <c r="V3072" s="5">
        <f>Main[[#This Row],[Average_Cost_for_two]] * VLOOKUP(Main[[#This Row],[Currency]],'Currency'!A:B,2,FALSE)</f>
        <v>3.6</v>
      </c>
      <c r="W3072" s="5" t="str">
        <f>IF(Main[[#This Row],[Avg_Cost_USD]]&lt;10,"Low",
IF(Main[[#This Row],[Avg_Cost_USD]]&lt;=30,"Medium","High"))</f>
        <v>Low</v>
      </c>
    </row>
    <row r="3073" spans="1:23" x14ac:dyDescent="0.3">
      <c r="A3073">
        <v>705</v>
      </c>
      <c r="B3073" t="s">
        <v>3677</v>
      </c>
      <c r="C3073">
        <v>1</v>
      </c>
      <c r="D3073" t="s">
        <v>54</v>
      </c>
      <c r="E3073" t="s">
        <v>79</v>
      </c>
      <c r="F3073">
        <v>77.229962400000005</v>
      </c>
      <c r="G3073">
        <v>28.574065999999998</v>
      </c>
      <c r="H3073" t="s">
        <v>430</v>
      </c>
      <c r="I3073" t="s">
        <v>19</v>
      </c>
      <c r="J3073" t="s">
        <v>57</v>
      </c>
      <c r="K3073" t="s">
        <v>57</v>
      </c>
      <c r="L3073" t="s">
        <v>57</v>
      </c>
      <c r="M3073" t="s">
        <v>57</v>
      </c>
      <c r="N3073">
        <v>1</v>
      </c>
      <c r="O3073">
        <v>55</v>
      </c>
      <c r="P3073">
        <v>300</v>
      </c>
      <c r="Q3073">
        <v>3.7</v>
      </c>
      <c r="R3073">
        <v>2015</v>
      </c>
      <c r="S3073">
        <v>4</v>
      </c>
      <c r="T3073">
        <v>25</v>
      </c>
      <c r="U3073" s="1">
        <v>42119</v>
      </c>
      <c r="V3073" s="5">
        <f>Main[[#This Row],[Average_Cost_for_two]] * VLOOKUP(Main[[#This Row],[Currency]],'Currency'!A:B,2,FALSE)</f>
        <v>3.6</v>
      </c>
      <c r="W3073" s="5" t="str">
        <f>IF(Main[[#This Row],[Avg_Cost_USD]]&lt;10,"Low",
IF(Main[[#This Row],[Avg_Cost_USD]]&lt;=30,"Medium","High"))</f>
        <v>Low</v>
      </c>
    </row>
    <row r="3074" spans="1:23" x14ac:dyDescent="0.3">
      <c r="A3074">
        <v>18396187</v>
      </c>
      <c r="B3074" t="s">
        <v>3728</v>
      </c>
      <c r="C3074">
        <v>1</v>
      </c>
      <c r="D3074" t="s">
        <v>54</v>
      </c>
      <c r="E3074" t="s">
        <v>79</v>
      </c>
      <c r="F3074">
        <v>77.23133</v>
      </c>
      <c r="G3074">
        <v>28.573539</v>
      </c>
      <c r="H3074" t="s">
        <v>339</v>
      </c>
      <c r="I3074" t="s">
        <v>19</v>
      </c>
      <c r="J3074" t="s">
        <v>57</v>
      </c>
      <c r="K3074" t="s">
        <v>61</v>
      </c>
      <c r="L3074" t="s">
        <v>57</v>
      </c>
      <c r="M3074" t="s">
        <v>57</v>
      </c>
      <c r="N3074">
        <v>1</v>
      </c>
      <c r="O3074">
        <v>24</v>
      </c>
      <c r="P3074">
        <v>300</v>
      </c>
      <c r="Q3074">
        <v>3.8</v>
      </c>
      <c r="R3074">
        <v>2017</v>
      </c>
      <c r="S3074">
        <v>4</v>
      </c>
      <c r="T3074">
        <v>11</v>
      </c>
      <c r="U3074" s="1">
        <v>42836</v>
      </c>
      <c r="V3074" s="5">
        <f>Main[[#This Row],[Average_Cost_for_two]] * VLOOKUP(Main[[#This Row],[Currency]],'Currency'!A:B,2,FALSE)</f>
        <v>3.6</v>
      </c>
      <c r="W3074" s="5" t="str">
        <f>IF(Main[[#This Row],[Avg_Cost_USD]]&lt;10,"Low",
IF(Main[[#This Row],[Avg_Cost_USD]]&lt;=30,"Medium","High"))</f>
        <v>Low</v>
      </c>
    </row>
    <row r="3075" spans="1:23" x14ac:dyDescent="0.3">
      <c r="A3075">
        <v>18370586</v>
      </c>
      <c r="B3075" t="s">
        <v>3729</v>
      </c>
      <c r="C3075">
        <v>1</v>
      </c>
      <c r="D3075" t="s">
        <v>54</v>
      </c>
      <c r="E3075" t="s">
        <v>265</v>
      </c>
      <c r="F3075">
        <v>77.205035899999999</v>
      </c>
      <c r="G3075">
        <v>28.694478100000001</v>
      </c>
      <c r="H3075" t="s">
        <v>321</v>
      </c>
      <c r="I3075" t="s">
        <v>19</v>
      </c>
      <c r="J3075" t="s">
        <v>57</v>
      </c>
      <c r="K3075" t="s">
        <v>61</v>
      </c>
      <c r="L3075" t="s">
        <v>57</v>
      </c>
      <c r="M3075" t="s">
        <v>57</v>
      </c>
      <c r="N3075">
        <v>1</v>
      </c>
      <c r="O3075">
        <v>17</v>
      </c>
      <c r="P3075">
        <v>300</v>
      </c>
      <c r="Q3075">
        <v>3.2</v>
      </c>
      <c r="R3075">
        <v>2018</v>
      </c>
      <c r="S3075">
        <v>4</v>
      </c>
      <c r="T3075">
        <v>6</v>
      </c>
      <c r="U3075" s="1">
        <v>43196</v>
      </c>
      <c r="V3075" s="5">
        <f>Main[[#This Row],[Average_Cost_for_two]] * VLOOKUP(Main[[#This Row],[Currency]],'Currency'!A:B,2,FALSE)</f>
        <v>3.6</v>
      </c>
      <c r="W3075" s="5" t="str">
        <f>IF(Main[[#This Row],[Avg_Cost_USD]]&lt;10,"Low",
IF(Main[[#This Row],[Avg_Cost_USD]]&lt;=30,"Medium","High"))</f>
        <v>Low</v>
      </c>
    </row>
    <row r="3076" spans="1:23" x14ac:dyDescent="0.3">
      <c r="A3076">
        <v>18378033</v>
      </c>
      <c r="B3076" t="s">
        <v>3730</v>
      </c>
      <c r="C3076">
        <v>1</v>
      </c>
      <c r="D3076" t="s">
        <v>54</v>
      </c>
      <c r="E3076" t="s">
        <v>81</v>
      </c>
      <c r="F3076">
        <v>77.322531400000003</v>
      </c>
      <c r="G3076">
        <v>28.681885900000001</v>
      </c>
      <c r="H3076" t="s">
        <v>321</v>
      </c>
      <c r="I3076" t="s">
        <v>19</v>
      </c>
      <c r="J3076" t="s">
        <v>57</v>
      </c>
      <c r="K3076" t="s">
        <v>61</v>
      </c>
      <c r="L3076" t="s">
        <v>57</v>
      </c>
      <c r="M3076" t="s">
        <v>57</v>
      </c>
      <c r="N3076">
        <v>1</v>
      </c>
      <c r="O3076">
        <v>14</v>
      </c>
      <c r="P3076">
        <v>300</v>
      </c>
      <c r="Q3076">
        <v>3.1</v>
      </c>
      <c r="R3076">
        <v>2010</v>
      </c>
      <c r="S3076">
        <v>4</v>
      </c>
      <c r="T3076">
        <v>8</v>
      </c>
      <c r="U3076" s="1">
        <v>40276</v>
      </c>
      <c r="V3076" s="5">
        <f>Main[[#This Row],[Average_Cost_for_two]] * VLOOKUP(Main[[#This Row],[Currency]],'Currency'!A:B,2,FALSE)</f>
        <v>3.6</v>
      </c>
      <c r="W3076" s="5" t="str">
        <f>IF(Main[[#This Row],[Avg_Cost_USD]]&lt;10,"Low",
IF(Main[[#This Row],[Avg_Cost_USD]]&lt;=30,"Medium","High"))</f>
        <v>Low</v>
      </c>
    </row>
    <row r="3077" spans="1:23" x14ac:dyDescent="0.3">
      <c r="A3077">
        <v>18180083</v>
      </c>
      <c r="B3077" t="s">
        <v>3731</v>
      </c>
      <c r="C3077">
        <v>1</v>
      </c>
      <c r="D3077" t="s">
        <v>54</v>
      </c>
      <c r="E3077" t="s">
        <v>1744</v>
      </c>
      <c r="F3077">
        <v>77.251785600000005</v>
      </c>
      <c r="G3077">
        <v>28.5514005</v>
      </c>
      <c r="H3077" t="s">
        <v>315</v>
      </c>
      <c r="I3077" t="s">
        <v>19</v>
      </c>
      <c r="J3077" t="s">
        <v>57</v>
      </c>
      <c r="K3077" t="s">
        <v>61</v>
      </c>
      <c r="L3077" t="s">
        <v>57</v>
      </c>
      <c r="M3077" t="s">
        <v>57</v>
      </c>
      <c r="N3077">
        <v>1</v>
      </c>
      <c r="O3077">
        <v>21</v>
      </c>
      <c r="P3077">
        <v>300</v>
      </c>
      <c r="Q3077">
        <v>3.7</v>
      </c>
      <c r="R3077">
        <v>2010</v>
      </c>
      <c r="S3077">
        <v>4</v>
      </c>
      <c r="T3077">
        <v>10</v>
      </c>
      <c r="U3077" s="1">
        <v>40278</v>
      </c>
      <c r="V3077" s="5">
        <f>Main[[#This Row],[Average_Cost_for_two]] * VLOOKUP(Main[[#This Row],[Currency]],'Currency'!A:B,2,FALSE)</f>
        <v>3.6</v>
      </c>
      <c r="W3077" s="5" t="str">
        <f>IF(Main[[#This Row],[Avg_Cost_USD]]&lt;10,"Low",
IF(Main[[#This Row],[Avg_Cost_USD]]&lt;=30,"Medium","High"))</f>
        <v>Low</v>
      </c>
    </row>
    <row r="3078" spans="1:23" x14ac:dyDescent="0.3">
      <c r="A3078">
        <v>309168</v>
      </c>
      <c r="B3078" t="s">
        <v>1666</v>
      </c>
      <c r="C3078">
        <v>1</v>
      </c>
      <c r="D3078" t="s">
        <v>54</v>
      </c>
      <c r="E3078" t="s">
        <v>55</v>
      </c>
      <c r="F3078">
        <v>77.272861559999996</v>
      </c>
      <c r="G3078">
        <v>28.653450530000001</v>
      </c>
      <c r="H3078" t="s">
        <v>335</v>
      </c>
      <c r="I3078" t="s">
        <v>19</v>
      </c>
      <c r="J3078" t="s">
        <v>57</v>
      </c>
      <c r="K3078" t="s">
        <v>57</v>
      </c>
      <c r="L3078" t="s">
        <v>57</v>
      </c>
      <c r="M3078" t="s">
        <v>57</v>
      </c>
      <c r="N3078">
        <v>1</v>
      </c>
      <c r="O3078">
        <v>50</v>
      </c>
      <c r="P3078">
        <v>300</v>
      </c>
      <c r="Q3078">
        <v>2.8</v>
      </c>
      <c r="R3078">
        <v>2013</v>
      </c>
      <c r="S3078">
        <v>4</v>
      </c>
      <c r="T3078">
        <v>27</v>
      </c>
      <c r="U3078" s="1">
        <v>41391</v>
      </c>
      <c r="V3078" s="5">
        <f>Main[[#This Row],[Average_Cost_for_two]] * VLOOKUP(Main[[#This Row],[Currency]],'Currency'!A:B,2,FALSE)</f>
        <v>3.6</v>
      </c>
      <c r="W3078" s="5" t="str">
        <f>IF(Main[[#This Row],[Avg_Cost_USD]]&lt;10,"Low",
IF(Main[[#This Row],[Avg_Cost_USD]]&lt;=30,"Medium","High"))</f>
        <v>Low</v>
      </c>
    </row>
    <row r="3079" spans="1:23" x14ac:dyDescent="0.3">
      <c r="A3079">
        <v>17953916</v>
      </c>
      <c r="B3079" t="s">
        <v>3732</v>
      </c>
      <c r="C3079">
        <v>1</v>
      </c>
      <c r="D3079" t="s">
        <v>54</v>
      </c>
      <c r="E3079" t="s">
        <v>1126</v>
      </c>
      <c r="F3079">
        <v>77.234183700000003</v>
      </c>
      <c r="G3079">
        <v>28.551072099999999</v>
      </c>
      <c r="H3079" t="s">
        <v>315</v>
      </c>
      <c r="I3079" t="s">
        <v>19</v>
      </c>
      <c r="J3079" t="s">
        <v>57</v>
      </c>
      <c r="K3079" t="s">
        <v>61</v>
      </c>
      <c r="L3079" t="s">
        <v>57</v>
      </c>
      <c r="M3079" t="s">
        <v>57</v>
      </c>
      <c r="N3079">
        <v>1</v>
      </c>
      <c r="O3079">
        <v>70</v>
      </c>
      <c r="P3079">
        <v>300</v>
      </c>
      <c r="Q3079">
        <v>3.3</v>
      </c>
      <c r="R3079">
        <v>2011</v>
      </c>
      <c r="S3079">
        <v>4</v>
      </c>
      <c r="T3079">
        <v>2</v>
      </c>
      <c r="U3079" s="1">
        <v>40635</v>
      </c>
      <c r="V3079" s="5">
        <f>Main[[#This Row],[Average_Cost_for_two]] * VLOOKUP(Main[[#This Row],[Currency]],'Currency'!A:B,2,FALSE)</f>
        <v>3.6</v>
      </c>
      <c r="W3079" s="5" t="str">
        <f>IF(Main[[#This Row],[Avg_Cost_USD]]&lt;10,"Low",
IF(Main[[#This Row],[Avg_Cost_USD]]&lt;=30,"Medium","High"))</f>
        <v>Low</v>
      </c>
    </row>
    <row r="3080" spans="1:23" x14ac:dyDescent="0.3">
      <c r="A3080">
        <v>702</v>
      </c>
      <c r="B3080" t="s">
        <v>3677</v>
      </c>
      <c r="C3080">
        <v>1</v>
      </c>
      <c r="D3080" t="s">
        <v>54</v>
      </c>
      <c r="E3080" t="s">
        <v>1126</v>
      </c>
      <c r="F3080">
        <v>77.236833099999998</v>
      </c>
      <c r="G3080">
        <v>28.5484106</v>
      </c>
      <c r="H3080" t="s">
        <v>430</v>
      </c>
      <c r="I3080" t="s">
        <v>19</v>
      </c>
      <c r="J3080" t="s">
        <v>57</v>
      </c>
      <c r="K3080" t="s">
        <v>61</v>
      </c>
      <c r="L3080" t="s">
        <v>57</v>
      </c>
      <c r="M3080" t="s">
        <v>57</v>
      </c>
      <c r="N3080">
        <v>1</v>
      </c>
      <c r="O3080">
        <v>56</v>
      </c>
      <c r="P3080">
        <v>300</v>
      </c>
      <c r="Q3080">
        <v>3.6</v>
      </c>
      <c r="R3080">
        <v>2016</v>
      </c>
      <c r="S3080">
        <v>4</v>
      </c>
      <c r="T3080">
        <v>8</v>
      </c>
      <c r="U3080" s="1">
        <v>42468</v>
      </c>
      <c r="V3080" s="5">
        <f>Main[[#This Row],[Average_Cost_for_two]] * VLOOKUP(Main[[#This Row],[Currency]],'Currency'!A:B,2,FALSE)</f>
        <v>3.6</v>
      </c>
      <c r="W3080" s="5" t="str">
        <f>IF(Main[[#This Row],[Avg_Cost_USD]]&lt;10,"Low",
IF(Main[[#This Row],[Avg_Cost_USD]]&lt;=30,"Medium","High"))</f>
        <v>Low</v>
      </c>
    </row>
    <row r="3081" spans="1:23" x14ac:dyDescent="0.3">
      <c r="A3081">
        <v>17953926</v>
      </c>
      <c r="B3081" t="s">
        <v>3733</v>
      </c>
      <c r="C3081">
        <v>1</v>
      </c>
      <c r="D3081" t="s">
        <v>54</v>
      </c>
      <c r="E3081" t="s">
        <v>1132</v>
      </c>
      <c r="F3081">
        <v>77.240071999999998</v>
      </c>
      <c r="G3081">
        <v>28.539853600000001</v>
      </c>
      <c r="H3081" t="s">
        <v>424</v>
      </c>
      <c r="I3081" t="s">
        <v>19</v>
      </c>
      <c r="J3081" t="s">
        <v>57</v>
      </c>
      <c r="K3081" t="s">
        <v>57</v>
      </c>
      <c r="L3081" t="s">
        <v>57</v>
      </c>
      <c r="M3081" t="s">
        <v>57</v>
      </c>
      <c r="N3081">
        <v>1</v>
      </c>
      <c r="O3081">
        <v>9</v>
      </c>
      <c r="P3081">
        <v>300</v>
      </c>
      <c r="Q3081">
        <v>3.2</v>
      </c>
      <c r="R3081">
        <v>2011</v>
      </c>
      <c r="S3081">
        <v>4</v>
      </c>
      <c r="T3081">
        <v>12</v>
      </c>
      <c r="U3081" s="1">
        <v>40645</v>
      </c>
      <c r="V3081" s="5">
        <f>Main[[#This Row],[Average_Cost_for_two]] * VLOOKUP(Main[[#This Row],[Currency]],'Currency'!A:B,2,FALSE)</f>
        <v>3.6</v>
      </c>
      <c r="W3081" s="5" t="str">
        <f>IF(Main[[#This Row],[Avg_Cost_USD]]&lt;10,"Low",
IF(Main[[#This Row],[Avg_Cost_USD]]&lt;=30,"Medium","High"))</f>
        <v>Low</v>
      </c>
    </row>
    <row r="3082" spans="1:23" x14ac:dyDescent="0.3">
      <c r="A3082">
        <v>313492</v>
      </c>
      <c r="B3082" t="s">
        <v>3734</v>
      </c>
      <c r="C3082">
        <v>1</v>
      </c>
      <c r="D3082" t="s">
        <v>54</v>
      </c>
      <c r="E3082" t="s">
        <v>197</v>
      </c>
      <c r="F3082">
        <v>77.2212289</v>
      </c>
      <c r="G3082">
        <v>28.7007738</v>
      </c>
      <c r="H3082" t="s">
        <v>289</v>
      </c>
      <c r="I3082" t="s">
        <v>19</v>
      </c>
      <c r="J3082" t="s">
        <v>57</v>
      </c>
      <c r="K3082" t="s">
        <v>57</v>
      </c>
      <c r="L3082" t="s">
        <v>57</v>
      </c>
      <c r="M3082" t="s">
        <v>57</v>
      </c>
      <c r="N3082">
        <v>1</v>
      </c>
      <c r="O3082">
        <v>27</v>
      </c>
      <c r="P3082">
        <v>300</v>
      </c>
      <c r="Q3082">
        <v>3.3</v>
      </c>
      <c r="R3082">
        <v>2010</v>
      </c>
      <c r="S3082">
        <v>4</v>
      </c>
      <c r="T3082">
        <v>25</v>
      </c>
      <c r="U3082" s="1">
        <v>40293</v>
      </c>
      <c r="V3082" s="5">
        <f>Main[[#This Row],[Average_Cost_for_two]] * VLOOKUP(Main[[#This Row],[Currency]],'Currency'!A:B,2,FALSE)</f>
        <v>3.6</v>
      </c>
      <c r="W3082" s="5" t="str">
        <f>IF(Main[[#This Row],[Avg_Cost_USD]]&lt;10,"Low",
IF(Main[[#This Row],[Avg_Cost_USD]]&lt;=30,"Medium","High"))</f>
        <v>Low</v>
      </c>
    </row>
    <row r="3083" spans="1:23" x14ac:dyDescent="0.3">
      <c r="A3083">
        <v>305276</v>
      </c>
      <c r="B3083" t="s">
        <v>3735</v>
      </c>
      <c r="C3083">
        <v>1</v>
      </c>
      <c r="D3083" t="s">
        <v>54</v>
      </c>
      <c r="E3083" t="s">
        <v>122</v>
      </c>
      <c r="F3083">
        <v>77.189897799999997</v>
      </c>
      <c r="G3083">
        <v>28.694327900000001</v>
      </c>
      <c r="H3083" t="s">
        <v>342</v>
      </c>
      <c r="I3083" t="s">
        <v>19</v>
      </c>
      <c r="J3083" t="s">
        <v>57</v>
      </c>
      <c r="K3083" t="s">
        <v>57</v>
      </c>
      <c r="L3083" t="s">
        <v>57</v>
      </c>
      <c r="M3083" t="s">
        <v>57</v>
      </c>
      <c r="N3083">
        <v>1</v>
      </c>
      <c r="O3083">
        <v>11</v>
      </c>
      <c r="P3083">
        <v>300</v>
      </c>
      <c r="Q3083">
        <v>3.1</v>
      </c>
      <c r="R3083">
        <v>2016</v>
      </c>
      <c r="S3083">
        <v>4</v>
      </c>
      <c r="T3083">
        <v>21</v>
      </c>
      <c r="U3083" s="1">
        <v>42481</v>
      </c>
      <c r="V3083" s="5">
        <f>Main[[#This Row],[Average_Cost_for_two]] * VLOOKUP(Main[[#This Row],[Currency]],'Currency'!A:B,2,FALSE)</f>
        <v>3.6</v>
      </c>
      <c r="W3083" s="5" t="str">
        <f>IF(Main[[#This Row],[Avg_Cost_USD]]&lt;10,"Low",
IF(Main[[#This Row],[Avg_Cost_USD]]&lt;=30,"Medium","High"))</f>
        <v>Low</v>
      </c>
    </row>
    <row r="3084" spans="1:23" x14ac:dyDescent="0.3">
      <c r="A3084">
        <v>18359262</v>
      </c>
      <c r="B3084" t="s">
        <v>659</v>
      </c>
      <c r="C3084">
        <v>1</v>
      </c>
      <c r="D3084" t="s">
        <v>54</v>
      </c>
      <c r="E3084" t="s">
        <v>1567</v>
      </c>
      <c r="F3084">
        <v>77.286659299999997</v>
      </c>
      <c r="G3084">
        <v>28.537707699999999</v>
      </c>
      <c r="H3084" t="s">
        <v>660</v>
      </c>
      <c r="I3084" t="s">
        <v>19</v>
      </c>
      <c r="J3084" t="s">
        <v>57</v>
      </c>
      <c r="K3084" t="s">
        <v>57</v>
      </c>
      <c r="L3084" t="s">
        <v>57</v>
      </c>
      <c r="M3084" t="s">
        <v>57</v>
      </c>
      <c r="N3084">
        <v>1</v>
      </c>
      <c r="O3084">
        <v>6</v>
      </c>
      <c r="P3084">
        <v>300</v>
      </c>
      <c r="Q3084">
        <v>2.9</v>
      </c>
      <c r="R3084">
        <v>2012</v>
      </c>
      <c r="S3084">
        <v>4</v>
      </c>
      <c r="T3084">
        <v>11</v>
      </c>
      <c r="U3084" s="1">
        <v>41010</v>
      </c>
      <c r="V3084" s="5">
        <f>Main[[#This Row],[Average_Cost_for_two]] * VLOOKUP(Main[[#This Row],[Currency]],'Currency'!A:B,2,FALSE)</f>
        <v>3.6</v>
      </c>
      <c r="W3084" s="5" t="str">
        <f>IF(Main[[#This Row],[Avg_Cost_USD]]&lt;10,"Low",
IF(Main[[#This Row],[Avg_Cost_USD]]&lt;=30,"Medium","High"))</f>
        <v>Low</v>
      </c>
    </row>
    <row r="3085" spans="1:23" x14ac:dyDescent="0.3">
      <c r="A3085">
        <v>18391147</v>
      </c>
      <c r="B3085" t="s">
        <v>3736</v>
      </c>
      <c r="C3085">
        <v>1</v>
      </c>
      <c r="D3085" t="s">
        <v>54</v>
      </c>
      <c r="E3085" t="s">
        <v>220</v>
      </c>
      <c r="F3085">
        <v>77.181137399999997</v>
      </c>
      <c r="G3085">
        <v>28.549556500000001</v>
      </c>
      <c r="H3085" t="s">
        <v>315</v>
      </c>
      <c r="I3085" t="s">
        <v>19</v>
      </c>
      <c r="J3085" t="s">
        <v>57</v>
      </c>
      <c r="K3085" t="s">
        <v>57</v>
      </c>
      <c r="L3085" t="s">
        <v>57</v>
      </c>
      <c r="M3085" t="s">
        <v>57</v>
      </c>
      <c r="N3085">
        <v>1</v>
      </c>
      <c r="O3085">
        <v>14</v>
      </c>
      <c r="P3085">
        <v>300</v>
      </c>
      <c r="Q3085">
        <v>3.5</v>
      </c>
      <c r="R3085">
        <v>2010</v>
      </c>
      <c r="S3085">
        <v>4</v>
      </c>
      <c r="T3085">
        <v>3</v>
      </c>
      <c r="U3085" s="1">
        <v>40271</v>
      </c>
      <c r="V3085" s="5">
        <f>Main[[#This Row],[Average_Cost_for_two]] * VLOOKUP(Main[[#This Row],[Currency]],'Currency'!A:B,2,FALSE)</f>
        <v>3.6</v>
      </c>
      <c r="W3085" s="5" t="str">
        <f>IF(Main[[#This Row],[Avg_Cost_USD]]&lt;10,"Low",
IF(Main[[#This Row],[Avg_Cost_USD]]&lt;=30,"Medium","High"))</f>
        <v>Low</v>
      </c>
    </row>
    <row r="3086" spans="1:23" x14ac:dyDescent="0.3">
      <c r="A3086">
        <v>303104</v>
      </c>
      <c r="B3086" t="s">
        <v>805</v>
      </c>
      <c r="C3086">
        <v>1</v>
      </c>
      <c r="D3086" t="s">
        <v>54</v>
      </c>
      <c r="E3086" t="s">
        <v>396</v>
      </c>
      <c r="F3086">
        <v>77.208045299999995</v>
      </c>
      <c r="G3086">
        <v>28.6786891</v>
      </c>
      <c r="H3086" t="s">
        <v>733</v>
      </c>
      <c r="I3086" t="s">
        <v>19</v>
      </c>
      <c r="J3086" t="s">
        <v>57</v>
      </c>
      <c r="K3086" t="s">
        <v>57</v>
      </c>
      <c r="L3086" t="s">
        <v>57</v>
      </c>
      <c r="M3086" t="s">
        <v>57</v>
      </c>
      <c r="N3086">
        <v>1</v>
      </c>
      <c r="O3086">
        <v>53</v>
      </c>
      <c r="P3086">
        <v>300</v>
      </c>
      <c r="Q3086">
        <v>3.3</v>
      </c>
      <c r="R3086">
        <v>2012</v>
      </c>
      <c r="S3086">
        <v>4</v>
      </c>
      <c r="T3086">
        <v>7</v>
      </c>
      <c r="U3086" s="1">
        <v>41006</v>
      </c>
      <c r="V3086" s="5">
        <f>Main[[#This Row],[Average_Cost_for_two]] * VLOOKUP(Main[[#This Row],[Currency]],'Currency'!A:B,2,FALSE)</f>
        <v>3.6</v>
      </c>
      <c r="W3086" s="5" t="str">
        <f>IF(Main[[#This Row],[Avg_Cost_USD]]&lt;10,"Low",
IF(Main[[#This Row],[Avg_Cost_USD]]&lt;=30,"Medium","High"))</f>
        <v>Low</v>
      </c>
    </row>
    <row r="3087" spans="1:23" x14ac:dyDescent="0.3">
      <c r="A3087">
        <v>18425773</v>
      </c>
      <c r="B3087" t="s">
        <v>3737</v>
      </c>
      <c r="C3087">
        <v>1</v>
      </c>
      <c r="D3087" t="s">
        <v>54</v>
      </c>
      <c r="E3087" t="s">
        <v>60</v>
      </c>
      <c r="F3087">
        <v>77.241506299999998</v>
      </c>
      <c r="G3087">
        <v>28.575288499999999</v>
      </c>
      <c r="H3087" t="s">
        <v>521</v>
      </c>
      <c r="I3087" t="s">
        <v>19</v>
      </c>
      <c r="J3087" t="s">
        <v>57</v>
      </c>
      <c r="K3087" t="s">
        <v>57</v>
      </c>
      <c r="L3087" t="s">
        <v>57</v>
      </c>
      <c r="M3087" t="s">
        <v>57</v>
      </c>
      <c r="N3087">
        <v>1</v>
      </c>
      <c r="O3087">
        <v>3</v>
      </c>
      <c r="P3087">
        <v>300</v>
      </c>
      <c r="Q3087">
        <v>1</v>
      </c>
      <c r="R3087">
        <v>2011</v>
      </c>
      <c r="S3087">
        <v>4</v>
      </c>
      <c r="T3087">
        <v>26</v>
      </c>
      <c r="U3087" s="1">
        <v>40659</v>
      </c>
      <c r="V3087" s="5">
        <f>Main[[#This Row],[Average_Cost_for_two]] * VLOOKUP(Main[[#This Row],[Currency]],'Currency'!A:B,2,FALSE)</f>
        <v>3.6</v>
      </c>
      <c r="W3087" s="5" t="str">
        <f>IF(Main[[#This Row],[Avg_Cost_USD]]&lt;10,"Low",
IF(Main[[#This Row],[Avg_Cost_USD]]&lt;=30,"Medium","High"))</f>
        <v>Low</v>
      </c>
    </row>
    <row r="3088" spans="1:23" x14ac:dyDescent="0.3">
      <c r="A3088">
        <v>301239</v>
      </c>
      <c r="B3088" t="s">
        <v>3738</v>
      </c>
      <c r="C3088">
        <v>1</v>
      </c>
      <c r="D3088" t="s">
        <v>54</v>
      </c>
      <c r="E3088" t="s">
        <v>1720</v>
      </c>
      <c r="F3088">
        <v>77.240650000000002</v>
      </c>
      <c r="G3088">
        <v>28.571408000000002</v>
      </c>
      <c r="H3088" t="s">
        <v>3739</v>
      </c>
      <c r="I3088" t="s">
        <v>19</v>
      </c>
      <c r="J3088" t="s">
        <v>57</v>
      </c>
      <c r="K3088" t="s">
        <v>61</v>
      </c>
      <c r="L3088" t="s">
        <v>57</v>
      </c>
      <c r="M3088" t="s">
        <v>57</v>
      </c>
      <c r="N3088">
        <v>1</v>
      </c>
      <c r="O3088">
        <v>41</v>
      </c>
      <c r="P3088">
        <v>300</v>
      </c>
      <c r="Q3088">
        <v>3</v>
      </c>
      <c r="R3088">
        <v>2014</v>
      </c>
      <c r="S3088">
        <v>4</v>
      </c>
      <c r="T3088">
        <v>25</v>
      </c>
      <c r="U3088" s="1">
        <v>41754</v>
      </c>
      <c r="V3088" s="5">
        <f>Main[[#This Row],[Average_Cost_for_two]] * VLOOKUP(Main[[#This Row],[Currency]],'Currency'!A:B,2,FALSE)</f>
        <v>3.6</v>
      </c>
      <c r="W3088" s="5" t="str">
        <f>IF(Main[[#This Row],[Avg_Cost_USD]]&lt;10,"Low",
IF(Main[[#This Row],[Avg_Cost_USD]]&lt;=30,"Medium","High"))</f>
        <v>Low</v>
      </c>
    </row>
    <row r="3089" spans="1:23" x14ac:dyDescent="0.3">
      <c r="A3089">
        <v>309190</v>
      </c>
      <c r="B3089" t="s">
        <v>1666</v>
      </c>
      <c r="C3089">
        <v>1</v>
      </c>
      <c r="D3089" t="s">
        <v>54</v>
      </c>
      <c r="E3089" t="s">
        <v>412</v>
      </c>
      <c r="F3089">
        <v>77.2791371</v>
      </c>
      <c r="G3089">
        <v>28.639344900000001</v>
      </c>
      <c r="H3089" t="s">
        <v>410</v>
      </c>
      <c r="I3089" t="s">
        <v>19</v>
      </c>
      <c r="J3089" t="s">
        <v>57</v>
      </c>
      <c r="K3089" t="s">
        <v>61</v>
      </c>
      <c r="L3089" t="s">
        <v>57</v>
      </c>
      <c r="M3089" t="s">
        <v>57</v>
      </c>
      <c r="N3089">
        <v>1</v>
      </c>
      <c r="O3089">
        <v>23</v>
      </c>
      <c r="P3089">
        <v>300</v>
      </c>
      <c r="Q3089">
        <v>3.2</v>
      </c>
      <c r="R3089">
        <v>2016</v>
      </c>
      <c r="S3089">
        <v>4</v>
      </c>
      <c r="T3089">
        <v>19</v>
      </c>
      <c r="U3089" s="1">
        <v>42479</v>
      </c>
      <c r="V3089" s="5">
        <f>Main[[#This Row],[Average_Cost_for_two]] * VLOOKUP(Main[[#This Row],[Currency]],'Currency'!A:B,2,FALSE)</f>
        <v>3.6</v>
      </c>
      <c r="W3089" s="5" t="str">
        <f>IF(Main[[#This Row],[Avg_Cost_USD]]&lt;10,"Low",
IF(Main[[#This Row],[Avg_Cost_USD]]&lt;=30,"Medium","High"))</f>
        <v>Low</v>
      </c>
    </row>
    <row r="3090" spans="1:23" x14ac:dyDescent="0.3">
      <c r="A3090">
        <v>18358657</v>
      </c>
      <c r="B3090" t="s">
        <v>3740</v>
      </c>
      <c r="C3090">
        <v>1</v>
      </c>
      <c r="D3090" t="s">
        <v>54</v>
      </c>
      <c r="E3090" t="s">
        <v>63</v>
      </c>
      <c r="F3090">
        <v>77.123842400000001</v>
      </c>
      <c r="G3090">
        <v>28.5461773</v>
      </c>
      <c r="H3090" t="s">
        <v>321</v>
      </c>
      <c r="I3090" t="s">
        <v>19</v>
      </c>
      <c r="J3090" t="s">
        <v>57</v>
      </c>
      <c r="K3090" t="s">
        <v>57</v>
      </c>
      <c r="L3090" t="s">
        <v>57</v>
      </c>
      <c r="M3090" t="s">
        <v>57</v>
      </c>
      <c r="N3090">
        <v>1</v>
      </c>
      <c r="O3090">
        <v>1</v>
      </c>
      <c r="P3090">
        <v>300</v>
      </c>
      <c r="Q3090">
        <v>1</v>
      </c>
      <c r="R3090">
        <v>2016</v>
      </c>
      <c r="S3090">
        <v>4</v>
      </c>
      <c r="T3090">
        <v>23</v>
      </c>
      <c r="U3090" s="1">
        <v>42483</v>
      </c>
      <c r="V3090" s="5">
        <f>Main[[#This Row],[Average_Cost_for_two]] * VLOOKUP(Main[[#This Row],[Currency]],'Currency'!A:B,2,FALSE)</f>
        <v>3.6</v>
      </c>
      <c r="W3090" s="5" t="str">
        <f>IF(Main[[#This Row],[Avg_Cost_USD]]&lt;10,"Low",
IF(Main[[#This Row],[Avg_Cost_USD]]&lt;=30,"Medium","High"))</f>
        <v>Low</v>
      </c>
    </row>
    <row r="3091" spans="1:23" x14ac:dyDescent="0.3">
      <c r="A3091">
        <v>311161</v>
      </c>
      <c r="B3091" t="s">
        <v>3702</v>
      </c>
      <c r="C3091">
        <v>1</v>
      </c>
      <c r="D3091" t="s">
        <v>54</v>
      </c>
      <c r="E3091" t="s">
        <v>990</v>
      </c>
      <c r="F3091">
        <v>77.211180200000001</v>
      </c>
      <c r="G3091">
        <v>28.536405800000001</v>
      </c>
      <c r="H3091" t="s">
        <v>3489</v>
      </c>
      <c r="I3091" t="s">
        <v>19</v>
      </c>
      <c r="J3091" t="s">
        <v>57</v>
      </c>
      <c r="K3091" t="s">
        <v>61</v>
      </c>
      <c r="L3091" t="s">
        <v>57</v>
      </c>
      <c r="M3091" t="s">
        <v>57</v>
      </c>
      <c r="N3091">
        <v>1</v>
      </c>
      <c r="O3091">
        <v>308</v>
      </c>
      <c r="P3091">
        <v>300</v>
      </c>
      <c r="Q3091">
        <v>4</v>
      </c>
      <c r="R3091">
        <v>2018</v>
      </c>
      <c r="S3091">
        <v>4</v>
      </c>
      <c r="T3091">
        <v>3</v>
      </c>
      <c r="U3091" s="1">
        <v>43193</v>
      </c>
      <c r="V3091" s="5">
        <f>Main[[#This Row],[Average_Cost_for_two]] * VLOOKUP(Main[[#This Row],[Currency]],'Currency'!A:B,2,FALSE)</f>
        <v>3.6</v>
      </c>
      <c r="W3091" s="5" t="str">
        <f>IF(Main[[#This Row],[Avg_Cost_USD]]&lt;10,"Low",
IF(Main[[#This Row],[Avg_Cost_USD]]&lt;=30,"Medium","High"))</f>
        <v>Low</v>
      </c>
    </row>
    <row r="3092" spans="1:23" x14ac:dyDescent="0.3">
      <c r="A3092">
        <v>313351</v>
      </c>
      <c r="B3092" t="s">
        <v>3677</v>
      </c>
      <c r="C3092">
        <v>1</v>
      </c>
      <c r="D3092" t="s">
        <v>54</v>
      </c>
      <c r="E3092" t="s">
        <v>104</v>
      </c>
      <c r="F3092">
        <v>77.290586099999999</v>
      </c>
      <c r="G3092">
        <v>28.607152200000002</v>
      </c>
      <c r="H3092" t="s">
        <v>430</v>
      </c>
      <c r="I3092" t="s">
        <v>19</v>
      </c>
      <c r="J3092" t="s">
        <v>57</v>
      </c>
      <c r="K3092" t="s">
        <v>61</v>
      </c>
      <c r="L3092" t="s">
        <v>57</v>
      </c>
      <c r="M3092" t="s">
        <v>57</v>
      </c>
      <c r="N3092">
        <v>1</v>
      </c>
      <c r="O3092">
        <v>13</v>
      </c>
      <c r="P3092">
        <v>300</v>
      </c>
      <c r="Q3092">
        <v>3.1</v>
      </c>
      <c r="R3092">
        <v>2016</v>
      </c>
      <c r="S3092">
        <v>4</v>
      </c>
      <c r="T3092">
        <v>19</v>
      </c>
      <c r="U3092" s="1">
        <v>42479</v>
      </c>
      <c r="V3092" s="5">
        <f>Main[[#This Row],[Average_Cost_for_two]] * VLOOKUP(Main[[#This Row],[Currency]],'Currency'!A:B,2,FALSE)</f>
        <v>3.6</v>
      </c>
      <c r="W3092" s="5" t="str">
        <f>IF(Main[[#This Row],[Avg_Cost_USD]]&lt;10,"Low",
IF(Main[[#This Row],[Avg_Cost_USD]]&lt;=30,"Medium","High"))</f>
        <v>Low</v>
      </c>
    </row>
    <row r="3093" spans="1:23" x14ac:dyDescent="0.3">
      <c r="A3093">
        <v>305357</v>
      </c>
      <c r="B3093" t="s">
        <v>3741</v>
      </c>
      <c r="C3093">
        <v>1</v>
      </c>
      <c r="D3093" t="s">
        <v>54</v>
      </c>
      <c r="E3093" t="s">
        <v>131</v>
      </c>
      <c r="F3093">
        <v>77.297015599999995</v>
      </c>
      <c r="G3093">
        <v>28.618666600000001</v>
      </c>
      <c r="H3093" t="s">
        <v>521</v>
      </c>
      <c r="I3093" t="s">
        <v>19</v>
      </c>
      <c r="J3093" t="s">
        <v>57</v>
      </c>
      <c r="K3093" t="s">
        <v>57</v>
      </c>
      <c r="L3093" t="s">
        <v>57</v>
      </c>
      <c r="M3093" t="s">
        <v>57</v>
      </c>
      <c r="N3093">
        <v>1</v>
      </c>
      <c r="O3093">
        <v>23</v>
      </c>
      <c r="P3093">
        <v>300</v>
      </c>
      <c r="Q3093">
        <v>3.3</v>
      </c>
      <c r="R3093">
        <v>2012</v>
      </c>
      <c r="S3093">
        <v>4</v>
      </c>
      <c r="T3093">
        <v>5</v>
      </c>
      <c r="U3093" s="1">
        <v>41004</v>
      </c>
      <c r="V3093" s="5">
        <f>Main[[#This Row],[Average_Cost_for_two]] * VLOOKUP(Main[[#This Row],[Currency]],'Currency'!A:B,2,FALSE)</f>
        <v>3.6</v>
      </c>
      <c r="W3093" s="5" t="str">
        <f>IF(Main[[#This Row],[Avg_Cost_USD]]&lt;10,"Low",
IF(Main[[#This Row],[Avg_Cost_USD]]&lt;=30,"Medium","High"))</f>
        <v>Low</v>
      </c>
    </row>
    <row r="3094" spans="1:23" x14ac:dyDescent="0.3">
      <c r="A3094">
        <v>301106</v>
      </c>
      <c r="B3094" t="s">
        <v>247</v>
      </c>
      <c r="C3094">
        <v>1</v>
      </c>
      <c r="D3094" t="s">
        <v>54</v>
      </c>
      <c r="E3094" t="s">
        <v>106</v>
      </c>
      <c r="F3094">
        <v>77.330243199999998</v>
      </c>
      <c r="G3094">
        <v>28.603221399999999</v>
      </c>
      <c r="H3094" t="s">
        <v>289</v>
      </c>
      <c r="I3094" t="s">
        <v>19</v>
      </c>
      <c r="J3094" t="s">
        <v>57</v>
      </c>
      <c r="K3094" t="s">
        <v>57</v>
      </c>
      <c r="L3094" t="s">
        <v>57</v>
      </c>
      <c r="M3094" t="s">
        <v>57</v>
      </c>
      <c r="N3094">
        <v>1</v>
      </c>
      <c r="O3094">
        <v>4</v>
      </c>
      <c r="P3094">
        <v>300</v>
      </c>
      <c r="Q3094">
        <v>2.8</v>
      </c>
      <c r="R3094">
        <v>2016</v>
      </c>
      <c r="S3094">
        <v>4</v>
      </c>
      <c r="T3094">
        <v>25</v>
      </c>
      <c r="U3094" s="1">
        <v>42485</v>
      </c>
      <c r="V3094" s="5">
        <f>Main[[#This Row],[Average_Cost_for_two]] * VLOOKUP(Main[[#This Row],[Currency]],'Currency'!A:B,2,FALSE)</f>
        <v>3.6</v>
      </c>
      <c r="W3094" s="5" t="str">
        <f>IF(Main[[#This Row],[Avg_Cost_USD]]&lt;10,"Low",
IF(Main[[#This Row],[Avg_Cost_USD]]&lt;=30,"Medium","High"))</f>
        <v>Low</v>
      </c>
    </row>
    <row r="3095" spans="1:23" x14ac:dyDescent="0.3">
      <c r="A3095">
        <v>18057822</v>
      </c>
      <c r="B3095" t="s">
        <v>3742</v>
      </c>
      <c r="C3095">
        <v>1</v>
      </c>
      <c r="D3095" t="s">
        <v>54</v>
      </c>
      <c r="E3095" t="s">
        <v>1972</v>
      </c>
      <c r="F3095">
        <v>77.190839800000006</v>
      </c>
      <c r="G3095">
        <v>28.707217700000001</v>
      </c>
      <c r="H3095" t="s">
        <v>296</v>
      </c>
      <c r="I3095" t="s">
        <v>19</v>
      </c>
      <c r="J3095" t="s">
        <v>57</v>
      </c>
      <c r="K3095" t="s">
        <v>57</v>
      </c>
      <c r="L3095" t="s">
        <v>57</v>
      </c>
      <c r="M3095" t="s">
        <v>57</v>
      </c>
      <c r="N3095">
        <v>1</v>
      </c>
      <c r="O3095">
        <v>20</v>
      </c>
      <c r="P3095">
        <v>300</v>
      </c>
      <c r="Q3095">
        <v>3.5</v>
      </c>
      <c r="R3095">
        <v>2010</v>
      </c>
      <c r="S3095">
        <v>4</v>
      </c>
      <c r="T3095">
        <v>25</v>
      </c>
      <c r="U3095" s="1">
        <v>40293</v>
      </c>
      <c r="V3095" s="5">
        <f>Main[[#This Row],[Average_Cost_for_two]] * VLOOKUP(Main[[#This Row],[Currency]],'Currency'!A:B,2,FALSE)</f>
        <v>3.6</v>
      </c>
      <c r="W3095" s="5" t="str">
        <f>IF(Main[[#This Row],[Avg_Cost_USD]]&lt;10,"Low",
IF(Main[[#This Row],[Avg_Cost_USD]]&lt;=30,"Medium","High"))</f>
        <v>Low</v>
      </c>
    </row>
    <row r="3096" spans="1:23" x14ac:dyDescent="0.3">
      <c r="A3096">
        <v>18107851</v>
      </c>
      <c r="B3096" t="s">
        <v>3743</v>
      </c>
      <c r="C3096">
        <v>1</v>
      </c>
      <c r="D3096" t="s">
        <v>54</v>
      </c>
      <c r="E3096" t="s">
        <v>66</v>
      </c>
      <c r="F3096">
        <v>77.215018499999999</v>
      </c>
      <c r="G3096">
        <v>28.7102675</v>
      </c>
      <c r="H3096" t="s">
        <v>342</v>
      </c>
      <c r="I3096" t="s">
        <v>19</v>
      </c>
      <c r="J3096" t="s">
        <v>57</v>
      </c>
      <c r="K3096" t="s">
        <v>57</v>
      </c>
      <c r="L3096" t="s">
        <v>57</v>
      </c>
      <c r="M3096" t="s">
        <v>57</v>
      </c>
      <c r="N3096">
        <v>1</v>
      </c>
      <c r="O3096">
        <v>1</v>
      </c>
      <c r="P3096">
        <v>300</v>
      </c>
      <c r="Q3096">
        <v>1</v>
      </c>
      <c r="R3096">
        <v>2017</v>
      </c>
      <c r="S3096">
        <v>4</v>
      </c>
      <c r="T3096">
        <v>9</v>
      </c>
      <c r="U3096" s="1">
        <v>42834</v>
      </c>
      <c r="V3096" s="5">
        <f>Main[[#This Row],[Average_Cost_for_two]] * VLOOKUP(Main[[#This Row],[Currency]],'Currency'!A:B,2,FALSE)</f>
        <v>3.6</v>
      </c>
      <c r="W3096" s="5" t="str">
        <f>IF(Main[[#This Row],[Avg_Cost_USD]]&lt;10,"Low",
IF(Main[[#This Row],[Avg_Cost_USD]]&lt;=30,"Medium","High"))</f>
        <v>Low</v>
      </c>
    </row>
    <row r="3097" spans="1:23" x14ac:dyDescent="0.3">
      <c r="A3097">
        <v>2377</v>
      </c>
      <c r="B3097" t="s">
        <v>3744</v>
      </c>
      <c r="C3097">
        <v>1</v>
      </c>
      <c r="D3097" t="s">
        <v>54</v>
      </c>
      <c r="E3097" t="s">
        <v>1665</v>
      </c>
      <c r="F3097">
        <v>77.149729699999995</v>
      </c>
      <c r="G3097">
        <v>28.6938779</v>
      </c>
      <c r="H3097" t="s">
        <v>628</v>
      </c>
      <c r="I3097" t="s">
        <v>19</v>
      </c>
      <c r="J3097" t="s">
        <v>57</v>
      </c>
      <c r="K3097" t="s">
        <v>57</v>
      </c>
      <c r="L3097" t="s">
        <v>57</v>
      </c>
      <c r="M3097" t="s">
        <v>57</v>
      </c>
      <c r="N3097">
        <v>1</v>
      </c>
      <c r="O3097">
        <v>66</v>
      </c>
      <c r="P3097">
        <v>300</v>
      </c>
      <c r="Q3097">
        <v>2.7</v>
      </c>
      <c r="R3097">
        <v>2017</v>
      </c>
      <c r="S3097">
        <v>4</v>
      </c>
      <c r="T3097">
        <v>18</v>
      </c>
      <c r="U3097" s="1">
        <v>42843</v>
      </c>
      <c r="V3097" s="5">
        <f>Main[[#This Row],[Average_Cost_for_two]] * VLOOKUP(Main[[#This Row],[Currency]],'Currency'!A:B,2,FALSE)</f>
        <v>3.6</v>
      </c>
      <c r="W3097" s="5" t="str">
        <f>IF(Main[[#This Row],[Avg_Cost_USD]]&lt;10,"Low",
IF(Main[[#This Row],[Avg_Cost_USD]]&lt;=30,"Medium","High"))</f>
        <v>Low</v>
      </c>
    </row>
    <row r="3098" spans="1:23" x14ac:dyDescent="0.3">
      <c r="A3098">
        <v>18491638</v>
      </c>
      <c r="B3098" t="s">
        <v>3745</v>
      </c>
      <c r="C3098">
        <v>1</v>
      </c>
      <c r="D3098" t="s">
        <v>54</v>
      </c>
      <c r="E3098" t="s">
        <v>98</v>
      </c>
      <c r="F3098">
        <v>0</v>
      </c>
      <c r="G3098">
        <v>0</v>
      </c>
      <c r="H3098" t="s">
        <v>521</v>
      </c>
      <c r="I3098" t="s">
        <v>19</v>
      </c>
      <c r="J3098" t="s">
        <v>57</v>
      </c>
      <c r="K3098" t="s">
        <v>57</v>
      </c>
      <c r="L3098" t="s">
        <v>57</v>
      </c>
      <c r="M3098" t="s">
        <v>57</v>
      </c>
      <c r="N3098">
        <v>1</v>
      </c>
      <c r="O3098">
        <v>1</v>
      </c>
      <c r="P3098">
        <v>300</v>
      </c>
      <c r="Q3098">
        <v>1</v>
      </c>
      <c r="R3098">
        <v>2010</v>
      </c>
      <c r="S3098">
        <v>4</v>
      </c>
      <c r="T3098">
        <v>18</v>
      </c>
      <c r="U3098" s="1">
        <v>40286</v>
      </c>
      <c r="V3098" s="5">
        <f>Main[[#This Row],[Average_Cost_for_two]] * VLOOKUP(Main[[#This Row],[Currency]],'Currency'!A:B,2,FALSE)</f>
        <v>3.6</v>
      </c>
      <c r="W3098" s="5" t="str">
        <f>IF(Main[[#This Row],[Avg_Cost_USD]]&lt;10,"Low",
IF(Main[[#This Row],[Avg_Cost_USD]]&lt;=30,"Medium","High"))</f>
        <v>Low</v>
      </c>
    </row>
    <row r="3099" spans="1:23" x14ac:dyDescent="0.3">
      <c r="A3099">
        <v>18462589</v>
      </c>
      <c r="B3099" t="s">
        <v>3677</v>
      </c>
      <c r="C3099">
        <v>1</v>
      </c>
      <c r="D3099" t="s">
        <v>54</v>
      </c>
      <c r="E3099" t="s">
        <v>160</v>
      </c>
      <c r="F3099">
        <v>77.294171000000006</v>
      </c>
      <c r="G3099">
        <v>28.642713000000001</v>
      </c>
      <c r="H3099" t="s">
        <v>430</v>
      </c>
      <c r="I3099" t="s">
        <v>19</v>
      </c>
      <c r="J3099" t="s">
        <v>57</v>
      </c>
      <c r="K3099" t="s">
        <v>61</v>
      </c>
      <c r="L3099" t="s">
        <v>57</v>
      </c>
      <c r="M3099" t="s">
        <v>57</v>
      </c>
      <c r="N3099">
        <v>1</v>
      </c>
      <c r="O3099">
        <v>1</v>
      </c>
      <c r="P3099">
        <v>300</v>
      </c>
      <c r="Q3099">
        <v>1</v>
      </c>
      <c r="R3099">
        <v>2015</v>
      </c>
      <c r="S3099">
        <v>4</v>
      </c>
      <c r="T3099">
        <v>15</v>
      </c>
      <c r="U3099" s="1">
        <v>42109</v>
      </c>
      <c r="V3099" s="5">
        <f>Main[[#This Row],[Average_Cost_for_two]] * VLOOKUP(Main[[#This Row],[Currency]],'Currency'!A:B,2,FALSE)</f>
        <v>3.6</v>
      </c>
      <c r="W3099" s="5" t="str">
        <f>IF(Main[[#This Row],[Avg_Cost_USD]]&lt;10,"Low",
IF(Main[[#This Row],[Avg_Cost_USD]]&lt;=30,"Medium","High"))</f>
        <v>Low</v>
      </c>
    </row>
    <row r="3100" spans="1:23" x14ac:dyDescent="0.3">
      <c r="A3100">
        <v>18336474</v>
      </c>
      <c r="B3100" t="s">
        <v>659</v>
      </c>
      <c r="C3100">
        <v>1</v>
      </c>
      <c r="D3100" t="s">
        <v>54</v>
      </c>
      <c r="E3100" t="s">
        <v>160</v>
      </c>
      <c r="F3100">
        <v>77.296303899999998</v>
      </c>
      <c r="G3100">
        <v>28.642748000000001</v>
      </c>
      <c r="H3100" t="s">
        <v>3746</v>
      </c>
      <c r="I3100" t="s">
        <v>19</v>
      </c>
      <c r="J3100" t="s">
        <v>57</v>
      </c>
      <c r="K3100" t="s">
        <v>57</v>
      </c>
      <c r="L3100" t="s">
        <v>57</v>
      </c>
      <c r="M3100" t="s">
        <v>57</v>
      </c>
      <c r="N3100">
        <v>1</v>
      </c>
      <c r="O3100">
        <v>2</v>
      </c>
      <c r="P3100">
        <v>300</v>
      </c>
      <c r="Q3100">
        <v>1</v>
      </c>
      <c r="R3100">
        <v>2012</v>
      </c>
      <c r="S3100">
        <v>4</v>
      </c>
      <c r="T3100">
        <v>28</v>
      </c>
      <c r="U3100" s="1">
        <v>41027</v>
      </c>
      <c r="V3100" s="5">
        <f>Main[[#This Row],[Average_Cost_for_two]] * VLOOKUP(Main[[#This Row],[Currency]],'Currency'!A:B,2,FALSE)</f>
        <v>3.6</v>
      </c>
      <c r="W3100" s="5" t="str">
        <f>IF(Main[[#This Row],[Avg_Cost_USD]]&lt;10,"Low",
IF(Main[[#This Row],[Avg_Cost_USD]]&lt;=30,"Medium","High"))</f>
        <v>Low</v>
      </c>
    </row>
    <row r="3101" spans="1:23" x14ac:dyDescent="0.3">
      <c r="A3101">
        <v>18400733</v>
      </c>
      <c r="B3101" t="s">
        <v>3747</v>
      </c>
      <c r="C3101">
        <v>1</v>
      </c>
      <c r="D3101" t="s">
        <v>54</v>
      </c>
      <c r="E3101" t="s">
        <v>1403</v>
      </c>
      <c r="F3101">
        <v>77.207274179999999</v>
      </c>
      <c r="G3101">
        <v>28.523522589999999</v>
      </c>
      <c r="H3101" t="s">
        <v>935</v>
      </c>
      <c r="I3101" t="s">
        <v>19</v>
      </c>
      <c r="J3101" t="s">
        <v>57</v>
      </c>
      <c r="K3101" t="s">
        <v>61</v>
      </c>
      <c r="L3101" t="s">
        <v>57</v>
      </c>
      <c r="M3101" t="s">
        <v>57</v>
      </c>
      <c r="N3101">
        <v>1</v>
      </c>
      <c r="O3101">
        <v>79</v>
      </c>
      <c r="P3101">
        <v>300</v>
      </c>
      <c r="Q3101">
        <v>3.8</v>
      </c>
      <c r="R3101">
        <v>2018</v>
      </c>
      <c r="S3101">
        <v>4</v>
      </c>
      <c r="T3101">
        <v>1</v>
      </c>
      <c r="U3101" s="1">
        <v>43191</v>
      </c>
      <c r="V3101" s="5">
        <f>Main[[#This Row],[Average_Cost_for_two]] * VLOOKUP(Main[[#This Row],[Currency]],'Currency'!A:B,2,FALSE)</f>
        <v>3.6</v>
      </c>
      <c r="W3101" s="5" t="str">
        <f>IF(Main[[#This Row],[Avg_Cost_USD]]&lt;10,"Low",
IF(Main[[#This Row],[Avg_Cost_USD]]&lt;=30,"Medium","High"))</f>
        <v>Low</v>
      </c>
    </row>
    <row r="3102" spans="1:23" x14ac:dyDescent="0.3">
      <c r="A3102">
        <v>18285204</v>
      </c>
      <c r="B3102" t="s">
        <v>3748</v>
      </c>
      <c r="C3102">
        <v>1</v>
      </c>
      <c r="D3102" t="s">
        <v>54</v>
      </c>
      <c r="E3102" t="s">
        <v>1093</v>
      </c>
      <c r="F3102">
        <v>77.192897540000004</v>
      </c>
      <c r="G3102">
        <v>28.561530779999998</v>
      </c>
      <c r="H3102" t="s">
        <v>1025</v>
      </c>
      <c r="I3102" t="s">
        <v>19</v>
      </c>
      <c r="J3102" t="s">
        <v>57</v>
      </c>
      <c r="K3102" t="s">
        <v>57</v>
      </c>
      <c r="L3102" t="s">
        <v>57</v>
      </c>
      <c r="M3102" t="s">
        <v>57</v>
      </c>
      <c r="N3102">
        <v>1</v>
      </c>
      <c r="O3102">
        <v>1</v>
      </c>
      <c r="P3102">
        <v>300</v>
      </c>
      <c r="Q3102">
        <v>1</v>
      </c>
      <c r="R3102">
        <v>2017</v>
      </c>
      <c r="S3102">
        <v>4</v>
      </c>
      <c r="T3102">
        <v>23</v>
      </c>
      <c r="U3102" s="1">
        <v>42848</v>
      </c>
      <c r="V3102" s="5">
        <f>Main[[#This Row],[Average_Cost_for_two]] * VLOOKUP(Main[[#This Row],[Currency]],'Currency'!A:B,2,FALSE)</f>
        <v>3.6</v>
      </c>
      <c r="W3102" s="5" t="str">
        <f>IF(Main[[#This Row],[Avg_Cost_USD]]&lt;10,"Low",
IF(Main[[#This Row],[Avg_Cost_USD]]&lt;=30,"Medium","High"))</f>
        <v>Low</v>
      </c>
    </row>
    <row r="3103" spans="1:23" x14ac:dyDescent="0.3">
      <c r="A3103">
        <v>1634</v>
      </c>
      <c r="B3103" t="s">
        <v>3749</v>
      </c>
      <c r="C3103">
        <v>1</v>
      </c>
      <c r="D3103" t="s">
        <v>54</v>
      </c>
      <c r="E3103" t="s">
        <v>346</v>
      </c>
      <c r="F3103">
        <v>77.195761099999999</v>
      </c>
      <c r="G3103">
        <v>28.5761246</v>
      </c>
      <c r="H3103" t="s">
        <v>649</v>
      </c>
      <c r="I3103" t="s">
        <v>19</v>
      </c>
      <c r="J3103" t="s">
        <v>57</v>
      </c>
      <c r="K3103" t="s">
        <v>57</v>
      </c>
      <c r="L3103" t="s">
        <v>57</v>
      </c>
      <c r="M3103" t="s">
        <v>57</v>
      </c>
      <c r="N3103">
        <v>1</v>
      </c>
      <c r="O3103">
        <v>38</v>
      </c>
      <c r="P3103">
        <v>300</v>
      </c>
      <c r="Q3103">
        <v>3.3</v>
      </c>
      <c r="R3103">
        <v>2018</v>
      </c>
      <c r="S3103">
        <v>4</v>
      </c>
      <c r="T3103">
        <v>15</v>
      </c>
      <c r="U3103" s="1">
        <v>43205</v>
      </c>
      <c r="V3103" s="5">
        <f>Main[[#This Row],[Average_Cost_for_two]] * VLOOKUP(Main[[#This Row],[Currency]],'Currency'!A:B,2,FALSE)</f>
        <v>3.6</v>
      </c>
      <c r="W3103" s="5" t="str">
        <f>IF(Main[[#This Row],[Avg_Cost_USD]]&lt;10,"Low",
IF(Main[[#This Row],[Avg_Cost_USD]]&lt;=30,"Medium","High"))</f>
        <v>Low</v>
      </c>
    </row>
    <row r="3104" spans="1:23" x14ac:dyDescent="0.3">
      <c r="A3104">
        <v>18456150</v>
      </c>
      <c r="B3104" t="s">
        <v>3750</v>
      </c>
      <c r="C3104">
        <v>1</v>
      </c>
      <c r="D3104" t="s">
        <v>54</v>
      </c>
      <c r="E3104" t="s">
        <v>1539</v>
      </c>
      <c r="F3104">
        <v>0</v>
      </c>
      <c r="G3104">
        <v>0</v>
      </c>
      <c r="H3104" t="s">
        <v>444</v>
      </c>
      <c r="I3104" t="s">
        <v>19</v>
      </c>
      <c r="J3104" t="s">
        <v>57</v>
      </c>
      <c r="K3104" t="s">
        <v>57</v>
      </c>
      <c r="L3104" t="s">
        <v>57</v>
      </c>
      <c r="M3104" t="s">
        <v>57</v>
      </c>
      <c r="N3104">
        <v>1</v>
      </c>
      <c r="O3104">
        <v>11</v>
      </c>
      <c r="P3104">
        <v>300</v>
      </c>
      <c r="Q3104">
        <v>3.2</v>
      </c>
      <c r="R3104">
        <v>2015</v>
      </c>
      <c r="S3104">
        <v>4</v>
      </c>
      <c r="T3104">
        <v>27</v>
      </c>
      <c r="U3104" s="1">
        <v>42121</v>
      </c>
      <c r="V3104" s="5">
        <f>Main[[#This Row],[Average_Cost_for_two]] * VLOOKUP(Main[[#This Row],[Currency]],'Currency'!A:B,2,FALSE)</f>
        <v>3.6</v>
      </c>
      <c r="W3104" s="5" t="str">
        <f>IF(Main[[#This Row],[Avg_Cost_USD]]&lt;10,"Low",
IF(Main[[#This Row],[Avg_Cost_USD]]&lt;=30,"Medium","High"))</f>
        <v>Low</v>
      </c>
    </row>
    <row r="3105" spans="1:23" x14ac:dyDescent="0.3">
      <c r="A3105">
        <v>18224540</v>
      </c>
      <c r="B3105" t="s">
        <v>3751</v>
      </c>
      <c r="C3105">
        <v>1</v>
      </c>
      <c r="D3105" t="s">
        <v>54</v>
      </c>
      <c r="E3105" t="s">
        <v>532</v>
      </c>
      <c r="F3105">
        <v>77.292821219999993</v>
      </c>
      <c r="G3105">
        <v>28.66869015</v>
      </c>
      <c r="H3105" t="s">
        <v>289</v>
      </c>
      <c r="I3105" t="s">
        <v>19</v>
      </c>
      <c r="J3105" t="s">
        <v>57</v>
      </c>
      <c r="K3105" t="s">
        <v>57</v>
      </c>
      <c r="L3105" t="s">
        <v>57</v>
      </c>
      <c r="M3105" t="s">
        <v>57</v>
      </c>
      <c r="N3105">
        <v>1</v>
      </c>
      <c r="O3105">
        <v>3</v>
      </c>
      <c r="P3105">
        <v>300</v>
      </c>
      <c r="Q3105">
        <v>1</v>
      </c>
      <c r="R3105">
        <v>2010</v>
      </c>
      <c r="S3105">
        <v>4</v>
      </c>
      <c r="T3105">
        <v>9</v>
      </c>
      <c r="U3105" s="1">
        <v>40277</v>
      </c>
      <c r="V3105" s="5">
        <f>Main[[#This Row],[Average_Cost_for_two]] * VLOOKUP(Main[[#This Row],[Currency]],'Currency'!A:B,2,FALSE)</f>
        <v>3.6</v>
      </c>
      <c r="W3105" s="5" t="str">
        <f>IF(Main[[#This Row],[Avg_Cost_USD]]&lt;10,"Low",
IF(Main[[#This Row],[Avg_Cost_USD]]&lt;=30,"Medium","High"))</f>
        <v>Low</v>
      </c>
    </row>
    <row r="3106" spans="1:23" x14ac:dyDescent="0.3">
      <c r="A3106">
        <v>18025106</v>
      </c>
      <c r="B3106" t="s">
        <v>3752</v>
      </c>
      <c r="C3106">
        <v>1</v>
      </c>
      <c r="D3106" t="s">
        <v>54</v>
      </c>
      <c r="E3106" t="s">
        <v>149</v>
      </c>
      <c r="F3106">
        <v>77.113773600000002</v>
      </c>
      <c r="G3106">
        <v>28.634177900000001</v>
      </c>
      <c r="H3106" t="s">
        <v>439</v>
      </c>
      <c r="I3106" t="s">
        <v>19</v>
      </c>
      <c r="J3106" t="s">
        <v>57</v>
      </c>
      <c r="K3106" t="s">
        <v>57</v>
      </c>
      <c r="L3106" t="s">
        <v>57</v>
      </c>
      <c r="M3106" t="s">
        <v>57</v>
      </c>
      <c r="N3106">
        <v>1</v>
      </c>
      <c r="O3106">
        <v>15</v>
      </c>
      <c r="P3106">
        <v>300</v>
      </c>
      <c r="Q3106">
        <v>3.3</v>
      </c>
      <c r="R3106">
        <v>2015</v>
      </c>
      <c r="S3106">
        <v>4</v>
      </c>
      <c r="T3106">
        <v>28</v>
      </c>
      <c r="U3106" s="1">
        <v>42122</v>
      </c>
      <c r="V3106" s="5">
        <f>Main[[#This Row],[Average_Cost_for_two]] * VLOOKUP(Main[[#This Row],[Currency]],'Currency'!A:B,2,FALSE)</f>
        <v>3.6</v>
      </c>
      <c r="W3106" s="5" t="str">
        <f>IF(Main[[#This Row],[Avg_Cost_USD]]&lt;10,"Low",
IF(Main[[#This Row],[Avg_Cost_USD]]&lt;=30,"Medium","High"))</f>
        <v>Low</v>
      </c>
    </row>
    <row r="3107" spans="1:23" x14ac:dyDescent="0.3">
      <c r="A3107">
        <v>18204802</v>
      </c>
      <c r="B3107" t="s">
        <v>3753</v>
      </c>
      <c r="C3107">
        <v>1</v>
      </c>
      <c r="D3107" t="s">
        <v>54</v>
      </c>
      <c r="E3107" t="s">
        <v>701</v>
      </c>
      <c r="F3107">
        <v>77.099839399999993</v>
      </c>
      <c r="G3107">
        <v>28.635043</v>
      </c>
      <c r="H3107" t="s">
        <v>315</v>
      </c>
      <c r="I3107" t="s">
        <v>19</v>
      </c>
      <c r="J3107" t="s">
        <v>57</v>
      </c>
      <c r="K3107" t="s">
        <v>57</v>
      </c>
      <c r="L3107" t="s">
        <v>57</v>
      </c>
      <c r="M3107" t="s">
        <v>57</v>
      </c>
      <c r="N3107">
        <v>1</v>
      </c>
      <c r="O3107">
        <v>5</v>
      </c>
      <c r="P3107">
        <v>300</v>
      </c>
      <c r="Q3107">
        <v>2.9</v>
      </c>
      <c r="R3107">
        <v>2015</v>
      </c>
      <c r="S3107">
        <v>4</v>
      </c>
      <c r="T3107">
        <v>10</v>
      </c>
      <c r="U3107" s="1">
        <v>42104</v>
      </c>
      <c r="V3107" s="5">
        <f>Main[[#This Row],[Average_Cost_for_two]] * VLOOKUP(Main[[#This Row],[Currency]],'Currency'!A:B,2,FALSE)</f>
        <v>3.6</v>
      </c>
      <c r="W3107" s="5" t="str">
        <f>IF(Main[[#This Row],[Avg_Cost_USD]]&lt;10,"Low",
IF(Main[[#This Row],[Avg_Cost_USD]]&lt;=30,"Medium","High"))</f>
        <v>Low</v>
      </c>
    </row>
    <row r="3108" spans="1:23" x14ac:dyDescent="0.3">
      <c r="A3108">
        <v>303244</v>
      </c>
      <c r="B3108" t="s">
        <v>805</v>
      </c>
      <c r="C3108">
        <v>1</v>
      </c>
      <c r="D3108" t="s">
        <v>54</v>
      </c>
      <c r="E3108" t="s">
        <v>432</v>
      </c>
      <c r="F3108">
        <v>77.163218560000004</v>
      </c>
      <c r="G3108">
        <v>28.557885129999999</v>
      </c>
      <c r="H3108" t="s">
        <v>733</v>
      </c>
      <c r="I3108" t="s">
        <v>19</v>
      </c>
      <c r="J3108" t="s">
        <v>57</v>
      </c>
      <c r="K3108" t="s">
        <v>57</v>
      </c>
      <c r="L3108" t="s">
        <v>57</v>
      </c>
      <c r="M3108" t="s">
        <v>57</v>
      </c>
      <c r="N3108">
        <v>1</v>
      </c>
      <c r="O3108">
        <v>9</v>
      </c>
      <c r="P3108">
        <v>300</v>
      </c>
      <c r="Q3108">
        <v>3.1</v>
      </c>
      <c r="R3108">
        <v>2010</v>
      </c>
      <c r="S3108">
        <v>4</v>
      </c>
      <c r="T3108">
        <v>2</v>
      </c>
      <c r="U3108" s="1">
        <v>40270</v>
      </c>
      <c r="V3108" s="5">
        <f>Main[[#This Row],[Average_Cost_for_two]] * VLOOKUP(Main[[#This Row],[Currency]],'Currency'!A:B,2,FALSE)</f>
        <v>3.6</v>
      </c>
      <c r="W3108" s="5" t="str">
        <f>IF(Main[[#This Row],[Avg_Cost_USD]]&lt;10,"Low",
IF(Main[[#This Row],[Avg_Cost_USD]]&lt;=30,"Medium","High"))</f>
        <v>Low</v>
      </c>
    </row>
    <row r="3109" spans="1:23" x14ac:dyDescent="0.3">
      <c r="A3109">
        <v>18337907</v>
      </c>
      <c r="B3109" t="s">
        <v>3754</v>
      </c>
      <c r="C3109">
        <v>1</v>
      </c>
      <c r="D3109" t="s">
        <v>54</v>
      </c>
      <c r="E3109" t="s">
        <v>884</v>
      </c>
      <c r="F3109">
        <v>77.310352899999998</v>
      </c>
      <c r="G3109">
        <v>28.6580412</v>
      </c>
      <c r="H3109" t="s">
        <v>287</v>
      </c>
      <c r="I3109" t="s">
        <v>19</v>
      </c>
      <c r="J3109" t="s">
        <v>57</v>
      </c>
      <c r="K3109" t="s">
        <v>57</v>
      </c>
      <c r="L3109" t="s">
        <v>57</v>
      </c>
      <c r="M3109" t="s">
        <v>57</v>
      </c>
      <c r="N3109">
        <v>1</v>
      </c>
      <c r="O3109">
        <v>19</v>
      </c>
      <c r="P3109">
        <v>300</v>
      </c>
      <c r="Q3109">
        <v>3.4</v>
      </c>
      <c r="R3109">
        <v>2018</v>
      </c>
      <c r="S3109">
        <v>4</v>
      </c>
      <c r="T3109">
        <v>6</v>
      </c>
      <c r="U3109" s="1">
        <v>43196</v>
      </c>
      <c r="V3109" s="5">
        <f>Main[[#This Row],[Average_Cost_for_two]] * VLOOKUP(Main[[#This Row],[Currency]],'Currency'!A:B,2,FALSE)</f>
        <v>3.6</v>
      </c>
      <c r="W3109" s="5" t="str">
        <f>IF(Main[[#This Row],[Avg_Cost_USD]]&lt;10,"Low",
IF(Main[[#This Row],[Avg_Cost_USD]]&lt;=30,"Medium","High"))</f>
        <v>Low</v>
      </c>
    </row>
    <row r="3110" spans="1:23" x14ac:dyDescent="0.3">
      <c r="A3110">
        <v>18250797</v>
      </c>
      <c r="B3110" t="s">
        <v>3755</v>
      </c>
      <c r="C3110">
        <v>1</v>
      </c>
      <c r="D3110" t="s">
        <v>54</v>
      </c>
      <c r="E3110" t="s">
        <v>1511</v>
      </c>
      <c r="F3110">
        <v>77.177857700000004</v>
      </c>
      <c r="G3110">
        <v>28.691831000000001</v>
      </c>
      <c r="H3110" t="s">
        <v>342</v>
      </c>
      <c r="I3110" t="s">
        <v>19</v>
      </c>
      <c r="J3110" t="s">
        <v>57</v>
      </c>
      <c r="K3110" t="s">
        <v>57</v>
      </c>
      <c r="L3110" t="s">
        <v>57</v>
      </c>
      <c r="M3110" t="s">
        <v>57</v>
      </c>
      <c r="N3110">
        <v>1</v>
      </c>
      <c r="O3110">
        <v>26</v>
      </c>
      <c r="P3110">
        <v>300</v>
      </c>
      <c r="Q3110">
        <v>3.3</v>
      </c>
      <c r="R3110">
        <v>2011</v>
      </c>
      <c r="S3110">
        <v>3</v>
      </c>
      <c r="T3110">
        <v>26</v>
      </c>
      <c r="U3110" s="1">
        <v>40628</v>
      </c>
      <c r="V3110" s="5">
        <f>Main[[#This Row],[Average_Cost_for_two]] * VLOOKUP(Main[[#This Row],[Currency]],'Currency'!A:B,2,FALSE)</f>
        <v>3.6</v>
      </c>
      <c r="W3110" s="5" t="str">
        <f>IF(Main[[#This Row],[Avg_Cost_USD]]&lt;10,"Low",
IF(Main[[#This Row],[Avg_Cost_USD]]&lt;=30,"Medium","High"))</f>
        <v>Low</v>
      </c>
    </row>
    <row r="3111" spans="1:23" x14ac:dyDescent="0.3">
      <c r="A3111">
        <v>1862</v>
      </c>
      <c r="B3111" t="s">
        <v>3756</v>
      </c>
      <c r="C3111">
        <v>1</v>
      </c>
      <c r="D3111" t="s">
        <v>54</v>
      </c>
      <c r="E3111" t="s">
        <v>1941</v>
      </c>
      <c r="F3111">
        <v>77.188460199999994</v>
      </c>
      <c r="G3111">
        <v>28.567778300000001</v>
      </c>
      <c r="H3111" t="s">
        <v>461</v>
      </c>
      <c r="I3111" t="s">
        <v>19</v>
      </c>
      <c r="J3111" t="s">
        <v>57</v>
      </c>
      <c r="K3111" t="s">
        <v>61</v>
      </c>
      <c r="L3111" t="s">
        <v>57</v>
      </c>
      <c r="M3111" t="s">
        <v>57</v>
      </c>
      <c r="N3111">
        <v>1</v>
      </c>
      <c r="O3111">
        <v>38</v>
      </c>
      <c r="P3111">
        <v>300</v>
      </c>
      <c r="Q3111">
        <v>2.6</v>
      </c>
      <c r="R3111">
        <v>2015</v>
      </c>
      <c r="S3111">
        <v>3</v>
      </c>
      <c r="T3111">
        <v>22</v>
      </c>
      <c r="U3111" s="1">
        <v>42085</v>
      </c>
      <c r="V3111" s="5">
        <f>Main[[#This Row],[Average_Cost_for_two]] * VLOOKUP(Main[[#This Row],[Currency]],'Currency'!A:B,2,FALSE)</f>
        <v>3.6</v>
      </c>
      <c r="W3111" s="5" t="str">
        <f>IF(Main[[#This Row],[Avg_Cost_USD]]&lt;10,"Low",
IF(Main[[#This Row],[Avg_Cost_USD]]&lt;=30,"Medium","High"))</f>
        <v>Low</v>
      </c>
    </row>
    <row r="3112" spans="1:23" x14ac:dyDescent="0.3">
      <c r="A3112">
        <v>308006</v>
      </c>
      <c r="B3112" t="s">
        <v>3757</v>
      </c>
      <c r="C3112">
        <v>1</v>
      </c>
      <c r="D3112" t="s">
        <v>54</v>
      </c>
      <c r="E3112" t="s">
        <v>211</v>
      </c>
      <c r="F3112">
        <v>77.223983329999996</v>
      </c>
      <c r="G3112">
        <v>28.656888890000001</v>
      </c>
      <c r="H3112" t="s">
        <v>515</v>
      </c>
      <c r="I3112" t="s">
        <v>19</v>
      </c>
      <c r="J3112" t="s">
        <v>57</v>
      </c>
      <c r="K3112" t="s">
        <v>57</v>
      </c>
      <c r="L3112" t="s">
        <v>57</v>
      </c>
      <c r="M3112" t="s">
        <v>57</v>
      </c>
      <c r="N3112">
        <v>1</v>
      </c>
      <c r="O3112">
        <v>5</v>
      </c>
      <c r="P3112">
        <v>300</v>
      </c>
      <c r="Q3112">
        <v>3</v>
      </c>
      <c r="R3112">
        <v>2012</v>
      </c>
      <c r="S3112">
        <v>3</v>
      </c>
      <c r="T3112">
        <v>5</v>
      </c>
      <c r="U3112" s="1">
        <v>40973</v>
      </c>
      <c r="V3112" s="5">
        <f>Main[[#This Row],[Average_Cost_for_two]] * VLOOKUP(Main[[#This Row],[Currency]],'Currency'!A:B,2,FALSE)</f>
        <v>3.6</v>
      </c>
      <c r="W3112" s="5" t="str">
        <f>IF(Main[[#This Row],[Avg_Cost_USD]]&lt;10,"Low",
IF(Main[[#This Row],[Avg_Cost_USD]]&lt;=30,"Medium","High"))</f>
        <v>Low</v>
      </c>
    </row>
    <row r="3113" spans="1:23" x14ac:dyDescent="0.3">
      <c r="A3113">
        <v>18082228</v>
      </c>
      <c r="B3113" t="s">
        <v>3758</v>
      </c>
      <c r="C3113">
        <v>1</v>
      </c>
      <c r="D3113" t="s">
        <v>54</v>
      </c>
      <c r="E3113" t="s">
        <v>3759</v>
      </c>
      <c r="F3113">
        <v>77.226818800000004</v>
      </c>
      <c r="G3113">
        <v>28.647605899999999</v>
      </c>
      <c r="H3113" t="s">
        <v>430</v>
      </c>
      <c r="I3113" t="s">
        <v>19</v>
      </c>
      <c r="J3113" t="s">
        <v>57</v>
      </c>
      <c r="K3113" t="s">
        <v>57</v>
      </c>
      <c r="L3113" t="s">
        <v>57</v>
      </c>
      <c r="M3113" t="s">
        <v>57</v>
      </c>
      <c r="N3113">
        <v>1</v>
      </c>
      <c r="O3113">
        <v>36</v>
      </c>
      <c r="P3113">
        <v>300</v>
      </c>
      <c r="Q3113">
        <v>3.9</v>
      </c>
      <c r="R3113">
        <v>2010</v>
      </c>
      <c r="S3113">
        <v>3</v>
      </c>
      <c r="T3113">
        <v>2</v>
      </c>
      <c r="U3113" s="1">
        <v>40239</v>
      </c>
      <c r="V3113" s="5">
        <f>Main[[#This Row],[Average_Cost_for_two]] * VLOOKUP(Main[[#This Row],[Currency]],'Currency'!A:B,2,FALSE)</f>
        <v>3.6</v>
      </c>
      <c r="W3113" s="5" t="str">
        <f>IF(Main[[#This Row],[Avg_Cost_USD]]&lt;10,"Low",
IF(Main[[#This Row],[Avg_Cost_USD]]&lt;=30,"Medium","High"))</f>
        <v>Low</v>
      </c>
    </row>
    <row r="3114" spans="1:23" x14ac:dyDescent="0.3">
      <c r="A3114">
        <v>18292465</v>
      </c>
      <c r="B3114" t="s">
        <v>3760</v>
      </c>
      <c r="C3114">
        <v>1</v>
      </c>
      <c r="D3114" t="s">
        <v>54</v>
      </c>
      <c r="E3114" t="s">
        <v>119</v>
      </c>
      <c r="F3114">
        <v>77.2419072</v>
      </c>
      <c r="G3114">
        <v>28.644762</v>
      </c>
      <c r="H3114" t="s">
        <v>296</v>
      </c>
      <c r="I3114" t="s">
        <v>19</v>
      </c>
      <c r="J3114" t="s">
        <v>57</v>
      </c>
      <c r="K3114" t="s">
        <v>57</v>
      </c>
      <c r="L3114" t="s">
        <v>57</v>
      </c>
      <c r="M3114" t="s">
        <v>57</v>
      </c>
      <c r="N3114">
        <v>1</v>
      </c>
      <c r="O3114">
        <v>3</v>
      </c>
      <c r="P3114">
        <v>300</v>
      </c>
      <c r="Q3114">
        <v>1</v>
      </c>
      <c r="R3114">
        <v>2013</v>
      </c>
      <c r="S3114">
        <v>3</v>
      </c>
      <c r="T3114">
        <v>13</v>
      </c>
      <c r="U3114" s="1">
        <v>41346</v>
      </c>
      <c r="V3114" s="5">
        <f>Main[[#This Row],[Average_Cost_for_two]] * VLOOKUP(Main[[#This Row],[Currency]],'Currency'!A:B,2,FALSE)</f>
        <v>3.6</v>
      </c>
      <c r="W3114" s="5" t="str">
        <f>IF(Main[[#This Row],[Avg_Cost_USD]]&lt;10,"Low",
IF(Main[[#This Row],[Avg_Cost_USD]]&lt;=30,"Medium","High"))</f>
        <v>Low</v>
      </c>
    </row>
    <row r="3115" spans="1:23" x14ac:dyDescent="0.3">
      <c r="A3115">
        <v>313473</v>
      </c>
      <c r="B3115" t="s">
        <v>3742</v>
      </c>
      <c r="C3115">
        <v>1</v>
      </c>
      <c r="D3115" t="s">
        <v>54</v>
      </c>
      <c r="E3115" t="s">
        <v>81</v>
      </c>
      <c r="F3115">
        <v>77.326115150000007</v>
      </c>
      <c r="G3115">
        <v>28.68426375</v>
      </c>
      <c r="H3115" t="s">
        <v>369</v>
      </c>
      <c r="I3115" t="s">
        <v>19</v>
      </c>
      <c r="J3115" t="s">
        <v>57</v>
      </c>
      <c r="K3115" t="s">
        <v>57</v>
      </c>
      <c r="L3115" t="s">
        <v>57</v>
      </c>
      <c r="M3115" t="s">
        <v>57</v>
      </c>
      <c r="N3115">
        <v>1</v>
      </c>
      <c r="O3115">
        <v>7</v>
      </c>
      <c r="P3115">
        <v>300</v>
      </c>
      <c r="Q3115">
        <v>3</v>
      </c>
      <c r="R3115">
        <v>2010</v>
      </c>
      <c r="S3115">
        <v>3</v>
      </c>
      <c r="T3115">
        <v>12</v>
      </c>
      <c r="U3115" s="1">
        <v>40249</v>
      </c>
      <c r="V3115" s="5">
        <f>Main[[#This Row],[Average_Cost_for_two]] * VLOOKUP(Main[[#This Row],[Currency]],'Currency'!A:B,2,FALSE)</f>
        <v>3.6</v>
      </c>
      <c r="W3115" s="5" t="str">
        <f>IF(Main[[#This Row],[Avg_Cost_USD]]&lt;10,"Low",
IF(Main[[#This Row],[Avg_Cost_USD]]&lt;=30,"Medium","High"))</f>
        <v>Low</v>
      </c>
    </row>
    <row r="3116" spans="1:23" x14ac:dyDescent="0.3">
      <c r="A3116">
        <v>18334422</v>
      </c>
      <c r="B3116" t="s">
        <v>3677</v>
      </c>
      <c r="C3116">
        <v>1</v>
      </c>
      <c r="D3116" t="s">
        <v>54</v>
      </c>
      <c r="E3116" t="s">
        <v>441</v>
      </c>
      <c r="F3116">
        <v>77.2024756</v>
      </c>
      <c r="G3116">
        <v>28.5565678</v>
      </c>
      <c r="H3116" t="s">
        <v>430</v>
      </c>
      <c r="I3116" t="s">
        <v>19</v>
      </c>
      <c r="J3116" t="s">
        <v>57</v>
      </c>
      <c r="K3116" t="s">
        <v>61</v>
      </c>
      <c r="L3116" t="s">
        <v>57</v>
      </c>
      <c r="M3116" t="s">
        <v>57</v>
      </c>
      <c r="N3116">
        <v>1</v>
      </c>
      <c r="O3116">
        <v>9</v>
      </c>
      <c r="P3116">
        <v>300</v>
      </c>
      <c r="Q3116">
        <v>2.9</v>
      </c>
      <c r="R3116">
        <v>2018</v>
      </c>
      <c r="S3116">
        <v>3</v>
      </c>
      <c r="T3116">
        <v>18</v>
      </c>
      <c r="U3116" s="1">
        <v>43177</v>
      </c>
      <c r="V3116" s="5">
        <f>Main[[#This Row],[Average_Cost_for_two]] * VLOOKUP(Main[[#This Row],[Currency]],'Currency'!A:B,2,FALSE)</f>
        <v>3.6</v>
      </c>
      <c r="W3116" s="5" t="str">
        <f>IF(Main[[#This Row],[Avg_Cost_USD]]&lt;10,"Low",
IF(Main[[#This Row],[Avg_Cost_USD]]&lt;=30,"Medium","High"))</f>
        <v>Low</v>
      </c>
    </row>
    <row r="3117" spans="1:23" x14ac:dyDescent="0.3">
      <c r="A3117">
        <v>18423871</v>
      </c>
      <c r="B3117" t="s">
        <v>3761</v>
      </c>
      <c r="C3117">
        <v>1</v>
      </c>
      <c r="D3117" t="s">
        <v>54</v>
      </c>
      <c r="E3117" t="s">
        <v>124</v>
      </c>
      <c r="F3117">
        <v>77.214975999999993</v>
      </c>
      <c r="G3117">
        <v>28.5626079</v>
      </c>
      <c r="H3117" t="s">
        <v>335</v>
      </c>
      <c r="I3117" t="s">
        <v>19</v>
      </c>
      <c r="J3117" t="s">
        <v>57</v>
      </c>
      <c r="K3117" t="s">
        <v>61</v>
      </c>
      <c r="L3117" t="s">
        <v>57</v>
      </c>
      <c r="M3117" t="s">
        <v>57</v>
      </c>
      <c r="N3117">
        <v>1</v>
      </c>
      <c r="O3117">
        <v>23</v>
      </c>
      <c r="P3117">
        <v>300</v>
      </c>
      <c r="Q3117">
        <v>3.1</v>
      </c>
      <c r="R3117">
        <v>2012</v>
      </c>
      <c r="S3117">
        <v>3</v>
      </c>
      <c r="T3117">
        <v>6</v>
      </c>
      <c r="U3117" s="1">
        <v>40974</v>
      </c>
      <c r="V3117" s="5">
        <f>Main[[#This Row],[Average_Cost_for_two]] * VLOOKUP(Main[[#This Row],[Currency]],'Currency'!A:B,2,FALSE)</f>
        <v>3.6</v>
      </c>
      <c r="W3117" s="5" t="str">
        <f>IF(Main[[#This Row],[Avg_Cost_USD]]&lt;10,"Low",
IF(Main[[#This Row],[Avg_Cost_USD]]&lt;=30,"Medium","High"))</f>
        <v>Low</v>
      </c>
    </row>
    <row r="3118" spans="1:23" x14ac:dyDescent="0.3">
      <c r="A3118">
        <v>303716</v>
      </c>
      <c r="B3118" t="s">
        <v>3762</v>
      </c>
      <c r="C3118">
        <v>1</v>
      </c>
      <c r="D3118" t="s">
        <v>54</v>
      </c>
      <c r="E3118" t="s">
        <v>124</v>
      </c>
      <c r="F3118">
        <v>77.204567699999998</v>
      </c>
      <c r="G3118">
        <v>28.551390900000001</v>
      </c>
      <c r="H3118" t="s">
        <v>339</v>
      </c>
      <c r="I3118" t="s">
        <v>19</v>
      </c>
      <c r="J3118" t="s">
        <v>57</v>
      </c>
      <c r="K3118" t="s">
        <v>61</v>
      </c>
      <c r="L3118" t="s">
        <v>57</v>
      </c>
      <c r="M3118" t="s">
        <v>57</v>
      </c>
      <c r="N3118">
        <v>1</v>
      </c>
      <c r="O3118">
        <v>243</v>
      </c>
      <c r="P3118">
        <v>300</v>
      </c>
      <c r="Q3118">
        <v>3.8</v>
      </c>
      <c r="R3118">
        <v>2013</v>
      </c>
      <c r="S3118">
        <v>3</v>
      </c>
      <c r="T3118">
        <v>15</v>
      </c>
      <c r="U3118" s="1">
        <v>41348</v>
      </c>
      <c r="V3118" s="5">
        <f>Main[[#This Row],[Average_Cost_for_two]] * VLOOKUP(Main[[#This Row],[Currency]],'Currency'!A:B,2,FALSE)</f>
        <v>3.6</v>
      </c>
      <c r="W3118" s="5" t="str">
        <f>IF(Main[[#This Row],[Avg_Cost_USD]]&lt;10,"Low",
IF(Main[[#This Row],[Avg_Cost_USD]]&lt;=30,"Medium","High"))</f>
        <v>Low</v>
      </c>
    </row>
    <row r="3119" spans="1:23" x14ac:dyDescent="0.3">
      <c r="A3119">
        <v>18037794</v>
      </c>
      <c r="B3119" t="s">
        <v>848</v>
      </c>
      <c r="C3119">
        <v>1</v>
      </c>
      <c r="D3119" t="s">
        <v>54</v>
      </c>
      <c r="E3119" t="s">
        <v>1674</v>
      </c>
      <c r="F3119">
        <v>77.110832500000001</v>
      </c>
      <c r="G3119">
        <v>28.625810300000001</v>
      </c>
      <c r="H3119" t="s">
        <v>759</v>
      </c>
      <c r="I3119" t="s">
        <v>19</v>
      </c>
      <c r="J3119" t="s">
        <v>57</v>
      </c>
      <c r="K3119" t="s">
        <v>57</v>
      </c>
      <c r="L3119" t="s">
        <v>57</v>
      </c>
      <c r="M3119" t="s">
        <v>57</v>
      </c>
      <c r="N3119">
        <v>1</v>
      </c>
      <c r="O3119">
        <v>3</v>
      </c>
      <c r="P3119">
        <v>300</v>
      </c>
      <c r="Q3119">
        <v>1</v>
      </c>
      <c r="R3119">
        <v>2013</v>
      </c>
      <c r="S3119">
        <v>3</v>
      </c>
      <c r="T3119">
        <v>1</v>
      </c>
      <c r="U3119" s="1">
        <v>41334</v>
      </c>
      <c r="V3119" s="5">
        <f>Main[[#This Row],[Average_Cost_for_two]] * VLOOKUP(Main[[#This Row],[Currency]],'Currency'!A:B,2,FALSE)</f>
        <v>3.6</v>
      </c>
      <c r="W3119" s="5" t="str">
        <f>IF(Main[[#This Row],[Avg_Cost_USD]]&lt;10,"Low",
IF(Main[[#This Row],[Avg_Cost_USD]]&lt;=30,"Medium","High"))</f>
        <v>Low</v>
      </c>
    </row>
    <row r="3120" spans="1:23" x14ac:dyDescent="0.3">
      <c r="A3120">
        <v>18357557</v>
      </c>
      <c r="B3120" t="s">
        <v>3763</v>
      </c>
      <c r="C3120">
        <v>1</v>
      </c>
      <c r="D3120" t="s">
        <v>54</v>
      </c>
      <c r="E3120" t="s">
        <v>83</v>
      </c>
      <c r="F3120">
        <v>77.258430599999997</v>
      </c>
      <c r="G3120">
        <v>28.579282899999999</v>
      </c>
      <c r="H3120" t="s">
        <v>3764</v>
      </c>
      <c r="I3120" t="s">
        <v>19</v>
      </c>
      <c r="J3120" t="s">
        <v>57</v>
      </c>
      <c r="K3120" t="s">
        <v>57</v>
      </c>
      <c r="L3120" t="s">
        <v>57</v>
      </c>
      <c r="M3120" t="s">
        <v>57</v>
      </c>
      <c r="N3120">
        <v>1</v>
      </c>
      <c r="O3120">
        <v>2</v>
      </c>
      <c r="P3120">
        <v>300</v>
      </c>
      <c r="Q3120">
        <v>1</v>
      </c>
      <c r="R3120">
        <v>2018</v>
      </c>
      <c r="S3120">
        <v>3</v>
      </c>
      <c r="T3120">
        <v>9</v>
      </c>
      <c r="U3120" s="1">
        <v>43168</v>
      </c>
      <c r="V3120" s="5">
        <f>Main[[#This Row],[Average_Cost_for_two]] * VLOOKUP(Main[[#This Row],[Currency]],'Currency'!A:B,2,FALSE)</f>
        <v>3.6</v>
      </c>
      <c r="W3120" s="5" t="str">
        <f>IF(Main[[#This Row],[Avg_Cost_USD]]&lt;10,"Low",
IF(Main[[#This Row],[Avg_Cost_USD]]&lt;=30,"Medium","High"))</f>
        <v>Low</v>
      </c>
    </row>
    <row r="3121" spans="1:23" x14ac:dyDescent="0.3">
      <c r="A3121">
        <v>306034</v>
      </c>
      <c r="B3121" t="s">
        <v>643</v>
      </c>
      <c r="C3121">
        <v>1</v>
      </c>
      <c r="D3121" t="s">
        <v>54</v>
      </c>
      <c r="E3121" t="s">
        <v>220</v>
      </c>
      <c r="F3121">
        <v>77.181007899999997</v>
      </c>
      <c r="G3121">
        <v>28.549002300000001</v>
      </c>
      <c r="H3121" t="s">
        <v>315</v>
      </c>
      <c r="I3121" t="s">
        <v>19</v>
      </c>
      <c r="J3121" t="s">
        <v>57</v>
      </c>
      <c r="K3121" t="s">
        <v>57</v>
      </c>
      <c r="L3121" t="s">
        <v>57</v>
      </c>
      <c r="M3121" t="s">
        <v>57</v>
      </c>
      <c r="N3121">
        <v>1</v>
      </c>
      <c r="O3121">
        <v>15</v>
      </c>
      <c r="P3121">
        <v>300</v>
      </c>
      <c r="Q3121">
        <v>3.2</v>
      </c>
      <c r="R3121">
        <v>2014</v>
      </c>
      <c r="S3121">
        <v>3</v>
      </c>
      <c r="T3121">
        <v>5</v>
      </c>
      <c r="U3121" s="1">
        <v>41703</v>
      </c>
      <c r="V3121" s="5">
        <f>Main[[#This Row],[Average_Cost_for_two]] * VLOOKUP(Main[[#This Row],[Currency]],'Currency'!A:B,2,FALSE)</f>
        <v>3.6</v>
      </c>
      <c r="W3121" s="5" t="str">
        <f>IF(Main[[#This Row],[Avg_Cost_USD]]&lt;10,"Low",
IF(Main[[#This Row],[Avg_Cost_USD]]&lt;=30,"Medium","High"))</f>
        <v>Low</v>
      </c>
    </row>
    <row r="3122" spans="1:23" x14ac:dyDescent="0.3">
      <c r="A3122">
        <v>303583</v>
      </c>
      <c r="B3122" t="s">
        <v>3765</v>
      </c>
      <c r="C3122">
        <v>1</v>
      </c>
      <c r="D3122" t="s">
        <v>54</v>
      </c>
      <c r="E3122" t="s">
        <v>220</v>
      </c>
      <c r="F3122">
        <v>77.165636800000001</v>
      </c>
      <c r="G3122">
        <v>28.547402699999999</v>
      </c>
      <c r="H3122" t="s">
        <v>289</v>
      </c>
      <c r="I3122" t="s">
        <v>19</v>
      </c>
      <c r="J3122" t="s">
        <v>57</v>
      </c>
      <c r="K3122" t="s">
        <v>57</v>
      </c>
      <c r="L3122" t="s">
        <v>57</v>
      </c>
      <c r="M3122" t="s">
        <v>57</v>
      </c>
      <c r="N3122">
        <v>1</v>
      </c>
      <c r="O3122">
        <v>53</v>
      </c>
      <c r="P3122">
        <v>300</v>
      </c>
      <c r="Q3122">
        <v>3.4</v>
      </c>
      <c r="R3122">
        <v>2017</v>
      </c>
      <c r="S3122">
        <v>3</v>
      </c>
      <c r="T3122">
        <v>28</v>
      </c>
      <c r="U3122" s="1">
        <v>42822</v>
      </c>
      <c r="V3122" s="5">
        <f>Main[[#This Row],[Average_Cost_for_two]] * VLOOKUP(Main[[#This Row],[Currency]],'Currency'!A:B,2,FALSE)</f>
        <v>3.6</v>
      </c>
      <c r="W3122" s="5" t="str">
        <f>IF(Main[[#This Row],[Avg_Cost_USD]]&lt;10,"Low",
IF(Main[[#This Row],[Avg_Cost_USD]]&lt;=30,"Medium","High"))</f>
        <v>Low</v>
      </c>
    </row>
    <row r="3123" spans="1:23" x14ac:dyDescent="0.3">
      <c r="A3123">
        <v>9470</v>
      </c>
      <c r="B3123" t="s">
        <v>643</v>
      </c>
      <c r="C3123">
        <v>1</v>
      </c>
      <c r="D3123" t="s">
        <v>54</v>
      </c>
      <c r="E3123" t="s">
        <v>396</v>
      </c>
      <c r="F3123">
        <v>77.2071483</v>
      </c>
      <c r="G3123">
        <v>28.6809045</v>
      </c>
      <c r="H3123" t="s">
        <v>315</v>
      </c>
      <c r="I3123" t="s">
        <v>19</v>
      </c>
      <c r="J3123" t="s">
        <v>57</v>
      </c>
      <c r="K3123" t="s">
        <v>57</v>
      </c>
      <c r="L3123" t="s">
        <v>57</v>
      </c>
      <c r="M3123" t="s">
        <v>57</v>
      </c>
      <c r="N3123">
        <v>1</v>
      </c>
      <c r="O3123">
        <v>86</v>
      </c>
      <c r="P3123">
        <v>300</v>
      </c>
      <c r="Q3123">
        <v>3.3</v>
      </c>
      <c r="R3123">
        <v>2012</v>
      </c>
      <c r="S3123">
        <v>3</v>
      </c>
      <c r="T3123">
        <v>8</v>
      </c>
      <c r="U3123" s="1">
        <v>40976</v>
      </c>
      <c r="V3123" s="5">
        <f>Main[[#This Row],[Average_Cost_for_two]] * VLOOKUP(Main[[#This Row],[Currency]],'Currency'!A:B,2,FALSE)</f>
        <v>3.6</v>
      </c>
      <c r="W3123" s="5" t="str">
        <f>IF(Main[[#This Row],[Avg_Cost_USD]]&lt;10,"Low",
IF(Main[[#This Row],[Avg_Cost_USD]]&lt;=30,"Medium","High"))</f>
        <v>Low</v>
      </c>
    </row>
    <row r="3124" spans="1:23" x14ac:dyDescent="0.3">
      <c r="A3124">
        <v>18430598</v>
      </c>
      <c r="B3124" t="s">
        <v>3747</v>
      </c>
      <c r="C3124">
        <v>1</v>
      </c>
      <c r="D3124" t="s">
        <v>54</v>
      </c>
      <c r="E3124" t="s">
        <v>396</v>
      </c>
      <c r="F3124">
        <v>77.208146999999997</v>
      </c>
      <c r="G3124">
        <v>28.680956999999999</v>
      </c>
      <c r="H3124" t="s">
        <v>935</v>
      </c>
      <c r="I3124" t="s">
        <v>19</v>
      </c>
      <c r="J3124" t="s">
        <v>57</v>
      </c>
      <c r="K3124" t="s">
        <v>61</v>
      </c>
      <c r="L3124" t="s">
        <v>57</v>
      </c>
      <c r="M3124" t="s">
        <v>57</v>
      </c>
      <c r="N3124">
        <v>1</v>
      </c>
      <c r="O3124">
        <v>58</v>
      </c>
      <c r="P3124">
        <v>300</v>
      </c>
      <c r="Q3124">
        <v>3.7</v>
      </c>
      <c r="R3124">
        <v>2017</v>
      </c>
      <c r="S3124">
        <v>3</v>
      </c>
      <c r="T3124">
        <v>21</v>
      </c>
      <c r="U3124" s="1">
        <v>42815</v>
      </c>
      <c r="V3124" s="5">
        <f>Main[[#This Row],[Average_Cost_for_two]] * VLOOKUP(Main[[#This Row],[Currency]],'Currency'!A:B,2,FALSE)</f>
        <v>3.6</v>
      </c>
      <c r="W3124" s="5" t="str">
        <f>IF(Main[[#This Row],[Avg_Cost_USD]]&lt;10,"Low",
IF(Main[[#This Row],[Avg_Cost_USD]]&lt;=30,"Medium","High"))</f>
        <v>Low</v>
      </c>
    </row>
    <row r="3125" spans="1:23" x14ac:dyDescent="0.3">
      <c r="A3125">
        <v>304461</v>
      </c>
      <c r="B3125" t="s">
        <v>3766</v>
      </c>
      <c r="C3125">
        <v>1</v>
      </c>
      <c r="D3125" t="s">
        <v>54</v>
      </c>
      <c r="E3125" t="s">
        <v>396</v>
      </c>
      <c r="F3125">
        <v>77.207596100000004</v>
      </c>
      <c r="G3125">
        <v>28.680885400000001</v>
      </c>
      <c r="H3125" t="s">
        <v>315</v>
      </c>
      <c r="I3125" t="s">
        <v>19</v>
      </c>
      <c r="J3125" t="s">
        <v>57</v>
      </c>
      <c r="K3125" t="s">
        <v>57</v>
      </c>
      <c r="L3125" t="s">
        <v>57</v>
      </c>
      <c r="M3125" t="s">
        <v>57</v>
      </c>
      <c r="N3125">
        <v>1</v>
      </c>
      <c r="O3125">
        <v>234</v>
      </c>
      <c r="P3125">
        <v>300</v>
      </c>
      <c r="Q3125">
        <v>3.7</v>
      </c>
      <c r="R3125">
        <v>2011</v>
      </c>
      <c r="S3125">
        <v>3</v>
      </c>
      <c r="T3125">
        <v>4</v>
      </c>
      <c r="U3125" s="1">
        <v>40606</v>
      </c>
      <c r="V3125" s="5">
        <f>Main[[#This Row],[Average_Cost_for_two]] * VLOOKUP(Main[[#This Row],[Currency]],'Currency'!A:B,2,FALSE)</f>
        <v>3.6</v>
      </c>
      <c r="W3125" s="5" t="str">
        <f>IF(Main[[#This Row],[Avg_Cost_USD]]&lt;10,"Low",
IF(Main[[#This Row],[Avg_Cost_USD]]&lt;=30,"Medium","High"))</f>
        <v>Low</v>
      </c>
    </row>
    <row r="3126" spans="1:23" x14ac:dyDescent="0.3">
      <c r="A3126">
        <v>300448</v>
      </c>
      <c r="B3126" t="s">
        <v>3767</v>
      </c>
      <c r="C3126">
        <v>1</v>
      </c>
      <c r="D3126" t="s">
        <v>54</v>
      </c>
      <c r="E3126" t="s">
        <v>987</v>
      </c>
      <c r="F3126">
        <v>77.130067299999993</v>
      </c>
      <c r="G3126">
        <v>28.652200499999999</v>
      </c>
      <c r="H3126" t="s">
        <v>3768</v>
      </c>
      <c r="I3126" t="s">
        <v>19</v>
      </c>
      <c r="J3126" t="s">
        <v>57</v>
      </c>
      <c r="K3126" t="s">
        <v>57</v>
      </c>
      <c r="L3126" t="s">
        <v>57</v>
      </c>
      <c r="M3126" t="s">
        <v>57</v>
      </c>
      <c r="N3126">
        <v>1</v>
      </c>
      <c r="O3126">
        <v>23</v>
      </c>
      <c r="P3126">
        <v>300</v>
      </c>
      <c r="Q3126">
        <v>2.8</v>
      </c>
      <c r="R3126">
        <v>2011</v>
      </c>
      <c r="S3126">
        <v>3</v>
      </c>
      <c r="T3126">
        <v>21</v>
      </c>
      <c r="U3126" s="1">
        <v>40623</v>
      </c>
      <c r="V3126" s="5">
        <f>Main[[#This Row],[Average_Cost_for_two]] * VLOOKUP(Main[[#This Row],[Currency]],'Currency'!A:B,2,FALSE)</f>
        <v>3.6</v>
      </c>
      <c r="W3126" s="5" t="str">
        <f>IF(Main[[#This Row],[Avg_Cost_USD]]&lt;10,"Low",
IF(Main[[#This Row],[Avg_Cost_USD]]&lt;=30,"Medium","High"))</f>
        <v>Low</v>
      </c>
    </row>
    <row r="3127" spans="1:23" x14ac:dyDescent="0.3">
      <c r="A3127">
        <v>5658</v>
      </c>
      <c r="B3127" t="s">
        <v>3769</v>
      </c>
      <c r="C3127">
        <v>1</v>
      </c>
      <c r="D3127" t="s">
        <v>54</v>
      </c>
      <c r="E3127" t="s">
        <v>987</v>
      </c>
      <c r="F3127">
        <v>77.130433330000002</v>
      </c>
      <c r="G3127">
        <v>28.65249167</v>
      </c>
      <c r="H3127" t="s">
        <v>649</v>
      </c>
      <c r="I3127" t="s">
        <v>19</v>
      </c>
      <c r="J3127" t="s">
        <v>57</v>
      </c>
      <c r="K3127" t="s">
        <v>57</v>
      </c>
      <c r="L3127" t="s">
        <v>57</v>
      </c>
      <c r="M3127" t="s">
        <v>57</v>
      </c>
      <c r="N3127">
        <v>1</v>
      </c>
      <c r="O3127">
        <v>16</v>
      </c>
      <c r="P3127">
        <v>300</v>
      </c>
      <c r="Q3127">
        <v>2.9</v>
      </c>
      <c r="R3127">
        <v>2011</v>
      </c>
      <c r="S3127">
        <v>3</v>
      </c>
      <c r="T3127">
        <v>4</v>
      </c>
      <c r="U3127" s="1">
        <v>40606</v>
      </c>
      <c r="V3127" s="5">
        <f>Main[[#This Row],[Average_Cost_for_two]] * VLOOKUP(Main[[#This Row],[Currency]],'Currency'!A:B,2,FALSE)</f>
        <v>3.6</v>
      </c>
      <c r="W3127" s="5" t="str">
        <f>IF(Main[[#This Row],[Avg_Cost_USD]]&lt;10,"Low",
IF(Main[[#This Row],[Avg_Cost_USD]]&lt;=30,"Medium","High"))</f>
        <v>Low</v>
      </c>
    </row>
    <row r="3128" spans="1:23" x14ac:dyDescent="0.3">
      <c r="A3128">
        <v>18423095</v>
      </c>
      <c r="B3128" t="s">
        <v>3632</v>
      </c>
      <c r="C3128">
        <v>1</v>
      </c>
      <c r="D3128" t="s">
        <v>54</v>
      </c>
      <c r="E3128" t="s">
        <v>126</v>
      </c>
      <c r="F3128">
        <v>77.277966199999995</v>
      </c>
      <c r="G3128">
        <v>28.6523602</v>
      </c>
      <c r="H3128" t="s">
        <v>508</v>
      </c>
      <c r="I3128" t="s">
        <v>19</v>
      </c>
      <c r="J3128" t="s">
        <v>57</v>
      </c>
      <c r="K3128" t="s">
        <v>57</v>
      </c>
      <c r="L3128" t="s">
        <v>57</v>
      </c>
      <c r="M3128" t="s">
        <v>57</v>
      </c>
      <c r="N3128">
        <v>1</v>
      </c>
      <c r="O3128">
        <v>6</v>
      </c>
      <c r="P3128">
        <v>300</v>
      </c>
      <c r="Q3128">
        <v>3.2</v>
      </c>
      <c r="R3128">
        <v>2013</v>
      </c>
      <c r="S3128">
        <v>3</v>
      </c>
      <c r="T3128">
        <v>2</v>
      </c>
      <c r="U3128" s="1">
        <v>41335</v>
      </c>
      <c r="V3128" s="5">
        <f>Main[[#This Row],[Average_Cost_for_two]] * VLOOKUP(Main[[#This Row],[Currency]],'Currency'!A:B,2,FALSE)</f>
        <v>3.6</v>
      </c>
      <c r="W3128" s="5" t="str">
        <f>IF(Main[[#This Row],[Avg_Cost_USD]]&lt;10,"Low",
IF(Main[[#This Row],[Avg_Cost_USD]]&lt;=30,"Medium","High"))</f>
        <v>Low</v>
      </c>
    </row>
    <row r="3129" spans="1:23" x14ac:dyDescent="0.3">
      <c r="A3129">
        <v>307223</v>
      </c>
      <c r="B3129" t="s">
        <v>3770</v>
      </c>
      <c r="C3129">
        <v>1</v>
      </c>
      <c r="D3129" t="s">
        <v>54</v>
      </c>
      <c r="E3129" t="s">
        <v>1401</v>
      </c>
      <c r="F3129">
        <v>77.226937000000007</v>
      </c>
      <c r="G3129">
        <v>28.582100000000001</v>
      </c>
      <c r="H3129" t="s">
        <v>1036</v>
      </c>
      <c r="I3129" t="s">
        <v>19</v>
      </c>
      <c r="J3129" t="s">
        <v>57</v>
      </c>
      <c r="K3129" t="s">
        <v>57</v>
      </c>
      <c r="L3129" t="s">
        <v>57</v>
      </c>
      <c r="M3129" t="s">
        <v>57</v>
      </c>
      <c r="N3129">
        <v>1</v>
      </c>
      <c r="O3129">
        <v>58</v>
      </c>
      <c r="P3129">
        <v>300</v>
      </c>
      <c r="Q3129">
        <v>3.6</v>
      </c>
      <c r="R3129">
        <v>2014</v>
      </c>
      <c r="S3129">
        <v>3</v>
      </c>
      <c r="T3129">
        <v>19</v>
      </c>
      <c r="U3129" s="1">
        <v>41717</v>
      </c>
      <c r="V3129" s="5">
        <f>Main[[#This Row],[Average_Cost_for_two]] * VLOOKUP(Main[[#This Row],[Currency]],'Currency'!A:B,2,FALSE)</f>
        <v>3.6</v>
      </c>
      <c r="W3129" s="5" t="str">
        <f>IF(Main[[#This Row],[Avg_Cost_USD]]&lt;10,"Low",
IF(Main[[#This Row],[Avg_Cost_USD]]&lt;=30,"Medium","High"))</f>
        <v>Low</v>
      </c>
    </row>
    <row r="3130" spans="1:23" x14ac:dyDescent="0.3">
      <c r="A3130">
        <v>305183</v>
      </c>
      <c r="B3130" t="s">
        <v>3771</v>
      </c>
      <c r="C3130">
        <v>1</v>
      </c>
      <c r="D3130" t="s">
        <v>54</v>
      </c>
      <c r="E3130" t="s">
        <v>63</v>
      </c>
      <c r="F3130">
        <v>77.126719100000003</v>
      </c>
      <c r="G3130">
        <v>28.544302399999999</v>
      </c>
      <c r="H3130" t="s">
        <v>342</v>
      </c>
      <c r="I3130" t="s">
        <v>19</v>
      </c>
      <c r="J3130" t="s">
        <v>57</v>
      </c>
      <c r="K3130" t="s">
        <v>57</v>
      </c>
      <c r="L3130" t="s">
        <v>57</v>
      </c>
      <c r="M3130" t="s">
        <v>57</v>
      </c>
      <c r="N3130">
        <v>1</v>
      </c>
      <c r="O3130">
        <v>2</v>
      </c>
      <c r="P3130">
        <v>300</v>
      </c>
      <c r="Q3130">
        <v>1</v>
      </c>
      <c r="R3130">
        <v>2010</v>
      </c>
      <c r="S3130">
        <v>3</v>
      </c>
      <c r="T3130">
        <v>19</v>
      </c>
      <c r="U3130" s="1">
        <v>40256</v>
      </c>
      <c r="V3130" s="5">
        <f>Main[[#This Row],[Average_Cost_for_two]] * VLOOKUP(Main[[#This Row],[Currency]],'Currency'!A:B,2,FALSE)</f>
        <v>3.6</v>
      </c>
      <c r="W3130" s="5" t="str">
        <f>IF(Main[[#This Row],[Avg_Cost_USD]]&lt;10,"Low",
IF(Main[[#This Row],[Avg_Cost_USD]]&lt;=30,"Medium","High"))</f>
        <v>Low</v>
      </c>
    </row>
    <row r="3131" spans="1:23" x14ac:dyDescent="0.3">
      <c r="A3131">
        <v>18332076</v>
      </c>
      <c r="B3131" t="s">
        <v>3772</v>
      </c>
      <c r="C3131">
        <v>1</v>
      </c>
      <c r="D3131" t="s">
        <v>54</v>
      </c>
      <c r="E3131" t="s">
        <v>990</v>
      </c>
      <c r="F3131">
        <v>77.216906499999993</v>
      </c>
      <c r="G3131">
        <v>28.533793800000002</v>
      </c>
      <c r="H3131" t="s">
        <v>3773</v>
      </c>
      <c r="I3131" t="s">
        <v>19</v>
      </c>
      <c r="J3131" t="s">
        <v>57</v>
      </c>
      <c r="K3131" t="s">
        <v>61</v>
      </c>
      <c r="L3131" t="s">
        <v>57</v>
      </c>
      <c r="M3131" t="s">
        <v>57</v>
      </c>
      <c r="N3131">
        <v>1</v>
      </c>
      <c r="O3131">
        <v>20</v>
      </c>
      <c r="P3131">
        <v>300</v>
      </c>
      <c r="Q3131">
        <v>3.3</v>
      </c>
      <c r="R3131">
        <v>2014</v>
      </c>
      <c r="S3131">
        <v>3</v>
      </c>
      <c r="T3131">
        <v>14</v>
      </c>
      <c r="U3131" s="1">
        <v>41712</v>
      </c>
      <c r="V3131" s="5">
        <f>Main[[#This Row],[Average_Cost_for_two]] * VLOOKUP(Main[[#This Row],[Currency]],'Currency'!A:B,2,FALSE)</f>
        <v>3.6</v>
      </c>
      <c r="W3131" s="5" t="str">
        <f>IF(Main[[#This Row],[Avg_Cost_USD]]&lt;10,"Low",
IF(Main[[#This Row],[Avg_Cost_USD]]&lt;=30,"Medium","High"))</f>
        <v>Low</v>
      </c>
    </row>
    <row r="3132" spans="1:23" x14ac:dyDescent="0.3">
      <c r="A3132">
        <v>18375388</v>
      </c>
      <c r="B3132" t="s">
        <v>1695</v>
      </c>
      <c r="C3132">
        <v>1</v>
      </c>
      <c r="D3132" t="s">
        <v>54</v>
      </c>
      <c r="E3132" t="s">
        <v>104</v>
      </c>
      <c r="F3132">
        <v>77.290529899999996</v>
      </c>
      <c r="G3132">
        <v>28.606839900000001</v>
      </c>
      <c r="H3132" t="s">
        <v>1351</v>
      </c>
      <c r="I3132" t="s">
        <v>19</v>
      </c>
      <c r="J3132" t="s">
        <v>57</v>
      </c>
      <c r="K3132" t="s">
        <v>57</v>
      </c>
      <c r="L3132" t="s">
        <v>57</v>
      </c>
      <c r="M3132" t="s">
        <v>57</v>
      </c>
      <c r="N3132">
        <v>1</v>
      </c>
      <c r="O3132">
        <v>3</v>
      </c>
      <c r="P3132">
        <v>300</v>
      </c>
      <c r="Q3132">
        <v>1</v>
      </c>
      <c r="R3132">
        <v>2013</v>
      </c>
      <c r="S3132">
        <v>3</v>
      </c>
      <c r="T3132">
        <v>11</v>
      </c>
      <c r="U3132" s="1">
        <v>41344</v>
      </c>
      <c r="V3132" s="5">
        <f>Main[[#This Row],[Average_Cost_for_two]] * VLOOKUP(Main[[#This Row],[Currency]],'Currency'!A:B,2,FALSE)</f>
        <v>3.6</v>
      </c>
      <c r="W3132" s="5" t="str">
        <f>IF(Main[[#This Row],[Avg_Cost_USD]]&lt;10,"Low",
IF(Main[[#This Row],[Avg_Cost_USD]]&lt;=30,"Medium","High"))</f>
        <v>Low</v>
      </c>
    </row>
    <row r="3133" spans="1:23" x14ac:dyDescent="0.3">
      <c r="A3133">
        <v>308812</v>
      </c>
      <c r="B3133" t="s">
        <v>3774</v>
      </c>
      <c r="C3133">
        <v>1</v>
      </c>
      <c r="D3133" t="s">
        <v>54</v>
      </c>
      <c r="E3133" t="s">
        <v>104</v>
      </c>
      <c r="F3133">
        <v>77.2935856</v>
      </c>
      <c r="G3133">
        <v>28.608891100000001</v>
      </c>
      <c r="H3133" t="s">
        <v>335</v>
      </c>
      <c r="I3133" t="s">
        <v>19</v>
      </c>
      <c r="J3133" t="s">
        <v>57</v>
      </c>
      <c r="K3133" t="s">
        <v>61</v>
      </c>
      <c r="L3133" t="s">
        <v>57</v>
      </c>
      <c r="M3133" t="s">
        <v>57</v>
      </c>
      <c r="N3133">
        <v>1</v>
      </c>
      <c r="O3133">
        <v>36</v>
      </c>
      <c r="P3133">
        <v>300</v>
      </c>
      <c r="Q3133">
        <v>2.4</v>
      </c>
      <c r="R3133">
        <v>2012</v>
      </c>
      <c r="S3133">
        <v>3</v>
      </c>
      <c r="T3133">
        <v>20</v>
      </c>
      <c r="U3133" s="1">
        <v>40988</v>
      </c>
      <c r="V3133" s="5">
        <f>Main[[#This Row],[Average_Cost_for_two]] * VLOOKUP(Main[[#This Row],[Currency]],'Currency'!A:B,2,FALSE)</f>
        <v>3.6</v>
      </c>
      <c r="W3133" s="5" t="str">
        <f>IF(Main[[#This Row],[Avg_Cost_USD]]&lt;10,"Low",
IF(Main[[#This Row],[Avg_Cost_USD]]&lt;=30,"Medium","High"))</f>
        <v>Low</v>
      </c>
    </row>
    <row r="3134" spans="1:23" x14ac:dyDescent="0.3">
      <c r="A3134">
        <v>301105</v>
      </c>
      <c r="B3134" t="s">
        <v>3775</v>
      </c>
      <c r="C3134">
        <v>1</v>
      </c>
      <c r="D3134" t="s">
        <v>54</v>
      </c>
      <c r="E3134" t="s">
        <v>106</v>
      </c>
      <c r="F3134">
        <v>77.336538700000006</v>
      </c>
      <c r="G3134">
        <v>28.610162299999999</v>
      </c>
      <c r="H3134" t="s">
        <v>335</v>
      </c>
      <c r="I3134" t="s">
        <v>19</v>
      </c>
      <c r="J3134" t="s">
        <v>57</v>
      </c>
      <c r="K3134" t="s">
        <v>57</v>
      </c>
      <c r="L3134" t="s">
        <v>57</v>
      </c>
      <c r="M3134" t="s">
        <v>57</v>
      </c>
      <c r="N3134">
        <v>1</v>
      </c>
      <c r="O3134">
        <v>9</v>
      </c>
      <c r="P3134">
        <v>300</v>
      </c>
      <c r="Q3134">
        <v>2.9</v>
      </c>
      <c r="R3134">
        <v>2011</v>
      </c>
      <c r="S3134">
        <v>3</v>
      </c>
      <c r="T3134">
        <v>4</v>
      </c>
      <c r="U3134" s="1">
        <v>40606</v>
      </c>
      <c r="V3134" s="5">
        <f>Main[[#This Row],[Average_Cost_for_two]] * VLOOKUP(Main[[#This Row],[Currency]],'Currency'!A:B,2,FALSE)</f>
        <v>3.6</v>
      </c>
      <c r="W3134" s="5" t="str">
        <f>IF(Main[[#This Row],[Avg_Cost_USD]]&lt;10,"Low",
IF(Main[[#This Row],[Avg_Cost_USD]]&lt;=30,"Medium","High"))</f>
        <v>Low</v>
      </c>
    </row>
    <row r="3135" spans="1:23" x14ac:dyDescent="0.3">
      <c r="A3135">
        <v>309509</v>
      </c>
      <c r="B3135" t="s">
        <v>3776</v>
      </c>
      <c r="C3135">
        <v>1</v>
      </c>
      <c r="D3135" t="s">
        <v>54</v>
      </c>
      <c r="E3135" t="s">
        <v>182</v>
      </c>
      <c r="F3135">
        <v>77.170877399999995</v>
      </c>
      <c r="G3135">
        <v>28.558628599999999</v>
      </c>
      <c r="H3135" t="s">
        <v>335</v>
      </c>
      <c r="I3135" t="s">
        <v>19</v>
      </c>
      <c r="J3135" t="s">
        <v>57</v>
      </c>
      <c r="K3135" t="s">
        <v>57</v>
      </c>
      <c r="L3135" t="s">
        <v>57</v>
      </c>
      <c r="M3135" t="s">
        <v>57</v>
      </c>
      <c r="N3135">
        <v>1</v>
      </c>
      <c r="O3135">
        <v>1</v>
      </c>
      <c r="P3135">
        <v>300</v>
      </c>
      <c r="Q3135">
        <v>1</v>
      </c>
      <c r="R3135">
        <v>2017</v>
      </c>
      <c r="S3135">
        <v>3</v>
      </c>
      <c r="T3135">
        <v>10</v>
      </c>
      <c r="U3135" s="1">
        <v>42804</v>
      </c>
      <c r="V3135" s="5">
        <f>Main[[#This Row],[Average_Cost_for_two]] * VLOOKUP(Main[[#This Row],[Currency]],'Currency'!A:B,2,FALSE)</f>
        <v>3.6</v>
      </c>
      <c r="W3135" s="5" t="str">
        <f>IF(Main[[#This Row],[Avg_Cost_USD]]&lt;10,"Low",
IF(Main[[#This Row],[Avg_Cost_USD]]&lt;=30,"Medium","High"))</f>
        <v>Low</v>
      </c>
    </row>
    <row r="3136" spans="1:23" x14ac:dyDescent="0.3">
      <c r="A3136">
        <v>313159</v>
      </c>
      <c r="B3136" t="s">
        <v>428</v>
      </c>
      <c r="C3136">
        <v>1</v>
      </c>
      <c r="D3136" t="s">
        <v>54</v>
      </c>
      <c r="E3136" t="s">
        <v>96</v>
      </c>
      <c r="F3136">
        <v>77.252414200000004</v>
      </c>
      <c r="G3136">
        <v>28.547874199999999</v>
      </c>
      <c r="H3136" t="s">
        <v>850</v>
      </c>
      <c r="I3136" t="s">
        <v>19</v>
      </c>
      <c r="J3136" t="s">
        <v>57</v>
      </c>
      <c r="K3136" t="s">
        <v>61</v>
      </c>
      <c r="L3136" t="s">
        <v>57</v>
      </c>
      <c r="M3136" t="s">
        <v>57</v>
      </c>
      <c r="N3136">
        <v>1</v>
      </c>
      <c r="O3136">
        <v>9</v>
      </c>
      <c r="P3136">
        <v>300</v>
      </c>
      <c r="Q3136">
        <v>3.2</v>
      </c>
      <c r="R3136">
        <v>2018</v>
      </c>
      <c r="S3136">
        <v>3</v>
      </c>
      <c r="T3136">
        <v>13</v>
      </c>
      <c r="U3136" s="1">
        <v>43172</v>
      </c>
      <c r="V3136" s="5">
        <f>Main[[#This Row],[Average_Cost_for_two]] * VLOOKUP(Main[[#This Row],[Currency]],'Currency'!A:B,2,FALSE)</f>
        <v>3.6</v>
      </c>
      <c r="W3136" s="5" t="str">
        <f>IF(Main[[#This Row],[Avg_Cost_USD]]&lt;10,"Low",
IF(Main[[#This Row],[Avg_Cost_USD]]&lt;=30,"Medium","High"))</f>
        <v>Low</v>
      </c>
    </row>
    <row r="3137" spans="1:23" x14ac:dyDescent="0.3">
      <c r="A3137">
        <v>7330</v>
      </c>
      <c r="B3137" t="s">
        <v>3777</v>
      </c>
      <c r="C3137">
        <v>1</v>
      </c>
      <c r="D3137" t="s">
        <v>54</v>
      </c>
      <c r="E3137" t="s">
        <v>1679</v>
      </c>
      <c r="F3137">
        <v>77.084570200000002</v>
      </c>
      <c r="G3137">
        <v>28.670228600000002</v>
      </c>
      <c r="H3137" t="s">
        <v>3587</v>
      </c>
      <c r="I3137" t="s">
        <v>19</v>
      </c>
      <c r="J3137" t="s">
        <v>57</v>
      </c>
      <c r="K3137" t="s">
        <v>61</v>
      </c>
      <c r="L3137" t="s">
        <v>57</v>
      </c>
      <c r="M3137" t="s">
        <v>57</v>
      </c>
      <c r="N3137">
        <v>1</v>
      </c>
      <c r="O3137">
        <v>43</v>
      </c>
      <c r="P3137">
        <v>300</v>
      </c>
      <c r="Q3137">
        <v>3</v>
      </c>
      <c r="R3137">
        <v>2017</v>
      </c>
      <c r="S3137">
        <v>3</v>
      </c>
      <c r="T3137">
        <v>1</v>
      </c>
      <c r="U3137" s="1">
        <v>42795</v>
      </c>
      <c r="V3137" s="5">
        <f>Main[[#This Row],[Average_Cost_for_two]] * VLOOKUP(Main[[#This Row],[Currency]],'Currency'!A:B,2,FALSE)</f>
        <v>3.6</v>
      </c>
      <c r="W3137" s="5" t="str">
        <f>IF(Main[[#This Row],[Avg_Cost_USD]]&lt;10,"Low",
IF(Main[[#This Row],[Avg_Cost_USD]]&lt;=30,"Medium","High"))</f>
        <v>Low</v>
      </c>
    </row>
    <row r="3138" spans="1:23" x14ac:dyDescent="0.3">
      <c r="A3138">
        <v>306636</v>
      </c>
      <c r="B3138" t="s">
        <v>3778</v>
      </c>
      <c r="C3138">
        <v>1</v>
      </c>
      <c r="D3138" t="s">
        <v>54</v>
      </c>
      <c r="E3138" t="s">
        <v>1679</v>
      </c>
      <c r="F3138">
        <v>77.111327599999996</v>
      </c>
      <c r="G3138">
        <v>28.677044800000001</v>
      </c>
      <c r="H3138" t="s">
        <v>935</v>
      </c>
      <c r="I3138" t="s">
        <v>19</v>
      </c>
      <c r="J3138" t="s">
        <v>57</v>
      </c>
      <c r="K3138" t="s">
        <v>61</v>
      </c>
      <c r="L3138" t="s">
        <v>57</v>
      </c>
      <c r="M3138" t="s">
        <v>57</v>
      </c>
      <c r="N3138">
        <v>1</v>
      </c>
      <c r="O3138">
        <v>52</v>
      </c>
      <c r="P3138">
        <v>300</v>
      </c>
      <c r="Q3138">
        <v>3.6</v>
      </c>
      <c r="R3138">
        <v>2018</v>
      </c>
      <c r="S3138">
        <v>3</v>
      </c>
      <c r="T3138">
        <v>6</v>
      </c>
      <c r="U3138" s="1">
        <v>43165</v>
      </c>
      <c r="V3138" s="5">
        <f>Main[[#This Row],[Average_Cost_for_two]] * VLOOKUP(Main[[#This Row],[Currency]],'Currency'!A:B,2,FALSE)</f>
        <v>3.6</v>
      </c>
      <c r="W3138" s="5" t="str">
        <f>IF(Main[[#This Row],[Avg_Cost_USD]]&lt;10,"Low",
IF(Main[[#This Row],[Avg_Cost_USD]]&lt;=30,"Medium","High"))</f>
        <v>Low</v>
      </c>
    </row>
    <row r="3139" spans="1:23" x14ac:dyDescent="0.3">
      <c r="A3139">
        <v>302815</v>
      </c>
      <c r="B3139" t="s">
        <v>3779</v>
      </c>
      <c r="C3139">
        <v>1</v>
      </c>
      <c r="D3139" t="s">
        <v>54</v>
      </c>
      <c r="E3139" t="s">
        <v>1920</v>
      </c>
      <c r="F3139">
        <v>77.240560200000004</v>
      </c>
      <c r="G3139">
        <v>28.6143292</v>
      </c>
      <c r="H3139" t="s">
        <v>344</v>
      </c>
      <c r="I3139" t="s">
        <v>19</v>
      </c>
      <c r="J3139" t="s">
        <v>57</v>
      </c>
      <c r="K3139" t="s">
        <v>57</v>
      </c>
      <c r="L3139" t="s">
        <v>57</v>
      </c>
      <c r="M3139" t="s">
        <v>57</v>
      </c>
      <c r="N3139">
        <v>1</v>
      </c>
      <c r="O3139">
        <v>100</v>
      </c>
      <c r="P3139">
        <v>300</v>
      </c>
      <c r="Q3139">
        <v>3.3</v>
      </c>
      <c r="R3139">
        <v>2011</v>
      </c>
      <c r="S3139">
        <v>3</v>
      </c>
      <c r="T3139">
        <v>17</v>
      </c>
      <c r="U3139" s="1">
        <v>40619</v>
      </c>
      <c r="V3139" s="5">
        <f>Main[[#This Row],[Average_Cost_for_two]] * VLOOKUP(Main[[#This Row],[Currency]],'Currency'!A:B,2,FALSE)</f>
        <v>3.6</v>
      </c>
      <c r="W3139" s="5" t="str">
        <f>IF(Main[[#This Row],[Avg_Cost_USD]]&lt;10,"Low",
IF(Main[[#This Row],[Avg_Cost_USD]]&lt;=30,"Medium","High"))</f>
        <v>Low</v>
      </c>
    </row>
    <row r="3140" spans="1:23" x14ac:dyDescent="0.3">
      <c r="A3140">
        <v>8272</v>
      </c>
      <c r="B3140" t="s">
        <v>3623</v>
      </c>
      <c r="C3140">
        <v>1</v>
      </c>
      <c r="D3140" t="s">
        <v>54</v>
      </c>
      <c r="E3140" t="s">
        <v>991</v>
      </c>
      <c r="F3140">
        <v>77.123417259999997</v>
      </c>
      <c r="G3140">
        <v>28.66653148</v>
      </c>
      <c r="H3140" t="s">
        <v>434</v>
      </c>
      <c r="I3140" t="s">
        <v>19</v>
      </c>
      <c r="J3140" t="s">
        <v>57</v>
      </c>
      <c r="K3140" t="s">
        <v>61</v>
      </c>
      <c r="L3140" t="s">
        <v>57</v>
      </c>
      <c r="M3140" t="s">
        <v>57</v>
      </c>
      <c r="N3140">
        <v>1</v>
      </c>
      <c r="O3140">
        <v>50</v>
      </c>
      <c r="P3140">
        <v>300</v>
      </c>
      <c r="Q3140">
        <v>3.2</v>
      </c>
      <c r="R3140">
        <v>2016</v>
      </c>
      <c r="S3140">
        <v>3</v>
      </c>
      <c r="T3140">
        <v>21</v>
      </c>
      <c r="U3140" s="1">
        <v>42450</v>
      </c>
      <c r="V3140" s="5">
        <f>Main[[#This Row],[Average_Cost_for_two]] * VLOOKUP(Main[[#This Row],[Currency]],'Currency'!A:B,2,FALSE)</f>
        <v>3.6</v>
      </c>
      <c r="W3140" s="5" t="str">
        <f>IF(Main[[#This Row],[Avg_Cost_USD]]&lt;10,"Low",
IF(Main[[#This Row],[Avg_Cost_USD]]&lt;=30,"Medium","High"))</f>
        <v>Low</v>
      </c>
    </row>
    <row r="3141" spans="1:23" x14ac:dyDescent="0.3">
      <c r="A3141">
        <v>303105</v>
      </c>
      <c r="B3141" t="s">
        <v>805</v>
      </c>
      <c r="C3141">
        <v>1</v>
      </c>
      <c r="D3141" t="s">
        <v>54</v>
      </c>
      <c r="E3141" t="s">
        <v>991</v>
      </c>
      <c r="F3141">
        <v>77.123271079999995</v>
      </c>
      <c r="G3141">
        <v>28.666674159999999</v>
      </c>
      <c r="H3141" t="s">
        <v>733</v>
      </c>
      <c r="I3141" t="s">
        <v>19</v>
      </c>
      <c r="J3141" t="s">
        <v>57</v>
      </c>
      <c r="K3141" t="s">
        <v>57</v>
      </c>
      <c r="L3141" t="s">
        <v>57</v>
      </c>
      <c r="M3141" t="s">
        <v>57</v>
      </c>
      <c r="N3141">
        <v>1</v>
      </c>
      <c r="O3141">
        <v>24</v>
      </c>
      <c r="P3141">
        <v>300</v>
      </c>
      <c r="Q3141">
        <v>3.2</v>
      </c>
      <c r="R3141">
        <v>2013</v>
      </c>
      <c r="S3141">
        <v>3</v>
      </c>
      <c r="T3141">
        <v>15</v>
      </c>
      <c r="U3141" s="1">
        <v>41348</v>
      </c>
      <c r="V3141" s="5">
        <f>Main[[#This Row],[Average_Cost_for_two]] * VLOOKUP(Main[[#This Row],[Currency]],'Currency'!A:B,2,FALSE)</f>
        <v>3.6</v>
      </c>
      <c r="W3141" s="5" t="str">
        <f>IF(Main[[#This Row],[Avg_Cost_USD]]&lt;10,"Low",
IF(Main[[#This Row],[Avg_Cost_USD]]&lt;=30,"Medium","High"))</f>
        <v>Low</v>
      </c>
    </row>
    <row r="3142" spans="1:23" x14ac:dyDescent="0.3">
      <c r="A3142">
        <v>18107869</v>
      </c>
      <c r="B3142" t="s">
        <v>3780</v>
      </c>
      <c r="C3142">
        <v>1</v>
      </c>
      <c r="D3142" t="s">
        <v>54</v>
      </c>
      <c r="E3142" t="s">
        <v>996</v>
      </c>
      <c r="F3142">
        <v>77.188908400000003</v>
      </c>
      <c r="G3142">
        <v>28.6434584</v>
      </c>
      <c r="H3142" t="s">
        <v>315</v>
      </c>
      <c r="I3142" t="s">
        <v>19</v>
      </c>
      <c r="J3142" t="s">
        <v>57</v>
      </c>
      <c r="K3142" t="s">
        <v>57</v>
      </c>
      <c r="L3142" t="s">
        <v>57</v>
      </c>
      <c r="M3142" t="s">
        <v>57</v>
      </c>
      <c r="N3142">
        <v>1</v>
      </c>
      <c r="O3142">
        <v>12</v>
      </c>
      <c r="P3142">
        <v>300</v>
      </c>
      <c r="Q3142">
        <v>3</v>
      </c>
      <c r="R3142">
        <v>2017</v>
      </c>
      <c r="S3142">
        <v>3</v>
      </c>
      <c r="T3142">
        <v>4</v>
      </c>
      <c r="U3142" s="1">
        <v>42798</v>
      </c>
      <c r="V3142" s="5">
        <f>Main[[#This Row],[Average_Cost_for_two]] * VLOOKUP(Main[[#This Row],[Currency]],'Currency'!A:B,2,FALSE)</f>
        <v>3.6</v>
      </c>
      <c r="W3142" s="5" t="str">
        <f>IF(Main[[#This Row],[Avg_Cost_USD]]&lt;10,"Low",
IF(Main[[#This Row],[Avg_Cost_USD]]&lt;=30,"Medium","High"))</f>
        <v>Low</v>
      </c>
    </row>
    <row r="3143" spans="1:23" x14ac:dyDescent="0.3">
      <c r="A3143">
        <v>300844</v>
      </c>
      <c r="B3143" t="s">
        <v>643</v>
      </c>
      <c r="C3143">
        <v>1</v>
      </c>
      <c r="D3143" t="s">
        <v>54</v>
      </c>
      <c r="E3143" t="s">
        <v>1718</v>
      </c>
      <c r="F3143">
        <v>77.1292361</v>
      </c>
      <c r="G3143">
        <v>28.7049801</v>
      </c>
      <c r="H3143" t="s">
        <v>315</v>
      </c>
      <c r="I3143" t="s">
        <v>19</v>
      </c>
      <c r="J3143" t="s">
        <v>57</v>
      </c>
      <c r="K3143" t="s">
        <v>57</v>
      </c>
      <c r="L3143" t="s">
        <v>57</v>
      </c>
      <c r="M3143" t="s">
        <v>57</v>
      </c>
      <c r="N3143">
        <v>1</v>
      </c>
      <c r="O3143">
        <v>85</v>
      </c>
      <c r="P3143">
        <v>300</v>
      </c>
      <c r="Q3143">
        <v>3.3</v>
      </c>
      <c r="R3143">
        <v>2016</v>
      </c>
      <c r="S3143">
        <v>3</v>
      </c>
      <c r="T3143">
        <v>27</v>
      </c>
      <c r="U3143" s="1">
        <v>42456</v>
      </c>
      <c r="V3143" s="5">
        <f>Main[[#This Row],[Average_Cost_for_two]] * VLOOKUP(Main[[#This Row],[Currency]],'Currency'!A:B,2,FALSE)</f>
        <v>3.6</v>
      </c>
      <c r="W3143" s="5" t="str">
        <f>IF(Main[[#This Row],[Avg_Cost_USD]]&lt;10,"Low",
IF(Main[[#This Row],[Avg_Cost_USD]]&lt;=30,"Medium","High"))</f>
        <v>Low</v>
      </c>
    </row>
    <row r="3144" spans="1:23" x14ac:dyDescent="0.3">
      <c r="A3144">
        <v>18461946</v>
      </c>
      <c r="B3144" t="s">
        <v>3781</v>
      </c>
      <c r="C3144">
        <v>1</v>
      </c>
      <c r="D3144" t="s">
        <v>54</v>
      </c>
      <c r="E3144" t="s">
        <v>1093</v>
      </c>
      <c r="F3144">
        <v>0</v>
      </c>
      <c r="G3144">
        <v>0</v>
      </c>
      <c r="H3144" t="s">
        <v>3782</v>
      </c>
      <c r="I3144" t="s">
        <v>19</v>
      </c>
      <c r="J3144" t="s">
        <v>57</v>
      </c>
      <c r="K3144" t="s">
        <v>57</v>
      </c>
      <c r="L3144" t="s">
        <v>57</v>
      </c>
      <c r="M3144" t="s">
        <v>57</v>
      </c>
      <c r="N3144">
        <v>1</v>
      </c>
      <c r="O3144">
        <v>15</v>
      </c>
      <c r="P3144">
        <v>300</v>
      </c>
      <c r="Q3144">
        <v>3.3</v>
      </c>
      <c r="R3144">
        <v>2011</v>
      </c>
      <c r="S3144">
        <v>3</v>
      </c>
      <c r="T3144">
        <v>10</v>
      </c>
      <c r="U3144" s="1">
        <v>40612</v>
      </c>
      <c r="V3144" s="5">
        <f>Main[[#This Row],[Average_Cost_for_two]] * VLOOKUP(Main[[#This Row],[Currency]],'Currency'!A:B,2,FALSE)</f>
        <v>3.6</v>
      </c>
      <c r="W3144" s="5" t="str">
        <f>IF(Main[[#This Row],[Avg_Cost_USD]]&lt;10,"Low",
IF(Main[[#This Row],[Avg_Cost_USD]]&lt;=30,"Medium","High"))</f>
        <v>Low</v>
      </c>
    </row>
    <row r="3145" spans="1:23" x14ac:dyDescent="0.3">
      <c r="A3145">
        <v>18496493</v>
      </c>
      <c r="B3145" t="s">
        <v>3783</v>
      </c>
      <c r="C3145">
        <v>1</v>
      </c>
      <c r="D3145" t="s">
        <v>54</v>
      </c>
      <c r="E3145" t="s">
        <v>1093</v>
      </c>
      <c r="F3145">
        <v>0</v>
      </c>
      <c r="G3145">
        <v>0</v>
      </c>
      <c r="H3145" t="s">
        <v>913</v>
      </c>
      <c r="I3145" t="s">
        <v>19</v>
      </c>
      <c r="J3145" t="s">
        <v>57</v>
      </c>
      <c r="K3145" t="s">
        <v>57</v>
      </c>
      <c r="L3145" t="s">
        <v>57</v>
      </c>
      <c r="M3145" t="s">
        <v>57</v>
      </c>
      <c r="N3145">
        <v>1</v>
      </c>
      <c r="O3145">
        <v>1</v>
      </c>
      <c r="P3145">
        <v>300</v>
      </c>
      <c r="Q3145">
        <v>1</v>
      </c>
      <c r="R3145">
        <v>2010</v>
      </c>
      <c r="S3145">
        <v>3</v>
      </c>
      <c r="T3145">
        <v>15</v>
      </c>
      <c r="U3145" s="1">
        <v>40252</v>
      </c>
      <c r="V3145" s="5">
        <f>Main[[#This Row],[Average_Cost_for_two]] * VLOOKUP(Main[[#This Row],[Currency]],'Currency'!A:B,2,FALSE)</f>
        <v>3.6</v>
      </c>
      <c r="W3145" s="5" t="str">
        <f>IF(Main[[#This Row],[Avg_Cost_USD]]&lt;10,"Low",
IF(Main[[#This Row],[Avg_Cost_USD]]&lt;=30,"Medium","High"))</f>
        <v>Low</v>
      </c>
    </row>
    <row r="3146" spans="1:23" x14ac:dyDescent="0.3">
      <c r="A3146">
        <v>1629</v>
      </c>
      <c r="B3146" t="s">
        <v>3784</v>
      </c>
      <c r="C3146">
        <v>1</v>
      </c>
      <c r="D3146" t="s">
        <v>54</v>
      </c>
      <c r="E3146" t="s">
        <v>1539</v>
      </c>
      <c r="F3146">
        <v>77.169141499999995</v>
      </c>
      <c r="G3146">
        <v>28.587529</v>
      </c>
      <c r="H3146" t="s">
        <v>303</v>
      </c>
      <c r="I3146" t="s">
        <v>19</v>
      </c>
      <c r="J3146" t="s">
        <v>57</v>
      </c>
      <c r="K3146" t="s">
        <v>57</v>
      </c>
      <c r="L3146" t="s">
        <v>57</v>
      </c>
      <c r="M3146" t="s">
        <v>57</v>
      </c>
      <c r="N3146">
        <v>1</v>
      </c>
      <c r="O3146">
        <v>23</v>
      </c>
      <c r="P3146">
        <v>300</v>
      </c>
      <c r="Q3146">
        <v>2.5</v>
      </c>
      <c r="R3146">
        <v>2015</v>
      </c>
      <c r="S3146">
        <v>3</v>
      </c>
      <c r="T3146">
        <v>13</v>
      </c>
      <c r="U3146" s="1">
        <v>42076</v>
      </c>
      <c r="V3146" s="5">
        <f>Main[[#This Row],[Average_Cost_for_two]] * VLOOKUP(Main[[#This Row],[Currency]],'Currency'!A:B,2,FALSE)</f>
        <v>3.6</v>
      </c>
      <c r="W3146" s="5" t="str">
        <f>IF(Main[[#This Row],[Avg_Cost_USD]]&lt;10,"Low",
IF(Main[[#This Row],[Avg_Cost_USD]]&lt;=30,"Medium","High"))</f>
        <v>Low</v>
      </c>
    </row>
    <row r="3147" spans="1:23" x14ac:dyDescent="0.3">
      <c r="A3147">
        <v>18355138</v>
      </c>
      <c r="B3147" t="s">
        <v>3785</v>
      </c>
      <c r="C3147">
        <v>1</v>
      </c>
      <c r="D3147" t="s">
        <v>54</v>
      </c>
      <c r="E3147" t="s">
        <v>1539</v>
      </c>
      <c r="F3147">
        <v>77.168557160000006</v>
      </c>
      <c r="G3147">
        <v>28.58764742</v>
      </c>
      <c r="H3147" t="s">
        <v>315</v>
      </c>
      <c r="I3147" t="s">
        <v>19</v>
      </c>
      <c r="J3147" t="s">
        <v>57</v>
      </c>
      <c r="K3147" t="s">
        <v>61</v>
      </c>
      <c r="L3147" t="s">
        <v>57</v>
      </c>
      <c r="M3147" t="s">
        <v>57</v>
      </c>
      <c r="N3147">
        <v>1</v>
      </c>
      <c r="O3147">
        <v>26</v>
      </c>
      <c r="P3147">
        <v>300</v>
      </c>
      <c r="Q3147">
        <v>3.7</v>
      </c>
      <c r="R3147">
        <v>2017</v>
      </c>
      <c r="S3147">
        <v>3</v>
      </c>
      <c r="T3147">
        <v>18</v>
      </c>
      <c r="U3147" s="1">
        <v>42812</v>
      </c>
      <c r="V3147" s="5">
        <f>Main[[#This Row],[Average_Cost_for_two]] * VLOOKUP(Main[[#This Row],[Currency]],'Currency'!A:B,2,FALSE)</f>
        <v>3.6</v>
      </c>
      <c r="W3147" s="5" t="str">
        <f>IF(Main[[#This Row],[Avg_Cost_USD]]&lt;10,"Low",
IF(Main[[#This Row],[Avg_Cost_USD]]&lt;=30,"Medium","High"))</f>
        <v>Low</v>
      </c>
    </row>
    <row r="3148" spans="1:23" x14ac:dyDescent="0.3">
      <c r="A3148">
        <v>18377919</v>
      </c>
      <c r="B3148" t="s">
        <v>582</v>
      </c>
      <c r="C3148">
        <v>1</v>
      </c>
      <c r="D3148" t="s">
        <v>54</v>
      </c>
      <c r="E3148" t="s">
        <v>532</v>
      </c>
      <c r="F3148">
        <v>77.284943299999995</v>
      </c>
      <c r="G3148">
        <v>28.682530100000001</v>
      </c>
      <c r="H3148" t="s">
        <v>367</v>
      </c>
      <c r="I3148" t="s">
        <v>19</v>
      </c>
      <c r="J3148" t="s">
        <v>57</v>
      </c>
      <c r="K3148" t="s">
        <v>57</v>
      </c>
      <c r="L3148" t="s">
        <v>57</v>
      </c>
      <c r="M3148" t="s">
        <v>57</v>
      </c>
      <c r="N3148">
        <v>1</v>
      </c>
      <c r="O3148">
        <v>1</v>
      </c>
      <c r="P3148">
        <v>300</v>
      </c>
      <c r="Q3148">
        <v>1</v>
      </c>
      <c r="R3148">
        <v>2013</v>
      </c>
      <c r="S3148">
        <v>3</v>
      </c>
      <c r="T3148">
        <v>5</v>
      </c>
      <c r="U3148" s="1">
        <v>41338</v>
      </c>
      <c r="V3148" s="5">
        <f>Main[[#This Row],[Average_Cost_for_two]] * VLOOKUP(Main[[#This Row],[Currency]],'Currency'!A:B,2,FALSE)</f>
        <v>3.6</v>
      </c>
      <c r="W3148" s="5" t="str">
        <f>IF(Main[[#This Row],[Avg_Cost_USD]]&lt;10,"Low",
IF(Main[[#This Row],[Avg_Cost_USD]]&lt;=30,"Medium","High"))</f>
        <v>Low</v>
      </c>
    </row>
    <row r="3149" spans="1:23" x14ac:dyDescent="0.3">
      <c r="A3149">
        <v>18454520</v>
      </c>
      <c r="B3149" t="s">
        <v>3786</v>
      </c>
      <c r="C3149">
        <v>1</v>
      </c>
      <c r="D3149" t="s">
        <v>54</v>
      </c>
      <c r="E3149" t="s">
        <v>164</v>
      </c>
      <c r="F3149">
        <v>0</v>
      </c>
      <c r="G3149">
        <v>0</v>
      </c>
      <c r="H3149" t="s">
        <v>434</v>
      </c>
      <c r="I3149" t="s">
        <v>19</v>
      </c>
      <c r="J3149" t="s">
        <v>57</v>
      </c>
      <c r="K3149" t="s">
        <v>57</v>
      </c>
      <c r="L3149" t="s">
        <v>57</v>
      </c>
      <c r="M3149" t="s">
        <v>57</v>
      </c>
      <c r="N3149">
        <v>1</v>
      </c>
      <c r="O3149">
        <v>2</v>
      </c>
      <c r="P3149">
        <v>300</v>
      </c>
      <c r="Q3149">
        <v>1</v>
      </c>
      <c r="R3149">
        <v>2014</v>
      </c>
      <c r="S3149">
        <v>3</v>
      </c>
      <c r="T3149">
        <v>4</v>
      </c>
      <c r="U3149" s="1">
        <v>41702</v>
      </c>
      <c r="V3149" s="5">
        <f>Main[[#This Row],[Average_Cost_for_two]] * VLOOKUP(Main[[#This Row],[Currency]],'Currency'!A:B,2,FALSE)</f>
        <v>3.6</v>
      </c>
      <c r="W3149" s="5" t="str">
        <f>IF(Main[[#This Row],[Avg_Cost_USD]]&lt;10,"Low",
IF(Main[[#This Row],[Avg_Cost_USD]]&lt;=30,"Medium","High"))</f>
        <v>Low</v>
      </c>
    </row>
    <row r="3150" spans="1:23" x14ac:dyDescent="0.3">
      <c r="A3150">
        <v>18446388</v>
      </c>
      <c r="B3150" t="s">
        <v>3787</v>
      </c>
      <c r="C3150">
        <v>1</v>
      </c>
      <c r="D3150" t="s">
        <v>54</v>
      </c>
      <c r="E3150" t="s">
        <v>164</v>
      </c>
      <c r="F3150">
        <v>77.155113499999999</v>
      </c>
      <c r="G3150">
        <v>28.709467100000001</v>
      </c>
      <c r="H3150" t="s">
        <v>315</v>
      </c>
      <c r="I3150" t="s">
        <v>19</v>
      </c>
      <c r="J3150" t="s">
        <v>57</v>
      </c>
      <c r="K3150" t="s">
        <v>57</v>
      </c>
      <c r="L3150" t="s">
        <v>57</v>
      </c>
      <c r="M3150" t="s">
        <v>57</v>
      </c>
      <c r="N3150">
        <v>1</v>
      </c>
      <c r="O3150">
        <v>2</v>
      </c>
      <c r="P3150">
        <v>300</v>
      </c>
      <c r="Q3150">
        <v>1</v>
      </c>
      <c r="R3150">
        <v>2018</v>
      </c>
      <c r="S3150">
        <v>3</v>
      </c>
      <c r="T3150">
        <v>13</v>
      </c>
      <c r="U3150" s="1">
        <v>43172</v>
      </c>
      <c r="V3150" s="5">
        <f>Main[[#This Row],[Average_Cost_for_two]] * VLOOKUP(Main[[#This Row],[Currency]],'Currency'!A:B,2,FALSE)</f>
        <v>3.6</v>
      </c>
      <c r="W3150" s="5" t="str">
        <f>IF(Main[[#This Row],[Avg_Cost_USD]]&lt;10,"Low",
IF(Main[[#This Row],[Avg_Cost_USD]]&lt;=30,"Medium","High"))</f>
        <v>Low</v>
      </c>
    </row>
    <row r="3151" spans="1:23" x14ac:dyDescent="0.3">
      <c r="A3151">
        <v>18368025</v>
      </c>
      <c r="B3151" t="s">
        <v>3788</v>
      </c>
      <c r="C3151">
        <v>1</v>
      </c>
      <c r="D3151" t="s">
        <v>54</v>
      </c>
      <c r="E3151" t="s">
        <v>701</v>
      </c>
      <c r="F3151">
        <v>77.1002905</v>
      </c>
      <c r="G3151">
        <v>28.644918199999999</v>
      </c>
      <c r="H3151" t="s">
        <v>315</v>
      </c>
      <c r="I3151" t="s">
        <v>19</v>
      </c>
      <c r="J3151" t="s">
        <v>57</v>
      </c>
      <c r="K3151" t="s">
        <v>57</v>
      </c>
      <c r="L3151" t="s">
        <v>57</v>
      </c>
      <c r="M3151" t="s">
        <v>57</v>
      </c>
      <c r="N3151">
        <v>1</v>
      </c>
      <c r="O3151">
        <v>3</v>
      </c>
      <c r="P3151">
        <v>300</v>
      </c>
      <c r="Q3151">
        <v>1</v>
      </c>
      <c r="R3151">
        <v>2018</v>
      </c>
      <c r="S3151">
        <v>3</v>
      </c>
      <c r="T3151">
        <v>4</v>
      </c>
      <c r="U3151" s="1">
        <v>43163</v>
      </c>
      <c r="V3151" s="5">
        <f>Main[[#This Row],[Average_Cost_for_two]] * VLOOKUP(Main[[#This Row],[Currency]],'Currency'!A:B,2,FALSE)</f>
        <v>3.6</v>
      </c>
      <c r="W3151" s="5" t="str">
        <f>IF(Main[[#This Row],[Avg_Cost_USD]]&lt;10,"Low",
IF(Main[[#This Row],[Avg_Cost_USD]]&lt;=30,"Medium","High"))</f>
        <v>Low</v>
      </c>
    </row>
    <row r="3152" spans="1:23" x14ac:dyDescent="0.3">
      <c r="A3152">
        <v>18469949</v>
      </c>
      <c r="B3152" t="s">
        <v>3766</v>
      </c>
      <c r="C3152">
        <v>1</v>
      </c>
      <c r="D3152" t="s">
        <v>54</v>
      </c>
      <c r="E3152" t="s">
        <v>701</v>
      </c>
      <c r="F3152">
        <v>77.095468699999998</v>
      </c>
      <c r="G3152">
        <v>28.6370036</v>
      </c>
      <c r="H3152" t="s">
        <v>315</v>
      </c>
      <c r="I3152" t="s">
        <v>19</v>
      </c>
      <c r="J3152" t="s">
        <v>57</v>
      </c>
      <c r="K3152" t="s">
        <v>57</v>
      </c>
      <c r="L3152" t="s">
        <v>57</v>
      </c>
      <c r="M3152" t="s">
        <v>57</v>
      </c>
      <c r="N3152">
        <v>1</v>
      </c>
      <c r="O3152">
        <v>3</v>
      </c>
      <c r="P3152">
        <v>300</v>
      </c>
      <c r="Q3152">
        <v>1</v>
      </c>
      <c r="R3152">
        <v>2017</v>
      </c>
      <c r="S3152">
        <v>3</v>
      </c>
      <c r="T3152">
        <v>17</v>
      </c>
      <c r="U3152" s="1">
        <v>42811</v>
      </c>
      <c r="V3152" s="5">
        <f>Main[[#This Row],[Average_Cost_for_two]] * VLOOKUP(Main[[#This Row],[Currency]],'Currency'!A:B,2,FALSE)</f>
        <v>3.6</v>
      </c>
      <c r="W3152" s="5" t="str">
        <f>IF(Main[[#This Row],[Avg_Cost_USD]]&lt;10,"Low",
IF(Main[[#This Row],[Avg_Cost_USD]]&lt;=30,"Medium","High"))</f>
        <v>Low</v>
      </c>
    </row>
    <row r="3153" spans="1:23" x14ac:dyDescent="0.3">
      <c r="A3153">
        <v>18372661</v>
      </c>
      <c r="B3153" t="s">
        <v>3789</v>
      </c>
      <c r="C3153">
        <v>1</v>
      </c>
      <c r="D3153" t="s">
        <v>54</v>
      </c>
      <c r="E3153" t="s">
        <v>678</v>
      </c>
      <c r="F3153">
        <v>77.062157799999994</v>
      </c>
      <c r="G3153">
        <v>28.620065799999999</v>
      </c>
      <c r="H3153" t="s">
        <v>1671</v>
      </c>
      <c r="I3153" t="s">
        <v>19</v>
      </c>
      <c r="J3153" t="s">
        <v>57</v>
      </c>
      <c r="K3153" t="s">
        <v>57</v>
      </c>
      <c r="L3153" t="s">
        <v>57</v>
      </c>
      <c r="M3153" t="s">
        <v>57</v>
      </c>
      <c r="N3153">
        <v>1</v>
      </c>
      <c r="O3153">
        <v>4</v>
      </c>
      <c r="P3153">
        <v>300</v>
      </c>
      <c r="Q3153">
        <v>3.1</v>
      </c>
      <c r="R3153">
        <v>2011</v>
      </c>
      <c r="S3153">
        <v>3</v>
      </c>
      <c r="T3153">
        <v>20</v>
      </c>
      <c r="U3153" s="1">
        <v>40622</v>
      </c>
      <c r="V3153" s="5">
        <f>Main[[#This Row],[Average_Cost_for_two]] * VLOOKUP(Main[[#This Row],[Currency]],'Currency'!A:B,2,FALSE)</f>
        <v>3.6</v>
      </c>
      <c r="W3153" s="5" t="str">
        <f>IF(Main[[#This Row],[Avg_Cost_USD]]&lt;10,"Low",
IF(Main[[#This Row],[Avg_Cost_USD]]&lt;=30,"Medium","High"))</f>
        <v>Low</v>
      </c>
    </row>
    <row r="3154" spans="1:23" x14ac:dyDescent="0.3">
      <c r="A3154">
        <v>17989106</v>
      </c>
      <c r="B3154" t="s">
        <v>3790</v>
      </c>
      <c r="C3154">
        <v>1</v>
      </c>
      <c r="D3154" t="s">
        <v>54</v>
      </c>
      <c r="E3154" t="s">
        <v>678</v>
      </c>
      <c r="F3154">
        <v>77.033192900000003</v>
      </c>
      <c r="G3154">
        <v>28.6173544</v>
      </c>
      <c r="H3154" t="s">
        <v>335</v>
      </c>
      <c r="I3154" t="s">
        <v>19</v>
      </c>
      <c r="J3154" t="s">
        <v>57</v>
      </c>
      <c r="K3154" t="s">
        <v>57</v>
      </c>
      <c r="L3154" t="s">
        <v>57</v>
      </c>
      <c r="M3154" t="s">
        <v>57</v>
      </c>
      <c r="N3154">
        <v>1</v>
      </c>
      <c r="O3154">
        <v>2</v>
      </c>
      <c r="P3154">
        <v>300</v>
      </c>
      <c r="Q3154">
        <v>1</v>
      </c>
      <c r="R3154">
        <v>2018</v>
      </c>
      <c r="S3154">
        <v>3</v>
      </c>
      <c r="T3154">
        <v>18</v>
      </c>
      <c r="U3154" s="1">
        <v>43177</v>
      </c>
      <c r="V3154" s="5">
        <f>Main[[#This Row],[Average_Cost_for_two]] * VLOOKUP(Main[[#This Row],[Currency]],'Currency'!A:B,2,FALSE)</f>
        <v>3.6</v>
      </c>
      <c r="W3154" s="5" t="str">
        <f>IF(Main[[#This Row],[Avg_Cost_USD]]&lt;10,"Low",
IF(Main[[#This Row],[Avg_Cost_USD]]&lt;=30,"Medium","High"))</f>
        <v>Low</v>
      </c>
    </row>
    <row r="3155" spans="1:23" x14ac:dyDescent="0.3">
      <c r="A3155">
        <v>18291214</v>
      </c>
      <c r="B3155" t="s">
        <v>3791</v>
      </c>
      <c r="C3155">
        <v>1</v>
      </c>
      <c r="D3155" t="s">
        <v>54</v>
      </c>
      <c r="E3155" t="s">
        <v>1245</v>
      </c>
      <c r="F3155">
        <v>77.286287400000006</v>
      </c>
      <c r="G3155">
        <v>28.6367704</v>
      </c>
      <c r="H3155" t="s">
        <v>505</v>
      </c>
      <c r="I3155" t="s">
        <v>19</v>
      </c>
      <c r="J3155" t="s">
        <v>57</v>
      </c>
      <c r="K3155" t="s">
        <v>57</v>
      </c>
      <c r="L3155" t="s">
        <v>57</v>
      </c>
      <c r="M3155" t="s">
        <v>57</v>
      </c>
      <c r="N3155">
        <v>1</v>
      </c>
      <c r="O3155">
        <v>23</v>
      </c>
      <c r="P3155">
        <v>300</v>
      </c>
      <c r="Q3155">
        <v>2.6</v>
      </c>
      <c r="R3155">
        <v>2013</v>
      </c>
      <c r="S3155">
        <v>3</v>
      </c>
      <c r="T3155">
        <v>21</v>
      </c>
      <c r="U3155" s="1">
        <v>41354</v>
      </c>
      <c r="V3155" s="5">
        <f>Main[[#This Row],[Average_Cost_for_two]] * VLOOKUP(Main[[#This Row],[Currency]],'Currency'!A:B,2,FALSE)</f>
        <v>3.6</v>
      </c>
      <c r="W3155" s="5" t="str">
        <f>IF(Main[[#This Row],[Avg_Cost_USD]]&lt;10,"Low",
IF(Main[[#This Row],[Avg_Cost_USD]]&lt;=30,"Medium","High"))</f>
        <v>Low</v>
      </c>
    </row>
    <row r="3156" spans="1:23" x14ac:dyDescent="0.3">
      <c r="A3156">
        <v>300461</v>
      </c>
      <c r="B3156" t="s">
        <v>3792</v>
      </c>
      <c r="C3156">
        <v>1</v>
      </c>
      <c r="D3156" t="s">
        <v>54</v>
      </c>
      <c r="E3156" t="s">
        <v>1248</v>
      </c>
      <c r="F3156">
        <v>77.079267799999997</v>
      </c>
      <c r="G3156">
        <v>28.638455</v>
      </c>
      <c r="H3156" t="s">
        <v>335</v>
      </c>
      <c r="I3156" t="s">
        <v>19</v>
      </c>
      <c r="J3156" t="s">
        <v>57</v>
      </c>
      <c r="K3156" t="s">
        <v>57</v>
      </c>
      <c r="L3156" t="s">
        <v>57</v>
      </c>
      <c r="M3156" t="s">
        <v>57</v>
      </c>
      <c r="N3156">
        <v>1</v>
      </c>
      <c r="O3156">
        <v>33</v>
      </c>
      <c r="P3156">
        <v>300</v>
      </c>
      <c r="Q3156">
        <v>3.4</v>
      </c>
      <c r="R3156">
        <v>2016</v>
      </c>
      <c r="S3156">
        <v>3</v>
      </c>
      <c r="T3156">
        <v>15</v>
      </c>
      <c r="U3156" s="1">
        <v>42444</v>
      </c>
      <c r="V3156" s="5">
        <f>Main[[#This Row],[Average_Cost_for_two]] * VLOOKUP(Main[[#This Row],[Currency]],'Currency'!A:B,2,FALSE)</f>
        <v>3.6</v>
      </c>
      <c r="W3156" s="5" t="str">
        <f>IF(Main[[#This Row],[Avg_Cost_USD]]&lt;10,"Low",
IF(Main[[#This Row],[Avg_Cost_USD]]&lt;=30,"Medium","High"))</f>
        <v>Low</v>
      </c>
    </row>
    <row r="3157" spans="1:23" x14ac:dyDescent="0.3">
      <c r="A3157">
        <v>18057797</v>
      </c>
      <c r="B3157" t="s">
        <v>3793</v>
      </c>
      <c r="C3157">
        <v>1</v>
      </c>
      <c r="D3157" t="s">
        <v>54</v>
      </c>
      <c r="E3157" t="s">
        <v>1248</v>
      </c>
      <c r="F3157">
        <v>77.0765052</v>
      </c>
      <c r="G3157">
        <v>28.638646000000001</v>
      </c>
      <c r="H3157" t="s">
        <v>494</v>
      </c>
      <c r="I3157" t="s">
        <v>19</v>
      </c>
      <c r="J3157" t="s">
        <v>57</v>
      </c>
      <c r="K3157" t="s">
        <v>57</v>
      </c>
      <c r="L3157" t="s">
        <v>57</v>
      </c>
      <c r="M3157" t="s">
        <v>57</v>
      </c>
      <c r="N3157">
        <v>1</v>
      </c>
      <c r="O3157">
        <v>9</v>
      </c>
      <c r="P3157">
        <v>300</v>
      </c>
      <c r="Q3157">
        <v>3.2</v>
      </c>
      <c r="R3157">
        <v>2014</v>
      </c>
      <c r="S3157">
        <v>3</v>
      </c>
      <c r="T3157">
        <v>21</v>
      </c>
      <c r="U3157" s="1">
        <v>41719</v>
      </c>
      <c r="V3157" s="5">
        <f>Main[[#This Row],[Average_Cost_for_two]] * VLOOKUP(Main[[#This Row],[Currency]],'Currency'!A:B,2,FALSE)</f>
        <v>3.6</v>
      </c>
      <c r="W3157" s="5" t="str">
        <f>IF(Main[[#This Row],[Avg_Cost_USD]]&lt;10,"Low",
IF(Main[[#This Row],[Avg_Cost_USD]]&lt;=30,"Medium","High"))</f>
        <v>Low</v>
      </c>
    </row>
    <row r="3158" spans="1:23" x14ac:dyDescent="0.3">
      <c r="A3158">
        <v>18377897</v>
      </c>
      <c r="B3158" t="s">
        <v>3794</v>
      </c>
      <c r="C3158">
        <v>1</v>
      </c>
      <c r="D3158" t="s">
        <v>54</v>
      </c>
      <c r="E3158" t="s">
        <v>152</v>
      </c>
      <c r="F3158">
        <v>77.312037910000001</v>
      </c>
      <c r="G3158">
        <v>28.669843310000001</v>
      </c>
      <c r="H3158" t="s">
        <v>434</v>
      </c>
      <c r="I3158" t="s">
        <v>19</v>
      </c>
      <c r="J3158" t="s">
        <v>57</v>
      </c>
      <c r="K3158" t="s">
        <v>57</v>
      </c>
      <c r="L3158" t="s">
        <v>57</v>
      </c>
      <c r="M3158" t="s">
        <v>57</v>
      </c>
      <c r="N3158">
        <v>1</v>
      </c>
      <c r="O3158">
        <v>1</v>
      </c>
      <c r="P3158">
        <v>300</v>
      </c>
      <c r="Q3158">
        <v>1</v>
      </c>
      <c r="R3158">
        <v>2018</v>
      </c>
      <c r="S3158">
        <v>3</v>
      </c>
      <c r="T3158">
        <v>19</v>
      </c>
      <c r="U3158" s="1">
        <v>43178</v>
      </c>
      <c r="V3158" s="5">
        <f>Main[[#This Row],[Average_Cost_for_two]] * VLOOKUP(Main[[#This Row],[Currency]],'Currency'!A:B,2,FALSE)</f>
        <v>3.6</v>
      </c>
      <c r="W3158" s="5" t="str">
        <f>IF(Main[[#This Row],[Avg_Cost_USD]]&lt;10,"Low",
IF(Main[[#This Row],[Avg_Cost_USD]]&lt;=30,"Medium","High"))</f>
        <v>Low</v>
      </c>
    </row>
    <row r="3159" spans="1:23" x14ac:dyDescent="0.3">
      <c r="A3159">
        <v>309051</v>
      </c>
      <c r="B3159" t="s">
        <v>3795</v>
      </c>
      <c r="C3159">
        <v>1</v>
      </c>
      <c r="D3159" t="s">
        <v>54</v>
      </c>
      <c r="E3159" t="s">
        <v>2294</v>
      </c>
      <c r="F3159">
        <v>77.124893799999995</v>
      </c>
      <c r="G3159">
        <v>28.718368399999999</v>
      </c>
      <c r="H3159" t="s">
        <v>3234</v>
      </c>
      <c r="I3159" t="s">
        <v>19</v>
      </c>
      <c r="J3159" t="s">
        <v>57</v>
      </c>
      <c r="K3159" t="s">
        <v>61</v>
      </c>
      <c r="L3159" t="s">
        <v>57</v>
      </c>
      <c r="M3159" t="s">
        <v>57</v>
      </c>
      <c r="N3159">
        <v>1</v>
      </c>
      <c r="O3159">
        <v>164</v>
      </c>
      <c r="P3159">
        <v>300</v>
      </c>
      <c r="Q3159">
        <v>3.5</v>
      </c>
      <c r="R3159">
        <v>2015</v>
      </c>
      <c r="S3159">
        <v>2</v>
      </c>
      <c r="T3159">
        <v>7</v>
      </c>
      <c r="U3159" s="1">
        <v>42042</v>
      </c>
      <c r="V3159" s="5">
        <f>Main[[#This Row],[Average_Cost_for_two]] * VLOOKUP(Main[[#This Row],[Currency]],'Currency'!A:B,2,FALSE)</f>
        <v>3.6</v>
      </c>
      <c r="W3159" s="5" t="str">
        <f>IF(Main[[#This Row],[Avg_Cost_USD]]&lt;10,"Low",
IF(Main[[#This Row],[Avg_Cost_USD]]&lt;=30,"Medium","High"))</f>
        <v>Low</v>
      </c>
    </row>
    <row r="3160" spans="1:23" x14ac:dyDescent="0.3">
      <c r="A3160">
        <v>308703</v>
      </c>
      <c r="B3160" t="s">
        <v>3796</v>
      </c>
      <c r="C3160">
        <v>1</v>
      </c>
      <c r="D3160" t="s">
        <v>54</v>
      </c>
      <c r="E3160" t="s">
        <v>79</v>
      </c>
      <c r="F3160">
        <v>77.238315</v>
      </c>
      <c r="G3160">
        <v>28.577460200000001</v>
      </c>
      <c r="H3160" t="s">
        <v>339</v>
      </c>
      <c r="I3160" t="s">
        <v>19</v>
      </c>
      <c r="J3160" t="s">
        <v>57</v>
      </c>
      <c r="K3160" t="s">
        <v>61</v>
      </c>
      <c r="L3160" t="s">
        <v>57</v>
      </c>
      <c r="M3160" t="s">
        <v>57</v>
      </c>
      <c r="N3160">
        <v>1</v>
      </c>
      <c r="O3160">
        <v>12</v>
      </c>
      <c r="P3160">
        <v>300</v>
      </c>
      <c r="Q3160">
        <v>3.2</v>
      </c>
      <c r="R3160">
        <v>2017</v>
      </c>
      <c r="S3160">
        <v>2</v>
      </c>
      <c r="T3160">
        <v>10</v>
      </c>
      <c r="U3160" s="1">
        <v>42776</v>
      </c>
      <c r="V3160" s="5">
        <f>Main[[#This Row],[Average_Cost_for_two]] * VLOOKUP(Main[[#This Row],[Currency]],'Currency'!A:B,2,FALSE)</f>
        <v>3.6</v>
      </c>
      <c r="W3160" s="5" t="str">
        <f>IF(Main[[#This Row],[Avg_Cost_USD]]&lt;10,"Low",
IF(Main[[#This Row],[Avg_Cost_USD]]&lt;=30,"Medium","High"))</f>
        <v>Low</v>
      </c>
    </row>
    <row r="3161" spans="1:23" x14ac:dyDescent="0.3">
      <c r="A3161">
        <v>18455950</v>
      </c>
      <c r="B3161" t="s">
        <v>3797</v>
      </c>
      <c r="C3161">
        <v>1</v>
      </c>
      <c r="D3161" t="s">
        <v>54</v>
      </c>
      <c r="E3161" t="s">
        <v>265</v>
      </c>
      <c r="F3161">
        <v>77.211279200000007</v>
      </c>
      <c r="G3161">
        <v>28.704523600000002</v>
      </c>
      <c r="H3161" t="s">
        <v>789</v>
      </c>
      <c r="I3161" t="s">
        <v>19</v>
      </c>
      <c r="J3161" t="s">
        <v>57</v>
      </c>
      <c r="K3161" t="s">
        <v>57</v>
      </c>
      <c r="L3161" t="s">
        <v>57</v>
      </c>
      <c r="M3161" t="s">
        <v>57</v>
      </c>
      <c r="N3161">
        <v>1</v>
      </c>
      <c r="O3161">
        <v>1</v>
      </c>
      <c r="P3161">
        <v>300</v>
      </c>
      <c r="Q3161">
        <v>1</v>
      </c>
      <c r="R3161">
        <v>2018</v>
      </c>
      <c r="S3161">
        <v>2</v>
      </c>
      <c r="T3161">
        <v>28</v>
      </c>
      <c r="U3161" s="1">
        <v>43159</v>
      </c>
      <c r="V3161" s="5">
        <f>Main[[#This Row],[Average_Cost_for_two]] * VLOOKUP(Main[[#This Row],[Currency]],'Currency'!A:B,2,FALSE)</f>
        <v>3.6</v>
      </c>
      <c r="W3161" s="5" t="str">
        <f>IF(Main[[#This Row],[Avg_Cost_USD]]&lt;10,"Low",
IF(Main[[#This Row],[Avg_Cost_USD]]&lt;=30,"Medium","High"))</f>
        <v>Low</v>
      </c>
    </row>
    <row r="3162" spans="1:23" x14ac:dyDescent="0.3">
      <c r="A3162">
        <v>305209</v>
      </c>
      <c r="B3162" t="s">
        <v>3798</v>
      </c>
      <c r="C3162">
        <v>1</v>
      </c>
      <c r="D3162" t="s">
        <v>54</v>
      </c>
      <c r="E3162" t="s">
        <v>81</v>
      </c>
      <c r="F3162">
        <v>77.323536899999993</v>
      </c>
      <c r="G3162">
        <v>28.682750200000001</v>
      </c>
      <c r="H3162" t="s">
        <v>521</v>
      </c>
      <c r="I3162" t="s">
        <v>19</v>
      </c>
      <c r="J3162" t="s">
        <v>57</v>
      </c>
      <c r="K3162" t="s">
        <v>57</v>
      </c>
      <c r="L3162" t="s">
        <v>57</v>
      </c>
      <c r="M3162" t="s">
        <v>57</v>
      </c>
      <c r="N3162">
        <v>1</v>
      </c>
      <c r="O3162">
        <v>7</v>
      </c>
      <c r="P3162">
        <v>300</v>
      </c>
      <c r="Q3162">
        <v>3.1</v>
      </c>
      <c r="R3162">
        <v>2011</v>
      </c>
      <c r="S3162">
        <v>2</v>
      </c>
      <c r="T3162">
        <v>27</v>
      </c>
      <c r="U3162" s="1">
        <v>40601</v>
      </c>
      <c r="V3162" s="5">
        <f>Main[[#This Row],[Average_Cost_for_two]] * VLOOKUP(Main[[#This Row],[Currency]],'Currency'!A:B,2,FALSE)</f>
        <v>3.6</v>
      </c>
      <c r="W3162" s="5" t="str">
        <f>IF(Main[[#This Row],[Avg_Cost_USD]]&lt;10,"Low",
IF(Main[[#This Row],[Avg_Cost_USD]]&lt;=30,"Medium","High"))</f>
        <v>Low</v>
      </c>
    </row>
    <row r="3163" spans="1:23" x14ac:dyDescent="0.3">
      <c r="A3163">
        <v>6875</v>
      </c>
      <c r="B3163" t="s">
        <v>3799</v>
      </c>
      <c r="C3163">
        <v>1</v>
      </c>
      <c r="D3163" t="s">
        <v>54</v>
      </c>
      <c r="E3163" t="s">
        <v>1990</v>
      </c>
      <c r="F3163">
        <v>77.081313300000005</v>
      </c>
      <c r="G3163">
        <v>28.630541900000001</v>
      </c>
      <c r="H3163" t="s">
        <v>424</v>
      </c>
      <c r="I3163" t="s">
        <v>19</v>
      </c>
      <c r="J3163" t="s">
        <v>57</v>
      </c>
      <c r="K3163" t="s">
        <v>57</v>
      </c>
      <c r="L3163" t="s">
        <v>57</v>
      </c>
      <c r="M3163" t="s">
        <v>57</v>
      </c>
      <c r="N3163">
        <v>1</v>
      </c>
      <c r="O3163">
        <v>56</v>
      </c>
      <c r="P3163">
        <v>300</v>
      </c>
      <c r="Q3163">
        <v>3.5</v>
      </c>
      <c r="R3163">
        <v>2015</v>
      </c>
      <c r="S3163">
        <v>2</v>
      </c>
      <c r="T3163">
        <v>2</v>
      </c>
      <c r="U3163" s="1">
        <v>42037</v>
      </c>
      <c r="V3163" s="5">
        <f>Main[[#This Row],[Average_Cost_for_two]] * VLOOKUP(Main[[#This Row],[Currency]],'Currency'!A:B,2,FALSE)</f>
        <v>3.6</v>
      </c>
      <c r="W3163" s="5" t="str">
        <f>IF(Main[[#This Row],[Avg_Cost_USD]]&lt;10,"Low",
IF(Main[[#This Row],[Avg_Cost_USD]]&lt;=30,"Medium","High"))</f>
        <v>Low</v>
      </c>
    </row>
    <row r="3164" spans="1:23" x14ac:dyDescent="0.3">
      <c r="A3164">
        <v>18423116</v>
      </c>
      <c r="B3164" t="s">
        <v>3800</v>
      </c>
      <c r="C3164">
        <v>1</v>
      </c>
      <c r="D3164" t="s">
        <v>54</v>
      </c>
      <c r="E3164" t="s">
        <v>536</v>
      </c>
      <c r="F3164">
        <v>77.173412200000001</v>
      </c>
      <c r="G3164">
        <v>28.646094900000001</v>
      </c>
      <c r="H3164" t="s">
        <v>419</v>
      </c>
      <c r="I3164" t="s">
        <v>19</v>
      </c>
      <c r="J3164" t="s">
        <v>57</v>
      </c>
      <c r="K3164" t="s">
        <v>57</v>
      </c>
      <c r="L3164" t="s">
        <v>57</v>
      </c>
      <c r="M3164" t="s">
        <v>57</v>
      </c>
      <c r="N3164">
        <v>1</v>
      </c>
      <c r="O3164">
        <v>3</v>
      </c>
      <c r="P3164">
        <v>300</v>
      </c>
      <c r="Q3164">
        <v>1</v>
      </c>
      <c r="R3164">
        <v>2011</v>
      </c>
      <c r="S3164">
        <v>2</v>
      </c>
      <c r="T3164">
        <v>27</v>
      </c>
      <c r="U3164" s="1">
        <v>40601</v>
      </c>
      <c r="V3164" s="5">
        <f>Main[[#This Row],[Average_Cost_for_two]] * VLOOKUP(Main[[#This Row],[Currency]],'Currency'!A:B,2,FALSE)</f>
        <v>3.6</v>
      </c>
      <c r="W3164" s="5" t="str">
        <f>IF(Main[[#This Row],[Avg_Cost_USD]]&lt;10,"Low",
IF(Main[[#This Row],[Avg_Cost_USD]]&lt;=30,"Medium","High"))</f>
        <v>Low</v>
      </c>
    </row>
    <row r="3165" spans="1:23" x14ac:dyDescent="0.3">
      <c r="A3165">
        <v>9640</v>
      </c>
      <c r="B3165" t="s">
        <v>3801</v>
      </c>
      <c r="C3165">
        <v>1</v>
      </c>
      <c r="D3165" t="s">
        <v>54</v>
      </c>
      <c r="E3165" t="s">
        <v>1811</v>
      </c>
      <c r="F3165">
        <v>77.201186699999994</v>
      </c>
      <c r="G3165">
        <v>28.543789400000001</v>
      </c>
      <c r="H3165" t="s">
        <v>2548</v>
      </c>
      <c r="I3165" t="s">
        <v>19</v>
      </c>
      <c r="J3165" t="s">
        <v>57</v>
      </c>
      <c r="K3165" t="s">
        <v>57</v>
      </c>
      <c r="L3165" t="s">
        <v>57</v>
      </c>
      <c r="M3165" t="s">
        <v>57</v>
      </c>
      <c r="N3165">
        <v>1</v>
      </c>
      <c r="O3165">
        <v>50</v>
      </c>
      <c r="P3165">
        <v>300</v>
      </c>
      <c r="Q3165">
        <v>3.4</v>
      </c>
      <c r="R3165">
        <v>2016</v>
      </c>
      <c r="S3165">
        <v>2</v>
      </c>
      <c r="T3165">
        <v>9</v>
      </c>
      <c r="U3165" s="1">
        <v>42409</v>
      </c>
      <c r="V3165" s="5">
        <f>Main[[#This Row],[Average_Cost_for_two]] * VLOOKUP(Main[[#This Row],[Currency]],'Currency'!A:B,2,FALSE)</f>
        <v>3.6</v>
      </c>
      <c r="W3165" s="5" t="str">
        <f>IF(Main[[#This Row],[Avg_Cost_USD]]&lt;10,"Low",
IF(Main[[#This Row],[Avg_Cost_USD]]&lt;=30,"Medium","High"))</f>
        <v>Low</v>
      </c>
    </row>
    <row r="3166" spans="1:23" x14ac:dyDescent="0.3">
      <c r="A3166">
        <v>732</v>
      </c>
      <c r="B3166" t="s">
        <v>3802</v>
      </c>
      <c r="C3166">
        <v>1</v>
      </c>
      <c r="D3166" t="s">
        <v>54</v>
      </c>
      <c r="E3166" t="s">
        <v>1126</v>
      </c>
      <c r="F3166">
        <v>77.236249299999997</v>
      </c>
      <c r="G3166">
        <v>28.5493861</v>
      </c>
      <c r="H3166" t="s">
        <v>315</v>
      </c>
      <c r="I3166" t="s">
        <v>19</v>
      </c>
      <c r="J3166" t="s">
        <v>57</v>
      </c>
      <c r="K3166" t="s">
        <v>61</v>
      </c>
      <c r="L3166" t="s">
        <v>57</v>
      </c>
      <c r="M3166" t="s">
        <v>57</v>
      </c>
      <c r="N3166">
        <v>1</v>
      </c>
      <c r="O3166">
        <v>67</v>
      </c>
      <c r="P3166">
        <v>300</v>
      </c>
      <c r="Q3166">
        <v>3</v>
      </c>
      <c r="R3166">
        <v>2014</v>
      </c>
      <c r="S3166">
        <v>2</v>
      </c>
      <c r="T3166">
        <v>7</v>
      </c>
      <c r="U3166" s="1">
        <v>41677</v>
      </c>
      <c r="V3166" s="5">
        <f>Main[[#This Row],[Average_Cost_for_two]] * VLOOKUP(Main[[#This Row],[Currency]],'Currency'!A:B,2,FALSE)</f>
        <v>3.6</v>
      </c>
      <c r="W3166" s="5" t="str">
        <f>IF(Main[[#This Row],[Avg_Cost_USD]]&lt;10,"Low",
IF(Main[[#This Row],[Avg_Cost_USD]]&lt;=30,"Medium","High"))</f>
        <v>Low</v>
      </c>
    </row>
    <row r="3167" spans="1:23" x14ac:dyDescent="0.3">
      <c r="A3167">
        <v>307344</v>
      </c>
      <c r="B3167" t="s">
        <v>3172</v>
      </c>
      <c r="C3167">
        <v>1</v>
      </c>
      <c r="D3167" t="s">
        <v>54</v>
      </c>
      <c r="E3167" t="s">
        <v>1132</v>
      </c>
      <c r="F3167">
        <v>77.238997999999995</v>
      </c>
      <c r="G3167">
        <v>28.5378735</v>
      </c>
      <c r="H3167" t="s">
        <v>3803</v>
      </c>
      <c r="I3167" t="s">
        <v>19</v>
      </c>
      <c r="J3167" t="s">
        <v>57</v>
      </c>
      <c r="K3167" t="s">
        <v>57</v>
      </c>
      <c r="L3167" t="s">
        <v>57</v>
      </c>
      <c r="M3167" t="s">
        <v>57</v>
      </c>
      <c r="N3167">
        <v>1</v>
      </c>
      <c r="O3167">
        <v>30</v>
      </c>
      <c r="P3167">
        <v>300</v>
      </c>
      <c r="Q3167">
        <v>2.4</v>
      </c>
      <c r="R3167">
        <v>2011</v>
      </c>
      <c r="S3167">
        <v>2</v>
      </c>
      <c r="T3167">
        <v>17</v>
      </c>
      <c r="U3167" s="1">
        <v>40591</v>
      </c>
      <c r="V3167" s="5">
        <f>Main[[#This Row],[Average_Cost_for_two]] * VLOOKUP(Main[[#This Row],[Currency]],'Currency'!A:B,2,FALSE)</f>
        <v>3.6</v>
      </c>
      <c r="W3167" s="5" t="str">
        <f>IF(Main[[#This Row],[Avg_Cost_USD]]&lt;10,"Low",
IF(Main[[#This Row],[Avg_Cost_USD]]&lt;=30,"Medium","High"))</f>
        <v>Low</v>
      </c>
    </row>
    <row r="3168" spans="1:23" x14ac:dyDescent="0.3">
      <c r="A3168">
        <v>18430873</v>
      </c>
      <c r="B3168" t="s">
        <v>3804</v>
      </c>
      <c r="C3168">
        <v>1</v>
      </c>
      <c r="D3168" t="s">
        <v>54</v>
      </c>
      <c r="E3168" t="s">
        <v>124</v>
      </c>
      <c r="F3168">
        <v>77.205915700000006</v>
      </c>
      <c r="G3168">
        <v>28.554245300000002</v>
      </c>
      <c r="H3168" t="s">
        <v>511</v>
      </c>
      <c r="I3168" t="s">
        <v>19</v>
      </c>
      <c r="J3168" t="s">
        <v>57</v>
      </c>
      <c r="K3168" t="s">
        <v>57</v>
      </c>
      <c r="L3168" t="s">
        <v>57</v>
      </c>
      <c r="M3168" t="s">
        <v>57</v>
      </c>
      <c r="N3168">
        <v>1</v>
      </c>
      <c r="O3168">
        <v>23</v>
      </c>
      <c r="P3168">
        <v>300</v>
      </c>
      <c r="Q3168">
        <v>3.7</v>
      </c>
      <c r="R3168">
        <v>2011</v>
      </c>
      <c r="S3168">
        <v>2</v>
      </c>
      <c r="T3168">
        <v>13</v>
      </c>
      <c r="U3168" s="1">
        <v>40587</v>
      </c>
      <c r="V3168" s="5">
        <f>Main[[#This Row],[Average_Cost_for_two]] * VLOOKUP(Main[[#This Row],[Currency]],'Currency'!A:B,2,FALSE)</f>
        <v>3.6</v>
      </c>
      <c r="W3168" s="5" t="str">
        <f>IF(Main[[#This Row],[Avg_Cost_USD]]&lt;10,"Low",
IF(Main[[#This Row],[Avg_Cost_USD]]&lt;=30,"Medium","High"))</f>
        <v>Low</v>
      </c>
    </row>
    <row r="3169" spans="1:23" x14ac:dyDescent="0.3">
      <c r="A3169">
        <v>309856</v>
      </c>
      <c r="B3169" t="s">
        <v>3805</v>
      </c>
      <c r="C3169">
        <v>1</v>
      </c>
      <c r="D3169" t="s">
        <v>54</v>
      </c>
      <c r="E3169" t="s">
        <v>396</v>
      </c>
      <c r="F3169">
        <v>77.196348599999993</v>
      </c>
      <c r="G3169">
        <v>28.677216600000001</v>
      </c>
      <c r="H3169" t="s">
        <v>676</v>
      </c>
      <c r="I3169" t="s">
        <v>19</v>
      </c>
      <c r="J3169" t="s">
        <v>57</v>
      </c>
      <c r="K3169" t="s">
        <v>57</v>
      </c>
      <c r="L3169" t="s">
        <v>57</v>
      </c>
      <c r="M3169" t="s">
        <v>57</v>
      </c>
      <c r="N3169">
        <v>1</v>
      </c>
      <c r="O3169">
        <v>36</v>
      </c>
      <c r="P3169">
        <v>300</v>
      </c>
      <c r="Q3169">
        <v>3.8</v>
      </c>
      <c r="R3169">
        <v>2017</v>
      </c>
      <c r="S3169">
        <v>2</v>
      </c>
      <c r="T3169">
        <v>2</v>
      </c>
      <c r="U3169" s="1">
        <v>42768</v>
      </c>
      <c r="V3169" s="5">
        <f>Main[[#This Row],[Average_Cost_for_two]] * VLOOKUP(Main[[#This Row],[Currency]],'Currency'!A:B,2,FALSE)</f>
        <v>3.6</v>
      </c>
      <c r="W3169" s="5" t="str">
        <f>IF(Main[[#This Row],[Avg_Cost_USD]]&lt;10,"Low",
IF(Main[[#This Row],[Avg_Cost_USD]]&lt;=30,"Medium","High"))</f>
        <v>Low</v>
      </c>
    </row>
    <row r="3170" spans="1:23" x14ac:dyDescent="0.3">
      <c r="A3170">
        <v>312518</v>
      </c>
      <c r="B3170" t="s">
        <v>3632</v>
      </c>
      <c r="C3170">
        <v>1</v>
      </c>
      <c r="D3170" t="s">
        <v>54</v>
      </c>
      <c r="E3170" t="s">
        <v>1482</v>
      </c>
      <c r="F3170">
        <v>77.302080900000007</v>
      </c>
      <c r="G3170">
        <v>28.646742100000001</v>
      </c>
      <c r="H3170" t="s">
        <v>508</v>
      </c>
      <c r="I3170" t="s">
        <v>19</v>
      </c>
      <c r="J3170" t="s">
        <v>57</v>
      </c>
      <c r="K3170" t="s">
        <v>61</v>
      </c>
      <c r="L3170" t="s">
        <v>57</v>
      </c>
      <c r="M3170" t="s">
        <v>57</v>
      </c>
      <c r="N3170">
        <v>1</v>
      </c>
      <c r="O3170">
        <v>292</v>
      </c>
      <c r="P3170">
        <v>300</v>
      </c>
      <c r="Q3170">
        <v>4</v>
      </c>
      <c r="R3170">
        <v>2011</v>
      </c>
      <c r="S3170">
        <v>2</v>
      </c>
      <c r="T3170">
        <v>10</v>
      </c>
      <c r="U3170" s="1">
        <v>40584</v>
      </c>
      <c r="V3170" s="5">
        <f>Main[[#This Row],[Average_Cost_for_two]] * VLOOKUP(Main[[#This Row],[Currency]],'Currency'!A:B,2,FALSE)</f>
        <v>3.6</v>
      </c>
      <c r="W3170" s="5" t="str">
        <f>IF(Main[[#This Row],[Avg_Cost_USD]]&lt;10,"Low",
IF(Main[[#This Row],[Avg_Cost_USD]]&lt;=30,"Medium","High"))</f>
        <v>Low</v>
      </c>
    </row>
    <row r="3171" spans="1:23" x14ac:dyDescent="0.3">
      <c r="A3171">
        <v>301208</v>
      </c>
      <c r="B3171" t="s">
        <v>258</v>
      </c>
      <c r="C3171">
        <v>1</v>
      </c>
      <c r="D3171" t="s">
        <v>54</v>
      </c>
      <c r="E3171" t="s">
        <v>126</v>
      </c>
      <c r="F3171">
        <v>77.284295</v>
      </c>
      <c r="G3171">
        <v>28.665511670000001</v>
      </c>
      <c r="H3171" t="s">
        <v>289</v>
      </c>
      <c r="I3171" t="s">
        <v>19</v>
      </c>
      <c r="J3171" t="s">
        <v>57</v>
      </c>
      <c r="K3171" t="s">
        <v>57</v>
      </c>
      <c r="L3171" t="s">
        <v>57</v>
      </c>
      <c r="M3171" t="s">
        <v>57</v>
      </c>
      <c r="N3171">
        <v>1</v>
      </c>
      <c r="O3171">
        <v>16</v>
      </c>
      <c r="P3171">
        <v>300</v>
      </c>
      <c r="Q3171">
        <v>2.9</v>
      </c>
      <c r="R3171">
        <v>2017</v>
      </c>
      <c r="S3171">
        <v>2</v>
      </c>
      <c r="T3171">
        <v>24</v>
      </c>
      <c r="U3171" s="1">
        <v>42790</v>
      </c>
      <c r="V3171" s="5">
        <f>Main[[#This Row],[Average_Cost_for_two]] * VLOOKUP(Main[[#This Row],[Currency]],'Currency'!A:B,2,FALSE)</f>
        <v>3.6</v>
      </c>
      <c r="W3171" s="5" t="str">
        <f>IF(Main[[#This Row],[Avg_Cost_USD]]&lt;10,"Low",
IF(Main[[#This Row],[Avg_Cost_USD]]&lt;=30,"Medium","High"))</f>
        <v>Low</v>
      </c>
    </row>
    <row r="3172" spans="1:23" x14ac:dyDescent="0.3">
      <c r="A3172">
        <v>9849</v>
      </c>
      <c r="B3172" t="s">
        <v>3806</v>
      </c>
      <c r="C3172">
        <v>1</v>
      </c>
      <c r="D3172" t="s">
        <v>54</v>
      </c>
      <c r="E3172" t="s">
        <v>412</v>
      </c>
      <c r="F3172">
        <v>77.2846148</v>
      </c>
      <c r="G3172">
        <v>28.635231000000001</v>
      </c>
      <c r="H3172" t="s">
        <v>433</v>
      </c>
      <c r="I3172" t="s">
        <v>19</v>
      </c>
      <c r="J3172" t="s">
        <v>57</v>
      </c>
      <c r="K3172" t="s">
        <v>61</v>
      </c>
      <c r="L3172" t="s">
        <v>57</v>
      </c>
      <c r="M3172" t="s">
        <v>57</v>
      </c>
      <c r="N3172">
        <v>1</v>
      </c>
      <c r="O3172">
        <v>8</v>
      </c>
      <c r="P3172">
        <v>300</v>
      </c>
      <c r="Q3172">
        <v>3</v>
      </c>
      <c r="R3172">
        <v>2013</v>
      </c>
      <c r="S3172">
        <v>2</v>
      </c>
      <c r="T3172">
        <v>19</v>
      </c>
      <c r="U3172" s="1">
        <v>41324</v>
      </c>
      <c r="V3172" s="5">
        <f>Main[[#This Row],[Average_Cost_for_two]] * VLOOKUP(Main[[#This Row],[Currency]],'Currency'!A:B,2,FALSE)</f>
        <v>3.6</v>
      </c>
      <c r="W3172" s="5" t="str">
        <f>IF(Main[[#This Row],[Avg_Cost_USD]]&lt;10,"Low",
IF(Main[[#This Row],[Avg_Cost_USD]]&lt;=30,"Medium","High"))</f>
        <v>Low</v>
      </c>
    </row>
    <row r="3173" spans="1:23" x14ac:dyDescent="0.3">
      <c r="A3173">
        <v>18356797</v>
      </c>
      <c r="B3173" t="s">
        <v>3807</v>
      </c>
      <c r="C3173">
        <v>1</v>
      </c>
      <c r="D3173" t="s">
        <v>54</v>
      </c>
      <c r="E3173" t="s">
        <v>63</v>
      </c>
      <c r="F3173">
        <v>77.124741400000005</v>
      </c>
      <c r="G3173">
        <v>28.5469805</v>
      </c>
      <c r="H3173" t="s">
        <v>3808</v>
      </c>
      <c r="I3173" t="s">
        <v>19</v>
      </c>
      <c r="J3173" t="s">
        <v>57</v>
      </c>
      <c r="K3173" t="s">
        <v>57</v>
      </c>
      <c r="L3173" t="s">
        <v>57</v>
      </c>
      <c r="M3173" t="s">
        <v>57</v>
      </c>
      <c r="N3173">
        <v>1</v>
      </c>
      <c r="O3173">
        <v>1</v>
      </c>
      <c r="P3173">
        <v>300</v>
      </c>
      <c r="Q3173">
        <v>1</v>
      </c>
      <c r="R3173">
        <v>2011</v>
      </c>
      <c r="S3173">
        <v>2</v>
      </c>
      <c r="T3173">
        <v>2</v>
      </c>
      <c r="U3173" s="1">
        <v>40576</v>
      </c>
      <c r="V3173" s="5">
        <f>Main[[#This Row],[Average_Cost_for_two]] * VLOOKUP(Main[[#This Row],[Currency]],'Currency'!A:B,2,FALSE)</f>
        <v>3.6</v>
      </c>
      <c r="W3173" s="5" t="str">
        <f>IF(Main[[#This Row],[Avg_Cost_USD]]&lt;10,"Low",
IF(Main[[#This Row],[Avg_Cost_USD]]&lt;=30,"Medium","High"))</f>
        <v>Low</v>
      </c>
    </row>
    <row r="3174" spans="1:23" x14ac:dyDescent="0.3">
      <c r="A3174">
        <v>18350159</v>
      </c>
      <c r="B3174" t="s">
        <v>2831</v>
      </c>
      <c r="C3174">
        <v>1</v>
      </c>
      <c r="D3174" t="s">
        <v>54</v>
      </c>
      <c r="E3174" t="s">
        <v>376</v>
      </c>
      <c r="F3174">
        <v>77.191235800000001</v>
      </c>
      <c r="G3174">
        <v>28.524498300000001</v>
      </c>
      <c r="H3174" t="s">
        <v>321</v>
      </c>
      <c r="I3174" t="s">
        <v>19</v>
      </c>
      <c r="J3174" t="s">
        <v>57</v>
      </c>
      <c r="K3174" t="s">
        <v>57</v>
      </c>
      <c r="L3174" t="s">
        <v>57</v>
      </c>
      <c r="M3174" t="s">
        <v>57</v>
      </c>
      <c r="N3174">
        <v>1</v>
      </c>
      <c r="O3174">
        <v>1</v>
      </c>
      <c r="P3174">
        <v>300</v>
      </c>
      <c r="Q3174">
        <v>1</v>
      </c>
      <c r="R3174">
        <v>2017</v>
      </c>
      <c r="S3174">
        <v>2</v>
      </c>
      <c r="T3174">
        <v>26</v>
      </c>
      <c r="U3174" s="1">
        <v>42792</v>
      </c>
      <c r="V3174" s="5">
        <f>Main[[#This Row],[Average_Cost_for_two]] * VLOOKUP(Main[[#This Row],[Currency]],'Currency'!A:B,2,FALSE)</f>
        <v>3.6</v>
      </c>
      <c r="W3174" s="5" t="str">
        <f>IF(Main[[#This Row],[Avg_Cost_USD]]&lt;10,"Low",
IF(Main[[#This Row],[Avg_Cost_USD]]&lt;=30,"Medium","High"))</f>
        <v>Low</v>
      </c>
    </row>
    <row r="3175" spans="1:23" x14ac:dyDescent="0.3">
      <c r="A3175">
        <v>312145</v>
      </c>
      <c r="B3175" t="s">
        <v>3809</v>
      </c>
      <c r="C3175">
        <v>1</v>
      </c>
      <c r="D3175" t="s">
        <v>54</v>
      </c>
      <c r="E3175" t="s">
        <v>108</v>
      </c>
      <c r="F3175">
        <v>77.142103000000006</v>
      </c>
      <c r="G3175">
        <v>28.658196799999999</v>
      </c>
      <c r="H3175" t="s">
        <v>3234</v>
      </c>
      <c r="I3175" t="s">
        <v>19</v>
      </c>
      <c r="J3175" t="s">
        <v>57</v>
      </c>
      <c r="K3175" t="s">
        <v>57</v>
      </c>
      <c r="L3175" t="s">
        <v>57</v>
      </c>
      <c r="M3175" t="s">
        <v>57</v>
      </c>
      <c r="N3175">
        <v>1</v>
      </c>
      <c r="O3175">
        <v>21</v>
      </c>
      <c r="P3175">
        <v>300</v>
      </c>
      <c r="Q3175">
        <v>3.1</v>
      </c>
      <c r="R3175">
        <v>2010</v>
      </c>
      <c r="S3175">
        <v>2</v>
      </c>
      <c r="T3175">
        <v>24</v>
      </c>
      <c r="U3175" s="1">
        <v>40233</v>
      </c>
      <c r="V3175" s="5">
        <f>Main[[#This Row],[Average_Cost_for_two]] * VLOOKUP(Main[[#This Row],[Currency]],'Currency'!A:B,2,FALSE)</f>
        <v>3.6</v>
      </c>
      <c r="W3175" s="5" t="str">
        <f>IF(Main[[#This Row],[Avg_Cost_USD]]&lt;10,"Low",
IF(Main[[#This Row],[Avg_Cost_USD]]&lt;=30,"Medium","High"))</f>
        <v>Low</v>
      </c>
    </row>
    <row r="3176" spans="1:23" x14ac:dyDescent="0.3">
      <c r="A3176">
        <v>18358295</v>
      </c>
      <c r="B3176" t="s">
        <v>3810</v>
      </c>
      <c r="C3176">
        <v>1</v>
      </c>
      <c r="D3176" t="s">
        <v>54</v>
      </c>
      <c r="E3176" t="s">
        <v>66</v>
      </c>
      <c r="F3176">
        <v>77.212177499999996</v>
      </c>
      <c r="G3176">
        <v>28.706400599999998</v>
      </c>
      <c r="H3176" t="s">
        <v>315</v>
      </c>
      <c r="I3176" t="s">
        <v>19</v>
      </c>
      <c r="J3176" t="s">
        <v>57</v>
      </c>
      <c r="K3176" t="s">
        <v>57</v>
      </c>
      <c r="L3176" t="s">
        <v>57</v>
      </c>
      <c r="M3176" t="s">
        <v>57</v>
      </c>
      <c r="N3176">
        <v>1</v>
      </c>
      <c r="O3176">
        <v>4</v>
      </c>
      <c r="P3176">
        <v>300</v>
      </c>
      <c r="Q3176">
        <v>3</v>
      </c>
      <c r="R3176">
        <v>2016</v>
      </c>
      <c r="S3176">
        <v>2</v>
      </c>
      <c r="T3176">
        <v>10</v>
      </c>
      <c r="U3176" s="1">
        <v>42410</v>
      </c>
      <c r="V3176" s="5">
        <f>Main[[#This Row],[Average_Cost_for_two]] * VLOOKUP(Main[[#This Row],[Currency]],'Currency'!A:B,2,FALSE)</f>
        <v>3.6</v>
      </c>
      <c r="W3176" s="5" t="str">
        <f>IF(Main[[#This Row],[Avg_Cost_USD]]&lt;10,"Low",
IF(Main[[#This Row],[Avg_Cost_USD]]&lt;=30,"Medium","High"))</f>
        <v>Low</v>
      </c>
    </row>
    <row r="3177" spans="1:23" x14ac:dyDescent="0.3">
      <c r="A3177">
        <v>18317756</v>
      </c>
      <c r="B3177" t="s">
        <v>3811</v>
      </c>
      <c r="C3177">
        <v>1</v>
      </c>
      <c r="D3177" t="s">
        <v>54</v>
      </c>
      <c r="E3177" t="s">
        <v>66</v>
      </c>
      <c r="F3177">
        <v>77.213761099999999</v>
      </c>
      <c r="G3177">
        <v>28.704775569999999</v>
      </c>
      <c r="H3177" t="s">
        <v>289</v>
      </c>
      <c r="I3177" t="s">
        <v>19</v>
      </c>
      <c r="J3177" t="s">
        <v>57</v>
      </c>
      <c r="K3177" t="s">
        <v>57</v>
      </c>
      <c r="L3177" t="s">
        <v>57</v>
      </c>
      <c r="M3177" t="s">
        <v>57</v>
      </c>
      <c r="N3177">
        <v>1</v>
      </c>
      <c r="O3177">
        <v>8</v>
      </c>
      <c r="P3177">
        <v>300</v>
      </c>
      <c r="Q3177">
        <v>3.1</v>
      </c>
      <c r="R3177">
        <v>2012</v>
      </c>
      <c r="S3177">
        <v>2</v>
      </c>
      <c r="T3177">
        <v>26</v>
      </c>
      <c r="U3177" s="1">
        <v>40965</v>
      </c>
      <c r="V3177" s="5">
        <f>Main[[#This Row],[Average_Cost_for_two]] * VLOOKUP(Main[[#This Row],[Currency]],'Currency'!A:B,2,FALSE)</f>
        <v>3.6</v>
      </c>
      <c r="W3177" s="5" t="str">
        <f>IF(Main[[#This Row],[Avg_Cost_USD]]&lt;10,"Low",
IF(Main[[#This Row],[Avg_Cost_USD]]&lt;=30,"Medium","High"))</f>
        <v>Low</v>
      </c>
    </row>
    <row r="3178" spans="1:23" x14ac:dyDescent="0.3">
      <c r="A3178">
        <v>310936</v>
      </c>
      <c r="B3178" t="s">
        <v>507</v>
      </c>
      <c r="C3178">
        <v>1</v>
      </c>
      <c r="D3178" t="s">
        <v>54</v>
      </c>
      <c r="E3178" t="s">
        <v>66</v>
      </c>
      <c r="F3178">
        <v>77.208135100000007</v>
      </c>
      <c r="G3178">
        <v>28.699566000000001</v>
      </c>
      <c r="H3178" t="s">
        <v>508</v>
      </c>
      <c r="I3178" t="s">
        <v>19</v>
      </c>
      <c r="J3178" t="s">
        <v>57</v>
      </c>
      <c r="K3178" t="s">
        <v>57</v>
      </c>
      <c r="L3178" t="s">
        <v>57</v>
      </c>
      <c r="M3178" t="s">
        <v>57</v>
      </c>
      <c r="N3178">
        <v>1</v>
      </c>
      <c r="O3178">
        <v>9</v>
      </c>
      <c r="P3178">
        <v>300</v>
      </c>
      <c r="Q3178">
        <v>3.1</v>
      </c>
      <c r="R3178">
        <v>2013</v>
      </c>
      <c r="S3178">
        <v>2</v>
      </c>
      <c r="T3178">
        <v>10</v>
      </c>
      <c r="U3178" s="1">
        <v>41315</v>
      </c>
      <c r="V3178" s="5">
        <f>Main[[#This Row],[Average_Cost_for_two]] * VLOOKUP(Main[[#This Row],[Currency]],'Currency'!A:B,2,FALSE)</f>
        <v>3.6</v>
      </c>
      <c r="W3178" s="5" t="str">
        <f>IF(Main[[#This Row],[Avg_Cost_USD]]&lt;10,"Low",
IF(Main[[#This Row],[Avg_Cost_USD]]&lt;=30,"Medium","High"))</f>
        <v>Low</v>
      </c>
    </row>
    <row r="3179" spans="1:23" x14ac:dyDescent="0.3">
      <c r="A3179">
        <v>18225831</v>
      </c>
      <c r="B3179" t="s">
        <v>3812</v>
      </c>
      <c r="C3179">
        <v>1</v>
      </c>
      <c r="D3179" t="s">
        <v>54</v>
      </c>
      <c r="E3179" t="s">
        <v>182</v>
      </c>
      <c r="F3179">
        <v>77.174547399999994</v>
      </c>
      <c r="G3179">
        <v>28.555143399999999</v>
      </c>
      <c r="H3179" t="s">
        <v>342</v>
      </c>
      <c r="I3179" t="s">
        <v>19</v>
      </c>
      <c r="J3179" t="s">
        <v>57</v>
      </c>
      <c r="K3179" t="s">
        <v>57</v>
      </c>
      <c r="L3179" t="s">
        <v>57</v>
      </c>
      <c r="M3179" t="s">
        <v>57</v>
      </c>
      <c r="N3179">
        <v>1</v>
      </c>
      <c r="O3179">
        <v>3</v>
      </c>
      <c r="P3179">
        <v>300</v>
      </c>
      <c r="Q3179">
        <v>1</v>
      </c>
      <c r="R3179">
        <v>2013</v>
      </c>
      <c r="S3179">
        <v>2</v>
      </c>
      <c r="T3179">
        <v>23</v>
      </c>
      <c r="U3179" s="1">
        <v>41328</v>
      </c>
      <c r="V3179" s="5">
        <f>Main[[#This Row],[Average_Cost_for_two]] * VLOOKUP(Main[[#This Row],[Currency]],'Currency'!A:B,2,FALSE)</f>
        <v>3.6</v>
      </c>
      <c r="W3179" s="5" t="str">
        <f>IF(Main[[#This Row],[Avg_Cost_USD]]&lt;10,"Low",
IF(Main[[#This Row],[Avg_Cost_USD]]&lt;=30,"Medium","High"))</f>
        <v>Low</v>
      </c>
    </row>
    <row r="3180" spans="1:23" x14ac:dyDescent="0.3">
      <c r="A3180">
        <v>9262</v>
      </c>
      <c r="B3180" t="s">
        <v>3813</v>
      </c>
      <c r="C3180">
        <v>1</v>
      </c>
      <c r="D3180" t="s">
        <v>54</v>
      </c>
      <c r="E3180" t="s">
        <v>69</v>
      </c>
      <c r="F3180">
        <v>76.9856908</v>
      </c>
      <c r="G3180">
        <v>28.613049199999999</v>
      </c>
      <c r="H3180" t="s">
        <v>410</v>
      </c>
      <c r="I3180" t="s">
        <v>19</v>
      </c>
      <c r="J3180" t="s">
        <v>57</v>
      </c>
      <c r="K3180" t="s">
        <v>57</v>
      </c>
      <c r="L3180" t="s">
        <v>57</v>
      </c>
      <c r="M3180" t="s">
        <v>57</v>
      </c>
      <c r="N3180">
        <v>1</v>
      </c>
      <c r="O3180">
        <v>2</v>
      </c>
      <c r="P3180">
        <v>300</v>
      </c>
      <c r="Q3180">
        <v>1</v>
      </c>
      <c r="R3180">
        <v>2013</v>
      </c>
      <c r="S3180">
        <v>2</v>
      </c>
      <c r="T3180">
        <v>27</v>
      </c>
      <c r="U3180" s="1">
        <v>41332</v>
      </c>
      <c r="V3180" s="5">
        <f>Main[[#This Row],[Average_Cost_for_two]] * VLOOKUP(Main[[#This Row],[Currency]],'Currency'!A:B,2,FALSE)</f>
        <v>3.6</v>
      </c>
      <c r="W3180" s="5" t="str">
        <f>IF(Main[[#This Row],[Avg_Cost_USD]]&lt;10,"Low",
IF(Main[[#This Row],[Avg_Cost_USD]]&lt;=30,"Medium","High"))</f>
        <v>Low</v>
      </c>
    </row>
    <row r="3181" spans="1:23" x14ac:dyDescent="0.3">
      <c r="A3181">
        <v>2370</v>
      </c>
      <c r="B3181" t="s">
        <v>3814</v>
      </c>
      <c r="C3181">
        <v>1</v>
      </c>
      <c r="D3181" t="s">
        <v>54</v>
      </c>
      <c r="E3181" t="s">
        <v>1665</v>
      </c>
      <c r="F3181">
        <v>77.149909399999999</v>
      </c>
      <c r="G3181">
        <v>28.6937161</v>
      </c>
      <c r="H3181" t="s">
        <v>298</v>
      </c>
      <c r="I3181" t="s">
        <v>19</v>
      </c>
      <c r="J3181" t="s">
        <v>57</v>
      </c>
      <c r="K3181" t="s">
        <v>57</v>
      </c>
      <c r="L3181" t="s">
        <v>57</v>
      </c>
      <c r="M3181" t="s">
        <v>57</v>
      </c>
      <c r="N3181">
        <v>1</v>
      </c>
      <c r="O3181">
        <v>23</v>
      </c>
      <c r="P3181">
        <v>300</v>
      </c>
      <c r="Q3181">
        <v>2.8</v>
      </c>
      <c r="R3181">
        <v>2018</v>
      </c>
      <c r="S3181">
        <v>2</v>
      </c>
      <c r="T3181">
        <v>6</v>
      </c>
      <c r="U3181" s="1">
        <v>43137</v>
      </c>
      <c r="V3181" s="5">
        <f>Main[[#This Row],[Average_Cost_for_two]] * VLOOKUP(Main[[#This Row],[Currency]],'Currency'!A:B,2,FALSE)</f>
        <v>3.6</v>
      </c>
      <c r="W3181" s="5" t="str">
        <f>IF(Main[[#This Row],[Avg_Cost_USD]]&lt;10,"Low",
IF(Main[[#This Row],[Avg_Cost_USD]]&lt;=30,"Medium","High"))</f>
        <v>Low</v>
      </c>
    </row>
    <row r="3182" spans="1:23" x14ac:dyDescent="0.3">
      <c r="A3182">
        <v>302155</v>
      </c>
      <c r="B3182" t="s">
        <v>3815</v>
      </c>
      <c r="C3182">
        <v>1</v>
      </c>
      <c r="D3182" t="s">
        <v>54</v>
      </c>
      <c r="E3182" t="s">
        <v>1081</v>
      </c>
      <c r="F3182">
        <v>77.211241670000007</v>
      </c>
      <c r="G3182">
        <v>28.640825</v>
      </c>
      <c r="H3182" t="s">
        <v>337</v>
      </c>
      <c r="I3182" t="s">
        <v>19</v>
      </c>
      <c r="J3182" t="s">
        <v>57</v>
      </c>
      <c r="K3182" t="s">
        <v>57</v>
      </c>
      <c r="L3182" t="s">
        <v>57</v>
      </c>
      <c r="M3182" t="s">
        <v>57</v>
      </c>
      <c r="N3182">
        <v>1</v>
      </c>
      <c r="O3182">
        <v>28</v>
      </c>
      <c r="P3182">
        <v>300</v>
      </c>
      <c r="Q3182">
        <v>3.1</v>
      </c>
      <c r="R3182">
        <v>2013</v>
      </c>
      <c r="S3182">
        <v>2</v>
      </c>
      <c r="T3182">
        <v>19</v>
      </c>
      <c r="U3182" s="1">
        <v>41324</v>
      </c>
      <c r="V3182" s="5">
        <f>Main[[#This Row],[Average_Cost_for_two]] * VLOOKUP(Main[[#This Row],[Currency]],'Currency'!A:B,2,FALSE)</f>
        <v>3.6</v>
      </c>
      <c r="W3182" s="5" t="str">
        <f>IF(Main[[#This Row],[Avg_Cost_USD]]&lt;10,"Low",
IF(Main[[#This Row],[Avg_Cost_USD]]&lt;=30,"Medium","High"))</f>
        <v>Low</v>
      </c>
    </row>
    <row r="3183" spans="1:23" x14ac:dyDescent="0.3">
      <c r="A3183">
        <v>18180073</v>
      </c>
      <c r="B3183" t="s">
        <v>3816</v>
      </c>
      <c r="C3183">
        <v>1</v>
      </c>
      <c r="D3183" t="s">
        <v>54</v>
      </c>
      <c r="E3183" t="s">
        <v>160</v>
      </c>
      <c r="F3183">
        <v>77.293616920000005</v>
      </c>
      <c r="G3183">
        <v>28.64106087</v>
      </c>
      <c r="H3183" t="s">
        <v>289</v>
      </c>
      <c r="I3183" t="s">
        <v>19</v>
      </c>
      <c r="J3183" t="s">
        <v>57</v>
      </c>
      <c r="K3183" t="s">
        <v>61</v>
      </c>
      <c r="L3183" t="s">
        <v>57</v>
      </c>
      <c r="M3183" t="s">
        <v>57</v>
      </c>
      <c r="N3183">
        <v>1</v>
      </c>
      <c r="O3183">
        <v>177</v>
      </c>
      <c r="P3183">
        <v>300</v>
      </c>
      <c r="Q3183">
        <v>3.1</v>
      </c>
      <c r="R3183">
        <v>2011</v>
      </c>
      <c r="S3183">
        <v>2</v>
      </c>
      <c r="T3183">
        <v>3</v>
      </c>
      <c r="U3183" s="1">
        <v>40577</v>
      </c>
      <c r="V3183" s="5">
        <f>Main[[#This Row],[Average_Cost_for_two]] * VLOOKUP(Main[[#This Row],[Currency]],'Currency'!A:B,2,FALSE)</f>
        <v>3.6</v>
      </c>
      <c r="W3183" s="5" t="str">
        <f>IF(Main[[#This Row],[Avg_Cost_USD]]&lt;10,"Low",
IF(Main[[#This Row],[Avg_Cost_USD]]&lt;=30,"Medium","High"))</f>
        <v>Low</v>
      </c>
    </row>
    <row r="3184" spans="1:23" x14ac:dyDescent="0.3">
      <c r="A3184">
        <v>9230</v>
      </c>
      <c r="B3184" t="s">
        <v>3817</v>
      </c>
      <c r="C3184">
        <v>1</v>
      </c>
      <c r="D3184" t="s">
        <v>54</v>
      </c>
      <c r="E3184" t="s">
        <v>991</v>
      </c>
      <c r="F3184">
        <v>77.133155689999995</v>
      </c>
      <c r="G3184">
        <v>28.67001569</v>
      </c>
      <c r="H3184" t="s">
        <v>935</v>
      </c>
      <c r="I3184" t="s">
        <v>19</v>
      </c>
      <c r="J3184" t="s">
        <v>57</v>
      </c>
      <c r="K3184" t="s">
        <v>57</v>
      </c>
      <c r="L3184" t="s">
        <v>57</v>
      </c>
      <c r="M3184" t="s">
        <v>57</v>
      </c>
      <c r="N3184">
        <v>1</v>
      </c>
      <c r="O3184">
        <v>96</v>
      </c>
      <c r="P3184">
        <v>300</v>
      </c>
      <c r="Q3184">
        <v>3.7</v>
      </c>
      <c r="R3184">
        <v>2013</v>
      </c>
      <c r="S3184">
        <v>2</v>
      </c>
      <c r="T3184">
        <v>15</v>
      </c>
      <c r="U3184" s="1">
        <v>41320</v>
      </c>
      <c r="V3184" s="5">
        <f>Main[[#This Row],[Average_Cost_for_two]] * VLOOKUP(Main[[#This Row],[Currency]],'Currency'!A:B,2,FALSE)</f>
        <v>3.6</v>
      </c>
      <c r="W3184" s="5" t="str">
        <f>IF(Main[[#This Row],[Avg_Cost_USD]]&lt;10,"Low",
IF(Main[[#This Row],[Avg_Cost_USD]]&lt;=30,"Medium","High"))</f>
        <v>Low</v>
      </c>
    </row>
    <row r="3185" spans="1:23" x14ac:dyDescent="0.3">
      <c r="A3185">
        <v>18455210</v>
      </c>
      <c r="B3185" t="s">
        <v>3818</v>
      </c>
      <c r="C3185">
        <v>1</v>
      </c>
      <c r="D3185" t="s">
        <v>54</v>
      </c>
      <c r="E3185" t="s">
        <v>996</v>
      </c>
      <c r="F3185">
        <v>77.183036729999998</v>
      </c>
      <c r="G3185">
        <v>28.638231059999999</v>
      </c>
      <c r="H3185" t="s">
        <v>2663</v>
      </c>
      <c r="I3185" t="s">
        <v>19</v>
      </c>
      <c r="J3185" t="s">
        <v>57</v>
      </c>
      <c r="K3185" t="s">
        <v>57</v>
      </c>
      <c r="L3185" t="s">
        <v>57</v>
      </c>
      <c r="M3185" t="s">
        <v>57</v>
      </c>
      <c r="N3185">
        <v>1</v>
      </c>
      <c r="O3185">
        <v>20</v>
      </c>
      <c r="P3185">
        <v>300</v>
      </c>
      <c r="Q3185">
        <v>3.4</v>
      </c>
      <c r="R3185">
        <v>2012</v>
      </c>
      <c r="S3185">
        <v>2</v>
      </c>
      <c r="T3185">
        <v>25</v>
      </c>
      <c r="U3185" s="1">
        <v>40964</v>
      </c>
      <c r="V3185" s="5">
        <f>Main[[#This Row],[Average_Cost_for_two]] * VLOOKUP(Main[[#This Row],[Currency]],'Currency'!A:B,2,FALSE)</f>
        <v>3.6</v>
      </c>
      <c r="W3185" s="5" t="str">
        <f>IF(Main[[#This Row],[Avg_Cost_USD]]&lt;10,"Low",
IF(Main[[#This Row],[Avg_Cost_USD]]&lt;=30,"Medium","High"))</f>
        <v>Low</v>
      </c>
    </row>
    <row r="3186" spans="1:23" x14ac:dyDescent="0.3">
      <c r="A3186">
        <v>310198</v>
      </c>
      <c r="B3186" t="s">
        <v>3819</v>
      </c>
      <c r="C3186">
        <v>1</v>
      </c>
      <c r="D3186" t="s">
        <v>54</v>
      </c>
      <c r="E3186" t="s">
        <v>147</v>
      </c>
      <c r="F3186">
        <v>77.296138099999993</v>
      </c>
      <c r="G3186">
        <v>28.5375838</v>
      </c>
      <c r="H3186" t="s">
        <v>339</v>
      </c>
      <c r="I3186" t="s">
        <v>19</v>
      </c>
      <c r="J3186" t="s">
        <v>57</v>
      </c>
      <c r="K3186" t="s">
        <v>57</v>
      </c>
      <c r="L3186" t="s">
        <v>57</v>
      </c>
      <c r="M3186" t="s">
        <v>57</v>
      </c>
      <c r="N3186">
        <v>1</v>
      </c>
      <c r="O3186">
        <v>1</v>
      </c>
      <c r="P3186">
        <v>300</v>
      </c>
      <c r="Q3186">
        <v>1</v>
      </c>
      <c r="R3186">
        <v>2010</v>
      </c>
      <c r="S3186">
        <v>2</v>
      </c>
      <c r="T3186">
        <v>26</v>
      </c>
      <c r="U3186" s="1">
        <v>40235</v>
      </c>
      <c r="V3186" s="5">
        <f>Main[[#This Row],[Average_Cost_for_two]] * VLOOKUP(Main[[#This Row],[Currency]],'Currency'!A:B,2,FALSE)</f>
        <v>3.6</v>
      </c>
      <c r="W3186" s="5" t="str">
        <f>IF(Main[[#This Row],[Avg_Cost_USD]]&lt;10,"Low",
IF(Main[[#This Row],[Avg_Cost_USD]]&lt;=30,"Medium","High"))</f>
        <v>Low</v>
      </c>
    </row>
    <row r="3187" spans="1:23" x14ac:dyDescent="0.3">
      <c r="A3187">
        <v>304633</v>
      </c>
      <c r="B3187" t="s">
        <v>3820</v>
      </c>
      <c r="C3187">
        <v>1</v>
      </c>
      <c r="D3187" t="s">
        <v>54</v>
      </c>
      <c r="E3187" t="s">
        <v>1350</v>
      </c>
      <c r="F3187">
        <v>77.196454799999998</v>
      </c>
      <c r="G3187">
        <v>28.546220399999999</v>
      </c>
      <c r="H3187" t="s">
        <v>339</v>
      </c>
      <c r="I3187" t="s">
        <v>19</v>
      </c>
      <c r="J3187" t="s">
        <v>57</v>
      </c>
      <c r="K3187" t="s">
        <v>57</v>
      </c>
      <c r="L3187" t="s">
        <v>57</v>
      </c>
      <c r="M3187" t="s">
        <v>57</v>
      </c>
      <c r="N3187">
        <v>1</v>
      </c>
      <c r="O3187">
        <v>7</v>
      </c>
      <c r="P3187">
        <v>300</v>
      </c>
      <c r="Q3187">
        <v>3.1</v>
      </c>
      <c r="R3187">
        <v>2011</v>
      </c>
      <c r="S3187">
        <v>2</v>
      </c>
      <c r="T3187">
        <v>13</v>
      </c>
      <c r="U3187" s="1">
        <v>40587</v>
      </c>
      <c r="V3187" s="5">
        <f>Main[[#This Row],[Average_Cost_for_two]] * VLOOKUP(Main[[#This Row],[Currency]],'Currency'!A:B,2,FALSE)</f>
        <v>3.6</v>
      </c>
      <c r="W3187" s="5" t="str">
        <f>IF(Main[[#This Row],[Avg_Cost_USD]]&lt;10,"Low",
IF(Main[[#This Row],[Avg_Cost_USD]]&lt;=30,"Medium","High"))</f>
        <v>Low</v>
      </c>
    </row>
    <row r="3188" spans="1:23" x14ac:dyDescent="0.3">
      <c r="A3188">
        <v>302399</v>
      </c>
      <c r="B3188" t="s">
        <v>3821</v>
      </c>
      <c r="C3188">
        <v>1</v>
      </c>
      <c r="D3188" t="s">
        <v>54</v>
      </c>
      <c r="E3188" t="s">
        <v>532</v>
      </c>
      <c r="F3188">
        <v>77.284900800000003</v>
      </c>
      <c r="G3188">
        <v>28.677130500000001</v>
      </c>
      <c r="H3188" t="s">
        <v>337</v>
      </c>
      <c r="I3188" t="s">
        <v>19</v>
      </c>
      <c r="J3188" t="s">
        <v>57</v>
      </c>
      <c r="K3188" t="s">
        <v>57</v>
      </c>
      <c r="L3188" t="s">
        <v>57</v>
      </c>
      <c r="M3188" t="s">
        <v>57</v>
      </c>
      <c r="N3188">
        <v>1</v>
      </c>
      <c r="O3188">
        <v>22</v>
      </c>
      <c r="P3188">
        <v>300</v>
      </c>
      <c r="Q3188">
        <v>3</v>
      </c>
      <c r="R3188">
        <v>2016</v>
      </c>
      <c r="S3188">
        <v>2</v>
      </c>
      <c r="T3188">
        <v>7</v>
      </c>
      <c r="U3188" s="1">
        <v>42407</v>
      </c>
      <c r="V3188" s="5">
        <f>Main[[#This Row],[Average_Cost_for_two]] * VLOOKUP(Main[[#This Row],[Currency]],'Currency'!A:B,2,FALSE)</f>
        <v>3.6</v>
      </c>
      <c r="W3188" s="5" t="str">
        <f>IF(Main[[#This Row],[Avg_Cost_USD]]&lt;10,"Low",
IF(Main[[#This Row],[Avg_Cost_USD]]&lt;=30,"Medium","High"))</f>
        <v>Low</v>
      </c>
    </row>
    <row r="3189" spans="1:23" x14ac:dyDescent="0.3">
      <c r="A3189">
        <v>4716</v>
      </c>
      <c r="B3189" t="s">
        <v>3677</v>
      </c>
      <c r="C3189">
        <v>1</v>
      </c>
      <c r="D3189" t="s">
        <v>54</v>
      </c>
      <c r="E3189" t="s">
        <v>164</v>
      </c>
      <c r="F3189">
        <v>77.162671200000005</v>
      </c>
      <c r="G3189">
        <v>28.706492999999998</v>
      </c>
      <c r="H3189" t="s">
        <v>430</v>
      </c>
      <c r="I3189" t="s">
        <v>19</v>
      </c>
      <c r="J3189" t="s">
        <v>57</v>
      </c>
      <c r="K3189" t="s">
        <v>57</v>
      </c>
      <c r="L3189" t="s">
        <v>57</v>
      </c>
      <c r="M3189" t="s">
        <v>57</v>
      </c>
      <c r="N3189">
        <v>1</v>
      </c>
      <c r="O3189">
        <v>21</v>
      </c>
      <c r="P3189">
        <v>300</v>
      </c>
      <c r="Q3189">
        <v>3.4</v>
      </c>
      <c r="R3189">
        <v>2017</v>
      </c>
      <c r="S3189">
        <v>2</v>
      </c>
      <c r="T3189">
        <v>2</v>
      </c>
      <c r="U3189" s="1">
        <v>42768</v>
      </c>
      <c r="V3189" s="5">
        <f>Main[[#This Row],[Average_Cost_for_two]] * VLOOKUP(Main[[#This Row],[Currency]],'Currency'!A:B,2,FALSE)</f>
        <v>3.6</v>
      </c>
      <c r="W3189" s="5" t="str">
        <f>IF(Main[[#This Row],[Avg_Cost_USD]]&lt;10,"Low",
IF(Main[[#This Row],[Avg_Cost_USD]]&lt;=30,"Medium","High"))</f>
        <v>Low</v>
      </c>
    </row>
    <row r="3190" spans="1:23" x14ac:dyDescent="0.3">
      <c r="A3190">
        <v>304453</v>
      </c>
      <c r="B3190" t="s">
        <v>3822</v>
      </c>
      <c r="C3190">
        <v>1</v>
      </c>
      <c r="D3190" t="s">
        <v>54</v>
      </c>
      <c r="E3190" t="s">
        <v>149</v>
      </c>
      <c r="F3190">
        <v>77.107755600000004</v>
      </c>
      <c r="G3190">
        <v>28.639896199999999</v>
      </c>
      <c r="H3190" t="s">
        <v>289</v>
      </c>
      <c r="I3190" t="s">
        <v>19</v>
      </c>
      <c r="J3190" t="s">
        <v>57</v>
      </c>
      <c r="K3190" t="s">
        <v>57</v>
      </c>
      <c r="L3190" t="s">
        <v>57</v>
      </c>
      <c r="M3190" t="s">
        <v>57</v>
      </c>
      <c r="N3190">
        <v>1</v>
      </c>
      <c r="O3190">
        <v>4</v>
      </c>
      <c r="P3190">
        <v>300</v>
      </c>
      <c r="Q3190">
        <v>3</v>
      </c>
      <c r="R3190">
        <v>2016</v>
      </c>
      <c r="S3190">
        <v>2</v>
      </c>
      <c r="T3190">
        <v>27</v>
      </c>
      <c r="U3190" s="1">
        <v>42427</v>
      </c>
      <c r="V3190" s="5">
        <f>Main[[#This Row],[Average_Cost_for_two]] * VLOOKUP(Main[[#This Row],[Currency]],'Currency'!A:B,2,FALSE)</f>
        <v>3.6</v>
      </c>
      <c r="W3190" s="5" t="str">
        <f>IF(Main[[#This Row],[Avg_Cost_USD]]&lt;10,"Low",
IF(Main[[#This Row],[Avg_Cost_USD]]&lt;=30,"Medium","High"))</f>
        <v>Low</v>
      </c>
    </row>
    <row r="3191" spans="1:23" x14ac:dyDescent="0.3">
      <c r="A3191">
        <v>312054</v>
      </c>
      <c r="B3191" t="s">
        <v>3823</v>
      </c>
      <c r="C3191">
        <v>1</v>
      </c>
      <c r="D3191" t="s">
        <v>54</v>
      </c>
      <c r="E3191" t="s">
        <v>678</v>
      </c>
      <c r="F3191">
        <v>77.044887700000004</v>
      </c>
      <c r="G3191">
        <v>28.620008599999998</v>
      </c>
      <c r="H3191" t="s">
        <v>3824</v>
      </c>
      <c r="I3191" t="s">
        <v>19</v>
      </c>
      <c r="J3191" t="s">
        <v>57</v>
      </c>
      <c r="K3191" t="s">
        <v>57</v>
      </c>
      <c r="L3191" t="s">
        <v>57</v>
      </c>
      <c r="M3191" t="s">
        <v>57</v>
      </c>
      <c r="N3191">
        <v>1</v>
      </c>
      <c r="O3191">
        <v>14</v>
      </c>
      <c r="P3191">
        <v>300</v>
      </c>
      <c r="Q3191">
        <v>3.1</v>
      </c>
      <c r="R3191">
        <v>2016</v>
      </c>
      <c r="S3191">
        <v>2</v>
      </c>
      <c r="T3191">
        <v>18</v>
      </c>
      <c r="U3191" s="1">
        <v>42418</v>
      </c>
      <c r="V3191" s="5">
        <f>Main[[#This Row],[Average_Cost_for_two]] * VLOOKUP(Main[[#This Row],[Currency]],'Currency'!A:B,2,FALSE)</f>
        <v>3.6</v>
      </c>
      <c r="W3191" s="5" t="str">
        <f>IF(Main[[#This Row],[Avg_Cost_USD]]&lt;10,"Low",
IF(Main[[#This Row],[Avg_Cost_USD]]&lt;=30,"Medium","High"))</f>
        <v>Low</v>
      </c>
    </row>
    <row r="3192" spans="1:23" x14ac:dyDescent="0.3">
      <c r="A3192">
        <v>18263693</v>
      </c>
      <c r="B3192" t="s">
        <v>3825</v>
      </c>
      <c r="C3192">
        <v>1</v>
      </c>
      <c r="D3192" t="s">
        <v>54</v>
      </c>
      <c r="E3192" t="s">
        <v>1185</v>
      </c>
      <c r="F3192">
        <v>77.1965012</v>
      </c>
      <c r="G3192">
        <v>28.6928555</v>
      </c>
      <c r="H3192" t="s">
        <v>335</v>
      </c>
      <c r="I3192" t="s">
        <v>19</v>
      </c>
      <c r="J3192" t="s">
        <v>57</v>
      </c>
      <c r="K3192" t="s">
        <v>57</v>
      </c>
      <c r="L3192" t="s">
        <v>57</v>
      </c>
      <c r="M3192" t="s">
        <v>57</v>
      </c>
      <c r="N3192">
        <v>1</v>
      </c>
      <c r="O3192">
        <v>10</v>
      </c>
      <c r="P3192">
        <v>300</v>
      </c>
      <c r="Q3192">
        <v>3.1</v>
      </c>
      <c r="R3192">
        <v>2015</v>
      </c>
      <c r="S3192">
        <v>2</v>
      </c>
      <c r="T3192">
        <v>5</v>
      </c>
      <c r="U3192" s="1">
        <v>42040</v>
      </c>
      <c r="V3192" s="5">
        <f>Main[[#This Row],[Average_Cost_for_two]] * VLOOKUP(Main[[#This Row],[Currency]],'Currency'!A:B,2,FALSE)</f>
        <v>3.6</v>
      </c>
      <c r="W3192" s="5" t="str">
        <f>IF(Main[[#This Row],[Avg_Cost_USD]]&lt;10,"Low",
IF(Main[[#This Row],[Avg_Cost_USD]]&lt;=30,"Medium","High"))</f>
        <v>Low</v>
      </c>
    </row>
    <row r="3193" spans="1:23" x14ac:dyDescent="0.3">
      <c r="A3193">
        <v>311333</v>
      </c>
      <c r="B3193" t="s">
        <v>805</v>
      </c>
      <c r="C3193">
        <v>1</v>
      </c>
      <c r="D3193" t="s">
        <v>54</v>
      </c>
      <c r="E3193" t="s">
        <v>1248</v>
      </c>
      <c r="F3193">
        <v>77.069946999999999</v>
      </c>
      <c r="G3193">
        <v>28.627449800000001</v>
      </c>
      <c r="H3193" t="s">
        <v>733</v>
      </c>
      <c r="I3193" t="s">
        <v>19</v>
      </c>
      <c r="J3193" t="s">
        <v>57</v>
      </c>
      <c r="K3193" t="s">
        <v>57</v>
      </c>
      <c r="L3193" t="s">
        <v>57</v>
      </c>
      <c r="M3193" t="s">
        <v>57</v>
      </c>
      <c r="N3193">
        <v>1</v>
      </c>
      <c r="O3193">
        <v>7</v>
      </c>
      <c r="P3193">
        <v>300</v>
      </c>
      <c r="Q3193">
        <v>3.1</v>
      </c>
      <c r="R3193">
        <v>2015</v>
      </c>
      <c r="S3193">
        <v>2</v>
      </c>
      <c r="T3193">
        <v>9</v>
      </c>
      <c r="U3193" s="1">
        <v>42044</v>
      </c>
      <c r="V3193" s="5">
        <f>Main[[#This Row],[Average_Cost_for_two]] * VLOOKUP(Main[[#This Row],[Currency]],'Currency'!A:B,2,FALSE)</f>
        <v>3.6</v>
      </c>
      <c r="W3193" s="5" t="str">
        <f>IF(Main[[#This Row],[Avg_Cost_USD]]&lt;10,"Low",
IF(Main[[#This Row],[Avg_Cost_USD]]&lt;=30,"Medium","High"))</f>
        <v>Low</v>
      </c>
    </row>
    <row r="3194" spans="1:23" x14ac:dyDescent="0.3">
      <c r="A3194">
        <v>7457</v>
      </c>
      <c r="B3194" t="s">
        <v>3617</v>
      </c>
      <c r="C3194">
        <v>1</v>
      </c>
      <c r="D3194" t="s">
        <v>54</v>
      </c>
      <c r="E3194" t="s">
        <v>681</v>
      </c>
      <c r="F3194">
        <v>77.207775799999993</v>
      </c>
      <c r="G3194">
        <v>28.557700700000002</v>
      </c>
      <c r="H3194" t="s">
        <v>335</v>
      </c>
      <c r="I3194" t="s">
        <v>19</v>
      </c>
      <c r="J3194" t="s">
        <v>57</v>
      </c>
      <c r="K3194" t="s">
        <v>57</v>
      </c>
      <c r="L3194" t="s">
        <v>57</v>
      </c>
      <c r="M3194" t="s">
        <v>57</v>
      </c>
      <c r="N3194">
        <v>1</v>
      </c>
      <c r="O3194">
        <v>52</v>
      </c>
      <c r="P3194">
        <v>300</v>
      </c>
      <c r="Q3194">
        <v>2.7</v>
      </c>
      <c r="R3194">
        <v>2010</v>
      </c>
      <c r="S3194">
        <v>2</v>
      </c>
      <c r="T3194">
        <v>7</v>
      </c>
      <c r="U3194" s="1">
        <v>40216</v>
      </c>
      <c r="V3194" s="5">
        <f>Main[[#This Row],[Average_Cost_for_two]] * VLOOKUP(Main[[#This Row],[Currency]],'Currency'!A:B,2,FALSE)</f>
        <v>3.6</v>
      </c>
      <c r="W3194" s="5" t="str">
        <f>IF(Main[[#This Row],[Avg_Cost_USD]]&lt;10,"Low",
IF(Main[[#This Row],[Avg_Cost_USD]]&lt;=30,"Medium","High"))</f>
        <v>Low</v>
      </c>
    </row>
    <row r="3195" spans="1:23" x14ac:dyDescent="0.3">
      <c r="A3195">
        <v>18394366</v>
      </c>
      <c r="B3195" t="s">
        <v>3826</v>
      </c>
      <c r="C3195">
        <v>1</v>
      </c>
      <c r="D3195" t="s">
        <v>54</v>
      </c>
      <c r="E3195" t="s">
        <v>284</v>
      </c>
      <c r="F3195">
        <v>77.317196699999997</v>
      </c>
      <c r="G3195">
        <v>28.660230800000001</v>
      </c>
      <c r="H3195" t="s">
        <v>2649</v>
      </c>
      <c r="I3195" t="s">
        <v>19</v>
      </c>
      <c r="J3195" t="s">
        <v>57</v>
      </c>
      <c r="K3195" t="s">
        <v>57</v>
      </c>
      <c r="L3195" t="s">
        <v>57</v>
      </c>
      <c r="M3195" t="s">
        <v>57</v>
      </c>
      <c r="N3195">
        <v>1</v>
      </c>
      <c r="O3195">
        <v>46</v>
      </c>
      <c r="P3195">
        <v>300</v>
      </c>
      <c r="Q3195">
        <v>3.7</v>
      </c>
      <c r="R3195">
        <v>2012</v>
      </c>
      <c r="S3195">
        <v>1</v>
      </c>
      <c r="T3195">
        <v>16</v>
      </c>
      <c r="U3195" s="1">
        <v>40924</v>
      </c>
      <c r="V3195" s="5">
        <f>Main[[#This Row],[Average_Cost_for_two]] * VLOOKUP(Main[[#This Row],[Currency]],'Currency'!A:B,2,FALSE)</f>
        <v>3.6</v>
      </c>
      <c r="W3195" s="5" t="str">
        <f>IF(Main[[#This Row],[Avg_Cost_USD]]&lt;10,"Low",
IF(Main[[#This Row],[Avg_Cost_USD]]&lt;=30,"Medium","High"))</f>
        <v>Low</v>
      </c>
    </row>
    <row r="3196" spans="1:23" x14ac:dyDescent="0.3">
      <c r="A3196">
        <v>736</v>
      </c>
      <c r="B3196" t="s">
        <v>3827</v>
      </c>
      <c r="C3196">
        <v>1</v>
      </c>
      <c r="D3196" t="s">
        <v>54</v>
      </c>
      <c r="E3196" t="s">
        <v>79</v>
      </c>
      <c r="F3196">
        <v>77.229872599999993</v>
      </c>
      <c r="G3196">
        <v>28.573967799999998</v>
      </c>
      <c r="H3196" t="s">
        <v>315</v>
      </c>
      <c r="I3196" t="s">
        <v>19</v>
      </c>
      <c r="J3196" t="s">
        <v>57</v>
      </c>
      <c r="K3196" t="s">
        <v>57</v>
      </c>
      <c r="L3196" t="s">
        <v>57</v>
      </c>
      <c r="M3196" t="s">
        <v>57</v>
      </c>
      <c r="N3196">
        <v>1</v>
      </c>
      <c r="O3196">
        <v>28</v>
      </c>
      <c r="P3196">
        <v>300</v>
      </c>
      <c r="Q3196">
        <v>3.2</v>
      </c>
      <c r="R3196">
        <v>2015</v>
      </c>
      <c r="S3196">
        <v>1</v>
      </c>
      <c r="T3196">
        <v>26</v>
      </c>
      <c r="U3196" s="1">
        <v>42030</v>
      </c>
      <c r="V3196" s="5">
        <f>Main[[#This Row],[Average_Cost_for_two]] * VLOOKUP(Main[[#This Row],[Currency]],'Currency'!A:B,2,FALSE)</f>
        <v>3.6</v>
      </c>
      <c r="W3196" s="5" t="str">
        <f>IF(Main[[#This Row],[Avg_Cost_USD]]&lt;10,"Low",
IF(Main[[#This Row],[Avg_Cost_USD]]&lt;=30,"Medium","High"))</f>
        <v>Low</v>
      </c>
    </row>
    <row r="3197" spans="1:23" x14ac:dyDescent="0.3">
      <c r="A3197">
        <v>18398753</v>
      </c>
      <c r="B3197" t="s">
        <v>3828</v>
      </c>
      <c r="C3197">
        <v>1</v>
      </c>
      <c r="D3197" t="s">
        <v>54</v>
      </c>
      <c r="E3197" t="s">
        <v>81</v>
      </c>
      <c r="F3197">
        <v>77.322825699999996</v>
      </c>
      <c r="G3197">
        <v>28.688041800000001</v>
      </c>
      <c r="H3197" t="s">
        <v>605</v>
      </c>
      <c r="I3197" t="s">
        <v>19</v>
      </c>
      <c r="J3197" t="s">
        <v>57</v>
      </c>
      <c r="K3197" t="s">
        <v>57</v>
      </c>
      <c r="L3197" t="s">
        <v>57</v>
      </c>
      <c r="M3197" t="s">
        <v>57</v>
      </c>
      <c r="N3197">
        <v>1</v>
      </c>
      <c r="O3197">
        <v>7</v>
      </c>
      <c r="P3197">
        <v>300</v>
      </c>
      <c r="Q3197">
        <v>3</v>
      </c>
      <c r="R3197">
        <v>2018</v>
      </c>
      <c r="S3197">
        <v>1</v>
      </c>
      <c r="T3197">
        <v>28</v>
      </c>
      <c r="U3197" s="1">
        <v>43128</v>
      </c>
      <c r="V3197" s="5">
        <f>Main[[#This Row],[Average_Cost_for_two]] * VLOOKUP(Main[[#This Row],[Currency]],'Currency'!A:B,2,FALSE)</f>
        <v>3.6</v>
      </c>
      <c r="W3197" s="5" t="str">
        <f>IF(Main[[#This Row],[Avg_Cost_USD]]&lt;10,"Low",
IF(Main[[#This Row],[Avg_Cost_USD]]&lt;=30,"Medium","High"))</f>
        <v>Low</v>
      </c>
    </row>
    <row r="3198" spans="1:23" x14ac:dyDescent="0.3">
      <c r="A3198">
        <v>303264</v>
      </c>
      <c r="B3198" t="s">
        <v>805</v>
      </c>
      <c r="C3198">
        <v>1</v>
      </c>
      <c r="D3198" t="s">
        <v>54</v>
      </c>
      <c r="E3198" t="s">
        <v>3829</v>
      </c>
      <c r="F3198">
        <v>77.237475500000002</v>
      </c>
      <c r="G3198">
        <v>28.6021693</v>
      </c>
      <c r="H3198" t="s">
        <v>733</v>
      </c>
      <c r="I3198" t="s">
        <v>19</v>
      </c>
      <c r="J3198" t="s">
        <v>57</v>
      </c>
      <c r="K3198" t="s">
        <v>57</v>
      </c>
      <c r="L3198" t="s">
        <v>57</v>
      </c>
      <c r="M3198" t="s">
        <v>57</v>
      </c>
      <c r="N3198">
        <v>1</v>
      </c>
      <c r="O3198">
        <v>7</v>
      </c>
      <c r="P3198">
        <v>300</v>
      </c>
      <c r="Q3198">
        <v>2.9</v>
      </c>
      <c r="R3198">
        <v>2014</v>
      </c>
      <c r="S3198">
        <v>1</v>
      </c>
      <c r="T3198">
        <v>9</v>
      </c>
      <c r="U3198" s="1">
        <v>41648</v>
      </c>
      <c r="V3198" s="5">
        <f>Main[[#This Row],[Average_Cost_for_two]] * VLOOKUP(Main[[#This Row],[Currency]],'Currency'!A:B,2,FALSE)</f>
        <v>3.6</v>
      </c>
      <c r="W3198" s="5" t="str">
        <f>IF(Main[[#This Row],[Avg_Cost_USD]]&lt;10,"Low",
IF(Main[[#This Row],[Avg_Cost_USD]]&lt;=30,"Medium","High"))</f>
        <v>Low</v>
      </c>
    </row>
    <row r="3199" spans="1:23" x14ac:dyDescent="0.3">
      <c r="A3199">
        <v>18416840</v>
      </c>
      <c r="B3199" t="s">
        <v>3830</v>
      </c>
      <c r="C3199">
        <v>1</v>
      </c>
      <c r="D3199" t="s">
        <v>54</v>
      </c>
      <c r="E3199" t="s">
        <v>124</v>
      </c>
      <c r="F3199">
        <v>77.204632700000005</v>
      </c>
      <c r="G3199">
        <v>28.550862599999999</v>
      </c>
      <c r="H3199" t="s">
        <v>342</v>
      </c>
      <c r="I3199" t="s">
        <v>19</v>
      </c>
      <c r="J3199" t="s">
        <v>57</v>
      </c>
      <c r="K3199" t="s">
        <v>61</v>
      </c>
      <c r="L3199" t="s">
        <v>57</v>
      </c>
      <c r="M3199" t="s">
        <v>57</v>
      </c>
      <c r="N3199">
        <v>1</v>
      </c>
      <c r="O3199">
        <v>11</v>
      </c>
      <c r="P3199">
        <v>300</v>
      </c>
      <c r="Q3199">
        <v>2.7</v>
      </c>
      <c r="R3199">
        <v>2012</v>
      </c>
      <c r="S3199">
        <v>1</v>
      </c>
      <c r="T3199">
        <v>25</v>
      </c>
      <c r="U3199" s="1">
        <v>40933</v>
      </c>
      <c r="V3199" s="5">
        <f>Main[[#This Row],[Average_Cost_for_two]] * VLOOKUP(Main[[#This Row],[Currency]],'Currency'!A:B,2,FALSE)</f>
        <v>3.6</v>
      </c>
      <c r="W3199" s="5" t="str">
        <f>IF(Main[[#This Row],[Avg_Cost_USD]]&lt;10,"Low",
IF(Main[[#This Row],[Avg_Cost_USD]]&lt;=30,"Medium","High"))</f>
        <v>Low</v>
      </c>
    </row>
    <row r="3200" spans="1:23" x14ac:dyDescent="0.3">
      <c r="A3200">
        <v>18475283</v>
      </c>
      <c r="B3200" t="s">
        <v>3831</v>
      </c>
      <c r="C3200">
        <v>1</v>
      </c>
      <c r="D3200" t="s">
        <v>54</v>
      </c>
      <c r="E3200" t="s">
        <v>268</v>
      </c>
      <c r="F3200">
        <v>0</v>
      </c>
      <c r="G3200">
        <v>0</v>
      </c>
      <c r="H3200" t="s">
        <v>1509</v>
      </c>
      <c r="I3200" t="s">
        <v>19</v>
      </c>
      <c r="J3200" t="s">
        <v>57</v>
      </c>
      <c r="K3200" t="s">
        <v>57</v>
      </c>
      <c r="L3200" t="s">
        <v>57</v>
      </c>
      <c r="M3200" t="s">
        <v>57</v>
      </c>
      <c r="N3200">
        <v>1</v>
      </c>
      <c r="O3200">
        <v>1</v>
      </c>
      <c r="P3200">
        <v>300</v>
      </c>
      <c r="Q3200">
        <v>1</v>
      </c>
      <c r="R3200">
        <v>2012</v>
      </c>
      <c r="S3200">
        <v>1</v>
      </c>
      <c r="T3200">
        <v>3</v>
      </c>
      <c r="U3200" s="1">
        <v>40911</v>
      </c>
      <c r="V3200" s="5">
        <f>Main[[#This Row],[Average_Cost_for_two]] * VLOOKUP(Main[[#This Row],[Currency]],'Currency'!A:B,2,FALSE)</f>
        <v>3.6</v>
      </c>
      <c r="W3200" s="5" t="str">
        <f>IF(Main[[#This Row],[Avg_Cost_USD]]&lt;10,"Low",
IF(Main[[#This Row],[Avg_Cost_USD]]&lt;=30,"Medium","High"))</f>
        <v>Low</v>
      </c>
    </row>
    <row r="3201" spans="1:23" x14ac:dyDescent="0.3">
      <c r="A3201">
        <v>18308458</v>
      </c>
      <c r="B3201" t="s">
        <v>3832</v>
      </c>
      <c r="C3201">
        <v>1</v>
      </c>
      <c r="D3201" t="s">
        <v>54</v>
      </c>
      <c r="E3201" t="s">
        <v>171</v>
      </c>
      <c r="F3201">
        <v>77.303773899999996</v>
      </c>
      <c r="G3201">
        <v>28.634931000000002</v>
      </c>
      <c r="H3201" t="s">
        <v>1824</v>
      </c>
      <c r="I3201" t="s">
        <v>19</v>
      </c>
      <c r="J3201" t="s">
        <v>57</v>
      </c>
      <c r="K3201" t="s">
        <v>61</v>
      </c>
      <c r="L3201" t="s">
        <v>57</v>
      </c>
      <c r="M3201" t="s">
        <v>57</v>
      </c>
      <c r="N3201">
        <v>1</v>
      </c>
      <c r="O3201">
        <v>25</v>
      </c>
      <c r="P3201">
        <v>300</v>
      </c>
      <c r="Q3201">
        <v>3.7</v>
      </c>
      <c r="R3201">
        <v>2010</v>
      </c>
      <c r="S3201">
        <v>1</v>
      </c>
      <c r="T3201">
        <v>17</v>
      </c>
      <c r="U3201" s="1">
        <v>40195</v>
      </c>
      <c r="V3201" s="5">
        <f>Main[[#This Row],[Average_Cost_for_two]] * VLOOKUP(Main[[#This Row],[Currency]],'Currency'!A:B,2,FALSE)</f>
        <v>3.6</v>
      </c>
      <c r="W3201" s="5" t="str">
        <f>IF(Main[[#This Row],[Avg_Cost_USD]]&lt;10,"Low",
IF(Main[[#This Row],[Avg_Cost_USD]]&lt;=30,"Medium","High"))</f>
        <v>Low</v>
      </c>
    </row>
    <row r="3202" spans="1:23" x14ac:dyDescent="0.3">
      <c r="A3202">
        <v>9993</v>
      </c>
      <c r="B3202" t="s">
        <v>3833</v>
      </c>
      <c r="C3202">
        <v>1</v>
      </c>
      <c r="D3202" t="s">
        <v>54</v>
      </c>
      <c r="E3202" t="s">
        <v>926</v>
      </c>
      <c r="F3202">
        <v>77.263065130000001</v>
      </c>
      <c r="G3202">
        <v>28.52530273</v>
      </c>
      <c r="H3202" t="s">
        <v>3834</v>
      </c>
      <c r="I3202" t="s">
        <v>19</v>
      </c>
      <c r="J3202" t="s">
        <v>57</v>
      </c>
      <c r="K3202" t="s">
        <v>57</v>
      </c>
      <c r="L3202" t="s">
        <v>57</v>
      </c>
      <c r="M3202" t="s">
        <v>57</v>
      </c>
      <c r="N3202">
        <v>1</v>
      </c>
      <c r="O3202">
        <v>16</v>
      </c>
      <c r="P3202">
        <v>300</v>
      </c>
      <c r="Q3202">
        <v>2.7</v>
      </c>
      <c r="R3202">
        <v>2018</v>
      </c>
      <c r="S3202">
        <v>1</v>
      </c>
      <c r="T3202">
        <v>21</v>
      </c>
      <c r="U3202" s="1">
        <v>43121</v>
      </c>
      <c r="V3202" s="5">
        <f>Main[[#This Row],[Average_Cost_for_two]] * VLOOKUP(Main[[#This Row],[Currency]],'Currency'!A:B,2,FALSE)</f>
        <v>3.6</v>
      </c>
      <c r="W3202" s="5" t="str">
        <f>IF(Main[[#This Row],[Avg_Cost_USD]]&lt;10,"Low",
IF(Main[[#This Row],[Avg_Cost_USD]]&lt;=30,"Medium","High"))</f>
        <v>Low</v>
      </c>
    </row>
    <row r="3203" spans="1:23" x14ac:dyDescent="0.3">
      <c r="A3203">
        <v>18458013</v>
      </c>
      <c r="B3203" t="s">
        <v>3835</v>
      </c>
      <c r="C3203">
        <v>1</v>
      </c>
      <c r="D3203" t="s">
        <v>54</v>
      </c>
      <c r="E3203" t="s">
        <v>396</v>
      </c>
      <c r="F3203">
        <v>77.208345100000003</v>
      </c>
      <c r="G3203">
        <v>28.6801444</v>
      </c>
      <c r="H3203" t="s">
        <v>335</v>
      </c>
      <c r="I3203" t="s">
        <v>19</v>
      </c>
      <c r="J3203" t="s">
        <v>57</v>
      </c>
      <c r="K3203" t="s">
        <v>61</v>
      </c>
      <c r="L3203" t="s">
        <v>57</v>
      </c>
      <c r="M3203" t="s">
        <v>57</v>
      </c>
      <c r="N3203">
        <v>1</v>
      </c>
      <c r="O3203">
        <v>25</v>
      </c>
      <c r="P3203">
        <v>300</v>
      </c>
      <c r="Q3203">
        <v>3.6</v>
      </c>
      <c r="R3203">
        <v>2011</v>
      </c>
      <c r="S3203">
        <v>1</v>
      </c>
      <c r="T3203">
        <v>27</v>
      </c>
      <c r="U3203" s="1">
        <v>40570</v>
      </c>
      <c r="V3203" s="5">
        <f>Main[[#This Row],[Average_Cost_for_two]] * VLOOKUP(Main[[#This Row],[Currency]],'Currency'!A:B,2,FALSE)</f>
        <v>3.6</v>
      </c>
      <c r="W3203" s="5" t="str">
        <f>IF(Main[[#This Row],[Avg_Cost_USD]]&lt;10,"Low",
IF(Main[[#This Row],[Avg_Cost_USD]]&lt;=30,"Medium","High"))</f>
        <v>Low</v>
      </c>
    </row>
    <row r="3204" spans="1:23" x14ac:dyDescent="0.3">
      <c r="A3204">
        <v>301207</v>
      </c>
      <c r="B3204" t="s">
        <v>3836</v>
      </c>
      <c r="C3204">
        <v>1</v>
      </c>
      <c r="D3204" t="s">
        <v>54</v>
      </c>
      <c r="E3204" t="s">
        <v>126</v>
      </c>
      <c r="F3204">
        <v>77.273171199999993</v>
      </c>
      <c r="G3204">
        <v>28.656591800000001</v>
      </c>
      <c r="H3204" t="s">
        <v>1671</v>
      </c>
      <c r="I3204" t="s">
        <v>19</v>
      </c>
      <c r="J3204" t="s">
        <v>57</v>
      </c>
      <c r="K3204" t="s">
        <v>57</v>
      </c>
      <c r="L3204" t="s">
        <v>57</v>
      </c>
      <c r="M3204" t="s">
        <v>57</v>
      </c>
      <c r="N3204">
        <v>1</v>
      </c>
      <c r="O3204">
        <v>31</v>
      </c>
      <c r="P3204">
        <v>300</v>
      </c>
      <c r="Q3204">
        <v>3.2</v>
      </c>
      <c r="R3204">
        <v>2018</v>
      </c>
      <c r="S3204">
        <v>1</v>
      </c>
      <c r="T3204">
        <v>28</v>
      </c>
      <c r="U3204" s="1">
        <v>43128</v>
      </c>
      <c r="V3204" s="5">
        <f>Main[[#This Row],[Average_Cost_for_two]] * VLOOKUP(Main[[#This Row],[Currency]],'Currency'!A:B,2,FALSE)</f>
        <v>3.6</v>
      </c>
      <c r="W3204" s="5" t="str">
        <f>IF(Main[[#This Row],[Avg_Cost_USD]]&lt;10,"Low",
IF(Main[[#This Row],[Avg_Cost_USD]]&lt;=30,"Medium","High"))</f>
        <v>Low</v>
      </c>
    </row>
    <row r="3205" spans="1:23" x14ac:dyDescent="0.3">
      <c r="A3205">
        <v>1406</v>
      </c>
      <c r="B3205" t="s">
        <v>3837</v>
      </c>
      <c r="C3205">
        <v>1</v>
      </c>
      <c r="D3205" t="s">
        <v>54</v>
      </c>
      <c r="E3205" t="s">
        <v>990</v>
      </c>
      <c r="F3205">
        <v>77.212907799999996</v>
      </c>
      <c r="G3205">
        <v>28.5369107</v>
      </c>
      <c r="H3205" t="s">
        <v>733</v>
      </c>
      <c r="I3205" t="s">
        <v>19</v>
      </c>
      <c r="J3205" t="s">
        <v>57</v>
      </c>
      <c r="K3205" t="s">
        <v>57</v>
      </c>
      <c r="L3205" t="s">
        <v>57</v>
      </c>
      <c r="M3205" t="s">
        <v>57</v>
      </c>
      <c r="N3205">
        <v>1</v>
      </c>
      <c r="O3205">
        <v>214</v>
      </c>
      <c r="P3205">
        <v>300</v>
      </c>
      <c r="Q3205">
        <v>3.4</v>
      </c>
      <c r="R3205">
        <v>2013</v>
      </c>
      <c r="S3205">
        <v>1</v>
      </c>
      <c r="T3205">
        <v>23</v>
      </c>
      <c r="U3205" s="1">
        <v>41297</v>
      </c>
      <c r="V3205" s="5">
        <f>Main[[#This Row],[Average_Cost_for_two]] * VLOOKUP(Main[[#This Row],[Currency]],'Currency'!A:B,2,FALSE)</f>
        <v>3.6</v>
      </c>
      <c r="W3205" s="5" t="str">
        <f>IF(Main[[#This Row],[Avg_Cost_USD]]&lt;10,"Low",
IF(Main[[#This Row],[Avg_Cost_USD]]&lt;=30,"Medium","High"))</f>
        <v>Low</v>
      </c>
    </row>
    <row r="3206" spans="1:23" x14ac:dyDescent="0.3">
      <c r="A3206">
        <v>18421473</v>
      </c>
      <c r="B3206" t="s">
        <v>3838</v>
      </c>
      <c r="C3206">
        <v>1</v>
      </c>
      <c r="D3206" t="s">
        <v>54</v>
      </c>
      <c r="E3206" t="s">
        <v>66</v>
      </c>
      <c r="F3206">
        <v>77.212222400000002</v>
      </c>
      <c r="G3206">
        <v>28.706628800000001</v>
      </c>
      <c r="H3206" t="s">
        <v>335</v>
      </c>
      <c r="I3206" t="s">
        <v>19</v>
      </c>
      <c r="J3206" t="s">
        <v>57</v>
      </c>
      <c r="K3206" t="s">
        <v>57</v>
      </c>
      <c r="L3206" t="s">
        <v>57</v>
      </c>
      <c r="M3206" t="s">
        <v>57</v>
      </c>
      <c r="N3206">
        <v>1</v>
      </c>
      <c r="O3206">
        <v>1</v>
      </c>
      <c r="P3206">
        <v>300</v>
      </c>
      <c r="Q3206">
        <v>1</v>
      </c>
      <c r="R3206">
        <v>2012</v>
      </c>
      <c r="S3206">
        <v>1</v>
      </c>
      <c r="T3206">
        <v>22</v>
      </c>
      <c r="U3206" s="1">
        <v>40930</v>
      </c>
      <c r="V3206" s="5">
        <f>Main[[#This Row],[Average_Cost_for_two]] * VLOOKUP(Main[[#This Row],[Currency]],'Currency'!A:B,2,FALSE)</f>
        <v>3.6</v>
      </c>
      <c r="W3206" s="5" t="str">
        <f>IF(Main[[#This Row],[Avg_Cost_USD]]&lt;10,"Low",
IF(Main[[#This Row],[Avg_Cost_USD]]&lt;=30,"Medium","High"))</f>
        <v>Low</v>
      </c>
    </row>
    <row r="3207" spans="1:23" x14ac:dyDescent="0.3">
      <c r="A3207">
        <v>18037828</v>
      </c>
      <c r="B3207" t="s">
        <v>3839</v>
      </c>
      <c r="C3207">
        <v>1</v>
      </c>
      <c r="D3207" t="s">
        <v>54</v>
      </c>
      <c r="E3207" t="s">
        <v>1665</v>
      </c>
      <c r="F3207">
        <v>77.149370200000007</v>
      </c>
      <c r="G3207">
        <v>28.693395599999999</v>
      </c>
      <c r="H3207" t="s">
        <v>511</v>
      </c>
      <c r="I3207" t="s">
        <v>19</v>
      </c>
      <c r="J3207" t="s">
        <v>57</v>
      </c>
      <c r="K3207" t="s">
        <v>61</v>
      </c>
      <c r="L3207" t="s">
        <v>57</v>
      </c>
      <c r="M3207" t="s">
        <v>57</v>
      </c>
      <c r="N3207">
        <v>1</v>
      </c>
      <c r="O3207">
        <v>80</v>
      </c>
      <c r="P3207">
        <v>300</v>
      </c>
      <c r="Q3207">
        <v>3.4</v>
      </c>
      <c r="R3207">
        <v>2017</v>
      </c>
      <c r="S3207">
        <v>1</v>
      </c>
      <c r="T3207">
        <v>12</v>
      </c>
      <c r="U3207" s="1">
        <v>42747</v>
      </c>
      <c r="V3207" s="5">
        <f>Main[[#This Row],[Average_Cost_for_two]] * VLOOKUP(Main[[#This Row],[Currency]],'Currency'!A:B,2,FALSE)</f>
        <v>3.6</v>
      </c>
      <c r="W3207" s="5" t="str">
        <f>IF(Main[[#This Row],[Avg_Cost_USD]]&lt;10,"Low",
IF(Main[[#This Row],[Avg_Cost_USD]]&lt;=30,"Medium","High"))</f>
        <v>Low</v>
      </c>
    </row>
    <row r="3208" spans="1:23" x14ac:dyDescent="0.3">
      <c r="A3208">
        <v>18458640</v>
      </c>
      <c r="B3208" t="s">
        <v>3840</v>
      </c>
      <c r="C3208">
        <v>1</v>
      </c>
      <c r="D3208" t="s">
        <v>54</v>
      </c>
      <c r="E3208" t="s">
        <v>1665</v>
      </c>
      <c r="F3208">
        <v>77.151830099999998</v>
      </c>
      <c r="G3208">
        <v>28.692710600000002</v>
      </c>
      <c r="H3208" t="s">
        <v>315</v>
      </c>
      <c r="I3208" t="s">
        <v>19</v>
      </c>
      <c r="J3208" t="s">
        <v>57</v>
      </c>
      <c r="K3208" t="s">
        <v>57</v>
      </c>
      <c r="L3208" t="s">
        <v>57</v>
      </c>
      <c r="M3208" t="s">
        <v>57</v>
      </c>
      <c r="N3208">
        <v>1</v>
      </c>
      <c r="O3208">
        <v>22</v>
      </c>
      <c r="P3208">
        <v>300</v>
      </c>
      <c r="Q3208">
        <v>3.8</v>
      </c>
      <c r="R3208">
        <v>2018</v>
      </c>
      <c r="S3208">
        <v>1</v>
      </c>
      <c r="T3208">
        <v>22</v>
      </c>
      <c r="U3208" s="1">
        <v>43122</v>
      </c>
      <c r="V3208" s="5">
        <f>Main[[#This Row],[Average_Cost_for_two]] * VLOOKUP(Main[[#This Row],[Currency]],'Currency'!A:B,2,FALSE)</f>
        <v>3.6</v>
      </c>
      <c r="W3208" s="5" t="str">
        <f>IF(Main[[#This Row],[Avg_Cost_USD]]&lt;10,"Low",
IF(Main[[#This Row],[Avg_Cost_USD]]&lt;=30,"Medium","High"))</f>
        <v>Low</v>
      </c>
    </row>
    <row r="3209" spans="1:23" x14ac:dyDescent="0.3">
      <c r="A3209">
        <v>310692</v>
      </c>
      <c r="B3209" t="s">
        <v>3841</v>
      </c>
      <c r="C3209">
        <v>1</v>
      </c>
      <c r="D3209" t="s">
        <v>54</v>
      </c>
      <c r="E3209" t="s">
        <v>71</v>
      </c>
      <c r="F3209">
        <v>0</v>
      </c>
      <c r="G3209">
        <v>0</v>
      </c>
      <c r="H3209" t="s">
        <v>342</v>
      </c>
      <c r="I3209" t="s">
        <v>19</v>
      </c>
      <c r="J3209" t="s">
        <v>57</v>
      </c>
      <c r="K3209" t="s">
        <v>57</v>
      </c>
      <c r="L3209" t="s">
        <v>57</v>
      </c>
      <c r="M3209" t="s">
        <v>57</v>
      </c>
      <c r="N3209">
        <v>1</v>
      </c>
      <c r="O3209">
        <v>2</v>
      </c>
      <c r="P3209">
        <v>300</v>
      </c>
      <c r="Q3209">
        <v>1</v>
      </c>
      <c r="R3209">
        <v>2014</v>
      </c>
      <c r="S3209">
        <v>1</v>
      </c>
      <c r="T3209">
        <v>2</v>
      </c>
      <c r="U3209" s="1">
        <v>41641</v>
      </c>
      <c r="V3209" s="5">
        <f>Main[[#This Row],[Average_Cost_for_two]] * VLOOKUP(Main[[#This Row],[Currency]],'Currency'!A:B,2,FALSE)</f>
        <v>3.6</v>
      </c>
      <c r="W3209" s="5" t="str">
        <f>IF(Main[[#This Row],[Avg_Cost_USD]]&lt;10,"Low",
IF(Main[[#This Row],[Avg_Cost_USD]]&lt;=30,"Medium","High"))</f>
        <v>Low</v>
      </c>
    </row>
    <row r="3210" spans="1:23" x14ac:dyDescent="0.3">
      <c r="A3210">
        <v>18466825</v>
      </c>
      <c r="B3210" t="s">
        <v>3842</v>
      </c>
      <c r="C3210">
        <v>1</v>
      </c>
      <c r="D3210" t="s">
        <v>54</v>
      </c>
      <c r="E3210" t="s">
        <v>98</v>
      </c>
      <c r="F3210">
        <v>77.212529059999994</v>
      </c>
      <c r="G3210">
        <v>28.627898479999999</v>
      </c>
      <c r="H3210" t="s">
        <v>521</v>
      </c>
      <c r="I3210" t="s">
        <v>19</v>
      </c>
      <c r="J3210" t="s">
        <v>57</v>
      </c>
      <c r="K3210" t="s">
        <v>57</v>
      </c>
      <c r="L3210" t="s">
        <v>57</v>
      </c>
      <c r="M3210" t="s">
        <v>57</v>
      </c>
      <c r="N3210">
        <v>1</v>
      </c>
      <c r="O3210">
        <v>1</v>
      </c>
      <c r="P3210">
        <v>300</v>
      </c>
      <c r="Q3210">
        <v>1</v>
      </c>
      <c r="R3210">
        <v>2015</v>
      </c>
      <c r="S3210">
        <v>1</v>
      </c>
      <c r="T3210">
        <v>18</v>
      </c>
      <c r="U3210" s="1">
        <v>42022</v>
      </c>
      <c r="V3210" s="5">
        <f>Main[[#This Row],[Average_Cost_for_two]] * VLOOKUP(Main[[#This Row],[Currency]],'Currency'!A:B,2,FALSE)</f>
        <v>3.6</v>
      </c>
      <c r="W3210" s="5" t="str">
        <f>IF(Main[[#This Row],[Avg_Cost_USD]]&lt;10,"Low",
IF(Main[[#This Row],[Avg_Cost_USD]]&lt;=30,"Medium","High"))</f>
        <v>Low</v>
      </c>
    </row>
    <row r="3211" spans="1:23" x14ac:dyDescent="0.3">
      <c r="A3211">
        <v>309836</v>
      </c>
      <c r="B3211" t="s">
        <v>3843</v>
      </c>
      <c r="C3211">
        <v>1</v>
      </c>
      <c r="D3211" t="s">
        <v>54</v>
      </c>
      <c r="E3211" t="s">
        <v>1679</v>
      </c>
      <c r="F3211">
        <v>77.089398130000006</v>
      </c>
      <c r="G3211">
        <v>28.664834339999999</v>
      </c>
      <c r="H3211" t="s">
        <v>342</v>
      </c>
      <c r="I3211" t="s">
        <v>19</v>
      </c>
      <c r="J3211" t="s">
        <v>57</v>
      </c>
      <c r="K3211" t="s">
        <v>57</v>
      </c>
      <c r="L3211" t="s">
        <v>57</v>
      </c>
      <c r="M3211" t="s">
        <v>57</v>
      </c>
      <c r="N3211">
        <v>1</v>
      </c>
      <c r="O3211">
        <v>9</v>
      </c>
      <c r="P3211">
        <v>300</v>
      </c>
      <c r="Q3211">
        <v>3.2</v>
      </c>
      <c r="R3211">
        <v>2012</v>
      </c>
      <c r="S3211">
        <v>1</v>
      </c>
      <c r="T3211">
        <v>22</v>
      </c>
      <c r="U3211" s="1">
        <v>40930</v>
      </c>
      <c r="V3211" s="5">
        <f>Main[[#This Row],[Average_Cost_for_two]] * VLOOKUP(Main[[#This Row],[Currency]],'Currency'!A:B,2,FALSE)</f>
        <v>3.6</v>
      </c>
      <c r="W3211" s="5" t="str">
        <f>IF(Main[[#This Row],[Avg_Cost_USD]]&lt;10,"Low",
IF(Main[[#This Row],[Avg_Cost_USD]]&lt;=30,"Medium","High"))</f>
        <v>Low</v>
      </c>
    </row>
    <row r="3212" spans="1:23" x14ac:dyDescent="0.3">
      <c r="A3212">
        <v>1990</v>
      </c>
      <c r="B3212" t="s">
        <v>3844</v>
      </c>
      <c r="C3212">
        <v>1</v>
      </c>
      <c r="D3212" t="s">
        <v>54</v>
      </c>
      <c r="E3212" t="s">
        <v>1679</v>
      </c>
      <c r="F3212">
        <v>77.101133799999999</v>
      </c>
      <c r="G3212">
        <v>28.668401100000001</v>
      </c>
      <c r="H3212" t="s">
        <v>410</v>
      </c>
      <c r="I3212" t="s">
        <v>19</v>
      </c>
      <c r="J3212" t="s">
        <v>57</v>
      </c>
      <c r="K3212" t="s">
        <v>57</v>
      </c>
      <c r="L3212" t="s">
        <v>57</v>
      </c>
      <c r="M3212" t="s">
        <v>57</v>
      </c>
      <c r="N3212">
        <v>1</v>
      </c>
      <c r="O3212">
        <v>29</v>
      </c>
      <c r="P3212">
        <v>300</v>
      </c>
      <c r="Q3212">
        <v>2.8</v>
      </c>
      <c r="R3212">
        <v>2011</v>
      </c>
      <c r="S3212">
        <v>1</v>
      </c>
      <c r="T3212">
        <v>4</v>
      </c>
      <c r="U3212" s="1">
        <v>40547</v>
      </c>
      <c r="V3212" s="5">
        <f>Main[[#This Row],[Average_Cost_for_two]] * VLOOKUP(Main[[#This Row],[Currency]],'Currency'!A:B,2,FALSE)</f>
        <v>3.6</v>
      </c>
      <c r="W3212" s="5" t="str">
        <f>IF(Main[[#This Row],[Avg_Cost_USD]]&lt;10,"Low",
IF(Main[[#This Row],[Avg_Cost_USD]]&lt;=30,"Medium","High"))</f>
        <v>Low</v>
      </c>
    </row>
    <row r="3213" spans="1:23" x14ac:dyDescent="0.3">
      <c r="A3213">
        <v>7291</v>
      </c>
      <c r="B3213" t="s">
        <v>3573</v>
      </c>
      <c r="C3213">
        <v>1</v>
      </c>
      <c r="D3213" t="s">
        <v>54</v>
      </c>
      <c r="E3213" t="s">
        <v>1679</v>
      </c>
      <c r="F3213">
        <v>77.107355799999993</v>
      </c>
      <c r="G3213">
        <v>28.670040799999999</v>
      </c>
      <c r="H3213" t="s">
        <v>424</v>
      </c>
      <c r="I3213" t="s">
        <v>19</v>
      </c>
      <c r="J3213" t="s">
        <v>57</v>
      </c>
      <c r="K3213" t="s">
        <v>61</v>
      </c>
      <c r="L3213" t="s">
        <v>57</v>
      </c>
      <c r="M3213" t="s">
        <v>57</v>
      </c>
      <c r="N3213">
        <v>1</v>
      </c>
      <c r="O3213">
        <v>108</v>
      </c>
      <c r="P3213">
        <v>300</v>
      </c>
      <c r="Q3213">
        <v>3.6</v>
      </c>
      <c r="R3213">
        <v>2010</v>
      </c>
      <c r="S3213">
        <v>1</v>
      </c>
      <c r="T3213">
        <v>24</v>
      </c>
      <c r="U3213" s="1">
        <v>40202</v>
      </c>
      <c r="V3213" s="5">
        <f>Main[[#This Row],[Average_Cost_for_two]] * VLOOKUP(Main[[#This Row],[Currency]],'Currency'!A:B,2,FALSE)</f>
        <v>3.6</v>
      </c>
      <c r="W3213" s="5" t="str">
        <f>IF(Main[[#This Row],[Avg_Cost_USD]]&lt;10,"Low",
IF(Main[[#This Row],[Avg_Cost_USD]]&lt;=30,"Medium","High"))</f>
        <v>Low</v>
      </c>
    </row>
    <row r="3214" spans="1:23" x14ac:dyDescent="0.3">
      <c r="A3214">
        <v>6261</v>
      </c>
      <c r="B3214" t="s">
        <v>3817</v>
      </c>
      <c r="C3214">
        <v>1</v>
      </c>
      <c r="D3214" t="s">
        <v>54</v>
      </c>
      <c r="E3214" t="s">
        <v>160</v>
      </c>
      <c r="F3214">
        <v>77.290993299999997</v>
      </c>
      <c r="G3214">
        <v>28.6342718</v>
      </c>
      <c r="H3214" t="s">
        <v>3845</v>
      </c>
      <c r="I3214" t="s">
        <v>19</v>
      </c>
      <c r="J3214" t="s">
        <v>57</v>
      </c>
      <c r="K3214" t="s">
        <v>57</v>
      </c>
      <c r="L3214" t="s">
        <v>57</v>
      </c>
      <c r="M3214" t="s">
        <v>57</v>
      </c>
      <c r="N3214">
        <v>1</v>
      </c>
      <c r="O3214">
        <v>47</v>
      </c>
      <c r="P3214">
        <v>300</v>
      </c>
      <c r="Q3214">
        <v>3.3</v>
      </c>
      <c r="R3214">
        <v>2013</v>
      </c>
      <c r="S3214">
        <v>1</v>
      </c>
      <c r="T3214">
        <v>5</v>
      </c>
      <c r="U3214" s="1">
        <v>41279</v>
      </c>
      <c r="V3214" s="5">
        <f>Main[[#This Row],[Average_Cost_for_two]] * VLOOKUP(Main[[#This Row],[Currency]],'Currency'!A:B,2,FALSE)</f>
        <v>3.6</v>
      </c>
      <c r="W3214" s="5" t="str">
        <f>IF(Main[[#This Row],[Avg_Cost_USD]]&lt;10,"Low",
IF(Main[[#This Row],[Avg_Cost_USD]]&lt;=30,"Medium","High"))</f>
        <v>Low</v>
      </c>
    </row>
    <row r="3215" spans="1:23" x14ac:dyDescent="0.3">
      <c r="A3215">
        <v>18219526</v>
      </c>
      <c r="B3215" t="s">
        <v>3846</v>
      </c>
      <c r="C3215">
        <v>1</v>
      </c>
      <c r="D3215" t="s">
        <v>54</v>
      </c>
      <c r="E3215" t="s">
        <v>1093</v>
      </c>
      <c r="F3215">
        <v>77.199187989999999</v>
      </c>
      <c r="G3215">
        <v>28.56057904</v>
      </c>
      <c r="H3215" t="s">
        <v>315</v>
      </c>
      <c r="I3215" t="s">
        <v>19</v>
      </c>
      <c r="J3215" t="s">
        <v>57</v>
      </c>
      <c r="K3215" t="s">
        <v>61</v>
      </c>
      <c r="L3215" t="s">
        <v>57</v>
      </c>
      <c r="M3215" t="s">
        <v>57</v>
      </c>
      <c r="N3215">
        <v>1</v>
      </c>
      <c r="O3215">
        <v>37</v>
      </c>
      <c r="P3215">
        <v>300</v>
      </c>
      <c r="Q3215">
        <v>3.2</v>
      </c>
      <c r="R3215">
        <v>2011</v>
      </c>
      <c r="S3215">
        <v>1</v>
      </c>
      <c r="T3215">
        <v>22</v>
      </c>
      <c r="U3215" s="1">
        <v>40565</v>
      </c>
      <c r="V3215" s="5">
        <f>Main[[#This Row],[Average_Cost_for_two]] * VLOOKUP(Main[[#This Row],[Currency]],'Currency'!A:B,2,FALSE)</f>
        <v>3.6</v>
      </c>
      <c r="W3215" s="5" t="str">
        <f>IF(Main[[#This Row],[Avg_Cost_USD]]&lt;10,"Low",
IF(Main[[#This Row],[Avg_Cost_USD]]&lt;=30,"Medium","High"))</f>
        <v>Low</v>
      </c>
    </row>
    <row r="3216" spans="1:23" x14ac:dyDescent="0.3">
      <c r="A3216">
        <v>18423867</v>
      </c>
      <c r="B3216" t="s">
        <v>3847</v>
      </c>
      <c r="C3216">
        <v>1</v>
      </c>
      <c r="D3216" t="s">
        <v>54</v>
      </c>
      <c r="E3216" t="s">
        <v>532</v>
      </c>
      <c r="F3216">
        <v>77.291918999999993</v>
      </c>
      <c r="G3216">
        <v>28.6896366</v>
      </c>
      <c r="H3216" t="s">
        <v>515</v>
      </c>
      <c r="I3216" t="s">
        <v>19</v>
      </c>
      <c r="J3216" t="s">
        <v>57</v>
      </c>
      <c r="K3216" t="s">
        <v>57</v>
      </c>
      <c r="L3216" t="s">
        <v>57</v>
      </c>
      <c r="M3216" t="s">
        <v>57</v>
      </c>
      <c r="N3216">
        <v>1</v>
      </c>
      <c r="O3216">
        <v>1</v>
      </c>
      <c r="P3216">
        <v>300</v>
      </c>
      <c r="Q3216">
        <v>1</v>
      </c>
      <c r="R3216">
        <v>2014</v>
      </c>
      <c r="S3216">
        <v>1</v>
      </c>
      <c r="T3216">
        <v>9</v>
      </c>
      <c r="U3216" s="1">
        <v>41648</v>
      </c>
      <c r="V3216" s="5">
        <f>Main[[#This Row],[Average_Cost_for_two]] * VLOOKUP(Main[[#This Row],[Currency]],'Currency'!A:B,2,FALSE)</f>
        <v>3.6</v>
      </c>
      <c r="W3216" s="5" t="str">
        <f>IF(Main[[#This Row],[Avg_Cost_USD]]&lt;10,"Low",
IF(Main[[#This Row],[Avg_Cost_USD]]&lt;=30,"Medium","High"))</f>
        <v>Low</v>
      </c>
    </row>
    <row r="3217" spans="1:23" x14ac:dyDescent="0.3">
      <c r="A3217">
        <v>307521</v>
      </c>
      <c r="B3217" t="s">
        <v>3848</v>
      </c>
      <c r="C3217">
        <v>1</v>
      </c>
      <c r="D3217" t="s">
        <v>54</v>
      </c>
      <c r="E3217" t="s">
        <v>532</v>
      </c>
      <c r="F3217">
        <v>77.2850964</v>
      </c>
      <c r="G3217">
        <v>28.682269699999999</v>
      </c>
      <c r="H3217" t="s">
        <v>461</v>
      </c>
      <c r="I3217" t="s">
        <v>19</v>
      </c>
      <c r="J3217" t="s">
        <v>57</v>
      </c>
      <c r="K3217" t="s">
        <v>57</v>
      </c>
      <c r="L3217" t="s">
        <v>57</v>
      </c>
      <c r="M3217" t="s">
        <v>57</v>
      </c>
      <c r="N3217">
        <v>1</v>
      </c>
      <c r="O3217">
        <v>3</v>
      </c>
      <c r="P3217">
        <v>300</v>
      </c>
      <c r="Q3217">
        <v>1</v>
      </c>
      <c r="R3217">
        <v>2016</v>
      </c>
      <c r="S3217">
        <v>1</v>
      </c>
      <c r="T3217">
        <v>21</v>
      </c>
      <c r="U3217" s="1">
        <v>42390</v>
      </c>
      <c r="V3217" s="5">
        <f>Main[[#This Row],[Average_Cost_for_two]] * VLOOKUP(Main[[#This Row],[Currency]],'Currency'!A:B,2,FALSE)</f>
        <v>3.6</v>
      </c>
      <c r="W3217" s="5" t="str">
        <f>IF(Main[[#This Row],[Avg_Cost_USD]]&lt;10,"Low",
IF(Main[[#This Row],[Avg_Cost_USD]]&lt;=30,"Medium","High"))</f>
        <v>Low</v>
      </c>
    </row>
    <row r="3218" spans="1:23" x14ac:dyDescent="0.3">
      <c r="A3218">
        <v>309006</v>
      </c>
      <c r="B3218" t="s">
        <v>3849</v>
      </c>
      <c r="C3218">
        <v>1</v>
      </c>
      <c r="D3218" t="s">
        <v>54</v>
      </c>
      <c r="E3218" t="s">
        <v>429</v>
      </c>
      <c r="F3218">
        <v>77.112166500000001</v>
      </c>
      <c r="G3218">
        <v>28.6499138</v>
      </c>
      <c r="H3218" t="s">
        <v>521</v>
      </c>
      <c r="I3218" t="s">
        <v>19</v>
      </c>
      <c r="J3218" t="s">
        <v>57</v>
      </c>
      <c r="K3218" t="s">
        <v>57</v>
      </c>
      <c r="L3218" t="s">
        <v>57</v>
      </c>
      <c r="M3218" t="s">
        <v>57</v>
      </c>
      <c r="N3218">
        <v>1</v>
      </c>
      <c r="O3218">
        <v>3</v>
      </c>
      <c r="P3218">
        <v>300</v>
      </c>
      <c r="Q3218">
        <v>1</v>
      </c>
      <c r="R3218">
        <v>2015</v>
      </c>
      <c r="S3218">
        <v>1</v>
      </c>
      <c r="T3218">
        <v>23</v>
      </c>
      <c r="U3218" s="1">
        <v>42027</v>
      </c>
      <c r="V3218" s="5">
        <f>Main[[#This Row],[Average_Cost_for_two]] * VLOOKUP(Main[[#This Row],[Currency]],'Currency'!A:B,2,FALSE)</f>
        <v>3.6</v>
      </c>
      <c r="W3218" s="5" t="str">
        <f>IF(Main[[#This Row],[Avg_Cost_USD]]&lt;10,"Low",
IF(Main[[#This Row],[Avg_Cost_USD]]&lt;=30,"Medium","High"))</f>
        <v>Low</v>
      </c>
    </row>
    <row r="3219" spans="1:23" x14ac:dyDescent="0.3">
      <c r="A3219">
        <v>18363058</v>
      </c>
      <c r="B3219" t="s">
        <v>3850</v>
      </c>
      <c r="C3219">
        <v>1</v>
      </c>
      <c r="D3219" t="s">
        <v>54</v>
      </c>
      <c r="E3219" t="s">
        <v>678</v>
      </c>
      <c r="F3219">
        <v>77.034600499999996</v>
      </c>
      <c r="G3219">
        <v>28.619403599999998</v>
      </c>
      <c r="H3219" t="s">
        <v>315</v>
      </c>
      <c r="I3219" t="s">
        <v>19</v>
      </c>
      <c r="J3219" t="s">
        <v>57</v>
      </c>
      <c r="K3219" t="s">
        <v>61</v>
      </c>
      <c r="L3219" t="s">
        <v>57</v>
      </c>
      <c r="M3219" t="s">
        <v>57</v>
      </c>
      <c r="N3219">
        <v>1</v>
      </c>
      <c r="O3219">
        <v>2</v>
      </c>
      <c r="P3219">
        <v>300</v>
      </c>
      <c r="Q3219">
        <v>1</v>
      </c>
      <c r="R3219">
        <v>2018</v>
      </c>
      <c r="S3219">
        <v>1</v>
      </c>
      <c r="T3219">
        <v>27</v>
      </c>
      <c r="U3219" s="1">
        <v>43127</v>
      </c>
      <c r="V3219" s="5">
        <f>Main[[#This Row],[Average_Cost_for_two]] * VLOOKUP(Main[[#This Row],[Currency]],'Currency'!A:B,2,FALSE)</f>
        <v>3.6</v>
      </c>
      <c r="W3219" s="5" t="str">
        <f>IF(Main[[#This Row],[Avg_Cost_USD]]&lt;10,"Low",
IF(Main[[#This Row],[Avg_Cost_USD]]&lt;=30,"Medium","High"))</f>
        <v>Low</v>
      </c>
    </row>
    <row r="3220" spans="1:23" x14ac:dyDescent="0.3">
      <c r="A3220">
        <v>18175303</v>
      </c>
      <c r="B3220" t="s">
        <v>3651</v>
      </c>
      <c r="C3220">
        <v>1</v>
      </c>
      <c r="D3220" t="s">
        <v>54</v>
      </c>
      <c r="E3220" t="s">
        <v>1185</v>
      </c>
      <c r="F3220">
        <v>77.201307700000001</v>
      </c>
      <c r="G3220">
        <v>28.6910317</v>
      </c>
      <c r="H3220" t="s">
        <v>3232</v>
      </c>
      <c r="I3220" t="s">
        <v>19</v>
      </c>
      <c r="J3220" t="s">
        <v>57</v>
      </c>
      <c r="K3220" t="s">
        <v>57</v>
      </c>
      <c r="L3220" t="s">
        <v>57</v>
      </c>
      <c r="M3220" t="s">
        <v>57</v>
      </c>
      <c r="N3220">
        <v>1</v>
      </c>
      <c r="O3220">
        <v>114</v>
      </c>
      <c r="P3220">
        <v>300</v>
      </c>
      <c r="Q3220">
        <v>3.8</v>
      </c>
      <c r="R3220">
        <v>2018</v>
      </c>
      <c r="S3220">
        <v>1</v>
      </c>
      <c r="T3220">
        <v>15</v>
      </c>
      <c r="U3220" s="1">
        <v>43115</v>
      </c>
      <c r="V3220" s="5">
        <f>Main[[#This Row],[Average_Cost_for_two]] * VLOOKUP(Main[[#This Row],[Currency]],'Currency'!A:B,2,FALSE)</f>
        <v>3.6</v>
      </c>
      <c r="W3220" s="5" t="str">
        <f>IF(Main[[#This Row],[Avg_Cost_USD]]&lt;10,"Low",
IF(Main[[#This Row],[Avg_Cost_USD]]&lt;=30,"Medium","High"))</f>
        <v>Low</v>
      </c>
    </row>
    <row r="3221" spans="1:23" x14ac:dyDescent="0.3">
      <c r="A3221">
        <v>18322639</v>
      </c>
      <c r="B3221" t="s">
        <v>3851</v>
      </c>
      <c r="C3221">
        <v>1</v>
      </c>
      <c r="D3221" t="s">
        <v>54</v>
      </c>
      <c r="E3221" t="s">
        <v>1248</v>
      </c>
      <c r="F3221">
        <v>77.070988099999994</v>
      </c>
      <c r="G3221">
        <v>28.642645000000002</v>
      </c>
      <c r="H3221" t="s">
        <v>3852</v>
      </c>
      <c r="I3221" t="s">
        <v>19</v>
      </c>
      <c r="J3221" t="s">
        <v>57</v>
      </c>
      <c r="K3221" t="s">
        <v>57</v>
      </c>
      <c r="L3221" t="s">
        <v>57</v>
      </c>
      <c r="M3221" t="s">
        <v>57</v>
      </c>
      <c r="N3221">
        <v>1</v>
      </c>
      <c r="O3221">
        <v>5</v>
      </c>
      <c r="P3221">
        <v>300</v>
      </c>
      <c r="Q3221">
        <v>3</v>
      </c>
      <c r="R3221">
        <v>2018</v>
      </c>
      <c r="S3221">
        <v>1</v>
      </c>
      <c r="T3221">
        <v>22</v>
      </c>
      <c r="U3221" s="1">
        <v>43122</v>
      </c>
      <c r="V3221" s="5">
        <f>Main[[#This Row],[Average_Cost_for_two]] * VLOOKUP(Main[[#This Row],[Currency]],'Currency'!A:B,2,FALSE)</f>
        <v>3.6</v>
      </c>
      <c r="W3221" s="5" t="str">
        <f>IF(Main[[#This Row],[Avg_Cost_USD]]&lt;10,"Low",
IF(Main[[#This Row],[Avg_Cost_USD]]&lt;=30,"Medium","High"))</f>
        <v>Low</v>
      </c>
    </row>
    <row r="3222" spans="1:23" x14ac:dyDescent="0.3">
      <c r="A3222">
        <v>300406</v>
      </c>
      <c r="B3222" t="s">
        <v>3853</v>
      </c>
      <c r="C3222">
        <v>1</v>
      </c>
      <c r="D3222" t="s">
        <v>54</v>
      </c>
      <c r="E3222" t="s">
        <v>1248</v>
      </c>
      <c r="F3222">
        <v>77.079740299999997</v>
      </c>
      <c r="G3222">
        <v>28.641959499999999</v>
      </c>
      <c r="H3222" t="s">
        <v>321</v>
      </c>
      <c r="I3222" t="s">
        <v>19</v>
      </c>
      <c r="J3222" t="s">
        <v>57</v>
      </c>
      <c r="K3222" t="s">
        <v>57</v>
      </c>
      <c r="L3222" t="s">
        <v>57</v>
      </c>
      <c r="M3222" t="s">
        <v>57</v>
      </c>
      <c r="N3222">
        <v>1</v>
      </c>
      <c r="O3222">
        <v>12</v>
      </c>
      <c r="P3222">
        <v>300</v>
      </c>
      <c r="Q3222">
        <v>3.1</v>
      </c>
      <c r="R3222">
        <v>2013</v>
      </c>
      <c r="S3222">
        <v>1</v>
      </c>
      <c r="T3222">
        <v>7</v>
      </c>
      <c r="U3222" s="1">
        <v>41281</v>
      </c>
      <c r="V3222" s="5">
        <f>Main[[#This Row],[Average_Cost_for_two]] * VLOOKUP(Main[[#This Row],[Currency]],'Currency'!A:B,2,FALSE)</f>
        <v>3.6</v>
      </c>
      <c r="W3222" s="5" t="str">
        <f>IF(Main[[#This Row],[Avg_Cost_USD]]&lt;10,"Low",
IF(Main[[#This Row],[Avg_Cost_USD]]&lt;=30,"Medium","High"))</f>
        <v>Low</v>
      </c>
    </row>
    <row r="3223" spans="1:23" x14ac:dyDescent="0.3">
      <c r="A3223">
        <v>18380891</v>
      </c>
      <c r="B3223" t="s">
        <v>3854</v>
      </c>
      <c r="C3223">
        <v>1</v>
      </c>
      <c r="D3223" t="s">
        <v>54</v>
      </c>
      <c r="E3223" t="s">
        <v>152</v>
      </c>
      <c r="F3223">
        <v>77.312065039999993</v>
      </c>
      <c r="G3223">
        <v>28.669100459999999</v>
      </c>
      <c r="H3223" t="s">
        <v>350</v>
      </c>
      <c r="I3223" t="s">
        <v>19</v>
      </c>
      <c r="J3223" t="s">
        <v>57</v>
      </c>
      <c r="K3223" t="s">
        <v>61</v>
      </c>
      <c r="L3223" t="s">
        <v>57</v>
      </c>
      <c r="M3223" t="s">
        <v>57</v>
      </c>
      <c r="N3223">
        <v>1</v>
      </c>
      <c r="O3223">
        <v>35</v>
      </c>
      <c r="P3223">
        <v>300</v>
      </c>
      <c r="Q3223">
        <v>3.6</v>
      </c>
      <c r="R3223">
        <v>2018</v>
      </c>
      <c r="S3223">
        <v>1</v>
      </c>
      <c r="T3223">
        <v>24</v>
      </c>
      <c r="U3223" s="1">
        <v>43124</v>
      </c>
      <c r="V3223" s="5">
        <f>Main[[#This Row],[Average_Cost_for_two]] * VLOOKUP(Main[[#This Row],[Currency]],'Currency'!A:B,2,FALSE)</f>
        <v>3.6</v>
      </c>
      <c r="W3223" s="5" t="str">
        <f>IF(Main[[#This Row],[Avg_Cost_USD]]&lt;10,"Low",
IF(Main[[#This Row],[Avg_Cost_USD]]&lt;=30,"Medium","High"))</f>
        <v>Low</v>
      </c>
    </row>
    <row r="3224" spans="1:23" x14ac:dyDescent="0.3">
      <c r="A3224">
        <v>309384</v>
      </c>
      <c r="B3224" t="s">
        <v>3855</v>
      </c>
      <c r="C3224">
        <v>1</v>
      </c>
      <c r="D3224" t="s">
        <v>54</v>
      </c>
      <c r="E3224" t="s">
        <v>209</v>
      </c>
      <c r="F3224">
        <v>77.185585099999997</v>
      </c>
      <c r="G3224">
        <v>28.6738532</v>
      </c>
      <c r="H3224" t="s">
        <v>2548</v>
      </c>
      <c r="I3224" t="s">
        <v>19</v>
      </c>
      <c r="J3224" t="s">
        <v>57</v>
      </c>
      <c r="K3224" t="s">
        <v>57</v>
      </c>
      <c r="L3224" t="s">
        <v>57</v>
      </c>
      <c r="M3224" t="s">
        <v>57</v>
      </c>
      <c r="N3224">
        <v>1</v>
      </c>
      <c r="O3224">
        <v>9</v>
      </c>
      <c r="P3224">
        <v>300</v>
      </c>
      <c r="Q3224">
        <v>3.1</v>
      </c>
      <c r="R3224">
        <v>2013</v>
      </c>
      <c r="S3224">
        <v>12</v>
      </c>
      <c r="T3224">
        <v>18</v>
      </c>
      <c r="U3224" s="1">
        <v>41626</v>
      </c>
      <c r="V3224" s="5">
        <f>Main[[#This Row],[Average_Cost_for_two]] * VLOOKUP(Main[[#This Row],[Currency]],'Currency'!A:B,2,FALSE)</f>
        <v>3.6</v>
      </c>
      <c r="W3224" s="5" t="str">
        <f>IF(Main[[#This Row],[Avg_Cost_USD]]&lt;10,"Low",
IF(Main[[#This Row],[Avg_Cost_USD]]&lt;=30,"Medium","High"))</f>
        <v>Low</v>
      </c>
    </row>
    <row r="3225" spans="1:23" x14ac:dyDescent="0.3">
      <c r="A3225">
        <v>18441672</v>
      </c>
      <c r="B3225" t="s">
        <v>3715</v>
      </c>
      <c r="C3225">
        <v>1</v>
      </c>
      <c r="D3225" t="s">
        <v>54</v>
      </c>
      <c r="E3225" t="s">
        <v>209</v>
      </c>
      <c r="F3225">
        <v>77.172421900000003</v>
      </c>
      <c r="G3225">
        <v>28.6940223</v>
      </c>
      <c r="H3225" t="s">
        <v>335</v>
      </c>
      <c r="I3225" t="s">
        <v>19</v>
      </c>
      <c r="J3225" t="s">
        <v>57</v>
      </c>
      <c r="K3225" t="s">
        <v>57</v>
      </c>
      <c r="L3225" t="s">
        <v>57</v>
      </c>
      <c r="M3225" t="s">
        <v>57</v>
      </c>
      <c r="N3225">
        <v>1</v>
      </c>
      <c r="O3225">
        <v>1</v>
      </c>
      <c r="P3225">
        <v>300</v>
      </c>
      <c r="Q3225">
        <v>1</v>
      </c>
      <c r="R3225">
        <v>2017</v>
      </c>
      <c r="S3225">
        <v>12</v>
      </c>
      <c r="T3225">
        <v>20</v>
      </c>
      <c r="U3225" s="1">
        <v>43089</v>
      </c>
      <c r="V3225" s="5">
        <f>Main[[#This Row],[Average_Cost_for_two]] * VLOOKUP(Main[[#This Row],[Currency]],'Currency'!A:B,2,FALSE)</f>
        <v>3.6</v>
      </c>
      <c r="W3225" s="5" t="str">
        <f>IF(Main[[#This Row],[Avg_Cost_USD]]&lt;10,"Low",
IF(Main[[#This Row],[Avg_Cost_USD]]&lt;=30,"Medium","High"))</f>
        <v>Low</v>
      </c>
    </row>
    <row r="3226" spans="1:23" x14ac:dyDescent="0.3">
      <c r="A3226">
        <v>18248970</v>
      </c>
      <c r="B3226" t="s">
        <v>3856</v>
      </c>
      <c r="C3226">
        <v>1</v>
      </c>
      <c r="D3226" t="s">
        <v>54</v>
      </c>
      <c r="E3226" t="s">
        <v>209</v>
      </c>
      <c r="F3226">
        <v>77.185630000000003</v>
      </c>
      <c r="G3226">
        <v>28.673812699999999</v>
      </c>
      <c r="H3226" t="s">
        <v>667</v>
      </c>
      <c r="I3226" t="s">
        <v>19</v>
      </c>
      <c r="J3226" t="s">
        <v>57</v>
      </c>
      <c r="K3226" t="s">
        <v>57</v>
      </c>
      <c r="L3226" t="s">
        <v>57</v>
      </c>
      <c r="M3226" t="s">
        <v>57</v>
      </c>
      <c r="N3226">
        <v>1</v>
      </c>
      <c r="O3226">
        <v>1</v>
      </c>
      <c r="P3226">
        <v>300</v>
      </c>
      <c r="Q3226">
        <v>1</v>
      </c>
      <c r="R3226">
        <v>2010</v>
      </c>
      <c r="S3226">
        <v>12</v>
      </c>
      <c r="T3226">
        <v>11</v>
      </c>
      <c r="U3226" s="1">
        <v>40523</v>
      </c>
      <c r="V3226" s="5">
        <f>Main[[#This Row],[Average_Cost_for_two]] * VLOOKUP(Main[[#This Row],[Currency]],'Currency'!A:B,2,FALSE)</f>
        <v>3.6</v>
      </c>
      <c r="W3226" s="5" t="str">
        <f>IF(Main[[#This Row],[Avg_Cost_USD]]&lt;10,"Low",
IF(Main[[#This Row],[Avg_Cost_USD]]&lt;=30,"Medium","High"))</f>
        <v>Low</v>
      </c>
    </row>
    <row r="3227" spans="1:23" x14ac:dyDescent="0.3">
      <c r="A3227">
        <v>2134</v>
      </c>
      <c r="B3227" t="s">
        <v>3802</v>
      </c>
      <c r="C3227">
        <v>1</v>
      </c>
      <c r="D3227" t="s">
        <v>54</v>
      </c>
      <c r="E3227" t="s">
        <v>1858</v>
      </c>
      <c r="F3227">
        <v>77.163354010000006</v>
      </c>
      <c r="G3227">
        <v>28.557490520000002</v>
      </c>
      <c r="H3227" t="s">
        <v>733</v>
      </c>
      <c r="I3227" t="s">
        <v>19</v>
      </c>
      <c r="J3227" t="s">
        <v>57</v>
      </c>
      <c r="K3227" t="s">
        <v>61</v>
      </c>
      <c r="L3227" t="s">
        <v>57</v>
      </c>
      <c r="M3227" t="s">
        <v>57</v>
      </c>
      <c r="N3227">
        <v>1</v>
      </c>
      <c r="O3227">
        <v>23</v>
      </c>
      <c r="P3227">
        <v>300</v>
      </c>
      <c r="Q3227">
        <v>2.8</v>
      </c>
      <c r="R3227">
        <v>2018</v>
      </c>
      <c r="S3227">
        <v>12</v>
      </c>
      <c r="T3227">
        <v>23</v>
      </c>
      <c r="U3227" s="1">
        <v>43457</v>
      </c>
      <c r="V3227" s="5">
        <f>Main[[#This Row],[Average_Cost_for_two]] * VLOOKUP(Main[[#This Row],[Currency]],'Currency'!A:B,2,FALSE)</f>
        <v>3.6</v>
      </c>
      <c r="W3227" s="5" t="str">
        <f>IF(Main[[#This Row],[Avg_Cost_USD]]&lt;10,"Low",
IF(Main[[#This Row],[Avg_Cost_USD]]&lt;=30,"Medium","High"))</f>
        <v>Low</v>
      </c>
    </row>
    <row r="3228" spans="1:23" x14ac:dyDescent="0.3">
      <c r="A3228">
        <v>6704</v>
      </c>
      <c r="B3228" t="s">
        <v>3639</v>
      </c>
      <c r="C3228">
        <v>1</v>
      </c>
      <c r="D3228" t="s">
        <v>54</v>
      </c>
      <c r="E3228" t="s">
        <v>211</v>
      </c>
      <c r="F3228">
        <v>77.230770699999994</v>
      </c>
      <c r="G3228">
        <v>28.656224900000002</v>
      </c>
      <c r="H3228" t="s">
        <v>3640</v>
      </c>
      <c r="I3228" t="s">
        <v>19</v>
      </c>
      <c r="J3228" t="s">
        <v>57</v>
      </c>
      <c r="K3228" t="s">
        <v>57</v>
      </c>
      <c r="L3228" t="s">
        <v>57</v>
      </c>
      <c r="M3228" t="s">
        <v>57</v>
      </c>
      <c r="N3228">
        <v>1</v>
      </c>
      <c r="O3228">
        <v>163</v>
      </c>
      <c r="P3228">
        <v>300</v>
      </c>
      <c r="Q3228">
        <v>3.9</v>
      </c>
      <c r="R3228">
        <v>2011</v>
      </c>
      <c r="S3228">
        <v>12</v>
      </c>
      <c r="T3228">
        <v>25</v>
      </c>
      <c r="U3228" s="1">
        <v>40902</v>
      </c>
      <c r="V3228" s="5">
        <f>Main[[#This Row],[Average_Cost_for_two]] * VLOOKUP(Main[[#This Row],[Currency]],'Currency'!A:B,2,FALSE)</f>
        <v>3.6</v>
      </c>
      <c r="W3228" s="5" t="str">
        <f>IF(Main[[#This Row],[Avg_Cost_USD]]&lt;10,"Low",
IF(Main[[#This Row],[Avg_Cost_USD]]&lt;=30,"Medium","High"))</f>
        <v>Low</v>
      </c>
    </row>
    <row r="3229" spans="1:23" x14ac:dyDescent="0.3">
      <c r="A3229">
        <v>18354627</v>
      </c>
      <c r="B3229" t="s">
        <v>3857</v>
      </c>
      <c r="C3229">
        <v>1</v>
      </c>
      <c r="D3229" t="s">
        <v>54</v>
      </c>
      <c r="E3229" t="s">
        <v>168</v>
      </c>
      <c r="F3229">
        <v>77.248180099999999</v>
      </c>
      <c r="G3229">
        <v>28.541422699999998</v>
      </c>
      <c r="H3229" t="s">
        <v>1887</v>
      </c>
      <c r="I3229" t="s">
        <v>19</v>
      </c>
      <c r="J3229" t="s">
        <v>57</v>
      </c>
      <c r="K3229" t="s">
        <v>61</v>
      </c>
      <c r="L3229" t="s">
        <v>57</v>
      </c>
      <c r="M3229" t="s">
        <v>57</v>
      </c>
      <c r="N3229">
        <v>1</v>
      </c>
      <c r="O3229">
        <v>18</v>
      </c>
      <c r="P3229">
        <v>300</v>
      </c>
      <c r="Q3229">
        <v>3.3</v>
      </c>
      <c r="R3229">
        <v>2014</v>
      </c>
      <c r="S3229">
        <v>12</v>
      </c>
      <c r="T3229">
        <v>13</v>
      </c>
      <c r="U3229" s="1">
        <v>41986</v>
      </c>
      <c r="V3229" s="5">
        <f>Main[[#This Row],[Average_Cost_for_two]] * VLOOKUP(Main[[#This Row],[Currency]],'Currency'!A:B,2,FALSE)</f>
        <v>3.6</v>
      </c>
      <c r="W3229" s="5" t="str">
        <f>IF(Main[[#This Row],[Avg_Cost_USD]]&lt;10,"Low",
IF(Main[[#This Row],[Avg_Cost_USD]]&lt;=30,"Medium","High"))</f>
        <v>Low</v>
      </c>
    </row>
    <row r="3230" spans="1:23" x14ac:dyDescent="0.3">
      <c r="A3230">
        <v>300408</v>
      </c>
      <c r="B3230" t="s">
        <v>1698</v>
      </c>
      <c r="C3230">
        <v>1</v>
      </c>
      <c r="D3230" t="s">
        <v>54</v>
      </c>
      <c r="E3230" t="s">
        <v>833</v>
      </c>
      <c r="F3230">
        <v>77.195198599999998</v>
      </c>
      <c r="G3230">
        <v>28.5763982</v>
      </c>
      <c r="H3230" t="s">
        <v>1700</v>
      </c>
      <c r="I3230" t="s">
        <v>19</v>
      </c>
      <c r="J3230" t="s">
        <v>57</v>
      </c>
      <c r="K3230" t="s">
        <v>57</v>
      </c>
      <c r="L3230" t="s">
        <v>57</v>
      </c>
      <c r="M3230" t="s">
        <v>57</v>
      </c>
      <c r="N3230">
        <v>1</v>
      </c>
      <c r="O3230">
        <v>195</v>
      </c>
      <c r="P3230">
        <v>300</v>
      </c>
      <c r="Q3230">
        <v>3.6</v>
      </c>
      <c r="R3230">
        <v>2018</v>
      </c>
      <c r="S3230">
        <v>12</v>
      </c>
      <c r="T3230">
        <v>6</v>
      </c>
      <c r="U3230" s="1">
        <v>43440</v>
      </c>
      <c r="V3230" s="5">
        <f>Main[[#This Row],[Average_Cost_for_two]] * VLOOKUP(Main[[#This Row],[Currency]],'Currency'!A:B,2,FALSE)</f>
        <v>3.6</v>
      </c>
      <c r="W3230" s="5" t="str">
        <f>IF(Main[[#This Row],[Avg_Cost_USD]]&lt;10,"Low",
IF(Main[[#This Row],[Avg_Cost_USD]]&lt;=30,"Medium","High"))</f>
        <v>Low</v>
      </c>
    </row>
    <row r="3231" spans="1:23" x14ac:dyDescent="0.3">
      <c r="A3231">
        <v>18457090</v>
      </c>
      <c r="B3231" t="s">
        <v>3858</v>
      </c>
      <c r="C3231">
        <v>1</v>
      </c>
      <c r="D3231" t="s">
        <v>54</v>
      </c>
      <c r="E3231" t="s">
        <v>122</v>
      </c>
      <c r="F3231">
        <v>0</v>
      </c>
      <c r="G3231">
        <v>0</v>
      </c>
      <c r="H3231" t="s">
        <v>372</v>
      </c>
      <c r="I3231" t="s">
        <v>19</v>
      </c>
      <c r="J3231" t="s">
        <v>57</v>
      </c>
      <c r="K3231" t="s">
        <v>57</v>
      </c>
      <c r="L3231" t="s">
        <v>57</v>
      </c>
      <c r="M3231" t="s">
        <v>57</v>
      </c>
      <c r="N3231">
        <v>1</v>
      </c>
      <c r="O3231">
        <v>35</v>
      </c>
      <c r="P3231">
        <v>300</v>
      </c>
      <c r="Q3231">
        <v>3.8</v>
      </c>
      <c r="R3231">
        <v>2011</v>
      </c>
      <c r="S3231">
        <v>12</v>
      </c>
      <c r="T3231">
        <v>28</v>
      </c>
      <c r="U3231" s="1">
        <v>40905</v>
      </c>
      <c r="V3231" s="5">
        <f>Main[[#This Row],[Average_Cost_for_two]] * VLOOKUP(Main[[#This Row],[Currency]],'Currency'!A:B,2,FALSE)</f>
        <v>3.6</v>
      </c>
      <c r="W3231" s="5" t="str">
        <f>IF(Main[[#This Row],[Avg_Cost_USD]]&lt;10,"Low",
IF(Main[[#This Row],[Avg_Cost_USD]]&lt;=30,"Medium","High"))</f>
        <v>Low</v>
      </c>
    </row>
    <row r="3232" spans="1:23" x14ac:dyDescent="0.3">
      <c r="A3232">
        <v>307622</v>
      </c>
      <c r="B3232" t="s">
        <v>3859</v>
      </c>
      <c r="C3232">
        <v>1</v>
      </c>
      <c r="D3232" t="s">
        <v>54</v>
      </c>
      <c r="E3232" t="s">
        <v>268</v>
      </c>
      <c r="F3232">
        <v>77.229603100000006</v>
      </c>
      <c r="G3232">
        <v>28.6184829</v>
      </c>
      <c r="H3232" t="s">
        <v>1632</v>
      </c>
      <c r="I3232" t="s">
        <v>19</v>
      </c>
      <c r="J3232" t="s">
        <v>57</v>
      </c>
      <c r="K3232" t="s">
        <v>57</v>
      </c>
      <c r="L3232" t="s">
        <v>57</v>
      </c>
      <c r="M3232" t="s">
        <v>57</v>
      </c>
      <c r="N3232">
        <v>1</v>
      </c>
      <c r="O3232">
        <v>266</v>
      </c>
      <c r="P3232">
        <v>300</v>
      </c>
      <c r="Q3232">
        <v>3.8</v>
      </c>
      <c r="R3232">
        <v>2018</v>
      </c>
      <c r="S3232">
        <v>12</v>
      </c>
      <c r="T3232">
        <v>21</v>
      </c>
      <c r="U3232" s="1">
        <v>43455</v>
      </c>
      <c r="V3232" s="5">
        <f>Main[[#This Row],[Average_Cost_for_two]] * VLOOKUP(Main[[#This Row],[Currency]],'Currency'!A:B,2,FALSE)</f>
        <v>3.6</v>
      </c>
      <c r="W3232" s="5" t="str">
        <f>IF(Main[[#This Row],[Avg_Cost_USD]]&lt;10,"Low",
IF(Main[[#This Row],[Avg_Cost_USD]]&lt;=30,"Medium","High"))</f>
        <v>Low</v>
      </c>
    </row>
    <row r="3233" spans="1:23" x14ac:dyDescent="0.3">
      <c r="A3233">
        <v>3041</v>
      </c>
      <c r="B3233" t="s">
        <v>3860</v>
      </c>
      <c r="C3233">
        <v>1</v>
      </c>
      <c r="D3233" t="s">
        <v>54</v>
      </c>
      <c r="E3233" t="s">
        <v>270</v>
      </c>
      <c r="F3233">
        <v>77.242176700000002</v>
      </c>
      <c r="G3233">
        <v>28.552728599999998</v>
      </c>
      <c r="H3233" t="s">
        <v>3861</v>
      </c>
      <c r="I3233" t="s">
        <v>19</v>
      </c>
      <c r="J3233" t="s">
        <v>57</v>
      </c>
      <c r="K3233" t="s">
        <v>57</v>
      </c>
      <c r="L3233" t="s">
        <v>57</v>
      </c>
      <c r="M3233" t="s">
        <v>57</v>
      </c>
      <c r="N3233">
        <v>1</v>
      </c>
      <c r="O3233">
        <v>729</v>
      </c>
      <c r="P3233">
        <v>300</v>
      </c>
      <c r="Q3233">
        <v>4.2</v>
      </c>
      <c r="R3233">
        <v>2018</v>
      </c>
      <c r="S3233">
        <v>12</v>
      </c>
      <c r="T3233">
        <v>21</v>
      </c>
      <c r="U3233" s="1">
        <v>43455</v>
      </c>
      <c r="V3233" s="5">
        <f>Main[[#This Row],[Average_Cost_for_two]] * VLOOKUP(Main[[#This Row],[Currency]],'Currency'!A:B,2,FALSE)</f>
        <v>3.6</v>
      </c>
      <c r="W3233" s="5" t="str">
        <f>IF(Main[[#This Row],[Avg_Cost_USD]]&lt;10,"Low",
IF(Main[[#This Row],[Avg_Cost_USD]]&lt;=30,"Medium","High"))</f>
        <v>Low</v>
      </c>
    </row>
    <row r="3234" spans="1:23" x14ac:dyDescent="0.3">
      <c r="A3234">
        <v>5358</v>
      </c>
      <c r="B3234" t="s">
        <v>3862</v>
      </c>
      <c r="C3234">
        <v>1</v>
      </c>
      <c r="D3234" t="s">
        <v>54</v>
      </c>
      <c r="E3234" t="s">
        <v>293</v>
      </c>
      <c r="F3234">
        <v>77.159850599999999</v>
      </c>
      <c r="G3234">
        <v>28.689719499999999</v>
      </c>
      <c r="H3234" t="s">
        <v>3863</v>
      </c>
      <c r="I3234" t="s">
        <v>19</v>
      </c>
      <c r="J3234" t="s">
        <v>57</v>
      </c>
      <c r="K3234" t="s">
        <v>57</v>
      </c>
      <c r="L3234" t="s">
        <v>57</v>
      </c>
      <c r="M3234" t="s">
        <v>57</v>
      </c>
      <c r="N3234">
        <v>1</v>
      </c>
      <c r="O3234">
        <v>23</v>
      </c>
      <c r="P3234">
        <v>300</v>
      </c>
      <c r="Q3234">
        <v>3.2</v>
      </c>
      <c r="R3234">
        <v>2012</v>
      </c>
      <c r="S3234">
        <v>12</v>
      </c>
      <c r="T3234">
        <v>23</v>
      </c>
      <c r="U3234" s="1">
        <v>41266</v>
      </c>
      <c r="V3234" s="5">
        <f>Main[[#This Row],[Average_Cost_for_two]] * VLOOKUP(Main[[#This Row],[Currency]],'Currency'!A:B,2,FALSE)</f>
        <v>3.6</v>
      </c>
      <c r="W3234" s="5" t="str">
        <f>IF(Main[[#This Row],[Avg_Cost_USD]]&lt;10,"Low",
IF(Main[[#This Row],[Avg_Cost_USD]]&lt;=30,"Medium","High"))</f>
        <v>Low</v>
      </c>
    </row>
    <row r="3235" spans="1:23" x14ac:dyDescent="0.3">
      <c r="A3235">
        <v>305942</v>
      </c>
      <c r="B3235" t="s">
        <v>3864</v>
      </c>
      <c r="C3235">
        <v>1</v>
      </c>
      <c r="D3235" t="s">
        <v>54</v>
      </c>
      <c r="E3235" t="s">
        <v>412</v>
      </c>
      <c r="F3235">
        <v>77.273255199999994</v>
      </c>
      <c r="G3235">
        <v>28.6300597</v>
      </c>
      <c r="H3235" t="s">
        <v>335</v>
      </c>
      <c r="I3235" t="s">
        <v>19</v>
      </c>
      <c r="J3235" t="s">
        <v>57</v>
      </c>
      <c r="K3235" t="s">
        <v>57</v>
      </c>
      <c r="L3235" t="s">
        <v>57</v>
      </c>
      <c r="M3235" t="s">
        <v>57</v>
      </c>
      <c r="N3235">
        <v>1</v>
      </c>
      <c r="O3235">
        <v>31</v>
      </c>
      <c r="P3235">
        <v>300</v>
      </c>
      <c r="Q3235">
        <v>3.4</v>
      </c>
      <c r="R3235">
        <v>2011</v>
      </c>
      <c r="S3235">
        <v>12</v>
      </c>
      <c r="T3235">
        <v>15</v>
      </c>
      <c r="U3235" s="1">
        <v>40892</v>
      </c>
      <c r="V3235" s="5">
        <f>Main[[#This Row],[Average_Cost_for_two]] * VLOOKUP(Main[[#This Row],[Currency]],'Currency'!A:B,2,FALSE)</f>
        <v>3.6</v>
      </c>
      <c r="W3235" s="5" t="str">
        <f>IF(Main[[#This Row],[Avg_Cost_USD]]&lt;10,"Low",
IF(Main[[#This Row],[Avg_Cost_USD]]&lt;=30,"Medium","High"))</f>
        <v>Low</v>
      </c>
    </row>
    <row r="3236" spans="1:23" x14ac:dyDescent="0.3">
      <c r="A3236">
        <v>7515</v>
      </c>
      <c r="B3236" t="s">
        <v>3865</v>
      </c>
      <c r="C3236">
        <v>1</v>
      </c>
      <c r="D3236" t="s">
        <v>54</v>
      </c>
      <c r="E3236" t="s">
        <v>1401</v>
      </c>
      <c r="F3236">
        <v>77.226560939999999</v>
      </c>
      <c r="G3236">
        <v>28.58456559</v>
      </c>
      <c r="H3236" t="s">
        <v>3866</v>
      </c>
      <c r="I3236" t="s">
        <v>19</v>
      </c>
      <c r="J3236" t="s">
        <v>57</v>
      </c>
      <c r="K3236" t="s">
        <v>61</v>
      </c>
      <c r="L3236" t="s">
        <v>57</v>
      </c>
      <c r="M3236" t="s">
        <v>57</v>
      </c>
      <c r="N3236">
        <v>1</v>
      </c>
      <c r="O3236">
        <v>200</v>
      </c>
      <c r="P3236">
        <v>300</v>
      </c>
      <c r="Q3236">
        <v>3.9</v>
      </c>
      <c r="R3236">
        <v>2010</v>
      </c>
      <c r="S3236">
        <v>12</v>
      </c>
      <c r="T3236">
        <v>7</v>
      </c>
      <c r="U3236" s="1">
        <v>40519</v>
      </c>
      <c r="V3236" s="5">
        <f>Main[[#This Row],[Average_Cost_for_two]] * VLOOKUP(Main[[#This Row],[Currency]],'Currency'!A:B,2,FALSE)</f>
        <v>3.6</v>
      </c>
      <c r="W3236" s="5" t="str">
        <f>IF(Main[[#This Row],[Avg_Cost_USD]]&lt;10,"Low",
IF(Main[[#This Row],[Avg_Cost_USD]]&lt;=30,"Medium","High"))</f>
        <v>Low</v>
      </c>
    </row>
    <row r="3237" spans="1:23" x14ac:dyDescent="0.3">
      <c r="A3237">
        <v>4315</v>
      </c>
      <c r="B3237" t="s">
        <v>3867</v>
      </c>
      <c r="C3237">
        <v>1</v>
      </c>
      <c r="D3237" t="s">
        <v>54</v>
      </c>
      <c r="E3237" t="s">
        <v>63</v>
      </c>
      <c r="F3237">
        <v>77.124921200000003</v>
      </c>
      <c r="G3237">
        <v>28.546728900000002</v>
      </c>
      <c r="H3237" t="s">
        <v>3868</v>
      </c>
      <c r="I3237" t="s">
        <v>19</v>
      </c>
      <c r="J3237" t="s">
        <v>57</v>
      </c>
      <c r="K3237" t="s">
        <v>57</v>
      </c>
      <c r="L3237" t="s">
        <v>57</v>
      </c>
      <c r="M3237" t="s">
        <v>57</v>
      </c>
      <c r="N3237">
        <v>1</v>
      </c>
      <c r="O3237">
        <v>5</v>
      </c>
      <c r="P3237">
        <v>300</v>
      </c>
      <c r="Q3237">
        <v>2.8</v>
      </c>
      <c r="R3237">
        <v>2012</v>
      </c>
      <c r="S3237">
        <v>12</v>
      </c>
      <c r="T3237">
        <v>19</v>
      </c>
      <c r="U3237" s="1">
        <v>41262</v>
      </c>
      <c r="V3237" s="5">
        <f>Main[[#This Row],[Average_Cost_for_two]] * VLOOKUP(Main[[#This Row],[Currency]],'Currency'!A:B,2,FALSE)</f>
        <v>3.6</v>
      </c>
      <c r="W3237" s="5" t="str">
        <f>IF(Main[[#This Row],[Avg_Cost_USD]]&lt;10,"Low",
IF(Main[[#This Row],[Avg_Cost_USD]]&lt;=30,"Medium","High"))</f>
        <v>Low</v>
      </c>
    </row>
    <row r="3238" spans="1:23" x14ac:dyDescent="0.3">
      <c r="A3238">
        <v>18486862</v>
      </c>
      <c r="B3238" t="s">
        <v>3677</v>
      </c>
      <c r="C3238">
        <v>1</v>
      </c>
      <c r="D3238" t="s">
        <v>54</v>
      </c>
      <c r="E3238" t="s">
        <v>133</v>
      </c>
      <c r="F3238">
        <v>77.166377400000002</v>
      </c>
      <c r="G3238">
        <v>28.5009424</v>
      </c>
      <c r="H3238" t="s">
        <v>430</v>
      </c>
      <c r="I3238" t="s">
        <v>19</v>
      </c>
      <c r="J3238" t="s">
        <v>57</v>
      </c>
      <c r="K3238" t="s">
        <v>57</v>
      </c>
      <c r="L3238" t="s">
        <v>57</v>
      </c>
      <c r="M3238" t="s">
        <v>57</v>
      </c>
      <c r="N3238">
        <v>1</v>
      </c>
      <c r="O3238">
        <v>1</v>
      </c>
      <c r="P3238">
        <v>300</v>
      </c>
      <c r="Q3238">
        <v>1</v>
      </c>
      <c r="R3238">
        <v>2013</v>
      </c>
      <c r="S3238">
        <v>12</v>
      </c>
      <c r="T3238">
        <v>12</v>
      </c>
      <c r="U3238" s="1">
        <v>41620</v>
      </c>
      <c r="V3238" s="5">
        <f>Main[[#This Row],[Average_Cost_for_two]] * VLOOKUP(Main[[#This Row],[Currency]],'Currency'!A:B,2,FALSE)</f>
        <v>3.6</v>
      </c>
      <c r="W3238" s="5" t="str">
        <f>IF(Main[[#This Row],[Avg_Cost_USD]]&lt;10,"Low",
IF(Main[[#This Row],[Avg_Cost_USD]]&lt;=30,"Medium","High"))</f>
        <v>Low</v>
      </c>
    </row>
    <row r="3239" spans="1:23" x14ac:dyDescent="0.3">
      <c r="A3239">
        <v>18419902</v>
      </c>
      <c r="B3239" t="s">
        <v>3869</v>
      </c>
      <c r="C3239">
        <v>1</v>
      </c>
      <c r="D3239" t="s">
        <v>54</v>
      </c>
      <c r="E3239" t="s">
        <v>1792</v>
      </c>
      <c r="F3239">
        <v>77.146624299999999</v>
      </c>
      <c r="G3239">
        <v>28.656769100000002</v>
      </c>
      <c r="H3239" t="s">
        <v>410</v>
      </c>
      <c r="I3239" t="s">
        <v>19</v>
      </c>
      <c r="J3239" t="s">
        <v>57</v>
      </c>
      <c r="K3239" t="s">
        <v>57</v>
      </c>
      <c r="L3239" t="s">
        <v>57</v>
      </c>
      <c r="M3239" t="s">
        <v>57</v>
      </c>
      <c r="N3239">
        <v>1</v>
      </c>
      <c r="O3239">
        <v>13</v>
      </c>
      <c r="P3239">
        <v>300</v>
      </c>
      <c r="Q3239">
        <v>3.2</v>
      </c>
      <c r="R3239">
        <v>2016</v>
      </c>
      <c r="S3239">
        <v>12</v>
      </c>
      <c r="T3239">
        <v>23</v>
      </c>
      <c r="U3239" s="1">
        <v>42727</v>
      </c>
      <c r="V3239" s="5">
        <f>Main[[#This Row],[Average_Cost_for_two]] * VLOOKUP(Main[[#This Row],[Currency]],'Currency'!A:B,2,FALSE)</f>
        <v>3.6</v>
      </c>
      <c r="W3239" s="5" t="str">
        <f>IF(Main[[#This Row],[Avg_Cost_USD]]&lt;10,"Low",
IF(Main[[#This Row],[Avg_Cost_USD]]&lt;=30,"Medium","High"))</f>
        <v>Low</v>
      </c>
    </row>
    <row r="3240" spans="1:23" x14ac:dyDescent="0.3">
      <c r="A3240">
        <v>303599</v>
      </c>
      <c r="B3240" t="s">
        <v>3870</v>
      </c>
      <c r="C3240">
        <v>1</v>
      </c>
      <c r="D3240" t="s">
        <v>54</v>
      </c>
      <c r="E3240" t="s">
        <v>422</v>
      </c>
      <c r="F3240">
        <v>77.242491000000001</v>
      </c>
      <c r="G3240">
        <v>28.592242800000001</v>
      </c>
      <c r="H3240" t="s">
        <v>1692</v>
      </c>
      <c r="I3240" t="s">
        <v>19</v>
      </c>
      <c r="J3240" t="s">
        <v>57</v>
      </c>
      <c r="K3240" t="s">
        <v>57</v>
      </c>
      <c r="L3240" t="s">
        <v>57</v>
      </c>
      <c r="M3240" t="s">
        <v>57</v>
      </c>
      <c r="N3240">
        <v>1</v>
      </c>
      <c r="O3240">
        <v>251</v>
      </c>
      <c r="P3240">
        <v>300</v>
      </c>
      <c r="Q3240">
        <v>3.9</v>
      </c>
      <c r="R3240">
        <v>2018</v>
      </c>
      <c r="S3240">
        <v>12</v>
      </c>
      <c r="T3240">
        <v>20</v>
      </c>
      <c r="U3240" s="1">
        <v>43454</v>
      </c>
      <c r="V3240" s="5">
        <f>Main[[#This Row],[Average_Cost_for_two]] * VLOOKUP(Main[[#This Row],[Currency]],'Currency'!A:B,2,FALSE)</f>
        <v>3.6</v>
      </c>
      <c r="W3240" s="5" t="str">
        <f>IF(Main[[#This Row],[Avg_Cost_USD]]&lt;10,"Low",
IF(Main[[#This Row],[Avg_Cost_USD]]&lt;=30,"Medium","High"))</f>
        <v>Low</v>
      </c>
    </row>
    <row r="3241" spans="1:23" x14ac:dyDescent="0.3">
      <c r="A3241">
        <v>300801</v>
      </c>
      <c r="B3241" t="s">
        <v>3871</v>
      </c>
      <c r="C3241">
        <v>1</v>
      </c>
      <c r="D3241" t="s">
        <v>54</v>
      </c>
      <c r="E3241" t="s">
        <v>98</v>
      </c>
      <c r="F3241">
        <v>77.284334299999998</v>
      </c>
      <c r="G3241">
        <v>28.618738</v>
      </c>
      <c r="H3241" t="s">
        <v>359</v>
      </c>
      <c r="I3241" t="s">
        <v>19</v>
      </c>
      <c r="J3241" t="s">
        <v>57</v>
      </c>
      <c r="K3241" t="s">
        <v>57</v>
      </c>
      <c r="L3241" t="s">
        <v>57</v>
      </c>
      <c r="M3241" t="s">
        <v>57</v>
      </c>
      <c r="N3241">
        <v>1</v>
      </c>
      <c r="O3241">
        <v>1</v>
      </c>
      <c r="P3241">
        <v>300</v>
      </c>
      <c r="Q3241">
        <v>1</v>
      </c>
      <c r="R3241">
        <v>2017</v>
      </c>
      <c r="S3241">
        <v>12</v>
      </c>
      <c r="T3241">
        <v>19</v>
      </c>
      <c r="U3241" s="1">
        <v>43088</v>
      </c>
      <c r="V3241" s="5">
        <f>Main[[#This Row],[Average_Cost_for_two]] * VLOOKUP(Main[[#This Row],[Currency]],'Currency'!A:B,2,FALSE)</f>
        <v>3.6</v>
      </c>
      <c r="W3241" s="5" t="str">
        <f>IF(Main[[#This Row],[Avg_Cost_USD]]&lt;10,"Low",
IF(Main[[#This Row],[Avg_Cost_USD]]&lt;=30,"Medium","High"))</f>
        <v>Low</v>
      </c>
    </row>
    <row r="3242" spans="1:23" x14ac:dyDescent="0.3">
      <c r="A3242">
        <v>18356817</v>
      </c>
      <c r="B3242" t="s">
        <v>3872</v>
      </c>
      <c r="C3242">
        <v>1</v>
      </c>
      <c r="D3242" t="s">
        <v>54</v>
      </c>
      <c r="E3242" t="s">
        <v>1679</v>
      </c>
      <c r="F3242">
        <v>77.109535820000005</v>
      </c>
      <c r="G3242">
        <v>28.672795570000002</v>
      </c>
      <c r="H3242" t="s">
        <v>1730</v>
      </c>
      <c r="I3242" t="s">
        <v>19</v>
      </c>
      <c r="J3242" t="s">
        <v>57</v>
      </c>
      <c r="K3242" t="s">
        <v>61</v>
      </c>
      <c r="L3242" t="s">
        <v>57</v>
      </c>
      <c r="M3242" t="s">
        <v>57</v>
      </c>
      <c r="N3242">
        <v>1</v>
      </c>
      <c r="O3242">
        <v>23</v>
      </c>
      <c r="P3242">
        <v>300</v>
      </c>
      <c r="Q3242">
        <v>3.4</v>
      </c>
      <c r="R3242">
        <v>2016</v>
      </c>
      <c r="S3242">
        <v>12</v>
      </c>
      <c r="T3242">
        <v>28</v>
      </c>
      <c r="U3242" s="1">
        <v>42732</v>
      </c>
      <c r="V3242" s="5">
        <f>Main[[#This Row],[Average_Cost_for_two]] * VLOOKUP(Main[[#This Row],[Currency]],'Currency'!A:B,2,FALSE)</f>
        <v>3.6</v>
      </c>
      <c r="W3242" s="5" t="str">
        <f>IF(Main[[#This Row],[Avg_Cost_USD]]&lt;10,"Low",
IF(Main[[#This Row],[Avg_Cost_USD]]&lt;=30,"Medium","High"))</f>
        <v>Low</v>
      </c>
    </row>
    <row r="3243" spans="1:23" x14ac:dyDescent="0.3">
      <c r="A3243">
        <v>18386078</v>
      </c>
      <c r="B3243" t="s">
        <v>3873</v>
      </c>
      <c r="C3243">
        <v>1</v>
      </c>
      <c r="D3243" t="s">
        <v>54</v>
      </c>
      <c r="E3243" t="s">
        <v>101</v>
      </c>
      <c r="F3243">
        <v>77.147348899999997</v>
      </c>
      <c r="G3243">
        <v>28.712802499999999</v>
      </c>
      <c r="H3243" t="s">
        <v>342</v>
      </c>
      <c r="I3243" t="s">
        <v>19</v>
      </c>
      <c r="J3243" t="s">
        <v>57</v>
      </c>
      <c r="K3243" t="s">
        <v>61</v>
      </c>
      <c r="L3243" t="s">
        <v>57</v>
      </c>
      <c r="M3243" t="s">
        <v>57</v>
      </c>
      <c r="N3243">
        <v>1</v>
      </c>
      <c r="O3243">
        <v>4</v>
      </c>
      <c r="P3243">
        <v>300</v>
      </c>
      <c r="Q3243">
        <v>3</v>
      </c>
      <c r="R3243">
        <v>2012</v>
      </c>
      <c r="S3243">
        <v>12</v>
      </c>
      <c r="T3243">
        <v>25</v>
      </c>
      <c r="U3243" s="1">
        <v>41268</v>
      </c>
      <c r="V3243" s="5">
        <f>Main[[#This Row],[Average_Cost_for_two]] * VLOOKUP(Main[[#This Row],[Currency]],'Currency'!A:B,2,FALSE)</f>
        <v>3.6</v>
      </c>
      <c r="W3243" s="5" t="str">
        <f>IF(Main[[#This Row],[Avg_Cost_USD]]&lt;10,"Low",
IF(Main[[#This Row],[Avg_Cost_USD]]&lt;=30,"Medium","High"))</f>
        <v>Low</v>
      </c>
    </row>
    <row r="3244" spans="1:23" x14ac:dyDescent="0.3">
      <c r="A3244">
        <v>6451</v>
      </c>
      <c r="B3244" t="s">
        <v>3874</v>
      </c>
      <c r="C3244">
        <v>1</v>
      </c>
      <c r="D3244" t="s">
        <v>54</v>
      </c>
      <c r="E3244" t="s">
        <v>101</v>
      </c>
      <c r="F3244">
        <v>77.135585599999999</v>
      </c>
      <c r="G3244">
        <v>28.701269</v>
      </c>
      <c r="H3244" t="s">
        <v>298</v>
      </c>
      <c r="I3244" t="s">
        <v>19</v>
      </c>
      <c r="J3244" t="s">
        <v>57</v>
      </c>
      <c r="K3244" t="s">
        <v>57</v>
      </c>
      <c r="L3244" t="s">
        <v>57</v>
      </c>
      <c r="M3244" t="s">
        <v>57</v>
      </c>
      <c r="N3244">
        <v>1</v>
      </c>
      <c r="O3244">
        <v>93</v>
      </c>
      <c r="P3244">
        <v>300</v>
      </c>
      <c r="Q3244">
        <v>3.6</v>
      </c>
      <c r="R3244">
        <v>2018</v>
      </c>
      <c r="S3244">
        <v>12</v>
      </c>
      <c r="T3244">
        <v>1</v>
      </c>
      <c r="U3244" s="1">
        <v>43435</v>
      </c>
      <c r="V3244" s="5">
        <f>Main[[#This Row],[Average_Cost_for_two]] * VLOOKUP(Main[[#This Row],[Currency]],'Currency'!A:B,2,FALSE)</f>
        <v>3.6</v>
      </c>
      <c r="W3244" s="5" t="str">
        <f>IF(Main[[#This Row],[Avg_Cost_USD]]&lt;10,"Low",
IF(Main[[#This Row],[Avg_Cost_USD]]&lt;=30,"Medium","High"))</f>
        <v>Low</v>
      </c>
    </row>
    <row r="3245" spans="1:23" x14ac:dyDescent="0.3">
      <c r="A3245">
        <v>18398592</v>
      </c>
      <c r="B3245" t="s">
        <v>3875</v>
      </c>
      <c r="C3245">
        <v>1</v>
      </c>
      <c r="D3245" t="s">
        <v>54</v>
      </c>
      <c r="E3245" t="s">
        <v>101</v>
      </c>
      <c r="F3245">
        <v>77.111615900000004</v>
      </c>
      <c r="G3245">
        <v>28.693075799999999</v>
      </c>
      <c r="H3245" t="s">
        <v>3876</v>
      </c>
      <c r="I3245" t="s">
        <v>19</v>
      </c>
      <c r="J3245" t="s">
        <v>57</v>
      </c>
      <c r="K3245" t="s">
        <v>61</v>
      </c>
      <c r="L3245" t="s">
        <v>57</v>
      </c>
      <c r="M3245" t="s">
        <v>57</v>
      </c>
      <c r="N3245">
        <v>1</v>
      </c>
      <c r="O3245">
        <v>63</v>
      </c>
      <c r="P3245">
        <v>300</v>
      </c>
      <c r="Q3245">
        <v>3.9</v>
      </c>
      <c r="R3245">
        <v>2012</v>
      </c>
      <c r="S3245">
        <v>12</v>
      </c>
      <c r="T3245">
        <v>11</v>
      </c>
      <c r="U3245" s="1">
        <v>41254</v>
      </c>
      <c r="V3245" s="5">
        <f>Main[[#This Row],[Average_Cost_for_two]] * VLOOKUP(Main[[#This Row],[Currency]],'Currency'!A:B,2,FALSE)</f>
        <v>3.6</v>
      </c>
      <c r="W3245" s="5" t="str">
        <f>IF(Main[[#This Row],[Avg_Cost_USD]]&lt;10,"Low",
IF(Main[[#This Row],[Avg_Cost_USD]]&lt;=30,"Medium","High"))</f>
        <v>Low</v>
      </c>
    </row>
    <row r="3246" spans="1:23" x14ac:dyDescent="0.3">
      <c r="A3246">
        <v>731</v>
      </c>
      <c r="B3246" t="s">
        <v>3802</v>
      </c>
      <c r="C3246">
        <v>1</v>
      </c>
      <c r="D3246" t="s">
        <v>54</v>
      </c>
      <c r="E3246" t="s">
        <v>1403</v>
      </c>
      <c r="F3246">
        <v>77.2070571</v>
      </c>
      <c r="G3246">
        <v>28.5234779</v>
      </c>
      <c r="H3246" t="s">
        <v>733</v>
      </c>
      <c r="I3246" t="s">
        <v>19</v>
      </c>
      <c r="J3246" t="s">
        <v>57</v>
      </c>
      <c r="K3246" t="s">
        <v>61</v>
      </c>
      <c r="L3246" t="s">
        <v>57</v>
      </c>
      <c r="M3246" t="s">
        <v>57</v>
      </c>
      <c r="N3246">
        <v>1</v>
      </c>
      <c r="O3246">
        <v>109</v>
      </c>
      <c r="P3246">
        <v>300</v>
      </c>
      <c r="Q3246">
        <v>2.4</v>
      </c>
      <c r="R3246">
        <v>2017</v>
      </c>
      <c r="S3246">
        <v>12</v>
      </c>
      <c r="T3246">
        <v>12</v>
      </c>
      <c r="U3246" s="1">
        <v>43081</v>
      </c>
      <c r="V3246" s="5">
        <f>Main[[#This Row],[Average_Cost_for_two]] * VLOOKUP(Main[[#This Row],[Currency]],'Currency'!A:B,2,FALSE)</f>
        <v>3.6</v>
      </c>
      <c r="W3246" s="5" t="str">
        <f>IF(Main[[#This Row],[Avg_Cost_USD]]&lt;10,"Low",
IF(Main[[#This Row],[Avg_Cost_USD]]&lt;=30,"Medium","High"))</f>
        <v>Low</v>
      </c>
    </row>
    <row r="3247" spans="1:23" x14ac:dyDescent="0.3">
      <c r="A3247">
        <v>693</v>
      </c>
      <c r="B3247" t="s">
        <v>3677</v>
      </c>
      <c r="C3247">
        <v>1</v>
      </c>
      <c r="D3247" t="s">
        <v>54</v>
      </c>
      <c r="E3247" t="s">
        <v>996</v>
      </c>
      <c r="F3247">
        <v>77.179356200000001</v>
      </c>
      <c r="G3247">
        <v>28.638767999999999</v>
      </c>
      <c r="H3247" t="s">
        <v>430</v>
      </c>
      <c r="I3247" t="s">
        <v>19</v>
      </c>
      <c r="J3247" t="s">
        <v>57</v>
      </c>
      <c r="K3247" t="s">
        <v>57</v>
      </c>
      <c r="L3247" t="s">
        <v>57</v>
      </c>
      <c r="M3247" t="s">
        <v>57</v>
      </c>
      <c r="N3247">
        <v>1</v>
      </c>
      <c r="O3247">
        <v>32</v>
      </c>
      <c r="P3247">
        <v>300</v>
      </c>
      <c r="Q3247">
        <v>3.3</v>
      </c>
      <c r="R3247">
        <v>2018</v>
      </c>
      <c r="S3247">
        <v>12</v>
      </c>
      <c r="T3247">
        <v>18</v>
      </c>
      <c r="U3247" s="1">
        <v>43452</v>
      </c>
      <c r="V3247" s="5">
        <f>Main[[#This Row],[Average_Cost_for_two]] * VLOOKUP(Main[[#This Row],[Currency]],'Currency'!A:B,2,FALSE)</f>
        <v>3.6</v>
      </c>
      <c r="W3247" s="5" t="str">
        <f>IF(Main[[#This Row],[Avg_Cost_USD]]&lt;10,"Low",
IF(Main[[#This Row],[Avg_Cost_USD]]&lt;=30,"Medium","High"))</f>
        <v>Low</v>
      </c>
    </row>
    <row r="3248" spans="1:23" x14ac:dyDescent="0.3">
      <c r="A3248">
        <v>7428</v>
      </c>
      <c r="B3248" t="s">
        <v>3877</v>
      </c>
      <c r="C3248">
        <v>1</v>
      </c>
      <c r="D3248" t="s">
        <v>54</v>
      </c>
      <c r="E3248" t="s">
        <v>996</v>
      </c>
      <c r="F3248">
        <v>77.183993610000002</v>
      </c>
      <c r="G3248">
        <v>28.639630839999999</v>
      </c>
      <c r="H3248" t="s">
        <v>424</v>
      </c>
      <c r="I3248" t="s">
        <v>19</v>
      </c>
      <c r="J3248" t="s">
        <v>57</v>
      </c>
      <c r="K3248" t="s">
        <v>61</v>
      </c>
      <c r="L3248" t="s">
        <v>57</v>
      </c>
      <c r="M3248" t="s">
        <v>57</v>
      </c>
      <c r="N3248">
        <v>1</v>
      </c>
      <c r="O3248">
        <v>474</v>
      </c>
      <c r="P3248">
        <v>300</v>
      </c>
      <c r="Q3248">
        <v>4.2</v>
      </c>
      <c r="R3248">
        <v>2011</v>
      </c>
      <c r="S3248">
        <v>12</v>
      </c>
      <c r="T3248">
        <v>28</v>
      </c>
      <c r="U3248" s="1">
        <v>40905</v>
      </c>
      <c r="V3248" s="5">
        <f>Main[[#This Row],[Average_Cost_for_two]] * VLOOKUP(Main[[#This Row],[Currency]],'Currency'!A:B,2,FALSE)</f>
        <v>3.6</v>
      </c>
      <c r="W3248" s="5" t="str">
        <f>IF(Main[[#This Row],[Avg_Cost_USD]]&lt;10,"Low",
IF(Main[[#This Row],[Avg_Cost_USD]]&lt;=30,"Medium","High"))</f>
        <v>Low</v>
      </c>
    </row>
    <row r="3249" spans="1:23" x14ac:dyDescent="0.3">
      <c r="A3249">
        <v>310320</v>
      </c>
      <c r="B3249" t="s">
        <v>3878</v>
      </c>
      <c r="C3249">
        <v>1</v>
      </c>
      <c r="D3249" t="s">
        <v>54</v>
      </c>
      <c r="E3249" t="s">
        <v>1093</v>
      </c>
      <c r="F3249">
        <v>0</v>
      </c>
      <c r="G3249">
        <v>0</v>
      </c>
      <c r="H3249" t="s">
        <v>339</v>
      </c>
      <c r="I3249" t="s">
        <v>19</v>
      </c>
      <c r="J3249" t="s">
        <v>57</v>
      </c>
      <c r="K3249" t="s">
        <v>57</v>
      </c>
      <c r="L3249" t="s">
        <v>57</v>
      </c>
      <c r="M3249" t="s">
        <v>57</v>
      </c>
      <c r="N3249">
        <v>1</v>
      </c>
      <c r="O3249">
        <v>3</v>
      </c>
      <c r="P3249">
        <v>300</v>
      </c>
      <c r="Q3249">
        <v>1</v>
      </c>
      <c r="R3249">
        <v>2012</v>
      </c>
      <c r="S3249">
        <v>12</v>
      </c>
      <c r="T3249">
        <v>25</v>
      </c>
      <c r="U3249" s="1">
        <v>41268</v>
      </c>
      <c r="V3249" s="5">
        <f>Main[[#This Row],[Average_Cost_for_two]] * VLOOKUP(Main[[#This Row],[Currency]],'Currency'!A:B,2,FALSE)</f>
        <v>3.6</v>
      </c>
      <c r="W3249" s="5" t="str">
        <f>IF(Main[[#This Row],[Avg_Cost_USD]]&lt;10,"Low",
IF(Main[[#This Row],[Avg_Cost_USD]]&lt;=30,"Medium","High"))</f>
        <v>Low</v>
      </c>
    </row>
    <row r="3250" spans="1:23" x14ac:dyDescent="0.3">
      <c r="A3250">
        <v>302326</v>
      </c>
      <c r="B3250" t="s">
        <v>3692</v>
      </c>
      <c r="C3250">
        <v>1</v>
      </c>
      <c r="D3250" t="s">
        <v>54</v>
      </c>
      <c r="E3250" t="s">
        <v>114</v>
      </c>
      <c r="F3250">
        <v>77.200180560000007</v>
      </c>
      <c r="G3250">
        <v>28.507902779999998</v>
      </c>
      <c r="H3250" t="s">
        <v>315</v>
      </c>
      <c r="I3250" t="s">
        <v>19</v>
      </c>
      <c r="J3250" t="s">
        <v>57</v>
      </c>
      <c r="K3250" t="s">
        <v>57</v>
      </c>
      <c r="L3250" t="s">
        <v>57</v>
      </c>
      <c r="M3250" t="s">
        <v>57</v>
      </c>
      <c r="N3250">
        <v>1</v>
      </c>
      <c r="O3250">
        <v>16</v>
      </c>
      <c r="P3250">
        <v>300</v>
      </c>
      <c r="Q3250">
        <v>2.7</v>
      </c>
      <c r="R3250">
        <v>2011</v>
      </c>
      <c r="S3250">
        <v>12</v>
      </c>
      <c r="T3250">
        <v>14</v>
      </c>
      <c r="U3250" s="1">
        <v>40891</v>
      </c>
      <c r="V3250" s="5">
        <f>Main[[#This Row],[Average_Cost_for_two]] * VLOOKUP(Main[[#This Row],[Currency]],'Currency'!A:B,2,FALSE)</f>
        <v>3.6</v>
      </c>
      <c r="W3250" s="5" t="str">
        <f>IF(Main[[#This Row],[Avg_Cost_USD]]&lt;10,"Low",
IF(Main[[#This Row],[Avg_Cost_USD]]&lt;=30,"Medium","High"))</f>
        <v>Low</v>
      </c>
    </row>
    <row r="3251" spans="1:23" x14ac:dyDescent="0.3">
      <c r="A3251">
        <v>18425149</v>
      </c>
      <c r="B3251" t="s">
        <v>3879</v>
      </c>
      <c r="C3251">
        <v>1</v>
      </c>
      <c r="D3251" t="s">
        <v>54</v>
      </c>
      <c r="E3251" t="s">
        <v>346</v>
      </c>
      <c r="F3251">
        <v>77.201279499999998</v>
      </c>
      <c r="G3251">
        <v>28.579719600000001</v>
      </c>
      <c r="H3251" t="s">
        <v>410</v>
      </c>
      <c r="I3251" t="s">
        <v>19</v>
      </c>
      <c r="J3251" t="s">
        <v>57</v>
      </c>
      <c r="K3251" t="s">
        <v>57</v>
      </c>
      <c r="L3251" t="s">
        <v>57</v>
      </c>
      <c r="M3251" t="s">
        <v>57</v>
      </c>
      <c r="N3251">
        <v>1</v>
      </c>
      <c r="O3251">
        <v>1</v>
      </c>
      <c r="P3251">
        <v>300</v>
      </c>
      <c r="Q3251">
        <v>1</v>
      </c>
      <c r="R3251">
        <v>2016</v>
      </c>
      <c r="S3251">
        <v>12</v>
      </c>
      <c r="T3251">
        <v>23</v>
      </c>
      <c r="U3251" s="1">
        <v>42727</v>
      </c>
      <c r="V3251" s="5">
        <f>Main[[#This Row],[Average_Cost_for_two]] * VLOOKUP(Main[[#This Row],[Currency]],'Currency'!A:B,2,FALSE)</f>
        <v>3.6</v>
      </c>
      <c r="W3251" s="5" t="str">
        <f>IF(Main[[#This Row],[Avg_Cost_USD]]&lt;10,"Low",
IF(Main[[#This Row],[Avg_Cost_USD]]&lt;=30,"Medium","High"))</f>
        <v>Low</v>
      </c>
    </row>
    <row r="3252" spans="1:23" x14ac:dyDescent="0.3">
      <c r="A3252">
        <v>18291454</v>
      </c>
      <c r="B3252" t="s">
        <v>3880</v>
      </c>
      <c r="C3252">
        <v>1</v>
      </c>
      <c r="D3252" t="s">
        <v>54</v>
      </c>
      <c r="E3252" t="s">
        <v>532</v>
      </c>
      <c r="F3252">
        <v>77.285706300000001</v>
      </c>
      <c r="G3252">
        <v>28.676485499999998</v>
      </c>
      <c r="H3252" t="s">
        <v>315</v>
      </c>
      <c r="I3252" t="s">
        <v>19</v>
      </c>
      <c r="J3252" t="s">
        <v>57</v>
      </c>
      <c r="K3252" t="s">
        <v>57</v>
      </c>
      <c r="L3252" t="s">
        <v>57</v>
      </c>
      <c r="M3252" t="s">
        <v>57</v>
      </c>
      <c r="N3252">
        <v>1</v>
      </c>
      <c r="O3252">
        <v>4</v>
      </c>
      <c r="P3252">
        <v>300</v>
      </c>
      <c r="Q3252">
        <v>2.9</v>
      </c>
      <c r="R3252">
        <v>2013</v>
      </c>
      <c r="S3252">
        <v>12</v>
      </c>
      <c r="T3252">
        <v>3</v>
      </c>
      <c r="U3252" s="1">
        <v>41611</v>
      </c>
      <c r="V3252" s="5">
        <f>Main[[#This Row],[Average_Cost_for_two]] * VLOOKUP(Main[[#This Row],[Currency]],'Currency'!A:B,2,FALSE)</f>
        <v>3.6</v>
      </c>
      <c r="W3252" s="5" t="str">
        <f>IF(Main[[#This Row],[Avg_Cost_USD]]&lt;10,"Low",
IF(Main[[#This Row],[Avg_Cost_USD]]&lt;=30,"Medium","High"))</f>
        <v>Low</v>
      </c>
    </row>
    <row r="3253" spans="1:23" x14ac:dyDescent="0.3">
      <c r="A3253">
        <v>308522</v>
      </c>
      <c r="B3253" t="s">
        <v>3881</v>
      </c>
      <c r="C3253">
        <v>1</v>
      </c>
      <c r="D3253" t="s">
        <v>54</v>
      </c>
      <c r="E3253" t="s">
        <v>532</v>
      </c>
      <c r="F3253">
        <v>77.288232800000003</v>
      </c>
      <c r="G3253">
        <v>28.678557900000001</v>
      </c>
      <c r="H3253" t="s">
        <v>289</v>
      </c>
      <c r="I3253" t="s">
        <v>19</v>
      </c>
      <c r="J3253" t="s">
        <v>57</v>
      </c>
      <c r="K3253" t="s">
        <v>57</v>
      </c>
      <c r="L3253" t="s">
        <v>57</v>
      </c>
      <c r="M3253" t="s">
        <v>57</v>
      </c>
      <c r="N3253">
        <v>1</v>
      </c>
      <c r="O3253">
        <v>11</v>
      </c>
      <c r="P3253">
        <v>300</v>
      </c>
      <c r="Q3253">
        <v>2.8</v>
      </c>
      <c r="R3253">
        <v>2018</v>
      </c>
      <c r="S3253">
        <v>12</v>
      </c>
      <c r="T3253">
        <v>10</v>
      </c>
      <c r="U3253" s="1">
        <v>43444</v>
      </c>
      <c r="V3253" s="5">
        <f>Main[[#This Row],[Average_Cost_for_two]] * VLOOKUP(Main[[#This Row],[Currency]],'Currency'!A:B,2,FALSE)</f>
        <v>3.6</v>
      </c>
      <c r="W3253" s="5" t="str">
        <f>IF(Main[[#This Row],[Avg_Cost_USD]]&lt;10,"Low",
IF(Main[[#This Row],[Avg_Cost_USD]]&lt;=30,"Medium","High"))</f>
        <v>Low</v>
      </c>
    </row>
    <row r="3254" spans="1:23" x14ac:dyDescent="0.3">
      <c r="A3254">
        <v>6562</v>
      </c>
      <c r="B3254" t="s">
        <v>3882</v>
      </c>
      <c r="C3254">
        <v>1</v>
      </c>
      <c r="D3254" t="s">
        <v>54</v>
      </c>
      <c r="E3254" t="s">
        <v>164</v>
      </c>
      <c r="F3254">
        <v>77.155903699999996</v>
      </c>
      <c r="G3254">
        <v>28.7057298</v>
      </c>
      <c r="H3254" t="s">
        <v>733</v>
      </c>
      <c r="I3254" t="s">
        <v>19</v>
      </c>
      <c r="J3254" t="s">
        <v>57</v>
      </c>
      <c r="K3254" t="s">
        <v>57</v>
      </c>
      <c r="L3254" t="s">
        <v>57</v>
      </c>
      <c r="M3254" t="s">
        <v>57</v>
      </c>
      <c r="N3254">
        <v>1</v>
      </c>
      <c r="O3254">
        <v>46</v>
      </c>
      <c r="P3254">
        <v>300</v>
      </c>
      <c r="Q3254">
        <v>3.4</v>
      </c>
      <c r="R3254">
        <v>2011</v>
      </c>
      <c r="S3254">
        <v>12</v>
      </c>
      <c r="T3254">
        <v>26</v>
      </c>
      <c r="U3254" s="1">
        <v>40903</v>
      </c>
      <c r="V3254" s="5">
        <f>Main[[#This Row],[Average_Cost_for_two]] * VLOOKUP(Main[[#This Row],[Currency]],'Currency'!A:B,2,FALSE)</f>
        <v>3.6</v>
      </c>
      <c r="W3254" s="5" t="str">
        <f>IF(Main[[#This Row],[Avg_Cost_USD]]&lt;10,"Low",
IF(Main[[#This Row],[Avg_Cost_USD]]&lt;=30,"Medium","High"))</f>
        <v>Low</v>
      </c>
    </row>
    <row r="3255" spans="1:23" x14ac:dyDescent="0.3">
      <c r="A3255">
        <v>309695</v>
      </c>
      <c r="B3255" t="s">
        <v>3883</v>
      </c>
      <c r="C3255">
        <v>1</v>
      </c>
      <c r="D3255" t="s">
        <v>54</v>
      </c>
      <c r="E3255" t="s">
        <v>701</v>
      </c>
      <c r="F3255">
        <v>77.092548100000002</v>
      </c>
      <c r="G3255">
        <v>28.640949200000001</v>
      </c>
      <c r="H3255" t="s">
        <v>3435</v>
      </c>
      <c r="I3255" t="s">
        <v>19</v>
      </c>
      <c r="J3255" t="s">
        <v>57</v>
      </c>
      <c r="K3255" t="s">
        <v>61</v>
      </c>
      <c r="L3255" t="s">
        <v>57</v>
      </c>
      <c r="M3255" t="s">
        <v>57</v>
      </c>
      <c r="N3255">
        <v>1</v>
      </c>
      <c r="O3255">
        <v>21</v>
      </c>
      <c r="P3255">
        <v>300</v>
      </c>
      <c r="Q3255">
        <v>3.5</v>
      </c>
      <c r="R3255">
        <v>2014</v>
      </c>
      <c r="S3255">
        <v>12</v>
      </c>
      <c r="T3255">
        <v>26</v>
      </c>
      <c r="U3255" s="1">
        <v>41999</v>
      </c>
      <c r="V3255" s="5">
        <f>Main[[#This Row],[Average_Cost_for_two]] * VLOOKUP(Main[[#This Row],[Currency]],'Currency'!A:B,2,FALSE)</f>
        <v>3.6</v>
      </c>
      <c r="W3255" s="5" t="str">
        <f>IF(Main[[#This Row],[Avg_Cost_USD]]&lt;10,"Low",
IF(Main[[#This Row],[Avg_Cost_USD]]&lt;=30,"Medium","High"))</f>
        <v>Low</v>
      </c>
    </row>
    <row r="3256" spans="1:23" x14ac:dyDescent="0.3">
      <c r="A3256">
        <v>313067</v>
      </c>
      <c r="B3256" t="s">
        <v>3884</v>
      </c>
      <c r="C3256">
        <v>1</v>
      </c>
      <c r="D3256" t="s">
        <v>54</v>
      </c>
      <c r="E3256" t="s">
        <v>678</v>
      </c>
      <c r="F3256">
        <v>77.041128099999995</v>
      </c>
      <c r="G3256">
        <v>28.6217969</v>
      </c>
      <c r="H3256" t="s">
        <v>424</v>
      </c>
      <c r="I3256" t="s">
        <v>19</v>
      </c>
      <c r="J3256" t="s">
        <v>57</v>
      </c>
      <c r="K3256" t="s">
        <v>61</v>
      </c>
      <c r="L3256" t="s">
        <v>57</v>
      </c>
      <c r="M3256" t="s">
        <v>57</v>
      </c>
      <c r="N3256">
        <v>1</v>
      </c>
      <c r="O3256">
        <v>4</v>
      </c>
      <c r="P3256">
        <v>300</v>
      </c>
      <c r="Q3256">
        <v>3.1</v>
      </c>
      <c r="R3256">
        <v>2015</v>
      </c>
      <c r="S3256">
        <v>12</v>
      </c>
      <c r="T3256">
        <v>28</v>
      </c>
      <c r="U3256" s="1">
        <v>42366</v>
      </c>
      <c r="V3256" s="5">
        <f>Main[[#This Row],[Average_Cost_for_two]] * VLOOKUP(Main[[#This Row],[Currency]],'Currency'!A:B,2,FALSE)</f>
        <v>3.6</v>
      </c>
      <c r="W3256" s="5" t="str">
        <f>IF(Main[[#This Row],[Avg_Cost_USD]]&lt;10,"Low",
IF(Main[[#This Row],[Avg_Cost_USD]]&lt;=30,"Medium","High"))</f>
        <v>Low</v>
      </c>
    </row>
    <row r="3257" spans="1:23" x14ac:dyDescent="0.3">
      <c r="A3257">
        <v>305403</v>
      </c>
      <c r="B3257" t="s">
        <v>3885</v>
      </c>
      <c r="C3257">
        <v>1</v>
      </c>
      <c r="D3257" t="s">
        <v>54</v>
      </c>
      <c r="E3257" t="s">
        <v>432</v>
      </c>
      <c r="F3257">
        <v>77.159766669999996</v>
      </c>
      <c r="G3257">
        <v>28.55818056</v>
      </c>
      <c r="H3257" t="s">
        <v>339</v>
      </c>
      <c r="I3257" t="s">
        <v>19</v>
      </c>
      <c r="J3257" t="s">
        <v>57</v>
      </c>
      <c r="K3257" t="s">
        <v>61</v>
      </c>
      <c r="L3257" t="s">
        <v>57</v>
      </c>
      <c r="M3257" t="s">
        <v>57</v>
      </c>
      <c r="N3257">
        <v>1</v>
      </c>
      <c r="O3257">
        <v>18</v>
      </c>
      <c r="P3257">
        <v>300</v>
      </c>
      <c r="Q3257">
        <v>3.3</v>
      </c>
      <c r="R3257">
        <v>2015</v>
      </c>
      <c r="S3257">
        <v>12</v>
      </c>
      <c r="T3257">
        <v>13</v>
      </c>
      <c r="U3257" s="1">
        <v>42351</v>
      </c>
      <c r="V3257" s="5">
        <f>Main[[#This Row],[Average_Cost_for_two]] * VLOOKUP(Main[[#This Row],[Currency]],'Currency'!A:B,2,FALSE)</f>
        <v>3.6</v>
      </c>
      <c r="W3257" s="5" t="str">
        <f>IF(Main[[#This Row],[Avg_Cost_USD]]&lt;10,"Low",
IF(Main[[#This Row],[Avg_Cost_USD]]&lt;=30,"Medium","High"))</f>
        <v>Low</v>
      </c>
    </row>
    <row r="3258" spans="1:23" x14ac:dyDescent="0.3">
      <c r="A3258">
        <v>18265700</v>
      </c>
      <c r="B3258" t="s">
        <v>3886</v>
      </c>
      <c r="C3258">
        <v>1</v>
      </c>
      <c r="D3258" t="s">
        <v>54</v>
      </c>
      <c r="E3258" t="s">
        <v>681</v>
      </c>
      <c r="F3258">
        <v>77.210560599999994</v>
      </c>
      <c r="G3258">
        <v>28.561910000000001</v>
      </c>
      <c r="H3258" t="s">
        <v>321</v>
      </c>
      <c r="I3258" t="s">
        <v>19</v>
      </c>
      <c r="J3258" t="s">
        <v>57</v>
      </c>
      <c r="K3258" t="s">
        <v>57</v>
      </c>
      <c r="L3258" t="s">
        <v>57</v>
      </c>
      <c r="M3258" t="s">
        <v>57</v>
      </c>
      <c r="N3258">
        <v>1</v>
      </c>
      <c r="O3258">
        <v>3</v>
      </c>
      <c r="P3258">
        <v>300</v>
      </c>
      <c r="Q3258">
        <v>1</v>
      </c>
      <c r="R3258">
        <v>2015</v>
      </c>
      <c r="S3258">
        <v>12</v>
      </c>
      <c r="T3258">
        <v>3</v>
      </c>
      <c r="U3258" s="1">
        <v>42341</v>
      </c>
      <c r="V3258" s="5">
        <f>Main[[#This Row],[Average_Cost_for_two]] * VLOOKUP(Main[[#This Row],[Currency]],'Currency'!A:B,2,FALSE)</f>
        <v>3.6</v>
      </c>
      <c r="W3258" s="5" t="str">
        <f>IF(Main[[#This Row],[Avg_Cost_USD]]&lt;10,"Low",
IF(Main[[#This Row],[Avg_Cost_USD]]&lt;=30,"Medium","High"))</f>
        <v>Low</v>
      </c>
    </row>
    <row r="3259" spans="1:23" x14ac:dyDescent="0.3">
      <c r="A3259">
        <v>300784</v>
      </c>
      <c r="B3259" t="s">
        <v>3887</v>
      </c>
      <c r="C3259">
        <v>1</v>
      </c>
      <c r="D3259" t="s">
        <v>54</v>
      </c>
      <c r="E3259" t="s">
        <v>209</v>
      </c>
      <c r="F3259">
        <v>77.171657600000003</v>
      </c>
      <c r="G3259">
        <v>28.692938099999999</v>
      </c>
      <c r="H3259" t="s">
        <v>410</v>
      </c>
      <c r="I3259" t="s">
        <v>19</v>
      </c>
      <c r="J3259" t="s">
        <v>57</v>
      </c>
      <c r="K3259" t="s">
        <v>57</v>
      </c>
      <c r="L3259" t="s">
        <v>57</v>
      </c>
      <c r="M3259" t="s">
        <v>57</v>
      </c>
      <c r="N3259">
        <v>1</v>
      </c>
      <c r="O3259">
        <v>74</v>
      </c>
      <c r="P3259">
        <v>300</v>
      </c>
      <c r="Q3259">
        <v>3.2</v>
      </c>
      <c r="R3259">
        <v>2012</v>
      </c>
      <c r="S3259">
        <v>11</v>
      </c>
      <c r="T3259">
        <v>1</v>
      </c>
      <c r="U3259" s="1">
        <v>41214</v>
      </c>
      <c r="V3259" s="5">
        <f>Main[[#This Row],[Average_Cost_for_two]] * VLOOKUP(Main[[#This Row],[Currency]],'Currency'!A:B,2,FALSE)</f>
        <v>3.6</v>
      </c>
      <c r="W3259" s="5" t="str">
        <f>IF(Main[[#This Row],[Avg_Cost_USD]]&lt;10,"Low",
IF(Main[[#This Row],[Avg_Cost_USD]]&lt;=30,"Medium","High"))</f>
        <v>Low</v>
      </c>
    </row>
    <row r="3260" spans="1:23" x14ac:dyDescent="0.3">
      <c r="A3260">
        <v>2245</v>
      </c>
      <c r="B3260" t="s">
        <v>3888</v>
      </c>
      <c r="C3260">
        <v>1</v>
      </c>
      <c r="D3260" t="s">
        <v>54</v>
      </c>
      <c r="E3260" t="s">
        <v>1313</v>
      </c>
      <c r="F3260">
        <v>77.268200219999997</v>
      </c>
      <c r="G3260">
        <v>28.561288430000001</v>
      </c>
      <c r="H3260" t="s">
        <v>3889</v>
      </c>
      <c r="I3260" t="s">
        <v>19</v>
      </c>
      <c r="J3260" t="s">
        <v>57</v>
      </c>
      <c r="K3260" t="s">
        <v>57</v>
      </c>
      <c r="L3260" t="s">
        <v>57</v>
      </c>
      <c r="M3260" t="s">
        <v>57</v>
      </c>
      <c r="N3260">
        <v>1</v>
      </c>
      <c r="O3260">
        <v>27</v>
      </c>
      <c r="P3260">
        <v>300</v>
      </c>
      <c r="Q3260">
        <v>2.8</v>
      </c>
      <c r="R3260">
        <v>2014</v>
      </c>
      <c r="S3260">
        <v>11</v>
      </c>
      <c r="T3260">
        <v>25</v>
      </c>
      <c r="U3260" s="1">
        <v>41968</v>
      </c>
      <c r="V3260" s="5">
        <f>Main[[#This Row],[Average_Cost_for_two]] * VLOOKUP(Main[[#This Row],[Currency]],'Currency'!A:B,2,FALSE)</f>
        <v>3.6</v>
      </c>
      <c r="W3260" s="5" t="str">
        <f>IF(Main[[#This Row],[Avg_Cost_USD]]&lt;10,"Low",
IF(Main[[#This Row],[Avg_Cost_USD]]&lt;=30,"Medium","High"))</f>
        <v>Low</v>
      </c>
    </row>
    <row r="3261" spans="1:23" x14ac:dyDescent="0.3">
      <c r="A3261">
        <v>18355123</v>
      </c>
      <c r="B3261" t="s">
        <v>3890</v>
      </c>
      <c r="C3261">
        <v>1</v>
      </c>
      <c r="D3261" t="s">
        <v>54</v>
      </c>
      <c r="E3261" t="s">
        <v>1744</v>
      </c>
      <c r="F3261">
        <v>77.251740699999999</v>
      </c>
      <c r="G3261">
        <v>28.551441100000002</v>
      </c>
      <c r="H3261" t="s">
        <v>442</v>
      </c>
      <c r="I3261" t="s">
        <v>19</v>
      </c>
      <c r="J3261" t="s">
        <v>57</v>
      </c>
      <c r="K3261" t="s">
        <v>57</v>
      </c>
      <c r="L3261" t="s">
        <v>57</v>
      </c>
      <c r="M3261" t="s">
        <v>57</v>
      </c>
      <c r="N3261">
        <v>1</v>
      </c>
      <c r="O3261">
        <v>9</v>
      </c>
      <c r="P3261">
        <v>300</v>
      </c>
      <c r="Q3261">
        <v>3.2</v>
      </c>
      <c r="R3261">
        <v>2016</v>
      </c>
      <c r="S3261">
        <v>11</v>
      </c>
      <c r="T3261">
        <v>3</v>
      </c>
      <c r="U3261" s="1">
        <v>42677</v>
      </c>
      <c r="V3261" s="5">
        <f>Main[[#This Row],[Average_Cost_for_two]] * VLOOKUP(Main[[#This Row],[Currency]],'Currency'!A:B,2,FALSE)</f>
        <v>3.6</v>
      </c>
      <c r="W3261" s="5" t="str">
        <f>IF(Main[[#This Row],[Avg_Cost_USD]]&lt;10,"Low",
IF(Main[[#This Row],[Avg_Cost_USD]]&lt;=30,"Medium","High"))</f>
        <v>Low</v>
      </c>
    </row>
    <row r="3262" spans="1:23" x14ac:dyDescent="0.3">
      <c r="A3262">
        <v>18014118</v>
      </c>
      <c r="B3262" t="s">
        <v>3891</v>
      </c>
      <c r="C3262">
        <v>1</v>
      </c>
      <c r="D3262" t="s">
        <v>54</v>
      </c>
      <c r="E3262" t="s">
        <v>55</v>
      </c>
      <c r="F3262">
        <v>77.274979500000001</v>
      </c>
      <c r="G3262">
        <v>28.65092671</v>
      </c>
      <c r="H3262" t="s">
        <v>3892</v>
      </c>
      <c r="I3262" t="s">
        <v>19</v>
      </c>
      <c r="J3262" t="s">
        <v>57</v>
      </c>
      <c r="K3262" t="s">
        <v>57</v>
      </c>
      <c r="L3262" t="s">
        <v>57</v>
      </c>
      <c r="M3262" t="s">
        <v>57</v>
      </c>
      <c r="N3262">
        <v>1</v>
      </c>
      <c r="O3262">
        <v>17</v>
      </c>
      <c r="P3262">
        <v>300</v>
      </c>
      <c r="Q3262">
        <v>3.3</v>
      </c>
      <c r="R3262">
        <v>2018</v>
      </c>
      <c r="S3262">
        <v>11</v>
      </c>
      <c r="T3262">
        <v>9</v>
      </c>
      <c r="U3262" s="1">
        <v>43413</v>
      </c>
      <c r="V3262" s="5">
        <f>Main[[#This Row],[Average_Cost_for_two]] * VLOOKUP(Main[[#This Row],[Currency]],'Currency'!A:B,2,FALSE)</f>
        <v>3.6</v>
      </c>
      <c r="W3262" s="5" t="str">
        <f>IF(Main[[#This Row],[Avg_Cost_USD]]&lt;10,"Low",
IF(Main[[#This Row],[Avg_Cost_USD]]&lt;=30,"Medium","High"))</f>
        <v>Low</v>
      </c>
    </row>
    <row r="3263" spans="1:23" x14ac:dyDescent="0.3">
      <c r="A3263">
        <v>18424895</v>
      </c>
      <c r="B3263" t="s">
        <v>3893</v>
      </c>
      <c r="C3263">
        <v>1</v>
      </c>
      <c r="D3263" t="s">
        <v>54</v>
      </c>
      <c r="E3263" t="s">
        <v>1674</v>
      </c>
      <c r="F3263">
        <v>77.097714400000001</v>
      </c>
      <c r="G3263">
        <v>28.631453499999999</v>
      </c>
      <c r="H3263" t="s">
        <v>350</v>
      </c>
      <c r="I3263" t="s">
        <v>19</v>
      </c>
      <c r="J3263" t="s">
        <v>57</v>
      </c>
      <c r="K3263" t="s">
        <v>61</v>
      </c>
      <c r="L3263" t="s">
        <v>57</v>
      </c>
      <c r="M3263" t="s">
        <v>57</v>
      </c>
      <c r="N3263">
        <v>1</v>
      </c>
      <c r="O3263">
        <v>29</v>
      </c>
      <c r="P3263">
        <v>300</v>
      </c>
      <c r="Q3263">
        <v>3.7</v>
      </c>
      <c r="R3263">
        <v>2017</v>
      </c>
      <c r="S3263">
        <v>11</v>
      </c>
      <c r="T3263">
        <v>9</v>
      </c>
      <c r="U3263" s="1">
        <v>43048</v>
      </c>
      <c r="V3263" s="5">
        <f>Main[[#This Row],[Average_Cost_for_two]] * VLOOKUP(Main[[#This Row],[Currency]],'Currency'!A:B,2,FALSE)</f>
        <v>3.6</v>
      </c>
      <c r="W3263" s="5" t="str">
        <f>IF(Main[[#This Row],[Avg_Cost_USD]]&lt;10,"Low",
IF(Main[[#This Row],[Avg_Cost_USD]]&lt;=30,"Medium","High"))</f>
        <v>Low</v>
      </c>
    </row>
    <row r="3264" spans="1:23" x14ac:dyDescent="0.3">
      <c r="A3264">
        <v>5433</v>
      </c>
      <c r="B3264" t="s">
        <v>3894</v>
      </c>
      <c r="C3264">
        <v>1</v>
      </c>
      <c r="D3264" t="s">
        <v>54</v>
      </c>
      <c r="E3264" t="s">
        <v>396</v>
      </c>
      <c r="F3264">
        <v>77.199757000000005</v>
      </c>
      <c r="G3264">
        <v>28.682385199999999</v>
      </c>
      <c r="H3264" t="s">
        <v>521</v>
      </c>
      <c r="I3264" t="s">
        <v>19</v>
      </c>
      <c r="J3264" t="s">
        <v>57</v>
      </c>
      <c r="K3264" t="s">
        <v>57</v>
      </c>
      <c r="L3264" t="s">
        <v>57</v>
      </c>
      <c r="M3264" t="s">
        <v>57</v>
      </c>
      <c r="N3264">
        <v>1</v>
      </c>
      <c r="O3264">
        <v>41</v>
      </c>
      <c r="P3264">
        <v>300</v>
      </c>
      <c r="Q3264">
        <v>2.7</v>
      </c>
      <c r="R3264">
        <v>2014</v>
      </c>
      <c r="S3264">
        <v>11</v>
      </c>
      <c r="T3264">
        <v>21</v>
      </c>
      <c r="U3264" s="1">
        <v>41964</v>
      </c>
      <c r="V3264" s="5">
        <f>Main[[#This Row],[Average_Cost_for_two]] * VLOOKUP(Main[[#This Row],[Currency]],'Currency'!A:B,2,FALSE)</f>
        <v>3.6</v>
      </c>
      <c r="W3264" s="5" t="str">
        <f>IF(Main[[#This Row],[Avg_Cost_USD]]&lt;10,"Low",
IF(Main[[#This Row],[Avg_Cost_USD]]&lt;=30,"Medium","High"))</f>
        <v>Low</v>
      </c>
    </row>
    <row r="3265" spans="1:23" x14ac:dyDescent="0.3">
      <c r="A3265">
        <v>18386203</v>
      </c>
      <c r="B3265" t="s">
        <v>3895</v>
      </c>
      <c r="C3265">
        <v>1</v>
      </c>
      <c r="D3265" t="s">
        <v>54</v>
      </c>
      <c r="E3265" t="s">
        <v>126</v>
      </c>
      <c r="F3265">
        <v>0</v>
      </c>
      <c r="G3265">
        <v>0</v>
      </c>
      <c r="H3265" t="s">
        <v>342</v>
      </c>
      <c r="I3265" t="s">
        <v>19</v>
      </c>
      <c r="J3265" t="s">
        <v>57</v>
      </c>
      <c r="K3265" t="s">
        <v>57</v>
      </c>
      <c r="L3265" t="s">
        <v>57</v>
      </c>
      <c r="M3265" t="s">
        <v>57</v>
      </c>
      <c r="N3265">
        <v>1</v>
      </c>
      <c r="O3265">
        <v>6</v>
      </c>
      <c r="P3265">
        <v>300</v>
      </c>
      <c r="Q3265">
        <v>3</v>
      </c>
      <c r="R3265">
        <v>2013</v>
      </c>
      <c r="S3265">
        <v>11</v>
      </c>
      <c r="T3265">
        <v>27</v>
      </c>
      <c r="U3265" s="1">
        <v>41605</v>
      </c>
      <c r="V3265" s="5">
        <f>Main[[#This Row],[Average_Cost_for_two]] * VLOOKUP(Main[[#This Row],[Currency]],'Currency'!A:B,2,FALSE)</f>
        <v>3.6</v>
      </c>
      <c r="W3265" s="5" t="str">
        <f>IF(Main[[#This Row],[Avg_Cost_USD]]&lt;10,"Low",
IF(Main[[#This Row],[Avg_Cost_USD]]&lt;=30,"Medium","High"))</f>
        <v>Low</v>
      </c>
    </row>
    <row r="3266" spans="1:23" x14ac:dyDescent="0.3">
      <c r="A3266">
        <v>18126099</v>
      </c>
      <c r="B3266" t="s">
        <v>3896</v>
      </c>
      <c r="C3266">
        <v>1</v>
      </c>
      <c r="D3266" t="s">
        <v>54</v>
      </c>
      <c r="E3266" t="s">
        <v>126</v>
      </c>
      <c r="F3266">
        <v>77.281509400000004</v>
      </c>
      <c r="G3266">
        <v>28.660251200000001</v>
      </c>
      <c r="H3266" t="s">
        <v>315</v>
      </c>
      <c r="I3266" t="s">
        <v>19</v>
      </c>
      <c r="J3266" t="s">
        <v>57</v>
      </c>
      <c r="K3266" t="s">
        <v>57</v>
      </c>
      <c r="L3266" t="s">
        <v>57</v>
      </c>
      <c r="M3266" t="s">
        <v>57</v>
      </c>
      <c r="N3266">
        <v>1</v>
      </c>
      <c r="O3266">
        <v>2</v>
      </c>
      <c r="P3266">
        <v>300</v>
      </c>
      <c r="Q3266">
        <v>1</v>
      </c>
      <c r="R3266">
        <v>2010</v>
      </c>
      <c r="S3266">
        <v>11</v>
      </c>
      <c r="T3266">
        <v>23</v>
      </c>
      <c r="U3266" s="1">
        <v>40505</v>
      </c>
      <c r="V3266" s="5">
        <f>Main[[#This Row],[Average_Cost_for_two]] * VLOOKUP(Main[[#This Row],[Currency]],'Currency'!A:B,2,FALSE)</f>
        <v>3.6</v>
      </c>
      <c r="W3266" s="5" t="str">
        <f>IF(Main[[#This Row],[Avg_Cost_USD]]&lt;10,"Low",
IF(Main[[#This Row],[Avg_Cost_USD]]&lt;=30,"Medium","High"))</f>
        <v>Low</v>
      </c>
    </row>
    <row r="3267" spans="1:23" x14ac:dyDescent="0.3">
      <c r="A3267">
        <v>18425161</v>
      </c>
      <c r="B3267" t="s">
        <v>3897</v>
      </c>
      <c r="C3267">
        <v>1</v>
      </c>
      <c r="D3267" t="s">
        <v>54</v>
      </c>
      <c r="E3267" t="s">
        <v>60</v>
      </c>
      <c r="F3267">
        <v>77.241046900000001</v>
      </c>
      <c r="G3267">
        <v>28.578602199999999</v>
      </c>
      <c r="H3267" t="s">
        <v>321</v>
      </c>
      <c r="I3267" t="s">
        <v>19</v>
      </c>
      <c r="J3267" t="s">
        <v>57</v>
      </c>
      <c r="K3267" t="s">
        <v>57</v>
      </c>
      <c r="L3267" t="s">
        <v>57</v>
      </c>
      <c r="M3267" t="s">
        <v>57</v>
      </c>
      <c r="N3267">
        <v>1</v>
      </c>
      <c r="O3267">
        <v>1</v>
      </c>
      <c r="P3267">
        <v>300</v>
      </c>
      <c r="Q3267">
        <v>1</v>
      </c>
      <c r="R3267">
        <v>2017</v>
      </c>
      <c r="S3267">
        <v>11</v>
      </c>
      <c r="T3267">
        <v>26</v>
      </c>
      <c r="U3267" s="1">
        <v>43065</v>
      </c>
      <c r="V3267" s="5">
        <f>Main[[#This Row],[Average_Cost_for_two]] * VLOOKUP(Main[[#This Row],[Currency]],'Currency'!A:B,2,FALSE)</f>
        <v>3.6</v>
      </c>
      <c r="W3267" s="5" t="str">
        <f>IF(Main[[#This Row],[Avg_Cost_USD]]&lt;10,"Low",
IF(Main[[#This Row],[Avg_Cost_USD]]&lt;=30,"Medium","High"))</f>
        <v>Low</v>
      </c>
    </row>
    <row r="3268" spans="1:23" x14ac:dyDescent="0.3">
      <c r="A3268">
        <v>9129</v>
      </c>
      <c r="B3268" t="s">
        <v>3898</v>
      </c>
      <c r="C3268">
        <v>1</v>
      </c>
      <c r="D3268" t="s">
        <v>54</v>
      </c>
      <c r="E3268" t="s">
        <v>63</v>
      </c>
      <c r="F3268">
        <v>77.129505699999996</v>
      </c>
      <c r="G3268">
        <v>28.549498799999999</v>
      </c>
      <c r="H3268" t="s">
        <v>335</v>
      </c>
      <c r="I3268" t="s">
        <v>19</v>
      </c>
      <c r="J3268" t="s">
        <v>57</v>
      </c>
      <c r="K3268" t="s">
        <v>57</v>
      </c>
      <c r="L3268" t="s">
        <v>57</v>
      </c>
      <c r="M3268" t="s">
        <v>57</v>
      </c>
      <c r="N3268">
        <v>1</v>
      </c>
      <c r="O3268">
        <v>1</v>
      </c>
      <c r="P3268">
        <v>300</v>
      </c>
      <c r="Q3268">
        <v>1</v>
      </c>
      <c r="R3268">
        <v>2018</v>
      </c>
      <c r="S3268">
        <v>11</v>
      </c>
      <c r="T3268">
        <v>28</v>
      </c>
      <c r="U3268" s="1">
        <v>43432</v>
      </c>
      <c r="V3268" s="5">
        <f>Main[[#This Row],[Average_Cost_for_two]] * VLOOKUP(Main[[#This Row],[Currency]],'Currency'!A:B,2,FALSE)</f>
        <v>3.6</v>
      </c>
      <c r="W3268" s="5" t="str">
        <f>IF(Main[[#This Row],[Avg_Cost_USD]]&lt;10,"Low",
IF(Main[[#This Row],[Avg_Cost_USD]]&lt;=30,"Medium","High"))</f>
        <v>Low</v>
      </c>
    </row>
    <row r="3269" spans="1:23" x14ac:dyDescent="0.3">
      <c r="A3269">
        <v>311377</v>
      </c>
      <c r="B3269" t="s">
        <v>3899</v>
      </c>
      <c r="C3269">
        <v>1</v>
      </c>
      <c r="D3269" t="s">
        <v>54</v>
      </c>
      <c r="E3269" t="s">
        <v>2924</v>
      </c>
      <c r="F3269">
        <v>77.119336000000004</v>
      </c>
      <c r="G3269">
        <v>28.630784200000001</v>
      </c>
      <c r="H3269" t="s">
        <v>298</v>
      </c>
      <c r="I3269" t="s">
        <v>19</v>
      </c>
      <c r="J3269" t="s">
        <v>57</v>
      </c>
      <c r="K3269" t="s">
        <v>57</v>
      </c>
      <c r="L3269" t="s">
        <v>57</v>
      </c>
      <c r="M3269" t="s">
        <v>57</v>
      </c>
      <c r="N3269">
        <v>1</v>
      </c>
      <c r="O3269">
        <v>14</v>
      </c>
      <c r="P3269">
        <v>300</v>
      </c>
      <c r="Q3269">
        <v>3.1</v>
      </c>
      <c r="R3269">
        <v>2015</v>
      </c>
      <c r="S3269">
        <v>11</v>
      </c>
      <c r="T3269">
        <v>28</v>
      </c>
      <c r="U3269" s="1">
        <v>42336</v>
      </c>
      <c r="V3269" s="5">
        <f>Main[[#This Row],[Average_Cost_for_two]] * VLOOKUP(Main[[#This Row],[Currency]],'Currency'!A:B,2,FALSE)</f>
        <v>3.6</v>
      </c>
      <c r="W3269" s="5" t="str">
        <f>IF(Main[[#This Row],[Avg_Cost_USD]]&lt;10,"Low",
IF(Main[[#This Row],[Avg_Cost_USD]]&lt;=30,"Medium","High"))</f>
        <v>Low</v>
      </c>
    </row>
    <row r="3270" spans="1:23" x14ac:dyDescent="0.3">
      <c r="A3270">
        <v>309346</v>
      </c>
      <c r="B3270" t="s">
        <v>3900</v>
      </c>
      <c r="C3270">
        <v>1</v>
      </c>
      <c r="D3270" t="s">
        <v>54</v>
      </c>
      <c r="E3270" t="s">
        <v>104</v>
      </c>
      <c r="F3270">
        <v>77.294742200000002</v>
      </c>
      <c r="G3270">
        <v>28.607104400000001</v>
      </c>
      <c r="H3270" t="s">
        <v>447</v>
      </c>
      <c r="I3270" t="s">
        <v>19</v>
      </c>
      <c r="J3270" t="s">
        <v>57</v>
      </c>
      <c r="K3270" t="s">
        <v>57</v>
      </c>
      <c r="L3270" t="s">
        <v>57</v>
      </c>
      <c r="M3270" t="s">
        <v>57</v>
      </c>
      <c r="N3270">
        <v>1</v>
      </c>
      <c r="O3270">
        <v>45</v>
      </c>
      <c r="P3270">
        <v>300</v>
      </c>
      <c r="Q3270">
        <v>3.3</v>
      </c>
      <c r="R3270">
        <v>2010</v>
      </c>
      <c r="S3270">
        <v>11</v>
      </c>
      <c r="T3270">
        <v>16</v>
      </c>
      <c r="U3270" s="1">
        <v>40498</v>
      </c>
      <c r="V3270" s="5">
        <f>Main[[#This Row],[Average_Cost_for_two]] * VLOOKUP(Main[[#This Row],[Currency]],'Currency'!A:B,2,FALSE)</f>
        <v>3.6</v>
      </c>
      <c r="W3270" s="5" t="str">
        <f>IF(Main[[#This Row],[Avg_Cost_USD]]&lt;10,"Low",
IF(Main[[#This Row],[Avg_Cost_USD]]&lt;=30,"Medium","High"))</f>
        <v>Low</v>
      </c>
    </row>
    <row r="3271" spans="1:23" x14ac:dyDescent="0.3">
      <c r="A3271">
        <v>301692</v>
      </c>
      <c r="B3271" t="s">
        <v>3901</v>
      </c>
      <c r="C3271">
        <v>1</v>
      </c>
      <c r="D3271" t="s">
        <v>54</v>
      </c>
      <c r="E3271" t="s">
        <v>131</v>
      </c>
      <c r="F3271">
        <v>77.296003400000004</v>
      </c>
      <c r="G3271">
        <v>28.617041700000001</v>
      </c>
      <c r="H3271" t="s">
        <v>424</v>
      </c>
      <c r="I3271" t="s">
        <v>19</v>
      </c>
      <c r="J3271" t="s">
        <v>57</v>
      </c>
      <c r="K3271" t="s">
        <v>61</v>
      </c>
      <c r="L3271" t="s">
        <v>57</v>
      </c>
      <c r="M3271" t="s">
        <v>57</v>
      </c>
      <c r="N3271">
        <v>1</v>
      </c>
      <c r="O3271">
        <v>48</v>
      </c>
      <c r="P3271">
        <v>300</v>
      </c>
      <c r="Q3271">
        <v>3.3</v>
      </c>
      <c r="R3271">
        <v>2012</v>
      </c>
      <c r="S3271">
        <v>11</v>
      </c>
      <c r="T3271">
        <v>18</v>
      </c>
      <c r="U3271" s="1">
        <v>41231</v>
      </c>
      <c r="V3271" s="5">
        <f>Main[[#This Row],[Average_Cost_for_two]] * VLOOKUP(Main[[#This Row],[Currency]],'Currency'!A:B,2,FALSE)</f>
        <v>3.6</v>
      </c>
      <c r="W3271" s="5" t="str">
        <f>IF(Main[[#This Row],[Avg_Cost_USD]]&lt;10,"Low",
IF(Main[[#This Row],[Avg_Cost_USD]]&lt;=30,"Medium","High"))</f>
        <v>Low</v>
      </c>
    </row>
    <row r="3272" spans="1:23" x14ac:dyDescent="0.3">
      <c r="A3272">
        <v>18225277</v>
      </c>
      <c r="B3272" t="s">
        <v>3902</v>
      </c>
      <c r="C3272">
        <v>1</v>
      </c>
      <c r="D3272" t="s">
        <v>54</v>
      </c>
      <c r="E3272" t="s">
        <v>131</v>
      </c>
      <c r="F3272">
        <v>77.30196454</v>
      </c>
      <c r="G3272">
        <v>28.619651040000001</v>
      </c>
      <c r="H3272" t="s">
        <v>410</v>
      </c>
      <c r="I3272" t="s">
        <v>19</v>
      </c>
      <c r="J3272" t="s">
        <v>57</v>
      </c>
      <c r="K3272" t="s">
        <v>57</v>
      </c>
      <c r="L3272" t="s">
        <v>57</v>
      </c>
      <c r="M3272" t="s">
        <v>57</v>
      </c>
      <c r="N3272">
        <v>1</v>
      </c>
      <c r="O3272">
        <v>7</v>
      </c>
      <c r="P3272">
        <v>300</v>
      </c>
      <c r="Q3272">
        <v>3</v>
      </c>
      <c r="R3272">
        <v>2017</v>
      </c>
      <c r="S3272">
        <v>11</v>
      </c>
      <c r="T3272">
        <v>15</v>
      </c>
      <c r="U3272" s="1">
        <v>43054</v>
      </c>
      <c r="V3272" s="5">
        <f>Main[[#This Row],[Average_Cost_for_two]] * VLOOKUP(Main[[#This Row],[Currency]],'Currency'!A:B,2,FALSE)</f>
        <v>3.6</v>
      </c>
      <c r="W3272" s="5" t="str">
        <f>IF(Main[[#This Row],[Avg_Cost_USD]]&lt;10,"Low",
IF(Main[[#This Row],[Avg_Cost_USD]]&lt;=30,"Medium","High"))</f>
        <v>Low</v>
      </c>
    </row>
    <row r="3273" spans="1:23" x14ac:dyDescent="0.3">
      <c r="A3273">
        <v>18168462</v>
      </c>
      <c r="B3273" t="s">
        <v>3903</v>
      </c>
      <c r="C3273">
        <v>1</v>
      </c>
      <c r="D3273" t="s">
        <v>54</v>
      </c>
      <c r="E3273" t="s">
        <v>1972</v>
      </c>
      <c r="F3273">
        <v>77.190595799999997</v>
      </c>
      <c r="G3273">
        <v>28.7066366</v>
      </c>
      <c r="H3273" t="s">
        <v>935</v>
      </c>
      <c r="I3273" t="s">
        <v>19</v>
      </c>
      <c r="J3273" t="s">
        <v>57</v>
      </c>
      <c r="K3273" t="s">
        <v>57</v>
      </c>
      <c r="L3273" t="s">
        <v>57</v>
      </c>
      <c r="M3273" t="s">
        <v>57</v>
      </c>
      <c r="N3273">
        <v>1</v>
      </c>
      <c r="O3273">
        <v>8</v>
      </c>
      <c r="P3273">
        <v>300</v>
      </c>
      <c r="Q3273">
        <v>3.2</v>
      </c>
      <c r="R3273">
        <v>2015</v>
      </c>
      <c r="S3273">
        <v>11</v>
      </c>
      <c r="T3273">
        <v>17</v>
      </c>
      <c r="U3273" s="1">
        <v>42325</v>
      </c>
      <c r="V3273" s="5">
        <f>Main[[#This Row],[Average_Cost_for_two]] * VLOOKUP(Main[[#This Row],[Currency]],'Currency'!A:B,2,FALSE)</f>
        <v>3.6</v>
      </c>
      <c r="W3273" s="5" t="str">
        <f>IF(Main[[#This Row],[Avg_Cost_USD]]&lt;10,"Low",
IF(Main[[#This Row],[Avg_Cost_USD]]&lt;=30,"Medium","High"))</f>
        <v>Low</v>
      </c>
    </row>
    <row r="3274" spans="1:23" x14ac:dyDescent="0.3">
      <c r="A3274">
        <v>300836</v>
      </c>
      <c r="B3274" t="s">
        <v>3904</v>
      </c>
      <c r="C3274">
        <v>1</v>
      </c>
      <c r="D3274" t="s">
        <v>54</v>
      </c>
      <c r="E3274" t="s">
        <v>101</v>
      </c>
      <c r="F3274">
        <v>77.140292299999999</v>
      </c>
      <c r="G3274">
        <v>28.691717199999999</v>
      </c>
      <c r="H3274" t="s">
        <v>561</v>
      </c>
      <c r="I3274" t="s">
        <v>19</v>
      </c>
      <c r="J3274" t="s">
        <v>57</v>
      </c>
      <c r="K3274" t="s">
        <v>57</v>
      </c>
      <c r="L3274" t="s">
        <v>57</v>
      </c>
      <c r="M3274" t="s">
        <v>57</v>
      </c>
      <c r="N3274">
        <v>1</v>
      </c>
      <c r="O3274">
        <v>34</v>
      </c>
      <c r="P3274">
        <v>300</v>
      </c>
      <c r="Q3274">
        <v>3.3</v>
      </c>
      <c r="R3274">
        <v>2011</v>
      </c>
      <c r="S3274">
        <v>11</v>
      </c>
      <c r="T3274">
        <v>10</v>
      </c>
      <c r="U3274" s="1">
        <v>40857</v>
      </c>
      <c r="V3274" s="5">
        <f>Main[[#This Row],[Average_Cost_for_two]] * VLOOKUP(Main[[#This Row],[Currency]],'Currency'!A:B,2,FALSE)</f>
        <v>3.6</v>
      </c>
      <c r="W3274" s="5" t="str">
        <f>IF(Main[[#This Row],[Avg_Cost_USD]]&lt;10,"Low",
IF(Main[[#This Row],[Avg_Cost_USD]]&lt;=30,"Medium","High"))</f>
        <v>Low</v>
      </c>
    </row>
    <row r="3275" spans="1:23" x14ac:dyDescent="0.3">
      <c r="A3275">
        <v>18357533</v>
      </c>
      <c r="B3275" t="s">
        <v>3905</v>
      </c>
      <c r="C3275">
        <v>1</v>
      </c>
      <c r="D3275" t="s">
        <v>54</v>
      </c>
      <c r="E3275" t="s">
        <v>147</v>
      </c>
      <c r="F3275">
        <v>77.291798700000001</v>
      </c>
      <c r="G3275">
        <v>28.535125499999999</v>
      </c>
      <c r="H3275" t="s">
        <v>315</v>
      </c>
      <c r="I3275" t="s">
        <v>19</v>
      </c>
      <c r="J3275" t="s">
        <v>57</v>
      </c>
      <c r="K3275" t="s">
        <v>57</v>
      </c>
      <c r="L3275" t="s">
        <v>57</v>
      </c>
      <c r="M3275" t="s">
        <v>57</v>
      </c>
      <c r="N3275">
        <v>1</v>
      </c>
      <c r="O3275">
        <v>8</v>
      </c>
      <c r="P3275">
        <v>300</v>
      </c>
      <c r="Q3275">
        <v>3.1</v>
      </c>
      <c r="R3275">
        <v>2016</v>
      </c>
      <c r="S3275">
        <v>11</v>
      </c>
      <c r="T3275">
        <v>11</v>
      </c>
      <c r="U3275" s="1">
        <v>42685</v>
      </c>
      <c r="V3275" s="5">
        <f>Main[[#This Row],[Average_Cost_for_two]] * VLOOKUP(Main[[#This Row],[Currency]],'Currency'!A:B,2,FALSE)</f>
        <v>3.6</v>
      </c>
      <c r="W3275" s="5" t="str">
        <f>IF(Main[[#This Row],[Avg_Cost_USD]]&lt;10,"Low",
IF(Main[[#This Row],[Avg_Cost_USD]]&lt;=30,"Medium","High"))</f>
        <v>Low</v>
      </c>
    </row>
    <row r="3276" spans="1:23" x14ac:dyDescent="0.3">
      <c r="A3276">
        <v>18322638</v>
      </c>
      <c r="B3276" t="s">
        <v>3906</v>
      </c>
      <c r="C3276">
        <v>1</v>
      </c>
      <c r="D3276" t="s">
        <v>54</v>
      </c>
      <c r="E3276" t="s">
        <v>1539</v>
      </c>
      <c r="F3276">
        <v>77.1684226</v>
      </c>
      <c r="G3276">
        <v>28.587908299999999</v>
      </c>
      <c r="H3276" t="s">
        <v>3292</v>
      </c>
      <c r="I3276" t="s">
        <v>19</v>
      </c>
      <c r="J3276" t="s">
        <v>57</v>
      </c>
      <c r="K3276" t="s">
        <v>57</v>
      </c>
      <c r="L3276" t="s">
        <v>57</v>
      </c>
      <c r="M3276" t="s">
        <v>57</v>
      </c>
      <c r="N3276">
        <v>1</v>
      </c>
      <c r="O3276">
        <v>91</v>
      </c>
      <c r="P3276">
        <v>300</v>
      </c>
      <c r="Q3276">
        <v>3.9</v>
      </c>
      <c r="R3276">
        <v>2014</v>
      </c>
      <c r="S3276">
        <v>11</v>
      </c>
      <c r="T3276">
        <v>15</v>
      </c>
      <c r="U3276" s="1">
        <v>41958</v>
      </c>
      <c r="V3276" s="5">
        <f>Main[[#This Row],[Average_Cost_for_two]] * VLOOKUP(Main[[#This Row],[Currency]],'Currency'!A:B,2,FALSE)</f>
        <v>3.6</v>
      </c>
      <c r="W3276" s="5" t="str">
        <f>IF(Main[[#This Row],[Avg_Cost_USD]]&lt;10,"Low",
IF(Main[[#This Row],[Avg_Cost_USD]]&lt;=30,"Medium","High"))</f>
        <v>Low</v>
      </c>
    </row>
    <row r="3277" spans="1:23" x14ac:dyDescent="0.3">
      <c r="A3277">
        <v>18146396</v>
      </c>
      <c r="B3277" t="s">
        <v>3907</v>
      </c>
      <c r="C3277">
        <v>1</v>
      </c>
      <c r="D3277" t="s">
        <v>54</v>
      </c>
      <c r="E3277" t="s">
        <v>532</v>
      </c>
      <c r="F3277">
        <v>77.278479799999999</v>
      </c>
      <c r="G3277">
        <v>28.689083499999999</v>
      </c>
      <c r="H3277" t="s">
        <v>350</v>
      </c>
      <c r="I3277" t="s">
        <v>19</v>
      </c>
      <c r="J3277" t="s">
        <v>57</v>
      </c>
      <c r="K3277" t="s">
        <v>57</v>
      </c>
      <c r="L3277" t="s">
        <v>57</v>
      </c>
      <c r="M3277" t="s">
        <v>57</v>
      </c>
      <c r="N3277">
        <v>1</v>
      </c>
      <c r="O3277">
        <v>14</v>
      </c>
      <c r="P3277">
        <v>300</v>
      </c>
      <c r="Q3277">
        <v>3.2</v>
      </c>
      <c r="R3277">
        <v>2017</v>
      </c>
      <c r="S3277">
        <v>11</v>
      </c>
      <c r="T3277">
        <v>20</v>
      </c>
      <c r="U3277" s="1">
        <v>43059</v>
      </c>
      <c r="V3277" s="5">
        <f>Main[[#This Row],[Average_Cost_for_two]] * VLOOKUP(Main[[#This Row],[Currency]],'Currency'!A:B,2,FALSE)</f>
        <v>3.6</v>
      </c>
      <c r="W3277" s="5" t="str">
        <f>IF(Main[[#This Row],[Avg_Cost_USD]]&lt;10,"Low",
IF(Main[[#This Row],[Avg_Cost_USD]]&lt;=30,"Medium","High"))</f>
        <v>Low</v>
      </c>
    </row>
    <row r="3278" spans="1:23" x14ac:dyDescent="0.3">
      <c r="A3278">
        <v>302358</v>
      </c>
      <c r="B3278" t="s">
        <v>3908</v>
      </c>
      <c r="C3278">
        <v>1</v>
      </c>
      <c r="D3278" t="s">
        <v>54</v>
      </c>
      <c r="E3278" t="s">
        <v>532</v>
      </c>
      <c r="F3278">
        <v>77.286890999999997</v>
      </c>
      <c r="G3278">
        <v>28.676080299999999</v>
      </c>
      <c r="H3278" t="s">
        <v>335</v>
      </c>
      <c r="I3278" t="s">
        <v>19</v>
      </c>
      <c r="J3278" t="s">
        <v>57</v>
      </c>
      <c r="K3278" t="s">
        <v>57</v>
      </c>
      <c r="L3278" t="s">
        <v>57</v>
      </c>
      <c r="M3278" t="s">
        <v>57</v>
      </c>
      <c r="N3278">
        <v>1</v>
      </c>
      <c r="O3278">
        <v>27</v>
      </c>
      <c r="P3278">
        <v>300</v>
      </c>
      <c r="Q3278">
        <v>3.3</v>
      </c>
      <c r="R3278">
        <v>2018</v>
      </c>
      <c r="S3278">
        <v>11</v>
      </c>
      <c r="T3278">
        <v>22</v>
      </c>
      <c r="U3278" s="1">
        <v>43426</v>
      </c>
      <c r="V3278" s="5">
        <f>Main[[#This Row],[Average_Cost_for_two]] * VLOOKUP(Main[[#This Row],[Currency]],'Currency'!A:B,2,FALSE)</f>
        <v>3.6</v>
      </c>
      <c r="W3278" s="5" t="str">
        <f>IF(Main[[#This Row],[Avg_Cost_USD]]&lt;10,"Low",
IF(Main[[#This Row],[Avg_Cost_USD]]&lt;=30,"Medium","High"))</f>
        <v>Low</v>
      </c>
    </row>
    <row r="3279" spans="1:23" x14ac:dyDescent="0.3">
      <c r="A3279">
        <v>18428201</v>
      </c>
      <c r="B3279" t="s">
        <v>3909</v>
      </c>
      <c r="C3279">
        <v>1</v>
      </c>
      <c r="D3279" t="s">
        <v>54</v>
      </c>
      <c r="E3279" t="s">
        <v>532</v>
      </c>
      <c r="F3279">
        <v>77.293386799999993</v>
      </c>
      <c r="G3279">
        <v>28.689352</v>
      </c>
      <c r="H3279" t="s">
        <v>342</v>
      </c>
      <c r="I3279" t="s">
        <v>19</v>
      </c>
      <c r="J3279" t="s">
        <v>57</v>
      </c>
      <c r="K3279" t="s">
        <v>57</v>
      </c>
      <c r="L3279" t="s">
        <v>57</v>
      </c>
      <c r="M3279" t="s">
        <v>57</v>
      </c>
      <c r="N3279">
        <v>1</v>
      </c>
      <c r="O3279">
        <v>14</v>
      </c>
      <c r="P3279">
        <v>300</v>
      </c>
      <c r="Q3279">
        <v>3.5</v>
      </c>
      <c r="R3279">
        <v>2010</v>
      </c>
      <c r="S3279">
        <v>11</v>
      </c>
      <c r="T3279">
        <v>20</v>
      </c>
      <c r="U3279" s="1">
        <v>40502</v>
      </c>
      <c r="V3279" s="5">
        <f>Main[[#This Row],[Average_Cost_for_two]] * VLOOKUP(Main[[#This Row],[Currency]],'Currency'!A:B,2,FALSE)</f>
        <v>3.6</v>
      </c>
      <c r="W3279" s="5" t="str">
        <f>IF(Main[[#This Row],[Avg_Cost_USD]]&lt;10,"Low",
IF(Main[[#This Row],[Avg_Cost_USD]]&lt;=30,"Medium","High"))</f>
        <v>Low</v>
      </c>
    </row>
    <row r="3280" spans="1:23" x14ac:dyDescent="0.3">
      <c r="A3280">
        <v>18423122</v>
      </c>
      <c r="B3280" t="s">
        <v>3910</v>
      </c>
      <c r="C3280">
        <v>1</v>
      </c>
      <c r="D3280" t="s">
        <v>54</v>
      </c>
      <c r="E3280" t="s">
        <v>532</v>
      </c>
      <c r="F3280">
        <v>77.273223099999996</v>
      </c>
      <c r="G3280">
        <v>28.700993499999999</v>
      </c>
      <c r="H3280" t="s">
        <v>419</v>
      </c>
      <c r="I3280" t="s">
        <v>19</v>
      </c>
      <c r="J3280" t="s">
        <v>57</v>
      </c>
      <c r="K3280" t="s">
        <v>57</v>
      </c>
      <c r="L3280" t="s">
        <v>57</v>
      </c>
      <c r="M3280" t="s">
        <v>57</v>
      </c>
      <c r="N3280">
        <v>1</v>
      </c>
      <c r="O3280">
        <v>2</v>
      </c>
      <c r="P3280">
        <v>300</v>
      </c>
      <c r="Q3280">
        <v>1</v>
      </c>
      <c r="R3280">
        <v>2016</v>
      </c>
      <c r="S3280">
        <v>11</v>
      </c>
      <c r="T3280">
        <v>1</v>
      </c>
      <c r="U3280" s="1">
        <v>42675</v>
      </c>
      <c r="V3280" s="5">
        <f>Main[[#This Row],[Average_Cost_for_two]] * VLOOKUP(Main[[#This Row],[Currency]],'Currency'!A:B,2,FALSE)</f>
        <v>3.6</v>
      </c>
      <c r="W3280" s="5" t="str">
        <f>IF(Main[[#This Row],[Avg_Cost_USD]]&lt;10,"Low",
IF(Main[[#This Row],[Avg_Cost_USD]]&lt;=30,"Medium","High"))</f>
        <v>Low</v>
      </c>
    </row>
    <row r="3281" spans="1:23" x14ac:dyDescent="0.3">
      <c r="A3281">
        <v>6561</v>
      </c>
      <c r="B3281" t="s">
        <v>3882</v>
      </c>
      <c r="C3281">
        <v>1</v>
      </c>
      <c r="D3281" t="s">
        <v>54</v>
      </c>
      <c r="E3281" t="s">
        <v>164</v>
      </c>
      <c r="F3281">
        <v>77.162285100000005</v>
      </c>
      <c r="G3281">
        <v>28.706374499999999</v>
      </c>
      <c r="H3281" t="s">
        <v>3911</v>
      </c>
      <c r="I3281" t="s">
        <v>19</v>
      </c>
      <c r="J3281" t="s">
        <v>57</v>
      </c>
      <c r="K3281" t="s">
        <v>57</v>
      </c>
      <c r="L3281" t="s">
        <v>57</v>
      </c>
      <c r="M3281" t="s">
        <v>57</v>
      </c>
      <c r="N3281">
        <v>1</v>
      </c>
      <c r="O3281">
        <v>21</v>
      </c>
      <c r="P3281">
        <v>300</v>
      </c>
      <c r="Q3281">
        <v>3.2</v>
      </c>
      <c r="R3281">
        <v>2015</v>
      </c>
      <c r="S3281">
        <v>11</v>
      </c>
      <c r="T3281">
        <v>2</v>
      </c>
      <c r="U3281" s="1">
        <v>42310</v>
      </c>
      <c r="V3281" s="5">
        <f>Main[[#This Row],[Average_Cost_for_two]] * VLOOKUP(Main[[#This Row],[Currency]],'Currency'!A:B,2,FALSE)</f>
        <v>3.6</v>
      </c>
      <c r="W3281" s="5" t="str">
        <f>IF(Main[[#This Row],[Avg_Cost_USD]]&lt;10,"Low",
IF(Main[[#This Row],[Avg_Cost_USD]]&lt;=30,"Medium","High"))</f>
        <v>Low</v>
      </c>
    </row>
    <row r="3282" spans="1:23" x14ac:dyDescent="0.3">
      <c r="A3282">
        <v>303128</v>
      </c>
      <c r="B3282" t="s">
        <v>805</v>
      </c>
      <c r="C3282">
        <v>1</v>
      </c>
      <c r="D3282" t="s">
        <v>54</v>
      </c>
      <c r="E3282" t="s">
        <v>164</v>
      </c>
      <c r="F3282">
        <v>77.168467500000006</v>
      </c>
      <c r="G3282">
        <v>28.7066464</v>
      </c>
      <c r="H3282" t="s">
        <v>733</v>
      </c>
      <c r="I3282" t="s">
        <v>19</v>
      </c>
      <c r="J3282" t="s">
        <v>57</v>
      </c>
      <c r="K3282" t="s">
        <v>57</v>
      </c>
      <c r="L3282" t="s">
        <v>57</v>
      </c>
      <c r="M3282" t="s">
        <v>57</v>
      </c>
      <c r="N3282">
        <v>1</v>
      </c>
      <c r="O3282">
        <v>21</v>
      </c>
      <c r="P3282">
        <v>300</v>
      </c>
      <c r="Q3282">
        <v>3.3</v>
      </c>
      <c r="R3282">
        <v>2013</v>
      </c>
      <c r="S3282">
        <v>11</v>
      </c>
      <c r="T3282">
        <v>18</v>
      </c>
      <c r="U3282" s="1">
        <v>41596</v>
      </c>
      <c r="V3282" s="5">
        <f>Main[[#This Row],[Average_Cost_for_two]] * VLOOKUP(Main[[#This Row],[Currency]],'Currency'!A:B,2,FALSE)</f>
        <v>3.6</v>
      </c>
      <c r="W3282" s="5" t="str">
        <f>IF(Main[[#This Row],[Avg_Cost_USD]]&lt;10,"Low",
IF(Main[[#This Row],[Avg_Cost_USD]]&lt;=30,"Medium","High"))</f>
        <v>Low</v>
      </c>
    </row>
    <row r="3283" spans="1:23" x14ac:dyDescent="0.3">
      <c r="A3283">
        <v>310279</v>
      </c>
      <c r="B3283" t="s">
        <v>3912</v>
      </c>
      <c r="C3283">
        <v>1</v>
      </c>
      <c r="D3283" t="s">
        <v>54</v>
      </c>
      <c r="E3283" t="s">
        <v>701</v>
      </c>
      <c r="F3283">
        <v>77.088921900000003</v>
      </c>
      <c r="G3283">
        <v>28.637823399999998</v>
      </c>
      <c r="H3283" t="s">
        <v>298</v>
      </c>
      <c r="I3283" t="s">
        <v>19</v>
      </c>
      <c r="J3283" t="s">
        <v>57</v>
      </c>
      <c r="K3283" t="s">
        <v>57</v>
      </c>
      <c r="L3283" t="s">
        <v>57</v>
      </c>
      <c r="M3283" t="s">
        <v>57</v>
      </c>
      <c r="N3283">
        <v>1</v>
      </c>
      <c r="O3283">
        <v>5</v>
      </c>
      <c r="P3283">
        <v>300</v>
      </c>
      <c r="Q3283">
        <v>2.9</v>
      </c>
      <c r="R3283">
        <v>2012</v>
      </c>
      <c r="S3283">
        <v>11</v>
      </c>
      <c r="T3283">
        <v>17</v>
      </c>
      <c r="U3283" s="1">
        <v>41230</v>
      </c>
      <c r="V3283" s="5">
        <f>Main[[#This Row],[Average_Cost_for_two]] * VLOOKUP(Main[[#This Row],[Currency]],'Currency'!A:B,2,FALSE)</f>
        <v>3.6</v>
      </c>
      <c r="W3283" s="5" t="str">
        <f>IF(Main[[#This Row],[Avg_Cost_USD]]&lt;10,"Low",
IF(Main[[#This Row],[Avg_Cost_USD]]&lt;=30,"Medium","High"))</f>
        <v>Low</v>
      </c>
    </row>
    <row r="3284" spans="1:23" x14ac:dyDescent="0.3">
      <c r="A3284">
        <v>18221405</v>
      </c>
      <c r="B3284" t="s">
        <v>3651</v>
      </c>
      <c r="C3284">
        <v>1</v>
      </c>
      <c r="D3284" t="s">
        <v>54</v>
      </c>
      <c r="E3284" t="s">
        <v>1248</v>
      </c>
      <c r="F3284">
        <v>77.070047299999999</v>
      </c>
      <c r="G3284">
        <v>28.628283799999998</v>
      </c>
      <c r="H3284" t="s">
        <v>3232</v>
      </c>
      <c r="I3284" t="s">
        <v>19</v>
      </c>
      <c r="J3284" t="s">
        <v>57</v>
      </c>
      <c r="K3284" t="s">
        <v>57</v>
      </c>
      <c r="L3284" t="s">
        <v>57</v>
      </c>
      <c r="M3284" t="s">
        <v>57</v>
      </c>
      <c r="N3284">
        <v>1</v>
      </c>
      <c r="O3284">
        <v>28</v>
      </c>
      <c r="P3284">
        <v>300</v>
      </c>
      <c r="Q3284">
        <v>3.4</v>
      </c>
      <c r="R3284">
        <v>2014</v>
      </c>
      <c r="S3284">
        <v>11</v>
      </c>
      <c r="T3284">
        <v>8</v>
      </c>
      <c r="U3284" s="1">
        <v>41951</v>
      </c>
      <c r="V3284" s="5">
        <f>Main[[#This Row],[Average_Cost_for_two]] * VLOOKUP(Main[[#This Row],[Currency]],'Currency'!A:B,2,FALSE)</f>
        <v>3.6</v>
      </c>
      <c r="W3284" s="5" t="str">
        <f>IF(Main[[#This Row],[Avg_Cost_USD]]&lt;10,"Low",
IF(Main[[#This Row],[Avg_Cost_USD]]&lt;=30,"Medium","High"))</f>
        <v>Low</v>
      </c>
    </row>
    <row r="3285" spans="1:23" x14ac:dyDescent="0.3">
      <c r="A3285">
        <v>301377</v>
      </c>
      <c r="B3285" t="s">
        <v>602</v>
      </c>
      <c r="C3285">
        <v>1</v>
      </c>
      <c r="D3285" t="s">
        <v>54</v>
      </c>
      <c r="E3285" t="s">
        <v>1248</v>
      </c>
      <c r="F3285">
        <v>77.075858699999998</v>
      </c>
      <c r="G3285">
        <v>28.6429519</v>
      </c>
      <c r="H3285" t="s">
        <v>3587</v>
      </c>
      <c r="I3285" t="s">
        <v>19</v>
      </c>
      <c r="J3285" t="s">
        <v>57</v>
      </c>
      <c r="K3285" t="s">
        <v>57</v>
      </c>
      <c r="L3285" t="s">
        <v>57</v>
      </c>
      <c r="M3285" t="s">
        <v>57</v>
      </c>
      <c r="N3285">
        <v>1</v>
      </c>
      <c r="O3285">
        <v>33</v>
      </c>
      <c r="P3285">
        <v>300</v>
      </c>
      <c r="Q3285">
        <v>3.3</v>
      </c>
      <c r="R3285">
        <v>2014</v>
      </c>
      <c r="S3285">
        <v>11</v>
      </c>
      <c r="T3285">
        <v>4</v>
      </c>
      <c r="U3285" s="1">
        <v>41947</v>
      </c>
      <c r="V3285" s="5">
        <f>Main[[#This Row],[Average_Cost_for_two]] * VLOOKUP(Main[[#This Row],[Currency]],'Currency'!A:B,2,FALSE)</f>
        <v>3.6</v>
      </c>
      <c r="W3285" s="5" t="str">
        <f>IF(Main[[#This Row],[Avg_Cost_USD]]&lt;10,"Low",
IF(Main[[#This Row],[Avg_Cost_USD]]&lt;=30,"Medium","High"))</f>
        <v>Low</v>
      </c>
    </row>
    <row r="3286" spans="1:23" x14ac:dyDescent="0.3">
      <c r="A3286">
        <v>311657</v>
      </c>
      <c r="B3286" t="s">
        <v>3913</v>
      </c>
      <c r="C3286">
        <v>1</v>
      </c>
      <c r="D3286" t="s">
        <v>54</v>
      </c>
      <c r="E3286" t="s">
        <v>284</v>
      </c>
      <c r="F3286">
        <v>77.316022599999997</v>
      </c>
      <c r="G3286">
        <v>28.663254299999998</v>
      </c>
      <c r="H3286" t="s">
        <v>339</v>
      </c>
      <c r="I3286" t="s">
        <v>19</v>
      </c>
      <c r="J3286" t="s">
        <v>57</v>
      </c>
      <c r="K3286" t="s">
        <v>57</v>
      </c>
      <c r="L3286" t="s">
        <v>57</v>
      </c>
      <c r="M3286" t="s">
        <v>57</v>
      </c>
      <c r="N3286">
        <v>1</v>
      </c>
      <c r="O3286">
        <v>42</v>
      </c>
      <c r="P3286">
        <v>300</v>
      </c>
      <c r="Q3286">
        <v>3.6</v>
      </c>
      <c r="R3286">
        <v>2017</v>
      </c>
      <c r="S3286">
        <v>10</v>
      </c>
      <c r="T3286">
        <v>14</v>
      </c>
      <c r="U3286" s="1">
        <v>43022</v>
      </c>
      <c r="V3286" s="5">
        <f>Main[[#This Row],[Average_Cost_for_two]] * VLOOKUP(Main[[#This Row],[Currency]],'Currency'!A:B,2,FALSE)</f>
        <v>3.6</v>
      </c>
      <c r="W3286" s="5" t="str">
        <f>IF(Main[[#This Row],[Avg_Cost_USD]]&lt;10,"Low",
IF(Main[[#This Row],[Avg_Cost_USD]]&lt;=30,"Medium","High"))</f>
        <v>Low</v>
      </c>
    </row>
    <row r="3287" spans="1:23" x14ac:dyDescent="0.3">
      <c r="A3287">
        <v>312925</v>
      </c>
      <c r="B3287" t="s">
        <v>3914</v>
      </c>
      <c r="C3287">
        <v>1</v>
      </c>
      <c r="D3287" t="s">
        <v>54</v>
      </c>
      <c r="E3287" t="s">
        <v>211</v>
      </c>
      <c r="F3287">
        <v>77.2305013</v>
      </c>
      <c r="G3287">
        <v>28.6561992</v>
      </c>
      <c r="H3287" t="s">
        <v>3565</v>
      </c>
      <c r="I3287" t="s">
        <v>19</v>
      </c>
      <c r="J3287" t="s">
        <v>57</v>
      </c>
      <c r="K3287" t="s">
        <v>57</v>
      </c>
      <c r="L3287" t="s">
        <v>57</v>
      </c>
      <c r="M3287" t="s">
        <v>57</v>
      </c>
      <c r="N3287">
        <v>1</v>
      </c>
      <c r="O3287">
        <v>21</v>
      </c>
      <c r="P3287">
        <v>300</v>
      </c>
      <c r="Q3287">
        <v>3.4</v>
      </c>
      <c r="R3287">
        <v>2016</v>
      </c>
      <c r="S3287">
        <v>10</v>
      </c>
      <c r="T3287">
        <v>12</v>
      </c>
      <c r="U3287" s="1">
        <v>42655</v>
      </c>
      <c r="V3287" s="5">
        <f>Main[[#This Row],[Average_Cost_for_two]] * VLOOKUP(Main[[#This Row],[Currency]],'Currency'!A:B,2,FALSE)</f>
        <v>3.6</v>
      </c>
      <c r="W3287" s="5" t="str">
        <f>IF(Main[[#This Row],[Avg_Cost_USD]]&lt;10,"Low",
IF(Main[[#This Row],[Avg_Cost_USD]]&lt;=30,"Medium","High"))</f>
        <v>Low</v>
      </c>
    </row>
    <row r="3288" spans="1:23" x14ac:dyDescent="0.3">
      <c r="A3288">
        <v>302310</v>
      </c>
      <c r="B3288" t="s">
        <v>3915</v>
      </c>
      <c r="C3288">
        <v>1</v>
      </c>
      <c r="D3288" t="s">
        <v>54</v>
      </c>
      <c r="E3288" t="s">
        <v>400</v>
      </c>
      <c r="F3288">
        <v>77.216082889999996</v>
      </c>
      <c r="G3288">
        <v>28.626128640000001</v>
      </c>
      <c r="H3288" t="s">
        <v>521</v>
      </c>
      <c r="I3288" t="s">
        <v>19</v>
      </c>
      <c r="J3288" t="s">
        <v>57</v>
      </c>
      <c r="K3288" t="s">
        <v>57</v>
      </c>
      <c r="L3288" t="s">
        <v>57</v>
      </c>
      <c r="M3288" t="s">
        <v>57</v>
      </c>
      <c r="N3288">
        <v>1</v>
      </c>
      <c r="O3288">
        <v>50</v>
      </c>
      <c r="P3288">
        <v>300</v>
      </c>
      <c r="Q3288">
        <v>3.6</v>
      </c>
      <c r="R3288">
        <v>2011</v>
      </c>
      <c r="S3288">
        <v>10</v>
      </c>
      <c r="T3288">
        <v>1</v>
      </c>
      <c r="U3288" s="1">
        <v>40817</v>
      </c>
      <c r="V3288" s="5">
        <f>Main[[#This Row],[Average_Cost_for_two]] * VLOOKUP(Main[[#This Row],[Currency]],'Currency'!A:B,2,FALSE)</f>
        <v>3.6</v>
      </c>
      <c r="W3288" s="5" t="str">
        <f>IF(Main[[#This Row],[Avg_Cost_USD]]&lt;10,"Low",
IF(Main[[#This Row],[Avg_Cost_USD]]&lt;=30,"Medium","High"))</f>
        <v>Low</v>
      </c>
    </row>
    <row r="3289" spans="1:23" x14ac:dyDescent="0.3">
      <c r="A3289">
        <v>18273614</v>
      </c>
      <c r="B3289" t="s">
        <v>3916</v>
      </c>
      <c r="C3289">
        <v>1</v>
      </c>
      <c r="D3289" t="s">
        <v>54</v>
      </c>
      <c r="E3289" t="s">
        <v>265</v>
      </c>
      <c r="F3289">
        <v>77.205889299999996</v>
      </c>
      <c r="G3289">
        <v>28.698634699999999</v>
      </c>
      <c r="H3289" t="s">
        <v>3917</v>
      </c>
      <c r="I3289" t="s">
        <v>19</v>
      </c>
      <c r="J3289" t="s">
        <v>57</v>
      </c>
      <c r="K3289" t="s">
        <v>57</v>
      </c>
      <c r="L3289" t="s">
        <v>57</v>
      </c>
      <c r="M3289" t="s">
        <v>57</v>
      </c>
      <c r="N3289">
        <v>1</v>
      </c>
      <c r="O3289">
        <v>45</v>
      </c>
      <c r="P3289">
        <v>300</v>
      </c>
      <c r="Q3289">
        <v>2.6</v>
      </c>
      <c r="R3289">
        <v>2015</v>
      </c>
      <c r="S3289">
        <v>10</v>
      </c>
      <c r="T3289">
        <v>5</v>
      </c>
      <c r="U3289" s="1">
        <v>42282</v>
      </c>
      <c r="V3289" s="5">
        <f>Main[[#This Row],[Average_Cost_for_two]] * VLOOKUP(Main[[#This Row],[Currency]],'Currency'!A:B,2,FALSE)</f>
        <v>3.6</v>
      </c>
      <c r="W3289" s="5" t="str">
        <f>IF(Main[[#This Row],[Avg_Cost_USD]]&lt;10,"Low",
IF(Main[[#This Row],[Avg_Cost_USD]]&lt;=30,"Medium","High"))</f>
        <v>Low</v>
      </c>
    </row>
    <row r="3290" spans="1:23" x14ac:dyDescent="0.3">
      <c r="A3290">
        <v>18382372</v>
      </c>
      <c r="B3290" t="s">
        <v>3678</v>
      </c>
      <c r="C3290">
        <v>1</v>
      </c>
      <c r="D3290" t="s">
        <v>54</v>
      </c>
      <c r="E3290" t="s">
        <v>1126</v>
      </c>
      <c r="F3290">
        <v>77.233478599999998</v>
      </c>
      <c r="G3290">
        <v>28.549929299999999</v>
      </c>
      <c r="H3290" t="s">
        <v>434</v>
      </c>
      <c r="I3290" t="s">
        <v>19</v>
      </c>
      <c r="J3290" t="s">
        <v>57</v>
      </c>
      <c r="K3290" t="s">
        <v>61</v>
      </c>
      <c r="L3290" t="s">
        <v>57</v>
      </c>
      <c r="M3290" t="s">
        <v>57</v>
      </c>
      <c r="N3290">
        <v>1</v>
      </c>
      <c r="O3290">
        <v>27</v>
      </c>
      <c r="P3290">
        <v>300</v>
      </c>
      <c r="Q3290">
        <v>3.5</v>
      </c>
      <c r="R3290">
        <v>2016</v>
      </c>
      <c r="S3290">
        <v>10</v>
      </c>
      <c r="T3290">
        <v>15</v>
      </c>
      <c r="U3290" s="1">
        <v>42658</v>
      </c>
      <c r="V3290" s="5">
        <f>Main[[#This Row],[Average_Cost_for_two]] * VLOOKUP(Main[[#This Row],[Currency]],'Currency'!A:B,2,FALSE)</f>
        <v>3.6</v>
      </c>
      <c r="W3290" s="5" t="str">
        <f>IF(Main[[#This Row],[Avg_Cost_USD]]&lt;10,"Low",
IF(Main[[#This Row],[Avg_Cost_USD]]&lt;=30,"Medium","High"))</f>
        <v>Low</v>
      </c>
    </row>
    <row r="3291" spans="1:23" x14ac:dyDescent="0.3">
      <c r="A3291">
        <v>309688</v>
      </c>
      <c r="B3291" t="s">
        <v>3918</v>
      </c>
      <c r="C3291">
        <v>1</v>
      </c>
      <c r="D3291" t="s">
        <v>54</v>
      </c>
      <c r="E3291" t="s">
        <v>1868</v>
      </c>
      <c r="F3291">
        <v>77.233935000000002</v>
      </c>
      <c r="G3291">
        <v>28.540532079999998</v>
      </c>
      <c r="H3291" t="s">
        <v>339</v>
      </c>
      <c r="I3291" t="s">
        <v>19</v>
      </c>
      <c r="J3291" t="s">
        <v>57</v>
      </c>
      <c r="K3291" t="s">
        <v>57</v>
      </c>
      <c r="L3291" t="s">
        <v>57</v>
      </c>
      <c r="M3291" t="s">
        <v>57</v>
      </c>
      <c r="N3291">
        <v>1</v>
      </c>
      <c r="O3291">
        <v>46</v>
      </c>
      <c r="P3291">
        <v>300</v>
      </c>
      <c r="Q3291">
        <v>3.6</v>
      </c>
      <c r="R3291">
        <v>2017</v>
      </c>
      <c r="S3291">
        <v>10</v>
      </c>
      <c r="T3291">
        <v>4</v>
      </c>
      <c r="U3291" s="1">
        <v>43012</v>
      </c>
      <c r="V3291" s="5">
        <f>Main[[#This Row],[Average_Cost_for_two]] * VLOOKUP(Main[[#This Row],[Currency]],'Currency'!A:B,2,FALSE)</f>
        <v>3.6</v>
      </c>
      <c r="W3291" s="5" t="str">
        <f>IF(Main[[#This Row],[Avg_Cost_USD]]&lt;10,"Low",
IF(Main[[#This Row],[Avg_Cost_USD]]&lt;=30,"Medium","High"))</f>
        <v>Low</v>
      </c>
    </row>
    <row r="3292" spans="1:23" x14ac:dyDescent="0.3">
      <c r="A3292">
        <v>473</v>
      </c>
      <c r="B3292" t="s">
        <v>602</v>
      </c>
      <c r="C3292">
        <v>1</v>
      </c>
      <c r="D3292" t="s">
        <v>54</v>
      </c>
      <c r="E3292" t="s">
        <v>441</v>
      </c>
      <c r="F3292">
        <v>77.202340800000002</v>
      </c>
      <c r="G3292">
        <v>28.556599800000001</v>
      </c>
      <c r="H3292" t="s">
        <v>521</v>
      </c>
      <c r="I3292" t="s">
        <v>19</v>
      </c>
      <c r="J3292" t="s">
        <v>57</v>
      </c>
      <c r="K3292" t="s">
        <v>57</v>
      </c>
      <c r="L3292" t="s">
        <v>57</v>
      </c>
      <c r="M3292" t="s">
        <v>57</v>
      </c>
      <c r="N3292">
        <v>1</v>
      </c>
      <c r="O3292">
        <v>191</v>
      </c>
      <c r="P3292">
        <v>300</v>
      </c>
      <c r="Q3292">
        <v>2.5</v>
      </c>
      <c r="R3292">
        <v>2016</v>
      </c>
      <c r="S3292">
        <v>10</v>
      </c>
      <c r="T3292">
        <v>16</v>
      </c>
      <c r="U3292" s="1">
        <v>42659</v>
      </c>
      <c r="V3292" s="5">
        <f>Main[[#This Row],[Average_Cost_for_two]] * VLOOKUP(Main[[#This Row],[Currency]],'Currency'!A:B,2,FALSE)</f>
        <v>3.6</v>
      </c>
      <c r="W3292" s="5" t="str">
        <f>IF(Main[[#This Row],[Avg_Cost_USD]]&lt;10,"Low",
IF(Main[[#This Row],[Avg_Cost_USD]]&lt;=30,"Medium","High"))</f>
        <v>Low</v>
      </c>
    </row>
    <row r="3293" spans="1:23" x14ac:dyDescent="0.3">
      <c r="A3293">
        <v>18398571</v>
      </c>
      <c r="B3293" t="s">
        <v>3601</v>
      </c>
      <c r="C3293">
        <v>1</v>
      </c>
      <c r="D3293" t="s">
        <v>54</v>
      </c>
      <c r="E3293" t="s">
        <v>441</v>
      </c>
      <c r="F3293">
        <v>77.205766400000002</v>
      </c>
      <c r="G3293">
        <v>28.557429599999999</v>
      </c>
      <c r="H3293" t="s">
        <v>301</v>
      </c>
      <c r="I3293" t="s">
        <v>19</v>
      </c>
      <c r="J3293" t="s">
        <v>57</v>
      </c>
      <c r="K3293" t="s">
        <v>57</v>
      </c>
      <c r="L3293" t="s">
        <v>57</v>
      </c>
      <c r="M3293" t="s">
        <v>57</v>
      </c>
      <c r="N3293">
        <v>1</v>
      </c>
      <c r="O3293">
        <v>42</v>
      </c>
      <c r="P3293">
        <v>300</v>
      </c>
      <c r="Q3293">
        <v>3.6</v>
      </c>
      <c r="R3293">
        <v>2016</v>
      </c>
      <c r="S3293">
        <v>10</v>
      </c>
      <c r="T3293">
        <v>19</v>
      </c>
      <c r="U3293" s="1">
        <v>42662</v>
      </c>
      <c r="V3293" s="5">
        <f>Main[[#This Row],[Average_Cost_for_two]] * VLOOKUP(Main[[#This Row],[Currency]],'Currency'!A:B,2,FALSE)</f>
        <v>3.6</v>
      </c>
      <c r="W3293" s="5" t="str">
        <f>IF(Main[[#This Row],[Avg_Cost_USD]]&lt;10,"Low",
IF(Main[[#This Row],[Avg_Cost_USD]]&lt;=30,"Medium","High"))</f>
        <v>Low</v>
      </c>
    </row>
    <row r="3294" spans="1:23" x14ac:dyDescent="0.3">
      <c r="A3294">
        <v>18441835</v>
      </c>
      <c r="B3294" t="s">
        <v>3919</v>
      </c>
      <c r="C3294">
        <v>1</v>
      </c>
      <c r="D3294" t="s">
        <v>54</v>
      </c>
      <c r="E3294" t="s">
        <v>197</v>
      </c>
      <c r="F3294">
        <v>77.204987900000006</v>
      </c>
      <c r="G3294">
        <v>28.694589499999999</v>
      </c>
      <c r="H3294" t="s">
        <v>410</v>
      </c>
      <c r="I3294" t="s">
        <v>19</v>
      </c>
      <c r="J3294" t="s">
        <v>57</v>
      </c>
      <c r="K3294" t="s">
        <v>57</v>
      </c>
      <c r="L3294" t="s">
        <v>57</v>
      </c>
      <c r="M3294" t="s">
        <v>57</v>
      </c>
      <c r="N3294">
        <v>1</v>
      </c>
      <c r="O3294">
        <v>2</v>
      </c>
      <c r="P3294">
        <v>300</v>
      </c>
      <c r="Q3294">
        <v>1</v>
      </c>
      <c r="R3294">
        <v>2016</v>
      </c>
      <c r="S3294">
        <v>10</v>
      </c>
      <c r="T3294">
        <v>27</v>
      </c>
      <c r="U3294" s="1">
        <v>42670</v>
      </c>
      <c r="V3294" s="5">
        <f>Main[[#This Row],[Average_Cost_for_two]] * VLOOKUP(Main[[#This Row],[Currency]],'Currency'!A:B,2,FALSE)</f>
        <v>3.6</v>
      </c>
      <c r="W3294" s="5" t="str">
        <f>IF(Main[[#This Row],[Avg_Cost_USD]]&lt;10,"Low",
IF(Main[[#This Row],[Avg_Cost_USD]]&lt;=30,"Medium","High"))</f>
        <v>Low</v>
      </c>
    </row>
    <row r="3295" spans="1:23" x14ac:dyDescent="0.3">
      <c r="A3295">
        <v>6605</v>
      </c>
      <c r="B3295" t="s">
        <v>3920</v>
      </c>
      <c r="C3295">
        <v>1</v>
      </c>
      <c r="D3295" t="s">
        <v>54</v>
      </c>
      <c r="E3295" t="s">
        <v>122</v>
      </c>
      <c r="F3295">
        <v>77.187823600000002</v>
      </c>
      <c r="G3295">
        <v>28.699677000000001</v>
      </c>
      <c r="H3295" t="s">
        <v>935</v>
      </c>
      <c r="I3295" t="s">
        <v>19</v>
      </c>
      <c r="J3295" t="s">
        <v>57</v>
      </c>
      <c r="K3295" t="s">
        <v>57</v>
      </c>
      <c r="L3295" t="s">
        <v>57</v>
      </c>
      <c r="M3295" t="s">
        <v>57</v>
      </c>
      <c r="N3295">
        <v>1</v>
      </c>
      <c r="O3295">
        <v>71</v>
      </c>
      <c r="P3295">
        <v>300</v>
      </c>
      <c r="Q3295">
        <v>3.6</v>
      </c>
      <c r="R3295">
        <v>2014</v>
      </c>
      <c r="S3295">
        <v>10</v>
      </c>
      <c r="T3295">
        <v>17</v>
      </c>
      <c r="U3295" s="1">
        <v>41929</v>
      </c>
      <c r="V3295" s="5">
        <f>Main[[#This Row],[Average_Cost_for_two]] * VLOOKUP(Main[[#This Row],[Currency]],'Currency'!A:B,2,FALSE)</f>
        <v>3.6</v>
      </c>
      <c r="W3295" s="5" t="str">
        <f>IF(Main[[#This Row],[Avg_Cost_USD]]&lt;10,"Low",
IF(Main[[#This Row],[Avg_Cost_USD]]&lt;=30,"Medium","High"))</f>
        <v>Low</v>
      </c>
    </row>
    <row r="3296" spans="1:23" x14ac:dyDescent="0.3">
      <c r="A3296">
        <v>18107859</v>
      </c>
      <c r="B3296" t="s">
        <v>3921</v>
      </c>
      <c r="C3296">
        <v>1</v>
      </c>
      <c r="D3296" t="s">
        <v>54</v>
      </c>
      <c r="E3296" t="s">
        <v>171</v>
      </c>
      <c r="F3296">
        <v>77.306210500000006</v>
      </c>
      <c r="G3296">
        <v>28.631176499999999</v>
      </c>
      <c r="H3296" t="s">
        <v>521</v>
      </c>
      <c r="I3296" t="s">
        <v>19</v>
      </c>
      <c r="J3296" t="s">
        <v>57</v>
      </c>
      <c r="K3296" t="s">
        <v>57</v>
      </c>
      <c r="L3296" t="s">
        <v>57</v>
      </c>
      <c r="M3296" t="s">
        <v>57</v>
      </c>
      <c r="N3296">
        <v>1</v>
      </c>
      <c r="O3296">
        <v>4</v>
      </c>
      <c r="P3296">
        <v>300</v>
      </c>
      <c r="Q3296">
        <v>2.9</v>
      </c>
      <c r="R3296">
        <v>2016</v>
      </c>
      <c r="S3296">
        <v>10</v>
      </c>
      <c r="T3296">
        <v>12</v>
      </c>
      <c r="U3296" s="1">
        <v>42655</v>
      </c>
      <c r="V3296" s="5">
        <f>Main[[#This Row],[Average_Cost_for_two]] * VLOOKUP(Main[[#This Row],[Currency]],'Currency'!A:B,2,FALSE)</f>
        <v>3.6</v>
      </c>
      <c r="W3296" s="5" t="str">
        <f>IF(Main[[#This Row],[Avg_Cost_USD]]&lt;10,"Low",
IF(Main[[#This Row],[Avg_Cost_USD]]&lt;=30,"Medium","High"))</f>
        <v>Low</v>
      </c>
    </row>
    <row r="3297" spans="1:23" x14ac:dyDescent="0.3">
      <c r="A3297">
        <v>18264980</v>
      </c>
      <c r="B3297" t="s">
        <v>3922</v>
      </c>
      <c r="C3297">
        <v>1</v>
      </c>
      <c r="D3297" t="s">
        <v>54</v>
      </c>
      <c r="E3297" t="s">
        <v>171</v>
      </c>
      <c r="F3297">
        <v>77.301149600000002</v>
      </c>
      <c r="G3297">
        <v>28.627403900000001</v>
      </c>
      <c r="H3297" t="s">
        <v>768</v>
      </c>
      <c r="I3297" t="s">
        <v>19</v>
      </c>
      <c r="J3297" t="s">
        <v>57</v>
      </c>
      <c r="K3297" t="s">
        <v>57</v>
      </c>
      <c r="L3297" t="s">
        <v>57</v>
      </c>
      <c r="M3297" t="s">
        <v>57</v>
      </c>
      <c r="N3297">
        <v>1</v>
      </c>
      <c r="O3297">
        <v>1</v>
      </c>
      <c r="P3297">
        <v>300</v>
      </c>
      <c r="Q3297">
        <v>1</v>
      </c>
      <c r="R3297">
        <v>2014</v>
      </c>
      <c r="S3297">
        <v>10</v>
      </c>
      <c r="T3297">
        <v>20</v>
      </c>
      <c r="U3297" s="1">
        <v>41932</v>
      </c>
      <c r="V3297" s="5">
        <f>Main[[#This Row],[Average_Cost_for_two]] * VLOOKUP(Main[[#This Row],[Currency]],'Currency'!A:B,2,FALSE)</f>
        <v>3.6</v>
      </c>
      <c r="W3297" s="5" t="str">
        <f>IF(Main[[#This Row],[Avg_Cost_USD]]&lt;10,"Low",
IF(Main[[#This Row],[Avg_Cost_USD]]&lt;=30,"Medium","High"))</f>
        <v>Low</v>
      </c>
    </row>
    <row r="3298" spans="1:23" x14ac:dyDescent="0.3">
      <c r="A3298">
        <v>18366009</v>
      </c>
      <c r="B3298" t="s">
        <v>3923</v>
      </c>
      <c r="C3298">
        <v>1</v>
      </c>
      <c r="D3298" t="s">
        <v>54</v>
      </c>
      <c r="E3298" t="s">
        <v>1674</v>
      </c>
      <c r="F3298">
        <v>77.099837100000002</v>
      </c>
      <c r="G3298">
        <v>28.635251</v>
      </c>
      <c r="H3298" t="s">
        <v>430</v>
      </c>
      <c r="I3298" t="s">
        <v>19</v>
      </c>
      <c r="J3298" t="s">
        <v>57</v>
      </c>
      <c r="K3298" t="s">
        <v>57</v>
      </c>
      <c r="L3298" t="s">
        <v>57</v>
      </c>
      <c r="M3298" t="s">
        <v>57</v>
      </c>
      <c r="N3298">
        <v>1</v>
      </c>
      <c r="O3298">
        <v>33</v>
      </c>
      <c r="P3298">
        <v>300</v>
      </c>
      <c r="Q3298">
        <v>3.6</v>
      </c>
      <c r="R3298">
        <v>2016</v>
      </c>
      <c r="S3298">
        <v>10</v>
      </c>
      <c r="T3298">
        <v>13</v>
      </c>
      <c r="U3298" s="1">
        <v>42656</v>
      </c>
      <c r="V3298" s="5">
        <f>Main[[#This Row],[Average_Cost_for_two]] * VLOOKUP(Main[[#This Row],[Currency]],'Currency'!A:B,2,FALSE)</f>
        <v>3.6</v>
      </c>
      <c r="W3298" s="5" t="str">
        <f>IF(Main[[#This Row],[Avg_Cost_USD]]&lt;10,"Low",
IF(Main[[#This Row],[Avg_Cost_USD]]&lt;=30,"Medium","High"))</f>
        <v>Low</v>
      </c>
    </row>
    <row r="3299" spans="1:23" x14ac:dyDescent="0.3">
      <c r="A3299">
        <v>7383</v>
      </c>
      <c r="B3299" t="s">
        <v>3924</v>
      </c>
      <c r="C3299">
        <v>1</v>
      </c>
      <c r="D3299" t="s">
        <v>54</v>
      </c>
      <c r="E3299" t="s">
        <v>926</v>
      </c>
      <c r="F3299">
        <v>77.255119759999999</v>
      </c>
      <c r="G3299">
        <v>28.541533780000002</v>
      </c>
      <c r="H3299" t="s">
        <v>3925</v>
      </c>
      <c r="I3299" t="s">
        <v>19</v>
      </c>
      <c r="J3299" t="s">
        <v>57</v>
      </c>
      <c r="K3299" t="s">
        <v>57</v>
      </c>
      <c r="L3299" t="s">
        <v>57</v>
      </c>
      <c r="M3299" t="s">
        <v>57</v>
      </c>
      <c r="N3299">
        <v>1</v>
      </c>
      <c r="O3299">
        <v>38</v>
      </c>
      <c r="P3299">
        <v>300</v>
      </c>
      <c r="Q3299">
        <v>2.6</v>
      </c>
      <c r="R3299">
        <v>2012</v>
      </c>
      <c r="S3299">
        <v>10</v>
      </c>
      <c r="T3299">
        <v>18</v>
      </c>
      <c r="U3299" s="1">
        <v>41200</v>
      </c>
      <c r="V3299" s="5">
        <f>Main[[#This Row],[Average_Cost_for_two]] * VLOOKUP(Main[[#This Row],[Currency]],'Currency'!A:B,2,FALSE)</f>
        <v>3.6</v>
      </c>
      <c r="W3299" s="5" t="str">
        <f>IF(Main[[#This Row],[Avg_Cost_USD]]&lt;10,"Low",
IF(Main[[#This Row],[Avg_Cost_USD]]&lt;=30,"Medium","High"))</f>
        <v>Low</v>
      </c>
    </row>
    <row r="3300" spans="1:23" x14ac:dyDescent="0.3">
      <c r="A3300">
        <v>18240475</v>
      </c>
      <c r="B3300" t="s">
        <v>3926</v>
      </c>
      <c r="C3300">
        <v>1</v>
      </c>
      <c r="D3300" t="s">
        <v>54</v>
      </c>
      <c r="E3300" t="s">
        <v>173</v>
      </c>
      <c r="F3300">
        <v>77.186874639999999</v>
      </c>
      <c r="G3300">
        <v>28.645755009999998</v>
      </c>
      <c r="H3300" t="s">
        <v>342</v>
      </c>
      <c r="I3300" t="s">
        <v>19</v>
      </c>
      <c r="J3300" t="s">
        <v>57</v>
      </c>
      <c r="K3300" t="s">
        <v>61</v>
      </c>
      <c r="L3300" t="s">
        <v>57</v>
      </c>
      <c r="M3300" t="s">
        <v>57</v>
      </c>
      <c r="N3300">
        <v>1</v>
      </c>
      <c r="O3300">
        <v>26</v>
      </c>
      <c r="P3300">
        <v>300</v>
      </c>
      <c r="Q3300">
        <v>3.5</v>
      </c>
      <c r="R3300">
        <v>2015</v>
      </c>
      <c r="S3300">
        <v>10</v>
      </c>
      <c r="T3300">
        <v>7</v>
      </c>
      <c r="U3300" s="1">
        <v>42284</v>
      </c>
      <c r="V3300" s="5">
        <f>Main[[#This Row],[Average_Cost_for_two]] * VLOOKUP(Main[[#This Row],[Currency]],'Currency'!A:B,2,FALSE)</f>
        <v>3.6</v>
      </c>
      <c r="W3300" s="5" t="str">
        <f>IF(Main[[#This Row],[Avg_Cost_USD]]&lt;10,"Low",
IF(Main[[#This Row],[Avg_Cost_USD]]&lt;=30,"Medium","High"))</f>
        <v>Low</v>
      </c>
    </row>
    <row r="3301" spans="1:23" x14ac:dyDescent="0.3">
      <c r="A3301">
        <v>308704</v>
      </c>
      <c r="B3301" t="s">
        <v>3796</v>
      </c>
      <c r="C3301">
        <v>1</v>
      </c>
      <c r="D3301" t="s">
        <v>54</v>
      </c>
      <c r="E3301" t="s">
        <v>60</v>
      </c>
      <c r="F3301">
        <v>77.239009069999994</v>
      </c>
      <c r="G3301">
        <v>28.577835159999999</v>
      </c>
      <c r="H3301" t="s">
        <v>339</v>
      </c>
      <c r="I3301" t="s">
        <v>19</v>
      </c>
      <c r="J3301" t="s">
        <v>57</v>
      </c>
      <c r="K3301" t="s">
        <v>61</v>
      </c>
      <c r="L3301" t="s">
        <v>57</v>
      </c>
      <c r="M3301" t="s">
        <v>57</v>
      </c>
      <c r="N3301">
        <v>1</v>
      </c>
      <c r="O3301">
        <v>2</v>
      </c>
      <c r="P3301">
        <v>300</v>
      </c>
      <c r="Q3301">
        <v>1</v>
      </c>
      <c r="R3301">
        <v>2015</v>
      </c>
      <c r="S3301">
        <v>10</v>
      </c>
      <c r="T3301">
        <v>7</v>
      </c>
      <c r="U3301" s="1">
        <v>42284</v>
      </c>
      <c r="V3301" s="5">
        <f>Main[[#This Row],[Average_Cost_for_two]] * VLOOKUP(Main[[#This Row],[Currency]],'Currency'!A:B,2,FALSE)</f>
        <v>3.6</v>
      </c>
      <c r="W3301" s="5" t="str">
        <f>IF(Main[[#This Row],[Avg_Cost_USD]]&lt;10,"Low",
IF(Main[[#This Row],[Avg_Cost_USD]]&lt;=30,"Medium","High"))</f>
        <v>Low</v>
      </c>
    </row>
    <row r="3302" spans="1:23" x14ac:dyDescent="0.3">
      <c r="A3302">
        <v>311846</v>
      </c>
      <c r="B3302" t="s">
        <v>3927</v>
      </c>
      <c r="C3302">
        <v>1</v>
      </c>
      <c r="D3302" t="s">
        <v>54</v>
      </c>
      <c r="E3302" t="s">
        <v>3148</v>
      </c>
      <c r="F3302">
        <v>77.232179200000004</v>
      </c>
      <c r="G3302">
        <v>28.6268536</v>
      </c>
      <c r="H3302" t="s">
        <v>335</v>
      </c>
      <c r="I3302" t="s">
        <v>19</v>
      </c>
      <c r="J3302" t="s">
        <v>57</v>
      </c>
      <c r="K3302" t="s">
        <v>57</v>
      </c>
      <c r="L3302" t="s">
        <v>57</v>
      </c>
      <c r="M3302" t="s">
        <v>57</v>
      </c>
      <c r="N3302">
        <v>1</v>
      </c>
      <c r="O3302">
        <v>10</v>
      </c>
      <c r="P3302">
        <v>300</v>
      </c>
      <c r="Q3302">
        <v>3.2</v>
      </c>
      <c r="R3302">
        <v>2016</v>
      </c>
      <c r="S3302">
        <v>10</v>
      </c>
      <c r="T3302">
        <v>11</v>
      </c>
      <c r="U3302" s="1">
        <v>42654</v>
      </c>
      <c r="V3302" s="5">
        <f>Main[[#This Row],[Average_Cost_for_two]] * VLOOKUP(Main[[#This Row],[Currency]],'Currency'!A:B,2,FALSE)</f>
        <v>3.6</v>
      </c>
      <c r="W3302" s="5" t="str">
        <f>IF(Main[[#This Row],[Avg_Cost_USD]]&lt;10,"Low",
IF(Main[[#This Row],[Avg_Cost_USD]]&lt;=30,"Medium","High"))</f>
        <v>Low</v>
      </c>
    </row>
    <row r="3303" spans="1:23" x14ac:dyDescent="0.3">
      <c r="A3303">
        <v>8580</v>
      </c>
      <c r="B3303" t="s">
        <v>3623</v>
      </c>
      <c r="C3303">
        <v>1</v>
      </c>
      <c r="D3303" t="s">
        <v>54</v>
      </c>
      <c r="E3303" t="s">
        <v>1792</v>
      </c>
      <c r="F3303">
        <v>77.146731000000003</v>
      </c>
      <c r="G3303">
        <v>28.656801999999999</v>
      </c>
      <c r="H3303" t="s">
        <v>434</v>
      </c>
      <c r="I3303" t="s">
        <v>19</v>
      </c>
      <c r="J3303" t="s">
        <v>57</v>
      </c>
      <c r="K3303" t="s">
        <v>57</v>
      </c>
      <c r="L3303" t="s">
        <v>57</v>
      </c>
      <c r="M3303" t="s">
        <v>57</v>
      </c>
      <c r="N3303">
        <v>1</v>
      </c>
      <c r="O3303">
        <v>25</v>
      </c>
      <c r="P3303">
        <v>300</v>
      </c>
      <c r="Q3303">
        <v>3.1</v>
      </c>
      <c r="R3303">
        <v>2010</v>
      </c>
      <c r="S3303">
        <v>10</v>
      </c>
      <c r="T3303">
        <v>13</v>
      </c>
      <c r="U3303" s="1">
        <v>40464</v>
      </c>
      <c r="V3303" s="5">
        <f>Main[[#This Row],[Average_Cost_for_two]] * VLOOKUP(Main[[#This Row],[Currency]],'Currency'!A:B,2,FALSE)</f>
        <v>3.6</v>
      </c>
      <c r="W3303" s="5" t="str">
        <f>IF(Main[[#This Row],[Avg_Cost_USD]]&lt;10,"Low",
IF(Main[[#This Row],[Avg_Cost_USD]]&lt;=30,"Medium","High"))</f>
        <v>Low</v>
      </c>
    </row>
    <row r="3304" spans="1:23" x14ac:dyDescent="0.3">
      <c r="A3304">
        <v>18229077</v>
      </c>
      <c r="B3304" t="s">
        <v>3928</v>
      </c>
      <c r="C3304">
        <v>1</v>
      </c>
      <c r="D3304" t="s">
        <v>54</v>
      </c>
      <c r="E3304" t="s">
        <v>182</v>
      </c>
      <c r="F3304">
        <v>77.171848100000005</v>
      </c>
      <c r="G3304">
        <v>28.556606299999999</v>
      </c>
      <c r="H3304" t="s">
        <v>325</v>
      </c>
      <c r="I3304" t="s">
        <v>19</v>
      </c>
      <c r="J3304" t="s">
        <v>57</v>
      </c>
      <c r="K3304" t="s">
        <v>57</v>
      </c>
      <c r="L3304" t="s">
        <v>57</v>
      </c>
      <c r="M3304" t="s">
        <v>57</v>
      </c>
      <c r="N3304">
        <v>1</v>
      </c>
      <c r="O3304">
        <v>2</v>
      </c>
      <c r="P3304">
        <v>300</v>
      </c>
      <c r="Q3304">
        <v>1</v>
      </c>
      <c r="R3304">
        <v>2018</v>
      </c>
      <c r="S3304">
        <v>10</v>
      </c>
      <c r="T3304">
        <v>26</v>
      </c>
      <c r="U3304" s="1">
        <v>43399</v>
      </c>
      <c r="V3304" s="5">
        <f>Main[[#This Row],[Average_Cost_for_two]] * VLOOKUP(Main[[#This Row],[Currency]],'Currency'!A:B,2,FALSE)</f>
        <v>3.6</v>
      </c>
      <c r="W3304" s="5" t="str">
        <f>IF(Main[[#This Row],[Avg_Cost_USD]]&lt;10,"Low",
IF(Main[[#This Row],[Avg_Cost_USD]]&lt;=30,"Medium","High"))</f>
        <v>Low</v>
      </c>
    </row>
    <row r="3305" spans="1:23" x14ac:dyDescent="0.3">
      <c r="A3305">
        <v>312926</v>
      </c>
      <c r="B3305" t="s">
        <v>3929</v>
      </c>
      <c r="C3305">
        <v>1</v>
      </c>
      <c r="D3305" t="s">
        <v>54</v>
      </c>
      <c r="E3305" t="s">
        <v>93</v>
      </c>
      <c r="F3305">
        <v>77.1558888</v>
      </c>
      <c r="G3305">
        <v>28.624409199999999</v>
      </c>
      <c r="H3305" t="s">
        <v>335</v>
      </c>
      <c r="I3305" t="s">
        <v>19</v>
      </c>
      <c r="J3305" t="s">
        <v>57</v>
      </c>
      <c r="K3305" t="s">
        <v>57</v>
      </c>
      <c r="L3305" t="s">
        <v>57</v>
      </c>
      <c r="M3305" t="s">
        <v>57</v>
      </c>
      <c r="N3305">
        <v>1</v>
      </c>
      <c r="O3305">
        <v>1</v>
      </c>
      <c r="P3305">
        <v>300</v>
      </c>
      <c r="Q3305">
        <v>1</v>
      </c>
      <c r="R3305">
        <v>2010</v>
      </c>
      <c r="S3305">
        <v>10</v>
      </c>
      <c r="T3305">
        <v>11</v>
      </c>
      <c r="U3305" s="1">
        <v>40462</v>
      </c>
      <c r="V3305" s="5">
        <f>Main[[#This Row],[Average_Cost_for_two]] * VLOOKUP(Main[[#This Row],[Currency]],'Currency'!A:B,2,FALSE)</f>
        <v>3.6</v>
      </c>
      <c r="W3305" s="5" t="str">
        <f>IF(Main[[#This Row],[Avg_Cost_USD]]&lt;10,"Low",
IF(Main[[#This Row],[Avg_Cost_USD]]&lt;=30,"Medium","High"))</f>
        <v>Low</v>
      </c>
    </row>
    <row r="3306" spans="1:23" x14ac:dyDescent="0.3">
      <c r="A3306">
        <v>18245296</v>
      </c>
      <c r="B3306" t="s">
        <v>3930</v>
      </c>
      <c r="C3306">
        <v>1</v>
      </c>
      <c r="D3306" t="s">
        <v>54</v>
      </c>
      <c r="E3306" t="s">
        <v>71</v>
      </c>
      <c r="F3306">
        <v>0</v>
      </c>
      <c r="G3306">
        <v>0</v>
      </c>
      <c r="H3306" t="s">
        <v>339</v>
      </c>
      <c r="I3306" t="s">
        <v>19</v>
      </c>
      <c r="J3306" t="s">
        <v>57</v>
      </c>
      <c r="K3306" t="s">
        <v>57</v>
      </c>
      <c r="L3306" t="s">
        <v>57</v>
      </c>
      <c r="M3306" t="s">
        <v>57</v>
      </c>
      <c r="N3306">
        <v>1</v>
      </c>
      <c r="O3306">
        <v>2</v>
      </c>
      <c r="P3306">
        <v>300</v>
      </c>
      <c r="Q3306">
        <v>1</v>
      </c>
      <c r="R3306">
        <v>2018</v>
      </c>
      <c r="S3306">
        <v>10</v>
      </c>
      <c r="T3306">
        <v>4</v>
      </c>
      <c r="U3306" s="1">
        <v>43377</v>
      </c>
      <c r="V3306" s="5">
        <f>Main[[#This Row],[Average_Cost_for_two]] * VLOOKUP(Main[[#This Row],[Currency]],'Currency'!A:B,2,FALSE)</f>
        <v>3.6</v>
      </c>
      <c r="W3306" s="5" t="str">
        <f>IF(Main[[#This Row],[Avg_Cost_USD]]&lt;10,"Low",
IF(Main[[#This Row],[Avg_Cost_USD]]&lt;=30,"Medium","High"))</f>
        <v>Low</v>
      </c>
    </row>
    <row r="3307" spans="1:23" x14ac:dyDescent="0.3">
      <c r="A3307">
        <v>18420444</v>
      </c>
      <c r="B3307" t="s">
        <v>848</v>
      </c>
      <c r="C3307">
        <v>1</v>
      </c>
      <c r="D3307" t="s">
        <v>54</v>
      </c>
      <c r="E3307" t="s">
        <v>996</v>
      </c>
      <c r="F3307">
        <v>77.184839999999994</v>
      </c>
      <c r="G3307">
        <v>28.640949500000001</v>
      </c>
      <c r="H3307" t="s">
        <v>321</v>
      </c>
      <c r="I3307" t="s">
        <v>19</v>
      </c>
      <c r="J3307" t="s">
        <v>57</v>
      </c>
      <c r="K3307" t="s">
        <v>57</v>
      </c>
      <c r="L3307" t="s">
        <v>57</v>
      </c>
      <c r="M3307" t="s">
        <v>57</v>
      </c>
      <c r="N3307">
        <v>1</v>
      </c>
      <c r="O3307">
        <v>4</v>
      </c>
      <c r="P3307">
        <v>300</v>
      </c>
      <c r="Q3307">
        <v>3</v>
      </c>
      <c r="R3307">
        <v>2012</v>
      </c>
      <c r="S3307">
        <v>10</v>
      </c>
      <c r="T3307">
        <v>20</v>
      </c>
      <c r="U3307" s="1">
        <v>41202</v>
      </c>
      <c r="V3307" s="5">
        <f>Main[[#This Row],[Average_Cost_for_two]] * VLOOKUP(Main[[#This Row],[Currency]],'Currency'!A:B,2,FALSE)</f>
        <v>3.6</v>
      </c>
      <c r="W3307" s="5" t="str">
        <f>IF(Main[[#This Row],[Avg_Cost_USD]]&lt;10,"Low",
IF(Main[[#This Row],[Avg_Cost_USD]]&lt;=30,"Medium","High"))</f>
        <v>Low</v>
      </c>
    </row>
    <row r="3308" spans="1:23" x14ac:dyDescent="0.3">
      <c r="A3308">
        <v>18443750</v>
      </c>
      <c r="B3308" t="s">
        <v>3651</v>
      </c>
      <c r="C3308">
        <v>1</v>
      </c>
      <c r="D3308" t="s">
        <v>54</v>
      </c>
      <c r="E3308" t="s">
        <v>996</v>
      </c>
      <c r="F3308">
        <v>77.185419100000004</v>
      </c>
      <c r="G3308">
        <v>28.6409682</v>
      </c>
      <c r="H3308" t="s">
        <v>3232</v>
      </c>
      <c r="I3308" t="s">
        <v>19</v>
      </c>
      <c r="J3308" t="s">
        <v>57</v>
      </c>
      <c r="K3308" t="s">
        <v>61</v>
      </c>
      <c r="L3308" t="s">
        <v>57</v>
      </c>
      <c r="M3308" t="s">
        <v>57</v>
      </c>
      <c r="N3308">
        <v>1</v>
      </c>
      <c r="O3308">
        <v>25</v>
      </c>
      <c r="P3308">
        <v>300</v>
      </c>
      <c r="Q3308">
        <v>3.7</v>
      </c>
      <c r="R3308">
        <v>2018</v>
      </c>
      <c r="S3308">
        <v>10</v>
      </c>
      <c r="T3308">
        <v>26</v>
      </c>
      <c r="U3308" s="1">
        <v>43399</v>
      </c>
      <c r="V3308" s="5">
        <f>Main[[#This Row],[Average_Cost_for_two]] * VLOOKUP(Main[[#This Row],[Currency]],'Currency'!A:B,2,FALSE)</f>
        <v>3.6</v>
      </c>
      <c r="W3308" s="5" t="str">
        <f>IF(Main[[#This Row],[Avg_Cost_USD]]&lt;10,"Low",
IF(Main[[#This Row],[Avg_Cost_USD]]&lt;=30,"Medium","High"))</f>
        <v>Low</v>
      </c>
    </row>
    <row r="3309" spans="1:23" x14ac:dyDescent="0.3">
      <c r="A3309">
        <v>5931</v>
      </c>
      <c r="B3309" t="s">
        <v>3931</v>
      </c>
      <c r="C3309">
        <v>1</v>
      </c>
      <c r="D3309" t="s">
        <v>54</v>
      </c>
      <c r="E3309" t="s">
        <v>1087</v>
      </c>
      <c r="F3309">
        <v>77.121074399999998</v>
      </c>
      <c r="G3309">
        <v>28.646716999999999</v>
      </c>
      <c r="H3309" t="s">
        <v>424</v>
      </c>
      <c r="I3309" t="s">
        <v>19</v>
      </c>
      <c r="J3309" t="s">
        <v>57</v>
      </c>
      <c r="K3309" t="s">
        <v>57</v>
      </c>
      <c r="L3309" t="s">
        <v>57</v>
      </c>
      <c r="M3309" t="s">
        <v>57</v>
      </c>
      <c r="N3309">
        <v>1</v>
      </c>
      <c r="O3309">
        <v>120</v>
      </c>
      <c r="P3309">
        <v>300</v>
      </c>
      <c r="Q3309">
        <v>3.6</v>
      </c>
      <c r="R3309">
        <v>2016</v>
      </c>
      <c r="S3309">
        <v>10</v>
      </c>
      <c r="T3309">
        <v>22</v>
      </c>
      <c r="U3309" s="1">
        <v>42665</v>
      </c>
      <c r="V3309" s="5">
        <f>Main[[#This Row],[Average_Cost_for_two]] * VLOOKUP(Main[[#This Row],[Currency]],'Currency'!A:B,2,FALSE)</f>
        <v>3.6</v>
      </c>
      <c r="W3309" s="5" t="str">
        <f>IF(Main[[#This Row],[Avg_Cost_USD]]&lt;10,"Low",
IF(Main[[#This Row],[Avg_Cost_USD]]&lt;=30,"Medium","High"))</f>
        <v>Low</v>
      </c>
    </row>
    <row r="3310" spans="1:23" x14ac:dyDescent="0.3">
      <c r="A3310">
        <v>18157391</v>
      </c>
      <c r="B3310" t="s">
        <v>3932</v>
      </c>
      <c r="C3310">
        <v>1</v>
      </c>
      <c r="D3310" t="s">
        <v>54</v>
      </c>
      <c r="E3310" t="s">
        <v>1539</v>
      </c>
      <c r="F3310">
        <v>77.169141499999995</v>
      </c>
      <c r="G3310">
        <v>28.588873199999998</v>
      </c>
      <c r="H3310" t="s">
        <v>676</v>
      </c>
      <c r="I3310" t="s">
        <v>19</v>
      </c>
      <c r="J3310" t="s">
        <v>57</v>
      </c>
      <c r="K3310" t="s">
        <v>57</v>
      </c>
      <c r="L3310" t="s">
        <v>57</v>
      </c>
      <c r="M3310" t="s">
        <v>57</v>
      </c>
      <c r="N3310">
        <v>1</v>
      </c>
      <c r="O3310">
        <v>31</v>
      </c>
      <c r="P3310">
        <v>300</v>
      </c>
      <c r="Q3310">
        <v>3.3</v>
      </c>
      <c r="R3310">
        <v>2015</v>
      </c>
      <c r="S3310">
        <v>10</v>
      </c>
      <c r="T3310">
        <v>9</v>
      </c>
      <c r="U3310" s="1">
        <v>42286</v>
      </c>
      <c r="V3310" s="5">
        <f>Main[[#This Row],[Average_Cost_for_two]] * VLOOKUP(Main[[#This Row],[Currency]],'Currency'!A:B,2,FALSE)</f>
        <v>3.6</v>
      </c>
      <c r="W3310" s="5" t="str">
        <f>IF(Main[[#This Row],[Avg_Cost_USD]]&lt;10,"Low",
IF(Main[[#This Row],[Avg_Cost_USD]]&lt;=30,"Medium","High"))</f>
        <v>Low</v>
      </c>
    </row>
    <row r="3311" spans="1:23" x14ac:dyDescent="0.3">
      <c r="A3311">
        <v>300185</v>
      </c>
      <c r="B3311" t="s">
        <v>3846</v>
      </c>
      <c r="C3311">
        <v>1</v>
      </c>
      <c r="D3311" t="s">
        <v>54</v>
      </c>
      <c r="E3311" t="s">
        <v>1539</v>
      </c>
      <c r="F3311">
        <v>77.169141499999995</v>
      </c>
      <c r="G3311">
        <v>28.587529</v>
      </c>
      <c r="H3311" t="s">
        <v>3234</v>
      </c>
      <c r="I3311" t="s">
        <v>19</v>
      </c>
      <c r="J3311" t="s">
        <v>57</v>
      </c>
      <c r="K3311" t="s">
        <v>61</v>
      </c>
      <c r="L3311" t="s">
        <v>57</v>
      </c>
      <c r="M3311" t="s">
        <v>57</v>
      </c>
      <c r="N3311">
        <v>1</v>
      </c>
      <c r="O3311">
        <v>115</v>
      </c>
      <c r="P3311">
        <v>300</v>
      </c>
      <c r="Q3311">
        <v>3.5</v>
      </c>
      <c r="R3311">
        <v>2015</v>
      </c>
      <c r="S3311">
        <v>10</v>
      </c>
      <c r="T3311">
        <v>21</v>
      </c>
      <c r="U3311" s="1">
        <v>42298</v>
      </c>
      <c r="V3311" s="5">
        <f>Main[[#This Row],[Average_Cost_for_two]] * VLOOKUP(Main[[#This Row],[Currency]],'Currency'!A:B,2,FALSE)</f>
        <v>3.6</v>
      </c>
      <c r="W3311" s="5" t="str">
        <f>IF(Main[[#This Row],[Avg_Cost_USD]]&lt;10,"Low",
IF(Main[[#This Row],[Avg_Cost_USD]]&lt;=30,"Medium","High"))</f>
        <v>Low</v>
      </c>
    </row>
    <row r="3312" spans="1:23" x14ac:dyDescent="0.3">
      <c r="A3312">
        <v>18261701</v>
      </c>
      <c r="B3312" t="s">
        <v>3601</v>
      </c>
      <c r="C3312">
        <v>1</v>
      </c>
      <c r="D3312" t="s">
        <v>54</v>
      </c>
      <c r="E3312" t="s">
        <v>1539</v>
      </c>
      <c r="F3312">
        <v>77.169051600000003</v>
      </c>
      <c r="G3312">
        <v>28.588595699999999</v>
      </c>
      <c r="H3312" t="s">
        <v>301</v>
      </c>
      <c r="I3312" t="s">
        <v>19</v>
      </c>
      <c r="J3312" t="s">
        <v>57</v>
      </c>
      <c r="K3312" t="s">
        <v>57</v>
      </c>
      <c r="L3312" t="s">
        <v>57</v>
      </c>
      <c r="M3312" t="s">
        <v>57</v>
      </c>
      <c r="N3312">
        <v>1</v>
      </c>
      <c r="O3312">
        <v>142</v>
      </c>
      <c r="P3312">
        <v>300</v>
      </c>
      <c r="Q3312">
        <v>3.9</v>
      </c>
      <c r="R3312">
        <v>2010</v>
      </c>
      <c r="S3312">
        <v>10</v>
      </c>
      <c r="T3312">
        <v>20</v>
      </c>
      <c r="U3312" s="1">
        <v>40471</v>
      </c>
      <c r="V3312" s="5">
        <f>Main[[#This Row],[Average_Cost_for_two]] * VLOOKUP(Main[[#This Row],[Currency]],'Currency'!A:B,2,FALSE)</f>
        <v>3.6</v>
      </c>
      <c r="W3312" s="5" t="str">
        <f>IF(Main[[#This Row],[Avg_Cost_USD]]&lt;10,"Low",
IF(Main[[#This Row],[Avg_Cost_USD]]&lt;=30,"Medium","High"))</f>
        <v>Low</v>
      </c>
    </row>
    <row r="3313" spans="1:23" x14ac:dyDescent="0.3">
      <c r="A3313">
        <v>18433987</v>
      </c>
      <c r="B3313" t="s">
        <v>3933</v>
      </c>
      <c r="C3313">
        <v>1</v>
      </c>
      <c r="D3313" t="s">
        <v>54</v>
      </c>
      <c r="E3313" t="s">
        <v>3934</v>
      </c>
      <c r="F3313">
        <v>77.203194969999998</v>
      </c>
      <c r="G3313">
        <v>28.670775800000001</v>
      </c>
      <c r="H3313" t="s">
        <v>424</v>
      </c>
      <c r="I3313" t="s">
        <v>19</v>
      </c>
      <c r="J3313" t="s">
        <v>57</v>
      </c>
      <c r="K3313" t="s">
        <v>57</v>
      </c>
      <c r="L3313" t="s">
        <v>57</v>
      </c>
      <c r="M3313" t="s">
        <v>57</v>
      </c>
      <c r="N3313">
        <v>1</v>
      </c>
      <c r="O3313">
        <v>9</v>
      </c>
      <c r="P3313">
        <v>300</v>
      </c>
      <c r="Q3313">
        <v>3.1</v>
      </c>
      <c r="R3313">
        <v>2011</v>
      </c>
      <c r="S3313">
        <v>10</v>
      </c>
      <c r="T3313">
        <v>3</v>
      </c>
      <c r="U3313" s="1">
        <v>40819</v>
      </c>
      <c r="V3313" s="5">
        <f>Main[[#This Row],[Average_Cost_for_two]] * VLOOKUP(Main[[#This Row],[Currency]],'Currency'!A:B,2,FALSE)</f>
        <v>3.6</v>
      </c>
      <c r="W3313" s="5" t="str">
        <f>IF(Main[[#This Row],[Avg_Cost_USD]]&lt;10,"Low",
IF(Main[[#This Row],[Avg_Cost_USD]]&lt;=30,"Medium","High"))</f>
        <v>Low</v>
      </c>
    </row>
    <row r="3314" spans="1:23" x14ac:dyDescent="0.3">
      <c r="A3314">
        <v>18438457</v>
      </c>
      <c r="B3314" t="s">
        <v>3935</v>
      </c>
      <c r="C3314">
        <v>1</v>
      </c>
      <c r="D3314" t="s">
        <v>54</v>
      </c>
      <c r="E3314" t="s">
        <v>251</v>
      </c>
      <c r="F3314">
        <v>77.281181200000006</v>
      </c>
      <c r="G3314">
        <v>28.6303968</v>
      </c>
      <c r="H3314" t="s">
        <v>410</v>
      </c>
      <c r="I3314" t="s">
        <v>19</v>
      </c>
      <c r="J3314" t="s">
        <v>57</v>
      </c>
      <c r="K3314" t="s">
        <v>57</v>
      </c>
      <c r="L3314" t="s">
        <v>57</v>
      </c>
      <c r="M3314" t="s">
        <v>57</v>
      </c>
      <c r="N3314">
        <v>1</v>
      </c>
      <c r="O3314">
        <v>1</v>
      </c>
      <c r="P3314">
        <v>300</v>
      </c>
      <c r="Q3314">
        <v>1</v>
      </c>
      <c r="R3314">
        <v>2018</v>
      </c>
      <c r="S3314">
        <v>10</v>
      </c>
      <c r="T3314">
        <v>8</v>
      </c>
      <c r="U3314" s="1">
        <v>43381</v>
      </c>
      <c r="V3314" s="5">
        <f>Main[[#This Row],[Average_Cost_for_two]] * VLOOKUP(Main[[#This Row],[Currency]],'Currency'!A:B,2,FALSE)</f>
        <v>3.6</v>
      </c>
      <c r="W3314" s="5" t="str">
        <f>IF(Main[[#This Row],[Avg_Cost_USD]]&lt;10,"Low",
IF(Main[[#This Row],[Avg_Cost_USD]]&lt;=30,"Medium","High"))</f>
        <v>Low</v>
      </c>
    </row>
    <row r="3315" spans="1:23" x14ac:dyDescent="0.3">
      <c r="A3315">
        <v>310728</v>
      </c>
      <c r="B3315" t="s">
        <v>3936</v>
      </c>
      <c r="C3315">
        <v>1</v>
      </c>
      <c r="D3315" t="s">
        <v>54</v>
      </c>
      <c r="E3315" t="s">
        <v>701</v>
      </c>
      <c r="F3315">
        <v>77.086811600000004</v>
      </c>
      <c r="G3315">
        <v>28.635482100000001</v>
      </c>
      <c r="H3315" t="s">
        <v>315</v>
      </c>
      <c r="I3315" t="s">
        <v>19</v>
      </c>
      <c r="J3315" t="s">
        <v>57</v>
      </c>
      <c r="K3315" t="s">
        <v>61</v>
      </c>
      <c r="L3315" t="s">
        <v>57</v>
      </c>
      <c r="M3315" t="s">
        <v>57</v>
      </c>
      <c r="N3315">
        <v>1</v>
      </c>
      <c r="O3315">
        <v>7</v>
      </c>
      <c r="P3315">
        <v>300</v>
      </c>
      <c r="Q3315">
        <v>3</v>
      </c>
      <c r="R3315">
        <v>2013</v>
      </c>
      <c r="S3315">
        <v>10</v>
      </c>
      <c r="T3315">
        <v>9</v>
      </c>
      <c r="U3315" s="1">
        <v>41556</v>
      </c>
      <c r="V3315" s="5">
        <f>Main[[#This Row],[Average_Cost_for_two]] * VLOOKUP(Main[[#This Row],[Currency]],'Currency'!A:B,2,FALSE)</f>
        <v>3.6</v>
      </c>
      <c r="W3315" s="5" t="str">
        <f>IF(Main[[#This Row],[Avg_Cost_USD]]&lt;10,"Low",
IF(Main[[#This Row],[Avg_Cost_USD]]&lt;=30,"Medium","High"))</f>
        <v>Low</v>
      </c>
    </row>
    <row r="3316" spans="1:23" x14ac:dyDescent="0.3">
      <c r="A3316">
        <v>18485858</v>
      </c>
      <c r="B3316" t="s">
        <v>3937</v>
      </c>
      <c r="C3316">
        <v>1</v>
      </c>
      <c r="D3316" t="s">
        <v>54</v>
      </c>
      <c r="E3316" t="s">
        <v>701</v>
      </c>
      <c r="F3316">
        <v>77.095507530000006</v>
      </c>
      <c r="G3316">
        <v>28.640039860000002</v>
      </c>
      <c r="H3316" t="s">
        <v>3938</v>
      </c>
      <c r="I3316" t="s">
        <v>19</v>
      </c>
      <c r="J3316" t="s">
        <v>57</v>
      </c>
      <c r="K3316" t="s">
        <v>57</v>
      </c>
      <c r="L3316" t="s">
        <v>57</v>
      </c>
      <c r="M3316" t="s">
        <v>57</v>
      </c>
      <c r="N3316">
        <v>1</v>
      </c>
      <c r="O3316">
        <v>4</v>
      </c>
      <c r="P3316">
        <v>300</v>
      </c>
      <c r="Q3316">
        <v>3</v>
      </c>
      <c r="R3316">
        <v>2012</v>
      </c>
      <c r="S3316">
        <v>10</v>
      </c>
      <c r="T3316">
        <v>4</v>
      </c>
      <c r="U3316" s="1">
        <v>41186</v>
      </c>
      <c r="V3316" s="5">
        <f>Main[[#This Row],[Average_Cost_for_two]] * VLOOKUP(Main[[#This Row],[Currency]],'Currency'!A:B,2,FALSE)</f>
        <v>3.6</v>
      </c>
      <c r="W3316" s="5" t="str">
        <f>IF(Main[[#This Row],[Avg_Cost_USD]]&lt;10,"Low",
IF(Main[[#This Row],[Avg_Cost_USD]]&lt;=30,"Medium","High"))</f>
        <v>Low</v>
      </c>
    </row>
    <row r="3317" spans="1:23" x14ac:dyDescent="0.3">
      <c r="A3317">
        <v>5964</v>
      </c>
      <c r="B3317" t="s">
        <v>3939</v>
      </c>
      <c r="C3317">
        <v>1</v>
      </c>
      <c r="D3317" t="s">
        <v>54</v>
      </c>
      <c r="E3317" t="s">
        <v>701</v>
      </c>
      <c r="F3317">
        <v>77.097388199999997</v>
      </c>
      <c r="G3317">
        <v>28.6361284</v>
      </c>
      <c r="H3317" t="s">
        <v>287</v>
      </c>
      <c r="I3317" t="s">
        <v>19</v>
      </c>
      <c r="J3317" t="s">
        <v>57</v>
      </c>
      <c r="K3317" t="s">
        <v>57</v>
      </c>
      <c r="L3317" t="s">
        <v>57</v>
      </c>
      <c r="M3317" t="s">
        <v>57</v>
      </c>
      <c r="N3317">
        <v>1</v>
      </c>
      <c r="O3317">
        <v>7</v>
      </c>
      <c r="P3317">
        <v>300</v>
      </c>
      <c r="Q3317">
        <v>3</v>
      </c>
      <c r="R3317">
        <v>2010</v>
      </c>
      <c r="S3317">
        <v>10</v>
      </c>
      <c r="T3317">
        <v>21</v>
      </c>
      <c r="U3317" s="1">
        <v>40472</v>
      </c>
      <c r="V3317" s="5">
        <f>Main[[#This Row],[Average_Cost_for_two]] * VLOOKUP(Main[[#This Row],[Currency]],'Currency'!A:B,2,FALSE)</f>
        <v>3.6</v>
      </c>
      <c r="W3317" s="5" t="str">
        <f>IF(Main[[#This Row],[Avg_Cost_USD]]&lt;10,"Low",
IF(Main[[#This Row],[Avg_Cost_USD]]&lt;=30,"Medium","High"))</f>
        <v>Low</v>
      </c>
    </row>
    <row r="3318" spans="1:23" x14ac:dyDescent="0.3">
      <c r="A3318">
        <v>18089242</v>
      </c>
      <c r="B3318" t="s">
        <v>507</v>
      </c>
      <c r="C3318">
        <v>1</v>
      </c>
      <c r="D3318" t="s">
        <v>54</v>
      </c>
      <c r="E3318" t="s">
        <v>701</v>
      </c>
      <c r="F3318">
        <v>77.086333100000004</v>
      </c>
      <c r="G3318">
        <v>28.639030000000002</v>
      </c>
      <c r="H3318" t="s">
        <v>508</v>
      </c>
      <c r="I3318" t="s">
        <v>19</v>
      </c>
      <c r="J3318" t="s">
        <v>57</v>
      </c>
      <c r="K3318" t="s">
        <v>57</v>
      </c>
      <c r="L3318" t="s">
        <v>57</v>
      </c>
      <c r="M3318" t="s">
        <v>57</v>
      </c>
      <c r="N3318">
        <v>1</v>
      </c>
      <c r="O3318">
        <v>1</v>
      </c>
      <c r="P3318">
        <v>300</v>
      </c>
      <c r="Q3318">
        <v>1</v>
      </c>
      <c r="R3318">
        <v>2014</v>
      </c>
      <c r="S3318">
        <v>10</v>
      </c>
      <c r="T3318">
        <v>15</v>
      </c>
      <c r="U3318" s="1">
        <v>41927</v>
      </c>
      <c r="V3318" s="5">
        <f>Main[[#This Row],[Average_Cost_for_two]] * VLOOKUP(Main[[#This Row],[Currency]],'Currency'!A:B,2,FALSE)</f>
        <v>3.6</v>
      </c>
      <c r="W3318" s="5" t="str">
        <f>IF(Main[[#This Row],[Avg_Cost_USD]]&lt;10,"Low",
IF(Main[[#This Row],[Avg_Cost_USD]]&lt;=30,"Medium","High"))</f>
        <v>Low</v>
      </c>
    </row>
    <row r="3319" spans="1:23" x14ac:dyDescent="0.3">
      <c r="A3319">
        <v>18428721</v>
      </c>
      <c r="B3319" t="s">
        <v>3940</v>
      </c>
      <c r="C3319">
        <v>1</v>
      </c>
      <c r="D3319" t="s">
        <v>54</v>
      </c>
      <c r="E3319" t="s">
        <v>701</v>
      </c>
      <c r="F3319">
        <v>0</v>
      </c>
      <c r="G3319">
        <v>0</v>
      </c>
      <c r="H3319" t="s">
        <v>342</v>
      </c>
      <c r="I3319" t="s">
        <v>19</v>
      </c>
      <c r="J3319" t="s">
        <v>57</v>
      </c>
      <c r="K3319" t="s">
        <v>57</v>
      </c>
      <c r="L3319" t="s">
        <v>57</v>
      </c>
      <c r="M3319" t="s">
        <v>57</v>
      </c>
      <c r="N3319">
        <v>1</v>
      </c>
      <c r="O3319">
        <v>2</v>
      </c>
      <c r="P3319">
        <v>300</v>
      </c>
      <c r="Q3319">
        <v>1</v>
      </c>
      <c r="R3319">
        <v>2017</v>
      </c>
      <c r="S3319">
        <v>10</v>
      </c>
      <c r="T3319">
        <v>4</v>
      </c>
      <c r="U3319" s="1">
        <v>43012</v>
      </c>
      <c r="V3319" s="5">
        <f>Main[[#This Row],[Average_Cost_for_two]] * VLOOKUP(Main[[#This Row],[Currency]],'Currency'!A:B,2,FALSE)</f>
        <v>3.6</v>
      </c>
      <c r="W3319" s="5" t="str">
        <f>IF(Main[[#This Row],[Avg_Cost_USD]]&lt;10,"Low",
IF(Main[[#This Row],[Avg_Cost_USD]]&lt;=30,"Medium","High"))</f>
        <v>Low</v>
      </c>
    </row>
    <row r="3320" spans="1:23" x14ac:dyDescent="0.3">
      <c r="A3320">
        <v>6654</v>
      </c>
      <c r="B3320" t="s">
        <v>3941</v>
      </c>
      <c r="C3320">
        <v>1</v>
      </c>
      <c r="D3320" t="s">
        <v>54</v>
      </c>
      <c r="E3320" t="s">
        <v>1185</v>
      </c>
      <c r="F3320">
        <v>77.202385699999994</v>
      </c>
      <c r="G3320">
        <v>28.689522700000001</v>
      </c>
      <c r="H3320" t="s">
        <v>335</v>
      </c>
      <c r="I3320" t="s">
        <v>19</v>
      </c>
      <c r="J3320" t="s">
        <v>57</v>
      </c>
      <c r="K3320" t="s">
        <v>57</v>
      </c>
      <c r="L3320" t="s">
        <v>57</v>
      </c>
      <c r="M3320" t="s">
        <v>57</v>
      </c>
      <c r="N3320">
        <v>1</v>
      </c>
      <c r="O3320">
        <v>25</v>
      </c>
      <c r="P3320">
        <v>300</v>
      </c>
      <c r="Q3320">
        <v>3.1</v>
      </c>
      <c r="R3320">
        <v>2017</v>
      </c>
      <c r="S3320">
        <v>10</v>
      </c>
      <c r="T3320">
        <v>3</v>
      </c>
      <c r="U3320" s="1">
        <v>43011</v>
      </c>
      <c r="V3320" s="5">
        <f>Main[[#This Row],[Average_Cost_for_two]] * VLOOKUP(Main[[#This Row],[Currency]],'Currency'!A:B,2,FALSE)</f>
        <v>3.6</v>
      </c>
      <c r="W3320" s="5" t="str">
        <f>IF(Main[[#This Row],[Avg_Cost_USD]]&lt;10,"Low",
IF(Main[[#This Row],[Avg_Cost_USD]]&lt;=30,"Medium","High"))</f>
        <v>Low</v>
      </c>
    </row>
    <row r="3321" spans="1:23" x14ac:dyDescent="0.3">
      <c r="A3321">
        <v>18420420</v>
      </c>
      <c r="B3321" t="s">
        <v>3942</v>
      </c>
      <c r="C3321">
        <v>1</v>
      </c>
      <c r="D3321" t="s">
        <v>54</v>
      </c>
      <c r="E3321" t="s">
        <v>152</v>
      </c>
      <c r="F3321">
        <v>77.318255269999995</v>
      </c>
      <c r="G3321">
        <v>28.667228980000001</v>
      </c>
      <c r="H3321" t="s">
        <v>410</v>
      </c>
      <c r="I3321" t="s">
        <v>19</v>
      </c>
      <c r="J3321" t="s">
        <v>57</v>
      </c>
      <c r="K3321" t="s">
        <v>57</v>
      </c>
      <c r="L3321" t="s">
        <v>57</v>
      </c>
      <c r="M3321" t="s">
        <v>57</v>
      </c>
      <c r="N3321">
        <v>1</v>
      </c>
      <c r="O3321">
        <v>12</v>
      </c>
      <c r="P3321">
        <v>300</v>
      </c>
      <c r="Q3321">
        <v>3.3</v>
      </c>
      <c r="R3321">
        <v>2017</v>
      </c>
      <c r="S3321">
        <v>10</v>
      </c>
      <c r="T3321">
        <v>11</v>
      </c>
      <c r="U3321" s="1">
        <v>43019</v>
      </c>
      <c r="V3321" s="5">
        <f>Main[[#This Row],[Average_Cost_for_two]] * VLOOKUP(Main[[#This Row],[Currency]],'Currency'!A:B,2,FALSE)</f>
        <v>3.6</v>
      </c>
      <c r="W3321" s="5" t="str">
        <f>IF(Main[[#This Row],[Avg_Cost_USD]]&lt;10,"Low",
IF(Main[[#This Row],[Avg_Cost_USD]]&lt;=30,"Medium","High"))</f>
        <v>Low</v>
      </c>
    </row>
    <row r="3322" spans="1:23" x14ac:dyDescent="0.3">
      <c r="A3322">
        <v>310440</v>
      </c>
      <c r="B3322" t="s">
        <v>3943</v>
      </c>
      <c r="C3322">
        <v>1</v>
      </c>
      <c r="D3322" t="s">
        <v>54</v>
      </c>
      <c r="E3322" t="s">
        <v>152</v>
      </c>
      <c r="F3322">
        <v>77.312207889999996</v>
      </c>
      <c r="G3322">
        <v>28.669457349999998</v>
      </c>
      <c r="H3322" t="s">
        <v>289</v>
      </c>
      <c r="I3322" t="s">
        <v>19</v>
      </c>
      <c r="J3322" t="s">
        <v>57</v>
      </c>
      <c r="K3322" t="s">
        <v>61</v>
      </c>
      <c r="L3322" t="s">
        <v>57</v>
      </c>
      <c r="M3322" t="s">
        <v>57</v>
      </c>
      <c r="N3322">
        <v>1</v>
      </c>
      <c r="O3322">
        <v>10</v>
      </c>
      <c r="P3322">
        <v>300</v>
      </c>
      <c r="Q3322">
        <v>2.4</v>
      </c>
      <c r="R3322">
        <v>2017</v>
      </c>
      <c r="S3322">
        <v>10</v>
      </c>
      <c r="T3322">
        <v>7</v>
      </c>
      <c r="U3322" s="1">
        <v>43015</v>
      </c>
      <c r="V3322" s="5">
        <f>Main[[#This Row],[Average_Cost_for_two]] * VLOOKUP(Main[[#This Row],[Currency]],'Currency'!A:B,2,FALSE)</f>
        <v>3.6</v>
      </c>
      <c r="W3322" s="5" t="str">
        <f>IF(Main[[#This Row],[Avg_Cost_USD]]&lt;10,"Low",
IF(Main[[#This Row],[Avg_Cost_USD]]&lt;=30,"Medium","High"))</f>
        <v>Low</v>
      </c>
    </row>
    <row r="3323" spans="1:23" x14ac:dyDescent="0.3">
      <c r="A3323">
        <v>18451572</v>
      </c>
      <c r="B3323" t="s">
        <v>3944</v>
      </c>
      <c r="C3323">
        <v>1</v>
      </c>
      <c r="D3323" t="s">
        <v>54</v>
      </c>
      <c r="E3323" t="s">
        <v>194</v>
      </c>
      <c r="F3323">
        <v>77.247802350000001</v>
      </c>
      <c r="G3323">
        <v>28.527742669999999</v>
      </c>
      <c r="H3323" t="s">
        <v>3945</v>
      </c>
      <c r="I3323" t="s">
        <v>19</v>
      </c>
      <c r="J3323" t="s">
        <v>57</v>
      </c>
      <c r="K3323" t="s">
        <v>57</v>
      </c>
      <c r="L3323" t="s">
        <v>57</v>
      </c>
      <c r="M3323" t="s">
        <v>57</v>
      </c>
      <c r="N3323">
        <v>1</v>
      </c>
      <c r="O3323">
        <v>7</v>
      </c>
      <c r="P3323">
        <v>400</v>
      </c>
      <c r="Q3323">
        <v>3.1</v>
      </c>
      <c r="R3323">
        <v>2018</v>
      </c>
      <c r="S3323">
        <v>9</v>
      </c>
      <c r="T3323">
        <v>12</v>
      </c>
      <c r="U3323" s="1">
        <v>43355</v>
      </c>
      <c r="V3323" s="5">
        <f>Main[[#This Row],[Average_Cost_for_two]] * VLOOKUP(Main[[#This Row],[Currency]],'Currency'!A:B,2,FALSE)</f>
        <v>4.8</v>
      </c>
      <c r="W3323" s="5" t="str">
        <f>IF(Main[[#This Row],[Avg_Cost_USD]]&lt;10,"Low",
IF(Main[[#This Row],[Avg_Cost_USD]]&lt;=30,"Medium","High"))</f>
        <v>Low</v>
      </c>
    </row>
    <row r="3324" spans="1:23" x14ac:dyDescent="0.3">
      <c r="A3324">
        <v>313193</v>
      </c>
      <c r="B3324" t="s">
        <v>906</v>
      </c>
      <c r="C3324">
        <v>1</v>
      </c>
      <c r="D3324" t="s">
        <v>54</v>
      </c>
      <c r="E3324" t="s">
        <v>209</v>
      </c>
      <c r="F3324">
        <v>77.180912800000002</v>
      </c>
      <c r="G3324">
        <v>28.6703604</v>
      </c>
      <c r="H3324" t="s">
        <v>505</v>
      </c>
      <c r="I3324" t="s">
        <v>19</v>
      </c>
      <c r="J3324" t="s">
        <v>57</v>
      </c>
      <c r="K3324" t="s">
        <v>61</v>
      </c>
      <c r="L3324" t="s">
        <v>57</v>
      </c>
      <c r="M3324" t="s">
        <v>57</v>
      </c>
      <c r="N3324">
        <v>1</v>
      </c>
      <c r="O3324">
        <v>1</v>
      </c>
      <c r="P3324">
        <v>400</v>
      </c>
      <c r="Q3324">
        <v>1</v>
      </c>
      <c r="R3324">
        <v>2017</v>
      </c>
      <c r="S3324">
        <v>9</v>
      </c>
      <c r="T3324">
        <v>6</v>
      </c>
      <c r="U3324" s="1">
        <v>42984</v>
      </c>
      <c r="V3324" s="5">
        <f>Main[[#This Row],[Average_Cost_for_two]] * VLOOKUP(Main[[#This Row],[Currency]],'Currency'!A:B,2,FALSE)</f>
        <v>4.8</v>
      </c>
      <c r="W3324" s="5" t="str">
        <f>IF(Main[[#This Row],[Avg_Cost_USD]]&lt;10,"Low",
IF(Main[[#This Row],[Avg_Cost_USD]]&lt;=30,"Medium","High"))</f>
        <v>Low</v>
      </c>
    </row>
    <row r="3325" spans="1:23" x14ac:dyDescent="0.3">
      <c r="A3325">
        <v>18057826</v>
      </c>
      <c r="B3325" t="s">
        <v>3946</v>
      </c>
      <c r="C3325">
        <v>1</v>
      </c>
      <c r="D3325" t="s">
        <v>54</v>
      </c>
      <c r="E3325" t="s">
        <v>119</v>
      </c>
      <c r="F3325">
        <v>77.240290799999997</v>
      </c>
      <c r="G3325">
        <v>28.646471099999999</v>
      </c>
      <c r="H3325" t="s">
        <v>287</v>
      </c>
      <c r="I3325" t="s">
        <v>19</v>
      </c>
      <c r="J3325" t="s">
        <v>57</v>
      </c>
      <c r="K3325" t="s">
        <v>57</v>
      </c>
      <c r="L3325" t="s">
        <v>57</v>
      </c>
      <c r="M3325" t="s">
        <v>57</v>
      </c>
      <c r="N3325">
        <v>1</v>
      </c>
      <c r="O3325">
        <v>45</v>
      </c>
      <c r="P3325">
        <v>400</v>
      </c>
      <c r="Q3325">
        <v>3.4</v>
      </c>
      <c r="R3325">
        <v>2013</v>
      </c>
      <c r="S3325">
        <v>9</v>
      </c>
      <c r="T3325">
        <v>4</v>
      </c>
      <c r="U3325" s="1">
        <v>41521</v>
      </c>
      <c r="V3325" s="5">
        <f>Main[[#This Row],[Average_Cost_for_two]] * VLOOKUP(Main[[#This Row],[Currency]],'Currency'!A:B,2,FALSE)</f>
        <v>4.8</v>
      </c>
      <c r="W3325" s="5" t="str">
        <f>IF(Main[[#This Row],[Avg_Cost_USD]]&lt;10,"Low",
IF(Main[[#This Row],[Avg_Cost_USD]]&lt;=30,"Medium","High"))</f>
        <v>Low</v>
      </c>
    </row>
    <row r="3326" spans="1:23" x14ac:dyDescent="0.3">
      <c r="A3326">
        <v>18037834</v>
      </c>
      <c r="B3326" t="s">
        <v>3947</v>
      </c>
      <c r="C3326">
        <v>1</v>
      </c>
      <c r="D3326" t="s">
        <v>54</v>
      </c>
      <c r="E3326" t="s">
        <v>214</v>
      </c>
      <c r="F3326">
        <v>77.254013900000004</v>
      </c>
      <c r="G3326">
        <v>28.561846599999999</v>
      </c>
      <c r="H3326" t="s">
        <v>342</v>
      </c>
      <c r="I3326" t="s">
        <v>19</v>
      </c>
      <c r="J3326" t="s">
        <v>57</v>
      </c>
      <c r="K3326" t="s">
        <v>57</v>
      </c>
      <c r="L3326" t="s">
        <v>57</v>
      </c>
      <c r="M3326" t="s">
        <v>57</v>
      </c>
      <c r="N3326">
        <v>1</v>
      </c>
      <c r="O3326">
        <v>9</v>
      </c>
      <c r="P3326">
        <v>400</v>
      </c>
      <c r="Q3326">
        <v>3.1</v>
      </c>
      <c r="R3326">
        <v>2010</v>
      </c>
      <c r="S3326">
        <v>9</v>
      </c>
      <c r="T3326">
        <v>19</v>
      </c>
      <c r="U3326" s="1">
        <v>40440</v>
      </c>
      <c r="V3326" s="5">
        <f>Main[[#This Row],[Average_Cost_for_two]] * VLOOKUP(Main[[#This Row],[Currency]],'Currency'!A:B,2,FALSE)</f>
        <v>4.8</v>
      </c>
      <c r="W3326" s="5" t="str">
        <f>IF(Main[[#This Row],[Avg_Cost_USD]]&lt;10,"Low",
IF(Main[[#This Row],[Avg_Cost_USD]]&lt;=30,"Medium","High"))</f>
        <v>Low</v>
      </c>
    </row>
    <row r="3327" spans="1:23" x14ac:dyDescent="0.3">
      <c r="A3327">
        <v>18475269</v>
      </c>
      <c r="B3327" t="s">
        <v>3948</v>
      </c>
      <c r="C3327">
        <v>1</v>
      </c>
      <c r="D3327" t="s">
        <v>54</v>
      </c>
      <c r="E3327" t="s">
        <v>536</v>
      </c>
      <c r="F3327">
        <v>77.173717490000001</v>
      </c>
      <c r="G3327">
        <v>28.644471500000002</v>
      </c>
      <c r="H3327" t="s">
        <v>3949</v>
      </c>
      <c r="I3327" t="s">
        <v>19</v>
      </c>
      <c r="J3327" t="s">
        <v>57</v>
      </c>
      <c r="K3327" t="s">
        <v>57</v>
      </c>
      <c r="L3327" t="s">
        <v>57</v>
      </c>
      <c r="M3327" t="s">
        <v>57</v>
      </c>
      <c r="N3327">
        <v>1</v>
      </c>
      <c r="O3327">
        <v>12</v>
      </c>
      <c r="P3327">
        <v>400</v>
      </c>
      <c r="Q3327">
        <v>3.2</v>
      </c>
      <c r="R3327">
        <v>2015</v>
      </c>
      <c r="S3327">
        <v>9</v>
      </c>
      <c r="T3327">
        <v>10</v>
      </c>
      <c r="U3327" s="1">
        <v>42257</v>
      </c>
      <c r="V3327" s="5">
        <f>Main[[#This Row],[Average_Cost_for_two]] * VLOOKUP(Main[[#This Row],[Currency]],'Currency'!A:B,2,FALSE)</f>
        <v>4.8</v>
      </c>
      <c r="W3327" s="5" t="str">
        <f>IF(Main[[#This Row],[Avg_Cost_USD]]&lt;10,"Low",
IF(Main[[#This Row],[Avg_Cost_USD]]&lt;=30,"Medium","High"))</f>
        <v>Low</v>
      </c>
    </row>
    <row r="3328" spans="1:23" x14ac:dyDescent="0.3">
      <c r="A3328">
        <v>311327</v>
      </c>
      <c r="B3328" t="s">
        <v>3950</v>
      </c>
      <c r="C3328">
        <v>1</v>
      </c>
      <c r="D3328" t="s">
        <v>54</v>
      </c>
      <c r="E3328" t="s">
        <v>536</v>
      </c>
      <c r="F3328">
        <v>77.173874400000003</v>
      </c>
      <c r="G3328">
        <v>28.646027799999999</v>
      </c>
      <c r="H3328" t="s">
        <v>3234</v>
      </c>
      <c r="I3328" t="s">
        <v>19</v>
      </c>
      <c r="J3328" t="s">
        <v>57</v>
      </c>
      <c r="K3328" t="s">
        <v>61</v>
      </c>
      <c r="L3328" t="s">
        <v>57</v>
      </c>
      <c r="M3328" t="s">
        <v>57</v>
      </c>
      <c r="N3328">
        <v>1</v>
      </c>
      <c r="O3328">
        <v>101</v>
      </c>
      <c r="P3328">
        <v>400</v>
      </c>
      <c r="Q3328">
        <v>2.4</v>
      </c>
      <c r="R3328">
        <v>2016</v>
      </c>
      <c r="S3328">
        <v>9</v>
      </c>
      <c r="T3328">
        <v>17</v>
      </c>
      <c r="U3328" s="1">
        <v>42630</v>
      </c>
      <c r="V3328" s="5">
        <f>Main[[#This Row],[Average_Cost_for_two]] * VLOOKUP(Main[[#This Row],[Currency]],'Currency'!A:B,2,FALSE)</f>
        <v>4.8</v>
      </c>
      <c r="W3328" s="5" t="str">
        <f>IF(Main[[#This Row],[Avg_Cost_USD]]&lt;10,"Low",
IF(Main[[#This Row],[Avg_Cost_USD]]&lt;=30,"Medium","High"))</f>
        <v>Low</v>
      </c>
    </row>
    <row r="3329" spans="1:23" x14ac:dyDescent="0.3">
      <c r="A3329">
        <v>18245254</v>
      </c>
      <c r="B3329" t="s">
        <v>3951</v>
      </c>
      <c r="C3329">
        <v>1</v>
      </c>
      <c r="D3329" t="s">
        <v>54</v>
      </c>
      <c r="E3329" t="s">
        <v>122</v>
      </c>
      <c r="F3329">
        <v>77.192098999999999</v>
      </c>
      <c r="G3329">
        <v>28.698971700000001</v>
      </c>
      <c r="H3329" t="s">
        <v>289</v>
      </c>
      <c r="I3329" t="s">
        <v>19</v>
      </c>
      <c r="J3329" t="s">
        <v>57</v>
      </c>
      <c r="K3329" t="s">
        <v>57</v>
      </c>
      <c r="L3329" t="s">
        <v>57</v>
      </c>
      <c r="M3329" t="s">
        <v>57</v>
      </c>
      <c r="N3329">
        <v>1</v>
      </c>
      <c r="O3329">
        <v>10</v>
      </c>
      <c r="P3329">
        <v>400</v>
      </c>
      <c r="Q3329">
        <v>3.2</v>
      </c>
      <c r="R3329">
        <v>2015</v>
      </c>
      <c r="S3329">
        <v>9</v>
      </c>
      <c r="T3329">
        <v>18</v>
      </c>
      <c r="U3329" s="1">
        <v>42265</v>
      </c>
      <c r="V3329" s="5">
        <f>Main[[#This Row],[Average_Cost_for_two]] * VLOOKUP(Main[[#This Row],[Currency]],'Currency'!A:B,2,FALSE)</f>
        <v>4.8</v>
      </c>
      <c r="W3329" s="5" t="str">
        <f>IF(Main[[#This Row],[Avg_Cost_USD]]&lt;10,"Low",
IF(Main[[#This Row],[Avg_Cost_USD]]&lt;=30,"Medium","High"))</f>
        <v>Low</v>
      </c>
    </row>
    <row r="3330" spans="1:23" x14ac:dyDescent="0.3">
      <c r="A3330">
        <v>18378062</v>
      </c>
      <c r="B3330" t="s">
        <v>3952</v>
      </c>
      <c r="C3330">
        <v>1</v>
      </c>
      <c r="D3330" t="s">
        <v>54</v>
      </c>
      <c r="E3330" t="s">
        <v>171</v>
      </c>
      <c r="F3330">
        <v>77.301226200000002</v>
      </c>
      <c r="G3330">
        <v>28.630868899999999</v>
      </c>
      <c r="H3330" t="s">
        <v>289</v>
      </c>
      <c r="I3330" t="s">
        <v>19</v>
      </c>
      <c r="J3330" t="s">
        <v>57</v>
      </c>
      <c r="K3330" t="s">
        <v>61</v>
      </c>
      <c r="L3330" t="s">
        <v>57</v>
      </c>
      <c r="M3330" t="s">
        <v>57</v>
      </c>
      <c r="N3330">
        <v>1</v>
      </c>
      <c r="O3330">
        <v>3</v>
      </c>
      <c r="P3330">
        <v>400</v>
      </c>
      <c r="Q3330">
        <v>1</v>
      </c>
      <c r="R3330">
        <v>2014</v>
      </c>
      <c r="S3330">
        <v>9</v>
      </c>
      <c r="T3330">
        <v>28</v>
      </c>
      <c r="U3330" s="1">
        <v>41910</v>
      </c>
      <c r="V3330" s="5">
        <f>Main[[#This Row],[Average_Cost_for_two]] * VLOOKUP(Main[[#This Row],[Currency]],'Currency'!A:B,2,FALSE)</f>
        <v>4.8</v>
      </c>
      <c r="W3330" s="5" t="str">
        <f>IF(Main[[#This Row],[Avg_Cost_USD]]&lt;10,"Low",
IF(Main[[#This Row],[Avg_Cost_USD]]&lt;=30,"Medium","High"))</f>
        <v>Low</v>
      </c>
    </row>
    <row r="3331" spans="1:23" x14ac:dyDescent="0.3">
      <c r="A3331">
        <v>18337922</v>
      </c>
      <c r="B3331" t="s">
        <v>3953</v>
      </c>
      <c r="C3331">
        <v>1</v>
      </c>
      <c r="D3331" t="s">
        <v>54</v>
      </c>
      <c r="E3331" t="s">
        <v>83</v>
      </c>
      <c r="F3331">
        <v>77.241548100000003</v>
      </c>
      <c r="G3331">
        <v>28.579918899999999</v>
      </c>
      <c r="H3331" t="s">
        <v>342</v>
      </c>
      <c r="I3331" t="s">
        <v>19</v>
      </c>
      <c r="J3331" t="s">
        <v>57</v>
      </c>
      <c r="K3331" t="s">
        <v>57</v>
      </c>
      <c r="L3331" t="s">
        <v>57</v>
      </c>
      <c r="M3331" t="s">
        <v>57</v>
      </c>
      <c r="N3331">
        <v>1</v>
      </c>
      <c r="O3331">
        <v>7</v>
      </c>
      <c r="P3331">
        <v>400</v>
      </c>
      <c r="Q3331">
        <v>3.1</v>
      </c>
      <c r="R3331">
        <v>2012</v>
      </c>
      <c r="S3331">
        <v>9</v>
      </c>
      <c r="T3331">
        <v>18</v>
      </c>
      <c r="U3331" s="1">
        <v>41170</v>
      </c>
      <c r="V3331" s="5">
        <f>Main[[#This Row],[Average_Cost_for_two]] * VLOOKUP(Main[[#This Row],[Currency]],'Currency'!A:B,2,FALSE)</f>
        <v>4.8</v>
      </c>
      <c r="W3331" s="5" t="str">
        <f>IF(Main[[#This Row],[Avg_Cost_USD]]&lt;10,"Low",
IF(Main[[#This Row],[Avg_Cost_USD]]&lt;=30,"Medium","High"))</f>
        <v>Low</v>
      </c>
    </row>
    <row r="3332" spans="1:23" x14ac:dyDescent="0.3">
      <c r="A3332">
        <v>310469</v>
      </c>
      <c r="B3332" t="s">
        <v>3954</v>
      </c>
      <c r="C3332">
        <v>1</v>
      </c>
      <c r="D3332" t="s">
        <v>54</v>
      </c>
      <c r="E3332" t="s">
        <v>83</v>
      </c>
      <c r="F3332">
        <v>77.245095399999997</v>
      </c>
      <c r="G3332">
        <v>28.5829004</v>
      </c>
      <c r="H3332" t="s">
        <v>494</v>
      </c>
      <c r="I3332" t="s">
        <v>19</v>
      </c>
      <c r="J3332" t="s">
        <v>57</v>
      </c>
      <c r="K3332" t="s">
        <v>57</v>
      </c>
      <c r="L3332" t="s">
        <v>57</v>
      </c>
      <c r="M3332" t="s">
        <v>57</v>
      </c>
      <c r="N3332">
        <v>1</v>
      </c>
      <c r="O3332">
        <v>5</v>
      </c>
      <c r="P3332">
        <v>400</v>
      </c>
      <c r="Q3332">
        <v>2.8</v>
      </c>
      <c r="R3332">
        <v>2015</v>
      </c>
      <c r="S3332">
        <v>9</v>
      </c>
      <c r="T3332">
        <v>3</v>
      </c>
      <c r="U3332" s="1">
        <v>42250</v>
      </c>
      <c r="V3332" s="5">
        <f>Main[[#This Row],[Average_Cost_for_two]] * VLOOKUP(Main[[#This Row],[Currency]],'Currency'!A:B,2,FALSE)</f>
        <v>4.8</v>
      </c>
      <c r="W3332" s="5" t="str">
        <f>IF(Main[[#This Row],[Avg_Cost_USD]]&lt;10,"Low",
IF(Main[[#This Row],[Avg_Cost_USD]]&lt;=30,"Medium","High"))</f>
        <v>Low</v>
      </c>
    </row>
    <row r="3333" spans="1:23" x14ac:dyDescent="0.3">
      <c r="A3333">
        <v>2267</v>
      </c>
      <c r="B3333" t="s">
        <v>3955</v>
      </c>
      <c r="C3333">
        <v>1</v>
      </c>
      <c r="D3333" t="s">
        <v>54</v>
      </c>
      <c r="E3333" t="s">
        <v>396</v>
      </c>
      <c r="F3333">
        <v>77.208293800000007</v>
      </c>
      <c r="G3333">
        <v>28.67999</v>
      </c>
      <c r="H3333" t="s">
        <v>508</v>
      </c>
      <c r="I3333" t="s">
        <v>19</v>
      </c>
      <c r="J3333" t="s">
        <v>57</v>
      </c>
      <c r="K3333" t="s">
        <v>61</v>
      </c>
      <c r="L3333" t="s">
        <v>57</v>
      </c>
      <c r="M3333" t="s">
        <v>57</v>
      </c>
      <c r="N3333">
        <v>1</v>
      </c>
      <c r="O3333">
        <v>167</v>
      </c>
      <c r="P3333">
        <v>400</v>
      </c>
      <c r="Q3333">
        <v>3.8</v>
      </c>
      <c r="R3333">
        <v>2014</v>
      </c>
      <c r="S3333">
        <v>9</v>
      </c>
      <c r="T3333">
        <v>28</v>
      </c>
      <c r="U3333" s="1">
        <v>41910</v>
      </c>
      <c r="V3333" s="5">
        <f>Main[[#This Row],[Average_Cost_for_two]] * VLOOKUP(Main[[#This Row],[Currency]],'Currency'!A:B,2,FALSE)</f>
        <v>4.8</v>
      </c>
      <c r="W3333" s="5" t="str">
        <f>IF(Main[[#This Row],[Avg_Cost_USD]]&lt;10,"Low",
IF(Main[[#This Row],[Avg_Cost_USD]]&lt;=30,"Medium","High"))</f>
        <v>Low</v>
      </c>
    </row>
    <row r="3334" spans="1:23" x14ac:dyDescent="0.3">
      <c r="A3334">
        <v>300347</v>
      </c>
      <c r="B3334" t="s">
        <v>3956</v>
      </c>
      <c r="C3334">
        <v>1</v>
      </c>
      <c r="D3334" t="s">
        <v>54</v>
      </c>
      <c r="E3334" t="s">
        <v>173</v>
      </c>
      <c r="F3334">
        <v>77.190436800000001</v>
      </c>
      <c r="G3334">
        <v>28.6478036</v>
      </c>
      <c r="H3334" t="s">
        <v>2548</v>
      </c>
      <c r="I3334" t="s">
        <v>19</v>
      </c>
      <c r="J3334" t="s">
        <v>57</v>
      </c>
      <c r="K3334" t="s">
        <v>57</v>
      </c>
      <c r="L3334" t="s">
        <v>57</v>
      </c>
      <c r="M3334" t="s">
        <v>57</v>
      </c>
      <c r="N3334">
        <v>1</v>
      </c>
      <c r="O3334">
        <v>179</v>
      </c>
      <c r="P3334">
        <v>400</v>
      </c>
      <c r="Q3334">
        <v>3.6</v>
      </c>
      <c r="R3334">
        <v>2017</v>
      </c>
      <c r="S3334">
        <v>9</v>
      </c>
      <c r="T3334">
        <v>19</v>
      </c>
      <c r="U3334" s="1">
        <v>42997</v>
      </c>
      <c r="V3334" s="5">
        <f>Main[[#This Row],[Average_Cost_for_two]] * VLOOKUP(Main[[#This Row],[Currency]],'Currency'!A:B,2,FALSE)</f>
        <v>4.8</v>
      </c>
      <c r="W3334" s="5" t="str">
        <f>IF(Main[[#This Row],[Avg_Cost_USD]]&lt;10,"Low",
IF(Main[[#This Row],[Avg_Cost_USD]]&lt;=30,"Medium","High"))</f>
        <v>Low</v>
      </c>
    </row>
    <row r="3335" spans="1:23" x14ac:dyDescent="0.3">
      <c r="A3335">
        <v>311944</v>
      </c>
      <c r="B3335" t="s">
        <v>3957</v>
      </c>
      <c r="C3335">
        <v>1</v>
      </c>
      <c r="D3335" t="s">
        <v>54</v>
      </c>
      <c r="E3335" t="s">
        <v>987</v>
      </c>
      <c r="F3335">
        <v>77.130202600000004</v>
      </c>
      <c r="G3335">
        <v>28.6484901</v>
      </c>
      <c r="H3335" t="s">
        <v>494</v>
      </c>
      <c r="I3335" t="s">
        <v>19</v>
      </c>
      <c r="J3335" t="s">
        <v>57</v>
      </c>
      <c r="K3335" t="s">
        <v>57</v>
      </c>
      <c r="L3335" t="s">
        <v>57</v>
      </c>
      <c r="M3335" t="s">
        <v>57</v>
      </c>
      <c r="N3335">
        <v>1</v>
      </c>
      <c r="O3335">
        <v>7</v>
      </c>
      <c r="P3335">
        <v>400</v>
      </c>
      <c r="Q3335">
        <v>3.1</v>
      </c>
      <c r="R3335">
        <v>2011</v>
      </c>
      <c r="S3335">
        <v>9</v>
      </c>
      <c r="T3335">
        <v>4</v>
      </c>
      <c r="U3335" s="1">
        <v>40790</v>
      </c>
      <c r="V3335" s="5">
        <f>Main[[#This Row],[Average_Cost_for_two]] * VLOOKUP(Main[[#This Row],[Currency]],'Currency'!A:B,2,FALSE)</f>
        <v>4.8</v>
      </c>
      <c r="W3335" s="5" t="str">
        <f>IF(Main[[#This Row],[Avg_Cost_USD]]&lt;10,"Low",
IF(Main[[#This Row],[Avg_Cost_USD]]&lt;=30,"Medium","High"))</f>
        <v>Low</v>
      </c>
    </row>
    <row r="3336" spans="1:23" x14ac:dyDescent="0.3">
      <c r="A3336">
        <v>18354972</v>
      </c>
      <c r="B3336" t="s">
        <v>3958</v>
      </c>
      <c r="C3336">
        <v>1</v>
      </c>
      <c r="D3336" t="s">
        <v>54</v>
      </c>
      <c r="E3336" t="s">
        <v>990</v>
      </c>
      <c r="F3336">
        <v>77.216781400000002</v>
      </c>
      <c r="G3336">
        <v>28.535719199999999</v>
      </c>
      <c r="H3336" t="s">
        <v>3049</v>
      </c>
      <c r="I3336" t="s">
        <v>19</v>
      </c>
      <c r="J3336" t="s">
        <v>57</v>
      </c>
      <c r="K3336" t="s">
        <v>61</v>
      </c>
      <c r="L3336" t="s">
        <v>57</v>
      </c>
      <c r="M3336" t="s">
        <v>57</v>
      </c>
      <c r="N3336">
        <v>1</v>
      </c>
      <c r="O3336">
        <v>17</v>
      </c>
      <c r="P3336">
        <v>400</v>
      </c>
      <c r="Q3336">
        <v>3.2</v>
      </c>
      <c r="R3336">
        <v>2016</v>
      </c>
      <c r="S3336">
        <v>9</v>
      </c>
      <c r="T3336">
        <v>9</v>
      </c>
      <c r="U3336" s="1">
        <v>42622</v>
      </c>
      <c r="V3336" s="5">
        <f>Main[[#This Row],[Average_Cost_for_two]] * VLOOKUP(Main[[#This Row],[Currency]],'Currency'!A:B,2,FALSE)</f>
        <v>4.8</v>
      </c>
      <c r="W3336" s="5" t="str">
        <f>IF(Main[[#This Row],[Avg_Cost_USD]]&lt;10,"Low",
IF(Main[[#This Row],[Avg_Cost_USD]]&lt;=30,"Medium","High"))</f>
        <v>Low</v>
      </c>
    </row>
    <row r="3337" spans="1:23" x14ac:dyDescent="0.3">
      <c r="A3337">
        <v>18238249</v>
      </c>
      <c r="B3337" t="s">
        <v>3959</v>
      </c>
      <c r="C3337">
        <v>1</v>
      </c>
      <c r="D3337" t="s">
        <v>54</v>
      </c>
      <c r="E3337" t="s">
        <v>104</v>
      </c>
      <c r="F3337">
        <v>77.292574700000003</v>
      </c>
      <c r="G3337">
        <v>28.609032599999999</v>
      </c>
      <c r="H3337" t="s">
        <v>289</v>
      </c>
      <c r="I3337" t="s">
        <v>19</v>
      </c>
      <c r="J3337" t="s">
        <v>57</v>
      </c>
      <c r="K3337" t="s">
        <v>61</v>
      </c>
      <c r="L3337" t="s">
        <v>57</v>
      </c>
      <c r="M3337" t="s">
        <v>57</v>
      </c>
      <c r="N3337">
        <v>1</v>
      </c>
      <c r="O3337">
        <v>20</v>
      </c>
      <c r="P3337">
        <v>400</v>
      </c>
      <c r="Q3337">
        <v>3</v>
      </c>
      <c r="R3337">
        <v>2012</v>
      </c>
      <c r="S3337">
        <v>9</v>
      </c>
      <c r="T3337">
        <v>17</v>
      </c>
      <c r="U3337" s="1">
        <v>41169</v>
      </c>
      <c r="V3337" s="5">
        <f>Main[[#This Row],[Average_Cost_for_two]] * VLOOKUP(Main[[#This Row],[Currency]],'Currency'!A:B,2,FALSE)</f>
        <v>4.8</v>
      </c>
      <c r="W3337" s="5" t="str">
        <f>IF(Main[[#This Row],[Avg_Cost_USD]]&lt;10,"Low",
IF(Main[[#This Row],[Avg_Cost_USD]]&lt;=30,"Medium","High"))</f>
        <v>Low</v>
      </c>
    </row>
    <row r="3338" spans="1:23" x14ac:dyDescent="0.3">
      <c r="A3338">
        <v>5729</v>
      </c>
      <c r="B3338" t="s">
        <v>3960</v>
      </c>
      <c r="C3338">
        <v>1</v>
      </c>
      <c r="D3338" t="s">
        <v>54</v>
      </c>
      <c r="E3338" t="s">
        <v>2121</v>
      </c>
      <c r="F3338">
        <v>77.185315500000002</v>
      </c>
      <c r="G3338">
        <v>28.709291799999999</v>
      </c>
      <c r="H3338" t="s">
        <v>335</v>
      </c>
      <c r="I3338" t="s">
        <v>19</v>
      </c>
      <c r="J3338" t="s">
        <v>57</v>
      </c>
      <c r="K3338" t="s">
        <v>57</v>
      </c>
      <c r="L3338" t="s">
        <v>57</v>
      </c>
      <c r="M3338" t="s">
        <v>57</v>
      </c>
      <c r="N3338">
        <v>1</v>
      </c>
      <c r="O3338">
        <v>9</v>
      </c>
      <c r="P3338">
        <v>400</v>
      </c>
      <c r="Q3338">
        <v>2.7</v>
      </c>
      <c r="R3338">
        <v>2017</v>
      </c>
      <c r="S3338">
        <v>9</v>
      </c>
      <c r="T3338">
        <v>20</v>
      </c>
      <c r="U3338" s="1">
        <v>42998</v>
      </c>
      <c r="V3338" s="5">
        <f>Main[[#This Row],[Average_Cost_for_two]] * VLOOKUP(Main[[#This Row],[Currency]],'Currency'!A:B,2,FALSE)</f>
        <v>4.8</v>
      </c>
      <c r="W3338" s="5" t="str">
        <f>IF(Main[[#This Row],[Avg_Cost_USD]]&lt;10,"Low",
IF(Main[[#This Row],[Avg_Cost_USD]]&lt;=30,"Medium","High"))</f>
        <v>Low</v>
      </c>
    </row>
    <row r="3339" spans="1:23" x14ac:dyDescent="0.3">
      <c r="A3339">
        <v>7240</v>
      </c>
      <c r="B3339" t="s">
        <v>3961</v>
      </c>
      <c r="C3339">
        <v>1</v>
      </c>
      <c r="D3339" t="s">
        <v>54</v>
      </c>
      <c r="E3339" t="s">
        <v>182</v>
      </c>
      <c r="F3339">
        <v>77.171721500000004</v>
      </c>
      <c r="G3339">
        <v>28.556875000000002</v>
      </c>
      <c r="H3339" t="s">
        <v>335</v>
      </c>
      <c r="I3339" t="s">
        <v>19</v>
      </c>
      <c r="J3339" t="s">
        <v>57</v>
      </c>
      <c r="K3339" t="s">
        <v>57</v>
      </c>
      <c r="L3339" t="s">
        <v>57</v>
      </c>
      <c r="M3339" t="s">
        <v>57</v>
      </c>
      <c r="N3339">
        <v>1</v>
      </c>
      <c r="O3339">
        <v>20</v>
      </c>
      <c r="P3339">
        <v>400</v>
      </c>
      <c r="Q3339">
        <v>2.9</v>
      </c>
      <c r="R3339">
        <v>2011</v>
      </c>
      <c r="S3339">
        <v>9</v>
      </c>
      <c r="T3339">
        <v>28</v>
      </c>
      <c r="U3339" s="1">
        <v>40814</v>
      </c>
      <c r="V3339" s="5">
        <f>Main[[#This Row],[Average_Cost_for_two]] * VLOOKUP(Main[[#This Row],[Currency]],'Currency'!A:B,2,FALSE)</f>
        <v>4.8</v>
      </c>
      <c r="W3339" s="5" t="str">
        <f>IF(Main[[#This Row],[Avg_Cost_USD]]&lt;10,"Low",
IF(Main[[#This Row],[Avg_Cost_USD]]&lt;=30,"Medium","High"))</f>
        <v>Low</v>
      </c>
    </row>
    <row r="3340" spans="1:23" x14ac:dyDescent="0.3">
      <c r="A3340">
        <v>309471</v>
      </c>
      <c r="B3340" t="s">
        <v>3962</v>
      </c>
      <c r="C3340">
        <v>1</v>
      </c>
      <c r="D3340" t="s">
        <v>54</v>
      </c>
      <c r="E3340" t="s">
        <v>182</v>
      </c>
      <c r="F3340">
        <v>77.175015999999999</v>
      </c>
      <c r="G3340">
        <v>28.5556707</v>
      </c>
      <c r="H3340" t="s">
        <v>350</v>
      </c>
      <c r="I3340" t="s">
        <v>19</v>
      </c>
      <c r="J3340" t="s">
        <v>57</v>
      </c>
      <c r="K3340" t="s">
        <v>61</v>
      </c>
      <c r="L3340" t="s">
        <v>57</v>
      </c>
      <c r="M3340" t="s">
        <v>57</v>
      </c>
      <c r="N3340">
        <v>1</v>
      </c>
      <c r="O3340">
        <v>21</v>
      </c>
      <c r="P3340">
        <v>400</v>
      </c>
      <c r="Q3340">
        <v>3.5</v>
      </c>
      <c r="R3340">
        <v>2018</v>
      </c>
      <c r="S3340">
        <v>9</v>
      </c>
      <c r="T3340">
        <v>26</v>
      </c>
      <c r="U3340" s="1">
        <v>43369</v>
      </c>
      <c r="V3340" s="5">
        <f>Main[[#This Row],[Average_Cost_for_two]] * VLOOKUP(Main[[#This Row],[Currency]],'Currency'!A:B,2,FALSE)</f>
        <v>4.8</v>
      </c>
      <c r="W3340" s="5" t="str">
        <f>IF(Main[[#This Row],[Avg_Cost_USD]]&lt;10,"Low",
IF(Main[[#This Row],[Avg_Cost_USD]]&lt;=30,"Medium","High"))</f>
        <v>Low</v>
      </c>
    </row>
    <row r="3341" spans="1:23" x14ac:dyDescent="0.3">
      <c r="A3341">
        <v>18017281</v>
      </c>
      <c r="B3341" t="s">
        <v>3963</v>
      </c>
      <c r="C3341">
        <v>1</v>
      </c>
      <c r="D3341" t="s">
        <v>54</v>
      </c>
      <c r="E3341" t="s">
        <v>96</v>
      </c>
      <c r="F3341">
        <v>77.251605999999995</v>
      </c>
      <c r="G3341">
        <v>28.548335399999999</v>
      </c>
      <c r="H3341" t="s">
        <v>628</v>
      </c>
      <c r="I3341" t="s">
        <v>19</v>
      </c>
      <c r="J3341" t="s">
        <v>57</v>
      </c>
      <c r="K3341" t="s">
        <v>57</v>
      </c>
      <c r="L3341" t="s">
        <v>57</v>
      </c>
      <c r="M3341" t="s">
        <v>57</v>
      </c>
      <c r="N3341">
        <v>1</v>
      </c>
      <c r="O3341">
        <v>29</v>
      </c>
      <c r="P3341">
        <v>400</v>
      </c>
      <c r="Q3341">
        <v>3.4</v>
      </c>
      <c r="R3341">
        <v>2011</v>
      </c>
      <c r="S3341">
        <v>9</v>
      </c>
      <c r="T3341">
        <v>17</v>
      </c>
      <c r="U3341" s="1">
        <v>40803</v>
      </c>
      <c r="V3341" s="5">
        <f>Main[[#This Row],[Average_Cost_for_two]] * VLOOKUP(Main[[#This Row],[Currency]],'Currency'!A:B,2,FALSE)</f>
        <v>4.8</v>
      </c>
      <c r="W3341" s="5" t="str">
        <f>IF(Main[[#This Row],[Avg_Cost_USD]]&lt;10,"Low",
IF(Main[[#This Row],[Avg_Cost_USD]]&lt;=30,"Medium","High"))</f>
        <v>Low</v>
      </c>
    </row>
    <row r="3342" spans="1:23" x14ac:dyDescent="0.3">
      <c r="A3342">
        <v>2532</v>
      </c>
      <c r="B3342" t="s">
        <v>507</v>
      </c>
      <c r="C3342">
        <v>1</v>
      </c>
      <c r="D3342" t="s">
        <v>54</v>
      </c>
      <c r="E3342" t="s">
        <v>1665</v>
      </c>
      <c r="F3342">
        <v>77.149999300000005</v>
      </c>
      <c r="G3342">
        <v>28.693635199999999</v>
      </c>
      <c r="H3342" t="s">
        <v>508</v>
      </c>
      <c r="I3342" t="s">
        <v>19</v>
      </c>
      <c r="J3342" t="s">
        <v>57</v>
      </c>
      <c r="K3342" t="s">
        <v>61</v>
      </c>
      <c r="L3342" t="s">
        <v>57</v>
      </c>
      <c r="M3342" t="s">
        <v>57</v>
      </c>
      <c r="N3342">
        <v>1</v>
      </c>
      <c r="O3342">
        <v>87</v>
      </c>
      <c r="P3342">
        <v>400</v>
      </c>
      <c r="Q3342">
        <v>3.6</v>
      </c>
      <c r="R3342">
        <v>2016</v>
      </c>
      <c r="S3342">
        <v>9</v>
      </c>
      <c r="T3342">
        <v>5</v>
      </c>
      <c r="U3342" s="1">
        <v>42618</v>
      </c>
      <c r="V3342" s="5">
        <f>Main[[#This Row],[Average_Cost_for_two]] * VLOOKUP(Main[[#This Row],[Currency]],'Currency'!A:B,2,FALSE)</f>
        <v>4.8</v>
      </c>
      <c r="W3342" s="5" t="str">
        <f>IF(Main[[#This Row],[Avg_Cost_USD]]&lt;10,"Low",
IF(Main[[#This Row],[Avg_Cost_USD]]&lt;=30,"Medium","High"))</f>
        <v>Low</v>
      </c>
    </row>
    <row r="3343" spans="1:23" x14ac:dyDescent="0.3">
      <c r="A3343">
        <v>18499450</v>
      </c>
      <c r="B3343" t="s">
        <v>3964</v>
      </c>
      <c r="C3343">
        <v>1</v>
      </c>
      <c r="D3343" t="s">
        <v>54</v>
      </c>
      <c r="E3343" t="s">
        <v>678</v>
      </c>
      <c r="F3343">
        <v>77.056811999999994</v>
      </c>
      <c r="G3343">
        <v>28.622119000000001</v>
      </c>
      <c r="H3343" t="s">
        <v>289</v>
      </c>
      <c r="I3343" t="s">
        <v>19</v>
      </c>
      <c r="J3343" t="s">
        <v>57</v>
      </c>
      <c r="K3343" t="s">
        <v>57</v>
      </c>
      <c r="L3343" t="s">
        <v>57</v>
      </c>
      <c r="M3343" t="s">
        <v>57</v>
      </c>
      <c r="N3343">
        <v>1</v>
      </c>
      <c r="O3343">
        <v>3</v>
      </c>
      <c r="P3343">
        <v>400</v>
      </c>
      <c r="Q3343">
        <v>1</v>
      </c>
      <c r="R3343">
        <v>2018</v>
      </c>
      <c r="S3343">
        <v>9</v>
      </c>
      <c r="T3343">
        <v>27</v>
      </c>
      <c r="U3343" s="1">
        <v>43370</v>
      </c>
      <c r="V3343" s="5">
        <f>Main[[#This Row],[Average_Cost_for_two]] * VLOOKUP(Main[[#This Row],[Currency]],'Currency'!A:B,2,FALSE)</f>
        <v>4.8</v>
      </c>
      <c r="W3343" s="5" t="str">
        <f>IF(Main[[#This Row],[Avg_Cost_USD]]&lt;10,"Low",
IF(Main[[#This Row],[Avg_Cost_USD]]&lt;=30,"Medium","High"))</f>
        <v>Low</v>
      </c>
    </row>
    <row r="3344" spans="1:23" x14ac:dyDescent="0.3">
      <c r="A3344">
        <v>18500618</v>
      </c>
      <c r="B3344" t="s">
        <v>3965</v>
      </c>
      <c r="C3344">
        <v>1</v>
      </c>
      <c r="D3344" t="s">
        <v>54</v>
      </c>
      <c r="E3344" t="s">
        <v>678</v>
      </c>
      <c r="F3344">
        <v>77.057052299999995</v>
      </c>
      <c r="G3344">
        <v>28.6218839</v>
      </c>
      <c r="H3344" t="s">
        <v>289</v>
      </c>
      <c r="I3344" t="s">
        <v>19</v>
      </c>
      <c r="J3344" t="s">
        <v>57</v>
      </c>
      <c r="K3344" t="s">
        <v>57</v>
      </c>
      <c r="L3344" t="s">
        <v>57</v>
      </c>
      <c r="M3344" t="s">
        <v>57</v>
      </c>
      <c r="N3344">
        <v>1</v>
      </c>
      <c r="O3344">
        <v>1</v>
      </c>
      <c r="P3344">
        <v>400</v>
      </c>
      <c r="Q3344">
        <v>1</v>
      </c>
      <c r="R3344">
        <v>2016</v>
      </c>
      <c r="S3344">
        <v>9</v>
      </c>
      <c r="T3344">
        <v>24</v>
      </c>
      <c r="U3344" s="1">
        <v>42637</v>
      </c>
      <c r="V3344" s="5">
        <f>Main[[#This Row],[Average_Cost_for_two]] * VLOOKUP(Main[[#This Row],[Currency]],'Currency'!A:B,2,FALSE)</f>
        <v>4.8</v>
      </c>
      <c r="W3344" s="5" t="str">
        <f>IF(Main[[#This Row],[Avg_Cost_USD]]&lt;10,"Low",
IF(Main[[#This Row],[Avg_Cost_USD]]&lt;=30,"Medium","High"))</f>
        <v>Low</v>
      </c>
    </row>
    <row r="3345" spans="1:23" x14ac:dyDescent="0.3">
      <c r="A3345">
        <v>18251459</v>
      </c>
      <c r="B3345" t="s">
        <v>3966</v>
      </c>
      <c r="C3345">
        <v>1</v>
      </c>
      <c r="D3345" t="s">
        <v>54</v>
      </c>
      <c r="E3345" t="s">
        <v>77</v>
      </c>
      <c r="F3345">
        <v>77.311549749999998</v>
      </c>
      <c r="G3345">
        <v>28.59744877</v>
      </c>
      <c r="H3345" t="s">
        <v>342</v>
      </c>
      <c r="I3345" t="s">
        <v>19</v>
      </c>
      <c r="J3345" t="s">
        <v>57</v>
      </c>
      <c r="K3345" t="s">
        <v>57</v>
      </c>
      <c r="L3345" t="s">
        <v>57</v>
      </c>
      <c r="M3345" t="s">
        <v>57</v>
      </c>
      <c r="N3345">
        <v>1</v>
      </c>
      <c r="O3345">
        <v>1</v>
      </c>
      <c r="P3345">
        <v>400</v>
      </c>
      <c r="Q3345">
        <v>1</v>
      </c>
      <c r="R3345">
        <v>2016</v>
      </c>
      <c r="S3345">
        <v>9</v>
      </c>
      <c r="T3345">
        <v>7</v>
      </c>
      <c r="U3345" s="1">
        <v>42620</v>
      </c>
      <c r="V3345" s="5">
        <f>Main[[#This Row],[Average_Cost_for_two]] * VLOOKUP(Main[[#This Row],[Currency]],'Currency'!A:B,2,FALSE)</f>
        <v>4.8</v>
      </c>
      <c r="W3345" s="5" t="str">
        <f>IF(Main[[#This Row],[Avg_Cost_USD]]&lt;10,"Low",
IF(Main[[#This Row],[Avg_Cost_USD]]&lt;=30,"Medium","High"))</f>
        <v>Low</v>
      </c>
    </row>
    <row r="3346" spans="1:23" x14ac:dyDescent="0.3">
      <c r="A3346">
        <v>8696</v>
      </c>
      <c r="B3346" t="s">
        <v>3967</v>
      </c>
      <c r="C3346">
        <v>1</v>
      </c>
      <c r="D3346" t="s">
        <v>54</v>
      </c>
      <c r="E3346" t="s">
        <v>1248</v>
      </c>
      <c r="F3346">
        <v>77.076048110000002</v>
      </c>
      <c r="G3346">
        <v>28.639028199999998</v>
      </c>
      <c r="H3346" t="s">
        <v>301</v>
      </c>
      <c r="I3346" t="s">
        <v>19</v>
      </c>
      <c r="J3346" t="s">
        <v>57</v>
      </c>
      <c r="K3346" t="s">
        <v>57</v>
      </c>
      <c r="L3346" t="s">
        <v>57</v>
      </c>
      <c r="M3346" t="s">
        <v>57</v>
      </c>
      <c r="N3346">
        <v>1</v>
      </c>
      <c r="O3346">
        <v>41</v>
      </c>
      <c r="P3346">
        <v>400</v>
      </c>
      <c r="Q3346">
        <v>3</v>
      </c>
      <c r="R3346">
        <v>2011</v>
      </c>
      <c r="S3346">
        <v>9</v>
      </c>
      <c r="T3346">
        <v>25</v>
      </c>
      <c r="U3346" s="1">
        <v>40811</v>
      </c>
      <c r="V3346" s="5">
        <f>Main[[#This Row],[Average_Cost_for_two]] * VLOOKUP(Main[[#This Row],[Currency]],'Currency'!A:B,2,FALSE)</f>
        <v>4.8</v>
      </c>
      <c r="W3346" s="5" t="str">
        <f>IF(Main[[#This Row],[Avg_Cost_USD]]&lt;10,"Low",
IF(Main[[#This Row],[Avg_Cost_USD]]&lt;=30,"Medium","High"))</f>
        <v>Low</v>
      </c>
    </row>
    <row r="3347" spans="1:23" x14ac:dyDescent="0.3">
      <c r="A3347">
        <v>18264964</v>
      </c>
      <c r="B3347" t="s">
        <v>2647</v>
      </c>
      <c r="C3347">
        <v>1</v>
      </c>
      <c r="D3347" t="s">
        <v>54</v>
      </c>
      <c r="E3347" t="s">
        <v>152</v>
      </c>
      <c r="F3347">
        <v>77.312147879999998</v>
      </c>
      <c r="G3347">
        <v>28.668570420000002</v>
      </c>
      <c r="H3347" t="s">
        <v>350</v>
      </c>
      <c r="I3347" t="s">
        <v>19</v>
      </c>
      <c r="J3347" t="s">
        <v>57</v>
      </c>
      <c r="K3347" t="s">
        <v>57</v>
      </c>
      <c r="L3347" t="s">
        <v>57</v>
      </c>
      <c r="M3347" t="s">
        <v>57</v>
      </c>
      <c r="N3347">
        <v>1</v>
      </c>
      <c r="O3347">
        <v>6</v>
      </c>
      <c r="P3347">
        <v>400</v>
      </c>
      <c r="Q3347">
        <v>3</v>
      </c>
      <c r="R3347">
        <v>2016</v>
      </c>
      <c r="S3347">
        <v>9</v>
      </c>
      <c r="T3347">
        <v>1</v>
      </c>
      <c r="U3347" s="1">
        <v>42614</v>
      </c>
      <c r="V3347" s="5">
        <f>Main[[#This Row],[Average_Cost_for_two]] * VLOOKUP(Main[[#This Row],[Currency]],'Currency'!A:B,2,FALSE)</f>
        <v>4.8</v>
      </c>
      <c r="W3347" s="5" t="str">
        <f>IF(Main[[#This Row],[Avg_Cost_USD]]&lt;10,"Low",
IF(Main[[#This Row],[Avg_Cost_USD]]&lt;=30,"Medium","High"))</f>
        <v>Low</v>
      </c>
    </row>
    <row r="3348" spans="1:23" x14ac:dyDescent="0.3">
      <c r="A3348">
        <v>18351495</v>
      </c>
      <c r="B3348" t="s">
        <v>3968</v>
      </c>
      <c r="C3348">
        <v>1</v>
      </c>
      <c r="D3348" t="s">
        <v>54</v>
      </c>
      <c r="E3348" t="s">
        <v>194</v>
      </c>
      <c r="F3348">
        <v>0</v>
      </c>
      <c r="G3348">
        <v>0</v>
      </c>
      <c r="H3348" t="s">
        <v>342</v>
      </c>
      <c r="I3348" t="s">
        <v>19</v>
      </c>
      <c r="J3348" t="s">
        <v>57</v>
      </c>
      <c r="K3348" t="s">
        <v>57</v>
      </c>
      <c r="L3348" t="s">
        <v>57</v>
      </c>
      <c r="M3348" t="s">
        <v>57</v>
      </c>
      <c r="N3348">
        <v>1</v>
      </c>
      <c r="O3348">
        <v>19</v>
      </c>
      <c r="P3348">
        <v>400</v>
      </c>
      <c r="Q3348">
        <v>3.4</v>
      </c>
      <c r="R3348">
        <v>2013</v>
      </c>
      <c r="S3348">
        <v>8</v>
      </c>
      <c r="T3348">
        <v>18</v>
      </c>
      <c r="U3348" s="1">
        <v>41504</v>
      </c>
      <c r="V3348" s="5">
        <f>Main[[#This Row],[Average_Cost_for_two]] * VLOOKUP(Main[[#This Row],[Currency]],'Currency'!A:B,2,FALSE)</f>
        <v>4.8</v>
      </c>
      <c r="W3348" s="5" t="str">
        <f>IF(Main[[#This Row],[Avg_Cost_USD]]&lt;10,"Low",
IF(Main[[#This Row],[Avg_Cost_USD]]&lt;=30,"Medium","High"))</f>
        <v>Low</v>
      </c>
    </row>
    <row r="3349" spans="1:23" x14ac:dyDescent="0.3">
      <c r="A3349">
        <v>18286206</v>
      </c>
      <c r="B3349" t="s">
        <v>3969</v>
      </c>
      <c r="C3349">
        <v>1</v>
      </c>
      <c r="D3349" t="s">
        <v>54</v>
      </c>
      <c r="E3349" t="s">
        <v>211</v>
      </c>
      <c r="F3349">
        <v>77.231489300000007</v>
      </c>
      <c r="G3349">
        <v>28.656203900000001</v>
      </c>
      <c r="H3349" t="s">
        <v>618</v>
      </c>
      <c r="I3349" t="s">
        <v>19</v>
      </c>
      <c r="J3349" t="s">
        <v>57</v>
      </c>
      <c r="K3349" t="s">
        <v>57</v>
      </c>
      <c r="L3349" t="s">
        <v>57</v>
      </c>
      <c r="M3349" t="s">
        <v>57</v>
      </c>
      <c r="N3349">
        <v>1</v>
      </c>
      <c r="O3349">
        <v>63</v>
      </c>
      <c r="P3349">
        <v>400</v>
      </c>
      <c r="Q3349">
        <v>3.7</v>
      </c>
      <c r="R3349">
        <v>2011</v>
      </c>
      <c r="S3349">
        <v>8</v>
      </c>
      <c r="T3349">
        <v>22</v>
      </c>
      <c r="U3349" s="1">
        <v>40777</v>
      </c>
      <c r="V3349" s="5">
        <f>Main[[#This Row],[Average_Cost_for_two]] * VLOOKUP(Main[[#This Row],[Currency]],'Currency'!A:B,2,FALSE)</f>
        <v>4.8</v>
      </c>
      <c r="W3349" s="5" t="str">
        <f>IF(Main[[#This Row],[Avg_Cost_USD]]&lt;10,"Low",
IF(Main[[#This Row],[Avg_Cost_USD]]&lt;=30,"Medium","High"))</f>
        <v>Low</v>
      </c>
    </row>
    <row r="3350" spans="1:23" x14ac:dyDescent="0.3">
      <c r="A3350">
        <v>301114</v>
      </c>
      <c r="B3350" t="s">
        <v>3970</v>
      </c>
      <c r="C3350">
        <v>1</v>
      </c>
      <c r="D3350" t="s">
        <v>54</v>
      </c>
      <c r="E3350" t="s">
        <v>400</v>
      </c>
      <c r="F3350">
        <v>77.218285800000004</v>
      </c>
      <c r="G3350">
        <v>28.633621600000001</v>
      </c>
      <c r="H3350" t="s">
        <v>2548</v>
      </c>
      <c r="I3350" t="s">
        <v>19</v>
      </c>
      <c r="J3350" t="s">
        <v>57</v>
      </c>
      <c r="K3350" t="s">
        <v>57</v>
      </c>
      <c r="L3350" t="s">
        <v>57</v>
      </c>
      <c r="M3350" t="s">
        <v>57</v>
      </c>
      <c r="N3350">
        <v>1</v>
      </c>
      <c r="O3350">
        <v>1457</v>
      </c>
      <c r="P3350">
        <v>400</v>
      </c>
      <c r="Q3350">
        <v>4.3</v>
      </c>
      <c r="R3350">
        <v>2014</v>
      </c>
      <c r="S3350">
        <v>8</v>
      </c>
      <c r="T3350">
        <v>27</v>
      </c>
      <c r="U3350" s="1">
        <v>41878</v>
      </c>
      <c r="V3350" s="5">
        <f>Main[[#This Row],[Average_Cost_for_two]] * VLOOKUP(Main[[#This Row],[Currency]],'Currency'!A:B,2,FALSE)</f>
        <v>4.8</v>
      </c>
      <c r="W3350" s="5" t="str">
        <f>IF(Main[[#This Row],[Avg_Cost_USD]]&lt;10,"Low",
IF(Main[[#This Row],[Avg_Cost_USD]]&lt;=30,"Medium","High"))</f>
        <v>Low</v>
      </c>
    </row>
    <row r="3351" spans="1:23" x14ac:dyDescent="0.3">
      <c r="A3351">
        <v>311511</v>
      </c>
      <c r="B3351" t="s">
        <v>3955</v>
      </c>
      <c r="C3351">
        <v>1</v>
      </c>
      <c r="D3351" t="s">
        <v>54</v>
      </c>
      <c r="E3351" t="s">
        <v>79</v>
      </c>
      <c r="F3351">
        <v>77.230591099999998</v>
      </c>
      <c r="G3351">
        <v>28.573498399999998</v>
      </c>
      <c r="H3351" t="s">
        <v>508</v>
      </c>
      <c r="I3351" t="s">
        <v>19</v>
      </c>
      <c r="J3351" t="s">
        <v>57</v>
      </c>
      <c r="K3351" t="s">
        <v>61</v>
      </c>
      <c r="L3351" t="s">
        <v>57</v>
      </c>
      <c r="M3351" t="s">
        <v>57</v>
      </c>
      <c r="N3351">
        <v>1</v>
      </c>
      <c r="O3351">
        <v>26</v>
      </c>
      <c r="P3351">
        <v>400</v>
      </c>
      <c r="Q3351">
        <v>2.8</v>
      </c>
      <c r="R3351">
        <v>2013</v>
      </c>
      <c r="S3351">
        <v>8</v>
      </c>
      <c r="T3351">
        <v>3</v>
      </c>
      <c r="U3351" s="1">
        <v>41489</v>
      </c>
      <c r="V3351" s="5">
        <f>Main[[#This Row],[Average_Cost_for_two]] * VLOOKUP(Main[[#This Row],[Currency]],'Currency'!A:B,2,FALSE)</f>
        <v>4.8</v>
      </c>
      <c r="W3351" s="5" t="str">
        <f>IF(Main[[#This Row],[Avg_Cost_USD]]&lt;10,"Low",
IF(Main[[#This Row],[Avg_Cost_USD]]&lt;=30,"Medium","High"))</f>
        <v>Low</v>
      </c>
    </row>
    <row r="3352" spans="1:23" x14ac:dyDescent="0.3">
      <c r="A3352">
        <v>7691</v>
      </c>
      <c r="B3352" t="s">
        <v>3971</v>
      </c>
      <c r="C3352">
        <v>1</v>
      </c>
      <c r="D3352" t="s">
        <v>54</v>
      </c>
      <c r="E3352" t="s">
        <v>265</v>
      </c>
      <c r="F3352">
        <v>77.208764000000002</v>
      </c>
      <c r="G3352">
        <v>28.701238100000001</v>
      </c>
      <c r="H3352" t="s">
        <v>301</v>
      </c>
      <c r="I3352" t="s">
        <v>19</v>
      </c>
      <c r="J3352" t="s">
        <v>57</v>
      </c>
      <c r="K3352" t="s">
        <v>57</v>
      </c>
      <c r="L3352" t="s">
        <v>57</v>
      </c>
      <c r="M3352" t="s">
        <v>57</v>
      </c>
      <c r="N3352">
        <v>1</v>
      </c>
      <c r="O3352">
        <v>69</v>
      </c>
      <c r="P3352">
        <v>400</v>
      </c>
      <c r="Q3352">
        <v>3.4</v>
      </c>
      <c r="R3352">
        <v>2018</v>
      </c>
      <c r="S3352">
        <v>8</v>
      </c>
      <c r="T3352">
        <v>19</v>
      </c>
      <c r="U3352" s="1">
        <v>43331</v>
      </c>
      <c r="V3352" s="5">
        <f>Main[[#This Row],[Average_Cost_for_two]] * VLOOKUP(Main[[#This Row],[Currency]],'Currency'!A:B,2,FALSE)</f>
        <v>4.8</v>
      </c>
      <c r="W3352" s="5" t="str">
        <f>IF(Main[[#This Row],[Avg_Cost_USD]]&lt;10,"Low",
IF(Main[[#This Row],[Avg_Cost_USD]]&lt;=30,"Medium","High"))</f>
        <v>Low</v>
      </c>
    </row>
    <row r="3353" spans="1:23" x14ac:dyDescent="0.3">
      <c r="A3353">
        <v>3252</v>
      </c>
      <c r="B3353" t="s">
        <v>258</v>
      </c>
      <c r="C3353">
        <v>1</v>
      </c>
      <c r="D3353" t="s">
        <v>54</v>
      </c>
      <c r="E3353" t="s">
        <v>265</v>
      </c>
      <c r="F3353">
        <v>77.207617299999995</v>
      </c>
      <c r="G3353">
        <v>28.698499200000001</v>
      </c>
      <c r="H3353" t="s">
        <v>289</v>
      </c>
      <c r="I3353" t="s">
        <v>19</v>
      </c>
      <c r="J3353" t="s">
        <v>57</v>
      </c>
      <c r="K3353" t="s">
        <v>61</v>
      </c>
      <c r="L3353" t="s">
        <v>57</v>
      </c>
      <c r="M3353" t="s">
        <v>57</v>
      </c>
      <c r="N3353">
        <v>1</v>
      </c>
      <c r="O3353">
        <v>109</v>
      </c>
      <c r="P3353">
        <v>400</v>
      </c>
      <c r="Q3353">
        <v>2.8</v>
      </c>
      <c r="R3353">
        <v>2014</v>
      </c>
      <c r="S3353">
        <v>8</v>
      </c>
      <c r="T3353">
        <v>17</v>
      </c>
      <c r="U3353" s="1">
        <v>41868</v>
      </c>
      <c r="V3353" s="5">
        <f>Main[[#This Row],[Average_Cost_for_two]] * VLOOKUP(Main[[#This Row],[Currency]],'Currency'!A:B,2,FALSE)</f>
        <v>4.8</v>
      </c>
      <c r="W3353" s="5" t="str">
        <f>IF(Main[[#This Row],[Avg_Cost_USD]]&lt;10,"Low",
IF(Main[[#This Row],[Avg_Cost_USD]]&lt;=30,"Medium","High"))</f>
        <v>Low</v>
      </c>
    </row>
    <row r="3354" spans="1:23" x14ac:dyDescent="0.3">
      <c r="A3354">
        <v>305781</v>
      </c>
      <c r="B3354" t="s">
        <v>3972</v>
      </c>
      <c r="C3354">
        <v>1</v>
      </c>
      <c r="D3354" t="s">
        <v>54</v>
      </c>
      <c r="E3354" t="s">
        <v>1254</v>
      </c>
      <c r="F3354">
        <v>77.216942529999997</v>
      </c>
      <c r="G3354">
        <v>28.527994530000001</v>
      </c>
      <c r="H3354" t="s">
        <v>1221</v>
      </c>
      <c r="I3354" t="s">
        <v>19</v>
      </c>
      <c r="J3354" t="s">
        <v>57</v>
      </c>
      <c r="K3354" t="s">
        <v>61</v>
      </c>
      <c r="L3354" t="s">
        <v>57</v>
      </c>
      <c r="M3354" t="s">
        <v>57</v>
      </c>
      <c r="N3354">
        <v>1</v>
      </c>
      <c r="O3354">
        <v>397</v>
      </c>
      <c r="P3354">
        <v>400</v>
      </c>
      <c r="Q3354">
        <v>4.0999999999999996</v>
      </c>
      <c r="R3354">
        <v>2017</v>
      </c>
      <c r="S3354">
        <v>8</v>
      </c>
      <c r="T3354">
        <v>3</v>
      </c>
      <c r="U3354" s="1">
        <v>42950</v>
      </c>
      <c r="V3354" s="5">
        <f>Main[[#This Row],[Average_Cost_for_two]] * VLOOKUP(Main[[#This Row],[Currency]],'Currency'!A:B,2,FALSE)</f>
        <v>4.8</v>
      </c>
      <c r="W3354" s="5" t="str">
        <f>IF(Main[[#This Row],[Avg_Cost_USD]]&lt;10,"Low",
IF(Main[[#This Row],[Avg_Cost_USD]]&lt;=30,"Medium","High"))</f>
        <v>Low</v>
      </c>
    </row>
    <row r="3355" spans="1:23" x14ac:dyDescent="0.3">
      <c r="A3355">
        <v>18355111</v>
      </c>
      <c r="B3355" t="s">
        <v>3973</v>
      </c>
      <c r="C3355">
        <v>1</v>
      </c>
      <c r="D3355" t="s">
        <v>54</v>
      </c>
      <c r="E3355" t="s">
        <v>214</v>
      </c>
      <c r="F3355">
        <v>77.24882092</v>
      </c>
      <c r="G3355">
        <v>28.555697670000001</v>
      </c>
      <c r="H3355" t="s">
        <v>793</v>
      </c>
      <c r="I3355" t="s">
        <v>19</v>
      </c>
      <c r="J3355" t="s">
        <v>57</v>
      </c>
      <c r="K3355" t="s">
        <v>57</v>
      </c>
      <c r="L3355" t="s">
        <v>57</v>
      </c>
      <c r="M3355" t="s">
        <v>57</v>
      </c>
      <c r="N3355">
        <v>1</v>
      </c>
      <c r="O3355">
        <v>3</v>
      </c>
      <c r="P3355">
        <v>400</v>
      </c>
      <c r="Q3355">
        <v>1</v>
      </c>
      <c r="R3355">
        <v>2017</v>
      </c>
      <c r="S3355">
        <v>8</v>
      </c>
      <c r="T3355">
        <v>19</v>
      </c>
      <c r="U3355" s="1">
        <v>42966</v>
      </c>
      <c r="V3355" s="5">
        <f>Main[[#This Row],[Average_Cost_for_two]] * VLOOKUP(Main[[#This Row],[Currency]],'Currency'!A:B,2,FALSE)</f>
        <v>4.8</v>
      </c>
      <c r="W3355" s="5" t="str">
        <f>IF(Main[[#This Row],[Avg_Cost_USD]]&lt;10,"Low",
IF(Main[[#This Row],[Avg_Cost_USD]]&lt;=30,"Medium","High"))</f>
        <v>Low</v>
      </c>
    </row>
    <row r="3356" spans="1:23" x14ac:dyDescent="0.3">
      <c r="A3356">
        <v>18435315</v>
      </c>
      <c r="B3356" t="s">
        <v>3974</v>
      </c>
      <c r="C3356">
        <v>1</v>
      </c>
      <c r="D3356" t="s">
        <v>54</v>
      </c>
      <c r="E3356" t="s">
        <v>55</v>
      </c>
      <c r="F3356">
        <v>77.276758599999994</v>
      </c>
      <c r="G3356">
        <v>28.6506851</v>
      </c>
      <c r="H3356" t="s">
        <v>350</v>
      </c>
      <c r="I3356" t="s">
        <v>19</v>
      </c>
      <c r="J3356" t="s">
        <v>57</v>
      </c>
      <c r="K3356" t="s">
        <v>57</v>
      </c>
      <c r="L3356" t="s">
        <v>57</v>
      </c>
      <c r="M3356" t="s">
        <v>57</v>
      </c>
      <c r="N3356">
        <v>1</v>
      </c>
      <c r="O3356">
        <v>3</v>
      </c>
      <c r="P3356">
        <v>400</v>
      </c>
      <c r="Q3356">
        <v>1</v>
      </c>
      <c r="R3356">
        <v>2014</v>
      </c>
      <c r="S3356">
        <v>8</v>
      </c>
      <c r="T3356">
        <v>7</v>
      </c>
      <c r="U3356" s="1">
        <v>41858</v>
      </c>
      <c r="V3356" s="5">
        <f>Main[[#This Row],[Average_Cost_for_two]] * VLOOKUP(Main[[#This Row],[Currency]],'Currency'!A:B,2,FALSE)</f>
        <v>4.8</v>
      </c>
      <c r="W3356" s="5" t="str">
        <f>IF(Main[[#This Row],[Avg_Cost_USD]]&lt;10,"Low",
IF(Main[[#This Row],[Avg_Cost_USD]]&lt;=30,"Medium","High"))</f>
        <v>Low</v>
      </c>
    </row>
    <row r="3357" spans="1:23" x14ac:dyDescent="0.3">
      <c r="A3357">
        <v>312755</v>
      </c>
      <c r="B3357" t="s">
        <v>3975</v>
      </c>
      <c r="C3357">
        <v>1</v>
      </c>
      <c r="D3357" t="s">
        <v>54</v>
      </c>
      <c r="E3357" t="s">
        <v>197</v>
      </c>
      <c r="F3357">
        <v>77.095553800000005</v>
      </c>
      <c r="G3357">
        <v>28.734090219999999</v>
      </c>
      <c r="H3357" t="s">
        <v>439</v>
      </c>
      <c r="I3357" t="s">
        <v>19</v>
      </c>
      <c r="J3357" t="s">
        <v>57</v>
      </c>
      <c r="K3357" t="s">
        <v>61</v>
      </c>
      <c r="L3357" t="s">
        <v>57</v>
      </c>
      <c r="M3357" t="s">
        <v>57</v>
      </c>
      <c r="N3357">
        <v>1</v>
      </c>
      <c r="O3357">
        <v>30</v>
      </c>
      <c r="P3357">
        <v>400</v>
      </c>
      <c r="Q3357">
        <v>3.3</v>
      </c>
      <c r="R3357">
        <v>2011</v>
      </c>
      <c r="S3357">
        <v>8</v>
      </c>
      <c r="T3357">
        <v>22</v>
      </c>
      <c r="U3357" s="1">
        <v>40777</v>
      </c>
      <c r="V3357" s="5">
        <f>Main[[#This Row],[Average_Cost_for_two]] * VLOOKUP(Main[[#This Row],[Currency]],'Currency'!A:B,2,FALSE)</f>
        <v>4.8</v>
      </c>
      <c r="W3357" s="5" t="str">
        <f>IF(Main[[#This Row],[Avg_Cost_USD]]&lt;10,"Low",
IF(Main[[#This Row],[Avg_Cost_USD]]&lt;=30,"Medium","High"))</f>
        <v>Low</v>
      </c>
    </row>
    <row r="3358" spans="1:23" x14ac:dyDescent="0.3">
      <c r="A3358">
        <v>9421</v>
      </c>
      <c r="B3358" t="s">
        <v>3955</v>
      </c>
      <c r="C3358">
        <v>1</v>
      </c>
      <c r="D3358" t="s">
        <v>54</v>
      </c>
      <c r="E3358" t="s">
        <v>122</v>
      </c>
      <c r="F3358">
        <v>77.188948300000007</v>
      </c>
      <c r="G3358">
        <v>28.700492799999999</v>
      </c>
      <c r="H3358" t="s">
        <v>508</v>
      </c>
      <c r="I3358" t="s">
        <v>19</v>
      </c>
      <c r="J3358" t="s">
        <v>57</v>
      </c>
      <c r="K3358" t="s">
        <v>57</v>
      </c>
      <c r="L3358" t="s">
        <v>57</v>
      </c>
      <c r="M3358" t="s">
        <v>57</v>
      </c>
      <c r="N3358">
        <v>1</v>
      </c>
      <c r="O3358">
        <v>30</v>
      </c>
      <c r="P3358">
        <v>400</v>
      </c>
      <c r="Q3358">
        <v>3.4</v>
      </c>
      <c r="R3358">
        <v>2018</v>
      </c>
      <c r="S3358">
        <v>8</v>
      </c>
      <c r="T3358">
        <v>9</v>
      </c>
      <c r="U3358" s="1">
        <v>43321</v>
      </c>
      <c r="V3358" s="5">
        <f>Main[[#This Row],[Average_Cost_for_two]] * VLOOKUP(Main[[#This Row],[Currency]],'Currency'!A:B,2,FALSE)</f>
        <v>4.8</v>
      </c>
      <c r="W3358" s="5" t="str">
        <f>IF(Main[[#This Row],[Avg_Cost_USD]]&lt;10,"Low",
IF(Main[[#This Row],[Avg_Cost_USD]]&lt;=30,"Medium","High"))</f>
        <v>Low</v>
      </c>
    </row>
    <row r="3359" spans="1:23" x14ac:dyDescent="0.3">
      <c r="A3359">
        <v>311889</v>
      </c>
      <c r="B3359" t="s">
        <v>3976</v>
      </c>
      <c r="C3359">
        <v>1</v>
      </c>
      <c r="D3359" t="s">
        <v>54</v>
      </c>
      <c r="E3359" t="s">
        <v>983</v>
      </c>
      <c r="F3359">
        <v>77.087180799999999</v>
      </c>
      <c r="G3359">
        <v>28.633587299999999</v>
      </c>
      <c r="H3359" t="s">
        <v>342</v>
      </c>
      <c r="I3359" t="s">
        <v>19</v>
      </c>
      <c r="J3359" t="s">
        <v>57</v>
      </c>
      <c r="K3359" t="s">
        <v>57</v>
      </c>
      <c r="L3359" t="s">
        <v>57</v>
      </c>
      <c r="M3359" t="s">
        <v>57</v>
      </c>
      <c r="N3359">
        <v>1</v>
      </c>
      <c r="O3359">
        <v>116</v>
      </c>
      <c r="P3359">
        <v>400</v>
      </c>
      <c r="Q3359">
        <v>3.6</v>
      </c>
      <c r="R3359">
        <v>2014</v>
      </c>
      <c r="S3359">
        <v>8</v>
      </c>
      <c r="T3359">
        <v>16</v>
      </c>
      <c r="U3359" s="1">
        <v>41867</v>
      </c>
      <c r="V3359" s="5">
        <f>Main[[#This Row],[Average_Cost_for_two]] * VLOOKUP(Main[[#This Row],[Currency]],'Currency'!A:B,2,FALSE)</f>
        <v>4.8</v>
      </c>
      <c r="W3359" s="5" t="str">
        <f>IF(Main[[#This Row],[Avg_Cost_USD]]&lt;10,"Low",
IF(Main[[#This Row],[Avg_Cost_USD]]&lt;=30,"Medium","High"))</f>
        <v>Low</v>
      </c>
    </row>
    <row r="3360" spans="1:23" x14ac:dyDescent="0.3">
      <c r="A3360">
        <v>18334427</v>
      </c>
      <c r="B3360" t="s">
        <v>3969</v>
      </c>
      <c r="C3360">
        <v>1</v>
      </c>
      <c r="D3360" t="s">
        <v>54</v>
      </c>
      <c r="E3360" t="s">
        <v>1142</v>
      </c>
      <c r="F3360">
        <v>77.238565300000005</v>
      </c>
      <c r="G3360">
        <v>28.5364802</v>
      </c>
      <c r="H3360" t="s">
        <v>618</v>
      </c>
      <c r="I3360" t="s">
        <v>19</v>
      </c>
      <c r="J3360" t="s">
        <v>57</v>
      </c>
      <c r="K3360" t="s">
        <v>57</v>
      </c>
      <c r="L3360" t="s">
        <v>57</v>
      </c>
      <c r="M3360" t="s">
        <v>57</v>
      </c>
      <c r="N3360">
        <v>1</v>
      </c>
      <c r="O3360">
        <v>10</v>
      </c>
      <c r="P3360">
        <v>400</v>
      </c>
      <c r="Q3360">
        <v>3.3</v>
      </c>
      <c r="R3360">
        <v>2012</v>
      </c>
      <c r="S3360">
        <v>8</v>
      </c>
      <c r="T3360">
        <v>13</v>
      </c>
      <c r="U3360" s="1">
        <v>41134</v>
      </c>
      <c r="V3360" s="5">
        <f>Main[[#This Row],[Average_Cost_for_two]] * VLOOKUP(Main[[#This Row],[Currency]],'Currency'!A:B,2,FALSE)</f>
        <v>4.8</v>
      </c>
      <c r="W3360" s="5" t="str">
        <f>IF(Main[[#This Row],[Avg_Cost_USD]]&lt;10,"Low",
IF(Main[[#This Row],[Avg_Cost_USD]]&lt;=30,"Medium","High"))</f>
        <v>Low</v>
      </c>
    </row>
    <row r="3361" spans="1:23" x14ac:dyDescent="0.3">
      <c r="A3361">
        <v>18285214</v>
      </c>
      <c r="B3361" t="s">
        <v>3977</v>
      </c>
      <c r="C3361">
        <v>1</v>
      </c>
      <c r="D3361" t="s">
        <v>54</v>
      </c>
      <c r="E3361" t="s">
        <v>926</v>
      </c>
      <c r="F3361">
        <v>77.255786279999995</v>
      </c>
      <c r="G3361">
        <v>28.528337109999999</v>
      </c>
      <c r="H3361" t="s">
        <v>1692</v>
      </c>
      <c r="I3361" t="s">
        <v>19</v>
      </c>
      <c r="J3361" t="s">
        <v>57</v>
      </c>
      <c r="K3361" t="s">
        <v>57</v>
      </c>
      <c r="L3361" t="s">
        <v>57</v>
      </c>
      <c r="M3361" t="s">
        <v>57</v>
      </c>
      <c r="N3361">
        <v>1</v>
      </c>
      <c r="O3361">
        <v>5</v>
      </c>
      <c r="P3361">
        <v>400</v>
      </c>
      <c r="Q3361">
        <v>3</v>
      </c>
      <c r="R3361">
        <v>2011</v>
      </c>
      <c r="S3361">
        <v>8</v>
      </c>
      <c r="T3361">
        <v>17</v>
      </c>
      <c r="U3361" s="1">
        <v>40772</v>
      </c>
      <c r="V3361" s="5">
        <f>Main[[#This Row],[Average_Cost_for_two]] * VLOOKUP(Main[[#This Row],[Currency]],'Currency'!A:B,2,FALSE)</f>
        <v>4.8</v>
      </c>
      <c r="W3361" s="5" t="str">
        <f>IF(Main[[#This Row],[Avg_Cost_USD]]&lt;10,"Low",
IF(Main[[#This Row],[Avg_Cost_USD]]&lt;=30,"Medium","High"))</f>
        <v>Low</v>
      </c>
    </row>
    <row r="3362" spans="1:23" x14ac:dyDescent="0.3">
      <c r="A3362">
        <v>311076</v>
      </c>
      <c r="B3362" t="s">
        <v>507</v>
      </c>
      <c r="C3362">
        <v>1</v>
      </c>
      <c r="D3362" t="s">
        <v>54</v>
      </c>
      <c r="E3362" t="s">
        <v>396</v>
      </c>
      <c r="F3362">
        <v>77.195525090000004</v>
      </c>
      <c r="G3362">
        <v>28.680104369999999</v>
      </c>
      <c r="H3362" t="s">
        <v>508</v>
      </c>
      <c r="I3362" t="s">
        <v>19</v>
      </c>
      <c r="J3362" t="s">
        <v>57</v>
      </c>
      <c r="K3362" t="s">
        <v>61</v>
      </c>
      <c r="L3362" t="s">
        <v>57</v>
      </c>
      <c r="M3362" t="s">
        <v>57</v>
      </c>
      <c r="N3362">
        <v>1</v>
      </c>
      <c r="O3362">
        <v>41</v>
      </c>
      <c r="P3362">
        <v>400</v>
      </c>
      <c r="Q3362">
        <v>3.4</v>
      </c>
      <c r="R3362">
        <v>2012</v>
      </c>
      <c r="S3362">
        <v>8</v>
      </c>
      <c r="T3362">
        <v>20</v>
      </c>
      <c r="U3362" s="1">
        <v>41141</v>
      </c>
      <c r="V3362" s="5">
        <f>Main[[#This Row],[Average_Cost_for_two]] * VLOOKUP(Main[[#This Row],[Currency]],'Currency'!A:B,2,FALSE)</f>
        <v>4.8</v>
      </c>
      <c r="W3362" s="5" t="str">
        <f>IF(Main[[#This Row],[Avg_Cost_USD]]&lt;10,"Low",
IF(Main[[#This Row],[Avg_Cost_USD]]&lt;=30,"Medium","High"))</f>
        <v>Low</v>
      </c>
    </row>
    <row r="3363" spans="1:23" x14ac:dyDescent="0.3">
      <c r="A3363">
        <v>18418240</v>
      </c>
      <c r="B3363" t="s">
        <v>3978</v>
      </c>
      <c r="C3363">
        <v>1</v>
      </c>
      <c r="D3363" t="s">
        <v>54</v>
      </c>
      <c r="E3363" t="s">
        <v>396</v>
      </c>
      <c r="F3363">
        <v>0</v>
      </c>
      <c r="G3363">
        <v>0</v>
      </c>
      <c r="H3363" t="s">
        <v>660</v>
      </c>
      <c r="I3363" t="s">
        <v>19</v>
      </c>
      <c r="J3363" t="s">
        <v>57</v>
      </c>
      <c r="K3363" t="s">
        <v>57</v>
      </c>
      <c r="L3363" t="s">
        <v>57</v>
      </c>
      <c r="M3363" t="s">
        <v>57</v>
      </c>
      <c r="N3363">
        <v>1</v>
      </c>
      <c r="O3363">
        <v>108</v>
      </c>
      <c r="P3363">
        <v>400</v>
      </c>
      <c r="Q3363">
        <v>4</v>
      </c>
      <c r="R3363">
        <v>2014</v>
      </c>
      <c r="S3363">
        <v>8</v>
      </c>
      <c r="T3363">
        <v>26</v>
      </c>
      <c r="U3363" s="1">
        <v>41877</v>
      </c>
      <c r="V3363" s="5">
        <f>Main[[#This Row],[Average_Cost_for_two]] * VLOOKUP(Main[[#This Row],[Currency]],'Currency'!A:B,2,FALSE)</f>
        <v>4.8</v>
      </c>
      <c r="W3363" s="5" t="str">
        <f>IF(Main[[#This Row],[Avg_Cost_USD]]&lt;10,"Low",
IF(Main[[#This Row],[Avg_Cost_USD]]&lt;=30,"Medium","High"))</f>
        <v>Low</v>
      </c>
    </row>
    <row r="3364" spans="1:23" x14ac:dyDescent="0.3">
      <c r="A3364">
        <v>6705</v>
      </c>
      <c r="B3364" t="s">
        <v>3639</v>
      </c>
      <c r="C3364">
        <v>1</v>
      </c>
      <c r="D3364" t="s">
        <v>54</v>
      </c>
      <c r="E3364" t="s">
        <v>1482</v>
      </c>
      <c r="F3364">
        <v>77.305132900000004</v>
      </c>
      <c r="G3364">
        <v>28.650906500000001</v>
      </c>
      <c r="H3364" t="s">
        <v>3979</v>
      </c>
      <c r="I3364" t="s">
        <v>19</v>
      </c>
      <c r="J3364" t="s">
        <v>57</v>
      </c>
      <c r="K3364" t="s">
        <v>57</v>
      </c>
      <c r="L3364" t="s">
        <v>57</v>
      </c>
      <c r="M3364" t="s">
        <v>57</v>
      </c>
      <c r="N3364">
        <v>1</v>
      </c>
      <c r="O3364">
        <v>40</v>
      </c>
      <c r="P3364">
        <v>400</v>
      </c>
      <c r="Q3364">
        <v>3.5</v>
      </c>
      <c r="R3364">
        <v>2018</v>
      </c>
      <c r="S3364">
        <v>8</v>
      </c>
      <c r="T3364">
        <v>20</v>
      </c>
      <c r="U3364" s="1">
        <v>43332</v>
      </c>
      <c r="V3364" s="5">
        <f>Main[[#This Row],[Average_Cost_for_two]] * VLOOKUP(Main[[#This Row],[Currency]],'Currency'!A:B,2,FALSE)</f>
        <v>4.8</v>
      </c>
      <c r="W3364" s="5" t="str">
        <f>IF(Main[[#This Row],[Avg_Cost_USD]]&lt;10,"Low",
IF(Main[[#This Row],[Avg_Cost_USD]]&lt;=30,"Medium","High"))</f>
        <v>Low</v>
      </c>
    </row>
    <row r="3365" spans="1:23" x14ac:dyDescent="0.3">
      <c r="A3365">
        <v>3371</v>
      </c>
      <c r="B3365" t="s">
        <v>3980</v>
      </c>
      <c r="C3365">
        <v>1</v>
      </c>
      <c r="D3365" t="s">
        <v>54</v>
      </c>
      <c r="E3365" t="s">
        <v>1751</v>
      </c>
      <c r="F3365">
        <v>77.296770199999997</v>
      </c>
      <c r="G3365">
        <v>28.541125399999999</v>
      </c>
      <c r="H3365" t="s">
        <v>3981</v>
      </c>
      <c r="I3365" t="s">
        <v>19</v>
      </c>
      <c r="J3365" t="s">
        <v>57</v>
      </c>
      <c r="K3365" t="s">
        <v>57</v>
      </c>
      <c r="L3365" t="s">
        <v>57</v>
      </c>
      <c r="M3365" t="s">
        <v>57</v>
      </c>
      <c r="N3365">
        <v>1</v>
      </c>
      <c r="O3365">
        <v>205</v>
      </c>
      <c r="P3365">
        <v>400</v>
      </c>
      <c r="Q3365">
        <v>3.3</v>
      </c>
      <c r="R3365">
        <v>2015</v>
      </c>
      <c r="S3365">
        <v>8</v>
      </c>
      <c r="T3365">
        <v>11</v>
      </c>
      <c r="U3365" s="1">
        <v>42227</v>
      </c>
      <c r="V3365" s="5">
        <f>Main[[#This Row],[Average_Cost_for_two]] * VLOOKUP(Main[[#This Row],[Currency]],'Currency'!A:B,2,FALSE)</f>
        <v>4.8</v>
      </c>
      <c r="W3365" s="5" t="str">
        <f>IF(Main[[#This Row],[Avg_Cost_USD]]&lt;10,"Low",
IF(Main[[#This Row],[Avg_Cost_USD]]&lt;=30,"Medium","High"))</f>
        <v>Low</v>
      </c>
    </row>
    <row r="3366" spans="1:23" x14ac:dyDescent="0.3">
      <c r="A3366">
        <v>18422748</v>
      </c>
      <c r="B3366" t="s">
        <v>3982</v>
      </c>
      <c r="C3366">
        <v>1</v>
      </c>
      <c r="D3366" t="s">
        <v>54</v>
      </c>
      <c r="E3366" t="s">
        <v>305</v>
      </c>
      <c r="F3366">
        <v>77.228435500000003</v>
      </c>
      <c r="G3366">
        <v>28.702490999999998</v>
      </c>
      <c r="H3366" t="s">
        <v>335</v>
      </c>
      <c r="I3366" t="s">
        <v>19</v>
      </c>
      <c r="J3366" t="s">
        <v>57</v>
      </c>
      <c r="K3366" t="s">
        <v>57</v>
      </c>
      <c r="L3366" t="s">
        <v>57</v>
      </c>
      <c r="M3366" t="s">
        <v>57</v>
      </c>
      <c r="N3366">
        <v>1</v>
      </c>
      <c r="O3366">
        <v>1</v>
      </c>
      <c r="P3366">
        <v>400</v>
      </c>
      <c r="Q3366">
        <v>1</v>
      </c>
      <c r="R3366">
        <v>2017</v>
      </c>
      <c r="S3366">
        <v>8</v>
      </c>
      <c r="T3366">
        <v>1</v>
      </c>
      <c r="U3366" s="1">
        <v>42948</v>
      </c>
      <c r="V3366" s="5">
        <f>Main[[#This Row],[Average_Cost_for_two]] * VLOOKUP(Main[[#This Row],[Currency]],'Currency'!A:B,2,FALSE)</f>
        <v>4.8</v>
      </c>
      <c r="W3366" s="5" t="str">
        <f>IF(Main[[#This Row],[Avg_Cost_USD]]&lt;10,"Low",
IF(Main[[#This Row],[Avg_Cost_USD]]&lt;=30,"Medium","High"))</f>
        <v>Low</v>
      </c>
    </row>
    <row r="3367" spans="1:23" x14ac:dyDescent="0.3">
      <c r="A3367">
        <v>4672</v>
      </c>
      <c r="B3367" t="s">
        <v>3983</v>
      </c>
      <c r="C3367">
        <v>1</v>
      </c>
      <c r="D3367" t="s">
        <v>54</v>
      </c>
      <c r="E3367" t="s">
        <v>131</v>
      </c>
      <c r="F3367">
        <v>77.3012169</v>
      </c>
      <c r="G3367">
        <v>28.619685499999999</v>
      </c>
      <c r="H3367" t="s">
        <v>410</v>
      </c>
      <c r="I3367" t="s">
        <v>19</v>
      </c>
      <c r="J3367" t="s">
        <v>57</v>
      </c>
      <c r="K3367" t="s">
        <v>61</v>
      </c>
      <c r="L3367" t="s">
        <v>57</v>
      </c>
      <c r="M3367" t="s">
        <v>57</v>
      </c>
      <c r="N3367">
        <v>1</v>
      </c>
      <c r="O3367">
        <v>410</v>
      </c>
      <c r="P3367">
        <v>400</v>
      </c>
      <c r="Q3367">
        <v>3.7</v>
      </c>
      <c r="R3367">
        <v>2010</v>
      </c>
      <c r="S3367">
        <v>8</v>
      </c>
      <c r="T3367">
        <v>1</v>
      </c>
      <c r="U3367" s="1">
        <v>40391</v>
      </c>
      <c r="V3367" s="5">
        <f>Main[[#This Row],[Average_Cost_for_two]] * VLOOKUP(Main[[#This Row],[Currency]],'Currency'!A:B,2,FALSE)</f>
        <v>4.8</v>
      </c>
      <c r="W3367" s="5" t="str">
        <f>IF(Main[[#This Row],[Avg_Cost_USD]]&lt;10,"Low",
IF(Main[[#This Row],[Avg_Cost_USD]]&lt;=30,"Medium","High"))</f>
        <v>Low</v>
      </c>
    </row>
    <row r="3368" spans="1:23" x14ac:dyDescent="0.3">
      <c r="A3368">
        <v>301120</v>
      </c>
      <c r="B3368" t="s">
        <v>3984</v>
      </c>
      <c r="C3368">
        <v>1</v>
      </c>
      <c r="D3368" t="s">
        <v>54</v>
      </c>
      <c r="E3368" t="s">
        <v>106</v>
      </c>
      <c r="F3368">
        <v>77.337521100000004</v>
      </c>
      <c r="G3368">
        <v>28.613714699999999</v>
      </c>
      <c r="H3368" t="s">
        <v>410</v>
      </c>
      <c r="I3368" t="s">
        <v>19</v>
      </c>
      <c r="J3368" t="s">
        <v>57</v>
      </c>
      <c r="K3368" t="s">
        <v>57</v>
      </c>
      <c r="L3368" t="s">
        <v>57</v>
      </c>
      <c r="M3368" t="s">
        <v>57</v>
      </c>
      <c r="N3368">
        <v>1</v>
      </c>
      <c r="O3368">
        <v>30</v>
      </c>
      <c r="P3368">
        <v>400</v>
      </c>
      <c r="Q3368">
        <v>3</v>
      </c>
      <c r="R3368">
        <v>2015</v>
      </c>
      <c r="S3368">
        <v>8</v>
      </c>
      <c r="T3368">
        <v>15</v>
      </c>
      <c r="U3368" s="1">
        <v>42231</v>
      </c>
      <c r="V3368" s="5">
        <f>Main[[#This Row],[Average_Cost_for_two]] * VLOOKUP(Main[[#This Row],[Currency]],'Currency'!A:B,2,FALSE)</f>
        <v>4.8</v>
      </c>
      <c r="W3368" s="5" t="str">
        <f>IF(Main[[#This Row],[Avg_Cost_USD]]&lt;10,"Low",
IF(Main[[#This Row],[Avg_Cost_USD]]&lt;=30,"Medium","High"))</f>
        <v>Low</v>
      </c>
    </row>
    <row r="3369" spans="1:23" x14ac:dyDescent="0.3">
      <c r="A3369">
        <v>300945</v>
      </c>
      <c r="B3369" t="s">
        <v>3985</v>
      </c>
      <c r="C3369">
        <v>1</v>
      </c>
      <c r="D3369" t="s">
        <v>54</v>
      </c>
      <c r="E3369" t="s">
        <v>1972</v>
      </c>
      <c r="F3369">
        <v>77.190616500000004</v>
      </c>
      <c r="G3369">
        <v>28.706038599999999</v>
      </c>
      <c r="H3369" t="s">
        <v>511</v>
      </c>
      <c r="I3369" t="s">
        <v>19</v>
      </c>
      <c r="J3369" t="s">
        <v>57</v>
      </c>
      <c r="K3369" t="s">
        <v>61</v>
      </c>
      <c r="L3369" t="s">
        <v>57</v>
      </c>
      <c r="M3369" t="s">
        <v>57</v>
      </c>
      <c r="N3369">
        <v>1</v>
      </c>
      <c r="O3369">
        <v>52</v>
      </c>
      <c r="P3369">
        <v>400</v>
      </c>
      <c r="Q3369">
        <v>2.6</v>
      </c>
      <c r="R3369">
        <v>2017</v>
      </c>
      <c r="S3369">
        <v>8</v>
      </c>
      <c r="T3369">
        <v>11</v>
      </c>
      <c r="U3369" s="1">
        <v>42958</v>
      </c>
      <c r="V3369" s="5">
        <f>Main[[#This Row],[Average_Cost_for_two]] * VLOOKUP(Main[[#This Row],[Currency]],'Currency'!A:B,2,FALSE)</f>
        <v>4.8</v>
      </c>
      <c r="W3369" s="5" t="str">
        <f>IF(Main[[#This Row],[Avg_Cost_USD]]&lt;10,"Low",
IF(Main[[#This Row],[Avg_Cost_USD]]&lt;=30,"Medium","High"))</f>
        <v>Low</v>
      </c>
    </row>
    <row r="3370" spans="1:23" x14ac:dyDescent="0.3">
      <c r="A3370">
        <v>18352186</v>
      </c>
      <c r="B3370" t="s">
        <v>3969</v>
      </c>
      <c r="C3370">
        <v>1</v>
      </c>
      <c r="D3370" t="s">
        <v>54</v>
      </c>
      <c r="E3370" t="s">
        <v>1972</v>
      </c>
      <c r="F3370">
        <v>77.190347000000003</v>
      </c>
      <c r="G3370">
        <v>28.7060128</v>
      </c>
      <c r="H3370" t="s">
        <v>618</v>
      </c>
      <c r="I3370" t="s">
        <v>19</v>
      </c>
      <c r="J3370" t="s">
        <v>57</v>
      </c>
      <c r="K3370" t="s">
        <v>57</v>
      </c>
      <c r="L3370" t="s">
        <v>57</v>
      </c>
      <c r="M3370" t="s">
        <v>57</v>
      </c>
      <c r="N3370">
        <v>1</v>
      </c>
      <c r="O3370">
        <v>17</v>
      </c>
      <c r="P3370">
        <v>400</v>
      </c>
      <c r="Q3370">
        <v>3.1</v>
      </c>
      <c r="R3370">
        <v>2011</v>
      </c>
      <c r="S3370">
        <v>8</v>
      </c>
      <c r="T3370">
        <v>17</v>
      </c>
      <c r="U3370" s="1">
        <v>40772</v>
      </c>
      <c r="V3370" s="5">
        <f>Main[[#This Row],[Average_Cost_for_two]] * VLOOKUP(Main[[#This Row],[Currency]],'Currency'!A:B,2,FALSE)</f>
        <v>4.8</v>
      </c>
      <c r="W3370" s="5" t="str">
        <f>IF(Main[[#This Row],[Avg_Cost_USD]]&lt;10,"Low",
IF(Main[[#This Row],[Avg_Cost_USD]]&lt;=30,"Medium","High"))</f>
        <v>Low</v>
      </c>
    </row>
    <row r="3371" spans="1:23" x14ac:dyDescent="0.3">
      <c r="A3371">
        <v>18356784</v>
      </c>
      <c r="B3371" t="s">
        <v>3969</v>
      </c>
      <c r="C3371">
        <v>1</v>
      </c>
      <c r="D3371" t="s">
        <v>54</v>
      </c>
      <c r="E3371" t="s">
        <v>1792</v>
      </c>
      <c r="F3371">
        <v>77.146720799999997</v>
      </c>
      <c r="G3371">
        <v>28.656857599999999</v>
      </c>
      <c r="H3371" t="s">
        <v>618</v>
      </c>
      <c r="I3371" t="s">
        <v>19</v>
      </c>
      <c r="J3371" t="s">
        <v>57</v>
      </c>
      <c r="K3371" t="s">
        <v>57</v>
      </c>
      <c r="L3371" t="s">
        <v>57</v>
      </c>
      <c r="M3371" t="s">
        <v>57</v>
      </c>
      <c r="N3371">
        <v>1</v>
      </c>
      <c r="O3371">
        <v>11</v>
      </c>
      <c r="P3371">
        <v>400</v>
      </c>
      <c r="Q3371">
        <v>3.3</v>
      </c>
      <c r="R3371">
        <v>2012</v>
      </c>
      <c r="S3371">
        <v>8</v>
      </c>
      <c r="T3371">
        <v>19</v>
      </c>
      <c r="U3371" s="1">
        <v>41140</v>
      </c>
      <c r="V3371" s="5">
        <f>Main[[#This Row],[Average_Cost_for_two]] * VLOOKUP(Main[[#This Row],[Currency]],'Currency'!A:B,2,FALSE)</f>
        <v>4.8</v>
      </c>
      <c r="W3371" s="5" t="str">
        <f>IF(Main[[#This Row],[Avg_Cost_USD]]&lt;10,"Low",
IF(Main[[#This Row],[Avg_Cost_USD]]&lt;=30,"Medium","High"))</f>
        <v>Low</v>
      </c>
    </row>
    <row r="3372" spans="1:23" x14ac:dyDescent="0.3">
      <c r="A3372">
        <v>18204485</v>
      </c>
      <c r="B3372" t="s">
        <v>3986</v>
      </c>
      <c r="C3372">
        <v>1</v>
      </c>
      <c r="D3372" t="s">
        <v>54</v>
      </c>
      <c r="E3372" t="s">
        <v>66</v>
      </c>
      <c r="F3372">
        <v>77.216305800000001</v>
      </c>
      <c r="G3372">
        <v>28.7115878</v>
      </c>
      <c r="H3372" t="s">
        <v>289</v>
      </c>
      <c r="I3372" t="s">
        <v>19</v>
      </c>
      <c r="J3372" t="s">
        <v>57</v>
      </c>
      <c r="K3372" t="s">
        <v>57</v>
      </c>
      <c r="L3372" t="s">
        <v>57</v>
      </c>
      <c r="M3372" t="s">
        <v>57</v>
      </c>
      <c r="N3372">
        <v>1</v>
      </c>
      <c r="O3372">
        <v>4</v>
      </c>
      <c r="P3372">
        <v>400</v>
      </c>
      <c r="Q3372">
        <v>3</v>
      </c>
      <c r="R3372">
        <v>2012</v>
      </c>
      <c r="S3372">
        <v>8</v>
      </c>
      <c r="T3372">
        <v>12</v>
      </c>
      <c r="U3372" s="1">
        <v>41133</v>
      </c>
      <c r="V3372" s="5">
        <f>Main[[#This Row],[Average_Cost_for_two]] * VLOOKUP(Main[[#This Row],[Currency]],'Currency'!A:B,2,FALSE)</f>
        <v>4.8</v>
      </c>
      <c r="W3372" s="5" t="str">
        <f>IF(Main[[#This Row],[Avg_Cost_USD]]&lt;10,"Low",
IF(Main[[#This Row],[Avg_Cost_USD]]&lt;=30,"Medium","High"))</f>
        <v>Low</v>
      </c>
    </row>
    <row r="3373" spans="1:23" x14ac:dyDescent="0.3">
      <c r="A3373">
        <v>18349922</v>
      </c>
      <c r="B3373" t="s">
        <v>3987</v>
      </c>
      <c r="C3373">
        <v>1</v>
      </c>
      <c r="D3373" t="s">
        <v>54</v>
      </c>
      <c r="E3373" t="s">
        <v>69</v>
      </c>
      <c r="F3373">
        <v>77.002824399999994</v>
      </c>
      <c r="G3373">
        <v>28.590591</v>
      </c>
      <c r="H3373" t="s">
        <v>367</v>
      </c>
      <c r="I3373" t="s">
        <v>19</v>
      </c>
      <c r="J3373" t="s">
        <v>57</v>
      </c>
      <c r="K3373" t="s">
        <v>57</v>
      </c>
      <c r="L3373" t="s">
        <v>57</v>
      </c>
      <c r="M3373" t="s">
        <v>57</v>
      </c>
      <c r="N3373">
        <v>1</v>
      </c>
      <c r="O3373">
        <v>1</v>
      </c>
      <c r="P3373">
        <v>400</v>
      </c>
      <c r="Q3373">
        <v>1</v>
      </c>
      <c r="R3373">
        <v>2011</v>
      </c>
      <c r="S3373">
        <v>8</v>
      </c>
      <c r="T3373">
        <v>23</v>
      </c>
      <c r="U3373" s="1">
        <v>40778</v>
      </c>
      <c r="V3373" s="5">
        <f>Main[[#This Row],[Average_Cost_for_two]] * VLOOKUP(Main[[#This Row],[Currency]],'Currency'!A:B,2,FALSE)</f>
        <v>4.8</v>
      </c>
      <c r="W3373" s="5" t="str">
        <f>IF(Main[[#This Row],[Avg_Cost_USD]]&lt;10,"Low",
IF(Main[[#This Row],[Avg_Cost_USD]]&lt;=30,"Medium","High"))</f>
        <v>Low</v>
      </c>
    </row>
    <row r="3374" spans="1:23" x14ac:dyDescent="0.3">
      <c r="A3374">
        <v>308364</v>
      </c>
      <c r="B3374" t="s">
        <v>3988</v>
      </c>
      <c r="C3374">
        <v>1</v>
      </c>
      <c r="D3374" t="s">
        <v>54</v>
      </c>
      <c r="E3374" t="s">
        <v>101</v>
      </c>
      <c r="F3374">
        <v>77.141370899999998</v>
      </c>
      <c r="G3374">
        <v>28.704983599999998</v>
      </c>
      <c r="H3374" t="s">
        <v>339</v>
      </c>
      <c r="I3374" t="s">
        <v>19</v>
      </c>
      <c r="J3374" t="s">
        <v>57</v>
      </c>
      <c r="K3374" t="s">
        <v>57</v>
      </c>
      <c r="L3374" t="s">
        <v>57</v>
      </c>
      <c r="M3374" t="s">
        <v>57</v>
      </c>
      <c r="N3374">
        <v>1</v>
      </c>
      <c r="O3374">
        <v>7</v>
      </c>
      <c r="P3374">
        <v>400</v>
      </c>
      <c r="Q3374">
        <v>3</v>
      </c>
      <c r="R3374">
        <v>2013</v>
      </c>
      <c r="S3374">
        <v>8</v>
      </c>
      <c r="T3374">
        <v>23</v>
      </c>
      <c r="U3374" s="1">
        <v>41509</v>
      </c>
      <c r="V3374" s="5">
        <f>Main[[#This Row],[Average_Cost_for_two]] * VLOOKUP(Main[[#This Row],[Currency]],'Currency'!A:B,2,FALSE)</f>
        <v>4.8</v>
      </c>
      <c r="W3374" s="5" t="str">
        <f>IF(Main[[#This Row],[Avg_Cost_USD]]&lt;10,"Low",
IF(Main[[#This Row],[Avg_Cost_USD]]&lt;=30,"Medium","High"))</f>
        <v>Low</v>
      </c>
    </row>
    <row r="3375" spans="1:23" x14ac:dyDescent="0.3">
      <c r="A3375">
        <v>18204823</v>
      </c>
      <c r="B3375" t="s">
        <v>3955</v>
      </c>
      <c r="C3375">
        <v>1</v>
      </c>
      <c r="D3375" t="s">
        <v>54</v>
      </c>
      <c r="E3375" t="s">
        <v>457</v>
      </c>
      <c r="F3375">
        <v>77.133144900000005</v>
      </c>
      <c r="G3375">
        <v>28.710643000000001</v>
      </c>
      <c r="H3375" t="s">
        <v>508</v>
      </c>
      <c r="I3375" t="s">
        <v>19</v>
      </c>
      <c r="J3375" t="s">
        <v>57</v>
      </c>
      <c r="K3375" t="s">
        <v>57</v>
      </c>
      <c r="L3375" t="s">
        <v>57</v>
      </c>
      <c r="M3375" t="s">
        <v>57</v>
      </c>
      <c r="N3375">
        <v>1</v>
      </c>
      <c r="O3375">
        <v>12</v>
      </c>
      <c r="P3375">
        <v>400</v>
      </c>
      <c r="Q3375">
        <v>3</v>
      </c>
      <c r="R3375">
        <v>2010</v>
      </c>
      <c r="S3375">
        <v>8</v>
      </c>
      <c r="T3375">
        <v>19</v>
      </c>
      <c r="U3375" s="1">
        <v>40409</v>
      </c>
      <c r="V3375" s="5">
        <f>Main[[#This Row],[Average_Cost_for_two]] * VLOOKUP(Main[[#This Row],[Currency]],'Currency'!A:B,2,FALSE)</f>
        <v>4.8</v>
      </c>
      <c r="W3375" s="5" t="str">
        <f>IF(Main[[#This Row],[Avg_Cost_USD]]&lt;10,"Low",
IF(Main[[#This Row],[Avg_Cost_USD]]&lt;=30,"Medium","High"))</f>
        <v>Low</v>
      </c>
    </row>
    <row r="3376" spans="1:23" x14ac:dyDescent="0.3">
      <c r="A3376">
        <v>307551</v>
      </c>
      <c r="B3376" t="s">
        <v>507</v>
      </c>
      <c r="C3376">
        <v>1</v>
      </c>
      <c r="D3376" t="s">
        <v>54</v>
      </c>
      <c r="E3376" t="s">
        <v>991</v>
      </c>
      <c r="F3376">
        <v>77.126746890000007</v>
      </c>
      <c r="G3376">
        <v>28.665996069999998</v>
      </c>
      <c r="H3376" t="s">
        <v>508</v>
      </c>
      <c r="I3376" t="s">
        <v>19</v>
      </c>
      <c r="J3376" t="s">
        <v>57</v>
      </c>
      <c r="K3376" t="s">
        <v>61</v>
      </c>
      <c r="L3376" t="s">
        <v>57</v>
      </c>
      <c r="M3376" t="s">
        <v>57</v>
      </c>
      <c r="N3376">
        <v>1</v>
      </c>
      <c r="O3376">
        <v>37</v>
      </c>
      <c r="P3376">
        <v>400</v>
      </c>
      <c r="Q3376">
        <v>3.4</v>
      </c>
      <c r="R3376">
        <v>2017</v>
      </c>
      <c r="S3376">
        <v>8</v>
      </c>
      <c r="T3376">
        <v>19</v>
      </c>
      <c r="U3376" s="1">
        <v>42966</v>
      </c>
      <c r="V3376" s="5">
        <f>Main[[#This Row],[Average_Cost_for_two]] * VLOOKUP(Main[[#This Row],[Currency]],'Currency'!A:B,2,FALSE)</f>
        <v>4.8</v>
      </c>
      <c r="W3376" s="5" t="str">
        <f>IF(Main[[#This Row],[Avg_Cost_USD]]&lt;10,"Low",
IF(Main[[#This Row],[Avg_Cost_USD]]&lt;=30,"Medium","High"))</f>
        <v>Low</v>
      </c>
    </row>
    <row r="3377" spans="1:23" x14ac:dyDescent="0.3">
      <c r="A3377">
        <v>7060</v>
      </c>
      <c r="B3377" t="s">
        <v>3989</v>
      </c>
      <c r="C3377">
        <v>1</v>
      </c>
      <c r="D3377" t="s">
        <v>54</v>
      </c>
      <c r="E3377" t="s">
        <v>75</v>
      </c>
      <c r="F3377">
        <v>77.175251900000006</v>
      </c>
      <c r="G3377">
        <v>28.577897799999999</v>
      </c>
      <c r="H3377" t="s">
        <v>521</v>
      </c>
      <c r="I3377" t="s">
        <v>19</v>
      </c>
      <c r="J3377" t="s">
        <v>57</v>
      </c>
      <c r="K3377" t="s">
        <v>57</v>
      </c>
      <c r="L3377" t="s">
        <v>57</v>
      </c>
      <c r="M3377" t="s">
        <v>57</v>
      </c>
      <c r="N3377">
        <v>1</v>
      </c>
      <c r="O3377">
        <v>881</v>
      </c>
      <c r="P3377">
        <v>400</v>
      </c>
      <c r="Q3377">
        <v>4.0999999999999996</v>
      </c>
      <c r="R3377">
        <v>2018</v>
      </c>
      <c r="S3377">
        <v>8</v>
      </c>
      <c r="T3377">
        <v>23</v>
      </c>
      <c r="U3377" s="1">
        <v>43335</v>
      </c>
      <c r="V3377" s="5">
        <f>Main[[#This Row],[Average_Cost_for_two]] * VLOOKUP(Main[[#This Row],[Currency]],'Currency'!A:B,2,FALSE)</f>
        <v>4.8</v>
      </c>
      <c r="W3377" s="5" t="str">
        <f>IF(Main[[#This Row],[Avg_Cost_USD]]&lt;10,"Low",
IF(Main[[#This Row],[Avg_Cost_USD]]&lt;=30,"Medium","High"))</f>
        <v>Low</v>
      </c>
    </row>
    <row r="3378" spans="1:23" x14ac:dyDescent="0.3">
      <c r="A3378">
        <v>1774</v>
      </c>
      <c r="B3378" t="s">
        <v>3246</v>
      </c>
      <c r="C3378">
        <v>1</v>
      </c>
      <c r="D3378" t="s">
        <v>54</v>
      </c>
      <c r="E3378" t="s">
        <v>1093</v>
      </c>
      <c r="F3378">
        <v>77.199331200000003</v>
      </c>
      <c r="G3378">
        <v>28.5658584</v>
      </c>
      <c r="H3378" t="s">
        <v>3990</v>
      </c>
      <c r="I3378" t="s">
        <v>19</v>
      </c>
      <c r="J3378" t="s">
        <v>57</v>
      </c>
      <c r="K3378" t="s">
        <v>61</v>
      </c>
      <c r="L3378" t="s">
        <v>57</v>
      </c>
      <c r="M3378" t="s">
        <v>57</v>
      </c>
      <c r="N3378">
        <v>1</v>
      </c>
      <c r="O3378">
        <v>51</v>
      </c>
      <c r="P3378">
        <v>400</v>
      </c>
      <c r="Q3378">
        <v>3.5</v>
      </c>
      <c r="R3378">
        <v>2015</v>
      </c>
      <c r="S3378">
        <v>8</v>
      </c>
      <c r="T3378">
        <v>27</v>
      </c>
      <c r="U3378" s="1">
        <v>42243</v>
      </c>
      <c r="V3378" s="5">
        <f>Main[[#This Row],[Average_Cost_for_two]] * VLOOKUP(Main[[#This Row],[Currency]],'Currency'!A:B,2,FALSE)</f>
        <v>4.8</v>
      </c>
      <c r="W3378" s="5" t="str">
        <f>IF(Main[[#This Row],[Avg_Cost_USD]]&lt;10,"Low",
IF(Main[[#This Row],[Avg_Cost_USD]]&lt;=30,"Medium","High"))</f>
        <v>Low</v>
      </c>
    </row>
    <row r="3379" spans="1:23" x14ac:dyDescent="0.3">
      <c r="A3379">
        <v>312810</v>
      </c>
      <c r="B3379" t="s">
        <v>2329</v>
      </c>
      <c r="C3379">
        <v>1</v>
      </c>
      <c r="D3379" t="s">
        <v>54</v>
      </c>
      <c r="E3379" t="s">
        <v>532</v>
      </c>
      <c r="F3379">
        <v>77.2866681</v>
      </c>
      <c r="G3379">
        <v>28.689505199999999</v>
      </c>
      <c r="H3379" t="s">
        <v>367</v>
      </c>
      <c r="I3379" t="s">
        <v>19</v>
      </c>
      <c r="J3379" t="s">
        <v>57</v>
      </c>
      <c r="K3379" t="s">
        <v>57</v>
      </c>
      <c r="L3379" t="s">
        <v>57</v>
      </c>
      <c r="M3379" t="s">
        <v>57</v>
      </c>
      <c r="N3379">
        <v>1</v>
      </c>
      <c r="O3379">
        <v>34</v>
      </c>
      <c r="P3379">
        <v>400</v>
      </c>
      <c r="Q3379">
        <v>3.3</v>
      </c>
      <c r="R3379">
        <v>2012</v>
      </c>
      <c r="S3379">
        <v>8</v>
      </c>
      <c r="T3379">
        <v>13</v>
      </c>
      <c r="U3379" s="1">
        <v>41134</v>
      </c>
      <c r="V3379" s="5">
        <f>Main[[#This Row],[Average_Cost_for_two]] * VLOOKUP(Main[[#This Row],[Currency]],'Currency'!A:B,2,FALSE)</f>
        <v>4.8</v>
      </c>
      <c r="W3379" s="5" t="str">
        <f>IF(Main[[#This Row],[Avg_Cost_USD]]&lt;10,"Low",
IF(Main[[#This Row],[Avg_Cost_USD]]&lt;=30,"Medium","High"))</f>
        <v>Low</v>
      </c>
    </row>
    <row r="3380" spans="1:23" x14ac:dyDescent="0.3">
      <c r="A3380">
        <v>18419917</v>
      </c>
      <c r="B3380" t="s">
        <v>3991</v>
      </c>
      <c r="C3380">
        <v>1</v>
      </c>
      <c r="D3380" t="s">
        <v>54</v>
      </c>
      <c r="E3380" t="s">
        <v>251</v>
      </c>
      <c r="F3380">
        <v>77.277586999999997</v>
      </c>
      <c r="G3380">
        <v>28.6288096</v>
      </c>
      <c r="H3380" t="s">
        <v>289</v>
      </c>
      <c r="I3380" t="s">
        <v>19</v>
      </c>
      <c r="J3380" t="s">
        <v>57</v>
      </c>
      <c r="K3380" t="s">
        <v>57</v>
      </c>
      <c r="L3380" t="s">
        <v>57</v>
      </c>
      <c r="M3380" t="s">
        <v>57</v>
      </c>
      <c r="N3380">
        <v>1</v>
      </c>
      <c r="O3380">
        <v>3</v>
      </c>
      <c r="P3380">
        <v>400</v>
      </c>
      <c r="Q3380">
        <v>1</v>
      </c>
      <c r="R3380">
        <v>2011</v>
      </c>
      <c r="S3380">
        <v>8</v>
      </c>
      <c r="T3380">
        <v>10</v>
      </c>
      <c r="U3380" s="1">
        <v>40765</v>
      </c>
      <c r="V3380" s="5">
        <f>Main[[#This Row],[Average_Cost_for_two]] * VLOOKUP(Main[[#This Row],[Currency]],'Currency'!A:B,2,FALSE)</f>
        <v>4.8</v>
      </c>
      <c r="W3380" s="5" t="str">
        <f>IF(Main[[#This Row],[Avg_Cost_USD]]&lt;10,"Low",
IF(Main[[#This Row],[Avg_Cost_USD]]&lt;=30,"Medium","High"))</f>
        <v>Low</v>
      </c>
    </row>
    <row r="3381" spans="1:23" x14ac:dyDescent="0.3">
      <c r="A3381">
        <v>3686</v>
      </c>
      <c r="B3381" t="s">
        <v>3992</v>
      </c>
      <c r="C3381">
        <v>1</v>
      </c>
      <c r="D3381" t="s">
        <v>54</v>
      </c>
      <c r="E3381" t="s">
        <v>1098</v>
      </c>
      <c r="F3381">
        <v>77.22013604</v>
      </c>
      <c r="G3381">
        <v>28.563711640000001</v>
      </c>
      <c r="H3381" t="s">
        <v>3808</v>
      </c>
      <c r="I3381" t="s">
        <v>19</v>
      </c>
      <c r="J3381" t="s">
        <v>57</v>
      </c>
      <c r="K3381" t="s">
        <v>57</v>
      </c>
      <c r="L3381" t="s">
        <v>57</v>
      </c>
      <c r="M3381" t="s">
        <v>57</v>
      </c>
      <c r="N3381">
        <v>1</v>
      </c>
      <c r="O3381">
        <v>18</v>
      </c>
      <c r="P3381">
        <v>400</v>
      </c>
      <c r="Q3381">
        <v>2.9</v>
      </c>
      <c r="R3381">
        <v>2012</v>
      </c>
      <c r="S3381">
        <v>8</v>
      </c>
      <c r="T3381">
        <v>4</v>
      </c>
      <c r="U3381" s="1">
        <v>41125</v>
      </c>
      <c r="V3381" s="5">
        <f>Main[[#This Row],[Average_Cost_for_two]] * VLOOKUP(Main[[#This Row],[Currency]],'Currency'!A:B,2,FALSE)</f>
        <v>4.8</v>
      </c>
      <c r="W3381" s="5" t="str">
        <f>IF(Main[[#This Row],[Avg_Cost_USD]]&lt;10,"Low",
IF(Main[[#This Row],[Avg_Cost_USD]]&lt;=30,"Medium","High"))</f>
        <v>Low</v>
      </c>
    </row>
    <row r="3382" spans="1:23" x14ac:dyDescent="0.3">
      <c r="A3382">
        <v>310701</v>
      </c>
      <c r="B3382" t="s">
        <v>3993</v>
      </c>
      <c r="C3382">
        <v>1</v>
      </c>
      <c r="D3382" t="s">
        <v>54</v>
      </c>
      <c r="E3382" t="s">
        <v>1098</v>
      </c>
      <c r="F3382">
        <v>77.221369800000005</v>
      </c>
      <c r="G3382">
        <v>28.567969000000002</v>
      </c>
      <c r="H3382" t="s">
        <v>315</v>
      </c>
      <c r="I3382" t="s">
        <v>19</v>
      </c>
      <c r="J3382" t="s">
        <v>57</v>
      </c>
      <c r="K3382" t="s">
        <v>57</v>
      </c>
      <c r="L3382" t="s">
        <v>57</v>
      </c>
      <c r="M3382" t="s">
        <v>57</v>
      </c>
      <c r="N3382">
        <v>1</v>
      </c>
      <c r="O3382">
        <v>7</v>
      </c>
      <c r="P3382">
        <v>400</v>
      </c>
      <c r="Q3382">
        <v>3</v>
      </c>
      <c r="R3382">
        <v>2018</v>
      </c>
      <c r="S3382">
        <v>8</v>
      </c>
      <c r="T3382">
        <v>26</v>
      </c>
      <c r="U3382" s="1">
        <v>43338</v>
      </c>
      <c r="V3382" s="5">
        <f>Main[[#This Row],[Average_Cost_for_two]] * VLOOKUP(Main[[#This Row],[Currency]],'Currency'!A:B,2,FALSE)</f>
        <v>4.8</v>
      </c>
      <c r="W3382" s="5" t="str">
        <f>IF(Main[[#This Row],[Avg_Cost_USD]]&lt;10,"Low",
IF(Main[[#This Row],[Avg_Cost_USD]]&lt;=30,"Medium","High"))</f>
        <v>Low</v>
      </c>
    </row>
    <row r="3383" spans="1:23" x14ac:dyDescent="0.3">
      <c r="A3383">
        <v>18414502</v>
      </c>
      <c r="B3383" t="s">
        <v>3994</v>
      </c>
      <c r="C3383">
        <v>1</v>
      </c>
      <c r="D3383" t="s">
        <v>54</v>
      </c>
      <c r="E3383" t="s">
        <v>77</v>
      </c>
      <c r="F3383">
        <v>0</v>
      </c>
      <c r="G3383">
        <v>0</v>
      </c>
      <c r="H3383" t="s">
        <v>3995</v>
      </c>
      <c r="I3383" t="s">
        <v>19</v>
      </c>
      <c r="J3383" t="s">
        <v>57</v>
      </c>
      <c r="K3383" t="s">
        <v>57</v>
      </c>
      <c r="L3383" t="s">
        <v>57</v>
      </c>
      <c r="M3383" t="s">
        <v>57</v>
      </c>
      <c r="N3383">
        <v>1</v>
      </c>
      <c r="O3383">
        <v>1</v>
      </c>
      <c r="P3383">
        <v>400</v>
      </c>
      <c r="Q3383">
        <v>1</v>
      </c>
      <c r="R3383">
        <v>2012</v>
      </c>
      <c r="S3383">
        <v>8</v>
      </c>
      <c r="T3383">
        <v>12</v>
      </c>
      <c r="U3383" s="1">
        <v>41133</v>
      </c>
      <c r="V3383" s="5">
        <f>Main[[#This Row],[Average_Cost_for_two]] * VLOOKUP(Main[[#This Row],[Currency]],'Currency'!A:B,2,FALSE)</f>
        <v>4.8</v>
      </c>
      <c r="W3383" s="5" t="str">
        <f>IF(Main[[#This Row],[Avg_Cost_USD]]&lt;10,"Low",
IF(Main[[#This Row],[Avg_Cost_USD]]&lt;=30,"Medium","High"))</f>
        <v>Low</v>
      </c>
    </row>
    <row r="3384" spans="1:23" x14ac:dyDescent="0.3">
      <c r="A3384">
        <v>18359295</v>
      </c>
      <c r="B3384" t="s">
        <v>3996</v>
      </c>
      <c r="C3384">
        <v>1</v>
      </c>
      <c r="D3384" t="s">
        <v>54</v>
      </c>
      <c r="E3384" t="s">
        <v>1185</v>
      </c>
      <c r="F3384">
        <v>77.201183400000005</v>
      </c>
      <c r="G3384">
        <v>28.690131399999999</v>
      </c>
      <c r="H3384" t="s">
        <v>289</v>
      </c>
      <c r="I3384" t="s">
        <v>19</v>
      </c>
      <c r="J3384" t="s">
        <v>57</v>
      </c>
      <c r="K3384" t="s">
        <v>61</v>
      </c>
      <c r="L3384" t="s">
        <v>57</v>
      </c>
      <c r="M3384" t="s">
        <v>57</v>
      </c>
      <c r="N3384">
        <v>1</v>
      </c>
      <c r="O3384">
        <v>15</v>
      </c>
      <c r="P3384">
        <v>400</v>
      </c>
      <c r="Q3384">
        <v>3.1</v>
      </c>
      <c r="R3384">
        <v>2012</v>
      </c>
      <c r="S3384">
        <v>8</v>
      </c>
      <c r="T3384">
        <v>21</v>
      </c>
      <c r="U3384" s="1">
        <v>41142</v>
      </c>
      <c r="V3384" s="5">
        <f>Main[[#This Row],[Average_Cost_for_two]] * VLOOKUP(Main[[#This Row],[Currency]],'Currency'!A:B,2,FALSE)</f>
        <v>4.8</v>
      </c>
      <c r="W3384" s="5" t="str">
        <f>IF(Main[[#This Row],[Avg_Cost_USD]]&lt;10,"Low",
IF(Main[[#This Row],[Avg_Cost_USD]]&lt;=30,"Medium","High"))</f>
        <v>Low</v>
      </c>
    </row>
    <row r="3385" spans="1:23" x14ac:dyDescent="0.3">
      <c r="A3385">
        <v>18249080</v>
      </c>
      <c r="B3385" t="s">
        <v>3997</v>
      </c>
      <c r="C3385">
        <v>1</v>
      </c>
      <c r="D3385" t="s">
        <v>54</v>
      </c>
      <c r="E3385" t="s">
        <v>152</v>
      </c>
      <c r="F3385">
        <v>77.308612060000002</v>
      </c>
      <c r="G3385">
        <v>28.660117570000001</v>
      </c>
      <c r="H3385" t="s">
        <v>342</v>
      </c>
      <c r="I3385" t="s">
        <v>19</v>
      </c>
      <c r="J3385" t="s">
        <v>57</v>
      </c>
      <c r="K3385" t="s">
        <v>57</v>
      </c>
      <c r="L3385" t="s">
        <v>57</v>
      </c>
      <c r="M3385" t="s">
        <v>57</v>
      </c>
      <c r="N3385">
        <v>1</v>
      </c>
      <c r="O3385">
        <v>10</v>
      </c>
      <c r="P3385">
        <v>400</v>
      </c>
      <c r="Q3385">
        <v>3.2</v>
      </c>
      <c r="R3385">
        <v>2011</v>
      </c>
      <c r="S3385">
        <v>8</v>
      </c>
      <c r="T3385">
        <v>20</v>
      </c>
      <c r="U3385" s="1">
        <v>40775</v>
      </c>
      <c r="V3385" s="5">
        <f>Main[[#This Row],[Average_Cost_for_two]] * VLOOKUP(Main[[#This Row],[Currency]],'Currency'!A:B,2,FALSE)</f>
        <v>4.8</v>
      </c>
      <c r="W3385" s="5" t="str">
        <f>IF(Main[[#This Row],[Avg_Cost_USD]]&lt;10,"Low",
IF(Main[[#This Row],[Avg_Cost_USD]]&lt;=30,"Medium","High"))</f>
        <v>Low</v>
      </c>
    </row>
    <row r="3386" spans="1:23" x14ac:dyDescent="0.3">
      <c r="A3386">
        <v>18364535</v>
      </c>
      <c r="B3386" t="s">
        <v>3998</v>
      </c>
      <c r="C3386">
        <v>1</v>
      </c>
      <c r="D3386" t="s">
        <v>54</v>
      </c>
      <c r="E3386" t="s">
        <v>152</v>
      </c>
      <c r="F3386">
        <v>77.312049740000006</v>
      </c>
      <c r="G3386">
        <v>28.669523810000001</v>
      </c>
      <c r="H3386" t="s">
        <v>1682</v>
      </c>
      <c r="I3386" t="s">
        <v>19</v>
      </c>
      <c r="J3386" t="s">
        <v>57</v>
      </c>
      <c r="K3386" t="s">
        <v>57</v>
      </c>
      <c r="L3386" t="s">
        <v>57</v>
      </c>
      <c r="M3386" t="s">
        <v>57</v>
      </c>
      <c r="N3386">
        <v>1</v>
      </c>
      <c r="O3386">
        <v>4</v>
      </c>
      <c r="P3386">
        <v>400</v>
      </c>
      <c r="Q3386">
        <v>2.9</v>
      </c>
      <c r="R3386">
        <v>2010</v>
      </c>
      <c r="S3386">
        <v>8</v>
      </c>
      <c r="T3386">
        <v>15</v>
      </c>
      <c r="U3386" s="1">
        <v>40405</v>
      </c>
      <c r="V3386" s="5">
        <f>Main[[#This Row],[Average_Cost_for_two]] * VLOOKUP(Main[[#This Row],[Currency]],'Currency'!A:B,2,FALSE)</f>
        <v>4.8</v>
      </c>
      <c r="W3386" s="5" t="str">
        <f>IF(Main[[#This Row],[Avg_Cost_USD]]&lt;10,"Low",
IF(Main[[#This Row],[Avg_Cost_USD]]&lt;=30,"Medium","High"))</f>
        <v>Low</v>
      </c>
    </row>
    <row r="3387" spans="1:23" x14ac:dyDescent="0.3">
      <c r="A3387">
        <v>18124361</v>
      </c>
      <c r="B3387" t="s">
        <v>3999</v>
      </c>
      <c r="C3387">
        <v>1</v>
      </c>
      <c r="D3387" t="s">
        <v>54</v>
      </c>
      <c r="E3387" t="s">
        <v>284</v>
      </c>
      <c r="F3387">
        <v>77.3057084</v>
      </c>
      <c r="G3387">
        <v>28.660135499999999</v>
      </c>
      <c r="H3387" t="s">
        <v>4000</v>
      </c>
      <c r="I3387" t="s">
        <v>19</v>
      </c>
      <c r="J3387" t="s">
        <v>57</v>
      </c>
      <c r="K3387" t="s">
        <v>61</v>
      </c>
      <c r="L3387" t="s">
        <v>57</v>
      </c>
      <c r="M3387" t="s">
        <v>57</v>
      </c>
      <c r="N3387">
        <v>1</v>
      </c>
      <c r="O3387">
        <v>34</v>
      </c>
      <c r="P3387">
        <v>400</v>
      </c>
      <c r="Q3387">
        <v>3.6</v>
      </c>
      <c r="R3387">
        <v>2012</v>
      </c>
      <c r="S3387">
        <v>7</v>
      </c>
      <c r="T3387">
        <v>24</v>
      </c>
      <c r="U3387" s="1">
        <v>41114</v>
      </c>
      <c r="V3387" s="5">
        <f>Main[[#This Row],[Average_Cost_for_two]] * VLOOKUP(Main[[#This Row],[Currency]],'Currency'!A:B,2,FALSE)</f>
        <v>4.8</v>
      </c>
      <c r="W3387" s="5" t="str">
        <f>IF(Main[[#This Row],[Avg_Cost_USD]]&lt;10,"Low",
IF(Main[[#This Row],[Avg_Cost_USD]]&lt;=30,"Medium","High"))</f>
        <v>Low</v>
      </c>
    </row>
    <row r="3388" spans="1:23" x14ac:dyDescent="0.3">
      <c r="A3388">
        <v>18412952</v>
      </c>
      <c r="B3388" t="s">
        <v>4001</v>
      </c>
      <c r="C3388">
        <v>1</v>
      </c>
      <c r="D3388" t="s">
        <v>54</v>
      </c>
      <c r="E3388" t="s">
        <v>1511</v>
      </c>
      <c r="F3388">
        <v>77.177883199999997</v>
      </c>
      <c r="G3388">
        <v>28.692149499999999</v>
      </c>
      <c r="H3388" t="s">
        <v>2626</v>
      </c>
      <c r="I3388" t="s">
        <v>19</v>
      </c>
      <c r="J3388" t="s">
        <v>57</v>
      </c>
      <c r="K3388" t="s">
        <v>61</v>
      </c>
      <c r="L3388" t="s">
        <v>57</v>
      </c>
      <c r="M3388" t="s">
        <v>57</v>
      </c>
      <c r="N3388">
        <v>1</v>
      </c>
      <c r="O3388">
        <v>46</v>
      </c>
      <c r="P3388">
        <v>400</v>
      </c>
      <c r="Q3388">
        <v>3.6</v>
      </c>
      <c r="R3388">
        <v>2015</v>
      </c>
      <c r="S3388">
        <v>7</v>
      </c>
      <c r="T3388">
        <v>14</v>
      </c>
      <c r="U3388" s="1">
        <v>42199</v>
      </c>
      <c r="V3388" s="5">
        <f>Main[[#This Row],[Average_Cost_for_two]] * VLOOKUP(Main[[#This Row],[Currency]],'Currency'!A:B,2,FALSE)</f>
        <v>4.8</v>
      </c>
      <c r="W3388" s="5" t="str">
        <f>IF(Main[[#This Row],[Avg_Cost_USD]]&lt;10,"Low",
IF(Main[[#This Row],[Avg_Cost_USD]]&lt;=30,"Medium","High"))</f>
        <v>Low</v>
      </c>
    </row>
    <row r="3389" spans="1:23" x14ac:dyDescent="0.3">
      <c r="A3389">
        <v>9156</v>
      </c>
      <c r="B3389" t="s">
        <v>4002</v>
      </c>
      <c r="C3389">
        <v>1</v>
      </c>
      <c r="D3389" t="s">
        <v>54</v>
      </c>
      <c r="E3389" t="s">
        <v>211</v>
      </c>
      <c r="F3389">
        <v>77.222731999999993</v>
      </c>
      <c r="G3389">
        <v>28.6577424</v>
      </c>
      <c r="H3389" t="s">
        <v>433</v>
      </c>
      <c r="I3389" t="s">
        <v>19</v>
      </c>
      <c r="J3389" t="s">
        <v>57</v>
      </c>
      <c r="K3389" t="s">
        <v>57</v>
      </c>
      <c r="L3389" t="s">
        <v>57</v>
      </c>
      <c r="M3389" t="s">
        <v>57</v>
      </c>
      <c r="N3389">
        <v>1</v>
      </c>
      <c r="O3389">
        <v>14</v>
      </c>
      <c r="P3389">
        <v>400</v>
      </c>
      <c r="Q3389">
        <v>3.1</v>
      </c>
      <c r="R3389">
        <v>2014</v>
      </c>
      <c r="S3389">
        <v>7</v>
      </c>
      <c r="T3389">
        <v>27</v>
      </c>
      <c r="U3389" s="1">
        <v>41847</v>
      </c>
      <c r="V3389" s="5">
        <f>Main[[#This Row],[Average_Cost_for_two]] * VLOOKUP(Main[[#This Row],[Currency]],'Currency'!A:B,2,FALSE)</f>
        <v>4.8</v>
      </c>
      <c r="W3389" s="5" t="str">
        <f>IF(Main[[#This Row],[Avg_Cost_USD]]&lt;10,"Low",
IF(Main[[#This Row],[Avg_Cost_USD]]&lt;=30,"Medium","High"))</f>
        <v>Low</v>
      </c>
    </row>
    <row r="3390" spans="1:23" x14ac:dyDescent="0.3">
      <c r="A3390">
        <v>7777</v>
      </c>
      <c r="B3390" t="s">
        <v>4003</v>
      </c>
      <c r="C3390">
        <v>1</v>
      </c>
      <c r="D3390" t="s">
        <v>54</v>
      </c>
      <c r="E3390" t="s">
        <v>1252</v>
      </c>
      <c r="F3390">
        <v>77.206338500000001</v>
      </c>
      <c r="G3390">
        <v>28.5730696</v>
      </c>
      <c r="H3390" t="s">
        <v>3219</v>
      </c>
      <c r="I3390" t="s">
        <v>19</v>
      </c>
      <c r="J3390" t="s">
        <v>57</v>
      </c>
      <c r="K3390" t="s">
        <v>57</v>
      </c>
      <c r="L3390" t="s">
        <v>57</v>
      </c>
      <c r="M3390" t="s">
        <v>57</v>
      </c>
      <c r="N3390">
        <v>1</v>
      </c>
      <c r="O3390">
        <v>45</v>
      </c>
      <c r="P3390">
        <v>400</v>
      </c>
      <c r="Q3390">
        <v>2.8</v>
      </c>
      <c r="R3390">
        <v>2013</v>
      </c>
      <c r="S3390">
        <v>7</v>
      </c>
      <c r="T3390">
        <v>1</v>
      </c>
      <c r="U3390" s="1">
        <v>41456</v>
      </c>
      <c r="V3390" s="5">
        <f>Main[[#This Row],[Average_Cost_for_two]] * VLOOKUP(Main[[#This Row],[Currency]],'Currency'!A:B,2,FALSE)</f>
        <v>4.8</v>
      </c>
      <c r="W3390" s="5" t="str">
        <f>IF(Main[[#This Row],[Avg_Cost_USD]]&lt;10,"Low",
IF(Main[[#This Row],[Avg_Cost_USD]]&lt;=30,"Medium","High"))</f>
        <v>Low</v>
      </c>
    </row>
    <row r="3391" spans="1:23" x14ac:dyDescent="0.3">
      <c r="A3391">
        <v>7772</v>
      </c>
      <c r="B3391" t="s">
        <v>4004</v>
      </c>
      <c r="C3391">
        <v>1</v>
      </c>
      <c r="D3391" t="s">
        <v>54</v>
      </c>
      <c r="E3391" t="s">
        <v>1252</v>
      </c>
      <c r="F3391">
        <v>77.206967300000002</v>
      </c>
      <c r="G3391">
        <v>28.573308900000001</v>
      </c>
      <c r="H3391" t="s">
        <v>335</v>
      </c>
      <c r="I3391" t="s">
        <v>19</v>
      </c>
      <c r="J3391" t="s">
        <v>57</v>
      </c>
      <c r="K3391" t="s">
        <v>57</v>
      </c>
      <c r="L3391" t="s">
        <v>57</v>
      </c>
      <c r="M3391" t="s">
        <v>57</v>
      </c>
      <c r="N3391">
        <v>1</v>
      </c>
      <c r="O3391">
        <v>152</v>
      </c>
      <c r="P3391">
        <v>400</v>
      </c>
      <c r="Q3391">
        <v>3.8</v>
      </c>
      <c r="R3391">
        <v>2011</v>
      </c>
      <c r="S3391">
        <v>7</v>
      </c>
      <c r="T3391">
        <v>18</v>
      </c>
      <c r="U3391" s="1">
        <v>40742</v>
      </c>
      <c r="V3391" s="5">
        <f>Main[[#This Row],[Average_Cost_for_two]] * VLOOKUP(Main[[#This Row],[Currency]],'Currency'!A:B,2,FALSE)</f>
        <v>4.8</v>
      </c>
      <c r="W3391" s="5" t="str">
        <f>IF(Main[[#This Row],[Avg_Cost_USD]]&lt;10,"Low",
IF(Main[[#This Row],[Avg_Cost_USD]]&lt;=30,"Medium","High"))</f>
        <v>Low</v>
      </c>
    </row>
    <row r="3392" spans="1:23" x14ac:dyDescent="0.3">
      <c r="A3392">
        <v>308509</v>
      </c>
      <c r="B3392" t="s">
        <v>4005</v>
      </c>
      <c r="C3392">
        <v>1</v>
      </c>
      <c r="D3392" t="s">
        <v>54</v>
      </c>
      <c r="E3392" t="s">
        <v>81</v>
      </c>
      <c r="F3392">
        <v>77.313559900000001</v>
      </c>
      <c r="G3392">
        <v>28.678167899999998</v>
      </c>
      <c r="H3392" t="s">
        <v>335</v>
      </c>
      <c r="I3392" t="s">
        <v>19</v>
      </c>
      <c r="J3392" t="s">
        <v>57</v>
      </c>
      <c r="K3392" t="s">
        <v>61</v>
      </c>
      <c r="L3392" t="s">
        <v>57</v>
      </c>
      <c r="M3392" t="s">
        <v>57</v>
      </c>
      <c r="N3392">
        <v>1</v>
      </c>
      <c r="O3392">
        <v>50</v>
      </c>
      <c r="P3392">
        <v>400</v>
      </c>
      <c r="Q3392">
        <v>2.6</v>
      </c>
      <c r="R3392">
        <v>2010</v>
      </c>
      <c r="S3392">
        <v>7</v>
      </c>
      <c r="T3392">
        <v>28</v>
      </c>
      <c r="U3392" s="1">
        <v>40387</v>
      </c>
      <c r="V3392" s="5">
        <f>Main[[#This Row],[Average_Cost_for_two]] * VLOOKUP(Main[[#This Row],[Currency]],'Currency'!A:B,2,FALSE)</f>
        <v>4.8</v>
      </c>
      <c r="W3392" s="5" t="str">
        <f>IF(Main[[#This Row],[Avg_Cost_USD]]&lt;10,"Low",
IF(Main[[#This Row],[Avg_Cost_USD]]&lt;=30,"Medium","High"))</f>
        <v>Low</v>
      </c>
    </row>
    <row r="3393" spans="1:23" x14ac:dyDescent="0.3">
      <c r="A3393">
        <v>18424636</v>
      </c>
      <c r="B3393" t="s">
        <v>4006</v>
      </c>
      <c r="C3393">
        <v>1</v>
      </c>
      <c r="D3393" t="s">
        <v>54</v>
      </c>
      <c r="E3393" t="s">
        <v>81</v>
      </c>
      <c r="F3393">
        <v>77.317410499999994</v>
      </c>
      <c r="G3393">
        <v>28.680408100000001</v>
      </c>
      <c r="H3393" t="s">
        <v>315</v>
      </c>
      <c r="I3393" t="s">
        <v>19</v>
      </c>
      <c r="J3393" t="s">
        <v>57</v>
      </c>
      <c r="K3393" t="s">
        <v>57</v>
      </c>
      <c r="L3393" t="s">
        <v>57</v>
      </c>
      <c r="M3393" t="s">
        <v>57</v>
      </c>
      <c r="N3393">
        <v>1</v>
      </c>
      <c r="O3393">
        <v>2</v>
      </c>
      <c r="P3393">
        <v>400</v>
      </c>
      <c r="Q3393">
        <v>1</v>
      </c>
      <c r="R3393">
        <v>2015</v>
      </c>
      <c r="S3393">
        <v>7</v>
      </c>
      <c r="T3393">
        <v>1</v>
      </c>
      <c r="U3393" s="1">
        <v>42186</v>
      </c>
      <c r="V3393" s="5">
        <f>Main[[#This Row],[Average_Cost_for_two]] * VLOOKUP(Main[[#This Row],[Currency]],'Currency'!A:B,2,FALSE)</f>
        <v>4.8</v>
      </c>
      <c r="W3393" s="5" t="str">
        <f>IF(Main[[#This Row],[Avg_Cost_USD]]&lt;10,"Low",
IF(Main[[#This Row],[Avg_Cost_USD]]&lt;=30,"Medium","High"))</f>
        <v>Low</v>
      </c>
    </row>
    <row r="3394" spans="1:23" x14ac:dyDescent="0.3">
      <c r="A3394">
        <v>18391937</v>
      </c>
      <c r="B3394" t="s">
        <v>4007</v>
      </c>
      <c r="C3394">
        <v>1</v>
      </c>
      <c r="D3394" t="s">
        <v>54</v>
      </c>
      <c r="E3394" t="s">
        <v>214</v>
      </c>
      <c r="F3394">
        <v>77.251334</v>
      </c>
      <c r="G3394">
        <v>28.555408</v>
      </c>
      <c r="H3394" t="s">
        <v>315</v>
      </c>
      <c r="I3394" t="s">
        <v>19</v>
      </c>
      <c r="J3394" t="s">
        <v>57</v>
      </c>
      <c r="K3394" t="s">
        <v>61</v>
      </c>
      <c r="L3394" t="s">
        <v>57</v>
      </c>
      <c r="M3394" t="s">
        <v>57</v>
      </c>
      <c r="N3394">
        <v>1</v>
      </c>
      <c r="O3394">
        <v>11</v>
      </c>
      <c r="P3394">
        <v>400</v>
      </c>
      <c r="Q3394">
        <v>3.1</v>
      </c>
      <c r="R3394">
        <v>2016</v>
      </c>
      <c r="S3394">
        <v>7</v>
      </c>
      <c r="T3394">
        <v>13</v>
      </c>
      <c r="U3394" s="1">
        <v>42564</v>
      </c>
      <c r="V3394" s="5">
        <f>Main[[#This Row],[Average_Cost_for_two]] * VLOOKUP(Main[[#This Row],[Currency]],'Currency'!A:B,2,FALSE)</f>
        <v>4.8</v>
      </c>
      <c r="W3394" s="5" t="str">
        <f>IF(Main[[#This Row],[Avg_Cost_USD]]&lt;10,"Low",
IF(Main[[#This Row],[Avg_Cost_USD]]&lt;=30,"Medium","High"))</f>
        <v>Low</v>
      </c>
    </row>
    <row r="3395" spans="1:23" x14ac:dyDescent="0.3">
      <c r="A3395">
        <v>18414496</v>
      </c>
      <c r="B3395" t="s">
        <v>4008</v>
      </c>
      <c r="C3395">
        <v>1</v>
      </c>
      <c r="D3395" t="s">
        <v>54</v>
      </c>
      <c r="E3395" t="s">
        <v>214</v>
      </c>
      <c r="F3395">
        <v>77.248085500000002</v>
      </c>
      <c r="G3395">
        <v>28.554029400000001</v>
      </c>
      <c r="H3395" t="s">
        <v>3808</v>
      </c>
      <c r="I3395" t="s">
        <v>19</v>
      </c>
      <c r="J3395" t="s">
        <v>57</v>
      </c>
      <c r="K3395" t="s">
        <v>57</v>
      </c>
      <c r="L3395" t="s">
        <v>57</v>
      </c>
      <c r="M3395" t="s">
        <v>57</v>
      </c>
      <c r="N3395">
        <v>1</v>
      </c>
      <c r="O3395">
        <v>2</v>
      </c>
      <c r="P3395">
        <v>400</v>
      </c>
      <c r="Q3395">
        <v>1</v>
      </c>
      <c r="R3395">
        <v>2015</v>
      </c>
      <c r="S3395">
        <v>7</v>
      </c>
      <c r="T3395">
        <v>24</v>
      </c>
      <c r="U3395" s="1">
        <v>42209</v>
      </c>
      <c r="V3395" s="5">
        <f>Main[[#This Row],[Average_Cost_for_two]] * VLOOKUP(Main[[#This Row],[Currency]],'Currency'!A:B,2,FALSE)</f>
        <v>4.8</v>
      </c>
      <c r="W3395" s="5" t="str">
        <f>IF(Main[[#This Row],[Avg_Cost_USD]]&lt;10,"Low",
IF(Main[[#This Row],[Avg_Cost_USD]]&lt;=30,"Medium","High"))</f>
        <v>Low</v>
      </c>
    </row>
    <row r="3396" spans="1:23" x14ac:dyDescent="0.3">
      <c r="A3396">
        <v>309520</v>
      </c>
      <c r="B3396" t="s">
        <v>4009</v>
      </c>
      <c r="C3396">
        <v>1</v>
      </c>
      <c r="D3396" t="s">
        <v>54</v>
      </c>
      <c r="E3396" t="s">
        <v>1126</v>
      </c>
      <c r="F3396">
        <v>77.232791599999999</v>
      </c>
      <c r="G3396">
        <v>28.550446699999998</v>
      </c>
      <c r="H3396" t="s">
        <v>339</v>
      </c>
      <c r="I3396" t="s">
        <v>19</v>
      </c>
      <c r="J3396" t="s">
        <v>57</v>
      </c>
      <c r="K3396" t="s">
        <v>57</v>
      </c>
      <c r="L3396" t="s">
        <v>57</v>
      </c>
      <c r="M3396" t="s">
        <v>57</v>
      </c>
      <c r="N3396">
        <v>1</v>
      </c>
      <c r="O3396">
        <v>19</v>
      </c>
      <c r="P3396">
        <v>400</v>
      </c>
      <c r="Q3396">
        <v>3.3</v>
      </c>
      <c r="R3396">
        <v>2014</v>
      </c>
      <c r="S3396">
        <v>7</v>
      </c>
      <c r="T3396">
        <v>20</v>
      </c>
      <c r="U3396" s="1">
        <v>41840</v>
      </c>
      <c r="V3396" s="5">
        <f>Main[[#This Row],[Average_Cost_for_two]] * VLOOKUP(Main[[#This Row],[Currency]],'Currency'!A:B,2,FALSE)</f>
        <v>4.8</v>
      </c>
      <c r="W3396" s="5" t="str">
        <f>IF(Main[[#This Row],[Avg_Cost_USD]]&lt;10,"Low",
IF(Main[[#This Row],[Avg_Cost_USD]]&lt;=30,"Medium","High"))</f>
        <v>Low</v>
      </c>
    </row>
    <row r="3397" spans="1:23" x14ac:dyDescent="0.3">
      <c r="A3397">
        <v>18180081</v>
      </c>
      <c r="B3397" t="s">
        <v>4010</v>
      </c>
      <c r="C3397">
        <v>1</v>
      </c>
      <c r="D3397" t="s">
        <v>54</v>
      </c>
      <c r="E3397" t="s">
        <v>441</v>
      </c>
      <c r="F3397">
        <v>0</v>
      </c>
      <c r="G3397">
        <v>0</v>
      </c>
      <c r="H3397" t="s">
        <v>439</v>
      </c>
      <c r="I3397" t="s">
        <v>19</v>
      </c>
      <c r="J3397" t="s">
        <v>57</v>
      </c>
      <c r="K3397" t="s">
        <v>57</v>
      </c>
      <c r="L3397" t="s">
        <v>57</v>
      </c>
      <c r="M3397" t="s">
        <v>57</v>
      </c>
      <c r="N3397">
        <v>1</v>
      </c>
      <c r="O3397">
        <v>5</v>
      </c>
      <c r="P3397">
        <v>400</v>
      </c>
      <c r="Q3397">
        <v>3</v>
      </c>
      <c r="R3397">
        <v>2017</v>
      </c>
      <c r="S3397">
        <v>7</v>
      </c>
      <c r="T3397">
        <v>27</v>
      </c>
      <c r="U3397" s="1">
        <v>42943</v>
      </c>
      <c r="V3397" s="5">
        <f>Main[[#This Row],[Average_Cost_for_two]] * VLOOKUP(Main[[#This Row],[Currency]],'Currency'!A:B,2,FALSE)</f>
        <v>4.8</v>
      </c>
      <c r="W3397" s="5" t="str">
        <f>IF(Main[[#This Row],[Avg_Cost_USD]]&lt;10,"Low",
IF(Main[[#This Row],[Avg_Cost_USD]]&lt;=30,"Medium","High"))</f>
        <v>Low</v>
      </c>
    </row>
    <row r="3398" spans="1:23" x14ac:dyDescent="0.3">
      <c r="A3398">
        <v>1546</v>
      </c>
      <c r="B3398" t="s">
        <v>4011</v>
      </c>
      <c r="C3398">
        <v>1</v>
      </c>
      <c r="D3398" t="s">
        <v>54</v>
      </c>
      <c r="E3398" t="s">
        <v>171</v>
      </c>
      <c r="F3398">
        <v>77.3016535</v>
      </c>
      <c r="G3398">
        <v>28.630744799999999</v>
      </c>
      <c r="H3398" t="s">
        <v>289</v>
      </c>
      <c r="I3398" t="s">
        <v>19</v>
      </c>
      <c r="J3398" t="s">
        <v>57</v>
      </c>
      <c r="K3398" t="s">
        <v>57</v>
      </c>
      <c r="L3398" t="s">
        <v>57</v>
      </c>
      <c r="M3398" t="s">
        <v>57</v>
      </c>
      <c r="N3398">
        <v>1</v>
      </c>
      <c r="O3398">
        <v>36</v>
      </c>
      <c r="P3398">
        <v>400</v>
      </c>
      <c r="Q3398">
        <v>2.9</v>
      </c>
      <c r="R3398">
        <v>2016</v>
      </c>
      <c r="S3398">
        <v>7</v>
      </c>
      <c r="T3398">
        <v>21</v>
      </c>
      <c r="U3398" s="1">
        <v>42572</v>
      </c>
      <c r="V3398" s="5">
        <f>Main[[#This Row],[Average_Cost_for_two]] * VLOOKUP(Main[[#This Row],[Currency]],'Currency'!A:B,2,FALSE)</f>
        <v>4.8</v>
      </c>
      <c r="W3398" s="5" t="str">
        <f>IF(Main[[#This Row],[Avg_Cost_USD]]&lt;10,"Low",
IF(Main[[#This Row],[Avg_Cost_USD]]&lt;=30,"Medium","High"))</f>
        <v>Low</v>
      </c>
    </row>
    <row r="3399" spans="1:23" x14ac:dyDescent="0.3">
      <c r="A3399">
        <v>311263</v>
      </c>
      <c r="B3399" t="s">
        <v>4012</v>
      </c>
      <c r="C3399">
        <v>1</v>
      </c>
      <c r="D3399" t="s">
        <v>54</v>
      </c>
      <c r="E3399" t="s">
        <v>171</v>
      </c>
      <c r="F3399">
        <v>77.291955200000004</v>
      </c>
      <c r="G3399">
        <v>28.622086199999998</v>
      </c>
      <c r="H3399" t="s">
        <v>287</v>
      </c>
      <c r="I3399" t="s">
        <v>19</v>
      </c>
      <c r="J3399" t="s">
        <v>57</v>
      </c>
      <c r="K3399" t="s">
        <v>61</v>
      </c>
      <c r="L3399" t="s">
        <v>57</v>
      </c>
      <c r="M3399" t="s">
        <v>57</v>
      </c>
      <c r="N3399">
        <v>1</v>
      </c>
      <c r="O3399">
        <v>24</v>
      </c>
      <c r="P3399">
        <v>400</v>
      </c>
      <c r="Q3399">
        <v>3.3</v>
      </c>
      <c r="R3399">
        <v>2011</v>
      </c>
      <c r="S3399">
        <v>7</v>
      </c>
      <c r="T3399">
        <v>28</v>
      </c>
      <c r="U3399" s="1">
        <v>40752</v>
      </c>
      <c r="V3399" s="5">
        <f>Main[[#This Row],[Average_Cost_for_two]] * VLOOKUP(Main[[#This Row],[Currency]],'Currency'!A:B,2,FALSE)</f>
        <v>4.8</v>
      </c>
      <c r="W3399" s="5" t="str">
        <f>IF(Main[[#This Row],[Avg_Cost_USD]]&lt;10,"Low",
IF(Main[[#This Row],[Avg_Cost_USD]]&lt;=30,"Medium","High"))</f>
        <v>Low</v>
      </c>
    </row>
    <row r="3400" spans="1:23" x14ac:dyDescent="0.3">
      <c r="A3400">
        <v>301818</v>
      </c>
      <c r="B3400" t="s">
        <v>4013</v>
      </c>
      <c r="C3400">
        <v>1</v>
      </c>
      <c r="D3400" t="s">
        <v>54</v>
      </c>
      <c r="E3400" t="s">
        <v>1674</v>
      </c>
      <c r="F3400">
        <v>77.096421000000007</v>
      </c>
      <c r="G3400">
        <v>28.627491200000001</v>
      </c>
      <c r="H3400" t="s">
        <v>410</v>
      </c>
      <c r="I3400" t="s">
        <v>19</v>
      </c>
      <c r="J3400" t="s">
        <v>57</v>
      </c>
      <c r="K3400" t="s">
        <v>57</v>
      </c>
      <c r="L3400" t="s">
        <v>57</v>
      </c>
      <c r="M3400" t="s">
        <v>57</v>
      </c>
      <c r="N3400">
        <v>1</v>
      </c>
      <c r="O3400">
        <v>9</v>
      </c>
      <c r="P3400">
        <v>400</v>
      </c>
      <c r="Q3400">
        <v>2.8</v>
      </c>
      <c r="R3400">
        <v>2010</v>
      </c>
      <c r="S3400">
        <v>7</v>
      </c>
      <c r="T3400">
        <v>19</v>
      </c>
      <c r="U3400" s="1">
        <v>40378</v>
      </c>
      <c r="V3400" s="5">
        <f>Main[[#This Row],[Average_Cost_for_two]] * VLOOKUP(Main[[#This Row],[Currency]],'Currency'!A:B,2,FALSE)</f>
        <v>4.8</v>
      </c>
      <c r="W3400" s="5" t="str">
        <f>IF(Main[[#This Row],[Avg_Cost_USD]]&lt;10,"Low",
IF(Main[[#This Row],[Avg_Cost_USD]]&lt;=30,"Medium","High"))</f>
        <v>Low</v>
      </c>
    </row>
    <row r="3401" spans="1:23" x14ac:dyDescent="0.3">
      <c r="A3401">
        <v>4723</v>
      </c>
      <c r="B3401" t="s">
        <v>507</v>
      </c>
      <c r="C3401">
        <v>1</v>
      </c>
      <c r="D3401" t="s">
        <v>54</v>
      </c>
      <c r="E3401" t="s">
        <v>983</v>
      </c>
      <c r="F3401">
        <v>77.088738399999997</v>
      </c>
      <c r="G3401">
        <v>28.618088700000001</v>
      </c>
      <c r="H3401" t="s">
        <v>508</v>
      </c>
      <c r="I3401" t="s">
        <v>19</v>
      </c>
      <c r="J3401" t="s">
        <v>57</v>
      </c>
      <c r="K3401" t="s">
        <v>61</v>
      </c>
      <c r="L3401" t="s">
        <v>57</v>
      </c>
      <c r="M3401" t="s">
        <v>57</v>
      </c>
      <c r="N3401">
        <v>1</v>
      </c>
      <c r="O3401">
        <v>33</v>
      </c>
      <c r="P3401">
        <v>400</v>
      </c>
      <c r="Q3401">
        <v>3.5</v>
      </c>
      <c r="R3401">
        <v>2011</v>
      </c>
      <c r="S3401">
        <v>7</v>
      </c>
      <c r="T3401">
        <v>10</v>
      </c>
      <c r="U3401" s="1">
        <v>40734</v>
      </c>
      <c r="V3401" s="5">
        <f>Main[[#This Row],[Average_Cost_for_two]] * VLOOKUP(Main[[#This Row],[Currency]],'Currency'!A:B,2,FALSE)</f>
        <v>4.8</v>
      </c>
      <c r="W3401" s="5" t="str">
        <f>IF(Main[[#This Row],[Avg_Cost_USD]]&lt;10,"Low",
IF(Main[[#This Row],[Avg_Cost_USD]]&lt;=30,"Medium","High"))</f>
        <v>Low</v>
      </c>
    </row>
    <row r="3402" spans="1:23" x14ac:dyDescent="0.3">
      <c r="A3402">
        <v>310468</v>
      </c>
      <c r="B3402" t="s">
        <v>4014</v>
      </c>
      <c r="C3402">
        <v>1</v>
      </c>
      <c r="D3402" t="s">
        <v>54</v>
      </c>
      <c r="E3402" t="s">
        <v>83</v>
      </c>
      <c r="F3402">
        <v>77.247385399999999</v>
      </c>
      <c r="G3402">
        <v>28.581818500000001</v>
      </c>
      <c r="H3402" t="s">
        <v>344</v>
      </c>
      <c r="I3402" t="s">
        <v>19</v>
      </c>
      <c r="J3402" t="s">
        <v>57</v>
      </c>
      <c r="K3402" t="s">
        <v>57</v>
      </c>
      <c r="L3402" t="s">
        <v>57</v>
      </c>
      <c r="M3402" t="s">
        <v>57</v>
      </c>
      <c r="N3402">
        <v>1</v>
      </c>
      <c r="O3402">
        <v>5</v>
      </c>
      <c r="P3402">
        <v>400</v>
      </c>
      <c r="Q3402">
        <v>2.9</v>
      </c>
      <c r="R3402">
        <v>2012</v>
      </c>
      <c r="S3402">
        <v>7</v>
      </c>
      <c r="T3402">
        <v>10</v>
      </c>
      <c r="U3402" s="1">
        <v>41100</v>
      </c>
      <c r="V3402" s="5">
        <f>Main[[#This Row],[Average_Cost_for_two]] * VLOOKUP(Main[[#This Row],[Currency]],'Currency'!A:B,2,FALSE)</f>
        <v>4.8</v>
      </c>
      <c r="W3402" s="5" t="str">
        <f>IF(Main[[#This Row],[Avg_Cost_USD]]&lt;10,"Low",
IF(Main[[#This Row],[Avg_Cost_USD]]&lt;=30,"Medium","High"))</f>
        <v>Low</v>
      </c>
    </row>
    <row r="3403" spans="1:23" x14ac:dyDescent="0.3">
      <c r="A3403">
        <v>18337965</v>
      </c>
      <c r="B3403" t="s">
        <v>3980</v>
      </c>
      <c r="C3403">
        <v>1</v>
      </c>
      <c r="D3403" t="s">
        <v>54</v>
      </c>
      <c r="E3403" t="s">
        <v>987</v>
      </c>
      <c r="F3403">
        <v>77.137113299999996</v>
      </c>
      <c r="G3403">
        <v>28.654297100000001</v>
      </c>
      <c r="H3403" t="s">
        <v>4015</v>
      </c>
      <c r="I3403" t="s">
        <v>19</v>
      </c>
      <c r="J3403" t="s">
        <v>57</v>
      </c>
      <c r="K3403" t="s">
        <v>57</v>
      </c>
      <c r="L3403" t="s">
        <v>57</v>
      </c>
      <c r="M3403" t="s">
        <v>57</v>
      </c>
      <c r="N3403">
        <v>1</v>
      </c>
      <c r="O3403">
        <v>19</v>
      </c>
      <c r="P3403">
        <v>400</v>
      </c>
      <c r="Q3403">
        <v>3.2</v>
      </c>
      <c r="R3403">
        <v>2014</v>
      </c>
      <c r="S3403">
        <v>7</v>
      </c>
      <c r="T3403">
        <v>26</v>
      </c>
      <c r="U3403" s="1">
        <v>41846</v>
      </c>
      <c r="V3403" s="5">
        <f>Main[[#This Row],[Average_Cost_for_two]] * VLOOKUP(Main[[#This Row],[Currency]],'Currency'!A:B,2,FALSE)</f>
        <v>4.8</v>
      </c>
      <c r="W3403" s="5" t="str">
        <f>IF(Main[[#This Row],[Avg_Cost_USD]]&lt;10,"Low",
IF(Main[[#This Row],[Avg_Cost_USD]]&lt;=30,"Medium","High"))</f>
        <v>Low</v>
      </c>
    </row>
    <row r="3404" spans="1:23" x14ac:dyDescent="0.3">
      <c r="A3404">
        <v>7353</v>
      </c>
      <c r="B3404" t="s">
        <v>4016</v>
      </c>
      <c r="C3404">
        <v>1</v>
      </c>
      <c r="D3404" t="s">
        <v>54</v>
      </c>
      <c r="E3404" t="s">
        <v>63</v>
      </c>
      <c r="F3404">
        <v>77.123123199999995</v>
      </c>
      <c r="G3404">
        <v>28.545480900000001</v>
      </c>
      <c r="H3404" t="s">
        <v>4017</v>
      </c>
      <c r="I3404" t="s">
        <v>19</v>
      </c>
      <c r="J3404" t="s">
        <v>57</v>
      </c>
      <c r="K3404" t="s">
        <v>57</v>
      </c>
      <c r="L3404" t="s">
        <v>57</v>
      </c>
      <c r="M3404" t="s">
        <v>57</v>
      </c>
      <c r="N3404">
        <v>1</v>
      </c>
      <c r="O3404">
        <v>11</v>
      </c>
      <c r="P3404">
        <v>400</v>
      </c>
      <c r="Q3404">
        <v>2.7</v>
      </c>
      <c r="R3404">
        <v>2017</v>
      </c>
      <c r="S3404">
        <v>7</v>
      </c>
      <c r="T3404">
        <v>16</v>
      </c>
      <c r="U3404" s="1">
        <v>42932</v>
      </c>
      <c r="V3404" s="5">
        <f>Main[[#This Row],[Average_Cost_for_two]] * VLOOKUP(Main[[#This Row],[Currency]],'Currency'!A:B,2,FALSE)</f>
        <v>4.8</v>
      </c>
      <c r="W3404" s="5" t="str">
        <f>IF(Main[[#This Row],[Avg_Cost_USD]]&lt;10,"Low",
IF(Main[[#This Row],[Avg_Cost_USD]]&lt;=30,"Medium","High"))</f>
        <v>Low</v>
      </c>
    </row>
    <row r="3405" spans="1:23" x14ac:dyDescent="0.3">
      <c r="A3405">
        <v>18433904</v>
      </c>
      <c r="B3405" t="s">
        <v>4018</v>
      </c>
      <c r="C3405">
        <v>1</v>
      </c>
      <c r="D3405" t="s">
        <v>54</v>
      </c>
      <c r="E3405" t="s">
        <v>108</v>
      </c>
      <c r="F3405">
        <v>0</v>
      </c>
      <c r="G3405">
        <v>0</v>
      </c>
      <c r="H3405" t="s">
        <v>342</v>
      </c>
      <c r="I3405" t="s">
        <v>19</v>
      </c>
      <c r="J3405" t="s">
        <v>57</v>
      </c>
      <c r="K3405" t="s">
        <v>57</v>
      </c>
      <c r="L3405" t="s">
        <v>57</v>
      </c>
      <c r="M3405" t="s">
        <v>57</v>
      </c>
      <c r="N3405">
        <v>1</v>
      </c>
      <c r="O3405">
        <v>10</v>
      </c>
      <c r="P3405">
        <v>400</v>
      </c>
      <c r="Q3405">
        <v>3.2</v>
      </c>
      <c r="R3405">
        <v>2014</v>
      </c>
      <c r="S3405">
        <v>7</v>
      </c>
      <c r="T3405">
        <v>6</v>
      </c>
      <c r="U3405" s="1">
        <v>41826</v>
      </c>
      <c r="V3405" s="5">
        <f>Main[[#This Row],[Average_Cost_for_two]] * VLOOKUP(Main[[#This Row],[Currency]],'Currency'!A:B,2,FALSE)</f>
        <v>4.8</v>
      </c>
      <c r="W3405" s="5" t="str">
        <f>IF(Main[[#This Row],[Avg_Cost_USD]]&lt;10,"Low",
IF(Main[[#This Row],[Avg_Cost_USD]]&lt;=30,"Medium","High"))</f>
        <v>Low</v>
      </c>
    </row>
    <row r="3406" spans="1:23" x14ac:dyDescent="0.3">
      <c r="A3406">
        <v>18384151</v>
      </c>
      <c r="B3406" t="s">
        <v>4019</v>
      </c>
      <c r="C3406">
        <v>1</v>
      </c>
      <c r="D3406" t="s">
        <v>54</v>
      </c>
      <c r="E3406" t="s">
        <v>1665</v>
      </c>
      <c r="F3406">
        <v>77.149999300000005</v>
      </c>
      <c r="G3406">
        <v>28.694082900000002</v>
      </c>
      <c r="H3406" t="s">
        <v>3232</v>
      </c>
      <c r="I3406" t="s">
        <v>19</v>
      </c>
      <c r="J3406" t="s">
        <v>57</v>
      </c>
      <c r="K3406" t="s">
        <v>61</v>
      </c>
      <c r="L3406" t="s">
        <v>57</v>
      </c>
      <c r="M3406" t="s">
        <v>57</v>
      </c>
      <c r="N3406">
        <v>1</v>
      </c>
      <c r="O3406">
        <v>31</v>
      </c>
      <c r="P3406">
        <v>400</v>
      </c>
      <c r="Q3406">
        <v>3.2</v>
      </c>
      <c r="R3406">
        <v>2010</v>
      </c>
      <c r="S3406">
        <v>7</v>
      </c>
      <c r="T3406">
        <v>13</v>
      </c>
      <c r="U3406" s="1">
        <v>40372</v>
      </c>
      <c r="V3406" s="5">
        <f>Main[[#This Row],[Average_Cost_for_two]] * VLOOKUP(Main[[#This Row],[Currency]],'Currency'!A:B,2,FALSE)</f>
        <v>4.8</v>
      </c>
      <c r="W3406" s="5" t="str">
        <f>IF(Main[[#This Row],[Avg_Cost_USD]]&lt;10,"Low",
IF(Main[[#This Row],[Avg_Cost_USD]]&lt;=30,"Medium","High"))</f>
        <v>Low</v>
      </c>
    </row>
    <row r="3407" spans="1:23" x14ac:dyDescent="0.3">
      <c r="A3407">
        <v>18345519</v>
      </c>
      <c r="B3407" t="s">
        <v>4020</v>
      </c>
      <c r="C3407">
        <v>1</v>
      </c>
      <c r="D3407" t="s">
        <v>54</v>
      </c>
      <c r="E3407" t="s">
        <v>1665</v>
      </c>
      <c r="F3407">
        <v>77.151257599999994</v>
      </c>
      <c r="G3407">
        <v>28.6930397</v>
      </c>
      <c r="H3407" t="s">
        <v>511</v>
      </c>
      <c r="I3407" t="s">
        <v>19</v>
      </c>
      <c r="J3407" t="s">
        <v>57</v>
      </c>
      <c r="K3407" t="s">
        <v>57</v>
      </c>
      <c r="L3407" t="s">
        <v>57</v>
      </c>
      <c r="M3407" t="s">
        <v>57</v>
      </c>
      <c r="N3407">
        <v>1</v>
      </c>
      <c r="O3407">
        <v>155</v>
      </c>
      <c r="P3407">
        <v>400</v>
      </c>
      <c r="Q3407">
        <v>3.9</v>
      </c>
      <c r="R3407">
        <v>2010</v>
      </c>
      <c r="S3407">
        <v>7</v>
      </c>
      <c r="T3407">
        <v>8</v>
      </c>
      <c r="U3407" s="1">
        <v>40367</v>
      </c>
      <c r="V3407" s="5">
        <f>Main[[#This Row],[Average_Cost_for_two]] * VLOOKUP(Main[[#This Row],[Currency]],'Currency'!A:B,2,FALSE)</f>
        <v>4.8</v>
      </c>
      <c r="W3407" s="5" t="str">
        <f>IF(Main[[#This Row],[Avg_Cost_USD]]&lt;10,"Low",
IF(Main[[#This Row],[Avg_Cost_USD]]&lt;=30,"Medium","High"))</f>
        <v>Low</v>
      </c>
    </row>
    <row r="3408" spans="1:23" x14ac:dyDescent="0.3">
      <c r="A3408">
        <v>6283</v>
      </c>
      <c r="B3408" t="s">
        <v>4021</v>
      </c>
      <c r="C3408">
        <v>1</v>
      </c>
      <c r="D3408" t="s">
        <v>54</v>
      </c>
      <c r="E3408" t="s">
        <v>1081</v>
      </c>
      <c r="F3408">
        <v>77.215461110000007</v>
      </c>
      <c r="G3408">
        <v>28.645991670000001</v>
      </c>
      <c r="H3408" t="s">
        <v>287</v>
      </c>
      <c r="I3408" t="s">
        <v>19</v>
      </c>
      <c r="J3408" t="s">
        <v>57</v>
      </c>
      <c r="K3408" t="s">
        <v>57</v>
      </c>
      <c r="L3408" t="s">
        <v>57</v>
      </c>
      <c r="M3408" t="s">
        <v>57</v>
      </c>
      <c r="N3408">
        <v>1</v>
      </c>
      <c r="O3408">
        <v>5</v>
      </c>
      <c r="P3408">
        <v>400</v>
      </c>
      <c r="Q3408">
        <v>2.9</v>
      </c>
      <c r="R3408">
        <v>2011</v>
      </c>
      <c r="S3408">
        <v>7</v>
      </c>
      <c r="T3408">
        <v>16</v>
      </c>
      <c r="U3408" s="1">
        <v>40740</v>
      </c>
      <c r="V3408" s="5">
        <f>Main[[#This Row],[Average_Cost_for_two]] * VLOOKUP(Main[[#This Row],[Currency]],'Currency'!A:B,2,FALSE)</f>
        <v>4.8</v>
      </c>
      <c r="W3408" s="5" t="str">
        <f>IF(Main[[#This Row],[Avg_Cost_USD]]&lt;10,"Low",
IF(Main[[#This Row],[Avg_Cost_USD]]&lt;=30,"Medium","High"))</f>
        <v>Low</v>
      </c>
    </row>
    <row r="3409" spans="1:23" x14ac:dyDescent="0.3">
      <c r="A3409">
        <v>9974</v>
      </c>
      <c r="B3409" t="s">
        <v>4022</v>
      </c>
      <c r="C3409">
        <v>1</v>
      </c>
      <c r="D3409" t="s">
        <v>54</v>
      </c>
      <c r="E3409" t="s">
        <v>73</v>
      </c>
      <c r="F3409">
        <v>77.0893327</v>
      </c>
      <c r="G3409">
        <v>28.585130800000002</v>
      </c>
      <c r="H3409" t="s">
        <v>287</v>
      </c>
      <c r="I3409" t="s">
        <v>19</v>
      </c>
      <c r="J3409" t="s">
        <v>57</v>
      </c>
      <c r="K3409" t="s">
        <v>57</v>
      </c>
      <c r="L3409" t="s">
        <v>57</v>
      </c>
      <c r="M3409" t="s">
        <v>57</v>
      </c>
      <c r="N3409">
        <v>1</v>
      </c>
      <c r="O3409">
        <v>7</v>
      </c>
      <c r="P3409">
        <v>400</v>
      </c>
      <c r="Q3409">
        <v>2.9</v>
      </c>
      <c r="R3409">
        <v>2015</v>
      </c>
      <c r="S3409">
        <v>7</v>
      </c>
      <c r="T3409">
        <v>1</v>
      </c>
      <c r="U3409" s="1">
        <v>42186</v>
      </c>
      <c r="V3409" s="5">
        <f>Main[[#This Row],[Average_Cost_for_two]] * VLOOKUP(Main[[#This Row],[Currency]],'Currency'!A:B,2,FALSE)</f>
        <v>4.8</v>
      </c>
      <c r="W3409" s="5" t="str">
        <f>IF(Main[[#This Row],[Avg_Cost_USD]]&lt;10,"Low",
IF(Main[[#This Row],[Avg_Cost_USD]]&lt;=30,"Medium","High"))</f>
        <v>Low</v>
      </c>
    </row>
    <row r="3410" spans="1:23" x14ac:dyDescent="0.3">
      <c r="A3410">
        <v>313355</v>
      </c>
      <c r="B3410" t="s">
        <v>4023</v>
      </c>
      <c r="C3410">
        <v>1</v>
      </c>
      <c r="D3410" t="s">
        <v>54</v>
      </c>
      <c r="E3410" t="s">
        <v>101</v>
      </c>
      <c r="F3410">
        <v>77.145286900000002</v>
      </c>
      <c r="G3410">
        <v>28.714599799999998</v>
      </c>
      <c r="H3410" t="s">
        <v>303</v>
      </c>
      <c r="I3410" t="s">
        <v>19</v>
      </c>
      <c r="J3410" t="s">
        <v>57</v>
      </c>
      <c r="K3410" t="s">
        <v>61</v>
      </c>
      <c r="L3410" t="s">
        <v>57</v>
      </c>
      <c r="M3410" t="s">
        <v>57</v>
      </c>
      <c r="N3410">
        <v>1</v>
      </c>
      <c r="O3410">
        <v>38</v>
      </c>
      <c r="P3410">
        <v>400</v>
      </c>
      <c r="Q3410">
        <v>3.2</v>
      </c>
      <c r="R3410">
        <v>2015</v>
      </c>
      <c r="S3410">
        <v>7</v>
      </c>
      <c r="T3410">
        <v>8</v>
      </c>
      <c r="U3410" s="1">
        <v>42193</v>
      </c>
      <c r="V3410" s="5">
        <f>Main[[#This Row],[Average_Cost_for_two]] * VLOOKUP(Main[[#This Row],[Currency]],'Currency'!A:B,2,FALSE)</f>
        <v>4.8</v>
      </c>
      <c r="W3410" s="5" t="str">
        <f>IF(Main[[#This Row],[Avg_Cost_USD]]&lt;10,"Low",
IF(Main[[#This Row],[Avg_Cost_USD]]&lt;=30,"Medium","High"))</f>
        <v>Low</v>
      </c>
    </row>
    <row r="3411" spans="1:23" x14ac:dyDescent="0.3">
      <c r="A3411">
        <v>5862</v>
      </c>
      <c r="B3411" t="s">
        <v>3955</v>
      </c>
      <c r="C3411">
        <v>1</v>
      </c>
      <c r="D3411" t="s">
        <v>54</v>
      </c>
      <c r="E3411" t="s">
        <v>101</v>
      </c>
      <c r="F3411">
        <v>77.145954799999998</v>
      </c>
      <c r="G3411">
        <v>28.7039917</v>
      </c>
      <c r="H3411" t="s">
        <v>508</v>
      </c>
      <c r="I3411" t="s">
        <v>19</v>
      </c>
      <c r="J3411" t="s">
        <v>57</v>
      </c>
      <c r="K3411" t="s">
        <v>61</v>
      </c>
      <c r="L3411" t="s">
        <v>57</v>
      </c>
      <c r="M3411" t="s">
        <v>57</v>
      </c>
      <c r="N3411">
        <v>1</v>
      </c>
      <c r="O3411">
        <v>36</v>
      </c>
      <c r="P3411">
        <v>400</v>
      </c>
      <c r="Q3411">
        <v>3.1</v>
      </c>
      <c r="R3411">
        <v>2018</v>
      </c>
      <c r="S3411">
        <v>7</v>
      </c>
      <c r="T3411">
        <v>18</v>
      </c>
      <c r="U3411" s="1">
        <v>43299</v>
      </c>
      <c r="V3411" s="5">
        <f>Main[[#This Row],[Average_Cost_for_two]] * VLOOKUP(Main[[#This Row],[Currency]],'Currency'!A:B,2,FALSE)</f>
        <v>4.8</v>
      </c>
      <c r="W3411" s="5" t="str">
        <f>IF(Main[[#This Row],[Avg_Cost_USD]]&lt;10,"Low",
IF(Main[[#This Row],[Avg_Cost_USD]]&lt;=30,"Medium","High"))</f>
        <v>Low</v>
      </c>
    </row>
    <row r="3412" spans="1:23" x14ac:dyDescent="0.3">
      <c r="A3412">
        <v>304389</v>
      </c>
      <c r="B3412" t="s">
        <v>4024</v>
      </c>
      <c r="C3412">
        <v>1</v>
      </c>
      <c r="D3412" t="s">
        <v>54</v>
      </c>
      <c r="E3412" t="s">
        <v>101</v>
      </c>
      <c r="F3412">
        <v>77.139033900000001</v>
      </c>
      <c r="G3412">
        <v>28.705296100000002</v>
      </c>
      <c r="H3412" t="s">
        <v>335</v>
      </c>
      <c r="I3412" t="s">
        <v>19</v>
      </c>
      <c r="J3412" t="s">
        <v>57</v>
      </c>
      <c r="K3412" t="s">
        <v>57</v>
      </c>
      <c r="L3412" t="s">
        <v>57</v>
      </c>
      <c r="M3412" t="s">
        <v>57</v>
      </c>
      <c r="N3412">
        <v>1</v>
      </c>
      <c r="O3412">
        <v>9</v>
      </c>
      <c r="P3412">
        <v>400</v>
      </c>
      <c r="Q3412">
        <v>2.9</v>
      </c>
      <c r="R3412">
        <v>2018</v>
      </c>
      <c r="S3412">
        <v>7</v>
      </c>
      <c r="T3412">
        <v>11</v>
      </c>
      <c r="U3412" s="1">
        <v>43292</v>
      </c>
      <c r="V3412" s="5">
        <f>Main[[#This Row],[Average_Cost_for_two]] * VLOOKUP(Main[[#This Row],[Currency]],'Currency'!A:B,2,FALSE)</f>
        <v>4.8</v>
      </c>
      <c r="W3412" s="5" t="str">
        <f>IF(Main[[#This Row],[Avg_Cost_USD]]&lt;10,"Low",
IF(Main[[#This Row],[Avg_Cost_USD]]&lt;=30,"Medium","High"))</f>
        <v>Low</v>
      </c>
    </row>
    <row r="3413" spans="1:23" x14ac:dyDescent="0.3">
      <c r="A3413">
        <v>3793</v>
      </c>
      <c r="B3413" t="s">
        <v>3955</v>
      </c>
      <c r="C3413">
        <v>1</v>
      </c>
      <c r="D3413" t="s">
        <v>54</v>
      </c>
      <c r="E3413" t="s">
        <v>160</v>
      </c>
      <c r="F3413">
        <v>77.296272999999999</v>
      </c>
      <c r="G3413">
        <v>28.642796400000002</v>
      </c>
      <c r="H3413" t="s">
        <v>508</v>
      </c>
      <c r="I3413" t="s">
        <v>19</v>
      </c>
      <c r="J3413" t="s">
        <v>57</v>
      </c>
      <c r="K3413" t="s">
        <v>61</v>
      </c>
      <c r="L3413" t="s">
        <v>57</v>
      </c>
      <c r="M3413" t="s">
        <v>57</v>
      </c>
      <c r="N3413">
        <v>1</v>
      </c>
      <c r="O3413">
        <v>51</v>
      </c>
      <c r="P3413">
        <v>400</v>
      </c>
      <c r="Q3413">
        <v>3.2</v>
      </c>
      <c r="R3413">
        <v>2011</v>
      </c>
      <c r="S3413">
        <v>7</v>
      </c>
      <c r="T3413">
        <v>28</v>
      </c>
      <c r="U3413" s="1">
        <v>40752</v>
      </c>
      <c r="V3413" s="5">
        <f>Main[[#This Row],[Average_Cost_for_two]] * VLOOKUP(Main[[#This Row],[Currency]],'Currency'!A:B,2,FALSE)</f>
        <v>4.8</v>
      </c>
      <c r="W3413" s="5" t="str">
        <f>IF(Main[[#This Row],[Avg_Cost_USD]]&lt;10,"Low",
IF(Main[[#This Row],[Avg_Cost_USD]]&lt;=30,"Medium","High"))</f>
        <v>Low</v>
      </c>
    </row>
    <row r="3414" spans="1:23" x14ac:dyDescent="0.3">
      <c r="A3414">
        <v>5932</v>
      </c>
      <c r="B3414" t="s">
        <v>4025</v>
      </c>
      <c r="C3414">
        <v>1</v>
      </c>
      <c r="D3414" t="s">
        <v>54</v>
      </c>
      <c r="E3414" t="s">
        <v>1087</v>
      </c>
      <c r="F3414">
        <v>77.121287600000002</v>
      </c>
      <c r="G3414">
        <v>28.645157999999999</v>
      </c>
      <c r="H3414" t="s">
        <v>4026</v>
      </c>
      <c r="I3414" t="s">
        <v>19</v>
      </c>
      <c r="J3414" t="s">
        <v>57</v>
      </c>
      <c r="K3414" t="s">
        <v>57</v>
      </c>
      <c r="L3414" t="s">
        <v>57</v>
      </c>
      <c r="M3414" t="s">
        <v>57</v>
      </c>
      <c r="N3414">
        <v>1</v>
      </c>
      <c r="O3414">
        <v>179</v>
      </c>
      <c r="P3414">
        <v>400</v>
      </c>
      <c r="Q3414">
        <v>3.4</v>
      </c>
      <c r="R3414">
        <v>2010</v>
      </c>
      <c r="S3414">
        <v>7</v>
      </c>
      <c r="T3414">
        <v>25</v>
      </c>
      <c r="U3414" s="1">
        <v>40384</v>
      </c>
      <c r="V3414" s="5">
        <f>Main[[#This Row],[Average_Cost_for_two]] * VLOOKUP(Main[[#This Row],[Currency]],'Currency'!A:B,2,FALSE)</f>
        <v>4.8</v>
      </c>
      <c r="W3414" s="5" t="str">
        <f>IF(Main[[#This Row],[Avg_Cost_USD]]&lt;10,"Low",
IF(Main[[#This Row],[Avg_Cost_USD]]&lt;=30,"Medium","High"))</f>
        <v>Low</v>
      </c>
    </row>
    <row r="3415" spans="1:23" x14ac:dyDescent="0.3">
      <c r="A3415">
        <v>8652</v>
      </c>
      <c r="B3415" t="s">
        <v>4027</v>
      </c>
      <c r="C3415">
        <v>1</v>
      </c>
      <c r="D3415" t="s">
        <v>54</v>
      </c>
      <c r="E3415" t="s">
        <v>1087</v>
      </c>
      <c r="F3415">
        <v>77.120027800000003</v>
      </c>
      <c r="G3415">
        <v>28.638852700000001</v>
      </c>
      <c r="H3415" t="s">
        <v>335</v>
      </c>
      <c r="I3415" t="s">
        <v>19</v>
      </c>
      <c r="J3415" t="s">
        <v>57</v>
      </c>
      <c r="K3415" t="s">
        <v>57</v>
      </c>
      <c r="L3415" t="s">
        <v>57</v>
      </c>
      <c r="M3415" t="s">
        <v>57</v>
      </c>
      <c r="N3415">
        <v>1</v>
      </c>
      <c r="O3415">
        <v>10</v>
      </c>
      <c r="P3415">
        <v>400</v>
      </c>
      <c r="Q3415">
        <v>3</v>
      </c>
      <c r="R3415">
        <v>2018</v>
      </c>
      <c r="S3415">
        <v>7</v>
      </c>
      <c r="T3415">
        <v>2</v>
      </c>
      <c r="U3415" s="1">
        <v>43283</v>
      </c>
      <c r="V3415" s="5">
        <f>Main[[#This Row],[Average_Cost_for_two]] * VLOOKUP(Main[[#This Row],[Currency]],'Currency'!A:B,2,FALSE)</f>
        <v>4.8</v>
      </c>
      <c r="W3415" s="5" t="str">
        <f>IF(Main[[#This Row],[Avg_Cost_USD]]&lt;10,"Low",
IF(Main[[#This Row],[Avg_Cost_USD]]&lt;=30,"Medium","High"))</f>
        <v>Low</v>
      </c>
    </row>
    <row r="3416" spans="1:23" x14ac:dyDescent="0.3">
      <c r="A3416">
        <v>18312438</v>
      </c>
      <c r="B3416" t="s">
        <v>3969</v>
      </c>
      <c r="C3416">
        <v>1</v>
      </c>
      <c r="D3416" t="s">
        <v>54</v>
      </c>
      <c r="E3416" t="s">
        <v>1718</v>
      </c>
      <c r="F3416">
        <v>77.116290899999996</v>
      </c>
      <c r="G3416">
        <v>28.7151037</v>
      </c>
      <c r="H3416" t="s">
        <v>618</v>
      </c>
      <c r="I3416" t="s">
        <v>19</v>
      </c>
      <c r="J3416" t="s">
        <v>57</v>
      </c>
      <c r="K3416" t="s">
        <v>57</v>
      </c>
      <c r="L3416" t="s">
        <v>57</v>
      </c>
      <c r="M3416" t="s">
        <v>57</v>
      </c>
      <c r="N3416">
        <v>1</v>
      </c>
      <c r="O3416">
        <v>43</v>
      </c>
      <c r="P3416">
        <v>400</v>
      </c>
      <c r="Q3416">
        <v>3.8</v>
      </c>
      <c r="R3416">
        <v>2011</v>
      </c>
      <c r="S3416">
        <v>7</v>
      </c>
      <c r="T3416">
        <v>14</v>
      </c>
      <c r="U3416" s="1">
        <v>40738</v>
      </c>
      <c r="V3416" s="5">
        <f>Main[[#This Row],[Average_Cost_for_two]] * VLOOKUP(Main[[#This Row],[Currency]],'Currency'!A:B,2,FALSE)</f>
        <v>4.8</v>
      </c>
      <c r="W3416" s="5" t="str">
        <f>IF(Main[[#This Row],[Avg_Cost_USD]]&lt;10,"Low",
IF(Main[[#This Row],[Avg_Cost_USD]]&lt;=30,"Medium","High"))</f>
        <v>Low</v>
      </c>
    </row>
    <row r="3417" spans="1:23" x14ac:dyDescent="0.3">
      <c r="A3417">
        <v>310436</v>
      </c>
      <c r="B3417" t="s">
        <v>4028</v>
      </c>
      <c r="C3417">
        <v>1</v>
      </c>
      <c r="D3417" t="s">
        <v>54</v>
      </c>
      <c r="E3417" t="s">
        <v>1093</v>
      </c>
      <c r="F3417">
        <v>77.195446309999994</v>
      </c>
      <c r="G3417">
        <v>28.562629170000001</v>
      </c>
      <c r="H3417" t="s">
        <v>337</v>
      </c>
      <c r="I3417" t="s">
        <v>19</v>
      </c>
      <c r="J3417" t="s">
        <v>57</v>
      </c>
      <c r="K3417" t="s">
        <v>57</v>
      </c>
      <c r="L3417" t="s">
        <v>57</v>
      </c>
      <c r="M3417" t="s">
        <v>57</v>
      </c>
      <c r="N3417">
        <v>1</v>
      </c>
      <c r="O3417">
        <v>11</v>
      </c>
      <c r="P3417">
        <v>400</v>
      </c>
      <c r="Q3417">
        <v>2.7</v>
      </c>
      <c r="R3417">
        <v>2017</v>
      </c>
      <c r="S3417">
        <v>7</v>
      </c>
      <c r="T3417">
        <v>5</v>
      </c>
      <c r="U3417" s="1">
        <v>42921</v>
      </c>
      <c r="V3417" s="5">
        <f>Main[[#This Row],[Average_Cost_for_two]] * VLOOKUP(Main[[#This Row],[Currency]],'Currency'!A:B,2,FALSE)</f>
        <v>4.8</v>
      </c>
      <c r="W3417" s="5" t="str">
        <f>IF(Main[[#This Row],[Avg_Cost_USD]]&lt;10,"Low",
IF(Main[[#This Row],[Avg_Cost_USD]]&lt;=30,"Medium","High"))</f>
        <v>Low</v>
      </c>
    </row>
    <row r="3418" spans="1:23" x14ac:dyDescent="0.3">
      <c r="A3418">
        <v>300281</v>
      </c>
      <c r="B3418" t="s">
        <v>4029</v>
      </c>
      <c r="C3418">
        <v>1</v>
      </c>
      <c r="D3418" t="s">
        <v>54</v>
      </c>
      <c r="E3418" t="s">
        <v>1093</v>
      </c>
      <c r="F3418">
        <v>77.194021379999995</v>
      </c>
      <c r="G3418">
        <v>28.561724250000001</v>
      </c>
      <c r="H3418" t="s">
        <v>335</v>
      </c>
      <c r="I3418" t="s">
        <v>19</v>
      </c>
      <c r="J3418" t="s">
        <v>57</v>
      </c>
      <c r="K3418" t="s">
        <v>57</v>
      </c>
      <c r="L3418" t="s">
        <v>57</v>
      </c>
      <c r="M3418" t="s">
        <v>57</v>
      </c>
      <c r="N3418">
        <v>1</v>
      </c>
      <c r="O3418">
        <v>63</v>
      </c>
      <c r="P3418">
        <v>400</v>
      </c>
      <c r="Q3418">
        <v>3.4</v>
      </c>
      <c r="R3418">
        <v>2016</v>
      </c>
      <c r="S3418">
        <v>7</v>
      </c>
      <c r="T3418">
        <v>6</v>
      </c>
      <c r="U3418" s="1">
        <v>42557</v>
      </c>
      <c r="V3418" s="5">
        <f>Main[[#This Row],[Average_Cost_for_two]] * VLOOKUP(Main[[#This Row],[Currency]],'Currency'!A:B,2,FALSE)</f>
        <v>4.8</v>
      </c>
      <c r="W3418" s="5" t="str">
        <f>IF(Main[[#This Row],[Avg_Cost_USD]]&lt;10,"Low",
IF(Main[[#This Row],[Avg_Cost_USD]]&lt;=30,"Medium","High"))</f>
        <v>Low</v>
      </c>
    </row>
    <row r="3419" spans="1:23" x14ac:dyDescent="0.3">
      <c r="A3419">
        <v>17953911</v>
      </c>
      <c r="B3419" t="s">
        <v>4030</v>
      </c>
      <c r="C3419">
        <v>1</v>
      </c>
      <c r="D3419" t="s">
        <v>54</v>
      </c>
      <c r="E3419" t="s">
        <v>1093</v>
      </c>
      <c r="F3419">
        <v>77.193023260000004</v>
      </c>
      <c r="G3419">
        <v>28.560986589999999</v>
      </c>
      <c r="H3419" t="s">
        <v>1871</v>
      </c>
      <c r="I3419" t="s">
        <v>19</v>
      </c>
      <c r="J3419" t="s">
        <v>57</v>
      </c>
      <c r="K3419" t="s">
        <v>57</v>
      </c>
      <c r="L3419" t="s">
        <v>57</v>
      </c>
      <c r="M3419" t="s">
        <v>57</v>
      </c>
      <c r="N3419">
        <v>1</v>
      </c>
      <c r="O3419">
        <v>149</v>
      </c>
      <c r="P3419">
        <v>400</v>
      </c>
      <c r="Q3419">
        <v>4</v>
      </c>
      <c r="R3419">
        <v>2011</v>
      </c>
      <c r="S3419">
        <v>7</v>
      </c>
      <c r="T3419">
        <v>1</v>
      </c>
      <c r="U3419" s="1">
        <v>40725</v>
      </c>
      <c r="V3419" s="5">
        <f>Main[[#This Row],[Average_Cost_for_two]] * VLOOKUP(Main[[#This Row],[Currency]],'Currency'!A:B,2,FALSE)</f>
        <v>4.8</v>
      </c>
      <c r="W3419" s="5" t="str">
        <f>IF(Main[[#This Row],[Avg_Cost_USD]]&lt;10,"Low",
IF(Main[[#This Row],[Avg_Cost_USD]]&lt;=30,"Medium","High"))</f>
        <v>Low</v>
      </c>
    </row>
    <row r="3420" spans="1:23" x14ac:dyDescent="0.3">
      <c r="A3420">
        <v>18252361</v>
      </c>
      <c r="B3420" t="s">
        <v>4031</v>
      </c>
      <c r="C3420">
        <v>1</v>
      </c>
      <c r="D3420" t="s">
        <v>54</v>
      </c>
      <c r="E3420" t="s">
        <v>1539</v>
      </c>
      <c r="F3420">
        <v>77.170040099999994</v>
      </c>
      <c r="G3420">
        <v>28.5879735</v>
      </c>
      <c r="H3420" t="s">
        <v>337</v>
      </c>
      <c r="I3420" t="s">
        <v>19</v>
      </c>
      <c r="J3420" t="s">
        <v>57</v>
      </c>
      <c r="K3420" t="s">
        <v>57</v>
      </c>
      <c r="L3420" t="s">
        <v>57</v>
      </c>
      <c r="M3420" t="s">
        <v>57</v>
      </c>
      <c r="N3420">
        <v>1</v>
      </c>
      <c r="O3420">
        <v>11</v>
      </c>
      <c r="P3420">
        <v>400</v>
      </c>
      <c r="Q3420">
        <v>3.2</v>
      </c>
      <c r="R3420">
        <v>2011</v>
      </c>
      <c r="S3420">
        <v>7</v>
      </c>
      <c r="T3420">
        <v>17</v>
      </c>
      <c r="U3420" s="1">
        <v>40741</v>
      </c>
      <c r="V3420" s="5">
        <f>Main[[#This Row],[Average_Cost_for_two]] * VLOOKUP(Main[[#This Row],[Currency]],'Currency'!A:B,2,FALSE)</f>
        <v>4.8</v>
      </c>
      <c r="W3420" s="5" t="str">
        <f>IF(Main[[#This Row],[Avg_Cost_USD]]&lt;10,"Low",
IF(Main[[#This Row],[Avg_Cost_USD]]&lt;=30,"Medium","High"))</f>
        <v>Low</v>
      </c>
    </row>
    <row r="3421" spans="1:23" x14ac:dyDescent="0.3">
      <c r="A3421">
        <v>310878</v>
      </c>
      <c r="B3421" t="s">
        <v>4032</v>
      </c>
      <c r="C3421">
        <v>1</v>
      </c>
      <c r="D3421" t="s">
        <v>54</v>
      </c>
      <c r="E3421" t="s">
        <v>4033</v>
      </c>
      <c r="F3421">
        <v>77.238056</v>
      </c>
      <c r="G3421">
        <v>28.592134999999999</v>
      </c>
      <c r="H3421" t="s">
        <v>339</v>
      </c>
      <c r="I3421" t="s">
        <v>19</v>
      </c>
      <c r="J3421" t="s">
        <v>57</v>
      </c>
      <c r="K3421" t="s">
        <v>57</v>
      </c>
      <c r="L3421" t="s">
        <v>57</v>
      </c>
      <c r="M3421" t="s">
        <v>57</v>
      </c>
      <c r="N3421">
        <v>1</v>
      </c>
      <c r="O3421">
        <v>4</v>
      </c>
      <c r="P3421">
        <v>400</v>
      </c>
      <c r="Q3421">
        <v>2.9</v>
      </c>
      <c r="R3421">
        <v>2012</v>
      </c>
      <c r="S3421">
        <v>7</v>
      </c>
      <c r="T3421">
        <v>19</v>
      </c>
      <c r="U3421" s="1">
        <v>41109</v>
      </c>
      <c r="V3421" s="5">
        <f>Main[[#This Row],[Average_Cost_for_two]] * VLOOKUP(Main[[#This Row],[Currency]],'Currency'!A:B,2,FALSE)</f>
        <v>4.8</v>
      </c>
      <c r="W3421" s="5" t="str">
        <f>IF(Main[[#This Row],[Avg_Cost_USD]]&lt;10,"Low",
IF(Main[[#This Row],[Avg_Cost_USD]]&lt;=30,"Medium","High"))</f>
        <v>Low</v>
      </c>
    </row>
    <row r="3422" spans="1:23" x14ac:dyDescent="0.3">
      <c r="A3422">
        <v>18342098</v>
      </c>
      <c r="B3422" t="s">
        <v>4034</v>
      </c>
      <c r="C3422">
        <v>1</v>
      </c>
      <c r="D3422" t="s">
        <v>54</v>
      </c>
      <c r="E3422" t="s">
        <v>77</v>
      </c>
      <c r="F3422">
        <v>77.306500490000005</v>
      </c>
      <c r="G3422">
        <v>28.591544639999999</v>
      </c>
      <c r="H3422" t="s">
        <v>303</v>
      </c>
      <c r="I3422" t="s">
        <v>19</v>
      </c>
      <c r="J3422" t="s">
        <v>57</v>
      </c>
      <c r="K3422" t="s">
        <v>61</v>
      </c>
      <c r="L3422" t="s">
        <v>57</v>
      </c>
      <c r="M3422" t="s">
        <v>57</v>
      </c>
      <c r="N3422">
        <v>1</v>
      </c>
      <c r="O3422">
        <v>36</v>
      </c>
      <c r="P3422">
        <v>400</v>
      </c>
      <c r="Q3422">
        <v>3.1</v>
      </c>
      <c r="R3422">
        <v>2018</v>
      </c>
      <c r="S3422">
        <v>7</v>
      </c>
      <c r="T3422">
        <v>2</v>
      </c>
      <c r="U3422" s="1">
        <v>43283</v>
      </c>
      <c r="V3422" s="5">
        <f>Main[[#This Row],[Average_Cost_for_two]] * VLOOKUP(Main[[#This Row],[Currency]],'Currency'!A:B,2,FALSE)</f>
        <v>4.8</v>
      </c>
      <c r="W3422" s="5" t="str">
        <f>IF(Main[[#This Row],[Avg_Cost_USD]]&lt;10,"Low",
IF(Main[[#This Row],[Avg_Cost_USD]]&lt;=30,"Medium","High"))</f>
        <v>Low</v>
      </c>
    </row>
    <row r="3423" spans="1:23" x14ac:dyDescent="0.3">
      <c r="A3423">
        <v>18313972</v>
      </c>
      <c r="B3423" t="s">
        <v>4035</v>
      </c>
      <c r="C3423">
        <v>1</v>
      </c>
      <c r="D3423" t="s">
        <v>54</v>
      </c>
      <c r="E3423" t="s">
        <v>284</v>
      </c>
      <c r="F3423">
        <v>77.306897300000003</v>
      </c>
      <c r="G3423">
        <v>28.659404200000001</v>
      </c>
      <c r="H3423" t="s">
        <v>339</v>
      </c>
      <c r="I3423" t="s">
        <v>19</v>
      </c>
      <c r="J3423" t="s">
        <v>57</v>
      </c>
      <c r="K3423" t="s">
        <v>57</v>
      </c>
      <c r="L3423" t="s">
        <v>57</v>
      </c>
      <c r="M3423" t="s">
        <v>57</v>
      </c>
      <c r="N3423">
        <v>1</v>
      </c>
      <c r="O3423">
        <v>4</v>
      </c>
      <c r="P3423">
        <v>400</v>
      </c>
      <c r="Q3423">
        <v>3</v>
      </c>
      <c r="R3423">
        <v>2011</v>
      </c>
      <c r="S3423">
        <v>6</v>
      </c>
      <c r="T3423">
        <v>11</v>
      </c>
      <c r="U3423" s="1">
        <v>40705</v>
      </c>
      <c r="V3423" s="5">
        <f>Main[[#This Row],[Average_Cost_for_two]] * VLOOKUP(Main[[#This Row],[Currency]],'Currency'!A:B,2,FALSE)</f>
        <v>4.8</v>
      </c>
      <c r="W3423" s="5" t="str">
        <f>IF(Main[[#This Row],[Avg_Cost_USD]]&lt;10,"Low",
IF(Main[[#This Row],[Avg_Cost_USD]]&lt;=30,"Medium","High"))</f>
        <v>Low</v>
      </c>
    </row>
    <row r="3424" spans="1:23" x14ac:dyDescent="0.3">
      <c r="A3424">
        <v>309161</v>
      </c>
      <c r="B3424" t="s">
        <v>4036</v>
      </c>
      <c r="C3424">
        <v>1</v>
      </c>
      <c r="D3424" t="s">
        <v>54</v>
      </c>
      <c r="E3424" t="s">
        <v>168</v>
      </c>
      <c r="F3424">
        <v>77.253312199999996</v>
      </c>
      <c r="G3424">
        <v>28.536394099999999</v>
      </c>
      <c r="H3424" t="s">
        <v>4037</v>
      </c>
      <c r="I3424" t="s">
        <v>19</v>
      </c>
      <c r="J3424" t="s">
        <v>57</v>
      </c>
      <c r="K3424" t="s">
        <v>57</v>
      </c>
      <c r="L3424" t="s">
        <v>57</v>
      </c>
      <c r="M3424" t="s">
        <v>57</v>
      </c>
      <c r="N3424">
        <v>1</v>
      </c>
      <c r="O3424">
        <v>135</v>
      </c>
      <c r="P3424">
        <v>400</v>
      </c>
      <c r="Q3424">
        <v>2.7</v>
      </c>
      <c r="R3424">
        <v>2015</v>
      </c>
      <c r="S3424">
        <v>6</v>
      </c>
      <c r="T3424">
        <v>16</v>
      </c>
      <c r="U3424" s="1">
        <v>42171</v>
      </c>
      <c r="V3424" s="5">
        <f>Main[[#This Row],[Average_Cost_for_two]] * VLOOKUP(Main[[#This Row],[Currency]],'Currency'!A:B,2,FALSE)</f>
        <v>4.8</v>
      </c>
      <c r="W3424" s="5" t="str">
        <f>IF(Main[[#This Row],[Avg_Cost_USD]]&lt;10,"Low",
IF(Main[[#This Row],[Avg_Cost_USD]]&lt;=30,"Medium","High"))</f>
        <v>Low</v>
      </c>
    </row>
    <row r="3425" spans="1:23" x14ac:dyDescent="0.3">
      <c r="A3425">
        <v>18256780</v>
      </c>
      <c r="B3425" t="s">
        <v>4038</v>
      </c>
      <c r="C3425">
        <v>1</v>
      </c>
      <c r="D3425" t="s">
        <v>54</v>
      </c>
      <c r="E3425" t="s">
        <v>1313</v>
      </c>
      <c r="F3425">
        <v>77.268172059999998</v>
      </c>
      <c r="G3425">
        <v>28.56203051</v>
      </c>
      <c r="H3425" t="s">
        <v>4039</v>
      </c>
      <c r="I3425" t="s">
        <v>19</v>
      </c>
      <c r="J3425" t="s">
        <v>57</v>
      </c>
      <c r="K3425" t="s">
        <v>57</v>
      </c>
      <c r="L3425" t="s">
        <v>57</v>
      </c>
      <c r="M3425" t="s">
        <v>57</v>
      </c>
      <c r="N3425">
        <v>1</v>
      </c>
      <c r="O3425">
        <v>3</v>
      </c>
      <c r="P3425">
        <v>400</v>
      </c>
      <c r="Q3425">
        <v>1</v>
      </c>
      <c r="R3425">
        <v>2017</v>
      </c>
      <c r="S3425">
        <v>6</v>
      </c>
      <c r="T3425">
        <v>10</v>
      </c>
      <c r="U3425" s="1">
        <v>42896</v>
      </c>
      <c r="V3425" s="5">
        <f>Main[[#This Row],[Average_Cost_for_two]] * VLOOKUP(Main[[#This Row],[Currency]],'Currency'!A:B,2,FALSE)</f>
        <v>4.8</v>
      </c>
      <c r="W3425" s="5" t="str">
        <f>IF(Main[[#This Row],[Avg_Cost_USD]]&lt;10,"Low",
IF(Main[[#This Row],[Avg_Cost_USD]]&lt;=30,"Medium","High"))</f>
        <v>Low</v>
      </c>
    </row>
    <row r="3426" spans="1:23" x14ac:dyDescent="0.3">
      <c r="A3426">
        <v>308279</v>
      </c>
      <c r="B3426" t="s">
        <v>507</v>
      </c>
      <c r="C3426">
        <v>1</v>
      </c>
      <c r="D3426" t="s">
        <v>54</v>
      </c>
      <c r="E3426" t="s">
        <v>79</v>
      </c>
      <c r="F3426">
        <v>77.229872599999993</v>
      </c>
      <c r="G3426">
        <v>28.574415900000002</v>
      </c>
      <c r="H3426" t="s">
        <v>508</v>
      </c>
      <c r="I3426" t="s">
        <v>19</v>
      </c>
      <c r="J3426" t="s">
        <v>57</v>
      </c>
      <c r="K3426" t="s">
        <v>61</v>
      </c>
      <c r="L3426" t="s">
        <v>57</v>
      </c>
      <c r="M3426" t="s">
        <v>57</v>
      </c>
      <c r="N3426">
        <v>1</v>
      </c>
      <c r="O3426">
        <v>29</v>
      </c>
      <c r="P3426">
        <v>400</v>
      </c>
      <c r="Q3426">
        <v>3.3</v>
      </c>
      <c r="R3426">
        <v>2013</v>
      </c>
      <c r="S3426">
        <v>6</v>
      </c>
      <c r="T3426">
        <v>2</v>
      </c>
      <c r="U3426" s="1">
        <v>41427</v>
      </c>
      <c r="V3426" s="5">
        <f>Main[[#This Row],[Average_Cost_for_two]] * VLOOKUP(Main[[#This Row],[Currency]],'Currency'!A:B,2,FALSE)</f>
        <v>4.8</v>
      </c>
      <c r="W3426" s="5" t="str">
        <f>IF(Main[[#This Row],[Avg_Cost_USD]]&lt;10,"Low",
IF(Main[[#This Row],[Avg_Cost_USD]]&lt;=30,"Medium","High"))</f>
        <v>Low</v>
      </c>
    </row>
    <row r="3427" spans="1:23" x14ac:dyDescent="0.3">
      <c r="A3427">
        <v>4268</v>
      </c>
      <c r="B3427" t="s">
        <v>4040</v>
      </c>
      <c r="C3427">
        <v>1</v>
      </c>
      <c r="D3427" t="s">
        <v>54</v>
      </c>
      <c r="E3427" t="s">
        <v>79</v>
      </c>
      <c r="F3427">
        <v>77.230102099999996</v>
      </c>
      <c r="G3427">
        <v>28.573797899999999</v>
      </c>
      <c r="H3427" t="s">
        <v>424</v>
      </c>
      <c r="I3427" t="s">
        <v>19</v>
      </c>
      <c r="J3427" t="s">
        <v>57</v>
      </c>
      <c r="K3427" t="s">
        <v>61</v>
      </c>
      <c r="L3427" t="s">
        <v>57</v>
      </c>
      <c r="M3427" t="s">
        <v>57</v>
      </c>
      <c r="N3427">
        <v>1</v>
      </c>
      <c r="O3427">
        <v>561</v>
      </c>
      <c r="P3427">
        <v>400</v>
      </c>
      <c r="Q3427">
        <v>4.0999999999999996</v>
      </c>
      <c r="R3427">
        <v>2010</v>
      </c>
      <c r="S3427">
        <v>6</v>
      </c>
      <c r="T3427">
        <v>10</v>
      </c>
      <c r="U3427" s="1">
        <v>40339</v>
      </c>
      <c r="V3427" s="5">
        <f>Main[[#This Row],[Average_Cost_for_two]] * VLOOKUP(Main[[#This Row],[Currency]],'Currency'!A:B,2,FALSE)</f>
        <v>4.8</v>
      </c>
      <c r="W3427" s="5" t="str">
        <f>IF(Main[[#This Row],[Avg_Cost_USD]]&lt;10,"Low",
IF(Main[[#This Row],[Avg_Cost_USD]]&lt;=30,"Medium","High"))</f>
        <v>Low</v>
      </c>
    </row>
    <row r="3428" spans="1:23" x14ac:dyDescent="0.3">
      <c r="A3428">
        <v>18471239</v>
      </c>
      <c r="B3428" t="s">
        <v>4041</v>
      </c>
      <c r="C3428">
        <v>1</v>
      </c>
      <c r="D3428" t="s">
        <v>54</v>
      </c>
      <c r="E3428" t="s">
        <v>81</v>
      </c>
      <c r="F3428">
        <v>0</v>
      </c>
      <c r="G3428">
        <v>0</v>
      </c>
      <c r="H3428" t="s">
        <v>357</v>
      </c>
      <c r="I3428" t="s">
        <v>19</v>
      </c>
      <c r="J3428" t="s">
        <v>57</v>
      </c>
      <c r="K3428" t="s">
        <v>57</v>
      </c>
      <c r="L3428" t="s">
        <v>57</v>
      </c>
      <c r="M3428" t="s">
        <v>57</v>
      </c>
      <c r="N3428">
        <v>1</v>
      </c>
      <c r="O3428">
        <v>1</v>
      </c>
      <c r="P3428">
        <v>400</v>
      </c>
      <c r="Q3428">
        <v>1</v>
      </c>
      <c r="R3428">
        <v>2012</v>
      </c>
      <c r="S3428">
        <v>6</v>
      </c>
      <c r="T3428">
        <v>28</v>
      </c>
      <c r="U3428" s="1">
        <v>41088</v>
      </c>
      <c r="V3428" s="5">
        <f>Main[[#This Row],[Average_Cost_for_two]] * VLOOKUP(Main[[#This Row],[Currency]],'Currency'!A:B,2,FALSE)</f>
        <v>4.8</v>
      </c>
      <c r="W3428" s="5" t="str">
        <f>IF(Main[[#This Row],[Avg_Cost_USD]]&lt;10,"Low",
IF(Main[[#This Row],[Avg_Cost_USD]]&lt;=30,"Medium","High"))</f>
        <v>Low</v>
      </c>
    </row>
    <row r="3429" spans="1:23" x14ac:dyDescent="0.3">
      <c r="A3429">
        <v>18381237</v>
      </c>
      <c r="B3429" t="s">
        <v>4042</v>
      </c>
      <c r="C3429">
        <v>1</v>
      </c>
      <c r="D3429" t="s">
        <v>54</v>
      </c>
      <c r="E3429" t="s">
        <v>214</v>
      </c>
      <c r="F3429">
        <v>77.247594149999998</v>
      </c>
      <c r="G3429">
        <v>28.553425359999999</v>
      </c>
      <c r="H3429" t="s">
        <v>303</v>
      </c>
      <c r="I3429" t="s">
        <v>19</v>
      </c>
      <c r="J3429" t="s">
        <v>57</v>
      </c>
      <c r="K3429" t="s">
        <v>61</v>
      </c>
      <c r="L3429" t="s">
        <v>57</v>
      </c>
      <c r="M3429" t="s">
        <v>57</v>
      </c>
      <c r="N3429">
        <v>1</v>
      </c>
      <c r="O3429">
        <v>12</v>
      </c>
      <c r="P3429">
        <v>400</v>
      </c>
      <c r="Q3429">
        <v>2.7</v>
      </c>
      <c r="R3429">
        <v>2017</v>
      </c>
      <c r="S3429">
        <v>6</v>
      </c>
      <c r="T3429">
        <v>8</v>
      </c>
      <c r="U3429" s="1">
        <v>42894</v>
      </c>
      <c r="V3429" s="5">
        <f>Main[[#This Row],[Average_Cost_for_two]] * VLOOKUP(Main[[#This Row],[Currency]],'Currency'!A:B,2,FALSE)</f>
        <v>4.8</v>
      </c>
      <c r="W3429" s="5" t="str">
        <f>IF(Main[[#This Row],[Avg_Cost_USD]]&lt;10,"Low",
IF(Main[[#This Row],[Avg_Cost_USD]]&lt;=30,"Medium","High"))</f>
        <v>Low</v>
      </c>
    </row>
    <row r="3430" spans="1:23" x14ac:dyDescent="0.3">
      <c r="A3430">
        <v>3611</v>
      </c>
      <c r="B3430" t="s">
        <v>3955</v>
      </c>
      <c r="C3430">
        <v>1</v>
      </c>
      <c r="D3430" t="s">
        <v>54</v>
      </c>
      <c r="E3430" t="s">
        <v>1132</v>
      </c>
      <c r="F3430">
        <v>77.240053900000007</v>
      </c>
      <c r="G3430">
        <v>28.539910599999999</v>
      </c>
      <c r="H3430" t="s">
        <v>508</v>
      </c>
      <c r="I3430" t="s">
        <v>19</v>
      </c>
      <c r="J3430" t="s">
        <v>57</v>
      </c>
      <c r="K3430" t="s">
        <v>61</v>
      </c>
      <c r="L3430" t="s">
        <v>57</v>
      </c>
      <c r="M3430" t="s">
        <v>57</v>
      </c>
      <c r="N3430">
        <v>1</v>
      </c>
      <c r="O3430">
        <v>173</v>
      </c>
      <c r="P3430">
        <v>400</v>
      </c>
      <c r="Q3430">
        <v>3.6</v>
      </c>
      <c r="R3430">
        <v>2010</v>
      </c>
      <c r="S3430">
        <v>6</v>
      </c>
      <c r="T3430">
        <v>12</v>
      </c>
      <c r="U3430" s="1">
        <v>40341</v>
      </c>
      <c r="V3430" s="5">
        <f>Main[[#This Row],[Average_Cost_for_two]] * VLOOKUP(Main[[#This Row],[Currency]],'Currency'!A:B,2,FALSE)</f>
        <v>4.8</v>
      </c>
      <c r="W3430" s="5" t="str">
        <f>IF(Main[[#This Row],[Avg_Cost_USD]]&lt;10,"Low",
IF(Main[[#This Row],[Avg_Cost_USD]]&lt;=30,"Medium","High"))</f>
        <v>Low</v>
      </c>
    </row>
    <row r="3431" spans="1:23" x14ac:dyDescent="0.3">
      <c r="A3431">
        <v>301803</v>
      </c>
      <c r="B3431" t="s">
        <v>4043</v>
      </c>
      <c r="C3431">
        <v>1</v>
      </c>
      <c r="D3431" t="s">
        <v>54</v>
      </c>
      <c r="E3431" t="s">
        <v>1674</v>
      </c>
      <c r="F3431">
        <v>77.097162900000001</v>
      </c>
      <c r="G3431">
        <v>28.634729700000001</v>
      </c>
      <c r="H3431" t="s">
        <v>410</v>
      </c>
      <c r="I3431" t="s">
        <v>19</v>
      </c>
      <c r="J3431" t="s">
        <v>57</v>
      </c>
      <c r="K3431" t="s">
        <v>61</v>
      </c>
      <c r="L3431" t="s">
        <v>57</v>
      </c>
      <c r="M3431" t="s">
        <v>57</v>
      </c>
      <c r="N3431">
        <v>1</v>
      </c>
      <c r="O3431">
        <v>33</v>
      </c>
      <c r="P3431">
        <v>400</v>
      </c>
      <c r="Q3431">
        <v>2.9</v>
      </c>
      <c r="R3431">
        <v>2012</v>
      </c>
      <c r="S3431">
        <v>6</v>
      </c>
      <c r="T3431">
        <v>7</v>
      </c>
      <c r="U3431" s="1">
        <v>41067</v>
      </c>
      <c r="V3431" s="5">
        <f>Main[[#This Row],[Average_Cost_for_two]] * VLOOKUP(Main[[#This Row],[Currency]],'Currency'!A:B,2,FALSE)</f>
        <v>4.8</v>
      </c>
      <c r="W3431" s="5" t="str">
        <f>IF(Main[[#This Row],[Avg_Cost_USD]]&lt;10,"Low",
IF(Main[[#This Row],[Avg_Cost_USD]]&lt;=30,"Medium","High"))</f>
        <v>Low</v>
      </c>
    </row>
    <row r="3432" spans="1:23" x14ac:dyDescent="0.3">
      <c r="A3432">
        <v>7667</v>
      </c>
      <c r="B3432" t="s">
        <v>4044</v>
      </c>
      <c r="C3432">
        <v>1</v>
      </c>
      <c r="D3432" t="s">
        <v>54</v>
      </c>
      <c r="E3432" t="s">
        <v>396</v>
      </c>
      <c r="F3432">
        <v>77.207416499999994</v>
      </c>
      <c r="G3432">
        <v>28.681495200000001</v>
      </c>
      <c r="H3432" t="s">
        <v>660</v>
      </c>
      <c r="I3432" t="s">
        <v>19</v>
      </c>
      <c r="J3432" t="s">
        <v>57</v>
      </c>
      <c r="K3432" t="s">
        <v>57</v>
      </c>
      <c r="L3432" t="s">
        <v>57</v>
      </c>
      <c r="M3432" t="s">
        <v>57</v>
      </c>
      <c r="N3432">
        <v>1</v>
      </c>
      <c r="O3432">
        <v>261</v>
      </c>
      <c r="P3432">
        <v>400</v>
      </c>
      <c r="Q3432">
        <v>3.6</v>
      </c>
      <c r="R3432">
        <v>2011</v>
      </c>
      <c r="S3432">
        <v>6</v>
      </c>
      <c r="T3432">
        <v>28</v>
      </c>
      <c r="U3432" s="1">
        <v>40722</v>
      </c>
      <c r="V3432" s="5">
        <f>Main[[#This Row],[Average_Cost_for_two]] * VLOOKUP(Main[[#This Row],[Currency]],'Currency'!A:B,2,FALSE)</f>
        <v>4.8</v>
      </c>
      <c r="W3432" s="5" t="str">
        <f>IF(Main[[#This Row],[Avg_Cost_USD]]&lt;10,"Low",
IF(Main[[#This Row],[Avg_Cost_USD]]&lt;=30,"Medium","High"))</f>
        <v>Low</v>
      </c>
    </row>
    <row r="3433" spans="1:23" x14ac:dyDescent="0.3">
      <c r="A3433">
        <v>1925</v>
      </c>
      <c r="B3433" t="s">
        <v>4045</v>
      </c>
      <c r="C3433">
        <v>1</v>
      </c>
      <c r="D3433" t="s">
        <v>54</v>
      </c>
      <c r="E3433" t="s">
        <v>173</v>
      </c>
      <c r="F3433">
        <v>77.187741399999993</v>
      </c>
      <c r="G3433">
        <v>28.646470799999999</v>
      </c>
      <c r="H3433" t="s">
        <v>521</v>
      </c>
      <c r="I3433" t="s">
        <v>19</v>
      </c>
      <c r="J3433" t="s">
        <v>57</v>
      </c>
      <c r="K3433" t="s">
        <v>57</v>
      </c>
      <c r="L3433" t="s">
        <v>57</v>
      </c>
      <c r="M3433" t="s">
        <v>57</v>
      </c>
      <c r="N3433">
        <v>1</v>
      </c>
      <c r="O3433">
        <v>47</v>
      </c>
      <c r="P3433">
        <v>400</v>
      </c>
      <c r="Q3433">
        <v>2.7</v>
      </c>
      <c r="R3433">
        <v>2013</v>
      </c>
      <c r="S3433">
        <v>6</v>
      </c>
      <c r="T3433">
        <v>19</v>
      </c>
      <c r="U3433" s="1">
        <v>41444</v>
      </c>
      <c r="V3433" s="5">
        <f>Main[[#This Row],[Average_Cost_for_two]] * VLOOKUP(Main[[#This Row],[Currency]],'Currency'!A:B,2,FALSE)</f>
        <v>4.8</v>
      </c>
      <c r="W3433" s="5" t="str">
        <f>IF(Main[[#This Row],[Avg_Cost_USD]]&lt;10,"Low",
IF(Main[[#This Row],[Avg_Cost_USD]]&lt;=30,"Medium","High"))</f>
        <v>Low</v>
      </c>
    </row>
    <row r="3434" spans="1:23" x14ac:dyDescent="0.3">
      <c r="A3434">
        <v>1933</v>
      </c>
      <c r="B3434" t="s">
        <v>4046</v>
      </c>
      <c r="C3434">
        <v>1</v>
      </c>
      <c r="D3434" t="s">
        <v>54</v>
      </c>
      <c r="E3434" t="s">
        <v>173</v>
      </c>
      <c r="F3434">
        <v>77.188280500000005</v>
      </c>
      <c r="G3434">
        <v>28.6471494</v>
      </c>
      <c r="H3434" t="s">
        <v>521</v>
      </c>
      <c r="I3434" t="s">
        <v>19</v>
      </c>
      <c r="J3434" t="s">
        <v>57</v>
      </c>
      <c r="K3434" t="s">
        <v>57</v>
      </c>
      <c r="L3434" t="s">
        <v>57</v>
      </c>
      <c r="M3434" t="s">
        <v>57</v>
      </c>
      <c r="N3434">
        <v>1</v>
      </c>
      <c r="O3434">
        <v>27</v>
      </c>
      <c r="P3434">
        <v>400</v>
      </c>
      <c r="Q3434">
        <v>3</v>
      </c>
      <c r="R3434">
        <v>2015</v>
      </c>
      <c r="S3434">
        <v>6</v>
      </c>
      <c r="T3434">
        <v>16</v>
      </c>
      <c r="U3434" s="1">
        <v>42171</v>
      </c>
      <c r="V3434" s="5">
        <f>Main[[#This Row],[Average_Cost_for_two]] * VLOOKUP(Main[[#This Row],[Currency]],'Currency'!A:B,2,FALSE)</f>
        <v>4.8</v>
      </c>
      <c r="W3434" s="5" t="str">
        <f>IF(Main[[#This Row],[Avg_Cost_USD]]&lt;10,"Low",
IF(Main[[#This Row],[Avg_Cost_USD]]&lt;=30,"Medium","High"))</f>
        <v>Low</v>
      </c>
    </row>
    <row r="3435" spans="1:23" x14ac:dyDescent="0.3">
      <c r="A3435">
        <v>18126085</v>
      </c>
      <c r="B3435" t="s">
        <v>53</v>
      </c>
      <c r="C3435">
        <v>1</v>
      </c>
      <c r="D3435" t="s">
        <v>54</v>
      </c>
      <c r="E3435" t="s">
        <v>126</v>
      </c>
      <c r="F3435">
        <v>77.282986699999995</v>
      </c>
      <c r="G3435">
        <v>28.6598057</v>
      </c>
      <c r="H3435" t="s">
        <v>439</v>
      </c>
      <c r="I3435" t="s">
        <v>19</v>
      </c>
      <c r="J3435" t="s">
        <v>57</v>
      </c>
      <c r="K3435" t="s">
        <v>57</v>
      </c>
      <c r="L3435" t="s">
        <v>57</v>
      </c>
      <c r="M3435" t="s">
        <v>57</v>
      </c>
      <c r="N3435">
        <v>1</v>
      </c>
      <c r="O3435">
        <v>10</v>
      </c>
      <c r="P3435">
        <v>400</v>
      </c>
      <c r="Q3435">
        <v>3.1</v>
      </c>
      <c r="R3435">
        <v>2011</v>
      </c>
      <c r="S3435">
        <v>6</v>
      </c>
      <c r="T3435">
        <v>10</v>
      </c>
      <c r="U3435" s="1">
        <v>40704</v>
      </c>
      <c r="V3435" s="5">
        <f>Main[[#This Row],[Average_Cost_for_two]] * VLOOKUP(Main[[#This Row],[Currency]],'Currency'!A:B,2,FALSE)</f>
        <v>4.8</v>
      </c>
      <c r="W3435" s="5" t="str">
        <f>IF(Main[[#This Row],[Avg_Cost_USD]]&lt;10,"Low",
IF(Main[[#This Row],[Avg_Cost_USD]]&lt;=30,"Medium","High"))</f>
        <v>Low</v>
      </c>
    </row>
    <row r="3436" spans="1:23" x14ac:dyDescent="0.3">
      <c r="A3436">
        <v>18382338</v>
      </c>
      <c r="B3436" t="s">
        <v>3246</v>
      </c>
      <c r="C3436">
        <v>1</v>
      </c>
      <c r="D3436" t="s">
        <v>54</v>
      </c>
      <c r="E3436" t="s">
        <v>229</v>
      </c>
      <c r="F3436">
        <v>77.195496000000006</v>
      </c>
      <c r="G3436">
        <v>28.523803000000001</v>
      </c>
      <c r="H3436" t="s">
        <v>424</v>
      </c>
      <c r="I3436" t="s">
        <v>19</v>
      </c>
      <c r="J3436" t="s">
        <v>57</v>
      </c>
      <c r="K3436" t="s">
        <v>61</v>
      </c>
      <c r="L3436" t="s">
        <v>57</v>
      </c>
      <c r="M3436" t="s">
        <v>57</v>
      </c>
      <c r="N3436">
        <v>1</v>
      </c>
      <c r="O3436">
        <v>10</v>
      </c>
      <c r="P3436">
        <v>400</v>
      </c>
      <c r="Q3436">
        <v>3.1</v>
      </c>
      <c r="R3436">
        <v>2014</v>
      </c>
      <c r="S3436">
        <v>6</v>
      </c>
      <c r="T3436">
        <v>19</v>
      </c>
      <c r="U3436" s="1">
        <v>41809</v>
      </c>
      <c r="V3436" s="5">
        <f>Main[[#This Row],[Average_Cost_for_two]] * VLOOKUP(Main[[#This Row],[Currency]],'Currency'!A:B,2,FALSE)</f>
        <v>4.8</v>
      </c>
      <c r="W3436" s="5" t="str">
        <f>IF(Main[[#This Row],[Avg_Cost_USD]]&lt;10,"Low",
IF(Main[[#This Row],[Avg_Cost_USD]]&lt;=30,"Medium","High"))</f>
        <v>Low</v>
      </c>
    </row>
    <row r="3437" spans="1:23" x14ac:dyDescent="0.3">
      <c r="A3437">
        <v>1205</v>
      </c>
      <c r="B3437" t="s">
        <v>4047</v>
      </c>
      <c r="C3437">
        <v>1</v>
      </c>
      <c r="D3437" t="s">
        <v>54</v>
      </c>
      <c r="E3437" t="s">
        <v>412</v>
      </c>
      <c r="F3437">
        <v>77.288922900000003</v>
      </c>
      <c r="G3437">
        <v>28.637897200000001</v>
      </c>
      <c r="H3437" t="s">
        <v>3808</v>
      </c>
      <c r="I3437" t="s">
        <v>19</v>
      </c>
      <c r="J3437" t="s">
        <v>57</v>
      </c>
      <c r="K3437" t="s">
        <v>57</v>
      </c>
      <c r="L3437" t="s">
        <v>57</v>
      </c>
      <c r="M3437" t="s">
        <v>57</v>
      </c>
      <c r="N3437">
        <v>1</v>
      </c>
      <c r="O3437">
        <v>61</v>
      </c>
      <c r="P3437">
        <v>400</v>
      </c>
      <c r="Q3437">
        <v>3.3</v>
      </c>
      <c r="R3437">
        <v>2018</v>
      </c>
      <c r="S3437">
        <v>6</v>
      </c>
      <c r="T3437">
        <v>9</v>
      </c>
      <c r="U3437" s="1">
        <v>43260</v>
      </c>
      <c r="V3437" s="5">
        <f>Main[[#This Row],[Average_Cost_for_two]] * VLOOKUP(Main[[#This Row],[Currency]],'Currency'!A:B,2,FALSE)</f>
        <v>4.8</v>
      </c>
      <c r="W3437" s="5" t="str">
        <f>IF(Main[[#This Row],[Avg_Cost_USD]]&lt;10,"Low",
IF(Main[[#This Row],[Avg_Cost_USD]]&lt;=30,"Medium","High"))</f>
        <v>Low</v>
      </c>
    </row>
    <row r="3438" spans="1:23" x14ac:dyDescent="0.3">
      <c r="A3438">
        <v>9315</v>
      </c>
      <c r="B3438" t="s">
        <v>4048</v>
      </c>
      <c r="C3438">
        <v>1</v>
      </c>
      <c r="D3438" t="s">
        <v>54</v>
      </c>
      <c r="E3438" t="s">
        <v>1401</v>
      </c>
      <c r="F3438">
        <v>77.220845699999998</v>
      </c>
      <c r="G3438">
        <v>28.580771299999999</v>
      </c>
      <c r="H3438" t="s">
        <v>3587</v>
      </c>
      <c r="I3438" t="s">
        <v>19</v>
      </c>
      <c r="J3438" t="s">
        <v>57</v>
      </c>
      <c r="K3438" t="s">
        <v>61</v>
      </c>
      <c r="L3438" t="s">
        <v>57</v>
      </c>
      <c r="M3438" t="s">
        <v>57</v>
      </c>
      <c r="N3438">
        <v>1</v>
      </c>
      <c r="O3438">
        <v>330</v>
      </c>
      <c r="P3438">
        <v>400</v>
      </c>
      <c r="Q3438">
        <v>3.8</v>
      </c>
      <c r="R3438">
        <v>2013</v>
      </c>
      <c r="S3438">
        <v>6</v>
      </c>
      <c r="T3438">
        <v>7</v>
      </c>
      <c r="U3438" s="1">
        <v>41432</v>
      </c>
      <c r="V3438" s="5">
        <f>Main[[#This Row],[Average_Cost_for_two]] * VLOOKUP(Main[[#This Row],[Currency]],'Currency'!A:B,2,FALSE)</f>
        <v>4.8</v>
      </c>
      <c r="W3438" s="5" t="str">
        <f>IF(Main[[#This Row],[Avg_Cost_USD]]&lt;10,"Low",
IF(Main[[#This Row],[Avg_Cost_USD]]&lt;=30,"Medium","High"))</f>
        <v>Low</v>
      </c>
    </row>
    <row r="3439" spans="1:23" x14ac:dyDescent="0.3">
      <c r="A3439">
        <v>307695</v>
      </c>
      <c r="B3439" t="s">
        <v>4049</v>
      </c>
      <c r="C3439">
        <v>1</v>
      </c>
      <c r="D3439" t="s">
        <v>54</v>
      </c>
      <c r="E3439" t="s">
        <v>256</v>
      </c>
      <c r="F3439">
        <v>77.225606999999997</v>
      </c>
      <c r="G3439">
        <v>28.589970000000001</v>
      </c>
      <c r="H3439" t="s">
        <v>426</v>
      </c>
      <c r="I3439" t="s">
        <v>19</v>
      </c>
      <c r="J3439" t="s">
        <v>57</v>
      </c>
      <c r="K3439" t="s">
        <v>57</v>
      </c>
      <c r="L3439" t="s">
        <v>57</v>
      </c>
      <c r="M3439" t="s">
        <v>57</v>
      </c>
      <c r="N3439">
        <v>1</v>
      </c>
      <c r="O3439">
        <v>13</v>
      </c>
      <c r="P3439">
        <v>400</v>
      </c>
      <c r="Q3439">
        <v>3.3</v>
      </c>
      <c r="R3439">
        <v>2018</v>
      </c>
      <c r="S3439">
        <v>6</v>
      </c>
      <c r="T3439">
        <v>8</v>
      </c>
      <c r="U3439" s="1">
        <v>43259</v>
      </c>
      <c r="V3439" s="5">
        <f>Main[[#This Row],[Average_Cost_for_two]] * VLOOKUP(Main[[#This Row],[Currency]],'Currency'!A:B,2,FALSE)</f>
        <v>4.8</v>
      </c>
      <c r="W3439" s="5" t="str">
        <f>IF(Main[[#This Row],[Avg_Cost_USD]]&lt;10,"Low",
IF(Main[[#This Row],[Avg_Cost_USD]]&lt;=30,"Medium","High"))</f>
        <v>Low</v>
      </c>
    </row>
    <row r="3440" spans="1:23" x14ac:dyDescent="0.3">
      <c r="A3440">
        <v>18471330</v>
      </c>
      <c r="B3440" t="s">
        <v>4050</v>
      </c>
      <c r="C3440">
        <v>1</v>
      </c>
      <c r="D3440" t="s">
        <v>54</v>
      </c>
      <c r="E3440" t="s">
        <v>256</v>
      </c>
      <c r="F3440">
        <v>77.220351699999995</v>
      </c>
      <c r="G3440">
        <v>28.585160599999998</v>
      </c>
      <c r="H3440" t="s">
        <v>342</v>
      </c>
      <c r="I3440" t="s">
        <v>19</v>
      </c>
      <c r="J3440" t="s">
        <v>57</v>
      </c>
      <c r="K3440" t="s">
        <v>57</v>
      </c>
      <c r="L3440" t="s">
        <v>57</v>
      </c>
      <c r="M3440" t="s">
        <v>57</v>
      </c>
      <c r="N3440">
        <v>1</v>
      </c>
      <c r="O3440">
        <v>1</v>
      </c>
      <c r="P3440">
        <v>400</v>
      </c>
      <c r="Q3440">
        <v>1</v>
      </c>
      <c r="R3440">
        <v>2012</v>
      </c>
      <c r="S3440">
        <v>6</v>
      </c>
      <c r="T3440">
        <v>1</v>
      </c>
      <c r="U3440" s="1">
        <v>41061</v>
      </c>
      <c r="V3440" s="5">
        <f>Main[[#This Row],[Average_Cost_for_two]] * VLOOKUP(Main[[#This Row],[Currency]],'Currency'!A:B,2,FALSE)</f>
        <v>4.8</v>
      </c>
      <c r="W3440" s="5" t="str">
        <f>IF(Main[[#This Row],[Avg_Cost_USD]]&lt;10,"Low",
IF(Main[[#This Row],[Avg_Cost_USD]]&lt;=30,"Medium","High"))</f>
        <v>Low</v>
      </c>
    </row>
    <row r="3441" spans="1:23" x14ac:dyDescent="0.3">
      <c r="A3441">
        <v>305526</v>
      </c>
      <c r="B3441" t="s">
        <v>4051</v>
      </c>
      <c r="C3441">
        <v>1</v>
      </c>
      <c r="D3441" t="s">
        <v>54</v>
      </c>
      <c r="E3441" t="s">
        <v>990</v>
      </c>
      <c r="F3441">
        <v>77.213668699999999</v>
      </c>
      <c r="G3441">
        <v>28.538921999999999</v>
      </c>
      <c r="H3441" t="s">
        <v>521</v>
      </c>
      <c r="I3441" t="s">
        <v>19</v>
      </c>
      <c r="J3441" t="s">
        <v>57</v>
      </c>
      <c r="K3441" t="s">
        <v>61</v>
      </c>
      <c r="L3441" t="s">
        <v>57</v>
      </c>
      <c r="M3441" t="s">
        <v>57</v>
      </c>
      <c r="N3441">
        <v>1</v>
      </c>
      <c r="O3441">
        <v>370</v>
      </c>
      <c r="P3441">
        <v>400</v>
      </c>
      <c r="Q3441">
        <v>3.7</v>
      </c>
      <c r="R3441">
        <v>2011</v>
      </c>
      <c r="S3441">
        <v>6</v>
      </c>
      <c r="T3441">
        <v>16</v>
      </c>
      <c r="U3441" s="1">
        <v>40710</v>
      </c>
      <c r="V3441" s="5">
        <f>Main[[#This Row],[Average_Cost_for_two]] * VLOOKUP(Main[[#This Row],[Currency]],'Currency'!A:B,2,FALSE)</f>
        <v>4.8</v>
      </c>
      <c r="W3441" s="5" t="str">
        <f>IF(Main[[#This Row],[Avg_Cost_USD]]&lt;10,"Low",
IF(Main[[#This Row],[Avg_Cost_USD]]&lt;=30,"Medium","High"))</f>
        <v>Low</v>
      </c>
    </row>
    <row r="3442" spans="1:23" x14ac:dyDescent="0.3">
      <c r="A3442">
        <v>18432170</v>
      </c>
      <c r="B3442" t="s">
        <v>4052</v>
      </c>
      <c r="C3442">
        <v>1</v>
      </c>
      <c r="D3442" t="s">
        <v>54</v>
      </c>
      <c r="E3442" t="s">
        <v>104</v>
      </c>
      <c r="F3442">
        <v>0</v>
      </c>
      <c r="G3442">
        <v>0</v>
      </c>
      <c r="H3442" t="s">
        <v>505</v>
      </c>
      <c r="I3442" t="s">
        <v>19</v>
      </c>
      <c r="J3442" t="s">
        <v>57</v>
      </c>
      <c r="K3442" t="s">
        <v>57</v>
      </c>
      <c r="L3442" t="s">
        <v>57</v>
      </c>
      <c r="M3442" t="s">
        <v>57</v>
      </c>
      <c r="N3442">
        <v>1</v>
      </c>
      <c r="O3442">
        <v>1</v>
      </c>
      <c r="P3442">
        <v>400</v>
      </c>
      <c r="Q3442">
        <v>1</v>
      </c>
      <c r="R3442">
        <v>2014</v>
      </c>
      <c r="S3442">
        <v>6</v>
      </c>
      <c r="T3442">
        <v>18</v>
      </c>
      <c r="U3442" s="1">
        <v>41808</v>
      </c>
      <c r="V3442" s="5">
        <f>Main[[#This Row],[Average_Cost_for_two]] * VLOOKUP(Main[[#This Row],[Currency]],'Currency'!A:B,2,FALSE)</f>
        <v>4.8</v>
      </c>
      <c r="W3442" s="5" t="str">
        <f>IF(Main[[#This Row],[Avg_Cost_USD]]&lt;10,"Low",
IF(Main[[#This Row],[Avg_Cost_USD]]&lt;=30,"Medium","High"))</f>
        <v>Low</v>
      </c>
    </row>
    <row r="3443" spans="1:23" x14ac:dyDescent="0.3">
      <c r="A3443">
        <v>309517</v>
      </c>
      <c r="B3443" t="s">
        <v>4053</v>
      </c>
      <c r="C3443">
        <v>1</v>
      </c>
      <c r="D3443" t="s">
        <v>54</v>
      </c>
      <c r="E3443" t="s">
        <v>376</v>
      </c>
      <c r="F3443">
        <v>77.193888900000005</v>
      </c>
      <c r="G3443">
        <v>28.523747499999999</v>
      </c>
      <c r="H3443" t="s">
        <v>289</v>
      </c>
      <c r="I3443" t="s">
        <v>19</v>
      </c>
      <c r="J3443" t="s">
        <v>57</v>
      </c>
      <c r="K3443" t="s">
        <v>57</v>
      </c>
      <c r="L3443" t="s">
        <v>57</v>
      </c>
      <c r="M3443" t="s">
        <v>57</v>
      </c>
      <c r="N3443">
        <v>1</v>
      </c>
      <c r="O3443">
        <v>6</v>
      </c>
      <c r="P3443">
        <v>400</v>
      </c>
      <c r="Q3443">
        <v>2.9</v>
      </c>
      <c r="R3443">
        <v>2011</v>
      </c>
      <c r="S3443">
        <v>6</v>
      </c>
      <c r="T3443">
        <v>15</v>
      </c>
      <c r="U3443" s="1">
        <v>40709</v>
      </c>
      <c r="V3443" s="5">
        <f>Main[[#This Row],[Average_Cost_for_two]] * VLOOKUP(Main[[#This Row],[Currency]],'Currency'!A:B,2,FALSE)</f>
        <v>4.8</v>
      </c>
      <c r="W3443" s="5" t="str">
        <f>IF(Main[[#This Row],[Avg_Cost_USD]]&lt;10,"Low",
IF(Main[[#This Row],[Avg_Cost_USD]]&lt;=30,"Medium","High"))</f>
        <v>Low</v>
      </c>
    </row>
    <row r="3444" spans="1:23" x14ac:dyDescent="0.3">
      <c r="A3444">
        <v>313073</v>
      </c>
      <c r="B3444" t="s">
        <v>3955</v>
      </c>
      <c r="C3444">
        <v>1</v>
      </c>
      <c r="D3444" t="s">
        <v>54</v>
      </c>
      <c r="E3444" t="s">
        <v>376</v>
      </c>
      <c r="F3444">
        <v>77.1873875</v>
      </c>
      <c r="G3444">
        <v>28.5266257</v>
      </c>
      <c r="H3444" t="s">
        <v>508</v>
      </c>
      <c r="I3444" t="s">
        <v>19</v>
      </c>
      <c r="J3444" t="s">
        <v>57</v>
      </c>
      <c r="K3444" t="s">
        <v>57</v>
      </c>
      <c r="L3444" t="s">
        <v>57</v>
      </c>
      <c r="M3444" t="s">
        <v>57</v>
      </c>
      <c r="N3444">
        <v>1</v>
      </c>
      <c r="O3444">
        <v>3</v>
      </c>
      <c r="P3444">
        <v>400</v>
      </c>
      <c r="Q3444">
        <v>1</v>
      </c>
      <c r="R3444">
        <v>2014</v>
      </c>
      <c r="S3444">
        <v>6</v>
      </c>
      <c r="T3444">
        <v>12</v>
      </c>
      <c r="U3444" s="1">
        <v>41802</v>
      </c>
      <c r="V3444" s="5">
        <f>Main[[#This Row],[Average_Cost_for_two]] * VLOOKUP(Main[[#This Row],[Currency]],'Currency'!A:B,2,FALSE)</f>
        <v>4.8</v>
      </c>
      <c r="W3444" s="5" t="str">
        <f>IF(Main[[#This Row],[Avg_Cost_USD]]&lt;10,"Low",
IF(Main[[#This Row],[Avg_Cost_USD]]&lt;=30,"Medium","High"))</f>
        <v>Low</v>
      </c>
    </row>
    <row r="3445" spans="1:23" x14ac:dyDescent="0.3">
      <c r="A3445">
        <v>8845</v>
      </c>
      <c r="B3445" t="s">
        <v>3955</v>
      </c>
      <c r="C3445">
        <v>1</v>
      </c>
      <c r="D3445" t="s">
        <v>54</v>
      </c>
      <c r="E3445" t="s">
        <v>1792</v>
      </c>
      <c r="F3445">
        <v>77.146642</v>
      </c>
      <c r="G3445">
        <v>28.6568212</v>
      </c>
      <c r="H3445" t="s">
        <v>508</v>
      </c>
      <c r="I3445" t="s">
        <v>19</v>
      </c>
      <c r="J3445" t="s">
        <v>57</v>
      </c>
      <c r="K3445" t="s">
        <v>57</v>
      </c>
      <c r="L3445" t="s">
        <v>57</v>
      </c>
      <c r="M3445" t="s">
        <v>57</v>
      </c>
      <c r="N3445">
        <v>1</v>
      </c>
      <c r="O3445">
        <v>33</v>
      </c>
      <c r="P3445">
        <v>400</v>
      </c>
      <c r="Q3445">
        <v>3.5</v>
      </c>
      <c r="R3445">
        <v>2012</v>
      </c>
      <c r="S3445">
        <v>6</v>
      </c>
      <c r="T3445">
        <v>26</v>
      </c>
      <c r="U3445" s="1">
        <v>41086</v>
      </c>
      <c r="V3445" s="5">
        <f>Main[[#This Row],[Average_Cost_for_two]] * VLOOKUP(Main[[#This Row],[Currency]],'Currency'!A:B,2,FALSE)</f>
        <v>4.8</v>
      </c>
      <c r="W3445" s="5" t="str">
        <f>IF(Main[[#This Row],[Avg_Cost_USD]]&lt;10,"Low",
IF(Main[[#This Row],[Avg_Cost_USD]]&lt;=30,"Medium","High"))</f>
        <v>Low</v>
      </c>
    </row>
    <row r="3446" spans="1:23" x14ac:dyDescent="0.3">
      <c r="A3446">
        <v>302945</v>
      </c>
      <c r="B3446" t="s">
        <v>3694</v>
      </c>
      <c r="C3446">
        <v>1</v>
      </c>
      <c r="D3446" t="s">
        <v>54</v>
      </c>
      <c r="E3446" t="s">
        <v>71</v>
      </c>
      <c r="F3446">
        <v>77.272053209999996</v>
      </c>
      <c r="G3446">
        <v>28.559826650000002</v>
      </c>
      <c r="H3446" t="s">
        <v>4054</v>
      </c>
      <c r="I3446" t="s">
        <v>19</v>
      </c>
      <c r="J3446" t="s">
        <v>57</v>
      </c>
      <c r="K3446" t="s">
        <v>57</v>
      </c>
      <c r="L3446" t="s">
        <v>57</v>
      </c>
      <c r="M3446" t="s">
        <v>57</v>
      </c>
      <c r="N3446">
        <v>1</v>
      </c>
      <c r="O3446">
        <v>129</v>
      </c>
      <c r="P3446">
        <v>400</v>
      </c>
      <c r="Q3446">
        <v>3.6</v>
      </c>
      <c r="R3446">
        <v>2012</v>
      </c>
      <c r="S3446">
        <v>6</v>
      </c>
      <c r="T3446">
        <v>3</v>
      </c>
      <c r="U3446" s="1">
        <v>41063</v>
      </c>
      <c r="V3446" s="5">
        <f>Main[[#This Row],[Average_Cost_for_two]] * VLOOKUP(Main[[#This Row],[Currency]],'Currency'!A:B,2,FALSE)</f>
        <v>4.8</v>
      </c>
      <c r="W3446" s="5" t="str">
        <f>IF(Main[[#This Row],[Avg_Cost_USD]]&lt;10,"Low",
IF(Main[[#This Row],[Avg_Cost_USD]]&lt;=30,"Medium","High"))</f>
        <v>Low</v>
      </c>
    </row>
    <row r="3447" spans="1:23" x14ac:dyDescent="0.3">
      <c r="A3447">
        <v>7618</v>
      </c>
      <c r="B3447" t="s">
        <v>4055</v>
      </c>
      <c r="C3447">
        <v>1</v>
      </c>
      <c r="D3447" t="s">
        <v>54</v>
      </c>
      <c r="E3447" t="s">
        <v>1340</v>
      </c>
      <c r="F3447">
        <v>77.230088800000004</v>
      </c>
      <c r="G3447">
        <v>28.543824300000001</v>
      </c>
      <c r="H3447" t="s">
        <v>733</v>
      </c>
      <c r="I3447" t="s">
        <v>19</v>
      </c>
      <c r="J3447" t="s">
        <v>57</v>
      </c>
      <c r="K3447" t="s">
        <v>57</v>
      </c>
      <c r="L3447" t="s">
        <v>57</v>
      </c>
      <c r="M3447" t="s">
        <v>57</v>
      </c>
      <c r="N3447">
        <v>1</v>
      </c>
      <c r="O3447">
        <v>46</v>
      </c>
      <c r="P3447">
        <v>400</v>
      </c>
      <c r="Q3447">
        <v>3.3</v>
      </c>
      <c r="R3447">
        <v>2018</v>
      </c>
      <c r="S3447">
        <v>6</v>
      </c>
      <c r="T3447">
        <v>19</v>
      </c>
      <c r="U3447" s="1">
        <v>43270</v>
      </c>
      <c r="V3447" s="5">
        <f>Main[[#This Row],[Average_Cost_for_two]] * VLOOKUP(Main[[#This Row],[Currency]],'Currency'!A:B,2,FALSE)</f>
        <v>4.8</v>
      </c>
      <c r="W3447" s="5" t="str">
        <f>IF(Main[[#This Row],[Avg_Cost_USD]]&lt;10,"Low",
IF(Main[[#This Row],[Avg_Cost_USD]]&lt;=30,"Medium","High"))</f>
        <v>Low</v>
      </c>
    </row>
    <row r="3448" spans="1:23" x14ac:dyDescent="0.3">
      <c r="A3448">
        <v>312425</v>
      </c>
      <c r="B3448" t="s">
        <v>4056</v>
      </c>
      <c r="C3448">
        <v>1</v>
      </c>
      <c r="D3448" t="s">
        <v>54</v>
      </c>
      <c r="E3448" t="s">
        <v>1679</v>
      </c>
      <c r="F3448">
        <v>77.104846199999997</v>
      </c>
      <c r="G3448">
        <v>28.669180399999998</v>
      </c>
      <c r="H3448" t="s">
        <v>315</v>
      </c>
      <c r="I3448" t="s">
        <v>19</v>
      </c>
      <c r="J3448" t="s">
        <v>57</v>
      </c>
      <c r="K3448" t="s">
        <v>61</v>
      </c>
      <c r="L3448" t="s">
        <v>57</v>
      </c>
      <c r="M3448" t="s">
        <v>57</v>
      </c>
      <c r="N3448">
        <v>1</v>
      </c>
      <c r="O3448">
        <v>76</v>
      </c>
      <c r="P3448">
        <v>400</v>
      </c>
      <c r="Q3448">
        <v>3.5</v>
      </c>
      <c r="R3448">
        <v>2010</v>
      </c>
      <c r="S3448">
        <v>6</v>
      </c>
      <c r="T3448">
        <v>27</v>
      </c>
      <c r="U3448" s="1">
        <v>40356</v>
      </c>
      <c r="V3448" s="5">
        <f>Main[[#This Row],[Average_Cost_for_two]] * VLOOKUP(Main[[#This Row],[Currency]],'Currency'!A:B,2,FALSE)</f>
        <v>4.8</v>
      </c>
      <c r="W3448" s="5" t="str">
        <f>IF(Main[[#This Row],[Avg_Cost_USD]]&lt;10,"Low",
IF(Main[[#This Row],[Avg_Cost_USD]]&lt;=30,"Medium","High"))</f>
        <v>Low</v>
      </c>
    </row>
    <row r="3449" spans="1:23" x14ac:dyDescent="0.3">
      <c r="A3449">
        <v>1308</v>
      </c>
      <c r="B3449" t="s">
        <v>3954</v>
      </c>
      <c r="C3449">
        <v>1</v>
      </c>
      <c r="D3449" t="s">
        <v>54</v>
      </c>
      <c r="E3449" t="s">
        <v>991</v>
      </c>
      <c r="F3449">
        <v>77.133109419999997</v>
      </c>
      <c r="G3449">
        <v>28.6701719</v>
      </c>
      <c r="H3449" t="s">
        <v>494</v>
      </c>
      <c r="I3449" t="s">
        <v>19</v>
      </c>
      <c r="J3449" t="s">
        <v>57</v>
      </c>
      <c r="K3449" t="s">
        <v>57</v>
      </c>
      <c r="L3449" t="s">
        <v>57</v>
      </c>
      <c r="M3449" t="s">
        <v>57</v>
      </c>
      <c r="N3449">
        <v>1</v>
      </c>
      <c r="O3449">
        <v>15</v>
      </c>
      <c r="P3449">
        <v>400</v>
      </c>
      <c r="Q3449">
        <v>3.1</v>
      </c>
      <c r="R3449">
        <v>2018</v>
      </c>
      <c r="S3449">
        <v>6</v>
      </c>
      <c r="T3449">
        <v>4</v>
      </c>
      <c r="U3449" s="1">
        <v>43255</v>
      </c>
      <c r="V3449" s="5">
        <f>Main[[#This Row],[Average_Cost_for_two]] * VLOOKUP(Main[[#This Row],[Currency]],'Currency'!A:B,2,FALSE)</f>
        <v>4.8</v>
      </c>
      <c r="W3449" s="5" t="str">
        <f>IF(Main[[#This Row],[Avg_Cost_USD]]&lt;10,"Low",
IF(Main[[#This Row],[Avg_Cost_USD]]&lt;=30,"Medium","High"))</f>
        <v>Low</v>
      </c>
    </row>
    <row r="3450" spans="1:23" x14ac:dyDescent="0.3">
      <c r="A3450">
        <v>311711</v>
      </c>
      <c r="B3450" t="s">
        <v>4057</v>
      </c>
      <c r="C3450">
        <v>1</v>
      </c>
      <c r="D3450" t="s">
        <v>54</v>
      </c>
      <c r="E3450" t="s">
        <v>1718</v>
      </c>
      <c r="F3450">
        <v>77.125730200000007</v>
      </c>
      <c r="G3450">
        <v>28.717803700000001</v>
      </c>
      <c r="H3450" t="s">
        <v>315</v>
      </c>
      <c r="I3450" t="s">
        <v>19</v>
      </c>
      <c r="J3450" t="s">
        <v>57</v>
      </c>
      <c r="K3450" t="s">
        <v>57</v>
      </c>
      <c r="L3450" t="s">
        <v>57</v>
      </c>
      <c r="M3450" t="s">
        <v>57</v>
      </c>
      <c r="N3450">
        <v>1</v>
      </c>
      <c r="O3450">
        <v>34</v>
      </c>
      <c r="P3450">
        <v>400</v>
      </c>
      <c r="Q3450">
        <v>3.3</v>
      </c>
      <c r="R3450">
        <v>2014</v>
      </c>
      <c r="S3450">
        <v>6</v>
      </c>
      <c r="T3450">
        <v>8</v>
      </c>
      <c r="U3450" s="1">
        <v>41798</v>
      </c>
      <c r="V3450" s="5">
        <f>Main[[#This Row],[Average_Cost_for_two]] * VLOOKUP(Main[[#This Row],[Currency]],'Currency'!A:B,2,FALSE)</f>
        <v>4.8</v>
      </c>
      <c r="W3450" s="5" t="str">
        <f>IF(Main[[#This Row],[Avg_Cost_USD]]&lt;10,"Low",
IF(Main[[#This Row],[Avg_Cost_USD]]&lt;=30,"Medium","High"))</f>
        <v>Low</v>
      </c>
    </row>
    <row r="3451" spans="1:23" x14ac:dyDescent="0.3">
      <c r="A3451">
        <v>18291230</v>
      </c>
      <c r="B3451" t="s">
        <v>4058</v>
      </c>
      <c r="C3451">
        <v>1</v>
      </c>
      <c r="D3451" t="s">
        <v>54</v>
      </c>
      <c r="E3451" t="s">
        <v>1539</v>
      </c>
      <c r="F3451">
        <v>77.169186400000001</v>
      </c>
      <c r="G3451">
        <v>28.588832700000001</v>
      </c>
      <c r="H3451" t="s">
        <v>4059</v>
      </c>
      <c r="I3451" t="s">
        <v>19</v>
      </c>
      <c r="J3451" t="s">
        <v>57</v>
      </c>
      <c r="K3451" t="s">
        <v>61</v>
      </c>
      <c r="L3451" t="s">
        <v>57</v>
      </c>
      <c r="M3451" t="s">
        <v>57</v>
      </c>
      <c r="N3451">
        <v>1</v>
      </c>
      <c r="O3451">
        <v>295</v>
      </c>
      <c r="P3451">
        <v>400</v>
      </c>
      <c r="Q3451">
        <v>4.0999999999999996</v>
      </c>
      <c r="R3451">
        <v>2012</v>
      </c>
      <c r="S3451">
        <v>6</v>
      </c>
      <c r="T3451">
        <v>8</v>
      </c>
      <c r="U3451" s="1">
        <v>41068</v>
      </c>
      <c r="V3451" s="5">
        <f>Main[[#This Row],[Average_Cost_for_two]] * VLOOKUP(Main[[#This Row],[Currency]],'Currency'!A:B,2,FALSE)</f>
        <v>4.8</v>
      </c>
      <c r="W3451" s="5" t="str">
        <f>IF(Main[[#This Row],[Avg_Cost_USD]]&lt;10,"Low",
IF(Main[[#This Row],[Avg_Cost_USD]]&lt;=30,"Medium","High"))</f>
        <v>Low</v>
      </c>
    </row>
    <row r="3452" spans="1:23" x14ac:dyDescent="0.3">
      <c r="A3452">
        <v>18472638</v>
      </c>
      <c r="B3452" t="s">
        <v>4060</v>
      </c>
      <c r="C3452">
        <v>1</v>
      </c>
      <c r="D3452" t="s">
        <v>54</v>
      </c>
      <c r="E3452" t="s">
        <v>149</v>
      </c>
      <c r="F3452">
        <v>77.118411199999997</v>
      </c>
      <c r="G3452">
        <v>28.636212400000002</v>
      </c>
      <c r="H3452" t="s">
        <v>789</v>
      </c>
      <c r="I3452" t="s">
        <v>19</v>
      </c>
      <c r="J3452" t="s">
        <v>57</v>
      </c>
      <c r="K3452" t="s">
        <v>57</v>
      </c>
      <c r="L3452" t="s">
        <v>57</v>
      </c>
      <c r="M3452" t="s">
        <v>57</v>
      </c>
      <c r="N3452">
        <v>1</v>
      </c>
      <c r="O3452">
        <v>10</v>
      </c>
      <c r="P3452">
        <v>400</v>
      </c>
      <c r="Q3452">
        <v>3.2</v>
      </c>
      <c r="R3452">
        <v>2018</v>
      </c>
      <c r="S3452">
        <v>6</v>
      </c>
      <c r="T3452">
        <v>13</v>
      </c>
      <c r="U3452" s="1">
        <v>43264</v>
      </c>
      <c r="V3452" s="5">
        <f>Main[[#This Row],[Average_Cost_for_two]] * VLOOKUP(Main[[#This Row],[Currency]],'Currency'!A:B,2,FALSE)</f>
        <v>4.8</v>
      </c>
      <c r="W3452" s="5" t="str">
        <f>IF(Main[[#This Row],[Avg_Cost_USD]]&lt;10,"Low",
IF(Main[[#This Row],[Avg_Cost_USD]]&lt;=30,"Medium","High"))</f>
        <v>Low</v>
      </c>
    </row>
    <row r="3453" spans="1:23" x14ac:dyDescent="0.3">
      <c r="A3453">
        <v>18244564</v>
      </c>
      <c r="B3453" t="s">
        <v>4061</v>
      </c>
      <c r="C3453">
        <v>1</v>
      </c>
      <c r="D3453" t="s">
        <v>54</v>
      </c>
      <c r="E3453" t="s">
        <v>429</v>
      </c>
      <c r="F3453">
        <v>77.115140199999999</v>
      </c>
      <c r="G3453">
        <v>28.648810699999999</v>
      </c>
      <c r="H3453" t="s">
        <v>350</v>
      </c>
      <c r="I3453" t="s">
        <v>19</v>
      </c>
      <c r="J3453" t="s">
        <v>57</v>
      </c>
      <c r="K3453" t="s">
        <v>57</v>
      </c>
      <c r="L3453" t="s">
        <v>57</v>
      </c>
      <c r="M3453" t="s">
        <v>57</v>
      </c>
      <c r="N3453">
        <v>1</v>
      </c>
      <c r="O3453">
        <v>1</v>
      </c>
      <c r="P3453">
        <v>400</v>
      </c>
      <c r="Q3453">
        <v>1</v>
      </c>
      <c r="R3453">
        <v>2013</v>
      </c>
      <c r="S3453">
        <v>6</v>
      </c>
      <c r="T3453">
        <v>21</v>
      </c>
      <c r="U3453" s="1">
        <v>41446</v>
      </c>
      <c r="V3453" s="5">
        <f>Main[[#This Row],[Average_Cost_for_two]] * VLOOKUP(Main[[#This Row],[Currency]],'Currency'!A:B,2,FALSE)</f>
        <v>4.8</v>
      </c>
      <c r="W3453" s="5" t="str">
        <f>IF(Main[[#This Row],[Avg_Cost_USD]]&lt;10,"Low",
IF(Main[[#This Row],[Avg_Cost_USD]]&lt;=30,"Medium","High"))</f>
        <v>Low</v>
      </c>
    </row>
    <row r="3454" spans="1:23" x14ac:dyDescent="0.3">
      <c r="A3454">
        <v>9209</v>
      </c>
      <c r="B3454" t="s">
        <v>4062</v>
      </c>
      <c r="C3454">
        <v>1</v>
      </c>
      <c r="D3454" t="s">
        <v>54</v>
      </c>
      <c r="E3454" t="s">
        <v>678</v>
      </c>
      <c r="F3454">
        <v>77.030640500000004</v>
      </c>
      <c r="G3454">
        <v>28.6191566</v>
      </c>
      <c r="H3454" t="s">
        <v>3238</v>
      </c>
      <c r="I3454" t="s">
        <v>19</v>
      </c>
      <c r="J3454" t="s">
        <v>57</v>
      </c>
      <c r="K3454" t="s">
        <v>57</v>
      </c>
      <c r="L3454" t="s">
        <v>57</v>
      </c>
      <c r="M3454" t="s">
        <v>57</v>
      </c>
      <c r="N3454">
        <v>1</v>
      </c>
      <c r="O3454">
        <v>7</v>
      </c>
      <c r="P3454">
        <v>400</v>
      </c>
      <c r="Q3454">
        <v>2.8</v>
      </c>
      <c r="R3454">
        <v>2014</v>
      </c>
      <c r="S3454">
        <v>6</v>
      </c>
      <c r="T3454">
        <v>26</v>
      </c>
      <c r="U3454" s="1">
        <v>41816</v>
      </c>
      <c r="V3454" s="5">
        <f>Main[[#This Row],[Average_Cost_for_two]] * VLOOKUP(Main[[#This Row],[Currency]],'Currency'!A:B,2,FALSE)</f>
        <v>4.8</v>
      </c>
      <c r="W3454" s="5" t="str">
        <f>IF(Main[[#This Row],[Avg_Cost_USD]]&lt;10,"Low",
IF(Main[[#This Row],[Avg_Cost_USD]]&lt;=30,"Medium","High"))</f>
        <v>Low</v>
      </c>
    </row>
    <row r="3455" spans="1:23" x14ac:dyDescent="0.3">
      <c r="A3455">
        <v>2204</v>
      </c>
      <c r="B3455" t="s">
        <v>3246</v>
      </c>
      <c r="C3455">
        <v>1</v>
      </c>
      <c r="D3455" t="s">
        <v>54</v>
      </c>
      <c r="E3455" t="s">
        <v>432</v>
      </c>
      <c r="F3455">
        <v>77.155057940000006</v>
      </c>
      <c r="G3455">
        <v>28.561574660000002</v>
      </c>
      <c r="H3455" t="s">
        <v>424</v>
      </c>
      <c r="I3455" t="s">
        <v>19</v>
      </c>
      <c r="J3455" t="s">
        <v>57</v>
      </c>
      <c r="K3455" t="s">
        <v>61</v>
      </c>
      <c r="L3455" t="s">
        <v>57</v>
      </c>
      <c r="M3455" t="s">
        <v>57</v>
      </c>
      <c r="N3455">
        <v>1</v>
      </c>
      <c r="O3455">
        <v>28</v>
      </c>
      <c r="P3455">
        <v>400</v>
      </c>
      <c r="Q3455">
        <v>3.2</v>
      </c>
      <c r="R3455">
        <v>2017</v>
      </c>
      <c r="S3455">
        <v>6</v>
      </c>
      <c r="T3455">
        <v>8</v>
      </c>
      <c r="U3455" s="1">
        <v>42894</v>
      </c>
      <c r="V3455" s="5">
        <f>Main[[#This Row],[Average_Cost_for_two]] * VLOOKUP(Main[[#This Row],[Currency]],'Currency'!A:B,2,FALSE)</f>
        <v>4.8</v>
      </c>
      <c r="W3455" s="5" t="str">
        <f>IF(Main[[#This Row],[Avg_Cost_USD]]&lt;10,"Low",
IF(Main[[#This Row],[Avg_Cost_USD]]&lt;=30,"Medium","High"))</f>
        <v>Low</v>
      </c>
    </row>
    <row r="3456" spans="1:23" x14ac:dyDescent="0.3">
      <c r="A3456">
        <v>18279461</v>
      </c>
      <c r="B3456" t="s">
        <v>507</v>
      </c>
      <c r="C3456">
        <v>1</v>
      </c>
      <c r="D3456" t="s">
        <v>54</v>
      </c>
      <c r="E3456" t="s">
        <v>432</v>
      </c>
      <c r="F3456">
        <v>77.163411339999996</v>
      </c>
      <c r="G3456">
        <v>28.557483449999999</v>
      </c>
      <c r="H3456" t="s">
        <v>508</v>
      </c>
      <c r="I3456" t="s">
        <v>19</v>
      </c>
      <c r="J3456" t="s">
        <v>57</v>
      </c>
      <c r="K3456" t="s">
        <v>57</v>
      </c>
      <c r="L3456" t="s">
        <v>57</v>
      </c>
      <c r="M3456" t="s">
        <v>57</v>
      </c>
      <c r="N3456">
        <v>1</v>
      </c>
      <c r="O3456">
        <v>3</v>
      </c>
      <c r="P3456">
        <v>400</v>
      </c>
      <c r="Q3456">
        <v>1</v>
      </c>
      <c r="R3456">
        <v>2011</v>
      </c>
      <c r="S3456">
        <v>6</v>
      </c>
      <c r="T3456">
        <v>19</v>
      </c>
      <c r="U3456" s="1">
        <v>40713</v>
      </c>
      <c r="V3456" s="5">
        <f>Main[[#This Row],[Average_Cost_for_two]] * VLOOKUP(Main[[#This Row],[Currency]],'Currency'!A:B,2,FALSE)</f>
        <v>4.8</v>
      </c>
      <c r="W3456" s="5" t="str">
        <f>IF(Main[[#This Row],[Avg_Cost_USD]]&lt;10,"Low",
IF(Main[[#This Row],[Avg_Cost_USD]]&lt;=30,"Medium","High"))</f>
        <v>Low</v>
      </c>
    </row>
    <row r="3457" spans="1:23" x14ac:dyDescent="0.3">
      <c r="A3457">
        <v>6251</v>
      </c>
      <c r="B3457" t="s">
        <v>4063</v>
      </c>
      <c r="C3457">
        <v>1</v>
      </c>
      <c r="D3457" t="s">
        <v>54</v>
      </c>
      <c r="E3457" t="s">
        <v>152</v>
      </c>
      <c r="F3457">
        <v>77.318254260000003</v>
      </c>
      <c r="G3457">
        <v>28.671167359999998</v>
      </c>
      <c r="H3457" t="s">
        <v>424</v>
      </c>
      <c r="I3457" t="s">
        <v>19</v>
      </c>
      <c r="J3457" t="s">
        <v>57</v>
      </c>
      <c r="K3457" t="s">
        <v>57</v>
      </c>
      <c r="L3457" t="s">
        <v>57</v>
      </c>
      <c r="M3457" t="s">
        <v>57</v>
      </c>
      <c r="N3457">
        <v>1</v>
      </c>
      <c r="O3457">
        <v>51</v>
      </c>
      <c r="P3457">
        <v>400</v>
      </c>
      <c r="Q3457">
        <v>2.5</v>
      </c>
      <c r="R3457">
        <v>2018</v>
      </c>
      <c r="S3457">
        <v>6</v>
      </c>
      <c r="T3457">
        <v>18</v>
      </c>
      <c r="U3457" s="1">
        <v>43269</v>
      </c>
      <c r="V3457" s="5">
        <f>Main[[#This Row],[Average_Cost_for_two]] * VLOOKUP(Main[[#This Row],[Currency]],'Currency'!A:B,2,FALSE)</f>
        <v>4.8</v>
      </c>
      <c r="W3457" s="5" t="str">
        <f>IF(Main[[#This Row],[Avg_Cost_USD]]&lt;10,"Low",
IF(Main[[#This Row],[Avg_Cost_USD]]&lt;=30,"Medium","High"))</f>
        <v>Low</v>
      </c>
    </row>
    <row r="3458" spans="1:23" x14ac:dyDescent="0.3">
      <c r="A3458">
        <v>312756</v>
      </c>
      <c r="B3458" t="s">
        <v>4064</v>
      </c>
      <c r="C3458">
        <v>1</v>
      </c>
      <c r="D3458" t="s">
        <v>54</v>
      </c>
      <c r="E3458" t="s">
        <v>681</v>
      </c>
      <c r="F3458">
        <v>77.2133453</v>
      </c>
      <c r="G3458">
        <v>28.562265100000001</v>
      </c>
      <c r="H3458" t="s">
        <v>1218</v>
      </c>
      <c r="I3458" t="s">
        <v>19</v>
      </c>
      <c r="J3458" t="s">
        <v>57</v>
      </c>
      <c r="K3458" t="s">
        <v>57</v>
      </c>
      <c r="L3458" t="s">
        <v>57</v>
      </c>
      <c r="M3458" t="s">
        <v>57</v>
      </c>
      <c r="N3458">
        <v>1</v>
      </c>
      <c r="O3458">
        <v>8</v>
      </c>
      <c r="P3458">
        <v>400</v>
      </c>
      <c r="Q3458">
        <v>2.7</v>
      </c>
      <c r="R3458">
        <v>2011</v>
      </c>
      <c r="S3458">
        <v>6</v>
      </c>
      <c r="T3458">
        <v>27</v>
      </c>
      <c r="U3458" s="1">
        <v>40721</v>
      </c>
      <c r="V3458" s="5">
        <f>Main[[#This Row],[Average_Cost_for_two]] * VLOOKUP(Main[[#This Row],[Currency]],'Currency'!A:B,2,FALSE)</f>
        <v>4.8</v>
      </c>
      <c r="W3458" s="5" t="str">
        <f>IF(Main[[#This Row],[Avg_Cost_USD]]&lt;10,"Low",
IF(Main[[#This Row],[Avg_Cost_USD]]&lt;=30,"Medium","High"))</f>
        <v>Low</v>
      </c>
    </row>
    <row r="3459" spans="1:23" x14ac:dyDescent="0.3">
      <c r="A3459">
        <v>3465</v>
      </c>
      <c r="B3459" t="s">
        <v>4065</v>
      </c>
      <c r="C3459">
        <v>1</v>
      </c>
      <c r="D3459" t="s">
        <v>54</v>
      </c>
      <c r="E3459" t="s">
        <v>1941</v>
      </c>
      <c r="F3459">
        <v>77.188441049999994</v>
      </c>
      <c r="G3459">
        <v>28.568236639999999</v>
      </c>
      <c r="H3459" t="s">
        <v>521</v>
      </c>
      <c r="I3459" t="s">
        <v>19</v>
      </c>
      <c r="J3459" t="s">
        <v>57</v>
      </c>
      <c r="K3459" t="s">
        <v>61</v>
      </c>
      <c r="L3459" t="s">
        <v>57</v>
      </c>
      <c r="M3459" t="s">
        <v>57</v>
      </c>
      <c r="N3459">
        <v>1</v>
      </c>
      <c r="O3459">
        <v>33</v>
      </c>
      <c r="P3459">
        <v>400</v>
      </c>
      <c r="Q3459">
        <v>2.4</v>
      </c>
      <c r="R3459">
        <v>2015</v>
      </c>
      <c r="S3459">
        <v>5</v>
      </c>
      <c r="T3459">
        <v>14</v>
      </c>
      <c r="U3459" s="1">
        <v>42138</v>
      </c>
      <c r="V3459" s="5">
        <f>Main[[#This Row],[Average_Cost_for_two]] * VLOOKUP(Main[[#This Row],[Currency]],'Currency'!A:B,2,FALSE)</f>
        <v>4.8</v>
      </c>
      <c r="W3459" s="5" t="str">
        <f>IF(Main[[#This Row],[Avg_Cost_USD]]&lt;10,"Low",
IF(Main[[#This Row],[Avg_Cost_USD]]&lt;=30,"Medium","High"))</f>
        <v>Low</v>
      </c>
    </row>
    <row r="3460" spans="1:23" x14ac:dyDescent="0.3">
      <c r="A3460">
        <v>1712</v>
      </c>
      <c r="B3460" t="s">
        <v>3954</v>
      </c>
      <c r="C3460">
        <v>1</v>
      </c>
      <c r="D3460" t="s">
        <v>54</v>
      </c>
      <c r="E3460" t="s">
        <v>168</v>
      </c>
      <c r="F3460">
        <v>77.253461400000006</v>
      </c>
      <c r="G3460">
        <v>28.536492500000001</v>
      </c>
      <c r="H3460" t="s">
        <v>494</v>
      </c>
      <c r="I3460" t="s">
        <v>19</v>
      </c>
      <c r="J3460" t="s">
        <v>57</v>
      </c>
      <c r="K3460" t="s">
        <v>57</v>
      </c>
      <c r="L3460" t="s">
        <v>57</v>
      </c>
      <c r="M3460" t="s">
        <v>57</v>
      </c>
      <c r="N3460">
        <v>1</v>
      </c>
      <c r="O3460">
        <v>29</v>
      </c>
      <c r="P3460">
        <v>400</v>
      </c>
      <c r="Q3460">
        <v>2.7</v>
      </c>
      <c r="R3460">
        <v>2017</v>
      </c>
      <c r="S3460">
        <v>5</v>
      </c>
      <c r="T3460">
        <v>6</v>
      </c>
      <c r="U3460" s="1">
        <v>42861</v>
      </c>
      <c r="V3460" s="5">
        <f>Main[[#This Row],[Average_Cost_for_two]] * VLOOKUP(Main[[#This Row],[Currency]],'Currency'!A:B,2,FALSE)</f>
        <v>4.8</v>
      </c>
      <c r="W3460" s="5" t="str">
        <f>IF(Main[[#This Row],[Avg_Cost_USD]]&lt;10,"Low",
IF(Main[[#This Row],[Avg_Cost_USD]]&lt;=30,"Medium","High"))</f>
        <v>Low</v>
      </c>
    </row>
    <row r="3461" spans="1:23" x14ac:dyDescent="0.3">
      <c r="A3461">
        <v>18342940</v>
      </c>
      <c r="B3461" t="s">
        <v>4066</v>
      </c>
      <c r="C3461">
        <v>1</v>
      </c>
      <c r="D3461" t="s">
        <v>54</v>
      </c>
      <c r="E3461" t="s">
        <v>265</v>
      </c>
      <c r="F3461">
        <v>77.2031499</v>
      </c>
      <c r="G3461">
        <v>28.695130599999999</v>
      </c>
      <c r="H3461" t="s">
        <v>301</v>
      </c>
      <c r="I3461" t="s">
        <v>19</v>
      </c>
      <c r="J3461" t="s">
        <v>57</v>
      </c>
      <c r="K3461" t="s">
        <v>57</v>
      </c>
      <c r="L3461" t="s">
        <v>57</v>
      </c>
      <c r="M3461" t="s">
        <v>57</v>
      </c>
      <c r="N3461">
        <v>1</v>
      </c>
      <c r="O3461">
        <v>111</v>
      </c>
      <c r="P3461">
        <v>400</v>
      </c>
      <c r="Q3461">
        <v>4.0999999999999996</v>
      </c>
      <c r="R3461">
        <v>2010</v>
      </c>
      <c r="S3461">
        <v>5</v>
      </c>
      <c r="T3461">
        <v>14</v>
      </c>
      <c r="U3461" s="1">
        <v>40312</v>
      </c>
      <c r="V3461" s="5">
        <f>Main[[#This Row],[Average_Cost_for_two]] * VLOOKUP(Main[[#This Row],[Currency]],'Currency'!A:B,2,FALSE)</f>
        <v>4.8</v>
      </c>
      <c r="W3461" s="5" t="str">
        <f>IF(Main[[#This Row],[Avg_Cost_USD]]&lt;10,"Low",
IF(Main[[#This Row],[Avg_Cost_USD]]&lt;=30,"Medium","High"))</f>
        <v>Low</v>
      </c>
    </row>
    <row r="3462" spans="1:23" x14ac:dyDescent="0.3">
      <c r="A3462">
        <v>310319</v>
      </c>
      <c r="B3462" t="s">
        <v>4067</v>
      </c>
      <c r="C3462">
        <v>1</v>
      </c>
      <c r="D3462" t="s">
        <v>54</v>
      </c>
      <c r="E3462" t="s">
        <v>81</v>
      </c>
      <c r="F3462">
        <v>77.326523899999998</v>
      </c>
      <c r="G3462">
        <v>28.684012299999999</v>
      </c>
      <c r="H3462" t="s">
        <v>1682</v>
      </c>
      <c r="I3462" t="s">
        <v>19</v>
      </c>
      <c r="J3462" t="s">
        <v>57</v>
      </c>
      <c r="K3462" t="s">
        <v>57</v>
      </c>
      <c r="L3462" t="s">
        <v>57</v>
      </c>
      <c r="M3462" t="s">
        <v>57</v>
      </c>
      <c r="N3462">
        <v>1</v>
      </c>
      <c r="O3462">
        <v>11</v>
      </c>
      <c r="P3462">
        <v>400</v>
      </c>
      <c r="Q3462">
        <v>3.2</v>
      </c>
      <c r="R3462">
        <v>2012</v>
      </c>
      <c r="S3462">
        <v>5</v>
      </c>
      <c r="T3462">
        <v>18</v>
      </c>
      <c r="U3462" s="1">
        <v>41047</v>
      </c>
      <c r="V3462" s="5">
        <f>Main[[#This Row],[Average_Cost_for_two]] * VLOOKUP(Main[[#This Row],[Currency]],'Currency'!A:B,2,FALSE)</f>
        <v>4.8</v>
      </c>
      <c r="W3462" s="5" t="str">
        <f>IF(Main[[#This Row],[Avg_Cost_USD]]&lt;10,"Low",
IF(Main[[#This Row],[Avg_Cost_USD]]&lt;=30,"Medium","High"))</f>
        <v>Low</v>
      </c>
    </row>
    <row r="3463" spans="1:23" x14ac:dyDescent="0.3">
      <c r="A3463">
        <v>302212</v>
      </c>
      <c r="B3463" t="s">
        <v>4068</v>
      </c>
      <c r="C3463">
        <v>1</v>
      </c>
      <c r="D3463" t="s">
        <v>54</v>
      </c>
      <c r="E3463" t="s">
        <v>1254</v>
      </c>
      <c r="F3463">
        <v>77.216640600000005</v>
      </c>
      <c r="G3463">
        <v>28.528170100000001</v>
      </c>
      <c r="H3463" t="s">
        <v>315</v>
      </c>
      <c r="I3463" t="s">
        <v>19</v>
      </c>
      <c r="J3463" t="s">
        <v>57</v>
      </c>
      <c r="K3463" t="s">
        <v>61</v>
      </c>
      <c r="L3463" t="s">
        <v>57</v>
      </c>
      <c r="M3463" t="s">
        <v>57</v>
      </c>
      <c r="N3463">
        <v>1</v>
      </c>
      <c r="O3463">
        <v>152</v>
      </c>
      <c r="P3463">
        <v>400</v>
      </c>
      <c r="Q3463">
        <v>3.8</v>
      </c>
      <c r="R3463">
        <v>2017</v>
      </c>
      <c r="S3463">
        <v>5</v>
      </c>
      <c r="T3463">
        <v>7</v>
      </c>
      <c r="U3463" s="1">
        <v>42862</v>
      </c>
      <c r="V3463" s="5">
        <f>Main[[#This Row],[Average_Cost_for_two]] * VLOOKUP(Main[[#This Row],[Currency]],'Currency'!A:B,2,FALSE)</f>
        <v>4.8</v>
      </c>
      <c r="W3463" s="5" t="str">
        <f>IF(Main[[#This Row],[Avg_Cost_USD]]&lt;10,"Low",
IF(Main[[#This Row],[Avg_Cost_USD]]&lt;=30,"Medium","High"))</f>
        <v>Low</v>
      </c>
    </row>
    <row r="3464" spans="1:23" x14ac:dyDescent="0.3">
      <c r="A3464">
        <v>18277187</v>
      </c>
      <c r="B3464" t="s">
        <v>3969</v>
      </c>
      <c r="C3464">
        <v>1</v>
      </c>
      <c r="D3464" t="s">
        <v>54</v>
      </c>
      <c r="E3464" t="s">
        <v>1744</v>
      </c>
      <c r="F3464">
        <v>77.2514264</v>
      </c>
      <c r="G3464">
        <v>28.551456000000002</v>
      </c>
      <c r="H3464" t="s">
        <v>618</v>
      </c>
      <c r="I3464" t="s">
        <v>19</v>
      </c>
      <c r="J3464" t="s">
        <v>57</v>
      </c>
      <c r="K3464" t="s">
        <v>57</v>
      </c>
      <c r="L3464" t="s">
        <v>57</v>
      </c>
      <c r="M3464" t="s">
        <v>57</v>
      </c>
      <c r="N3464">
        <v>1</v>
      </c>
      <c r="O3464">
        <v>57</v>
      </c>
      <c r="P3464">
        <v>400</v>
      </c>
      <c r="Q3464">
        <v>3.9</v>
      </c>
      <c r="R3464">
        <v>2010</v>
      </c>
      <c r="S3464">
        <v>5</v>
      </c>
      <c r="T3464">
        <v>23</v>
      </c>
      <c r="U3464" s="1">
        <v>40321</v>
      </c>
      <c r="V3464" s="5">
        <f>Main[[#This Row],[Average_Cost_for_two]] * VLOOKUP(Main[[#This Row],[Currency]],'Currency'!A:B,2,FALSE)</f>
        <v>4.8</v>
      </c>
      <c r="W3464" s="5" t="str">
        <f>IF(Main[[#This Row],[Avg_Cost_USD]]&lt;10,"Low",
IF(Main[[#This Row],[Avg_Cost_USD]]&lt;=30,"Medium","High"))</f>
        <v>Low</v>
      </c>
    </row>
    <row r="3465" spans="1:23" x14ac:dyDescent="0.3">
      <c r="A3465">
        <v>311737</v>
      </c>
      <c r="B3465" t="s">
        <v>1727</v>
      </c>
      <c r="C3465">
        <v>1</v>
      </c>
      <c r="D3465" t="s">
        <v>54</v>
      </c>
      <c r="E3465" t="s">
        <v>1126</v>
      </c>
      <c r="F3465">
        <v>77.234902199999993</v>
      </c>
      <c r="G3465">
        <v>28.550512999999999</v>
      </c>
      <c r="H3465" t="s">
        <v>301</v>
      </c>
      <c r="I3465" t="s">
        <v>19</v>
      </c>
      <c r="J3465" t="s">
        <v>57</v>
      </c>
      <c r="K3465" t="s">
        <v>57</v>
      </c>
      <c r="L3465" t="s">
        <v>57</v>
      </c>
      <c r="M3465" t="s">
        <v>57</v>
      </c>
      <c r="N3465">
        <v>1</v>
      </c>
      <c r="O3465">
        <v>48</v>
      </c>
      <c r="P3465">
        <v>400</v>
      </c>
      <c r="Q3465">
        <v>3.7</v>
      </c>
      <c r="R3465">
        <v>2012</v>
      </c>
      <c r="S3465">
        <v>5</v>
      </c>
      <c r="T3465">
        <v>7</v>
      </c>
      <c r="U3465" s="1">
        <v>41036</v>
      </c>
      <c r="V3465" s="5">
        <f>Main[[#This Row],[Average_Cost_for_two]] * VLOOKUP(Main[[#This Row],[Currency]],'Currency'!A:B,2,FALSE)</f>
        <v>4.8</v>
      </c>
      <c r="W3465" s="5" t="str">
        <f>IF(Main[[#This Row],[Avg_Cost_USD]]&lt;10,"Low",
IF(Main[[#This Row],[Avg_Cost_USD]]&lt;=30,"Medium","High"))</f>
        <v>Low</v>
      </c>
    </row>
    <row r="3466" spans="1:23" x14ac:dyDescent="0.3">
      <c r="A3466">
        <v>3156</v>
      </c>
      <c r="B3466" t="s">
        <v>507</v>
      </c>
      <c r="C3466">
        <v>1</v>
      </c>
      <c r="D3466" t="s">
        <v>54</v>
      </c>
      <c r="E3466" t="s">
        <v>124</v>
      </c>
      <c r="F3466">
        <v>77.204566200000002</v>
      </c>
      <c r="G3466">
        <v>28.551366999999999</v>
      </c>
      <c r="H3466" t="s">
        <v>508</v>
      </c>
      <c r="I3466" t="s">
        <v>19</v>
      </c>
      <c r="J3466" t="s">
        <v>57</v>
      </c>
      <c r="K3466" t="s">
        <v>61</v>
      </c>
      <c r="L3466" t="s">
        <v>57</v>
      </c>
      <c r="M3466" t="s">
        <v>57</v>
      </c>
      <c r="N3466">
        <v>1</v>
      </c>
      <c r="O3466">
        <v>65</v>
      </c>
      <c r="P3466">
        <v>400</v>
      </c>
      <c r="Q3466">
        <v>3.3</v>
      </c>
      <c r="R3466">
        <v>2013</v>
      </c>
      <c r="S3466">
        <v>5</v>
      </c>
      <c r="T3466">
        <v>3</v>
      </c>
      <c r="U3466" s="1">
        <v>41397</v>
      </c>
      <c r="V3466" s="5">
        <f>Main[[#This Row],[Average_Cost_for_two]] * VLOOKUP(Main[[#This Row],[Currency]],'Currency'!A:B,2,FALSE)</f>
        <v>4.8</v>
      </c>
      <c r="W3466" s="5" t="str">
        <f>IF(Main[[#This Row],[Avg_Cost_USD]]&lt;10,"Low",
IF(Main[[#This Row],[Avg_Cost_USD]]&lt;=30,"Medium","High"))</f>
        <v>Low</v>
      </c>
    </row>
    <row r="3467" spans="1:23" x14ac:dyDescent="0.3">
      <c r="A3467">
        <v>18258483</v>
      </c>
      <c r="B3467" t="s">
        <v>4069</v>
      </c>
      <c r="C3467">
        <v>1</v>
      </c>
      <c r="D3467" t="s">
        <v>54</v>
      </c>
      <c r="E3467" t="s">
        <v>171</v>
      </c>
      <c r="F3467">
        <v>77.3079824</v>
      </c>
      <c r="G3467">
        <v>28.627967000000002</v>
      </c>
      <c r="H3467" t="s">
        <v>289</v>
      </c>
      <c r="I3467" t="s">
        <v>19</v>
      </c>
      <c r="J3467" t="s">
        <v>57</v>
      </c>
      <c r="K3467" t="s">
        <v>61</v>
      </c>
      <c r="L3467" t="s">
        <v>57</v>
      </c>
      <c r="M3467" t="s">
        <v>57</v>
      </c>
      <c r="N3467">
        <v>1</v>
      </c>
      <c r="O3467">
        <v>60</v>
      </c>
      <c r="P3467">
        <v>400</v>
      </c>
      <c r="Q3467">
        <v>3.4</v>
      </c>
      <c r="R3467">
        <v>2014</v>
      </c>
      <c r="S3467">
        <v>5</v>
      </c>
      <c r="T3467">
        <v>25</v>
      </c>
      <c r="U3467" s="1">
        <v>41784</v>
      </c>
      <c r="V3467" s="5">
        <f>Main[[#This Row],[Average_Cost_for_two]] * VLOOKUP(Main[[#This Row],[Currency]],'Currency'!A:B,2,FALSE)</f>
        <v>4.8</v>
      </c>
      <c r="W3467" s="5" t="str">
        <f>IF(Main[[#This Row],[Avg_Cost_USD]]&lt;10,"Low",
IF(Main[[#This Row],[Avg_Cost_USD]]&lt;=30,"Medium","High"))</f>
        <v>Low</v>
      </c>
    </row>
    <row r="3468" spans="1:23" x14ac:dyDescent="0.3">
      <c r="A3468">
        <v>309087</v>
      </c>
      <c r="B3468" t="s">
        <v>4070</v>
      </c>
      <c r="C3468">
        <v>1</v>
      </c>
      <c r="D3468" t="s">
        <v>54</v>
      </c>
      <c r="E3468" t="s">
        <v>1674</v>
      </c>
      <c r="F3468">
        <v>77.107504000000006</v>
      </c>
      <c r="G3468">
        <v>28.620964000000001</v>
      </c>
      <c r="H3468" t="s">
        <v>335</v>
      </c>
      <c r="I3468" t="s">
        <v>19</v>
      </c>
      <c r="J3468" t="s">
        <v>57</v>
      </c>
      <c r="K3468" t="s">
        <v>57</v>
      </c>
      <c r="L3468" t="s">
        <v>57</v>
      </c>
      <c r="M3468" t="s">
        <v>57</v>
      </c>
      <c r="N3468">
        <v>1</v>
      </c>
      <c r="O3468">
        <v>13</v>
      </c>
      <c r="P3468">
        <v>400</v>
      </c>
      <c r="Q3468">
        <v>3.1</v>
      </c>
      <c r="R3468">
        <v>2014</v>
      </c>
      <c r="S3468">
        <v>5</v>
      </c>
      <c r="T3468">
        <v>20</v>
      </c>
      <c r="U3468" s="1">
        <v>41779</v>
      </c>
      <c r="V3468" s="5">
        <f>Main[[#This Row],[Average_Cost_for_two]] * VLOOKUP(Main[[#This Row],[Currency]],'Currency'!A:B,2,FALSE)</f>
        <v>4.8</v>
      </c>
      <c r="W3468" s="5" t="str">
        <f>IF(Main[[#This Row],[Avg_Cost_USD]]&lt;10,"Low",
IF(Main[[#This Row],[Avg_Cost_USD]]&lt;=30,"Medium","High"))</f>
        <v>Low</v>
      </c>
    </row>
    <row r="3469" spans="1:23" x14ac:dyDescent="0.3">
      <c r="A3469">
        <v>17977755</v>
      </c>
      <c r="B3469" t="s">
        <v>4071</v>
      </c>
      <c r="C3469">
        <v>1</v>
      </c>
      <c r="D3469" t="s">
        <v>54</v>
      </c>
      <c r="E3469" t="s">
        <v>983</v>
      </c>
      <c r="F3469">
        <v>77.087127300000006</v>
      </c>
      <c r="G3469">
        <v>28.633156799999998</v>
      </c>
      <c r="H3469" t="s">
        <v>342</v>
      </c>
      <c r="I3469" t="s">
        <v>19</v>
      </c>
      <c r="J3469" t="s">
        <v>57</v>
      </c>
      <c r="K3469" t="s">
        <v>61</v>
      </c>
      <c r="L3469" t="s">
        <v>57</v>
      </c>
      <c r="M3469" t="s">
        <v>57</v>
      </c>
      <c r="N3469">
        <v>1</v>
      </c>
      <c r="O3469">
        <v>70</v>
      </c>
      <c r="P3469">
        <v>400</v>
      </c>
      <c r="Q3469">
        <v>3.6</v>
      </c>
      <c r="R3469">
        <v>2015</v>
      </c>
      <c r="S3469">
        <v>5</v>
      </c>
      <c r="T3469">
        <v>18</v>
      </c>
      <c r="U3469" s="1">
        <v>42142</v>
      </c>
      <c r="V3469" s="5">
        <f>Main[[#This Row],[Average_Cost_for_two]] * VLOOKUP(Main[[#This Row],[Currency]],'Currency'!A:B,2,FALSE)</f>
        <v>4.8</v>
      </c>
      <c r="W3469" s="5" t="str">
        <f>IF(Main[[#This Row],[Avg_Cost_USD]]&lt;10,"Low",
IF(Main[[#This Row],[Avg_Cost_USD]]&lt;=30,"Medium","High"))</f>
        <v>Low</v>
      </c>
    </row>
    <row r="3470" spans="1:23" x14ac:dyDescent="0.3">
      <c r="A3470">
        <v>18492050</v>
      </c>
      <c r="B3470" t="s">
        <v>4072</v>
      </c>
      <c r="C3470">
        <v>1</v>
      </c>
      <c r="D3470" t="s">
        <v>54</v>
      </c>
      <c r="E3470" t="s">
        <v>270</v>
      </c>
      <c r="F3470">
        <v>77.236007099999995</v>
      </c>
      <c r="G3470">
        <v>28.556343600000002</v>
      </c>
      <c r="H3470" t="s">
        <v>287</v>
      </c>
      <c r="I3470" t="s">
        <v>19</v>
      </c>
      <c r="J3470" t="s">
        <v>57</v>
      </c>
      <c r="K3470" t="s">
        <v>57</v>
      </c>
      <c r="L3470" t="s">
        <v>57</v>
      </c>
      <c r="M3470" t="s">
        <v>57</v>
      </c>
      <c r="N3470">
        <v>1</v>
      </c>
      <c r="O3470">
        <v>1</v>
      </c>
      <c r="P3470">
        <v>400</v>
      </c>
      <c r="Q3470">
        <v>1</v>
      </c>
      <c r="R3470">
        <v>2011</v>
      </c>
      <c r="S3470">
        <v>5</v>
      </c>
      <c r="T3470">
        <v>10</v>
      </c>
      <c r="U3470" s="1">
        <v>40673</v>
      </c>
      <c r="V3470" s="5">
        <f>Main[[#This Row],[Average_Cost_for_two]] * VLOOKUP(Main[[#This Row],[Currency]],'Currency'!A:B,2,FALSE)</f>
        <v>4.8</v>
      </c>
      <c r="W3470" s="5" t="str">
        <f>IF(Main[[#This Row],[Avg_Cost_USD]]&lt;10,"Low",
IF(Main[[#This Row],[Avg_Cost_USD]]&lt;=30,"Medium","High"))</f>
        <v>Low</v>
      </c>
    </row>
    <row r="3471" spans="1:23" x14ac:dyDescent="0.3">
      <c r="A3471">
        <v>18277180</v>
      </c>
      <c r="B3471" t="s">
        <v>4073</v>
      </c>
      <c r="C3471">
        <v>1</v>
      </c>
      <c r="D3471" t="s">
        <v>54</v>
      </c>
      <c r="E3471" t="s">
        <v>987</v>
      </c>
      <c r="F3471">
        <v>77.131222100000002</v>
      </c>
      <c r="G3471">
        <v>28.647477500000001</v>
      </c>
      <c r="H3471" t="s">
        <v>759</v>
      </c>
      <c r="I3471" t="s">
        <v>19</v>
      </c>
      <c r="J3471" t="s">
        <v>57</v>
      </c>
      <c r="K3471" t="s">
        <v>61</v>
      </c>
      <c r="L3471" t="s">
        <v>57</v>
      </c>
      <c r="M3471" t="s">
        <v>57</v>
      </c>
      <c r="N3471">
        <v>1</v>
      </c>
      <c r="O3471">
        <v>35</v>
      </c>
      <c r="P3471">
        <v>400</v>
      </c>
      <c r="Q3471">
        <v>3.3</v>
      </c>
      <c r="R3471">
        <v>2018</v>
      </c>
      <c r="S3471">
        <v>5</v>
      </c>
      <c r="T3471">
        <v>19</v>
      </c>
      <c r="U3471" s="1">
        <v>43239</v>
      </c>
      <c r="V3471" s="5">
        <f>Main[[#This Row],[Average_Cost_for_two]] * VLOOKUP(Main[[#This Row],[Currency]],'Currency'!A:B,2,FALSE)</f>
        <v>4.8</v>
      </c>
      <c r="W3471" s="5" t="str">
        <f>IF(Main[[#This Row],[Avg_Cost_USD]]&lt;10,"Low",
IF(Main[[#This Row],[Avg_Cost_USD]]&lt;=30,"Medium","High"))</f>
        <v>Low</v>
      </c>
    </row>
    <row r="3472" spans="1:23" x14ac:dyDescent="0.3">
      <c r="A3472">
        <v>301677</v>
      </c>
      <c r="B3472" t="s">
        <v>4074</v>
      </c>
      <c r="C3472">
        <v>1</v>
      </c>
      <c r="D3472" t="s">
        <v>54</v>
      </c>
      <c r="E3472" t="s">
        <v>293</v>
      </c>
      <c r="F3472">
        <v>77.162716099999997</v>
      </c>
      <c r="G3472">
        <v>28.687110000000001</v>
      </c>
      <c r="H3472" t="s">
        <v>4075</v>
      </c>
      <c r="I3472" t="s">
        <v>19</v>
      </c>
      <c r="J3472" t="s">
        <v>57</v>
      </c>
      <c r="K3472" t="s">
        <v>57</v>
      </c>
      <c r="L3472" t="s">
        <v>57</v>
      </c>
      <c r="M3472" t="s">
        <v>57</v>
      </c>
      <c r="N3472">
        <v>1</v>
      </c>
      <c r="O3472">
        <v>762</v>
      </c>
      <c r="P3472">
        <v>400</v>
      </c>
      <c r="Q3472">
        <v>4.2</v>
      </c>
      <c r="R3472">
        <v>2015</v>
      </c>
      <c r="S3472">
        <v>5</v>
      </c>
      <c r="T3472">
        <v>14</v>
      </c>
      <c r="U3472" s="1">
        <v>42138</v>
      </c>
      <c r="V3472" s="5">
        <f>Main[[#This Row],[Average_Cost_for_two]] * VLOOKUP(Main[[#This Row],[Currency]],'Currency'!A:B,2,FALSE)</f>
        <v>4.8</v>
      </c>
      <c r="W3472" s="5" t="str">
        <f>IF(Main[[#This Row],[Avg_Cost_USD]]&lt;10,"Low",
IF(Main[[#This Row],[Avg_Cost_USD]]&lt;=30,"Medium","High"))</f>
        <v>Low</v>
      </c>
    </row>
    <row r="3473" spans="1:23" x14ac:dyDescent="0.3">
      <c r="A3473">
        <v>5726</v>
      </c>
      <c r="B3473" t="s">
        <v>3955</v>
      </c>
      <c r="C3473">
        <v>1</v>
      </c>
      <c r="D3473" t="s">
        <v>54</v>
      </c>
      <c r="E3473" t="s">
        <v>990</v>
      </c>
      <c r="F3473">
        <v>77.211555500000003</v>
      </c>
      <c r="G3473">
        <v>28.536334799999999</v>
      </c>
      <c r="H3473" t="s">
        <v>508</v>
      </c>
      <c r="I3473" t="s">
        <v>19</v>
      </c>
      <c r="J3473" t="s">
        <v>57</v>
      </c>
      <c r="K3473" t="s">
        <v>61</v>
      </c>
      <c r="L3473" t="s">
        <v>57</v>
      </c>
      <c r="M3473" t="s">
        <v>57</v>
      </c>
      <c r="N3473">
        <v>1</v>
      </c>
      <c r="O3473">
        <v>145</v>
      </c>
      <c r="P3473">
        <v>400</v>
      </c>
      <c r="Q3473">
        <v>3.7</v>
      </c>
      <c r="R3473">
        <v>2016</v>
      </c>
      <c r="S3473">
        <v>5</v>
      </c>
      <c r="T3473">
        <v>6</v>
      </c>
      <c r="U3473" s="1">
        <v>42496</v>
      </c>
      <c r="V3473" s="5">
        <f>Main[[#This Row],[Average_Cost_for_two]] * VLOOKUP(Main[[#This Row],[Currency]],'Currency'!A:B,2,FALSE)</f>
        <v>4.8</v>
      </c>
      <c r="W3473" s="5" t="str">
        <f>IF(Main[[#This Row],[Avg_Cost_USD]]&lt;10,"Low",
IF(Main[[#This Row],[Avg_Cost_USD]]&lt;=30,"Medium","High"))</f>
        <v>Low</v>
      </c>
    </row>
    <row r="3474" spans="1:23" x14ac:dyDescent="0.3">
      <c r="A3474">
        <v>6182</v>
      </c>
      <c r="B3474" t="s">
        <v>3954</v>
      </c>
      <c r="C3474">
        <v>1</v>
      </c>
      <c r="D3474" t="s">
        <v>54</v>
      </c>
      <c r="E3474" t="s">
        <v>104</v>
      </c>
      <c r="F3474">
        <v>77.294916599999993</v>
      </c>
      <c r="G3474">
        <v>28.597730800000001</v>
      </c>
      <c r="H3474" t="s">
        <v>494</v>
      </c>
      <c r="I3474" t="s">
        <v>19</v>
      </c>
      <c r="J3474" t="s">
        <v>57</v>
      </c>
      <c r="K3474" t="s">
        <v>57</v>
      </c>
      <c r="L3474" t="s">
        <v>57</v>
      </c>
      <c r="M3474" t="s">
        <v>57</v>
      </c>
      <c r="N3474">
        <v>1</v>
      </c>
      <c r="O3474">
        <v>11</v>
      </c>
      <c r="P3474">
        <v>400</v>
      </c>
      <c r="Q3474">
        <v>2.8</v>
      </c>
      <c r="R3474">
        <v>2012</v>
      </c>
      <c r="S3474">
        <v>5</v>
      </c>
      <c r="T3474">
        <v>8</v>
      </c>
      <c r="U3474" s="1">
        <v>41037</v>
      </c>
      <c r="V3474" s="5">
        <f>Main[[#This Row],[Average_Cost_for_two]] * VLOOKUP(Main[[#This Row],[Currency]],'Currency'!A:B,2,FALSE)</f>
        <v>4.8</v>
      </c>
      <c r="W3474" s="5" t="str">
        <f>IF(Main[[#This Row],[Avg_Cost_USD]]&lt;10,"Low",
IF(Main[[#This Row],[Avg_Cost_USD]]&lt;=30,"Medium","High"))</f>
        <v>Low</v>
      </c>
    </row>
    <row r="3475" spans="1:23" x14ac:dyDescent="0.3">
      <c r="A3475">
        <v>18203185</v>
      </c>
      <c r="B3475" t="s">
        <v>4076</v>
      </c>
      <c r="C3475">
        <v>1</v>
      </c>
      <c r="D3475" t="s">
        <v>54</v>
      </c>
      <c r="E3475" t="s">
        <v>131</v>
      </c>
      <c r="F3475">
        <v>77.301684249999994</v>
      </c>
      <c r="G3475">
        <v>28.619569519999999</v>
      </c>
      <c r="H3475" t="s">
        <v>301</v>
      </c>
      <c r="I3475" t="s">
        <v>19</v>
      </c>
      <c r="J3475" t="s">
        <v>57</v>
      </c>
      <c r="K3475" t="s">
        <v>61</v>
      </c>
      <c r="L3475" t="s">
        <v>57</v>
      </c>
      <c r="M3475" t="s">
        <v>57</v>
      </c>
      <c r="N3475">
        <v>1</v>
      </c>
      <c r="O3475">
        <v>79</v>
      </c>
      <c r="P3475">
        <v>400</v>
      </c>
      <c r="Q3475">
        <v>3.7</v>
      </c>
      <c r="R3475">
        <v>2014</v>
      </c>
      <c r="S3475">
        <v>5</v>
      </c>
      <c r="T3475">
        <v>6</v>
      </c>
      <c r="U3475" s="1">
        <v>41765</v>
      </c>
      <c r="V3475" s="5">
        <f>Main[[#This Row],[Average_Cost_for_two]] * VLOOKUP(Main[[#This Row],[Currency]],'Currency'!A:B,2,FALSE)</f>
        <v>4.8</v>
      </c>
      <c r="W3475" s="5" t="str">
        <f>IF(Main[[#This Row],[Avg_Cost_USD]]&lt;10,"Low",
IF(Main[[#This Row],[Avg_Cost_USD]]&lt;=30,"Medium","High"))</f>
        <v>Low</v>
      </c>
    </row>
    <row r="3476" spans="1:23" x14ac:dyDescent="0.3">
      <c r="A3476">
        <v>311683</v>
      </c>
      <c r="B3476" t="s">
        <v>4077</v>
      </c>
      <c r="C3476">
        <v>1</v>
      </c>
      <c r="D3476" t="s">
        <v>54</v>
      </c>
      <c r="E3476" t="s">
        <v>376</v>
      </c>
      <c r="F3476">
        <v>77.195655900000006</v>
      </c>
      <c r="G3476">
        <v>28.523062400000001</v>
      </c>
      <c r="H3476" t="s">
        <v>335</v>
      </c>
      <c r="I3476" t="s">
        <v>19</v>
      </c>
      <c r="J3476" t="s">
        <v>57</v>
      </c>
      <c r="K3476" t="s">
        <v>57</v>
      </c>
      <c r="L3476" t="s">
        <v>57</v>
      </c>
      <c r="M3476" t="s">
        <v>57</v>
      </c>
      <c r="N3476">
        <v>1</v>
      </c>
      <c r="O3476">
        <v>1</v>
      </c>
      <c r="P3476">
        <v>400</v>
      </c>
      <c r="Q3476">
        <v>1</v>
      </c>
      <c r="R3476">
        <v>2017</v>
      </c>
      <c r="S3476">
        <v>5</v>
      </c>
      <c r="T3476">
        <v>18</v>
      </c>
      <c r="U3476" s="1">
        <v>42873</v>
      </c>
      <c r="V3476" s="5">
        <f>Main[[#This Row],[Average_Cost_for_two]] * VLOOKUP(Main[[#This Row],[Currency]],'Currency'!A:B,2,FALSE)</f>
        <v>4.8</v>
      </c>
      <c r="W3476" s="5" t="str">
        <f>IF(Main[[#This Row],[Avg_Cost_USD]]&lt;10,"Low",
IF(Main[[#This Row],[Avg_Cost_USD]]&lt;=30,"Medium","High"))</f>
        <v>Low</v>
      </c>
    </row>
    <row r="3477" spans="1:23" x14ac:dyDescent="0.3">
      <c r="A3477">
        <v>18324914</v>
      </c>
      <c r="B3477" t="s">
        <v>4078</v>
      </c>
      <c r="C3477">
        <v>1</v>
      </c>
      <c r="D3477" t="s">
        <v>54</v>
      </c>
      <c r="E3477" t="s">
        <v>1792</v>
      </c>
      <c r="F3477">
        <v>77.146741800000001</v>
      </c>
      <c r="G3477">
        <v>28.656881599999998</v>
      </c>
      <c r="H3477" t="s">
        <v>521</v>
      </c>
      <c r="I3477" t="s">
        <v>19</v>
      </c>
      <c r="J3477" t="s">
        <v>57</v>
      </c>
      <c r="K3477" t="s">
        <v>57</v>
      </c>
      <c r="L3477" t="s">
        <v>57</v>
      </c>
      <c r="M3477" t="s">
        <v>57</v>
      </c>
      <c r="N3477">
        <v>1</v>
      </c>
      <c r="O3477">
        <v>13</v>
      </c>
      <c r="P3477">
        <v>400</v>
      </c>
      <c r="Q3477">
        <v>3.2</v>
      </c>
      <c r="R3477">
        <v>2012</v>
      </c>
      <c r="S3477">
        <v>5</v>
      </c>
      <c r="T3477">
        <v>22</v>
      </c>
      <c r="U3477" s="1">
        <v>41051</v>
      </c>
      <c r="V3477" s="5">
        <f>Main[[#This Row],[Average_Cost_for_two]] * VLOOKUP(Main[[#This Row],[Currency]],'Currency'!A:B,2,FALSE)</f>
        <v>4.8</v>
      </c>
      <c r="W3477" s="5" t="str">
        <f>IF(Main[[#This Row],[Avg_Cost_USD]]&lt;10,"Low",
IF(Main[[#This Row],[Avg_Cost_USD]]&lt;=30,"Medium","High"))</f>
        <v>Low</v>
      </c>
    </row>
    <row r="3478" spans="1:23" x14ac:dyDescent="0.3">
      <c r="A3478">
        <v>18146362</v>
      </c>
      <c r="B3478" t="s">
        <v>4079</v>
      </c>
      <c r="C3478">
        <v>1</v>
      </c>
      <c r="D3478" t="s">
        <v>54</v>
      </c>
      <c r="E3478" t="s">
        <v>182</v>
      </c>
      <c r="F3478">
        <v>77.171482699999999</v>
      </c>
      <c r="G3478">
        <v>28.558275699999999</v>
      </c>
      <c r="H3478" t="s">
        <v>2097</v>
      </c>
      <c r="I3478" t="s">
        <v>19</v>
      </c>
      <c r="J3478" t="s">
        <v>57</v>
      </c>
      <c r="K3478" t="s">
        <v>57</v>
      </c>
      <c r="L3478" t="s">
        <v>57</v>
      </c>
      <c r="M3478" t="s">
        <v>57</v>
      </c>
      <c r="N3478">
        <v>1</v>
      </c>
      <c r="O3478">
        <v>3</v>
      </c>
      <c r="P3478">
        <v>400</v>
      </c>
      <c r="Q3478">
        <v>1</v>
      </c>
      <c r="R3478">
        <v>2012</v>
      </c>
      <c r="S3478">
        <v>5</v>
      </c>
      <c r="T3478">
        <v>10</v>
      </c>
      <c r="U3478" s="1">
        <v>41039</v>
      </c>
      <c r="V3478" s="5">
        <f>Main[[#This Row],[Average_Cost_for_two]] * VLOOKUP(Main[[#This Row],[Currency]],'Currency'!A:B,2,FALSE)</f>
        <v>4.8</v>
      </c>
      <c r="W3478" s="5" t="str">
        <f>IF(Main[[#This Row],[Avg_Cost_USD]]&lt;10,"Low",
IF(Main[[#This Row],[Avg_Cost_USD]]&lt;=30,"Medium","High"))</f>
        <v>Low</v>
      </c>
    </row>
    <row r="3479" spans="1:23" x14ac:dyDescent="0.3">
      <c r="A3479">
        <v>18208880</v>
      </c>
      <c r="B3479" t="s">
        <v>978</v>
      </c>
      <c r="C3479">
        <v>1</v>
      </c>
      <c r="D3479" t="s">
        <v>54</v>
      </c>
      <c r="E3479" t="s">
        <v>1665</v>
      </c>
      <c r="F3479">
        <v>77.151374300000001</v>
      </c>
      <c r="G3479">
        <v>28.693361800000002</v>
      </c>
      <c r="H3479" t="s">
        <v>980</v>
      </c>
      <c r="I3479" t="s">
        <v>19</v>
      </c>
      <c r="J3479" t="s">
        <v>57</v>
      </c>
      <c r="K3479" t="s">
        <v>61</v>
      </c>
      <c r="L3479" t="s">
        <v>57</v>
      </c>
      <c r="M3479" t="s">
        <v>57</v>
      </c>
      <c r="N3479">
        <v>1</v>
      </c>
      <c r="O3479">
        <v>156</v>
      </c>
      <c r="P3479">
        <v>400</v>
      </c>
      <c r="Q3479">
        <v>4.0999999999999996</v>
      </c>
      <c r="R3479">
        <v>2011</v>
      </c>
      <c r="S3479">
        <v>5</v>
      </c>
      <c r="T3479">
        <v>5</v>
      </c>
      <c r="U3479" s="1">
        <v>40668</v>
      </c>
      <c r="V3479" s="5">
        <f>Main[[#This Row],[Average_Cost_for_two]] * VLOOKUP(Main[[#This Row],[Currency]],'Currency'!A:B,2,FALSE)</f>
        <v>4.8</v>
      </c>
      <c r="W3479" s="5" t="str">
        <f>IF(Main[[#This Row],[Avg_Cost_USD]]&lt;10,"Low",
IF(Main[[#This Row],[Avg_Cost_USD]]&lt;=30,"Medium","High"))</f>
        <v>Low</v>
      </c>
    </row>
    <row r="3480" spans="1:23" x14ac:dyDescent="0.3">
      <c r="A3480">
        <v>4563</v>
      </c>
      <c r="B3480" t="s">
        <v>3955</v>
      </c>
      <c r="C3480">
        <v>1</v>
      </c>
      <c r="D3480" t="s">
        <v>54</v>
      </c>
      <c r="E3480" t="s">
        <v>764</v>
      </c>
      <c r="F3480">
        <v>77.106360899999999</v>
      </c>
      <c r="G3480">
        <v>28.642780599999998</v>
      </c>
      <c r="H3480" t="s">
        <v>508</v>
      </c>
      <c r="I3480" t="s">
        <v>19</v>
      </c>
      <c r="J3480" t="s">
        <v>57</v>
      </c>
      <c r="K3480" t="s">
        <v>57</v>
      </c>
      <c r="L3480" t="s">
        <v>57</v>
      </c>
      <c r="M3480" t="s">
        <v>57</v>
      </c>
      <c r="N3480">
        <v>1</v>
      </c>
      <c r="O3480">
        <v>51</v>
      </c>
      <c r="P3480">
        <v>400</v>
      </c>
      <c r="Q3480">
        <v>3.9</v>
      </c>
      <c r="R3480">
        <v>2014</v>
      </c>
      <c r="S3480">
        <v>5</v>
      </c>
      <c r="T3480">
        <v>10</v>
      </c>
      <c r="U3480" s="1">
        <v>41769</v>
      </c>
      <c r="V3480" s="5">
        <f>Main[[#This Row],[Average_Cost_for_two]] * VLOOKUP(Main[[#This Row],[Currency]],'Currency'!A:B,2,FALSE)</f>
        <v>4.8</v>
      </c>
      <c r="W3480" s="5" t="str">
        <f>IF(Main[[#This Row],[Avg_Cost_USD]]&lt;10,"Low",
IF(Main[[#This Row],[Avg_Cost_USD]]&lt;=30,"Medium","High"))</f>
        <v>Low</v>
      </c>
    </row>
    <row r="3481" spans="1:23" x14ac:dyDescent="0.3">
      <c r="A3481">
        <v>18492109</v>
      </c>
      <c r="B3481" t="s">
        <v>4080</v>
      </c>
      <c r="C3481">
        <v>1</v>
      </c>
      <c r="D3481" t="s">
        <v>54</v>
      </c>
      <c r="E3481" t="s">
        <v>764</v>
      </c>
      <c r="F3481">
        <v>0</v>
      </c>
      <c r="G3481">
        <v>0</v>
      </c>
      <c r="H3481" t="s">
        <v>4081</v>
      </c>
      <c r="I3481" t="s">
        <v>19</v>
      </c>
      <c r="J3481" t="s">
        <v>57</v>
      </c>
      <c r="K3481" t="s">
        <v>57</v>
      </c>
      <c r="L3481" t="s">
        <v>57</v>
      </c>
      <c r="M3481" t="s">
        <v>57</v>
      </c>
      <c r="N3481">
        <v>1</v>
      </c>
      <c r="O3481">
        <v>1</v>
      </c>
      <c r="P3481">
        <v>400</v>
      </c>
      <c r="Q3481">
        <v>1</v>
      </c>
      <c r="R3481">
        <v>2013</v>
      </c>
      <c r="S3481">
        <v>5</v>
      </c>
      <c r="T3481">
        <v>10</v>
      </c>
      <c r="U3481" s="1">
        <v>41404</v>
      </c>
      <c r="V3481" s="5">
        <f>Main[[#This Row],[Average_Cost_for_two]] * VLOOKUP(Main[[#This Row],[Currency]],'Currency'!A:B,2,FALSE)</f>
        <v>4.8</v>
      </c>
      <c r="W3481" s="5" t="str">
        <f>IF(Main[[#This Row],[Avg_Cost_USD]]&lt;10,"Low",
IF(Main[[#This Row],[Avg_Cost_USD]]&lt;=30,"Medium","High"))</f>
        <v>Low</v>
      </c>
    </row>
    <row r="3482" spans="1:23" x14ac:dyDescent="0.3">
      <c r="A3482">
        <v>302159</v>
      </c>
      <c r="B3482" t="s">
        <v>4082</v>
      </c>
      <c r="C3482">
        <v>1</v>
      </c>
      <c r="D3482" t="s">
        <v>54</v>
      </c>
      <c r="E3482" t="s">
        <v>1081</v>
      </c>
      <c r="F3482">
        <v>77.211279200000007</v>
      </c>
      <c r="G3482">
        <v>28.640747399999999</v>
      </c>
      <c r="H3482" t="s">
        <v>337</v>
      </c>
      <c r="I3482" t="s">
        <v>19</v>
      </c>
      <c r="J3482" t="s">
        <v>57</v>
      </c>
      <c r="K3482" t="s">
        <v>57</v>
      </c>
      <c r="L3482" t="s">
        <v>57</v>
      </c>
      <c r="M3482" t="s">
        <v>57</v>
      </c>
      <c r="N3482">
        <v>1</v>
      </c>
      <c r="O3482">
        <v>18</v>
      </c>
      <c r="P3482">
        <v>400</v>
      </c>
      <c r="Q3482">
        <v>3.2</v>
      </c>
      <c r="R3482">
        <v>2011</v>
      </c>
      <c r="S3482">
        <v>5</v>
      </c>
      <c r="T3482">
        <v>3</v>
      </c>
      <c r="U3482" s="1">
        <v>40666</v>
      </c>
      <c r="V3482" s="5">
        <f>Main[[#This Row],[Average_Cost_for_two]] * VLOOKUP(Main[[#This Row],[Currency]],'Currency'!A:B,2,FALSE)</f>
        <v>4.8</v>
      </c>
      <c r="W3482" s="5" t="str">
        <f>IF(Main[[#This Row],[Avg_Cost_USD]]&lt;10,"Low",
IF(Main[[#This Row],[Avg_Cost_USD]]&lt;=30,"Medium","High"))</f>
        <v>Low</v>
      </c>
    </row>
    <row r="3483" spans="1:23" x14ac:dyDescent="0.3">
      <c r="A3483">
        <v>18435287</v>
      </c>
      <c r="B3483" t="s">
        <v>978</v>
      </c>
      <c r="C3483">
        <v>1</v>
      </c>
      <c r="D3483" t="s">
        <v>54</v>
      </c>
      <c r="E3483" t="s">
        <v>295</v>
      </c>
      <c r="F3483">
        <v>77.162221900000006</v>
      </c>
      <c r="G3483">
        <v>28.592153499999998</v>
      </c>
      <c r="H3483" t="s">
        <v>980</v>
      </c>
      <c r="I3483" t="s">
        <v>19</v>
      </c>
      <c r="J3483" t="s">
        <v>57</v>
      </c>
      <c r="K3483" t="s">
        <v>61</v>
      </c>
      <c r="L3483" t="s">
        <v>57</v>
      </c>
      <c r="M3483" t="s">
        <v>57</v>
      </c>
      <c r="N3483">
        <v>1</v>
      </c>
      <c r="O3483">
        <v>4</v>
      </c>
      <c r="P3483">
        <v>400</v>
      </c>
      <c r="Q3483">
        <v>3.2</v>
      </c>
      <c r="R3483">
        <v>2013</v>
      </c>
      <c r="S3483">
        <v>5</v>
      </c>
      <c r="T3483">
        <v>11</v>
      </c>
      <c r="U3483" s="1">
        <v>41405</v>
      </c>
      <c r="V3483" s="5">
        <f>Main[[#This Row],[Average_Cost_for_two]] * VLOOKUP(Main[[#This Row],[Currency]],'Currency'!A:B,2,FALSE)</f>
        <v>4.8</v>
      </c>
      <c r="W3483" s="5" t="str">
        <f>IF(Main[[#This Row],[Avg_Cost_USD]]&lt;10,"Low",
IF(Main[[#This Row],[Avg_Cost_USD]]&lt;=30,"Medium","High"))</f>
        <v>Low</v>
      </c>
    </row>
    <row r="3484" spans="1:23" x14ac:dyDescent="0.3">
      <c r="A3484">
        <v>300873</v>
      </c>
      <c r="B3484" t="s">
        <v>4083</v>
      </c>
      <c r="C3484">
        <v>1</v>
      </c>
      <c r="D3484" t="s">
        <v>54</v>
      </c>
      <c r="E3484" t="s">
        <v>101</v>
      </c>
      <c r="F3484">
        <v>77.140651800000001</v>
      </c>
      <c r="G3484">
        <v>28.70384</v>
      </c>
      <c r="H3484" t="s">
        <v>410</v>
      </c>
      <c r="I3484" t="s">
        <v>19</v>
      </c>
      <c r="J3484" t="s">
        <v>57</v>
      </c>
      <c r="K3484" t="s">
        <v>61</v>
      </c>
      <c r="L3484" t="s">
        <v>57</v>
      </c>
      <c r="M3484" t="s">
        <v>57</v>
      </c>
      <c r="N3484">
        <v>1</v>
      </c>
      <c r="O3484">
        <v>72</v>
      </c>
      <c r="P3484">
        <v>400</v>
      </c>
      <c r="Q3484">
        <v>3.3</v>
      </c>
      <c r="R3484">
        <v>2013</v>
      </c>
      <c r="S3484">
        <v>5</v>
      </c>
      <c r="T3484">
        <v>22</v>
      </c>
      <c r="U3484" s="1">
        <v>41416</v>
      </c>
      <c r="V3484" s="5">
        <f>Main[[#This Row],[Average_Cost_for_two]] * VLOOKUP(Main[[#This Row],[Currency]],'Currency'!A:B,2,FALSE)</f>
        <v>4.8</v>
      </c>
      <c r="W3484" s="5" t="str">
        <f>IF(Main[[#This Row],[Avg_Cost_USD]]&lt;10,"Low",
IF(Main[[#This Row],[Avg_Cost_USD]]&lt;=30,"Medium","High"))</f>
        <v>Low</v>
      </c>
    </row>
    <row r="3485" spans="1:23" x14ac:dyDescent="0.3">
      <c r="A3485">
        <v>18396358</v>
      </c>
      <c r="B3485" t="s">
        <v>507</v>
      </c>
      <c r="C3485">
        <v>1</v>
      </c>
      <c r="D3485" t="s">
        <v>54</v>
      </c>
      <c r="E3485" t="s">
        <v>160</v>
      </c>
      <c r="F3485">
        <v>77.296387600000003</v>
      </c>
      <c r="G3485">
        <v>28.6427625</v>
      </c>
      <c r="H3485" t="s">
        <v>508</v>
      </c>
      <c r="I3485" t="s">
        <v>19</v>
      </c>
      <c r="J3485" t="s">
        <v>57</v>
      </c>
      <c r="K3485" t="s">
        <v>57</v>
      </c>
      <c r="L3485" t="s">
        <v>57</v>
      </c>
      <c r="M3485" t="s">
        <v>57</v>
      </c>
      <c r="N3485">
        <v>1</v>
      </c>
      <c r="O3485">
        <v>1</v>
      </c>
      <c r="P3485">
        <v>400</v>
      </c>
      <c r="Q3485">
        <v>1</v>
      </c>
      <c r="R3485">
        <v>2011</v>
      </c>
      <c r="S3485">
        <v>5</v>
      </c>
      <c r="T3485">
        <v>20</v>
      </c>
      <c r="U3485" s="1">
        <v>40683</v>
      </c>
      <c r="V3485" s="5">
        <f>Main[[#This Row],[Average_Cost_for_two]] * VLOOKUP(Main[[#This Row],[Currency]],'Currency'!A:B,2,FALSE)</f>
        <v>4.8</v>
      </c>
      <c r="W3485" s="5" t="str">
        <f>IF(Main[[#This Row],[Avg_Cost_USD]]&lt;10,"Low",
IF(Main[[#This Row],[Avg_Cost_USD]]&lt;=30,"Medium","High"))</f>
        <v>Low</v>
      </c>
    </row>
    <row r="3486" spans="1:23" x14ac:dyDescent="0.3">
      <c r="A3486">
        <v>311421</v>
      </c>
      <c r="B3486" t="s">
        <v>4084</v>
      </c>
      <c r="C3486">
        <v>1</v>
      </c>
      <c r="D3486" t="s">
        <v>54</v>
      </c>
      <c r="E3486" t="s">
        <v>991</v>
      </c>
      <c r="F3486">
        <v>77.12720487</v>
      </c>
      <c r="G3486">
        <v>28.665948409999999</v>
      </c>
      <c r="H3486" t="s">
        <v>339</v>
      </c>
      <c r="I3486" t="s">
        <v>19</v>
      </c>
      <c r="J3486" t="s">
        <v>57</v>
      </c>
      <c r="K3486" t="s">
        <v>61</v>
      </c>
      <c r="L3486" t="s">
        <v>57</v>
      </c>
      <c r="M3486" t="s">
        <v>57</v>
      </c>
      <c r="N3486">
        <v>1</v>
      </c>
      <c r="O3486">
        <v>89</v>
      </c>
      <c r="P3486">
        <v>400</v>
      </c>
      <c r="Q3486">
        <v>3.9</v>
      </c>
      <c r="R3486">
        <v>2016</v>
      </c>
      <c r="S3486">
        <v>5</v>
      </c>
      <c r="T3486">
        <v>16</v>
      </c>
      <c r="U3486" s="1">
        <v>42506</v>
      </c>
      <c r="V3486" s="5">
        <f>Main[[#This Row],[Average_Cost_for_two]] * VLOOKUP(Main[[#This Row],[Currency]],'Currency'!A:B,2,FALSE)</f>
        <v>4.8</v>
      </c>
      <c r="W3486" s="5" t="str">
        <f>IF(Main[[#This Row],[Avg_Cost_USD]]&lt;10,"Low",
IF(Main[[#This Row],[Avg_Cost_USD]]&lt;=30,"Medium","High"))</f>
        <v>Low</v>
      </c>
    </row>
    <row r="3487" spans="1:23" x14ac:dyDescent="0.3">
      <c r="A3487">
        <v>307075</v>
      </c>
      <c r="B3487" t="s">
        <v>3954</v>
      </c>
      <c r="C3487">
        <v>1</v>
      </c>
      <c r="D3487" t="s">
        <v>54</v>
      </c>
      <c r="E3487" t="s">
        <v>996</v>
      </c>
      <c r="F3487">
        <v>77.184919199999996</v>
      </c>
      <c r="G3487">
        <v>28.640688900000001</v>
      </c>
      <c r="H3487" t="s">
        <v>494</v>
      </c>
      <c r="I3487" t="s">
        <v>19</v>
      </c>
      <c r="J3487" t="s">
        <v>57</v>
      </c>
      <c r="K3487" t="s">
        <v>57</v>
      </c>
      <c r="L3487" t="s">
        <v>57</v>
      </c>
      <c r="M3487" t="s">
        <v>57</v>
      </c>
      <c r="N3487">
        <v>1</v>
      </c>
      <c r="O3487">
        <v>33</v>
      </c>
      <c r="P3487">
        <v>400</v>
      </c>
      <c r="Q3487">
        <v>2.8</v>
      </c>
      <c r="R3487">
        <v>2018</v>
      </c>
      <c r="S3487">
        <v>5</v>
      </c>
      <c r="T3487">
        <v>27</v>
      </c>
      <c r="U3487" s="1">
        <v>43247</v>
      </c>
      <c r="V3487" s="5">
        <f>Main[[#This Row],[Average_Cost_for_two]] * VLOOKUP(Main[[#This Row],[Currency]],'Currency'!A:B,2,FALSE)</f>
        <v>4.8</v>
      </c>
      <c r="W3487" s="5" t="str">
        <f>IF(Main[[#This Row],[Avg_Cost_USD]]&lt;10,"Low",
IF(Main[[#This Row],[Avg_Cost_USD]]&lt;=30,"Medium","High"))</f>
        <v>Low</v>
      </c>
    </row>
    <row r="3488" spans="1:23" x14ac:dyDescent="0.3">
      <c r="A3488">
        <v>18454700</v>
      </c>
      <c r="B3488" t="s">
        <v>4085</v>
      </c>
      <c r="C3488">
        <v>1</v>
      </c>
      <c r="D3488" t="s">
        <v>54</v>
      </c>
      <c r="E3488" t="s">
        <v>1087</v>
      </c>
      <c r="F3488">
        <v>77.120516109999997</v>
      </c>
      <c r="G3488">
        <v>28.641006770000001</v>
      </c>
      <c r="H3488" t="s">
        <v>342</v>
      </c>
      <c r="I3488" t="s">
        <v>19</v>
      </c>
      <c r="J3488" t="s">
        <v>57</v>
      </c>
      <c r="K3488" t="s">
        <v>57</v>
      </c>
      <c r="L3488" t="s">
        <v>57</v>
      </c>
      <c r="M3488" t="s">
        <v>57</v>
      </c>
      <c r="N3488">
        <v>1</v>
      </c>
      <c r="O3488">
        <v>11</v>
      </c>
      <c r="P3488">
        <v>400</v>
      </c>
      <c r="Q3488">
        <v>3.3</v>
      </c>
      <c r="R3488">
        <v>2015</v>
      </c>
      <c r="S3488">
        <v>5</v>
      </c>
      <c r="T3488">
        <v>11</v>
      </c>
      <c r="U3488" s="1">
        <v>42135</v>
      </c>
      <c r="V3488" s="5">
        <f>Main[[#This Row],[Average_Cost_for_two]] * VLOOKUP(Main[[#This Row],[Currency]],'Currency'!A:B,2,FALSE)</f>
        <v>4.8</v>
      </c>
      <c r="W3488" s="5" t="str">
        <f>IF(Main[[#This Row],[Avg_Cost_USD]]&lt;10,"Low",
IF(Main[[#This Row],[Avg_Cost_USD]]&lt;=30,"Medium","High"))</f>
        <v>Low</v>
      </c>
    </row>
    <row r="3489" spans="1:23" x14ac:dyDescent="0.3">
      <c r="A3489">
        <v>18441687</v>
      </c>
      <c r="B3489" t="s">
        <v>4086</v>
      </c>
      <c r="C3489">
        <v>1</v>
      </c>
      <c r="D3489" t="s">
        <v>54</v>
      </c>
      <c r="E3489" t="s">
        <v>1539</v>
      </c>
      <c r="F3489">
        <v>77.167254299999996</v>
      </c>
      <c r="G3489">
        <v>28.5877965</v>
      </c>
      <c r="H3489" t="s">
        <v>733</v>
      </c>
      <c r="I3489" t="s">
        <v>19</v>
      </c>
      <c r="J3489" t="s">
        <v>57</v>
      </c>
      <c r="K3489" t="s">
        <v>57</v>
      </c>
      <c r="L3489" t="s">
        <v>57</v>
      </c>
      <c r="M3489" t="s">
        <v>57</v>
      </c>
      <c r="N3489">
        <v>1</v>
      </c>
      <c r="O3489">
        <v>6</v>
      </c>
      <c r="P3489">
        <v>400</v>
      </c>
      <c r="Q3489">
        <v>3.1</v>
      </c>
      <c r="R3489">
        <v>2018</v>
      </c>
      <c r="S3489">
        <v>5</v>
      </c>
      <c r="T3489">
        <v>12</v>
      </c>
      <c r="U3489" s="1">
        <v>43232</v>
      </c>
      <c r="V3489" s="5">
        <f>Main[[#This Row],[Average_Cost_for_two]] * VLOOKUP(Main[[#This Row],[Currency]],'Currency'!A:B,2,FALSE)</f>
        <v>4.8</v>
      </c>
      <c r="W3489" s="5" t="str">
        <f>IF(Main[[#This Row],[Avg_Cost_USD]]&lt;10,"Low",
IF(Main[[#This Row],[Avg_Cost_USD]]&lt;=30,"Medium","High"))</f>
        <v>Low</v>
      </c>
    </row>
    <row r="3490" spans="1:23" x14ac:dyDescent="0.3">
      <c r="A3490">
        <v>305640</v>
      </c>
      <c r="B3490" t="s">
        <v>4087</v>
      </c>
      <c r="C3490">
        <v>1</v>
      </c>
      <c r="D3490" t="s">
        <v>54</v>
      </c>
      <c r="E3490" t="s">
        <v>1095</v>
      </c>
      <c r="F3490">
        <v>77.216668900000002</v>
      </c>
      <c r="G3490">
        <v>28.547791499999999</v>
      </c>
      <c r="H3490" t="s">
        <v>4088</v>
      </c>
      <c r="I3490" t="s">
        <v>19</v>
      </c>
      <c r="J3490" t="s">
        <v>57</v>
      </c>
      <c r="K3490" t="s">
        <v>57</v>
      </c>
      <c r="L3490" t="s">
        <v>57</v>
      </c>
      <c r="M3490" t="s">
        <v>57</v>
      </c>
      <c r="N3490">
        <v>1</v>
      </c>
      <c r="O3490">
        <v>43</v>
      </c>
      <c r="P3490">
        <v>400</v>
      </c>
      <c r="Q3490">
        <v>3.6</v>
      </c>
      <c r="R3490">
        <v>2016</v>
      </c>
      <c r="S3490">
        <v>5</v>
      </c>
      <c r="T3490">
        <v>14</v>
      </c>
      <c r="U3490" s="1">
        <v>42504</v>
      </c>
      <c r="V3490" s="5">
        <f>Main[[#This Row],[Average_Cost_for_two]] * VLOOKUP(Main[[#This Row],[Currency]],'Currency'!A:B,2,FALSE)</f>
        <v>4.8</v>
      </c>
      <c r="W3490" s="5" t="str">
        <f>IF(Main[[#This Row],[Avg_Cost_USD]]&lt;10,"Low",
IF(Main[[#This Row],[Avg_Cost_USD]]&lt;=30,"Medium","High"))</f>
        <v>Low</v>
      </c>
    </row>
    <row r="3491" spans="1:23" x14ac:dyDescent="0.3">
      <c r="A3491">
        <v>301517</v>
      </c>
      <c r="B3491" t="s">
        <v>4024</v>
      </c>
      <c r="C3491">
        <v>1</v>
      </c>
      <c r="D3491" t="s">
        <v>54</v>
      </c>
      <c r="E3491" t="s">
        <v>164</v>
      </c>
      <c r="F3491">
        <v>77.156964500000001</v>
      </c>
      <c r="G3491">
        <v>28.715212300000001</v>
      </c>
      <c r="H3491" t="s">
        <v>410</v>
      </c>
      <c r="I3491" t="s">
        <v>19</v>
      </c>
      <c r="J3491" t="s">
        <v>57</v>
      </c>
      <c r="K3491" t="s">
        <v>57</v>
      </c>
      <c r="L3491" t="s">
        <v>57</v>
      </c>
      <c r="M3491" t="s">
        <v>57</v>
      </c>
      <c r="N3491">
        <v>1</v>
      </c>
      <c r="O3491">
        <v>23</v>
      </c>
      <c r="P3491">
        <v>400</v>
      </c>
      <c r="Q3491">
        <v>3.1</v>
      </c>
      <c r="R3491">
        <v>2018</v>
      </c>
      <c r="S3491">
        <v>5</v>
      </c>
      <c r="T3491">
        <v>11</v>
      </c>
      <c r="U3491" s="1">
        <v>43231</v>
      </c>
      <c r="V3491" s="5">
        <f>Main[[#This Row],[Average_Cost_for_two]] * VLOOKUP(Main[[#This Row],[Currency]],'Currency'!A:B,2,FALSE)</f>
        <v>4.8</v>
      </c>
      <c r="W3491" s="5" t="str">
        <f>IF(Main[[#This Row],[Avg_Cost_USD]]&lt;10,"Low",
IF(Main[[#This Row],[Avg_Cost_USD]]&lt;=30,"Medium","High"))</f>
        <v>Low</v>
      </c>
    </row>
    <row r="3492" spans="1:23" x14ac:dyDescent="0.3">
      <c r="A3492">
        <v>18168154</v>
      </c>
      <c r="B3492" t="s">
        <v>4089</v>
      </c>
      <c r="C3492">
        <v>1</v>
      </c>
      <c r="D3492" t="s">
        <v>54</v>
      </c>
      <c r="E3492" t="s">
        <v>149</v>
      </c>
      <c r="F3492">
        <v>77.105725399999997</v>
      </c>
      <c r="G3492">
        <v>28.640095899999999</v>
      </c>
      <c r="H3492" t="s">
        <v>289</v>
      </c>
      <c r="I3492" t="s">
        <v>19</v>
      </c>
      <c r="J3492" t="s">
        <v>57</v>
      </c>
      <c r="K3492" t="s">
        <v>57</v>
      </c>
      <c r="L3492" t="s">
        <v>57</v>
      </c>
      <c r="M3492" t="s">
        <v>57</v>
      </c>
      <c r="N3492">
        <v>1</v>
      </c>
      <c r="O3492">
        <v>11</v>
      </c>
      <c r="P3492">
        <v>400</v>
      </c>
      <c r="Q3492">
        <v>3.2</v>
      </c>
      <c r="R3492">
        <v>2016</v>
      </c>
      <c r="S3492">
        <v>5</v>
      </c>
      <c r="T3492">
        <v>11</v>
      </c>
      <c r="U3492" s="1">
        <v>42501</v>
      </c>
      <c r="V3492" s="5">
        <f>Main[[#This Row],[Average_Cost_for_two]] * VLOOKUP(Main[[#This Row],[Currency]],'Currency'!A:B,2,FALSE)</f>
        <v>4.8</v>
      </c>
      <c r="W3492" s="5" t="str">
        <f>IF(Main[[#This Row],[Avg_Cost_USD]]&lt;10,"Low",
IF(Main[[#This Row],[Avg_Cost_USD]]&lt;=30,"Medium","High"))</f>
        <v>Low</v>
      </c>
    </row>
    <row r="3493" spans="1:23" x14ac:dyDescent="0.3">
      <c r="A3493">
        <v>18394443</v>
      </c>
      <c r="B3493" t="s">
        <v>4090</v>
      </c>
      <c r="C3493">
        <v>1</v>
      </c>
      <c r="D3493" t="s">
        <v>54</v>
      </c>
      <c r="E3493" t="s">
        <v>432</v>
      </c>
      <c r="F3493">
        <v>0</v>
      </c>
      <c r="G3493">
        <v>0</v>
      </c>
      <c r="H3493" t="s">
        <v>424</v>
      </c>
      <c r="I3493" t="s">
        <v>19</v>
      </c>
      <c r="J3493" t="s">
        <v>57</v>
      </c>
      <c r="K3493" t="s">
        <v>57</v>
      </c>
      <c r="L3493" t="s">
        <v>57</v>
      </c>
      <c r="M3493" t="s">
        <v>57</v>
      </c>
      <c r="N3493">
        <v>1</v>
      </c>
      <c r="O3493">
        <v>1</v>
      </c>
      <c r="P3493">
        <v>400</v>
      </c>
      <c r="Q3493">
        <v>1</v>
      </c>
      <c r="R3493">
        <v>2012</v>
      </c>
      <c r="S3493">
        <v>5</v>
      </c>
      <c r="T3493">
        <v>12</v>
      </c>
      <c r="U3493" s="1">
        <v>41041</v>
      </c>
      <c r="V3493" s="5">
        <f>Main[[#This Row],[Average_Cost_for_two]] * VLOOKUP(Main[[#This Row],[Currency]],'Currency'!A:B,2,FALSE)</f>
        <v>4.8</v>
      </c>
      <c r="W3493" s="5" t="str">
        <f>IF(Main[[#This Row],[Avg_Cost_USD]]&lt;10,"Low",
IF(Main[[#This Row],[Avg_Cost_USD]]&lt;=30,"Medium","High"))</f>
        <v>Low</v>
      </c>
    </row>
    <row r="3494" spans="1:23" x14ac:dyDescent="0.3">
      <c r="A3494">
        <v>18333392</v>
      </c>
      <c r="B3494" t="s">
        <v>4091</v>
      </c>
      <c r="C3494">
        <v>1</v>
      </c>
      <c r="D3494" t="s">
        <v>54</v>
      </c>
      <c r="E3494" t="s">
        <v>1248</v>
      </c>
      <c r="F3494">
        <v>77.070162400000001</v>
      </c>
      <c r="G3494">
        <v>28.644572199999999</v>
      </c>
      <c r="H3494" t="s">
        <v>342</v>
      </c>
      <c r="I3494" t="s">
        <v>19</v>
      </c>
      <c r="J3494" t="s">
        <v>57</v>
      </c>
      <c r="K3494" t="s">
        <v>57</v>
      </c>
      <c r="L3494" t="s">
        <v>57</v>
      </c>
      <c r="M3494" t="s">
        <v>57</v>
      </c>
      <c r="N3494">
        <v>1</v>
      </c>
      <c r="O3494">
        <v>6</v>
      </c>
      <c r="P3494">
        <v>400</v>
      </c>
      <c r="Q3494">
        <v>3</v>
      </c>
      <c r="R3494">
        <v>2015</v>
      </c>
      <c r="S3494">
        <v>5</v>
      </c>
      <c r="T3494">
        <v>25</v>
      </c>
      <c r="U3494" s="1">
        <v>42149</v>
      </c>
      <c r="V3494" s="5">
        <f>Main[[#This Row],[Average_Cost_for_two]] * VLOOKUP(Main[[#This Row],[Currency]],'Currency'!A:B,2,FALSE)</f>
        <v>4.8</v>
      </c>
      <c r="W3494" s="5" t="str">
        <f>IF(Main[[#This Row],[Avg_Cost_USD]]&lt;10,"Low",
IF(Main[[#This Row],[Avg_Cost_USD]]&lt;=30,"Medium","High"))</f>
        <v>Low</v>
      </c>
    </row>
    <row r="3495" spans="1:23" x14ac:dyDescent="0.3">
      <c r="A3495">
        <v>6253</v>
      </c>
      <c r="B3495" t="s">
        <v>4092</v>
      </c>
      <c r="C3495">
        <v>1</v>
      </c>
      <c r="D3495" t="s">
        <v>54</v>
      </c>
      <c r="E3495" t="s">
        <v>152</v>
      </c>
      <c r="F3495">
        <v>77.318190560000005</v>
      </c>
      <c r="G3495">
        <v>28.671216780000002</v>
      </c>
      <c r="H3495" t="s">
        <v>410</v>
      </c>
      <c r="I3495" t="s">
        <v>19</v>
      </c>
      <c r="J3495" t="s">
        <v>57</v>
      </c>
      <c r="K3495" t="s">
        <v>57</v>
      </c>
      <c r="L3495" t="s">
        <v>57</v>
      </c>
      <c r="M3495" t="s">
        <v>57</v>
      </c>
      <c r="N3495">
        <v>1</v>
      </c>
      <c r="O3495">
        <v>21</v>
      </c>
      <c r="P3495">
        <v>400</v>
      </c>
      <c r="Q3495">
        <v>3.3</v>
      </c>
      <c r="R3495">
        <v>2014</v>
      </c>
      <c r="S3495">
        <v>5</v>
      </c>
      <c r="T3495">
        <v>10</v>
      </c>
      <c r="U3495" s="1">
        <v>41769</v>
      </c>
      <c r="V3495" s="5">
        <f>Main[[#This Row],[Average_Cost_for_two]] * VLOOKUP(Main[[#This Row],[Currency]],'Currency'!A:B,2,FALSE)</f>
        <v>4.8</v>
      </c>
      <c r="W3495" s="5" t="str">
        <f>IF(Main[[#This Row],[Avg_Cost_USD]]&lt;10,"Low",
IF(Main[[#This Row],[Avg_Cost_USD]]&lt;=30,"Medium","High"))</f>
        <v>Low</v>
      </c>
    </row>
    <row r="3496" spans="1:23" x14ac:dyDescent="0.3">
      <c r="A3496">
        <v>7594</v>
      </c>
      <c r="B3496" t="s">
        <v>4093</v>
      </c>
      <c r="C3496">
        <v>1</v>
      </c>
      <c r="D3496" t="s">
        <v>54</v>
      </c>
      <c r="E3496" t="s">
        <v>194</v>
      </c>
      <c r="F3496">
        <v>77.254055699999995</v>
      </c>
      <c r="G3496">
        <v>28.525571899999999</v>
      </c>
      <c r="H3496" t="s">
        <v>3834</v>
      </c>
      <c r="I3496" t="s">
        <v>19</v>
      </c>
      <c r="J3496" t="s">
        <v>57</v>
      </c>
      <c r="K3496" t="s">
        <v>57</v>
      </c>
      <c r="L3496" t="s">
        <v>57</v>
      </c>
      <c r="M3496" t="s">
        <v>57</v>
      </c>
      <c r="N3496">
        <v>1</v>
      </c>
      <c r="O3496">
        <v>7</v>
      </c>
      <c r="P3496">
        <v>400</v>
      </c>
      <c r="Q3496">
        <v>3</v>
      </c>
      <c r="R3496">
        <v>2012</v>
      </c>
      <c r="S3496">
        <v>4</v>
      </c>
      <c r="T3496">
        <v>13</v>
      </c>
      <c r="U3496" s="1">
        <v>41012</v>
      </c>
      <c r="V3496" s="5">
        <f>Main[[#This Row],[Average_Cost_for_two]] * VLOOKUP(Main[[#This Row],[Currency]],'Currency'!A:B,2,FALSE)</f>
        <v>4.8</v>
      </c>
      <c r="W3496" s="5" t="str">
        <f>IF(Main[[#This Row],[Avg_Cost_USD]]&lt;10,"Low",
IF(Main[[#This Row],[Avg_Cost_USD]]&lt;=30,"Medium","High"))</f>
        <v>Low</v>
      </c>
    </row>
    <row r="3497" spans="1:23" x14ac:dyDescent="0.3">
      <c r="A3497">
        <v>310858</v>
      </c>
      <c r="B3497" t="s">
        <v>4094</v>
      </c>
      <c r="C3497">
        <v>1</v>
      </c>
      <c r="D3497" t="s">
        <v>54</v>
      </c>
      <c r="E3497" t="s">
        <v>284</v>
      </c>
      <c r="F3497">
        <v>77.306470500000003</v>
      </c>
      <c r="G3497">
        <v>28.6596774</v>
      </c>
      <c r="H3497" t="s">
        <v>315</v>
      </c>
      <c r="I3497" t="s">
        <v>19</v>
      </c>
      <c r="J3497" t="s">
        <v>57</v>
      </c>
      <c r="K3497" t="s">
        <v>57</v>
      </c>
      <c r="L3497" t="s">
        <v>57</v>
      </c>
      <c r="M3497" t="s">
        <v>57</v>
      </c>
      <c r="N3497">
        <v>1</v>
      </c>
      <c r="O3497">
        <v>9</v>
      </c>
      <c r="P3497">
        <v>400</v>
      </c>
      <c r="Q3497">
        <v>2.8</v>
      </c>
      <c r="R3497">
        <v>2016</v>
      </c>
      <c r="S3497">
        <v>4</v>
      </c>
      <c r="T3497">
        <v>8</v>
      </c>
      <c r="U3497" s="1">
        <v>42468</v>
      </c>
      <c r="V3497" s="5">
        <f>Main[[#This Row],[Average_Cost_for_two]] * VLOOKUP(Main[[#This Row],[Currency]],'Currency'!A:B,2,FALSE)</f>
        <v>4.8</v>
      </c>
      <c r="W3497" s="5" t="str">
        <f>IF(Main[[#This Row],[Avg_Cost_USD]]&lt;10,"Low",
IF(Main[[#This Row],[Avg_Cost_USD]]&lt;=30,"Medium","High"))</f>
        <v>Low</v>
      </c>
    </row>
    <row r="3498" spans="1:23" x14ac:dyDescent="0.3">
      <c r="A3498">
        <v>18377920</v>
      </c>
      <c r="B3498" t="s">
        <v>4095</v>
      </c>
      <c r="C3498">
        <v>1</v>
      </c>
      <c r="D3498" t="s">
        <v>54</v>
      </c>
      <c r="E3498" t="s">
        <v>284</v>
      </c>
      <c r="F3498">
        <v>77.306519899999998</v>
      </c>
      <c r="G3498">
        <v>28.659426</v>
      </c>
      <c r="H3498" t="s">
        <v>298</v>
      </c>
      <c r="I3498" t="s">
        <v>19</v>
      </c>
      <c r="J3498" t="s">
        <v>57</v>
      </c>
      <c r="K3498" t="s">
        <v>57</v>
      </c>
      <c r="L3498" t="s">
        <v>57</v>
      </c>
      <c r="M3498" t="s">
        <v>57</v>
      </c>
      <c r="N3498">
        <v>1</v>
      </c>
      <c r="O3498">
        <v>2</v>
      </c>
      <c r="P3498">
        <v>400</v>
      </c>
      <c r="Q3498">
        <v>1</v>
      </c>
      <c r="R3498">
        <v>2018</v>
      </c>
      <c r="S3498">
        <v>4</v>
      </c>
      <c r="T3498">
        <v>28</v>
      </c>
      <c r="U3498" s="1">
        <v>43218</v>
      </c>
      <c r="V3498" s="5">
        <f>Main[[#This Row],[Average_Cost_for_two]] * VLOOKUP(Main[[#This Row],[Currency]],'Currency'!A:B,2,FALSE)</f>
        <v>4.8</v>
      </c>
      <c r="W3498" s="5" t="str">
        <f>IF(Main[[#This Row],[Avg_Cost_USD]]&lt;10,"Low",
IF(Main[[#This Row],[Avg_Cost_USD]]&lt;=30,"Medium","High"))</f>
        <v>Low</v>
      </c>
    </row>
    <row r="3499" spans="1:23" x14ac:dyDescent="0.3">
      <c r="A3499">
        <v>309375</v>
      </c>
      <c r="B3499" t="s">
        <v>4096</v>
      </c>
      <c r="C3499">
        <v>1</v>
      </c>
      <c r="D3499" t="s">
        <v>54</v>
      </c>
      <c r="E3499" t="s">
        <v>209</v>
      </c>
      <c r="F3499">
        <v>77.173409800000002</v>
      </c>
      <c r="G3499">
        <v>28.6930613</v>
      </c>
      <c r="H3499" t="s">
        <v>3824</v>
      </c>
      <c r="I3499" t="s">
        <v>19</v>
      </c>
      <c r="J3499" t="s">
        <v>57</v>
      </c>
      <c r="K3499" t="s">
        <v>57</v>
      </c>
      <c r="L3499" t="s">
        <v>57</v>
      </c>
      <c r="M3499" t="s">
        <v>57</v>
      </c>
      <c r="N3499">
        <v>1</v>
      </c>
      <c r="O3499">
        <v>60</v>
      </c>
      <c r="P3499">
        <v>400</v>
      </c>
      <c r="Q3499">
        <v>3.5</v>
      </c>
      <c r="R3499">
        <v>2016</v>
      </c>
      <c r="S3499">
        <v>4</v>
      </c>
      <c r="T3499">
        <v>20</v>
      </c>
      <c r="U3499" s="1">
        <v>42480</v>
      </c>
      <c r="V3499" s="5">
        <f>Main[[#This Row],[Average_Cost_for_two]] * VLOOKUP(Main[[#This Row],[Currency]],'Currency'!A:B,2,FALSE)</f>
        <v>4.8</v>
      </c>
      <c r="W3499" s="5" t="str">
        <f>IF(Main[[#This Row],[Avg_Cost_USD]]&lt;10,"Low",
IF(Main[[#This Row],[Avg_Cost_USD]]&lt;=30,"Medium","High"))</f>
        <v>Low</v>
      </c>
    </row>
    <row r="3500" spans="1:23" x14ac:dyDescent="0.3">
      <c r="A3500">
        <v>18383541</v>
      </c>
      <c r="B3500" t="s">
        <v>3969</v>
      </c>
      <c r="C3500">
        <v>1</v>
      </c>
      <c r="D3500" t="s">
        <v>54</v>
      </c>
      <c r="E3500" t="s">
        <v>209</v>
      </c>
      <c r="F3500">
        <v>77.172286600000007</v>
      </c>
      <c r="G3500">
        <v>28.6942521</v>
      </c>
      <c r="H3500" t="s">
        <v>618</v>
      </c>
      <c r="I3500" t="s">
        <v>19</v>
      </c>
      <c r="J3500" t="s">
        <v>57</v>
      </c>
      <c r="K3500" t="s">
        <v>57</v>
      </c>
      <c r="L3500" t="s">
        <v>57</v>
      </c>
      <c r="M3500" t="s">
        <v>57</v>
      </c>
      <c r="N3500">
        <v>1</v>
      </c>
      <c r="O3500">
        <v>3</v>
      </c>
      <c r="P3500">
        <v>400</v>
      </c>
      <c r="Q3500">
        <v>1</v>
      </c>
      <c r="R3500">
        <v>2012</v>
      </c>
      <c r="S3500">
        <v>4</v>
      </c>
      <c r="T3500">
        <v>27</v>
      </c>
      <c r="U3500" s="1">
        <v>41026</v>
      </c>
      <c r="V3500" s="5">
        <f>Main[[#This Row],[Average_Cost_for_two]] * VLOOKUP(Main[[#This Row],[Currency]],'Currency'!A:B,2,FALSE)</f>
        <v>4.8</v>
      </c>
      <c r="W3500" s="5" t="str">
        <f>IF(Main[[#This Row],[Avg_Cost_USD]]&lt;10,"Low",
IF(Main[[#This Row],[Avg_Cost_USD]]&lt;=30,"Medium","High"))</f>
        <v>Low</v>
      </c>
    </row>
    <row r="3501" spans="1:23" x14ac:dyDescent="0.3">
      <c r="A3501">
        <v>4249</v>
      </c>
      <c r="B3501" t="s">
        <v>4097</v>
      </c>
      <c r="C3501">
        <v>1</v>
      </c>
      <c r="D3501" t="s">
        <v>54</v>
      </c>
      <c r="E3501" t="s">
        <v>400</v>
      </c>
      <c r="F3501">
        <v>77.218332599999997</v>
      </c>
      <c r="G3501">
        <v>28.6333676</v>
      </c>
      <c r="H3501" t="s">
        <v>4098</v>
      </c>
      <c r="I3501" t="s">
        <v>19</v>
      </c>
      <c r="J3501" t="s">
        <v>57</v>
      </c>
      <c r="K3501" t="s">
        <v>57</v>
      </c>
      <c r="L3501" t="s">
        <v>57</v>
      </c>
      <c r="M3501" t="s">
        <v>57</v>
      </c>
      <c r="N3501">
        <v>1</v>
      </c>
      <c r="O3501">
        <v>3591</v>
      </c>
      <c r="P3501">
        <v>400</v>
      </c>
      <c r="Q3501">
        <v>4.3</v>
      </c>
      <c r="R3501">
        <v>2014</v>
      </c>
      <c r="S3501">
        <v>4</v>
      </c>
      <c r="T3501">
        <v>14</v>
      </c>
      <c r="U3501" s="1">
        <v>41743</v>
      </c>
      <c r="V3501" s="5">
        <f>Main[[#This Row],[Average_Cost_for_two]] * VLOOKUP(Main[[#This Row],[Currency]],'Currency'!A:B,2,FALSE)</f>
        <v>4.8</v>
      </c>
      <c r="W3501" s="5" t="str">
        <f>IF(Main[[#This Row],[Avg_Cost_USD]]&lt;10,"Low",
IF(Main[[#This Row],[Avg_Cost_USD]]&lt;=30,"Medium","High"))</f>
        <v>Low</v>
      </c>
    </row>
    <row r="3502" spans="1:23" x14ac:dyDescent="0.3">
      <c r="A3502">
        <v>7769</v>
      </c>
      <c r="B3502" t="s">
        <v>4099</v>
      </c>
      <c r="C3502">
        <v>1</v>
      </c>
      <c r="D3502" t="s">
        <v>54</v>
      </c>
      <c r="E3502" t="s">
        <v>1252</v>
      </c>
      <c r="F3502">
        <v>77.206652899999995</v>
      </c>
      <c r="G3502">
        <v>28.5733237</v>
      </c>
      <c r="H3502" t="s">
        <v>3049</v>
      </c>
      <c r="I3502" t="s">
        <v>19</v>
      </c>
      <c r="J3502" t="s">
        <v>57</v>
      </c>
      <c r="K3502" t="s">
        <v>57</v>
      </c>
      <c r="L3502" t="s">
        <v>57</v>
      </c>
      <c r="M3502" t="s">
        <v>57</v>
      </c>
      <c r="N3502">
        <v>1</v>
      </c>
      <c r="O3502">
        <v>30</v>
      </c>
      <c r="P3502">
        <v>400</v>
      </c>
      <c r="Q3502">
        <v>3.5</v>
      </c>
      <c r="R3502">
        <v>2018</v>
      </c>
      <c r="S3502">
        <v>4</v>
      </c>
      <c r="T3502">
        <v>22</v>
      </c>
      <c r="U3502" s="1">
        <v>43212</v>
      </c>
      <c r="V3502" s="5">
        <f>Main[[#This Row],[Average_Cost_for_two]] * VLOOKUP(Main[[#This Row],[Currency]],'Currency'!A:B,2,FALSE)</f>
        <v>4.8</v>
      </c>
      <c r="W3502" s="5" t="str">
        <f>IF(Main[[#This Row],[Avg_Cost_USD]]&lt;10,"Low",
IF(Main[[#This Row],[Avg_Cost_USD]]&lt;=30,"Medium","High"))</f>
        <v>Low</v>
      </c>
    </row>
    <row r="3503" spans="1:23" x14ac:dyDescent="0.3">
      <c r="A3503">
        <v>312542</v>
      </c>
      <c r="B3503" t="s">
        <v>3969</v>
      </c>
      <c r="C3503">
        <v>1</v>
      </c>
      <c r="D3503" t="s">
        <v>54</v>
      </c>
      <c r="E3503" t="s">
        <v>1476</v>
      </c>
      <c r="F3503">
        <v>77.155708369999999</v>
      </c>
      <c r="G3503">
        <v>28.542738700000001</v>
      </c>
      <c r="H3503" t="s">
        <v>618</v>
      </c>
      <c r="I3503" t="s">
        <v>19</v>
      </c>
      <c r="J3503" t="s">
        <v>57</v>
      </c>
      <c r="K3503" t="s">
        <v>57</v>
      </c>
      <c r="L3503" t="s">
        <v>57</v>
      </c>
      <c r="M3503" t="s">
        <v>57</v>
      </c>
      <c r="N3503">
        <v>1</v>
      </c>
      <c r="O3503">
        <v>154</v>
      </c>
      <c r="P3503">
        <v>400</v>
      </c>
      <c r="Q3503">
        <v>3.8</v>
      </c>
      <c r="R3503">
        <v>2015</v>
      </c>
      <c r="S3503">
        <v>4</v>
      </c>
      <c r="T3503">
        <v>1</v>
      </c>
      <c r="U3503" s="1">
        <v>42095</v>
      </c>
      <c r="V3503" s="5">
        <f>Main[[#This Row],[Average_Cost_for_two]] * VLOOKUP(Main[[#This Row],[Currency]],'Currency'!A:B,2,FALSE)</f>
        <v>4.8</v>
      </c>
      <c r="W3503" s="5" t="str">
        <f>IF(Main[[#This Row],[Avg_Cost_USD]]&lt;10,"Low",
IF(Main[[#This Row],[Avg_Cost_USD]]&lt;=30,"Medium","High"))</f>
        <v>Low</v>
      </c>
    </row>
    <row r="3504" spans="1:23" x14ac:dyDescent="0.3">
      <c r="A3504">
        <v>18391167</v>
      </c>
      <c r="B3504" t="s">
        <v>3969</v>
      </c>
      <c r="C3504">
        <v>1</v>
      </c>
      <c r="D3504" t="s">
        <v>54</v>
      </c>
      <c r="E3504" t="s">
        <v>536</v>
      </c>
      <c r="F3504">
        <v>77.1741502</v>
      </c>
      <c r="G3504">
        <v>28.645837499999999</v>
      </c>
      <c r="H3504" t="s">
        <v>618</v>
      </c>
      <c r="I3504" t="s">
        <v>19</v>
      </c>
      <c r="J3504" t="s">
        <v>57</v>
      </c>
      <c r="K3504" t="s">
        <v>57</v>
      </c>
      <c r="L3504" t="s">
        <v>57</v>
      </c>
      <c r="M3504" t="s">
        <v>57</v>
      </c>
      <c r="N3504">
        <v>1</v>
      </c>
      <c r="O3504">
        <v>6</v>
      </c>
      <c r="P3504">
        <v>400</v>
      </c>
      <c r="Q3504">
        <v>3</v>
      </c>
      <c r="R3504">
        <v>2010</v>
      </c>
      <c r="S3504">
        <v>4</v>
      </c>
      <c r="T3504">
        <v>27</v>
      </c>
      <c r="U3504" s="1">
        <v>40295</v>
      </c>
      <c r="V3504" s="5">
        <f>Main[[#This Row],[Average_Cost_for_two]] * VLOOKUP(Main[[#This Row],[Currency]],'Currency'!A:B,2,FALSE)</f>
        <v>4.8</v>
      </c>
      <c r="W3504" s="5" t="str">
        <f>IF(Main[[#This Row],[Avg_Cost_USD]]&lt;10,"Low",
IF(Main[[#This Row],[Avg_Cost_USD]]&lt;=30,"Medium","High"))</f>
        <v>Low</v>
      </c>
    </row>
    <row r="3505" spans="1:23" x14ac:dyDescent="0.3">
      <c r="A3505">
        <v>18434596</v>
      </c>
      <c r="B3505" t="s">
        <v>4100</v>
      </c>
      <c r="C3505">
        <v>1</v>
      </c>
      <c r="D3505" t="s">
        <v>54</v>
      </c>
      <c r="E3505" t="s">
        <v>1126</v>
      </c>
      <c r="F3505">
        <v>77.234977040000004</v>
      </c>
      <c r="G3505">
        <v>28.56002689</v>
      </c>
      <c r="H3505" t="s">
        <v>4101</v>
      </c>
      <c r="I3505" t="s">
        <v>19</v>
      </c>
      <c r="J3505" t="s">
        <v>57</v>
      </c>
      <c r="K3505" t="s">
        <v>61</v>
      </c>
      <c r="L3505" t="s">
        <v>57</v>
      </c>
      <c r="M3505" t="s">
        <v>57</v>
      </c>
      <c r="N3505">
        <v>1</v>
      </c>
      <c r="O3505">
        <v>24</v>
      </c>
      <c r="P3505">
        <v>400</v>
      </c>
      <c r="Q3505">
        <v>3.5</v>
      </c>
      <c r="R3505">
        <v>2016</v>
      </c>
      <c r="S3505">
        <v>4</v>
      </c>
      <c r="T3505">
        <v>6</v>
      </c>
      <c r="U3505" s="1">
        <v>42466</v>
      </c>
      <c r="V3505" s="5">
        <f>Main[[#This Row],[Average_Cost_for_two]] * VLOOKUP(Main[[#This Row],[Currency]],'Currency'!A:B,2,FALSE)</f>
        <v>4.8</v>
      </c>
      <c r="W3505" s="5" t="str">
        <f>IF(Main[[#This Row],[Avg_Cost_USD]]&lt;10,"Low",
IF(Main[[#This Row],[Avg_Cost_USD]]&lt;=30,"Medium","High"))</f>
        <v>Low</v>
      </c>
    </row>
    <row r="3506" spans="1:23" x14ac:dyDescent="0.3">
      <c r="A3506">
        <v>18354645</v>
      </c>
      <c r="B3506" t="s">
        <v>978</v>
      </c>
      <c r="C3506">
        <v>1</v>
      </c>
      <c r="D3506" t="s">
        <v>54</v>
      </c>
      <c r="E3506" t="s">
        <v>1132</v>
      </c>
      <c r="F3506">
        <v>77.243278099999998</v>
      </c>
      <c r="G3506">
        <v>28.5341539</v>
      </c>
      <c r="H3506" t="s">
        <v>980</v>
      </c>
      <c r="I3506" t="s">
        <v>19</v>
      </c>
      <c r="J3506" t="s">
        <v>57</v>
      </c>
      <c r="K3506" t="s">
        <v>61</v>
      </c>
      <c r="L3506" t="s">
        <v>57</v>
      </c>
      <c r="M3506" t="s">
        <v>57</v>
      </c>
      <c r="N3506">
        <v>1</v>
      </c>
      <c r="O3506">
        <v>68</v>
      </c>
      <c r="P3506">
        <v>400</v>
      </c>
      <c r="Q3506">
        <v>3.8</v>
      </c>
      <c r="R3506">
        <v>2010</v>
      </c>
      <c r="S3506">
        <v>4</v>
      </c>
      <c r="T3506">
        <v>25</v>
      </c>
      <c r="U3506" s="1">
        <v>40293</v>
      </c>
      <c r="V3506" s="5">
        <f>Main[[#This Row],[Average_Cost_for_two]] * VLOOKUP(Main[[#This Row],[Currency]],'Currency'!A:B,2,FALSE)</f>
        <v>4.8</v>
      </c>
      <c r="W3506" s="5" t="str">
        <f>IF(Main[[#This Row],[Avg_Cost_USD]]&lt;10,"Low",
IF(Main[[#This Row],[Avg_Cost_USD]]&lt;=30,"Medium","High"))</f>
        <v>Low</v>
      </c>
    </row>
    <row r="3507" spans="1:23" x14ac:dyDescent="0.3">
      <c r="A3507">
        <v>4000</v>
      </c>
      <c r="B3507" t="s">
        <v>4102</v>
      </c>
      <c r="C3507">
        <v>1</v>
      </c>
      <c r="D3507" t="s">
        <v>54</v>
      </c>
      <c r="E3507" t="s">
        <v>1674</v>
      </c>
      <c r="F3507">
        <v>77.096915499999994</v>
      </c>
      <c r="G3507">
        <v>28.6356447</v>
      </c>
      <c r="H3507" t="s">
        <v>321</v>
      </c>
      <c r="I3507" t="s">
        <v>19</v>
      </c>
      <c r="J3507" t="s">
        <v>57</v>
      </c>
      <c r="K3507" t="s">
        <v>61</v>
      </c>
      <c r="L3507" t="s">
        <v>57</v>
      </c>
      <c r="M3507" t="s">
        <v>57</v>
      </c>
      <c r="N3507">
        <v>1</v>
      </c>
      <c r="O3507">
        <v>9</v>
      </c>
      <c r="P3507">
        <v>400</v>
      </c>
      <c r="Q3507">
        <v>3</v>
      </c>
      <c r="R3507">
        <v>2013</v>
      </c>
      <c r="S3507">
        <v>4</v>
      </c>
      <c r="T3507">
        <v>13</v>
      </c>
      <c r="U3507" s="1">
        <v>41377</v>
      </c>
      <c r="V3507" s="5">
        <f>Main[[#This Row],[Average_Cost_for_two]] * VLOOKUP(Main[[#This Row],[Currency]],'Currency'!A:B,2,FALSE)</f>
        <v>4.8</v>
      </c>
      <c r="W3507" s="5" t="str">
        <f>IF(Main[[#This Row],[Avg_Cost_USD]]&lt;10,"Low",
IF(Main[[#This Row],[Avg_Cost_USD]]&lt;=30,"Medium","High"))</f>
        <v>Low</v>
      </c>
    </row>
    <row r="3508" spans="1:23" x14ac:dyDescent="0.3">
      <c r="A3508">
        <v>307699</v>
      </c>
      <c r="B3508" t="s">
        <v>4103</v>
      </c>
      <c r="C3508">
        <v>1</v>
      </c>
      <c r="D3508" t="s">
        <v>54</v>
      </c>
      <c r="E3508" t="s">
        <v>983</v>
      </c>
      <c r="F3508">
        <v>77.089547600000003</v>
      </c>
      <c r="G3508">
        <v>28.615677300000002</v>
      </c>
      <c r="H3508" t="s">
        <v>289</v>
      </c>
      <c r="I3508" t="s">
        <v>19</v>
      </c>
      <c r="J3508" t="s">
        <v>57</v>
      </c>
      <c r="K3508" t="s">
        <v>61</v>
      </c>
      <c r="L3508" t="s">
        <v>57</v>
      </c>
      <c r="M3508" t="s">
        <v>57</v>
      </c>
      <c r="N3508">
        <v>1</v>
      </c>
      <c r="O3508">
        <v>70</v>
      </c>
      <c r="P3508">
        <v>400</v>
      </c>
      <c r="Q3508">
        <v>3</v>
      </c>
      <c r="R3508">
        <v>2012</v>
      </c>
      <c r="S3508">
        <v>4</v>
      </c>
      <c r="T3508">
        <v>24</v>
      </c>
      <c r="U3508" s="1">
        <v>41023</v>
      </c>
      <c r="V3508" s="5">
        <f>Main[[#This Row],[Average_Cost_for_two]] * VLOOKUP(Main[[#This Row],[Currency]],'Currency'!A:B,2,FALSE)</f>
        <v>4.8</v>
      </c>
      <c r="W3508" s="5" t="str">
        <f>IF(Main[[#This Row],[Avg_Cost_USD]]&lt;10,"Low",
IF(Main[[#This Row],[Avg_Cost_USD]]&lt;=30,"Medium","High"))</f>
        <v>Low</v>
      </c>
    </row>
    <row r="3509" spans="1:23" x14ac:dyDescent="0.3">
      <c r="A3509">
        <v>9557</v>
      </c>
      <c r="B3509" t="s">
        <v>4104</v>
      </c>
      <c r="C3509">
        <v>1</v>
      </c>
      <c r="D3509" t="s">
        <v>54</v>
      </c>
      <c r="E3509" t="s">
        <v>926</v>
      </c>
      <c r="F3509">
        <v>77.255785610000004</v>
      </c>
      <c r="G3509">
        <v>28.542010919999999</v>
      </c>
      <c r="H3509" t="s">
        <v>424</v>
      </c>
      <c r="I3509" t="s">
        <v>19</v>
      </c>
      <c r="J3509" t="s">
        <v>57</v>
      </c>
      <c r="K3509" t="s">
        <v>61</v>
      </c>
      <c r="L3509" t="s">
        <v>57</v>
      </c>
      <c r="M3509" t="s">
        <v>57</v>
      </c>
      <c r="N3509">
        <v>1</v>
      </c>
      <c r="O3509">
        <v>19</v>
      </c>
      <c r="P3509">
        <v>400</v>
      </c>
      <c r="Q3509">
        <v>2.2999999999999998</v>
      </c>
      <c r="R3509">
        <v>2017</v>
      </c>
      <c r="S3509">
        <v>4</v>
      </c>
      <c r="T3509">
        <v>12</v>
      </c>
      <c r="U3509" s="1">
        <v>42837</v>
      </c>
      <c r="V3509" s="5">
        <f>Main[[#This Row],[Average_Cost_for_two]] * VLOOKUP(Main[[#This Row],[Currency]],'Currency'!A:B,2,FALSE)</f>
        <v>4.8</v>
      </c>
      <c r="W3509" s="5" t="str">
        <f>IF(Main[[#This Row],[Avg_Cost_USD]]&lt;10,"Low",
IF(Main[[#This Row],[Avg_Cost_USD]]&lt;=30,"Medium","High"))</f>
        <v>Low</v>
      </c>
    </row>
    <row r="3510" spans="1:23" x14ac:dyDescent="0.3">
      <c r="A3510">
        <v>309289</v>
      </c>
      <c r="B3510" t="s">
        <v>4105</v>
      </c>
      <c r="C3510">
        <v>1</v>
      </c>
      <c r="D3510" t="s">
        <v>54</v>
      </c>
      <c r="E3510" t="s">
        <v>987</v>
      </c>
      <c r="F3510">
        <v>77.136665100000002</v>
      </c>
      <c r="G3510">
        <v>28.650206000000001</v>
      </c>
      <c r="H3510" t="s">
        <v>3824</v>
      </c>
      <c r="I3510" t="s">
        <v>19</v>
      </c>
      <c r="J3510" t="s">
        <v>57</v>
      </c>
      <c r="K3510" t="s">
        <v>57</v>
      </c>
      <c r="L3510" t="s">
        <v>57</v>
      </c>
      <c r="M3510" t="s">
        <v>57</v>
      </c>
      <c r="N3510">
        <v>1</v>
      </c>
      <c r="O3510">
        <v>17</v>
      </c>
      <c r="P3510">
        <v>400</v>
      </c>
      <c r="Q3510">
        <v>3.3</v>
      </c>
      <c r="R3510">
        <v>2016</v>
      </c>
      <c r="S3510">
        <v>4</v>
      </c>
      <c r="T3510">
        <v>10</v>
      </c>
      <c r="U3510" s="1">
        <v>42470</v>
      </c>
      <c r="V3510" s="5">
        <f>Main[[#This Row],[Average_Cost_for_two]] * VLOOKUP(Main[[#This Row],[Currency]],'Currency'!A:B,2,FALSE)</f>
        <v>4.8</v>
      </c>
      <c r="W3510" s="5" t="str">
        <f>IF(Main[[#This Row],[Avg_Cost_USD]]&lt;10,"Low",
IF(Main[[#This Row],[Avg_Cost_USD]]&lt;=30,"Medium","High"))</f>
        <v>Low</v>
      </c>
    </row>
    <row r="3511" spans="1:23" x14ac:dyDescent="0.3">
      <c r="A3511">
        <v>7661</v>
      </c>
      <c r="B3511" t="s">
        <v>4106</v>
      </c>
      <c r="C3511">
        <v>1</v>
      </c>
      <c r="D3511" t="s">
        <v>54</v>
      </c>
      <c r="E3511" t="s">
        <v>990</v>
      </c>
      <c r="F3511">
        <v>77.2170275</v>
      </c>
      <c r="G3511">
        <v>28.5331218</v>
      </c>
      <c r="H3511" t="s">
        <v>303</v>
      </c>
      <c r="I3511" t="s">
        <v>19</v>
      </c>
      <c r="J3511" t="s">
        <v>57</v>
      </c>
      <c r="K3511" t="s">
        <v>61</v>
      </c>
      <c r="L3511" t="s">
        <v>57</v>
      </c>
      <c r="M3511" t="s">
        <v>57</v>
      </c>
      <c r="N3511">
        <v>1</v>
      </c>
      <c r="O3511">
        <v>84</v>
      </c>
      <c r="P3511">
        <v>400</v>
      </c>
      <c r="Q3511">
        <v>2</v>
      </c>
      <c r="R3511">
        <v>2012</v>
      </c>
      <c r="S3511">
        <v>4</v>
      </c>
      <c r="T3511">
        <v>12</v>
      </c>
      <c r="U3511" s="1">
        <v>41011</v>
      </c>
      <c r="V3511" s="5">
        <f>Main[[#This Row],[Average_Cost_for_two]] * VLOOKUP(Main[[#This Row],[Currency]],'Currency'!A:B,2,FALSE)</f>
        <v>4.8</v>
      </c>
      <c r="W3511" s="5" t="str">
        <f>IF(Main[[#This Row],[Avg_Cost_USD]]&lt;10,"Low",
IF(Main[[#This Row],[Avg_Cost_USD]]&lt;=30,"Medium","High"))</f>
        <v>Low</v>
      </c>
    </row>
    <row r="3512" spans="1:23" x14ac:dyDescent="0.3">
      <c r="A3512">
        <v>18258510</v>
      </c>
      <c r="B3512" t="s">
        <v>4107</v>
      </c>
      <c r="C3512">
        <v>1</v>
      </c>
      <c r="D3512" t="s">
        <v>54</v>
      </c>
      <c r="E3512" t="s">
        <v>104</v>
      </c>
      <c r="F3512">
        <v>77.295649400000002</v>
      </c>
      <c r="G3512">
        <v>28.606541700000001</v>
      </c>
      <c r="H3512" t="s">
        <v>287</v>
      </c>
      <c r="I3512" t="s">
        <v>19</v>
      </c>
      <c r="J3512" t="s">
        <v>57</v>
      </c>
      <c r="K3512" t="s">
        <v>57</v>
      </c>
      <c r="L3512" t="s">
        <v>57</v>
      </c>
      <c r="M3512" t="s">
        <v>57</v>
      </c>
      <c r="N3512">
        <v>1</v>
      </c>
      <c r="O3512">
        <v>7</v>
      </c>
      <c r="P3512">
        <v>400</v>
      </c>
      <c r="Q3512">
        <v>3.1</v>
      </c>
      <c r="R3512">
        <v>2011</v>
      </c>
      <c r="S3512">
        <v>4</v>
      </c>
      <c r="T3512">
        <v>21</v>
      </c>
      <c r="U3512" s="1">
        <v>40654</v>
      </c>
      <c r="V3512" s="5">
        <f>Main[[#This Row],[Average_Cost_for_two]] * VLOOKUP(Main[[#This Row],[Currency]],'Currency'!A:B,2,FALSE)</f>
        <v>4.8</v>
      </c>
      <c r="W3512" s="5" t="str">
        <f>IF(Main[[#This Row],[Avg_Cost_USD]]&lt;10,"Low",
IF(Main[[#This Row],[Avg_Cost_USD]]&lt;=30,"Medium","High"))</f>
        <v>Low</v>
      </c>
    </row>
    <row r="3513" spans="1:23" x14ac:dyDescent="0.3">
      <c r="A3513">
        <v>307554</v>
      </c>
      <c r="B3513" t="s">
        <v>507</v>
      </c>
      <c r="C3513">
        <v>1</v>
      </c>
      <c r="D3513" t="s">
        <v>54</v>
      </c>
      <c r="E3513" t="s">
        <v>1972</v>
      </c>
      <c r="F3513">
        <v>77.190526700000007</v>
      </c>
      <c r="G3513">
        <v>28.7057614</v>
      </c>
      <c r="H3513" t="s">
        <v>508</v>
      </c>
      <c r="I3513" t="s">
        <v>19</v>
      </c>
      <c r="J3513" t="s">
        <v>57</v>
      </c>
      <c r="K3513" t="s">
        <v>61</v>
      </c>
      <c r="L3513" t="s">
        <v>57</v>
      </c>
      <c r="M3513" t="s">
        <v>57</v>
      </c>
      <c r="N3513">
        <v>1</v>
      </c>
      <c r="O3513">
        <v>39</v>
      </c>
      <c r="P3513">
        <v>400</v>
      </c>
      <c r="Q3513">
        <v>2.9</v>
      </c>
      <c r="R3513">
        <v>2014</v>
      </c>
      <c r="S3513">
        <v>4</v>
      </c>
      <c r="T3513">
        <v>3</v>
      </c>
      <c r="U3513" s="1">
        <v>41732</v>
      </c>
      <c r="V3513" s="5">
        <f>Main[[#This Row],[Average_Cost_for_two]] * VLOOKUP(Main[[#This Row],[Currency]],'Currency'!A:B,2,FALSE)</f>
        <v>4.8</v>
      </c>
      <c r="W3513" s="5" t="str">
        <f>IF(Main[[#This Row],[Avg_Cost_USD]]&lt;10,"Low",
IF(Main[[#This Row],[Avg_Cost_USD]]&lt;=30,"Medium","High"))</f>
        <v>Low</v>
      </c>
    </row>
    <row r="3514" spans="1:23" x14ac:dyDescent="0.3">
      <c r="A3514">
        <v>18381220</v>
      </c>
      <c r="B3514" t="s">
        <v>4108</v>
      </c>
      <c r="C3514">
        <v>1</v>
      </c>
      <c r="D3514" t="s">
        <v>54</v>
      </c>
      <c r="E3514" t="s">
        <v>1972</v>
      </c>
      <c r="F3514">
        <v>77.191604799999993</v>
      </c>
      <c r="G3514">
        <v>28.708282499999999</v>
      </c>
      <c r="H3514" t="s">
        <v>4109</v>
      </c>
      <c r="I3514" t="s">
        <v>19</v>
      </c>
      <c r="J3514" t="s">
        <v>57</v>
      </c>
      <c r="K3514" t="s">
        <v>61</v>
      </c>
      <c r="L3514" t="s">
        <v>57</v>
      </c>
      <c r="M3514" t="s">
        <v>57</v>
      </c>
      <c r="N3514">
        <v>1</v>
      </c>
      <c r="O3514">
        <v>25</v>
      </c>
      <c r="P3514">
        <v>400</v>
      </c>
      <c r="Q3514">
        <v>3.1</v>
      </c>
      <c r="R3514">
        <v>2011</v>
      </c>
      <c r="S3514">
        <v>4</v>
      </c>
      <c r="T3514">
        <v>9</v>
      </c>
      <c r="U3514" s="1">
        <v>40642</v>
      </c>
      <c r="V3514" s="5">
        <f>Main[[#This Row],[Average_Cost_for_two]] * VLOOKUP(Main[[#This Row],[Currency]],'Currency'!A:B,2,FALSE)</f>
        <v>4.8</v>
      </c>
      <c r="W3514" s="5" t="str">
        <f>IF(Main[[#This Row],[Avg_Cost_USD]]&lt;10,"Low",
IF(Main[[#This Row],[Avg_Cost_USD]]&lt;=30,"Medium","High"))</f>
        <v>Low</v>
      </c>
    </row>
    <row r="3515" spans="1:23" x14ac:dyDescent="0.3">
      <c r="A3515">
        <v>313349</v>
      </c>
      <c r="B3515" t="s">
        <v>4110</v>
      </c>
      <c r="C3515">
        <v>1</v>
      </c>
      <c r="D3515" t="s">
        <v>54</v>
      </c>
      <c r="E3515" t="s">
        <v>69</v>
      </c>
      <c r="F3515">
        <v>76.980773400000004</v>
      </c>
      <c r="G3515">
        <v>28.6107987</v>
      </c>
      <c r="H3515" t="s">
        <v>289</v>
      </c>
      <c r="I3515" t="s">
        <v>19</v>
      </c>
      <c r="J3515" t="s">
        <v>57</v>
      </c>
      <c r="K3515" t="s">
        <v>57</v>
      </c>
      <c r="L3515" t="s">
        <v>57</v>
      </c>
      <c r="M3515" t="s">
        <v>57</v>
      </c>
      <c r="N3515">
        <v>1</v>
      </c>
      <c r="O3515">
        <v>3</v>
      </c>
      <c r="P3515">
        <v>400</v>
      </c>
      <c r="Q3515">
        <v>1</v>
      </c>
      <c r="R3515">
        <v>2012</v>
      </c>
      <c r="S3515">
        <v>4</v>
      </c>
      <c r="T3515">
        <v>14</v>
      </c>
      <c r="U3515" s="1">
        <v>41013</v>
      </c>
      <c r="V3515" s="5">
        <f>Main[[#This Row],[Average_Cost_for_two]] * VLOOKUP(Main[[#This Row],[Currency]],'Currency'!A:B,2,FALSE)</f>
        <v>4.8</v>
      </c>
      <c r="W3515" s="5" t="str">
        <f>IF(Main[[#This Row],[Avg_Cost_USD]]&lt;10,"Low",
IF(Main[[#This Row],[Avg_Cost_USD]]&lt;=30,"Medium","High"))</f>
        <v>Low</v>
      </c>
    </row>
    <row r="3516" spans="1:23" x14ac:dyDescent="0.3">
      <c r="A3516">
        <v>8941</v>
      </c>
      <c r="B3516" t="s">
        <v>4111</v>
      </c>
      <c r="C3516">
        <v>1</v>
      </c>
      <c r="D3516" t="s">
        <v>54</v>
      </c>
      <c r="E3516" t="s">
        <v>101</v>
      </c>
      <c r="F3516">
        <v>77.130045100000004</v>
      </c>
      <c r="G3516">
        <v>28.688045299999999</v>
      </c>
      <c r="H3516" t="s">
        <v>289</v>
      </c>
      <c r="I3516" t="s">
        <v>19</v>
      </c>
      <c r="J3516" t="s">
        <v>57</v>
      </c>
      <c r="K3516" t="s">
        <v>57</v>
      </c>
      <c r="L3516" t="s">
        <v>57</v>
      </c>
      <c r="M3516" t="s">
        <v>57</v>
      </c>
      <c r="N3516">
        <v>1</v>
      </c>
      <c r="O3516">
        <v>39</v>
      </c>
      <c r="P3516">
        <v>400</v>
      </c>
      <c r="Q3516">
        <v>3.2</v>
      </c>
      <c r="R3516">
        <v>2012</v>
      </c>
      <c r="S3516">
        <v>4</v>
      </c>
      <c r="T3516">
        <v>5</v>
      </c>
      <c r="U3516" s="1">
        <v>41004</v>
      </c>
      <c r="V3516" s="5">
        <f>Main[[#This Row],[Average_Cost_for_two]] * VLOOKUP(Main[[#This Row],[Currency]],'Currency'!A:B,2,FALSE)</f>
        <v>4.8</v>
      </c>
      <c r="W3516" s="5" t="str">
        <f>IF(Main[[#This Row],[Avg_Cost_USD]]&lt;10,"Low",
IF(Main[[#This Row],[Avg_Cost_USD]]&lt;=30,"Medium","High"))</f>
        <v>Low</v>
      </c>
    </row>
    <row r="3517" spans="1:23" x14ac:dyDescent="0.3">
      <c r="A3517">
        <v>9458</v>
      </c>
      <c r="B3517" t="s">
        <v>3956</v>
      </c>
      <c r="C3517">
        <v>1</v>
      </c>
      <c r="D3517" t="s">
        <v>54</v>
      </c>
      <c r="E3517" t="s">
        <v>1087</v>
      </c>
      <c r="F3517">
        <v>77.122762899999998</v>
      </c>
      <c r="G3517">
        <v>28.6417517</v>
      </c>
      <c r="H3517" t="s">
        <v>2548</v>
      </c>
      <c r="I3517" t="s">
        <v>19</v>
      </c>
      <c r="J3517" t="s">
        <v>57</v>
      </c>
      <c r="K3517" t="s">
        <v>57</v>
      </c>
      <c r="L3517" t="s">
        <v>57</v>
      </c>
      <c r="M3517" t="s">
        <v>57</v>
      </c>
      <c r="N3517">
        <v>1</v>
      </c>
      <c r="O3517">
        <v>170</v>
      </c>
      <c r="P3517">
        <v>400</v>
      </c>
      <c r="Q3517">
        <v>3.9</v>
      </c>
      <c r="R3517">
        <v>2015</v>
      </c>
      <c r="S3517">
        <v>4</v>
      </c>
      <c r="T3517">
        <v>7</v>
      </c>
      <c r="U3517" s="1">
        <v>42101</v>
      </c>
      <c r="V3517" s="5">
        <f>Main[[#This Row],[Average_Cost_for_two]] * VLOOKUP(Main[[#This Row],[Currency]],'Currency'!A:B,2,FALSE)</f>
        <v>4.8</v>
      </c>
      <c r="W3517" s="5" t="str">
        <f>IF(Main[[#This Row],[Avg_Cost_USD]]&lt;10,"Low",
IF(Main[[#This Row],[Avg_Cost_USD]]&lt;=30,"Medium","High"))</f>
        <v>Low</v>
      </c>
    </row>
    <row r="3518" spans="1:23" x14ac:dyDescent="0.3">
      <c r="A3518">
        <v>18273634</v>
      </c>
      <c r="B3518" t="s">
        <v>4112</v>
      </c>
      <c r="C3518">
        <v>1</v>
      </c>
      <c r="D3518" t="s">
        <v>54</v>
      </c>
      <c r="E3518" t="s">
        <v>1718</v>
      </c>
      <c r="F3518">
        <v>77.116290899999996</v>
      </c>
      <c r="G3518">
        <v>28.714835099999998</v>
      </c>
      <c r="H3518" t="s">
        <v>315</v>
      </c>
      <c r="I3518" t="s">
        <v>19</v>
      </c>
      <c r="J3518" t="s">
        <v>57</v>
      </c>
      <c r="K3518" t="s">
        <v>61</v>
      </c>
      <c r="L3518" t="s">
        <v>57</v>
      </c>
      <c r="M3518" t="s">
        <v>57</v>
      </c>
      <c r="N3518">
        <v>1</v>
      </c>
      <c r="O3518">
        <v>42</v>
      </c>
      <c r="P3518">
        <v>400</v>
      </c>
      <c r="Q3518">
        <v>3.5</v>
      </c>
      <c r="R3518">
        <v>2018</v>
      </c>
      <c r="S3518">
        <v>4</v>
      </c>
      <c r="T3518">
        <v>14</v>
      </c>
      <c r="U3518" s="1">
        <v>43204</v>
      </c>
      <c r="V3518" s="5">
        <f>Main[[#This Row],[Average_Cost_for_two]] * VLOOKUP(Main[[#This Row],[Currency]],'Currency'!A:B,2,FALSE)</f>
        <v>4.8</v>
      </c>
      <c r="W3518" s="5" t="str">
        <f>IF(Main[[#This Row],[Avg_Cost_USD]]&lt;10,"Low",
IF(Main[[#This Row],[Avg_Cost_USD]]&lt;=30,"Medium","High"))</f>
        <v>Low</v>
      </c>
    </row>
    <row r="3519" spans="1:23" x14ac:dyDescent="0.3">
      <c r="A3519">
        <v>311634</v>
      </c>
      <c r="B3519" t="s">
        <v>3969</v>
      </c>
      <c r="C3519">
        <v>1</v>
      </c>
      <c r="D3519" t="s">
        <v>54</v>
      </c>
      <c r="E3519" t="s">
        <v>1440</v>
      </c>
      <c r="F3519">
        <v>77.218665520000002</v>
      </c>
      <c r="G3519">
        <v>28.528459649999999</v>
      </c>
      <c r="H3519" t="s">
        <v>618</v>
      </c>
      <c r="I3519" t="s">
        <v>19</v>
      </c>
      <c r="J3519" t="s">
        <v>57</v>
      </c>
      <c r="K3519" t="s">
        <v>57</v>
      </c>
      <c r="L3519" t="s">
        <v>57</v>
      </c>
      <c r="M3519" t="s">
        <v>57</v>
      </c>
      <c r="N3519">
        <v>1</v>
      </c>
      <c r="O3519">
        <v>383</v>
      </c>
      <c r="P3519">
        <v>400</v>
      </c>
      <c r="Q3519">
        <v>3.9</v>
      </c>
      <c r="R3519">
        <v>2014</v>
      </c>
      <c r="S3519">
        <v>4</v>
      </c>
      <c r="T3519">
        <v>9</v>
      </c>
      <c r="U3519" s="1">
        <v>41738</v>
      </c>
      <c r="V3519" s="5">
        <f>Main[[#This Row],[Average_Cost_for_two]] * VLOOKUP(Main[[#This Row],[Currency]],'Currency'!A:B,2,FALSE)</f>
        <v>4.8</v>
      </c>
      <c r="W3519" s="5" t="str">
        <f>IF(Main[[#This Row],[Avg_Cost_USD]]&lt;10,"Low",
IF(Main[[#This Row],[Avg_Cost_USD]]&lt;=30,"Medium","High"))</f>
        <v>Low</v>
      </c>
    </row>
    <row r="3520" spans="1:23" x14ac:dyDescent="0.3">
      <c r="A3520">
        <v>2054</v>
      </c>
      <c r="B3520" t="s">
        <v>4113</v>
      </c>
      <c r="C3520">
        <v>1</v>
      </c>
      <c r="D3520" t="s">
        <v>54</v>
      </c>
      <c r="E3520" t="s">
        <v>164</v>
      </c>
      <c r="F3520">
        <v>77.162446500000001</v>
      </c>
      <c r="G3520">
        <v>28.706337099999999</v>
      </c>
      <c r="H3520" t="s">
        <v>289</v>
      </c>
      <c r="I3520" t="s">
        <v>19</v>
      </c>
      <c r="J3520" t="s">
        <v>57</v>
      </c>
      <c r="K3520" t="s">
        <v>57</v>
      </c>
      <c r="L3520" t="s">
        <v>57</v>
      </c>
      <c r="M3520" t="s">
        <v>57</v>
      </c>
      <c r="N3520">
        <v>1</v>
      </c>
      <c r="O3520">
        <v>79</v>
      </c>
      <c r="P3520">
        <v>400</v>
      </c>
      <c r="Q3520">
        <v>3.5</v>
      </c>
      <c r="R3520">
        <v>2013</v>
      </c>
      <c r="S3520">
        <v>4</v>
      </c>
      <c r="T3520">
        <v>16</v>
      </c>
      <c r="U3520" s="1">
        <v>41380</v>
      </c>
      <c r="V3520" s="5">
        <f>Main[[#This Row],[Average_Cost_for_two]] * VLOOKUP(Main[[#This Row],[Currency]],'Currency'!A:B,2,FALSE)</f>
        <v>4.8</v>
      </c>
      <c r="W3520" s="5" t="str">
        <f>IF(Main[[#This Row],[Avg_Cost_USD]]&lt;10,"Low",
IF(Main[[#This Row],[Avg_Cost_USD]]&lt;=30,"Medium","High"))</f>
        <v>Low</v>
      </c>
    </row>
    <row r="3521" spans="1:23" x14ac:dyDescent="0.3">
      <c r="A3521">
        <v>306012</v>
      </c>
      <c r="B3521" t="s">
        <v>4114</v>
      </c>
      <c r="C3521">
        <v>1</v>
      </c>
      <c r="D3521" t="s">
        <v>54</v>
      </c>
      <c r="E3521" t="s">
        <v>149</v>
      </c>
      <c r="F3521">
        <v>77.105322400000006</v>
      </c>
      <c r="G3521">
        <v>28.640171500000001</v>
      </c>
      <c r="H3521" t="s">
        <v>660</v>
      </c>
      <c r="I3521" t="s">
        <v>19</v>
      </c>
      <c r="J3521" t="s">
        <v>57</v>
      </c>
      <c r="K3521" t="s">
        <v>57</v>
      </c>
      <c r="L3521" t="s">
        <v>57</v>
      </c>
      <c r="M3521" t="s">
        <v>57</v>
      </c>
      <c r="N3521">
        <v>1</v>
      </c>
      <c r="O3521">
        <v>8</v>
      </c>
      <c r="P3521">
        <v>400</v>
      </c>
      <c r="Q3521">
        <v>2.9</v>
      </c>
      <c r="R3521">
        <v>2017</v>
      </c>
      <c r="S3521">
        <v>4</v>
      </c>
      <c r="T3521">
        <v>27</v>
      </c>
      <c r="U3521" s="1">
        <v>42852</v>
      </c>
      <c r="V3521" s="5">
        <f>Main[[#This Row],[Average_Cost_for_two]] * VLOOKUP(Main[[#This Row],[Currency]],'Currency'!A:B,2,FALSE)</f>
        <v>4.8</v>
      </c>
      <c r="W3521" s="5" t="str">
        <f>IF(Main[[#This Row],[Avg_Cost_USD]]&lt;10,"Low",
IF(Main[[#This Row],[Avg_Cost_USD]]&lt;=30,"Medium","High"))</f>
        <v>Low</v>
      </c>
    </row>
    <row r="3522" spans="1:23" x14ac:dyDescent="0.3">
      <c r="A3522">
        <v>18380171</v>
      </c>
      <c r="B3522" t="s">
        <v>4115</v>
      </c>
      <c r="C3522">
        <v>1</v>
      </c>
      <c r="D3522" t="s">
        <v>54</v>
      </c>
      <c r="E3522" t="s">
        <v>2901</v>
      </c>
      <c r="F3522">
        <v>77.075439000000003</v>
      </c>
      <c r="G3522">
        <v>28.629097000000002</v>
      </c>
      <c r="H3522" t="s">
        <v>647</v>
      </c>
      <c r="I3522" t="s">
        <v>19</v>
      </c>
      <c r="J3522" t="s">
        <v>57</v>
      </c>
      <c r="K3522" t="s">
        <v>61</v>
      </c>
      <c r="L3522" t="s">
        <v>57</v>
      </c>
      <c r="M3522" t="s">
        <v>57</v>
      </c>
      <c r="N3522">
        <v>1</v>
      </c>
      <c r="O3522">
        <v>42</v>
      </c>
      <c r="P3522">
        <v>400</v>
      </c>
      <c r="Q3522">
        <v>2.2999999999999998</v>
      </c>
      <c r="R3522">
        <v>2014</v>
      </c>
      <c r="S3522">
        <v>4</v>
      </c>
      <c r="T3522">
        <v>9</v>
      </c>
      <c r="U3522" s="1">
        <v>41738</v>
      </c>
      <c r="V3522" s="5">
        <f>Main[[#This Row],[Average_Cost_for_two]] * VLOOKUP(Main[[#This Row],[Currency]],'Currency'!A:B,2,FALSE)</f>
        <v>4.8</v>
      </c>
      <c r="W3522" s="5" t="str">
        <f>IF(Main[[#This Row],[Avg_Cost_USD]]&lt;10,"Low",
IF(Main[[#This Row],[Avg_Cost_USD]]&lt;=30,"Medium","High"))</f>
        <v>Low</v>
      </c>
    </row>
    <row r="3523" spans="1:23" x14ac:dyDescent="0.3">
      <c r="A3523">
        <v>18303857</v>
      </c>
      <c r="B3523" t="s">
        <v>3999</v>
      </c>
      <c r="C3523">
        <v>1</v>
      </c>
      <c r="D3523" t="s">
        <v>54</v>
      </c>
      <c r="E3523" t="s">
        <v>152</v>
      </c>
      <c r="F3523">
        <v>77.317224999999993</v>
      </c>
      <c r="G3523">
        <v>28.667210000000001</v>
      </c>
      <c r="H3523" t="s">
        <v>4116</v>
      </c>
      <c r="I3523" t="s">
        <v>19</v>
      </c>
      <c r="J3523" t="s">
        <v>57</v>
      </c>
      <c r="K3523" t="s">
        <v>61</v>
      </c>
      <c r="L3523" t="s">
        <v>57</v>
      </c>
      <c r="M3523" t="s">
        <v>57</v>
      </c>
      <c r="N3523">
        <v>1</v>
      </c>
      <c r="O3523">
        <v>33</v>
      </c>
      <c r="P3523">
        <v>400</v>
      </c>
      <c r="Q3523">
        <v>3.4</v>
      </c>
      <c r="R3523">
        <v>2016</v>
      </c>
      <c r="S3523">
        <v>4</v>
      </c>
      <c r="T3523">
        <v>22</v>
      </c>
      <c r="U3523" s="1">
        <v>42482</v>
      </c>
      <c r="V3523" s="5">
        <f>Main[[#This Row],[Average_Cost_for_two]] * VLOOKUP(Main[[#This Row],[Currency]],'Currency'!A:B,2,FALSE)</f>
        <v>4.8</v>
      </c>
      <c r="W3523" s="5" t="str">
        <f>IF(Main[[#This Row],[Avg_Cost_USD]]&lt;10,"Low",
IF(Main[[#This Row],[Avg_Cost_USD]]&lt;=30,"Medium","High"))</f>
        <v>Low</v>
      </c>
    </row>
    <row r="3524" spans="1:23" x14ac:dyDescent="0.3">
      <c r="A3524">
        <v>5738</v>
      </c>
      <c r="B3524" t="s">
        <v>4044</v>
      </c>
      <c r="C3524">
        <v>1</v>
      </c>
      <c r="D3524" t="s">
        <v>54</v>
      </c>
      <c r="E3524" t="s">
        <v>400</v>
      </c>
      <c r="F3524">
        <v>77.218195899999998</v>
      </c>
      <c r="G3524">
        <v>28.633523400000001</v>
      </c>
      <c r="H3524" t="s">
        <v>660</v>
      </c>
      <c r="I3524" t="s">
        <v>19</v>
      </c>
      <c r="J3524" t="s">
        <v>57</v>
      </c>
      <c r="K3524" t="s">
        <v>57</v>
      </c>
      <c r="L3524" t="s">
        <v>57</v>
      </c>
      <c r="M3524" t="s">
        <v>57</v>
      </c>
      <c r="N3524">
        <v>1</v>
      </c>
      <c r="O3524">
        <v>1333</v>
      </c>
      <c r="P3524">
        <v>400</v>
      </c>
      <c r="Q3524">
        <v>3.7</v>
      </c>
      <c r="R3524">
        <v>2014</v>
      </c>
      <c r="S3524">
        <v>3</v>
      </c>
      <c r="T3524">
        <v>27</v>
      </c>
      <c r="U3524" s="1">
        <v>41725</v>
      </c>
      <c r="V3524" s="5">
        <f>Main[[#This Row],[Average_Cost_for_two]] * VLOOKUP(Main[[#This Row],[Currency]],'Currency'!A:B,2,FALSE)</f>
        <v>4.8</v>
      </c>
      <c r="W3524" s="5" t="str">
        <f>IF(Main[[#This Row],[Avg_Cost_USD]]&lt;10,"Low",
IF(Main[[#This Row],[Avg_Cost_USD]]&lt;=30,"Medium","High"))</f>
        <v>Low</v>
      </c>
    </row>
    <row r="3525" spans="1:23" x14ac:dyDescent="0.3">
      <c r="A3525">
        <v>18261700</v>
      </c>
      <c r="B3525" t="s">
        <v>4117</v>
      </c>
      <c r="C3525">
        <v>1</v>
      </c>
      <c r="D3525" t="s">
        <v>54</v>
      </c>
      <c r="E3525" t="s">
        <v>119</v>
      </c>
      <c r="F3525">
        <v>77.234138799999997</v>
      </c>
      <c r="G3525">
        <v>28.6415395</v>
      </c>
      <c r="H3525" t="s">
        <v>4118</v>
      </c>
      <c r="I3525" t="s">
        <v>19</v>
      </c>
      <c r="J3525" t="s">
        <v>57</v>
      </c>
      <c r="K3525" t="s">
        <v>57</v>
      </c>
      <c r="L3525" t="s">
        <v>57</v>
      </c>
      <c r="M3525" t="s">
        <v>57</v>
      </c>
      <c r="N3525">
        <v>1</v>
      </c>
      <c r="O3525">
        <v>6</v>
      </c>
      <c r="P3525">
        <v>400</v>
      </c>
      <c r="Q3525">
        <v>2.9</v>
      </c>
      <c r="R3525">
        <v>2014</v>
      </c>
      <c r="S3525">
        <v>3</v>
      </c>
      <c r="T3525">
        <v>9</v>
      </c>
      <c r="U3525" s="1">
        <v>41707</v>
      </c>
      <c r="V3525" s="5">
        <f>Main[[#This Row],[Average_Cost_for_two]] * VLOOKUP(Main[[#This Row],[Currency]],'Currency'!A:B,2,FALSE)</f>
        <v>4.8</v>
      </c>
      <c r="W3525" s="5" t="str">
        <f>IF(Main[[#This Row],[Avg_Cost_USD]]&lt;10,"Low",
IF(Main[[#This Row],[Avg_Cost_USD]]&lt;=30,"Medium","High"))</f>
        <v>Low</v>
      </c>
    </row>
    <row r="3526" spans="1:23" x14ac:dyDescent="0.3">
      <c r="A3526">
        <v>306856</v>
      </c>
      <c r="B3526" t="s">
        <v>4119</v>
      </c>
      <c r="C3526">
        <v>1</v>
      </c>
      <c r="D3526" t="s">
        <v>54</v>
      </c>
      <c r="E3526" t="s">
        <v>1990</v>
      </c>
      <c r="F3526">
        <v>77.080774500000004</v>
      </c>
      <c r="G3526">
        <v>28.630192399999999</v>
      </c>
      <c r="H3526" t="s">
        <v>337</v>
      </c>
      <c r="I3526" t="s">
        <v>19</v>
      </c>
      <c r="J3526" t="s">
        <v>57</v>
      </c>
      <c r="K3526" t="s">
        <v>57</v>
      </c>
      <c r="L3526" t="s">
        <v>57</v>
      </c>
      <c r="M3526" t="s">
        <v>57</v>
      </c>
      <c r="N3526">
        <v>1</v>
      </c>
      <c r="O3526">
        <v>55</v>
      </c>
      <c r="P3526">
        <v>400</v>
      </c>
      <c r="Q3526">
        <v>2.6</v>
      </c>
      <c r="R3526">
        <v>2012</v>
      </c>
      <c r="S3526">
        <v>3</v>
      </c>
      <c r="T3526">
        <v>15</v>
      </c>
      <c r="U3526" s="1">
        <v>40983</v>
      </c>
      <c r="V3526" s="5">
        <f>Main[[#This Row],[Average_Cost_for_two]] * VLOOKUP(Main[[#This Row],[Currency]],'Currency'!A:B,2,FALSE)</f>
        <v>4.8</v>
      </c>
      <c r="W3526" s="5" t="str">
        <f>IF(Main[[#This Row],[Avg_Cost_USD]]&lt;10,"Low",
IF(Main[[#This Row],[Avg_Cost_USD]]&lt;=30,"Medium","High"))</f>
        <v>Low</v>
      </c>
    </row>
    <row r="3527" spans="1:23" x14ac:dyDescent="0.3">
      <c r="A3527">
        <v>18237314</v>
      </c>
      <c r="B3527" t="s">
        <v>978</v>
      </c>
      <c r="C3527">
        <v>1</v>
      </c>
      <c r="D3527" t="s">
        <v>54</v>
      </c>
      <c r="E3527" t="s">
        <v>1476</v>
      </c>
      <c r="F3527">
        <v>77.155741230000004</v>
      </c>
      <c r="G3527">
        <v>28.54284148</v>
      </c>
      <c r="H3527" t="s">
        <v>980</v>
      </c>
      <c r="I3527" t="s">
        <v>19</v>
      </c>
      <c r="J3527" t="s">
        <v>57</v>
      </c>
      <c r="K3527" t="s">
        <v>57</v>
      </c>
      <c r="L3527" t="s">
        <v>57</v>
      </c>
      <c r="M3527" t="s">
        <v>57</v>
      </c>
      <c r="N3527">
        <v>1</v>
      </c>
      <c r="O3527">
        <v>91</v>
      </c>
      <c r="P3527">
        <v>400</v>
      </c>
      <c r="Q3527">
        <v>3.9</v>
      </c>
      <c r="R3527">
        <v>2016</v>
      </c>
      <c r="S3527">
        <v>3</v>
      </c>
      <c r="T3527">
        <v>6</v>
      </c>
      <c r="U3527" s="1">
        <v>42435</v>
      </c>
      <c r="V3527" s="5">
        <f>Main[[#This Row],[Average_Cost_for_two]] * VLOOKUP(Main[[#This Row],[Currency]],'Currency'!A:B,2,FALSE)</f>
        <v>4.8</v>
      </c>
      <c r="W3527" s="5" t="str">
        <f>IF(Main[[#This Row],[Avg_Cost_USD]]&lt;10,"Low",
IF(Main[[#This Row],[Avg_Cost_USD]]&lt;=30,"Medium","High"))</f>
        <v>Low</v>
      </c>
    </row>
    <row r="3528" spans="1:23" x14ac:dyDescent="0.3">
      <c r="A3528">
        <v>312270</v>
      </c>
      <c r="B3528" t="s">
        <v>4120</v>
      </c>
      <c r="C3528">
        <v>1</v>
      </c>
      <c r="D3528" t="s">
        <v>54</v>
      </c>
      <c r="E3528" t="s">
        <v>1132</v>
      </c>
      <c r="F3528">
        <v>77.239976400000003</v>
      </c>
      <c r="G3528">
        <v>28.540013399999999</v>
      </c>
      <c r="H3528" t="s">
        <v>339</v>
      </c>
      <c r="I3528" t="s">
        <v>19</v>
      </c>
      <c r="J3528" t="s">
        <v>57</v>
      </c>
      <c r="K3528" t="s">
        <v>57</v>
      </c>
      <c r="L3528" t="s">
        <v>57</v>
      </c>
      <c r="M3528" t="s">
        <v>57</v>
      </c>
      <c r="N3528">
        <v>1</v>
      </c>
      <c r="O3528">
        <v>67</v>
      </c>
      <c r="P3528">
        <v>400</v>
      </c>
      <c r="Q3528">
        <v>3.6</v>
      </c>
      <c r="R3528">
        <v>2010</v>
      </c>
      <c r="S3528">
        <v>3</v>
      </c>
      <c r="T3528">
        <v>3</v>
      </c>
      <c r="U3528" s="1">
        <v>40240</v>
      </c>
      <c r="V3528" s="5">
        <f>Main[[#This Row],[Average_Cost_for_two]] * VLOOKUP(Main[[#This Row],[Currency]],'Currency'!A:B,2,FALSE)</f>
        <v>4.8</v>
      </c>
      <c r="W3528" s="5" t="str">
        <f>IF(Main[[#This Row],[Avg_Cost_USD]]&lt;10,"Low",
IF(Main[[#This Row],[Avg_Cost_USD]]&lt;=30,"Medium","High"))</f>
        <v>Low</v>
      </c>
    </row>
    <row r="3529" spans="1:23" x14ac:dyDescent="0.3">
      <c r="A3529">
        <v>7642</v>
      </c>
      <c r="B3529" t="s">
        <v>4040</v>
      </c>
      <c r="C3529">
        <v>1</v>
      </c>
      <c r="D3529" t="s">
        <v>54</v>
      </c>
      <c r="E3529" t="s">
        <v>1132</v>
      </c>
      <c r="F3529">
        <v>77.243469200000007</v>
      </c>
      <c r="G3529">
        <v>28.532966299999998</v>
      </c>
      <c r="H3529" t="s">
        <v>424</v>
      </c>
      <c r="I3529" t="s">
        <v>19</v>
      </c>
      <c r="J3529" t="s">
        <v>57</v>
      </c>
      <c r="K3529" t="s">
        <v>61</v>
      </c>
      <c r="L3529" t="s">
        <v>57</v>
      </c>
      <c r="M3529" t="s">
        <v>57</v>
      </c>
      <c r="N3529">
        <v>1</v>
      </c>
      <c r="O3529">
        <v>113</v>
      </c>
      <c r="P3529">
        <v>400</v>
      </c>
      <c r="Q3529">
        <v>3.6</v>
      </c>
      <c r="R3529">
        <v>2011</v>
      </c>
      <c r="S3529">
        <v>3</v>
      </c>
      <c r="T3529">
        <v>18</v>
      </c>
      <c r="U3529" s="1">
        <v>40620</v>
      </c>
      <c r="V3529" s="5">
        <f>Main[[#This Row],[Average_Cost_for_two]] * VLOOKUP(Main[[#This Row],[Currency]],'Currency'!A:B,2,FALSE)</f>
        <v>4.8</v>
      </c>
      <c r="W3529" s="5" t="str">
        <f>IF(Main[[#This Row],[Avg_Cost_USD]]&lt;10,"Low",
IF(Main[[#This Row],[Avg_Cost_USD]]&lt;=30,"Medium","High"))</f>
        <v>Low</v>
      </c>
    </row>
    <row r="3530" spans="1:23" x14ac:dyDescent="0.3">
      <c r="A3530">
        <v>18175340</v>
      </c>
      <c r="B3530" t="s">
        <v>4121</v>
      </c>
      <c r="C3530">
        <v>1</v>
      </c>
      <c r="D3530" t="s">
        <v>54</v>
      </c>
      <c r="E3530" t="s">
        <v>983</v>
      </c>
      <c r="F3530">
        <v>77.096093699999997</v>
      </c>
      <c r="G3530">
        <v>28.636179200000001</v>
      </c>
      <c r="H3530" t="s">
        <v>2866</v>
      </c>
      <c r="I3530" t="s">
        <v>19</v>
      </c>
      <c r="J3530" t="s">
        <v>57</v>
      </c>
      <c r="K3530" t="s">
        <v>61</v>
      </c>
      <c r="L3530" t="s">
        <v>57</v>
      </c>
      <c r="M3530" t="s">
        <v>57</v>
      </c>
      <c r="N3530">
        <v>1</v>
      </c>
      <c r="O3530">
        <v>69</v>
      </c>
      <c r="P3530">
        <v>400</v>
      </c>
      <c r="Q3530">
        <v>3.4</v>
      </c>
      <c r="R3530">
        <v>2014</v>
      </c>
      <c r="S3530">
        <v>3</v>
      </c>
      <c r="T3530">
        <v>15</v>
      </c>
      <c r="U3530" s="1">
        <v>41713</v>
      </c>
      <c r="V3530" s="5">
        <f>Main[[#This Row],[Average_Cost_for_two]] * VLOOKUP(Main[[#This Row],[Currency]],'Currency'!A:B,2,FALSE)</f>
        <v>4.8</v>
      </c>
      <c r="W3530" s="5" t="str">
        <f>IF(Main[[#This Row],[Avg_Cost_USD]]&lt;10,"Low",
IF(Main[[#This Row],[Avg_Cost_USD]]&lt;=30,"Medium","High"))</f>
        <v>Low</v>
      </c>
    </row>
    <row r="3531" spans="1:23" x14ac:dyDescent="0.3">
      <c r="A3531">
        <v>9602</v>
      </c>
      <c r="B3531" t="s">
        <v>4122</v>
      </c>
      <c r="C3531">
        <v>1</v>
      </c>
      <c r="D3531" t="s">
        <v>54</v>
      </c>
      <c r="E3531" t="s">
        <v>83</v>
      </c>
      <c r="F3531">
        <v>77.247543399999998</v>
      </c>
      <c r="G3531">
        <v>28.5795335</v>
      </c>
      <c r="H3531" t="s">
        <v>289</v>
      </c>
      <c r="I3531" t="s">
        <v>19</v>
      </c>
      <c r="J3531" t="s">
        <v>57</v>
      </c>
      <c r="K3531" t="s">
        <v>61</v>
      </c>
      <c r="L3531" t="s">
        <v>57</v>
      </c>
      <c r="M3531" t="s">
        <v>57</v>
      </c>
      <c r="N3531">
        <v>1</v>
      </c>
      <c r="O3531">
        <v>45</v>
      </c>
      <c r="P3531">
        <v>400</v>
      </c>
      <c r="Q3531">
        <v>3.2</v>
      </c>
      <c r="R3531">
        <v>2011</v>
      </c>
      <c r="S3531">
        <v>3</v>
      </c>
      <c r="T3531">
        <v>24</v>
      </c>
      <c r="U3531" s="1">
        <v>40626</v>
      </c>
      <c r="V3531" s="5">
        <f>Main[[#This Row],[Average_Cost_for_two]] * VLOOKUP(Main[[#This Row],[Currency]],'Currency'!A:B,2,FALSE)</f>
        <v>4.8</v>
      </c>
      <c r="W3531" s="5" t="str">
        <f>IF(Main[[#This Row],[Avg_Cost_USD]]&lt;10,"Low",
IF(Main[[#This Row],[Avg_Cost_USD]]&lt;=30,"Medium","High"))</f>
        <v>Low</v>
      </c>
    </row>
    <row r="3532" spans="1:23" x14ac:dyDescent="0.3">
      <c r="A3532">
        <v>18245255</v>
      </c>
      <c r="B3532" t="s">
        <v>4112</v>
      </c>
      <c r="C3532">
        <v>1</v>
      </c>
      <c r="D3532" t="s">
        <v>54</v>
      </c>
      <c r="E3532" t="s">
        <v>926</v>
      </c>
      <c r="F3532">
        <v>77.257050950000007</v>
      </c>
      <c r="G3532">
        <v>28.540727650000001</v>
      </c>
      <c r="H3532" t="s">
        <v>315</v>
      </c>
      <c r="I3532" t="s">
        <v>19</v>
      </c>
      <c r="J3532" t="s">
        <v>57</v>
      </c>
      <c r="K3532" t="s">
        <v>61</v>
      </c>
      <c r="L3532" t="s">
        <v>57</v>
      </c>
      <c r="M3532" t="s">
        <v>57</v>
      </c>
      <c r="N3532">
        <v>1</v>
      </c>
      <c r="O3532">
        <v>57</v>
      </c>
      <c r="P3532">
        <v>400</v>
      </c>
      <c r="Q3532">
        <v>3.2</v>
      </c>
      <c r="R3532">
        <v>2010</v>
      </c>
      <c r="S3532">
        <v>3</v>
      </c>
      <c r="T3532">
        <v>5</v>
      </c>
      <c r="U3532" s="1">
        <v>40242</v>
      </c>
      <c r="V3532" s="5">
        <f>Main[[#This Row],[Average_Cost_for_two]] * VLOOKUP(Main[[#This Row],[Currency]],'Currency'!A:B,2,FALSE)</f>
        <v>4.8</v>
      </c>
      <c r="W3532" s="5" t="str">
        <f>IF(Main[[#This Row],[Avg_Cost_USD]]&lt;10,"Low",
IF(Main[[#This Row],[Avg_Cost_USD]]&lt;=30,"Medium","High"))</f>
        <v>Low</v>
      </c>
    </row>
    <row r="3533" spans="1:23" x14ac:dyDescent="0.3">
      <c r="A3533">
        <v>18349733</v>
      </c>
      <c r="B3533" t="s">
        <v>4123</v>
      </c>
      <c r="C3533">
        <v>1</v>
      </c>
      <c r="D3533" t="s">
        <v>54</v>
      </c>
      <c r="E3533" t="s">
        <v>396</v>
      </c>
      <c r="F3533">
        <v>77.20695868</v>
      </c>
      <c r="G3533">
        <v>28.681598300000001</v>
      </c>
      <c r="H3533" t="s">
        <v>4124</v>
      </c>
      <c r="I3533" t="s">
        <v>19</v>
      </c>
      <c r="J3533" t="s">
        <v>57</v>
      </c>
      <c r="K3533" t="s">
        <v>57</v>
      </c>
      <c r="L3533" t="s">
        <v>57</v>
      </c>
      <c r="M3533" t="s">
        <v>57</v>
      </c>
      <c r="N3533">
        <v>1</v>
      </c>
      <c r="O3533">
        <v>28</v>
      </c>
      <c r="P3533">
        <v>400</v>
      </c>
      <c r="Q3533">
        <v>3.2</v>
      </c>
      <c r="R3533">
        <v>2015</v>
      </c>
      <c r="S3533">
        <v>3</v>
      </c>
      <c r="T3533">
        <v>20</v>
      </c>
      <c r="U3533" s="1">
        <v>42083</v>
      </c>
      <c r="V3533" s="5">
        <f>Main[[#This Row],[Average_Cost_for_two]] * VLOOKUP(Main[[#This Row],[Currency]],'Currency'!A:B,2,FALSE)</f>
        <v>4.8</v>
      </c>
      <c r="W3533" s="5" t="str">
        <f>IF(Main[[#This Row],[Avg_Cost_USD]]&lt;10,"Low",
IF(Main[[#This Row],[Avg_Cost_USD]]&lt;=30,"Medium","High"))</f>
        <v>Low</v>
      </c>
    </row>
    <row r="3534" spans="1:23" x14ac:dyDescent="0.3">
      <c r="A3534">
        <v>5529</v>
      </c>
      <c r="B3534" t="s">
        <v>507</v>
      </c>
      <c r="C3534">
        <v>1</v>
      </c>
      <c r="D3534" t="s">
        <v>54</v>
      </c>
      <c r="E3534" t="s">
        <v>173</v>
      </c>
      <c r="F3534">
        <v>77.190367539999997</v>
      </c>
      <c r="G3534">
        <v>28.654328469999999</v>
      </c>
      <c r="H3534" t="s">
        <v>508</v>
      </c>
      <c r="I3534" t="s">
        <v>19</v>
      </c>
      <c r="J3534" t="s">
        <v>57</v>
      </c>
      <c r="K3534" t="s">
        <v>61</v>
      </c>
      <c r="L3534" t="s">
        <v>57</v>
      </c>
      <c r="M3534" t="s">
        <v>57</v>
      </c>
      <c r="N3534">
        <v>1</v>
      </c>
      <c r="O3534">
        <v>39</v>
      </c>
      <c r="P3534">
        <v>400</v>
      </c>
      <c r="Q3534">
        <v>2.7</v>
      </c>
      <c r="R3534">
        <v>2011</v>
      </c>
      <c r="S3534">
        <v>3</v>
      </c>
      <c r="T3534">
        <v>8</v>
      </c>
      <c r="U3534" s="1">
        <v>40610</v>
      </c>
      <c r="V3534" s="5">
        <f>Main[[#This Row],[Average_Cost_for_two]] * VLOOKUP(Main[[#This Row],[Currency]],'Currency'!A:B,2,FALSE)</f>
        <v>4.8</v>
      </c>
      <c r="W3534" s="5" t="str">
        <f>IF(Main[[#This Row],[Avg_Cost_USD]]&lt;10,"Low",
IF(Main[[#This Row],[Avg_Cost_USD]]&lt;=30,"Medium","High"))</f>
        <v>Low</v>
      </c>
    </row>
    <row r="3535" spans="1:23" x14ac:dyDescent="0.3">
      <c r="A3535">
        <v>4296</v>
      </c>
      <c r="B3535" t="s">
        <v>4125</v>
      </c>
      <c r="C3535">
        <v>1</v>
      </c>
      <c r="D3535" t="s">
        <v>54</v>
      </c>
      <c r="E3535" t="s">
        <v>1771</v>
      </c>
      <c r="F3535">
        <v>77.226190099999997</v>
      </c>
      <c r="G3535">
        <v>28.599787200000002</v>
      </c>
      <c r="H3535" t="s">
        <v>2548</v>
      </c>
      <c r="I3535" t="s">
        <v>19</v>
      </c>
      <c r="J3535" t="s">
        <v>57</v>
      </c>
      <c r="K3535" t="s">
        <v>61</v>
      </c>
      <c r="L3535" t="s">
        <v>57</v>
      </c>
      <c r="M3535" t="s">
        <v>57</v>
      </c>
      <c r="N3535">
        <v>1</v>
      </c>
      <c r="O3535">
        <v>518</v>
      </c>
      <c r="P3535">
        <v>400</v>
      </c>
      <c r="Q3535">
        <v>4</v>
      </c>
      <c r="R3535">
        <v>2012</v>
      </c>
      <c r="S3535">
        <v>3</v>
      </c>
      <c r="T3535">
        <v>9</v>
      </c>
      <c r="U3535" s="1">
        <v>40977</v>
      </c>
      <c r="V3535" s="5">
        <f>Main[[#This Row],[Average_Cost_for_two]] * VLOOKUP(Main[[#This Row],[Currency]],'Currency'!A:B,2,FALSE)</f>
        <v>4.8</v>
      </c>
      <c r="W3535" s="5" t="str">
        <f>IF(Main[[#This Row],[Avg_Cost_USD]]&lt;10,"Low",
IF(Main[[#This Row],[Avg_Cost_USD]]&lt;=30,"Medium","High"))</f>
        <v>Low</v>
      </c>
    </row>
    <row r="3536" spans="1:23" x14ac:dyDescent="0.3">
      <c r="A3536">
        <v>18323446</v>
      </c>
      <c r="B3536" t="s">
        <v>4126</v>
      </c>
      <c r="C3536">
        <v>1</v>
      </c>
      <c r="D3536" t="s">
        <v>54</v>
      </c>
      <c r="E3536" t="s">
        <v>126</v>
      </c>
      <c r="F3536">
        <v>77.28099915</v>
      </c>
      <c r="G3536">
        <v>28.656555919999999</v>
      </c>
      <c r="H3536" t="s">
        <v>424</v>
      </c>
      <c r="I3536" t="s">
        <v>19</v>
      </c>
      <c r="J3536" t="s">
        <v>57</v>
      </c>
      <c r="K3536" t="s">
        <v>61</v>
      </c>
      <c r="L3536" t="s">
        <v>57</v>
      </c>
      <c r="M3536" t="s">
        <v>57</v>
      </c>
      <c r="N3536">
        <v>1</v>
      </c>
      <c r="O3536">
        <v>2</v>
      </c>
      <c r="P3536">
        <v>400</v>
      </c>
      <c r="Q3536">
        <v>1</v>
      </c>
      <c r="R3536">
        <v>2013</v>
      </c>
      <c r="S3536">
        <v>3</v>
      </c>
      <c r="T3536">
        <v>3</v>
      </c>
      <c r="U3536" s="1">
        <v>41336</v>
      </c>
      <c r="V3536" s="5">
        <f>Main[[#This Row],[Average_Cost_for_two]] * VLOOKUP(Main[[#This Row],[Currency]],'Currency'!A:B,2,FALSE)</f>
        <v>4.8</v>
      </c>
      <c r="W3536" s="5" t="str">
        <f>IF(Main[[#This Row],[Avg_Cost_USD]]&lt;10,"Low",
IF(Main[[#This Row],[Avg_Cost_USD]]&lt;=30,"Medium","High"))</f>
        <v>Low</v>
      </c>
    </row>
    <row r="3537" spans="1:23" x14ac:dyDescent="0.3">
      <c r="A3537">
        <v>18027962</v>
      </c>
      <c r="B3537" t="s">
        <v>4127</v>
      </c>
      <c r="C3537">
        <v>1</v>
      </c>
      <c r="D3537" t="s">
        <v>54</v>
      </c>
      <c r="E3537" t="s">
        <v>1401</v>
      </c>
      <c r="F3537">
        <v>0</v>
      </c>
      <c r="G3537">
        <v>0</v>
      </c>
      <c r="H3537" t="s">
        <v>342</v>
      </c>
      <c r="I3537" t="s">
        <v>19</v>
      </c>
      <c r="J3537" t="s">
        <v>57</v>
      </c>
      <c r="K3537" t="s">
        <v>57</v>
      </c>
      <c r="L3537" t="s">
        <v>57</v>
      </c>
      <c r="M3537" t="s">
        <v>57</v>
      </c>
      <c r="N3537">
        <v>1</v>
      </c>
      <c r="O3537">
        <v>12</v>
      </c>
      <c r="P3537">
        <v>400</v>
      </c>
      <c r="Q3537">
        <v>3.1</v>
      </c>
      <c r="R3537">
        <v>2014</v>
      </c>
      <c r="S3537">
        <v>3</v>
      </c>
      <c r="T3537">
        <v>23</v>
      </c>
      <c r="U3537" s="1">
        <v>41721</v>
      </c>
      <c r="V3537" s="5">
        <f>Main[[#This Row],[Average_Cost_for_two]] * VLOOKUP(Main[[#This Row],[Currency]],'Currency'!A:B,2,FALSE)</f>
        <v>4.8</v>
      </c>
      <c r="W3537" s="5" t="str">
        <f>IF(Main[[#This Row],[Avg_Cost_USD]]&lt;10,"Low",
IF(Main[[#This Row],[Avg_Cost_USD]]&lt;=30,"Medium","High"))</f>
        <v>Low</v>
      </c>
    </row>
    <row r="3538" spans="1:23" x14ac:dyDescent="0.3">
      <c r="A3538">
        <v>305180</v>
      </c>
      <c r="B3538" t="s">
        <v>4128</v>
      </c>
      <c r="C3538">
        <v>1</v>
      </c>
      <c r="D3538" t="s">
        <v>54</v>
      </c>
      <c r="E3538" t="s">
        <v>63</v>
      </c>
      <c r="F3538">
        <v>77.124302099999994</v>
      </c>
      <c r="G3538">
        <v>28.543499099999998</v>
      </c>
      <c r="H3538" t="s">
        <v>335</v>
      </c>
      <c r="I3538" t="s">
        <v>19</v>
      </c>
      <c r="J3538" t="s">
        <v>57</v>
      </c>
      <c r="K3538" t="s">
        <v>57</v>
      </c>
      <c r="L3538" t="s">
        <v>57</v>
      </c>
      <c r="M3538" t="s">
        <v>57</v>
      </c>
      <c r="N3538">
        <v>1</v>
      </c>
      <c r="O3538">
        <v>12</v>
      </c>
      <c r="P3538">
        <v>400</v>
      </c>
      <c r="Q3538">
        <v>3.1</v>
      </c>
      <c r="R3538">
        <v>2013</v>
      </c>
      <c r="S3538">
        <v>3</v>
      </c>
      <c r="T3538">
        <v>28</v>
      </c>
      <c r="U3538" s="1">
        <v>41361</v>
      </c>
      <c r="V3538" s="5">
        <f>Main[[#This Row],[Average_Cost_for_two]] * VLOOKUP(Main[[#This Row],[Currency]],'Currency'!A:B,2,FALSE)</f>
        <v>4.8</v>
      </c>
      <c r="W3538" s="5" t="str">
        <f>IF(Main[[#This Row],[Avg_Cost_USD]]&lt;10,"Low",
IF(Main[[#This Row],[Avg_Cost_USD]]&lt;=30,"Medium","High"))</f>
        <v>Low</v>
      </c>
    </row>
    <row r="3539" spans="1:23" x14ac:dyDescent="0.3">
      <c r="A3539">
        <v>18261723</v>
      </c>
      <c r="B3539" t="s">
        <v>3651</v>
      </c>
      <c r="C3539">
        <v>1</v>
      </c>
      <c r="D3539" t="s">
        <v>54</v>
      </c>
      <c r="E3539" t="s">
        <v>990</v>
      </c>
      <c r="F3539">
        <v>77.207787800000006</v>
      </c>
      <c r="G3539">
        <v>28.5328102</v>
      </c>
      <c r="H3539" t="s">
        <v>3232</v>
      </c>
      <c r="I3539" t="s">
        <v>19</v>
      </c>
      <c r="J3539" t="s">
        <v>57</v>
      </c>
      <c r="K3539" t="s">
        <v>57</v>
      </c>
      <c r="L3539" t="s">
        <v>57</v>
      </c>
      <c r="M3539" t="s">
        <v>57</v>
      </c>
      <c r="N3539">
        <v>1</v>
      </c>
      <c r="O3539">
        <v>78</v>
      </c>
      <c r="P3539">
        <v>400</v>
      </c>
      <c r="Q3539">
        <v>3.3</v>
      </c>
      <c r="R3539">
        <v>2013</v>
      </c>
      <c r="S3539">
        <v>3</v>
      </c>
      <c r="T3539">
        <v>7</v>
      </c>
      <c r="U3539" s="1">
        <v>41340</v>
      </c>
      <c r="V3539" s="5">
        <f>Main[[#This Row],[Average_Cost_for_two]] * VLOOKUP(Main[[#This Row],[Currency]],'Currency'!A:B,2,FALSE)</f>
        <v>4.8</v>
      </c>
      <c r="W3539" s="5" t="str">
        <f>IF(Main[[#This Row],[Avg_Cost_USD]]&lt;10,"Low",
IF(Main[[#This Row],[Avg_Cost_USD]]&lt;=30,"Medium","High"))</f>
        <v>Low</v>
      </c>
    </row>
    <row r="3540" spans="1:23" x14ac:dyDescent="0.3">
      <c r="A3540">
        <v>301053</v>
      </c>
      <c r="B3540" t="s">
        <v>3285</v>
      </c>
      <c r="C3540">
        <v>1</v>
      </c>
      <c r="D3540" t="s">
        <v>54</v>
      </c>
      <c r="E3540" t="s">
        <v>131</v>
      </c>
      <c r="F3540">
        <v>77.300371499999997</v>
      </c>
      <c r="G3540">
        <v>28.619648000000002</v>
      </c>
      <c r="H3540" t="s">
        <v>439</v>
      </c>
      <c r="I3540" t="s">
        <v>19</v>
      </c>
      <c r="J3540" t="s">
        <v>57</v>
      </c>
      <c r="K3540" t="s">
        <v>61</v>
      </c>
      <c r="L3540" t="s">
        <v>57</v>
      </c>
      <c r="M3540" t="s">
        <v>57</v>
      </c>
      <c r="N3540">
        <v>1</v>
      </c>
      <c r="O3540">
        <v>81</v>
      </c>
      <c r="P3540">
        <v>400</v>
      </c>
      <c r="Q3540">
        <v>3.1</v>
      </c>
      <c r="R3540">
        <v>2018</v>
      </c>
      <c r="S3540">
        <v>3</v>
      </c>
      <c r="T3540">
        <v>25</v>
      </c>
      <c r="U3540" s="1">
        <v>43184</v>
      </c>
      <c r="V3540" s="5">
        <f>Main[[#This Row],[Average_Cost_for_two]] * VLOOKUP(Main[[#This Row],[Currency]],'Currency'!A:B,2,FALSE)</f>
        <v>4.8</v>
      </c>
      <c r="W3540" s="5" t="str">
        <f>IF(Main[[#This Row],[Avg_Cost_USD]]&lt;10,"Low",
IF(Main[[#This Row],[Avg_Cost_USD]]&lt;=30,"Medium","High"))</f>
        <v>Low</v>
      </c>
    </row>
    <row r="3541" spans="1:23" x14ac:dyDescent="0.3">
      <c r="A3541">
        <v>18025093</v>
      </c>
      <c r="B3541" t="s">
        <v>4129</v>
      </c>
      <c r="C3541">
        <v>1</v>
      </c>
      <c r="D3541" t="s">
        <v>54</v>
      </c>
      <c r="E3541" t="s">
        <v>376</v>
      </c>
      <c r="F3541">
        <v>77.181433699999999</v>
      </c>
      <c r="G3541">
        <v>28.522888699999999</v>
      </c>
      <c r="H3541" t="s">
        <v>433</v>
      </c>
      <c r="I3541" t="s">
        <v>19</v>
      </c>
      <c r="J3541" t="s">
        <v>57</v>
      </c>
      <c r="K3541" t="s">
        <v>57</v>
      </c>
      <c r="L3541" t="s">
        <v>57</v>
      </c>
      <c r="M3541" t="s">
        <v>57</v>
      </c>
      <c r="N3541">
        <v>1</v>
      </c>
      <c r="O3541">
        <v>4</v>
      </c>
      <c r="P3541">
        <v>400</v>
      </c>
      <c r="Q3541">
        <v>2.9</v>
      </c>
      <c r="R3541">
        <v>2012</v>
      </c>
      <c r="S3541">
        <v>3</v>
      </c>
      <c r="T3541">
        <v>11</v>
      </c>
      <c r="U3541" s="1">
        <v>40979</v>
      </c>
      <c r="V3541" s="5">
        <f>Main[[#This Row],[Average_Cost_for_two]] * VLOOKUP(Main[[#This Row],[Currency]],'Currency'!A:B,2,FALSE)</f>
        <v>4.8</v>
      </c>
      <c r="W3541" s="5" t="str">
        <f>IF(Main[[#This Row],[Avg_Cost_USD]]&lt;10,"Low",
IF(Main[[#This Row],[Avg_Cost_USD]]&lt;=30,"Medium","High"))</f>
        <v>Low</v>
      </c>
    </row>
    <row r="3542" spans="1:23" x14ac:dyDescent="0.3">
      <c r="A3542">
        <v>18247005</v>
      </c>
      <c r="B3542" t="s">
        <v>4130</v>
      </c>
      <c r="C3542">
        <v>1</v>
      </c>
      <c r="D3542" t="s">
        <v>54</v>
      </c>
      <c r="E3542" t="s">
        <v>108</v>
      </c>
      <c r="F3542">
        <v>77.141460800000004</v>
      </c>
      <c r="G3542">
        <v>28.658783799999998</v>
      </c>
      <c r="H3542" t="s">
        <v>521</v>
      </c>
      <c r="I3542" t="s">
        <v>19</v>
      </c>
      <c r="J3542" t="s">
        <v>57</v>
      </c>
      <c r="K3542" t="s">
        <v>57</v>
      </c>
      <c r="L3542" t="s">
        <v>57</v>
      </c>
      <c r="M3542" t="s">
        <v>57</v>
      </c>
      <c r="N3542">
        <v>1</v>
      </c>
      <c r="O3542">
        <v>20</v>
      </c>
      <c r="P3542">
        <v>400</v>
      </c>
      <c r="Q3542">
        <v>3.6</v>
      </c>
      <c r="R3542">
        <v>2013</v>
      </c>
      <c r="S3542">
        <v>3</v>
      </c>
      <c r="T3542">
        <v>9</v>
      </c>
      <c r="U3542" s="1">
        <v>41342</v>
      </c>
      <c r="V3542" s="5">
        <f>Main[[#This Row],[Average_Cost_for_two]] * VLOOKUP(Main[[#This Row],[Currency]],'Currency'!A:B,2,FALSE)</f>
        <v>4.8</v>
      </c>
      <c r="W3542" s="5" t="str">
        <f>IF(Main[[#This Row],[Avg_Cost_USD]]&lt;10,"Low",
IF(Main[[#This Row],[Avg_Cost_USD]]&lt;=30,"Medium","High"))</f>
        <v>Low</v>
      </c>
    </row>
    <row r="3543" spans="1:23" x14ac:dyDescent="0.3">
      <c r="A3543">
        <v>18363051</v>
      </c>
      <c r="B3543" t="s">
        <v>4131</v>
      </c>
      <c r="C3543">
        <v>1</v>
      </c>
      <c r="D3543" t="s">
        <v>54</v>
      </c>
      <c r="E3543" t="s">
        <v>66</v>
      </c>
      <c r="F3543">
        <v>77.209065100000004</v>
      </c>
      <c r="G3543">
        <v>28.710350500000001</v>
      </c>
      <c r="H3543" t="s">
        <v>287</v>
      </c>
      <c r="I3543" t="s">
        <v>19</v>
      </c>
      <c r="J3543" t="s">
        <v>57</v>
      </c>
      <c r="K3543" t="s">
        <v>57</v>
      </c>
      <c r="L3543" t="s">
        <v>57</v>
      </c>
      <c r="M3543" t="s">
        <v>57</v>
      </c>
      <c r="N3543">
        <v>1</v>
      </c>
      <c r="O3543">
        <v>1</v>
      </c>
      <c r="P3543">
        <v>400</v>
      </c>
      <c r="Q3543">
        <v>1</v>
      </c>
      <c r="R3543">
        <v>2012</v>
      </c>
      <c r="S3543">
        <v>3</v>
      </c>
      <c r="T3543">
        <v>19</v>
      </c>
      <c r="U3543" s="1">
        <v>40987</v>
      </c>
      <c r="V3543" s="5">
        <f>Main[[#This Row],[Average_Cost_for_two]] * VLOOKUP(Main[[#This Row],[Currency]],'Currency'!A:B,2,FALSE)</f>
        <v>4.8</v>
      </c>
      <c r="W3543" s="5" t="str">
        <f>IF(Main[[#This Row],[Avg_Cost_USD]]&lt;10,"Low",
IF(Main[[#This Row],[Avg_Cost_USD]]&lt;=30,"Medium","High"))</f>
        <v>Low</v>
      </c>
    </row>
    <row r="3544" spans="1:23" x14ac:dyDescent="0.3">
      <c r="A3544">
        <v>2870</v>
      </c>
      <c r="B3544" t="s">
        <v>3621</v>
      </c>
      <c r="C3544">
        <v>1</v>
      </c>
      <c r="D3544" t="s">
        <v>54</v>
      </c>
      <c r="E3544" t="s">
        <v>182</v>
      </c>
      <c r="F3544">
        <v>77.175937500000003</v>
      </c>
      <c r="G3544">
        <v>28.555010800000002</v>
      </c>
      <c r="H3544" t="s">
        <v>410</v>
      </c>
      <c r="I3544" t="s">
        <v>19</v>
      </c>
      <c r="J3544" t="s">
        <v>57</v>
      </c>
      <c r="K3544" t="s">
        <v>57</v>
      </c>
      <c r="L3544" t="s">
        <v>57</v>
      </c>
      <c r="M3544" t="s">
        <v>57</v>
      </c>
      <c r="N3544">
        <v>1</v>
      </c>
      <c r="O3544">
        <v>86</v>
      </c>
      <c r="P3544">
        <v>400</v>
      </c>
      <c r="Q3544">
        <v>3.3</v>
      </c>
      <c r="R3544">
        <v>2016</v>
      </c>
      <c r="S3544">
        <v>3</v>
      </c>
      <c r="T3544">
        <v>24</v>
      </c>
      <c r="U3544" s="1">
        <v>42453</v>
      </c>
      <c r="V3544" s="5">
        <f>Main[[#This Row],[Average_Cost_for_two]] * VLOOKUP(Main[[#This Row],[Currency]],'Currency'!A:B,2,FALSE)</f>
        <v>4.8</v>
      </c>
      <c r="W3544" s="5" t="str">
        <f>IF(Main[[#This Row],[Avg_Cost_USD]]&lt;10,"Low",
IF(Main[[#This Row],[Avg_Cost_USD]]&lt;=30,"Medium","High"))</f>
        <v>Low</v>
      </c>
    </row>
    <row r="3545" spans="1:23" x14ac:dyDescent="0.3">
      <c r="A3545">
        <v>308332</v>
      </c>
      <c r="B3545" t="s">
        <v>4132</v>
      </c>
      <c r="C3545">
        <v>1</v>
      </c>
      <c r="D3545" t="s">
        <v>54</v>
      </c>
      <c r="E3545" t="s">
        <v>71</v>
      </c>
      <c r="F3545">
        <v>77.270042559999993</v>
      </c>
      <c r="G3545">
        <v>28.565637450000001</v>
      </c>
      <c r="H3545" t="s">
        <v>4133</v>
      </c>
      <c r="I3545" t="s">
        <v>19</v>
      </c>
      <c r="J3545" t="s">
        <v>57</v>
      </c>
      <c r="K3545" t="s">
        <v>57</v>
      </c>
      <c r="L3545" t="s">
        <v>57</v>
      </c>
      <c r="M3545" t="s">
        <v>57</v>
      </c>
      <c r="N3545">
        <v>1</v>
      </c>
      <c r="O3545">
        <v>16</v>
      </c>
      <c r="P3545">
        <v>400</v>
      </c>
      <c r="Q3545">
        <v>2.7</v>
      </c>
      <c r="R3545">
        <v>2010</v>
      </c>
      <c r="S3545">
        <v>3</v>
      </c>
      <c r="T3545">
        <v>19</v>
      </c>
      <c r="U3545" s="1">
        <v>40256</v>
      </c>
      <c r="V3545" s="5">
        <f>Main[[#This Row],[Average_Cost_for_two]] * VLOOKUP(Main[[#This Row],[Currency]],'Currency'!A:B,2,FALSE)</f>
        <v>4.8</v>
      </c>
      <c r="W3545" s="5" t="str">
        <f>IF(Main[[#This Row],[Avg_Cost_USD]]&lt;10,"Low",
IF(Main[[#This Row],[Avg_Cost_USD]]&lt;=30,"Medium","High"))</f>
        <v>Low</v>
      </c>
    </row>
    <row r="3546" spans="1:23" x14ac:dyDescent="0.3">
      <c r="A3546">
        <v>18282040</v>
      </c>
      <c r="B3546" t="s">
        <v>3969</v>
      </c>
      <c r="C3546">
        <v>1</v>
      </c>
      <c r="D3546" t="s">
        <v>54</v>
      </c>
      <c r="E3546" t="s">
        <v>764</v>
      </c>
      <c r="F3546">
        <v>77.106591699999996</v>
      </c>
      <c r="G3546">
        <v>28.642703999999998</v>
      </c>
      <c r="H3546" t="s">
        <v>618</v>
      </c>
      <c r="I3546" t="s">
        <v>19</v>
      </c>
      <c r="J3546" t="s">
        <v>57</v>
      </c>
      <c r="K3546" t="s">
        <v>57</v>
      </c>
      <c r="L3546" t="s">
        <v>57</v>
      </c>
      <c r="M3546" t="s">
        <v>57</v>
      </c>
      <c r="N3546">
        <v>1</v>
      </c>
      <c r="O3546">
        <v>19</v>
      </c>
      <c r="P3546">
        <v>400</v>
      </c>
      <c r="Q3546">
        <v>3.2</v>
      </c>
      <c r="R3546">
        <v>2013</v>
      </c>
      <c r="S3546">
        <v>3</v>
      </c>
      <c r="T3546">
        <v>28</v>
      </c>
      <c r="U3546" s="1">
        <v>41361</v>
      </c>
      <c r="V3546" s="5">
        <f>Main[[#This Row],[Average_Cost_for_two]] * VLOOKUP(Main[[#This Row],[Currency]],'Currency'!A:B,2,FALSE)</f>
        <v>4.8</v>
      </c>
      <c r="W3546" s="5" t="str">
        <f>IF(Main[[#This Row],[Avg_Cost_USD]]&lt;10,"Low",
IF(Main[[#This Row],[Avg_Cost_USD]]&lt;=30,"Medium","High"))</f>
        <v>Low</v>
      </c>
    </row>
    <row r="3547" spans="1:23" x14ac:dyDescent="0.3">
      <c r="A3547">
        <v>5645</v>
      </c>
      <c r="B3547" t="s">
        <v>4134</v>
      </c>
      <c r="C3547">
        <v>1</v>
      </c>
      <c r="D3547" t="s">
        <v>54</v>
      </c>
      <c r="E3547" t="s">
        <v>1679</v>
      </c>
      <c r="F3547">
        <v>77.108688599999994</v>
      </c>
      <c r="G3547">
        <v>28.662826500000001</v>
      </c>
      <c r="H3547" t="s">
        <v>350</v>
      </c>
      <c r="I3547" t="s">
        <v>19</v>
      </c>
      <c r="J3547" t="s">
        <v>57</v>
      </c>
      <c r="K3547" t="s">
        <v>57</v>
      </c>
      <c r="L3547" t="s">
        <v>57</v>
      </c>
      <c r="M3547" t="s">
        <v>57</v>
      </c>
      <c r="N3547">
        <v>1</v>
      </c>
      <c r="O3547">
        <v>53</v>
      </c>
      <c r="P3547">
        <v>400</v>
      </c>
      <c r="Q3547">
        <v>2.8</v>
      </c>
      <c r="R3547">
        <v>2012</v>
      </c>
      <c r="S3547">
        <v>3</v>
      </c>
      <c r="T3547">
        <v>8</v>
      </c>
      <c r="U3547" s="1">
        <v>40976</v>
      </c>
      <c r="V3547" s="5">
        <f>Main[[#This Row],[Average_Cost_for_two]] * VLOOKUP(Main[[#This Row],[Currency]],'Currency'!A:B,2,FALSE)</f>
        <v>4.8</v>
      </c>
      <c r="W3547" s="5" t="str">
        <f>IF(Main[[#This Row],[Avg_Cost_USD]]&lt;10,"Low",
IF(Main[[#This Row],[Avg_Cost_USD]]&lt;=30,"Medium","High"))</f>
        <v>Low</v>
      </c>
    </row>
    <row r="3548" spans="1:23" x14ac:dyDescent="0.3">
      <c r="A3548">
        <v>309685</v>
      </c>
      <c r="B3548" t="s">
        <v>3980</v>
      </c>
      <c r="C3548">
        <v>1</v>
      </c>
      <c r="D3548" t="s">
        <v>54</v>
      </c>
      <c r="E3548" t="s">
        <v>101</v>
      </c>
      <c r="F3548">
        <v>77.129685499999994</v>
      </c>
      <c r="G3548">
        <v>28.688816599999999</v>
      </c>
      <c r="H3548" t="s">
        <v>4059</v>
      </c>
      <c r="I3548" t="s">
        <v>19</v>
      </c>
      <c r="J3548" t="s">
        <v>57</v>
      </c>
      <c r="K3548" t="s">
        <v>57</v>
      </c>
      <c r="L3548" t="s">
        <v>57</v>
      </c>
      <c r="M3548" t="s">
        <v>57</v>
      </c>
      <c r="N3548">
        <v>1</v>
      </c>
      <c r="O3548">
        <v>63</v>
      </c>
      <c r="P3548">
        <v>400</v>
      </c>
      <c r="Q3548">
        <v>2.8</v>
      </c>
      <c r="R3548">
        <v>2018</v>
      </c>
      <c r="S3548">
        <v>3</v>
      </c>
      <c r="T3548">
        <v>4</v>
      </c>
      <c r="U3548" s="1">
        <v>43163</v>
      </c>
      <c r="V3548" s="5">
        <f>Main[[#This Row],[Average_Cost_for_two]] * VLOOKUP(Main[[#This Row],[Currency]],'Currency'!A:B,2,FALSE)</f>
        <v>4.8</v>
      </c>
      <c r="W3548" s="5" t="str">
        <f>IF(Main[[#This Row],[Avg_Cost_USD]]&lt;10,"Low",
IF(Main[[#This Row],[Avg_Cost_USD]]&lt;=30,"Medium","High"))</f>
        <v>Low</v>
      </c>
    </row>
    <row r="3549" spans="1:23" x14ac:dyDescent="0.3">
      <c r="A3549">
        <v>18477957</v>
      </c>
      <c r="B3549" t="s">
        <v>507</v>
      </c>
      <c r="C3549">
        <v>1</v>
      </c>
      <c r="D3549" t="s">
        <v>54</v>
      </c>
      <c r="E3549" t="s">
        <v>101</v>
      </c>
      <c r="F3549">
        <v>77.145290340000003</v>
      </c>
      <c r="G3549">
        <v>28.714751799999998</v>
      </c>
      <c r="H3549" t="s">
        <v>508</v>
      </c>
      <c r="I3549" t="s">
        <v>19</v>
      </c>
      <c r="J3549" t="s">
        <v>57</v>
      </c>
      <c r="K3549" t="s">
        <v>57</v>
      </c>
      <c r="L3549" t="s">
        <v>57</v>
      </c>
      <c r="M3549" t="s">
        <v>57</v>
      </c>
      <c r="N3549">
        <v>1</v>
      </c>
      <c r="O3549">
        <v>6</v>
      </c>
      <c r="P3549">
        <v>400</v>
      </c>
      <c r="Q3549">
        <v>2.9</v>
      </c>
      <c r="R3549">
        <v>2010</v>
      </c>
      <c r="S3549">
        <v>3</v>
      </c>
      <c r="T3549">
        <v>8</v>
      </c>
      <c r="U3549" s="1">
        <v>40245</v>
      </c>
      <c r="V3549" s="5">
        <f>Main[[#This Row],[Average_Cost_for_two]] * VLOOKUP(Main[[#This Row],[Currency]],'Currency'!A:B,2,FALSE)</f>
        <v>4.8</v>
      </c>
      <c r="W3549" s="5" t="str">
        <f>IF(Main[[#This Row],[Avg_Cost_USD]]&lt;10,"Low",
IF(Main[[#This Row],[Avg_Cost_USD]]&lt;=30,"Medium","High"))</f>
        <v>Low</v>
      </c>
    </row>
    <row r="3550" spans="1:23" x14ac:dyDescent="0.3">
      <c r="A3550">
        <v>312327</v>
      </c>
      <c r="B3550" t="s">
        <v>4135</v>
      </c>
      <c r="C3550">
        <v>1</v>
      </c>
      <c r="D3550" t="s">
        <v>54</v>
      </c>
      <c r="E3550" t="s">
        <v>101</v>
      </c>
      <c r="F3550">
        <v>77.138280800000004</v>
      </c>
      <c r="G3550">
        <v>28.7063335</v>
      </c>
      <c r="H3550" t="s">
        <v>335</v>
      </c>
      <c r="I3550" t="s">
        <v>19</v>
      </c>
      <c r="J3550" t="s">
        <v>57</v>
      </c>
      <c r="K3550" t="s">
        <v>57</v>
      </c>
      <c r="L3550" t="s">
        <v>57</v>
      </c>
      <c r="M3550" t="s">
        <v>57</v>
      </c>
      <c r="N3550">
        <v>1</v>
      </c>
      <c r="O3550">
        <v>13</v>
      </c>
      <c r="P3550">
        <v>400</v>
      </c>
      <c r="Q3550">
        <v>3.1</v>
      </c>
      <c r="R3550">
        <v>2016</v>
      </c>
      <c r="S3550">
        <v>3</v>
      </c>
      <c r="T3550">
        <v>24</v>
      </c>
      <c r="U3550" s="1">
        <v>42453</v>
      </c>
      <c r="V3550" s="5">
        <f>Main[[#This Row],[Average_Cost_for_two]] * VLOOKUP(Main[[#This Row],[Currency]],'Currency'!A:B,2,FALSE)</f>
        <v>4.8</v>
      </c>
      <c r="W3550" s="5" t="str">
        <f>IF(Main[[#This Row],[Avg_Cost_USD]]&lt;10,"Low",
IF(Main[[#This Row],[Avg_Cost_USD]]&lt;=30,"Medium","High"))</f>
        <v>Low</v>
      </c>
    </row>
    <row r="3551" spans="1:23" x14ac:dyDescent="0.3">
      <c r="A3551">
        <v>8666</v>
      </c>
      <c r="B3551" t="s">
        <v>4136</v>
      </c>
      <c r="C3551">
        <v>1</v>
      </c>
      <c r="D3551" t="s">
        <v>54</v>
      </c>
      <c r="E3551" t="s">
        <v>996</v>
      </c>
      <c r="F3551">
        <v>77.182287099999996</v>
      </c>
      <c r="G3551">
        <v>28.6392731</v>
      </c>
      <c r="H3551" t="s">
        <v>410</v>
      </c>
      <c r="I3551" t="s">
        <v>19</v>
      </c>
      <c r="J3551" t="s">
        <v>57</v>
      </c>
      <c r="K3551" t="s">
        <v>61</v>
      </c>
      <c r="L3551" t="s">
        <v>57</v>
      </c>
      <c r="M3551" t="s">
        <v>57</v>
      </c>
      <c r="N3551">
        <v>1</v>
      </c>
      <c r="O3551">
        <v>84</v>
      </c>
      <c r="P3551">
        <v>400</v>
      </c>
      <c r="Q3551">
        <v>2.7</v>
      </c>
      <c r="R3551">
        <v>2014</v>
      </c>
      <c r="S3551">
        <v>3</v>
      </c>
      <c r="T3551">
        <v>9</v>
      </c>
      <c r="U3551" s="1">
        <v>41707</v>
      </c>
      <c r="V3551" s="5">
        <f>Main[[#This Row],[Average_Cost_for_two]] * VLOOKUP(Main[[#This Row],[Currency]],'Currency'!A:B,2,FALSE)</f>
        <v>4.8</v>
      </c>
      <c r="W3551" s="5" t="str">
        <f>IF(Main[[#This Row],[Avg_Cost_USD]]&lt;10,"Low",
IF(Main[[#This Row],[Avg_Cost_USD]]&lt;=30,"Medium","High"))</f>
        <v>Low</v>
      </c>
    </row>
    <row r="3552" spans="1:23" x14ac:dyDescent="0.3">
      <c r="A3552">
        <v>18381646</v>
      </c>
      <c r="B3552" t="s">
        <v>4137</v>
      </c>
      <c r="C3552">
        <v>1</v>
      </c>
      <c r="D3552" t="s">
        <v>54</v>
      </c>
      <c r="E3552" t="s">
        <v>996</v>
      </c>
      <c r="F3552">
        <v>77.1858395</v>
      </c>
      <c r="G3552">
        <v>28.642540199999999</v>
      </c>
      <c r="H3552" t="s">
        <v>3232</v>
      </c>
      <c r="I3552" t="s">
        <v>19</v>
      </c>
      <c r="J3552" t="s">
        <v>57</v>
      </c>
      <c r="K3552" t="s">
        <v>61</v>
      </c>
      <c r="L3552" t="s">
        <v>57</v>
      </c>
      <c r="M3552" t="s">
        <v>57</v>
      </c>
      <c r="N3552">
        <v>1</v>
      </c>
      <c r="O3552">
        <v>27</v>
      </c>
      <c r="P3552">
        <v>400</v>
      </c>
      <c r="Q3552">
        <v>3.5</v>
      </c>
      <c r="R3552">
        <v>2011</v>
      </c>
      <c r="S3552">
        <v>3</v>
      </c>
      <c r="T3552">
        <v>26</v>
      </c>
      <c r="U3552" s="1">
        <v>40628</v>
      </c>
      <c r="V3552" s="5">
        <f>Main[[#This Row],[Average_Cost_for_two]] * VLOOKUP(Main[[#This Row],[Currency]],'Currency'!A:B,2,FALSE)</f>
        <v>4.8</v>
      </c>
      <c r="W3552" s="5" t="str">
        <f>IF(Main[[#This Row],[Avg_Cost_USD]]&lt;10,"Low",
IF(Main[[#This Row],[Avg_Cost_USD]]&lt;=30,"Medium","High"))</f>
        <v>Low</v>
      </c>
    </row>
    <row r="3553" spans="1:23" x14ac:dyDescent="0.3">
      <c r="A3553">
        <v>312671</v>
      </c>
      <c r="B3553" t="s">
        <v>507</v>
      </c>
      <c r="C3553">
        <v>1</v>
      </c>
      <c r="D3553" t="s">
        <v>54</v>
      </c>
      <c r="E3553" t="s">
        <v>532</v>
      </c>
      <c r="F3553">
        <v>77.276836900000006</v>
      </c>
      <c r="G3553">
        <v>28.7004755</v>
      </c>
      <c r="H3553" t="s">
        <v>508</v>
      </c>
      <c r="I3553" t="s">
        <v>19</v>
      </c>
      <c r="J3553" t="s">
        <v>57</v>
      </c>
      <c r="K3553" t="s">
        <v>57</v>
      </c>
      <c r="L3553" t="s">
        <v>57</v>
      </c>
      <c r="M3553" t="s">
        <v>57</v>
      </c>
      <c r="N3553">
        <v>1</v>
      </c>
      <c r="O3553">
        <v>8</v>
      </c>
      <c r="P3553">
        <v>400</v>
      </c>
      <c r="Q3553">
        <v>3.1</v>
      </c>
      <c r="R3553">
        <v>2017</v>
      </c>
      <c r="S3553">
        <v>3</v>
      </c>
      <c r="T3553">
        <v>4</v>
      </c>
      <c r="U3553" s="1">
        <v>42798</v>
      </c>
      <c r="V3553" s="5">
        <f>Main[[#This Row],[Average_Cost_for_two]] * VLOOKUP(Main[[#This Row],[Currency]],'Currency'!A:B,2,FALSE)</f>
        <v>4.8</v>
      </c>
      <c r="W3553" s="5" t="str">
        <f>IF(Main[[#This Row],[Avg_Cost_USD]]&lt;10,"Low",
IF(Main[[#This Row],[Avg_Cost_USD]]&lt;=30,"Medium","High"))</f>
        <v>Low</v>
      </c>
    </row>
    <row r="3554" spans="1:23" x14ac:dyDescent="0.3">
      <c r="A3554">
        <v>18332478</v>
      </c>
      <c r="B3554" t="s">
        <v>258</v>
      </c>
      <c r="C3554">
        <v>1</v>
      </c>
      <c r="D3554" t="s">
        <v>54</v>
      </c>
      <c r="E3554" t="s">
        <v>532</v>
      </c>
      <c r="F3554">
        <v>77.274412799999993</v>
      </c>
      <c r="G3554">
        <v>28.689943700000001</v>
      </c>
      <c r="H3554" t="s">
        <v>350</v>
      </c>
      <c r="I3554" t="s">
        <v>19</v>
      </c>
      <c r="J3554" t="s">
        <v>57</v>
      </c>
      <c r="K3554" t="s">
        <v>57</v>
      </c>
      <c r="L3554" t="s">
        <v>57</v>
      </c>
      <c r="M3554" t="s">
        <v>57</v>
      </c>
      <c r="N3554">
        <v>1</v>
      </c>
      <c r="O3554">
        <v>3</v>
      </c>
      <c r="P3554">
        <v>400</v>
      </c>
      <c r="Q3554">
        <v>1</v>
      </c>
      <c r="R3554">
        <v>2013</v>
      </c>
      <c r="S3554">
        <v>3</v>
      </c>
      <c r="T3554">
        <v>26</v>
      </c>
      <c r="U3554" s="1">
        <v>41359</v>
      </c>
      <c r="V3554" s="5">
        <f>Main[[#This Row],[Average_Cost_for_two]] * VLOOKUP(Main[[#This Row],[Currency]],'Currency'!A:B,2,FALSE)</f>
        <v>4.8</v>
      </c>
      <c r="W3554" s="5" t="str">
        <f>IF(Main[[#This Row],[Avg_Cost_USD]]&lt;10,"Low",
IF(Main[[#This Row],[Avg_Cost_USD]]&lt;=30,"Medium","High"))</f>
        <v>Low</v>
      </c>
    </row>
    <row r="3555" spans="1:23" x14ac:dyDescent="0.3">
      <c r="A3555">
        <v>18423861</v>
      </c>
      <c r="B3555" t="s">
        <v>3285</v>
      </c>
      <c r="C3555">
        <v>1</v>
      </c>
      <c r="D3555" t="s">
        <v>54</v>
      </c>
      <c r="E3555" t="s">
        <v>532</v>
      </c>
      <c r="F3555">
        <v>77.2948813</v>
      </c>
      <c r="G3555">
        <v>28.68947</v>
      </c>
      <c r="H3555" t="s">
        <v>289</v>
      </c>
      <c r="I3555" t="s">
        <v>19</v>
      </c>
      <c r="J3555" t="s">
        <v>57</v>
      </c>
      <c r="K3555" t="s">
        <v>57</v>
      </c>
      <c r="L3555" t="s">
        <v>57</v>
      </c>
      <c r="M3555" t="s">
        <v>57</v>
      </c>
      <c r="N3555">
        <v>1</v>
      </c>
      <c r="O3555">
        <v>1</v>
      </c>
      <c r="P3555">
        <v>400</v>
      </c>
      <c r="Q3555">
        <v>1</v>
      </c>
      <c r="R3555">
        <v>2013</v>
      </c>
      <c r="S3555">
        <v>3</v>
      </c>
      <c r="T3555">
        <v>25</v>
      </c>
      <c r="U3555" s="1">
        <v>41358</v>
      </c>
      <c r="V3555" s="5">
        <f>Main[[#This Row],[Average_Cost_for_two]] * VLOOKUP(Main[[#This Row],[Currency]],'Currency'!A:B,2,FALSE)</f>
        <v>4.8</v>
      </c>
      <c r="W3555" s="5" t="str">
        <f>IF(Main[[#This Row],[Avg_Cost_USD]]&lt;10,"Low",
IF(Main[[#This Row],[Avg_Cost_USD]]&lt;=30,"Medium","High"))</f>
        <v>Low</v>
      </c>
    </row>
    <row r="3556" spans="1:23" x14ac:dyDescent="0.3">
      <c r="A3556">
        <v>18376510</v>
      </c>
      <c r="B3556" t="s">
        <v>3969</v>
      </c>
      <c r="C3556">
        <v>1</v>
      </c>
      <c r="D3556" t="s">
        <v>54</v>
      </c>
      <c r="E3556" t="s">
        <v>164</v>
      </c>
      <c r="F3556">
        <v>77.162585300000003</v>
      </c>
      <c r="G3556">
        <v>28.706459899999999</v>
      </c>
      <c r="H3556" t="s">
        <v>618</v>
      </c>
      <c r="I3556" t="s">
        <v>19</v>
      </c>
      <c r="J3556" t="s">
        <v>57</v>
      </c>
      <c r="K3556" t="s">
        <v>57</v>
      </c>
      <c r="L3556" t="s">
        <v>57</v>
      </c>
      <c r="M3556" t="s">
        <v>57</v>
      </c>
      <c r="N3556">
        <v>1</v>
      </c>
      <c r="O3556">
        <v>4</v>
      </c>
      <c r="P3556">
        <v>400</v>
      </c>
      <c r="Q3556">
        <v>3.1</v>
      </c>
      <c r="R3556">
        <v>2014</v>
      </c>
      <c r="S3556">
        <v>3</v>
      </c>
      <c r="T3556">
        <v>26</v>
      </c>
      <c r="U3556" s="1">
        <v>41724</v>
      </c>
      <c r="V3556" s="5">
        <f>Main[[#This Row],[Average_Cost_for_two]] * VLOOKUP(Main[[#This Row],[Currency]],'Currency'!A:B,2,FALSE)</f>
        <v>4.8</v>
      </c>
      <c r="W3556" s="5" t="str">
        <f>IF(Main[[#This Row],[Avg_Cost_USD]]&lt;10,"Low",
IF(Main[[#This Row],[Avg_Cost_USD]]&lt;=30,"Medium","High"))</f>
        <v>Low</v>
      </c>
    </row>
    <row r="3557" spans="1:23" x14ac:dyDescent="0.3">
      <c r="A3557">
        <v>18350231</v>
      </c>
      <c r="B3557" t="s">
        <v>3969</v>
      </c>
      <c r="C3557">
        <v>1</v>
      </c>
      <c r="D3557" t="s">
        <v>54</v>
      </c>
      <c r="E3557" t="s">
        <v>2901</v>
      </c>
      <c r="F3557">
        <v>77.077054700000005</v>
      </c>
      <c r="G3557">
        <v>28.629091500000001</v>
      </c>
      <c r="H3557" t="s">
        <v>618</v>
      </c>
      <c r="I3557" t="s">
        <v>19</v>
      </c>
      <c r="J3557" t="s">
        <v>57</v>
      </c>
      <c r="K3557" t="s">
        <v>57</v>
      </c>
      <c r="L3557" t="s">
        <v>57</v>
      </c>
      <c r="M3557" t="s">
        <v>57</v>
      </c>
      <c r="N3557">
        <v>1</v>
      </c>
      <c r="O3557">
        <v>37</v>
      </c>
      <c r="P3557">
        <v>400</v>
      </c>
      <c r="Q3557">
        <v>3.8</v>
      </c>
      <c r="R3557">
        <v>2011</v>
      </c>
      <c r="S3557">
        <v>3</v>
      </c>
      <c r="T3557">
        <v>8</v>
      </c>
      <c r="U3557" s="1">
        <v>40610</v>
      </c>
      <c r="V3557" s="5">
        <f>Main[[#This Row],[Average_Cost_for_two]] * VLOOKUP(Main[[#This Row],[Currency]],'Currency'!A:B,2,FALSE)</f>
        <v>4.8</v>
      </c>
      <c r="W3557" s="5" t="str">
        <f>IF(Main[[#This Row],[Avg_Cost_USD]]&lt;10,"Low",
IF(Main[[#This Row],[Avg_Cost_USD]]&lt;=30,"Medium","High"))</f>
        <v>Low</v>
      </c>
    </row>
    <row r="3558" spans="1:23" x14ac:dyDescent="0.3">
      <c r="A3558">
        <v>18311958</v>
      </c>
      <c r="B3558" t="s">
        <v>3969</v>
      </c>
      <c r="C3558">
        <v>1</v>
      </c>
      <c r="D3558" t="s">
        <v>54</v>
      </c>
      <c r="E3558" t="s">
        <v>1245</v>
      </c>
      <c r="F3558">
        <v>77.286358899999996</v>
      </c>
      <c r="G3558">
        <v>28.6368388</v>
      </c>
      <c r="H3558" t="s">
        <v>618</v>
      </c>
      <c r="I3558" t="s">
        <v>19</v>
      </c>
      <c r="J3558" t="s">
        <v>57</v>
      </c>
      <c r="K3558" t="s">
        <v>57</v>
      </c>
      <c r="L3558" t="s">
        <v>57</v>
      </c>
      <c r="M3558" t="s">
        <v>57</v>
      </c>
      <c r="N3558">
        <v>1</v>
      </c>
      <c r="O3558">
        <v>25</v>
      </c>
      <c r="P3558">
        <v>400</v>
      </c>
      <c r="Q3558">
        <v>3.3</v>
      </c>
      <c r="R3558">
        <v>2014</v>
      </c>
      <c r="S3558">
        <v>3</v>
      </c>
      <c r="T3558">
        <v>8</v>
      </c>
      <c r="U3558" s="1">
        <v>41706</v>
      </c>
      <c r="V3558" s="5">
        <f>Main[[#This Row],[Average_Cost_for_two]] * VLOOKUP(Main[[#This Row],[Currency]],'Currency'!A:B,2,FALSE)</f>
        <v>4.8</v>
      </c>
      <c r="W3558" s="5" t="str">
        <f>IF(Main[[#This Row],[Avg_Cost_USD]]&lt;10,"Low",
IF(Main[[#This Row],[Avg_Cost_USD]]&lt;=30,"Medium","High"))</f>
        <v>Low</v>
      </c>
    </row>
    <row r="3559" spans="1:23" x14ac:dyDescent="0.3">
      <c r="A3559">
        <v>303849</v>
      </c>
      <c r="B3559" t="s">
        <v>4138</v>
      </c>
      <c r="C3559">
        <v>1</v>
      </c>
      <c r="D3559" t="s">
        <v>54</v>
      </c>
      <c r="E3559" t="s">
        <v>1185</v>
      </c>
      <c r="F3559">
        <v>77.201487299999997</v>
      </c>
      <c r="G3559">
        <v>28.690601099999999</v>
      </c>
      <c r="H3559" t="s">
        <v>2548</v>
      </c>
      <c r="I3559" t="s">
        <v>19</v>
      </c>
      <c r="J3559" t="s">
        <v>57</v>
      </c>
      <c r="K3559" t="s">
        <v>57</v>
      </c>
      <c r="L3559" t="s">
        <v>57</v>
      </c>
      <c r="M3559" t="s">
        <v>57</v>
      </c>
      <c r="N3559">
        <v>1</v>
      </c>
      <c r="O3559">
        <v>741</v>
      </c>
      <c r="P3559">
        <v>400</v>
      </c>
      <c r="Q3559">
        <v>4.2</v>
      </c>
      <c r="R3559">
        <v>2018</v>
      </c>
      <c r="S3559">
        <v>3</v>
      </c>
      <c r="T3559">
        <v>16</v>
      </c>
      <c r="U3559" s="1">
        <v>43175</v>
      </c>
      <c r="V3559" s="5">
        <f>Main[[#This Row],[Average_Cost_for_two]] * VLOOKUP(Main[[#This Row],[Currency]],'Currency'!A:B,2,FALSE)</f>
        <v>4.8</v>
      </c>
      <c r="W3559" s="5" t="str">
        <f>IF(Main[[#This Row],[Avg_Cost_USD]]&lt;10,"Low",
IF(Main[[#This Row],[Avg_Cost_USD]]&lt;=30,"Medium","High"))</f>
        <v>Low</v>
      </c>
    </row>
    <row r="3560" spans="1:23" x14ac:dyDescent="0.3">
      <c r="A3560">
        <v>2044</v>
      </c>
      <c r="B3560" t="s">
        <v>4139</v>
      </c>
      <c r="C3560">
        <v>1</v>
      </c>
      <c r="D3560" t="s">
        <v>54</v>
      </c>
      <c r="E3560" t="s">
        <v>719</v>
      </c>
      <c r="F3560">
        <v>77.158610100000004</v>
      </c>
      <c r="G3560">
        <v>28.700319799999999</v>
      </c>
      <c r="H3560" t="s">
        <v>4140</v>
      </c>
      <c r="I3560" t="s">
        <v>19</v>
      </c>
      <c r="J3560" t="s">
        <v>57</v>
      </c>
      <c r="K3560" t="s">
        <v>57</v>
      </c>
      <c r="L3560" t="s">
        <v>57</v>
      </c>
      <c r="M3560" t="s">
        <v>57</v>
      </c>
      <c r="N3560">
        <v>1</v>
      </c>
      <c r="O3560">
        <v>35</v>
      </c>
      <c r="P3560">
        <v>400</v>
      </c>
      <c r="Q3560">
        <v>3.4</v>
      </c>
      <c r="R3560">
        <v>2015</v>
      </c>
      <c r="S3560">
        <v>3</v>
      </c>
      <c r="T3560">
        <v>4</v>
      </c>
      <c r="U3560" s="1">
        <v>42067</v>
      </c>
      <c r="V3560" s="5">
        <f>Main[[#This Row],[Average_Cost_for_two]] * VLOOKUP(Main[[#This Row],[Currency]],'Currency'!A:B,2,FALSE)</f>
        <v>4.8</v>
      </c>
      <c r="W3560" s="5" t="str">
        <f>IF(Main[[#This Row],[Avg_Cost_USD]]&lt;10,"Low",
IF(Main[[#This Row],[Avg_Cost_USD]]&lt;=30,"Medium","High"))</f>
        <v>Low</v>
      </c>
    </row>
    <row r="3561" spans="1:23" x14ac:dyDescent="0.3">
      <c r="A3561">
        <v>6094</v>
      </c>
      <c r="B3561" t="s">
        <v>4141</v>
      </c>
      <c r="C3561">
        <v>1</v>
      </c>
      <c r="D3561" t="s">
        <v>54</v>
      </c>
      <c r="E3561" t="s">
        <v>284</v>
      </c>
      <c r="F3561">
        <v>77.306320200000002</v>
      </c>
      <c r="G3561">
        <v>28.659496399999998</v>
      </c>
      <c r="H3561" t="s">
        <v>410</v>
      </c>
      <c r="I3561" t="s">
        <v>19</v>
      </c>
      <c r="J3561" t="s">
        <v>57</v>
      </c>
      <c r="K3561" t="s">
        <v>57</v>
      </c>
      <c r="L3561" t="s">
        <v>57</v>
      </c>
      <c r="M3561" t="s">
        <v>57</v>
      </c>
      <c r="N3561">
        <v>1</v>
      </c>
      <c r="O3561">
        <v>38</v>
      </c>
      <c r="P3561">
        <v>400</v>
      </c>
      <c r="Q3561">
        <v>3.1</v>
      </c>
      <c r="R3561">
        <v>2018</v>
      </c>
      <c r="S3561">
        <v>2</v>
      </c>
      <c r="T3561">
        <v>25</v>
      </c>
      <c r="U3561" s="1">
        <v>43156</v>
      </c>
      <c r="V3561" s="5">
        <f>Main[[#This Row],[Average_Cost_for_two]] * VLOOKUP(Main[[#This Row],[Currency]],'Currency'!A:B,2,FALSE)</f>
        <v>4.8</v>
      </c>
      <c r="W3561" s="5" t="str">
        <f>IF(Main[[#This Row],[Avg_Cost_USD]]&lt;10,"Low",
IF(Main[[#This Row],[Avg_Cost_USD]]&lt;=30,"Medium","High"))</f>
        <v>Low</v>
      </c>
    </row>
    <row r="3562" spans="1:23" x14ac:dyDescent="0.3">
      <c r="A3562">
        <v>2288</v>
      </c>
      <c r="B3562" t="s">
        <v>4142</v>
      </c>
      <c r="C3562">
        <v>1</v>
      </c>
      <c r="D3562" t="s">
        <v>54</v>
      </c>
      <c r="E3562" t="s">
        <v>265</v>
      </c>
      <c r="F3562">
        <v>77.204957300000004</v>
      </c>
      <c r="G3562">
        <v>28.698952500000001</v>
      </c>
      <c r="H3562" t="s">
        <v>4143</v>
      </c>
      <c r="I3562" t="s">
        <v>19</v>
      </c>
      <c r="J3562" t="s">
        <v>57</v>
      </c>
      <c r="K3562" t="s">
        <v>57</v>
      </c>
      <c r="L3562" t="s">
        <v>57</v>
      </c>
      <c r="M3562" t="s">
        <v>57</v>
      </c>
      <c r="N3562">
        <v>1</v>
      </c>
      <c r="O3562">
        <v>45</v>
      </c>
      <c r="P3562">
        <v>400</v>
      </c>
      <c r="Q3562">
        <v>3.2</v>
      </c>
      <c r="R3562">
        <v>2017</v>
      </c>
      <c r="S3562">
        <v>2</v>
      </c>
      <c r="T3562">
        <v>13</v>
      </c>
      <c r="U3562" s="1">
        <v>42779</v>
      </c>
      <c r="V3562" s="5">
        <f>Main[[#This Row],[Average_Cost_for_two]] * VLOOKUP(Main[[#This Row],[Currency]],'Currency'!A:B,2,FALSE)</f>
        <v>4.8</v>
      </c>
      <c r="W3562" s="5" t="str">
        <f>IF(Main[[#This Row],[Avg_Cost_USD]]&lt;10,"Low",
IF(Main[[#This Row],[Avg_Cost_USD]]&lt;=30,"Medium","High"))</f>
        <v>Low</v>
      </c>
    </row>
    <row r="3563" spans="1:23" x14ac:dyDescent="0.3">
      <c r="A3563">
        <v>7256</v>
      </c>
      <c r="B3563" t="s">
        <v>4125</v>
      </c>
      <c r="C3563">
        <v>1</v>
      </c>
      <c r="D3563" t="s">
        <v>54</v>
      </c>
      <c r="E3563" t="s">
        <v>1476</v>
      </c>
      <c r="F3563">
        <v>77.156175410000003</v>
      </c>
      <c r="G3563">
        <v>28.542352569999998</v>
      </c>
      <c r="H3563" t="s">
        <v>2548</v>
      </c>
      <c r="I3563" t="s">
        <v>19</v>
      </c>
      <c r="J3563" t="s">
        <v>57</v>
      </c>
      <c r="K3563" t="s">
        <v>61</v>
      </c>
      <c r="L3563" t="s">
        <v>57</v>
      </c>
      <c r="M3563" t="s">
        <v>57</v>
      </c>
      <c r="N3563">
        <v>1</v>
      </c>
      <c r="O3563">
        <v>159</v>
      </c>
      <c r="P3563">
        <v>400</v>
      </c>
      <c r="Q3563">
        <v>3.8</v>
      </c>
      <c r="R3563">
        <v>2017</v>
      </c>
      <c r="S3563">
        <v>2</v>
      </c>
      <c r="T3563">
        <v>11</v>
      </c>
      <c r="U3563" s="1">
        <v>42777</v>
      </c>
      <c r="V3563" s="5">
        <f>Main[[#This Row],[Average_Cost_for_two]] * VLOOKUP(Main[[#This Row],[Currency]],'Currency'!A:B,2,FALSE)</f>
        <v>4.8</v>
      </c>
      <c r="W3563" s="5" t="str">
        <f>IF(Main[[#This Row],[Avg_Cost_USD]]&lt;10,"Low",
IF(Main[[#This Row],[Avg_Cost_USD]]&lt;=30,"Medium","High"))</f>
        <v>Low</v>
      </c>
    </row>
    <row r="3564" spans="1:23" x14ac:dyDescent="0.3">
      <c r="A3564">
        <v>18358157</v>
      </c>
      <c r="B3564" t="s">
        <v>4144</v>
      </c>
      <c r="C3564">
        <v>1</v>
      </c>
      <c r="D3564" t="s">
        <v>54</v>
      </c>
      <c r="E3564" t="s">
        <v>214</v>
      </c>
      <c r="F3564">
        <v>77.247493700000007</v>
      </c>
      <c r="G3564">
        <v>28.553210799999999</v>
      </c>
      <c r="H3564" t="s">
        <v>2950</v>
      </c>
      <c r="I3564" t="s">
        <v>19</v>
      </c>
      <c r="J3564" t="s">
        <v>57</v>
      </c>
      <c r="K3564" t="s">
        <v>61</v>
      </c>
      <c r="L3564" t="s">
        <v>57</v>
      </c>
      <c r="M3564" t="s">
        <v>57</v>
      </c>
      <c r="N3564">
        <v>1</v>
      </c>
      <c r="O3564">
        <v>17</v>
      </c>
      <c r="P3564">
        <v>400</v>
      </c>
      <c r="Q3564">
        <v>3.4</v>
      </c>
      <c r="R3564">
        <v>2017</v>
      </c>
      <c r="S3564">
        <v>2</v>
      </c>
      <c r="T3564">
        <v>12</v>
      </c>
      <c r="U3564" s="1">
        <v>42778</v>
      </c>
      <c r="V3564" s="5">
        <f>Main[[#This Row],[Average_Cost_for_two]] * VLOOKUP(Main[[#This Row],[Currency]],'Currency'!A:B,2,FALSE)</f>
        <v>4.8</v>
      </c>
      <c r="W3564" s="5" t="str">
        <f>IF(Main[[#This Row],[Avg_Cost_USD]]&lt;10,"Low",
IF(Main[[#This Row],[Avg_Cost_USD]]&lt;=30,"Medium","High"))</f>
        <v>Low</v>
      </c>
    </row>
    <row r="3565" spans="1:23" x14ac:dyDescent="0.3">
      <c r="A3565">
        <v>310794</v>
      </c>
      <c r="B3565" t="s">
        <v>3954</v>
      </c>
      <c r="C3565">
        <v>1</v>
      </c>
      <c r="D3565" t="s">
        <v>54</v>
      </c>
      <c r="E3565" t="s">
        <v>214</v>
      </c>
      <c r="F3565">
        <v>77.247541600000005</v>
      </c>
      <c r="G3565">
        <v>28.553039800000001</v>
      </c>
      <c r="H3565" t="s">
        <v>494</v>
      </c>
      <c r="I3565" t="s">
        <v>19</v>
      </c>
      <c r="J3565" t="s">
        <v>57</v>
      </c>
      <c r="K3565" t="s">
        <v>57</v>
      </c>
      <c r="L3565" t="s">
        <v>57</v>
      </c>
      <c r="M3565" t="s">
        <v>57</v>
      </c>
      <c r="N3565">
        <v>1</v>
      </c>
      <c r="O3565">
        <v>4</v>
      </c>
      <c r="P3565">
        <v>400</v>
      </c>
      <c r="Q3565">
        <v>2.9</v>
      </c>
      <c r="R3565">
        <v>2010</v>
      </c>
      <c r="S3565">
        <v>2</v>
      </c>
      <c r="T3565">
        <v>5</v>
      </c>
      <c r="U3565" s="1">
        <v>40214</v>
      </c>
      <c r="V3565" s="5">
        <f>Main[[#This Row],[Average_Cost_for_two]] * VLOOKUP(Main[[#This Row],[Currency]],'Currency'!A:B,2,FALSE)</f>
        <v>4.8</v>
      </c>
      <c r="W3565" s="5" t="str">
        <f>IF(Main[[#This Row],[Avg_Cost_USD]]&lt;10,"Low",
IF(Main[[#This Row],[Avg_Cost_USD]]&lt;=30,"Medium","High"))</f>
        <v>Low</v>
      </c>
    </row>
    <row r="3566" spans="1:23" x14ac:dyDescent="0.3">
      <c r="A3566">
        <v>3979</v>
      </c>
      <c r="B3566" t="s">
        <v>4145</v>
      </c>
      <c r="C3566">
        <v>1</v>
      </c>
      <c r="D3566" t="s">
        <v>54</v>
      </c>
      <c r="E3566" t="s">
        <v>536</v>
      </c>
      <c r="F3566">
        <v>77.173697599999997</v>
      </c>
      <c r="G3566">
        <v>28.646130800000002</v>
      </c>
      <c r="H3566" t="s">
        <v>494</v>
      </c>
      <c r="I3566" t="s">
        <v>19</v>
      </c>
      <c r="J3566" t="s">
        <v>57</v>
      </c>
      <c r="K3566" t="s">
        <v>57</v>
      </c>
      <c r="L3566" t="s">
        <v>57</v>
      </c>
      <c r="M3566" t="s">
        <v>57</v>
      </c>
      <c r="N3566">
        <v>1</v>
      </c>
      <c r="O3566">
        <v>31</v>
      </c>
      <c r="P3566">
        <v>400</v>
      </c>
      <c r="Q3566">
        <v>3.3</v>
      </c>
      <c r="R3566">
        <v>2013</v>
      </c>
      <c r="S3566">
        <v>2</v>
      </c>
      <c r="T3566">
        <v>5</v>
      </c>
      <c r="U3566" s="1">
        <v>41310</v>
      </c>
      <c r="V3566" s="5">
        <f>Main[[#This Row],[Average_Cost_for_two]] * VLOOKUP(Main[[#This Row],[Currency]],'Currency'!A:B,2,FALSE)</f>
        <v>4.8</v>
      </c>
      <c r="W3566" s="5" t="str">
        <f>IF(Main[[#This Row],[Avg_Cost_USD]]&lt;10,"Low",
IF(Main[[#This Row],[Avg_Cost_USD]]&lt;=30,"Medium","High"))</f>
        <v>Low</v>
      </c>
    </row>
    <row r="3567" spans="1:23" x14ac:dyDescent="0.3">
      <c r="A3567">
        <v>18361745</v>
      </c>
      <c r="B3567" t="s">
        <v>3954</v>
      </c>
      <c r="C3567">
        <v>1</v>
      </c>
      <c r="D3567" t="s">
        <v>54</v>
      </c>
      <c r="E3567" t="s">
        <v>122</v>
      </c>
      <c r="F3567">
        <v>77.194075499999997</v>
      </c>
      <c r="G3567">
        <v>28.6971907</v>
      </c>
      <c r="H3567" t="s">
        <v>494</v>
      </c>
      <c r="I3567" t="s">
        <v>19</v>
      </c>
      <c r="J3567" t="s">
        <v>57</v>
      </c>
      <c r="K3567" t="s">
        <v>57</v>
      </c>
      <c r="L3567" t="s">
        <v>57</v>
      </c>
      <c r="M3567" t="s">
        <v>57</v>
      </c>
      <c r="N3567">
        <v>1</v>
      </c>
      <c r="O3567">
        <v>1</v>
      </c>
      <c r="P3567">
        <v>400</v>
      </c>
      <c r="Q3567">
        <v>1</v>
      </c>
      <c r="R3567">
        <v>2011</v>
      </c>
      <c r="S3567">
        <v>2</v>
      </c>
      <c r="T3567">
        <v>10</v>
      </c>
      <c r="U3567" s="1">
        <v>40584</v>
      </c>
      <c r="V3567" s="5">
        <f>Main[[#This Row],[Average_Cost_for_two]] * VLOOKUP(Main[[#This Row],[Currency]],'Currency'!A:B,2,FALSE)</f>
        <v>4.8</v>
      </c>
      <c r="W3567" s="5" t="str">
        <f>IF(Main[[#This Row],[Avg_Cost_USD]]&lt;10,"Low",
IF(Main[[#This Row],[Avg_Cost_USD]]&lt;=30,"Medium","High"))</f>
        <v>Low</v>
      </c>
    </row>
    <row r="3568" spans="1:23" x14ac:dyDescent="0.3">
      <c r="A3568">
        <v>18439029</v>
      </c>
      <c r="B3568" t="s">
        <v>4146</v>
      </c>
      <c r="C3568">
        <v>1</v>
      </c>
      <c r="D3568" t="s">
        <v>54</v>
      </c>
      <c r="E3568" t="s">
        <v>171</v>
      </c>
      <c r="F3568">
        <v>77.304504679999994</v>
      </c>
      <c r="G3568">
        <v>28.635704489999998</v>
      </c>
      <c r="H3568" t="s">
        <v>4147</v>
      </c>
      <c r="I3568" t="s">
        <v>19</v>
      </c>
      <c r="J3568" t="s">
        <v>57</v>
      </c>
      <c r="K3568" t="s">
        <v>57</v>
      </c>
      <c r="L3568" t="s">
        <v>57</v>
      </c>
      <c r="M3568" t="s">
        <v>57</v>
      </c>
      <c r="N3568">
        <v>1</v>
      </c>
      <c r="O3568">
        <v>1</v>
      </c>
      <c r="P3568">
        <v>400</v>
      </c>
      <c r="Q3568">
        <v>1</v>
      </c>
      <c r="R3568">
        <v>2010</v>
      </c>
      <c r="S3568">
        <v>2</v>
      </c>
      <c r="T3568">
        <v>8</v>
      </c>
      <c r="U3568" s="1">
        <v>40217</v>
      </c>
      <c r="V3568" s="5">
        <f>Main[[#This Row],[Average_Cost_for_two]] * VLOOKUP(Main[[#This Row],[Currency]],'Currency'!A:B,2,FALSE)</f>
        <v>4.8</v>
      </c>
      <c r="W3568" s="5" t="str">
        <f>IF(Main[[#This Row],[Avg_Cost_USD]]&lt;10,"Low",
IF(Main[[#This Row],[Avg_Cost_USD]]&lt;=30,"Medium","High"))</f>
        <v>Low</v>
      </c>
    </row>
    <row r="3569" spans="1:23" x14ac:dyDescent="0.3">
      <c r="A3569">
        <v>8619</v>
      </c>
      <c r="B3569" t="s">
        <v>4148</v>
      </c>
      <c r="C3569">
        <v>1</v>
      </c>
      <c r="D3569" t="s">
        <v>54</v>
      </c>
      <c r="E3569" t="s">
        <v>171</v>
      </c>
      <c r="F3569">
        <v>77.301543499999994</v>
      </c>
      <c r="G3569">
        <v>28.630452300000002</v>
      </c>
      <c r="H3569" t="s">
        <v>4149</v>
      </c>
      <c r="I3569" t="s">
        <v>19</v>
      </c>
      <c r="J3569" t="s">
        <v>57</v>
      </c>
      <c r="K3569" t="s">
        <v>61</v>
      </c>
      <c r="L3569" t="s">
        <v>57</v>
      </c>
      <c r="M3569" t="s">
        <v>57</v>
      </c>
      <c r="N3569">
        <v>1</v>
      </c>
      <c r="O3569">
        <v>166</v>
      </c>
      <c r="P3569">
        <v>400</v>
      </c>
      <c r="Q3569">
        <v>2.4</v>
      </c>
      <c r="R3569">
        <v>2018</v>
      </c>
      <c r="S3569">
        <v>2</v>
      </c>
      <c r="T3569">
        <v>7</v>
      </c>
      <c r="U3569" s="1">
        <v>43138</v>
      </c>
      <c r="V3569" s="5">
        <f>Main[[#This Row],[Average_Cost_for_two]] * VLOOKUP(Main[[#This Row],[Currency]],'Currency'!A:B,2,FALSE)</f>
        <v>4.8</v>
      </c>
      <c r="W3569" s="5" t="str">
        <f>IF(Main[[#This Row],[Avg_Cost_USD]]&lt;10,"Low",
IF(Main[[#This Row],[Avg_Cost_USD]]&lt;=30,"Medium","High"))</f>
        <v>Low</v>
      </c>
    </row>
    <row r="3570" spans="1:23" x14ac:dyDescent="0.3">
      <c r="A3570">
        <v>18336488</v>
      </c>
      <c r="B3570" t="s">
        <v>4150</v>
      </c>
      <c r="C3570">
        <v>1</v>
      </c>
      <c r="D3570" t="s">
        <v>54</v>
      </c>
      <c r="E3570" t="s">
        <v>155</v>
      </c>
      <c r="F3570">
        <v>77.232836500000005</v>
      </c>
      <c r="G3570">
        <v>28.649254800000001</v>
      </c>
      <c r="H3570" t="s">
        <v>287</v>
      </c>
      <c r="I3570" t="s">
        <v>19</v>
      </c>
      <c r="J3570" t="s">
        <v>57</v>
      </c>
      <c r="K3570" t="s">
        <v>57</v>
      </c>
      <c r="L3570" t="s">
        <v>57</v>
      </c>
      <c r="M3570" t="s">
        <v>57</v>
      </c>
      <c r="N3570">
        <v>1</v>
      </c>
      <c r="O3570">
        <v>2</v>
      </c>
      <c r="P3570">
        <v>400</v>
      </c>
      <c r="Q3570">
        <v>1</v>
      </c>
      <c r="R3570">
        <v>2014</v>
      </c>
      <c r="S3570">
        <v>2</v>
      </c>
      <c r="T3570">
        <v>4</v>
      </c>
      <c r="U3570" s="1">
        <v>41674</v>
      </c>
      <c r="V3570" s="5">
        <f>Main[[#This Row],[Average_Cost_for_two]] * VLOOKUP(Main[[#This Row],[Currency]],'Currency'!A:B,2,FALSE)</f>
        <v>4.8</v>
      </c>
      <c r="W3570" s="5" t="str">
        <f>IF(Main[[#This Row],[Avg_Cost_USD]]&lt;10,"Low",
IF(Main[[#This Row],[Avg_Cost_USD]]&lt;=30,"Medium","High"))</f>
        <v>Low</v>
      </c>
    </row>
    <row r="3571" spans="1:23" x14ac:dyDescent="0.3">
      <c r="A3571">
        <v>18463963</v>
      </c>
      <c r="B3571" t="s">
        <v>4151</v>
      </c>
      <c r="C3571">
        <v>1</v>
      </c>
      <c r="D3571" t="s">
        <v>54</v>
      </c>
      <c r="E3571" t="s">
        <v>83</v>
      </c>
      <c r="F3571">
        <v>77.2415673</v>
      </c>
      <c r="G3571">
        <v>28.580746900000001</v>
      </c>
      <c r="H3571" t="s">
        <v>4101</v>
      </c>
      <c r="I3571" t="s">
        <v>19</v>
      </c>
      <c r="J3571" t="s">
        <v>57</v>
      </c>
      <c r="K3571" t="s">
        <v>57</v>
      </c>
      <c r="L3571" t="s">
        <v>57</v>
      </c>
      <c r="M3571" t="s">
        <v>57</v>
      </c>
      <c r="N3571">
        <v>1</v>
      </c>
      <c r="O3571">
        <v>19</v>
      </c>
      <c r="P3571">
        <v>400</v>
      </c>
      <c r="Q3571">
        <v>3.5</v>
      </c>
      <c r="R3571">
        <v>2014</v>
      </c>
      <c r="S3571">
        <v>2</v>
      </c>
      <c r="T3571">
        <v>2</v>
      </c>
      <c r="U3571" s="1">
        <v>41672</v>
      </c>
      <c r="V3571" s="5">
        <f>Main[[#This Row],[Average_Cost_for_two]] * VLOOKUP(Main[[#This Row],[Currency]],'Currency'!A:B,2,FALSE)</f>
        <v>4.8</v>
      </c>
      <c r="W3571" s="5" t="str">
        <f>IF(Main[[#This Row],[Avg_Cost_USD]]&lt;10,"Low",
IF(Main[[#This Row],[Avg_Cost_USD]]&lt;=30,"Medium","High"))</f>
        <v>Low</v>
      </c>
    </row>
    <row r="3572" spans="1:23" x14ac:dyDescent="0.3">
      <c r="A3572">
        <v>18376487</v>
      </c>
      <c r="B3572" t="s">
        <v>3969</v>
      </c>
      <c r="C3572">
        <v>1</v>
      </c>
      <c r="D3572" t="s">
        <v>54</v>
      </c>
      <c r="E3572" t="s">
        <v>926</v>
      </c>
      <c r="F3572">
        <v>77.253491800000006</v>
      </c>
      <c r="G3572">
        <v>28.542328399999999</v>
      </c>
      <c r="H3572" t="s">
        <v>618</v>
      </c>
      <c r="I3572" t="s">
        <v>19</v>
      </c>
      <c r="J3572" t="s">
        <v>57</v>
      </c>
      <c r="K3572" t="s">
        <v>57</v>
      </c>
      <c r="L3572" t="s">
        <v>57</v>
      </c>
      <c r="M3572" t="s">
        <v>57</v>
      </c>
      <c r="N3572">
        <v>1</v>
      </c>
      <c r="O3572">
        <v>10</v>
      </c>
      <c r="P3572">
        <v>400</v>
      </c>
      <c r="Q3572">
        <v>3.2</v>
      </c>
      <c r="R3572">
        <v>2012</v>
      </c>
      <c r="S3572">
        <v>2</v>
      </c>
      <c r="T3572">
        <v>21</v>
      </c>
      <c r="U3572" s="1">
        <v>40960</v>
      </c>
      <c r="V3572" s="5">
        <f>Main[[#This Row],[Average_Cost_for_two]] * VLOOKUP(Main[[#This Row],[Currency]],'Currency'!A:B,2,FALSE)</f>
        <v>4.8</v>
      </c>
      <c r="W3572" s="5" t="str">
        <f>IF(Main[[#This Row],[Avg_Cost_USD]]&lt;10,"Low",
IF(Main[[#This Row],[Avg_Cost_USD]]&lt;=30,"Medium","High"))</f>
        <v>Low</v>
      </c>
    </row>
    <row r="3573" spans="1:23" x14ac:dyDescent="0.3">
      <c r="A3573">
        <v>6271</v>
      </c>
      <c r="B3573" t="s">
        <v>4152</v>
      </c>
      <c r="C3573">
        <v>1</v>
      </c>
      <c r="D3573" t="s">
        <v>54</v>
      </c>
      <c r="E3573" t="s">
        <v>1771</v>
      </c>
      <c r="F3573">
        <v>77.225920599999995</v>
      </c>
      <c r="G3573">
        <v>28.600657699999999</v>
      </c>
      <c r="H3573" t="s">
        <v>321</v>
      </c>
      <c r="I3573" t="s">
        <v>19</v>
      </c>
      <c r="J3573" t="s">
        <v>57</v>
      </c>
      <c r="K3573" t="s">
        <v>57</v>
      </c>
      <c r="L3573" t="s">
        <v>57</v>
      </c>
      <c r="M3573" t="s">
        <v>57</v>
      </c>
      <c r="N3573">
        <v>1</v>
      </c>
      <c r="O3573">
        <v>79</v>
      </c>
      <c r="P3573">
        <v>400</v>
      </c>
      <c r="Q3573">
        <v>3.7</v>
      </c>
      <c r="R3573">
        <v>2016</v>
      </c>
      <c r="S3573">
        <v>2</v>
      </c>
      <c r="T3573">
        <v>13</v>
      </c>
      <c r="U3573" s="1">
        <v>42413</v>
      </c>
      <c r="V3573" s="5">
        <f>Main[[#This Row],[Average_Cost_for_two]] * VLOOKUP(Main[[#This Row],[Currency]],'Currency'!A:B,2,FALSE)</f>
        <v>4.8</v>
      </c>
      <c r="W3573" s="5" t="str">
        <f>IF(Main[[#This Row],[Avg_Cost_USD]]&lt;10,"Low",
IF(Main[[#This Row],[Avg_Cost_USD]]&lt;=30,"Medium","High"))</f>
        <v>Low</v>
      </c>
    </row>
    <row r="3574" spans="1:23" x14ac:dyDescent="0.3">
      <c r="A3574">
        <v>18291212</v>
      </c>
      <c r="B3574" t="s">
        <v>4153</v>
      </c>
      <c r="C3574">
        <v>1</v>
      </c>
      <c r="D3574" t="s">
        <v>54</v>
      </c>
      <c r="E3574" t="s">
        <v>412</v>
      </c>
      <c r="F3574">
        <v>77.280704799999995</v>
      </c>
      <c r="G3574">
        <v>28.6328809</v>
      </c>
      <c r="H3574" t="s">
        <v>3587</v>
      </c>
      <c r="I3574" t="s">
        <v>19</v>
      </c>
      <c r="J3574" t="s">
        <v>57</v>
      </c>
      <c r="K3574" t="s">
        <v>57</v>
      </c>
      <c r="L3574" t="s">
        <v>57</v>
      </c>
      <c r="M3574" t="s">
        <v>57</v>
      </c>
      <c r="N3574">
        <v>1</v>
      </c>
      <c r="O3574">
        <v>34</v>
      </c>
      <c r="P3574">
        <v>400</v>
      </c>
      <c r="Q3574">
        <v>2.8</v>
      </c>
      <c r="R3574">
        <v>2017</v>
      </c>
      <c r="S3574">
        <v>2</v>
      </c>
      <c r="T3574">
        <v>3</v>
      </c>
      <c r="U3574" s="1">
        <v>42769</v>
      </c>
      <c r="V3574" s="5">
        <f>Main[[#This Row],[Average_Cost_for_two]] * VLOOKUP(Main[[#This Row],[Currency]],'Currency'!A:B,2,FALSE)</f>
        <v>4.8</v>
      </c>
      <c r="W3574" s="5" t="str">
        <f>IF(Main[[#This Row],[Avg_Cost_USD]]&lt;10,"Low",
IF(Main[[#This Row],[Avg_Cost_USD]]&lt;=30,"Medium","High"))</f>
        <v>Low</v>
      </c>
    </row>
    <row r="3575" spans="1:23" x14ac:dyDescent="0.3">
      <c r="A3575">
        <v>584</v>
      </c>
      <c r="B3575" t="s">
        <v>2999</v>
      </c>
      <c r="C3575">
        <v>1</v>
      </c>
      <c r="D3575" t="s">
        <v>54</v>
      </c>
      <c r="E3575" t="s">
        <v>412</v>
      </c>
      <c r="F3575">
        <v>77.283501599999994</v>
      </c>
      <c r="G3575">
        <v>28.634547000000001</v>
      </c>
      <c r="H3575" t="s">
        <v>4154</v>
      </c>
      <c r="I3575" t="s">
        <v>19</v>
      </c>
      <c r="J3575" t="s">
        <v>57</v>
      </c>
      <c r="K3575" t="s">
        <v>61</v>
      </c>
      <c r="L3575" t="s">
        <v>57</v>
      </c>
      <c r="M3575" t="s">
        <v>57</v>
      </c>
      <c r="N3575">
        <v>1</v>
      </c>
      <c r="O3575">
        <v>121</v>
      </c>
      <c r="P3575">
        <v>400</v>
      </c>
      <c r="Q3575">
        <v>2.1</v>
      </c>
      <c r="R3575">
        <v>2016</v>
      </c>
      <c r="S3575">
        <v>2</v>
      </c>
      <c r="T3575">
        <v>27</v>
      </c>
      <c r="U3575" s="1">
        <v>42427</v>
      </c>
      <c r="V3575" s="5">
        <f>Main[[#This Row],[Average_Cost_for_two]] * VLOOKUP(Main[[#This Row],[Currency]],'Currency'!A:B,2,FALSE)</f>
        <v>4.8</v>
      </c>
      <c r="W3575" s="5" t="str">
        <f>IF(Main[[#This Row],[Avg_Cost_USD]]&lt;10,"Low",
IF(Main[[#This Row],[Avg_Cost_USD]]&lt;=30,"Medium","High"))</f>
        <v>Low</v>
      </c>
    </row>
    <row r="3576" spans="1:23" x14ac:dyDescent="0.3">
      <c r="A3576">
        <v>18323144</v>
      </c>
      <c r="B3576" t="s">
        <v>4155</v>
      </c>
      <c r="C3576">
        <v>1</v>
      </c>
      <c r="D3576" t="s">
        <v>54</v>
      </c>
      <c r="E3576" t="s">
        <v>2924</v>
      </c>
      <c r="F3576">
        <v>77.119369199999994</v>
      </c>
      <c r="G3576">
        <v>28.621627100000001</v>
      </c>
      <c r="H3576" t="s">
        <v>4156</v>
      </c>
      <c r="I3576" t="s">
        <v>19</v>
      </c>
      <c r="J3576" t="s">
        <v>57</v>
      </c>
      <c r="K3576" t="s">
        <v>57</v>
      </c>
      <c r="L3576" t="s">
        <v>57</v>
      </c>
      <c r="M3576" t="s">
        <v>57</v>
      </c>
      <c r="N3576">
        <v>1</v>
      </c>
      <c r="O3576">
        <v>13</v>
      </c>
      <c r="P3576">
        <v>400</v>
      </c>
      <c r="Q3576">
        <v>3.2</v>
      </c>
      <c r="R3576">
        <v>2018</v>
      </c>
      <c r="S3576">
        <v>2</v>
      </c>
      <c r="T3576">
        <v>3</v>
      </c>
      <c r="U3576" s="1">
        <v>43134</v>
      </c>
      <c r="V3576" s="5">
        <f>Main[[#This Row],[Average_Cost_for_two]] * VLOOKUP(Main[[#This Row],[Currency]],'Currency'!A:B,2,FALSE)</f>
        <v>4.8</v>
      </c>
      <c r="W3576" s="5" t="str">
        <f>IF(Main[[#This Row],[Avg_Cost_USD]]&lt;10,"Low",
IF(Main[[#This Row],[Avg_Cost_USD]]&lt;=30,"Medium","High"))</f>
        <v>Low</v>
      </c>
    </row>
    <row r="3577" spans="1:23" x14ac:dyDescent="0.3">
      <c r="A3577">
        <v>18367984</v>
      </c>
      <c r="B3577" t="s">
        <v>4112</v>
      </c>
      <c r="C3577">
        <v>1</v>
      </c>
      <c r="D3577" t="s">
        <v>54</v>
      </c>
      <c r="E3577" t="s">
        <v>764</v>
      </c>
      <c r="F3577">
        <v>77.106217900000004</v>
      </c>
      <c r="G3577">
        <v>28.642557400000001</v>
      </c>
      <c r="H3577" t="s">
        <v>315</v>
      </c>
      <c r="I3577" t="s">
        <v>19</v>
      </c>
      <c r="J3577" t="s">
        <v>57</v>
      </c>
      <c r="K3577" t="s">
        <v>57</v>
      </c>
      <c r="L3577" t="s">
        <v>57</v>
      </c>
      <c r="M3577" t="s">
        <v>57</v>
      </c>
      <c r="N3577">
        <v>1</v>
      </c>
      <c r="O3577">
        <v>6</v>
      </c>
      <c r="P3577">
        <v>400</v>
      </c>
      <c r="Q3577">
        <v>2.8</v>
      </c>
      <c r="R3577">
        <v>2014</v>
      </c>
      <c r="S3577">
        <v>2</v>
      </c>
      <c r="T3577">
        <v>20</v>
      </c>
      <c r="U3577" s="1">
        <v>41690</v>
      </c>
      <c r="V3577" s="5">
        <f>Main[[#This Row],[Average_Cost_for_two]] * VLOOKUP(Main[[#This Row],[Currency]],'Currency'!A:B,2,FALSE)</f>
        <v>4.8</v>
      </c>
      <c r="W3577" s="5" t="str">
        <f>IF(Main[[#This Row],[Avg_Cost_USD]]&lt;10,"Low",
IF(Main[[#This Row],[Avg_Cost_USD]]&lt;=30,"Medium","High"))</f>
        <v>Low</v>
      </c>
    </row>
    <row r="3578" spans="1:23" x14ac:dyDescent="0.3">
      <c r="A3578">
        <v>18358841</v>
      </c>
      <c r="B3578" t="s">
        <v>4157</v>
      </c>
      <c r="C3578">
        <v>1</v>
      </c>
      <c r="D3578" t="s">
        <v>54</v>
      </c>
      <c r="E3578" t="s">
        <v>2196</v>
      </c>
      <c r="F3578">
        <v>77.310252700000007</v>
      </c>
      <c r="G3578">
        <v>28.635147700000001</v>
      </c>
      <c r="H3578" t="s">
        <v>3990</v>
      </c>
      <c r="I3578" t="s">
        <v>19</v>
      </c>
      <c r="J3578" t="s">
        <v>57</v>
      </c>
      <c r="K3578" t="s">
        <v>61</v>
      </c>
      <c r="L3578" t="s">
        <v>57</v>
      </c>
      <c r="M3578" t="s">
        <v>57</v>
      </c>
      <c r="N3578">
        <v>1</v>
      </c>
      <c r="O3578">
        <v>15</v>
      </c>
      <c r="P3578">
        <v>400</v>
      </c>
      <c r="Q3578">
        <v>2.8</v>
      </c>
      <c r="R3578">
        <v>2018</v>
      </c>
      <c r="S3578">
        <v>2</v>
      </c>
      <c r="T3578">
        <v>1</v>
      </c>
      <c r="U3578" s="1">
        <v>43132</v>
      </c>
      <c r="V3578" s="5">
        <f>Main[[#This Row],[Average_Cost_for_two]] * VLOOKUP(Main[[#This Row],[Currency]],'Currency'!A:B,2,FALSE)</f>
        <v>4.8</v>
      </c>
      <c r="W3578" s="5" t="str">
        <f>IF(Main[[#This Row],[Avg_Cost_USD]]&lt;10,"Low",
IF(Main[[#This Row],[Avg_Cost_USD]]&lt;=30,"Medium","High"))</f>
        <v>Low</v>
      </c>
    </row>
    <row r="3579" spans="1:23" x14ac:dyDescent="0.3">
      <c r="A3579">
        <v>18037850</v>
      </c>
      <c r="B3579" t="s">
        <v>507</v>
      </c>
      <c r="C3579">
        <v>1</v>
      </c>
      <c r="D3579" t="s">
        <v>54</v>
      </c>
      <c r="E3579" t="s">
        <v>2196</v>
      </c>
      <c r="F3579">
        <v>77.308019900000005</v>
      </c>
      <c r="G3579">
        <v>28.628011799999999</v>
      </c>
      <c r="H3579" t="s">
        <v>508</v>
      </c>
      <c r="I3579" t="s">
        <v>19</v>
      </c>
      <c r="J3579" t="s">
        <v>57</v>
      </c>
      <c r="K3579" t="s">
        <v>57</v>
      </c>
      <c r="L3579" t="s">
        <v>57</v>
      </c>
      <c r="M3579" t="s">
        <v>57</v>
      </c>
      <c r="N3579">
        <v>1</v>
      </c>
      <c r="O3579">
        <v>65</v>
      </c>
      <c r="P3579">
        <v>400</v>
      </c>
      <c r="Q3579">
        <v>3.5</v>
      </c>
      <c r="R3579">
        <v>2013</v>
      </c>
      <c r="S3579">
        <v>2</v>
      </c>
      <c r="T3579">
        <v>14</v>
      </c>
      <c r="U3579" s="1">
        <v>41319</v>
      </c>
      <c r="V3579" s="5">
        <f>Main[[#This Row],[Average_Cost_for_two]] * VLOOKUP(Main[[#This Row],[Currency]],'Currency'!A:B,2,FALSE)</f>
        <v>4.8</v>
      </c>
      <c r="W3579" s="5" t="str">
        <f>IF(Main[[#This Row],[Avg_Cost_USD]]&lt;10,"Low",
IF(Main[[#This Row],[Avg_Cost_USD]]&lt;=30,"Medium","High"))</f>
        <v>Low</v>
      </c>
    </row>
    <row r="3580" spans="1:23" x14ac:dyDescent="0.3">
      <c r="A3580">
        <v>18464054</v>
      </c>
      <c r="B3580" t="s">
        <v>4158</v>
      </c>
      <c r="C3580">
        <v>1</v>
      </c>
      <c r="D3580" t="s">
        <v>54</v>
      </c>
      <c r="E3580" t="s">
        <v>101</v>
      </c>
      <c r="F3580">
        <v>0</v>
      </c>
      <c r="G3580">
        <v>0</v>
      </c>
      <c r="H3580" t="s">
        <v>315</v>
      </c>
      <c r="I3580" t="s">
        <v>19</v>
      </c>
      <c r="J3580" t="s">
        <v>57</v>
      </c>
      <c r="K3580" t="s">
        <v>57</v>
      </c>
      <c r="L3580" t="s">
        <v>57</v>
      </c>
      <c r="M3580" t="s">
        <v>57</v>
      </c>
      <c r="N3580">
        <v>1</v>
      </c>
      <c r="O3580">
        <v>27</v>
      </c>
      <c r="P3580">
        <v>400</v>
      </c>
      <c r="Q3580">
        <v>3.6</v>
      </c>
      <c r="R3580">
        <v>2013</v>
      </c>
      <c r="S3580">
        <v>2</v>
      </c>
      <c r="T3580">
        <v>27</v>
      </c>
      <c r="U3580" s="1">
        <v>41332</v>
      </c>
      <c r="V3580" s="5">
        <f>Main[[#This Row],[Average_Cost_for_two]] * VLOOKUP(Main[[#This Row],[Currency]],'Currency'!A:B,2,FALSE)</f>
        <v>4.8</v>
      </c>
      <c r="W3580" s="5" t="str">
        <f>IF(Main[[#This Row],[Avg_Cost_USD]]&lt;10,"Low",
IF(Main[[#This Row],[Avg_Cost_USD]]&lt;=30,"Medium","High"))</f>
        <v>Low</v>
      </c>
    </row>
    <row r="3581" spans="1:23" x14ac:dyDescent="0.3">
      <c r="A3581">
        <v>18252395</v>
      </c>
      <c r="B3581" t="s">
        <v>4159</v>
      </c>
      <c r="C3581">
        <v>1</v>
      </c>
      <c r="D3581" t="s">
        <v>54</v>
      </c>
      <c r="E3581" t="s">
        <v>160</v>
      </c>
      <c r="F3581">
        <v>77.298298200000005</v>
      </c>
      <c r="G3581">
        <v>28.6424254</v>
      </c>
      <c r="H3581" t="s">
        <v>444</v>
      </c>
      <c r="I3581" t="s">
        <v>19</v>
      </c>
      <c r="J3581" t="s">
        <v>57</v>
      </c>
      <c r="K3581" t="s">
        <v>57</v>
      </c>
      <c r="L3581" t="s">
        <v>57</v>
      </c>
      <c r="M3581" t="s">
        <v>57</v>
      </c>
      <c r="N3581">
        <v>1</v>
      </c>
      <c r="O3581">
        <v>9</v>
      </c>
      <c r="P3581">
        <v>400</v>
      </c>
      <c r="Q3581">
        <v>3.1</v>
      </c>
      <c r="R3581">
        <v>2016</v>
      </c>
      <c r="S3581">
        <v>2</v>
      </c>
      <c r="T3581">
        <v>3</v>
      </c>
      <c r="U3581" s="1">
        <v>42403</v>
      </c>
      <c r="V3581" s="5">
        <f>Main[[#This Row],[Average_Cost_for_two]] * VLOOKUP(Main[[#This Row],[Currency]],'Currency'!A:B,2,FALSE)</f>
        <v>4.8</v>
      </c>
      <c r="W3581" s="5" t="str">
        <f>IF(Main[[#This Row],[Avg_Cost_USD]]&lt;10,"Low",
IF(Main[[#This Row],[Avg_Cost_USD]]&lt;=30,"Medium","High"))</f>
        <v>Low</v>
      </c>
    </row>
    <row r="3582" spans="1:23" x14ac:dyDescent="0.3">
      <c r="A3582">
        <v>2383</v>
      </c>
      <c r="B3582" t="s">
        <v>4160</v>
      </c>
      <c r="C3582">
        <v>1</v>
      </c>
      <c r="D3582" t="s">
        <v>54</v>
      </c>
      <c r="E3582" t="s">
        <v>164</v>
      </c>
      <c r="F3582">
        <v>77.1616827</v>
      </c>
      <c r="G3582">
        <v>28.703443100000001</v>
      </c>
      <c r="H3582" t="s">
        <v>410</v>
      </c>
      <c r="I3582" t="s">
        <v>19</v>
      </c>
      <c r="J3582" t="s">
        <v>57</v>
      </c>
      <c r="K3582" t="s">
        <v>57</v>
      </c>
      <c r="L3582" t="s">
        <v>57</v>
      </c>
      <c r="M3582" t="s">
        <v>57</v>
      </c>
      <c r="N3582">
        <v>1</v>
      </c>
      <c r="O3582">
        <v>11</v>
      </c>
      <c r="P3582">
        <v>400</v>
      </c>
      <c r="Q3582">
        <v>2.7</v>
      </c>
      <c r="R3582">
        <v>2018</v>
      </c>
      <c r="S3582">
        <v>2</v>
      </c>
      <c r="T3582">
        <v>10</v>
      </c>
      <c r="U3582" s="1">
        <v>43141</v>
      </c>
      <c r="V3582" s="5">
        <f>Main[[#This Row],[Average_Cost_for_two]] * VLOOKUP(Main[[#This Row],[Currency]],'Currency'!A:B,2,FALSE)</f>
        <v>4.8</v>
      </c>
      <c r="W3582" s="5" t="str">
        <f>IF(Main[[#This Row],[Avg_Cost_USD]]&lt;10,"Low",
IF(Main[[#This Row],[Avg_Cost_USD]]&lt;=30,"Medium","High"))</f>
        <v>Low</v>
      </c>
    </row>
    <row r="3583" spans="1:23" x14ac:dyDescent="0.3">
      <c r="A3583">
        <v>311364</v>
      </c>
      <c r="B3583" t="s">
        <v>4161</v>
      </c>
      <c r="C3583">
        <v>1</v>
      </c>
      <c r="D3583" t="s">
        <v>54</v>
      </c>
      <c r="E3583" t="s">
        <v>164</v>
      </c>
      <c r="F3583">
        <v>77.156470200000001</v>
      </c>
      <c r="G3583">
        <v>28.715299099999999</v>
      </c>
      <c r="H3583" t="s">
        <v>337</v>
      </c>
      <c r="I3583" t="s">
        <v>19</v>
      </c>
      <c r="J3583" t="s">
        <v>57</v>
      </c>
      <c r="K3583" t="s">
        <v>57</v>
      </c>
      <c r="L3583" t="s">
        <v>57</v>
      </c>
      <c r="M3583" t="s">
        <v>57</v>
      </c>
      <c r="N3583">
        <v>1</v>
      </c>
      <c r="O3583">
        <v>7</v>
      </c>
      <c r="P3583">
        <v>400</v>
      </c>
      <c r="Q3583">
        <v>3</v>
      </c>
      <c r="R3583">
        <v>2012</v>
      </c>
      <c r="S3583">
        <v>2</v>
      </c>
      <c r="T3583">
        <v>19</v>
      </c>
      <c r="U3583" s="1">
        <v>40958</v>
      </c>
      <c r="V3583" s="5">
        <f>Main[[#This Row],[Average_Cost_for_two]] * VLOOKUP(Main[[#This Row],[Currency]],'Currency'!A:B,2,FALSE)</f>
        <v>4.8</v>
      </c>
      <c r="W3583" s="5" t="str">
        <f>IF(Main[[#This Row],[Avg_Cost_USD]]&lt;10,"Low",
IF(Main[[#This Row],[Avg_Cost_USD]]&lt;=30,"Medium","High"))</f>
        <v>Low</v>
      </c>
    </row>
    <row r="3584" spans="1:23" x14ac:dyDescent="0.3">
      <c r="A3584">
        <v>309167</v>
      </c>
      <c r="B3584" t="s">
        <v>4162</v>
      </c>
      <c r="C3584">
        <v>1</v>
      </c>
      <c r="D3584" t="s">
        <v>54</v>
      </c>
      <c r="E3584" t="s">
        <v>678</v>
      </c>
      <c r="F3584">
        <v>77.0612584</v>
      </c>
      <c r="G3584">
        <v>28.6185458</v>
      </c>
      <c r="H3584" t="s">
        <v>716</v>
      </c>
      <c r="I3584" t="s">
        <v>19</v>
      </c>
      <c r="J3584" t="s">
        <v>57</v>
      </c>
      <c r="K3584" t="s">
        <v>57</v>
      </c>
      <c r="L3584" t="s">
        <v>57</v>
      </c>
      <c r="M3584" t="s">
        <v>57</v>
      </c>
      <c r="N3584">
        <v>1</v>
      </c>
      <c r="O3584">
        <v>10</v>
      </c>
      <c r="P3584">
        <v>400</v>
      </c>
      <c r="Q3584">
        <v>3</v>
      </c>
      <c r="R3584">
        <v>2010</v>
      </c>
      <c r="S3584">
        <v>2</v>
      </c>
      <c r="T3584">
        <v>4</v>
      </c>
      <c r="U3584" s="1">
        <v>40213</v>
      </c>
      <c r="V3584" s="5">
        <f>Main[[#This Row],[Average_Cost_for_two]] * VLOOKUP(Main[[#This Row],[Currency]],'Currency'!A:B,2,FALSE)</f>
        <v>4.8</v>
      </c>
      <c r="W3584" s="5" t="str">
        <f>IF(Main[[#This Row],[Avg_Cost_USD]]&lt;10,"Low",
IF(Main[[#This Row],[Avg_Cost_USD]]&lt;=30,"Medium","High"))</f>
        <v>Low</v>
      </c>
    </row>
    <row r="3585" spans="1:23" x14ac:dyDescent="0.3">
      <c r="A3585">
        <v>307290</v>
      </c>
      <c r="B3585" t="s">
        <v>3954</v>
      </c>
      <c r="C3585">
        <v>1</v>
      </c>
      <c r="D3585" t="s">
        <v>54</v>
      </c>
      <c r="E3585" t="s">
        <v>77</v>
      </c>
      <c r="F3585">
        <v>77.320395099999999</v>
      </c>
      <c r="G3585">
        <v>28.6000397</v>
      </c>
      <c r="H3585" t="s">
        <v>494</v>
      </c>
      <c r="I3585" t="s">
        <v>19</v>
      </c>
      <c r="J3585" t="s">
        <v>57</v>
      </c>
      <c r="K3585" t="s">
        <v>57</v>
      </c>
      <c r="L3585" t="s">
        <v>57</v>
      </c>
      <c r="M3585" t="s">
        <v>57</v>
      </c>
      <c r="N3585">
        <v>1</v>
      </c>
      <c r="O3585">
        <v>10</v>
      </c>
      <c r="P3585">
        <v>400</v>
      </c>
      <c r="Q3585">
        <v>2.9</v>
      </c>
      <c r="R3585">
        <v>2017</v>
      </c>
      <c r="S3585">
        <v>2</v>
      </c>
      <c r="T3585">
        <v>4</v>
      </c>
      <c r="U3585" s="1">
        <v>42770</v>
      </c>
      <c r="V3585" s="5">
        <f>Main[[#This Row],[Average_Cost_for_two]] * VLOOKUP(Main[[#This Row],[Currency]],'Currency'!A:B,2,FALSE)</f>
        <v>4.8</v>
      </c>
      <c r="W3585" s="5" t="str">
        <f>IF(Main[[#This Row],[Avg_Cost_USD]]&lt;10,"Low",
IF(Main[[#This Row],[Avg_Cost_USD]]&lt;=30,"Medium","High"))</f>
        <v>Low</v>
      </c>
    </row>
    <row r="3586" spans="1:23" x14ac:dyDescent="0.3">
      <c r="A3586">
        <v>18163893</v>
      </c>
      <c r="B3586" t="s">
        <v>4112</v>
      </c>
      <c r="C3586">
        <v>1</v>
      </c>
      <c r="D3586" t="s">
        <v>54</v>
      </c>
      <c r="E3586" t="s">
        <v>3345</v>
      </c>
      <c r="F3586">
        <v>77.168967100000003</v>
      </c>
      <c r="G3586">
        <v>28.6454168</v>
      </c>
      <c r="H3586" t="s">
        <v>315</v>
      </c>
      <c r="I3586" t="s">
        <v>19</v>
      </c>
      <c r="J3586" t="s">
        <v>57</v>
      </c>
      <c r="K3586" t="s">
        <v>61</v>
      </c>
      <c r="L3586" t="s">
        <v>57</v>
      </c>
      <c r="M3586" t="s">
        <v>57</v>
      </c>
      <c r="N3586">
        <v>1</v>
      </c>
      <c r="O3586">
        <v>83</v>
      </c>
      <c r="P3586">
        <v>400</v>
      </c>
      <c r="Q3586">
        <v>3.7</v>
      </c>
      <c r="R3586">
        <v>2014</v>
      </c>
      <c r="S3586">
        <v>2</v>
      </c>
      <c r="T3586">
        <v>18</v>
      </c>
      <c r="U3586" s="1">
        <v>41688</v>
      </c>
      <c r="V3586" s="5">
        <f>Main[[#This Row],[Average_Cost_for_two]] * VLOOKUP(Main[[#This Row],[Currency]],'Currency'!A:B,2,FALSE)</f>
        <v>4.8</v>
      </c>
      <c r="W3586" s="5" t="str">
        <f>IF(Main[[#This Row],[Avg_Cost_USD]]&lt;10,"Low",
IF(Main[[#This Row],[Avg_Cost_USD]]&lt;=30,"Medium","High"))</f>
        <v>Low</v>
      </c>
    </row>
    <row r="3587" spans="1:23" x14ac:dyDescent="0.3">
      <c r="A3587">
        <v>18384135</v>
      </c>
      <c r="B3587" t="s">
        <v>3969</v>
      </c>
      <c r="C3587">
        <v>1</v>
      </c>
      <c r="D3587" t="s">
        <v>54</v>
      </c>
      <c r="E3587" t="s">
        <v>383</v>
      </c>
      <c r="F3587">
        <v>77.121795289999994</v>
      </c>
      <c r="G3587">
        <v>28.550347200000001</v>
      </c>
      <c r="H3587" t="s">
        <v>618</v>
      </c>
      <c r="I3587" t="s">
        <v>19</v>
      </c>
      <c r="J3587" t="s">
        <v>57</v>
      </c>
      <c r="K3587" t="s">
        <v>57</v>
      </c>
      <c r="L3587" t="s">
        <v>57</v>
      </c>
      <c r="M3587" t="s">
        <v>57</v>
      </c>
      <c r="N3587">
        <v>1</v>
      </c>
      <c r="O3587">
        <v>5</v>
      </c>
      <c r="P3587">
        <v>400</v>
      </c>
      <c r="Q3587">
        <v>3.1</v>
      </c>
      <c r="R3587">
        <v>2016</v>
      </c>
      <c r="S3587">
        <v>2</v>
      </c>
      <c r="T3587">
        <v>8</v>
      </c>
      <c r="U3587" s="1">
        <v>42408</v>
      </c>
      <c r="V3587" s="5">
        <f>Main[[#This Row],[Average_Cost_for_two]] * VLOOKUP(Main[[#This Row],[Currency]],'Currency'!A:B,2,FALSE)</f>
        <v>4.8</v>
      </c>
      <c r="W3587" s="5" t="str">
        <f>IF(Main[[#This Row],[Avg_Cost_USD]]&lt;10,"Low",
IF(Main[[#This Row],[Avg_Cost_USD]]&lt;=30,"Medium","High"))</f>
        <v>Low</v>
      </c>
    </row>
    <row r="3588" spans="1:23" x14ac:dyDescent="0.3">
      <c r="A3588">
        <v>17953940</v>
      </c>
      <c r="B3588" t="s">
        <v>4163</v>
      </c>
      <c r="C3588">
        <v>1</v>
      </c>
      <c r="D3588" t="s">
        <v>54</v>
      </c>
      <c r="E3588" t="s">
        <v>400</v>
      </c>
      <c r="F3588">
        <v>77.220827600000007</v>
      </c>
      <c r="G3588">
        <v>28.630304200000001</v>
      </c>
      <c r="H3588" t="s">
        <v>4164</v>
      </c>
      <c r="I3588" t="s">
        <v>19</v>
      </c>
      <c r="J3588" t="s">
        <v>57</v>
      </c>
      <c r="K3588" t="s">
        <v>57</v>
      </c>
      <c r="L3588" t="s">
        <v>57</v>
      </c>
      <c r="M3588" t="s">
        <v>57</v>
      </c>
      <c r="N3588">
        <v>1</v>
      </c>
      <c r="O3588">
        <v>95</v>
      </c>
      <c r="P3588">
        <v>400</v>
      </c>
      <c r="Q3588">
        <v>3.5</v>
      </c>
      <c r="R3588">
        <v>2018</v>
      </c>
      <c r="S3588">
        <v>1</v>
      </c>
      <c r="T3588">
        <v>8</v>
      </c>
      <c r="U3588" s="1">
        <v>43108</v>
      </c>
      <c r="V3588" s="5">
        <f>Main[[#This Row],[Average_Cost_for_two]] * VLOOKUP(Main[[#This Row],[Currency]],'Currency'!A:B,2,FALSE)</f>
        <v>4.8</v>
      </c>
      <c r="W3588" s="5" t="str">
        <f>IF(Main[[#This Row],[Avg_Cost_USD]]&lt;10,"Low",
IF(Main[[#This Row],[Avg_Cost_USD]]&lt;=30,"Medium","High"))</f>
        <v>Low</v>
      </c>
    </row>
    <row r="3589" spans="1:23" x14ac:dyDescent="0.3">
      <c r="A3589">
        <v>18418273</v>
      </c>
      <c r="B3589" t="s">
        <v>4165</v>
      </c>
      <c r="C3589">
        <v>1</v>
      </c>
      <c r="D3589" t="s">
        <v>54</v>
      </c>
      <c r="E3589" t="s">
        <v>79</v>
      </c>
      <c r="F3589">
        <v>77.238541600000005</v>
      </c>
      <c r="G3589">
        <v>28.578328899999999</v>
      </c>
      <c r="H3589" t="s">
        <v>359</v>
      </c>
      <c r="I3589" t="s">
        <v>19</v>
      </c>
      <c r="J3589" t="s">
        <v>57</v>
      </c>
      <c r="K3589" t="s">
        <v>61</v>
      </c>
      <c r="L3589" t="s">
        <v>57</v>
      </c>
      <c r="M3589" t="s">
        <v>57</v>
      </c>
      <c r="N3589">
        <v>1</v>
      </c>
      <c r="O3589">
        <v>15</v>
      </c>
      <c r="P3589">
        <v>400</v>
      </c>
      <c r="Q3589">
        <v>3.5</v>
      </c>
      <c r="R3589">
        <v>2010</v>
      </c>
      <c r="S3589">
        <v>1</v>
      </c>
      <c r="T3589">
        <v>8</v>
      </c>
      <c r="U3589" s="1">
        <v>40186</v>
      </c>
      <c r="V3589" s="5">
        <f>Main[[#This Row],[Average_Cost_for_two]] * VLOOKUP(Main[[#This Row],[Currency]],'Currency'!A:B,2,FALSE)</f>
        <v>4.8</v>
      </c>
      <c r="W3589" s="5" t="str">
        <f>IF(Main[[#This Row],[Avg_Cost_USD]]&lt;10,"Low",
IF(Main[[#This Row],[Avg_Cost_USD]]&lt;=30,"Medium","High"))</f>
        <v>Low</v>
      </c>
    </row>
    <row r="3590" spans="1:23" x14ac:dyDescent="0.3">
      <c r="A3590">
        <v>7770</v>
      </c>
      <c r="B3590" t="s">
        <v>4166</v>
      </c>
      <c r="C3590">
        <v>1</v>
      </c>
      <c r="D3590" t="s">
        <v>54</v>
      </c>
      <c r="E3590" t="s">
        <v>1252</v>
      </c>
      <c r="F3590">
        <v>77.206518099999997</v>
      </c>
      <c r="G3590">
        <v>28.5733557</v>
      </c>
      <c r="H3590" t="s">
        <v>4167</v>
      </c>
      <c r="I3590" t="s">
        <v>19</v>
      </c>
      <c r="J3590" t="s">
        <v>57</v>
      </c>
      <c r="K3590" t="s">
        <v>57</v>
      </c>
      <c r="L3590" t="s">
        <v>57</v>
      </c>
      <c r="M3590" t="s">
        <v>57</v>
      </c>
      <c r="N3590">
        <v>1</v>
      </c>
      <c r="O3590">
        <v>69</v>
      </c>
      <c r="P3590">
        <v>400</v>
      </c>
      <c r="Q3590">
        <v>3.4</v>
      </c>
      <c r="R3590">
        <v>2013</v>
      </c>
      <c r="S3590">
        <v>1</v>
      </c>
      <c r="T3590">
        <v>11</v>
      </c>
      <c r="U3590" s="1">
        <v>41285</v>
      </c>
      <c r="V3590" s="5">
        <f>Main[[#This Row],[Average_Cost_for_two]] * VLOOKUP(Main[[#This Row],[Currency]],'Currency'!A:B,2,FALSE)</f>
        <v>4.8</v>
      </c>
      <c r="W3590" s="5" t="str">
        <f>IF(Main[[#This Row],[Avg_Cost_USD]]&lt;10,"Low",
IF(Main[[#This Row],[Avg_Cost_USD]]&lt;=30,"Medium","High"))</f>
        <v>Low</v>
      </c>
    </row>
    <row r="3591" spans="1:23" x14ac:dyDescent="0.3">
      <c r="A3591">
        <v>18261188</v>
      </c>
      <c r="B3591" t="s">
        <v>978</v>
      </c>
      <c r="C3591">
        <v>1</v>
      </c>
      <c r="D3591" t="s">
        <v>54</v>
      </c>
      <c r="E3591" t="s">
        <v>1744</v>
      </c>
      <c r="F3591">
        <v>77.251875400000003</v>
      </c>
      <c r="G3591">
        <v>28.551140100000001</v>
      </c>
      <c r="H3591" t="s">
        <v>980</v>
      </c>
      <c r="I3591" t="s">
        <v>19</v>
      </c>
      <c r="J3591" t="s">
        <v>57</v>
      </c>
      <c r="K3591" t="s">
        <v>61</v>
      </c>
      <c r="L3591" t="s">
        <v>57</v>
      </c>
      <c r="M3591" t="s">
        <v>57</v>
      </c>
      <c r="N3591">
        <v>1</v>
      </c>
      <c r="O3591">
        <v>106</v>
      </c>
      <c r="P3591">
        <v>400</v>
      </c>
      <c r="Q3591">
        <v>3.6</v>
      </c>
      <c r="R3591">
        <v>2016</v>
      </c>
      <c r="S3591">
        <v>1</v>
      </c>
      <c r="T3591">
        <v>28</v>
      </c>
      <c r="U3591" s="1">
        <v>42397</v>
      </c>
      <c r="V3591" s="5">
        <f>Main[[#This Row],[Average_Cost_for_two]] * VLOOKUP(Main[[#This Row],[Currency]],'Currency'!A:B,2,FALSE)</f>
        <v>4.8</v>
      </c>
      <c r="W3591" s="5" t="str">
        <f>IF(Main[[#This Row],[Avg_Cost_USD]]&lt;10,"Low",
IF(Main[[#This Row],[Avg_Cost_USD]]&lt;=30,"Medium","High"))</f>
        <v>Low</v>
      </c>
    </row>
    <row r="3592" spans="1:23" x14ac:dyDescent="0.3">
      <c r="A3592">
        <v>18441790</v>
      </c>
      <c r="B3592" t="s">
        <v>3955</v>
      </c>
      <c r="C3592">
        <v>1</v>
      </c>
      <c r="D3592" t="s">
        <v>54</v>
      </c>
      <c r="E3592" t="s">
        <v>885</v>
      </c>
      <c r="F3592">
        <v>77.135994400000001</v>
      </c>
      <c r="G3592">
        <v>28.712439400000001</v>
      </c>
      <c r="H3592" t="s">
        <v>508</v>
      </c>
      <c r="I3592" t="s">
        <v>19</v>
      </c>
      <c r="J3592" t="s">
        <v>57</v>
      </c>
      <c r="K3592" t="s">
        <v>57</v>
      </c>
      <c r="L3592" t="s">
        <v>57</v>
      </c>
      <c r="M3592" t="s">
        <v>57</v>
      </c>
      <c r="N3592">
        <v>1</v>
      </c>
      <c r="O3592">
        <v>1</v>
      </c>
      <c r="P3592">
        <v>400</v>
      </c>
      <c r="Q3592">
        <v>1</v>
      </c>
      <c r="R3592">
        <v>2014</v>
      </c>
      <c r="S3592">
        <v>1</v>
      </c>
      <c r="T3592">
        <v>4</v>
      </c>
      <c r="U3592" s="1">
        <v>41643</v>
      </c>
      <c r="V3592" s="5">
        <f>Main[[#This Row],[Average_Cost_for_two]] * VLOOKUP(Main[[#This Row],[Currency]],'Currency'!A:B,2,FALSE)</f>
        <v>4.8</v>
      </c>
      <c r="W3592" s="5" t="str">
        <f>IF(Main[[#This Row],[Avg_Cost_USD]]&lt;10,"Low",
IF(Main[[#This Row],[Avg_Cost_USD]]&lt;=30,"Medium","High"))</f>
        <v>Low</v>
      </c>
    </row>
    <row r="3593" spans="1:23" x14ac:dyDescent="0.3">
      <c r="A3593">
        <v>18361754</v>
      </c>
      <c r="B3593" t="s">
        <v>4168</v>
      </c>
      <c r="C3593">
        <v>1</v>
      </c>
      <c r="D3593" t="s">
        <v>54</v>
      </c>
      <c r="E3593" t="s">
        <v>122</v>
      </c>
      <c r="F3593">
        <v>77.190501900000001</v>
      </c>
      <c r="G3593">
        <v>28.692439499999999</v>
      </c>
      <c r="H3593" t="s">
        <v>287</v>
      </c>
      <c r="I3593" t="s">
        <v>19</v>
      </c>
      <c r="J3593" t="s">
        <v>57</v>
      </c>
      <c r="K3593" t="s">
        <v>57</v>
      </c>
      <c r="L3593" t="s">
        <v>57</v>
      </c>
      <c r="M3593" t="s">
        <v>57</v>
      </c>
      <c r="N3593">
        <v>1</v>
      </c>
      <c r="O3593">
        <v>4</v>
      </c>
      <c r="P3593">
        <v>400</v>
      </c>
      <c r="Q3593">
        <v>3</v>
      </c>
      <c r="R3593">
        <v>2011</v>
      </c>
      <c r="S3593">
        <v>1</v>
      </c>
      <c r="T3593">
        <v>17</v>
      </c>
      <c r="U3593" s="1">
        <v>40560</v>
      </c>
      <c r="V3593" s="5">
        <f>Main[[#This Row],[Average_Cost_for_two]] * VLOOKUP(Main[[#This Row],[Currency]],'Currency'!A:B,2,FALSE)</f>
        <v>4.8</v>
      </c>
      <c r="W3593" s="5" t="str">
        <f>IF(Main[[#This Row],[Avg_Cost_USD]]&lt;10,"Low",
IF(Main[[#This Row],[Avg_Cost_USD]]&lt;=30,"Medium","High"))</f>
        <v>Low</v>
      </c>
    </row>
    <row r="3594" spans="1:23" x14ac:dyDescent="0.3">
      <c r="A3594">
        <v>301448</v>
      </c>
      <c r="B3594" t="s">
        <v>4169</v>
      </c>
      <c r="C3594">
        <v>1</v>
      </c>
      <c r="D3594" t="s">
        <v>54</v>
      </c>
      <c r="E3594" t="s">
        <v>841</v>
      </c>
      <c r="F3594">
        <v>77.210021600000005</v>
      </c>
      <c r="G3594">
        <v>28.573958600000001</v>
      </c>
      <c r="H3594" t="s">
        <v>4054</v>
      </c>
      <c r="I3594" t="s">
        <v>19</v>
      </c>
      <c r="J3594" t="s">
        <v>57</v>
      </c>
      <c r="K3594" t="s">
        <v>57</v>
      </c>
      <c r="L3594" t="s">
        <v>57</v>
      </c>
      <c r="M3594" t="s">
        <v>57</v>
      </c>
      <c r="N3594">
        <v>1</v>
      </c>
      <c r="O3594">
        <v>108</v>
      </c>
      <c r="P3594">
        <v>400</v>
      </c>
      <c r="Q3594">
        <v>3.9</v>
      </c>
      <c r="R3594">
        <v>2016</v>
      </c>
      <c r="S3594">
        <v>1</v>
      </c>
      <c r="T3594">
        <v>1</v>
      </c>
      <c r="U3594" s="1">
        <v>42370</v>
      </c>
      <c r="V3594" s="5">
        <f>Main[[#This Row],[Average_Cost_for_two]] * VLOOKUP(Main[[#This Row],[Currency]],'Currency'!A:B,2,FALSE)</f>
        <v>4.8</v>
      </c>
      <c r="W3594" s="5" t="str">
        <f>IF(Main[[#This Row],[Avg_Cost_USD]]&lt;10,"Low",
IF(Main[[#This Row],[Avg_Cost_USD]]&lt;=30,"Medium","High"))</f>
        <v>Low</v>
      </c>
    </row>
    <row r="3595" spans="1:23" x14ac:dyDescent="0.3">
      <c r="A3595">
        <v>18440187</v>
      </c>
      <c r="B3595" t="s">
        <v>4170</v>
      </c>
      <c r="C3595">
        <v>1</v>
      </c>
      <c r="D3595" t="s">
        <v>54</v>
      </c>
      <c r="E3595" t="s">
        <v>171</v>
      </c>
      <c r="F3595">
        <v>77.302728400000007</v>
      </c>
      <c r="G3595">
        <v>28.633241399999999</v>
      </c>
      <c r="H3595" t="s">
        <v>289</v>
      </c>
      <c r="I3595" t="s">
        <v>19</v>
      </c>
      <c r="J3595" t="s">
        <v>57</v>
      </c>
      <c r="K3595" t="s">
        <v>57</v>
      </c>
      <c r="L3595" t="s">
        <v>57</v>
      </c>
      <c r="M3595" t="s">
        <v>57</v>
      </c>
      <c r="N3595">
        <v>1</v>
      </c>
      <c r="O3595">
        <v>4</v>
      </c>
      <c r="P3595">
        <v>400</v>
      </c>
      <c r="Q3595">
        <v>3</v>
      </c>
      <c r="R3595">
        <v>2017</v>
      </c>
      <c r="S3595">
        <v>1</v>
      </c>
      <c r="T3595">
        <v>20</v>
      </c>
      <c r="U3595" s="1">
        <v>42755</v>
      </c>
      <c r="V3595" s="5">
        <f>Main[[#This Row],[Average_Cost_for_two]] * VLOOKUP(Main[[#This Row],[Currency]],'Currency'!A:B,2,FALSE)</f>
        <v>4.8</v>
      </c>
      <c r="W3595" s="5" t="str">
        <f>IF(Main[[#This Row],[Avg_Cost_USD]]&lt;10,"Low",
IF(Main[[#This Row],[Avg_Cost_USD]]&lt;=30,"Medium","High"))</f>
        <v>Low</v>
      </c>
    </row>
    <row r="3596" spans="1:23" x14ac:dyDescent="0.3">
      <c r="A3596">
        <v>18412874</v>
      </c>
      <c r="B3596" t="s">
        <v>4171</v>
      </c>
      <c r="C3596">
        <v>1</v>
      </c>
      <c r="D3596" t="s">
        <v>54</v>
      </c>
      <c r="E3596" t="s">
        <v>983</v>
      </c>
      <c r="F3596">
        <v>77.093659799999998</v>
      </c>
      <c r="G3596">
        <v>28.634167900000001</v>
      </c>
      <c r="H3596" t="s">
        <v>4172</v>
      </c>
      <c r="I3596" t="s">
        <v>19</v>
      </c>
      <c r="J3596" t="s">
        <v>57</v>
      </c>
      <c r="K3596" t="s">
        <v>61</v>
      </c>
      <c r="L3596" t="s">
        <v>57</v>
      </c>
      <c r="M3596" t="s">
        <v>57</v>
      </c>
      <c r="N3596">
        <v>1</v>
      </c>
      <c r="O3596">
        <v>32</v>
      </c>
      <c r="P3596">
        <v>400</v>
      </c>
      <c r="Q3596">
        <v>3.7</v>
      </c>
      <c r="R3596">
        <v>2010</v>
      </c>
      <c r="S3596">
        <v>1</v>
      </c>
      <c r="T3596">
        <v>12</v>
      </c>
      <c r="U3596" s="1">
        <v>40190</v>
      </c>
      <c r="V3596" s="5">
        <f>Main[[#This Row],[Average_Cost_for_two]] * VLOOKUP(Main[[#This Row],[Currency]],'Currency'!A:B,2,FALSE)</f>
        <v>4.8</v>
      </c>
      <c r="W3596" s="5" t="str">
        <f>IF(Main[[#This Row],[Avg_Cost_USD]]&lt;10,"Low",
IF(Main[[#This Row],[Avg_Cost_USD]]&lt;=30,"Medium","High"))</f>
        <v>Low</v>
      </c>
    </row>
    <row r="3597" spans="1:23" x14ac:dyDescent="0.3">
      <c r="A3597">
        <v>18413811</v>
      </c>
      <c r="B3597" t="s">
        <v>4173</v>
      </c>
      <c r="C3597">
        <v>1</v>
      </c>
      <c r="D3597" t="s">
        <v>54</v>
      </c>
      <c r="E3597" t="s">
        <v>1567</v>
      </c>
      <c r="F3597">
        <v>77.287716799999998</v>
      </c>
      <c r="G3597">
        <v>28.539380000000001</v>
      </c>
      <c r="H3597" t="s">
        <v>335</v>
      </c>
      <c r="I3597" t="s">
        <v>19</v>
      </c>
      <c r="J3597" t="s">
        <v>57</v>
      </c>
      <c r="K3597" t="s">
        <v>57</v>
      </c>
      <c r="L3597" t="s">
        <v>57</v>
      </c>
      <c r="M3597" t="s">
        <v>57</v>
      </c>
      <c r="N3597">
        <v>1</v>
      </c>
      <c r="O3597">
        <v>4</v>
      </c>
      <c r="P3597">
        <v>400</v>
      </c>
      <c r="Q3597">
        <v>3.1</v>
      </c>
      <c r="R3597">
        <v>2017</v>
      </c>
      <c r="S3597">
        <v>1</v>
      </c>
      <c r="T3597">
        <v>17</v>
      </c>
      <c r="U3597" s="1">
        <v>42752</v>
      </c>
      <c r="V3597" s="5">
        <f>Main[[#This Row],[Average_Cost_for_two]] * VLOOKUP(Main[[#This Row],[Currency]],'Currency'!A:B,2,FALSE)</f>
        <v>4.8</v>
      </c>
      <c r="W3597" s="5" t="str">
        <f>IF(Main[[#This Row],[Avg_Cost_USD]]&lt;10,"Low",
IF(Main[[#This Row],[Avg_Cost_USD]]&lt;=30,"Medium","High"))</f>
        <v>Low</v>
      </c>
    </row>
    <row r="3598" spans="1:23" x14ac:dyDescent="0.3">
      <c r="A3598">
        <v>308243</v>
      </c>
      <c r="B3598" t="s">
        <v>4174</v>
      </c>
      <c r="C3598">
        <v>1</v>
      </c>
      <c r="D3598" t="s">
        <v>54</v>
      </c>
      <c r="E3598" t="s">
        <v>1142</v>
      </c>
      <c r="F3598">
        <v>77.238302099999999</v>
      </c>
      <c r="G3598">
        <v>28.536417799999999</v>
      </c>
      <c r="H3598" t="s">
        <v>315</v>
      </c>
      <c r="I3598" t="s">
        <v>19</v>
      </c>
      <c r="J3598" t="s">
        <v>57</v>
      </c>
      <c r="K3598" t="s">
        <v>61</v>
      </c>
      <c r="L3598" t="s">
        <v>57</v>
      </c>
      <c r="M3598" t="s">
        <v>57</v>
      </c>
      <c r="N3598">
        <v>1</v>
      </c>
      <c r="O3598">
        <v>43</v>
      </c>
      <c r="P3598">
        <v>400</v>
      </c>
      <c r="Q3598">
        <v>3.1</v>
      </c>
      <c r="R3598">
        <v>2014</v>
      </c>
      <c r="S3598">
        <v>1</v>
      </c>
      <c r="T3598">
        <v>12</v>
      </c>
      <c r="U3598" s="1">
        <v>41651</v>
      </c>
      <c r="V3598" s="5">
        <f>Main[[#This Row],[Average_Cost_for_two]] * VLOOKUP(Main[[#This Row],[Currency]],'Currency'!A:B,2,FALSE)</f>
        <v>4.8</v>
      </c>
      <c r="W3598" s="5" t="str">
        <f>IF(Main[[#This Row],[Avg_Cost_USD]]&lt;10,"Low",
IF(Main[[#This Row],[Avg_Cost_USD]]&lt;=30,"Medium","High"))</f>
        <v>Low</v>
      </c>
    </row>
    <row r="3599" spans="1:23" x14ac:dyDescent="0.3">
      <c r="A3599">
        <v>18261675</v>
      </c>
      <c r="B3599" t="s">
        <v>4175</v>
      </c>
      <c r="C3599">
        <v>1</v>
      </c>
      <c r="D3599" t="s">
        <v>54</v>
      </c>
      <c r="E3599" t="s">
        <v>396</v>
      </c>
      <c r="F3599">
        <v>77.193401699999995</v>
      </c>
      <c r="G3599">
        <v>28.670929099999999</v>
      </c>
      <c r="H3599" t="s">
        <v>339</v>
      </c>
      <c r="I3599" t="s">
        <v>19</v>
      </c>
      <c r="J3599" t="s">
        <v>57</v>
      </c>
      <c r="K3599" t="s">
        <v>57</v>
      </c>
      <c r="L3599" t="s">
        <v>57</v>
      </c>
      <c r="M3599" t="s">
        <v>57</v>
      </c>
      <c r="N3599">
        <v>1</v>
      </c>
      <c r="O3599">
        <v>47</v>
      </c>
      <c r="P3599">
        <v>400</v>
      </c>
      <c r="Q3599">
        <v>3.5</v>
      </c>
      <c r="R3599">
        <v>2012</v>
      </c>
      <c r="S3599">
        <v>1</v>
      </c>
      <c r="T3599">
        <v>3</v>
      </c>
      <c r="U3599" s="1">
        <v>40911</v>
      </c>
      <c r="V3599" s="5">
        <f>Main[[#This Row],[Average_Cost_for_two]] * VLOOKUP(Main[[#This Row],[Currency]],'Currency'!A:B,2,FALSE)</f>
        <v>4.8</v>
      </c>
      <c r="W3599" s="5" t="str">
        <f>IF(Main[[#This Row],[Avg_Cost_USD]]&lt;10,"Low",
IF(Main[[#This Row],[Avg_Cost_USD]]&lt;=30,"Medium","High"))</f>
        <v>Low</v>
      </c>
    </row>
    <row r="3600" spans="1:23" x14ac:dyDescent="0.3">
      <c r="A3600">
        <v>309489</v>
      </c>
      <c r="B3600" t="s">
        <v>3484</v>
      </c>
      <c r="C3600">
        <v>1</v>
      </c>
      <c r="D3600" t="s">
        <v>54</v>
      </c>
      <c r="E3600" t="s">
        <v>126</v>
      </c>
      <c r="F3600">
        <v>77.281919599999995</v>
      </c>
      <c r="G3600">
        <v>28.659387299999999</v>
      </c>
      <c r="H3600" t="s">
        <v>433</v>
      </c>
      <c r="I3600" t="s">
        <v>19</v>
      </c>
      <c r="J3600" t="s">
        <v>57</v>
      </c>
      <c r="K3600" t="s">
        <v>57</v>
      </c>
      <c r="L3600" t="s">
        <v>57</v>
      </c>
      <c r="M3600" t="s">
        <v>57</v>
      </c>
      <c r="N3600">
        <v>1</v>
      </c>
      <c r="O3600">
        <v>11</v>
      </c>
      <c r="P3600">
        <v>400</v>
      </c>
      <c r="Q3600">
        <v>3</v>
      </c>
      <c r="R3600">
        <v>2016</v>
      </c>
      <c r="S3600">
        <v>1</v>
      </c>
      <c r="T3600">
        <v>4</v>
      </c>
      <c r="U3600" s="1">
        <v>42373</v>
      </c>
      <c r="V3600" s="5">
        <f>Main[[#This Row],[Average_Cost_for_two]] * VLOOKUP(Main[[#This Row],[Currency]],'Currency'!A:B,2,FALSE)</f>
        <v>4.8</v>
      </c>
      <c r="W3600" s="5" t="str">
        <f>IF(Main[[#This Row],[Avg_Cost_USD]]&lt;10,"Low",
IF(Main[[#This Row],[Avg_Cost_USD]]&lt;=30,"Medium","High"))</f>
        <v>Low</v>
      </c>
    </row>
    <row r="3601" spans="1:23" x14ac:dyDescent="0.3">
      <c r="A3601">
        <v>18458342</v>
      </c>
      <c r="B3601" t="s">
        <v>4176</v>
      </c>
      <c r="C3601">
        <v>1</v>
      </c>
      <c r="D3601" t="s">
        <v>54</v>
      </c>
      <c r="E3601" t="s">
        <v>126</v>
      </c>
      <c r="F3601">
        <v>77.281069790000004</v>
      </c>
      <c r="G3601">
        <v>28.6578175</v>
      </c>
      <c r="H3601" t="s">
        <v>342</v>
      </c>
      <c r="I3601" t="s">
        <v>19</v>
      </c>
      <c r="J3601" t="s">
        <v>57</v>
      </c>
      <c r="K3601" t="s">
        <v>57</v>
      </c>
      <c r="L3601" t="s">
        <v>57</v>
      </c>
      <c r="M3601" t="s">
        <v>57</v>
      </c>
      <c r="N3601">
        <v>1</v>
      </c>
      <c r="O3601">
        <v>3</v>
      </c>
      <c r="P3601">
        <v>400</v>
      </c>
      <c r="Q3601">
        <v>1</v>
      </c>
      <c r="R3601">
        <v>2016</v>
      </c>
      <c r="S3601">
        <v>1</v>
      </c>
      <c r="T3601">
        <v>1</v>
      </c>
      <c r="U3601" s="1">
        <v>42370</v>
      </c>
      <c r="V3601" s="5">
        <f>Main[[#This Row],[Average_Cost_for_two]] * VLOOKUP(Main[[#This Row],[Currency]],'Currency'!A:B,2,FALSE)</f>
        <v>4.8</v>
      </c>
      <c r="W3601" s="5" t="str">
        <f>IF(Main[[#This Row],[Avg_Cost_USD]]&lt;10,"Low",
IF(Main[[#This Row],[Avg_Cost_USD]]&lt;=30,"Medium","High"))</f>
        <v>Low</v>
      </c>
    </row>
    <row r="3602" spans="1:23" x14ac:dyDescent="0.3">
      <c r="A3602">
        <v>18268367</v>
      </c>
      <c r="B3602" t="s">
        <v>4177</v>
      </c>
      <c r="C3602">
        <v>1</v>
      </c>
      <c r="D3602" t="s">
        <v>54</v>
      </c>
      <c r="E3602" t="s">
        <v>412</v>
      </c>
      <c r="F3602">
        <v>77.284642199999993</v>
      </c>
      <c r="G3602">
        <v>28.6367385</v>
      </c>
      <c r="H3602" t="s">
        <v>289</v>
      </c>
      <c r="I3602" t="s">
        <v>19</v>
      </c>
      <c r="J3602" t="s">
        <v>57</v>
      </c>
      <c r="K3602" t="s">
        <v>61</v>
      </c>
      <c r="L3602" t="s">
        <v>57</v>
      </c>
      <c r="M3602" t="s">
        <v>57</v>
      </c>
      <c r="N3602">
        <v>1</v>
      </c>
      <c r="O3602">
        <v>5</v>
      </c>
      <c r="P3602">
        <v>400</v>
      </c>
      <c r="Q3602">
        <v>2.6</v>
      </c>
      <c r="R3602">
        <v>2015</v>
      </c>
      <c r="S3602">
        <v>1</v>
      </c>
      <c r="T3602">
        <v>27</v>
      </c>
      <c r="U3602" s="1">
        <v>42031</v>
      </c>
      <c r="V3602" s="5">
        <f>Main[[#This Row],[Average_Cost_for_two]] * VLOOKUP(Main[[#This Row],[Currency]],'Currency'!A:B,2,FALSE)</f>
        <v>4.8</v>
      </c>
      <c r="W3602" s="5" t="str">
        <f>IF(Main[[#This Row],[Avg_Cost_USD]]&lt;10,"Low",
IF(Main[[#This Row],[Avg_Cost_USD]]&lt;=30,"Medium","High"))</f>
        <v>Low</v>
      </c>
    </row>
    <row r="3603" spans="1:23" x14ac:dyDescent="0.3">
      <c r="A3603">
        <v>9316</v>
      </c>
      <c r="B3603" t="s">
        <v>4178</v>
      </c>
      <c r="C3603">
        <v>1</v>
      </c>
      <c r="D3603" t="s">
        <v>54</v>
      </c>
      <c r="E3603" t="s">
        <v>1401</v>
      </c>
      <c r="F3603">
        <v>77.220710999999994</v>
      </c>
      <c r="G3603">
        <v>28.582058</v>
      </c>
      <c r="H3603" t="s">
        <v>4179</v>
      </c>
      <c r="I3603" t="s">
        <v>19</v>
      </c>
      <c r="J3603" t="s">
        <v>57</v>
      </c>
      <c r="K3603" t="s">
        <v>57</v>
      </c>
      <c r="L3603" t="s">
        <v>57</v>
      </c>
      <c r="M3603" t="s">
        <v>57</v>
      </c>
      <c r="N3603">
        <v>1</v>
      </c>
      <c r="O3603">
        <v>32</v>
      </c>
      <c r="P3603">
        <v>400</v>
      </c>
      <c r="Q3603">
        <v>2.6</v>
      </c>
      <c r="R3603">
        <v>2013</v>
      </c>
      <c r="S3603">
        <v>1</v>
      </c>
      <c r="T3603">
        <v>4</v>
      </c>
      <c r="U3603" s="1">
        <v>41278</v>
      </c>
      <c r="V3603" s="5">
        <f>Main[[#This Row],[Average_Cost_for_two]] * VLOOKUP(Main[[#This Row],[Currency]],'Currency'!A:B,2,FALSE)</f>
        <v>4.8</v>
      </c>
      <c r="W3603" s="5" t="str">
        <f>IF(Main[[#This Row],[Avg_Cost_USD]]&lt;10,"Low",
IF(Main[[#This Row],[Avg_Cost_USD]]&lt;=30,"Medium","High"))</f>
        <v>Low</v>
      </c>
    </row>
    <row r="3604" spans="1:23" x14ac:dyDescent="0.3">
      <c r="A3604">
        <v>303423</v>
      </c>
      <c r="B3604" t="s">
        <v>4180</v>
      </c>
      <c r="C3604">
        <v>1</v>
      </c>
      <c r="D3604" t="s">
        <v>54</v>
      </c>
      <c r="E3604" t="s">
        <v>990</v>
      </c>
      <c r="F3604">
        <v>77.2189683</v>
      </c>
      <c r="G3604">
        <v>28.530979899999998</v>
      </c>
      <c r="H3604" t="s">
        <v>2838</v>
      </c>
      <c r="I3604" t="s">
        <v>19</v>
      </c>
      <c r="J3604" t="s">
        <v>57</v>
      </c>
      <c r="K3604" t="s">
        <v>61</v>
      </c>
      <c r="L3604" t="s">
        <v>57</v>
      </c>
      <c r="M3604" t="s">
        <v>57</v>
      </c>
      <c r="N3604">
        <v>1</v>
      </c>
      <c r="O3604">
        <v>75</v>
      </c>
      <c r="P3604">
        <v>400</v>
      </c>
      <c r="Q3604">
        <v>2.8</v>
      </c>
      <c r="R3604">
        <v>2014</v>
      </c>
      <c r="S3604">
        <v>1</v>
      </c>
      <c r="T3604">
        <v>27</v>
      </c>
      <c r="U3604" s="1">
        <v>41666</v>
      </c>
      <c r="V3604" s="5">
        <f>Main[[#This Row],[Average_Cost_for_two]] * VLOOKUP(Main[[#This Row],[Currency]],'Currency'!A:B,2,FALSE)</f>
        <v>4.8</v>
      </c>
      <c r="W3604" s="5" t="str">
        <f>IF(Main[[#This Row],[Avg_Cost_USD]]&lt;10,"Low",
IF(Main[[#This Row],[Avg_Cost_USD]]&lt;=30,"Medium","High"))</f>
        <v>Low</v>
      </c>
    </row>
    <row r="3605" spans="1:23" x14ac:dyDescent="0.3">
      <c r="A3605">
        <v>2019</v>
      </c>
      <c r="B3605" t="s">
        <v>4181</v>
      </c>
      <c r="C3605">
        <v>1</v>
      </c>
      <c r="D3605" t="s">
        <v>54</v>
      </c>
      <c r="E3605" t="s">
        <v>131</v>
      </c>
      <c r="F3605">
        <v>77.300811699999997</v>
      </c>
      <c r="G3605">
        <v>28.619642200000001</v>
      </c>
      <c r="H3605" t="s">
        <v>2649</v>
      </c>
      <c r="I3605" t="s">
        <v>19</v>
      </c>
      <c r="J3605" t="s">
        <v>57</v>
      </c>
      <c r="K3605" t="s">
        <v>57</v>
      </c>
      <c r="L3605" t="s">
        <v>57</v>
      </c>
      <c r="M3605" t="s">
        <v>57</v>
      </c>
      <c r="N3605">
        <v>1</v>
      </c>
      <c r="O3605">
        <v>69</v>
      </c>
      <c r="P3605">
        <v>400</v>
      </c>
      <c r="Q3605">
        <v>2.8</v>
      </c>
      <c r="R3605">
        <v>2012</v>
      </c>
      <c r="S3605">
        <v>1</v>
      </c>
      <c r="T3605">
        <v>18</v>
      </c>
      <c r="U3605" s="1">
        <v>40926</v>
      </c>
      <c r="V3605" s="5">
        <f>Main[[#This Row],[Average_Cost_for_two]] * VLOOKUP(Main[[#This Row],[Currency]],'Currency'!A:B,2,FALSE)</f>
        <v>4.8</v>
      </c>
      <c r="W3605" s="5" t="str">
        <f>IF(Main[[#This Row],[Avg_Cost_USD]]&lt;10,"Low",
IF(Main[[#This Row],[Avg_Cost_USD]]&lt;=30,"Medium","High"))</f>
        <v>Low</v>
      </c>
    </row>
    <row r="3606" spans="1:23" x14ac:dyDescent="0.3">
      <c r="A3606">
        <v>18292449</v>
      </c>
      <c r="B3606" t="s">
        <v>4182</v>
      </c>
      <c r="C3606">
        <v>1</v>
      </c>
      <c r="D3606" t="s">
        <v>54</v>
      </c>
      <c r="E3606" t="s">
        <v>106</v>
      </c>
      <c r="F3606">
        <v>77.33534496</v>
      </c>
      <c r="G3606">
        <v>28.611235449999999</v>
      </c>
      <c r="H3606" t="s">
        <v>2485</v>
      </c>
      <c r="I3606" t="s">
        <v>19</v>
      </c>
      <c r="J3606" t="s">
        <v>57</v>
      </c>
      <c r="K3606" t="s">
        <v>57</v>
      </c>
      <c r="L3606" t="s">
        <v>57</v>
      </c>
      <c r="M3606" t="s">
        <v>57</v>
      </c>
      <c r="N3606">
        <v>1</v>
      </c>
      <c r="O3606">
        <v>35</v>
      </c>
      <c r="P3606">
        <v>400</v>
      </c>
      <c r="Q3606">
        <v>2.6</v>
      </c>
      <c r="R3606">
        <v>2014</v>
      </c>
      <c r="S3606">
        <v>1</v>
      </c>
      <c r="T3606">
        <v>10</v>
      </c>
      <c r="U3606" s="1">
        <v>41649</v>
      </c>
      <c r="V3606" s="5">
        <f>Main[[#This Row],[Average_Cost_for_two]] * VLOOKUP(Main[[#This Row],[Currency]],'Currency'!A:B,2,FALSE)</f>
        <v>4.8</v>
      </c>
      <c r="W3606" s="5" t="str">
        <f>IF(Main[[#This Row],[Avg_Cost_USD]]&lt;10,"Low",
IF(Main[[#This Row],[Avg_Cost_USD]]&lt;=30,"Medium","High"))</f>
        <v>Low</v>
      </c>
    </row>
    <row r="3607" spans="1:23" x14ac:dyDescent="0.3">
      <c r="A3607">
        <v>18463608</v>
      </c>
      <c r="B3607" t="s">
        <v>4112</v>
      </c>
      <c r="C3607">
        <v>1</v>
      </c>
      <c r="D3607" t="s">
        <v>54</v>
      </c>
      <c r="E3607" t="s">
        <v>133</v>
      </c>
      <c r="F3607">
        <v>77.166325700000002</v>
      </c>
      <c r="G3607">
        <v>28.500868000000001</v>
      </c>
      <c r="H3607" t="s">
        <v>315</v>
      </c>
      <c r="I3607" t="s">
        <v>19</v>
      </c>
      <c r="J3607" t="s">
        <v>57</v>
      </c>
      <c r="K3607" t="s">
        <v>57</v>
      </c>
      <c r="L3607" t="s">
        <v>57</v>
      </c>
      <c r="M3607" t="s">
        <v>57</v>
      </c>
      <c r="N3607">
        <v>1</v>
      </c>
      <c r="O3607">
        <v>2</v>
      </c>
      <c r="P3607">
        <v>400</v>
      </c>
      <c r="Q3607">
        <v>1</v>
      </c>
      <c r="R3607">
        <v>2013</v>
      </c>
      <c r="S3607">
        <v>1</v>
      </c>
      <c r="T3607">
        <v>11</v>
      </c>
      <c r="U3607" s="1">
        <v>41285</v>
      </c>
      <c r="V3607" s="5">
        <f>Main[[#This Row],[Average_Cost_for_two]] * VLOOKUP(Main[[#This Row],[Currency]],'Currency'!A:B,2,FALSE)</f>
        <v>4.8</v>
      </c>
      <c r="W3607" s="5" t="str">
        <f>IF(Main[[#This Row],[Avg_Cost_USD]]&lt;10,"Low",
IF(Main[[#This Row],[Avg_Cost_USD]]&lt;=30,"Medium","High"))</f>
        <v>Low</v>
      </c>
    </row>
    <row r="3608" spans="1:23" x14ac:dyDescent="0.3">
      <c r="A3608">
        <v>18241509</v>
      </c>
      <c r="B3608" t="s">
        <v>978</v>
      </c>
      <c r="C3608">
        <v>1</v>
      </c>
      <c r="D3608" t="s">
        <v>54</v>
      </c>
      <c r="E3608" t="s">
        <v>1792</v>
      </c>
      <c r="F3608">
        <v>77.146758000000005</v>
      </c>
      <c r="G3608">
        <v>28.656980799999999</v>
      </c>
      <c r="H3608" t="s">
        <v>980</v>
      </c>
      <c r="I3608" t="s">
        <v>19</v>
      </c>
      <c r="J3608" t="s">
        <v>57</v>
      </c>
      <c r="K3608" t="s">
        <v>57</v>
      </c>
      <c r="L3608" t="s">
        <v>57</v>
      </c>
      <c r="M3608" t="s">
        <v>57</v>
      </c>
      <c r="N3608">
        <v>1</v>
      </c>
      <c r="O3608">
        <v>60</v>
      </c>
      <c r="P3608">
        <v>400</v>
      </c>
      <c r="Q3608">
        <v>4.0999999999999996</v>
      </c>
      <c r="R3608">
        <v>2016</v>
      </c>
      <c r="S3608">
        <v>1</v>
      </c>
      <c r="T3608">
        <v>6</v>
      </c>
      <c r="U3608" s="1">
        <v>42375</v>
      </c>
      <c r="V3608" s="5">
        <f>Main[[#This Row],[Average_Cost_for_two]] * VLOOKUP(Main[[#This Row],[Currency]],'Currency'!A:B,2,FALSE)</f>
        <v>4.8</v>
      </c>
      <c r="W3608" s="5" t="str">
        <f>IF(Main[[#This Row],[Avg_Cost_USD]]&lt;10,"Low",
IF(Main[[#This Row],[Avg_Cost_USD]]&lt;=30,"Medium","High"))</f>
        <v>Low</v>
      </c>
    </row>
    <row r="3609" spans="1:23" x14ac:dyDescent="0.3">
      <c r="A3609">
        <v>310126</v>
      </c>
      <c r="B3609" t="s">
        <v>4057</v>
      </c>
      <c r="C3609">
        <v>1</v>
      </c>
      <c r="D3609" t="s">
        <v>54</v>
      </c>
      <c r="E3609" t="s">
        <v>1665</v>
      </c>
      <c r="F3609">
        <v>77.149999300000005</v>
      </c>
      <c r="G3609">
        <v>28.693724700000001</v>
      </c>
      <c r="H3609" t="s">
        <v>315</v>
      </c>
      <c r="I3609" t="s">
        <v>19</v>
      </c>
      <c r="J3609" t="s">
        <v>57</v>
      </c>
      <c r="K3609" t="s">
        <v>57</v>
      </c>
      <c r="L3609" t="s">
        <v>57</v>
      </c>
      <c r="M3609" t="s">
        <v>57</v>
      </c>
      <c r="N3609">
        <v>1</v>
      </c>
      <c r="O3609">
        <v>82</v>
      </c>
      <c r="P3609">
        <v>400</v>
      </c>
      <c r="Q3609">
        <v>3.5</v>
      </c>
      <c r="R3609">
        <v>2011</v>
      </c>
      <c r="S3609">
        <v>1</v>
      </c>
      <c r="T3609">
        <v>8</v>
      </c>
      <c r="U3609" s="1">
        <v>40551</v>
      </c>
      <c r="V3609" s="5">
        <f>Main[[#This Row],[Average_Cost_for_two]] * VLOOKUP(Main[[#This Row],[Currency]],'Currency'!A:B,2,FALSE)</f>
        <v>4.8</v>
      </c>
      <c r="W3609" s="5" t="str">
        <f>IF(Main[[#This Row],[Avg_Cost_USD]]&lt;10,"Low",
IF(Main[[#This Row],[Avg_Cost_USD]]&lt;=30,"Medium","High"))</f>
        <v>Low</v>
      </c>
    </row>
    <row r="3610" spans="1:23" x14ac:dyDescent="0.3">
      <c r="A3610">
        <v>18430914</v>
      </c>
      <c r="B3610" t="s">
        <v>3969</v>
      </c>
      <c r="C3610">
        <v>1</v>
      </c>
      <c r="D3610" t="s">
        <v>54</v>
      </c>
      <c r="E3610" t="s">
        <v>457</v>
      </c>
      <c r="F3610">
        <v>77.136247400000002</v>
      </c>
      <c r="G3610">
        <v>28.712459500000001</v>
      </c>
      <c r="H3610" t="s">
        <v>618</v>
      </c>
      <c r="I3610" t="s">
        <v>19</v>
      </c>
      <c r="J3610" t="s">
        <v>57</v>
      </c>
      <c r="K3610" t="s">
        <v>57</v>
      </c>
      <c r="L3610" t="s">
        <v>57</v>
      </c>
      <c r="M3610" t="s">
        <v>57</v>
      </c>
      <c r="N3610">
        <v>1</v>
      </c>
      <c r="O3610">
        <v>3</v>
      </c>
      <c r="P3610">
        <v>400</v>
      </c>
      <c r="Q3610">
        <v>1</v>
      </c>
      <c r="R3610">
        <v>2018</v>
      </c>
      <c r="S3610">
        <v>1</v>
      </c>
      <c r="T3610">
        <v>26</v>
      </c>
      <c r="U3610" s="1">
        <v>43126</v>
      </c>
      <c r="V3610" s="5">
        <f>Main[[#This Row],[Average_Cost_for_two]] * VLOOKUP(Main[[#This Row],[Currency]],'Currency'!A:B,2,FALSE)</f>
        <v>4.8</v>
      </c>
      <c r="W3610" s="5" t="str">
        <f>IF(Main[[#This Row],[Avg_Cost_USD]]&lt;10,"Low",
IF(Main[[#This Row],[Avg_Cost_USD]]&lt;=30,"Medium","High"))</f>
        <v>Low</v>
      </c>
    </row>
    <row r="3611" spans="1:23" x14ac:dyDescent="0.3">
      <c r="A3611">
        <v>18384134</v>
      </c>
      <c r="B3611" t="s">
        <v>4183</v>
      </c>
      <c r="C3611">
        <v>1</v>
      </c>
      <c r="D3611" t="s">
        <v>54</v>
      </c>
      <c r="E3611" t="s">
        <v>1087</v>
      </c>
      <c r="F3611">
        <v>77.118918100000002</v>
      </c>
      <c r="G3611">
        <v>28.640172199999999</v>
      </c>
      <c r="H3611" t="s">
        <v>424</v>
      </c>
      <c r="I3611" t="s">
        <v>19</v>
      </c>
      <c r="J3611" t="s">
        <v>57</v>
      </c>
      <c r="K3611" t="s">
        <v>61</v>
      </c>
      <c r="L3611" t="s">
        <v>57</v>
      </c>
      <c r="M3611" t="s">
        <v>57</v>
      </c>
      <c r="N3611">
        <v>1</v>
      </c>
      <c r="O3611">
        <v>43</v>
      </c>
      <c r="P3611">
        <v>400</v>
      </c>
      <c r="Q3611">
        <v>3.7</v>
      </c>
      <c r="R3611">
        <v>2011</v>
      </c>
      <c r="S3611">
        <v>1</v>
      </c>
      <c r="T3611">
        <v>18</v>
      </c>
      <c r="U3611" s="1">
        <v>40561</v>
      </c>
      <c r="V3611" s="5">
        <f>Main[[#This Row],[Average_Cost_for_two]] * VLOOKUP(Main[[#This Row],[Currency]],'Currency'!A:B,2,FALSE)</f>
        <v>4.8</v>
      </c>
      <c r="W3611" s="5" t="str">
        <f>IF(Main[[#This Row],[Avg_Cost_USD]]&lt;10,"Low",
IF(Main[[#This Row],[Avg_Cost_USD]]&lt;=30,"Medium","High"))</f>
        <v>Low</v>
      </c>
    </row>
    <row r="3612" spans="1:23" x14ac:dyDescent="0.3">
      <c r="A3612">
        <v>18254676</v>
      </c>
      <c r="B3612" t="s">
        <v>4184</v>
      </c>
      <c r="C3612">
        <v>1</v>
      </c>
      <c r="D3612" t="s">
        <v>54</v>
      </c>
      <c r="E3612" t="s">
        <v>1718</v>
      </c>
      <c r="F3612">
        <v>77.114852499999998</v>
      </c>
      <c r="G3612">
        <v>28.698133200000001</v>
      </c>
      <c r="H3612" t="s">
        <v>789</v>
      </c>
      <c r="I3612" t="s">
        <v>19</v>
      </c>
      <c r="J3612" t="s">
        <v>57</v>
      </c>
      <c r="K3612" t="s">
        <v>57</v>
      </c>
      <c r="L3612" t="s">
        <v>57</v>
      </c>
      <c r="M3612" t="s">
        <v>57</v>
      </c>
      <c r="N3612">
        <v>1</v>
      </c>
      <c r="O3612">
        <v>20</v>
      </c>
      <c r="P3612">
        <v>400</v>
      </c>
      <c r="Q3612">
        <v>3.1</v>
      </c>
      <c r="R3612">
        <v>2014</v>
      </c>
      <c r="S3612">
        <v>1</v>
      </c>
      <c r="T3612">
        <v>16</v>
      </c>
      <c r="U3612" s="1">
        <v>41655</v>
      </c>
      <c r="V3612" s="5">
        <f>Main[[#This Row],[Average_Cost_for_two]] * VLOOKUP(Main[[#This Row],[Currency]],'Currency'!A:B,2,FALSE)</f>
        <v>4.8</v>
      </c>
      <c r="W3612" s="5" t="str">
        <f>IF(Main[[#This Row],[Avg_Cost_USD]]&lt;10,"Low",
IF(Main[[#This Row],[Avg_Cost_USD]]&lt;=30,"Medium","High"))</f>
        <v>Low</v>
      </c>
    </row>
    <row r="3613" spans="1:23" x14ac:dyDescent="0.3">
      <c r="A3613">
        <v>18303720</v>
      </c>
      <c r="B3613" t="s">
        <v>4185</v>
      </c>
      <c r="C3613">
        <v>1</v>
      </c>
      <c r="D3613" t="s">
        <v>54</v>
      </c>
      <c r="E3613" t="s">
        <v>460</v>
      </c>
      <c r="F3613">
        <v>77.198939300000006</v>
      </c>
      <c r="G3613">
        <v>28.518200700000001</v>
      </c>
      <c r="H3613" t="s">
        <v>988</v>
      </c>
      <c r="I3613" t="s">
        <v>19</v>
      </c>
      <c r="J3613" t="s">
        <v>57</v>
      </c>
      <c r="K3613" t="s">
        <v>61</v>
      </c>
      <c r="L3613" t="s">
        <v>57</v>
      </c>
      <c r="M3613" t="s">
        <v>57</v>
      </c>
      <c r="N3613">
        <v>1</v>
      </c>
      <c r="O3613">
        <v>24</v>
      </c>
      <c r="P3613">
        <v>400</v>
      </c>
      <c r="Q3613">
        <v>2.8</v>
      </c>
      <c r="R3613">
        <v>2014</v>
      </c>
      <c r="S3613">
        <v>1</v>
      </c>
      <c r="T3613">
        <v>2</v>
      </c>
      <c r="U3613" s="1">
        <v>41641</v>
      </c>
      <c r="V3613" s="5">
        <f>Main[[#This Row],[Average_Cost_for_two]] * VLOOKUP(Main[[#This Row],[Currency]],'Currency'!A:B,2,FALSE)</f>
        <v>4.8</v>
      </c>
      <c r="W3613" s="5" t="str">
        <f>IF(Main[[#This Row],[Avg_Cost_USD]]&lt;10,"Low",
IF(Main[[#This Row],[Avg_Cost_USD]]&lt;=30,"Medium","High"))</f>
        <v>Low</v>
      </c>
    </row>
    <row r="3614" spans="1:23" x14ac:dyDescent="0.3">
      <c r="A3614">
        <v>1637</v>
      </c>
      <c r="B3614" t="s">
        <v>4186</v>
      </c>
      <c r="C3614">
        <v>1</v>
      </c>
      <c r="D3614" t="s">
        <v>54</v>
      </c>
      <c r="E3614" t="s">
        <v>1539</v>
      </c>
      <c r="F3614">
        <v>77.169051600000003</v>
      </c>
      <c r="G3614">
        <v>28.587699700000002</v>
      </c>
      <c r="H3614" t="s">
        <v>424</v>
      </c>
      <c r="I3614" t="s">
        <v>19</v>
      </c>
      <c r="J3614" t="s">
        <v>57</v>
      </c>
      <c r="K3614" t="s">
        <v>61</v>
      </c>
      <c r="L3614" t="s">
        <v>57</v>
      </c>
      <c r="M3614" t="s">
        <v>57</v>
      </c>
      <c r="N3614">
        <v>1</v>
      </c>
      <c r="O3614">
        <v>82</v>
      </c>
      <c r="P3614">
        <v>400</v>
      </c>
      <c r="Q3614">
        <v>3.2</v>
      </c>
      <c r="R3614">
        <v>2010</v>
      </c>
      <c r="S3614">
        <v>1</v>
      </c>
      <c r="T3614">
        <v>16</v>
      </c>
      <c r="U3614" s="1">
        <v>40194</v>
      </c>
      <c r="V3614" s="5">
        <f>Main[[#This Row],[Average_Cost_for_two]] * VLOOKUP(Main[[#This Row],[Currency]],'Currency'!A:B,2,FALSE)</f>
        <v>4.8</v>
      </c>
      <c r="W3614" s="5" t="str">
        <f>IF(Main[[#This Row],[Avg_Cost_USD]]&lt;10,"Low",
IF(Main[[#This Row],[Avg_Cost_USD]]&lt;=30,"Medium","High"))</f>
        <v>Low</v>
      </c>
    </row>
    <row r="3615" spans="1:23" x14ac:dyDescent="0.3">
      <c r="A3615">
        <v>18249109</v>
      </c>
      <c r="B3615" t="s">
        <v>507</v>
      </c>
      <c r="C3615">
        <v>1</v>
      </c>
      <c r="D3615" t="s">
        <v>54</v>
      </c>
      <c r="E3615" t="s">
        <v>1539</v>
      </c>
      <c r="F3615">
        <v>77.168347800000006</v>
      </c>
      <c r="G3615">
        <v>28.588254200000002</v>
      </c>
      <c r="H3615" t="s">
        <v>508</v>
      </c>
      <c r="I3615" t="s">
        <v>19</v>
      </c>
      <c r="J3615" t="s">
        <v>57</v>
      </c>
      <c r="K3615" t="s">
        <v>61</v>
      </c>
      <c r="L3615" t="s">
        <v>57</v>
      </c>
      <c r="M3615" t="s">
        <v>57</v>
      </c>
      <c r="N3615">
        <v>1</v>
      </c>
      <c r="O3615">
        <v>27</v>
      </c>
      <c r="P3615">
        <v>400</v>
      </c>
      <c r="Q3615">
        <v>3.5</v>
      </c>
      <c r="R3615">
        <v>2018</v>
      </c>
      <c r="S3615">
        <v>1</v>
      </c>
      <c r="T3615">
        <v>6</v>
      </c>
      <c r="U3615" s="1">
        <v>43106</v>
      </c>
      <c r="V3615" s="5">
        <f>Main[[#This Row],[Average_Cost_for_two]] * VLOOKUP(Main[[#This Row],[Currency]],'Currency'!A:B,2,FALSE)</f>
        <v>4.8</v>
      </c>
      <c r="W3615" s="5" t="str">
        <f>IF(Main[[#This Row],[Avg_Cost_USD]]&lt;10,"Low",
IF(Main[[#This Row],[Avg_Cost_USD]]&lt;=30,"Medium","High"))</f>
        <v>Low</v>
      </c>
    </row>
    <row r="3616" spans="1:23" x14ac:dyDescent="0.3">
      <c r="A3616">
        <v>8877</v>
      </c>
      <c r="B3616" t="s">
        <v>4125</v>
      </c>
      <c r="C3616">
        <v>1</v>
      </c>
      <c r="D3616" t="s">
        <v>54</v>
      </c>
      <c r="E3616" t="s">
        <v>1440</v>
      </c>
      <c r="F3616">
        <v>77.218947819999997</v>
      </c>
      <c r="G3616">
        <v>28.528725049999998</v>
      </c>
      <c r="H3616" t="s">
        <v>2548</v>
      </c>
      <c r="I3616" t="s">
        <v>19</v>
      </c>
      <c r="J3616" t="s">
        <v>57</v>
      </c>
      <c r="K3616" t="s">
        <v>61</v>
      </c>
      <c r="L3616" t="s">
        <v>57</v>
      </c>
      <c r="M3616" t="s">
        <v>57</v>
      </c>
      <c r="N3616">
        <v>1</v>
      </c>
      <c r="O3616">
        <v>157</v>
      </c>
      <c r="P3616">
        <v>400</v>
      </c>
      <c r="Q3616">
        <v>3.8</v>
      </c>
      <c r="R3616">
        <v>2011</v>
      </c>
      <c r="S3616">
        <v>1</v>
      </c>
      <c r="T3616">
        <v>27</v>
      </c>
      <c r="U3616" s="1">
        <v>40570</v>
      </c>
      <c r="V3616" s="5">
        <f>Main[[#This Row],[Average_Cost_for_two]] * VLOOKUP(Main[[#This Row],[Currency]],'Currency'!A:B,2,FALSE)</f>
        <v>4.8</v>
      </c>
      <c r="W3616" s="5" t="str">
        <f>IF(Main[[#This Row],[Avg_Cost_USD]]&lt;10,"Low",
IF(Main[[#This Row],[Avg_Cost_USD]]&lt;=30,"Medium","High"))</f>
        <v>Low</v>
      </c>
    </row>
    <row r="3617" spans="1:23" x14ac:dyDescent="0.3">
      <c r="A3617">
        <v>18128876</v>
      </c>
      <c r="B3617" t="s">
        <v>961</v>
      </c>
      <c r="C3617">
        <v>1</v>
      </c>
      <c r="D3617" t="s">
        <v>54</v>
      </c>
      <c r="E3617" t="s">
        <v>532</v>
      </c>
      <c r="F3617">
        <v>77.279261000000005</v>
      </c>
      <c r="G3617">
        <v>28.700347799999999</v>
      </c>
      <c r="H3617" t="s">
        <v>449</v>
      </c>
      <c r="I3617" t="s">
        <v>19</v>
      </c>
      <c r="J3617" t="s">
        <v>57</v>
      </c>
      <c r="K3617" t="s">
        <v>57</v>
      </c>
      <c r="L3617" t="s">
        <v>57</v>
      </c>
      <c r="M3617" t="s">
        <v>57</v>
      </c>
      <c r="N3617">
        <v>1</v>
      </c>
      <c r="O3617">
        <v>3</v>
      </c>
      <c r="P3617">
        <v>400</v>
      </c>
      <c r="Q3617">
        <v>1</v>
      </c>
      <c r="R3617">
        <v>2016</v>
      </c>
      <c r="S3617">
        <v>1</v>
      </c>
      <c r="T3617">
        <v>20</v>
      </c>
      <c r="U3617" s="1">
        <v>42389</v>
      </c>
      <c r="V3617" s="5">
        <f>Main[[#This Row],[Average_Cost_for_two]] * VLOOKUP(Main[[#This Row],[Currency]],'Currency'!A:B,2,FALSE)</f>
        <v>4.8</v>
      </c>
      <c r="W3617" s="5" t="str">
        <f>IF(Main[[#This Row],[Avg_Cost_USD]]&lt;10,"Low",
IF(Main[[#This Row],[Avg_Cost_USD]]&lt;=30,"Medium","High"))</f>
        <v>Low</v>
      </c>
    </row>
    <row r="3618" spans="1:23" x14ac:dyDescent="0.3">
      <c r="A3618">
        <v>18288186</v>
      </c>
      <c r="B3618" t="s">
        <v>507</v>
      </c>
      <c r="C3618">
        <v>1</v>
      </c>
      <c r="D3618" t="s">
        <v>54</v>
      </c>
      <c r="E3618" t="s">
        <v>164</v>
      </c>
      <c r="F3618">
        <v>77.162491500000002</v>
      </c>
      <c r="G3618">
        <v>28.706565300000001</v>
      </c>
      <c r="H3618" t="s">
        <v>508</v>
      </c>
      <c r="I3618" t="s">
        <v>19</v>
      </c>
      <c r="J3618" t="s">
        <v>57</v>
      </c>
      <c r="K3618" t="s">
        <v>57</v>
      </c>
      <c r="L3618" t="s">
        <v>57</v>
      </c>
      <c r="M3618" t="s">
        <v>57</v>
      </c>
      <c r="N3618">
        <v>1</v>
      </c>
      <c r="O3618">
        <v>13</v>
      </c>
      <c r="P3618">
        <v>400</v>
      </c>
      <c r="Q3618">
        <v>3.3</v>
      </c>
      <c r="R3618">
        <v>2014</v>
      </c>
      <c r="S3618">
        <v>1</v>
      </c>
      <c r="T3618">
        <v>15</v>
      </c>
      <c r="U3618" s="1">
        <v>41654</v>
      </c>
      <c r="V3618" s="5">
        <f>Main[[#This Row],[Average_Cost_for_two]] * VLOOKUP(Main[[#This Row],[Currency]],'Currency'!A:B,2,FALSE)</f>
        <v>4.8</v>
      </c>
      <c r="W3618" s="5" t="str">
        <f>IF(Main[[#This Row],[Avg_Cost_USD]]&lt;10,"Low",
IF(Main[[#This Row],[Avg_Cost_USD]]&lt;=30,"Medium","High"))</f>
        <v>Low</v>
      </c>
    </row>
    <row r="3619" spans="1:23" x14ac:dyDescent="0.3">
      <c r="A3619">
        <v>300472</v>
      </c>
      <c r="B3619" t="s">
        <v>848</v>
      </c>
      <c r="C3619">
        <v>1</v>
      </c>
      <c r="D3619" t="s">
        <v>54</v>
      </c>
      <c r="E3619" t="s">
        <v>1248</v>
      </c>
      <c r="F3619">
        <v>77.069754970000005</v>
      </c>
      <c r="G3619">
        <v>28.62759745</v>
      </c>
      <c r="H3619" t="s">
        <v>287</v>
      </c>
      <c r="I3619" t="s">
        <v>19</v>
      </c>
      <c r="J3619" t="s">
        <v>57</v>
      </c>
      <c r="K3619" t="s">
        <v>57</v>
      </c>
      <c r="L3619" t="s">
        <v>57</v>
      </c>
      <c r="M3619" t="s">
        <v>57</v>
      </c>
      <c r="N3619">
        <v>1</v>
      </c>
      <c r="O3619">
        <v>23</v>
      </c>
      <c r="P3619">
        <v>400</v>
      </c>
      <c r="Q3619">
        <v>3.1</v>
      </c>
      <c r="R3619">
        <v>2010</v>
      </c>
      <c r="S3619">
        <v>1</v>
      </c>
      <c r="T3619">
        <v>6</v>
      </c>
      <c r="U3619" s="1">
        <v>40184</v>
      </c>
      <c r="V3619" s="5">
        <f>Main[[#This Row],[Average_Cost_for_two]] * VLOOKUP(Main[[#This Row],[Currency]],'Currency'!A:B,2,FALSE)</f>
        <v>4.8</v>
      </c>
      <c r="W3619" s="5" t="str">
        <f>IF(Main[[#This Row],[Avg_Cost_USD]]&lt;10,"Low",
IF(Main[[#This Row],[Avg_Cost_USD]]&lt;=30,"Medium","High"))</f>
        <v>Low</v>
      </c>
    </row>
    <row r="3620" spans="1:23" x14ac:dyDescent="0.3">
      <c r="A3620">
        <v>18216911</v>
      </c>
      <c r="B3620" t="s">
        <v>4187</v>
      </c>
      <c r="C3620">
        <v>1</v>
      </c>
      <c r="D3620" t="s">
        <v>54</v>
      </c>
      <c r="E3620" t="s">
        <v>152</v>
      </c>
      <c r="F3620">
        <v>77.318989860000002</v>
      </c>
      <c r="G3620">
        <v>28.679939059999999</v>
      </c>
      <c r="H3620" t="s">
        <v>4188</v>
      </c>
      <c r="I3620" t="s">
        <v>19</v>
      </c>
      <c r="J3620" t="s">
        <v>57</v>
      </c>
      <c r="K3620" t="s">
        <v>61</v>
      </c>
      <c r="L3620" t="s">
        <v>57</v>
      </c>
      <c r="M3620" t="s">
        <v>57</v>
      </c>
      <c r="N3620">
        <v>1</v>
      </c>
      <c r="O3620">
        <v>64</v>
      </c>
      <c r="P3620">
        <v>400</v>
      </c>
      <c r="Q3620">
        <v>2.2000000000000002</v>
      </c>
      <c r="R3620">
        <v>2014</v>
      </c>
      <c r="S3620">
        <v>1</v>
      </c>
      <c r="T3620">
        <v>1</v>
      </c>
      <c r="U3620" s="1">
        <v>41640</v>
      </c>
      <c r="V3620" s="5">
        <f>Main[[#This Row],[Average_Cost_for_two]] * VLOOKUP(Main[[#This Row],[Currency]],'Currency'!A:B,2,FALSE)</f>
        <v>4.8</v>
      </c>
      <c r="W3620" s="5" t="str">
        <f>IF(Main[[#This Row],[Avg_Cost_USD]]&lt;10,"Low",
IF(Main[[#This Row],[Avg_Cost_USD]]&lt;=30,"Medium","High"))</f>
        <v>Low</v>
      </c>
    </row>
    <row r="3621" spans="1:23" x14ac:dyDescent="0.3">
      <c r="A3621">
        <v>4640</v>
      </c>
      <c r="B3621" t="s">
        <v>4189</v>
      </c>
      <c r="C3621">
        <v>1</v>
      </c>
      <c r="D3621" t="s">
        <v>54</v>
      </c>
      <c r="E3621" t="s">
        <v>681</v>
      </c>
      <c r="F3621">
        <v>77.207147000000006</v>
      </c>
      <c r="G3621">
        <v>28.557909599999999</v>
      </c>
      <c r="H3621" t="s">
        <v>315</v>
      </c>
      <c r="I3621" t="s">
        <v>19</v>
      </c>
      <c r="J3621" t="s">
        <v>57</v>
      </c>
      <c r="K3621" t="s">
        <v>61</v>
      </c>
      <c r="L3621" t="s">
        <v>57</v>
      </c>
      <c r="M3621" t="s">
        <v>57</v>
      </c>
      <c r="N3621">
        <v>1</v>
      </c>
      <c r="O3621">
        <v>128</v>
      </c>
      <c r="P3621">
        <v>400</v>
      </c>
      <c r="Q3621">
        <v>2.7</v>
      </c>
      <c r="R3621">
        <v>2014</v>
      </c>
      <c r="S3621">
        <v>1</v>
      </c>
      <c r="T3621">
        <v>1</v>
      </c>
      <c r="U3621" s="1">
        <v>41640</v>
      </c>
      <c r="V3621" s="5">
        <f>Main[[#This Row],[Average_Cost_for_two]] * VLOOKUP(Main[[#This Row],[Currency]],'Currency'!A:B,2,FALSE)</f>
        <v>4.8</v>
      </c>
      <c r="W3621" s="5" t="str">
        <f>IF(Main[[#This Row],[Avg_Cost_USD]]&lt;10,"Low",
IF(Main[[#This Row],[Avg_Cost_USD]]&lt;=30,"Medium","High"))</f>
        <v>Low</v>
      </c>
    </row>
    <row r="3622" spans="1:23" x14ac:dyDescent="0.3">
      <c r="A3622">
        <v>7580</v>
      </c>
      <c r="B3622" t="s">
        <v>3833</v>
      </c>
      <c r="C3622">
        <v>1</v>
      </c>
      <c r="D3622" t="s">
        <v>54</v>
      </c>
      <c r="E3622" t="s">
        <v>194</v>
      </c>
      <c r="F3622">
        <v>77.254207800000003</v>
      </c>
      <c r="G3622">
        <v>28.524974279999999</v>
      </c>
      <c r="H3622" t="s">
        <v>3834</v>
      </c>
      <c r="I3622" t="s">
        <v>19</v>
      </c>
      <c r="J3622" t="s">
        <v>57</v>
      </c>
      <c r="K3622" t="s">
        <v>57</v>
      </c>
      <c r="L3622" t="s">
        <v>57</v>
      </c>
      <c r="M3622" t="s">
        <v>57</v>
      </c>
      <c r="N3622">
        <v>1</v>
      </c>
      <c r="O3622">
        <v>8</v>
      </c>
      <c r="P3622">
        <v>400</v>
      </c>
      <c r="Q3622">
        <v>2.9</v>
      </c>
      <c r="R3622">
        <v>2016</v>
      </c>
      <c r="S3622">
        <v>12</v>
      </c>
      <c r="T3622">
        <v>6</v>
      </c>
      <c r="U3622" s="1">
        <v>42710</v>
      </c>
      <c r="V3622" s="5">
        <f>Main[[#This Row],[Average_Cost_for_two]] * VLOOKUP(Main[[#This Row],[Currency]],'Currency'!A:B,2,FALSE)</f>
        <v>4.8</v>
      </c>
      <c r="W3622" s="5" t="str">
        <f>IF(Main[[#This Row],[Avg_Cost_USD]]&lt;10,"Low",
IF(Main[[#This Row],[Avg_Cost_USD]]&lt;=30,"Medium","High"))</f>
        <v>Low</v>
      </c>
    </row>
    <row r="3623" spans="1:23" x14ac:dyDescent="0.3">
      <c r="A3623">
        <v>18432553</v>
      </c>
      <c r="B3623" t="s">
        <v>4190</v>
      </c>
      <c r="C3623">
        <v>1</v>
      </c>
      <c r="D3623" t="s">
        <v>54</v>
      </c>
      <c r="E3623" t="s">
        <v>265</v>
      </c>
      <c r="F3623">
        <v>77.203466109999994</v>
      </c>
      <c r="G3623">
        <v>28.680747360000002</v>
      </c>
      <c r="H3623" t="s">
        <v>335</v>
      </c>
      <c r="I3623" t="s">
        <v>19</v>
      </c>
      <c r="J3623" t="s">
        <v>57</v>
      </c>
      <c r="K3623" t="s">
        <v>61</v>
      </c>
      <c r="L3623" t="s">
        <v>57</v>
      </c>
      <c r="M3623" t="s">
        <v>57</v>
      </c>
      <c r="N3623">
        <v>1</v>
      </c>
      <c r="O3623">
        <v>3</v>
      </c>
      <c r="P3623">
        <v>400</v>
      </c>
      <c r="Q3623">
        <v>1</v>
      </c>
      <c r="R3623">
        <v>2014</v>
      </c>
      <c r="S3623">
        <v>12</v>
      </c>
      <c r="T3623">
        <v>5</v>
      </c>
      <c r="U3623" s="1">
        <v>41978</v>
      </c>
      <c r="V3623" s="5">
        <f>Main[[#This Row],[Average_Cost_for_two]] * VLOOKUP(Main[[#This Row],[Currency]],'Currency'!A:B,2,FALSE)</f>
        <v>4.8</v>
      </c>
      <c r="W3623" s="5" t="str">
        <f>IF(Main[[#This Row],[Avg_Cost_USD]]&lt;10,"Low",
IF(Main[[#This Row],[Avg_Cost_USD]]&lt;=30,"Medium","High"))</f>
        <v>Low</v>
      </c>
    </row>
    <row r="3624" spans="1:23" x14ac:dyDescent="0.3">
      <c r="A3624">
        <v>18337880</v>
      </c>
      <c r="B3624" t="s">
        <v>4191</v>
      </c>
      <c r="C3624">
        <v>1</v>
      </c>
      <c r="D3624" t="s">
        <v>54</v>
      </c>
      <c r="E3624" t="s">
        <v>536</v>
      </c>
      <c r="F3624">
        <v>77.174135149999998</v>
      </c>
      <c r="G3624">
        <v>28.644287330000001</v>
      </c>
      <c r="H3624" t="s">
        <v>303</v>
      </c>
      <c r="I3624" t="s">
        <v>19</v>
      </c>
      <c r="J3624" t="s">
        <v>57</v>
      </c>
      <c r="K3624" t="s">
        <v>61</v>
      </c>
      <c r="L3624" t="s">
        <v>57</v>
      </c>
      <c r="M3624" t="s">
        <v>57</v>
      </c>
      <c r="N3624">
        <v>1</v>
      </c>
      <c r="O3624">
        <v>6</v>
      </c>
      <c r="P3624">
        <v>400</v>
      </c>
      <c r="Q3624">
        <v>2.5</v>
      </c>
      <c r="R3624">
        <v>2012</v>
      </c>
      <c r="S3624">
        <v>12</v>
      </c>
      <c r="T3624">
        <v>13</v>
      </c>
      <c r="U3624" s="1">
        <v>41256</v>
      </c>
      <c r="V3624" s="5">
        <f>Main[[#This Row],[Average_Cost_for_two]] * VLOOKUP(Main[[#This Row],[Currency]],'Currency'!A:B,2,FALSE)</f>
        <v>4.8</v>
      </c>
      <c r="W3624" s="5" t="str">
        <f>IF(Main[[#This Row],[Avg_Cost_USD]]&lt;10,"Low",
IF(Main[[#This Row],[Avg_Cost_USD]]&lt;=30,"Medium","High"))</f>
        <v>Low</v>
      </c>
    </row>
    <row r="3625" spans="1:23" x14ac:dyDescent="0.3">
      <c r="A3625">
        <v>8727</v>
      </c>
      <c r="B3625" t="s">
        <v>4192</v>
      </c>
      <c r="C3625">
        <v>1</v>
      </c>
      <c r="D3625" t="s">
        <v>54</v>
      </c>
      <c r="E3625" t="s">
        <v>536</v>
      </c>
      <c r="F3625">
        <v>77.174120400000007</v>
      </c>
      <c r="G3625">
        <v>28.645748000000001</v>
      </c>
      <c r="H3625" t="s">
        <v>494</v>
      </c>
      <c r="I3625" t="s">
        <v>19</v>
      </c>
      <c r="J3625" t="s">
        <v>57</v>
      </c>
      <c r="K3625" t="s">
        <v>57</v>
      </c>
      <c r="L3625" t="s">
        <v>57</v>
      </c>
      <c r="M3625" t="s">
        <v>57</v>
      </c>
      <c r="N3625">
        <v>1</v>
      </c>
      <c r="O3625">
        <v>17</v>
      </c>
      <c r="P3625">
        <v>400</v>
      </c>
      <c r="Q3625">
        <v>3.2</v>
      </c>
      <c r="R3625">
        <v>2015</v>
      </c>
      <c r="S3625">
        <v>12</v>
      </c>
      <c r="T3625">
        <v>7</v>
      </c>
      <c r="U3625" s="1">
        <v>42345</v>
      </c>
      <c r="V3625" s="5">
        <f>Main[[#This Row],[Average_Cost_for_two]] * VLOOKUP(Main[[#This Row],[Currency]],'Currency'!A:B,2,FALSE)</f>
        <v>4.8</v>
      </c>
      <c r="W3625" s="5" t="str">
        <f>IF(Main[[#This Row],[Avg_Cost_USD]]&lt;10,"Low",
IF(Main[[#This Row],[Avg_Cost_USD]]&lt;=30,"Medium","High"))</f>
        <v>Low</v>
      </c>
    </row>
    <row r="3626" spans="1:23" x14ac:dyDescent="0.3">
      <c r="A3626">
        <v>309902</v>
      </c>
      <c r="B3626" t="s">
        <v>4193</v>
      </c>
      <c r="C3626">
        <v>1</v>
      </c>
      <c r="D3626" t="s">
        <v>54</v>
      </c>
      <c r="E3626" t="s">
        <v>1132</v>
      </c>
      <c r="F3626">
        <v>77.242180000000005</v>
      </c>
      <c r="G3626">
        <v>28.534120000000001</v>
      </c>
      <c r="H3626" t="s">
        <v>1036</v>
      </c>
      <c r="I3626" t="s">
        <v>19</v>
      </c>
      <c r="J3626" t="s">
        <v>57</v>
      </c>
      <c r="K3626" t="s">
        <v>57</v>
      </c>
      <c r="L3626" t="s">
        <v>57</v>
      </c>
      <c r="M3626" t="s">
        <v>57</v>
      </c>
      <c r="N3626">
        <v>1</v>
      </c>
      <c r="O3626">
        <v>17</v>
      </c>
      <c r="P3626">
        <v>400</v>
      </c>
      <c r="Q3626">
        <v>3</v>
      </c>
      <c r="R3626">
        <v>2017</v>
      </c>
      <c r="S3626">
        <v>12</v>
      </c>
      <c r="T3626">
        <v>1</v>
      </c>
      <c r="U3626" s="1">
        <v>43070</v>
      </c>
      <c r="V3626" s="5">
        <f>Main[[#This Row],[Average_Cost_for_two]] * VLOOKUP(Main[[#This Row],[Currency]],'Currency'!A:B,2,FALSE)</f>
        <v>4.8</v>
      </c>
      <c r="W3626" s="5" t="str">
        <f>IF(Main[[#This Row],[Avg_Cost_USD]]&lt;10,"Low",
IF(Main[[#This Row],[Avg_Cost_USD]]&lt;=30,"Medium","High"))</f>
        <v>Low</v>
      </c>
    </row>
    <row r="3627" spans="1:23" x14ac:dyDescent="0.3">
      <c r="A3627">
        <v>18444811</v>
      </c>
      <c r="B3627" t="s">
        <v>4194</v>
      </c>
      <c r="C3627">
        <v>1</v>
      </c>
      <c r="D3627" t="s">
        <v>54</v>
      </c>
      <c r="E3627" t="s">
        <v>122</v>
      </c>
      <c r="F3627">
        <v>77.191784499999997</v>
      </c>
      <c r="G3627">
        <v>28.699165499999999</v>
      </c>
      <c r="H3627" t="s">
        <v>410</v>
      </c>
      <c r="I3627" t="s">
        <v>19</v>
      </c>
      <c r="J3627" t="s">
        <v>57</v>
      </c>
      <c r="K3627" t="s">
        <v>57</v>
      </c>
      <c r="L3627" t="s">
        <v>57</v>
      </c>
      <c r="M3627" t="s">
        <v>57</v>
      </c>
      <c r="N3627">
        <v>1</v>
      </c>
      <c r="O3627">
        <v>4</v>
      </c>
      <c r="P3627">
        <v>400</v>
      </c>
      <c r="Q3627">
        <v>3</v>
      </c>
      <c r="R3627">
        <v>2018</v>
      </c>
      <c r="S3627">
        <v>12</v>
      </c>
      <c r="T3627">
        <v>4</v>
      </c>
      <c r="U3627" s="1">
        <v>43438</v>
      </c>
      <c r="V3627" s="5">
        <f>Main[[#This Row],[Average_Cost_for_two]] * VLOOKUP(Main[[#This Row],[Currency]],'Currency'!A:B,2,FALSE)</f>
        <v>4.8</v>
      </c>
      <c r="W3627" s="5" t="str">
        <f>IF(Main[[#This Row],[Avg_Cost_USD]]&lt;10,"Low",
IF(Main[[#This Row],[Avg_Cost_USD]]&lt;=30,"Medium","High"))</f>
        <v>Low</v>
      </c>
    </row>
    <row r="3628" spans="1:23" x14ac:dyDescent="0.3">
      <c r="A3628">
        <v>18203169</v>
      </c>
      <c r="B3628" t="s">
        <v>507</v>
      </c>
      <c r="C3628">
        <v>1</v>
      </c>
      <c r="D3628" t="s">
        <v>54</v>
      </c>
      <c r="E3628" t="s">
        <v>1674</v>
      </c>
      <c r="F3628">
        <v>77.110971300000003</v>
      </c>
      <c r="G3628">
        <v>28.625530300000001</v>
      </c>
      <c r="H3628" t="s">
        <v>508</v>
      </c>
      <c r="I3628" t="s">
        <v>19</v>
      </c>
      <c r="J3628" t="s">
        <v>57</v>
      </c>
      <c r="K3628" t="s">
        <v>57</v>
      </c>
      <c r="L3628" t="s">
        <v>57</v>
      </c>
      <c r="M3628" t="s">
        <v>57</v>
      </c>
      <c r="N3628">
        <v>1</v>
      </c>
      <c r="O3628">
        <v>6</v>
      </c>
      <c r="P3628">
        <v>400</v>
      </c>
      <c r="Q3628">
        <v>3</v>
      </c>
      <c r="R3628">
        <v>2011</v>
      </c>
      <c r="S3628">
        <v>12</v>
      </c>
      <c r="T3628">
        <v>6</v>
      </c>
      <c r="U3628" s="1">
        <v>40883</v>
      </c>
      <c r="V3628" s="5">
        <f>Main[[#This Row],[Average_Cost_for_two]] * VLOOKUP(Main[[#This Row],[Currency]],'Currency'!A:B,2,FALSE)</f>
        <v>4.8</v>
      </c>
      <c r="W3628" s="5" t="str">
        <f>IF(Main[[#This Row],[Avg_Cost_USD]]&lt;10,"Low",
IF(Main[[#This Row],[Avg_Cost_USD]]&lt;=30,"Medium","High"))</f>
        <v>Low</v>
      </c>
    </row>
    <row r="3629" spans="1:23" x14ac:dyDescent="0.3">
      <c r="A3629">
        <v>18322676</v>
      </c>
      <c r="B3629" t="s">
        <v>3955</v>
      </c>
      <c r="C3629">
        <v>1</v>
      </c>
      <c r="D3629" t="s">
        <v>54</v>
      </c>
      <c r="E3629" t="s">
        <v>83</v>
      </c>
      <c r="F3629">
        <v>77.241278600000001</v>
      </c>
      <c r="G3629">
        <v>28.579355499999998</v>
      </c>
      <c r="H3629" t="s">
        <v>508</v>
      </c>
      <c r="I3629" t="s">
        <v>19</v>
      </c>
      <c r="J3629" t="s">
        <v>57</v>
      </c>
      <c r="K3629" t="s">
        <v>57</v>
      </c>
      <c r="L3629" t="s">
        <v>57</v>
      </c>
      <c r="M3629" t="s">
        <v>57</v>
      </c>
      <c r="N3629">
        <v>1</v>
      </c>
      <c r="O3629">
        <v>9</v>
      </c>
      <c r="P3629">
        <v>400</v>
      </c>
      <c r="Q3629">
        <v>3.1</v>
      </c>
      <c r="R3629">
        <v>2012</v>
      </c>
      <c r="S3629">
        <v>12</v>
      </c>
      <c r="T3629">
        <v>23</v>
      </c>
      <c r="U3629" s="1">
        <v>41266</v>
      </c>
      <c r="V3629" s="5">
        <f>Main[[#This Row],[Average_Cost_for_two]] * VLOOKUP(Main[[#This Row],[Currency]],'Currency'!A:B,2,FALSE)</f>
        <v>4.8</v>
      </c>
      <c r="W3629" s="5" t="str">
        <f>IF(Main[[#This Row],[Avg_Cost_USD]]&lt;10,"Low",
IF(Main[[#This Row],[Avg_Cost_USD]]&lt;=30,"Medium","High"))</f>
        <v>Low</v>
      </c>
    </row>
    <row r="3630" spans="1:23" x14ac:dyDescent="0.3">
      <c r="A3630">
        <v>3610</v>
      </c>
      <c r="B3630" t="s">
        <v>3955</v>
      </c>
      <c r="C3630">
        <v>1</v>
      </c>
      <c r="D3630" t="s">
        <v>54</v>
      </c>
      <c r="E3630" t="s">
        <v>926</v>
      </c>
      <c r="F3630">
        <v>77.253107</v>
      </c>
      <c r="G3630">
        <v>28.542480999999999</v>
      </c>
      <c r="H3630" t="s">
        <v>508</v>
      </c>
      <c r="I3630" t="s">
        <v>19</v>
      </c>
      <c r="J3630" t="s">
        <v>57</v>
      </c>
      <c r="K3630" t="s">
        <v>61</v>
      </c>
      <c r="L3630" t="s">
        <v>57</v>
      </c>
      <c r="M3630" t="s">
        <v>57</v>
      </c>
      <c r="N3630">
        <v>1</v>
      </c>
      <c r="O3630">
        <v>80</v>
      </c>
      <c r="P3630">
        <v>400</v>
      </c>
      <c r="Q3630">
        <v>3.5</v>
      </c>
      <c r="R3630">
        <v>2018</v>
      </c>
      <c r="S3630">
        <v>12</v>
      </c>
      <c r="T3630">
        <v>25</v>
      </c>
      <c r="U3630" s="1">
        <v>43459</v>
      </c>
      <c r="V3630" s="5">
        <f>Main[[#This Row],[Average_Cost_for_two]] * VLOOKUP(Main[[#This Row],[Currency]],'Currency'!A:B,2,FALSE)</f>
        <v>4.8</v>
      </c>
      <c r="W3630" s="5" t="str">
        <f>IF(Main[[#This Row],[Avg_Cost_USD]]&lt;10,"Low",
IF(Main[[#This Row],[Avg_Cost_USD]]&lt;=30,"Medium","High"))</f>
        <v>Low</v>
      </c>
    </row>
    <row r="3631" spans="1:23" x14ac:dyDescent="0.3">
      <c r="A3631">
        <v>306405</v>
      </c>
      <c r="B3631" t="s">
        <v>3955</v>
      </c>
      <c r="C3631">
        <v>1</v>
      </c>
      <c r="D3631" t="s">
        <v>54</v>
      </c>
      <c r="E3631" t="s">
        <v>173</v>
      </c>
      <c r="F3631">
        <v>77.189268799999994</v>
      </c>
      <c r="G3631">
        <v>28.6467961</v>
      </c>
      <c r="H3631" t="s">
        <v>508</v>
      </c>
      <c r="I3631" t="s">
        <v>19</v>
      </c>
      <c r="J3631" t="s">
        <v>57</v>
      </c>
      <c r="K3631" t="s">
        <v>61</v>
      </c>
      <c r="L3631" t="s">
        <v>57</v>
      </c>
      <c r="M3631" t="s">
        <v>57</v>
      </c>
      <c r="N3631">
        <v>1</v>
      </c>
      <c r="O3631">
        <v>38</v>
      </c>
      <c r="P3631">
        <v>400</v>
      </c>
      <c r="Q3631">
        <v>3.4</v>
      </c>
      <c r="R3631">
        <v>2012</v>
      </c>
      <c r="S3631">
        <v>12</v>
      </c>
      <c r="T3631">
        <v>12</v>
      </c>
      <c r="U3631" s="1">
        <v>41255</v>
      </c>
      <c r="V3631" s="5">
        <f>Main[[#This Row],[Average_Cost_for_two]] * VLOOKUP(Main[[#This Row],[Currency]],'Currency'!A:B,2,FALSE)</f>
        <v>4.8</v>
      </c>
      <c r="W3631" s="5" t="str">
        <f>IF(Main[[#This Row],[Avg_Cost_USD]]&lt;10,"Low",
IF(Main[[#This Row],[Avg_Cost_USD]]&lt;=30,"Medium","High"))</f>
        <v>Low</v>
      </c>
    </row>
    <row r="3632" spans="1:23" x14ac:dyDescent="0.3">
      <c r="A3632">
        <v>18377922</v>
      </c>
      <c r="B3632" t="s">
        <v>4195</v>
      </c>
      <c r="C3632">
        <v>1</v>
      </c>
      <c r="D3632" t="s">
        <v>54</v>
      </c>
      <c r="E3632" t="s">
        <v>173</v>
      </c>
      <c r="F3632">
        <v>77.188885959999993</v>
      </c>
      <c r="G3632">
        <v>28.643356350000001</v>
      </c>
      <c r="H3632" t="s">
        <v>315</v>
      </c>
      <c r="I3632" t="s">
        <v>19</v>
      </c>
      <c r="J3632" t="s">
        <v>57</v>
      </c>
      <c r="K3632" t="s">
        <v>61</v>
      </c>
      <c r="L3632" t="s">
        <v>57</v>
      </c>
      <c r="M3632" t="s">
        <v>57</v>
      </c>
      <c r="N3632">
        <v>1</v>
      </c>
      <c r="O3632">
        <v>23</v>
      </c>
      <c r="P3632">
        <v>400</v>
      </c>
      <c r="Q3632">
        <v>3.3</v>
      </c>
      <c r="R3632">
        <v>2016</v>
      </c>
      <c r="S3632">
        <v>12</v>
      </c>
      <c r="T3632">
        <v>27</v>
      </c>
      <c r="U3632" s="1">
        <v>42731</v>
      </c>
      <c r="V3632" s="5">
        <f>Main[[#This Row],[Average_Cost_for_two]] * VLOOKUP(Main[[#This Row],[Currency]],'Currency'!A:B,2,FALSE)</f>
        <v>4.8</v>
      </c>
      <c r="W3632" s="5" t="str">
        <f>IF(Main[[#This Row],[Avg_Cost_USD]]&lt;10,"Low",
IF(Main[[#This Row],[Avg_Cost_USD]]&lt;=30,"Medium","High"))</f>
        <v>Low</v>
      </c>
    </row>
    <row r="3633" spans="1:23" x14ac:dyDescent="0.3">
      <c r="A3633">
        <v>312798</v>
      </c>
      <c r="B3633" t="s">
        <v>4196</v>
      </c>
      <c r="C3633">
        <v>1</v>
      </c>
      <c r="D3633" t="s">
        <v>54</v>
      </c>
      <c r="E3633" t="s">
        <v>60</v>
      </c>
      <c r="F3633">
        <v>77.241512909999997</v>
      </c>
      <c r="G3633">
        <v>28.575739980000002</v>
      </c>
      <c r="H3633" t="s">
        <v>1682</v>
      </c>
      <c r="I3633" t="s">
        <v>19</v>
      </c>
      <c r="J3633" t="s">
        <v>57</v>
      </c>
      <c r="K3633" t="s">
        <v>57</v>
      </c>
      <c r="L3633" t="s">
        <v>57</v>
      </c>
      <c r="M3633" t="s">
        <v>57</v>
      </c>
      <c r="N3633">
        <v>1</v>
      </c>
      <c r="O3633">
        <v>9</v>
      </c>
      <c r="P3633">
        <v>400</v>
      </c>
      <c r="Q3633">
        <v>2.7</v>
      </c>
      <c r="R3633">
        <v>2011</v>
      </c>
      <c r="S3633">
        <v>12</v>
      </c>
      <c r="T3633">
        <v>24</v>
      </c>
      <c r="U3633" s="1">
        <v>40901</v>
      </c>
      <c r="V3633" s="5">
        <f>Main[[#This Row],[Average_Cost_for_two]] * VLOOKUP(Main[[#This Row],[Currency]],'Currency'!A:B,2,FALSE)</f>
        <v>4.8</v>
      </c>
      <c r="W3633" s="5" t="str">
        <f>IF(Main[[#This Row],[Avg_Cost_USD]]&lt;10,"Low",
IF(Main[[#This Row],[Avg_Cost_USD]]&lt;=30,"Medium","High"))</f>
        <v>Low</v>
      </c>
    </row>
    <row r="3634" spans="1:23" x14ac:dyDescent="0.3">
      <c r="A3634">
        <v>18416369</v>
      </c>
      <c r="B3634" t="s">
        <v>4197</v>
      </c>
      <c r="C3634">
        <v>1</v>
      </c>
      <c r="D3634" t="s">
        <v>54</v>
      </c>
      <c r="E3634" t="s">
        <v>412</v>
      </c>
      <c r="F3634">
        <v>77.282759200000001</v>
      </c>
      <c r="G3634">
        <v>28.6391685</v>
      </c>
      <c r="H3634" t="s">
        <v>1692</v>
      </c>
      <c r="I3634" t="s">
        <v>19</v>
      </c>
      <c r="J3634" t="s">
        <v>57</v>
      </c>
      <c r="K3634" t="s">
        <v>57</v>
      </c>
      <c r="L3634" t="s">
        <v>57</v>
      </c>
      <c r="M3634" t="s">
        <v>57</v>
      </c>
      <c r="N3634">
        <v>1</v>
      </c>
      <c r="O3634">
        <v>7</v>
      </c>
      <c r="P3634">
        <v>400</v>
      </c>
      <c r="Q3634">
        <v>3.1</v>
      </c>
      <c r="R3634">
        <v>2010</v>
      </c>
      <c r="S3634">
        <v>12</v>
      </c>
      <c r="T3634">
        <v>6</v>
      </c>
      <c r="U3634" s="1">
        <v>40518</v>
      </c>
      <c r="V3634" s="5">
        <f>Main[[#This Row],[Average_Cost_for_two]] * VLOOKUP(Main[[#This Row],[Currency]],'Currency'!A:B,2,FALSE)</f>
        <v>4.8</v>
      </c>
      <c r="W3634" s="5" t="str">
        <f>IF(Main[[#This Row],[Avg_Cost_USD]]&lt;10,"Low",
IF(Main[[#This Row],[Avg_Cost_USD]]&lt;=30,"Medium","High"))</f>
        <v>Low</v>
      </c>
    </row>
    <row r="3635" spans="1:23" x14ac:dyDescent="0.3">
      <c r="A3635">
        <v>304280</v>
      </c>
      <c r="B3635" t="s">
        <v>4198</v>
      </c>
      <c r="C3635">
        <v>1</v>
      </c>
      <c r="D3635" t="s">
        <v>54</v>
      </c>
      <c r="E3635" t="s">
        <v>305</v>
      </c>
      <c r="F3635">
        <v>77.228345700000006</v>
      </c>
      <c r="G3635">
        <v>28.703378099999998</v>
      </c>
      <c r="H3635" t="s">
        <v>564</v>
      </c>
      <c r="I3635" t="s">
        <v>19</v>
      </c>
      <c r="J3635" t="s">
        <v>57</v>
      </c>
      <c r="K3635" t="s">
        <v>57</v>
      </c>
      <c r="L3635" t="s">
        <v>57</v>
      </c>
      <c r="M3635" t="s">
        <v>57</v>
      </c>
      <c r="N3635">
        <v>1</v>
      </c>
      <c r="O3635">
        <v>3</v>
      </c>
      <c r="P3635">
        <v>400</v>
      </c>
      <c r="Q3635">
        <v>1</v>
      </c>
      <c r="R3635">
        <v>2018</v>
      </c>
      <c r="S3635">
        <v>12</v>
      </c>
      <c r="T3635">
        <v>1</v>
      </c>
      <c r="U3635" s="1">
        <v>43435</v>
      </c>
      <c r="V3635" s="5">
        <f>Main[[#This Row],[Average_Cost_for_two]] * VLOOKUP(Main[[#This Row],[Currency]],'Currency'!A:B,2,FALSE)</f>
        <v>4.8</v>
      </c>
      <c r="W3635" s="5" t="str">
        <f>IF(Main[[#This Row],[Avg_Cost_USD]]&lt;10,"Low",
IF(Main[[#This Row],[Avg_Cost_USD]]&lt;=30,"Medium","High"))</f>
        <v>Low</v>
      </c>
    </row>
    <row r="3636" spans="1:23" x14ac:dyDescent="0.3">
      <c r="A3636">
        <v>307850</v>
      </c>
      <c r="B3636" t="s">
        <v>4199</v>
      </c>
      <c r="C3636">
        <v>1</v>
      </c>
      <c r="D3636" t="s">
        <v>54</v>
      </c>
      <c r="E3636" t="s">
        <v>106</v>
      </c>
      <c r="F3636">
        <v>77.336972200000005</v>
      </c>
      <c r="G3636">
        <v>28.613482999999999</v>
      </c>
      <c r="H3636" t="s">
        <v>547</v>
      </c>
      <c r="I3636" t="s">
        <v>19</v>
      </c>
      <c r="J3636" t="s">
        <v>57</v>
      </c>
      <c r="K3636" t="s">
        <v>57</v>
      </c>
      <c r="L3636" t="s">
        <v>57</v>
      </c>
      <c r="M3636" t="s">
        <v>57</v>
      </c>
      <c r="N3636">
        <v>1</v>
      </c>
      <c r="O3636">
        <v>19</v>
      </c>
      <c r="P3636">
        <v>400</v>
      </c>
      <c r="Q3636">
        <v>2.8</v>
      </c>
      <c r="R3636">
        <v>2012</v>
      </c>
      <c r="S3636">
        <v>12</v>
      </c>
      <c r="T3636">
        <v>10</v>
      </c>
      <c r="U3636" s="1">
        <v>41253</v>
      </c>
      <c r="V3636" s="5">
        <f>Main[[#This Row],[Average_Cost_for_two]] * VLOOKUP(Main[[#This Row],[Currency]],'Currency'!A:B,2,FALSE)</f>
        <v>4.8</v>
      </c>
      <c r="W3636" s="5" t="str">
        <f>IF(Main[[#This Row],[Avg_Cost_USD]]&lt;10,"Low",
IF(Main[[#This Row],[Avg_Cost_USD]]&lt;=30,"Medium","High"))</f>
        <v>Low</v>
      </c>
    </row>
    <row r="3637" spans="1:23" x14ac:dyDescent="0.3">
      <c r="A3637">
        <v>311459</v>
      </c>
      <c r="B3637" t="s">
        <v>4200</v>
      </c>
      <c r="C3637">
        <v>1</v>
      </c>
      <c r="D3637" t="s">
        <v>54</v>
      </c>
      <c r="E3637" t="s">
        <v>108</v>
      </c>
      <c r="F3637">
        <v>77.139851100000001</v>
      </c>
      <c r="G3637">
        <v>28.6590028</v>
      </c>
      <c r="H3637" t="s">
        <v>439</v>
      </c>
      <c r="I3637" t="s">
        <v>19</v>
      </c>
      <c r="J3637" t="s">
        <v>57</v>
      </c>
      <c r="K3637" t="s">
        <v>61</v>
      </c>
      <c r="L3637" t="s">
        <v>57</v>
      </c>
      <c r="M3637" t="s">
        <v>57</v>
      </c>
      <c r="N3637">
        <v>1</v>
      </c>
      <c r="O3637">
        <v>25</v>
      </c>
      <c r="P3637">
        <v>400</v>
      </c>
      <c r="Q3637">
        <v>3.4</v>
      </c>
      <c r="R3637">
        <v>2016</v>
      </c>
      <c r="S3637">
        <v>12</v>
      </c>
      <c r="T3637">
        <v>12</v>
      </c>
      <c r="U3637" s="1">
        <v>42716</v>
      </c>
      <c r="V3637" s="5">
        <f>Main[[#This Row],[Average_Cost_for_two]] * VLOOKUP(Main[[#This Row],[Currency]],'Currency'!A:B,2,FALSE)</f>
        <v>4.8</v>
      </c>
      <c r="W3637" s="5" t="str">
        <f>IF(Main[[#This Row],[Avg_Cost_USD]]&lt;10,"Low",
IF(Main[[#This Row],[Avg_Cost_USD]]&lt;=30,"Medium","High"))</f>
        <v>Low</v>
      </c>
    </row>
    <row r="3638" spans="1:23" x14ac:dyDescent="0.3">
      <c r="A3638">
        <v>18363053</v>
      </c>
      <c r="B3638" t="s">
        <v>4201</v>
      </c>
      <c r="C3638">
        <v>1</v>
      </c>
      <c r="D3638" t="s">
        <v>54</v>
      </c>
      <c r="E3638" t="s">
        <v>66</v>
      </c>
      <c r="F3638">
        <v>77.211824100000001</v>
      </c>
      <c r="G3638">
        <v>28.710254299999999</v>
      </c>
      <c r="H3638" t="s">
        <v>547</v>
      </c>
      <c r="I3638" t="s">
        <v>19</v>
      </c>
      <c r="J3638" t="s">
        <v>57</v>
      </c>
      <c r="K3638" t="s">
        <v>57</v>
      </c>
      <c r="L3638" t="s">
        <v>57</v>
      </c>
      <c r="M3638" t="s">
        <v>57</v>
      </c>
      <c r="N3638">
        <v>1</v>
      </c>
      <c r="O3638">
        <v>4</v>
      </c>
      <c r="P3638">
        <v>400</v>
      </c>
      <c r="Q3638">
        <v>3</v>
      </c>
      <c r="R3638">
        <v>2010</v>
      </c>
      <c r="S3638">
        <v>12</v>
      </c>
      <c r="T3638">
        <v>27</v>
      </c>
      <c r="U3638" s="1">
        <v>40539</v>
      </c>
      <c r="V3638" s="5">
        <f>Main[[#This Row],[Average_Cost_for_two]] * VLOOKUP(Main[[#This Row],[Currency]],'Currency'!A:B,2,FALSE)</f>
        <v>4.8</v>
      </c>
      <c r="W3638" s="5" t="str">
        <f>IF(Main[[#This Row],[Avg_Cost_USD]]&lt;10,"Low",
IF(Main[[#This Row],[Avg_Cost_USD]]&lt;=30,"Medium","High"))</f>
        <v>Low</v>
      </c>
    </row>
    <row r="3639" spans="1:23" x14ac:dyDescent="0.3">
      <c r="A3639">
        <v>18376488</v>
      </c>
      <c r="B3639" t="s">
        <v>3969</v>
      </c>
      <c r="C3639">
        <v>1</v>
      </c>
      <c r="D3639" t="s">
        <v>54</v>
      </c>
      <c r="E3639" t="s">
        <v>71</v>
      </c>
      <c r="F3639">
        <v>77.268397300000004</v>
      </c>
      <c r="G3639">
        <v>28.5613147</v>
      </c>
      <c r="H3639" t="s">
        <v>618</v>
      </c>
      <c r="I3639" t="s">
        <v>19</v>
      </c>
      <c r="J3639" t="s">
        <v>57</v>
      </c>
      <c r="K3639" t="s">
        <v>61</v>
      </c>
      <c r="L3639" t="s">
        <v>57</v>
      </c>
      <c r="M3639" t="s">
        <v>57</v>
      </c>
      <c r="N3639">
        <v>1</v>
      </c>
      <c r="O3639">
        <v>13</v>
      </c>
      <c r="P3639">
        <v>400</v>
      </c>
      <c r="Q3639">
        <v>3.3</v>
      </c>
      <c r="R3639">
        <v>2013</v>
      </c>
      <c r="S3639">
        <v>12</v>
      </c>
      <c r="T3639">
        <v>12</v>
      </c>
      <c r="U3639" s="1">
        <v>41620</v>
      </c>
      <c r="V3639" s="5">
        <f>Main[[#This Row],[Average_Cost_for_two]] * VLOOKUP(Main[[#This Row],[Currency]],'Currency'!A:B,2,FALSE)</f>
        <v>4.8</v>
      </c>
      <c r="W3639" s="5" t="str">
        <f>IF(Main[[#This Row],[Avg_Cost_USD]]&lt;10,"Low",
IF(Main[[#This Row],[Avg_Cost_USD]]&lt;=30,"Medium","High"))</f>
        <v>Low</v>
      </c>
    </row>
    <row r="3640" spans="1:23" x14ac:dyDescent="0.3">
      <c r="A3640">
        <v>7483</v>
      </c>
      <c r="B3640" t="s">
        <v>4202</v>
      </c>
      <c r="C3640">
        <v>1</v>
      </c>
      <c r="D3640" t="s">
        <v>54</v>
      </c>
      <c r="E3640" t="s">
        <v>673</v>
      </c>
      <c r="F3640">
        <v>77.275915800000007</v>
      </c>
      <c r="G3640">
        <v>28.532750700000001</v>
      </c>
      <c r="H3640" t="s">
        <v>339</v>
      </c>
      <c r="I3640" t="s">
        <v>19</v>
      </c>
      <c r="J3640" t="s">
        <v>57</v>
      </c>
      <c r="K3640" t="s">
        <v>57</v>
      </c>
      <c r="L3640" t="s">
        <v>57</v>
      </c>
      <c r="M3640" t="s">
        <v>57</v>
      </c>
      <c r="N3640">
        <v>1</v>
      </c>
      <c r="O3640">
        <v>26</v>
      </c>
      <c r="P3640">
        <v>400</v>
      </c>
      <c r="Q3640">
        <v>3.5</v>
      </c>
      <c r="R3640">
        <v>2015</v>
      </c>
      <c r="S3640">
        <v>12</v>
      </c>
      <c r="T3640">
        <v>17</v>
      </c>
      <c r="U3640" s="1">
        <v>42355</v>
      </c>
      <c r="V3640" s="5">
        <f>Main[[#This Row],[Average_Cost_for_two]] * VLOOKUP(Main[[#This Row],[Currency]],'Currency'!A:B,2,FALSE)</f>
        <v>4.8</v>
      </c>
      <c r="W3640" s="5" t="str">
        <f>IF(Main[[#This Row],[Avg_Cost_USD]]&lt;10,"Low",
IF(Main[[#This Row],[Avg_Cost_USD]]&lt;=30,"Medium","High"))</f>
        <v>Low</v>
      </c>
    </row>
    <row r="3641" spans="1:23" x14ac:dyDescent="0.3">
      <c r="A3641">
        <v>18198449</v>
      </c>
      <c r="B3641" t="s">
        <v>4203</v>
      </c>
      <c r="C3641">
        <v>1</v>
      </c>
      <c r="D3641" t="s">
        <v>54</v>
      </c>
      <c r="E3641" t="s">
        <v>1679</v>
      </c>
      <c r="F3641">
        <v>77.109057899999996</v>
      </c>
      <c r="G3641">
        <v>28.6726943</v>
      </c>
      <c r="H3641" t="s">
        <v>547</v>
      </c>
      <c r="I3641" t="s">
        <v>19</v>
      </c>
      <c r="J3641" t="s">
        <v>57</v>
      </c>
      <c r="K3641" t="s">
        <v>57</v>
      </c>
      <c r="L3641" t="s">
        <v>57</v>
      </c>
      <c r="M3641" t="s">
        <v>57</v>
      </c>
      <c r="N3641">
        <v>1</v>
      </c>
      <c r="O3641">
        <v>31</v>
      </c>
      <c r="P3641">
        <v>400</v>
      </c>
      <c r="Q3641">
        <v>3.3</v>
      </c>
      <c r="R3641">
        <v>2010</v>
      </c>
      <c r="S3641">
        <v>12</v>
      </c>
      <c r="T3641">
        <v>6</v>
      </c>
      <c r="U3641" s="1">
        <v>40518</v>
      </c>
      <c r="V3641" s="5">
        <f>Main[[#This Row],[Average_Cost_for_two]] * VLOOKUP(Main[[#This Row],[Currency]],'Currency'!A:B,2,FALSE)</f>
        <v>4.8</v>
      </c>
      <c r="W3641" s="5" t="str">
        <f>IF(Main[[#This Row],[Avg_Cost_USD]]&lt;10,"Low",
IF(Main[[#This Row],[Avg_Cost_USD]]&lt;=30,"Medium","High"))</f>
        <v>Low</v>
      </c>
    </row>
    <row r="3642" spans="1:23" x14ac:dyDescent="0.3">
      <c r="A3642">
        <v>312471</v>
      </c>
      <c r="B3642" t="s">
        <v>4204</v>
      </c>
      <c r="C3642">
        <v>1</v>
      </c>
      <c r="D3642" t="s">
        <v>54</v>
      </c>
      <c r="E3642" t="s">
        <v>101</v>
      </c>
      <c r="F3642">
        <v>77.136022699999998</v>
      </c>
      <c r="G3642">
        <v>28.68571</v>
      </c>
      <c r="H3642" t="s">
        <v>3768</v>
      </c>
      <c r="I3642" t="s">
        <v>19</v>
      </c>
      <c r="J3642" t="s">
        <v>57</v>
      </c>
      <c r="K3642" t="s">
        <v>61</v>
      </c>
      <c r="L3642" t="s">
        <v>57</v>
      </c>
      <c r="M3642" t="s">
        <v>57</v>
      </c>
      <c r="N3642">
        <v>1</v>
      </c>
      <c r="O3642">
        <v>25</v>
      </c>
      <c r="P3642">
        <v>400</v>
      </c>
      <c r="Q3642">
        <v>3.1</v>
      </c>
      <c r="R3642">
        <v>2012</v>
      </c>
      <c r="S3642">
        <v>12</v>
      </c>
      <c r="T3642">
        <v>21</v>
      </c>
      <c r="U3642" s="1">
        <v>41264</v>
      </c>
      <c r="V3642" s="5">
        <f>Main[[#This Row],[Average_Cost_for_two]] * VLOOKUP(Main[[#This Row],[Currency]],'Currency'!A:B,2,FALSE)</f>
        <v>4.8</v>
      </c>
      <c r="W3642" s="5" t="str">
        <f>IF(Main[[#This Row],[Avg_Cost_USD]]&lt;10,"Low",
IF(Main[[#This Row],[Avg_Cost_USD]]&lt;=30,"Medium","High"))</f>
        <v>Low</v>
      </c>
    </row>
    <row r="3643" spans="1:23" x14ac:dyDescent="0.3">
      <c r="A3643">
        <v>312860</v>
      </c>
      <c r="B3643" t="s">
        <v>4205</v>
      </c>
      <c r="C3643">
        <v>1</v>
      </c>
      <c r="D3643" t="s">
        <v>54</v>
      </c>
      <c r="E3643" t="s">
        <v>160</v>
      </c>
      <c r="F3643">
        <v>77.295737399999993</v>
      </c>
      <c r="G3643">
        <v>28.6393314</v>
      </c>
      <c r="H3643" t="s">
        <v>335</v>
      </c>
      <c r="I3643" t="s">
        <v>19</v>
      </c>
      <c r="J3643" t="s">
        <v>57</v>
      </c>
      <c r="K3643" t="s">
        <v>57</v>
      </c>
      <c r="L3643" t="s">
        <v>57</v>
      </c>
      <c r="M3643" t="s">
        <v>57</v>
      </c>
      <c r="N3643">
        <v>1</v>
      </c>
      <c r="O3643">
        <v>1</v>
      </c>
      <c r="P3643">
        <v>400</v>
      </c>
      <c r="Q3643">
        <v>1</v>
      </c>
      <c r="R3643">
        <v>2011</v>
      </c>
      <c r="S3643">
        <v>12</v>
      </c>
      <c r="T3643">
        <v>14</v>
      </c>
      <c r="U3643" s="1">
        <v>40891</v>
      </c>
      <c r="V3643" s="5">
        <f>Main[[#This Row],[Average_Cost_for_two]] * VLOOKUP(Main[[#This Row],[Currency]],'Currency'!A:B,2,FALSE)</f>
        <v>4.8</v>
      </c>
      <c r="W3643" s="5" t="str">
        <f>IF(Main[[#This Row],[Avg_Cost_USD]]&lt;10,"Low",
IF(Main[[#This Row],[Avg_Cost_USD]]&lt;=30,"Medium","High"))</f>
        <v>Low</v>
      </c>
    </row>
    <row r="3644" spans="1:23" x14ac:dyDescent="0.3">
      <c r="A3644">
        <v>18428880</v>
      </c>
      <c r="B3644" t="s">
        <v>4206</v>
      </c>
      <c r="C3644">
        <v>1</v>
      </c>
      <c r="D3644" t="s">
        <v>54</v>
      </c>
      <c r="E3644" t="s">
        <v>75</v>
      </c>
      <c r="F3644">
        <v>77.176059100000003</v>
      </c>
      <c r="G3644">
        <v>28.566145299999999</v>
      </c>
      <c r="H3644" t="s">
        <v>350</v>
      </c>
      <c r="I3644" t="s">
        <v>19</v>
      </c>
      <c r="J3644" t="s">
        <v>57</v>
      </c>
      <c r="K3644" t="s">
        <v>57</v>
      </c>
      <c r="L3644" t="s">
        <v>57</v>
      </c>
      <c r="M3644" t="s">
        <v>57</v>
      </c>
      <c r="N3644">
        <v>1</v>
      </c>
      <c r="O3644">
        <v>5</v>
      </c>
      <c r="P3644">
        <v>400</v>
      </c>
      <c r="Q3644">
        <v>3.1</v>
      </c>
      <c r="R3644">
        <v>2012</v>
      </c>
      <c r="S3644">
        <v>12</v>
      </c>
      <c r="T3644">
        <v>9</v>
      </c>
      <c r="U3644" s="1">
        <v>41252</v>
      </c>
      <c r="V3644" s="5">
        <f>Main[[#This Row],[Average_Cost_for_two]] * VLOOKUP(Main[[#This Row],[Currency]],'Currency'!A:B,2,FALSE)</f>
        <v>4.8</v>
      </c>
      <c r="W3644" s="5" t="str">
        <f>IF(Main[[#This Row],[Avg_Cost_USD]]&lt;10,"Low",
IF(Main[[#This Row],[Avg_Cost_USD]]&lt;=30,"Medium","High"))</f>
        <v>Low</v>
      </c>
    </row>
    <row r="3645" spans="1:23" x14ac:dyDescent="0.3">
      <c r="A3645">
        <v>18334429</v>
      </c>
      <c r="B3645" t="s">
        <v>4207</v>
      </c>
      <c r="C3645">
        <v>1</v>
      </c>
      <c r="D3645" t="s">
        <v>54</v>
      </c>
      <c r="E3645" t="s">
        <v>1093</v>
      </c>
      <c r="F3645">
        <v>77.19174787</v>
      </c>
      <c r="G3645">
        <v>28.562494600000001</v>
      </c>
      <c r="H3645" t="s">
        <v>335</v>
      </c>
      <c r="I3645" t="s">
        <v>19</v>
      </c>
      <c r="J3645" t="s">
        <v>57</v>
      </c>
      <c r="K3645" t="s">
        <v>57</v>
      </c>
      <c r="L3645" t="s">
        <v>57</v>
      </c>
      <c r="M3645" t="s">
        <v>57</v>
      </c>
      <c r="N3645">
        <v>1</v>
      </c>
      <c r="O3645">
        <v>7</v>
      </c>
      <c r="P3645">
        <v>400</v>
      </c>
      <c r="Q3645">
        <v>3</v>
      </c>
      <c r="R3645">
        <v>2018</v>
      </c>
      <c r="S3645">
        <v>12</v>
      </c>
      <c r="T3645">
        <v>12</v>
      </c>
      <c r="U3645" s="1">
        <v>43446</v>
      </c>
      <c r="V3645" s="5">
        <f>Main[[#This Row],[Average_Cost_for_two]] * VLOOKUP(Main[[#This Row],[Currency]],'Currency'!A:B,2,FALSE)</f>
        <v>4.8</v>
      </c>
      <c r="W3645" s="5" t="str">
        <f>IF(Main[[#This Row],[Avg_Cost_USD]]&lt;10,"Low",
IF(Main[[#This Row],[Avg_Cost_USD]]&lt;=30,"Medium","High"))</f>
        <v>Low</v>
      </c>
    </row>
    <row r="3646" spans="1:23" x14ac:dyDescent="0.3">
      <c r="A3646">
        <v>300280</v>
      </c>
      <c r="B3646" t="s">
        <v>2526</v>
      </c>
      <c r="C3646">
        <v>1</v>
      </c>
      <c r="D3646" t="s">
        <v>54</v>
      </c>
      <c r="E3646" t="s">
        <v>1093</v>
      </c>
      <c r="F3646">
        <v>77.194174270000005</v>
      </c>
      <c r="G3646">
        <v>28.5618126</v>
      </c>
      <c r="H3646" t="s">
        <v>564</v>
      </c>
      <c r="I3646" t="s">
        <v>19</v>
      </c>
      <c r="J3646" t="s">
        <v>57</v>
      </c>
      <c r="K3646" t="s">
        <v>57</v>
      </c>
      <c r="L3646" t="s">
        <v>57</v>
      </c>
      <c r="M3646" t="s">
        <v>57</v>
      </c>
      <c r="N3646">
        <v>1</v>
      </c>
      <c r="O3646">
        <v>53</v>
      </c>
      <c r="P3646">
        <v>400</v>
      </c>
      <c r="Q3646">
        <v>2.8</v>
      </c>
      <c r="R3646">
        <v>2017</v>
      </c>
      <c r="S3646">
        <v>12</v>
      </c>
      <c r="T3646">
        <v>17</v>
      </c>
      <c r="U3646" s="1">
        <v>43086</v>
      </c>
      <c r="V3646" s="5">
        <f>Main[[#This Row],[Average_Cost_for_two]] * VLOOKUP(Main[[#This Row],[Currency]],'Currency'!A:B,2,FALSE)</f>
        <v>4.8</v>
      </c>
      <c r="W3646" s="5" t="str">
        <f>IF(Main[[#This Row],[Avg_Cost_USD]]&lt;10,"Low",
IF(Main[[#This Row],[Avg_Cost_USD]]&lt;=30,"Medium","High"))</f>
        <v>Low</v>
      </c>
    </row>
    <row r="3647" spans="1:23" x14ac:dyDescent="0.3">
      <c r="A3647">
        <v>18393436</v>
      </c>
      <c r="B3647" t="s">
        <v>4208</v>
      </c>
      <c r="C3647">
        <v>1</v>
      </c>
      <c r="D3647" t="s">
        <v>54</v>
      </c>
      <c r="E3647" t="s">
        <v>1093</v>
      </c>
      <c r="F3647">
        <v>77.192723619999995</v>
      </c>
      <c r="G3647">
        <v>28.56177812</v>
      </c>
      <c r="H3647" t="s">
        <v>4209</v>
      </c>
      <c r="I3647" t="s">
        <v>19</v>
      </c>
      <c r="J3647" t="s">
        <v>57</v>
      </c>
      <c r="K3647" t="s">
        <v>57</v>
      </c>
      <c r="L3647" t="s">
        <v>57</v>
      </c>
      <c r="M3647" t="s">
        <v>57</v>
      </c>
      <c r="N3647">
        <v>1</v>
      </c>
      <c r="O3647">
        <v>2</v>
      </c>
      <c r="P3647">
        <v>400</v>
      </c>
      <c r="Q3647">
        <v>1</v>
      </c>
      <c r="R3647">
        <v>2010</v>
      </c>
      <c r="S3647">
        <v>12</v>
      </c>
      <c r="T3647">
        <v>12</v>
      </c>
      <c r="U3647" s="1">
        <v>40524</v>
      </c>
      <c r="V3647" s="5">
        <f>Main[[#This Row],[Average_Cost_for_two]] * VLOOKUP(Main[[#This Row],[Currency]],'Currency'!A:B,2,FALSE)</f>
        <v>4.8</v>
      </c>
      <c r="W3647" s="5" t="str">
        <f>IF(Main[[#This Row],[Avg_Cost_USD]]&lt;10,"Low",
IF(Main[[#This Row],[Avg_Cost_USD]]&lt;=30,"Medium","High"))</f>
        <v>Low</v>
      </c>
    </row>
    <row r="3648" spans="1:23" x14ac:dyDescent="0.3">
      <c r="A3648">
        <v>311168</v>
      </c>
      <c r="B3648" t="s">
        <v>488</v>
      </c>
      <c r="C3648">
        <v>1</v>
      </c>
      <c r="D3648" t="s">
        <v>54</v>
      </c>
      <c r="E3648" t="s">
        <v>164</v>
      </c>
      <c r="F3648">
        <v>77.161502999999996</v>
      </c>
      <c r="G3648">
        <v>28.705450599999999</v>
      </c>
      <c r="H3648" t="s">
        <v>289</v>
      </c>
      <c r="I3648" t="s">
        <v>19</v>
      </c>
      <c r="J3648" t="s">
        <v>57</v>
      </c>
      <c r="K3648" t="s">
        <v>57</v>
      </c>
      <c r="L3648" t="s">
        <v>57</v>
      </c>
      <c r="M3648" t="s">
        <v>57</v>
      </c>
      <c r="N3648">
        <v>1</v>
      </c>
      <c r="O3648">
        <v>9</v>
      </c>
      <c r="P3648">
        <v>400</v>
      </c>
      <c r="Q3648">
        <v>3</v>
      </c>
      <c r="R3648">
        <v>2010</v>
      </c>
      <c r="S3648">
        <v>12</v>
      </c>
      <c r="T3648">
        <v>21</v>
      </c>
      <c r="U3648" s="1">
        <v>40533</v>
      </c>
      <c r="V3648" s="5">
        <f>Main[[#This Row],[Average_Cost_for_two]] * VLOOKUP(Main[[#This Row],[Currency]],'Currency'!A:B,2,FALSE)</f>
        <v>4.8</v>
      </c>
      <c r="W3648" s="5" t="str">
        <f>IF(Main[[#This Row],[Avg_Cost_USD]]&lt;10,"Low",
IF(Main[[#This Row],[Avg_Cost_USD]]&lt;=30,"Medium","High"))</f>
        <v>Low</v>
      </c>
    </row>
    <row r="3649" spans="1:23" x14ac:dyDescent="0.3">
      <c r="A3649">
        <v>18352209</v>
      </c>
      <c r="B3649" t="s">
        <v>4210</v>
      </c>
      <c r="C3649">
        <v>1</v>
      </c>
      <c r="D3649" t="s">
        <v>54</v>
      </c>
      <c r="E3649" t="s">
        <v>164</v>
      </c>
      <c r="F3649">
        <v>0</v>
      </c>
      <c r="G3649">
        <v>0</v>
      </c>
      <c r="H3649" t="s">
        <v>4211</v>
      </c>
      <c r="I3649" t="s">
        <v>19</v>
      </c>
      <c r="J3649" t="s">
        <v>57</v>
      </c>
      <c r="K3649" t="s">
        <v>57</v>
      </c>
      <c r="L3649" t="s">
        <v>57</v>
      </c>
      <c r="M3649" t="s">
        <v>57</v>
      </c>
      <c r="N3649">
        <v>1</v>
      </c>
      <c r="O3649">
        <v>1</v>
      </c>
      <c r="P3649">
        <v>400</v>
      </c>
      <c r="Q3649">
        <v>1</v>
      </c>
      <c r="R3649">
        <v>2017</v>
      </c>
      <c r="S3649">
        <v>12</v>
      </c>
      <c r="T3649">
        <v>19</v>
      </c>
      <c r="U3649" s="1">
        <v>43088</v>
      </c>
      <c r="V3649" s="5">
        <f>Main[[#This Row],[Average_Cost_for_two]] * VLOOKUP(Main[[#This Row],[Currency]],'Currency'!A:B,2,FALSE)</f>
        <v>4.8</v>
      </c>
      <c r="W3649" s="5" t="str">
        <f>IF(Main[[#This Row],[Avg_Cost_USD]]&lt;10,"Low",
IF(Main[[#This Row],[Avg_Cost_USD]]&lt;=30,"Medium","High"))</f>
        <v>Low</v>
      </c>
    </row>
    <row r="3650" spans="1:23" x14ac:dyDescent="0.3">
      <c r="A3650">
        <v>305651</v>
      </c>
      <c r="B3650" t="s">
        <v>4212</v>
      </c>
      <c r="C3650">
        <v>1</v>
      </c>
      <c r="D3650" t="s">
        <v>54</v>
      </c>
      <c r="E3650" t="s">
        <v>1098</v>
      </c>
      <c r="F3650">
        <v>77.219512429999995</v>
      </c>
      <c r="G3650">
        <v>28.56420752</v>
      </c>
      <c r="H3650" t="s">
        <v>289</v>
      </c>
      <c r="I3650" t="s">
        <v>19</v>
      </c>
      <c r="J3650" t="s">
        <v>57</v>
      </c>
      <c r="K3650" t="s">
        <v>57</v>
      </c>
      <c r="L3650" t="s">
        <v>57</v>
      </c>
      <c r="M3650" t="s">
        <v>57</v>
      </c>
      <c r="N3650">
        <v>1</v>
      </c>
      <c r="O3650">
        <v>13</v>
      </c>
      <c r="P3650">
        <v>400</v>
      </c>
      <c r="Q3650">
        <v>2.8</v>
      </c>
      <c r="R3650">
        <v>2010</v>
      </c>
      <c r="S3650">
        <v>12</v>
      </c>
      <c r="T3650">
        <v>18</v>
      </c>
      <c r="U3650" s="1">
        <v>40530</v>
      </c>
      <c r="V3650" s="5">
        <f>Main[[#This Row],[Average_Cost_for_two]] * VLOOKUP(Main[[#This Row],[Currency]],'Currency'!A:B,2,FALSE)</f>
        <v>4.8</v>
      </c>
      <c r="W3650" s="5" t="str">
        <f>IF(Main[[#This Row],[Avg_Cost_USD]]&lt;10,"Low",
IF(Main[[#This Row],[Avg_Cost_USD]]&lt;=30,"Medium","High"))</f>
        <v>Low</v>
      </c>
    </row>
    <row r="3651" spans="1:23" x14ac:dyDescent="0.3">
      <c r="A3651">
        <v>9099</v>
      </c>
      <c r="B3651" t="s">
        <v>3954</v>
      </c>
      <c r="C3651">
        <v>1</v>
      </c>
      <c r="D3651" t="s">
        <v>54</v>
      </c>
      <c r="E3651" t="s">
        <v>1098</v>
      </c>
      <c r="F3651">
        <v>77.219402790000004</v>
      </c>
      <c r="G3651">
        <v>28.564190150000002</v>
      </c>
      <c r="H3651" t="s">
        <v>494</v>
      </c>
      <c r="I3651" t="s">
        <v>19</v>
      </c>
      <c r="J3651" t="s">
        <v>57</v>
      </c>
      <c r="K3651" t="s">
        <v>57</v>
      </c>
      <c r="L3651" t="s">
        <v>57</v>
      </c>
      <c r="M3651" t="s">
        <v>57</v>
      </c>
      <c r="N3651">
        <v>1</v>
      </c>
      <c r="O3651">
        <v>13</v>
      </c>
      <c r="P3651">
        <v>400</v>
      </c>
      <c r="Q3651">
        <v>2.8</v>
      </c>
      <c r="R3651">
        <v>2014</v>
      </c>
      <c r="S3651">
        <v>12</v>
      </c>
      <c r="T3651">
        <v>5</v>
      </c>
      <c r="U3651" s="1">
        <v>41978</v>
      </c>
      <c r="V3651" s="5">
        <f>Main[[#This Row],[Average_Cost_for_two]] * VLOOKUP(Main[[#This Row],[Currency]],'Currency'!A:B,2,FALSE)</f>
        <v>4.8</v>
      </c>
      <c r="W3651" s="5" t="str">
        <f>IF(Main[[#This Row],[Avg_Cost_USD]]&lt;10,"Low",
IF(Main[[#This Row],[Avg_Cost_USD]]&lt;=30,"Medium","High"))</f>
        <v>Low</v>
      </c>
    </row>
    <row r="3652" spans="1:23" x14ac:dyDescent="0.3">
      <c r="A3652">
        <v>1129</v>
      </c>
      <c r="B3652" t="s">
        <v>3954</v>
      </c>
      <c r="C3652">
        <v>1</v>
      </c>
      <c r="D3652" t="s">
        <v>54</v>
      </c>
      <c r="E3652" t="s">
        <v>1098</v>
      </c>
      <c r="F3652">
        <v>77.238449700000004</v>
      </c>
      <c r="G3652">
        <v>28.537447799999999</v>
      </c>
      <c r="H3652" t="s">
        <v>494</v>
      </c>
      <c r="I3652" t="s">
        <v>19</v>
      </c>
      <c r="J3652" t="s">
        <v>57</v>
      </c>
      <c r="K3652" t="s">
        <v>57</v>
      </c>
      <c r="L3652" t="s">
        <v>57</v>
      </c>
      <c r="M3652" t="s">
        <v>57</v>
      </c>
      <c r="N3652">
        <v>1</v>
      </c>
      <c r="O3652">
        <v>1</v>
      </c>
      <c r="P3652">
        <v>400</v>
      </c>
      <c r="Q3652">
        <v>1</v>
      </c>
      <c r="R3652">
        <v>2013</v>
      </c>
      <c r="S3652">
        <v>12</v>
      </c>
      <c r="T3652">
        <v>5</v>
      </c>
      <c r="U3652" s="1">
        <v>41613</v>
      </c>
      <c r="V3652" s="5">
        <f>Main[[#This Row],[Average_Cost_for_two]] * VLOOKUP(Main[[#This Row],[Currency]],'Currency'!A:B,2,FALSE)</f>
        <v>4.8</v>
      </c>
      <c r="W3652" s="5" t="str">
        <f>IF(Main[[#This Row],[Avg_Cost_USD]]&lt;10,"Low",
IF(Main[[#This Row],[Avg_Cost_USD]]&lt;=30,"Medium","High"))</f>
        <v>Low</v>
      </c>
    </row>
    <row r="3653" spans="1:23" x14ac:dyDescent="0.3">
      <c r="A3653">
        <v>18384123</v>
      </c>
      <c r="B3653" t="s">
        <v>3969</v>
      </c>
      <c r="C3653">
        <v>1</v>
      </c>
      <c r="D3653" t="s">
        <v>54</v>
      </c>
      <c r="E3653" t="s">
        <v>4213</v>
      </c>
      <c r="F3653">
        <v>77.120790999999997</v>
      </c>
      <c r="G3653">
        <v>28.564288000000001</v>
      </c>
      <c r="H3653" t="s">
        <v>618</v>
      </c>
      <c r="I3653" t="s">
        <v>19</v>
      </c>
      <c r="J3653" t="s">
        <v>57</v>
      </c>
      <c r="K3653" t="s">
        <v>57</v>
      </c>
      <c r="L3653" t="s">
        <v>57</v>
      </c>
      <c r="M3653" t="s">
        <v>57</v>
      </c>
      <c r="N3653">
        <v>1</v>
      </c>
      <c r="O3653">
        <v>6</v>
      </c>
      <c r="P3653">
        <v>400</v>
      </c>
      <c r="Q3653">
        <v>3.2</v>
      </c>
      <c r="R3653">
        <v>2010</v>
      </c>
      <c r="S3653">
        <v>12</v>
      </c>
      <c r="T3653">
        <v>28</v>
      </c>
      <c r="U3653" s="1">
        <v>40540</v>
      </c>
      <c r="V3653" s="5">
        <f>Main[[#This Row],[Average_Cost_for_two]] * VLOOKUP(Main[[#This Row],[Currency]],'Currency'!A:B,2,FALSE)</f>
        <v>4.8</v>
      </c>
      <c r="W3653" s="5" t="str">
        <f>IF(Main[[#This Row],[Avg_Cost_USD]]&lt;10,"Low",
IF(Main[[#This Row],[Avg_Cost_USD]]&lt;=30,"Medium","High"))</f>
        <v>Low</v>
      </c>
    </row>
    <row r="3654" spans="1:23" x14ac:dyDescent="0.3">
      <c r="A3654">
        <v>308595</v>
      </c>
      <c r="B3654" t="s">
        <v>4068</v>
      </c>
      <c r="C3654">
        <v>1</v>
      </c>
      <c r="D3654" t="s">
        <v>54</v>
      </c>
      <c r="E3654" t="s">
        <v>429</v>
      </c>
      <c r="F3654">
        <v>77.106343800000005</v>
      </c>
      <c r="G3654">
        <v>28.6421648</v>
      </c>
      <c r="H3654" t="s">
        <v>315</v>
      </c>
      <c r="I3654" t="s">
        <v>19</v>
      </c>
      <c r="J3654" t="s">
        <v>57</v>
      </c>
      <c r="K3654" t="s">
        <v>61</v>
      </c>
      <c r="L3654" t="s">
        <v>57</v>
      </c>
      <c r="M3654" t="s">
        <v>57</v>
      </c>
      <c r="N3654">
        <v>1</v>
      </c>
      <c r="O3654">
        <v>24</v>
      </c>
      <c r="P3654">
        <v>400</v>
      </c>
      <c r="Q3654">
        <v>3.2</v>
      </c>
      <c r="R3654">
        <v>2013</v>
      </c>
      <c r="S3654">
        <v>12</v>
      </c>
      <c r="T3654">
        <v>24</v>
      </c>
      <c r="U3654" s="1">
        <v>41632</v>
      </c>
      <c r="V3654" s="5">
        <f>Main[[#This Row],[Average_Cost_for_two]] * VLOOKUP(Main[[#This Row],[Currency]],'Currency'!A:B,2,FALSE)</f>
        <v>4.8</v>
      </c>
      <c r="W3654" s="5" t="str">
        <f>IF(Main[[#This Row],[Avg_Cost_USD]]&lt;10,"Low",
IF(Main[[#This Row],[Avg_Cost_USD]]&lt;=30,"Medium","High"))</f>
        <v>Low</v>
      </c>
    </row>
    <row r="3655" spans="1:23" x14ac:dyDescent="0.3">
      <c r="A3655">
        <v>2122</v>
      </c>
      <c r="B3655" t="s">
        <v>867</v>
      </c>
      <c r="C3655">
        <v>1</v>
      </c>
      <c r="D3655" t="s">
        <v>54</v>
      </c>
      <c r="E3655" t="s">
        <v>432</v>
      </c>
      <c r="F3655">
        <v>77.164232429999998</v>
      </c>
      <c r="G3655">
        <v>28.55793018</v>
      </c>
      <c r="H3655" t="s">
        <v>335</v>
      </c>
      <c r="I3655" t="s">
        <v>19</v>
      </c>
      <c r="J3655" t="s">
        <v>57</v>
      </c>
      <c r="K3655" t="s">
        <v>57</v>
      </c>
      <c r="L3655" t="s">
        <v>57</v>
      </c>
      <c r="M3655" t="s">
        <v>57</v>
      </c>
      <c r="N3655">
        <v>1</v>
      </c>
      <c r="O3655">
        <v>20</v>
      </c>
      <c r="P3655">
        <v>400</v>
      </c>
      <c r="Q3655">
        <v>3.4</v>
      </c>
      <c r="R3655">
        <v>2011</v>
      </c>
      <c r="S3655">
        <v>12</v>
      </c>
      <c r="T3655">
        <v>5</v>
      </c>
      <c r="U3655" s="1">
        <v>40882</v>
      </c>
      <c r="V3655" s="5">
        <f>Main[[#This Row],[Average_Cost_for_two]] * VLOOKUP(Main[[#This Row],[Currency]],'Currency'!A:B,2,FALSE)</f>
        <v>4.8</v>
      </c>
      <c r="W3655" s="5" t="str">
        <f>IF(Main[[#This Row],[Avg_Cost_USD]]&lt;10,"Low",
IF(Main[[#This Row],[Avg_Cost_USD]]&lt;=30,"Medium","High"))</f>
        <v>Low</v>
      </c>
    </row>
    <row r="3656" spans="1:23" x14ac:dyDescent="0.3">
      <c r="A3656">
        <v>8695</v>
      </c>
      <c r="B3656" t="s">
        <v>4214</v>
      </c>
      <c r="C3656">
        <v>1</v>
      </c>
      <c r="D3656" t="s">
        <v>54</v>
      </c>
      <c r="E3656" t="s">
        <v>1248</v>
      </c>
      <c r="F3656">
        <v>77.079877800000006</v>
      </c>
      <c r="G3656">
        <v>28.642043300000001</v>
      </c>
      <c r="H3656" t="s">
        <v>321</v>
      </c>
      <c r="I3656" t="s">
        <v>19</v>
      </c>
      <c r="J3656" t="s">
        <v>57</v>
      </c>
      <c r="K3656" t="s">
        <v>57</v>
      </c>
      <c r="L3656" t="s">
        <v>57</v>
      </c>
      <c r="M3656" t="s">
        <v>57</v>
      </c>
      <c r="N3656">
        <v>1</v>
      </c>
      <c r="O3656">
        <v>55</v>
      </c>
      <c r="P3656">
        <v>400</v>
      </c>
      <c r="Q3656">
        <v>3.3</v>
      </c>
      <c r="R3656">
        <v>2011</v>
      </c>
      <c r="S3656">
        <v>12</v>
      </c>
      <c r="T3656">
        <v>28</v>
      </c>
      <c r="U3656" s="1">
        <v>40905</v>
      </c>
      <c r="V3656" s="5">
        <f>Main[[#This Row],[Average_Cost_for_two]] * VLOOKUP(Main[[#This Row],[Currency]],'Currency'!A:B,2,FALSE)</f>
        <v>4.8</v>
      </c>
      <c r="W3656" s="5" t="str">
        <f>IF(Main[[#This Row],[Avg_Cost_USD]]&lt;10,"Low",
IF(Main[[#This Row],[Avg_Cost_USD]]&lt;=30,"Medium","High"))</f>
        <v>Low</v>
      </c>
    </row>
    <row r="3657" spans="1:23" x14ac:dyDescent="0.3">
      <c r="A3657">
        <v>18414465</v>
      </c>
      <c r="B3657" t="s">
        <v>4215</v>
      </c>
      <c r="C3657">
        <v>1</v>
      </c>
      <c r="D3657" t="s">
        <v>54</v>
      </c>
      <c r="E3657" t="s">
        <v>2171</v>
      </c>
      <c r="F3657">
        <v>77.198122499999997</v>
      </c>
      <c r="G3657">
        <v>28.538133500000001</v>
      </c>
      <c r="H3657" t="s">
        <v>321</v>
      </c>
      <c r="I3657" t="s">
        <v>19</v>
      </c>
      <c r="J3657" t="s">
        <v>57</v>
      </c>
      <c r="K3657" t="s">
        <v>57</v>
      </c>
      <c r="L3657" t="s">
        <v>57</v>
      </c>
      <c r="M3657" t="s">
        <v>57</v>
      </c>
      <c r="N3657">
        <v>1</v>
      </c>
      <c r="O3657">
        <v>8</v>
      </c>
      <c r="P3657">
        <v>400</v>
      </c>
      <c r="Q3657">
        <v>3.1</v>
      </c>
      <c r="R3657">
        <v>2017</v>
      </c>
      <c r="S3657">
        <v>11</v>
      </c>
      <c r="T3657">
        <v>16</v>
      </c>
      <c r="U3657" s="1">
        <v>43055</v>
      </c>
      <c r="V3657" s="5">
        <f>Main[[#This Row],[Average_Cost_for_two]] * VLOOKUP(Main[[#This Row],[Currency]],'Currency'!A:B,2,FALSE)</f>
        <v>4.8</v>
      </c>
      <c r="W3657" s="5" t="str">
        <f>IF(Main[[#This Row],[Avg_Cost_USD]]&lt;10,"Low",
IF(Main[[#This Row],[Avg_Cost_USD]]&lt;=30,"Medium","High"))</f>
        <v>Low</v>
      </c>
    </row>
    <row r="3658" spans="1:23" x14ac:dyDescent="0.3">
      <c r="A3658">
        <v>5294</v>
      </c>
      <c r="B3658" t="s">
        <v>4216</v>
      </c>
      <c r="C3658">
        <v>1</v>
      </c>
      <c r="D3658" t="s">
        <v>54</v>
      </c>
      <c r="E3658" t="s">
        <v>209</v>
      </c>
      <c r="F3658">
        <v>77.172734399999996</v>
      </c>
      <c r="G3658">
        <v>28.693833300000001</v>
      </c>
      <c r="H3658" t="s">
        <v>410</v>
      </c>
      <c r="I3658" t="s">
        <v>19</v>
      </c>
      <c r="J3658" t="s">
        <v>57</v>
      </c>
      <c r="K3658" t="s">
        <v>57</v>
      </c>
      <c r="L3658" t="s">
        <v>57</v>
      </c>
      <c r="M3658" t="s">
        <v>57</v>
      </c>
      <c r="N3658">
        <v>1</v>
      </c>
      <c r="O3658">
        <v>17</v>
      </c>
      <c r="P3658">
        <v>400</v>
      </c>
      <c r="Q3658">
        <v>2.7</v>
      </c>
      <c r="R3658">
        <v>2018</v>
      </c>
      <c r="S3658">
        <v>11</v>
      </c>
      <c r="T3658">
        <v>9</v>
      </c>
      <c r="U3658" s="1">
        <v>43413</v>
      </c>
      <c r="V3658" s="5">
        <f>Main[[#This Row],[Average_Cost_for_two]] * VLOOKUP(Main[[#This Row],[Currency]],'Currency'!A:B,2,FALSE)</f>
        <v>4.8</v>
      </c>
      <c r="W3658" s="5" t="str">
        <f>IF(Main[[#This Row],[Avg_Cost_USD]]&lt;10,"Low",
IF(Main[[#This Row],[Avg_Cost_USD]]&lt;=30,"Medium","High"))</f>
        <v>Low</v>
      </c>
    </row>
    <row r="3659" spans="1:23" x14ac:dyDescent="0.3">
      <c r="A3659">
        <v>1914</v>
      </c>
      <c r="B3659" t="s">
        <v>4217</v>
      </c>
      <c r="C3659">
        <v>1</v>
      </c>
      <c r="D3659" t="s">
        <v>54</v>
      </c>
      <c r="E3659" t="s">
        <v>573</v>
      </c>
      <c r="F3659">
        <v>77.231938</v>
      </c>
      <c r="G3659">
        <v>28.6297833</v>
      </c>
      <c r="H3659" t="s">
        <v>1723</v>
      </c>
      <c r="I3659" t="s">
        <v>19</v>
      </c>
      <c r="J3659" t="s">
        <v>57</v>
      </c>
      <c r="K3659" t="s">
        <v>61</v>
      </c>
      <c r="L3659" t="s">
        <v>57</v>
      </c>
      <c r="M3659" t="s">
        <v>57</v>
      </c>
      <c r="N3659">
        <v>1</v>
      </c>
      <c r="O3659">
        <v>560</v>
      </c>
      <c r="P3659">
        <v>400</v>
      </c>
      <c r="Q3659">
        <v>3.4</v>
      </c>
      <c r="R3659">
        <v>2013</v>
      </c>
      <c r="S3659">
        <v>11</v>
      </c>
      <c r="T3659">
        <v>18</v>
      </c>
      <c r="U3659" s="1">
        <v>41596</v>
      </c>
      <c r="V3659" s="5">
        <f>Main[[#This Row],[Average_Cost_for_two]] * VLOOKUP(Main[[#This Row],[Currency]],'Currency'!A:B,2,FALSE)</f>
        <v>4.8</v>
      </c>
      <c r="W3659" s="5" t="str">
        <f>IF(Main[[#This Row],[Avg_Cost_USD]]&lt;10,"Low",
IF(Main[[#This Row],[Avg_Cost_USD]]&lt;=30,"Medium","High"))</f>
        <v>Low</v>
      </c>
    </row>
    <row r="3660" spans="1:23" x14ac:dyDescent="0.3">
      <c r="A3660">
        <v>18264634</v>
      </c>
      <c r="B3660" t="s">
        <v>4218</v>
      </c>
      <c r="C3660">
        <v>1</v>
      </c>
      <c r="D3660" t="s">
        <v>54</v>
      </c>
      <c r="E3660" t="s">
        <v>573</v>
      </c>
      <c r="F3660">
        <v>77.231946399999998</v>
      </c>
      <c r="G3660">
        <v>28.629640699999999</v>
      </c>
      <c r="H3660" t="s">
        <v>4219</v>
      </c>
      <c r="I3660" t="s">
        <v>19</v>
      </c>
      <c r="J3660" t="s">
        <v>57</v>
      </c>
      <c r="K3660" t="s">
        <v>57</v>
      </c>
      <c r="L3660" t="s">
        <v>57</v>
      </c>
      <c r="M3660" t="s">
        <v>57</v>
      </c>
      <c r="N3660">
        <v>1</v>
      </c>
      <c r="O3660">
        <v>85</v>
      </c>
      <c r="P3660">
        <v>400</v>
      </c>
      <c r="Q3660">
        <v>3.6</v>
      </c>
      <c r="R3660">
        <v>2013</v>
      </c>
      <c r="S3660">
        <v>11</v>
      </c>
      <c r="T3660">
        <v>12</v>
      </c>
      <c r="U3660" s="1">
        <v>41590</v>
      </c>
      <c r="V3660" s="5">
        <f>Main[[#This Row],[Average_Cost_for_two]] * VLOOKUP(Main[[#This Row],[Currency]],'Currency'!A:B,2,FALSE)</f>
        <v>4.8</v>
      </c>
      <c r="W3660" s="5" t="str">
        <f>IF(Main[[#This Row],[Avg_Cost_USD]]&lt;10,"Low",
IF(Main[[#This Row],[Avg_Cost_USD]]&lt;=30,"Medium","High"))</f>
        <v>Low</v>
      </c>
    </row>
    <row r="3661" spans="1:23" x14ac:dyDescent="0.3">
      <c r="A3661">
        <v>301102</v>
      </c>
      <c r="B3661" t="s">
        <v>4220</v>
      </c>
      <c r="C3661">
        <v>1</v>
      </c>
      <c r="D3661" t="s">
        <v>54</v>
      </c>
      <c r="E3661" t="s">
        <v>600</v>
      </c>
      <c r="F3661">
        <v>77.197175099999995</v>
      </c>
      <c r="G3661">
        <v>28.598542800000001</v>
      </c>
      <c r="H3661" t="s">
        <v>4221</v>
      </c>
      <c r="I3661" t="s">
        <v>19</v>
      </c>
      <c r="J3661" t="s">
        <v>57</v>
      </c>
      <c r="K3661" t="s">
        <v>57</v>
      </c>
      <c r="L3661" t="s">
        <v>57</v>
      </c>
      <c r="M3661" t="s">
        <v>57</v>
      </c>
      <c r="N3661">
        <v>1</v>
      </c>
      <c r="O3661">
        <v>203</v>
      </c>
      <c r="P3661">
        <v>400</v>
      </c>
      <c r="Q3661">
        <v>3.7</v>
      </c>
      <c r="R3661">
        <v>2010</v>
      </c>
      <c r="S3661">
        <v>11</v>
      </c>
      <c r="T3661">
        <v>25</v>
      </c>
      <c r="U3661" s="1">
        <v>40507</v>
      </c>
      <c r="V3661" s="5">
        <f>Main[[#This Row],[Average_Cost_for_two]] * VLOOKUP(Main[[#This Row],[Currency]],'Currency'!A:B,2,FALSE)</f>
        <v>4.8</v>
      </c>
      <c r="W3661" s="5" t="str">
        <f>IF(Main[[#This Row],[Avg_Cost_USD]]&lt;10,"Low",
IF(Main[[#This Row],[Avg_Cost_USD]]&lt;=30,"Medium","High"))</f>
        <v>Low</v>
      </c>
    </row>
    <row r="3662" spans="1:23" x14ac:dyDescent="0.3">
      <c r="A3662">
        <v>5453</v>
      </c>
      <c r="B3662" t="s">
        <v>4222</v>
      </c>
      <c r="C3662">
        <v>1</v>
      </c>
      <c r="D3662" t="s">
        <v>54</v>
      </c>
      <c r="E3662" t="s">
        <v>211</v>
      </c>
      <c r="F3662">
        <v>77.224382300000002</v>
      </c>
      <c r="G3662">
        <v>28.656851</v>
      </c>
      <c r="H3662" t="s">
        <v>4223</v>
      </c>
      <c r="I3662" t="s">
        <v>19</v>
      </c>
      <c r="J3662" t="s">
        <v>57</v>
      </c>
      <c r="K3662" t="s">
        <v>57</v>
      </c>
      <c r="L3662" t="s">
        <v>57</v>
      </c>
      <c r="M3662" t="s">
        <v>57</v>
      </c>
      <c r="N3662">
        <v>1</v>
      </c>
      <c r="O3662">
        <v>39</v>
      </c>
      <c r="P3662">
        <v>400</v>
      </c>
      <c r="Q3662">
        <v>3.2</v>
      </c>
      <c r="R3662">
        <v>2016</v>
      </c>
      <c r="S3662">
        <v>11</v>
      </c>
      <c r="T3662">
        <v>10</v>
      </c>
      <c r="U3662" s="1">
        <v>42684</v>
      </c>
      <c r="V3662" s="5">
        <f>Main[[#This Row],[Average_Cost_for_two]] * VLOOKUP(Main[[#This Row],[Currency]],'Currency'!A:B,2,FALSE)</f>
        <v>4.8</v>
      </c>
      <c r="W3662" s="5" t="str">
        <f>IF(Main[[#This Row],[Avg_Cost_USD]]&lt;10,"Low",
IF(Main[[#This Row],[Avg_Cost_USD]]&lt;=30,"Medium","High"))</f>
        <v>Low</v>
      </c>
    </row>
    <row r="3663" spans="1:23" x14ac:dyDescent="0.3">
      <c r="A3663">
        <v>2578</v>
      </c>
      <c r="B3663" t="s">
        <v>4224</v>
      </c>
      <c r="C3663">
        <v>1</v>
      </c>
      <c r="D3663" t="s">
        <v>54</v>
      </c>
      <c r="E3663" t="s">
        <v>1313</v>
      </c>
      <c r="F3663">
        <v>77.268119420000005</v>
      </c>
      <c r="G3663">
        <v>28.56171513</v>
      </c>
      <c r="H3663" t="s">
        <v>3344</v>
      </c>
      <c r="I3663" t="s">
        <v>19</v>
      </c>
      <c r="J3663" t="s">
        <v>57</v>
      </c>
      <c r="K3663" t="s">
        <v>57</v>
      </c>
      <c r="L3663" t="s">
        <v>57</v>
      </c>
      <c r="M3663" t="s">
        <v>57</v>
      </c>
      <c r="N3663">
        <v>1</v>
      </c>
      <c r="O3663">
        <v>28</v>
      </c>
      <c r="P3663">
        <v>400</v>
      </c>
      <c r="Q3663">
        <v>3.1</v>
      </c>
      <c r="R3663">
        <v>2018</v>
      </c>
      <c r="S3663">
        <v>11</v>
      </c>
      <c r="T3663">
        <v>12</v>
      </c>
      <c r="U3663" s="1">
        <v>43416</v>
      </c>
      <c r="V3663" s="5">
        <f>Main[[#This Row],[Average_Cost_for_two]] * VLOOKUP(Main[[#This Row],[Currency]],'Currency'!A:B,2,FALSE)</f>
        <v>4.8</v>
      </c>
      <c r="W3663" s="5" t="str">
        <f>IF(Main[[#This Row],[Avg_Cost_USD]]&lt;10,"Low",
IF(Main[[#This Row],[Avg_Cost_USD]]&lt;=30,"Medium","High"))</f>
        <v>Low</v>
      </c>
    </row>
    <row r="3664" spans="1:23" x14ac:dyDescent="0.3">
      <c r="A3664">
        <v>1401</v>
      </c>
      <c r="B3664" t="s">
        <v>4222</v>
      </c>
      <c r="C3664">
        <v>1</v>
      </c>
      <c r="D3664" t="s">
        <v>54</v>
      </c>
      <c r="E3664" t="s">
        <v>1313</v>
      </c>
      <c r="F3664">
        <v>77.268392000000006</v>
      </c>
      <c r="G3664">
        <v>28.561593210000002</v>
      </c>
      <c r="H3664" t="s">
        <v>289</v>
      </c>
      <c r="I3664" t="s">
        <v>19</v>
      </c>
      <c r="J3664" t="s">
        <v>57</v>
      </c>
      <c r="K3664" t="s">
        <v>57</v>
      </c>
      <c r="L3664" t="s">
        <v>57</v>
      </c>
      <c r="M3664" t="s">
        <v>57</v>
      </c>
      <c r="N3664">
        <v>1</v>
      </c>
      <c r="O3664">
        <v>32</v>
      </c>
      <c r="P3664">
        <v>400</v>
      </c>
      <c r="Q3664">
        <v>2.8</v>
      </c>
      <c r="R3664">
        <v>2017</v>
      </c>
      <c r="S3664">
        <v>11</v>
      </c>
      <c r="T3664">
        <v>1</v>
      </c>
      <c r="U3664" s="1">
        <v>43040</v>
      </c>
      <c r="V3664" s="5">
        <f>Main[[#This Row],[Average_Cost_for_two]] * VLOOKUP(Main[[#This Row],[Currency]],'Currency'!A:B,2,FALSE)</f>
        <v>4.8</v>
      </c>
      <c r="W3664" s="5" t="str">
        <f>IF(Main[[#This Row],[Avg_Cost_USD]]&lt;10,"Low",
IF(Main[[#This Row],[Avg_Cost_USD]]&lt;=30,"Medium","High"))</f>
        <v>Low</v>
      </c>
    </row>
    <row r="3665" spans="1:23" x14ac:dyDescent="0.3">
      <c r="A3665">
        <v>5451</v>
      </c>
      <c r="B3665" t="s">
        <v>4225</v>
      </c>
      <c r="C3665">
        <v>1</v>
      </c>
      <c r="D3665" t="s">
        <v>54</v>
      </c>
      <c r="E3665" t="s">
        <v>119</v>
      </c>
      <c r="F3665">
        <v>77.232162900000006</v>
      </c>
      <c r="G3665">
        <v>28.6433222</v>
      </c>
      <c r="H3665" t="s">
        <v>439</v>
      </c>
      <c r="I3665" t="s">
        <v>19</v>
      </c>
      <c r="J3665" t="s">
        <v>57</v>
      </c>
      <c r="K3665" t="s">
        <v>57</v>
      </c>
      <c r="L3665" t="s">
        <v>57</v>
      </c>
      <c r="M3665" t="s">
        <v>57</v>
      </c>
      <c r="N3665">
        <v>1</v>
      </c>
      <c r="O3665">
        <v>12</v>
      </c>
      <c r="P3665">
        <v>400</v>
      </c>
      <c r="Q3665">
        <v>3.2</v>
      </c>
      <c r="R3665">
        <v>2013</v>
      </c>
      <c r="S3665">
        <v>11</v>
      </c>
      <c r="T3665">
        <v>12</v>
      </c>
      <c r="U3665" s="1">
        <v>41590</v>
      </c>
      <c r="V3665" s="5">
        <f>Main[[#This Row],[Average_Cost_for_two]] * VLOOKUP(Main[[#This Row],[Currency]],'Currency'!A:B,2,FALSE)</f>
        <v>4.8</v>
      </c>
      <c r="W3665" s="5" t="str">
        <f>IF(Main[[#This Row],[Avg_Cost_USD]]&lt;10,"Low",
IF(Main[[#This Row],[Avg_Cost_USD]]&lt;=30,"Medium","High"))</f>
        <v>Low</v>
      </c>
    </row>
    <row r="3666" spans="1:23" x14ac:dyDescent="0.3">
      <c r="A3666">
        <v>311216</v>
      </c>
      <c r="B3666" t="s">
        <v>4226</v>
      </c>
      <c r="C3666">
        <v>1</v>
      </c>
      <c r="D3666" t="s">
        <v>54</v>
      </c>
      <c r="E3666" t="s">
        <v>536</v>
      </c>
      <c r="F3666">
        <v>77.176511000000005</v>
      </c>
      <c r="G3666">
        <v>28.644893400000001</v>
      </c>
      <c r="H3666" t="s">
        <v>342</v>
      </c>
      <c r="I3666" t="s">
        <v>19</v>
      </c>
      <c r="J3666" t="s">
        <v>57</v>
      </c>
      <c r="K3666" t="s">
        <v>57</v>
      </c>
      <c r="L3666" t="s">
        <v>57</v>
      </c>
      <c r="M3666" t="s">
        <v>57</v>
      </c>
      <c r="N3666">
        <v>1</v>
      </c>
      <c r="O3666">
        <v>2</v>
      </c>
      <c r="P3666">
        <v>400</v>
      </c>
      <c r="Q3666">
        <v>1</v>
      </c>
      <c r="R3666">
        <v>2013</v>
      </c>
      <c r="S3666">
        <v>11</v>
      </c>
      <c r="T3666">
        <v>22</v>
      </c>
      <c r="U3666" s="1">
        <v>41600</v>
      </c>
      <c r="V3666" s="5">
        <f>Main[[#This Row],[Average_Cost_for_two]] * VLOOKUP(Main[[#This Row],[Currency]],'Currency'!A:B,2,FALSE)</f>
        <v>4.8</v>
      </c>
      <c r="W3666" s="5" t="str">
        <f>IF(Main[[#This Row],[Avg_Cost_USD]]&lt;10,"Low",
IF(Main[[#This Row],[Avg_Cost_USD]]&lt;=30,"Medium","High"))</f>
        <v>Low</v>
      </c>
    </row>
    <row r="3667" spans="1:23" x14ac:dyDescent="0.3">
      <c r="A3667">
        <v>18163900</v>
      </c>
      <c r="B3667" t="s">
        <v>4227</v>
      </c>
      <c r="C3667">
        <v>1</v>
      </c>
      <c r="D3667" t="s">
        <v>54</v>
      </c>
      <c r="E3667" t="s">
        <v>124</v>
      </c>
      <c r="F3667">
        <v>77.209616499999996</v>
      </c>
      <c r="G3667">
        <v>28.560266500000001</v>
      </c>
      <c r="H3667" t="s">
        <v>410</v>
      </c>
      <c r="I3667" t="s">
        <v>19</v>
      </c>
      <c r="J3667" t="s">
        <v>57</v>
      </c>
      <c r="K3667" t="s">
        <v>57</v>
      </c>
      <c r="L3667" t="s">
        <v>57</v>
      </c>
      <c r="M3667" t="s">
        <v>57</v>
      </c>
      <c r="N3667">
        <v>1</v>
      </c>
      <c r="O3667">
        <v>3</v>
      </c>
      <c r="P3667">
        <v>400</v>
      </c>
      <c r="Q3667">
        <v>1</v>
      </c>
      <c r="R3667">
        <v>2017</v>
      </c>
      <c r="S3667">
        <v>11</v>
      </c>
      <c r="T3667">
        <v>9</v>
      </c>
      <c r="U3667" s="1">
        <v>43048</v>
      </c>
      <c r="V3667" s="5">
        <f>Main[[#This Row],[Average_Cost_for_two]] * VLOOKUP(Main[[#This Row],[Currency]],'Currency'!A:B,2,FALSE)</f>
        <v>4.8</v>
      </c>
      <c r="W3667" s="5" t="str">
        <f>IF(Main[[#This Row],[Avg_Cost_USD]]&lt;10,"Low",
IF(Main[[#This Row],[Avg_Cost_USD]]&lt;=30,"Medium","High"))</f>
        <v>Low</v>
      </c>
    </row>
    <row r="3668" spans="1:23" x14ac:dyDescent="0.3">
      <c r="A3668">
        <v>305598</v>
      </c>
      <c r="B3668" t="s">
        <v>4228</v>
      </c>
      <c r="C3668">
        <v>1</v>
      </c>
      <c r="D3668" t="s">
        <v>54</v>
      </c>
      <c r="E3668" t="s">
        <v>155</v>
      </c>
      <c r="F3668">
        <v>77.233538499999995</v>
      </c>
      <c r="G3668">
        <v>28.648624699999999</v>
      </c>
      <c r="H3668" t="s">
        <v>321</v>
      </c>
      <c r="I3668" t="s">
        <v>19</v>
      </c>
      <c r="J3668" t="s">
        <v>57</v>
      </c>
      <c r="K3668" t="s">
        <v>57</v>
      </c>
      <c r="L3668" t="s">
        <v>57</v>
      </c>
      <c r="M3668" t="s">
        <v>57</v>
      </c>
      <c r="N3668">
        <v>1</v>
      </c>
      <c r="O3668">
        <v>635</v>
      </c>
      <c r="P3668">
        <v>400</v>
      </c>
      <c r="Q3668">
        <v>3.9</v>
      </c>
      <c r="R3668">
        <v>2018</v>
      </c>
      <c r="S3668">
        <v>11</v>
      </c>
      <c r="T3668">
        <v>27</v>
      </c>
      <c r="U3668" s="1">
        <v>43431</v>
      </c>
      <c r="V3668" s="5">
        <f>Main[[#This Row],[Average_Cost_for_two]] * VLOOKUP(Main[[#This Row],[Currency]],'Currency'!A:B,2,FALSE)</f>
        <v>4.8</v>
      </c>
      <c r="W3668" s="5" t="str">
        <f>IF(Main[[#This Row],[Avg_Cost_USD]]&lt;10,"Low",
IF(Main[[#This Row],[Avg_Cost_USD]]&lt;=30,"Medium","High"))</f>
        <v>Low</v>
      </c>
    </row>
    <row r="3669" spans="1:23" x14ac:dyDescent="0.3">
      <c r="A3669">
        <v>310305</v>
      </c>
      <c r="B3669" t="s">
        <v>4229</v>
      </c>
      <c r="C3669">
        <v>1</v>
      </c>
      <c r="D3669" t="s">
        <v>54</v>
      </c>
      <c r="E3669" t="s">
        <v>83</v>
      </c>
      <c r="F3669">
        <v>77.247295600000001</v>
      </c>
      <c r="G3669">
        <v>28.581720300000001</v>
      </c>
      <c r="H3669" t="s">
        <v>335</v>
      </c>
      <c r="I3669" t="s">
        <v>19</v>
      </c>
      <c r="J3669" t="s">
        <v>57</v>
      </c>
      <c r="K3669" t="s">
        <v>61</v>
      </c>
      <c r="L3669" t="s">
        <v>57</v>
      </c>
      <c r="M3669" t="s">
        <v>57</v>
      </c>
      <c r="N3669">
        <v>1</v>
      </c>
      <c r="O3669">
        <v>16</v>
      </c>
      <c r="P3669">
        <v>400</v>
      </c>
      <c r="Q3669">
        <v>3</v>
      </c>
      <c r="R3669">
        <v>2015</v>
      </c>
      <c r="S3669">
        <v>11</v>
      </c>
      <c r="T3669">
        <v>23</v>
      </c>
      <c r="U3669" s="1">
        <v>42331</v>
      </c>
      <c r="V3669" s="5">
        <f>Main[[#This Row],[Average_Cost_for_two]] * VLOOKUP(Main[[#This Row],[Currency]],'Currency'!A:B,2,FALSE)</f>
        <v>4.8</v>
      </c>
      <c r="W3669" s="5" t="str">
        <f>IF(Main[[#This Row],[Avg_Cost_USD]]&lt;10,"Low",
IF(Main[[#This Row],[Avg_Cost_USD]]&lt;=30,"Medium","High"))</f>
        <v>Low</v>
      </c>
    </row>
    <row r="3670" spans="1:23" x14ac:dyDescent="0.3">
      <c r="A3670">
        <v>18322653</v>
      </c>
      <c r="B3670" t="s">
        <v>4230</v>
      </c>
      <c r="C3670">
        <v>1</v>
      </c>
      <c r="D3670" t="s">
        <v>54</v>
      </c>
      <c r="E3670" t="s">
        <v>926</v>
      </c>
      <c r="F3670">
        <v>77.249081770000004</v>
      </c>
      <c r="G3670">
        <v>28.543476779999999</v>
      </c>
      <c r="H3670" t="s">
        <v>289</v>
      </c>
      <c r="I3670" t="s">
        <v>19</v>
      </c>
      <c r="J3670" t="s">
        <v>57</v>
      </c>
      <c r="K3670" t="s">
        <v>61</v>
      </c>
      <c r="L3670" t="s">
        <v>57</v>
      </c>
      <c r="M3670" t="s">
        <v>57</v>
      </c>
      <c r="N3670">
        <v>1</v>
      </c>
      <c r="O3670">
        <v>9</v>
      </c>
      <c r="P3670">
        <v>400</v>
      </c>
      <c r="Q3670">
        <v>2.2999999999999998</v>
      </c>
      <c r="R3670">
        <v>2016</v>
      </c>
      <c r="S3670">
        <v>11</v>
      </c>
      <c r="T3670">
        <v>22</v>
      </c>
      <c r="U3670" s="1">
        <v>42696</v>
      </c>
      <c r="V3670" s="5">
        <f>Main[[#This Row],[Average_Cost_for_two]] * VLOOKUP(Main[[#This Row],[Currency]],'Currency'!A:B,2,FALSE)</f>
        <v>4.8</v>
      </c>
      <c r="W3670" s="5" t="str">
        <f>IF(Main[[#This Row],[Avg_Cost_USD]]&lt;10,"Low",
IF(Main[[#This Row],[Avg_Cost_USD]]&lt;=30,"Medium","High"))</f>
        <v>Low</v>
      </c>
    </row>
    <row r="3671" spans="1:23" x14ac:dyDescent="0.3">
      <c r="A3671">
        <v>18258507</v>
      </c>
      <c r="B3671" t="s">
        <v>4231</v>
      </c>
      <c r="C3671">
        <v>1</v>
      </c>
      <c r="D3671" t="s">
        <v>54</v>
      </c>
      <c r="E3671" t="s">
        <v>126</v>
      </c>
      <c r="F3671">
        <v>77.275810989999997</v>
      </c>
      <c r="G3671">
        <v>28.65854624</v>
      </c>
      <c r="H3671" t="s">
        <v>321</v>
      </c>
      <c r="I3671" t="s">
        <v>19</v>
      </c>
      <c r="J3671" t="s">
        <v>57</v>
      </c>
      <c r="K3671" t="s">
        <v>57</v>
      </c>
      <c r="L3671" t="s">
        <v>57</v>
      </c>
      <c r="M3671" t="s">
        <v>57</v>
      </c>
      <c r="N3671">
        <v>1</v>
      </c>
      <c r="O3671">
        <v>9</v>
      </c>
      <c r="P3671">
        <v>400</v>
      </c>
      <c r="Q3671">
        <v>2.9</v>
      </c>
      <c r="R3671">
        <v>2018</v>
      </c>
      <c r="S3671">
        <v>11</v>
      </c>
      <c r="T3671">
        <v>19</v>
      </c>
      <c r="U3671" s="1">
        <v>43423</v>
      </c>
      <c r="V3671" s="5">
        <f>Main[[#This Row],[Average_Cost_for_two]] * VLOOKUP(Main[[#This Row],[Currency]],'Currency'!A:B,2,FALSE)</f>
        <v>4.8</v>
      </c>
      <c r="W3671" s="5" t="str">
        <f>IF(Main[[#This Row],[Avg_Cost_USD]]&lt;10,"Low",
IF(Main[[#This Row],[Avg_Cost_USD]]&lt;=30,"Medium","High"))</f>
        <v>Low</v>
      </c>
    </row>
    <row r="3672" spans="1:23" x14ac:dyDescent="0.3">
      <c r="A3672">
        <v>18396161</v>
      </c>
      <c r="B3672" t="s">
        <v>4232</v>
      </c>
      <c r="C3672">
        <v>1</v>
      </c>
      <c r="D3672" t="s">
        <v>54</v>
      </c>
      <c r="E3672" t="s">
        <v>60</v>
      </c>
      <c r="F3672">
        <v>77.242157309999996</v>
      </c>
      <c r="G3672">
        <v>28.575187620000001</v>
      </c>
      <c r="H3672" t="s">
        <v>289</v>
      </c>
      <c r="I3672" t="s">
        <v>19</v>
      </c>
      <c r="J3672" t="s">
        <v>57</v>
      </c>
      <c r="K3672" t="s">
        <v>61</v>
      </c>
      <c r="L3672" t="s">
        <v>57</v>
      </c>
      <c r="M3672" t="s">
        <v>57</v>
      </c>
      <c r="N3672">
        <v>1</v>
      </c>
      <c r="O3672">
        <v>7</v>
      </c>
      <c r="P3672">
        <v>400</v>
      </c>
      <c r="Q3672">
        <v>2.7</v>
      </c>
      <c r="R3672">
        <v>2010</v>
      </c>
      <c r="S3672">
        <v>11</v>
      </c>
      <c r="T3672">
        <v>23</v>
      </c>
      <c r="U3672" s="1">
        <v>40505</v>
      </c>
      <c r="V3672" s="5">
        <f>Main[[#This Row],[Average_Cost_for_two]] * VLOOKUP(Main[[#This Row],[Currency]],'Currency'!A:B,2,FALSE)</f>
        <v>4.8</v>
      </c>
      <c r="W3672" s="5" t="str">
        <f>IF(Main[[#This Row],[Avg_Cost_USD]]&lt;10,"Low",
IF(Main[[#This Row],[Avg_Cost_USD]]&lt;=30,"Medium","High"))</f>
        <v>Low</v>
      </c>
    </row>
    <row r="3673" spans="1:23" x14ac:dyDescent="0.3">
      <c r="A3673">
        <v>18425151</v>
      </c>
      <c r="B3673" t="s">
        <v>4233</v>
      </c>
      <c r="C3673">
        <v>1</v>
      </c>
      <c r="D3673" t="s">
        <v>54</v>
      </c>
      <c r="E3673" t="s">
        <v>990</v>
      </c>
      <c r="F3673">
        <v>77.207931500000001</v>
      </c>
      <c r="G3673">
        <v>28.531704600000001</v>
      </c>
      <c r="H3673" t="s">
        <v>1267</v>
      </c>
      <c r="I3673" t="s">
        <v>19</v>
      </c>
      <c r="J3673" t="s">
        <v>57</v>
      </c>
      <c r="K3673" t="s">
        <v>61</v>
      </c>
      <c r="L3673" t="s">
        <v>57</v>
      </c>
      <c r="M3673" t="s">
        <v>57</v>
      </c>
      <c r="N3673">
        <v>1</v>
      </c>
      <c r="O3673">
        <v>91</v>
      </c>
      <c r="P3673">
        <v>400</v>
      </c>
      <c r="Q3673">
        <v>3.9</v>
      </c>
      <c r="R3673">
        <v>2013</v>
      </c>
      <c r="S3673">
        <v>11</v>
      </c>
      <c r="T3673">
        <v>22</v>
      </c>
      <c r="U3673" s="1">
        <v>41600</v>
      </c>
      <c r="V3673" s="5">
        <f>Main[[#This Row],[Average_Cost_for_two]] * VLOOKUP(Main[[#This Row],[Currency]],'Currency'!A:B,2,FALSE)</f>
        <v>4.8</v>
      </c>
      <c r="W3673" s="5" t="str">
        <f>IF(Main[[#This Row],[Avg_Cost_USD]]&lt;10,"Low",
IF(Main[[#This Row],[Avg_Cost_USD]]&lt;=30,"Medium","High"))</f>
        <v>Low</v>
      </c>
    </row>
    <row r="3674" spans="1:23" x14ac:dyDescent="0.3">
      <c r="A3674">
        <v>309551</v>
      </c>
      <c r="B3674" t="s">
        <v>4234</v>
      </c>
      <c r="C3674">
        <v>1</v>
      </c>
      <c r="D3674" t="s">
        <v>54</v>
      </c>
      <c r="E3674" t="s">
        <v>104</v>
      </c>
      <c r="F3674">
        <v>77.289176769999997</v>
      </c>
      <c r="G3674">
        <v>28.610923750000001</v>
      </c>
      <c r="H3674" t="s">
        <v>505</v>
      </c>
      <c r="I3674" t="s">
        <v>19</v>
      </c>
      <c r="J3674" t="s">
        <v>57</v>
      </c>
      <c r="K3674" t="s">
        <v>61</v>
      </c>
      <c r="L3674" t="s">
        <v>57</v>
      </c>
      <c r="M3674" t="s">
        <v>57</v>
      </c>
      <c r="N3674">
        <v>1</v>
      </c>
      <c r="O3674">
        <v>53</v>
      </c>
      <c r="P3674">
        <v>400</v>
      </c>
      <c r="Q3674">
        <v>3.1</v>
      </c>
      <c r="R3674">
        <v>2017</v>
      </c>
      <c r="S3674">
        <v>11</v>
      </c>
      <c r="T3674">
        <v>4</v>
      </c>
      <c r="U3674" s="1">
        <v>43043</v>
      </c>
      <c r="V3674" s="5">
        <f>Main[[#This Row],[Average_Cost_for_two]] * VLOOKUP(Main[[#This Row],[Currency]],'Currency'!A:B,2,FALSE)</f>
        <v>4.8</v>
      </c>
      <c r="W3674" s="5" t="str">
        <f>IF(Main[[#This Row],[Avg_Cost_USD]]&lt;10,"Low",
IF(Main[[#This Row],[Avg_Cost_USD]]&lt;=30,"Medium","High"))</f>
        <v>Low</v>
      </c>
    </row>
    <row r="3675" spans="1:23" x14ac:dyDescent="0.3">
      <c r="A3675">
        <v>303602</v>
      </c>
      <c r="B3675" t="s">
        <v>4235</v>
      </c>
      <c r="C3675">
        <v>1</v>
      </c>
      <c r="D3675" t="s">
        <v>54</v>
      </c>
      <c r="E3675" t="s">
        <v>66</v>
      </c>
      <c r="F3675">
        <v>77.212087699999998</v>
      </c>
      <c r="G3675">
        <v>28.7054069</v>
      </c>
      <c r="H3675" t="s">
        <v>3049</v>
      </c>
      <c r="I3675" t="s">
        <v>19</v>
      </c>
      <c r="J3675" t="s">
        <v>57</v>
      </c>
      <c r="K3675" t="s">
        <v>57</v>
      </c>
      <c r="L3675" t="s">
        <v>57</v>
      </c>
      <c r="M3675" t="s">
        <v>57</v>
      </c>
      <c r="N3675">
        <v>1</v>
      </c>
      <c r="O3675">
        <v>11</v>
      </c>
      <c r="P3675">
        <v>400</v>
      </c>
      <c r="Q3675">
        <v>2.9</v>
      </c>
      <c r="R3675">
        <v>2012</v>
      </c>
      <c r="S3675">
        <v>11</v>
      </c>
      <c r="T3675">
        <v>3</v>
      </c>
      <c r="U3675" s="1">
        <v>41216</v>
      </c>
      <c r="V3675" s="5">
        <f>Main[[#This Row],[Average_Cost_for_two]] * VLOOKUP(Main[[#This Row],[Currency]],'Currency'!A:B,2,FALSE)</f>
        <v>4.8</v>
      </c>
      <c r="W3675" s="5" t="str">
        <f>IF(Main[[#This Row],[Avg_Cost_USD]]&lt;10,"Low",
IF(Main[[#This Row],[Avg_Cost_USD]]&lt;=30,"Medium","High"))</f>
        <v>Low</v>
      </c>
    </row>
    <row r="3676" spans="1:23" x14ac:dyDescent="0.3">
      <c r="A3676">
        <v>310408</v>
      </c>
      <c r="B3676" t="s">
        <v>3172</v>
      </c>
      <c r="C3676">
        <v>1</v>
      </c>
      <c r="D3676" t="s">
        <v>54</v>
      </c>
      <c r="E3676" t="s">
        <v>96</v>
      </c>
      <c r="F3676">
        <v>77.252054999999999</v>
      </c>
      <c r="G3676">
        <v>28.548915900000001</v>
      </c>
      <c r="H3676" t="s">
        <v>287</v>
      </c>
      <c r="I3676" t="s">
        <v>19</v>
      </c>
      <c r="J3676" t="s">
        <v>57</v>
      </c>
      <c r="K3676" t="s">
        <v>57</v>
      </c>
      <c r="L3676" t="s">
        <v>57</v>
      </c>
      <c r="M3676" t="s">
        <v>57</v>
      </c>
      <c r="N3676">
        <v>1</v>
      </c>
      <c r="O3676">
        <v>38</v>
      </c>
      <c r="P3676">
        <v>400</v>
      </c>
      <c r="Q3676">
        <v>2.7</v>
      </c>
      <c r="R3676">
        <v>2018</v>
      </c>
      <c r="S3676">
        <v>11</v>
      </c>
      <c r="T3676">
        <v>18</v>
      </c>
      <c r="U3676" s="1">
        <v>43422</v>
      </c>
      <c r="V3676" s="5">
        <f>Main[[#This Row],[Average_Cost_for_two]] * VLOOKUP(Main[[#This Row],[Currency]],'Currency'!A:B,2,FALSE)</f>
        <v>4.8</v>
      </c>
      <c r="W3676" s="5" t="str">
        <f>IF(Main[[#This Row],[Avg_Cost_USD]]&lt;10,"Low",
IF(Main[[#This Row],[Avg_Cost_USD]]&lt;=30,"Medium","High"))</f>
        <v>Low</v>
      </c>
    </row>
    <row r="3677" spans="1:23" x14ac:dyDescent="0.3">
      <c r="A3677">
        <v>18332018</v>
      </c>
      <c r="B3677" t="s">
        <v>4236</v>
      </c>
      <c r="C3677">
        <v>1</v>
      </c>
      <c r="D3677" t="s">
        <v>54</v>
      </c>
      <c r="E3677" t="s">
        <v>1665</v>
      </c>
      <c r="F3677">
        <v>77.150230699999994</v>
      </c>
      <c r="G3677">
        <v>28.693959799999998</v>
      </c>
      <c r="H3677" t="s">
        <v>335</v>
      </c>
      <c r="I3677" t="s">
        <v>19</v>
      </c>
      <c r="J3677" t="s">
        <v>57</v>
      </c>
      <c r="K3677" t="s">
        <v>61</v>
      </c>
      <c r="L3677" t="s">
        <v>57</v>
      </c>
      <c r="M3677" t="s">
        <v>57</v>
      </c>
      <c r="N3677">
        <v>1</v>
      </c>
      <c r="O3677">
        <v>121</v>
      </c>
      <c r="P3677">
        <v>400</v>
      </c>
      <c r="Q3677">
        <v>3.8</v>
      </c>
      <c r="R3677">
        <v>2018</v>
      </c>
      <c r="S3677">
        <v>11</v>
      </c>
      <c r="T3677">
        <v>9</v>
      </c>
      <c r="U3677" s="1">
        <v>43413</v>
      </c>
      <c r="V3677" s="5">
        <f>Main[[#This Row],[Average_Cost_for_two]] * VLOOKUP(Main[[#This Row],[Currency]],'Currency'!A:B,2,FALSE)</f>
        <v>4.8</v>
      </c>
      <c r="W3677" s="5" t="str">
        <f>IF(Main[[#This Row],[Avg_Cost_USD]]&lt;10,"Low",
IF(Main[[#This Row],[Avg_Cost_USD]]&lt;=30,"Medium","High"))</f>
        <v>Low</v>
      </c>
    </row>
    <row r="3678" spans="1:23" x14ac:dyDescent="0.3">
      <c r="A3678">
        <v>306741</v>
      </c>
      <c r="B3678" t="s">
        <v>4237</v>
      </c>
      <c r="C3678">
        <v>1</v>
      </c>
      <c r="D3678" t="s">
        <v>54</v>
      </c>
      <c r="E3678" t="s">
        <v>73</v>
      </c>
      <c r="F3678">
        <v>77.081601300000003</v>
      </c>
      <c r="G3678">
        <v>28.598847800000001</v>
      </c>
      <c r="H3678" t="s">
        <v>303</v>
      </c>
      <c r="I3678" t="s">
        <v>19</v>
      </c>
      <c r="J3678" t="s">
        <v>57</v>
      </c>
      <c r="K3678" t="s">
        <v>57</v>
      </c>
      <c r="L3678" t="s">
        <v>57</v>
      </c>
      <c r="M3678" t="s">
        <v>57</v>
      </c>
      <c r="N3678">
        <v>1</v>
      </c>
      <c r="O3678">
        <v>4</v>
      </c>
      <c r="P3678">
        <v>400</v>
      </c>
      <c r="Q3678">
        <v>2.9</v>
      </c>
      <c r="R3678">
        <v>2016</v>
      </c>
      <c r="S3678">
        <v>11</v>
      </c>
      <c r="T3678">
        <v>1</v>
      </c>
      <c r="U3678" s="1">
        <v>42675</v>
      </c>
      <c r="V3678" s="5">
        <f>Main[[#This Row],[Average_Cost_for_two]] * VLOOKUP(Main[[#This Row],[Currency]],'Currency'!A:B,2,FALSE)</f>
        <v>4.8</v>
      </c>
      <c r="W3678" s="5" t="str">
        <f>IF(Main[[#This Row],[Avg_Cost_USD]]&lt;10,"Low",
IF(Main[[#This Row],[Avg_Cost_USD]]&lt;=30,"Medium","High"))</f>
        <v>Low</v>
      </c>
    </row>
    <row r="3679" spans="1:23" x14ac:dyDescent="0.3">
      <c r="A3679">
        <v>18435290</v>
      </c>
      <c r="B3679" t="s">
        <v>3969</v>
      </c>
      <c r="C3679">
        <v>1</v>
      </c>
      <c r="D3679" t="s">
        <v>54</v>
      </c>
      <c r="E3679" t="s">
        <v>295</v>
      </c>
      <c r="F3679">
        <v>77.162132</v>
      </c>
      <c r="G3679">
        <v>28.5921448</v>
      </c>
      <c r="H3679" t="s">
        <v>618</v>
      </c>
      <c r="I3679" t="s">
        <v>19</v>
      </c>
      <c r="J3679" t="s">
        <v>57</v>
      </c>
      <c r="K3679" t="s">
        <v>57</v>
      </c>
      <c r="L3679" t="s">
        <v>57</v>
      </c>
      <c r="M3679" t="s">
        <v>57</v>
      </c>
      <c r="N3679">
        <v>1</v>
      </c>
      <c r="O3679">
        <v>2</v>
      </c>
      <c r="P3679">
        <v>400</v>
      </c>
      <c r="Q3679">
        <v>1</v>
      </c>
      <c r="R3679">
        <v>2013</v>
      </c>
      <c r="S3679">
        <v>11</v>
      </c>
      <c r="T3679">
        <v>28</v>
      </c>
      <c r="U3679" s="1">
        <v>41606</v>
      </c>
      <c r="V3679" s="5">
        <f>Main[[#This Row],[Average_Cost_for_two]] * VLOOKUP(Main[[#This Row],[Currency]],'Currency'!A:B,2,FALSE)</f>
        <v>4.8</v>
      </c>
      <c r="W3679" s="5" t="str">
        <f>IF(Main[[#This Row],[Avg_Cost_USD]]&lt;10,"Low",
IF(Main[[#This Row],[Avg_Cost_USD]]&lt;=30,"Medium","High"))</f>
        <v>Low</v>
      </c>
    </row>
    <row r="3680" spans="1:23" x14ac:dyDescent="0.3">
      <c r="A3680">
        <v>18336183</v>
      </c>
      <c r="B3680" t="s">
        <v>4238</v>
      </c>
      <c r="C3680">
        <v>1</v>
      </c>
      <c r="D3680" t="s">
        <v>54</v>
      </c>
      <c r="E3680" t="s">
        <v>1679</v>
      </c>
      <c r="F3680">
        <v>77.101437230000002</v>
      </c>
      <c r="G3680">
        <v>28.668439809999999</v>
      </c>
      <c r="H3680" t="s">
        <v>596</v>
      </c>
      <c r="I3680" t="s">
        <v>19</v>
      </c>
      <c r="J3680" t="s">
        <v>57</v>
      </c>
      <c r="K3680" t="s">
        <v>61</v>
      </c>
      <c r="L3680" t="s">
        <v>57</v>
      </c>
      <c r="M3680" t="s">
        <v>57</v>
      </c>
      <c r="N3680">
        <v>1</v>
      </c>
      <c r="O3680">
        <v>63</v>
      </c>
      <c r="P3680">
        <v>400</v>
      </c>
      <c r="Q3680">
        <v>3.8</v>
      </c>
      <c r="R3680">
        <v>2012</v>
      </c>
      <c r="S3680">
        <v>11</v>
      </c>
      <c r="T3680">
        <v>3</v>
      </c>
      <c r="U3680" s="1">
        <v>41216</v>
      </c>
      <c r="V3680" s="5">
        <f>Main[[#This Row],[Average_Cost_for_two]] * VLOOKUP(Main[[#This Row],[Currency]],'Currency'!A:B,2,FALSE)</f>
        <v>4.8</v>
      </c>
      <c r="W3680" s="5" t="str">
        <f>IF(Main[[#This Row],[Avg_Cost_USD]]&lt;10,"Low",
IF(Main[[#This Row],[Avg_Cost_USD]]&lt;=30,"Medium","High"))</f>
        <v>Low</v>
      </c>
    </row>
    <row r="3681" spans="1:23" x14ac:dyDescent="0.3">
      <c r="A3681">
        <v>310630</v>
      </c>
      <c r="B3681" t="s">
        <v>4239</v>
      </c>
      <c r="C3681">
        <v>1</v>
      </c>
      <c r="D3681" t="s">
        <v>54</v>
      </c>
      <c r="E3681" t="s">
        <v>1679</v>
      </c>
      <c r="F3681">
        <v>77.108808100000005</v>
      </c>
      <c r="G3681">
        <v>28.6701078</v>
      </c>
      <c r="H3681" t="s">
        <v>410</v>
      </c>
      <c r="I3681" t="s">
        <v>19</v>
      </c>
      <c r="J3681" t="s">
        <v>57</v>
      </c>
      <c r="K3681" t="s">
        <v>61</v>
      </c>
      <c r="L3681" t="s">
        <v>57</v>
      </c>
      <c r="M3681" t="s">
        <v>57</v>
      </c>
      <c r="N3681">
        <v>1</v>
      </c>
      <c r="O3681">
        <v>43</v>
      </c>
      <c r="P3681">
        <v>400</v>
      </c>
      <c r="Q3681">
        <v>2.2000000000000002</v>
      </c>
      <c r="R3681">
        <v>2014</v>
      </c>
      <c r="S3681">
        <v>11</v>
      </c>
      <c r="T3681">
        <v>20</v>
      </c>
      <c r="U3681" s="1">
        <v>41963</v>
      </c>
      <c r="V3681" s="5">
        <f>Main[[#This Row],[Average_Cost_for_two]] * VLOOKUP(Main[[#This Row],[Currency]],'Currency'!A:B,2,FALSE)</f>
        <v>4.8</v>
      </c>
      <c r="W3681" s="5" t="str">
        <f>IF(Main[[#This Row],[Avg_Cost_USD]]&lt;10,"Low",
IF(Main[[#This Row],[Avg_Cost_USD]]&lt;=30,"Medium","High"))</f>
        <v>Low</v>
      </c>
    </row>
    <row r="3682" spans="1:23" x14ac:dyDescent="0.3">
      <c r="A3682">
        <v>18057827</v>
      </c>
      <c r="B3682" t="s">
        <v>4240</v>
      </c>
      <c r="C3682">
        <v>1</v>
      </c>
      <c r="D3682" t="s">
        <v>54</v>
      </c>
      <c r="E3682" t="s">
        <v>101</v>
      </c>
      <c r="F3682">
        <v>77.1417304</v>
      </c>
      <c r="G3682">
        <v>28.7052868</v>
      </c>
      <c r="H3682" t="s">
        <v>287</v>
      </c>
      <c r="I3682" t="s">
        <v>19</v>
      </c>
      <c r="J3682" t="s">
        <v>57</v>
      </c>
      <c r="K3682" t="s">
        <v>61</v>
      </c>
      <c r="L3682" t="s">
        <v>57</v>
      </c>
      <c r="M3682" t="s">
        <v>57</v>
      </c>
      <c r="N3682">
        <v>1</v>
      </c>
      <c r="O3682">
        <v>8</v>
      </c>
      <c r="P3682">
        <v>400</v>
      </c>
      <c r="Q3682">
        <v>2.7</v>
      </c>
      <c r="R3682">
        <v>2013</v>
      </c>
      <c r="S3682">
        <v>11</v>
      </c>
      <c r="T3682">
        <v>19</v>
      </c>
      <c r="U3682" s="1">
        <v>41597</v>
      </c>
      <c r="V3682" s="5">
        <f>Main[[#This Row],[Average_Cost_for_two]] * VLOOKUP(Main[[#This Row],[Currency]],'Currency'!A:B,2,FALSE)</f>
        <v>4.8</v>
      </c>
      <c r="W3682" s="5" t="str">
        <f>IF(Main[[#This Row],[Avg_Cost_USD]]&lt;10,"Low",
IF(Main[[#This Row],[Avg_Cost_USD]]&lt;=30,"Medium","High"))</f>
        <v>Low</v>
      </c>
    </row>
    <row r="3683" spans="1:23" x14ac:dyDescent="0.3">
      <c r="A3683">
        <v>3555</v>
      </c>
      <c r="B3683" t="s">
        <v>4241</v>
      </c>
      <c r="C3683">
        <v>1</v>
      </c>
      <c r="D3683" t="s">
        <v>54</v>
      </c>
      <c r="E3683" t="s">
        <v>143</v>
      </c>
      <c r="F3683">
        <v>77.186338599999999</v>
      </c>
      <c r="G3683">
        <v>28.541890800000001</v>
      </c>
      <c r="H3683" t="s">
        <v>287</v>
      </c>
      <c r="I3683" t="s">
        <v>19</v>
      </c>
      <c r="J3683" t="s">
        <v>57</v>
      </c>
      <c r="K3683" t="s">
        <v>57</v>
      </c>
      <c r="L3683" t="s">
        <v>57</v>
      </c>
      <c r="M3683" t="s">
        <v>57</v>
      </c>
      <c r="N3683">
        <v>1</v>
      </c>
      <c r="O3683">
        <v>3</v>
      </c>
      <c r="P3683">
        <v>400</v>
      </c>
      <c r="Q3683">
        <v>1</v>
      </c>
      <c r="R3683">
        <v>2017</v>
      </c>
      <c r="S3683">
        <v>11</v>
      </c>
      <c r="T3683">
        <v>1</v>
      </c>
      <c r="U3683" s="1">
        <v>43040</v>
      </c>
      <c r="V3683" s="5">
        <f>Main[[#This Row],[Average_Cost_for_two]] * VLOOKUP(Main[[#This Row],[Currency]],'Currency'!A:B,2,FALSE)</f>
        <v>4.8</v>
      </c>
      <c r="W3683" s="5" t="str">
        <f>IF(Main[[#This Row],[Avg_Cost_USD]]&lt;10,"Low",
IF(Main[[#This Row],[Avg_Cost_USD]]&lt;=30,"Medium","High"))</f>
        <v>Low</v>
      </c>
    </row>
    <row r="3684" spans="1:23" x14ac:dyDescent="0.3">
      <c r="A3684">
        <v>2364</v>
      </c>
      <c r="B3684" t="s">
        <v>4242</v>
      </c>
      <c r="C3684">
        <v>1</v>
      </c>
      <c r="D3684" t="s">
        <v>54</v>
      </c>
      <c r="E3684" t="s">
        <v>1087</v>
      </c>
      <c r="F3684">
        <v>77.120236899999995</v>
      </c>
      <c r="G3684">
        <v>28.639204500000002</v>
      </c>
      <c r="H3684" t="s">
        <v>335</v>
      </c>
      <c r="I3684" t="s">
        <v>19</v>
      </c>
      <c r="J3684" t="s">
        <v>57</v>
      </c>
      <c r="K3684" t="s">
        <v>57</v>
      </c>
      <c r="L3684" t="s">
        <v>57</v>
      </c>
      <c r="M3684" t="s">
        <v>57</v>
      </c>
      <c r="N3684">
        <v>1</v>
      </c>
      <c r="O3684">
        <v>49</v>
      </c>
      <c r="P3684">
        <v>400</v>
      </c>
      <c r="Q3684">
        <v>3.2</v>
      </c>
      <c r="R3684">
        <v>2012</v>
      </c>
      <c r="S3684">
        <v>11</v>
      </c>
      <c r="T3684">
        <v>25</v>
      </c>
      <c r="U3684" s="1">
        <v>41238</v>
      </c>
      <c r="V3684" s="5">
        <f>Main[[#This Row],[Average_Cost_for_two]] * VLOOKUP(Main[[#This Row],[Currency]],'Currency'!A:B,2,FALSE)</f>
        <v>4.8</v>
      </c>
      <c r="W3684" s="5" t="str">
        <f>IF(Main[[#This Row],[Avg_Cost_USD]]&lt;10,"Low",
IF(Main[[#This Row],[Avg_Cost_USD]]&lt;=30,"Medium","High"))</f>
        <v>Low</v>
      </c>
    </row>
    <row r="3685" spans="1:23" x14ac:dyDescent="0.3">
      <c r="A3685">
        <v>1158</v>
      </c>
      <c r="B3685" t="s">
        <v>3955</v>
      </c>
      <c r="C3685">
        <v>1</v>
      </c>
      <c r="D3685" t="s">
        <v>54</v>
      </c>
      <c r="E3685" t="s">
        <v>1087</v>
      </c>
      <c r="F3685">
        <v>77.120075</v>
      </c>
      <c r="G3685">
        <v>28.6480502</v>
      </c>
      <c r="H3685" t="s">
        <v>508</v>
      </c>
      <c r="I3685" t="s">
        <v>19</v>
      </c>
      <c r="J3685" t="s">
        <v>57</v>
      </c>
      <c r="K3685" t="s">
        <v>61</v>
      </c>
      <c r="L3685" t="s">
        <v>57</v>
      </c>
      <c r="M3685" t="s">
        <v>57</v>
      </c>
      <c r="N3685">
        <v>1</v>
      </c>
      <c r="O3685">
        <v>122</v>
      </c>
      <c r="P3685">
        <v>400</v>
      </c>
      <c r="Q3685">
        <v>3.9</v>
      </c>
      <c r="R3685">
        <v>2012</v>
      </c>
      <c r="S3685">
        <v>11</v>
      </c>
      <c r="T3685">
        <v>14</v>
      </c>
      <c r="U3685" s="1">
        <v>41227</v>
      </c>
      <c r="V3685" s="5">
        <f>Main[[#This Row],[Average_Cost_for_two]] * VLOOKUP(Main[[#This Row],[Currency]],'Currency'!A:B,2,FALSE)</f>
        <v>4.8</v>
      </c>
      <c r="W3685" s="5" t="str">
        <f>IF(Main[[#This Row],[Avg_Cost_USD]]&lt;10,"Low",
IF(Main[[#This Row],[Avg_Cost_USD]]&lt;=30,"Medium","High"))</f>
        <v>Low</v>
      </c>
    </row>
    <row r="3686" spans="1:23" x14ac:dyDescent="0.3">
      <c r="A3686">
        <v>9253</v>
      </c>
      <c r="B3686" t="s">
        <v>3980</v>
      </c>
      <c r="C3686">
        <v>1</v>
      </c>
      <c r="D3686" t="s">
        <v>54</v>
      </c>
      <c r="E3686" t="s">
        <v>1718</v>
      </c>
      <c r="F3686">
        <v>77.114153200000004</v>
      </c>
      <c r="G3686">
        <v>28.734507799999999</v>
      </c>
      <c r="H3686" t="s">
        <v>832</v>
      </c>
      <c r="I3686" t="s">
        <v>19</v>
      </c>
      <c r="J3686" t="s">
        <v>57</v>
      </c>
      <c r="K3686" t="s">
        <v>57</v>
      </c>
      <c r="L3686" t="s">
        <v>57</v>
      </c>
      <c r="M3686" t="s">
        <v>57</v>
      </c>
      <c r="N3686">
        <v>1</v>
      </c>
      <c r="O3686">
        <v>75</v>
      </c>
      <c r="P3686">
        <v>400</v>
      </c>
      <c r="Q3686">
        <v>3.5</v>
      </c>
      <c r="R3686">
        <v>2015</v>
      </c>
      <c r="S3686">
        <v>11</v>
      </c>
      <c r="T3686">
        <v>19</v>
      </c>
      <c r="U3686" s="1">
        <v>42327</v>
      </c>
      <c r="V3686" s="5">
        <f>Main[[#This Row],[Average_Cost_for_two]] * VLOOKUP(Main[[#This Row],[Currency]],'Currency'!A:B,2,FALSE)</f>
        <v>4.8</v>
      </c>
      <c r="W3686" s="5" t="str">
        <f>IF(Main[[#This Row],[Avg_Cost_USD]]&lt;10,"Low",
IF(Main[[#This Row],[Avg_Cost_USD]]&lt;=30,"Medium","High"))</f>
        <v>Low</v>
      </c>
    </row>
    <row r="3687" spans="1:23" x14ac:dyDescent="0.3">
      <c r="A3687">
        <v>18361271</v>
      </c>
      <c r="B3687" t="s">
        <v>4243</v>
      </c>
      <c r="C3687">
        <v>1</v>
      </c>
      <c r="D3687" t="s">
        <v>54</v>
      </c>
      <c r="E3687" t="s">
        <v>1093</v>
      </c>
      <c r="F3687">
        <v>0</v>
      </c>
      <c r="G3687">
        <v>0</v>
      </c>
      <c r="H3687" t="s">
        <v>1871</v>
      </c>
      <c r="I3687" t="s">
        <v>19</v>
      </c>
      <c r="J3687" t="s">
        <v>57</v>
      </c>
      <c r="K3687" t="s">
        <v>57</v>
      </c>
      <c r="L3687" t="s">
        <v>57</v>
      </c>
      <c r="M3687" t="s">
        <v>57</v>
      </c>
      <c r="N3687">
        <v>1</v>
      </c>
      <c r="O3687">
        <v>7</v>
      </c>
      <c r="P3687">
        <v>400</v>
      </c>
      <c r="Q3687">
        <v>3</v>
      </c>
      <c r="R3687">
        <v>2013</v>
      </c>
      <c r="S3687">
        <v>11</v>
      </c>
      <c r="T3687">
        <v>19</v>
      </c>
      <c r="U3687" s="1">
        <v>41597</v>
      </c>
      <c r="V3687" s="5">
        <f>Main[[#This Row],[Average_Cost_for_two]] * VLOOKUP(Main[[#This Row],[Currency]],'Currency'!A:B,2,FALSE)</f>
        <v>4.8</v>
      </c>
      <c r="W3687" s="5" t="str">
        <f>IF(Main[[#This Row],[Avg_Cost_USD]]&lt;10,"Low",
IF(Main[[#This Row],[Avg_Cost_USD]]&lt;=30,"Medium","High"))</f>
        <v>Low</v>
      </c>
    </row>
    <row r="3688" spans="1:23" x14ac:dyDescent="0.3">
      <c r="A3688">
        <v>18424971</v>
      </c>
      <c r="B3688" t="s">
        <v>4244</v>
      </c>
      <c r="C3688">
        <v>1</v>
      </c>
      <c r="D3688" t="s">
        <v>54</v>
      </c>
      <c r="E3688" t="s">
        <v>1093</v>
      </c>
      <c r="F3688">
        <v>77.198570840000002</v>
      </c>
      <c r="G3688">
        <v>28.560692679999999</v>
      </c>
      <c r="H3688" t="s">
        <v>339</v>
      </c>
      <c r="I3688" t="s">
        <v>19</v>
      </c>
      <c r="J3688" t="s">
        <v>57</v>
      </c>
      <c r="K3688" t="s">
        <v>57</v>
      </c>
      <c r="L3688" t="s">
        <v>57</v>
      </c>
      <c r="M3688" t="s">
        <v>57</v>
      </c>
      <c r="N3688">
        <v>1</v>
      </c>
      <c r="O3688">
        <v>8</v>
      </c>
      <c r="P3688">
        <v>400</v>
      </c>
      <c r="Q3688">
        <v>3.1</v>
      </c>
      <c r="R3688">
        <v>2018</v>
      </c>
      <c r="S3688">
        <v>11</v>
      </c>
      <c r="T3688">
        <v>3</v>
      </c>
      <c r="U3688" s="1">
        <v>43407</v>
      </c>
      <c r="V3688" s="5">
        <f>Main[[#This Row],[Average_Cost_for_two]] * VLOOKUP(Main[[#This Row],[Currency]],'Currency'!A:B,2,FALSE)</f>
        <v>4.8</v>
      </c>
      <c r="W3688" s="5" t="str">
        <f>IF(Main[[#This Row],[Avg_Cost_USD]]&lt;10,"Low",
IF(Main[[#This Row],[Avg_Cost_USD]]&lt;=30,"Medium","High"))</f>
        <v>Low</v>
      </c>
    </row>
    <row r="3689" spans="1:23" x14ac:dyDescent="0.3">
      <c r="A3689">
        <v>18291208</v>
      </c>
      <c r="B3689" t="s">
        <v>4245</v>
      </c>
      <c r="C3689">
        <v>1</v>
      </c>
      <c r="D3689" t="s">
        <v>54</v>
      </c>
      <c r="E3689" t="s">
        <v>1093</v>
      </c>
      <c r="F3689">
        <v>0</v>
      </c>
      <c r="G3689">
        <v>0</v>
      </c>
      <c r="H3689" t="s">
        <v>347</v>
      </c>
      <c r="I3689" t="s">
        <v>19</v>
      </c>
      <c r="J3689" t="s">
        <v>57</v>
      </c>
      <c r="K3689" t="s">
        <v>57</v>
      </c>
      <c r="L3689" t="s">
        <v>57</v>
      </c>
      <c r="M3689" t="s">
        <v>57</v>
      </c>
      <c r="N3689">
        <v>1</v>
      </c>
      <c r="O3689">
        <v>2</v>
      </c>
      <c r="P3689">
        <v>400</v>
      </c>
      <c r="Q3689">
        <v>1</v>
      </c>
      <c r="R3689">
        <v>2010</v>
      </c>
      <c r="S3689">
        <v>11</v>
      </c>
      <c r="T3689">
        <v>13</v>
      </c>
      <c r="U3689" s="1">
        <v>40495</v>
      </c>
      <c r="V3689" s="5">
        <f>Main[[#This Row],[Average_Cost_for_two]] * VLOOKUP(Main[[#This Row],[Currency]],'Currency'!A:B,2,FALSE)</f>
        <v>4.8</v>
      </c>
      <c r="W3689" s="5" t="str">
        <f>IF(Main[[#This Row],[Avg_Cost_USD]]&lt;10,"Low",
IF(Main[[#This Row],[Avg_Cost_USD]]&lt;=30,"Medium","High"))</f>
        <v>Low</v>
      </c>
    </row>
    <row r="3690" spans="1:23" x14ac:dyDescent="0.3">
      <c r="A3690">
        <v>307409</v>
      </c>
      <c r="B3690" t="s">
        <v>4246</v>
      </c>
      <c r="C3690">
        <v>1</v>
      </c>
      <c r="D3690" t="s">
        <v>54</v>
      </c>
      <c r="E3690" t="s">
        <v>147</v>
      </c>
      <c r="F3690">
        <v>77.286835300000007</v>
      </c>
      <c r="G3690">
        <v>28.533632699999998</v>
      </c>
      <c r="H3690" t="s">
        <v>339</v>
      </c>
      <c r="I3690" t="s">
        <v>19</v>
      </c>
      <c r="J3690" t="s">
        <v>57</v>
      </c>
      <c r="K3690" t="s">
        <v>57</v>
      </c>
      <c r="L3690" t="s">
        <v>57</v>
      </c>
      <c r="M3690" t="s">
        <v>57</v>
      </c>
      <c r="N3690">
        <v>1</v>
      </c>
      <c r="O3690">
        <v>40</v>
      </c>
      <c r="P3690">
        <v>400</v>
      </c>
      <c r="Q3690">
        <v>3.5</v>
      </c>
      <c r="R3690">
        <v>2012</v>
      </c>
      <c r="S3690">
        <v>11</v>
      </c>
      <c r="T3690">
        <v>10</v>
      </c>
      <c r="U3690" s="1">
        <v>41223</v>
      </c>
      <c r="V3690" s="5">
        <f>Main[[#This Row],[Average_Cost_for_two]] * VLOOKUP(Main[[#This Row],[Currency]],'Currency'!A:B,2,FALSE)</f>
        <v>4.8</v>
      </c>
      <c r="W3690" s="5" t="str">
        <f>IF(Main[[#This Row],[Avg_Cost_USD]]&lt;10,"Low",
IF(Main[[#This Row],[Avg_Cost_USD]]&lt;=30,"Medium","High"))</f>
        <v>Low</v>
      </c>
    </row>
    <row r="3691" spans="1:23" x14ac:dyDescent="0.3">
      <c r="A3691">
        <v>18372279</v>
      </c>
      <c r="B3691" t="s">
        <v>4247</v>
      </c>
      <c r="C3691">
        <v>1</v>
      </c>
      <c r="D3691" t="s">
        <v>54</v>
      </c>
      <c r="E3691" t="s">
        <v>147</v>
      </c>
      <c r="F3691">
        <v>77.288432099999994</v>
      </c>
      <c r="G3691">
        <v>28.529367100000002</v>
      </c>
      <c r="H3691" t="s">
        <v>289</v>
      </c>
      <c r="I3691" t="s">
        <v>19</v>
      </c>
      <c r="J3691" t="s">
        <v>57</v>
      </c>
      <c r="K3691" t="s">
        <v>61</v>
      </c>
      <c r="L3691" t="s">
        <v>57</v>
      </c>
      <c r="M3691" t="s">
        <v>57</v>
      </c>
      <c r="N3691">
        <v>1</v>
      </c>
      <c r="O3691">
        <v>8</v>
      </c>
      <c r="P3691">
        <v>400</v>
      </c>
      <c r="Q3691">
        <v>2.4</v>
      </c>
      <c r="R3691">
        <v>2017</v>
      </c>
      <c r="S3691">
        <v>11</v>
      </c>
      <c r="T3691">
        <v>21</v>
      </c>
      <c r="U3691" s="1">
        <v>43060</v>
      </c>
      <c r="V3691" s="5">
        <f>Main[[#This Row],[Average_Cost_for_two]] * VLOOKUP(Main[[#This Row],[Currency]],'Currency'!A:B,2,FALSE)</f>
        <v>4.8</v>
      </c>
      <c r="W3691" s="5" t="str">
        <f>IF(Main[[#This Row],[Avg_Cost_USD]]&lt;10,"Low",
IF(Main[[#This Row],[Avg_Cost_USD]]&lt;=30,"Medium","High"))</f>
        <v>Low</v>
      </c>
    </row>
    <row r="3692" spans="1:23" x14ac:dyDescent="0.3">
      <c r="A3692">
        <v>18349937</v>
      </c>
      <c r="B3692" t="s">
        <v>3969</v>
      </c>
      <c r="C3692">
        <v>1</v>
      </c>
      <c r="D3692" t="s">
        <v>54</v>
      </c>
      <c r="E3692" t="s">
        <v>1350</v>
      </c>
      <c r="F3692">
        <v>77.196815700000002</v>
      </c>
      <c r="G3692">
        <v>28.546526499999999</v>
      </c>
      <c r="H3692" t="s">
        <v>618</v>
      </c>
      <c r="I3692" t="s">
        <v>19</v>
      </c>
      <c r="J3692" t="s">
        <v>57</v>
      </c>
      <c r="K3692" t="s">
        <v>57</v>
      </c>
      <c r="L3692" t="s">
        <v>57</v>
      </c>
      <c r="M3692" t="s">
        <v>57</v>
      </c>
      <c r="N3692">
        <v>1</v>
      </c>
      <c r="O3692">
        <v>18</v>
      </c>
      <c r="P3692">
        <v>400</v>
      </c>
      <c r="Q3692">
        <v>3.6</v>
      </c>
      <c r="R3692">
        <v>2015</v>
      </c>
      <c r="S3692">
        <v>11</v>
      </c>
      <c r="T3692">
        <v>21</v>
      </c>
      <c r="U3692" s="1">
        <v>42329</v>
      </c>
      <c r="V3692" s="5">
        <f>Main[[#This Row],[Average_Cost_for_two]] * VLOOKUP(Main[[#This Row],[Currency]],'Currency'!A:B,2,FALSE)</f>
        <v>4.8</v>
      </c>
      <c r="W3692" s="5" t="str">
        <f>IF(Main[[#This Row],[Avg_Cost_USD]]&lt;10,"Low",
IF(Main[[#This Row],[Avg_Cost_USD]]&lt;=30,"Medium","High"))</f>
        <v>Low</v>
      </c>
    </row>
    <row r="3693" spans="1:23" x14ac:dyDescent="0.3">
      <c r="A3693">
        <v>310689</v>
      </c>
      <c r="B3693" t="s">
        <v>4248</v>
      </c>
      <c r="C3693">
        <v>1</v>
      </c>
      <c r="D3693" t="s">
        <v>54</v>
      </c>
      <c r="E3693" t="s">
        <v>532</v>
      </c>
      <c r="F3693">
        <v>77.296479750000003</v>
      </c>
      <c r="G3693">
        <v>28.669639740000001</v>
      </c>
      <c r="H3693" t="s">
        <v>369</v>
      </c>
      <c r="I3693" t="s">
        <v>19</v>
      </c>
      <c r="J3693" t="s">
        <v>57</v>
      </c>
      <c r="K3693" t="s">
        <v>57</v>
      </c>
      <c r="L3693" t="s">
        <v>57</v>
      </c>
      <c r="M3693" t="s">
        <v>57</v>
      </c>
      <c r="N3693">
        <v>1</v>
      </c>
      <c r="O3693">
        <v>9</v>
      </c>
      <c r="P3693">
        <v>400</v>
      </c>
      <c r="Q3693">
        <v>3</v>
      </c>
      <c r="R3693">
        <v>2014</v>
      </c>
      <c r="S3693">
        <v>11</v>
      </c>
      <c r="T3693">
        <v>23</v>
      </c>
      <c r="U3693" s="1">
        <v>41966</v>
      </c>
      <c r="V3693" s="5">
        <f>Main[[#This Row],[Average_Cost_for_two]] * VLOOKUP(Main[[#This Row],[Currency]],'Currency'!A:B,2,FALSE)</f>
        <v>4.8</v>
      </c>
      <c r="W3693" s="5" t="str">
        <f>IF(Main[[#This Row],[Avg_Cost_USD]]&lt;10,"Low",
IF(Main[[#This Row],[Avg_Cost_USD]]&lt;=30,"Medium","High"))</f>
        <v>Low</v>
      </c>
    </row>
    <row r="3694" spans="1:23" x14ac:dyDescent="0.3">
      <c r="A3694">
        <v>18203182</v>
      </c>
      <c r="B3694" t="s">
        <v>4249</v>
      </c>
      <c r="C3694">
        <v>1</v>
      </c>
      <c r="D3694" t="s">
        <v>54</v>
      </c>
      <c r="E3694" t="s">
        <v>678</v>
      </c>
      <c r="F3694">
        <v>77.033231599999993</v>
      </c>
      <c r="G3694">
        <v>28.6188173</v>
      </c>
      <c r="H3694" t="s">
        <v>3485</v>
      </c>
      <c r="I3694" t="s">
        <v>19</v>
      </c>
      <c r="J3694" t="s">
        <v>57</v>
      </c>
      <c r="K3694" t="s">
        <v>61</v>
      </c>
      <c r="L3694" t="s">
        <v>57</v>
      </c>
      <c r="M3694" t="s">
        <v>57</v>
      </c>
      <c r="N3694">
        <v>1</v>
      </c>
      <c r="O3694">
        <v>6</v>
      </c>
      <c r="P3694">
        <v>400</v>
      </c>
      <c r="Q3694">
        <v>2.7</v>
      </c>
      <c r="R3694">
        <v>2015</v>
      </c>
      <c r="S3694">
        <v>11</v>
      </c>
      <c r="T3694">
        <v>21</v>
      </c>
      <c r="U3694" s="1">
        <v>42329</v>
      </c>
      <c r="V3694" s="5">
        <f>Main[[#This Row],[Average_Cost_for_two]] * VLOOKUP(Main[[#This Row],[Currency]],'Currency'!A:B,2,FALSE)</f>
        <v>4.8</v>
      </c>
      <c r="W3694" s="5" t="str">
        <f>IF(Main[[#This Row],[Avg_Cost_USD]]&lt;10,"Low",
IF(Main[[#This Row],[Avg_Cost_USD]]&lt;=30,"Medium","High"))</f>
        <v>Low</v>
      </c>
    </row>
    <row r="3695" spans="1:23" x14ac:dyDescent="0.3">
      <c r="A3695">
        <v>304243</v>
      </c>
      <c r="B3695" t="s">
        <v>4189</v>
      </c>
      <c r="C3695">
        <v>1</v>
      </c>
      <c r="D3695" t="s">
        <v>54</v>
      </c>
      <c r="E3695" t="s">
        <v>2171</v>
      </c>
      <c r="F3695">
        <v>77.198159360000005</v>
      </c>
      <c r="G3695">
        <v>28.53744768</v>
      </c>
      <c r="H3695" t="s">
        <v>315</v>
      </c>
      <c r="I3695" t="s">
        <v>19</v>
      </c>
      <c r="J3695" t="s">
        <v>57</v>
      </c>
      <c r="K3695" t="s">
        <v>61</v>
      </c>
      <c r="L3695" t="s">
        <v>57</v>
      </c>
      <c r="M3695" t="s">
        <v>57</v>
      </c>
      <c r="N3695">
        <v>1</v>
      </c>
      <c r="O3695">
        <v>64</v>
      </c>
      <c r="P3695">
        <v>400</v>
      </c>
      <c r="Q3695">
        <v>2.7</v>
      </c>
      <c r="R3695">
        <v>2018</v>
      </c>
      <c r="S3695">
        <v>10</v>
      </c>
      <c r="T3695">
        <v>28</v>
      </c>
      <c r="U3695" s="1">
        <v>43401</v>
      </c>
      <c r="V3695" s="5">
        <f>Main[[#This Row],[Average_Cost_for_two]] * VLOOKUP(Main[[#This Row],[Currency]],'Currency'!A:B,2,FALSE)</f>
        <v>4.8</v>
      </c>
      <c r="W3695" s="5" t="str">
        <f>IF(Main[[#This Row],[Avg_Cost_USD]]&lt;10,"Low",
IF(Main[[#This Row],[Avg_Cost_USD]]&lt;=30,"Medium","High"))</f>
        <v>Low</v>
      </c>
    </row>
    <row r="3696" spans="1:23" x14ac:dyDescent="0.3">
      <c r="A3696">
        <v>3370</v>
      </c>
      <c r="B3696" t="s">
        <v>3980</v>
      </c>
      <c r="C3696">
        <v>1</v>
      </c>
      <c r="D3696" t="s">
        <v>54</v>
      </c>
      <c r="E3696" t="s">
        <v>2326</v>
      </c>
      <c r="F3696">
        <v>77.117726899999994</v>
      </c>
      <c r="G3696">
        <v>28.700332199999998</v>
      </c>
      <c r="H3696" t="s">
        <v>4015</v>
      </c>
      <c r="I3696" t="s">
        <v>19</v>
      </c>
      <c r="J3696" t="s">
        <v>57</v>
      </c>
      <c r="K3696" t="s">
        <v>57</v>
      </c>
      <c r="L3696" t="s">
        <v>57</v>
      </c>
      <c r="M3696" t="s">
        <v>57</v>
      </c>
      <c r="N3696">
        <v>1</v>
      </c>
      <c r="O3696">
        <v>167</v>
      </c>
      <c r="P3696">
        <v>400</v>
      </c>
      <c r="Q3696">
        <v>3.4</v>
      </c>
      <c r="R3696">
        <v>2010</v>
      </c>
      <c r="S3696">
        <v>10</v>
      </c>
      <c r="T3696">
        <v>21</v>
      </c>
      <c r="U3696" s="1">
        <v>40472</v>
      </c>
      <c r="V3696" s="5">
        <f>Main[[#This Row],[Average_Cost_for_two]] * VLOOKUP(Main[[#This Row],[Currency]],'Currency'!A:B,2,FALSE)</f>
        <v>4.8</v>
      </c>
      <c r="W3696" s="5" t="str">
        <f>IF(Main[[#This Row],[Avg_Cost_USD]]&lt;10,"Low",
IF(Main[[#This Row],[Avg_Cost_USD]]&lt;=30,"Medium","High"))</f>
        <v>Low</v>
      </c>
    </row>
    <row r="3697" spans="1:23" x14ac:dyDescent="0.3">
      <c r="A3697">
        <v>312444</v>
      </c>
      <c r="B3697" t="s">
        <v>507</v>
      </c>
      <c r="C3697">
        <v>1</v>
      </c>
      <c r="D3697" t="s">
        <v>54</v>
      </c>
      <c r="E3697" t="s">
        <v>284</v>
      </c>
      <c r="F3697">
        <v>77.306496600000003</v>
      </c>
      <c r="G3697">
        <v>28.659656099999999</v>
      </c>
      <c r="H3697" t="s">
        <v>508</v>
      </c>
      <c r="I3697" t="s">
        <v>19</v>
      </c>
      <c r="J3697" t="s">
        <v>57</v>
      </c>
      <c r="K3697" t="s">
        <v>61</v>
      </c>
      <c r="L3697" t="s">
        <v>57</v>
      </c>
      <c r="M3697" t="s">
        <v>57</v>
      </c>
      <c r="N3697">
        <v>1</v>
      </c>
      <c r="O3697">
        <v>12</v>
      </c>
      <c r="P3697">
        <v>400</v>
      </c>
      <c r="Q3697">
        <v>3.3</v>
      </c>
      <c r="R3697">
        <v>2015</v>
      </c>
      <c r="S3697">
        <v>10</v>
      </c>
      <c r="T3697">
        <v>11</v>
      </c>
      <c r="U3697" s="1">
        <v>42288</v>
      </c>
      <c r="V3697" s="5">
        <f>Main[[#This Row],[Average_Cost_for_two]] * VLOOKUP(Main[[#This Row],[Currency]],'Currency'!A:B,2,FALSE)</f>
        <v>4.8</v>
      </c>
      <c r="W3697" s="5" t="str">
        <f>IF(Main[[#This Row],[Avg_Cost_USD]]&lt;10,"Low",
IF(Main[[#This Row],[Avg_Cost_USD]]&lt;=30,"Medium","High"))</f>
        <v>Low</v>
      </c>
    </row>
    <row r="3698" spans="1:23" x14ac:dyDescent="0.3">
      <c r="A3698">
        <v>9267</v>
      </c>
      <c r="B3698" t="s">
        <v>3596</v>
      </c>
      <c r="C3698">
        <v>1</v>
      </c>
      <c r="D3698" t="s">
        <v>54</v>
      </c>
      <c r="E3698" t="s">
        <v>1858</v>
      </c>
      <c r="F3698">
        <v>77.163994439999996</v>
      </c>
      <c r="G3698">
        <v>28.55882222</v>
      </c>
      <c r="H3698" t="s">
        <v>410</v>
      </c>
      <c r="I3698" t="s">
        <v>19</v>
      </c>
      <c r="J3698" t="s">
        <v>57</v>
      </c>
      <c r="K3698" t="s">
        <v>57</v>
      </c>
      <c r="L3698" t="s">
        <v>57</v>
      </c>
      <c r="M3698" t="s">
        <v>57</v>
      </c>
      <c r="N3698">
        <v>1</v>
      </c>
      <c r="O3698">
        <v>7</v>
      </c>
      <c r="P3698">
        <v>400</v>
      </c>
      <c r="Q3698">
        <v>2.9</v>
      </c>
      <c r="R3698">
        <v>2010</v>
      </c>
      <c r="S3698">
        <v>10</v>
      </c>
      <c r="T3698">
        <v>10</v>
      </c>
      <c r="U3698" s="1">
        <v>40461</v>
      </c>
      <c r="V3698" s="5">
        <f>Main[[#This Row],[Average_Cost_for_two]] * VLOOKUP(Main[[#This Row],[Currency]],'Currency'!A:B,2,FALSE)</f>
        <v>4.8</v>
      </c>
      <c r="W3698" s="5" t="str">
        <f>IF(Main[[#This Row],[Avg_Cost_USD]]&lt;10,"Low",
IF(Main[[#This Row],[Avg_Cost_USD]]&lt;=30,"Medium","High"))</f>
        <v>Low</v>
      </c>
    </row>
    <row r="3699" spans="1:23" x14ac:dyDescent="0.3">
      <c r="A3699">
        <v>18144470</v>
      </c>
      <c r="B3699" t="s">
        <v>4250</v>
      </c>
      <c r="C3699">
        <v>1</v>
      </c>
      <c r="D3699" t="s">
        <v>54</v>
      </c>
      <c r="E3699" t="s">
        <v>117</v>
      </c>
      <c r="F3699">
        <v>77.222238000000004</v>
      </c>
      <c r="G3699">
        <v>28.702794699999998</v>
      </c>
      <c r="H3699" t="s">
        <v>2548</v>
      </c>
      <c r="I3699" t="s">
        <v>19</v>
      </c>
      <c r="J3699" t="s">
        <v>57</v>
      </c>
      <c r="K3699" t="s">
        <v>57</v>
      </c>
      <c r="L3699" t="s">
        <v>57</v>
      </c>
      <c r="M3699" t="s">
        <v>57</v>
      </c>
      <c r="N3699">
        <v>1</v>
      </c>
      <c r="O3699">
        <v>4</v>
      </c>
      <c r="P3699">
        <v>400</v>
      </c>
      <c r="Q3699">
        <v>3</v>
      </c>
      <c r="R3699">
        <v>2015</v>
      </c>
      <c r="S3699">
        <v>10</v>
      </c>
      <c r="T3699">
        <v>28</v>
      </c>
      <c r="U3699" s="1">
        <v>42305</v>
      </c>
      <c r="V3699" s="5">
        <f>Main[[#This Row],[Average_Cost_for_two]] * VLOOKUP(Main[[#This Row],[Currency]],'Currency'!A:B,2,FALSE)</f>
        <v>4.8</v>
      </c>
      <c r="W3699" s="5" t="str">
        <f>IF(Main[[#This Row],[Avg_Cost_USD]]&lt;10,"Low",
IF(Main[[#This Row],[Avg_Cost_USD]]&lt;=30,"Medium","High"))</f>
        <v>Low</v>
      </c>
    </row>
    <row r="3700" spans="1:23" x14ac:dyDescent="0.3">
      <c r="A3700">
        <v>6357</v>
      </c>
      <c r="B3700" t="s">
        <v>4251</v>
      </c>
      <c r="C3700">
        <v>1</v>
      </c>
      <c r="D3700" t="s">
        <v>54</v>
      </c>
      <c r="E3700" t="s">
        <v>400</v>
      </c>
      <c r="F3700">
        <v>77.229831200000007</v>
      </c>
      <c r="G3700">
        <v>28.630596799999999</v>
      </c>
      <c r="H3700" t="s">
        <v>289</v>
      </c>
      <c r="I3700" t="s">
        <v>19</v>
      </c>
      <c r="J3700" t="s">
        <v>57</v>
      </c>
      <c r="K3700" t="s">
        <v>61</v>
      </c>
      <c r="L3700" t="s">
        <v>57</v>
      </c>
      <c r="M3700" t="s">
        <v>57</v>
      </c>
      <c r="N3700">
        <v>1</v>
      </c>
      <c r="O3700">
        <v>89</v>
      </c>
      <c r="P3700">
        <v>400</v>
      </c>
      <c r="Q3700">
        <v>3.2</v>
      </c>
      <c r="R3700">
        <v>2018</v>
      </c>
      <c r="S3700">
        <v>10</v>
      </c>
      <c r="T3700">
        <v>17</v>
      </c>
      <c r="U3700" s="1">
        <v>43390</v>
      </c>
      <c r="V3700" s="5">
        <f>Main[[#This Row],[Average_Cost_for_two]] * VLOOKUP(Main[[#This Row],[Currency]],'Currency'!A:B,2,FALSE)</f>
        <v>4.8</v>
      </c>
      <c r="W3700" s="5" t="str">
        <f>IF(Main[[#This Row],[Avg_Cost_USD]]&lt;10,"Low",
IF(Main[[#This Row],[Avg_Cost_USD]]&lt;=30,"Medium","High"))</f>
        <v>Low</v>
      </c>
    </row>
    <row r="3701" spans="1:23" x14ac:dyDescent="0.3">
      <c r="A3701">
        <v>18237315</v>
      </c>
      <c r="B3701" t="s">
        <v>978</v>
      </c>
      <c r="C3701">
        <v>1</v>
      </c>
      <c r="D3701" t="s">
        <v>54</v>
      </c>
      <c r="E3701" t="s">
        <v>400</v>
      </c>
      <c r="F3701">
        <v>77.220352629999994</v>
      </c>
      <c r="G3701">
        <v>28.631465219999999</v>
      </c>
      <c r="H3701" t="s">
        <v>980</v>
      </c>
      <c r="I3701" t="s">
        <v>19</v>
      </c>
      <c r="J3701" t="s">
        <v>57</v>
      </c>
      <c r="K3701" t="s">
        <v>61</v>
      </c>
      <c r="L3701" t="s">
        <v>57</v>
      </c>
      <c r="M3701" t="s">
        <v>57</v>
      </c>
      <c r="N3701">
        <v>1</v>
      </c>
      <c r="O3701">
        <v>487</v>
      </c>
      <c r="P3701">
        <v>400</v>
      </c>
      <c r="Q3701">
        <v>3.9</v>
      </c>
      <c r="R3701">
        <v>2010</v>
      </c>
      <c r="S3701">
        <v>10</v>
      </c>
      <c r="T3701">
        <v>10</v>
      </c>
      <c r="U3701" s="1">
        <v>40461</v>
      </c>
      <c r="V3701" s="5">
        <f>Main[[#This Row],[Average_Cost_for_two]] * VLOOKUP(Main[[#This Row],[Currency]],'Currency'!A:B,2,FALSE)</f>
        <v>4.8</v>
      </c>
      <c r="W3701" s="5" t="str">
        <f>IF(Main[[#This Row],[Avg_Cost_USD]]&lt;10,"Low",
IF(Main[[#This Row],[Avg_Cost_USD]]&lt;=30,"Medium","High"))</f>
        <v>Low</v>
      </c>
    </row>
    <row r="3702" spans="1:23" x14ac:dyDescent="0.3">
      <c r="A3702">
        <v>18255138</v>
      </c>
      <c r="B3702" t="s">
        <v>3954</v>
      </c>
      <c r="C3702">
        <v>1</v>
      </c>
      <c r="D3702" t="s">
        <v>54</v>
      </c>
      <c r="E3702" t="s">
        <v>81</v>
      </c>
      <c r="F3702">
        <v>77.323752099999993</v>
      </c>
      <c r="G3702">
        <v>28.687787100000001</v>
      </c>
      <c r="H3702" t="s">
        <v>494</v>
      </c>
      <c r="I3702" t="s">
        <v>19</v>
      </c>
      <c r="J3702" t="s">
        <v>57</v>
      </c>
      <c r="K3702" t="s">
        <v>57</v>
      </c>
      <c r="L3702" t="s">
        <v>57</v>
      </c>
      <c r="M3702" t="s">
        <v>57</v>
      </c>
      <c r="N3702">
        <v>1</v>
      </c>
      <c r="O3702">
        <v>4</v>
      </c>
      <c r="P3702">
        <v>400</v>
      </c>
      <c r="Q3702">
        <v>3</v>
      </c>
      <c r="R3702">
        <v>2018</v>
      </c>
      <c r="S3702">
        <v>10</v>
      </c>
      <c r="T3702">
        <v>14</v>
      </c>
      <c r="U3702" s="1">
        <v>43387</v>
      </c>
      <c r="V3702" s="5">
        <f>Main[[#This Row],[Average_Cost_for_two]] * VLOOKUP(Main[[#This Row],[Currency]],'Currency'!A:B,2,FALSE)</f>
        <v>4.8</v>
      </c>
      <c r="W3702" s="5" t="str">
        <f>IF(Main[[#This Row],[Avg_Cost_USD]]&lt;10,"Low",
IF(Main[[#This Row],[Avg_Cost_USD]]&lt;=30,"Medium","High"))</f>
        <v>Low</v>
      </c>
    </row>
    <row r="3703" spans="1:23" x14ac:dyDescent="0.3">
      <c r="A3703">
        <v>18337927</v>
      </c>
      <c r="B3703" t="s">
        <v>3736</v>
      </c>
      <c r="C3703">
        <v>1</v>
      </c>
      <c r="D3703" t="s">
        <v>54</v>
      </c>
      <c r="E3703" t="s">
        <v>1254</v>
      </c>
      <c r="F3703">
        <v>77.21593738</v>
      </c>
      <c r="G3703">
        <v>28.528880879999999</v>
      </c>
      <c r="H3703" t="s">
        <v>315</v>
      </c>
      <c r="I3703" t="s">
        <v>19</v>
      </c>
      <c r="J3703" t="s">
        <v>57</v>
      </c>
      <c r="K3703" t="s">
        <v>57</v>
      </c>
      <c r="L3703" t="s">
        <v>57</v>
      </c>
      <c r="M3703" t="s">
        <v>57</v>
      </c>
      <c r="N3703">
        <v>1</v>
      </c>
      <c r="O3703">
        <v>71</v>
      </c>
      <c r="P3703">
        <v>400</v>
      </c>
      <c r="Q3703">
        <v>4.0999999999999996</v>
      </c>
      <c r="R3703">
        <v>2010</v>
      </c>
      <c r="S3703">
        <v>10</v>
      </c>
      <c r="T3703">
        <v>19</v>
      </c>
      <c r="U3703" s="1">
        <v>40470</v>
      </c>
      <c r="V3703" s="5">
        <f>Main[[#This Row],[Average_Cost_for_two]] * VLOOKUP(Main[[#This Row],[Currency]],'Currency'!A:B,2,FALSE)</f>
        <v>4.8</v>
      </c>
      <c r="W3703" s="5" t="str">
        <f>IF(Main[[#This Row],[Avg_Cost_USD]]&lt;10,"Low",
IF(Main[[#This Row],[Avg_Cost_USD]]&lt;=30,"Medium","High"))</f>
        <v>Low</v>
      </c>
    </row>
    <row r="3704" spans="1:23" x14ac:dyDescent="0.3">
      <c r="A3704">
        <v>2436</v>
      </c>
      <c r="B3704" t="s">
        <v>3972</v>
      </c>
      <c r="C3704">
        <v>1</v>
      </c>
      <c r="D3704" t="s">
        <v>54</v>
      </c>
      <c r="E3704" t="s">
        <v>1476</v>
      </c>
      <c r="F3704">
        <v>77.15598</v>
      </c>
      <c r="G3704">
        <v>28.542494000000001</v>
      </c>
      <c r="H3704" t="s">
        <v>1221</v>
      </c>
      <c r="I3704" t="s">
        <v>19</v>
      </c>
      <c r="J3704" t="s">
        <v>57</v>
      </c>
      <c r="K3704" t="s">
        <v>61</v>
      </c>
      <c r="L3704" t="s">
        <v>57</v>
      </c>
      <c r="M3704" t="s">
        <v>57</v>
      </c>
      <c r="N3704">
        <v>1</v>
      </c>
      <c r="O3704">
        <v>360</v>
      </c>
      <c r="P3704">
        <v>400</v>
      </c>
      <c r="Q3704">
        <v>3.9</v>
      </c>
      <c r="R3704">
        <v>2016</v>
      </c>
      <c r="S3704">
        <v>10</v>
      </c>
      <c r="T3704">
        <v>24</v>
      </c>
      <c r="U3704" s="1">
        <v>42667</v>
      </c>
      <c r="V3704" s="5">
        <f>Main[[#This Row],[Average_Cost_for_two]] * VLOOKUP(Main[[#This Row],[Currency]],'Currency'!A:B,2,FALSE)</f>
        <v>4.8</v>
      </c>
      <c r="W3704" s="5" t="str">
        <f>IF(Main[[#This Row],[Avg_Cost_USD]]&lt;10,"Low",
IF(Main[[#This Row],[Avg_Cost_USD]]&lt;=30,"Medium","High"))</f>
        <v>Low</v>
      </c>
    </row>
    <row r="3705" spans="1:23" x14ac:dyDescent="0.3">
      <c r="A3705">
        <v>302478</v>
      </c>
      <c r="B3705" t="s">
        <v>4252</v>
      </c>
      <c r="C3705">
        <v>1</v>
      </c>
      <c r="D3705" t="s">
        <v>54</v>
      </c>
      <c r="E3705" t="s">
        <v>1126</v>
      </c>
      <c r="F3705">
        <v>77.234183700000003</v>
      </c>
      <c r="G3705">
        <v>28.551072099999999</v>
      </c>
      <c r="H3705" t="s">
        <v>339</v>
      </c>
      <c r="I3705" t="s">
        <v>19</v>
      </c>
      <c r="J3705" t="s">
        <v>57</v>
      </c>
      <c r="K3705" t="s">
        <v>57</v>
      </c>
      <c r="L3705" t="s">
        <v>57</v>
      </c>
      <c r="M3705" t="s">
        <v>57</v>
      </c>
      <c r="N3705">
        <v>1</v>
      </c>
      <c r="O3705">
        <v>116</v>
      </c>
      <c r="P3705">
        <v>400</v>
      </c>
      <c r="Q3705">
        <v>3.8</v>
      </c>
      <c r="R3705">
        <v>2015</v>
      </c>
      <c r="S3705">
        <v>10</v>
      </c>
      <c r="T3705">
        <v>2</v>
      </c>
      <c r="U3705" s="1">
        <v>42279</v>
      </c>
      <c r="V3705" s="5">
        <f>Main[[#This Row],[Average_Cost_for_two]] * VLOOKUP(Main[[#This Row],[Currency]],'Currency'!A:B,2,FALSE)</f>
        <v>4.8</v>
      </c>
      <c r="W3705" s="5" t="str">
        <f>IF(Main[[#This Row],[Avg_Cost_USD]]&lt;10,"Low",
IF(Main[[#This Row],[Avg_Cost_USD]]&lt;=30,"Medium","High"))</f>
        <v>Low</v>
      </c>
    </row>
    <row r="3706" spans="1:23" x14ac:dyDescent="0.3">
      <c r="A3706">
        <v>18361758</v>
      </c>
      <c r="B3706" t="s">
        <v>3969</v>
      </c>
      <c r="C3706">
        <v>1</v>
      </c>
      <c r="D3706" t="s">
        <v>54</v>
      </c>
      <c r="E3706" t="s">
        <v>197</v>
      </c>
      <c r="F3706">
        <v>77.204137500000002</v>
      </c>
      <c r="G3706">
        <v>28.695646</v>
      </c>
      <c r="H3706" t="s">
        <v>618</v>
      </c>
      <c r="I3706" t="s">
        <v>19</v>
      </c>
      <c r="J3706" t="s">
        <v>57</v>
      </c>
      <c r="K3706" t="s">
        <v>57</v>
      </c>
      <c r="L3706" t="s">
        <v>57</v>
      </c>
      <c r="M3706" t="s">
        <v>57</v>
      </c>
      <c r="N3706">
        <v>1</v>
      </c>
      <c r="O3706">
        <v>5</v>
      </c>
      <c r="P3706">
        <v>400</v>
      </c>
      <c r="Q3706">
        <v>3</v>
      </c>
      <c r="R3706">
        <v>2018</v>
      </c>
      <c r="S3706">
        <v>10</v>
      </c>
      <c r="T3706">
        <v>2</v>
      </c>
      <c r="U3706" s="1">
        <v>43375</v>
      </c>
      <c r="V3706" s="5">
        <f>Main[[#This Row],[Average_Cost_for_two]] * VLOOKUP(Main[[#This Row],[Currency]],'Currency'!A:B,2,FALSE)</f>
        <v>4.8</v>
      </c>
      <c r="W3706" s="5" t="str">
        <f>IF(Main[[#This Row],[Avg_Cost_USD]]&lt;10,"Low",
IF(Main[[#This Row],[Avg_Cost_USD]]&lt;=30,"Medium","High"))</f>
        <v>Low</v>
      </c>
    </row>
    <row r="3707" spans="1:23" x14ac:dyDescent="0.3">
      <c r="A3707">
        <v>18377928</v>
      </c>
      <c r="B3707" t="s">
        <v>4253</v>
      </c>
      <c r="C3707">
        <v>1</v>
      </c>
      <c r="D3707" t="s">
        <v>54</v>
      </c>
      <c r="E3707" t="s">
        <v>171</v>
      </c>
      <c r="F3707">
        <v>77.303060200000004</v>
      </c>
      <c r="G3707">
        <v>28.635190999999999</v>
      </c>
      <c r="H3707" t="s">
        <v>289</v>
      </c>
      <c r="I3707" t="s">
        <v>19</v>
      </c>
      <c r="J3707" t="s">
        <v>57</v>
      </c>
      <c r="K3707" t="s">
        <v>57</v>
      </c>
      <c r="L3707" t="s">
        <v>57</v>
      </c>
      <c r="M3707" t="s">
        <v>57</v>
      </c>
      <c r="N3707">
        <v>1</v>
      </c>
      <c r="O3707">
        <v>1</v>
      </c>
      <c r="P3707">
        <v>400</v>
      </c>
      <c r="Q3707">
        <v>1</v>
      </c>
      <c r="R3707">
        <v>2010</v>
      </c>
      <c r="S3707">
        <v>10</v>
      </c>
      <c r="T3707">
        <v>2</v>
      </c>
      <c r="U3707" s="1">
        <v>40453</v>
      </c>
      <c r="V3707" s="5">
        <f>Main[[#This Row],[Average_Cost_for_two]] * VLOOKUP(Main[[#This Row],[Currency]],'Currency'!A:B,2,FALSE)</f>
        <v>4.8</v>
      </c>
      <c r="W3707" s="5" t="str">
        <f>IF(Main[[#This Row],[Avg_Cost_USD]]&lt;10,"Low",
IF(Main[[#This Row],[Avg_Cost_USD]]&lt;=30,"Medium","High"))</f>
        <v>Low</v>
      </c>
    </row>
    <row r="3708" spans="1:23" x14ac:dyDescent="0.3">
      <c r="A3708">
        <v>18455615</v>
      </c>
      <c r="B3708" t="s">
        <v>4254</v>
      </c>
      <c r="C3708">
        <v>1</v>
      </c>
      <c r="D3708" t="s">
        <v>54</v>
      </c>
      <c r="E3708" t="s">
        <v>1674</v>
      </c>
      <c r="F3708">
        <v>77.108767900000004</v>
      </c>
      <c r="G3708">
        <v>28.613407299999999</v>
      </c>
      <c r="H3708" t="s">
        <v>419</v>
      </c>
      <c r="I3708" t="s">
        <v>19</v>
      </c>
      <c r="J3708" t="s">
        <v>57</v>
      </c>
      <c r="K3708" t="s">
        <v>57</v>
      </c>
      <c r="L3708" t="s">
        <v>57</v>
      </c>
      <c r="M3708" t="s">
        <v>57</v>
      </c>
      <c r="N3708">
        <v>1</v>
      </c>
      <c r="O3708">
        <v>5</v>
      </c>
      <c r="P3708">
        <v>400</v>
      </c>
      <c r="Q3708">
        <v>3.2</v>
      </c>
      <c r="R3708">
        <v>2014</v>
      </c>
      <c r="S3708">
        <v>10</v>
      </c>
      <c r="T3708">
        <v>8</v>
      </c>
      <c r="U3708" s="1">
        <v>41920</v>
      </c>
      <c r="V3708" s="5">
        <f>Main[[#This Row],[Average_Cost_for_two]] * VLOOKUP(Main[[#This Row],[Currency]],'Currency'!A:B,2,FALSE)</f>
        <v>4.8</v>
      </c>
      <c r="W3708" s="5" t="str">
        <f>IF(Main[[#This Row],[Avg_Cost_USD]]&lt;10,"Low",
IF(Main[[#This Row],[Avg_Cost_USD]]&lt;=30,"Medium","High"))</f>
        <v>Low</v>
      </c>
    </row>
    <row r="3709" spans="1:23" x14ac:dyDescent="0.3">
      <c r="A3709">
        <v>18452403</v>
      </c>
      <c r="B3709" t="s">
        <v>4255</v>
      </c>
      <c r="C3709">
        <v>1</v>
      </c>
      <c r="D3709" t="s">
        <v>54</v>
      </c>
      <c r="E3709" t="s">
        <v>270</v>
      </c>
      <c r="F3709">
        <v>77.241548100000003</v>
      </c>
      <c r="G3709">
        <v>28.555178900000001</v>
      </c>
      <c r="H3709" t="s">
        <v>287</v>
      </c>
      <c r="I3709" t="s">
        <v>19</v>
      </c>
      <c r="J3709" t="s">
        <v>57</v>
      </c>
      <c r="K3709" t="s">
        <v>57</v>
      </c>
      <c r="L3709" t="s">
        <v>57</v>
      </c>
      <c r="M3709" t="s">
        <v>57</v>
      </c>
      <c r="N3709">
        <v>1</v>
      </c>
      <c r="O3709">
        <v>1</v>
      </c>
      <c r="P3709">
        <v>400</v>
      </c>
      <c r="Q3709">
        <v>1</v>
      </c>
      <c r="R3709">
        <v>2014</v>
      </c>
      <c r="S3709">
        <v>10</v>
      </c>
      <c r="T3709">
        <v>7</v>
      </c>
      <c r="U3709" s="1">
        <v>41919</v>
      </c>
      <c r="V3709" s="5">
        <f>Main[[#This Row],[Average_Cost_for_two]] * VLOOKUP(Main[[#This Row],[Currency]],'Currency'!A:B,2,FALSE)</f>
        <v>4.8</v>
      </c>
      <c r="W3709" s="5" t="str">
        <f>IF(Main[[#This Row],[Avg_Cost_USD]]&lt;10,"Low",
IF(Main[[#This Row],[Avg_Cost_USD]]&lt;=30,"Medium","High"))</f>
        <v>Low</v>
      </c>
    </row>
    <row r="3710" spans="1:23" x14ac:dyDescent="0.3">
      <c r="A3710">
        <v>312728</v>
      </c>
      <c r="B3710" t="s">
        <v>507</v>
      </c>
      <c r="C3710">
        <v>1</v>
      </c>
      <c r="D3710" t="s">
        <v>54</v>
      </c>
      <c r="E3710" t="s">
        <v>926</v>
      </c>
      <c r="F3710">
        <v>77.258148000000006</v>
      </c>
      <c r="G3710">
        <v>28.540130000000001</v>
      </c>
      <c r="H3710" t="s">
        <v>508</v>
      </c>
      <c r="I3710" t="s">
        <v>19</v>
      </c>
      <c r="J3710" t="s">
        <v>57</v>
      </c>
      <c r="K3710" t="s">
        <v>61</v>
      </c>
      <c r="L3710" t="s">
        <v>57</v>
      </c>
      <c r="M3710" t="s">
        <v>57</v>
      </c>
      <c r="N3710">
        <v>1</v>
      </c>
      <c r="O3710">
        <v>17</v>
      </c>
      <c r="P3710">
        <v>400</v>
      </c>
      <c r="Q3710">
        <v>3.2</v>
      </c>
      <c r="R3710">
        <v>2010</v>
      </c>
      <c r="S3710">
        <v>10</v>
      </c>
      <c r="T3710">
        <v>18</v>
      </c>
      <c r="U3710" s="1">
        <v>40469</v>
      </c>
      <c r="V3710" s="5">
        <f>Main[[#This Row],[Average_Cost_for_two]] * VLOOKUP(Main[[#This Row],[Currency]],'Currency'!A:B,2,FALSE)</f>
        <v>4.8</v>
      </c>
      <c r="W3710" s="5" t="str">
        <f>IF(Main[[#This Row],[Avg_Cost_USD]]&lt;10,"Low",
IF(Main[[#This Row],[Avg_Cost_USD]]&lt;=30,"Medium","High"))</f>
        <v>Low</v>
      </c>
    </row>
    <row r="3711" spans="1:23" x14ac:dyDescent="0.3">
      <c r="A3711">
        <v>305293</v>
      </c>
      <c r="B3711" t="s">
        <v>4256</v>
      </c>
      <c r="C3711">
        <v>1</v>
      </c>
      <c r="D3711" t="s">
        <v>54</v>
      </c>
      <c r="E3711" t="s">
        <v>926</v>
      </c>
      <c r="F3711">
        <v>77.255394350000003</v>
      </c>
      <c r="G3711">
        <v>28.54166043</v>
      </c>
      <c r="H3711" t="s">
        <v>335</v>
      </c>
      <c r="I3711" t="s">
        <v>19</v>
      </c>
      <c r="J3711" t="s">
        <v>57</v>
      </c>
      <c r="K3711" t="s">
        <v>61</v>
      </c>
      <c r="L3711" t="s">
        <v>57</v>
      </c>
      <c r="M3711" t="s">
        <v>57</v>
      </c>
      <c r="N3711">
        <v>1</v>
      </c>
      <c r="O3711">
        <v>80</v>
      </c>
      <c r="P3711">
        <v>400</v>
      </c>
      <c r="Q3711">
        <v>3.4</v>
      </c>
      <c r="R3711">
        <v>2012</v>
      </c>
      <c r="S3711">
        <v>10</v>
      </c>
      <c r="T3711">
        <v>9</v>
      </c>
      <c r="U3711" s="1">
        <v>41191</v>
      </c>
      <c r="V3711" s="5">
        <f>Main[[#This Row],[Average_Cost_for_two]] * VLOOKUP(Main[[#This Row],[Currency]],'Currency'!A:B,2,FALSE)</f>
        <v>4.8</v>
      </c>
      <c r="W3711" s="5" t="str">
        <f>IF(Main[[#This Row],[Avg_Cost_USD]]&lt;10,"Low",
IF(Main[[#This Row],[Avg_Cost_USD]]&lt;=30,"Medium","High"))</f>
        <v>Low</v>
      </c>
    </row>
    <row r="3712" spans="1:23" x14ac:dyDescent="0.3">
      <c r="A3712">
        <v>18416860</v>
      </c>
      <c r="B3712" t="s">
        <v>3980</v>
      </c>
      <c r="C3712">
        <v>1</v>
      </c>
      <c r="D3712" t="s">
        <v>54</v>
      </c>
      <c r="E3712" t="s">
        <v>396</v>
      </c>
      <c r="F3712">
        <v>0</v>
      </c>
      <c r="G3712">
        <v>0</v>
      </c>
      <c r="H3712" t="s">
        <v>4257</v>
      </c>
      <c r="I3712" t="s">
        <v>19</v>
      </c>
      <c r="J3712" t="s">
        <v>57</v>
      </c>
      <c r="K3712" t="s">
        <v>57</v>
      </c>
      <c r="L3712" t="s">
        <v>57</v>
      </c>
      <c r="M3712" t="s">
        <v>57</v>
      </c>
      <c r="N3712">
        <v>1</v>
      </c>
      <c r="O3712">
        <v>10</v>
      </c>
      <c r="P3712">
        <v>400</v>
      </c>
      <c r="Q3712">
        <v>3.1</v>
      </c>
      <c r="R3712">
        <v>2015</v>
      </c>
      <c r="S3712">
        <v>10</v>
      </c>
      <c r="T3712">
        <v>24</v>
      </c>
      <c r="U3712" s="1">
        <v>42301</v>
      </c>
      <c r="V3712" s="5">
        <f>Main[[#This Row],[Average_Cost_for_two]] * VLOOKUP(Main[[#This Row],[Currency]],'Currency'!A:B,2,FALSE)</f>
        <v>4.8</v>
      </c>
      <c r="W3712" s="5" t="str">
        <f>IF(Main[[#This Row],[Avg_Cost_USD]]&lt;10,"Low",
IF(Main[[#This Row],[Avg_Cost_USD]]&lt;=30,"Medium","High"))</f>
        <v>Low</v>
      </c>
    </row>
    <row r="3713" spans="1:23" x14ac:dyDescent="0.3">
      <c r="A3713">
        <v>18198463</v>
      </c>
      <c r="B3713" t="s">
        <v>4258</v>
      </c>
      <c r="C3713">
        <v>1</v>
      </c>
      <c r="D3713" t="s">
        <v>54</v>
      </c>
      <c r="E3713" t="s">
        <v>173</v>
      </c>
      <c r="F3713">
        <v>77.188734409999995</v>
      </c>
      <c r="G3713">
        <v>28.643629700000002</v>
      </c>
      <c r="H3713" t="s">
        <v>505</v>
      </c>
      <c r="I3713" t="s">
        <v>19</v>
      </c>
      <c r="J3713" t="s">
        <v>57</v>
      </c>
      <c r="K3713" t="s">
        <v>61</v>
      </c>
      <c r="L3713" t="s">
        <v>57</v>
      </c>
      <c r="M3713" t="s">
        <v>57</v>
      </c>
      <c r="N3713">
        <v>1</v>
      </c>
      <c r="O3713">
        <v>36</v>
      </c>
      <c r="P3713">
        <v>400</v>
      </c>
      <c r="Q3713">
        <v>3.4</v>
      </c>
      <c r="R3713">
        <v>2014</v>
      </c>
      <c r="S3713">
        <v>10</v>
      </c>
      <c r="T3713">
        <v>3</v>
      </c>
      <c r="U3713" s="1">
        <v>41915</v>
      </c>
      <c r="V3713" s="5">
        <f>Main[[#This Row],[Average_Cost_for_two]] * VLOOKUP(Main[[#This Row],[Currency]],'Currency'!A:B,2,FALSE)</f>
        <v>4.8</v>
      </c>
      <c r="W3713" s="5" t="str">
        <f>IF(Main[[#This Row],[Avg_Cost_USD]]&lt;10,"Low",
IF(Main[[#This Row],[Avg_Cost_USD]]&lt;=30,"Medium","High"))</f>
        <v>Low</v>
      </c>
    </row>
    <row r="3714" spans="1:23" x14ac:dyDescent="0.3">
      <c r="A3714">
        <v>3772</v>
      </c>
      <c r="B3714" t="s">
        <v>4259</v>
      </c>
      <c r="C3714">
        <v>1</v>
      </c>
      <c r="D3714" t="s">
        <v>54</v>
      </c>
      <c r="E3714" t="s">
        <v>126</v>
      </c>
      <c r="F3714">
        <v>77.281536900000006</v>
      </c>
      <c r="G3714">
        <v>28.6592597</v>
      </c>
      <c r="H3714" t="s">
        <v>628</v>
      </c>
      <c r="I3714" t="s">
        <v>19</v>
      </c>
      <c r="J3714" t="s">
        <v>57</v>
      </c>
      <c r="K3714" t="s">
        <v>57</v>
      </c>
      <c r="L3714" t="s">
        <v>57</v>
      </c>
      <c r="M3714" t="s">
        <v>57</v>
      </c>
      <c r="N3714">
        <v>1</v>
      </c>
      <c r="O3714">
        <v>16</v>
      </c>
      <c r="P3714">
        <v>400</v>
      </c>
      <c r="Q3714">
        <v>3</v>
      </c>
      <c r="R3714">
        <v>2016</v>
      </c>
      <c r="S3714">
        <v>10</v>
      </c>
      <c r="T3714">
        <v>20</v>
      </c>
      <c r="U3714" s="1">
        <v>42663</v>
      </c>
      <c r="V3714" s="5">
        <f>Main[[#This Row],[Average_Cost_for_two]] * VLOOKUP(Main[[#This Row],[Currency]],'Currency'!A:B,2,FALSE)</f>
        <v>4.8</v>
      </c>
      <c r="W3714" s="5" t="str">
        <f>IF(Main[[#This Row],[Avg_Cost_USD]]&lt;10,"Low",
IF(Main[[#This Row],[Avg_Cost_USD]]&lt;=30,"Medium","High"))</f>
        <v>Low</v>
      </c>
    </row>
    <row r="3715" spans="1:23" x14ac:dyDescent="0.3">
      <c r="A3715">
        <v>5727</v>
      </c>
      <c r="B3715" t="s">
        <v>3954</v>
      </c>
      <c r="C3715">
        <v>1</v>
      </c>
      <c r="D3715" t="s">
        <v>54</v>
      </c>
      <c r="E3715" t="s">
        <v>1401</v>
      </c>
      <c r="F3715">
        <v>77.226818800000004</v>
      </c>
      <c r="G3715">
        <v>28.583625699999999</v>
      </c>
      <c r="H3715" t="s">
        <v>494</v>
      </c>
      <c r="I3715" t="s">
        <v>19</v>
      </c>
      <c r="J3715" t="s">
        <v>57</v>
      </c>
      <c r="K3715" t="s">
        <v>57</v>
      </c>
      <c r="L3715" t="s">
        <v>57</v>
      </c>
      <c r="M3715" t="s">
        <v>57</v>
      </c>
      <c r="N3715">
        <v>1</v>
      </c>
      <c r="O3715">
        <v>10</v>
      </c>
      <c r="P3715">
        <v>400</v>
      </c>
      <c r="Q3715">
        <v>2.7</v>
      </c>
      <c r="R3715">
        <v>2018</v>
      </c>
      <c r="S3715">
        <v>10</v>
      </c>
      <c r="T3715">
        <v>27</v>
      </c>
      <c r="U3715" s="1">
        <v>43400</v>
      </c>
      <c r="V3715" s="5">
        <f>Main[[#This Row],[Average_Cost_for_two]] * VLOOKUP(Main[[#This Row],[Currency]],'Currency'!A:B,2,FALSE)</f>
        <v>4.8</v>
      </c>
      <c r="W3715" s="5" t="str">
        <f>IF(Main[[#This Row],[Avg_Cost_USD]]&lt;10,"Low",
IF(Main[[#This Row],[Avg_Cost_USD]]&lt;=30,"Medium","High"))</f>
        <v>Low</v>
      </c>
    </row>
    <row r="3716" spans="1:23" x14ac:dyDescent="0.3">
      <c r="A3716">
        <v>18471299</v>
      </c>
      <c r="B3716" t="s">
        <v>4260</v>
      </c>
      <c r="C3716">
        <v>1</v>
      </c>
      <c r="D3716" t="s">
        <v>54</v>
      </c>
      <c r="E3716" t="s">
        <v>990</v>
      </c>
      <c r="F3716">
        <v>77.218629000000007</v>
      </c>
      <c r="G3716">
        <v>28.534403000000001</v>
      </c>
      <c r="H3716" t="s">
        <v>335</v>
      </c>
      <c r="I3716" t="s">
        <v>19</v>
      </c>
      <c r="J3716" t="s">
        <v>57</v>
      </c>
      <c r="K3716" t="s">
        <v>57</v>
      </c>
      <c r="L3716" t="s">
        <v>57</v>
      </c>
      <c r="M3716" t="s">
        <v>57</v>
      </c>
      <c r="N3716">
        <v>1</v>
      </c>
      <c r="O3716">
        <v>14</v>
      </c>
      <c r="P3716">
        <v>400</v>
      </c>
      <c r="Q3716">
        <v>3.2</v>
      </c>
      <c r="R3716">
        <v>2016</v>
      </c>
      <c r="S3716">
        <v>10</v>
      </c>
      <c r="T3716">
        <v>24</v>
      </c>
      <c r="U3716" s="1">
        <v>42667</v>
      </c>
      <c r="V3716" s="5">
        <f>Main[[#This Row],[Average_Cost_for_two]] * VLOOKUP(Main[[#This Row],[Currency]],'Currency'!A:B,2,FALSE)</f>
        <v>4.8</v>
      </c>
      <c r="W3716" s="5" t="str">
        <f>IF(Main[[#This Row],[Avg_Cost_USD]]&lt;10,"Low",
IF(Main[[#This Row],[Avg_Cost_USD]]&lt;=30,"Medium","High"))</f>
        <v>Low</v>
      </c>
    </row>
    <row r="3717" spans="1:23" x14ac:dyDescent="0.3">
      <c r="A3717">
        <v>18396163</v>
      </c>
      <c r="B3717" t="s">
        <v>4261</v>
      </c>
      <c r="C3717">
        <v>1</v>
      </c>
      <c r="D3717" t="s">
        <v>54</v>
      </c>
      <c r="E3717" t="s">
        <v>66</v>
      </c>
      <c r="F3717">
        <v>77.216130000000007</v>
      </c>
      <c r="G3717">
        <v>28.712062199999998</v>
      </c>
      <c r="H3717" t="s">
        <v>287</v>
      </c>
      <c r="I3717" t="s">
        <v>19</v>
      </c>
      <c r="J3717" t="s">
        <v>57</v>
      </c>
      <c r="K3717" t="s">
        <v>57</v>
      </c>
      <c r="L3717" t="s">
        <v>57</v>
      </c>
      <c r="M3717" t="s">
        <v>57</v>
      </c>
      <c r="N3717">
        <v>1</v>
      </c>
      <c r="O3717">
        <v>14</v>
      </c>
      <c r="P3717">
        <v>400</v>
      </c>
      <c r="Q3717">
        <v>3.5</v>
      </c>
      <c r="R3717">
        <v>2017</v>
      </c>
      <c r="S3717">
        <v>10</v>
      </c>
      <c r="T3717">
        <v>18</v>
      </c>
      <c r="U3717" s="1">
        <v>43026</v>
      </c>
      <c r="V3717" s="5">
        <f>Main[[#This Row],[Average_Cost_for_two]] * VLOOKUP(Main[[#This Row],[Currency]],'Currency'!A:B,2,FALSE)</f>
        <v>4.8</v>
      </c>
      <c r="W3717" s="5" t="str">
        <f>IF(Main[[#This Row],[Avg_Cost_USD]]&lt;10,"Low",
IF(Main[[#This Row],[Avg_Cost_USD]]&lt;=30,"Medium","High"))</f>
        <v>Low</v>
      </c>
    </row>
    <row r="3718" spans="1:23" x14ac:dyDescent="0.3">
      <c r="A3718">
        <v>310328</v>
      </c>
      <c r="B3718" t="s">
        <v>4262</v>
      </c>
      <c r="C3718">
        <v>1</v>
      </c>
      <c r="D3718" t="s">
        <v>54</v>
      </c>
      <c r="E3718" t="s">
        <v>182</v>
      </c>
      <c r="F3718">
        <v>77.168613100000002</v>
      </c>
      <c r="G3718">
        <v>28.553128000000001</v>
      </c>
      <c r="H3718" t="s">
        <v>1025</v>
      </c>
      <c r="I3718" t="s">
        <v>19</v>
      </c>
      <c r="J3718" t="s">
        <v>57</v>
      </c>
      <c r="K3718" t="s">
        <v>57</v>
      </c>
      <c r="L3718" t="s">
        <v>57</v>
      </c>
      <c r="M3718" t="s">
        <v>57</v>
      </c>
      <c r="N3718">
        <v>1</v>
      </c>
      <c r="O3718">
        <v>27</v>
      </c>
      <c r="P3718">
        <v>400</v>
      </c>
      <c r="Q3718">
        <v>3.5</v>
      </c>
      <c r="R3718">
        <v>2010</v>
      </c>
      <c r="S3718">
        <v>10</v>
      </c>
      <c r="T3718">
        <v>18</v>
      </c>
      <c r="U3718" s="1">
        <v>40469</v>
      </c>
      <c r="V3718" s="5">
        <f>Main[[#This Row],[Average_Cost_for_two]] * VLOOKUP(Main[[#This Row],[Currency]],'Currency'!A:B,2,FALSE)</f>
        <v>4.8</v>
      </c>
      <c r="W3718" s="5" t="str">
        <f>IF(Main[[#This Row],[Avg_Cost_USD]]&lt;10,"Low",
IF(Main[[#This Row],[Avg_Cost_USD]]&lt;=30,"Medium","High"))</f>
        <v>Low</v>
      </c>
    </row>
    <row r="3719" spans="1:23" x14ac:dyDescent="0.3">
      <c r="A3719">
        <v>5368</v>
      </c>
      <c r="B3719" t="s">
        <v>4263</v>
      </c>
      <c r="C3719">
        <v>1</v>
      </c>
      <c r="D3719" t="s">
        <v>54</v>
      </c>
      <c r="E3719" t="s">
        <v>1665</v>
      </c>
      <c r="F3719">
        <v>77.149639800000003</v>
      </c>
      <c r="G3719">
        <v>28.6937797</v>
      </c>
      <c r="H3719" t="s">
        <v>4264</v>
      </c>
      <c r="I3719" t="s">
        <v>19</v>
      </c>
      <c r="J3719" t="s">
        <v>57</v>
      </c>
      <c r="K3719" t="s">
        <v>57</v>
      </c>
      <c r="L3719" t="s">
        <v>57</v>
      </c>
      <c r="M3719" t="s">
        <v>57</v>
      </c>
      <c r="N3719">
        <v>1</v>
      </c>
      <c r="O3719">
        <v>201</v>
      </c>
      <c r="P3719">
        <v>400</v>
      </c>
      <c r="Q3719">
        <v>3.8</v>
      </c>
      <c r="R3719">
        <v>2012</v>
      </c>
      <c r="S3719">
        <v>10</v>
      </c>
      <c r="T3719">
        <v>28</v>
      </c>
      <c r="U3719" s="1">
        <v>41210</v>
      </c>
      <c r="V3719" s="5">
        <f>Main[[#This Row],[Average_Cost_for_two]] * VLOOKUP(Main[[#This Row],[Currency]],'Currency'!A:B,2,FALSE)</f>
        <v>4.8</v>
      </c>
      <c r="W3719" s="5" t="str">
        <f>IF(Main[[#This Row],[Avg_Cost_USD]]&lt;10,"Low",
IF(Main[[#This Row],[Avg_Cost_USD]]&lt;=30,"Medium","High"))</f>
        <v>Low</v>
      </c>
    </row>
    <row r="3720" spans="1:23" x14ac:dyDescent="0.3">
      <c r="A3720">
        <v>18409188</v>
      </c>
      <c r="B3720" t="s">
        <v>4139</v>
      </c>
      <c r="C3720">
        <v>1</v>
      </c>
      <c r="D3720" t="s">
        <v>54</v>
      </c>
      <c r="E3720" t="s">
        <v>1081</v>
      </c>
      <c r="F3720">
        <v>77.213760089999994</v>
      </c>
      <c r="G3720">
        <v>28.644816680000002</v>
      </c>
      <c r="H3720" t="s">
        <v>4140</v>
      </c>
      <c r="I3720" t="s">
        <v>19</v>
      </c>
      <c r="J3720" t="s">
        <v>57</v>
      </c>
      <c r="K3720" t="s">
        <v>57</v>
      </c>
      <c r="L3720" t="s">
        <v>57</v>
      </c>
      <c r="M3720" t="s">
        <v>57</v>
      </c>
      <c r="N3720">
        <v>1</v>
      </c>
      <c r="O3720">
        <v>27</v>
      </c>
      <c r="P3720">
        <v>400</v>
      </c>
      <c r="Q3720">
        <v>3.5</v>
      </c>
      <c r="R3720">
        <v>2015</v>
      </c>
      <c r="S3720">
        <v>10</v>
      </c>
      <c r="T3720">
        <v>10</v>
      </c>
      <c r="U3720" s="1">
        <v>42287</v>
      </c>
      <c r="V3720" s="5">
        <f>Main[[#This Row],[Average_Cost_for_two]] * VLOOKUP(Main[[#This Row],[Currency]],'Currency'!A:B,2,FALSE)</f>
        <v>4.8</v>
      </c>
      <c r="W3720" s="5" t="str">
        <f>IF(Main[[#This Row],[Avg_Cost_USD]]&lt;10,"Low",
IF(Main[[#This Row],[Avg_Cost_USD]]&lt;=30,"Medium","High"))</f>
        <v>Low</v>
      </c>
    </row>
    <row r="3721" spans="1:23" x14ac:dyDescent="0.3">
      <c r="A3721">
        <v>5784</v>
      </c>
      <c r="B3721" t="s">
        <v>3955</v>
      </c>
      <c r="C3721">
        <v>1</v>
      </c>
      <c r="D3721" t="s">
        <v>54</v>
      </c>
      <c r="E3721" t="s">
        <v>1881</v>
      </c>
      <c r="F3721">
        <v>77.230028000000004</v>
      </c>
      <c r="G3721">
        <v>28.607993700000002</v>
      </c>
      <c r="H3721" t="s">
        <v>508</v>
      </c>
      <c r="I3721" t="s">
        <v>19</v>
      </c>
      <c r="J3721" t="s">
        <v>57</v>
      </c>
      <c r="K3721" t="s">
        <v>57</v>
      </c>
      <c r="L3721" t="s">
        <v>57</v>
      </c>
      <c r="M3721" t="s">
        <v>57</v>
      </c>
      <c r="N3721">
        <v>1</v>
      </c>
      <c r="O3721">
        <v>39</v>
      </c>
      <c r="P3721">
        <v>400</v>
      </c>
      <c r="Q3721">
        <v>3.3</v>
      </c>
      <c r="R3721">
        <v>2015</v>
      </c>
      <c r="S3721">
        <v>10</v>
      </c>
      <c r="T3721">
        <v>19</v>
      </c>
      <c r="U3721" s="1">
        <v>42296</v>
      </c>
      <c r="V3721" s="5">
        <f>Main[[#This Row],[Average_Cost_for_two]] * VLOOKUP(Main[[#This Row],[Currency]],'Currency'!A:B,2,FALSE)</f>
        <v>4.8</v>
      </c>
      <c r="W3721" s="5" t="str">
        <f>IF(Main[[#This Row],[Avg_Cost_USD]]&lt;10,"Low",
IF(Main[[#This Row],[Avg_Cost_USD]]&lt;=30,"Medium","High"))</f>
        <v>Low</v>
      </c>
    </row>
    <row r="3722" spans="1:23" x14ac:dyDescent="0.3">
      <c r="A3722">
        <v>5392</v>
      </c>
      <c r="B3722" t="s">
        <v>3258</v>
      </c>
      <c r="C3722">
        <v>1</v>
      </c>
      <c r="D3722" t="s">
        <v>54</v>
      </c>
      <c r="E3722" t="s">
        <v>101</v>
      </c>
      <c r="F3722">
        <v>77.135708100000002</v>
      </c>
      <c r="G3722">
        <v>28.6834858</v>
      </c>
      <c r="H3722" t="s">
        <v>289</v>
      </c>
      <c r="I3722" t="s">
        <v>19</v>
      </c>
      <c r="J3722" t="s">
        <v>57</v>
      </c>
      <c r="K3722" t="s">
        <v>57</v>
      </c>
      <c r="L3722" t="s">
        <v>57</v>
      </c>
      <c r="M3722" t="s">
        <v>57</v>
      </c>
      <c r="N3722">
        <v>1</v>
      </c>
      <c r="O3722">
        <v>110</v>
      </c>
      <c r="P3722">
        <v>400</v>
      </c>
      <c r="Q3722">
        <v>3.3</v>
      </c>
      <c r="R3722">
        <v>2012</v>
      </c>
      <c r="S3722">
        <v>10</v>
      </c>
      <c r="T3722">
        <v>8</v>
      </c>
      <c r="U3722" s="1">
        <v>41190</v>
      </c>
      <c r="V3722" s="5">
        <f>Main[[#This Row],[Average_Cost_for_two]] * VLOOKUP(Main[[#This Row],[Currency]],'Currency'!A:B,2,FALSE)</f>
        <v>4.8</v>
      </c>
      <c r="W3722" s="5" t="str">
        <f>IF(Main[[#This Row],[Avg_Cost_USD]]&lt;10,"Low",
IF(Main[[#This Row],[Avg_Cost_USD]]&lt;=30,"Medium","High"))</f>
        <v>Low</v>
      </c>
    </row>
    <row r="3723" spans="1:23" x14ac:dyDescent="0.3">
      <c r="A3723">
        <v>18414494</v>
      </c>
      <c r="B3723" t="s">
        <v>4265</v>
      </c>
      <c r="C3723">
        <v>1</v>
      </c>
      <c r="D3723" t="s">
        <v>54</v>
      </c>
      <c r="E3723" t="s">
        <v>143</v>
      </c>
      <c r="F3723">
        <v>77.182236000000003</v>
      </c>
      <c r="G3723">
        <v>28.536975999999999</v>
      </c>
      <c r="H3723" t="s">
        <v>289</v>
      </c>
      <c r="I3723" t="s">
        <v>19</v>
      </c>
      <c r="J3723" t="s">
        <v>57</v>
      </c>
      <c r="K3723" t="s">
        <v>57</v>
      </c>
      <c r="L3723" t="s">
        <v>57</v>
      </c>
      <c r="M3723" t="s">
        <v>57</v>
      </c>
      <c r="N3723">
        <v>1</v>
      </c>
      <c r="O3723">
        <v>1</v>
      </c>
      <c r="P3723">
        <v>400</v>
      </c>
      <c r="Q3723">
        <v>1</v>
      </c>
      <c r="R3723">
        <v>2012</v>
      </c>
      <c r="S3723">
        <v>10</v>
      </c>
      <c r="T3723">
        <v>13</v>
      </c>
      <c r="U3723" s="1">
        <v>41195</v>
      </c>
      <c r="V3723" s="5">
        <f>Main[[#This Row],[Average_Cost_for_two]] * VLOOKUP(Main[[#This Row],[Currency]],'Currency'!A:B,2,FALSE)</f>
        <v>4.8</v>
      </c>
      <c r="W3723" s="5" t="str">
        <f>IF(Main[[#This Row],[Avg_Cost_USD]]&lt;10,"Low",
IF(Main[[#This Row],[Avg_Cost_USD]]&lt;=30,"Medium","High"))</f>
        <v>Low</v>
      </c>
    </row>
    <row r="3724" spans="1:23" x14ac:dyDescent="0.3">
      <c r="A3724">
        <v>308054</v>
      </c>
      <c r="B3724" t="s">
        <v>906</v>
      </c>
      <c r="C3724">
        <v>1</v>
      </c>
      <c r="D3724" t="s">
        <v>54</v>
      </c>
      <c r="E3724" t="s">
        <v>996</v>
      </c>
      <c r="F3724">
        <v>77.185669899999994</v>
      </c>
      <c r="G3724">
        <v>28.641590600000001</v>
      </c>
      <c r="H3724" t="s">
        <v>733</v>
      </c>
      <c r="I3724" t="s">
        <v>19</v>
      </c>
      <c r="J3724" t="s">
        <v>57</v>
      </c>
      <c r="K3724" t="s">
        <v>61</v>
      </c>
      <c r="L3724" t="s">
        <v>57</v>
      </c>
      <c r="M3724" t="s">
        <v>57</v>
      </c>
      <c r="N3724">
        <v>1</v>
      </c>
      <c r="O3724">
        <v>107</v>
      </c>
      <c r="P3724">
        <v>400</v>
      </c>
      <c r="Q3724">
        <v>3.6</v>
      </c>
      <c r="R3724">
        <v>2015</v>
      </c>
      <c r="S3724">
        <v>10</v>
      </c>
      <c r="T3724">
        <v>6</v>
      </c>
      <c r="U3724" s="1">
        <v>42283</v>
      </c>
      <c r="V3724" s="5">
        <f>Main[[#This Row],[Average_Cost_for_two]] * VLOOKUP(Main[[#This Row],[Currency]],'Currency'!A:B,2,FALSE)</f>
        <v>4.8</v>
      </c>
      <c r="W3724" s="5" t="str">
        <f>IF(Main[[#This Row],[Avg_Cost_USD]]&lt;10,"Low",
IF(Main[[#This Row],[Avg_Cost_USD]]&lt;=30,"Medium","High"))</f>
        <v>Low</v>
      </c>
    </row>
    <row r="3725" spans="1:23" x14ac:dyDescent="0.3">
      <c r="A3725">
        <v>18485984</v>
      </c>
      <c r="B3725" t="s">
        <v>4266</v>
      </c>
      <c r="C3725">
        <v>1</v>
      </c>
      <c r="D3725" t="s">
        <v>54</v>
      </c>
      <c r="E3725" t="s">
        <v>1093</v>
      </c>
      <c r="F3725">
        <v>0</v>
      </c>
      <c r="G3725">
        <v>0</v>
      </c>
      <c r="H3725" t="s">
        <v>4267</v>
      </c>
      <c r="I3725" t="s">
        <v>19</v>
      </c>
      <c r="J3725" t="s">
        <v>57</v>
      </c>
      <c r="K3725" t="s">
        <v>57</v>
      </c>
      <c r="L3725" t="s">
        <v>57</v>
      </c>
      <c r="M3725" t="s">
        <v>57</v>
      </c>
      <c r="N3725">
        <v>1</v>
      </c>
      <c r="O3725">
        <v>1</v>
      </c>
      <c r="P3725">
        <v>400</v>
      </c>
      <c r="Q3725">
        <v>1</v>
      </c>
      <c r="R3725">
        <v>2012</v>
      </c>
      <c r="S3725">
        <v>10</v>
      </c>
      <c r="T3725">
        <v>10</v>
      </c>
      <c r="U3725" s="1">
        <v>41192</v>
      </c>
      <c r="V3725" s="5">
        <f>Main[[#This Row],[Average_Cost_for_two]] * VLOOKUP(Main[[#This Row],[Currency]],'Currency'!A:B,2,FALSE)</f>
        <v>4.8</v>
      </c>
      <c r="W3725" s="5" t="str">
        <f>IF(Main[[#This Row],[Avg_Cost_USD]]&lt;10,"Low",
IF(Main[[#This Row],[Avg_Cost_USD]]&lt;=30,"Medium","High"))</f>
        <v>Low</v>
      </c>
    </row>
    <row r="3726" spans="1:23" x14ac:dyDescent="0.3">
      <c r="A3726">
        <v>18442666</v>
      </c>
      <c r="B3726" t="s">
        <v>4268</v>
      </c>
      <c r="C3726">
        <v>1</v>
      </c>
      <c r="D3726" t="s">
        <v>54</v>
      </c>
      <c r="E3726" t="s">
        <v>164</v>
      </c>
      <c r="F3726">
        <v>77.162491500000002</v>
      </c>
      <c r="G3726">
        <v>28.706386200000001</v>
      </c>
      <c r="H3726" t="s">
        <v>511</v>
      </c>
      <c r="I3726" t="s">
        <v>19</v>
      </c>
      <c r="J3726" t="s">
        <v>57</v>
      </c>
      <c r="K3726" t="s">
        <v>57</v>
      </c>
      <c r="L3726" t="s">
        <v>57</v>
      </c>
      <c r="M3726" t="s">
        <v>57</v>
      </c>
      <c r="N3726">
        <v>1</v>
      </c>
      <c r="O3726">
        <v>4</v>
      </c>
      <c r="P3726">
        <v>400</v>
      </c>
      <c r="Q3726">
        <v>3.1</v>
      </c>
      <c r="R3726">
        <v>2018</v>
      </c>
      <c r="S3726">
        <v>10</v>
      </c>
      <c r="T3726">
        <v>1</v>
      </c>
      <c r="U3726" s="1">
        <v>43374</v>
      </c>
      <c r="V3726" s="5">
        <f>Main[[#This Row],[Average_Cost_for_two]] * VLOOKUP(Main[[#This Row],[Currency]],'Currency'!A:B,2,FALSE)</f>
        <v>4.8</v>
      </c>
      <c r="W3726" s="5" t="str">
        <f>IF(Main[[#This Row],[Avg_Cost_USD]]&lt;10,"Low",
IF(Main[[#This Row],[Avg_Cost_USD]]&lt;=30,"Medium","High"))</f>
        <v>Low</v>
      </c>
    </row>
    <row r="3727" spans="1:23" x14ac:dyDescent="0.3">
      <c r="A3727">
        <v>18325165</v>
      </c>
      <c r="B3727" t="s">
        <v>4269</v>
      </c>
      <c r="C3727">
        <v>1</v>
      </c>
      <c r="D3727" t="s">
        <v>54</v>
      </c>
      <c r="E3727" t="s">
        <v>77</v>
      </c>
      <c r="F3727">
        <v>77.307256870000003</v>
      </c>
      <c r="G3727">
        <v>28.590878719999999</v>
      </c>
      <c r="H3727" t="s">
        <v>505</v>
      </c>
      <c r="I3727" t="s">
        <v>19</v>
      </c>
      <c r="J3727" t="s">
        <v>57</v>
      </c>
      <c r="K3727" t="s">
        <v>61</v>
      </c>
      <c r="L3727" t="s">
        <v>57</v>
      </c>
      <c r="M3727" t="s">
        <v>57</v>
      </c>
      <c r="N3727">
        <v>1</v>
      </c>
      <c r="O3727">
        <v>32</v>
      </c>
      <c r="P3727">
        <v>400</v>
      </c>
      <c r="Q3727">
        <v>3.7</v>
      </c>
      <c r="R3727">
        <v>2018</v>
      </c>
      <c r="S3727">
        <v>10</v>
      </c>
      <c r="T3727">
        <v>18</v>
      </c>
      <c r="U3727" s="1">
        <v>43391</v>
      </c>
      <c r="V3727" s="5">
        <f>Main[[#This Row],[Average_Cost_for_two]] * VLOOKUP(Main[[#This Row],[Currency]],'Currency'!A:B,2,FALSE)</f>
        <v>4.8</v>
      </c>
      <c r="W3727" s="5" t="str">
        <f>IF(Main[[#This Row],[Avg_Cost_USD]]&lt;10,"Low",
IF(Main[[#This Row],[Avg_Cost_USD]]&lt;=30,"Medium","High"))</f>
        <v>Low</v>
      </c>
    </row>
    <row r="3728" spans="1:23" x14ac:dyDescent="0.3">
      <c r="A3728">
        <v>8508</v>
      </c>
      <c r="B3728" t="s">
        <v>3954</v>
      </c>
      <c r="C3728">
        <v>1</v>
      </c>
      <c r="D3728" t="s">
        <v>54</v>
      </c>
      <c r="E3728" t="s">
        <v>1248</v>
      </c>
      <c r="F3728">
        <v>77.079511100000005</v>
      </c>
      <c r="G3728">
        <v>28.6385334</v>
      </c>
      <c r="H3728" t="s">
        <v>494</v>
      </c>
      <c r="I3728" t="s">
        <v>19</v>
      </c>
      <c r="J3728" t="s">
        <v>57</v>
      </c>
      <c r="K3728" t="s">
        <v>57</v>
      </c>
      <c r="L3728" t="s">
        <v>57</v>
      </c>
      <c r="M3728" t="s">
        <v>57</v>
      </c>
      <c r="N3728">
        <v>1</v>
      </c>
      <c r="O3728">
        <v>17</v>
      </c>
      <c r="P3728">
        <v>400</v>
      </c>
      <c r="Q3728">
        <v>3.1</v>
      </c>
      <c r="R3728">
        <v>2016</v>
      </c>
      <c r="S3728">
        <v>10</v>
      </c>
      <c r="T3728">
        <v>15</v>
      </c>
      <c r="U3728" s="1">
        <v>42658</v>
      </c>
      <c r="V3728" s="5">
        <f>Main[[#This Row],[Average_Cost_for_two]] * VLOOKUP(Main[[#This Row],[Currency]],'Currency'!A:B,2,FALSE)</f>
        <v>4.8</v>
      </c>
      <c r="W3728" s="5" t="str">
        <f>IF(Main[[#This Row],[Avg_Cost_USD]]&lt;10,"Low",
IF(Main[[#This Row],[Avg_Cost_USD]]&lt;=30,"Medium","High"))</f>
        <v>Low</v>
      </c>
    </row>
    <row r="3729" spans="1:23" x14ac:dyDescent="0.3">
      <c r="A3729">
        <v>1305</v>
      </c>
      <c r="B3729" t="s">
        <v>4270</v>
      </c>
      <c r="C3729">
        <v>1</v>
      </c>
      <c r="D3729" t="s">
        <v>54</v>
      </c>
      <c r="E3729" t="s">
        <v>1248</v>
      </c>
      <c r="F3729">
        <v>77.070743699999994</v>
      </c>
      <c r="G3729">
        <v>28.64041091</v>
      </c>
      <c r="H3729" t="s">
        <v>350</v>
      </c>
      <c r="I3729" t="s">
        <v>19</v>
      </c>
      <c r="J3729" t="s">
        <v>57</v>
      </c>
      <c r="K3729" t="s">
        <v>57</v>
      </c>
      <c r="L3729" t="s">
        <v>57</v>
      </c>
      <c r="M3729" t="s">
        <v>57</v>
      </c>
      <c r="N3729">
        <v>1</v>
      </c>
      <c r="O3729">
        <v>37</v>
      </c>
      <c r="P3729">
        <v>400</v>
      </c>
      <c r="Q3729">
        <v>2.8</v>
      </c>
      <c r="R3729">
        <v>2015</v>
      </c>
      <c r="S3729">
        <v>10</v>
      </c>
      <c r="T3729">
        <v>4</v>
      </c>
      <c r="U3729" s="1">
        <v>42281</v>
      </c>
      <c r="V3729" s="5">
        <f>Main[[#This Row],[Average_Cost_for_two]] * VLOOKUP(Main[[#This Row],[Currency]],'Currency'!A:B,2,FALSE)</f>
        <v>4.8</v>
      </c>
      <c r="W3729" s="5" t="str">
        <f>IF(Main[[#This Row],[Avg_Cost_USD]]&lt;10,"Low",
IF(Main[[#This Row],[Avg_Cost_USD]]&lt;=30,"Medium","High"))</f>
        <v>Low</v>
      </c>
    </row>
    <row r="3730" spans="1:23" x14ac:dyDescent="0.3">
      <c r="A3730">
        <v>313093</v>
      </c>
      <c r="B3730" t="s">
        <v>4271</v>
      </c>
      <c r="C3730">
        <v>1</v>
      </c>
      <c r="D3730" t="s">
        <v>54</v>
      </c>
      <c r="E3730" t="s">
        <v>3345</v>
      </c>
      <c r="F3730">
        <v>77.1647873</v>
      </c>
      <c r="G3730">
        <v>28.6522346</v>
      </c>
      <c r="H3730" t="s">
        <v>410</v>
      </c>
      <c r="I3730" t="s">
        <v>19</v>
      </c>
      <c r="J3730" t="s">
        <v>57</v>
      </c>
      <c r="K3730" t="s">
        <v>61</v>
      </c>
      <c r="L3730" t="s">
        <v>57</v>
      </c>
      <c r="M3730" t="s">
        <v>57</v>
      </c>
      <c r="N3730">
        <v>1</v>
      </c>
      <c r="O3730">
        <v>491</v>
      </c>
      <c r="P3730">
        <v>400</v>
      </c>
      <c r="Q3730">
        <v>4.0999999999999996</v>
      </c>
      <c r="R3730">
        <v>2017</v>
      </c>
      <c r="S3730">
        <v>10</v>
      </c>
      <c r="T3730">
        <v>17</v>
      </c>
      <c r="U3730" s="1">
        <v>43025</v>
      </c>
      <c r="V3730" s="5">
        <f>Main[[#This Row],[Average_Cost_for_two]] * VLOOKUP(Main[[#This Row],[Currency]],'Currency'!A:B,2,FALSE)</f>
        <v>4.8</v>
      </c>
      <c r="W3730" s="5" t="str">
        <f>IF(Main[[#This Row],[Avg_Cost_USD]]&lt;10,"Low",
IF(Main[[#This Row],[Avg_Cost_USD]]&lt;=30,"Medium","High"))</f>
        <v>Low</v>
      </c>
    </row>
    <row r="3731" spans="1:23" x14ac:dyDescent="0.3">
      <c r="A3731">
        <v>311971</v>
      </c>
      <c r="B3731" t="s">
        <v>4272</v>
      </c>
      <c r="C3731">
        <v>1</v>
      </c>
      <c r="D3731" t="s">
        <v>54</v>
      </c>
      <c r="E3731" t="s">
        <v>681</v>
      </c>
      <c r="F3731">
        <v>77.206877500000004</v>
      </c>
      <c r="G3731">
        <v>28.559945500000001</v>
      </c>
      <c r="H3731" t="s">
        <v>335</v>
      </c>
      <c r="I3731" t="s">
        <v>19</v>
      </c>
      <c r="J3731" t="s">
        <v>57</v>
      </c>
      <c r="K3731" t="s">
        <v>57</v>
      </c>
      <c r="L3731" t="s">
        <v>57</v>
      </c>
      <c r="M3731" t="s">
        <v>57</v>
      </c>
      <c r="N3731">
        <v>1</v>
      </c>
      <c r="O3731">
        <v>9</v>
      </c>
      <c r="P3731">
        <v>400</v>
      </c>
      <c r="Q3731">
        <v>3.1</v>
      </c>
      <c r="R3731">
        <v>2012</v>
      </c>
      <c r="S3731">
        <v>10</v>
      </c>
      <c r="T3731">
        <v>24</v>
      </c>
      <c r="U3731" s="1">
        <v>41206</v>
      </c>
      <c r="V3731" s="5">
        <f>Main[[#This Row],[Average_Cost_for_two]] * VLOOKUP(Main[[#This Row],[Currency]],'Currency'!A:B,2,FALSE)</f>
        <v>4.8</v>
      </c>
      <c r="W3731" s="5" t="str">
        <f>IF(Main[[#This Row],[Avg_Cost_USD]]&lt;10,"Low",
IF(Main[[#This Row],[Avg_Cost_USD]]&lt;=30,"Medium","High"))</f>
        <v>Low</v>
      </c>
    </row>
    <row r="3732" spans="1:23" x14ac:dyDescent="0.3">
      <c r="A3732">
        <v>18241609</v>
      </c>
      <c r="B3732" t="s">
        <v>4273</v>
      </c>
      <c r="C3732">
        <v>1</v>
      </c>
      <c r="D3732" t="s">
        <v>54</v>
      </c>
      <c r="E3732" t="s">
        <v>209</v>
      </c>
      <c r="F3732">
        <v>77.176330199999995</v>
      </c>
      <c r="G3732">
        <v>28.697684599999999</v>
      </c>
      <c r="H3732" t="s">
        <v>342</v>
      </c>
      <c r="I3732" t="s">
        <v>19</v>
      </c>
      <c r="J3732" t="s">
        <v>57</v>
      </c>
      <c r="K3732" t="s">
        <v>57</v>
      </c>
      <c r="L3732" t="s">
        <v>57</v>
      </c>
      <c r="M3732" t="s">
        <v>57</v>
      </c>
      <c r="N3732">
        <v>1</v>
      </c>
      <c r="O3732">
        <v>15</v>
      </c>
      <c r="P3732">
        <v>200</v>
      </c>
      <c r="Q3732">
        <v>3.2</v>
      </c>
      <c r="R3732">
        <v>2017</v>
      </c>
      <c r="S3732">
        <v>9</v>
      </c>
      <c r="T3732">
        <v>3</v>
      </c>
      <c r="U3732" s="1">
        <v>42981</v>
      </c>
      <c r="V3732" s="5">
        <f>Main[[#This Row],[Average_Cost_for_two]] * VLOOKUP(Main[[#This Row],[Currency]],'Currency'!A:B,2,FALSE)</f>
        <v>2.4</v>
      </c>
      <c r="W3732" s="5" t="str">
        <f>IF(Main[[#This Row],[Avg_Cost_USD]]&lt;10,"Low",
IF(Main[[#This Row],[Avg_Cost_USD]]&lt;=30,"Medium","High"))</f>
        <v>Low</v>
      </c>
    </row>
    <row r="3733" spans="1:23" x14ac:dyDescent="0.3">
      <c r="A3733">
        <v>8743</v>
      </c>
      <c r="B3733" t="s">
        <v>740</v>
      </c>
      <c r="C3733">
        <v>1</v>
      </c>
      <c r="D3733" t="s">
        <v>54</v>
      </c>
      <c r="E3733" t="s">
        <v>209</v>
      </c>
      <c r="F3733">
        <v>77.171477800000005</v>
      </c>
      <c r="G3733">
        <v>28.693189499999999</v>
      </c>
      <c r="H3733" t="s">
        <v>342</v>
      </c>
      <c r="I3733" t="s">
        <v>19</v>
      </c>
      <c r="J3733" t="s">
        <v>57</v>
      </c>
      <c r="K3733" t="s">
        <v>57</v>
      </c>
      <c r="L3733" t="s">
        <v>57</v>
      </c>
      <c r="M3733" t="s">
        <v>57</v>
      </c>
      <c r="N3733">
        <v>1</v>
      </c>
      <c r="O3733">
        <v>10</v>
      </c>
      <c r="P3733">
        <v>200</v>
      </c>
      <c r="Q3733">
        <v>3</v>
      </c>
      <c r="R3733">
        <v>2010</v>
      </c>
      <c r="S3733">
        <v>9</v>
      </c>
      <c r="T3733">
        <v>10</v>
      </c>
      <c r="U3733" s="1">
        <v>40431</v>
      </c>
      <c r="V3733" s="5">
        <f>Main[[#This Row],[Average_Cost_for_two]] * VLOOKUP(Main[[#This Row],[Currency]],'Currency'!A:B,2,FALSE)</f>
        <v>2.4</v>
      </c>
      <c r="W3733" s="5" t="str">
        <f>IF(Main[[#This Row],[Avg_Cost_USD]]&lt;10,"Low",
IF(Main[[#This Row],[Avg_Cost_USD]]&lt;=30,"Medium","High"))</f>
        <v>Low</v>
      </c>
    </row>
    <row r="3734" spans="1:23" x14ac:dyDescent="0.3">
      <c r="A3734">
        <v>18294263</v>
      </c>
      <c r="B3734" t="s">
        <v>4274</v>
      </c>
      <c r="C3734">
        <v>1</v>
      </c>
      <c r="D3734" t="s">
        <v>54</v>
      </c>
      <c r="E3734" t="s">
        <v>573</v>
      </c>
      <c r="F3734">
        <v>77.232139500000002</v>
      </c>
      <c r="G3734">
        <v>28.629655199999998</v>
      </c>
      <c r="H3734" t="s">
        <v>4275</v>
      </c>
      <c r="I3734" t="s">
        <v>19</v>
      </c>
      <c r="J3734" t="s">
        <v>57</v>
      </c>
      <c r="K3734" t="s">
        <v>57</v>
      </c>
      <c r="L3734" t="s">
        <v>57</v>
      </c>
      <c r="M3734" t="s">
        <v>57</v>
      </c>
      <c r="N3734">
        <v>1</v>
      </c>
      <c r="O3734">
        <v>4</v>
      </c>
      <c r="P3734">
        <v>200</v>
      </c>
      <c r="Q3734">
        <v>3</v>
      </c>
      <c r="R3734">
        <v>2015</v>
      </c>
      <c r="S3734">
        <v>9</v>
      </c>
      <c r="T3734">
        <v>16</v>
      </c>
      <c r="U3734" s="1">
        <v>42263</v>
      </c>
      <c r="V3734" s="5">
        <f>Main[[#This Row],[Average_Cost_for_two]] * VLOOKUP(Main[[#This Row],[Currency]],'Currency'!A:B,2,FALSE)</f>
        <v>2.4</v>
      </c>
      <c r="W3734" s="5" t="str">
        <f>IF(Main[[#This Row],[Avg_Cost_USD]]&lt;10,"Low",
IF(Main[[#This Row],[Avg_Cost_USD]]&lt;=30,"Medium","High"))</f>
        <v>Low</v>
      </c>
    </row>
    <row r="3735" spans="1:23" x14ac:dyDescent="0.3">
      <c r="A3735">
        <v>7643</v>
      </c>
      <c r="B3735" t="s">
        <v>4276</v>
      </c>
      <c r="C3735">
        <v>1</v>
      </c>
      <c r="D3735" t="s">
        <v>54</v>
      </c>
      <c r="E3735" t="s">
        <v>600</v>
      </c>
      <c r="F3735">
        <v>77.186708199999998</v>
      </c>
      <c r="G3735">
        <v>28.602426300000001</v>
      </c>
      <c r="H3735" t="s">
        <v>315</v>
      </c>
      <c r="I3735" t="s">
        <v>19</v>
      </c>
      <c r="J3735" t="s">
        <v>57</v>
      </c>
      <c r="K3735" t="s">
        <v>57</v>
      </c>
      <c r="L3735" t="s">
        <v>57</v>
      </c>
      <c r="M3735" t="s">
        <v>57</v>
      </c>
      <c r="N3735">
        <v>1</v>
      </c>
      <c r="O3735">
        <v>5</v>
      </c>
      <c r="P3735">
        <v>200</v>
      </c>
      <c r="Q3735">
        <v>2.8</v>
      </c>
      <c r="R3735">
        <v>2013</v>
      </c>
      <c r="S3735">
        <v>9</v>
      </c>
      <c r="T3735">
        <v>1</v>
      </c>
      <c r="U3735" s="1">
        <v>41518</v>
      </c>
      <c r="V3735" s="5">
        <f>Main[[#This Row],[Average_Cost_for_two]] * VLOOKUP(Main[[#This Row],[Currency]],'Currency'!A:B,2,FALSE)</f>
        <v>2.4</v>
      </c>
      <c r="W3735" s="5" t="str">
        <f>IF(Main[[#This Row],[Avg_Cost_USD]]&lt;10,"Low",
IF(Main[[#This Row],[Avg_Cost_USD]]&lt;=30,"Medium","High"))</f>
        <v>Low</v>
      </c>
    </row>
    <row r="3736" spans="1:23" x14ac:dyDescent="0.3">
      <c r="A3736">
        <v>18312478</v>
      </c>
      <c r="B3736" t="s">
        <v>4277</v>
      </c>
      <c r="C3736">
        <v>1</v>
      </c>
      <c r="D3736" t="s">
        <v>54</v>
      </c>
      <c r="E3736" t="s">
        <v>536</v>
      </c>
      <c r="F3736">
        <v>77.173710200000002</v>
      </c>
      <c r="G3736">
        <v>28.644700199999999</v>
      </c>
      <c r="H3736" t="s">
        <v>339</v>
      </c>
      <c r="I3736" t="s">
        <v>19</v>
      </c>
      <c r="J3736" t="s">
        <v>57</v>
      </c>
      <c r="K3736" t="s">
        <v>57</v>
      </c>
      <c r="L3736" t="s">
        <v>57</v>
      </c>
      <c r="M3736" t="s">
        <v>57</v>
      </c>
      <c r="N3736">
        <v>1</v>
      </c>
      <c r="O3736">
        <v>5</v>
      </c>
      <c r="P3736">
        <v>200</v>
      </c>
      <c r="Q3736">
        <v>3.1</v>
      </c>
      <c r="R3736">
        <v>2013</v>
      </c>
      <c r="S3736">
        <v>9</v>
      </c>
      <c r="T3736">
        <v>19</v>
      </c>
      <c r="U3736" s="1">
        <v>41536</v>
      </c>
      <c r="V3736" s="5">
        <f>Main[[#This Row],[Average_Cost_for_two]] * VLOOKUP(Main[[#This Row],[Currency]],'Currency'!A:B,2,FALSE)</f>
        <v>2.4</v>
      </c>
      <c r="W3736" s="5" t="str">
        <f>IF(Main[[#This Row],[Avg_Cost_USD]]&lt;10,"Low",
IF(Main[[#This Row],[Avg_Cost_USD]]&lt;=30,"Medium","High"))</f>
        <v>Low</v>
      </c>
    </row>
    <row r="3737" spans="1:23" x14ac:dyDescent="0.3">
      <c r="A3737">
        <v>305166</v>
      </c>
      <c r="B3737" t="s">
        <v>3827</v>
      </c>
      <c r="C3737">
        <v>1</v>
      </c>
      <c r="D3737" t="s">
        <v>54</v>
      </c>
      <c r="E3737" t="s">
        <v>1126</v>
      </c>
      <c r="F3737">
        <v>77.233743399999994</v>
      </c>
      <c r="G3737">
        <v>28.550003</v>
      </c>
      <c r="H3737" t="s">
        <v>315</v>
      </c>
      <c r="I3737" t="s">
        <v>19</v>
      </c>
      <c r="J3737" t="s">
        <v>57</v>
      </c>
      <c r="K3737" t="s">
        <v>57</v>
      </c>
      <c r="L3737" t="s">
        <v>57</v>
      </c>
      <c r="M3737" t="s">
        <v>57</v>
      </c>
      <c r="N3737">
        <v>1</v>
      </c>
      <c r="O3737">
        <v>66</v>
      </c>
      <c r="P3737">
        <v>200</v>
      </c>
      <c r="Q3737">
        <v>3.6</v>
      </c>
      <c r="R3737">
        <v>2014</v>
      </c>
      <c r="S3737">
        <v>9</v>
      </c>
      <c r="T3737">
        <v>17</v>
      </c>
      <c r="U3737" s="1">
        <v>41899</v>
      </c>
      <c r="V3737" s="5">
        <f>Main[[#This Row],[Average_Cost_for_two]] * VLOOKUP(Main[[#This Row],[Currency]],'Currency'!A:B,2,FALSE)</f>
        <v>2.4</v>
      </c>
      <c r="W3737" s="5" t="str">
        <f>IF(Main[[#This Row],[Avg_Cost_USD]]&lt;10,"Low",
IF(Main[[#This Row],[Avg_Cost_USD]]&lt;=30,"Medium","High"))</f>
        <v>Low</v>
      </c>
    </row>
    <row r="3738" spans="1:23" x14ac:dyDescent="0.3">
      <c r="A3738">
        <v>18427209</v>
      </c>
      <c r="B3738" t="s">
        <v>4278</v>
      </c>
      <c r="C3738">
        <v>1</v>
      </c>
      <c r="D3738" t="s">
        <v>54</v>
      </c>
      <c r="E3738" t="s">
        <v>124</v>
      </c>
      <c r="F3738">
        <v>77.203929000000002</v>
      </c>
      <c r="G3738">
        <v>28.541450399999999</v>
      </c>
      <c r="H3738" t="s">
        <v>426</v>
      </c>
      <c r="I3738" t="s">
        <v>19</v>
      </c>
      <c r="J3738" t="s">
        <v>57</v>
      </c>
      <c r="K3738" t="s">
        <v>57</v>
      </c>
      <c r="L3738" t="s">
        <v>57</v>
      </c>
      <c r="M3738" t="s">
        <v>57</v>
      </c>
      <c r="N3738">
        <v>1</v>
      </c>
      <c r="O3738">
        <v>1</v>
      </c>
      <c r="P3738">
        <v>200</v>
      </c>
      <c r="Q3738">
        <v>1</v>
      </c>
      <c r="R3738">
        <v>2011</v>
      </c>
      <c r="S3738">
        <v>9</v>
      </c>
      <c r="T3738">
        <v>6</v>
      </c>
      <c r="U3738" s="1">
        <v>40792</v>
      </c>
      <c r="V3738" s="5">
        <f>Main[[#This Row],[Average_Cost_for_two]] * VLOOKUP(Main[[#This Row],[Currency]],'Currency'!A:B,2,FALSE)</f>
        <v>2.4</v>
      </c>
      <c r="W3738" s="5" t="str">
        <f>IF(Main[[#This Row],[Avg_Cost_USD]]&lt;10,"Low",
IF(Main[[#This Row],[Avg_Cost_USD]]&lt;=30,"Medium","High"))</f>
        <v>Low</v>
      </c>
    </row>
    <row r="3739" spans="1:23" x14ac:dyDescent="0.3">
      <c r="A3739">
        <v>3392</v>
      </c>
      <c r="B3739" t="s">
        <v>4279</v>
      </c>
      <c r="C3739">
        <v>1</v>
      </c>
      <c r="D3739" t="s">
        <v>54</v>
      </c>
      <c r="E3739" t="s">
        <v>979</v>
      </c>
      <c r="F3739">
        <v>77.194321700000003</v>
      </c>
      <c r="G3739">
        <v>28.553329999999999</v>
      </c>
      <c r="H3739" t="s">
        <v>301</v>
      </c>
      <c r="I3739" t="s">
        <v>19</v>
      </c>
      <c r="J3739" t="s">
        <v>57</v>
      </c>
      <c r="K3739" t="s">
        <v>57</v>
      </c>
      <c r="L3739" t="s">
        <v>57</v>
      </c>
      <c r="M3739" t="s">
        <v>57</v>
      </c>
      <c r="N3739">
        <v>1</v>
      </c>
      <c r="O3739">
        <v>542</v>
      </c>
      <c r="P3739">
        <v>200</v>
      </c>
      <c r="Q3739">
        <v>4.2</v>
      </c>
      <c r="R3739">
        <v>2016</v>
      </c>
      <c r="S3739">
        <v>9</v>
      </c>
      <c r="T3739">
        <v>17</v>
      </c>
      <c r="U3739" s="1">
        <v>42630</v>
      </c>
      <c r="V3739" s="5">
        <f>Main[[#This Row],[Average_Cost_for_two]] * VLOOKUP(Main[[#This Row],[Currency]],'Currency'!A:B,2,FALSE)</f>
        <v>2.4</v>
      </c>
      <c r="W3739" s="5" t="str">
        <f>IF(Main[[#This Row],[Avg_Cost_USD]]&lt;10,"Low",
IF(Main[[#This Row],[Avg_Cost_USD]]&lt;=30,"Medium","High"))</f>
        <v>Low</v>
      </c>
    </row>
    <row r="3740" spans="1:23" x14ac:dyDescent="0.3">
      <c r="A3740">
        <v>5420</v>
      </c>
      <c r="B3740" t="s">
        <v>4280</v>
      </c>
      <c r="C3740">
        <v>1</v>
      </c>
      <c r="D3740" t="s">
        <v>54</v>
      </c>
      <c r="E3740" t="s">
        <v>1674</v>
      </c>
      <c r="F3740">
        <v>77.096880299999995</v>
      </c>
      <c r="G3740">
        <v>28.635389100000001</v>
      </c>
      <c r="H3740" t="s">
        <v>508</v>
      </c>
      <c r="I3740" t="s">
        <v>19</v>
      </c>
      <c r="J3740" t="s">
        <v>57</v>
      </c>
      <c r="K3740" t="s">
        <v>57</v>
      </c>
      <c r="L3740" t="s">
        <v>57</v>
      </c>
      <c r="M3740" t="s">
        <v>57</v>
      </c>
      <c r="N3740">
        <v>1</v>
      </c>
      <c r="O3740">
        <v>25</v>
      </c>
      <c r="P3740">
        <v>200</v>
      </c>
      <c r="Q3740">
        <v>3.4</v>
      </c>
      <c r="R3740">
        <v>2012</v>
      </c>
      <c r="S3740">
        <v>9</v>
      </c>
      <c r="T3740">
        <v>13</v>
      </c>
      <c r="U3740" s="1">
        <v>41165</v>
      </c>
      <c r="V3740" s="5">
        <f>Main[[#This Row],[Average_Cost_for_two]] * VLOOKUP(Main[[#This Row],[Currency]],'Currency'!A:B,2,FALSE)</f>
        <v>2.4</v>
      </c>
      <c r="W3740" s="5" t="str">
        <f>IF(Main[[#This Row],[Avg_Cost_USD]]&lt;10,"Low",
IF(Main[[#This Row],[Avg_Cost_USD]]&lt;=30,"Medium","High"))</f>
        <v>Low</v>
      </c>
    </row>
    <row r="3741" spans="1:23" x14ac:dyDescent="0.3">
      <c r="A3741">
        <v>18349910</v>
      </c>
      <c r="B3741" t="s">
        <v>4281</v>
      </c>
      <c r="C3741">
        <v>1</v>
      </c>
      <c r="D3741" t="s">
        <v>54</v>
      </c>
      <c r="E3741" t="s">
        <v>155</v>
      </c>
      <c r="F3741">
        <v>77.233914200000001</v>
      </c>
      <c r="G3741">
        <v>28.647296900000001</v>
      </c>
      <c r="H3741" t="s">
        <v>321</v>
      </c>
      <c r="I3741" t="s">
        <v>19</v>
      </c>
      <c r="J3741" t="s">
        <v>57</v>
      </c>
      <c r="K3741" t="s">
        <v>57</v>
      </c>
      <c r="L3741" t="s">
        <v>57</v>
      </c>
      <c r="M3741" t="s">
        <v>57</v>
      </c>
      <c r="N3741">
        <v>1</v>
      </c>
      <c r="O3741">
        <v>12</v>
      </c>
      <c r="P3741">
        <v>200</v>
      </c>
      <c r="Q3741">
        <v>3.4</v>
      </c>
      <c r="R3741">
        <v>2012</v>
      </c>
      <c r="S3741">
        <v>9</v>
      </c>
      <c r="T3741">
        <v>5</v>
      </c>
      <c r="U3741" s="1">
        <v>41157</v>
      </c>
      <c r="V3741" s="5">
        <f>Main[[#This Row],[Average_Cost_for_two]] * VLOOKUP(Main[[#This Row],[Currency]],'Currency'!A:B,2,FALSE)</f>
        <v>2.4</v>
      </c>
      <c r="W3741" s="5" t="str">
        <f>IF(Main[[#This Row],[Avg_Cost_USD]]&lt;10,"Low",
IF(Main[[#This Row],[Avg_Cost_USD]]&lt;=30,"Medium","High"))</f>
        <v>Low</v>
      </c>
    </row>
    <row r="3742" spans="1:23" x14ac:dyDescent="0.3">
      <c r="A3742">
        <v>302884</v>
      </c>
      <c r="B3742" t="s">
        <v>4282</v>
      </c>
      <c r="C3742">
        <v>1</v>
      </c>
      <c r="D3742" t="s">
        <v>54</v>
      </c>
      <c r="E3742" t="s">
        <v>926</v>
      </c>
      <c r="F3742">
        <v>77.259268129999995</v>
      </c>
      <c r="G3742">
        <v>28.539305039999999</v>
      </c>
      <c r="H3742" t="s">
        <v>2548</v>
      </c>
      <c r="I3742" t="s">
        <v>19</v>
      </c>
      <c r="J3742" t="s">
        <v>57</v>
      </c>
      <c r="K3742" t="s">
        <v>61</v>
      </c>
      <c r="L3742" t="s">
        <v>57</v>
      </c>
      <c r="M3742" t="s">
        <v>57</v>
      </c>
      <c r="N3742">
        <v>1</v>
      </c>
      <c r="O3742">
        <v>28</v>
      </c>
      <c r="P3742">
        <v>200</v>
      </c>
      <c r="Q3742">
        <v>3.1</v>
      </c>
      <c r="R3742">
        <v>2015</v>
      </c>
      <c r="S3742">
        <v>9</v>
      </c>
      <c r="T3742">
        <v>13</v>
      </c>
      <c r="U3742" s="1">
        <v>42260</v>
      </c>
      <c r="V3742" s="5">
        <f>Main[[#This Row],[Average_Cost_for_two]] * VLOOKUP(Main[[#This Row],[Currency]],'Currency'!A:B,2,FALSE)</f>
        <v>2.4</v>
      </c>
      <c r="W3742" s="5" t="str">
        <f>IF(Main[[#This Row],[Avg_Cost_USD]]&lt;10,"Low",
IF(Main[[#This Row],[Avg_Cost_USD]]&lt;=30,"Medium","High"))</f>
        <v>Low</v>
      </c>
    </row>
    <row r="3743" spans="1:23" x14ac:dyDescent="0.3">
      <c r="A3743">
        <v>312003</v>
      </c>
      <c r="B3743" t="s">
        <v>4283</v>
      </c>
      <c r="C3743">
        <v>1</v>
      </c>
      <c r="D3743" t="s">
        <v>54</v>
      </c>
      <c r="E3743" t="s">
        <v>173</v>
      </c>
      <c r="F3743">
        <v>77.190558980000006</v>
      </c>
      <c r="G3743">
        <v>28.65467653</v>
      </c>
      <c r="H3743" t="s">
        <v>426</v>
      </c>
      <c r="I3743" t="s">
        <v>19</v>
      </c>
      <c r="J3743" t="s">
        <v>57</v>
      </c>
      <c r="K3743" t="s">
        <v>57</v>
      </c>
      <c r="L3743" t="s">
        <v>57</v>
      </c>
      <c r="M3743" t="s">
        <v>57</v>
      </c>
      <c r="N3743">
        <v>1</v>
      </c>
      <c r="O3743">
        <v>74</v>
      </c>
      <c r="P3743">
        <v>200</v>
      </c>
      <c r="Q3743">
        <v>4</v>
      </c>
      <c r="R3743">
        <v>2016</v>
      </c>
      <c r="S3743">
        <v>9</v>
      </c>
      <c r="T3743">
        <v>25</v>
      </c>
      <c r="U3743" s="1">
        <v>42638</v>
      </c>
      <c r="V3743" s="5">
        <f>Main[[#This Row],[Average_Cost_for_two]] * VLOOKUP(Main[[#This Row],[Currency]],'Currency'!A:B,2,FALSE)</f>
        <v>2.4</v>
      </c>
      <c r="W3743" s="5" t="str">
        <f>IF(Main[[#This Row],[Avg_Cost_USD]]&lt;10,"Low",
IF(Main[[#This Row],[Avg_Cost_USD]]&lt;=30,"Medium","High"))</f>
        <v>Low</v>
      </c>
    </row>
    <row r="3744" spans="1:23" x14ac:dyDescent="0.3">
      <c r="A3744">
        <v>309481</v>
      </c>
      <c r="B3744" t="s">
        <v>4284</v>
      </c>
      <c r="C3744">
        <v>1</v>
      </c>
      <c r="D3744" t="s">
        <v>54</v>
      </c>
      <c r="E3744" t="s">
        <v>126</v>
      </c>
      <c r="F3744">
        <v>77.273885899999996</v>
      </c>
      <c r="G3744">
        <v>28.658071799999998</v>
      </c>
      <c r="H3744" t="s">
        <v>410</v>
      </c>
      <c r="I3744" t="s">
        <v>19</v>
      </c>
      <c r="J3744" t="s">
        <v>57</v>
      </c>
      <c r="K3744" t="s">
        <v>57</v>
      </c>
      <c r="L3744" t="s">
        <v>57</v>
      </c>
      <c r="M3744" t="s">
        <v>57</v>
      </c>
      <c r="N3744">
        <v>1</v>
      </c>
      <c r="O3744">
        <v>13</v>
      </c>
      <c r="P3744">
        <v>200</v>
      </c>
      <c r="Q3744">
        <v>3.1</v>
      </c>
      <c r="R3744">
        <v>2011</v>
      </c>
      <c r="S3744">
        <v>9</v>
      </c>
      <c r="T3744">
        <v>7</v>
      </c>
      <c r="U3744" s="1">
        <v>40793</v>
      </c>
      <c r="V3744" s="5">
        <f>Main[[#This Row],[Average_Cost_for_two]] * VLOOKUP(Main[[#This Row],[Currency]],'Currency'!A:B,2,FALSE)</f>
        <v>2.4</v>
      </c>
      <c r="W3744" s="5" t="str">
        <f>IF(Main[[#This Row],[Avg_Cost_USD]]&lt;10,"Low",
IF(Main[[#This Row],[Avg_Cost_USD]]&lt;=30,"Medium","High"))</f>
        <v>Low</v>
      </c>
    </row>
    <row r="3745" spans="1:23" x14ac:dyDescent="0.3">
      <c r="A3745">
        <v>311949</v>
      </c>
      <c r="B3745" t="s">
        <v>4285</v>
      </c>
      <c r="C3745">
        <v>1</v>
      </c>
      <c r="D3745" t="s">
        <v>54</v>
      </c>
      <c r="E3745" t="s">
        <v>412</v>
      </c>
      <c r="F3745">
        <v>77.278284999999997</v>
      </c>
      <c r="G3745">
        <v>28.631552800000001</v>
      </c>
      <c r="H3745" t="s">
        <v>289</v>
      </c>
      <c r="I3745" t="s">
        <v>19</v>
      </c>
      <c r="J3745" t="s">
        <v>57</v>
      </c>
      <c r="K3745" t="s">
        <v>57</v>
      </c>
      <c r="L3745" t="s">
        <v>57</v>
      </c>
      <c r="M3745" t="s">
        <v>57</v>
      </c>
      <c r="N3745">
        <v>1</v>
      </c>
      <c r="O3745">
        <v>7</v>
      </c>
      <c r="P3745">
        <v>200</v>
      </c>
      <c r="Q3745">
        <v>3</v>
      </c>
      <c r="R3745">
        <v>2016</v>
      </c>
      <c r="S3745">
        <v>9</v>
      </c>
      <c r="T3745">
        <v>1</v>
      </c>
      <c r="U3745" s="1">
        <v>42614</v>
      </c>
      <c r="V3745" s="5">
        <f>Main[[#This Row],[Average_Cost_for_two]] * VLOOKUP(Main[[#This Row],[Currency]],'Currency'!A:B,2,FALSE)</f>
        <v>2.4</v>
      </c>
      <c r="W3745" s="5" t="str">
        <f>IF(Main[[#This Row],[Avg_Cost_USD]]&lt;10,"Low",
IF(Main[[#This Row],[Avg_Cost_USD]]&lt;=30,"Medium","High"))</f>
        <v>Low</v>
      </c>
    </row>
    <row r="3746" spans="1:23" x14ac:dyDescent="0.3">
      <c r="A3746">
        <v>2995</v>
      </c>
      <c r="B3746" t="s">
        <v>4286</v>
      </c>
      <c r="C3746">
        <v>1</v>
      </c>
      <c r="D3746" t="s">
        <v>54</v>
      </c>
      <c r="E3746" t="s">
        <v>1751</v>
      </c>
      <c r="F3746">
        <v>77.296850000000006</v>
      </c>
      <c r="G3746">
        <v>28.541272800000002</v>
      </c>
      <c r="H3746" t="s">
        <v>508</v>
      </c>
      <c r="I3746" t="s">
        <v>19</v>
      </c>
      <c r="J3746" t="s">
        <v>57</v>
      </c>
      <c r="K3746" t="s">
        <v>57</v>
      </c>
      <c r="L3746" t="s">
        <v>57</v>
      </c>
      <c r="M3746" t="s">
        <v>57</v>
      </c>
      <c r="N3746">
        <v>1</v>
      </c>
      <c r="O3746">
        <v>15</v>
      </c>
      <c r="P3746">
        <v>200</v>
      </c>
      <c r="Q3746">
        <v>3.2</v>
      </c>
      <c r="R3746">
        <v>2011</v>
      </c>
      <c r="S3746">
        <v>9</v>
      </c>
      <c r="T3746">
        <v>6</v>
      </c>
      <c r="U3746" s="1">
        <v>40792</v>
      </c>
      <c r="V3746" s="5">
        <f>Main[[#This Row],[Average_Cost_for_two]] * VLOOKUP(Main[[#This Row],[Currency]],'Currency'!A:B,2,FALSE)</f>
        <v>2.4</v>
      </c>
      <c r="W3746" s="5" t="str">
        <f>IF(Main[[#This Row],[Avg_Cost_USD]]&lt;10,"Low",
IF(Main[[#This Row],[Avg_Cost_USD]]&lt;=30,"Medium","High"))</f>
        <v>Low</v>
      </c>
    </row>
    <row r="3747" spans="1:23" x14ac:dyDescent="0.3">
      <c r="A3747">
        <v>312703</v>
      </c>
      <c r="B3747" t="s">
        <v>4287</v>
      </c>
      <c r="C3747">
        <v>1</v>
      </c>
      <c r="D3747" t="s">
        <v>54</v>
      </c>
      <c r="E3747" t="s">
        <v>104</v>
      </c>
      <c r="F3747">
        <v>77.307818699999999</v>
      </c>
      <c r="G3747">
        <v>28.5898772</v>
      </c>
      <c r="H3747" t="s">
        <v>505</v>
      </c>
      <c r="I3747" t="s">
        <v>19</v>
      </c>
      <c r="J3747" t="s">
        <v>57</v>
      </c>
      <c r="K3747" t="s">
        <v>57</v>
      </c>
      <c r="L3747" t="s">
        <v>57</v>
      </c>
      <c r="M3747" t="s">
        <v>57</v>
      </c>
      <c r="N3747">
        <v>1</v>
      </c>
      <c r="O3747">
        <v>6</v>
      </c>
      <c r="P3747">
        <v>200</v>
      </c>
      <c r="Q3747">
        <v>2.9</v>
      </c>
      <c r="R3747">
        <v>2018</v>
      </c>
      <c r="S3747">
        <v>9</v>
      </c>
      <c r="T3747">
        <v>5</v>
      </c>
      <c r="U3747" s="1">
        <v>43348</v>
      </c>
      <c r="V3747" s="5">
        <f>Main[[#This Row],[Average_Cost_for_two]] * VLOOKUP(Main[[#This Row],[Currency]],'Currency'!A:B,2,FALSE)</f>
        <v>2.4</v>
      </c>
      <c r="W3747" s="5" t="str">
        <f>IF(Main[[#This Row],[Avg_Cost_USD]]&lt;10,"Low",
IF(Main[[#This Row],[Avg_Cost_USD]]&lt;=30,"Medium","High"))</f>
        <v>Low</v>
      </c>
    </row>
    <row r="3748" spans="1:23" x14ac:dyDescent="0.3">
      <c r="A3748">
        <v>9380</v>
      </c>
      <c r="B3748" t="s">
        <v>4288</v>
      </c>
      <c r="C3748">
        <v>1</v>
      </c>
      <c r="D3748" t="s">
        <v>54</v>
      </c>
      <c r="E3748" t="s">
        <v>1972</v>
      </c>
      <c r="F3748">
        <v>77.190437900000006</v>
      </c>
      <c r="G3748">
        <v>28.705803100000001</v>
      </c>
      <c r="H3748" t="s">
        <v>4289</v>
      </c>
      <c r="I3748" t="s">
        <v>19</v>
      </c>
      <c r="J3748" t="s">
        <v>57</v>
      </c>
      <c r="K3748" t="s">
        <v>57</v>
      </c>
      <c r="L3748" t="s">
        <v>57</v>
      </c>
      <c r="M3748" t="s">
        <v>57</v>
      </c>
      <c r="N3748">
        <v>1</v>
      </c>
      <c r="O3748">
        <v>32</v>
      </c>
      <c r="P3748">
        <v>200</v>
      </c>
      <c r="Q3748">
        <v>3.3</v>
      </c>
      <c r="R3748">
        <v>2010</v>
      </c>
      <c r="S3748">
        <v>9</v>
      </c>
      <c r="T3748">
        <v>11</v>
      </c>
      <c r="U3748" s="1">
        <v>40432</v>
      </c>
      <c r="V3748" s="5">
        <f>Main[[#This Row],[Average_Cost_for_two]] * VLOOKUP(Main[[#This Row],[Currency]],'Currency'!A:B,2,FALSE)</f>
        <v>2.4</v>
      </c>
      <c r="W3748" s="5" t="str">
        <f>IF(Main[[#This Row],[Avg_Cost_USD]]&lt;10,"Low",
IF(Main[[#This Row],[Avg_Cost_USD]]&lt;=30,"Medium","High"))</f>
        <v>Low</v>
      </c>
    </row>
    <row r="3749" spans="1:23" x14ac:dyDescent="0.3">
      <c r="A3749">
        <v>4084</v>
      </c>
      <c r="B3749" t="s">
        <v>4290</v>
      </c>
      <c r="C3749">
        <v>1</v>
      </c>
      <c r="D3749" t="s">
        <v>54</v>
      </c>
      <c r="E3749" t="s">
        <v>66</v>
      </c>
      <c r="F3749">
        <v>77.215288400000006</v>
      </c>
      <c r="G3749">
        <v>28.711291800000001</v>
      </c>
      <c r="H3749" t="s">
        <v>315</v>
      </c>
      <c r="I3749" t="s">
        <v>19</v>
      </c>
      <c r="J3749" t="s">
        <v>57</v>
      </c>
      <c r="K3749" t="s">
        <v>57</v>
      </c>
      <c r="L3749" t="s">
        <v>57</v>
      </c>
      <c r="M3749" t="s">
        <v>57</v>
      </c>
      <c r="N3749">
        <v>1</v>
      </c>
      <c r="O3749">
        <v>4</v>
      </c>
      <c r="P3749">
        <v>200</v>
      </c>
      <c r="Q3749">
        <v>2.9</v>
      </c>
      <c r="R3749">
        <v>2015</v>
      </c>
      <c r="S3749">
        <v>9</v>
      </c>
      <c r="T3749">
        <v>8</v>
      </c>
      <c r="U3749" s="1">
        <v>42255</v>
      </c>
      <c r="V3749" s="5">
        <f>Main[[#This Row],[Average_Cost_for_two]] * VLOOKUP(Main[[#This Row],[Currency]],'Currency'!A:B,2,FALSE)</f>
        <v>2.4</v>
      </c>
      <c r="W3749" s="5" t="str">
        <f>IF(Main[[#This Row],[Avg_Cost_USD]]&lt;10,"Low",
IF(Main[[#This Row],[Avg_Cost_USD]]&lt;=30,"Medium","High"))</f>
        <v>Low</v>
      </c>
    </row>
    <row r="3750" spans="1:23" x14ac:dyDescent="0.3">
      <c r="A3750">
        <v>310989</v>
      </c>
      <c r="B3750" t="s">
        <v>4291</v>
      </c>
      <c r="C3750">
        <v>1</v>
      </c>
      <c r="D3750" t="s">
        <v>54</v>
      </c>
      <c r="E3750" t="s">
        <v>66</v>
      </c>
      <c r="F3750">
        <v>77.219049299999995</v>
      </c>
      <c r="G3750">
        <v>28.709430699999999</v>
      </c>
      <c r="H3750" t="s">
        <v>342</v>
      </c>
      <c r="I3750" t="s">
        <v>19</v>
      </c>
      <c r="J3750" t="s">
        <v>57</v>
      </c>
      <c r="K3750" t="s">
        <v>57</v>
      </c>
      <c r="L3750" t="s">
        <v>57</v>
      </c>
      <c r="M3750" t="s">
        <v>57</v>
      </c>
      <c r="N3750">
        <v>1</v>
      </c>
      <c r="O3750">
        <v>5</v>
      </c>
      <c r="P3750">
        <v>200</v>
      </c>
      <c r="Q3750">
        <v>2.9</v>
      </c>
      <c r="R3750">
        <v>2014</v>
      </c>
      <c r="S3750">
        <v>9</v>
      </c>
      <c r="T3750">
        <v>27</v>
      </c>
      <c r="U3750" s="1">
        <v>41909</v>
      </c>
      <c r="V3750" s="5">
        <f>Main[[#This Row],[Average_Cost_for_two]] * VLOOKUP(Main[[#This Row],[Currency]],'Currency'!A:B,2,FALSE)</f>
        <v>2.4</v>
      </c>
      <c r="W3750" s="5" t="str">
        <f>IF(Main[[#This Row],[Avg_Cost_USD]]&lt;10,"Low",
IF(Main[[#This Row],[Avg_Cost_USD]]&lt;=30,"Medium","High"))</f>
        <v>Low</v>
      </c>
    </row>
    <row r="3751" spans="1:23" x14ac:dyDescent="0.3">
      <c r="A3751">
        <v>304621</v>
      </c>
      <c r="B3751" t="s">
        <v>4292</v>
      </c>
      <c r="C3751">
        <v>1</v>
      </c>
      <c r="D3751" t="s">
        <v>54</v>
      </c>
      <c r="E3751" t="s">
        <v>182</v>
      </c>
      <c r="F3751">
        <v>77.173877000000005</v>
      </c>
      <c r="G3751">
        <v>28.551483999999999</v>
      </c>
      <c r="H3751" t="s">
        <v>477</v>
      </c>
      <c r="I3751" t="s">
        <v>19</v>
      </c>
      <c r="J3751" t="s">
        <v>57</v>
      </c>
      <c r="K3751" t="s">
        <v>57</v>
      </c>
      <c r="L3751" t="s">
        <v>57</v>
      </c>
      <c r="M3751" t="s">
        <v>57</v>
      </c>
      <c r="N3751">
        <v>1</v>
      </c>
      <c r="O3751">
        <v>16</v>
      </c>
      <c r="P3751">
        <v>200</v>
      </c>
      <c r="Q3751">
        <v>3.3</v>
      </c>
      <c r="R3751">
        <v>2011</v>
      </c>
      <c r="S3751">
        <v>9</v>
      </c>
      <c r="T3751">
        <v>4</v>
      </c>
      <c r="U3751" s="1">
        <v>40790</v>
      </c>
      <c r="V3751" s="5">
        <f>Main[[#This Row],[Average_Cost_for_two]] * VLOOKUP(Main[[#This Row],[Currency]],'Currency'!A:B,2,FALSE)</f>
        <v>2.4</v>
      </c>
      <c r="W3751" s="5" t="str">
        <f>IF(Main[[#This Row],[Avg_Cost_USD]]&lt;10,"Low",
IF(Main[[#This Row],[Avg_Cost_USD]]&lt;=30,"Medium","High"))</f>
        <v>Low</v>
      </c>
    </row>
    <row r="3752" spans="1:23" x14ac:dyDescent="0.3">
      <c r="A3752">
        <v>300259</v>
      </c>
      <c r="B3752" t="s">
        <v>4293</v>
      </c>
      <c r="C3752">
        <v>1</v>
      </c>
      <c r="D3752" t="s">
        <v>54</v>
      </c>
      <c r="E3752" t="s">
        <v>182</v>
      </c>
      <c r="F3752">
        <v>77.171644400000005</v>
      </c>
      <c r="G3752">
        <v>28.556858200000001</v>
      </c>
      <c r="H3752" t="s">
        <v>315</v>
      </c>
      <c r="I3752" t="s">
        <v>19</v>
      </c>
      <c r="J3752" t="s">
        <v>57</v>
      </c>
      <c r="K3752" t="s">
        <v>57</v>
      </c>
      <c r="L3752" t="s">
        <v>57</v>
      </c>
      <c r="M3752" t="s">
        <v>57</v>
      </c>
      <c r="N3752">
        <v>1</v>
      </c>
      <c r="O3752">
        <v>7</v>
      </c>
      <c r="P3752">
        <v>200</v>
      </c>
      <c r="Q3752">
        <v>2.8</v>
      </c>
      <c r="R3752">
        <v>2015</v>
      </c>
      <c r="S3752">
        <v>9</v>
      </c>
      <c r="T3752">
        <v>13</v>
      </c>
      <c r="U3752" s="1">
        <v>42260</v>
      </c>
      <c r="V3752" s="5">
        <f>Main[[#This Row],[Average_Cost_for_two]] * VLOOKUP(Main[[#This Row],[Currency]],'Currency'!A:B,2,FALSE)</f>
        <v>2.4</v>
      </c>
      <c r="W3752" s="5" t="str">
        <f>IF(Main[[#This Row],[Avg_Cost_USD]]&lt;10,"Low",
IF(Main[[#This Row],[Avg_Cost_USD]]&lt;=30,"Medium","High"))</f>
        <v>Low</v>
      </c>
    </row>
    <row r="3753" spans="1:23" x14ac:dyDescent="0.3">
      <c r="A3753">
        <v>9635</v>
      </c>
      <c r="B3753" t="s">
        <v>4294</v>
      </c>
      <c r="C3753">
        <v>1</v>
      </c>
      <c r="D3753" t="s">
        <v>54</v>
      </c>
      <c r="E3753" t="s">
        <v>69</v>
      </c>
      <c r="F3753">
        <v>76.985277699999997</v>
      </c>
      <c r="G3753">
        <v>28.609169699999999</v>
      </c>
      <c r="H3753" t="s">
        <v>4015</v>
      </c>
      <c r="I3753" t="s">
        <v>19</v>
      </c>
      <c r="J3753" t="s">
        <v>57</v>
      </c>
      <c r="K3753" t="s">
        <v>57</v>
      </c>
      <c r="L3753" t="s">
        <v>57</v>
      </c>
      <c r="M3753" t="s">
        <v>57</v>
      </c>
      <c r="N3753">
        <v>1</v>
      </c>
      <c r="O3753">
        <v>2</v>
      </c>
      <c r="P3753">
        <v>200</v>
      </c>
      <c r="Q3753">
        <v>1</v>
      </c>
      <c r="R3753">
        <v>2017</v>
      </c>
      <c r="S3753">
        <v>9</v>
      </c>
      <c r="T3753">
        <v>23</v>
      </c>
      <c r="U3753" s="1">
        <v>43001</v>
      </c>
      <c r="V3753" s="5">
        <f>Main[[#This Row],[Average_Cost_for_two]] * VLOOKUP(Main[[#This Row],[Currency]],'Currency'!A:B,2,FALSE)</f>
        <v>2.4</v>
      </c>
      <c r="W3753" s="5" t="str">
        <f>IF(Main[[#This Row],[Avg_Cost_USD]]&lt;10,"Low",
IF(Main[[#This Row],[Avg_Cost_USD]]&lt;=30,"Medium","High"))</f>
        <v>Low</v>
      </c>
    </row>
    <row r="3754" spans="1:23" x14ac:dyDescent="0.3">
      <c r="A3754">
        <v>7434</v>
      </c>
      <c r="B3754" t="s">
        <v>4295</v>
      </c>
      <c r="C3754">
        <v>1</v>
      </c>
      <c r="D3754" t="s">
        <v>54</v>
      </c>
      <c r="E3754" t="s">
        <v>93</v>
      </c>
      <c r="F3754">
        <v>77.138089699999995</v>
      </c>
      <c r="G3754">
        <v>28.619984899999999</v>
      </c>
      <c r="H3754" t="s">
        <v>4296</v>
      </c>
      <c r="I3754" t="s">
        <v>19</v>
      </c>
      <c r="J3754" t="s">
        <v>57</v>
      </c>
      <c r="K3754" t="s">
        <v>57</v>
      </c>
      <c r="L3754" t="s">
        <v>57</v>
      </c>
      <c r="M3754" t="s">
        <v>57</v>
      </c>
      <c r="N3754">
        <v>1</v>
      </c>
      <c r="O3754">
        <v>7</v>
      </c>
      <c r="P3754">
        <v>200</v>
      </c>
      <c r="Q3754">
        <v>3</v>
      </c>
      <c r="R3754">
        <v>2011</v>
      </c>
      <c r="S3754">
        <v>9</v>
      </c>
      <c r="T3754">
        <v>25</v>
      </c>
      <c r="U3754" s="1">
        <v>40811</v>
      </c>
      <c r="V3754" s="5">
        <f>Main[[#This Row],[Average_Cost_for_two]] * VLOOKUP(Main[[#This Row],[Currency]],'Currency'!A:B,2,FALSE)</f>
        <v>2.4</v>
      </c>
      <c r="W3754" s="5" t="str">
        <f>IF(Main[[#This Row],[Avg_Cost_USD]]&lt;10,"Low",
IF(Main[[#This Row],[Avg_Cost_USD]]&lt;=30,"Medium","High"))</f>
        <v>Low</v>
      </c>
    </row>
    <row r="3755" spans="1:23" x14ac:dyDescent="0.3">
      <c r="A3755">
        <v>3372</v>
      </c>
      <c r="B3755" t="s">
        <v>3980</v>
      </c>
      <c r="C3755">
        <v>1</v>
      </c>
      <c r="D3755" t="s">
        <v>54</v>
      </c>
      <c r="E3755" t="s">
        <v>1665</v>
      </c>
      <c r="F3755">
        <v>77.149909399999999</v>
      </c>
      <c r="G3755">
        <v>28.6937161</v>
      </c>
      <c r="H3755" t="s">
        <v>426</v>
      </c>
      <c r="I3755" t="s">
        <v>19</v>
      </c>
      <c r="J3755" t="s">
        <v>57</v>
      </c>
      <c r="K3755" t="s">
        <v>57</v>
      </c>
      <c r="L3755" t="s">
        <v>57</v>
      </c>
      <c r="M3755" t="s">
        <v>57</v>
      </c>
      <c r="N3755">
        <v>1</v>
      </c>
      <c r="O3755">
        <v>459</v>
      </c>
      <c r="P3755">
        <v>200</v>
      </c>
      <c r="Q3755">
        <v>3.7</v>
      </c>
      <c r="R3755">
        <v>2015</v>
      </c>
      <c r="S3755">
        <v>9</v>
      </c>
      <c r="T3755">
        <v>27</v>
      </c>
      <c r="U3755" s="1">
        <v>42274</v>
      </c>
      <c r="V3755" s="5">
        <f>Main[[#This Row],[Average_Cost_for_two]] * VLOOKUP(Main[[#This Row],[Currency]],'Currency'!A:B,2,FALSE)</f>
        <v>2.4</v>
      </c>
      <c r="W3755" s="5" t="str">
        <f>IF(Main[[#This Row],[Avg_Cost_USD]]&lt;10,"Low",
IF(Main[[#This Row],[Avg_Cost_USD]]&lt;=30,"Medium","High"))</f>
        <v>Low</v>
      </c>
    </row>
    <row r="3756" spans="1:23" x14ac:dyDescent="0.3">
      <c r="A3756">
        <v>18384879</v>
      </c>
      <c r="B3756" t="s">
        <v>4297</v>
      </c>
      <c r="C3756">
        <v>1</v>
      </c>
      <c r="D3756" t="s">
        <v>54</v>
      </c>
      <c r="E3756" t="s">
        <v>1081</v>
      </c>
      <c r="F3756">
        <v>77.209439149999994</v>
      </c>
      <c r="G3756">
        <v>28.624866090000001</v>
      </c>
      <c r="H3756" t="s">
        <v>344</v>
      </c>
      <c r="I3756" t="s">
        <v>19</v>
      </c>
      <c r="J3756" t="s">
        <v>57</v>
      </c>
      <c r="K3756" t="s">
        <v>57</v>
      </c>
      <c r="L3756" t="s">
        <v>57</v>
      </c>
      <c r="M3756" t="s">
        <v>57</v>
      </c>
      <c r="N3756">
        <v>1</v>
      </c>
      <c r="O3756">
        <v>6</v>
      </c>
      <c r="P3756">
        <v>200</v>
      </c>
      <c r="Q3756">
        <v>3</v>
      </c>
      <c r="R3756">
        <v>2012</v>
      </c>
      <c r="S3756">
        <v>9</v>
      </c>
      <c r="T3756">
        <v>17</v>
      </c>
      <c r="U3756" s="1">
        <v>41169</v>
      </c>
      <c r="V3756" s="5">
        <f>Main[[#This Row],[Average_Cost_for_two]] * VLOOKUP(Main[[#This Row],[Currency]],'Currency'!A:B,2,FALSE)</f>
        <v>2.4</v>
      </c>
      <c r="W3756" s="5" t="str">
        <f>IF(Main[[#This Row],[Avg_Cost_USD]]&lt;10,"Low",
IF(Main[[#This Row],[Avg_Cost_USD]]&lt;=30,"Medium","High"))</f>
        <v>Low</v>
      </c>
    </row>
    <row r="3757" spans="1:23" x14ac:dyDescent="0.3">
      <c r="A3757">
        <v>18222029</v>
      </c>
      <c r="B3757" t="s">
        <v>4298</v>
      </c>
      <c r="C3757">
        <v>1</v>
      </c>
      <c r="D3757" t="s">
        <v>54</v>
      </c>
      <c r="E3757" t="s">
        <v>73</v>
      </c>
      <c r="F3757">
        <v>0</v>
      </c>
      <c r="G3757">
        <v>0</v>
      </c>
      <c r="H3757" t="s">
        <v>4299</v>
      </c>
      <c r="I3757" t="s">
        <v>19</v>
      </c>
      <c r="J3757" t="s">
        <v>57</v>
      </c>
      <c r="K3757" t="s">
        <v>57</v>
      </c>
      <c r="L3757" t="s">
        <v>57</v>
      </c>
      <c r="M3757" t="s">
        <v>57</v>
      </c>
      <c r="N3757">
        <v>1</v>
      </c>
      <c r="O3757">
        <v>1</v>
      </c>
      <c r="P3757">
        <v>200</v>
      </c>
      <c r="Q3757">
        <v>1</v>
      </c>
      <c r="R3757">
        <v>2017</v>
      </c>
      <c r="S3757">
        <v>9</v>
      </c>
      <c r="T3757">
        <v>23</v>
      </c>
      <c r="U3757" s="1">
        <v>43001</v>
      </c>
      <c r="V3757" s="5">
        <f>Main[[#This Row],[Average_Cost_for_two]] * VLOOKUP(Main[[#This Row],[Currency]],'Currency'!A:B,2,FALSE)</f>
        <v>2.4</v>
      </c>
      <c r="W3757" s="5" t="str">
        <f>IF(Main[[#This Row],[Avg_Cost_USD]]&lt;10,"Low",
IF(Main[[#This Row],[Avg_Cost_USD]]&lt;=30,"Medium","High"))</f>
        <v>Low</v>
      </c>
    </row>
    <row r="3758" spans="1:23" x14ac:dyDescent="0.3">
      <c r="A3758">
        <v>306535</v>
      </c>
      <c r="B3758" t="s">
        <v>4300</v>
      </c>
      <c r="C3758">
        <v>1</v>
      </c>
      <c r="D3758" t="s">
        <v>54</v>
      </c>
      <c r="E3758" t="s">
        <v>346</v>
      </c>
      <c r="F3758">
        <v>77.194026300000004</v>
      </c>
      <c r="G3758">
        <v>28.569778700000001</v>
      </c>
      <c r="H3758" t="s">
        <v>426</v>
      </c>
      <c r="I3758" t="s">
        <v>19</v>
      </c>
      <c r="J3758" t="s">
        <v>57</v>
      </c>
      <c r="K3758" t="s">
        <v>61</v>
      </c>
      <c r="L3758" t="s">
        <v>57</v>
      </c>
      <c r="M3758" t="s">
        <v>57</v>
      </c>
      <c r="N3758">
        <v>1</v>
      </c>
      <c r="O3758">
        <v>168</v>
      </c>
      <c r="P3758">
        <v>200</v>
      </c>
      <c r="Q3758">
        <v>3.8</v>
      </c>
      <c r="R3758">
        <v>2016</v>
      </c>
      <c r="S3758">
        <v>9</v>
      </c>
      <c r="T3758">
        <v>9</v>
      </c>
      <c r="U3758" s="1">
        <v>42622</v>
      </c>
      <c r="V3758" s="5">
        <f>Main[[#This Row],[Average_Cost_for_two]] * VLOOKUP(Main[[#This Row],[Currency]],'Currency'!A:B,2,FALSE)</f>
        <v>2.4</v>
      </c>
      <c r="W3758" s="5" t="str">
        <f>IF(Main[[#This Row],[Avg_Cost_USD]]&lt;10,"Low",
IF(Main[[#This Row],[Avg_Cost_USD]]&lt;=30,"Medium","High"))</f>
        <v>Low</v>
      </c>
    </row>
    <row r="3759" spans="1:23" x14ac:dyDescent="0.3">
      <c r="A3759">
        <v>18292480</v>
      </c>
      <c r="B3759" t="s">
        <v>4301</v>
      </c>
      <c r="C3759">
        <v>1</v>
      </c>
      <c r="D3759" t="s">
        <v>54</v>
      </c>
      <c r="E3759" t="s">
        <v>429</v>
      </c>
      <c r="F3759">
        <v>77.106875799999997</v>
      </c>
      <c r="G3759">
        <v>28.641769</v>
      </c>
      <c r="H3759" t="s">
        <v>315</v>
      </c>
      <c r="I3759" t="s">
        <v>19</v>
      </c>
      <c r="J3759" t="s">
        <v>57</v>
      </c>
      <c r="K3759" t="s">
        <v>57</v>
      </c>
      <c r="L3759" t="s">
        <v>57</v>
      </c>
      <c r="M3759" t="s">
        <v>57</v>
      </c>
      <c r="N3759">
        <v>1</v>
      </c>
      <c r="O3759">
        <v>2</v>
      </c>
      <c r="P3759">
        <v>200</v>
      </c>
      <c r="Q3759">
        <v>1</v>
      </c>
      <c r="R3759">
        <v>2013</v>
      </c>
      <c r="S3759">
        <v>9</v>
      </c>
      <c r="T3759">
        <v>1</v>
      </c>
      <c r="U3759" s="1">
        <v>41518</v>
      </c>
      <c r="V3759" s="5">
        <f>Main[[#This Row],[Average_Cost_for_two]] * VLOOKUP(Main[[#This Row],[Currency]],'Currency'!A:B,2,FALSE)</f>
        <v>2.4</v>
      </c>
      <c r="W3759" s="5" t="str">
        <f>IF(Main[[#This Row],[Avg_Cost_USD]]&lt;10,"Low",
IF(Main[[#This Row],[Avg_Cost_USD]]&lt;=30,"Medium","High"))</f>
        <v>Low</v>
      </c>
    </row>
    <row r="3760" spans="1:23" x14ac:dyDescent="0.3">
      <c r="A3760">
        <v>312853</v>
      </c>
      <c r="B3760" t="s">
        <v>4302</v>
      </c>
      <c r="C3760">
        <v>1</v>
      </c>
      <c r="D3760" t="s">
        <v>54</v>
      </c>
      <c r="E3760" t="s">
        <v>701</v>
      </c>
      <c r="F3760">
        <v>77.096681599999997</v>
      </c>
      <c r="G3760">
        <v>28.638033799999999</v>
      </c>
      <c r="H3760" t="s">
        <v>426</v>
      </c>
      <c r="I3760" t="s">
        <v>19</v>
      </c>
      <c r="J3760" t="s">
        <v>57</v>
      </c>
      <c r="K3760" t="s">
        <v>57</v>
      </c>
      <c r="L3760" t="s">
        <v>57</v>
      </c>
      <c r="M3760" t="s">
        <v>57</v>
      </c>
      <c r="N3760">
        <v>1</v>
      </c>
      <c r="O3760">
        <v>2</v>
      </c>
      <c r="P3760">
        <v>200</v>
      </c>
      <c r="Q3760">
        <v>1</v>
      </c>
      <c r="R3760">
        <v>2017</v>
      </c>
      <c r="S3760">
        <v>9</v>
      </c>
      <c r="T3760">
        <v>11</v>
      </c>
      <c r="U3760" s="1">
        <v>42989</v>
      </c>
      <c r="V3760" s="5">
        <f>Main[[#This Row],[Average_Cost_for_two]] * VLOOKUP(Main[[#This Row],[Currency]],'Currency'!A:B,2,FALSE)</f>
        <v>2.4</v>
      </c>
      <c r="W3760" s="5" t="str">
        <f>IF(Main[[#This Row],[Avg_Cost_USD]]&lt;10,"Low",
IF(Main[[#This Row],[Avg_Cost_USD]]&lt;=30,"Medium","High"))</f>
        <v>Low</v>
      </c>
    </row>
    <row r="3761" spans="1:23" x14ac:dyDescent="0.3">
      <c r="A3761">
        <v>18358667</v>
      </c>
      <c r="B3761" t="s">
        <v>4303</v>
      </c>
      <c r="C3761">
        <v>1</v>
      </c>
      <c r="D3761" t="s">
        <v>54</v>
      </c>
      <c r="E3761" t="s">
        <v>432</v>
      </c>
      <c r="F3761">
        <v>77.164584140000002</v>
      </c>
      <c r="G3761">
        <v>28.55775173</v>
      </c>
      <c r="H3761" t="s">
        <v>461</v>
      </c>
      <c r="I3761" t="s">
        <v>19</v>
      </c>
      <c r="J3761" t="s">
        <v>57</v>
      </c>
      <c r="K3761" t="s">
        <v>57</v>
      </c>
      <c r="L3761" t="s">
        <v>57</v>
      </c>
      <c r="M3761" t="s">
        <v>57</v>
      </c>
      <c r="N3761">
        <v>1</v>
      </c>
      <c r="O3761">
        <v>1</v>
      </c>
      <c r="P3761">
        <v>200</v>
      </c>
      <c r="Q3761">
        <v>1</v>
      </c>
      <c r="R3761">
        <v>2018</v>
      </c>
      <c r="S3761">
        <v>9</v>
      </c>
      <c r="T3761">
        <v>11</v>
      </c>
      <c r="U3761" s="1">
        <v>43354</v>
      </c>
      <c r="V3761" s="5">
        <f>Main[[#This Row],[Average_Cost_for_two]] * VLOOKUP(Main[[#This Row],[Currency]],'Currency'!A:B,2,FALSE)</f>
        <v>2.4</v>
      </c>
      <c r="W3761" s="5" t="str">
        <f>IF(Main[[#This Row],[Avg_Cost_USD]]&lt;10,"Low",
IF(Main[[#This Row],[Avg_Cost_USD]]&lt;=30,"Medium","High"))</f>
        <v>Low</v>
      </c>
    </row>
    <row r="3762" spans="1:23" x14ac:dyDescent="0.3">
      <c r="A3762">
        <v>18323036</v>
      </c>
      <c r="B3762" t="s">
        <v>4304</v>
      </c>
      <c r="C3762">
        <v>1</v>
      </c>
      <c r="D3762" t="s">
        <v>54</v>
      </c>
      <c r="E3762" t="s">
        <v>77</v>
      </c>
      <c r="F3762">
        <v>77.311361660000003</v>
      </c>
      <c r="G3762">
        <v>28.598195879999999</v>
      </c>
      <c r="H3762" t="s">
        <v>342</v>
      </c>
      <c r="I3762" t="s">
        <v>19</v>
      </c>
      <c r="J3762" t="s">
        <v>57</v>
      </c>
      <c r="K3762" t="s">
        <v>57</v>
      </c>
      <c r="L3762" t="s">
        <v>57</v>
      </c>
      <c r="M3762" t="s">
        <v>57</v>
      </c>
      <c r="N3762">
        <v>1</v>
      </c>
      <c r="O3762">
        <v>4</v>
      </c>
      <c r="P3762">
        <v>200</v>
      </c>
      <c r="Q3762">
        <v>3</v>
      </c>
      <c r="R3762">
        <v>2013</v>
      </c>
      <c r="S3762">
        <v>9</v>
      </c>
      <c r="T3762">
        <v>12</v>
      </c>
      <c r="U3762" s="1">
        <v>41529</v>
      </c>
      <c r="V3762" s="5">
        <f>Main[[#This Row],[Average_Cost_for_two]] * VLOOKUP(Main[[#This Row],[Currency]],'Currency'!A:B,2,FALSE)</f>
        <v>2.4</v>
      </c>
      <c r="W3762" s="5" t="str">
        <f>IF(Main[[#This Row],[Avg_Cost_USD]]&lt;10,"Low",
IF(Main[[#This Row],[Avg_Cost_USD]]&lt;=30,"Medium","High"))</f>
        <v>Low</v>
      </c>
    </row>
    <row r="3763" spans="1:23" x14ac:dyDescent="0.3">
      <c r="A3763">
        <v>18264996</v>
      </c>
      <c r="B3763" t="s">
        <v>4305</v>
      </c>
      <c r="C3763">
        <v>1</v>
      </c>
      <c r="D3763" t="s">
        <v>54</v>
      </c>
      <c r="E3763" t="s">
        <v>1248</v>
      </c>
      <c r="F3763">
        <v>77.068712300000001</v>
      </c>
      <c r="G3763">
        <v>28.634234299999999</v>
      </c>
      <c r="H3763" t="s">
        <v>4306</v>
      </c>
      <c r="I3763" t="s">
        <v>19</v>
      </c>
      <c r="J3763" t="s">
        <v>57</v>
      </c>
      <c r="K3763" t="s">
        <v>57</v>
      </c>
      <c r="L3763" t="s">
        <v>57</v>
      </c>
      <c r="M3763" t="s">
        <v>57</v>
      </c>
      <c r="N3763">
        <v>1</v>
      </c>
      <c r="O3763">
        <v>8</v>
      </c>
      <c r="P3763">
        <v>200</v>
      </c>
      <c r="Q3763">
        <v>3.1</v>
      </c>
      <c r="R3763">
        <v>2015</v>
      </c>
      <c r="S3763">
        <v>9</v>
      </c>
      <c r="T3763">
        <v>14</v>
      </c>
      <c r="U3763" s="1">
        <v>42261</v>
      </c>
      <c r="V3763" s="5">
        <f>Main[[#This Row],[Average_Cost_for_two]] * VLOOKUP(Main[[#This Row],[Currency]],'Currency'!A:B,2,FALSE)</f>
        <v>2.4</v>
      </c>
      <c r="W3763" s="5" t="str">
        <f>IF(Main[[#This Row],[Avg_Cost_USD]]&lt;10,"Low",
IF(Main[[#This Row],[Avg_Cost_USD]]&lt;=30,"Medium","High"))</f>
        <v>Low</v>
      </c>
    </row>
    <row r="3764" spans="1:23" x14ac:dyDescent="0.3">
      <c r="A3764">
        <v>308574</v>
      </c>
      <c r="B3764" t="s">
        <v>740</v>
      </c>
      <c r="C3764">
        <v>1</v>
      </c>
      <c r="D3764" t="s">
        <v>54</v>
      </c>
      <c r="E3764" t="s">
        <v>2928</v>
      </c>
      <c r="F3764">
        <v>77.281663699999996</v>
      </c>
      <c r="G3764">
        <v>28.656023999999999</v>
      </c>
      <c r="H3764" t="s">
        <v>342</v>
      </c>
      <c r="I3764" t="s">
        <v>19</v>
      </c>
      <c r="J3764" t="s">
        <v>57</v>
      </c>
      <c r="K3764" t="s">
        <v>57</v>
      </c>
      <c r="L3764" t="s">
        <v>57</v>
      </c>
      <c r="M3764" t="s">
        <v>57</v>
      </c>
      <c r="N3764">
        <v>1</v>
      </c>
      <c r="O3764">
        <v>10</v>
      </c>
      <c r="P3764">
        <v>200</v>
      </c>
      <c r="Q3764">
        <v>3.2</v>
      </c>
      <c r="R3764">
        <v>2011</v>
      </c>
      <c r="S3764">
        <v>8</v>
      </c>
      <c r="T3764">
        <v>18</v>
      </c>
      <c r="U3764" s="1">
        <v>40773</v>
      </c>
      <c r="V3764" s="5">
        <f>Main[[#This Row],[Average_Cost_for_two]] * VLOOKUP(Main[[#This Row],[Currency]],'Currency'!A:B,2,FALSE)</f>
        <v>2.4</v>
      </c>
      <c r="W3764" s="5" t="str">
        <f>IF(Main[[#This Row],[Avg_Cost_USD]]&lt;10,"Low",
IF(Main[[#This Row],[Avg_Cost_USD]]&lt;=30,"Medium","High"))</f>
        <v>Low</v>
      </c>
    </row>
    <row r="3765" spans="1:23" x14ac:dyDescent="0.3">
      <c r="A3765">
        <v>1889</v>
      </c>
      <c r="B3765" t="s">
        <v>4307</v>
      </c>
      <c r="C3765">
        <v>1</v>
      </c>
      <c r="D3765" t="s">
        <v>54</v>
      </c>
      <c r="E3765" t="s">
        <v>211</v>
      </c>
      <c r="F3765">
        <v>77.226639199999994</v>
      </c>
      <c r="G3765">
        <v>28.656637100000001</v>
      </c>
      <c r="H3765" t="s">
        <v>4140</v>
      </c>
      <c r="I3765" t="s">
        <v>19</v>
      </c>
      <c r="J3765" t="s">
        <v>57</v>
      </c>
      <c r="K3765" t="s">
        <v>57</v>
      </c>
      <c r="L3765" t="s">
        <v>57</v>
      </c>
      <c r="M3765" t="s">
        <v>57</v>
      </c>
      <c r="N3765">
        <v>1</v>
      </c>
      <c r="O3765">
        <v>51</v>
      </c>
      <c r="P3765">
        <v>200</v>
      </c>
      <c r="Q3765">
        <v>3.5</v>
      </c>
      <c r="R3765">
        <v>2016</v>
      </c>
      <c r="S3765">
        <v>8</v>
      </c>
      <c r="T3765">
        <v>24</v>
      </c>
      <c r="U3765" s="1">
        <v>42606</v>
      </c>
      <c r="V3765" s="5">
        <f>Main[[#This Row],[Average_Cost_for_two]] * VLOOKUP(Main[[#This Row],[Currency]],'Currency'!A:B,2,FALSE)</f>
        <v>2.4</v>
      </c>
      <c r="W3765" s="5" t="str">
        <f>IF(Main[[#This Row],[Avg_Cost_USD]]&lt;10,"Low",
IF(Main[[#This Row],[Avg_Cost_USD]]&lt;=30,"Medium","High"))</f>
        <v>Low</v>
      </c>
    </row>
    <row r="3766" spans="1:23" x14ac:dyDescent="0.3">
      <c r="A3766">
        <v>18333489</v>
      </c>
      <c r="B3766" t="s">
        <v>4308</v>
      </c>
      <c r="C3766">
        <v>1</v>
      </c>
      <c r="D3766" t="s">
        <v>54</v>
      </c>
      <c r="E3766" t="s">
        <v>211</v>
      </c>
      <c r="F3766">
        <v>77.223315799999995</v>
      </c>
      <c r="G3766">
        <v>28.656588800000002</v>
      </c>
      <c r="H3766" t="s">
        <v>3979</v>
      </c>
      <c r="I3766" t="s">
        <v>19</v>
      </c>
      <c r="J3766" t="s">
        <v>57</v>
      </c>
      <c r="K3766" t="s">
        <v>57</v>
      </c>
      <c r="L3766" t="s">
        <v>57</v>
      </c>
      <c r="M3766" t="s">
        <v>57</v>
      </c>
      <c r="N3766">
        <v>1</v>
      </c>
      <c r="O3766">
        <v>3</v>
      </c>
      <c r="P3766">
        <v>200</v>
      </c>
      <c r="Q3766">
        <v>1</v>
      </c>
      <c r="R3766">
        <v>2017</v>
      </c>
      <c r="S3766">
        <v>8</v>
      </c>
      <c r="T3766">
        <v>5</v>
      </c>
      <c r="U3766" s="1">
        <v>42952</v>
      </c>
      <c r="V3766" s="5">
        <f>Main[[#This Row],[Average_Cost_for_two]] * VLOOKUP(Main[[#This Row],[Currency]],'Currency'!A:B,2,FALSE)</f>
        <v>2.4</v>
      </c>
      <c r="W3766" s="5" t="str">
        <f>IF(Main[[#This Row],[Avg_Cost_USD]]&lt;10,"Low",
IF(Main[[#This Row],[Avg_Cost_USD]]&lt;=30,"Medium","High"))</f>
        <v>Low</v>
      </c>
    </row>
    <row r="3767" spans="1:23" x14ac:dyDescent="0.3">
      <c r="A3767">
        <v>3158</v>
      </c>
      <c r="B3767" t="s">
        <v>4309</v>
      </c>
      <c r="C3767">
        <v>1</v>
      </c>
      <c r="D3767" t="s">
        <v>54</v>
      </c>
      <c r="E3767" t="s">
        <v>1252</v>
      </c>
      <c r="F3767">
        <v>77.207191899999998</v>
      </c>
      <c r="G3767">
        <v>28.5733751</v>
      </c>
      <c r="H3767" t="s">
        <v>367</v>
      </c>
      <c r="I3767" t="s">
        <v>19</v>
      </c>
      <c r="J3767" t="s">
        <v>57</v>
      </c>
      <c r="K3767" t="s">
        <v>57</v>
      </c>
      <c r="L3767" t="s">
        <v>57</v>
      </c>
      <c r="M3767" t="s">
        <v>57</v>
      </c>
      <c r="N3767">
        <v>1</v>
      </c>
      <c r="O3767">
        <v>11</v>
      </c>
      <c r="P3767">
        <v>200</v>
      </c>
      <c r="Q3767">
        <v>2.8</v>
      </c>
      <c r="R3767">
        <v>2010</v>
      </c>
      <c r="S3767">
        <v>8</v>
      </c>
      <c r="T3767">
        <v>6</v>
      </c>
      <c r="U3767" s="1">
        <v>40396</v>
      </c>
      <c r="V3767" s="5">
        <f>Main[[#This Row],[Average_Cost_for_two]] * VLOOKUP(Main[[#This Row],[Currency]],'Currency'!A:B,2,FALSE)</f>
        <v>2.4</v>
      </c>
      <c r="W3767" s="5" t="str">
        <f>IF(Main[[#This Row],[Avg_Cost_USD]]&lt;10,"Low",
IF(Main[[#This Row],[Avg_Cost_USD]]&lt;=30,"Medium","High"))</f>
        <v>Low</v>
      </c>
    </row>
    <row r="3768" spans="1:23" x14ac:dyDescent="0.3">
      <c r="A3768">
        <v>9887</v>
      </c>
      <c r="B3768" t="s">
        <v>629</v>
      </c>
      <c r="C3768">
        <v>1</v>
      </c>
      <c r="D3768" t="s">
        <v>54</v>
      </c>
      <c r="E3768" t="s">
        <v>214</v>
      </c>
      <c r="F3768">
        <v>77.250977779999999</v>
      </c>
      <c r="G3768">
        <v>28.556008330000001</v>
      </c>
      <c r="H3768" t="s">
        <v>4015</v>
      </c>
      <c r="I3768" t="s">
        <v>19</v>
      </c>
      <c r="J3768" t="s">
        <v>57</v>
      </c>
      <c r="K3768" t="s">
        <v>57</v>
      </c>
      <c r="L3768" t="s">
        <v>57</v>
      </c>
      <c r="M3768" t="s">
        <v>57</v>
      </c>
      <c r="N3768">
        <v>1</v>
      </c>
      <c r="O3768">
        <v>13</v>
      </c>
      <c r="P3768">
        <v>200</v>
      </c>
      <c r="Q3768">
        <v>2.8</v>
      </c>
      <c r="R3768">
        <v>2013</v>
      </c>
      <c r="S3768">
        <v>8</v>
      </c>
      <c r="T3768">
        <v>27</v>
      </c>
      <c r="U3768" s="1">
        <v>41513</v>
      </c>
      <c r="V3768" s="5">
        <f>Main[[#This Row],[Average_Cost_for_two]] * VLOOKUP(Main[[#This Row],[Currency]],'Currency'!A:B,2,FALSE)</f>
        <v>2.4</v>
      </c>
      <c r="W3768" s="5" t="str">
        <f>IF(Main[[#This Row],[Avg_Cost_USD]]&lt;10,"Low",
IF(Main[[#This Row],[Avg_Cost_USD]]&lt;=30,"Medium","High"))</f>
        <v>Low</v>
      </c>
    </row>
    <row r="3769" spans="1:23" x14ac:dyDescent="0.3">
      <c r="A3769">
        <v>7589</v>
      </c>
      <c r="B3769" t="s">
        <v>4310</v>
      </c>
      <c r="C3769">
        <v>1</v>
      </c>
      <c r="D3769" t="s">
        <v>54</v>
      </c>
      <c r="E3769" t="s">
        <v>1126</v>
      </c>
      <c r="F3769">
        <v>77.235216500000007</v>
      </c>
      <c r="G3769">
        <v>28.550229099999999</v>
      </c>
      <c r="H3769" t="s">
        <v>511</v>
      </c>
      <c r="I3769" t="s">
        <v>19</v>
      </c>
      <c r="J3769" t="s">
        <v>57</v>
      </c>
      <c r="K3769" t="s">
        <v>57</v>
      </c>
      <c r="L3769" t="s">
        <v>57</v>
      </c>
      <c r="M3769" t="s">
        <v>57</v>
      </c>
      <c r="N3769">
        <v>1</v>
      </c>
      <c r="O3769">
        <v>36</v>
      </c>
      <c r="P3769">
        <v>200</v>
      </c>
      <c r="Q3769">
        <v>3.4</v>
      </c>
      <c r="R3769">
        <v>2017</v>
      </c>
      <c r="S3769">
        <v>8</v>
      </c>
      <c r="T3769">
        <v>22</v>
      </c>
      <c r="U3769" s="1">
        <v>42969</v>
      </c>
      <c r="V3769" s="5">
        <f>Main[[#This Row],[Average_Cost_for_two]] * VLOOKUP(Main[[#This Row],[Currency]],'Currency'!A:B,2,FALSE)</f>
        <v>2.4</v>
      </c>
      <c r="W3769" s="5" t="str">
        <f>IF(Main[[#This Row],[Avg_Cost_USD]]&lt;10,"Low",
IF(Main[[#This Row],[Avg_Cost_USD]]&lt;=30,"Medium","High"))</f>
        <v>Low</v>
      </c>
    </row>
    <row r="3770" spans="1:23" x14ac:dyDescent="0.3">
      <c r="A3770">
        <v>18359259</v>
      </c>
      <c r="B3770" t="s">
        <v>4311</v>
      </c>
      <c r="C3770">
        <v>1</v>
      </c>
      <c r="D3770" t="s">
        <v>54</v>
      </c>
      <c r="E3770" t="s">
        <v>124</v>
      </c>
      <c r="F3770">
        <v>77.204551600000002</v>
      </c>
      <c r="G3770">
        <v>28.5513546</v>
      </c>
      <c r="H3770" t="s">
        <v>430</v>
      </c>
      <c r="I3770" t="s">
        <v>19</v>
      </c>
      <c r="J3770" t="s">
        <v>57</v>
      </c>
      <c r="K3770" t="s">
        <v>61</v>
      </c>
      <c r="L3770" t="s">
        <v>57</v>
      </c>
      <c r="M3770" t="s">
        <v>57</v>
      </c>
      <c r="N3770">
        <v>1</v>
      </c>
      <c r="O3770">
        <v>30</v>
      </c>
      <c r="P3770">
        <v>200</v>
      </c>
      <c r="Q3770">
        <v>3.6</v>
      </c>
      <c r="R3770">
        <v>2016</v>
      </c>
      <c r="S3770">
        <v>8</v>
      </c>
      <c r="T3770">
        <v>17</v>
      </c>
      <c r="U3770" s="1">
        <v>42599</v>
      </c>
      <c r="V3770" s="5">
        <f>Main[[#This Row],[Average_Cost_for_two]] * VLOOKUP(Main[[#This Row],[Currency]],'Currency'!A:B,2,FALSE)</f>
        <v>2.4</v>
      </c>
      <c r="W3770" s="5" t="str">
        <f>IF(Main[[#This Row],[Avg_Cost_USD]]&lt;10,"Low",
IF(Main[[#This Row],[Avg_Cost_USD]]&lt;=30,"Medium","High"))</f>
        <v>Low</v>
      </c>
    </row>
    <row r="3771" spans="1:23" x14ac:dyDescent="0.3">
      <c r="A3771">
        <v>300502</v>
      </c>
      <c r="B3771" t="s">
        <v>740</v>
      </c>
      <c r="C3771">
        <v>1</v>
      </c>
      <c r="D3771" t="s">
        <v>54</v>
      </c>
      <c r="E3771" t="s">
        <v>1674</v>
      </c>
      <c r="F3771">
        <v>77.097599399999993</v>
      </c>
      <c r="G3771">
        <v>28.631288099999999</v>
      </c>
      <c r="H3771" t="s">
        <v>342</v>
      </c>
      <c r="I3771" t="s">
        <v>19</v>
      </c>
      <c r="J3771" t="s">
        <v>57</v>
      </c>
      <c r="K3771" t="s">
        <v>57</v>
      </c>
      <c r="L3771" t="s">
        <v>57</v>
      </c>
      <c r="M3771" t="s">
        <v>57</v>
      </c>
      <c r="N3771">
        <v>1</v>
      </c>
      <c r="O3771">
        <v>14</v>
      </c>
      <c r="P3771">
        <v>200</v>
      </c>
      <c r="Q3771">
        <v>3.2</v>
      </c>
      <c r="R3771">
        <v>2014</v>
      </c>
      <c r="S3771">
        <v>8</v>
      </c>
      <c r="T3771">
        <v>1</v>
      </c>
      <c r="U3771" s="1">
        <v>41852</v>
      </c>
      <c r="V3771" s="5">
        <f>Main[[#This Row],[Average_Cost_for_two]] * VLOOKUP(Main[[#This Row],[Currency]],'Currency'!A:B,2,FALSE)</f>
        <v>2.4</v>
      </c>
      <c r="W3771" s="5" t="str">
        <f>IF(Main[[#This Row],[Avg_Cost_USD]]&lt;10,"Low",
IF(Main[[#This Row],[Avg_Cost_USD]]&lt;=30,"Medium","High"))</f>
        <v>Low</v>
      </c>
    </row>
    <row r="3772" spans="1:23" x14ac:dyDescent="0.3">
      <c r="A3772">
        <v>18313115</v>
      </c>
      <c r="B3772" t="s">
        <v>4312</v>
      </c>
      <c r="C3772">
        <v>1</v>
      </c>
      <c r="D3772" t="s">
        <v>54</v>
      </c>
      <c r="E3772" t="s">
        <v>83</v>
      </c>
      <c r="F3772">
        <v>77.248187099999996</v>
      </c>
      <c r="G3772">
        <v>28.5825578</v>
      </c>
      <c r="H3772" t="s">
        <v>3979</v>
      </c>
      <c r="I3772" t="s">
        <v>19</v>
      </c>
      <c r="J3772" t="s">
        <v>57</v>
      </c>
      <c r="K3772" t="s">
        <v>57</v>
      </c>
      <c r="L3772" t="s">
        <v>57</v>
      </c>
      <c r="M3772" t="s">
        <v>57</v>
      </c>
      <c r="N3772">
        <v>1</v>
      </c>
      <c r="O3772">
        <v>10</v>
      </c>
      <c r="P3772">
        <v>200</v>
      </c>
      <c r="Q3772">
        <v>3.2</v>
      </c>
      <c r="R3772">
        <v>2016</v>
      </c>
      <c r="S3772">
        <v>8</v>
      </c>
      <c r="T3772">
        <v>16</v>
      </c>
      <c r="U3772" s="1">
        <v>42598</v>
      </c>
      <c r="V3772" s="5">
        <f>Main[[#This Row],[Average_Cost_for_two]] * VLOOKUP(Main[[#This Row],[Currency]],'Currency'!A:B,2,FALSE)</f>
        <v>2.4</v>
      </c>
      <c r="W3772" s="5" t="str">
        <f>IF(Main[[#This Row],[Avg_Cost_USD]]&lt;10,"Low",
IF(Main[[#This Row],[Avg_Cost_USD]]&lt;=30,"Medium","High"))</f>
        <v>Low</v>
      </c>
    </row>
    <row r="3773" spans="1:23" x14ac:dyDescent="0.3">
      <c r="A3773">
        <v>7889</v>
      </c>
      <c r="B3773" t="s">
        <v>4313</v>
      </c>
      <c r="C3773">
        <v>1</v>
      </c>
      <c r="D3773" t="s">
        <v>54</v>
      </c>
      <c r="E3773" t="s">
        <v>83</v>
      </c>
      <c r="F3773">
        <v>77.245050500000005</v>
      </c>
      <c r="G3773">
        <v>28.582851300000002</v>
      </c>
      <c r="H3773" t="s">
        <v>2548</v>
      </c>
      <c r="I3773" t="s">
        <v>19</v>
      </c>
      <c r="J3773" t="s">
        <v>57</v>
      </c>
      <c r="K3773" t="s">
        <v>57</v>
      </c>
      <c r="L3773" t="s">
        <v>57</v>
      </c>
      <c r="M3773" t="s">
        <v>57</v>
      </c>
      <c r="N3773">
        <v>1</v>
      </c>
      <c r="O3773">
        <v>16</v>
      </c>
      <c r="P3773">
        <v>200</v>
      </c>
      <c r="Q3773">
        <v>3.1</v>
      </c>
      <c r="R3773">
        <v>2014</v>
      </c>
      <c r="S3773">
        <v>8</v>
      </c>
      <c r="T3773">
        <v>2</v>
      </c>
      <c r="U3773" s="1">
        <v>41853</v>
      </c>
      <c r="V3773" s="5">
        <f>Main[[#This Row],[Average_Cost_for_two]] * VLOOKUP(Main[[#This Row],[Currency]],'Currency'!A:B,2,FALSE)</f>
        <v>2.4</v>
      </c>
      <c r="W3773" s="5" t="str">
        <f>IF(Main[[#This Row],[Avg_Cost_USD]]&lt;10,"Low",
IF(Main[[#This Row],[Avg_Cost_USD]]&lt;=30,"Medium","High"))</f>
        <v>Low</v>
      </c>
    </row>
    <row r="3774" spans="1:23" x14ac:dyDescent="0.3">
      <c r="A3774">
        <v>3338</v>
      </c>
      <c r="B3774" t="s">
        <v>4314</v>
      </c>
      <c r="C3774">
        <v>1</v>
      </c>
      <c r="D3774" t="s">
        <v>54</v>
      </c>
      <c r="E3774" t="s">
        <v>83</v>
      </c>
      <c r="F3774">
        <v>77.243927900000003</v>
      </c>
      <c r="G3774">
        <v>28.583775299999999</v>
      </c>
      <c r="H3774" t="s">
        <v>315</v>
      </c>
      <c r="I3774" t="s">
        <v>19</v>
      </c>
      <c r="J3774" t="s">
        <v>57</v>
      </c>
      <c r="K3774" t="s">
        <v>57</v>
      </c>
      <c r="L3774" t="s">
        <v>57</v>
      </c>
      <c r="M3774" t="s">
        <v>57</v>
      </c>
      <c r="N3774">
        <v>1</v>
      </c>
      <c r="O3774">
        <v>352</v>
      </c>
      <c r="P3774">
        <v>200</v>
      </c>
      <c r="Q3774">
        <v>4.0999999999999996</v>
      </c>
      <c r="R3774">
        <v>2018</v>
      </c>
      <c r="S3774">
        <v>8</v>
      </c>
      <c r="T3774">
        <v>16</v>
      </c>
      <c r="U3774" s="1">
        <v>43328</v>
      </c>
      <c r="V3774" s="5">
        <f>Main[[#This Row],[Average_Cost_for_two]] * VLOOKUP(Main[[#This Row],[Currency]],'Currency'!A:B,2,FALSE)</f>
        <v>2.4</v>
      </c>
      <c r="W3774" s="5" t="str">
        <f>IF(Main[[#This Row],[Avg_Cost_USD]]&lt;10,"Low",
IF(Main[[#This Row],[Avg_Cost_USD]]&lt;=30,"Medium","High"))</f>
        <v>Low</v>
      </c>
    </row>
    <row r="3775" spans="1:23" x14ac:dyDescent="0.3">
      <c r="A3775">
        <v>7526</v>
      </c>
      <c r="B3775" t="s">
        <v>4315</v>
      </c>
      <c r="C3775">
        <v>1</v>
      </c>
      <c r="D3775" t="s">
        <v>54</v>
      </c>
      <c r="E3775" t="s">
        <v>173</v>
      </c>
      <c r="F3775">
        <v>77.192873599999999</v>
      </c>
      <c r="G3775">
        <v>28.650730200000002</v>
      </c>
      <c r="H3775" t="s">
        <v>477</v>
      </c>
      <c r="I3775" t="s">
        <v>19</v>
      </c>
      <c r="J3775" t="s">
        <v>57</v>
      </c>
      <c r="K3775" t="s">
        <v>57</v>
      </c>
      <c r="L3775" t="s">
        <v>57</v>
      </c>
      <c r="M3775" t="s">
        <v>57</v>
      </c>
      <c r="N3775">
        <v>1</v>
      </c>
      <c r="O3775">
        <v>100</v>
      </c>
      <c r="P3775">
        <v>200</v>
      </c>
      <c r="Q3775">
        <v>3.8</v>
      </c>
      <c r="R3775">
        <v>2016</v>
      </c>
      <c r="S3775">
        <v>8</v>
      </c>
      <c r="T3775">
        <v>9</v>
      </c>
      <c r="U3775" s="1">
        <v>42591</v>
      </c>
      <c r="V3775" s="5">
        <f>Main[[#This Row],[Average_Cost_for_two]] * VLOOKUP(Main[[#This Row],[Currency]],'Currency'!A:B,2,FALSE)</f>
        <v>2.4</v>
      </c>
      <c r="W3775" s="5" t="str">
        <f>IF(Main[[#This Row],[Avg_Cost_USD]]&lt;10,"Low",
IF(Main[[#This Row],[Avg_Cost_USD]]&lt;=30,"Medium","High"))</f>
        <v>Low</v>
      </c>
    </row>
    <row r="3776" spans="1:23" x14ac:dyDescent="0.3">
      <c r="A3776">
        <v>7861</v>
      </c>
      <c r="B3776" t="s">
        <v>4316</v>
      </c>
      <c r="C3776">
        <v>1</v>
      </c>
      <c r="D3776" t="s">
        <v>54</v>
      </c>
      <c r="E3776" t="s">
        <v>1720</v>
      </c>
      <c r="F3776">
        <v>77.240358499999999</v>
      </c>
      <c r="G3776">
        <v>28.571439099999999</v>
      </c>
      <c r="H3776" t="s">
        <v>342</v>
      </c>
      <c r="I3776" t="s">
        <v>19</v>
      </c>
      <c r="J3776" t="s">
        <v>57</v>
      </c>
      <c r="K3776" t="s">
        <v>57</v>
      </c>
      <c r="L3776" t="s">
        <v>57</v>
      </c>
      <c r="M3776" t="s">
        <v>57</v>
      </c>
      <c r="N3776">
        <v>1</v>
      </c>
      <c r="O3776">
        <v>70</v>
      </c>
      <c r="P3776">
        <v>200</v>
      </c>
      <c r="Q3776">
        <v>3.5</v>
      </c>
      <c r="R3776">
        <v>2016</v>
      </c>
      <c r="S3776">
        <v>8</v>
      </c>
      <c r="T3776">
        <v>19</v>
      </c>
      <c r="U3776" s="1">
        <v>42601</v>
      </c>
      <c r="V3776" s="5">
        <f>Main[[#This Row],[Average_Cost_for_two]] * VLOOKUP(Main[[#This Row],[Currency]],'Currency'!A:B,2,FALSE)</f>
        <v>2.4</v>
      </c>
      <c r="W3776" s="5" t="str">
        <f>IF(Main[[#This Row],[Avg_Cost_USD]]&lt;10,"Low",
IF(Main[[#This Row],[Avg_Cost_USD]]&lt;=30,"Medium","High"))</f>
        <v>Low</v>
      </c>
    </row>
    <row r="3777" spans="1:23" x14ac:dyDescent="0.3">
      <c r="A3777">
        <v>305298</v>
      </c>
      <c r="B3777" t="s">
        <v>4317</v>
      </c>
      <c r="C3777">
        <v>1</v>
      </c>
      <c r="D3777" t="s">
        <v>54</v>
      </c>
      <c r="E3777" t="s">
        <v>412</v>
      </c>
      <c r="F3777">
        <v>77.284177499999998</v>
      </c>
      <c r="G3777">
        <v>28.635299100000001</v>
      </c>
      <c r="H3777" t="s">
        <v>477</v>
      </c>
      <c r="I3777" t="s">
        <v>19</v>
      </c>
      <c r="J3777" t="s">
        <v>57</v>
      </c>
      <c r="K3777" t="s">
        <v>57</v>
      </c>
      <c r="L3777" t="s">
        <v>57</v>
      </c>
      <c r="M3777" t="s">
        <v>57</v>
      </c>
      <c r="N3777">
        <v>1</v>
      </c>
      <c r="O3777">
        <v>8</v>
      </c>
      <c r="P3777">
        <v>200</v>
      </c>
      <c r="Q3777">
        <v>2.8</v>
      </c>
      <c r="R3777">
        <v>2010</v>
      </c>
      <c r="S3777">
        <v>8</v>
      </c>
      <c r="T3777">
        <v>3</v>
      </c>
      <c r="U3777" s="1">
        <v>40393</v>
      </c>
      <c r="V3777" s="5">
        <f>Main[[#This Row],[Average_Cost_for_two]] * VLOOKUP(Main[[#This Row],[Currency]],'Currency'!A:B,2,FALSE)</f>
        <v>2.4</v>
      </c>
      <c r="W3777" s="5" t="str">
        <f>IF(Main[[#This Row],[Avg_Cost_USD]]&lt;10,"Low",
IF(Main[[#This Row],[Avg_Cost_USD]]&lt;=30,"Medium","High"))</f>
        <v>Low</v>
      </c>
    </row>
    <row r="3778" spans="1:23" x14ac:dyDescent="0.3">
      <c r="A3778">
        <v>18346857</v>
      </c>
      <c r="B3778" t="s">
        <v>4318</v>
      </c>
      <c r="C3778">
        <v>1</v>
      </c>
      <c r="D3778" t="s">
        <v>54</v>
      </c>
      <c r="E3778" t="s">
        <v>1401</v>
      </c>
      <c r="F3778">
        <v>77.2202427</v>
      </c>
      <c r="G3778">
        <v>28.5853283</v>
      </c>
      <c r="H3778" t="s">
        <v>315</v>
      </c>
      <c r="I3778" t="s">
        <v>19</v>
      </c>
      <c r="J3778" t="s">
        <v>57</v>
      </c>
      <c r="K3778" t="s">
        <v>57</v>
      </c>
      <c r="L3778" t="s">
        <v>57</v>
      </c>
      <c r="M3778" t="s">
        <v>57</v>
      </c>
      <c r="N3778">
        <v>1</v>
      </c>
      <c r="O3778">
        <v>8</v>
      </c>
      <c r="P3778">
        <v>200</v>
      </c>
      <c r="Q3778">
        <v>3.1</v>
      </c>
      <c r="R3778">
        <v>2010</v>
      </c>
      <c r="S3778">
        <v>8</v>
      </c>
      <c r="T3778">
        <v>2</v>
      </c>
      <c r="U3778" s="1">
        <v>40392</v>
      </c>
      <c r="V3778" s="5">
        <f>Main[[#This Row],[Average_Cost_for_two]] * VLOOKUP(Main[[#This Row],[Currency]],'Currency'!A:B,2,FALSE)</f>
        <v>2.4</v>
      </c>
      <c r="W3778" s="5" t="str">
        <f>IF(Main[[#This Row],[Avg_Cost_USD]]&lt;10,"Low",
IF(Main[[#This Row],[Avg_Cost_USD]]&lt;=30,"Medium","High"))</f>
        <v>Low</v>
      </c>
    </row>
    <row r="3779" spans="1:23" x14ac:dyDescent="0.3">
      <c r="A3779">
        <v>18376492</v>
      </c>
      <c r="B3779" t="s">
        <v>4319</v>
      </c>
      <c r="C3779">
        <v>1</v>
      </c>
      <c r="D3779" t="s">
        <v>54</v>
      </c>
      <c r="E3779" t="s">
        <v>106</v>
      </c>
      <c r="F3779">
        <v>77.335575629999994</v>
      </c>
      <c r="G3779">
        <v>28.61051668</v>
      </c>
      <c r="H3779" t="s">
        <v>342</v>
      </c>
      <c r="I3779" t="s">
        <v>19</v>
      </c>
      <c r="J3779" t="s">
        <v>57</v>
      </c>
      <c r="K3779" t="s">
        <v>57</v>
      </c>
      <c r="L3779" t="s">
        <v>57</v>
      </c>
      <c r="M3779" t="s">
        <v>57</v>
      </c>
      <c r="N3779">
        <v>1</v>
      </c>
      <c r="O3779">
        <v>2</v>
      </c>
      <c r="P3779">
        <v>200</v>
      </c>
      <c r="Q3779">
        <v>1</v>
      </c>
      <c r="R3779">
        <v>2010</v>
      </c>
      <c r="S3779">
        <v>8</v>
      </c>
      <c r="T3779">
        <v>14</v>
      </c>
      <c r="U3779" s="1">
        <v>40404</v>
      </c>
      <c r="V3779" s="5">
        <f>Main[[#This Row],[Average_Cost_for_two]] * VLOOKUP(Main[[#This Row],[Currency]],'Currency'!A:B,2,FALSE)</f>
        <v>2.4</v>
      </c>
      <c r="W3779" s="5" t="str">
        <f>IF(Main[[#This Row],[Avg_Cost_USD]]&lt;10,"Low",
IF(Main[[#This Row],[Avg_Cost_USD]]&lt;=30,"Medium","High"))</f>
        <v>Low</v>
      </c>
    </row>
    <row r="3780" spans="1:23" x14ac:dyDescent="0.3">
      <c r="A3780">
        <v>300911</v>
      </c>
      <c r="B3780" t="s">
        <v>740</v>
      </c>
      <c r="C3780">
        <v>1</v>
      </c>
      <c r="D3780" t="s">
        <v>54</v>
      </c>
      <c r="E3780" t="s">
        <v>2121</v>
      </c>
      <c r="F3780">
        <v>77.185405399999993</v>
      </c>
      <c r="G3780">
        <v>28.7094795</v>
      </c>
      <c r="H3780" t="s">
        <v>342</v>
      </c>
      <c r="I3780" t="s">
        <v>19</v>
      </c>
      <c r="J3780" t="s">
        <v>57</v>
      </c>
      <c r="K3780" t="s">
        <v>57</v>
      </c>
      <c r="L3780" t="s">
        <v>57</v>
      </c>
      <c r="M3780" t="s">
        <v>57</v>
      </c>
      <c r="N3780">
        <v>1</v>
      </c>
      <c r="O3780">
        <v>15</v>
      </c>
      <c r="P3780">
        <v>200</v>
      </c>
      <c r="Q3780">
        <v>3.2</v>
      </c>
      <c r="R3780">
        <v>2013</v>
      </c>
      <c r="S3780">
        <v>8</v>
      </c>
      <c r="T3780">
        <v>8</v>
      </c>
      <c r="U3780" s="1">
        <v>41494</v>
      </c>
      <c r="V3780" s="5">
        <f>Main[[#This Row],[Average_Cost_for_two]] * VLOOKUP(Main[[#This Row],[Currency]],'Currency'!A:B,2,FALSE)</f>
        <v>2.4</v>
      </c>
      <c r="W3780" s="5" t="str">
        <f>IF(Main[[#This Row],[Avg_Cost_USD]]&lt;10,"Low",
IF(Main[[#This Row],[Avg_Cost_USD]]&lt;=30,"Medium","High"))</f>
        <v>Low</v>
      </c>
    </row>
    <row r="3781" spans="1:23" x14ac:dyDescent="0.3">
      <c r="A3781">
        <v>302685</v>
      </c>
      <c r="B3781" t="s">
        <v>4320</v>
      </c>
      <c r="C3781">
        <v>1</v>
      </c>
      <c r="D3781" t="s">
        <v>54</v>
      </c>
      <c r="E3781" t="s">
        <v>66</v>
      </c>
      <c r="F3781">
        <v>77.214697900000004</v>
      </c>
      <c r="G3781">
        <v>28.7110956</v>
      </c>
      <c r="H3781" t="s">
        <v>4321</v>
      </c>
      <c r="I3781" t="s">
        <v>19</v>
      </c>
      <c r="J3781" t="s">
        <v>57</v>
      </c>
      <c r="K3781" t="s">
        <v>57</v>
      </c>
      <c r="L3781" t="s">
        <v>57</v>
      </c>
      <c r="M3781" t="s">
        <v>57</v>
      </c>
      <c r="N3781">
        <v>1</v>
      </c>
      <c r="O3781">
        <v>11</v>
      </c>
      <c r="P3781">
        <v>200</v>
      </c>
      <c r="Q3781">
        <v>2.8</v>
      </c>
      <c r="R3781">
        <v>2013</v>
      </c>
      <c r="S3781">
        <v>8</v>
      </c>
      <c r="T3781">
        <v>4</v>
      </c>
      <c r="U3781" s="1">
        <v>41490</v>
      </c>
      <c r="V3781" s="5">
        <f>Main[[#This Row],[Average_Cost_for_two]] * VLOOKUP(Main[[#This Row],[Currency]],'Currency'!A:B,2,FALSE)</f>
        <v>2.4</v>
      </c>
      <c r="W3781" s="5" t="str">
        <f>IF(Main[[#This Row],[Avg_Cost_USD]]&lt;10,"Low",
IF(Main[[#This Row],[Avg_Cost_USD]]&lt;=30,"Medium","High"))</f>
        <v>Low</v>
      </c>
    </row>
    <row r="3782" spans="1:23" x14ac:dyDescent="0.3">
      <c r="A3782">
        <v>18391581</v>
      </c>
      <c r="B3782" t="s">
        <v>901</v>
      </c>
      <c r="C3782">
        <v>1</v>
      </c>
      <c r="D3782" t="s">
        <v>54</v>
      </c>
      <c r="E3782" t="s">
        <v>764</v>
      </c>
      <c r="F3782">
        <v>77.106501600000001</v>
      </c>
      <c r="G3782">
        <v>28.642660200000002</v>
      </c>
      <c r="H3782" t="s">
        <v>902</v>
      </c>
      <c r="I3782" t="s">
        <v>19</v>
      </c>
      <c r="J3782" t="s">
        <v>57</v>
      </c>
      <c r="K3782" t="s">
        <v>57</v>
      </c>
      <c r="L3782" t="s">
        <v>57</v>
      </c>
      <c r="M3782" t="s">
        <v>57</v>
      </c>
      <c r="N3782">
        <v>1</v>
      </c>
      <c r="O3782">
        <v>8</v>
      </c>
      <c r="P3782">
        <v>200</v>
      </c>
      <c r="Q3782">
        <v>3.1</v>
      </c>
      <c r="R3782">
        <v>2011</v>
      </c>
      <c r="S3782">
        <v>8</v>
      </c>
      <c r="T3782">
        <v>28</v>
      </c>
      <c r="U3782" s="1">
        <v>40783</v>
      </c>
      <c r="V3782" s="5">
        <f>Main[[#This Row],[Average_Cost_for_two]] * VLOOKUP(Main[[#This Row],[Currency]],'Currency'!A:B,2,FALSE)</f>
        <v>2.4</v>
      </c>
      <c r="W3782" s="5" t="str">
        <f>IF(Main[[#This Row],[Avg_Cost_USD]]&lt;10,"Low",
IF(Main[[#This Row],[Avg_Cost_USD]]&lt;=30,"Medium","High"))</f>
        <v>Low</v>
      </c>
    </row>
    <row r="3783" spans="1:23" x14ac:dyDescent="0.3">
      <c r="A3783">
        <v>308991</v>
      </c>
      <c r="B3783" t="s">
        <v>4322</v>
      </c>
      <c r="C3783">
        <v>1</v>
      </c>
      <c r="D3783" t="s">
        <v>54</v>
      </c>
      <c r="E3783" t="s">
        <v>764</v>
      </c>
      <c r="F3783">
        <v>77.106401399999996</v>
      </c>
      <c r="G3783">
        <v>28.642365000000002</v>
      </c>
      <c r="H3783" t="s">
        <v>508</v>
      </c>
      <c r="I3783" t="s">
        <v>19</v>
      </c>
      <c r="J3783" t="s">
        <v>57</v>
      </c>
      <c r="K3783" t="s">
        <v>57</v>
      </c>
      <c r="L3783" t="s">
        <v>57</v>
      </c>
      <c r="M3783" t="s">
        <v>57</v>
      </c>
      <c r="N3783">
        <v>1</v>
      </c>
      <c r="O3783">
        <v>18</v>
      </c>
      <c r="P3783">
        <v>200</v>
      </c>
      <c r="Q3783">
        <v>3.3</v>
      </c>
      <c r="R3783">
        <v>2015</v>
      </c>
      <c r="S3783">
        <v>8</v>
      </c>
      <c r="T3783">
        <v>14</v>
      </c>
      <c r="U3783" s="1">
        <v>42230</v>
      </c>
      <c r="V3783" s="5">
        <f>Main[[#This Row],[Average_Cost_for_two]] * VLOOKUP(Main[[#This Row],[Currency]],'Currency'!A:B,2,FALSE)</f>
        <v>2.4</v>
      </c>
      <c r="W3783" s="5" t="str">
        <f>IF(Main[[#This Row],[Avg_Cost_USD]]&lt;10,"Low",
IF(Main[[#This Row],[Avg_Cost_USD]]&lt;=30,"Medium","High"))</f>
        <v>Low</v>
      </c>
    </row>
    <row r="3784" spans="1:23" x14ac:dyDescent="0.3">
      <c r="A3784">
        <v>302046</v>
      </c>
      <c r="B3784" t="s">
        <v>4323</v>
      </c>
      <c r="C3784">
        <v>1</v>
      </c>
      <c r="D3784" t="s">
        <v>54</v>
      </c>
      <c r="E3784" t="s">
        <v>73</v>
      </c>
      <c r="F3784">
        <v>77.068711399999998</v>
      </c>
      <c r="G3784">
        <v>28.603079900000001</v>
      </c>
      <c r="H3784" t="s">
        <v>344</v>
      </c>
      <c r="I3784" t="s">
        <v>19</v>
      </c>
      <c r="J3784" t="s">
        <v>57</v>
      </c>
      <c r="K3784" t="s">
        <v>57</v>
      </c>
      <c r="L3784" t="s">
        <v>57</v>
      </c>
      <c r="M3784" t="s">
        <v>57</v>
      </c>
      <c r="N3784">
        <v>1</v>
      </c>
      <c r="O3784">
        <v>1</v>
      </c>
      <c r="P3784">
        <v>200</v>
      </c>
      <c r="Q3784">
        <v>1</v>
      </c>
      <c r="R3784">
        <v>2014</v>
      </c>
      <c r="S3784">
        <v>8</v>
      </c>
      <c r="T3784">
        <v>23</v>
      </c>
      <c r="U3784" s="1">
        <v>41874</v>
      </c>
      <c r="V3784" s="5">
        <f>Main[[#This Row],[Average_Cost_for_two]] * VLOOKUP(Main[[#This Row],[Currency]],'Currency'!A:B,2,FALSE)</f>
        <v>2.4</v>
      </c>
      <c r="W3784" s="5" t="str">
        <f>IF(Main[[#This Row],[Avg_Cost_USD]]&lt;10,"Low",
IF(Main[[#This Row],[Avg_Cost_USD]]&lt;=30,"Medium","High"))</f>
        <v>Low</v>
      </c>
    </row>
    <row r="3785" spans="1:23" x14ac:dyDescent="0.3">
      <c r="A3785">
        <v>18468651</v>
      </c>
      <c r="B3785" t="s">
        <v>4311</v>
      </c>
      <c r="C3785">
        <v>1</v>
      </c>
      <c r="D3785" t="s">
        <v>54</v>
      </c>
      <c r="E3785" t="s">
        <v>996</v>
      </c>
      <c r="F3785">
        <v>77.181651000000002</v>
      </c>
      <c r="G3785">
        <v>28.637767</v>
      </c>
      <c r="H3785" t="s">
        <v>508</v>
      </c>
      <c r="I3785" t="s">
        <v>19</v>
      </c>
      <c r="J3785" t="s">
        <v>57</v>
      </c>
      <c r="K3785" t="s">
        <v>61</v>
      </c>
      <c r="L3785" t="s">
        <v>57</v>
      </c>
      <c r="M3785" t="s">
        <v>57</v>
      </c>
      <c r="N3785">
        <v>1</v>
      </c>
      <c r="O3785">
        <v>7</v>
      </c>
      <c r="P3785">
        <v>200</v>
      </c>
      <c r="Q3785">
        <v>2.8</v>
      </c>
      <c r="R3785">
        <v>2015</v>
      </c>
      <c r="S3785">
        <v>8</v>
      </c>
      <c r="T3785">
        <v>25</v>
      </c>
      <c r="U3785" s="1">
        <v>42241</v>
      </c>
      <c r="V3785" s="5">
        <f>Main[[#This Row],[Average_Cost_for_two]] * VLOOKUP(Main[[#This Row],[Currency]],'Currency'!A:B,2,FALSE)</f>
        <v>2.4</v>
      </c>
      <c r="W3785" s="5" t="str">
        <f>IF(Main[[#This Row],[Avg_Cost_USD]]&lt;10,"Low",
IF(Main[[#This Row],[Avg_Cost_USD]]&lt;=30,"Medium","High"))</f>
        <v>Low</v>
      </c>
    </row>
    <row r="3786" spans="1:23" x14ac:dyDescent="0.3">
      <c r="A3786">
        <v>18287389</v>
      </c>
      <c r="B3786" t="s">
        <v>4324</v>
      </c>
      <c r="C3786">
        <v>1</v>
      </c>
      <c r="D3786" t="s">
        <v>54</v>
      </c>
      <c r="E3786" t="s">
        <v>1539</v>
      </c>
      <c r="F3786">
        <v>77.165284400000004</v>
      </c>
      <c r="G3786">
        <v>28.573806399999999</v>
      </c>
      <c r="H3786" t="s">
        <v>434</v>
      </c>
      <c r="I3786" t="s">
        <v>19</v>
      </c>
      <c r="J3786" t="s">
        <v>57</v>
      </c>
      <c r="K3786" t="s">
        <v>57</v>
      </c>
      <c r="L3786" t="s">
        <v>57</v>
      </c>
      <c r="M3786" t="s">
        <v>57</v>
      </c>
      <c r="N3786">
        <v>1</v>
      </c>
      <c r="O3786">
        <v>15</v>
      </c>
      <c r="P3786">
        <v>200</v>
      </c>
      <c r="Q3786">
        <v>3.4</v>
      </c>
      <c r="R3786">
        <v>2011</v>
      </c>
      <c r="S3786">
        <v>8</v>
      </c>
      <c r="T3786">
        <v>2</v>
      </c>
      <c r="U3786" s="1">
        <v>40757</v>
      </c>
      <c r="V3786" s="5">
        <f>Main[[#This Row],[Average_Cost_for_two]] * VLOOKUP(Main[[#This Row],[Currency]],'Currency'!A:B,2,FALSE)</f>
        <v>2.4</v>
      </c>
      <c r="W3786" s="5" t="str">
        <f>IF(Main[[#This Row],[Avg_Cost_USD]]&lt;10,"Low",
IF(Main[[#This Row],[Avg_Cost_USD]]&lt;=30,"Medium","High"))</f>
        <v>Low</v>
      </c>
    </row>
    <row r="3787" spans="1:23" x14ac:dyDescent="0.3">
      <c r="A3787">
        <v>18037814</v>
      </c>
      <c r="B3787" t="s">
        <v>4325</v>
      </c>
      <c r="C3787">
        <v>1</v>
      </c>
      <c r="D3787" t="s">
        <v>54</v>
      </c>
      <c r="E3787" t="s">
        <v>149</v>
      </c>
      <c r="F3787">
        <v>77.101782400000005</v>
      </c>
      <c r="G3787">
        <v>28.637585600000001</v>
      </c>
      <c r="H3787" t="s">
        <v>521</v>
      </c>
      <c r="I3787" t="s">
        <v>19</v>
      </c>
      <c r="J3787" t="s">
        <v>57</v>
      </c>
      <c r="K3787" t="s">
        <v>57</v>
      </c>
      <c r="L3787" t="s">
        <v>57</v>
      </c>
      <c r="M3787" t="s">
        <v>57</v>
      </c>
      <c r="N3787">
        <v>1</v>
      </c>
      <c r="O3787">
        <v>4</v>
      </c>
      <c r="P3787">
        <v>200</v>
      </c>
      <c r="Q3787">
        <v>3</v>
      </c>
      <c r="R3787">
        <v>2014</v>
      </c>
      <c r="S3787">
        <v>8</v>
      </c>
      <c r="T3787">
        <v>1</v>
      </c>
      <c r="U3787" s="1">
        <v>41852</v>
      </c>
      <c r="V3787" s="5">
        <f>Main[[#This Row],[Average_Cost_for_two]] * VLOOKUP(Main[[#This Row],[Currency]],'Currency'!A:B,2,FALSE)</f>
        <v>2.4</v>
      </c>
      <c r="W3787" s="5" t="str">
        <f>IF(Main[[#This Row],[Avg_Cost_USD]]&lt;10,"Low",
IF(Main[[#This Row],[Avg_Cost_USD]]&lt;=30,"Medium","High"))</f>
        <v>Low</v>
      </c>
    </row>
    <row r="3788" spans="1:23" x14ac:dyDescent="0.3">
      <c r="A3788">
        <v>7180</v>
      </c>
      <c r="B3788" t="s">
        <v>4326</v>
      </c>
      <c r="C3788">
        <v>1</v>
      </c>
      <c r="D3788" t="s">
        <v>54</v>
      </c>
      <c r="E3788" t="s">
        <v>429</v>
      </c>
      <c r="F3788">
        <v>77.112313200000003</v>
      </c>
      <c r="G3788">
        <v>28.651800099999999</v>
      </c>
      <c r="H3788" t="s">
        <v>339</v>
      </c>
      <c r="I3788" t="s">
        <v>19</v>
      </c>
      <c r="J3788" t="s">
        <v>57</v>
      </c>
      <c r="K3788" t="s">
        <v>57</v>
      </c>
      <c r="L3788" t="s">
        <v>57</v>
      </c>
      <c r="M3788" t="s">
        <v>57</v>
      </c>
      <c r="N3788">
        <v>1</v>
      </c>
      <c r="O3788">
        <v>3</v>
      </c>
      <c r="P3788">
        <v>200</v>
      </c>
      <c r="Q3788">
        <v>1</v>
      </c>
      <c r="R3788">
        <v>2012</v>
      </c>
      <c r="S3788">
        <v>8</v>
      </c>
      <c r="T3788">
        <v>15</v>
      </c>
      <c r="U3788" s="1">
        <v>41136</v>
      </c>
      <c r="V3788" s="5">
        <f>Main[[#This Row],[Average_Cost_for_two]] * VLOOKUP(Main[[#This Row],[Currency]],'Currency'!A:B,2,FALSE)</f>
        <v>2.4</v>
      </c>
      <c r="W3788" s="5" t="str">
        <f>IF(Main[[#This Row],[Avg_Cost_USD]]&lt;10,"Low",
IF(Main[[#This Row],[Avg_Cost_USD]]&lt;=30,"Medium","High"))</f>
        <v>Low</v>
      </c>
    </row>
    <row r="3789" spans="1:23" x14ac:dyDescent="0.3">
      <c r="A3789">
        <v>313282</v>
      </c>
      <c r="B3789" t="s">
        <v>4295</v>
      </c>
      <c r="C3789">
        <v>1</v>
      </c>
      <c r="D3789" t="s">
        <v>54</v>
      </c>
      <c r="E3789" t="s">
        <v>701</v>
      </c>
      <c r="F3789">
        <v>77.085434500000005</v>
      </c>
      <c r="G3789">
        <v>28.639605599999999</v>
      </c>
      <c r="H3789" t="s">
        <v>4296</v>
      </c>
      <c r="I3789" t="s">
        <v>19</v>
      </c>
      <c r="J3789" t="s">
        <v>57</v>
      </c>
      <c r="K3789" t="s">
        <v>57</v>
      </c>
      <c r="L3789" t="s">
        <v>57</v>
      </c>
      <c r="M3789" t="s">
        <v>57</v>
      </c>
      <c r="N3789">
        <v>1</v>
      </c>
      <c r="O3789">
        <v>2</v>
      </c>
      <c r="P3789">
        <v>200</v>
      </c>
      <c r="Q3789">
        <v>1</v>
      </c>
      <c r="R3789">
        <v>2016</v>
      </c>
      <c r="S3789">
        <v>8</v>
      </c>
      <c r="T3789">
        <v>22</v>
      </c>
      <c r="U3789" s="1">
        <v>42604</v>
      </c>
      <c r="V3789" s="5">
        <f>Main[[#This Row],[Average_Cost_for_two]] * VLOOKUP(Main[[#This Row],[Currency]],'Currency'!A:B,2,FALSE)</f>
        <v>2.4</v>
      </c>
      <c r="W3789" s="5" t="str">
        <f>IF(Main[[#This Row],[Avg_Cost_USD]]&lt;10,"Low",
IF(Main[[#This Row],[Avg_Cost_USD]]&lt;=30,"Medium","High"))</f>
        <v>Low</v>
      </c>
    </row>
    <row r="3790" spans="1:23" x14ac:dyDescent="0.3">
      <c r="A3790">
        <v>9108</v>
      </c>
      <c r="B3790" t="s">
        <v>224</v>
      </c>
      <c r="C3790">
        <v>1</v>
      </c>
      <c r="D3790" t="s">
        <v>54</v>
      </c>
      <c r="E3790" t="s">
        <v>678</v>
      </c>
      <c r="F3790">
        <v>77.030204499999996</v>
      </c>
      <c r="G3790">
        <v>28.618780600000001</v>
      </c>
      <c r="H3790" t="s">
        <v>583</v>
      </c>
      <c r="I3790" t="s">
        <v>19</v>
      </c>
      <c r="J3790" t="s">
        <v>57</v>
      </c>
      <c r="K3790" t="s">
        <v>57</v>
      </c>
      <c r="L3790" t="s">
        <v>57</v>
      </c>
      <c r="M3790" t="s">
        <v>57</v>
      </c>
      <c r="N3790">
        <v>1</v>
      </c>
      <c r="O3790">
        <v>3</v>
      </c>
      <c r="P3790">
        <v>200</v>
      </c>
      <c r="Q3790">
        <v>1</v>
      </c>
      <c r="R3790">
        <v>2016</v>
      </c>
      <c r="S3790">
        <v>8</v>
      </c>
      <c r="T3790">
        <v>9</v>
      </c>
      <c r="U3790" s="1">
        <v>42591</v>
      </c>
      <c r="V3790" s="5">
        <f>Main[[#This Row],[Average_Cost_for_two]] * VLOOKUP(Main[[#This Row],[Currency]],'Currency'!A:B,2,FALSE)</f>
        <v>2.4</v>
      </c>
      <c r="W3790" s="5" t="str">
        <f>IF(Main[[#This Row],[Avg_Cost_USD]]&lt;10,"Low",
IF(Main[[#This Row],[Avg_Cost_USD]]&lt;=30,"Medium","High"))</f>
        <v>Low</v>
      </c>
    </row>
    <row r="3791" spans="1:23" x14ac:dyDescent="0.3">
      <c r="A3791">
        <v>18463329</v>
      </c>
      <c r="B3791" t="s">
        <v>4327</v>
      </c>
      <c r="C3791">
        <v>1</v>
      </c>
      <c r="D3791" t="s">
        <v>54</v>
      </c>
      <c r="E3791" t="s">
        <v>432</v>
      </c>
      <c r="F3791">
        <v>77.164293549999996</v>
      </c>
      <c r="G3791">
        <v>28.55870848</v>
      </c>
      <c r="H3791" t="s">
        <v>342</v>
      </c>
      <c r="I3791" t="s">
        <v>19</v>
      </c>
      <c r="J3791" t="s">
        <v>57</v>
      </c>
      <c r="K3791" t="s">
        <v>57</v>
      </c>
      <c r="L3791" t="s">
        <v>57</v>
      </c>
      <c r="M3791" t="s">
        <v>57</v>
      </c>
      <c r="N3791">
        <v>1</v>
      </c>
      <c r="O3791">
        <v>1</v>
      </c>
      <c r="P3791">
        <v>200</v>
      </c>
      <c r="Q3791">
        <v>1</v>
      </c>
      <c r="R3791">
        <v>2013</v>
      </c>
      <c r="S3791">
        <v>8</v>
      </c>
      <c r="T3791">
        <v>20</v>
      </c>
      <c r="U3791" s="1">
        <v>41506</v>
      </c>
      <c r="V3791" s="5">
        <f>Main[[#This Row],[Average_Cost_for_two]] * VLOOKUP(Main[[#This Row],[Currency]],'Currency'!A:B,2,FALSE)</f>
        <v>2.4</v>
      </c>
      <c r="W3791" s="5" t="str">
        <f>IF(Main[[#This Row],[Avg_Cost_USD]]&lt;10,"Low",
IF(Main[[#This Row],[Avg_Cost_USD]]&lt;=30,"Medium","High"))</f>
        <v>Low</v>
      </c>
    </row>
    <row r="3792" spans="1:23" x14ac:dyDescent="0.3">
      <c r="A3792">
        <v>301440</v>
      </c>
      <c r="B3792" t="s">
        <v>4328</v>
      </c>
      <c r="C3792">
        <v>1</v>
      </c>
      <c r="D3792" t="s">
        <v>54</v>
      </c>
      <c r="E3792" t="s">
        <v>194</v>
      </c>
      <c r="F3792">
        <v>77.25402072</v>
      </c>
      <c r="G3792">
        <v>28.52553898</v>
      </c>
      <c r="H3792" t="s">
        <v>424</v>
      </c>
      <c r="I3792" t="s">
        <v>19</v>
      </c>
      <c r="J3792" t="s">
        <v>57</v>
      </c>
      <c r="K3792" t="s">
        <v>57</v>
      </c>
      <c r="L3792" t="s">
        <v>57</v>
      </c>
      <c r="M3792" t="s">
        <v>57</v>
      </c>
      <c r="N3792">
        <v>1</v>
      </c>
      <c r="O3792">
        <v>21</v>
      </c>
      <c r="P3792">
        <v>200</v>
      </c>
      <c r="Q3792">
        <v>3.2</v>
      </c>
      <c r="R3792">
        <v>2015</v>
      </c>
      <c r="S3792">
        <v>7</v>
      </c>
      <c r="T3792">
        <v>2</v>
      </c>
      <c r="U3792" s="1">
        <v>42187</v>
      </c>
      <c r="V3792" s="5">
        <f>Main[[#This Row],[Average_Cost_for_two]] * VLOOKUP(Main[[#This Row],[Currency]],'Currency'!A:B,2,FALSE)</f>
        <v>2.4</v>
      </c>
      <c r="W3792" s="5" t="str">
        <f>IF(Main[[#This Row],[Avg_Cost_USD]]&lt;10,"Low",
IF(Main[[#This Row],[Avg_Cost_USD]]&lt;=30,"Medium","High"))</f>
        <v>Low</v>
      </c>
    </row>
    <row r="3793" spans="1:23" x14ac:dyDescent="0.3">
      <c r="A3793">
        <v>310874</v>
      </c>
      <c r="B3793" t="s">
        <v>4329</v>
      </c>
      <c r="C3793">
        <v>1</v>
      </c>
      <c r="D3793" t="s">
        <v>54</v>
      </c>
      <c r="E3793" t="s">
        <v>284</v>
      </c>
      <c r="F3793">
        <v>77.306530100000003</v>
      </c>
      <c r="G3793">
        <v>28.6595397</v>
      </c>
      <c r="H3793" t="s">
        <v>315</v>
      </c>
      <c r="I3793" t="s">
        <v>19</v>
      </c>
      <c r="J3793" t="s">
        <v>57</v>
      </c>
      <c r="K3793" t="s">
        <v>57</v>
      </c>
      <c r="L3793" t="s">
        <v>57</v>
      </c>
      <c r="M3793" t="s">
        <v>57</v>
      </c>
      <c r="N3793">
        <v>1</v>
      </c>
      <c r="O3793">
        <v>6</v>
      </c>
      <c r="P3793">
        <v>200</v>
      </c>
      <c r="Q3793">
        <v>3.1</v>
      </c>
      <c r="R3793">
        <v>2018</v>
      </c>
      <c r="S3793">
        <v>7</v>
      </c>
      <c r="T3793">
        <v>11</v>
      </c>
      <c r="U3793" s="1">
        <v>43292</v>
      </c>
      <c r="V3793" s="5">
        <f>Main[[#This Row],[Average_Cost_for_two]] * VLOOKUP(Main[[#This Row],[Currency]],'Currency'!A:B,2,FALSE)</f>
        <v>2.4</v>
      </c>
      <c r="W3793" s="5" t="str">
        <f>IF(Main[[#This Row],[Avg_Cost_USD]]&lt;10,"Low",
IF(Main[[#This Row],[Avg_Cost_USD]]&lt;=30,"Medium","High"))</f>
        <v>Low</v>
      </c>
    </row>
    <row r="3794" spans="1:23" x14ac:dyDescent="0.3">
      <c r="A3794">
        <v>9876</v>
      </c>
      <c r="B3794" t="s">
        <v>4330</v>
      </c>
      <c r="C3794">
        <v>1</v>
      </c>
      <c r="D3794" t="s">
        <v>54</v>
      </c>
      <c r="E3794" t="s">
        <v>214</v>
      </c>
      <c r="F3794">
        <v>77.245949999999993</v>
      </c>
      <c r="G3794">
        <v>28.558633329999999</v>
      </c>
      <c r="H3794" t="s">
        <v>935</v>
      </c>
      <c r="I3794" t="s">
        <v>19</v>
      </c>
      <c r="J3794" t="s">
        <v>57</v>
      </c>
      <c r="K3794" t="s">
        <v>57</v>
      </c>
      <c r="L3794" t="s">
        <v>57</v>
      </c>
      <c r="M3794" t="s">
        <v>57</v>
      </c>
      <c r="N3794">
        <v>1</v>
      </c>
      <c r="O3794">
        <v>1</v>
      </c>
      <c r="P3794">
        <v>200</v>
      </c>
      <c r="Q3794">
        <v>1</v>
      </c>
      <c r="R3794">
        <v>2015</v>
      </c>
      <c r="S3794">
        <v>7</v>
      </c>
      <c r="T3794">
        <v>17</v>
      </c>
      <c r="U3794" s="1">
        <v>42202</v>
      </c>
      <c r="V3794" s="5">
        <f>Main[[#This Row],[Average_Cost_for_two]] * VLOOKUP(Main[[#This Row],[Currency]],'Currency'!A:B,2,FALSE)</f>
        <v>2.4</v>
      </c>
      <c r="W3794" s="5" t="str">
        <f>IF(Main[[#This Row],[Avg_Cost_USD]]&lt;10,"Low",
IF(Main[[#This Row],[Avg_Cost_USD]]&lt;=30,"Medium","High"))</f>
        <v>Low</v>
      </c>
    </row>
    <row r="3795" spans="1:23" x14ac:dyDescent="0.3">
      <c r="A3795">
        <v>9806</v>
      </c>
      <c r="B3795" t="s">
        <v>4331</v>
      </c>
      <c r="C3795">
        <v>1</v>
      </c>
      <c r="D3795" t="s">
        <v>54</v>
      </c>
      <c r="E3795" t="s">
        <v>171</v>
      </c>
      <c r="F3795">
        <v>77.303512400000002</v>
      </c>
      <c r="G3795">
        <v>28.634919400000001</v>
      </c>
      <c r="H3795" t="s">
        <v>342</v>
      </c>
      <c r="I3795" t="s">
        <v>19</v>
      </c>
      <c r="J3795" t="s">
        <v>57</v>
      </c>
      <c r="K3795" t="s">
        <v>61</v>
      </c>
      <c r="L3795" t="s">
        <v>57</v>
      </c>
      <c r="M3795" t="s">
        <v>57</v>
      </c>
      <c r="N3795">
        <v>1</v>
      </c>
      <c r="O3795">
        <v>86</v>
      </c>
      <c r="P3795">
        <v>200</v>
      </c>
      <c r="Q3795">
        <v>3.4</v>
      </c>
      <c r="R3795">
        <v>2017</v>
      </c>
      <c r="S3795">
        <v>7</v>
      </c>
      <c r="T3795">
        <v>18</v>
      </c>
      <c r="U3795" s="1">
        <v>42934</v>
      </c>
      <c r="V3795" s="5">
        <f>Main[[#This Row],[Average_Cost_for_two]] * VLOOKUP(Main[[#This Row],[Currency]],'Currency'!A:B,2,FALSE)</f>
        <v>2.4</v>
      </c>
      <c r="W3795" s="5" t="str">
        <f>IF(Main[[#This Row],[Avg_Cost_USD]]&lt;10,"Low",
IF(Main[[#This Row],[Avg_Cost_USD]]&lt;=30,"Medium","High"))</f>
        <v>Low</v>
      </c>
    </row>
    <row r="3796" spans="1:23" x14ac:dyDescent="0.3">
      <c r="A3796">
        <v>5965</v>
      </c>
      <c r="B3796" t="s">
        <v>4332</v>
      </c>
      <c r="C3796">
        <v>1</v>
      </c>
      <c r="D3796" t="s">
        <v>54</v>
      </c>
      <c r="E3796" t="s">
        <v>1674</v>
      </c>
      <c r="F3796">
        <v>77.096780600000002</v>
      </c>
      <c r="G3796">
        <v>28.635676499999999</v>
      </c>
      <c r="H3796" t="s">
        <v>342</v>
      </c>
      <c r="I3796" t="s">
        <v>19</v>
      </c>
      <c r="J3796" t="s">
        <v>57</v>
      </c>
      <c r="K3796" t="s">
        <v>57</v>
      </c>
      <c r="L3796" t="s">
        <v>57</v>
      </c>
      <c r="M3796" t="s">
        <v>57</v>
      </c>
      <c r="N3796">
        <v>1</v>
      </c>
      <c r="O3796">
        <v>17</v>
      </c>
      <c r="P3796">
        <v>200</v>
      </c>
      <c r="Q3796">
        <v>3.4</v>
      </c>
      <c r="R3796">
        <v>2013</v>
      </c>
      <c r="S3796">
        <v>7</v>
      </c>
      <c r="T3796">
        <v>25</v>
      </c>
      <c r="U3796" s="1">
        <v>41480</v>
      </c>
      <c r="V3796" s="5">
        <f>Main[[#This Row],[Average_Cost_for_two]] * VLOOKUP(Main[[#This Row],[Currency]],'Currency'!A:B,2,FALSE)</f>
        <v>2.4</v>
      </c>
      <c r="W3796" s="5" t="str">
        <f>IF(Main[[#This Row],[Avg_Cost_USD]]&lt;10,"Low",
IF(Main[[#This Row],[Avg_Cost_USD]]&lt;=30,"Medium","High"))</f>
        <v>Low</v>
      </c>
    </row>
    <row r="3797" spans="1:23" x14ac:dyDescent="0.3">
      <c r="A3797">
        <v>18138461</v>
      </c>
      <c r="B3797" t="s">
        <v>4333</v>
      </c>
      <c r="C3797">
        <v>1</v>
      </c>
      <c r="D3797" t="s">
        <v>54</v>
      </c>
      <c r="E3797" t="s">
        <v>926</v>
      </c>
      <c r="F3797">
        <v>77.259507850000006</v>
      </c>
      <c r="G3797">
        <v>28.539206669999999</v>
      </c>
      <c r="H3797" t="s">
        <v>521</v>
      </c>
      <c r="I3797" t="s">
        <v>19</v>
      </c>
      <c r="J3797" t="s">
        <v>57</v>
      </c>
      <c r="K3797" t="s">
        <v>61</v>
      </c>
      <c r="L3797" t="s">
        <v>57</v>
      </c>
      <c r="M3797" t="s">
        <v>57</v>
      </c>
      <c r="N3797">
        <v>1</v>
      </c>
      <c r="O3797">
        <v>41</v>
      </c>
      <c r="P3797">
        <v>200</v>
      </c>
      <c r="Q3797">
        <v>3.4</v>
      </c>
      <c r="R3797">
        <v>2014</v>
      </c>
      <c r="S3797">
        <v>7</v>
      </c>
      <c r="T3797">
        <v>5</v>
      </c>
      <c r="U3797" s="1">
        <v>41825</v>
      </c>
      <c r="V3797" s="5">
        <f>Main[[#This Row],[Average_Cost_for_two]] * VLOOKUP(Main[[#This Row],[Currency]],'Currency'!A:B,2,FALSE)</f>
        <v>2.4</v>
      </c>
      <c r="W3797" s="5" t="str">
        <f>IF(Main[[#This Row],[Avg_Cost_USD]]&lt;10,"Low",
IF(Main[[#This Row],[Avg_Cost_USD]]&lt;=30,"Medium","High"))</f>
        <v>Low</v>
      </c>
    </row>
    <row r="3798" spans="1:23" x14ac:dyDescent="0.3">
      <c r="A3798">
        <v>313307</v>
      </c>
      <c r="B3798" t="s">
        <v>4334</v>
      </c>
      <c r="C3798">
        <v>1</v>
      </c>
      <c r="D3798" t="s">
        <v>54</v>
      </c>
      <c r="E3798" t="s">
        <v>126</v>
      </c>
      <c r="F3798">
        <v>0</v>
      </c>
      <c r="G3798">
        <v>0</v>
      </c>
      <c r="H3798" t="s">
        <v>4335</v>
      </c>
      <c r="I3798" t="s">
        <v>19</v>
      </c>
      <c r="J3798" t="s">
        <v>57</v>
      </c>
      <c r="K3798" t="s">
        <v>57</v>
      </c>
      <c r="L3798" t="s">
        <v>57</v>
      </c>
      <c r="M3798" t="s">
        <v>57</v>
      </c>
      <c r="N3798">
        <v>1</v>
      </c>
      <c r="O3798">
        <v>7</v>
      </c>
      <c r="P3798">
        <v>200</v>
      </c>
      <c r="Q3798">
        <v>2.9</v>
      </c>
      <c r="R3798">
        <v>2018</v>
      </c>
      <c r="S3798">
        <v>7</v>
      </c>
      <c r="T3798">
        <v>6</v>
      </c>
      <c r="U3798" s="1">
        <v>43287</v>
      </c>
      <c r="V3798" s="5">
        <f>Main[[#This Row],[Average_Cost_for_two]] * VLOOKUP(Main[[#This Row],[Currency]],'Currency'!A:B,2,FALSE)</f>
        <v>2.4</v>
      </c>
      <c r="W3798" s="5" t="str">
        <f>IF(Main[[#This Row],[Avg_Cost_USD]]&lt;10,"Low",
IF(Main[[#This Row],[Avg_Cost_USD]]&lt;=30,"Medium","High"))</f>
        <v>Low</v>
      </c>
    </row>
    <row r="3799" spans="1:23" x14ac:dyDescent="0.3">
      <c r="A3799">
        <v>18385727</v>
      </c>
      <c r="B3799" t="s">
        <v>4336</v>
      </c>
      <c r="C3799">
        <v>1</v>
      </c>
      <c r="D3799" t="s">
        <v>54</v>
      </c>
      <c r="E3799" t="s">
        <v>229</v>
      </c>
      <c r="F3799">
        <v>77.195408900000004</v>
      </c>
      <c r="G3799">
        <v>28.523118799999999</v>
      </c>
      <c r="H3799" t="s">
        <v>339</v>
      </c>
      <c r="I3799" t="s">
        <v>19</v>
      </c>
      <c r="J3799" t="s">
        <v>57</v>
      </c>
      <c r="K3799" t="s">
        <v>57</v>
      </c>
      <c r="L3799" t="s">
        <v>57</v>
      </c>
      <c r="M3799" t="s">
        <v>57</v>
      </c>
      <c r="N3799">
        <v>1</v>
      </c>
      <c r="O3799">
        <v>1</v>
      </c>
      <c r="P3799">
        <v>200</v>
      </c>
      <c r="Q3799">
        <v>1</v>
      </c>
      <c r="R3799">
        <v>2011</v>
      </c>
      <c r="S3799">
        <v>7</v>
      </c>
      <c r="T3799">
        <v>9</v>
      </c>
      <c r="U3799" s="1">
        <v>40733</v>
      </c>
      <c r="V3799" s="5">
        <f>Main[[#This Row],[Average_Cost_for_two]] * VLOOKUP(Main[[#This Row],[Currency]],'Currency'!A:B,2,FALSE)</f>
        <v>2.4</v>
      </c>
      <c r="W3799" s="5" t="str">
        <f>IF(Main[[#This Row],[Avg_Cost_USD]]&lt;10,"Low",
IF(Main[[#This Row],[Avg_Cost_USD]]&lt;=30,"Medium","High"))</f>
        <v>Low</v>
      </c>
    </row>
    <row r="3800" spans="1:23" x14ac:dyDescent="0.3">
      <c r="A3800">
        <v>300729</v>
      </c>
      <c r="B3800" t="s">
        <v>4337</v>
      </c>
      <c r="C3800">
        <v>1</v>
      </c>
      <c r="D3800" t="s">
        <v>54</v>
      </c>
      <c r="E3800" t="s">
        <v>412</v>
      </c>
      <c r="F3800">
        <v>77.285064899999995</v>
      </c>
      <c r="G3800">
        <v>28.635605300000002</v>
      </c>
      <c r="H3800" t="s">
        <v>424</v>
      </c>
      <c r="I3800" t="s">
        <v>19</v>
      </c>
      <c r="J3800" t="s">
        <v>57</v>
      </c>
      <c r="K3800" t="s">
        <v>61</v>
      </c>
      <c r="L3800" t="s">
        <v>57</v>
      </c>
      <c r="M3800" t="s">
        <v>57</v>
      </c>
      <c r="N3800">
        <v>1</v>
      </c>
      <c r="O3800">
        <v>188</v>
      </c>
      <c r="P3800">
        <v>200</v>
      </c>
      <c r="Q3800">
        <v>3.4</v>
      </c>
      <c r="R3800">
        <v>2017</v>
      </c>
      <c r="S3800">
        <v>7</v>
      </c>
      <c r="T3800">
        <v>4</v>
      </c>
      <c r="U3800" s="1">
        <v>42920</v>
      </c>
      <c r="V3800" s="5">
        <f>Main[[#This Row],[Average_Cost_for_two]] * VLOOKUP(Main[[#This Row],[Currency]],'Currency'!A:B,2,FALSE)</f>
        <v>2.4</v>
      </c>
      <c r="W3800" s="5" t="str">
        <f>IF(Main[[#This Row],[Avg_Cost_USD]]&lt;10,"Low",
IF(Main[[#This Row],[Avg_Cost_USD]]&lt;=30,"Medium","High"))</f>
        <v>Low</v>
      </c>
    </row>
    <row r="3801" spans="1:23" x14ac:dyDescent="0.3">
      <c r="A3801">
        <v>18489805</v>
      </c>
      <c r="B3801" t="s">
        <v>4338</v>
      </c>
      <c r="C3801">
        <v>1</v>
      </c>
      <c r="D3801" t="s">
        <v>54</v>
      </c>
      <c r="E3801" t="s">
        <v>63</v>
      </c>
      <c r="F3801">
        <v>77.128427000000002</v>
      </c>
      <c r="G3801">
        <v>28.544107700000001</v>
      </c>
      <c r="H3801" t="s">
        <v>3232</v>
      </c>
      <c r="I3801" t="s">
        <v>19</v>
      </c>
      <c r="J3801" t="s">
        <v>57</v>
      </c>
      <c r="K3801" t="s">
        <v>57</v>
      </c>
      <c r="L3801" t="s">
        <v>57</v>
      </c>
      <c r="M3801" t="s">
        <v>57</v>
      </c>
      <c r="N3801">
        <v>1</v>
      </c>
      <c r="O3801">
        <v>1</v>
      </c>
      <c r="P3801">
        <v>200</v>
      </c>
      <c r="Q3801">
        <v>1</v>
      </c>
      <c r="R3801">
        <v>2011</v>
      </c>
      <c r="S3801">
        <v>7</v>
      </c>
      <c r="T3801">
        <v>4</v>
      </c>
      <c r="U3801" s="1">
        <v>40728</v>
      </c>
      <c r="V3801" s="5">
        <f>Main[[#This Row],[Average_Cost_for_two]] * VLOOKUP(Main[[#This Row],[Currency]],'Currency'!A:B,2,FALSE)</f>
        <v>2.4</v>
      </c>
      <c r="W3801" s="5" t="str">
        <f>IF(Main[[#This Row],[Avg_Cost_USD]]&lt;10,"Low",
IF(Main[[#This Row],[Avg_Cost_USD]]&lt;=30,"Medium","High"))</f>
        <v>Low</v>
      </c>
    </row>
    <row r="3802" spans="1:23" x14ac:dyDescent="0.3">
      <c r="A3802">
        <v>18489808</v>
      </c>
      <c r="B3802" t="s">
        <v>4339</v>
      </c>
      <c r="C3802">
        <v>1</v>
      </c>
      <c r="D3802" t="s">
        <v>54</v>
      </c>
      <c r="E3802" t="s">
        <v>133</v>
      </c>
      <c r="F3802">
        <v>77.145774000000003</v>
      </c>
      <c r="G3802">
        <v>28.494662000000002</v>
      </c>
      <c r="H3802" t="s">
        <v>350</v>
      </c>
      <c r="I3802" t="s">
        <v>19</v>
      </c>
      <c r="J3802" t="s">
        <v>57</v>
      </c>
      <c r="K3802" t="s">
        <v>57</v>
      </c>
      <c r="L3802" t="s">
        <v>57</v>
      </c>
      <c r="M3802" t="s">
        <v>57</v>
      </c>
      <c r="N3802">
        <v>1</v>
      </c>
      <c r="O3802">
        <v>2</v>
      </c>
      <c r="P3802">
        <v>200</v>
      </c>
      <c r="Q3802">
        <v>1</v>
      </c>
      <c r="R3802">
        <v>2017</v>
      </c>
      <c r="S3802">
        <v>7</v>
      </c>
      <c r="T3802">
        <v>17</v>
      </c>
      <c r="U3802" s="1">
        <v>42933</v>
      </c>
      <c r="V3802" s="5">
        <f>Main[[#This Row],[Average_Cost_for_two]] * VLOOKUP(Main[[#This Row],[Currency]],'Currency'!A:B,2,FALSE)</f>
        <v>2.4</v>
      </c>
      <c r="W3802" s="5" t="str">
        <f>IF(Main[[#This Row],[Avg_Cost_USD]]&lt;10,"Low",
IF(Main[[#This Row],[Avg_Cost_USD]]&lt;=30,"Medium","High"))</f>
        <v>Low</v>
      </c>
    </row>
    <row r="3803" spans="1:23" x14ac:dyDescent="0.3">
      <c r="A3803">
        <v>303589</v>
      </c>
      <c r="B3803" t="s">
        <v>4340</v>
      </c>
      <c r="C3803">
        <v>1</v>
      </c>
      <c r="D3803" t="s">
        <v>54</v>
      </c>
      <c r="E3803" t="s">
        <v>108</v>
      </c>
      <c r="F3803">
        <v>77.139934400000001</v>
      </c>
      <c r="G3803">
        <v>28.657701200000002</v>
      </c>
      <c r="H3803" t="s">
        <v>339</v>
      </c>
      <c r="I3803" t="s">
        <v>19</v>
      </c>
      <c r="J3803" t="s">
        <v>57</v>
      </c>
      <c r="K3803" t="s">
        <v>57</v>
      </c>
      <c r="L3803" t="s">
        <v>57</v>
      </c>
      <c r="M3803" t="s">
        <v>57</v>
      </c>
      <c r="N3803">
        <v>1</v>
      </c>
      <c r="O3803">
        <v>5</v>
      </c>
      <c r="P3803">
        <v>200</v>
      </c>
      <c r="Q3803">
        <v>2.9</v>
      </c>
      <c r="R3803">
        <v>2012</v>
      </c>
      <c r="S3803">
        <v>7</v>
      </c>
      <c r="T3803">
        <v>27</v>
      </c>
      <c r="U3803" s="1">
        <v>41117</v>
      </c>
      <c r="V3803" s="5">
        <f>Main[[#This Row],[Average_Cost_for_two]] * VLOOKUP(Main[[#This Row],[Currency]],'Currency'!A:B,2,FALSE)</f>
        <v>2.4</v>
      </c>
      <c r="W3803" s="5" t="str">
        <f>IF(Main[[#This Row],[Avg_Cost_USD]]&lt;10,"Low",
IF(Main[[#This Row],[Avg_Cost_USD]]&lt;=30,"Medium","High"))</f>
        <v>Low</v>
      </c>
    </row>
    <row r="3804" spans="1:23" x14ac:dyDescent="0.3">
      <c r="A3804">
        <v>300608</v>
      </c>
      <c r="B3804" t="s">
        <v>4341</v>
      </c>
      <c r="C3804">
        <v>1</v>
      </c>
      <c r="D3804" t="s">
        <v>54</v>
      </c>
      <c r="E3804" t="s">
        <v>1081</v>
      </c>
      <c r="F3804">
        <v>77.212263890000003</v>
      </c>
      <c r="G3804">
        <v>28.643791669999999</v>
      </c>
      <c r="H3804" t="s">
        <v>335</v>
      </c>
      <c r="I3804" t="s">
        <v>19</v>
      </c>
      <c r="J3804" t="s">
        <v>57</v>
      </c>
      <c r="K3804" t="s">
        <v>57</v>
      </c>
      <c r="L3804" t="s">
        <v>57</v>
      </c>
      <c r="M3804" t="s">
        <v>57</v>
      </c>
      <c r="N3804">
        <v>1</v>
      </c>
      <c r="O3804">
        <v>4</v>
      </c>
      <c r="P3804">
        <v>200</v>
      </c>
      <c r="Q3804">
        <v>2.9</v>
      </c>
      <c r="R3804">
        <v>2014</v>
      </c>
      <c r="S3804">
        <v>7</v>
      </c>
      <c r="T3804">
        <v>28</v>
      </c>
      <c r="U3804" s="1">
        <v>41848</v>
      </c>
      <c r="V3804" s="5">
        <f>Main[[#This Row],[Average_Cost_for_two]] * VLOOKUP(Main[[#This Row],[Currency]],'Currency'!A:B,2,FALSE)</f>
        <v>2.4</v>
      </c>
      <c r="W3804" s="5" t="str">
        <f>IF(Main[[#This Row],[Avg_Cost_USD]]&lt;10,"Low",
IF(Main[[#This Row],[Avg_Cost_USD]]&lt;=30,"Medium","High"))</f>
        <v>Low</v>
      </c>
    </row>
    <row r="3805" spans="1:23" x14ac:dyDescent="0.3">
      <c r="A3805">
        <v>311162</v>
      </c>
      <c r="B3805" t="s">
        <v>4342</v>
      </c>
      <c r="C3805">
        <v>1</v>
      </c>
      <c r="D3805" t="s">
        <v>54</v>
      </c>
      <c r="E3805" t="s">
        <v>457</v>
      </c>
      <c r="F3805">
        <v>77.134449700000005</v>
      </c>
      <c r="G3805">
        <v>28.7155992</v>
      </c>
      <c r="H3805" t="s">
        <v>315</v>
      </c>
      <c r="I3805" t="s">
        <v>19</v>
      </c>
      <c r="J3805" t="s">
        <v>57</v>
      </c>
      <c r="K3805" t="s">
        <v>57</v>
      </c>
      <c r="L3805" t="s">
        <v>57</v>
      </c>
      <c r="M3805" t="s">
        <v>57</v>
      </c>
      <c r="N3805">
        <v>1</v>
      </c>
      <c r="O3805">
        <v>13</v>
      </c>
      <c r="P3805">
        <v>200</v>
      </c>
      <c r="Q3805">
        <v>3.3</v>
      </c>
      <c r="R3805">
        <v>2015</v>
      </c>
      <c r="S3805">
        <v>7</v>
      </c>
      <c r="T3805">
        <v>25</v>
      </c>
      <c r="U3805" s="1">
        <v>42210</v>
      </c>
      <c r="V3805" s="5">
        <f>Main[[#This Row],[Average_Cost_for_two]] * VLOOKUP(Main[[#This Row],[Currency]],'Currency'!A:B,2,FALSE)</f>
        <v>2.4</v>
      </c>
      <c r="W3805" s="5" t="str">
        <f>IF(Main[[#This Row],[Avg_Cost_USD]]&lt;10,"Low",
IF(Main[[#This Row],[Avg_Cost_USD]]&lt;=30,"Medium","High"))</f>
        <v>Low</v>
      </c>
    </row>
    <row r="3806" spans="1:23" x14ac:dyDescent="0.3">
      <c r="A3806">
        <v>307168</v>
      </c>
      <c r="B3806" t="s">
        <v>4343</v>
      </c>
      <c r="C3806">
        <v>1</v>
      </c>
      <c r="D3806" t="s">
        <v>54</v>
      </c>
      <c r="E3806" t="s">
        <v>75</v>
      </c>
      <c r="F3806">
        <v>77.177947599999996</v>
      </c>
      <c r="G3806">
        <v>28.564264399999999</v>
      </c>
      <c r="H3806" t="s">
        <v>547</v>
      </c>
      <c r="I3806" t="s">
        <v>19</v>
      </c>
      <c r="J3806" t="s">
        <v>57</v>
      </c>
      <c r="K3806" t="s">
        <v>57</v>
      </c>
      <c r="L3806" t="s">
        <v>57</v>
      </c>
      <c r="M3806" t="s">
        <v>57</v>
      </c>
      <c r="N3806">
        <v>1</v>
      </c>
      <c r="O3806">
        <v>11</v>
      </c>
      <c r="P3806">
        <v>200</v>
      </c>
      <c r="Q3806">
        <v>2.9</v>
      </c>
      <c r="R3806">
        <v>2012</v>
      </c>
      <c r="S3806">
        <v>7</v>
      </c>
      <c r="T3806">
        <v>17</v>
      </c>
      <c r="U3806" s="1">
        <v>41107</v>
      </c>
      <c r="V3806" s="5">
        <f>Main[[#This Row],[Average_Cost_for_two]] * VLOOKUP(Main[[#This Row],[Currency]],'Currency'!A:B,2,FALSE)</f>
        <v>2.4</v>
      </c>
      <c r="W3806" s="5" t="str">
        <f>IF(Main[[#This Row],[Avg_Cost_USD]]&lt;10,"Low",
IF(Main[[#This Row],[Avg_Cost_USD]]&lt;=30,"Medium","High"))</f>
        <v>Low</v>
      </c>
    </row>
    <row r="3807" spans="1:23" x14ac:dyDescent="0.3">
      <c r="A3807">
        <v>8853</v>
      </c>
      <c r="B3807" t="s">
        <v>4344</v>
      </c>
      <c r="C3807">
        <v>1</v>
      </c>
      <c r="D3807" t="s">
        <v>54</v>
      </c>
      <c r="E3807" t="s">
        <v>75</v>
      </c>
      <c r="F3807">
        <v>77.177835900000005</v>
      </c>
      <c r="G3807">
        <v>28.564754199999999</v>
      </c>
      <c r="H3807" t="s">
        <v>521</v>
      </c>
      <c r="I3807" t="s">
        <v>19</v>
      </c>
      <c r="J3807" t="s">
        <v>57</v>
      </c>
      <c r="K3807" t="s">
        <v>57</v>
      </c>
      <c r="L3807" t="s">
        <v>57</v>
      </c>
      <c r="M3807" t="s">
        <v>57</v>
      </c>
      <c r="N3807">
        <v>1</v>
      </c>
      <c r="O3807">
        <v>148</v>
      </c>
      <c r="P3807">
        <v>200</v>
      </c>
      <c r="Q3807">
        <v>3.7</v>
      </c>
      <c r="R3807">
        <v>2013</v>
      </c>
      <c r="S3807">
        <v>7</v>
      </c>
      <c r="T3807">
        <v>28</v>
      </c>
      <c r="U3807" s="1">
        <v>41483</v>
      </c>
      <c r="V3807" s="5">
        <f>Main[[#This Row],[Average_Cost_for_two]] * VLOOKUP(Main[[#This Row],[Currency]],'Currency'!A:B,2,FALSE)</f>
        <v>2.4</v>
      </c>
      <c r="W3807" s="5" t="str">
        <f>IF(Main[[#This Row],[Avg_Cost_USD]]&lt;10,"Low",
IF(Main[[#This Row],[Avg_Cost_USD]]&lt;=30,"Medium","High"))</f>
        <v>Low</v>
      </c>
    </row>
    <row r="3808" spans="1:23" x14ac:dyDescent="0.3">
      <c r="A3808">
        <v>302318</v>
      </c>
      <c r="B3808" t="s">
        <v>4345</v>
      </c>
      <c r="C3808">
        <v>1</v>
      </c>
      <c r="D3808" t="s">
        <v>54</v>
      </c>
      <c r="E3808" t="s">
        <v>114</v>
      </c>
      <c r="F3808">
        <v>77.198856399999997</v>
      </c>
      <c r="G3808">
        <v>28.50556607</v>
      </c>
      <c r="H3808" t="s">
        <v>4346</v>
      </c>
      <c r="I3808" t="s">
        <v>19</v>
      </c>
      <c r="J3808" t="s">
        <v>57</v>
      </c>
      <c r="K3808" t="s">
        <v>57</v>
      </c>
      <c r="L3808" t="s">
        <v>57</v>
      </c>
      <c r="M3808" t="s">
        <v>57</v>
      </c>
      <c r="N3808">
        <v>1</v>
      </c>
      <c r="O3808">
        <v>2</v>
      </c>
      <c r="P3808">
        <v>200</v>
      </c>
      <c r="Q3808">
        <v>1</v>
      </c>
      <c r="R3808">
        <v>2016</v>
      </c>
      <c r="S3808">
        <v>7</v>
      </c>
      <c r="T3808">
        <v>27</v>
      </c>
      <c r="U3808" s="1">
        <v>42578</v>
      </c>
      <c r="V3808" s="5">
        <f>Main[[#This Row],[Average_Cost_for_two]] * VLOOKUP(Main[[#This Row],[Currency]],'Currency'!A:B,2,FALSE)</f>
        <v>2.4</v>
      </c>
      <c r="W3808" s="5" t="str">
        <f>IF(Main[[#This Row],[Avg_Cost_USD]]&lt;10,"Low",
IF(Main[[#This Row],[Avg_Cost_USD]]&lt;=30,"Medium","High"))</f>
        <v>Low</v>
      </c>
    </row>
    <row r="3809" spans="1:23" x14ac:dyDescent="0.3">
      <c r="A3809">
        <v>7849</v>
      </c>
      <c r="B3809" t="s">
        <v>4347</v>
      </c>
      <c r="C3809">
        <v>1</v>
      </c>
      <c r="D3809" t="s">
        <v>54</v>
      </c>
      <c r="E3809" t="s">
        <v>1350</v>
      </c>
      <c r="F3809">
        <v>77.199682800000005</v>
      </c>
      <c r="G3809">
        <v>28.5512397</v>
      </c>
      <c r="H3809" t="s">
        <v>477</v>
      </c>
      <c r="I3809" t="s">
        <v>19</v>
      </c>
      <c r="J3809" t="s">
        <v>57</v>
      </c>
      <c r="K3809" t="s">
        <v>57</v>
      </c>
      <c r="L3809" t="s">
        <v>57</v>
      </c>
      <c r="M3809" t="s">
        <v>57</v>
      </c>
      <c r="N3809">
        <v>1</v>
      </c>
      <c r="O3809">
        <v>4</v>
      </c>
      <c r="P3809">
        <v>200</v>
      </c>
      <c r="Q3809">
        <v>2.9</v>
      </c>
      <c r="R3809">
        <v>2017</v>
      </c>
      <c r="S3809">
        <v>7</v>
      </c>
      <c r="T3809">
        <v>12</v>
      </c>
      <c r="U3809" s="1">
        <v>42928</v>
      </c>
      <c r="V3809" s="5">
        <f>Main[[#This Row],[Average_Cost_for_two]] * VLOOKUP(Main[[#This Row],[Currency]],'Currency'!A:B,2,FALSE)</f>
        <v>2.4</v>
      </c>
      <c r="W3809" s="5" t="str">
        <f>IF(Main[[#This Row],[Avg_Cost_USD]]&lt;10,"Low",
IF(Main[[#This Row],[Avg_Cost_USD]]&lt;=30,"Medium","High"))</f>
        <v>Low</v>
      </c>
    </row>
    <row r="3810" spans="1:23" x14ac:dyDescent="0.3">
      <c r="A3810">
        <v>18157406</v>
      </c>
      <c r="B3810" t="s">
        <v>4348</v>
      </c>
      <c r="C3810">
        <v>1</v>
      </c>
      <c r="D3810" t="s">
        <v>54</v>
      </c>
      <c r="E3810" t="s">
        <v>251</v>
      </c>
      <c r="F3810">
        <v>77.278968599999999</v>
      </c>
      <c r="G3810">
        <v>28.627586600000001</v>
      </c>
      <c r="H3810" t="s">
        <v>289</v>
      </c>
      <c r="I3810" t="s">
        <v>19</v>
      </c>
      <c r="J3810" t="s">
        <v>57</v>
      </c>
      <c r="K3810" t="s">
        <v>57</v>
      </c>
      <c r="L3810" t="s">
        <v>57</v>
      </c>
      <c r="M3810" t="s">
        <v>57</v>
      </c>
      <c r="N3810">
        <v>1</v>
      </c>
      <c r="O3810">
        <v>7</v>
      </c>
      <c r="P3810">
        <v>200</v>
      </c>
      <c r="Q3810">
        <v>3</v>
      </c>
      <c r="R3810">
        <v>2010</v>
      </c>
      <c r="S3810">
        <v>7</v>
      </c>
      <c r="T3810">
        <v>12</v>
      </c>
      <c r="U3810" s="1">
        <v>40371</v>
      </c>
      <c r="V3810" s="5">
        <f>Main[[#This Row],[Average_Cost_for_two]] * VLOOKUP(Main[[#This Row],[Currency]],'Currency'!A:B,2,FALSE)</f>
        <v>2.4</v>
      </c>
      <c r="W3810" s="5" t="str">
        <f>IF(Main[[#This Row],[Avg_Cost_USD]]&lt;10,"Low",
IF(Main[[#This Row],[Avg_Cost_USD]]&lt;=30,"Medium","High"))</f>
        <v>Low</v>
      </c>
    </row>
    <row r="3811" spans="1:23" x14ac:dyDescent="0.3">
      <c r="A3811">
        <v>313171</v>
      </c>
      <c r="B3811" t="s">
        <v>4349</v>
      </c>
      <c r="C3811">
        <v>1</v>
      </c>
      <c r="D3811" t="s">
        <v>54</v>
      </c>
      <c r="E3811" t="s">
        <v>164</v>
      </c>
      <c r="F3811">
        <v>77.156722000000002</v>
      </c>
      <c r="G3811">
        <v>28.715236999999998</v>
      </c>
      <c r="H3811" t="s">
        <v>561</v>
      </c>
      <c r="I3811" t="s">
        <v>19</v>
      </c>
      <c r="J3811" t="s">
        <v>57</v>
      </c>
      <c r="K3811" t="s">
        <v>61</v>
      </c>
      <c r="L3811" t="s">
        <v>57</v>
      </c>
      <c r="M3811" t="s">
        <v>57</v>
      </c>
      <c r="N3811">
        <v>1</v>
      </c>
      <c r="O3811">
        <v>31</v>
      </c>
      <c r="P3811">
        <v>200</v>
      </c>
      <c r="Q3811">
        <v>3.5</v>
      </c>
      <c r="R3811">
        <v>2010</v>
      </c>
      <c r="S3811">
        <v>7</v>
      </c>
      <c r="T3811">
        <v>14</v>
      </c>
      <c r="U3811" s="1">
        <v>40373</v>
      </c>
      <c r="V3811" s="5">
        <f>Main[[#This Row],[Average_Cost_for_two]] * VLOOKUP(Main[[#This Row],[Currency]],'Currency'!A:B,2,FALSE)</f>
        <v>2.4</v>
      </c>
      <c r="W3811" s="5" t="str">
        <f>IF(Main[[#This Row],[Avg_Cost_USD]]&lt;10,"Low",
IF(Main[[#This Row],[Avg_Cost_USD]]&lt;=30,"Medium","High"))</f>
        <v>Low</v>
      </c>
    </row>
    <row r="3812" spans="1:23" x14ac:dyDescent="0.3">
      <c r="A3812">
        <v>18358654</v>
      </c>
      <c r="B3812" t="s">
        <v>4350</v>
      </c>
      <c r="C3812">
        <v>1</v>
      </c>
      <c r="D3812" t="s">
        <v>54</v>
      </c>
      <c r="E3812" t="s">
        <v>678</v>
      </c>
      <c r="F3812">
        <v>77.058020400000004</v>
      </c>
      <c r="G3812">
        <v>28.620382599999999</v>
      </c>
      <c r="H3812" t="s">
        <v>660</v>
      </c>
      <c r="I3812" t="s">
        <v>19</v>
      </c>
      <c r="J3812" t="s">
        <v>57</v>
      </c>
      <c r="K3812" t="s">
        <v>57</v>
      </c>
      <c r="L3812" t="s">
        <v>57</v>
      </c>
      <c r="M3812" t="s">
        <v>57</v>
      </c>
      <c r="N3812">
        <v>1</v>
      </c>
      <c r="O3812">
        <v>9</v>
      </c>
      <c r="P3812">
        <v>200</v>
      </c>
      <c r="Q3812">
        <v>2.8</v>
      </c>
      <c r="R3812">
        <v>2014</v>
      </c>
      <c r="S3812">
        <v>7</v>
      </c>
      <c r="T3812">
        <v>9</v>
      </c>
      <c r="U3812" s="1">
        <v>41829</v>
      </c>
      <c r="V3812" s="5">
        <f>Main[[#This Row],[Average_Cost_for_two]] * VLOOKUP(Main[[#This Row],[Currency]],'Currency'!A:B,2,FALSE)</f>
        <v>2.4</v>
      </c>
      <c r="W3812" s="5" t="str">
        <f>IF(Main[[#This Row],[Avg_Cost_USD]]&lt;10,"Low",
IF(Main[[#This Row],[Avg_Cost_USD]]&lt;=30,"Medium","High"))</f>
        <v>Low</v>
      </c>
    </row>
    <row r="3813" spans="1:23" x14ac:dyDescent="0.3">
      <c r="A3813">
        <v>307946</v>
      </c>
      <c r="B3813" t="s">
        <v>4351</v>
      </c>
      <c r="C3813">
        <v>1</v>
      </c>
      <c r="D3813" t="s">
        <v>54</v>
      </c>
      <c r="E3813" t="s">
        <v>678</v>
      </c>
      <c r="F3813">
        <v>77.039176299999994</v>
      </c>
      <c r="G3813">
        <v>28.621128200000001</v>
      </c>
      <c r="H3813" t="s">
        <v>4352</v>
      </c>
      <c r="I3813" t="s">
        <v>19</v>
      </c>
      <c r="J3813" t="s">
        <v>57</v>
      </c>
      <c r="K3813" t="s">
        <v>57</v>
      </c>
      <c r="L3813" t="s">
        <v>57</v>
      </c>
      <c r="M3813" t="s">
        <v>57</v>
      </c>
      <c r="N3813">
        <v>1</v>
      </c>
      <c r="O3813">
        <v>8</v>
      </c>
      <c r="P3813">
        <v>200</v>
      </c>
      <c r="Q3813">
        <v>3</v>
      </c>
      <c r="R3813">
        <v>2016</v>
      </c>
      <c r="S3813">
        <v>7</v>
      </c>
      <c r="T3813">
        <v>20</v>
      </c>
      <c r="U3813" s="1">
        <v>42571</v>
      </c>
      <c r="V3813" s="5">
        <f>Main[[#This Row],[Average_Cost_for_two]] * VLOOKUP(Main[[#This Row],[Currency]],'Currency'!A:B,2,FALSE)</f>
        <v>2.4</v>
      </c>
      <c r="W3813" s="5" t="str">
        <f>IF(Main[[#This Row],[Avg_Cost_USD]]&lt;10,"Low",
IF(Main[[#This Row],[Avg_Cost_USD]]&lt;=30,"Medium","High"))</f>
        <v>Low</v>
      </c>
    </row>
    <row r="3814" spans="1:23" x14ac:dyDescent="0.3">
      <c r="A3814">
        <v>18258762</v>
      </c>
      <c r="B3814" t="s">
        <v>4353</v>
      </c>
      <c r="C3814">
        <v>1</v>
      </c>
      <c r="D3814" t="s">
        <v>54</v>
      </c>
      <c r="E3814" t="s">
        <v>1248</v>
      </c>
      <c r="F3814">
        <v>77.070971900000004</v>
      </c>
      <c r="G3814">
        <v>28.640351800000001</v>
      </c>
      <c r="H3814" t="s">
        <v>424</v>
      </c>
      <c r="I3814" t="s">
        <v>19</v>
      </c>
      <c r="J3814" t="s">
        <v>57</v>
      </c>
      <c r="K3814" t="s">
        <v>57</v>
      </c>
      <c r="L3814" t="s">
        <v>57</v>
      </c>
      <c r="M3814" t="s">
        <v>57</v>
      </c>
      <c r="N3814">
        <v>1</v>
      </c>
      <c r="O3814">
        <v>3</v>
      </c>
      <c r="P3814">
        <v>200</v>
      </c>
      <c r="Q3814">
        <v>1</v>
      </c>
      <c r="R3814">
        <v>2016</v>
      </c>
      <c r="S3814">
        <v>7</v>
      </c>
      <c r="T3814">
        <v>10</v>
      </c>
      <c r="U3814" s="1">
        <v>42561</v>
      </c>
      <c r="V3814" s="5">
        <f>Main[[#This Row],[Average_Cost_for_two]] * VLOOKUP(Main[[#This Row],[Currency]],'Currency'!A:B,2,FALSE)</f>
        <v>2.4</v>
      </c>
      <c r="W3814" s="5" t="str">
        <f>IF(Main[[#This Row],[Avg_Cost_USD]]&lt;10,"Low",
IF(Main[[#This Row],[Avg_Cost_USD]]&lt;=30,"Medium","High"))</f>
        <v>Low</v>
      </c>
    </row>
    <row r="3815" spans="1:23" x14ac:dyDescent="0.3">
      <c r="A3815">
        <v>18124373</v>
      </c>
      <c r="B3815" t="s">
        <v>4354</v>
      </c>
      <c r="C3815">
        <v>1</v>
      </c>
      <c r="D3815" t="s">
        <v>54</v>
      </c>
      <c r="E3815" t="s">
        <v>284</v>
      </c>
      <c r="F3815">
        <v>77.306812699999995</v>
      </c>
      <c r="G3815">
        <v>28.659459200000001</v>
      </c>
      <c r="H3815" t="s">
        <v>649</v>
      </c>
      <c r="I3815" t="s">
        <v>19</v>
      </c>
      <c r="J3815" t="s">
        <v>57</v>
      </c>
      <c r="K3815" t="s">
        <v>57</v>
      </c>
      <c r="L3815" t="s">
        <v>57</v>
      </c>
      <c r="M3815" t="s">
        <v>57</v>
      </c>
      <c r="N3815">
        <v>1</v>
      </c>
      <c r="O3815">
        <v>9</v>
      </c>
      <c r="P3815">
        <v>200</v>
      </c>
      <c r="Q3815">
        <v>2.8</v>
      </c>
      <c r="R3815">
        <v>2018</v>
      </c>
      <c r="S3815">
        <v>6</v>
      </c>
      <c r="T3815">
        <v>22</v>
      </c>
      <c r="U3815" s="1">
        <v>43273</v>
      </c>
      <c r="V3815" s="5">
        <f>Main[[#This Row],[Average_Cost_for_two]] * VLOOKUP(Main[[#This Row],[Currency]],'Currency'!A:B,2,FALSE)</f>
        <v>2.4</v>
      </c>
      <c r="W3815" s="5" t="str">
        <f>IF(Main[[#This Row],[Avg_Cost_USD]]&lt;10,"Low",
IF(Main[[#This Row],[Avg_Cost_USD]]&lt;=30,"Medium","High"))</f>
        <v>Low</v>
      </c>
    </row>
    <row r="3816" spans="1:23" x14ac:dyDescent="0.3">
      <c r="A3816">
        <v>312693</v>
      </c>
      <c r="B3816" t="s">
        <v>4355</v>
      </c>
      <c r="C3816">
        <v>1</v>
      </c>
      <c r="D3816" t="s">
        <v>54</v>
      </c>
      <c r="E3816" t="s">
        <v>211</v>
      </c>
      <c r="F3816">
        <v>77.225471499999998</v>
      </c>
      <c r="G3816">
        <v>28.655181899999999</v>
      </c>
      <c r="H3816" t="s">
        <v>321</v>
      </c>
      <c r="I3816" t="s">
        <v>19</v>
      </c>
      <c r="J3816" t="s">
        <v>57</v>
      </c>
      <c r="K3816" t="s">
        <v>57</v>
      </c>
      <c r="L3816" t="s">
        <v>57</v>
      </c>
      <c r="M3816" t="s">
        <v>57</v>
      </c>
      <c r="N3816">
        <v>1</v>
      </c>
      <c r="O3816">
        <v>30</v>
      </c>
      <c r="P3816">
        <v>200</v>
      </c>
      <c r="Q3816">
        <v>3.7</v>
      </c>
      <c r="R3816">
        <v>2013</v>
      </c>
      <c r="S3816">
        <v>6</v>
      </c>
      <c r="T3816">
        <v>3</v>
      </c>
      <c r="U3816" s="1">
        <v>41428</v>
      </c>
      <c r="V3816" s="5">
        <f>Main[[#This Row],[Average_Cost_for_two]] * VLOOKUP(Main[[#This Row],[Currency]],'Currency'!A:B,2,FALSE)</f>
        <v>2.4</v>
      </c>
      <c r="W3816" s="5" t="str">
        <f>IF(Main[[#This Row],[Avg_Cost_USD]]&lt;10,"Low",
IF(Main[[#This Row],[Avg_Cost_USD]]&lt;=30,"Medium","High"))</f>
        <v>Low</v>
      </c>
    </row>
    <row r="3817" spans="1:23" x14ac:dyDescent="0.3">
      <c r="A3817">
        <v>5462</v>
      </c>
      <c r="B3817" t="s">
        <v>4356</v>
      </c>
      <c r="C3817">
        <v>1</v>
      </c>
      <c r="D3817" t="s">
        <v>54</v>
      </c>
      <c r="E3817" t="s">
        <v>119</v>
      </c>
      <c r="F3817">
        <v>77.240470400000007</v>
      </c>
      <c r="G3817">
        <v>28.6428148</v>
      </c>
      <c r="H3817" t="s">
        <v>521</v>
      </c>
      <c r="I3817" t="s">
        <v>19</v>
      </c>
      <c r="J3817" t="s">
        <v>57</v>
      </c>
      <c r="K3817" t="s">
        <v>57</v>
      </c>
      <c r="L3817" t="s">
        <v>57</v>
      </c>
      <c r="M3817" t="s">
        <v>57</v>
      </c>
      <c r="N3817">
        <v>1</v>
      </c>
      <c r="O3817">
        <v>5</v>
      </c>
      <c r="P3817">
        <v>200</v>
      </c>
      <c r="Q3817">
        <v>3</v>
      </c>
      <c r="R3817">
        <v>2015</v>
      </c>
      <c r="S3817">
        <v>6</v>
      </c>
      <c r="T3817">
        <v>24</v>
      </c>
      <c r="U3817" s="1">
        <v>42179</v>
      </c>
      <c r="V3817" s="5">
        <f>Main[[#This Row],[Average_Cost_for_two]] * VLOOKUP(Main[[#This Row],[Currency]],'Currency'!A:B,2,FALSE)</f>
        <v>2.4</v>
      </c>
      <c r="W3817" s="5" t="str">
        <f>IF(Main[[#This Row],[Avg_Cost_USD]]&lt;10,"Low",
IF(Main[[#This Row],[Avg_Cost_USD]]&lt;=30,"Medium","High"))</f>
        <v>Low</v>
      </c>
    </row>
    <row r="3818" spans="1:23" x14ac:dyDescent="0.3">
      <c r="A3818">
        <v>18291241</v>
      </c>
      <c r="B3818" t="s">
        <v>4357</v>
      </c>
      <c r="C3818">
        <v>1</v>
      </c>
      <c r="D3818" t="s">
        <v>54</v>
      </c>
      <c r="E3818" t="s">
        <v>155</v>
      </c>
      <c r="F3818">
        <v>77.233927600000001</v>
      </c>
      <c r="G3818">
        <v>28.6497621</v>
      </c>
      <c r="H3818" t="s">
        <v>321</v>
      </c>
      <c r="I3818" t="s">
        <v>19</v>
      </c>
      <c r="J3818" t="s">
        <v>57</v>
      </c>
      <c r="K3818" t="s">
        <v>57</v>
      </c>
      <c r="L3818" t="s">
        <v>57</v>
      </c>
      <c r="M3818" t="s">
        <v>57</v>
      </c>
      <c r="N3818">
        <v>1</v>
      </c>
      <c r="O3818">
        <v>13</v>
      </c>
      <c r="P3818">
        <v>200</v>
      </c>
      <c r="Q3818">
        <v>3.2</v>
      </c>
      <c r="R3818">
        <v>2018</v>
      </c>
      <c r="S3818">
        <v>6</v>
      </c>
      <c r="T3818">
        <v>18</v>
      </c>
      <c r="U3818" s="1">
        <v>43269</v>
      </c>
      <c r="V3818" s="5">
        <f>Main[[#This Row],[Average_Cost_for_two]] * VLOOKUP(Main[[#This Row],[Currency]],'Currency'!A:B,2,FALSE)</f>
        <v>2.4</v>
      </c>
      <c r="W3818" s="5" t="str">
        <f>IF(Main[[#This Row],[Avg_Cost_USD]]&lt;10,"Low",
IF(Main[[#This Row],[Avg_Cost_USD]]&lt;=30,"Medium","High"))</f>
        <v>Low</v>
      </c>
    </row>
    <row r="3819" spans="1:23" x14ac:dyDescent="0.3">
      <c r="A3819">
        <v>7590</v>
      </c>
      <c r="B3819" t="s">
        <v>4358</v>
      </c>
      <c r="C3819">
        <v>1</v>
      </c>
      <c r="D3819" t="s">
        <v>54</v>
      </c>
      <c r="E3819" t="s">
        <v>926</v>
      </c>
      <c r="F3819">
        <v>77.254763019999999</v>
      </c>
      <c r="G3819">
        <v>28.525629120000001</v>
      </c>
      <c r="H3819" t="s">
        <v>477</v>
      </c>
      <c r="I3819" t="s">
        <v>19</v>
      </c>
      <c r="J3819" t="s">
        <v>57</v>
      </c>
      <c r="K3819" t="s">
        <v>57</v>
      </c>
      <c r="L3819" t="s">
        <v>57</v>
      </c>
      <c r="M3819" t="s">
        <v>57</v>
      </c>
      <c r="N3819">
        <v>1</v>
      </c>
      <c r="O3819">
        <v>4</v>
      </c>
      <c r="P3819">
        <v>200</v>
      </c>
      <c r="Q3819">
        <v>2.9</v>
      </c>
      <c r="R3819">
        <v>2016</v>
      </c>
      <c r="S3819">
        <v>6</v>
      </c>
      <c r="T3819">
        <v>16</v>
      </c>
      <c r="U3819" s="1">
        <v>42537</v>
      </c>
      <c r="V3819" s="5">
        <f>Main[[#This Row],[Average_Cost_for_two]] * VLOOKUP(Main[[#This Row],[Currency]],'Currency'!A:B,2,FALSE)</f>
        <v>2.4</v>
      </c>
      <c r="W3819" s="5" t="str">
        <f>IF(Main[[#This Row],[Avg_Cost_USD]]&lt;10,"Low",
IF(Main[[#This Row],[Avg_Cost_USD]]&lt;=30,"Medium","High"))</f>
        <v>Low</v>
      </c>
    </row>
    <row r="3820" spans="1:23" x14ac:dyDescent="0.3">
      <c r="A3820">
        <v>2920</v>
      </c>
      <c r="B3820" t="s">
        <v>4359</v>
      </c>
      <c r="C3820">
        <v>1</v>
      </c>
      <c r="D3820" t="s">
        <v>54</v>
      </c>
      <c r="E3820" t="s">
        <v>66</v>
      </c>
      <c r="F3820">
        <v>77.215141900000006</v>
      </c>
      <c r="G3820">
        <v>28.711161700000002</v>
      </c>
      <c r="H3820" t="s">
        <v>315</v>
      </c>
      <c r="I3820" t="s">
        <v>19</v>
      </c>
      <c r="J3820" t="s">
        <v>57</v>
      </c>
      <c r="K3820" t="s">
        <v>57</v>
      </c>
      <c r="L3820" t="s">
        <v>57</v>
      </c>
      <c r="M3820" t="s">
        <v>57</v>
      </c>
      <c r="N3820">
        <v>1</v>
      </c>
      <c r="O3820">
        <v>10</v>
      </c>
      <c r="P3820">
        <v>200</v>
      </c>
      <c r="Q3820">
        <v>3.1</v>
      </c>
      <c r="R3820">
        <v>2016</v>
      </c>
      <c r="S3820">
        <v>6</v>
      </c>
      <c r="T3820">
        <v>2</v>
      </c>
      <c r="U3820" s="1">
        <v>42523</v>
      </c>
      <c r="V3820" s="5">
        <f>Main[[#This Row],[Average_Cost_for_two]] * VLOOKUP(Main[[#This Row],[Currency]],'Currency'!A:B,2,FALSE)</f>
        <v>2.4</v>
      </c>
      <c r="W3820" s="5" t="str">
        <f>IF(Main[[#This Row],[Avg_Cost_USD]]&lt;10,"Low",
IF(Main[[#This Row],[Avg_Cost_USD]]&lt;=30,"Medium","High"))</f>
        <v>Low</v>
      </c>
    </row>
    <row r="3821" spans="1:23" x14ac:dyDescent="0.3">
      <c r="A3821">
        <v>18445631</v>
      </c>
      <c r="B3821" t="s">
        <v>4360</v>
      </c>
      <c r="C3821">
        <v>1</v>
      </c>
      <c r="D3821" t="s">
        <v>54</v>
      </c>
      <c r="E3821" t="s">
        <v>73</v>
      </c>
      <c r="F3821">
        <v>77.101994120000001</v>
      </c>
      <c r="G3821">
        <v>28.607614770000001</v>
      </c>
      <c r="H3821" t="s">
        <v>410</v>
      </c>
      <c r="I3821" t="s">
        <v>19</v>
      </c>
      <c r="J3821" t="s">
        <v>57</v>
      </c>
      <c r="K3821" t="s">
        <v>57</v>
      </c>
      <c r="L3821" t="s">
        <v>57</v>
      </c>
      <c r="M3821" t="s">
        <v>57</v>
      </c>
      <c r="N3821">
        <v>1</v>
      </c>
      <c r="O3821">
        <v>1</v>
      </c>
      <c r="P3821">
        <v>200</v>
      </c>
      <c r="Q3821">
        <v>1</v>
      </c>
      <c r="R3821">
        <v>2014</v>
      </c>
      <c r="S3821">
        <v>6</v>
      </c>
      <c r="T3821">
        <v>19</v>
      </c>
      <c r="U3821" s="1">
        <v>41809</v>
      </c>
      <c r="V3821" s="5">
        <f>Main[[#This Row],[Average_Cost_for_two]] * VLOOKUP(Main[[#This Row],[Currency]],'Currency'!A:B,2,FALSE)</f>
        <v>2.4</v>
      </c>
      <c r="W3821" s="5" t="str">
        <f>IF(Main[[#This Row],[Avg_Cost_USD]]&lt;10,"Low",
IF(Main[[#This Row],[Avg_Cost_USD]]&lt;=30,"Medium","High"))</f>
        <v>Low</v>
      </c>
    </row>
    <row r="3822" spans="1:23" x14ac:dyDescent="0.3">
      <c r="A3822">
        <v>18233577</v>
      </c>
      <c r="B3822" t="s">
        <v>4361</v>
      </c>
      <c r="C3822">
        <v>1</v>
      </c>
      <c r="D3822" t="s">
        <v>54</v>
      </c>
      <c r="E3822" t="s">
        <v>1679</v>
      </c>
      <c r="F3822">
        <v>77.108813900000001</v>
      </c>
      <c r="G3822">
        <v>28.6704942</v>
      </c>
      <c r="H3822" t="s">
        <v>508</v>
      </c>
      <c r="I3822" t="s">
        <v>19</v>
      </c>
      <c r="J3822" t="s">
        <v>57</v>
      </c>
      <c r="K3822" t="s">
        <v>61</v>
      </c>
      <c r="L3822" t="s">
        <v>57</v>
      </c>
      <c r="M3822" t="s">
        <v>57</v>
      </c>
      <c r="N3822">
        <v>1</v>
      </c>
      <c r="O3822">
        <v>21</v>
      </c>
      <c r="P3822">
        <v>200</v>
      </c>
      <c r="Q3822">
        <v>3.3</v>
      </c>
      <c r="R3822">
        <v>2010</v>
      </c>
      <c r="S3822">
        <v>6</v>
      </c>
      <c r="T3822">
        <v>2</v>
      </c>
      <c r="U3822" s="1">
        <v>40331</v>
      </c>
      <c r="V3822" s="5">
        <f>Main[[#This Row],[Average_Cost_for_two]] * VLOOKUP(Main[[#This Row],[Currency]],'Currency'!A:B,2,FALSE)</f>
        <v>2.4</v>
      </c>
      <c r="W3822" s="5" t="str">
        <f>IF(Main[[#This Row],[Avg_Cost_USD]]&lt;10,"Low",
IF(Main[[#This Row],[Avg_Cost_USD]]&lt;=30,"Medium","High"))</f>
        <v>Low</v>
      </c>
    </row>
    <row r="3823" spans="1:23" x14ac:dyDescent="0.3">
      <c r="A3823">
        <v>18398575</v>
      </c>
      <c r="B3823" t="s">
        <v>4362</v>
      </c>
      <c r="C3823">
        <v>1</v>
      </c>
      <c r="D3823" t="s">
        <v>54</v>
      </c>
      <c r="E3823" t="s">
        <v>101</v>
      </c>
      <c r="F3823">
        <v>77.138135000000005</v>
      </c>
      <c r="G3823">
        <v>28.706284100000001</v>
      </c>
      <c r="H3823" t="s">
        <v>477</v>
      </c>
      <c r="I3823" t="s">
        <v>19</v>
      </c>
      <c r="J3823" t="s">
        <v>57</v>
      </c>
      <c r="K3823" t="s">
        <v>61</v>
      </c>
      <c r="L3823" t="s">
        <v>57</v>
      </c>
      <c r="M3823" t="s">
        <v>57</v>
      </c>
      <c r="N3823">
        <v>1</v>
      </c>
      <c r="O3823">
        <v>5</v>
      </c>
      <c r="P3823">
        <v>200</v>
      </c>
      <c r="Q3823">
        <v>3</v>
      </c>
      <c r="R3823">
        <v>2012</v>
      </c>
      <c r="S3823">
        <v>6</v>
      </c>
      <c r="T3823">
        <v>16</v>
      </c>
      <c r="U3823" s="1">
        <v>41076</v>
      </c>
      <c r="V3823" s="5">
        <f>Main[[#This Row],[Average_Cost_for_two]] * VLOOKUP(Main[[#This Row],[Currency]],'Currency'!A:B,2,FALSE)</f>
        <v>2.4</v>
      </c>
      <c r="W3823" s="5" t="str">
        <f>IF(Main[[#This Row],[Avg_Cost_USD]]&lt;10,"Low",
IF(Main[[#This Row],[Avg_Cost_USD]]&lt;=30,"Medium","High"))</f>
        <v>Low</v>
      </c>
    </row>
    <row r="3824" spans="1:23" x14ac:dyDescent="0.3">
      <c r="A3824">
        <v>18358182</v>
      </c>
      <c r="B3824" t="s">
        <v>4363</v>
      </c>
      <c r="C3824">
        <v>1</v>
      </c>
      <c r="D3824" t="s">
        <v>54</v>
      </c>
      <c r="E3824" t="s">
        <v>101</v>
      </c>
      <c r="F3824">
        <v>77.141625500000004</v>
      </c>
      <c r="G3824">
        <v>28.712230600000002</v>
      </c>
      <c r="H3824" t="s">
        <v>369</v>
      </c>
      <c r="I3824" t="s">
        <v>19</v>
      </c>
      <c r="J3824" t="s">
        <v>57</v>
      </c>
      <c r="K3824" t="s">
        <v>61</v>
      </c>
      <c r="L3824" t="s">
        <v>57</v>
      </c>
      <c r="M3824" t="s">
        <v>57</v>
      </c>
      <c r="N3824">
        <v>1</v>
      </c>
      <c r="O3824">
        <v>3</v>
      </c>
      <c r="P3824">
        <v>200</v>
      </c>
      <c r="Q3824">
        <v>1</v>
      </c>
      <c r="R3824">
        <v>2015</v>
      </c>
      <c r="S3824">
        <v>6</v>
      </c>
      <c r="T3824">
        <v>7</v>
      </c>
      <c r="U3824" s="1">
        <v>42162</v>
      </c>
      <c r="V3824" s="5">
        <f>Main[[#This Row],[Average_Cost_for_two]] * VLOOKUP(Main[[#This Row],[Currency]],'Currency'!A:B,2,FALSE)</f>
        <v>2.4</v>
      </c>
      <c r="W3824" s="5" t="str">
        <f>IF(Main[[#This Row],[Avg_Cost_USD]]&lt;10,"Low",
IF(Main[[#This Row],[Avg_Cost_USD]]&lt;=30,"Medium","High"))</f>
        <v>Low</v>
      </c>
    </row>
    <row r="3825" spans="1:23" x14ac:dyDescent="0.3">
      <c r="A3825">
        <v>18400762</v>
      </c>
      <c r="B3825" t="s">
        <v>4364</v>
      </c>
      <c r="C3825">
        <v>1</v>
      </c>
      <c r="D3825" t="s">
        <v>54</v>
      </c>
      <c r="E3825" t="s">
        <v>160</v>
      </c>
      <c r="F3825">
        <v>77.286024299999994</v>
      </c>
      <c r="G3825">
        <v>28.632654800000001</v>
      </c>
      <c r="H3825" t="s">
        <v>342</v>
      </c>
      <c r="I3825" t="s">
        <v>19</v>
      </c>
      <c r="J3825" t="s">
        <v>57</v>
      </c>
      <c r="K3825" t="s">
        <v>57</v>
      </c>
      <c r="L3825" t="s">
        <v>57</v>
      </c>
      <c r="M3825" t="s">
        <v>57</v>
      </c>
      <c r="N3825">
        <v>1</v>
      </c>
      <c r="O3825">
        <v>6</v>
      </c>
      <c r="P3825">
        <v>200</v>
      </c>
      <c r="Q3825">
        <v>3.1</v>
      </c>
      <c r="R3825">
        <v>2012</v>
      </c>
      <c r="S3825">
        <v>6</v>
      </c>
      <c r="T3825">
        <v>22</v>
      </c>
      <c r="U3825" s="1">
        <v>41082</v>
      </c>
      <c r="V3825" s="5">
        <f>Main[[#This Row],[Average_Cost_for_two]] * VLOOKUP(Main[[#This Row],[Currency]],'Currency'!A:B,2,FALSE)</f>
        <v>2.4</v>
      </c>
      <c r="W3825" s="5" t="str">
        <f>IF(Main[[#This Row],[Avg_Cost_USD]]&lt;10,"Low",
IF(Main[[#This Row],[Avg_Cost_USD]]&lt;=30,"Medium","High"))</f>
        <v>Low</v>
      </c>
    </row>
    <row r="3826" spans="1:23" x14ac:dyDescent="0.3">
      <c r="A3826">
        <v>8488</v>
      </c>
      <c r="B3826" t="s">
        <v>4365</v>
      </c>
      <c r="C3826">
        <v>1</v>
      </c>
      <c r="D3826" t="s">
        <v>54</v>
      </c>
      <c r="E3826" t="s">
        <v>160</v>
      </c>
      <c r="F3826">
        <v>77.294788999999994</v>
      </c>
      <c r="G3826">
        <v>28.639722200000001</v>
      </c>
      <c r="H3826" t="s">
        <v>477</v>
      </c>
      <c r="I3826" t="s">
        <v>19</v>
      </c>
      <c r="J3826" t="s">
        <v>57</v>
      </c>
      <c r="K3826" t="s">
        <v>57</v>
      </c>
      <c r="L3826" t="s">
        <v>57</v>
      </c>
      <c r="M3826" t="s">
        <v>57</v>
      </c>
      <c r="N3826">
        <v>1</v>
      </c>
      <c r="O3826">
        <v>6</v>
      </c>
      <c r="P3826">
        <v>200</v>
      </c>
      <c r="Q3826">
        <v>2.9</v>
      </c>
      <c r="R3826">
        <v>2017</v>
      </c>
      <c r="S3826">
        <v>6</v>
      </c>
      <c r="T3826">
        <v>19</v>
      </c>
      <c r="U3826" s="1">
        <v>42905</v>
      </c>
      <c r="V3826" s="5">
        <f>Main[[#This Row],[Average_Cost_for_two]] * VLOOKUP(Main[[#This Row],[Currency]],'Currency'!A:B,2,FALSE)</f>
        <v>2.4</v>
      </c>
      <c r="W3826" s="5" t="str">
        <f>IF(Main[[#This Row],[Avg_Cost_USD]]&lt;10,"Low",
IF(Main[[#This Row],[Avg_Cost_USD]]&lt;=30,"Medium","High"))</f>
        <v>Low</v>
      </c>
    </row>
    <row r="3827" spans="1:23" x14ac:dyDescent="0.3">
      <c r="A3827">
        <v>308969</v>
      </c>
      <c r="B3827" t="s">
        <v>4366</v>
      </c>
      <c r="C3827">
        <v>1</v>
      </c>
      <c r="D3827" t="s">
        <v>54</v>
      </c>
      <c r="E3827" t="s">
        <v>1718</v>
      </c>
      <c r="F3827">
        <v>77.102085599999995</v>
      </c>
      <c r="G3827">
        <v>28.700394200000002</v>
      </c>
      <c r="H3827" t="s">
        <v>426</v>
      </c>
      <c r="I3827" t="s">
        <v>19</v>
      </c>
      <c r="J3827" t="s">
        <v>57</v>
      </c>
      <c r="K3827" t="s">
        <v>57</v>
      </c>
      <c r="L3827" t="s">
        <v>57</v>
      </c>
      <c r="M3827" t="s">
        <v>57</v>
      </c>
      <c r="N3827">
        <v>1</v>
      </c>
      <c r="O3827">
        <v>129</v>
      </c>
      <c r="P3827">
        <v>200</v>
      </c>
      <c r="Q3827">
        <v>3.9</v>
      </c>
      <c r="R3827">
        <v>2014</v>
      </c>
      <c r="S3827">
        <v>6</v>
      </c>
      <c r="T3827">
        <v>11</v>
      </c>
      <c r="U3827" s="1">
        <v>41801</v>
      </c>
      <c r="V3827" s="5">
        <f>Main[[#This Row],[Average_Cost_for_two]] * VLOOKUP(Main[[#This Row],[Currency]],'Currency'!A:B,2,FALSE)</f>
        <v>2.4</v>
      </c>
      <c r="W3827" s="5" t="str">
        <f>IF(Main[[#This Row],[Avg_Cost_USD]]&lt;10,"Low",
IF(Main[[#This Row],[Avg_Cost_USD]]&lt;=30,"Medium","High"))</f>
        <v>Low</v>
      </c>
    </row>
    <row r="3828" spans="1:23" x14ac:dyDescent="0.3">
      <c r="A3828">
        <v>5271</v>
      </c>
      <c r="B3828" t="s">
        <v>4367</v>
      </c>
      <c r="C3828">
        <v>1</v>
      </c>
      <c r="D3828" t="s">
        <v>54</v>
      </c>
      <c r="E3828" t="s">
        <v>164</v>
      </c>
      <c r="F3828">
        <v>77.161862400000004</v>
      </c>
      <c r="G3828">
        <v>28.703549899999999</v>
      </c>
      <c r="H3828" t="s">
        <v>339</v>
      </c>
      <c r="I3828" t="s">
        <v>19</v>
      </c>
      <c r="J3828" t="s">
        <v>57</v>
      </c>
      <c r="K3828" t="s">
        <v>57</v>
      </c>
      <c r="L3828" t="s">
        <v>57</v>
      </c>
      <c r="M3828" t="s">
        <v>57</v>
      </c>
      <c r="N3828">
        <v>1</v>
      </c>
      <c r="O3828">
        <v>51</v>
      </c>
      <c r="P3828">
        <v>200</v>
      </c>
      <c r="Q3828">
        <v>3.5</v>
      </c>
      <c r="R3828">
        <v>2018</v>
      </c>
      <c r="S3828">
        <v>6</v>
      </c>
      <c r="T3828">
        <v>27</v>
      </c>
      <c r="U3828" s="1">
        <v>43278</v>
      </c>
      <c r="V3828" s="5">
        <f>Main[[#This Row],[Average_Cost_for_two]] * VLOOKUP(Main[[#This Row],[Currency]],'Currency'!A:B,2,FALSE)</f>
        <v>2.4</v>
      </c>
      <c r="W3828" s="5" t="str">
        <f>IF(Main[[#This Row],[Avg_Cost_USD]]&lt;10,"Low",
IF(Main[[#This Row],[Avg_Cost_USD]]&lt;=30,"Medium","High"))</f>
        <v>Low</v>
      </c>
    </row>
    <row r="3829" spans="1:23" x14ac:dyDescent="0.3">
      <c r="A3829">
        <v>18358206</v>
      </c>
      <c r="B3829" t="s">
        <v>602</v>
      </c>
      <c r="C3829">
        <v>1</v>
      </c>
      <c r="D3829" t="s">
        <v>54</v>
      </c>
      <c r="E3829" t="s">
        <v>678</v>
      </c>
      <c r="F3829">
        <v>77.058258100000003</v>
      </c>
      <c r="G3829">
        <v>28.618987400000002</v>
      </c>
      <c r="H3829" t="s">
        <v>521</v>
      </c>
      <c r="I3829" t="s">
        <v>19</v>
      </c>
      <c r="J3829" t="s">
        <v>57</v>
      </c>
      <c r="K3829" t="s">
        <v>57</v>
      </c>
      <c r="L3829" t="s">
        <v>57</v>
      </c>
      <c r="M3829" t="s">
        <v>57</v>
      </c>
      <c r="N3829">
        <v>1</v>
      </c>
      <c r="O3829">
        <v>3</v>
      </c>
      <c r="P3829">
        <v>200</v>
      </c>
      <c r="Q3829">
        <v>1</v>
      </c>
      <c r="R3829">
        <v>2017</v>
      </c>
      <c r="S3829">
        <v>6</v>
      </c>
      <c r="T3829">
        <v>23</v>
      </c>
      <c r="U3829" s="1">
        <v>42909</v>
      </c>
      <c r="V3829" s="5">
        <f>Main[[#This Row],[Average_Cost_for_two]] * VLOOKUP(Main[[#This Row],[Currency]],'Currency'!A:B,2,FALSE)</f>
        <v>2.4</v>
      </c>
      <c r="W3829" s="5" t="str">
        <f>IF(Main[[#This Row],[Avg_Cost_USD]]&lt;10,"Low",
IF(Main[[#This Row],[Avg_Cost_USD]]&lt;=30,"Medium","High"))</f>
        <v>Low</v>
      </c>
    </row>
    <row r="3830" spans="1:23" x14ac:dyDescent="0.3">
      <c r="A3830">
        <v>18424584</v>
      </c>
      <c r="B3830" t="s">
        <v>4368</v>
      </c>
      <c r="C3830">
        <v>1</v>
      </c>
      <c r="D3830" t="s">
        <v>54</v>
      </c>
      <c r="E3830" t="s">
        <v>77</v>
      </c>
      <c r="F3830">
        <v>77.322436300000007</v>
      </c>
      <c r="G3830">
        <v>28.601483300000002</v>
      </c>
      <c r="H3830" t="s">
        <v>521</v>
      </c>
      <c r="I3830" t="s">
        <v>19</v>
      </c>
      <c r="J3830" t="s">
        <v>57</v>
      </c>
      <c r="K3830" t="s">
        <v>57</v>
      </c>
      <c r="L3830" t="s">
        <v>57</v>
      </c>
      <c r="M3830" t="s">
        <v>57</v>
      </c>
      <c r="N3830">
        <v>1</v>
      </c>
      <c r="O3830">
        <v>2</v>
      </c>
      <c r="P3830">
        <v>200</v>
      </c>
      <c r="Q3830">
        <v>1</v>
      </c>
      <c r="R3830">
        <v>2011</v>
      </c>
      <c r="S3830">
        <v>6</v>
      </c>
      <c r="T3830">
        <v>2</v>
      </c>
      <c r="U3830" s="1">
        <v>40696</v>
      </c>
      <c r="V3830" s="5">
        <f>Main[[#This Row],[Average_Cost_for_two]] * VLOOKUP(Main[[#This Row],[Currency]],'Currency'!A:B,2,FALSE)</f>
        <v>2.4</v>
      </c>
      <c r="W3830" s="5" t="str">
        <f>IF(Main[[#This Row],[Avg_Cost_USD]]&lt;10,"Low",
IF(Main[[#This Row],[Avg_Cost_USD]]&lt;=30,"Medium","High"))</f>
        <v>Low</v>
      </c>
    </row>
    <row r="3831" spans="1:23" x14ac:dyDescent="0.3">
      <c r="A3831">
        <v>18245248</v>
      </c>
      <c r="B3831" t="s">
        <v>4369</v>
      </c>
      <c r="C3831">
        <v>1</v>
      </c>
      <c r="D3831" t="s">
        <v>54</v>
      </c>
      <c r="E3831" t="s">
        <v>1185</v>
      </c>
      <c r="F3831">
        <v>77.201127999999997</v>
      </c>
      <c r="G3831">
        <v>28.691641400000002</v>
      </c>
      <c r="H3831" t="s">
        <v>357</v>
      </c>
      <c r="I3831" t="s">
        <v>19</v>
      </c>
      <c r="J3831" t="s">
        <v>57</v>
      </c>
      <c r="K3831" t="s">
        <v>57</v>
      </c>
      <c r="L3831" t="s">
        <v>57</v>
      </c>
      <c r="M3831" t="s">
        <v>57</v>
      </c>
      <c r="N3831">
        <v>1</v>
      </c>
      <c r="O3831">
        <v>16</v>
      </c>
      <c r="P3831">
        <v>200</v>
      </c>
      <c r="Q3831">
        <v>3</v>
      </c>
      <c r="R3831">
        <v>2014</v>
      </c>
      <c r="S3831">
        <v>6</v>
      </c>
      <c r="T3831">
        <v>21</v>
      </c>
      <c r="U3831" s="1">
        <v>41811</v>
      </c>
      <c r="V3831" s="5">
        <f>Main[[#This Row],[Average_Cost_for_two]] * VLOOKUP(Main[[#This Row],[Currency]],'Currency'!A:B,2,FALSE)</f>
        <v>2.4</v>
      </c>
      <c r="W3831" s="5" t="str">
        <f>IF(Main[[#This Row],[Avg_Cost_USD]]&lt;10,"Low",
IF(Main[[#This Row],[Avg_Cost_USD]]&lt;=30,"Medium","High"))</f>
        <v>Low</v>
      </c>
    </row>
    <row r="3832" spans="1:23" x14ac:dyDescent="0.3">
      <c r="A3832">
        <v>18455876</v>
      </c>
      <c r="B3832" t="s">
        <v>4336</v>
      </c>
      <c r="C3832">
        <v>1</v>
      </c>
      <c r="D3832" t="s">
        <v>54</v>
      </c>
      <c r="E3832" t="s">
        <v>681</v>
      </c>
      <c r="F3832">
        <v>77.206351600000005</v>
      </c>
      <c r="G3832">
        <v>28.556622999999998</v>
      </c>
      <c r="H3832" t="s">
        <v>339</v>
      </c>
      <c r="I3832" t="s">
        <v>19</v>
      </c>
      <c r="J3832" t="s">
        <v>57</v>
      </c>
      <c r="K3832" t="s">
        <v>57</v>
      </c>
      <c r="L3832" t="s">
        <v>57</v>
      </c>
      <c r="M3832" t="s">
        <v>57</v>
      </c>
      <c r="N3832">
        <v>1</v>
      </c>
      <c r="O3832">
        <v>1</v>
      </c>
      <c r="P3832">
        <v>200</v>
      </c>
      <c r="Q3832">
        <v>1</v>
      </c>
      <c r="R3832">
        <v>2010</v>
      </c>
      <c r="S3832">
        <v>6</v>
      </c>
      <c r="T3832">
        <v>16</v>
      </c>
      <c r="U3832" s="1">
        <v>40345</v>
      </c>
      <c r="V3832" s="5">
        <f>Main[[#This Row],[Average_Cost_for_two]] * VLOOKUP(Main[[#This Row],[Currency]],'Currency'!A:B,2,FALSE)</f>
        <v>2.4</v>
      </c>
      <c r="W3832" s="5" t="str">
        <f>IF(Main[[#This Row],[Avg_Cost_USD]]&lt;10,"Low",
IF(Main[[#This Row],[Avg_Cost_USD]]&lt;=30,"Medium","High"))</f>
        <v>Low</v>
      </c>
    </row>
    <row r="3833" spans="1:23" x14ac:dyDescent="0.3">
      <c r="A3833">
        <v>6560</v>
      </c>
      <c r="B3833" t="s">
        <v>4370</v>
      </c>
      <c r="C3833">
        <v>1</v>
      </c>
      <c r="D3833" t="s">
        <v>54</v>
      </c>
      <c r="E3833" t="s">
        <v>209</v>
      </c>
      <c r="F3833">
        <v>77.173145199999993</v>
      </c>
      <c r="G3833">
        <v>28.692711800000001</v>
      </c>
      <c r="H3833" t="s">
        <v>461</v>
      </c>
      <c r="I3833" t="s">
        <v>19</v>
      </c>
      <c r="J3833" t="s">
        <v>57</v>
      </c>
      <c r="K3833" t="s">
        <v>57</v>
      </c>
      <c r="L3833" t="s">
        <v>57</v>
      </c>
      <c r="M3833" t="s">
        <v>57</v>
      </c>
      <c r="N3833">
        <v>1</v>
      </c>
      <c r="O3833">
        <v>23</v>
      </c>
      <c r="P3833">
        <v>200</v>
      </c>
      <c r="Q3833">
        <v>2.8</v>
      </c>
      <c r="R3833">
        <v>2012</v>
      </c>
      <c r="S3833">
        <v>5</v>
      </c>
      <c r="T3833">
        <v>20</v>
      </c>
      <c r="U3833" s="1">
        <v>41049</v>
      </c>
      <c r="V3833" s="5">
        <f>Main[[#This Row],[Average_Cost_for_two]] * VLOOKUP(Main[[#This Row],[Currency]],'Currency'!A:B,2,FALSE)</f>
        <v>2.4</v>
      </c>
      <c r="W3833" s="5" t="str">
        <f>IF(Main[[#This Row],[Avg_Cost_USD]]&lt;10,"Low",
IF(Main[[#This Row],[Avg_Cost_USD]]&lt;=30,"Medium","High"))</f>
        <v>Low</v>
      </c>
    </row>
    <row r="3834" spans="1:23" x14ac:dyDescent="0.3">
      <c r="A3834">
        <v>18335816</v>
      </c>
      <c r="B3834" t="s">
        <v>725</v>
      </c>
      <c r="C3834">
        <v>1</v>
      </c>
      <c r="D3834" t="s">
        <v>54</v>
      </c>
      <c r="E3834" t="s">
        <v>55</v>
      </c>
      <c r="F3834">
        <v>77.275275890000003</v>
      </c>
      <c r="G3834">
        <v>28.65770835</v>
      </c>
      <c r="H3834" t="s">
        <v>430</v>
      </c>
      <c r="I3834" t="s">
        <v>19</v>
      </c>
      <c r="J3834" t="s">
        <v>57</v>
      </c>
      <c r="K3834" t="s">
        <v>57</v>
      </c>
      <c r="L3834" t="s">
        <v>57</v>
      </c>
      <c r="M3834" t="s">
        <v>57</v>
      </c>
      <c r="N3834">
        <v>1</v>
      </c>
      <c r="O3834">
        <v>4</v>
      </c>
      <c r="P3834">
        <v>200</v>
      </c>
      <c r="Q3834">
        <v>3</v>
      </c>
      <c r="R3834">
        <v>2015</v>
      </c>
      <c r="S3834">
        <v>5</v>
      </c>
      <c r="T3834">
        <v>3</v>
      </c>
      <c r="U3834" s="1">
        <v>42127</v>
      </c>
      <c r="V3834" s="5">
        <f>Main[[#This Row],[Average_Cost_for_two]] * VLOOKUP(Main[[#This Row],[Currency]],'Currency'!A:B,2,FALSE)</f>
        <v>2.4</v>
      </c>
      <c r="W3834" s="5" t="str">
        <f>IF(Main[[#This Row],[Avg_Cost_USD]]&lt;10,"Low",
IF(Main[[#This Row],[Avg_Cost_USD]]&lt;=30,"Medium","High"))</f>
        <v>Low</v>
      </c>
    </row>
    <row r="3835" spans="1:23" x14ac:dyDescent="0.3">
      <c r="A3835">
        <v>18455515</v>
      </c>
      <c r="B3835" t="s">
        <v>4371</v>
      </c>
      <c r="C3835">
        <v>1</v>
      </c>
      <c r="D3835" t="s">
        <v>54</v>
      </c>
      <c r="E3835" t="s">
        <v>197</v>
      </c>
      <c r="F3835">
        <v>77.208484900000002</v>
      </c>
      <c r="G3835">
        <v>28.700706</v>
      </c>
      <c r="H3835" t="s">
        <v>315</v>
      </c>
      <c r="I3835" t="s">
        <v>19</v>
      </c>
      <c r="J3835" t="s">
        <v>57</v>
      </c>
      <c r="K3835" t="s">
        <v>57</v>
      </c>
      <c r="L3835" t="s">
        <v>57</v>
      </c>
      <c r="M3835" t="s">
        <v>57</v>
      </c>
      <c r="N3835">
        <v>1</v>
      </c>
      <c r="O3835">
        <v>1</v>
      </c>
      <c r="P3835">
        <v>200</v>
      </c>
      <c r="Q3835">
        <v>1</v>
      </c>
      <c r="R3835">
        <v>2018</v>
      </c>
      <c r="S3835">
        <v>5</v>
      </c>
      <c r="T3835">
        <v>4</v>
      </c>
      <c r="U3835" s="1">
        <v>43224</v>
      </c>
      <c r="V3835" s="5">
        <f>Main[[#This Row],[Average_Cost_for_two]] * VLOOKUP(Main[[#This Row],[Currency]],'Currency'!A:B,2,FALSE)</f>
        <v>2.4</v>
      </c>
      <c r="W3835" s="5" t="str">
        <f>IF(Main[[#This Row],[Avg_Cost_USD]]&lt;10,"Low",
IF(Main[[#This Row],[Avg_Cost_USD]]&lt;=30,"Medium","High"))</f>
        <v>Low</v>
      </c>
    </row>
    <row r="3836" spans="1:23" x14ac:dyDescent="0.3">
      <c r="A3836">
        <v>303582</v>
      </c>
      <c r="B3836" t="s">
        <v>4372</v>
      </c>
      <c r="C3836">
        <v>1</v>
      </c>
      <c r="D3836" t="s">
        <v>54</v>
      </c>
      <c r="E3836" t="s">
        <v>171</v>
      </c>
      <c r="F3836">
        <v>77.2995552</v>
      </c>
      <c r="G3836">
        <v>28.6360907</v>
      </c>
      <c r="H3836" t="s">
        <v>3990</v>
      </c>
      <c r="I3836" t="s">
        <v>19</v>
      </c>
      <c r="J3836" t="s">
        <v>57</v>
      </c>
      <c r="K3836" t="s">
        <v>57</v>
      </c>
      <c r="L3836" t="s">
        <v>57</v>
      </c>
      <c r="M3836" t="s">
        <v>57</v>
      </c>
      <c r="N3836">
        <v>1</v>
      </c>
      <c r="O3836">
        <v>26</v>
      </c>
      <c r="P3836">
        <v>200</v>
      </c>
      <c r="Q3836">
        <v>3.1</v>
      </c>
      <c r="R3836">
        <v>2014</v>
      </c>
      <c r="S3836">
        <v>5</v>
      </c>
      <c r="T3836">
        <v>7</v>
      </c>
      <c r="U3836" s="1">
        <v>41766</v>
      </c>
      <c r="V3836" s="5">
        <f>Main[[#This Row],[Average_Cost_for_two]] * VLOOKUP(Main[[#This Row],[Currency]],'Currency'!A:B,2,FALSE)</f>
        <v>2.4</v>
      </c>
      <c r="W3836" s="5" t="str">
        <f>IF(Main[[#This Row],[Avg_Cost_USD]]&lt;10,"Low",
IF(Main[[#This Row],[Avg_Cost_USD]]&lt;=30,"Medium","High"))</f>
        <v>Low</v>
      </c>
    </row>
    <row r="3837" spans="1:23" x14ac:dyDescent="0.3">
      <c r="A3837">
        <v>301822</v>
      </c>
      <c r="B3837" t="s">
        <v>4373</v>
      </c>
      <c r="C3837">
        <v>1</v>
      </c>
      <c r="D3837" t="s">
        <v>54</v>
      </c>
      <c r="E3837" t="s">
        <v>1674</v>
      </c>
      <c r="F3837">
        <v>77.110983899999994</v>
      </c>
      <c r="G3837">
        <v>28.6244686</v>
      </c>
      <c r="H3837" t="s">
        <v>4374</v>
      </c>
      <c r="I3837" t="s">
        <v>19</v>
      </c>
      <c r="J3837" t="s">
        <v>57</v>
      </c>
      <c r="K3837" t="s">
        <v>57</v>
      </c>
      <c r="L3837" t="s">
        <v>57</v>
      </c>
      <c r="M3837" t="s">
        <v>57</v>
      </c>
      <c r="N3837">
        <v>1</v>
      </c>
      <c r="O3837">
        <v>3</v>
      </c>
      <c r="P3837">
        <v>200</v>
      </c>
      <c r="Q3837">
        <v>1</v>
      </c>
      <c r="R3837">
        <v>2016</v>
      </c>
      <c r="S3837">
        <v>5</v>
      </c>
      <c r="T3837">
        <v>28</v>
      </c>
      <c r="U3837" s="1">
        <v>42518</v>
      </c>
      <c r="V3837" s="5">
        <f>Main[[#This Row],[Average_Cost_for_two]] * VLOOKUP(Main[[#This Row],[Currency]],'Currency'!A:B,2,FALSE)</f>
        <v>2.4</v>
      </c>
      <c r="W3837" s="5" t="str">
        <f>IF(Main[[#This Row],[Avg_Cost_USD]]&lt;10,"Low",
IF(Main[[#This Row],[Avg_Cost_USD]]&lt;=30,"Medium","High"))</f>
        <v>Low</v>
      </c>
    </row>
    <row r="3838" spans="1:23" x14ac:dyDescent="0.3">
      <c r="A3838">
        <v>302514</v>
      </c>
      <c r="B3838" t="s">
        <v>4375</v>
      </c>
      <c r="C3838">
        <v>1</v>
      </c>
      <c r="D3838" t="s">
        <v>54</v>
      </c>
      <c r="E3838" t="s">
        <v>83</v>
      </c>
      <c r="F3838">
        <v>77.247519999999994</v>
      </c>
      <c r="G3838">
        <v>28.581965700000001</v>
      </c>
      <c r="H3838" t="s">
        <v>477</v>
      </c>
      <c r="I3838" t="s">
        <v>19</v>
      </c>
      <c r="J3838" t="s">
        <v>57</v>
      </c>
      <c r="K3838" t="s">
        <v>57</v>
      </c>
      <c r="L3838" t="s">
        <v>57</v>
      </c>
      <c r="M3838" t="s">
        <v>57</v>
      </c>
      <c r="N3838">
        <v>1</v>
      </c>
      <c r="O3838">
        <v>42</v>
      </c>
      <c r="P3838">
        <v>200</v>
      </c>
      <c r="Q3838">
        <v>3.1</v>
      </c>
      <c r="R3838">
        <v>2018</v>
      </c>
      <c r="S3838">
        <v>5</v>
      </c>
      <c r="T3838">
        <v>8</v>
      </c>
      <c r="U3838" s="1">
        <v>43228</v>
      </c>
      <c r="V3838" s="5">
        <f>Main[[#This Row],[Average_Cost_for_two]] * VLOOKUP(Main[[#This Row],[Currency]],'Currency'!A:B,2,FALSE)</f>
        <v>2.4</v>
      </c>
      <c r="W3838" s="5" t="str">
        <f>IF(Main[[#This Row],[Avg_Cost_USD]]&lt;10,"Low",
IF(Main[[#This Row],[Avg_Cost_USD]]&lt;=30,"Medium","High"))</f>
        <v>Low</v>
      </c>
    </row>
    <row r="3839" spans="1:23" x14ac:dyDescent="0.3">
      <c r="A3839">
        <v>313225</v>
      </c>
      <c r="B3839" t="s">
        <v>4376</v>
      </c>
      <c r="C3839">
        <v>1</v>
      </c>
      <c r="D3839" t="s">
        <v>54</v>
      </c>
      <c r="E3839" t="s">
        <v>126</v>
      </c>
      <c r="F3839">
        <v>77.283345800000006</v>
      </c>
      <c r="G3839">
        <v>28.660018999999998</v>
      </c>
      <c r="H3839" t="s">
        <v>419</v>
      </c>
      <c r="I3839" t="s">
        <v>19</v>
      </c>
      <c r="J3839" t="s">
        <v>57</v>
      </c>
      <c r="K3839" t="s">
        <v>57</v>
      </c>
      <c r="L3839" t="s">
        <v>57</v>
      </c>
      <c r="M3839" t="s">
        <v>57</v>
      </c>
      <c r="N3839">
        <v>1</v>
      </c>
      <c r="O3839">
        <v>1</v>
      </c>
      <c r="P3839">
        <v>200</v>
      </c>
      <c r="Q3839">
        <v>1</v>
      </c>
      <c r="R3839">
        <v>2013</v>
      </c>
      <c r="S3839">
        <v>5</v>
      </c>
      <c r="T3839">
        <v>24</v>
      </c>
      <c r="U3839" s="1">
        <v>41418</v>
      </c>
      <c r="V3839" s="5">
        <f>Main[[#This Row],[Average_Cost_for_two]] * VLOOKUP(Main[[#This Row],[Currency]],'Currency'!A:B,2,FALSE)</f>
        <v>2.4</v>
      </c>
      <c r="W3839" s="5" t="str">
        <f>IF(Main[[#This Row],[Avg_Cost_USD]]&lt;10,"Low",
IF(Main[[#This Row],[Avg_Cost_USD]]&lt;=30,"Medium","High"))</f>
        <v>Low</v>
      </c>
    </row>
    <row r="3840" spans="1:23" x14ac:dyDescent="0.3">
      <c r="A3840">
        <v>18285199</v>
      </c>
      <c r="B3840" t="s">
        <v>4377</v>
      </c>
      <c r="C3840">
        <v>1</v>
      </c>
      <c r="D3840" t="s">
        <v>54</v>
      </c>
      <c r="E3840" t="s">
        <v>990</v>
      </c>
      <c r="F3840">
        <v>77.216999700000002</v>
      </c>
      <c r="G3840">
        <v>28.534099900000001</v>
      </c>
      <c r="H3840" t="s">
        <v>521</v>
      </c>
      <c r="I3840" t="s">
        <v>19</v>
      </c>
      <c r="J3840" t="s">
        <v>57</v>
      </c>
      <c r="K3840" t="s">
        <v>57</v>
      </c>
      <c r="L3840" t="s">
        <v>57</v>
      </c>
      <c r="M3840" t="s">
        <v>57</v>
      </c>
      <c r="N3840">
        <v>1</v>
      </c>
      <c r="O3840">
        <v>15</v>
      </c>
      <c r="P3840">
        <v>200</v>
      </c>
      <c r="Q3840">
        <v>3</v>
      </c>
      <c r="R3840">
        <v>2013</v>
      </c>
      <c r="S3840">
        <v>5</v>
      </c>
      <c r="T3840">
        <v>5</v>
      </c>
      <c r="U3840" s="1">
        <v>41399</v>
      </c>
      <c r="V3840" s="5">
        <f>Main[[#This Row],[Average_Cost_for_two]] * VLOOKUP(Main[[#This Row],[Currency]],'Currency'!A:B,2,FALSE)</f>
        <v>2.4</v>
      </c>
      <c r="W3840" s="5" t="str">
        <f>IF(Main[[#This Row],[Avg_Cost_USD]]&lt;10,"Low",
IF(Main[[#This Row],[Avg_Cost_USD]]&lt;=30,"Medium","High"))</f>
        <v>Low</v>
      </c>
    </row>
    <row r="3841" spans="1:23" x14ac:dyDescent="0.3">
      <c r="A3841">
        <v>300960</v>
      </c>
      <c r="B3841" t="s">
        <v>4378</v>
      </c>
      <c r="C3841">
        <v>1</v>
      </c>
      <c r="D3841" t="s">
        <v>54</v>
      </c>
      <c r="E3841" t="s">
        <v>104</v>
      </c>
      <c r="F3841">
        <v>77.293357099999994</v>
      </c>
      <c r="G3841">
        <v>28.6035787</v>
      </c>
      <c r="H3841" t="s">
        <v>298</v>
      </c>
      <c r="I3841" t="s">
        <v>19</v>
      </c>
      <c r="J3841" t="s">
        <v>57</v>
      </c>
      <c r="K3841" t="s">
        <v>57</v>
      </c>
      <c r="L3841" t="s">
        <v>57</v>
      </c>
      <c r="M3841" t="s">
        <v>57</v>
      </c>
      <c r="N3841">
        <v>1</v>
      </c>
      <c r="O3841">
        <v>18</v>
      </c>
      <c r="P3841">
        <v>200</v>
      </c>
      <c r="Q3841">
        <v>3</v>
      </c>
      <c r="R3841">
        <v>2010</v>
      </c>
      <c r="S3841">
        <v>5</v>
      </c>
      <c r="T3841">
        <v>3</v>
      </c>
      <c r="U3841" s="1">
        <v>40301</v>
      </c>
      <c r="V3841" s="5">
        <f>Main[[#This Row],[Average_Cost_for_two]] * VLOOKUP(Main[[#This Row],[Currency]],'Currency'!A:B,2,FALSE)</f>
        <v>2.4</v>
      </c>
      <c r="W3841" s="5" t="str">
        <f>IF(Main[[#This Row],[Avg_Cost_USD]]&lt;10,"Low",
IF(Main[[#This Row],[Avg_Cost_USD]]&lt;=30,"Medium","High"))</f>
        <v>Low</v>
      </c>
    </row>
    <row r="3842" spans="1:23" x14ac:dyDescent="0.3">
      <c r="A3842">
        <v>311993</v>
      </c>
      <c r="B3842" t="s">
        <v>4379</v>
      </c>
      <c r="C3842">
        <v>1</v>
      </c>
      <c r="D3842" t="s">
        <v>54</v>
      </c>
      <c r="E3842" t="s">
        <v>104</v>
      </c>
      <c r="F3842">
        <v>77.309161799999998</v>
      </c>
      <c r="G3842">
        <v>28.590319099999999</v>
      </c>
      <c r="H3842" t="s">
        <v>439</v>
      </c>
      <c r="I3842" t="s">
        <v>19</v>
      </c>
      <c r="J3842" t="s">
        <v>57</v>
      </c>
      <c r="K3842" t="s">
        <v>57</v>
      </c>
      <c r="L3842" t="s">
        <v>57</v>
      </c>
      <c r="M3842" t="s">
        <v>57</v>
      </c>
      <c r="N3842">
        <v>1</v>
      </c>
      <c r="O3842">
        <v>2</v>
      </c>
      <c r="P3842">
        <v>200</v>
      </c>
      <c r="Q3842">
        <v>1</v>
      </c>
      <c r="R3842">
        <v>2015</v>
      </c>
      <c r="S3842">
        <v>5</v>
      </c>
      <c r="T3842">
        <v>17</v>
      </c>
      <c r="U3842" s="1">
        <v>42141</v>
      </c>
      <c r="V3842" s="5">
        <f>Main[[#This Row],[Average_Cost_for_two]] * VLOOKUP(Main[[#This Row],[Currency]],'Currency'!A:B,2,FALSE)</f>
        <v>2.4</v>
      </c>
      <c r="W3842" s="5" t="str">
        <f>IF(Main[[#This Row],[Avg_Cost_USD]]&lt;10,"Low",
IF(Main[[#This Row],[Avg_Cost_USD]]&lt;=30,"Medium","High"))</f>
        <v>Low</v>
      </c>
    </row>
    <row r="3843" spans="1:23" x14ac:dyDescent="0.3">
      <c r="A3843">
        <v>18281993</v>
      </c>
      <c r="B3843" t="s">
        <v>4380</v>
      </c>
      <c r="C3843">
        <v>1</v>
      </c>
      <c r="D3843" t="s">
        <v>54</v>
      </c>
      <c r="E3843" t="s">
        <v>104</v>
      </c>
      <c r="F3843">
        <v>77.295587249999997</v>
      </c>
      <c r="G3843">
        <v>28.60682357</v>
      </c>
      <c r="H3843" t="s">
        <v>521</v>
      </c>
      <c r="I3843" t="s">
        <v>19</v>
      </c>
      <c r="J3843" t="s">
        <v>57</v>
      </c>
      <c r="K3843" t="s">
        <v>57</v>
      </c>
      <c r="L3843" t="s">
        <v>57</v>
      </c>
      <c r="M3843" t="s">
        <v>57</v>
      </c>
      <c r="N3843">
        <v>1</v>
      </c>
      <c r="O3843">
        <v>1</v>
      </c>
      <c r="P3843">
        <v>200</v>
      </c>
      <c r="Q3843">
        <v>1</v>
      </c>
      <c r="R3843">
        <v>2017</v>
      </c>
      <c r="S3843">
        <v>5</v>
      </c>
      <c r="T3843">
        <v>28</v>
      </c>
      <c r="U3843" s="1">
        <v>42883</v>
      </c>
      <c r="V3843" s="5">
        <f>Main[[#This Row],[Average_Cost_for_two]] * VLOOKUP(Main[[#This Row],[Currency]],'Currency'!A:B,2,FALSE)</f>
        <v>2.4</v>
      </c>
      <c r="W3843" s="5" t="str">
        <f>IF(Main[[#This Row],[Avg_Cost_USD]]&lt;10,"Low",
IF(Main[[#This Row],[Avg_Cost_USD]]&lt;=30,"Medium","High"))</f>
        <v>Low</v>
      </c>
    </row>
    <row r="3844" spans="1:23" x14ac:dyDescent="0.3">
      <c r="A3844">
        <v>313360</v>
      </c>
      <c r="B3844" t="s">
        <v>4381</v>
      </c>
      <c r="C3844">
        <v>1</v>
      </c>
      <c r="D3844" t="s">
        <v>54</v>
      </c>
      <c r="E3844" t="s">
        <v>106</v>
      </c>
      <c r="F3844">
        <v>77.3369754</v>
      </c>
      <c r="G3844">
        <v>28.6134959</v>
      </c>
      <c r="H3844" t="s">
        <v>289</v>
      </c>
      <c r="I3844" t="s">
        <v>19</v>
      </c>
      <c r="J3844" t="s">
        <v>57</v>
      </c>
      <c r="K3844" t="s">
        <v>57</v>
      </c>
      <c r="L3844" t="s">
        <v>57</v>
      </c>
      <c r="M3844" t="s">
        <v>57</v>
      </c>
      <c r="N3844">
        <v>1</v>
      </c>
      <c r="O3844">
        <v>2</v>
      </c>
      <c r="P3844">
        <v>200</v>
      </c>
      <c r="Q3844">
        <v>1</v>
      </c>
      <c r="R3844">
        <v>2014</v>
      </c>
      <c r="S3844">
        <v>5</v>
      </c>
      <c r="T3844">
        <v>11</v>
      </c>
      <c r="U3844" s="1">
        <v>41770</v>
      </c>
      <c r="V3844" s="5">
        <f>Main[[#This Row],[Average_Cost_for_two]] * VLOOKUP(Main[[#This Row],[Currency]],'Currency'!A:B,2,FALSE)</f>
        <v>2.4</v>
      </c>
      <c r="W3844" s="5" t="str">
        <f>IF(Main[[#This Row],[Avg_Cost_USD]]&lt;10,"Low",
IF(Main[[#This Row],[Avg_Cost_USD]]&lt;=30,"Medium","High"))</f>
        <v>Low</v>
      </c>
    </row>
    <row r="3845" spans="1:23" x14ac:dyDescent="0.3">
      <c r="A3845">
        <v>18349914</v>
      </c>
      <c r="B3845" t="s">
        <v>4382</v>
      </c>
      <c r="C3845">
        <v>1</v>
      </c>
      <c r="D3845" t="s">
        <v>54</v>
      </c>
      <c r="E3845" t="s">
        <v>69</v>
      </c>
      <c r="F3845">
        <v>76.975318900000005</v>
      </c>
      <c r="G3845">
        <v>28.611234700000001</v>
      </c>
      <c r="H3845" t="s">
        <v>4383</v>
      </c>
      <c r="I3845" t="s">
        <v>19</v>
      </c>
      <c r="J3845" t="s">
        <v>57</v>
      </c>
      <c r="K3845" t="s">
        <v>57</v>
      </c>
      <c r="L3845" t="s">
        <v>57</v>
      </c>
      <c r="M3845" t="s">
        <v>57</v>
      </c>
      <c r="N3845">
        <v>1</v>
      </c>
      <c r="O3845">
        <v>1</v>
      </c>
      <c r="P3845">
        <v>200</v>
      </c>
      <c r="Q3845">
        <v>1</v>
      </c>
      <c r="R3845">
        <v>2017</v>
      </c>
      <c r="S3845">
        <v>5</v>
      </c>
      <c r="T3845">
        <v>4</v>
      </c>
      <c r="U3845" s="1">
        <v>42859</v>
      </c>
      <c r="V3845" s="5">
        <f>Main[[#This Row],[Average_Cost_for_two]] * VLOOKUP(Main[[#This Row],[Currency]],'Currency'!A:B,2,FALSE)</f>
        <v>2.4</v>
      </c>
      <c r="W3845" s="5" t="str">
        <f>IF(Main[[#This Row],[Avg_Cost_USD]]&lt;10,"Low",
IF(Main[[#This Row],[Avg_Cost_USD]]&lt;=30,"Medium","High"))</f>
        <v>Low</v>
      </c>
    </row>
    <row r="3846" spans="1:23" x14ac:dyDescent="0.3">
      <c r="A3846">
        <v>301932</v>
      </c>
      <c r="B3846" t="s">
        <v>4384</v>
      </c>
      <c r="C3846">
        <v>1</v>
      </c>
      <c r="D3846" t="s">
        <v>54</v>
      </c>
      <c r="E3846" t="s">
        <v>93</v>
      </c>
      <c r="F3846">
        <v>77.135764199999997</v>
      </c>
      <c r="G3846">
        <v>28.6223499</v>
      </c>
      <c r="H3846" t="s">
        <v>4385</v>
      </c>
      <c r="I3846" t="s">
        <v>19</v>
      </c>
      <c r="J3846" t="s">
        <v>57</v>
      </c>
      <c r="K3846" t="s">
        <v>57</v>
      </c>
      <c r="L3846" t="s">
        <v>57</v>
      </c>
      <c r="M3846" t="s">
        <v>57</v>
      </c>
      <c r="N3846">
        <v>1</v>
      </c>
      <c r="O3846">
        <v>1</v>
      </c>
      <c r="P3846">
        <v>200</v>
      </c>
      <c r="Q3846">
        <v>1</v>
      </c>
      <c r="R3846">
        <v>2013</v>
      </c>
      <c r="S3846">
        <v>5</v>
      </c>
      <c r="T3846">
        <v>7</v>
      </c>
      <c r="U3846" s="1">
        <v>41401</v>
      </c>
      <c r="V3846" s="5">
        <f>Main[[#This Row],[Average_Cost_for_two]] * VLOOKUP(Main[[#This Row],[Currency]],'Currency'!A:B,2,FALSE)</f>
        <v>2.4</v>
      </c>
      <c r="W3846" s="5" t="str">
        <f>IF(Main[[#This Row],[Avg_Cost_USD]]&lt;10,"Low",
IF(Main[[#This Row],[Avg_Cost_USD]]&lt;=30,"Medium","High"))</f>
        <v>Low</v>
      </c>
    </row>
    <row r="3847" spans="1:23" x14ac:dyDescent="0.3">
      <c r="A3847">
        <v>300616</v>
      </c>
      <c r="B3847" t="s">
        <v>4386</v>
      </c>
      <c r="C3847">
        <v>1</v>
      </c>
      <c r="D3847" t="s">
        <v>54</v>
      </c>
      <c r="E3847" t="s">
        <v>1081</v>
      </c>
      <c r="F3847">
        <v>77.209786109999996</v>
      </c>
      <c r="G3847">
        <v>28.64710556</v>
      </c>
      <c r="H3847" t="s">
        <v>4387</v>
      </c>
      <c r="I3847" t="s">
        <v>19</v>
      </c>
      <c r="J3847" t="s">
        <v>57</v>
      </c>
      <c r="K3847" t="s">
        <v>57</v>
      </c>
      <c r="L3847" t="s">
        <v>57</v>
      </c>
      <c r="M3847" t="s">
        <v>57</v>
      </c>
      <c r="N3847">
        <v>1</v>
      </c>
      <c r="O3847">
        <v>4</v>
      </c>
      <c r="P3847">
        <v>200</v>
      </c>
      <c r="Q3847">
        <v>2.9</v>
      </c>
      <c r="R3847">
        <v>2011</v>
      </c>
      <c r="S3847">
        <v>5</v>
      </c>
      <c r="T3847">
        <v>15</v>
      </c>
      <c r="U3847" s="1">
        <v>40678</v>
      </c>
      <c r="V3847" s="5">
        <f>Main[[#This Row],[Average_Cost_for_two]] * VLOOKUP(Main[[#This Row],[Currency]],'Currency'!A:B,2,FALSE)</f>
        <v>2.4</v>
      </c>
      <c r="W3847" s="5" t="str">
        <f>IF(Main[[#This Row],[Avg_Cost_USD]]&lt;10,"Low",
IF(Main[[#This Row],[Avg_Cost_USD]]&lt;=30,"Medium","High"))</f>
        <v>Low</v>
      </c>
    </row>
    <row r="3848" spans="1:23" x14ac:dyDescent="0.3">
      <c r="A3848">
        <v>306739</v>
      </c>
      <c r="B3848" t="s">
        <v>4388</v>
      </c>
      <c r="C3848">
        <v>1</v>
      </c>
      <c r="D3848" t="s">
        <v>54</v>
      </c>
      <c r="E3848" t="s">
        <v>73</v>
      </c>
      <c r="F3848">
        <v>77.081823999999997</v>
      </c>
      <c r="G3848">
        <v>28.599947100000001</v>
      </c>
      <c r="H3848" t="s">
        <v>335</v>
      </c>
      <c r="I3848" t="s">
        <v>19</v>
      </c>
      <c r="J3848" t="s">
        <v>57</v>
      </c>
      <c r="K3848" t="s">
        <v>57</v>
      </c>
      <c r="L3848" t="s">
        <v>57</v>
      </c>
      <c r="M3848" t="s">
        <v>57</v>
      </c>
      <c r="N3848">
        <v>1</v>
      </c>
      <c r="O3848">
        <v>5</v>
      </c>
      <c r="P3848">
        <v>200</v>
      </c>
      <c r="Q3848">
        <v>2.9</v>
      </c>
      <c r="R3848">
        <v>2013</v>
      </c>
      <c r="S3848">
        <v>5</v>
      </c>
      <c r="T3848">
        <v>2</v>
      </c>
      <c r="U3848" s="1">
        <v>41396</v>
      </c>
      <c r="V3848" s="5">
        <f>Main[[#This Row],[Average_Cost_for_two]] * VLOOKUP(Main[[#This Row],[Currency]],'Currency'!A:B,2,FALSE)</f>
        <v>2.4</v>
      </c>
      <c r="W3848" s="5" t="str">
        <f>IF(Main[[#This Row],[Avg_Cost_USD]]&lt;10,"Low",
IF(Main[[#This Row],[Avg_Cost_USD]]&lt;=30,"Medium","High"))</f>
        <v>Low</v>
      </c>
    </row>
    <row r="3849" spans="1:23" x14ac:dyDescent="0.3">
      <c r="A3849">
        <v>8660</v>
      </c>
      <c r="B3849" t="s">
        <v>4389</v>
      </c>
      <c r="C3849">
        <v>1</v>
      </c>
      <c r="D3849" t="s">
        <v>54</v>
      </c>
      <c r="E3849" t="s">
        <v>996</v>
      </c>
      <c r="F3849">
        <v>77.180053000000001</v>
      </c>
      <c r="G3849">
        <v>28.6383473</v>
      </c>
      <c r="H3849" t="s">
        <v>477</v>
      </c>
      <c r="I3849" t="s">
        <v>19</v>
      </c>
      <c r="J3849" t="s">
        <v>57</v>
      </c>
      <c r="K3849" t="s">
        <v>57</v>
      </c>
      <c r="L3849" t="s">
        <v>57</v>
      </c>
      <c r="M3849" t="s">
        <v>57</v>
      </c>
      <c r="N3849">
        <v>1</v>
      </c>
      <c r="O3849">
        <v>22</v>
      </c>
      <c r="P3849">
        <v>200</v>
      </c>
      <c r="Q3849">
        <v>2.7</v>
      </c>
      <c r="R3849">
        <v>2017</v>
      </c>
      <c r="S3849">
        <v>5</v>
      </c>
      <c r="T3849">
        <v>9</v>
      </c>
      <c r="U3849" s="1">
        <v>42864</v>
      </c>
      <c r="V3849" s="5">
        <f>Main[[#This Row],[Average_Cost_for_two]] * VLOOKUP(Main[[#This Row],[Currency]],'Currency'!A:B,2,FALSE)</f>
        <v>2.4</v>
      </c>
      <c r="W3849" s="5" t="str">
        <f>IF(Main[[#This Row],[Avg_Cost_USD]]&lt;10,"Low",
IF(Main[[#This Row],[Avg_Cost_USD]]&lt;=30,"Medium","High"))</f>
        <v>Low</v>
      </c>
    </row>
    <row r="3850" spans="1:23" x14ac:dyDescent="0.3">
      <c r="A3850">
        <v>18428536</v>
      </c>
      <c r="B3850" t="s">
        <v>4390</v>
      </c>
      <c r="C3850">
        <v>1</v>
      </c>
      <c r="D3850" t="s">
        <v>54</v>
      </c>
      <c r="E3850" t="s">
        <v>114</v>
      </c>
      <c r="F3850">
        <v>77.201127999999997</v>
      </c>
      <c r="G3850">
        <v>28.509105999999999</v>
      </c>
      <c r="H3850" t="s">
        <v>315</v>
      </c>
      <c r="I3850" t="s">
        <v>19</v>
      </c>
      <c r="J3850" t="s">
        <v>57</v>
      </c>
      <c r="K3850" t="s">
        <v>61</v>
      </c>
      <c r="L3850" t="s">
        <v>57</v>
      </c>
      <c r="M3850" t="s">
        <v>57</v>
      </c>
      <c r="N3850">
        <v>1</v>
      </c>
      <c r="O3850">
        <v>6</v>
      </c>
      <c r="P3850">
        <v>200</v>
      </c>
      <c r="Q3850">
        <v>2.7</v>
      </c>
      <c r="R3850">
        <v>2017</v>
      </c>
      <c r="S3850">
        <v>5</v>
      </c>
      <c r="T3850">
        <v>21</v>
      </c>
      <c r="U3850" s="1">
        <v>42876</v>
      </c>
      <c r="V3850" s="5">
        <f>Main[[#This Row],[Average_Cost_for_two]] * VLOOKUP(Main[[#This Row],[Currency]],'Currency'!A:B,2,FALSE)</f>
        <v>2.4</v>
      </c>
      <c r="W3850" s="5" t="str">
        <f>IF(Main[[#This Row],[Avg_Cost_USD]]&lt;10,"Low",
IF(Main[[#This Row],[Avg_Cost_USD]]&lt;=30,"Medium","High"))</f>
        <v>Low</v>
      </c>
    </row>
    <row r="3851" spans="1:23" x14ac:dyDescent="0.3">
      <c r="A3851">
        <v>18373071</v>
      </c>
      <c r="B3851" t="s">
        <v>4391</v>
      </c>
      <c r="C3851">
        <v>1</v>
      </c>
      <c r="D3851" t="s">
        <v>54</v>
      </c>
      <c r="E3851" t="s">
        <v>460</v>
      </c>
      <c r="F3851">
        <v>77.199804999999998</v>
      </c>
      <c r="G3851">
        <v>28.517316000000001</v>
      </c>
      <c r="H3851" t="s">
        <v>618</v>
      </c>
      <c r="I3851" t="s">
        <v>19</v>
      </c>
      <c r="J3851" t="s">
        <v>57</v>
      </c>
      <c r="K3851" t="s">
        <v>57</v>
      </c>
      <c r="L3851" t="s">
        <v>57</v>
      </c>
      <c r="M3851" t="s">
        <v>57</v>
      </c>
      <c r="N3851">
        <v>1</v>
      </c>
      <c r="O3851">
        <v>25</v>
      </c>
      <c r="P3851">
        <v>200</v>
      </c>
      <c r="Q3851">
        <v>3.8</v>
      </c>
      <c r="R3851">
        <v>2013</v>
      </c>
      <c r="S3851">
        <v>5</v>
      </c>
      <c r="T3851">
        <v>3</v>
      </c>
      <c r="U3851" s="1">
        <v>41397</v>
      </c>
      <c r="V3851" s="5">
        <f>Main[[#This Row],[Average_Cost_for_two]] * VLOOKUP(Main[[#This Row],[Currency]],'Currency'!A:B,2,FALSE)</f>
        <v>2.4</v>
      </c>
      <c r="W3851" s="5" t="str">
        <f>IF(Main[[#This Row],[Avg_Cost_USD]]&lt;10,"Low",
IF(Main[[#This Row],[Avg_Cost_USD]]&lt;=30,"Medium","High"))</f>
        <v>Low</v>
      </c>
    </row>
    <row r="3852" spans="1:23" x14ac:dyDescent="0.3">
      <c r="A3852">
        <v>308906</v>
      </c>
      <c r="B3852" t="s">
        <v>3160</v>
      </c>
      <c r="C3852">
        <v>1</v>
      </c>
      <c r="D3852" t="s">
        <v>54</v>
      </c>
      <c r="E3852" t="s">
        <v>532</v>
      </c>
      <c r="F3852">
        <v>77.288930399999998</v>
      </c>
      <c r="G3852">
        <v>28.6775448</v>
      </c>
      <c r="H3852" t="s">
        <v>419</v>
      </c>
      <c r="I3852" t="s">
        <v>19</v>
      </c>
      <c r="J3852" t="s">
        <v>57</v>
      </c>
      <c r="K3852" t="s">
        <v>57</v>
      </c>
      <c r="L3852" t="s">
        <v>57</v>
      </c>
      <c r="M3852" t="s">
        <v>57</v>
      </c>
      <c r="N3852">
        <v>1</v>
      </c>
      <c r="O3852">
        <v>19</v>
      </c>
      <c r="P3852">
        <v>200</v>
      </c>
      <c r="Q3852">
        <v>3.3</v>
      </c>
      <c r="R3852">
        <v>2013</v>
      </c>
      <c r="S3852">
        <v>5</v>
      </c>
      <c r="T3852">
        <v>1</v>
      </c>
      <c r="U3852" s="1">
        <v>41395</v>
      </c>
      <c r="V3852" s="5">
        <f>Main[[#This Row],[Average_Cost_for_two]] * VLOOKUP(Main[[#This Row],[Currency]],'Currency'!A:B,2,FALSE)</f>
        <v>2.4</v>
      </c>
      <c r="W3852" s="5" t="str">
        <f>IF(Main[[#This Row],[Avg_Cost_USD]]&lt;10,"Low",
IF(Main[[#This Row],[Avg_Cost_USD]]&lt;=30,"Medium","High"))</f>
        <v>Low</v>
      </c>
    </row>
    <row r="3853" spans="1:23" x14ac:dyDescent="0.3">
      <c r="A3853">
        <v>18423878</v>
      </c>
      <c r="B3853" t="s">
        <v>4392</v>
      </c>
      <c r="C3853">
        <v>1</v>
      </c>
      <c r="D3853" t="s">
        <v>54</v>
      </c>
      <c r="E3853" t="s">
        <v>532</v>
      </c>
      <c r="F3853">
        <v>77.275403800000007</v>
      </c>
      <c r="G3853">
        <v>28.7006707</v>
      </c>
      <c r="H3853" t="s">
        <v>515</v>
      </c>
      <c r="I3853" t="s">
        <v>19</v>
      </c>
      <c r="J3853" t="s">
        <v>57</v>
      </c>
      <c r="K3853" t="s">
        <v>57</v>
      </c>
      <c r="L3853" t="s">
        <v>57</v>
      </c>
      <c r="M3853" t="s">
        <v>57</v>
      </c>
      <c r="N3853">
        <v>1</v>
      </c>
      <c r="O3853">
        <v>2</v>
      </c>
      <c r="P3853">
        <v>200</v>
      </c>
      <c r="Q3853">
        <v>1</v>
      </c>
      <c r="R3853">
        <v>2013</v>
      </c>
      <c r="S3853">
        <v>5</v>
      </c>
      <c r="T3853">
        <v>28</v>
      </c>
      <c r="U3853" s="1">
        <v>41422</v>
      </c>
      <c r="V3853" s="5">
        <f>Main[[#This Row],[Average_Cost_for_two]] * VLOOKUP(Main[[#This Row],[Currency]],'Currency'!A:B,2,FALSE)</f>
        <v>2.4</v>
      </c>
      <c r="W3853" s="5" t="str">
        <f>IF(Main[[#This Row],[Avg_Cost_USD]]&lt;10,"Low",
IF(Main[[#This Row],[Avg_Cost_USD]]&lt;=30,"Medium","High"))</f>
        <v>Low</v>
      </c>
    </row>
    <row r="3854" spans="1:23" x14ac:dyDescent="0.3">
      <c r="A3854">
        <v>18337762</v>
      </c>
      <c r="B3854" t="s">
        <v>4393</v>
      </c>
      <c r="C3854">
        <v>1</v>
      </c>
      <c r="D3854" t="s">
        <v>54</v>
      </c>
      <c r="E3854" t="s">
        <v>464</v>
      </c>
      <c r="F3854">
        <v>77.224753000000007</v>
      </c>
      <c r="G3854">
        <v>28.5759899</v>
      </c>
      <c r="H3854" t="s">
        <v>342</v>
      </c>
      <c r="I3854" t="s">
        <v>19</v>
      </c>
      <c r="J3854" t="s">
        <v>57</v>
      </c>
      <c r="K3854" t="s">
        <v>57</v>
      </c>
      <c r="L3854" t="s">
        <v>57</v>
      </c>
      <c r="M3854" t="s">
        <v>57</v>
      </c>
      <c r="N3854">
        <v>1</v>
      </c>
      <c r="O3854">
        <v>1</v>
      </c>
      <c r="P3854">
        <v>200</v>
      </c>
      <c r="Q3854">
        <v>1</v>
      </c>
      <c r="R3854">
        <v>2016</v>
      </c>
      <c r="S3854">
        <v>5</v>
      </c>
      <c r="T3854">
        <v>9</v>
      </c>
      <c r="U3854" s="1">
        <v>42499</v>
      </c>
      <c r="V3854" s="5">
        <f>Main[[#This Row],[Average_Cost_for_two]] * VLOOKUP(Main[[#This Row],[Currency]],'Currency'!A:B,2,FALSE)</f>
        <v>2.4</v>
      </c>
      <c r="W3854" s="5" t="str">
        <f>IF(Main[[#This Row],[Avg_Cost_USD]]&lt;10,"Low",
IF(Main[[#This Row],[Avg_Cost_USD]]&lt;=30,"Medium","High"))</f>
        <v>Low</v>
      </c>
    </row>
    <row r="3855" spans="1:23" x14ac:dyDescent="0.3">
      <c r="A3855">
        <v>308814</v>
      </c>
      <c r="B3855" t="s">
        <v>740</v>
      </c>
      <c r="C3855">
        <v>1</v>
      </c>
      <c r="D3855" t="s">
        <v>54</v>
      </c>
      <c r="E3855" t="s">
        <v>429</v>
      </c>
      <c r="F3855">
        <v>77.112402799999998</v>
      </c>
      <c r="G3855">
        <v>28.646390799999999</v>
      </c>
      <c r="H3855" t="s">
        <v>342</v>
      </c>
      <c r="I3855" t="s">
        <v>19</v>
      </c>
      <c r="J3855" t="s">
        <v>57</v>
      </c>
      <c r="K3855" t="s">
        <v>57</v>
      </c>
      <c r="L3855" t="s">
        <v>57</v>
      </c>
      <c r="M3855" t="s">
        <v>57</v>
      </c>
      <c r="N3855">
        <v>1</v>
      </c>
      <c r="O3855">
        <v>5</v>
      </c>
      <c r="P3855">
        <v>200</v>
      </c>
      <c r="Q3855">
        <v>2.9</v>
      </c>
      <c r="R3855">
        <v>2018</v>
      </c>
      <c r="S3855">
        <v>5</v>
      </c>
      <c r="T3855">
        <v>26</v>
      </c>
      <c r="U3855" s="1">
        <v>43246</v>
      </c>
      <c r="V3855" s="5">
        <f>Main[[#This Row],[Average_Cost_for_two]] * VLOOKUP(Main[[#This Row],[Currency]],'Currency'!A:B,2,FALSE)</f>
        <v>2.4</v>
      </c>
      <c r="W3855" s="5" t="str">
        <f>IF(Main[[#This Row],[Avg_Cost_USD]]&lt;10,"Low",
IF(Main[[#This Row],[Avg_Cost_USD]]&lt;=30,"Medium","High"))</f>
        <v>Low</v>
      </c>
    </row>
    <row r="3856" spans="1:23" x14ac:dyDescent="0.3">
      <c r="A3856">
        <v>304160</v>
      </c>
      <c r="B3856" t="s">
        <v>4394</v>
      </c>
      <c r="C3856">
        <v>1</v>
      </c>
      <c r="D3856" t="s">
        <v>54</v>
      </c>
      <c r="E3856" t="s">
        <v>701</v>
      </c>
      <c r="F3856">
        <v>77.103413099999997</v>
      </c>
      <c r="G3856">
        <v>28.6481247</v>
      </c>
      <c r="H3856" t="s">
        <v>477</v>
      </c>
      <c r="I3856" t="s">
        <v>19</v>
      </c>
      <c r="J3856" t="s">
        <v>57</v>
      </c>
      <c r="K3856" t="s">
        <v>57</v>
      </c>
      <c r="L3856" t="s">
        <v>57</v>
      </c>
      <c r="M3856" t="s">
        <v>57</v>
      </c>
      <c r="N3856">
        <v>1</v>
      </c>
      <c r="O3856">
        <v>2</v>
      </c>
      <c r="P3856">
        <v>200</v>
      </c>
      <c r="Q3856">
        <v>1</v>
      </c>
      <c r="R3856">
        <v>2012</v>
      </c>
      <c r="S3856">
        <v>5</v>
      </c>
      <c r="T3856">
        <v>7</v>
      </c>
      <c r="U3856" s="1">
        <v>41036</v>
      </c>
      <c r="V3856" s="5">
        <f>Main[[#This Row],[Average_Cost_for_two]] * VLOOKUP(Main[[#This Row],[Currency]],'Currency'!A:B,2,FALSE)</f>
        <v>2.4</v>
      </c>
      <c r="W3856" s="5" t="str">
        <f>IF(Main[[#This Row],[Avg_Cost_USD]]&lt;10,"Low",
IF(Main[[#This Row],[Avg_Cost_USD]]&lt;=30,"Medium","High"))</f>
        <v>Low</v>
      </c>
    </row>
    <row r="3857" spans="1:23" x14ac:dyDescent="0.3">
      <c r="A3857">
        <v>18291215</v>
      </c>
      <c r="B3857" t="s">
        <v>4395</v>
      </c>
      <c r="C3857">
        <v>1</v>
      </c>
      <c r="D3857" t="s">
        <v>54</v>
      </c>
      <c r="E3857" t="s">
        <v>152</v>
      </c>
      <c r="F3857">
        <v>77.311733140000001</v>
      </c>
      <c r="G3857">
        <v>28.669812709999999</v>
      </c>
      <c r="H3857" t="s">
        <v>315</v>
      </c>
      <c r="I3857" t="s">
        <v>19</v>
      </c>
      <c r="J3857" t="s">
        <v>57</v>
      </c>
      <c r="K3857" t="s">
        <v>57</v>
      </c>
      <c r="L3857" t="s">
        <v>57</v>
      </c>
      <c r="M3857" t="s">
        <v>57</v>
      </c>
      <c r="N3857">
        <v>1</v>
      </c>
      <c r="O3857">
        <v>12</v>
      </c>
      <c r="P3857">
        <v>200</v>
      </c>
      <c r="Q3857">
        <v>3.2</v>
      </c>
      <c r="R3857">
        <v>2012</v>
      </c>
      <c r="S3857">
        <v>5</v>
      </c>
      <c r="T3857">
        <v>8</v>
      </c>
      <c r="U3857" s="1">
        <v>41037</v>
      </c>
      <c r="V3857" s="5">
        <f>Main[[#This Row],[Average_Cost_for_two]] * VLOOKUP(Main[[#This Row],[Currency]],'Currency'!A:B,2,FALSE)</f>
        <v>2.4</v>
      </c>
      <c r="W3857" s="5" t="str">
        <f>IF(Main[[#This Row],[Avg_Cost_USD]]&lt;10,"Low",
IF(Main[[#This Row],[Avg_Cost_USD]]&lt;=30,"Medium","High"))</f>
        <v>Low</v>
      </c>
    </row>
    <row r="3858" spans="1:23" x14ac:dyDescent="0.3">
      <c r="A3858">
        <v>18332083</v>
      </c>
      <c r="B3858" t="s">
        <v>4396</v>
      </c>
      <c r="C3858">
        <v>1</v>
      </c>
      <c r="D3858" t="s">
        <v>54</v>
      </c>
      <c r="E3858" t="s">
        <v>284</v>
      </c>
      <c r="F3858">
        <v>77.3064258</v>
      </c>
      <c r="G3858">
        <v>28.659525800000001</v>
      </c>
      <c r="H3858" t="s">
        <v>2663</v>
      </c>
      <c r="I3858" t="s">
        <v>19</v>
      </c>
      <c r="J3858" t="s">
        <v>57</v>
      </c>
      <c r="K3858" t="s">
        <v>57</v>
      </c>
      <c r="L3858" t="s">
        <v>57</v>
      </c>
      <c r="M3858" t="s">
        <v>57</v>
      </c>
      <c r="N3858">
        <v>1</v>
      </c>
      <c r="O3858">
        <v>16</v>
      </c>
      <c r="P3858">
        <v>200</v>
      </c>
      <c r="Q3858">
        <v>3.2</v>
      </c>
      <c r="R3858">
        <v>2012</v>
      </c>
      <c r="S3858">
        <v>4</v>
      </c>
      <c r="T3858">
        <v>26</v>
      </c>
      <c r="U3858" s="1">
        <v>41025</v>
      </c>
      <c r="V3858" s="5">
        <f>Main[[#This Row],[Average_Cost_for_two]] * VLOOKUP(Main[[#This Row],[Currency]],'Currency'!A:B,2,FALSE)</f>
        <v>2.4</v>
      </c>
      <c r="W3858" s="5" t="str">
        <f>IF(Main[[#This Row],[Avg_Cost_USD]]&lt;10,"Low",
IF(Main[[#This Row],[Avg_Cost_USD]]&lt;=30,"Medium","High"))</f>
        <v>Low</v>
      </c>
    </row>
    <row r="3859" spans="1:23" x14ac:dyDescent="0.3">
      <c r="A3859">
        <v>2379</v>
      </c>
      <c r="B3859" t="s">
        <v>4397</v>
      </c>
      <c r="C3859">
        <v>1</v>
      </c>
      <c r="D3859" t="s">
        <v>54</v>
      </c>
      <c r="E3859" t="s">
        <v>1732</v>
      </c>
      <c r="F3859">
        <v>77.185503499999996</v>
      </c>
      <c r="G3859">
        <v>28.680204</v>
      </c>
      <c r="H3859" t="s">
        <v>426</v>
      </c>
      <c r="I3859" t="s">
        <v>19</v>
      </c>
      <c r="J3859" t="s">
        <v>57</v>
      </c>
      <c r="K3859" t="s">
        <v>57</v>
      </c>
      <c r="L3859" t="s">
        <v>57</v>
      </c>
      <c r="M3859" t="s">
        <v>57</v>
      </c>
      <c r="N3859">
        <v>1</v>
      </c>
      <c r="O3859">
        <v>123</v>
      </c>
      <c r="P3859">
        <v>200</v>
      </c>
      <c r="Q3859">
        <v>3.9</v>
      </c>
      <c r="R3859">
        <v>2012</v>
      </c>
      <c r="S3859">
        <v>4</v>
      </c>
      <c r="T3859">
        <v>26</v>
      </c>
      <c r="U3859" s="1">
        <v>41025</v>
      </c>
      <c r="V3859" s="5">
        <f>Main[[#This Row],[Average_Cost_for_two]] * VLOOKUP(Main[[#This Row],[Currency]],'Currency'!A:B,2,FALSE)</f>
        <v>2.4</v>
      </c>
      <c r="W3859" s="5" t="str">
        <f>IF(Main[[#This Row],[Avg_Cost_USD]]&lt;10,"Low",
IF(Main[[#This Row],[Avg_Cost_USD]]&lt;=30,"Medium","High"))</f>
        <v>Low</v>
      </c>
    </row>
    <row r="3860" spans="1:23" x14ac:dyDescent="0.3">
      <c r="A3860">
        <v>2236</v>
      </c>
      <c r="B3860" t="s">
        <v>4398</v>
      </c>
      <c r="C3860">
        <v>1</v>
      </c>
      <c r="D3860" t="s">
        <v>54</v>
      </c>
      <c r="E3860" t="s">
        <v>1941</v>
      </c>
      <c r="F3860">
        <v>77.188280500000005</v>
      </c>
      <c r="G3860">
        <v>28.568209199999998</v>
      </c>
      <c r="H3860" t="s">
        <v>3499</v>
      </c>
      <c r="I3860" t="s">
        <v>19</v>
      </c>
      <c r="J3860" t="s">
        <v>57</v>
      </c>
      <c r="K3860" t="s">
        <v>57</v>
      </c>
      <c r="L3860" t="s">
        <v>57</v>
      </c>
      <c r="M3860" t="s">
        <v>57</v>
      </c>
      <c r="N3860">
        <v>1</v>
      </c>
      <c r="O3860">
        <v>4</v>
      </c>
      <c r="P3860">
        <v>200</v>
      </c>
      <c r="Q3860">
        <v>2.8</v>
      </c>
      <c r="R3860">
        <v>2012</v>
      </c>
      <c r="S3860">
        <v>4</v>
      </c>
      <c r="T3860">
        <v>14</v>
      </c>
      <c r="U3860" s="1">
        <v>41013</v>
      </c>
      <c r="V3860" s="5">
        <f>Main[[#This Row],[Average_Cost_for_two]] * VLOOKUP(Main[[#This Row],[Currency]],'Currency'!A:B,2,FALSE)</f>
        <v>2.4</v>
      </c>
      <c r="W3860" s="5" t="str">
        <f>IF(Main[[#This Row],[Avg_Cost_USD]]&lt;10,"Low",
IF(Main[[#This Row],[Avg_Cost_USD]]&lt;=30,"Medium","High"))</f>
        <v>Low</v>
      </c>
    </row>
    <row r="3861" spans="1:23" x14ac:dyDescent="0.3">
      <c r="A3861">
        <v>303642</v>
      </c>
      <c r="B3861" t="s">
        <v>4399</v>
      </c>
      <c r="C3861">
        <v>1</v>
      </c>
      <c r="D3861" t="s">
        <v>54</v>
      </c>
      <c r="E3861" t="s">
        <v>3759</v>
      </c>
      <c r="F3861">
        <v>77.227043300000005</v>
      </c>
      <c r="G3861">
        <v>28.6477617</v>
      </c>
      <c r="H3861" t="s">
        <v>430</v>
      </c>
      <c r="I3861" t="s">
        <v>19</v>
      </c>
      <c r="J3861" t="s">
        <v>57</v>
      </c>
      <c r="K3861" t="s">
        <v>57</v>
      </c>
      <c r="L3861" t="s">
        <v>57</v>
      </c>
      <c r="M3861" t="s">
        <v>57</v>
      </c>
      <c r="N3861">
        <v>1</v>
      </c>
      <c r="O3861">
        <v>545</v>
      </c>
      <c r="P3861">
        <v>200</v>
      </c>
      <c r="Q3861">
        <v>4.5</v>
      </c>
      <c r="R3861">
        <v>2012</v>
      </c>
      <c r="S3861">
        <v>4</v>
      </c>
      <c r="T3861">
        <v>11</v>
      </c>
      <c r="U3861" s="1">
        <v>41010</v>
      </c>
      <c r="V3861" s="5">
        <f>Main[[#This Row],[Average_Cost_for_two]] * VLOOKUP(Main[[#This Row],[Currency]],'Currency'!A:B,2,FALSE)</f>
        <v>2.4</v>
      </c>
      <c r="W3861" s="5" t="str">
        <f>IF(Main[[#This Row],[Avg_Cost_USD]]&lt;10,"Low",
IF(Main[[#This Row],[Avg_Cost_USD]]&lt;=30,"Medium","High"))</f>
        <v>Low</v>
      </c>
    </row>
    <row r="3862" spans="1:23" x14ac:dyDescent="0.3">
      <c r="A3862">
        <v>18419649</v>
      </c>
      <c r="B3862" t="s">
        <v>4400</v>
      </c>
      <c r="C3862">
        <v>1</v>
      </c>
      <c r="D3862" t="s">
        <v>54</v>
      </c>
      <c r="E3862" t="s">
        <v>710</v>
      </c>
      <c r="F3862">
        <v>77.134036890000004</v>
      </c>
      <c r="G3862">
        <v>28.596457869999998</v>
      </c>
      <c r="H3862" t="s">
        <v>3979</v>
      </c>
      <c r="I3862" t="s">
        <v>19</v>
      </c>
      <c r="J3862" t="s">
        <v>57</v>
      </c>
      <c r="K3862" t="s">
        <v>57</v>
      </c>
      <c r="L3862" t="s">
        <v>57</v>
      </c>
      <c r="M3862" t="s">
        <v>57</v>
      </c>
      <c r="N3862">
        <v>1</v>
      </c>
      <c r="O3862">
        <v>2</v>
      </c>
      <c r="P3862">
        <v>200</v>
      </c>
      <c r="Q3862">
        <v>1</v>
      </c>
      <c r="R3862">
        <v>2011</v>
      </c>
      <c r="S3862">
        <v>4</v>
      </c>
      <c r="T3862">
        <v>25</v>
      </c>
      <c r="U3862" s="1">
        <v>40658</v>
      </c>
      <c r="V3862" s="5">
        <f>Main[[#This Row],[Average_Cost_for_two]] * VLOOKUP(Main[[#This Row],[Currency]],'Currency'!A:B,2,FALSE)</f>
        <v>2.4</v>
      </c>
      <c r="W3862" s="5" t="str">
        <f>IF(Main[[#This Row],[Avg_Cost_USD]]&lt;10,"Low",
IF(Main[[#This Row],[Avg_Cost_USD]]&lt;=30,"Medium","High"))</f>
        <v>Low</v>
      </c>
    </row>
    <row r="3863" spans="1:23" x14ac:dyDescent="0.3">
      <c r="A3863">
        <v>5909</v>
      </c>
      <c r="B3863" t="s">
        <v>4401</v>
      </c>
      <c r="C3863">
        <v>1</v>
      </c>
      <c r="D3863" t="s">
        <v>54</v>
      </c>
      <c r="E3863" t="s">
        <v>265</v>
      </c>
      <c r="F3863">
        <v>77.207589600000006</v>
      </c>
      <c r="G3863">
        <v>28.698468299999998</v>
      </c>
      <c r="H3863" t="s">
        <v>424</v>
      </c>
      <c r="I3863" t="s">
        <v>19</v>
      </c>
      <c r="J3863" t="s">
        <v>57</v>
      </c>
      <c r="K3863" t="s">
        <v>57</v>
      </c>
      <c r="L3863" t="s">
        <v>57</v>
      </c>
      <c r="M3863" t="s">
        <v>57</v>
      </c>
      <c r="N3863">
        <v>1</v>
      </c>
      <c r="O3863">
        <v>16</v>
      </c>
      <c r="P3863">
        <v>200</v>
      </c>
      <c r="Q3863">
        <v>2.6</v>
      </c>
      <c r="R3863">
        <v>2011</v>
      </c>
      <c r="S3863">
        <v>4</v>
      </c>
      <c r="T3863">
        <v>12</v>
      </c>
      <c r="U3863" s="1">
        <v>40645</v>
      </c>
      <c r="V3863" s="5">
        <f>Main[[#This Row],[Average_Cost_for_two]] * VLOOKUP(Main[[#This Row],[Currency]],'Currency'!A:B,2,FALSE)</f>
        <v>2.4</v>
      </c>
      <c r="W3863" s="5" t="str">
        <f>IF(Main[[#This Row],[Avg_Cost_USD]]&lt;10,"Low",
IF(Main[[#This Row],[Avg_Cost_USD]]&lt;=30,"Medium","High"))</f>
        <v>Low</v>
      </c>
    </row>
    <row r="3864" spans="1:23" x14ac:dyDescent="0.3">
      <c r="A3864">
        <v>18435335</v>
      </c>
      <c r="B3864" t="s">
        <v>4402</v>
      </c>
      <c r="C3864">
        <v>1</v>
      </c>
      <c r="D3864" t="s">
        <v>54</v>
      </c>
      <c r="E3864" t="s">
        <v>55</v>
      </c>
      <c r="F3864">
        <v>77.276516000000001</v>
      </c>
      <c r="G3864">
        <v>28.6509219</v>
      </c>
      <c r="H3864" t="s">
        <v>335</v>
      </c>
      <c r="I3864" t="s">
        <v>19</v>
      </c>
      <c r="J3864" t="s">
        <v>57</v>
      </c>
      <c r="K3864" t="s">
        <v>57</v>
      </c>
      <c r="L3864" t="s">
        <v>57</v>
      </c>
      <c r="M3864" t="s">
        <v>57</v>
      </c>
      <c r="N3864">
        <v>1</v>
      </c>
      <c r="O3864">
        <v>1</v>
      </c>
      <c r="P3864">
        <v>200</v>
      </c>
      <c r="Q3864">
        <v>1</v>
      </c>
      <c r="R3864">
        <v>2016</v>
      </c>
      <c r="S3864">
        <v>4</v>
      </c>
      <c r="T3864">
        <v>19</v>
      </c>
      <c r="U3864" s="1">
        <v>42479</v>
      </c>
      <c r="V3864" s="5">
        <f>Main[[#This Row],[Average_Cost_for_two]] * VLOOKUP(Main[[#This Row],[Currency]],'Currency'!A:B,2,FALSE)</f>
        <v>2.4</v>
      </c>
      <c r="W3864" s="5" t="str">
        <f>IF(Main[[#This Row],[Avg_Cost_USD]]&lt;10,"Low",
IF(Main[[#This Row],[Avg_Cost_USD]]&lt;=30,"Medium","High"))</f>
        <v>Low</v>
      </c>
    </row>
    <row r="3865" spans="1:23" x14ac:dyDescent="0.3">
      <c r="A3865">
        <v>18415357</v>
      </c>
      <c r="B3865" t="s">
        <v>4403</v>
      </c>
      <c r="C3865">
        <v>1</v>
      </c>
      <c r="D3865" t="s">
        <v>54</v>
      </c>
      <c r="E3865" t="s">
        <v>1674</v>
      </c>
      <c r="F3865">
        <v>77.099434400000007</v>
      </c>
      <c r="G3865">
        <v>28.634468399999999</v>
      </c>
      <c r="H3865" t="s">
        <v>315</v>
      </c>
      <c r="I3865" t="s">
        <v>19</v>
      </c>
      <c r="J3865" t="s">
        <v>57</v>
      </c>
      <c r="K3865" t="s">
        <v>61</v>
      </c>
      <c r="L3865" t="s">
        <v>57</v>
      </c>
      <c r="M3865" t="s">
        <v>57</v>
      </c>
      <c r="N3865">
        <v>1</v>
      </c>
      <c r="O3865">
        <v>14</v>
      </c>
      <c r="P3865">
        <v>200</v>
      </c>
      <c r="Q3865">
        <v>3.5</v>
      </c>
      <c r="R3865">
        <v>2017</v>
      </c>
      <c r="S3865">
        <v>4</v>
      </c>
      <c r="T3865">
        <v>7</v>
      </c>
      <c r="U3865" s="1">
        <v>42832</v>
      </c>
      <c r="V3865" s="5">
        <f>Main[[#This Row],[Average_Cost_for_two]] * VLOOKUP(Main[[#This Row],[Currency]],'Currency'!A:B,2,FALSE)</f>
        <v>2.4</v>
      </c>
      <c r="W3865" s="5" t="str">
        <f>IF(Main[[#This Row],[Avg_Cost_USD]]&lt;10,"Low",
IF(Main[[#This Row],[Avg_Cost_USD]]&lt;=30,"Medium","High"))</f>
        <v>Low</v>
      </c>
    </row>
    <row r="3866" spans="1:23" x14ac:dyDescent="0.3">
      <c r="A3866">
        <v>8451</v>
      </c>
      <c r="B3866" t="s">
        <v>4404</v>
      </c>
      <c r="C3866">
        <v>1</v>
      </c>
      <c r="D3866" t="s">
        <v>54</v>
      </c>
      <c r="E3866" t="s">
        <v>502</v>
      </c>
      <c r="F3866">
        <v>77.218645100000003</v>
      </c>
      <c r="G3866">
        <v>28.6289072</v>
      </c>
      <c r="H3866" t="s">
        <v>315</v>
      </c>
      <c r="I3866" t="s">
        <v>19</v>
      </c>
      <c r="J3866" t="s">
        <v>57</v>
      </c>
      <c r="K3866" t="s">
        <v>57</v>
      </c>
      <c r="L3866" t="s">
        <v>57</v>
      </c>
      <c r="M3866" t="s">
        <v>57</v>
      </c>
      <c r="N3866">
        <v>1</v>
      </c>
      <c r="O3866">
        <v>475</v>
      </c>
      <c r="P3866">
        <v>200</v>
      </c>
      <c r="Q3866">
        <v>3.7</v>
      </c>
      <c r="R3866">
        <v>2013</v>
      </c>
      <c r="S3866">
        <v>4</v>
      </c>
      <c r="T3866">
        <v>17</v>
      </c>
      <c r="U3866" s="1">
        <v>41381</v>
      </c>
      <c r="V3866" s="5">
        <f>Main[[#This Row],[Average_Cost_for_two]] * VLOOKUP(Main[[#This Row],[Currency]],'Currency'!A:B,2,FALSE)</f>
        <v>2.4</v>
      </c>
      <c r="W3866" s="5" t="str">
        <f>IF(Main[[#This Row],[Avg_Cost_USD]]&lt;10,"Low",
IF(Main[[#This Row],[Avg_Cost_USD]]&lt;=30,"Medium","High"))</f>
        <v>Low</v>
      </c>
    </row>
    <row r="3867" spans="1:23" x14ac:dyDescent="0.3">
      <c r="A3867">
        <v>3054</v>
      </c>
      <c r="B3867" t="s">
        <v>4405</v>
      </c>
      <c r="C3867">
        <v>1</v>
      </c>
      <c r="D3867" t="s">
        <v>54</v>
      </c>
      <c r="E3867" t="s">
        <v>926</v>
      </c>
      <c r="F3867">
        <v>77.258140589999996</v>
      </c>
      <c r="G3867">
        <v>28.534445080000001</v>
      </c>
      <c r="H3867" t="s">
        <v>4406</v>
      </c>
      <c r="I3867" t="s">
        <v>19</v>
      </c>
      <c r="J3867" t="s">
        <v>57</v>
      </c>
      <c r="K3867" t="s">
        <v>57</v>
      </c>
      <c r="L3867" t="s">
        <v>57</v>
      </c>
      <c r="M3867" t="s">
        <v>57</v>
      </c>
      <c r="N3867">
        <v>1</v>
      </c>
      <c r="O3867">
        <v>71</v>
      </c>
      <c r="P3867">
        <v>200</v>
      </c>
      <c r="Q3867">
        <v>3.8</v>
      </c>
      <c r="R3867">
        <v>2014</v>
      </c>
      <c r="S3867">
        <v>4</v>
      </c>
      <c r="T3867">
        <v>12</v>
      </c>
      <c r="U3867" s="1">
        <v>41741</v>
      </c>
      <c r="V3867" s="5">
        <f>Main[[#This Row],[Average_Cost_for_two]] * VLOOKUP(Main[[#This Row],[Currency]],'Currency'!A:B,2,FALSE)</f>
        <v>2.4</v>
      </c>
      <c r="W3867" s="5" t="str">
        <f>IF(Main[[#This Row],[Avg_Cost_USD]]&lt;10,"Low",
IF(Main[[#This Row],[Avg_Cost_USD]]&lt;=30,"Medium","High"))</f>
        <v>Low</v>
      </c>
    </row>
    <row r="3868" spans="1:23" x14ac:dyDescent="0.3">
      <c r="A3868">
        <v>6675</v>
      </c>
      <c r="B3868" t="s">
        <v>4407</v>
      </c>
      <c r="C3868">
        <v>1</v>
      </c>
      <c r="D3868" t="s">
        <v>54</v>
      </c>
      <c r="E3868" t="s">
        <v>396</v>
      </c>
      <c r="F3868">
        <v>77.206653900000006</v>
      </c>
      <c r="G3868">
        <v>28.677958700000001</v>
      </c>
      <c r="H3868" t="s">
        <v>667</v>
      </c>
      <c r="I3868" t="s">
        <v>19</v>
      </c>
      <c r="J3868" t="s">
        <v>57</v>
      </c>
      <c r="K3868" t="s">
        <v>57</v>
      </c>
      <c r="L3868" t="s">
        <v>57</v>
      </c>
      <c r="M3868" t="s">
        <v>57</v>
      </c>
      <c r="N3868">
        <v>1</v>
      </c>
      <c r="O3868">
        <v>62</v>
      </c>
      <c r="P3868">
        <v>200</v>
      </c>
      <c r="Q3868">
        <v>3.6</v>
      </c>
      <c r="R3868">
        <v>2011</v>
      </c>
      <c r="S3868">
        <v>4</v>
      </c>
      <c r="T3868">
        <v>6</v>
      </c>
      <c r="U3868" s="1">
        <v>40639</v>
      </c>
      <c r="V3868" s="5">
        <f>Main[[#This Row],[Average_Cost_for_two]] * VLOOKUP(Main[[#This Row],[Currency]],'Currency'!A:B,2,FALSE)</f>
        <v>2.4</v>
      </c>
      <c r="W3868" s="5" t="str">
        <f>IF(Main[[#This Row],[Avg_Cost_USD]]&lt;10,"Low",
IF(Main[[#This Row],[Avg_Cost_USD]]&lt;=30,"Medium","High"))</f>
        <v>Low</v>
      </c>
    </row>
    <row r="3869" spans="1:23" x14ac:dyDescent="0.3">
      <c r="A3869">
        <v>9549</v>
      </c>
      <c r="B3869" t="s">
        <v>4408</v>
      </c>
      <c r="C3869">
        <v>1</v>
      </c>
      <c r="D3869" t="s">
        <v>54</v>
      </c>
      <c r="E3869" t="s">
        <v>987</v>
      </c>
      <c r="F3869">
        <v>77.133040699999995</v>
      </c>
      <c r="G3869">
        <v>28.649375899999999</v>
      </c>
      <c r="H3869" t="s">
        <v>477</v>
      </c>
      <c r="I3869" t="s">
        <v>19</v>
      </c>
      <c r="J3869" t="s">
        <v>57</v>
      </c>
      <c r="K3869" t="s">
        <v>57</v>
      </c>
      <c r="L3869" t="s">
        <v>57</v>
      </c>
      <c r="M3869" t="s">
        <v>57</v>
      </c>
      <c r="N3869">
        <v>1</v>
      </c>
      <c r="O3869">
        <v>100</v>
      </c>
      <c r="P3869">
        <v>200</v>
      </c>
      <c r="Q3869">
        <v>3.2</v>
      </c>
      <c r="R3869">
        <v>2011</v>
      </c>
      <c r="S3869">
        <v>4</v>
      </c>
      <c r="T3869">
        <v>18</v>
      </c>
      <c r="U3869" s="1">
        <v>40651</v>
      </c>
      <c r="V3869" s="5">
        <f>Main[[#This Row],[Average_Cost_for_two]] * VLOOKUP(Main[[#This Row],[Currency]],'Currency'!A:B,2,FALSE)</f>
        <v>2.4</v>
      </c>
      <c r="W3869" s="5" t="str">
        <f>IF(Main[[#This Row],[Avg_Cost_USD]]&lt;10,"Low",
IF(Main[[#This Row],[Avg_Cost_USD]]&lt;=30,"Medium","High"))</f>
        <v>Low</v>
      </c>
    </row>
    <row r="3870" spans="1:23" x14ac:dyDescent="0.3">
      <c r="A3870">
        <v>9850</v>
      </c>
      <c r="B3870" t="s">
        <v>4409</v>
      </c>
      <c r="C3870">
        <v>1</v>
      </c>
      <c r="D3870" t="s">
        <v>54</v>
      </c>
      <c r="E3870" t="s">
        <v>412</v>
      </c>
      <c r="F3870">
        <v>77.285355499999994</v>
      </c>
      <c r="G3870">
        <v>28.635838499999998</v>
      </c>
      <c r="H3870" t="s">
        <v>342</v>
      </c>
      <c r="I3870" t="s">
        <v>19</v>
      </c>
      <c r="J3870" t="s">
        <v>57</v>
      </c>
      <c r="K3870" t="s">
        <v>57</v>
      </c>
      <c r="L3870" t="s">
        <v>57</v>
      </c>
      <c r="M3870" t="s">
        <v>57</v>
      </c>
      <c r="N3870">
        <v>1</v>
      </c>
      <c r="O3870">
        <v>9</v>
      </c>
      <c r="P3870">
        <v>200</v>
      </c>
      <c r="Q3870">
        <v>3</v>
      </c>
      <c r="R3870">
        <v>2011</v>
      </c>
      <c r="S3870">
        <v>4</v>
      </c>
      <c r="T3870">
        <v>7</v>
      </c>
      <c r="U3870" s="1">
        <v>40640</v>
      </c>
      <c r="V3870" s="5">
        <f>Main[[#This Row],[Average_Cost_for_two]] * VLOOKUP(Main[[#This Row],[Currency]],'Currency'!A:B,2,FALSE)</f>
        <v>2.4</v>
      </c>
      <c r="W3870" s="5" t="str">
        <f>IF(Main[[#This Row],[Avg_Cost_USD]]&lt;10,"Low",
IF(Main[[#This Row],[Avg_Cost_USD]]&lt;=30,"Medium","High"))</f>
        <v>Low</v>
      </c>
    </row>
    <row r="3871" spans="1:23" x14ac:dyDescent="0.3">
      <c r="A3871">
        <v>307692</v>
      </c>
      <c r="B3871" t="s">
        <v>4410</v>
      </c>
      <c r="C3871">
        <v>1</v>
      </c>
      <c r="D3871" t="s">
        <v>54</v>
      </c>
      <c r="E3871" t="s">
        <v>256</v>
      </c>
      <c r="F3871">
        <v>77.225606999999997</v>
      </c>
      <c r="G3871">
        <v>28.589970000000001</v>
      </c>
      <c r="H3871" t="s">
        <v>2548</v>
      </c>
      <c r="I3871" t="s">
        <v>19</v>
      </c>
      <c r="J3871" t="s">
        <v>57</v>
      </c>
      <c r="K3871" t="s">
        <v>57</v>
      </c>
      <c r="L3871" t="s">
        <v>57</v>
      </c>
      <c r="M3871" t="s">
        <v>57</v>
      </c>
      <c r="N3871">
        <v>1</v>
      </c>
      <c r="O3871">
        <v>25</v>
      </c>
      <c r="P3871">
        <v>200</v>
      </c>
      <c r="Q3871">
        <v>3.6</v>
      </c>
      <c r="R3871">
        <v>2013</v>
      </c>
      <c r="S3871">
        <v>4</v>
      </c>
      <c r="T3871">
        <v>28</v>
      </c>
      <c r="U3871" s="1">
        <v>41392</v>
      </c>
      <c r="V3871" s="5">
        <f>Main[[#This Row],[Average_Cost_for_two]] * VLOOKUP(Main[[#This Row],[Currency]],'Currency'!A:B,2,FALSE)</f>
        <v>2.4</v>
      </c>
      <c r="W3871" s="5" t="str">
        <f>IF(Main[[#This Row],[Avg_Cost_USD]]&lt;10,"Low",
IF(Main[[#This Row],[Avg_Cost_USD]]&lt;=30,"Medium","High"))</f>
        <v>Low</v>
      </c>
    </row>
    <row r="3872" spans="1:23" x14ac:dyDescent="0.3">
      <c r="A3872">
        <v>18175299</v>
      </c>
      <c r="B3872" t="s">
        <v>4411</v>
      </c>
      <c r="C3872">
        <v>1</v>
      </c>
      <c r="D3872" t="s">
        <v>54</v>
      </c>
      <c r="E3872" t="s">
        <v>133</v>
      </c>
      <c r="F3872">
        <v>77.145630560000001</v>
      </c>
      <c r="G3872">
        <v>28.49609444</v>
      </c>
      <c r="H3872" t="s">
        <v>4412</v>
      </c>
      <c r="I3872" t="s">
        <v>19</v>
      </c>
      <c r="J3872" t="s">
        <v>57</v>
      </c>
      <c r="K3872" t="s">
        <v>57</v>
      </c>
      <c r="L3872" t="s">
        <v>57</v>
      </c>
      <c r="M3872" t="s">
        <v>57</v>
      </c>
      <c r="N3872">
        <v>1</v>
      </c>
      <c r="O3872">
        <v>1</v>
      </c>
      <c r="P3872">
        <v>200</v>
      </c>
      <c r="Q3872">
        <v>1</v>
      </c>
      <c r="R3872">
        <v>2017</v>
      </c>
      <c r="S3872">
        <v>4</v>
      </c>
      <c r="T3872">
        <v>8</v>
      </c>
      <c r="U3872" s="1">
        <v>42833</v>
      </c>
      <c r="V3872" s="5">
        <f>Main[[#This Row],[Average_Cost_for_two]] * VLOOKUP(Main[[#This Row],[Currency]],'Currency'!A:B,2,FALSE)</f>
        <v>2.4</v>
      </c>
      <c r="W3872" s="5" t="str">
        <f>IF(Main[[#This Row],[Avg_Cost_USD]]&lt;10,"Low",
IF(Main[[#This Row],[Avg_Cost_USD]]&lt;=30,"Medium","High"))</f>
        <v>Low</v>
      </c>
    </row>
    <row r="3873" spans="1:23" x14ac:dyDescent="0.3">
      <c r="A3873">
        <v>18273640</v>
      </c>
      <c r="B3873" t="s">
        <v>4403</v>
      </c>
      <c r="C3873">
        <v>1</v>
      </c>
      <c r="D3873" t="s">
        <v>54</v>
      </c>
      <c r="E3873" t="s">
        <v>108</v>
      </c>
      <c r="F3873">
        <v>77.140921500000005</v>
      </c>
      <c r="G3873">
        <v>28.6594485</v>
      </c>
      <c r="H3873" t="s">
        <v>315</v>
      </c>
      <c r="I3873" t="s">
        <v>19</v>
      </c>
      <c r="J3873" t="s">
        <v>57</v>
      </c>
      <c r="K3873" t="s">
        <v>61</v>
      </c>
      <c r="L3873" t="s">
        <v>57</v>
      </c>
      <c r="M3873" t="s">
        <v>57</v>
      </c>
      <c r="N3873">
        <v>1</v>
      </c>
      <c r="O3873">
        <v>39</v>
      </c>
      <c r="P3873">
        <v>200</v>
      </c>
      <c r="Q3873">
        <v>3.7</v>
      </c>
      <c r="R3873">
        <v>2014</v>
      </c>
      <c r="S3873">
        <v>4</v>
      </c>
      <c r="T3873">
        <v>5</v>
      </c>
      <c r="U3873" s="1">
        <v>41734</v>
      </c>
      <c r="V3873" s="5">
        <f>Main[[#This Row],[Average_Cost_for_two]] * VLOOKUP(Main[[#This Row],[Currency]],'Currency'!A:B,2,FALSE)</f>
        <v>2.4</v>
      </c>
      <c r="W3873" s="5" t="str">
        <f>IF(Main[[#This Row],[Avg_Cost_USD]]&lt;10,"Low",
IF(Main[[#This Row],[Avg_Cost_USD]]&lt;=30,"Medium","High"))</f>
        <v>Low</v>
      </c>
    </row>
    <row r="3874" spans="1:23" x14ac:dyDescent="0.3">
      <c r="A3874">
        <v>18460320</v>
      </c>
      <c r="B3874" t="s">
        <v>4413</v>
      </c>
      <c r="C3874">
        <v>1</v>
      </c>
      <c r="D3874" t="s">
        <v>54</v>
      </c>
      <c r="E3874" t="s">
        <v>66</v>
      </c>
      <c r="F3874">
        <v>0</v>
      </c>
      <c r="G3874">
        <v>0</v>
      </c>
      <c r="H3874" t="s">
        <v>1242</v>
      </c>
      <c r="I3874" t="s">
        <v>19</v>
      </c>
      <c r="J3874" t="s">
        <v>57</v>
      </c>
      <c r="K3874" t="s">
        <v>57</v>
      </c>
      <c r="L3874" t="s">
        <v>57</v>
      </c>
      <c r="M3874" t="s">
        <v>57</v>
      </c>
      <c r="N3874">
        <v>1</v>
      </c>
      <c r="O3874">
        <v>6</v>
      </c>
      <c r="P3874">
        <v>200</v>
      </c>
      <c r="Q3874">
        <v>3</v>
      </c>
      <c r="R3874">
        <v>2011</v>
      </c>
      <c r="S3874">
        <v>4</v>
      </c>
      <c r="T3874">
        <v>18</v>
      </c>
      <c r="U3874" s="1">
        <v>40651</v>
      </c>
      <c r="V3874" s="5">
        <f>Main[[#This Row],[Average_Cost_for_two]] * VLOOKUP(Main[[#This Row],[Currency]],'Currency'!A:B,2,FALSE)</f>
        <v>2.4</v>
      </c>
      <c r="W3874" s="5" t="str">
        <f>IF(Main[[#This Row],[Avg_Cost_USD]]&lt;10,"Low",
IF(Main[[#This Row],[Avg_Cost_USD]]&lt;=30,"Medium","High"))</f>
        <v>Low</v>
      </c>
    </row>
    <row r="3875" spans="1:23" x14ac:dyDescent="0.3">
      <c r="A3875">
        <v>18363048</v>
      </c>
      <c r="B3875" t="s">
        <v>3621</v>
      </c>
      <c r="C3875">
        <v>1</v>
      </c>
      <c r="D3875" t="s">
        <v>54</v>
      </c>
      <c r="E3875" t="s">
        <v>66</v>
      </c>
      <c r="F3875">
        <v>77.214602900000003</v>
      </c>
      <c r="G3875">
        <v>28.711020600000001</v>
      </c>
      <c r="H3875" t="s">
        <v>335</v>
      </c>
      <c r="I3875" t="s">
        <v>19</v>
      </c>
      <c r="J3875" t="s">
        <v>57</v>
      </c>
      <c r="K3875" t="s">
        <v>57</v>
      </c>
      <c r="L3875" t="s">
        <v>57</v>
      </c>
      <c r="M3875" t="s">
        <v>57</v>
      </c>
      <c r="N3875">
        <v>1</v>
      </c>
      <c r="O3875">
        <v>1</v>
      </c>
      <c r="P3875">
        <v>200</v>
      </c>
      <c r="Q3875">
        <v>1</v>
      </c>
      <c r="R3875">
        <v>2015</v>
      </c>
      <c r="S3875">
        <v>4</v>
      </c>
      <c r="T3875">
        <v>24</v>
      </c>
      <c r="U3875" s="1">
        <v>42118</v>
      </c>
      <c r="V3875" s="5">
        <f>Main[[#This Row],[Average_Cost_for_two]] * VLOOKUP(Main[[#This Row],[Currency]],'Currency'!A:B,2,FALSE)</f>
        <v>2.4</v>
      </c>
      <c r="W3875" s="5" t="str">
        <f>IF(Main[[#This Row],[Avg_Cost_USD]]&lt;10,"Low",
IF(Main[[#This Row],[Avg_Cost_USD]]&lt;=30,"Medium","High"))</f>
        <v>Low</v>
      </c>
    </row>
    <row r="3876" spans="1:23" x14ac:dyDescent="0.3">
      <c r="A3876">
        <v>18363067</v>
      </c>
      <c r="B3876" t="s">
        <v>4414</v>
      </c>
      <c r="C3876">
        <v>1</v>
      </c>
      <c r="D3876" t="s">
        <v>54</v>
      </c>
      <c r="E3876" t="s">
        <v>69</v>
      </c>
      <c r="F3876">
        <v>76.979711800000004</v>
      </c>
      <c r="G3876">
        <v>28.613206000000002</v>
      </c>
      <c r="H3876" t="s">
        <v>419</v>
      </c>
      <c r="I3876" t="s">
        <v>19</v>
      </c>
      <c r="J3876" t="s">
        <v>57</v>
      </c>
      <c r="K3876" t="s">
        <v>57</v>
      </c>
      <c r="L3876" t="s">
        <v>57</v>
      </c>
      <c r="M3876" t="s">
        <v>57</v>
      </c>
      <c r="N3876">
        <v>1</v>
      </c>
      <c r="O3876">
        <v>1</v>
      </c>
      <c r="P3876">
        <v>200</v>
      </c>
      <c r="Q3876">
        <v>1</v>
      </c>
      <c r="R3876">
        <v>2011</v>
      </c>
      <c r="S3876">
        <v>4</v>
      </c>
      <c r="T3876">
        <v>27</v>
      </c>
      <c r="U3876" s="1">
        <v>40660</v>
      </c>
      <c r="V3876" s="5">
        <f>Main[[#This Row],[Average_Cost_for_two]] * VLOOKUP(Main[[#This Row],[Currency]],'Currency'!A:B,2,FALSE)</f>
        <v>2.4</v>
      </c>
      <c r="W3876" s="5" t="str">
        <f>IF(Main[[#This Row],[Avg_Cost_USD]]&lt;10,"Low",
IF(Main[[#This Row],[Avg_Cost_USD]]&lt;=30,"Medium","High"))</f>
        <v>Low</v>
      </c>
    </row>
    <row r="3877" spans="1:23" x14ac:dyDescent="0.3">
      <c r="A3877">
        <v>305859</v>
      </c>
      <c r="B3877" t="s">
        <v>740</v>
      </c>
      <c r="C3877">
        <v>1</v>
      </c>
      <c r="D3877" t="s">
        <v>54</v>
      </c>
      <c r="E3877" t="s">
        <v>93</v>
      </c>
      <c r="F3877">
        <v>77.137511000000003</v>
      </c>
      <c r="G3877">
        <v>28.629895900000001</v>
      </c>
      <c r="H3877" t="s">
        <v>342</v>
      </c>
      <c r="I3877" t="s">
        <v>19</v>
      </c>
      <c r="J3877" t="s">
        <v>57</v>
      </c>
      <c r="K3877" t="s">
        <v>57</v>
      </c>
      <c r="L3877" t="s">
        <v>57</v>
      </c>
      <c r="M3877" t="s">
        <v>57</v>
      </c>
      <c r="N3877">
        <v>1</v>
      </c>
      <c r="O3877">
        <v>4</v>
      </c>
      <c r="P3877">
        <v>200</v>
      </c>
      <c r="Q3877">
        <v>3</v>
      </c>
      <c r="R3877">
        <v>2017</v>
      </c>
      <c r="S3877">
        <v>4</v>
      </c>
      <c r="T3877">
        <v>13</v>
      </c>
      <c r="U3877" s="1">
        <v>42838</v>
      </c>
      <c r="V3877" s="5">
        <f>Main[[#This Row],[Average_Cost_for_two]] * VLOOKUP(Main[[#This Row],[Currency]],'Currency'!A:B,2,FALSE)</f>
        <v>2.4</v>
      </c>
      <c r="W3877" s="5" t="str">
        <f>IF(Main[[#This Row],[Avg_Cost_USD]]&lt;10,"Low",
IF(Main[[#This Row],[Avg_Cost_USD]]&lt;=30,"Medium","High"))</f>
        <v>Low</v>
      </c>
    </row>
    <row r="3878" spans="1:23" x14ac:dyDescent="0.3">
      <c r="A3878">
        <v>18231755</v>
      </c>
      <c r="B3878" t="s">
        <v>4415</v>
      </c>
      <c r="C3878">
        <v>1</v>
      </c>
      <c r="D3878" t="s">
        <v>54</v>
      </c>
      <c r="E3878" t="s">
        <v>73</v>
      </c>
      <c r="F3878">
        <v>77.081808600000002</v>
      </c>
      <c r="G3878">
        <v>28.599075899999999</v>
      </c>
      <c r="H3878" t="s">
        <v>4416</v>
      </c>
      <c r="I3878" t="s">
        <v>19</v>
      </c>
      <c r="J3878" t="s">
        <v>57</v>
      </c>
      <c r="K3878" t="s">
        <v>57</v>
      </c>
      <c r="L3878" t="s">
        <v>57</v>
      </c>
      <c r="M3878" t="s">
        <v>57</v>
      </c>
      <c r="N3878">
        <v>1</v>
      </c>
      <c r="O3878">
        <v>1</v>
      </c>
      <c r="P3878">
        <v>200</v>
      </c>
      <c r="Q3878">
        <v>1</v>
      </c>
      <c r="R3878">
        <v>2011</v>
      </c>
      <c r="S3878">
        <v>4</v>
      </c>
      <c r="T3878">
        <v>19</v>
      </c>
      <c r="U3878" s="1">
        <v>40652</v>
      </c>
      <c r="V3878" s="5">
        <f>Main[[#This Row],[Average_Cost_for_two]] * VLOOKUP(Main[[#This Row],[Currency]],'Currency'!A:B,2,FALSE)</f>
        <v>2.4</v>
      </c>
      <c r="W3878" s="5" t="str">
        <f>IF(Main[[#This Row],[Avg_Cost_USD]]&lt;10,"Low",
IF(Main[[#This Row],[Avg_Cost_USD]]&lt;=30,"Medium","High"))</f>
        <v>Low</v>
      </c>
    </row>
    <row r="3879" spans="1:23" x14ac:dyDescent="0.3">
      <c r="A3879">
        <v>306749</v>
      </c>
      <c r="B3879" t="s">
        <v>4417</v>
      </c>
      <c r="C3879">
        <v>1</v>
      </c>
      <c r="D3879" t="s">
        <v>54</v>
      </c>
      <c r="E3879" t="s">
        <v>73</v>
      </c>
      <c r="F3879">
        <v>77.090942699999999</v>
      </c>
      <c r="G3879">
        <v>28.583969</v>
      </c>
      <c r="H3879" t="s">
        <v>315</v>
      </c>
      <c r="I3879" t="s">
        <v>19</v>
      </c>
      <c r="J3879" t="s">
        <v>57</v>
      </c>
      <c r="K3879" t="s">
        <v>57</v>
      </c>
      <c r="L3879" t="s">
        <v>57</v>
      </c>
      <c r="M3879" t="s">
        <v>57</v>
      </c>
      <c r="N3879">
        <v>1</v>
      </c>
      <c r="O3879">
        <v>3</v>
      </c>
      <c r="P3879">
        <v>200</v>
      </c>
      <c r="Q3879">
        <v>1</v>
      </c>
      <c r="R3879">
        <v>2016</v>
      </c>
      <c r="S3879">
        <v>4</v>
      </c>
      <c r="T3879">
        <v>3</v>
      </c>
      <c r="U3879" s="1">
        <v>42463</v>
      </c>
      <c r="V3879" s="5">
        <f>Main[[#This Row],[Average_Cost_for_two]] * VLOOKUP(Main[[#This Row],[Currency]],'Currency'!A:B,2,FALSE)</f>
        <v>2.4</v>
      </c>
      <c r="W3879" s="5" t="str">
        <f>IF(Main[[#This Row],[Avg_Cost_USD]]&lt;10,"Low",
IF(Main[[#This Row],[Avg_Cost_USD]]&lt;=30,"Medium","High"))</f>
        <v>Low</v>
      </c>
    </row>
    <row r="3880" spans="1:23" x14ac:dyDescent="0.3">
      <c r="A3880">
        <v>300344</v>
      </c>
      <c r="B3880" t="s">
        <v>4418</v>
      </c>
      <c r="C3880">
        <v>1</v>
      </c>
      <c r="D3880" t="s">
        <v>54</v>
      </c>
      <c r="E3880" t="s">
        <v>1679</v>
      </c>
      <c r="F3880">
        <v>77.101669439999995</v>
      </c>
      <c r="G3880">
        <v>28.668436109999998</v>
      </c>
      <c r="H3880" t="s">
        <v>315</v>
      </c>
      <c r="I3880" t="s">
        <v>19</v>
      </c>
      <c r="J3880" t="s">
        <v>57</v>
      </c>
      <c r="K3880" t="s">
        <v>57</v>
      </c>
      <c r="L3880" t="s">
        <v>57</v>
      </c>
      <c r="M3880" t="s">
        <v>57</v>
      </c>
      <c r="N3880">
        <v>1</v>
      </c>
      <c r="O3880">
        <v>36</v>
      </c>
      <c r="P3880">
        <v>200</v>
      </c>
      <c r="Q3880">
        <v>2.7</v>
      </c>
      <c r="R3880">
        <v>2012</v>
      </c>
      <c r="S3880">
        <v>4</v>
      </c>
      <c r="T3880">
        <v>16</v>
      </c>
      <c r="U3880" s="1">
        <v>41015</v>
      </c>
      <c r="V3880" s="5">
        <f>Main[[#This Row],[Average_Cost_for_two]] * VLOOKUP(Main[[#This Row],[Currency]],'Currency'!A:B,2,FALSE)</f>
        <v>2.4</v>
      </c>
      <c r="W3880" s="5" t="str">
        <f>IF(Main[[#This Row],[Avg_Cost_USD]]&lt;10,"Low",
IF(Main[[#This Row],[Avg_Cost_USD]]&lt;=30,"Medium","High"))</f>
        <v>Low</v>
      </c>
    </row>
    <row r="3881" spans="1:23" x14ac:dyDescent="0.3">
      <c r="A3881">
        <v>311957</v>
      </c>
      <c r="B3881" t="s">
        <v>4419</v>
      </c>
      <c r="C3881">
        <v>1</v>
      </c>
      <c r="D3881" t="s">
        <v>54</v>
      </c>
      <c r="E3881" t="s">
        <v>1679</v>
      </c>
      <c r="F3881">
        <v>77.083801030000004</v>
      </c>
      <c r="G3881">
        <v>28.669883309999999</v>
      </c>
      <c r="H3881" t="s">
        <v>335</v>
      </c>
      <c r="I3881" t="s">
        <v>19</v>
      </c>
      <c r="J3881" t="s">
        <v>57</v>
      </c>
      <c r="K3881" t="s">
        <v>61</v>
      </c>
      <c r="L3881" t="s">
        <v>57</v>
      </c>
      <c r="M3881" t="s">
        <v>57</v>
      </c>
      <c r="N3881">
        <v>1</v>
      </c>
      <c r="O3881">
        <v>65</v>
      </c>
      <c r="P3881">
        <v>200</v>
      </c>
      <c r="Q3881">
        <v>3.4</v>
      </c>
      <c r="R3881">
        <v>2016</v>
      </c>
      <c r="S3881">
        <v>4</v>
      </c>
      <c r="T3881">
        <v>9</v>
      </c>
      <c r="U3881" s="1">
        <v>42469</v>
      </c>
      <c r="V3881" s="5">
        <f>Main[[#This Row],[Average_Cost_for_two]] * VLOOKUP(Main[[#This Row],[Currency]],'Currency'!A:B,2,FALSE)</f>
        <v>2.4</v>
      </c>
      <c r="W3881" s="5" t="str">
        <f>IF(Main[[#This Row],[Avg_Cost_USD]]&lt;10,"Low",
IF(Main[[#This Row],[Avg_Cost_USD]]&lt;=30,"Medium","High"))</f>
        <v>Low</v>
      </c>
    </row>
    <row r="3882" spans="1:23" x14ac:dyDescent="0.3">
      <c r="A3882">
        <v>18451573</v>
      </c>
      <c r="B3882" t="s">
        <v>675</v>
      </c>
      <c r="C3882">
        <v>1</v>
      </c>
      <c r="D3882" t="s">
        <v>54</v>
      </c>
      <c r="E3882" t="s">
        <v>101</v>
      </c>
      <c r="F3882">
        <v>77.140198699999999</v>
      </c>
      <c r="G3882">
        <v>28.7132994</v>
      </c>
      <c r="H3882" t="s">
        <v>676</v>
      </c>
      <c r="I3882" t="s">
        <v>19</v>
      </c>
      <c r="J3882" t="s">
        <v>57</v>
      </c>
      <c r="K3882" t="s">
        <v>57</v>
      </c>
      <c r="L3882" t="s">
        <v>57</v>
      </c>
      <c r="M3882" t="s">
        <v>57</v>
      </c>
      <c r="N3882">
        <v>1</v>
      </c>
      <c r="O3882">
        <v>2</v>
      </c>
      <c r="P3882">
        <v>200</v>
      </c>
      <c r="Q3882">
        <v>1</v>
      </c>
      <c r="R3882">
        <v>2014</v>
      </c>
      <c r="S3882">
        <v>4</v>
      </c>
      <c r="T3882">
        <v>2</v>
      </c>
      <c r="U3882" s="1">
        <v>41731</v>
      </c>
      <c r="V3882" s="5">
        <f>Main[[#This Row],[Average_Cost_for_two]] * VLOOKUP(Main[[#This Row],[Currency]],'Currency'!A:B,2,FALSE)</f>
        <v>2.4</v>
      </c>
      <c r="W3882" s="5" t="str">
        <f>IF(Main[[#This Row],[Avg_Cost_USD]]&lt;10,"Low",
IF(Main[[#This Row],[Avg_Cost_USD]]&lt;=30,"Medium","High"))</f>
        <v>Low</v>
      </c>
    </row>
    <row r="3883" spans="1:23" x14ac:dyDescent="0.3">
      <c r="A3883">
        <v>8216</v>
      </c>
      <c r="B3883" t="s">
        <v>4420</v>
      </c>
      <c r="C3883">
        <v>1</v>
      </c>
      <c r="D3883" t="s">
        <v>54</v>
      </c>
      <c r="E3883" t="s">
        <v>1093</v>
      </c>
      <c r="F3883">
        <v>77.194961109999994</v>
      </c>
      <c r="G3883">
        <v>28.56383056</v>
      </c>
      <c r="H3883" t="s">
        <v>315</v>
      </c>
      <c r="I3883" t="s">
        <v>19</v>
      </c>
      <c r="J3883" t="s">
        <v>57</v>
      </c>
      <c r="K3883" t="s">
        <v>57</v>
      </c>
      <c r="L3883" t="s">
        <v>57</v>
      </c>
      <c r="M3883" t="s">
        <v>57</v>
      </c>
      <c r="N3883">
        <v>1</v>
      </c>
      <c r="O3883">
        <v>34</v>
      </c>
      <c r="P3883">
        <v>200</v>
      </c>
      <c r="Q3883">
        <v>3.3</v>
      </c>
      <c r="R3883">
        <v>2017</v>
      </c>
      <c r="S3883">
        <v>4</v>
      </c>
      <c r="T3883">
        <v>15</v>
      </c>
      <c r="U3883" s="1">
        <v>42840</v>
      </c>
      <c r="V3883" s="5">
        <f>Main[[#This Row],[Average_Cost_for_two]] * VLOOKUP(Main[[#This Row],[Currency]],'Currency'!A:B,2,FALSE)</f>
        <v>2.4</v>
      </c>
      <c r="W3883" s="5" t="str">
        <f>IF(Main[[#This Row],[Avg_Cost_USD]]&lt;10,"Low",
IF(Main[[#This Row],[Avg_Cost_USD]]&lt;=30,"Medium","High"))</f>
        <v>Low</v>
      </c>
    </row>
    <row r="3884" spans="1:23" x14ac:dyDescent="0.3">
      <c r="A3884">
        <v>18472439</v>
      </c>
      <c r="B3884" t="s">
        <v>4421</v>
      </c>
      <c r="C3884">
        <v>1</v>
      </c>
      <c r="D3884" t="s">
        <v>54</v>
      </c>
      <c r="E3884" t="s">
        <v>147</v>
      </c>
      <c r="F3884">
        <v>0</v>
      </c>
      <c r="G3884">
        <v>0</v>
      </c>
      <c r="H3884" t="s">
        <v>344</v>
      </c>
      <c r="I3884" t="s">
        <v>19</v>
      </c>
      <c r="J3884" t="s">
        <v>57</v>
      </c>
      <c r="K3884" t="s">
        <v>57</v>
      </c>
      <c r="L3884" t="s">
        <v>57</v>
      </c>
      <c r="M3884" t="s">
        <v>57</v>
      </c>
      <c r="N3884">
        <v>1</v>
      </c>
      <c r="O3884">
        <v>3</v>
      </c>
      <c r="P3884">
        <v>200</v>
      </c>
      <c r="Q3884">
        <v>1</v>
      </c>
      <c r="R3884">
        <v>2010</v>
      </c>
      <c r="S3884">
        <v>4</v>
      </c>
      <c r="T3884">
        <v>16</v>
      </c>
      <c r="U3884" s="1">
        <v>40284</v>
      </c>
      <c r="V3884" s="5">
        <f>Main[[#This Row],[Average_Cost_for_two]] * VLOOKUP(Main[[#This Row],[Currency]],'Currency'!A:B,2,FALSE)</f>
        <v>2.4</v>
      </c>
      <c r="W3884" s="5" t="str">
        <f>IF(Main[[#This Row],[Avg_Cost_USD]]&lt;10,"Low",
IF(Main[[#This Row],[Avg_Cost_USD]]&lt;=30,"Medium","High"))</f>
        <v>Low</v>
      </c>
    </row>
    <row r="3885" spans="1:23" x14ac:dyDescent="0.3">
      <c r="A3885">
        <v>18438426</v>
      </c>
      <c r="B3885" t="s">
        <v>4422</v>
      </c>
      <c r="C3885">
        <v>1</v>
      </c>
      <c r="D3885" t="s">
        <v>54</v>
      </c>
      <c r="E3885" t="s">
        <v>532</v>
      </c>
      <c r="F3885">
        <v>77.286031899999998</v>
      </c>
      <c r="G3885">
        <v>28.6820472</v>
      </c>
      <c r="H3885" t="s">
        <v>335</v>
      </c>
      <c r="I3885" t="s">
        <v>19</v>
      </c>
      <c r="J3885" t="s">
        <v>57</v>
      </c>
      <c r="K3885" t="s">
        <v>57</v>
      </c>
      <c r="L3885" t="s">
        <v>57</v>
      </c>
      <c r="M3885" t="s">
        <v>57</v>
      </c>
      <c r="N3885">
        <v>1</v>
      </c>
      <c r="O3885">
        <v>1</v>
      </c>
      <c r="P3885">
        <v>200</v>
      </c>
      <c r="Q3885">
        <v>1</v>
      </c>
      <c r="R3885">
        <v>2013</v>
      </c>
      <c r="S3885">
        <v>4</v>
      </c>
      <c r="T3885">
        <v>7</v>
      </c>
      <c r="U3885" s="1">
        <v>41371</v>
      </c>
      <c r="V3885" s="5">
        <f>Main[[#This Row],[Average_Cost_for_two]] * VLOOKUP(Main[[#This Row],[Currency]],'Currency'!A:B,2,FALSE)</f>
        <v>2.4</v>
      </c>
      <c r="W3885" s="5" t="str">
        <f>IF(Main[[#This Row],[Avg_Cost_USD]]&lt;10,"Low",
IF(Main[[#This Row],[Avg_Cost_USD]]&lt;=30,"Medium","High"))</f>
        <v>Low</v>
      </c>
    </row>
    <row r="3886" spans="1:23" x14ac:dyDescent="0.3">
      <c r="A3886">
        <v>302427</v>
      </c>
      <c r="B3886" t="s">
        <v>4423</v>
      </c>
      <c r="C3886">
        <v>1</v>
      </c>
      <c r="D3886" t="s">
        <v>54</v>
      </c>
      <c r="E3886" t="s">
        <v>532</v>
      </c>
      <c r="F3886">
        <v>77.272706999999997</v>
      </c>
      <c r="G3886">
        <v>28.689512700000002</v>
      </c>
      <c r="H3886" t="s">
        <v>433</v>
      </c>
      <c r="I3886" t="s">
        <v>19</v>
      </c>
      <c r="J3886" t="s">
        <v>57</v>
      </c>
      <c r="K3886" t="s">
        <v>57</v>
      </c>
      <c r="L3886" t="s">
        <v>57</v>
      </c>
      <c r="M3886" t="s">
        <v>57</v>
      </c>
      <c r="N3886">
        <v>1</v>
      </c>
      <c r="O3886">
        <v>2</v>
      </c>
      <c r="P3886">
        <v>200</v>
      </c>
      <c r="Q3886">
        <v>1</v>
      </c>
      <c r="R3886">
        <v>2012</v>
      </c>
      <c r="S3886">
        <v>4</v>
      </c>
      <c r="T3886">
        <v>1</v>
      </c>
      <c r="U3886" s="1">
        <v>41000</v>
      </c>
      <c r="V3886" s="5">
        <f>Main[[#This Row],[Average_Cost_for_two]] * VLOOKUP(Main[[#This Row],[Currency]],'Currency'!A:B,2,FALSE)</f>
        <v>2.4</v>
      </c>
      <c r="W3886" s="5" t="str">
        <f>IF(Main[[#This Row],[Avg_Cost_USD]]&lt;10,"Low",
IF(Main[[#This Row],[Avg_Cost_USD]]&lt;=30,"Medium","High"))</f>
        <v>Low</v>
      </c>
    </row>
    <row r="3887" spans="1:23" x14ac:dyDescent="0.3">
      <c r="A3887">
        <v>18014115</v>
      </c>
      <c r="B3887" t="s">
        <v>4424</v>
      </c>
      <c r="C3887">
        <v>1</v>
      </c>
      <c r="D3887" t="s">
        <v>54</v>
      </c>
      <c r="E3887" t="s">
        <v>164</v>
      </c>
      <c r="F3887">
        <v>77.159076499999998</v>
      </c>
      <c r="G3887">
        <v>28.7163553</v>
      </c>
      <c r="H3887" t="s">
        <v>342</v>
      </c>
      <c r="I3887" t="s">
        <v>19</v>
      </c>
      <c r="J3887" t="s">
        <v>57</v>
      </c>
      <c r="K3887" t="s">
        <v>57</v>
      </c>
      <c r="L3887" t="s">
        <v>57</v>
      </c>
      <c r="M3887" t="s">
        <v>57</v>
      </c>
      <c r="N3887">
        <v>1</v>
      </c>
      <c r="O3887">
        <v>2</v>
      </c>
      <c r="P3887">
        <v>200</v>
      </c>
      <c r="Q3887">
        <v>1</v>
      </c>
      <c r="R3887">
        <v>2012</v>
      </c>
      <c r="S3887">
        <v>4</v>
      </c>
      <c r="T3887">
        <v>26</v>
      </c>
      <c r="U3887" s="1">
        <v>41025</v>
      </c>
      <c r="V3887" s="5">
        <f>Main[[#This Row],[Average_Cost_for_two]] * VLOOKUP(Main[[#This Row],[Currency]],'Currency'!A:B,2,FALSE)</f>
        <v>2.4</v>
      </c>
      <c r="W3887" s="5" t="str">
        <f>IF(Main[[#This Row],[Avg_Cost_USD]]&lt;10,"Low",
IF(Main[[#This Row],[Avg_Cost_USD]]&lt;=30,"Medium","High"))</f>
        <v>Low</v>
      </c>
    </row>
    <row r="3888" spans="1:23" x14ac:dyDescent="0.3">
      <c r="A3888">
        <v>18306543</v>
      </c>
      <c r="B3888" t="s">
        <v>643</v>
      </c>
      <c r="C3888">
        <v>1</v>
      </c>
      <c r="D3888" t="s">
        <v>54</v>
      </c>
      <c r="E3888" t="s">
        <v>678</v>
      </c>
      <c r="F3888">
        <v>77.033466300000001</v>
      </c>
      <c r="G3888">
        <v>28.619107499999998</v>
      </c>
      <c r="H3888" t="s">
        <v>315</v>
      </c>
      <c r="I3888" t="s">
        <v>19</v>
      </c>
      <c r="J3888" t="s">
        <v>57</v>
      </c>
      <c r="K3888" t="s">
        <v>61</v>
      </c>
      <c r="L3888" t="s">
        <v>57</v>
      </c>
      <c r="M3888" t="s">
        <v>57</v>
      </c>
      <c r="N3888">
        <v>1</v>
      </c>
      <c r="O3888">
        <v>5</v>
      </c>
      <c r="P3888">
        <v>200</v>
      </c>
      <c r="Q3888">
        <v>3.1</v>
      </c>
      <c r="R3888">
        <v>2015</v>
      </c>
      <c r="S3888">
        <v>4</v>
      </c>
      <c r="T3888">
        <v>27</v>
      </c>
      <c r="U3888" s="1">
        <v>42121</v>
      </c>
      <c r="V3888" s="5">
        <f>Main[[#This Row],[Average_Cost_for_two]] * VLOOKUP(Main[[#This Row],[Currency]],'Currency'!A:B,2,FALSE)</f>
        <v>2.4</v>
      </c>
      <c r="W3888" s="5" t="str">
        <f>IF(Main[[#This Row],[Avg_Cost_USD]]&lt;10,"Low",
IF(Main[[#This Row],[Avg_Cost_USD]]&lt;=30,"Medium","High"))</f>
        <v>Low</v>
      </c>
    </row>
    <row r="3889" spans="1:23" x14ac:dyDescent="0.3">
      <c r="A3889">
        <v>300262</v>
      </c>
      <c r="B3889" t="s">
        <v>4425</v>
      </c>
      <c r="C3889">
        <v>1</v>
      </c>
      <c r="D3889" t="s">
        <v>54</v>
      </c>
      <c r="E3889" t="s">
        <v>432</v>
      </c>
      <c r="F3889">
        <v>77.164191669999994</v>
      </c>
      <c r="G3889">
        <v>28.557616670000002</v>
      </c>
      <c r="H3889" t="s">
        <v>315</v>
      </c>
      <c r="I3889" t="s">
        <v>19</v>
      </c>
      <c r="J3889" t="s">
        <v>57</v>
      </c>
      <c r="K3889" t="s">
        <v>57</v>
      </c>
      <c r="L3889" t="s">
        <v>57</v>
      </c>
      <c r="M3889" t="s">
        <v>57</v>
      </c>
      <c r="N3889">
        <v>1</v>
      </c>
      <c r="O3889">
        <v>40</v>
      </c>
      <c r="P3889">
        <v>200</v>
      </c>
      <c r="Q3889">
        <v>3.3</v>
      </c>
      <c r="R3889">
        <v>2011</v>
      </c>
      <c r="S3889">
        <v>4</v>
      </c>
      <c r="T3889">
        <v>13</v>
      </c>
      <c r="U3889" s="1">
        <v>40646</v>
      </c>
      <c r="V3889" s="5">
        <f>Main[[#This Row],[Average_Cost_for_two]] * VLOOKUP(Main[[#This Row],[Currency]],'Currency'!A:B,2,FALSE)</f>
        <v>2.4</v>
      </c>
      <c r="W3889" s="5" t="str">
        <f>IF(Main[[#This Row],[Avg_Cost_USD]]&lt;10,"Low",
IF(Main[[#This Row],[Avg_Cost_USD]]&lt;=30,"Medium","High"))</f>
        <v>Low</v>
      </c>
    </row>
    <row r="3890" spans="1:23" x14ac:dyDescent="0.3">
      <c r="A3890">
        <v>300178</v>
      </c>
      <c r="B3890" t="s">
        <v>4426</v>
      </c>
      <c r="C3890">
        <v>1</v>
      </c>
      <c r="D3890" t="s">
        <v>54</v>
      </c>
      <c r="E3890" t="s">
        <v>211</v>
      </c>
      <c r="F3890">
        <v>77.223580299999995</v>
      </c>
      <c r="G3890">
        <v>28.6566622</v>
      </c>
      <c r="H3890" t="s">
        <v>477</v>
      </c>
      <c r="I3890" t="s">
        <v>19</v>
      </c>
      <c r="J3890" t="s">
        <v>57</v>
      </c>
      <c r="K3890" t="s">
        <v>57</v>
      </c>
      <c r="L3890" t="s">
        <v>57</v>
      </c>
      <c r="M3890" t="s">
        <v>57</v>
      </c>
      <c r="N3890">
        <v>1</v>
      </c>
      <c r="O3890">
        <v>382</v>
      </c>
      <c r="P3890">
        <v>200</v>
      </c>
      <c r="Q3890">
        <v>4.2</v>
      </c>
      <c r="R3890">
        <v>2014</v>
      </c>
      <c r="S3890">
        <v>3</v>
      </c>
      <c r="T3890">
        <v>23</v>
      </c>
      <c r="U3890" s="1">
        <v>41721</v>
      </c>
      <c r="V3890" s="5">
        <f>Main[[#This Row],[Average_Cost_for_two]] * VLOOKUP(Main[[#This Row],[Currency]],'Currency'!A:B,2,FALSE)</f>
        <v>2.4</v>
      </c>
      <c r="W3890" s="5" t="str">
        <f>IF(Main[[#This Row],[Avg_Cost_USD]]&lt;10,"Low",
IF(Main[[#This Row],[Avg_Cost_USD]]&lt;=30,"Medium","High"))</f>
        <v>Low</v>
      </c>
    </row>
    <row r="3891" spans="1:23" x14ac:dyDescent="0.3">
      <c r="A3891">
        <v>9476</v>
      </c>
      <c r="B3891" t="s">
        <v>4427</v>
      </c>
      <c r="C3891">
        <v>1</v>
      </c>
      <c r="D3891" t="s">
        <v>54</v>
      </c>
      <c r="E3891" t="s">
        <v>1313</v>
      </c>
      <c r="F3891">
        <v>77.268536499999996</v>
      </c>
      <c r="G3891">
        <v>28.56132406</v>
      </c>
      <c r="H3891" t="s">
        <v>315</v>
      </c>
      <c r="I3891" t="s">
        <v>19</v>
      </c>
      <c r="J3891" t="s">
        <v>57</v>
      </c>
      <c r="K3891" t="s">
        <v>57</v>
      </c>
      <c r="L3891" t="s">
        <v>57</v>
      </c>
      <c r="M3891" t="s">
        <v>57</v>
      </c>
      <c r="N3891">
        <v>1</v>
      </c>
      <c r="O3891">
        <v>16</v>
      </c>
      <c r="P3891">
        <v>200</v>
      </c>
      <c r="Q3891">
        <v>2.8</v>
      </c>
      <c r="R3891">
        <v>2011</v>
      </c>
      <c r="S3891">
        <v>3</v>
      </c>
      <c r="T3891">
        <v>5</v>
      </c>
      <c r="U3891" s="1">
        <v>40607</v>
      </c>
      <c r="V3891" s="5">
        <f>Main[[#This Row],[Average_Cost_for_two]] * VLOOKUP(Main[[#This Row],[Currency]],'Currency'!A:B,2,FALSE)</f>
        <v>2.4</v>
      </c>
      <c r="W3891" s="5" t="str">
        <f>IF(Main[[#This Row],[Avg_Cost_USD]]&lt;10,"Low",
IF(Main[[#This Row],[Avg_Cost_USD]]&lt;=30,"Medium","High"))</f>
        <v>Low</v>
      </c>
    </row>
    <row r="3892" spans="1:23" x14ac:dyDescent="0.3">
      <c r="A3892">
        <v>18419886</v>
      </c>
      <c r="B3892" t="s">
        <v>4428</v>
      </c>
      <c r="C3892">
        <v>1</v>
      </c>
      <c r="D3892" t="s">
        <v>54</v>
      </c>
      <c r="E3892" t="s">
        <v>79</v>
      </c>
      <c r="F3892">
        <v>77.225830799999997</v>
      </c>
      <c r="G3892">
        <v>28.573224400000001</v>
      </c>
      <c r="H3892" t="s">
        <v>344</v>
      </c>
      <c r="I3892" t="s">
        <v>19</v>
      </c>
      <c r="J3892" t="s">
        <v>57</v>
      </c>
      <c r="K3892" t="s">
        <v>57</v>
      </c>
      <c r="L3892" t="s">
        <v>57</v>
      </c>
      <c r="M3892" t="s">
        <v>57</v>
      </c>
      <c r="N3892">
        <v>1</v>
      </c>
      <c r="O3892">
        <v>2</v>
      </c>
      <c r="P3892">
        <v>200</v>
      </c>
      <c r="Q3892">
        <v>1</v>
      </c>
      <c r="R3892">
        <v>2015</v>
      </c>
      <c r="S3892">
        <v>3</v>
      </c>
      <c r="T3892">
        <v>28</v>
      </c>
      <c r="U3892" s="1">
        <v>42091</v>
      </c>
      <c r="V3892" s="5">
        <f>Main[[#This Row],[Average_Cost_for_two]] * VLOOKUP(Main[[#This Row],[Currency]],'Currency'!A:B,2,FALSE)</f>
        <v>2.4</v>
      </c>
      <c r="W3892" s="5" t="str">
        <f>IF(Main[[#This Row],[Avg_Cost_USD]]&lt;10,"Low",
IF(Main[[#This Row],[Avg_Cost_USD]]&lt;=30,"Medium","High"))</f>
        <v>Low</v>
      </c>
    </row>
    <row r="3893" spans="1:23" x14ac:dyDescent="0.3">
      <c r="A3893">
        <v>301498</v>
      </c>
      <c r="B3893" t="s">
        <v>4429</v>
      </c>
      <c r="C3893">
        <v>1</v>
      </c>
      <c r="D3893" t="s">
        <v>54</v>
      </c>
      <c r="E3893" t="s">
        <v>81</v>
      </c>
      <c r="F3893">
        <v>77.320372199999994</v>
      </c>
      <c r="G3893">
        <v>28.6817639</v>
      </c>
      <c r="H3893" t="s">
        <v>521</v>
      </c>
      <c r="I3893" t="s">
        <v>19</v>
      </c>
      <c r="J3893" t="s">
        <v>57</v>
      </c>
      <c r="K3893" t="s">
        <v>57</v>
      </c>
      <c r="L3893" t="s">
        <v>57</v>
      </c>
      <c r="M3893" t="s">
        <v>57</v>
      </c>
      <c r="N3893">
        <v>1</v>
      </c>
      <c r="O3893">
        <v>27</v>
      </c>
      <c r="P3893">
        <v>200</v>
      </c>
      <c r="Q3893">
        <v>3.3</v>
      </c>
      <c r="R3893">
        <v>2018</v>
      </c>
      <c r="S3893">
        <v>3</v>
      </c>
      <c r="T3893">
        <v>16</v>
      </c>
      <c r="U3893" s="1">
        <v>43175</v>
      </c>
      <c r="V3893" s="5">
        <f>Main[[#This Row],[Average_Cost_for_two]] * VLOOKUP(Main[[#This Row],[Currency]],'Currency'!A:B,2,FALSE)</f>
        <v>2.4</v>
      </c>
      <c r="W3893" s="5" t="str">
        <f>IF(Main[[#This Row],[Avg_Cost_USD]]&lt;10,"Low",
IF(Main[[#This Row],[Avg_Cost_USD]]&lt;=30,"Medium","High"))</f>
        <v>Low</v>
      </c>
    </row>
    <row r="3894" spans="1:23" x14ac:dyDescent="0.3">
      <c r="A3894">
        <v>7372</v>
      </c>
      <c r="B3894" t="s">
        <v>4430</v>
      </c>
      <c r="C3894">
        <v>1</v>
      </c>
      <c r="D3894" t="s">
        <v>54</v>
      </c>
      <c r="E3894" t="s">
        <v>536</v>
      </c>
      <c r="F3894">
        <v>77.173748099999997</v>
      </c>
      <c r="G3894">
        <v>28.644715099999999</v>
      </c>
      <c r="H3894" t="s">
        <v>424</v>
      </c>
      <c r="I3894" t="s">
        <v>19</v>
      </c>
      <c r="J3894" t="s">
        <v>57</v>
      </c>
      <c r="K3894" t="s">
        <v>57</v>
      </c>
      <c r="L3894" t="s">
        <v>57</v>
      </c>
      <c r="M3894" t="s">
        <v>57</v>
      </c>
      <c r="N3894">
        <v>1</v>
      </c>
      <c r="O3894">
        <v>150</v>
      </c>
      <c r="P3894">
        <v>200</v>
      </c>
      <c r="Q3894">
        <v>4.0999999999999996</v>
      </c>
      <c r="R3894">
        <v>2011</v>
      </c>
      <c r="S3894">
        <v>3</v>
      </c>
      <c r="T3894">
        <v>10</v>
      </c>
      <c r="U3894" s="1">
        <v>40612</v>
      </c>
      <c r="V3894" s="5">
        <f>Main[[#This Row],[Average_Cost_for_two]] * VLOOKUP(Main[[#This Row],[Currency]],'Currency'!A:B,2,FALSE)</f>
        <v>2.4</v>
      </c>
      <c r="W3894" s="5" t="str">
        <f>IF(Main[[#This Row],[Avg_Cost_USD]]&lt;10,"Low",
IF(Main[[#This Row],[Avg_Cost_USD]]&lt;=30,"Medium","High"))</f>
        <v>Low</v>
      </c>
    </row>
    <row r="3895" spans="1:23" x14ac:dyDescent="0.3">
      <c r="A3895">
        <v>18489838</v>
      </c>
      <c r="B3895" t="s">
        <v>4431</v>
      </c>
      <c r="C3895">
        <v>1</v>
      </c>
      <c r="D3895" t="s">
        <v>54</v>
      </c>
      <c r="E3895" t="s">
        <v>197</v>
      </c>
      <c r="F3895">
        <v>0</v>
      </c>
      <c r="G3895">
        <v>0</v>
      </c>
      <c r="H3895" t="s">
        <v>1848</v>
      </c>
      <c r="I3895" t="s">
        <v>19</v>
      </c>
      <c r="J3895" t="s">
        <v>57</v>
      </c>
      <c r="K3895" t="s">
        <v>57</v>
      </c>
      <c r="L3895" t="s">
        <v>57</v>
      </c>
      <c r="M3895" t="s">
        <v>57</v>
      </c>
      <c r="N3895">
        <v>1</v>
      </c>
      <c r="O3895">
        <v>1</v>
      </c>
      <c r="P3895">
        <v>200</v>
      </c>
      <c r="Q3895">
        <v>1</v>
      </c>
      <c r="R3895">
        <v>2014</v>
      </c>
      <c r="S3895">
        <v>3</v>
      </c>
      <c r="T3895">
        <v>8</v>
      </c>
      <c r="U3895" s="1">
        <v>41706</v>
      </c>
      <c r="V3895" s="5">
        <f>Main[[#This Row],[Average_Cost_for_two]] * VLOOKUP(Main[[#This Row],[Currency]],'Currency'!A:B,2,FALSE)</f>
        <v>2.4</v>
      </c>
      <c r="W3895" s="5" t="str">
        <f>IF(Main[[#This Row],[Avg_Cost_USD]]&lt;10,"Low",
IF(Main[[#This Row],[Avg_Cost_USD]]&lt;=30,"Medium","High"))</f>
        <v>Low</v>
      </c>
    </row>
    <row r="3896" spans="1:23" x14ac:dyDescent="0.3">
      <c r="A3896">
        <v>18282015</v>
      </c>
      <c r="B3896" t="s">
        <v>629</v>
      </c>
      <c r="C3896">
        <v>1</v>
      </c>
      <c r="D3896" t="s">
        <v>54</v>
      </c>
      <c r="E3896" t="s">
        <v>1674</v>
      </c>
      <c r="F3896">
        <v>77.099754399999995</v>
      </c>
      <c r="G3896">
        <v>28.634452499999998</v>
      </c>
      <c r="H3896" t="s">
        <v>4374</v>
      </c>
      <c r="I3896" t="s">
        <v>19</v>
      </c>
      <c r="J3896" t="s">
        <v>57</v>
      </c>
      <c r="K3896" t="s">
        <v>57</v>
      </c>
      <c r="L3896" t="s">
        <v>57</v>
      </c>
      <c r="M3896" t="s">
        <v>57</v>
      </c>
      <c r="N3896">
        <v>1</v>
      </c>
      <c r="O3896">
        <v>1</v>
      </c>
      <c r="P3896">
        <v>200</v>
      </c>
      <c r="Q3896">
        <v>1</v>
      </c>
      <c r="R3896">
        <v>2015</v>
      </c>
      <c r="S3896">
        <v>3</v>
      </c>
      <c r="T3896">
        <v>9</v>
      </c>
      <c r="U3896" s="1">
        <v>42072</v>
      </c>
      <c r="V3896" s="5">
        <f>Main[[#This Row],[Average_Cost_for_two]] * VLOOKUP(Main[[#This Row],[Currency]],'Currency'!A:B,2,FALSE)</f>
        <v>2.4</v>
      </c>
      <c r="W3896" s="5" t="str">
        <f>IF(Main[[#This Row],[Avg_Cost_USD]]&lt;10,"Low",
IF(Main[[#This Row],[Avg_Cost_USD]]&lt;=30,"Medium","High"))</f>
        <v>Low</v>
      </c>
    </row>
    <row r="3897" spans="1:23" x14ac:dyDescent="0.3">
      <c r="A3897">
        <v>18025133</v>
      </c>
      <c r="B3897" t="s">
        <v>4432</v>
      </c>
      <c r="C3897">
        <v>1</v>
      </c>
      <c r="D3897" t="s">
        <v>54</v>
      </c>
      <c r="E3897" t="s">
        <v>926</v>
      </c>
      <c r="F3897">
        <v>77.255438889999994</v>
      </c>
      <c r="G3897">
        <v>28.541430559999998</v>
      </c>
      <c r="H3897" t="s">
        <v>508</v>
      </c>
      <c r="I3897" t="s">
        <v>19</v>
      </c>
      <c r="J3897" t="s">
        <v>57</v>
      </c>
      <c r="K3897" t="s">
        <v>57</v>
      </c>
      <c r="L3897" t="s">
        <v>57</v>
      </c>
      <c r="M3897" t="s">
        <v>57</v>
      </c>
      <c r="N3897">
        <v>1</v>
      </c>
      <c r="O3897">
        <v>8</v>
      </c>
      <c r="P3897">
        <v>200</v>
      </c>
      <c r="Q3897">
        <v>3.2</v>
      </c>
      <c r="R3897">
        <v>2010</v>
      </c>
      <c r="S3897">
        <v>3</v>
      </c>
      <c r="T3897">
        <v>13</v>
      </c>
      <c r="U3897" s="1">
        <v>40250</v>
      </c>
      <c r="V3897" s="5">
        <f>Main[[#This Row],[Average_Cost_for_two]] * VLOOKUP(Main[[#This Row],[Currency]],'Currency'!A:B,2,FALSE)</f>
        <v>2.4</v>
      </c>
      <c r="W3897" s="5" t="str">
        <f>IF(Main[[#This Row],[Avg_Cost_USD]]&lt;10,"Low",
IF(Main[[#This Row],[Avg_Cost_USD]]&lt;=30,"Medium","High"))</f>
        <v>Low</v>
      </c>
    </row>
    <row r="3898" spans="1:23" x14ac:dyDescent="0.3">
      <c r="A3898">
        <v>18382755</v>
      </c>
      <c r="B3898" t="s">
        <v>4433</v>
      </c>
      <c r="C3898">
        <v>1</v>
      </c>
      <c r="D3898" t="s">
        <v>54</v>
      </c>
      <c r="E3898" t="s">
        <v>412</v>
      </c>
      <c r="F3898">
        <v>77.278767099999996</v>
      </c>
      <c r="G3898">
        <v>28.6390651</v>
      </c>
      <c r="H3898" t="s">
        <v>426</v>
      </c>
      <c r="I3898" t="s">
        <v>19</v>
      </c>
      <c r="J3898" t="s">
        <v>57</v>
      </c>
      <c r="K3898" t="s">
        <v>57</v>
      </c>
      <c r="L3898" t="s">
        <v>57</v>
      </c>
      <c r="M3898" t="s">
        <v>57</v>
      </c>
      <c r="N3898">
        <v>1</v>
      </c>
      <c r="O3898">
        <v>70</v>
      </c>
      <c r="P3898">
        <v>200</v>
      </c>
      <c r="Q3898">
        <v>3.8</v>
      </c>
      <c r="R3898">
        <v>2014</v>
      </c>
      <c r="S3898">
        <v>3</v>
      </c>
      <c r="T3898">
        <v>8</v>
      </c>
      <c r="U3898" s="1">
        <v>41706</v>
      </c>
      <c r="V3898" s="5">
        <f>Main[[#This Row],[Average_Cost_for_two]] * VLOOKUP(Main[[#This Row],[Currency]],'Currency'!A:B,2,FALSE)</f>
        <v>2.4</v>
      </c>
      <c r="W3898" s="5" t="str">
        <f>IF(Main[[#This Row],[Avg_Cost_USD]]&lt;10,"Low",
IF(Main[[#This Row],[Avg_Cost_USD]]&lt;=30,"Medium","High"))</f>
        <v>Low</v>
      </c>
    </row>
    <row r="3899" spans="1:23" x14ac:dyDescent="0.3">
      <c r="A3899">
        <v>301037</v>
      </c>
      <c r="B3899" t="s">
        <v>4434</v>
      </c>
      <c r="C3899">
        <v>1</v>
      </c>
      <c r="D3899" t="s">
        <v>54</v>
      </c>
      <c r="E3899" t="s">
        <v>104</v>
      </c>
      <c r="F3899">
        <v>77.291701000000003</v>
      </c>
      <c r="G3899">
        <v>28.609561299999999</v>
      </c>
      <c r="H3899" t="s">
        <v>342</v>
      </c>
      <c r="I3899" t="s">
        <v>19</v>
      </c>
      <c r="J3899" t="s">
        <v>57</v>
      </c>
      <c r="K3899" t="s">
        <v>57</v>
      </c>
      <c r="L3899" t="s">
        <v>57</v>
      </c>
      <c r="M3899" t="s">
        <v>57</v>
      </c>
      <c r="N3899">
        <v>1</v>
      </c>
      <c r="O3899">
        <v>34</v>
      </c>
      <c r="P3899">
        <v>200</v>
      </c>
      <c r="Q3899">
        <v>3.1</v>
      </c>
      <c r="R3899">
        <v>2011</v>
      </c>
      <c r="S3899">
        <v>3</v>
      </c>
      <c r="T3899">
        <v>19</v>
      </c>
      <c r="U3899" s="1">
        <v>40621</v>
      </c>
      <c r="V3899" s="5">
        <f>Main[[#This Row],[Average_Cost_for_two]] * VLOOKUP(Main[[#This Row],[Currency]],'Currency'!A:B,2,FALSE)</f>
        <v>2.4</v>
      </c>
      <c r="W3899" s="5" t="str">
        <f>IF(Main[[#This Row],[Avg_Cost_USD]]&lt;10,"Low",
IF(Main[[#This Row],[Avg_Cost_USD]]&lt;=30,"Medium","High"))</f>
        <v>Low</v>
      </c>
    </row>
    <row r="3900" spans="1:23" x14ac:dyDescent="0.3">
      <c r="A3900">
        <v>18357566</v>
      </c>
      <c r="B3900" t="s">
        <v>4435</v>
      </c>
      <c r="C3900">
        <v>1</v>
      </c>
      <c r="D3900" t="s">
        <v>54</v>
      </c>
      <c r="E3900" t="s">
        <v>182</v>
      </c>
      <c r="F3900">
        <v>77.172720699999999</v>
      </c>
      <c r="G3900">
        <v>28.557725600000001</v>
      </c>
      <c r="H3900" t="s">
        <v>339</v>
      </c>
      <c r="I3900" t="s">
        <v>19</v>
      </c>
      <c r="J3900" t="s">
        <v>57</v>
      </c>
      <c r="K3900" t="s">
        <v>57</v>
      </c>
      <c r="L3900" t="s">
        <v>57</v>
      </c>
      <c r="M3900" t="s">
        <v>57</v>
      </c>
      <c r="N3900">
        <v>1</v>
      </c>
      <c r="O3900">
        <v>2</v>
      </c>
      <c r="P3900">
        <v>200</v>
      </c>
      <c r="Q3900">
        <v>1</v>
      </c>
      <c r="R3900">
        <v>2011</v>
      </c>
      <c r="S3900">
        <v>3</v>
      </c>
      <c r="T3900">
        <v>20</v>
      </c>
      <c r="U3900" s="1">
        <v>40622</v>
      </c>
      <c r="V3900" s="5">
        <f>Main[[#This Row],[Average_Cost_for_two]] * VLOOKUP(Main[[#This Row],[Currency]],'Currency'!A:B,2,FALSE)</f>
        <v>2.4</v>
      </c>
      <c r="W3900" s="5" t="str">
        <f>IF(Main[[#This Row],[Avg_Cost_USD]]&lt;10,"Low",
IF(Main[[#This Row],[Avg_Cost_USD]]&lt;=30,"Medium","High"))</f>
        <v>Low</v>
      </c>
    </row>
    <row r="3901" spans="1:23" x14ac:dyDescent="0.3">
      <c r="A3901">
        <v>9281</v>
      </c>
      <c r="B3901" t="s">
        <v>4436</v>
      </c>
      <c r="C3901">
        <v>1</v>
      </c>
      <c r="D3901" t="s">
        <v>54</v>
      </c>
      <c r="E3901" t="s">
        <v>69</v>
      </c>
      <c r="F3901">
        <v>76.985441699999996</v>
      </c>
      <c r="G3901">
        <v>28.609638400000001</v>
      </c>
      <c r="H3901" t="s">
        <v>419</v>
      </c>
      <c r="I3901" t="s">
        <v>19</v>
      </c>
      <c r="J3901" t="s">
        <v>57</v>
      </c>
      <c r="K3901" t="s">
        <v>57</v>
      </c>
      <c r="L3901" t="s">
        <v>57</v>
      </c>
      <c r="M3901" t="s">
        <v>57</v>
      </c>
      <c r="N3901">
        <v>1</v>
      </c>
      <c r="O3901">
        <v>1</v>
      </c>
      <c r="P3901">
        <v>200</v>
      </c>
      <c r="Q3901">
        <v>1</v>
      </c>
      <c r="R3901">
        <v>2018</v>
      </c>
      <c r="S3901">
        <v>3</v>
      </c>
      <c r="T3901">
        <v>21</v>
      </c>
      <c r="U3901" s="1">
        <v>43180</v>
      </c>
      <c r="V3901" s="5">
        <f>Main[[#This Row],[Average_Cost_for_two]] * VLOOKUP(Main[[#This Row],[Currency]],'Currency'!A:B,2,FALSE)</f>
        <v>2.4</v>
      </c>
      <c r="W3901" s="5" t="str">
        <f>IF(Main[[#This Row],[Avg_Cost_USD]]&lt;10,"Low",
IF(Main[[#This Row],[Avg_Cost_USD]]&lt;=30,"Medium","High"))</f>
        <v>Low</v>
      </c>
    </row>
    <row r="3902" spans="1:23" x14ac:dyDescent="0.3">
      <c r="A3902">
        <v>300635</v>
      </c>
      <c r="B3902" t="s">
        <v>4437</v>
      </c>
      <c r="C3902">
        <v>1</v>
      </c>
      <c r="D3902" t="s">
        <v>54</v>
      </c>
      <c r="E3902" t="s">
        <v>1081</v>
      </c>
      <c r="F3902">
        <v>77.211594539999993</v>
      </c>
      <c r="G3902">
        <v>28.647541610000001</v>
      </c>
      <c r="H3902" t="s">
        <v>3979</v>
      </c>
      <c r="I3902" t="s">
        <v>19</v>
      </c>
      <c r="J3902" t="s">
        <v>57</v>
      </c>
      <c r="K3902" t="s">
        <v>57</v>
      </c>
      <c r="L3902" t="s">
        <v>57</v>
      </c>
      <c r="M3902" t="s">
        <v>57</v>
      </c>
      <c r="N3902">
        <v>1</v>
      </c>
      <c r="O3902">
        <v>9</v>
      </c>
      <c r="P3902">
        <v>200</v>
      </c>
      <c r="Q3902">
        <v>3</v>
      </c>
      <c r="R3902">
        <v>2010</v>
      </c>
      <c r="S3902">
        <v>3</v>
      </c>
      <c r="T3902">
        <v>16</v>
      </c>
      <c r="U3902" s="1">
        <v>40253</v>
      </c>
      <c r="V3902" s="5">
        <f>Main[[#This Row],[Average_Cost_for_two]] * VLOOKUP(Main[[#This Row],[Currency]],'Currency'!A:B,2,FALSE)</f>
        <v>2.4</v>
      </c>
      <c r="W3902" s="5" t="str">
        <f>IF(Main[[#This Row],[Avg_Cost_USD]]&lt;10,"Low",
IF(Main[[#This Row],[Avg_Cost_USD]]&lt;=30,"Medium","High"))</f>
        <v>Low</v>
      </c>
    </row>
    <row r="3903" spans="1:23" x14ac:dyDescent="0.3">
      <c r="A3903">
        <v>308537</v>
      </c>
      <c r="B3903" t="s">
        <v>4438</v>
      </c>
      <c r="C3903">
        <v>1</v>
      </c>
      <c r="D3903" t="s">
        <v>54</v>
      </c>
      <c r="E3903" t="s">
        <v>1881</v>
      </c>
      <c r="F3903">
        <v>77.229832900000005</v>
      </c>
      <c r="G3903">
        <v>28.6080468</v>
      </c>
      <c r="H3903" t="s">
        <v>508</v>
      </c>
      <c r="I3903" t="s">
        <v>19</v>
      </c>
      <c r="J3903" t="s">
        <v>57</v>
      </c>
      <c r="K3903" t="s">
        <v>57</v>
      </c>
      <c r="L3903" t="s">
        <v>57</v>
      </c>
      <c r="M3903" t="s">
        <v>57</v>
      </c>
      <c r="N3903">
        <v>1</v>
      </c>
      <c r="O3903">
        <v>154</v>
      </c>
      <c r="P3903">
        <v>200</v>
      </c>
      <c r="Q3903">
        <v>3.8</v>
      </c>
      <c r="R3903">
        <v>2014</v>
      </c>
      <c r="S3903">
        <v>3</v>
      </c>
      <c r="T3903">
        <v>13</v>
      </c>
      <c r="U3903" s="1">
        <v>41711</v>
      </c>
      <c r="V3903" s="5">
        <f>Main[[#This Row],[Average_Cost_for_two]] * VLOOKUP(Main[[#This Row],[Currency]],'Currency'!A:B,2,FALSE)</f>
        <v>2.4</v>
      </c>
      <c r="W3903" s="5" t="str">
        <f>IF(Main[[#This Row],[Avg_Cost_USD]]&lt;10,"Low",
IF(Main[[#This Row],[Avg_Cost_USD]]&lt;=30,"Medium","High"))</f>
        <v>Low</v>
      </c>
    </row>
    <row r="3904" spans="1:23" x14ac:dyDescent="0.3">
      <c r="A3904">
        <v>309307</v>
      </c>
      <c r="B3904" t="s">
        <v>4439</v>
      </c>
      <c r="C3904">
        <v>1</v>
      </c>
      <c r="D3904" t="s">
        <v>54</v>
      </c>
      <c r="E3904" t="s">
        <v>1679</v>
      </c>
      <c r="F3904">
        <v>77.108908099999994</v>
      </c>
      <c r="G3904">
        <v>28.6698165</v>
      </c>
      <c r="H3904" t="s">
        <v>426</v>
      </c>
      <c r="I3904" t="s">
        <v>19</v>
      </c>
      <c r="J3904" t="s">
        <v>57</v>
      </c>
      <c r="K3904" t="s">
        <v>61</v>
      </c>
      <c r="L3904" t="s">
        <v>57</v>
      </c>
      <c r="M3904" t="s">
        <v>57</v>
      </c>
      <c r="N3904">
        <v>1</v>
      </c>
      <c r="O3904">
        <v>75</v>
      </c>
      <c r="P3904">
        <v>200</v>
      </c>
      <c r="Q3904">
        <v>3.5</v>
      </c>
      <c r="R3904">
        <v>2015</v>
      </c>
      <c r="S3904">
        <v>3</v>
      </c>
      <c r="T3904">
        <v>4</v>
      </c>
      <c r="U3904" s="1">
        <v>42067</v>
      </c>
      <c r="V3904" s="5">
        <f>Main[[#This Row],[Average_Cost_for_two]] * VLOOKUP(Main[[#This Row],[Currency]],'Currency'!A:B,2,FALSE)</f>
        <v>2.4</v>
      </c>
      <c r="W3904" s="5" t="str">
        <f>IF(Main[[#This Row],[Avg_Cost_USD]]&lt;10,"Low",
IF(Main[[#This Row],[Avg_Cost_USD]]&lt;=30,"Medium","High"))</f>
        <v>Low</v>
      </c>
    </row>
    <row r="3905" spans="1:23" x14ac:dyDescent="0.3">
      <c r="A3905">
        <v>8964</v>
      </c>
      <c r="B3905" t="s">
        <v>4440</v>
      </c>
      <c r="C3905">
        <v>1</v>
      </c>
      <c r="D3905" t="s">
        <v>54</v>
      </c>
      <c r="E3905" t="s">
        <v>101</v>
      </c>
      <c r="F3905">
        <v>77.1291911</v>
      </c>
      <c r="G3905">
        <v>28.6861274</v>
      </c>
      <c r="H3905" t="s">
        <v>342</v>
      </c>
      <c r="I3905" t="s">
        <v>19</v>
      </c>
      <c r="J3905" t="s">
        <v>57</v>
      </c>
      <c r="K3905" t="s">
        <v>61</v>
      </c>
      <c r="L3905" t="s">
        <v>57</v>
      </c>
      <c r="M3905" t="s">
        <v>57</v>
      </c>
      <c r="N3905">
        <v>1</v>
      </c>
      <c r="O3905">
        <v>33</v>
      </c>
      <c r="P3905">
        <v>200</v>
      </c>
      <c r="Q3905">
        <v>3.5</v>
      </c>
      <c r="R3905">
        <v>2018</v>
      </c>
      <c r="S3905">
        <v>3</v>
      </c>
      <c r="T3905">
        <v>8</v>
      </c>
      <c r="U3905" s="1">
        <v>43167</v>
      </c>
      <c r="V3905" s="5">
        <f>Main[[#This Row],[Average_Cost_for_two]] * VLOOKUP(Main[[#This Row],[Currency]],'Currency'!A:B,2,FALSE)</f>
        <v>2.4</v>
      </c>
      <c r="W3905" s="5" t="str">
        <f>IF(Main[[#This Row],[Avg_Cost_USD]]&lt;10,"Low",
IF(Main[[#This Row],[Avg_Cost_USD]]&lt;=30,"Medium","High"))</f>
        <v>Low</v>
      </c>
    </row>
    <row r="3906" spans="1:23" x14ac:dyDescent="0.3">
      <c r="A3906">
        <v>312773</v>
      </c>
      <c r="B3906" t="s">
        <v>4441</v>
      </c>
      <c r="C3906">
        <v>1</v>
      </c>
      <c r="D3906" t="s">
        <v>54</v>
      </c>
      <c r="E3906" t="s">
        <v>532</v>
      </c>
      <c r="F3906">
        <v>77.291739500000006</v>
      </c>
      <c r="G3906">
        <v>28.689977899999999</v>
      </c>
      <c r="H3906" t="s">
        <v>636</v>
      </c>
      <c r="I3906" t="s">
        <v>19</v>
      </c>
      <c r="J3906" t="s">
        <v>57</v>
      </c>
      <c r="K3906" t="s">
        <v>57</v>
      </c>
      <c r="L3906" t="s">
        <v>57</v>
      </c>
      <c r="M3906" t="s">
        <v>57</v>
      </c>
      <c r="N3906">
        <v>1</v>
      </c>
      <c r="O3906">
        <v>6</v>
      </c>
      <c r="P3906">
        <v>200</v>
      </c>
      <c r="Q3906">
        <v>2.9</v>
      </c>
      <c r="R3906">
        <v>2011</v>
      </c>
      <c r="S3906">
        <v>3</v>
      </c>
      <c r="T3906">
        <v>11</v>
      </c>
      <c r="U3906" s="1">
        <v>40613</v>
      </c>
      <c r="V3906" s="5">
        <f>Main[[#This Row],[Average_Cost_for_two]] * VLOOKUP(Main[[#This Row],[Currency]],'Currency'!A:B,2,FALSE)</f>
        <v>2.4</v>
      </c>
      <c r="W3906" s="5" t="str">
        <f>IF(Main[[#This Row],[Avg_Cost_USD]]&lt;10,"Low",
IF(Main[[#This Row],[Avg_Cost_USD]]&lt;=30,"Medium","High"))</f>
        <v>Low</v>
      </c>
    </row>
    <row r="3907" spans="1:23" x14ac:dyDescent="0.3">
      <c r="A3907">
        <v>18423869</v>
      </c>
      <c r="B3907" t="s">
        <v>4442</v>
      </c>
      <c r="C3907">
        <v>1</v>
      </c>
      <c r="D3907" t="s">
        <v>54</v>
      </c>
      <c r="E3907" t="s">
        <v>532</v>
      </c>
      <c r="F3907">
        <v>77.291775599999994</v>
      </c>
      <c r="G3907">
        <v>28.689657</v>
      </c>
      <c r="H3907" t="s">
        <v>426</v>
      </c>
      <c r="I3907" t="s">
        <v>19</v>
      </c>
      <c r="J3907" t="s">
        <v>57</v>
      </c>
      <c r="K3907" t="s">
        <v>57</v>
      </c>
      <c r="L3907" t="s">
        <v>57</v>
      </c>
      <c r="M3907" t="s">
        <v>57</v>
      </c>
      <c r="N3907">
        <v>1</v>
      </c>
      <c r="O3907">
        <v>2</v>
      </c>
      <c r="P3907">
        <v>200</v>
      </c>
      <c r="Q3907">
        <v>1</v>
      </c>
      <c r="R3907">
        <v>2017</v>
      </c>
      <c r="S3907">
        <v>3</v>
      </c>
      <c r="T3907">
        <v>28</v>
      </c>
      <c r="U3907" s="1">
        <v>42822</v>
      </c>
      <c r="V3907" s="5">
        <f>Main[[#This Row],[Average_Cost_for_two]] * VLOOKUP(Main[[#This Row],[Currency]],'Currency'!A:B,2,FALSE)</f>
        <v>2.4</v>
      </c>
      <c r="W3907" s="5" t="str">
        <f>IF(Main[[#This Row],[Avg_Cost_USD]]&lt;10,"Low",
IF(Main[[#This Row],[Avg_Cost_USD]]&lt;=30,"Medium","High"))</f>
        <v>Low</v>
      </c>
    </row>
    <row r="3908" spans="1:23" x14ac:dyDescent="0.3">
      <c r="A3908">
        <v>18419501</v>
      </c>
      <c r="B3908" t="s">
        <v>4443</v>
      </c>
      <c r="C3908">
        <v>1</v>
      </c>
      <c r="D3908" t="s">
        <v>54</v>
      </c>
      <c r="E3908" t="s">
        <v>678</v>
      </c>
      <c r="F3908">
        <v>77.039850099999995</v>
      </c>
      <c r="G3908">
        <v>28.629641199999998</v>
      </c>
      <c r="H3908" t="s">
        <v>315</v>
      </c>
      <c r="I3908" t="s">
        <v>19</v>
      </c>
      <c r="J3908" t="s">
        <v>57</v>
      </c>
      <c r="K3908" t="s">
        <v>57</v>
      </c>
      <c r="L3908" t="s">
        <v>57</v>
      </c>
      <c r="M3908" t="s">
        <v>57</v>
      </c>
      <c r="N3908">
        <v>1</v>
      </c>
      <c r="O3908">
        <v>2</v>
      </c>
      <c r="P3908">
        <v>200</v>
      </c>
      <c r="Q3908">
        <v>1</v>
      </c>
      <c r="R3908">
        <v>2013</v>
      </c>
      <c r="S3908">
        <v>3</v>
      </c>
      <c r="T3908">
        <v>9</v>
      </c>
      <c r="U3908" s="1">
        <v>41342</v>
      </c>
      <c r="V3908" s="5">
        <f>Main[[#This Row],[Average_Cost_for_two]] * VLOOKUP(Main[[#This Row],[Currency]],'Currency'!A:B,2,FALSE)</f>
        <v>2.4</v>
      </c>
      <c r="W3908" s="5" t="str">
        <f>IF(Main[[#This Row],[Avg_Cost_USD]]&lt;10,"Low",
IF(Main[[#This Row],[Avg_Cost_USD]]&lt;=30,"Medium","High"))</f>
        <v>Low</v>
      </c>
    </row>
    <row r="3909" spans="1:23" x14ac:dyDescent="0.3">
      <c r="A3909">
        <v>7584</v>
      </c>
      <c r="B3909" t="s">
        <v>629</v>
      </c>
      <c r="C3909">
        <v>1</v>
      </c>
      <c r="D3909" t="s">
        <v>54</v>
      </c>
      <c r="E3909" t="s">
        <v>194</v>
      </c>
      <c r="F3909">
        <v>77.254255099999995</v>
      </c>
      <c r="G3909">
        <v>28.525320900000001</v>
      </c>
      <c r="H3909" t="s">
        <v>477</v>
      </c>
      <c r="I3909" t="s">
        <v>19</v>
      </c>
      <c r="J3909" t="s">
        <v>57</v>
      </c>
      <c r="K3909" t="s">
        <v>57</v>
      </c>
      <c r="L3909" t="s">
        <v>57</v>
      </c>
      <c r="M3909" t="s">
        <v>57</v>
      </c>
      <c r="N3909">
        <v>1</v>
      </c>
      <c r="O3909">
        <v>20</v>
      </c>
      <c r="P3909">
        <v>200</v>
      </c>
      <c r="Q3909">
        <v>3.3</v>
      </c>
      <c r="R3909">
        <v>2011</v>
      </c>
      <c r="S3909">
        <v>2</v>
      </c>
      <c r="T3909">
        <v>1</v>
      </c>
      <c r="U3909" s="1">
        <v>40575</v>
      </c>
      <c r="V3909" s="5">
        <f>Main[[#This Row],[Average_Cost_for_two]] * VLOOKUP(Main[[#This Row],[Currency]],'Currency'!A:B,2,FALSE)</f>
        <v>2.4</v>
      </c>
      <c r="W3909" s="5" t="str">
        <f>IF(Main[[#This Row],[Avg_Cost_USD]]&lt;10,"Low",
IF(Main[[#This Row],[Avg_Cost_USD]]&lt;=30,"Medium","High"))</f>
        <v>Low</v>
      </c>
    </row>
    <row r="3910" spans="1:23" x14ac:dyDescent="0.3">
      <c r="A3910">
        <v>18291442</v>
      </c>
      <c r="B3910" t="s">
        <v>3650</v>
      </c>
      <c r="C3910">
        <v>1</v>
      </c>
      <c r="D3910" t="s">
        <v>54</v>
      </c>
      <c r="E3910" t="s">
        <v>155</v>
      </c>
      <c r="F3910">
        <v>77.234850899999998</v>
      </c>
      <c r="G3910">
        <v>28.649739</v>
      </c>
      <c r="H3910" t="s">
        <v>321</v>
      </c>
      <c r="I3910" t="s">
        <v>19</v>
      </c>
      <c r="J3910" t="s">
        <v>57</v>
      </c>
      <c r="K3910" t="s">
        <v>57</v>
      </c>
      <c r="L3910" t="s">
        <v>57</v>
      </c>
      <c r="M3910" t="s">
        <v>57</v>
      </c>
      <c r="N3910">
        <v>1</v>
      </c>
      <c r="O3910">
        <v>76</v>
      </c>
      <c r="P3910">
        <v>200</v>
      </c>
      <c r="Q3910">
        <v>4.3</v>
      </c>
      <c r="R3910">
        <v>2011</v>
      </c>
      <c r="S3910">
        <v>2</v>
      </c>
      <c r="T3910">
        <v>16</v>
      </c>
      <c r="U3910" s="1">
        <v>40590</v>
      </c>
      <c r="V3910" s="5">
        <f>Main[[#This Row],[Average_Cost_for_two]] * VLOOKUP(Main[[#This Row],[Currency]],'Currency'!A:B,2,FALSE)</f>
        <v>2.4</v>
      </c>
      <c r="W3910" s="5" t="str">
        <f>IF(Main[[#This Row],[Avg_Cost_USD]]&lt;10,"Low",
IF(Main[[#This Row],[Avg_Cost_USD]]&lt;=30,"Medium","High"))</f>
        <v>Low</v>
      </c>
    </row>
    <row r="3911" spans="1:23" x14ac:dyDescent="0.3">
      <c r="A3911">
        <v>18464001</v>
      </c>
      <c r="B3911" t="s">
        <v>4444</v>
      </c>
      <c r="C3911">
        <v>1</v>
      </c>
      <c r="D3911" t="s">
        <v>54</v>
      </c>
      <c r="E3911" t="s">
        <v>1567</v>
      </c>
      <c r="F3911">
        <v>77.289964400000002</v>
      </c>
      <c r="G3911">
        <v>28.538238499999999</v>
      </c>
      <c r="H3911" t="s">
        <v>511</v>
      </c>
      <c r="I3911" t="s">
        <v>19</v>
      </c>
      <c r="J3911" t="s">
        <v>57</v>
      </c>
      <c r="K3911" t="s">
        <v>57</v>
      </c>
      <c r="L3911" t="s">
        <v>57</v>
      </c>
      <c r="M3911" t="s">
        <v>57</v>
      </c>
      <c r="N3911">
        <v>1</v>
      </c>
      <c r="O3911">
        <v>3</v>
      </c>
      <c r="P3911">
        <v>200</v>
      </c>
      <c r="Q3911">
        <v>1</v>
      </c>
      <c r="R3911">
        <v>2018</v>
      </c>
      <c r="S3911">
        <v>2</v>
      </c>
      <c r="T3911">
        <v>3</v>
      </c>
      <c r="U3911" s="1">
        <v>43134</v>
      </c>
      <c r="V3911" s="5">
        <f>Main[[#This Row],[Average_Cost_for_two]] * VLOOKUP(Main[[#This Row],[Currency]],'Currency'!A:B,2,FALSE)</f>
        <v>2.4</v>
      </c>
      <c r="W3911" s="5" t="str">
        <f>IF(Main[[#This Row],[Avg_Cost_USD]]&lt;10,"Low",
IF(Main[[#This Row],[Avg_Cost_USD]]&lt;=30,"Medium","High"))</f>
        <v>Low</v>
      </c>
    </row>
    <row r="3912" spans="1:23" x14ac:dyDescent="0.3">
      <c r="A3912">
        <v>302710</v>
      </c>
      <c r="B3912" t="s">
        <v>4445</v>
      </c>
      <c r="C3912">
        <v>1</v>
      </c>
      <c r="D3912" t="s">
        <v>54</v>
      </c>
      <c r="E3912" t="s">
        <v>926</v>
      </c>
      <c r="F3912">
        <v>77.258145290000002</v>
      </c>
      <c r="G3912">
        <v>28.535191170000001</v>
      </c>
      <c r="H3912" t="s">
        <v>4446</v>
      </c>
      <c r="I3912" t="s">
        <v>19</v>
      </c>
      <c r="J3912" t="s">
        <v>57</v>
      </c>
      <c r="K3912" t="s">
        <v>57</v>
      </c>
      <c r="L3912" t="s">
        <v>57</v>
      </c>
      <c r="M3912" t="s">
        <v>57</v>
      </c>
      <c r="N3912">
        <v>1</v>
      </c>
      <c r="O3912">
        <v>4</v>
      </c>
      <c r="P3912">
        <v>200</v>
      </c>
      <c r="Q3912">
        <v>2.9</v>
      </c>
      <c r="R3912">
        <v>2010</v>
      </c>
      <c r="S3912">
        <v>2</v>
      </c>
      <c r="T3912">
        <v>6</v>
      </c>
      <c r="U3912" s="1">
        <v>40215</v>
      </c>
      <c r="V3912" s="5">
        <f>Main[[#This Row],[Average_Cost_for_two]] * VLOOKUP(Main[[#This Row],[Currency]],'Currency'!A:B,2,FALSE)</f>
        <v>2.4</v>
      </c>
      <c r="W3912" s="5" t="str">
        <f>IF(Main[[#This Row],[Avg_Cost_USD]]&lt;10,"Low",
IF(Main[[#This Row],[Avg_Cost_USD]]&lt;=30,"Medium","High"))</f>
        <v>Low</v>
      </c>
    </row>
    <row r="3913" spans="1:23" x14ac:dyDescent="0.3">
      <c r="A3913">
        <v>300849</v>
      </c>
      <c r="B3913" t="s">
        <v>4407</v>
      </c>
      <c r="C3913">
        <v>1</v>
      </c>
      <c r="D3913" t="s">
        <v>54</v>
      </c>
      <c r="E3913" t="s">
        <v>396</v>
      </c>
      <c r="F3913">
        <v>77.202745100000001</v>
      </c>
      <c r="G3913">
        <v>28.6763014</v>
      </c>
      <c r="H3913" t="s">
        <v>4447</v>
      </c>
      <c r="I3913" t="s">
        <v>19</v>
      </c>
      <c r="J3913" t="s">
        <v>57</v>
      </c>
      <c r="K3913" t="s">
        <v>57</v>
      </c>
      <c r="L3913" t="s">
        <v>57</v>
      </c>
      <c r="M3913" t="s">
        <v>57</v>
      </c>
      <c r="N3913">
        <v>1</v>
      </c>
      <c r="O3913">
        <v>83</v>
      </c>
      <c r="P3913">
        <v>200</v>
      </c>
      <c r="Q3913">
        <v>3.8</v>
      </c>
      <c r="R3913">
        <v>2015</v>
      </c>
      <c r="S3913">
        <v>2</v>
      </c>
      <c r="T3913">
        <v>14</v>
      </c>
      <c r="U3913" s="1">
        <v>42049</v>
      </c>
      <c r="V3913" s="5">
        <f>Main[[#This Row],[Average_Cost_for_two]] * VLOOKUP(Main[[#This Row],[Currency]],'Currency'!A:B,2,FALSE)</f>
        <v>2.4</v>
      </c>
      <c r="W3913" s="5" t="str">
        <f>IF(Main[[#This Row],[Avg_Cost_USD]]&lt;10,"Low",
IF(Main[[#This Row],[Avg_Cost_USD]]&lt;=30,"Medium","High"))</f>
        <v>Low</v>
      </c>
    </row>
    <row r="3914" spans="1:23" x14ac:dyDescent="0.3">
      <c r="A3914">
        <v>306643</v>
      </c>
      <c r="B3914" t="s">
        <v>640</v>
      </c>
      <c r="C3914">
        <v>1</v>
      </c>
      <c r="D3914" t="s">
        <v>54</v>
      </c>
      <c r="E3914" t="s">
        <v>173</v>
      </c>
      <c r="F3914">
        <v>77.190417159999996</v>
      </c>
      <c r="G3914">
        <v>28.643504060000001</v>
      </c>
      <c r="H3914" t="s">
        <v>315</v>
      </c>
      <c r="I3914" t="s">
        <v>19</v>
      </c>
      <c r="J3914" t="s">
        <v>57</v>
      </c>
      <c r="K3914" t="s">
        <v>61</v>
      </c>
      <c r="L3914" t="s">
        <v>57</v>
      </c>
      <c r="M3914" t="s">
        <v>57</v>
      </c>
      <c r="N3914">
        <v>1</v>
      </c>
      <c r="O3914">
        <v>120</v>
      </c>
      <c r="P3914">
        <v>200</v>
      </c>
      <c r="Q3914">
        <v>3.7</v>
      </c>
      <c r="R3914">
        <v>2017</v>
      </c>
      <c r="S3914">
        <v>2</v>
      </c>
      <c r="T3914">
        <v>3</v>
      </c>
      <c r="U3914" s="1">
        <v>42769</v>
      </c>
      <c r="V3914" s="5">
        <f>Main[[#This Row],[Average_Cost_for_two]] * VLOOKUP(Main[[#This Row],[Currency]],'Currency'!A:B,2,FALSE)</f>
        <v>2.4</v>
      </c>
      <c r="W3914" s="5" t="str">
        <f>IF(Main[[#This Row],[Avg_Cost_USD]]&lt;10,"Low",
IF(Main[[#This Row],[Avg_Cost_USD]]&lt;=30,"Medium","High"))</f>
        <v>Low</v>
      </c>
    </row>
    <row r="3915" spans="1:23" x14ac:dyDescent="0.3">
      <c r="A3915">
        <v>18421027</v>
      </c>
      <c r="B3915" t="s">
        <v>4444</v>
      </c>
      <c r="C3915">
        <v>1</v>
      </c>
      <c r="D3915" t="s">
        <v>54</v>
      </c>
      <c r="E3915" t="s">
        <v>412</v>
      </c>
      <c r="F3915">
        <v>77.281300900000005</v>
      </c>
      <c r="G3915">
        <v>28.634200199999999</v>
      </c>
      <c r="H3915" t="s">
        <v>511</v>
      </c>
      <c r="I3915" t="s">
        <v>19</v>
      </c>
      <c r="J3915" t="s">
        <v>57</v>
      </c>
      <c r="K3915" t="s">
        <v>57</v>
      </c>
      <c r="L3915" t="s">
        <v>57</v>
      </c>
      <c r="M3915" t="s">
        <v>57</v>
      </c>
      <c r="N3915">
        <v>1</v>
      </c>
      <c r="O3915">
        <v>15</v>
      </c>
      <c r="P3915">
        <v>200</v>
      </c>
      <c r="Q3915">
        <v>3.2</v>
      </c>
      <c r="R3915">
        <v>2017</v>
      </c>
      <c r="S3915">
        <v>2</v>
      </c>
      <c r="T3915">
        <v>7</v>
      </c>
      <c r="U3915" s="1">
        <v>42773</v>
      </c>
      <c r="V3915" s="5">
        <f>Main[[#This Row],[Average_Cost_for_two]] * VLOOKUP(Main[[#This Row],[Currency]],'Currency'!A:B,2,FALSE)</f>
        <v>2.4</v>
      </c>
      <c r="W3915" s="5" t="str">
        <f>IF(Main[[#This Row],[Avg_Cost_USD]]&lt;10,"Low",
IF(Main[[#This Row],[Avg_Cost_USD]]&lt;=30,"Medium","High"))</f>
        <v>Low</v>
      </c>
    </row>
    <row r="3916" spans="1:23" x14ac:dyDescent="0.3">
      <c r="A3916">
        <v>9097</v>
      </c>
      <c r="B3916" t="s">
        <v>629</v>
      </c>
      <c r="C3916">
        <v>1</v>
      </c>
      <c r="D3916" t="s">
        <v>54</v>
      </c>
      <c r="E3916" t="s">
        <v>63</v>
      </c>
      <c r="F3916">
        <v>77.118486300000001</v>
      </c>
      <c r="G3916">
        <v>28.542164</v>
      </c>
      <c r="H3916" t="s">
        <v>419</v>
      </c>
      <c r="I3916" t="s">
        <v>19</v>
      </c>
      <c r="J3916" t="s">
        <v>57</v>
      </c>
      <c r="K3916" t="s">
        <v>57</v>
      </c>
      <c r="L3916" t="s">
        <v>57</v>
      </c>
      <c r="M3916" t="s">
        <v>57</v>
      </c>
      <c r="N3916">
        <v>1</v>
      </c>
      <c r="O3916">
        <v>14</v>
      </c>
      <c r="P3916">
        <v>200</v>
      </c>
      <c r="Q3916">
        <v>2.7</v>
      </c>
      <c r="R3916">
        <v>2018</v>
      </c>
      <c r="S3916">
        <v>2</v>
      </c>
      <c r="T3916">
        <v>18</v>
      </c>
      <c r="U3916" s="1">
        <v>43149</v>
      </c>
      <c r="V3916" s="5">
        <f>Main[[#This Row],[Average_Cost_for_two]] * VLOOKUP(Main[[#This Row],[Currency]],'Currency'!A:B,2,FALSE)</f>
        <v>2.4</v>
      </c>
      <c r="W3916" s="5" t="str">
        <f>IF(Main[[#This Row],[Avg_Cost_USD]]&lt;10,"Low",
IF(Main[[#This Row],[Avg_Cost_USD]]&lt;=30,"Medium","High"))</f>
        <v>Low</v>
      </c>
    </row>
    <row r="3917" spans="1:23" x14ac:dyDescent="0.3">
      <c r="A3917">
        <v>306816</v>
      </c>
      <c r="B3917" t="s">
        <v>4448</v>
      </c>
      <c r="C3917">
        <v>1</v>
      </c>
      <c r="D3917" t="s">
        <v>54</v>
      </c>
      <c r="E3917" t="s">
        <v>101</v>
      </c>
      <c r="F3917">
        <v>77.141640499999994</v>
      </c>
      <c r="G3917">
        <v>28.711993400000001</v>
      </c>
      <c r="H3917" t="s">
        <v>508</v>
      </c>
      <c r="I3917" t="s">
        <v>19</v>
      </c>
      <c r="J3917" t="s">
        <v>57</v>
      </c>
      <c r="K3917" t="s">
        <v>57</v>
      </c>
      <c r="L3917" t="s">
        <v>57</v>
      </c>
      <c r="M3917" t="s">
        <v>57</v>
      </c>
      <c r="N3917">
        <v>1</v>
      </c>
      <c r="O3917">
        <v>12</v>
      </c>
      <c r="P3917">
        <v>200</v>
      </c>
      <c r="Q3917">
        <v>3.1</v>
      </c>
      <c r="R3917">
        <v>2018</v>
      </c>
      <c r="S3917">
        <v>2</v>
      </c>
      <c r="T3917">
        <v>23</v>
      </c>
      <c r="U3917" s="1">
        <v>43154</v>
      </c>
      <c r="V3917" s="5">
        <f>Main[[#This Row],[Average_Cost_for_two]] * VLOOKUP(Main[[#This Row],[Currency]],'Currency'!A:B,2,FALSE)</f>
        <v>2.4</v>
      </c>
      <c r="W3917" s="5" t="str">
        <f>IF(Main[[#This Row],[Avg_Cost_USD]]&lt;10,"Low",
IF(Main[[#This Row],[Avg_Cost_USD]]&lt;=30,"Medium","High"))</f>
        <v>Low</v>
      </c>
    </row>
    <row r="3918" spans="1:23" x14ac:dyDescent="0.3">
      <c r="A3918">
        <v>6230</v>
      </c>
      <c r="B3918" t="s">
        <v>3596</v>
      </c>
      <c r="C3918">
        <v>1</v>
      </c>
      <c r="D3918" t="s">
        <v>54</v>
      </c>
      <c r="E3918" t="s">
        <v>532</v>
      </c>
      <c r="F3918">
        <v>77.283918</v>
      </c>
      <c r="G3918">
        <v>28.683429700000001</v>
      </c>
      <c r="H3918" t="s">
        <v>298</v>
      </c>
      <c r="I3918" t="s">
        <v>19</v>
      </c>
      <c r="J3918" t="s">
        <v>57</v>
      </c>
      <c r="K3918" t="s">
        <v>57</v>
      </c>
      <c r="L3918" t="s">
        <v>57</v>
      </c>
      <c r="M3918" t="s">
        <v>57</v>
      </c>
      <c r="N3918">
        <v>1</v>
      </c>
      <c r="O3918">
        <v>3</v>
      </c>
      <c r="P3918">
        <v>200</v>
      </c>
      <c r="Q3918">
        <v>1</v>
      </c>
      <c r="R3918">
        <v>2015</v>
      </c>
      <c r="S3918">
        <v>2</v>
      </c>
      <c r="T3918">
        <v>28</v>
      </c>
      <c r="U3918" s="1">
        <v>42063</v>
      </c>
      <c r="V3918" s="5">
        <f>Main[[#This Row],[Average_Cost_for_two]] * VLOOKUP(Main[[#This Row],[Currency]],'Currency'!A:B,2,FALSE)</f>
        <v>2.4</v>
      </c>
      <c r="W3918" s="5" t="str">
        <f>IF(Main[[#This Row],[Avg_Cost_USD]]&lt;10,"Low",
IF(Main[[#This Row],[Avg_Cost_USD]]&lt;=30,"Medium","High"))</f>
        <v>Low</v>
      </c>
    </row>
    <row r="3919" spans="1:23" x14ac:dyDescent="0.3">
      <c r="A3919">
        <v>18337490</v>
      </c>
      <c r="B3919" t="s">
        <v>4449</v>
      </c>
      <c r="C3919">
        <v>1</v>
      </c>
      <c r="D3919" t="s">
        <v>54</v>
      </c>
      <c r="E3919" t="s">
        <v>1185</v>
      </c>
      <c r="F3919">
        <v>77.201193599999996</v>
      </c>
      <c r="G3919">
        <v>28.691896400000001</v>
      </c>
      <c r="H3919" t="s">
        <v>315</v>
      </c>
      <c r="I3919" t="s">
        <v>19</v>
      </c>
      <c r="J3919" t="s">
        <v>57</v>
      </c>
      <c r="K3919" t="s">
        <v>61</v>
      </c>
      <c r="L3919" t="s">
        <v>57</v>
      </c>
      <c r="M3919" t="s">
        <v>57</v>
      </c>
      <c r="N3919">
        <v>1</v>
      </c>
      <c r="O3919">
        <v>12</v>
      </c>
      <c r="P3919">
        <v>200</v>
      </c>
      <c r="Q3919">
        <v>3.3</v>
      </c>
      <c r="R3919">
        <v>2017</v>
      </c>
      <c r="S3919">
        <v>2</v>
      </c>
      <c r="T3919">
        <v>3</v>
      </c>
      <c r="U3919" s="1">
        <v>42769</v>
      </c>
      <c r="V3919" s="5">
        <f>Main[[#This Row],[Average_Cost_for_two]] * VLOOKUP(Main[[#This Row],[Currency]],'Currency'!A:B,2,FALSE)</f>
        <v>2.4</v>
      </c>
      <c r="W3919" s="5" t="str">
        <f>IF(Main[[#This Row],[Avg_Cost_USD]]&lt;10,"Low",
IF(Main[[#This Row],[Avg_Cost_USD]]&lt;=30,"Medium","High"))</f>
        <v>Low</v>
      </c>
    </row>
    <row r="3920" spans="1:23" x14ac:dyDescent="0.3">
      <c r="A3920">
        <v>4631</v>
      </c>
      <c r="B3920" t="s">
        <v>4450</v>
      </c>
      <c r="C3920">
        <v>1</v>
      </c>
      <c r="D3920" t="s">
        <v>54</v>
      </c>
      <c r="E3920" t="s">
        <v>4451</v>
      </c>
      <c r="F3920">
        <v>77.225521999999998</v>
      </c>
      <c r="G3920">
        <v>28.617101900000002</v>
      </c>
      <c r="H3920" t="s">
        <v>4452</v>
      </c>
      <c r="I3920" t="s">
        <v>19</v>
      </c>
      <c r="J3920" t="s">
        <v>57</v>
      </c>
      <c r="K3920" t="s">
        <v>57</v>
      </c>
      <c r="L3920" t="s">
        <v>57</v>
      </c>
      <c r="M3920" t="s">
        <v>57</v>
      </c>
      <c r="N3920">
        <v>1</v>
      </c>
      <c r="O3920">
        <v>3010</v>
      </c>
      <c r="P3920">
        <v>200</v>
      </c>
      <c r="Q3920">
        <v>4.2</v>
      </c>
      <c r="R3920">
        <v>2018</v>
      </c>
      <c r="S3920">
        <v>1</v>
      </c>
      <c r="T3920">
        <v>19</v>
      </c>
      <c r="U3920" s="1">
        <v>43119</v>
      </c>
      <c r="V3920" s="5">
        <f>Main[[#This Row],[Average_Cost_for_two]] * VLOOKUP(Main[[#This Row],[Currency]],'Currency'!A:B,2,FALSE)</f>
        <v>2.4</v>
      </c>
      <c r="W3920" s="5" t="str">
        <f>IF(Main[[#This Row],[Avg_Cost_USD]]&lt;10,"Low",
IF(Main[[#This Row],[Avg_Cost_USD]]&lt;=30,"Medium","High"))</f>
        <v>Low</v>
      </c>
    </row>
    <row r="3921" spans="1:23" x14ac:dyDescent="0.3">
      <c r="A3921">
        <v>18427205</v>
      </c>
      <c r="B3921" t="s">
        <v>4453</v>
      </c>
      <c r="C3921">
        <v>1</v>
      </c>
      <c r="D3921" t="s">
        <v>54</v>
      </c>
      <c r="E3921" t="s">
        <v>124</v>
      </c>
      <c r="F3921">
        <v>77.2036655</v>
      </c>
      <c r="G3921">
        <v>28.541794299999999</v>
      </c>
      <c r="H3921" t="s">
        <v>315</v>
      </c>
      <c r="I3921" t="s">
        <v>19</v>
      </c>
      <c r="J3921" t="s">
        <v>57</v>
      </c>
      <c r="K3921" t="s">
        <v>57</v>
      </c>
      <c r="L3921" t="s">
        <v>57</v>
      </c>
      <c r="M3921" t="s">
        <v>57</v>
      </c>
      <c r="N3921">
        <v>1</v>
      </c>
      <c r="O3921">
        <v>1</v>
      </c>
      <c r="P3921">
        <v>200</v>
      </c>
      <c r="Q3921">
        <v>1</v>
      </c>
      <c r="R3921">
        <v>2011</v>
      </c>
      <c r="S3921">
        <v>1</v>
      </c>
      <c r="T3921">
        <v>8</v>
      </c>
      <c r="U3921" s="1">
        <v>40551</v>
      </c>
      <c r="V3921" s="5">
        <f>Main[[#This Row],[Average_Cost_for_two]] * VLOOKUP(Main[[#This Row],[Currency]],'Currency'!A:B,2,FALSE)</f>
        <v>2.4</v>
      </c>
      <c r="W3921" s="5" t="str">
        <f>IF(Main[[#This Row],[Avg_Cost_USD]]&lt;10,"Low",
IF(Main[[#This Row],[Avg_Cost_USD]]&lt;=30,"Medium","High"))</f>
        <v>Low</v>
      </c>
    </row>
    <row r="3922" spans="1:23" x14ac:dyDescent="0.3">
      <c r="A3922">
        <v>303586</v>
      </c>
      <c r="B3922" t="s">
        <v>4337</v>
      </c>
      <c r="C3922">
        <v>1</v>
      </c>
      <c r="D3922" t="s">
        <v>54</v>
      </c>
      <c r="E3922" t="s">
        <v>171</v>
      </c>
      <c r="F3922">
        <v>77.305687599999999</v>
      </c>
      <c r="G3922">
        <v>28.6362503</v>
      </c>
      <c r="H3922" t="s">
        <v>424</v>
      </c>
      <c r="I3922" t="s">
        <v>19</v>
      </c>
      <c r="J3922" t="s">
        <v>57</v>
      </c>
      <c r="K3922" t="s">
        <v>61</v>
      </c>
      <c r="L3922" t="s">
        <v>57</v>
      </c>
      <c r="M3922" t="s">
        <v>57</v>
      </c>
      <c r="N3922">
        <v>1</v>
      </c>
      <c r="O3922">
        <v>137</v>
      </c>
      <c r="P3922">
        <v>200</v>
      </c>
      <c r="Q3922">
        <v>3.2</v>
      </c>
      <c r="R3922">
        <v>2016</v>
      </c>
      <c r="S3922">
        <v>1</v>
      </c>
      <c r="T3922">
        <v>20</v>
      </c>
      <c r="U3922" s="1">
        <v>42389</v>
      </c>
      <c r="V3922" s="5">
        <f>Main[[#This Row],[Average_Cost_for_two]] * VLOOKUP(Main[[#This Row],[Currency]],'Currency'!A:B,2,FALSE)</f>
        <v>2.4</v>
      </c>
      <c r="W3922" s="5" t="str">
        <f>IF(Main[[#This Row],[Avg_Cost_USD]]&lt;10,"Low",
IF(Main[[#This Row],[Avg_Cost_USD]]&lt;=30,"Medium","High"))</f>
        <v>Low</v>
      </c>
    </row>
    <row r="3923" spans="1:23" x14ac:dyDescent="0.3">
      <c r="A3923">
        <v>18358682</v>
      </c>
      <c r="B3923" t="s">
        <v>4454</v>
      </c>
      <c r="C3923">
        <v>1</v>
      </c>
      <c r="D3923" t="s">
        <v>54</v>
      </c>
      <c r="E3923" t="s">
        <v>1567</v>
      </c>
      <c r="F3923">
        <v>77.286285800000002</v>
      </c>
      <c r="G3923">
        <v>28.5398301</v>
      </c>
      <c r="H3923" t="s">
        <v>660</v>
      </c>
      <c r="I3923" t="s">
        <v>19</v>
      </c>
      <c r="J3923" t="s">
        <v>57</v>
      </c>
      <c r="K3923" t="s">
        <v>57</v>
      </c>
      <c r="L3923" t="s">
        <v>57</v>
      </c>
      <c r="M3923" t="s">
        <v>57</v>
      </c>
      <c r="N3923">
        <v>1</v>
      </c>
      <c r="O3923">
        <v>15</v>
      </c>
      <c r="P3923">
        <v>200</v>
      </c>
      <c r="Q3923">
        <v>3</v>
      </c>
      <c r="R3923">
        <v>2018</v>
      </c>
      <c r="S3923">
        <v>1</v>
      </c>
      <c r="T3923">
        <v>11</v>
      </c>
      <c r="U3923" s="1">
        <v>43111</v>
      </c>
      <c r="V3923" s="5">
        <f>Main[[#This Row],[Average_Cost_for_two]] * VLOOKUP(Main[[#This Row],[Currency]],'Currency'!A:B,2,FALSE)</f>
        <v>2.4</v>
      </c>
      <c r="W3923" s="5" t="str">
        <f>IF(Main[[#This Row],[Avg_Cost_USD]]&lt;10,"Low",
IF(Main[[#This Row],[Avg_Cost_USD]]&lt;=30,"Medium","High"))</f>
        <v>Low</v>
      </c>
    </row>
    <row r="3924" spans="1:23" x14ac:dyDescent="0.3">
      <c r="A3924">
        <v>18354985</v>
      </c>
      <c r="B3924" t="s">
        <v>725</v>
      </c>
      <c r="C3924">
        <v>1</v>
      </c>
      <c r="D3924" t="s">
        <v>54</v>
      </c>
      <c r="E3924" t="s">
        <v>220</v>
      </c>
      <c r="F3924">
        <v>77.181182300000003</v>
      </c>
      <c r="G3924">
        <v>28.548978200000001</v>
      </c>
      <c r="H3924" t="s">
        <v>430</v>
      </c>
      <c r="I3924" t="s">
        <v>19</v>
      </c>
      <c r="J3924" t="s">
        <v>57</v>
      </c>
      <c r="K3924" t="s">
        <v>57</v>
      </c>
      <c r="L3924" t="s">
        <v>57</v>
      </c>
      <c r="M3924" t="s">
        <v>57</v>
      </c>
      <c r="N3924">
        <v>1</v>
      </c>
      <c r="O3924">
        <v>1</v>
      </c>
      <c r="P3924">
        <v>200</v>
      </c>
      <c r="Q3924">
        <v>1</v>
      </c>
      <c r="R3924">
        <v>2014</v>
      </c>
      <c r="S3924">
        <v>1</v>
      </c>
      <c r="T3924">
        <v>21</v>
      </c>
      <c r="U3924" s="1">
        <v>41660</v>
      </c>
      <c r="V3924" s="5">
        <f>Main[[#This Row],[Average_Cost_for_two]] * VLOOKUP(Main[[#This Row],[Currency]],'Currency'!A:B,2,FALSE)</f>
        <v>2.4</v>
      </c>
      <c r="W3924" s="5" t="str">
        <f>IF(Main[[#This Row],[Avg_Cost_USD]]&lt;10,"Low",
IF(Main[[#This Row],[Avg_Cost_USD]]&lt;=30,"Medium","High"))</f>
        <v>Low</v>
      </c>
    </row>
    <row r="3925" spans="1:23" x14ac:dyDescent="0.3">
      <c r="A3925">
        <v>309238</v>
      </c>
      <c r="B3925" t="s">
        <v>4455</v>
      </c>
      <c r="C3925">
        <v>1</v>
      </c>
      <c r="D3925" t="s">
        <v>54</v>
      </c>
      <c r="E3925" t="s">
        <v>926</v>
      </c>
      <c r="F3925">
        <v>77.258105729999997</v>
      </c>
      <c r="G3925">
        <v>28.54024549</v>
      </c>
      <c r="H3925" t="s">
        <v>426</v>
      </c>
      <c r="I3925" t="s">
        <v>19</v>
      </c>
      <c r="J3925" t="s">
        <v>57</v>
      </c>
      <c r="K3925" t="s">
        <v>57</v>
      </c>
      <c r="L3925" t="s">
        <v>57</v>
      </c>
      <c r="M3925" t="s">
        <v>57</v>
      </c>
      <c r="N3925">
        <v>1</v>
      </c>
      <c r="O3925">
        <v>100</v>
      </c>
      <c r="P3925">
        <v>200</v>
      </c>
      <c r="Q3925">
        <v>3.1</v>
      </c>
      <c r="R3925">
        <v>2015</v>
      </c>
      <c r="S3925">
        <v>1</v>
      </c>
      <c r="T3925">
        <v>21</v>
      </c>
      <c r="U3925" s="1">
        <v>42025</v>
      </c>
      <c r="V3925" s="5">
        <f>Main[[#This Row],[Average_Cost_for_two]] * VLOOKUP(Main[[#This Row],[Currency]],'Currency'!A:B,2,FALSE)</f>
        <v>2.4</v>
      </c>
      <c r="W3925" s="5" t="str">
        <f>IF(Main[[#This Row],[Avg_Cost_USD]]&lt;10,"Low",
IF(Main[[#This Row],[Avg_Cost_USD]]&lt;=30,"Medium","High"))</f>
        <v>Low</v>
      </c>
    </row>
    <row r="3926" spans="1:23" x14ac:dyDescent="0.3">
      <c r="A3926">
        <v>18377630</v>
      </c>
      <c r="B3926" t="s">
        <v>4311</v>
      </c>
      <c r="C3926">
        <v>1</v>
      </c>
      <c r="D3926" t="s">
        <v>54</v>
      </c>
      <c r="E3926" t="s">
        <v>396</v>
      </c>
      <c r="F3926">
        <v>77.208314799999997</v>
      </c>
      <c r="G3926">
        <v>28.679521000000001</v>
      </c>
      <c r="H3926" t="s">
        <v>430</v>
      </c>
      <c r="I3926" t="s">
        <v>19</v>
      </c>
      <c r="J3926" t="s">
        <v>57</v>
      </c>
      <c r="K3926" t="s">
        <v>61</v>
      </c>
      <c r="L3926" t="s">
        <v>57</v>
      </c>
      <c r="M3926" t="s">
        <v>57</v>
      </c>
      <c r="N3926">
        <v>1</v>
      </c>
      <c r="O3926">
        <v>20</v>
      </c>
      <c r="P3926">
        <v>200</v>
      </c>
      <c r="Q3926">
        <v>3.7</v>
      </c>
      <c r="R3926">
        <v>2014</v>
      </c>
      <c r="S3926">
        <v>1</v>
      </c>
      <c r="T3926">
        <v>18</v>
      </c>
      <c r="U3926" s="1">
        <v>41657</v>
      </c>
      <c r="V3926" s="5">
        <f>Main[[#This Row],[Average_Cost_for_two]] * VLOOKUP(Main[[#This Row],[Currency]],'Currency'!A:B,2,FALSE)</f>
        <v>2.4</v>
      </c>
      <c r="W3926" s="5" t="str">
        <f>IF(Main[[#This Row],[Avg_Cost_USD]]&lt;10,"Low",
IF(Main[[#This Row],[Avg_Cost_USD]]&lt;=30,"Medium","High"))</f>
        <v>Low</v>
      </c>
    </row>
    <row r="3927" spans="1:23" x14ac:dyDescent="0.3">
      <c r="A3927">
        <v>302972</v>
      </c>
      <c r="B3927" t="s">
        <v>4456</v>
      </c>
      <c r="C3927">
        <v>1</v>
      </c>
      <c r="D3927" t="s">
        <v>54</v>
      </c>
      <c r="E3927" t="s">
        <v>396</v>
      </c>
      <c r="F3927">
        <v>77.206068999999999</v>
      </c>
      <c r="G3927">
        <v>28.677873200000001</v>
      </c>
      <c r="H3927" t="s">
        <v>424</v>
      </c>
      <c r="I3927" t="s">
        <v>19</v>
      </c>
      <c r="J3927" t="s">
        <v>57</v>
      </c>
      <c r="K3927" t="s">
        <v>57</v>
      </c>
      <c r="L3927" t="s">
        <v>57</v>
      </c>
      <c r="M3927" t="s">
        <v>57</v>
      </c>
      <c r="N3927">
        <v>1</v>
      </c>
      <c r="O3927">
        <v>150</v>
      </c>
      <c r="P3927">
        <v>200</v>
      </c>
      <c r="Q3927">
        <v>3.9</v>
      </c>
      <c r="R3927">
        <v>2016</v>
      </c>
      <c r="S3927">
        <v>1</v>
      </c>
      <c r="T3927">
        <v>15</v>
      </c>
      <c r="U3927" s="1">
        <v>42384</v>
      </c>
      <c r="V3927" s="5">
        <f>Main[[#This Row],[Average_Cost_for_two]] * VLOOKUP(Main[[#This Row],[Currency]],'Currency'!A:B,2,FALSE)</f>
        <v>2.4</v>
      </c>
      <c r="W3927" s="5" t="str">
        <f>IF(Main[[#This Row],[Avg_Cost_USD]]&lt;10,"Low",
IF(Main[[#This Row],[Avg_Cost_USD]]&lt;=30,"Medium","High"))</f>
        <v>Low</v>
      </c>
    </row>
    <row r="3928" spans="1:23" x14ac:dyDescent="0.3">
      <c r="A3928">
        <v>18486915</v>
      </c>
      <c r="B3928" t="s">
        <v>4457</v>
      </c>
      <c r="C3928">
        <v>1</v>
      </c>
      <c r="D3928" t="s">
        <v>54</v>
      </c>
      <c r="E3928" t="s">
        <v>1482</v>
      </c>
      <c r="F3928">
        <v>0</v>
      </c>
      <c r="G3928">
        <v>0</v>
      </c>
      <c r="H3928" t="s">
        <v>4458</v>
      </c>
      <c r="I3928" t="s">
        <v>19</v>
      </c>
      <c r="J3928" t="s">
        <v>57</v>
      </c>
      <c r="K3928" t="s">
        <v>57</v>
      </c>
      <c r="L3928" t="s">
        <v>57</v>
      </c>
      <c r="M3928" t="s">
        <v>57</v>
      </c>
      <c r="N3928">
        <v>1</v>
      </c>
      <c r="O3928">
        <v>11</v>
      </c>
      <c r="P3928">
        <v>200</v>
      </c>
      <c r="Q3928">
        <v>3.3</v>
      </c>
      <c r="R3928">
        <v>2014</v>
      </c>
      <c r="S3928">
        <v>1</v>
      </c>
      <c r="T3928">
        <v>28</v>
      </c>
      <c r="U3928" s="1">
        <v>41667</v>
      </c>
      <c r="V3928" s="5">
        <f>Main[[#This Row],[Average_Cost_for_two]] * VLOOKUP(Main[[#This Row],[Currency]],'Currency'!A:B,2,FALSE)</f>
        <v>2.4</v>
      </c>
      <c r="W3928" s="5" t="str">
        <f>IF(Main[[#This Row],[Avg_Cost_USD]]&lt;10,"Low",
IF(Main[[#This Row],[Avg_Cost_USD]]&lt;=30,"Medium","High"))</f>
        <v>Low</v>
      </c>
    </row>
    <row r="3929" spans="1:23" x14ac:dyDescent="0.3">
      <c r="A3929">
        <v>300934</v>
      </c>
      <c r="B3929" t="s">
        <v>4459</v>
      </c>
      <c r="C3929">
        <v>1</v>
      </c>
      <c r="D3929" t="s">
        <v>54</v>
      </c>
      <c r="E3929" t="s">
        <v>1972</v>
      </c>
      <c r="F3929">
        <v>77.190706399999996</v>
      </c>
      <c r="G3929">
        <v>28.705957699999999</v>
      </c>
      <c r="H3929" t="s">
        <v>419</v>
      </c>
      <c r="I3929" t="s">
        <v>19</v>
      </c>
      <c r="J3929" t="s">
        <v>57</v>
      </c>
      <c r="K3929" t="s">
        <v>57</v>
      </c>
      <c r="L3929" t="s">
        <v>57</v>
      </c>
      <c r="M3929" t="s">
        <v>57</v>
      </c>
      <c r="N3929">
        <v>1</v>
      </c>
      <c r="O3929">
        <v>16</v>
      </c>
      <c r="P3929">
        <v>200</v>
      </c>
      <c r="Q3929">
        <v>3.2</v>
      </c>
      <c r="R3929">
        <v>2011</v>
      </c>
      <c r="S3929">
        <v>1</v>
      </c>
      <c r="T3929">
        <v>23</v>
      </c>
      <c r="U3929" s="1">
        <v>40566</v>
      </c>
      <c r="V3929" s="5">
        <f>Main[[#This Row],[Average_Cost_for_two]] * VLOOKUP(Main[[#This Row],[Currency]],'Currency'!A:B,2,FALSE)</f>
        <v>2.4</v>
      </c>
      <c r="W3929" s="5" t="str">
        <f>IF(Main[[#This Row],[Avg_Cost_USD]]&lt;10,"Low",
IF(Main[[#This Row],[Avg_Cost_USD]]&lt;=30,"Medium","High"))</f>
        <v>Low</v>
      </c>
    </row>
    <row r="3930" spans="1:23" x14ac:dyDescent="0.3">
      <c r="A3930">
        <v>300791</v>
      </c>
      <c r="B3930" t="s">
        <v>4460</v>
      </c>
      <c r="C3930">
        <v>1</v>
      </c>
      <c r="D3930" t="s">
        <v>54</v>
      </c>
      <c r="E3930" t="s">
        <v>66</v>
      </c>
      <c r="F3930">
        <v>77.215546099999997</v>
      </c>
      <c r="G3930">
        <v>28.711155600000001</v>
      </c>
      <c r="H3930" t="s">
        <v>315</v>
      </c>
      <c r="I3930" t="s">
        <v>19</v>
      </c>
      <c r="J3930" t="s">
        <v>57</v>
      </c>
      <c r="K3930" t="s">
        <v>57</v>
      </c>
      <c r="L3930" t="s">
        <v>57</v>
      </c>
      <c r="M3930" t="s">
        <v>57</v>
      </c>
      <c r="N3930">
        <v>1</v>
      </c>
      <c r="O3930">
        <v>1</v>
      </c>
      <c r="P3930">
        <v>200</v>
      </c>
      <c r="Q3930">
        <v>1</v>
      </c>
      <c r="R3930">
        <v>2013</v>
      </c>
      <c r="S3930">
        <v>1</v>
      </c>
      <c r="T3930">
        <v>1</v>
      </c>
      <c r="U3930" s="1">
        <v>41275</v>
      </c>
      <c r="V3930" s="5">
        <f>Main[[#This Row],[Average_Cost_for_two]] * VLOOKUP(Main[[#This Row],[Currency]],'Currency'!A:B,2,FALSE)</f>
        <v>2.4</v>
      </c>
      <c r="W3930" s="5" t="str">
        <f>IF(Main[[#This Row],[Avg_Cost_USD]]&lt;10,"Low",
IF(Main[[#This Row],[Avg_Cost_USD]]&lt;=30,"Medium","High"))</f>
        <v>Low</v>
      </c>
    </row>
    <row r="3931" spans="1:23" x14ac:dyDescent="0.3">
      <c r="A3931">
        <v>312153</v>
      </c>
      <c r="B3931" t="s">
        <v>2629</v>
      </c>
      <c r="C3931">
        <v>1</v>
      </c>
      <c r="D3931" t="s">
        <v>54</v>
      </c>
      <c r="E3931" t="s">
        <v>73</v>
      </c>
      <c r="F3931">
        <v>77.081910500000006</v>
      </c>
      <c r="G3931">
        <v>28.6003471</v>
      </c>
      <c r="H3931" t="s">
        <v>335</v>
      </c>
      <c r="I3931" t="s">
        <v>19</v>
      </c>
      <c r="J3931" t="s">
        <v>57</v>
      </c>
      <c r="K3931" t="s">
        <v>57</v>
      </c>
      <c r="L3931" t="s">
        <v>57</v>
      </c>
      <c r="M3931" t="s">
        <v>57</v>
      </c>
      <c r="N3931">
        <v>1</v>
      </c>
      <c r="O3931">
        <v>2</v>
      </c>
      <c r="P3931">
        <v>200</v>
      </c>
      <c r="Q3931">
        <v>1</v>
      </c>
      <c r="R3931">
        <v>2016</v>
      </c>
      <c r="S3931">
        <v>1</v>
      </c>
      <c r="T3931">
        <v>20</v>
      </c>
      <c r="U3931" s="1">
        <v>42389</v>
      </c>
      <c r="V3931" s="5">
        <f>Main[[#This Row],[Average_Cost_for_two]] * VLOOKUP(Main[[#This Row],[Currency]],'Currency'!A:B,2,FALSE)</f>
        <v>2.4</v>
      </c>
      <c r="W3931" s="5" t="str">
        <f>IF(Main[[#This Row],[Avg_Cost_USD]]&lt;10,"Low",
IF(Main[[#This Row],[Avg_Cost_USD]]&lt;=30,"Medium","High"))</f>
        <v>Low</v>
      </c>
    </row>
    <row r="3932" spans="1:23" x14ac:dyDescent="0.3">
      <c r="A3932">
        <v>18238757</v>
      </c>
      <c r="B3932" t="s">
        <v>4461</v>
      </c>
      <c r="C3932">
        <v>1</v>
      </c>
      <c r="D3932" t="s">
        <v>54</v>
      </c>
      <c r="E3932" t="s">
        <v>460</v>
      </c>
      <c r="F3932">
        <v>77.202817100000004</v>
      </c>
      <c r="G3932">
        <v>28.520377799999999</v>
      </c>
      <c r="H3932" t="s">
        <v>511</v>
      </c>
      <c r="I3932" t="s">
        <v>19</v>
      </c>
      <c r="J3932" t="s">
        <v>57</v>
      </c>
      <c r="K3932" t="s">
        <v>57</v>
      </c>
      <c r="L3932" t="s">
        <v>57</v>
      </c>
      <c r="M3932" t="s">
        <v>57</v>
      </c>
      <c r="N3932">
        <v>1</v>
      </c>
      <c r="O3932">
        <v>36</v>
      </c>
      <c r="P3932">
        <v>200</v>
      </c>
      <c r="Q3932">
        <v>3.7</v>
      </c>
      <c r="R3932">
        <v>2014</v>
      </c>
      <c r="S3932">
        <v>1</v>
      </c>
      <c r="T3932">
        <v>5</v>
      </c>
      <c r="U3932" s="1">
        <v>41644</v>
      </c>
      <c r="V3932" s="5">
        <f>Main[[#This Row],[Average_Cost_for_two]] * VLOOKUP(Main[[#This Row],[Currency]],'Currency'!A:B,2,FALSE)</f>
        <v>2.4</v>
      </c>
      <c r="W3932" s="5" t="str">
        <f>IF(Main[[#This Row],[Avg_Cost_USD]]&lt;10,"Low",
IF(Main[[#This Row],[Avg_Cost_USD]]&lt;=30,"Medium","High"))</f>
        <v>Low</v>
      </c>
    </row>
    <row r="3933" spans="1:23" x14ac:dyDescent="0.3">
      <c r="A3933">
        <v>18435320</v>
      </c>
      <c r="B3933" t="s">
        <v>4462</v>
      </c>
      <c r="C3933">
        <v>1</v>
      </c>
      <c r="D3933" t="s">
        <v>54</v>
      </c>
      <c r="E3933" t="s">
        <v>532</v>
      </c>
      <c r="F3933">
        <v>77.283991900000004</v>
      </c>
      <c r="G3933">
        <v>28.683210500000001</v>
      </c>
      <c r="H3933" t="s">
        <v>335</v>
      </c>
      <c r="I3933" t="s">
        <v>19</v>
      </c>
      <c r="J3933" t="s">
        <v>57</v>
      </c>
      <c r="K3933" t="s">
        <v>57</v>
      </c>
      <c r="L3933" t="s">
        <v>57</v>
      </c>
      <c r="M3933" t="s">
        <v>57</v>
      </c>
      <c r="N3933">
        <v>1</v>
      </c>
      <c r="O3933">
        <v>1</v>
      </c>
      <c r="P3933">
        <v>200</v>
      </c>
      <c r="Q3933">
        <v>1</v>
      </c>
      <c r="R3933">
        <v>2011</v>
      </c>
      <c r="S3933">
        <v>1</v>
      </c>
      <c r="T3933">
        <v>9</v>
      </c>
      <c r="U3933" s="1">
        <v>40552</v>
      </c>
      <c r="V3933" s="5">
        <f>Main[[#This Row],[Average_Cost_for_two]] * VLOOKUP(Main[[#This Row],[Currency]],'Currency'!A:B,2,FALSE)</f>
        <v>2.4</v>
      </c>
      <c r="W3933" s="5" t="str">
        <f>IF(Main[[#This Row],[Avg_Cost_USD]]&lt;10,"Low",
IF(Main[[#This Row],[Avg_Cost_USD]]&lt;=30,"Medium","High"))</f>
        <v>Low</v>
      </c>
    </row>
    <row r="3934" spans="1:23" x14ac:dyDescent="0.3">
      <c r="A3934">
        <v>18383610</v>
      </c>
      <c r="B3934" t="s">
        <v>4463</v>
      </c>
      <c r="C3934">
        <v>1</v>
      </c>
      <c r="D3934" t="s">
        <v>54</v>
      </c>
      <c r="E3934" t="s">
        <v>164</v>
      </c>
      <c r="F3934">
        <v>77.168359600000002</v>
      </c>
      <c r="G3934">
        <v>28.706668199999999</v>
      </c>
      <c r="H3934" t="s">
        <v>477</v>
      </c>
      <c r="I3934" t="s">
        <v>19</v>
      </c>
      <c r="J3934" t="s">
        <v>57</v>
      </c>
      <c r="K3934" t="s">
        <v>57</v>
      </c>
      <c r="L3934" t="s">
        <v>57</v>
      </c>
      <c r="M3934" t="s">
        <v>57</v>
      </c>
      <c r="N3934">
        <v>1</v>
      </c>
      <c r="O3934">
        <v>9</v>
      </c>
      <c r="P3934">
        <v>200</v>
      </c>
      <c r="Q3934">
        <v>3.2</v>
      </c>
      <c r="R3934">
        <v>2011</v>
      </c>
      <c r="S3934">
        <v>1</v>
      </c>
      <c r="T3934">
        <v>27</v>
      </c>
      <c r="U3934" s="1">
        <v>40570</v>
      </c>
      <c r="V3934" s="5">
        <f>Main[[#This Row],[Average_Cost_for_two]] * VLOOKUP(Main[[#This Row],[Currency]],'Currency'!A:B,2,FALSE)</f>
        <v>2.4</v>
      </c>
      <c r="W3934" s="5" t="str">
        <f>IF(Main[[#This Row],[Avg_Cost_USD]]&lt;10,"Low",
IF(Main[[#This Row],[Avg_Cost_USD]]&lt;=30,"Medium","High"))</f>
        <v>Low</v>
      </c>
    </row>
    <row r="3935" spans="1:23" x14ac:dyDescent="0.3">
      <c r="A3935">
        <v>301487</v>
      </c>
      <c r="B3935" t="s">
        <v>740</v>
      </c>
      <c r="C3935">
        <v>1</v>
      </c>
      <c r="D3935" t="s">
        <v>54</v>
      </c>
      <c r="E3935" t="s">
        <v>164</v>
      </c>
      <c r="F3935">
        <v>77.161968299999998</v>
      </c>
      <c r="G3935">
        <v>28.703620000000001</v>
      </c>
      <c r="H3935" t="s">
        <v>342</v>
      </c>
      <c r="I3935" t="s">
        <v>19</v>
      </c>
      <c r="J3935" t="s">
        <v>57</v>
      </c>
      <c r="K3935" t="s">
        <v>57</v>
      </c>
      <c r="L3935" t="s">
        <v>57</v>
      </c>
      <c r="M3935" t="s">
        <v>57</v>
      </c>
      <c r="N3935">
        <v>1</v>
      </c>
      <c r="O3935">
        <v>10</v>
      </c>
      <c r="P3935">
        <v>200</v>
      </c>
      <c r="Q3935">
        <v>3.1</v>
      </c>
      <c r="R3935">
        <v>2013</v>
      </c>
      <c r="S3935">
        <v>1</v>
      </c>
      <c r="T3935">
        <v>20</v>
      </c>
      <c r="U3935" s="1">
        <v>41294</v>
      </c>
      <c r="V3935" s="5">
        <f>Main[[#This Row],[Average_Cost_for_two]] * VLOOKUP(Main[[#This Row],[Currency]],'Currency'!A:B,2,FALSE)</f>
        <v>2.4</v>
      </c>
      <c r="W3935" s="5" t="str">
        <f>IF(Main[[#This Row],[Avg_Cost_USD]]&lt;10,"Low",
IF(Main[[#This Row],[Avg_Cost_USD]]&lt;=30,"Medium","High"))</f>
        <v>Low</v>
      </c>
    </row>
    <row r="3936" spans="1:23" x14ac:dyDescent="0.3">
      <c r="A3936">
        <v>18203187</v>
      </c>
      <c r="B3936" t="s">
        <v>3912</v>
      </c>
      <c r="C3936">
        <v>1</v>
      </c>
      <c r="D3936" t="s">
        <v>54</v>
      </c>
      <c r="E3936" t="s">
        <v>701</v>
      </c>
      <c r="F3936">
        <v>77.084917000000004</v>
      </c>
      <c r="G3936">
        <v>28.634366700000001</v>
      </c>
      <c r="H3936" t="s">
        <v>521</v>
      </c>
      <c r="I3936" t="s">
        <v>19</v>
      </c>
      <c r="J3936" t="s">
        <v>57</v>
      </c>
      <c r="K3936" t="s">
        <v>57</v>
      </c>
      <c r="L3936" t="s">
        <v>57</v>
      </c>
      <c r="M3936" t="s">
        <v>57</v>
      </c>
      <c r="N3936">
        <v>1</v>
      </c>
      <c r="O3936">
        <v>1</v>
      </c>
      <c r="P3936">
        <v>200</v>
      </c>
      <c r="Q3936">
        <v>1</v>
      </c>
      <c r="R3936">
        <v>2015</v>
      </c>
      <c r="S3936">
        <v>1</v>
      </c>
      <c r="T3936">
        <v>8</v>
      </c>
      <c r="U3936" s="1">
        <v>42012</v>
      </c>
      <c r="V3936" s="5">
        <f>Main[[#This Row],[Average_Cost_for_two]] * VLOOKUP(Main[[#This Row],[Currency]],'Currency'!A:B,2,FALSE)</f>
        <v>2.4</v>
      </c>
      <c r="W3936" s="5" t="str">
        <f>IF(Main[[#This Row],[Avg_Cost_USD]]&lt;10,"Low",
IF(Main[[#This Row],[Avg_Cost_USD]]&lt;=30,"Medium","High"))</f>
        <v>Low</v>
      </c>
    </row>
    <row r="3937" spans="1:23" x14ac:dyDescent="0.3">
      <c r="A3937">
        <v>18378036</v>
      </c>
      <c r="B3937" t="s">
        <v>4464</v>
      </c>
      <c r="C3937">
        <v>1</v>
      </c>
      <c r="D3937" t="s">
        <v>54</v>
      </c>
      <c r="E3937" t="s">
        <v>1245</v>
      </c>
      <c r="F3937">
        <v>77.286240699999993</v>
      </c>
      <c r="G3937">
        <v>28.6368753</v>
      </c>
      <c r="H3937" t="s">
        <v>1242</v>
      </c>
      <c r="I3937" t="s">
        <v>19</v>
      </c>
      <c r="J3937" t="s">
        <v>57</v>
      </c>
      <c r="K3937" t="s">
        <v>57</v>
      </c>
      <c r="L3937" t="s">
        <v>57</v>
      </c>
      <c r="M3937" t="s">
        <v>57</v>
      </c>
      <c r="N3937">
        <v>1</v>
      </c>
      <c r="O3937">
        <v>5</v>
      </c>
      <c r="P3937">
        <v>200</v>
      </c>
      <c r="Q3937">
        <v>2.9</v>
      </c>
      <c r="R3937">
        <v>2017</v>
      </c>
      <c r="S3937">
        <v>1</v>
      </c>
      <c r="T3937">
        <v>8</v>
      </c>
      <c r="U3937" s="1">
        <v>42743</v>
      </c>
      <c r="V3937" s="5">
        <f>Main[[#This Row],[Average_Cost_for_two]] * VLOOKUP(Main[[#This Row],[Currency]],'Currency'!A:B,2,FALSE)</f>
        <v>2.4</v>
      </c>
      <c r="W3937" s="5" t="str">
        <f>IF(Main[[#This Row],[Avg_Cost_USD]]&lt;10,"Low",
IF(Main[[#This Row],[Avg_Cost_USD]]&lt;=30,"Medium","High"))</f>
        <v>Low</v>
      </c>
    </row>
    <row r="3938" spans="1:23" x14ac:dyDescent="0.3">
      <c r="A3938">
        <v>18377895</v>
      </c>
      <c r="B3938" t="s">
        <v>4465</v>
      </c>
      <c r="C3938">
        <v>1</v>
      </c>
      <c r="D3938" t="s">
        <v>54</v>
      </c>
      <c r="E3938" t="s">
        <v>77</v>
      </c>
      <c r="F3938">
        <v>77.303324700000005</v>
      </c>
      <c r="G3938">
        <v>28.589156200000001</v>
      </c>
      <c r="H3938" t="s">
        <v>289</v>
      </c>
      <c r="I3938" t="s">
        <v>19</v>
      </c>
      <c r="J3938" t="s">
        <v>57</v>
      </c>
      <c r="K3938" t="s">
        <v>57</v>
      </c>
      <c r="L3938" t="s">
        <v>57</v>
      </c>
      <c r="M3938" t="s">
        <v>57</v>
      </c>
      <c r="N3938">
        <v>1</v>
      </c>
      <c r="O3938">
        <v>1</v>
      </c>
      <c r="P3938">
        <v>200</v>
      </c>
      <c r="Q3938">
        <v>1</v>
      </c>
      <c r="R3938">
        <v>2014</v>
      </c>
      <c r="S3938">
        <v>1</v>
      </c>
      <c r="T3938">
        <v>7</v>
      </c>
      <c r="U3938" s="1">
        <v>41646</v>
      </c>
      <c r="V3938" s="5">
        <f>Main[[#This Row],[Average_Cost_for_two]] * VLOOKUP(Main[[#This Row],[Currency]],'Currency'!A:B,2,FALSE)</f>
        <v>2.4</v>
      </c>
      <c r="W3938" s="5" t="str">
        <f>IF(Main[[#This Row],[Avg_Cost_USD]]&lt;10,"Low",
IF(Main[[#This Row],[Avg_Cost_USD]]&lt;=30,"Medium","High"))</f>
        <v>Low</v>
      </c>
    </row>
    <row r="3939" spans="1:23" x14ac:dyDescent="0.3">
      <c r="A3939">
        <v>18337789</v>
      </c>
      <c r="B3939" t="s">
        <v>4466</v>
      </c>
      <c r="C3939">
        <v>1</v>
      </c>
      <c r="D3939" t="s">
        <v>54</v>
      </c>
      <c r="E3939" t="s">
        <v>2286</v>
      </c>
      <c r="F3939">
        <v>77.134555399999996</v>
      </c>
      <c r="G3939">
        <v>28.690014300000001</v>
      </c>
      <c r="H3939" t="s">
        <v>3979</v>
      </c>
      <c r="I3939" t="s">
        <v>19</v>
      </c>
      <c r="J3939" t="s">
        <v>57</v>
      </c>
      <c r="K3939" t="s">
        <v>57</v>
      </c>
      <c r="L3939" t="s">
        <v>57</v>
      </c>
      <c r="M3939" t="s">
        <v>57</v>
      </c>
      <c r="N3939">
        <v>1</v>
      </c>
      <c r="O3939">
        <v>13</v>
      </c>
      <c r="P3939">
        <v>200</v>
      </c>
      <c r="Q3939">
        <v>3.3</v>
      </c>
      <c r="R3939">
        <v>2017</v>
      </c>
      <c r="S3939">
        <v>12</v>
      </c>
      <c r="T3939">
        <v>12</v>
      </c>
      <c r="U3939" s="1">
        <v>43081</v>
      </c>
      <c r="V3939" s="5">
        <f>Main[[#This Row],[Average_Cost_for_two]] * VLOOKUP(Main[[#This Row],[Currency]],'Currency'!A:B,2,FALSE)</f>
        <v>2.4</v>
      </c>
      <c r="W3939" s="5" t="str">
        <f>IF(Main[[#This Row],[Avg_Cost_USD]]&lt;10,"Low",
IF(Main[[#This Row],[Avg_Cost_USD]]&lt;=30,"Medium","High"))</f>
        <v>Low</v>
      </c>
    </row>
    <row r="3940" spans="1:23" x14ac:dyDescent="0.3">
      <c r="A3940">
        <v>6258</v>
      </c>
      <c r="B3940" t="s">
        <v>3847</v>
      </c>
      <c r="C3940">
        <v>1</v>
      </c>
      <c r="D3940" t="s">
        <v>54</v>
      </c>
      <c r="E3940" t="s">
        <v>284</v>
      </c>
      <c r="F3940">
        <v>77.3169197</v>
      </c>
      <c r="G3940">
        <v>28.660347600000001</v>
      </c>
      <c r="H3940" t="s">
        <v>4467</v>
      </c>
      <c r="I3940" t="s">
        <v>19</v>
      </c>
      <c r="J3940" t="s">
        <v>57</v>
      </c>
      <c r="K3940" t="s">
        <v>57</v>
      </c>
      <c r="L3940" t="s">
        <v>57</v>
      </c>
      <c r="M3940" t="s">
        <v>57</v>
      </c>
      <c r="N3940">
        <v>1</v>
      </c>
      <c r="O3940">
        <v>13</v>
      </c>
      <c r="P3940">
        <v>200</v>
      </c>
      <c r="Q3940">
        <v>2.8</v>
      </c>
      <c r="R3940">
        <v>2011</v>
      </c>
      <c r="S3940">
        <v>12</v>
      </c>
      <c r="T3940">
        <v>25</v>
      </c>
      <c r="U3940" s="1">
        <v>40902</v>
      </c>
      <c r="V3940" s="5">
        <f>Main[[#This Row],[Average_Cost_for_two]] * VLOOKUP(Main[[#This Row],[Currency]],'Currency'!A:B,2,FALSE)</f>
        <v>2.4</v>
      </c>
      <c r="W3940" s="5" t="str">
        <f>IF(Main[[#This Row],[Avg_Cost_USD]]&lt;10,"Low",
IF(Main[[#This Row],[Avg_Cost_USD]]&lt;=30,"Medium","High"))</f>
        <v>Low</v>
      </c>
    </row>
    <row r="3941" spans="1:23" x14ac:dyDescent="0.3">
      <c r="A3941">
        <v>4651</v>
      </c>
      <c r="B3941" t="s">
        <v>4349</v>
      </c>
      <c r="C3941">
        <v>1</v>
      </c>
      <c r="D3941" t="s">
        <v>54</v>
      </c>
      <c r="E3941" t="s">
        <v>209</v>
      </c>
      <c r="F3941">
        <v>77.166445600000003</v>
      </c>
      <c r="G3941">
        <v>28.684826099999999</v>
      </c>
      <c r="H3941" t="s">
        <v>426</v>
      </c>
      <c r="I3941" t="s">
        <v>19</v>
      </c>
      <c r="J3941" t="s">
        <v>57</v>
      </c>
      <c r="K3941" t="s">
        <v>61</v>
      </c>
      <c r="L3941" t="s">
        <v>57</v>
      </c>
      <c r="M3941" t="s">
        <v>57</v>
      </c>
      <c r="N3941">
        <v>1</v>
      </c>
      <c r="O3941">
        <v>135</v>
      </c>
      <c r="P3941">
        <v>200</v>
      </c>
      <c r="Q3941">
        <v>3.4</v>
      </c>
      <c r="R3941">
        <v>2010</v>
      </c>
      <c r="S3941">
        <v>12</v>
      </c>
      <c r="T3941">
        <v>21</v>
      </c>
      <c r="U3941" s="1">
        <v>40533</v>
      </c>
      <c r="V3941" s="5">
        <f>Main[[#This Row],[Average_Cost_for_two]] * VLOOKUP(Main[[#This Row],[Currency]],'Currency'!A:B,2,FALSE)</f>
        <v>2.4</v>
      </c>
      <c r="W3941" s="5" t="str">
        <f>IF(Main[[#This Row],[Avg_Cost_USD]]&lt;10,"Low",
IF(Main[[#This Row],[Avg_Cost_USD]]&lt;=30,"Medium","High"))</f>
        <v>Low</v>
      </c>
    </row>
    <row r="3942" spans="1:23" x14ac:dyDescent="0.3">
      <c r="A3942">
        <v>306015</v>
      </c>
      <c r="B3942" t="s">
        <v>4468</v>
      </c>
      <c r="C3942">
        <v>1</v>
      </c>
      <c r="D3942" t="s">
        <v>54</v>
      </c>
      <c r="E3942" t="s">
        <v>3759</v>
      </c>
      <c r="F3942">
        <v>77.227357699999999</v>
      </c>
      <c r="G3942">
        <v>28.649449099999998</v>
      </c>
      <c r="H3942" t="s">
        <v>3499</v>
      </c>
      <c r="I3942" t="s">
        <v>19</v>
      </c>
      <c r="J3942" t="s">
        <v>57</v>
      </c>
      <c r="K3942" t="s">
        <v>57</v>
      </c>
      <c r="L3942" t="s">
        <v>57</v>
      </c>
      <c r="M3942" t="s">
        <v>57</v>
      </c>
      <c r="N3942">
        <v>1</v>
      </c>
      <c r="O3942">
        <v>31</v>
      </c>
      <c r="P3942">
        <v>200</v>
      </c>
      <c r="Q3942">
        <v>3.6</v>
      </c>
      <c r="R3942">
        <v>2017</v>
      </c>
      <c r="S3942">
        <v>12</v>
      </c>
      <c r="T3942">
        <v>7</v>
      </c>
      <c r="U3942" s="1">
        <v>43076</v>
      </c>
      <c r="V3942" s="5">
        <f>Main[[#This Row],[Average_Cost_for_two]] * VLOOKUP(Main[[#This Row],[Currency]],'Currency'!A:B,2,FALSE)</f>
        <v>2.4</v>
      </c>
      <c r="W3942" s="5" t="str">
        <f>IF(Main[[#This Row],[Avg_Cost_USD]]&lt;10,"Low",
IF(Main[[#This Row],[Avg_Cost_USD]]&lt;=30,"Medium","High"))</f>
        <v>Low</v>
      </c>
    </row>
    <row r="3943" spans="1:23" x14ac:dyDescent="0.3">
      <c r="A3943">
        <v>303215</v>
      </c>
      <c r="B3943" t="s">
        <v>4469</v>
      </c>
      <c r="C3943">
        <v>1</v>
      </c>
      <c r="D3943" t="s">
        <v>54</v>
      </c>
      <c r="E3943" t="s">
        <v>79</v>
      </c>
      <c r="F3943">
        <v>77.230680899999996</v>
      </c>
      <c r="G3943">
        <v>28.573417299999999</v>
      </c>
      <c r="H3943" t="s">
        <v>430</v>
      </c>
      <c r="I3943" t="s">
        <v>19</v>
      </c>
      <c r="J3943" t="s">
        <v>57</v>
      </c>
      <c r="K3943" t="s">
        <v>61</v>
      </c>
      <c r="L3943" t="s">
        <v>57</v>
      </c>
      <c r="M3943" t="s">
        <v>57</v>
      </c>
      <c r="N3943">
        <v>1</v>
      </c>
      <c r="O3943">
        <v>169</v>
      </c>
      <c r="P3943">
        <v>200</v>
      </c>
      <c r="Q3943">
        <v>4</v>
      </c>
      <c r="R3943">
        <v>2012</v>
      </c>
      <c r="S3943">
        <v>12</v>
      </c>
      <c r="T3943">
        <v>13</v>
      </c>
      <c r="U3943" s="1">
        <v>41256</v>
      </c>
      <c r="V3943" s="5">
        <f>Main[[#This Row],[Average_Cost_for_two]] * VLOOKUP(Main[[#This Row],[Currency]],'Currency'!A:B,2,FALSE)</f>
        <v>2.4</v>
      </c>
      <c r="W3943" s="5" t="str">
        <f>IF(Main[[#This Row],[Avg_Cost_USD]]&lt;10,"Low",
IF(Main[[#This Row],[Avg_Cost_USD]]&lt;=30,"Medium","High"))</f>
        <v>Low</v>
      </c>
    </row>
    <row r="3944" spans="1:23" x14ac:dyDescent="0.3">
      <c r="A3944">
        <v>300869</v>
      </c>
      <c r="B3944" t="s">
        <v>740</v>
      </c>
      <c r="C3944">
        <v>1</v>
      </c>
      <c r="D3944" t="s">
        <v>54</v>
      </c>
      <c r="E3944" t="s">
        <v>265</v>
      </c>
      <c r="F3944">
        <v>77.206697800000001</v>
      </c>
      <c r="G3944">
        <v>28.701488300000001</v>
      </c>
      <c r="H3944" t="s">
        <v>339</v>
      </c>
      <c r="I3944" t="s">
        <v>19</v>
      </c>
      <c r="J3944" t="s">
        <v>57</v>
      </c>
      <c r="K3944" t="s">
        <v>57</v>
      </c>
      <c r="L3944" t="s">
        <v>57</v>
      </c>
      <c r="M3944" t="s">
        <v>57</v>
      </c>
      <c r="N3944">
        <v>1</v>
      </c>
      <c r="O3944">
        <v>8</v>
      </c>
      <c r="P3944">
        <v>200</v>
      </c>
      <c r="Q3944">
        <v>3</v>
      </c>
      <c r="R3944">
        <v>2014</v>
      </c>
      <c r="S3944">
        <v>12</v>
      </c>
      <c r="T3944">
        <v>6</v>
      </c>
      <c r="U3944" s="1">
        <v>41979</v>
      </c>
      <c r="V3944" s="5">
        <f>Main[[#This Row],[Average_Cost_for_two]] * VLOOKUP(Main[[#This Row],[Currency]],'Currency'!A:B,2,FALSE)</f>
        <v>2.4</v>
      </c>
      <c r="W3944" s="5" t="str">
        <f>IF(Main[[#This Row],[Avg_Cost_USD]]&lt;10,"Low",
IF(Main[[#This Row],[Avg_Cost_USD]]&lt;=30,"Medium","High"))</f>
        <v>Low</v>
      </c>
    </row>
    <row r="3945" spans="1:23" x14ac:dyDescent="0.3">
      <c r="A3945">
        <v>18357958</v>
      </c>
      <c r="B3945" t="s">
        <v>4449</v>
      </c>
      <c r="C3945">
        <v>1</v>
      </c>
      <c r="D3945" t="s">
        <v>54</v>
      </c>
      <c r="E3945" t="s">
        <v>214</v>
      </c>
      <c r="F3945">
        <v>77.253927599999997</v>
      </c>
      <c r="G3945">
        <v>28.561708200000002</v>
      </c>
      <c r="H3945" t="s">
        <v>315</v>
      </c>
      <c r="I3945" t="s">
        <v>19</v>
      </c>
      <c r="J3945" t="s">
        <v>57</v>
      </c>
      <c r="K3945" t="s">
        <v>57</v>
      </c>
      <c r="L3945" t="s">
        <v>57</v>
      </c>
      <c r="M3945" t="s">
        <v>57</v>
      </c>
      <c r="N3945">
        <v>1</v>
      </c>
      <c r="O3945">
        <v>2</v>
      </c>
      <c r="P3945">
        <v>200</v>
      </c>
      <c r="Q3945">
        <v>1</v>
      </c>
      <c r="R3945">
        <v>2015</v>
      </c>
      <c r="S3945">
        <v>12</v>
      </c>
      <c r="T3945">
        <v>15</v>
      </c>
      <c r="U3945" s="1">
        <v>42353</v>
      </c>
      <c r="V3945" s="5">
        <f>Main[[#This Row],[Average_Cost_for_two]] * VLOOKUP(Main[[#This Row],[Currency]],'Currency'!A:B,2,FALSE)</f>
        <v>2.4</v>
      </c>
      <c r="W3945" s="5" t="str">
        <f>IF(Main[[#This Row],[Avg_Cost_USD]]&lt;10,"Low",
IF(Main[[#This Row],[Avg_Cost_USD]]&lt;=30,"Medium","High"))</f>
        <v>Low</v>
      </c>
    </row>
    <row r="3946" spans="1:23" x14ac:dyDescent="0.3">
      <c r="A3946">
        <v>18358668</v>
      </c>
      <c r="B3946" t="s">
        <v>224</v>
      </c>
      <c r="C3946">
        <v>1</v>
      </c>
      <c r="D3946" t="s">
        <v>54</v>
      </c>
      <c r="E3946" t="s">
        <v>122</v>
      </c>
      <c r="F3946">
        <v>77.183681300000003</v>
      </c>
      <c r="G3946">
        <v>28.700631399999999</v>
      </c>
      <c r="H3946" t="s">
        <v>793</v>
      </c>
      <c r="I3946" t="s">
        <v>19</v>
      </c>
      <c r="J3946" t="s">
        <v>57</v>
      </c>
      <c r="K3946" t="s">
        <v>57</v>
      </c>
      <c r="L3946" t="s">
        <v>57</v>
      </c>
      <c r="M3946" t="s">
        <v>57</v>
      </c>
      <c r="N3946">
        <v>1</v>
      </c>
      <c r="O3946">
        <v>1</v>
      </c>
      <c r="P3946">
        <v>200</v>
      </c>
      <c r="Q3946">
        <v>1</v>
      </c>
      <c r="R3946">
        <v>2012</v>
      </c>
      <c r="S3946">
        <v>12</v>
      </c>
      <c r="T3946">
        <v>14</v>
      </c>
      <c r="U3946" s="1">
        <v>41257</v>
      </c>
      <c r="V3946" s="5">
        <f>Main[[#This Row],[Average_Cost_for_two]] * VLOOKUP(Main[[#This Row],[Currency]],'Currency'!A:B,2,FALSE)</f>
        <v>2.4</v>
      </c>
      <c r="W3946" s="5" t="str">
        <f>IF(Main[[#This Row],[Avg_Cost_USD]]&lt;10,"Low",
IF(Main[[#This Row],[Avg_Cost_USD]]&lt;=30,"Medium","High"))</f>
        <v>Low</v>
      </c>
    </row>
    <row r="3947" spans="1:23" x14ac:dyDescent="0.3">
      <c r="A3947">
        <v>18057802</v>
      </c>
      <c r="B3947" t="s">
        <v>4470</v>
      </c>
      <c r="C3947">
        <v>1</v>
      </c>
      <c r="D3947" t="s">
        <v>54</v>
      </c>
      <c r="E3947" t="s">
        <v>268</v>
      </c>
      <c r="F3947">
        <v>77.201463399999994</v>
      </c>
      <c r="G3947">
        <v>28.6083918</v>
      </c>
      <c r="H3947" t="s">
        <v>521</v>
      </c>
      <c r="I3947" t="s">
        <v>19</v>
      </c>
      <c r="J3947" t="s">
        <v>57</v>
      </c>
      <c r="K3947" t="s">
        <v>57</v>
      </c>
      <c r="L3947" t="s">
        <v>57</v>
      </c>
      <c r="M3947" t="s">
        <v>57</v>
      </c>
      <c r="N3947">
        <v>1</v>
      </c>
      <c r="O3947">
        <v>12</v>
      </c>
      <c r="P3947">
        <v>200</v>
      </c>
      <c r="Q3947">
        <v>3.2</v>
      </c>
      <c r="R3947">
        <v>2013</v>
      </c>
      <c r="S3947">
        <v>12</v>
      </c>
      <c r="T3947">
        <v>3</v>
      </c>
      <c r="U3947" s="1">
        <v>41611</v>
      </c>
      <c r="V3947" s="5">
        <f>Main[[#This Row],[Average_Cost_for_two]] * VLOOKUP(Main[[#This Row],[Currency]],'Currency'!A:B,2,FALSE)</f>
        <v>2.4</v>
      </c>
      <c r="W3947" s="5" t="str">
        <f>IF(Main[[#This Row],[Avg_Cost_USD]]&lt;10,"Low",
IF(Main[[#This Row],[Avg_Cost_USD]]&lt;=30,"Medium","High"))</f>
        <v>Low</v>
      </c>
    </row>
    <row r="3948" spans="1:23" x14ac:dyDescent="0.3">
      <c r="A3948">
        <v>18336494</v>
      </c>
      <c r="B3948" t="s">
        <v>4471</v>
      </c>
      <c r="C3948">
        <v>1</v>
      </c>
      <c r="D3948" t="s">
        <v>54</v>
      </c>
      <c r="E3948" t="s">
        <v>155</v>
      </c>
      <c r="F3948">
        <v>77.235081800000003</v>
      </c>
      <c r="G3948">
        <v>28.647049800000001</v>
      </c>
      <c r="H3948" t="s">
        <v>344</v>
      </c>
      <c r="I3948" t="s">
        <v>19</v>
      </c>
      <c r="J3948" t="s">
        <v>57</v>
      </c>
      <c r="K3948" t="s">
        <v>57</v>
      </c>
      <c r="L3948" t="s">
        <v>57</v>
      </c>
      <c r="M3948" t="s">
        <v>57</v>
      </c>
      <c r="N3948">
        <v>1</v>
      </c>
      <c r="O3948">
        <v>12</v>
      </c>
      <c r="P3948">
        <v>200</v>
      </c>
      <c r="Q3948">
        <v>3.5</v>
      </c>
      <c r="R3948">
        <v>2011</v>
      </c>
      <c r="S3948">
        <v>12</v>
      </c>
      <c r="T3948">
        <v>3</v>
      </c>
      <c r="U3948" s="1">
        <v>40880</v>
      </c>
      <c r="V3948" s="5">
        <f>Main[[#This Row],[Average_Cost_for_two]] * VLOOKUP(Main[[#This Row],[Currency]],'Currency'!A:B,2,FALSE)</f>
        <v>2.4</v>
      </c>
      <c r="W3948" s="5" t="str">
        <f>IF(Main[[#This Row],[Avg_Cost_USD]]&lt;10,"Low",
IF(Main[[#This Row],[Avg_Cost_USD]]&lt;=30,"Medium","High"))</f>
        <v>Low</v>
      </c>
    </row>
    <row r="3949" spans="1:23" x14ac:dyDescent="0.3">
      <c r="A3949">
        <v>304617</v>
      </c>
      <c r="B3949" t="s">
        <v>4472</v>
      </c>
      <c r="C3949">
        <v>1</v>
      </c>
      <c r="D3949" t="s">
        <v>54</v>
      </c>
      <c r="E3949" t="s">
        <v>155</v>
      </c>
      <c r="F3949">
        <v>77.234498000000002</v>
      </c>
      <c r="G3949">
        <v>28.646770199999999</v>
      </c>
      <c r="H3949" t="s">
        <v>321</v>
      </c>
      <c r="I3949" t="s">
        <v>19</v>
      </c>
      <c r="J3949" t="s">
        <v>57</v>
      </c>
      <c r="K3949" t="s">
        <v>57</v>
      </c>
      <c r="L3949" t="s">
        <v>57</v>
      </c>
      <c r="M3949" t="s">
        <v>57</v>
      </c>
      <c r="N3949">
        <v>1</v>
      </c>
      <c r="O3949">
        <v>115</v>
      </c>
      <c r="P3949">
        <v>200</v>
      </c>
      <c r="Q3949">
        <v>4</v>
      </c>
      <c r="R3949">
        <v>2018</v>
      </c>
      <c r="S3949">
        <v>12</v>
      </c>
      <c r="T3949">
        <v>2</v>
      </c>
      <c r="U3949" s="1">
        <v>43436</v>
      </c>
      <c r="V3949" s="5">
        <f>Main[[#This Row],[Average_Cost_for_two]] * VLOOKUP(Main[[#This Row],[Currency]],'Currency'!A:B,2,FALSE)</f>
        <v>2.4</v>
      </c>
      <c r="W3949" s="5" t="str">
        <f>IF(Main[[#This Row],[Avg_Cost_USD]]&lt;10,"Low",
IF(Main[[#This Row],[Avg_Cost_USD]]&lt;=30,"Medium","High"))</f>
        <v>Low</v>
      </c>
    </row>
    <row r="3950" spans="1:23" x14ac:dyDescent="0.3">
      <c r="A3950">
        <v>2874</v>
      </c>
      <c r="B3950" t="s">
        <v>4473</v>
      </c>
      <c r="C3950">
        <v>1</v>
      </c>
      <c r="D3950" t="s">
        <v>54</v>
      </c>
      <c r="E3950" t="s">
        <v>270</v>
      </c>
      <c r="F3950">
        <v>77.240919399999996</v>
      </c>
      <c r="G3950">
        <v>28.5536849</v>
      </c>
      <c r="H3950" t="s">
        <v>494</v>
      </c>
      <c r="I3950" t="s">
        <v>19</v>
      </c>
      <c r="J3950" t="s">
        <v>57</v>
      </c>
      <c r="K3950" t="s">
        <v>57</v>
      </c>
      <c r="L3950" t="s">
        <v>57</v>
      </c>
      <c r="M3950" t="s">
        <v>57</v>
      </c>
      <c r="N3950">
        <v>1</v>
      </c>
      <c r="O3950">
        <v>9</v>
      </c>
      <c r="P3950">
        <v>200</v>
      </c>
      <c r="Q3950">
        <v>3.1</v>
      </c>
      <c r="R3950">
        <v>2012</v>
      </c>
      <c r="S3950">
        <v>12</v>
      </c>
      <c r="T3950">
        <v>10</v>
      </c>
      <c r="U3950" s="1">
        <v>41253</v>
      </c>
      <c r="V3950" s="5">
        <f>Main[[#This Row],[Average_Cost_for_two]] * VLOOKUP(Main[[#This Row],[Currency]],'Currency'!A:B,2,FALSE)</f>
        <v>2.4</v>
      </c>
      <c r="W3950" s="5" t="str">
        <f>IF(Main[[#This Row],[Avg_Cost_USD]]&lt;10,"Low",
IF(Main[[#This Row],[Avg_Cost_USD]]&lt;=30,"Medium","High"))</f>
        <v>Low</v>
      </c>
    </row>
    <row r="3951" spans="1:23" x14ac:dyDescent="0.3">
      <c r="A3951">
        <v>18317975</v>
      </c>
      <c r="B3951" t="s">
        <v>4474</v>
      </c>
      <c r="C3951">
        <v>1</v>
      </c>
      <c r="D3951" t="s">
        <v>54</v>
      </c>
      <c r="E3951" t="s">
        <v>293</v>
      </c>
      <c r="F3951">
        <v>77.157638599999999</v>
      </c>
      <c r="G3951">
        <v>28.691682400000001</v>
      </c>
      <c r="H3951" t="s">
        <v>935</v>
      </c>
      <c r="I3951" t="s">
        <v>19</v>
      </c>
      <c r="J3951" t="s">
        <v>57</v>
      </c>
      <c r="K3951" t="s">
        <v>57</v>
      </c>
      <c r="L3951" t="s">
        <v>57</v>
      </c>
      <c r="M3951" t="s">
        <v>57</v>
      </c>
      <c r="N3951">
        <v>1</v>
      </c>
      <c r="O3951">
        <v>7</v>
      </c>
      <c r="P3951">
        <v>200</v>
      </c>
      <c r="Q3951">
        <v>3.3</v>
      </c>
      <c r="R3951">
        <v>2012</v>
      </c>
      <c r="S3951">
        <v>12</v>
      </c>
      <c r="T3951">
        <v>8</v>
      </c>
      <c r="U3951" s="1">
        <v>41251</v>
      </c>
      <c r="V3951" s="5">
        <f>Main[[#This Row],[Average_Cost_for_two]] * VLOOKUP(Main[[#This Row],[Currency]],'Currency'!A:B,2,FALSE)</f>
        <v>2.4</v>
      </c>
      <c r="W3951" s="5" t="str">
        <f>IF(Main[[#This Row],[Avg_Cost_USD]]&lt;10,"Low",
IF(Main[[#This Row],[Avg_Cost_USD]]&lt;=30,"Medium","High"))</f>
        <v>Low</v>
      </c>
    </row>
    <row r="3952" spans="1:23" x14ac:dyDescent="0.3">
      <c r="A3952">
        <v>18238307</v>
      </c>
      <c r="B3952" t="s">
        <v>4475</v>
      </c>
      <c r="C3952">
        <v>1</v>
      </c>
      <c r="D3952" t="s">
        <v>54</v>
      </c>
      <c r="E3952" t="s">
        <v>990</v>
      </c>
      <c r="F3952">
        <v>77.220214100000007</v>
      </c>
      <c r="G3952">
        <v>28.540299999999998</v>
      </c>
      <c r="H3952" t="s">
        <v>605</v>
      </c>
      <c r="I3952" t="s">
        <v>19</v>
      </c>
      <c r="J3952" t="s">
        <v>57</v>
      </c>
      <c r="K3952" t="s">
        <v>61</v>
      </c>
      <c r="L3952" t="s">
        <v>57</v>
      </c>
      <c r="M3952" t="s">
        <v>57</v>
      </c>
      <c r="N3952">
        <v>1</v>
      </c>
      <c r="O3952">
        <v>45</v>
      </c>
      <c r="P3952">
        <v>200</v>
      </c>
      <c r="Q3952">
        <v>3.4</v>
      </c>
      <c r="R3952">
        <v>2013</v>
      </c>
      <c r="S3952">
        <v>12</v>
      </c>
      <c r="T3952">
        <v>5</v>
      </c>
      <c r="U3952" s="1">
        <v>41613</v>
      </c>
      <c r="V3952" s="5">
        <f>Main[[#This Row],[Average_Cost_for_two]] * VLOOKUP(Main[[#This Row],[Currency]],'Currency'!A:B,2,FALSE)</f>
        <v>2.4</v>
      </c>
      <c r="W3952" s="5" t="str">
        <f>IF(Main[[#This Row],[Avg_Cost_USD]]&lt;10,"Low",
IF(Main[[#This Row],[Avg_Cost_USD]]&lt;=30,"Medium","High"))</f>
        <v>Low</v>
      </c>
    </row>
    <row r="3953" spans="1:23" x14ac:dyDescent="0.3">
      <c r="A3953">
        <v>7717</v>
      </c>
      <c r="B3953" t="s">
        <v>4476</v>
      </c>
      <c r="C3953">
        <v>1</v>
      </c>
      <c r="D3953" t="s">
        <v>54</v>
      </c>
      <c r="E3953" t="s">
        <v>71</v>
      </c>
      <c r="F3953">
        <v>77.272092439999994</v>
      </c>
      <c r="G3953">
        <v>28.560874099999999</v>
      </c>
      <c r="H3953" t="s">
        <v>298</v>
      </c>
      <c r="I3953" t="s">
        <v>19</v>
      </c>
      <c r="J3953" t="s">
        <v>57</v>
      </c>
      <c r="K3953" t="s">
        <v>57</v>
      </c>
      <c r="L3953" t="s">
        <v>57</v>
      </c>
      <c r="M3953" t="s">
        <v>57</v>
      </c>
      <c r="N3953">
        <v>1</v>
      </c>
      <c r="O3953">
        <v>14</v>
      </c>
      <c r="P3953">
        <v>200</v>
      </c>
      <c r="Q3953">
        <v>2.7</v>
      </c>
      <c r="R3953">
        <v>2010</v>
      </c>
      <c r="S3953">
        <v>12</v>
      </c>
      <c r="T3953">
        <v>27</v>
      </c>
      <c r="U3953" s="1">
        <v>40539</v>
      </c>
      <c r="V3953" s="5">
        <f>Main[[#This Row],[Average_Cost_for_two]] * VLOOKUP(Main[[#This Row],[Currency]],'Currency'!A:B,2,FALSE)</f>
        <v>2.4</v>
      </c>
      <c r="W3953" s="5" t="str">
        <f>IF(Main[[#This Row],[Avg_Cost_USD]]&lt;10,"Low",
IF(Main[[#This Row],[Avg_Cost_USD]]&lt;=30,"Medium","High"))</f>
        <v>Low</v>
      </c>
    </row>
    <row r="3954" spans="1:23" x14ac:dyDescent="0.3">
      <c r="A3954">
        <v>311879</v>
      </c>
      <c r="B3954" t="s">
        <v>4477</v>
      </c>
      <c r="C3954">
        <v>1</v>
      </c>
      <c r="D3954" t="s">
        <v>54</v>
      </c>
      <c r="E3954" t="s">
        <v>1081</v>
      </c>
      <c r="F3954">
        <v>77.210425799999996</v>
      </c>
      <c r="G3954">
        <v>28.642144200000001</v>
      </c>
      <c r="H3954" t="s">
        <v>289</v>
      </c>
      <c r="I3954" t="s">
        <v>19</v>
      </c>
      <c r="J3954" t="s">
        <v>57</v>
      </c>
      <c r="K3954" t="s">
        <v>57</v>
      </c>
      <c r="L3954" t="s">
        <v>57</v>
      </c>
      <c r="M3954" t="s">
        <v>57</v>
      </c>
      <c r="N3954">
        <v>1</v>
      </c>
      <c r="O3954">
        <v>12</v>
      </c>
      <c r="P3954">
        <v>200</v>
      </c>
      <c r="Q3954">
        <v>3.2</v>
      </c>
      <c r="R3954">
        <v>2015</v>
      </c>
      <c r="S3954">
        <v>12</v>
      </c>
      <c r="T3954">
        <v>25</v>
      </c>
      <c r="U3954" s="1">
        <v>42363</v>
      </c>
      <c r="V3954" s="5">
        <f>Main[[#This Row],[Average_Cost_for_two]] * VLOOKUP(Main[[#This Row],[Currency]],'Currency'!A:B,2,FALSE)</f>
        <v>2.4</v>
      </c>
      <c r="W3954" s="5" t="str">
        <f>IF(Main[[#This Row],[Avg_Cost_USD]]&lt;10,"Low",
IF(Main[[#This Row],[Avg_Cost_USD]]&lt;=30,"Medium","High"))</f>
        <v>Low</v>
      </c>
    </row>
    <row r="3955" spans="1:23" x14ac:dyDescent="0.3">
      <c r="A3955">
        <v>18361223</v>
      </c>
      <c r="B3955" t="s">
        <v>4478</v>
      </c>
      <c r="C3955">
        <v>1</v>
      </c>
      <c r="D3955" t="s">
        <v>54</v>
      </c>
      <c r="E3955" t="s">
        <v>101</v>
      </c>
      <c r="F3955">
        <v>77.1406183</v>
      </c>
      <c r="G3955">
        <v>28.7129394</v>
      </c>
      <c r="H3955" t="s">
        <v>298</v>
      </c>
      <c r="I3955" t="s">
        <v>19</v>
      </c>
      <c r="J3955" t="s">
        <v>57</v>
      </c>
      <c r="K3955" t="s">
        <v>57</v>
      </c>
      <c r="L3955" t="s">
        <v>57</v>
      </c>
      <c r="M3955" t="s">
        <v>57</v>
      </c>
      <c r="N3955">
        <v>1</v>
      </c>
      <c r="O3955">
        <v>2</v>
      </c>
      <c r="P3955">
        <v>200</v>
      </c>
      <c r="Q3955">
        <v>1</v>
      </c>
      <c r="R3955">
        <v>2016</v>
      </c>
      <c r="S3955">
        <v>12</v>
      </c>
      <c r="T3955">
        <v>22</v>
      </c>
      <c r="U3955" s="1">
        <v>42726</v>
      </c>
      <c r="V3955" s="5">
        <f>Main[[#This Row],[Average_Cost_for_two]] * VLOOKUP(Main[[#This Row],[Currency]],'Currency'!A:B,2,FALSE)</f>
        <v>2.4</v>
      </c>
      <c r="W3955" s="5" t="str">
        <f>IF(Main[[#This Row],[Avg_Cost_USD]]&lt;10,"Low",
IF(Main[[#This Row],[Avg_Cost_USD]]&lt;=30,"Medium","High"))</f>
        <v>Low</v>
      </c>
    </row>
    <row r="3956" spans="1:23" x14ac:dyDescent="0.3">
      <c r="A3956">
        <v>18255603</v>
      </c>
      <c r="B3956" t="s">
        <v>4479</v>
      </c>
      <c r="C3956">
        <v>1</v>
      </c>
      <c r="D3956" t="s">
        <v>54</v>
      </c>
      <c r="E3956" t="s">
        <v>1087</v>
      </c>
      <c r="F3956">
        <v>77.1202507</v>
      </c>
      <c r="G3956">
        <v>28.639195300000001</v>
      </c>
      <c r="H3956" t="s">
        <v>508</v>
      </c>
      <c r="I3956" t="s">
        <v>19</v>
      </c>
      <c r="J3956" t="s">
        <v>57</v>
      </c>
      <c r="K3956" t="s">
        <v>57</v>
      </c>
      <c r="L3956" t="s">
        <v>57</v>
      </c>
      <c r="M3956" t="s">
        <v>57</v>
      </c>
      <c r="N3956">
        <v>1</v>
      </c>
      <c r="O3956">
        <v>14</v>
      </c>
      <c r="P3956">
        <v>200</v>
      </c>
      <c r="Q3956">
        <v>3.3</v>
      </c>
      <c r="R3956">
        <v>2012</v>
      </c>
      <c r="S3956">
        <v>12</v>
      </c>
      <c r="T3956">
        <v>20</v>
      </c>
      <c r="U3956" s="1">
        <v>41263</v>
      </c>
      <c r="V3956" s="5">
        <f>Main[[#This Row],[Average_Cost_for_two]] * VLOOKUP(Main[[#This Row],[Currency]],'Currency'!A:B,2,FALSE)</f>
        <v>2.4</v>
      </c>
      <c r="W3956" s="5" t="str">
        <f>IF(Main[[#This Row],[Avg_Cost_USD]]&lt;10,"Low",
IF(Main[[#This Row],[Avg_Cost_USD]]&lt;=30,"Medium","High"))</f>
        <v>Low</v>
      </c>
    </row>
    <row r="3957" spans="1:23" x14ac:dyDescent="0.3">
      <c r="A3957">
        <v>300416</v>
      </c>
      <c r="B3957" t="s">
        <v>4480</v>
      </c>
      <c r="C3957">
        <v>1</v>
      </c>
      <c r="D3957" t="s">
        <v>54</v>
      </c>
      <c r="E3957" t="s">
        <v>1087</v>
      </c>
      <c r="F3957">
        <v>77.121808099999996</v>
      </c>
      <c r="G3957">
        <v>28.648299099999999</v>
      </c>
      <c r="H3957" t="s">
        <v>461</v>
      </c>
      <c r="I3957" t="s">
        <v>19</v>
      </c>
      <c r="J3957" t="s">
        <v>57</v>
      </c>
      <c r="K3957" t="s">
        <v>57</v>
      </c>
      <c r="L3957" t="s">
        <v>57</v>
      </c>
      <c r="M3957" t="s">
        <v>57</v>
      </c>
      <c r="N3957">
        <v>1</v>
      </c>
      <c r="O3957">
        <v>220</v>
      </c>
      <c r="P3957">
        <v>200</v>
      </c>
      <c r="Q3957">
        <v>4</v>
      </c>
      <c r="R3957">
        <v>2010</v>
      </c>
      <c r="S3957">
        <v>12</v>
      </c>
      <c r="T3957">
        <v>13</v>
      </c>
      <c r="U3957" s="1">
        <v>40525</v>
      </c>
      <c r="V3957" s="5">
        <f>Main[[#This Row],[Average_Cost_for_two]] * VLOOKUP(Main[[#This Row],[Currency]],'Currency'!A:B,2,FALSE)</f>
        <v>2.4</v>
      </c>
      <c r="W3957" s="5" t="str">
        <f>IF(Main[[#This Row],[Avg_Cost_USD]]&lt;10,"Low",
IF(Main[[#This Row],[Avg_Cost_USD]]&lt;=30,"Medium","High"))</f>
        <v>Low</v>
      </c>
    </row>
    <row r="3958" spans="1:23" x14ac:dyDescent="0.3">
      <c r="A3958">
        <v>300221</v>
      </c>
      <c r="B3958" t="s">
        <v>4481</v>
      </c>
      <c r="C3958">
        <v>1</v>
      </c>
      <c r="D3958" t="s">
        <v>54</v>
      </c>
      <c r="E3958" t="s">
        <v>460</v>
      </c>
      <c r="F3958">
        <v>77.198240499999997</v>
      </c>
      <c r="G3958">
        <v>28.51755481</v>
      </c>
      <c r="H3958" t="s">
        <v>315</v>
      </c>
      <c r="I3958" t="s">
        <v>19</v>
      </c>
      <c r="J3958" t="s">
        <v>57</v>
      </c>
      <c r="K3958" t="s">
        <v>57</v>
      </c>
      <c r="L3958" t="s">
        <v>57</v>
      </c>
      <c r="M3958" t="s">
        <v>57</v>
      </c>
      <c r="N3958">
        <v>1</v>
      </c>
      <c r="O3958">
        <v>20</v>
      </c>
      <c r="P3958">
        <v>200</v>
      </c>
      <c r="Q3958">
        <v>3.3</v>
      </c>
      <c r="R3958">
        <v>2016</v>
      </c>
      <c r="S3958">
        <v>12</v>
      </c>
      <c r="T3958">
        <v>7</v>
      </c>
      <c r="U3958" s="1">
        <v>42711</v>
      </c>
      <c r="V3958" s="5">
        <f>Main[[#This Row],[Average_Cost_for_two]] * VLOOKUP(Main[[#This Row],[Currency]],'Currency'!A:B,2,FALSE)</f>
        <v>2.4</v>
      </c>
      <c r="W3958" s="5" t="str">
        <f>IF(Main[[#This Row],[Avg_Cost_USD]]&lt;10,"Low",
IF(Main[[#This Row],[Avg_Cost_USD]]&lt;=30,"Medium","High"))</f>
        <v>Low</v>
      </c>
    </row>
    <row r="3959" spans="1:23" x14ac:dyDescent="0.3">
      <c r="A3959">
        <v>305626</v>
      </c>
      <c r="B3959" t="s">
        <v>4482</v>
      </c>
      <c r="C3959">
        <v>1</v>
      </c>
      <c r="D3959" t="s">
        <v>54</v>
      </c>
      <c r="E3959" t="s">
        <v>532</v>
      </c>
      <c r="F3959">
        <v>0</v>
      </c>
      <c r="G3959">
        <v>0</v>
      </c>
      <c r="H3959" t="s">
        <v>419</v>
      </c>
      <c r="I3959" t="s">
        <v>19</v>
      </c>
      <c r="J3959" t="s">
        <v>57</v>
      </c>
      <c r="K3959" t="s">
        <v>57</v>
      </c>
      <c r="L3959" t="s">
        <v>57</v>
      </c>
      <c r="M3959" t="s">
        <v>57</v>
      </c>
      <c r="N3959">
        <v>1</v>
      </c>
      <c r="O3959">
        <v>2</v>
      </c>
      <c r="P3959">
        <v>200</v>
      </c>
      <c r="Q3959">
        <v>1</v>
      </c>
      <c r="R3959">
        <v>2013</v>
      </c>
      <c r="S3959">
        <v>12</v>
      </c>
      <c r="T3959">
        <v>27</v>
      </c>
      <c r="U3959" s="1">
        <v>41635</v>
      </c>
      <c r="V3959" s="5">
        <f>Main[[#This Row],[Average_Cost_for_two]] * VLOOKUP(Main[[#This Row],[Currency]],'Currency'!A:B,2,FALSE)</f>
        <v>2.4</v>
      </c>
      <c r="W3959" s="5" t="str">
        <f>IF(Main[[#This Row],[Avg_Cost_USD]]&lt;10,"Low",
IF(Main[[#This Row],[Avg_Cost_USD]]&lt;=30,"Medium","High"))</f>
        <v>Low</v>
      </c>
    </row>
    <row r="3960" spans="1:23" x14ac:dyDescent="0.3">
      <c r="A3960">
        <v>18423870</v>
      </c>
      <c r="B3960" t="s">
        <v>4483</v>
      </c>
      <c r="C3960">
        <v>1</v>
      </c>
      <c r="D3960" t="s">
        <v>54</v>
      </c>
      <c r="E3960" t="s">
        <v>532</v>
      </c>
      <c r="F3960">
        <v>77.291946199999998</v>
      </c>
      <c r="G3960">
        <v>28.69022</v>
      </c>
      <c r="H3960" t="s">
        <v>4075</v>
      </c>
      <c r="I3960" t="s">
        <v>19</v>
      </c>
      <c r="J3960" t="s">
        <v>57</v>
      </c>
      <c r="K3960" t="s">
        <v>57</v>
      </c>
      <c r="L3960" t="s">
        <v>57</v>
      </c>
      <c r="M3960" t="s">
        <v>57</v>
      </c>
      <c r="N3960">
        <v>1</v>
      </c>
      <c r="O3960">
        <v>1</v>
      </c>
      <c r="P3960">
        <v>200</v>
      </c>
      <c r="Q3960">
        <v>1</v>
      </c>
      <c r="R3960">
        <v>2013</v>
      </c>
      <c r="S3960">
        <v>12</v>
      </c>
      <c r="T3960">
        <v>27</v>
      </c>
      <c r="U3960" s="1">
        <v>41635</v>
      </c>
      <c r="V3960" s="5">
        <f>Main[[#This Row],[Average_Cost_for_two]] * VLOOKUP(Main[[#This Row],[Currency]],'Currency'!A:B,2,FALSE)</f>
        <v>2.4</v>
      </c>
      <c r="W3960" s="5" t="str">
        <f>IF(Main[[#This Row],[Avg_Cost_USD]]&lt;10,"Low",
IF(Main[[#This Row],[Avg_Cost_USD]]&lt;=30,"Medium","High"))</f>
        <v>Low</v>
      </c>
    </row>
    <row r="3961" spans="1:23" x14ac:dyDescent="0.3">
      <c r="A3961">
        <v>18350234</v>
      </c>
      <c r="B3961" t="s">
        <v>4484</v>
      </c>
      <c r="C3961">
        <v>1</v>
      </c>
      <c r="D3961" t="s">
        <v>54</v>
      </c>
      <c r="E3961" t="s">
        <v>1095</v>
      </c>
      <c r="F3961">
        <v>77.2154113</v>
      </c>
      <c r="G3961">
        <v>28.549643799999998</v>
      </c>
      <c r="H3961" t="s">
        <v>430</v>
      </c>
      <c r="I3961" t="s">
        <v>19</v>
      </c>
      <c r="J3961" t="s">
        <v>57</v>
      </c>
      <c r="K3961" t="s">
        <v>57</v>
      </c>
      <c r="L3961" t="s">
        <v>57</v>
      </c>
      <c r="M3961" t="s">
        <v>57</v>
      </c>
      <c r="N3961">
        <v>1</v>
      </c>
      <c r="O3961">
        <v>23</v>
      </c>
      <c r="P3961">
        <v>200</v>
      </c>
      <c r="Q3961">
        <v>3.5</v>
      </c>
      <c r="R3961">
        <v>2015</v>
      </c>
      <c r="S3961">
        <v>12</v>
      </c>
      <c r="T3961">
        <v>18</v>
      </c>
      <c r="U3961" s="1">
        <v>42356</v>
      </c>
      <c r="V3961" s="5">
        <f>Main[[#This Row],[Average_Cost_for_two]] * VLOOKUP(Main[[#This Row],[Currency]],'Currency'!A:B,2,FALSE)</f>
        <v>2.4</v>
      </c>
      <c r="W3961" s="5" t="str">
        <f>IF(Main[[#This Row],[Avg_Cost_USD]]&lt;10,"Low",
IF(Main[[#This Row],[Avg_Cost_USD]]&lt;=30,"Medium","High"))</f>
        <v>Low</v>
      </c>
    </row>
    <row r="3962" spans="1:23" x14ac:dyDescent="0.3">
      <c r="A3962">
        <v>306751</v>
      </c>
      <c r="B3962" t="s">
        <v>4485</v>
      </c>
      <c r="C3962">
        <v>1</v>
      </c>
      <c r="D3962" t="s">
        <v>54</v>
      </c>
      <c r="E3962" t="s">
        <v>164</v>
      </c>
      <c r="F3962">
        <v>77.153497999999999</v>
      </c>
      <c r="G3962">
        <v>28.717991000000001</v>
      </c>
      <c r="H3962" t="s">
        <v>4486</v>
      </c>
      <c r="I3962" t="s">
        <v>19</v>
      </c>
      <c r="J3962" t="s">
        <v>57</v>
      </c>
      <c r="K3962" t="s">
        <v>57</v>
      </c>
      <c r="L3962" t="s">
        <v>57</v>
      </c>
      <c r="M3962" t="s">
        <v>57</v>
      </c>
      <c r="N3962">
        <v>1</v>
      </c>
      <c r="O3962">
        <v>12</v>
      </c>
      <c r="P3962">
        <v>200</v>
      </c>
      <c r="Q3962">
        <v>3.1</v>
      </c>
      <c r="R3962">
        <v>2010</v>
      </c>
      <c r="S3962">
        <v>12</v>
      </c>
      <c r="T3962">
        <v>26</v>
      </c>
      <c r="U3962" s="1">
        <v>40538</v>
      </c>
      <c r="V3962" s="5">
        <f>Main[[#This Row],[Average_Cost_for_two]] * VLOOKUP(Main[[#This Row],[Currency]],'Currency'!A:B,2,FALSE)</f>
        <v>2.4</v>
      </c>
      <c r="W3962" s="5" t="str">
        <f>IF(Main[[#This Row],[Avg_Cost_USD]]&lt;10,"Low",
IF(Main[[#This Row],[Avg_Cost_USD]]&lt;=30,"Medium","High"))</f>
        <v>Low</v>
      </c>
    </row>
    <row r="3963" spans="1:23" x14ac:dyDescent="0.3">
      <c r="A3963">
        <v>18366006</v>
      </c>
      <c r="B3963" t="s">
        <v>4487</v>
      </c>
      <c r="C3963">
        <v>1</v>
      </c>
      <c r="D3963" t="s">
        <v>54</v>
      </c>
      <c r="E3963" t="s">
        <v>149</v>
      </c>
      <c r="F3963">
        <v>77.112245299999998</v>
      </c>
      <c r="G3963">
        <v>28.636897099999999</v>
      </c>
      <c r="H3963" t="s">
        <v>424</v>
      </c>
      <c r="I3963" t="s">
        <v>19</v>
      </c>
      <c r="J3963" t="s">
        <v>57</v>
      </c>
      <c r="K3963" t="s">
        <v>61</v>
      </c>
      <c r="L3963" t="s">
        <v>57</v>
      </c>
      <c r="M3963" t="s">
        <v>57</v>
      </c>
      <c r="N3963">
        <v>1</v>
      </c>
      <c r="O3963">
        <v>2</v>
      </c>
      <c r="P3963">
        <v>200</v>
      </c>
      <c r="Q3963">
        <v>1</v>
      </c>
      <c r="R3963">
        <v>2011</v>
      </c>
      <c r="S3963">
        <v>12</v>
      </c>
      <c r="T3963">
        <v>20</v>
      </c>
      <c r="U3963" s="1">
        <v>40897</v>
      </c>
      <c r="V3963" s="5">
        <f>Main[[#This Row],[Average_Cost_for_two]] * VLOOKUP(Main[[#This Row],[Currency]],'Currency'!A:B,2,FALSE)</f>
        <v>2.4</v>
      </c>
      <c r="W3963" s="5" t="str">
        <f>IF(Main[[#This Row],[Avg_Cost_USD]]&lt;10,"Low",
IF(Main[[#This Row],[Avg_Cost_USD]]&lt;=30,"Medium","High"))</f>
        <v>Low</v>
      </c>
    </row>
    <row r="3964" spans="1:23" x14ac:dyDescent="0.3">
      <c r="A3964">
        <v>18449824</v>
      </c>
      <c r="B3964" t="s">
        <v>4488</v>
      </c>
      <c r="C3964">
        <v>1</v>
      </c>
      <c r="D3964" t="s">
        <v>54</v>
      </c>
      <c r="E3964" t="s">
        <v>678</v>
      </c>
      <c r="F3964">
        <v>77.033642799999996</v>
      </c>
      <c r="G3964">
        <v>28.619099500000001</v>
      </c>
      <c r="H3964" t="s">
        <v>3232</v>
      </c>
      <c r="I3964" t="s">
        <v>19</v>
      </c>
      <c r="J3964" t="s">
        <v>57</v>
      </c>
      <c r="K3964" t="s">
        <v>61</v>
      </c>
      <c r="L3964" t="s">
        <v>57</v>
      </c>
      <c r="M3964" t="s">
        <v>57</v>
      </c>
      <c r="N3964">
        <v>1</v>
      </c>
      <c r="O3964">
        <v>4</v>
      </c>
      <c r="P3964">
        <v>200</v>
      </c>
      <c r="Q3964">
        <v>2.8</v>
      </c>
      <c r="R3964">
        <v>2011</v>
      </c>
      <c r="S3964">
        <v>12</v>
      </c>
      <c r="T3964">
        <v>2</v>
      </c>
      <c r="U3964" s="1">
        <v>40879</v>
      </c>
      <c r="V3964" s="5">
        <f>Main[[#This Row],[Average_Cost_for_two]] * VLOOKUP(Main[[#This Row],[Currency]],'Currency'!A:B,2,FALSE)</f>
        <v>2.4</v>
      </c>
      <c r="W3964" s="5" t="str">
        <f>IF(Main[[#This Row],[Avg_Cost_USD]]&lt;10,"Low",
IF(Main[[#This Row],[Avg_Cost_USD]]&lt;=30,"Medium","High"))</f>
        <v>Low</v>
      </c>
    </row>
    <row r="3965" spans="1:23" x14ac:dyDescent="0.3">
      <c r="A3965">
        <v>306180</v>
      </c>
      <c r="B3965" t="s">
        <v>4489</v>
      </c>
      <c r="C3965">
        <v>1</v>
      </c>
      <c r="D3965" t="s">
        <v>54</v>
      </c>
      <c r="E3965" t="s">
        <v>678</v>
      </c>
      <c r="F3965">
        <v>77.059904500000002</v>
      </c>
      <c r="G3965">
        <v>28.6226053</v>
      </c>
      <c r="H3965" t="s">
        <v>289</v>
      </c>
      <c r="I3965" t="s">
        <v>19</v>
      </c>
      <c r="J3965" t="s">
        <v>57</v>
      </c>
      <c r="K3965" t="s">
        <v>61</v>
      </c>
      <c r="L3965" t="s">
        <v>57</v>
      </c>
      <c r="M3965" t="s">
        <v>57</v>
      </c>
      <c r="N3965">
        <v>1</v>
      </c>
      <c r="O3965">
        <v>3</v>
      </c>
      <c r="P3965">
        <v>200</v>
      </c>
      <c r="Q3965">
        <v>1</v>
      </c>
      <c r="R3965">
        <v>2010</v>
      </c>
      <c r="S3965">
        <v>12</v>
      </c>
      <c r="T3965">
        <v>17</v>
      </c>
      <c r="U3965" s="1">
        <v>40529</v>
      </c>
      <c r="V3965" s="5">
        <f>Main[[#This Row],[Average_Cost_for_two]] * VLOOKUP(Main[[#This Row],[Currency]],'Currency'!A:B,2,FALSE)</f>
        <v>2.4</v>
      </c>
      <c r="W3965" s="5" t="str">
        <f>IF(Main[[#This Row],[Avg_Cost_USD]]&lt;10,"Low",
IF(Main[[#This Row],[Avg_Cost_USD]]&lt;=30,"Medium","High"))</f>
        <v>Low</v>
      </c>
    </row>
    <row r="3966" spans="1:23" x14ac:dyDescent="0.3">
      <c r="A3966">
        <v>18157386</v>
      </c>
      <c r="B3966" t="s">
        <v>4490</v>
      </c>
      <c r="C3966">
        <v>1</v>
      </c>
      <c r="D3966" t="s">
        <v>54</v>
      </c>
      <c r="E3966" t="s">
        <v>1185</v>
      </c>
      <c r="F3966">
        <v>77.201127999999997</v>
      </c>
      <c r="G3966">
        <v>28.6919997</v>
      </c>
      <c r="H3966" t="s">
        <v>315</v>
      </c>
      <c r="I3966" t="s">
        <v>19</v>
      </c>
      <c r="J3966" t="s">
        <v>57</v>
      </c>
      <c r="K3966" t="s">
        <v>61</v>
      </c>
      <c r="L3966" t="s">
        <v>57</v>
      </c>
      <c r="M3966" t="s">
        <v>57</v>
      </c>
      <c r="N3966">
        <v>1</v>
      </c>
      <c r="O3966">
        <v>163</v>
      </c>
      <c r="P3966">
        <v>200</v>
      </c>
      <c r="Q3966">
        <v>4.4000000000000004</v>
      </c>
      <c r="R3966">
        <v>2014</v>
      </c>
      <c r="S3966">
        <v>12</v>
      </c>
      <c r="T3966">
        <v>28</v>
      </c>
      <c r="U3966" s="1">
        <v>42001</v>
      </c>
      <c r="V3966" s="5">
        <f>Main[[#This Row],[Average_Cost_for_two]] * VLOOKUP(Main[[#This Row],[Currency]],'Currency'!A:B,2,FALSE)</f>
        <v>2.4</v>
      </c>
      <c r="W3966" s="5" t="str">
        <f>IF(Main[[#This Row],[Avg_Cost_USD]]&lt;10,"Low",
IF(Main[[#This Row],[Avg_Cost_USD]]&lt;=30,"Medium","High"))</f>
        <v>Low</v>
      </c>
    </row>
    <row r="3967" spans="1:23" x14ac:dyDescent="0.3">
      <c r="A3967">
        <v>300459</v>
      </c>
      <c r="B3967" t="s">
        <v>4491</v>
      </c>
      <c r="C3967">
        <v>1</v>
      </c>
      <c r="D3967" t="s">
        <v>54</v>
      </c>
      <c r="E3967" t="s">
        <v>1248</v>
      </c>
      <c r="F3967">
        <v>77.068839670000003</v>
      </c>
      <c r="G3967">
        <v>28.635075369999999</v>
      </c>
      <c r="H3967" t="s">
        <v>342</v>
      </c>
      <c r="I3967" t="s">
        <v>19</v>
      </c>
      <c r="J3967" t="s">
        <v>57</v>
      </c>
      <c r="K3967" t="s">
        <v>57</v>
      </c>
      <c r="L3967" t="s">
        <v>57</v>
      </c>
      <c r="M3967" t="s">
        <v>57</v>
      </c>
      <c r="N3967">
        <v>1</v>
      </c>
      <c r="O3967">
        <v>11</v>
      </c>
      <c r="P3967">
        <v>200</v>
      </c>
      <c r="Q3967">
        <v>2.7</v>
      </c>
      <c r="R3967">
        <v>2012</v>
      </c>
      <c r="S3967">
        <v>12</v>
      </c>
      <c r="T3967">
        <v>17</v>
      </c>
      <c r="U3967" s="1">
        <v>41260</v>
      </c>
      <c r="V3967" s="5">
        <f>Main[[#This Row],[Average_Cost_for_two]] * VLOOKUP(Main[[#This Row],[Currency]],'Currency'!A:B,2,FALSE)</f>
        <v>2.4</v>
      </c>
      <c r="W3967" s="5" t="str">
        <f>IF(Main[[#This Row],[Avg_Cost_USD]]&lt;10,"Low",
IF(Main[[#This Row],[Avg_Cost_USD]]&lt;=30,"Medium","High"))</f>
        <v>Low</v>
      </c>
    </row>
    <row r="3968" spans="1:23" x14ac:dyDescent="0.3">
      <c r="A3968">
        <v>18354968</v>
      </c>
      <c r="B3968" t="s">
        <v>4492</v>
      </c>
      <c r="C3968">
        <v>1</v>
      </c>
      <c r="D3968" t="s">
        <v>54</v>
      </c>
      <c r="E3968" t="s">
        <v>361</v>
      </c>
      <c r="F3968">
        <v>77.281676309999995</v>
      </c>
      <c r="G3968">
        <v>28.566793789999998</v>
      </c>
      <c r="H3968" t="s">
        <v>511</v>
      </c>
      <c r="I3968" t="s">
        <v>19</v>
      </c>
      <c r="J3968" t="s">
        <v>57</v>
      </c>
      <c r="K3968" t="s">
        <v>57</v>
      </c>
      <c r="L3968" t="s">
        <v>57</v>
      </c>
      <c r="M3968" t="s">
        <v>57</v>
      </c>
      <c r="N3968">
        <v>1</v>
      </c>
      <c r="O3968">
        <v>1</v>
      </c>
      <c r="P3968">
        <v>200</v>
      </c>
      <c r="Q3968">
        <v>1</v>
      </c>
      <c r="R3968">
        <v>2010</v>
      </c>
      <c r="S3968">
        <v>12</v>
      </c>
      <c r="T3968">
        <v>5</v>
      </c>
      <c r="U3968" s="1">
        <v>40517</v>
      </c>
      <c r="V3968" s="5">
        <f>Main[[#This Row],[Average_Cost_for_two]] * VLOOKUP(Main[[#This Row],[Currency]],'Currency'!A:B,2,FALSE)</f>
        <v>2.4</v>
      </c>
      <c r="W3968" s="5" t="str">
        <f>IF(Main[[#This Row],[Avg_Cost_USD]]&lt;10,"Low",
IF(Main[[#This Row],[Avg_Cost_USD]]&lt;=30,"Medium","High"))</f>
        <v>Low</v>
      </c>
    </row>
    <row r="3969" spans="1:23" x14ac:dyDescent="0.3">
      <c r="A3969">
        <v>18400737</v>
      </c>
      <c r="B3969" t="s">
        <v>4493</v>
      </c>
      <c r="C3969">
        <v>1</v>
      </c>
      <c r="D3969" t="s">
        <v>54</v>
      </c>
      <c r="E3969" t="s">
        <v>573</v>
      </c>
      <c r="F3969">
        <v>77.229816999999997</v>
      </c>
      <c r="G3969">
        <v>28.630585199999999</v>
      </c>
      <c r="H3969" t="s">
        <v>315</v>
      </c>
      <c r="I3969" t="s">
        <v>19</v>
      </c>
      <c r="J3969" t="s">
        <v>57</v>
      </c>
      <c r="K3969" t="s">
        <v>57</v>
      </c>
      <c r="L3969" t="s">
        <v>57</v>
      </c>
      <c r="M3969" t="s">
        <v>57</v>
      </c>
      <c r="N3969">
        <v>1</v>
      </c>
      <c r="O3969">
        <v>2</v>
      </c>
      <c r="P3969">
        <v>200</v>
      </c>
      <c r="Q3969">
        <v>1</v>
      </c>
      <c r="R3969">
        <v>2012</v>
      </c>
      <c r="S3969">
        <v>11</v>
      </c>
      <c r="T3969">
        <v>21</v>
      </c>
      <c r="U3969" s="1">
        <v>41234</v>
      </c>
      <c r="V3969" s="5">
        <f>Main[[#This Row],[Average_Cost_for_two]] * VLOOKUP(Main[[#This Row],[Currency]],'Currency'!A:B,2,FALSE)</f>
        <v>2.4</v>
      </c>
      <c r="W3969" s="5" t="str">
        <f>IF(Main[[#This Row],[Avg_Cost_USD]]&lt;10,"Low",
IF(Main[[#This Row],[Avg_Cost_USD]]&lt;=30,"Medium","High"))</f>
        <v>Low</v>
      </c>
    </row>
    <row r="3970" spans="1:23" x14ac:dyDescent="0.3">
      <c r="A3970">
        <v>18228864</v>
      </c>
      <c r="B3970" t="s">
        <v>4494</v>
      </c>
      <c r="C3970">
        <v>1</v>
      </c>
      <c r="D3970" t="s">
        <v>54</v>
      </c>
      <c r="E3970" t="s">
        <v>119</v>
      </c>
      <c r="F3970">
        <v>77.244287099999994</v>
      </c>
      <c r="G3970">
        <v>28.646179799999999</v>
      </c>
      <c r="H3970" t="s">
        <v>424</v>
      </c>
      <c r="I3970" t="s">
        <v>19</v>
      </c>
      <c r="J3970" t="s">
        <v>57</v>
      </c>
      <c r="K3970" t="s">
        <v>57</v>
      </c>
      <c r="L3970" t="s">
        <v>57</v>
      </c>
      <c r="M3970" t="s">
        <v>57</v>
      </c>
      <c r="N3970">
        <v>1</v>
      </c>
      <c r="O3970">
        <v>8</v>
      </c>
      <c r="P3970">
        <v>200</v>
      </c>
      <c r="Q3970">
        <v>3.1</v>
      </c>
      <c r="R3970">
        <v>2013</v>
      </c>
      <c r="S3970">
        <v>11</v>
      </c>
      <c r="T3970">
        <v>15</v>
      </c>
      <c r="U3970" s="1">
        <v>41593</v>
      </c>
      <c r="V3970" s="5">
        <f>Main[[#This Row],[Average_Cost_for_two]] * VLOOKUP(Main[[#This Row],[Currency]],'Currency'!A:B,2,FALSE)</f>
        <v>2.4</v>
      </c>
      <c r="W3970" s="5" t="str">
        <f>IF(Main[[#This Row],[Avg_Cost_USD]]&lt;10,"Low",
IF(Main[[#This Row],[Avg_Cost_USD]]&lt;=30,"Medium","High"))</f>
        <v>Low</v>
      </c>
    </row>
    <row r="3971" spans="1:23" x14ac:dyDescent="0.3">
      <c r="A3971">
        <v>7561</v>
      </c>
      <c r="B3971" t="s">
        <v>4495</v>
      </c>
      <c r="C3971">
        <v>1</v>
      </c>
      <c r="D3971" t="s">
        <v>54</v>
      </c>
      <c r="E3971" t="s">
        <v>79</v>
      </c>
      <c r="F3971">
        <v>77.229603100000006</v>
      </c>
      <c r="G3971">
        <v>28.573494</v>
      </c>
      <c r="H3971" t="s">
        <v>935</v>
      </c>
      <c r="I3971" t="s">
        <v>19</v>
      </c>
      <c r="J3971" t="s">
        <v>57</v>
      </c>
      <c r="K3971" t="s">
        <v>57</v>
      </c>
      <c r="L3971" t="s">
        <v>57</v>
      </c>
      <c r="M3971" t="s">
        <v>57</v>
      </c>
      <c r="N3971">
        <v>1</v>
      </c>
      <c r="O3971">
        <v>12</v>
      </c>
      <c r="P3971">
        <v>200</v>
      </c>
      <c r="Q3971">
        <v>3</v>
      </c>
      <c r="R3971">
        <v>2013</v>
      </c>
      <c r="S3971">
        <v>11</v>
      </c>
      <c r="T3971">
        <v>9</v>
      </c>
      <c r="U3971" s="1">
        <v>41587</v>
      </c>
      <c r="V3971" s="5">
        <f>Main[[#This Row],[Average_Cost_for_two]] * VLOOKUP(Main[[#This Row],[Currency]],'Currency'!A:B,2,FALSE)</f>
        <v>2.4</v>
      </c>
      <c r="W3971" s="5" t="str">
        <f>IF(Main[[#This Row],[Avg_Cost_USD]]&lt;10,"Low",
IF(Main[[#This Row],[Avg_Cost_USD]]&lt;=30,"Medium","High"))</f>
        <v>Low</v>
      </c>
    </row>
    <row r="3972" spans="1:23" x14ac:dyDescent="0.3">
      <c r="A3972">
        <v>308994</v>
      </c>
      <c r="B3972" t="s">
        <v>4496</v>
      </c>
      <c r="C3972">
        <v>1</v>
      </c>
      <c r="D3972" t="s">
        <v>54</v>
      </c>
      <c r="E3972" t="s">
        <v>55</v>
      </c>
      <c r="F3972">
        <v>0</v>
      </c>
      <c r="G3972">
        <v>0</v>
      </c>
      <c r="H3972" t="s">
        <v>461</v>
      </c>
      <c r="I3972" t="s">
        <v>19</v>
      </c>
      <c r="J3972" t="s">
        <v>57</v>
      </c>
      <c r="K3972" t="s">
        <v>57</v>
      </c>
      <c r="L3972" t="s">
        <v>57</v>
      </c>
      <c r="M3972" t="s">
        <v>57</v>
      </c>
      <c r="N3972">
        <v>1</v>
      </c>
      <c r="O3972">
        <v>29</v>
      </c>
      <c r="P3972">
        <v>200</v>
      </c>
      <c r="Q3972">
        <v>3.5</v>
      </c>
      <c r="R3972">
        <v>2015</v>
      </c>
      <c r="S3972">
        <v>11</v>
      </c>
      <c r="T3972">
        <v>13</v>
      </c>
      <c r="U3972" s="1">
        <v>42321</v>
      </c>
      <c r="V3972" s="5">
        <f>Main[[#This Row],[Average_Cost_for_two]] * VLOOKUP(Main[[#This Row],[Currency]],'Currency'!A:B,2,FALSE)</f>
        <v>2.4</v>
      </c>
      <c r="W3972" s="5" t="str">
        <f>IF(Main[[#This Row],[Avg_Cost_USD]]&lt;10,"Low",
IF(Main[[#This Row],[Avg_Cost_USD]]&lt;=30,"Medium","High"))</f>
        <v>Low</v>
      </c>
    </row>
    <row r="3973" spans="1:23" x14ac:dyDescent="0.3">
      <c r="A3973">
        <v>18352256</v>
      </c>
      <c r="B3973" t="s">
        <v>4484</v>
      </c>
      <c r="C3973">
        <v>1</v>
      </c>
      <c r="D3973" t="s">
        <v>54</v>
      </c>
      <c r="E3973" t="s">
        <v>1132</v>
      </c>
      <c r="F3973">
        <v>77.239868900000005</v>
      </c>
      <c r="G3973">
        <v>28.541027199999998</v>
      </c>
      <c r="H3973" t="s">
        <v>430</v>
      </c>
      <c r="I3973" t="s">
        <v>19</v>
      </c>
      <c r="J3973" t="s">
        <v>57</v>
      </c>
      <c r="K3973" t="s">
        <v>57</v>
      </c>
      <c r="L3973" t="s">
        <v>57</v>
      </c>
      <c r="M3973" t="s">
        <v>57</v>
      </c>
      <c r="N3973">
        <v>1</v>
      </c>
      <c r="O3973">
        <v>10</v>
      </c>
      <c r="P3973">
        <v>200</v>
      </c>
      <c r="Q3973">
        <v>3.1</v>
      </c>
      <c r="R3973">
        <v>2013</v>
      </c>
      <c r="S3973">
        <v>11</v>
      </c>
      <c r="T3973">
        <v>25</v>
      </c>
      <c r="U3973" s="1">
        <v>41603</v>
      </c>
      <c r="V3973" s="5">
        <f>Main[[#This Row],[Average_Cost_for_two]] * VLOOKUP(Main[[#This Row],[Currency]],'Currency'!A:B,2,FALSE)</f>
        <v>2.4</v>
      </c>
      <c r="W3973" s="5" t="str">
        <f>IF(Main[[#This Row],[Avg_Cost_USD]]&lt;10,"Low",
IF(Main[[#This Row],[Avg_Cost_USD]]&lt;=30,"Medium","High"))</f>
        <v>Low</v>
      </c>
    </row>
    <row r="3974" spans="1:23" x14ac:dyDescent="0.3">
      <c r="A3974">
        <v>311014</v>
      </c>
      <c r="B3974" t="s">
        <v>4497</v>
      </c>
      <c r="C3974">
        <v>1</v>
      </c>
      <c r="D3974" t="s">
        <v>54</v>
      </c>
      <c r="E3974" t="s">
        <v>926</v>
      </c>
      <c r="F3974">
        <v>77.261663100000007</v>
      </c>
      <c r="G3974">
        <v>28.538262599999999</v>
      </c>
      <c r="H3974" t="s">
        <v>342</v>
      </c>
      <c r="I3974" t="s">
        <v>19</v>
      </c>
      <c r="J3974" t="s">
        <v>57</v>
      </c>
      <c r="K3974" t="s">
        <v>57</v>
      </c>
      <c r="L3974" t="s">
        <v>57</v>
      </c>
      <c r="M3974" t="s">
        <v>57</v>
      </c>
      <c r="N3974">
        <v>1</v>
      </c>
      <c r="O3974">
        <v>3</v>
      </c>
      <c r="P3974">
        <v>200</v>
      </c>
      <c r="Q3974">
        <v>1</v>
      </c>
      <c r="R3974">
        <v>2013</v>
      </c>
      <c r="S3974">
        <v>11</v>
      </c>
      <c r="T3974">
        <v>8</v>
      </c>
      <c r="U3974" s="1">
        <v>41586</v>
      </c>
      <c r="V3974" s="5">
        <f>Main[[#This Row],[Average_Cost_for_two]] * VLOOKUP(Main[[#This Row],[Currency]],'Currency'!A:B,2,FALSE)</f>
        <v>2.4</v>
      </c>
      <c r="W3974" s="5" t="str">
        <f>IF(Main[[#This Row],[Avg_Cost_USD]]&lt;10,"Low",
IF(Main[[#This Row],[Avg_Cost_USD]]&lt;=30,"Medium","High"))</f>
        <v>Low</v>
      </c>
    </row>
    <row r="3975" spans="1:23" x14ac:dyDescent="0.3">
      <c r="A3975">
        <v>300359</v>
      </c>
      <c r="B3975" t="s">
        <v>4498</v>
      </c>
      <c r="C3975">
        <v>1</v>
      </c>
      <c r="D3975" t="s">
        <v>54</v>
      </c>
      <c r="E3975" t="s">
        <v>173</v>
      </c>
      <c r="F3975">
        <v>77.203305850000007</v>
      </c>
      <c r="G3975">
        <v>28.659471509999999</v>
      </c>
      <c r="H3975" t="s">
        <v>4499</v>
      </c>
      <c r="I3975" t="s">
        <v>19</v>
      </c>
      <c r="J3975" t="s">
        <v>57</v>
      </c>
      <c r="K3975" t="s">
        <v>57</v>
      </c>
      <c r="L3975" t="s">
        <v>57</v>
      </c>
      <c r="M3975" t="s">
        <v>57</v>
      </c>
      <c r="N3975">
        <v>1</v>
      </c>
      <c r="O3975">
        <v>10</v>
      </c>
      <c r="P3975">
        <v>200</v>
      </c>
      <c r="Q3975">
        <v>2.9</v>
      </c>
      <c r="R3975">
        <v>2012</v>
      </c>
      <c r="S3975">
        <v>11</v>
      </c>
      <c r="T3975">
        <v>19</v>
      </c>
      <c r="U3975" s="1">
        <v>41232</v>
      </c>
      <c r="V3975" s="5">
        <f>Main[[#This Row],[Average_Cost_for_two]] * VLOOKUP(Main[[#This Row],[Currency]],'Currency'!A:B,2,FALSE)</f>
        <v>2.4</v>
      </c>
      <c r="W3975" s="5" t="str">
        <f>IF(Main[[#This Row],[Avg_Cost_USD]]&lt;10,"Low",
IF(Main[[#This Row],[Avg_Cost_USD]]&lt;=30,"Medium","High"))</f>
        <v>Low</v>
      </c>
    </row>
    <row r="3976" spans="1:23" x14ac:dyDescent="0.3">
      <c r="A3976">
        <v>18434966</v>
      </c>
      <c r="B3976" t="s">
        <v>4500</v>
      </c>
      <c r="C3976">
        <v>1</v>
      </c>
      <c r="D3976" t="s">
        <v>54</v>
      </c>
      <c r="E3976" t="s">
        <v>126</v>
      </c>
      <c r="F3976">
        <v>0</v>
      </c>
      <c r="G3976">
        <v>0</v>
      </c>
      <c r="H3976" t="s">
        <v>426</v>
      </c>
      <c r="I3976" t="s">
        <v>19</v>
      </c>
      <c r="J3976" t="s">
        <v>57</v>
      </c>
      <c r="K3976" t="s">
        <v>57</v>
      </c>
      <c r="L3976" t="s">
        <v>57</v>
      </c>
      <c r="M3976" t="s">
        <v>57</v>
      </c>
      <c r="N3976">
        <v>1</v>
      </c>
      <c r="O3976">
        <v>1</v>
      </c>
      <c r="P3976">
        <v>200</v>
      </c>
      <c r="Q3976">
        <v>1</v>
      </c>
      <c r="R3976">
        <v>2014</v>
      </c>
      <c r="S3976">
        <v>11</v>
      </c>
      <c r="T3976">
        <v>12</v>
      </c>
      <c r="U3976" s="1">
        <v>41955</v>
      </c>
      <c r="V3976" s="5">
        <f>Main[[#This Row],[Average_Cost_for_two]] * VLOOKUP(Main[[#This Row],[Currency]],'Currency'!A:B,2,FALSE)</f>
        <v>2.4</v>
      </c>
      <c r="W3976" s="5" t="str">
        <f>IF(Main[[#This Row],[Avg_Cost_USD]]&lt;10,"Low",
IF(Main[[#This Row],[Avg_Cost_USD]]&lt;=30,"Medium","High"))</f>
        <v>Low</v>
      </c>
    </row>
    <row r="3977" spans="1:23" x14ac:dyDescent="0.3">
      <c r="A3977">
        <v>18354257</v>
      </c>
      <c r="B3977" t="s">
        <v>4501</v>
      </c>
      <c r="C3977">
        <v>1</v>
      </c>
      <c r="D3977" t="s">
        <v>54</v>
      </c>
      <c r="E3977" t="s">
        <v>412</v>
      </c>
      <c r="F3977">
        <v>77.282764610000001</v>
      </c>
      <c r="G3977">
        <v>28.634155190000001</v>
      </c>
      <c r="H3977" t="s">
        <v>4502</v>
      </c>
      <c r="I3977" t="s">
        <v>19</v>
      </c>
      <c r="J3977" t="s">
        <v>57</v>
      </c>
      <c r="K3977" t="s">
        <v>61</v>
      </c>
      <c r="L3977" t="s">
        <v>57</v>
      </c>
      <c r="M3977" t="s">
        <v>57</v>
      </c>
      <c r="N3977">
        <v>1</v>
      </c>
      <c r="O3977">
        <v>7</v>
      </c>
      <c r="P3977">
        <v>200</v>
      </c>
      <c r="Q3977">
        <v>2.8</v>
      </c>
      <c r="R3977">
        <v>2013</v>
      </c>
      <c r="S3977">
        <v>11</v>
      </c>
      <c r="T3977">
        <v>11</v>
      </c>
      <c r="U3977" s="1">
        <v>41589</v>
      </c>
      <c r="V3977" s="5">
        <f>Main[[#This Row],[Average_Cost_for_two]] * VLOOKUP(Main[[#This Row],[Currency]],'Currency'!A:B,2,FALSE)</f>
        <v>2.4</v>
      </c>
      <c r="W3977" s="5" t="str">
        <f>IF(Main[[#This Row],[Avg_Cost_USD]]&lt;10,"Low",
IF(Main[[#This Row],[Avg_Cost_USD]]&lt;=30,"Medium","High"))</f>
        <v>Low</v>
      </c>
    </row>
    <row r="3978" spans="1:23" x14ac:dyDescent="0.3">
      <c r="A3978">
        <v>301047</v>
      </c>
      <c r="B3978" t="s">
        <v>4503</v>
      </c>
      <c r="C3978">
        <v>1</v>
      </c>
      <c r="D3978" t="s">
        <v>54</v>
      </c>
      <c r="E3978" t="s">
        <v>131</v>
      </c>
      <c r="F3978">
        <v>77.302030200000004</v>
      </c>
      <c r="G3978">
        <v>28.619488700000002</v>
      </c>
      <c r="H3978" t="s">
        <v>426</v>
      </c>
      <c r="I3978" t="s">
        <v>19</v>
      </c>
      <c r="J3978" t="s">
        <v>57</v>
      </c>
      <c r="K3978" t="s">
        <v>57</v>
      </c>
      <c r="L3978" t="s">
        <v>57</v>
      </c>
      <c r="M3978" t="s">
        <v>57</v>
      </c>
      <c r="N3978">
        <v>1</v>
      </c>
      <c r="O3978">
        <v>94</v>
      </c>
      <c r="P3978">
        <v>200</v>
      </c>
      <c r="Q3978">
        <v>3.8</v>
      </c>
      <c r="R3978">
        <v>2013</v>
      </c>
      <c r="S3978">
        <v>11</v>
      </c>
      <c r="T3978">
        <v>26</v>
      </c>
      <c r="U3978" s="1">
        <v>41604</v>
      </c>
      <c r="V3978" s="5">
        <f>Main[[#This Row],[Average_Cost_for_two]] * VLOOKUP(Main[[#This Row],[Currency]],'Currency'!A:B,2,FALSE)</f>
        <v>2.4</v>
      </c>
      <c r="W3978" s="5" t="str">
        <f>IF(Main[[#This Row],[Avg_Cost_USD]]&lt;10,"Low",
IF(Main[[#This Row],[Avg_Cost_USD]]&lt;=30,"Medium","High"))</f>
        <v>Low</v>
      </c>
    </row>
    <row r="3979" spans="1:23" x14ac:dyDescent="0.3">
      <c r="A3979">
        <v>18354992</v>
      </c>
      <c r="B3979" t="s">
        <v>4504</v>
      </c>
      <c r="C3979">
        <v>1</v>
      </c>
      <c r="D3979" t="s">
        <v>54</v>
      </c>
      <c r="E3979" t="s">
        <v>182</v>
      </c>
      <c r="F3979">
        <v>77.173008600000003</v>
      </c>
      <c r="G3979">
        <v>28.556768099999999</v>
      </c>
      <c r="H3979" t="s">
        <v>426</v>
      </c>
      <c r="I3979" t="s">
        <v>19</v>
      </c>
      <c r="J3979" t="s">
        <v>57</v>
      </c>
      <c r="K3979" t="s">
        <v>57</v>
      </c>
      <c r="L3979" t="s">
        <v>57</v>
      </c>
      <c r="M3979" t="s">
        <v>57</v>
      </c>
      <c r="N3979">
        <v>1</v>
      </c>
      <c r="O3979">
        <v>1</v>
      </c>
      <c r="P3979">
        <v>200</v>
      </c>
      <c r="Q3979">
        <v>1</v>
      </c>
      <c r="R3979">
        <v>2015</v>
      </c>
      <c r="S3979">
        <v>11</v>
      </c>
      <c r="T3979">
        <v>27</v>
      </c>
      <c r="U3979" s="1">
        <v>42335</v>
      </c>
      <c r="V3979" s="5">
        <f>Main[[#This Row],[Average_Cost_for_two]] * VLOOKUP(Main[[#This Row],[Currency]],'Currency'!A:B,2,FALSE)</f>
        <v>2.4</v>
      </c>
      <c r="W3979" s="5" t="str">
        <f>IF(Main[[#This Row],[Avg_Cost_USD]]&lt;10,"Low",
IF(Main[[#This Row],[Avg_Cost_USD]]&lt;=30,"Medium","High"))</f>
        <v>Low</v>
      </c>
    </row>
    <row r="3980" spans="1:23" x14ac:dyDescent="0.3">
      <c r="A3980">
        <v>18423901</v>
      </c>
      <c r="B3980" t="s">
        <v>675</v>
      </c>
      <c r="C3980">
        <v>1</v>
      </c>
      <c r="D3980" t="s">
        <v>54</v>
      </c>
      <c r="E3980" t="s">
        <v>1665</v>
      </c>
      <c r="F3980">
        <v>77.149909399999999</v>
      </c>
      <c r="G3980">
        <v>28.693626500000001</v>
      </c>
      <c r="H3980" t="s">
        <v>676</v>
      </c>
      <c r="I3980" t="s">
        <v>19</v>
      </c>
      <c r="J3980" t="s">
        <v>57</v>
      </c>
      <c r="K3980" t="s">
        <v>57</v>
      </c>
      <c r="L3980" t="s">
        <v>57</v>
      </c>
      <c r="M3980" t="s">
        <v>57</v>
      </c>
      <c r="N3980">
        <v>1</v>
      </c>
      <c r="O3980">
        <v>23</v>
      </c>
      <c r="P3980">
        <v>200</v>
      </c>
      <c r="Q3980">
        <v>3.8</v>
      </c>
      <c r="R3980">
        <v>2015</v>
      </c>
      <c r="S3980">
        <v>11</v>
      </c>
      <c r="T3980">
        <v>13</v>
      </c>
      <c r="U3980" s="1">
        <v>42321</v>
      </c>
      <c r="V3980" s="5">
        <f>Main[[#This Row],[Average_Cost_for_two]] * VLOOKUP(Main[[#This Row],[Currency]],'Currency'!A:B,2,FALSE)</f>
        <v>2.4</v>
      </c>
      <c r="W3980" s="5" t="str">
        <f>IF(Main[[#This Row],[Avg_Cost_USD]]&lt;10,"Low",
IF(Main[[#This Row],[Avg_Cost_USD]]&lt;=30,"Medium","High"))</f>
        <v>Low</v>
      </c>
    </row>
    <row r="3981" spans="1:23" x14ac:dyDescent="0.3">
      <c r="A3981">
        <v>18396396</v>
      </c>
      <c r="B3981" t="s">
        <v>4505</v>
      </c>
      <c r="C3981">
        <v>1</v>
      </c>
      <c r="D3981" t="s">
        <v>54</v>
      </c>
      <c r="E3981" t="s">
        <v>101</v>
      </c>
      <c r="F3981">
        <v>77.140202400000007</v>
      </c>
      <c r="G3981">
        <v>28.713287600000001</v>
      </c>
      <c r="H3981" t="s">
        <v>315</v>
      </c>
      <c r="I3981" t="s">
        <v>19</v>
      </c>
      <c r="J3981" t="s">
        <v>57</v>
      </c>
      <c r="K3981" t="s">
        <v>57</v>
      </c>
      <c r="L3981" t="s">
        <v>57</v>
      </c>
      <c r="M3981" t="s">
        <v>57</v>
      </c>
      <c r="N3981">
        <v>1</v>
      </c>
      <c r="O3981">
        <v>1</v>
      </c>
      <c r="P3981">
        <v>200</v>
      </c>
      <c r="Q3981">
        <v>1</v>
      </c>
      <c r="R3981">
        <v>2010</v>
      </c>
      <c r="S3981">
        <v>11</v>
      </c>
      <c r="T3981">
        <v>2</v>
      </c>
      <c r="U3981" s="1">
        <v>40484</v>
      </c>
      <c r="V3981" s="5">
        <f>Main[[#This Row],[Average_Cost_for_two]] * VLOOKUP(Main[[#This Row],[Currency]],'Currency'!A:B,2,FALSE)</f>
        <v>2.4</v>
      </c>
      <c r="W3981" s="5" t="str">
        <f>IF(Main[[#This Row],[Avg_Cost_USD]]&lt;10,"Low",
IF(Main[[#This Row],[Avg_Cost_USD]]&lt;=30,"Medium","High"))</f>
        <v>Low</v>
      </c>
    </row>
    <row r="3982" spans="1:23" x14ac:dyDescent="0.3">
      <c r="A3982">
        <v>302422</v>
      </c>
      <c r="B3982" t="s">
        <v>4506</v>
      </c>
      <c r="C3982">
        <v>1</v>
      </c>
      <c r="D3982" t="s">
        <v>54</v>
      </c>
      <c r="E3982" t="s">
        <v>532</v>
      </c>
      <c r="F3982">
        <v>77.273042700000005</v>
      </c>
      <c r="G3982">
        <v>28.689433399999999</v>
      </c>
      <c r="H3982" t="s">
        <v>3565</v>
      </c>
      <c r="I3982" t="s">
        <v>19</v>
      </c>
      <c r="J3982" t="s">
        <v>57</v>
      </c>
      <c r="K3982" t="s">
        <v>57</v>
      </c>
      <c r="L3982" t="s">
        <v>57</v>
      </c>
      <c r="M3982" t="s">
        <v>57</v>
      </c>
      <c r="N3982">
        <v>1</v>
      </c>
      <c r="O3982">
        <v>5</v>
      </c>
      <c r="P3982">
        <v>200</v>
      </c>
      <c r="Q3982">
        <v>2.8</v>
      </c>
      <c r="R3982">
        <v>2016</v>
      </c>
      <c r="S3982">
        <v>11</v>
      </c>
      <c r="T3982">
        <v>3</v>
      </c>
      <c r="U3982" s="1">
        <v>42677</v>
      </c>
      <c r="V3982" s="5">
        <f>Main[[#This Row],[Average_Cost_for_two]] * VLOOKUP(Main[[#This Row],[Currency]],'Currency'!A:B,2,FALSE)</f>
        <v>2.4</v>
      </c>
      <c r="W3982" s="5" t="str">
        <f>IF(Main[[#This Row],[Avg_Cost_USD]]&lt;10,"Low",
IF(Main[[#This Row],[Avg_Cost_USD]]&lt;=30,"Medium","High"))</f>
        <v>Low</v>
      </c>
    </row>
    <row r="3983" spans="1:23" x14ac:dyDescent="0.3">
      <c r="A3983">
        <v>311189</v>
      </c>
      <c r="B3983" t="s">
        <v>4507</v>
      </c>
      <c r="C3983">
        <v>1</v>
      </c>
      <c r="D3983" t="s">
        <v>54</v>
      </c>
      <c r="E3983" t="s">
        <v>251</v>
      </c>
      <c r="F3983">
        <v>77.277364899999995</v>
      </c>
      <c r="G3983">
        <v>28.6268353</v>
      </c>
      <c r="H3983" t="s">
        <v>439</v>
      </c>
      <c r="I3983" t="s">
        <v>19</v>
      </c>
      <c r="J3983" t="s">
        <v>57</v>
      </c>
      <c r="K3983" t="s">
        <v>57</v>
      </c>
      <c r="L3983" t="s">
        <v>57</v>
      </c>
      <c r="M3983" t="s">
        <v>57</v>
      </c>
      <c r="N3983">
        <v>1</v>
      </c>
      <c r="O3983">
        <v>1</v>
      </c>
      <c r="P3983">
        <v>200</v>
      </c>
      <c r="Q3983">
        <v>1</v>
      </c>
      <c r="R3983">
        <v>2018</v>
      </c>
      <c r="S3983">
        <v>11</v>
      </c>
      <c r="T3983">
        <v>12</v>
      </c>
      <c r="U3983" s="1">
        <v>43416</v>
      </c>
      <c r="V3983" s="5">
        <f>Main[[#This Row],[Average_Cost_for_two]] * VLOOKUP(Main[[#This Row],[Currency]],'Currency'!A:B,2,FALSE)</f>
        <v>2.4</v>
      </c>
      <c r="W3983" s="5" t="str">
        <f>IF(Main[[#This Row],[Avg_Cost_USD]]&lt;10,"Low",
IF(Main[[#This Row],[Avg_Cost_USD]]&lt;=30,"Medium","High"))</f>
        <v>Low</v>
      </c>
    </row>
    <row r="3984" spans="1:23" x14ac:dyDescent="0.3">
      <c r="A3984">
        <v>18251318</v>
      </c>
      <c r="B3984" t="s">
        <v>4508</v>
      </c>
      <c r="C3984">
        <v>1</v>
      </c>
      <c r="D3984" t="s">
        <v>54</v>
      </c>
      <c r="E3984" t="s">
        <v>429</v>
      </c>
      <c r="F3984">
        <v>77.112741400000004</v>
      </c>
      <c r="G3984">
        <v>28.646166900000001</v>
      </c>
      <c r="H3984" t="s">
        <v>315</v>
      </c>
      <c r="I3984" t="s">
        <v>19</v>
      </c>
      <c r="J3984" t="s">
        <v>57</v>
      </c>
      <c r="K3984" t="s">
        <v>57</v>
      </c>
      <c r="L3984" t="s">
        <v>57</v>
      </c>
      <c r="M3984" t="s">
        <v>57</v>
      </c>
      <c r="N3984">
        <v>1</v>
      </c>
      <c r="O3984">
        <v>6</v>
      </c>
      <c r="P3984">
        <v>200</v>
      </c>
      <c r="Q3984">
        <v>2.9</v>
      </c>
      <c r="R3984">
        <v>2012</v>
      </c>
      <c r="S3984">
        <v>11</v>
      </c>
      <c r="T3984">
        <v>13</v>
      </c>
      <c r="U3984" s="1">
        <v>41226</v>
      </c>
      <c r="V3984" s="5">
        <f>Main[[#This Row],[Average_Cost_for_two]] * VLOOKUP(Main[[#This Row],[Currency]],'Currency'!A:B,2,FALSE)</f>
        <v>2.4</v>
      </c>
      <c r="W3984" s="5" t="str">
        <f>IF(Main[[#This Row],[Avg_Cost_USD]]&lt;10,"Low",
IF(Main[[#This Row],[Avg_Cost_USD]]&lt;=30,"Medium","High"))</f>
        <v>Low</v>
      </c>
    </row>
    <row r="3985" spans="1:23" x14ac:dyDescent="0.3">
      <c r="A3985">
        <v>300457</v>
      </c>
      <c r="B3985" t="s">
        <v>4509</v>
      </c>
      <c r="C3985">
        <v>1</v>
      </c>
      <c r="D3985" t="s">
        <v>54</v>
      </c>
      <c r="E3985" t="s">
        <v>1248</v>
      </c>
      <c r="F3985">
        <v>77.058887900000002</v>
      </c>
      <c r="G3985">
        <v>28.635440299999999</v>
      </c>
      <c r="H3985" t="s">
        <v>342</v>
      </c>
      <c r="I3985" t="s">
        <v>19</v>
      </c>
      <c r="J3985" t="s">
        <v>57</v>
      </c>
      <c r="K3985" t="s">
        <v>57</v>
      </c>
      <c r="L3985" t="s">
        <v>57</v>
      </c>
      <c r="M3985" t="s">
        <v>57</v>
      </c>
      <c r="N3985">
        <v>1</v>
      </c>
      <c r="O3985">
        <v>17</v>
      </c>
      <c r="P3985">
        <v>200</v>
      </c>
      <c r="Q3985">
        <v>3.2</v>
      </c>
      <c r="R3985">
        <v>2013</v>
      </c>
      <c r="S3985">
        <v>11</v>
      </c>
      <c r="T3985">
        <v>22</v>
      </c>
      <c r="U3985" s="1">
        <v>41600</v>
      </c>
      <c r="V3985" s="5">
        <f>Main[[#This Row],[Average_Cost_for_two]] * VLOOKUP(Main[[#This Row],[Currency]],'Currency'!A:B,2,FALSE)</f>
        <v>2.4</v>
      </c>
      <c r="W3985" s="5" t="str">
        <f>IF(Main[[#This Row],[Avg_Cost_USD]]&lt;10,"Low",
IF(Main[[#This Row],[Avg_Cost_USD]]&lt;=30,"Medium","High"))</f>
        <v>Low</v>
      </c>
    </row>
    <row r="3986" spans="1:23" x14ac:dyDescent="0.3">
      <c r="A3986">
        <v>3506</v>
      </c>
      <c r="B3986" t="s">
        <v>4510</v>
      </c>
      <c r="C3986">
        <v>1</v>
      </c>
      <c r="D3986" t="s">
        <v>54</v>
      </c>
      <c r="E3986" t="s">
        <v>400</v>
      </c>
      <c r="F3986">
        <v>77.216040100000001</v>
      </c>
      <c r="G3986">
        <v>28.630540199999999</v>
      </c>
      <c r="H3986" t="s">
        <v>315</v>
      </c>
      <c r="I3986" t="s">
        <v>19</v>
      </c>
      <c r="J3986" t="s">
        <v>57</v>
      </c>
      <c r="K3986" t="s">
        <v>57</v>
      </c>
      <c r="L3986" t="s">
        <v>57</v>
      </c>
      <c r="M3986" t="s">
        <v>57</v>
      </c>
      <c r="N3986">
        <v>1</v>
      </c>
      <c r="O3986">
        <v>1300</v>
      </c>
      <c r="P3986">
        <v>200</v>
      </c>
      <c r="Q3986">
        <v>3.3</v>
      </c>
      <c r="R3986">
        <v>2013</v>
      </c>
      <c r="S3986">
        <v>10</v>
      </c>
      <c r="T3986">
        <v>21</v>
      </c>
      <c r="U3986" s="1">
        <v>41568</v>
      </c>
      <c r="V3986" s="5">
        <f>Main[[#This Row],[Average_Cost_for_two]] * VLOOKUP(Main[[#This Row],[Currency]],'Currency'!A:B,2,FALSE)</f>
        <v>2.4</v>
      </c>
      <c r="W3986" s="5" t="str">
        <f>IF(Main[[#This Row],[Avg_Cost_USD]]&lt;10,"Low",
IF(Main[[#This Row],[Avg_Cost_USD]]&lt;=30,"Medium","High"))</f>
        <v>Low</v>
      </c>
    </row>
    <row r="3987" spans="1:23" x14ac:dyDescent="0.3">
      <c r="A3987">
        <v>301237</v>
      </c>
      <c r="B3987" t="s">
        <v>740</v>
      </c>
      <c r="C3987">
        <v>1</v>
      </c>
      <c r="D3987" t="s">
        <v>54</v>
      </c>
      <c r="E3987" t="s">
        <v>833</v>
      </c>
      <c r="F3987">
        <v>77.194929000000002</v>
      </c>
      <c r="G3987">
        <v>28.5761036</v>
      </c>
      <c r="H3987" t="s">
        <v>342</v>
      </c>
      <c r="I3987" t="s">
        <v>19</v>
      </c>
      <c r="J3987" t="s">
        <v>57</v>
      </c>
      <c r="K3987" t="s">
        <v>57</v>
      </c>
      <c r="L3987" t="s">
        <v>57</v>
      </c>
      <c r="M3987" t="s">
        <v>57</v>
      </c>
      <c r="N3987">
        <v>1</v>
      </c>
      <c r="O3987">
        <v>11</v>
      </c>
      <c r="P3987">
        <v>200</v>
      </c>
      <c r="Q3987">
        <v>3</v>
      </c>
      <c r="R3987">
        <v>2018</v>
      </c>
      <c r="S3987">
        <v>10</v>
      </c>
      <c r="T3987">
        <v>20</v>
      </c>
      <c r="U3987" s="1">
        <v>43393</v>
      </c>
      <c r="V3987" s="5">
        <f>Main[[#This Row],[Average_Cost_for_two]] * VLOOKUP(Main[[#This Row],[Currency]],'Currency'!A:B,2,FALSE)</f>
        <v>2.4</v>
      </c>
      <c r="W3987" s="5" t="str">
        <f>IF(Main[[#This Row],[Avg_Cost_USD]]&lt;10,"Low",
IF(Main[[#This Row],[Avg_Cost_USD]]&lt;=30,"Medium","High"))</f>
        <v>Low</v>
      </c>
    </row>
    <row r="3988" spans="1:23" x14ac:dyDescent="0.3">
      <c r="A3988">
        <v>18464627</v>
      </c>
      <c r="B3988" t="s">
        <v>4511</v>
      </c>
      <c r="C3988">
        <v>1</v>
      </c>
      <c r="D3988" t="s">
        <v>54</v>
      </c>
      <c r="E3988" t="s">
        <v>122</v>
      </c>
      <c r="F3988">
        <v>77.189437900000001</v>
      </c>
      <c r="G3988">
        <v>28.701519099999999</v>
      </c>
      <c r="H3988" t="s">
        <v>315</v>
      </c>
      <c r="I3988" t="s">
        <v>19</v>
      </c>
      <c r="J3988" t="s">
        <v>57</v>
      </c>
      <c r="K3988" t="s">
        <v>57</v>
      </c>
      <c r="L3988" t="s">
        <v>57</v>
      </c>
      <c r="M3988" t="s">
        <v>57</v>
      </c>
      <c r="N3988">
        <v>1</v>
      </c>
      <c r="O3988">
        <v>1</v>
      </c>
      <c r="P3988">
        <v>200</v>
      </c>
      <c r="Q3988">
        <v>1</v>
      </c>
      <c r="R3988">
        <v>2012</v>
      </c>
      <c r="S3988">
        <v>10</v>
      </c>
      <c r="T3988">
        <v>1</v>
      </c>
      <c r="U3988" s="1">
        <v>41183</v>
      </c>
      <c r="V3988" s="5">
        <f>Main[[#This Row],[Average_Cost_for_two]] * VLOOKUP(Main[[#This Row],[Currency]],'Currency'!A:B,2,FALSE)</f>
        <v>2.4</v>
      </c>
      <c r="W3988" s="5" t="str">
        <f>IF(Main[[#This Row],[Avg_Cost_USD]]&lt;10,"Low",
IF(Main[[#This Row],[Avg_Cost_USD]]&lt;=30,"Medium","High"))</f>
        <v>Low</v>
      </c>
    </row>
    <row r="3989" spans="1:23" x14ac:dyDescent="0.3">
      <c r="A3989">
        <v>18367979</v>
      </c>
      <c r="B3989" t="s">
        <v>4512</v>
      </c>
      <c r="C3989">
        <v>1</v>
      </c>
      <c r="D3989" t="s">
        <v>54</v>
      </c>
      <c r="E3989" t="s">
        <v>1674</v>
      </c>
      <c r="F3989">
        <v>77.107326900000004</v>
      </c>
      <c r="G3989">
        <v>28.6212971</v>
      </c>
      <c r="H3989" t="s">
        <v>289</v>
      </c>
      <c r="I3989" t="s">
        <v>19</v>
      </c>
      <c r="J3989" t="s">
        <v>57</v>
      </c>
      <c r="K3989" t="s">
        <v>57</v>
      </c>
      <c r="L3989" t="s">
        <v>57</v>
      </c>
      <c r="M3989" t="s">
        <v>57</v>
      </c>
      <c r="N3989">
        <v>1</v>
      </c>
      <c r="O3989">
        <v>1</v>
      </c>
      <c r="P3989">
        <v>200</v>
      </c>
      <c r="Q3989">
        <v>1</v>
      </c>
      <c r="R3989">
        <v>2016</v>
      </c>
      <c r="S3989">
        <v>10</v>
      </c>
      <c r="T3989">
        <v>13</v>
      </c>
      <c r="U3989" s="1">
        <v>42656</v>
      </c>
      <c r="V3989" s="5">
        <f>Main[[#This Row],[Average_Cost_for_two]] * VLOOKUP(Main[[#This Row],[Currency]],'Currency'!A:B,2,FALSE)</f>
        <v>2.4</v>
      </c>
      <c r="W3989" s="5" t="str">
        <f>IF(Main[[#This Row],[Avg_Cost_USD]]&lt;10,"Low",
IF(Main[[#This Row],[Avg_Cost_USD]]&lt;=30,"Medium","High"))</f>
        <v>Low</v>
      </c>
    </row>
    <row r="3990" spans="1:23" x14ac:dyDescent="0.3">
      <c r="A3990">
        <v>9579</v>
      </c>
      <c r="B3990" t="s">
        <v>4513</v>
      </c>
      <c r="C3990">
        <v>1</v>
      </c>
      <c r="D3990" t="s">
        <v>54</v>
      </c>
      <c r="E3990" t="s">
        <v>60</v>
      </c>
      <c r="F3990">
        <v>77.241481390000004</v>
      </c>
      <c r="G3990">
        <v>28.575353679999999</v>
      </c>
      <c r="H3990" t="s">
        <v>461</v>
      </c>
      <c r="I3990" t="s">
        <v>19</v>
      </c>
      <c r="J3990" t="s">
        <v>57</v>
      </c>
      <c r="K3990" t="s">
        <v>57</v>
      </c>
      <c r="L3990" t="s">
        <v>57</v>
      </c>
      <c r="M3990" t="s">
        <v>57</v>
      </c>
      <c r="N3990">
        <v>1</v>
      </c>
      <c r="O3990">
        <v>183</v>
      </c>
      <c r="P3990">
        <v>200</v>
      </c>
      <c r="Q3990">
        <v>3.8</v>
      </c>
      <c r="R3990">
        <v>2018</v>
      </c>
      <c r="S3990">
        <v>10</v>
      </c>
      <c r="T3990">
        <v>24</v>
      </c>
      <c r="U3990" s="1">
        <v>43397</v>
      </c>
      <c r="V3990" s="5">
        <f>Main[[#This Row],[Average_Cost_for_two]] * VLOOKUP(Main[[#This Row],[Currency]],'Currency'!A:B,2,FALSE)</f>
        <v>2.4</v>
      </c>
      <c r="W3990" s="5" t="str">
        <f>IF(Main[[#This Row],[Avg_Cost_USD]]&lt;10,"Low",
IF(Main[[#This Row],[Avg_Cost_USD]]&lt;=30,"Medium","High"))</f>
        <v>Low</v>
      </c>
    </row>
    <row r="3991" spans="1:23" x14ac:dyDescent="0.3">
      <c r="A3991">
        <v>18446391</v>
      </c>
      <c r="B3991" t="s">
        <v>4514</v>
      </c>
      <c r="C3991">
        <v>1</v>
      </c>
      <c r="D3991" t="s">
        <v>54</v>
      </c>
      <c r="E3991" t="s">
        <v>60</v>
      </c>
      <c r="F3991">
        <v>77.238703970000003</v>
      </c>
      <c r="G3991">
        <v>28.57748273</v>
      </c>
      <c r="H3991" t="s">
        <v>424</v>
      </c>
      <c r="I3991" t="s">
        <v>19</v>
      </c>
      <c r="J3991" t="s">
        <v>57</v>
      </c>
      <c r="K3991" t="s">
        <v>61</v>
      </c>
      <c r="L3991" t="s">
        <v>57</v>
      </c>
      <c r="M3991" t="s">
        <v>57</v>
      </c>
      <c r="N3991">
        <v>1</v>
      </c>
      <c r="O3991">
        <v>3</v>
      </c>
      <c r="P3991">
        <v>200</v>
      </c>
      <c r="Q3991">
        <v>1</v>
      </c>
      <c r="R3991">
        <v>2015</v>
      </c>
      <c r="S3991">
        <v>10</v>
      </c>
      <c r="T3991">
        <v>1</v>
      </c>
      <c r="U3991" s="1">
        <v>42278</v>
      </c>
      <c r="V3991" s="5">
        <f>Main[[#This Row],[Average_Cost_for_two]] * VLOOKUP(Main[[#This Row],[Currency]],'Currency'!A:B,2,FALSE)</f>
        <v>2.4</v>
      </c>
      <c r="W3991" s="5" t="str">
        <f>IF(Main[[#This Row],[Avg_Cost_USD]]&lt;10,"Low",
IF(Main[[#This Row],[Avg_Cost_USD]]&lt;=30,"Medium","High"))</f>
        <v>Low</v>
      </c>
    </row>
    <row r="3992" spans="1:23" x14ac:dyDescent="0.3">
      <c r="A3992">
        <v>8715</v>
      </c>
      <c r="B3992" t="s">
        <v>4515</v>
      </c>
      <c r="C3992">
        <v>1</v>
      </c>
      <c r="D3992" t="s">
        <v>54</v>
      </c>
      <c r="E3992" t="s">
        <v>93</v>
      </c>
      <c r="F3992">
        <v>77.138432300000005</v>
      </c>
      <c r="G3992">
        <v>28.6324507</v>
      </c>
      <c r="H3992" t="s">
        <v>4516</v>
      </c>
      <c r="I3992" t="s">
        <v>19</v>
      </c>
      <c r="J3992" t="s">
        <v>57</v>
      </c>
      <c r="K3992" t="s">
        <v>57</v>
      </c>
      <c r="L3992" t="s">
        <v>57</v>
      </c>
      <c r="M3992" t="s">
        <v>57</v>
      </c>
      <c r="N3992">
        <v>1</v>
      </c>
      <c r="O3992">
        <v>7</v>
      </c>
      <c r="P3992">
        <v>200</v>
      </c>
      <c r="Q3992">
        <v>3</v>
      </c>
      <c r="R3992">
        <v>2014</v>
      </c>
      <c r="S3992">
        <v>10</v>
      </c>
      <c r="T3992">
        <v>28</v>
      </c>
      <c r="U3992" s="1">
        <v>41940</v>
      </c>
      <c r="V3992" s="5">
        <f>Main[[#This Row],[Average_Cost_for_two]] * VLOOKUP(Main[[#This Row],[Currency]],'Currency'!A:B,2,FALSE)</f>
        <v>2.4</v>
      </c>
      <c r="W3992" s="5" t="str">
        <f>IF(Main[[#This Row],[Avg_Cost_USD]]&lt;10,"Low",
IF(Main[[#This Row],[Avg_Cost_USD]]&lt;=30,"Medium","High"))</f>
        <v>Low</v>
      </c>
    </row>
    <row r="3993" spans="1:23" x14ac:dyDescent="0.3">
      <c r="A3993">
        <v>300529</v>
      </c>
      <c r="B3993" t="s">
        <v>4517</v>
      </c>
      <c r="C3993">
        <v>1</v>
      </c>
      <c r="D3993" t="s">
        <v>54</v>
      </c>
      <c r="E3993" t="s">
        <v>73</v>
      </c>
      <c r="F3993">
        <v>77.081808600000002</v>
      </c>
      <c r="G3993">
        <v>28.599075899999999</v>
      </c>
      <c r="H3993" t="s">
        <v>4518</v>
      </c>
      <c r="I3993" t="s">
        <v>19</v>
      </c>
      <c r="J3993" t="s">
        <v>57</v>
      </c>
      <c r="K3993" t="s">
        <v>57</v>
      </c>
      <c r="L3993" t="s">
        <v>57</v>
      </c>
      <c r="M3993" t="s">
        <v>57</v>
      </c>
      <c r="N3993">
        <v>1</v>
      </c>
      <c r="O3993">
        <v>10</v>
      </c>
      <c r="P3993">
        <v>200</v>
      </c>
      <c r="Q3993">
        <v>3</v>
      </c>
      <c r="R3993">
        <v>2017</v>
      </c>
      <c r="S3993">
        <v>10</v>
      </c>
      <c r="T3993">
        <v>17</v>
      </c>
      <c r="U3993" s="1">
        <v>43025</v>
      </c>
      <c r="V3993" s="5">
        <f>Main[[#This Row],[Average_Cost_for_two]] * VLOOKUP(Main[[#This Row],[Currency]],'Currency'!A:B,2,FALSE)</f>
        <v>2.4</v>
      </c>
      <c r="W3993" s="5" t="str">
        <f>IF(Main[[#This Row],[Avg_Cost_USD]]&lt;10,"Low",
IF(Main[[#This Row],[Avg_Cost_USD]]&lt;=30,"Medium","High"))</f>
        <v>Low</v>
      </c>
    </row>
    <row r="3994" spans="1:23" x14ac:dyDescent="0.3">
      <c r="A3994">
        <v>313287</v>
      </c>
      <c r="B3994" t="s">
        <v>4295</v>
      </c>
      <c r="C3994">
        <v>1</v>
      </c>
      <c r="D3994" t="s">
        <v>54</v>
      </c>
      <c r="E3994" t="s">
        <v>73</v>
      </c>
      <c r="F3994">
        <v>77.0907871</v>
      </c>
      <c r="G3994">
        <v>28.5912498</v>
      </c>
      <c r="H3994" t="s">
        <v>4296</v>
      </c>
      <c r="I3994" t="s">
        <v>19</v>
      </c>
      <c r="J3994" t="s">
        <v>57</v>
      </c>
      <c r="K3994" t="s">
        <v>57</v>
      </c>
      <c r="L3994" t="s">
        <v>57</v>
      </c>
      <c r="M3994" t="s">
        <v>57</v>
      </c>
      <c r="N3994">
        <v>1</v>
      </c>
      <c r="O3994">
        <v>1</v>
      </c>
      <c r="P3994">
        <v>200</v>
      </c>
      <c r="Q3994">
        <v>1</v>
      </c>
      <c r="R3994">
        <v>2014</v>
      </c>
      <c r="S3994">
        <v>10</v>
      </c>
      <c r="T3994">
        <v>13</v>
      </c>
      <c r="U3994" s="1">
        <v>41925</v>
      </c>
      <c r="V3994" s="5">
        <f>Main[[#This Row],[Average_Cost_for_two]] * VLOOKUP(Main[[#This Row],[Currency]],'Currency'!A:B,2,FALSE)</f>
        <v>2.4</v>
      </c>
      <c r="W3994" s="5" t="str">
        <f>IF(Main[[#This Row],[Avg_Cost_USD]]&lt;10,"Low",
IF(Main[[#This Row],[Avg_Cost_USD]]&lt;=30,"Medium","High"))</f>
        <v>Low</v>
      </c>
    </row>
    <row r="3995" spans="1:23" x14ac:dyDescent="0.3">
      <c r="A3995">
        <v>308837</v>
      </c>
      <c r="B3995" t="s">
        <v>4519</v>
      </c>
      <c r="C3995">
        <v>1</v>
      </c>
      <c r="D3995" t="s">
        <v>54</v>
      </c>
      <c r="E3995" t="s">
        <v>160</v>
      </c>
      <c r="F3995">
        <v>77.291072600000007</v>
      </c>
      <c r="G3995">
        <v>28.634274000000001</v>
      </c>
      <c r="H3995" t="s">
        <v>505</v>
      </c>
      <c r="I3995" t="s">
        <v>19</v>
      </c>
      <c r="J3995" t="s">
        <v>57</v>
      </c>
      <c r="K3995" t="s">
        <v>57</v>
      </c>
      <c r="L3995" t="s">
        <v>57</v>
      </c>
      <c r="M3995" t="s">
        <v>57</v>
      </c>
      <c r="N3995">
        <v>1</v>
      </c>
      <c r="O3995">
        <v>1</v>
      </c>
      <c r="P3995">
        <v>200</v>
      </c>
      <c r="Q3995">
        <v>1</v>
      </c>
      <c r="R3995">
        <v>2011</v>
      </c>
      <c r="S3995">
        <v>10</v>
      </c>
      <c r="T3995">
        <v>17</v>
      </c>
      <c r="U3995" s="1">
        <v>40833</v>
      </c>
      <c r="V3995" s="5">
        <f>Main[[#This Row],[Average_Cost_for_two]] * VLOOKUP(Main[[#This Row],[Currency]],'Currency'!A:B,2,FALSE)</f>
        <v>2.4</v>
      </c>
      <c r="W3995" s="5" t="str">
        <f>IF(Main[[#This Row],[Avg_Cost_USD]]&lt;10,"Low",
IF(Main[[#This Row],[Avg_Cost_USD]]&lt;=30,"Medium","High"))</f>
        <v>Low</v>
      </c>
    </row>
    <row r="3996" spans="1:23" x14ac:dyDescent="0.3">
      <c r="A3996">
        <v>7401</v>
      </c>
      <c r="B3996" t="s">
        <v>4520</v>
      </c>
      <c r="C3996">
        <v>1</v>
      </c>
      <c r="D3996" t="s">
        <v>54</v>
      </c>
      <c r="E3996" t="s">
        <v>996</v>
      </c>
      <c r="F3996">
        <v>77.183666799999997</v>
      </c>
      <c r="G3996">
        <v>28.639212100000002</v>
      </c>
      <c r="H3996" t="s">
        <v>477</v>
      </c>
      <c r="I3996" t="s">
        <v>19</v>
      </c>
      <c r="J3996" t="s">
        <v>57</v>
      </c>
      <c r="K3996" t="s">
        <v>57</v>
      </c>
      <c r="L3996" t="s">
        <v>57</v>
      </c>
      <c r="M3996" t="s">
        <v>57</v>
      </c>
      <c r="N3996">
        <v>1</v>
      </c>
      <c r="O3996">
        <v>52</v>
      </c>
      <c r="P3996">
        <v>200</v>
      </c>
      <c r="Q3996">
        <v>2.4</v>
      </c>
      <c r="R3996">
        <v>2017</v>
      </c>
      <c r="S3996">
        <v>10</v>
      </c>
      <c r="T3996">
        <v>27</v>
      </c>
      <c r="U3996" s="1">
        <v>43035</v>
      </c>
      <c r="V3996" s="5">
        <f>Main[[#This Row],[Average_Cost_for_two]] * VLOOKUP(Main[[#This Row],[Currency]],'Currency'!A:B,2,FALSE)</f>
        <v>2.4</v>
      </c>
      <c r="W3996" s="5" t="str">
        <f>IF(Main[[#This Row],[Avg_Cost_USD]]&lt;10,"Low",
IF(Main[[#This Row],[Avg_Cost_USD]]&lt;=30,"Medium","High"))</f>
        <v>Low</v>
      </c>
    </row>
    <row r="3997" spans="1:23" x14ac:dyDescent="0.3">
      <c r="A3997">
        <v>18461723</v>
      </c>
      <c r="B3997" t="s">
        <v>4521</v>
      </c>
      <c r="C3997">
        <v>1</v>
      </c>
      <c r="D3997" t="s">
        <v>54</v>
      </c>
      <c r="E3997" t="s">
        <v>1087</v>
      </c>
      <c r="F3997">
        <v>77.114877440000001</v>
      </c>
      <c r="G3997">
        <v>28.6393819</v>
      </c>
      <c r="H3997" t="s">
        <v>1824</v>
      </c>
      <c r="I3997" t="s">
        <v>19</v>
      </c>
      <c r="J3997" t="s">
        <v>57</v>
      </c>
      <c r="K3997" t="s">
        <v>57</v>
      </c>
      <c r="L3997" t="s">
        <v>57</v>
      </c>
      <c r="M3997" t="s">
        <v>57</v>
      </c>
      <c r="N3997">
        <v>1</v>
      </c>
      <c r="O3997">
        <v>21</v>
      </c>
      <c r="P3997">
        <v>200</v>
      </c>
      <c r="Q3997">
        <v>3.5</v>
      </c>
      <c r="R3997">
        <v>2018</v>
      </c>
      <c r="S3997">
        <v>10</v>
      </c>
      <c r="T3997">
        <v>27</v>
      </c>
      <c r="U3997" s="1">
        <v>43400</v>
      </c>
      <c r="V3997" s="5">
        <f>Main[[#This Row],[Average_Cost_for_two]] * VLOOKUP(Main[[#This Row],[Currency]],'Currency'!A:B,2,FALSE)</f>
        <v>2.4</v>
      </c>
      <c r="W3997" s="5" t="str">
        <f>IF(Main[[#This Row],[Avg_Cost_USD]]&lt;10,"Low",
IF(Main[[#This Row],[Avg_Cost_USD]]&lt;=30,"Medium","High"))</f>
        <v>Low</v>
      </c>
    </row>
    <row r="3998" spans="1:23" x14ac:dyDescent="0.3">
      <c r="A3998">
        <v>8771</v>
      </c>
      <c r="B3998" t="s">
        <v>4522</v>
      </c>
      <c r="C3998">
        <v>1</v>
      </c>
      <c r="D3998" t="s">
        <v>54</v>
      </c>
      <c r="E3998" t="s">
        <v>1718</v>
      </c>
      <c r="F3998">
        <v>77.125280700000005</v>
      </c>
      <c r="G3998">
        <v>28.7039726</v>
      </c>
      <c r="H3998" t="s">
        <v>426</v>
      </c>
      <c r="I3998" t="s">
        <v>19</v>
      </c>
      <c r="J3998" t="s">
        <v>57</v>
      </c>
      <c r="K3998" t="s">
        <v>57</v>
      </c>
      <c r="L3998" t="s">
        <v>57</v>
      </c>
      <c r="M3998" t="s">
        <v>57</v>
      </c>
      <c r="N3998">
        <v>1</v>
      </c>
      <c r="O3998">
        <v>79</v>
      </c>
      <c r="P3998">
        <v>200</v>
      </c>
      <c r="Q3998">
        <v>3.3</v>
      </c>
      <c r="R3998">
        <v>2014</v>
      </c>
      <c r="S3998">
        <v>10</v>
      </c>
      <c r="T3998">
        <v>19</v>
      </c>
      <c r="U3998" s="1">
        <v>41931</v>
      </c>
      <c r="V3998" s="5">
        <f>Main[[#This Row],[Average_Cost_for_two]] * VLOOKUP(Main[[#This Row],[Currency]],'Currency'!A:B,2,FALSE)</f>
        <v>2.4</v>
      </c>
      <c r="W3998" s="5" t="str">
        <f>IF(Main[[#This Row],[Avg_Cost_USD]]&lt;10,"Low",
IF(Main[[#This Row],[Avg_Cost_USD]]&lt;=30,"Medium","High"))</f>
        <v>Low</v>
      </c>
    </row>
    <row r="3999" spans="1:23" x14ac:dyDescent="0.3">
      <c r="A3999">
        <v>18424619</v>
      </c>
      <c r="B3999" t="s">
        <v>4523</v>
      </c>
      <c r="C3999">
        <v>1</v>
      </c>
      <c r="D3999" t="s">
        <v>54</v>
      </c>
      <c r="E3999" t="s">
        <v>147</v>
      </c>
      <c r="F3999">
        <v>77.291044099999993</v>
      </c>
      <c r="G3999">
        <v>28.534949600000001</v>
      </c>
      <c r="H3999" t="s">
        <v>315</v>
      </c>
      <c r="I3999" t="s">
        <v>19</v>
      </c>
      <c r="J3999" t="s">
        <v>57</v>
      </c>
      <c r="K3999" t="s">
        <v>57</v>
      </c>
      <c r="L3999" t="s">
        <v>57</v>
      </c>
      <c r="M3999" t="s">
        <v>57</v>
      </c>
      <c r="N3999">
        <v>1</v>
      </c>
      <c r="O3999">
        <v>7</v>
      </c>
      <c r="P3999">
        <v>200</v>
      </c>
      <c r="Q3999">
        <v>3.2</v>
      </c>
      <c r="R3999">
        <v>2012</v>
      </c>
      <c r="S3999">
        <v>10</v>
      </c>
      <c r="T3999">
        <v>26</v>
      </c>
      <c r="U3999" s="1">
        <v>41208</v>
      </c>
      <c r="V3999" s="5">
        <f>Main[[#This Row],[Average_Cost_for_two]] * VLOOKUP(Main[[#This Row],[Currency]],'Currency'!A:B,2,FALSE)</f>
        <v>2.4</v>
      </c>
      <c r="W3999" s="5" t="str">
        <f>IF(Main[[#This Row],[Avg_Cost_USD]]&lt;10,"Low",
IF(Main[[#This Row],[Avg_Cost_USD]]&lt;=30,"Medium","High"))</f>
        <v>Low</v>
      </c>
    </row>
    <row r="4000" spans="1:23" x14ac:dyDescent="0.3">
      <c r="A4000">
        <v>18279458</v>
      </c>
      <c r="B4000" t="s">
        <v>4524</v>
      </c>
      <c r="C4000">
        <v>1</v>
      </c>
      <c r="D4000" t="s">
        <v>54</v>
      </c>
      <c r="E4000" t="s">
        <v>1350</v>
      </c>
      <c r="F4000">
        <v>77.199690599999997</v>
      </c>
      <c r="G4000">
        <v>28.551193000000001</v>
      </c>
      <c r="H4000" t="s">
        <v>4275</v>
      </c>
      <c r="I4000" t="s">
        <v>19</v>
      </c>
      <c r="J4000" t="s">
        <v>57</v>
      </c>
      <c r="K4000" t="s">
        <v>57</v>
      </c>
      <c r="L4000" t="s">
        <v>57</v>
      </c>
      <c r="M4000" t="s">
        <v>57</v>
      </c>
      <c r="N4000">
        <v>1</v>
      </c>
      <c r="O4000">
        <v>2</v>
      </c>
      <c r="P4000">
        <v>200</v>
      </c>
      <c r="Q4000">
        <v>1</v>
      </c>
      <c r="R4000">
        <v>2018</v>
      </c>
      <c r="S4000">
        <v>10</v>
      </c>
      <c r="T4000">
        <v>12</v>
      </c>
      <c r="U4000" s="1">
        <v>43385</v>
      </c>
      <c r="V4000" s="5">
        <f>Main[[#This Row],[Average_Cost_for_two]] * VLOOKUP(Main[[#This Row],[Currency]],'Currency'!A:B,2,FALSE)</f>
        <v>2.4</v>
      </c>
      <c r="W4000" s="5" t="str">
        <f>IF(Main[[#This Row],[Avg_Cost_USD]]&lt;10,"Low",
IF(Main[[#This Row],[Avg_Cost_USD]]&lt;=30,"Medium","High"))</f>
        <v>Low</v>
      </c>
    </row>
    <row r="4001" spans="1:23" x14ac:dyDescent="0.3">
      <c r="A4001">
        <v>18481404</v>
      </c>
      <c r="B4001" t="s">
        <v>4078</v>
      </c>
      <c r="C4001">
        <v>1</v>
      </c>
      <c r="D4001" t="s">
        <v>54</v>
      </c>
      <c r="E4001" t="s">
        <v>532</v>
      </c>
      <c r="F4001">
        <v>0</v>
      </c>
      <c r="G4001">
        <v>0</v>
      </c>
      <c r="H4001" t="s">
        <v>298</v>
      </c>
      <c r="I4001" t="s">
        <v>19</v>
      </c>
      <c r="J4001" t="s">
        <v>57</v>
      </c>
      <c r="K4001" t="s">
        <v>57</v>
      </c>
      <c r="L4001" t="s">
        <v>57</v>
      </c>
      <c r="M4001" t="s">
        <v>57</v>
      </c>
      <c r="N4001">
        <v>1</v>
      </c>
      <c r="O4001">
        <v>2</v>
      </c>
      <c r="P4001">
        <v>200</v>
      </c>
      <c r="Q4001">
        <v>1</v>
      </c>
      <c r="R4001">
        <v>2012</v>
      </c>
      <c r="S4001">
        <v>10</v>
      </c>
      <c r="T4001">
        <v>11</v>
      </c>
      <c r="U4001" s="1">
        <v>41193</v>
      </c>
      <c r="V4001" s="5">
        <f>Main[[#This Row],[Average_Cost_for_two]] * VLOOKUP(Main[[#This Row],[Currency]],'Currency'!A:B,2,FALSE)</f>
        <v>2.4</v>
      </c>
      <c r="W4001" s="5" t="str">
        <f>IF(Main[[#This Row],[Avg_Cost_USD]]&lt;10,"Low",
IF(Main[[#This Row],[Avg_Cost_USD]]&lt;=30,"Medium","High"))</f>
        <v>Low</v>
      </c>
    </row>
    <row r="4002" spans="1:23" x14ac:dyDescent="0.3">
      <c r="A4002">
        <v>313494</v>
      </c>
      <c r="B4002" t="s">
        <v>4525</v>
      </c>
      <c r="C4002">
        <v>1</v>
      </c>
      <c r="D4002" t="s">
        <v>54</v>
      </c>
      <c r="E4002" t="s">
        <v>164</v>
      </c>
      <c r="F4002">
        <v>77.168570599999995</v>
      </c>
      <c r="G4002">
        <v>28.706773099999999</v>
      </c>
      <c r="H4002" t="s">
        <v>419</v>
      </c>
      <c r="I4002" t="s">
        <v>19</v>
      </c>
      <c r="J4002" t="s">
        <v>57</v>
      </c>
      <c r="K4002" t="s">
        <v>57</v>
      </c>
      <c r="L4002" t="s">
        <v>57</v>
      </c>
      <c r="M4002" t="s">
        <v>57</v>
      </c>
      <c r="N4002">
        <v>1</v>
      </c>
      <c r="O4002">
        <v>8</v>
      </c>
      <c r="P4002">
        <v>200</v>
      </c>
      <c r="Q4002">
        <v>3.2</v>
      </c>
      <c r="R4002">
        <v>2013</v>
      </c>
      <c r="S4002">
        <v>10</v>
      </c>
      <c r="T4002">
        <v>4</v>
      </c>
      <c r="U4002" s="1">
        <v>41551</v>
      </c>
      <c r="V4002" s="5">
        <f>Main[[#This Row],[Average_Cost_for_two]] * VLOOKUP(Main[[#This Row],[Currency]],'Currency'!A:B,2,FALSE)</f>
        <v>2.4</v>
      </c>
      <c r="W4002" s="5" t="str">
        <f>IF(Main[[#This Row],[Avg_Cost_USD]]&lt;10,"Low",
IF(Main[[#This Row],[Avg_Cost_USD]]&lt;=30,"Medium","High"))</f>
        <v>Low</v>
      </c>
    </row>
    <row r="4003" spans="1:23" x14ac:dyDescent="0.3">
      <c r="A4003">
        <v>8670</v>
      </c>
      <c r="B4003" t="s">
        <v>4526</v>
      </c>
      <c r="C4003">
        <v>1</v>
      </c>
      <c r="D4003" t="s">
        <v>54</v>
      </c>
      <c r="E4003" t="s">
        <v>164</v>
      </c>
      <c r="F4003">
        <v>77.161952299999996</v>
      </c>
      <c r="G4003">
        <v>28.703558600000001</v>
      </c>
      <c r="H4003" t="s">
        <v>315</v>
      </c>
      <c r="I4003" t="s">
        <v>19</v>
      </c>
      <c r="J4003" t="s">
        <v>57</v>
      </c>
      <c r="K4003" t="s">
        <v>57</v>
      </c>
      <c r="L4003" t="s">
        <v>57</v>
      </c>
      <c r="M4003" t="s">
        <v>57</v>
      </c>
      <c r="N4003">
        <v>1</v>
      </c>
      <c r="O4003">
        <v>53</v>
      </c>
      <c r="P4003">
        <v>200</v>
      </c>
      <c r="Q4003">
        <v>3.4</v>
      </c>
      <c r="R4003">
        <v>2010</v>
      </c>
      <c r="S4003">
        <v>10</v>
      </c>
      <c r="T4003">
        <v>28</v>
      </c>
      <c r="U4003" s="1">
        <v>40479</v>
      </c>
      <c r="V4003" s="5">
        <f>Main[[#This Row],[Average_Cost_for_two]] * VLOOKUP(Main[[#This Row],[Currency]],'Currency'!A:B,2,FALSE)</f>
        <v>2.4</v>
      </c>
      <c r="W4003" s="5" t="str">
        <f>IF(Main[[#This Row],[Avg_Cost_USD]]&lt;10,"Low",
IF(Main[[#This Row],[Avg_Cost_USD]]&lt;=30,"Medium","High"))</f>
        <v>Low</v>
      </c>
    </row>
    <row r="4004" spans="1:23" x14ac:dyDescent="0.3">
      <c r="A4004">
        <v>18386266</v>
      </c>
      <c r="B4004" t="s">
        <v>4527</v>
      </c>
      <c r="C4004">
        <v>1</v>
      </c>
      <c r="D4004" t="s">
        <v>54</v>
      </c>
      <c r="E4004" t="s">
        <v>149</v>
      </c>
      <c r="F4004">
        <v>0</v>
      </c>
      <c r="G4004">
        <v>0</v>
      </c>
      <c r="H4004" t="s">
        <v>350</v>
      </c>
      <c r="I4004" t="s">
        <v>19</v>
      </c>
      <c r="J4004" t="s">
        <v>57</v>
      </c>
      <c r="K4004" t="s">
        <v>57</v>
      </c>
      <c r="L4004" t="s">
        <v>57</v>
      </c>
      <c r="M4004" t="s">
        <v>57</v>
      </c>
      <c r="N4004">
        <v>1</v>
      </c>
      <c r="O4004">
        <v>10</v>
      </c>
      <c r="P4004">
        <v>200</v>
      </c>
      <c r="Q4004">
        <v>3.1</v>
      </c>
      <c r="R4004">
        <v>2012</v>
      </c>
      <c r="S4004">
        <v>10</v>
      </c>
      <c r="T4004">
        <v>4</v>
      </c>
      <c r="U4004" s="1">
        <v>41186</v>
      </c>
      <c r="V4004" s="5">
        <f>Main[[#This Row],[Average_Cost_for_two]] * VLOOKUP(Main[[#This Row],[Currency]],'Currency'!A:B,2,FALSE)</f>
        <v>2.4</v>
      </c>
      <c r="W4004" s="5" t="str">
        <f>IF(Main[[#This Row],[Avg_Cost_USD]]&lt;10,"Low",
IF(Main[[#This Row],[Avg_Cost_USD]]&lt;=30,"Medium","High"))</f>
        <v>Low</v>
      </c>
    </row>
    <row r="4005" spans="1:23" x14ac:dyDescent="0.3">
      <c r="A4005">
        <v>18198440</v>
      </c>
      <c r="B4005" t="s">
        <v>4528</v>
      </c>
      <c r="C4005">
        <v>1</v>
      </c>
      <c r="D4005" t="s">
        <v>54</v>
      </c>
      <c r="E4005" t="s">
        <v>701</v>
      </c>
      <c r="F4005">
        <v>77.095012999999994</v>
      </c>
      <c r="G4005">
        <v>28.640400100000001</v>
      </c>
      <c r="H4005" t="s">
        <v>4529</v>
      </c>
      <c r="I4005" t="s">
        <v>19</v>
      </c>
      <c r="J4005" t="s">
        <v>57</v>
      </c>
      <c r="K4005" t="s">
        <v>57</v>
      </c>
      <c r="L4005" t="s">
        <v>57</v>
      </c>
      <c r="M4005" t="s">
        <v>57</v>
      </c>
      <c r="N4005">
        <v>1</v>
      </c>
      <c r="O4005">
        <v>7</v>
      </c>
      <c r="P4005">
        <v>200</v>
      </c>
      <c r="Q4005">
        <v>3.1</v>
      </c>
      <c r="R4005">
        <v>2011</v>
      </c>
      <c r="S4005">
        <v>10</v>
      </c>
      <c r="T4005">
        <v>3</v>
      </c>
      <c r="U4005" s="1">
        <v>40819</v>
      </c>
      <c r="V4005" s="5">
        <f>Main[[#This Row],[Average_Cost_for_two]] * VLOOKUP(Main[[#This Row],[Currency]],'Currency'!A:B,2,FALSE)</f>
        <v>2.4</v>
      </c>
      <c r="W4005" s="5" t="str">
        <f>IF(Main[[#This Row],[Avg_Cost_USD]]&lt;10,"Low",
IF(Main[[#This Row],[Avg_Cost_USD]]&lt;=30,"Medium","High"))</f>
        <v>Low</v>
      </c>
    </row>
    <row r="4006" spans="1:23" x14ac:dyDescent="0.3">
      <c r="A4006">
        <v>3329</v>
      </c>
      <c r="B4006" t="s">
        <v>3285</v>
      </c>
      <c r="C4006">
        <v>1</v>
      </c>
      <c r="D4006" t="s">
        <v>54</v>
      </c>
      <c r="E4006" t="s">
        <v>1732</v>
      </c>
      <c r="F4006">
        <v>77.179536100000007</v>
      </c>
      <c r="G4006">
        <v>28.6960643</v>
      </c>
      <c r="H4006" t="s">
        <v>289</v>
      </c>
      <c r="I4006" t="s">
        <v>19</v>
      </c>
      <c r="J4006" t="s">
        <v>57</v>
      </c>
      <c r="K4006" t="s">
        <v>61</v>
      </c>
      <c r="L4006" t="s">
        <v>57</v>
      </c>
      <c r="M4006" t="s">
        <v>57</v>
      </c>
      <c r="N4006">
        <v>1</v>
      </c>
      <c r="O4006">
        <v>142</v>
      </c>
      <c r="P4006">
        <v>350</v>
      </c>
      <c r="Q4006">
        <v>2.6</v>
      </c>
      <c r="R4006">
        <v>2018</v>
      </c>
      <c r="S4006">
        <v>9</v>
      </c>
      <c r="T4006">
        <v>6</v>
      </c>
      <c r="U4006" s="1">
        <v>43349</v>
      </c>
      <c r="V4006" s="5">
        <f>Main[[#This Row],[Average_Cost_for_two]] * VLOOKUP(Main[[#This Row],[Currency]],'Currency'!A:B,2,FALSE)</f>
        <v>4.2</v>
      </c>
      <c r="W4006" s="5" t="str">
        <f>IF(Main[[#This Row],[Avg_Cost_USD]]&lt;10,"Low",
IF(Main[[#This Row],[Avg_Cost_USD]]&lt;=30,"Medium","High"))</f>
        <v>Low</v>
      </c>
    </row>
    <row r="4007" spans="1:23" x14ac:dyDescent="0.3">
      <c r="A4007">
        <v>18375420</v>
      </c>
      <c r="B4007" t="s">
        <v>999</v>
      </c>
      <c r="C4007">
        <v>1</v>
      </c>
      <c r="D4007" t="s">
        <v>54</v>
      </c>
      <c r="E4007" t="s">
        <v>1511</v>
      </c>
      <c r="F4007">
        <v>77.177857720000006</v>
      </c>
      <c r="G4007">
        <v>28.692189089999999</v>
      </c>
      <c r="H4007" t="s">
        <v>4530</v>
      </c>
      <c r="I4007" t="s">
        <v>19</v>
      </c>
      <c r="J4007" t="s">
        <v>57</v>
      </c>
      <c r="K4007" t="s">
        <v>61</v>
      </c>
      <c r="L4007" t="s">
        <v>57</v>
      </c>
      <c r="M4007" t="s">
        <v>57</v>
      </c>
      <c r="N4007">
        <v>1</v>
      </c>
      <c r="O4007">
        <v>96</v>
      </c>
      <c r="P4007">
        <v>350</v>
      </c>
      <c r="Q4007">
        <v>4</v>
      </c>
      <c r="R4007">
        <v>2017</v>
      </c>
      <c r="S4007">
        <v>9</v>
      </c>
      <c r="T4007">
        <v>19</v>
      </c>
      <c r="U4007" s="1">
        <v>42997</v>
      </c>
      <c r="V4007" s="5">
        <f>Main[[#This Row],[Average_Cost_for_two]] * VLOOKUP(Main[[#This Row],[Currency]],'Currency'!A:B,2,FALSE)</f>
        <v>4.2</v>
      </c>
      <c r="W4007" s="5" t="str">
        <f>IF(Main[[#This Row],[Avg_Cost_USD]]&lt;10,"Low",
IF(Main[[#This Row],[Avg_Cost_USD]]&lt;=30,"Medium","High"))</f>
        <v>Low</v>
      </c>
    </row>
    <row r="4008" spans="1:23" x14ac:dyDescent="0.3">
      <c r="A4008">
        <v>309037</v>
      </c>
      <c r="B4008" t="s">
        <v>462</v>
      </c>
      <c r="C4008">
        <v>1</v>
      </c>
      <c r="D4008" t="s">
        <v>54</v>
      </c>
      <c r="E4008" t="s">
        <v>81</v>
      </c>
      <c r="F4008">
        <v>77.326334099999997</v>
      </c>
      <c r="G4008">
        <v>28.684094099999999</v>
      </c>
      <c r="H4008" t="s">
        <v>477</v>
      </c>
      <c r="I4008" t="s">
        <v>19</v>
      </c>
      <c r="J4008" t="s">
        <v>57</v>
      </c>
      <c r="K4008" t="s">
        <v>57</v>
      </c>
      <c r="L4008" t="s">
        <v>57</v>
      </c>
      <c r="M4008" t="s">
        <v>57</v>
      </c>
      <c r="N4008">
        <v>1</v>
      </c>
      <c r="O4008">
        <v>9</v>
      </c>
      <c r="P4008">
        <v>350</v>
      </c>
      <c r="Q4008">
        <v>3</v>
      </c>
      <c r="R4008">
        <v>2013</v>
      </c>
      <c r="S4008">
        <v>9</v>
      </c>
      <c r="T4008">
        <v>3</v>
      </c>
      <c r="U4008" s="1">
        <v>41520</v>
      </c>
      <c r="V4008" s="5">
        <f>Main[[#This Row],[Average_Cost_for_two]] * VLOOKUP(Main[[#This Row],[Currency]],'Currency'!A:B,2,FALSE)</f>
        <v>4.2</v>
      </c>
      <c r="W4008" s="5" t="str">
        <f>IF(Main[[#This Row],[Avg_Cost_USD]]&lt;10,"Low",
IF(Main[[#This Row],[Avg_Cost_USD]]&lt;=30,"Medium","High"))</f>
        <v>Low</v>
      </c>
    </row>
    <row r="4009" spans="1:23" x14ac:dyDescent="0.3">
      <c r="A4009">
        <v>18261486</v>
      </c>
      <c r="B4009" t="s">
        <v>4531</v>
      </c>
      <c r="C4009">
        <v>1</v>
      </c>
      <c r="D4009" t="s">
        <v>54</v>
      </c>
      <c r="E4009" t="s">
        <v>536</v>
      </c>
      <c r="F4009">
        <v>77.176525400000003</v>
      </c>
      <c r="G4009">
        <v>28.644903500000002</v>
      </c>
      <c r="H4009" t="s">
        <v>4532</v>
      </c>
      <c r="I4009" t="s">
        <v>19</v>
      </c>
      <c r="J4009" t="s">
        <v>57</v>
      </c>
      <c r="K4009" t="s">
        <v>61</v>
      </c>
      <c r="L4009" t="s">
        <v>57</v>
      </c>
      <c r="M4009" t="s">
        <v>57</v>
      </c>
      <c r="N4009">
        <v>1</v>
      </c>
      <c r="O4009">
        <v>54</v>
      </c>
      <c r="P4009">
        <v>350</v>
      </c>
      <c r="Q4009">
        <v>3.9</v>
      </c>
      <c r="R4009">
        <v>2011</v>
      </c>
      <c r="S4009">
        <v>9</v>
      </c>
      <c r="T4009">
        <v>17</v>
      </c>
      <c r="U4009" s="1">
        <v>40803</v>
      </c>
      <c r="V4009" s="5">
        <f>Main[[#This Row],[Average_Cost_for_two]] * VLOOKUP(Main[[#This Row],[Currency]],'Currency'!A:B,2,FALSE)</f>
        <v>4.2</v>
      </c>
      <c r="W4009" s="5" t="str">
        <f>IF(Main[[#This Row],[Avg_Cost_USD]]&lt;10,"Low",
IF(Main[[#This Row],[Avg_Cost_USD]]&lt;=30,"Medium","High"))</f>
        <v>Low</v>
      </c>
    </row>
    <row r="4010" spans="1:23" x14ac:dyDescent="0.3">
      <c r="A4010">
        <v>18471243</v>
      </c>
      <c r="B4010" t="s">
        <v>4533</v>
      </c>
      <c r="C4010">
        <v>1</v>
      </c>
      <c r="D4010" t="s">
        <v>54</v>
      </c>
      <c r="E4010" t="s">
        <v>124</v>
      </c>
      <c r="F4010">
        <v>77.207813000000002</v>
      </c>
      <c r="G4010">
        <v>28.552966000000001</v>
      </c>
      <c r="H4010" t="s">
        <v>301</v>
      </c>
      <c r="I4010" t="s">
        <v>19</v>
      </c>
      <c r="J4010" t="s">
        <v>57</v>
      </c>
      <c r="K4010" t="s">
        <v>57</v>
      </c>
      <c r="L4010" t="s">
        <v>57</v>
      </c>
      <c r="M4010" t="s">
        <v>57</v>
      </c>
      <c r="N4010">
        <v>1</v>
      </c>
      <c r="O4010">
        <v>10</v>
      </c>
      <c r="P4010">
        <v>350</v>
      </c>
      <c r="Q4010">
        <v>3.3</v>
      </c>
      <c r="R4010">
        <v>2010</v>
      </c>
      <c r="S4010">
        <v>9</v>
      </c>
      <c r="T4010">
        <v>27</v>
      </c>
      <c r="U4010" s="1">
        <v>40448</v>
      </c>
      <c r="V4010" s="5">
        <f>Main[[#This Row],[Average_Cost_for_two]] * VLOOKUP(Main[[#This Row],[Currency]],'Currency'!A:B,2,FALSE)</f>
        <v>4.2</v>
      </c>
      <c r="W4010" s="5" t="str">
        <f>IF(Main[[#This Row],[Avg_Cost_USD]]&lt;10,"Low",
IF(Main[[#This Row],[Avg_Cost_USD]]&lt;=30,"Medium","High"))</f>
        <v>Low</v>
      </c>
    </row>
    <row r="4011" spans="1:23" x14ac:dyDescent="0.3">
      <c r="A4011">
        <v>312231</v>
      </c>
      <c r="B4011" t="s">
        <v>4534</v>
      </c>
      <c r="C4011">
        <v>1</v>
      </c>
      <c r="D4011" t="s">
        <v>54</v>
      </c>
      <c r="E4011" t="s">
        <v>268</v>
      </c>
      <c r="F4011">
        <v>77.198617999999996</v>
      </c>
      <c r="G4011">
        <v>28.607966999999999</v>
      </c>
      <c r="H4011" t="s">
        <v>4535</v>
      </c>
      <c r="I4011" t="s">
        <v>19</v>
      </c>
      <c r="J4011" t="s">
        <v>57</v>
      </c>
      <c r="K4011" t="s">
        <v>57</v>
      </c>
      <c r="L4011" t="s">
        <v>57</v>
      </c>
      <c r="M4011" t="s">
        <v>57</v>
      </c>
      <c r="N4011">
        <v>1</v>
      </c>
      <c r="O4011">
        <v>13</v>
      </c>
      <c r="P4011">
        <v>350</v>
      </c>
      <c r="Q4011">
        <v>3.1</v>
      </c>
      <c r="R4011">
        <v>2015</v>
      </c>
      <c r="S4011">
        <v>9</v>
      </c>
      <c r="T4011">
        <v>15</v>
      </c>
      <c r="U4011" s="1">
        <v>42262</v>
      </c>
      <c r="V4011" s="5">
        <f>Main[[#This Row],[Average_Cost_for_two]] * VLOOKUP(Main[[#This Row],[Currency]],'Currency'!A:B,2,FALSE)</f>
        <v>4.2</v>
      </c>
      <c r="W4011" s="5" t="str">
        <f>IF(Main[[#This Row],[Avg_Cost_USD]]&lt;10,"Low",
IF(Main[[#This Row],[Avg_Cost_USD]]&lt;=30,"Medium","High"))</f>
        <v>Low</v>
      </c>
    </row>
    <row r="4012" spans="1:23" x14ac:dyDescent="0.3">
      <c r="A4012">
        <v>18456774</v>
      </c>
      <c r="B4012" t="s">
        <v>4536</v>
      </c>
      <c r="C4012">
        <v>1</v>
      </c>
      <c r="D4012" t="s">
        <v>54</v>
      </c>
      <c r="E4012" t="s">
        <v>1674</v>
      </c>
      <c r="F4012">
        <v>77.101802500000005</v>
      </c>
      <c r="G4012">
        <v>28.623585200000001</v>
      </c>
      <c r="H4012" t="s">
        <v>359</v>
      </c>
      <c r="I4012" t="s">
        <v>19</v>
      </c>
      <c r="J4012" t="s">
        <v>57</v>
      </c>
      <c r="K4012" t="s">
        <v>57</v>
      </c>
      <c r="L4012" t="s">
        <v>57</v>
      </c>
      <c r="M4012" t="s">
        <v>57</v>
      </c>
      <c r="N4012">
        <v>1</v>
      </c>
      <c r="O4012">
        <v>1</v>
      </c>
      <c r="P4012">
        <v>350</v>
      </c>
      <c r="Q4012">
        <v>1</v>
      </c>
      <c r="R4012">
        <v>2015</v>
      </c>
      <c r="S4012">
        <v>9</v>
      </c>
      <c r="T4012">
        <v>5</v>
      </c>
      <c r="U4012" s="1">
        <v>42252</v>
      </c>
      <c r="V4012" s="5">
        <f>Main[[#This Row],[Average_Cost_for_two]] * VLOOKUP(Main[[#This Row],[Currency]],'Currency'!A:B,2,FALSE)</f>
        <v>4.2</v>
      </c>
      <c r="W4012" s="5" t="str">
        <f>IF(Main[[#This Row],[Avg_Cost_USD]]&lt;10,"Low",
IF(Main[[#This Row],[Avg_Cost_USD]]&lt;=30,"Medium","High"))</f>
        <v>Low</v>
      </c>
    </row>
    <row r="4013" spans="1:23" x14ac:dyDescent="0.3">
      <c r="A4013">
        <v>18376493</v>
      </c>
      <c r="B4013" t="s">
        <v>4537</v>
      </c>
      <c r="C4013">
        <v>1</v>
      </c>
      <c r="D4013" t="s">
        <v>54</v>
      </c>
      <c r="E4013" t="s">
        <v>1482</v>
      </c>
      <c r="F4013">
        <v>77.294069789999995</v>
      </c>
      <c r="G4013">
        <v>28.65678454</v>
      </c>
      <c r="H4013" t="s">
        <v>359</v>
      </c>
      <c r="I4013" t="s">
        <v>19</v>
      </c>
      <c r="J4013" t="s">
        <v>57</v>
      </c>
      <c r="K4013" t="s">
        <v>57</v>
      </c>
      <c r="L4013" t="s">
        <v>57</v>
      </c>
      <c r="M4013" t="s">
        <v>57</v>
      </c>
      <c r="N4013">
        <v>1</v>
      </c>
      <c r="O4013">
        <v>11</v>
      </c>
      <c r="P4013">
        <v>350</v>
      </c>
      <c r="Q4013">
        <v>3.2</v>
      </c>
      <c r="R4013">
        <v>2015</v>
      </c>
      <c r="S4013">
        <v>9</v>
      </c>
      <c r="T4013">
        <v>16</v>
      </c>
      <c r="U4013" s="1">
        <v>42263</v>
      </c>
      <c r="V4013" s="5">
        <f>Main[[#This Row],[Average_Cost_for_two]] * VLOOKUP(Main[[#This Row],[Currency]],'Currency'!A:B,2,FALSE)</f>
        <v>4.2</v>
      </c>
      <c r="W4013" s="5" t="str">
        <f>IF(Main[[#This Row],[Avg_Cost_USD]]&lt;10,"Low",
IF(Main[[#This Row],[Avg_Cost_USD]]&lt;=30,"Medium","High"))</f>
        <v>Low</v>
      </c>
    </row>
    <row r="4014" spans="1:23" x14ac:dyDescent="0.3">
      <c r="A4014">
        <v>5560</v>
      </c>
      <c r="B4014" t="s">
        <v>4538</v>
      </c>
      <c r="C4014">
        <v>1</v>
      </c>
      <c r="D4014" t="s">
        <v>54</v>
      </c>
      <c r="E4014" t="s">
        <v>173</v>
      </c>
      <c r="F4014">
        <v>77.191827000000004</v>
      </c>
      <c r="G4014">
        <v>28.65317426</v>
      </c>
      <c r="H4014" t="s">
        <v>335</v>
      </c>
      <c r="I4014" t="s">
        <v>19</v>
      </c>
      <c r="J4014" t="s">
        <v>57</v>
      </c>
      <c r="K4014" t="s">
        <v>57</v>
      </c>
      <c r="L4014" t="s">
        <v>57</v>
      </c>
      <c r="M4014" t="s">
        <v>57</v>
      </c>
      <c r="N4014">
        <v>1</v>
      </c>
      <c r="O4014">
        <v>109</v>
      </c>
      <c r="P4014">
        <v>350</v>
      </c>
      <c r="Q4014">
        <v>3.5</v>
      </c>
      <c r="R4014">
        <v>2015</v>
      </c>
      <c r="S4014">
        <v>9</v>
      </c>
      <c r="T4014">
        <v>22</v>
      </c>
      <c r="U4014" s="1">
        <v>42269</v>
      </c>
      <c r="V4014" s="5">
        <f>Main[[#This Row],[Average_Cost_for_two]] * VLOOKUP(Main[[#This Row],[Currency]],'Currency'!A:B,2,FALSE)</f>
        <v>4.2</v>
      </c>
      <c r="W4014" s="5" t="str">
        <f>IF(Main[[#This Row],[Avg_Cost_USD]]&lt;10,"Low",
IF(Main[[#This Row],[Avg_Cost_USD]]&lt;=30,"Medium","High"))</f>
        <v>Low</v>
      </c>
    </row>
    <row r="4015" spans="1:23" x14ac:dyDescent="0.3">
      <c r="A4015">
        <v>311378</v>
      </c>
      <c r="B4015" t="s">
        <v>632</v>
      </c>
      <c r="C4015">
        <v>1</v>
      </c>
      <c r="D4015" t="s">
        <v>54</v>
      </c>
      <c r="E4015" t="s">
        <v>2924</v>
      </c>
      <c r="F4015">
        <v>77.118621700000006</v>
      </c>
      <c r="G4015">
        <v>28.6308872</v>
      </c>
      <c r="H4015" t="s">
        <v>633</v>
      </c>
      <c r="I4015" t="s">
        <v>19</v>
      </c>
      <c r="J4015" t="s">
        <v>57</v>
      </c>
      <c r="K4015" t="s">
        <v>61</v>
      </c>
      <c r="L4015" t="s">
        <v>57</v>
      </c>
      <c r="M4015" t="s">
        <v>57</v>
      </c>
      <c r="N4015">
        <v>1</v>
      </c>
      <c r="O4015">
        <v>7</v>
      </c>
      <c r="P4015">
        <v>350</v>
      </c>
      <c r="Q4015">
        <v>2.7</v>
      </c>
      <c r="R4015">
        <v>2012</v>
      </c>
      <c r="S4015">
        <v>9</v>
      </c>
      <c r="T4015">
        <v>24</v>
      </c>
      <c r="U4015" s="1">
        <v>41176</v>
      </c>
      <c r="V4015" s="5">
        <f>Main[[#This Row],[Average_Cost_for_two]] * VLOOKUP(Main[[#This Row],[Currency]],'Currency'!A:B,2,FALSE)</f>
        <v>4.2</v>
      </c>
      <c r="W4015" s="5" t="str">
        <f>IF(Main[[#This Row],[Avg_Cost_USD]]&lt;10,"Low",
IF(Main[[#This Row],[Avg_Cost_USD]]&lt;=30,"Medium","High"))</f>
        <v>Low</v>
      </c>
    </row>
    <row r="4016" spans="1:23" x14ac:dyDescent="0.3">
      <c r="A4016">
        <v>308237</v>
      </c>
      <c r="B4016" t="s">
        <v>4539</v>
      </c>
      <c r="C4016">
        <v>1</v>
      </c>
      <c r="D4016" t="s">
        <v>54</v>
      </c>
      <c r="E4016" t="s">
        <v>104</v>
      </c>
      <c r="F4016">
        <v>77.293833500000005</v>
      </c>
      <c r="G4016">
        <v>28.607822299999999</v>
      </c>
      <c r="H4016" t="s">
        <v>2548</v>
      </c>
      <c r="I4016" t="s">
        <v>19</v>
      </c>
      <c r="J4016" t="s">
        <v>57</v>
      </c>
      <c r="K4016" t="s">
        <v>61</v>
      </c>
      <c r="L4016" t="s">
        <v>57</v>
      </c>
      <c r="M4016" t="s">
        <v>57</v>
      </c>
      <c r="N4016">
        <v>1</v>
      </c>
      <c r="O4016">
        <v>15</v>
      </c>
      <c r="P4016">
        <v>350</v>
      </c>
      <c r="Q4016">
        <v>2.8</v>
      </c>
      <c r="R4016">
        <v>2012</v>
      </c>
      <c r="S4016">
        <v>9</v>
      </c>
      <c r="T4016">
        <v>28</v>
      </c>
      <c r="U4016" s="1">
        <v>41180</v>
      </c>
      <c r="V4016" s="5">
        <f>Main[[#This Row],[Average_Cost_for_two]] * VLOOKUP(Main[[#This Row],[Currency]],'Currency'!A:B,2,FALSE)</f>
        <v>4.2</v>
      </c>
      <c r="W4016" s="5" t="str">
        <f>IF(Main[[#This Row],[Avg_Cost_USD]]&lt;10,"Low",
IF(Main[[#This Row],[Avg_Cost_USD]]&lt;=30,"Medium","High"))</f>
        <v>Low</v>
      </c>
    </row>
    <row r="4017" spans="1:23" x14ac:dyDescent="0.3">
      <c r="A4017">
        <v>311485</v>
      </c>
      <c r="B4017" t="s">
        <v>632</v>
      </c>
      <c r="C4017">
        <v>1</v>
      </c>
      <c r="D4017" t="s">
        <v>54</v>
      </c>
      <c r="E4017" t="s">
        <v>182</v>
      </c>
      <c r="F4017">
        <v>77.1750799</v>
      </c>
      <c r="G4017">
        <v>28.555435200000002</v>
      </c>
      <c r="H4017" t="s">
        <v>633</v>
      </c>
      <c r="I4017" t="s">
        <v>19</v>
      </c>
      <c r="J4017" t="s">
        <v>57</v>
      </c>
      <c r="K4017" t="s">
        <v>57</v>
      </c>
      <c r="L4017" t="s">
        <v>57</v>
      </c>
      <c r="M4017" t="s">
        <v>57</v>
      </c>
      <c r="N4017">
        <v>1</v>
      </c>
      <c r="O4017">
        <v>10</v>
      </c>
      <c r="P4017">
        <v>350</v>
      </c>
      <c r="Q4017">
        <v>2.9</v>
      </c>
      <c r="R4017">
        <v>2014</v>
      </c>
      <c r="S4017">
        <v>9</v>
      </c>
      <c r="T4017">
        <v>8</v>
      </c>
      <c r="U4017" s="1">
        <v>41890</v>
      </c>
      <c r="V4017" s="5">
        <f>Main[[#This Row],[Average_Cost_for_two]] * VLOOKUP(Main[[#This Row],[Currency]],'Currency'!A:B,2,FALSE)</f>
        <v>4.2</v>
      </c>
      <c r="W4017" s="5" t="str">
        <f>IF(Main[[#This Row],[Avg_Cost_USD]]&lt;10,"Low",
IF(Main[[#This Row],[Avg_Cost_USD]]&lt;=30,"Medium","High"))</f>
        <v>Low</v>
      </c>
    </row>
    <row r="4018" spans="1:23" x14ac:dyDescent="0.3">
      <c r="A4018">
        <v>309510</v>
      </c>
      <c r="B4018" t="s">
        <v>4540</v>
      </c>
      <c r="C4018">
        <v>1</v>
      </c>
      <c r="D4018" t="s">
        <v>54</v>
      </c>
      <c r="E4018" t="s">
        <v>182</v>
      </c>
      <c r="F4018">
        <v>77.172014300000001</v>
      </c>
      <c r="G4018">
        <v>28.556519000000002</v>
      </c>
      <c r="H4018" t="s">
        <v>2958</v>
      </c>
      <c r="I4018" t="s">
        <v>19</v>
      </c>
      <c r="J4018" t="s">
        <v>57</v>
      </c>
      <c r="K4018" t="s">
        <v>57</v>
      </c>
      <c r="L4018" t="s">
        <v>57</v>
      </c>
      <c r="M4018" t="s">
        <v>57</v>
      </c>
      <c r="N4018">
        <v>1</v>
      </c>
      <c r="O4018">
        <v>10</v>
      </c>
      <c r="P4018">
        <v>350</v>
      </c>
      <c r="Q4018">
        <v>2.9</v>
      </c>
      <c r="R4018">
        <v>2014</v>
      </c>
      <c r="S4018">
        <v>9</v>
      </c>
      <c r="T4018">
        <v>8</v>
      </c>
      <c r="U4018" s="1">
        <v>41890</v>
      </c>
      <c r="V4018" s="5">
        <f>Main[[#This Row],[Average_Cost_for_two]] * VLOOKUP(Main[[#This Row],[Currency]],'Currency'!A:B,2,FALSE)</f>
        <v>4.2</v>
      </c>
      <c r="W4018" s="5" t="str">
        <f>IF(Main[[#This Row],[Avg_Cost_USD]]&lt;10,"Low",
IF(Main[[#This Row],[Avg_Cost_USD]]&lt;=30,"Medium","High"))</f>
        <v>Low</v>
      </c>
    </row>
    <row r="4019" spans="1:23" x14ac:dyDescent="0.3">
      <c r="A4019">
        <v>18425182</v>
      </c>
      <c r="B4019" t="s">
        <v>4541</v>
      </c>
      <c r="C4019">
        <v>1</v>
      </c>
      <c r="D4019" t="s">
        <v>54</v>
      </c>
      <c r="E4019" t="s">
        <v>93</v>
      </c>
      <c r="F4019">
        <v>0</v>
      </c>
      <c r="G4019">
        <v>0</v>
      </c>
      <c r="H4019" t="s">
        <v>410</v>
      </c>
      <c r="I4019" t="s">
        <v>19</v>
      </c>
      <c r="J4019" t="s">
        <v>57</v>
      </c>
      <c r="K4019" t="s">
        <v>57</v>
      </c>
      <c r="L4019" t="s">
        <v>57</v>
      </c>
      <c r="M4019" t="s">
        <v>57</v>
      </c>
      <c r="N4019">
        <v>1</v>
      </c>
      <c r="O4019">
        <v>1</v>
      </c>
      <c r="P4019">
        <v>350</v>
      </c>
      <c r="Q4019">
        <v>1</v>
      </c>
      <c r="R4019">
        <v>2016</v>
      </c>
      <c r="S4019">
        <v>9</v>
      </c>
      <c r="T4019">
        <v>24</v>
      </c>
      <c r="U4019" s="1">
        <v>42637</v>
      </c>
      <c r="V4019" s="5">
        <f>Main[[#This Row],[Average_Cost_for_two]] * VLOOKUP(Main[[#This Row],[Currency]],'Currency'!A:B,2,FALSE)</f>
        <v>4.2</v>
      </c>
      <c r="W4019" s="5" t="str">
        <f>IF(Main[[#This Row],[Avg_Cost_USD]]&lt;10,"Low",
IF(Main[[#This Row],[Avg_Cost_USD]]&lt;=30,"Medium","High"))</f>
        <v>Low</v>
      </c>
    </row>
    <row r="4020" spans="1:23" x14ac:dyDescent="0.3">
      <c r="A4020">
        <v>18175309</v>
      </c>
      <c r="B4020" t="s">
        <v>4542</v>
      </c>
      <c r="C4020">
        <v>1</v>
      </c>
      <c r="D4020" t="s">
        <v>54</v>
      </c>
      <c r="E4020" t="s">
        <v>1679</v>
      </c>
      <c r="F4020">
        <v>77.090487999999993</v>
      </c>
      <c r="G4020">
        <v>28.667271</v>
      </c>
      <c r="H4020" t="s">
        <v>342</v>
      </c>
      <c r="I4020" t="s">
        <v>19</v>
      </c>
      <c r="J4020" t="s">
        <v>57</v>
      </c>
      <c r="K4020" t="s">
        <v>57</v>
      </c>
      <c r="L4020" t="s">
        <v>57</v>
      </c>
      <c r="M4020" t="s">
        <v>57</v>
      </c>
      <c r="N4020">
        <v>1</v>
      </c>
      <c r="O4020">
        <v>14</v>
      </c>
      <c r="P4020">
        <v>350</v>
      </c>
      <c r="Q4020">
        <v>3.3</v>
      </c>
      <c r="R4020">
        <v>2018</v>
      </c>
      <c r="S4020">
        <v>9</v>
      </c>
      <c r="T4020">
        <v>14</v>
      </c>
      <c r="U4020" s="1">
        <v>43357</v>
      </c>
      <c r="V4020" s="5">
        <f>Main[[#This Row],[Average_Cost_for_two]] * VLOOKUP(Main[[#This Row],[Currency]],'Currency'!A:B,2,FALSE)</f>
        <v>4.2</v>
      </c>
      <c r="W4020" s="5" t="str">
        <f>IF(Main[[#This Row],[Avg_Cost_USD]]&lt;10,"Low",
IF(Main[[#This Row],[Avg_Cost_USD]]&lt;=30,"Medium","High"))</f>
        <v>Low</v>
      </c>
    </row>
    <row r="4021" spans="1:23" x14ac:dyDescent="0.3">
      <c r="A4021">
        <v>313146</v>
      </c>
      <c r="B4021" t="s">
        <v>4543</v>
      </c>
      <c r="C4021">
        <v>1</v>
      </c>
      <c r="D4021" t="s">
        <v>54</v>
      </c>
      <c r="E4021" t="s">
        <v>101</v>
      </c>
      <c r="F4021">
        <v>77.138943999999995</v>
      </c>
      <c r="G4021">
        <v>28.712002600000002</v>
      </c>
      <c r="H4021" t="s">
        <v>289</v>
      </c>
      <c r="I4021" t="s">
        <v>19</v>
      </c>
      <c r="J4021" t="s">
        <v>57</v>
      </c>
      <c r="K4021" t="s">
        <v>61</v>
      </c>
      <c r="L4021" t="s">
        <v>57</v>
      </c>
      <c r="M4021" t="s">
        <v>57</v>
      </c>
      <c r="N4021">
        <v>1</v>
      </c>
      <c r="O4021">
        <v>9</v>
      </c>
      <c r="P4021">
        <v>350</v>
      </c>
      <c r="Q4021">
        <v>3.2</v>
      </c>
      <c r="R4021">
        <v>2014</v>
      </c>
      <c r="S4021">
        <v>9</v>
      </c>
      <c r="T4021">
        <v>2</v>
      </c>
      <c r="U4021" s="1">
        <v>41884</v>
      </c>
      <c r="V4021" s="5">
        <f>Main[[#This Row],[Average_Cost_for_two]] * VLOOKUP(Main[[#This Row],[Currency]],'Currency'!A:B,2,FALSE)</f>
        <v>4.2</v>
      </c>
      <c r="W4021" s="5" t="str">
        <f>IF(Main[[#This Row],[Avg_Cost_USD]]&lt;10,"Low",
IF(Main[[#This Row],[Avg_Cost_USD]]&lt;=30,"Medium","High"))</f>
        <v>Low</v>
      </c>
    </row>
    <row r="4022" spans="1:23" x14ac:dyDescent="0.3">
      <c r="A4022">
        <v>311760</v>
      </c>
      <c r="B4022" t="s">
        <v>4541</v>
      </c>
      <c r="C4022">
        <v>1</v>
      </c>
      <c r="D4022" t="s">
        <v>54</v>
      </c>
      <c r="E4022" t="s">
        <v>996</v>
      </c>
      <c r="F4022">
        <v>77.185920400000001</v>
      </c>
      <c r="G4022">
        <v>28.642175099999999</v>
      </c>
      <c r="H4022" t="s">
        <v>410</v>
      </c>
      <c r="I4022" t="s">
        <v>19</v>
      </c>
      <c r="J4022" t="s">
        <v>57</v>
      </c>
      <c r="K4022" t="s">
        <v>61</v>
      </c>
      <c r="L4022" t="s">
        <v>57</v>
      </c>
      <c r="M4022" t="s">
        <v>57</v>
      </c>
      <c r="N4022">
        <v>1</v>
      </c>
      <c r="O4022">
        <v>140</v>
      </c>
      <c r="P4022">
        <v>350</v>
      </c>
      <c r="Q4022">
        <v>3.1</v>
      </c>
      <c r="R4022">
        <v>2013</v>
      </c>
      <c r="S4022">
        <v>9</v>
      </c>
      <c r="T4022">
        <v>9</v>
      </c>
      <c r="U4022" s="1">
        <v>41526</v>
      </c>
      <c r="V4022" s="5">
        <f>Main[[#This Row],[Average_Cost_for_two]] * VLOOKUP(Main[[#This Row],[Currency]],'Currency'!A:B,2,FALSE)</f>
        <v>4.2</v>
      </c>
      <c r="W4022" s="5" t="str">
        <f>IF(Main[[#This Row],[Avg_Cost_USD]]&lt;10,"Low",
IF(Main[[#This Row],[Avg_Cost_USD]]&lt;=30,"Medium","High"))</f>
        <v>Low</v>
      </c>
    </row>
    <row r="4023" spans="1:23" x14ac:dyDescent="0.3">
      <c r="A4023">
        <v>18365385</v>
      </c>
      <c r="B4023" t="s">
        <v>4544</v>
      </c>
      <c r="C4023">
        <v>1</v>
      </c>
      <c r="D4023" t="s">
        <v>54</v>
      </c>
      <c r="E4023" t="s">
        <v>149</v>
      </c>
      <c r="F4023">
        <v>77.118085899999997</v>
      </c>
      <c r="G4023">
        <v>28.6357398</v>
      </c>
      <c r="H4023" t="s">
        <v>335</v>
      </c>
      <c r="I4023" t="s">
        <v>19</v>
      </c>
      <c r="J4023" t="s">
        <v>57</v>
      </c>
      <c r="K4023" t="s">
        <v>57</v>
      </c>
      <c r="L4023" t="s">
        <v>57</v>
      </c>
      <c r="M4023" t="s">
        <v>57</v>
      </c>
      <c r="N4023">
        <v>1</v>
      </c>
      <c r="O4023">
        <v>26</v>
      </c>
      <c r="P4023">
        <v>350</v>
      </c>
      <c r="Q4023">
        <v>2.4</v>
      </c>
      <c r="R4023">
        <v>2011</v>
      </c>
      <c r="S4023">
        <v>9</v>
      </c>
      <c r="T4023">
        <v>6</v>
      </c>
      <c r="U4023" s="1">
        <v>40792</v>
      </c>
      <c r="V4023" s="5">
        <f>Main[[#This Row],[Average_Cost_for_two]] * VLOOKUP(Main[[#This Row],[Currency]],'Currency'!A:B,2,FALSE)</f>
        <v>4.2</v>
      </c>
      <c r="W4023" s="5" t="str">
        <f>IF(Main[[#This Row],[Avg_Cost_USD]]&lt;10,"Low",
IF(Main[[#This Row],[Avg_Cost_USD]]&lt;=30,"Medium","High"))</f>
        <v>Low</v>
      </c>
    </row>
    <row r="4024" spans="1:23" x14ac:dyDescent="0.3">
      <c r="A4024">
        <v>305785</v>
      </c>
      <c r="B4024" t="s">
        <v>4545</v>
      </c>
      <c r="C4024">
        <v>1</v>
      </c>
      <c r="D4024" t="s">
        <v>54</v>
      </c>
      <c r="E4024" t="s">
        <v>701</v>
      </c>
      <c r="F4024">
        <v>77.096220099999996</v>
      </c>
      <c r="G4024">
        <v>28.637141499999998</v>
      </c>
      <c r="H4024" t="s">
        <v>315</v>
      </c>
      <c r="I4024" t="s">
        <v>19</v>
      </c>
      <c r="J4024" t="s">
        <v>57</v>
      </c>
      <c r="K4024" t="s">
        <v>57</v>
      </c>
      <c r="L4024" t="s">
        <v>57</v>
      </c>
      <c r="M4024" t="s">
        <v>57</v>
      </c>
      <c r="N4024">
        <v>1</v>
      </c>
      <c r="O4024">
        <v>10</v>
      </c>
      <c r="P4024">
        <v>350</v>
      </c>
      <c r="Q4024">
        <v>2.6</v>
      </c>
      <c r="R4024">
        <v>2017</v>
      </c>
      <c r="S4024">
        <v>9</v>
      </c>
      <c r="T4024">
        <v>1</v>
      </c>
      <c r="U4024" s="1">
        <v>42979</v>
      </c>
      <c r="V4024" s="5">
        <f>Main[[#This Row],[Average_Cost_for_two]] * VLOOKUP(Main[[#This Row],[Currency]],'Currency'!A:B,2,FALSE)</f>
        <v>4.2</v>
      </c>
      <c r="W4024" s="5" t="str">
        <f>IF(Main[[#This Row],[Avg_Cost_USD]]&lt;10,"Low",
IF(Main[[#This Row],[Avg_Cost_USD]]&lt;=30,"Medium","High"))</f>
        <v>Low</v>
      </c>
    </row>
    <row r="4025" spans="1:23" x14ac:dyDescent="0.3">
      <c r="A4025">
        <v>5413</v>
      </c>
      <c r="B4025" t="s">
        <v>4546</v>
      </c>
      <c r="C4025">
        <v>1</v>
      </c>
      <c r="D4025" t="s">
        <v>54</v>
      </c>
      <c r="E4025" t="s">
        <v>678</v>
      </c>
      <c r="F4025">
        <v>77.067537299999998</v>
      </c>
      <c r="G4025">
        <v>28.621603199999999</v>
      </c>
      <c r="H4025" t="s">
        <v>505</v>
      </c>
      <c r="I4025" t="s">
        <v>19</v>
      </c>
      <c r="J4025" t="s">
        <v>57</v>
      </c>
      <c r="K4025" t="s">
        <v>57</v>
      </c>
      <c r="L4025" t="s">
        <v>57</v>
      </c>
      <c r="M4025" t="s">
        <v>57</v>
      </c>
      <c r="N4025">
        <v>1</v>
      </c>
      <c r="O4025">
        <v>12</v>
      </c>
      <c r="P4025">
        <v>350</v>
      </c>
      <c r="Q4025">
        <v>2.7</v>
      </c>
      <c r="R4025">
        <v>2014</v>
      </c>
      <c r="S4025">
        <v>9</v>
      </c>
      <c r="T4025">
        <v>22</v>
      </c>
      <c r="U4025" s="1">
        <v>41904</v>
      </c>
      <c r="V4025" s="5">
        <f>Main[[#This Row],[Average_Cost_for_two]] * VLOOKUP(Main[[#This Row],[Currency]],'Currency'!A:B,2,FALSE)</f>
        <v>4.2</v>
      </c>
      <c r="W4025" s="5" t="str">
        <f>IF(Main[[#This Row],[Avg_Cost_USD]]&lt;10,"Low",
IF(Main[[#This Row],[Avg_Cost_USD]]&lt;=30,"Medium","High"))</f>
        <v>Low</v>
      </c>
    </row>
    <row r="4026" spans="1:23" x14ac:dyDescent="0.3">
      <c r="A4026">
        <v>312535</v>
      </c>
      <c r="B4026" t="s">
        <v>4547</v>
      </c>
      <c r="C4026">
        <v>1</v>
      </c>
      <c r="D4026" t="s">
        <v>54</v>
      </c>
      <c r="E4026" t="s">
        <v>432</v>
      </c>
      <c r="F4026">
        <v>77.159886580000006</v>
      </c>
      <c r="G4026">
        <v>28.56104814</v>
      </c>
      <c r="H4026" t="s">
        <v>2548</v>
      </c>
      <c r="I4026" t="s">
        <v>19</v>
      </c>
      <c r="J4026" t="s">
        <v>57</v>
      </c>
      <c r="K4026" t="s">
        <v>61</v>
      </c>
      <c r="L4026" t="s">
        <v>57</v>
      </c>
      <c r="M4026" t="s">
        <v>57</v>
      </c>
      <c r="N4026">
        <v>1</v>
      </c>
      <c r="O4026">
        <v>22</v>
      </c>
      <c r="P4026">
        <v>350</v>
      </c>
      <c r="Q4026">
        <v>3.2</v>
      </c>
      <c r="R4026">
        <v>2010</v>
      </c>
      <c r="S4026">
        <v>9</v>
      </c>
      <c r="T4026">
        <v>24</v>
      </c>
      <c r="U4026" s="1">
        <v>40445</v>
      </c>
      <c r="V4026" s="5">
        <f>Main[[#This Row],[Average_Cost_for_two]] * VLOOKUP(Main[[#This Row],[Currency]],'Currency'!A:B,2,FALSE)</f>
        <v>4.2</v>
      </c>
      <c r="W4026" s="5" t="str">
        <f>IF(Main[[#This Row],[Avg_Cost_USD]]&lt;10,"Low",
IF(Main[[#This Row],[Avg_Cost_USD]]&lt;=30,"Medium","High"))</f>
        <v>Low</v>
      </c>
    </row>
    <row r="4027" spans="1:23" x14ac:dyDescent="0.3">
      <c r="A4027">
        <v>18430246</v>
      </c>
      <c r="B4027" t="s">
        <v>4548</v>
      </c>
      <c r="C4027">
        <v>1</v>
      </c>
      <c r="D4027" t="s">
        <v>54</v>
      </c>
      <c r="E4027" t="s">
        <v>77</v>
      </c>
      <c r="F4027">
        <v>77.309734199999994</v>
      </c>
      <c r="G4027">
        <v>28.597948850000002</v>
      </c>
      <c r="H4027" t="s">
        <v>342</v>
      </c>
      <c r="I4027" t="s">
        <v>19</v>
      </c>
      <c r="J4027" t="s">
        <v>57</v>
      </c>
      <c r="K4027" t="s">
        <v>57</v>
      </c>
      <c r="L4027" t="s">
        <v>57</v>
      </c>
      <c r="M4027" t="s">
        <v>57</v>
      </c>
      <c r="N4027">
        <v>1</v>
      </c>
      <c r="O4027">
        <v>1</v>
      </c>
      <c r="P4027">
        <v>350</v>
      </c>
      <c r="Q4027">
        <v>1</v>
      </c>
      <c r="R4027">
        <v>2018</v>
      </c>
      <c r="S4027">
        <v>9</v>
      </c>
      <c r="T4027">
        <v>3</v>
      </c>
      <c r="U4027" s="1">
        <v>43346</v>
      </c>
      <c r="V4027" s="5">
        <f>Main[[#This Row],[Average_Cost_for_two]] * VLOOKUP(Main[[#This Row],[Currency]],'Currency'!A:B,2,FALSE)</f>
        <v>4.2</v>
      </c>
      <c r="W4027" s="5" t="str">
        <f>IF(Main[[#This Row],[Avg_Cost_USD]]&lt;10,"Low",
IF(Main[[#This Row],[Avg_Cost_USD]]&lt;=30,"Medium","High"))</f>
        <v>Low</v>
      </c>
    </row>
    <row r="4028" spans="1:23" x14ac:dyDescent="0.3">
      <c r="A4028">
        <v>4164</v>
      </c>
      <c r="B4028" t="s">
        <v>4549</v>
      </c>
      <c r="C4028">
        <v>1</v>
      </c>
      <c r="D4028" t="s">
        <v>54</v>
      </c>
      <c r="E4028" t="s">
        <v>1248</v>
      </c>
      <c r="F4028">
        <v>77.079278900000006</v>
      </c>
      <c r="G4028">
        <v>28.6425242</v>
      </c>
      <c r="H4028" t="s">
        <v>424</v>
      </c>
      <c r="I4028" t="s">
        <v>19</v>
      </c>
      <c r="J4028" t="s">
        <v>57</v>
      </c>
      <c r="K4028" t="s">
        <v>61</v>
      </c>
      <c r="L4028" t="s">
        <v>57</v>
      </c>
      <c r="M4028" t="s">
        <v>57</v>
      </c>
      <c r="N4028">
        <v>1</v>
      </c>
      <c r="O4028">
        <v>44</v>
      </c>
      <c r="P4028">
        <v>350</v>
      </c>
      <c r="Q4028">
        <v>2.7</v>
      </c>
      <c r="R4028">
        <v>2017</v>
      </c>
      <c r="S4028">
        <v>9</v>
      </c>
      <c r="T4028">
        <v>20</v>
      </c>
      <c r="U4028" s="1">
        <v>42998</v>
      </c>
      <c r="V4028" s="5">
        <f>Main[[#This Row],[Average_Cost_for_two]] * VLOOKUP(Main[[#This Row],[Currency]],'Currency'!A:B,2,FALSE)</f>
        <v>4.2</v>
      </c>
      <c r="W4028" s="5" t="str">
        <f>IF(Main[[#This Row],[Avg_Cost_USD]]&lt;10,"Low",
IF(Main[[#This Row],[Avg_Cost_USD]]&lt;=30,"Medium","High"))</f>
        <v>Low</v>
      </c>
    </row>
    <row r="4029" spans="1:23" x14ac:dyDescent="0.3">
      <c r="A4029">
        <v>1613</v>
      </c>
      <c r="B4029" t="s">
        <v>4550</v>
      </c>
      <c r="C4029">
        <v>1</v>
      </c>
      <c r="D4029" t="s">
        <v>54</v>
      </c>
      <c r="E4029" t="s">
        <v>152</v>
      </c>
      <c r="F4029">
        <v>77.316533289999995</v>
      </c>
      <c r="G4029">
        <v>28.675564189999999</v>
      </c>
      <c r="H4029" t="s">
        <v>4551</v>
      </c>
      <c r="I4029" t="s">
        <v>19</v>
      </c>
      <c r="J4029" t="s">
        <v>57</v>
      </c>
      <c r="K4029" t="s">
        <v>57</v>
      </c>
      <c r="L4029" t="s">
        <v>57</v>
      </c>
      <c r="M4029" t="s">
        <v>57</v>
      </c>
      <c r="N4029">
        <v>1</v>
      </c>
      <c r="O4029">
        <v>29</v>
      </c>
      <c r="P4029">
        <v>350</v>
      </c>
      <c r="Q4029">
        <v>2.4</v>
      </c>
      <c r="R4029">
        <v>2018</v>
      </c>
      <c r="S4029">
        <v>9</v>
      </c>
      <c r="T4029">
        <v>3</v>
      </c>
      <c r="U4029" s="1">
        <v>43346</v>
      </c>
      <c r="V4029" s="5">
        <f>Main[[#This Row],[Average_Cost_for_two]] * VLOOKUP(Main[[#This Row],[Currency]],'Currency'!A:B,2,FALSE)</f>
        <v>4.2</v>
      </c>
      <c r="W4029" s="5" t="str">
        <f>IF(Main[[#This Row],[Avg_Cost_USD]]&lt;10,"Low",
IF(Main[[#This Row],[Avg_Cost_USD]]&lt;=30,"Medium","High"))</f>
        <v>Low</v>
      </c>
    </row>
    <row r="4030" spans="1:23" x14ac:dyDescent="0.3">
      <c r="A4030">
        <v>18350112</v>
      </c>
      <c r="B4030" t="s">
        <v>4552</v>
      </c>
      <c r="C4030">
        <v>1</v>
      </c>
      <c r="D4030" t="s">
        <v>54</v>
      </c>
      <c r="E4030" t="s">
        <v>284</v>
      </c>
      <c r="F4030">
        <v>77.312853799999999</v>
      </c>
      <c r="G4030">
        <v>28.660001000000001</v>
      </c>
      <c r="H4030" t="s">
        <v>4553</v>
      </c>
      <c r="I4030" t="s">
        <v>19</v>
      </c>
      <c r="J4030" t="s">
        <v>57</v>
      </c>
      <c r="K4030" t="s">
        <v>61</v>
      </c>
      <c r="L4030" t="s">
        <v>57</v>
      </c>
      <c r="M4030" t="s">
        <v>57</v>
      </c>
      <c r="N4030">
        <v>1</v>
      </c>
      <c r="O4030">
        <v>58</v>
      </c>
      <c r="P4030">
        <v>350</v>
      </c>
      <c r="Q4030">
        <v>3.6</v>
      </c>
      <c r="R4030">
        <v>2016</v>
      </c>
      <c r="S4030">
        <v>8</v>
      </c>
      <c r="T4030">
        <v>28</v>
      </c>
      <c r="U4030" s="1">
        <v>42610</v>
      </c>
      <c r="V4030" s="5">
        <f>Main[[#This Row],[Average_Cost_for_two]] * VLOOKUP(Main[[#This Row],[Currency]],'Currency'!A:B,2,FALSE)</f>
        <v>4.2</v>
      </c>
      <c r="W4030" s="5" t="str">
        <f>IF(Main[[#This Row],[Avg_Cost_USD]]&lt;10,"Low",
IF(Main[[#This Row],[Avg_Cost_USD]]&lt;=30,"Medium","High"))</f>
        <v>Low</v>
      </c>
    </row>
    <row r="4031" spans="1:23" x14ac:dyDescent="0.3">
      <c r="A4031">
        <v>301305</v>
      </c>
      <c r="B4031" t="s">
        <v>4173</v>
      </c>
      <c r="C4031">
        <v>1</v>
      </c>
      <c r="D4031" t="s">
        <v>54</v>
      </c>
      <c r="E4031" t="s">
        <v>81</v>
      </c>
      <c r="F4031">
        <v>77.313323800000006</v>
      </c>
      <c r="G4031">
        <v>28.681270900000001</v>
      </c>
      <c r="H4031" t="s">
        <v>410</v>
      </c>
      <c r="I4031" t="s">
        <v>19</v>
      </c>
      <c r="J4031" t="s">
        <v>57</v>
      </c>
      <c r="K4031" t="s">
        <v>57</v>
      </c>
      <c r="L4031" t="s">
        <v>57</v>
      </c>
      <c r="M4031" t="s">
        <v>57</v>
      </c>
      <c r="N4031">
        <v>1</v>
      </c>
      <c r="O4031">
        <v>32</v>
      </c>
      <c r="P4031">
        <v>350</v>
      </c>
      <c r="Q4031">
        <v>3.3</v>
      </c>
      <c r="R4031">
        <v>2012</v>
      </c>
      <c r="S4031">
        <v>8</v>
      </c>
      <c r="T4031">
        <v>28</v>
      </c>
      <c r="U4031" s="1">
        <v>41149</v>
      </c>
      <c r="V4031" s="5">
        <f>Main[[#This Row],[Average_Cost_for_two]] * VLOOKUP(Main[[#This Row],[Currency]],'Currency'!A:B,2,FALSE)</f>
        <v>4.2</v>
      </c>
      <c r="W4031" s="5" t="str">
        <f>IF(Main[[#This Row],[Avg_Cost_USD]]&lt;10,"Low",
IF(Main[[#This Row],[Avg_Cost_USD]]&lt;=30,"Medium","High"))</f>
        <v>Low</v>
      </c>
    </row>
    <row r="4032" spans="1:23" x14ac:dyDescent="0.3">
      <c r="A4032">
        <v>18371426</v>
      </c>
      <c r="B4032" t="s">
        <v>4554</v>
      </c>
      <c r="C4032">
        <v>1</v>
      </c>
      <c r="D4032" t="s">
        <v>54</v>
      </c>
      <c r="E4032" t="s">
        <v>214</v>
      </c>
      <c r="F4032">
        <v>77.254524000000004</v>
      </c>
      <c r="G4032">
        <v>28.560027999999999</v>
      </c>
      <c r="H4032" t="s">
        <v>3773</v>
      </c>
      <c r="I4032" t="s">
        <v>19</v>
      </c>
      <c r="J4032" t="s">
        <v>57</v>
      </c>
      <c r="K4032" t="s">
        <v>61</v>
      </c>
      <c r="L4032" t="s">
        <v>57</v>
      </c>
      <c r="M4032" t="s">
        <v>57</v>
      </c>
      <c r="N4032">
        <v>1</v>
      </c>
      <c r="O4032">
        <v>14</v>
      </c>
      <c r="P4032">
        <v>350</v>
      </c>
      <c r="Q4032">
        <v>3.2</v>
      </c>
      <c r="R4032">
        <v>2010</v>
      </c>
      <c r="S4032">
        <v>8</v>
      </c>
      <c r="T4032">
        <v>23</v>
      </c>
      <c r="U4032" s="1">
        <v>40413</v>
      </c>
      <c r="V4032" s="5">
        <f>Main[[#This Row],[Average_Cost_for_two]] * VLOOKUP(Main[[#This Row],[Currency]],'Currency'!A:B,2,FALSE)</f>
        <v>4.2</v>
      </c>
      <c r="W4032" s="5" t="str">
        <f>IF(Main[[#This Row],[Avg_Cost_USD]]&lt;10,"Low",
IF(Main[[#This Row],[Avg_Cost_USD]]&lt;=30,"Medium","High"))</f>
        <v>Low</v>
      </c>
    </row>
    <row r="4033" spans="1:23" x14ac:dyDescent="0.3">
      <c r="A4033">
        <v>307506</v>
      </c>
      <c r="B4033" t="s">
        <v>632</v>
      </c>
      <c r="C4033">
        <v>1</v>
      </c>
      <c r="D4033" t="s">
        <v>54</v>
      </c>
      <c r="E4033" t="s">
        <v>536</v>
      </c>
      <c r="F4033">
        <v>77.174062500000005</v>
      </c>
      <c r="G4033">
        <v>28.6458084</v>
      </c>
      <c r="H4033" t="s">
        <v>633</v>
      </c>
      <c r="I4033" t="s">
        <v>19</v>
      </c>
      <c r="J4033" t="s">
        <v>57</v>
      </c>
      <c r="K4033" t="s">
        <v>57</v>
      </c>
      <c r="L4033" t="s">
        <v>57</v>
      </c>
      <c r="M4033" t="s">
        <v>57</v>
      </c>
      <c r="N4033">
        <v>1</v>
      </c>
      <c r="O4033">
        <v>31</v>
      </c>
      <c r="P4033">
        <v>350</v>
      </c>
      <c r="Q4033">
        <v>3.3</v>
      </c>
      <c r="R4033">
        <v>2014</v>
      </c>
      <c r="S4033">
        <v>8</v>
      </c>
      <c r="T4033">
        <v>8</v>
      </c>
      <c r="U4033" s="1">
        <v>41859</v>
      </c>
      <c r="V4033" s="5">
        <f>Main[[#This Row],[Average_Cost_for_two]] * VLOOKUP(Main[[#This Row],[Currency]],'Currency'!A:B,2,FALSE)</f>
        <v>4.2</v>
      </c>
      <c r="W4033" s="5" t="str">
        <f>IF(Main[[#This Row],[Avg_Cost_USD]]&lt;10,"Low",
IF(Main[[#This Row],[Avg_Cost_USD]]&lt;=30,"Medium","High"))</f>
        <v>Low</v>
      </c>
    </row>
    <row r="4034" spans="1:23" x14ac:dyDescent="0.3">
      <c r="A4034">
        <v>18383432</v>
      </c>
      <c r="B4034" t="s">
        <v>4555</v>
      </c>
      <c r="C4034">
        <v>1</v>
      </c>
      <c r="D4034" t="s">
        <v>54</v>
      </c>
      <c r="E4034" t="s">
        <v>441</v>
      </c>
      <c r="F4034">
        <v>77.216938400000004</v>
      </c>
      <c r="G4034">
        <v>28.561083700000001</v>
      </c>
      <c r="H4034" t="s">
        <v>339</v>
      </c>
      <c r="I4034" t="s">
        <v>19</v>
      </c>
      <c r="J4034" t="s">
        <v>57</v>
      </c>
      <c r="K4034" t="s">
        <v>57</v>
      </c>
      <c r="L4034" t="s">
        <v>57</v>
      </c>
      <c r="M4034" t="s">
        <v>57</v>
      </c>
      <c r="N4034">
        <v>1</v>
      </c>
      <c r="O4034">
        <v>3</v>
      </c>
      <c r="P4034">
        <v>350</v>
      </c>
      <c r="Q4034">
        <v>1</v>
      </c>
      <c r="R4034">
        <v>2011</v>
      </c>
      <c r="S4034">
        <v>8</v>
      </c>
      <c r="T4034">
        <v>21</v>
      </c>
      <c r="U4034" s="1">
        <v>40776</v>
      </c>
      <c r="V4034" s="5">
        <f>Main[[#This Row],[Average_Cost_for_two]] * VLOOKUP(Main[[#This Row],[Currency]],'Currency'!A:B,2,FALSE)</f>
        <v>4.2</v>
      </c>
      <c r="W4034" s="5" t="str">
        <f>IF(Main[[#This Row],[Avg_Cost_USD]]&lt;10,"Low",
IF(Main[[#This Row],[Avg_Cost_USD]]&lt;=30,"Medium","High"))</f>
        <v>Low</v>
      </c>
    </row>
    <row r="4035" spans="1:23" x14ac:dyDescent="0.3">
      <c r="A4035">
        <v>18261052</v>
      </c>
      <c r="B4035" t="s">
        <v>4556</v>
      </c>
      <c r="C4035">
        <v>1</v>
      </c>
      <c r="D4035" t="s">
        <v>54</v>
      </c>
      <c r="E4035" t="s">
        <v>441</v>
      </c>
      <c r="F4035">
        <v>77.211167070000002</v>
      </c>
      <c r="G4035">
        <v>28.562508439999998</v>
      </c>
      <c r="H4035" t="s">
        <v>335</v>
      </c>
      <c r="I4035" t="s">
        <v>19</v>
      </c>
      <c r="J4035" t="s">
        <v>57</v>
      </c>
      <c r="K4035" t="s">
        <v>57</v>
      </c>
      <c r="L4035" t="s">
        <v>57</v>
      </c>
      <c r="M4035" t="s">
        <v>57</v>
      </c>
      <c r="N4035">
        <v>1</v>
      </c>
      <c r="O4035">
        <v>3</v>
      </c>
      <c r="P4035">
        <v>350</v>
      </c>
      <c r="Q4035">
        <v>1</v>
      </c>
      <c r="R4035">
        <v>2017</v>
      </c>
      <c r="S4035">
        <v>8</v>
      </c>
      <c r="T4035">
        <v>19</v>
      </c>
      <c r="U4035" s="1">
        <v>42966</v>
      </c>
      <c r="V4035" s="5">
        <f>Main[[#This Row],[Average_Cost_for_two]] * VLOOKUP(Main[[#This Row],[Currency]],'Currency'!A:B,2,FALSE)</f>
        <v>4.2</v>
      </c>
      <c r="W4035" s="5" t="str">
        <f>IF(Main[[#This Row],[Avg_Cost_USD]]&lt;10,"Low",
IF(Main[[#This Row],[Avg_Cost_USD]]&lt;=30,"Medium","High"))</f>
        <v>Low</v>
      </c>
    </row>
    <row r="4036" spans="1:23" x14ac:dyDescent="0.3">
      <c r="A4036">
        <v>18458301</v>
      </c>
      <c r="B4036" t="s">
        <v>4557</v>
      </c>
      <c r="C4036">
        <v>1</v>
      </c>
      <c r="D4036" t="s">
        <v>54</v>
      </c>
      <c r="E4036" t="s">
        <v>1674</v>
      </c>
      <c r="F4036">
        <v>77.097405300000005</v>
      </c>
      <c r="G4036">
        <v>28.634200799999999</v>
      </c>
      <c r="H4036" t="s">
        <v>347</v>
      </c>
      <c r="I4036" t="s">
        <v>19</v>
      </c>
      <c r="J4036" t="s">
        <v>57</v>
      </c>
      <c r="K4036" t="s">
        <v>57</v>
      </c>
      <c r="L4036" t="s">
        <v>57</v>
      </c>
      <c r="M4036" t="s">
        <v>57</v>
      </c>
      <c r="N4036">
        <v>1</v>
      </c>
      <c r="O4036">
        <v>1</v>
      </c>
      <c r="P4036">
        <v>350</v>
      </c>
      <c r="Q4036">
        <v>1</v>
      </c>
      <c r="R4036">
        <v>2012</v>
      </c>
      <c r="S4036">
        <v>8</v>
      </c>
      <c r="T4036">
        <v>19</v>
      </c>
      <c r="U4036" s="1">
        <v>41140</v>
      </c>
      <c r="V4036" s="5">
        <f>Main[[#This Row],[Average_Cost_for_two]] * VLOOKUP(Main[[#This Row],[Currency]],'Currency'!A:B,2,FALSE)</f>
        <v>4.2</v>
      </c>
      <c r="W4036" s="5" t="str">
        <f>IF(Main[[#This Row],[Avg_Cost_USD]]&lt;10,"Low",
IF(Main[[#This Row],[Avg_Cost_USD]]&lt;=30,"Medium","High"))</f>
        <v>Low</v>
      </c>
    </row>
    <row r="4037" spans="1:23" x14ac:dyDescent="0.3">
      <c r="A4037">
        <v>4010</v>
      </c>
      <c r="B4037" t="s">
        <v>4558</v>
      </c>
      <c r="C4037">
        <v>1</v>
      </c>
      <c r="D4037" t="s">
        <v>54</v>
      </c>
      <c r="E4037" t="s">
        <v>983</v>
      </c>
      <c r="F4037">
        <v>77.0820832</v>
      </c>
      <c r="G4037">
        <v>28.629662499999998</v>
      </c>
      <c r="H4037" t="s">
        <v>315</v>
      </c>
      <c r="I4037" t="s">
        <v>19</v>
      </c>
      <c r="J4037" t="s">
        <v>57</v>
      </c>
      <c r="K4037" t="s">
        <v>61</v>
      </c>
      <c r="L4037" t="s">
        <v>57</v>
      </c>
      <c r="M4037" t="s">
        <v>57</v>
      </c>
      <c r="N4037">
        <v>1</v>
      </c>
      <c r="O4037">
        <v>212</v>
      </c>
      <c r="P4037">
        <v>350</v>
      </c>
      <c r="Q4037">
        <v>3.8</v>
      </c>
      <c r="R4037">
        <v>2012</v>
      </c>
      <c r="S4037">
        <v>8</v>
      </c>
      <c r="T4037">
        <v>4</v>
      </c>
      <c r="U4037" s="1">
        <v>41125</v>
      </c>
      <c r="V4037" s="5">
        <f>Main[[#This Row],[Average_Cost_for_two]] * VLOOKUP(Main[[#This Row],[Currency]],'Currency'!A:B,2,FALSE)</f>
        <v>4.2</v>
      </c>
      <c r="W4037" s="5" t="str">
        <f>IF(Main[[#This Row],[Avg_Cost_USD]]&lt;10,"Low",
IF(Main[[#This Row],[Avg_Cost_USD]]&lt;=30,"Medium","High"))</f>
        <v>Low</v>
      </c>
    </row>
    <row r="4038" spans="1:23" x14ac:dyDescent="0.3">
      <c r="A4038">
        <v>306662</v>
      </c>
      <c r="B4038" t="s">
        <v>632</v>
      </c>
      <c r="C4038">
        <v>1</v>
      </c>
      <c r="D4038" t="s">
        <v>54</v>
      </c>
      <c r="E4038" t="s">
        <v>987</v>
      </c>
      <c r="F4038">
        <v>77.132106399999998</v>
      </c>
      <c r="G4038">
        <v>28.649795600000001</v>
      </c>
      <c r="H4038" t="s">
        <v>633</v>
      </c>
      <c r="I4038" t="s">
        <v>19</v>
      </c>
      <c r="J4038" t="s">
        <v>57</v>
      </c>
      <c r="K4038" t="s">
        <v>57</v>
      </c>
      <c r="L4038" t="s">
        <v>57</v>
      </c>
      <c r="M4038" t="s">
        <v>57</v>
      </c>
      <c r="N4038">
        <v>1</v>
      </c>
      <c r="O4038">
        <v>23</v>
      </c>
      <c r="P4038">
        <v>350</v>
      </c>
      <c r="Q4038">
        <v>2.7</v>
      </c>
      <c r="R4038">
        <v>2012</v>
      </c>
      <c r="S4038">
        <v>8</v>
      </c>
      <c r="T4038">
        <v>7</v>
      </c>
      <c r="U4038" s="1">
        <v>41128</v>
      </c>
      <c r="V4038" s="5">
        <f>Main[[#This Row],[Average_Cost_for_two]] * VLOOKUP(Main[[#This Row],[Currency]],'Currency'!A:B,2,FALSE)</f>
        <v>4.2</v>
      </c>
      <c r="W4038" s="5" t="str">
        <f>IF(Main[[#This Row],[Avg_Cost_USD]]&lt;10,"Low",
IF(Main[[#This Row],[Avg_Cost_USD]]&lt;=30,"Medium","High"))</f>
        <v>Low</v>
      </c>
    </row>
    <row r="4039" spans="1:23" x14ac:dyDescent="0.3">
      <c r="A4039">
        <v>6222</v>
      </c>
      <c r="B4039" t="s">
        <v>4559</v>
      </c>
      <c r="C4039">
        <v>1</v>
      </c>
      <c r="D4039" t="s">
        <v>54</v>
      </c>
      <c r="E4039" t="s">
        <v>1401</v>
      </c>
      <c r="F4039">
        <v>77.220531399999999</v>
      </c>
      <c r="G4039">
        <v>28.583474899999999</v>
      </c>
      <c r="H4039" t="s">
        <v>477</v>
      </c>
      <c r="I4039" t="s">
        <v>19</v>
      </c>
      <c r="J4039" t="s">
        <v>57</v>
      </c>
      <c r="K4039" t="s">
        <v>57</v>
      </c>
      <c r="L4039" t="s">
        <v>57</v>
      </c>
      <c r="M4039" t="s">
        <v>57</v>
      </c>
      <c r="N4039">
        <v>1</v>
      </c>
      <c r="O4039">
        <v>6</v>
      </c>
      <c r="P4039">
        <v>350</v>
      </c>
      <c r="Q4039">
        <v>2.9</v>
      </c>
      <c r="R4039">
        <v>2017</v>
      </c>
      <c r="S4039">
        <v>8</v>
      </c>
      <c r="T4039">
        <v>2</v>
      </c>
      <c r="U4039" s="1">
        <v>42949</v>
      </c>
      <c r="V4039" s="5">
        <f>Main[[#This Row],[Average_Cost_for_two]] * VLOOKUP(Main[[#This Row],[Currency]],'Currency'!A:B,2,FALSE)</f>
        <v>4.2</v>
      </c>
      <c r="W4039" s="5" t="str">
        <f>IF(Main[[#This Row],[Avg_Cost_USD]]&lt;10,"Low",
IF(Main[[#This Row],[Avg_Cost_USD]]&lt;=30,"Medium","High"))</f>
        <v>Low</v>
      </c>
    </row>
    <row r="4040" spans="1:23" x14ac:dyDescent="0.3">
      <c r="A4040">
        <v>2380</v>
      </c>
      <c r="B4040" t="s">
        <v>4560</v>
      </c>
      <c r="C4040">
        <v>1</v>
      </c>
      <c r="D4040" t="s">
        <v>54</v>
      </c>
      <c r="E4040" t="s">
        <v>1665</v>
      </c>
      <c r="F4040">
        <v>77.149729699999995</v>
      </c>
      <c r="G4040">
        <v>28.693788300000001</v>
      </c>
      <c r="H4040" t="s">
        <v>2838</v>
      </c>
      <c r="I4040" t="s">
        <v>19</v>
      </c>
      <c r="J4040" t="s">
        <v>57</v>
      </c>
      <c r="K4040" t="s">
        <v>61</v>
      </c>
      <c r="L4040" t="s">
        <v>57</v>
      </c>
      <c r="M4040" t="s">
        <v>57</v>
      </c>
      <c r="N4040">
        <v>1</v>
      </c>
      <c r="O4040">
        <v>84</v>
      </c>
      <c r="P4040">
        <v>350</v>
      </c>
      <c r="Q4040">
        <v>3.4</v>
      </c>
      <c r="R4040">
        <v>2018</v>
      </c>
      <c r="S4040">
        <v>8</v>
      </c>
      <c r="T4040">
        <v>6</v>
      </c>
      <c r="U4040" s="1">
        <v>43318</v>
      </c>
      <c r="V4040" s="5">
        <f>Main[[#This Row],[Average_Cost_for_two]] * VLOOKUP(Main[[#This Row],[Currency]],'Currency'!A:B,2,FALSE)</f>
        <v>4.2</v>
      </c>
      <c r="W4040" s="5" t="str">
        <f>IF(Main[[#This Row],[Avg_Cost_USD]]&lt;10,"Low",
IF(Main[[#This Row],[Avg_Cost_USD]]&lt;=30,"Medium","High"))</f>
        <v>Low</v>
      </c>
    </row>
    <row r="4041" spans="1:23" x14ac:dyDescent="0.3">
      <c r="A4041">
        <v>308065</v>
      </c>
      <c r="B4041" t="s">
        <v>4561</v>
      </c>
      <c r="C4041">
        <v>1</v>
      </c>
      <c r="D4041" t="s">
        <v>54</v>
      </c>
      <c r="E4041" t="s">
        <v>422</v>
      </c>
      <c r="F4041">
        <v>77.241368499999993</v>
      </c>
      <c r="G4041">
        <v>28.5912845</v>
      </c>
      <c r="H4041" t="s">
        <v>439</v>
      </c>
      <c r="I4041" t="s">
        <v>19</v>
      </c>
      <c r="J4041" t="s">
        <v>57</v>
      </c>
      <c r="K4041" t="s">
        <v>57</v>
      </c>
      <c r="L4041" t="s">
        <v>57</v>
      </c>
      <c r="M4041" t="s">
        <v>57</v>
      </c>
      <c r="N4041">
        <v>1</v>
      </c>
      <c r="O4041">
        <v>10</v>
      </c>
      <c r="P4041">
        <v>350</v>
      </c>
      <c r="Q4041">
        <v>2.9</v>
      </c>
      <c r="R4041">
        <v>2013</v>
      </c>
      <c r="S4041">
        <v>8</v>
      </c>
      <c r="T4041">
        <v>7</v>
      </c>
      <c r="U4041" s="1">
        <v>41493</v>
      </c>
      <c r="V4041" s="5">
        <f>Main[[#This Row],[Average_Cost_for_two]] * VLOOKUP(Main[[#This Row],[Currency]],'Currency'!A:B,2,FALSE)</f>
        <v>4.2</v>
      </c>
      <c r="W4041" s="5" t="str">
        <f>IF(Main[[#This Row],[Avg_Cost_USD]]&lt;10,"Low",
IF(Main[[#This Row],[Avg_Cost_USD]]&lt;=30,"Medium","High"))</f>
        <v>Low</v>
      </c>
    </row>
    <row r="4042" spans="1:23" x14ac:dyDescent="0.3">
      <c r="A4042">
        <v>18303817</v>
      </c>
      <c r="B4042" t="s">
        <v>643</v>
      </c>
      <c r="C4042">
        <v>1</v>
      </c>
      <c r="D4042" t="s">
        <v>54</v>
      </c>
      <c r="E4042" t="s">
        <v>1679</v>
      </c>
      <c r="F4042">
        <v>77.102885700000002</v>
      </c>
      <c r="G4042">
        <v>28.672587700000001</v>
      </c>
      <c r="H4042" t="s">
        <v>315</v>
      </c>
      <c r="I4042" t="s">
        <v>19</v>
      </c>
      <c r="J4042" t="s">
        <v>57</v>
      </c>
      <c r="K4042" t="s">
        <v>61</v>
      </c>
      <c r="L4042" t="s">
        <v>57</v>
      </c>
      <c r="M4042" t="s">
        <v>57</v>
      </c>
      <c r="N4042">
        <v>1</v>
      </c>
      <c r="O4042">
        <v>30</v>
      </c>
      <c r="P4042">
        <v>350</v>
      </c>
      <c r="Q4042">
        <v>2.7</v>
      </c>
      <c r="R4042">
        <v>2018</v>
      </c>
      <c r="S4042">
        <v>8</v>
      </c>
      <c r="T4042">
        <v>14</v>
      </c>
      <c r="U4042" s="1">
        <v>43326</v>
      </c>
      <c r="V4042" s="5">
        <f>Main[[#This Row],[Average_Cost_for_two]] * VLOOKUP(Main[[#This Row],[Currency]],'Currency'!A:B,2,FALSE)</f>
        <v>4.2</v>
      </c>
      <c r="W4042" s="5" t="str">
        <f>IF(Main[[#This Row],[Avg_Cost_USD]]&lt;10,"Low",
IF(Main[[#This Row],[Avg_Cost_USD]]&lt;=30,"Medium","High"))</f>
        <v>Low</v>
      </c>
    </row>
    <row r="4043" spans="1:23" x14ac:dyDescent="0.3">
      <c r="A4043">
        <v>18017253</v>
      </c>
      <c r="B4043" t="s">
        <v>4562</v>
      </c>
      <c r="C4043">
        <v>1</v>
      </c>
      <c r="D4043" t="s">
        <v>54</v>
      </c>
      <c r="E4043" t="s">
        <v>101</v>
      </c>
      <c r="F4043">
        <v>77.133685600000007</v>
      </c>
      <c r="G4043">
        <v>28.695335199999999</v>
      </c>
      <c r="H4043" t="s">
        <v>2548</v>
      </c>
      <c r="I4043" t="s">
        <v>19</v>
      </c>
      <c r="J4043" t="s">
        <v>57</v>
      </c>
      <c r="K4043" t="s">
        <v>57</v>
      </c>
      <c r="L4043" t="s">
        <v>57</v>
      </c>
      <c r="M4043" t="s">
        <v>57</v>
      </c>
      <c r="N4043">
        <v>1</v>
      </c>
      <c r="O4043">
        <v>71</v>
      </c>
      <c r="P4043">
        <v>350</v>
      </c>
      <c r="Q4043">
        <v>3.7</v>
      </c>
      <c r="R4043">
        <v>2018</v>
      </c>
      <c r="S4043">
        <v>8</v>
      </c>
      <c r="T4043">
        <v>4</v>
      </c>
      <c r="U4043" s="1">
        <v>43316</v>
      </c>
      <c r="V4043" s="5">
        <f>Main[[#This Row],[Average_Cost_for_two]] * VLOOKUP(Main[[#This Row],[Currency]],'Currency'!A:B,2,FALSE)</f>
        <v>4.2</v>
      </c>
      <c r="W4043" s="5" t="str">
        <f>IF(Main[[#This Row],[Avg_Cost_USD]]&lt;10,"Low",
IF(Main[[#This Row],[Avg_Cost_USD]]&lt;=30,"Medium","High"))</f>
        <v>Low</v>
      </c>
    </row>
    <row r="4044" spans="1:23" x14ac:dyDescent="0.3">
      <c r="A4044">
        <v>18322667</v>
      </c>
      <c r="B4044" t="s">
        <v>4563</v>
      </c>
      <c r="C4044">
        <v>1</v>
      </c>
      <c r="D4044" t="s">
        <v>54</v>
      </c>
      <c r="E4044" t="s">
        <v>101</v>
      </c>
      <c r="F4044">
        <v>77.121758700000001</v>
      </c>
      <c r="G4044">
        <v>28.688222799999998</v>
      </c>
      <c r="H4044" t="s">
        <v>4143</v>
      </c>
      <c r="I4044" t="s">
        <v>19</v>
      </c>
      <c r="J4044" t="s">
        <v>57</v>
      </c>
      <c r="K4044" t="s">
        <v>61</v>
      </c>
      <c r="L4044" t="s">
        <v>57</v>
      </c>
      <c r="M4044" t="s">
        <v>57</v>
      </c>
      <c r="N4044">
        <v>1</v>
      </c>
      <c r="O4044">
        <v>32</v>
      </c>
      <c r="P4044">
        <v>350</v>
      </c>
      <c r="Q4044">
        <v>3.5</v>
      </c>
      <c r="R4044">
        <v>2015</v>
      </c>
      <c r="S4044">
        <v>8</v>
      </c>
      <c r="T4044">
        <v>24</v>
      </c>
      <c r="U4044" s="1">
        <v>42240</v>
      </c>
      <c r="V4044" s="5">
        <f>Main[[#This Row],[Average_Cost_for_two]] * VLOOKUP(Main[[#This Row],[Currency]],'Currency'!A:B,2,FALSE)</f>
        <v>4.2</v>
      </c>
      <c r="W4044" s="5" t="str">
        <f>IF(Main[[#This Row],[Avg_Cost_USD]]&lt;10,"Low",
IF(Main[[#This Row],[Avg_Cost_USD]]&lt;=30,"Medium","High"))</f>
        <v>Low</v>
      </c>
    </row>
    <row r="4045" spans="1:23" x14ac:dyDescent="0.3">
      <c r="A4045">
        <v>307865</v>
      </c>
      <c r="B4045" t="s">
        <v>632</v>
      </c>
      <c r="C4045">
        <v>1</v>
      </c>
      <c r="D4045" t="s">
        <v>54</v>
      </c>
      <c r="E4045" t="s">
        <v>75</v>
      </c>
      <c r="F4045">
        <v>77.167517900000007</v>
      </c>
      <c r="G4045">
        <v>28.572679900000001</v>
      </c>
      <c r="H4045" t="s">
        <v>633</v>
      </c>
      <c r="I4045" t="s">
        <v>19</v>
      </c>
      <c r="J4045" t="s">
        <v>57</v>
      </c>
      <c r="K4045" t="s">
        <v>57</v>
      </c>
      <c r="L4045" t="s">
        <v>57</v>
      </c>
      <c r="M4045" t="s">
        <v>57</v>
      </c>
      <c r="N4045">
        <v>1</v>
      </c>
      <c r="O4045">
        <v>10</v>
      </c>
      <c r="P4045">
        <v>350</v>
      </c>
      <c r="Q4045">
        <v>3</v>
      </c>
      <c r="R4045">
        <v>2012</v>
      </c>
      <c r="S4045">
        <v>8</v>
      </c>
      <c r="T4045">
        <v>14</v>
      </c>
      <c r="U4045" s="1">
        <v>41135</v>
      </c>
      <c r="V4045" s="5">
        <f>Main[[#This Row],[Average_Cost_for_two]] * VLOOKUP(Main[[#This Row],[Currency]],'Currency'!A:B,2,FALSE)</f>
        <v>4.2</v>
      </c>
      <c r="W4045" s="5" t="str">
        <f>IF(Main[[#This Row],[Avg_Cost_USD]]&lt;10,"Low",
IF(Main[[#This Row],[Avg_Cost_USD]]&lt;=30,"Medium","High"))</f>
        <v>Low</v>
      </c>
    </row>
    <row r="4046" spans="1:23" x14ac:dyDescent="0.3">
      <c r="A4046">
        <v>307702</v>
      </c>
      <c r="B4046" t="s">
        <v>602</v>
      </c>
      <c r="C4046">
        <v>1</v>
      </c>
      <c r="D4046" t="s">
        <v>54</v>
      </c>
      <c r="E4046" t="s">
        <v>996</v>
      </c>
      <c r="F4046">
        <v>77.178711199999995</v>
      </c>
      <c r="G4046">
        <v>28.644195400000001</v>
      </c>
      <c r="H4046" t="s">
        <v>298</v>
      </c>
      <c r="I4046" t="s">
        <v>19</v>
      </c>
      <c r="J4046" t="s">
        <v>57</v>
      </c>
      <c r="K4046" t="s">
        <v>57</v>
      </c>
      <c r="L4046" t="s">
        <v>57</v>
      </c>
      <c r="M4046" t="s">
        <v>57</v>
      </c>
      <c r="N4046">
        <v>1</v>
      </c>
      <c r="O4046">
        <v>29</v>
      </c>
      <c r="P4046">
        <v>350</v>
      </c>
      <c r="Q4046">
        <v>2.7</v>
      </c>
      <c r="R4046">
        <v>2017</v>
      </c>
      <c r="S4046">
        <v>8</v>
      </c>
      <c r="T4046">
        <v>2</v>
      </c>
      <c r="U4046" s="1">
        <v>42949</v>
      </c>
      <c r="V4046" s="5">
        <f>Main[[#This Row],[Average_Cost_for_two]] * VLOOKUP(Main[[#This Row],[Currency]],'Currency'!A:B,2,FALSE)</f>
        <v>4.2</v>
      </c>
      <c r="W4046" s="5" t="str">
        <f>IF(Main[[#This Row],[Avg_Cost_USD]]&lt;10,"Low",
IF(Main[[#This Row],[Avg_Cost_USD]]&lt;=30,"Medium","High"))</f>
        <v>Low</v>
      </c>
    </row>
    <row r="4047" spans="1:23" x14ac:dyDescent="0.3">
      <c r="A4047">
        <v>301507</v>
      </c>
      <c r="B4047" t="s">
        <v>4564</v>
      </c>
      <c r="C4047">
        <v>1</v>
      </c>
      <c r="D4047" t="s">
        <v>54</v>
      </c>
      <c r="E4047" t="s">
        <v>164</v>
      </c>
      <c r="F4047">
        <v>77.162409999999994</v>
      </c>
      <c r="G4047">
        <v>28.706428500000001</v>
      </c>
      <c r="H4047" t="s">
        <v>4565</v>
      </c>
      <c r="I4047" t="s">
        <v>19</v>
      </c>
      <c r="J4047" t="s">
        <v>57</v>
      </c>
      <c r="K4047" t="s">
        <v>61</v>
      </c>
      <c r="L4047" t="s">
        <v>57</v>
      </c>
      <c r="M4047" t="s">
        <v>57</v>
      </c>
      <c r="N4047">
        <v>1</v>
      </c>
      <c r="O4047">
        <v>371</v>
      </c>
      <c r="P4047">
        <v>350</v>
      </c>
      <c r="Q4047">
        <v>4</v>
      </c>
      <c r="R4047">
        <v>2011</v>
      </c>
      <c r="S4047">
        <v>8</v>
      </c>
      <c r="T4047">
        <v>15</v>
      </c>
      <c r="U4047" s="1">
        <v>40770</v>
      </c>
      <c r="V4047" s="5">
        <f>Main[[#This Row],[Average_Cost_for_two]] * VLOOKUP(Main[[#This Row],[Currency]],'Currency'!A:B,2,FALSE)</f>
        <v>4.2</v>
      </c>
      <c r="W4047" s="5" t="str">
        <f>IF(Main[[#This Row],[Avg_Cost_USD]]&lt;10,"Low",
IF(Main[[#This Row],[Avg_Cost_USD]]&lt;=30,"Medium","High"))</f>
        <v>Low</v>
      </c>
    </row>
    <row r="4048" spans="1:23" x14ac:dyDescent="0.3">
      <c r="A4048">
        <v>311396</v>
      </c>
      <c r="B4048" t="s">
        <v>4566</v>
      </c>
      <c r="C4048">
        <v>1</v>
      </c>
      <c r="D4048" t="s">
        <v>54</v>
      </c>
      <c r="E4048" t="s">
        <v>1248</v>
      </c>
      <c r="F4048">
        <v>77.079193399999994</v>
      </c>
      <c r="G4048">
        <v>28.645929599999999</v>
      </c>
      <c r="H4048" t="s">
        <v>315</v>
      </c>
      <c r="I4048" t="s">
        <v>19</v>
      </c>
      <c r="J4048" t="s">
        <v>57</v>
      </c>
      <c r="K4048" t="s">
        <v>57</v>
      </c>
      <c r="L4048" t="s">
        <v>57</v>
      </c>
      <c r="M4048" t="s">
        <v>57</v>
      </c>
      <c r="N4048">
        <v>1</v>
      </c>
      <c r="O4048">
        <v>6</v>
      </c>
      <c r="P4048">
        <v>350</v>
      </c>
      <c r="Q4048">
        <v>2.9</v>
      </c>
      <c r="R4048">
        <v>2018</v>
      </c>
      <c r="S4048">
        <v>8</v>
      </c>
      <c r="T4048">
        <v>13</v>
      </c>
      <c r="U4048" s="1">
        <v>43325</v>
      </c>
      <c r="V4048" s="5">
        <f>Main[[#This Row],[Average_Cost_for_two]] * VLOOKUP(Main[[#This Row],[Currency]],'Currency'!A:B,2,FALSE)</f>
        <v>4.2</v>
      </c>
      <c r="W4048" s="5" t="str">
        <f>IF(Main[[#This Row],[Avg_Cost_USD]]&lt;10,"Low",
IF(Main[[#This Row],[Avg_Cost_USD]]&lt;=30,"Medium","High"))</f>
        <v>Low</v>
      </c>
    </row>
    <row r="4049" spans="1:23" x14ac:dyDescent="0.3">
      <c r="A4049">
        <v>4792</v>
      </c>
      <c r="B4049" t="s">
        <v>4567</v>
      </c>
      <c r="C4049">
        <v>1</v>
      </c>
      <c r="D4049" t="s">
        <v>54</v>
      </c>
      <c r="E4049" t="s">
        <v>1248</v>
      </c>
      <c r="F4049">
        <v>77.069847699999997</v>
      </c>
      <c r="G4049">
        <v>28.627570500000001</v>
      </c>
      <c r="H4049" t="s">
        <v>298</v>
      </c>
      <c r="I4049" t="s">
        <v>19</v>
      </c>
      <c r="J4049" t="s">
        <v>57</v>
      </c>
      <c r="K4049" t="s">
        <v>57</v>
      </c>
      <c r="L4049" t="s">
        <v>57</v>
      </c>
      <c r="M4049" t="s">
        <v>57</v>
      </c>
      <c r="N4049">
        <v>1</v>
      </c>
      <c r="O4049">
        <v>42</v>
      </c>
      <c r="P4049">
        <v>350</v>
      </c>
      <c r="Q4049">
        <v>3.3</v>
      </c>
      <c r="R4049">
        <v>2011</v>
      </c>
      <c r="S4049">
        <v>8</v>
      </c>
      <c r="T4049">
        <v>17</v>
      </c>
      <c r="U4049" s="1">
        <v>40772</v>
      </c>
      <c r="V4049" s="5">
        <f>Main[[#This Row],[Average_Cost_for_two]] * VLOOKUP(Main[[#This Row],[Currency]],'Currency'!A:B,2,FALSE)</f>
        <v>4.2</v>
      </c>
      <c r="W4049" s="5" t="str">
        <f>IF(Main[[#This Row],[Avg_Cost_USD]]&lt;10,"Low",
IF(Main[[#This Row],[Avg_Cost_USD]]&lt;=30,"Medium","High"))</f>
        <v>Low</v>
      </c>
    </row>
    <row r="4050" spans="1:23" x14ac:dyDescent="0.3">
      <c r="A4050">
        <v>18216944</v>
      </c>
      <c r="B4050" t="s">
        <v>4568</v>
      </c>
      <c r="C4050">
        <v>1</v>
      </c>
      <c r="D4050" t="s">
        <v>54</v>
      </c>
      <c r="E4050" t="s">
        <v>2171</v>
      </c>
      <c r="F4050">
        <v>77.196922860000001</v>
      </c>
      <c r="G4050">
        <v>28.535381739999998</v>
      </c>
      <c r="H4050" t="s">
        <v>315</v>
      </c>
      <c r="I4050" t="s">
        <v>19</v>
      </c>
      <c r="J4050" t="s">
        <v>57</v>
      </c>
      <c r="K4050" t="s">
        <v>61</v>
      </c>
      <c r="L4050" t="s">
        <v>57</v>
      </c>
      <c r="M4050" t="s">
        <v>57</v>
      </c>
      <c r="N4050">
        <v>1</v>
      </c>
      <c r="O4050">
        <v>46</v>
      </c>
      <c r="P4050">
        <v>350</v>
      </c>
      <c r="Q4050">
        <v>3.2</v>
      </c>
      <c r="R4050">
        <v>2010</v>
      </c>
      <c r="S4050">
        <v>7</v>
      </c>
      <c r="T4050">
        <v>10</v>
      </c>
      <c r="U4050" s="1">
        <v>40369</v>
      </c>
      <c r="V4050" s="5">
        <f>Main[[#This Row],[Average_Cost_for_two]] * VLOOKUP(Main[[#This Row],[Currency]],'Currency'!A:B,2,FALSE)</f>
        <v>4.2</v>
      </c>
      <c r="W4050" s="5" t="str">
        <f>IF(Main[[#This Row],[Avg_Cost_USD]]&lt;10,"Low",
IF(Main[[#This Row],[Avg_Cost_USD]]&lt;=30,"Medium","High"))</f>
        <v>Low</v>
      </c>
    </row>
    <row r="4051" spans="1:23" x14ac:dyDescent="0.3">
      <c r="A4051">
        <v>302264</v>
      </c>
      <c r="B4051" t="s">
        <v>4569</v>
      </c>
      <c r="C4051">
        <v>1</v>
      </c>
      <c r="D4051" t="s">
        <v>54</v>
      </c>
      <c r="E4051" t="s">
        <v>1252</v>
      </c>
      <c r="F4051">
        <v>77.206293599999995</v>
      </c>
      <c r="G4051">
        <v>28.573110199999999</v>
      </c>
      <c r="H4051" t="s">
        <v>3773</v>
      </c>
      <c r="I4051" t="s">
        <v>19</v>
      </c>
      <c r="J4051" t="s">
        <v>57</v>
      </c>
      <c r="K4051" t="s">
        <v>57</v>
      </c>
      <c r="L4051" t="s">
        <v>57</v>
      </c>
      <c r="M4051" t="s">
        <v>57</v>
      </c>
      <c r="N4051">
        <v>1</v>
      </c>
      <c r="O4051">
        <v>93</v>
      </c>
      <c r="P4051">
        <v>350</v>
      </c>
      <c r="Q4051">
        <v>3.6</v>
      </c>
      <c r="R4051">
        <v>2010</v>
      </c>
      <c r="S4051">
        <v>7</v>
      </c>
      <c r="T4051">
        <v>2</v>
      </c>
      <c r="U4051" s="1">
        <v>40361</v>
      </c>
      <c r="V4051" s="5">
        <f>Main[[#This Row],[Average_Cost_for_two]] * VLOOKUP(Main[[#This Row],[Currency]],'Currency'!A:B,2,FALSE)</f>
        <v>4.2</v>
      </c>
      <c r="W4051" s="5" t="str">
        <f>IF(Main[[#This Row],[Avg_Cost_USD]]&lt;10,"Low",
IF(Main[[#This Row],[Avg_Cost_USD]]&lt;=30,"Medium","High"))</f>
        <v>Low</v>
      </c>
    </row>
    <row r="4052" spans="1:23" x14ac:dyDescent="0.3">
      <c r="A4052">
        <v>2300</v>
      </c>
      <c r="B4052" t="s">
        <v>1698</v>
      </c>
      <c r="C4052">
        <v>1</v>
      </c>
      <c r="D4052" t="s">
        <v>54</v>
      </c>
      <c r="E4052" t="s">
        <v>1254</v>
      </c>
      <c r="F4052">
        <v>77.216555290000002</v>
      </c>
      <c r="G4052">
        <v>28.528447570000001</v>
      </c>
      <c r="H4052" t="s">
        <v>2355</v>
      </c>
      <c r="I4052" t="s">
        <v>19</v>
      </c>
      <c r="J4052" t="s">
        <v>57</v>
      </c>
      <c r="K4052" t="s">
        <v>57</v>
      </c>
      <c r="L4052" t="s">
        <v>57</v>
      </c>
      <c r="M4052" t="s">
        <v>57</v>
      </c>
      <c r="N4052">
        <v>1</v>
      </c>
      <c r="O4052">
        <v>229</v>
      </c>
      <c r="P4052">
        <v>350</v>
      </c>
      <c r="Q4052">
        <v>3.7</v>
      </c>
      <c r="R4052">
        <v>2010</v>
      </c>
      <c r="S4052">
        <v>7</v>
      </c>
      <c r="T4052">
        <v>11</v>
      </c>
      <c r="U4052" s="1">
        <v>40370</v>
      </c>
      <c r="V4052" s="5">
        <f>Main[[#This Row],[Average_Cost_for_two]] * VLOOKUP(Main[[#This Row],[Currency]],'Currency'!A:B,2,FALSE)</f>
        <v>4.2</v>
      </c>
      <c r="W4052" s="5" t="str">
        <f>IF(Main[[#This Row],[Avg_Cost_USD]]&lt;10,"Low",
IF(Main[[#This Row],[Avg_Cost_USD]]&lt;=30,"Medium","High"))</f>
        <v>Low</v>
      </c>
    </row>
    <row r="4053" spans="1:23" x14ac:dyDescent="0.3">
      <c r="A4053">
        <v>18268708</v>
      </c>
      <c r="B4053" t="s">
        <v>4570</v>
      </c>
      <c r="C4053">
        <v>1</v>
      </c>
      <c r="D4053" t="s">
        <v>54</v>
      </c>
      <c r="E4053" t="s">
        <v>536</v>
      </c>
      <c r="F4053">
        <v>77.174342600000003</v>
      </c>
      <c r="G4053">
        <v>28.642851799999999</v>
      </c>
      <c r="H4053" t="s">
        <v>733</v>
      </c>
      <c r="I4053" t="s">
        <v>19</v>
      </c>
      <c r="J4053" t="s">
        <v>57</v>
      </c>
      <c r="K4053" t="s">
        <v>61</v>
      </c>
      <c r="L4053" t="s">
        <v>57</v>
      </c>
      <c r="M4053" t="s">
        <v>57</v>
      </c>
      <c r="N4053">
        <v>1</v>
      </c>
      <c r="O4053">
        <v>24</v>
      </c>
      <c r="P4053">
        <v>350</v>
      </c>
      <c r="Q4053">
        <v>3.3</v>
      </c>
      <c r="R4053">
        <v>2015</v>
      </c>
      <c r="S4053">
        <v>7</v>
      </c>
      <c r="T4053">
        <v>16</v>
      </c>
      <c r="U4053" s="1">
        <v>42201</v>
      </c>
      <c r="V4053" s="5">
        <f>Main[[#This Row],[Average_Cost_for_two]] * VLOOKUP(Main[[#This Row],[Currency]],'Currency'!A:B,2,FALSE)</f>
        <v>4.2</v>
      </c>
      <c r="W4053" s="5" t="str">
        <f>IF(Main[[#This Row],[Avg_Cost_USD]]&lt;10,"Low",
IF(Main[[#This Row],[Avg_Cost_USD]]&lt;=30,"Medium","High"))</f>
        <v>Low</v>
      </c>
    </row>
    <row r="4054" spans="1:23" x14ac:dyDescent="0.3">
      <c r="A4054">
        <v>9980</v>
      </c>
      <c r="B4054" t="s">
        <v>4571</v>
      </c>
      <c r="C4054">
        <v>1</v>
      </c>
      <c r="D4054" t="s">
        <v>54</v>
      </c>
      <c r="E4054" t="s">
        <v>1126</v>
      </c>
      <c r="F4054">
        <v>77.243433999999993</v>
      </c>
      <c r="G4054">
        <v>28.546931399999998</v>
      </c>
      <c r="H4054" t="s">
        <v>4572</v>
      </c>
      <c r="I4054" t="s">
        <v>19</v>
      </c>
      <c r="J4054" t="s">
        <v>57</v>
      </c>
      <c r="K4054" t="s">
        <v>61</v>
      </c>
      <c r="L4054" t="s">
        <v>57</v>
      </c>
      <c r="M4054" t="s">
        <v>57</v>
      </c>
      <c r="N4054">
        <v>1</v>
      </c>
      <c r="O4054">
        <v>78</v>
      </c>
      <c r="P4054">
        <v>350</v>
      </c>
      <c r="Q4054">
        <v>2.8</v>
      </c>
      <c r="R4054">
        <v>2011</v>
      </c>
      <c r="S4054">
        <v>7</v>
      </c>
      <c r="T4054">
        <v>11</v>
      </c>
      <c r="U4054" s="1">
        <v>40735</v>
      </c>
      <c r="V4054" s="5">
        <f>Main[[#This Row],[Average_Cost_for_two]] * VLOOKUP(Main[[#This Row],[Currency]],'Currency'!A:B,2,FALSE)</f>
        <v>4.2</v>
      </c>
      <c r="W4054" s="5" t="str">
        <f>IF(Main[[#This Row],[Avg_Cost_USD]]&lt;10,"Low",
IF(Main[[#This Row],[Avg_Cost_USD]]&lt;=30,"Medium","High"))</f>
        <v>Low</v>
      </c>
    </row>
    <row r="4055" spans="1:23" x14ac:dyDescent="0.3">
      <c r="A4055">
        <v>673</v>
      </c>
      <c r="B4055" t="s">
        <v>4573</v>
      </c>
      <c r="C4055">
        <v>1</v>
      </c>
      <c r="D4055" t="s">
        <v>54</v>
      </c>
      <c r="E4055" t="s">
        <v>124</v>
      </c>
      <c r="F4055">
        <v>77.203922700000007</v>
      </c>
      <c r="G4055">
        <v>28.5522405</v>
      </c>
      <c r="H4055" t="s">
        <v>3234</v>
      </c>
      <c r="I4055" t="s">
        <v>19</v>
      </c>
      <c r="J4055" t="s">
        <v>57</v>
      </c>
      <c r="K4055" t="s">
        <v>57</v>
      </c>
      <c r="L4055" t="s">
        <v>57</v>
      </c>
      <c r="M4055" t="s">
        <v>57</v>
      </c>
      <c r="N4055">
        <v>1</v>
      </c>
      <c r="O4055">
        <v>220</v>
      </c>
      <c r="P4055">
        <v>350</v>
      </c>
      <c r="Q4055">
        <v>2.6</v>
      </c>
      <c r="R4055">
        <v>2018</v>
      </c>
      <c r="S4055">
        <v>7</v>
      </c>
      <c r="T4055">
        <v>14</v>
      </c>
      <c r="U4055" s="1">
        <v>43295</v>
      </c>
      <c r="V4055" s="5">
        <f>Main[[#This Row],[Average_Cost_for_two]] * VLOOKUP(Main[[#This Row],[Currency]],'Currency'!A:B,2,FALSE)</f>
        <v>4.2</v>
      </c>
      <c r="W4055" s="5" t="str">
        <f>IF(Main[[#This Row],[Avg_Cost_USD]]&lt;10,"Low",
IF(Main[[#This Row],[Avg_Cost_USD]]&lt;=30,"Medium","High"))</f>
        <v>Low</v>
      </c>
    </row>
    <row r="4056" spans="1:23" x14ac:dyDescent="0.3">
      <c r="A4056">
        <v>307332</v>
      </c>
      <c r="B4056" t="s">
        <v>4541</v>
      </c>
      <c r="C4056">
        <v>1</v>
      </c>
      <c r="D4056" t="s">
        <v>54</v>
      </c>
      <c r="E4056" t="s">
        <v>173</v>
      </c>
      <c r="F4056">
        <v>77.190526700000007</v>
      </c>
      <c r="G4056">
        <v>28.6435122</v>
      </c>
      <c r="H4056" t="s">
        <v>410</v>
      </c>
      <c r="I4056" t="s">
        <v>19</v>
      </c>
      <c r="J4056" t="s">
        <v>57</v>
      </c>
      <c r="K4056" t="s">
        <v>61</v>
      </c>
      <c r="L4056" t="s">
        <v>57</v>
      </c>
      <c r="M4056" t="s">
        <v>57</v>
      </c>
      <c r="N4056">
        <v>1</v>
      </c>
      <c r="O4056">
        <v>214</v>
      </c>
      <c r="P4056">
        <v>350</v>
      </c>
      <c r="Q4056">
        <v>3.5</v>
      </c>
      <c r="R4056">
        <v>2013</v>
      </c>
      <c r="S4056">
        <v>7</v>
      </c>
      <c r="T4056">
        <v>10</v>
      </c>
      <c r="U4056" s="1">
        <v>41465</v>
      </c>
      <c r="V4056" s="5">
        <f>Main[[#This Row],[Average_Cost_for_two]] * VLOOKUP(Main[[#This Row],[Currency]],'Currency'!A:B,2,FALSE)</f>
        <v>4.2</v>
      </c>
      <c r="W4056" s="5" t="str">
        <f>IF(Main[[#This Row],[Avg_Cost_USD]]&lt;10,"Low",
IF(Main[[#This Row],[Avg_Cost_USD]]&lt;=30,"Medium","High"))</f>
        <v>Low</v>
      </c>
    </row>
    <row r="4057" spans="1:23" x14ac:dyDescent="0.3">
      <c r="A4057">
        <v>18353692</v>
      </c>
      <c r="B4057" t="s">
        <v>4574</v>
      </c>
      <c r="C4057">
        <v>1</v>
      </c>
      <c r="D4057" t="s">
        <v>54</v>
      </c>
      <c r="E4057" t="s">
        <v>990</v>
      </c>
      <c r="F4057">
        <v>77.212286599999999</v>
      </c>
      <c r="G4057">
        <v>28.536996299999998</v>
      </c>
      <c r="H4057" t="s">
        <v>636</v>
      </c>
      <c r="I4057" t="s">
        <v>19</v>
      </c>
      <c r="J4057" t="s">
        <v>57</v>
      </c>
      <c r="K4057" t="s">
        <v>61</v>
      </c>
      <c r="L4057" t="s">
        <v>57</v>
      </c>
      <c r="M4057" t="s">
        <v>57</v>
      </c>
      <c r="N4057">
        <v>1</v>
      </c>
      <c r="O4057">
        <v>37</v>
      </c>
      <c r="P4057">
        <v>350</v>
      </c>
      <c r="Q4057">
        <v>3.3</v>
      </c>
      <c r="R4057">
        <v>2010</v>
      </c>
      <c r="S4057">
        <v>7</v>
      </c>
      <c r="T4057">
        <v>12</v>
      </c>
      <c r="U4057" s="1">
        <v>40371</v>
      </c>
      <c r="V4057" s="5">
        <f>Main[[#This Row],[Average_Cost_for_two]] * VLOOKUP(Main[[#This Row],[Currency]],'Currency'!A:B,2,FALSE)</f>
        <v>4.2</v>
      </c>
      <c r="W4057" s="5" t="str">
        <f>IF(Main[[#This Row],[Avg_Cost_USD]]&lt;10,"Low",
IF(Main[[#This Row],[Avg_Cost_USD]]&lt;=30,"Medium","High"))</f>
        <v>Low</v>
      </c>
    </row>
    <row r="4058" spans="1:23" x14ac:dyDescent="0.3">
      <c r="A4058">
        <v>306492</v>
      </c>
      <c r="B4058" t="s">
        <v>4575</v>
      </c>
      <c r="C4058">
        <v>1</v>
      </c>
      <c r="D4058" t="s">
        <v>54</v>
      </c>
      <c r="E4058" t="s">
        <v>160</v>
      </c>
      <c r="F4058">
        <v>77.2918406</v>
      </c>
      <c r="G4058">
        <v>28.6397613</v>
      </c>
      <c r="H4058" t="s">
        <v>342</v>
      </c>
      <c r="I4058" t="s">
        <v>19</v>
      </c>
      <c r="J4058" t="s">
        <v>57</v>
      </c>
      <c r="K4058" t="s">
        <v>57</v>
      </c>
      <c r="L4058" t="s">
        <v>57</v>
      </c>
      <c r="M4058" t="s">
        <v>57</v>
      </c>
      <c r="N4058">
        <v>1</v>
      </c>
      <c r="O4058">
        <v>7</v>
      </c>
      <c r="P4058">
        <v>350</v>
      </c>
      <c r="Q4058">
        <v>3.1</v>
      </c>
      <c r="R4058">
        <v>2013</v>
      </c>
      <c r="S4058">
        <v>7</v>
      </c>
      <c r="T4058">
        <v>11</v>
      </c>
      <c r="U4058" s="1">
        <v>41466</v>
      </c>
      <c r="V4058" s="5">
        <f>Main[[#This Row],[Average_Cost_for_two]] * VLOOKUP(Main[[#This Row],[Currency]],'Currency'!A:B,2,FALSE)</f>
        <v>4.2</v>
      </c>
      <c r="W4058" s="5" t="str">
        <f>IF(Main[[#This Row],[Avg_Cost_USD]]&lt;10,"Low",
IF(Main[[#This Row],[Avg_Cost_USD]]&lt;=30,"Medium","High"))</f>
        <v>Low</v>
      </c>
    </row>
    <row r="4059" spans="1:23" x14ac:dyDescent="0.3">
      <c r="A4059">
        <v>18289261</v>
      </c>
      <c r="B4059" t="s">
        <v>4576</v>
      </c>
      <c r="C4059">
        <v>1</v>
      </c>
      <c r="D4059" t="s">
        <v>54</v>
      </c>
      <c r="E4059" t="s">
        <v>75</v>
      </c>
      <c r="F4059">
        <v>77.179115699999997</v>
      </c>
      <c r="G4059">
        <v>28.562942100000001</v>
      </c>
      <c r="H4059" t="s">
        <v>4577</v>
      </c>
      <c r="I4059" t="s">
        <v>19</v>
      </c>
      <c r="J4059" t="s">
        <v>57</v>
      </c>
      <c r="K4059" t="s">
        <v>57</v>
      </c>
      <c r="L4059" t="s">
        <v>57</v>
      </c>
      <c r="M4059" t="s">
        <v>57</v>
      </c>
      <c r="N4059">
        <v>1</v>
      </c>
      <c r="O4059">
        <v>1</v>
      </c>
      <c r="P4059">
        <v>350</v>
      </c>
      <c r="Q4059">
        <v>1</v>
      </c>
      <c r="R4059">
        <v>2010</v>
      </c>
      <c r="S4059">
        <v>7</v>
      </c>
      <c r="T4059">
        <v>9</v>
      </c>
      <c r="U4059" s="1">
        <v>40368</v>
      </c>
      <c r="V4059" s="5">
        <f>Main[[#This Row],[Average_Cost_for_two]] * VLOOKUP(Main[[#This Row],[Currency]],'Currency'!A:B,2,FALSE)</f>
        <v>4.2</v>
      </c>
      <c r="W4059" s="5" t="str">
        <f>IF(Main[[#This Row],[Avg_Cost_USD]]&lt;10,"Low",
IF(Main[[#This Row],[Avg_Cost_USD]]&lt;=30,"Medium","High"))</f>
        <v>Low</v>
      </c>
    </row>
    <row r="4060" spans="1:23" x14ac:dyDescent="0.3">
      <c r="A4060">
        <v>312027</v>
      </c>
      <c r="B4060" t="s">
        <v>4578</v>
      </c>
      <c r="C4060">
        <v>1</v>
      </c>
      <c r="D4060" t="s">
        <v>54</v>
      </c>
      <c r="E4060" t="s">
        <v>429</v>
      </c>
      <c r="F4060">
        <v>77.112405499999994</v>
      </c>
      <c r="G4060">
        <v>28.649961300000001</v>
      </c>
      <c r="H4060" t="s">
        <v>315</v>
      </c>
      <c r="I4060" t="s">
        <v>19</v>
      </c>
      <c r="J4060" t="s">
        <v>57</v>
      </c>
      <c r="K4060" t="s">
        <v>57</v>
      </c>
      <c r="L4060" t="s">
        <v>57</v>
      </c>
      <c r="M4060" t="s">
        <v>57</v>
      </c>
      <c r="N4060">
        <v>1</v>
      </c>
      <c r="O4060">
        <v>1</v>
      </c>
      <c r="P4060">
        <v>350</v>
      </c>
      <c r="Q4060">
        <v>1</v>
      </c>
      <c r="R4060">
        <v>2018</v>
      </c>
      <c r="S4060">
        <v>7</v>
      </c>
      <c r="T4060">
        <v>9</v>
      </c>
      <c r="U4060" s="1">
        <v>43290</v>
      </c>
      <c r="V4060" s="5">
        <f>Main[[#This Row],[Average_Cost_for_two]] * VLOOKUP(Main[[#This Row],[Currency]],'Currency'!A:B,2,FALSE)</f>
        <v>4.2</v>
      </c>
      <c r="W4060" s="5" t="str">
        <f>IF(Main[[#This Row],[Avg_Cost_USD]]&lt;10,"Low",
IF(Main[[#This Row],[Avg_Cost_USD]]&lt;=30,"Medium","High"))</f>
        <v>Low</v>
      </c>
    </row>
    <row r="4061" spans="1:23" x14ac:dyDescent="0.3">
      <c r="A4061">
        <v>310254</v>
      </c>
      <c r="B4061" t="s">
        <v>632</v>
      </c>
      <c r="C4061">
        <v>1</v>
      </c>
      <c r="D4061" t="s">
        <v>54</v>
      </c>
      <c r="E4061" t="s">
        <v>701</v>
      </c>
      <c r="F4061">
        <v>77.104020599999998</v>
      </c>
      <c r="G4061">
        <v>28.6437138</v>
      </c>
      <c r="H4061" t="s">
        <v>633</v>
      </c>
      <c r="I4061" t="s">
        <v>19</v>
      </c>
      <c r="J4061" t="s">
        <v>57</v>
      </c>
      <c r="K4061" t="s">
        <v>57</v>
      </c>
      <c r="L4061" t="s">
        <v>57</v>
      </c>
      <c r="M4061" t="s">
        <v>57</v>
      </c>
      <c r="N4061">
        <v>1</v>
      </c>
      <c r="O4061">
        <v>6</v>
      </c>
      <c r="P4061">
        <v>350</v>
      </c>
      <c r="Q4061">
        <v>3</v>
      </c>
      <c r="R4061">
        <v>2013</v>
      </c>
      <c r="S4061">
        <v>7</v>
      </c>
      <c r="T4061">
        <v>10</v>
      </c>
      <c r="U4061" s="1">
        <v>41465</v>
      </c>
      <c r="V4061" s="5">
        <f>Main[[#This Row],[Average_Cost_for_two]] * VLOOKUP(Main[[#This Row],[Currency]],'Currency'!A:B,2,FALSE)</f>
        <v>4.2</v>
      </c>
      <c r="W4061" s="5" t="str">
        <f>IF(Main[[#This Row],[Avg_Cost_USD]]&lt;10,"Low",
IF(Main[[#This Row],[Avg_Cost_USD]]&lt;=30,"Medium","High"))</f>
        <v>Low</v>
      </c>
    </row>
    <row r="4062" spans="1:23" x14ac:dyDescent="0.3">
      <c r="A4062">
        <v>18285699</v>
      </c>
      <c r="B4062" t="s">
        <v>614</v>
      </c>
      <c r="C4062">
        <v>1</v>
      </c>
      <c r="D4062" t="s">
        <v>54</v>
      </c>
      <c r="E4062" t="s">
        <v>1245</v>
      </c>
      <c r="F4062">
        <v>77.286783900000003</v>
      </c>
      <c r="G4062">
        <v>28.636911000000001</v>
      </c>
      <c r="H4062" t="s">
        <v>564</v>
      </c>
      <c r="I4062" t="s">
        <v>19</v>
      </c>
      <c r="J4062" t="s">
        <v>57</v>
      </c>
      <c r="K4062" t="s">
        <v>57</v>
      </c>
      <c r="L4062" t="s">
        <v>57</v>
      </c>
      <c r="M4062" t="s">
        <v>57</v>
      </c>
      <c r="N4062">
        <v>1</v>
      </c>
      <c r="O4062">
        <v>54</v>
      </c>
      <c r="P4062">
        <v>350</v>
      </c>
      <c r="Q4062">
        <v>3.5</v>
      </c>
      <c r="R4062">
        <v>2010</v>
      </c>
      <c r="S4062">
        <v>7</v>
      </c>
      <c r="T4062">
        <v>1</v>
      </c>
      <c r="U4062" s="1">
        <v>40360</v>
      </c>
      <c r="V4062" s="5">
        <f>Main[[#This Row],[Average_Cost_for_two]] * VLOOKUP(Main[[#This Row],[Currency]],'Currency'!A:B,2,FALSE)</f>
        <v>4.2</v>
      </c>
      <c r="W4062" s="5" t="str">
        <f>IF(Main[[#This Row],[Avg_Cost_USD]]&lt;10,"Low",
IF(Main[[#This Row],[Avg_Cost_USD]]&lt;=30,"Medium","High"))</f>
        <v>Low</v>
      </c>
    </row>
    <row r="4063" spans="1:23" x14ac:dyDescent="0.3">
      <c r="A4063">
        <v>1509</v>
      </c>
      <c r="B4063" t="s">
        <v>4547</v>
      </c>
      <c r="C4063">
        <v>1</v>
      </c>
      <c r="D4063" t="s">
        <v>54</v>
      </c>
      <c r="E4063" t="s">
        <v>1042</v>
      </c>
      <c r="F4063">
        <v>77.153818900000005</v>
      </c>
      <c r="G4063">
        <v>28.5312664</v>
      </c>
      <c r="H4063" t="s">
        <v>2548</v>
      </c>
      <c r="I4063" t="s">
        <v>19</v>
      </c>
      <c r="J4063" t="s">
        <v>57</v>
      </c>
      <c r="K4063" t="s">
        <v>61</v>
      </c>
      <c r="L4063" t="s">
        <v>57</v>
      </c>
      <c r="M4063" t="s">
        <v>57</v>
      </c>
      <c r="N4063">
        <v>1</v>
      </c>
      <c r="O4063">
        <v>248</v>
      </c>
      <c r="P4063">
        <v>350</v>
      </c>
      <c r="Q4063">
        <v>3.7</v>
      </c>
      <c r="R4063">
        <v>2011</v>
      </c>
      <c r="S4063">
        <v>7</v>
      </c>
      <c r="T4063">
        <v>14</v>
      </c>
      <c r="U4063" s="1">
        <v>40738</v>
      </c>
      <c r="V4063" s="5">
        <f>Main[[#This Row],[Average_Cost_for_two]] * VLOOKUP(Main[[#This Row],[Currency]],'Currency'!A:B,2,FALSE)</f>
        <v>4.2</v>
      </c>
      <c r="W4063" s="5" t="str">
        <f>IF(Main[[#This Row],[Avg_Cost_USD]]&lt;10,"Low",
IF(Main[[#This Row],[Avg_Cost_USD]]&lt;=30,"Medium","High"))</f>
        <v>Low</v>
      </c>
    </row>
    <row r="4064" spans="1:23" x14ac:dyDescent="0.3">
      <c r="A4064">
        <v>18419896</v>
      </c>
      <c r="B4064" t="s">
        <v>4579</v>
      </c>
      <c r="C4064">
        <v>1</v>
      </c>
      <c r="D4064" t="s">
        <v>54</v>
      </c>
      <c r="E4064" t="s">
        <v>152</v>
      </c>
      <c r="F4064">
        <v>77.314705000000004</v>
      </c>
      <c r="G4064">
        <v>28.668496000000001</v>
      </c>
      <c r="H4064" t="s">
        <v>605</v>
      </c>
      <c r="I4064" t="s">
        <v>19</v>
      </c>
      <c r="J4064" t="s">
        <v>57</v>
      </c>
      <c r="K4064" t="s">
        <v>61</v>
      </c>
      <c r="L4064" t="s">
        <v>57</v>
      </c>
      <c r="M4064" t="s">
        <v>57</v>
      </c>
      <c r="N4064">
        <v>1</v>
      </c>
      <c r="O4064">
        <v>7</v>
      </c>
      <c r="P4064">
        <v>350</v>
      </c>
      <c r="Q4064">
        <v>3.1</v>
      </c>
      <c r="R4064">
        <v>2018</v>
      </c>
      <c r="S4064">
        <v>7</v>
      </c>
      <c r="T4064">
        <v>21</v>
      </c>
      <c r="U4064" s="1">
        <v>43302</v>
      </c>
      <c r="V4064" s="5">
        <f>Main[[#This Row],[Average_Cost_for_two]] * VLOOKUP(Main[[#This Row],[Currency]],'Currency'!A:B,2,FALSE)</f>
        <v>4.2</v>
      </c>
      <c r="W4064" s="5" t="str">
        <f>IF(Main[[#This Row],[Avg_Cost_USD]]&lt;10,"Low",
IF(Main[[#This Row],[Avg_Cost_USD]]&lt;=30,"Medium","High"))</f>
        <v>Low</v>
      </c>
    </row>
    <row r="4065" spans="1:23" x14ac:dyDescent="0.3">
      <c r="A4065">
        <v>303093</v>
      </c>
      <c r="B4065" t="s">
        <v>4580</v>
      </c>
      <c r="C4065">
        <v>1</v>
      </c>
      <c r="D4065" t="s">
        <v>54</v>
      </c>
      <c r="E4065" t="s">
        <v>209</v>
      </c>
      <c r="F4065">
        <v>77.172825700000004</v>
      </c>
      <c r="G4065">
        <v>28.692512799999999</v>
      </c>
      <c r="H4065" t="s">
        <v>4486</v>
      </c>
      <c r="I4065" t="s">
        <v>19</v>
      </c>
      <c r="J4065" t="s">
        <v>57</v>
      </c>
      <c r="K4065" t="s">
        <v>61</v>
      </c>
      <c r="L4065" t="s">
        <v>57</v>
      </c>
      <c r="M4065" t="s">
        <v>57</v>
      </c>
      <c r="N4065">
        <v>1</v>
      </c>
      <c r="O4065">
        <v>199</v>
      </c>
      <c r="P4065">
        <v>350</v>
      </c>
      <c r="Q4065">
        <v>3.7</v>
      </c>
      <c r="R4065">
        <v>2013</v>
      </c>
      <c r="S4065">
        <v>6</v>
      </c>
      <c r="T4065">
        <v>5</v>
      </c>
      <c r="U4065" s="1">
        <v>41430</v>
      </c>
      <c r="V4065" s="5">
        <f>Main[[#This Row],[Average_Cost_for_two]] * VLOOKUP(Main[[#This Row],[Currency]],'Currency'!A:B,2,FALSE)</f>
        <v>4.2</v>
      </c>
      <c r="W4065" s="5" t="str">
        <f>IF(Main[[#This Row],[Avg_Cost_USD]]&lt;10,"Low",
IF(Main[[#This Row],[Avg_Cost_USD]]&lt;=30,"Medium","High"))</f>
        <v>Low</v>
      </c>
    </row>
    <row r="4066" spans="1:23" x14ac:dyDescent="0.3">
      <c r="A4066">
        <v>5436</v>
      </c>
      <c r="B4066" t="s">
        <v>4216</v>
      </c>
      <c r="C4066">
        <v>1</v>
      </c>
      <c r="D4066" t="s">
        <v>54</v>
      </c>
      <c r="E4066" t="s">
        <v>265</v>
      </c>
      <c r="F4066">
        <v>77.212761900000004</v>
      </c>
      <c r="G4066">
        <v>28.695063699999999</v>
      </c>
      <c r="H4066" t="s">
        <v>410</v>
      </c>
      <c r="I4066" t="s">
        <v>19</v>
      </c>
      <c r="J4066" t="s">
        <v>57</v>
      </c>
      <c r="K4066" t="s">
        <v>61</v>
      </c>
      <c r="L4066" t="s">
        <v>57</v>
      </c>
      <c r="M4066" t="s">
        <v>57</v>
      </c>
      <c r="N4066">
        <v>1</v>
      </c>
      <c r="O4066">
        <v>26</v>
      </c>
      <c r="P4066">
        <v>350</v>
      </c>
      <c r="Q4066">
        <v>2.6</v>
      </c>
      <c r="R4066">
        <v>2017</v>
      </c>
      <c r="S4066">
        <v>6</v>
      </c>
      <c r="T4066">
        <v>9</v>
      </c>
      <c r="U4066" s="1">
        <v>42895</v>
      </c>
      <c r="V4066" s="5">
        <f>Main[[#This Row],[Average_Cost_for_two]] * VLOOKUP(Main[[#This Row],[Currency]],'Currency'!A:B,2,FALSE)</f>
        <v>4.2</v>
      </c>
      <c r="W4066" s="5" t="str">
        <f>IF(Main[[#This Row],[Avg_Cost_USD]]&lt;10,"Low",
IF(Main[[#This Row],[Avg_Cost_USD]]&lt;=30,"Medium","High"))</f>
        <v>Low</v>
      </c>
    </row>
    <row r="4067" spans="1:23" x14ac:dyDescent="0.3">
      <c r="A4067">
        <v>7789</v>
      </c>
      <c r="B4067" t="s">
        <v>4581</v>
      </c>
      <c r="C4067">
        <v>1</v>
      </c>
      <c r="D4067" t="s">
        <v>54</v>
      </c>
      <c r="E4067" t="s">
        <v>1252</v>
      </c>
      <c r="F4067">
        <v>77.207031999999998</v>
      </c>
      <c r="G4067">
        <v>28.573381000000001</v>
      </c>
      <c r="H4067" t="s">
        <v>335</v>
      </c>
      <c r="I4067" t="s">
        <v>19</v>
      </c>
      <c r="J4067" t="s">
        <v>57</v>
      </c>
      <c r="K4067" t="s">
        <v>57</v>
      </c>
      <c r="L4067" t="s">
        <v>57</v>
      </c>
      <c r="M4067" t="s">
        <v>57</v>
      </c>
      <c r="N4067">
        <v>1</v>
      </c>
      <c r="O4067">
        <v>36</v>
      </c>
      <c r="P4067">
        <v>350</v>
      </c>
      <c r="Q4067">
        <v>3</v>
      </c>
      <c r="R4067">
        <v>2018</v>
      </c>
      <c r="S4067">
        <v>6</v>
      </c>
      <c r="T4067">
        <v>23</v>
      </c>
      <c r="U4067" s="1">
        <v>43274</v>
      </c>
      <c r="V4067" s="5">
        <f>Main[[#This Row],[Average_Cost_for_two]] * VLOOKUP(Main[[#This Row],[Currency]],'Currency'!A:B,2,FALSE)</f>
        <v>4.2</v>
      </c>
      <c r="W4067" s="5" t="str">
        <f>IF(Main[[#This Row],[Avg_Cost_USD]]&lt;10,"Low",
IF(Main[[#This Row],[Avg_Cost_USD]]&lt;=30,"Medium","High"))</f>
        <v>Low</v>
      </c>
    </row>
    <row r="4068" spans="1:23" x14ac:dyDescent="0.3">
      <c r="A4068">
        <v>310887</v>
      </c>
      <c r="B4068" t="s">
        <v>4582</v>
      </c>
      <c r="C4068">
        <v>1</v>
      </c>
      <c r="D4068" t="s">
        <v>54</v>
      </c>
      <c r="E4068" t="s">
        <v>1476</v>
      </c>
      <c r="F4068">
        <v>77.155904509999999</v>
      </c>
      <c r="G4068">
        <v>28.54268656</v>
      </c>
      <c r="H4068" t="s">
        <v>676</v>
      </c>
      <c r="I4068" t="s">
        <v>19</v>
      </c>
      <c r="J4068" t="s">
        <v>57</v>
      </c>
      <c r="K4068" t="s">
        <v>61</v>
      </c>
      <c r="L4068" t="s">
        <v>57</v>
      </c>
      <c r="M4068" t="s">
        <v>57</v>
      </c>
      <c r="N4068">
        <v>1</v>
      </c>
      <c r="O4068">
        <v>98</v>
      </c>
      <c r="P4068">
        <v>350</v>
      </c>
      <c r="Q4068">
        <v>3.9</v>
      </c>
      <c r="R4068">
        <v>2014</v>
      </c>
      <c r="S4068">
        <v>6</v>
      </c>
      <c r="T4068">
        <v>3</v>
      </c>
      <c r="U4068" s="1">
        <v>41793</v>
      </c>
      <c r="V4068" s="5">
        <f>Main[[#This Row],[Average_Cost_for_two]] * VLOOKUP(Main[[#This Row],[Currency]],'Currency'!A:B,2,FALSE)</f>
        <v>4.2</v>
      </c>
      <c r="W4068" s="5" t="str">
        <f>IF(Main[[#This Row],[Avg_Cost_USD]]&lt;10,"Low",
IF(Main[[#This Row],[Avg_Cost_USD]]&lt;=30,"Medium","High"))</f>
        <v>Low</v>
      </c>
    </row>
    <row r="4069" spans="1:23" x14ac:dyDescent="0.3">
      <c r="A4069">
        <v>18034042</v>
      </c>
      <c r="B4069" t="s">
        <v>4541</v>
      </c>
      <c r="C4069">
        <v>1</v>
      </c>
      <c r="D4069" t="s">
        <v>54</v>
      </c>
      <c r="E4069" t="s">
        <v>536</v>
      </c>
      <c r="F4069">
        <v>77.173199800000006</v>
      </c>
      <c r="G4069">
        <v>28.646304600000001</v>
      </c>
      <c r="H4069" t="s">
        <v>410</v>
      </c>
      <c r="I4069" t="s">
        <v>19</v>
      </c>
      <c r="J4069" t="s">
        <v>57</v>
      </c>
      <c r="K4069" t="s">
        <v>61</v>
      </c>
      <c r="L4069" t="s">
        <v>57</v>
      </c>
      <c r="M4069" t="s">
        <v>57</v>
      </c>
      <c r="N4069">
        <v>1</v>
      </c>
      <c r="O4069">
        <v>50</v>
      </c>
      <c r="P4069">
        <v>350</v>
      </c>
      <c r="Q4069">
        <v>3.1</v>
      </c>
      <c r="R4069">
        <v>2014</v>
      </c>
      <c r="S4069">
        <v>6</v>
      </c>
      <c r="T4069">
        <v>23</v>
      </c>
      <c r="U4069" s="1">
        <v>41813</v>
      </c>
      <c r="V4069" s="5">
        <f>Main[[#This Row],[Average_Cost_for_two]] * VLOOKUP(Main[[#This Row],[Currency]],'Currency'!A:B,2,FALSE)</f>
        <v>4.2</v>
      </c>
      <c r="W4069" s="5" t="str">
        <f>IF(Main[[#This Row],[Avg_Cost_USD]]&lt;10,"Low",
IF(Main[[#This Row],[Avg_Cost_USD]]&lt;=30,"Medium","High"))</f>
        <v>Low</v>
      </c>
    </row>
    <row r="4070" spans="1:23" x14ac:dyDescent="0.3">
      <c r="A4070">
        <v>300022</v>
      </c>
      <c r="B4070" t="s">
        <v>4562</v>
      </c>
      <c r="C4070">
        <v>1</v>
      </c>
      <c r="D4070" t="s">
        <v>54</v>
      </c>
      <c r="E4070" t="s">
        <v>122</v>
      </c>
      <c r="F4070">
        <v>77.188729699999996</v>
      </c>
      <c r="G4070">
        <v>28.7003953</v>
      </c>
      <c r="H4070" t="s">
        <v>2548</v>
      </c>
      <c r="I4070" t="s">
        <v>19</v>
      </c>
      <c r="J4070" t="s">
        <v>57</v>
      </c>
      <c r="K4070" t="s">
        <v>57</v>
      </c>
      <c r="L4070" t="s">
        <v>57</v>
      </c>
      <c r="M4070" t="s">
        <v>57</v>
      </c>
      <c r="N4070">
        <v>1</v>
      </c>
      <c r="O4070">
        <v>170</v>
      </c>
      <c r="P4070">
        <v>350</v>
      </c>
      <c r="Q4070">
        <v>3.8</v>
      </c>
      <c r="R4070">
        <v>2018</v>
      </c>
      <c r="S4070">
        <v>6</v>
      </c>
      <c r="T4070">
        <v>15</v>
      </c>
      <c r="U4070" s="1">
        <v>43266</v>
      </c>
      <c r="V4070" s="5">
        <f>Main[[#This Row],[Average_Cost_for_two]] * VLOOKUP(Main[[#This Row],[Currency]],'Currency'!A:B,2,FALSE)</f>
        <v>4.2</v>
      </c>
      <c r="W4070" s="5" t="str">
        <f>IF(Main[[#This Row],[Avg_Cost_USD]]&lt;10,"Low",
IF(Main[[#This Row],[Avg_Cost_USD]]&lt;=30,"Medium","High"))</f>
        <v>Low</v>
      </c>
    </row>
    <row r="4071" spans="1:23" x14ac:dyDescent="0.3">
      <c r="A4071">
        <v>309593</v>
      </c>
      <c r="B4071" t="s">
        <v>4583</v>
      </c>
      <c r="C4071">
        <v>1</v>
      </c>
      <c r="D4071" t="s">
        <v>54</v>
      </c>
      <c r="E4071" t="s">
        <v>124</v>
      </c>
      <c r="F4071">
        <v>77.210036099999996</v>
      </c>
      <c r="G4071">
        <v>28.560983100000001</v>
      </c>
      <c r="H4071" t="s">
        <v>335</v>
      </c>
      <c r="I4071" t="s">
        <v>19</v>
      </c>
      <c r="J4071" t="s">
        <v>57</v>
      </c>
      <c r="K4071" t="s">
        <v>61</v>
      </c>
      <c r="L4071" t="s">
        <v>57</v>
      </c>
      <c r="M4071" t="s">
        <v>57</v>
      </c>
      <c r="N4071">
        <v>1</v>
      </c>
      <c r="O4071">
        <v>32</v>
      </c>
      <c r="P4071">
        <v>350</v>
      </c>
      <c r="Q4071">
        <v>3.3</v>
      </c>
      <c r="R4071">
        <v>2018</v>
      </c>
      <c r="S4071">
        <v>6</v>
      </c>
      <c r="T4071">
        <v>28</v>
      </c>
      <c r="U4071" s="1">
        <v>43279</v>
      </c>
      <c r="V4071" s="5">
        <f>Main[[#This Row],[Average_Cost_for_two]] * VLOOKUP(Main[[#This Row],[Currency]],'Currency'!A:B,2,FALSE)</f>
        <v>4.2</v>
      </c>
      <c r="W4071" s="5" t="str">
        <f>IF(Main[[#This Row],[Avg_Cost_USD]]&lt;10,"Low",
IF(Main[[#This Row],[Avg_Cost_USD]]&lt;=30,"Medium","High"))</f>
        <v>Low</v>
      </c>
    </row>
    <row r="4072" spans="1:23" x14ac:dyDescent="0.3">
      <c r="A4072">
        <v>7658</v>
      </c>
      <c r="B4072" t="s">
        <v>632</v>
      </c>
      <c r="C4072">
        <v>1</v>
      </c>
      <c r="D4072" t="s">
        <v>54</v>
      </c>
      <c r="E4072" t="s">
        <v>990</v>
      </c>
      <c r="F4072">
        <v>77.209341800000004</v>
      </c>
      <c r="G4072">
        <v>28.534123600000001</v>
      </c>
      <c r="H4072" t="s">
        <v>633</v>
      </c>
      <c r="I4072" t="s">
        <v>19</v>
      </c>
      <c r="J4072" t="s">
        <v>57</v>
      </c>
      <c r="K4072" t="s">
        <v>57</v>
      </c>
      <c r="L4072" t="s">
        <v>57</v>
      </c>
      <c r="M4072" t="s">
        <v>57</v>
      </c>
      <c r="N4072">
        <v>1</v>
      </c>
      <c r="O4072">
        <v>52</v>
      </c>
      <c r="P4072">
        <v>350</v>
      </c>
      <c r="Q4072">
        <v>3.5</v>
      </c>
      <c r="R4072">
        <v>2011</v>
      </c>
      <c r="S4072">
        <v>6</v>
      </c>
      <c r="T4072">
        <v>25</v>
      </c>
      <c r="U4072" s="1">
        <v>40719</v>
      </c>
      <c r="V4072" s="5">
        <f>Main[[#This Row],[Average_Cost_for_two]] * VLOOKUP(Main[[#This Row],[Currency]],'Currency'!A:B,2,FALSE)</f>
        <v>4.2</v>
      </c>
      <c r="W4072" s="5" t="str">
        <f>IF(Main[[#This Row],[Avg_Cost_USD]]&lt;10,"Low",
IF(Main[[#This Row],[Avg_Cost_USD]]&lt;=30,"Medium","High"))</f>
        <v>Low</v>
      </c>
    </row>
    <row r="4073" spans="1:23" x14ac:dyDescent="0.3">
      <c r="A4073">
        <v>308359</v>
      </c>
      <c r="B4073" t="s">
        <v>632</v>
      </c>
      <c r="C4073">
        <v>1</v>
      </c>
      <c r="D4073" t="s">
        <v>54</v>
      </c>
      <c r="E4073" t="s">
        <v>104</v>
      </c>
      <c r="F4073">
        <v>77.294651599999995</v>
      </c>
      <c r="G4073">
        <v>28.597845499999998</v>
      </c>
      <c r="H4073" t="s">
        <v>633</v>
      </c>
      <c r="I4073" t="s">
        <v>19</v>
      </c>
      <c r="J4073" t="s">
        <v>57</v>
      </c>
      <c r="K4073" t="s">
        <v>57</v>
      </c>
      <c r="L4073" t="s">
        <v>57</v>
      </c>
      <c r="M4073" t="s">
        <v>57</v>
      </c>
      <c r="N4073">
        <v>1</v>
      </c>
      <c r="O4073">
        <v>24</v>
      </c>
      <c r="P4073">
        <v>350</v>
      </c>
      <c r="Q4073">
        <v>3.2</v>
      </c>
      <c r="R4073">
        <v>2016</v>
      </c>
      <c r="S4073">
        <v>6</v>
      </c>
      <c r="T4073">
        <v>28</v>
      </c>
      <c r="U4073" s="1">
        <v>42549</v>
      </c>
      <c r="V4073" s="5">
        <f>Main[[#This Row],[Average_Cost_for_two]] * VLOOKUP(Main[[#This Row],[Currency]],'Currency'!A:B,2,FALSE)</f>
        <v>4.2</v>
      </c>
      <c r="W4073" s="5" t="str">
        <f>IF(Main[[#This Row],[Avg_Cost_USD]]&lt;10,"Low",
IF(Main[[#This Row],[Avg_Cost_USD]]&lt;=30,"Medium","High"))</f>
        <v>Low</v>
      </c>
    </row>
    <row r="4074" spans="1:23" x14ac:dyDescent="0.3">
      <c r="A4074">
        <v>1508</v>
      </c>
      <c r="B4074" t="s">
        <v>4547</v>
      </c>
      <c r="C4074">
        <v>1</v>
      </c>
      <c r="D4074" t="s">
        <v>54</v>
      </c>
      <c r="E4074" t="s">
        <v>71</v>
      </c>
      <c r="F4074">
        <v>77.266841339999999</v>
      </c>
      <c r="G4074">
        <v>28.570947360000002</v>
      </c>
      <c r="H4074" t="s">
        <v>2548</v>
      </c>
      <c r="I4074" t="s">
        <v>19</v>
      </c>
      <c r="J4074" t="s">
        <v>57</v>
      </c>
      <c r="K4074" t="s">
        <v>61</v>
      </c>
      <c r="L4074" t="s">
        <v>57</v>
      </c>
      <c r="M4074" t="s">
        <v>57</v>
      </c>
      <c r="N4074">
        <v>1</v>
      </c>
      <c r="O4074">
        <v>88</v>
      </c>
      <c r="P4074">
        <v>350</v>
      </c>
      <c r="Q4074">
        <v>3.2</v>
      </c>
      <c r="R4074">
        <v>2016</v>
      </c>
      <c r="S4074">
        <v>6</v>
      </c>
      <c r="T4074">
        <v>20</v>
      </c>
      <c r="U4074" s="1">
        <v>42541</v>
      </c>
      <c r="V4074" s="5">
        <f>Main[[#This Row],[Average_Cost_for_two]] * VLOOKUP(Main[[#This Row],[Currency]],'Currency'!A:B,2,FALSE)</f>
        <v>4.2</v>
      </c>
      <c r="W4074" s="5" t="str">
        <f>IF(Main[[#This Row],[Avg_Cost_USD]]&lt;10,"Low",
IF(Main[[#This Row],[Avg_Cost_USD]]&lt;=30,"Medium","High"))</f>
        <v>Low</v>
      </c>
    </row>
    <row r="4075" spans="1:23" x14ac:dyDescent="0.3">
      <c r="A4075">
        <v>309675</v>
      </c>
      <c r="B4075" t="s">
        <v>4584</v>
      </c>
      <c r="C4075">
        <v>1</v>
      </c>
      <c r="D4075" t="s">
        <v>54</v>
      </c>
      <c r="E4075" t="s">
        <v>71</v>
      </c>
      <c r="F4075">
        <v>77.272895090000006</v>
      </c>
      <c r="G4075">
        <v>28.560341399999999</v>
      </c>
      <c r="H4075" t="s">
        <v>596</v>
      </c>
      <c r="I4075" t="s">
        <v>19</v>
      </c>
      <c r="J4075" t="s">
        <v>57</v>
      </c>
      <c r="K4075" t="s">
        <v>57</v>
      </c>
      <c r="L4075" t="s">
        <v>57</v>
      </c>
      <c r="M4075" t="s">
        <v>57</v>
      </c>
      <c r="N4075">
        <v>1</v>
      </c>
      <c r="O4075">
        <v>5</v>
      </c>
      <c r="P4075">
        <v>350</v>
      </c>
      <c r="Q4075">
        <v>2.9</v>
      </c>
      <c r="R4075">
        <v>2015</v>
      </c>
      <c r="S4075">
        <v>6</v>
      </c>
      <c r="T4075">
        <v>21</v>
      </c>
      <c r="U4075" s="1">
        <v>42176</v>
      </c>
      <c r="V4075" s="5">
        <f>Main[[#This Row],[Average_Cost_for_two]] * VLOOKUP(Main[[#This Row],[Currency]],'Currency'!A:B,2,FALSE)</f>
        <v>4.2</v>
      </c>
      <c r="W4075" s="5" t="str">
        <f>IF(Main[[#This Row],[Avg_Cost_USD]]&lt;10,"Low",
IF(Main[[#This Row],[Avg_Cost_USD]]&lt;=30,"Medium","High"))</f>
        <v>Low</v>
      </c>
    </row>
    <row r="4076" spans="1:23" x14ac:dyDescent="0.3">
      <c r="A4076">
        <v>311371</v>
      </c>
      <c r="B4076" t="s">
        <v>4585</v>
      </c>
      <c r="C4076">
        <v>1</v>
      </c>
      <c r="D4076" t="s">
        <v>54</v>
      </c>
      <c r="E4076" t="s">
        <v>532</v>
      </c>
      <c r="F4076">
        <v>77.284549600000005</v>
      </c>
      <c r="G4076">
        <v>28.6773618</v>
      </c>
      <c r="H4076" t="s">
        <v>505</v>
      </c>
      <c r="I4076" t="s">
        <v>19</v>
      </c>
      <c r="J4076" t="s">
        <v>57</v>
      </c>
      <c r="K4076" t="s">
        <v>57</v>
      </c>
      <c r="L4076" t="s">
        <v>57</v>
      </c>
      <c r="M4076" t="s">
        <v>57</v>
      </c>
      <c r="N4076">
        <v>1</v>
      </c>
      <c r="O4076">
        <v>18</v>
      </c>
      <c r="P4076">
        <v>350</v>
      </c>
      <c r="Q4076">
        <v>2.7</v>
      </c>
      <c r="R4076">
        <v>2013</v>
      </c>
      <c r="S4076">
        <v>6</v>
      </c>
      <c r="T4076">
        <v>11</v>
      </c>
      <c r="U4076" s="1">
        <v>41436</v>
      </c>
      <c r="V4076" s="5">
        <f>Main[[#This Row],[Average_Cost_for_two]] * VLOOKUP(Main[[#This Row],[Currency]],'Currency'!A:B,2,FALSE)</f>
        <v>4.2</v>
      </c>
      <c r="W4076" s="5" t="str">
        <f>IF(Main[[#This Row],[Avg_Cost_USD]]&lt;10,"Low",
IF(Main[[#This Row],[Avg_Cost_USD]]&lt;=30,"Medium","High"))</f>
        <v>Low</v>
      </c>
    </row>
    <row r="4077" spans="1:23" x14ac:dyDescent="0.3">
      <c r="A4077">
        <v>8676</v>
      </c>
      <c r="B4077" t="s">
        <v>4586</v>
      </c>
      <c r="C4077">
        <v>1</v>
      </c>
      <c r="D4077" t="s">
        <v>54</v>
      </c>
      <c r="E4077" t="s">
        <v>164</v>
      </c>
      <c r="F4077">
        <v>77.155110300000004</v>
      </c>
      <c r="G4077">
        <v>28.7072568</v>
      </c>
      <c r="H4077" t="s">
        <v>335</v>
      </c>
      <c r="I4077" t="s">
        <v>19</v>
      </c>
      <c r="J4077" t="s">
        <v>57</v>
      </c>
      <c r="K4077" t="s">
        <v>57</v>
      </c>
      <c r="L4077" t="s">
        <v>57</v>
      </c>
      <c r="M4077" t="s">
        <v>57</v>
      </c>
      <c r="N4077">
        <v>1</v>
      </c>
      <c r="O4077">
        <v>10</v>
      </c>
      <c r="P4077">
        <v>350</v>
      </c>
      <c r="Q4077">
        <v>2.8</v>
      </c>
      <c r="R4077">
        <v>2010</v>
      </c>
      <c r="S4077">
        <v>6</v>
      </c>
      <c r="T4077">
        <v>23</v>
      </c>
      <c r="U4077" s="1">
        <v>40352</v>
      </c>
      <c r="V4077" s="5">
        <f>Main[[#This Row],[Average_Cost_for_two]] * VLOOKUP(Main[[#This Row],[Currency]],'Currency'!A:B,2,FALSE)</f>
        <v>4.2</v>
      </c>
      <c r="W4077" s="5" t="str">
        <f>IF(Main[[#This Row],[Avg_Cost_USD]]&lt;10,"Low",
IF(Main[[#This Row],[Avg_Cost_USD]]&lt;=30,"Medium","High"))</f>
        <v>Low</v>
      </c>
    </row>
    <row r="4078" spans="1:23" x14ac:dyDescent="0.3">
      <c r="A4078">
        <v>18429417</v>
      </c>
      <c r="B4078" t="s">
        <v>4587</v>
      </c>
      <c r="C4078">
        <v>1</v>
      </c>
      <c r="D4078" t="s">
        <v>54</v>
      </c>
      <c r="E4078" t="s">
        <v>429</v>
      </c>
      <c r="F4078">
        <v>77.111420499999994</v>
      </c>
      <c r="G4078">
        <v>28.6491173</v>
      </c>
      <c r="H4078" t="s">
        <v>410</v>
      </c>
      <c r="I4078" t="s">
        <v>19</v>
      </c>
      <c r="J4078" t="s">
        <v>57</v>
      </c>
      <c r="K4078" t="s">
        <v>57</v>
      </c>
      <c r="L4078" t="s">
        <v>57</v>
      </c>
      <c r="M4078" t="s">
        <v>57</v>
      </c>
      <c r="N4078">
        <v>1</v>
      </c>
      <c r="O4078">
        <v>1</v>
      </c>
      <c r="P4078">
        <v>350</v>
      </c>
      <c r="Q4078">
        <v>1</v>
      </c>
      <c r="R4078">
        <v>2012</v>
      </c>
      <c r="S4078">
        <v>6</v>
      </c>
      <c r="T4078">
        <v>28</v>
      </c>
      <c r="U4078" s="1">
        <v>41088</v>
      </c>
      <c r="V4078" s="5">
        <f>Main[[#This Row],[Average_Cost_for_two]] * VLOOKUP(Main[[#This Row],[Currency]],'Currency'!A:B,2,FALSE)</f>
        <v>4.2</v>
      </c>
      <c r="W4078" s="5" t="str">
        <f>IF(Main[[#This Row],[Avg_Cost_USD]]&lt;10,"Low",
IF(Main[[#This Row],[Avg_Cost_USD]]&lt;=30,"Medium","High"))</f>
        <v>Low</v>
      </c>
    </row>
    <row r="4079" spans="1:23" x14ac:dyDescent="0.3">
      <c r="A4079">
        <v>8564</v>
      </c>
      <c r="B4079" t="s">
        <v>4588</v>
      </c>
      <c r="C4079">
        <v>1</v>
      </c>
      <c r="D4079" t="s">
        <v>54</v>
      </c>
      <c r="E4079" t="s">
        <v>701</v>
      </c>
      <c r="F4079">
        <v>77.101600399999995</v>
      </c>
      <c r="G4079">
        <v>28.637408199999999</v>
      </c>
      <c r="H4079" t="s">
        <v>410</v>
      </c>
      <c r="I4079" t="s">
        <v>19</v>
      </c>
      <c r="J4079" t="s">
        <v>57</v>
      </c>
      <c r="K4079" t="s">
        <v>57</v>
      </c>
      <c r="L4079" t="s">
        <v>57</v>
      </c>
      <c r="M4079" t="s">
        <v>57</v>
      </c>
      <c r="N4079">
        <v>1</v>
      </c>
      <c r="O4079">
        <v>16</v>
      </c>
      <c r="P4079">
        <v>350</v>
      </c>
      <c r="Q4079">
        <v>3.1</v>
      </c>
      <c r="R4079">
        <v>2011</v>
      </c>
      <c r="S4079">
        <v>6</v>
      </c>
      <c r="T4079">
        <v>22</v>
      </c>
      <c r="U4079" s="1">
        <v>40716</v>
      </c>
      <c r="V4079" s="5">
        <f>Main[[#This Row],[Average_Cost_for_two]] * VLOOKUP(Main[[#This Row],[Currency]],'Currency'!A:B,2,FALSE)</f>
        <v>4.2</v>
      </c>
      <c r="W4079" s="5" t="str">
        <f>IF(Main[[#This Row],[Avg_Cost_USD]]&lt;10,"Low",
IF(Main[[#This Row],[Avg_Cost_USD]]&lt;=30,"Medium","High"))</f>
        <v>Low</v>
      </c>
    </row>
    <row r="4080" spans="1:23" x14ac:dyDescent="0.3">
      <c r="A4080">
        <v>313137</v>
      </c>
      <c r="B4080" t="s">
        <v>4589</v>
      </c>
      <c r="C4080">
        <v>1</v>
      </c>
      <c r="D4080" t="s">
        <v>54</v>
      </c>
      <c r="E4080" t="s">
        <v>701</v>
      </c>
      <c r="F4080">
        <v>77.095930100000004</v>
      </c>
      <c r="G4080">
        <v>28.636794500000001</v>
      </c>
      <c r="H4080" t="s">
        <v>1742</v>
      </c>
      <c r="I4080" t="s">
        <v>19</v>
      </c>
      <c r="J4080" t="s">
        <v>57</v>
      </c>
      <c r="K4080" t="s">
        <v>57</v>
      </c>
      <c r="L4080" t="s">
        <v>57</v>
      </c>
      <c r="M4080" t="s">
        <v>57</v>
      </c>
      <c r="N4080">
        <v>1</v>
      </c>
      <c r="O4080">
        <v>2</v>
      </c>
      <c r="P4080">
        <v>350</v>
      </c>
      <c r="Q4080">
        <v>1</v>
      </c>
      <c r="R4080">
        <v>2013</v>
      </c>
      <c r="S4080">
        <v>6</v>
      </c>
      <c r="T4080">
        <v>11</v>
      </c>
      <c r="U4080" s="1">
        <v>41436</v>
      </c>
      <c r="V4080" s="5">
        <f>Main[[#This Row],[Average_Cost_for_two]] * VLOOKUP(Main[[#This Row],[Currency]],'Currency'!A:B,2,FALSE)</f>
        <v>4.2</v>
      </c>
      <c r="W4080" s="5" t="str">
        <f>IF(Main[[#This Row],[Avg_Cost_USD]]&lt;10,"Low",
IF(Main[[#This Row],[Avg_Cost_USD]]&lt;=30,"Medium","High"))</f>
        <v>Low</v>
      </c>
    </row>
    <row r="4081" spans="1:23" x14ac:dyDescent="0.3">
      <c r="A4081">
        <v>18352678</v>
      </c>
      <c r="B4081" t="s">
        <v>614</v>
      </c>
      <c r="C4081">
        <v>1</v>
      </c>
      <c r="D4081" t="s">
        <v>54</v>
      </c>
      <c r="E4081" t="s">
        <v>2901</v>
      </c>
      <c r="F4081">
        <v>77.076886000000002</v>
      </c>
      <c r="G4081">
        <v>28.629110499999999</v>
      </c>
      <c r="H4081" t="s">
        <v>564</v>
      </c>
      <c r="I4081" t="s">
        <v>19</v>
      </c>
      <c r="J4081" t="s">
        <v>57</v>
      </c>
      <c r="K4081" t="s">
        <v>61</v>
      </c>
      <c r="L4081" t="s">
        <v>57</v>
      </c>
      <c r="M4081" t="s">
        <v>57</v>
      </c>
      <c r="N4081">
        <v>1</v>
      </c>
      <c r="O4081">
        <v>77</v>
      </c>
      <c r="P4081">
        <v>350</v>
      </c>
      <c r="Q4081">
        <v>2.9</v>
      </c>
      <c r="R4081">
        <v>2012</v>
      </c>
      <c r="S4081">
        <v>6</v>
      </c>
      <c r="T4081">
        <v>20</v>
      </c>
      <c r="U4081" s="1">
        <v>41080</v>
      </c>
      <c r="V4081" s="5">
        <f>Main[[#This Row],[Average_Cost_for_two]] * VLOOKUP(Main[[#This Row],[Currency]],'Currency'!A:B,2,FALSE)</f>
        <v>4.2</v>
      </c>
      <c r="W4081" s="5" t="str">
        <f>IF(Main[[#This Row],[Avg_Cost_USD]]&lt;10,"Low",
IF(Main[[#This Row],[Avg_Cost_USD]]&lt;=30,"Medium","High"))</f>
        <v>Low</v>
      </c>
    </row>
    <row r="4082" spans="1:23" x14ac:dyDescent="0.3">
      <c r="A4082">
        <v>312352</v>
      </c>
      <c r="B4082" t="s">
        <v>4590</v>
      </c>
      <c r="C4082">
        <v>1</v>
      </c>
      <c r="D4082" t="s">
        <v>54</v>
      </c>
      <c r="E4082" t="s">
        <v>1245</v>
      </c>
      <c r="F4082">
        <v>77.286174200000005</v>
      </c>
      <c r="G4082">
        <v>28.637075800000002</v>
      </c>
      <c r="H4082" t="s">
        <v>301</v>
      </c>
      <c r="I4082" t="s">
        <v>19</v>
      </c>
      <c r="J4082" t="s">
        <v>57</v>
      </c>
      <c r="K4082" t="s">
        <v>61</v>
      </c>
      <c r="L4082" t="s">
        <v>57</v>
      </c>
      <c r="M4082" t="s">
        <v>57</v>
      </c>
      <c r="N4082">
        <v>1</v>
      </c>
      <c r="O4082">
        <v>96</v>
      </c>
      <c r="P4082">
        <v>350</v>
      </c>
      <c r="Q4082">
        <v>3.9</v>
      </c>
      <c r="R4082">
        <v>2010</v>
      </c>
      <c r="S4082">
        <v>6</v>
      </c>
      <c r="T4082">
        <v>17</v>
      </c>
      <c r="U4082" s="1">
        <v>40346</v>
      </c>
      <c r="V4082" s="5">
        <f>Main[[#This Row],[Average_Cost_for_two]] * VLOOKUP(Main[[#This Row],[Currency]],'Currency'!A:B,2,FALSE)</f>
        <v>4.2</v>
      </c>
      <c r="W4082" s="5" t="str">
        <f>IF(Main[[#This Row],[Avg_Cost_USD]]&lt;10,"Low",
IF(Main[[#This Row],[Avg_Cost_USD]]&lt;=30,"Medium","High"))</f>
        <v>Low</v>
      </c>
    </row>
    <row r="4083" spans="1:23" x14ac:dyDescent="0.3">
      <c r="A4083">
        <v>8520</v>
      </c>
      <c r="B4083" t="s">
        <v>4591</v>
      </c>
      <c r="C4083">
        <v>1</v>
      </c>
      <c r="D4083" t="s">
        <v>54</v>
      </c>
      <c r="E4083" t="s">
        <v>77</v>
      </c>
      <c r="F4083">
        <v>77.317678400000005</v>
      </c>
      <c r="G4083">
        <v>28.600100000000001</v>
      </c>
      <c r="H4083" t="s">
        <v>298</v>
      </c>
      <c r="I4083" t="s">
        <v>19</v>
      </c>
      <c r="J4083" t="s">
        <v>57</v>
      </c>
      <c r="K4083" t="s">
        <v>57</v>
      </c>
      <c r="L4083" t="s">
        <v>57</v>
      </c>
      <c r="M4083" t="s">
        <v>57</v>
      </c>
      <c r="N4083">
        <v>1</v>
      </c>
      <c r="O4083">
        <v>31</v>
      </c>
      <c r="P4083">
        <v>350</v>
      </c>
      <c r="Q4083">
        <v>3</v>
      </c>
      <c r="R4083">
        <v>2012</v>
      </c>
      <c r="S4083">
        <v>6</v>
      </c>
      <c r="T4083">
        <v>20</v>
      </c>
      <c r="U4083" s="1">
        <v>41080</v>
      </c>
      <c r="V4083" s="5">
        <f>Main[[#This Row],[Average_Cost_for_two]] * VLOOKUP(Main[[#This Row],[Currency]],'Currency'!A:B,2,FALSE)</f>
        <v>4.2</v>
      </c>
      <c r="W4083" s="5" t="str">
        <f>IF(Main[[#This Row],[Avg_Cost_USD]]&lt;10,"Low",
IF(Main[[#This Row],[Avg_Cost_USD]]&lt;=30,"Medium","High"))</f>
        <v>Low</v>
      </c>
    </row>
    <row r="4084" spans="1:23" x14ac:dyDescent="0.3">
      <c r="A4084">
        <v>7610</v>
      </c>
      <c r="B4084" t="s">
        <v>632</v>
      </c>
      <c r="C4084">
        <v>1</v>
      </c>
      <c r="D4084" t="s">
        <v>54</v>
      </c>
      <c r="E4084" t="s">
        <v>194</v>
      </c>
      <c r="F4084">
        <v>77.246898790000003</v>
      </c>
      <c r="G4084">
        <v>28.528109409999999</v>
      </c>
      <c r="H4084" t="s">
        <v>633</v>
      </c>
      <c r="I4084" t="s">
        <v>19</v>
      </c>
      <c r="J4084" t="s">
        <v>57</v>
      </c>
      <c r="K4084" t="s">
        <v>57</v>
      </c>
      <c r="L4084" t="s">
        <v>57</v>
      </c>
      <c r="M4084" t="s">
        <v>57</v>
      </c>
      <c r="N4084">
        <v>1</v>
      </c>
      <c r="O4084">
        <v>35</v>
      </c>
      <c r="P4084">
        <v>350</v>
      </c>
      <c r="Q4084">
        <v>3.2</v>
      </c>
      <c r="R4084">
        <v>2015</v>
      </c>
      <c r="S4084">
        <v>5</v>
      </c>
      <c r="T4084">
        <v>12</v>
      </c>
      <c r="U4084" s="1">
        <v>42136</v>
      </c>
      <c r="V4084" s="5">
        <f>Main[[#This Row],[Average_Cost_for_two]] * VLOOKUP(Main[[#This Row],[Currency]],'Currency'!A:B,2,FALSE)</f>
        <v>4.2</v>
      </c>
      <c r="W4084" s="5" t="str">
        <f>IF(Main[[#This Row],[Avg_Cost_USD]]&lt;10,"Low",
IF(Main[[#This Row],[Avg_Cost_USD]]&lt;=30,"Medium","High"))</f>
        <v>Low</v>
      </c>
    </row>
    <row r="4085" spans="1:23" x14ac:dyDescent="0.3">
      <c r="A4085">
        <v>307894</v>
      </c>
      <c r="B4085" t="s">
        <v>632</v>
      </c>
      <c r="C4085">
        <v>1</v>
      </c>
      <c r="D4085" t="s">
        <v>54</v>
      </c>
      <c r="E4085" t="s">
        <v>265</v>
      </c>
      <c r="F4085">
        <v>77.204026099999993</v>
      </c>
      <c r="G4085">
        <v>28.694949399999999</v>
      </c>
      <c r="H4085" t="s">
        <v>633</v>
      </c>
      <c r="I4085" t="s">
        <v>19</v>
      </c>
      <c r="J4085" t="s">
        <v>57</v>
      </c>
      <c r="K4085" t="s">
        <v>61</v>
      </c>
      <c r="L4085" t="s">
        <v>57</v>
      </c>
      <c r="M4085" t="s">
        <v>57</v>
      </c>
      <c r="N4085">
        <v>1</v>
      </c>
      <c r="O4085">
        <v>72</v>
      </c>
      <c r="P4085">
        <v>350</v>
      </c>
      <c r="Q4085">
        <v>3.1</v>
      </c>
      <c r="R4085">
        <v>2011</v>
      </c>
      <c r="S4085">
        <v>5</v>
      </c>
      <c r="T4085">
        <v>26</v>
      </c>
      <c r="U4085" s="1">
        <v>40689</v>
      </c>
      <c r="V4085" s="5">
        <f>Main[[#This Row],[Average_Cost_for_two]] * VLOOKUP(Main[[#This Row],[Currency]],'Currency'!A:B,2,FALSE)</f>
        <v>4.2</v>
      </c>
      <c r="W4085" s="5" t="str">
        <f>IF(Main[[#This Row],[Avg_Cost_USD]]&lt;10,"Low",
IF(Main[[#This Row],[Avg_Cost_USD]]&lt;=30,"Medium","High"))</f>
        <v>Low</v>
      </c>
    </row>
    <row r="4086" spans="1:23" x14ac:dyDescent="0.3">
      <c r="A4086">
        <v>18124356</v>
      </c>
      <c r="B4086" t="s">
        <v>4592</v>
      </c>
      <c r="C4086">
        <v>1</v>
      </c>
      <c r="D4086" t="s">
        <v>54</v>
      </c>
      <c r="E4086" t="s">
        <v>265</v>
      </c>
      <c r="F4086">
        <v>77.213235299999994</v>
      </c>
      <c r="G4086">
        <v>28.696064499999999</v>
      </c>
      <c r="H4086" t="s">
        <v>335</v>
      </c>
      <c r="I4086" t="s">
        <v>19</v>
      </c>
      <c r="J4086" t="s">
        <v>57</v>
      </c>
      <c r="K4086" t="s">
        <v>57</v>
      </c>
      <c r="L4086" t="s">
        <v>57</v>
      </c>
      <c r="M4086" t="s">
        <v>57</v>
      </c>
      <c r="N4086">
        <v>1</v>
      </c>
      <c r="O4086">
        <v>2</v>
      </c>
      <c r="P4086">
        <v>350</v>
      </c>
      <c r="Q4086">
        <v>1</v>
      </c>
      <c r="R4086">
        <v>2018</v>
      </c>
      <c r="S4086">
        <v>5</v>
      </c>
      <c r="T4086">
        <v>28</v>
      </c>
      <c r="U4086" s="1">
        <v>43248</v>
      </c>
      <c r="V4086" s="5">
        <f>Main[[#This Row],[Average_Cost_for_two]] * VLOOKUP(Main[[#This Row],[Currency]],'Currency'!A:B,2,FALSE)</f>
        <v>4.2</v>
      </c>
      <c r="W4086" s="5" t="str">
        <f>IF(Main[[#This Row],[Avg_Cost_USD]]&lt;10,"Low",
IF(Main[[#This Row],[Avg_Cost_USD]]&lt;=30,"Medium","High"))</f>
        <v>Low</v>
      </c>
    </row>
    <row r="4087" spans="1:23" x14ac:dyDescent="0.3">
      <c r="A4087">
        <v>18445798</v>
      </c>
      <c r="B4087" t="s">
        <v>3827</v>
      </c>
      <c r="C4087">
        <v>1</v>
      </c>
      <c r="D4087" t="s">
        <v>54</v>
      </c>
      <c r="E4087" t="s">
        <v>2805</v>
      </c>
      <c r="F4087">
        <v>77.158194300000005</v>
      </c>
      <c r="G4087">
        <v>28.702997100000001</v>
      </c>
      <c r="H4087" t="s">
        <v>315</v>
      </c>
      <c r="I4087" t="s">
        <v>19</v>
      </c>
      <c r="J4087" t="s">
        <v>57</v>
      </c>
      <c r="K4087" t="s">
        <v>57</v>
      </c>
      <c r="L4087" t="s">
        <v>57</v>
      </c>
      <c r="M4087" t="s">
        <v>57</v>
      </c>
      <c r="N4087">
        <v>1</v>
      </c>
      <c r="O4087">
        <v>2</v>
      </c>
      <c r="P4087">
        <v>350</v>
      </c>
      <c r="Q4087">
        <v>1</v>
      </c>
      <c r="R4087">
        <v>2012</v>
      </c>
      <c r="S4087">
        <v>5</v>
      </c>
      <c r="T4087">
        <v>15</v>
      </c>
      <c r="U4087" s="1">
        <v>41044</v>
      </c>
      <c r="V4087" s="5">
        <f>Main[[#This Row],[Average_Cost_for_two]] * VLOOKUP(Main[[#This Row],[Currency]],'Currency'!A:B,2,FALSE)</f>
        <v>4.2</v>
      </c>
      <c r="W4087" s="5" t="str">
        <f>IF(Main[[#This Row],[Avg_Cost_USD]]&lt;10,"Low",
IF(Main[[#This Row],[Avg_Cost_USD]]&lt;=30,"Medium","High"))</f>
        <v>Low</v>
      </c>
    </row>
    <row r="4088" spans="1:23" x14ac:dyDescent="0.3">
      <c r="A4088">
        <v>18244236</v>
      </c>
      <c r="B4088" t="s">
        <v>4593</v>
      </c>
      <c r="C4088">
        <v>1</v>
      </c>
      <c r="D4088" t="s">
        <v>54</v>
      </c>
      <c r="E4088" t="s">
        <v>55</v>
      </c>
      <c r="F4088">
        <v>77.275589030000006</v>
      </c>
      <c r="G4088">
        <v>28.654826570000001</v>
      </c>
      <c r="H4088" t="s">
        <v>315</v>
      </c>
      <c r="I4088" t="s">
        <v>19</v>
      </c>
      <c r="J4088" t="s">
        <v>57</v>
      </c>
      <c r="K4088" t="s">
        <v>57</v>
      </c>
      <c r="L4088" t="s">
        <v>57</v>
      </c>
      <c r="M4088" t="s">
        <v>57</v>
      </c>
      <c r="N4088">
        <v>1</v>
      </c>
      <c r="O4088">
        <v>31</v>
      </c>
      <c r="P4088">
        <v>350</v>
      </c>
      <c r="Q4088">
        <v>3.4</v>
      </c>
      <c r="R4088">
        <v>2010</v>
      </c>
      <c r="S4088">
        <v>5</v>
      </c>
      <c r="T4088">
        <v>11</v>
      </c>
      <c r="U4088" s="1">
        <v>40309</v>
      </c>
      <c r="V4088" s="5">
        <f>Main[[#This Row],[Average_Cost_for_two]] * VLOOKUP(Main[[#This Row],[Currency]],'Currency'!A:B,2,FALSE)</f>
        <v>4.2</v>
      </c>
      <c r="W4088" s="5" t="str">
        <f>IF(Main[[#This Row],[Avg_Cost_USD]]&lt;10,"Low",
IF(Main[[#This Row],[Avg_Cost_USD]]&lt;=30,"Medium","High"))</f>
        <v>Low</v>
      </c>
    </row>
    <row r="4089" spans="1:23" x14ac:dyDescent="0.3">
      <c r="A4089">
        <v>308277</v>
      </c>
      <c r="B4089" t="s">
        <v>4594</v>
      </c>
      <c r="C4089">
        <v>1</v>
      </c>
      <c r="D4089" t="s">
        <v>54</v>
      </c>
      <c r="E4089" t="s">
        <v>124</v>
      </c>
      <c r="F4089">
        <v>77.203651300000004</v>
      </c>
      <c r="G4089">
        <v>28.552690999999999</v>
      </c>
      <c r="H4089" t="s">
        <v>410</v>
      </c>
      <c r="I4089" t="s">
        <v>19</v>
      </c>
      <c r="J4089" t="s">
        <v>57</v>
      </c>
      <c r="K4089" t="s">
        <v>57</v>
      </c>
      <c r="L4089" t="s">
        <v>57</v>
      </c>
      <c r="M4089" t="s">
        <v>57</v>
      </c>
      <c r="N4089">
        <v>1</v>
      </c>
      <c r="O4089">
        <v>10</v>
      </c>
      <c r="P4089">
        <v>350</v>
      </c>
      <c r="Q4089">
        <v>2.9</v>
      </c>
      <c r="R4089">
        <v>2017</v>
      </c>
      <c r="S4089">
        <v>5</v>
      </c>
      <c r="T4089">
        <v>6</v>
      </c>
      <c r="U4089" s="1">
        <v>42861</v>
      </c>
      <c r="V4089" s="5">
        <f>Main[[#This Row],[Average_Cost_for_two]] * VLOOKUP(Main[[#This Row],[Currency]],'Currency'!A:B,2,FALSE)</f>
        <v>4.2</v>
      </c>
      <c r="W4089" s="5" t="str">
        <f>IF(Main[[#This Row],[Avg_Cost_USD]]&lt;10,"Low",
IF(Main[[#This Row],[Avg_Cost_USD]]&lt;=30,"Medium","High"))</f>
        <v>Low</v>
      </c>
    </row>
    <row r="4090" spans="1:23" x14ac:dyDescent="0.3">
      <c r="A4090">
        <v>18436439</v>
      </c>
      <c r="B4090" t="s">
        <v>4595</v>
      </c>
      <c r="C4090">
        <v>1</v>
      </c>
      <c r="D4090" t="s">
        <v>54</v>
      </c>
      <c r="E4090" t="s">
        <v>124</v>
      </c>
      <c r="F4090">
        <v>77.207915400000005</v>
      </c>
      <c r="G4090">
        <v>28.5532206</v>
      </c>
      <c r="H4090" t="s">
        <v>3672</v>
      </c>
      <c r="I4090" t="s">
        <v>19</v>
      </c>
      <c r="J4090" t="s">
        <v>57</v>
      </c>
      <c r="K4090" t="s">
        <v>57</v>
      </c>
      <c r="L4090" t="s">
        <v>57</v>
      </c>
      <c r="M4090" t="s">
        <v>57</v>
      </c>
      <c r="N4090">
        <v>1</v>
      </c>
      <c r="O4090">
        <v>55</v>
      </c>
      <c r="P4090">
        <v>350</v>
      </c>
      <c r="Q4090">
        <v>4</v>
      </c>
      <c r="R4090">
        <v>2010</v>
      </c>
      <c r="S4090">
        <v>5</v>
      </c>
      <c r="T4090">
        <v>21</v>
      </c>
      <c r="U4090" s="1">
        <v>40319</v>
      </c>
      <c r="V4090" s="5">
        <f>Main[[#This Row],[Average_Cost_for_two]] * VLOOKUP(Main[[#This Row],[Currency]],'Currency'!A:B,2,FALSE)</f>
        <v>4.2</v>
      </c>
      <c r="W4090" s="5" t="str">
        <f>IF(Main[[#This Row],[Avg_Cost_USD]]&lt;10,"Low",
IF(Main[[#This Row],[Avg_Cost_USD]]&lt;=30,"Medium","High"))</f>
        <v>Low</v>
      </c>
    </row>
    <row r="4091" spans="1:23" x14ac:dyDescent="0.3">
      <c r="A4091">
        <v>18082196</v>
      </c>
      <c r="B4091" t="s">
        <v>614</v>
      </c>
      <c r="C4091">
        <v>1</v>
      </c>
      <c r="D4091" t="s">
        <v>54</v>
      </c>
      <c r="E4091" t="s">
        <v>979</v>
      </c>
      <c r="F4091">
        <v>77.194794999999999</v>
      </c>
      <c r="G4091">
        <v>28.5546133</v>
      </c>
      <c r="H4091" t="s">
        <v>335</v>
      </c>
      <c r="I4091" t="s">
        <v>19</v>
      </c>
      <c r="J4091" t="s">
        <v>57</v>
      </c>
      <c r="K4091" t="s">
        <v>61</v>
      </c>
      <c r="L4091" t="s">
        <v>57</v>
      </c>
      <c r="M4091" t="s">
        <v>57</v>
      </c>
      <c r="N4091">
        <v>1</v>
      </c>
      <c r="O4091">
        <v>491</v>
      </c>
      <c r="P4091">
        <v>350</v>
      </c>
      <c r="Q4091">
        <v>3.4</v>
      </c>
      <c r="R4091">
        <v>2013</v>
      </c>
      <c r="S4091">
        <v>5</v>
      </c>
      <c r="T4091">
        <v>1</v>
      </c>
      <c r="U4091" s="1">
        <v>41395</v>
      </c>
      <c r="V4091" s="5">
        <f>Main[[#This Row],[Average_Cost_for_two]] * VLOOKUP(Main[[#This Row],[Currency]],'Currency'!A:B,2,FALSE)</f>
        <v>4.2</v>
      </c>
      <c r="W4091" s="5" t="str">
        <f>IF(Main[[#This Row],[Avg_Cost_USD]]&lt;10,"Low",
IF(Main[[#This Row],[Avg_Cost_USD]]&lt;=30,"Medium","High"))</f>
        <v>Low</v>
      </c>
    </row>
    <row r="4092" spans="1:23" x14ac:dyDescent="0.3">
      <c r="A4092">
        <v>306891</v>
      </c>
      <c r="B4092" t="s">
        <v>632</v>
      </c>
      <c r="C4092">
        <v>1</v>
      </c>
      <c r="D4092" t="s">
        <v>54</v>
      </c>
      <c r="E4092" t="s">
        <v>1674</v>
      </c>
      <c r="F4092">
        <v>77.098049700000004</v>
      </c>
      <c r="G4092">
        <v>28.631647600000001</v>
      </c>
      <c r="H4092" t="s">
        <v>633</v>
      </c>
      <c r="I4092" t="s">
        <v>19</v>
      </c>
      <c r="J4092" t="s">
        <v>57</v>
      </c>
      <c r="K4092" t="s">
        <v>57</v>
      </c>
      <c r="L4092" t="s">
        <v>57</v>
      </c>
      <c r="M4092" t="s">
        <v>57</v>
      </c>
      <c r="N4092">
        <v>1</v>
      </c>
      <c r="O4092">
        <v>60</v>
      </c>
      <c r="P4092">
        <v>350</v>
      </c>
      <c r="Q4092">
        <v>3.3</v>
      </c>
      <c r="R4092">
        <v>2013</v>
      </c>
      <c r="S4092">
        <v>5</v>
      </c>
      <c r="T4092">
        <v>1</v>
      </c>
      <c r="U4092" s="1">
        <v>41395</v>
      </c>
      <c r="V4092" s="5">
        <f>Main[[#This Row],[Average_Cost_for_two]] * VLOOKUP(Main[[#This Row],[Currency]],'Currency'!A:B,2,FALSE)</f>
        <v>4.2</v>
      </c>
      <c r="W4092" s="5" t="str">
        <f>IF(Main[[#This Row],[Avg_Cost_USD]]&lt;10,"Low",
IF(Main[[#This Row],[Avg_Cost_USD]]&lt;=30,"Medium","High"))</f>
        <v>Low</v>
      </c>
    </row>
    <row r="4093" spans="1:23" x14ac:dyDescent="0.3">
      <c r="A4093">
        <v>18366025</v>
      </c>
      <c r="B4093" t="s">
        <v>4585</v>
      </c>
      <c r="C4093">
        <v>1</v>
      </c>
      <c r="D4093" t="s">
        <v>54</v>
      </c>
      <c r="E4093" t="s">
        <v>1674</v>
      </c>
      <c r="F4093">
        <v>77.099682799999997</v>
      </c>
      <c r="G4093">
        <v>28.635750300000002</v>
      </c>
      <c r="H4093" t="s">
        <v>505</v>
      </c>
      <c r="I4093" t="s">
        <v>19</v>
      </c>
      <c r="J4093" t="s">
        <v>57</v>
      </c>
      <c r="K4093" t="s">
        <v>57</v>
      </c>
      <c r="L4093" t="s">
        <v>57</v>
      </c>
      <c r="M4093" t="s">
        <v>57</v>
      </c>
      <c r="N4093">
        <v>1</v>
      </c>
      <c r="O4093">
        <v>1</v>
      </c>
      <c r="P4093">
        <v>350</v>
      </c>
      <c r="Q4093">
        <v>1</v>
      </c>
      <c r="R4093">
        <v>2010</v>
      </c>
      <c r="S4093">
        <v>5</v>
      </c>
      <c r="T4093">
        <v>7</v>
      </c>
      <c r="U4093" s="1">
        <v>40305</v>
      </c>
      <c r="V4093" s="5">
        <f>Main[[#This Row],[Average_Cost_for_two]] * VLOOKUP(Main[[#This Row],[Currency]],'Currency'!A:B,2,FALSE)</f>
        <v>4.2</v>
      </c>
      <c r="W4093" s="5" t="str">
        <f>IF(Main[[#This Row],[Avg_Cost_USD]]&lt;10,"Low",
IF(Main[[#This Row],[Avg_Cost_USD]]&lt;=30,"Medium","High"))</f>
        <v>Low</v>
      </c>
    </row>
    <row r="4094" spans="1:23" x14ac:dyDescent="0.3">
      <c r="A4094">
        <v>7424</v>
      </c>
      <c r="B4094" t="s">
        <v>4596</v>
      </c>
      <c r="C4094">
        <v>1</v>
      </c>
      <c r="D4094" t="s">
        <v>54</v>
      </c>
      <c r="E4094" t="s">
        <v>173</v>
      </c>
      <c r="F4094">
        <v>77.191913400000004</v>
      </c>
      <c r="G4094">
        <v>28.647312299999999</v>
      </c>
      <c r="H4094" t="s">
        <v>4597</v>
      </c>
      <c r="I4094" t="s">
        <v>19</v>
      </c>
      <c r="J4094" t="s">
        <v>57</v>
      </c>
      <c r="K4094" t="s">
        <v>57</v>
      </c>
      <c r="L4094" t="s">
        <v>57</v>
      </c>
      <c r="M4094" t="s">
        <v>57</v>
      </c>
      <c r="N4094">
        <v>1</v>
      </c>
      <c r="O4094">
        <v>70</v>
      </c>
      <c r="P4094">
        <v>350</v>
      </c>
      <c r="Q4094">
        <v>3.3</v>
      </c>
      <c r="R4094">
        <v>2010</v>
      </c>
      <c r="S4094">
        <v>5</v>
      </c>
      <c r="T4094">
        <v>23</v>
      </c>
      <c r="U4094" s="1">
        <v>40321</v>
      </c>
      <c r="V4094" s="5">
        <f>Main[[#This Row],[Average_Cost_for_two]] * VLOOKUP(Main[[#This Row],[Currency]],'Currency'!A:B,2,FALSE)</f>
        <v>4.2</v>
      </c>
      <c r="W4094" s="5" t="str">
        <f>IF(Main[[#This Row],[Avg_Cost_USD]]&lt;10,"Low",
IF(Main[[#This Row],[Avg_Cost_USD]]&lt;=30,"Medium","High"))</f>
        <v>Low</v>
      </c>
    </row>
    <row r="4095" spans="1:23" x14ac:dyDescent="0.3">
      <c r="A4095">
        <v>18312652</v>
      </c>
      <c r="B4095" t="s">
        <v>4598</v>
      </c>
      <c r="C4095">
        <v>1</v>
      </c>
      <c r="D4095" t="s">
        <v>54</v>
      </c>
      <c r="E4095" t="s">
        <v>93</v>
      </c>
      <c r="F4095">
        <v>77.135444100000001</v>
      </c>
      <c r="G4095">
        <v>28.6233571</v>
      </c>
      <c r="H4095" t="s">
        <v>547</v>
      </c>
      <c r="I4095" t="s">
        <v>19</v>
      </c>
      <c r="J4095" t="s">
        <v>57</v>
      </c>
      <c r="K4095" t="s">
        <v>57</v>
      </c>
      <c r="L4095" t="s">
        <v>57</v>
      </c>
      <c r="M4095" t="s">
        <v>57</v>
      </c>
      <c r="N4095">
        <v>1</v>
      </c>
      <c r="O4095">
        <v>13</v>
      </c>
      <c r="P4095">
        <v>350</v>
      </c>
      <c r="Q4095">
        <v>3.1</v>
      </c>
      <c r="R4095">
        <v>2011</v>
      </c>
      <c r="S4095">
        <v>5</v>
      </c>
      <c r="T4095">
        <v>1</v>
      </c>
      <c r="U4095" s="1">
        <v>40664</v>
      </c>
      <c r="V4095" s="5">
        <f>Main[[#This Row],[Average_Cost_for_two]] * VLOOKUP(Main[[#This Row],[Currency]],'Currency'!A:B,2,FALSE)</f>
        <v>4.2</v>
      </c>
      <c r="W4095" s="5" t="str">
        <f>IF(Main[[#This Row],[Avg_Cost_USD]]&lt;10,"Low",
IF(Main[[#This Row],[Avg_Cost_USD]]&lt;=30,"Medium","High"))</f>
        <v>Low</v>
      </c>
    </row>
    <row r="4096" spans="1:23" x14ac:dyDescent="0.3">
      <c r="A4096">
        <v>18241874</v>
      </c>
      <c r="B4096" t="s">
        <v>4599</v>
      </c>
      <c r="C4096">
        <v>1</v>
      </c>
      <c r="D4096" t="s">
        <v>54</v>
      </c>
      <c r="E4096" t="s">
        <v>93</v>
      </c>
      <c r="F4096">
        <v>77.155645199999995</v>
      </c>
      <c r="G4096">
        <v>28.623874699999998</v>
      </c>
      <c r="H4096" t="s">
        <v>4600</v>
      </c>
      <c r="I4096" t="s">
        <v>19</v>
      </c>
      <c r="J4096" t="s">
        <v>57</v>
      </c>
      <c r="K4096" t="s">
        <v>57</v>
      </c>
      <c r="L4096" t="s">
        <v>57</v>
      </c>
      <c r="M4096" t="s">
        <v>57</v>
      </c>
      <c r="N4096">
        <v>1</v>
      </c>
      <c r="O4096">
        <v>14</v>
      </c>
      <c r="P4096">
        <v>350</v>
      </c>
      <c r="Q4096">
        <v>3.2</v>
      </c>
      <c r="R4096">
        <v>2015</v>
      </c>
      <c r="S4096">
        <v>5</v>
      </c>
      <c r="T4096">
        <v>10</v>
      </c>
      <c r="U4096" s="1">
        <v>42134</v>
      </c>
      <c r="V4096" s="5">
        <f>Main[[#This Row],[Average_Cost_for_two]] * VLOOKUP(Main[[#This Row],[Currency]],'Currency'!A:B,2,FALSE)</f>
        <v>4.2</v>
      </c>
      <c r="W4096" s="5" t="str">
        <f>IF(Main[[#This Row],[Avg_Cost_USD]]&lt;10,"Low",
IF(Main[[#This Row],[Avg_Cost_USD]]&lt;=30,"Medium","High"))</f>
        <v>Low</v>
      </c>
    </row>
    <row r="4097" spans="1:23" x14ac:dyDescent="0.3">
      <c r="A4097">
        <v>306526</v>
      </c>
      <c r="B4097" t="s">
        <v>4601</v>
      </c>
      <c r="C4097">
        <v>1</v>
      </c>
      <c r="D4097" t="s">
        <v>54</v>
      </c>
      <c r="E4097" t="s">
        <v>71</v>
      </c>
      <c r="F4097">
        <v>77.268778999999995</v>
      </c>
      <c r="G4097">
        <v>28.565383000000001</v>
      </c>
      <c r="H4097" t="s">
        <v>339</v>
      </c>
      <c r="I4097" t="s">
        <v>19</v>
      </c>
      <c r="J4097" t="s">
        <v>57</v>
      </c>
      <c r="K4097" t="s">
        <v>57</v>
      </c>
      <c r="L4097" t="s">
        <v>57</v>
      </c>
      <c r="M4097" t="s">
        <v>57</v>
      </c>
      <c r="N4097">
        <v>1</v>
      </c>
      <c r="O4097">
        <v>52</v>
      </c>
      <c r="P4097">
        <v>350</v>
      </c>
      <c r="Q4097">
        <v>3.6</v>
      </c>
      <c r="R4097">
        <v>2016</v>
      </c>
      <c r="S4097">
        <v>5</v>
      </c>
      <c r="T4097">
        <v>26</v>
      </c>
      <c r="U4097" s="1">
        <v>42516</v>
      </c>
      <c r="V4097" s="5">
        <f>Main[[#This Row],[Average_Cost_for_two]] * VLOOKUP(Main[[#This Row],[Currency]],'Currency'!A:B,2,FALSE)</f>
        <v>4.2</v>
      </c>
      <c r="W4097" s="5" t="str">
        <f>IF(Main[[#This Row],[Avg_Cost_USD]]&lt;10,"Low",
IF(Main[[#This Row],[Avg_Cost_USD]]&lt;=30,"Medium","High"))</f>
        <v>Low</v>
      </c>
    </row>
    <row r="4098" spans="1:23" x14ac:dyDescent="0.3">
      <c r="A4098">
        <v>18476960</v>
      </c>
      <c r="B4098" t="s">
        <v>4602</v>
      </c>
      <c r="C4098">
        <v>1</v>
      </c>
      <c r="D4098" t="s">
        <v>54</v>
      </c>
      <c r="E4098" t="s">
        <v>101</v>
      </c>
      <c r="F4098">
        <v>0</v>
      </c>
      <c r="G4098">
        <v>0</v>
      </c>
      <c r="H4098" t="s">
        <v>2996</v>
      </c>
      <c r="I4098" t="s">
        <v>19</v>
      </c>
      <c r="J4098" t="s">
        <v>57</v>
      </c>
      <c r="K4098" t="s">
        <v>57</v>
      </c>
      <c r="L4098" t="s">
        <v>57</v>
      </c>
      <c r="M4098" t="s">
        <v>57</v>
      </c>
      <c r="N4098">
        <v>1</v>
      </c>
      <c r="O4098">
        <v>40</v>
      </c>
      <c r="P4098">
        <v>350</v>
      </c>
      <c r="Q4098">
        <v>3.6</v>
      </c>
      <c r="R4098">
        <v>2010</v>
      </c>
      <c r="S4098">
        <v>5</v>
      </c>
      <c r="T4098">
        <v>1</v>
      </c>
      <c r="U4098" s="1">
        <v>40299</v>
      </c>
      <c r="V4098" s="5">
        <f>Main[[#This Row],[Average_Cost_for_two]] * VLOOKUP(Main[[#This Row],[Currency]],'Currency'!A:B,2,FALSE)</f>
        <v>4.2</v>
      </c>
      <c r="W4098" s="5" t="str">
        <f>IF(Main[[#This Row],[Avg_Cost_USD]]&lt;10,"Low",
IF(Main[[#This Row],[Avg_Cost_USD]]&lt;=30,"Medium","High"))</f>
        <v>Low</v>
      </c>
    </row>
    <row r="4099" spans="1:23" x14ac:dyDescent="0.3">
      <c r="A4099">
        <v>300925</v>
      </c>
      <c r="B4099" t="s">
        <v>4603</v>
      </c>
      <c r="C4099">
        <v>1</v>
      </c>
      <c r="D4099" t="s">
        <v>54</v>
      </c>
      <c r="E4099" t="s">
        <v>457</v>
      </c>
      <c r="F4099">
        <v>77.133348499999997</v>
      </c>
      <c r="G4099">
        <v>28.710608400000002</v>
      </c>
      <c r="H4099" t="s">
        <v>335</v>
      </c>
      <c r="I4099" t="s">
        <v>19</v>
      </c>
      <c r="J4099" t="s">
        <v>57</v>
      </c>
      <c r="K4099" t="s">
        <v>57</v>
      </c>
      <c r="L4099" t="s">
        <v>57</v>
      </c>
      <c r="M4099" t="s">
        <v>57</v>
      </c>
      <c r="N4099">
        <v>1</v>
      </c>
      <c r="O4099">
        <v>12</v>
      </c>
      <c r="P4099">
        <v>350</v>
      </c>
      <c r="Q4099">
        <v>2.8</v>
      </c>
      <c r="R4099">
        <v>2017</v>
      </c>
      <c r="S4099">
        <v>5</v>
      </c>
      <c r="T4099">
        <v>4</v>
      </c>
      <c r="U4099" s="1">
        <v>42859</v>
      </c>
      <c r="V4099" s="5">
        <f>Main[[#This Row],[Average_Cost_for_two]] * VLOOKUP(Main[[#This Row],[Currency]],'Currency'!A:B,2,FALSE)</f>
        <v>4.2</v>
      </c>
      <c r="W4099" s="5" t="str">
        <f>IF(Main[[#This Row],[Avg_Cost_USD]]&lt;10,"Low",
IF(Main[[#This Row],[Avg_Cost_USD]]&lt;=30,"Medium","High"))</f>
        <v>Low</v>
      </c>
    </row>
    <row r="4100" spans="1:23" x14ac:dyDescent="0.3">
      <c r="A4100">
        <v>303051</v>
      </c>
      <c r="B4100" t="s">
        <v>4604</v>
      </c>
      <c r="C4100">
        <v>1</v>
      </c>
      <c r="D4100" t="s">
        <v>54</v>
      </c>
      <c r="E4100" t="s">
        <v>991</v>
      </c>
      <c r="F4100">
        <v>77.134093120000003</v>
      </c>
      <c r="G4100">
        <v>28.670472539999999</v>
      </c>
      <c r="H4100" t="s">
        <v>335</v>
      </c>
      <c r="I4100" t="s">
        <v>19</v>
      </c>
      <c r="J4100" t="s">
        <v>57</v>
      </c>
      <c r="K4100" t="s">
        <v>57</v>
      </c>
      <c r="L4100" t="s">
        <v>57</v>
      </c>
      <c r="M4100" t="s">
        <v>57</v>
      </c>
      <c r="N4100">
        <v>1</v>
      </c>
      <c r="O4100">
        <v>17</v>
      </c>
      <c r="P4100">
        <v>350</v>
      </c>
      <c r="Q4100">
        <v>3.2</v>
      </c>
      <c r="R4100">
        <v>2012</v>
      </c>
      <c r="S4100">
        <v>5</v>
      </c>
      <c r="T4100">
        <v>8</v>
      </c>
      <c r="U4100" s="1">
        <v>41037</v>
      </c>
      <c r="V4100" s="5">
        <f>Main[[#This Row],[Average_Cost_for_two]] * VLOOKUP(Main[[#This Row],[Currency]],'Currency'!A:B,2,FALSE)</f>
        <v>4.2</v>
      </c>
      <c r="W4100" s="5" t="str">
        <f>IF(Main[[#This Row],[Avg_Cost_USD]]&lt;10,"Low",
IF(Main[[#This Row],[Avg_Cost_USD]]&lt;=30,"Medium","High"))</f>
        <v>Low</v>
      </c>
    </row>
    <row r="4101" spans="1:23" x14ac:dyDescent="0.3">
      <c r="A4101">
        <v>309445</v>
      </c>
      <c r="B4101" t="s">
        <v>632</v>
      </c>
      <c r="C4101">
        <v>1</v>
      </c>
      <c r="D4101" t="s">
        <v>54</v>
      </c>
      <c r="E4101" t="s">
        <v>996</v>
      </c>
      <c r="F4101">
        <v>77.177620200000007</v>
      </c>
      <c r="G4101">
        <v>28.643648599999999</v>
      </c>
      <c r="H4101" t="s">
        <v>633</v>
      </c>
      <c r="I4101" t="s">
        <v>19</v>
      </c>
      <c r="J4101" t="s">
        <v>57</v>
      </c>
      <c r="K4101" t="s">
        <v>57</v>
      </c>
      <c r="L4101" t="s">
        <v>57</v>
      </c>
      <c r="M4101" t="s">
        <v>57</v>
      </c>
      <c r="N4101">
        <v>1</v>
      </c>
      <c r="O4101">
        <v>17</v>
      </c>
      <c r="P4101">
        <v>350</v>
      </c>
      <c r="Q4101">
        <v>3.2</v>
      </c>
      <c r="R4101">
        <v>2011</v>
      </c>
      <c r="S4101">
        <v>5</v>
      </c>
      <c r="T4101">
        <v>5</v>
      </c>
      <c r="U4101" s="1">
        <v>40668</v>
      </c>
      <c r="V4101" s="5">
        <f>Main[[#This Row],[Average_Cost_for_two]] * VLOOKUP(Main[[#This Row],[Currency]],'Currency'!A:B,2,FALSE)</f>
        <v>4.2</v>
      </c>
      <c r="W4101" s="5" t="str">
        <f>IF(Main[[#This Row],[Avg_Cost_USD]]&lt;10,"Low",
IF(Main[[#This Row],[Avg_Cost_USD]]&lt;=30,"Medium","High"))</f>
        <v>Low</v>
      </c>
    </row>
    <row r="4102" spans="1:23" x14ac:dyDescent="0.3">
      <c r="A4102">
        <v>310459</v>
      </c>
      <c r="B4102" t="s">
        <v>4605</v>
      </c>
      <c r="C4102">
        <v>1</v>
      </c>
      <c r="D4102" t="s">
        <v>54</v>
      </c>
      <c r="E4102" t="s">
        <v>1718</v>
      </c>
      <c r="F4102">
        <v>77.119167700000006</v>
      </c>
      <c r="G4102">
        <v>28.702219899999999</v>
      </c>
      <c r="H4102" t="s">
        <v>315</v>
      </c>
      <c r="I4102" t="s">
        <v>19</v>
      </c>
      <c r="J4102" t="s">
        <v>57</v>
      </c>
      <c r="K4102" t="s">
        <v>61</v>
      </c>
      <c r="L4102" t="s">
        <v>57</v>
      </c>
      <c r="M4102" t="s">
        <v>57</v>
      </c>
      <c r="N4102">
        <v>1</v>
      </c>
      <c r="O4102">
        <v>55</v>
      </c>
      <c r="P4102">
        <v>350</v>
      </c>
      <c r="Q4102">
        <v>3.5</v>
      </c>
      <c r="R4102">
        <v>2015</v>
      </c>
      <c r="S4102">
        <v>5</v>
      </c>
      <c r="T4102">
        <v>9</v>
      </c>
      <c r="U4102" s="1">
        <v>42133</v>
      </c>
      <c r="V4102" s="5">
        <f>Main[[#This Row],[Average_Cost_for_two]] * VLOOKUP(Main[[#This Row],[Currency]],'Currency'!A:B,2,FALSE)</f>
        <v>4.2</v>
      </c>
      <c r="W4102" s="5" t="str">
        <f>IF(Main[[#This Row],[Avg_Cost_USD]]&lt;10,"Low",
IF(Main[[#This Row],[Avg_Cost_USD]]&lt;=30,"Medium","High"))</f>
        <v>Low</v>
      </c>
    </row>
    <row r="4103" spans="1:23" x14ac:dyDescent="0.3">
      <c r="A4103">
        <v>309806</v>
      </c>
      <c r="B4103" t="s">
        <v>4606</v>
      </c>
      <c r="C4103">
        <v>1</v>
      </c>
      <c r="D4103" t="s">
        <v>54</v>
      </c>
      <c r="E4103" t="s">
        <v>1093</v>
      </c>
      <c r="F4103">
        <v>77.197388889999999</v>
      </c>
      <c r="G4103">
        <v>28.561083329999999</v>
      </c>
      <c r="H4103" t="s">
        <v>369</v>
      </c>
      <c r="I4103" t="s">
        <v>19</v>
      </c>
      <c r="J4103" t="s">
        <v>57</v>
      </c>
      <c r="K4103" t="s">
        <v>57</v>
      </c>
      <c r="L4103" t="s">
        <v>57</v>
      </c>
      <c r="M4103" t="s">
        <v>57</v>
      </c>
      <c r="N4103">
        <v>1</v>
      </c>
      <c r="O4103">
        <v>25</v>
      </c>
      <c r="P4103">
        <v>350</v>
      </c>
      <c r="Q4103">
        <v>3.4</v>
      </c>
      <c r="R4103">
        <v>2016</v>
      </c>
      <c r="S4103">
        <v>5</v>
      </c>
      <c r="T4103">
        <v>20</v>
      </c>
      <c r="U4103" s="1">
        <v>42510</v>
      </c>
      <c r="V4103" s="5">
        <f>Main[[#This Row],[Average_Cost_for_two]] * VLOOKUP(Main[[#This Row],[Currency]],'Currency'!A:B,2,FALSE)</f>
        <v>4.2</v>
      </c>
      <c r="W4103" s="5" t="str">
        <f>IF(Main[[#This Row],[Avg_Cost_USD]]&lt;10,"Low",
IF(Main[[#This Row],[Avg_Cost_USD]]&lt;=30,"Medium","High"))</f>
        <v>Low</v>
      </c>
    </row>
    <row r="4104" spans="1:23" x14ac:dyDescent="0.3">
      <c r="A4104">
        <v>308536</v>
      </c>
      <c r="B4104" t="s">
        <v>4607</v>
      </c>
      <c r="C4104">
        <v>1</v>
      </c>
      <c r="D4104" t="s">
        <v>54</v>
      </c>
      <c r="E4104" t="s">
        <v>147</v>
      </c>
      <c r="F4104">
        <v>77.290973899999997</v>
      </c>
      <c r="G4104">
        <v>28.5352265</v>
      </c>
      <c r="H4104" t="s">
        <v>289</v>
      </c>
      <c r="I4104" t="s">
        <v>19</v>
      </c>
      <c r="J4104" t="s">
        <v>57</v>
      </c>
      <c r="K4104" t="s">
        <v>57</v>
      </c>
      <c r="L4104" t="s">
        <v>57</v>
      </c>
      <c r="M4104" t="s">
        <v>57</v>
      </c>
      <c r="N4104">
        <v>1</v>
      </c>
      <c r="O4104">
        <v>7</v>
      </c>
      <c r="P4104">
        <v>350</v>
      </c>
      <c r="Q4104">
        <v>2.8</v>
      </c>
      <c r="R4104">
        <v>2010</v>
      </c>
      <c r="S4104">
        <v>5</v>
      </c>
      <c r="T4104">
        <v>12</v>
      </c>
      <c r="U4104" s="1">
        <v>40310</v>
      </c>
      <c r="V4104" s="5">
        <f>Main[[#This Row],[Average_Cost_for_two]] * VLOOKUP(Main[[#This Row],[Currency]],'Currency'!A:B,2,FALSE)</f>
        <v>4.2</v>
      </c>
      <c r="W4104" s="5" t="str">
        <f>IF(Main[[#This Row],[Avg_Cost_USD]]&lt;10,"Low",
IF(Main[[#This Row],[Avg_Cost_USD]]&lt;=30,"Medium","High"))</f>
        <v>Low</v>
      </c>
    </row>
    <row r="4105" spans="1:23" x14ac:dyDescent="0.3">
      <c r="A4105">
        <v>18175323</v>
      </c>
      <c r="B4105" t="s">
        <v>614</v>
      </c>
      <c r="C4105">
        <v>1</v>
      </c>
      <c r="D4105" t="s">
        <v>54</v>
      </c>
      <c r="E4105" t="s">
        <v>1539</v>
      </c>
      <c r="F4105">
        <v>77.169114100000002</v>
      </c>
      <c r="G4105">
        <v>28.5887241</v>
      </c>
      <c r="H4105" t="s">
        <v>410</v>
      </c>
      <c r="I4105" t="s">
        <v>19</v>
      </c>
      <c r="J4105" t="s">
        <v>57</v>
      </c>
      <c r="K4105" t="s">
        <v>57</v>
      </c>
      <c r="L4105" t="s">
        <v>57</v>
      </c>
      <c r="M4105" t="s">
        <v>57</v>
      </c>
      <c r="N4105">
        <v>1</v>
      </c>
      <c r="O4105">
        <v>154</v>
      </c>
      <c r="P4105">
        <v>350</v>
      </c>
      <c r="Q4105">
        <v>3.4</v>
      </c>
      <c r="R4105">
        <v>2015</v>
      </c>
      <c r="S4105">
        <v>5</v>
      </c>
      <c r="T4105">
        <v>15</v>
      </c>
      <c r="U4105" s="1">
        <v>42139</v>
      </c>
      <c r="V4105" s="5">
        <f>Main[[#This Row],[Average_Cost_for_two]] * VLOOKUP(Main[[#This Row],[Currency]],'Currency'!A:B,2,FALSE)</f>
        <v>4.2</v>
      </c>
      <c r="W4105" s="5" t="str">
        <f>IF(Main[[#This Row],[Avg_Cost_USD]]&lt;10,"Low",
IF(Main[[#This Row],[Avg_Cost_USD]]&lt;=30,"Medium","High"))</f>
        <v>Low</v>
      </c>
    </row>
    <row r="4106" spans="1:23" x14ac:dyDescent="0.3">
      <c r="A4106">
        <v>2055</v>
      </c>
      <c r="B4106" t="s">
        <v>4608</v>
      </c>
      <c r="C4106">
        <v>1</v>
      </c>
      <c r="D4106" t="s">
        <v>54</v>
      </c>
      <c r="E4106" t="s">
        <v>164</v>
      </c>
      <c r="F4106">
        <v>77.160154899999995</v>
      </c>
      <c r="G4106">
        <v>28.710818</v>
      </c>
      <c r="H4106" t="s">
        <v>298</v>
      </c>
      <c r="I4106" t="s">
        <v>19</v>
      </c>
      <c r="J4106" t="s">
        <v>57</v>
      </c>
      <c r="K4106" t="s">
        <v>57</v>
      </c>
      <c r="L4106" t="s">
        <v>57</v>
      </c>
      <c r="M4106" t="s">
        <v>57</v>
      </c>
      <c r="N4106">
        <v>1</v>
      </c>
      <c r="O4106">
        <v>14</v>
      </c>
      <c r="P4106">
        <v>350</v>
      </c>
      <c r="Q4106">
        <v>3.1</v>
      </c>
      <c r="R4106">
        <v>2010</v>
      </c>
      <c r="S4106">
        <v>5</v>
      </c>
      <c r="T4106">
        <v>7</v>
      </c>
      <c r="U4106" s="1">
        <v>40305</v>
      </c>
      <c r="V4106" s="5">
        <f>Main[[#This Row],[Average_Cost_for_two]] * VLOOKUP(Main[[#This Row],[Currency]],'Currency'!A:B,2,FALSE)</f>
        <v>4.2</v>
      </c>
      <c r="W4106" s="5" t="str">
        <f>IF(Main[[#This Row],[Avg_Cost_USD]]&lt;10,"Low",
IF(Main[[#This Row],[Avg_Cost_USD]]&lt;=30,"Medium","High"))</f>
        <v>Low</v>
      </c>
    </row>
    <row r="4107" spans="1:23" x14ac:dyDescent="0.3">
      <c r="A4107">
        <v>18447292</v>
      </c>
      <c r="B4107" t="s">
        <v>4609</v>
      </c>
      <c r="C4107">
        <v>1</v>
      </c>
      <c r="D4107" t="s">
        <v>54</v>
      </c>
      <c r="E4107" t="s">
        <v>149</v>
      </c>
      <c r="F4107">
        <v>77.102355299999999</v>
      </c>
      <c r="G4107">
        <v>28.637288399999999</v>
      </c>
      <c r="H4107" t="s">
        <v>3184</v>
      </c>
      <c r="I4107" t="s">
        <v>19</v>
      </c>
      <c r="J4107" t="s">
        <v>57</v>
      </c>
      <c r="K4107" t="s">
        <v>57</v>
      </c>
      <c r="L4107" t="s">
        <v>57</v>
      </c>
      <c r="M4107" t="s">
        <v>57</v>
      </c>
      <c r="N4107">
        <v>1</v>
      </c>
      <c r="O4107">
        <v>1</v>
      </c>
      <c r="P4107">
        <v>350</v>
      </c>
      <c r="Q4107">
        <v>1</v>
      </c>
      <c r="R4107">
        <v>2011</v>
      </c>
      <c r="S4107">
        <v>5</v>
      </c>
      <c r="T4107">
        <v>2</v>
      </c>
      <c r="U4107" s="1">
        <v>40665</v>
      </c>
      <c r="V4107" s="5">
        <f>Main[[#This Row],[Average_Cost_for_two]] * VLOOKUP(Main[[#This Row],[Currency]],'Currency'!A:B,2,FALSE)</f>
        <v>4.2</v>
      </c>
      <c r="W4107" s="5" t="str">
        <f>IF(Main[[#This Row],[Avg_Cost_USD]]&lt;10,"Low",
IF(Main[[#This Row],[Avg_Cost_USD]]&lt;=30,"Medium","High"))</f>
        <v>Low</v>
      </c>
    </row>
    <row r="4108" spans="1:23" x14ac:dyDescent="0.3">
      <c r="A4108">
        <v>3467</v>
      </c>
      <c r="B4108" t="s">
        <v>632</v>
      </c>
      <c r="C4108">
        <v>1</v>
      </c>
      <c r="D4108" t="s">
        <v>54</v>
      </c>
      <c r="E4108" t="s">
        <v>681</v>
      </c>
      <c r="F4108">
        <v>77.207191899999998</v>
      </c>
      <c r="G4108">
        <v>28.5579587</v>
      </c>
      <c r="H4108" t="s">
        <v>633</v>
      </c>
      <c r="I4108" t="s">
        <v>19</v>
      </c>
      <c r="J4108" t="s">
        <v>57</v>
      </c>
      <c r="K4108" t="s">
        <v>57</v>
      </c>
      <c r="L4108" t="s">
        <v>57</v>
      </c>
      <c r="M4108" t="s">
        <v>57</v>
      </c>
      <c r="N4108">
        <v>1</v>
      </c>
      <c r="O4108">
        <v>30</v>
      </c>
      <c r="P4108">
        <v>350</v>
      </c>
      <c r="Q4108">
        <v>3.1</v>
      </c>
      <c r="R4108">
        <v>2015</v>
      </c>
      <c r="S4108">
        <v>5</v>
      </c>
      <c r="T4108">
        <v>18</v>
      </c>
      <c r="U4108" s="1">
        <v>42142</v>
      </c>
      <c r="V4108" s="5">
        <f>Main[[#This Row],[Average_Cost_for_two]] * VLOOKUP(Main[[#This Row],[Currency]],'Currency'!A:B,2,FALSE)</f>
        <v>4.2</v>
      </c>
      <c r="W4108" s="5" t="str">
        <f>IF(Main[[#This Row],[Avg_Cost_USD]]&lt;10,"Low",
IF(Main[[#This Row],[Avg_Cost_USD]]&lt;=30,"Medium","High"))</f>
        <v>Low</v>
      </c>
    </row>
    <row r="4109" spans="1:23" x14ac:dyDescent="0.3">
      <c r="A4109">
        <v>7621</v>
      </c>
      <c r="B4109" t="s">
        <v>632</v>
      </c>
      <c r="C4109">
        <v>1</v>
      </c>
      <c r="D4109" t="s">
        <v>54</v>
      </c>
      <c r="E4109" t="s">
        <v>79</v>
      </c>
      <c r="F4109">
        <v>77.238315</v>
      </c>
      <c r="G4109">
        <v>28.577370500000001</v>
      </c>
      <c r="H4109" t="s">
        <v>633</v>
      </c>
      <c r="I4109" t="s">
        <v>19</v>
      </c>
      <c r="J4109" t="s">
        <v>57</v>
      </c>
      <c r="K4109" t="s">
        <v>57</v>
      </c>
      <c r="L4109" t="s">
        <v>57</v>
      </c>
      <c r="M4109" t="s">
        <v>57</v>
      </c>
      <c r="N4109">
        <v>1</v>
      </c>
      <c r="O4109">
        <v>16</v>
      </c>
      <c r="P4109">
        <v>350</v>
      </c>
      <c r="Q4109">
        <v>2.7</v>
      </c>
      <c r="R4109">
        <v>2010</v>
      </c>
      <c r="S4109">
        <v>4</v>
      </c>
      <c r="T4109">
        <v>28</v>
      </c>
      <c r="U4109" s="1">
        <v>40296</v>
      </c>
      <c r="V4109" s="5">
        <f>Main[[#This Row],[Average_Cost_for_two]] * VLOOKUP(Main[[#This Row],[Currency]],'Currency'!A:B,2,FALSE)</f>
        <v>4.2</v>
      </c>
      <c r="W4109" s="5" t="str">
        <f>IF(Main[[#This Row],[Avg_Cost_USD]]&lt;10,"Low",
IF(Main[[#This Row],[Avg_Cost_USD]]&lt;=30,"Medium","High"))</f>
        <v>Low</v>
      </c>
    </row>
    <row r="4110" spans="1:23" x14ac:dyDescent="0.3">
      <c r="A4110">
        <v>9803</v>
      </c>
      <c r="B4110" t="s">
        <v>4610</v>
      </c>
      <c r="C4110">
        <v>1</v>
      </c>
      <c r="D4110" t="s">
        <v>54</v>
      </c>
      <c r="E4110" t="s">
        <v>171</v>
      </c>
      <c r="F4110">
        <v>77.303100400000005</v>
      </c>
      <c r="G4110">
        <v>28.636007800000002</v>
      </c>
      <c r="H4110" t="s">
        <v>289</v>
      </c>
      <c r="I4110" t="s">
        <v>19</v>
      </c>
      <c r="J4110" t="s">
        <v>57</v>
      </c>
      <c r="K4110" t="s">
        <v>61</v>
      </c>
      <c r="L4110" t="s">
        <v>57</v>
      </c>
      <c r="M4110" t="s">
        <v>57</v>
      </c>
      <c r="N4110">
        <v>1</v>
      </c>
      <c r="O4110">
        <v>101</v>
      </c>
      <c r="P4110">
        <v>350</v>
      </c>
      <c r="Q4110">
        <v>2.8</v>
      </c>
      <c r="R4110">
        <v>2018</v>
      </c>
      <c r="S4110">
        <v>4</v>
      </c>
      <c r="T4110">
        <v>25</v>
      </c>
      <c r="U4110" s="1">
        <v>43215</v>
      </c>
      <c r="V4110" s="5">
        <f>Main[[#This Row],[Average_Cost_for_two]] * VLOOKUP(Main[[#This Row],[Currency]],'Currency'!A:B,2,FALSE)</f>
        <v>4.2</v>
      </c>
      <c r="W4110" s="5" t="str">
        <f>IF(Main[[#This Row],[Avg_Cost_USD]]&lt;10,"Low",
IF(Main[[#This Row],[Avg_Cost_USD]]&lt;=30,"Medium","High"))</f>
        <v>Low</v>
      </c>
    </row>
    <row r="4111" spans="1:23" x14ac:dyDescent="0.3">
      <c r="A4111">
        <v>18429401</v>
      </c>
      <c r="B4111" t="s">
        <v>4611</v>
      </c>
      <c r="C4111">
        <v>1</v>
      </c>
      <c r="D4111" t="s">
        <v>54</v>
      </c>
      <c r="E4111" t="s">
        <v>1674</v>
      </c>
      <c r="F4111">
        <v>77.108829499999999</v>
      </c>
      <c r="G4111">
        <v>28.6628124</v>
      </c>
      <c r="H4111" t="s">
        <v>335</v>
      </c>
      <c r="I4111" t="s">
        <v>19</v>
      </c>
      <c r="J4111" t="s">
        <v>57</v>
      </c>
      <c r="K4111" t="s">
        <v>57</v>
      </c>
      <c r="L4111" t="s">
        <v>57</v>
      </c>
      <c r="M4111" t="s">
        <v>57</v>
      </c>
      <c r="N4111">
        <v>1</v>
      </c>
      <c r="O4111">
        <v>2</v>
      </c>
      <c r="P4111">
        <v>350</v>
      </c>
      <c r="Q4111">
        <v>1</v>
      </c>
      <c r="R4111">
        <v>2012</v>
      </c>
      <c r="S4111">
        <v>4</v>
      </c>
      <c r="T4111">
        <v>20</v>
      </c>
      <c r="U4111" s="1">
        <v>41019</v>
      </c>
      <c r="V4111" s="5">
        <f>Main[[#This Row],[Average_Cost_for_two]] * VLOOKUP(Main[[#This Row],[Currency]],'Currency'!A:B,2,FALSE)</f>
        <v>4.2</v>
      </c>
      <c r="W4111" s="5" t="str">
        <f>IF(Main[[#This Row],[Avg_Cost_USD]]&lt;10,"Low",
IF(Main[[#This Row],[Avg_Cost_USD]]&lt;=30,"Medium","High"))</f>
        <v>Low</v>
      </c>
    </row>
    <row r="4112" spans="1:23" x14ac:dyDescent="0.3">
      <c r="A4112">
        <v>303604</v>
      </c>
      <c r="B4112" t="s">
        <v>4612</v>
      </c>
      <c r="C4112">
        <v>1</v>
      </c>
      <c r="D4112" t="s">
        <v>54</v>
      </c>
      <c r="E4112" t="s">
        <v>220</v>
      </c>
      <c r="F4112">
        <v>77.167182530000005</v>
      </c>
      <c r="G4112">
        <v>28.548652929999999</v>
      </c>
      <c r="H4112" t="s">
        <v>439</v>
      </c>
      <c r="I4112" t="s">
        <v>19</v>
      </c>
      <c r="J4112" t="s">
        <v>57</v>
      </c>
      <c r="K4112" t="s">
        <v>57</v>
      </c>
      <c r="L4112" t="s">
        <v>57</v>
      </c>
      <c r="M4112" t="s">
        <v>57</v>
      </c>
      <c r="N4112">
        <v>1</v>
      </c>
      <c r="O4112">
        <v>27</v>
      </c>
      <c r="P4112">
        <v>350</v>
      </c>
      <c r="Q4112">
        <v>3</v>
      </c>
      <c r="R4112">
        <v>2016</v>
      </c>
      <c r="S4112">
        <v>4</v>
      </c>
      <c r="T4112">
        <v>3</v>
      </c>
      <c r="U4112" s="1">
        <v>42463</v>
      </c>
      <c r="V4112" s="5">
        <f>Main[[#This Row],[Average_Cost_for_two]] * VLOOKUP(Main[[#This Row],[Currency]],'Currency'!A:B,2,FALSE)</f>
        <v>4.2</v>
      </c>
      <c r="W4112" s="5" t="str">
        <f>IF(Main[[#This Row],[Avg_Cost_USD]]&lt;10,"Low",
IF(Main[[#This Row],[Avg_Cost_USD]]&lt;=30,"Medium","High"))</f>
        <v>Low</v>
      </c>
    </row>
    <row r="4113" spans="1:23" x14ac:dyDescent="0.3">
      <c r="A4113">
        <v>18128895</v>
      </c>
      <c r="B4113" t="s">
        <v>4613</v>
      </c>
      <c r="C4113">
        <v>1</v>
      </c>
      <c r="D4113" t="s">
        <v>54</v>
      </c>
      <c r="E4113" t="s">
        <v>126</v>
      </c>
      <c r="F4113">
        <v>0</v>
      </c>
      <c r="G4113">
        <v>0</v>
      </c>
      <c r="H4113" t="s">
        <v>4614</v>
      </c>
      <c r="I4113" t="s">
        <v>19</v>
      </c>
      <c r="J4113" t="s">
        <v>57</v>
      </c>
      <c r="K4113" t="s">
        <v>57</v>
      </c>
      <c r="L4113" t="s">
        <v>57</v>
      </c>
      <c r="M4113" t="s">
        <v>57</v>
      </c>
      <c r="N4113">
        <v>1</v>
      </c>
      <c r="O4113">
        <v>11</v>
      </c>
      <c r="P4113">
        <v>350</v>
      </c>
      <c r="Q4113">
        <v>3.2</v>
      </c>
      <c r="R4113">
        <v>2016</v>
      </c>
      <c r="S4113">
        <v>4</v>
      </c>
      <c r="T4113">
        <v>26</v>
      </c>
      <c r="U4113" s="1">
        <v>42486</v>
      </c>
      <c r="V4113" s="5">
        <f>Main[[#This Row],[Average_Cost_for_two]] * VLOOKUP(Main[[#This Row],[Currency]],'Currency'!A:B,2,FALSE)</f>
        <v>4.2</v>
      </c>
      <c r="W4113" s="5" t="str">
        <f>IF(Main[[#This Row],[Avg_Cost_USD]]&lt;10,"Low",
IF(Main[[#This Row],[Avg_Cost_USD]]&lt;=30,"Medium","High"))</f>
        <v>Low</v>
      </c>
    </row>
    <row r="4114" spans="1:23" x14ac:dyDescent="0.3">
      <c r="A4114">
        <v>313508</v>
      </c>
      <c r="B4114" t="s">
        <v>4579</v>
      </c>
      <c r="C4114">
        <v>1</v>
      </c>
      <c r="D4114" t="s">
        <v>54</v>
      </c>
      <c r="E4114" t="s">
        <v>126</v>
      </c>
      <c r="F4114">
        <v>77.285347000000002</v>
      </c>
      <c r="G4114">
        <v>28.659749999999999</v>
      </c>
      <c r="H4114" t="s">
        <v>605</v>
      </c>
      <c r="I4114" t="s">
        <v>19</v>
      </c>
      <c r="J4114" t="s">
        <v>57</v>
      </c>
      <c r="K4114" t="s">
        <v>61</v>
      </c>
      <c r="L4114" t="s">
        <v>57</v>
      </c>
      <c r="M4114" t="s">
        <v>57</v>
      </c>
      <c r="N4114">
        <v>1</v>
      </c>
      <c r="O4114">
        <v>22</v>
      </c>
      <c r="P4114">
        <v>350</v>
      </c>
      <c r="Q4114">
        <v>3.1</v>
      </c>
      <c r="R4114">
        <v>2010</v>
      </c>
      <c r="S4114">
        <v>4</v>
      </c>
      <c r="T4114">
        <v>27</v>
      </c>
      <c r="U4114" s="1">
        <v>40295</v>
      </c>
      <c r="V4114" s="5">
        <f>Main[[#This Row],[Average_Cost_for_two]] * VLOOKUP(Main[[#This Row],[Currency]],'Currency'!A:B,2,FALSE)</f>
        <v>4.2</v>
      </c>
      <c r="W4114" s="5" t="str">
        <f>IF(Main[[#This Row],[Avg_Cost_USD]]&lt;10,"Low",
IF(Main[[#This Row],[Avg_Cost_USD]]&lt;=30,"Medium","High"))</f>
        <v>Low</v>
      </c>
    </row>
    <row r="4115" spans="1:23" x14ac:dyDescent="0.3">
      <c r="A4115">
        <v>18208895</v>
      </c>
      <c r="B4115" t="s">
        <v>1666</v>
      </c>
      <c r="C4115">
        <v>1</v>
      </c>
      <c r="D4115" t="s">
        <v>54</v>
      </c>
      <c r="E4115" t="s">
        <v>412</v>
      </c>
      <c r="F4115">
        <v>77.275919400000006</v>
      </c>
      <c r="G4115">
        <v>28.6351409</v>
      </c>
      <c r="H4115" t="s">
        <v>410</v>
      </c>
      <c r="I4115" t="s">
        <v>19</v>
      </c>
      <c r="J4115" t="s">
        <v>57</v>
      </c>
      <c r="K4115" t="s">
        <v>57</v>
      </c>
      <c r="L4115" t="s">
        <v>57</v>
      </c>
      <c r="M4115" t="s">
        <v>57</v>
      </c>
      <c r="N4115">
        <v>1</v>
      </c>
      <c r="O4115">
        <v>10</v>
      </c>
      <c r="P4115">
        <v>350</v>
      </c>
      <c r="Q4115">
        <v>3</v>
      </c>
      <c r="R4115">
        <v>2013</v>
      </c>
      <c r="S4115">
        <v>4</v>
      </c>
      <c r="T4115">
        <v>21</v>
      </c>
      <c r="U4115" s="1">
        <v>41385</v>
      </c>
      <c r="V4115" s="5">
        <f>Main[[#This Row],[Average_Cost_for_two]] * VLOOKUP(Main[[#This Row],[Currency]],'Currency'!A:B,2,FALSE)</f>
        <v>4.2</v>
      </c>
      <c r="W4115" s="5" t="str">
        <f>IF(Main[[#This Row],[Avg_Cost_USD]]&lt;10,"Low",
IF(Main[[#This Row],[Avg_Cost_USD]]&lt;=30,"Medium","High"))</f>
        <v>Low</v>
      </c>
    </row>
    <row r="4116" spans="1:23" x14ac:dyDescent="0.3">
      <c r="A4116">
        <v>18472702</v>
      </c>
      <c r="B4116" t="s">
        <v>4615</v>
      </c>
      <c r="C4116">
        <v>1</v>
      </c>
      <c r="D4116" t="s">
        <v>54</v>
      </c>
      <c r="E4116" t="s">
        <v>412</v>
      </c>
      <c r="F4116">
        <v>0</v>
      </c>
      <c r="G4116">
        <v>0</v>
      </c>
      <c r="H4116" t="s">
        <v>335</v>
      </c>
      <c r="I4116" t="s">
        <v>19</v>
      </c>
      <c r="J4116" t="s">
        <v>57</v>
      </c>
      <c r="K4116" t="s">
        <v>57</v>
      </c>
      <c r="L4116" t="s">
        <v>57</v>
      </c>
      <c r="M4116" t="s">
        <v>57</v>
      </c>
      <c r="N4116">
        <v>1</v>
      </c>
      <c r="O4116">
        <v>7</v>
      </c>
      <c r="P4116">
        <v>350</v>
      </c>
      <c r="Q4116">
        <v>3.1</v>
      </c>
      <c r="R4116">
        <v>2018</v>
      </c>
      <c r="S4116">
        <v>4</v>
      </c>
      <c r="T4116">
        <v>19</v>
      </c>
      <c r="U4116" s="1">
        <v>43209</v>
      </c>
      <c r="V4116" s="5">
        <f>Main[[#This Row],[Average_Cost_for_two]] * VLOOKUP(Main[[#This Row],[Currency]],'Currency'!A:B,2,FALSE)</f>
        <v>4.2</v>
      </c>
      <c r="W4116" s="5" t="str">
        <f>IF(Main[[#This Row],[Avg_Cost_USD]]&lt;10,"Low",
IF(Main[[#This Row],[Avg_Cost_USD]]&lt;=30,"Medium","High"))</f>
        <v>Low</v>
      </c>
    </row>
    <row r="4117" spans="1:23" x14ac:dyDescent="0.3">
      <c r="A4117">
        <v>301830</v>
      </c>
      <c r="B4117" t="s">
        <v>4616</v>
      </c>
      <c r="C4117">
        <v>1</v>
      </c>
      <c r="D4117" t="s">
        <v>54</v>
      </c>
      <c r="E4117" t="s">
        <v>2924</v>
      </c>
      <c r="F4117">
        <v>77.120188999999996</v>
      </c>
      <c r="G4117">
        <v>28.630813799999999</v>
      </c>
      <c r="H4117" t="s">
        <v>298</v>
      </c>
      <c r="I4117" t="s">
        <v>19</v>
      </c>
      <c r="J4117" t="s">
        <v>57</v>
      </c>
      <c r="K4117" t="s">
        <v>57</v>
      </c>
      <c r="L4117" t="s">
        <v>57</v>
      </c>
      <c r="M4117" t="s">
        <v>57</v>
      </c>
      <c r="N4117">
        <v>1</v>
      </c>
      <c r="O4117">
        <v>6</v>
      </c>
      <c r="P4117">
        <v>350</v>
      </c>
      <c r="Q4117">
        <v>3</v>
      </c>
      <c r="R4117">
        <v>2016</v>
      </c>
      <c r="S4117">
        <v>4</v>
      </c>
      <c r="T4117">
        <v>10</v>
      </c>
      <c r="U4117" s="1">
        <v>42470</v>
      </c>
      <c r="V4117" s="5">
        <f>Main[[#This Row],[Average_Cost_for_two]] * VLOOKUP(Main[[#This Row],[Currency]],'Currency'!A:B,2,FALSE)</f>
        <v>4.2</v>
      </c>
      <c r="W4117" s="5" t="str">
        <f>IF(Main[[#This Row],[Avg_Cost_USD]]&lt;10,"Low",
IF(Main[[#This Row],[Avg_Cost_USD]]&lt;=30,"Medium","High"))</f>
        <v>Low</v>
      </c>
    </row>
    <row r="4118" spans="1:23" x14ac:dyDescent="0.3">
      <c r="A4118">
        <v>6173</v>
      </c>
      <c r="B4118" t="s">
        <v>3596</v>
      </c>
      <c r="C4118">
        <v>1</v>
      </c>
      <c r="D4118" t="s">
        <v>54</v>
      </c>
      <c r="E4118" t="s">
        <v>104</v>
      </c>
      <c r="F4118">
        <v>77.293655700000002</v>
      </c>
      <c r="G4118">
        <v>28.608009800000001</v>
      </c>
      <c r="H4118" t="s">
        <v>335</v>
      </c>
      <c r="I4118" t="s">
        <v>19</v>
      </c>
      <c r="J4118" t="s">
        <v>57</v>
      </c>
      <c r="K4118" t="s">
        <v>57</v>
      </c>
      <c r="L4118" t="s">
        <v>57</v>
      </c>
      <c r="M4118" t="s">
        <v>57</v>
      </c>
      <c r="N4118">
        <v>1</v>
      </c>
      <c r="O4118">
        <v>28</v>
      </c>
      <c r="P4118">
        <v>350</v>
      </c>
      <c r="Q4118">
        <v>2.7</v>
      </c>
      <c r="R4118">
        <v>2011</v>
      </c>
      <c r="S4118">
        <v>4</v>
      </c>
      <c r="T4118">
        <v>6</v>
      </c>
      <c r="U4118" s="1">
        <v>40639</v>
      </c>
      <c r="V4118" s="5">
        <f>Main[[#This Row],[Average_Cost_for_two]] * VLOOKUP(Main[[#This Row],[Currency]],'Currency'!A:B,2,FALSE)</f>
        <v>4.2</v>
      </c>
      <c r="W4118" s="5" t="str">
        <f>IF(Main[[#This Row],[Avg_Cost_USD]]&lt;10,"Low",
IF(Main[[#This Row],[Avg_Cost_USD]]&lt;=30,"Medium","High"))</f>
        <v>Low</v>
      </c>
    </row>
    <row r="4119" spans="1:23" x14ac:dyDescent="0.3">
      <c r="A4119">
        <v>307333</v>
      </c>
      <c r="B4119" t="s">
        <v>632</v>
      </c>
      <c r="C4119">
        <v>1</v>
      </c>
      <c r="D4119" t="s">
        <v>54</v>
      </c>
      <c r="E4119" t="s">
        <v>2121</v>
      </c>
      <c r="F4119">
        <v>77.184372100000004</v>
      </c>
      <c r="G4119">
        <v>28.7070075</v>
      </c>
      <c r="H4119" t="s">
        <v>633</v>
      </c>
      <c r="I4119" t="s">
        <v>19</v>
      </c>
      <c r="J4119" t="s">
        <v>57</v>
      </c>
      <c r="K4119" t="s">
        <v>57</v>
      </c>
      <c r="L4119" t="s">
        <v>57</v>
      </c>
      <c r="M4119" t="s">
        <v>57</v>
      </c>
      <c r="N4119">
        <v>1</v>
      </c>
      <c r="O4119">
        <v>38</v>
      </c>
      <c r="P4119">
        <v>350</v>
      </c>
      <c r="Q4119">
        <v>3.5</v>
      </c>
      <c r="R4119">
        <v>2016</v>
      </c>
      <c r="S4119">
        <v>4</v>
      </c>
      <c r="T4119">
        <v>26</v>
      </c>
      <c r="U4119" s="1">
        <v>42486</v>
      </c>
      <c r="V4119" s="5">
        <f>Main[[#This Row],[Average_Cost_for_two]] * VLOOKUP(Main[[#This Row],[Currency]],'Currency'!A:B,2,FALSE)</f>
        <v>4.2</v>
      </c>
      <c r="W4119" s="5" t="str">
        <f>IF(Main[[#This Row],[Avg_Cost_USD]]&lt;10,"Low",
IF(Main[[#This Row],[Avg_Cost_USD]]&lt;=30,"Medium","High"))</f>
        <v>Low</v>
      </c>
    </row>
    <row r="4120" spans="1:23" x14ac:dyDescent="0.3">
      <c r="A4120">
        <v>2524</v>
      </c>
      <c r="B4120" t="s">
        <v>4617</v>
      </c>
      <c r="C4120">
        <v>1</v>
      </c>
      <c r="D4120" t="s">
        <v>54</v>
      </c>
      <c r="E4120" t="s">
        <v>1665</v>
      </c>
      <c r="F4120">
        <v>77.149909399999999</v>
      </c>
      <c r="G4120">
        <v>28.6937161</v>
      </c>
      <c r="H4120" t="s">
        <v>505</v>
      </c>
      <c r="I4120" t="s">
        <v>19</v>
      </c>
      <c r="J4120" t="s">
        <v>57</v>
      </c>
      <c r="K4120" t="s">
        <v>61</v>
      </c>
      <c r="L4120" t="s">
        <v>57</v>
      </c>
      <c r="M4120" t="s">
        <v>57</v>
      </c>
      <c r="N4120">
        <v>1</v>
      </c>
      <c r="O4120">
        <v>69</v>
      </c>
      <c r="P4120">
        <v>350</v>
      </c>
      <c r="Q4120">
        <v>3.6</v>
      </c>
      <c r="R4120">
        <v>2011</v>
      </c>
      <c r="S4120">
        <v>4</v>
      </c>
      <c r="T4120">
        <v>22</v>
      </c>
      <c r="U4120" s="1">
        <v>40655</v>
      </c>
      <c r="V4120" s="5">
        <f>Main[[#This Row],[Average_Cost_for_two]] * VLOOKUP(Main[[#This Row],[Currency]],'Currency'!A:B,2,FALSE)</f>
        <v>4.2</v>
      </c>
      <c r="W4120" s="5" t="str">
        <f>IF(Main[[#This Row],[Avg_Cost_USD]]&lt;10,"Low",
IF(Main[[#This Row],[Avg_Cost_USD]]&lt;=30,"Medium","High"))</f>
        <v>Low</v>
      </c>
    </row>
    <row r="4121" spans="1:23" x14ac:dyDescent="0.3">
      <c r="A4121">
        <v>3685</v>
      </c>
      <c r="B4121" t="s">
        <v>4618</v>
      </c>
      <c r="C4121">
        <v>1</v>
      </c>
      <c r="D4121" t="s">
        <v>54</v>
      </c>
      <c r="E4121" t="s">
        <v>422</v>
      </c>
      <c r="F4121">
        <v>77.243523800000006</v>
      </c>
      <c r="G4121">
        <v>28.591668899999998</v>
      </c>
      <c r="H4121" t="s">
        <v>287</v>
      </c>
      <c r="I4121" t="s">
        <v>19</v>
      </c>
      <c r="J4121" t="s">
        <v>57</v>
      </c>
      <c r="K4121" t="s">
        <v>57</v>
      </c>
      <c r="L4121" t="s">
        <v>57</v>
      </c>
      <c r="M4121" t="s">
        <v>57</v>
      </c>
      <c r="N4121">
        <v>1</v>
      </c>
      <c r="O4121">
        <v>40</v>
      </c>
      <c r="P4121">
        <v>350</v>
      </c>
      <c r="Q4121">
        <v>3.2</v>
      </c>
      <c r="R4121">
        <v>2015</v>
      </c>
      <c r="S4121">
        <v>4</v>
      </c>
      <c r="T4121">
        <v>2</v>
      </c>
      <c r="U4121" s="1">
        <v>42096</v>
      </c>
      <c r="V4121" s="5">
        <f>Main[[#This Row],[Average_Cost_for_two]] * VLOOKUP(Main[[#This Row],[Currency]],'Currency'!A:B,2,FALSE)</f>
        <v>4.2</v>
      </c>
      <c r="W4121" s="5" t="str">
        <f>IF(Main[[#This Row],[Avg_Cost_USD]]&lt;10,"Low",
IF(Main[[#This Row],[Avg_Cost_USD]]&lt;=30,"Medium","High"))</f>
        <v>Low</v>
      </c>
    </row>
    <row r="4122" spans="1:23" x14ac:dyDescent="0.3">
      <c r="A4122">
        <v>18369767</v>
      </c>
      <c r="B4122" t="s">
        <v>4544</v>
      </c>
      <c r="C4122">
        <v>1</v>
      </c>
      <c r="D4122" t="s">
        <v>54</v>
      </c>
      <c r="E4122" t="s">
        <v>996</v>
      </c>
      <c r="F4122">
        <v>77.184257200000005</v>
      </c>
      <c r="G4122">
        <v>28.6362165</v>
      </c>
      <c r="H4122" t="s">
        <v>335</v>
      </c>
      <c r="I4122" t="s">
        <v>19</v>
      </c>
      <c r="J4122" t="s">
        <v>57</v>
      </c>
      <c r="K4122" t="s">
        <v>57</v>
      </c>
      <c r="L4122" t="s">
        <v>57</v>
      </c>
      <c r="M4122" t="s">
        <v>57</v>
      </c>
      <c r="N4122">
        <v>1</v>
      </c>
      <c r="O4122">
        <v>12</v>
      </c>
      <c r="P4122">
        <v>350</v>
      </c>
      <c r="Q4122">
        <v>3.1</v>
      </c>
      <c r="R4122">
        <v>2014</v>
      </c>
      <c r="S4122">
        <v>4</v>
      </c>
      <c r="T4122">
        <v>14</v>
      </c>
      <c r="U4122" s="1">
        <v>41743</v>
      </c>
      <c r="V4122" s="5">
        <f>Main[[#This Row],[Average_Cost_for_two]] * VLOOKUP(Main[[#This Row],[Currency]],'Currency'!A:B,2,FALSE)</f>
        <v>4.2</v>
      </c>
      <c r="W4122" s="5" t="str">
        <f>IF(Main[[#This Row],[Avg_Cost_USD]]&lt;10,"Low",
IF(Main[[#This Row],[Avg_Cost_USD]]&lt;=30,"Medium","High"))</f>
        <v>Low</v>
      </c>
    </row>
    <row r="4123" spans="1:23" x14ac:dyDescent="0.3">
      <c r="A4123">
        <v>308212</v>
      </c>
      <c r="B4123" t="s">
        <v>4605</v>
      </c>
      <c r="C4123">
        <v>1</v>
      </c>
      <c r="D4123" t="s">
        <v>54</v>
      </c>
      <c r="E4123" t="s">
        <v>1718</v>
      </c>
      <c r="F4123">
        <v>77.125820099999999</v>
      </c>
      <c r="G4123">
        <v>28.718170400000002</v>
      </c>
      <c r="H4123" t="s">
        <v>410</v>
      </c>
      <c r="I4123" t="s">
        <v>19</v>
      </c>
      <c r="J4123" t="s">
        <v>57</v>
      </c>
      <c r="K4123" t="s">
        <v>61</v>
      </c>
      <c r="L4123" t="s">
        <v>57</v>
      </c>
      <c r="M4123" t="s">
        <v>57</v>
      </c>
      <c r="N4123">
        <v>1</v>
      </c>
      <c r="O4123">
        <v>212</v>
      </c>
      <c r="P4123">
        <v>350</v>
      </c>
      <c r="Q4123">
        <v>3.2</v>
      </c>
      <c r="R4123">
        <v>2017</v>
      </c>
      <c r="S4123">
        <v>4</v>
      </c>
      <c r="T4123">
        <v>1</v>
      </c>
      <c r="U4123" s="1">
        <v>42826</v>
      </c>
      <c r="V4123" s="5">
        <f>Main[[#This Row],[Average_Cost_for_two]] * VLOOKUP(Main[[#This Row],[Currency]],'Currency'!A:B,2,FALSE)</f>
        <v>4.2</v>
      </c>
      <c r="W4123" s="5" t="str">
        <f>IF(Main[[#This Row],[Avg_Cost_USD]]&lt;10,"Low",
IF(Main[[#This Row],[Avg_Cost_USD]]&lt;=30,"Medium","High"))</f>
        <v>Low</v>
      </c>
    </row>
    <row r="4124" spans="1:23" x14ac:dyDescent="0.3">
      <c r="A4124">
        <v>307466</v>
      </c>
      <c r="B4124" t="s">
        <v>4619</v>
      </c>
      <c r="C4124">
        <v>1</v>
      </c>
      <c r="D4124" t="s">
        <v>54</v>
      </c>
      <c r="E4124" t="s">
        <v>1718</v>
      </c>
      <c r="F4124">
        <v>77.125955000000005</v>
      </c>
      <c r="G4124">
        <v>28.717511999999999</v>
      </c>
      <c r="H4124" t="s">
        <v>2548</v>
      </c>
      <c r="I4124" t="s">
        <v>19</v>
      </c>
      <c r="J4124" t="s">
        <v>57</v>
      </c>
      <c r="K4124" t="s">
        <v>61</v>
      </c>
      <c r="L4124" t="s">
        <v>57</v>
      </c>
      <c r="M4124" t="s">
        <v>57</v>
      </c>
      <c r="N4124">
        <v>1</v>
      </c>
      <c r="O4124">
        <v>257</v>
      </c>
      <c r="P4124">
        <v>350</v>
      </c>
      <c r="Q4124">
        <v>3.9</v>
      </c>
      <c r="R4124">
        <v>2011</v>
      </c>
      <c r="S4124">
        <v>4</v>
      </c>
      <c r="T4124">
        <v>6</v>
      </c>
      <c r="U4124" s="1">
        <v>40639</v>
      </c>
      <c r="V4124" s="5">
        <f>Main[[#This Row],[Average_Cost_for_two]] * VLOOKUP(Main[[#This Row],[Currency]],'Currency'!A:B,2,FALSE)</f>
        <v>4.2</v>
      </c>
      <c r="W4124" s="5" t="str">
        <f>IF(Main[[#This Row],[Avg_Cost_USD]]&lt;10,"Low",
IF(Main[[#This Row],[Avg_Cost_USD]]&lt;=30,"Medium","High"))</f>
        <v>Low</v>
      </c>
    </row>
    <row r="4125" spans="1:23" x14ac:dyDescent="0.3">
      <c r="A4125">
        <v>2053</v>
      </c>
      <c r="B4125" t="s">
        <v>4620</v>
      </c>
      <c r="C4125">
        <v>1</v>
      </c>
      <c r="D4125" t="s">
        <v>54</v>
      </c>
      <c r="E4125" t="s">
        <v>164</v>
      </c>
      <c r="F4125">
        <v>77.161811799999995</v>
      </c>
      <c r="G4125">
        <v>28.7032861</v>
      </c>
      <c r="H4125" t="s">
        <v>335</v>
      </c>
      <c r="I4125" t="s">
        <v>19</v>
      </c>
      <c r="J4125" t="s">
        <v>57</v>
      </c>
      <c r="K4125" t="s">
        <v>57</v>
      </c>
      <c r="L4125" t="s">
        <v>57</v>
      </c>
      <c r="M4125" t="s">
        <v>57</v>
      </c>
      <c r="N4125">
        <v>1</v>
      </c>
      <c r="O4125">
        <v>13</v>
      </c>
      <c r="P4125">
        <v>350</v>
      </c>
      <c r="Q4125">
        <v>3</v>
      </c>
      <c r="R4125">
        <v>2016</v>
      </c>
      <c r="S4125">
        <v>4</v>
      </c>
      <c r="T4125">
        <v>10</v>
      </c>
      <c r="U4125" s="1">
        <v>42470</v>
      </c>
      <c r="V4125" s="5">
        <f>Main[[#This Row],[Average_Cost_for_two]] * VLOOKUP(Main[[#This Row],[Currency]],'Currency'!A:B,2,FALSE)</f>
        <v>4.2</v>
      </c>
      <c r="W4125" s="5" t="str">
        <f>IF(Main[[#This Row],[Avg_Cost_USD]]&lt;10,"Low",
IF(Main[[#This Row],[Avg_Cost_USD]]&lt;=30,"Medium","High"))</f>
        <v>Low</v>
      </c>
    </row>
    <row r="4126" spans="1:23" x14ac:dyDescent="0.3">
      <c r="A4126">
        <v>18372314</v>
      </c>
      <c r="B4126" t="s">
        <v>4621</v>
      </c>
      <c r="C4126">
        <v>1</v>
      </c>
      <c r="D4126" t="s">
        <v>54</v>
      </c>
      <c r="E4126" t="s">
        <v>701</v>
      </c>
      <c r="F4126">
        <v>77.084591599999996</v>
      </c>
      <c r="G4126">
        <v>28.6344618</v>
      </c>
      <c r="H4126" t="s">
        <v>296</v>
      </c>
      <c r="I4126" t="s">
        <v>19</v>
      </c>
      <c r="J4126" t="s">
        <v>57</v>
      </c>
      <c r="K4126" t="s">
        <v>57</v>
      </c>
      <c r="L4126" t="s">
        <v>57</v>
      </c>
      <c r="M4126" t="s">
        <v>57</v>
      </c>
      <c r="N4126">
        <v>1</v>
      </c>
      <c r="O4126">
        <v>1</v>
      </c>
      <c r="P4126">
        <v>350</v>
      </c>
      <c r="Q4126">
        <v>1</v>
      </c>
      <c r="R4126">
        <v>2018</v>
      </c>
      <c r="S4126">
        <v>4</v>
      </c>
      <c r="T4126">
        <v>20</v>
      </c>
      <c r="U4126" s="1">
        <v>43210</v>
      </c>
      <c r="V4126" s="5">
        <f>Main[[#This Row],[Average_Cost_for_two]] * VLOOKUP(Main[[#This Row],[Currency]],'Currency'!A:B,2,FALSE)</f>
        <v>4.2</v>
      </c>
      <c r="W4126" s="5" t="str">
        <f>IF(Main[[#This Row],[Avg_Cost_USD]]&lt;10,"Low",
IF(Main[[#This Row],[Avg_Cost_USD]]&lt;=30,"Medium","High"))</f>
        <v>Low</v>
      </c>
    </row>
    <row r="4127" spans="1:23" x14ac:dyDescent="0.3">
      <c r="A4127">
        <v>18133491</v>
      </c>
      <c r="B4127" t="s">
        <v>3398</v>
      </c>
      <c r="C4127">
        <v>1</v>
      </c>
      <c r="D4127" t="s">
        <v>54</v>
      </c>
      <c r="E4127" t="s">
        <v>678</v>
      </c>
      <c r="F4127">
        <v>77.060583800000003</v>
      </c>
      <c r="G4127">
        <v>28.6228245</v>
      </c>
      <c r="H4127" t="s">
        <v>4622</v>
      </c>
      <c r="I4127" t="s">
        <v>19</v>
      </c>
      <c r="J4127" t="s">
        <v>57</v>
      </c>
      <c r="K4127" t="s">
        <v>61</v>
      </c>
      <c r="L4127" t="s">
        <v>57</v>
      </c>
      <c r="M4127" t="s">
        <v>57</v>
      </c>
      <c r="N4127">
        <v>1</v>
      </c>
      <c r="O4127">
        <v>11</v>
      </c>
      <c r="P4127">
        <v>350</v>
      </c>
      <c r="Q4127">
        <v>3.2</v>
      </c>
      <c r="R4127">
        <v>2011</v>
      </c>
      <c r="S4127">
        <v>4</v>
      </c>
      <c r="T4127">
        <v>6</v>
      </c>
      <c r="U4127" s="1">
        <v>40639</v>
      </c>
      <c r="V4127" s="5">
        <f>Main[[#This Row],[Average_Cost_for_two]] * VLOOKUP(Main[[#This Row],[Currency]],'Currency'!A:B,2,FALSE)</f>
        <v>4.2</v>
      </c>
      <c r="W4127" s="5" t="str">
        <f>IF(Main[[#This Row],[Avg_Cost_USD]]&lt;10,"Low",
IF(Main[[#This Row],[Avg_Cost_USD]]&lt;=30,"Medium","High"))</f>
        <v>Low</v>
      </c>
    </row>
    <row r="4128" spans="1:23" x14ac:dyDescent="0.3">
      <c r="A4128">
        <v>309473</v>
      </c>
      <c r="B4128" t="s">
        <v>4623</v>
      </c>
      <c r="C4128">
        <v>1</v>
      </c>
      <c r="D4128" t="s">
        <v>54</v>
      </c>
      <c r="E4128" t="s">
        <v>152</v>
      </c>
      <c r="F4128">
        <v>77.318174999999997</v>
      </c>
      <c r="G4128">
        <v>28.671327779999999</v>
      </c>
      <c r="H4128" t="s">
        <v>335</v>
      </c>
      <c r="I4128" t="s">
        <v>19</v>
      </c>
      <c r="J4128" t="s">
        <v>57</v>
      </c>
      <c r="K4128" t="s">
        <v>57</v>
      </c>
      <c r="L4128" t="s">
        <v>57</v>
      </c>
      <c r="M4128" t="s">
        <v>57</v>
      </c>
      <c r="N4128">
        <v>1</v>
      </c>
      <c r="O4128">
        <v>14</v>
      </c>
      <c r="P4128">
        <v>350</v>
      </c>
      <c r="Q4128">
        <v>2.8</v>
      </c>
      <c r="R4128">
        <v>2016</v>
      </c>
      <c r="S4128">
        <v>4</v>
      </c>
      <c r="T4128">
        <v>12</v>
      </c>
      <c r="U4128" s="1">
        <v>42472</v>
      </c>
      <c r="V4128" s="5">
        <f>Main[[#This Row],[Average_Cost_for_two]] * VLOOKUP(Main[[#This Row],[Currency]],'Currency'!A:B,2,FALSE)</f>
        <v>4.2</v>
      </c>
      <c r="W4128" s="5" t="str">
        <f>IF(Main[[#This Row],[Avg_Cost_USD]]&lt;10,"Low",
IF(Main[[#This Row],[Avg_Cost_USD]]&lt;=30,"Medium","High"))</f>
        <v>Low</v>
      </c>
    </row>
    <row r="4129" spans="1:23" x14ac:dyDescent="0.3">
      <c r="A4129">
        <v>18258778</v>
      </c>
      <c r="B4129" t="s">
        <v>643</v>
      </c>
      <c r="C4129">
        <v>1</v>
      </c>
      <c r="D4129" t="s">
        <v>54</v>
      </c>
      <c r="E4129" t="s">
        <v>209</v>
      </c>
      <c r="F4129">
        <v>77.172915599999996</v>
      </c>
      <c r="G4129">
        <v>28.693327400000001</v>
      </c>
      <c r="H4129" t="s">
        <v>315</v>
      </c>
      <c r="I4129" t="s">
        <v>19</v>
      </c>
      <c r="J4129" t="s">
        <v>57</v>
      </c>
      <c r="K4129" t="s">
        <v>61</v>
      </c>
      <c r="L4129" t="s">
        <v>57</v>
      </c>
      <c r="M4129" t="s">
        <v>57</v>
      </c>
      <c r="N4129">
        <v>1</v>
      </c>
      <c r="O4129">
        <v>7</v>
      </c>
      <c r="P4129">
        <v>350</v>
      </c>
      <c r="Q4129">
        <v>2.8</v>
      </c>
      <c r="R4129">
        <v>2011</v>
      </c>
      <c r="S4129">
        <v>3</v>
      </c>
      <c r="T4129">
        <v>4</v>
      </c>
      <c r="U4129" s="1">
        <v>40606</v>
      </c>
      <c r="V4129" s="5">
        <f>Main[[#This Row],[Average_Cost_for_two]] * VLOOKUP(Main[[#This Row],[Currency]],'Currency'!A:B,2,FALSE)</f>
        <v>4.2</v>
      </c>
      <c r="W4129" s="5" t="str">
        <f>IF(Main[[#This Row],[Avg_Cost_USD]]&lt;10,"Low",
IF(Main[[#This Row],[Avg_Cost_USD]]&lt;=30,"Medium","High"))</f>
        <v>Low</v>
      </c>
    </row>
    <row r="4130" spans="1:23" x14ac:dyDescent="0.3">
      <c r="A4130">
        <v>18128868</v>
      </c>
      <c r="B4130" t="s">
        <v>4624</v>
      </c>
      <c r="C4130">
        <v>1</v>
      </c>
      <c r="D4130" t="s">
        <v>54</v>
      </c>
      <c r="E4130" t="s">
        <v>81</v>
      </c>
      <c r="F4130">
        <v>77.309484440000006</v>
      </c>
      <c r="G4130">
        <v>28.68853914</v>
      </c>
      <c r="H4130" t="s">
        <v>350</v>
      </c>
      <c r="I4130" t="s">
        <v>19</v>
      </c>
      <c r="J4130" t="s">
        <v>57</v>
      </c>
      <c r="K4130" t="s">
        <v>57</v>
      </c>
      <c r="L4130" t="s">
        <v>57</v>
      </c>
      <c r="M4130" t="s">
        <v>57</v>
      </c>
      <c r="N4130">
        <v>1</v>
      </c>
      <c r="O4130">
        <v>1</v>
      </c>
      <c r="P4130">
        <v>350</v>
      </c>
      <c r="Q4130">
        <v>1</v>
      </c>
      <c r="R4130">
        <v>2013</v>
      </c>
      <c r="S4130">
        <v>3</v>
      </c>
      <c r="T4130">
        <v>14</v>
      </c>
      <c r="U4130" s="1">
        <v>41347</v>
      </c>
      <c r="V4130" s="5">
        <f>Main[[#This Row],[Average_Cost_for_two]] * VLOOKUP(Main[[#This Row],[Currency]],'Currency'!A:B,2,FALSE)</f>
        <v>4.2</v>
      </c>
      <c r="W4130" s="5" t="str">
        <f>IF(Main[[#This Row],[Avg_Cost_USD]]&lt;10,"Low",
IF(Main[[#This Row],[Avg_Cost_USD]]&lt;=30,"Medium","High"))</f>
        <v>Low</v>
      </c>
    </row>
    <row r="4131" spans="1:23" x14ac:dyDescent="0.3">
      <c r="A4131">
        <v>311033</v>
      </c>
      <c r="B4131" t="s">
        <v>632</v>
      </c>
      <c r="C4131">
        <v>1</v>
      </c>
      <c r="D4131" t="s">
        <v>54</v>
      </c>
      <c r="E4131" t="s">
        <v>124</v>
      </c>
      <c r="F4131">
        <v>77.202793099999994</v>
      </c>
      <c r="G4131">
        <v>28.542346999999999</v>
      </c>
      <c r="H4131" t="s">
        <v>633</v>
      </c>
      <c r="I4131" t="s">
        <v>19</v>
      </c>
      <c r="J4131" t="s">
        <v>57</v>
      </c>
      <c r="K4131" t="s">
        <v>57</v>
      </c>
      <c r="L4131" t="s">
        <v>57</v>
      </c>
      <c r="M4131" t="s">
        <v>57</v>
      </c>
      <c r="N4131">
        <v>1</v>
      </c>
      <c r="O4131">
        <v>12</v>
      </c>
      <c r="P4131">
        <v>350</v>
      </c>
      <c r="Q4131">
        <v>3.1</v>
      </c>
      <c r="R4131">
        <v>2010</v>
      </c>
      <c r="S4131">
        <v>3</v>
      </c>
      <c r="T4131">
        <v>24</v>
      </c>
      <c r="U4131" s="1">
        <v>40261</v>
      </c>
      <c r="V4131" s="5">
        <f>Main[[#This Row],[Average_Cost_for_two]] * VLOOKUP(Main[[#This Row],[Currency]],'Currency'!A:B,2,FALSE)</f>
        <v>4.2</v>
      </c>
      <c r="W4131" s="5" t="str">
        <f>IF(Main[[#This Row],[Avg_Cost_USD]]&lt;10,"Low",
IF(Main[[#This Row],[Avg_Cost_USD]]&lt;=30,"Medium","High"))</f>
        <v>Low</v>
      </c>
    </row>
    <row r="4132" spans="1:23" x14ac:dyDescent="0.3">
      <c r="A4132">
        <v>308488</v>
      </c>
      <c r="B4132" t="s">
        <v>632</v>
      </c>
      <c r="C4132">
        <v>1</v>
      </c>
      <c r="D4132" t="s">
        <v>54</v>
      </c>
      <c r="E4132" t="s">
        <v>83</v>
      </c>
      <c r="F4132">
        <v>77.247969100000006</v>
      </c>
      <c r="G4132">
        <v>28.584786999999999</v>
      </c>
      <c r="H4132" t="s">
        <v>633</v>
      </c>
      <c r="I4132" t="s">
        <v>19</v>
      </c>
      <c r="J4132" t="s">
        <v>57</v>
      </c>
      <c r="K4132" t="s">
        <v>57</v>
      </c>
      <c r="L4132" t="s">
        <v>57</v>
      </c>
      <c r="M4132" t="s">
        <v>57</v>
      </c>
      <c r="N4132">
        <v>1</v>
      </c>
      <c r="O4132">
        <v>15</v>
      </c>
      <c r="P4132">
        <v>350</v>
      </c>
      <c r="Q4132">
        <v>3.1</v>
      </c>
      <c r="R4132">
        <v>2014</v>
      </c>
      <c r="S4132">
        <v>3</v>
      </c>
      <c r="T4132">
        <v>23</v>
      </c>
      <c r="U4132" s="1">
        <v>41721</v>
      </c>
      <c r="V4132" s="5">
        <f>Main[[#This Row],[Average_Cost_for_two]] * VLOOKUP(Main[[#This Row],[Currency]],'Currency'!A:B,2,FALSE)</f>
        <v>4.2</v>
      </c>
      <c r="W4132" s="5" t="str">
        <f>IF(Main[[#This Row],[Avg_Cost_USD]]&lt;10,"Low",
IF(Main[[#This Row],[Avg_Cost_USD]]&lt;=30,"Medium","High"))</f>
        <v>Low</v>
      </c>
    </row>
    <row r="4133" spans="1:23" x14ac:dyDescent="0.3">
      <c r="A4133">
        <v>307371</v>
      </c>
      <c r="B4133" t="s">
        <v>4625</v>
      </c>
      <c r="C4133">
        <v>1</v>
      </c>
      <c r="D4133" t="s">
        <v>54</v>
      </c>
      <c r="E4133" t="s">
        <v>502</v>
      </c>
      <c r="F4133">
        <v>77.2167587</v>
      </c>
      <c r="G4133">
        <v>28.623172</v>
      </c>
      <c r="H4133" t="s">
        <v>4147</v>
      </c>
      <c r="I4133" t="s">
        <v>19</v>
      </c>
      <c r="J4133" t="s">
        <v>57</v>
      </c>
      <c r="K4133" t="s">
        <v>57</v>
      </c>
      <c r="L4133" t="s">
        <v>57</v>
      </c>
      <c r="M4133" t="s">
        <v>57</v>
      </c>
      <c r="N4133">
        <v>1</v>
      </c>
      <c r="O4133">
        <v>85</v>
      </c>
      <c r="P4133">
        <v>350</v>
      </c>
      <c r="Q4133">
        <v>3.2</v>
      </c>
      <c r="R4133">
        <v>2012</v>
      </c>
      <c r="S4133">
        <v>3</v>
      </c>
      <c r="T4133">
        <v>17</v>
      </c>
      <c r="U4133" s="1">
        <v>40985</v>
      </c>
      <c r="V4133" s="5">
        <f>Main[[#This Row],[Average_Cost_for_two]] * VLOOKUP(Main[[#This Row],[Currency]],'Currency'!A:B,2,FALSE)</f>
        <v>4.2</v>
      </c>
      <c r="W4133" s="5" t="str">
        <f>IF(Main[[#This Row],[Avg_Cost_USD]]&lt;10,"Low",
IF(Main[[#This Row],[Avg_Cost_USD]]&lt;=30,"Medium","High"))</f>
        <v>Low</v>
      </c>
    </row>
    <row r="4134" spans="1:23" x14ac:dyDescent="0.3">
      <c r="A4134">
        <v>18366018</v>
      </c>
      <c r="B4134" t="s">
        <v>4544</v>
      </c>
      <c r="C4134">
        <v>1</v>
      </c>
      <c r="D4134" t="s">
        <v>54</v>
      </c>
      <c r="E4134" t="s">
        <v>987</v>
      </c>
      <c r="F4134">
        <v>77.130685400000004</v>
      </c>
      <c r="G4134">
        <v>28.648994500000001</v>
      </c>
      <c r="H4134" t="s">
        <v>335</v>
      </c>
      <c r="I4134" t="s">
        <v>19</v>
      </c>
      <c r="J4134" t="s">
        <v>57</v>
      </c>
      <c r="K4134" t="s">
        <v>61</v>
      </c>
      <c r="L4134" t="s">
        <v>57</v>
      </c>
      <c r="M4134" t="s">
        <v>57</v>
      </c>
      <c r="N4134">
        <v>1</v>
      </c>
      <c r="O4134">
        <v>6</v>
      </c>
      <c r="P4134">
        <v>350</v>
      </c>
      <c r="Q4134">
        <v>3</v>
      </c>
      <c r="R4134">
        <v>2011</v>
      </c>
      <c r="S4134">
        <v>3</v>
      </c>
      <c r="T4134">
        <v>7</v>
      </c>
      <c r="U4134" s="1">
        <v>40609</v>
      </c>
      <c r="V4134" s="5">
        <f>Main[[#This Row],[Average_Cost_for_two]] * VLOOKUP(Main[[#This Row],[Currency]],'Currency'!A:B,2,FALSE)</f>
        <v>4.2</v>
      </c>
      <c r="W4134" s="5" t="str">
        <f>IF(Main[[#This Row],[Avg_Cost_USD]]&lt;10,"Low",
IF(Main[[#This Row],[Avg_Cost_USD]]&lt;=30,"Medium","High"))</f>
        <v>Low</v>
      </c>
    </row>
    <row r="4135" spans="1:23" x14ac:dyDescent="0.3">
      <c r="A4135">
        <v>313185</v>
      </c>
      <c r="B4135" t="s">
        <v>4626</v>
      </c>
      <c r="C4135">
        <v>1</v>
      </c>
      <c r="D4135" t="s">
        <v>54</v>
      </c>
      <c r="E4135" t="s">
        <v>104</v>
      </c>
      <c r="F4135">
        <v>77.302097979999999</v>
      </c>
      <c r="G4135">
        <v>28.58521417</v>
      </c>
      <c r="H4135" t="s">
        <v>303</v>
      </c>
      <c r="I4135" t="s">
        <v>19</v>
      </c>
      <c r="J4135" t="s">
        <v>57</v>
      </c>
      <c r="K4135" t="s">
        <v>61</v>
      </c>
      <c r="L4135" t="s">
        <v>57</v>
      </c>
      <c r="M4135" t="s">
        <v>57</v>
      </c>
      <c r="N4135">
        <v>1</v>
      </c>
      <c r="O4135">
        <v>7</v>
      </c>
      <c r="P4135">
        <v>350</v>
      </c>
      <c r="Q4135">
        <v>2.8</v>
      </c>
      <c r="R4135">
        <v>2014</v>
      </c>
      <c r="S4135">
        <v>3</v>
      </c>
      <c r="T4135">
        <v>3</v>
      </c>
      <c r="U4135" s="1">
        <v>41701</v>
      </c>
      <c r="V4135" s="5">
        <f>Main[[#This Row],[Average_Cost_for_two]] * VLOOKUP(Main[[#This Row],[Currency]],'Currency'!A:B,2,FALSE)</f>
        <v>4.2</v>
      </c>
      <c r="W4135" s="5" t="str">
        <f>IF(Main[[#This Row],[Avg_Cost_USD]]&lt;10,"Low",
IF(Main[[#This Row],[Avg_Cost_USD]]&lt;=30,"Medium","High"))</f>
        <v>Low</v>
      </c>
    </row>
    <row r="4136" spans="1:23" x14ac:dyDescent="0.3">
      <c r="A4136">
        <v>304259</v>
      </c>
      <c r="B4136" t="s">
        <v>829</v>
      </c>
      <c r="C4136">
        <v>1</v>
      </c>
      <c r="D4136" t="s">
        <v>54</v>
      </c>
      <c r="E4136" t="s">
        <v>104</v>
      </c>
      <c r="F4136">
        <v>77.289495200000005</v>
      </c>
      <c r="G4136">
        <v>28.604549299999999</v>
      </c>
      <c r="H4136" t="s">
        <v>410</v>
      </c>
      <c r="I4136" t="s">
        <v>19</v>
      </c>
      <c r="J4136" t="s">
        <v>57</v>
      </c>
      <c r="K4136" t="s">
        <v>57</v>
      </c>
      <c r="L4136" t="s">
        <v>57</v>
      </c>
      <c r="M4136" t="s">
        <v>57</v>
      </c>
      <c r="N4136">
        <v>1</v>
      </c>
      <c r="O4136">
        <v>61</v>
      </c>
      <c r="P4136">
        <v>350</v>
      </c>
      <c r="Q4136">
        <v>2.6</v>
      </c>
      <c r="R4136">
        <v>2010</v>
      </c>
      <c r="S4136">
        <v>3</v>
      </c>
      <c r="T4136">
        <v>13</v>
      </c>
      <c r="U4136" s="1">
        <v>40250</v>
      </c>
      <c r="V4136" s="5">
        <f>Main[[#This Row],[Average_Cost_for_two]] * VLOOKUP(Main[[#This Row],[Currency]],'Currency'!A:B,2,FALSE)</f>
        <v>4.2</v>
      </c>
      <c r="W4136" s="5" t="str">
        <f>IF(Main[[#This Row],[Avg_Cost_USD]]&lt;10,"Low",
IF(Main[[#This Row],[Avg_Cost_USD]]&lt;=30,"Medium","High"))</f>
        <v>Low</v>
      </c>
    </row>
    <row r="4137" spans="1:23" x14ac:dyDescent="0.3">
      <c r="A4137">
        <v>309979</v>
      </c>
      <c r="B4137" t="s">
        <v>632</v>
      </c>
      <c r="C4137">
        <v>1</v>
      </c>
      <c r="D4137" t="s">
        <v>54</v>
      </c>
      <c r="E4137" t="s">
        <v>376</v>
      </c>
      <c r="F4137">
        <v>77.1814052</v>
      </c>
      <c r="G4137">
        <v>28.522812699999999</v>
      </c>
      <c r="H4137" t="s">
        <v>633</v>
      </c>
      <c r="I4137" t="s">
        <v>19</v>
      </c>
      <c r="J4137" t="s">
        <v>57</v>
      </c>
      <c r="K4137" t="s">
        <v>57</v>
      </c>
      <c r="L4137" t="s">
        <v>57</v>
      </c>
      <c r="M4137" t="s">
        <v>57</v>
      </c>
      <c r="N4137">
        <v>1</v>
      </c>
      <c r="O4137">
        <v>7</v>
      </c>
      <c r="P4137">
        <v>350</v>
      </c>
      <c r="Q4137">
        <v>3</v>
      </c>
      <c r="R4137">
        <v>2014</v>
      </c>
      <c r="S4137">
        <v>3</v>
      </c>
      <c r="T4137">
        <v>25</v>
      </c>
      <c r="U4137" s="1">
        <v>41723</v>
      </c>
      <c r="V4137" s="5">
        <f>Main[[#This Row],[Average_Cost_for_two]] * VLOOKUP(Main[[#This Row],[Currency]],'Currency'!A:B,2,FALSE)</f>
        <v>4.2</v>
      </c>
      <c r="W4137" s="5" t="str">
        <f>IF(Main[[#This Row],[Avg_Cost_USD]]&lt;10,"Low",
IF(Main[[#This Row],[Avg_Cost_USD]]&lt;=30,"Medium","High"))</f>
        <v>Low</v>
      </c>
    </row>
    <row r="4138" spans="1:23" x14ac:dyDescent="0.3">
      <c r="A4138">
        <v>308037</v>
      </c>
      <c r="B4138" t="s">
        <v>632</v>
      </c>
      <c r="C4138">
        <v>1</v>
      </c>
      <c r="D4138" t="s">
        <v>54</v>
      </c>
      <c r="E4138" t="s">
        <v>93</v>
      </c>
      <c r="F4138">
        <v>77.138556699999995</v>
      </c>
      <c r="G4138">
        <v>28.631853</v>
      </c>
      <c r="H4138" t="s">
        <v>633</v>
      </c>
      <c r="I4138" t="s">
        <v>19</v>
      </c>
      <c r="J4138" t="s">
        <v>57</v>
      </c>
      <c r="K4138" t="s">
        <v>57</v>
      </c>
      <c r="L4138" t="s">
        <v>57</v>
      </c>
      <c r="M4138" t="s">
        <v>57</v>
      </c>
      <c r="N4138">
        <v>1</v>
      </c>
      <c r="O4138">
        <v>16</v>
      </c>
      <c r="P4138">
        <v>350</v>
      </c>
      <c r="Q4138">
        <v>3.2</v>
      </c>
      <c r="R4138">
        <v>2018</v>
      </c>
      <c r="S4138">
        <v>3</v>
      </c>
      <c r="T4138">
        <v>1</v>
      </c>
      <c r="U4138" s="1">
        <v>43160</v>
      </c>
      <c r="V4138" s="5">
        <f>Main[[#This Row],[Average_Cost_for_two]] * VLOOKUP(Main[[#This Row],[Currency]],'Currency'!A:B,2,FALSE)</f>
        <v>4.2</v>
      </c>
      <c r="W4138" s="5" t="str">
        <f>IF(Main[[#This Row],[Avg_Cost_USD]]&lt;10,"Low",
IF(Main[[#This Row],[Avg_Cost_USD]]&lt;=30,"Medium","High"))</f>
        <v>Low</v>
      </c>
    </row>
    <row r="4139" spans="1:23" x14ac:dyDescent="0.3">
      <c r="A4139">
        <v>304183</v>
      </c>
      <c r="B4139" t="s">
        <v>4627</v>
      </c>
      <c r="C4139">
        <v>1</v>
      </c>
      <c r="D4139" t="s">
        <v>54</v>
      </c>
      <c r="E4139" t="s">
        <v>71</v>
      </c>
      <c r="F4139">
        <v>77.272582279999995</v>
      </c>
      <c r="G4139">
        <v>28.56088235</v>
      </c>
      <c r="H4139" t="s">
        <v>3925</v>
      </c>
      <c r="I4139" t="s">
        <v>19</v>
      </c>
      <c r="J4139" t="s">
        <v>57</v>
      </c>
      <c r="K4139" t="s">
        <v>57</v>
      </c>
      <c r="L4139" t="s">
        <v>57</v>
      </c>
      <c r="M4139" t="s">
        <v>57</v>
      </c>
      <c r="N4139">
        <v>1</v>
      </c>
      <c r="O4139">
        <v>14</v>
      </c>
      <c r="P4139">
        <v>350</v>
      </c>
      <c r="Q4139">
        <v>2.8</v>
      </c>
      <c r="R4139">
        <v>2013</v>
      </c>
      <c r="S4139">
        <v>3</v>
      </c>
      <c r="T4139">
        <v>2</v>
      </c>
      <c r="U4139" s="1">
        <v>41335</v>
      </c>
      <c r="V4139" s="5">
        <f>Main[[#This Row],[Average_Cost_for_two]] * VLOOKUP(Main[[#This Row],[Currency]],'Currency'!A:B,2,FALSE)</f>
        <v>4.2</v>
      </c>
      <c r="W4139" s="5" t="str">
        <f>IF(Main[[#This Row],[Avg_Cost_USD]]&lt;10,"Low",
IF(Main[[#This Row],[Avg_Cost_USD]]&lt;=30,"Medium","High"))</f>
        <v>Low</v>
      </c>
    </row>
    <row r="4140" spans="1:23" x14ac:dyDescent="0.3">
      <c r="A4140">
        <v>18372294</v>
      </c>
      <c r="B4140" t="s">
        <v>632</v>
      </c>
      <c r="C4140">
        <v>1</v>
      </c>
      <c r="D4140" t="s">
        <v>54</v>
      </c>
      <c r="E4140" t="s">
        <v>160</v>
      </c>
      <c r="F4140">
        <v>77.295652700000005</v>
      </c>
      <c r="G4140">
        <v>28.642753899999999</v>
      </c>
      <c r="H4140" t="s">
        <v>633</v>
      </c>
      <c r="I4140" t="s">
        <v>19</v>
      </c>
      <c r="J4140" t="s">
        <v>57</v>
      </c>
      <c r="K4140" t="s">
        <v>57</v>
      </c>
      <c r="L4140" t="s">
        <v>57</v>
      </c>
      <c r="M4140" t="s">
        <v>57</v>
      </c>
      <c r="N4140">
        <v>1</v>
      </c>
      <c r="O4140">
        <v>4</v>
      </c>
      <c r="P4140">
        <v>350</v>
      </c>
      <c r="Q4140">
        <v>3</v>
      </c>
      <c r="R4140">
        <v>2014</v>
      </c>
      <c r="S4140">
        <v>3</v>
      </c>
      <c r="T4140">
        <v>18</v>
      </c>
      <c r="U4140" s="1">
        <v>41716</v>
      </c>
      <c r="V4140" s="5">
        <f>Main[[#This Row],[Average_Cost_for_two]] * VLOOKUP(Main[[#This Row],[Currency]],'Currency'!A:B,2,FALSE)</f>
        <v>4.2</v>
      </c>
      <c r="W4140" s="5" t="str">
        <f>IF(Main[[#This Row],[Avg_Cost_USD]]&lt;10,"Low",
IF(Main[[#This Row],[Avg_Cost_USD]]&lt;=30,"Medium","High"))</f>
        <v>Low</v>
      </c>
    </row>
    <row r="4141" spans="1:23" x14ac:dyDescent="0.3">
      <c r="A4141">
        <v>7407</v>
      </c>
      <c r="B4141" t="s">
        <v>631</v>
      </c>
      <c r="C4141">
        <v>1</v>
      </c>
      <c r="D4141" t="s">
        <v>54</v>
      </c>
      <c r="E4141" t="s">
        <v>996</v>
      </c>
      <c r="F4141">
        <v>77.184805560000001</v>
      </c>
      <c r="G4141">
        <v>28.640847220000001</v>
      </c>
      <c r="H4141" t="s">
        <v>410</v>
      </c>
      <c r="I4141" t="s">
        <v>19</v>
      </c>
      <c r="J4141" t="s">
        <v>57</v>
      </c>
      <c r="K4141" t="s">
        <v>57</v>
      </c>
      <c r="L4141" t="s">
        <v>57</v>
      </c>
      <c r="M4141" t="s">
        <v>57</v>
      </c>
      <c r="N4141">
        <v>1</v>
      </c>
      <c r="O4141">
        <v>29</v>
      </c>
      <c r="P4141">
        <v>350</v>
      </c>
      <c r="Q4141">
        <v>2.6</v>
      </c>
      <c r="R4141">
        <v>2014</v>
      </c>
      <c r="S4141">
        <v>3</v>
      </c>
      <c r="T4141">
        <v>1</v>
      </c>
      <c r="U4141" s="1">
        <v>41699</v>
      </c>
      <c r="V4141" s="5">
        <f>Main[[#This Row],[Average_Cost_for_two]] * VLOOKUP(Main[[#This Row],[Currency]],'Currency'!A:B,2,FALSE)</f>
        <v>4.2</v>
      </c>
      <c r="W4141" s="5" t="str">
        <f>IF(Main[[#This Row],[Avg_Cost_USD]]&lt;10,"Low",
IF(Main[[#This Row],[Avg_Cost_USD]]&lt;=30,"Medium","High"))</f>
        <v>Low</v>
      </c>
    </row>
    <row r="4142" spans="1:23" x14ac:dyDescent="0.3">
      <c r="A4142">
        <v>307278</v>
      </c>
      <c r="B4142" t="s">
        <v>4628</v>
      </c>
      <c r="C4142">
        <v>1</v>
      </c>
      <c r="D4142" t="s">
        <v>54</v>
      </c>
      <c r="E4142" t="s">
        <v>996</v>
      </c>
      <c r="F4142">
        <v>77.185219099999998</v>
      </c>
      <c r="G4142">
        <v>28.641665199999998</v>
      </c>
      <c r="H4142" t="s">
        <v>521</v>
      </c>
      <c r="I4142" t="s">
        <v>19</v>
      </c>
      <c r="J4142" t="s">
        <v>57</v>
      </c>
      <c r="K4142" t="s">
        <v>57</v>
      </c>
      <c r="L4142" t="s">
        <v>57</v>
      </c>
      <c r="M4142" t="s">
        <v>57</v>
      </c>
      <c r="N4142">
        <v>1</v>
      </c>
      <c r="O4142">
        <v>53</v>
      </c>
      <c r="P4142">
        <v>350</v>
      </c>
      <c r="Q4142">
        <v>3.2</v>
      </c>
      <c r="R4142">
        <v>2016</v>
      </c>
      <c r="S4142">
        <v>3</v>
      </c>
      <c r="T4142">
        <v>23</v>
      </c>
      <c r="U4142" s="1">
        <v>42452</v>
      </c>
      <c r="V4142" s="5">
        <f>Main[[#This Row],[Average_Cost_for_two]] * VLOOKUP(Main[[#This Row],[Currency]],'Currency'!A:B,2,FALSE)</f>
        <v>4.2</v>
      </c>
      <c r="W4142" s="5" t="str">
        <f>IF(Main[[#This Row],[Avg_Cost_USD]]&lt;10,"Low",
IF(Main[[#This Row],[Avg_Cost_USD]]&lt;=30,"Medium","High"))</f>
        <v>Low</v>
      </c>
    </row>
    <row r="4143" spans="1:23" x14ac:dyDescent="0.3">
      <c r="A4143">
        <v>300862</v>
      </c>
      <c r="B4143" t="s">
        <v>4629</v>
      </c>
      <c r="C4143">
        <v>1</v>
      </c>
      <c r="D4143" t="s">
        <v>54</v>
      </c>
      <c r="E4143" t="s">
        <v>1718</v>
      </c>
      <c r="F4143">
        <v>77.125097499999995</v>
      </c>
      <c r="G4143">
        <v>28.703903</v>
      </c>
      <c r="H4143" t="s">
        <v>4565</v>
      </c>
      <c r="I4143" t="s">
        <v>19</v>
      </c>
      <c r="J4143" t="s">
        <v>57</v>
      </c>
      <c r="K4143" t="s">
        <v>61</v>
      </c>
      <c r="L4143" t="s">
        <v>57</v>
      </c>
      <c r="M4143" t="s">
        <v>57</v>
      </c>
      <c r="N4143">
        <v>1</v>
      </c>
      <c r="O4143">
        <v>59</v>
      </c>
      <c r="P4143">
        <v>350</v>
      </c>
      <c r="Q4143">
        <v>3.4</v>
      </c>
      <c r="R4143">
        <v>2017</v>
      </c>
      <c r="S4143">
        <v>3</v>
      </c>
      <c r="T4143">
        <v>26</v>
      </c>
      <c r="U4143" s="1">
        <v>42820</v>
      </c>
      <c r="V4143" s="5">
        <f>Main[[#This Row],[Average_Cost_for_two]] * VLOOKUP(Main[[#This Row],[Currency]],'Currency'!A:B,2,FALSE)</f>
        <v>4.2</v>
      </c>
      <c r="W4143" s="5" t="str">
        <f>IF(Main[[#This Row],[Avg_Cost_USD]]&lt;10,"Low",
IF(Main[[#This Row],[Avg_Cost_USD]]&lt;=30,"Medium","High"))</f>
        <v>Low</v>
      </c>
    </row>
    <row r="4144" spans="1:23" x14ac:dyDescent="0.3">
      <c r="A4144">
        <v>309728</v>
      </c>
      <c r="B4144" t="s">
        <v>632</v>
      </c>
      <c r="C4144">
        <v>1</v>
      </c>
      <c r="D4144" t="s">
        <v>54</v>
      </c>
      <c r="E4144" t="s">
        <v>147</v>
      </c>
      <c r="F4144">
        <v>77.291803599999994</v>
      </c>
      <c r="G4144">
        <v>28.535135100000002</v>
      </c>
      <c r="H4144" t="s">
        <v>633</v>
      </c>
      <c r="I4144" t="s">
        <v>19</v>
      </c>
      <c r="J4144" t="s">
        <v>57</v>
      </c>
      <c r="K4144" t="s">
        <v>57</v>
      </c>
      <c r="L4144" t="s">
        <v>57</v>
      </c>
      <c r="M4144" t="s">
        <v>57</v>
      </c>
      <c r="N4144">
        <v>1</v>
      </c>
      <c r="O4144">
        <v>14</v>
      </c>
      <c r="P4144">
        <v>350</v>
      </c>
      <c r="Q4144">
        <v>3.3</v>
      </c>
      <c r="R4144">
        <v>2016</v>
      </c>
      <c r="S4144">
        <v>3</v>
      </c>
      <c r="T4144">
        <v>10</v>
      </c>
      <c r="U4144" s="1">
        <v>42439</v>
      </c>
      <c r="V4144" s="5">
        <f>Main[[#This Row],[Average_Cost_for_two]] * VLOOKUP(Main[[#This Row],[Currency]],'Currency'!A:B,2,FALSE)</f>
        <v>4.2</v>
      </c>
      <c r="W4144" s="5" t="str">
        <f>IF(Main[[#This Row],[Avg_Cost_USD]]&lt;10,"Low",
IF(Main[[#This Row],[Avg_Cost_USD]]&lt;=30,"Medium","High"))</f>
        <v>Low</v>
      </c>
    </row>
    <row r="4145" spans="1:23" x14ac:dyDescent="0.3">
      <c r="A4145">
        <v>18144466</v>
      </c>
      <c r="B4145" t="s">
        <v>4630</v>
      </c>
      <c r="C4145">
        <v>1</v>
      </c>
      <c r="D4145" t="s">
        <v>54</v>
      </c>
      <c r="E4145" t="s">
        <v>4631</v>
      </c>
      <c r="F4145">
        <v>77.181973999999997</v>
      </c>
      <c r="G4145">
        <v>28.522279300000001</v>
      </c>
      <c r="H4145" t="s">
        <v>301</v>
      </c>
      <c r="I4145" t="s">
        <v>19</v>
      </c>
      <c r="J4145" t="s">
        <v>57</v>
      </c>
      <c r="K4145" t="s">
        <v>57</v>
      </c>
      <c r="L4145" t="s">
        <v>57</v>
      </c>
      <c r="M4145" t="s">
        <v>57</v>
      </c>
      <c r="N4145">
        <v>1</v>
      </c>
      <c r="O4145">
        <v>14</v>
      </c>
      <c r="P4145">
        <v>350</v>
      </c>
      <c r="Q4145">
        <v>3.1</v>
      </c>
      <c r="R4145">
        <v>2011</v>
      </c>
      <c r="S4145">
        <v>3</v>
      </c>
      <c r="T4145">
        <v>7</v>
      </c>
      <c r="U4145" s="1">
        <v>40609</v>
      </c>
      <c r="V4145" s="5">
        <f>Main[[#This Row],[Average_Cost_for_two]] * VLOOKUP(Main[[#This Row],[Currency]],'Currency'!A:B,2,FALSE)</f>
        <v>4.2</v>
      </c>
      <c r="W4145" s="5" t="str">
        <f>IF(Main[[#This Row],[Avg_Cost_USD]]&lt;10,"Low",
IF(Main[[#This Row],[Avg_Cost_USD]]&lt;=30,"Medium","High"))</f>
        <v>Low</v>
      </c>
    </row>
    <row r="4146" spans="1:23" x14ac:dyDescent="0.3">
      <c r="A4146">
        <v>4682</v>
      </c>
      <c r="B4146" t="s">
        <v>4632</v>
      </c>
      <c r="C4146">
        <v>1</v>
      </c>
      <c r="D4146" t="s">
        <v>54</v>
      </c>
      <c r="E4146" t="s">
        <v>1652</v>
      </c>
      <c r="F4146">
        <v>77.296194</v>
      </c>
      <c r="G4146">
        <v>28.5929234</v>
      </c>
      <c r="H4146" t="s">
        <v>287</v>
      </c>
      <c r="I4146" t="s">
        <v>19</v>
      </c>
      <c r="J4146" t="s">
        <v>57</v>
      </c>
      <c r="K4146" t="s">
        <v>57</v>
      </c>
      <c r="L4146" t="s">
        <v>57</v>
      </c>
      <c r="M4146" t="s">
        <v>57</v>
      </c>
      <c r="N4146">
        <v>1</v>
      </c>
      <c r="O4146">
        <v>17</v>
      </c>
      <c r="P4146">
        <v>350</v>
      </c>
      <c r="Q4146">
        <v>3.2</v>
      </c>
      <c r="R4146">
        <v>2012</v>
      </c>
      <c r="S4146">
        <v>3</v>
      </c>
      <c r="T4146">
        <v>23</v>
      </c>
      <c r="U4146" s="1">
        <v>40991</v>
      </c>
      <c r="V4146" s="5">
        <f>Main[[#This Row],[Average_Cost_for_two]] * VLOOKUP(Main[[#This Row],[Currency]],'Currency'!A:B,2,FALSE)</f>
        <v>4.2</v>
      </c>
      <c r="W4146" s="5" t="str">
        <f>IF(Main[[#This Row],[Avg_Cost_USD]]&lt;10,"Low",
IF(Main[[#This Row],[Avg_Cost_USD]]&lt;=30,"Medium","High"))</f>
        <v>Low</v>
      </c>
    </row>
    <row r="4147" spans="1:23" x14ac:dyDescent="0.3">
      <c r="A4147">
        <v>304987</v>
      </c>
      <c r="B4147" t="s">
        <v>643</v>
      </c>
      <c r="C4147">
        <v>1</v>
      </c>
      <c r="D4147" t="s">
        <v>54</v>
      </c>
      <c r="E4147" t="s">
        <v>1245</v>
      </c>
      <c r="F4147">
        <v>77.286164200000002</v>
      </c>
      <c r="G4147">
        <v>28.636721300000001</v>
      </c>
      <c r="H4147" t="s">
        <v>315</v>
      </c>
      <c r="I4147" t="s">
        <v>19</v>
      </c>
      <c r="J4147" t="s">
        <v>57</v>
      </c>
      <c r="K4147" t="s">
        <v>57</v>
      </c>
      <c r="L4147" t="s">
        <v>57</v>
      </c>
      <c r="M4147" t="s">
        <v>57</v>
      </c>
      <c r="N4147">
        <v>1</v>
      </c>
      <c r="O4147">
        <v>45</v>
      </c>
      <c r="P4147">
        <v>350</v>
      </c>
      <c r="Q4147">
        <v>2.2999999999999998</v>
      </c>
      <c r="R4147">
        <v>2018</v>
      </c>
      <c r="S4147">
        <v>3</v>
      </c>
      <c r="T4147">
        <v>24</v>
      </c>
      <c r="U4147" s="1">
        <v>43183</v>
      </c>
      <c r="V4147" s="5">
        <f>Main[[#This Row],[Average_Cost_for_two]] * VLOOKUP(Main[[#This Row],[Currency]],'Currency'!A:B,2,FALSE)</f>
        <v>4.2</v>
      </c>
      <c r="W4147" s="5" t="str">
        <f>IF(Main[[#This Row],[Avg_Cost_USD]]&lt;10,"Low",
IF(Main[[#This Row],[Avg_Cost_USD]]&lt;=30,"Medium","High"))</f>
        <v>Low</v>
      </c>
    </row>
    <row r="4148" spans="1:23" x14ac:dyDescent="0.3">
      <c r="A4148">
        <v>7360</v>
      </c>
      <c r="B4148" t="s">
        <v>632</v>
      </c>
      <c r="C4148">
        <v>1</v>
      </c>
      <c r="D4148" t="s">
        <v>54</v>
      </c>
      <c r="E4148" t="s">
        <v>432</v>
      </c>
      <c r="F4148">
        <v>77.159666000000001</v>
      </c>
      <c r="G4148">
        <v>28.561011000000001</v>
      </c>
      <c r="H4148" t="s">
        <v>633</v>
      </c>
      <c r="I4148" t="s">
        <v>19</v>
      </c>
      <c r="J4148" t="s">
        <v>57</v>
      </c>
      <c r="K4148" t="s">
        <v>57</v>
      </c>
      <c r="L4148" t="s">
        <v>57</v>
      </c>
      <c r="M4148" t="s">
        <v>57</v>
      </c>
      <c r="N4148">
        <v>1</v>
      </c>
      <c r="O4148">
        <v>23</v>
      </c>
      <c r="P4148">
        <v>350</v>
      </c>
      <c r="Q4148">
        <v>3.3</v>
      </c>
      <c r="R4148">
        <v>2011</v>
      </c>
      <c r="S4148">
        <v>3</v>
      </c>
      <c r="T4148">
        <v>9</v>
      </c>
      <c r="U4148" s="1">
        <v>40611</v>
      </c>
      <c r="V4148" s="5">
        <f>Main[[#This Row],[Average_Cost_for_two]] * VLOOKUP(Main[[#This Row],[Currency]],'Currency'!A:B,2,FALSE)</f>
        <v>4.2</v>
      </c>
      <c r="W4148" s="5" t="str">
        <f>IF(Main[[#This Row],[Avg_Cost_USD]]&lt;10,"Low",
IF(Main[[#This Row],[Avg_Cost_USD]]&lt;=30,"Medium","High"))</f>
        <v>Low</v>
      </c>
    </row>
    <row r="4149" spans="1:23" x14ac:dyDescent="0.3">
      <c r="A4149">
        <v>18175274</v>
      </c>
      <c r="B4149" t="s">
        <v>4583</v>
      </c>
      <c r="C4149">
        <v>1</v>
      </c>
      <c r="D4149" t="s">
        <v>54</v>
      </c>
      <c r="E4149" t="s">
        <v>681</v>
      </c>
      <c r="F4149">
        <v>77.210156299999994</v>
      </c>
      <c r="G4149">
        <v>28.5619163</v>
      </c>
      <c r="H4149" t="s">
        <v>335</v>
      </c>
      <c r="I4149" t="s">
        <v>19</v>
      </c>
      <c r="J4149" t="s">
        <v>57</v>
      </c>
      <c r="K4149" t="s">
        <v>57</v>
      </c>
      <c r="L4149" t="s">
        <v>57</v>
      </c>
      <c r="M4149" t="s">
        <v>57</v>
      </c>
      <c r="N4149">
        <v>1</v>
      </c>
      <c r="O4149">
        <v>5</v>
      </c>
      <c r="P4149">
        <v>350</v>
      </c>
      <c r="Q4149">
        <v>2.9</v>
      </c>
      <c r="R4149">
        <v>2013</v>
      </c>
      <c r="S4149">
        <v>3</v>
      </c>
      <c r="T4149">
        <v>2</v>
      </c>
      <c r="U4149" s="1">
        <v>41335</v>
      </c>
      <c r="V4149" s="5">
        <f>Main[[#This Row],[Average_Cost_for_two]] * VLOOKUP(Main[[#This Row],[Currency]],'Currency'!A:B,2,FALSE)</f>
        <v>4.2</v>
      </c>
      <c r="W4149" s="5" t="str">
        <f>IF(Main[[#This Row],[Avg_Cost_USD]]&lt;10,"Low",
IF(Main[[#This Row],[Avg_Cost_USD]]&lt;=30,"Medium","High"))</f>
        <v>Low</v>
      </c>
    </row>
    <row r="4150" spans="1:23" x14ac:dyDescent="0.3">
      <c r="A4150">
        <v>18207831</v>
      </c>
      <c r="B4150" t="s">
        <v>4633</v>
      </c>
      <c r="C4150">
        <v>1</v>
      </c>
      <c r="D4150" t="s">
        <v>54</v>
      </c>
      <c r="E4150" t="s">
        <v>3530</v>
      </c>
      <c r="F4150">
        <v>77.238382000000001</v>
      </c>
      <c r="G4150">
        <v>28.640954000000001</v>
      </c>
      <c r="H4150" t="s">
        <v>660</v>
      </c>
      <c r="I4150" t="s">
        <v>19</v>
      </c>
      <c r="J4150" t="s">
        <v>57</v>
      </c>
      <c r="K4150" t="s">
        <v>57</v>
      </c>
      <c r="L4150" t="s">
        <v>57</v>
      </c>
      <c r="M4150" t="s">
        <v>57</v>
      </c>
      <c r="N4150">
        <v>1</v>
      </c>
      <c r="O4150">
        <v>7</v>
      </c>
      <c r="P4150">
        <v>350</v>
      </c>
      <c r="Q4150">
        <v>3.1</v>
      </c>
      <c r="R4150">
        <v>2010</v>
      </c>
      <c r="S4150">
        <v>2</v>
      </c>
      <c r="T4150">
        <v>21</v>
      </c>
      <c r="U4150" s="1">
        <v>40230</v>
      </c>
      <c r="V4150" s="5">
        <f>Main[[#This Row],[Average_Cost_for_two]] * VLOOKUP(Main[[#This Row],[Currency]],'Currency'!A:B,2,FALSE)</f>
        <v>4.2</v>
      </c>
      <c r="W4150" s="5" t="str">
        <f>IF(Main[[#This Row],[Avg_Cost_USD]]&lt;10,"Low",
IF(Main[[#This Row],[Avg_Cost_USD]]&lt;=30,"Medium","High"))</f>
        <v>Low</v>
      </c>
    </row>
    <row r="4151" spans="1:23" x14ac:dyDescent="0.3">
      <c r="A4151">
        <v>1507</v>
      </c>
      <c r="B4151" t="s">
        <v>4547</v>
      </c>
      <c r="C4151">
        <v>1</v>
      </c>
      <c r="D4151" t="s">
        <v>54</v>
      </c>
      <c r="E4151" t="s">
        <v>79</v>
      </c>
      <c r="F4151">
        <v>77.230411500000002</v>
      </c>
      <c r="G4151">
        <v>28.573839799999998</v>
      </c>
      <c r="H4151" t="s">
        <v>2548</v>
      </c>
      <c r="I4151" t="s">
        <v>19</v>
      </c>
      <c r="J4151" t="s">
        <v>57</v>
      </c>
      <c r="K4151" t="s">
        <v>61</v>
      </c>
      <c r="L4151" t="s">
        <v>57</v>
      </c>
      <c r="M4151" t="s">
        <v>57</v>
      </c>
      <c r="N4151">
        <v>1</v>
      </c>
      <c r="O4151">
        <v>460</v>
      </c>
      <c r="P4151">
        <v>350</v>
      </c>
      <c r="Q4151">
        <v>3.8</v>
      </c>
      <c r="R4151">
        <v>2011</v>
      </c>
      <c r="S4151">
        <v>2</v>
      </c>
      <c r="T4151">
        <v>28</v>
      </c>
      <c r="U4151" s="1">
        <v>40602</v>
      </c>
      <c r="V4151" s="5">
        <f>Main[[#This Row],[Average_Cost_for_two]] * VLOOKUP(Main[[#This Row],[Currency]],'Currency'!A:B,2,FALSE)</f>
        <v>4.2</v>
      </c>
      <c r="W4151" s="5" t="str">
        <f>IF(Main[[#This Row],[Avg_Cost_USD]]&lt;10,"Low",
IF(Main[[#This Row],[Avg_Cost_USD]]&lt;=30,"Medium","High"))</f>
        <v>Low</v>
      </c>
    </row>
    <row r="4152" spans="1:23" x14ac:dyDescent="0.3">
      <c r="A4152">
        <v>302555</v>
      </c>
      <c r="B4152" t="s">
        <v>4634</v>
      </c>
      <c r="C4152">
        <v>1</v>
      </c>
      <c r="D4152" t="s">
        <v>54</v>
      </c>
      <c r="E4152" t="s">
        <v>1252</v>
      </c>
      <c r="F4152">
        <v>77.206338500000001</v>
      </c>
      <c r="G4152">
        <v>28.572980000000001</v>
      </c>
      <c r="H4152" t="s">
        <v>521</v>
      </c>
      <c r="I4152" t="s">
        <v>19</v>
      </c>
      <c r="J4152" t="s">
        <v>57</v>
      </c>
      <c r="K4152" t="s">
        <v>57</v>
      </c>
      <c r="L4152" t="s">
        <v>57</v>
      </c>
      <c r="M4152" t="s">
        <v>57</v>
      </c>
      <c r="N4152">
        <v>1</v>
      </c>
      <c r="O4152">
        <v>13</v>
      </c>
      <c r="P4152">
        <v>350</v>
      </c>
      <c r="Q4152">
        <v>3.1</v>
      </c>
      <c r="R4152">
        <v>2011</v>
      </c>
      <c r="S4152">
        <v>2</v>
      </c>
      <c r="T4152">
        <v>12</v>
      </c>
      <c r="U4152" s="1">
        <v>40586</v>
      </c>
      <c r="V4152" s="5">
        <f>Main[[#This Row],[Average_Cost_for_two]] * VLOOKUP(Main[[#This Row],[Currency]],'Currency'!A:B,2,FALSE)</f>
        <v>4.2</v>
      </c>
      <c r="W4152" s="5" t="str">
        <f>IF(Main[[#This Row],[Avg_Cost_USD]]&lt;10,"Low",
IF(Main[[#This Row],[Avg_Cost_USD]]&lt;=30,"Medium","High"))</f>
        <v>Low</v>
      </c>
    </row>
    <row r="4153" spans="1:23" x14ac:dyDescent="0.3">
      <c r="A4153">
        <v>4299</v>
      </c>
      <c r="B4153" t="s">
        <v>4547</v>
      </c>
      <c r="C4153">
        <v>1</v>
      </c>
      <c r="D4153" t="s">
        <v>54</v>
      </c>
      <c r="E4153" t="s">
        <v>1132</v>
      </c>
      <c r="F4153">
        <v>77.245704200000006</v>
      </c>
      <c r="G4153">
        <v>28.530777400000002</v>
      </c>
      <c r="H4153" t="s">
        <v>2548</v>
      </c>
      <c r="I4153" t="s">
        <v>19</v>
      </c>
      <c r="J4153" t="s">
        <v>57</v>
      </c>
      <c r="K4153" t="s">
        <v>61</v>
      </c>
      <c r="L4153" t="s">
        <v>57</v>
      </c>
      <c r="M4153" t="s">
        <v>57</v>
      </c>
      <c r="N4153">
        <v>1</v>
      </c>
      <c r="O4153">
        <v>77</v>
      </c>
      <c r="P4153">
        <v>350</v>
      </c>
      <c r="Q4153">
        <v>2.9</v>
      </c>
      <c r="R4153">
        <v>2014</v>
      </c>
      <c r="S4153">
        <v>2</v>
      </c>
      <c r="T4153">
        <v>24</v>
      </c>
      <c r="U4153" s="1">
        <v>41694</v>
      </c>
      <c r="V4153" s="5">
        <f>Main[[#This Row],[Average_Cost_for_two]] * VLOOKUP(Main[[#This Row],[Currency]],'Currency'!A:B,2,FALSE)</f>
        <v>4.2</v>
      </c>
      <c r="W4153" s="5" t="str">
        <f>IF(Main[[#This Row],[Avg_Cost_USD]]&lt;10,"Low",
IF(Main[[#This Row],[Avg_Cost_USD]]&lt;=30,"Medium","High"))</f>
        <v>Low</v>
      </c>
    </row>
    <row r="4154" spans="1:23" x14ac:dyDescent="0.3">
      <c r="A4154">
        <v>18279090</v>
      </c>
      <c r="B4154" t="s">
        <v>4544</v>
      </c>
      <c r="C4154">
        <v>1</v>
      </c>
      <c r="D4154" t="s">
        <v>54</v>
      </c>
      <c r="E4154" t="s">
        <v>1674</v>
      </c>
      <c r="F4154">
        <v>77.102881800000006</v>
      </c>
      <c r="G4154">
        <v>28.6494365</v>
      </c>
      <c r="H4154" t="s">
        <v>335</v>
      </c>
      <c r="I4154" t="s">
        <v>19</v>
      </c>
      <c r="J4154" t="s">
        <v>57</v>
      </c>
      <c r="K4154" t="s">
        <v>61</v>
      </c>
      <c r="L4154" t="s">
        <v>57</v>
      </c>
      <c r="M4154" t="s">
        <v>57</v>
      </c>
      <c r="N4154">
        <v>1</v>
      </c>
      <c r="O4154">
        <v>37</v>
      </c>
      <c r="P4154">
        <v>350</v>
      </c>
      <c r="Q4154">
        <v>3.1</v>
      </c>
      <c r="R4154">
        <v>2011</v>
      </c>
      <c r="S4154">
        <v>2</v>
      </c>
      <c r="T4154">
        <v>10</v>
      </c>
      <c r="U4154" s="1">
        <v>40584</v>
      </c>
      <c r="V4154" s="5">
        <f>Main[[#This Row],[Average_Cost_for_two]] * VLOOKUP(Main[[#This Row],[Currency]],'Currency'!A:B,2,FALSE)</f>
        <v>4.2</v>
      </c>
      <c r="W4154" s="5" t="str">
        <f>IF(Main[[#This Row],[Avg_Cost_USD]]&lt;10,"Low",
IF(Main[[#This Row],[Avg_Cost_USD]]&lt;=30,"Medium","High"))</f>
        <v>Low</v>
      </c>
    </row>
    <row r="4155" spans="1:23" x14ac:dyDescent="0.3">
      <c r="A4155">
        <v>304783</v>
      </c>
      <c r="B4155" t="s">
        <v>4635</v>
      </c>
      <c r="C4155">
        <v>1</v>
      </c>
      <c r="D4155" t="s">
        <v>54</v>
      </c>
      <c r="E4155" t="s">
        <v>926</v>
      </c>
      <c r="F4155">
        <v>77.257649999999998</v>
      </c>
      <c r="G4155">
        <v>28.535954</v>
      </c>
      <c r="H4155" t="s">
        <v>461</v>
      </c>
      <c r="I4155" t="s">
        <v>19</v>
      </c>
      <c r="J4155" t="s">
        <v>57</v>
      </c>
      <c r="K4155" t="s">
        <v>61</v>
      </c>
      <c r="L4155" t="s">
        <v>57</v>
      </c>
      <c r="M4155" t="s">
        <v>57</v>
      </c>
      <c r="N4155">
        <v>1</v>
      </c>
      <c r="O4155">
        <v>6</v>
      </c>
      <c r="P4155">
        <v>350</v>
      </c>
      <c r="Q4155">
        <v>2.7</v>
      </c>
      <c r="R4155">
        <v>2014</v>
      </c>
      <c r="S4155">
        <v>2</v>
      </c>
      <c r="T4155">
        <v>17</v>
      </c>
      <c r="U4155" s="1">
        <v>41687</v>
      </c>
      <c r="V4155" s="5">
        <f>Main[[#This Row],[Average_Cost_for_two]] * VLOOKUP(Main[[#This Row],[Currency]],'Currency'!A:B,2,FALSE)</f>
        <v>4.2</v>
      </c>
      <c r="W4155" s="5" t="str">
        <f>IF(Main[[#This Row],[Avg_Cost_USD]]&lt;10,"Low",
IF(Main[[#This Row],[Avg_Cost_USD]]&lt;=30,"Medium","High"))</f>
        <v>Low</v>
      </c>
    </row>
    <row r="4156" spans="1:23" x14ac:dyDescent="0.3">
      <c r="A4156">
        <v>310899</v>
      </c>
      <c r="B4156" t="s">
        <v>632</v>
      </c>
      <c r="C4156">
        <v>1</v>
      </c>
      <c r="D4156" t="s">
        <v>54</v>
      </c>
      <c r="E4156" t="s">
        <v>1482</v>
      </c>
      <c r="F4156">
        <v>77.305493600000005</v>
      </c>
      <c r="G4156">
        <v>28.651168200000001</v>
      </c>
      <c r="H4156" t="s">
        <v>633</v>
      </c>
      <c r="I4156" t="s">
        <v>19</v>
      </c>
      <c r="J4156" t="s">
        <v>57</v>
      </c>
      <c r="K4156" t="s">
        <v>57</v>
      </c>
      <c r="L4156" t="s">
        <v>57</v>
      </c>
      <c r="M4156" t="s">
        <v>57</v>
      </c>
      <c r="N4156">
        <v>1</v>
      </c>
      <c r="O4156">
        <v>33</v>
      </c>
      <c r="P4156">
        <v>350</v>
      </c>
      <c r="Q4156">
        <v>3.4</v>
      </c>
      <c r="R4156">
        <v>2016</v>
      </c>
      <c r="S4156">
        <v>2</v>
      </c>
      <c r="T4156">
        <v>21</v>
      </c>
      <c r="U4156" s="1">
        <v>42421</v>
      </c>
      <c r="V4156" s="5">
        <f>Main[[#This Row],[Average_Cost_for_two]] * VLOOKUP(Main[[#This Row],[Currency]],'Currency'!A:B,2,FALSE)</f>
        <v>4.2</v>
      </c>
      <c r="W4156" s="5" t="str">
        <f>IF(Main[[#This Row],[Avg_Cost_USD]]&lt;10,"Low",
IF(Main[[#This Row],[Avg_Cost_USD]]&lt;=30,"Medium","High"))</f>
        <v>Low</v>
      </c>
    </row>
    <row r="4157" spans="1:23" x14ac:dyDescent="0.3">
      <c r="A4157">
        <v>312479</v>
      </c>
      <c r="B4157" t="s">
        <v>4636</v>
      </c>
      <c r="C4157">
        <v>1</v>
      </c>
      <c r="D4157" t="s">
        <v>54</v>
      </c>
      <c r="E4157" t="s">
        <v>412</v>
      </c>
      <c r="F4157">
        <v>77.278767099999996</v>
      </c>
      <c r="G4157">
        <v>28.634046999999999</v>
      </c>
      <c r="H4157" t="s">
        <v>335</v>
      </c>
      <c r="I4157" t="s">
        <v>19</v>
      </c>
      <c r="J4157" t="s">
        <v>57</v>
      </c>
      <c r="K4157" t="s">
        <v>57</v>
      </c>
      <c r="L4157" t="s">
        <v>57</v>
      </c>
      <c r="M4157" t="s">
        <v>57</v>
      </c>
      <c r="N4157">
        <v>1</v>
      </c>
      <c r="O4157">
        <v>13</v>
      </c>
      <c r="P4157">
        <v>350</v>
      </c>
      <c r="Q4157">
        <v>2.9</v>
      </c>
      <c r="R4157">
        <v>2010</v>
      </c>
      <c r="S4157">
        <v>2</v>
      </c>
      <c r="T4157">
        <v>7</v>
      </c>
      <c r="U4157" s="1">
        <v>40216</v>
      </c>
      <c r="V4157" s="5">
        <f>Main[[#This Row],[Average_Cost_for_two]] * VLOOKUP(Main[[#This Row],[Currency]],'Currency'!A:B,2,FALSE)</f>
        <v>4.2</v>
      </c>
      <c r="W4157" s="5" t="str">
        <f>IF(Main[[#This Row],[Avg_Cost_USD]]&lt;10,"Low",
IF(Main[[#This Row],[Avg_Cost_USD]]&lt;=30,"Medium","High"))</f>
        <v>Low</v>
      </c>
    </row>
    <row r="4158" spans="1:23" x14ac:dyDescent="0.3">
      <c r="A4158">
        <v>2965</v>
      </c>
      <c r="B4158" t="s">
        <v>4637</v>
      </c>
      <c r="C4158">
        <v>1</v>
      </c>
      <c r="D4158" t="s">
        <v>54</v>
      </c>
      <c r="E4158" t="s">
        <v>1665</v>
      </c>
      <c r="F4158">
        <v>77.149639800000003</v>
      </c>
      <c r="G4158">
        <v>28.6936006</v>
      </c>
      <c r="H4158" t="s">
        <v>505</v>
      </c>
      <c r="I4158" t="s">
        <v>19</v>
      </c>
      <c r="J4158" t="s">
        <v>57</v>
      </c>
      <c r="K4158" t="s">
        <v>57</v>
      </c>
      <c r="L4158" t="s">
        <v>57</v>
      </c>
      <c r="M4158" t="s">
        <v>57</v>
      </c>
      <c r="N4158">
        <v>1</v>
      </c>
      <c r="O4158">
        <v>813</v>
      </c>
      <c r="P4158">
        <v>350</v>
      </c>
      <c r="Q4158">
        <v>3.9</v>
      </c>
      <c r="R4158">
        <v>2014</v>
      </c>
      <c r="S4158">
        <v>2</v>
      </c>
      <c r="T4158">
        <v>22</v>
      </c>
      <c r="U4158" s="1">
        <v>41692</v>
      </c>
      <c r="V4158" s="5">
        <f>Main[[#This Row],[Average_Cost_for_two]] * VLOOKUP(Main[[#This Row],[Currency]],'Currency'!A:B,2,FALSE)</f>
        <v>4.2</v>
      </c>
      <c r="W4158" s="5" t="str">
        <f>IF(Main[[#This Row],[Avg_Cost_USD]]&lt;10,"Low",
IF(Main[[#This Row],[Avg_Cost_USD]]&lt;=30,"Medium","High"))</f>
        <v>Low</v>
      </c>
    </row>
    <row r="4159" spans="1:23" x14ac:dyDescent="0.3">
      <c r="A4159">
        <v>5901</v>
      </c>
      <c r="B4159" t="s">
        <v>632</v>
      </c>
      <c r="C4159">
        <v>1</v>
      </c>
      <c r="D4159" t="s">
        <v>54</v>
      </c>
      <c r="E4159" t="s">
        <v>71</v>
      </c>
      <c r="F4159">
        <v>77.268039290000004</v>
      </c>
      <c r="G4159">
        <v>28.569178300000001</v>
      </c>
      <c r="H4159" t="s">
        <v>633</v>
      </c>
      <c r="I4159" t="s">
        <v>19</v>
      </c>
      <c r="J4159" t="s">
        <v>57</v>
      </c>
      <c r="K4159" t="s">
        <v>57</v>
      </c>
      <c r="L4159" t="s">
        <v>57</v>
      </c>
      <c r="M4159" t="s">
        <v>57</v>
      </c>
      <c r="N4159">
        <v>1</v>
      </c>
      <c r="O4159">
        <v>12</v>
      </c>
      <c r="P4159">
        <v>350</v>
      </c>
      <c r="Q4159">
        <v>3</v>
      </c>
      <c r="R4159">
        <v>2017</v>
      </c>
      <c r="S4159">
        <v>2</v>
      </c>
      <c r="T4159">
        <v>23</v>
      </c>
      <c r="U4159" s="1">
        <v>42789</v>
      </c>
      <c r="V4159" s="5">
        <f>Main[[#This Row],[Average_Cost_for_two]] * VLOOKUP(Main[[#This Row],[Currency]],'Currency'!A:B,2,FALSE)</f>
        <v>4.2</v>
      </c>
      <c r="W4159" s="5" t="str">
        <f>IF(Main[[#This Row],[Avg_Cost_USD]]&lt;10,"Low",
IF(Main[[#This Row],[Avg_Cost_USD]]&lt;=30,"Medium","High"))</f>
        <v>Low</v>
      </c>
    </row>
    <row r="4160" spans="1:23" x14ac:dyDescent="0.3">
      <c r="A4160">
        <v>18441549</v>
      </c>
      <c r="B4160" t="s">
        <v>4638</v>
      </c>
      <c r="C4160">
        <v>1</v>
      </c>
      <c r="D4160" t="s">
        <v>54</v>
      </c>
      <c r="E4160" t="s">
        <v>422</v>
      </c>
      <c r="F4160">
        <v>77.244062600000007</v>
      </c>
      <c r="G4160">
        <v>28.591272</v>
      </c>
      <c r="H4160" t="s">
        <v>342</v>
      </c>
      <c r="I4160" t="s">
        <v>19</v>
      </c>
      <c r="J4160" t="s">
        <v>57</v>
      </c>
      <c r="K4160" t="s">
        <v>57</v>
      </c>
      <c r="L4160" t="s">
        <v>57</v>
      </c>
      <c r="M4160" t="s">
        <v>57</v>
      </c>
      <c r="N4160">
        <v>1</v>
      </c>
      <c r="O4160">
        <v>7</v>
      </c>
      <c r="P4160">
        <v>350</v>
      </c>
      <c r="Q4160">
        <v>3.1</v>
      </c>
      <c r="R4160">
        <v>2018</v>
      </c>
      <c r="S4160">
        <v>2</v>
      </c>
      <c r="T4160">
        <v>23</v>
      </c>
      <c r="U4160" s="1">
        <v>43154</v>
      </c>
      <c r="V4160" s="5">
        <f>Main[[#This Row],[Average_Cost_for_two]] * VLOOKUP(Main[[#This Row],[Currency]],'Currency'!A:B,2,FALSE)</f>
        <v>4.2</v>
      </c>
      <c r="W4160" s="5" t="str">
        <f>IF(Main[[#This Row],[Avg_Cost_USD]]&lt;10,"Low",
IF(Main[[#This Row],[Avg_Cost_USD]]&lt;=30,"Medium","High"))</f>
        <v>Low</v>
      </c>
    </row>
    <row r="4161" spans="1:23" x14ac:dyDescent="0.3">
      <c r="A4161">
        <v>300323</v>
      </c>
      <c r="B4161" t="s">
        <v>4639</v>
      </c>
      <c r="C4161">
        <v>1</v>
      </c>
      <c r="D4161" t="s">
        <v>54</v>
      </c>
      <c r="E4161" t="s">
        <v>1679</v>
      </c>
      <c r="F4161">
        <v>77.092179400000006</v>
      </c>
      <c r="G4161">
        <v>28.663640999999998</v>
      </c>
      <c r="H4161" t="s">
        <v>4640</v>
      </c>
      <c r="I4161" t="s">
        <v>19</v>
      </c>
      <c r="J4161" t="s">
        <v>57</v>
      </c>
      <c r="K4161" t="s">
        <v>61</v>
      </c>
      <c r="L4161" t="s">
        <v>57</v>
      </c>
      <c r="M4161" t="s">
        <v>57</v>
      </c>
      <c r="N4161">
        <v>1</v>
      </c>
      <c r="O4161">
        <v>92</v>
      </c>
      <c r="P4161">
        <v>350</v>
      </c>
      <c r="Q4161">
        <v>3.2</v>
      </c>
      <c r="R4161">
        <v>2013</v>
      </c>
      <c r="S4161">
        <v>2</v>
      </c>
      <c r="T4161">
        <v>23</v>
      </c>
      <c r="U4161" s="1">
        <v>41328</v>
      </c>
      <c r="V4161" s="5">
        <f>Main[[#This Row],[Average_Cost_for_two]] * VLOOKUP(Main[[#This Row],[Currency]],'Currency'!A:B,2,FALSE)</f>
        <v>4.2</v>
      </c>
      <c r="W4161" s="5" t="str">
        <f>IF(Main[[#This Row],[Avg_Cost_USD]]&lt;10,"Low",
IF(Main[[#This Row],[Avg_Cost_USD]]&lt;=30,"Medium","High"))</f>
        <v>Low</v>
      </c>
    </row>
    <row r="4162" spans="1:23" x14ac:dyDescent="0.3">
      <c r="A4162">
        <v>307541</v>
      </c>
      <c r="B4162" t="s">
        <v>632</v>
      </c>
      <c r="C4162">
        <v>1</v>
      </c>
      <c r="D4162" t="s">
        <v>54</v>
      </c>
      <c r="E4162" t="s">
        <v>1087</v>
      </c>
      <c r="F4162">
        <v>77.114991500000002</v>
      </c>
      <c r="G4162">
        <v>28.639379999999999</v>
      </c>
      <c r="H4162" t="s">
        <v>633</v>
      </c>
      <c r="I4162" t="s">
        <v>19</v>
      </c>
      <c r="J4162" t="s">
        <v>57</v>
      </c>
      <c r="K4162" t="s">
        <v>57</v>
      </c>
      <c r="L4162" t="s">
        <v>57</v>
      </c>
      <c r="M4162" t="s">
        <v>57</v>
      </c>
      <c r="N4162">
        <v>1</v>
      </c>
      <c r="O4162">
        <v>14</v>
      </c>
      <c r="P4162">
        <v>350</v>
      </c>
      <c r="Q4162">
        <v>3.1</v>
      </c>
      <c r="R4162">
        <v>2011</v>
      </c>
      <c r="S4162">
        <v>2</v>
      </c>
      <c r="T4162">
        <v>10</v>
      </c>
      <c r="U4162" s="1">
        <v>40584</v>
      </c>
      <c r="V4162" s="5">
        <f>Main[[#This Row],[Average_Cost_for_two]] * VLOOKUP(Main[[#This Row],[Currency]],'Currency'!A:B,2,FALSE)</f>
        <v>4.2</v>
      </c>
      <c r="W4162" s="5" t="str">
        <f>IF(Main[[#This Row],[Avg_Cost_USD]]&lt;10,"Low",
IF(Main[[#This Row],[Avg_Cost_USD]]&lt;=30,"Medium","High"))</f>
        <v>Low</v>
      </c>
    </row>
    <row r="4163" spans="1:23" x14ac:dyDescent="0.3">
      <c r="A4163">
        <v>18331664</v>
      </c>
      <c r="B4163" t="s">
        <v>4641</v>
      </c>
      <c r="C4163">
        <v>1</v>
      </c>
      <c r="D4163" t="s">
        <v>54</v>
      </c>
      <c r="E4163" t="s">
        <v>1093</v>
      </c>
      <c r="F4163">
        <v>0</v>
      </c>
      <c r="G4163">
        <v>0</v>
      </c>
      <c r="H4163" t="s">
        <v>433</v>
      </c>
      <c r="I4163" t="s">
        <v>19</v>
      </c>
      <c r="J4163" t="s">
        <v>57</v>
      </c>
      <c r="K4163" t="s">
        <v>57</v>
      </c>
      <c r="L4163" t="s">
        <v>57</v>
      </c>
      <c r="M4163" t="s">
        <v>57</v>
      </c>
      <c r="N4163">
        <v>1</v>
      </c>
      <c r="O4163">
        <v>1</v>
      </c>
      <c r="P4163">
        <v>350</v>
      </c>
      <c r="Q4163">
        <v>1</v>
      </c>
      <c r="R4163">
        <v>2016</v>
      </c>
      <c r="S4163">
        <v>2</v>
      </c>
      <c r="T4163">
        <v>8</v>
      </c>
      <c r="U4163" s="1">
        <v>42408</v>
      </c>
      <c r="V4163" s="5">
        <f>Main[[#This Row],[Average_Cost_for_two]] * VLOOKUP(Main[[#This Row],[Currency]],'Currency'!A:B,2,FALSE)</f>
        <v>4.2</v>
      </c>
      <c r="W4163" s="5" t="str">
        <f>IF(Main[[#This Row],[Avg_Cost_USD]]&lt;10,"Low",
IF(Main[[#This Row],[Avg_Cost_USD]]&lt;=30,"Medium","High"))</f>
        <v>Low</v>
      </c>
    </row>
    <row r="4164" spans="1:23" x14ac:dyDescent="0.3">
      <c r="A4164">
        <v>300236</v>
      </c>
      <c r="B4164" t="s">
        <v>4642</v>
      </c>
      <c r="C4164">
        <v>1</v>
      </c>
      <c r="D4164" t="s">
        <v>54</v>
      </c>
      <c r="E4164" t="s">
        <v>114</v>
      </c>
      <c r="F4164">
        <v>77.203012099999995</v>
      </c>
      <c r="G4164">
        <v>28.520376200000001</v>
      </c>
      <c r="H4164" t="s">
        <v>4643</v>
      </c>
      <c r="I4164" t="s">
        <v>19</v>
      </c>
      <c r="J4164" t="s">
        <v>57</v>
      </c>
      <c r="K4164" t="s">
        <v>57</v>
      </c>
      <c r="L4164" t="s">
        <v>57</v>
      </c>
      <c r="M4164" t="s">
        <v>57</v>
      </c>
      <c r="N4164">
        <v>1</v>
      </c>
      <c r="O4164">
        <v>16</v>
      </c>
      <c r="P4164">
        <v>350</v>
      </c>
      <c r="Q4164">
        <v>2.7</v>
      </c>
      <c r="R4164">
        <v>2010</v>
      </c>
      <c r="S4164">
        <v>2</v>
      </c>
      <c r="T4164">
        <v>1</v>
      </c>
      <c r="U4164" s="1">
        <v>40210</v>
      </c>
      <c r="V4164" s="5">
        <f>Main[[#This Row],[Average_Cost_for_two]] * VLOOKUP(Main[[#This Row],[Currency]],'Currency'!A:B,2,FALSE)</f>
        <v>4.2</v>
      </c>
      <c r="W4164" s="5" t="str">
        <f>IF(Main[[#This Row],[Avg_Cost_USD]]&lt;10,"Low",
IF(Main[[#This Row],[Avg_Cost_USD]]&lt;=30,"Medium","High"))</f>
        <v>Low</v>
      </c>
    </row>
    <row r="4165" spans="1:23" x14ac:dyDescent="0.3">
      <c r="A4165">
        <v>18423129</v>
      </c>
      <c r="B4165" t="s">
        <v>4544</v>
      </c>
      <c r="C4165">
        <v>1</v>
      </c>
      <c r="D4165" t="s">
        <v>54</v>
      </c>
      <c r="E4165" t="s">
        <v>1539</v>
      </c>
      <c r="F4165">
        <v>77.168395200000006</v>
      </c>
      <c r="G4165">
        <v>28.588336399999999</v>
      </c>
      <c r="H4165" t="s">
        <v>335</v>
      </c>
      <c r="I4165" t="s">
        <v>19</v>
      </c>
      <c r="J4165" t="s">
        <v>57</v>
      </c>
      <c r="K4165" t="s">
        <v>57</v>
      </c>
      <c r="L4165" t="s">
        <v>57</v>
      </c>
      <c r="M4165" t="s">
        <v>57</v>
      </c>
      <c r="N4165">
        <v>1</v>
      </c>
      <c r="O4165">
        <v>8</v>
      </c>
      <c r="P4165">
        <v>350</v>
      </c>
      <c r="Q4165">
        <v>3</v>
      </c>
      <c r="R4165">
        <v>2014</v>
      </c>
      <c r="S4165">
        <v>2</v>
      </c>
      <c r="T4165">
        <v>7</v>
      </c>
      <c r="U4165" s="1">
        <v>41677</v>
      </c>
      <c r="V4165" s="5">
        <f>Main[[#This Row],[Average_Cost_for_two]] * VLOOKUP(Main[[#This Row],[Currency]],'Currency'!A:B,2,FALSE)</f>
        <v>4.2</v>
      </c>
      <c r="W4165" s="5" t="str">
        <f>IF(Main[[#This Row],[Avg_Cost_USD]]&lt;10,"Low",
IF(Main[[#This Row],[Avg_Cost_USD]]&lt;=30,"Medium","High"))</f>
        <v>Low</v>
      </c>
    </row>
    <row r="4166" spans="1:23" x14ac:dyDescent="0.3">
      <c r="A4166">
        <v>351</v>
      </c>
      <c r="B4166" t="s">
        <v>643</v>
      </c>
      <c r="C4166">
        <v>1</v>
      </c>
      <c r="D4166" t="s">
        <v>54</v>
      </c>
      <c r="E4166" t="s">
        <v>1539</v>
      </c>
      <c r="F4166">
        <v>77.168467500000006</v>
      </c>
      <c r="G4166">
        <v>28.588405399999999</v>
      </c>
      <c r="H4166" t="s">
        <v>315</v>
      </c>
      <c r="I4166" t="s">
        <v>19</v>
      </c>
      <c r="J4166" t="s">
        <v>57</v>
      </c>
      <c r="K4166" t="s">
        <v>57</v>
      </c>
      <c r="L4166" t="s">
        <v>57</v>
      </c>
      <c r="M4166" t="s">
        <v>57</v>
      </c>
      <c r="N4166">
        <v>1</v>
      </c>
      <c r="O4166">
        <v>345</v>
      </c>
      <c r="P4166">
        <v>350</v>
      </c>
      <c r="Q4166">
        <v>3.5</v>
      </c>
      <c r="R4166">
        <v>2011</v>
      </c>
      <c r="S4166">
        <v>2</v>
      </c>
      <c r="T4166">
        <v>25</v>
      </c>
      <c r="U4166" s="1">
        <v>40599</v>
      </c>
      <c r="V4166" s="5">
        <f>Main[[#This Row],[Average_Cost_for_two]] * VLOOKUP(Main[[#This Row],[Currency]],'Currency'!A:B,2,FALSE)</f>
        <v>4.2</v>
      </c>
      <c r="W4166" s="5" t="str">
        <f>IF(Main[[#This Row],[Avg_Cost_USD]]&lt;10,"Low",
IF(Main[[#This Row],[Avg_Cost_USD]]&lt;=30,"Medium","High"))</f>
        <v>Low</v>
      </c>
    </row>
    <row r="4167" spans="1:23" x14ac:dyDescent="0.3">
      <c r="A4167">
        <v>18474418</v>
      </c>
      <c r="B4167" t="s">
        <v>4644</v>
      </c>
      <c r="C4167">
        <v>1</v>
      </c>
      <c r="D4167" t="s">
        <v>54</v>
      </c>
      <c r="E4167" t="s">
        <v>532</v>
      </c>
      <c r="F4167">
        <v>0</v>
      </c>
      <c r="G4167">
        <v>0</v>
      </c>
      <c r="H4167" t="s">
        <v>350</v>
      </c>
      <c r="I4167" t="s">
        <v>19</v>
      </c>
      <c r="J4167" t="s">
        <v>57</v>
      </c>
      <c r="K4167" t="s">
        <v>57</v>
      </c>
      <c r="L4167" t="s">
        <v>57</v>
      </c>
      <c r="M4167" t="s">
        <v>57</v>
      </c>
      <c r="N4167">
        <v>1</v>
      </c>
      <c r="O4167">
        <v>3</v>
      </c>
      <c r="P4167">
        <v>350</v>
      </c>
      <c r="Q4167">
        <v>1</v>
      </c>
      <c r="R4167">
        <v>2013</v>
      </c>
      <c r="S4167">
        <v>2</v>
      </c>
      <c r="T4167">
        <v>2</v>
      </c>
      <c r="U4167" s="1">
        <v>41307</v>
      </c>
      <c r="V4167" s="5">
        <f>Main[[#This Row],[Average_Cost_for_two]] * VLOOKUP(Main[[#This Row],[Currency]],'Currency'!A:B,2,FALSE)</f>
        <v>4.2</v>
      </c>
      <c r="W4167" s="5" t="str">
        <f>IF(Main[[#This Row],[Avg_Cost_USD]]&lt;10,"Low",
IF(Main[[#This Row],[Avg_Cost_USD]]&lt;=30,"Medium","High"))</f>
        <v>Low</v>
      </c>
    </row>
    <row r="4168" spans="1:23" x14ac:dyDescent="0.3">
      <c r="A4168">
        <v>18446401</v>
      </c>
      <c r="B4168" t="s">
        <v>4645</v>
      </c>
      <c r="C4168">
        <v>1</v>
      </c>
      <c r="D4168" t="s">
        <v>54</v>
      </c>
      <c r="E4168" t="s">
        <v>164</v>
      </c>
      <c r="F4168">
        <v>77.154972400000005</v>
      </c>
      <c r="G4168">
        <v>28.709677800000001</v>
      </c>
      <c r="H4168" t="s">
        <v>315</v>
      </c>
      <c r="I4168" t="s">
        <v>19</v>
      </c>
      <c r="J4168" t="s">
        <v>57</v>
      </c>
      <c r="K4168" t="s">
        <v>57</v>
      </c>
      <c r="L4168" t="s">
        <v>57</v>
      </c>
      <c r="M4168" t="s">
        <v>57</v>
      </c>
      <c r="N4168">
        <v>1</v>
      </c>
      <c r="O4168">
        <v>1</v>
      </c>
      <c r="P4168">
        <v>350</v>
      </c>
      <c r="Q4168">
        <v>1</v>
      </c>
      <c r="R4168">
        <v>2012</v>
      </c>
      <c r="S4168">
        <v>2</v>
      </c>
      <c r="T4168">
        <v>13</v>
      </c>
      <c r="U4168" s="1">
        <v>40952</v>
      </c>
      <c r="V4168" s="5">
        <f>Main[[#This Row],[Average_Cost_for_two]] * VLOOKUP(Main[[#This Row],[Currency]],'Currency'!A:B,2,FALSE)</f>
        <v>4.2</v>
      </c>
      <c r="W4168" s="5" t="str">
        <f>IF(Main[[#This Row],[Avg_Cost_USD]]&lt;10,"Low",
IF(Main[[#This Row],[Avg_Cost_USD]]&lt;=30,"Medium","High"))</f>
        <v>Low</v>
      </c>
    </row>
    <row r="4169" spans="1:23" x14ac:dyDescent="0.3">
      <c r="A4169">
        <v>18472448</v>
      </c>
      <c r="B4169" t="s">
        <v>4646</v>
      </c>
      <c r="C4169">
        <v>1</v>
      </c>
      <c r="D4169" t="s">
        <v>54</v>
      </c>
      <c r="E4169" t="s">
        <v>429</v>
      </c>
      <c r="F4169">
        <v>77.109717200000006</v>
      </c>
      <c r="G4169">
        <v>28.651275500000001</v>
      </c>
      <c r="H4169" t="s">
        <v>321</v>
      </c>
      <c r="I4169" t="s">
        <v>19</v>
      </c>
      <c r="J4169" t="s">
        <v>57</v>
      </c>
      <c r="K4169" t="s">
        <v>57</v>
      </c>
      <c r="L4169" t="s">
        <v>57</v>
      </c>
      <c r="M4169" t="s">
        <v>57</v>
      </c>
      <c r="N4169">
        <v>1</v>
      </c>
      <c r="O4169">
        <v>3</v>
      </c>
      <c r="P4169">
        <v>350</v>
      </c>
      <c r="Q4169">
        <v>1</v>
      </c>
      <c r="R4169">
        <v>2011</v>
      </c>
      <c r="S4169">
        <v>2</v>
      </c>
      <c r="T4169">
        <v>24</v>
      </c>
      <c r="U4169" s="1">
        <v>40598</v>
      </c>
      <c r="V4169" s="5">
        <f>Main[[#This Row],[Average_Cost_for_two]] * VLOOKUP(Main[[#This Row],[Currency]],'Currency'!A:B,2,FALSE)</f>
        <v>4.2</v>
      </c>
      <c r="W4169" s="5" t="str">
        <f>IF(Main[[#This Row],[Avg_Cost_USD]]&lt;10,"Low",
IF(Main[[#This Row],[Avg_Cost_USD]]&lt;=30,"Medium","High"))</f>
        <v>Low</v>
      </c>
    </row>
    <row r="4170" spans="1:23" x14ac:dyDescent="0.3">
      <c r="A4170">
        <v>312364</v>
      </c>
      <c r="B4170" t="s">
        <v>4647</v>
      </c>
      <c r="C4170">
        <v>1</v>
      </c>
      <c r="D4170" t="s">
        <v>54</v>
      </c>
      <c r="E4170" t="s">
        <v>1185</v>
      </c>
      <c r="F4170">
        <v>77.201617100000007</v>
      </c>
      <c r="G4170">
        <v>28.689800699999999</v>
      </c>
      <c r="H4170" t="s">
        <v>298</v>
      </c>
      <c r="I4170" t="s">
        <v>19</v>
      </c>
      <c r="J4170" t="s">
        <v>57</v>
      </c>
      <c r="K4170" t="s">
        <v>57</v>
      </c>
      <c r="L4170" t="s">
        <v>57</v>
      </c>
      <c r="M4170" t="s">
        <v>57</v>
      </c>
      <c r="N4170">
        <v>1</v>
      </c>
      <c r="O4170">
        <v>27</v>
      </c>
      <c r="P4170">
        <v>350</v>
      </c>
      <c r="Q4170">
        <v>3.3</v>
      </c>
      <c r="R4170">
        <v>2013</v>
      </c>
      <c r="S4170">
        <v>2</v>
      </c>
      <c r="T4170">
        <v>16</v>
      </c>
      <c r="U4170" s="1">
        <v>41321</v>
      </c>
      <c r="V4170" s="5">
        <f>Main[[#This Row],[Average_Cost_for_two]] * VLOOKUP(Main[[#This Row],[Currency]],'Currency'!A:B,2,FALSE)</f>
        <v>4.2</v>
      </c>
      <c r="W4170" s="5" t="str">
        <f>IF(Main[[#This Row],[Avg_Cost_USD]]&lt;10,"Low",
IF(Main[[#This Row],[Avg_Cost_USD]]&lt;=30,"Medium","High"))</f>
        <v>Low</v>
      </c>
    </row>
    <row r="4171" spans="1:23" x14ac:dyDescent="0.3">
      <c r="A4171">
        <v>311187</v>
      </c>
      <c r="B4171" t="s">
        <v>4648</v>
      </c>
      <c r="C4171">
        <v>1</v>
      </c>
      <c r="D4171" t="s">
        <v>54</v>
      </c>
      <c r="E4171" t="s">
        <v>81</v>
      </c>
      <c r="F4171">
        <v>77.314932099999993</v>
      </c>
      <c r="G4171">
        <v>28.678080300000001</v>
      </c>
      <c r="H4171" t="s">
        <v>4649</v>
      </c>
      <c r="I4171" t="s">
        <v>19</v>
      </c>
      <c r="J4171" t="s">
        <v>57</v>
      </c>
      <c r="K4171" t="s">
        <v>57</v>
      </c>
      <c r="L4171" t="s">
        <v>57</v>
      </c>
      <c r="M4171" t="s">
        <v>57</v>
      </c>
      <c r="N4171">
        <v>1</v>
      </c>
      <c r="O4171">
        <v>39</v>
      </c>
      <c r="P4171">
        <v>350</v>
      </c>
      <c r="Q4171">
        <v>2.7</v>
      </c>
      <c r="R4171">
        <v>2017</v>
      </c>
      <c r="S4171">
        <v>1</v>
      </c>
      <c r="T4171">
        <v>5</v>
      </c>
      <c r="U4171" s="1">
        <v>42740</v>
      </c>
      <c r="V4171" s="5">
        <f>Main[[#This Row],[Average_Cost_for_two]] * VLOOKUP(Main[[#This Row],[Currency]],'Currency'!A:B,2,FALSE)</f>
        <v>4.2</v>
      </c>
      <c r="W4171" s="5" t="str">
        <f>IF(Main[[#This Row],[Avg_Cost_USD]]&lt;10,"Low",
IF(Main[[#This Row],[Avg_Cost_USD]]&lt;=30,"Medium","High"))</f>
        <v>Low</v>
      </c>
    </row>
    <row r="4172" spans="1:23" x14ac:dyDescent="0.3">
      <c r="A4172">
        <v>303625</v>
      </c>
      <c r="B4172" t="s">
        <v>4650</v>
      </c>
      <c r="C4172">
        <v>1</v>
      </c>
      <c r="D4172" t="s">
        <v>54</v>
      </c>
      <c r="E4172" t="s">
        <v>214</v>
      </c>
      <c r="F4172">
        <v>77.251555600000003</v>
      </c>
      <c r="G4172">
        <v>28.55691625</v>
      </c>
      <c r="H4172" t="s">
        <v>433</v>
      </c>
      <c r="I4172" t="s">
        <v>19</v>
      </c>
      <c r="J4172" t="s">
        <v>57</v>
      </c>
      <c r="K4172" t="s">
        <v>57</v>
      </c>
      <c r="L4172" t="s">
        <v>57</v>
      </c>
      <c r="M4172" t="s">
        <v>57</v>
      </c>
      <c r="N4172">
        <v>1</v>
      </c>
      <c r="O4172">
        <v>19</v>
      </c>
      <c r="P4172">
        <v>350</v>
      </c>
      <c r="Q4172">
        <v>3.2</v>
      </c>
      <c r="R4172">
        <v>2012</v>
      </c>
      <c r="S4172">
        <v>1</v>
      </c>
      <c r="T4172">
        <v>12</v>
      </c>
      <c r="U4172" s="1">
        <v>40920</v>
      </c>
      <c r="V4172" s="5">
        <f>Main[[#This Row],[Average_Cost_for_two]] * VLOOKUP(Main[[#This Row],[Currency]],'Currency'!A:B,2,FALSE)</f>
        <v>4.2</v>
      </c>
      <c r="W4172" s="5" t="str">
        <f>IF(Main[[#This Row],[Avg_Cost_USD]]&lt;10,"Low",
IF(Main[[#This Row],[Avg_Cost_USD]]&lt;=30,"Medium","High"))</f>
        <v>Low</v>
      </c>
    </row>
    <row r="4173" spans="1:23" x14ac:dyDescent="0.3">
      <c r="A4173">
        <v>311539</v>
      </c>
      <c r="B4173" t="s">
        <v>4651</v>
      </c>
      <c r="C4173">
        <v>1</v>
      </c>
      <c r="D4173" t="s">
        <v>54</v>
      </c>
      <c r="E4173" t="s">
        <v>536</v>
      </c>
      <c r="F4173">
        <v>77.173416599999996</v>
      </c>
      <c r="G4173">
        <v>28.646238499999999</v>
      </c>
      <c r="H4173" t="s">
        <v>410</v>
      </c>
      <c r="I4173" t="s">
        <v>19</v>
      </c>
      <c r="J4173" t="s">
        <v>57</v>
      </c>
      <c r="K4173" t="s">
        <v>57</v>
      </c>
      <c r="L4173" t="s">
        <v>57</v>
      </c>
      <c r="M4173" t="s">
        <v>57</v>
      </c>
      <c r="N4173">
        <v>1</v>
      </c>
      <c r="O4173">
        <v>146</v>
      </c>
      <c r="P4173">
        <v>350</v>
      </c>
      <c r="Q4173">
        <v>3.7</v>
      </c>
      <c r="R4173">
        <v>2010</v>
      </c>
      <c r="S4173">
        <v>1</v>
      </c>
      <c r="T4173">
        <v>19</v>
      </c>
      <c r="U4173" s="1">
        <v>40197</v>
      </c>
      <c r="V4173" s="5">
        <f>Main[[#This Row],[Average_Cost_for_two]] * VLOOKUP(Main[[#This Row],[Currency]],'Currency'!A:B,2,FALSE)</f>
        <v>4.2</v>
      </c>
      <c r="W4173" s="5" t="str">
        <f>IF(Main[[#This Row],[Avg_Cost_USD]]&lt;10,"Low",
IF(Main[[#This Row],[Avg_Cost_USD]]&lt;=30,"Medium","High"))</f>
        <v>Low</v>
      </c>
    </row>
    <row r="4174" spans="1:23" x14ac:dyDescent="0.3">
      <c r="A4174">
        <v>18278203</v>
      </c>
      <c r="B4174" t="s">
        <v>4652</v>
      </c>
      <c r="C4174">
        <v>1</v>
      </c>
      <c r="D4174" t="s">
        <v>54</v>
      </c>
      <c r="E4174" t="s">
        <v>1132</v>
      </c>
      <c r="F4174">
        <v>77.238898699999993</v>
      </c>
      <c r="G4174">
        <v>28.541703999999999</v>
      </c>
      <c r="H4174" t="s">
        <v>339</v>
      </c>
      <c r="I4174" t="s">
        <v>19</v>
      </c>
      <c r="J4174" t="s">
        <v>57</v>
      </c>
      <c r="K4174" t="s">
        <v>57</v>
      </c>
      <c r="L4174" t="s">
        <v>57</v>
      </c>
      <c r="M4174" t="s">
        <v>57</v>
      </c>
      <c r="N4174">
        <v>1</v>
      </c>
      <c r="O4174">
        <v>7</v>
      </c>
      <c r="P4174">
        <v>350</v>
      </c>
      <c r="Q4174">
        <v>3.1</v>
      </c>
      <c r="R4174">
        <v>2016</v>
      </c>
      <c r="S4174">
        <v>1</v>
      </c>
      <c r="T4174">
        <v>15</v>
      </c>
      <c r="U4174" s="1">
        <v>42384</v>
      </c>
      <c r="V4174" s="5">
        <f>Main[[#This Row],[Average_Cost_for_two]] * VLOOKUP(Main[[#This Row],[Currency]],'Currency'!A:B,2,FALSE)</f>
        <v>4.2</v>
      </c>
      <c r="W4174" s="5" t="str">
        <f>IF(Main[[#This Row],[Avg_Cost_USD]]&lt;10,"Low",
IF(Main[[#This Row],[Avg_Cost_USD]]&lt;=30,"Medium","High"))</f>
        <v>Low</v>
      </c>
    </row>
    <row r="4175" spans="1:23" x14ac:dyDescent="0.3">
      <c r="A4175">
        <v>7329</v>
      </c>
      <c r="B4175" t="s">
        <v>632</v>
      </c>
      <c r="C4175">
        <v>1</v>
      </c>
      <c r="D4175" t="s">
        <v>54</v>
      </c>
      <c r="E4175" t="s">
        <v>926</v>
      </c>
      <c r="F4175">
        <v>77.2537612</v>
      </c>
      <c r="G4175">
        <v>28.5421747</v>
      </c>
      <c r="H4175" t="s">
        <v>633</v>
      </c>
      <c r="I4175" t="s">
        <v>19</v>
      </c>
      <c r="J4175" t="s">
        <v>57</v>
      </c>
      <c r="K4175" t="s">
        <v>57</v>
      </c>
      <c r="L4175" t="s">
        <v>57</v>
      </c>
      <c r="M4175" t="s">
        <v>57</v>
      </c>
      <c r="N4175">
        <v>1</v>
      </c>
      <c r="O4175">
        <v>26</v>
      </c>
      <c r="P4175">
        <v>350</v>
      </c>
      <c r="Q4175">
        <v>3.2</v>
      </c>
      <c r="R4175">
        <v>2016</v>
      </c>
      <c r="S4175">
        <v>1</v>
      </c>
      <c r="T4175">
        <v>20</v>
      </c>
      <c r="U4175" s="1">
        <v>42389</v>
      </c>
      <c r="V4175" s="5">
        <f>Main[[#This Row],[Average_Cost_for_two]] * VLOOKUP(Main[[#This Row],[Currency]],'Currency'!A:B,2,FALSE)</f>
        <v>4.2</v>
      </c>
      <c r="W4175" s="5" t="str">
        <f>IF(Main[[#This Row],[Avg_Cost_USD]]&lt;10,"Low",
IF(Main[[#This Row],[Avg_Cost_USD]]&lt;=30,"Medium","High"))</f>
        <v>Low</v>
      </c>
    </row>
    <row r="4176" spans="1:23" x14ac:dyDescent="0.3">
      <c r="A4176">
        <v>18289258</v>
      </c>
      <c r="B4176" t="s">
        <v>614</v>
      </c>
      <c r="C4176">
        <v>1</v>
      </c>
      <c r="D4176" t="s">
        <v>54</v>
      </c>
      <c r="E4176" t="s">
        <v>173</v>
      </c>
      <c r="F4176">
        <v>77.192323599999995</v>
      </c>
      <c r="G4176">
        <v>28.650402799999998</v>
      </c>
      <c r="H4176" t="s">
        <v>4653</v>
      </c>
      <c r="I4176" t="s">
        <v>19</v>
      </c>
      <c r="J4176" t="s">
        <v>57</v>
      </c>
      <c r="K4176" t="s">
        <v>57</v>
      </c>
      <c r="L4176" t="s">
        <v>57</v>
      </c>
      <c r="M4176" t="s">
        <v>57</v>
      </c>
      <c r="N4176">
        <v>1</v>
      </c>
      <c r="O4176">
        <v>41</v>
      </c>
      <c r="P4176">
        <v>350</v>
      </c>
      <c r="Q4176">
        <v>2.6</v>
      </c>
      <c r="R4176">
        <v>2011</v>
      </c>
      <c r="S4176">
        <v>1</v>
      </c>
      <c r="T4176">
        <v>1</v>
      </c>
      <c r="U4176" s="1">
        <v>40544</v>
      </c>
      <c r="V4176" s="5">
        <f>Main[[#This Row],[Average_Cost_for_two]] * VLOOKUP(Main[[#This Row],[Currency]],'Currency'!A:B,2,FALSE)</f>
        <v>4.2</v>
      </c>
      <c r="W4176" s="5" t="str">
        <f>IF(Main[[#This Row],[Avg_Cost_USD]]&lt;10,"Low",
IF(Main[[#This Row],[Avg_Cost_USD]]&lt;=30,"Medium","High"))</f>
        <v>Low</v>
      </c>
    </row>
    <row r="4177" spans="1:23" x14ac:dyDescent="0.3">
      <c r="A4177">
        <v>313091</v>
      </c>
      <c r="B4177" t="s">
        <v>4654</v>
      </c>
      <c r="C4177">
        <v>1</v>
      </c>
      <c r="D4177" t="s">
        <v>54</v>
      </c>
      <c r="E4177" t="s">
        <v>126</v>
      </c>
      <c r="F4177">
        <v>77.242310000000003</v>
      </c>
      <c r="G4177">
        <v>28.576059999999998</v>
      </c>
      <c r="H4177" t="s">
        <v>335</v>
      </c>
      <c r="I4177" t="s">
        <v>19</v>
      </c>
      <c r="J4177" t="s">
        <v>57</v>
      </c>
      <c r="K4177" t="s">
        <v>57</v>
      </c>
      <c r="L4177" t="s">
        <v>57</v>
      </c>
      <c r="M4177" t="s">
        <v>57</v>
      </c>
      <c r="N4177">
        <v>1</v>
      </c>
      <c r="O4177">
        <v>5</v>
      </c>
      <c r="P4177">
        <v>350</v>
      </c>
      <c r="Q4177">
        <v>2.9</v>
      </c>
      <c r="R4177">
        <v>2013</v>
      </c>
      <c r="S4177">
        <v>1</v>
      </c>
      <c r="T4177">
        <v>3</v>
      </c>
      <c r="U4177" s="1">
        <v>41277</v>
      </c>
      <c r="V4177" s="5">
        <f>Main[[#This Row],[Average_Cost_for_two]] * VLOOKUP(Main[[#This Row],[Currency]],'Currency'!A:B,2,FALSE)</f>
        <v>4.2</v>
      </c>
      <c r="W4177" s="5" t="str">
        <f>IF(Main[[#This Row],[Avg_Cost_USD]]&lt;10,"Low",
IF(Main[[#This Row],[Avg_Cost_USD]]&lt;=30,"Medium","High"))</f>
        <v>Low</v>
      </c>
    </row>
    <row r="4178" spans="1:23" x14ac:dyDescent="0.3">
      <c r="A4178">
        <v>18217428</v>
      </c>
      <c r="B4178" t="s">
        <v>4655</v>
      </c>
      <c r="C4178">
        <v>1</v>
      </c>
      <c r="D4178" t="s">
        <v>54</v>
      </c>
      <c r="E4178" t="s">
        <v>126</v>
      </c>
      <c r="F4178">
        <v>0</v>
      </c>
      <c r="G4178">
        <v>0</v>
      </c>
      <c r="H4178" t="s">
        <v>2649</v>
      </c>
      <c r="I4178" t="s">
        <v>19</v>
      </c>
      <c r="J4178" t="s">
        <v>57</v>
      </c>
      <c r="K4178" t="s">
        <v>57</v>
      </c>
      <c r="L4178" t="s">
        <v>57</v>
      </c>
      <c r="M4178" t="s">
        <v>57</v>
      </c>
      <c r="N4178">
        <v>1</v>
      </c>
      <c r="O4178">
        <v>3</v>
      </c>
      <c r="P4178">
        <v>350</v>
      </c>
      <c r="Q4178">
        <v>1</v>
      </c>
      <c r="R4178">
        <v>2015</v>
      </c>
      <c r="S4178">
        <v>1</v>
      </c>
      <c r="T4178">
        <v>26</v>
      </c>
      <c r="U4178" s="1">
        <v>42030</v>
      </c>
      <c r="V4178" s="5">
        <f>Main[[#This Row],[Average_Cost_for_two]] * VLOOKUP(Main[[#This Row],[Currency]],'Currency'!A:B,2,FALSE)</f>
        <v>4.2</v>
      </c>
      <c r="W4178" s="5" t="str">
        <f>IF(Main[[#This Row],[Avg_Cost_USD]]&lt;10,"Low",
IF(Main[[#This Row],[Avg_Cost_USD]]&lt;=30,"Medium","High"))</f>
        <v>Low</v>
      </c>
    </row>
    <row r="4179" spans="1:23" x14ac:dyDescent="0.3">
      <c r="A4179">
        <v>18378017</v>
      </c>
      <c r="B4179" t="s">
        <v>632</v>
      </c>
      <c r="C4179">
        <v>1</v>
      </c>
      <c r="D4179" t="s">
        <v>54</v>
      </c>
      <c r="E4179" t="s">
        <v>126</v>
      </c>
      <c r="F4179">
        <v>77.278227319999999</v>
      </c>
      <c r="G4179">
        <v>28.659480630000001</v>
      </c>
      <c r="H4179" t="s">
        <v>494</v>
      </c>
      <c r="I4179" t="s">
        <v>19</v>
      </c>
      <c r="J4179" t="s">
        <v>57</v>
      </c>
      <c r="K4179" t="s">
        <v>57</v>
      </c>
      <c r="L4179" t="s">
        <v>57</v>
      </c>
      <c r="M4179" t="s">
        <v>57</v>
      </c>
      <c r="N4179">
        <v>1</v>
      </c>
      <c r="O4179">
        <v>2</v>
      </c>
      <c r="P4179">
        <v>350</v>
      </c>
      <c r="Q4179">
        <v>1</v>
      </c>
      <c r="R4179">
        <v>2012</v>
      </c>
      <c r="S4179">
        <v>1</v>
      </c>
      <c r="T4179">
        <v>27</v>
      </c>
      <c r="U4179" s="1">
        <v>40935</v>
      </c>
      <c r="V4179" s="5">
        <f>Main[[#This Row],[Average_Cost_for_two]] * VLOOKUP(Main[[#This Row],[Currency]],'Currency'!A:B,2,FALSE)</f>
        <v>4.2</v>
      </c>
      <c r="W4179" s="5" t="str">
        <f>IF(Main[[#This Row],[Avg_Cost_USD]]&lt;10,"Low",
IF(Main[[#This Row],[Avg_Cost_USD]]&lt;=30,"Medium","High"))</f>
        <v>Low</v>
      </c>
    </row>
    <row r="4180" spans="1:23" x14ac:dyDescent="0.3">
      <c r="A4180">
        <v>18481310</v>
      </c>
      <c r="B4180" t="s">
        <v>4656</v>
      </c>
      <c r="C4180">
        <v>1</v>
      </c>
      <c r="D4180" t="s">
        <v>54</v>
      </c>
      <c r="E4180" t="s">
        <v>60</v>
      </c>
      <c r="F4180">
        <v>77.239391800000007</v>
      </c>
      <c r="G4180">
        <v>28.5753454</v>
      </c>
      <c r="H4180" t="s">
        <v>289</v>
      </c>
      <c r="I4180" t="s">
        <v>19</v>
      </c>
      <c r="J4180" t="s">
        <v>57</v>
      </c>
      <c r="K4180" t="s">
        <v>61</v>
      </c>
      <c r="L4180" t="s">
        <v>57</v>
      </c>
      <c r="M4180" t="s">
        <v>57</v>
      </c>
      <c r="N4180">
        <v>1</v>
      </c>
      <c r="O4180">
        <v>1</v>
      </c>
      <c r="P4180">
        <v>350</v>
      </c>
      <c r="Q4180">
        <v>1</v>
      </c>
      <c r="R4180">
        <v>2012</v>
      </c>
      <c r="S4180">
        <v>1</v>
      </c>
      <c r="T4180">
        <v>21</v>
      </c>
      <c r="U4180" s="1">
        <v>40929</v>
      </c>
      <c r="V4180" s="5">
        <f>Main[[#This Row],[Average_Cost_for_two]] * VLOOKUP(Main[[#This Row],[Currency]],'Currency'!A:B,2,FALSE)</f>
        <v>4.2</v>
      </c>
      <c r="W4180" s="5" t="str">
        <f>IF(Main[[#This Row],[Avg_Cost_USD]]&lt;10,"Low",
IF(Main[[#This Row],[Avg_Cost_USD]]&lt;=30,"Medium","High"))</f>
        <v>Low</v>
      </c>
    </row>
    <row r="4181" spans="1:23" x14ac:dyDescent="0.3">
      <c r="A4181">
        <v>18265707</v>
      </c>
      <c r="B4181" t="s">
        <v>4657</v>
      </c>
      <c r="C4181">
        <v>1</v>
      </c>
      <c r="D4181" t="s">
        <v>54</v>
      </c>
      <c r="E4181" t="s">
        <v>131</v>
      </c>
      <c r="F4181">
        <v>77.300718649999993</v>
      </c>
      <c r="G4181">
        <v>28.619311400000001</v>
      </c>
      <c r="H4181" t="s">
        <v>289</v>
      </c>
      <c r="I4181" t="s">
        <v>19</v>
      </c>
      <c r="J4181" t="s">
        <v>57</v>
      </c>
      <c r="K4181" t="s">
        <v>57</v>
      </c>
      <c r="L4181" t="s">
        <v>57</v>
      </c>
      <c r="M4181" t="s">
        <v>57</v>
      </c>
      <c r="N4181">
        <v>1</v>
      </c>
      <c r="O4181">
        <v>12</v>
      </c>
      <c r="P4181">
        <v>350</v>
      </c>
      <c r="Q4181">
        <v>3.2</v>
      </c>
      <c r="R4181">
        <v>2013</v>
      </c>
      <c r="S4181">
        <v>1</v>
      </c>
      <c r="T4181">
        <v>20</v>
      </c>
      <c r="U4181" s="1">
        <v>41294</v>
      </c>
      <c r="V4181" s="5">
        <f>Main[[#This Row],[Average_Cost_for_two]] * VLOOKUP(Main[[#This Row],[Currency]],'Currency'!A:B,2,FALSE)</f>
        <v>4.2</v>
      </c>
      <c r="W4181" s="5" t="str">
        <f>IF(Main[[#This Row],[Avg_Cost_USD]]&lt;10,"Low",
IF(Main[[#This Row],[Avg_Cost_USD]]&lt;=30,"Medium","High"))</f>
        <v>Low</v>
      </c>
    </row>
    <row r="4182" spans="1:23" x14ac:dyDescent="0.3">
      <c r="A4182">
        <v>308796</v>
      </c>
      <c r="B4182" t="s">
        <v>632</v>
      </c>
      <c r="C4182">
        <v>1</v>
      </c>
      <c r="D4182" t="s">
        <v>54</v>
      </c>
      <c r="E4182" t="s">
        <v>66</v>
      </c>
      <c r="F4182">
        <v>77.216040100000001</v>
      </c>
      <c r="G4182">
        <v>28.711784900000001</v>
      </c>
      <c r="H4182" t="s">
        <v>633</v>
      </c>
      <c r="I4182" t="s">
        <v>19</v>
      </c>
      <c r="J4182" t="s">
        <v>57</v>
      </c>
      <c r="K4182" t="s">
        <v>57</v>
      </c>
      <c r="L4182" t="s">
        <v>57</v>
      </c>
      <c r="M4182" t="s">
        <v>57</v>
      </c>
      <c r="N4182">
        <v>1</v>
      </c>
      <c r="O4182">
        <v>14</v>
      </c>
      <c r="P4182">
        <v>350</v>
      </c>
      <c r="Q4182">
        <v>3.1</v>
      </c>
      <c r="R4182">
        <v>2010</v>
      </c>
      <c r="S4182">
        <v>1</v>
      </c>
      <c r="T4182">
        <v>27</v>
      </c>
      <c r="U4182" s="1">
        <v>40205</v>
      </c>
      <c r="V4182" s="5">
        <f>Main[[#This Row],[Average_Cost_for_two]] * VLOOKUP(Main[[#This Row],[Currency]],'Currency'!A:B,2,FALSE)</f>
        <v>4.2</v>
      </c>
      <c r="W4182" s="5" t="str">
        <f>IF(Main[[#This Row],[Avg_Cost_USD]]&lt;10,"Low",
IF(Main[[#This Row],[Avg_Cost_USD]]&lt;=30,"Medium","High"))</f>
        <v>Low</v>
      </c>
    </row>
    <row r="4183" spans="1:23" x14ac:dyDescent="0.3">
      <c r="A4183">
        <v>300335</v>
      </c>
      <c r="B4183" t="s">
        <v>4658</v>
      </c>
      <c r="C4183">
        <v>1</v>
      </c>
      <c r="D4183" t="s">
        <v>54</v>
      </c>
      <c r="E4183" t="s">
        <v>1679</v>
      </c>
      <c r="F4183">
        <v>77.101815900000005</v>
      </c>
      <c r="G4183">
        <v>28.6701038</v>
      </c>
      <c r="H4183" t="s">
        <v>287</v>
      </c>
      <c r="I4183" t="s">
        <v>19</v>
      </c>
      <c r="J4183" t="s">
        <v>57</v>
      </c>
      <c r="K4183" t="s">
        <v>57</v>
      </c>
      <c r="L4183" t="s">
        <v>57</v>
      </c>
      <c r="M4183" t="s">
        <v>57</v>
      </c>
      <c r="N4183">
        <v>1</v>
      </c>
      <c r="O4183">
        <v>107</v>
      </c>
      <c r="P4183">
        <v>350</v>
      </c>
      <c r="Q4183">
        <v>3.5</v>
      </c>
      <c r="R4183">
        <v>2018</v>
      </c>
      <c r="S4183">
        <v>1</v>
      </c>
      <c r="T4183">
        <v>10</v>
      </c>
      <c r="U4183" s="1">
        <v>43110</v>
      </c>
      <c r="V4183" s="5">
        <f>Main[[#This Row],[Average_Cost_for_two]] * VLOOKUP(Main[[#This Row],[Currency]],'Currency'!A:B,2,FALSE)</f>
        <v>4.2</v>
      </c>
      <c r="W4183" s="5" t="str">
        <f>IF(Main[[#This Row],[Avg_Cost_USD]]&lt;10,"Low",
IF(Main[[#This Row],[Avg_Cost_USD]]&lt;=30,"Medium","High"))</f>
        <v>Low</v>
      </c>
    </row>
    <row r="4184" spans="1:23" x14ac:dyDescent="0.3">
      <c r="A4184">
        <v>17977763</v>
      </c>
      <c r="B4184" t="s">
        <v>4659</v>
      </c>
      <c r="C4184">
        <v>1</v>
      </c>
      <c r="D4184" t="s">
        <v>54</v>
      </c>
      <c r="E4184" t="s">
        <v>101</v>
      </c>
      <c r="F4184">
        <v>77.121460999999996</v>
      </c>
      <c r="G4184">
        <v>28.688270299999999</v>
      </c>
      <c r="H4184" t="s">
        <v>315</v>
      </c>
      <c r="I4184" t="s">
        <v>19</v>
      </c>
      <c r="J4184" t="s">
        <v>57</v>
      </c>
      <c r="K4184" t="s">
        <v>61</v>
      </c>
      <c r="L4184" t="s">
        <v>57</v>
      </c>
      <c r="M4184" t="s">
        <v>57</v>
      </c>
      <c r="N4184">
        <v>1</v>
      </c>
      <c r="O4184">
        <v>31</v>
      </c>
      <c r="P4184">
        <v>350</v>
      </c>
      <c r="Q4184">
        <v>3.2</v>
      </c>
      <c r="R4184">
        <v>2014</v>
      </c>
      <c r="S4184">
        <v>1</v>
      </c>
      <c r="T4184">
        <v>21</v>
      </c>
      <c r="U4184" s="1">
        <v>41660</v>
      </c>
      <c r="V4184" s="5">
        <f>Main[[#This Row],[Average_Cost_for_two]] * VLOOKUP(Main[[#This Row],[Currency]],'Currency'!A:B,2,FALSE)</f>
        <v>4.2</v>
      </c>
      <c r="W4184" s="5" t="str">
        <f>IF(Main[[#This Row],[Avg_Cost_USD]]&lt;10,"Low",
IF(Main[[#This Row],[Avg_Cost_USD]]&lt;=30,"Medium","High"))</f>
        <v>Low</v>
      </c>
    </row>
    <row r="4185" spans="1:23" x14ac:dyDescent="0.3">
      <c r="A4185">
        <v>6454</v>
      </c>
      <c r="B4185" t="s">
        <v>632</v>
      </c>
      <c r="C4185">
        <v>1</v>
      </c>
      <c r="D4185" t="s">
        <v>54</v>
      </c>
      <c r="E4185" t="s">
        <v>101</v>
      </c>
      <c r="F4185">
        <v>77.135528300000004</v>
      </c>
      <c r="G4185">
        <v>28.701287799999999</v>
      </c>
      <c r="H4185" t="s">
        <v>633</v>
      </c>
      <c r="I4185" t="s">
        <v>19</v>
      </c>
      <c r="J4185" t="s">
        <v>57</v>
      </c>
      <c r="K4185" t="s">
        <v>57</v>
      </c>
      <c r="L4185" t="s">
        <v>57</v>
      </c>
      <c r="M4185" t="s">
        <v>57</v>
      </c>
      <c r="N4185">
        <v>1</v>
      </c>
      <c r="O4185">
        <v>68</v>
      </c>
      <c r="P4185">
        <v>350</v>
      </c>
      <c r="Q4185">
        <v>3.6</v>
      </c>
      <c r="R4185">
        <v>2017</v>
      </c>
      <c r="S4185">
        <v>1</v>
      </c>
      <c r="T4185">
        <v>28</v>
      </c>
      <c r="U4185" s="1">
        <v>42763</v>
      </c>
      <c r="V4185" s="5">
        <f>Main[[#This Row],[Average_Cost_for_two]] * VLOOKUP(Main[[#This Row],[Currency]],'Currency'!A:B,2,FALSE)</f>
        <v>4.2</v>
      </c>
      <c r="W4185" s="5" t="str">
        <f>IF(Main[[#This Row],[Avg_Cost_USD]]&lt;10,"Low",
IF(Main[[#This Row],[Avg_Cost_USD]]&lt;=30,"Medium","High"))</f>
        <v>Low</v>
      </c>
    </row>
    <row r="4186" spans="1:23" x14ac:dyDescent="0.3">
      <c r="A4186">
        <v>18216918</v>
      </c>
      <c r="B4186" t="s">
        <v>4541</v>
      </c>
      <c r="C4186">
        <v>1</v>
      </c>
      <c r="D4186" t="s">
        <v>54</v>
      </c>
      <c r="E4186" t="s">
        <v>1539</v>
      </c>
      <c r="F4186">
        <v>77.168467500000006</v>
      </c>
      <c r="G4186">
        <v>28.588405399999999</v>
      </c>
      <c r="H4186" t="s">
        <v>410</v>
      </c>
      <c r="I4186" t="s">
        <v>19</v>
      </c>
      <c r="J4186" t="s">
        <v>57</v>
      </c>
      <c r="K4186" t="s">
        <v>61</v>
      </c>
      <c r="L4186" t="s">
        <v>57</v>
      </c>
      <c r="M4186" t="s">
        <v>57</v>
      </c>
      <c r="N4186">
        <v>1</v>
      </c>
      <c r="O4186">
        <v>41</v>
      </c>
      <c r="P4186">
        <v>350</v>
      </c>
      <c r="Q4186">
        <v>2.2000000000000002</v>
      </c>
      <c r="R4186">
        <v>2010</v>
      </c>
      <c r="S4186">
        <v>1</v>
      </c>
      <c r="T4186">
        <v>5</v>
      </c>
      <c r="U4186" s="1">
        <v>40183</v>
      </c>
      <c r="V4186" s="5">
        <f>Main[[#This Row],[Average_Cost_for_two]] * VLOOKUP(Main[[#This Row],[Currency]],'Currency'!A:B,2,FALSE)</f>
        <v>4.2</v>
      </c>
      <c r="W4186" s="5" t="str">
        <f>IF(Main[[#This Row],[Avg_Cost_USD]]&lt;10,"Low",
IF(Main[[#This Row],[Avg_Cost_USD]]&lt;=30,"Medium","High"))</f>
        <v>Low</v>
      </c>
    </row>
    <row r="4187" spans="1:23" x14ac:dyDescent="0.3">
      <c r="A4187">
        <v>305684</v>
      </c>
      <c r="B4187" t="s">
        <v>4660</v>
      </c>
      <c r="C4187">
        <v>1</v>
      </c>
      <c r="D4187" t="s">
        <v>54</v>
      </c>
      <c r="E4187" t="s">
        <v>1098</v>
      </c>
      <c r="F4187">
        <v>77.219739000000004</v>
      </c>
      <c r="G4187">
        <v>28.566755000000001</v>
      </c>
      <c r="H4187" t="s">
        <v>339</v>
      </c>
      <c r="I4187" t="s">
        <v>19</v>
      </c>
      <c r="J4187" t="s">
        <v>57</v>
      </c>
      <c r="K4187" t="s">
        <v>61</v>
      </c>
      <c r="L4187" t="s">
        <v>57</v>
      </c>
      <c r="M4187" t="s">
        <v>57</v>
      </c>
      <c r="N4187">
        <v>1</v>
      </c>
      <c r="O4187">
        <v>68</v>
      </c>
      <c r="P4187">
        <v>350</v>
      </c>
      <c r="Q4187">
        <v>3.8</v>
      </c>
      <c r="R4187">
        <v>2017</v>
      </c>
      <c r="S4187">
        <v>1</v>
      </c>
      <c r="T4187">
        <v>24</v>
      </c>
      <c r="U4187" s="1">
        <v>42759</v>
      </c>
      <c r="V4187" s="5">
        <f>Main[[#This Row],[Average_Cost_for_two]] * VLOOKUP(Main[[#This Row],[Currency]],'Currency'!A:B,2,FALSE)</f>
        <v>4.2</v>
      </c>
      <c r="W4187" s="5" t="str">
        <f>IF(Main[[#This Row],[Avg_Cost_USD]]&lt;10,"Low",
IF(Main[[#This Row],[Avg_Cost_USD]]&lt;=30,"Medium","High"))</f>
        <v>Low</v>
      </c>
    </row>
    <row r="4188" spans="1:23" x14ac:dyDescent="0.3">
      <c r="A4188">
        <v>18312449</v>
      </c>
      <c r="B4188" t="s">
        <v>632</v>
      </c>
      <c r="C4188">
        <v>1</v>
      </c>
      <c r="D4188" t="s">
        <v>54</v>
      </c>
      <c r="E4188" t="s">
        <v>678</v>
      </c>
      <c r="F4188">
        <v>77.060898600000002</v>
      </c>
      <c r="G4188">
        <v>28.623078899999999</v>
      </c>
      <c r="H4188" t="s">
        <v>494</v>
      </c>
      <c r="I4188" t="s">
        <v>19</v>
      </c>
      <c r="J4188" t="s">
        <v>57</v>
      </c>
      <c r="K4188" t="s">
        <v>57</v>
      </c>
      <c r="L4188" t="s">
        <v>57</v>
      </c>
      <c r="M4188" t="s">
        <v>57</v>
      </c>
      <c r="N4188">
        <v>1</v>
      </c>
      <c r="O4188">
        <v>3</v>
      </c>
      <c r="P4188">
        <v>350</v>
      </c>
      <c r="Q4188">
        <v>1</v>
      </c>
      <c r="R4188">
        <v>2016</v>
      </c>
      <c r="S4188">
        <v>1</v>
      </c>
      <c r="T4188">
        <v>23</v>
      </c>
      <c r="U4188" s="1">
        <v>42392</v>
      </c>
      <c r="V4188" s="5">
        <f>Main[[#This Row],[Average_Cost_for_two]] * VLOOKUP(Main[[#This Row],[Currency]],'Currency'!A:B,2,FALSE)</f>
        <v>4.2</v>
      </c>
      <c r="W4188" s="5" t="str">
        <f>IF(Main[[#This Row],[Avg_Cost_USD]]&lt;10,"Low",
IF(Main[[#This Row],[Avg_Cost_USD]]&lt;=30,"Medium","High"))</f>
        <v>Low</v>
      </c>
    </row>
    <row r="4189" spans="1:23" x14ac:dyDescent="0.3">
      <c r="A4189">
        <v>18455949</v>
      </c>
      <c r="B4189" t="s">
        <v>4661</v>
      </c>
      <c r="C4189">
        <v>1</v>
      </c>
      <c r="D4189" t="s">
        <v>54</v>
      </c>
      <c r="E4189" t="s">
        <v>1185</v>
      </c>
      <c r="F4189">
        <v>77.201978150000002</v>
      </c>
      <c r="G4189">
        <v>28.693020229999998</v>
      </c>
      <c r="H4189" t="s">
        <v>716</v>
      </c>
      <c r="I4189" t="s">
        <v>19</v>
      </c>
      <c r="J4189" t="s">
        <v>57</v>
      </c>
      <c r="K4189" t="s">
        <v>57</v>
      </c>
      <c r="L4189" t="s">
        <v>57</v>
      </c>
      <c r="M4189" t="s">
        <v>57</v>
      </c>
      <c r="N4189">
        <v>1</v>
      </c>
      <c r="O4189">
        <v>90</v>
      </c>
      <c r="P4189">
        <v>350</v>
      </c>
      <c r="Q4189">
        <v>4</v>
      </c>
      <c r="R4189">
        <v>2010</v>
      </c>
      <c r="S4189">
        <v>1</v>
      </c>
      <c r="T4189">
        <v>13</v>
      </c>
      <c r="U4189" s="1">
        <v>40191</v>
      </c>
      <c r="V4189" s="5">
        <f>Main[[#This Row],[Average_Cost_for_two]] * VLOOKUP(Main[[#This Row],[Currency]],'Currency'!A:B,2,FALSE)</f>
        <v>4.2</v>
      </c>
      <c r="W4189" s="5" t="str">
        <f>IF(Main[[#This Row],[Avg_Cost_USD]]&lt;10,"Low",
IF(Main[[#This Row],[Avg_Cost_USD]]&lt;=30,"Medium","High"))</f>
        <v>Low</v>
      </c>
    </row>
    <row r="4190" spans="1:23" x14ac:dyDescent="0.3">
      <c r="A4190">
        <v>349</v>
      </c>
      <c r="B4190" t="s">
        <v>643</v>
      </c>
      <c r="C4190">
        <v>1</v>
      </c>
      <c r="D4190" t="s">
        <v>54</v>
      </c>
      <c r="E4190" t="s">
        <v>3276</v>
      </c>
      <c r="F4190">
        <v>77.080280999999999</v>
      </c>
      <c r="G4190">
        <v>28.6299004</v>
      </c>
      <c r="H4190" t="s">
        <v>315</v>
      </c>
      <c r="I4190" t="s">
        <v>19</v>
      </c>
      <c r="J4190" t="s">
        <v>57</v>
      </c>
      <c r="K4190" t="s">
        <v>57</v>
      </c>
      <c r="L4190" t="s">
        <v>57</v>
      </c>
      <c r="M4190" t="s">
        <v>57</v>
      </c>
      <c r="N4190">
        <v>1</v>
      </c>
      <c r="O4190">
        <v>86</v>
      </c>
      <c r="P4190">
        <v>350</v>
      </c>
      <c r="Q4190">
        <v>3.4</v>
      </c>
      <c r="R4190">
        <v>2017</v>
      </c>
      <c r="S4190">
        <v>1</v>
      </c>
      <c r="T4190">
        <v>9</v>
      </c>
      <c r="U4190" s="1">
        <v>42744</v>
      </c>
      <c r="V4190" s="5">
        <f>Main[[#This Row],[Average_Cost_for_two]] * VLOOKUP(Main[[#This Row],[Currency]],'Currency'!A:B,2,FALSE)</f>
        <v>4.2</v>
      </c>
      <c r="W4190" s="5" t="str">
        <f>IF(Main[[#This Row],[Avg_Cost_USD]]&lt;10,"Low",
IF(Main[[#This Row],[Avg_Cost_USD]]&lt;=30,"Medium","High"))</f>
        <v>Low</v>
      </c>
    </row>
    <row r="4191" spans="1:23" x14ac:dyDescent="0.3">
      <c r="A4191">
        <v>18034049</v>
      </c>
      <c r="B4191" t="s">
        <v>4662</v>
      </c>
      <c r="C4191">
        <v>1</v>
      </c>
      <c r="D4191" t="s">
        <v>54</v>
      </c>
      <c r="E4191" t="s">
        <v>284</v>
      </c>
      <c r="F4191">
        <v>77.306742</v>
      </c>
      <c r="G4191">
        <v>28.659537700000001</v>
      </c>
      <c r="H4191" t="s">
        <v>605</v>
      </c>
      <c r="I4191" t="s">
        <v>19</v>
      </c>
      <c r="J4191" t="s">
        <v>57</v>
      </c>
      <c r="K4191" t="s">
        <v>61</v>
      </c>
      <c r="L4191" t="s">
        <v>57</v>
      </c>
      <c r="M4191" t="s">
        <v>57</v>
      </c>
      <c r="N4191">
        <v>1</v>
      </c>
      <c r="O4191">
        <v>42</v>
      </c>
      <c r="P4191">
        <v>350</v>
      </c>
      <c r="Q4191">
        <v>3.5</v>
      </c>
      <c r="R4191">
        <v>2017</v>
      </c>
      <c r="S4191">
        <v>12</v>
      </c>
      <c r="T4191">
        <v>24</v>
      </c>
      <c r="U4191" s="1">
        <v>43093</v>
      </c>
      <c r="V4191" s="5">
        <f>Main[[#This Row],[Average_Cost_for_two]] * VLOOKUP(Main[[#This Row],[Currency]],'Currency'!A:B,2,FALSE)</f>
        <v>4.2</v>
      </c>
      <c r="W4191" s="5" t="str">
        <f>IF(Main[[#This Row],[Avg_Cost_USD]]&lt;10,"Low",
IF(Main[[#This Row],[Avg_Cost_USD]]&lt;=30,"Medium","High"))</f>
        <v>Low</v>
      </c>
    </row>
    <row r="4192" spans="1:23" x14ac:dyDescent="0.3">
      <c r="A4192">
        <v>681</v>
      </c>
      <c r="B4192" t="s">
        <v>4663</v>
      </c>
      <c r="C4192">
        <v>1</v>
      </c>
      <c r="D4192" t="s">
        <v>54</v>
      </c>
      <c r="E4192" t="s">
        <v>211</v>
      </c>
      <c r="F4192">
        <v>77.228020599999994</v>
      </c>
      <c r="G4192">
        <v>28.6606804</v>
      </c>
      <c r="H4192" t="s">
        <v>4664</v>
      </c>
      <c r="I4192" t="s">
        <v>19</v>
      </c>
      <c r="J4192" t="s">
        <v>57</v>
      </c>
      <c r="K4192" t="s">
        <v>57</v>
      </c>
      <c r="L4192" t="s">
        <v>57</v>
      </c>
      <c r="M4192" t="s">
        <v>57</v>
      </c>
      <c r="N4192">
        <v>1</v>
      </c>
      <c r="O4192">
        <v>49</v>
      </c>
      <c r="P4192">
        <v>350</v>
      </c>
      <c r="Q4192">
        <v>2.5</v>
      </c>
      <c r="R4192">
        <v>2014</v>
      </c>
      <c r="S4192">
        <v>12</v>
      </c>
      <c r="T4192">
        <v>6</v>
      </c>
      <c r="U4192" s="1">
        <v>41979</v>
      </c>
      <c r="V4192" s="5">
        <f>Main[[#This Row],[Average_Cost_for_two]] * VLOOKUP(Main[[#This Row],[Currency]],'Currency'!A:B,2,FALSE)</f>
        <v>4.2</v>
      </c>
      <c r="W4192" s="5" t="str">
        <f>IF(Main[[#This Row],[Avg_Cost_USD]]&lt;10,"Low",
IF(Main[[#This Row],[Avg_Cost_USD]]&lt;=30,"Medium","High"))</f>
        <v>Low</v>
      </c>
    </row>
    <row r="4193" spans="1:23" x14ac:dyDescent="0.3">
      <c r="A4193">
        <v>18378039</v>
      </c>
      <c r="B4193" t="s">
        <v>4665</v>
      </c>
      <c r="C4193">
        <v>1</v>
      </c>
      <c r="D4193" t="s">
        <v>54</v>
      </c>
      <c r="E4193" t="s">
        <v>81</v>
      </c>
      <c r="F4193">
        <v>77.315092699999994</v>
      </c>
      <c r="G4193">
        <v>28.678510899999999</v>
      </c>
      <c r="H4193" t="s">
        <v>296</v>
      </c>
      <c r="I4193" t="s">
        <v>19</v>
      </c>
      <c r="J4193" t="s">
        <v>57</v>
      </c>
      <c r="K4193" t="s">
        <v>57</v>
      </c>
      <c r="L4193" t="s">
        <v>57</v>
      </c>
      <c r="M4193" t="s">
        <v>57</v>
      </c>
      <c r="N4193">
        <v>1</v>
      </c>
      <c r="O4193">
        <v>2</v>
      </c>
      <c r="P4193">
        <v>350</v>
      </c>
      <c r="Q4193">
        <v>1</v>
      </c>
      <c r="R4193">
        <v>2010</v>
      </c>
      <c r="S4193">
        <v>12</v>
      </c>
      <c r="T4193">
        <v>10</v>
      </c>
      <c r="U4193" s="1">
        <v>40522</v>
      </c>
      <c r="V4193" s="5">
        <f>Main[[#This Row],[Average_Cost_for_two]] * VLOOKUP(Main[[#This Row],[Currency]],'Currency'!A:B,2,FALSE)</f>
        <v>4.2</v>
      </c>
      <c r="W4193" s="5" t="str">
        <f>IF(Main[[#This Row],[Avg_Cost_USD]]&lt;10,"Low",
IF(Main[[#This Row],[Avg_Cost_USD]]&lt;=30,"Medium","High"))</f>
        <v>Low</v>
      </c>
    </row>
    <row r="4194" spans="1:23" x14ac:dyDescent="0.3">
      <c r="A4194">
        <v>5267</v>
      </c>
      <c r="B4194" t="s">
        <v>4483</v>
      </c>
      <c r="C4194">
        <v>1</v>
      </c>
      <c r="D4194" t="s">
        <v>54</v>
      </c>
      <c r="E4194" t="s">
        <v>124</v>
      </c>
      <c r="F4194">
        <v>77.210416699999996</v>
      </c>
      <c r="G4194">
        <v>28.5602363</v>
      </c>
      <c r="H4194" t="s">
        <v>521</v>
      </c>
      <c r="I4194" t="s">
        <v>19</v>
      </c>
      <c r="J4194" t="s">
        <v>57</v>
      </c>
      <c r="K4194" t="s">
        <v>57</v>
      </c>
      <c r="L4194" t="s">
        <v>57</v>
      </c>
      <c r="M4194" t="s">
        <v>57</v>
      </c>
      <c r="N4194">
        <v>1</v>
      </c>
      <c r="O4194">
        <v>95</v>
      </c>
      <c r="P4194">
        <v>350</v>
      </c>
      <c r="Q4194">
        <v>3.5</v>
      </c>
      <c r="R4194">
        <v>2010</v>
      </c>
      <c r="S4194">
        <v>12</v>
      </c>
      <c r="T4194">
        <v>22</v>
      </c>
      <c r="U4194" s="1">
        <v>40534</v>
      </c>
      <c r="V4194" s="5">
        <f>Main[[#This Row],[Average_Cost_for_two]] * VLOOKUP(Main[[#This Row],[Currency]],'Currency'!A:B,2,FALSE)</f>
        <v>4.2</v>
      </c>
      <c r="W4194" s="5" t="str">
        <f>IF(Main[[#This Row],[Avg_Cost_USD]]&lt;10,"Low",
IF(Main[[#This Row],[Avg_Cost_USD]]&lt;=30,"Medium","High"))</f>
        <v>Low</v>
      </c>
    </row>
    <row r="4195" spans="1:23" x14ac:dyDescent="0.3">
      <c r="A4195">
        <v>304091</v>
      </c>
      <c r="B4195" t="s">
        <v>4666</v>
      </c>
      <c r="C4195">
        <v>1</v>
      </c>
      <c r="D4195" t="s">
        <v>54</v>
      </c>
      <c r="E4195" t="s">
        <v>155</v>
      </c>
      <c r="F4195">
        <v>77.233563700000005</v>
      </c>
      <c r="G4195">
        <v>28.6487528</v>
      </c>
      <c r="H4195" t="s">
        <v>287</v>
      </c>
      <c r="I4195" t="s">
        <v>19</v>
      </c>
      <c r="J4195" t="s">
        <v>57</v>
      </c>
      <c r="K4195" t="s">
        <v>57</v>
      </c>
      <c r="L4195" t="s">
        <v>57</v>
      </c>
      <c r="M4195" t="s">
        <v>57</v>
      </c>
      <c r="N4195">
        <v>1</v>
      </c>
      <c r="O4195">
        <v>6</v>
      </c>
      <c r="P4195">
        <v>350</v>
      </c>
      <c r="Q4195">
        <v>3</v>
      </c>
      <c r="R4195">
        <v>2013</v>
      </c>
      <c r="S4195">
        <v>12</v>
      </c>
      <c r="T4195">
        <v>23</v>
      </c>
      <c r="U4195" s="1">
        <v>41631</v>
      </c>
      <c r="V4195" s="5">
        <f>Main[[#This Row],[Average_Cost_for_two]] * VLOOKUP(Main[[#This Row],[Currency]],'Currency'!A:B,2,FALSE)</f>
        <v>4.2</v>
      </c>
      <c r="W4195" s="5" t="str">
        <f>IF(Main[[#This Row],[Avg_Cost_USD]]&lt;10,"Low",
IF(Main[[#This Row],[Avg_Cost_USD]]&lt;=30,"Medium","High"))</f>
        <v>Low</v>
      </c>
    </row>
    <row r="4196" spans="1:23" x14ac:dyDescent="0.3">
      <c r="A4196">
        <v>18360284</v>
      </c>
      <c r="B4196" t="s">
        <v>4667</v>
      </c>
      <c r="C4196">
        <v>1</v>
      </c>
      <c r="D4196" t="s">
        <v>54</v>
      </c>
      <c r="E4196" t="s">
        <v>987</v>
      </c>
      <c r="F4196">
        <v>77.143990810000005</v>
      </c>
      <c r="G4196">
        <v>28.646797490000001</v>
      </c>
      <c r="H4196" t="s">
        <v>716</v>
      </c>
      <c r="I4196" t="s">
        <v>19</v>
      </c>
      <c r="J4196" t="s">
        <v>57</v>
      </c>
      <c r="K4196" t="s">
        <v>57</v>
      </c>
      <c r="L4196" t="s">
        <v>57</v>
      </c>
      <c r="M4196" t="s">
        <v>57</v>
      </c>
      <c r="N4196">
        <v>1</v>
      </c>
      <c r="O4196">
        <v>16</v>
      </c>
      <c r="P4196">
        <v>350</v>
      </c>
      <c r="Q4196">
        <v>3.2</v>
      </c>
      <c r="R4196">
        <v>2011</v>
      </c>
      <c r="S4196">
        <v>12</v>
      </c>
      <c r="T4196">
        <v>19</v>
      </c>
      <c r="U4196" s="1">
        <v>40896</v>
      </c>
      <c r="V4196" s="5">
        <f>Main[[#This Row],[Average_Cost_for_two]] * VLOOKUP(Main[[#This Row],[Currency]],'Currency'!A:B,2,FALSE)</f>
        <v>4.2</v>
      </c>
      <c r="W4196" s="5" t="str">
        <f>IF(Main[[#This Row],[Avg_Cost_USD]]&lt;10,"Low",
IF(Main[[#This Row],[Avg_Cost_USD]]&lt;=30,"Medium","High"))</f>
        <v>Low</v>
      </c>
    </row>
    <row r="4197" spans="1:23" x14ac:dyDescent="0.3">
      <c r="A4197">
        <v>18324529</v>
      </c>
      <c r="B4197" t="s">
        <v>4668</v>
      </c>
      <c r="C4197">
        <v>1</v>
      </c>
      <c r="D4197" t="s">
        <v>54</v>
      </c>
      <c r="E4197" t="s">
        <v>104</v>
      </c>
      <c r="F4197">
        <v>77.290469999999999</v>
      </c>
      <c r="G4197">
        <v>28.606973799999999</v>
      </c>
      <c r="H4197" t="s">
        <v>315</v>
      </c>
      <c r="I4197" t="s">
        <v>19</v>
      </c>
      <c r="J4197" t="s">
        <v>57</v>
      </c>
      <c r="K4197" t="s">
        <v>61</v>
      </c>
      <c r="L4197" t="s">
        <v>57</v>
      </c>
      <c r="M4197" t="s">
        <v>57</v>
      </c>
      <c r="N4197">
        <v>1</v>
      </c>
      <c r="O4197">
        <v>58</v>
      </c>
      <c r="P4197">
        <v>350</v>
      </c>
      <c r="Q4197">
        <v>3.3</v>
      </c>
      <c r="R4197">
        <v>2018</v>
      </c>
      <c r="S4197">
        <v>12</v>
      </c>
      <c r="T4197">
        <v>26</v>
      </c>
      <c r="U4197" s="1">
        <v>43460</v>
      </c>
      <c r="V4197" s="5">
        <f>Main[[#This Row],[Average_Cost_for_two]] * VLOOKUP(Main[[#This Row],[Currency]],'Currency'!A:B,2,FALSE)</f>
        <v>4.2</v>
      </c>
      <c r="W4197" s="5" t="str">
        <f>IF(Main[[#This Row],[Avg_Cost_USD]]&lt;10,"Low",
IF(Main[[#This Row],[Avg_Cost_USD]]&lt;=30,"Medium","High"))</f>
        <v>Low</v>
      </c>
    </row>
    <row r="4198" spans="1:23" x14ac:dyDescent="0.3">
      <c r="A4198">
        <v>308101</v>
      </c>
      <c r="B4198" t="s">
        <v>4669</v>
      </c>
      <c r="C4198">
        <v>1</v>
      </c>
      <c r="D4198" t="s">
        <v>54</v>
      </c>
      <c r="E4198" t="s">
        <v>1792</v>
      </c>
      <c r="F4198">
        <v>77.146871399999995</v>
      </c>
      <c r="G4198">
        <v>28.656851899999999</v>
      </c>
      <c r="H4198" t="s">
        <v>461</v>
      </c>
      <c r="I4198" t="s">
        <v>19</v>
      </c>
      <c r="J4198" t="s">
        <v>57</v>
      </c>
      <c r="K4198" t="s">
        <v>57</v>
      </c>
      <c r="L4198" t="s">
        <v>57</v>
      </c>
      <c r="M4198" t="s">
        <v>57</v>
      </c>
      <c r="N4198">
        <v>1</v>
      </c>
      <c r="O4198">
        <v>28</v>
      </c>
      <c r="P4198">
        <v>350</v>
      </c>
      <c r="Q4198">
        <v>3.3</v>
      </c>
      <c r="R4198">
        <v>2012</v>
      </c>
      <c r="S4198">
        <v>12</v>
      </c>
      <c r="T4198">
        <v>1</v>
      </c>
      <c r="U4198" s="1">
        <v>41244</v>
      </c>
      <c r="V4198" s="5">
        <f>Main[[#This Row],[Average_Cost_for_two]] * VLOOKUP(Main[[#This Row],[Currency]],'Currency'!A:B,2,FALSE)</f>
        <v>4.2</v>
      </c>
      <c r="W4198" s="5" t="str">
        <f>IF(Main[[#This Row],[Avg_Cost_USD]]&lt;10,"Low",
IF(Main[[#This Row],[Avg_Cost_USD]]&lt;=30,"Medium","High"))</f>
        <v>Low</v>
      </c>
    </row>
    <row r="4199" spans="1:23" x14ac:dyDescent="0.3">
      <c r="A4199">
        <v>18228870</v>
      </c>
      <c r="B4199" t="s">
        <v>614</v>
      </c>
      <c r="C4199">
        <v>1</v>
      </c>
      <c r="D4199" t="s">
        <v>54</v>
      </c>
      <c r="E4199" t="s">
        <v>1792</v>
      </c>
      <c r="F4199">
        <v>77.1469278</v>
      </c>
      <c r="G4199">
        <v>28.6571824</v>
      </c>
      <c r="H4199" t="s">
        <v>564</v>
      </c>
      <c r="I4199" t="s">
        <v>19</v>
      </c>
      <c r="J4199" t="s">
        <v>57</v>
      </c>
      <c r="K4199" t="s">
        <v>57</v>
      </c>
      <c r="L4199" t="s">
        <v>57</v>
      </c>
      <c r="M4199" t="s">
        <v>57</v>
      </c>
      <c r="N4199">
        <v>1</v>
      </c>
      <c r="O4199">
        <v>41</v>
      </c>
      <c r="P4199">
        <v>350</v>
      </c>
      <c r="Q4199">
        <v>3.2</v>
      </c>
      <c r="R4199">
        <v>2012</v>
      </c>
      <c r="S4199">
        <v>12</v>
      </c>
      <c r="T4199">
        <v>17</v>
      </c>
      <c r="U4199" s="1">
        <v>41260</v>
      </c>
      <c r="V4199" s="5">
        <f>Main[[#This Row],[Average_Cost_for_two]] * VLOOKUP(Main[[#This Row],[Currency]],'Currency'!A:B,2,FALSE)</f>
        <v>4.2</v>
      </c>
      <c r="W4199" s="5" t="str">
        <f>IF(Main[[#This Row],[Avg_Cost_USD]]&lt;10,"Low",
IF(Main[[#This Row],[Avg_Cost_USD]]&lt;=30,"Medium","High"))</f>
        <v>Low</v>
      </c>
    </row>
    <row r="4200" spans="1:23" x14ac:dyDescent="0.3">
      <c r="A4200">
        <v>18241893</v>
      </c>
      <c r="B4200" t="s">
        <v>4670</v>
      </c>
      <c r="C4200">
        <v>1</v>
      </c>
      <c r="D4200" t="s">
        <v>54</v>
      </c>
      <c r="E4200" t="s">
        <v>66</v>
      </c>
      <c r="F4200">
        <v>77.2151578</v>
      </c>
      <c r="G4200">
        <v>28.7105973</v>
      </c>
      <c r="H4200" t="s">
        <v>321</v>
      </c>
      <c r="I4200" t="s">
        <v>19</v>
      </c>
      <c r="J4200" t="s">
        <v>57</v>
      </c>
      <c r="K4200" t="s">
        <v>57</v>
      </c>
      <c r="L4200" t="s">
        <v>57</v>
      </c>
      <c r="M4200" t="s">
        <v>57</v>
      </c>
      <c r="N4200">
        <v>1</v>
      </c>
      <c r="O4200">
        <v>4</v>
      </c>
      <c r="P4200">
        <v>350</v>
      </c>
      <c r="Q4200">
        <v>3</v>
      </c>
      <c r="R4200">
        <v>2018</v>
      </c>
      <c r="S4200">
        <v>12</v>
      </c>
      <c r="T4200">
        <v>22</v>
      </c>
      <c r="U4200" s="1">
        <v>43456</v>
      </c>
      <c r="V4200" s="5">
        <f>Main[[#This Row],[Average_Cost_for_two]] * VLOOKUP(Main[[#This Row],[Currency]],'Currency'!A:B,2,FALSE)</f>
        <v>4.2</v>
      </c>
      <c r="W4200" s="5" t="str">
        <f>IF(Main[[#This Row],[Avg_Cost_USD]]&lt;10,"Low",
IF(Main[[#This Row],[Avg_Cost_USD]]&lt;=30,"Medium","High"))</f>
        <v>Low</v>
      </c>
    </row>
    <row r="4201" spans="1:23" x14ac:dyDescent="0.3">
      <c r="A4201">
        <v>18218076</v>
      </c>
      <c r="B4201" t="s">
        <v>4671</v>
      </c>
      <c r="C4201">
        <v>1</v>
      </c>
      <c r="D4201" t="s">
        <v>54</v>
      </c>
      <c r="E4201" t="s">
        <v>1081</v>
      </c>
      <c r="F4201">
        <v>77.214267129999996</v>
      </c>
      <c r="G4201">
        <v>28.64784229</v>
      </c>
      <c r="H4201" t="s">
        <v>321</v>
      </c>
      <c r="I4201" t="s">
        <v>19</v>
      </c>
      <c r="J4201" t="s">
        <v>57</v>
      </c>
      <c r="K4201" t="s">
        <v>57</v>
      </c>
      <c r="L4201" t="s">
        <v>57</v>
      </c>
      <c r="M4201" t="s">
        <v>57</v>
      </c>
      <c r="N4201">
        <v>1</v>
      </c>
      <c r="O4201">
        <v>6</v>
      </c>
      <c r="P4201">
        <v>350</v>
      </c>
      <c r="Q4201">
        <v>3.1</v>
      </c>
      <c r="R4201">
        <v>2012</v>
      </c>
      <c r="S4201">
        <v>12</v>
      </c>
      <c r="T4201">
        <v>26</v>
      </c>
      <c r="U4201" s="1">
        <v>41269</v>
      </c>
      <c r="V4201" s="5">
        <f>Main[[#This Row],[Average_Cost_for_two]] * VLOOKUP(Main[[#This Row],[Currency]],'Currency'!A:B,2,FALSE)</f>
        <v>4.2</v>
      </c>
      <c r="W4201" s="5" t="str">
        <f>IF(Main[[#This Row],[Avg_Cost_USD]]&lt;10,"Low",
IF(Main[[#This Row],[Avg_Cost_USD]]&lt;=30,"Medium","High"))</f>
        <v>Low</v>
      </c>
    </row>
    <row r="4202" spans="1:23" x14ac:dyDescent="0.3">
      <c r="A4202">
        <v>306826</v>
      </c>
      <c r="B4202" t="s">
        <v>4672</v>
      </c>
      <c r="C4202">
        <v>1</v>
      </c>
      <c r="D4202" t="s">
        <v>54</v>
      </c>
      <c r="E4202" t="s">
        <v>98</v>
      </c>
      <c r="F4202">
        <v>77.284314600000002</v>
      </c>
      <c r="G4202">
        <v>28.618764299999999</v>
      </c>
      <c r="H4202" t="s">
        <v>298</v>
      </c>
      <c r="I4202" t="s">
        <v>19</v>
      </c>
      <c r="J4202" t="s">
        <v>57</v>
      </c>
      <c r="K4202" t="s">
        <v>57</v>
      </c>
      <c r="L4202" t="s">
        <v>57</v>
      </c>
      <c r="M4202" t="s">
        <v>57</v>
      </c>
      <c r="N4202">
        <v>1</v>
      </c>
      <c r="O4202">
        <v>4</v>
      </c>
      <c r="P4202">
        <v>350</v>
      </c>
      <c r="Q4202">
        <v>2.9</v>
      </c>
      <c r="R4202">
        <v>2018</v>
      </c>
      <c r="S4202">
        <v>12</v>
      </c>
      <c r="T4202">
        <v>16</v>
      </c>
      <c r="U4202" s="1">
        <v>43450</v>
      </c>
      <c r="V4202" s="5">
        <f>Main[[#This Row],[Average_Cost_for_two]] * VLOOKUP(Main[[#This Row],[Currency]],'Currency'!A:B,2,FALSE)</f>
        <v>4.2</v>
      </c>
      <c r="W4202" s="5" t="str">
        <f>IF(Main[[#This Row],[Avg_Cost_USD]]&lt;10,"Low",
IF(Main[[#This Row],[Avg_Cost_USD]]&lt;=30,"Medium","High"))</f>
        <v>Low</v>
      </c>
    </row>
    <row r="4203" spans="1:23" x14ac:dyDescent="0.3">
      <c r="A4203">
        <v>7488</v>
      </c>
      <c r="B4203" t="s">
        <v>632</v>
      </c>
      <c r="C4203">
        <v>1</v>
      </c>
      <c r="D4203" t="s">
        <v>54</v>
      </c>
      <c r="E4203" t="s">
        <v>1679</v>
      </c>
      <c r="F4203">
        <v>77.111321399999994</v>
      </c>
      <c r="G4203">
        <v>28.677254300000001</v>
      </c>
      <c r="H4203" t="s">
        <v>633</v>
      </c>
      <c r="I4203" t="s">
        <v>19</v>
      </c>
      <c r="J4203" t="s">
        <v>57</v>
      </c>
      <c r="K4203" t="s">
        <v>61</v>
      </c>
      <c r="L4203" t="s">
        <v>57</v>
      </c>
      <c r="M4203" t="s">
        <v>57</v>
      </c>
      <c r="N4203">
        <v>1</v>
      </c>
      <c r="O4203">
        <v>51</v>
      </c>
      <c r="P4203">
        <v>350</v>
      </c>
      <c r="Q4203">
        <v>3.3</v>
      </c>
      <c r="R4203">
        <v>2015</v>
      </c>
      <c r="S4203">
        <v>12</v>
      </c>
      <c r="T4203">
        <v>24</v>
      </c>
      <c r="U4203" s="1">
        <v>42362</v>
      </c>
      <c r="V4203" s="5">
        <f>Main[[#This Row],[Average_Cost_for_two]] * VLOOKUP(Main[[#This Row],[Currency]],'Currency'!A:B,2,FALSE)</f>
        <v>4.2</v>
      </c>
      <c r="W4203" s="5" t="str">
        <f>IF(Main[[#This Row],[Avg_Cost_USD]]&lt;10,"Low",
IF(Main[[#This Row],[Avg_Cost_USD]]&lt;=30,"Medium","High"))</f>
        <v>Low</v>
      </c>
    </row>
    <row r="4204" spans="1:23" x14ac:dyDescent="0.3">
      <c r="A4204">
        <v>7318</v>
      </c>
      <c r="B4204" t="s">
        <v>632</v>
      </c>
      <c r="C4204">
        <v>1</v>
      </c>
      <c r="D4204" t="s">
        <v>54</v>
      </c>
      <c r="E4204" t="s">
        <v>1093</v>
      </c>
      <c r="F4204">
        <v>77.200691359999993</v>
      </c>
      <c r="G4204">
        <v>28.562074970000001</v>
      </c>
      <c r="H4204" t="s">
        <v>633</v>
      </c>
      <c r="I4204" t="s">
        <v>19</v>
      </c>
      <c r="J4204" t="s">
        <v>57</v>
      </c>
      <c r="K4204" t="s">
        <v>57</v>
      </c>
      <c r="L4204" t="s">
        <v>57</v>
      </c>
      <c r="M4204" t="s">
        <v>57</v>
      </c>
      <c r="N4204">
        <v>1</v>
      </c>
      <c r="O4204">
        <v>30</v>
      </c>
      <c r="P4204">
        <v>350</v>
      </c>
      <c r="Q4204">
        <v>3.3</v>
      </c>
      <c r="R4204">
        <v>2010</v>
      </c>
      <c r="S4204">
        <v>12</v>
      </c>
      <c r="T4204">
        <v>23</v>
      </c>
      <c r="U4204" s="1">
        <v>40535</v>
      </c>
      <c r="V4204" s="5">
        <f>Main[[#This Row],[Average_Cost_for_two]] * VLOOKUP(Main[[#This Row],[Currency]],'Currency'!A:B,2,FALSE)</f>
        <v>4.2</v>
      </c>
      <c r="W4204" s="5" t="str">
        <f>IF(Main[[#This Row],[Avg_Cost_USD]]&lt;10,"Low",
IF(Main[[#This Row],[Avg_Cost_USD]]&lt;=30,"Medium","High"))</f>
        <v>Low</v>
      </c>
    </row>
    <row r="4205" spans="1:23" x14ac:dyDescent="0.3">
      <c r="A4205">
        <v>18146398</v>
      </c>
      <c r="B4205" t="s">
        <v>4556</v>
      </c>
      <c r="C4205">
        <v>1</v>
      </c>
      <c r="D4205" t="s">
        <v>54</v>
      </c>
      <c r="E4205" t="s">
        <v>1098</v>
      </c>
      <c r="F4205">
        <v>77.220413890000003</v>
      </c>
      <c r="G4205">
        <v>28.561699999999998</v>
      </c>
      <c r="H4205" t="s">
        <v>335</v>
      </c>
      <c r="I4205" t="s">
        <v>19</v>
      </c>
      <c r="J4205" t="s">
        <v>57</v>
      </c>
      <c r="K4205" t="s">
        <v>57</v>
      </c>
      <c r="L4205" t="s">
        <v>57</v>
      </c>
      <c r="M4205" t="s">
        <v>57</v>
      </c>
      <c r="N4205">
        <v>1</v>
      </c>
      <c r="O4205">
        <v>14</v>
      </c>
      <c r="P4205">
        <v>350</v>
      </c>
      <c r="Q4205">
        <v>3.2</v>
      </c>
      <c r="R4205">
        <v>2016</v>
      </c>
      <c r="S4205">
        <v>12</v>
      </c>
      <c r="T4205">
        <v>6</v>
      </c>
      <c r="U4205" s="1">
        <v>42710</v>
      </c>
      <c r="V4205" s="5">
        <f>Main[[#This Row],[Average_Cost_for_two]] * VLOOKUP(Main[[#This Row],[Currency]],'Currency'!A:B,2,FALSE)</f>
        <v>4.2</v>
      </c>
      <c r="W4205" s="5" t="str">
        <f>IF(Main[[#This Row],[Avg_Cost_USD]]&lt;10,"Low",
IF(Main[[#This Row],[Avg_Cost_USD]]&lt;=30,"Medium","High"))</f>
        <v>Low</v>
      </c>
    </row>
    <row r="4206" spans="1:23" x14ac:dyDescent="0.3">
      <c r="A4206">
        <v>305486</v>
      </c>
      <c r="B4206" t="s">
        <v>4673</v>
      </c>
      <c r="C4206">
        <v>1</v>
      </c>
      <c r="D4206" t="s">
        <v>54</v>
      </c>
      <c r="E4206" t="s">
        <v>701</v>
      </c>
      <c r="F4206">
        <v>77.103340500000002</v>
      </c>
      <c r="G4206">
        <v>28.648730199999999</v>
      </c>
      <c r="H4206" t="s">
        <v>716</v>
      </c>
      <c r="I4206" t="s">
        <v>19</v>
      </c>
      <c r="J4206" t="s">
        <v>57</v>
      </c>
      <c r="K4206" t="s">
        <v>57</v>
      </c>
      <c r="L4206" t="s">
        <v>57</v>
      </c>
      <c r="M4206" t="s">
        <v>57</v>
      </c>
      <c r="N4206">
        <v>1</v>
      </c>
      <c r="O4206">
        <v>21</v>
      </c>
      <c r="P4206">
        <v>350</v>
      </c>
      <c r="Q4206">
        <v>2.9</v>
      </c>
      <c r="R4206">
        <v>2011</v>
      </c>
      <c r="S4206">
        <v>12</v>
      </c>
      <c r="T4206">
        <v>16</v>
      </c>
      <c r="U4206" s="1">
        <v>40893</v>
      </c>
      <c r="V4206" s="5">
        <f>Main[[#This Row],[Average_Cost_for_two]] * VLOOKUP(Main[[#This Row],[Currency]],'Currency'!A:B,2,FALSE)</f>
        <v>4.2</v>
      </c>
      <c r="W4206" s="5" t="str">
        <f>IF(Main[[#This Row],[Avg_Cost_USD]]&lt;10,"Low",
IF(Main[[#This Row],[Avg_Cost_USD]]&lt;=30,"Medium","High"))</f>
        <v>Low</v>
      </c>
    </row>
    <row r="4207" spans="1:23" x14ac:dyDescent="0.3">
      <c r="A4207">
        <v>18377902</v>
      </c>
      <c r="B4207" t="s">
        <v>4674</v>
      </c>
      <c r="C4207">
        <v>1</v>
      </c>
      <c r="D4207" t="s">
        <v>54</v>
      </c>
      <c r="E4207" t="s">
        <v>77</v>
      </c>
      <c r="F4207">
        <v>77.312518999999995</v>
      </c>
      <c r="G4207">
        <v>28.602113899999999</v>
      </c>
      <c r="H4207" t="s">
        <v>335</v>
      </c>
      <c r="I4207" t="s">
        <v>19</v>
      </c>
      <c r="J4207" t="s">
        <v>57</v>
      </c>
      <c r="K4207" t="s">
        <v>57</v>
      </c>
      <c r="L4207" t="s">
        <v>57</v>
      </c>
      <c r="M4207" t="s">
        <v>57</v>
      </c>
      <c r="N4207">
        <v>1</v>
      </c>
      <c r="O4207">
        <v>1</v>
      </c>
      <c r="P4207">
        <v>350</v>
      </c>
      <c r="Q4207">
        <v>1</v>
      </c>
      <c r="R4207">
        <v>2018</v>
      </c>
      <c r="S4207">
        <v>12</v>
      </c>
      <c r="T4207">
        <v>21</v>
      </c>
      <c r="U4207" s="1">
        <v>43455</v>
      </c>
      <c r="V4207" s="5">
        <f>Main[[#This Row],[Average_Cost_for_two]] * VLOOKUP(Main[[#This Row],[Currency]],'Currency'!A:B,2,FALSE)</f>
        <v>4.2</v>
      </c>
      <c r="W4207" s="5" t="str">
        <f>IF(Main[[#This Row],[Avg_Cost_USD]]&lt;10,"Low",
IF(Main[[#This Row],[Avg_Cost_USD]]&lt;=30,"Medium","High"))</f>
        <v>Low</v>
      </c>
    </row>
    <row r="4208" spans="1:23" x14ac:dyDescent="0.3">
      <c r="A4208">
        <v>18421050</v>
      </c>
      <c r="B4208" t="s">
        <v>4675</v>
      </c>
      <c r="C4208">
        <v>1</v>
      </c>
      <c r="D4208" t="s">
        <v>54</v>
      </c>
      <c r="E4208" t="s">
        <v>284</v>
      </c>
      <c r="F4208">
        <v>77.306442799999999</v>
      </c>
      <c r="G4208">
        <v>28.6595978</v>
      </c>
      <c r="H4208" t="s">
        <v>511</v>
      </c>
      <c r="I4208" t="s">
        <v>19</v>
      </c>
      <c r="J4208" t="s">
        <v>57</v>
      </c>
      <c r="K4208" t="s">
        <v>57</v>
      </c>
      <c r="L4208" t="s">
        <v>57</v>
      </c>
      <c r="M4208" t="s">
        <v>57</v>
      </c>
      <c r="N4208">
        <v>1</v>
      </c>
      <c r="O4208">
        <v>1</v>
      </c>
      <c r="P4208">
        <v>350</v>
      </c>
      <c r="Q4208">
        <v>1</v>
      </c>
      <c r="R4208">
        <v>2010</v>
      </c>
      <c r="S4208">
        <v>11</v>
      </c>
      <c r="T4208">
        <v>18</v>
      </c>
      <c r="U4208" s="1">
        <v>40500</v>
      </c>
      <c r="V4208" s="5">
        <f>Main[[#This Row],[Average_Cost_for_two]] * VLOOKUP(Main[[#This Row],[Currency]],'Currency'!A:B,2,FALSE)</f>
        <v>4.2</v>
      </c>
      <c r="W4208" s="5" t="str">
        <f>IF(Main[[#This Row],[Avg_Cost_USD]]&lt;10,"Low",
IF(Main[[#This Row],[Avg_Cost_USD]]&lt;=30,"Medium","High"))</f>
        <v>Low</v>
      </c>
    </row>
    <row r="4209" spans="1:23" x14ac:dyDescent="0.3">
      <c r="A4209">
        <v>18037812</v>
      </c>
      <c r="B4209" t="s">
        <v>643</v>
      </c>
      <c r="C4209">
        <v>1</v>
      </c>
      <c r="D4209" t="s">
        <v>54</v>
      </c>
      <c r="E4209" t="s">
        <v>1674</v>
      </c>
      <c r="F4209">
        <v>77.097150999999997</v>
      </c>
      <c r="G4209">
        <v>28.634798199999999</v>
      </c>
      <c r="H4209" t="s">
        <v>315</v>
      </c>
      <c r="I4209" t="s">
        <v>19</v>
      </c>
      <c r="J4209" t="s">
        <v>57</v>
      </c>
      <c r="K4209" t="s">
        <v>57</v>
      </c>
      <c r="L4209" t="s">
        <v>57</v>
      </c>
      <c r="M4209" t="s">
        <v>57</v>
      </c>
      <c r="N4209">
        <v>1</v>
      </c>
      <c r="O4209">
        <v>11</v>
      </c>
      <c r="P4209">
        <v>350</v>
      </c>
      <c r="Q4209">
        <v>2.7</v>
      </c>
      <c r="R4209">
        <v>2011</v>
      </c>
      <c r="S4209">
        <v>11</v>
      </c>
      <c r="T4209">
        <v>14</v>
      </c>
      <c r="U4209" s="1">
        <v>40861</v>
      </c>
      <c r="V4209" s="5">
        <f>Main[[#This Row],[Average_Cost_for_two]] * VLOOKUP(Main[[#This Row],[Currency]],'Currency'!A:B,2,FALSE)</f>
        <v>4.2</v>
      </c>
      <c r="W4209" s="5" t="str">
        <f>IF(Main[[#This Row],[Avg_Cost_USD]]&lt;10,"Low",
IF(Main[[#This Row],[Avg_Cost_USD]]&lt;=30,"Medium","High"))</f>
        <v>Low</v>
      </c>
    </row>
    <row r="4210" spans="1:23" x14ac:dyDescent="0.3">
      <c r="A4210">
        <v>1104</v>
      </c>
      <c r="B4210" t="s">
        <v>4549</v>
      </c>
      <c r="C4210">
        <v>1</v>
      </c>
      <c r="D4210" t="s">
        <v>54</v>
      </c>
      <c r="E4210" t="s">
        <v>983</v>
      </c>
      <c r="F4210">
        <v>77.0966703</v>
      </c>
      <c r="G4210">
        <v>28.631114799999999</v>
      </c>
      <c r="H4210" t="s">
        <v>424</v>
      </c>
      <c r="I4210" t="s">
        <v>19</v>
      </c>
      <c r="J4210" t="s">
        <v>57</v>
      </c>
      <c r="K4210" t="s">
        <v>57</v>
      </c>
      <c r="L4210" t="s">
        <v>57</v>
      </c>
      <c r="M4210" t="s">
        <v>57</v>
      </c>
      <c r="N4210">
        <v>1</v>
      </c>
      <c r="O4210">
        <v>62</v>
      </c>
      <c r="P4210">
        <v>350</v>
      </c>
      <c r="Q4210">
        <v>3.2</v>
      </c>
      <c r="R4210">
        <v>2011</v>
      </c>
      <c r="S4210">
        <v>11</v>
      </c>
      <c r="T4210">
        <v>13</v>
      </c>
      <c r="U4210" s="1">
        <v>40860</v>
      </c>
      <c r="V4210" s="5">
        <f>Main[[#This Row],[Average_Cost_for_two]] * VLOOKUP(Main[[#This Row],[Currency]],'Currency'!A:B,2,FALSE)</f>
        <v>4.2</v>
      </c>
      <c r="W4210" s="5" t="str">
        <f>IF(Main[[#This Row],[Avg_Cost_USD]]&lt;10,"Low",
IF(Main[[#This Row],[Avg_Cost_USD]]&lt;=30,"Medium","High"))</f>
        <v>Low</v>
      </c>
    </row>
    <row r="4211" spans="1:23" x14ac:dyDescent="0.3">
      <c r="A4211">
        <v>1926</v>
      </c>
      <c r="B4211" t="s">
        <v>4676</v>
      </c>
      <c r="C4211">
        <v>1</v>
      </c>
      <c r="D4211" t="s">
        <v>54</v>
      </c>
      <c r="E4211" t="s">
        <v>173</v>
      </c>
      <c r="F4211">
        <v>77.189403600000006</v>
      </c>
      <c r="G4211">
        <v>28.6462267</v>
      </c>
      <c r="H4211" t="s">
        <v>4677</v>
      </c>
      <c r="I4211" t="s">
        <v>19</v>
      </c>
      <c r="J4211" t="s">
        <v>57</v>
      </c>
      <c r="K4211" t="s">
        <v>57</v>
      </c>
      <c r="L4211" t="s">
        <v>57</v>
      </c>
      <c r="M4211" t="s">
        <v>57</v>
      </c>
      <c r="N4211">
        <v>1</v>
      </c>
      <c r="O4211">
        <v>236</v>
      </c>
      <c r="P4211">
        <v>350</v>
      </c>
      <c r="Q4211">
        <v>3.3</v>
      </c>
      <c r="R4211">
        <v>2017</v>
      </c>
      <c r="S4211">
        <v>11</v>
      </c>
      <c r="T4211">
        <v>21</v>
      </c>
      <c r="U4211" s="1">
        <v>43060</v>
      </c>
      <c r="V4211" s="5">
        <f>Main[[#This Row],[Average_Cost_for_two]] * VLOOKUP(Main[[#This Row],[Currency]],'Currency'!A:B,2,FALSE)</f>
        <v>4.2</v>
      </c>
      <c r="W4211" s="5" t="str">
        <f>IF(Main[[#This Row],[Avg_Cost_USD]]&lt;10,"Low",
IF(Main[[#This Row],[Avg_Cost_USD]]&lt;=30,"Medium","High"))</f>
        <v>Low</v>
      </c>
    </row>
    <row r="4212" spans="1:23" x14ac:dyDescent="0.3">
      <c r="A4212">
        <v>18432218</v>
      </c>
      <c r="B4212" t="s">
        <v>4678</v>
      </c>
      <c r="C4212">
        <v>1</v>
      </c>
      <c r="D4212" t="s">
        <v>54</v>
      </c>
      <c r="E4212" t="s">
        <v>126</v>
      </c>
      <c r="F4212">
        <v>77.282952300000005</v>
      </c>
      <c r="G4212">
        <v>28.659756399999999</v>
      </c>
      <c r="H4212" t="s">
        <v>296</v>
      </c>
      <c r="I4212" t="s">
        <v>19</v>
      </c>
      <c r="J4212" t="s">
        <v>57</v>
      </c>
      <c r="K4212" t="s">
        <v>57</v>
      </c>
      <c r="L4212" t="s">
        <v>57</v>
      </c>
      <c r="M4212" t="s">
        <v>57</v>
      </c>
      <c r="N4212">
        <v>1</v>
      </c>
      <c r="O4212">
        <v>1</v>
      </c>
      <c r="P4212">
        <v>350</v>
      </c>
      <c r="Q4212">
        <v>1</v>
      </c>
      <c r="R4212">
        <v>2010</v>
      </c>
      <c r="S4212">
        <v>11</v>
      </c>
      <c r="T4212">
        <v>24</v>
      </c>
      <c r="U4212" s="1">
        <v>40506</v>
      </c>
      <c r="V4212" s="5">
        <f>Main[[#This Row],[Average_Cost_for_two]] * VLOOKUP(Main[[#This Row],[Currency]],'Currency'!A:B,2,FALSE)</f>
        <v>4.2</v>
      </c>
      <c r="W4212" s="5" t="str">
        <f>IF(Main[[#This Row],[Avg_Cost_USD]]&lt;10,"Low",
IF(Main[[#This Row],[Avg_Cost_USD]]&lt;=30,"Medium","High"))</f>
        <v>Low</v>
      </c>
    </row>
    <row r="4213" spans="1:23" x14ac:dyDescent="0.3">
      <c r="A4213">
        <v>311609</v>
      </c>
      <c r="B4213" t="s">
        <v>4679</v>
      </c>
      <c r="C4213">
        <v>1</v>
      </c>
      <c r="D4213" t="s">
        <v>54</v>
      </c>
      <c r="E4213" t="s">
        <v>990</v>
      </c>
      <c r="F4213">
        <v>77.209738599999994</v>
      </c>
      <c r="G4213">
        <v>28.534019900000001</v>
      </c>
      <c r="H4213" t="s">
        <v>561</v>
      </c>
      <c r="I4213" t="s">
        <v>19</v>
      </c>
      <c r="J4213" t="s">
        <v>57</v>
      </c>
      <c r="K4213" t="s">
        <v>57</v>
      </c>
      <c r="L4213" t="s">
        <v>57</v>
      </c>
      <c r="M4213" t="s">
        <v>57</v>
      </c>
      <c r="N4213">
        <v>1</v>
      </c>
      <c r="O4213">
        <v>51</v>
      </c>
      <c r="P4213">
        <v>350</v>
      </c>
      <c r="Q4213">
        <v>3.3</v>
      </c>
      <c r="R4213">
        <v>2010</v>
      </c>
      <c r="S4213">
        <v>11</v>
      </c>
      <c r="T4213">
        <v>27</v>
      </c>
      <c r="U4213" s="1">
        <v>40509</v>
      </c>
      <c r="V4213" s="5">
        <f>Main[[#This Row],[Average_Cost_for_two]] * VLOOKUP(Main[[#This Row],[Currency]],'Currency'!A:B,2,FALSE)</f>
        <v>4.2</v>
      </c>
      <c r="W4213" s="5" t="str">
        <f>IF(Main[[#This Row],[Avg_Cost_USD]]&lt;10,"Low",
IF(Main[[#This Row],[Avg_Cost_USD]]&lt;=30,"Medium","High"))</f>
        <v>Low</v>
      </c>
    </row>
    <row r="4214" spans="1:23" x14ac:dyDescent="0.3">
      <c r="A4214">
        <v>301826</v>
      </c>
      <c r="B4214" t="s">
        <v>4680</v>
      </c>
      <c r="C4214">
        <v>1</v>
      </c>
      <c r="D4214" t="s">
        <v>54</v>
      </c>
      <c r="E4214" t="s">
        <v>2924</v>
      </c>
      <c r="F4214">
        <v>77.116034900000002</v>
      </c>
      <c r="G4214">
        <v>28.625782099999999</v>
      </c>
      <c r="H4214" t="s">
        <v>335</v>
      </c>
      <c r="I4214" t="s">
        <v>19</v>
      </c>
      <c r="J4214" t="s">
        <v>57</v>
      </c>
      <c r="K4214" t="s">
        <v>57</v>
      </c>
      <c r="L4214" t="s">
        <v>57</v>
      </c>
      <c r="M4214" t="s">
        <v>57</v>
      </c>
      <c r="N4214">
        <v>1</v>
      </c>
      <c r="O4214">
        <v>10</v>
      </c>
      <c r="P4214">
        <v>350</v>
      </c>
      <c r="Q4214">
        <v>3.1</v>
      </c>
      <c r="R4214">
        <v>2011</v>
      </c>
      <c r="S4214">
        <v>11</v>
      </c>
      <c r="T4214">
        <v>22</v>
      </c>
      <c r="U4214" s="1">
        <v>40869</v>
      </c>
      <c r="V4214" s="5">
        <f>Main[[#This Row],[Average_Cost_for_two]] * VLOOKUP(Main[[#This Row],[Currency]],'Currency'!A:B,2,FALSE)</f>
        <v>4.2</v>
      </c>
      <c r="W4214" s="5" t="str">
        <f>IF(Main[[#This Row],[Avg_Cost_USD]]&lt;10,"Low",
IF(Main[[#This Row],[Avg_Cost_USD]]&lt;=30,"Medium","High"))</f>
        <v>Low</v>
      </c>
    </row>
    <row r="4215" spans="1:23" x14ac:dyDescent="0.3">
      <c r="A4215">
        <v>310419</v>
      </c>
      <c r="B4215" t="s">
        <v>4547</v>
      </c>
      <c r="C4215">
        <v>1</v>
      </c>
      <c r="D4215" t="s">
        <v>54</v>
      </c>
      <c r="E4215" t="s">
        <v>2878</v>
      </c>
      <c r="F4215">
        <v>77.170129900000006</v>
      </c>
      <c r="G4215">
        <v>28.579558599999999</v>
      </c>
      <c r="H4215" t="s">
        <v>2548</v>
      </c>
      <c r="I4215" t="s">
        <v>19</v>
      </c>
      <c r="J4215" t="s">
        <v>57</v>
      </c>
      <c r="K4215" t="s">
        <v>61</v>
      </c>
      <c r="L4215" t="s">
        <v>57</v>
      </c>
      <c r="M4215" t="s">
        <v>57</v>
      </c>
      <c r="N4215">
        <v>1</v>
      </c>
      <c r="O4215">
        <v>57</v>
      </c>
      <c r="P4215">
        <v>350</v>
      </c>
      <c r="Q4215">
        <v>3.5</v>
      </c>
      <c r="R4215">
        <v>2014</v>
      </c>
      <c r="S4215">
        <v>11</v>
      </c>
      <c r="T4215">
        <v>23</v>
      </c>
      <c r="U4215" s="1">
        <v>41966</v>
      </c>
      <c r="V4215" s="5">
        <f>Main[[#This Row],[Average_Cost_for_two]] * VLOOKUP(Main[[#This Row],[Currency]],'Currency'!A:B,2,FALSE)</f>
        <v>4.2</v>
      </c>
      <c r="W4215" s="5" t="str">
        <f>IF(Main[[#This Row],[Avg_Cost_USD]]&lt;10,"Low",
IF(Main[[#This Row],[Avg_Cost_USD]]&lt;=30,"Medium","High"))</f>
        <v>Low</v>
      </c>
    </row>
    <row r="4216" spans="1:23" x14ac:dyDescent="0.3">
      <c r="A4216">
        <v>680</v>
      </c>
      <c r="B4216" t="s">
        <v>4663</v>
      </c>
      <c r="C4216">
        <v>1</v>
      </c>
      <c r="D4216" t="s">
        <v>54</v>
      </c>
      <c r="E4216" t="s">
        <v>422</v>
      </c>
      <c r="F4216">
        <v>77.253042800000003</v>
      </c>
      <c r="G4216">
        <v>28.589616400000001</v>
      </c>
      <c r="H4216" t="s">
        <v>416</v>
      </c>
      <c r="I4216" t="s">
        <v>19</v>
      </c>
      <c r="J4216" t="s">
        <v>57</v>
      </c>
      <c r="K4216" t="s">
        <v>57</v>
      </c>
      <c r="L4216" t="s">
        <v>57</v>
      </c>
      <c r="M4216" t="s">
        <v>57</v>
      </c>
      <c r="N4216">
        <v>1</v>
      </c>
      <c r="O4216">
        <v>251</v>
      </c>
      <c r="P4216">
        <v>350</v>
      </c>
      <c r="Q4216">
        <v>2.2000000000000002</v>
      </c>
      <c r="R4216">
        <v>2010</v>
      </c>
      <c r="S4216">
        <v>11</v>
      </c>
      <c r="T4216">
        <v>17</v>
      </c>
      <c r="U4216" s="1">
        <v>40499</v>
      </c>
      <c r="V4216" s="5">
        <f>Main[[#This Row],[Average_Cost_for_two]] * VLOOKUP(Main[[#This Row],[Currency]],'Currency'!A:B,2,FALSE)</f>
        <v>4.2</v>
      </c>
      <c r="W4216" s="5" t="str">
        <f>IF(Main[[#This Row],[Avg_Cost_USD]]&lt;10,"Low",
IF(Main[[#This Row],[Avg_Cost_USD]]&lt;=30,"Medium","High"))</f>
        <v>Low</v>
      </c>
    </row>
    <row r="4217" spans="1:23" x14ac:dyDescent="0.3">
      <c r="A4217">
        <v>18287392</v>
      </c>
      <c r="B4217" t="s">
        <v>4681</v>
      </c>
      <c r="C4217">
        <v>1</v>
      </c>
      <c r="D4217" t="s">
        <v>54</v>
      </c>
      <c r="E4217" t="s">
        <v>1081</v>
      </c>
      <c r="F4217">
        <v>77.211369099999999</v>
      </c>
      <c r="G4217">
        <v>28.640666400000001</v>
      </c>
      <c r="H4217" t="s">
        <v>301</v>
      </c>
      <c r="I4217" t="s">
        <v>19</v>
      </c>
      <c r="J4217" t="s">
        <v>57</v>
      </c>
      <c r="K4217" t="s">
        <v>57</v>
      </c>
      <c r="L4217" t="s">
        <v>57</v>
      </c>
      <c r="M4217" t="s">
        <v>57</v>
      </c>
      <c r="N4217">
        <v>1</v>
      </c>
      <c r="O4217">
        <v>21</v>
      </c>
      <c r="P4217">
        <v>350</v>
      </c>
      <c r="Q4217">
        <v>3.4</v>
      </c>
      <c r="R4217">
        <v>2016</v>
      </c>
      <c r="S4217">
        <v>11</v>
      </c>
      <c r="T4217">
        <v>23</v>
      </c>
      <c r="U4217" s="1">
        <v>42697</v>
      </c>
      <c r="V4217" s="5">
        <f>Main[[#This Row],[Average_Cost_for_two]] * VLOOKUP(Main[[#This Row],[Currency]],'Currency'!A:B,2,FALSE)</f>
        <v>4.2</v>
      </c>
      <c r="W4217" s="5" t="str">
        <f>IF(Main[[#This Row],[Avg_Cost_USD]]&lt;10,"Low",
IF(Main[[#This Row],[Avg_Cost_USD]]&lt;=30,"Medium","High"))</f>
        <v>Low</v>
      </c>
    </row>
    <row r="4218" spans="1:23" x14ac:dyDescent="0.3">
      <c r="A4218">
        <v>305833</v>
      </c>
      <c r="B4218" t="s">
        <v>4582</v>
      </c>
      <c r="C4218">
        <v>1</v>
      </c>
      <c r="D4218" t="s">
        <v>54</v>
      </c>
      <c r="E4218" t="s">
        <v>1440</v>
      </c>
      <c r="F4218">
        <v>77.219519129999995</v>
      </c>
      <c r="G4218">
        <v>28.529215499999999</v>
      </c>
      <c r="H4218" t="s">
        <v>676</v>
      </c>
      <c r="I4218" t="s">
        <v>19</v>
      </c>
      <c r="J4218" t="s">
        <v>57</v>
      </c>
      <c r="K4218" t="s">
        <v>61</v>
      </c>
      <c r="L4218" t="s">
        <v>57</v>
      </c>
      <c r="M4218" t="s">
        <v>57</v>
      </c>
      <c r="N4218">
        <v>1</v>
      </c>
      <c r="O4218">
        <v>734</v>
      </c>
      <c r="P4218">
        <v>350</v>
      </c>
      <c r="Q4218">
        <v>4</v>
      </c>
      <c r="R4218">
        <v>2018</v>
      </c>
      <c r="S4218">
        <v>11</v>
      </c>
      <c r="T4218">
        <v>12</v>
      </c>
      <c r="U4218" s="1">
        <v>43416</v>
      </c>
      <c r="V4218" s="5">
        <f>Main[[#This Row],[Average_Cost_for_two]] * VLOOKUP(Main[[#This Row],[Currency]],'Currency'!A:B,2,FALSE)</f>
        <v>4.2</v>
      </c>
      <c r="W4218" s="5" t="str">
        <f>IF(Main[[#This Row],[Avg_Cost_USD]]&lt;10,"Low",
IF(Main[[#This Row],[Avg_Cost_USD]]&lt;=30,"Medium","High"))</f>
        <v>Low</v>
      </c>
    </row>
    <row r="4219" spans="1:23" x14ac:dyDescent="0.3">
      <c r="A4219">
        <v>310272</v>
      </c>
      <c r="B4219" t="s">
        <v>632</v>
      </c>
      <c r="C4219">
        <v>1</v>
      </c>
      <c r="D4219" t="s">
        <v>54</v>
      </c>
      <c r="E4219" t="s">
        <v>701</v>
      </c>
      <c r="F4219">
        <v>77.0905901</v>
      </c>
      <c r="G4219">
        <v>28.636455399999999</v>
      </c>
      <c r="H4219" t="s">
        <v>633</v>
      </c>
      <c r="I4219" t="s">
        <v>19</v>
      </c>
      <c r="J4219" t="s">
        <v>57</v>
      </c>
      <c r="K4219" t="s">
        <v>57</v>
      </c>
      <c r="L4219" t="s">
        <v>57</v>
      </c>
      <c r="M4219" t="s">
        <v>57</v>
      </c>
      <c r="N4219">
        <v>1</v>
      </c>
      <c r="O4219">
        <v>16</v>
      </c>
      <c r="P4219">
        <v>350</v>
      </c>
      <c r="Q4219">
        <v>3.2</v>
      </c>
      <c r="R4219">
        <v>2015</v>
      </c>
      <c r="S4219">
        <v>11</v>
      </c>
      <c r="T4219">
        <v>10</v>
      </c>
      <c r="U4219" s="1">
        <v>42318</v>
      </c>
      <c r="V4219" s="5">
        <f>Main[[#This Row],[Average_Cost_for_two]] * VLOOKUP(Main[[#This Row],[Currency]],'Currency'!A:B,2,FALSE)</f>
        <v>4.2</v>
      </c>
      <c r="W4219" s="5" t="str">
        <f>IF(Main[[#This Row],[Avg_Cost_USD]]&lt;10,"Low",
IF(Main[[#This Row],[Avg_Cost_USD]]&lt;=30,"Medium","High"))</f>
        <v>Low</v>
      </c>
    </row>
    <row r="4220" spans="1:23" x14ac:dyDescent="0.3">
      <c r="A4220">
        <v>312783</v>
      </c>
      <c r="B4220" t="s">
        <v>4682</v>
      </c>
      <c r="C4220">
        <v>1</v>
      </c>
      <c r="D4220" t="s">
        <v>54</v>
      </c>
      <c r="E4220" t="s">
        <v>77</v>
      </c>
      <c r="F4220">
        <v>77.304039099999997</v>
      </c>
      <c r="G4220">
        <v>28.589109300000001</v>
      </c>
      <c r="H4220" t="s">
        <v>287</v>
      </c>
      <c r="I4220" t="s">
        <v>19</v>
      </c>
      <c r="J4220" t="s">
        <v>57</v>
      </c>
      <c r="K4220" t="s">
        <v>57</v>
      </c>
      <c r="L4220" t="s">
        <v>57</v>
      </c>
      <c r="M4220" t="s">
        <v>57</v>
      </c>
      <c r="N4220">
        <v>1</v>
      </c>
      <c r="O4220">
        <v>30</v>
      </c>
      <c r="P4220">
        <v>350</v>
      </c>
      <c r="Q4220">
        <v>3.3</v>
      </c>
      <c r="R4220">
        <v>2013</v>
      </c>
      <c r="S4220">
        <v>11</v>
      </c>
      <c r="T4220">
        <v>4</v>
      </c>
      <c r="U4220" s="1">
        <v>41582</v>
      </c>
      <c r="V4220" s="5">
        <f>Main[[#This Row],[Average_Cost_for_two]] * VLOOKUP(Main[[#This Row],[Currency]],'Currency'!A:B,2,FALSE)</f>
        <v>4.2</v>
      </c>
      <c r="W4220" s="5" t="str">
        <f>IF(Main[[#This Row],[Avg_Cost_USD]]&lt;10,"Low",
IF(Main[[#This Row],[Avg_Cost_USD]]&lt;=30,"Medium","High"))</f>
        <v>Low</v>
      </c>
    </row>
    <row r="4221" spans="1:23" x14ac:dyDescent="0.3">
      <c r="A4221">
        <v>18336491</v>
      </c>
      <c r="B4221" t="s">
        <v>614</v>
      </c>
      <c r="C4221">
        <v>1</v>
      </c>
      <c r="D4221" t="s">
        <v>54</v>
      </c>
      <c r="E4221" t="s">
        <v>383</v>
      </c>
      <c r="F4221">
        <v>77.121795289999994</v>
      </c>
      <c r="G4221">
        <v>28.550347200000001</v>
      </c>
      <c r="H4221" t="s">
        <v>335</v>
      </c>
      <c r="I4221" t="s">
        <v>19</v>
      </c>
      <c r="J4221" t="s">
        <v>57</v>
      </c>
      <c r="K4221" t="s">
        <v>57</v>
      </c>
      <c r="L4221" t="s">
        <v>57</v>
      </c>
      <c r="M4221" t="s">
        <v>57</v>
      </c>
      <c r="N4221">
        <v>1</v>
      </c>
      <c r="O4221">
        <v>8</v>
      </c>
      <c r="P4221">
        <v>350</v>
      </c>
      <c r="Q4221">
        <v>3.1</v>
      </c>
      <c r="R4221">
        <v>2012</v>
      </c>
      <c r="S4221">
        <v>11</v>
      </c>
      <c r="T4221">
        <v>24</v>
      </c>
      <c r="U4221" s="1">
        <v>41237</v>
      </c>
      <c r="V4221" s="5">
        <f>Main[[#This Row],[Average_Cost_for_two]] * VLOOKUP(Main[[#This Row],[Currency]],'Currency'!A:B,2,FALSE)</f>
        <v>4.2</v>
      </c>
      <c r="W4221" s="5" t="str">
        <f>IF(Main[[#This Row],[Avg_Cost_USD]]&lt;10,"Low",
IF(Main[[#This Row],[Avg_Cost_USD]]&lt;=30,"Medium","High"))</f>
        <v>Low</v>
      </c>
    </row>
    <row r="4222" spans="1:23" x14ac:dyDescent="0.3">
      <c r="A4222">
        <v>305040</v>
      </c>
      <c r="B4222" t="s">
        <v>4683</v>
      </c>
      <c r="C4222">
        <v>1</v>
      </c>
      <c r="D4222" t="s">
        <v>54</v>
      </c>
      <c r="E4222" t="s">
        <v>124</v>
      </c>
      <c r="F4222">
        <v>77.212046299999997</v>
      </c>
      <c r="G4222">
        <v>28.563946300000001</v>
      </c>
      <c r="H4222" t="s">
        <v>733</v>
      </c>
      <c r="I4222" t="s">
        <v>19</v>
      </c>
      <c r="J4222" t="s">
        <v>57</v>
      </c>
      <c r="K4222" t="s">
        <v>61</v>
      </c>
      <c r="L4222" t="s">
        <v>57</v>
      </c>
      <c r="M4222" t="s">
        <v>57</v>
      </c>
      <c r="N4222">
        <v>1</v>
      </c>
      <c r="O4222">
        <v>59</v>
      </c>
      <c r="P4222">
        <v>350</v>
      </c>
      <c r="Q4222">
        <v>3.4</v>
      </c>
      <c r="R4222">
        <v>2016</v>
      </c>
      <c r="S4222">
        <v>10</v>
      </c>
      <c r="T4222">
        <v>16</v>
      </c>
      <c r="U4222" s="1">
        <v>42659</v>
      </c>
      <c r="V4222" s="5">
        <f>Main[[#This Row],[Average_Cost_for_two]] * VLOOKUP(Main[[#This Row],[Currency]],'Currency'!A:B,2,FALSE)</f>
        <v>4.2</v>
      </c>
      <c r="W4222" s="5" t="str">
        <f>IF(Main[[#This Row],[Avg_Cost_USD]]&lt;10,"Low",
IF(Main[[#This Row],[Avg_Cost_USD]]&lt;=30,"Medium","High"))</f>
        <v>Low</v>
      </c>
    </row>
    <row r="4223" spans="1:23" x14ac:dyDescent="0.3">
      <c r="A4223">
        <v>304542</v>
      </c>
      <c r="B4223" t="s">
        <v>3111</v>
      </c>
      <c r="C4223">
        <v>1</v>
      </c>
      <c r="D4223" t="s">
        <v>54</v>
      </c>
      <c r="E4223" t="s">
        <v>124</v>
      </c>
      <c r="F4223">
        <v>77.214514800000003</v>
      </c>
      <c r="G4223">
        <v>28.5617035</v>
      </c>
      <c r="H4223" t="s">
        <v>303</v>
      </c>
      <c r="I4223" t="s">
        <v>19</v>
      </c>
      <c r="J4223" t="s">
        <v>57</v>
      </c>
      <c r="K4223" t="s">
        <v>57</v>
      </c>
      <c r="L4223" t="s">
        <v>57</v>
      </c>
      <c r="M4223" t="s">
        <v>57</v>
      </c>
      <c r="N4223">
        <v>1</v>
      </c>
      <c r="O4223">
        <v>26</v>
      </c>
      <c r="P4223">
        <v>350</v>
      </c>
      <c r="Q4223">
        <v>2.7</v>
      </c>
      <c r="R4223">
        <v>2010</v>
      </c>
      <c r="S4223">
        <v>10</v>
      </c>
      <c r="T4223">
        <v>24</v>
      </c>
      <c r="U4223" s="1">
        <v>40475</v>
      </c>
      <c r="V4223" s="5">
        <f>Main[[#This Row],[Average_Cost_for_two]] * VLOOKUP(Main[[#This Row],[Currency]],'Currency'!A:B,2,FALSE)</f>
        <v>4.2</v>
      </c>
      <c r="W4223" s="5" t="str">
        <f>IF(Main[[#This Row],[Avg_Cost_USD]]&lt;10,"Low",
IF(Main[[#This Row],[Avg_Cost_USD]]&lt;=30,"Medium","High"))</f>
        <v>Low</v>
      </c>
    </row>
    <row r="4224" spans="1:23" x14ac:dyDescent="0.3">
      <c r="A4224">
        <v>312372</v>
      </c>
      <c r="B4224" t="s">
        <v>4684</v>
      </c>
      <c r="C4224">
        <v>1</v>
      </c>
      <c r="D4224" t="s">
        <v>54</v>
      </c>
      <c r="E4224" t="s">
        <v>926</v>
      </c>
      <c r="F4224">
        <v>77.256885800000006</v>
      </c>
      <c r="G4224">
        <v>28.530944099999999</v>
      </c>
      <c r="H4224" t="s">
        <v>287</v>
      </c>
      <c r="I4224" t="s">
        <v>19</v>
      </c>
      <c r="J4224" t="s">
        <v>57</v>
      </c>
      <c r="K4224" t="s">
        <v>57</v>
      </c>
      <c r="L4224" t="s">
        <v>57</v>
      </c>
      <c r="M4224" t="s">
        <v>57</v>
      </c>
      <c r="N4224">
        <v>1</v>
      </c>
      <c r="O4224">
        <v>12</v>
      </c>
      <c r="P4224">
        <v>350</v>
      </c>
      <c r="Q4224">
        <v>3.2</v>
      </c>
      <c r="R4224">
        <v>2015</v>
      </c>
      <c r="S4224">
        <v>10</v>
      </c>
      <c r="T4224">
        <v>10</v>
      </c>
      <c r="U4224" s="1">
        <v>42287</v>
      </c>
      <c r="V4224" s="5">
        <f>Main[[#This Row],[Average_Cost_for_two]] * VLOOKUP(Main[[#This Row],[Currency]],'Currency'!A:B,2,FALSE)</f>
        <v>4.2</v>
      </c>
      <c r="W4224" s="5" t="str">
        <f>IF(Main[[#This Row],[Avg_Cost_USD]]&lt;10,"Low",
IF(Main[[#This Row],[Avg_Cost_USD]]&lt;=30,"Medium","High"))</f>
        <v>Low</v>
      </c>
    </row>
    <row r="4225" spans="1:23" x14ac:dyDescent="0.3">
      <c r="A4225">
        <v>311755</v>
      </c>
      <c r="B4225" t="s">
        <v>4541</v>
      </c>
      <c r="C4225">
        <v>1</v>
      </c>
      <c r="D4225" t="s">
        <v>54</v>
      </c>
      <c r="E4225" t="s">
        <v>173</v>
      </c>
      <c r="F4225">
        <v>77.188903730000007</v>
      </c>
      <c r="G4225">
        <v>28.643381359999999</v>
      </c>
      <c r="H4225" t="s">
        <v>410</v>
      </c>
      <c r="I4225" t="s">
        <v>19</v>
      </c>
      <c r="J4225" t="s">
        <v>57</v>
      </c>
      <c r="K4225" t="s">
        <v>61</v>
      </c>
      <c r="L4225" t="s">
        <v>57</v>
      </c>
      <c r="M4225" t="s">
        <v>57</v>
      </c>
      <c r="N4225">
        <v>1</v>
      </c>
      <c r="O4225">
        <v>64</v>
      </c>
      <c r="P4225">
        <v>350</v>
      </c>
      <c r="Q4225">
        <v>3.5</v>
      </c>
      <c r="R4225">
        <v>2010</v>
      </c>
      <c r="S4225">
        <v>10</v>
      </c>
      <c r="T4225">
        <v>8</v>
      </c>
      <c r="U4225" s="1">
        <v>40459</v>
      </c>
      <c r="V4225" s="5">
        <f>Main[[#This Row],[Average_Cost_for_two]] * VLOOKUP(Main[[#This Row],[Currency]],'Currency'!A:B,2,FALSE)</f>
        <v>4.2</v>
      </c>
      <c r="W4225" s="5" t="str">
        <f>IF(Main[[#This Row],[Avg_Cost_USD]]&lt;10,"Low",
IF(Main[[#This Row],[Avg_Cost_USD]]&lt;=30,"Medium","High"))</f>
        <v>Low</v>
      </c>
    </row>
    <row r="4226" spans="1:23" x14ac:dyDescent="0.3">
      <c r="A4226">
        <v>18431416</v>
      </c>
      <c r="B4226" t="s">
        <v>4685</v>
      </c>
      <c r="C4226">
        <v>1</v>
      </c>
      <c r="D4226" t="s">
        <v>54</v>
      </c>
      <c r="E4226" t="s">
        <v>126</v>
      </c>
      <c r="F4226">
        <v>0</v>
      </c>
      <c r="G4226">
        <v>0</v>
      </c>
      <c r="H4226" t="s">
        <v>913</v>
      </c>
      <c r="I4226" t="s">
        <v>19</v>
      </c>
      <c r="J4226" t="s">
        <v>57</v>
      </c>
      <c r="K4226" t="s">
        <v>57</v>
      </c>
      <c r="L4226" t="s">
        <v>57</v>
      </c>
      <c r="M4226" t="s">
        <v>57</v>
      </c>
      <c r="N4226">
        <v>1</v>
      </c>
      <c r="O4226">
        <v>4</v>
      </c>
      <c r="P4226">
        <v>350</v>
      </c>
      <c r="Q4226">
        <v>3</v>
      </c>
      <c r="R4226">
        <v>2014</v>
      </c>
      <c r="S4226">
        <v>10</v>
      </c>
      <c r="T4226">
        <v>3</v>
      </c>
      <c r="U4226" s="1">
        <v>41915</v>
      </c>
      <c r="V4226" s="5">
        <f>Main[[#This Row],[Average_Cost_for_two]] * VLOOKUP(Main[[#This Row],[Currency]],'Currency'!A:B,2,FALSE)</f>
        <v>4.2</v>
      </c>
      <c r="W4226" s="5" t="str">
        <f>IF(Main[[#This Row],[Avg_Cost_USD]]&lt;10,"Low",
IF(Main[[#This Row],[Avg_Cost_USD]]&lt;=30,"Medium","High"))</f>
        <v>Low</v>
      </c>
    </row>
    <row r="4227" spans="1:23" x14ac:dyDescent="0.3">
      <c r="A4227">
        <v>3497</v>
      </c>
      <c r="B4227" t="s">
        <v>632</v>
      </c>
      <c r="C4227">
        <v>1</v>
      </c>
      <c r="D4227" t="s">
        <v>54</v>
      </c>
      <c r="E4227" t="s">
        <v>1401</v>
      </c>
      <c r="F4227">
        <v>77.220621199999997</v>
      </c>
      <c r="G4227">
        <v>28.5829457</v>
      </c>
      <c r="H4227" t="s">
        <v>633</v>
      </c>
      <c r="I4227" t="s">
        <v>19</v>
      </c>
      <c r="J4227" t="s">
        <v>57</v>
      </c>
      <c r="K4227" t="s">
        <v>57</v>
      </c>
      <c r="L4227" t="s">
        <v>57</v>
      </c>
      <c r="M4227" t="s">
        <v>57</v>
      </c>
      <c r="N4227">
        <v>1</v>
      </c>
      <c r="O4227">
        <v>12</v>
      </c>
      <c r="P4227">
        <v>350</v>
      </c>
      <c r="Q4227">
        <v>2.9</v>
      </c>
      <c r="R4227">
        <v>2015</v>
      </c>
      <c r="S4227">
        <v>10</v>
      </c>
      <c r="T4227">
        <v>9</v>
      </c>
      <c r="U4227" s="1">
        <v>42286</v>
      </c>
      <c r="V4227" s="5">
        <f>Main[[#This Row],[Average_Cost_for_two]] * VLOOKUP(Main[[#This Row],[Currency]],'Currency'!A:B,2,FALSE)</f>
        <v>4.2</v>
      </c>
      <c r="W4227" s="5" t="str">
        <f>IF(Main[[#This Row],[Avg_Cost_USD]]&lt;10,"Low",
IF(Main[[#This Row],[Avg_Cost_USD]]&lt;=30,"Medium","High"))</f>
        <v>Low</v>
      </c>
    </row>
    <row r="4228" spans="1:23" x14ac:dyDescent="0.3">
      <c r="A4228">
        <v>18440185</v>
      </c>
      <c r="B4228" t="s">
        <v>4686</v>
      </c>
      <c r="C4228">
        <v>1</v>
      </c>
      <c r="D4228" t="s">
        <v>54</v>
      </c>
      <c r="E4228" t="s">
        <v>131</v>
      </c>
      <c r="F4228">
        <v>77.297934799999993</v>
      </c>
      <c r="G4228">
        <v>28.619134800000001</v>
      </c>
      <c r="H4228" t="s">
        <v>4687</v>
      </c>
      <c r="I4228" t="s">
        <v>19</v>
      </c>
      <c r="J4228" t="s">
        <v>57</v>
      </c>
      <c r="K4228" t="s">
        <v>57</v>
      </c>
      <c r="L4228" t="s">
        <v>57</v>
      </c>
      <c r="M4228" t="s">
        <v>57</v>
      </c>
      <c r="N4228">
        <v>1</v>
      </c>
      <c r="O4228">
        <v>3</v>
      </c>
      <c r="P4228">
        <v>350</v>
      </c>
      <c r="Q4228">
        <v>1</v>
      </c>
      <c r="R4228">
        <v>2010</v>
      </c>
      <c r="S4228">
        <v>10</v>
      </c>
      <c r="T4228">
        <v>1</v>
      </c>
      <c r="U4228" s="1">
        <v>40452</v>
      </c>
      <c r="V4228" s="5">
        <f>Main[[#This Row],[Average_Cost_for_two]] * VLOOKUP(Main[[#This Row],[Currency]],'Currency'!A:B,2,FALSE)</f>
        <v>4.2</v>
      </c>
      <c r="W4228" s="5" t="str">
        <f>IF(Main[[#This Row],[Avg_Cost_USD]]&lt;10,"Low",
IF(Main[[#This Row],[Avg_Cost_USD]]&lt;=30,"Medium","High"))</f>
        <v>Low</v>
      </c>
    </row>
    <row r="4229" spans="1:23" x14ac:dyDescent="0.3">
      <c r="A4229">
        <v>18175282</v>
      </c>
      <c r="B4229" t="s">
        <v>632</v>
      </c>
      <c r="C4229">
        <v>1</v>
      </c>
      <c r="D4229" t="s">
        <v>54</v>
      </c>
      <c r="E4229" t="s">
        <v>133</v>
      </c>
      <c r="F4229">
        <v>77.120841400000003</v>
      </c>
      <c r="G4229">
        <v>28.4786827</v>
      </c>
      <c r="H4229" t="s">
        <v>633</v>
      </c>
      <c r="I4229" t="s">
        <v>19</v>
      </c>
      <c r="J4229" t="s">
        <v>57</v>
      </c>
      <c r="K4229" t="s">
        <v>57</v>
      </c>
      <c r="L4229" t="s">
        <v>57</v>
      </c>
      <c r="M4229" t="s">
        <v>57</v>
      </c>
      <c r="N4229">
        <v>1</v>
      </c>
      <c r="O4229">
        <v>3</v>
      </c>
      <c r="P4229">
        <v>350</v>
      </c>
      <c r="Q4229">
        <v>1</v>
      </c>
      <c r="R4229">
        <v>2011</v>
      </c>
      <c r="S4229">
        <v>10</v>
      </c>
      <c r="T4229">
        <v>22</v>
      </c>
      <c r="U4229" s="1">
        <v>40838</v>
      </c>
      <c r="V4229" s="5">
        <f>Main[[#This Row],[Average_Cost_for_two]] * VLOOKUP(Main[[#This Row],[Currency]],'Currency'!A:B,2,FALSE)</f>
        <v>4.2</v>
      </c>
      <c r="W4229" s="5" t="str">
        <f>IF(Main[[#This Row],[Avg_Cost_USD]]&lt;10,"Low",
IF(Main[[#This Row],[Avg_Cost_USD]]&lt;=30,"Medium","High"))</f>
        <v>Low</v>
      </c>
    </row>
    <row r="4230" spans="1:23" x14ac:dyDescent="0.3">
      <c r="A4230">
        <v>18431151</v>
      </c>
      <c r="B4230" t="s">
        <v>4688</v>
      </c>
      <c r="C4230">
        <v>1</v>
      </c>
      <c r="D4230" t="s">
        <v>54</v>
      </c>
      <c r="E4230" t="s">
        <v>73</v>
      </c>
      <c r="F4230">
        <v>77.082443900000001</v>
      </c>
      <c r="G4230">
        <v>28.600536099999999</v>
      </c>
      <c r="H4230" t="s">
        <v>321</v>
      </c>
      <c r="I4230" t="s">
        <v>19</v>
      </c>
      <c r="J4230" t="s">
        <v>57</v>
      </c>
      <c r="K4230" t="s">
        <v>57</v>
      </c>
      <c r="L4230" t="s">
        <v>57</v>
      </c>
      <c r="M4230" t="s">
        <v>57</v>
      </c>
      <c r="N4230">
        <v>1</v>
      </c>
      <c r="O4230">
        <v>1</v>
      </c>
      <c r="P4230">
        <v>350</v>
      </c>
      <c r="Q4230">
        <v>1</v>
      </c>
      <c r="R4230">
        <v>2010</v>
      </c>
      <c r="S4230">
        <v>10</v>
      </c>
      <c r="T4230">
        <v>11</v>
      </c>
      <c r="U4230" s="1">
        <v>40462</v>
      </c>
      <c r="V4230" s="5">
        <f>Main[[#This Row],[Average_Cost_for_two]] * VLOOKUP(Main[[#This Row],[Currency]],'Currency'!A:B,2,FALSE)</f>
        <v>4.2</v>
      </c>
      <c r="W4230" s="5" t="str">
        <f>IF(Main[[#This Row],[Avg_Cost_USD]]&lt;10,"Low",
IF(Main[[#This Row],[Avg_Cost_USD]]&lt;=30,"Medium","High"))</f>
        <v>Low</v>
      </c>
    </row>
    <row r="4231" spans="1:23" x14ac:dyDescent="0.3">
      <c r="A4231">
        <v>4163</v>
      </c>
      <c r="B4231" t="s">
        <v>4549</v>
      </c>
      <c r="C4231">
        <v>1</v>
      </c>
      <c r="D4231" t="s">
        <v>54</v>
      </c>
      <c r="E4231" t="s">
        <v>1087</v>
      </c>
      <c r="F4231">
        <v>77.116696700000006</v>
      </c>
      <c r="G4231">
        <v>28.639581199999999</v>
      </c>
      <c r="H4231" t="s">
        <v>424</v>
      </c>
      <c r="I4231" t="s">
        <v>19</v>
      </c>
      <c r="J4231" t="s">
        <v>57</v>
      </c>
      <c r="K4231" t="s">
        <v>61</v>
      </c>
      <c r="L4231" t="s">
        <v>57</v>
      </c>
      <c r="M4231" t="s">
        <v>57</v>
      </c>
      <c r="N4231">
        <v>1</v>
      </c>
      <c r="O4231">
        <v>33</v>
      </c>
      <c r="P4231">
        <v>350</v>
      </c>
      <c r="Q4231">
        <v>3.4</v>
      </c>
      <c r="R4231">
        <v>2013</v>
      </c>
      <c r="S4231">
        <v>10</v>
      </c>
      <c r="T4231">
        <v>26</v>
      </c>
      <c r="U4231" s="1">
        <v>41573</v>
      </c>
      <c r="V4231" s="5">
        <f>Main[[#This Row],[Average_Cost_for_two]] * VLOOKUP(Main[[#This Row],[Currency]],'Currency'!A:B,2,FALSE)</f>
        <v>4.2</v>
      </c>
      <c r="W4231" s="5" t="str">
        <f>IF(Main[[#This Row],[Avg_Cost_USD]]&lt;10,"Low",
IF(Main[[#This Row],[Avg_Cost_USD]]&lt;=30,"Medium","High"))</f>
        <v>Low</v>
      </c>
    </row>
    <row r="4232" spans="1:23" x14ac:dyDescent="0.3">
      <c r="A4232">
        <v>312827</v>
      </c>
      <c r="B4232" t="s">
        <v>4689</v>
      </c>
      <c r="C4232">
        <v>1</v>
      </c>
      <c r="D4232" t="s">
        <v>54</v>
      </c>
      <c r="E4232" t="s">
        <v>114</v>
      </c>
      <c r="F4232">
        <v>77.198633439999995</v>
      </c>
      <c r="G4232">
        <v>28.504016310000001</v>
      </c>
      <c r="H4232" t="s">
        <v>287</v>
      </c>
      <c r="I4232" t="s">
        <v>19</v>
      </c>
      <c r="J4232" t="s">
        <v>57</v>
      </c>
      <c r="K4232" t="s">
        <v>61</v>
      </c>
      <c r="L4232" t="s">
        <v>57</v>
      </c>
      <c r="M4232" t="s">
        <v>57</v>
      </c>
      <c r="N4232">
        <v>1</v>
      </c>
      <c r="O4232">
        <v>5</v>
      </c>
      <c r="P4232">
        <v>350</v>
      </c>
      <c r="Q4232">
        <v>2.8</v>
      </c>
      <c r="R4232">
        <v>2018</v>
      </c>
      <c r="S4232">
        <v>10</v>
      </c>
      <c r="T4232">
        <v>26</v>
      </c>
      <c r="U4232" s="1">
        <v>43399</v>
      </c>
      <c r="V4232" s="5">
        <f>Main[[#This Row],[Average_Cost_for_two]] * VLOOKUP(Main[[#This Row],[Currency]],'Currency'!A:B,2,FALSE)</f>
        <v>4.2</v>
      </c>
      <c r="W4232" s="5" t="str">
        <f>IF(Main[[#This Row],[Avg_Cost_USD]]&lt;10,"Low",
IF(Main[[#This Row],[Avg_Cost_USD]]&lt;=30,"Medium","High"))</f>
        <v>Low</v>
      </c>
    </row>
    <row r="4233" spans="1:23" x14ac:dyDescent="0.3">
      <c r="A4233">
        <v>18217023</v>
      </c>
      <c r="B4233" t="s">
        <v>4533</v>
      </c>
      <c r="C4233">
        <v>1</v>
      </c>
      <c r="D4233" t="s">
        <v>54</v>
      </c>
      <c r="E4233" t="s">
        <v>460</v>
      </c>
      <c r="F4233">
        <v>77.200089000000006</v>
      </c>
      <c r="G4233">
        <v>28.517303299999998</v>
      </c>
      <c r="H4233" t="s">
        <v>301</v>
      </c>
      <c r="I4233" t="s">
        <v>19</v>
      </c>
      <c r="J4233" t="s">
        <v>57</v>
      </c>
      <c r="K4233" t="s">
        <v>61</v>
      </c>
      <c r="L4233" t="s">
        <v>57</v>
      </c>
      <c r="M4233" t="s">
        <v>57</v>
      </c>
      <c r="N4233">
        <v>1</v>
      </c>
      <c r="O4233">
        <v>269</v>
      </c>
      <c r="P4233">
        <v>350</v>
      </c>
      <c r="Q4233">
        <v>4.4000000000000004</v>
      </c>
      <c r="R4233">
        <v>2015</v>
      </c>
      <c r="S4233">
        <v>10</v>
      </c>
      <c r="T4233">
        <v>5</v>
      </c>
      <c r="U4233" s="1">
        <v>42282</v>
      </c>
      <c r="V4233" s="5">
        <f>Main[[#This Row],[Average_Cost_for_two]] * VLOOKUP(Main[[#This Row],[Currency]],'Currency'!A:B,2,FALSE)</f>
        <v>4.2</v>
      </c>
      <c r="W4233" s="5" t="str">
        <f>IF(Main[[#This Row],[Avg_Cost_USD]]&lt;10,"Low",
IF(Main[[#This Row],[Avg_Cost_USD]]&lt;=30,"Medium","High"))</f>
        <v>Low</v>
      </c>
    </row>
    <row r="4234" spans="1:23" x14ac:dyDescent="0.3">
      <c r="A4234">
        <v>18128853</v>
      </c>
      <c r="B4234" t="s">
        <v>4690</v>
      </c>
      <c r="C4234">
        <v>1</v>
      </c>
      <c r="D4234" t="s">
        <v>54</v>
      </c>
      <c r="E4234" t="s">
        <v>532</v>
      </c>
      <c r="F4234">
        <v>77.27249913</v>
      </c>
      <c r="G4234">
        <v>28.702460309999999</v>
      </c>
      <c r="H4234" t="s">
        <v>785</v>
      </c>
      <c r="I4234" t="s">
        <v>19</v>
      </c>
      <c r="J4234" t="s">
        <v>57</v>
      </c>
      <c r="K4234" t="s">
        <v>57</v>
      </c>
      <c r="L4234" t="s">
        <v>57</v>
      </c>
      <c r="M4234" t="s">
        <v>57</v>
      </c>
      <c r="N4234">
        <v>1</v>
      </c>
      <c r="O4234">
        <v>5</v>
      </c>
      <c r="P4234">
        <v>350</v>
      </c>
      <c r="Q4234">
        <v>2.8</v>
      </c>
      <c r="R4234">
        <v>2015</v>
      </c>
      <c r="S4234">
        <v>10</v>
      </c>
      <c r="T4234">
        <v>5</v>
      </c>
      <c r="U4234" s="1">
        <v>42282</v>
      </c>
      <c r="V4234" s="5">
        <f>Main[[#This Row],[Average_Cost_for_two]] * VLOOKUP(Main[[#This Row],[Currency]],'Currency'!A:B,2,FALSE)</f>
        <v>4.2</v>
      </c>
      <c r="W4234" s="5" t="str">
        <f>IF(Main[[#This Row],[Avg_Cost_USD]]&lt;10,"Low",
IF(Main[[#This Row],[Avg_Cost_USD]]&lt;=30,"Medium","High"))</f>
        <v>Low</v>
      </c>
    </row>
    <row r="4235" spans="1:23" x14ac:dyDescent="0.3">
      <c r="A4235">
        <v>18128872</v>
      </c>
      <c r="B4235" t="s">
        <v>4665</v>
      </c>
      <c r="C4235">
        <v>1</v>
      </c>
      <c r="D4235" t="s">
        <v>54</v>
      </c>
      <c r="E4235" t="s">
        <v>532</v>
      </c>
      <c r="F4235">
        <v>77.281595199999998</v>
      </c>
      <c r="G4235">
        <v>28.700032199999999</v>
      </c>
      <c r="H4235" t="s">
        <v>2958</v>
      </c>
      <c r="I4235" t="s">
        <v>19</v>
      </c>
      <c r="J4235" t="s">
        <v>57</v>
      </c>
      <c r="K4235" t="s">
        <v>57</v>
      </c>
      <c r="L4235" t="s">
        <v>57</v>
      </c>
      <c r="M4235" t="s">
        <v>57</v>
      </c>
      <c r="N4235">
        <v>1</v>
      </c>
      <c r="O4235">
        <v>3</v>
      </c>
      <c r="P4235">
        <v>350</v>
      </c>
      <c r="Q4235">
        <v>1</v>
      </c>
      <c r="R4235">
        <v>2011</v>
      </c>
      <c r="S4235">
        <v>10</v>
      </c>
      <c r="T4235">
        <v>18</v>
      </c>
      <c r="U4235" s="1">
        <v>40834</v>
      </c>
      <c r="V4235" s="5">
        <f>Main[[#This Row],[Average_Cost_for_two]] * VLOOKUP(Main[[#This Row],[Currency]],'Currency'!A:B,2,FALSE)</f>
        <v>4.2</v>
      </c>
      <c r="W4235" s="5" t="str">
        <f>IF(Main[[#This Row],[Avg_Cost_USD]]&lt;10,"Low",
IF(Main[[#This Row],[Avg_Cost_USD]]&lt;=30,"Medium","High"))</f>
        <v>Low</v>
      </c>
    </row>
    <row r="4236" spans="1:23" x14ac:dyDescent="0.3">
      <c r="A4236">
        <v>18222580</v>
      </c>
      <c r="B4236" t="s">
        <v>4691</v>
      </c>
      <c r="C4236">
        <v>1</v>
      </c>
      <c r="D4236" t="s">
        <v>54</v>
      </c>
      <c r="E4236" t="s">
        <v>79</v>
      </c>
      <c r="F4236">
        <v>77.237182480000001</v>
      </c>
      <c r="G4236">
        <v>28.573453669999999</v>
      </c>
      <c r="H4236" t="s">
        <v>434</v>
      </c>
      <c r="I4236" t="s">
        <v>19</v>
      </c>
      <c r="J4236" t="s">
        <v>57</v>
      </c>
      <c r="K4236" t="s">
        <v>57</v>
      </c>
      <c r="L4236" t="s">
        <v>57</v>
      </c>
      <c r="M4236" t="s">
        <v>57</v>
      </c>
      <c r="N4236">
        <v>1</v>
      </c>
      <c r="O4236">
        <v>7</v>
      </c>
      <c r="P4236">
        <v>250</v>
      </c>
      <c r="Q4236">
        <v>2.9</v>
      </c>
      <c r="R4236">
        <v>2010</v>
      </c>
      <c r="S4236">
        <v>9</v>
      </c>
      <c r="T4236">
        <v>18</v>
      </c>
      <c r="U4236" s="1">
        <v>40439</v>
      </c>
      <c r="V4236" s="5">
        <f>Main[[#This Row],[Average_Cost_for_two]] * VLOOKUP(Main[[#This Row],[Currency]],'Currency'!A:B,2,FALSE)</f>
        <v>3</v>
      </c>
      <c r="W4236" s="5" t="str">
        <f>IF(Main[[#This Row],[Avg_Cost_USD]]&lt;10,"Low",
IF(Main[[#This Row],[Avg_Cost_USD]]&lt;=30,"Medium","High"))</f>
        <v>Low</v>
      </c>
    </row>
    <row r="4237" spans="1:23" x14ac:dyDescent="0.3">
      <c r="A4237">
        <v>7834</v>
      </c>
      <c r="B4237" t="s">
        <v>4692</v>
      </c>
      <c r="C4237">
        <v>1</v>
      </c>
      <c r="D4237" t="s">
        <v>54</v>
      </c>
      <c r="E4237" t="s">
        <v>1252</v>
      </c>
      <c r="F4237">
        <v>77.206338500000001</v>
      </c>
      <c r="G4237">
        <v>28.5730696</v>
      </c>
      <c r="H4237" t="s">
        <v>4693</v>
      </c>
      <c r="I4237" t="s">
        <v>19</v>
      </c>
      <c r="J4237" t="s">
        <v>57</v>
      </c>
      <c r="K4237" t="s">
        <v>57</v>
      </c>
      <c r="L4237" t="s">
        <v>57</v>
      </c>
      <c r="M4237" t="s">
        <v>57</v>
      </c>
      <c r="N4237">
        <v>1</v>
      </c>
      <c r="O4237">
        <v>19</v>
      </c>
      <c r="P4237">
        <v>250</v>
      </c>
      <c r="Q4237">
        <v>3.5</v>
      </c>
      <c r="R4237">
        <v>2012</v>
      </c>
      <c r="S4237">
        <v>9</v>
      </c>
      <c r="T4237">
        <v>28</v>
      </c>
      <c r="U4237" s="1">
        <v>41180</v>
      </c>
      <c r="V4237" s="5">
        <f>Main[[#This Row],[Average_Cost_for_two]] * VLOOKUP(Main[[#This Row],[Currency]],'Currency'!A:B,2,FALSE)</f>
        <v>3</v>
      </c>
      <c r="W4237" s="5" t="str">
        <f>IF(Main[[#This Row],[Avg_Cost_USD]]&lt;10,"Low",
IF(Main[[#This Row],[Avg_Cost_USD]]&lt;=30,"Medium","High"))</f>
        <v>Low</v>
      </c>
    </row>
    <row r="4238" spans="1:23" x14ac:dyDescent="0.3">
      <c r="A4238">
        <v>306658</v>
      </c>
      <c r="B4238" t="s">
        <v>3600</v>
      </c>
      <c r="C4238">
        <v>1</v>
      </c>
      <c r="D4238" t="s">
        <v>54</v>
      </c>
      <c r="E4238" t="s">
        <v>124</v>
      </c>
      <c r="F4238">
        <v>77.209525499999998</v>
      </c>
      <c r="G4238">
        <v>28.560359699999999</v>
      </c>
      <c r="H4238" t="s">
        <v>596</v>
      </c>
      <c r="I4238" t="s">
        <v>19</v>
      </c>
      <c r="J4238" t="s">
        <v>57</v>
      </c>
      <c r="K4238" t="s">
        <v>57</v>
      </c>
      <c r="L4238" t="s">
        <v>57</v>
      </c>
      <c r="M4238" t="s">
        <v>57</v>
      </c>
      <c r="N4238">
        <v>1</v>
      </c>
      <c r="O4238">
        <v>74</v>
      </c>
      <c r="P4238">
        <v>250</v>
      </c>
      <c r="Q4238">
        <v>3.4</v>
      </c>
      <c r="R4238">
        <v>2014</v>
      </c>
      <c r="S4238">
        <v>9</v>
      </c>
      <c r="T4238">
        <v>1</v>
      </c>
      <c r="U4238" s="1">
        <v>41883</v>
      </c>
      <c r="V4238" s="5">
        <f>Main[[#This Row],[Average_Cost_for_two]] * VLOOKUP(Main[[#This Row],[Currency]],'Currency'!A:B,2,FALSE)</f>
        <v>3</v>
      </c>
      <c r="W4238" s="5" t="str">
        <f>IF(Main[[#This Row],[Avg_Cost_USD]]&lt;10,"Low",
IF(Main[[#This Row],[Avg_Cost_USD]]&lt;=30,"Medium","High"))</f>
        <v>Low</v>
      </c>
    </row>
    <row r="4239" spans="1:23" x14ac:dyDescent="0.3">
      <c r="A4239">
        <v>9654</v>
      </c>
      <c r="B4239" t="s">
        <v>4694</v>
      </c>
      <c r="C4239">
        <v>1</v>
      </c>
      <c r="D4239" t="s">
        <v>54</v>
      </c>
      <c r="E4239" t="s">
        <v>926</v>
      </c>
      <c r="F4239">
        <v>77.250489930000001</v>
      </c>
      <c r="G4239">
        <v>28.544000440000001</v>
      </c>
      <c r="H4239" t="s">
        <v>4695</v>
      </c>
      <c r="I4239" t="s">
        <v>19</v>
      </c>
      <c r="J4239" t="s">
        <v>57</v>
      </c>
      <c r="K4239" t="s">
        <v>57</v>
      </c>
      <c r="L4239" t="s">
        <v>57</v>
      </c>
      <c r="M4239" t="s">
        <v>57</v>
      </c>
      <c r="N4239">
        <v>1</v>
      </c>
      <c r="O4239">
        <v>60</v>
      </c>
      <c r="P4239">
        <v>250</v>
      </c>
      <c r="Q4239">
        <v>3.5</v>
      </c>
      <c r="R4239">
        <v>2018</v>
      </c>
      <c r="S4239">
        <v>9</v>
      </c>
      <c r="T4239">
        <v>1</v>
      </c>
      <c r="U4239" s="1">
        <v>43344</v>
      </c>
      <c r="V4239" s="5">
        <f>Main[[#This Row],[Average_Cost_for_two]] * VLOOKUP(Main[[#This Row],[Currency]],'Currency'!A:B,2,FALSE)</f>
        <v>3</v>
      </c>
      <c r="W4239" s="5" t="str">
        <f>IF(Main[[#This Row],[Avg_Cost_USD]]&lt;10,"Low",
IF(Main[[#This Row],[Avg_Cost_USD]]&lt;=30,"Medium","High"))</f>
        <v>Low</v>
      </c>
    </row>
    <row r="4240" spans="1:23" x14ac:dyDescent="0.3">
      <c r="A4240">
        <v>18268715</v>
      </c>
      <c r="B4240" t="s">
        <v>4696</v>
      </c>
      <c r="C4240">
        <v>1</v>
      </c>
      <c r="D4240" t="s">
        <v>54</v>
      </c>
      <c r="E4240" t="s">
        <v>1482</v>
      </c>
      <c r="F4240">
        <v>77.302367200000006</v>
      </c>
      <c r="G4240">
        <v>28.648428299999999</v>
      </c>
      <c r="H4240" t="s">
        <v>4697</v>
      </c>
      <c r="I4240" t="s">
        <v>19</v>
      </c>
      <c r="J4240" t="s">
        <v>57</v>
      </c>
      <c r="K4240" t="s">
        <v>57</v>
      </c>
      <c r="L4240" t="s">
        <v>57</v>
      </c>
      <c r="M4240" t="s">
        <v>57</v>
      </c>
      <c r="N4240">
        <v>1</v>
      </c>
      <c r="O4240">
        <v>95</v>
      </c>
      <c r="P4240">
        <v>250</v>
      </c>
      <c r="Q4240">
        <v>4</v>
      </c>
      <c r="R4240">
        <v>2013</v>
      </c>
      <c r="S4240">
        <v>9</v>
      </c>
      <c r="T4240">
        <v>13</v>
      </c>
      <c r="U4240" s="1">
        <v>41530</v>
      </c>
      <c r="V4240" s="5">
        <f>Main[[#This Row],[Average_Cost_for_two]] * VLOOKUP(Main[[#This Row],[Currency]],'Currency'!A:B,2,FALSE)</f>
        <v>3</v>
      </c>
      <c r="W4240" s="5" t="str">
        <f>IF(Main[[#This Row],[Avg_Cost_USD]]&lt;10,"Low",
IF(Main[[#This Row],[Avg_Cost_USD]]&lt;=30,"Medium","High"))</f>
        <v>Low</v>
      </c>
    </row>
    <row r="4241" spans="1:23" x14ac:dyDescent="0.3">
      <c r="A4241">
        <v>18432000</v>
      </c>
      <c r="B4241" t="s">
        <v>4698</v>
      </c>
      <c r="C4241">
        <v>1</v>
      </c>
      <c r="D4241" t="s">
        <v>54</v>
      </c>
      <c r="E4241" t="s">
        <v>126</v>
      </c>
      <c r="F4241">
        <v>77.280832599999997</v>
      </c>
      <c r="G4241">
        <v>28.659009399999999</v>
      </c>
      <c r="H4241" t="s">
        <v>410</v>
      </c>
      <c r="I4241" t="s">
        <v>19</v>
      </c>
      <c r="J4241" t="s">
        <v>57</v>
      </c>
      <c r="K4241" t="s">
        <v>57</v>
      </c>
      <c r="L4241" t="s">
        <v>57</v>
      </c>
      <c r="M4241" t="s">
        <v>57</v>
      </c>
      <c r="N4241">
        <v>1</v>
      </c>
      <c r="O4241">
        <v>1</v>
      </c>
      <c r="P4241">
        <v>250</v>
      </c>
      <c r="Q4241">
        <v>1</v>
      </c>
      <c r="R4241">
        <v>2010</v>
      </c>
      <c r="S4241">
        <v>9</v>
      </c>
      <c r="T4241">
        <v>10</v>
      </c>
      <c r="U4241" s="1">
        <v>40431</v>
      </c>
      <c r="V4241" s="5">
        <f>Main[[#This Row],[Average_Cost_for_two]] * VLOOKUP(Main[[#This Row],[Currency]],'Currency'!A:B,2,FALSE)</f>
        <v>3</v>
      </c>
      <c r="W4241" s="5" t="str">
        <f>IF(Main[[#This Row],[Avg_Cost_USD]]&lt;10,"Low",
IF(Main[[#This Row],[Avg_Cost_USD]]&lt;=30,"Medium","High"))</f>
        <v>Low</v>
      </c>
    </row>
    <row r="4242" spans="1:23" x14ac:dyDescent="0.3">
      <c r="A4242">
        <v>311331</v>
      </c>
      <c r="B4242" t="s">
        <v>805</v>
      </c>
      <c r="C4242">
        <v>1</v>
      </c>
      <c r="D4242" t="s">
        <v>54</v>
      </c>
      <c r="E4242" t="s">
        <v>412</v>
      </c>
      <c r="F4242">
        <v>77.288266399999998</v>
      </c>
      <c r="G4242">
        <v>28.637064599999999</v>
      </c>
      <c r="H4242" t="s">
        <v>315</v>
      </c>
      <c r="I4242" t="s">
        <v>19</v>
      </c>
      <c r="J4242" t="s">
        <v>57</v>
      </c>
      <c r="K4242" t="s">
        <v>57</v>
      </c>
      <c r="L4242" t="s">
        <v>57</v>
      </c>
      <c r="M4242" t="s">
        <v>57</v>
      </c>
      <c r="N4242">
        <v>1</v>
      </c>
      <c r="O4242">
        <v>13</v>
      </c>
      <c r="P4242">
        <v>250</v>
      </c>
      <c r="Q4242">
        <v>3.1</v>
      </c>
      <c r="R4242">
        <v>2018</v>
      </c>
      <c r="S4242">
        <v>9</v>
      </c>
      <c r="T4242">
        <v>13</v>
      </c>
      <c r="U4242" s="1">
        <v>43356</v>
      </c>
      <c r="V4242" s="5">
        <f>Main[[#This Row],[Average_Cost_for_two]] * VLOOKUP(Main[[#This Row],[Currency]],'Currency'!A:B,2,FALSE)</f>
        <v>3</v>
      </c>
      <c r="W4242" s="5" t="str">
        <f>IF(Main[[#This Row],[Avg_Cost_USD]]&lt;10,"Low",
IF(Main[[#This Row],[Avg_Cost_USD]]&lt;=30,"Medium","High"))</f>
        <v>Low</v>
      </c>
    </row>
    <row r="4243" spans="1:23" x14ac:dyDescent="0.3">
      <c r="A4243">
        <v>309452</v>
      </c>
      <c r="B4243" t="s">
        <v>4699</v>
      </c>
      <c r="C4243">
        <v>1</v>
      </c>
      <c r="D4243" t="s">
        <v>54</v>
      </c>
      <c r="E4243" t="s">
        <v>990</v>
      </c>
      <c r="F4243">
        <v>77.209366000000003</v>
      </c>
      <c r="G4243">
        <v>28.534110200000001</v>
      </c>
      <c r="H4243" t="s">
        <v>2548</v>
      </c>
      <c r="I4243" t="s">
        <v>19</v>
      </c>
      <c r="J4243" t="s">
        <v>57</v>
      </c>
      <c r="K4243" t="s">
        <v>61</v>
      </c>
      <c r="L4243" t="s">
        <v>57</v>
      </c>
      <c r="M4243" t="s">
        <v>57</v>
      </c>
      <c r="N4243">
        <v>1</v>
      </c>
      <c r="O4243">
        <v>103</v>
      </c>
      <c r="P4243">
        <v>250</v>
      </c>
      <c r="Q4243">
        <v>3.4</v>
      </c>
      <c r="R4243">
        <v>2014</v>
      </c>
      <c r="S4243">
        <v>9</v>
      </c>
      <c r="T4243">
        <v>8</v>
      </c>
      <c r="U4243" s="1">
        <v>41890</v>
      </c>
      <c r="V4243" s="5">
        <f>Main[[#This Row],[Average_Cost_for_two]] * VLOOKUP(Main[[#This Row],[Currency]],'Currency'!A:B,2,FALSE)</f>
        <v>3</v>
      </c>
      <c r="W4243" s="5" t="str">
        <f>IF(Main[[#This Row],[Avg_Cost_USD]]&lt;10,"Low",
IF(Main[[#This Row],[Avg_Cost_USD]]&lt;=30,"Medium","High"))</f>
        <v>Low</v>
      </c>
    </row>
    <row r="4244" spans="1:23" x14ac:dyDescent="0.3">
      <c r="A4244">
        <v>312991</v>
      </c>
      <c r="B4244" t="s">
        <v>4700</v>
      </c>
      <c r="C4244">
        <v>1</v>
      </c>
      <c r="D4244" t="s">
        <v>54</v>
      </c>
      <c r="E4244" t="s">
        <v>104</v>
      </c>
      <c r="F4244">
        <v>77.290567800000005</v>
      </c>
      <c r="G4244">
        <v>28.6068499</v>
      </c>
      <c r="H4244" t="s">
        <v>301</v>
      </c>
      <c r="I4244" t="s">
        <v>19</v>
      </c>
      <c r="J4244" t="s">
        <v>57</v>
      </c>
      <c r="K4244" t="s">
        <v>57</v>
      </c>
      <c r="L4244" t="s">
        <v>57</v>
      </c>
      <c r="M4244" t="s">
        <v>57</v>
      </c>
      <c r="N4244">
        <v>1</v>
      </c>
      <c r="O4244">
        <v>72</v>
      </c>
      <c r="P4244">
        <v>250</v>
      </c>
      <c r="Q4244">
        <v>3.7</v>
      </c>
      <c r="R4244">
        <v>2018</v>
      </c>
      <c r="S4244">
        <v>9</v>
      </c>
      <c r="T4244">
        <v>6</v>
      </c>
      <c r="U4244" s="1">
        <v>43349</v>
      </c>
      <c r="V4244" s="5">
        <f>Main[[#This Row],[Average_Cost_for_two]] * VLOOKUP(Main[[#This Row],[Currency]],'Currency'!A:B,2,FALSE)</f>
        <v>3</v>
      </c>
      <c r="W4244" s="5" t="str">
        <f>IF(Main[[#This Row],[Avg_Cost_USD]]&lt;10,"Low",
IF(Main[[#This Row],[Avg_Cost_USD]]&lt;=30,"Medium","High"))</f>
        <v>Low</v>
      </c>
    </row>
    <row r="4245" spans="1:23" x14ac:dyDescent="0.3">
      <c r="A4245">
        <v>18375372</v>
      </c>
      <c r="B4245" t="s">
        <v>4701</v>
      </c>
      <c r="C4245">
        <v>1</v>
      </c>
      <c r="D4245" t="s">
        <v>54</v>
      </c>
      <c r="E4245" t="s">
        <v>104</v>
      </c>
      <c r="F4245">
        <v>77.295692900000006</v>
      </c>
      <c r="G4245">
        <v>28.607355399999999</v>
      </c>
      <c r="H4245" t="s">
        <v>342</v>
      </c>
      <c r="I4245" t="s">
        <v>19</v>
      </c>
      <c r="J4245" t="s">
        <v>57</v>
      </c>
      <c r="K4245" t="s">
        <v>57</v>
      </c>
      <c r="L4245" t="s">
        <v>57</v>
      </c>
      <c r="M4245" t="s">
        <v>57</v>
      </c>
      <c r="N4245">
        <v>1</v>
      </c>
      <c r="O4245">
        <v>1</v>
      </c>
      <c r="P4245">
        <v>250</v>
      </c>
      <c r="Q4245">
        <v>1</v>
      </c>
      <c r="R4245">
        <v>2014</v>
      </c>
      <c r="S4245">
        <v>9</v>
      </c>
      <c r="T4245">
        <v>3</v>
      </c>
      <c r="U4245" s="1">
        <v>41885</v>
      </c>
      <c r="V4245" s="5">
        <f>Main[[#This Row],[Average_Cost_for_two]] * VLOOKUP(Main[[#This Row],[Currency]],'Currency'!A:B,2,FALSE)</f>
        <v>3</v>
      </c>
      <c r="W4245" s="5" t="str">
        <f>IF(Main[[#This Row],[Avg_Cost_USD]]&lt;10,"Low",
IF(Main[[#This Row],[Avg_Cost_USD]]&lt;=30,"Medium","High"))</f>
        <v>Low</v>
      </c>
    </row>
    <row r="4246" spans="1:23" x14ac:dyDescent="0.3">
      <c r="A4246">
        <v>18277176</v>
      </c>
      <c r="B4246" t="s">
        <v>4702</v>
      </c>
      <c r="C4246">
        <v>1</v>
      </c>
      <c r="D4246" t="s">
        <v>54</v>
      </c>
      <c r="E4246" t="s">
        <v>133</v>
      </c>
      <c r="F4246">
        <v>77.145732199999998</v>
      </c>
      <c r="G4246">
        <v>28.494762999999999</v>
      </c>
      <c r="H4246" t="s">
        <v>736</v>
      </c>
      <c r="I4246" t="s">
        <v>19</v>
      </c>
      <c r="J4246" t="s">
        <v>57</v>
      </c>
      <c r="K4246" t="s">
        <v>57</v>
      </c>
      <c r="L4246" t="s">
        <v>57</v>
      </c>
      <c r="M4246" t="s">
        <v>57</v>
      </c>
      <c r="N4246">
        <v>1</v>
      </c>
      <c r="O4246">
        <v>1</v>
      </c>
      <c r="P4246">
        <v>250</v>
      </c>
      <c r="Q4246">
        <v>1</v>
      </c>
      <c r="R4246">
        <v>2013</v>
      </c>
      <c r="S4246">
        <v>9</v>
      </c>
      <c r="T4246">
        <v>15</v>
      </c>
      <c r="U4246" s="1">
        <v>41532</v>
      </c>
      <c r="V4246" s="5">
        <f>Main[[#This Row],[Average_Cost_for_two]] * VLOOKUP(Main[[#This Row],[Currency]],'Currency'!A:B,2,FALSE)</f>
        <v>3</v>
      </c>
      <c r="W4246" s="5" t="str">
        <f>IF(Main[[#This Row],[Avg_Cost_USD]]&lt;10,"Low",
IF(Main[[#This Row],[Avg_Cost_USD]]&lt;=30,"Medium","High"))</f>
        <v>Low</v>
      </c>
    </row>
    <row r="4247" spans="1:23" x14ac:dyDescent="0.3">
      <c r="A4247">
        <v>5347</v>
      </c>
      <c r="B4247" t="s">
        <v>643</v>
      </c>
      <c r="C4247">
        <v>1</v>
      </c>
      <c r="D4247" t="s">
        <v>54</v>
      </c>
      <c r="E4247" t="s">
        <v>1972</v>
      </c>
      <c r="F4247">
        <v>77.190123099999994</v>
      </c>
      <c r="G4247">
        <v>28.704613500000001</v>
      </c>
      <c r="H4247" t="s">
        <v>315</v>
      </c>
      <c r="I4247" t="s">
        <v>19</v>
      </c>
      <c r="J4247" t="s">
        <v>57</v>
      </c>
      <c r="K4247" t="s">
        <v>57</v>
      </c>
      <c r="L4247" t="s">
        <v>57</v>
      </c>
      <c r="M4247" t="s">
        <v>57</v>
      </c>
      <c r="N4247">
        <v>1</v>
      </c>
      <c r="O4247">
        <v>62</v>
      </c>
      <c r="P4247">
        <v>250</v>
      </c>
      <c r="Q4247">
        <v>3.2</v>
      </c>
      <c r="R4247">
        <v>2010</v>
      </c>
      <c r="S4247">
        <v>9</v>
      </c>
      <c r="T4247">
        <v>13</v>
      </c>
      <c r="U4247" s="1">
        <v>40434</v>
      </c>
      <c r="V4247" s="5">
        <f>Main[[#This Row],[Average_Cost_for_two]] * VLOOKUP(Main[[#This Row],[Currency]],'Currency'!A:B,2,FALSE)</f>
        <v>3</v>
      </c>
      <c r="W4247" s="5" t="str">
        <f>IF(Main[[#This Row],[Avg_Cost_USD]]&lt;10,"Low",
IF(Main[[#This Row],[Avg_Cost_USD]]&lt;=30,"Medium","High"))</f>
        <v>Low</v>
      </c>
    </row>
    <row r="4248" spans="1:23" x14ac:dyDescent="0.3">
      <c r="A4248">
        <v>301236</v>
      </c>
      <c r="B4248" t="s">
        <v>4703</v>
      </c>
      <c r="C4248">
        <v>1</v>
      </c>
      <c r="D4248" t="s">
        <v>54</v>
      </c>
      <c r="E4248" t="s">
        <v>2878</v>
      </c>
      <c r="F4248">
        <v>77.170669099999998</v>
      </c>
      <c r="G4248">
        <v>28.579968600000001</v>
      </c>
      <c r="H4248" t="s">
        <v>410</v>
      </c>
      <c r="I4248" t="s">
        <v>19</v>
      </c>
      <c r="J4248" t="s">
        <v>57</v>
      </c>
      <c r="K4248" t="s">
        <v>57</v>
      </c>
      <c r="L4248" t="s">
        <v>57</v>
      </c>
      <c r="M4248" t="s">
        <v>57</v>
      </c>
      <c r="N4248">
        <v>1</v>
      </c>
      <c r="O4248">
        <v>22</v>
      </c>
      <c r="P4248">
        <v>250</v>
      </c>
      <c r="Q4248">
        <v>2.9</v>
      </c>
      <c r="R4248">
        <v>2015</v>
      </c>
      <c r="S4248">
        <v>9</v>
      </c>
      <c r="T4248">
        <v>27</v>
      </c>
      <c r="U4248" s="1">
        <v>42274</v>
      </c>
      <c r="V4248" s="5">
        <f>Main[[#This Row],[Average_Cost_for_two]] * VLOOKUP(Main[[#This Row],[Currency]],'Currency'!A:B,2,FALSE)</f>
        <v>3</v>
      </c>
      <c r="W4248" s="5" t="str">
        <f>IF(Main[[#This Row],[Avg_Cost_USD]]&lt;10,"Low",
IF(Main[[#This Row],[Avg_Cost_USD]]&lt;=30,"Medium","High"))</f>
        <v>Low</v>
      </c>
    </row>
    <row r="4249" spans="1:23" x14ac:dyDescent="0.3">
      <c r="A4249">
        <v>310954</v>
      </c>
      <c r="B4249" t="s">
        <v>4704</v>
      </c>
      <c r="C4249">
        <v>1</v>
      </c>
      <c r="D4249" t="s">
        <v>54</v>
      </c>
      <c r="E4249" t="s">
        <v>66</v>
      </c>
      <c r="F4249">
        <v>77.218778499999999</v>
      </c>
      <c r="G4249">
        <v>28.708982200000001</v>
      </c>
      <c r="H4249" t="s">
        <v>321</v>
      </c>
      <c r="I4249" t="s">
        <v>19</v>
      </c>
      <c r="J4249" t="s">
        <v>57</v>
      </c>
      <c r="K4249" t="s">
        <v>57</v>
      </c>
      <c r="L4249" t="s">
        <v>57</v>
      </c>
      <c r="M4249" t="s">
        <v>57</v>
      </c>
      <c r="N4249">
        <v>1</v>
      </c>
      <c r="O4249">
        <v>1</v>
      </c>
      <c r="P4249">
        <v>250</v>
      </c>
      <c r="Q4249">
        <v>1</v>
      </c>
      <c r="R4249">
        <v>2014</v>
      </c>
      <c r="S4249">
        <v>9</v>
      </c>
      <c r="T4249">
        <v>20</v>
      </c>
      <c r="U4249" s="1">
        <v>41902</v>
      </c>
      <c r="V4249" s="5">
        <f>Main[[#This Row],[Average_Cost_for_two]] * VLOOKUP(Main[[#This Row],[Currency]],'Currency'!A:B,2,FALSE)</f>
        <v>3</v>
      </c>
      <c r="W4249" s="5" t="str">
        <f>IF(Main[[#This Row],[Avg_Cost_USD]]&lt;10,"Low",
IF(Main[[#This Row],[Avg_Cost_USD]]&lt;=30,"Medium","High"))</f>
        <v>Low</v>
      </c>
    </row>
    <row r="4250" spans="1:23" x14ac:dyDescent="0.3">
      <c r="A4250">
        <v>300264</v>
      </c>
      <c r="B4250" t="s">
        <v>4705</v>
      </c>
      <c r="C4250">
        <v>1</v>
      </c>
      <c r="D4250" t="s">
        <v>54</v>
      </c>
      <c r="E4250" t="s">
        <v>182</v>
      </c>
      <c r="F4250">
        <v>77.171540300000004</v>
      </c>
      <c r="G4250">
        <v>28.558152100000001</v>
      </c>
      <c r="H4250" t="s">
        <v>344</v>
      </c>
      <c r="I4250" t="s">
        <v>19</v>
      </c>
      <c r="J4250" t="s">
        <v>57</v>
      </c>
      <c r="K4250" t="s">
        <v>57</v>
      </c>
      <c r="L4250" t="s">
        <v>57</v>
      </c>
      <c r="M4250" t="s">
        <v>57</v>
      </c>
      <c r="N4250">
        <v>1</v>
      </c>
      <c r="O4250">
        <v>22</v>
      </c>
      <c r="P4250">
        <v>250</v>
      </c>
      <c r="Q4250">
        <v>2.8</v>
      </c>
      <c r="R4250">
        <v>2012</v>
      </c>
      <c r="S4250">
        <v>9</v>
      </c>
      <c r="T4250">
        <v>13</v>
      </c>
      <c r="U4250" s="1">
        <v>41165</v>
      </c>
      <c r="V4250" s="5">
        <f>Main[[#This Row],[Average_Cost_for_two]] * VLOOKUP(Main[[#This Row],[Currency]],'Currency'!A:B,2,FALSE)</f>
        <v>3</v>
      </c>
      <c r="W4250" s="5" t="str">
        <f>IF(Main[[#This Row],[Avg_Cost_USD]]&lt;10,"Low",
IF(Main[[#This Row],[Avg_Cost_USD]]&lt;=30,"Medium","High"))</f>
        <v>Low</v>
      </c>
    </row>
    <row r="4251" spans="1:23" x14ac:dyDescent="0.3">
      <c r="A4251">
        <v>5799</v>
      </c>
      <c r="B4251" t="s">
        <v>4706</v>
      </c>
      <c r="C4251">
        <v>1</v>
      </c>
      <c r="D4251" t="s">
        <v>54</v>
      </c>
      <c r="E4251" t="s">
        <v>1081</v>
      </c>
      <c r="F4251">
        <v>77.211335379999994</v>
      </c>
      <c r="G4251">
        <v>28.646656839999999</v>
      </c>
      <c r="H4251" t="s">
        <v>521</v>
      </c>
      <c r="I4251" t="s">
        <v>19</v>
      </c>
      <c r="J4251" t="s">
        <v>57</v>
      </c>
      <c r="K4251" t="s">
        <v>57</v>
      </c>
      <c r="L4251" t="s">
        <v>57</v>
      </c>
      <c r="M4251" t="s">
        <v>57</v>
      </c>
      <c r="N4251">
        <v>1</v>
      </c>
      <c r="O4251">
        <v>4</v>
      </c>
      <c r="P4251">
        <v>250</v>
      </c>
      <c r="Q4251">
        <v>2.9</v>
      </c>
      <c r="R4251">
        <v>2017</v>
      </c>
      <c r="S4251">
        <v>9</v>
      </c>
      <c r="T4251">
        <v>8</v>
      </c>
      <c r="U4251" s="1">
        <v>42986</v>
      </c>
      <c r="V4251" s="5">
        <f>Main[[#This Row],[Average_Cost_for_two]] * VLOOKUP(Main[[#This Row],[Currency]],'Currency'!A:B,2,FALSE)</f>
        <v>3</v>
      </c>
      <c r="W4251" s="5" t="str">
        <f>IF(Main[[#This Row],[Avg_Cost_USD]]&lt;10,"Low",
IF(Main[[#This Row],[Avg_Cost_USD]]&lt;=30,"Medium","High"))</f>
        <v>Low</v>
      </c>
    </row>
    <row r="4252" spans="1:23" x14ac:dyDescent="0.3">
      <c r="A4252">
        <v>9842</v>
      </c>
      <c r="B4252" t="s">
        <v>3404</v>
      </c>
      <c r="C4252">
        <v>1</v>
      </c>
      <c r="D4252" t="s">
        <v>54</v>
      </c>
      <c r="E4252" t="s">
        <v>1098</v>
      </c>
      <c r="F4252">
        <v>77.219603620000001</v>
      </c>
      <c r="G4252">
        <v>28.56415599</v>
      </c>
      <c r="H4252" t="s">
        <v>424</v>
      </c>
      <c r="I4252" t="s">
        <v>19</v>
      </c>
      <c r="J4252" t="s">
        <v>57</v>
      </c>
      <c r="K4252" t="s">
        <v>57</v>
      </c>
      <c r="L4252" t="s">
        <v>57</v>
      </c>
      <c r="M4252" t="s">
        <v>57</v>
      </c>
      <c r="N4252">
        <v>1</v>
      </c>
      <c r="O4252">
        <v>11</v>
      </c>
      <c r="P4252">
        <v>250</v>
      </c>
      <c r="Q4252">
        <v>3.2</v>
      </c>
      <c r="R4252">
        <v>2018</v>
      </c>
      <c r="S4252">
        <v>9</v>
      </c>
      <c r="T4252">
        <v>10</v>
      </c>
      <c r="U4252" s="1">
        <v>43353</v>
      </c>
      <c r="V4252" s="5">
        <f>Main[[#This Row],[Average_Cost_for_two]] * VLOOKUP(Main[[#This Row],[Currency]],'Currency'!A:B,2,FALSE)</f>
        <v>3</v>
      </c>
      <c r="W4252" s="5" t="str">
        <f>IF(Main[[#This Row],[Avg_Cost_USD]]&lt;10,"Low",
IF(Main[[#This Row],[Avg_Cost_USD]]&lt;=30,"Medium","High"))</f>
        <v>Low</v>
      </c>
    </row>
    <row r="4253" spans="1:23" x14ac:dyDescent="0.3">
      <c r="A4253">
        <v>7187</v>
      </c>
      <c r="B4253" t="s">
        <v>4707</v>
      </c>
      <c r="C4253">
        <v>1</v>
      </c>
      <c r="D4253" t="s">
        <v>54</v>
      </c>
      <c r="E4253" t="s">
        <v>429</v>
      </c>
      <c r="F4253">
        <v>77.111354899999995</v>
      </c>
      <c r="G4253">
        <v>28.652857399999998</v>
      </c>
      <c r="H4253" t="s">
        <v>521</v>
      </c>
      <c r="I4253" t="s">
        <v>19</v>
      </c>
      <c r="J4253" t="s">
        <v>57</v>
      </c>
      <c r="K4253" t="s">
        <v>57</v>
      </c>
      <c r="L4253" t="s">
        <v>57</v>
      </c>
      <c r="M4253" t="s">
        <v>57</v>
      </c>
      <c r="N4253">
        <v>1</v>
      </c>
      <c r="O4253">
        <v>2</v>
      </c>
      <c r="P4253">
        <v>250</v>
      </c>
      <c r="Q4253">
        <v>1</v>
      </c>
      <c r="R4253">
        <v>2018</v>
      </c>
      <c r="S4253">
        <v>9</v>
      </c>
      <c r="T4253">
        <v>28</v>
      </c>
      <c r="U4253" s="1">
        <v>43371</v>
      </c>
      <c r="V4253" s="5">
        <f>Main[[#This Row],[Average_Cost_for_two]] * VLOOKUP(Main[[#This Row],[Currency]],'Currency'!A:B,2,FALSE)</f>
        <v>3</v>
      </c>
      <c r="W4253" s="5" t="str">
        <f>IF(Main[[#This Row],[Avg_Cost_USD]]&lt;10,"Low",
IF(Main[[#This Row],[Avg_Cost_USD]]&lt;=30,"Medium","High"))</f>
        <v>Low</v>
      </c>
    </row>
    <row r="4254" spans="1:23" x14ac:dyDescent="0.3">
      <c r="A4254">
        <v>18285208</v>
      </c>
      <c r="B4254" t="s">
        <v>4708</v>
      </c>
      <c r="C4254">
        <v>1</v>
      </c>
      <c r="D4254" t="s">
        <v>54</v>
      </c>
      <c r="E4254" t="s">
        <v>678</v>
      </c>
      <c r="F4254">
        <v>77.068093899999994</v>
      </c>
      <c r="G4254">
        <v>28.6104281</v>
      </c>
      <c r="H4254" t="s">
        <v>505</v>
      </c>
      <c r="I4254" t="s">
        <v>19</v>
      </c>
      <c r="J4254" t="s">
        <v>57</v>
      </c>
      <c r="K4254" t="s">
        <v>57</v>
      </c>
      <c r="L4254" t="s">
        <v>57</v>
      </c>
      <c r="M4254" t="s">
        <v>57</v>
      </c>
      <c r="N4254">
        <v>1</v>
      </c>
      <c r="O4254">
        <v>7</v>
      </c>
      <c r="P4254">
        <v>250</v>
      </c>
      <c r="Q4254">
        <v>2.9</v>
      </c>
      <c r="R4254">
        <v>2014</v>
      </c>
      <c r="S4254">
        <v>9</v>
      </c>
      <c r="T4254">
        <v>28</v>
      </c>
      <c r="U4254" s="1">
        <v>41910</v>
      </c>
      <c r="V4254" s="5">
        <f>Main[[#This Row],[Average_Cost_for_two]] * VLOOKUP(Main[[#This Row],[Currency]],'Currency'!A:B,2,FALSE)</f>
        <v>3</v>
      </c>
      <c r="W4254" s="5" t="str">
        <f>IF(Main[[#This Row],[Avg_Cost_USD]]&lt;10,"Low",
IF(Main[[#This Row],[Avg_Cost_USD]]&lt;=30,"Medium","High"))</f>
        <v>Low</v>
      </c>
    </row>
    <row r="4255" spans="1:23" x14ac:dyDescent="0.3">
      <c r="A4255">
        <v>18372672</v>
      </c>
      <c r="B4255" t="s">
        <v>4709</v>
      </c>
      <c r="C4255">
        <v>1</v>
      </c>
      <c r="D4255" t="s">
        <v>54</v>
      </c>
      <c r="E4255" t="s">
        <v>678</v>
      </c>
      <c r="F4255">
        <v>77.063821799999999</v>
      </c>
      <c r="G4255">
        <v>28.624212100000001</v>
      </c>
      <c r="H4255" t="s">
        <v>793</v>
      </c>
      <c r="I4255" t="s">
        <v>19</v>
      </c>
      <c r="J4255" t="s">
        <v>57</v>
      </c>
      <c r="K4255" t="s">
        <v>57</v>
      </c>
      <c r="L4255" t="s">
        <v>57</v>
      </c>
      <c r="M4255" t="s">
        <v>57</v>
      </c>
      <c r="N4255">
        <v>1</v>
      </c>
      <c r="O4255">
        <v>2</v>
      </c>
      <c r="P4255">
        <v>250</v>
      </c>
      <c r="Q4255">
        <v>1</v>
      </c>
      <c r="R4255">
        <v>2010</v>
      </c>
      <c r="S4255">
        <v>9</v>
      </c>
      <c r="T4255">
        <v>18</v>
      </c>
      <c r="U4255" s="1">
        <v>40439</v>
      </c>
      <c r="V4255" s="5">
        <f>Main[[#This Row],[Average_Cost_for_two]] * VLOOKUP(Main[[#This Row],[Currency]],'Currency'!A:B,2,FALSE)</f>
        <v>3</v>
      </c>
      <c r="W4255" s="5" t="str">
        <f>IF(Main[[#This Row],[Avg_Cost_USD]]&lt;10,"Low",
IF(Main[[#This Row],[Avg_Cost_USD]]&lt;=30,"Medium","High"))</f>
        <v>Low</v>
      </c>
    </row>
    <row r="4256" spans="1:23" x14ac:dyDescent="0.3">
      <c r="A4256">
        <v>8979</v>
      </c>
      <c r="B4256" t="s">
        <v>4710</v>
      </c>
      <c r="C4256">
        <v>1</v>
      </c>
      <c r="D4256" t="s">
        <v>54</v>
      </c>
      <c r="E4256" t="s">
        <v>1245</v>
      </c>
      <c r="F4256">
        <v>77.285930300000004</v>
      </c>
      <c r="G4256">
        <v>28.636706700000001</v>
      </c>
      <c r="H4256" t="s">
        <v>521</v>
      </c>
      <c r="I4256" t="s">
        <v>19</v>
      </c>
      <c r="J4256" t="s">
        <v>57</v>
      </c>
      <c r="K4256" t="s">
        <v>57</v>
      </c>
      <c r="L4256" t="s">
        <v>57</v>
      </c>
      <c r="M4256" t="s">
        <v>57</v>
      </c>
      <c r="N4256">
        <v>1</v>
      </c>
      <c r="O4256">
        <v>99</v>
      </c>
      <c r="P4256">
        <v>250</v>
      </c>
      <c r="Q4256">
        <v>3.4</v>
      </c>
      <c r="R4256">
        <v>2015</v>
      </c>
      <c r="S4256">
        <v>9</v>
      </c>
      <c r="T4256">
        <v>1</v>
      </c>
      <c r="U4256" s="1">
        <v>42248</v>
      </c>
      <c r="V4256" s="5">
        <f>Main[[#This Row],[Average_Cost_for_two]] * VLOOKUP(Main[[#This Row],[Currency]],'Currency'!A:B,2,FALSE)</f>
        <v>3</v>
      </c>
      <c r="W4256" s="5" t="str">
        <f>IF(Main[[#This Row],[Avg_Cost_USD]]&lt;10,"Low",
IF(Main[[#This Row],[Avg_Cost_USD]]&lt;=30,"Medium","High"))</f>
        <v>Low</v>
      </c>
    </row>
    <row r="4257" spans="1:23" x14ac:dyDescent="0.3">
      <c r="A4257">
        <v>307106</v>
      </c>
      <c r="B4257" t="s">
        <v>4711</v>
      </c>
      <c r="C4257">
        <v>1</v>
      </c>
      <c r="D4257" t="s">
        <v>54</v>
      </c>
      <c r="E4257" t="s">
        <v>265</v>
      </c>
      <c r="F4257">
        <v>77.204187700000006</v>
      </c>
      <c r="G4257">
        <v>28.696106499999999</v>
      </c>
      <c r="H4257" t="s">
        <v>315</v>
      </c>
      <c r="I4257" t="s">
        <v>19</v>
      </c>
      <c r="J4257" t="s">
        <v>57</v>
      </c>
      <c r="K4257" t="s">
        <v>57</v>
      </c>
      <c r="L4257" t="s">
        <v>57</v>
      </c>
      <c r="M4257" t="s">
        <v>57</v>
      </c>
      <c r="N4257">
        <v>1</v>
      </c>
      <c r="O4257">
        <v>69</v>
      </c>
      <c r="P4257">
        <v>250</v>
      </c>
      <c r="Q4257">
        <v>3.3</v>
      </c>
      <c r="R4257">
        <v>2011</v>
      </c>
      <c r="S4257">
        <v>8</v>
      </c>
      <c r="T4257">
        <v>16</v>
      </c>
      <c r="U4257" s="1">
        <v>40771</v>
      </c>
      <c r="V4257" s="5">
        <f>Main[[#This Row],[Average_Cost_for_two]] * VLOOKUP(Main[[#This Row],[Currency]],'Currency'!A:B,2,FALSE)</f>
        <v>3</v>
      </c>
      <c r="W4257" s="5" t="str">
        <f>IF(Main[[#This Row],[Avg_Cost_USD]]&lt;10,"Low",
IF(Main[[#This Row],[Avg_Cost_USD]]&lt;=30,"Medium","High"))</f>
        <v>Low</v>
      </c>
    </row>
    <row r="4258" spans="1:23" x14ac:dyDescent="0.3">
      <c r="A4258">
        <v>313267</v>
      </c>
      <c r="B4258" t="s">
        <v>4712</v>
      </c>
      <c r="C4258">
        <v>1</v>
      </c>
      <c r="D4258" t="s">
        <v>54</v>
      </c>
      <c r="E4258" t="s">
        <v>265</v>
      </c>
      <c r="F4258">
        <v>77.204256799999996</v>
      </c>
      <c r="G4258">
        <v>28.6951581</v>
      </c>
      <c r="H4258" t="s">
        <v>342</v>
      </c>
      <c r="I4258" t="s">
        <v>19</v>
      </c>
      <c r="J4258" t="s">
        <v>57</v>
      </c>
      <c r="K4258" t="s">
        <v>61</v>
      </c>
      <c r="L4258" t="s">
        <v>57</v>
      </c>
      <c r="M4258" t="s">
        <v>57</v>
      </c>
      <c r="N4258">
        <v>1</v>
      </c>
      <c r="O4258">
        <v>533</v>
      </c>
      <c r="P4258">
        <v>250</v>
      </c>
      <c r="Q4258">
        <v>3.9</v>
      </c>
      <c r="R4258">
        <v>2010</v>
      </c>
      <c r="S4258">
        <v>8</v>
      </c>
      <c r="T4258">
        <v>15</v>
      </c>
      <c r="U4258" s="1">
        <v>40405</v>
      </c>
      <c r="V4258" s="5">
        <f>Main[[#This Row],[Average_Cost_for_two]] * VLOOKUP(Main[[#This Row],[Currency]],'Currency'!A:B,2,FALSE)</f>
        <v>3</v>
      </c>
      <c r="W4258" s="5" t="str">
        <f>IF(Main[[#This Row],[Avg_Cost_USD]]&lt;10,"Low",
IF(Main[[#This Row],[Avg_Cost_USD]]&lt;=30,"Medium","High"))</f>
        <v>Low</v>
      </c>
    </row>
    <row r="4259" spans="1:23" x14ac:dyDescent="0.3">
      <c r="A4259">
        <v>6646</v>
      </c>
      <c r="B4259" t="s">
        <v>4713</v>
      </c>
      <c r="C4259">
        <v>1</v>
      </c>
      <c r="D4259" t="s">
        <v>54</v>
      </c>
      <c r="E4259" t="s">
        <v>265</v>
      </c>
      <c r="F4259">
        <v>77.205260499999994</v>
      </c>
      <c r="G4259">
        <v>28.694723499999998</v>
      </c>
      <c r="H4259" t="s">
        <v>289</v>
      </c>
      <c r="I4259" t="s">
        <v>19</v>
      </c>
      <c r="J4259" t="s">
        <v>57</v>
      </c>
      <c r="K4259" t="s">
        <v>57</v>
      </c>
      <c r="L4259" t="s">
        <v>57</v>
      </c>
      <c r="M4259" t="s">
        <v>57</v>
      </c>
      <c r="N4259">
        <v>1</v>
      </c>
      <c r="O4259">
        <v>91</v>
      </c>
      <c r="P4259">
        <v>250</v>
      </c>
      <c r="Q4259">
        <v>3.7</v>
      </c>
      <c r="R4259">
        <v>2013</v>
      </c>
      <c r="S4259">
        <v>8</v>
      </c>
      <c r="T4259">
        <v>10</v>
      </c>
      <c r="U4259" s="1">
        <v>41496</v>
      </c>
      <c r="V4259" s="5">
        <f>Main[[#This Row],[Average_Cost_for_two]] * VLOOKUP(Main[[#This Row],[Currency]],'Currency'!A:B,2,FALSE)</f>
        <v>3</v>
      </c>
      <c r="W4259" s="5" t="str">
        <f>IF(Main[[#This Row],[Avg_Cost_USD]]&lt;10,"Low",
IF(Main[[#This Row],[Avg_Cost_USD]]&lt;=30,"Medium","High"))</f>
        <v>Low</v>
      </c>
    </row>
    <row r="4260" spans="1:23" x14ac:dyDescent="0.3">
      <c r="A4260">
        <v>17977786</v>
      </c>
      <c r="B4260" t="s">
        <v>4714</v>
      </c>
      <c r="C4260">
        <v>1</v>
      </c>
      <c r="D4260" t="s">
        <v>54</v>
      </c>
      <c r="E4260" t="s">
        <v>536</v>
      </c>
      <c r="F4260">
        <v>77.170299700000001</v>
      </c>
      <c r="G4260">
        <v>28.646945800000001</v>
      </c>
      <c r="H4260" t="s">
        <v>315</v>
      </c>
      <c r="I4260" t="s">
        <v>19</v>
      </c>
      <c r="J4260" t="s">
        <v>57</v>
      </c>
      <c r="K4260" t="s">
        <v>57</v>
      </c>
      <c r="L4260" t="s">
        <v>57</v>
      </c>
      <c r="M4260" t="s">
        <v>57</v>
      </c>
      <c r="N4260">
        <v>1</v>
      </c>
      <c r="O4260">
        <v>3</v>
      </c>
      <c r="P4260">
        <v>250</v>
      </c>
      <c r="Q4260">
        <v>1</v>
      </c>
      <c r="R4260">
        <v>2016</v>
      </c>
      <c r="S4260">
        <v>8</v>
      </c>
      <c r="T4260">
        <v>21</v>
      </c>
      <c r="U4260" s="1">
        <v>42603</v>
      </c>
      <c r="V4260" s="5">
        <f>Main[[#This Row],[Average_Cost_for_two]] * VLOOKUP(Main[[#This Row],[Currency]],'Currency'!A:B,2,FALSE)</f>
        <v>3</v>
      </c>
      <c r="W4260" s="5" t="str">
        <f>IF(Main[[#This Row],[Avg_Cost_USD]]&lt;10,"Low",
IF(Main[[#This Row],[Avg_Cost_USD]]&lt;=30,"Medium","High"))</f>
        <v>Low</v>
      </c>
    </row>
    <row r="4261" spans="1:23" x14ac:dyDescent="0.3">
      <c r="A4261">
        <v>1934</v>
      </c>
      <c r="B4261" t="s">
        <v>4715</v>
      </c>
      <c r="C4261">
        <v>1</v>
      </c>
      <c r="D4261" t="s">
        <v>54</v>
      </c>
      <c r="E4261" t="s">
        <v>1126</v>
      </c>
      <c r="F4261">
        <v>77.234542899999994</v>
      </c>
      <c r="G4261">
        <v>28.5504788</v>
      </c>
      <c r="H4261" t="s">
        <v>768</v>
      </c>
      <c r="I4261" t="s">
        <v>19</v>
      </c>
      <c r="J4261" t="s">
        <v>57</v>
      </c>
      <c r="K4261" t="s">
        <v>57</v>
      </c>
      <c r="L4261" t="s">
        <v>57</v>
      </c>
      <c r="M4261" t="s">
        <v>57</v>
      </c>
      <c r="N4261">
        <v>1</v>
      </c>
      <c r="O4261">
        <v>26</v>
      </c>
      <c r="P4261">
        <v>250</v>
      </c>
      <c r="Q4261">
        <v>3.1</v>
      </c>
      <c r="R4261">
        <v>2010</v>
      </c>
      <c r="S4261">
        <v>8</v>
      </c>
      <c r="T4261">
        <v>14</v>
      </c>
      <c r="U4261" s="1">
        <v>40404</v>
      </c>
      <c r="V4261" s="5">
        <f>Main[[#This Row],[Average_Cost_for_two]] * VLOOKUP(Main[[#This Row],[Currency]],'Currency'!A:B,2,FALSE)</f>
        <v>3</v>
      </c>
      <c r="W4261" s="5" t="str">
        <f>IF(Main[[#This Row],[Avg_Cost_USD]]&lt;10,"Low",
IF(Main[[#This Row],[Avg_Cost_USD]]&lt;=30,"Medium","High"))</f>
        <v>Low</v>
      </c>
    </row>
    <row r="4262" spans="1:23" x14ac:dyDescent="0.3">
      <c r="A4262">
        <v>9841</v>
      </c>
      <c r="B4262" t="s">
        <v>3404</v>
      </c>
      <c r="C4262">
        <v>1</v>
      </c>
      <c r="D4262" t="s">
        <v>54</v>
      </c>
      <c r="E4262" t="s">
        <v>124</v>
      </c>
      <c r="F4262">
        <v>77.206814100000003</v>
      </c>
      <c r="G4262">
        <v>28.557586000000001</v>
      </c>
      <c r="H4262" t="s">
        <v>424</v>
      </c>
      <c r="I4262" t="s">
        <v>19</v>
      </c>
      <c r="J4262" t="s">
        <v>57</v>
      </c>
      <c r="K4262" t="s">
        <v>57</v>
      </c>
      <c r="L4262" t="s">
        <v>57</v>
      </c>
      <c r="M4262" t="s">
        <v>57</v>
      </c>
      <c r="N4262">
        <v>1</v>
      </c>
      <c r="O4262">
        <v>6</v>
      </c>
      <c r="P4262">
        <v>250</v>
      </c>
      <c r="Q4262">
        <v>2.9</v>
      </c>
      <c r="R4262">
        <v>2015</v>
      </c>
      <c r="S4262">
        <v>8</v>
      </c>
      <c r="T4262">
        <v>24</v>
      </c>
      <c r="U4262" s="1">
        <v>42240</v>
      </c>
      <c r="V4262" s="5">
        <f>Main[[#This Row],[Average_Cost_for_two]] * VLOOKUP(Main[[#This Row],[Currency]],'Currency'!A:B,2,FALSE)</f>
        <v>3</v>
      </c>
      <c r="W4262" s="5" t="str">
        <f>IF(Main[[#This Row],[Avg_Cost_USD]]&lt;10,"Low",
IF(Main[[#This Row],[Avg_Cost_USD]]&lt;=30,"Medium","High"))</f>
        <v>Low</v>
      </c>
    </row>
    <row r="4263" spans="1:23" x14ac:dyDescent="0.3">
      <c r="A4263">
        <v>18289278</v>
      </c>
      <c r="B4263" t="s">
        <v>4716</v>
      </c>
      <c r="C4263">
        <v>1</v>
      </c>
      <c r="D4263" t="s">
        <v>54</v>
      </c>
      <c r="E4263" t="s">
        <v>1674</v>
      </c>
      <c r="F4263">
        <v>77.110906999999997</v>
      </c>
      <c r="G4263">
        <v>28.624634799999999</v>
      </c>
      <c r="H4263" t="s">
        <v>4717</v>
      </c>
      <c r="I4263" t="s">
        <v>19</v>
      </c>
      <c r="J4263" t="s">
        <v>57</v>
      </c>
      <c r="K4263" t="s">
        <v>57</v>
      </c>
      <c r="L4263" t="s">
        <v>57</v>
      </c>
      <c r="M4263" t="s">
        <v>57</v>
      </c>
      <c r="N4263">
        <v>1</v>
      </c>
      <c r="O4263">
        <v>6</v>
      </c>
      <c r="P4263">
        <v>250</v>
      </c>
      <c r="Q4263">
        <v>3</v>
      </c>
      <c r="R4263">
        <v>2010</v>
      </c>
      <c r="S4263">
        <v>8</v>
      </c>
      <c r="T4263">
        <v>22</v>
      </c>
      <c r="U4263" s="1">
        <v>40412</v>
      </c>
      <c r="V4263" s="5">
        <f>Main[[#This Row],[Average_Cost_for_two]] * VLOOKUP(Main[[#This Row],[Currency]],'Currency'!A:B,2,FALSE)</f>
        <v>3</v>
      </c>
      <c r="W4263" s="5" t="str">
        <f>IF(Main[[#This Row],[Avg_Cost_USD]]&lt;10,"Low",
IF(Main[[#This Row],[Avg_Cost_USD]]&lt;=30,"Medium","High"))</f>
        <v>Low</v>
      </c>
    </row>
    <row r="4264" spans="1:23" x14ac:dyDescent="0.3">
      <c r="A4264">
        <v>309604</v>
      </c>
      <c r="B4264" t="s">
        <v>640</v>
      </c>
      <c r="C4264">
        <v>1</v>
      </c>
      <c r="D4264" t="s">
        <v>54</v>
      </c>
      <c r="E4264" t="s">
        <v>396</v>
      </c>
      <c r="F4264">
        <v>77.207444440000003</v>
      </c>
      <c r="G4264">
        <v>28.68100278</v>
      </c>
      <c r="H4264" t="s">
        <v>511</v>
      </c>
      <c r="I4264" t="s">
        <v>19</v>
      </c>
      <c r="J4264" t="s">
        <v>57</v>
      </c>
      <c r="K4264" t="s">
        <v>61</v>
      </c>
      <c r="L4264" t="s">
        <v>57</v>
      </c>
      <c r="M4264" t="s">
        <v>57</v>
      </c>
      <c r="N4264">
        <v>1</v>
      </c>
      <c r="O4264">
        <v>108</v>
      </c>
      <c r="P4264">
        <v>250</v>
      </c>
      <c r="Q4264">
        <v>3.6</v>
      </c>
      <c r="R4264">
        <v>2012</v>
      </c>
      <c r="S4264">
        <v>8</v>
      </c>
      <c r="T4264">
        <v>23</v>
      </c>
      <c r="U4264" s="1">
        <v>41144</v>
      </c>
      <c r="V4264" s="5">
        <f>Main[[#This Row],[Average_Cost_for_two]] * VLOOKUP(Main[[#This Row],[Currency]],'Currency'!A:B,2,FALSE)</f>
        <v>3</v>
      </c>
      <c r="W4264" s="5" t="str">
        <f>IF(Main[[#This Row],[Avg_Cost_USD]]&lt;10,"Low",
IF(Main[[#This Row],[Avg_Cost_USD]]&lt;=30,"Medium","High"))</f>
        <v>Low</v>
      </c>
    </row>
    <row r="4265" spans="1:23" x14ac:dyDescent="0.3">
      <c r="A4265">
        <v>18332062</v>
      </c>
      <c r="B4265" t="s">
        <v>4718</v>
      </c>
      <c r="C4265">
        <v>1</v>
      </c>
      <c r="D4265" t="s">
        <v>54</v>
      </c>
      <c r="E4265" t="s">
        <v>396</v>
      </c>
      <c r="F4265">
        <v>77.208375000000004</v>
      </c>
      <c r="G4265">
        <v>28.680111</v>
      </c>
      <c r="H4265" t="s">
        <v>315</v>
      </c>
      <c r="I4265" t="s">
        <v>19</v>
      </c>
      <c r="J4265" t="s">
        <v>57</v>
      </c>
      <c r="K4265" t="s">
        <v>61</v>
      </c>
      <c r="L4265" t="s">
        <v>57</v>
      </c>
      <c r="M4265" t="s">
        <v>57</v>
      </c>
      <c r="N4265">
        <v>1</v>
      </c>
      <c r="O4265">
        <v>151</v>
      </c>
      <c r="P4265">
        <v>250</v>
      </c>
      <c r="Q4265">
        <v>3.7</v>
      </c>
      <c r="R4265">
        <v>2017</v>
      </c>
      <c r="S4265">
        <v>8</v>
      </c>
      <c r="T4265">
        <v>23</v>
      </c>
      <c r="U4265" s="1">
        <v>42970</v>
      </c>
      <c r="V4265" s="5">
        <f>Main[[#This Row],[Average_Cost_for_two]] * VLOOKUP(Main[[#This Row],[Currency]],'Currency'!A:B,2,FALSE)</f>
        <v>3</v>
      </c>
      <c r="W4265" s="5" t="str">
        <f>IF(Main[[#This Row],[Avg_Cost_USD]]&lt;10,"Low",
IF(Main[[#This Row],[Avg_Cost_USD]]&lt;=30,"Medium","High"))</f>
        <v>Low</v>
      </c>
    </row>
    <row r="4266" spans="1:23" x14ac:dyDescent="0.3">
      <c r="A4266">
        <v>9571</v>
      </c>
      <c r="B4266" t="s">
        <v>4719</v>
      </c>
      <c r="C4266">
        <v>1</v>
      </c>
      <c r="D4266" t="s">
        <v>54</v>
      </c>
      <c r="E4266" t="s">
        <v>60</v>
      </c>
      <c r="F4266">
        <v>77.239059690000005</v>
      </c>
      <c r="G4266">
        <v>28.578579770000001</v>
      </c>
      <c r="H4266" t="s">
        <v>315</v>
      </c>
      <c r="I4266" t="s">
        <v>19</v>
      </c>
      <c r="J4266" t="s">
        <v>57</v>
      </c>
      <c r="K4266" t="s">
        <v>57</v>
      </c>
      <c r="L4266" t="s">
        <v>57</v>
      </c>
      <c r="M4266" t="s">
        <v>57</v>
      </c>
      <c r="N4266">
        <v>1</v>
      </c>
      <c r="O4266">
        <v>44</v>
      </c>
      <c r="P4266">
        <v>250</v>
      </c>
      <c r="Q4266">
        <v>3.4</v>
      </c>
      <c r="R4266">
        <v>2017</v>
      </c>
      <c r="S4266">
        <v>8</v>
      </c>
      <c r="T4266">
        <v>27</v>
      </c>
      <c r="U4266" s="1">
        <v>42974</v>
      </c>
      <c r="V4266" s="5">
        <f>Main[[#This Row],[Average_Cost_for_two]] * VLOOKUP(Main[[#This Row],[Currency]],'Currency'!A:B,2,FALSE)</f>
        <v>3</v>
      </c>
      <c r="W4266" s="5" t="str">
        <f>IF(Main[[#This Row],[Avg_Cost_USD]]&lt;10,"Low",
IF(Main[[#This Row],[Avg_Cost_USD]]&lt;=30,"Medium","High"))</f>
        <v>Low</v>
      </c>
    </row>
    <row r="4267" spans="1:23" x14ac:dyDescent="0.3">
      <c r="A4267">
        <v>310358</v>
      </c>
      <c r="B4267" t="s">
        <v>4720</v>
      </c>
      <c r="C4267">
        <v>1</v>
      </c>
      <c r="D4267" t="s">
        <v>54</v>
      </c>
      <c r="E4267" t="s">
        <v>60</v>
      </c>
      <c r="F4267">
        <v>77.239356409999999</v>
      </c>
      <c r="G4267">
        <v>28.572878330000002</v>
      </c>
      <c r="H4267" t="s">
        <v>494</v>
      </c>
      <c r="I4267" t="s">
        <v>19</v>
      </c>
      <c r="J4267" t="s">
        <v>57</v>
      </c>
      <c r="K4267" t="s">
        <v>57</v>
      </c>
      <c r="L4267" t="s">
        <v>57</v>
      </c>
      <c r="M4267" t="s">
        <v>57</v>
      </c>
      <c r="N4267">
        <v>1</v>
      </c>
      <c r="O4267">
        <v>2</v>
      </c>
      <c r="P4267">
        <v>250</v>
      </c>
      <c r="Q4267">
        <v>1</v>
      </c>
      <c r="R4267">
        <v>2017</v>
      </c>
      <c r="S4267">
        <v>8</v>
      </c>
      <c r="T4267">
        <v>2</v>
      </c>
      <c r="U4267" s="1">
        <v>42949</v>
      </c>
      <c r="V4267" s="5">
        <f>Main[[#This Row],[Average_Cost_for_two]] * VLOOKUP(Main[[#This Row],[Currency]],'Currency'!A:B,2,FALSE)</f>
        <v>3</v>
      </c>
      <c r="W4267" s="5" t="str">
        <f>IF(Main[[#This Row],[Avg_Cost_USD]]&lt;10,"Low",
IF(Main[[#This Row],[Avg_Cost_USD]]&lt;=30,"Medium","High"))</f>
        <v>Low</v>
      </c>
    </row>
    <row r="4268" spans="1:23" x14ac:dyDescent="0.3">
      <c r="A4268">
        <v>18272370</v>
      </c>
      <c r="B4268" t="s">
        <v>4721</v>
      </c>
      <c r="C4268">
        <v>1</v>
      </c>
      <c r="D4268" t="s">
        <v>54</v>
      </c>
      <c r="E4268" t="s">
        <v>990</v>
      </c>
      <c r="F4268">
        <v>77.211849700000002</v>
      </c>
      <c r="G4268">
        <v>28.5367368</v>
      </c>
      <c r="H4268" t="s">
        <v>4722</v>
      </c>
      <c r="I4268" t="s">
        <v>19</v>
      </c>
      <c r="J4268" t="s">
        <v>57</v>
      </c>
      <c r="K4268" t="s">
        <v>61</v>
      </c>
      <c r="L4268" t="s">
        <v>57</v>
      </c>
      <c r="M4268" t="s">
        <v>57</v>
      </c>
      <c r="N4268">
        <v>1</v>
      </c>
      <c r="O4268">
        <v>135</v>
      </c>
      <c r="P4268">
        <v>250</v>
      </c>
      <c r="Q4268">
        <v>4.0999999999999996</v>
      </c>
      <c r="R4268">
        <v>2010</v>
      </c>
      <c r="S4268">
        <v>8</v>
      </c>
      <c r="T4268">
        <v>8</v>
      </c>
      <c r="U4268" s="1">
        <v>40398</v>
      </c>
      <c r="V4268" s="5">
        <f>Main[[#This Row],[Average_Cost_for_two]] * VLOOKUP(Main[[#This Row],[Currency]],'Currency'!A:B,2,FALSE)</f>
        <v>3</v>
      </c>
      <c r="W4268" s="5" t="str">
        <f>IF(Main[[#This Row],[Avg_Cost_USD]]&lt;10,"Low",
IF(Main[[#This Row],[Avg_Cost_USD]]&lt;=30,"Medium","High"))</f>
        <v>Low</v>
      </c>
    </row>
    <row r="4269" spans="1:23" x14ac:dyDescent="0.3">
      <c r="A4269">
        <v>5186</v>
      </c>
      <c r="B4269" t="s">
        <v>4723</v>
      </c>
      <c r="C4269">
        <v>1</v>
      </c>
      <c r="D4269" t="s">
        <v>54</v>
      </c>
      <c r="E4269" t="s">
        <v>131</v>
      </c>
      <c r="F4269">
        <v>77.300925899999996</v>
      </c>
      <c r="G4269">
        <v>28.619914900000001</v>
      </c>
      <c r="H4269" t="s">
        <v>461</v>
      </c>
      <c r="I4269" t="s">
        <v>19</v>
      </c>
      <c r="J4269" t="s">
        <v>57</v>
      </c>
      <c r="K4269" t="s">
        <v>57</v>
      </c>
      <c r="L4269" t="s">
        <v>57</v>
      </c>
      <c r="M4269" t="s">
        <v>57</v>
      </c>
      <c r="N4269">
        <v>1</v>
      </c>
      <c r="O4269">
        <v>8</v>
      </c>
      <c r="P4269">
        <v>250</v>
      </c>
      <c r="Q4269">
        <v>2.8</v>
      </c>
      <c r="R4269">
        <v>2017</v>
      </c>
      <c r="S4269">
        <v>8</v>
      </c>
      <c r="T4269">
        <v>14</v>
      </c>
      <c r="U4269" s="1">
        <v>42961</v>
      </c>
      <c r="V4269" s="5">
        <f>Main[[#This Row],[Average_Cost_for_two]] * VLOOKUP(Main[[#This Row],[Currency]],'Currency'!A:B,2,FALSE)</f>
        <v>3</v>
      </c>
      <c r="W4269" s="5" t="str">
        <f>IF(Main[[#This Row],[Avg_Cost_USD]]&lt;10,"Low",
IF(Main[[#This Row],[Avg_Cost_USD]]&lt;=30,"Medium","High"))</f>
        <v>Low</v>
      </c>
    </row>
    <row r="4270" spans="1:23" x14ac:dyDescent="0.3">
      <c r="A4270">
        <v>310995</v>
      </c>
      <c r="B4270" t="s">
        <v>3838</v>
      </c>
      <c r="C4270">
        <v>1</v>
      </c>
      <c r="D4270" t="s">
        <v>54</v>
      </c>
      <c r="E4270" t="s">
        <v>66</v>
      </c>
      <c r="F4270">
        <v>77.221160100000006</v>
      </c>
      <c r="G4270">
        <v>28.711110099999999</v>
      </c>
      <c r="H4270" t="s">
        <v>335</v>
      </c>
      <c r="I4270" t="s">
        <v>19</v>
      </c>
      <c r="J4270" t="s">
        <v>57</v>
      </c>
      <c r="K4270" t="s">
        <v>57</v>
      </c>
      <c r="L4270" t="s">
        <v>57</v>
      </c>
      <c r="M4270" t="s">
        <v>57</v>
      </c>
      <c r="N4270">
        <v>1</v>
      </c>
      <c r="O4270">
        <v>2</v>
      </c>
      <c r="P4270">
        <v>250</v>
      </c>
      <c r="Q4270">
        <v>1</v>
      </c>
      <c r="R4270">
        <v>2012</v>
      </c>
      <c r="S4270">
        <v>8</v>
      </c>
      <c r="T4270">
        <v>20</v>
      </c>
      <c r="U4270" s="1">
        <v>41141</v>
      </c>
      <c r="V4270" s="5">
        <f>Main[[#This Row],[Average_Cost_for_two]] * VLOOKUP(Main[[#This Row],[Currency]],'Currency'!A:B,2,FALSE)</f>
        <v>3</v>
      </c>
      <c r="W4270" s="5" t="str">
        <f>IF(Main[[#This Row],[Avg_Cost_USD]]&lt;10,"Low",
IF(Main[[#This Row],[Avg_Cost_USD]]&lt;=30,"Medium","High"))</f>
        <v>Low</v>
      </c>
    </row>
    <row r="4271" spans="1:23" x14ac:dyDescent="0.3">
      <c r="A4271">
        <v>18487016</v>
      </c>
      <c r="B4271" t="s">
        <v>4724</v>
      </c>
      <c r="C4271">
        <v>1</v>
      </c>
      <c r="D4271" t="s">
        <v>54</v>
      </c>
      <c r="E4271" t="s">
        <v>996</v>
      </c>
      <c r="F4271">
        <v>0</v>
      </c>
      <c r="G4271">
        <v>0</v>
      </c>
      <c r="H4271" t="s">
        <v>317</v>
      </c>
      <c r="I4271" t="s">
        <v>19</v>
      </c>
      <c r="J4271" t="s">
        <v>57</v>
      </c>
      <c r="K4271" t="s">
        <v>57</v>
      </c>
      <c r="L4271" t="s">
        <v>57</v>
      </c>
      <c r="M4271" t="s">
        <v>57</v>
      </c>
      <c r="N4271">
        <v>1</v>
      </c>
      <c r="O4271">
        <v>1</v>
      </c>
      <c r="P4271">
        <v>250</v>
      </c>
      <c r="Q4271">
        <v>1</v>
      </c>
      <c r="R4271">
        <v>2011</v>
      </c>
      <c r="S4271">
        <v>8</v>
      </c>
      <c r="T4271">
        <v>7</v>
      </c>
      <c r="U4271" s="1">
        <v>40762</v>
      </c>
      <c r="V4271" s="5">
        <f>Main[[#This Row],[Average_Cost_for_two]] * VLOOKUP(Main[[#This Row],[Currency]],'Currency'!A:B,2,FALSE)</f>
        <v>3</v>
      </c>
      <c r="W4271" s="5" t="str">
        <f>IF(Main[[#This Row],[Avg_Cost_USD]]&lt;10,"Low",
IF(Main[[#This Row],[Avg_Cost_USD]]&lt;=30,"Medium","High"))</f>
        <v>Low</v>
      </c>
    </row>
    <row r="4272" spans="1:23" x14ac:dyDescent="0.3">
      <c r="A4272">
        <v>302344</v>
      </c>
      <c r="B4272" t="s">
        <v>4429</v>
      </c>
      <c r="C4272">
        <v>1</v>
      </c>
      <c r="D4272" t="s">
        <v>54</v>
      </c>
      <c r="E4272" t="s">
        <v>1718</v>
      </c>
      <c r="F4272">
        <v>77.127213499999996</v>
      </c>
      <c r="G4272">
        <v>28.7239</v>
      </c>
      <c r="H4272" t="s">
        <v>298</v>
      </c>
      <c r="I4272" t="s">
        <v>19</v>
      </c>
      <c r="J4272" t="s">
        <v>57</v>
      </c>
      <c r="K4272" t="s">
        <v>57</v>
      </c>
      <c r="L4272" t="s">
        <v>57</v>
      </c>
      <c r="M4272" t="s">
        <v>57</v>
      </c>
      <c r="N4272">
        <v>1</v>
      </c>
      <c r="O4272">
        <v>62</v>
      </c>
      <c r="P4272">
        <v>250</v>
      </c>
      <c r="Q4272">
        <v>3.5</v>
      </c>
      <c r="R4272">
        <v>2014</v>
      </c>
      <c r="S4272">
        <v>8</v>
      </c>
      <c r="T4272">
        <v>25</v>
      </c>
      <c r="U4272" s="1">
        <v>41876</v>
      </c>
      <c r="V4272" s="5">
        <f>Main[[#This Row],[Average_Cost_for_two]] * VLOOKUP(Main[[#This Row],[Currency]],'Currency'!A:B,2,FALSE)</f>
        <v>3</v>
      </c>
      <c r="W4272" s="5" t="str">
        <f>IF(Main[[#This Row],[Avg_Cost_USD]]&lt;10,"Low",
IF(Main[[#This Row],[Avg_Cost_USD]]&lt;=30,"Medium","High"))</f>
        <v>Low</v>
      </c>
    </row>
    <row r="4273" spans="1:23" x14ac:dyDescent="0.3">
      <c r="A4273">
        <v>18424883</v>
      </c>
      <c r="B4273" t="s">
        <v>4725</v>
      </c>
      <c r="C4273">
        <v>1</v>
      </c>
      <c r="D4273" t="s">
        <v>54</v>
      </c>
      <c r="E4273" t="s">
        <v>147</v>
      </c>
      <c r="F4273">
        <v>77.299831499999996</v>
      </c>
      <c r="G4273">
        <v>28.533590199999999</v>
      </c>
      <c r="H4273" t="s">
        <v>1182</v>
      </c>
      <c r="I4273" t="s">
        <v>19</v>
      </c>
      <c r="J4273" t="s">
        <v>57</v>
      </c>
      <c r="K4273" t="s">
        <v>57</v>
      </c>
      <c r="L4273" t="s">
        <v>57</v>
      </c>
      <c r="M4273" t="s">
        <v>57</v>
      </c>
      <c r="N4273">
        <v>1</v>
      </c>
      <c r="O4273">
        <v>1</v>
      </c>
      <c r="P4273">
        <v>250</v>
      </c>
      <c r="Q4273">
        <v>1</v>
      </c>
      <c r="R4273">
        <v>2017</v>
      </c>
      <c r="S4273">
        <v>8</v>
      </c>
      <c r="T4273">
        <v>24</v>
      </c>
      <c r="U4273" s="1">
        <v>42971</v>
      </c>
      <c r="V4273" s="5">
        <f>Main[[#This Row],[Average_Cost_for_two]] * VLOOKUP(Main[[#This Row],[Currency]],'Currency'!A:B,2,FALSE)</f>
        <v>3</v>
      </c>
      <c r="W4273" s="5" t="str">
        <f>IF(Main[[#This Row],[Avg_Cost_USD]]&lt;10,"Low",
IF(Main[[#This Row],[Avg_Cost_USD]]&lt;=30,"Medium","High"))</f>
        <v>Low</v>
      </c>
    </row>
    <row r="4274" spans="1:23" x14ac:dyDescent="0.3">
      <c r="A4274">
        <v>18425158</v>
      </c>
      <c r="B4274" t="s">
        <v>640</v>
      </c>
      <c r="C4274">
        <v>1</v>
      </c>
      <c r="D4274" t="s">
        <v>54</v>
      </c>
      <c r="E4274" t="s">
        <v>346</v>
      </c>
      <c r="F4274">
        <v>77.193042300000002</v>
      </c>
      <c r="G4274">
        <v>28.569560200000002</v>
      </c>
      <c r="H4274" t="s">
        <v>315</v>
      </c>
      <c r="I4274" t="s">
        <v>19</v>
      </c>
      <c r="J4274" t="s">
        <v>57</v>
      </c>
      <c r="K4274" t="s">
        <v>61</v>
      </c>
      <c r="L4274" t="s">
        <v>57</v>
      </c>
      <c r="M4274" t="s">
        <v>57</v>
      </c>
      <c r="N4274">
        <v>1</v>
      </c>
      <c r="O4274">
        <v>1</v>
      </c>
      <c r="P4274">
        <v>250</v>
      </c>
      <c r="Q4274">
        <v>1</v>
      </c>
      <c r="R4274">
        <v>2011</v>
      </c>
      <c r="S4274">
        <v>8</v>
      </c>
      <c r="T4274">
        <v>26</v>
      </c>
      <c r="U4274" s="1">
        <v>40781</v>
      </c>
      <c r="V4274" s="5">
        <f>Main[[#This Row],[Average_Cost_for_two]] * VLOOKUP(Main[[#This Row],[Currency]],'Currency'!A:B,2,FALSE)</f>
        <v>3</v>
      </c>
      <c r="W4274" s="5" t="str">
        <f>IF(Main[[#This Row],[Avg_Cost_USD]]&lt;10,"Low",
IF(Main[[#This Row],[Avg_Cost_USD]]&lt;=30,"Medium","High"))</f>
        <v>Low</v>
      </c>
    </row>
    <row r="4275" spans="1:23" x14ac:dyDescent="0.3">
      <c r="A4275">
        <v>18435811</v>
      </c>
      <c r="B4275" t="s">
        <v>4726</v>
      </c>
      <c r="C4275">
        <v>1</v>
      </c>
      <c r="D4275" t="s">
        <v>54</v>
      </c>
      <c r="E4275" t="s">
        <v>532</v>
      </c>
      <c r="F4275">
        <v>77.291980199999998</v>
      </c>
      <c r="G4275">
        <v>28.687431100000001</v>
      </c>
      <c r="H4275" t="s">
        <v>321</v>
      </c>
      <c r="I4275" t="s">
        <v>19</v>
      </c>
      <c r="J4275" t="s">
        <v>57</v>
      </c>
      <c r="K4275" t="s">
        <v>57</v>
      </c>
      <c r="L4275" t="s">
        <v>57</v>
      </c>
      <c r="M4275" t="s">
        <v>57</v>
      </c>
      <c r="N4275">
        <v>1</v>
      </c>
      <c r="O4275">
        <v>1</v>
      </c>
      <c r="P4275">
        <v>250</v>
      </c>
      <c r="Q4275">
        <v>1</v>
      </c>
      <c r="R4275">
        <v>2016</v>
      </c>
      <c r="S4275">
        <v>8</v>
      </c>
      <c r="T4275">
        <v>19</v>
      </c>
      <c r="U4275" s="1">
        <v>42601</v>
      </c>
      <c r="V4275" s="5">
        <f>Main[[#This Row],[Average_Cost_for_two]] * VLOOKUP(Main[[#This Row],[Currency]],'Currency'!A:B,2,FALSE)</f>
        <v>3</v>
      </c>
      <c r="W4275" s="5" t="str">
        <f>IF(Main[[#This Row],[Avg_Cost_USD]]&lt;10,"Low",
IF(Main[[#This Row],[Avg_Cost_USD]]&lt;=30,"Medium","High"))</f>
        <v>Low</v>
      </c>
    </row>
    <row r="4276" spans="1:23" x14ac:dyDescent="0.3">
      <c r="A4276">
        <v>302004</v>
      </c>
      <c r="B4276" t="s">
        <v>4727</v>
      </c>
      <c r="C4276">
        <v>1</v>
      </c>
      <c r="D4276" t="s">
        <v>54</v>
      </c>
      <c r="E4276" t="s">
        <v>149</v>
      </c>
      <c r="F4276">
        <v>77.120965699999999</v>
      </c>
      <c r="G4276">
        <v>28.637019500000001</v>
      </c>
      <c r="H4276" t="s">
        <v>793</v>
      </c>
      <c r="I4276" t="s">
        <v>19</v>
      </c>
      <c r="J4276" t="s">
        <v>57</v>
      </c>
      <c r="K4276" t="s">
        <v>57</v>
      </c>
      <c r="L4276" t="s">
        <v>57</v>
      </c>
      <c r="M4276" t="s">
        <v>57</v>
      </c>
      <c r="N4276">
        <v>1</v>
      </c>
      <c r="O4276">
        <v>21</v>
      </c>
      <c r="P4276">
        <v>250</v>
      </c>
      <c r="Q4276">
        <v>3.3</v>
      </c>
      <c r="R4276">
        <v>2016</v>
      </c>
      <c r="S4276">
        <v>8</v>
      </c>
      <c r="T4276">
        <v>28</v>
      </c>
      <c r="U4276" s="1">
        <v>42610</v>
      </c>
      <c r="V4276" s="5">
        <f>Main[[#This Row],[Average_Cost_for_two]] * VLOOKUP(Main[[#This Row],[Currency]],'Currency'!A:B,2,FALSE)</f>
        <v>3</v>
      </c>
      <c r="W4276" s="5" t="str">
        <f>IF(Main[[#This Row],[Avg_Cost_USD]]&lt;10,"Low",
IF(Main[[#This Row],[Avg_Cost_USD]]&lt;=30,"Medium","High"))</f>
        <v>Low</v>
      </c>
    </row>
    <row r="4277" spans="1:23" x14ac:dyDescent="0.3">
      <c r="A4277">
        <v>18354634</v>
      </c>
      <c r="B4277" t="s">
        <v>4728</v>
      </c>
      <c r="C4277">
        <v>1</v>
      </c>
      <c r="D4277" t="s">
        <v>54</v>
      </c>
      <c r="E4277" t="s">
        <v>678</v>
      </c>
      <c r="F4277">
        <v>77.058020400000004</v>
      </c>
      <c r="G4277">
        <v>28.618322599999999</v>
      </c>
      <c r="H4277" t="s">
        <v>505</v>
      </c>
      <c r="I4277" t="s">
        <v>19</v>
      </c>
      <c r="J4277" t="s">
        <v>57</v>
      </c>
      <c r="K4277" t="s">
        <v>57</v>
      </c>
      <c r="L4277" t="s">
        <v>57</v>
      </c>
      <c r="M4277" t="s">
        <v>57</v>
      </c>
      <c r="N4277">
        <v>1</v>
      </c>
      <c r="O4277">
        <v>2</v>
      </c>
      <c r="P4277">
        <v>250</v>
      </c>
      <c r="Q4277">
        <v>1</v>
      </c>
      <c r="R4277">
        <v>2016</v>
      </c>
      <c r="S4277">
        <v>8</v>
      </c>
      <c r="T4277">
        <v>15</v>
      </c>
      <c r="U4277" s="1">
        <v>42597</v>
      </c>
      <c r="V4277" s="5">
        <f>Main[[#This Row],[Average_Cost_for_two]] * VLOOKUP(Main[[#This Row],[Currency]],'Currency'!A:B,2,FALSE)</f>
        <v>3</v>
      </c>
      <c r="W4277" s="5" t="str">
        <f>IF(Main[[#This Row],[Avg_Cost_USD]]&lt;10,"Low",
IF(Main[[#This Row],[Avg_Cost_USD]]&lt;=30,"Medium","High"))</f>
        <v>Low</v>
      </c>
    </row>
    <row r="4278" spans="1:23" x14ac:dyDescent="0.3">
      <c r="A4278">
        <v>18354639</v>
      </c>
      <c r="B4278" t="s">
        <v>4729</v>
      </c>
      <c r="C4278">
        <v>1</v>
      </c>
      <c r="D4278" t="s">
        <v>54</v>
      </c>
      <c r="E4278" t="s">
        <v>284</v>
      </c>
      <c r="F4278">
        <v>77.317158000000006</v>
      </c>
      <c r="G4278">
        <v>28.659876300000001</v>
      </c>
      <c r="H4278" t="s">
        <v>289</v>
      </c>
      <c r="I4278" t="s">
        <v>19</v>
      </c>
      <c r="J4278" t="s">
        <v>57</v>
      </c>
      <c r="K4278" t="s">
        <v>57</v>
      </c>
      <c r="L4278" t="s">
        <v>57</v>
      </c>
      <c r="M4278" t="s">
        <v>57</v>
      </c>
      <c r="N4278">
        <v>1</v>
      </c>
      <c r="O4278">
        <v>62</v>
      </c>
      <c r="P4278">
        <v>250</v>
      </c>
      <c r="Q4278">
        <v>3.8</v>
      </c>
      <c r="R4278">
        <v>2011</v>
      </c>
      <c r="S4278">
        <v>7</v>
      </c>
      <c r="T4278">
        <v>7</v>
      </c>
      <c r="U4278" s="1">
        <v>40731</v>
      </c>
      <c r="V4278" s="5">
        <f>Main[[#This Row],[Average_Cost_for_two]] * VLOOKUP(Main[[#This Row],[Currency]],'Currency'!A:B,2,FALSE)</f>
        <v>3</v>
      </c>
      <c r="W4278" s="5" t="str">
        <f>IF(Main[[#This Row],[Avg_Cost_USD]]&lt;10,"Low",
IF(Main[[#This Row],[Avg_Cost_USD]]&lt;=30,"Medium","High"))</f>
        <v>Low</v>
      </c>
    </row>
    <row r="4279" spans="1:23" x14ac:dyDescent="0.3">
      <c r="A4279">
        <v>5797</v>
      </c>
      <c r="B4279" t="s">
        <v>4730</v>
      </c>
      <c r="C4279">
        <v>1</v>
      </c>
      <c r="D4279" t="s">
        <v>54</v>
      </c>
      <c r="E4279" t="s">
        <v>1126</v>
      </c>
      <c r="F4279">
        <v>77.236267699999999</v>
      </c>
      <c r="G4279">
        <v>28.5494743</v>
      </c>
      <c r="H4279" t="s">
        <v>426</v>
      </c>
      <c r="I4279" t="s">
        <v>19</v>
      </c>
      <c r="J4279" t="s">
        <v>57</v>
      </c>
      <c r="K4279" t="s">
        <v>57</v>
      </c>
      <c r="L4279" t="s">
        <v>57</v>
      </c>
      <c r="M4279" t="s">
        <v>57</v>
      </c>
      <c r="N4279">
        <v>1</v>
      </c>
      <c r="O4279">
        <v>84</v>
      </c>
      <c r="P4279">
        <v>250</v>
      </c>
      <c r="Q4279">
        <v>3.7</v>
      </c>
      <c r="R4279">
        <v>2013</v>
      </c>
      <c r="S4279">
        <v>7</v>
      </c>
      <c r="T4279">
        <v>25</v>
      </c>
      <c r="U4279" s="1">
        <v>41480</v>
      </c>
      <c r="V4279" s="5">
        <f>Main[[#This Row],[Average_Cost_for_two]] * VLOOKUP(Main[[#This Row],[Currency]],'Currency'!A:B,2,FALSE)</f>
        <v>3</v>
      </c>
      <c r="W4279" s="5" t="str">
        <f>IF(Main[[#This Row],[Avg_Cost_USD]]&lt;10,"Low",
IF(Main[[#This Row],[Avg_Cost_USD]]&lt;=30,"Medium","High"))</f>
        <v>Low</v>
      </c>
    </row>
    <row r="4280" spans="1:23" x14ac:dyDescent="0.3">
      <c r="A4280">
        <v>5944</v>
      </c>
      <c r="B4280" t="s">
        <v>625</v>
      </c>
      <c r="C4280">
        <v>1</v>
      </c>
      <c r="D4280" t="s">
        <v>54</v>
      </c>
      <c r="E4280" t="s">
        <v>1132</v>
      </c>
      <c r="F4280">
        <v>77.240053399999994</v>
      </c>
      <c r="G4280">
        <v>28.539436200000001</v>
      </c>
      <c r="H4280" t="s">
        <v>1824</v>
      </c>
      <c r="I4280" t="s">
        <v>19</v>
      </c>
      <c r="J4280" t="s">
        <v>57</v>
      </c>
      <c r="K4280" t="s">
        <v>61</v>
      </c>
      <c r="L4280" t="s">
        <v>57</v>
      </c>
      <c r="M4280" t="s">
        <v>57</v>
      </c>
      <c r="N4280">
        <v>1</v>
      </c>
      <c r="O4280">
        <v>36</v>
      </c>
      <c r="P4280">
        <v>250</v>
      </c>
      <c r="Q4280">
        <v>3.6</v>
      </c>
      <c r="R4280">
        <v>2014</v>
      </c>
      <c r="S4280">
        <v>7</v>
      </c>
      <c r="T4280">
        <v>7</v>
      </c>
      <c r="U4280" s="1">
        <v>41827</v>
      </c>
      <c r="V4280" s="5">
        <f>Main[[#This Row],[Average_Cost_for_two]] * VLOOKUP(Main[[#This Row],[Currency]],'Currency'!A:B,2,FALSE)</f>
        <v>3</v>
      </c>
      <c r="W4280" s="5" t="str">
        <f>IF(Main[[#This Row],[Avg_Cost_USD]]&lt;10,"Low",
IF(Main[[#This Row],[Avg_Cost_USD]]&lt;=30,"Medium","High"))</f>
        <v>Low</v>
      </c>
    </row>
    <row r="4281" spans="1:23" x14ac:dyDescent="0.3">
      <c r="A4281">
        <v>18281946</v>
      </c>
      <c r="B4281" t="s">
        <v>4731</v>
      </c>
      <c r="C4281">
        <v>1</v>
      </c>
      <c r="D4281" t="s">
        <v>54</v>
      </c>
      <c r="E4281" t="s">
        <v>1674</v>
      </c>
      <c r="F4281">
        <v>77.097038699999999</v>
      </c>
      <c r="G4281">
        <v>28.6358663</v>
      </c>
      <c r="H4281" t="s">
        <v>521</v>
      </c>
      <c r="I4281" t="s">
        <v>19</v>
      </c>
      <c r="J4281" t="s">
        <v>57</v>
      </c>
      <c r="K4281" t="s">
        <v>57</v>
      </c>
      <c r="L4281" t="s">
        <v>57</v>
      </c>
      <c r="M4281" t="s">
        <v>57</v>
      </c>
      <c r="N4281">
        <v>1</v>
      </c>
      <c r="O4281">
        <v>8</v>
      </c>
      <c r="P4281">
        <v>250</v>
      </c>
      <c r="Q4281">
        <v>2.9</v>
      </c>
      <c r="R4281">
        <v>2013</v>
      </c>
      <c r="S4281">
        <v>7</v>
      </c>
      <c r="T4281">
        <v>22</v>
      </c>
      <c r="U4281" s="1">
        <v>41477</v>
      </c>
      <c r="V4281" s="5">
        <f>Main[[#This Row],[Average_Cost_for_two]] * VLOOKUP(Main[[#This Row],[Currency]],'Currency'!A:B,2,FALSE)</f>
        <v>3</v>
      </c>
      <c r="W4281" s="5" t="str">
        <f>IF(Main[[#This Row],[Avg_Cost_USD]]&lt;10,"Low",
IF(Main[[#This Row],[Avg_Cost_USD]]&lt;=30,"Medium","High"))</f>
        <v>Low</v>
      </c>
    </row>
    <row r="4282" spans="1:23" x14ac:dyDescent="0.3">
      <c r="A4282">
        <v>7018</v>
      </c>
      <c r="B4282" t="s">
        <v>3799</v>
      </c>
      <c r="C4282">
        <v>1</v>
      </c>
      <c r="D4282" t="s">
        <v>54</v>
      </c>
      <c r="E4282" t="s">
        <v>983</v>
      </c>
      <c r="F4282">
        <v>77.091797799999995</v>
      </c>
      <c r="G4282">
        <v>28.6278364</v>
      </c>
      <c r="H4282" t="s">
        <v>424</v>
      </c>
      <c r="I4282" t="s">
        <v>19</v>
      </c>
      <c r="J4282" t="s">
        <v>57</v>
      </c>
      <c r="K4282" t="s">
        <v>57</v>
      </c>
      <c r="L4282" t="s">
        <v>57</v>
      </c>
      <c r="M4282" t="s">
        <v>57</v>
      </c>
      <c r="N4282">
        <v>1</v>
      </c>
      <c r="O4282">
        <v>66</v>
      </c>
      <c r="P4282">
        <v>250</v>
      </c>
      <c r="Q4282">
        <v>1.9</v>
      </c>
      <c r="R4282">
        <v>2017</v>
      </c>
      <c r="S4282">
        <v>7</v>
      </c>
      <c r="T4282">
        <v>13</v>
      </c>
      <c r="U4282" s="1">
        <v>42929</v>
      </c>
      <c r="V4282" s="5">
        <f>Main[[#This Row],[Average_Cost_for_two]] * VLOOKUP(Main[[#This Row],[Currency]],'Currency'!A:B,2,FALSE)</f>
        <v>3</v>
      </c>
      <c r="W4282" s="5" t="str">
        <f>IF(Main[[#This Row],[Avg_Cost_USD]]&lt;10,"Low",
IF(Main[[#This Row],[Avg_Cost_USD]]&lt;=30,"Medium","High"))</f>
        <v>Low</v>
      </c>
    </row>
    <row r="4283" spans="1:23" x14ac:dyDescent="0.3">
      <c r="A4283">
        <v>302868</v>
      </c>
      <c r="B4283" t="s">
        <v>450</v>
      </c>
      <c r="C4283">
        <v>1</v>
      </c>
      <c r="D4283" t="s">
        <v>54</v>
      </c>
      <c r="E4283" t="s">
        <v>926</v>
      </c>
      <c r="F4283">
        <v>77.251157000000006</v>
      </c>
      <c r="G4283">
        <v>28.544168800000001</v>
      </c>
      <c r="H4283" t="s">
        <v>477</v>
      </c>
      <c r="I4283" t="s">
        <v>19</v>
      </c>
      <c r="J4283" t="s">
        <v>57</v>
      </c>
      <c r="K4283" t="s">
        <v>57</v>
      </c>
      <c r="L4283" t="s">
        <v>57</v>
      </c>
      <c r="M4283" t="s">
        <v>57</v>
      </c>
      <c r="N4283">
        <v>1</v>
      </c>
      <c r="O4283">
        <v>11</v>
      </c>
      <c r="P4283">
        <v>250</v>
      </c>
      <c r="Q4283">
        <v>2.9</v>
      </c>
      <c r="R4283">
        <v>2010</v>
      </c>
      <c r="S4283">
        <v>7</v>
      </c>
      <c r="T4283">
        <v>8</v>
      </c>
      <c r="U4283" s="1">
        <v>40367</v>
      </c>
      <c r="V4283" s="5">
        <f>Main[[#This Row],[Average_Cost_for_two]] * VLOOKUP(Main[[#This Row],[Currency]],'Currency'!A:B,2,FALSE)</f>
        <v>3</v>
      </c>
      <c r="W4283" s="5" t="str">
        <f>IF(Main[[#This Row],[Avg_Cost_USD]]&lt;10,"Low",
IF(Main[[#This Row],[Avg_Cost_USD]]&lt;=30,"Medium","High"))</f>
        <v>Low</v>
      </c>
    </row>
    <row r="4284" spans="1:23" x14ac:dyDescent="0.3">
      <c r="A4284">
        <v>302896</v>
      </c>
      <c r="B4284" t="s">
        <v>4732</v>
      </c>
      <c r="C4284">
        <v>1</v>
      </c>
      <c r="D4284" t="s">
        <v>54</v>
      </c>
      <c r="E4284" t="s">
        <v>926</v>
      </c>
      <c r="F4284">
        <v>77.256247959999996</v>
      </c>
      <c r="G4284">
        <v>28.52800925</v>
      </c>
      <c r="H4284" t="s">
        <v>521</v>
      </c>
      <c r="I4284" t="s">
        <v>19</v>
      </c>
      <c r="J4284" t="s">
        <v>57</v>
      </c>
      <c r="K4284" t="s">
        <v>57</v>
      </c>
      <c r="L4284" t="s">
        <v>57</v>
      </c>
      <c r="M4284" t="s">
        <v>57</v>
      </c>
      <c r="N4284">
        <v>1</v>
      </c>
      <c r="O4284">
        <v>10</v>
      </c>
      <c r="P4284">
        <v>250</v>
      </c>
      <c r="Q4284">
        <v>2.9</v>
      </c>
      <c r="R4284">
        <v>2010</v>
      </c>
      <c r="S4284">
        <v>7</v>
      </c>
      <c r="T4284">
        <v>18</v>
      </c>
      <c r="U4284" s="1">
        <v>40377</v>
      </c>
      <c r="V4284" s="5">
        <f>Main[[#This Row],[Average_Cost_for_two]] * VLOOKUP(Main[[#This Row],[Currency]],'Currency'!A:B,2,FALSE)</f>
        <v>3</v>
      </c>
      <c r="W4284" s="5" t="str">
        <f>IF(Main[[#This Row],[Avg_Cost_USD]]&lt;10,"Low",
IF(Main[[#This Row],[Avg_Cost_USD]]&lt;=30,"Medium","High"))</f>
        <v>Low</v>
      </c>
    </row>
    <row r="4285" spans="1:23" x14ac:dyDescent="0.3">
      <c r="A4285">
        <v>300910</v>
      </c>
      <c r="B4285" t="s">
        <v>4733</v>
      </c>
      <c r="C4285">
        <v>1</v>
      </c>
      <c r="D4285" t="s">
        <v>54</v>
      </c>
      <c r="E4285" t="s">
        <v>1482</v>
      </c>
      <c r="F4285">
        <v>77.302308400000001</v>
      </c>
      <c r="G4285">
        <v>28.649227499999999</v>
      </c>
      <c r="H4285" t="s">
        <v>561</v>
      </c>
      <c r="I4285" t="s">
        <v>19</v>
      </c>
      <c r="J4285" t="s">
        <v>57</v>
      </c>
      <c r="K4285" t="s">
        <v>57</v>
      </c>
      <c r="L4285" t="s">
        <v>57</v>
      </c>
      <c r="M4285" t="s">
        <v>57</v>
      </c>
      <c r="N4285">
        <v>1</v>
      </c>
      <c r="O4285">
        <v>300</v>
      </c>
      <c r="P4285">
        <v>250</v>
      </c>
      <c r="Q4285">
        <v>3.8</v>
      </c>
      <c r="R4285">
        <v>2014</v>
      </c>
      <c r="S4285">
        <v>7</v>
      </c>
      <c r="T4285">
        <v>22</v>
      </c>
      <c r="U4285" s="1">
        <v>41842</v>
      </c>
      <c r="V4285" s="5">
        <f>Main[[#This Row],[Average_Cost_for_two]] * VLOOKUP(Main[[#This Row],[Currency]],'Currency'!A:B,2,FALSE)</f>
        <v>3</v>
      </c>
      <c r="W4285" s="5" t="str">
        <f>IF(Main[[#This Row],[Avg_Cost_USD]]&lt;10,"Low",
IF(Main[[#This Row],[Avg_Cost_USD]]&lt;=30,"Medium","High"))</f>
        <v>Low</v>
      </c>
    </row>
    <row r="4286" spans="1:23" x14ac:dyDescent="0.3">
      <c r="A4286">
        <v>18377903</v>
      </c>
      <c r="B4286" t="s">
        <v>4734</v>
      </c>
      <c r="C4286">
        <v>1</v>
      </c>
      <c r="D4286" t="s">
        <v>54</v>
      </c>
      <c r="E4286" t="s">
        <v>412</v>
      </c>
      <c r="F4286">
        <v>77.2842251</v>
      </c>
      <c r="G4286">
        <v>28.638614799999999</v>
      </c>
      <c r="H4286" t="s">
        <v>315</v>
      </c>
      <c r="I4286" t="s">
        <v>19</v>
      </c>
      <c r="J4286" t="s">
        <v>57</v>
      </c>
      <c r="K4286" t="s">
        <v>61</v>
      </c>
      <c r="L4286" t="s">
        <v>57</v>
      </c>
      <c r="M4286" t="s">
        <v>57</v>
      </c>
      <c r="N4286">
        <v>1</v>
      </c>
      <c r="O4286">
        <v>4</v>
      </c>
      <c r="P4286">
        <v>250</v>
      </c>
      <c r="Q4286">
        <v>3.2</v>
      </c>
      <c r="R4286">
        <v>2014</v>
      </c>
      <c r="S4286">
        <v>7</v>
      </c>
      <c r="T4286">
        <v>12</v>
      </c>
      <c r="U4286" s="1">
        <v>41832</v>
      </c>
      <c r="V4286" s="5">
        <f>Main[[#This Row],[Average_Cost_for_two]] * VLOOKUP(Main[[#This Row],[Currency]],'Currency'!A:B,2,FALSE)</f>
        <v>3</v>
      </c>
      <c r="W4286" s="5" t="str">
        <f>IF(Main[[#This Row],[Avg_Cost_USD]]&lt;10,"Low",
IF(Main[[#This Row],[Avg_Cost_USD]]&lt;=30,"Medium","High"))</f>
        <v>Low</v>
      </c>
    </row>
    <row r="4287" spans="1:23" x14ac:dyDescent="0.3">
      <c r="A4287">
        <v>18168164</v>
      </c>
      <c r="B4287" t="s">
        <v>4735</v>
      </c>
      <c r="C4287">
        <v>1</v>
      </c>
      <c r="D4287" t="s">
        <v>54</v>
      </c>
      <c r="E4287" t="s">
        <v>63</v>
      </c>
      <c r="F4287">
        <v>77.123932300000007</v>
      </c>
      <c r="G4287">
        <v>28.5432284</v>
      </c>
      <c r="H4287" t="s">
        <v>369</v>
      </c>
      <c r="I4287" t="s">
        <v>19</v>
      </c>
      <c r="J4287" t="s">
        <v>57</v>
      </c>
      <c r="K4287" t="s">
        <v>57</v>
      </c>
      <c r="L4287" t="s">
        <v>57</v>
      </c>
      <c r="M4287" t="s">
        <v>57</v>
      </c>
      <c r="N4287">
        <v>1</v>
      </c>
      <c r="O4287">
        <v>2</v>
      </c>
      <c r="P4287">
        <v>250</v>
      </c>
      <c r="Q4287">
        <v>1</v>
      </c>
      <c r="R4287">
        <v>2011</v>
      </c>
      <c r="S4287">
        <v>7</v>
      </c>
      <c r="T4287">
        <v>8</v>
      </c>
      <c r="U4287" s="1">
        <v>40732</v>
      </c>
      <c r="V4287" s="5">
        <f>Main[[#This Row],[Average_Cost_for_two]] * VLOOKUP(Main[[#This Row],[Currency]],'Currency'!A:B,2,FALSE)</f>
        <v>3</v>
      </c>
      <c r="W4287" s="5" t="str">
        <f>IF(Main[[#This Row],[Avg_Cost_USD]]&lt;10,"Low",
IF(Main[[#This Row],[Avg_Cost_USD]]&lt;=30,"Medium","High"))</f>
        <v>Low</v>
      </c>
    </row>
    <row r="4288" spans="1:23" x14ac:dyDescent="0.3">
      <c r="A4288">
        <v>8110</v>
      </c>
      <c r="B4288" t="s">
        <v>4736</v>
      </c>
      <c r="C4288">
        <v>1</v>
      </c>
      <c r="D4288" t="s">
        <v>54</v>
      </c>
      <c r="E4288" t="s">
        <v>104</v>
      </c>
      <c r="F4288">
        <v>77.306590700000001</v>
      </c>
      <c r="G4288">
        <v>28.5890442</v>
      </c>
      <c r="H4288" t="s">
        <v>461</v>
      </c>
      <c r="I4288" t="s">
        <v>19</v>
      </c>
      <c r="J4288" t="s">
        <v>57</v>
      </c>
      <c r="K4288" t="s">
        <v>57</v>
      </c>
      <c r="L4288" t="s">
        <v>57</v>
      </c>
      <c r="M4288" t="s">
        <v>57</v>
      </c>
      <c r="N4288">
        <v>1</v>
      </c>
      <c r="O4288">
        <v>5</v>
      </c>
      <c r="P4288">
        <v>250</v>
      </c>
      <c r="Q4288">
        <v>2.9</v>
      </c>
      <c r="R4288">
        <v>2018</v>
      </c>
      <c r="S4288">
        <v>7</v>
      </c>
      <c r="T4288">
        <v>12</v>
      </c>
      <c r="U4288" s="1">
        <v>43293</v>
      </c>
      <c r="V4288" s="5">
        <f>Main[[#This Row],[Average_Cost_for_two]] * VLOOKUP(Main[[#This Row],[Currency]],'Currency'!A:B,2,FALSE)</f>
        <v>3</v>
      </c>
      <c r="W4288" s="5" t="str">
        <f>IF(Main[[#This Row],[Avg_Cost_USD]]&lt;10,"Low",
IF(Main[[#This Row],[Avg_Cost_USD]]&lt;=30,"Medium","High"))</f>
        <v>Low</v>
      </c>
    </row>
    <row r="4289" spans="1:23" x14ac:dyDescent="0.3">
      <c r="A4289">
        <v>308526</v>
      </c>
      <c r="B4289" t="s">
        <v>4737</v>
      </c>
      <c r="C4289">
        <v>1</v>
      </c>
      <c r="D4289" t="s">
        <v>54</v>
      </c>
      <c r="E4289" t="s">
        <v>104</v>
      </c>
      <c r="F4289">
        <v>77.299098259999994</v>
      </c>
      <c r="G4289">
        <v>28.605451009999999</v>
      </c>
      <c r="H4289" t="s">
        <v>339</v>
      </c>
      <c r="I4289" t="s">
        <v>19</v>
      </c>
      <c r="J4289" t="s">
        <v>57</v>
      </c>
      <c r="K4289" t="s">
        <v>57</v>
      </c>
      <c r="L4289" t="s">
        <v>57</v>
      </c>
      <c r="M4289" t="s">
        <v>57</v>
      </c>
      <c r="N4289">
        <v>1</v>
      </c>
      <c r="O4289">
        <v>7</v>
      </c>
      <c r="P4289">
        <v>250</v>
      </c>
      <c r="Q4289">
        <v>3.1</v>
      </c>
      <c r="R4289">
        <v>2013</v>
      </c>
      <c r="S4289">
        <v>7</v>
      </c>
      <c r="T4289">
        <v>22</v>
      </c>
      <c r="U4289" s="1">
        <v>41477</v>
      </c>
      <c r="V4289" s="5">
        <f>Main[[#This Row],[Average_Cost_for_two]] * VLOOKUP(Main[[#This Row],[Currency]],'Currency'!A:B,2,FALSE)</f>
        <v>3</v>
      </c>
      <c r="W4289" s="5" t="str">
        <f>IF(Main[[#This Row],[Avg_Cost_USD]]&lt;10,"Low",
IF(Main[[#This Row],[Avg_Cost_USD]]&lt;=30,"Medium","High"))</f>
        <v>Low</v>
      </c>
    </row>
    <row r="4290" spans="1:23" x14ac:dyDescent="0.3">
      <c r="A4290">
        <v>7393</v>
      </c>
      <c r="B4290" t="s">
        <v>4738</v>
      </c>
      <c r="C4290">
        <v>1</v>
      </c>
      <c r="D4290" t="s">
        <v>54</v>
      </c>
      <c r="E4290" t="s">
        <v>182</v>
      </c>
      <c r="F4290">
        <v>77.174150499999996</v>
      </c>
      <c r="G4290">
        <v>28.556849199999998</v>
      </c>
      <c r="H4290" t="s">
        <v>4739</v>
      </c>
      <c r="I4290" t="s">
        <v>19</v>
      </c>
      <c r="J4290" t="s">
        <v>57</v>
      </c>
      <c r="K4290" t="s">
        <v>57</v>
      </c>
      <c r="L4290" t="s">
        <v>57</v>
      </c>
      <c r="M4290" t="s">
        <v>57</v>
      </c>
      <c r="N4290">
        <v>1</v>
      </c>
      <c r="O4290">
        <v>12</v>
      </c>
      <c r="P4290">
        <v>250</v>
      </c>
      <c r="Q4290">
        <v>2.8</v>
      </c>
      <c r="R4290">
        <v>2017</v>
      </c>
      <c r="S4290">
        <v>7</v>
      </c>
      <c r="T4290">
        <v>11</v>
      </c>
      <c r="U4290" s="1">
        <v>42927</v>
      </c>
      <c r="V4290" s="5">
        <f>Main[[#This Row],[Average_Cost_for_two]] * VLOOKUP(Main[[#This Row],[Currency]],'Currency'!A:B,2,FALSE)</f>
        <v>3</v>
      </c>
      <c r="W4290" s="5" t="str">
        <f>IF(Main[[#This Row],[Avg_Cost_USD]]&lt;10,"Low",
IF(Main[[#This Row],[Avg_Cost_USD]]&lt;=30,"Medium","High"))</f>
        <v>Low</v>
      </c>
    </row>
    <row r="4291" spans="1:23" x14ac:dyDescent="0.3">
      <c r="A4291">
        <v>311787</v>
      </c>
      <c r="B4291" t="s">
        <v>4740</v>
      </c>
      <c r="C4291">
        <v>1</v>
      </c>
      <c r="D4291" t="s">
        <v>54</v>
      </c>
      <c r="E4291" t="s">
        <v>996</v>
      </c>
      <c r="F4291">
        <v>77.176495500000001</v>
      </c>
      <c r="G4291">
        <v>28.6437563</v>
      </c>
      <c r="H4291" t="s">
        <v>315</v>
      </c>
      <c r="I4291" t="s">
        <v>19</v>
      </c>
      <c r="J4291" t="s">
        <v>57</v>
      </c>
      <c r="K4291" t="s">
        <v>57</v>
      </c>
      <c r="L4291" t="s">
        <v>57</v>
      </c>
      <c r="M4291" t="s">
        <v>57</v>
      </c>
      <c r="N4291">
        <v>1</v>
      </c>
      <c r="O4291">
        <v>7</v>
      </c>
      <c r="P4291">
        <v>250</v>
      </c>
      <c r="Q4291">
        <v>3.1</v>
      </c>
      <c r="R4291">
        <v>2017</v>
      </c>
      <c r="S4291">
        <v>7</v>
      </c>
      <c r="T4291">
        <v>1</v>
      </c>
      <c r="U4291" s="1">
        <v>42917</v>
      </c>
      <c r="V4291" s="5">
        <f>Main[[#This Row],[Average_Cost_for_two]] * VLOOKUP(Main[[#This Row],[Currency]],'Currency'!A:B,2,FALSE)</f>
        <v>3</v>
      </c>
      <c r="W4291" s="5" t="str">
        <f>IF(Main[[#This Row],[Avg_Cost_USD]]&lt;10,"Low",
IF(Main[[#This Row],[Avg_Cost_USD]]&lt;=30,"Medium","High"))</f>
        <v>Low</v>
      </c>
    </row>
    <row r="4292" spans="1:23" x14ac:dyDescent="0.3">
      <c r="A4292">
        <v>18222576</v>
      </c>
      <c r="B4292" t="s">
        <v>4741</v>
      </c>
      <c r="C4292">
        <v>1</v>
      </c>
      <c r="D4292" t="s">
        <v>54</v>
      </c>
      <c r="E4292" t="s">
        <v>164</v>
      </c>
      <c r="F4292">
        <v>77.161502900000002</v>
      </c>
      <c r="G4292">
        <v>28.708529800000001</v>
      </c>
      <c r="H4292" t="s">
        <v>315</v>
      </c>
      <c r="I4292" t="s">
        <v>19</v>
      </c>
      <c r="J4292" t="s">
        <v>57</v>
      </c>
      <c r="K4292" t="s">
        <v>57</v>
      </c>
      <c r="L4292" t="s">
        <v>57</v>
      </c>
      <c r="M4292" t="s">
        <v>57</v>
      </c>
      <c r="N4292">
        <v>1</v>
      </c>
      <c r="O4292">
        <v>11</v>
      </c>
      <c r="P4292">
        <v>250</v>
      </c>
      <c r="Q4292">
        <v>2.8</v>
      </c>
      <c r="R4292">
        <v>2013</v>
      </c>
      <c r="S4292">
        <v>7</v>
      </c>
      <c r="T4292">
        <v>22</v>
      </c>
      <c r="U4292" s="1">
        <v>41477</v>
      </c>
      <c r="V4292" s="5">
        <f>Main[[#This Row],[Average_Cost_for_two]] * VLOOKUP(Main[[#This Row],[Currency]],'Currency'!A:B,2,FALSE)</f>
        <v>3</v>
      </c>
      <c r="W4292" s="5" t="str">
        <f>IF(Main[[#This Row],[Avg_Cost_USD]]&lt;10,"Low",
IF(Main[[#This Row],[Avg_Cost_USD]]&lt;=30,"Medium","High"))</f>
        <v>Low</v>
      </c>
    </row>
    <row r="4293" spans="1:23" x14ac:dyDescent="0.3">
      <c r="A4293">
        <v>7793</v>
      </c>
      <c r="B4293" t="s">
        <v>4742</v>
      </c>
      <c r="C4293">
        <v>1</v>
      </c>
      <c r="D4293" t="s">
        <v>54</v>
      </c>
      <c r="E4293" t="s">
        <v>1098</v>
      </c>
      <c r="F4293">
        <v>77.221373299999996</v>
      </c>
      <c r="G4293">
        <v>28.568039299999999</v>
      </c>
      <c r="H4293" t="s">
        <v>315</v>
      </c>
      <c r="I4293" t="s">
        <v>19</v>
      </c>
      <c r="J4293" t="s">
        <v>57</v>
      </c>
      <c r="K4293" t="s">
        <v>57</v>
      </c>
      <c r="L4293" t="s">
        <v>57</v>
      </c>
      <c r="M4293" t="s">
        <v>57</v>
      </c>
      <c r="N4293">
        <v>1</v>
      </c>
      <c r="O4293">
        <v>3</v>
      </c>
      <c r="P4293">
        <v>250</v>
      </c>
      <c r="Q4293">
        <v>1</v>
      </c>
      <c r="R4293">
        <v>2018</v>
      </c>
      <c r="S4293">
        <v>7</v>
      </c>
      <c r="T4293">
        <v>5</v>
      </c>
      <c r="U4293" s="1">
        <v>43286</v>
      </c>
      <c r="V4293" s="5">
        <f>Main[[#This Row],[Average_Cost_for_two]] * VLOOKUP(Main[[#This Row],[Currency]],'Currency'!A:B,2,FALSE)</f>
        <v>3</v>
      </c>
      <c r="W4293" s="5" t="str">
        <f>IF(Main[[#This Row],[Avg_Cost_USD]]&lt;10,"Low",
IF(Main[[#This Row],[Avg_Cost_USD]]&lt;=30,"Medium","High"))</f>
        <v>Low</v>
      </c>
    </row>
    <row r="4294" spans="1:23" x14ac:dyDescent="0.3">
      <c r="A4294">
        <v>17989093</v>
      </c>
      <c r="B4294" t="s">
        <v>3912</v>
      </c>
      <c r="C4294">
        <v>1</v>
      </c>
      <c r="D4294" t="s">
        <v>54</v>
      </c>
      <c r="E4294" t="s">
        <v>149</v>
      </c>
      <c r="F4294">
        <v>77.120561199999997</v>
      </c>
      <c r="G4294">
        <v>28.637115000000001</v>
      </c>
      <c r="H4294" t="s">
        <v>521</v>
      </c>
      <c r="I4294" t="s">
        <v>19</v>
      </c>
      <c r="J4294" t="s">
        <v>57</v>
      </c>
      <c r="K4294" t="s">
        <v>57</v>
      </c>
      <c r="L4294" t="s">
        <v>57</v>
      </c>
      <c r="M4294" t="s">
        <v>57</v>
      </c>
      <c r="N4294">
        <v>1</v>
      </c>
      <c r="O4294">
        <v>2</v>
      </c>
      <c r="P4294">
        <v>250</v>
      </c>
      <c r="Q4294">
        <v>1</v>
      </c>
      <c r="R4294">
        <v>2016</v>
      </c>
      <c r="S4294">
        <v>7</v>
      </c>
      <c r="T4294">
        <v>3</v>
      </c>
      <c r="U4294" s="1">
        <v>42554</v>
      </c>
      <c r="V4294" s="5">
        <f>Main[[#This Row],[Average_Cost_for_two]] * VLOOKUP(Main[[#This Row],[Currency]],'Currency'!A:B,2,FALSE)</f>
        <v>3</v>
      </c>
      <c r="W4294" s="5" t="str">
        <f>IF(Main[[#This Row],[Avg_Cost_USD]]&lt;10,"Low",
IF(Main[[#This Row],[Avg_Cost_USD]]&lt;=30,"Medium","High"))</f>
        <v>Low</v>
      </c>
    </row>
    <row r="4295" spans="1:23" x14ac:dyDescent="0.3">
      <c r="A4295">
        <v>18292469</v>
      </c>
      <c r="B4295" t="s">
        <v>3827</v>
      </c>
      <c r="C4295">
        <v>1</v>
      </c>
      <c r="D4295" t="s">
        <v>54</v>
      </c>
      <c r="E4295" t="s">
        <v>429</v>
      </c>
      <c r="F4295">
        <v>77.106405199999998</v>
      </c>
      <c r="G4295">
        <v>28.642518500000001</v>
      </c>
      <c r="H4295" t="s">
        <v>315</v>
      </c>
      <c r="I4295" t="s">
        <v>19</v>
      </c>
      <c r="J4295" t="s">
        <v>57</v>
      </c>
      <c r="K4295" t="s">
        <v>57</v>
      </c>
      <c r="L4295" t="s">
        <v>57</v>
      </c>
      <c r="M4295" t="s">
        <v>57</v>
      </c>
      <c r="N4295">
        <v>1</v>
      </c>
      <c r="O4295">
        <v>8</v>
      </c>
      <c r="P4295">
        <v>250</v>
      </c>
      <c r="Q4295">
        <v>3.1</v>
      </c>
      <c r="R4295">
        <v>2017</v>
      </c>
      <c r="S4295">
        <v>7</v>
      </c>
      <c r="T4295">
        <v>7</v>
      </c>
      <c r="U4295" s="1">
        <v>42923</v>
      </c>
      <c r="V4295" s="5">
        <f>Main[[#This Row],[Average_Cost_for_two]] * VLOOKUP(Main[[#This Row],[Currency]],'Currency'!A:B,2,FALSE)</f>
        <v>3</v>
      </c>
      <c r="W4295" s="5" t="str">
        <f>IF(Main[[#This Row],[Avg_Cost_USD]]&lt;10,"Low",
IF(Main[[#This Row],[Avg_Cost_USD]]&lt;=30,"Medium","High"))</f>
        <v>Low</v>
      </c>
    </row>
    <row r="4296" spans="1:23" x14ac:dyDescent="0.3">
      <c r="A4296">
        <v>1023</v>
      </c>
      <c r="B4296" t="s">
        <v>4699</v>
      </c>
      <c r="C4296">
        <v>1</v>
      </c>
      <c r="D4296" t="s">
        <v>54</v>
      </c>
      <c r="E4296" t="s">
        <v>1359</v>
      </c>
      <c r="F4296">
        <v>77.269154</v>
      </c>
      <c r="G4296">
        <v>28.567481000000001</v>
      </c>
      <c r="H4296" t="s">
        <v>2548</v>
      </c>
      <c r="I4296" t="s">
        <v>19</v>
      </c>
      <c r="J4296" t="s">
        <v>57</v>
      </c>
      <c r="K4296" t="s">
        <v>57</v>
      </c>
      <c r="L4296" t="s">
        <v>57</v>
      </c>
      <c r="M4296" t="s">
        <v>57</v>
      </c>
      <c r="N4296">
        <v>1</v>
      </c>
      <c r="O4296">
        <v>109</v>
      </c>
      <c r="P4296">
        <v>250</v>
      </c>
      <c r="Q4296">
        <v>3.4</v>
      </c>
      <c r="R4296">
        <v>2016</v>
      </c>
      <c r="S4296">
        <v>7</v>
      </c>
      <c r="T4296">
        <v>2</v>
      </c>
      <c r="U4296" s="1">
        <v>42553</v>
      </c>
      <c r="V4296" s="5">
        <f>Main[[#This Row],[Average_Cost_for_two]] * VLOOKUP(Main[[#This Row],[Currency]],'Currency'!A:B,2,FALSE)</f>
        <v>3</v>
      </c>
      <c r="W4296" s="5" t="str">
        <f>IF(Main[[#This Row],[Avg_Cost_USD]]&lt;10,"Low",
IF(Main[[#This Row],[Avg_Cost_USD]]&lt;=30,"Medium","High"))</f>
        <v>Low</v>
      </c>
    </row>
    <row r="4297" spans="1:23" x14ac:dyDescent="0.3">
      <c r="A4297">
        <v>1867</v>
      </c>
      <c r="B4297" t="s">
        <v>4743</v>
      </c>
      <c r="C4297">
        <v>1</v>
      </c>
      <c r="D4297" t="s">
        <v>54</v>
      </c>
      <c r="E4297" t="s">
        <v>1941</v>
      </c>
      <c r="F4297">
        <v>77.187205599999999</v>
      </c>
      <c r="G4297">
        <v>28.5682072</v>
      </c>
      <c r="H4297" t="s">
        <v>287</v>
      </c>
      <c r="I4297" t="s">
        <v>19</v>
      </c>
      <c r="J4297" t="s">
        <v>57</v>
      </c>
      <c r="K4297" t="s">
        <v>57</v>
      </c>
      <c r="L4297" t="s">
        <v>57</v>
      </c>
      <c r="M4297" t="s">
        <v>57</v>
      </c>
      <c r="N4297">
        <v>1</v>
      </c>
      <c r="O4297">
        <v>11</v>
      </c>
      <c r="P4297">
        <v>250</v>
      </c>
      <c r="Q4297">
        <v>3</v>
      </c>
      <c r="R4297">
        <v>2014</v>
      </c>
      <c r="S4297">
        <v>6</v>
      </c>
      <c r="T4297">
        <v>13</v>
      </c>
      <c r="U4297" s="1">
        <v>41803</v>
      </c>
      <c r="V4297" s="5">
        <f>Main[[#This Row],[Average_Cost_for_two]] * VLOOKUP(Main[[#This Row],[Currency]],'Currency'!A:B,2,FALSE)</f>
        <v>3</v>
      </c>
      <c r="W4297" s="5" t="str">
        <f>IF(Main[[#This Row],[Avg_Cost_USD]]&lt;10,"Low",
IF(Main[[#This Row],[Avg_Cost_USD]]&lt;=30,"Medium","High"))</f>
        <v>Low</v>
      </c>
    </row>
    <row r="4298" spans="1:23" x14ac:dyDescent="0.3">
      <c r="A4298">
        <v>300984</v>
      </c>
      <c r="B4298" t="s">
        <v>4744</v>
      </c>
      <c r="C4298">
        <v>1</v>
      </c>
      <c r="D4298" t="s">
        <v>54</v>
      </c>
      <c r="E4298" t="s">
        <v>168</v>
      </c>
      <c r="F4298">
        <v>77.248581869999995</v>
      </c>
      <c r="G4298">
        <v>28.54001105</v>
      </c>
      <c r="H4298" t="s">
        <v>289</v>
      </c>
      <c r="I4298" t="s">
        <v>19</v>
      </c>
      <c r="J4298" t="s">
        <v>57</v>
      </c>
      <c r="K4298" t="s">
        <v>57</v>
      </c>
      <c r="L4298" t="s">
        <v>57</v>
      </c>
      <c r="M4298" t="s">
        <v>57</v>
      </c>
      <c r="N4298">
        <v>1</v>
      </c>
      <c r="O4298">
        <v>27</v>
      </c>
      <c r="P4298">
        <v>250</v>
      </c>
      <c r="Q4298">
        <v>3.3</v>
      </c>
      <c r="R4298">
        <v>2018</v>
      </c>
      <c r="S4298">
        <v>6</v>
      </c>
      <c r="T4298">
        <v>25</v>
      </c>
      <c r="U4298" s="1">
        <v>43276</v>
      </c>
      <c r="V4298" s="5">
        <f>Main[[#This Row],[Average_Cost_for_two]] * VLOOKUP(Main[[#This Row],[Currency]],'Currency'!A:B,2,FALSE)</f>
        <v>3</v>
      </c>
      <c r="W4298" s="5" t="str">
        <f>IF(Main[[#This Row],[Avg_Cost_USD]]&lt;10,"Low",
IF(Main[[#This Row],[Avg_Cost_USD]]&lt;=30,"Medium","High"))</f>
        <v>Low</v>
      </c>
    </row>
    <row r="4299" spans="1:23" x14ac:dyDescent="0.3">
      <c r="A4299">
        <v>18368621</v>
      </c>
      <c r="B4299" t="s">
        <v>4745</v>
      </c>
      <c r="C4299">
        <v>1</v>
      </c>
      <c r="D4299" t="s">
        <v>54</v>
      </c>
      <c r="E4299" t="s">
        <v>81</v>
      </c>
      <c r="F4299">
        <v>77.316597700000003</v>
      </c>
      <c r="G4299">
        <v>28.680440999999998</v>
      </c>
      <c r="H4299" t="s">
        <v>511</v>
      </c>
      <c r="I4299" t="s">
        <v>19</v>
      </c>
      <c r="J4299" t="s">
        <v>57</v>
      </c>
      <c r="K4299" t="s">
        <v>57</v>
      </c>
      <c r="L4299" t="s">
        <v>57</v>
      </c>
      <c r="M4299" t="s">
        <v>57</v>
      </c>
      <c r="N4299">
        <v>1</v>
      </c>
      <c r="O4299">
        <v>23</v>
      </c>
      <c r="P4299">
        <v>250</v>
      </c>
      <c r="Q4299">
        <v>3.4</v>
      </c>
      <c r="R4299">
        <v>2013</v>
      </c>
      <c r="S4299">
        <v>6</v>
      </c>
      <c r="T4299">
        <v>8</v>
      </c>
      <c r="U4299" s="1">
        <v>41433</v>
      </c>
      <c r="V4299" s="5">
        <f>Main[[#This Row],[Average_Cost_for_two]] * VLOOKUP(Main[[#This Row],[Currency]],'Currency'!A:B,2,FALSE)</f>
        <v>3</v>
      </c>
      <c r="W4299" s="5" t="str">
        <f>IF(Main[[#This Row],[Avg_Cost_USD]]&lt;10,"Low",
IF(Main[[#This Row],[Avg_Cost_USD]]&lt;=30,"Medium","High"))</f>
        <v>Low</v>
      </c>
    </row>
    <row r="4300" spans="1:23" x14ac:dyDescent="0.3">
      <c r="A4300">
        <v>18354624</v>
      </c>
      <c r="B4300" t="s">
        <v>4746</v>
      </c>
      <c r="C4300">
        <v>1</v>
      </c>
      <c r="D4300" t="s">
        <v>54</v>
      </c>
      <c r="E4300" t="s">
        <v>124</v>
      </c>
      <c r="F4300">
        <v>77.209312100000005</v>
      </c>
      <c r="G4300">
        <v>28.555493800000001</v>
      </c>
      <c r="H4300" t="s">
        <v>315</v>
      </c>
      <c r="I4300" t="s">
        <v>19</v>
      </c>
      <c r="J4300" t="s">
        <v>57</v>
      </c>
      <c r="K4300" t="s">
        <v>61</v>
      </c>
      <c r="L4300" t="s">
        <v>57</v>
      </c>
      <c r="M4300" t="s">
        <v>57</v>
      </c>
      <c r="N4300">
        <v>1</v>
      </c>
      <c r="O4300">
        <v>4</v>
      </c>
      <c r="P4300">
        <v>250</v>
      </c>
      <c r="Q4300">
        <v>3.1</v>
      </c>
      <c r="R4300">
        <v>2011</v>
      </c>
      <c r="S4300">
        <v>6</v>
      </c>
      <c r="T4300">
        <v>7</v>
      </c>
      <c r="U4300" s="1">
        <v>40701</v>
      </c>
      <c r="V4300" s="5">
        <f>Main[[#This Row],[Average_Cost_for_two]] * VLOOKUP(Main[[#This Row],[Currency]],'Currency'!A:B,2,FALSE)</f>
        <v>3</v>
      </c>
      <c r="W4300" s="5" t="str">
        <f>IF(Main[[#This Row],[Avg_Cost_USD]]&lt;10,"Low",
IF(Main[[#This Row],[Avg_Cost_USD]]&lt;=30,"Medium","High"))</f>
        <v>Low</v>
      </c>
    </row>
    <row r="4301" spans="1:23" x14ac:dyDescent="0.3">
      <c r="A4301">
        <v>18349974</v>
      </c>
      <c r="B4301" t="s">
        <v>4747</v>
      </c>
      <c r="C4301">
        <v>1</v>
      </c>
      <c r="D4301" t="s">
        <v>54</v>
      </c>
      <c r="E4301" t="s">
        <v>396</v>
      </c>
      <c r="F4301">
        <v>77.207386490000005</v>
      </c>
      <c r="G4301">
        <v>28.6809212</v>
      </c>
      <c r="H4301" t="s">
        <v>3892</v>
      </c>
      <c r="I4301" t="s">
        <v>19</v>
      </c>
      <c r="J4301" t="s">
        <v>57</v>
      </c>
      <c r="K4301" t="s">
        <v>57</v>
      </c>
      <c r="L4301" t="s">
        <v>57</v>
      </c>
      <c r="M4301" t="s">
        <v>57</v>
      </c>
      <c r="N4301">
        <v>1</v>
      </c>
      <c r="O4301">
        <v>72</v>
      </c>
      <c r="P4301">
        <v>250</v>
      </c>
      <c r="Q4301">
        <v>3.9</v>
      </c>
      <c r="R4301">
        <v>2011</v>
      </c>
      <c r="S4301">
        <v>6</v>
      </c>
      <c r="T4301">
        <v>8</v>
      </c>
      <c r="U4301" s="1">
        <v>40702</v>
      </c>
      <c r="V4301" s="5">
        <f>Main[[#This Row],[Average_Cost_for_two]] * VLOOKUP(Main[[#This Row],[Currency]],'Currency'!A:B,2,FALSE)</f>
        <v>3</v>
      </c>
      <c r="W4301" s="5" t="str">
        <f>IF(Main[[#This Row],[Avg_Cost_USD]]&lt;10,"Low",
IF(Main[[#This Row],[Avg_Cost_USD]]&lt;=30,"Medium","High"))</f>
        <v>Low</v>
      </c>
    </row>
    <row r="4302" spans="1:23" x14ac:dyDescent="0.3">
      <c r="A4302">
        <v>18289256</v>
      </c>
      <c r="B4302" t="s">
        <v>3969</v>
      </c>
      <c r="C4302">
        <v>1</v>
      </c>
      <c r="D4302" t="s">
        <v>54</v>
      </c>
      <c r="E4302" t="s">
        <v>396</v>
      </c>
      <c r="F4302">
        <v>77.206245899999999</v>
      </c>
      <c r="G4302">
        <v>28.6826835</v>
      </c>
      <c r="H4302" t="s">
        <v>618</v>
      </c>
      <c r="I4302" t="s">
        <v>19</v>
      </c>
      <c r="J4302" t="s">
        <v>57</v>
      </c>
      <c r="K4302" t="s">
        <v>57</v>
      </c>
      <c r="L4302" t="s">
        <v>57</v>
      </c>
      <c r="M4302" t="s">
        <v>57</v>
      </c>
      <c r="N4302">
        <v>1</v>
      </c>
      <c r="O4302">
        <v>61</v>
      </c>
      <c r="P4302">
        <v>250</v>
      </c>
      <c r="Q4302">
        <v>3.5</v>
      </c>
      <c r="R4302">
        <v>2013</v>
      </c>
      <c r="S4302">
        <v>6</v>
      </c>
      <c r="T4302">
        <v>4</v>
      </c>
      <c r="U4302" s="1">
        <v>41429</v>
      </c>
      <c r="V4302" s="5">
        <f>Main[[#This Row],[Average_Cost_for_two]] * VLOOKUP(Main[[#This Row],[Currency]],'Currency'!A:B,2,FALSE)</f>
        <v>3</v>
      </c>
      <c r="W4302" s="5" t="str">
        <f>IF(Main[[#This Row],[Avg_Cost_USD]]&lt;10,"Low",
IF(Main[[#This Row],[Avg_Cost_USD]]&lt;=30,"Medium","High"))</f>
        <v>Low</v>
      </c>
    </row>
    <row r="4303" spans="1:23" x14ac:dyDescent="0.3">
      <c r="A4303">
        <v>310344</v>
      </c>
      <c r="B4303" t="s">
        <v>4748</v>
      </c>
      <c r="C4303">
        <v>1</v>
      </c>
      <c r="D4303" t="s">
        <v>54</v>
      </c>
      <c r="E4303" t="s">
        <v>60</v>
      </c>
      <c r="F4303">
        <v>77.242834900000005</v>
      </c>
      <c r="G4303">
        <v>28.575095170000001</v>
      </c>
      <c r="H4303" t="s">
        <v>410</v>
      </c>
      <c r="I4303" t="s">
        <v>19</v>
      </c>
      <c r="J4303" t="s">
        <v>57</v>
      </c>
      <c r="K4303" t="s">
        <v>61</v>
      </c>
      <c r="L4303" t="s">
        <v>57</v>
      </c>
      <c r="M4303" t="s">
        <v>57</v>
      </c>
      <c r="N4303">
        <v>1</v>
      </c>
      <c r="O4303">
        <v>4</v>
      </c>
      <c r="P4303">
        <v>250</v>
      </c>
      <c r="Q4303">
        <v>2.7</v>
      </c>
      <c r="R4303">
        <v>2018</v>
      </c>
      <c r="S4303">
        <v>6</v>
      </c>
      <c r="T4303">
        <v>24</v>
      </c>
      <c r="U4303" s="1">
        <v>43275</v>
      </c>
      <c r="V4303" s="5">
        <f>Main[[#This Row],[Average_Cost_for_two]] * VLOOKUP(Main[[#This Row],[Currency]],'Currency'!A:B,2,FALSE)</f>
        <v>3</v>
      </c>
      <c r="W4303" s="5" t="str">
        <f>IF(Main[[#This Row],[Avg_Cost_USD]]&lt;10,"Low",
IF(Main[[#This Row],[Avg_Cost_USD]]&lt;=30,"Medium","High"))</f>
        <v>Low</v>
      </c>
    </row>
    <row r="4304" spans="1:23" x14ac:dyDescent="0.3">
      <c r="A4304">
        <v>18244534</v>
      </c>
      <c r="B4304" t="s">
        <v>330</v>
      </c>
      <c r="C4304">
        <v>1</v>
      </c>
      <c r="D4304" t="s">
        <v>54</v>
      </c>
      <c r="E4304" t="s">
        <v>412</v>
      </c>
      <c r="F4304">
        <v>77.282850699999997</v>
      </c>
      <c r="G4304">
        <v>28.634068800000001</v>
      </c>
      <c r="H4304" t="s">
        <v>4749</v>
      </c>
      <c r="I4304" t="s">
        <v>19</v>
      </c>
      <c r="J4304" t="s">
        <v>57</v>
      </c>
      <c r="K4304" t="s">
        <v>57</v>
      </c>
      <c r="L4304" t="s">
        <v>57</v>
      </c>
      <c r="M4304" t="s">
        <v>57</v>
      </c>
      <c r="N4304">
        <v>1</v>
      </c>
      <c r="O4304">
        <v>13</v>
      </c>
      <c r="P4304">
        <v>250</v>
      </c>
      <c r="Q4304">
        <v>3.3</v>
      </c>
      <c r="R4304">
        <v>2018</v>
      </c>
      <c r="S4304">
        <v>6</v>
      </c>
      <c r="T4304">
        <v>28</v>
      </c>
      <c r="U4304" s="1">
        <v>43279</v>
      </c>
      <c r="V4304" s="5">
        <f>Main[[#This Row],[Average_Cost_for_two]] * VLOOKUP(Main[[#This Row],[Currency]],'Currency'!A:B,2,FALSE)</f>
        <v>3</v>
      </c>
      <c r="W4304" s="5" t="str">
        <f>IF(Main[[#This Row],[Avg_Cost_USD]]&lt;10,"Low",
IF(Main[[#This Row],[Avg_Cost_USD]]&lt;=30,"Medium","High"))</f>
        <v>Low</v>
      </c>
    </row>
    <row r="4305" spans="1:23" x14ac:dyDescent="0.3">
      <c r="A4305">
        <v>2012</v>
      </c>
      <c r="B4305" t="s">
        <v>4750</v>
      </c>
      <c r="C4305">
        <v>1</v>
      </c>
      <c r="D4305" t="s">
        <v>54</v>
      </c>
      <c r="E4305" t="s">
        <v>412</v>
      </c>
      <c r="F4305">
        <v>77.278427199999996</v>
      </c>
      <c r="G4305">
        <v>28.631536000000001</v>
      </c>
      <c r="H4305" t="s">
        <v>426</v>
      </c>
      <c r="I4305" t="s">
        <v>19</v>
      </c>
      <c r="J4305" t="s">
        <v>57</v>
      </c>
      <c r="K4305" t="s">
        <v>57</v>
      </c>
      <c r="L4305" t="s">
        <v>57</v>
      </c>
      <c r="M4305" t="s">
        <v>57</v>
      </c>
      <c r="N4305">
        <v>1</v>
      </c>
      <c r="O4305">
        <v>74</v>
      </c>
      <c r="P4305">
        <v>250</v>
      </c>
      <c r="Q4305">
        <v>3</v>
      </c>
      <c r="R4305">
        <v>2017</v>
      </c>
      <c r="S4305">
        <v>6</v>
      </c>
      <c r="T4305">
        <v>28</v>
      </c>
      <c r="U4305" s="1">
        <v>42914</v>
      </c>
      <c r="V4305" s="5">
        <f>Main[[#This Row],[Average_Cost_for_two]] * VLOOKUP(Main[[#This Row],[Currency]],'Currency'!A:B,2,FALSE)</f>
        <v>3</v>
      </c>
      <c r="W4305" s="5" t="str">
        <f>IF(Main[[#This Row],[Avg_Cost_USD]]&lt;10,"Low",
IF(Main[[#This Row],[Avg_Cost_USD]]&lt;=30,"Medium","High"))</f>
        <v>Low</v>
      </c>
    </row>
    <row r="4306" spans="1:23" x14ac:dyDescent="0.3">
      <c r="A4306">
        <v>305987</v>
      </c>
      <c r="B4306" t="s">
        <v>4751</v>
      </c>
      <c r="C4306">
        <v>1</v>
      </c>
      <c r="D4306" t="s">
        <v>54</v>
      </c>
      <c r="E4306" t="s">
        <v>412</v>
      </c>
      <c r="F4306">
        <v>77.279485399999999</v>
      </c>
      <c r="G4306">
        <v>28.639850200000001</v>
      </c>
      <c r="H4306" t="s">
        <v>4752</v>
      </c>
      <c r="I4306" t="s">
        <v>19</v>
      </c>
      <c r="J4306" t="s">
        <v>57</v>
      </c>
      <c r="K4306" t="s">
        <v>61</v>
      </c>
      <c r="L4306" t="s">
        <v>57</v>
      </c>
      <c r="M4306" t="s">
        <v>57</v>
      </c>
      <c r="N4306">
        <v>1</v>
      </c>
      <c r="O4306">
        <v>17</v>
      </c>
      <c r="P4306">
        <v>250</v>
      </c>
      <c r="Q4306">
        <v>3.4</v>
      </c>
      <c r="R4306">
        <v>2012</v>
      </c>
      <c r="S4306">
        <v>6</v>
      </c>
      <c r="T4306">
        <v>6</v>
      </c>
      <c r="U4306" s="1">
        <v>41066</v>
      </c>
      <c r="V4306" s="5">
        <f>Main[[#This Row],[Average_Cost_for_two]] * VLOOKUP(Main[[#This Row],[Currency]],'Currency'!A:B,2,FALSE)</f>
        <v>3</v>
      </c>
      <c r="W4306" s="5" t="str">
        <f>IF(Main[[#This Row],[Avg_Cost_USD]]&lt;10,"Low",
IF(Main[[#This Row],[Avg_Cost_USD]]&lt;=30,"Medium","High"))</f>
        <v>Low</v>
      </c>
    </row>
    <row r="4307" spans="1:23" x14ac:dyDescent="0.3">
      <c r="A4307">
        <v>18418242</v>
      </c>
      <c r="B4307" t="s">
        <v>4753</v>
      </c>
      <c r="C4307">
        <v>1</v>
      </c>
      <c r="D4307" t="s">
        <v>54</v>
      </c>
      <c r="E4307" t="s">
        <v>412</v>
      </c>
      <c r="F4307">
        <v>77.279844499999996</v>
      </c>
      <c r="G4307">
        <v>28.639167400000002</v>
      </c>
      <c r="H4307" t="s">
        <v>350</v>
      </c>
      <c r="I4307" t="s">
        <v>19</v>
      </c>
      <c r="J4307" t="s">
        <v>57</v>
      </c>
      <c r="K4307" t="s">
        <v>57</v>
      </c>
      <c r="L4307" t="s">
        <v>57</v>
      </c>
      <c r="M4307" t="s">
        <v>57</v>
      </c>
      <c r="N4307">
        <v>1</v>
      </c>
      <c r="O4307">
        <v>10</v>
      </c>
      <c r="P4307">
        <v>250</v>
      </c>
      <c r="Q4307">
        <v>3.1</v>
      </c>
      <c r="R4307">
        <v>2011</v>
      </c>
      <c r="S4307">
        <v>6</v>
      </c>
      <c r="T4307">
        <v>7</v>
      </c>
      <c r="U4307" s="1">
        <v>40701</v>
      </c>
      <c r="V4307" s="5">
        <f>Main[[#This Row],[Average_Cost_for_two]] * VLOOKUP(Main[[#This Row],[Currency]],'Currency'!A:B,2,FALSE)</f>
        <v>3</v>
      </c>
      <c r="W4307" s="5" t="str">
        <f>IF(Main[[#This Row],[Avg_Cost_USD]]&lt;10,"Low",
IF(Main[[#This Row],[Avg_Cost_USD]]&lt;=30,"Medium","High"))</f>
        <v>Low</v>
      </c>
    </row>
    <row r="4308" spans="1:23" x14ac:dyDescent="0.3">
      <c r="A4308">
        <v>310357</v>
      </c>
      <c r="B4308" t="s">
        <v>4754</v>
      </c>
      <c r="C4308">
        <v>1</v>
      </c>
      <c r="D4308" t="s">
        <v>54</v>
      </c>
      <c r="E4308" t="s">
        <v>69</v>
      </c>
      <c r="F4308">
        <v>76.991116199999993</v>
      </c>
      <c r="G4308">
        <v>28.611998400000001</v>
      </c>
      <c r="H4308" t="s">
        <v>4755</v>
      </c>
      <c r="I4308" t="s">
        <v>19</v>
      </c>
      <c r="J4308" t="s">
        <v>57</v>
      </c>
      <c r="K4308" t="s">
        <v>57</v>
      </c>
      <c r="L4308" t="s">
        <v>57</v>
      </c>
      <c r="M4308" t="s">
        <v>57</v>
      </c>
      <c r="N4308">
        <v>1</v>
      </c>
      <c r="O4308">
        <v>2</v>
      </c>
      <c r="P4308">
        <v>250</v>
      </c>
      <c r="Q4308">
        <v>1</v>
      </c>
      <c r="R4308">
        <v>2011</v>
      </c>
      <c r="S4308">
        <v>6</v>
      </c>
      <c r="T4308">
        <v>10</v>
      </c>
      <c r="U4308" s="1">
        <v>40704</v>
      </c>
      <c r="V4308" s="5">
        <f>Main[[#This Row],[Average_Cost_for_two]] * VLOOKUP(Main[[#This Row],[Currency]],'Currency'!A:B,2,FALSE)</f>
        <v>3</v>
      </c>
      <c r="W4308" s="5" t="str">
        <f>IF(Main[[#This Row],[Avg_Cost_USD]]&lt;10,"Low",
IF(Main[[#This Row],[Avg_Cost_USD]]&lt;=30,"Medium","High"))</f>
        <v>Low</v>
      </c>
    </row>
    <row r="4309" spans="1:23" x14ac:dyDescent="0.3">
      <c r="A4309">
        <v>5537</v>
      </c>
      <c r="B4309" t="s">
        <v>4756</v>
      </c>
      <c r="C4309">
        <v>1</v>
      </c>
      <c r="D4309" t="s">
        <v>54</v>
      </c>
      <c r="E4309" t="s">
        <v>96</v>
      </c>
      <c r="F4309">
        <v>77.252054999999999</v>
      </c>
      <c r="G4309">
        <v>28.548288400000001</v>
      </c>
      <c r="H4309" t="s">
        <v>783</v>
      </c>
      <c r="I4309" t="s">
        <v>19</v>
      </c>
      <c r="J4309" t="s">
        <v>57</v>
      </c>
      <c r="K4309" t="s">
        <v>57</v>
      </c>
      <c r="L4309" t="s">
        <v>57</v>
      </c>
      <c r="M4309" t="s">
        <v>57</v>
      </c>
      <c r="N4309">
        <v>1</v>
      </c>
      <c r="O4309">
        <v>14</v>
      </c>
      <c r="P4309">
        <v>250</v>
      </c>
      <c r="Q4309">
        <v>3.1</v>
      </c>
      <c r="R4309">
        <v>2018</v>
      </c>
      <c r="S4309">
        <v>6</v>
      </c>
      <c r="T4309">
        <v>16</v>
      </c>
      <c r="U4309" s="1">
        <v>43267</v>
      </c>
      <c r="V4309" s="5">
        <f>Main[[#This Row],[Average_Cost_for_two]] * VLOOKUP(Main[[#This Row],[Currency]],'Currency'!A:B,2,FALSE)</f>
        <v>3</v>
      </c>
      <c r="W4309" s="5" t="str">
        <f>IF(Main[[#This Row],[Avg_Cost_USD]]&lt;10,"Low",
IF(Main[[#This Row],[Avg_Cost_USD]]&lt;=30,"Medium","High"))</f>
        <v>Low</v>
      </c>
    </row>
    <row r="4310" spans="1:23" x14ac:dyDescent="0.3">
      <c r="A4310">
        <v>7274</v>
      </c>
      <c r="B4310" t="s">
        <v>4757</v>
      </c>
      <c r="C4310">
        <v>1</v>
      </c>
      <c r="D4310" t="s">
        <v>54</v>
      </c>
      <c r="E4310" t="s">
        <v>1679</v>
      </c>
      <c r="F4310">
        <v>77.085032299999995</v>
      </c>
      <c r="G4310">
        <v>28.6702637</v>
      </c>
      <c r="H4310" t="s">
        <v>298</v>
      </c>
      <c r="I4310" t="s">
        <v>19</v>
      </c>
      <c r="J4310" t="s">
        <v>57</v>
      </c>
      <c r="K4310" t="s">
        <v>57</v>
      </c>
      <c r="L4310" t="s">
        <v>57</v>
      </c>
      <c r="M4310" t="s">
        <v>57</v>
      </c>
      <c r="N4310">
        <v>1</v>
      </c>
      <c r="O4310">
        <v>27</v>
      </c>
      <c r="P4310">
        <v>250</v>
      </c>
      <c r="Q4310">
        <v>2.7</v>
      </c>
      <c r="R4310">
        <v>2011</v>
      </c>
      <c r="S4310">
        <v>6</v>
      </c>
      <c r="T4310">
        <v>9</v>
      </c>
      <c r="U4310" s="1">
        <v>40703</v>
      </c>
      <c r="V4310" s="5">
        <f>Main[[#This Row],[Average_Cost_for_two]] * VLOOKUP(Main[[#This Row],[Currency]],'Currency'!A:B,2,FALSE)</f>
        <v>3</v>
      </c>
      <c r="W4310" s="5" t="str">
        <f>IF(Main[[#This Row],[Avg_Cost_USD]]&lt;10,"Low",
IF(Main[[#This Row],[Avg_Cost_USD]]&lt;=30,"Medium","High"))</f>
        <v>Low</v>
      </c>
    </row>
    <row r="4311" spans="1:23" x14ac:dyDescent="0.3">
      <c r="A4311">
        <v>7797</v>
      </c>
      <c r="B4311" t="s">
        <v>4758</v>
      </c>
      <c r="C4311">
        <v>1</v>
      </c>
      <c r="D4311" t="s">
        <v>54</v>
      </c>
      <c r="E4311" t="s">
        <v>143</v>
      </c>
      <c r="F4311">
        <v>77.1859094</v>
      </c>
      <c r="G4311">
        <v>28.5413709</v>
      </c>
      <c r="H4311" t="s">
        <v>439</v>
      </c>
      <c r="I4311" t="s">
        <v>19</v>
      </c>
      <c r="J4311" t="s">
        <v>57</v>
      </c>
      <c r="K4311" t="s">
        <v>57</v>
      </c>
      <c r="L4311" t="s">
        <v>57</v>
      </c>
      <c r="M4311" t="s">
        <v>57</v>
      </c>
      <c r="N4311">
        <v>1</v>
      </c>
      <c r="O4311">
        <v>6</v>
      </c>
      <c r="P4311">
        <v>250</v>
      </c>
      <c r="Q4311">
        <v>2.9</v>
      </c>
      <c r="R4311">
        <v>2018</v>
      </c>
      <c r="S4311">
        <v>6</v>
      </c>
      <c r="T4311">
        <v>6</v>
      </c>
      <c r="U4311" s="1">
        <v>43257</v>
      </c>
      <c r="V4311" s="5">
        <f>Main[[#This Row],[Average_Cost_for_two]] * VLOOKUP(Main[[#This Row],[Currency]],'Currency'!A:B,2,FALSE)</f>
        <v>3</v>
      </c>
      <c r="W4311" s="5" t="str">
        <f>IF(Main[[#This Row],[Avg_Cost_USD]]&lt;10,"Low",
IF(Main[[#This Row],[Avg_Cost_USD]]&lt;=30,"Medium","High"))</f>
        <v>Low</v>
      </c>
    </row>
    <row r="4312" spans="1:23" x14ac:dyDescent="0.3">
      <c r="A4312">
        <v>18395392</v>
      </c>
      <c r="B4312" t="s">
        <v>625</v>
      </c>
      <c r="C4312">
        <v>1</v>
      </c>
      <c r="D4312" t="s">
        <v>54</v>
      </c>
      <c r="E4312" t="s">
        <v>996</v>
      </c>
      <c r="F4312">
        <v>77.179831699999994</v>
      </c>
      <c r="G4312">
        <v>28.638770099999999</v>
      </c>
      <c r="H4312" t="s">
        <v>508</v>
      </c>
      <c r="I4312" t="s">
        <v>19</v>
      </c>
      <c r="J4312" t="s">
        <v>57</v>
      </c>
      <c r="K4312" t="s">
        <v>57</v>
      </c>
      <c r="L4312" t="s">
        <v>57</v>
      </c>
      <c r="M4312" t="s">
        <v>57</v>
      </c>
      <c r="N4312">
        <v>1</v>
      </c>
      <c r="O4312">
        <v>10</v>
      </c>
      <c r="P4312">
        <v>250</v>
      </c>
      <c r="Q4312">
        <v>2.9</v>
      </c>
      <c r="R4312">
        <v>2010</v>
      </c>
      <c r="S4312">
        <v>6</v>
      </c>
      <c r="T4312">
        <v>24</v>
      </c>
      <c r="U4312" s="1">
        <v>40353</v>
      </c>
      <c r="V4312" s="5">
        <f>Main[[#This Row],[Average_Cost_for_two]] * VLOOKUP(Main[[#This Row],[Currency]],'Currency'!A:B,2,FALSE)</f>
        <v>3</v>
      </c>
      <c r="W4312" s="5" t="str">
        <f>IF(Main[[#This Row],[Avg_Cost_USD]]&lt;10,"Low",
IF(Main[[#This Row],[Avg_Cost_USD]]&lt;=30,"Medium","High"))</f>
        <v>Low</v>
      </c>
    </row>
    <row r="4313" spans="1:23" x14ac:dyDescent="0.3">
      <c r="A4313">
        <v>300841</v>
      </c>
      <c r="B4313" t="s">
        <v>4759</v>
      </c>
      <c r="C4313">
        <v>1</v>
      </c>
      <c r="D4313" t="s">
        <v>54</v>
      </c>
      <c r="E4313" t="s">
        <v>1718</v>
      </c>
      <c r="F4313">
        <v>77.113936100000004</v>
      </c>
      <c r="G4313">
        <v>28.711312</v>
      </c>
      <c r="H4313" t="s">
        <v>667</v>
      </c>
      <c r="I4313" t="s">
        <v>19</v>
      </c>
      <c r="J4313" t="s">
        <v>57</v>
      </c>
      <c r="K4313" t="s">
        <v>57</v>
      </c>
      <c r="L4313" t="s">
        <v>57</v>
      </c>
      <c r="M4313" t="s">
        <v>57</v>
      </c>
      <c r="N4313">
        <v>1</v>
      </c>
      <c r="O4313">
        <v>95</v>
      </c>
      <c r="P4313">
        <v>250</v>
      </c>
      <c r="Q4313">
        <v>3.6</v>
      </c>
      <c r="R4313">
        <v>2014</v>
      </c>
      <c r="S4313">
        <v>6</v>
      </c>
      <c r="T4313">
        <v>17</v>
      </c>
      <c r="U4313" s="1">
        <v>41807</v>
      </c>
      <c r="V4313" s="5">
        <f>Main[[#This Row],[Average_Cost_for_two]] * VLOOKUP(Main[[#This Row],[Currency]],'Currency'!A:B,2,FALSE)</f>
        <v>3</v>
      </c>
      <c r="W4313" s="5" t="str">
        <f>IF(Main[[#This Row],[Avg_Cost_USD]]&lt;10,"Low",
IF(Main[[#This Row],[Avg_Cost_USD]]&lt;=30,"Medium","High"))</f>
        <v>Low</v>
      </c>
    </row>
    <row r="4314" spans="1:23" x14ac:dyDescent="0.3">
      <c r="A4314">
        <v>18437128</v>
      </c>
      <c r="B4314" t="s">
        <v>4760</v>
      </c>
      <c r="C4314">
        <v>1</v>
      </c>
      <c r="D4314" t="s">
        <v>54</v>
      </c>
      <c r="E4314" t="s">
        <v>678</v>
      </c>
      <c r="F4314">
        <v>0</v>
      </c>
      <c r="G4314">
        <v>0</v>
      </c>
      <c r="H4314" t="s">
        <v>434</v>
      </c>
      <c r="I4314" t="s">
        <v>19</v>
      </c>
      <c r="J4314" t="s">
        <v>57</v>
      </c>
      <c r="K4314" t="s">
        <v>57</v>
      </c>
      <c r="L4314" t="s">
        <v>57</v>
      </c>
      <c r="M4314" t="s">
        <v>57</v>
      </c>
      <c r="N4314">
        <v>1</v>
      </c>
      <c r="O4314">
        <v>2</v>
      </c>
      <c r="P4314">
        <v>250</v>
      </c>
      <c r="Q4314">
        <v>1</v>
      </c>
      <c r="R4314">
        <v>2017</v>
      </c>
      <c r="S4314">
        <v>6</v>
      </c>
      <c r="T4314">
        <v>4</v>
      </c>
      <c r="U4314" s="1">
        <v>42890</v>
      </c>
      <c r="V4314" s="5">
        <f>Main[[#This Row],[Average_Cost_for_two]] * VLOOKUP(Main[[#This Row],[Currency]],'Currency'!A:B,2,FALSE)</f>
        <v>3</v>
      </c>
      <c r="W4314" s="5" t="str">
        <f>IF(Main[[#This Row],[Avg_Cost_USD]]&lt;10,"Low",
IF(Main[[#This Row],[Avg_Cost_USD]]&lt;=30,"Medium","High"))</f>
        <v>Low</v>
      </c>
    </row>
    <row r="4315" spans="1:23" x14ac:dyDescent="0.3">
      <c r="A4315">
        <v>312420</v>
      </c>
      <c r="B4315" t="s">
        <v>640</v>
      </c>
      <c r="C4315">
        <v>1</v>
      </c>
      <c r="D4315" t="s">
        <v>54</v>
      </c>
      <c r="E4315" t="s">
        <v>1185</v>
      </c>
      <c r="F4315">
        <v>77.201281699999996</v>
      </c>
      <c r="G4315">
        <v>28.6914056</v>
      </c>
      <c r="H4315" t="s">
        <v>315</v>
      </c>
      <c r="I4315" t="s">
        <v>19</v>
      </c>
      <c r="J4315" t="s">
        <v>57</v>
      </c>
      <c r="K4315" t="s">
        <v>61</v>
      </c>
      <c r="L4315" t="s">
        <v>57</v>
      </c>
      <c r="M4315" t="s">
        <v>57</v>
      </c>
      <c r="N4315">
        <v>1</v>
      </c>
      <c r="O4315">
        <v>65</v>
      </c>
      <c r="P4315">
        <v>250</v>
      </c>
      <c r="Q4315">
        <v>3.5</v>
      </c>
      <c r="R4315">
        <v>2015</v>
      </c>
      <c r="S4315">
        <v>6</v>
      </c>
      <c r="T4315">
        <v>3</v>
      </c>
      <c r="U4315" s="1">
        <v>42158</v>
      </c>
      <c r="V4315" s="5">
        <f>Main[[#This Row],[Average_Cost_for_two]] * VLOOKUP(Main[[#This Row],[Currency]],'Currency'!A:B,2,FALSE)</f>
        <v>3</v>
      </c>
      <c r="W4315" s="5" t="str">
        <f>IF(Main[[#This Row],[Avg_Cost_USD]]&lt;10,"Low",
IF(Main[[#This Row],[Avg_Cost_USD]]&lt;=30,"Medium","High"))</f>
        <v>Low</v>
      </c>
    </row>
    <row r="4316" spans="1:23" x14ac:dyDescent="0.3">
      <c r="A4316">
        <v>6088</v>
      </c>
      <c r="B4316" t="s">
        <v>4761</v>
      </c>
      <c r="C4316">
        <v>1</v>
      </c>
      <c r="D4316" t="s">
        <v>54</v>
      </c>
      <c r="E4316" t="s">
        <v>284</v>
      </c>
      <c r="F4316">
        <v>77.306548300000003</v>
      </c>
      <c r="G4316">
        <v>28.659478199999999</v>
      </c>
      <c r="H4316" t="s">
        <v>426</v>
      </c>
      <c r="I4316" t="s">
        <v>19</v>
      </c>
      <c r="J4316" t="s">
        <v>57</v>
      </c>
      <c r="K4316" t="s">
        <v>57</v>
      </c>
      <c r="L4316" t="s">
        <v>57</v>
      </c>
      <c r="M4316" t="s">
        <v>57</v>
      </c>
      <c r="N4316">
        <v>1</v>
      </c>
      <c r="O4316">
        <v>103</v>
      </c>
      <c r="P4316">
        <v>250</v>
      </c>
      <c r="Q4316">
        <v>3.7</v>
      </c>
      <c r="R4316">
        <v>2012</v>
      </c>
      <c r="S4316">
        <v>5</v>
      </c>
      <c r="T4316">
        <v>24</v>
      </c>
      <c r="U4316" s="1">
        <v>41053</v>
      </c>
      <c r="V4316" s="5">
        <f>Main[[#This Row],[Average_Cost_for_two]] * VLOOKUP(Main[[#This Row],[Currency]],'Currency'!A:B,2,FALSE)</f>
        <v>3</v>
      </c>
      <c r="W4316" s="5" t="str">
        <f>IF(Main[[#This Row],[Avg_Cost_USD]]&lt;10,"Low",
IF(Main[[#This Row],[Avg_Cost_USD]]&lt;=30,"Medium","High"))</f>
        <v>Low</v>
      </c>
    </row>
    <row r="4317" spans="1:23" x14ac:dyDescent="0.3">
      <c r="A4317">
        <v>18365861</v>
      </c>
      <c r="B4317" t="s">
        <v>4762</v>
      </c>
      <c r="C4317">
        <v>1</v>
      </c>
      <c r="D4317" t="s">
        <v>54</v>
      </c>
      <c r="E4317" t="s">
        <v>265</v>
      </c>
      <c r="F4317">
        <v>77.204317200000006</v>
      </c>
      <c r="G4317">
        <v>28.6958424</v>
      </c>
      <c r="H4317" t="s">
        <v>3633</v>
      </c>
      <c r="I4317" t="s">
        <v>19</v>
      </c>
      <c r="J4317" t="s">
        <v>57</v>
      </c>
      <c r="K4317" t="s">
        <v>61</v>
      </c>
      <c r="L4317" t="s">
        <v>57</v>
      </c>
      <c r="M4317" t="s">
        <v>57</v>
      </c>
      <c r="N4317">
        <v>1</v>
      </c>
      <c r="O4317">
        <v>156</v>
      </c>
      <c r="P4317">
        <v>250</v>
      </c>
      <c r="Q4317">
        <v>4.3</v>
      </c>
      <c r="R4317">
        <v>2018</v>
      </c>
      <c r="S4317">
        <v>5</v>
      </c>
      <c r="T4317">
        <v>15</v>
      </c>
      <c r="U4317" s="1">
        <v>43235</v>
      </c>
      <c r="V4317" s="5">
        <f>Main[[#This Row],[Average_Cost_for_two]] * VLOOKUP(Main[[#This Row],[Currency]],'Currency'!A:B,2,FALSE)</f>
        <v>3</v>
      </c>
      <c r="W4317" s="5" t="str">
        <f>IF(Main[[#This Row],[Avg_Cost_USD]]&lt;10,"Low",
IF(Main[[#This Row],[Avg_Cost_USD]]&lt;=30,"Medium","High"))</f>
        <v>Low</v>
      </c>
    </row>
    <row r="4318" spans="1:23" x14ac:dyDescent="0.3">
      <c r="A4318">
        <v>18375391</v>
      </c>
      <c r="B4318" t="s">
        <v>4763</v>
      </c>
      <c r="C4318">
        <v>1</v>
      </c>
      <c r="D4318" t="s">
        <v>54</v>
      </c>
      <c r="E4318" t="s">
        <v>1744</v>
      </c>
      <c r="F4318">
        <v>77.251740699999999</v>
      </c>
      <c r="G4318">
        <v>28.551441100000002</v>
      </c>
      <c r="H4318" t="s">
        <v>430</v>
      </c>
      <c r="I4318" t="s">
        <v>19</v>
      </c>
      <c r="J4318" t="s">
        <v>57</v>
      </c>
      <c r="K4318" t="s">
        <v>61</v>
      </c>
      <c r="L4318" t="s">
        <v>57</v>
      </c>
      <c r="M4318" t="s">
        <v>57</v>
      </c>
      <c r="N4318">
        <v>1</v>
      </c>
      <c r="O4318">
        <v>9</v>
      </c>
      <c r="P4318">
        <v>250</v>
      </c>
      <c r="Q4318">
        <v>3.3</v>
      </c>
      <c r="R4318">
        <v>2011</v>
      </c>
      <c r="S4318">
        <v>5</v>
      </c>
      <c r="T4318">
        <v>28</v>
      </c>
      <c r="U4318" s="1">
        <v>40691</v>
      </c>
      <c r="V4318" s="5">
        <f>Main[[#This Row],[Average_Cost_for_two]] * VLOOKUP(Main[[#This Row],[Currency]],'Currency'!A:B,2,FALSE)</f>
        <v>3</v>
      </c>
      <c r="W4318" s="5" t="str">
        <f>IF(Main[[#This Row],[Avg_Cost_USD]]&lt;10,"Low",
IF(Main[[#This Row],[Avg_Cost_USD]]&lt;=30,"Medium","High"))</f>
        <v>Low</v>
      </c>
    </row>
    <row r="4319" spans="1:23" x14ac:dyDescent="0.3">
      <c r="A4319">
        <v>18228856</v>
      </c>
      <c r="B4319" t="s">
        <v>4764</v>
      </c>
      <c r="C4319">
        <v>1</v>
      </c>
      <c r="D4319" t="s">
        <v>54</v>
      </c>
      <c r="E4319" t="s">
        <v>171</v>
      </c>
      <c r="F4319">
        <v>77.303093599999997</v>
      </c>
      <c r="G4319">
        <v>28.636025799999999</v>
      </c>
      <c r="H4319" t="s">
        <v>505</v>
      </c>
      <c r="I4319" t="s">
        <v>19</v>
      </c>
      <c r="J4319" t="s">
        <v>57</v>
      </c>
      <c r="K4319" t="s">
        <v>61</v>
      </c>
      <c r="L4319" t="s">
        <v>57</v>
      </c>
      <c r="M4319" t="s">
        <v>57</v>
      </c>
      <c r="N4319">
        <v>1</v>
      </c>
      <c r="O4319">
        <v>60</v>
      </c>
      <c r="P4319">
        <v>250</v>
      </c>
      <c r="Q4319">
        <v>3.5</v>
      </c>
      <c r="R4319">
        <v>2016</v>
      </c>
      <c r="S4319">
        <v>5</v>
      </c>
      <c r="T4319">
        <v>18</v>
      </c>
      <c r="U4319" s="1">
        <v>42508</v>
      </c>
      <c r="V4319" s="5">
        <f>Main[[#This Row],[Average_Cost_for_two]] * VLOOKUP(Main[[#This Row],[Currency]],'Currency'!A:B,2,FALSE)</f>
        <v>3</v>
      </c>
      <c r="W4319" s="5" t="str">
        <f>IF(Main[[#This Row],[Avg_Cost_USD]]&lt;10,"Low",
IF(Main[[#This Row],[Avg_Cost_USD]]&lt;=30,"Medium","High"))</f>
        <v>Low</v>
      </c>
    </row>
    <row r="4320" spans="1:23" x14ac:dyDescent="0.3">
      <c r="A4320">
        <v>300582</v>
      </c>
      <c r="B4320" t="s">
        <v>4765</v>
      </c>
      <c r="C4320">
        <v>1</v>
      </c>
      <c r="D4320" t="s">
        <v>54</v>
      </c>
      <c r="E4320" t="s">
        <v>502</v>
      </c>
      <c r="F4320">
        <v>77.216489300000006</v>
      </c>
      <c r="G4320">
        <v>28.6219815</v>
      </c>
      <c r="H4320" t="s">
        <v>433</v>
      </c>
      <c r="I4320" t="s">
        <v>19</v>
      </c>
      <c r="J4320" t="s">
        <v>57</v>
      </c>
      <c r="K4320" t="s">
        <v>57</v>
      </c>
      <c r="L4320" t="s">
        <v>57</v>
      </c>
      <c r="M4320" t="s">
        <v>57</v>
      </c>
      <c r="N4320">
        <v>1</v>
      </c>
      <c r="O4320">
        <v>3</v>
      </c>
      <c r="P4320">
        <v>250</v>
      </c>
      <c r="Q4320">
        <v>1</v>
      </c>
      <c r="R4320">
        <v>2013</v>
      </c>
      <c r="S4320">
        <v>5</v>
      </c>
      <c r="T4320">
        <v>16</v>
      </c>
      <c r="U4320" s="1">
        <v>41410</v>
      </c>
      <c r="V4320" s="5">
        <f>Main[[#This Row],[Average_Cost_for_two]] * VLOOKUP(Main[[#This Row],[Currency]],'Currency'!A:B,2,FALSE)</f>
        <v>3</v>
      </c>
      <c r="W4320" s="5" t="str">
        <f>IF(Main[[#This Row],[Avg_Cost_USD]]&lt;10,"Low",
IF(Main[[#This Row],[Avg_Cost_USD]]&lt;=30,"Medium","High"))</f>
        <v>Low</v>
      </c>
    </row>
    <row r="4321" spans="1:23" x14ac:dyDescent="0.3">
      <c r="A4321">
        <v>18224572</v>
      </c>
      <c r="B4321" t="s">
        <v>4766</v>
      </c>
      <c r="C4321">
        <v>1</v>
      </c>
      <c r="D4321" t="s">
        <v>54</v>
      </c>
      <c r="E4321" t="s">
        <v>926</v>
      </c>
      <c r="F4321">
        <v>77.251193000000001</v>
      </c>
      <c r="G4321">
        <v>28.544425440000001</v>
      </c>
      <c r="H4321" t="s">
        <v>315</v>
      </c>
      <c r="I4321" t="s">
        <v>19</v>
      </c>
      <c r="J4321" t="s">
        <v>57</v>
      </c>
      <c r="K4321" t="s">
        <v>61</v>
      </c>
      <c r="L4321" t="s">
        <v>57</v>
      </c>
      <c r="M4321" t="s">
        <v>57</v>
      </c>
      <c r="N4321">
        <v>1</v>
      </c>
      <c r="O4321">
        <v>13</v>
      </c>
      <c r="P4321">
        <v>250</v>
      </c>
      <c r="Q4321">
        <v>2.5</v>
      </c>
      <c r="R4321">
        <v>2010</v>
      </c>
      <c r="S4321">
        <v>5</v>
      </c>
      <c r="T4321">
        <v>18</v>
      </c>
      <c r="U4321" s="1">
        <v>40316</v>
      </c>
      <c r="V4321" s="5">
        <f>Main[[#This Row],[Average_Cost_for_two]] * VLOOKUP(Main[[#This Row],[Currency]],'Currency'!A:B,2,FALSE)</f>
        <v>3</v>
      </c>
      <c r="W4321" s="5" t="str">
        <f>IF(Main[[#This Row],[Avg_Cost_USD]]&lt;10,"Low",
IF(Main[[#This Row],[Avg_Cost_USD]]&lt;=30,"Medium","High"))</f>
        <v>Low</v>
      </c>
    </row>
    <row r="4322" spans="1:23" x14ac:dyDescent="0.3">
      <c r="A4322">
        <v>2601</v>
      </c>
      <c r="B4322" t="s">
        <v>4767</v>
      </c>
      <c r="C4322">
        <v>1</v>
      </c>
      <c r="D4322" t="s">
        <v>54</v>
      </c>
      <c r="E4322" t="s">
        <v>1720</v>
      </c>
      <c r="F4322">
        <v>77.238075800000004</v>
      </c>
      <c r="G4322">
        <v>28.5716356</v>
      </c>
      <c r="H4322" t="s">
        <v>461</v>
      </c>
      <c r="I4322" t="s">
        <v>19</v>
      </c>
      <c r="J4322" t="s">
        <v>57</v>
      </c>
      <c r="K4322" t="s">
        <v>57</v>
      </c>
      <c r="L4322" t="s">
        <v>57</v>
      </c>
      <c r="M4322" t="s">
        <v>57</v>
      </c>
      <c r="N4322">
        <v>1</v>
      </c>
      <c r="O4322">
        <v>40</v>
      </c>
      <c r="P4322">
        <v>250</v>
      </c>
      <c r="Q4322">
        <v>3.3</v>
      </c>
      <c r="R4322">
        <v>2011</v>
      </c>
      <c r="S4322">
        <v>5</v>
      </c>
      <c r="T4322">
        <v>20</v>
      </c>
      <c r="U4322" s="1">
        <v>40683</v>
      </c>
      <c r="V4322" s="5">
        <f>Main[[#This Row],[Average_Cost_for_two]] * VLOOKUP(Main[[#This Row],[Currency]],'Currency'!A:B,2,FALSE)</f>
        <v>3</v>
      </c>
      <c r="W4322" s="5" t="str">
        <f>IF(Main[[#This Row],[Avg_Cost_USD]]&lt;10,"Low",
IF(Main[[#This Row],[Avg_Cost_USD]]&lt;=30,"Medium","High"))</f>
        <v>Low</v>
      </c>
    </row>
    <row r="4323" spans="1:23" x14ac:dyDescent="0.3">
      <c r="A4323">
        <v>311394</v>
      </c>
      <c r="B4323" t="s">
        <v>4768</v>
      </c>
      <c r="C4323">
        <v>1</v>
      </c>
      <c r="D4323" t="s">
        <v>54</v>
      </c>
      <c r="E4323" t="s">
        <v>69</v>
      </c>
      <c r="F4323">
        <v>76.971836600000003</v>
      </c>
      <c r="G4323">
        <v>28.610369500000001</v>
      </c>
      <c r="H4323" t="s">
        <v>342</v>
      </c>
      <c r="I4323" t="s">
        <v>19</v>
      </c>
      <c r="J4323" t="s">
        <v>57</v>
      </c>
      <c r="K4323" t="s">
        <v>57</v>
      </c>
      <c r="L4323" t="s">
        <v>57</v>
      </c>
      <c r="M4323" t="s">
        <v>57</v>
      </c>
      <c r="N4323">
        <v>1</v>
      </c>
      <c r="O4323">
        <v>2</v>
      </c>
      <c r="P4323">
        <v>250</v>
      </c>
      <c r="Q4323">
        <v>1</v>
      </c>
      <c r="R4323">
        <v>2011</v>
      </c>
      <c r="S4323">
        <v>5</v>
      </c>
      <c r="T4323">
        <v>13</v>
      </c>
      <c r="U4323" s="1">
        <v>40676</v>
      </c>
      <c r="V4323" s="5">
        <f>Main[[#This Row],[Average_Cost_for_two]] * VLOOKUP(Main[[#This Row],[Currency]],'Currency'!A:B,2,FALSE)</f>
        <v>3</v>
      </c>
      <c r="W4323" s="5" t="str">
        <f>IF(Main[[#This Row],[Avg_Cost_USD]]&lt;10,"Low",
IF(Main[[#This Row],[Avg_Cost_USD]]&lt;=30,"Medium","High"))</f>
        <v>Low</v>
      </c>
    </row>
    <row r="4324" spans="1:23" x14ac:dyDescent="0.3">
      <c r="A4324">
        <v>18412898</v>
      </c>
      <c r="B4324" t="s">
        <v>4769</v>
      </c>
      <c r="C4324">
        <v>1</v>
      </c>
      <c r="D4324" t="s">
        <v>54</v>
      </c>
      <c r="E4324" t="s">
        <v>96</v>
      </c>
      <c r="F4324">
        <v>77.252189700000002</v>
      </c>
      <c r="G4324">
        <v>28.548704600000001</v>
      </c>
      <c r="H4324" t="s">
        <v>321</v>
      </c>
      <c r="I4324" t="s">
        <v>19</v>
      </c>
      <c r="J4324" t="s">
        <v>57</v>
      </c>
      <c r="K4324" t="s">
        <v>57</v>
      </c>
      <c r="L4324" t="s">
        <v>57</v>
      </c>
      <c r="M4324" t="s">
        <v>57</v>
      </c>
      <c r="N4324">
        <v>1</v>
      </c>
      <c r="O4324">
        <v>2</v>
      </c>
      <c r="P4324">
        <v>250</v>
      </c>
      <c r="Q4324">
        <v>1</v>
      </c>
      <c r="R4324">
        <v>2011</v>
      </c>
      <c r="S4324">
        <v>5</v>
      </c>
      <c r="T4324">
        <v>24</v>
      </c>
      <c r="U4324" s="1">
        <v>40687</v>
      </c>
      <c r="V4324" s="5">
        <f>Main[[#This Row],[Average_Cost_for_two]] * VLOOKUP(Main[[#This Row],[Currency]],'Currency'!A:B,2,FALSE)</f>
        <v>3</v>
      </c>
      <c r="W4324" s="5" t="str">
        <f>IF(Main[[#This Row],[Avg_Cost_USD]]&lt;10,"Low",
IF(Main[[#This Row],[Avg_Cost_USD]]&lt;=30,"Medium","High"))</f>
        <v>Low</v>
      </c>
    </row>
    <row r="4325" spans="1:23" x14ac:dyDescent="0.3">
      <c r="A4325">
        <v>18488864</v>
      </c>
      <c r="B4325" t="s">
        <v>4770</v>
      </c>
      <c r="C4325">
        <v>1</v>
      </c>
      <c r="D4325" t="s">
        <v>54</v>
      </c>
      <c r="E4325" t="s">
        <v>114</v>
      </c>
      <c r="F4325">
        <v>77.203350540000002</v>
      </c>
      <c r="G4325">
        <v>28.51465649</v>
      </c>
      <c r="H4325" t="s">
        <v>4771</v>
      </c>
      <c r="I4325" t="s">
        <v>19</v>
      </c>
      <c r="J4325" t="s">
        <v>57</v>
      </c>
      <c r="K4325" t="s">
        <v>57</v>
      </c>
      <c r="L4325" t="s">
        <v>57</v>
      </c>
      <c r="M4325" t="s">
        <v>57</v>
      </c>
      <c r="N4325">
        <v>1</v>
      </c>
      <c r="O4325">
        <v>1</v>
      </c>
      <c r="P4325">
        <v>250</v>
      </c>
      <c r="Q4325">
        <v>1</v>
      </c>
      <c r="R4325">
        <v>2011</v>
      </c>
      <c r="S4325">
        <v>5</v>
      </c>
      <c r="T4325">
        <v>17</v>
      </c>
      <c r="U4325" s="1">
        <v>40680</v>
      </c>
      <c r="V4325" s="5">
        <f>Main[[#This Row],[Average_Cost_for_two]] * VLOOKUP(Main[[#This Row],[Currency]],'Currency'!A:B,2,FALSE)</f>
        <v>3</v>
      </c>
      <c r="W4325" s="5" t="str">
        <f>IF(Main[[#This Row],[Avg_Cost_USD]]&lt;10,"Low",
IF(Main[[#This Row],[Avg_Cost_USD]]&lt;=30,"Medium","High"))</f>
        <v>Low</v>
      </c>
    </row>
    <row r="4326" spans="1:23" x14ac:dyDescent="0.3">
      <c r="A4326">
        <v>309152</v>
      </c>
      <c r="B4326" t="s">
        <v>4772</v>
      </c>
      <c r="C4326">
        <v>1</v>
      </c>
      <c r="D4326" t="s">
        <v>54</v>
      </c>
      <c r="E4326" t="s">
        <v>460</v>
      </c>
      <c r="F4326">
        <v>77.201105100000007</v>
      </c>
      <c r="G4326">
        <v>28.5089203</v>
      </c>
      <c r="H4326" t="s">
        <v>863</v>
      </c>
      <c r="I4326" t="s">
        <v>19</v>
      </c>
      <c r="J4326" t="s">
        <v>57</v>
      </c>
      <c r="K4326" t="s">
        <v>57</v>
      </c>
      <c r="L4326" t="s">
        <v>57</v>
      </c>
      <c r="M4326" t="s">
        <v>57</v>
      </c>
      <c r="N4326">
        <v>1</v>
      </c>
      <c r="O4326">
        <v>5</v>
      </c>
      <c r="P4326">
        <v>250</v>
      </c>
      <c r="Q4326">
        <v>3</v>
      </c>
      <c r="R4326">
        <v>2010</v>
      </c>
      <c r="S4326">
        <v>5</v>
      </c>
      <c r="T4326">
        <v>10</v>
      </c>
      <c r="U4326" s="1">
        <v>40308</v>
      </c>
      <c r="V4326" s="5">
        <f>Main[[#This Row],[Average_Cost_for_two]] * VLOOKUP(Main[[#This Row],[Currency]],'Currency'!A:B,2,FALSE)</f>
        <v>3</v>
      </c>
      <c r="W4326" s="5" t="str">
        <f>IF(Main[[#This Row],[Avg_Cost_USD]]&lt;10,"Low",
IF(Main[[#This Row],[Avg_Cost_USD]]&lt;=30,"Medium","High"))</f>
        <v>Low</v>
      </c>
    </row>
    <row r="4327" spans="1:23" x14ac:dyDescent="0.3">
      <c r="A4327">
        <v>18279172</v>
      </c>
      <c r="B4327" t="s">
        <v>4773</v>
      </c>
      <c r="C4327">
        <v>1</v>
      </c>
      <c r="D4327" t="s">
        <v>54</v>
      </c>
      <c r="E4327" t="s">
        <v>460</v>
      </c>
      <c r="F4327">
        <v>77.216814790000001</v>
      </c>
      <c r="G4327">
        <v>28.527802170000001</v>
      </c>
      <c r="H4327" t="s">
        <v>508</v>
      </c>
      <c r="I4327" t="s">
        <v>19</v>
      </c>
      <c r="J4327" t="s">
        <v>57</v>
      </c>
      <c r="K4327" t="s">
        <v>57</v>
      </c>
      <c r="L4327" t="s">
        <v>57</v>
      </c>
      <c r="M4327" t="s">
        <v>57</v>
      </c>
      <c r="N4327">
        <v>1</v>
      </c>
      <c r="O4327">
        <v>92</v>
      </c>
      <c r="P4327">
        <v>250</v>
      </c>
      <c r="Q4327">
        <v>4.2</v>
      </c>
      <c r="R4327">
        <v>2016</v>
      </c>
      <c r="S4327">
        <v>5</v>
      </c>
      <c r="T4327">
        <v>6</v>
      </c>
      <c r="U4327" s="1">
        <v>42496</v>
      </c>
      <c r="V4327" s="5">
        <f>Main[[#This Row],[Average_Cost_for_two]] * VLOOKUP(Main[[#This Row],[Currency]],'Currency'!A:B,2,FALSE)</f>
        <v>3</v>
      </c>
      <c r="W4327" s="5" t="str">
        <f>IF(Main[[#This Row],[Avg_Cost_USD]]&lt;10,"Low",
IF(Main[[#This Row],[Avg_Cost_USD]]&lt;=30,"Medium","High"))</f>
        <v>Low</v>
      </c>
    </row>
    <row r="4328" spans="1:23" x14ac:dyDescent="0.3">
      <c r="A4328">
        <v>18445781</v>
      </c>
      <c r="B4328" t="s">
        <v>4774</v>
      </c>
      <c r="C4328">
        <v>1</v>
      </c>
      <c r="D4328" t="s">
        <v>54</v>
      </c>
      <c r="E4328" t="s">
        <v>1539</v>
      </c>
      <c r="F4328">
        <v>0</v>
      </c>
      <c r="G4328">
        <v>0</v>
      </c>
      <c r="H4328" t="s">
        <v>301</v>
      </c>
      <c r="I4328" t="s">
        <v>19</v>
      </c>
      <c r="J4328" t="s">
        <v>57</v>
      </c>
      <c r="K4328" t="s">
        <v>57</v>
      </c>
      <c r="L4328" t="s">
        <v>57</v>
      </c>
      <c r="M4328" t="s">
        <v>57</v>
      </c>
      <c r="N4328">
        <v>1</v>
      </c>
      <c r="O4328">
        <v>25</v>
      </c>
      <c r="P4328">
        <v>250</v>
      </c>
      <c r="Q4328">
        <v>3.6</v>
      </c>
      <c r="R4328">
        <v>2016</v>
      </c>
      <c r="S4328">
        <v>5</v>
      </c>
      <c r="T4328">
        <v>9</v>
      </c>
      <c r="U4328" s="1">
        <v>42499</v>
      </c>
      <c r="V4328" s="5">
        <f>Main[[#This Row],[Average_Cost_for_two]] * VLOOKUP(Main[[#This Row],[Currency]],'Currency'!A:B,2,FALSE)</f>
        <v>3</v>
      </c>
      <c r="W4328" s="5" t="str">
        <f>IF(Main[[#This Row],[Avg_Cost_USD]]&lt;10,"Low",
IF(Main[[#This Row],[Avg_Cost_USD]]&lt;=30,"Medium","High"))</f>
        <v>Low</v>
      </c>
    </row>
    <row r="4329" spans="1:23" x14ac:dyDescent="0.3">
      <c r="A4329">
        <v>2910</v>
      </c>
      <c r="B4329" t="s">
        <v>4734</v>
      </c>
      <c r="C4329">
        <v>1</v>
      </c>
      <c r="D4329" t="s">
        <v>54</v>
      </c>
      <c r="E4329" t="s">
        <v>1440</v>
      </c>
      <c r="F4329">
        <v>77.218194789999998</v>
      </c>
      <c r="G4329">
        <v>28.528614000000001</v>
      </c>
      <c r="H4329" t="s">
        <v>315</v>
      </c>
      <c r="I4329" t="s">
        <v>19</v>
      </c>
      <c r="J4329" t="s">
        <v>57</v>
      </c>
      <c r="K4329" t="s">
        <v>57</v>
      </c>
      <c r="L4329" t="s">
        <v>57</v>
      </c>
      <c r="M4329" t="s">
        <v>57</v>
      </c>
      <c r="N4329">
        <v>1</v>
      </c>
      <c r="O4329">
        <v>203</v>
      </c>
      <c r="P4329">
        <v>250</v>
      </c>
      <c r="Q4329">
        <v>3.4</v>
      </c>
      <c r="R4329">
        <v>2011</v>
      </c>
      <c r="S4329">
        <v>5</v>
      </c>
      <c r="T4329">
        <v>13</v>
      </c>
      <c r="U4329" s="1">
        <v>40676</v>
      </c>
      <c r="V4329" s="5">
        <f>Main[[#This Row],[Average_Cost_for_two]] * VLOOKUP(Main[[#This Row],[Currency]],'Currency'!A:B,2,FALSE)</f>
        <v>3</v>
      </c>
      <c r="W4329" s="5" t="str">
        <f>IF(Main[[#This Row],[Avg_Cost_USD]]&lt;10,"Low",
IF(Main[[#This Row],[Avg_Cost_USD]]&lt;=30,"Medium","High"))</f>
        <v>Low</v>
      </c>
    </row>
    <row r="4330" spans="1:23" x14ac:dyDescent="0.3">
      <c r="A4330">
        <v>7194</v>
      </c>
      <c r="B4330" t="s">
        <v>4775</v>
      </c>
      <c r="C4330">
        <v>1</v>
      </c>
      <c r="D4330" t="s">
        <v>54</v>
      </c>
      <c r="E4330" t="s">
        <v>429</v>
      </c>
      <c r="F4330">
        <v>77.111954999999995</v>
      </c>
      <c r="G4330">
        <v>28.652585699999999</v>
      </c>
      <c r="H4330" t="s">
        <v>335</v>
      </c>
      <c r="I4330" t="s">
        <v>19</v>
      </c>
      <c r="J4330" t="s">
        <v>57</v>
      </c>
      <c r="K4330" t="s">
        <v>57</v>
      </c>
      <c r="L4330" t="s">
        <v>57</v>
      </c>
      <c r="M4330" t="s">
        <v>57</v>
      </c>
      <c r="N4330">
        <v>1</v>
      </c>
      <c r="O4330">
        <v>2</v>
      </c>
      <c r="P4330">
        <v>250</v>
      </c>
      <c r="Q4330">
        <v>1</v>
      </c>
      <c r="R4330">
        <v>2012</v>
      </c>
      <c r="S4330">
        <v>5</v>
      </c>
      <c r="T4330">
        <v>18</v>
      </c>
      <c r="U4330" s="1">
        <v>41047</v>
      </c>
      <c r="V4330" s="5">
        <f>Main[[#This Row],[Average_Cost_for_two]] * VLOOKUP(Main[[#This Row],[Currency]],'Currency'!A:B,2,FALSE)</f>
        <v>3</v>
      </c>
      <c r="W4330" s="5" t="str">
        <f>IF(Main[[#This Row],[Avg_Cost_USD]]&lt;10,"Low",
IF(Main[[#This Row],[Avg_Cost_USD]]&lt;=30,"Medium","High"))</f>
        <v>Low</v>
      </c>
    </row>
    <row r="4331" spans="1:23" x14ac:dyDescent="0.3">
      <c r="A4331">
        <v>312040</v>
      </c>
      <c r="B4331" t="s">
        <v>3742</v>
      </c>
      <c r="C4331">
        <v>1</v>
      </c>
      <c r="D4331" t="s">
        <v>54</v>
      </c>
      <c r="E4331" t="s">
        <v>701</v>
      </c>
      <c r="F4331">
        <v>77.099806400000006</v>
      </c>
      <c r="G4331">
        <v>28.6448699</v>
      </c>
      <c r="H4331" t="s">
        <v>315</v>
      </c>
      <c r="I4331" t="s">
        <v>19</v>
      </c>
      <c r="J4331" t="s">
        <v>57</v>
      </c>
      <c r="K4331" t="s">
        <v>57</v>
      </c>
      <c r="L4331" t="s">
        <v>57</v>
      </c>
      <c r="M4331" t="s">
        <v>57</v>
      </c>
      <c r="N4331">
        <v>1</v>
      </c>
      <c r="O4331">
        <v>1</v>
      </c>
      <c r="P4331">
        <v>250</v>
      </c>
      <c r="Q4331">
        <v>1</v>
      </c>
      <c r="R4331">
        <v>2010</v>
      </c>
      <c r="S4331">
        <v>5</v>
      </c>
      <c r="T4331">
        <v>25</v>
      </c>
      <c r="U4331" s="1">
        <v>40323</v>
      </c>
      <c r="V4331" s="5">
        <f>Main[[#This Row],[Average_Cost_for_two]] * VLOOKUP(Main[[#This Row],[Currency]],'Currency'!A:B,2,FALSE)</f>
        <v>3</v>
      </c>
      <c r="W4331" s="5" t="str">
        <f>IF(Main[[#This Row],[Avg_Cost_USD]]&lt;10,"Low",
IF(Main[[#This Row],[Avg_Cost_USD]]&lt;=30,"Medium","High"))</f>
        <v>Low</v>
      </c>
    </row>
    <row r="4332" spans="1:23" x14ac:dyDescent="0.3">
      <c r="A4332">
        <v>310625</v>
      </c>
      <c r="B4332" t="s">
        <v>4776</v>
      </c>
      <c r="C4332">
        <v>1</v>
      </c>
      <c r="D4332" t="s">
        <v>54</v>
      </c>
      <c r="E4332" t="s">
        <v>678</v>
      </c>
      <c r="F4332">
        <v>77.039130400000005</v>
      </c>
      <c r="G4332">
        <v>28.627511800000001</v>
      </c>
      <c r="H4332" t="s">
        <v>4777</v>
      </c>
      <c r="I4332" t="s">
        <v>19</v>
      </c>
      <c r="J4332" t="s">
        <v>57</v>
      </c>
      <c r="K4332" t="s">
        <v>57</v>
      </c>
      <c r="L4332" t="s">
        <v>57</v>
      </c>
      <c r="M4332" t="s">
        <v>57</v>
      </c>
      <c r="N4332">
        <v>1</v>
      </c>
      <c r="O4332">
        <v>4</v>
      </c>
      <c r="P4332">
        <v>250</v>
      </c>
      <c r="Q4332">
        <v>2.9</v>
      </c>
      <c r="R4332">
        <v>2013</v>
      </c>
      <c r="S4332">
        <v>5</v>
      </c>
      <c r="T4332">
        <v>15</v>
      </c>
      <c r="U4332" s="1">
        <v>41409</v>
      </c>
      <c r="V4332" s="5">
        <f>Main[[#This Row],[Average_Cost_for_two]] * VLOOKUP(Main[[#This Row],[Currency]],'Currency'!A:B,2,FALSE)</f>
        <v>3</v>
      </c>
      <c r="W4332" s="5" t="str">
        <f>IF(Main[[#This Row],[Avg_Cost_USD]]&lt;10,"Low",
IF(Main[[#This Row],[Avg_Cost_USD]]&lt;=30,"Medium","High"))</f>
        <v>Low</v>
      </c>
    </row>
    <row r="4333" spans="1:23" x14ac:dyDescent="0.3">
      <c r="A4333">
        <v>309789</v>
      </c>
      <c r="B4333" t="s">
        <v>4778</v>
      </c>
      <c r="C4333">
        <v>1</v>
      </c>
      <c r="D4333" t="s">
        <v>54</v>
      </c>
      <c r="E4333" t="s">
        <v>432</v>
      </c>
      <c r="F4333">
        <v>77.162401599999995</v>
      </c>
      <c r="G4333">
        <v>28.571380999999999</v>
      </c>
      <c r="H4333" t="s">
        <v>342</v>
      </c>
      <c r="I4333" t="s">
        <v>19</v>
      </c>
      <c r="J4333" t="s">
        <v>57</v>
      </c>
      <c r="K4333" t="s">
        <v>57</v>
      </c>
      <c r="L4333" t="s">
        <v>57</v>
      </c>
      <c r="M4333" t="s">
        <v>57</v>
      </c>
      <c r="N4333">
        <v>1</v>
      </c>
      <c r="O4333">
        <v>9</v>
      </c>
      <c r="P4333">
        <v>250</v>
      </c>
      <c r="Q4333">
        <v>3.1</v>
      </c>
      <c r="R4333">
        <v>2017</v>
      </c>
      <c r="S4333">
        <v>5</v>
      </c>
      <c r="T4333">
        <v>12</v>
      </c>
      <c r="U4333" s="1">
        <v>42867</v>
      </c>
      <c r="V4333" s="5">
        <f>Main[[#This Row],[Average_Cost_for_two]] * VLOOKUP(Main[[#This Row],[Currency]],'Currency'!A:B,2,FALSE)</f>
        <v>3</v>
      </c>
      <c r="W4333" s="5" t="str">
        <f>IF(Main[[#This Row],[Avg_Cost_USD]]&lt;10,"Low",
IF(Main[[#This Row],[Avg_Cost_USD]]&lt;=30,"Medium","High"))</f>
        <v>Low</v>
      </c>
    </row>
    <row r="4334" spans="1:23" x14ac:dyDescent="0.3">
      <c r="A4334">
        <v>18355107</v>
      </c>
      <c r="B4334" t="s">
        <v>3827</v>
      </c>
      <c r="C4334">
        <v>1</v>
      </c>
      <c r="D4334" t="s">
        <v>54</v>
      </c>
      <c r="E4334" t="s">
        <v>168</v>
      </c>
      <c r="F4334">
        <v>77.253436399999998</v>
      </c>
      <c r="G4334">
        <v>28.536391500000001</v>
      </c>
      <c r="H4334" t="s">
        <v>315</v>
      </c>
      <c r="I4334" t="s">
        <v>19</v>
      </c>
      <c r="J4334" t="s">
        <v>57</v>
      </c>
      <c r="K4334" t="s">
        <v>57</v>
      </c>
      <c r="L4334" t="s">
        <v>57</v>
      </c>
      <c r="M4334" t="s">
        <v>57</v>
      </c>
      <c r="N4334">
        <v>1</v>
      </c>
      <c r="O4334">
        <v>16</v>
      </c>
      <c r="P4334">
        <v>250</v>
      </c>
      <c r="Q4334">
        <v>3.2</v>
      </c>
      <c r="R4334">
        <v>2016</v>
      </c>
      <c r="S4334">
        <v>4</v>
      </c>
      <c r="T4334">
        <v>7</v>
      </c>
      <c r="U4334" s="1">
        <v>42467</v>
      </c>
      <c r="V4334" s="5">
        <f>Main[[#This Row],[Average_Cost_for_two]] * VLOOKUP(Main[[#This Row],[Currency]],'Currency'!A:B,2,FALSE)</f>
        <v>3</v>
      </c>
      <c r="W4334" s="5" t="str">
        <f>IF(Main[[#This Row],[Avg_Cost_USD]]&lt;10,"Low",
IF(Main[[#This Row],[Avg_Cost_USD]]&lt;=30,"Medium","High"))</f>
        <v>Low</v>
      </c>
    </row>
    <row r="4335" spans="1:23" x14ac:dyDescent="0.3">
      <c r="A4335">
        <v>18245263</v>
      </c>
      <c r="B4335" t="s">
        <v>4779</v>
      </c>
      <c r="C4335">
        <v>1</v>
      </c>
      <c r="D4335" t="s">
        <v>54</v>
      </c>
      <c r="E4335" t="s">
        <v>124</v>
      </c>
      <c r="F4335">
        <v>77.203933599999999</v>
      </c>
      <c r="G4335">
        <v>28.5521888</v>
      </c>
      <c r="H4335" t="s">
        <v>410</v>
      </c>
      <c r="I4335" t="s">
        <v>19</v>
      </c>
      <c r="J4335" t="s">
        <v>57</v>
      </c>
      <c r="K4335" t="s">
        <v>57</v>
      </c>
      <c r="L4335" t="s">
        <v>57</v>
      </c>
      <c r="M4335" t="s">
        <v>57</v>
      </c>
      <c r="N4335">
        <v>1</v>
      </c>
      <c r="O4335">
        <v>19</v>
      </c>
      <c r="P4335">
        <v>250</v>
      </c>
      <c r="Q4335">
        <v>3.4</v>
      </c>
      <c r="R4335">
        <v>2017</v>
      </c>
      <c r="S4335">
        <v>4</v>
      </c>
      <c r="T4335">
        <v>5</v>
      </c>
      <c r="U4335" s="1">
        <v>42830</v>
      </c>
      <c r="V4335" s="5">
        <f>Main[[#This Row],[Average_Cost_for_two]] * VLOOKUP(Main[[#This Row],[Currency]],'Currency'!A:B,2,FALSE)</f>
        <v>3</v>
      </c>
      <c r="W4335" s="5" t="str">
        <f>IF(Main[[#This Row],[Avg_Cost_USD]]&lt;10,"Low",
IF(Main[[#This Row],[Avg_Cost_USD]]&lt;=30,"Medium","High"))</f>
        <v>Low</v>
      </c>
    </row>
    <row r="4336" spans="1:23" x14ac:dyDescent="0.3">
      <c r="A4336">
        <v>18421488</v>
      </c>
      <c r="B4336" t="s">
        <v>4780</v>
      </c>
      <c r="C4336">
        <v>1</v>
      </c>
      <c r="D4336" t="s">
        <v>54</v>
      </c>
      <c r="E4336" t="s">
        <v>171</v>
      </c>
      <c r="F4336">
        <v>77.307939160000004</v>
      </c>
      <c r="G4336">
        <v>28.628041240000002</v>
      </c>
      <c r="H4336" t="s">
        <v>419</v>
      </c>
      <c r="I4336" t="s">
        <v>19</v>
      </c>
      <c r="J4336" t="s">
        <v>57</v>
      </c>
      <c r="K4336" t="s">
        <v>57</v>
      </c>
      <c r="L4336" t="s">
        <v>57</v>
      </c>
      <c r="M4336" t="s">
        <v>57</v>
      </c>
      <c r="N4336">
        <v>1</v>
      </c>
      <c r="O4336">
        <v>2</v>
      </c>
      <c r="P4336">
        <v>250</v>
      </c>
      <c r="Q4336">
        <v>1</v>
      </c>
      <c r="R4336">
        <v>2016</v>
      </c>
      <c r="S4336">
        <v>4</v>
      </c>
      <c r="T4336">
        <v>28</v>
      </c>
      <c r="U4336" s="1">
        <v>42488</v>
      </c>
      <c r="V4336" s="5">
        <f>Main[[#This Row],[Average_Cost_for_two]] * VLOOKUP(Main[[#This Row],[Currency]],'Currency'!A:B,2,FALSE)</f>
        <v>3</v>
      </c>
      <c r="W4336" s="5" t="str">
        <f>IF(Main[[#This Row],[Avg_Cost_USD]]&lt;10,"Low",
IF(Main[[#This Row],[Avg_Cost_USD]]&lt;=30,"Medium","High"))</f>
        <v>Low</v>
      </c>
    </row>
    <row r="4337" spans="1:23" x14ac:dyDescent="0.3">
      <c r="A4337">
        <v>9929</v>
      </c>
      <c r="B4337" t="s">
        <v>4699</v>
      </c>
      <c r="C4337">
        <v>1</v>
      </c>
      <c r="D4337" t="s">
        <v>54</v>
      </c>
      <c r="E4337" t="s">
        <v>1751</v>
      </c>
      <c r="F4337">
        <v>77.296830200000002</v>
      </c>
      <c r="G4337">
        <v>28.541312399999999</v>
      </c>
      <c r="H4337" t="s">
        <v>2548</v>
      </c>
      <c r="I4337" t="s">
        <v>19</v>
      </c>
      <c r="J4337" t="s">
        <v>57</v>
      </c>
      <c r="K4337" t="s">
        <v>57</v>
      </c>
      <c r="L4337" t="s">
        <v>57</v>
      </c>
      <c r="M4337" t="s">
        <v>57</v>
      </c>
      <c r="N4337">
        <v>1</v>
      </c>
      <c r="O4337">
        <v>51</v>
      </c>
      <c r="P4337">
        <v>250</v>
      </c>
      <c r="Q4337">
        <v>3.4</v>
      </c>
      <c r="R4337">
        <v>2017</v>
      </c>
      <c r="S4337">
        <v>4</v>
      </c>
      <c r="T4337">
        <v>22</v>
      </c>
      <c r="U4337" s="1">
        <v>42847</v>
      </c>
      <c r="V4337" s="5">
        <f>Main[[#This Row],[Average_Cost_for_two]] * VLOOKUP(Main[[#This Row],[Currency]],'Currency'!A:B,2,FALSE)</f>
        <v>3</v>
      </c>
      <c r="W4337" s="5" t="str">
        <f>IF(Main[[#This Row],[Avg_Cost_USD]]&lt;10,"Low",
IF(Main[[#This Row],[Avg_Cost_USD]]&lt;=30,"Medium","High"))</f>
        <v>Low</v>
      </c>
    </row>
    <row r="4338" spans="1:23" x14ac:dyDescent="0.3">
      <c r="A4338">
        <v>18208900</v>
      </c>
      <c r="B4338" t="s">
        <v>4781</v>
      </c>
      <c r="C4338">
        <v>1</v>
      </c>
      <c r="D4338" t="s">
        <v>54</v>
      </c>
      <c r="E4338" t="s">
        <v>104</v>
      </c>
      <c r="F4338">
        <v>0</v>
      </c>
      <c r="G4338">
        <v>0</v>
      </c>
      <c r="H4338" t="s">
        <v>315</v>
      </c>
      <c r="I4338" t="s">
        <v>19</v>
      </c>
      <c r="J4338" t="s">
        <v>57</v>
      </c>
      <c r="K4338" t="s">
        <v>57</v>
      </c>
      <c r="L4338" t="s">
        <v>57</v>
      </c>
      <c r="M4338" t="s">
        <v>57</v>
      </c>
      <c r="N4338">
        <v>1</v>
      </c>
      <c r="O4338">
        <v>2</v>
      </c>
      <c r="P4338">
        <v>250</v>
      </c>
      <c r="Q4338">
        <v>1</v>
      </c>
      <c r="R4338">
        <v>2014</v>
      </c>
      <c r="S4338">
        <v>4</v>
      </c>
      <c r="T4338">
        <v>13</v>
      </c>
      <c r="U4338" s="1">
        <v>41742</v>
      </c>
      <c r="V4338" s="5">
        <f>Main[[#This Row],[Average_Cost_for_two]] * VLOOKUP(Main[[#This Row],[Currency]],'Currency'!A:B,2,FALSE)</f>
        <v>3</v>
      </c>
      <c r="W4338" s="5" t="str">
        <f>IF(Main[[#This Row],[Avg_Cost_USD]]&lt;10,"Low",
IF(Main[[#This Row],[Avg_Cost_USD]]&lt;=30,"Medium","High"))</f>
        <v>Low</v>
      </c>
    </row>
    <row r="4339" spans="1:23" x14ac:dyDescent="0.3">
      <c r="A4339">
        <v>18168124</v>
      </c>
      <c r="B4339" t="s">
        <v>3188</v>
      </c>
      <c r="C4339">
        <v>1</v>
      </c>
      <c r="D4339" t="s">
        <v>54</v>
      </c>
      <c r="E4339" t="s">
        <v>376</v>
      </c>
      <c r="F4339">
        <v>77.192244000000002</v>
      </c>
      <c r="G4339">
        <v>28.525991000000001</v>
      </c>
      <c r="H4339" t="s">
        <v>335</v>
      </c>
      <c r="I4339" t="s">
        <v>19</v>
      </c>
      <c r="J4339" t="s">
        <v>57</v>
      </c>
      <c r="K4339" t="s">
        <v>57</v>
      </c>
      <c r="L4339" t="s">
        <v>57</v>
      </c>
      <c r="M4339" t="s">
        <v>57</v>
      </c>
      <c r="N4339">
        <v>1</v>
      </c>
      <c r="O4339">
        <v>1</v>
      </c>
      <c r="P4339">
        <v>250</v>
      </c>
      <c r="Q4339">
        <v>1</v>
      </c>
      <c r="R4339">
        <v>2018</v>
      </c>
      <c r="S4339">
        <v>4</v>
      </c>
      <c r="T4339">
        <v>16</v>
      </c>
      <c r="U4339" s="1">
        <v>43206</v>
      </c>
      <c r="V4339" s="5">
        <f>Main[[#This Row],[Average_Cost_for_two]] * VLOOKUP(Main[[#This Row],[Currency]],'Currency'!A:B,2,FALSE)</f>
        <v>3</v>
      </c>
      <c r="W4339" s="5" t="str">
        <f>IF(Main[[#This Row],[Avg_Cost_USD]]&lt;10,"Low",
IF(Main[[#This Row],[Avg_Cost_USD]]&lt;=30,"Medium","High"))</f>
        <v>Low</v>
      </c>
    </row>
    <row r="4340" spans="1:23" x14ac:dyDescent="0.3">
      <c r="A4340">
        <v>5765</v>
      </c>
      <c r="B4340" t="s">
        <v>4782</v>
      </c>
      <c r="C4340">
        <v>1</v>
      </c>
      <c r="D4340" t="s">
        <v>54</v>
      </c>
      <c r="E4340" t="s">
        <v>2121</v>
      </c>
      <c r="F4340">
        <v>77.184956099999994</v>
      </c>
      <c r="G4340">
        <v>28.708451400000001</v>
      </c>
      <c r="H4340" t="s">
        <v>426</v>
      </c>
      <c r="I4340" t="s">
        <v>19</v>
      </c>
      <c r="J4340" t="s">
        <v>57</v>
      </c>
      <c r="K4340" t="s">
        <v>57</v>
      </c>
      <c r="L4340" t="s">
        <v>57</v>
      </c>
      <c r="M4340" t="s">
        <v>57</v>
      </c>
      <c r="N4340">
        <v>1</v>
      </c>
      <c r="O4340">
        <v>234</v>
      </c>
      <c r="P4340">
        <v>250</v>
      </c>
      <c r="Q4340">
        <v>3.8</v>
      </c>
      <c r="R4340">
        <v>2014</v>
      </c>
      <c r="S4340">
        <v>4</v>
      </c>
      <c r="T4340">
        <v>17</v>
      </c>
      <c r="U4340" s="1">
        <v>41746</v>
      </c>
      <c r="V4340" s="5">
        <f>Main[[#This Row],[Average_Cost_for_two]] * VLOOKUP(Main[[#This Row],[Currency]],'Currency'!A:B,2,FALSE)</f>
        <v>3</v>
      </c>
      <c r="W4340" s="5" t="str">
        <f>IF(Main[[#This Row],[Avg_Cost_USD]]&lt;10,"Low",
IF(Main[[#This Row],[Avg_Cost_USD]]&lt;=30,"Medium","High"))</f>
        <v>Low</v>
      </c>
    </row>
    <row r="4341" spans="1:23" x14ac:dyDescent="0.3">
      <c r="A4341">
        <v>18258473</v>
      </c>
      <c r="B4341" t="s">
        <v>4783</v>
      </c>
      <c r="C4341">
        <v>1</v>
      </c>
      <c r="D4341" t="s">
        <v>54</v>
      </c>
      <c r="E4341" t="s">
        <v>66</v>
      </c>
      <c r="F4341">
        <v>77.213794399999998</v>
      </c>
      <c r="G4341">
        <v>28.7091523</v>
      </c>
      <c r="H4341" t="s">
        <v>335</v>
      </c>
      <c r="I4341" t="s">
        <v>19</v>
      </c>
      <c r="J4341" t="s">
        <v>57</v>
      </c>
      <c r="K4341" t="s">
        <v>61</v>
      </c>
      <c r="L4341" t="s">
        <v>57</v>
      </c>
      <c r="M4341" t="s">
        <v>57</v>
      </c>
      <c r="N4341">
        <v>1</v>
      </c>
      <c r="O4341">
        <v>6</v>
      </c>
      <c r="P4341">
        <v>250</v>
      </c>
      <c r="Q4341">
        <v>2.6</v>
      </c>
      <c r="R4341">
        <v>2015</v>
      </c>
      <c r="S4341">
        <v>4</v>
      </c>
      <c r="T4341">
        <v>23</v>
      </c>
      <c r="U4341" s="1">
        <v>42117</v>
      </c>
      <c r="V4341" s="5">
        <f>Main[[#This Row],[Average_Cost_for_two]] * VLOOKUP(Main[[#This Row],[Currency]],'Currency'!A:B,2,FALSE)</f>
        <v>3</v>
      </c>
      <c r="W4341" s="5" t="str">
        <f>IF(Main[[#This Row],[Avg_Cost_USD]]&lt;10,"Low",
IF(Main[[#This Row],[Avg_Cost_USD]]&lt;=30,"Medium","High"))</f>
        <v>Low</v>
      </c>
    </row>
    <row r="4342" spans="1:23" x14ac:dyDescent="0.3">
      <c r="A4342">
        <v>7388</v>
      </c>
      <c r="B4342" t="s">
        <v>3646</v>
      </c>
      <c r="C4342">
        <v>1</v>
      </c>
      <c r="D4342" t="s">
        <v>54</v>
      </c>
      <c r="E4342" t="s">
        <v>182</v>
      </c>
      <c r="F4342">
        <v>77.174210099999996</v>
      </c>
      <c r="G4342">
        <v>28.556828200000002</v>
      </c>
      <c r="H4342" t="s">
        <v>4784</v>
      </c>
      <c r="I4342" t="s">
        <v>19</v>
      </c>
      <c r="J4342" t="s">
        <v>57</v>
      </c>
      <c r="K4342" t="s">
        <v>57</v>
      </c>
      <c r="L4342" t="s">
        <v>57</v>
      </c>
      <c r="M4342" t="s">
        <v>57</v>
      </c>
      <c r="N4342">
        <v>1</v>
      </c>
      <c r="O4342">
        <v>8</v>
      </c>
      <c r="P4342">
        <v>250</v>
      </c>
      <c r="Q4342">
        <v>2.9</v>
      </c>
      <c r="R4342">
        <v>2010</v>
      </c>
      <c r="S4342">
        <v>4</v>
      </c>
      <c r="T4342">
        <v>21</v>
      </c>
      <c r="U4342" s="1">
        <v>40289</v>
      </c>
      <c r="V4342" s="5">
        <f>Main[[#This Row],[Average_Cost_for_two]] * VLOOKUP(Main[[#This Row],[Currency]],'Currency'!A:B,2,FALSE)</f>
        <v>3</v>
      </c>
      <c r="W4342" s="5" t="str">
        <f>IF(Main[[#This Row],[Avg_Cost_USD]]&lt;10,"Low",
IF(Main[[#This Row],[Avg_Cost_USD]]&lt;=30,"Medium","High"))</f>
        <v>Low</v>
      </c>
    </row>
    <row r="4343" spans="1:23" x14ac:dyDescent="0.3">
      <c r="A4343">
        <v>308845</v>
      </c>
      <c r="B4343" t="s">
        <v>224</v>
      </c>
      <c r="C4343">
        <v>1</v>
      </c>
      <c r="D4343" t="s">
        <v>54</v>
      </c>
      <c r="E4343" t="s">
        <v>98</v>
      </c>
      <c r="F4343">
        <v>77.285379899999995</v>
      </c>
      <c r="G4343">
        <v>28.619105000000001</v>
      </c>
      <c r="H4343" t="s">
        <v>426</v>
      </c>
      <c r="I4343" t="s">
        <v>19</v>
      </c>
      <c r="J4343" t="s">
        <v>57</v>
      </c>
      <c r="K4343" t="s">
        <v>57</v>
      </c>
      <c r="L4343" t="s">
        <v>57</v>
      </c>
      <c r="M4343" t="s">
        <v>57</v>
      </c>
      <c r="N4343">
        <v>1</v>
      </c>
      <c r="O4343">
        <v>5</v>
      </c>
      <c r="P4343">
        <v>250</v>
      </c>
      <c r="Q4343">
        <v>2.9</v>
      </c>
      <c r="R4343">
        <v>2010</v>
      </c>
      <c r="S4343">
        <v>4</v>
      </c>
      <c r="T4343">
        <v>13</v>
      </c>
      <c r="U4343" s="1">
        <v>40281</v>
      </c>
      <c r="V4343" s="5">
        <f>Main[[#This Row],[Average_Cost_for_two]] * VLOOKUP(Main[[#This Row],[Currency]],'Currency'!A:B,2,FALSE)</f>
        <v>3</v>
      </c>
      <c r="W4343" s="5" t="str">
        <f>IF(Main[[#This Row],[Avg_Cost_USD]]&lt;10,"Low",
IF(Main[[#This Row],[Avg_Cost_USD]]&lt;=30,"Medium","High"))</f>
        <v>Low</v>
      </c>
    </row>
    <row r="4344" spans="1:23" x14ac:dyDescent="0.3">
      <c r="A4344">
        <v>303468</v>
      </c>
      <c r="B4344" t="s">
        <v>4785</v>
      </c>
      <c r="C4344">
        <v>1</v>
      </c>
      <c r="D4344" t="s">
        <v>54</v>
      </c>
      <c r="E4344" t="s">
        <v>98</v>
      </c>
      <c r="F4344">
        <v>77.283509199999997</v>
      </c>
      <c r="G4344">
        <v>28.618076200000001</v>
      </c>
      <c r="H4344" t="s">
        <v>419</v>
      </c>
      <c r="I4344" t="s">
        <v>19</v>
      </c>
      <c r="J4344" t="s">
        <v>57</v>
      </c>
      <c r="K4344" t="s">
        <v>57</v>
      </c>
      <c r="L4344" t="s">
        <v>57</v>
      </c>
      <c r="M4344" t="s">
        <v>57</v>
      </c>
      <c r="N4344">
        <v>1</v>
      </c>
      <c r="O4344">
        <v>1</v>
      </c>
      <c r="P4344">
        <v>250</v>
      </c>
      <c r="Q4344">
        <v>1</v>
      </c>
      <c r="R4344">
        <v>2017</v>
      </c>
      <c r="S4344">
        <v>4</v>
      </c>
      <c r="T4344">
        <v>14</v>
      </c>
      <c r="U4344" s="1">
        <v>42839</v>
      </c>
      <c r="V4344" s="5">
        <f>Main[[#This Row],[Average_Cost_for_two]] * VLOOKUP(Main[[#This Row],[Currency]],'Currency'!A:B,2,FALSE)</f>
        <v>3</v>
      </c>
      <c r="W4344" s="5" t="str">
        <f>IF(Main[[#This Row],[Avg_Cost_USD]]&lt;10,"Low",
IF(Main[[#This Row],[Avg_Cost_USD]]&lt;=30,"Medium","High"))</f>
        <v>Low</v>
      </c>
    </row>
    <row r="4345" spans="1:23" x14ac:dyDescent="0.3">
      <c r="A4345">
        <v>3333</v>
      </c>
      <c r="B4345" t="s">
        <v>4786</v>
      </c>
      <c r="C4345">
        <v>1</v>
      </c>
      <c r="D4345" t="s">
        <v>54</v>
      </c>
      <c r="E4345" t="s">
        <v>101</v>
      </c>
      <c r="F4345">
        <v>77.140038099999998</v>
      </c>
      <c r="G4345">
        <v>28.698495900000001</v>
      </c>
      <c r="H4345" t="s">
        <v>477</v>
      </c>
      <c r="I4345" t="s">
        <v>19</v>
      </c>
      <c r="J4345" t="s">
        <v>57</v>
      </c>
      <c r="K4345" t="s">
        <v>57</v>
      </c>
      <c r="L4345" t="s">
        <v>57</v>
      </c>
      <c r="M4345" t="s">
        <v>57</v>
      </c>
      <c r="N4345">
        <v>1</v>
      </c>
      <c r="O4345">
        <v>26</v>
      </c>
      <c r="P4345">
        <v>250</v>
      </c>
      <c r="Q4345">
        <v>3.5</v>
      </c>
      <c r="R4345">
        <v>2010</v>
      </c>
      <c r="S4345">
        <v>4</v>
      </c>
      <c r="T4345">
        <v>23</v>
      </c>
      <c r="U4345" s="1">
        <v>40291</v>
      </c>
      <c r="V4345" s="5">
        <f>Main[[#This Row],[Average_Cost_for_two]] * VLOOKUP(Main[[#This Row],[Currency]],'Currency'!A:B,2,FALSE)</f>
        <v>3</v>
      </c>
      <c r="W4345" s="5" t="str">
        <f>IF(Main[[#This Row],[Avg_Cost_USD]]&lt;10,"Low",
IF(Main[[#This Row],[Avg_Cost_USD]]&lt;=30,"Medium","High"))</f>
        <v>Low</v>
      </c>
    </row>
    <row r="4346" spans="1:23" x14ac:dyDescent="0.3">
      <c r="A4346">
        <v>18312571</v>
      </c>
      <c r="B4346" t="s">
        <v>4787</v>
      </c>
      <c r="C4346">
        <v>1</v>
      </c>
      <c r="D4346" t="s">
        <v>54</v>
      </c>
      <c r="E4346" t="s">
        <v>143</v>
      </c>
      <c r="F4346">
        <v>77.183279299999995</v>
      </c>
      <c r="G4346">
        <v>28.5365468</v>
      </c>
      <c r="H4346" t="s">
        <v>350</v>
      </c>
      <c r="I4346" t="s">
        <v>19</v>
      </c>
      <c r="J4346" t="s">
        <v>57</v>
      </c>
      <c r="K4346" t="s">
        <v>57</v>
      </c>
      <c r="L4346" t="s">
        <v>57</v>
      </c>
      <c r="M4346" t="s">
        <v>57</v>
      </c>
      <c r="N4346">
        <v>1</v>
      </c>
      <c r="O4346">
        <v>4</v>
      </c>
      <c r="P4346">
        <v>250</v>
      </c>
      <c r="Q4346">
        <v>2.9</v>
      </c>
      <c r="R4346">
        <v>2015</v>
      </c>
      <c r="S4346">
        <v>4</v>
      </c>
      <c r="T4346">
        <v>10</v>
      </c>
      <c r="U4346" s="1">
        <v>42104</v>
      </c>
      <c r="V4346" s="5">
        <f>Main[[#This Row],[Average_Cost_for_two]] * VLOOKUP(Main[[#This Row],[Currency]],'Currency'!A:B,2,FALSE)</f>
        <v>3</v>
      </c>
      <c r="W4346" s="5" t="str">
        <f>IF(Main[[#This Row],[Avg_Cost_USD]]&lt;10,"Low",
IF(Main[[#This Row],[Avg_Cost_USD]]&lt;=30,"Medium","High"))</f>
        <v>Low</v>
      </c>
    </row>
    <row r="4347" spans="1:23" x14ac:dyDescent="0.3">
      <c r="A4347">
        <v>8667</v>
      </c>
      <c r="B4347" t="s">
        <v>4567</v>
      </c>
      <c r="C4347">
        <v>1</v>
      </c>
      <c r="D4347" t="s">
        <v>54</v>
      </c>
      <c r="E4347" t="s">
        <v>996</v>
      </c>
      <c r="F4347">
        <v>77.179661199999998</v>
      </c>
      <c r="G4347">
        <v>28.638569799999999</v>
      </c>
      <c r="H4347" t="s">
        <v>521</v>
      </c>
      <c r="I4347" t="s">
        <v>19</v>
      </c>
      <c r="J4347" t="s">
        <v>57</v>
      </c>
      <c r="K4347" t="s">
        <v>57</v>
      </c>
      <c r="L4347" t="s">
        <v>57</v>
      </c>
      <c r="M4347" t="s">
        <v>57</v>
      </c>
      <c r="N4347">
        <v>1</v>
      </c>
      <c r="O4347">
        <v>18</v>
      </c>
      <c r="P4347">
        <v>250</v>
      </c>
      <c r="Q4347">
        <v>2.7</v>
      </c>
      <c r="R4347">
        <v>2014</v>
      </c>
      <c r="S4347">
        <v>4</v>
      </c>
      <c r="T4347">
        <v>17</v>
      </c>
      <c r="U4347" s="1">
        <v>41746</v>
      </c>
      <c r="V4347" s="5">
        <f>Main[[#This Row],[Average_Cost_for_two]] * VLOOKUP(Main[[#This Row],[Currency]],'Currency'!A:B,2,FALSE)</f>
        <v>3</v>
      </c>
      <c r="W4347" s="5" t="str">
        <f>IF(Main[[#This Row],[Avg_Cost_USD]]&lt;10,"Low",
IF(Main[[#This Row],[Avg_Cost_USD]]&lt;=30,"Medium","High"))</f>
        <v>Low</v>
      </c>
    </row>
    <row r="4348" spans="1:23" x14ac:dyDescent="0.3">
      <c r="A4348">
        <v>302466</v>
      </c>
      <c r="B4348" t="s">
        <v>4788</v>
      </c>
      <c r="C4348">
        <v>1</v>
      </c>
      <c r="D4348" t="s">
        <v>54</v>
      </c>
      <c r="E4348" t="s">
        <v>1718</v>
      </c>
      <c r="F4348">
        <v>77.122049500000003</v>
      </c>
      <c r="G4348">
        <v>28.705459300000001</v>
      </c>
      <c r="H4348" t="s">
        <v>4059</v>
      </c>
      <c r="I4348" t="s">
        <v>19</v>
      </c>
      <c r="J4348" t="s">
        <v>57</v>
      </c>
      <c r="K4348" t="s">
        <v>57</v>
      </c>
      <c r="L4348" t="s">
        <v>57</v>
      </c>
      <c r="M4348" t="s">
        <v>57</v>
      </c>
      <c r="N4348">
        <v>1</v>
      </c>
      <c r="O4348">
        <v>175</v>
      </c>
      <c r="P4348">
        <v>250</v>
      </c>
      <c r="Q4348">
        <v>3.5</v>
      </c>
      <c r="R4348">
        <v>2015</v>
      </c>
      <c r="S4348">
        <v>4</v>
      </c>
      <c r="T4348">
        <v>5</v>
      </c>
      <c r="U4348" s="1">
        <v>42099</v>
      </c>
      <c r="V4348" s="5">
        <f>Main[[#This Row],[Average_Cost_for_two]] * VLOOKUP(Main[[#This Row],[Currency]],'Currency'!A:B,2,FALSE)</f>
        <v>3</v>
      </c>
      <c r="W4348" s="5" t="str">
        <f>IF(Main[[#This Row],[Avg_Cost_USD]]&lt;10,"Low",
IF(Main[[#This Row],[Avg_Cost_USD]]&lt;=30,"Medium","High"))</f>
        <v>Low</v>
      </c>
    </row>
    <row r="4349" spans="1:23" x14ac:dyDescent="0.3">
      <c r="A4349">
        <v>3464</v>
      </c>
      <c r="B4349" t="s">
        <v>4789</v>
      </c>
      <c r="C4349">
        <v>1</v>
      </c>
      <c r="D4349" t="s">
        <v>54</v>
      </c>
      <c r="E4349" t="s">
        <v>1539</v>
      </c>
      <c r="F4349">
        <v>77.168757900000003</v>
      </c>
      <c r="G4349">
        <v>28.587567199999999</v>
      </c>
      <c r="H4349" t="s">
        <v>315</v>
      </c>
      <c r="I4349" t="s">
        <v>19</v>
      </c>
      <c r="J4349" t="s">
        <v>57</v>
      </c>
      <c r="K4349" t="s">
        <v>57</v>
      </c>
      <c r="L4349" t="s">
        <v>57</v>
      </c>
      <c r="M4349" t="s">
        <v>57</v>
      </c>
      <c r="N4349">
        <v>1</v>
      </c>
      <c r="O4349">
        <v>23</v>
      </c>
      <c r="P4349">
        <v>250</v>
      </c>
      <c r="Q4349">
        <v>2.6</v>
      </c>
      <c r="R4349">
        <v>2013</v>
      </c>
      <c r="S4349">
        <v>4</v>
      </c>
      <c r="T4349">
        <v>1</v>
      </c>
      <c r="U4349" s="1">
        <v>41365</v>
      </c>
      <c r="V4349" s="5">
        <f>Main[[#This Row],[Average_Cost_for_two]] * VLOOKUP(Main[[#This Row],[Currency]],'Currency'!A:B,2,FALSE)</f>
        <v>3</v>
      </c>
      <c r="W4349" s="5" t="str">
        <f>IF(Main[[#This Row],[Avg_Cost_USD]]&lt;10,"Low",
IF(Main[[#This Row],[Avg_Cost_USD]]&lt;=30,"Medium","High"))</f>
        <v>Low</v>
      </c>
    </row>
    <row r="4350" spans="1:23" x14ac:dyDescent="0.3">
      <c r="A4350">
        <v>18246984</v>
      </c>
      <c r="B4350" t="s">
        <v>4790</v>
      </c>
      <c r="C4350">
        <v>1</v>
      </c>
      <c r="D4350" t="s">
        <v>54</v>
      </c>
      <c r="E4350" t="s">
        <v>701</v>
      </c>
      <c r="F4350">
        <v>77.084623300000004</v>
      </c>
      <c r="G4350">
        <v>28.6356249</v>
      </c>
      <c r="H4350" t="s">
        <v>439</v>
      </c>
      <c r="I4350" t="s">
        <v>19</v>
      </c>
      <c r="J4350" t="s">
        <v>57</v>
      </c>
      <c r="K4350" t="s">
        <v>57</v>
      </c>
      <c r="L4350" t="s">
        <v>57</v>
      </c>
      <c r="M4350" t="s">
        <v>57</v>
      </c>
      <c r="N4350">
        <v>1</v>
      </c>
      <c r="O4350">
        <v>3</v>
      </c>
      <c r="P4350">
        <v>250</v>
      </c>
      <c r="Q4350">
        <v>1</v>
      </c>
      <c r="R4350">
        <v>2013</v>
      </c>
      <c r="S4350">
        <v>4</v>
      </c>
      <c r="T4350">
        <v>17</v>
      </c>
      <c r="U4350" s="1">
        <v>41381</v>
      </c>
      <c r="V4350" s="5">
        <f>Main[[#This Row],[Average_Cost_for_two]] * VLOOKUP(Main[[#This Row],[Currency]],'Currency'!A:B,2,FALSE)</f>
        <v>3</v>
      </c>
      <c r="W4350" s="5" t="str">
        <f>IF(Main[[#This Row],[Avg_Cost_USD]]&lt;10,"Low",
IF(Main[[#This Row],[Avg_Cost_USD]]&lt;=30,"Medium","High"))</f>
        <v>Low</v>
      </c>
    </row>
    <row r="4351" spans="1:23" x14ac:dyDescent="0.3">
      <c r="A4351">
        <v>6042</v>
      </c>
      <c r="B4351" t="s">
        <v>625</v>
      </c>
      <c r="C4351">
        <v>1</v>
      </c>
      <c r="D4351" t="s">
        <v>54</v>
      </c>
      <c r="E4351" t="s">
        <v>1245</v>
      </c>
      <c r="F4351">
        <v>77.286340800000005</v>
      </c>
      <c r="G4351">
        <v>28.636842399999999</v>
      </c>
      <c r="H4351" t="s">
        <v>1824</v>
      </c>
      <c r="I4351" t="s">
        <v>19</v>
      </c>
      <c r="J4351" t="s">
        <v>57</v>
      </c>
      <c r="K4351" t="s">
        <v>61</v>
      </c>
      <c r="L4351" t="s">
        <v>57</v>
      </c>
      <c r="M4351" t="s">
        <v>57</v>
      </c>
      <c r="N4351">
        <v>1</v>
      </c>
      <c r="O4351">
        <v>38</v>
      </c>
      <c r="P4351">
        <v>250</v>
      </c>
      <c r="Q4351">
        <v>3</v>
      </c>
      <c r="R4351">
        <v>2017</v>
      </c>
      <c r="S4351">
        <v>4</v>
      </c>
      <c r="T4351">
        <v>28</v>
      </c>
      <c r="U4351" s="1">
        <v>42853</v>
      </c>
      <c r="V4351" s="5">
        <f>Main[[#This Row],[Average_Cost_for_two]] * VLOOKUP(Main[[#This Row],[Currency]],'Currency'!A:B,2,FALSE)</f>
        <v>3</v>
      </c>
      <c r="W4351" s="5" t="str">
        <f>IF(Main[[#This Row],[Avg_Cost_USD]]&lt;10,"Low",
IF(Main[[#This Row],[Avg_Cost_USD]]&lt;=30,"Medium","High"))</f>
        <v>Low</v>
      </c>
    </row>
    <row r="4352" spans="1:23" x14ac:dyDescent="0.3">
      <c r="A4352">
        <v>300961</v>
      </c>
      <c r="B4352" t="s">
        <v>4791</v>
      </c>
      <c r="C4352">
        <v>1</v>
      </c>
      <c r="D4352" t="s">
        <v>54</v>
      </c>
      <c r="E4352" t="s">
        <v>77</v>
      </c>
      <c r="F4352">
        <v>77.317463399999994</v>
      </c>
      <c r="G4352">
        <v>28.600013799999999</v>
      </c>
      <c r="H4352" t="s">
        <v>736</v>
      </c>
      <c r="I4352" t="s">
        <v>19</v>
      </c>
      <c r="J4352" t="s">
        <v>57</v>
      </c>
      <c r="K4352" t="s">
        <v>57</v>
      </c>
      <c r="L4352" t="s">
        <v>57</v>
      </c>
      <c r="M4352" t="s">
        <v>57</v>
      </c>
      <c r="N4352">
        <v>1</v>
      </c>
      <c r="O4352">
        <v>3</v>
      </c>
      <c r="P4352">
        <v>250</v>
      </c>
      <c r="Q4352">
        <v>1</v>
      </c>
      <c r="R4352">
        <v>2013</v>
      </c>
      <c r="S4352">
        <v>4</v>
      </c>
      <c r="T4352">
        <v>23</v>
      </c>
      <c r="U4352" s="1">
        <v>41387</v>
      </c>
      <c r="V4352" s="5">
        <f>Main[[#This Row],[Average_Cost_for_two]] * VLOOKUP(Main[[#This Row],[Currency]],'Currency'!A:B,2,FALSE)</f>
        <v>3</v>
      </c>
      <c r="W4352" s="5" t="str">
        <f>IF(Main[[#This Row],[Avg_Cost_USD]]&lt;10,"Low",
IF(Main[[#This Row],[Avg_Cost_USD]]&lt;=30,"Medium","High"))</f>
        <v>Low</v>
      </c>
    </row>
    <row r="4353" spans="1:23" x14ac:dyDescent="0.3">
      <c r="A4353">
        <v>18355037</v>
      </c>
      <c r="B4353" t="s">
        <v>4792</v>
      </c>
      <c r="C4353">
        <v>1</v>
      </c>
      <c r="D4353" t="s">
        <v>54</v>
      </c>
      <c r="E4353" t="s">
        <v>1248</v>
      </c>
      <c r="F4353">
        <v>77.079605400000005</v>
      </c>
      <c r="G4353">
        <v>28.6384984</v>
      </c>
      <c r="H4353" t="s">
        <v>287</v>
      </c>
      <c r="I4353" t="s">
        <v>19</v>
      </c>
      <c r="J4353" t="s">
        <v>57</v>
      </c>
      <c r="K4353" t="s">
        <v>57</v>
      </c>
      <c r="L4353" t="s">
        <v>57</v>
      </c>
      <c r="M4353" t="s">
        <v>57</v>
      </c>
      <c r="N4353">
        <v>1</v>
      </c>
      <c r="O4353">
        <v>15</v>
      </c>
      <c r="P4353">
        <v>250</v>
      </c>
      <c r="Q4353">
        <v>3.3</v>
      </c>
      <c r="R4353">
        <v>2016</v>
      </c>
      <c r="S4353">
        <v>4</v>
      </c>
      <c r="T4353">
        <v>25</v>
      </c>
      <c r="U4353" s="1">
        <v>42485</v>
      </c>
      <c r="V4353" s="5">
        <f>Main[[#This Row],[Average_Cost_for_two]] * VLOOKUP(Main[[#This Row],[Currency]],'Currency'!A:B,2,FALSE)</f>
        <v>3</v>
      </c>
      <c r="W4353" s="5" t="str">
        <f>IF(Main[[#This Row],[Avg_Cost_USD]]&lt;10,"Low",
IF(Main[[#This Row],[Avg_Cost_USD]]&lt;=30,"Medium","High"))</f>
        <v>Low</v>
      </c>
    </row>
    <row r="4354" spans="1:23" x14ac:dyDescent="0.3">
      <c r="A4354">
        <v>18245289</v>
      </c>
      <c r="B4354" t="s">
        <v>4793</v>
      </c>
      <c r="C4354">
        <v>1</v>
      </c>
      <c r="D4354" t="s">
        <v>54</v>
      </c>
      <c r="E4354" t="s">
        <v>1248</v>
      </c>
      <c r="F4354">
        <v>77.0792261</v>
      </c>
      <c r="G4354">
        <v>28.642295300000001</v>
      </c>
      <c r="H4354" t="s">
        <v>521</v>
      </c>
      <c r="I4354" t="s">
        <v>19</v>
      </c>
      <c r="J4354" t="s">
        <v>57</v>
      </c>
      <c r="K4354" t="s">
        <v>57</v>
      </c>
      <c r="L4354" t="s">
        <v>57</v>
      </c>
      <c r="M4354" t="s">
        <v>57</v>
      </c>
      <c r="N4354">
        <v>1</v>
      </c>
      <c r="O4354">
        <v>10</v>
      </c>
      <c r="P4354">
        <v>250</v>
      </c>
      <c r="Q4354">
        <v>3.2</v>
      </c>
      <c r="R4354">
        <v>2012</v>
      </c>
      <c r="S4354">
        <v>4</v>
      </c>
      <c r="T4354">
        <v>12</v>
      </c>
      <c r="U4354" s="1">
        <v>41011</v>
      </c>
      <c r="V4354" s="5">
        <f>Main[[#This Row],[Average_Cost_for_two]] * VLOOKUP(Main[[#This Row],[Currency]],'Currency'!A:B,2,FALSE)</f>
        <v>3</v>
      </c>
      <c r="W4354" s="5" t="str">
        <f>IF(Main[[#This Row],[Avg_Cost_USD]]&lt;10,"Low",
IF(Main[[#This Row],[Avg_Cost_USD]]&lt;=30,"Medium","High"))</f>
        <v>Low</v>
      </c>
    </row>
    <row r="4355" spans="1:23" x14ac:dyDescent="0.3">
      <c r="A4355">
        <v>306064</v>
      </c>
      <c r="B4355" t="s">
        <v>4794</v>
      </c>
      <c r="C4355">
        <v>1</v>
      </c>
      <c r="D4355" t="s">
        <v>54</v>
      </c>
      <c r="E4355" t="s">
        <v>719</v>
      </c>
      <c r="F4355">
        <v>77.168556300000006</v>
      </c>
      <c r="G4355">
        <v>28.6990634</v>
      </c>
      <c r="H4355" t="s">
        <v>3889</v>
      </c>
      <c r="I4355" t="s">
        <v>19</v>
      </c>
      <c r="J4355" t="s">
        <v>57</v>
      </c>
      <c r="K4355" t="s">
        <v>57</v>
      </c>
      <c r="L4355" t="s">
        <v>57</v>
      </c>
      <c r="M4355" t="s">
        <v>57</v>
      </c>
      <c r="N4355">
        <v>1</v>
      </c>
      <c r="O4355">
        <v>24</v>
      </c>
      <c r="P4355">
        <v>250</v>
      </c>
      <c r="Q4355">
        <v>3</v>
      </c>
      <c r="R4355">
        <v>2012</v>
      </c>
      <c r="S4355">
        <v>4</v>
      </c>
      <c r="T4355">
        <v>25</v>
      </c>
      <c r="U4355" s="1">
        <v>41024</v>
      </c>
      <c r="V4355" s="5">
        <f>Main[[#This Row],[Average_Cost_for_two]] * VLOOKUP(Main[[#This Row],[Currency]],'Currency'!A:B,2,FALSE)</f>
        <v>3</v>
      </c>
      <c r="W4355" s="5" t="str">
        <f>IF(Main[[#This Row],[Avg_Cost_USD]]&lt;10,"Low",
IF(Main[[#This Row],[Avg_Cost_USD]]&lt;=30,"Medium","High"))</f>
        <v>Low</v>
      </c>
    </row>
    <row r="4356" spans="1:23" x14ac:dyDescent="0.3">
      <c r="A4356">
        <v>3332</v>
      </c>
      <c r="B4356" t="s">
        <v>4786</v>
      </c>
      <c r="C4356">
        <v>1</v>
      </c>
      <c r="D4356" t="s">
        <v>54</v>
      </c>
      <c r="E4356" t="s">
        <v>1732</v>
      </c>
      <c r="F4356">
        <v>77.178037500000002</v>
      </c>
      <c r="G4356">
        <v>28.692922899999999</v>
      </c>
      <c r="H4356" t="s">
        <v>477</v>
      </c>
      <c r="I4356" t="s">
        <v>19</v>
      </c>
      <c r="J4356" t="s">
        <v>57</v>
      </c>
      <c r="K4356" t="s">
        <v>57</v>
      </c>
      <c r="L4356" t="s">
        <v>57</v>
      </c>
      <c r="M4356" t="s">
        <v>57</v>
      </c>
      <c r="N4356">
        <v>1</v>
      </c>
      <c r="O4356">
        <v>28</v>
      </c>
      <c r="P4356">
        <v>250</v>
      </c>
      <c r="Q4356">
        <v>3.5</v>
      </c>
      <c r="R4356">
        <v>2011</v>
      </c>
      <c r="S4356">
        <v>3</v>
      </c>
      <c r="T4356">
        <v>19</v>
      </c>
      <c r="U4356" s="1">
        <v>40621</v>
      </c>
      <c r="V4356" s="5">
        <f>Main[[#This Row],[Average_Cost_for_two]] * VLOOKUP(Main[[#This Row],[Currency]],'Currency'!A:B,2,FALSE)</f>
        <v>3</v>
      </c>
      <c r="W4356" s="5" t="str">
        <f>IF(Main[[#This Row],[Avg_Cost_USD]]&lt;10,"Low",
IF(Main[[#This Row],[Avg_Cost_USD]]&lt;=30,"Medium","High"))</f>
        <v>Low</v>
      </c>
    </row>
    <row r="4357" spans="1:23" x14ac:dyDescent="0.3">
      <c r="A4357">
        <v>18350160</v>
      </c>
      <c r="B4357" t="s">
        <v>4795</v>
      </c>
      <c r="C4357">
        <v>1</v>
      </c>
      <c r="D4357" t="s">
        <v>54</v>
      </c>
      <c r="E4357" t="s">
        <v>81</v>
      </c>
      <c r="F4357">
        <v>77.310811130000005</v>
      </c>
      <c r="G4357">
        <v>28.687106480000001</v>
      </c>
      <c r="H4357" t="s">
        <v>289</v>
      </c>
      <c r="I4357" t="s">
        <v>19</v>
      </c>
      <c r="J4357" t="s">
        <v>57</v>
      </c>
      <c r="K4357" t="s">
        <v>57</v>
      </c>
      <c r="L4357" t="s">
        <v>57</v>
      </c>
      <c r="M4357" t="s">
        <v>57</v>
      </c>
      <c r="N4357">
        <v>1</v>
      </c>
      <c r="O4357">
        <v>2</v>
      </c>
      <c r="P4357">
        <v>250</v>
      </c>
      <c r="Q4357">
        <v>1</v>
      </c>
      <c r="R4357">
        <v>2012</v>
      </c>
      <c r="S4357">
        <v>3</v>
      </c>
      <c r="T4357">
        <v>15</v>
      </c>
      <c r="U4357" s="1">
        <v>40983</v>
      </c>
      <c r="V4357" s="5">
        <f>Main[[#This Row],[Average_Cost_for_two]] * VLOOKUP(Main[[#This Row],[Currency]],'Currency'!A:B,2,FALSE)</f>
        <v>3</v>
      </c>
      <c r="W4357" s="5" t="str">
        <f>IF(Main[[#This Row],[Avg_Cost_USD]]&lt;10,"Low",
IF(Main[[#This Row],[Avg_Cost_USD]]&lt;=30,"Medium","High"))</f>
        <v>Low</v>
      </c>
    </row>
    <row r="4358" spans="1:23" x14ac:dyDescent="0.3">
      <c r="A4358">
        <v>18337744</v>
      </c>
      <c r="B4358" t="s">
        <v>3969</v>
      </c>
      <c r="C4358">
        <v>1</v>
      </c>
      <c r="D4358" t="s">
        <v>54</v>
      </c>
      <c r="E4358" t="s">
        <v>441</v>
      </c>
      <c r="F4358">
        <v>77.2024756</v>
      </c>
      <c r="G4358">
        <v>28.5565678</v>
      </c>
      <c r="H4358" t="s">
        <v>618</v>
      </c>
      <c r="I4358" t="s">
        <v>19</v>
      </c>
      <c r="J4358" t="s">
        <v>57</v>
      </c>
      <c r="K4358" t="s">
        <v>57</v>
      </c>
      <c r="L4358" t="s">
        <v>57</v>
      </c>
      <c r="M4358" t="s">
        <v>57</v>
      </c>
      <c r="N4358">
        <v>1</v>
      </c>
      <c r="O4358">
        <v>16</v>
      </c>
      <c r="P4358">
        <v>250</v>
      </c>
      <c r="Q4358">
        <v>3.5</v>
      </c>
      <c r="R4358">
        <v>2016</v>
      </c>
      <c r="S4358">
        <v>3</v>
      </c>
      <c r="T4358">
        <v>2</v>
      </c>
      <c r="U4358" s="1">
        <v>42431</v>
      </c>
      <c r="V4358" s="5">
        <f>Main[[#This Row],[Average_Cost_for_two]] * VLOOKUP(Main[[#This Row],[Currency]],'Currency'!A:B,2,FALSE)</f>
        <v>3</v>
      </c>
      <c r="W4358" s="5" t="str">
        <f>IF(Main[[#This Row],[Avg_Cost_USD]]&lt;10,"Low",
IF(Main[[#This Row],[Avg_Cost_USD]]&lt;=30,"Medium","High"))</f>
        <v>Low</v>
      </c>
    </row>
    <row r="4359" spans="1:23" x14ac:dyDescent="0.3">
      <c r="A4359">
        <v>310949</v>
      </c>
      <c r="B4359" t="s">
        <v>629</v>
      </c>
      <c r="C4359">
        <v>1</v>
      </c>
      <c r="D4359" t="s">
        <v>54</v>
      </c>
      <c r="E4359" t="s">
        <v>197</v>
      </c>
      <c r="F4359">
        <v>77.205233500000006</v>
      </c>
      <c r="G4359">
        <v>28.701015399999999</v>
      </c>
      <c r="H4359" t="s">
        <v>4796</v>
      </c>
      <c r="I4359" t="s">
        <v>19</v>
      </c>
      <c r="J4359" t="s">
        <v>57</v>
      </c>
      <c r="K4359" t="s">
        <v>57</v>
      </c>
      <c r="L4359" t="s">
        <v>57</v>
      </c>
      <c r="M4359" t="s">
        <v>57</v>
      </c>
      <c r="N4359">
        <v>1</v>
      </c>
      <c r="O4359">
        <v>10</v>
      </c>
      <c r="P4359">
        <v>250</v>
      </c>
      <c r="Q4359">
        <v>2.8</v>
      </c>
      <c r="R4359">
        <v>2017</v>
      </c>
      <c r="S4359">
        <v>3</v>
      </c>
      <c r="T4359">
        <v>5</v>
      </c>
      <c r="U4359" s="1">
        <v>42799</v>
      </c>
      <c r="V4359" s="5">
        <f>Main[[#This Row],[Average_Cost_for_two]] * VLOOKUP(Main[[#This Row],[Currency]],'Currency'!A:B,2,FALSE)</f>
        <v>3</v>
      </c>
      <c r="W4359" s="5" t="str">
        <f>IF(Main[[#This Row],[Avg_Cost_USD]]&lt;10,"Low",
IF(Main[[#This Row],[Avg_Cost_USD]]&lt;=30,"Medium","High"))</f>
        <v>Low</v>
      </c>
    </row>
    <row r="4360" spans="1:23" x14ac:dyDescent="0.3">
      <c r="A4360">
        <v>5897</v>
      </c>
      <c r="B4360" t="s">
        <v>4290</v>
      </c>
      <c r="C4360">
        <v>1</v>
      </c>
      <c r="D4360" t="s">
        <v>54</v>
      </c>
      <c r="E4360" t="s">
        <v>124</v>
      </c>
      <c r="F4360">
        <v>77.209608399999993</v>
      </c>
      <c r="G4360">
        <v>28.560267700000001</v>
      </c>
      <c r="H4360" t="s">
        <v>315</v>
      </c>
      <c r="I4360" t="s">
        <v>19</v>
      </c>
      <c r="J4360" t="s">
        <v>57</v>
      </c>
      <c r="K4360" t="s">
        <v>57</v>
      </c>
      <c r="L4360" t="s">
        <v>57</v>
      </c>
      <c r="M4360" t="s">
        <v>57</v>
      </c>
      <c r="N4360">
        <v>1</v>
      </c>
      <c r="O4360">
        <v>27</v>
      </c>
      <c r="P4360">
        <v>250</v>
      </c>
      <c r="Q4360">
        <v>3.2</v>
      </c>
      <c r="R4360">
        <v>2014</v>
      </c>
      <c r="S4360">
        <v>3</v>
      </c>
      <c r="T4360">
        <v>7</v>
      </c>
      <c r="U4360" s="1">
        <v>41705</v>
      </c>
      <c r="V4360" s="5">
        <f>Main[[#This Row],[Average_Cost_for_two]] * VLOOKUP(Main[[#This Row],[Currency]],'Currency'!A:B,2,FALSE)</f>
        <v>3</v>
      </c>
      <c r="W4360" s="5" t="str">
        <f>IF(Main[[#This Row],[Avg_Cost_USD]]&lt;10,"Low",
IF(Main[[#This Row],[Avg_Cost_USD]]&lt;=30,"Medium","High"))</f>
        <v>Low</v>
      </c>
    </row>
    <row r="4361" spans="1:23" x14ac:dyDescent="0.3">
      <c r="A4361">
        <v>18396545</v>
      </c>
      <c r="B4361" t="s">
        <v>625</v>
      </c>
      <c r="C4361">
        <v>1</v>
      </c>
      <c r="D4361" t="s">
        <v>54</v>
      </c>
      <c r="E4361" t="s">
        <v>926</v>
      </c>
      <c r="F4361">
        <v>77.25391286</v>
      </c>
      <c r="G4361">
        <v>28.541940499999999</v>
      </c>
      <c r="H4361" t="s">
        <v>1824</v>
      </c>
      <c r="I4361" t="s">
        <v>19</v>
      </c>
      <c r="J4361" t="s">
        <v>57</v>
      </c>
      <c r="K4361" t="s">
        <v>57</v>
      </c>
      <c r="L4361" t="s">
        <v>57</v>
      </c>
      <c r="M4361" t="s">
        <v>57</v>
      </c>
      <c r="N4361">
        <v>1</v>
      </c>
      <c r="O4361">
        <v>14</v>
      </c>
      <c r="P4361">
        <v>250</v>
      </c>
      <c r="Q4361">
        <v>3.2</v>
      </c>
      <c r="R4361">
        <v>2011</v>
      </c>
      <c r="S4361">
        <v>3</v>
      </c>
      <c r="T4361">
        <v>17</v>
      </c>
      <c r="U4361" s="1">
        <v>40619</v>
      </c>
      <c r="V4361" s="5">
        <f>Main[[#This Row],[Average_Cost_for_two]] * VLOOKUP(Main[[#This Row],[Currency]],'Currency'!A:B,2,FALSE)</f>
        <v>3</v>
      </c>
      <c r="W4361" s="5" t="str">
        <f>IF(Main[[#This Row],[Avg_Cost_USD]]&lt;10,"Low",
IF(Main[[#This Row],[Avg_Cost_USD]]&lt;=30,"Medium","High"))</f>
        <v>Low</v>
      </c>
    </row>
    <row r="4362" spans="1:23" x14ac:dyDescent="0.3">
      <c r="A4362">
        <v>308928</v>
      </c>
      <c r="B4362" t="s">
        <v>4797</v>
      </c>
      <c r="C4362">
        <v>1</v>
      </c>
      <c r="D4362" t="s">
        <v>54</v>
      </c>
      <c r="E4362" t="s">
        <v>126</v>
      </c>
      <c r="F4362">
        <v>77.284927780000004</v>
      </c>
      <c r="G4362">
        <v>28.658141669999999</v>
      </c>
      <c r="H4362" t="s">
        <v>521</v>
      </c>
      <c r="I4362" t="s">
        <v>19</v>
      </c>
      <c r="J4362" t="s">
        <v>57</v>
      </c>
      <c r="K4362" t="s">
        <v>57</v>
      </c>
      <c r="L4362" t="s">
        <v>57</v>
      </c>
      <c r="M4362" t="s">
        <v>57</v>
      </c>
      <c r="N4362">
        <v>1</v>
      </c>
      <c r="O4362">
        <v>3</v>
      </c>
      <c r="P4362">
        <v>250</v>
      </c>
      <c r="Q4362">
        <v>1</v>
      </c>
      <c r="R4362">
        <v>2012</v>
      </c>
      <c r="S4362">
        <v>3</v>
      </c>
      <c r="T4362">
        <v>4</v>
      </c>
      <c r="U4362" s="1">
        <v>40972</v>
      </c>
      <c r="V4362" s="5">
        <f>Main[[#This Row],[Average_Cost_for_two]] * VLOOKUP(Main[[#This Row],[Currency]],'Currency'!A:B,2,FALSE)</f>
        <v>3</v>
      </c>
      <c r="W4362" s="5" t="str">
        <f>IF(Main[[#This Row],[Avg_Cost_USD]]&lt;10,"Low",
IF(Main[[#This Row],[Avg_Cost_USD]]&lt;=30,"Medium","High"))</f>
        <v>Low</v>
      </c>
    </row>
    <row r="4363" spans="1:23" x14ac:dyDescent="0.3">
      <c r="A4363">
        <v>18455557</v>
      </c>
      <c r="B4363" t="s">
        <v>4798</v>
      </c>
      <c r="C4363">
        <v>1</v>
      </c>
      <c r="D4363" t="s">
        <v>54</v>
      </c>
      <c r="E4363" t="s">
        <v>60</v>
      </c>
      <c r="F4363">
        <v>77.237779599999996</v>
      </c>
      <c r="G4363">
        <v>28.575745999999999</v>
      </c>
      <c r="H4363" t="s">
        <v>367</v>
      </c>
      <c r="I4363" t="s">
        <v>19</v>
      </c>
      <c r="J4363" t="s">
        <v>57</v>
      </c>
      <c r="K4363" t="s">
        <v>61</v>
      </c>
      <c r="L4363" t="s">
        <v>57</v>
      </c>
      <c r="M4363" t="s">
        <v>57</v>
      </c>
      <c r="N4363">
        <v>1</v>
      </c>
      <c r="O4363">
        <v>3</v>
      </c>
      <c r="P4363">
        <v>250</v>
      </c>
      <c r="Q4363">
        <v>1</v>
      </c>
      <c r="R4363">
        <v>2013</v>
      </c>
      <c r="S4363">
        <v>3</v>
      </c>
      <c r="T4363">
        <v>27</v>
      </c>
      <c r="U4363" s="1">
        <v>41360</v>
      </c>
      <c r="V4363" s="5">
        <f>Main[[#This Row],[Average_Cost_for_two]] * VLOOKUP(Main[[#This Row],[Currency]],'Currency'!A:B,2,FALSE)</f>
        <v>3</v>
      </c>
      <c r="W4363" s="5" t="str">
        <f>IF(Main[[#This Row],[Avg_Cost_USD]]&lt;10,"Low",
IF(Main[[#This Row],[Avg_Cost_USD]]&lt;=30,"Medium","High"))</f>
        <v>Low</v>
      </c>
    </row>
    <row r="4364" spans="1:23" x14ac:dyDescent="0.3">
      <c r="A4364">
        <v>18233572</v>
      </c>
      <c r="B4364" t="s">
        <v>4799</v>
      </c>
      <c r="C4364">
        <v>1</v>
      </c>
      <c r="D4364" t="s">
        <v>54</v>
      </c>
      <c r="E4364" t="s">
        <v>90</v>
      </c>
      <c r="F4364">
        <v>77.052860199999998</v>
      </c>
      <c r="G4364">
        <v>28.664641100000001</v>
      </c>
      <c r="H4364" t="s">
        <v>289</v>
      </c>
      <c r="I4364" t="s">
        <v>19</v>
      </c>
      <c r="J4364" t="s">
        <v>57</v>
      </c>
      <c r="K4364" t="s">
        <v>57</v>
      </c>
      <c r="L4364" t="s">
        <v>57</v>
      </c>
      <c r="M4364" t="s">
        <v>57</v>
      </c>
      <c r="N4364">
        <v>1</v>
      </c>
      <c r="O4364">
        <v>1</v>
      </c>
      <c r="P4364">
        <v>250</v>
      </c>
      <c r="Q4364">
        <v>1</v>
      </c>
      <c r="R4364">
        <v>2016</v>
      </c>
      <c r="S4364">
        <v>3</v>
      </c>
      <c r="T4364">
        <v>10</v>
      </c>
      <c r="U4364" s="1">
        <v>42439</v>
      </c>
      <c r="V4364" s="5">
        <f>Main[[#This Row],[Average_Cost_for_two]] * VLOOKUP(Main[[#This Row],[Currency]],'Currency'!A:B,2,FALSE)</f>
        <v>3</v>
      </c>
      <c r="W4364" s="5" t="str">
        <f>IF(Main[[#This Row],[Avg_Cost_USD]]&lt;10,"Low",
IF(Main[[#This Row],[Avg_Cost_USD]]&lt;=30,"Medium","High"))</f>
        <v>Low</v>
      </c>
    </row>
    <row r="4365" spans="1:23" x14ac:dyDescent="0.3">
      <c r="A4365">
        <v>18359289</v>
      </c>
      <c r="B4365" t="s">
        <v>4800</v>
      </c>
      <c r="C4365">
        <v>1</v>
      </c>
      <c r="D4365" t="s">
        <v>54</v>
      </c>
      <c r="E4365" t="s">
        <v>457</v>
      </c>
      <c r="F4365">
        <v>77.135078899999996</v>
      </c>
      <c r="G4365">
        <v>28.7153016</v>
      </c>
      <c r="H4365" t="s">
        <v>1682</v>
      </c>
      <c r="I4365" t="s">
        <v>19</v>
      </c>
      <c r="J4365" t="s">
        <v>57</v>
      </c>
      <c r="K4365" t="s">
        <v>57</v>
      </c>
      <c r="L4365" t="s">
        <v>57</v>
      </c>
      <c r="M4365" t="s">
        <v>57</v>
      </c>
      <c r="N4365">
        <v>1</v>
      </c>
      <c r="O4365">
        <v>1</v>
      </c>
      <c r="P4365">
        <v>250</v>
      </c>
      <c r="Q4365">
        <v>1</v>
      </c>
      <c r="R4365">
        <v>2017</v>
      </c>
      <c r="S4365">
        <v>3</v>
      </c>
      <c r="T4365">
        <v>14</v>
      </c>
      <c r="U4365" s="1">
        <v>42808</v>
      </c>
      <c r="V4365" s="5">
        <f>Main[[#This Row],[Average_Cost_for_two]] * VLOOKUP(Main[[#This Row],[Currency]],'Currency'!A:B,2,FALSE)</f>
        <v>3</v>
      </c>
      <c r="W4365" s="5" t="str">
        <f>IF(Main[[#This Row],[Avg_Cost_USD]]&lt;10,"Low",
IF(Main[[#This Row],[Avg_Cost_USD]]&lt;=30,"Medium","High"))</f>
        <v>Low</v>
      </c>
    </row>
    <row r="4366" spans="1:23" x14ac:dyDescent="0.3">
      <c r="A4366">
        <v>18441678</v>
      </c>
      <c r="B4366" t="s">
        <v>625</v>
      </c>
      <c r="C4366">
        <v>1</v>
      </c>
      <c r="D4366" t="s">
        <v>54</v>
      </c>
      <c r="E4366" t="s">
        <v>160</v>
      </c>
      <c r="F4366">
        <v>77.290795599999996</v>
      </c>
      <c r="G4366">
        <v>28.6345502</v>
      </c>
      <c r="H4366" t="s">
        <v>1824</v>
      </c>
      <c r="I4366" t="s">
        <v>19</v>
      </c>
      <c r="J4366" t="s">
        <v>57</v>
      </c>
      <c r="K4366" t="s">
        <v>57</v>
      </c>
      <c r="L4366" t="s">
        <v>57</v>
      </c>
      <c r="M4366" t="s">
        <v>57</v>
      </c>
      <c r="N4366">
        <v>1</v>
      </c>
      <c r="O4366">
        <v>5</v>
      </c>
      <c r="P4366">
        <v>250</v>
      </c>
      <c r="Q4366">
        <v>3</v>
      </c>
      <c r="R4366">
        <v>2016</v>
      </c>
      <c r="S4366">
        <v>3</v>
      </c>
      <c r="T4366">
        <v>3</v>
      </c>
      <c r="U4366" s="1">
        <v>42432</v>
      </c>
      <c r="V4366" s="5">
        <f>Main[[#This Row],[Average_Cost_for_two]] * VLOOKUP(Main[[#This Row],[Currency]],'Currency'!A:B,2,FALSE)</f>
        <v>3</v>
      </c>
      <c r="W4366" s="5" t="str">
        <f>IF(Main[[#This Row],[Avg_Cost_USD]]&lt;10,"Low",
IF(Main[[#This Row],[Avg_Cost_USD]]&lt;=30,"Medium","High"))</f>
        <v>Low</v>
      </c>
    </row>
    <row r="4367" spans="1:23" x14ac:dyDescent="0.3">
      <c r="A4367">
        <v>18369301</v>
      </c>
      <c r="B4367" t="s">
        <v>4801</v>
      </c>
      <c r="C4367">
        <v>1</v>
      </c>
      <c r="D4367" t="s">
        <v>54</v>
      </c>
      <c r="E4367" t="s">
        <v>991</v>
      </c>
      <c r="F4367">
        <v>77.1331919</v>
      </c>
      <c r="G4367">
        <v>28.670010399999999</v>
      </c>
      <c r="H4367" t="s">
        <v>426</v>
      </c>
      <c r="I4367" t="s">
        <v>19</v>
      </c>
      <c r="J4367" t="s">
        <v>57</v>
      </c>
      <c r="K4367" t="s">
        <v>61</v>
      </c>
      <c r="L4367" t="s">
        <v>57</v>
      </c>
      <c r="M4367" t="s">
        <v>57</v>
      </c>
      <c r="N4367">
        <v>1</v>
      </c>
      <c r="O4367">
        <v>18</v>
      </c>
      <c r="P4367">
        <v>250</v>
      </c>
      <c r="Q4367">
        <v>3.3</v>
      </c>
      <c r="R4367">
        <v>2013</v>
      </c>
      <c r="S4367">
        <v>3</v>
      </c>
      <c r="T4367">
        <v>6</v>
      </c>
      <c r="U4367" s="1">
        <v>41339</v>
      </c>
      <c r="V4367" s="5">
        <f>Main[[#This Row],[Average_Cost_for_two]] * VLOOKUP(Main[[#This Row],[Currency]],'Currency'!A:B,2,FALSE)</f>
        <v>3</v>
      </c>
      <c r="W4367" s="5" t="str">
        <f>IF(Main[[#This Row],[Avg_Cost_USD]]&lt;10,"Low",
IF(Main[[#This Row],[Avg_Cost_USD]]&lt;=30,"Medium","High"))</f>
        <v>Low</v>
      </c>
    </row>
    <row r="4368" spans="1:23" x14ac:dyDescent="0.3">
      <c r="A4368">
        <v>18287876</v>
      </c>
      <c r="B4368" t="s">
        <v>4802</v>
      </c>
      <c r="C4368">
        <v>1</v>
      </c>
      <c r="D4368" t="s">
        <v>54</v>
      </c>
      <c r="E4368" t="s">
        <v>991</v>
      </c>
      <c r="F4368">
        <v>77.121928629999999</v>
      </c>
      <c r="G4368">
        <v>28.666665630000001</v>
      </c>
      <c r="H4368" t="s">
        <v>339</v>
      </c>
      <c r="I4368" t="s">
        <v>19</v>
      </c>
      <c r="J4368" t="s">
        <v>57</v>
      </c>
      <c r="K4368" t="s">
        <v>61</v>
      </c>
      <c r="L4368" t="s">
        <v>57</v>
      </c>
      <c r="M4368" t="s">
        <v>57</v>
      </c>
      <c r="N4368">
        <v>1</v>
      </c>
      <c r="O4368">
        <v>99</v>
      </c>
      <c r="P4368">
        <v>250</v>
      </c>
      <c r="Q4368">
        <v>4.0999999999999996</v>
      </c>
      <c r="R4368">
        <v>2015</v>
      </c>
      <c r="S4368">
        <v>3</v>
      </c>
      <c r="T4368">
        <v>19</v>
      </c>
      <c r="U4368" s="1">
        <v>42082</v>
      </c>
      <c r="V4368" s="5">
        <f>Main[[#This Row],[Average_Cost_for_two]] * VLOOKUP(Main[[#This Row],[Currency]],'Currency'!A:B,2,FALSE)</f>
        <v>3</v>
      </c>
      <c r="W4368" s="5" t="str">
        <f>IF(Main[[#This Row],[Avg_Cost_USD]]&lt;10,"Low",
IF(Main[[#This Row],[Avg_Cost_USD]]&lt;=30,"Medium","High"))</f>
        <v>Low</v>
      </c>
    </row>
    <row r="4369" spans="1:23" x14ac:dyDescent="0.3">
      <c r="A4369">
        <v>306410</v>
      </c>
      <c r="B4369" t="s">
        <v>4803</v>
      </c>
      <c r="C4369">
        <v>1</v>
      </c>
      <c r="D4369" t="s">
        <v>54</v>
      </c>
      <c r="E4369" t="s">
        <v>1087</v>
      </c>
      <c r="F4369">
        <v>77.120310000000003</v>
      </c>
      <c r="G4369">
        <v>28.640488900000001</v>
      </c>
      <c r="H4369" t="s">
        <v>2548</v>
      </c>
      <c r="I4369" t="s">
        <v>19</v>
      </c>
      <c r="J4369" t="s">
        <v>57</v>
      </c>
      <c r="K4369" t="s">
        <v>61</v>
      </c>
      <c r="L4369" t="s">
        <v>57</v>
      </c>
      <c r="M4369" t="s">
        <v>57</v>
      </c>
      <c r="N4369">
        <v>1</v>
      </c>
      <c r="O4369">
        <v>166</v>
      </c>
      <c r="P4369">
        <v>250</v>
      </c>
      <c r="Q4369">
        <v>3.8</v>
      </c>
      <c r="R4369">
        <v>2015</v>
      </c>
      <c r="S4369">
        <v>3</v>
      </c>
      <c r="T4369">
        <v>6</v>
      </c>
      <c r="U4369" s="1">
        <v>42069</v>
      </c>
      <c r="V4369" s="5">
        <f>Main[[#This Row],[Average_Cost_for_two]] * VLOOKUP(Main[[#This Row],[Currency]],'Currency'!A:B,2,FALSE)</f>
        <v>3</v>
      </c>
      <c r="W4369" s="5" t="str">
        <f>IF(Main[[#This Row],[Avg_Cost_USD]]&lt;10,"Low",
IF(Main[[#This Row],[Avg_Cost_USD]]&lt;=30,"Medium","High"))</f>
        <v>Low</v>
      </c>
    </row>
    <row r="4370" spans="1:23" x14ac:dyDescent="0.3">
      <c r="A4370">
        <v>18438452</v>
      </c>
      <c r="B4370" t="s">
        <v>4804</v>
      </c>
      <c r="C4370">
        <v>1</v>
      </c>
      <c r="D4370" t="s">
        <v>54</v>
      </c>
      <c r="E4370" t="s">
        <v>1087</v>
      </c>
      <c r="F4370">
        <v>77.120469229999998</v>
      </c>
      <c r="G4370">
        <v>28.638596669999998</v>
      </c>
      <c r="H4370" t="s">
        <v>469</v>
      </c>
      <c r="I4370" t="s">
        <v>19</v>
      </c>
      <c r="J4370" t="s">
        <v>57</v>
      </c>
      <c r="K4370" t="s">
        <v>57</v>
      </c>
      <c r="L4370" t="s">
        <v>57</v>
      </c>
      <c r="M4370" t="s">
        <v>57</v>
      </c>
      <c r="N4370">
        <v>1</v>
      </c>
      <c r="O4370">
        <v>23</v>
      </c>
      <c r="P4370">
        <v>250</v>
      </c>
      <c r="Q4370">
        <v>3.6</v>
      </c>
      <c r="R4370">
        <v>2014</v>
      </c>
      <c r="S4370">
        <v>3</v>
      </c>
      <c r="T4370">
        <v>16</v>
      </c>
      <c r="U4370" s="1">
        <v>41714</v>
      </c>
      <c r="V4370" s="5">
        <f>Main[[#This Row],[Average_Cost_for_two]] * VLOOKUP(Main[[#This Row],[Currency]],'Currency'!A:B,2,FALSE)</f>
        <v>3</v>
      </c>
      <c r="W4370" s="5" t="str">
        <f>IF(Main[[#This Row],[Avg_Cost_USD]]&lt;10,"Low",
IF(Main[[#This Row],[Avg_Cost_USD]]&lt;=30,"Medium","High"))</f>
        <v>Low</v>
      </c>
    </row>
    <row r="4371" spans="1:23" x14ac:dyDescent="0.3">
      <c r="A4371">
        <v>302311</v>
      </c>
      <c r="B4371" t="s">
        <v>4805</v>
      </c>
      <c r="C4371">
        <v>1</v>
      </c>
      <c r="D4371" t="s">
        <v>54</v>
      </c>
      <c r="E4371" t="s">
        <v>114</v>
      </c>
      <c r="F4371">
        <v>77.200568000000004</v>
      </c>
      <c r="G4371">
        <v>28.508277700000001</v>
      </c>
      <c r="H4371" t="s">
        <v>424</v>
      </c>
      <c r="I4371" t="s">
        <v>19</v>
      </c>
      <c r="J4371" t="s">
        <v>57</v>
      </c>
      <c r="K4371" t="s">
        <v>57</v>
      </c>
      <c r="L4371" t="s">
        <v>57</v>
      </c>
      <c r="M4371" t="s">
        <v>57</v>
      </c>
      <c r="N4371">
        <v>1</v>
      </c>
      <c r="O4371">
        <v>2</v>
      </c>
      <c r="P4371">
        <v>250</v>
      </c>
      <c r="Q4371">
        <v>1</v>
      </c>
      <c r="R4371">
        <v>2014</v>
      </c>
      <c r="S4371">
        <v>3</v>
      </c>
      <c r="T4371">
        <v>16</v>
      </c>
      <c r="U4371" s="1">
        <v>41714</v>
      </c>
      <c r="V4371" s="5">
        <f>Main[[#This Row],[Average_Cost_for_two]] * VLOOKUP(Main[[#This Row],[Currency]],'Currency'!A:B,2,FALSE)</f>
        <v>3</v>
      </c>
      <c r="W4371" s="5" t="str">
        <f>IF(Main[[#This Row],[Avg_Cost_USD]]&lt;10,"Low",
IF(Main[[#This Row],[Avg_Cost_USD]]&lt;=30,"Medium","High"))</f>
        <v>Low</v>
      </c>
    </row>
    <row r="4372" spans="1:23" x14ac:dyDescent="0.3">
      <c r="A4372">
        <v>301914</v>
      </c>
      <c r="B4372" t="s">
        <v>4806</v>
      </c>
      <c r="C4372">
        <v>1</v>
      </c>
      <c r="D4372" t="s">
        <v>54</v>
      </c>
      <c r="E4372" t="s">
        <v>678</v>
      </c>
      <c r="F4372">
        <v>77.037567999999993</v>
      </c>
      <c r="G4372">
        <v>28.619926199999998</v>
      </c>
      <c r="H4372" t="s">
        <v>287</v>
      </c>
      <c r="I4372" t="s">
        <v>19</v>
      </c>
      <c r="J4372" t="s">
        <v>57</v>
      </c>
      <c r="K4372" t="s">
        <v>57</v>
      </c>
      <c r="L4372" t="s">
        <v>57</v>
      </c>
      <c r="M4372" t="s">
        <v>57</v>
      </c>
      <c r="N4372">
        <v>1</v>
      </c>
      <c r="O4372">
        <v>2</v>
      </c>
      <c r="P4372">
        <v>250</v>
      </c>
      <c r="Q4372">
        <v>1</v>
      </c>
      <c r="R4372">
        <v>2012</v>
      </c>
      <c r="S4372">
        <v>3</v>
      </c>
      <c r="T4372">
        <v>2</v>
      </c>
      <c r="U4372" s="1">
        <v>40970</v>
      </c>
      <c r="V4372" s="5">
        <f>Main[[#This Row],[Average_Cost_for_two]] * VLOOKUP(Main[[#This Row],[Currency]],'Currency'!A:B,2,FALSE)</f>
        <v>3</v>
      </c>
      <c r="W4372" s="5" t="str">
        <f>IF(Main[[#This Row],[Avg_Cost_USD]]&lt;10,"Low",
IF(Main[[#This Row],[Avg_Cost_USD]]&lt;=30,"Medium","High"))</f>
        <v>Low</v>
      </c>
    </row>
    <row r="4373" spans="1:23" x14ac:dyDescent="0.3">
      <c r="A4373">
        <v>309756</v>
      </c>
      <c r="B4373" t="s">
        <v>4807</v>
      </c>
      <c r="C4373">
        <v>1</v>
      </c>
      <c r="D4373" t="s">
        <v>54</v>
      </c>
      <c r="E4373" t="s">
        <v>168</v>
      </c>
      <c r="F4373">
        <v>77.248851099999996</v>
      </c>
      <c r="G4373">
        <v>28.540139799999999</v>
      </c>
      <c r="H4373" t="s">
        <v>4808</v>
      </c>
      <c r="I4373" t="s">
        <v>19</v>
      </c>
      <c r="J4373" t="s">
        <v>57</v>
      </c>
      <c r="K4373" t="s">
        <v>57</v>
      </c>
      <c r="L4373" t="s">
        <v>57</v>
      </c>
      <c r="M4373" t="s">
        <v>57</v>
      </c>
      <c r="N4373">
        <v>1</v>
      </c>
      <c r="O4373">
        <v>26</v>
      </c>
      <c r="P4373">
        <v>250</v>
      </c>
      <c r="Q4373">
        <v>3.3</v>
      </c>
      <c r="R4373">
        <v>2018</v>
      </c>
      <c r="S4373">
        <v>2</v>
      </c>
      <c r="T4373">
        <v>7</v>
      </c>
      <c r="U4373" s="1">
        <v>43138</v>
      </c>
      <c r="V4373" s="5">
        <f>Main[[#This Row],[Average_Cost_for_two]] * VLOOKUP(Main[[#This Row],[Currency]],'Currency'!A:B,2,FALSE)</f>
        <v>3</v>
      </c>
      <c r="W4373" s="5" t="str">
        <f>IF(Main[[#This Row],[Avg_Cost_USD]]&lt;10,"Low",
IF(Main[[#This Row],[Avg_Cost_USD]]&lt;=30,"Medium","High"))</f>
        <v>Low</v>
      </c>
    </row>
    <row r="4374" spans="1:23" x14ac:dyDescent="0.3">
      <c r="A4374">
        <v>18459885</v>
      </c>
      <c r="B4374" t="s">
        <v>4809</v>
      </c>
      <c r="C4374">
        <v>1</v>
      </c>
      <c r="D4374" t="s">
        <v>54</v>
      </c>
      <c r="E4374" t="s">
        <v>168</v>
      </c>
      <c r="F4374">
        <v>0</v>
      </c>
      <c r="G4374">
        <v>0</v>
      </c>
      <c r="H4374" t="s">
        <v>315</v>
      </c>
      <c r="I4374" t="s">
        <v>19</v>
      </c>
      <c r="J4374" t="s">
        <v>57</v>
      </c>
      <c r="K4374" t="s">
        <v>57</v>
      </c>
      <c r="L4374" t="s">
        <v>57</v>
      </c>
      <c r="M4374" t="s">
        <v>57</v>
      </c>
      <c r="N4374">
        <v>1</v>
      </c>
      <c r="O4374">
        <v>9</v>
      </c>
      <c r="P4374">
        <v>250</v>
      </c>
      <c r="Q4374">
        <v>3.1</v>
      </c>
      <c r="R4374">
        <v>2011</v>
      </c>
      <c r="S4374">
        <v>2</v>
      </c>
      <c r="T4374">
        <v>5</v>
      </c>
      <c r="U4374" s="1">
        <v>40579</v>
      </c>
      <c r="V4374" s="5">
        <f>Main[[#This Row],[Average_Cost_for_two]] * VLOOKUP(Main[[#This Row],[Currency]],'Currency'!A:B,2,FALSE)</f>
        <v>3</v>
      </c>
      <c r="W4374" s="5" t="str">
        <f>IF(Main[[#This Row],[Avg_Cost_USD]]&lt;10,"Low",
IF(Main[[#This Row],[Avg_Cost_USD]]&lt;=30,"Medium","High"))</f>
        <v>Low</v>
      </c>
    </row>
    <row r="4375" spans="1:23" x14ac:dyDescent="0.3">
      <c r="A4375">
        <v>18382697</v>
      </c>
      <c r="B4375" t="s">
        <v>4810</v>
      </c>
      <c r="C4375">
        <v>1</v>
      </c>
      <c r="D4375" t="s">
        <v>54</v>
      </c>
      <c r="E4375" t="s">
        <v>197</v>
      </c>
      <c r="F4375">
        <v>77.204989100000006</v>
      </c>
      <c r="G4375">
        <v>28.6944315</v>
      </c>
      <c r="H4375" t="s">
        <v>4811</v>
      </c>
      <c r="I4375" t="s">
        <v>19</v>
      </c>
      <c r="J4375" t="s">
        <v>57</v>
      </c>
      <c r="K4375" t="s">
        <v>61</v>
      </c>
      <c r="L4375" t="s">
        <v>57</v>
      </c>
      <c r="M4375" t="s">
        <v>57</v>
      </c>
      <c r="N4375">
        <v>1</v>
      </c>
      <c r="O4375">
        <v>37</v>
      </c>
      <c r="P4375">
        <v>250</v>
      </c>
      <c r="Q4375">
        <v>3.7</v>
      </c>
      <c r="R4375">
        <v>2016</v>
      </c>
      <c r="S4375">
        <v>2</v>
      </c>
      <c r="T4375">
        <v>5</v>
      </c>
      <c r="U4375" s="1">
        <v>42405</v>
      </c>
      <c r="V4375" s="5">
        <f>Main[[#This Row],[Average_Cost_for_two]] * VLOOKUP(Main[[#This Row],[Currency]],'Currency'!A:B,2,FALSE)</f>
        <v>3</v>
      </c>
      <c r="W4375" s="5" t="str">
        <f>IF(Main[[#This Row],[Avg_Cost_USD]]&lt;10,"Low",
IF(Main[[#This Row],[Avg_Cost_USD]]&lt;=30,"Medium","High"))</f>
        <v>Low</v>
      </c>
    </row>
    <row r="4376" spans="1:23" x14ac:dyDescent="0.3">
      <c r="A4376">
        <v>308638</v>
      </c>
      <c r="B4376" t="s">
        <v>4812</v>
      </c>
      <c r="C4376">
        <v>1</v>
      </c>
      <c r="D4376" t="s">
        <v>54</v>
      </c>
      <c r="E4376" t="s">
        <v>1482</v>
      </c>
      <c r="F4376">
        <v>77.306259900000001</v>
      </c>
      <c r="G4376">
        <v>28.659459300000002</v>
      </c>
      <c r="H4376" t="s">
        <v>315</v>
      </c>
      <c r="I4376" t="s">
        <v>19</v>
      </c>
      <c r="J4376" t="s">
        <v>57</v>
      </c>
      <c r="K4376" t="s">
        <v>57</v>
      </c>
      <c r="L4376" t="s">
        <v>57</v>
      </c>
      <c r="M4376" t="s">
        <v>57</v>
      </c>
      <c r="N4376">
        <v>1</v>
      </c>
      <c r="O4376">
        <v>109</v>
      </c>
      <c r="P4376">
        <v>250</v>
      </c>
      <c r="Q4376">
        <v>3.6</v>
      </c>
      <c r="R4376">
        <v>2015</v>
      </c>
      <c r="S4376">
        <v>2</v>
      </c>
      <c r="T4376">
        <v>20</v>
      </c>
      <c r="U4376" s="1">
        <v>42055</v>
      </c>
      <c r="V4376" s="5">
        <f>Main[[#This Row],[Average_Cost_for_two]] * VLOOKUP(Main[[#This Row],[Currency]],'Currency'!A:B,2,FALSE)</f>
        <v>3</v>
      </c>
      <c r="W4376" s="5" t="str">
        <f>IF(Main[[#This Row],[Avg_Cost_USD]]&lt;10,"Low",
IF(Main[[#This Row],[Avg_Cost_USD]]&lt;=30,"Medium","High"))</f>
        <v>Low</v>
      </c>
    </row>
    <row r="4377" spans="1:23" x14ac:dyDescent="0.3">
      <c r="A4377">
        <v>18429157</v>
      </c>
      <c r="B4377" t="s">
        <v>4813</v>
      </c>
      <c r="C4377">
        <v>1</v>
      </c>
      <c r="D4377" t="s">
        <v>54</v>
      </c>
      <c r="E4377" t="s">
        <v>60</v>
      </c>
      <c r="F4377">
        <v>77.252997899999997</v>
      </c>
      <c r="G4377">
        <v>28.569489300000001</v>
      </c>
      <c r="H4377" t="s">
        <v>521</v>
      </c>
      <c r="I4377" t="s">
        <v>19</v>
      </c>
      <c r="J4377" t="s">
        <v>57</v>
      </c>
      <c r="K4377" t="s">
        <v>57</v>
      </c>
      <c r="L4377" t="s">
        <v>57</v>
      </c>
      <c r="M4377" t="s">
        <v>57</v>
      </c>
      <c r="N4377">
        <v>1</v>
      </c>
      <c r="O4377">
        <v>1</v>
      </c>
      <c r="P4377">
        <v>250</v>
      </c>
      <c r="Q4377">
        <v>1</v>
      </c>
      <c r="R4377">
        <v>2014</v>
      </c>
      <c r="S4377">
        <v>2</v>
      </c>
      <c r="T4377">
        <v>18</v>
      </c>
      <c r="U4377" s="1">
        <v>41688</v>
      </c>
      <c r="V4377" s="5">
        <f>Main[[#This Row],[Average_Cost_for_two]] * VLOOKUP(Main[[#This Row],[Currency]],'Currency'!A:B,2,FALSE)</f>
        <v>3</v>
      </c>
      <c r="W4377" s="5" t="str">
        <f>IF(Main[[#This Row],[Avg_Cost_USD]]&lt;10,"Low",
IF(Main[[#This Row],[Avg_Cost_USD]]&lt;=30,"Medium","High"))</f>
        <v>Low</v>
      </c>
    </row>
    <row r="4378" spans="1:23" x14ac:dyDescent="0.3">
      <c r="A4378">
        <v>18357529</v>
      </c>
      <c r="B4378" t="s">
        <v>4814</v>
      </c>
      <c r="C4378">
        <v>1</v>
      </c>
      <c r="D4378" t="s">
        <v>54</v>
      </c>
      <c r="E4378" t="s">
        <v>63</v>
      </c>
      <c r="F4378">
        <v>77.124298300000007</v>
      </c>
      <c r="G4378">
        <v>28.5434512</v>
      </c>
      <c r="H4378" t="s">
        <v>342</v>
      </c>
      <c r="I4378" t="s">
        <v>19</v>
      </c>
      <c r="J4378" t="s">
        <v>57</v>
      </c>
      <c r="K4378" t="s">
        <v>57</v>
      </c>
      <c r="L4378" t="s">
        <v>57</v>
      </c>
      <c r="M4378" t="s">
        <v>57</v>
      </c>
      <c r="N4378">
        <v>1</v>
      </c>
      <c r="O4378">
        <v>2</v>
      </c>
      <c r="P4378">
        <v>250</v>
      </c>
      <c r="Q4378">
        <v>1</v>
      </c>
      <c r="R4378">
        <v>2017</v>
      </c>
      <c r="S4378">
        <v>2</v>
      </c>
      <c r="T4378">
        <v>19</v>
      </c>
      <c r="U4378" s="1">
        <v>42785</v>
      </c>
      <c r="V4378" s="5">
        <f>Main[[#This Row],[Average_Cost_for_two]] * VLOOKUP(Main[[#This Row],[Currency]],'Currency'!A:B,2,FALSE)</f>
        <v>3</v>
      </c>
      <c r="W4378" s="5" t="str">
        <f>IF(Main[[#This Row],[Avg_Cost_USD]]&lt;10,"Low",
IF(Main[[#This Row],[Avg_Cost_USD]]&lt;=30,"Medium","High"))</f>
        <v>Low</v>
      </c>
    </row>
    <row r="4379" spans="1:23" x14ac:dyDescent="0.3">
      <c r="A4379">
        <v>18138441</v>
      </c>
      <c r="B4379" t="s">
        <v>4815</v>
      </c>
      <c r="C4379">
        <v>1</v>
      </c>
      <c r="D4379" t="s">
        <v>54</v>
      </c>
      <c r="E4379" t="s">
        <v>104</v>
      </c>
      <c r="F4379">
        <v>77.293569000000005</v>
      </c>
      <c r="G4379">
        <v>28.604443499999999</v>
      </c>
      <c r="H4379" t="s">
        <v>4518</v>
      </c>
      <c r="I4379" t="s">
        <v>19</v>
      </c>
      <c r="J4379" t="s">
        <v>57</v>
      </c>
      <c r="K4379" t="s">
        <v>57</v>
      </c>
      <c r="L4379" t="s">
        <v>57</v>
      </c>
      <c r="M4379" t="s">
        <v>57</v>
      </c>
      <c r="N4379">
        <v>1</v>
      </c>
      <c r="O4379">
        <v>5</v>
      </c>
      <c r="P4379">
        <v>250</v>
      </c>
      <c r="Q4379">
        <v>2.9</v>
      </c>
      <c r="R4379">
        <v>2018</v>
      </c>
      <c r="S4379">
        <v>2</v>
      </c>
      <c r="T4379">
        <v>24</v>
      </c>
      <c r="U4379" s="1">
        <v>43155</v>
      </c>
      <c r="V4379" s="5">
        <f>Main[[#This Row],[Average_Cost_for_two]] * VLOOKUP(Main[[#This Row],[Currency]],'Currency'!A:B,2,FALSE)</f>
        <v>3</v>
      </c>
      <c r="W4379" s="5" t="str">
        <f>IF(Main[[#This Row],[Avg_Cost_USD]]&lt;10,"Low",
IF(Main[[#This Row],[Avg_Cost_USD]]&lt;=30,"Medium","High"))</f>
        <v>Low</v>
      </c>
    </row>
    <row r="4380" spans="1:23" x14ac:dyDescent="0.3">
      <c r="A4380">
        <v>301062</v>
      </c>
      <c r="B4380" t="s">
        <v>4816</v>
      </c>
      <c r="C4380">
        <v>1</v>
      </c>
      <c r="D4380" t="s">
        <v>54</v>
      </c>
      <c r="E4380" t="s">
        <v>131</v>
      </c>
      <c r="F4380">
        <v>77.300371600000005</v>
      </c>
      <c r="G4380">
        <v>28.619631999999999</v>
      </c>
      <c r="H4380" t="s">
        <v>315</v>
      </c>
      <c r="I4380" t="s">
        <v>19</v>
      </c>
      <c r="J4380" t="s">
        <v>57</v>
      </c>
      <c r="K4380" t="s">
        <v>57</v>
      </c>
      <c r="L4380" t="s">
        <v>57</v>
      </c>
      <c r="M4380" t="s">
        <v>57</v>
      </c>
      <c r="N4380">
        <v>1</v>
      </c>
      <c r="O4380">
        <v>44</v>
      </c>
      <c r="P4380">
        <v>250</v>
      </c>
      <c r="Q4380">
        <v>3.2</v>
      </c>
      <c r="R4380">
        <v>2017</v>
      </c>
      <c r="S4380">
        <v>2</v>
      </c>
      <c r="T4380">
        <v>13</v>
      </c>
      <c r="U4380" s="1">
        <v>42779</v>
      </c>
      <c r="V4380" s="5">
        <f>Main[[#This Row],[Average_Cost_for_two]] * VLOOKUP(Main[[#This Row],[Currency]],'Currency'!A:B,2,FALSE)</f>
        <v>3</v>
      </c>
      <c r="W4380" s="5" t="str">
        <f>IF(Main[[#This Row],[Avg_Cost_USD]]&lt;10,"Low",
IF(Main[[#This Row],[Avg_Cost_USD]]&lt;=30,"Medium","High"))</f>
        <v>Low</v>
      </c>
    </row>
    <row r="4381" spans="1:23" x14ac:dyDescent="0.3">
      <c r="A4381">
        <v>2602</v>
      </c>
      <c r="B4381" t="s">
        <v>2349</v>
      </c>
      <c r="C4381">
        <v>1</v>
      </c>
      <c r="D4381" t="s">
        <v>54</v>
      </c>
      <c r="E4381" t="s">
        <v>96</v>
      </c>
      <c r="F4381">
        <v>77.250947300000007</v>
      </c>
      <c r="G4381">
        <v>28.5491128</v>
      </c>
      <c r="H4381" t="s">
        <v>298</v>
      </c>
      <c r="I4381" t="s">
        <v>19</v>
      </c>
      <c r="J4381" t="s">
        <v>57</v>
      </c>
      <c r="K4381" t="s">
        <v>57</v>
      </c>
      <c r="L4381" t="s">
        <v>57</v>
      </c>
      <c r="M4381" t="s">
        <v>57</v>
      </c>
      <c r="N4381">
        <v>1</v>
      </c>
      <c r="O4381">
        <v>11</v>
      </c>
      <c r="P4381">
        <v>250</v>
      </c>
      <c r="Q4381">
        <v>3.1</v>
      </c>
      <c r="R4381">
        <v>2015</v>
      </c>
      <c r="S4381">
        <v>2</v>
      </c>
      <c r="T4381">
        <v>25</v>
      </c>
      <c r="U4381" s="1">
        <v>42060</v>
      </c>
      <c r="V4381" s="5">
        <f>Main[[#This Row],[Average_Cost_for_two]] * VLOOKUP(Main[[#This Row],[Currency]],'Currency'!A:B,2,FALSE)</f>
        <v>3</v>
      </c>
      <c r="W4381" s="5" t="str">
        <f>IF(Main[[#This Row],[Avg_Cost_USD]]&lt;10,"Low",
IF(Main[[#This Row],[Avg_Cost_USD]]&lt;=30,"Medium","High"))</f>
        <v>Low</v>
      </c>
    </row>
    <row r="4382" spans="1:23" x14ac:dyDescent="0.3">
      <c r="A4382">
        <v>7071</v>
      </c>
      <c r="B4382" t="s">
        <v>4763</v>
      </c>
      <c r="C4382">
        <v>1</v>
      </c>
      <c r="D4382" t="s">
        <v>54</v>
      </c>
      <c r="E4382" t="s">
        <v>764</v>
      </c>
      <c r="F4382">
        <v>77.106210799999999</v>
      </c>
      <c r="G4382">
        <v>28.642112000000001</v>
      </c>
      <c r="H4382" t="s">
        <v>1824</v>
      </c>
      <c r="I4382" t="s">
        <v>19</v>
      </c>
      <c r="J4382" t="s">
        <v>57</v>
      </c>
      <c r="K4382" t="s">
        <v>61</v>
      </c>
      <c r="L4382" t="s">
        <v>57</v>
      </c>
      <c r="M4382" t="s">
        <v>57</v>
      </c>
      <c r="N4382">
        <v>1</v>
      </c>
      <c r="O4382">
        <v>17</v>
      </c>
      <c r="P4382">
        <v>250</v>
      </c>
      <c r="Q4382">
        <v>2.7</v>
      </c>
      <c r="R4382">
        <v>2014</v>
      </c>
      <c r="S4382">
        <v>2</v>
      </c>
      <c r="T4382">
        <v>12</v>
      </c>
      <c r="U4382" s="1">
        <v>41682</v>
      </c>
      <c r="V4382" s="5">
        <f>Main[[#This Row],[Average_Cost_for_two]] * VLOOKUP(Main[[#This Row],[Currency]],'Currency'!A:B,2,FALSE)</f>
        <v>3</v>
      </c>
      <c r="W4382" s="5" t="str">
        <f>IF(Main[[#This Row],[Avg_Cost_USD]]&lt;10,"Low",
IF(Main[[#This Row],[Avg_Cost_USD]]&lt;=30,"Medium","High"))</f>
        <v>Low</v>
      </c>
    </row>
    <row r="4383" spans="1:23" x14ac:dyDescent="0.3">
      <c r="A4383">
        <v>300571</v>
      </c>
      <c r="B4383" t="s">
        <v>4817</v>
      </c>
      <c r="C4383">
        <v>1</v>
      </c>
      <c r="D4383" t="s">
        <v>54</v>
      </c>
      <c r="E4383" t="s">
        <v>1081</v>
      </c>
      <c r="F4383">
        <v>77.215546110000005</v>
      </c>
      <c r="G4383">
        <v>28.645818859999999</v>
      </c>
      <c r="H4383" t="s">
        <v>1682</v>
      </c>
      <c r="I4383" t="s">
        <v>19</v>
      </c>
      <c r="J4383" t="s">
        <v>57</v>
      </c>
      <c r="K4383" t="s">
        <v>57</v>
      </c>
      <c r="L4383" t="s">
        <v>57</v>
      </c>
      <c r="M4383" t="s">
        <v>57</v>
      </c>
      <c r="N4383">
        <v>1</v>
      </c>
      <c r="O4383">
        <v>7</v>
      </c>
      <c r="P4383">
        <v>250</v>
      </c>
      <c r="Q4383">
        <v>2.7</v>
      </c>
      <c r="R4383">
        <v>2011</v>
      </c>
      <c r="S4383">
        <v>2</v>
      </c>
      <c r="T4383">
        <v>11</v>
      </c>
      <c r="U4383" s="1">
        <v>40585</v>
      </c>
      <c r="V4383" s="5">
        <f>Main[[#This Row],[Average_Cost_for_two]] * VLOOKUP(Main[[#This Row],[Currency]],'Currency'!A:B,2,FALSE)</f>
        <v>3</v>
      </c>
      <c r="W4383" s="5" t="str">
        <f>IF(Main[[#This Row],[Avg_Cost_USD]]&lt;10,"Low",
IF(Main[[#This Row],[Avg_Cost_USD]]&lt;=30,"Medium","High"))</f>
        <v>Low</v>
      </c>
    </row>
    <row r="4384" spans="1:23" x14ac:dyDescent="0.3">
      <c r="A4384">
        <v>5652</v>
      </c>
      <c r="B4384" t="s">
        <v>4818</v>
      </c>
      <c r="C4384">
        <v>1</v>
      </c>
      <c r="D4384" t="s">
        <v>54</v>
      </c>
      <c r="E4384" t="s">
        <v>1679</v>
      </c>
      <c r="F4384">
        <v>77.1043454</v>
      </c>
      <c r="G4384">
        <v>28.6770198</v>
      </c>
      <c r="H4384" t="s">
        <v>521</v>
      </c>
      <c r="I4384" t="s">
        <v>19</v>
      </c>
      <c r="J4384" t="s">
        <v>57</v>
      </c>
      <c r="K4384" t="s">
        <v>57</v>
      </c>
      <c r="L4384" t="s">
        <v>57</v>
      </c>
      <c r="M4384" t="s">
        <v>57</v>
      </c>
      <c r="N4384">
        <v>1</v>
      </c>
      <c r="O4384">
        <v>37</v>
      </c>
      <c r="P4384">
        <v>250</v>
      </c>
      <c r="Q4384">
        <v>3.2</v>
      </c>
      <c r="R4384">
        <v>2017</v>
      </c>
      <c r="S4384">
        <v>2</v>
      </c>
      <c r="T4384">
        <v>24</v>
      </c>
      <c r="U4384" s="1">
        <v>42790</v>
      </c>
      <c r="V4384" s="5">
        <f>Main[[#This Row],[Average_Cost_for_two]] * VLOOKUP(Main[[#This Row],[Currency]],'Currency'!A:B,2,FALSE)</f>
        <v>3</v>
      </c>
      <c r="W4384" s="5" t="str">
        <f>IF(Main[[#This Row],[Avg_Cost_USD]]&lt;10,"Low",
IF(Main[[#This Row],[Avg_Cost_USD]]&lt;=30,"Medium","High"))</f>
        <v>Low</v>
      </c>
    </row>
    <row r="4385" spans="1:23" x14ac:dyDescent="0.3">
      <c r="A4385">
        <v>18306511</v>
      </c>
      <c r="B4385" t="s">
        <v>4819</v>
      </c>
      <c r="C4385">
        <v>1</v>
      </c>
      <c r="D4385" t="s">
        <v>54</v>
      </c>
      <c r="E4385" t="s">
        <v>101</v>
      </c>
      <c r="F4385">
        <v>77.149999300000005</v>
      </c>
      <c r="G4385">
        <v>28.700709199999999</v>
      </c>
      <c r="H4385" t="s">
        <v>3630</v>
      </c>
      <c r="I4385" t="s">
        <v>19</v>
      </c>
      <c r="J4385" t="s">
        <v>57</v>
      </c>
      <c r="K4385" t="s">
        <v>61</v>
      </c>
      <c r="L4385" t="s">
        <v>57</v>
      </c>
      <c r="M4385" t="s">
        <v>57</v>
      </c>
      <c r="N4385">
        <v>1</v>
      </c>
      <c r="O4385">
        <v>33</v>
      </c>
      <c r="P4385">
        <v>250</v>
      </c>
      <c r="Q4385">
        <v>3.4</v>
      </c>
      <c r="R4385">
        <v>2018</v>
      </c>
      <c r="S4385">
        <v>2</v>
      </c>
      <c r="T4385">
        <v>3</v>
      </c>
      <c r="U4385" s="1">
        <v>43134</v>
      </c>
      <c r="V4385" s="5">
        <f>Main[[#This Row],[Average_Cost_for_two]] * VLOOKUP(Main[[#This Row],[Currency]],'Currency'!A:B,2,FALSE)</f>
        <v>3</v>
      </c>
      <c r="W4385" s="5" t="str">
        <f>IF(Main[[#This Row],[Avg_Cost_USD]]&lt;10,"Low",
IF(Main[[#This Row],[Avg_Cost_USD]]&lt;=30,"Medium","High"))</f>
        <v>Low</v>
      </c>
    </row>
    <row r="4386" spans="1:23" x14ac:dyDescent="0.3">
      <c r="A4386">
        <v>18244250</v>
      </c>
      <c r="B4386" t="s">
        <v>4820</v>
      </c>
      <c r="C4386">
        <v>1</v>
      </c>
      <c r="D4386" t="s">
        <v>54</v>
      </c>
      <c r="E4386" t="s">
        <v>160</v>
      </c>
      <c r="F4386">
        <v>77.290879399999994</v>
      </c>
      <c r="G4386">
        <v>28.634737099999999</v>
      </c>
      <c r="H4386" t="s">
        <v>477</v>
      </c>
      <c r="I4386" t="s">
        <v>19</v>
      </c>
      <c r="J4386" t="s">
        <v>57</v>
      </c>
      <c r="K4386" t="s">
        <v>57</v>
      </c>
      <c r="L4386" t="s">
        <v>57</v>
      </c>
      <c r="M4386" t="s">
        <v>57</v>
      </c>
      <c r="N4386">
        <v>1</v>
      </c>
      <c r="O4386">
        <v>6</v>
      </c>
      <c r="P4386">
        <v>250</v>
      </c>
      <c r="Q4386">
        <v>2.9</v>
      </c>
      <c r="R4386">
        <v>2013</v>
      </c>
      <c r="S4386">
        <v>2</v>
      </c>
      <c r="T4386">
        <v>12</v>
      </c>
      <c r="U4386" s="1">
        <v>41317</v>
      </c>
      <c r="V4386" s="5">
        <f>Main[[#This Row],[Average_Cost_for_two]] * VLOOKUP(Main[[#This Row],[Currency]],'Currency'!A:B,2,FALSE)</f>
        <v>3</v>
      </c>
      <c r="W4386" s="5" t="str">
        <f>IF(Main[[#This Row],[Avg_Cost_USD]]&lt;10,"Low",
IF(Main[[#This Row],[Avg_Cost_USD]]&lt;=30,"Medium","High"))</f>
        <v>Low</v>
      </c>
    </row>
    <row r="4387" spans="1:23" x14ac:dyDescent="0.3">
      <c r="A4387">
        <v>18391320</v>
      </c>
      <c r="B4387" t="s">
        <v>4821</v>
      </c>
      <c r="C4387">
        <v>1</v>
      </c>
      <c r="D4387" t="s">
        <v>54</v>
      </c>
      <c r="E4387" t="s">
        <v>1539</v>
      </c>
      <c r="F4387">
        <v>77.17</v>
      </c>
      <c r="G4387">
        <v>28.59</v>
      </c>
      <c r="H4387" t="s">
        <v>1824</v>
      </c>
      <c r="I4387" t="s">
        <v>19</v>
      </c>
      <c r="J4387" t="s">
        <v>57</v>
      </c>
      <c r="K4387" t="s">
        <v>57</v>
      </c>
      <c r="L4387" t="s">
        <v>57</v>
      </c>
      <c r="M4387" t="s">
        <v>57</v>
      </c>
      <c r="N4387">
        <v>1</v>
      </c>
      <c r="O4387">
        <v>44</v>
      </c>
      <c r="P4387">
        <v>250</v>
      </c>
      <c r="Q4387">
        <v>4</v>
      </c>
      <c r="R4387">
        <v>2011</v>
      </c>
      <c r="S4387">
        <v>2</v>
      </c>
      <c r="T4387">
        <v>2</v>
      </c>
      <c r="U4387" s="1">
        <v>40576</v>
      </c>
      <c r="V4387" s="5">
        <f>Main[[#This Row],[Average_Cost_for_two]] * VLOOKUP(Main[[#This Row],[Currency]],'Currency'!A:B,2,FALSE)</f>
        <v>3</v>
      </c>
      <c r="W4387" s="5" t="str">
        <f>IF(Main[[#This Row],[Avg_Cost_USD]]&lt;10,"Low",
IF(Main[[#This Row],[Avg_Cost_USD]]&lt;=30,"Medium","High"))</f>
        <v>Low</v>
      </c>
    </row>
    <row r="4388" spans="1:23" x14ac:dyDescent="0.3">
      <c r="A4388">
        <v>18377910</v>
      </c>
      <c r="B4388" t="s">
        <v>4822</v>
      </c>
      <c r="C4388">
        <v>1</v>
      </c>
      <c r="D4388" t="s">
        <v>54</v>
      </c>
      <c r="E4388" t="s">
        <v>532</v>
      </c>
      <c r="F4388">
        <v>77.2720913</v>
      </c>
      <c r="G4388">
        <v>28.699920899999999</v>
      </c>
      <c r="H4388" t="s">
        <v>335</v>
      </c>
      <c r="I4388" t="s">
        <v>19</v>
      </c>
      <c r="J4388" t="s">
        <v>57</v>
      </c>
      <c r="K4388" t="s">
        <v>57</v>
      </c>
      <c r="L4388" t="s">
        <v>57</v>
      </c>
      <c r="M4388" t="s">
        <v>57</v>
      </c>
      <c r="N4388">
        <v>1</v>
      </c>
      <c r="O4388">
        <v>2</v>
      </c>
      <c r="P4388">
        <v>250</v>
      </c>
      <c r="Q4388">
        <v>1</v>
      </c>
      <c r="R4388">
        <v>2018</v>
      </c>
      <c r="S4388">
        <v>2</v>
      </c>
      <c r="T4388">
        <v>24</v>
      </c>
      <c r="U4388" s="1">
        <v>43155</v>
      </c>
      <c r="V4388" s="5">
        <f>Main[[#This Row],[Average_Cost_for_two]] * VLOOKUP(Main[[#This Row],[Currency]],'Currency'!A:B,2,FALSE)</f>
        <v>3</v>
      </c>
      <c r="W4388" s="5" t="str">
        <f>IF(Main[[#This Row],[Avg_Cost_USD]]&lt;10,"Low",
IF(Main[[#This Row],[Avg_Cost_USD]]&lt;=30,"Medium","High"))</f>
        <v>Low</v>
      </c>
    </row>
    <row r="4389" spans="1:23" x14ac:dyDescent="0.3">
      <c r="A4389">
        <v>312858</v>
      </c>
      <c r="B4389" t="s">
        <v>4823</v>
      </c>
      <c r="C4389">
        <v>1</v>
      </c>
      <c r="D4389" t="s">
        <v>54</v>
      </c>
      <c r="E4389" t="s">
        <v>164</v>
      </c>
      <c r="F4389">
        <v>0</v>
      </c>
      <c r="G4389">
        <v>0</v>
      </c>
      <c r="H4389" t="s">
        <v>287</v>
      </c>
      <c r="I4389" t="s">
        <v>19</v>
      </c>
      <c r="J4389" t="s">
        <v>57</v>
      </c>
      <c r="K4389" t="s">
        <v>57</v>
      </c>
      <c r="L4389" t="s">
        <v>57</v>
      </c>
      <c r="M4389" t="s">
        <v>57</v>
      </c>
      <c r="N4389">
        <v>1</v>
      </c>
      <c r="O4389">
        <v>4</v>
      </c>
      <c r="P4389">
        <v>250</v>
      </c>
      <c r="Q4389">
        <v>2.9</v>
      </c>
      <c r="R4389">
        <v>2017</v>
      </c>
      <c r="S4389">
        <v>2</v>
      </c>
      <c r="T4389">
        <v>14</v>
      </c>
      <c r="U4389" s="1">
        <v>42780</v>
      </c>
      <c r="V4389" s="5">
        <f>Main[[#This Row],[Average_Cost_for_two]] * VLOOKUP(Main[[#This Row],[Currency]],'Currency'!A:B,2,FALSE)</f>
        <v>3</v>
      </c>
      <c r="W4389" s="5" t="str">
        <f>IF(Main[[#This Row],[Avg_Cost_USD]]&lt;10,"Low",
IF(Main[[#This Row],[Avg_Cost_USD]]&lt;=30,"Medium","High"))</f>
        <v>Low</v>
      </c>
    </row>
    <row r="4390" spans="1:23" x14ac:dyDescent="0.3">
      <c r="A4390">
        <v>1918</v>
      </c>
      <c r="B4390" t="s">
        <v>4820</v>
      </c>
      <c r="C4390">
        <v>1</v>
      </c>
      <c r="D4390" t="s">
        <v>54</v>
      </c>
      <c r="E4390" t="s">
        <v>681</v>
      </c>
      <c r="F4390">
        <v>77.207191899999998</v>
      </c>
      <c r="G4390">
        <v>28.5579587</v>
      </c>
      <c r="H4390" t="s">
        <v>477</v>
      </c>
      <c r="I4390" t="s">
        <v>19</v>
      </c>
      <c r="J4390" t="s">
        <v>57</v>
      </c>
      <c r="K4390" t="s">
        <v>57</v>
      </c>
      <c r="L4390" t="s">
        <v>57</v>
      </c>
      <c r="M4390" t="s">
        <v>57</v>
      </c>
      <c r="N4390">
        <v>1</v>
      </c>
      <c r="O4390">
        <v>28</v>
      </c>
      <c r="P4390">
        <v>250</v>
      </c>
      <c r="Q4390">
        <v>3.3</v>
      </c>
      <c r="R4390">
        <v>2016</v>
      </c>
      <c r="S4390">
        <v>2</v>
      </c>
      <c r="T4390">
        <v>12</v>
      </c>
      <c r="U4390" s="1">
        <v>42412</v>
      </c>
      <c r="V4390" s="5">
        <f>Main[[#This Row],[Average_Cost_for_two]] * VLOOKUP(Main[[#This Row],[Currency]],'Currency'!A:B,2,FALSE)</f>
        <v>3</v>
      </c>
      <c r="W4390" s="5" t="str">
        <f>IF(Main[[#This Row],[Avg_Cost_USD]]&lt;10,"Low",
IF(Main[[#This Row],[Avg_Cost_USD]]&lt;=30,"Medium","High"))</f>
        <v>Low</v>
      </c>
    </row>
    <row r="4391" spans="1:23" x14ac:dyDescent="0.3">
      <c r="A4391">
        <v>18374418</v>
      </c>
      <c r="B4391" t="s">
        <v>4824</v>
      </c>
      <c r="C4391">
        <v>1</v>
      </c>
      <c r="D4391" t="s">
        <v>54</v>
      </c>
      <c r="E4391" t="s">
        <v>3530</v>
      </c>
      <c r="F4391">
        <v>77.231881000000001</v>
      </c>
      <c r="G4391">
        <v>28.642415</v>
      </c>
      <c r="H4391" t="s">
        <v>315</v>
      </c>
      <c r="I4391" t="s">
        <v>19</v>
      </c>
      <c r="J4391" t="s">
        <v>57</v>
      </c>
      <c r="K4391" t="s">
        <v>57</v>
      </c>
      <c r="L4391" t="s">
        <v>57</v>
      </c>
      <c r="M4391" t="s">
        <v>57</v>
      </c>
      <c r="N4391">
        <v>1</v>
      </c>
      <c r="O4391">
        <v>1</v>
      </c>
      <c r="P4391">
        <v>250</v>
      </c>
      <c r="Q4391">
        <v>1</v>
      </c>
      <c r="R4391">
        <v>2015</v>
      </c>
      <c r="S4391">
        <v>1</v>
      </c>
      <c r="T4391">
        <v>16</v>
      </c>
      <c r="U4391" s="1">
        <v>42020</v>
      </c>
      <c r="V4391" s="5">
        <f>Main[[#This Row],[Average_Cost_for_two]] * VLOOKUP(Main[[#This Row],[Currency]],'Currency'!A:B,2,FALSE)</f>
        <v>3</v>
      </c>
      <c r="W4391" s="5" t="str">
        <f>IF(Main[[#This Row],[Avg_Cost_USD]]&lt;10,"Low",
IF(Main[[#This Row],[Avg_Cost_USD]]&lt;=30,"Medium","High"))</f>
        <v>Low</v>
      </c>
    </row>
    <row r="4392" spans="1:23" x14ac:dyDescent="0.3">
      <c r="A4392">
        <v>304176</v>
      </c>
      <c r="B4392" t="s">
        <v>4825</v>
      </c>
      <c r="C4392">
        <v>1</v>
      </c>
      <c r="D4392" t="s">
        <v>54</v>
      </c>
      <c r="E4392" t="s">
        <v>536</v>
      </c>
      <c r="F4392">
        <v>77.173589500000006</v>
      </c>
      <c r="G4392">
        <v>28.6448006</v>
      </c>
      <c r="H4392" t="s">
        <v>342</v>
      </c>
      <c r="I4392" t="s">
        <v>19</v>
      </c>
      <c r="J4392" t="s">
        <v>57</v>
      </c>
      <c r="K4392" t="s">
        <v>57</v>
      </c>
      <c r="L4392" t="s">
        <v>57</v>
      </c>
      <c r="M4392" t="s">
        <v>57</v>
      </c>
      <c r="N4392">
        <v>1</v>
      </c>
      <c r="O4392">
        <v>44</v>
      </c>
      <c r="P4392">
        <v>250</v>
      </c>
      <c r="Q4392">
        <v>3.2</v>
      </c>
      <c r="R4392">
        <v>2014</v>
      </c>
      <c r="S4392">
        <v>1</v>
      </c>
      <c r="T4392">
        <v>15</v>
      </c>
      <c r="U4392" s="1">
        <v>41654</v>
      </c>
      <c r="V4392" s="5">
        <f>Main[[#This Row],[Average_Cost_for_two]] * VLOOKUP(Main[[#This Row],[Currency]],'Currency'!A:B,2,FALSE)</f>
        <v>3</v>
      </c>
      <c r="W4392" s="5" t="str">
        <f>IF(Main[[#This Row],[Avg_Cost_USD]]&lt;10,"Low",
IF(Main[[#This Row],[Avg_Cost_USD]]&lt;=30,"Medium","High"))</f>
        <v>Low</v>
      </c>
    </row>
    <row r="4393" spans="1:23" x14ac:dyDescent="0.3">
      <c r="A4393">
        <v>1021</v>
      </c>
      <c r="B4393" t="s">
        <v>4699</v>
      </c>
      <c r="C4393">
        <v>1</v>
      </c>
      <c r="D4393" t="s">
        <v>54</v>
      </c>
      <c r="E4393" t="s">
        <v>1132</v>
      </c>
      <c r="F4393">
        <v>77.240157100000005</v>
      </c>
      <c r="G4393">
        <v>28.5393522</v>
      </c>
      <c r="H4393" t="s">
        <v>2548</v>
      </c>
      <c r="I4393" t="s">
        <v>19</v>
      </c>
      <c r="J4393" t="s">
        <v>57</v>
      </c>
      <c r="K4393" t="s">
        <v>61</v>
      </c>
      <c r="L4393" t="s">
        <v>57</v>
      </c>
      <c r="M4393" t="s">
        <v>57</v>
      </c>
      <c r="N4393">
        <v>1</v>
      </c>
      <c r="O4393">
        <v>290</v>
      </c>
      <c r="P4393">
        <v>250</v>
      </c>
      <c r="Q4393">
        <v>3.7</v>
      </c>
      <c r="R4393">
        <v>2015</v>
      </c>
      <c r="S4393">
        <v>1</v>
      </c>
      <c r="T4393">
        <v>10</v>
      </c>
      <c r="U4393" s="1">
        <v>42014</v>
      </c>
      <c r="V4393" s="5">
        <f>Main[[#This Row],[Average_Cost_for_two]] * VLOOKUP(Main[[#This Row],[Currency]],'Currency'!A:B,2,FALSE)</f>
        <v>3</v>
      </c>
      <c r="W4393" s="5" t="str">
        <f>IF(Main[[#This Row],[Avg_Cost_USD]]&lt;10,"Low",
IF(Main[[#This Row],[Avg_Cost_USD]]&lt;=30,"Medium","High"))</f>
        <v>Low</v>
      </c>
    </row>
    <row r="4394" spans="1:23" x14ac:dyDescent="0.3">
      <c r="A4394">
        <v>7422</v>
      </c>
      <c r="B4394" t="s">
        <v>4826</v>
      </c>
      <c r="C4394">
        <v>1</v>
      </c>
      <c r="D4394" t="s">
        <v>54</v>
      </c>
      <c r="E4394" t="s">
        <v>173</v>
      </c>
      <c r="F4394">
        <v>77.191964200000001</v>
      </c>
      <c r="G4394">
        <v>28.6470539</v>
      </c>
      <c r="H4394" t="s">
        <v>1682</v>
      </c>
      <c r="I4394" t="s">
        <v>19</v>
      </c>
      <c r="J4394" t="s">
        <v>57</v>
      </c>
      <c r="K4394" t="s">
        <v>57</v>
      </c>
      <c r="L4394" t="s">
        <v>57</v>
      </c>
      <c r="M4394" t="s">
        <v>57</v>
      </c>
      <c r="N4394">
        <v>1</v>
      </c>
      <c r="O4394">
        <v>68</v>
      </c>
      <c r="P4394">
        <v>250</v>
      </c>
      <c r="Q4394">
        <v>3.4</v>
      </c>
      <c r="R4394">
        <v>2018</v>
      </c>
      <c r="S4394">
        <v>1</v>
      </c>
      <c r="T4394">
        <v>1</v>
      </c>
      <c r="U4394" s="1">
        <v>43101</v>
      </c>
      <c r="V4394" s="5">
        <f>Main[[#This Row],[Average_Cost_for_two]] * VLOOKUP(Main[[#This Row],[Currency]],'Currency'!A:B,2,FALSE)</f>
        <v>3</v>
      </c>
      <c r="W4394" s="5" t="str">
        <f>IF(Main[[#This Row],[Avg_Cost_USD]]&lt;10,"Low",
IF(Main[[#This Row],[Avg_Cost_USD]]&lt;=30,"Medium","High"))</f>
        <v>Low</v>
      </c>
    </row>
    <row r="4395" spans="1:23" x14ac:dyDescent="0.3">
      <c r="A4395">
        <v>9875</v>
      </c>
      <c r="B4395" t="s">
        <v>4827</v>
      </c>
      <c r="C4395">
        <v>1</v>
      </c>
      <c r="D4395" t="s">
        <v>54</v>
      </c>
      <c r="E4395" t="s">
        <v>60</v>
      </c>
      <c r="F4395">
        <v>77.242617980000006</v>
      </c>
      <c r="G4395">
        <v>28.575575690000001</v>
      </c>
      <c r="H4395" t="s">
        <v>4828</v>
      </c>
      <c r="I4395" t="s">
        <v>19</v>
      </c>
      <c r="J4395" t="s">
        <v>57</v>
      </c>
      <c r="K4395" t="s">
        <v>57</v>
      </c>
      <c r="L4395" t="s">
        <v>57</v>
      </c>
      <c r="M4395" t="s">
        <v>57</v>
      </c>
      <c r="N4395">
        <v>1</v>
      </c>
      <c r="O4395">
        <v>8</v>
      </c>
      <c r="P4395">
        <v>250</v>
      </c>
      <c r="Q4395">
        <v>2.8</v>
      </c>
      <c r="R4395">
        <v>2010</v>
      </c>
      <c r="S4395">
        <v>1</v>
      </c>
      <c r="T4395">
        <v>10</v>
      </c>
      <c r="U4395" s="1">
        <v>40188</v>
      </c>
      <c r="V4395" s="5">
        <f>Main[[#This Row],[Average_Cost_for_two]] * VLOOKUP(Main[[#This Row],[Currency]],'Currency'!A:B,2,FALSE)</f>
        <v>3</v>
      </c>
      <c r="W4395" s="5" t="str">
        <f>IF(Main[[#This Row],[Avg_Cost_USD]]&lt;10,"Low",
IF(Main[[#This Row],[Avg_Cost_USD]]&lt;=30,"Medium","High"))</f>
        <v>Low</v>
      </c>
    </row>
    <row r="4396" spans="1:23" x14ac:dyDescent="0.3">
      <c r="A4396">
        <v>4935</v>
      </c>
      <c r="B4396" t="s">
        <v>3596</v>
      </c>
      <c r="C4396">
        <v>1</v>
      </c>
      <c r="D4396" t="s">
        <v>54</v>
      </c>
      <c r="E4396" t="s">
        <v>412</v>
      </c>
      <c r="F4396">
        <v>77.279112400000002</v>
      </c>
      <c r="G4396">
        <v>28.637648299999999</v>
      </c>
      <c r="H4396" t="s">
        <v>335</v>
      </c>
      <c r="I4396" t="s">
        <v>19</v>
      </c>
      <c r="J4396" t="s">
        <v>57</v>
      </c>
      <c r="K4396" t="s">
        <v>57</v>
      </c>
      <c r="L4396" t="s">
        <v>57</v>
      </c>
      <c r="M4396" t="s">
        <v>57</v>
      </c>
      <c r="N4396">
        <v>1</v>
      </c>
      <c r="O4396">
        <v>11</v>
      </c>
      <c r="P4396">
        <v>250</v>
      </c>
      <c r="Q4396">
        <v>2.9</v>
      </c>
      <c r="R4396">
        <v>2011</v>
      </c>
      <c r="S4396">
        <v>1</v>
      </c>
      <c r="T4396">
        <v>13</v>
      </c>
      <c r="U4396" s="1">
        <v>40556</v>
      </c>
      <c r="V4396" s="5">
        <f>Main[[#This Row],[Average_Cost_for_two]] * VLOOKUP(Main[[#This Row],[Currency]],'Currency'!A:B,2,FALSE)</f>
        <v>3</v>
      </c>
      <c r="W4396" s="5" t="str">
        <f>IF(Main[[#This Row],[Avg_Cost_USD]]&lt;10,"Low",
IF(Main[[#This Row],[Avg_Cost_USD]]&lt;=30,"Medium","High"))</f>
        <v>Low</v>
      </c>
    </row>
    <row r="4397" spans="1:23" x14ac:dyDescent="0.3">
      <c r="A4397">
        <v>1917</v>
      </c>
      <c r="B4397" t="s">
        <v>4820</v>
      </c>
      <c r="C4397">
        <v>1</v>
      </c>
      <c r="D4397" t="s">
        <v>54</v>
      </c>
      <c r="E4397" t="s">
        <v>1401</v>
      </c>
      <c r="F4397">
        <v>77.226369700000006</v>
      </c>
      <c r="G4397">
        <v>28.586719800000001</v>
      </c>
      <c r="H4397" t="s">
        <v>477</v>
      </c>
      <c r="I4397" t="s">
        <v>19</v>
      </c>
      <c r="J4397" t="s">
        <v>57</v>
      </c>
      <c r="K4397" t="s">
        <v>57</v>
      </c>
      <c r="L4397" t="s">
        <v>57</v>
      </c>
      <c r="M4397" t="s">
        <v>57</v>
      </c>
      <c r="N4397">
        <v>1</v>
      </c>
      <c r="O4397">
        <v>25</v>
      </c>
      <c r="P4397">
        <v>250</v>
      </c>
      <c r="Q4397">
        <v>3.3</v>
      </c>
      <c r="R4397">
        <v>2018</v>
      </c>
      <c r="S4397">
        <v>1</v>
      </c>
      <c r="T4397">
        <v>1</v>
      </c>
      <c r="U4397" s="1">
        <v>43101</v>
      </c>
      <c r="V4397" s="5">
        <f>Main[[#This Row],[Average_Cost_for_two]] * VLOOKUP(Main[[#This Row],[Currency]],'Currency'!A:B,2,FALSE)</f>
        <v>3</v>
      </c>
      <c r="W4397" s="5" t="str">
        <f>IF(Main[[#This Row],[Avg_Cost_USD]]&lt;10,"Low",
IF(Main[[#This Row],[Avg_Cost_USD]]&lt;=30,"Medium","High"))</f>
        <v>Low</v>
      </c>
    </row>
    <row r="4398" spans="1:23" x14ac:dyDescent="0.3">
      <c r="A4398">
        <v>18025127</v>
      </c>
      <c r="B4398" t="s">
        <v>4829</v>
      </c>
      <c r="C4398">
        <v>1</v>
      </c>
      <c r="D4398" t="s">
        <v>54</v>
      </c>
      <c r="E4398" t="s">
        <v>376</v>
      </c>
      <c r="F4398">
        <v>77.181852199999994</v>
      </c>
      <c r="G4398">
        <v>28.5222187</v>
      </c>
      <c r="H4398" t="s">
        <v>2548</v>
      </c>
      <c r="I4398" t="s">
        <v>19</v>
      </c>
      <c r="J4398" t="s">
        <v>57</v>
      </c>
      <c r="K4398" t="s">
        <v>57</v>
      </c>
      <c r="L4398" t="s">
        <v>57</v>
      </c>
      <c r="M4398" t="s">
        <v>57</v>
      </c>
      <c r="N4398">
        <v>1</v>
      </c>
      <c r="O4398">
        <v>2</v>
      </c>
      <c r="P4398">
        <v>250</v>
      </c>
      <c r="Q4398">
        <v>1</v>
      </c>
      <c r="R4398">
        <v>2015</v>
      </c>
      <c r="S4398">
        <v>1</v>
      </c>
      <c r="T4398">
        <v>19</v>
      </c>
      <c r="U4398" s="1">
        <v>42023</v>
      </c>
      <c r="V4398" s="5">
        <f>Main[[#This Row],[Average_Cost_for_two]] * VLOOKUP(Main[[#This Row],[Currency]],'Currency'!A:B,2,FALSE)</f>
        <v>3</v>
      </c>
      <c r="W4398" s="5" t="str">
        <f>IF(Main[[#This Row],[Avg_Cost_USD]]&lt;10,"Low",
IF(Main[[#This Row],[Avg_Cost_USD]]&lt;=30,"Medium","High"))</f>
        <v>Low</v>
      </c>
    </row>
    <row r="4399" spans="1:23" x14ac:dyDescent="0.3">
      <c r="A4399">
        <v>1915</v>
      </c>
      <c r="B4399" t="s">
        <v>4820</v>
      </c>
      <c r="C4399">
        <v>1</v>
      </c>
      <c r="D4399" t="s">
        <v>54</v>
      </c>
      <c r="E4399" t="s">
        <v>71</v>
      </c>
      <c r="F4399">
        <v>77.268208599999994</v>
      </c>
      <c r="G4399">
        <v>28.569290779999999</v>
      </c>
      <c r="H4399" t="s">
        <v>477</v>
      </c>
      <c r="I4399" t="s">
        <v>19</v>
      </c>
      <c r="J4399" t="s">
        <v>57</v>
      </c>
      <c r="K4399" t="s">
        <v>57</v>
      </c>
      <c r="L4399" t="s">
        <v>57</v>
      </c>
      <c r="M4399" t="s">
        <v>57</v>
      </c>
      <c r="N4399">
        <v>1</v>
      </c>
      <c r="O4399">
        <v>7</v>
      </c>
      <c r="P4399">
        <v>250</v>
      </c>
      <c r="Q4399">
        <v>3</v>
      </c>
      <c r="R4399">
        <v>2017</v>
      </c>
      <c r="S4399">
        <v>1</v>
      </c>
      <c r="T4399">
        <v>2</v>
      </c>
      <c r="U4399" s="1">
        <v>42737</v>
      </c>
      <c r="V4399" s="5">
        <f>Main[[#This Row],[Average_Cost_for_two]] * VLOOKUP(Main[[#This Row],[Currency]],'Currency'!A:B,2,FALSE)</f>
        <v>3</v>
      </c>
      <c r="W4399" s="5" t="str">
        <f>IF(Main[[#This Row],[Avg_Cost_USD]]&lt;10,"Low",
IF(Main[[#This Row],[Avg_Cost_USD]]&lt;=30,"Medium","High"))</f>
        <v>Low</v>
      </c>
    </row>
    <row r="4400" spans="1:23" x14ac:dyDescent="0.3">
      <c r="A4400">
        <v>18383434</v>
      </c>
      <c r="B4400" t="s">
        <v>4830</v>
      </c>
      <c r="C4400">
        <v>1</v>
      </c>
      <c r="D4400" t="s">
        <v>54</v>
      </c>
      <c r="E4400" t="s">
        <v>764</v>
      </c>
      <c r="F4400">
        <v>77.106047099999998</v>
      </c>
      <c r="G4400">
        <v>28.642178699999999</v>
      </c>
      <c r="H4400" t="s">
        <v>4831</v>
      </c>
      <c r="I4400" t="s">
        <v>19</v>
      </c>
      <c r="J4400" t="s">
        <v>57</v>
      </c>
      <c r="K4400" t="s">
        <v>57</v>
      </c>
      <c r="L4400" t="s">
        <v>57</v>
      </c>
      <c r="M4400" t="s">
        <v>57</v>
      </c>
      <c r="N4400">
        <v>1</v>
      </c>
      <c r="O4400">
        <v>31</v>
      </c>
      <c r="P4400">
        <v>250</v>
      </c>
      <c r="Q4400">
        <v>3.9</v>
      </c>
      <c r="R4400">
        <v>2011</v>
      </c>
      <c r="S4400">
        <v>1</v>
      </c>
      <c r="T4400">
        <v>2</v>
      </c>
      <c r="U4400" s="1">
        <v>40545</v>
      </c>
      <c r="V4400" s="5">
        <f>Main[[#This Row],[Average_Cost_for_two]] * VLOOKUP(Main[[#This Row],[Currency]],'Currency'!A:B,2,FALSE)</f>
        <v>3</v>
      </c>
      <c r="W4400" s="5" t="str">
        <f>IF(Main[[#This Row],[Avg_Cost_USD]]&lt;10,"Low",
IF(Main[[#This Row],[Avg_Cost_USD]]&lt;=30,"Medium","High"))</f>
        <v>Low</v>
      </c>
    </row>
    <row r="4401" spans="1:23" x14ac:dyDescent="0.3">
      <c r="A4401">
        <v>308972</v>
      </c>
      <c r="B4401" t="s">
        <v>4832</v>
      </c>
      <c r="C4401">
        <v>1</v>
      </c>
      <c r="D4401" t="s">
        <v>54</v>
      </c>
      <c r="E4401" t="s">
        <v>764</v>
      </c>
      <c r="F4401">
        <v>77.106406800000002</v>
      </c>
      <c r="G4401">
        <v>28.642488199999999</v>
      </c>
      <c r="H4401" t="s">
        <v>618</v>
      </c>
      <c r="I4401" t="s">
        <v>19</v>
      </c>
      <c r="J4401" t="s">
        <v>57</v>
      </c>
      <c r="K4401" t="s">
        <v>57</v>
      </c>
      <c r="L4401" t="s">
        <v>57</v>
      </c>
      <c r="M4401" t="s">
        <v>57</v>
      </c>
      <c r="N4401">
        <v>1</v>
      </c>
      <c r="O4401">
        <v>35</v>
      </c>
      <c r="P4401">
        <v>250</v>
      </c>
      <c r="Q4401">
        <v>3.5</v>
      </c>
      <c r="R4401">
        <v>2016</v>
      </c>
      <c r="S4401">
        <v>1</v>
      </c>
      <c r="T4401">
        <v>18</v>
      </c>
      <c r="U4401" s="1">
        <v>42387</v>
      </c>
      <c r="V4401" s="5">
        <f>Main[[#This Row],[Average_Cost_for_two]] * VLOOKUP(Main[[#This Row],[Currency]],'Currency'!A:B,2,FALSE)</f>
        <v>3</v>
      </c>
      <c r="W4401" s="5" t="str">
        <f>IF(Main[[#This Row],[Avg_Cost_USD]]&lt;10,"Low",
IF(Main[[#This Row],[Avg_Cost_USD]]&lt;=30,"Medium","High"))</f>
        <v>Low</v>
      </c>
    </row>
    <row r="4402" spans="1:23" x14ac:dyDescent="0.3">
      <c r="A4402">
        <v>18435803</v>
      </c>
      <c r="B4402" t="s">
        <v>4833</v>
      </c>
      <c r="C4402">
        <v>1</v>
      </c>
      <c r="D4402" t="s">
        <v>54</v>
      </c>
      <c r="E4402" t="s">
        <v>532</v>
      </c>
      <c r="F4402">
        <v>77.284678400000004</v>
      </c>
      <c r="G4402">
        <v>28.677428500000001</v>
      </c>
      <c r="H4402" t="s">
        <v>4834</v>
      </c>
      <c r="I4402" t="s">
        <v>19</v>
      </c>
      <c r="J4402" t="s">
        <v>57</v>
      </c>
      <c r="K4402" t="s">
        <v>57</v>
      </c>
      <c r="L4402" t="s">
        <v>57</v>
      </c>
      <c r="M4402" t="s">
        <v>57</v>
      </c>
      <c r="N4402">
        <v>1</v>
      </c>
      <c r="O4402">
        <v>2</v>
      </c>
      <c r="P4402">
        <v>250</v>
      </c>
      <c r="Q4402">
        <v>1</v>
      </c>
      <c r="R4402">
        <v>2010</v>
      </c>
      <c r="S4402">
        <v>1</v>
      </c>
      <c r="T4402">
        <v>23</v>
      </c>
      <c r="U4402" s="1">
        <v>40201</v>
      </c>
      <c r="V4402" s="5">
        <f>Main[[#This Row],[Average_Cost_for_two]] * VLOOKUP(Main[[#This Row],[Currency]],'Currency'!A:B,2,FALSE)</f>
        <v>3</v>
      </c>
      <c r="W4402" s="5" t="str">
        <f>IF(Main[[#This Row],[Avg_Cost_USD]]&lt;10,"Low",
IF(Main[[#This Row],[Avg_Cost_USD]]&lt;=30,"Medium","High"))</f>
        <v>Low</v>
      </c>
    </row>
    <row r="4403" spans="1:23" x14ac:dyDescent="0.3">
      <c r="A4403">
        <v>18446398</v>
      </c>
      <c r="B4403" t="s">
        <v>625</v>
      </c>
      <c r="C4403">
        <v>1</v>
      </c>
      <c r="D4403" t="s">
        <v>54</v>
      </c>
      <c r="E4403" t="s">
        <v>164</v>
      </c>
      <c r="F4403">
        <v>0</v>
      </c>
      <c r="G4403">
        <v>0</v>
      </c>
      <c r="H4403" t="s">
        <v>508</v>
      </c>
      <c r="I4403" t="s">
        <v>19</v>
      </c>
      <c r="J4403" t="s">
        <v>57</v>
      </c>
      <c r="K4403" t="s">
        <v>57</v>
      </c>
      <c r="L4403" t="s">
        <v>57</v>
      </c>
      <c r="M4403" t="s">
        <v>57</v>
      </c>
      <c r="N4403">
        <v>1</v>
      </c>
      <c r="O4403">
        <v>1</v>
      </c>
      <c r="P4403">
        <v>250</v>
      </c>
      <c r="Q4403">
        <v>1</v>
      </c>
      <c r="R4403">
        <v>2017</v>
      </c>
      <c r="S4403">
        <v>1</v>
      </c>
      <c r="T4403">
        <v>28</v>
      </c>
      <c r="U4403" s="1">
        <v>42763</v>
      </c>
      <c r="V4403" s="5">
        <f>Main[[#This Row],[Average_Cost_for_two]] * VLOOKUP(Main[[#This Row],[Currency]],'Currency'!A:B,2,FALSE)</f>
        <v>3</v>
      </c>
      <c r="W4403" s="5" t="str">
        <f>IF(Main[[#This Row],[Avg_Cost_USD]]&lt;10,"Low",
IF(Main[[#This Row],[Avg_Cost_USD]]&lt;=30,"Medium","High"))</f>
        <v>Low</v>
      </c>
    </row>
    <row r="4404" spans="1:23" x14ac:dyDescent="0.3">
      <c r="A4404">
        <v>18424209</v>
      </c>
      <c r="B4404" t="s">
        <v>4835</v>
      </c>
      <c r="C4404">
        <v>1</v>
      </c>
      <c r="D4404" t="s">
        <v>54</v>
      </c>
      <c r="E4404" t="s">
        <v>1359</v>
      </c>
      <c r="F4404">
        <v>77.269097799999997</v>
      </c>
      <c r="G4404">
        <v>28.561659500000001</v>
      </c>
      <c r="H4404" t="s">
        <v>315</v>
      </c>
      <c r="I4404" t="s">
        <v>19</v>
      </c>
      <c r="J4404" t="s">
        <v>57</v>
      </c>
      <c r="K4404" t="s">
        <v>57</v>
      </c>
      <c r="L4404" t="s">
        <v>57</v>
      </c>
      <c r="M4404" t="s">
        <v>57</v>
      </c>
      <c r="N4404">
        <v>1</v>
      </c>
      <c r="O4404">
        <v>1</v>
      </c>
      <c r="P4404">
        <v>250</v>
      </c>
      <c r="Q4404">
        <v>1</v>
      </c>
      <c r="R4404">
        <v>2017</v>
      </c>
      <c r="S4404">
        <v>1</v>
      </c>
      <c r="T4404">
        <v>13</v>
      </c>
      <c r="U4404" s="1">
        <v>42748</v>
      </c>
      <c r="V4404" s="5">
        <f>Main[[#This Row],[Average_Cost_for_two]] * VLOOKUP(Main[[#This Row],[Currency]],'Currency'!A:B,2,FALSE)</f>
        <v>3</v>
      </c>
      <c r="W4404" s="5" t="str">
        <f>IF(Main[[#This Row],[Avg_Cost_USD]]&lt;10,"Low",
IF(Main[[#This Row],[Avg_Cost_USD]]&lt;=30,"Medium","High"))</f>
        <v>Low</v>
      </c>
    </row>
    <row r="4405" spans="1:23" x14ac:dyDescent="0.3">
      <c r="A4405">
        <v>301917</v>
      </c>
      <c r="B4405" t="s">
        <v>629</v>
      </c>
      <c r="C4405">
        <v>1</v>
      </c>
      <c r="D4405" t="s">
        <v>54</v>
      </c>
      <c r="E4405" t="s">
        <v>701</v>
      </c>
      <c r="F4405">
        <v>77.103172200000003</v>
      </c>
      <c r="G4405">
        <v>28.648906199999999</v>
      </c>
      <c r="H4405" t="s">
        <v>4275</v>
      </c>
      <c r="I4405" t="s">
        <v>19</v>
      </c>
      <c r="J4405" t="s">
        <v>57</v>
      </c>
      <c r="K4405" t="s">
        <v>57</v>
      </c>
      <c r="L4405" t="s">
        <v>57</v>
      </c>
      <c r="M4405" t="s">
        <v>57</v>
      </c>
      <c r="N4405">
        <v>1</v>
      </c>
      <c r="O4405">
        <v>3</v>
      </c>
      <c r="P4405">
        <v>250</v>
      </c>
      <c r="Q4405">
        <v>1</v>
      </c>
      <c r="R4405">
        <v>2018</v>
      </c>
      <c r="S4405">
        <v>1</v>
      </c>
      <c r="T4405">
        <v>1</v>
      </c>
      <c r="U4405" s="1">
        <v>43101</v>
      </c>
      <c r="V4405" s="5">
        <f>Main[[#This Row],[Average_Cost_for_two]] * VLOOKUP(Main[[#This Row],[Currency]],'Currency'!A:B,2,FALSE)</f>
        <v>3</v>
      </c>
      <c r="W4405" s="5" t="str">
        <f>IF(Main[[#This Row],[Avg_Cost_USD]]&lt;10,"Low",
IF(Main[[#This Row],[Avg_Cost_USD]]&lt;=30,"Medium","High"))</f>
        <v>Low</v>
      </c>
    </row>
    <row r="4406" spans="1:23" x14ac:dyDescent="0.3">
      <c r="A4406">
        <v>309769</v>
      </c>
      <c r="B4406" t="s">
        <v>3766</v>
      </c>
      <c r="C4406">
        <v>1</v>
      </c>
      <c r="D4406" t="s">
        <v>54</v>
      </c>
      <c r="E4406" t="s">
        <v>1245</v>
      </c>
      <c r="F4406">
        <v>77.286309000000003</v>
      </c>
      <c r="G4406">
        <v>28.6367759</v>
      </c>
      <c r="H4406" t="s">
        <v>315</v>
      </c>
      <c r="I4406" t="s">
        <v>19</v>
      </c>
      <c r="J4406" t="s">
        <v>57</v>
      </c>
      <c r="K4406" t="s">
        <v>57</v>
      </c>
      <c r="L4406" t="s">
        <v>57</v>
      </c>
      <c r="M4406" t="s">
        <v>57</v>
      </c>
      <c r="N4406">
        <v>1</v>
      </c>
      <c r="O4406">
        <v>18</v>
      </c>
      <c r="P4406">
        <v>250</v>
      </c>
      <c r="Q4406">
        <v>2.5</v>
      </c>
      <c r="R4406">
        <v>2014</v>
      </c>
      <c r="S4406">
        <v>1</v>
      </c>
      <c r="T4406">
        <v>15</v>
      </c>
      <c r="U4406" s="1">
        <v>41654</v>
      </c>
      <c r="V4406" s="5">
        <f>Main[[#This Row],[Average_Cost_for_two]] * VLOOKUP(Main[[#This Row],[Currency]],'Currency'!A:B,2,FALSE)</f>
        <v>3</v>
      </c>
      <c r="W4406" s="5" t="str">
        <f>IF(Main[[#This Row],[Avg_Cost_USD]]&lt;10,"Low",
IF(Main[[#This Row],[Avg_Cost_USD]]&lt;=30,"Medium","High"))</f>
        <v>Low</v>
      </c>
    </row>
    <row r="4407" spans="1:23" x14ac:dyDescent="0.3">
      <c r="A4407">
        <v>9623</v>
      </c>
      <c r="B4407" t="s">
        <v>4836</v>
      </c>
      <c r="C4407">
        <v>1</v>
      </c>
      <c r="D4407" t="s">
        <v>54</v>
      </c>
      <c r="E4407" t="s">
        <v>926</v>
      </c>
      <c r="F4407">
        <v>77.255194439999997</v>
      </c>
      <c r="G4407">
        <v>28.541650000000001</v>
      </c>
      <c r="H4407" t="s">
        <v>298</v>
      </c>
      <c r="I4407" t="s">
        <v>19</v>
      </c>
      <c r="J4407" t="s">
        <v>57</v>
      </c>
      <c r="K4407" t="s">
        <v>57</v>
      </c>
      <c r="L4407" t="s">
        <v>57</v>
      </c>
      <c r="M4407" t="s">
        <v>57</v>
      </c>
      <c r="N4407">
        <v>1</v>
      </c>
      <c r="O4407">
        <v>8</v>
      </c>
      <c r="P4407">
        <v>250</v>
      </c>
      <c r="Q4407">
        <v>3</v>
      </c>
      <c r="R4407">
        <v>2010</v>
      </c>
      <c r="S4407">
        <v>12</v>
      </c>
      <c r="T4407">
        <v>15</v>
      </c>
      <c r="U4407" s="1">
        <v>40527</v>
      </c>
      <c r="V4407" s="5">
        <f>Main[[#This Row],[Average_Cost_for_two]] * VLOOKUP(Main[[#This Row],[Currency]],'Currency'!A:B,2,FALSE)</f>
        <v>3</v>
      </c>
      <c r="W4407" s="5" t="str">
        <f>IF(Main[[#This Row],[Avg_Cost_USD]]&lt;10,"Low",
IF(Main[[#This Row],[Avg_Cost_USD]]&lt;=30,"Medium","High"))</f>
        <v>Low</v>
      </c>
    </row>
    <row r="4408" spans="1:23" x14ac:dyDescent="0.3">
      <c r="A4408">
        <v>300594</v>
      </c>
      <c r="B4408" t="s">
        <v>4740</v>
      </c>
      <c r="C4408">
        <v>1</v>
      </c>
      <c r="D4408" t="s">
        <v>54</v>
      </c>
      <c r="E4408" t="s">
        <v>173</v>
      </c>
      <c r="F4408">
        <v>77.188973129999994</v>
      </c>
      <c r="G4408">
        <v>28.643376360000001</v>
      </c>
      <c r="H4408" t="s">
        <v>315</v>
      </c>
      <c r="I4408" t="s">
        <v>19</v>
      </c>
      <c r="J4408" t="s">
        <v>57</v>
      </c>
      <c r="K4408" t="s">
        <v>61</v>
      </c>
      <c r="L4408" t="s">
        <v>57</v>
      </c>
      <c r="M4408" t="s">
        <v>57</v>
      </c>
      <c r="N4408">
        <v>1</v>
      </c>
      <c r="O4408">
        <v>136</v>
      </c>
      <c r="P4408">
        <v>250</v>
      </c>
      <c r="Q4408">
        <v>3.7</v>
      </c>
      <c r="R4408">
        <v>2013</v>
      </c>
      <c r="S4408">
        <v>12</v>
      </c>
      <c r="T4408">
        <v>19</v>
      </c>
      <c r="U4408" s="1">
        <v>41627</v>
      </c>
      <c r="V4408" s="5">
        <f>Main[[#This Row],[Average_Cost_for_two]] * VLOOKUP(Main[[#This Row],[Currency]],'Currency'!A:B,2,FALSE)</f>
        <v>3</v>
      </c>
      <c r="W4408" s="5" t="str">
        <f>IF(Main[[#This Row],[Avg_Cost_USD]]&lt;10,"Low",
IF(Main[[#This Row],[Avg_Cost_USD]]&lt;=30,"Medium","High"))</f>
        <v>Low</v>
      </c>
    </row>
    <row r="4409" spans="1:23" x14ac:dyDescent="0.3">
      <c r="A4409">
        <v>18365996</v>
      </c>
      <c r="B4409" t="s">
        <v>4837</v>
      </c>
      <c r="C4409">
        <v>1</v>
      </c>
      <c r="D4409" t="s">
        <v>54</v>
      </c>
      <c r="E4409" t="s">
        <v>987</v>
      </c>
      <c r="F4409">
        <v>77.143881399999998</v>
      </c>
      <c r="G4409">
        <v>28.6521899</v>
      </c>
      <c r="H4409" t="s">
        <v>426</v>
      </c>
      <c r="I4409" t="s">
        <v>19</v>
      </c>
      <c r="J4409" t="s">
        <v>57</v>
      </c>
      <c r="K4409" t="s">
        <v>57</v>
      </c>
      <c r="L4409" t="s">
        <v>57</v>
      </c>
      <c r="M4409" t="s">
        <v>57</v>
      </c>
      <c r="N4409">
        <v>1</v>
      </c>
      <c r="O4409">
        <v>26</v>
      </c>
      <c r="P4409">
        <v>250</v>
      </c>
      <c r="Q4409">
        <v>3.6</v>
      </c>
      <c r="R4409">
        <v>2011</v>
      </c>
      <c r="S4409">
        <v>12</v>
      </c>
      <c r="T4409">
        <v>4</v>
      </c>
      <c r="U4409" s="1">
        <v>40881</v>
      </c>
      <c r="V4409" s="5">
        <f>Main[[#This Row],[Average_Cost_for_two]] * VLOOKUP(Main[[#This Row],[Currency]],'Currency'!A:B,2,FALSE)</f>
        <v>3</v>
      </c>
      <c r="W4409" s="5" t="str">
        <f>IF(Main[[#This Row],[Avg_Cost_USD]]&lt;10,"Low",
IF(Main[[#This Row],[Avg_Cost_USD]]&lt;=30,"Medium","High"))</f>
        <v>Low</v>
      </c>
    </row>
    <row r="4410" spans="1:23" x14ac:dyDescent="0.3">
      <c r="A4410">
        <v>8537</v>
      </c>
      <c r="B4410" t="s">
        <v>4838</v>
      </c>
      <c r="C4410">
        <v>1</v>
      </c>
      <c r="D4410" t="s">
        <v>54</v>
      </c>
      <c r="E4410" t="s">
        <v>412</v>
      </c>
      <c r="F4410">
        <v>77.279126300000001</v>
      </c>
      <c r="G4410">
        <v>28.631571999999998</v>
      </c>
      <c r="H4410" t="s">
        <v>369</v>
      </c>
      <c r="I4410" t="s">
        <v>19</v>
      </c>
      <c r="J4410" t="s">
        <v>57</v>
      </c>
      <c r="K4410" t="s">
        <v>57</v>
      </c>
      <c r="L4410" t="s">
        <v>57</v>
      </c>
      <c r="M4410" t="s">
        <v>57</v>
      </c>
      <c r="N4410">
        <v>1</v>
      </c>
      <c r="O4410">
        <v>8</v>
      </c>
      <c r="P4410">
        <v>250</v>
      </c>
      <c r="Q4410">
        <v>2.8</v>
      </c>
      <c r="R4410">
        <v>2015</v>
      </c>
      <c r="S4410">
        <v>12</v>
      </c>
      <c r="T4410">
        <v>8</v>
      </c>
      <c r="U4410" s="1">
        <v>42346</v>
      </c>
      <c r="V4410" s="5">
        <f>Main[[#This Row],[Average_Cost_for_two]] * VLOOKUP(Main[[#This Row],[Currency]],'Currency'!A:B,2,FALSE)</f>
        <v>3</v>
      </c>
      <c r="W4410" s="5" t="str">
        <f>IF(Main[[#This Row],[Avg_Cost_USD]]&lt;10,"Low",
IF(Main[[#This Row],[Avg_Cost_USD]]&lt;=30,"Medium","High"))</f>
        <v>Low</v>
      </c>
    </row>
    <row r="4411" spans="1:23" x14ac:dyDescent="0.3">
      <c r="A4411">
        <v>5899</v>
      </c>
      <c r="B4411" t="s">
        <v>4816</v>
      </c>
      <c r="C4411">
        <v>1</v>
      </c>
      <c r="D4411" t="s">
        <v>54</v>
      </c>
      <c r="E4411" t="s">
        <v>1751</v>
      </c>
      <c r="F4411">
        <v>77.296986799999999</v>
      </c>
      <c r="G4411">
        <v>28.541186</v>
      </c>
      <c r="H4411" t="s">
        <v>315</v>
      </c>
      <c r="I4411" t="s">
        <v>19</v>
      </c>
      <c r="J4411" t="s">
        <v>57</v>
      </c>
      <c r="K4411" t="s">
        <v>57</v>
      </c>
      <c r="L4411" t="s">
        <v>57</v>
      </c>
      <c r="M4411" t="s">
        <v>57</v>
      </c>
      <c r="N4411">
        <v>1</v>
      </c>
      <c r="O4411">
        <v>27</v>
      </c>
      <c r="P4411">
        <v>250</v>
      </c>
      <c r="Q4411">
        <v>2.7</v>
      </c>
      <c r="R4411">
        <v>2013</v>
      </c>
      <c r="S4411">
        <v>12</v>
      </c>
      <c r="T4411">
        <v>22</v>
      </c>
      <c r="U4411" s="1">
        <v>41630</v>
      </c>
      <c r="V4411" s="5">
        <f>Main[[#This Row],[Average_Cost_for_two]] * VLOOKUP(Main[[#This Row],[Currency]],'Currency'!A:B,2,FALSE)</f>
        <v>3</v>
      </c>
      <c r="W4411" s="5" t="str">
        <f>IF(Main[[#This Row],[Avg_Cost_USD]]&lt;10,"Low",
IF(Main[[#This Row],[Avg_Cost_USD]]&lt;=30,"Medium","High"))</f>
        <v>Low</v>
      </c>
    </row>
    <row r="4412" spans="1:23" x14ac:dyDescent="0.3">
      <c r="A4412">
        <v>312972</v>
      </c>
      <c r="B4412" t="s">
        <v>4839</v>
      </c>
      <c r="C4412">
        <v>1</v>
      </c>
      <c r="D4412" t="s">
        <v>54</v>
      </c>
      <c r="E4412" t="s">
        <v>63</v>
      </c>
      <c r="F4412">
        <v>77.128337099999996</v>
      </c>
      <c r="G4412">
        <v>28.544009500000001</v>
      </c>
      <c r="H4412" t="s">
        <v>863</v>
      </c>
      <c r="I4412" t="s">
        <v>19</v>
      </c>
      <c r="J4412" t="s">
        <v>57</v>
      </c>
      <c r="K4412" t="s">
        <v>57</v>
      </c>
      <c r="L4412" t="s">
        <v>57</v>
      </c>
      <c r="M4412" t="s">
        <v>57</v>
      </c>
      <c r="N4412">
        <v>1</v>
      </c>
      <c r="O4412">
        <v>2</v>
      </c>
      <c r="P4412">
        <v>250</v>
      </c>
      <c r="Q4412">
        <v>1</v>
      </c>
      <c r="R4412">
        <v>2010</v>
      </c>
      <c r="S4412">
        <v>12</v>
      </c>
      <c r="T4412">
        <v>24</v>
      </c>
      <c r="U4412" s="1">
        <v>40536</v>
      </c>
      <c r="V4412" s="5">
        <f>Main[[#This Row],[Average_Cost_for_two]] * VLOOKUP(Main[[#This Row],[Currency]],'Currency'!A:B,2,FALSE)</f>
        <v>3</v>
      </c>
      <c r="W4412" s="5" t="str">
        <f>IF(Main[[#This Row],[Avg_Cost_USD]]&lt;10,"Low",
IF(Main[[#This Row],[Avg_Cost_USD]]&lt;=30,"Medium","High"))</f>
        <v>Low</v>
      </c>
    </row>
    <row r="4413" spans="1:23" x14ac:dyDescent="0.3">
      <c r="A4413">
        <v>302922</v>
      </c>
      <c r="B4413" t="s">
        <v>4820</v>
      </c>
      <c r="C4413">
        <v>1</v>
      </c>
      <c r="D4413" t="s">
        <v>54</v>
      </c>
      <c r="E4413" t="s">
        <v>990</v>
      </c>
      <c r="F4413">
        <v>77.211196299999997</v>
      </c>
      <c r="G4413">
        <v>28.5364161</v>
      </c>
      <c r="H4413" t="s">
        <v>477</v>
      </c>
      <c r="I4413" t="s">
        <v>19</v>
      </c>
      <c r="J4413" t="s">
        <v>57</v>
      </c>
      <c r="K4413" t="s">
        <v>57</v>
      </c>
      <c r="L4413" t="s">
        <v>57</v>
      </c>
      <c r="M4413" t="s">
        <v>57</v>
      </c>
      <c r="N4413">
        <v>1</v>
      </c>
      <c r="O4413">
        <v>45</v>
      </c>
      <c r="P4413">
        <v>250</v>
      </c>
      <c r="Q4413">
        <v>3.8</v>
      </c>
      <c r="R4413">
        <v>2010</v>
      </c>
      <c r="S4413">
        <v>12</v>
      </c>
      <c r="T4413">
        <v>28</v>
      </c>
      <c r="U4413" s="1">
        <v>40540</v>
      </c>
      <c r="V4413" s="5">
        <f>Main[[#This Row],[Average_Cost_for_two]] * VLOOKUP(Main[[#This Row],[Currency]],'Currency'!A:B,2,FALSE)</f>
        <v>3</v>
      </c>
      <c r="W4413" s="5" t="str">
        <f>IF(Main[[#This Row],[Avg_Cost_USD]]&lt;10,"Low",
IF(Main[[#This Row],[Avg_Cost_USD]]&lt;=30,"Medium","High"))</f>
        <v>Low</v>
      </c>
    </row>
    <row r="4414" spans="1:23" x14ac:dyDescent="0.3">
      <c r="A4414">
        <v>308831</v>
      </c>
      <c r="B4414" t="s">
        <v>3699</v>
      </c>
      <c r="C4414">
        <v>1</v>
      </c>
      <c r="D4414" t="s">
        <v>54</v>
      </c>
      <c r="E4414" t="s">
        <v>131</v>
      </c>
      <c r="F4414">
        <v>77.305033399999999</v>
      </c>
      <c r="G4414">
        <v>28.6189331</v>
      </c>
      <c r="H4414" t="s">
        <v>521</v>
      </c>
      <c r="I4414" t="s">
        <v>19</v>
      </c>
      <c r="J4414" t="s">
        <v>57</v>
      </c>
      <c r="K4414" t="s">
        <v>57</v>
      </c>
      <c r="L4414" t="s">
        <v>57</v>
      </c>
      <c r="M4414" t="s">
        <v>57</v>
      </c>
      <c r="N4414">
        <v>1</v>
      </c>
      <c r="O4414">
        <v>11</v>
      </c>
      <c r="P4414">
        <v>250</v>
      </c>
      <c r="Q4414">
        <v>2.8</v>
      </c>
      <c r="R4414">
        <v>2016</v>
      </c>
      <c r="S4414">
        <v>12</v>
      </c>
      <c r="T4414">
        <v>28</v>
      </c>
      <c r="U4414" s="1">
        <v>42732</v>
      </c>
      <c r="V4414" s="5">
        <f>Main[[#This Row],[Average_Cost_for_two]] * VLOOKUP(Main[[#This Row],[Currency]],'Currency'!A:B,2,FALSE)</f>
        <v>3</v>
      </c>
      <c r="W4414" s="5" t="str">
        <f>IF(Main[[#This Row],[Avg_Cost_USD]]&lt;10,"Low",
IF(Main[[#This Row],[Avg_Cost_USD]]&lt;=30,"Medium","High"))</f>
        <v>Low</v>
      </c>
    </row>
    <row r="4415" spans="1:23" x14ac:dyDescent="0.3">
      <c r="A4415">
        <v>18241860</v>
      </c>
      <c r="B4415" t="s">
        <v>4369</v>
      </c>
      <c r="C4415">
        <v>1</v>
      </c>
      <c r="D4415" t="s">
        <v>54</v>
      </c>
      <c r="E4415" t="s">
        <v>66</v>
      </c>
      <c r="F4415">
        <v>77.215686300000002</v>
      </c>
      <c r="G4415">
        <v>28.7123548</v>
      </c>
      <c r="H4415" t="s">
        <v>315</v>
      </c>
      <c r="I4415" t="s">
        <v>19</v>
      </c>
      <c r="J4415" t="s">
        <v>57</v>
      </c>
      <c r="K4415" t="s">
        <v>57</v>
      </c>
      <c r="L4415" t="s">
        <v>57</v>
      </c>
      <c r="M4415" t="s">
        <v>57</v>
      </c>
      <c r="N4415">
        <v>1</v>
      </c>
      <c r="O4415">
        <v>7</v>
      </c>
      <c r="P4415">
        <v>250</v>
      </c>
      <c r="Q4415">
        <v>3.1</v>
      </c>
      <c r="R4415">
        <v>2014</v>
      </c>
      <c r="S4415">
        <v>12</v>
      </c>
      <c r="T4415">
        <v>15</v>
      </c>
      <c r="U4415" s="1">
        <v>41988</v>
      </c>
      <c r="V4415" s="5">
        <f>Main[[#This Row],[Average_Cost_for_two]] * VLOOKUP(Main[[#This Row],[Currency]],'Currency'!A:B,2,FALSE)</f>
        <v>3</v>
      </c>
      <c r="W4415" s="5" t="str">
        <f>IF(Main[[#This Row],[Avg_Cost_USD]]&lt;10,"Low",
IF(Main[[#This Row],[Avg_Cost_USD]]&lt;=30,"Medium","High"))</f>
        <v>Low</v>
      </c>
    </row>
    <row r="4416" spans="1:23" x14ac:dyDescent="0.3">
      <c r="A4416">
        <v>3638</v>
      </c>
      <c r="B4416" t="s">
        <v>3927</v>
      </c>
      <c r="C4416">
        <v>1</v>
      </c>
      <c r="D4416" t="s">
        <v>54</v>
      </c>
      <c r="E4416" t="s">
        <v>96</v>
      </c>
      <c r="F4416">
        <v>77.252234599999994</v>
      </c>
      <c r="G4416">
        <v>28.5485744</v>
      </c>
      <c r="H4416" t="s">
        <v>289</v>
      </c>
      <c r="I4416" t="s">
        <v>19</v>
      </c>
      <c r="J4416" t="s">
        <v>57</v>
      </c>
      <c r="K4416" t="s">
        <v>57</v>
      </c>
      <c r="L4416" t="s">
        <v>57</v>
      </c>
      <c r="M4416" t="s">
        <v>57</v>
      </c>
      <c r="N4416">
        <v>1</v>
      </c>
      <c r="O4416">
        <v>27</v>
      </c>
      <c r="P4416">
        <v>250</v>
      </c>
      <c r="Q4416">
        <v>3</v>
      </c>
      <c r="R4416">
        <v>2013</v>
      </c>
      <c r="S4416">
        <v>12</v>
      </c>
      <c r="T4416">
        <v>24</v>
      </c>
      <c r="U4416" s="1">
        <v>41632</v>
      </c>
      <c r="V4416" s="5">
        <f>Main[[#This Row],[Average_Cost_for_two]] * VLOOKUP(Main[[#This Row],[Currency]],'Currency'!A:B,2,FALSE)</f>
        <v>3</v>
      </c>
      <c r="W4416" s="5" t="str">
        <f>IF(Main[[#This Row],[Avg_Cost_USD]]&lt;10,"Low",
IF(Main[[#This Row],[Avg_Cost_USD]]&lt;=30,"Medium","High"))</f>
        <v>Low</v>
      </c>
    </row>
    <row r="4417" spans="1:23" x14ac:dyDescent="0.3">
      <c r="A4417">
        <v>303547</v>
      </c>
      <c r="B4417" t="s">
        <v>4840</v>
      </c>
      <c r="C4417">
        <v>1</v>
      </c>
      <c r="D4417" t="s">
        <v>54</v>
      </c>
      <c r="E4417" t="s">
        <v>71</v>
      </c>
      <c r="F4417">
        <v>77.288557850000004</v>
      </c>
      <c r="G4417">
        <v>28.564895979999999</v>
      </c>
      <c r="H4417" t="s">
        <v>759</v>
      </c>
      <c r="I4417" t="s">
        <v>19</v>
      </c>
      <c r="J4417" t="s">
        <v>57</v>
      </c>
      <c r="K4417" t="s">
        <v>57</v>
      </c>
      <c r="L4417" t="s">
        <v>57</v>
      </c>
      <c r="M4417" t="s">
        <v>57</v>
      </c>
      <c r="N4417">
        <v>1</v>
      </c>
      <c r="O4417">
        <v>27</v>
      </c>
      <c r="P4417">
        <v>250</v>
      </c>
      <c r="Q4417">
        <v>3.2</v>
      </c>
      <c r="R4417">
        <v>2011</v>
      </c>
      <c r="S4417">
        <v>12</v>
      </c>
      <c r="T4417">
        <v>22</v>
      </c>
      <c r="U4417" s="1">
        <v>40899</v>
      </c>
      <c r="V4417" s="5">
        <f>Main[[#This Row],[Average_Cost_for_two]] * VLOOKUP(Main[[#This Row],[Currency]],'Currency'!A:B,2,FALSE)</f>
        <v>3</v>
      </c>
      <c r="W4417" s="5" t="str">
        <f>IF(Main[[#This Row],[Avg_Cost_USD]]&lt;10,"Low",
IF(Main[[#This Row],[Avg_Cost_USD]]&lt;=30,"Medium","High"))</f>
        <v>Low</v>
      </c>
    </row>
    <row r="4418" spans="1:23" x14ac:dyDescent="0.3">
      <c r="A4418">
        <v>18361220</v>
      </c>
      <c r="B4418" t="s">
        <v>4841</v>
      </c>
      <c r="C4418">
        <v>1</v>
      </c>
      <c r="D4418" t="s">
        <v>54</v>
      </c>
      <c r="E4418" t="s">
        <v>101</v>
      </c>
      <c r="F4418">
        <v>77.139320499999997</v>
      </c>
      <c r="G4418">
        <v>28.707107100000002</v>
      </c>
      <c r="H4418" t="s">
        <v>410</v>
      </c>
      <c r="I4418" t="s">
        <v>19</v>
      </c>
      <c r="J4418" t="s">
        <v>57</v>
      </c>
      <c r="K4418" t="s">
        <v>57</v>
      </c>
      <c r="L4418" t="s">
        <v>57</v>
      </c>
      <c r="M4418" t="s">
        <v>57</v>
      </c>
      <c r="N4418">
        <v>1</v>
      </c>
      <c r="O4418">
        <v>4</v>
      </c>
      <c r="P4418">
        <v>250</v>
      </c>
      <c r="Q4418">
        <v>3</v>
      </c>
      <c r="R4418">
        <v>2018</v>
      </c>
      <c r="S4418">
        <v>12</v>
      </c>
      <c r="T4418">
        <v>2</v>
      </c>
      <c r="U4418" s="1">
        <v>43436</v>
      </c>
      <c r="V4418" s="5">
        <f>Main[[#This Row],[Average_Cost_for_two]] * VLOOKUP(Main[[#This Row],[Currency]],'Currency'!A:B,2,FALSE)</f>
        <v>3</v>
      </c>
      <c r="W4418" s="5" t="str">
        <f>IF(Main[[#This Row],[Avg_Cost_USD]]&lt;10,"Low",
IF(Main[[#This Row],[Avg_Cost_USD]]&lt;=30,"Medium","High"))</f>
        <v>Low</v>
      </c>
    </row>
    <row r="4419" spans="1:23" x14ac:dyDescent="0.3">
      <c r="A4419">
        <v>301154</v>
      </c>
      <c r="B4419" t="s">
        <v>4842</v>
      </c>
      <c r="C4419">
        <v>1</v>
      </c>
      <c r="D4419" t="s">
        <v>54</v>
      </c>
      <c r="E4419" t="s">
        <v>75</v>
      </c>
      <c r="F4419">
        <v>77.167279300000004</v>
      </c>
      <c r="G4419">
        <v>28.572638600000001</v>
      </c>
      <c r="H4419" t="s">
        <v>424</v>
      </c>
      <c r="I4419" t="s">
        <v>19</v>
      </c>
      <c r="J4419" t="s">
        <v>57</v>
      </c>
      <c r="K4419" t="s">
        <v>57</v>
      </c>
      <c r="L4419" t="s">
        <v>57</v>
      </c>
      <c r="M4419" t="s">
        <v>57</v>
      </c>
      <c r="N4419">
        <v>1</v>
      </c>
      <c r="O4419">
        <v>193</v>
      </c>
      <c r="P4419">
        <v>250</v>
      </c>
      <c r="Q4419">
        <v>3.9</v>
      </c>
      <c r="R4419">
        <v>2012</v>
      </c>
      <c r="S4419">
        <v>12</v>
      </c>
      <c r="T4419">
        <v>16</v>
      </c>
      <c r="U4419" s="1">
        <v>41259</v>
      </c>
      <c r="V4419" s="5">
        <f>Main[[#This Row],[Average_Cost_for_two]] * VLOOKUP(Main[[#This Row],[Currency]],'Currency'!A:B,2,FALSE)</f>
        <v>3</v>
      </c>
      <c r="W4419" s="5" t="str">
        <f>IF(Main[[#This Row],[Avg_Cost_USD]]&lt;10,"Low",
IF(Main[[#This Row],[Avg_Cost_USD]]&lt;=30,"Medium","High"))</f>
        <v>Low</v>
      </c>
    </row>
    <row r="4420" spans="1:23" x14ac:dyDescent="0.3">
      <c r="A4420">
        <v>18453448</v>
      </c>
      <c r="B4420" t="s">
        <v>4843</v>
      </c>
      <c r="C4420">
        <v>1</v>
      </c>
      <c r="D4420" t="s">
        <v>54</v>
      </c>
      <c r="E4420" t="s">
        <v>996</v>
      </c>
      <c r="F4420">
        <v>77.185098229999994</v>
      </c>
      <c r="G4420">
        <v>28.640609980000001</v>
      </c>
      <c r="H4420" t="s">
        <v>4844</v>
      </c>
      <c r="I4420" t="s">
        <v>19</v>
      </c>
      <c r="J4420" t="s">
        <v>57</v>
      </c>
      <c r="K4420" t="s">
        <v>61</v>
      </c>
      <c r="L4420" t="s">
        <v>57</v>
      </c>
      <c r="M4420" t="s">
        <v>57</v>
      </c>
      <c r="N4420">
        <v>1</v>
      </c>
      <c r="O4420">
        <v>21</v>
      </c>
      <c r="P4420">
        <v>250</v>
      </c>
      <c r="Q4420">
        <v>3.4</v>
      </c>
      <c r="R4420">
        <v>2015</v>
      </c>
      <c r="S4420">
        <v>12</v>
      </c>
      <c r="T4420">
        <v>10</v>
      </c>
      <c r="U4420" s="1">
        <v>42348</v>
      </c>
      <c r="V4420" s="5">
        <f>Main[[#This Row],[Average_Cost_for_two]] * VLOOKUP(Main[[#This Row],[Currency]],'Currency'!A:B,2,FALSE)</f>
        <v>3</v>
      </c>
      <c r="W4420" s="5" t="str">
        <f>IF(Main[[#This Row],[Avg_Cost_USD]]&lt;10,"Low",
IF(Main[[#This Row],[Avg_Cost_USD]]&lt;=30,"Medium","High"))</f>
        <v>Low</v>
      </c>
    </row>
    <row r="4421" spans="1:23" x14ac:dyDescent="0.3">
      <c r="A4421">
        <v>308791</v>
      </c>
      <c r="B4421" t="s">
        <v>4845</v>
      </c>
      <c r="C4421">
        <v>1</v>
      </c>
      <c r="D4421" t="s">
        <v>54</v>
      </c>
      <c r="E4421" t="s">
        <v>1087</v>
      </c>
      <c r="F4421">
        <v>77.124166399999993</v>
      </c>
      <c r="G4421">
        <v>28.636598200000002</v>
      </c>
      <c r="H4421" t="s">
        <v>315</v>
      </c>
      <c r="I4421" t="s">
        <v>19</v>
      </c>
      <c r="J4421" t="s">
        <v>57</v>
      </c>
      <c r="K4421" t="s">
        <v>57</v>
      </c>
      <c r="L4421" t="s">
        <v>57</v>
      </c>
      <c r="M4421" t="s">
        <v>57</v>
      </c>
      <c r="N4421">
        <v>1</v>
      </c>
      <c r="O4421">
        <v>23</v>
      </c>
      <c r="P4421">
        <v>250</v>
      </c>
      <c r="Q4421">
        <v>3.2</v>
      </c>
      <c r="R4421">
        <v>2016</v>
      </c>
      <c r="S4421">
        <v>12</v>
      </c>
      <c r="T4421">
        <v>13</v>
      </c>
      <c r="U4421" s="1">
        <v>42717</v>
      </c>
      <c r="V4421" s="5">
        <f>Main[[#This Row],[Average_Cost_for_two]] * VLOOKUP(Main[[#This Row],[Currency]],'Currency'!A:B,2,FALSE)</f>
        <v>3</v>
      </c>
      <c r="W4421" s="5" t="str">
        <f>IF(Main[[#This Row],[Avg_Cost_USD]]&lt;10,"Low",
IF(Main[[#This Row],[Avg_Cost_USD]]&lt;=30,"Medium","High"))</f>
        <v>Low</v>
      </c>
    </row>
    <row r="4422" spans="1:23" x14ac:dyDescent="0.3">
      <c r="A4422">
        <v>7759</v>
      </c>
      <c r="B4422" t="s">
        <v>4491</v>
      </c>
      <c r="C4422">
        <v>1</v>
      </c>
      <c r="D4422" t="s">
        <v>54</v>
      </c>
      <c r="E4422" t="s">
        <v>1098</v>
      </c>
      <c r="F4422">
        <v>77.221204999999998</v>
      </c>
      <c r="G4422">
        <v>28.567719700000001</v>
      </c>
      <c r="H4422" t="s">
        <v>424</v>
      </c>
      <c r="I4422" t="s">
        <v>19</v>
      </c>
      <c r="J4422" t="s">
        <v>57</v>
      </c>
      <c r="K4422" t="s">
        <v>57</v>
      </c>
      <c r="L4422" t="s">
        <v>57</v>
      </c>
      <c r="M4422" t="s">
        <v>57</v>
      </c>
      <c r="N4422">
        <v>1</v>
      </c>
      <c r="O4422">
        <v>160</v>
      </c>
      <c r="P4422">
        <v>250</v>
      </c>
      <c r="Q4422">
        <v>3.8</v>
      </c>
      <c r="R4422">
        <v>2014</v>
      </c>
      <c r="S4422">
        <v>12</v>
      </c>
      <c r="T4422">
        <v>3</v>
      </c>
      <c r="U4422" s="1">
        <v>41976</v>
      </c>
      <c r="V4422" s="5">
        <f>Main[[#This Row],[Average_Cost_for_two]] * VLOOKUP(Main[[#This Row],[Currency]],'Currency'!A:B,2,FALSE)</f>
        <v>3</v>
      </c>
      <c r="W4422" s="5" t="str">
        <f>IF(Main[[#This Row],[Avg_Cost_USD]]&lt;10,"Low",
IF(Main[[#This Row],[Avg_Cost_USD]]&lt;=30,"Medium","High"))</f>
        <v>Low</v>
      </c>
    </row>
    <row r="4423" spans="1:23" x14ac:dyDescent="0.3">
      <c r="A4423">
        <v>301767</v>
      </c>
      <c r="B4423" t="s">
        <v>224</v>
      </c>
      <c r="C4423">
        <v>1</v>
      </c>
      <c r="D4423" t="s">
        <v>54</v>
      </c>
      <c r="E4423" t="s">
        <v>701</v>
      </c>
      <c r="F4423">
        <v>77.099414199999998</v>
      </c>
      <c r="G4423">
        <v>28.641976499999998</v>
      </c>
      <c r="H4423" t="s">
        <v>4518</v>
      </c>
      <c r="I4423" t="s">
        <v>19</v>
      </c>
      <c r="J4423" t="s">
        <v>57</v>
      </c>
      <c r="K4423" t="s">
        <v>57</v>
      </c>
      <c r="L4423" t="s">
        <v>57</v>
      </c>
      <c r="M4423" t="s">
        <v>57</v>
      </c>
      <c r="N4423">
        <v>1</v>
      </c>
      <c r="O4423">
        <v>11</v>
      </c>
      <c r="P4423">
        <v>250</v>
      </c>
      <c r="Q4423">
        <v>2.7</v>
      </c>
      <c r="R4423">
        <v>2010</v>
      </c>
      <c r="S4423">
        <v>12</v>
      </c>
      <c r="T4423">
        <v>8</v>
      </c>
      <c r="U4423" s="1">
        <v>40520</v>
      </c>
      <c r="V4423" s="5">
        <f>Main[[#This Row],[Average_Cost_for_two]] * VLOOKUP(Main[[#This Row],[Currency]],'Currency'!A:B,2,FALSE)</f>
        <v>3</v>
      </c>
      <c r="W4423" s="5" t="str">
        <f>IF(Main[[#This Row],[Avg_Cost_USD]]&lt;10,"Low",
IF(Main[[#This Row],[Avg_Cost_USD]]&lt;=30,"Medium","High"))</f>
        <v>Low</v>
      </c>
    </row>
    <row r="4424" spans="1:23" x14ac:dyDescent="0.3">
      <c r="A4424">
        <v>18431191</v>
      </c>
      <c r="B4424" t="s">
        <v>4846</v>
      </c>
      <c r="C4424">
        <v>1</v>
      </c>
      <c r="D4424" t="s">
        <v>54</v>
      </c>
      <c r="E4424" t="s">
        <v>701</v>
      </c>
      <c r="F4424">
        <v>77.102941700000002</v>
      </c>
      <c r="G4424">
        <v>28.649140500000001</v>
      </c>
      <c r="H4424" t="s">
        <v>335</v>
      </c>
      <c r="I4424" t="s">
        <v>19</v>
      </c>
      <c r="J4424" t="s">
        <v>57</v>
      </c>
      <c r="K4424" t="s">
        <v>57</v>
      </c>
      <c r="L4424" t="s">
        <v>57</v>
      </c>
      <c r="M4424" t="s">
        <v>57</v>
      </c>
      <c r="N4424">
        <v>1</v>
      </c>
      <c r="O4424">
        <v>2</v>
      </c>
      <c r="P4424">
        <v>250</v>
      </c>
      <c r="Q4424">
        <v>1</v>
      </c>
      <c r="R4424">
        <v>2010</v>
      </c>
      <c r="S4424">
        <v>12</v>
      </c>
      <c r="T4424">
        <v>3</v>
      </c>
      <c r="U4424" s="1">
        <v>40515</v>
      </c>
      <c r="V4424" s="5">
        <f>Main[[#This Row],[Average_Cost_for_two]] * VLOOKUP(Main[[#This Row],[Currency]],'Currency'!A:B,2,FALSE)</f>
        <v>3</v>
      </c>
      <c r="W4424" s="5" t="str">
        <f>IF(Main[[#This Row],[Avg_Cost_USD]]&lt;10,"Low",
IF(Main[[#This Row],[Avg_Cost_USD]]&lt;=30,"Medium","High"))</f>
        <v>Low</v>
      </c>
    </row>
    <row r="4425" spans="1:23" x14ac:dyDescent="0.3">
      <c r="A4425">
        <v>304687</v>
      </c>
      <c r="B4425" t="s">
        <v>4847</v>
      </c>
      <c r="C4425">
        <v>1</v>
      </c>
      <c r="D4425" t="s">
        <v>54</v>
      </c>
      <c r="E4425" t="s">
        <v>284</v>
      </c>
      <c r="F4425">
        <v>77.305700999999999</v>
      </c>
      <c r="G4425">
        <v>28.660127800000001</v>
      </c>
      <c r="H4425" t="s">
        <v>410</v>
      </c>
      <c r="I4425" t="s">
        <v>19</v>
      </c>
      <c r="J4425" t="s">
        <v>57</v>
      </c>
      <c r="K4425" t="s">
        <v>57</v>
      </c>
      <c r="L4425" t="s">
        <v>57</v>
      </c>
      <c r="M4425" t="s">
        <v>57</v>
      </c>
      <c r="N4425">
        <v>1</v>
      </c>
      <c r="O4425">
        <v>13</v>
      </c>
      <c r="P4425">
        <v>250</v>
      </c>
      <c r="Q4425">
        <v>3.1</v>
      </c>
      <c r="R4425">
        <v>2011</v>
      </c>
      <c r="S4425">
        <v>11</v>
      </c>
      <c r="T4425">
        <v>5</v>
      </c>
      <c r="U4425" s="1">
        <v>40852</v>
      </c>
      <c r="V4425" s="5">
        <f>Main[[#This Row],[Average_Cost_for_two]] * VLOOKUP(Main[[#This Row],[Currency]],'Currency'!A:B,2,FALSE)</f>
        <v>3</v>
      </c>
      <c r="W4425" s="5" t="str">
        <f>IF(Main[[#This Row],[Avg_Cost_USD]]&lt;10,"Low",
IF(Main[[#This Row],[Avg_Cost_USD]]&lt;=30,"Medium","High"))</f>
        <v>Low</v>
      </c>
    </row>
    <row r="4426" spans="1:23" x14ac:dyDescent="0.3">
      <c r="A4426">
        <v>313059</v>
      </c>
      <c r="B4426" t="s">
        <v>4848</v>
      </c>
      <c r="C4426">
        <v>1</v>
      </c>
      <c r="D4426" t="s">
        <v>54</v>
      </c>
      <c r="E4426" t="s">
        <v>4849</v>
      </c>
      <c r="F4426">
        <v>77.204110999999997</v>
      </c>
      <c r="G4426">
        <v>28.541788199999999</v>
      </c>
      <c r="H4426" t="s">
        <v>335</v>
      </c>
      <c r="I4426" t="s">
        <v>19</v>
      </c>
      <c r="J4426" t="s">
        <v>57</v>
      </c>
      <c r="K4426" t="s">
        <v>57</v>
      </c>
      <c r="L4426" t="s">
        <v>57</v>
      </c>
      <c r="M4426" t="s">
        <v>57</v>
      </c>
      <c r="N4426">
        <v>1</v>
      </c>
      <c r="O4426">
        <v>1</v>
      </c>
      <c r="P4426">
        <v>250</v>
      </c>
      <c r="Q4426">
        <v>1</v>
      </c>
      <c r="R4426">
        <v>2011</v>
      </c>
      <c r="S4426">
        <v>11</v>
      </c>
      <c r="T4426">
        <v>9</v>
      </c>
      <c r="U4426" s="1">
        <v>40856</v>
      </c>
      <c r="V4426" s="5">
        <f>Main[[#This Row],[Average_Cost_for_two]] * VLOOKUP(Main[[#This Row],[Currency]],'Currency'!A:B,2,FALSE)</f>
        <v>3</v>
      </c>
      <c r="W4426" s="5" t="str">
        <f>IF(Main[[#This Row],[Avg_Cost_USD]]&lt;10,"Low",
IF(Main[[#This Row],[Avg_Cost_USD]]&lt;=30,"Medium","High"))</f>
        <v>Low</v>
      </c>
    </row>
    <row r="4427" spans="1:23" x14ac:dyDescent="0.3">
      <c r="A4427">
        <v>18361202</v>
      </c>
      <c r="B4427" t="s">
        <v>4850</v>
      </c>
      <c r="C4427">
        <v>1</v>
      </c>
      <c r="D4427" t="s">
        <v>54</v>
      </c>
      <c r="E4427" t="s">
        <v>197</v>
      </c>
      <c r="F4427">
        <v>77.204811300000003</v>
      </c>
      <c r="G4427">
        <v>28.699158499999999</v>
      </c>
      <c r="H4427" t="s">
        <v>410</v>
      </c>
      <c r="I4427" t="s">
        <v>19</v>
      </c>
      <c r="J4427" t="s">
        <v>57</v>
      </c>
      <c r="K4427" t="s">
        <v>57</v>
      </c>
      <c r="L4427" t="s">
        <v>57</v>
      </c>
      <c r="M4427" t="s">
        <v>57</v>
      </c>
      <c r="N4427">
        <v>1</v>
      </c>
      <c r="O4427">
        <v>1</v>
      </c>
      <c r="P4427">
        <v>250</v>
      </c>
      <c r="Q4427">
        <v>1</v>
      </c>
      <c r="R4427">
        <v>2011</v>
      </c>
      <c r="S4427">
        <v>11</v>
      </c>
      <c r="T4427">
        <v>20</v>
      </c>
      <c r="U4427" s="1">
        <v>40867</v>
      </c>
      <c r="V4427" s="5">
        <f>Main[[#This Row],[Average_Cost_for_two]] * VLOOKUP(Main[[#This Row],[Currency]],'Currency'!A:B,2,FALSE)</f>
        <v>3</v>
      </c>
      <c r="W4427" s="5" t="str">
        <f>IF(Main[[#This Row],[Avg_Cost_USD]]&lt;10,"Low",
IF(Main[[#This Row],[Avg_Cost_USD]]&lt;=30,"Medium","High"))</f>
        <v>Low</v>
      </c>
    </row>
    <row r="4428" spans="1:23" x14ac:dyDescent="0.3">
      <c r="A4428">
        <v>18486847</v>
      </c>
      <c r="B4428" t="s">
        <v>4851</v>
      </c>
      <c r="C4428">
        <v>1</v>
      </c>
      <c r="D4428" t="s">
        <v>54</v>
      </c>
      <c r="E4428" t="s">
        <v>502</v>
      </c>
      <c r="F4428">
        <v>77.218645100000003</v>
      </c>
      <c r="G4428">
        <v>28.627832000000001</v>
      </c>
      <c r="H4428" t="s">
        <v>301</v>
      </c>
      <c r="I4428" t="s">
        <v>19</v>
      </c>
      <c r="J4428" t="s">
        <v>57</v>
      </c>
      <c r="K4428" t="s">
        <v>57</v>
      </c>
      <c r="L4428" t="s">
        <v>57</v>
      </c>
      <c r="M4428" t="s">
        <v>57</v>
      </c>
      <c r="N4428">
        <v>1</v>
      </c>
      <c r="O4428">
        <v>1</v>
      </c>
      <c r="P4428">
        <v>250</v>
      </c>
      <c r="Q4428">
        <v>1</v>
      </c>
      <c r="R4428">
        <v>2017</v>
      </c>
      <c r="S4428">
        <v>11</v>
      </c>
      <c r="T4428">
        <v>25</v>
      </c>
      <c r="U4428" s="1">
        <v>43064</v>
      </c>
      <c r="V4428" s="5">
        <f>Main[[#This Row],[Average_Cost_for_two]] * VLOOKUP(Main[[#This Row],[Currency]],'Currency'!A:B,2,FALSE)</f>
        <v>3</v>
      </c>
      <c r="W4428" s="5" t="str">
        <f>IF(Main[[#This Row],[Avg_Cost_USD]]&lt;10,"Low",
IF(Main[[#This Row],[Avg_Cost_USD]]&lt;=30,"Medium","High"))</f>
        <v>Low</v>
      </c>
    </row>
    <row r="4429" spans="1:23" x14ac:dyDescent="0.3">
      <c r="A4429">
        <v>309533</v>
      </c>
      <c r="B4429" t="s">
        <v>4852</v>
      </c>
      <c r="C4429">
        <v>1</v>
      </c>
      <c r="D4429" t="s">
        <v>54</v>
      </c>
      <c r="E4429" t="s">
        <v>926</v>
      </c>
      <c r="F4429">
        <v>77.25312778</v>
      </c>
      <c r="G4429">
        <v>28.532830560000001</v>
      </c>
      <c r="H4429" t="s">
        <v>733</v>
      </c>
      <c r="I4429" t="s">
        <v>19</v>
      </c>
      <c r="J4429" t="s">
        <v>57</v>
      </c>
      <c r="K4429" t="s">
        <v>57</v>
      </c>
      <c r="L4429" t="s">
        <v>57</v>
      </c>
      <c r="M4429" t="s">
        <v>57</v>
      </c>
      <c r="N4429">
        <v>1</v>
      </c>
      <c r="O4429">
        <v>25</v>
      </c>
      <c r="P4429">
        <v>250</v>
      </c>
      <c r="Q4429">
        <v>3.4</v>
      </c>
      <c r="R4429">
        <v>2016</v>
      </c>
      <c r="S4429">
        <v>11</v>
      </c>
      <c r="T4429">
        <v>23</v>
      </c>
      <c r="U4429" s="1">
        <v>42697</v>
      </c>
      <c r="V4429" s="5">
        <f>Main[[#This Row],[Average_Cost_for_two]] * VLOOKUP(Main[[#This Row],[Currency]],'Currency'!A:B,2,FALSE)</f>
        <v>3</v>
      </c>
      <c r="W4429" s="5" t="str">
        <f>IF(Main[[#This Row],[Avg_Cost_USD]]&lt;10,"Low",
IF(Main[[#This Row],[Avg_Cost_USD]]&lt;=30,"Medium","High"))</f>
        <v>Low</v>
      </c>
    </row>
    <row r="4430" spans="1:23" x14ac:dyDescent="0.3">
      <c r="A4430">
        <v>18392883</v>
      </c>
      <c r="B4430" t="s">
        <v>4853</v>
      </c>
      <c r="C4430">
        <v>1</v>
      </c>
      <c r="D4430" t="s">
        <v>54</v>
      </c>
      <c r="E4430" t="s">
        <v>926</v>
      </c>
      <c r="F4430">
        <v>0</v>
      </c>
      <c r="G4430">
        <v>0</v>
      </c>
      <c r="H4430" t="s">
        <v>424</v>
      </c>
      <c r="I4430" t="s">
        <v>19</v>
      </c>
      <c r="J4430" t="s">
        <v>57</v>
      </c>
      <c r="K4430" t="s">
        <v>57</v>
      </c>
      <c r="L4430" t="s">
        <v>57</v>
      </c>
      <c r="M4430" t="s">
        <v>57</v>
      </c>
      <c r="N4430">
        <v>1</v>
      </c>
      <c r="O4430">
        <v>3</v>
      </c>
      <c r="P4430">
        <v>250</v>
      </c>
      <c r="Q4430">
        <v>1</v>
      </c>
      <c r="R4430">
        <v>2017</v>
      </c>
      <c r="S4430">
        <v>11</v>
      </c>
      <c r="T4430">
        <v>2</v>
      </c>
      <c r="U4430" s="1">
        <v>43041</v>
      </c>
      <c r="V4430" s="5">
        <f>Main[[#This Row],[Average_Cost_for_two]] * VLOOKUP(Main[[#This Row],[Currency]],'Currency'!A:B,2,FALSE)</f>
        <v>3</v>
      </c>
      <c r="W4430" s="5" t="str">
        <f>IF(Main[[#This Row],[Avg_Cost_USD]]&lt;10,"Low",
IF(Main[[#This Row],[Avg_Cost_USD]]&lt;=30,"Medium","High"))</f>
        <v>Low</v>
      </c>
    </row>
    <row r="4431" spans="1:23" x14ac:dyDescent="0.3">
      <c r="A4431">
        <v>306491</v>
      </c>
      <c r="B4431" t="s">
        <v>4854</v>
      </c>
      <c r="C4431">
        <v>1</v>
      </c>
      <c r="D4431" t="s">
        <v>54</v>
      </c>
      <c r="E4431" t="s">
        <v>396</v>
      </c>
      <c r="F4431">
        <v>77.2061353</v>
      </c>
      <c r="G4431">
        <v>28.677870500000001</v>
      </c>
      <c r="H4431" t="s">
        <v>289</v>
      </c>
      <c r="I4431" t="s">
        <v>19</v>
      </c>
      <c r="J4431" t="s">
        <v>57</v>
      </c>
      <c r="K4431" t="s">
        <v>61</v>
      </c>
      <c r="L4431" t="s">
        <v>57</v>
      </c>
      <c r="M4431" t="s">
        <v>57</v>
      </c>
      <c r="N4431">
        <v>1</v>
      </c>
      <c r="O4431">
        <v>56</v>
      </c>
      <c r="P4431">
        <v>250</v>
      </c>
      <c r="Q4431">
        <v>2.5</v>
      </c>
      <c r="R4431">
        <v>2014</v>
      </c>
      <c r="S4431">
        <v>11</v>
      </c>
      <c r="T4431">
        <v>22</v>
      </c>
      <c r="U4431" s="1">
        <v>41965</v>
      </c>
      <c r="V4431" s="5">
        <f>Main[[#This Row],[Average_Cost_for_two]] * VLOOKUP(Main[[#This Row],[Currency]],'Currency'!A:B,2,FALSE)</f>
        <v>3</v>
      </c>
      <c r="W4431" s="5" t="str">
        <f>IF(Main[[#This Row],[Avg_Cost_USD]]&lt;10,"Low",
IF(Main[[#This Row],[Avg_Cost_USD]]&lt;=30,"Medium","High"))</f>
        <v>Low</v>
      </c>
    </row>
    <row r="4432" spans="1:23" x14ac:dyDescent="0.3">
      <c r="A4432">
        <v>6269</v>
      </c>
      <c r="B4432" t="s">
        <v>4855</v>
      </c>
      <c r="C4432">
        <v>1</v>
      </c>
      <c r="D4432" t="s">
        <v>54</v>
      </c>
      <c r="E4432" t="s">
        <v>256</v>
      </c>
      <c r="F4432">
        <v>77.220480559999999</v>
      </c>
      <c r="G4432">
        <v>28.583600000000001</v>
      </c>
      <c r="H4432" t="s">
        <v>419</v>
      </c>
      <c r="I4432" t="s">
        <v>19</v>
      </c>
      <c r="J4432" t="s">
        <v>57</v>
      </c>
      <c r="K4432" t="s">
        <v>57</v>
      </c>
      <c r="L4432" t="s">
        <v>57</v>
      </c>
      <c r="M4432" t="s">
        <v>57</v>
      </c>
      <c r="N4432">
        <v>1</v>
      </c>
      <c r="O4432">
        <v>2</v>
      </c>
      <c r="P4432">
        <v>250</v>
      </c>
      <c r="Q4432">
        <v>1</v>
      </c>
      <c r="R4432">
        <v>2013</v>
      </c>
      <c r="S4432">
        <v>11</v>
      </c>
      <c r="T4432">
        <v>26</v>
      </c>
      <c r="U4432" s="1">
        <v>41604</v>
      </c>
      <c r="V4432" s="5">
        <f>Main[[#This Row],[Average_Cost_for_two]] * VLOOKUP(Main[[#This Row],[Currency]],'Currency'!A:B,2,FALSE)</f>
        <v>3</v>
      </c>
      <c r="W4432" s="5" t="str">
        <f>IF(Main[[#This Row],[Avg_Cost_USD]]&lt;10,"Low",
IF(Main[[#This Row],[Avg_Cost_USD]]&lt;=30,"Medium","High"))</f>
        <v>Low</v>
      </c>
    </row>
    <row r="4433" spans="1:23" x14ac:dyDescent="0.3">
      <c r="A4433">
        <v>307998</v>
      </c>
      <c r="B4433" t="s">
        <v>4856</v>
      </c>
      <c r="C4433">
        <v>1</v>
      </c>
      <c r="D4433" t="s">
        <v>54</v>
      </c>
      <c r="E4433" t="s">
        <v>2924</v>
      </c>
      <c r="F4433">
        <v>77.115594599999994</v>
      </c>
      <c r="G4433">
        <v>28.625881499999998</v>
      </c>
      <c r="H4433" t="s">
        <v>369</v>
      </c>
      <c r="I4433" t="s">
        <v>19</v>
      </c>
      <c r="J4433" t="s">
        <v>57</v>
      </c>
      <c r="K4433" t="s">
        <v>57</v>
      </c>
      <c r="L4433" t="s">
        <v>57</v>
      </c>
      <c r="M4433" t="s">
        <v>57</v>
      </c>
      <c r="N4433">
        <v>1</v>
      </c>
      <c r="O4433">
        <v>6</v>
      </c>
      <c r="P4433">
        <v>250</v>
      </c>
      <c r="Q4433">
        <v>3</v>
      </c>
      <c r="R4433">
        <v>2015</v>
      </c>
      <c r="S4433">
        <v>11</v>
      </c>
      <c r="T4433">
        <v>8</v>
      </c>
      <c r="U4433" s="1">
        <v>42316</v>
      </c>
      <c r="V4433" s="5">
        <f>Main[[#This Row],[Average_Cost_for_two]] * VLOOKUP(Main[[#This Row],[Currency]],'Currency'!A:B,2,FALSE)</f>
        <v>3</v>
      </c>
      <c r="W4433" s="5" t="str">
        <f>IF(Main[[#This Row],[Avg_Cost_USD]]&lt;10,"Low",
IF(Main[[#This Row],[Avg_Cost_USD]]&lt;=30,"Medium","High"))</f>
        <v>Low</v>
      </c>
    </row>
    <row r="4434" spans="1:23" x14ac:dyDescent="0.3">
      <c r="A4434">
        <v>300273</v>
      </c>
      <c r="B4434" t="s">
        <v>4857</v>
      </c>
      <c r="C4434">
        <v>1</v>
      </c>
      <c r="D4434" t="s">
        <v>54</v>
      </c>
      <c r="E4434" t="s">
        <v>182</v>
      </c>
      <c r="F4434">
        <v>77.171939199999997</v>
      </c>
      <c r="G4434">
        <v>28.556341700000001</v>
      </c>
      <c r="H4434" t="s">
        <v>335</v>
      </c>
      <c r="I4434" t="s">
        <v>19</v>
      </c>
      <c r="J4434" t="s">
        <v>57</v>
      </c>
      <c r="K4434" t="s">
        <v>57</v>
      </c>
      <c r="L4434" t="s">
        <v>57</v>
      </c>
      <c r="M4434" t="s">
        <v>57</v>
      </c>
      <c r="N4434">
        <v>1</v>
      </c>
      <c r="O4434">
        <v>16</v>
      </c>
      <c r="P4434">
        <v>250</v>
      </c>
      <c r="Q4434">
        <v>2.7</v>
      </c>
      <c r="R4434">
        <v>2018</v>
      </c>
      <c r="S4434">
        <v>11</v>
      </c>
      <c r="T4434">
        <v>4</v>
      </c>
      <c r="U4434" s="1">
        <v>43408</v>
      </c>
      <c r="V4434" s="5">
        <f>Main[[#This Row],[Average_Cost_for_two]] * VLOOKUP(Main[[#This Row],[Currency]],'Currency'!A:B,2,FALSE)</f>
        <v>3</v>
      </c>
      <c r="W4434" s="5" t="str">
        <f>IF(Main[[#This Row],[Avg_Cost_USD]]&lt;10,"Low",
IF(Main[[#This Row],[Avg_Cost_USD]]&lt;=30,"Medium","High"))</f>
        <v>Low</v>
      </c>
    </row>
    <row r="4435" spans="1:23" x14ac:dyDescent="0.3">
      <c r="A4435">
        <v>18361244</v>
      </c>
      <c r="B4435" t="s">
        <v>4858</v>
      </c>
      <c r="C4435">
        <v>1</v>
      </c>
      <c r="D4435" t="s">
        <v>54</v>
      </c>
      <c r="E4435" t="s">
        <v>1665</v>
      </c>
      <c r="F4435">
        <v>77.149370200000007</v>
      </c>
      <c r="G4435">
        <v>28.6939329</v>
      </c>
      <c r="H4435" t="s">
        <v>342</v>
      </c>
      <c r="I4435" t="s">
        <v>19</v>
      </c>
      <c r="J4435" t="s">
        <v>57</v>
      </c>
      <c r="K4435" t="s">
        <v>57</v>
      </c>
      <c r="L4435" t="s">
        <v>57</v>
      </c>
      <c r="M4435" t="s">
        <v>57</v>
      </c>
      <c r="N4435">
        <v>1</v>
      </c>
      <c r="O4435">
        <v>13</v>
      </c>
      <c r="P4435">
        <v>250</v>
      </c>
      <c r="Q4435">
        <v>3.5</v>
      </c>
      <c r="R4435">
        <v>2011</v>
      </c>
      <c r="S4435">
        <v>11</v>
      </c>
      <c r="T4435">
        <v>17</v>
      </c>
      <c r="U4435" s="1">
        <v>40864</v>
      </c>
      <c r="V4435" s="5">
        <f>Main[[#This Row],[Average_Cost_for_two]] * VLOOKUP(Main[[#This Row],[Currency]],'Currency'!A:B,2,FALSE)</f>
        <v>3</v>
      </c>
      <c r="W4435" s="5" t="str">
        <f>IF(Main[[#This Row],[Avg_Cost_USD]]&lt;10,"Low",
IF(Main[[#This Row],[Avg_Cost_USD]]&lt;=30,"Medium","High"))</f>
        <v>Low</v>
      </c>
    </row>
    <row r="4436" spans="1:23" x14ac:dyDescent="0.3">
      <c r="A4436">
        <v>18481280</v>
      </c>
      <c r="B4436" t="s">
        <v>4859</v>
      </c>
      <c r="C4436">
        <v>1</v>
      </c>
      <c r="D4436" t="s">
        <v>54</v>
      </c>
      <c r="E4436" t="s">
        <v>1081</v>
      </c>
      <c r="F4436">
        <v>0</v>
      </c>
      <c r="G4436">
        <v>0</v>
      </c>
      <c r="H4436" t="s">
        <v>315</v>
      </c>
      <c r="I4436" t="s">
        <v>19</v>
      </c>
      <c r="J4436" t="s">
        <v>57</v>
      </c>
      <c r="K4436" t="s">
        <v>57</v>
      </c>
      <c r="L4436" t="s">
        <v>57</v>
      </c>
      <c r="M4436" t="s">
        <v>57</v>
      </c>
      <c r="N4436">
        <v>1</v>
      </c>
      <c r="O4436">
        <v>4</v>
      </c>
      <c r="P4436">
        <v>250</v>
      </c>
      <c r="Q4436">
        <v>3</v>
      </c>
      <c r="R4436">
        <v>2011</v>
      </c>
      <c r="S4436">
        <v>11</v>
      </c>
      <c r="T4436">
        <v>3</v>
      </c>
      <c r="U4436" s="1">
        <v>40850</v>
      </c>
      <c r="V4436" s="5">
        <f>Main[[#This Row],[Average_Cost_for_two]] * VLOOKUP(Main[[#This Row],[Currency]],'Currency'!A:B,2,FALSE)</f>
        <v>3</v>
      </c>
      <c r="W4436" s="5" t="str">
        <f>IF(Main[[#This Row],[Avg_Cost_USD]]&lt;10,"Low",
IF(Main[[#This Row],[Avg_Cost_USD]]&lt;=30,"Medium","High"))</f>
        <v>Low</v>
      </c>
    </row>
    <row r="4437" spans="1:23" x14ac:dyDescent="0.3">
      <c r="A4437">
        <v>18446480</v>
      </c>
      <c r="B4437" t="s">
        <v>4860</v>
      </c>
      <c r="C4437">
        <v>1</v>
      </c>
      <c r="D4437" t="s">
        <v>54</v>
      </c>
      <c r="E4437" t="s">
        <v>996</v>
      </c>
      <c r="F4437">
        <v>77.185022570000001</v>
      </c>
      <c r="G4437">
        <v>28.640916730000001</v>
      </c>
      <c r="H4437" t="s">
        <v>4861</v>
      </c>
      <c r="I4437" t="s">
        <v>19</v>
      </c>
      <c r="J4437" t="s">
        <v>57</v>
      </c>
      <c r="K4437" t="s">
        <v>61</v>
      </c>
      <c r="L4437" t="s">
        <v>57</v>
      </c>
      <c r="M4437" t="s">
        <v>57</v>
      </c>
      <c r="N4437">
        <v>1</v>
      </c>
      <c r="O4437">
        <v>11</v>
      </c>
      <c r="P4437">
        <v>250</v>
      </c>
      <c r="Q4437">
        <v>2.7</v>
      </c>
      <c r="R4437">
        <v>2018</v>
      </c>
      <c r="S4437">
        <v>11</v>
      </c>
      <c r="T4437">
        <v>8</v>
      </c>
      <c r="U4437" s="1">
        <v>43412</v>
      </c>
      <c r="V4437" s="5">
        <f>Main[[#This Row],[Average_Cost_for_two]] * VLOOKUP(Main[[#This Row],[Currency]],'Currency'!A:B,2,FALSE)</f>
        <v>3</v>
      </c>
      <c r="W4437" s="5" t="str">
        <f>IF(Main[[#This Row],[Avg_Cost_USD]]&lt;10,"Low",
IF(Main[[#This Row],[Avg_Cost_USD]]&lt;=30,"Medium","High"))</f>
        <v>Low</v>
      </c>
    </row>
    <row r="4438" spans="1:23" x14ac:dyDescent="0.3">
      <c r="A4438">
        <v>303289</v>
      </c>
      <c r="B4438" t="s">
        <v>4862</v>
      </c>
      <c r="C4438">
        <v>1</v>
      </c>
      <c r="D4438" t="s">
        <v>54</v>
      </c>
      <c r="E4438" t="s">
        <v>1093</v>
      </c>
      <c r="F4438">
        <v>77.192497220000007</v>
      </c>
      <c r="G4438">
        <v>28.561986109999999</v>
      </c>
      <c r="H4438" t="s">
        <v>419</v>
      </c>
      <c r="I4438" t="s">
        <v>19</v>
      </c>
      <c r="J4438" t="s">
        <v>57</v>
      </c>
      <c r="K4438" t="s">
        <v>57</v>
      </c>
      <c r="L4438" t="s">
        <v>57</v>
      </c>
      <c r="M4438" t="s">
        <v>57</v>
      </c>
      <c r="N4438">
        <v>1</v>
      </c>
      <c r="O4438">
        <v>12</v>
      </c>
      <c r="P4438">
        <v>250</v>
      </c>
      <c r="Q4438">
        <v>2.6</v>
      </c>
      <c r="R4438">
        <v>2011</v>
      </c>
      <c r="S4438">
        <v>11</v>
      </c>
      <c r="T4438">
        <v>22</v>
      </c>
      <c r="U4438" s="1">
        <v>40869</v>
      </c>
      <c r="V4438" s="5">
        <f>Main[[#This Row],[Average_Cost_for_two]] * VLOOKUP(Main[[#This Row],[Currency]],'Currency'!A:B,2,FALSE)</f>
        <v>3</v>
      </c>
      <c r="W4438" s="5" t="str">
        <f>IF(Main[[#This Row],[Avg_Cost_USD]]&lt;10,"Low",
IF(Main[[#This Row],[Avg_Cost_USD]]&lt;=30,"Medium","High"))</f>
        <v>Low</v>
      </c>
    </row>
    <row r="4439" spans="1:23" x14ac:dyDescent="0.3">
      <c r="A4439">
        <v>18438433</v>
      </c>
      <c r="B4439" t="s">
        <v>3699</v>
      </c>
      <c r="C4439">
        <v>1</v>
      </c>
      <c r="D4439" t="s">
        <v>54</v>
      </c>
      <c r="E4439" t="s">
        <v>532</v>
      </c>
      <c r="F4439">
        <v>77.279527599999994</v>
      </c>
      <c r="G4439">
        <v>28.700322400000001</v>
      </c>
      <c r="H4439" t="s">
        <v>793</v>
      </c>
      <c r="I4439" t="s">
        <v>19</v>
      </c>
      <c r="J4439" t="s">
        <v>57</v>
      </c>
      <c r="K4439" t="s">
        <v>57</v>
      </c>
      <c r="L4439" t="s">
        <v>57</v>
      </c>
      <c r="M4439" t="s">
        <v>57</v>
      </c>
      <c r="N4439">
        <v>1</v>
      </c>
      <c r="O4439">
        <v>2</v>
      </c>
      <c r="P4439">
        <v>250</v>
      </c>
      <c r="Q4439">
        <v>1</v>
      </c>
      <c r="R4439">
        <v>2010</v>
      </c>
      <c r="S4439">
        <v>11</v>
      </c>
      <c r="T4439">
        <v>4</v>
      </c>
      <c r="U4439" s="1">
        <v>40486</v>
      </c>
      <c r="V4439" s="5">
        <f>Main[[#This Row],[Average_Cost_for_two]] * VLOOKUP(Main[[#This Row],[Currency]],'Currency'!A:B,2,FALSE)</f>
        <v>3</v>
      </c>
      <c r="W4439" s="5" t="str">
        <f>IF(Main[[#This Row],[Avg_Cost_USD]]&lt;10,"Low",
IF(Main[[#This Row],[Avg_Cost_USD]]&lt;=30,"Medium","High"))</f>
        <v>Low</v>
      </c>
    </row>
    <row r="4440" spans="1:23" x14ac:dyDescent="0.3">
      <c r="A4440">
        <v>18378042</v>
      </c>
      <c r="B4440" t="s">
        <v>4665</v>
      </c>
      <c r="C4440">
        <v>1</v>
      </c>
      <c r="D4440" t="s">
        <v>54</v>
      </c>
      <c r="E4440" t="s">
        <v>532</v>
      </c>
      <c r="F4440">
        <v>77.270013399999996</v>
      </c>
      <c r="G4440">
        <v>28.691585499999999</v>
      </c>
      <c r="H4440" t="s">
        <v>296</v>
      </c>
      <c r="I4440" t="s">
        <v>19</v>
      </c>
      <c r="J4440" t="s">
        <v>57</v>
      </c>
      <c r="K4440" t="s">
        <v>57</v>
      </c>
      <c r="L4440" t="s">
        <v>57</v>
      </c>
      <c r="M4440" t="s">
        <v>57</v>
      </c>
      <c r="N4440">
        <v>1</v>
      </c>
      <c r="O4440">
        <v>2</v>
      </c>
      <c r="P4440">
        <v>250</v>
      </c>
      <c r="Q4440">
        <v>1</v>
      </c>
      <c r="R4440">
        <v>2016</v>
      </c>
      <c r="S4440">
        <v>11</v>
      </c>
      <c r="T4440">
        <v>27</v>
      </c>
      <c r="U4440" s="1">
        <v>42701</v>
      </c>
      <c r="V4440" s="5">
        <f>Main[[#This Row],[Average_Cost_for_two]] * VLOOKUP(Main[[#This Row],[Currency]],'Currency'!A:B,2,FALSE)</f>
        <v>3</v>
      </c>
      <c r="W4440" s="5" t="str">
        <f>IF(Main[[#This Row],[Avg_Cost_USD]]&lt;10,"Low",
IF(Main[[#This Row],[Avg_Cost_USD]]&lt;=30,"Medium","High"))</f>
        <v>Low</v>
      </c>
    </row>
    <row r="4441" spans="1:23" x14ac:dyDescent="0.3">
      <c r="A4441">
        <v>18418252</v>
      </c>
      <c r="B4441" t="s">
        <v>582</v>
      </c>
      <c r="C4441">
        <v>1</v>
      </c>
      <c r="D4441" t="s">
        <v>54</v>
      </c>
      <c r="E4441" t="s">
        <v>251</v>
      </c>
      <c r="F4441">
        <v>77.282281999999995</v>
      </c>
      <c r="G4441">
        <v>28.632807799999998</v>
      </c>
      <c r="H4441" t="s">
        <v>4863</v>
      </c>
      <c r="I4441" t="s">
        <v>19</v>
      </c>
      <c r="J4441" t="s">
        <v>57</v>
      </c>
      <c r="K4441" t="s">
        <v>57</v>
      </c>
      <c r="L4441" t="s">
        <v>57</v>
      </c>
      <c r="M4441" t="s">
        <v>57</v>
      </c>
      <c r="N4441">
        <v>1</v>
      </c>
      <c r="O4441">
        <v>1</v>
      </c>
      <c r="P4441">
        <v>250</v>
      </c>
      <c r="Q4441">
        <v>1</v>
      </c>
      <c r="R4441">
        <v>2011</v>
      </c>
      <c r="S4441">
        <v>11</v>
      </c>
      <c r="T4441">
        <v>25</v>
      </c>
      <c r="U4441" s="1">
        <v>40872</v>
      </c>
      <c r="V4441" s="5">
        <f>Main[[#This Row],[Average_Cost_for_two]] * VLOOKUP(Main[[#This Row],[Currency]],'Currency'!A:B,2,FALSE)</f>
        <v>3</v>
      </c>
      <c r="W4441" s="5" t="str">
        <f>IF(Main[[#This Row],[Avg_Cost_USD]]&lt;10,"Low",
IF(Main[[#This Row],[Avg_Cost_USD]]&lt;=30,"Medium","High"))</f>
        <v>Low</v>
      </c>
    </row>
    <row r="4442" spans="1:23" x14ac:dyDescent="0.3">
      <c r="A4442">
        <v>18303675</v>
      </c>
      <c r="B4442" t="s">
        <v>4864</v>
      </c>
      <c r="C4442">
        <v>1</v>
      </c>
      <c r="D4442" t="s">
        <v>54</v>
      </c>
      <c r="E4442" t="s">
        <v>429</v>
      </c>
      <c r="F4442">
        <v>77.111423759999994</v>
      </c>
      <c r="G4442">
        <v>28.6491793</v>
      </c>
      <c r="H4442" t="s">
        <v>335</v>
      </c>
      <c r="I4442" t="s">
        <v>19</v>
      </c>
      <c r="J4442" t="s">
        <v>57</v>
      </c>
      <c r="K4442" t="s">
        <v>57</v>
      </c>
      <c r="L4442" t="s">
        <v>57</v>
      </c>
      <c r="M4442" t="s">
        <v>57</v>
      </c>
      <c r="N4442">
        <v>1</v>
      </c>
      <c r="O4442">
        <v>5</v>
      </c>
      <c r="P4442">
        <v>250</v>
      </c>
      <c r="Q4442">
        <v>3</v>
      </c>
      <c r="R4442">
        <v>2014</v>
      </c>
      <c r="S4442">
        <v>11</v>
      </c>
      <c r="T4442">
        <v>8</v>
      </c>
      <c r="U4442" s="1">
        <v>41951</v>
      </c>
      <c r="V4442" s="5">
        <f>Main[[#This Row],[Average_Cost_for_two]] * VLOOKUP(Main[[#This Row],[Currency]],'Currency'!A:B,2,FALSE)</f>
        <v>3</v>
      </c>
      <c r="W4442" s="5" t="str">
        <f>IF(Main[[#This Row],[Avg_Cost_USD]]&lt;10,"Low",
IF(Main[[#This Row],[Avg_Cost_USD]]&lt;=30,"Medium","High"))</f>
        <v>Low</v>
      </c>
    </row>
    <row r="4443" spans="1:23" x14ac:dyDescent="0.3">
      <c r="A4443">
        <v>18292457</v>
      </c>
      <c r="B4443" t="s">
        <v>4865</v>
      </c>
      <c r="C4443">
        <v>1</v>
      </c>
      <c r="D4443" t="s">
        <v>54</v>
      </c>
      <c r="E4443" t="s">
        <v>429</v>
      </c>
      <c r="F4443">
        <v>77.106906199999997</v>
      </c>
      <c r="G4443">
        <v>28.6418012</v>
      </c>
      <c r="H4443" t="s">
        <v>315</v>
      </c>
      <c r="I4443" t="s">
        <v>19</v>
      </c>
      <c r="J4443" t="s">
        <v>57</v>
      </c>
      <c r="K4443" t="s">
        <v>57</v>
      </c>
      <c r="L4443" t="s">
        <v>57</v>
      </c>
      <c r="M4443" t="s">
        <v>57</v>
      </c>
      <c r="N4443">
        <v>1</v>
      </c>
      <c r="O4443">
        <v>21</v>
      </c>
      <c r="P4443">
        <v>250</v>
      </c>
      <c r="Q4443">
        <v>3.4</v>
      </c>
      <c r="R4443">
        <v>2012</v>
      </c>
      <c r="S4443">
        <v>11</v>
      </c>
      <c r="T4443">
        <v>21</v>
      </c>
      <c r="U4443" s="1">
        <v>41234</v>
      </c>
      <c r="V4443" s="5">
        <f>Main[[#This Row],[Average_Cost_for_two]] * VLOOKUP(Main[[#This Row],[Currency]],'Currency'!A:B,2,FALSE)</f>
        <v>3</v>
      </c>
      <c r="W4443" s="5" t="str">
        <f>IF(Main[[#This Row],[Avg_Cost_USD]]&lt;10,"Low",
IF(Main[[#This Row],[Avg_Cost_USD]]&lt;=30,"Medium","High"))</f>
        <v>Low</v>
      </c>
    </row>
    <row r="4444" spans="1:23" x14ac:dyDescent="0.3">
      <c r="A4444">
        <v>18430872</v>
      </c>
      <c r="B4444" t="s">
        <v>4866</v>
      </c>
      <c r="C4444">
        <v>1</v>
      </c>
      <c r="D4444" t="s">
        <v>54</v>
      </c>
      <c r="E4444" t="s">
        <v>429</v>
      </c>
      <c r="F4444">
        <v>77.115617099999994</v>
      </c>
      <c r="G4444">
        <v>28.6538763</v>
      </c>
      <c r="H4444" t="s">
        <v>321</v>
      </c>
      <c r="I4444" t="s">
        <v>19</v>
      </c>
      <c r="J4444" t="s">
        <v>57</v>
      </c>
      <c r="K4444" t="s">
        <v>57</v>
      </c>
      <c r="L4444" t="s">
        <v>57</v>
      </c>
      <c r="M4444" t="s">
        <v>57</v>
      </c>
      <c r="N4444">
        <v>1</v>
      </c>
      <c r="O4444">
        <v>1</v>
      </c>
      <c r="P4444">
        <v>250</v>
      </c>
      <c r="Q4444">
        <v>1</v>
      </c>
      <c r="R4444">
        <v>2015</v>
      </c>
      <c r="S4444">
        <v>11</v>
      </c>
      <c r="T4444">
        <v>24</v>
      </c>
      <c r="U4444" s="1">
        <v>42332</v>
      </c>
      <c r="V4444" s="5">
        <f>Main[[#This Row],[Average_Cost_for_two]] * VLOOKUP(Main[[#This Row],[Currency]],'Currency'!A:B,2,FALSE)</f>
        <v>3</v>
      </c>
      <c r="W4444" s="5" t="str">
        <f>IF(Main[[#This Row],[Avg_Cost_USD]]&lt;10,"Low",
IF(Main[[#This Row],[Avg_Cost_USD]]&lt;=30,"Medium","High"))</f>
        <v>Low</v>
      </c>
    </row>
    <row r="4445" spans="1:23" x14ac:dyDescent="0.3">
      <c r="A4445">
        <v>18425771</v>
      </c>
      <c r="B4445" t="s">
        <v>4867</v>
      </c>
      <c r="C4445">
        <v>1</v>
      </c>
      <c r="D4445" t="s">
        <v>54</v>
      </c>
      <c r="E4445" t="s">
        <v>194</v>
      </c>
      <c r="F4445">
        <v>77.246846599999998</v>
      </c>
      <c r="G4445">
        <v>28.527890200000002</v>
      </c>
      <c r="H4445" t="s">
        <v>508</v>
      </c>
      <c r="I4445" t="s">
        <v>19</v>
      </c>
      <c r="J4445" t="s">
        <v>57</v>
      </c>
      <c r="K4445" t="s">
        <v>57</v>
      </c>
      <c r="L4445" t="s">
        <v>57</v>
      </c>
      <c r="M4445" t="s">
        <v>57</v>
      </c>
      <c r="N4445">
        <v>1</v>
      </c>
      <c r="O4445">
        <v>14</v>
      </c>
      <c r="P4445">
        <v>250</v>
      </c>
      <c r="Q4445">
        <v>3.6</v>
      </c>
      <c r="R4445">
        <v>2014</v>
      </c>
      <c r="S4445">
        <v>10</v>
      </c>
      <c r="T4445">
        <v>26</v>
      </c>
      <c r="U4445" s="1">
        <v>41938</v>
      </c>
      <c r="V4445" s="5">
        <f>Main[[#This Row],[Average_Cost_for_two]] * VLOOKUP(Main[[#This Row],[Currency]],'Currency'!A:B,2,FALSE)</f>
        <v>3</v>
      </c>
      <c r="W4445" s="5" t="str">
        <f>IF(Main[[#This Row],[Avg_Cost_USD]]&lt;10,"Low",
IF(Main[[#This Row],[Avg_Cost_USD]]&lt;=30,"Medium","High"))</f>
        <v>Low</v>
      </c>
    </row>
    <row r="4446" spans="1:23" x14ac:dyDescent="0.3">
      <c r="A4446">
        <v>305913</v>
      </c>
      <c r="B4446" t="s">
        <v>4868</v>
      </c>
      <c r="C4446">
        <v>1</v>
      </c>
      <c r="D4446" t="s">
        <v>54</v>
      </c>
      <c r="E4446" t="s">
        <v>284</v>
      </c>
      <c r="F4446">
        <v>77.306794999999994</v>
      </c>
      <c r="G4446">
        <v>28.659479999999999</v>
      </c>
      <c r="H4446" t="s">
        <v>315</v>
      </c>
      <c r="I4446" t="s">
        <v>19</v>
      </c>
      <c r="J4446" t="s">
        <v>57</v>
      </c>
      <c r="K4446" t="s">
        <v>57</v>
      </c>
      <c r="L4446" t="s">
        <v>57</v>
      </c>
      <c r="M4446" t="s">
        <v>57</v>
      </c>
      <c r="N4446">
        <v>1</v>
      </c>
      <c r="O4446">
        <v>18</v>
      </c>
      <c r="P4446">
        <v>250</v>
      </c>
      <c r="Q4446">
        <v>3.3</v>
      </c>
      <c r="R4446">
        <v>2017</v>
      </c>
      <c r="S4446">
        <v>10</v>
      </c>
      <c r="T4446">
        <v>13</v>
      </c>
      <c r="U4446" s="1">
        <v>43021</v>
      </c>
      <c r="V4446" s="5">
        <f>Main[[#This Row],[Average_Cost_for_two]] * VLOOKUP(Main[[#This Row],[Currency]],'Currency'!A:B,2,FALSE)</f>
        <v>3</v>
      </c>
      <c r="W4446" s="5" t="str">
        <f>IF(Main[[#This Row],[Avg_Cost_USD]]&lt;10,"Low",
IF(Main[[#This Row],[Avg_Cost_USD]]&lt;=30,"Medium","High"))</f>
        <v>Low</v>
      </c>
    </row>
    <row r="4447" spans="1:23" x14ac:dyDescent="0.3">
      <c r="A4447">
        <v>6647</v>
      </c>
      <c r="B4447" t="s">
        <v>4869</v>
      </c>
      <c r="C4447">
        <v>1</v>
      </c>
      <c r="D4447" t="s">
        <v>54</v>
      </c>
      <c r="E4447" t="s">
        <v>265</v>
      </c>
      <c r="F4447">
        <v>77.204446799999999</v>
      </c>
      <c r="G4447">
        <v>28.696399499999998</v>
      </c>
      <c r="H4447" t="s">
        <v>424</v>
      </c>
      <c r="I4447" t="s">
        <v>19</v>
      </c>
      <c r="J4447" t="s">
        <v>57</v>
      </c>
      <c r="K4447" t="s">
        <v>61</v>
      </c>
      <c r="L4447" t="s">
        <v>57</v>
      </c>
      <c r="M4447" t="s">
        <v>57</v>
      </c>
      <c r="N4447">
        <v>1</v>
      </c>
      <c r="O4447">
        <v>258</v>
      </c>
      <c r="P4447">
        <v>250</v>
      </c>
      <c r="Q4447">
        <v>3.6</v>
      </c>
      <c r="R4447">
        <v>2013</v>
      </c>
      <c r="S4447">
        <v>10</v>
      </c>
      <c r="T4447">
        <v>10</v>
      </c>
      <c r="U4447" s="1">
        <v>41557</v>
      </c>
      <c r="V4447" s="5">
        <f>Main[[#This Row],[Average_Cost_for_two]] * VLOOKUP(Main[[#This Row],[Currency]],'Currency'!A:B,2,FALSE)</f>
        <v>3</v>
      </c>
      <c r="W4447" s="5" t="str">
        <f>IF(Main[[#This Row],[Avg_Cost_USD]]&lt;10,"Low",
IF(Main[[#This Row],[Avg_Cost_USD]]&lt;=30,"Medium","High"))</f>
        <v>Low</v>
      </c>
    </row>
    <row r="4448" spans="1:23" x14ac:dyDescent="0.3">
      <c r="A4448">
        <v>18463995</v>
      </c>
      <c r="B4448" t="s">
        <v>4774</v>
      </c>
      <c r="C4448">
        <v>1</v>
      </c>
      <c r="D4448" t="s">
        <v>54</v>
      </c>
      <c r="E4448" t="s">
        <v>265</v>
      </c>
      <c r="F4448">
        <v>77.203985099999997</v>
      </c>
      <c r="G4448">
        <v>28.694377599999999</v>
      </c>
      <c r="H4448" t="s">
        <v>301</v>
      </c>
      <c r="I4448" t="s">
        <v>19</v>
      </c>
      <c r="J4448" t="s">
        <v>57</v>
      </c>
      <c r="K4448" t="s">
        <v>57</v>
      </c>
      <c r="L4448" t="s">
        <v>57</v>
      </c>
      <c r="M4448" t="s">
        <v>57</v>
      </c>
      <c r="N4448">
        <v>1</v>
      </c>
      <c r="O4448">
        <v>1</v>
      </c>
      <c r="P4448">
        <v>250</v>
      </c>
      <c r="Q4448">
        <v>1</v>
      </c>
      <c r="R4448">
        <v>2017</v>
      </c>
      <c r="S4448">
        <v>10</v>
      </c>
      <c r="T4448">
        <v>14</v>
      </c>
      <c r="U4448" s="1">
        <v>43022</v>
      </c>
      <c r="V4448" s="5">
        <f>Main[[#This Row],[Average_Cost_for_two]] * VLOOKUP(Main[[#This Row],[Currency]],'Currency'!A:B,2,FALSE)</f>
        <v>3</v>
      </c>
      <c r="W4448" s="5" t="str">
        <f>IF(Main[[#This Row],[Avg_Cost_USD]]&lt;10,"Low",
IF(Main[[#This Row],[Avg_Cost_USD]]&lt;=30,"Medium","High"))</f>
        <v>Low</v>
      </c>
    </row>
    <row r="4449" spans="1:23" x14ac:dyDescent="0.3">
      <c r="A4449">
        <v>308766</v>
      </c>
      <c r="B4449" t="s">
        <v>4870</v>
      </c>
      <c r="C4449">
        <v>1</v>
      </c>
      <c r="D4449" t="s">
        <v>54</v>
      </c>
      <c r="E4449" t="s">
        <v>1126</v>
      </c>
      <c r="F4449">
        <v>77.234902199999993</v>
      </c>
      <c r="G4449">
        <v>28.550333699999999</v>
      </c>
      <c r="H4449" t="s">
        <v>339</v>
      </c>
      <c r="I4449" t="s">
        <v>19</v>
      </c>
      <c r="J4449" t="s">
        <v>57</v>
      </c>
      <c r="K4449" t="s">
        <v>57</v>
      </c>
      <c r="L4449" t="s">
        <v>57</v>
      </c>
      <c r="M4449" t="s">
        <v>57</v>
      </c>
      <c r="N4449">
        <v>1</v>
      </c>
      <c r="O4449">
        <v>76</v>
      </c>
      <c r="P4449">
        <v>250</v>
      </c>
      <c r="Q4449">
        <v>3.6</v>
      </c>
      <c r="R4449">
        <v>2014</v>
      </c>
      <c r="S4449">
        <v>10</v>
      </c>
      <c r="T4449">
        <v>6</v>
      </c>
      <c r="U4449" s="1">
        <v>41918</v>
      </c>
      <c r="V4449" s="5">
        <f>Main[[#This Row],[Average_Cost_for_two]] * VLOOKUP(Main[[#This Row],[Currency]],'Currency'!A:B,2,FALSE)</f>
        <v>3</v>
      </c>
      <c r="W4449" s="5" t="str">
        <f>IF(Main[[#This Row],[Avg_Cost_USD]]&lt;10,"Low",
IF(Main[[#This Row],[Avg_Cost_USD]]&lt;=30,"Medium","High"))</f>
        <v>Low</v>
      </c>
    </row>
    <row r="4450" spans="1:23" x14ac:dyDescent="0.3">
      <c r="A4450">
        <v>1916</v>
      </c>
      <c r="B4450" t="s">
        <v>4820</v>
      </c>
      <c r="C4450">
        <v>1</v>
      </c>
      <c r="D4450" t="s">
        <v>54</v>
      </c>
      <c r="E4450" t="s">
        <v>1132</v>
      </c>
      <c r="F4450">
        <v>77.246044900000001</v>
      </c>
      <c r="G4450">
        <v>28.5306584</v>
      </c>
      <c r="H4450" t="s">
        <v>477</v>
      </c>
      <c r="I4450" t="s">
        <v>19</v>
      </c>
      <c r="J4450" t="s">
        <v>57</v>
      </c>
      <c r="K4450" t="s">
        <v>57</v>
      </c>
      <c r="L4450" t="s">
        <v>57</v>
      </c>
      <c r="M4450" t="s">
        <v>57</v>
      </c>
      <c r="N4450">
        <v>1</v>
      </c>
      <c r="O4450">
        <v>12</v>
      </c>
      <c r="P4450">
        <v>250</v>
      </c>
      <c r="Q4450">
        <v>3.2</v>
      </c>
      <c r="R4450">
        <v>2010</v>
      </c>
      <c r="S4450">
        <v>10</v>
      </c>
      <c r="T4450">
        <v>21</v>
      </c>
      <c r="U4450" s="1">
        <v>40472</v>
      </c>
      <c r="V4450" s="5">
        <f>Main[[#This Row],[Average_Cost_for_two]] * VLOOKUP(Main[[#This Row],[Currency]],'Currency'!A:B,2,FALSE)</f>
        <v>3</v>
      </c>
      <c r="W4450" s="5" t="str">
        <f>IF(Main[[#This Row],[Avg_Cost_USD]]&lt;10,"Low",
IF(Main[[#This Row],[Avg_Cost_USD]]&lt;=30,"Medium","High"))</f>
        <v>Low</v>
      </c>
    </row>
    <row r="4451" spans="1:23" x14ac:dyDescent="0.3">
      <c r="A4451">
        <v>18408034</v>
      </c>
      <c r="B4451" t="s">
        <v>625</v>
      </c>
      <c r="C4451">
        <v>1</v>
      </c>
      <c r="D4451" t="s">
        <v>54</v>
      </c>
      <c r="E4451" t="s">
        <v>1674</v>
      </c>
      <c r="F4451">
        <v>77.098100599999995</v>
      </c>
      <c r="G4451">
        <v>28.6316165</v>
      </c>
      <c r="H4451" t="s">
        <v>1824</v>
      </c>
      <c r="I4451" t="s">
        <v>19</v>
      </c>
      <c r="J4451" t="s">
        <v>57</v>
      </c>
      <c r="K4451" t="s">
        <v>57</v>
      </c>
      <c r="L4451" t="s">
        <v>57</v>
      </c>
      <c r="M4451" t="s">
        <v>57</v>
      </c>
      <c r="N4451">
        <v>1</v>
      </c>
      <c r="O4451">
        <v>4</v>
      </c>
      <c r="P4451">
        <v>250</v>
      </c>
      <c r="Q4451">
        <v>3</v>
      </c>
      <c r="R4451">
        <v>2018</v>
      </c>
      <c r="S4451">
        <v>10</v>
      </c>
      <c r="T4451">
        <v>12</v>
      </c>
      <c r="U4451" s="1">
        <v>43385</v>
      </c>
      <c r="V4451" s="5">
        <f>Main[[#This Row],[Average_Cost_for_two]] * VLOOKUP(Main[[#This Row],[Currency]],'Currency'!A:B,2,FALSE)</f>
        <v>3</v>
      </c>
      <c r="W4451" s="5" t="str">
        <f>IF(Main[[#This Row],[Avg_Cost_USD]]&lt;10,"Low",
IF(Main[[#This Row],[Avg_Cost_USD]]&lt;=30,"Medium","High"))</f>
        <v>Low</v>
      </c>
    </row>
    <row r="4452" spans="1:23" x14ac:dyDescent="0.3">
      <c r="A4452">
        <v>18419911</v>
      </c>
      <c r="B4452" t="s">
        <v>4871</v>
      </c>
      <c r="C4452">
        <v>1</v>
      </c>
      <c r="D4452" t="s">
        <v>54</v>
      </c>
      <c r="E4452" t="s">
        <v>83</v>
      </c>
      <c r="F4452">
        <v>77.247005000000001</v>
      </c>
      <c r="G4452">
        <v>28.581524399999999</v>
      </c>
      <c r="H4452" t="s">
        <v>1509</v>
      </c>
      <c r="I4452" t="s">
        <v>19</v>
      </c>
      <c r="J4452" t="s">
        <v>57</v>
      </c>
      <c r="K4452" t="s">
        <v>57</v>
      </c>
      <c r="L4452" t="s">
        <v>57</v>
      </c>
      <c r="M4452" t="s">
        <v>57</v>
      </c>
      <c r="N4452">
        <v>1</v>
      </c>
      <c r="O4452">
        <v>1</v>
      </c>
      <c r="P4452">
        <v>250</v>
      </c>
      <c r="Q4452">
        <v>1</v>
      </c>
      <c r="R4452">
        <v>2016</v>
      </c>
      <c r="S4452">
        <v>10</v>
      </c>
      <c r="T4452">
        <v>2</v>
      </c>
      <c r="U4452" s="1">
        <v>42645</v>
      </c>
      <c r="V4452" s="5">
        <f>Main[[#This Row],[Average_Cost_for_two]] * VLOOKUP(Main[[#This Row],[Currency]],'Currency'!A:B,2,FALSE)</f>
        <v>3</v>
      </c>
      <c r="W4452" s="5" t="str">
        <f>IF(Main[[#This Row],[Avg_Cost_USD]]&lt;10,"Low",
IF(Main[[#This Row],[Avg_Cost_USD]]&lt;=30,"Medium","High"))</f>
        <v>Low</v>
      </c>
    </row>
    <row r="4453" spans="1:23" x14ac:dyDescent="0.3">
      <c r="A4453">
        <v>3634</v>
      </c>
      <c r="B4453" t="s">
        <v>4816</v>
      </c>
      <c r="C4453">
        <v>1</v>
      </c>
      <c r="D4453" t="s">
        <v>54</v>
      </c>
      <c r="E4453" t="s">
        <v>926</v>
      </c>
      <c r="F4453">
        <v>77.252032200000002</v>
      </c>
      <c r="G4453">
        <v>28.54306356</v>
      </c>
      <c r="H4453" t="s">
        <v>315</v>
      </c>
      <c r="I4453" t="s">
        <v>19</v>
      </c>
      <c r="J4453" t="s">
        <v>57</v>
      </c>
      <c r="K4453" t="s">
        <v>57</v>
      </c>
      <c r="L4453" t="s">
        <v>57</v>
      </c>
      <c r="M4453" t="s">
        <v>57</v>
      </c>
      <c r="N4453">
        <v>1</v>
      </c>
      <c r="O4453">
        <v>91</v>
      </c>
      <c r="P4453">
        <v>250</v>
      </c>
      <c r="Q4453">
        <v>3.3</v>
      </c>
      <c r="R4453">
        <v>2011</v>
      </c>
      <c r="S4453">
        <v>10</v>
      </c>
      <c r="T4453">
        <v>26</v>
      </c>
      <c r="U4453" s="1">
        <v>40842</v>
      </c>
      <c r="V4453" s="5">
        <f>Main[[#This Row],[Average_Cost_for_two]] * VLOOKUP(Main[[#This Row],[Currency]],'Currency'!A:B,2,FALSE)</f>
        <v>3</v>
      </c>
      <c r="W4453" s="5" t="str">
        <f>IF(Main[[#This Row],[Avg_Cost_USD]]&lt;10,"Low",
IF(Main[[#This Row],[Avg_Cost_USD]]&lt;=30,"Medium","High"))</f>
        <v>Low</v>
      </c>
    </row>
    <row r="4454" spans="1:23" x14ac:dyDescent="0.3">
      <c r="A4454">
        <v>18312656</v>
      </c>
      <c r="B4454" t="s">
        <v>4872</v>
      </c>
      <c r="C4454">
        <v>1</v>
      </c>
      <c r="D4454" t="s">
        <v>54</v>
      </c>
      <c r="E4454" t="s">
        <v>93</v>
      </c>
      <c r="F4454">
        <v>0</v>
      </c>
      <c r="G4454">
        <v>0</v>
      </c>
      <c r="H4454" t="s">
        <v>335</v>
      </c>
      <c r="I4454" t="s">
        <v>19</v>
      </c>
      <c r="J4454" t="s">
        <v>57</v>
      </c>
      <c r="K4454" t="s">
        <v>57</v>
      </c>
      <c r="L4454" t="s">
        <v>57</v>
      </c>
      <c r="M4454" t="s">
        <v>57</v>
      </c>
      <c r="N4454">
        <v>1</v>
      </c>
      <c r="O4454">
        <v>2</v>
      </c>
      <c r="P4454">
        <v>250</v>
      </c>
      <c r="Q4454">
        <v>1</v>
      </c>
      <c r="R4454">
        <v>2017</v>
      </c>
      <c r="S4454">
        <v>10</v>
      </c>
      <c r="T4454">
        <v>15</v>
      </c>
      <c r="U4454" s="1">
        <v>43023</v>
      </c>
      <c r="V4454" s="5">
        <f>Main[[#This Row],[Average_Cost_for_two]] * VLOOKUP(Main[[#This Row],[Currency]],'Currency'!A:B,2,FALSE)</f>
        <v>3</v>
      </c>
      <c r="W4454" s="5" t="str">
        <f>IF(Main[[#This Row],[Avg_Cost_USD]]&lt;10,"Low",
IF(Main[[#This Row],[Avg_Cost_USD]]&lt;=30,"Medium","High"))</f>
        <v>Low</v>
      </c>
    </row>
    <row r="4455" spans="1:23" x14ac:dyDescent="0.3">
      <c r="A4455">
        <v>312387</v>
      </c>
      <c r="B4455" t="s">
        <v>4825</v>
      </c>
      <c r="C4455">
        <v>1</v>
      </c>
      <c r="D4455" t="s">
        <v>54</v>
      </c>
      <c r="E4455" t="s">
        <v>1679</v>
      </c>
      <c r="F4455">
        <v>77.104742299999998</v>
      </c>
      <c r="G4455">
        <v>28.6689519</v>
      </c>
      <c r="H4455" t="s">
        <v>424</v>
      </c>
      <c r="I4455" t="s">
        <v>19</v>
      </c>
      <c r="J4455" t="s">
        <v>57</v>
      </c>
      <c r="K4455" t="s">
        <v>61</v>
      </c>
      <c r="L4455" t="s">
        <v>57</v>
      </c>
      <c r="M4455" t="s">
        <v>57</v>
      </c>
      <c r="N4455">
        <v>1</v>
      </c>
      <c r="O4455">
        <v>15</v>
      </c>
      <c r="P4455">
        <v>250</v>
      </c>
      <c r="Q4455">
        <v>3.1</v>
      </c>
      <c r="R4455">
        <v>2017</v>
      </c>
      <c r="S4455">
        <v>10</v>
      </c>
      <c r="T4455">
        <v>8</v>
      </c>
      <c r="U4455" s="1">
        <v>43016</v>
      </c>
      <c r="V4455" s="5">
        <f>Main[[#This Row],[Average_Cost_for_two]] * VLOOKUP(Main[[#This Row],[Currency]],'Currency'!A:B,2,FALSE)</f>
        <v>3</v>
      </c>
      <c r="W4455" s="5" t="str">
        <f>IF(Main[[#This Row],[Avg_Cost_USD]]&lt;10,"Low",
IF(Main[[#This Row],[Avg_Cost_USD]]&lt;=30,"Medium","High"))</f>
        <v>Low</v>
      </c>
    </row>
    <row r="4456" spans="1:23" x14ac:dyDescent="0.3">
      <c r="A4456">
        <v>5655</v>
      </c>
      <c r="B4456" t="s">
        <v>4757</v>
      </c>
      <c r="C4456">
        <v>1</v>
      </c>
      <c r="D4456" t="s">
        <v>54</v>
      </c>
      <c r="E4456" t="s">
        <v>1679</v>
      </c>
      <c r="F4456">
        <v>77.107846800000004</v>
      </c>
      <c r="G4456">
        <v>28.6656865</v>
      </c>
      <c r="H4456" t="s">
        <v>298</v>
      </c>
      <c r="I4456" t="s">
        <v>19</v>
      </c>
      <c r="J4456" t="s">
        <v>57</v>
      </c>
      <c r="K4456" t="s">
        <v>57</v>
      </c>
      <c r="L4456" t="s">
        <v>57</v>
      </c>
      <c r="M4456" t="s">
        <v>57</v>
      </c>
      <c r="N4456">
        <v>1</v>
      </c>
      <c r="O4456">
        <v>35</v>
      </c>
      <c r="P4456">
        <v>250</v>
      </c>
      <c r="Q4456">
        <v>3.4</v>
      </c>
      <c r="R4456">
        <v>2016</v>
      </c>
      <c r="S4456">
        <v>10</v>
      </c>
      <c r="T4456">
        <v>14</v>
      </c>
      <c r="U4456" s="1">
        <v>42657</v>
      </c>
      <c r="V4456" s="5">
        <f>Main[[#This Row],[Average_Cost_for_two]] * VLOOKUP(Main[[#This Row],[Currency]],'Currency'!A:B,2,FALSE)</f>
        <v>3</v>
      </c>
      <c r="W4456" s="5" t="str">
        <f>IF(Main[[#This Row],[Avg_Cost_USD]]&lt;10,"Low",
IF(Main[[#This Row],[Avg_Cost_USD]]&lt;=30,"Medium","High"))</f>
        <v>Low</v>
      </c>
    </row>
    <row r="4457" spans="1:23" x14ac:dyDescent="0.3">
      <c r="A4457">
        <v>302359</v>
      </c>
      <c r="B4457" t="s">
        <v>602</v>
      </c>
      <c r="C4457">
        <v>1</v>
      </c>
      <c r="D4457" t="s">
        <v>54</v>
      </c>
      <c r="E4457" t="s">
        <v>532</v>
      </c>
      <c r="F4457">
        <v>77.2853657</v>
      </c>
      <c r="G4457">
        <v>28.676919999999999</v>
      </c>
      <c r="H4457" t="s">
        <v>3587</v>
      </c>
      <c r="I4457" t="s">
        <v>19</v>
      </c>
      <c r="J4457" t="s">
        <v>57</v>
      </c>
      <c r="K4457" t="s">
        <v>57</v>
      </c>
      <c r="L4457" t="s">
        <v>57</v>
      </c>
      <c r="M4457" t="s">
        <v>57</v>
      </c>
      <c r="N4457">
        <v>1</v>
      </c>
      <c r="O4457">
        <v>28</v>
      </c>
      <c r="P4457">
        <v>250</v>
      </c>
      <c r="Q4457">
        <v>3.4</v>
      </c>
      <c r="R4457">
        <v>2017</v>
      </c>
      <c r="S4457">
        <v>10</v>
      </c>
      <c r="T4457">
        <v>5</v>
      </c>
      <c r="U4457" s="1">
        <v>43013</v>
      </c>
      <c r="V4457" s="5">
        <f>Main[[#This Row],[Average_Cost_for_two]] * VLOOKUP(Main[[#This Row],[Currency]],'Currency'!A:B,2,FALSE)</f>
        <v>3</v>
      </c>
      <c r="W4457" s="5" t="str">
        <f>IF(Main[[#This Row],[Avg_Cost_USD]]&lt;10,"Low",
IF(Main[[#This Row],[Avg_Cost_USD]]&lt;=30,"Medium","High"))</f>
        <v>Low</v>
      </c>
    </row>
    <row r="4458" spans="1:23" x14ac:dyDescent="0.3">
      <c r="A4458">
        <v>310538</v>
      </c>
      <c r="B4458" t="s">
        <v>4873</v>
      </c>
      <c r="C4458">
        <v>1</v>
      </c>
      <c r="D4458" t="s">
        <v>54</v>
      </c>
      <c r="E4458" t="s">
        <v>149</v>
      </c>
      <c r="F4458">
        <v>77.119028</v>
      </c>
      <c r="G4458">
        <v>28.634454699999999</v>
      </c>
      <c r="H4458" t="s">
        <v>439</v>
      </c>
      <c r="I4458" t="s">
        <v>19</v>
      </c>
      <c r="J4458" t="s">
        <v>57</v>
      </c>
      <c r="K4458" t="s">
        <v>57</v>
      </c>
      <c r="L4458" t="s">
        <v>57</v>
      </c>
      <c r="M4458" t="s">
        <v>57</v>
      </c>
      <c r="N4458">
        <v>1</v>
      </c>
      <c r="O4458">
        <v>6</v>
      </c>
      <c r="P4458">
        <v>250</v>
      </c>
      <c r="Q4458">
        <v>3</v>
      </c>
      <c r="R4458">
        <v>2017</v>
      </c>
      <c r="S4458">
        <v>10</v>
      </c>
      <c r="T4458">
        <v>6</v>
      </c>
      <c r="U4458" s="1">
        <v>43014</v>
      </c>
      <c r="V4458" s="5">
        <f>Main[[#This Row],[Average_Cost_for_two]] * VLOOKUP(Main[[#This Row],[Currency]],'Currency'!A:B,2,FALSE)</f>
        <v>3</v>
      </c>
      <c r="W4458" s="5" t="str">
        <f>IF(Main[[#This Row],[Avg_Cost_USD]]&lt;10,"Low",
IF(Main[[#This Row],[Avg_Cost_USD]]&lt;=30,"Medium","High"))</f>
        <v>Low</v>
      </c>
    </row>
    <row r="4459" spans="1:23" x14ac:dyDescent="0.3">
      <c r="A4459">
        <v>18245286</v>
      </c>
      <c r="B4459" t="s">
        <v>4874</v>
      </c>
      <c r="C4459">
        <v>1</v>
      </c>
      <c r="D4459" t="s">
        <v>54</v>
      </c>
      <c r="E4459" t="s">
        <v>429</v>
      </c>
      <c r="F4459">
        <v>77.113702799999999</v>
      </c>
      <c r="G4459">
        <v>28.651037599999999</v>
      </c>
      <c r="H4459" t="s">
        <v>1348</v>
      </c>
      <c r="I4459" t="s">
        <v>19</v>
      </c>
      <c r="J4459" t="s">
        <v>57</v>
      </c>
      <c r="K4459" t="s">
        <v>57</v>
      </c>
      <c r="L4459" t="s">
        <v>57</v>
      </c>
      <c r="M4459" t="s">
        <v>57</v>
      </c>
      <c r="N4459">
        <v>1</v>
      </c>
      <c r="O4459">
        <v>36</v>
      </c>
      <c r="P4459">
        <v>250</v>
      </c>
      <c r="Q4459">
        <v>3.2</v>
      </c>
      <c r="R4459">
        <v>2017</v>
      </c>
      <c r="S4459">
        <v>10</v>
      </c>
      <c r="T4459">
        <v>19</v>
      </c>
      <c r="U4459" s="1">
        <v>43027</v>
      </c>
      <c r="V4459" s="5">
        <f>Main[[#This Row],[Average_Cost_for_two]] * VLOOKUP(Main[[#This Row],[Currency]],'Currency'!A:B,2,FALSE)</f>
        <v>3</v>
      </c>
      <c r="W4459" s="5" t="str">
        <f>IF(Main[[#This Row],[Avg_Cost_USD]]&lt;10,"Low",
IF(Main[[#This Row],[Avg_Cost_USD]]&lt;=30,"Medium","High"))</f>
        <v>Low</v>
      </c>
    </row>
    <row r="4460" spans="1:23" x14ac:dyDescent="0.3">
      <c r="A4460">
        <v>310286</v>
      </c>
      <c r="B4460" t="s">
        <v>4875</v>
      </c>
      <c r="C4460">
        <v>1</v>
      </c>
      <c r="D4460" t="s">
        <v>54</v>
      </c>
      <c r="E4460" t="s">
        <v>701</v>
      </c>
      <c r="F4460">
        <v>77.103168100000005</v>
      </c>
      <c r="G4460">
        <v>28.649055400000002</v>
      </c>
      <c r="H4460" t="s">
        <v>315</v>
      </c>
      <c r="I4460" t="s">
        <v>19</v>
      </c>
      <c r="J4460" t="s">
        <v>57</v>
      </c>
      <c r="K4460" t="s">
        <v>57</v>
      </c>
      <c r="L4460" t="s">
        <v>57</v>
      </c>
      <c r="M4460" t="s">
        <v>57</v>
      </c>
      <c r="N4460">
        <v>1</v>
      </c>
      <c r="O4460">
        <v>3</v>
      </c>
      <c r="P4460">
        <v>250</v>
      </c>
      <c r="Q4460">
        <v>1</v>
      </c>
      <c r="R4460">
        <v>2011</v>
      </c>
      <c r="S4460">
        <v>10</v>
      </c>
      <c r="T4460">
        <v>28</v>
      </c>
      <c r="U4460" s="1">
        <v>40844</v>
      </c>
      <c r="V4460" s="5">
        <f>Main[[#This Row],[Average_Cost_for_two]] * VLOOKUP(Main[[#This Row],[Currency]],'Currency'!A:B,2,FALSE)</f>
        <v>3</v>
      </c>
      <c r="W4460" s="5" t="str">
        <f>IF(Main[[#This Row],[Avg_Cost_USD]]&lt;10,"Low",
IF(Main[[#This Row],[Avg_Cost_USD]]&lt;=30,"Medium","High"))</f>
        <v>Low</v>
      </c>
    </row>
    <row r="4461" spans="1:23" x14ac:dyDescent="0.3">
      <c r="A4461">
        <v>18401212</v>
      </c>
      <c r="B4461" t="s">
        <v>4876</v>
      </c>
      <c r="C4461">
        <v>1</v>
      </c>
      <c r="D4461" t="s">
        <v>54</v>
      </c>
      <c r="E4461" t="s">
        <v>678</v>
      </c>
      <c r="F4461">
        <v>77.071525899999997</v>
      </c>
      <c r="G4461">
        <v>28.620512300000001</v>
      </c>
      <c r="H4461" t="s">
        <v>3723</v>
      </c>
      <c r="I4461" t="s">
        <v>19</v>
      </c>
      <c r="J4461" t="s">
        <v>57</v>
      </c>
      <c r="K4461" t="s">
        <v>61</v>
      </c>
      <c r="L4461" t="s">
        <v>57</v>
      </c>
      <c r="M4461" t="s">
        <v>57</v>
      </c>
      <c r="N4461">
        <v>1</v>
      </c>
      <c r="O4461">
        <v>2</v>
      </c>
      <c r="P4461">
        <v>250</v>
      </c>
      <c r="Q4461">
        <v>1</v>
      </c>
      <c r="R4461">
        <v>2013</v>
      </c>
      <c r="S4461">
        <v>10</v>
      </c>
      <c r="T4461">
        <v>16</v>
      </c>
      <c r="U4461" s="1">
        <v>41563</v>
      </c>
      <c r="V4461" s="5">
        <f>Main[[#This Row],[Average_Cost_for_two]] * VLOOKUP(Main[[#This Row],[Currency]],'Currency'!A:B,2,FALSE)</f>
        <v>3</v>
      </c>
      <c r="W4461" s="5" t="str">
        <f>IF(Main[[#This Row],[Avg_Cost_USD]]&lt;10,"Low",
IF(Main[[#This Row],[Avg_Cost_USD]]&lt;=30,"Medium","High"))</f>
        <v>Low</v>
      </c>
    </row>
    <row r="4462" spans="1:23" x14ac:dyDescent="0.3">
      <c r="A4462">
        <v>312517</v>
      </c>
      <c r="B4462" t="s">
        <v>4877</v>
      </c>
      <c r="C4462">
        <v>1</v>
      </c>
      <c r="D4462" t="s">
        <v>54</v>
      </c>
      <c r="E4462" t="s">
        <v>77</v>
      </c>
      <c r="F4462">
        <v>77.320289720000005</v>
      </c>
      <c r="G4462">
        <v>28.60043838</v>
      </c>
      <c r="H4462" t="s">
        <v>660</v>
      </c>
      <c r="I4462" t="s">
        <v>19</v>
      </c>
      <c r="J4462" t="s">
        <v>57</v>
      </c>
      <c r="K4462" t="s">
        <v>57</v>
      </c>
      <c r="L4462" t="s">
        <v>57</v>
      </c>
      <c r="M4462" t="s">
        <v>57</v>
      </c>
      <c r="N4462">
        <v>1</v>
      </c>
      <c r="O4462">
        <v>31</v>
      </c>
      <c r="P4462">
        <v>250</v>
      </c>
      <c r="Q4462">
        <v>3.4</v>
      </c>
      <c r="R4462">
        <v>2018</v>
      </c>
      <c r="S4462">
        <v>10</v>
      </c>
      <c r="T4462">
        <v>18</v>
      </c>
      <c r="U4462" s="1">
        <v>43391</v>
      </c>
      <c r="V4462" s="5">
        <f>Main[[#This Row],[Average_Cost_for_two]] * VLOOKUP(Main[[#This Row],[Currency]],'Currency'!A:B,2,FALSE)</f>
        <v>3</v>
      </c>
      <c r="W4462" s="5" t="str">
        <f>IF(Main[[#This Row],[Avg_Cost_USD]]&lt;10,"Low",
IF(Main[[#This Row],[Avg_Cost_USD]]&lt;=30,"Medium","High"))</f>
        <v>Low</v>
      </c>
    </row>
    <row r="4463" spans="1:23" x14ac:dyDescent="0.3">
      <c r="A4463">
        <v>2362</v>
      </c>
      <c r="B4463" t="s">
        <v>3912</v>
      </c>
      <c r="C4463">
        <v>1</v>
      </c>
      <c r="D4463" t="s">
        <v>54</v>
      </c>
      <c r="E4463" t="s">
        <v>1248</v>
      </c>
      <c r="F4463">
        <v>77.076572499999997</v>
      </c>
      <c r="G4463">
        <v>28.6387222</v>
      </c>
      <c r="H4463" t="s">
        <v>521</v>
      </c>
      <c r="I4463" t="s">
        <v>19</v>
      </c>
      <c r="J4463" t="s">
        <v>57</v>
      </c>
      <c r="K4463" t="s">
        <v>57</v>
      </c>
      <c r="L4463" t="s">
        <v>57</v>
      </c>
      <c r="M4463" t="s">
        <v>57</v>
      </c>
      <c r="N4463">
        <v>1</v>
      </c>
      <c r="O4463">
        <v>35</v>
      </c>
      <c r="P4463">
        <v>250</v>
      </c>
      <c r="Q4463">
        <v>3.4</v>
      </c>
      <c r="R4463">
        <v>2012</v>
      </c>
      <c r="S4463">
        <v>10</v>
      </c>
      <c r="T4463">
        <v>1</v>
      </c>
      <c r="U4463" s="1">
        <v>41183</v>
      </c>
      <c r="V4463" s="5">
        <f>Main[[#This Row],[Average_Cost_for_two]] * VLOOKUP(Main[[#This Row],[Currency]],'Currency'!A:B,2,FALSE)</f>
        <v>3</v>
      </c>
      <c r="W4463" s="5" t="str">
        <f>IF(Main[[#This Row],[Avg_Cost_USD]]&lt;10,"Low",
IF(Main[[#This Row],[Avg_Cost_USD]]&lt;=30,"Medium","High"))</f>
        <v>Low</v>
      </c>
    </row>
    <row r="4464" spans="1:23" x14ac:dyDescent="0.3">
      <c r="A4464">
        <v>6577</v>
      </c>
      <c r="B4464" t="s">
        <v>4878</v>
      </c>
      <c r="C4464">
        <v>1</v>
      </c>
      <c r="D4464" t="s">
        <v>54</v>
      </c>
      <c r="E4464" t="s">
        <v>209</v>
      </c>
      <c r="F4464">
        <v>77.173005500000002</v>
      </c>
      <c r="G4464">
        <v>28.687425399999999</v>
      </c>
      <c r="H4464" t="s">
        <v>303</v>
      </c>
      <c r="I4464" t="s">
        <v>19</v>
      </c>
      <c r="J4464" t="s">
        <v>57</v>
      </c>
      <c r="K4464" t="s">
        <v>57</v>
      </c>
      <c r="L4464" t="s">
        <v>57</v>
      </c>
      <c r="M4464" t="s">
        <v>57</v>
      </c>
      <c r="N4464">
        <v>1</v>
      </c>
      <c r="O4464">
        <v>5</v>
      </c>
      <c r="P4464">
        <v>450</v>
      </c>
      <c r="Q4464">
        <v>3</v>
      </c>
      <c r="R4464">
        <v>2012</v>
      </c>
      <c r="S4464">
        <v>9</v>
      </c>
      <c r="T4464">
        <v>24</v>
      </c>
      <c r="U4464" s="1">
        <v>41176</v>
      </c>
      <c r="V4464" s="5">
        <f>Main[[#This Row],[Average_Cost_for_two]] * VLOOKUP(Main[[#This Row],[Currency]],'Currency'!A:B,2,FALSE)</f>
        <v>5.4</v>
      </c>
      <c r="W4464" s="5" t="str">
        <f>IF(Main[[#This Row],[Avg_Cost_USD]]&lt;10,"Low",
IF(Main[[#This Row],[Avg_Cost_USD]]&lt;=30,"Medium","High"))</f>
        <v>Low</v>
      </c>
    </row>
    <row r="4465" spans="1:23" x14ac:dyDescent="0.3">
      <c r="A4465">
        <v>18238246</v>
      </c>
      <c r="B4465" t="s">
        <v>4879</v>
      </c>
      <c r="C4465">
        <v>1</v>
      </c>
      <c r="D4465" t="s">
        <v>54</v>
      </c>
      <c r="E4465" t="s">
        <v>600</v>
      </c>
      <c r="F4465">
        <v>77.173589500000006</v>
      </c>
      <c r="G4465">
        <v>28.5974082</v>
      </c>
      <c r="H4465" t="s">
        <v>339</v>
      </c>
      <c r="I4465" t="s">
        <v>19</v>
      </c>
      <c r="J4465" t="s">
        <v>57</v>
      </c>
      <c r="K4465" t="s">
        <v>57</v>
      </c>
      <c r="L4465" t="s">
        <v>57</v>
      </c>
      <c r="M4465" t="s">
        <v>57</v>
      </c>
      <c r="N4465">
        <v>1</v>
      </c>
      <c r="O4465">
        <v>20</v>
      </c>
      <c r="P4465">
        <v>450</v>
      </c>
      <c r="Q4465">
        <v>3.5</v>
      </c>
      <c r="R4465">
        <v>2014</v>
      </c>
      <c r="S4465">
        <v>9</v>
      </c>
      <c r="T4465">
        <v>28</v>
      </c>
      <c r="U4465" s="1">
        <v>41910</v>
      </c>
      <c r="V4465" s="5">
        <f>Main[[#This Row],[Average_Cost_for_two]] * VLOOKUP(Main[[#This Row],[Currency]],'Currency'!A:B,2,FALSE)</f>
        <v>5.4</v>
      </c>
      <c r="W4465" s="5" t="str">
        <f>IF(Main[[#This Row],[Avg_Cost_USD]]&lt;10,"Low",
IF(Main[[#This Row],[Avg_Cost_USD]]&lt;=30,"Medium","High"))</f>
        <v>Low</v>
      </c>
    </row>
    <row r="4466" spans="1:23" x14ac:dyDescent="0.3">
      <c r="A4466">
        <v>7790</v>
      </c>
      <c r="B4466" t="s">
        <v>4880</v>
      </c>
      <c r="C4466">
        <v>1</v>
      </c>
      <c r="D4466" t="s">
        <v>54</v>
      </c>
      <c r="E4466" t="s">
        <v>1252</v>
      </c>
      <c r="F4466">
        <v>77.207265699999994</v>
      </c>
      <c r="G4466">
        <v>28.573313899999999</v>
      </c>
      <c r="H4466" t="s">
        <v>3723</v>
      </c>
      <c r="I4466" t="s">
        <v>19</v>
      </c>
      <c r="J4466" t="s">
        <v>57</v>
      </c>
      <c r="K4466" t="s">
        <v>57</v>
      </c>
      <c r="L4466" t="s">
        <v>57</v>
      </c>
      <c r="M4466" t="s">
        <v>57</v>
      </c>
      <c r="N4466">
        <v>1</v>
      </c>
      <c r="O4466">
        <v>8</v>
      </c>
      <c r="P4466">
        <v>450</v>
      </c>
      <c r="Q4466">
        <v>2.8</v>
      </c>
      <c r="R4466">
        <v>2018</v>
      </c>
      <c r="S4466">
        <v>9</v>
      </c>
      <c r="T4466">
        <v>2</v>
      </c>
      <c r="U4466" s="1">
        <v>43345</v>
      </c>
      <c r="V4466" s="5">
        <f>Main[[#This Row],[Average_Cost_for_two]] * VLOOKUP(Main[[#This Row],[Currency]],'Currency'!A:B,2,FALSE)</f>
        <v>5.4</v>
      </c>
      <c r="W4466" s="5" t="str">
        <f>IF(Main[[#This Row],[Avg_Cost_USD]]&lt;10,"Low",
IF(Main[[#This Row],[Avg_Cost_USD]]&lt;=30,"Medium","High"))</f>
        <v>Low</v>
      </c>
    </row>
    <row r="4467" spans="1:23" x14ac:dyDescent="0.3">
      <c r="A4467">
        <v>305736</v>
      </c>
      <c r="B4467" t="s">
        <v>529</v>
      </c>
      <c r="C4467">
        <v>1</v>
      </c>
      <c r="D4467" t="s">
        <v>54</v>
      </c>
      <c r="E4467" t="s">
        <v>124</v>
      </c>
      <c r="F4467">
        <v>77.203981900000002</v>
      </c>
      <c r="G4467">
        <v>28.550438</v>
      </c>
      <c r="H4467" t="s">
        <v>301</v>
      </c>
      <c r="I4467" t="s">
        <v>19</v>
      </c>
      <c r="J4467" t="s">
        <v>57</v>
      </c>
      <c r="K4467" t="s">
        <v>57</v>
      </c>
      <c r="L4467" t="s">
        <v>57</v>
      </c>
      <c r="M4467" t="s">
        <v>57</v>
      </c>
      <c r="N4467">
        <v>1</v>
      </c>
      <c r="O4467">
        <v>35</v>
      </c>
      <c r="P4467">
        <v>450</v>
      </c>
      <c r="Q4467">
        <v>3.5</v>
      </c>
      <c r="R4467">
        <v>2014</v>
      </c>
      <c r="S4467">
        <v>9</v>
      </c>
      <c r="T4467">
        <v>24</v>
      </c>
      <c r="U4467" s="1">
        <v>41906</v>
      </c>
      <c r="V4467" s="5">
        <f>Main[[#This Row],[Average_Cost_for_two]] * VLOOKUP(Main[[#This Row],[Currency]],'Currency'!A:B,2,FALSE)</f>
        <v>5.4</v>
      </c>
      <c r="W4467" s="5" t="str">
        <f>IF(Main[[#This Row],[Avg_Cost_USD]]&lt;10,"Low",
IF(Main[[#This Row],[Avg_Cost_USD]]&lt;=30,"Medium","High"))</f>
        <v>Low</v>
      </c>
    </row>
    <row r="4468" spans="1:23" x14ac:dyDescent="0.3">
      <c r="A4468">
        <v>300994</v>
      </c>
      <c r="B4468" t="s">
        <v>4881</v>
      </c>
      <c r="C4468">
        <v>1</v>
      </c>
      <c r="D4468" t="s">
        <v>54</v>
      </c>
      <c r="E4468" t="s">
        <v>983</v>
      </c>
      <c r="F4468">
        <v>77.088824799999998</v>
      </c>
      <c r="G4468">
        <v>28.6180223</v>
      </c>
      <c r="H4468" t="s">
        <v>424</v>
      </c>
      <c r="I4468" t="s">
        <v>19</v>
      </c>
      <c r="J4468" t="s">
        <v>57</v>
      </c>
      <c r="K4468" t="s">
        <v>57</v>
      </c>
      <c r="L4468" t="s">
        <v>57</v>
      </c>
      <c r="M4468" t="s">
        <v>57</v>
      </c>
      <c r="N4468">
        <v>1</v>
      </c>
      <c r="O4468">
        <v>66</v>
      </c>
      <c r="P4468">
        <v>450</v>
      </c>
      <c r="Q4468">
        <v>3.4</v>
      </c>
      <c r="R4468">
        <v>2010</v>
      </c>
      <c r="S4468">
        <v>9</v>
      </c>
      <c r="T4468">
        <v>16</v>
      </c>
      <c r="U4468" s="1">
        <v>40437</v>
      </c>
      <c r="V4468" s="5">
        <f>Main[[#This Row],[Average_Cost_for_two]] * VLOOKUP(Main[[#This Row],[Currency]],'Currency'!A:B,2,FALSE)</f>
        <v>5.4</v>
      </c>
      <c r="W4468" s="5" t="str">
        <f>IF(Main[[#This Row],[Avg_Cost_USD]]&lt;10,"Low",
IF(Main[[#This Row],[Avg_Cost_USD]]&lt;=30,"Medium","High"))</f>
        <v>Low</v>
      </c>
    </row>
    <row r="4469" spans="1:23" x14ac:dyDescent="0.3">
      <c r="A4469">
        <v>300887</v>
      </c>
      <c r="B4469" t="s">
        <v>4882</v>
      </c>
      <c r="C4469">
        <v>1</v>
      </c>
      <c r="D4469" t="s">
        <v>54</v>
      </c>
      <c r="E4469" t="s">
        <v>4883</v>
      </c>
      <c r="F4469">
        <v>77.217631190000006</v>
      </c>
      <c r="G4469">
        <v>28.58429443</v>
      </c>
      <c r="H4469" t="s">
        <v>287</v>
      </c>
      <c r="I4469" t="s">
        <v>19</v>
      </c>
      <c r="J4469" t="s">
        <v>57</v>
      </c>
      <c r="K4469" t="s">
        <v>57</v>
      </c>
      <c r="L4469" t="s">
        <v>57</v>
      </c>
      <c r="M4469" t="s">
        <v>57</v>
      </c>
      <c r="N4469">
        <v>1</v>
      </c>
      <c r="O4469">
        <v>35</v>
      </c>
      <c r="P4469">
        <v>450</v>
      </c>
      <c r="Q4469">
        <v>3.1</v>
      </c>
      <c r="R4469">
        <v>2011</v>
      </c>
      <c r="S4469">
        <v>9</v>
      </c>
      <c r="T4469">
        <v>27</v>
      </c>
      <c r="U4469" s="1">
        <v>40813</v>
      </c>
      <c r="V4469" s="5">
        <f>Main[[#This Row],[Average_Cost_for_two]] * VLOOKUP(Main[[#This Row],[Currency]],'Currency'!A:B,2,FALSE)</f>
        <v>5.4</v>
      </c>
      <c r="W4469" s="5" t="str">
        <f>IF(Main[[#This Row],[Avg_Cost_USD]]&lt;10,"Low",
IF(Main[[#This Row],[Avg_Cost_USD]]&lt;=30,"Medium","High"))</f>
        <v>Low</v>
      </c>
    </row>
    <row r="4470" spans="1:23" x14ac:dyDescent="0.3">
      <c r="A4470">
        <v>309648</v>
      </c>
      <c r="B4470" t="s">
        <v>575</v>
      </c>
      <c r="C4470">
        <v>1</v>
      </c>
      <c r="D4470" t="s">
        <v>54</v>
      </c>
      <c r="E4470" t="s">
        <v>926</v>
      </c>
      <c r="F4470">
        <v>77.251205069999997</v>
      </c>
      <c r="G4470">
        <v>28.544217799999998</v>
      </c>
      <c r="H4470" t="s">
        <v>863</v>
      </c>
      <c r="I4470" t="s">
        <v>19</v>
      </c>
      <c r="J4470" t="s">
        <v>57</v>
      </c>
      <c r="K4470" t="s">
        <v>61</v>
      </c>
      <c r="L4470" t="s">
        <v>57</v>
      </c>
      <c r="M4470" t="s">
        <v>57</v>
      </c>
      <c r="N4470">
        <v>1</v>
      </c>
      <c r="O4470">
        <v>24</v>
      </c>
      <c r="P4470">
        <v>450</v>
      </c>
      <c r="Q4470">
        <v>2.6</v>
      </c>
      <c r="R4470">
        <v>2010</v>
      </c>
      <c r="S4470">
        <v>9</v>
      </c>
      <c r="T4470">
        <v>18</v>
      </c>
      <c r="U4470" s="1">
        <v>40439</v>
      </c>
      <c r="V4470" s="5">
        <f>Main[[#This Row],[Average_Cost_for_two]] * VLOOKUP(Main[[#This Row],[Currency]],'Currency'!A:B,2,FALSE)</f>
        <v>5.4</v>
      </c>
      <c r="W4470" s="5" t="str">
        <f>IF(Main[[#This Row],[Avg_Cost_USD]]&lt;10,"Low",
IF(Main[[#This Row],[Avg_Cost_USD]]&lt;=30,"Medium","High"))</f>
        <v>Low</v>
      </c>
    </row>
    <row r="4471" spans="1:23" x14ac:dyDescent="0.3">
      <c r="A4471">
        <v>303963</v>
      </c>
      <c r="B4471" t="s">
        <v>529</v>
      </c>
      <c r="C4471">
        <v>1</v>
      </c>
      <c r="D4471" t="s">
        <v>54</v>
      </c>
      <c r="E4471" t="s">
        <v>173</v>
      </c>
      <c r="F4471">
        <v>77.196894700000001</v>
      </c>
      <c r="G4471">
        <v>28.645908009999999</v>
      </c>
      <c r="H4471" t="s">
        <v>301</v>
      </c>
      <c r="I4471" t="s">
        <v>19</v>
      </c>
      <c r="J4471" t="s">
        <v>57</v>
      </c>
      <c r="K4471" t="s">
        <v>57</v>
      </c>
      <c r="L4471" t="s">
        <v>57</v>
      </c>
      <c r="M4471" t="s">
        <v>57</v>
      </c>
      <c r="N4471">
        <v>1</v>
      </c>
      <c r="O4471">
        <v>21</v>
      </c>
      <c r="P4471">
        <v>450</v>
      </c>
      <c r="Q4471">
        <v>2.6</v>
      </c>
      <c r="R4471">
        <v>2012</v>
      </c>
      <c r="S4471">
        <v>9</v>
      </c>
      <c r="T4471">
        <v>28</v>
      </c>
      <c r="U4471" s="1">
        <v>41180</v>
      </c>
      <c r="V4471" s="5">
        <f>Main[[#This Row],[Average_Cost_for_two]] * VLOOKUP(Main[[#This Row],[Currency]],'Currency'!A:B,2,FALSE)</f>
        <v>5.4</v>
      </c>
      <c r="W4471" s="5" t="str">
        <f>IF(Main[[#This Row],[Avg_Cost_USD]]&lt;10,"Low",
IF(Main[[#This Row],[Avg_Cost_USD]]&lt;=30,"Medium","High"))</f>
        <v>Low</v>
      </c>
    </row>
    <row r="4472" spans="1:23" x14ac:dyDescent="0.3">
      <c r="A4472">
        <v>5507</v>
      </c>
      <c r="B4472" t="s">
        <v>4884</v>
      </c>
      <c r="C4472">
        <v>1</v>
      </c>
      <c r="D4472" t="s">
        <v>54</v>
      </c>
      <c r="E4472" t="s">
        <v>173</v>
      </c>
      <c r="F4472">
        <v>77.193972430000002</v>
      </c>
      <c r="G4472">
        <v>28.652036809999998</v>
      </c>
      <c r="H4472" t="s">
        <v>1671</v>
      </c>
      <c r="I4472" t="s">
        <v>19</v>
      </c>
      <c r="J4472" t="s">
        <v>57</v>
      </c>
      <c r="K4472" t="s">
        <v>57</v>
      </c>
      <c r="L4472" t="s">
        <v>57</v>
      </c>
      <c r="M4472" t="s">
        <v>57</v>
      </c>
      <c r="N4472">
        <v>1</v>
      </c>
      <c r="O4472">
        <v>36</v>
      </c>
      <c r="P4472">
        <v>450</v>
      </c>
      <c r="Q4472">
        <v>3.3</v>
      </c>
      <c r="R4472">
        <v>2016</v>
      </c>
      <c r="S4472">
        <v>9</v>
      </c>
      <c r="T4472">
        <v>14</v>
      </c>
      <c r="U4472" s="1">
        <v>42627</v>
      </c>
      <c r="V4472" s="5">
        <f>Main[[#This Row],[Average_Cost_for_two]] * VLOOKUP(Main[[#This Row],[Currency]],'Currency'!A:B,2,FALSE)</f>
        <v>5.4</v>
      </c>
      <c r="W4472" s="5" t="str">
        <f>IF(Main[[#This Row],[Avg_Cost_USD]]&lt;10,"Low",
IF(Main[[#This Row],[Avg_Cost_USD]]&lt;=30,"Medium","High"))</f>
        <v>Low</v>
      </c>
    </row>
    <row r="4473" spans="1:23" x14ac:dyDescent="0.3">
      <c r="A4473">
        <v>18410770</v>
      </c>
      <c r="B4473" t="s">
        <v>4030</v>
      </c>
      <c r="C4473">
        <v>1</v>
      </c>
      <c r="D4473" t="s">
        <v>54</v>
      </c>
      <c r="E4473" t="s">
        <v>305</v>
      </c>
      <c r="F4473">
        <v>77.228390599999997</v>
      </c>
      <c r="G4473">
        <v>28.701546400000002</v>
      </c>
      <c r="H4473" t="s">
        <v>4885</v>
      </c>
      <c r="I4473" t="s">
        <v>19</v>
      </c>
      <c r="J4473" t="s">
        <v>57</v>
      </c>
      <c r="K4473" t="s">
        <v>57</v>
      </c>
      <c r="L4473" t="s">
        <v>57</v>
      </c>
      <c r="M4473" t="s">
        <v>57</v>
      </c>
      <c r="N4473">
        <v>1</v>
      </c>
      <c r="O4473">
        <v>7</v>
      </c>
      <c r="P4473">
        <v>450</v>
      </c>
      <c r="Q4473">
        <v>3.1</v>
      </c>
      <c r="R4473">
        <v>2012</v>
      </c>
      <c r="S4473">
        <v>9</v>
      </c>
      <c r="T4473">
        <v>21</v>
      </c>
      <c r="U4473" s="1">
        <v>41173</v>
      </c>
      <c r="V4473" s="5">
        <f>Main[[#This Row],[Average_Cost_for_two]] * VLOOKUP(Main[[#This Row],[Currency]],'Currency'!A:B,2,FALSE)</f>
        <v>5.4</v>
      </c>
      <c r="W4473" s="5" t="str">
        <f>IF(Main[[#This Row],[Avg_Cost_USD]]&lt;10,"Low",
IF(Main[[#This Row],[Avg_Cost_USD]]&lt;=30,"Medium","High"))</f>
        <v>Low</v>
      </c>
    </row>
    <row r="4474" spans="1:23" x14ac:dyDescent="0.3">
      <c r="A4474">
        <v>18292451</v>
      </c>
      <c r="B4474" t="s">
        <v>4886</v>
      </c>
      <c r="C4474">
        <v>1</v>
      </c>
      <c r="D4474" t="s">
        <v>54</v>
      </c>
      <c r="E4474" t="s">
        <v>106</v>
      </c>
      <c r="F4474">
        <v>77.334700560000002</v>
      </c>
      <c r="G4474">
        <v>28.604268300000001</v>
      </c>
      <c r="H4474" t="s">
        <v>287</v>
      </c>
      <c r="I4474" t="s">
        <v>19</v>
      </c>
      <c r="J4474" t="s">
        <v>57</v>
      </c>
      <c r="K4474" t="s">
        <v>57</v>
      </c>
      <c r="L4474" t="s">
        <v>57</v>
      </c>
      <c r="M4474" t="s">
        <v>57</v>
      </c>
      <c r="N4474">
        <v>1</v>
      </c>
      <c r="O4474">
        <v>5</v>
      </c>
      <c r="P4474">
        <v>450</v>
      </c>
      <c r="Q4474">
        <v>3.1</v>
      </c>
      <c r="R4474">
        <v>2013</v>
      </c>
      <c r="S4474">
        <v>9</v>
      </c>
      <c r="T4474">
        <v>25</v>
      </c>
      <c r="U4474" s="1">
        <v>41542</v>
      </c>
      <c r="V4474" s="5">
        <f>Main[[#This Row],[Average_Cost_for_two]] * VLOOKUP(Main[[#This Row],[Currency]],'Currency'!A:B,2,FALSE)</f>
        <v>5.4</v>
      </c>
      <c r="W4474" s="5" t="str">
        <f>IF(Main[[#This Row],[Avg_Cost_USD]]&lt;10,"Low",
IF(Main[[#This Row],[Avg_Cost_USD]]&lt;=30,"Medium","High"))</f>
        <v>Low</v>
      </c>
    </row>
    <row r="4475" spans="1:23" x14ac:dyDescent="0.3">
      <c r="A4475">
        <v>311824</v>
      </c>
      <c r="B4475" t="s">
        <v>4887</v>
      </c>
      <c r="C4475">
        <v>1</v>
      </c>
      <c r="D4475" t="s">
        <v>54</v>
      </c>
      <c r="E4475" t="s">
        <v>71</v>
      </c>
      <c r="F4475">
        <v>77.289506680000002</v>
      </c>
      <c r="G4475">
        <v>28.562500190000002</v>
      </c>
      <c r="H4475" t="s">
        <v>369</v>
      </c>
      <c r="I4475" t="s">
        <v>19</v>
      </c>
      <c r="J4475" t="s">
        <v>57</v>
      </c>
      <c r="K4475" t="s">
        <v>57</v>
      </c>
      <c r="L4475" t="s">
        <v>57</v>
      </c>
      <c r="M4475" t="s">
        <v>57</v>
      </c>
      <c r="N4475">
        <v>1</v>
      </c>
      <c r="O4475">
        <v>7</v>
      </c>
      <c r="P4475">
        <v>450</v>
      </c>
      <c r="Q4475">
        <v>3.1</v>
      </c>
      <c r="R4475">
        <v>2014</v>
      </c>
      <c r="S4475">
        <v>9</v>
      </c>
      <c r="T4475">
        <v>20</v>
      </c>
      <c r="U4475" s="1">
        <v>41902</v>
      </c>
      <c r="V4475" s="5">
        <f>Main[[#This Row],[Average_Cost_for_two]] * VLOOKUP(Main[[#This Row],[Currency]],'Currency'!A:B,2,FALSE)</f>
        <v>5.4</v>
      </c>
      <c r="W4475" s="5" t="str">
        <f>IF(Main[[#This Row],[Avg_Cost_USD]]&lt;10,"Low",
IF(Main[[#This Row],[Avg_Cost_USD]]&lt;=30,"Medium","High"))</f>
        <v>Low</v>
      </c>
    </row>
    <row r="4476" spans="1:23" x14ac:dyDescent="0.3">
      <c r="A4476">
        <v>18313141</v>
      </c>
      <c r="B4476" t="s">
        <v>529</v>
      </c>
      <c r="C4476">
        <v>1</v>
      </c>
      <c r="D4476" t="s">
        <v>54</v>
      </c>
      <c r="E4476" t="s">
        <v>71</v>
      </c>
      <c r="F4476">
        <v>0</v>
      </c>
      <c r="G4476">
        <v>0</v>
      </c>
      <c r="H4476" t="s">
        <v>301</v>
      </c>
      <c r="I4476" t="s">
        <v>19</v>
      </c>
      <c r="J4476" t="s">
        <v>57</v>
      </c>
      <c r="K4476" t="s">
        <v>57</v>
      </c>
      <c r="L4476" t="s">
        <v>57</v>
      </c>
      <c r="M4476" t="s">
        <v>57</v>
      </c>
      <c r="N4476">
        <v>1</v>
      </c>
      <c r="O4476">
        <v>2</v>
      </c>
      <c r="P4476">
        <v>450</v>
      </c>
      <c r="Q4476">
        <v>1</v>
      </c>
      <c r="R4476">
        <v>2010</v>
      </c>
      <c r="S4476">
        <v>9</v>
      </c>
      <c r="T4476">
        <v>10</v>
      </c>
      <c r="U4476" s="1">
        <v>40431</v>
      </c>
      <c r="V4476" s="5">
        <f>Main[[#This Row],[Average_Cost_for_two]] * VLOOKUP(Main[[#This Row],[Currency]],'Currency'!A:B,2,FALSE)</f>
        <v>5.4</v>
      </c>
      <c r="W4476" s="5" t="str">
        <f>IF(Main[[#This Row],[Avg_Cost_USD]]&lt;10,"Low",
IF(Main[[#This Row],[Avg_Cost_USD]]&lt;=30,"Medium","High"))</f>
        <v>Low</v>
      </c>
    </row>
    <row r="4477" spans="1:23" x14ac:dyDescent="0.3">
      <c r="A4477">
        <v>304152</v>
      </c>
      <c r="B4477" t="s">
        <v>529</v>
      </c>
      <c r="C4477">
        <v>1</v>
      </c>
      <c r="D4477" t="s">
        <v>54</v>
      </c>
      <c r="E4477" t="s">
        <v>1081</v>
      </c>
      <c r="F4477">
        <v>77.222270739999999</v>
      </c>
      <c r="G4477">
        <v>28.642934100000002</v>
      </c>
      <c r="H4477" t="s">
        <v>301</v>
      </c>
      <c r="I4477" t="s">
        <v>19</v>
      </c>
      <c r="J4477" t="s">
        <v>57</v>
      </c>
      <c r="K4477" t="s">
        <v>57</v>
      </c>
      <c r="L4477" t="s">
        <v>57</v>
      </c>
      <c r="M4477" t="s">
        <v>57</v>
      </c>
      <c r="N4477">
        <v>1</v>
      </c>
      <c r="O4477">
        <v>16</v>
      </c>
      <c r="P4477">
        <v>450</v>
      </c>
      <c r="Q4477">
        <v>2.7</v>
      </c>
      <c r="R4477">
        <v>2017</v>
      </c>
      <c r="S4477">
        <v>9</v>
      </c>
      <c r="T4477">
        <v>22</v>
      </c>
      <c r="U4477" s="1">
        <v>43000</v>
      </c>
      <c r="V4477" s="5">
        <f>Main[[#This Row],[Average_Cost_for_two]] * VLOOKUP(Main[[#This Row],[Currency]],'Currency'!A:B,2,FALSE)</f>
        <v>5.4</v>
      </c>
      <c r="W4477" s="5" t="str">
        <f>IF(Main[[#This Row],[Avg_Cost_USD]]&lt;10,"Low",
IF(Main[[#This Row],[Avg_Cost_USD]]&lt;=30,"Medium","High"))</f>
        <v>Low</v>
      </c>
    </row>
    <row r="4478" spans="1:23" x14ac:dyDescent="0.3">
      <c r="A4478">
        <v>5595</v>
      </c>
      <c r="B4478" t="s">
        <v>529</v>
      </c>
      <c r="C4478">
        <v>1</v>
      </c>
      <c r="D4478" t="s">
        <v>54</v>
      </c>
      <c r="E4478" t="s">
        <v>991</v>
      </c>
      <c r="F4478">
        <v>77.126038890000004</v>
      </c>
      <c r="G4478">
        <v>28.666213890000002</v>
      </c>
      <c r="H4478" t="s">
        <v>301</v>
      </c>
      <c r="I4478" t="s">
        <v>19</v>
      </c>
      <c r="J4478" t="s">
        <v>57</v>
      </c>
      <c r="K4478" t="s">
        <v>57</v>
      </c>
      <c r="L4478" t="s">
        <v>57</v>
      </c>
      <c r="M4478" t="s">
        <v>57</v>
      </c>
      <c r="N4478">
        <v>1</v>
      </c>
      <c r="O4478">
        <v>58</v>
      </c>
      <c r="P4478">
        <v>450</v>
      </c>
      <c r="Q4478">
        <v>3.6</v>
      </c>
      <c r="R4478">
        <v>2012</v>
      </c>
      <c r="S4478">
        <v>9</v>
      </c>
      <c r="T4478">
        <v>27</v>
      </c>
      <c r="U4478" s="1">
        <v>41179</v>
      </c>
      <c r="V4478" s="5">
        <f>Main[[#This Row],[Average_Cost_for_two]] * VLOOKUP(Main[[#This Row],[Currency]],'Currency'!A:B,2,FALSE)</f>
        <v>5.4</v>
      </c>
      <c r="W4478" s="5" t="str">
        <f>IF(Main[[#This Row],[Avg_Cost_USD]]&lt;10,"Low",
IF(Main[[#This Row],[Avg_Cost_USD]]&lt;=30,"Medium","High"))</f>
        <v>Low</v>
      </c>
    </row>
    <row r="4479" spans="1:23" x14ac:dyDescent="0.3">
      <c r="A4479">
        <v>5527</v>
      </c>
      <c r="B4479" t="s">
        <v>529</v>
      </c>
      <c r="C4479">
        <v>1</v>
      </c>
      <c r="D4479" t="s">
        <v>54</v>
      </c>
      <c r="E4479" t="s">
        <v>996</v>
      </c>
      <c r="F4479">
        <v>77.180292899999998</v>
      </c>
      <c r="G4479">
        <v>28.638365700000001</v>
      </c>
      <c r="H4479" t="s">
        <v>301</v>
      </c>
      <c r="I4479" t="s">
        <v>19</v>
      </c>
      <c r="J4479" t="s">
        <v>57</v>
      </c>
      <c r="K4479" t="s">
        <v>61</v>
      </c>
      <c r="L4479" t="s">
        <v>57</v>
      </c>
      <c r="M4479" t="s">
        <v>57</v>
      </c>
      <c r="N4479">
        <v>1</v>
      </c>
      <c r="O4479">
        <v>37</v>
      </c>
      <c r="P4479">
        <v>450</v>
      </c>
      <c r="Q4479">
        <v>2.9</v>
      </c>
      <c r="R4479">
        <v>2017</v>
      </c>
      <c r="S4479">
        <v>9</v>
      </c>
      <c r="T4479">
        <v>3</v>
      </c>
      <c r="U4479" s="1">
        <v>42981</v>
      </c>
      <c r="V4479" s="5">
        <f>Main[[#This Row],[Average_Cost_for_two]] * VLOOKUP(Main[[#This Row],[Currency]],'Currency'!A:B,2,FALSE)</f>
        <v>5.4</v>
      </c>
      <c r="W4479" s="5" t="str">
        <f>IF(Main[[#This Row],[Avg_Cost_USD]]&lt;10,"Low",
IF(Main[[#This Row],[Avg_Cost_USD]]&lt;=30,"Medium","High"))</f>
        <v>Low</v>
      </c>
    </row>
    <row r="4480" spans="1:23" x14ac:dyDescent="0.3">
      <c r="A4480">
        <v>6481</v>
      </c>
      <c r="B4480" t="s">
        <v>4888</v>
      </c>
      <c r="C4480">
        <v>1</v>
      </c>
      <c r="D4480" t="s">
        <v>54</v>
      </c>
      <c r="E4480" t="s">
        <v>1718</v>
      </c>
      <c r="F4480">
        <v>77.118464200000005</v>
      </c>
      <c r="G4480">
        <v>28.740124900000001</v>
      </c>
      <c r="H4480" t="s">
        <v>4889</v>
      </c>
      <c r="I4480" t="s">
        <v>19</v>
      </c>
      <c r="J4480" t="s">
        <v>57</v>
      </c>
      <c r="K4480" t="s">
        <v>61</v>
      </c>
      <c r="L4480" t="s">
        <v>57</v>
      </c>
      <c r="M4480" t="s">
        <v>57</v>
      </c>
      <c r="N4480">
        <v>1</v>
      </c>
      <c r="O4480">
        <v>114</v>
      </c>
      <c r="P4480">
        <v>450</v>
      </c>
      <c r="Q4480">
        <v>2.7</v>
      </c>
      <c r="R4480">
        <v>2016</v>
      </c>
      <c r="S4480">
        <v>9</v>
      </c>
      <c r="T4480">
        <v>18</v>
      </c>
      <c r="U4480" s="1">
        <v>42631</v>
      </c>
      <c r="V4480" s="5">
        <f>Main[[#This Row],[Average_Cost_for_two]] * VLOOKUP(Main[[#This Row],[Currency]],'Currency'!A:B,2,FALSE)</f>
        <v>5.4</v>
      </c>
      <c r="W4480" s="5" t="str">
        <f>IF(Main[[#This Row],[Avg_Cost_USD]]&lt;10,"Low",
IF(Main[[#This Row],[Avg_Cost_USD]]&lt;=30,"Medium","High"))</f>
        <v>Low</v>
      </c>
    </row>
    <row r="4481" spans="1:23" x14ac:dyDescent="0.3">
      <c r="A4481">
        <v>5283</v>
      </c>
      <c r="B4481" t="s">
        <v>4890</v>
      </c>
      <c r="C4481">
        <v>1</v>
      </c>
      <c r="D4481" t="s">
        <v>54</v>
      </c>
      <c r="E4481" t="s">
        <v>1718</v>
      </c>
      <c r="F4481">
        <v>77.137416000000002</v>
      </c>
      <c r="G4481">
        <v>28.736207</v>
      </c>
      <c r="H4481" t="s">
        <v>4565</v>
      </c>
      <c r="I4481" t="s">
        <v>19</v>
      </c>
      <c r="J4481" t="s">
        <v>57</v>
      </c>
      <c r="K4481" t="s">
        <v>61</v>
      </c>
      <c r="L4481" t="s">
        <v>57</v>
      </c>
      <c r="M4481" t="s">
        <v>57</v>
      </c>
      <c r="N4481">
        <v>1</v>
      </c>
      <c r="O4481">
        <v>73</v>
      </c>
      <c r="P4481">
        <v>450</v>
      </c>
      <c r="Q4481">
        <v>3.2</v>
      </c>
      <c r="R4481">
        <v>2015</v>
      </c>
      <c r="S4481">
        <v>9</v>
      </c>
      <c r="T4481">
        <v>10</v>
      </c>
      <c r="U4481" s="1">
        <v>42257</v>
      </c>
      <c r="V4481" s="5">
        <f>Main[[#This Row],[Average_Cost_for_two]] * VLOOKUP(Main[[#This Row],[Currency]],'Currency'!A:B,2,FALSE)</f>
        <v>5.4</v>
      </c>
      <c r="W4481" s="5" t="str">
        <f>IF(Main[[#This Row],[Avg_Cost_USD]]&lt;10,"Low",
IF(Main[[#This Row],[Avg_Cost_USD]]&lt;=30,"Medium","High"))</f>
        <v>Low</v>
      </c>
    </row>
    <row r="4482" spans="1:23" x14ac:dyDescent="0.3">
      <c r="A4482">
        <v>309783</v>
      </c>
      <c r="B4482" t="s">
        <v>4891</v>
      </c>
      <c r="C4482">
        <v>1</v>
      </c>
      <c r="D4482" t="s">
        <v>54</v>
      </c>
      <c r="E4482" t="s">
        <v>1718</v>
      </c>
      <c r="F4482">
        <v>77.065217009999998</v>
      </c>
      <c r="G4482">
        <v>28.71961666</v>
      </c>
      <c r="H4482" t="s">
        <v>337</v>
      </c>
      <c r="I4482" t="s">
        <v>19</v>
      </c>
      <c r="J4482" t="s">
        <v>57</v>
      </c>
      <c r="K4482" t="s">
        <v>61</v>
      </c>
      <c r="L4482" t="s">
        <v>57</v>
      </c>
      <c r="M4482" t="s">
        <v>57</v>
      </c>
      <c r="N4482">
        <v>1</v>
      </c>
      <c r="O4482">
        <v>83</v>
      </c>
      <c r="P4482">
        <v>450</v>
      </c>
      <c r="Q4482">
        <v>3.5</v>
      </c>
      <c r="R4482">
        <v>2013</v>
      </c>
      <c r="S4482">
        <v>9</v>
      </c>
      <c r="T4482">
        <v>9</v>
      </c>
      <c r="U4482" s="1">
        <v>41526</v>
      </c>
      <c r="V4482" s="5">
        <f>Main[[#This Row],[Average_Cost_for_two]] * VLOOKUP(Main[[#This Row],[Currency]],'Currency'!A:B,2,FALSE)</f>
        <v>5.4</v>
      </c>
      <c r="W4482" s="5" t="str">
        <f>IF(Main[[#This Row],[Avg_Cost_USD]]&lt;10,"Low",
IF(Main[[#This Row],[Avg_Cost_USD]]&lt;=30,"Medium","High"))</f>
        <v>Low</v>
      </c>
    </row>
    <row r="4483" spans="1:23" x14ac:dyDescent="0.3">
      <c r="A4483">
        <v>4726</v>
      </c>
      <c r="B4483" t="s">
        <v>3285</v>
      </c>
      <c r="C4483">
        <v>1</v>
      </c>
      <c r="D4483" t="s">
        <v>54</v>
      </c>
      <c r="E4483" t="s">
        <v>460</v>
      </c>
      <c r="F4483">
        <v>77.206466500000005</v>
      </c>
      <c r="G4483">
        <v>28.524931859999999</v>
      </c>
      <c r="H4483" t="s">
        <v>289</v>
      </c>
      <c r="I4483" t="s">
        <v>19</v>
      </c>
      <c r="J4483" t="s">
        <v>57</v>
      </c>
      <c r="K4483" t="s">
        <v>61</v>
      </c>
      <c r="L4483" t="s">
        <v>57</v>
      </c>
      <c r="M4483" t="s">
        <v>57</v>
      </c>
      <c r="N4483">
        <v>1</v>
      </c>
      <c r="O4483">
        <v>112</v>
      </c>
      <c r="P4483">
        <v>450</v>
      </c>
      <c r="Q4483">
        <v>2.1</v>
      </c>
      <c r="R4483">
        <v>2016</v>
      </c>
      <c r="S4483">
        <v>9</v>
      </c>
      <c r="T4483">
        <v>24</v>
      </c>
      <c r="U4483" s="1">
        <v>42637</v>
      </c>
      <c r="V4483" s="5">
        <f>Main[[#This Row],[Average_Cost_for_two]] * VLOOKUP(Main[[#This Row],[Currency]],'Currency'!A:B,2,FALSE)</f>
        <v>5.4</v>
      </c>
      <c r="W4483" s="5" t="str">
        <f>IF(Main[[#This Row],[Avg_Cost_USD]]&lt;10,"Low",
IF(Main[[#This Row],[Avg_Cost_USD]]&lt;=30,"Medium","High"))</f>
        <v>Low</v>
      </c>
    </row>
    <row r="4484" spans="1:23" x14ac:dyDescent="0.3">
      <c r="A4484">
        <v>609</v>
      </c>
      <c r="B4484" t="s">
        <v>529</v>
      </c>
      <c r="C4484">
        <v>1</v>
      </c>
      <c r="D4484" t="s">
        <v>54</v>
      </c>
      <c r="E4484" t="s">
        <v>1539</v>
      </c>
      <c r="F4484">
        <v>77.168826899999999</v>
      </c>
      <c r="G4484">
        <v>28.5884398</v>
      </c>
      <c r="H4484" t="s">
        <v>301</v>
      </c>
      <c r="I4484" t="s">
        <v>19</v>
      </c>
      <c r="J4484" t="s">
        <v>57</v>
      </c>
      <c r="K4484" t="s">
        <v>57</v>
      </c>
      <c r="L4484" t="s">
        <v>57</v>
      </c>
      <c r="M4484" t="s">
        <v>57</v>
      </c>
      <c r="N4484">
        <v>1</v>
      </c>
      <c r="O4484">
        <v>78</v>
      </c>
      <c r="P4484">
        <v>450</v>
      </c>
      <c r="Q4484">
        <v>3.3</v>
      </c>
      <c r="R4484">
        <v>2016</v>
      </c>
      <c r="S4484">
        <v>9</v>
      </c>
      <c r="T4484">
        <v>11</v>
      </c>
      <c r="U4484" s="1">
        <v>42624</v>
      </c>
      <c r="V4484" s="5">
        <f>Main[[#This Row],[Average_Cost_for_two]] * VLOOKUP(Main[[#This Row],[Currency]],'Currency'!A:B,2,FALSE)</f>
        <v>5.4</v>
      </c>
      <c r="W4484" s="5" t="str">
        <f>IF(Main[[#This Row],[Avg_Cost_USD]]&lt;10,"Low",
IF(Main[[#This Row],[Avg_Cost_USD]]&lt;=30,"Medium","High"))</f>
        <v>Low</v>
      </c>
    </row>
    <row r="4485" spans="1:23" x14ac:dyDescent="0.3">
      <c r="A4485">
        <v>310876</v>
      </c>
      <c r="B4485" t="s">
        <v>4892</v>
      </c>
      <c r="C4485">
        <v>1</v>
      </c>
      <c r="D4485" t="s">
        <v>54</v>
      </c>
      <c r="E4485" t="s">
        <v>77</v>
      </c>
      <c r="F4485">
        <v>77.308535280000001</v>
      </c>
      <c r="G4485">
        <v>28.589505379999999</v>
      </c>
      <c r="H4485" t="s">
        <v>410</v>
      </c>
      <c r="I4485" t="s">
        <v>19</v>
      </c>
      <c r="J4485" t="s">
        <v>57</v>
      </c>
      <c r="K4485" t="s">
        <v>57</v>
      </c>
      <c r="L4485" t="s">
        <v>57</v>
      </c>
      <c r="M4485" t="s">
        <v>57</v>
      </c>
      <c r="N4485">
        <v>1</v>
      </c>
      <c r="O4485">
        <v>32</v>
      </c>
      <c r="P4485">
        <v>450</v>
      </c>
      <c r="Q4485">
        <v>3.3</v>
      </c>
      <c r="R4485">
        <v>2011</v>
      </c>
      <c r="S4485">
        <v>9</v>
      </c>
      <c r="T4485">
        <v>12</v>
      </c>
      <c r="U4485" s="1">
        <v>40798</v>
      </c>
      <c r="V4485" s="5">
        <f>Main[[#This Row],[Average_Cost_for_two]] * VLOOKUP(Main[[#This Row],[Currency]],'Currency'!A:B,2,FALSE)</f>
        <v>5.4</v>
      </c>
      <c r="W4485" s="5" t="str">
        <f>IF(Main[[#This Row],[Avg_Cost_USD]]&lt;10,"Low",
IF(Main[[#This Row],[Avg_Cost_USD]]&lt;=30,"Medium","High"))</f>
        <v>Low</v>
      </c>
    </row>
    <row r="4486" spans="1:23" x14ac:dyDescent="0.3">
      <c r="A4486">
        <v>18258759</v>
      </c>
      <c r="B4486" t="s">
        <v>4893</v>
      </c>
      <c r="C4486">
        <v>1</v>
      </c>
      <c r="D4486" t="s">
        <v>54</v>
      </c>
      <c r="E4486" t="s">
        <v>194</v>
      </c>
      <c r="F4486">
        <v>77.252478999999994</v>
      </c>
      <c r="G4486">
        <v>28.523785</v>
      </c>
      <c r="H4486" t="s">
        <v>339</v>
      </c>
      <c r="I4486" t="s">
        <v>19</v>
      </c>
      <c r="J4486" t="s">
        <v>57</v>
      </c>
      <c r="K4486" t="s">
        <v>57</v>
      </c>
      <c r="L4486" t="s">
        <v>57</v>
      </c>
      <c r="M4486" t="s">
        <v>57</v>
      </c>
      <c r="N4486">
        <v>1</v>
      </c>
      <c r="O4486">
        <v>22</v>
      </c>
      <c r="P4486">
        <v>450</v>
      </c>
      <c r="Q4486">
        <v>3.4</v>
      </c>
      <c r="R4486">
        <v>2014</v>
      </c>
      <c r="S4486">
        <v>8</v>
      </c>
      <c r="T4486">
        <v>12</v>
      </c>
      <c r="U4486" s="1">
        <v>41863</v>
      </c>
      <c r="V4486" s="5">
        <f>Main[[#This Row],[Average_Cost_for_two]] * VLOOKUP(Main[[#This Row],[Currency]],'Currency'!A:B,2,FALSE)</f>
        <v>5.4</v>
      </c>
      <c r="W4486" s="5" t="str">
        <f>IF(Main[[#This Row],[Avg_Cost_USD]]&lt;10,"Low",
IF(Main[[#This Row],[Avg_Cost_USD]]&lt;=30,"Medium","High"))</f>
        <v>Low</v>
      </c>
    </row>
    <row r="4487" spans="1:23" x14ac:dyDescent="0.3">
      <c r="A4487">
        <v>18312487</v>
      </c>
      <c r="B4487" t="s">
        <v>529</v>
      </c>
      <c r="C4487">
        <v>1</v>
      </c>
      <c r="D4487" t="s">
        <v>54</v>
      </c>
      <c r="E4487" t="s">
        <v>600</v>
      </c>
      <c r="F4487">
        <v>77.190975899999998</v>
      </c>
      <c r="G4487">
        <v>28.583433299999999</v>
      </c>
      <c r="H4487" t="s">
        <v>301</v>
      </c>
      <c r="I4487" t="s">
        <v>19</v>
      </c>
      <c r="J4487" t="s">
        <v>57</v>
      </c>
      <c r="K4487" t="s">
        <v>57</v>
      </c>
      <c r="L4487" t="s">
        <v>57</v>
      </c>
      <c r="M4487" t="s">
        <v>57</v>
      </c>
      <c r="N4487">
        <v>1</v>
      </c>
      <c r="O4487">
        <v>4</v>
      </c>
      <c r="P4487">
        <v>450</v>
      </c>
      <c r="Q4487">
        <v>3</v>
      </c>
      <c r="R4487">
        <v>2012</v>
      </c>
      <c r="S4487">
        <v>8</v>
      </c>
      <c r="T4487">
        <v>13</v>
      </c>
      <c r="U4487" s="1">
        <v>41134</v>
      </c>
      <c r="V4487" s="5">
        <f>Main[[#This Row],[Average_Cost_for_two]] * VLOOKUP(Main[[#This Row],[Currency]],'Currency'!A:B,2,FALSE)</f>
        <v>5.4</v>
      </c>
      <c r="W4487" s="5" t="str">
        <f>IF(Main[[#This Row],[Avg_Cost_USD]]&lt;10,"Low",
IF(Main[[#This Row],[Avg_Cost_USD]]&lt;=30,"Medium","High"))</f>
        <v>Low</v>
      </c>
    </row>
    <row r="4488" spans="1:23" x14ac:dyDescent="0.3">
      <c r="A4488">
        <v>308261</v>
      </c>
      <c r="B4488" t="s">
        <v>4894</v>
      </c>
      <c r="C4488">
        <v>1</v>
      </c>
      <c r="D4488" t="s">
        <v>54</v>
      </c>
      <c r="E4488" t="s">
        <v>600</v>
      </c>
      <c r="F4488">
        <v>77.186393699999996</v>
      </c>
      <c r="G4488">
        <v>28.604322700000001</v>
      </c>
      <c r="H4488" t="s">
        <v>433</v>
      </c>
      <c r="I4488" t="s">
        <v>19</v>
      </c>
      <c r="J4488" t="s">
        <v>57</v>
      </c>
      <c r="K4488" t="s">
        <v>57</v>
      </c>
      <c r="L4488" t="s">
        <v>57</v>
      </c>
      <c r="M4488" t="s">
        <v>57</v>
      </c>
      <c r="N4488">
        <v>1</v>
      </c>
      <c r="O4488">
        <v>33</v>
      </c>
      <c r="P4488">
        <v>450</v>
      </c>
      <c r="Q4488">
        <v>2.7</v>
      </c>
      <c r="R4488">
        <v>2017</v>
      </c>
      <c r="S4488">
        <v>8</v>
      </c>
      <c r="T4488">
        <v>21</v>
      </c>
      <c r="U4488" s="1">
        <v>42968</v>
      </c>
      <c r="V4488" s="5">
        <f>Main[[#This Row],[Average_Cost_for_two]] * VLOOKUP(Main[[#This Row],[Currency]],'Currency'!A:B,2,FALSE)</f>
        <v>5.4</v>
      </c>
      <c r="W4488" s="5" t="str">
        <f>IF(Main[[#This Row],[Avg_Cost_USD]]&lt;10,"Low",
IF(Main[[#This Row],[Avg_Cost_USD]]&lt;=30,"Medium","High"))</f>
        <v>Low</v>
      </c>
    </row>
    <row r="4489" spans="1:23" x14ac:dyDescent="0.3">
      <c r="A4489">
        <v>472</v>
      </c>
      <c r="B4489" t="s">
        <v>4895</v>
      </c>
      <c r="C4489">
        <v>1</v>
      </c>
      <c r="D4489" t="s">
        <v>54</v>
      </c>
      <c r="E4489" t="s">
        <v>441</v>
      </c>
      <c r="F4489">
        <v>77.202642800000007</v>
      </c>
      <c r="G4489">
        <v>28.556210100000001</v>
      </c>
      <c r="H4489" t="s">
        <v>4896</v>
      </c>
      <c r="I4489" t="s">
        <v>19</v>
      </c>
      <c r="J4489" t="s">
        <v>57</v>
      </c>
      <c r="K4489" t="s">
        <v>57</v>
      </c>
      <c r="L4489" t="s">
        <v>57</v>
      </c>
      <c r="M4489" t="s">
        <v>57</v>
      </c>
      <c r="N4489">
        <v>1</v>
      </c>
      <c r="O4489">
        <v>1198</v>
      </c>
      <c r="P4489">
        <v>450</v>
      </c>
      <c r="Q4489">
        <v>3.5</v>
      </c>
      <c r="R4489">
        <v>2014</v>
      </c>
      <c r="S4489">
        <v>8</v>
      </c>
      <c r="T4489">
        <v>6</v>
      </c>
      <c r="U4489" s="1">
        <v>41857</v>
      </c>
      <c r="V4489" s="5">
        <f>Main[[#This Row],[Average_Cost_for_two]] * VLOOKUP(Main[[#This Row],[Currency]],'Currency'!A:B,2,FALSE)</f>
        <v>5.4</v>
      </c>
      <c r="W4489" s="5" t="str">
        <f>IF(Main[[#This Row],[Avg_Cost_USD]]&lt;10,"Low",
IF(Main[[#This Row],[Avg_Cost_USD]]&lt;=30,"Medium","High"))</f>
        <v>Low</v>
      </c>
    </row>
    <row r="4490" spans="1:23" x14ac:dyDescent="0.3">
      <c r="A4490">
        <v>6628</v>
      </c>
      <c r="B4490" t="s">
        <v>4897</v>
      </c>
      <c r="C4490">
        <v>1</v>
      </c>
      <c r="D4490" t="s">
        <v>54</v>
      </c>
      <c r="E4490" t="s">
        <v>122</v>
      </c>
      <c r="F4490">
        <v>77.188370399999997</v>
      </c>
      <c r="G4490">
        <v>28.700002699999999</v>
      </c>
      <c r="H4490" t="s">
        <v>289</v>
      </c>
      <c r="I4490" t="s">
        <v>19</v>
      </c>
      <c r="J4490" t="s">
        <v>57</v>
      </c>
      <c r="K4490" t="s">
        <v>57</v>
      </c>
      <c r="L4490" t="s">
        <v>57</v>
      </c>
      <c r="M4490" t="s">
        <v>57</v>
      </c>
      <c r="N4490">
        <v>1</v>
      </c>
      <c r="O4490">
        <v>13</v>
      </c>
      <c r="P4490">
        <v>450</v>
      </c>
      <c r="Q4490">
        <v>3.1</v>
      </c>
      <c r="R4490">
        <v>2018</v>
      </c>
      <c r="S4490">
        <v>8</v>
      </c>
      <c r="T4490">
        <v>9</v>
      </c>
      <c r="U4490" s="1">
        <v>43321</v>
      </c>
      <c r="V4490" s="5">
        <f>Main[[#This Row],[Average_Cost_for_two]] * VLOOKUP(Main[[#This Row],[Currency]],'Currency'!A:B,2,FALSE)</f>
        <v>5.4</v>
      </c>
      <c r="W4490" s="5" t="str">
        <f>IF(Main[[#This Row],[Avg_Cost_USD]]&lt;10,"Low",
IF(Main[[#This Row],[Avg_Cost_USD]]&lt;=30,"Medium","High"))</f>
        <v>Low</v>
      </c>
    </row>
    <row r="4491" spans="1:23" x14ac:dyDescent="0.3">
      <c r="A4491">
        <v>4079</v>
      </c>
      <c r="B4491" t="s">
        <v>3158</v>
      </c>
      <c r="C4491">
        <v>1</v>
      </c>
      <c r="D4491" t="s">
        <v>54</v>
      </c>
      <c r="E4491" t="s">
        <v>122</v>
      </c>
      <c r="F4491">
        <v>77.193222000000006</v>
      </c>
      <c r="G4491">
        <v>28.697870200000001</v>
      </c>
      <c r="H4491" t="s">
        <v>289</v>
      </c>
      <c r="I4491" t="s">
        <v>19</v>
      </c>
      <c r="J4491" t="s">
        <v>57</v>
      </c>
      <c r="K4491" t="s">
        <v>57</v>
      </c>
      <c r="L4491" t="s">
        <v>57</v>
      </c>
      <c r="M4491" t="s">
        <v>57</v>
      </c>
      <c r="N4491">
        <v>1</v>
      </c>
      <c r="O4491">
        <v>32</v>
      </c>
      <c r="P4491">
        <v>450</v>
      </c>
      <c r="Q4491">
        <v>3.3</v>
      </c>
      <c r="R4491">
        <v>2010</v>
      </c>
      <c r="S4491">
        <v>8</v>
      </c>
      <c r="T4491">
        <v>20</v>
      </c>
      <c r="U4491" s="1">
        <v>40410</v>
      </c>
      <c r="V4491" s="5">
        <f>Main[[#This Row],[Average_Cost_for_two]] * VLOOKUP(Main[[#This Row],[Currency]],'Currency'!A:B,2,FALSE)</f>
        <v>5.4</v>
      </c>
      <c r="W4491" s="5" t="str">
        <f>IF(Main[[#This Row],[Avg_Cost_USD]]&lt;10,"Low",
IF(Main[[#This Row],[Avg_Cost_USD]]&lt;=30,"Medium","High"))</f>
        <v>Low</v>
      </c>
    </row>
    <row r="4492" spans="1:23" x14ac:dyDescent="0.3">
      <c r="A4492">
        <v>18454474</v>
      </c>
      <c r="B4492" t="s">
        <v>4898</v>
      </c>
      <c r="C4492">
        <v>1</v>
      </c>
      <c r="D4492" t="s">
        <v>54</v>
      </c>
      <c r="E4492" t="s">
        <v>1674</v>
      </c>
      <c r="F4492">
        <v>77.098777999999996</v>
      </c>
      <c r="G4492">
        <v>28.631326999999999</v>
      </c>
      <c r="H4492" t="s">
        <v>289</v>
      </c>
      <c r="I4492" t="s">
        <v>19</v>
      </c>
      <c r="J4492" t="s">
        <v>57</v>
      </c>
      <c r="K4492" t="s">
        <v>61</v>
      </c>
      <c r="L4492" t="s">
        <v>57</v>
      </c>
      <c r="M4492" t="s">
        <v>57</v>
      </c>
      <c r="N4492">
        <v>1</v>
      </c>
      <c r="O4492">
        <v>2</v>
      </c>
      <c r="P4492">
        <v>450</v>
      </c>
      <c r="Q4492">
        <v>1</v>
      </c>
      <c r="R4492">
        <v>2011</v>
      </c>
      <c r="S4492">
        <v>8</v>
      </c>
      <c r="T4492">
        <v>2</v>
      </c>
      <c r="U4492" s="1">
        <v>40757</v>
      </c>
      <c r="V4492" s="5">
        <f>Main[[#This Row],[Average_Cost_for_two]] * VLOOKUP(Main[[#This Row],[Currency]],'Currency'!A:B,2,FALSE)</f>
        <v>5.4</v>
      </c>
      <c r="W4492" s="5" t="str">
        <f>IF(Main[[#This Row],[Avg_Cost_USD]]&lt;10,"Low",
IF(Main[[#This Row],[Avg_Cost_USD]]&lt;=30,"Medium","High"))</f>
        <v>Low</v>
      </c>
    </row>
    <row r="4493" spans="1:23" x14ac:dyDescent="0.3">
      <c r="A4493">
        <v>5590</v>
      </c>
      <c r="B4493" t="s">
        <v>529</v>
      </c>
      <c r="C4493">
        <v>1</v>
      </c>
      <c r="D4493" t="s">
        <v>54</v>
      </c>
      <c r="E4493" t="s">
        <v>987</v>
      </c>
      <c r="F4493">
        <v>77.135837100000003</v>
      </c>
      <c r="G4493">
        <v>28.654321299999999</v>
      </c>
      <c r="H4493" t="s">
        <v>301</v>
      </c>
      <c r="I4493" t="s">
        <v>19</v>
      </c>
      <c r="J4493" t="s">
        <v>57</v>
      </c>
      <c r="K4493" t="s">
        <v>57</v>
      </c>
      <c r="L4493" t="s">
        <v>57</v>
      </c>
      <c r="M4493" t="s">
        <v>57</v>
      </c>
      <c r="N4493">
        <v>1</v>
      </c>
      <c r="O4493">
        <v>23</v>
      </c>
      <c r="P4493">
        <v>450</v>
      </c>
      <c r="Q4493">
        <v>3.2</v>
      </c>
      <c r="R4493">
        <v>2018</v>
      </c>
      <c r="S4493">
        <v>8</v>
      </c>
      <c r="T4493">
        <v>16</v>
      </c>
      <c r="U4493" s="1">
        <v>43328</v>
      </c>
      <c r="V4493" s="5">
        <f>Main[[#This Row],[Average_Cost_for_two]] * VLOOKUP(Main[[#This Row],[Currency]],'Currency'!A:B,2,FALSE)</f>
        <v>5.4</v>
      </c>
      <c r="W4493" s="5" t="str">
        <f>IF(Main[[#This Row],[Avg_Cost_USD]]&lt;10,"Low",
IF(Main[[#This Row],[Avg_Cost_USD]]&lt;=30,"Medium","High"))</f>
        <v>Low</v>
      </c>
    </row>
    <row r="4494" spans="1:23" x14ac:dyDescent="0.3">
      <c r="A4494">
        <v>9572</v>
      </c>
      <c r="B4494" t="s">
        <v>867</v>
      </c>
      <c r="C4494">
        <v>1</v>
      </c>
      <c r="D4494" t="s">
        <v>54</v>
      </c>
      <c r="E4494" t="s">
        <v>60</v>
      </c>
      <c r="F4494">
        <v>77.241293970000001</v>
      </c>
      <c r="G4494">
        <v>28.578505280000002</v>
      </c>
      <c r="H4494" t="s">
        <v>410</v>
      </c>
      <c r="I4494" t="s">
        <v>19</v>
      </c>
      <c r="J4494" t="s">
        <v>57</v>
      </c>
      <c r="K4494" t="s">
        <v>61</v>
      </c>
      <c r="L4494" t="s">
        <v>57</v>
      </c>
      <c r="M4494" t="s">
        <v>57</v>
      </c>
      <c r="N4494">
        <v>1</v>
      </c>
      <c r="O4494">
        <v>56</v>
      </c>
      <c r="P4494">
        <v>450</v>
      </c>
      <c r="Q4494">
        <v>3.2</v>
      </c>
      <c r="R4494">
        <v>2017</v>
      </c>
      <c r="S4494">
        <v>8</v>
      </c>
      <c r="T4494">
        <v>24</v>
      </c>
      <c r="U4494" s="1">
        <v>42971</v>
      </c>
      <c r="V4494" s="5">
        <f>Main[[#This Row],[Average_Cost_for_two]] * VLOOKUP(Main[[#This Row],[Currency]],'Currency'!A:B,2,FALSE)</f>
        <v>5.4</v>
      </c>
      <c r="W4494" s="5" t="str">
        <f>IF(Main[[#This Row],[Avg_Cost_USD]]&lt;10,"Low",
IF(Main[[#This Row],[Avg_Cost_USD]]&lt;=30,"Medium","High"))</f>
        <v>Low</v>
      </c>
    </row>
    <row r="4495" spans="1:23" x14ac:dyDescent="0.3">
      <c r="A4495">
        <v>9829</v>
      </c>
      <c r="B4495" t="s">
        <v>529</v>
      </c>
      <c r="C4495">
        <v>1</v>
      </c>
      <c r="D4495" t="s">
        <v>54</v>
      </c>
      <c r="E4495" t="s">
        <v>412</v>
      </c>
      <c r="F4495">
        <v>77.286622800000004</v>
      </c>
      <c r="G4495">
        <v>28.6366215</v>
      </c>
      <c r="H4495" t="s">
        <v>301</v>
      </c>
      <c r="I4495" t="s">
        <v>19</v>
      </c>
      <c r="J4495" t="s">
        <v>57</v>
      </c>
      <c r="K4495" t="s">
        <v>57</v>
      </c>
      <c r="L4495" t="s">
        <v>57</v>
      </c>
      <c r="M4495" t="s">
        <v>57</v>
      </c>
      <c r="N4495">
        <v>1</v>
      </c>
      <c r="O4495">
        <v>14</v>
      </c>
      <c r="P4495">
        <v>450</v>
      </c>
      <c r="Q4495">
        <v>2.8</v>
      </c>
      <c r="R4495">
        <v>2014</v>
      </c>
      <c r="S4495">
        <v>8</v>
      </c>
      <c r="T4495">
        <v>6</v>
      </c>
      <c r="U4495" s="1">
        <v>41857</v>
      </c>
      <c r="V4495" s="5">
        <f>Main[[#This Row],[Average_Cost_for_two]] * VLOOKUP(Main[[#This Row],[Currency]],'Currency'!A:B,2,FALSE)</f>
        <v>5.4</v>
      </c>
      <c r="W4495" s="5" t="str">
        <f>IF(Main[[#This Row],[Avg_Cost_USD]]&lt;10,"Low",
IF(Main[[#This Row],[Avg_Cost_USD]]&lt;=30,"Medium","High"))</f>
        <v>Low</v>
      </c>
    </row>
    <row r="4496" spans="1:23" x14ac:dyDescent="0.3">
      <c r="A4496">
        <v>18333396</v>
      </c>
      <c r="B4496" t="s">
        <v>3285</v>
      </c>
      <c r="C4496">
        <v>1</v>
      </c>
      <c r="D4496" t="s">
        <v>54</v>
      </c>
      <c r="E4496" t="s">
        <v>63</v>
      </c>
      <c r="F4496">
        <v>77.124741400000005</v>
      </c>
      <c r="G4496">
        <v>28.546711599999998</v>
      </c>
      <c r="H4496" t="s">
        <v>289</v>
      </c>
      <c r="I4496" t="s">
        <v>19</v>
      </c>
      <c r="J4496" t="s">
        <v>57</v>
      </c>
      <c r="K4496" t="s">
        <v>57</v>
      </c>
      <c r="L4496" t="s">
        <v>57</v>
      </c>
      <c r="M4496" t="s">
        <v>57</v>
      </c>
      <c r="N4496">
        <v>1</v>
      </c>
      <c r="O4496">
        <v>6</v>
      </c>
      <c r="P4496">
        <v>450</v>
      </c>
      <c r="Q4496">
        <v>2.9</v>
      </c>
      <c r="R4496">
        <v>2015</v>
      </c>
      <c r="S4496">
        <v>8</v>
      </c>
      <c r="T4496">
        <v>25</v>
      </c>
      <c r="U4496" s="1">
        <v>42241</v>
      </c>
      <c r="V4496" s="5">
        <f>Main[[#This Row],[Average_Cost_for_two]] * VLOOKUP(Main[[#This Row],[Currency]],'Currency'!A:B,2,FALSE)</f>
        <v>5.4</v>
      </c>
      <c r="W4496" s="5" t="str">
        <f>IF(Main[[#This Row],[Avg_Cost_USD]]&lt;10,"Low",
IF(Main[[#This Row],[Avg_Cost_USD]]&lt;=30,"Medium","High"))</f>
        <v>Low</v>
      </c>
    </row>
    <row r="4497" spans="1:23" x14ac:dyDescent="0.3">
      <c r="A4497">
        <v>6180</v>
      </c>
      <c r="B4497" t="s">
        <v>4899</v>
      </c>
      <c r="C4497">
        <v>1</v>
      </c>
      <c r="D4497" t="s">
        <v>54</v>
      </c>
      <c r="E4497" t="s">
        <v>104</v>
      </c>
      <c r="F4497">
        <v>77.292481100000003</v>
      </c>
      <c r="G4497">
        <v>28.608958399999999</v>
      </c>
      <c r="H4497" t="s">
        <v>350</v>
      </c>
      <c r="I4497" t="s">
        <v>19</v>
      </c>
      <c r="J4497" t="s">
        <v>57</v>
      </c>
      <c r="K4497" t="s">
        <v>57</v>
      </c>
      <c r="L4497" t="s">
        <v>57</v>
      </c>
      <c r="M4497" t="s">
        <v>57</v>
      </c>
      <c r="N4497">
        <v>1</v>
      </c>
      <c r="O4497">
        <v>19</v>
      </c>
      <c r="P4497">
        <v>450</v>
      </c>
      <c r="Q4497">
        <v>3.2</v>
      </c>
      <c r="R4497">
        <v>2012</v>
      </c>
      <c r="S4497">
        <v>8</v>
      </c>
      <c r="T4497">
        <v>2</v>
      </c>
      <c r="U4497" s="1">
        <v>41123</v>
      </c>
      <c r="V4497" s="5">
        <f>Main[[#This Row],[Average_Cost_for_two]] * VLOOKUP(Main[[#This Row],[Currency]],'Currency'!A:B,2,FALSE)</f>
        <v>5.4</v>
      </c>
      <c r="W4497" s="5" t="str">
        <f>IF(Main[[#This Row],[Avg_Cost_USD]]&lt;10,"Low",
IF(Main[[#This Row],[Avg_Cost_USD]]&lt;=30,"Medium","High"))</f>
        <v>Low</v>
      </c>
    </row>
    <row r="4498" spans="1:23" x14ac:dyDescent="0.3">
      <c r="A4498">
        <v>6190</v>
      </c>
      <c r="B4498" t="s">
        <v>529</v>
      </c>
      <c r="C4498">
        <v>1</v>
      </c>
      <c r="D4498" t="s">
        <v>54</v>
      </c>
      <c r="E4498" t="s">
        <v>104</v>
      </c>
      <c r="F4498">
        <v>77.290605999999997</v>
      </c>
      <c r="G4498">
        <v>28.6070669</v>
      </c>
      <c r="H4498" t="s">
        <v>301</v>
      </c>
      <c r="I4498" t="s">
        <v>19</v>
      </c>
      <c r="J4498" t="s">
        <v>57</v>
      </c>
      <c r="K4498" t="s">
        <v>57</v>
      </c>
      <c r="L4498" t="s">
        <v>57</v>
      </c>
      <c r="M4498" t="s">
        <v>57</v>
      </c>
      <c r="N4498">
        <v>1</v>
      </c>
      <c r="O4498">
        <v>49</v>
      </c>
      <c r="P4498">
        <v>450</v>
      </c>
      <c r="Q4498">
        <v>2.4</v>
      </c>
      <c r="R4498">
        <v>2017</v>
      </c>
      <c r="S4498">
        <v>8</v>
      </c>
      <c r="T4498">
        <v>20</v>
      </c>
      <c r="U4498" s="1">
        <v>42967</v>
      </c>
      <c r="V4498" s="5">
        <f>Main[[#This Row],[Average_Cost_for_two]] * VLOOKUP(Main[[#This Row],[Currency]],'Currency'!A:B,2,FALSE)</f>
        <v>5.4</v>
      </c>
      <c r="W4498" s="5" t="str">
        <f>IF(Main[[#This Row],[Avg_Cost_USD]]&lt;10,"Low",
IF(Main[[#This Row],[Avg_Cost_USD]]&lt;=30,"Medium","High"))</f>
        <v>Low</v>
      </c>
    </row>
    <row r="4499" spans="1:23" x14ac:dyDescent="0.3">
      <c r="A4499">
        <v>310997</v>
      </c>
      <c r="B4499" t="s">
        <v>602</v>
      </c>
      <c r="C4499">
        <v>1</v>
      </c>
      <c r="D4499" t="s">
        <v>54</v>
      </c>
      <c r="E4499" t="s">
        <v>66</v>
      </c>
      <c r="F4499">
        <v>77.208340100000001</v>
      </c>
      <c r="G4499">
        <v>28.6995605</v>
      </c>
      <c r="H4499" t="s">
        <v>298</v>
      </c>
      <c r="I4499" t="s">
        <v>19</v>
      </c>
      <c r="J4499" t="s">
        <v>57</v>
      </c>
      <c r="K4499" t="s">
        <v>57</v>
      </c>
      <c r="L4499" t="s">
        <v>57</v>
      </c>
      <c r="M4499" t="s">
        <v>57</v>
      </c>
      <c r="N4499">
        <v>1</v>
      </c>
      <c r="O4499">
        <v>11</v>
      </c>
      <c r="P4499">
        <v>450</v>
      </c>
      <c r="Q4499">
        <v>2.7</v>
      </c>
      <c r="R4499">
        <v>2012</v>
      </c>
      <c r="S4499">
        <v>8</v>
      </c>
      <c r="T4499">
        <v>2</v>
      </c>
      <c r="U4499" s="1">
        <v>41123</v>
      </c>
      <c r="V4499" s="5">
        <f>Main[[#This Row],[Average_Cost_for_two]] * VLOOKUP(Main[[#This Row],[Currency]],'Currency'!A:B,2,FALSE)</f>
        <v>5.4</v>
      </c>
      <c r="W4499" s="5" t="str">
        <f>IF(Main[[#This Row],[Avg_Cost_USD]]&lt;10,"Low",
IF(Main[[#This Row],[Avg_Cost_USD]]&lt;=30,"Medium","High"))</f>
        <v>Low</v>
      </c>
    </row>
    <row r="4500" spans="1:23" x14ac:dyDescent="0.3">
      <c r="A4500">
        <v>641</v>
      </c>
      <c r="B4500" t="s">
        <v>529</v>
      </c>
      <c r="C4500">
        <v>1</v>
      </c>
      <c r="D4500" t="s">
        <v>54</v>
      </c>
      <c r="E4500" t="s">
        <v>93</v>
      </c>
      <c r="F4500">
        <v>77.136796599999997</v>
      </c>
      <c r="G4500">
        <v>28.628709700000002</v>
      </c>
      <c r="H4500" t="s">
        <v>301</v>
      </c>
      <c r="I4500" t="s">
        <v>19</v>
      </c>
      <c r="J4500" t="s">
        <v>57</v>
      </c>
      <c r="K4500" t="s">
        <v>57</v>
      </c>
      <c r="L4500" t="s">
        <v>57</v>
      </c>
      <c r="M4500" t="s">
        <v>57</v>
      </c>
      <c r="N4500">
        <v>1</v>
      </c>
      <c r="O4500">
        <v>23</v>
      </c>
      <c r="P4500">
        <v>450</v>
      </c>
      <c r="Q4500">
        <v>2.6</v>
      </c>
      <c r="R4500">
        <v>2017</v>
      </c>
      <c r="S4500">
        <v>8</v>
      </c>
      <c r="T4500">
        <v>7</v>
      </c>
      <c r="U4500" s="1">
        <v>42954</v>
      </c>
      <c r="V4500" s="5">
        <f>Main[[#This Row],[Average_Cost_for_two]] * VLOOKUP(Main[[#This Row],[Currency]],'Currency'!A:B,2,FALSE)</f>
        <v>5.4</v>
      </c>
      <c r="W4500" s="5" t="str">
        <f>IF(Main[[#This Row],[Avg_Cost_USD]]&lt;10,"Low",
IF(Main[[#This Row],[Avg_Cost_USD]]&lt;=30,"Medium","High"))</f>
        <v>Low</v>
      </c>
    </row>
    <row r="4501" spans="1:23" x14ac:dyDescent="0.3">
      <c r="A4501">
        <v>304107</v>
      </c>
      <c r="B4501" t="s">
        <v>529</v>
      </c>
      <c r="C4501">
        <v>1</v>
      </c>
      <c r="D4501" t="s">
        <v>54</v>
      </c>
      <c r="E4501" t="s">
        <v>1093</v>
      </c>
      <c r="F4501">
        <v>77.199074999999993</v>
      </c>
      <c r="G4501">
        <v>28.565405559999999</v>
      </c>
      <c r="H4501" t="s">
        <v>301</v>
      </c>
      <c r="I4501" t="s">
        <v>19</v>
      </c>
      <c r="J4501" t="s">
        <v>57</v>
      </c>
      <c r="K4501" t="s">
        <v>57</v>
      </c>
      <c r="L4501" t="s">
        <v>57</v>
      </c>
      <c r="M4501" t="s">
        <v>57</v>
      </c>
      <c r="N4501">
        <v>1</v>
      </c>
      <c r="O4501">
        <v>16</v>
      </c>
      <c r="P4501">
        <v>450</v>
      </c>
      <c r="Q4501">
        <v>2.8</v>
      </c>
      <c r="R4501">
        <v>2016</v>
      </c>
      <c r="S4501">
        <v>8</v>
      </c>
      <c r="T4501">
        <v>24</v>
      </c>
      <c r="U4501" s="1">
        <v>42606</v>
      </c>
      <c r="V4501" s="5">
        <f>Main[[#This Row],[Average_Cost_for_two]] * VLOOKUP(Main[[#This Row],[Currency]],'Currency'!A:B,2,FALSE)</f>
        <v>5.4</v>
      </c>
      <c r="W4501" s="5" t="str">
        <f>IF(Main[[#This Row],[Avg_Cost_USD]]&lt;10,"Low",
IF(Main[[#This Row],[Avg_Cost_USD]]&lt;=30,"Medium","High"))</f>
        <v>Low</v>
      </c>
    </row>
    <row r="4502" spans="1:23" x14ac:dyDescent="0.3">
      <c r="A4502">
        <v>18204486</v>
      </c>
      <c r="B4502" t="s">
        <v>4900</v>
      </c>
      <c r="C4502">
        <v>1</v>
      </c>
      <c r="D4502" t="s">
        <v>54</v>
      </c>
      <c r="E4502" t="s">
        <v>1539</v>
      </c>
      <c r="F4502">
        <v>77.168377599999999</v>
      </c>
      <c r="G4502">
        <v>28.587948799999999</v>
      </c>
      <c r="H4502" t="s">
        <v>289</v>
      </c>
      <c r="I4502" t="s">
        <v>19</v>
      </c>
      <c r="J4502" t="s">
        <v>57</v>
      </c>
      <c r="K4502" t="s">
        <v>57</v>
      </c>
      <c r="L4502" t="s">
        <v>57</v>
      </c>
      <c r="M4502" t="s">
        <v>57</v>
      </c>
      <c r="N4502">
        <v>1</v>
      </c>
      <c r="O4502">
        <v>31</v>
      </c>
      <c r="P4502">
        <v>450</v>
      </c>
      <c r="Q4502">
        <v>2.6</v>
      </c>
      <c r="R4502">
        <v>2014</v>
      </c>
      <c r="S4502">
        <v>8</v>
      </c>
      <c r="T4502">
        <v>1</v>
      </c>
      <c r="U4502" s="1">
        <v>41852</v>
      </c>
      <c r="V4502" s="5">
        <f>Main[[#This Row],[Average_Cost_for_two]] * VLOOKUP(Main[[#This Row],[Currency]],'Currency'!A:B,2,FALSE)</f>
        <v>5.4</v>
      </c>
      <c r="W4502" s="5" t="str">
        <f>IF(Main[[#This Row],[Avg_Cost_USD]]&lt;10,"Low",
IF(Main[[#This Row],[Avg_Cost_USD]]&lt;=30,"Medium","High"))</f>
        <v>Low</v>
      </c>
    </row>
    <row r="4503" spans="1:23" x14ac:dyDescent="0.3">
      <c r="A4503">
        <v>18358165</v>
      </c>
      <c r="B4503" t="s">
        <v>4901</v>
      </c>
      <c r="C4503">
        <v>1</v>
      </c>
      <c r="D4503" t="s">
        <v>54</v>
      </c>
      <c r="E4503" t="s">
        <v>678</v>
      </c>
      <c r="F4503">
        <v>77.048575799999995</v>
      </c>
      <c r="G4503">
        <v>28.620633900000001</v>
      </c>
      <c r="H4503" t="s">
        <v>347</v>
      </c>
      <c r="I4503" t="s">
        <v>19</v>
      </c>
      <c r="J4503" t="s">
        <v>57</v>
      </c>
      <c r="K4503" t="s">
        <v>61</v>
      </c>
      <c r="L4503" t="s">
        <v>57</v>
      </c>
      <c r="M4503" t="s">
        <v>57</v>
      </c>
      <c r="N4503">
        <v>1</v>
      </c>
      <c r="O4503">
        <v>2</v>
      </c>
      <c r="P4503">
        <v>450</v>
      </c>
      <c r="Q4503">
        <v>1</v>
      </c>
      <c r="R4503">
        <v>2016</v>
      </c>
      <c r="S4503">
        <v>8</v>
      </c>
      <c r="T4503">
        <v>8</v>
      </c>
      <c r="U4503" s="1">
        <v>42590</v>
      </c>
      <c r="V4503" s="5">
        <f>Main[[#This Row],[Average_Cost_for_two]] * VLOOKUP(Main[[#This Row],[Currency]],'Currency'!A:B,2,FALSE)</f>
        <v>5.4</v>
      </c>
      <c r="W4503" s="5" t="str">
        <f>IF(Main[[#This Row],[Avg_Cost_USD]]&lt;10,"Low",
IF(Main[[#This Row],[Avg_Cost_USD]]&lt;=30,"Medium","High"))</f>
        <v>Low</v>
      </c>
    </row>
    <row r="4504" spans="1:23" x14ac:dyDescent="0.3">
      <c r="A4504">
        <v>8257</v>
      </c>
      <c r="B4504" t="s">
        <v>529</v>
      </c>
      <c r="C4504">
        <v>1</v>
      </c>
      <c r="D4504" t="s">
        <v>54</v>
      </c>
      <c r="E4504" t="s">
        <v>1245</v>
      </c>
      <c r="F4504">
        <v>77.286943600000001</v>
      </c>
      <c r="G4504">
        <v>28.637317800000002</v>
      </c>
      <c r="H4504" t="s">
        <v>301</v>
      </c>
      <c r="I4504" t="s">
        <v>19</v>
      </c>
      <c r="J4504" t="s">
        <v>57</v>
      </c>
      <c r="K4504" t="s">
        <v>57</v>
      </c>
      <c r="L4504" t="s">
        <v>57</v>
      </c>
      <c r="M4504" t="s">
        <v>57</v>
      </c>
      <c r="N4504">
        <v>1</v>
      </c>
      <c r="O4504">
        <v>33</v>
      </c>
      <c r="P4504">
        <v>450</v>
      </c>
      <c r="Q4504">
        <v>2.6</v>
      </c>
      <c r="R4504">
        <v>2012</v>
      </c>
      <c r="S4504">
        <v>8</v>
      </c>
      <c r="T4504">
        <v>13</v>
      </c>
      <c r="U4504" s="1">
        <v>41134</v>
      </c>
      <c r="V4504" s="5">
        <f>Main[[#This Row],[Average_Cost_for_two]] * VLOOKUP(Main[[#This Row],[Currency]],'Currency'!A:B,2,FALSE)</f>
        <v>5.4</v>
      </c>
      <c r="W4504" s="5" t="str">
        <f>IF(Main[[#This Row],[Avg_Cost_USD]]&lt;10,"Low",
IF(Main[[#This Row],[Avg_Cost_USD]]&lt;=30,"Medium","High"))</f>
        <v>Low</v>
      </c>
    </row>
    <row r="4505" spans="1:23" x14ac:dyDescent="0.3">
      <c r="A4505">
        <v>18312585</v>
      </c>
      <c r="B4505" t="s">
        <v>529</v>
      </c>
      <c r="C4505">
        <v>1</v>
      </c>
      <c r="D4505" t="s">
        <v>54</v>
      </c>
      <c r="E4505" t="s">
        <v>432</v>
      </c>
      <c r="F4505">
        <v>77.164426219999996</v>
      </c>
      <c r="G4505">
        <v>28.557365069999999</v>
      </c>
      <c r="H4505" t="s">
        <v>301</v>
      </c>
      <c r="I4505" t="s">
        <v>19</v>
      </c>
      <c r="J4505" t="s">
        <v>57</v>
      </c>
      <c r="K4505" t="s">
        <v>57</v>
      </c>
      <c r="L4505" t="s">
        <v>57</v>
      </c>
      <c r="M4505" t="s">
        <v>57</v>
      </c>
      <c r="N4505">
        <v>1</v>
      </c>
      <c r="O4505">
        <v>2</v>
      </c>
      <c r="P4505">
        <v>450</v>
      </c>
      <c r="Q4505">
        <v>1</v>
      </c>
      <c r="R4505">
        <v>2017</v>
      </c>
      <c r="S4505">
        <v>8</v>
      </c>
      <c r="T4505">
        <v>6</v>
      </c>
      <c r="U4505" s="1">
        <v>42953</v>
      </c>
      <c r="V4505" s="5">
        <f>Main[[#This Row],[Average_Cost_for_two]] * VLOOKUP(Main[[#This Row],[Currency]],'Currency'!A:B,2,FALSE)</f>
        <v>5.4</v>
      </c>
      <c r="W4505" s="5" t="str">
        <f>IF(Main[[#This Row],[Avg_Cost_USD]]&lt;10,"Low",
IF(Main[[#This Row],[Avg_Cost_USD]]&lt;=30,"Medium","High"))</f>
        <v>Low</v>
      </c>
    </row>
    <row r="4506" spans="1:23" x14ac:dyDescent="0.3">
      <c r="A4506">
        <v>7814</v>
      </c>
      <c r="B4506" t="s">
        <v>4902</v>
      </c>
      <c r="C4506">
        <v>1</v>
      </c>
      <c r="D4506" t="s">
        <v>54</v>
      </c>
      <c r="E4506" t="s">
        <v>1252</v>
      </c>
      <c r="F4506">
        <v>77.206787599999998</v>
      </c>
      <c r="G4506">
        <v>28.573650199999999</v>
      </c>
      <c r="H4506" t="s">
        <v>4903</v>
      </c>
      <c r="I4506" t="s">
        <v>19</v>
      </c>
      <c r="J4506" t="s">
        <v>57</v>
      </c>
      <c r="K4506" t="s">
        <v>57</v>
      </c>
      <c r="L4506" t="s">
        <v>57</v>
      </c>
      <c r="M4506" t="s">
        <v>57</v>
      </c>
      <c r="N4506">
        <v>1</v>
      </c>
      <c r="O4506">
        <v>52</v>
      </c>
      <c r="P4506">
        <v>450</v>
      </c>
      <c r="Q4506">
        <v>3.1</v>
      </c>
      <c r="R4506">
        <v>2010</v>
      </c>
      <c r="S4506">
        <v>7</v>
      </c>
      <c r="T4506">
        <v>26</v>
      </c>
      <c r="U4506" s="1">
        <v>40385</v>
      </c>
      <c r="V4506" s="5">
        <f>Main[[#This Row],[Average_Cost_for_two]] * VLOOKUP(Main[[#This Row],[Currency]],'Currency'!A:B,2,FALSE)</f>
        <v>5.4</v>
      </c>
      <c r="W4506" s="5" t="str">
        <f>IF(Main[[#This Row],[Avg_Cost_USD]]&lt;10,"Low",
IF(Main[[#This Row],[Avg_Cost_USD]]&lt;=30,"Medium","High"))</f>
        <v>Low</v>
      </c>
    </row>
    <row r="4507" spans="1:23" x14ac:dyDescent="0.3">
      <c r="A4507">
        <v>18312607</v>
      </c>
      <c r="B4507" t="s">
        <v>529</v>
      </c>
      <c r="C4507">
        <v>1</v>
      </c>
      <c r="D4507" t="s">
        <v>54</v>
      </c>
      <c r="E4507" t="s">
        <v>441</v>
      </c>
      <c r="F4507">
        <v>77.206909100000004</v>
      </c>
      <c r="G4507">
        <v>28.556971900000001</v>
      </c>
      <c r="H4507" t="s">
        <v>301</v>
      </c>
      <c r="I4507" t="s">
        <v>19</v>
      </c>
      <c r="J4507" t="s">
        <v>57</v>
      </c>
      <c r="K4507" t="s">
        <v>57</v>
      </c>
      <c r="L4507" t="s">
        <v>57</v>
      </c>
      <c r="M4507" t="s">
        <v>57</v>
      </c>
      <c r="N4507">
        <v>1</v>
      </c>
      <c r="O4507">
        <v>4</v>
      </c>
      <c r="P4507">
        <v>450</v>
      </c>
      <c r="Q4507">
        <v>3</v>
      </c>
      <c r="R4507">
        <v>2011</v>
      </c>
      <c r="S4507">
        <v>7</v>
      </c>
      <c r="T4507">
        <v>1</v>
      </c>
      <c r="U4507" s="1">
        <v>40725</v>
      </c>
      <c r="V4507" s="5">
        <f>Main[[#This Row],[Average_Cost_for_two]] * VLOOKUP(Main[[#This Row],[Currency]],'Currency'!A:B,2,FALSE)</f>
        <v>5.4</v>
      </c>
      <c r="W4507" s="5" t="str">
        <f>IF(Main[[#This Row],[Avg_Cost_USD]]&lt;10,"Low",
IF(Main[[#This Row],[Avg_Cost_USD]]&lt;=30,"Medium","High"))</f>
        <v>Low</v>
      </c>
    </row>
    <row r="4508" spans="1:23" x14ac:dyDescent="0.3">
      <c r="A4508">
        <v>7012</v>
      </c>
      <c r="B4508" t="s">
        <v>529</v>
      </c>
      <c r="C4508">
        <v>1</v>
      </c>
      <c r="D4508" t="s">
        <v>54</v>
      </c>
      <c r="E4508" t="s">
        <v>983</v>
      </c>
      <c r="F4508">
        <v>77.091975099999999</v>
      </c>
      <c r="G4508">
        <v>28.6270907</v>
      </c>
      <c r="H4508" t="s">
        <v>301</v>
      </c>
      <c r="I4508" t="s">
        <v>19</v>
      </c>
      <c r="J4508" t="s">
        <v>57</v>
      </c>
      <c r="K4508" t="s">
        <v>57</v>
      </c>
      <c r="L4508" t="s">
        <v>57</v>
      </c>
      <c r="M4508" t="s">
        <v>57</v>
      </c>
      <c r="N4508">
        <v>1</v>
      </c>
      <c r="O4508">
        <v>50</v>
      </c>
      <c r="P4508">
        <v>450</v>
      </c>
      <c r="Q4508">
        <v>3.4</v>
      </c>
      <c r="R4508">
        <v>2017</v>
      </c>
      <c r="S4508">
        <v>7</v>
      </c>
      <c r="T4508">
        <v>27</v>
      </c>
      <c r="U4508" s="1">
        <v>42943</v>
      </c>
      <c r="V4508" s="5">
        <f>Main[[#This Row],[Average_Cost_for_two]] * VLOOKUP(Main[[#This Row],[Currency]],'Currency'!A:B,2,FALSE)</f>
        <v>5.4</v>
      </c>
      <c r="W4508" s="5" t="str">
        <f>IF(Main[[#This Row],[Avg_Cost_USD]]&lt;10,"Low",
IF(Main[[#This Row],[Avg_Cost_USD]]&lt;=30,"Medium","High"))</f>
        <v>Low</v>
      </c>
    </row>
    <row r="4509" spans="1:23" x14ac:dyDescent="0.3">
      <c r="A4509">
        <v>308938</v>
      </c>
      <c r="B4509" t="s">
        <v>4904</v>
      </c>
      <c r="C4509">
        <v>1</v>
      </c>
      <c r="D4509" t="s">
        <v>54</v>
      </c>
      <c r="E4509" t="s">
        <v>126</v>
      </c>
      <c r="F4509">
        <v>77.285545299999995</v>
      </c>
      <c r="G4509">
        <v>28.657584700000001</v>
      </c>
      <c r="H4509" t="s">
        <v>369</v>
      </c>
      <c r="I4509" t="s">
        <v>19</v>
      </c>
      <c r="J4509" t="s">
        <v>57</v>
      </c>
      <c r="K4509" t="s">
        <v>57</v>
      </c>
      <c r="L4509" t="s">
        <v>57</v>
      </c>
      <c r="M4509" t="s">
        <v>57</v>
      </c>
      <c r="N4509">
        <v>1</v>
      </c>
      <c r="O4509">
        <v>21</v>
      </c>
      <c r="P4509">
        <v>450</v>
      </c>
      <c r="Q4509">
        <v>3.5</v>
      </c>
      <c r="R4509">
        <v>2018</v>
      </c>
      <c r="S4509">
        <v>7</v>
      </c>
      <c r="T4509">
        <v>23</v>
      </c>
      <c r="U4509" s="1">
        <v>43304</v>
      </c>
      <c r="V4509" s="5">
        <f>Main[[#This Row],[Average_Cost_for_two]] * VLOOKUP(Main[[#This Row],[Currency]],'Currency'!A:B,2,FALSE)</f>
        <v>5.4</v>
      </c>
      <c r="W4509" s="5" t="str">
        <f>IF(Main[[#This Row],[Avg_Cost_USD]]&lt;10,"Low",
IF(Main[[#This Row],[Avg_Cost_USD]]&lt;=30,"Medium","High"))</f>
        <v>Low</v>
      </c>
    </row>
    <row r="4510" spans="1:23" x14ac:dyDescent="0.3">
      <c r="A4510">
        <v>5840</v>
      </c>
      <c r="B4510" t="s">
        <v>4905</v>
      </c>
      <c r="C4510">
        <v>1</v>
      </c>
      <c r="D4510" t="s">
        <v>54</v>
      </c>
      <c r="E4510" t="s">
        <v>256</v>
      </c>
      <c r="F4510">
        <v>77.219408599999994</v>
      </c>
      <c r="G4510">
        <v>28.589775800000002</v>
      </c>
      <c r="H4510" t="s">
        <v>335</v>
      </c>
      <c r="I4510" t="s">
        <v>19</v>
      </c>
      <c r="J4510" t="s">
        <v>57</v>
      </c>
      <c r="K4510" t="s">
        <v>57</v>
      </c>
      <c r="L4510" t="s">
        <v>57</v>
      </c>
      <c r="M4510" t="s">
        <v>57</v>
      </c>
      <c r="N4510">
        <v>1</v>
      </c>
      <c r="O4510">
        <v>63</v>
      </c>
      <c r="P4510">
        <v>450</v>
      </c>
      <c r="Q4510">
        <v>3</v>
      </c>
      <c r="R4510">
        <v>2013</v>
      </c>
      <c r="S4510">
        <v>7</v>
      </c>
      <c r="T4510">
        <v>12</v>
      </c>
      <c r="U4510" s="1">
        <v>41467</v>
      </c>
      <c r="V4510" s="5">
        <f>Main[[#This Row],[Average_Cost_for_two]] * VLOOKUP(Main[[#This Row],[Currency]],'Currency'!A:B,2,FALSE)</f>
        <v>5.4</v>
      </c>
      <c r="W4510" s="5" t="str">
        <f>IF(Main[[#This Row],[Avg_Cost_USD]]&lt;10,"Low",
IF(Main[[#This Row],[Avg_Cost_USD]]&lt;=30,"Medium","High"))</f>
        <v>Low</v>
      </c>
    </row>
    <row r="4511" spans="1:23" x14ac:dyDescent="0.3">
      <c r="A4511">
        <v>302742</v>
      </c>
      <c r="B4511" t="s">
        <v>4906</v>
      </c>
      <c r="C4511">
        <v>1</v>
      </c>
      <c r="D4511" t="s">
        <v>54</v>
      </c>
      <c r="E4511" t="s">
        <v>256</v>
      </c>
      <c r="F4511">
        <v>77.235747200000006</v>
      </c>
      <c r="G4511">
        <v>28.592280800000001</v>
      </c>
      <c r="H4511" t="s">
        <v>321</v>
      </c>
      <c r="I4511" t="s">
        <v>19</v>
      </c>
      <c r="J4511" t="s">
        <v>57</v>
      </c>
      <c r="K4511" t="s">
        <v>57</v>
      </c>
      <c r="L4511" t="s">
        <v>57</v>
      </c>
      <c r="M4511" t="s">
        <v>57</v>
      </c>
      <c r="N4511">
        <v>1</v>
      </c>
      <c r="O4511">
        <v>162</v>
      </c>
      <c r="P4511">
        <v>450</v>
      </c>
      <c r="Q4511">
        <v>3.7</v>
      </c>
      <c r="R4511">
        <v>2017</v>
      </c>
      <c r="S4511">
        <v>7</v>
      </c>
      <c r="T4511">
        <v>7</v>
      </c>
      <c r="U4511" s="1">
        <v>42923</v>
      </c>
      <c r="V4511" s="5">
        <f>Main[[#This Row],[Average_Cost_for_two]] * VLOOKUP(Main[[#This Row],[Currency]],'Currency'!A:B,2,FALSE)</f>
        <v>5.4</v>
      </c>
      <c r="W4511" s="5" t="str">
        <f>IF(Main[[#This Row],[Avg_Cost_USD]]&lt;10,"Low",
IF(Main[[#This Row],[Avg_Cost_USD]]&lt;=30,"Medium","High"))</f>
        <v>Low</v>
      </c>
    </row>
    <row r="4512" spans="1:23" x14ac:dyDescent="0.3">
      <c r="A4512">
        <v>6453</v>
      </c>
      <c r="B4512" t="s">
        <v>867</v>
      </c>
      <c r="C4512">
        <v>1</v>
      </c>
      <c r="D4512" t="s">
        <v>54</v>
      </c>
      <c r="E4512" t="s">
        <v>101</v>
      </c>
      <c r="F4512">
        <v>77.135753100000002</v>
      </c>
      <c r="G4512">
        <v>28.701354200000001</v>
      </c>
      <c r="H4512" t="s">
        <v>335</v>
      </c>
      <c r="I4512" t="s">
        <v>19</v>
      </c>
      <c r="J4512" t="s">
        <v>57</v>
      </c>
      <c r="K4512" t="s">
        <v>61</v>
      </c>
      <c r="L4512" t="s">
        <v>57</v>
      </c>
      <c r="M4512" t="s">
        <v>57</v>
      </c>
      <c r="N4512">
        <v>1</v>
      </c>
      <c r="O4512">
        <v>60</v>
      </c>
      <c r="P4512">
        <v>450</v>
      </c>
      <c r="Q4512">
        <v>2.9</v>
      </c>
      <c r="R4512">
        <v>2017</v>
      </c>
      <c r="S4512">
        <v>7</v>
      </c>
      <c r="T4512">
        <v>18</v>
      </c>
      <c r="U4512" s="1">
        <v>42934</v>
      </c>
      <c r="V4512" s="5">
        <f>Main[[#This Row],[Average_Cost_for_two]] * VLOOKUP(Main[[#This Row],[Currency]],'Currency'!A:B,2,FALSE)</f>
        <v>5.4</v>
      </c>
      <c r="W4512" s="5" t="str">
        <f>IF(Main[[#This Row],[Avg_Cost_USD]]&lt;10,"Low",
IF(Main[[#This Row],[Avg_Cost_USD]]&lt;=30,"Medium","High"))</f>
        <v>Low</v>
      </c>
    </row>
    <row r="4513" spans="1:23" x14ac:dyDescent="0.3">
      <c r="A4513">
        <v>308067</v>
      </c>
      <c r="B4513" t="s">
        <v>4907</v>
      </c>
      <c r="C4513">
        <v>1</v>
      </c>
      <c r="D4513" t="s">
        <v>54</v>
      </c>
      <c r="E4513" t="s">
        <v>991</v>
      </c>
      <c r="F4513">
        <v>77.142902840000005</v>
      </c>
      <c r="G4513">
        <v>28.66922319</v>
      </c>
      <c r="H4513" t="s">
        <v>449</v>
      </c>
      <c r="I4513" t="s">
        <v>19</v>
      </c>
      <c r="J4513" t="s">
        <v>57</v>
      </c>
      <c r="K4513" t="s">
        <v>57</v>
      </c>
      <c r="L4513" t="s">
        <v>57</v>
      </c>
      <c r="M4513" t="s">
        <v>57</v>
      </c>
      <c r="N4513">
        <v>1</v>
      </c>
      <c r="O4513">
        <v>63</v>
      </c>
      <c r="P4513">
        <v>450</v>
      </c>
      <c r="Q4513">
        <v>3.2</v>
      </c>
      <c r="R4513">
        <v>2010</v>
      </c>
      <c r="S4513">
        <v>7</v>
      </c>
      <c r="T4513">
        <v>25</v>
      </c>
      <c r="U4513" s="1">
        <v>40384</v>
      </c>
      <c r="V4513" s="5">
        <f>Main[[#This Row],[Average_Cost_for_two]] * VLOOKUP(Main[[#This Row],[Currency]],'Currency'!A:B,2,FALSE)</f>
        <v>5.4</v>
      </c>
      <c r="W4513" s="5" t="str">
        <f>IF(Main[[#This Row],[Avg_Cost_USD]]&lt;10,"Low",
IF(Main[[#This Row],[Avg_Cost_USD]]&lt;=30,"Medium","High"))</f>
        <v>Low</v>
      </c>
    </row>
    <row r="4514" spans="1:23" x14ac:dyDescent="0.3">
      <c r="A4514">
        <v>301229</v>
      </c>
      <c r="B4514" t="s">
        <v>4908</v>
      </c>
      <c r="C4514">
        <v>1</v>
      </c>
      <c r="D4514" t="s">
        <v>54</v>
      </c>
      <c r="E4514" t="s">
        <v>75</v>
      </c>
      <c r="F4514">
        <v>77.172825700000004</v>
      </c>
      <c r="G4514">
        <v>28.573453799999999</v>
      </c>
      <c r="H4514" t="s">
        <v>289</v>
      </c>
      <c r="I4514" t="s">
        <v>19</v>
      </c>
      <c r="J4514" t="s">
        <v>57</v>
      </c>
      <c r="K4514" t="s">
        <v>61</v>
      </c>
      <c r="L4514" t="s">
        <v>57</v>
      </c>
      <c r="M4514" t="s">
        <v>57</v>
      </c>
      <c r="N4514">
        <v>1</v>
      </c>
      <c r="O4514">
        <v>53</v>
      </c>
      <c r="P4514">
        <v>450</v>
      </c>
      <c r="Q4514">
        <v>2.6</v>
      </c>
      <c r="R4514">
        <v>2012</v>
      </c>
      <c r="S4514">
        <v>7</v>
      </c>
      <c r="T4514">
        <v>8</v>
      </c>
      <c r="U4514" s="1">
        <v>41098</v>
      </c>
      <c r="V4514" s="5">
        <f>Main[[#This Row],[Average_Cost_for_two]] * VLOOKUP(Main[[#This Row],[Currency]],'Currency'!A:B,2,FALSE)</f>
        <v>5.4</v>
      </c>
      <c r="W4514" s="5" t="str">
        <f>IF(Main[[#This Row],[Avg_Cost_USD]]&lt;10,"Low",
IF(Main[[#This Row],[Avg_Cost_USD]]&lt;=30,"Medium","High"))</f>
        <v>Low</v>
      </c>
    </row>
    <row r="4515" spans="1:23" x14ac:dyDescent="0.3">
      <c r="A4515">
        <v>18312595</v>
      </c>
      <c r="B4515" t="s">
        <v>529</v>
      </c>
      <c r="C4515">
        <v>1</v>
      </c>
      <c r="D4515" t="s">
        <v>54</v>
      </c>
      <c r="E4515" t="s">
        <v>164</v>
      </c>
      <c r="F4515">
        <v>0</v>
      </c>
      <c r="G4515">
        <v>0</v>
      </c>
      <c r="H4515" t="s">
        <v>301</v>
      </c>
      <c r="I4515" t="s">
        <v>19</v>
      </c>
      <c r="J4515" t="s">
        <v>57</v>
      </c>
      <c r="K4515" t="s">
        <v>57</v>
      </c>
      <c r="L4515" t="s">
        <v>57</v>
      </c>
      <c r="M4515" t="s">
        <v>57</v>
      </c>
      <c r="N4515">
        <v>1</v>
      </c>
      <c r="O4515">
        <v>5</v>
      </c>
      <c r="P4515">
        <v>450</v>
      </c>
      <c r="Q4515">
        <v>3.1</v>
      </c>
      <c r="R4515">
        <v>2011</v>
      </c>
      <c r="S4515">
        <v>7</v>
      </c>
      <c r="T4515">
        <v>23</v>
      </c>
      <c r="U4515" s="1">
        <v>40747</v>
      </c>
      <c r="V4515" s="5">
        <f>Main[[#This Row],[Average_Cost_for_two]] * VLOOKUP(Main[[#This Row],[Currency]],'Currency'!A:B,2,FALSE)</f>
        <v>5.4</v>
      </c>
      <c r="W4515" s="5" t="str">
        <f>IF(Main[[#This Row],[Avg_Cost_USD]]&lt;10,"Low",
IF(Main[[#This Row],[Avg_Cost_USD]]&lt;=30,"Medium","High"))</f>
        <v>Low</v>
      </c>
    </row>
    <row r="4516" spans="1:23" x14ac:dyDescent="0.3">
      <c r="A4516">
        <v>18225627</v>
      </c>
      <c r="B4516" t="s">
        <v>4881</v>
      </c>
      <c r="C4516">
        <v>1</v>
      </c>
      <c r="D4516" t="s">
        <v>54</v>
      </c>
      <c r="E4516" t="s">
        <v>152</v>
      </c>
      <c r="F4516">
        <v>77.209999999999994</v>
      </c>
      <c r="G4516">
        <v>28.63</v>
      </c>
      <c r="H4516" t="s">
        <v>424</v>
      </c>
      <c r="I4516" t="s">
        <v>19</v>
      </c>
      <c r="J4516" t="s">
        <v>57</v>
      </c>
      <c r="K4516" t="s">
        <v>57</v>
      </c>
      <c r="L4516" t="s">
        <v>57</v>
      </c>
      <c r="M4516" t="s">
        <v>57</v>
      </c>
      <c r="N4516">
        <v>1</v>
      </c>
      <c r="O4516">
        <v>5</v>
      </c>
      <c r="P4516">
        <v>450</v>
      </c>
      <c r="Q4516">
        <v>3.1</v>
      </c>
      <c r="R4516">
        <v>2017</v>
      </c>
      <c r="S4516">
        <v>7</v>
      </c>
      <c r="T4516">
        <v>26</v>
      </c>
      <c r="U4516" s="1">
        <v>42942</v>
      </c>
      <c r="V4516" s="5">
        <f>Main[[#This Row],[Average_Cost_for_two]] * VLOOKUP(Main[[#This Row],[Currency]],'Currency'!A:B,2,FALSE)</f>
        <v>5.4</v>
      </c>
      <c r="W4516" s="5" t="str">
        <f>IF(Main[[#This Row],[Avg_Cost_USD]]&lt;10,"Low",
IF(Main[[#This Row],[Avg_Cost_USD]]&lt;=30,"Medium","High"))</f>
        <v>Low</v>
      </c>
    </row>
    <row r="4517" spans="1:23" x14ac:dyDescent="0.3">
      <c r="A4517">
        <v>7593</v>
      </c>
      <c r="B4517" t="s">
        <v>4909</v>
      </c>
      <c r="C4517">
        <v>1</v>
      </c>
      <c r="D4517" t="s">
        <v>54</v>
      </c>
      <c r="E4517" t="s">
        <v>194</v>
      </c>
      <c r="F4517">
        <v>77.254030599999993</v>
      </c>
      <c r="G4517">
        <v>28.525792800000001</v>
      </c>
      <c r="H4517" t="s">
        <v>335</v>
      </c>
      <c r="I4517" t="s">
        <v>19</v>
      </c>
      <c r="J4517" t="s">
        <v>57</v>
      </c>
      <c r="K4517" t="s">
        <v>57</v>
      </c>
      <c r="L4517" t="s">
        <v>57</v>
      </c>
      <c r="M4517" t="s">
        <v>57</v>
      </c>
      <c r="N4517">
        <v>1</v>
      </c>
      <c r="O4517">
        <v>42</v>
      </c>
      <c r="P4517">
        <v>450</v>
      </c>
      <c r="Q4517">
        <v>2.9</v>
      </c>
      <c r="R4517">
        <v>2018</v>
      </c>
      <c r="S4517">
        <v>6</v>
      </c>
      <c r="T4517">
        <v>9</v>
      </c>
      <c r="U4517" s="1">
        <v>43260</v>
      </c>
      <c r="V4517" s="5">
        <f>Main[[#This Row],[Average_Cost_for_two]] * VLOOKUP(Main[[#This Row],[Currency]],'Currency'!A:B,2,FALSE)</f>
        <v>5.4</v>
      </c>
      <c r="W4517" s="5" t="str">
        <f>IF(Main[[#This Row],[Avg_Cost_USD]]&lt;10,"Low",
IF(Main[[#This Row],[Avg_Cost_USD]]&lt;=30,"Medium","High"))</f>
        <v>Low</v>
      </c>
    </row>
    <row r="4518" spans="1:23" x14ac:dyDescent="0.3">
      <c r="A4518">
        <v>5630</v>
      </c>
      <c r="B4518" t="s">
        <v>4065</v>
      </c>
      <c r="C4518">
        <v>1</v>
      </c>
      <c r="D4518" t="s">
        <v>54</v>
      </c>
      <c r="E4518" t="s">
        <v>124</v>
      </c>
      <c r="F4518">
        <v>77.205697299999997</v>
      </c>
      <c r="G4518">
        <v>28.550047899999999</v>
      </c>
      <c r="H4518" t="s">
        <v>521</v>
      </c>
      <c r="I4518" t="s">
        <v>19</v>
      </c>
      <c r="J4518" t="s">
        <v>57</v>
      </c>
      <c r="K4518" t="s">
        <v>61</v>
      </c>
      <c r="L4518" t="s">
        <v>57</v>
      </c>
      <c r="M4518" t="s">
        <v>57</v>
      </c>
      <c r="N4518">
        <v>1</v>
      </c>
      <c r="O4518">
        <v>175</v>
      </c>
      <c r="P4518">
        <v>450</v>
      </c>
      <c r="Q4518">
        <v>3.1</v>
      </c>
      <c r="R4518">
        <v>2012</v>
      </c>
      <c r="S4518">
        <v>6</v>
      </c>
      <c r="T4518">
        <v>7</v>
      </c>
      <c r="U4518" s="1">
        <v>41067</v>
      </c>
      <c r="V4518" s="5">
        <f>Main[[#This Row],[Average_Cost_for_two]] * VLOOKUP(Main[[#This Row],[Currency]],'Currency'!A:B,2,FALSE)</f>
        <v>5.4</v>
      </c>
      <c r="W4518" s="5" t="str">
        <f>IF(Main[[#This Row],[Avg_Cost_USD]]&lt;10,"Low",
IF(Main[[#This Row],[Avg_Cost_USD]]&lt;=30,"Medium","High"))</f>
        <v>Low</v>
      </c>
    </row>
    <row r="4519" spans="1:23" x14ac:dyDescent="0.3">
      <c r="A4519">
        <v>18025100</v>
      </c>
      <c r="B4519" t="s">
        <v>867</v>
      </c>
      <c r="C4519">
        <v>1</v>
      </c>
      <c r="D4519" t="s">
        <v>54</v>
      </c>
      <c r="E4519" t="s">
        <v>83</v>
      </c>
      <c r="F4519">
        <v>77.247116000000005</v>
      </c>
      <c r="G4519">
        <v>28.581613600000001</v>
      </c>
      <c r="H4519" t="s">
        <v>410</v>
      </c>
      <c r="I4519" t="s">
        <v>19</v>
      </c>
      <c r="J4519" t="s">
        <v>57</v>
      </c>
      <c r="K4519" t="s">
        <v>61</v>
      </c>
      <c r="L4519" t="s">
        <v>57</v>
      </c>
      <c r="M4519" t="s">
        <v>57</v>
      </c>
      <c r="N4519">
        <v>1</v>
      </c>
      <c r="O4519">
        <v>5</v>
      </c>
      <c r="P4519">
        <v>450</v>
      </c>
      <c r="Q4519">
        <v>2.8</v>
      </c>
      <c r="R4519">
        <v>2018</v>
      </c>
      <c r="S4519">
        <v>6</v>
      </c>
      <c r="T4519">
        <v>6</v>
      </c>
      <c r="U4519" s="1">
        <v>43257</v>
      </c>
      <c r="V4519" s="5">
        <f>Main[[#This Row],[Average_Cost_for_two]] * VLOOKUP(Main[[#This Row],[Currency]],'Currency'!A:B,2,FALSE)</f>
        <v>5.4</v>
      </c>
      <c r="W4519" s="5" t="str">
        <f>IF(Main[[#This Row],[Avg_Cost_USD]]&lt;10,"Low",
IF(Main[[#This Row],[Avg_Cost_USD]]&lt;=30,"Medium","High"))</f>
        <v>Low</v>
      </c>
    </row>
    <row r="4520" spans="1:23" x14ac:dyDescent="0.3">
      <c r="A4520">
        <v>9620</v>
      </c>
      <c r="B4520" t="s">
        <v>529</v>
      </c>
      <c r="C4520">
        <v>1</v>
      </c>
      <c r="D4520" t="s">
        <v>54</v>
      </c>
      <c r="E4520" t="s">
        <v>926</v>
      </c>
      <c r="F4520">
        <v>77.256365299999999</v>
      </c>
      <c r="G4520">
        <v>28.5409875</v>
      </c>
      <c r="H4520" t="s">
        <v>301</v>
      </c>
      <c r="I4520" t="s">
        <v>19</v>
      </c>
      <c r="J4520" t="s">
        <v>57</v>
      </c>
      <c r="K4520" t="s">
        <v>61</v>
      </c>
      <c r="L4520" t="s">
        <v>57</v>
      </c>
      <c r="M4520" t="s">
        <v>57</v>
      </c>
      <c r="N4520">
        <v>1</v>
      </c>
      <c r="O4520">
        <v>33</v>
      </c>
      <c r="P4520">
        <v>450</v>
      </c>
      <c r="Q4520">
        <v>2.9</v>
      </c>
      <c r="R4520">
        <v>2011</v>
      </c>
      <c r="S4520">
        <v>6</v>
      </c>
      <c r="T4520">
        <v>9</v>
      </c>
      <c r="U4520" s="1">
        <v>40703</v>
      </c>
      <c r="V4520" s="5">
        <f>Main[[#This Row],[Average_Cost_for_two]] * VLOOKUP(Main[[#This Row],[Currency]],'Currency'!A:B,2,FALSE)</f>
        <v>5.4</v>
      </c>
      <c r="W4520" s="5" t="str">
        <f>IF(Main[[#This Row],[Avg_Cost_USD]]&lt;10,"Low",
IF(Main[[#This Row],[Avg_Cost_USD]]&lt;=30,"Medium","High"))</f>
        <v>Low</v>
      </c>
    </row>
    <row r="4521" spans="1:23" x14ac:dyDescent="0.3">
      <c r="A4521">
        <v>305360</v>
      </c>
      <c r="B4521" t="s">
        <v>529</v>
      </c>
      <c r="C4521">
        <v>1</v>
      </c>
      <c r="D4521" t="s">
        <v>54</v>
      </c>
      <c r="E4521" t="s">
        <v>173</v>
      </c>
      <c r="F4521">
        <v>77.188233510000003</v>
      </c>
      <c r="G4521">
        <v>28.644388849999999</v>
      </c>
      <c r="H4521" t="s">
        <v>301</v>
      </c>
      <c r="I4521" t="s">
        <v>19</v>
      </c>
      <c r="J4521" t="s">
        <v>57</v>
      </c>
      <c r="K4521" t="s">
        <v>57</v>
      </c>
      <c r="L4521" t="s">
        <v>57</v>
      </c>
      <c r="M4521" t="s">
        <v>57</v>
      </c>
      <c r="N4521">
        <v>1</v>
      </c>
      <c r="O4521">
        <v>32</v>
      </c>
      <c r="P4521">
        <v>450</v>
      </c>
      <c r="Q4521">
        <v>2.2999999999999998</v>
      </c>
      <c r="R4521">
        <v>2018</v>
      </c>
      <c r="S4521">
        <v>6</v>
      </c>
      <c r="T4521">
        <v>9</v>
      </c>
      <c r="U4521" s="1">
        <v>43260</v>
      </c>
      <c r="V4521" s="5">
        <f>Main[[#This Row],[Average_Cost_for_two]] * VLOOKUP(Main[[#This Row],[Currency]],'Currency'!A:B,2,FALSE)</f>
        <v>5.4</v>
      </c>
      <c r="W4521" s="5" t="str">
        <f>IF(Main[[#This Row],[Avg_Cost_USD]]&lt;10,"Low",
IF(Main[[#This Row],[Avg_Cost_USD]]&lt;=30,"Medium","High"))</f>
        <v>Low</v>
      </c>
    </row>
    <row r="4522" spans="1:23" x14ac:dyDescent="0.3">
      <c r="A4522">
        <v>312855</v>
      </c>
      <c r="B4522" t="s">
        <v>3622</v>
      </c>
      <c r="C4522">
        <v>1</v>
      </c>
      <c r="D4522" t="s">
        <v>54</v>
      </c>
      <c r="E4522" t="s">
        <v>160</v>
      </c>
      <c r="F4522">
        <v>77.291114899999997</v>
      </c>
      <c r="G4522">
        <v>28.640966500000001</v>
      </c>
      <c r="H4522" t="s">
        <v>289</v>
      </c>
      <c r="I4522" t="s">
        <v>19</v>
      </c>
      <c r="J4522" t="s">
        <v>57</v>
      </c>
      <c r="K4522" t="s">
        <v>61</v>
      </c>
      <c r="L4522" t="s">
        <v>57</v>
      </c>
      <c r="M4522" t="s">
        <v>57</v>
      </c>
      <c r="N4522">
        <v>1</v>
      </c>
      <c r="O4522">
        <v>17</v>
      </c>
      <c r="P4522">
        <v>450</v>
      </c>
      <c r="Q4522">
        <v>3.3</v>
      </c>
      <c r="R4522">
        <v>2018</v>
      </c>
      <c r="S4522">
        <v>6</v>
      </c>
      <c r="T4522">
        <v>15</v>
      </c>
      <c r="U4522" s="1">
        <v>43266</v>
      </c>
      <c r="V4522" s="5">
        <f>Main[[#This Row],[Average_Cost_for_two]] * VLOOKUP(Main[[#This Row],[Currency]],'Currency'!A:B,2,FALSE)</f>
        <v>5.4</v>
      </c>
      <c r="W4522" s="5" t="str">
        <f>IF(Main[[#This Row],[Avg_Cost_USD]]&lt;10,"Low",
IF(Main[[#This Row],[Avg_Cost_USD]]&lt;=30,"Medium","High"))</f>
        <v>Low</v>
      </c>
    </row>
    <row r="4523" spans="1:23" x14ac:dyDescent="0.3">
      <c r="A4523">
        <v>7242</v>
      </c>
      <c r="B4523" t="s">
        <v>4910</v>
      </c>
      <c r="C4523">
        <v>1</v>
      </c>
      <c r="D4523" t="s">
        <v>54</v>
      </c>
      <c r="E4523" t="s">
        <v>996</v>
      </c>
      <c r="F4523">
        <v>77.185536099999993</v>
      </c>
      <c r="G4523">
        <v>28.6417258</v>
      </c>
      <c r="H4523" t="s">
        <v>410</v>
      </c>
      <c r="I4523" t="s">
        <v>19</v>
      </c>
      <c r="J4523" t="s">
        <v>57</v>
      </c>
      <c r="K4523" t="s">
        <v>57</v>
      </c>
      <c r="L4523" t="s">
        <v>57</v>
      </c>
      <c r="M4523" t="s">
        <v>57</v>
      </c>
      <c r="N4523">
        <v>1</v>
      </c>
      <c r="O4523">
        <v>76</v>
      </c>
      <c r="P4523">
        <v>450</v>
      </c>
      <c r="Q4523">
        <v>3.4</v>
      </c>
      <c r="R4523">
        <v>2012</v>
      </c>
      <c r="S4523">
        <v>6</v>
      </c>
      <c r="T4523">
        <v>25</v>
      </c>
      <c r="U4523" s="1">
        <v>41085</v>
      </c>
      <c r="V4523" s="5">
        <f>Main[[#This Row],[Average_Cost_for_two]] * VLOOKUP(Main[[#This Row],[Currency]],'Currency'!A:B,2,FALSE)</f>
        <v>5.4</v>
      </c>
      <c r="W4523" s="5" t="str">
        <f>IF(Main[[#This Row],[Avg_Cost_USD]]&lt;10,"Low",
IF(Main[[#This Row],[Avg_Cost_USD]]&lt;=30,"Medium","High"))</f>
        <v>Low</v>
      </c>
    </row>
    <row r="4524" spans="1:23" x14ac:dyDescent="0.3">
      <c r="A4524">
        <v>2000</v>
      </c>
      <c r="B4524" t="s">
        <v>4911</v>
      </c>
      <c r="C4524">
        <v>1</v>
      </c>
      <c r="D4524" t="s">
        <v>54</v>
      </c>
      <c r="E4524" t="s">
        <v>1718</v>
      </c>
      <c r="F4524">
        <v>77.126179699999994</v>
      </c>
      <c r="G4524">
        <v>28.718384100000002</v>
      </c>
      <c r="H4524" t="s">
        <v>367</v>
      </c>
      <c r="I4524" t="s">
        <v>19</v>
      </c>
      <c r="J4524" t="s">
        <v>57</v>
      </c>
      <c r="K4524" t="s">
        <v>61</v>
      </c>
      <c r="L4524" t="s">
        <v>57</v>
      </c>
      <c r="M4524" t="s">
        <v>57</v>
      </c>
      <c r="N4524">
        <v>1</v>
      </c>
      <c r="O4524">
        <v>116</v>
      </c>
      <c r="P4524">
        <v>450</v>
      </c>
      <c r="Q4524">
        <v>3.3</v>
      </c>
      <c r="R4524">
        <v>2012</v>
      </c>
      <c r="S4524">
        <v>6</v>
      </c>
      <c r="T4524">
        <v>11</v>
      </c>
      <c r="U4524" s="1">
        <v>41071</v>
      </c>
      <c r="V4524" s="5">
        <f>Main[[#This Row],[Average_Cost_for_two]] * VLOOKUP(Main[[#This Row],[Currency]],'Currency'!A:B,2,FALSE)</f>
        <v>5.4</v>
      </c>
      <c r="W4524" s="5" t="str">
        <f>IF(Main[[#This Row],[Avg_Cost_USD]]&lt;10,"Low",
IF(Main[[#This Row],[Avg_Cost_USD]]&lt;=30,"Medium","High"))</f>
        <v>Low</v>
      </c>
    </row>
    <row r="4525" spans="1:23" x14ac:dyDescent="0.3">
      <c r="A4525">
        <v>928</v>
      </c>
      <c r="B4525" t="s">
        <v>4912</v>
      </c>
      <c r="C4525">
        <v>1</v>
      </c>
      <c r="D4525" t="s">
        <v>54</v>
      </c>
      <c r="E4525" t="s">
        <v>681</v>
      </c>
      <c r="F4525">
        <v>77.207268600000006</v>
      </c>
      <c r="G4525">
        <v>28.561799799999999</v>
      </c>
      <c r="H4525" t="s">
        <v>287</v>
      </c>
      <c r="I4525" t="s">
        <v>19</v>
      </c>
      <c r="J4525" t="s">
        <v>57</v>
      </c>
      <c r="K4525" t="s">
        <v>57</v>
      </c>
      <c r="L4525" t="s">
        <v>57</v>
      </c>
      <c r="M4525" t="s">
        <v>57</v>
      </c>
      <c r="N4525">
        <v>1</v>
      </c>
      <c r="O4525">
        <v>30</v>
      </c>
      <c r="P4525">
        <v>450</v>
      </c>
      <c r="Q4525">
        <v>3.2</v>
      </c>
      <c r="R4525">
        <v>2011</v>
      </c>
      <c r="S4525">
        <v>6</v>
      </c>
      <c r="T4525">
        <v>23</v>
      </c>
      <c r="U4525" s="1">
        <v>40717</v>
      </c>
      <c r="V4525" s="5">
        <f>Main[[#This Row],[Average_Cost_for_two]] * VLOOKUP(Main[[#This Row],[Currency]],'Currency'!A:B,2,FALSE)</f>
        <v>5.4</v>
      </c>
      <c r="W4525" s="5" t="str">
        <f>IF(Main[[#This Row],[Avg_Cost_USD]]&lt;10,"Low",
IF(Main[[#This Row],[Avg_Cost_USD]]&lt;=30,"Medium","High"))</f>
        <v>Low</v>
      </c>
    </row>
    <row r="4526" spans="1:23" x14ac:dyDescent="0.3">
      <c r="A4526">
        <v>5565</v>
      </c>
      <c r="B4526" t="s">
        <v>4913</v>
      </c>
      <c r="C4526">
        <v>1</v>
      </c>
      <c r="D4526" t="s">
        <v>54</v>
      </c>
      <c r="E4526" t="s">
        <v>2240</v>
      </c>
      <c r="F4526">
        <v>77.218751699999999</v>
      </c>
      <c r="G4526">
        <v>28.5555634</v>
      </c>
      <c r="H4526" t="s">
        <v>4914</v>
      </c>
      <c r="I4526" t="s">
        <v>19</v>
      </c>
      <c r="J4526" t="s">
        <v>57</v>
      </c>
      <c r="K4526" t="s">
        <v>57</v>
      </c>
      <c r="L4526" t="s">
        <v>57</v>
      </c>
      <c r="M4526" t="s">
        <v>57</v>
      </c>
      <c r="N4526">
        <v>1</v>
      </c>
      <c r="O4526">
        <v>280</v>
      </c>
      <c r="P4526">
        <v>450</v>
      </c>
      <c r="Q4526">
        <v>3.4</v>
      </c>
      <c r="R4526">
        <v>2013</v>
      </c>
      <c r="S4526">
        <v>5</v>
      </c>
      <c r="T4526">
        <v>3</v>
      </c>
      <c r="U4526" s="1">
        <v>41397</v>
      </c>
      <c r="V4526" s="5">
        <f>Main[[#This Row],[Average_Cost_for_two]] * VLOOKUP(Main[[#This Row],[Currency]],'Currency'!A:B,2,FALSE)</f>
        <v>5.4</v>
      </c>
      <c r="W4526" s="5" t="str">
        <f>IF(Main[[#This Row],[Avg_Cost_USD]]&lt;10,"Low",
IF(Main[[#This Row],[Avg_Cost_USD]]&lt;=30,"Medium","High"))</f>
        <v>Low</v>
      </c>
    </row>
    <row r="4527" spans="1:23" x14ac:dyDescent="0.3">
      <c r="A4527">
        <v>18371396</v>
      </c>
      <c r="B4527" t="s">
        <v>529</v>
      </c>
      <c r="C4527">
        <v>1</v>
      </c>
      <c r="D4527" t="s">
        <v>54</v>
      </c>
      <c r="E4527" t="s">
        <v>168</v>
      </c>
      <c r="F4527">
        <v>77.253030199999998</v>
      </c>
      <c r="G4527">
        <v>28.539372799999999</v>
      </c>
      <c r="H4527" t="s">
        <v>301</v>
      </c>
      <c r="I4527" t="s">
        <v>19</v>
      </c>
      <c r="J4527" t="s">
        <v>57</v>
      </c>
      <c r="K4527" t="s">
        <v>57</v>
      </c>
      <c r="L4527" t="s">
        <v>57</v>
      </c>
      <c r="M4527" t="s">
        <v>57</v>
      </c>
      <c r="N4527">
        <v>1</v>
      </c>
      <c r="O4527">
        <v>1</v>
      </c>
      <c r="P4527">
        <v>450</v>
      </c>
      <c r="Q4527">
        <v>1</v>
      </c>
      <c r="R4527">
        <v>2015</v>
      </c>
      <c r="S4527">
        <v>5</v>
      </c>
      <c r="T4527">
        <v>23</v>
      </c>
      <c r="U4527" s="1">
        <v>42147</v>
      </c>
      <c r="V4527" s="5">
        <f>Main[[#This Row],[Average_Cost_for_two]] * VLOOKUP(Main[[#This Row],[Currency]],'Currency'!A:B,2,FALSE)</f>
        <v>5.4</v>
      </c>
      <c r="W4527" s="5" t="str">
        <f>IF(Main[[#This Row],[Avg_Cost_USD]]&lt;10,"Low",
IF(Main[[#This Row],[Avg_Cost_USD]]&lt;=30,"Medium","High"))</f>
        <v>Low</v>
      </c>
    </row>
    <row r="4528" spans="1:23" x14ac:dyDescent="0.3">
      <c r="A4528">
        <v>18175255</v>
      </c>
      <c r="B4528" t="s">
        <v>529</v>
      </c>
      <c r="C4528">
        <v>1</v>
      </c>
      <c r="D4528" t="s">
        <v>54</v>
      </c>
      <c r="E4528" t="s">
        <v>1313</v>
      </c>
      <c r="F4528">
        <v>77.269265059999995</v>
      </c>
      <c r="G4528">
        <v>28.562451899999999</v>
      </c>
      <c r="H4528" t="s">
        <v>301</v>
      </c>
      <c r="I4528" t="s">
        <v>19</v>
      </c>
      <c r="J4528" t="s">
        <v>57</v>
      </c>
      <c r="K4528" t="s">
        <v>57</v>
      </c>
      <c r="L4528" t="s">
        <v>57</v>
      </c>
      <c r="M4528" t="s">
        <v>57</v>
      </c>
      <c r="N4528">
        <v>1</v>
      </c>
      <c r="O4528">
        <v>10</v>
      </c>
      <c r="P4528">
        <v>450</v>
      </c>
      <c r="Q4528">
        <v>2.9</v>
      </c>
      <c r="R4528">
        <v>2014</v>
      </c>
      <c r="S4528">
        <v>5</v>
      </c>
      <c r="T4528">
        <v>25</v>
      </c>
      <c r="U4528" s="1">
        <v>41784</v>
      </c>
      <c r="V4528" s="5">
        <f>Main[[#This Row],[Average_Cost_for_two]] * VLOOKUP(Main[[#This Row],[Currency]],'Currency'!A:B,2,FALSE)</f>
        <v>5.4</v>
      </c>
      <c r="W4528" s="5" t="str">
        <f>IF(Main[[#This Row],[Avg_Cost_USD]]&lt;10,"Low",
IF(Main[[#This Row],[Avg_Cost_USD]]&lt;=30,"Medium","High"))</f>
        <v>Low</v>
      </c>
    </row>
    <row r="4529" spans="1:23" x14ac:dyDescent="0.3">
      <c r="A4529">
        <v>5260</v>
      </c>
      <c r="B4529" t="s">
        <v>529</v>
      </c>
      <c r="C4529">
        <v>1</v>
      </c>
      <c r="D4529" t="s">
        <v>54</v>
      </c>
      <c r="E4529" t="s">
        <v>2805</v>
      </c>
      <c r="F4529">
        <v>77.158267699999996</v>
      </c>
      <c r="G4529">
        <v>28.702936099999999</v>
      </c>
      <c r="H4529" t="s">
        <v>301</v>
      </c>
      <c r="I4529" t="s">
        <v>19</v>
      </c>
      <c r="J4529" t="s">
        <v>57</v>
      </c>
      <c r="K4529" t="s">
        <v>57</v>
      </c>
      <c r="L4529" t="s">
        <v>57</v>
      </c>
      <c r="M4529" t="s">
        <v>57</v>
      </c>
      <c r="N4529">
        <v>1</v>
      </c>
      <c r="O4529">
        <v>29</v>
      </c>
      <c r="P4529">
        <v>450</v>
      </c>
      <c r="Q4529">
        <v>3</v>
      </c>
      <c r="R4529">
        <v>2018</v>
      </c>
      <c r="S4529">
        <v>5</v>
      </c>
      <c r="T4529">
        <v>14</v>
      </c>
      <c r="U4529" s="1">
        <v>43234</v>
      </c>
      <c r="V4529" s="5">
        <f>Main[[#This Row],[Average_Cost_for_two]] * VLOOKUP(Main[[#This Row],[Currency]],'Currency'!A:B,2,FALSE)</f>
        <v>5.4</v>
      </c>
      <c r="W4529" s="5" t="str">
        <f>IF(Main[[#This Row],[Avg_Cost_USD]]&lt;10,"Low",
IF(Main[[#This Row],[Avg_Cost_USD]]&lt;=30,"Medium","High"))</f>
        <v>Low</v>
      </c>
    </row>
    <row r="4530" spans="1:23" x14ac:dyDescent="0.3">
      <c r="A4530">
        <v>18396409</v>
      </c>
      <c r="B4530" t="s">
        <v>3707</v>
      </c>
      <c r="C4530">
        <v>1</v>
      </c>
      <c r="D4530" t="s">
        <v>54</v>
      </c>
      <c r="E4530" t="s">
        <v>1126</v>
      </c>
      <c r="F4530">
        <v>77.236355360000005</v>
      </c>
      <c r="G4530">
        <v>28.549631869999999</v>
      </c>
      <c r="H4530" t="s">
        <v>3672</v>
      </c>
      <c r="I4530" t="s">
        <v>19</v>
      </c>
      <c r="J4530" t="s">
        <v>57</v>
      </c>
      <c r="K4530" t="s">
        <v>61</v>
      </c>
      <c r="L4530" t="s">
        <v>57</v>
      </c>
      <c r="M4530" t="s">
        <v>57</v>
      </c>
      <c r="N4530">
        <v>1</v>
      </c>
      <c r="O4530">
        <v>83</v>
      </c>
      <c r="P4530">
        <v>450</v>
      </c>
      <c r="Q4530">
        <v>4.3</v>
      </c>
      <c r="R4530">
        <v>2018</v>
      </c>
      <c r="S4530">
        <v>5</v>
      </c>
      <c r="T4530">
        <v>24</v>
      </c>
      <c r="U4530" s="1">
        <v>43244</v>
      </c>
      <c r="V4530" s="5">
        <f>Main[[#This Row],[Average_Cost_for_two]] * VLOOKUP(Main[[#This Row],[Currency]],'Currency'!A:B,2,FALSE)</f>
        <v>5.4</v>
      </c>
      <c r="W4530" s="5" t="str">
        <f>IF(Main[[#This Row],[Avg_Cost_USD]]&lt;10,"Low",
IF(Main[[#This Row],[Avg_Cost_USD]]&lt;=30,"Medium","High"))</f>
        <v>Low</v>
      </c>
    </row>
    <row r="4531" spans="1:23" x14ac:dyDescent="0.3">
      <c r="A4531">
        <v>18282017</v>
      </c>
      <c r="B4531" t="s">
        <v>4915</v>
      </c>
      <c r="C4531">
        <v>1</v>
      </c>
      <c r="D4531" t="s">
        <v>54</v>
      </c>
      <c r="E4531" t="s">
        <v>1674</v>
      </c>
      <c r="F4531">
        <v>77.097106299999993</v>
      </c>
      <c r="G4531">
        <v>28.635049299999999</v>
      </c>
      <c r="H4531" t="s">
        <v>321</v>
      </c>
      <c r="I4531" t="s">
        <v>19</v>
      </c>
      <c r="J4531" t="s">
        <v>57</v>
      </c>
      <c r="K4531" t="s">
        <v>57</v>
      </c>
      <c r="L4531" t="s">
        <v>57</v>
      </c>
      <c r="M4531" t="s">
        <v>57</v>
      </c>
      <c r="N4531">
        <v>1</v>
      </c>
      <c r="O4531">
        <v>11</v>
      </c>
      <c r="P4531">
        <v>450</v>
      </c>
      <c r="Q4531">
        <v>3.3</v>
      </c>
      <c r="R4531">
        <v>2011</v>
      </c>
      <c r="S4531">
        <v>5</v>
      </c>
      <c r="T4531">
        <v>6</v>
      </c>
      <c r="U4531" s="1">
        <v>40669</v>
      </c>
      <c r="V4531" s="5">
        <f>Main[[#This Row],[Average_Cost_for_two]] * VLOOKUP(Main[[#This Row],[Currency]],'Currency'!A:B,2,FALSE)</f>
        <v>5.4</v>
      </c>
      <c r="W4531" s="5" t="str">
        <f>IF(Main[[#This Row],[Avg_Cost_USD]]&lt;10,"Low",
IF(Main[[#This Row],[Avg_Cost_USD]]&lt;=30,"Medium","High"))</f>
        <v>Low</v>
      </c>
    </row>
    <row r="4532" spans="1:23" x14ac:dyDescent="0.3">
      <c r="A4532">
        <v>300581</v>
      </c>
      <c r="B4532" t="s">
        <v>529</v>
      </c>
      <c r="C4532">
        <v>1</v>
      </c>
      <c r="D4532" t="s">
        <v>54</v>
      </c>
      <c r="E4532" t="s">
        <v>502</v>
      </c>
      <c r="F4532">
        <v>77.2198128</v>
      </c>
      <c r="G4532">
        <v>28.629018599999998</v>
      </c>
      <c r="H4532" t="s">
        <v>301</v>
      </c>
      <c r="I4532" t="s">
        <v>19</v>
      </c>
      <c r="J4532" t="s">
        <v>57</v>
      </c>
      <c r="K4532" t="s">
        <v>57</v>
      </c>
      <c r="L4532" t="s">
        <v>57</v>
      </c>
      <c r="M4532" t="s">
        <v>57</v>
      </c>
      <c r="N4532">
        <v>1</v>
      </c>
      <c r="O4532">
        <v>34</v>
      </c>
      <c r="P4532">
        <v>450</v>
      </c>
      <c r="Q4532">
        <v>3.1</v>
      </c>
      <c r="R4532">
        <v>2015</v>
      </c>
      <c r="S4532">
        <v>5</v>
      </c>
      <c r="T4532">
        <v>3</v>
      </c>
      <c r="U4532" s="1">
        <v>42127</v>
      </c>
      <c r="V4532" s="5">
        <f>Main[[#This Row],[Average_Cost_for_two]] * VLOOKUP(Main[[#This Row],[Currency]],'Currency'!A:B,2,FALSE)</f>
        <v>5.4</v>
      </c>
      <c r="W4532" s="5" t="str">
        <f>IF(Main[[#This Row],[Avg_Cost_USD]]&lt;10,"Low",
IF(Main[[#This Row],[Avg_Cost_USD]]&lt;=30,"Medium","High"))</f>
        <v>Low</v>
      </c>
    </row>
    <row r="4533" spans="1:23" x14ac:dyDescent="0.3">
      <c r="A4533">
        <v>640</v>
      </c>
      <c r="B4533" t="s">
        <v>529</v>
      </c>
      <c r="C4533">
        <v>1</v>
      </c>
      <c r="D4533" t="s">
        <v>54</v>
      </c>
      <c r="E4533" t="s">
        <v>396</v>
      </c>
      <c r="F4533">
        <v>77.207248399999997</v>
      </c>
      <c r="G4533">
        <v>28.681751299999998</v>
      </c>
      <c r="H4533" t="s">
        <v>301</v>
      </c>
      <c r="I4533" t="s">
        <v>19</v>
      </c>
      <c r="J4533" t="s">
        <v>57</v>
      </c>
      <c r="K4533" t="s">
        <v>57</v>
      </c>
      <c r="L4533" t="s">
        <v>57</v>
      </c>
      <c r="M4533" t="s">
        <v>57</v>
      </c>
      <c r="N4533">
        <v>1</v>
      </c>
      <c r="O4533">
        <v>82</v>
      </c>
      <c r="P4533">
        <v>450</v>
      </c>
      <c r="Q4533">
        <v>3.3</v>
      </c>
      <c r="R4533">
        <v>2017</v>
      </c>
      <c r="S4533">
        <v>5</v>
      </c>
      <c r="T4533">
        <v>7</v>
      </c>
      <c r="U4533" s="1">
        <v>42862</v>
      </c>
      <c r="V4533" s="5">
        <f>Main[[#This Row],[Average_Cost_for_two]] * VLOOKUP(Main[[#This Row],[Currency]],'Currency'!A:B,2,FALSE)</f>
        <v>5.4</v>
      </c>
      <c r="W4533" s="5" t="str">
        <f>IF(Main[[#This Row],[Avg_Cost_USD]]&lt;10,"Low",
IF(Main[[#This Row],[Avg_Cost_USD]]&lt;=30,"Medium","High"))</f>
        <v>Low</v>
      </c>
    </row>
    <row r="4534" spans="1:23" x14ac:dyDescent="0.3">
      <c r="A4534">
        <v>3493</v>
      </c>
      <c r="B4534" t="s">
        <v>4916</v>
      </c>
      <c r="C4534">
        <v>1</v>
      </c>
      <c r="D4534" t="s">
        <v>54</v>
      </c>
      <c r="E4534" t="s">
        <v>1401</v>
      </c>
      <c r="F4534">
        <v>77.220531399999999</v>
      </c>
      <c r="G4534">
        <v>28.583833299999998</v>
      </c>
      <c r="H4534" t="s">
        <v>444</v>
      </c>
      <c r="I4534" t="s">
        <v>19</v>
      </c>
      <c r="J4534" t="s">
        <v>57</v>
      </c>
      <c r="K4534" t="s">
        <v>57</v>
      </c>
      <c r="L4534" t="s">
        <v>57</v>
      </c>
      <c r="M4534" t="s">
        <v>57</v>
      </c>
      <c r="N4534">
        <v>1</v>
      </c>
      <c r="O4534">
        <v>49</v>
      </c>
      <c r="P4534">
        <v>450</v>
      </c>
      <c r="Q4534">
        <v>2.9</v>
      </c>
      <c r="R4534">
        <v>2012</v>
      </c>
      <c r="S4534">
        <v>5</v>
      </c>
      <c r="T4534">
        <v>8</v>
      </c>
      <c r="U4534" s="1">
        <v>41037</v>
      </c>
      <c r="V4534" s="5">
        <f>Main[[#This Row],[Average_Cost_for_two]] * VLOOKUP(Main[[#This Row],[Currency]],'Currency'!A:B,2,FALSE)</f>
        <v>5.4</v>
      </c>
      <c r="W4534" s="5" t="str">
        <f>IF(Main[[#This Row],[Avg_Cost_USD]]&lt;10,"Low",
IF(Main[[#This Row],[Avg_Cost_USD]]&lt;=30,"Medium","High"))</f>
        <v>Low</v>
      </c>
    </row>
    <row r="4535" spans="1:23" x14ac:dyDescent="0.3">
      <c r="A4535">
        <v>18272385</v>
      </c>
      <c r="B4535" t="s">
        <v>4917</v>
      </c>
      <c r="C4535">
        <v>1</v>
      </c>
      <c r="D4535" t="s">
        <v>54</v>
      </c>
      <c r="E4535" t="s">
        <v>305</v>
      </c>
      <c r="F4535">
        <v>77.227722999999997</v>
      </c>
      <c r="G4535">
        <v>28.700355600000002</v>
      </c>
      <c r="H4535" t="s">
        <v>335</v>
      </c>
      <c r="I4535" t="s">
        <v>19</v>
      </c>
      <c r="J4535" t="s">
        <v>57</v>
      </c>
      <c r="K4535" t="s">
        <v>57</v>
      </c>
      <c r="L4535" t="s">
        <v>57</v>
      </c>
      <c r="M4535" t="s">
        <v>57</v>
      </c>
      <c r="N4535">
        <v>1</v>
      </c>
      <c r="O4535">
        <v>3</v>
      </c>
      <c r="P4535">
        <v>450</v>
      </c>
      <c r="Q4535">
        <v>1</v>
      </c>
      <c r="R4535">
        <v>2011</v>
      </c>
      <c r="S4535">
        <v>5</v>
      </c>
      <c r="T4535">
        <v>11</v>
      </c>
      <c r="U4535" s="1">
        <v>40674</v>
      </c>
      <c r="V4535" s="5">
        <f>Main[[#This Row],[Average_Cost_for_two]] * VLOOKUP(Main[[#This Row],[Currency]],'Currency'!A:B,2,FALSE)</f>
        <v>5.4</v>
      </c>
      <c r="W4535" s="5" t="str">
        <f>IF(Main[[#This Row],[Avg_Cost_USD]]&lt;10,"Low",
IF(Main[[#This Row],[Avg_Cost_USD]]&lt;=30,"Medium","High"))</f>
        <v>Low</v>
      </c>
    </row>
    <row r="4536" spans="1:23" x14ac:dyDescent="0.3">
      <c r="A4536">
        <v>5940</v>
      </c>
      <c r="B4536" t="s">
        <v>4881</v>
      </c>
      <c r="C4536">
        <v>1</v>
      </c>
      <c r="D4536" t="s">
        <v>54</v>
      </c>
      <c r="E4536" t="s">
        <v>2924</v>
      </c>
      <c r="F4536">
        <v>77.114193799999995</v>
      </c>
      <c r="G4536">
        <v>28.625834699999999</v>
      </c>
      <c r="H4536" t="s">
        <v>424</v>
      </c>
      <c r="I4536" t="s">
        <v>19</v>
      </c>
      <c r="J4536" t="s">
        <v>57</v>
      </c>
      <c r="K4536" t="s">
        <v>57</v>
      </c>
      <c r="L4536" t="s">
        <v>57</v>
      </c>
      <c r="M4536" t="s">
        <v>57</v>
      </c>
      <c r="N4536">
        <v>1</v>
      </c>
      <c r="O4536">
        <v>7</v>
      </c>
      <c r="P4536">
        <v>450</v>
      </c>
      <c r="Q4536">
        <v>3.1</v>
      </c>
      <c r="R4536">
        <v>2017</v>
      </c>
      <c r="S4536">
        <v>5</v>
      </c>
      <c r="T4536">
        <v>12</v>
      </c>
      <c r="U4536" s="1">
        <v>42867</v>
      </c>
      <c r="V4536" s="5">
        <f>Main[[#This Row],[Average_Cost_for_two]] * VLOOKUP(Main[[#This Row],[Currency]],'Currency'!A:B,2,FALSE)</f>
        <v>5.4</v>
      </c>
      <c r="W4536" s="5" t="str">
        <f>IF(Main[[#This Row],[Avg_Cost_USD]]&lt;10,"Low",
IF(Main[[#This Row],[Avg_Cost_USD]]&lt;=30,"Medium","High"))</f>
        <v>Low</v>
      </c>
    </row>
    <row r="4537" spans="1:23" x14ac:dyDescent="0.3">
      <c r="A4537">
        <v>18368012</v>
      </c>
      <c r="B4537" t="s">
        <v>4918</v>
      </c>
      <c r="C4537">
        <v>1</v>
      </c>
      <c r="D4537" t="s">
        <v>54</v>
      </c>
      <c r="E4537" t="s">
        <v>2924</v>
      </c>
      <c r="F4537">
        <v>77.1139522</v>
      </c>
      <c r="G4537">
        <v>28.6259394</v>
      </c>
      <c r="H4537" t="s">
        <v>289</v>
      </c>
      <c r="I4537" t="s">
        <v>19</v>
      </c>
      <c r="J4537" t="s">
        <v>57</v>
      </c>
      <c r="K4537" t="s">
        <v>57</v>
      </c>
      <c r="L4537" t="s">
        <v>57</v>
      </c>
      <c r="M4537" t="s">
        <v>57</v>
      </c>
      <c r="N4537">
        <v>1</v>
      </c>
      <c r="O4537">
        <v>2</v>
      </c>
      <c r="P4537">
        <v>450</v>
      </c>
      <c r="Q4537">
        <v>1</v>
      </c>
      <c r="R4537">
        <v>2013</v>
      </c>
      <c r="S4537">
        <v>5</v>
      </c>
      <c r="T4537">
        <v>4</v>
      </c>
      <c r="U4537" s="1">
        <v>41398</v>
      </c>
      <c r="V4537" s="5">
        <f>Main[[#This Row],[Average_Cost_for_two]] * VLOOKUP(Main[[#This Row],[Currency]],'Currency'!A:B,2,FALSE)</f>
        <v>5.4</v>
      </c>
      <c r="W4537" s="5" t="str">
        <f>IF(Main[[#This Row],[Avg_Cost_USD]]&lt;10,"Low",
IF(Main[[#This Row],[Avg_Cost_USD]]&lt;=30,"Medium","High"))</f>
        <v>Low</v>
      </c>
    </row>
    <row r="4538" spans="1:23" x14ac:dyDescent="0.3">
      <c r="A4538">
        <v>3607</v>
      </c>
      <c r="B4538" t="s">
        <v>4065</v>
      </c>
      <c r="C4538">
        <v>1</v>
      </c>
      <c r="D4538" t="s">
        <v>54</v>
      </c>
      <c r="E4538" t="s">
        <v>96</v>
      </c>
      <c r="F4538">
        <v>77.250473999999997</v>
      </c>
      <c r="G4538">
        <v>28.549900999999998</v>
      </c>
      <c r="H4538" t="s">
        <v>521</v>
      </c>
      <c r="I4538" t="s">
        <v>19</v>
      </c>
      <c r="J4538" t="s">
        <v>57</v>
      </c>
      <c r="K4538" t="s">
        <v>61</v>
      </c>
      <c r="L4538" t="s">
        <v>57</v>
      </c>
      <c r="M4538" t="s">
        <v>57</v>
      </c>
      <c r="N4538">
        <v>1</v>
      </c>
      <c r="O4538">
        <v>94</v>
      </c>
      <c r="P4538">
        <v>450</v>
      </c>
      <c r="Q4538">
        <v>2.5</v>
      </c>
      <c r="R4538">
        <v>2018</v>
      </c>
      <c r="S4538">
        <v>5</v>
      </c>
      <c r="T4538">
        <v>19</v>
      </c>
      <c r="U4538" s="1">
        <v>43239</v>
      </c>
      <c r="V4538" s="5">
        <f>Main[[#This Row],[Average_Cost_for_two]] * VLOOKUP(Main[[#This Row],[Currency]],'Currency'!A:B,2,FALSE)</f>
        <v>5.4</v>
      </c>
      <c r="W4538" s="5" t="str">
        <f>IF(Main[[#This Row],[Avg_Cost_USD]]&lt;10,"Low",
IF(Main[[#This Row],[Avg_Cost_USD]]&lt;=30,"Medium","High"))</f>
        <v>Low</v>
      </c>
    </row>
    <row r="4539" spans="1:23" x14ac:dyDescent="0.3">
      <c r="A4539">
        <v>18431159</v>
      </c>
      <c r="B4539" t="s">
        <v>4919</v>
      </c>
      <c r="C4539">
        <v>1</v>
      </c>
      <c r="D4539" t="s">
        <v>54</v>
      </c>
      <c r="E4539" t="s">
        <v>73</v>
      </c>
      <c r="F4539">
        <v>77.082174499999994</v>
      </c>
      <c r="G4539">
        <v>28.6048103</v>
      </c>
      <c r="H4539" t="s">
        <v>321</v>
      </c>
      <c r="I4539" t="s">
        <v>19</v>
      </c>
      <c r="J4539" t="s">
        <v>57</v>
      </c>
      <c r="K4539" t="s">
        <v>57</v>
      </c>
      <c r="L4539" t="s">
        <v>57</v>
      </c>
      <c r="M4539" t="s">
        <v>57</v>
      </c>
      <c r="N4539">
        <v>1</v>
      </c>
      <c r="O4539">
        <v>1</v>
      </c>
      <c r="P4539">
        <v>450</v>
      </c>
      <c r="Q4539">
        <v>1</v>
      </c>
      <c r="R4539">
        <v>2010</v>
      </c>
      <c r="S4539">
        <v>5</v>
      </c>
      <c r="T4539">
        <v>13</v>
      </c>
      <c r="U4539" s="1">
        <v>40311</v>
      </c>
      <c r="V4539" s="5">
        <f>Main[[#This Row],[Average_Cost_for_two]] * VLOOKUP(Main[[#This Row],[Currency]],'Currency'!A:B,2,FALSE)</f>
        <v>5.4</v>
      </c>
      <c r="W4539" s="5" t="str">
        <f>IF(Main[[#This Row],[Avg_Cost_USD]]&lt;10,"Low",
IF(Main[[#This Row],[Avg_Cost_USD]]&lt;=30,"Medium","High"))</f>
        <v>Low</v>
      </c>
    </row>
    <row r="4540" spans="1:23" x14ac:dyDescent="0.3">
      <c r="A4540">
        <v>18372287</v>
      </c>
      <c r="B4540" t="s">
        <v>4881</v>
      </c>
      <c r="C4540">
        <v>1</v>
      </c>
      <c r="D4540" t="s">
        <v>54</v>
      </c>
      <c r="E4540" t="s">
        <v>1679</v>
      </c>
      <c r="F4540">
        <v>77.092344900000001</v>
      </c>
      <c r="G4540">
        <v>28.6651734</v>
      </c>
      <c r="H4540" t="s">
        <v>2548</v>
      </c>
      <c r="I4540" t="s">
        <v>19</v>
      </c>
      <c r="J4540" t="s">
        <v>57</v>
      </c>
      <c r="K4540" t="s">
        <v>57</v>
      </c>
      <c r="L4540" t="s">
        <v>57</v>
      </c>
      <c r="M4540" t="s">
        <v>57</v>
      </c>
      <c r="N4540">
        <v>1</v>
      </c>
      <c r="O4540">
        <v>16</v>
      </c>
      <c r="P4540">
        <v>450</v>
      </c>
      <c r="Q4540">
        <v>2.7</v>
      </c>
      <c r="R4540">
        <v>2015</v>
      </c>
      <c r="S4540">
        <v>5</v>
      </c>
      <c r="T4540">
        <v>6</v>
      </c>
      <c r="U4540" s="1">
        <v>42130</v>
      </c>
      <c r="V4540" s="5">
        <f>Main[[#This Row],[Average_Cost_for_two]] * VLOOKUP(Main[[#This Row],[Currency]],'Currency'!A:B,2,FALSE)</f>
        <v>5.4</v>
      </c>
      <c r="W4540" s="5" t="str">
        <f>IF(Main[[#This Row],[Avg_Cost_USD]]&lt;10,"Low",
IF(Main[[#This Row],[Avg_Cost_USD]]&lt;=30,"Medium","High"))</f>
        <v>Low</v>
      </c>
    </row>
    <row r="4541" spans="1:23" x14ac:dyDescent="0.3">
      <c r="A4541">
        <v>302418</v>
      </c>
      <c r="B4541" t="s">
        <v>4920</v>
      </c>
      <c r="C4541">
        <v>1</v>
      </c>
      <c r="D4541" t="s">
        <v>54</v>
      </c>
      <c r="E4541" t="s">
        <v>532</v>
      </c>
      <c r="F4541">
        <v>77.27560167</v>
      </c>
      <c r="G4541">
        <v>28.684835</v>
      </c>
      <c r="H4541" t="s">
        <v>287</v>
      </c>
      <c r="I4541" t="s">
        <v>19</v>
      </c>
      <c r="J4541" t="s">
        <v>57</v>
      </c>
      <c r="K4541" t="s">
        <v>57</v>
      </c>
      <c r="L4541" t="s">
        <v>57</v>
      </c>
      <c r="M4541" t="s">
        <v>57</v>
      </c>
      <c r="N4541">
        <v>1</v>
      </c>
      <c r="O4541">
        <v>14</v>
      </c>
      <c r="P4541">
        <v>450</v>
      </c>
      <c r="Q4541">
        <v>3.1</v>
      </c>
      <c r="R4541">
        <v>2013</v>
      </c>
      <c r="S4541">
        <v>5</v>
      </c>
      <c r="T4541">
        <v>16</v>
      </c>
      <c r="U4541" s="1">
        <v>41410</v>
      </c>
      <c r="V4541" s="5">
        <f>Main[[#This Row],[Average_Cost_for_two]] * VLOOKUP(Main[[#This Row],[Currency]],'Currency'!A:B,2,FALSE)</f>
        <v>5.4</v>
      </c>
      <c r="W4541" s="5" t="str">
        <f>IF(Main[[#This Row],[Avg_Cost_USD]]&lt;10,"Low",
IF(Main[[#This Row],[Avg_Cost_USD]]&lt;=30,"Medium","High"))</f>
        <v>Low</v>
      </c>
    </row>
    <row r="4542" spans="1:23" x14ac:dyDescent="0.3">
      <c r="A4542">
        <v>302103</v>
      </c>
      <c r="B4542" t="s">
        <v>4921</v>
      </c>
      <c r="C4542">
        <v>1</v>
      </c>
      <c r="D4542" t="s">
        <v>54</v>
      </c>
      <c r="E4542" t="s">
        <v>701</v>
      </c>
      <c r="F4542">
        <v>77.086297799999997</v>
      </c>
      <c r="G4542">
        <v>28.638998099999998</v>
      </c>
      <c r="H4542" t="s">
        <v>287</v>
      </c>
      <c r="I4542" t="s">
        <v>19</v>
      </c>
      <c r="J4542" t="s">
        <v>57</v>
      </c>
      <c r="K4542" t="s">
        <v>57</v>
      </c>
      <c r="L4542" t="s">
        <v>57</v>
      </c>
      <c r="M4542" t="s">
        <v>57</v>
      </c>
      <c r="N4542">
        <v>1</v>
      </c>
      <c r="O4542">
        <v>5</v>
      </c>
      <c r="P4542">
        <v>450</v>
      </c>
      <c r="Q4542">
        <v>2.9</v>
      </c>
      <c r="R4542">
        <v>2012</v>
      </c>
      <c r="S4542">
        <v>5</v>
      </c>
      <c r="T4542">
        <v>17</v>
      </c>
      <c r="U4542" s="1">
        <v>41046</v>
      </c>
      <c r="V4542" s="5">
        <f>Main[[#This Row],[Average_Cost_for_two]] * VLOOKUP(Main[[#This Row],[Currency]],'Currency'!A:B,2,FALSE)</f>
        <v>5.4</v>
      </c>
      <c r="W4542" s="5" t="str">
        <f>IF(Main[[#This Row],[Avg_Cost_USD]]&lt;10,"Low",
IF(Main[[#This Row],[Avg_Cost_USD]]&lt;=30,"Medium","High"))</f>
        <v>Low</v>
      </c>
    </row>
    <row r="4543" spans="1:23" x14ac:dyDescent="0.3">
      <c r="A4543">
        <v>18398580</v>
      </c>
      <c r="B4543" t="s">
        <v>4922</v>
      </c>
      <c r="C4543">
        <v>1</v>
      </c>
      <c r="D4543" t="s">
        <v>54</v>
      </c>
      <c r="E4543" t="s">
        <v>117</v>
      </c>
      <c r="F4543">
        <v>77.225561299999995</v>
      </c>
      <c r="G4543">
        <v>28.676510700000001</v>
      </c>
      <c r="H4543" t="s">
        <v>335</v>
      </c>
      <c r="I4543" t="s">
        <v>19</v>
      </c>
      <c r="J4543" t="s">
        <v>57</v>
      </c>
      <c r="K4543" t="s">
        <v>57</v>
      </c>
      <c r="L4543" t="s">
        <v>57</v>
      </c>
      <c r="M4543" t="s">
        <v>57</v>
      </c>
      <c r="N4543">
        <v>1</v>
      </c>
      <c r="O4543">
        <v>1</v>
      </c>
      <c r="P4543">
        <v>450</v>
      </c>
      <c r="Q4543">
        <v>1</v>
      </c>
      <c r="R4543">
        <v>2010</v>
      </c>
      <c r="S4543">
        <v>4</v>
      </c>
      <c r="T4543">
        <v>6</v>
      </c>
      <c r="U4543" s="1">
        <v>40274</v>
      </c>
      <c r="V4543" s="5">
        <f>Main[[#This Row],[Average_Cost_for_two]] * VLOOKUP(Main[[#This Row],[Currency]],'Currency'!A:B,2,FALSE)</f>
        <v>5.4</v>
      </c>
      <c r="W4543" s="5" t="str">
        <f>IF(Main[[#This Row],[Avg_Cost_USD]]&lt;10,"Low",
IF(Main[[#This Row],[Avg_Cost_USD]]&lt;=30,"Medium","High"))</f>
        <v>Low</v>
      </c>
    </row>
    <row r="4544" spans="1:23" x14ac:dyDescent="0.3">
      <c r="A4544">
        <v>18289231</v>
      </c>
      <c r="B4544" t="s">
        <v>4847</v>
      </c>
      <c r="C4544">
        <v>1</v>
      </c>
      <c r="D4544" t="s">
        <v>54</v>
      </c>
      <c r="E4544" t="s">
        <v>171</v>
      </c>
      <c r="F4544">
        <v>77.305990699999995</v>
      </c>
      <c r="G4544">
        <v>28.630643899999999</v>
      </c>
      <c r="H4544" t="s">
        <v>335</v>
      </c>
      <c r="I4544" t="s">
        <v>19</v>
      </c>
      <c r="J4544" t="s">
        <v>57</v>
      </c>
      <c r="K4544" t="s">
        <v>57</v>
      </c>
      <c r="L4544" t="s">
        <v>57</v>
      </c>
      <c r="M4544" t="s">
        <v>57</v>
      </c>
      <c r="N4544">
        <v>1</v>
      </c>
      <c r="O4544">
        <v>8</v>
      </c>
      <c r="P4544">
        <v>450</v>
      </c>
      <c r="Q4544">
        <v>2.7</v>
      </c>
      <c r="R4544">
        <v>2012</v>
      </c>
      <c r="S4544">
        <v>4</v>
      </c>
      <c r="T4544">
        <v>6</v>
      </c>
      <c r="U4544" s="1">
        <v>41005</v>
      </c>
      <c r="V4544" s="5">
        <f>Main[[#This Row],[Average_Cost_for_two]] * VLOOKUP(Main[[#This Row],[Currency]],'Currency'!A:B,2,FALSE)</f>
        <v>5.4</v>
      </c>
      <c r="W4544" s="5" t="str">
        <f>IF(Main[[#This Row],[Avg_Cost_USD]]&lt;10,"Low",
IF(Main[[#This Row],[Avg_Cost_USD]]&lt;=30,"Medium","High"))</f>
        <v>Low</v>
      </c>
    </row>
    <row r="4545" spans="1:23" x14ac:dyDescent="0.3">
      <c r="A4545">
        <v>18322665</v>
      </c>
      <c r="B4545" t="s">
        <v>3285</v>
      </c>
      <c r="C4545">
        <v>1</v>
      </c>
      <c r="D4545" t="s">
        <v>54</v>
      </c>
      <c r="E4545" t="s">
        <v>983</v>
      </c>
      <c r="F4545">
        <v>77.088476299999996</v>
      </c>
      <c r="G4545">
        <v>28.621728399999999</v>
      </c>
      <c r="H4545" t="s">
        <v>289</v>
      </c>
      <c r="I4545" t="s">
        <v>19</v>
      </c>
      <c r="J4545" t="s">
        <v>61</v>
      </c>
      <c r="K4545" t="s">
        <v>61</v>
      </c>
      <c r="L4545" t="s">
        <v>57</v>
      </c>
      <c r="M4545" t="s">
        <v>57</v>
      </c>
      <c r="N4545">
        <v>1</v>
      </c>
      <c r="O4545">
        <v>61</v>
      </c>
      <c r="P4545">
        <v>450</v>
      </c>
      <c r="Q4545">
        <v>3.7</v>
      </c>
      <c r="R4545">
        <v>2018</v>
      </c>
      <c r="S4545">
        <v>4</v>
      </c>
      <c r="T4545">
        <v>26</v>
      </c>
      <c r="U4545" s="1">
        <v>43216</v>
      </c>
      <c r="V4545" s="5">
        <f>Main[[#This Row],[Average_Cost_for_two]] * VLOOKUP(Main[[#This Row],[Currency]],'Currency'!A:B,2,FALSE)</f>
        <v>5.4</v>
      </c>
      <c r="W4545" s="5" t="str">
        <f>IF(Main[[#This Row],[Avg_Cost_USD]]&lt;10,"Low",
IF(Main[[#This Row],[Avg_Cost_USD]]&lt;=30,"Medium","High"))</f>
        <v>Low</v>
      </c>
    </row>
    <row r="4546" spans="1:23" x14ac:dyDescent="0.3">
      <c r="A4546">
        <v>7874</v>
      </c>
      <c r="B4546" t="s">
        <v>4923</v>
      </c>
      <c r="C4546">
        <v>1</v>
      </c>
      <c r="D4546" t="s">
        <v>54</v>
      </c>
      <c r="E4546" t="s">
        <v>83</v>
      </c>
      <c r="F4546">
        <v>77.2464868</v>
      </c>
      <c r="G4546">
        <v>28.581308400000001</v>
      </c>
      <c r="H4546" t="s">
        <v>4924</v>
      </c>
      <c r="I4546" t="s">
        <v>19</v>
      </c>
      <c r="J4546" t="s">
        <v>57</v>
      </c>
      <c r="K4546" t="s">
        <v>57</v>
      </c>
      <c r="L4546" t="s">
        <v>57</v>
      </c>
      <c r="M4546" t="s">
        <v>57</v>
      </c>
      <c r="N4546">
        <v>1</v>
      </c>
      <c r="O4546">
        <v>25</v>
      </c>
      <c r="P4546">
        <v>450</v>
      </c>
      <c r="Q4546">
        <v>2.8</v>
      </c>
      <c r="R4546">
        <v>2010</v>
      </c>
      <c r="S4546">
        <v>4</v>
      </c>
      <c r="T4546">
        <v>22</v>
      </c>
      <c r="U4546" s="1">
        <v>40290</v>
      </c>
      <c r="V4546" s="5">
        <f>Main[[#This Row],[Average_Cost_for_two]] * VLOOKUP(Main[[#This Row],[Currency]],'Currency'!A:B,2,FALSE)</f>
        <v>5.4</v>
      </c>
      <c r="W4546" s="5" t="str">
        <f>IF(Main[[#This Row],[Avg_Cost_USD]]&lt;10,"Low",
IF(Main[[#This Row],[Avg_Cost_USD]]&lt;=30,"Medium","High"))</f>
        <v>Low</v>
      </c>
    </row>
    <row r="4547" spans="1:23" x14ac:dyDescent="0.3">
      <c r="A4547">
        <v>7901</v>
      </c>
      <c r="B4547" t="s">
        <v>529</v>
      </c>
      <c r="C4547">
        <v>1</v>
      </c>
      <c r="D4547" t="s">
        <v>54</v>
      </c>
      <c r="E4547" t="s">
        <v>1567</v>
      </c>
      <c r="F4547">
        <v>77.286535700000002</v>
      </c>
      <c r="G4547">
        <v>28.537717900000001</v>
      </c>
      <c r="H4547" t="s">
        <v>301</v>
      </c>
      <c r="I4547" t="s">
        <v>19</v>
      </c>
      <c r="J4547" t="s">
        <v>57</v>
      </c>
      <c r="K4547" t="s">
        <v>57</v>
      </c>
      <c r="L4547" t="s">
        <v>57</v>
      </c>
      <c r="M4547" t="s">
        <v>57</v>
      </c>
      <c r="N4547">
        <v>1</v>
      </c>
      <c r="O4547">
        <v>23</v>
      </c>
      <c r="P4547">
        <v>450</v>
      </c>
      <c r="Q4547">
        <v>3.1</v>
      </c>
      <c r="R4547">
        <v>2016</v>
      </c>
      <c r="S4547">
        <v>4</v>
      </c>
      <c r="T4547">
        <v>7</v>
      </c>
      <c r="U4547" s="1">
        <v>42467</v>
      </c>
      <c r="V4547" s="5">
        <f>Main[[#This Row],[Average_Cost_for_two]] * VLOOKUP(Main[[#This Row],[Currency]],'Currency'!A:B,2,FALSE)</f>
        <v>5.4</v>
      </c>
      <c r="W4547" s="5" t="str">
        <f>IF(Main[[#This Row],[Avg_Cost_USD]]&lt;10,"Low",
IF(Main[[#This Row],[Avg_Cost_USD]]&lt;=30,"Medium","High"))</f>
        <v>Low</v>
      </c>
    </row>
    <row r="4548" spans="1:23" x14ac:dyDescent="0.3">
      <c r="A4548">
        <v>18124379</v>
      </c>
      <c r="B4548" t="s">
        <v>4191</v>
      </c>
      <c r="C4548">
        <v>1</v>
      </c>
      <c r="D4548" t="s">
        <v>54</v>
      </c>
      <c r="E4548" t="s">
        <v>173</v>
      </c>
      <c r="F4548">
        <v>77.187561700000003</v>
      </c>
      <c r="G4548">
        <v>28.645736899999999</v>
      </c>
      <c r="H4548" t="s">
        <v>2049</v>
      </c>
      <c r="I4548" t="s">
        <v>19</v>
      </c>
      <c r="J4548" t="s">
        <v>57</v>
      </c>
      <c r="K4548" t="s">
        <v>61</v>
      </c>
      <c r="L4548" t="s">
        <v>57</v>
      </c>
      <c r="M4548" t="s">
        <v>57</v>
      </c>
      <c r="N4548">
        <v>1</v>
      </c>
      <c r="O4548">
        <v>71</v>
      </c>
      <c r="P4548">
        <v>450</v>
      </c>
      <c r="Q4548">
        <v>2.5</v>
      </c>
      <c r="R4548">
        <v>2014</v>
      </c>
      <c r="S4548">
        <v>4</v>
      </c>
      <c r="T4548">
        <v>17</v>
      </c>
      <c r="U4548" s="1">
        <v>41746</v>
      </c>
      <c r="V4548" s="5">
        <f>Main[[#This Row],[Average_Cost_for_two]] * VLOOKUP(Main[[#This Row],[Currency]],'Currency'!A:B,2,FALSE)</f>
        <v>5.4</v>
      </c>
      <c r="W4548" s="5" t="str">
        <f>IF(Main[[#This Row],[Avg_Cost_USD]]&lt;10,"Low",
IF(Main[[#This Row],[Avg_Cost_USD]]&lt;=30,"Medium","High"))</f>
        <v>Low</v>
      </c>
    </row>
    <row r="4549" spans="1:23" x14ac:dyDescent="0.3">
      <c r="A4549">
        <v>300874</v>
      </c>
      <c r="B4549" t="s">
        <v>4925</v>
      </c>
      <c r="C4549">
        <v>1</v>
      </c>
      <c r="D4549" t="s">
        <v>54</v>
      </c>
      <c r="E4549" t="s">
        <v>293</v>
      </c>
      <c r="F4549">
        <v>77.160215600000001</v>
      </c>
      <c r="G4549">
        <v>28.6906395</v>
      </c>
      <c r="H4549" t="s">
        <v>337</v>
      </c>
      <c r="I4549" t="s">
        <v>19</v>
      </c>
      <c r="J4549" t="s">
        <v>57</v>
      </c>
      <c r="K4549" t="s">
        <v>61</v>
      </c>
      <c r="L4549" t="s">
        <v>57</v>
      </c>
      <c r="M4549" t="s">
        <v>57</v>
      </c>
      <c r="N4549">
        <v>1</v>
      </c>
      <c r="O4549">
        <v>13</v>
      </c>
      <c r="P4549">
        <v>450</v>
      </c>
      <c r="Q4549">
        <v>2.8</v>
      </c>
      <c r="R4549">
        <v>2014</v>
      </c>
      <c r="S4549">
        <v>4</v>
      </c>
      <c r="T4549">
        <v>8</v>
      </c>
      <c r="U4549" s="1">
        <v>41737</v>
      </c>
      <c r="V4549" s="5">
        <f>Main[[#This Row],[Average_Cost_for_two]] * VLOOKUP(Main[[#This Row],[Currency]],'Currency'!A:B,2,FALSE)</f>
        <v>5.4</v>
      </c>
      <c r="W4549" s="5" t="str">
        <f>IF(Main[[#This Row],[Avg_Cost_USD]]&lt;10,"Low",
IF(Main[[#This Row],[Avg_Cost_USD]]&lt;=30,"Medium","High"))</f>
        <v>Low</v>
      </c>
    </row>
    <row r="4550" spans="1:23" x14ac:dyDescent="0.3">
      <c r="A4550">
        <v>6265</v>
      </c>
      <c r="B4550" t="s">
        <v>529</v>
      </c>
      <c r="C4550">
        <v>1</v>
      </c>
      <c r="D4550" t="s">
        <v>54</v>
      </c>
      <c r="E4550" t="s">
        <v>412</v>
      </c>
      <c r="F4550">
        <v>77.285555400000007</v>
      </c>
      <c r="G4550">
        <v>28.636372900000001</v>
      </c>
      <c r="H4550" t="s">
        <v>301</v>
      </c>
      <c r="I4550" t="s">
        <v>19</v>
      </c>
      <c r="J4550" t="s">
        <v>57</v>
      </c>
      <c r="K4550" t="s">
        <v>57</v>
      </c>
      <c r="L4550" t="s">
        <v>57</v>
      </c>
      <c r="M4550" t="s">
        <v>57</v>
      </c>
      <c r="N4550">
        <v>1</v>
      </c>
      <c r="O4550">
        <v>18</v>
      </c>
      <c r="P4550">
        <v>450</v>
      </c>
      <c r="Q4550">
        <v>2.7</v>
      </c>
      <c r="R4550">
        <v>2016</v>
      </c>
      <c r="S4550">
        <v>4</v>
      </c>
      <c r="T4550">
        <v>27</v>
      </c>
      <c r="U4550" s="1">
        <v>42487</v>
      </c>
      <c r="V4550" s="5">
        <f>Main[[#This Row],[Average_Cost_for_two]] * VLOOKUP(Main[[#This Row],[Currency]],'Currency'!A:B,2,FALSE)</f>
        <v>5.4</v>
      </c>
      <c r="W4550" s="5" t="str">
        <f>IF(Main[[#This Row],[Avg_Cost_USD]]&lt;10,"Low",
IF(Main[[#This Row],[Avg_Cost_USD]]&lt;=30,"Medium","High"))</f>
        <v>Low</v>
      </c>
    </row>
    <row r="4551" spans="1:23" x14ac:dyDescent="0.3">
      <c r="A4551">
        <v>650</v>
      </c>
      <c r="B4551" t="s">
        <v>529</v>
      </c>
      <c r="C4551">
        <v>1</v>
      </c>
      <c r="D4551" t="s">
        <v>54</v>
      </c>
      <c r="E4551" t="s">
        <v>990</v>
      </c>
      <c r="F4551">
        <v>77.213329200000004</v>
      </c>
      <c r="G4551">
        <v>28.5379729</v>
      </c>
      <c r="H4551" t="s">
        <v>301</v>
      </c>
      <c r="I4551" t="s">
        <v>19</v>
      </c>
      <c r="J4551" t="s">
        <v>57</v>
      </c>
      <c r="K4551" t="s">
        <v>57</v>
      </c>
      <c r="L4551" t="s">
        <v>57</v>
      </c>
      <c r="M4551" t="s">
        <v>57</v>
      </c>
      <c r="N4551">
        <v>1</v>
      </c>
      <c r="O4551">
        <v>52</v>
      </c>
      <c r="P4551">
        <v>450</v>
      </c>
      <c r="Q4551">
        <v>2.5</v>
      </c>
      <c r="R4551">
        <v>2016</v>
      </c>
      <c r="S4551">
        <v>4</v>
      </c>
      <c r="T4551">
        <v>5</v>
      </c>
      <c r="U4551" s="1">
        <v>42465</v>
      </c>
      <c r="V4551" s="5">
        <f>Main[[#This Row],[Average_Cost_for_two]] * VLOOKUP(Main[[#This Row],[Currency]],'Currency'!A:B,2,FALSE)</f>
        <v>5.4</v>
      </c>
      <c r="W4551" s="5" t="str">
        <f>IF(Main[[#This Row],[Avg_Cost_USD]]&lt;10,"Low",
IF(Main[[#This Row],[Avg_Cost_USD]]&lt;=30,"Medium","High"))</f>
        <v>Low</v>
      </c>
    </row>
    <row r="4552" spans="1:23" x14ac:dyDescent="0.3">
      <c r="A4552">
        <v>311336</v>
      </c>
      <c r="B4552" t="s">
        <v>4926</v>
      </c>
      <c r="C4552">
        <v>1</v>
      </c>
      <c r="D4552" t="s">
        <v>54</v>
      </c>
      <c r="E4552" t="s">
        <v>131</v>
      </c>
      <c r="F4552">
        <v>77.301157200000006</v>
      </c>
      <c r="G4552">
        <v>28.619286500000001</v>
      </c>
      <c r="H4552" t="s">
        <v>2866</v>
      </c>
      <c r="I4552" t="s">
        <v>19</v>
      </c>
      <c r="J4552" t="s">
        <v>57</v>
      </c>
      <c r="K4552" t="s">
        <v>61</v>
      </c>
      <c r="L4552" t="s">
        <v>57</v>
      </c>
      <c r="M4552" t="s">
        <v>57</v>
      </c>
      <c r="N4552">
        <v>1</v>
      </c>
      <c r="O4552">
        <v>100</v>
      </c>
      <c r="P4552">
        <v>450</v>
      </c>
      <c r="Q4552">
        <v>3.6</v>
      </c>
      <c r="R4552">
        <v>2012</v>
      </c>
      <c r="S4552">
        <v>4</v>
      </c>
      <c r="T4552">
        <v>5</v>
      </c>
      <c r="U4552" s="1">
        <v>41004</v>
      </c>
      <c r="V4552" s="5">
        <f>Main[[#This Row],[Average_Cost_for_two]] * VLOOKUP(Main[[#This Row],[Currency]],'Currency'!A:B,2,FALSE)</f>
        <v>5.4</v>
      </c>
      <c r="W4552" s="5" t="str">
        <f>IF(Main[[#This Row],[Avg_Cost_USD]]&lt;10,"Low",
IF(Main[[#This Row],[Avg_Cost_USD]]&lt;=30,"Medium","High"))</f>
        <v>Low</v>
      </c>
    </row>
    <row r="4553" spans="1:23" x14ac:dyDescent="0.3">
      <c r="A4553">
        <v>18393213</v>
      </c>
      <c r="B4553" t="s">
        <v>4217</v>
      </c>
      <c r="C4553">
        <v>1</v>
      </c>
      <c r="D4553" t="s">
        <v>54</v>
      </c>
      <c r="E4553" t="s">
        <v>96</v>
      </c>
      <c r="F4553">
        <v>77.251516199999998</v>
      </c>
      <c r="G4553">
        <v>28.547878600000001</v>
      </c>
      <c r="H4553" t="s">
        <v>4927</v>
      </c>
      <c r="I4553" t="s">
        <v>19</v>
      </c>
      <c r="J4553" t="s">
        <v>57</v>
      </c>
      <c r="K4553" t="s">
        <v>57</v>
      </c>
      <c r="L4553" t="s">
        <v>57</v>
      </c>
      <c r="M4553" t="s">
        <v>57</v>
      </c>
      <c r="N4553">
        <v>1</v>
      </c>
      <c r="O4553">
        <v>4</v>
      </c>
      <c r="P4553">
        <v>450</v>
      </c>
      <c r="Q4553">
        <v>2.9</v>
      </c>
      <c r="R4553">
        <v>2013</v>
      </c>
      <c r="S4553">
        <v>4</v>
      </c>
      <c r="T4553">
        <v>7</v>
      </c>
      <c r="U4553" s="1">
        <v>41371</v>
      </c>
      <c r="V4553" s="5">
        <f>Main[[#This Row],[Average_Cost_for_two]] * VLOOKUP(Main[[#This Row],[Currency]],'Currency'!A:B,2,FALSE)</f>
        <v>5.4</v>
      </c>
      <c r="W4553" s="5" t="str">
        <f>IF(Main[[#This Row],[Avg_Cost_USD]]&lt;10,"Low",
IF(Main[[#This Row],[Avg_Cost_USD]]&lt;=30,"Medium","High"))</f>
        <v>Low</v>
      </c>
    </row>
    <row r="4554" spans="1:23" x14ac:dyDescent="0.3">
      <c r="A4554">
        <v>18375392</v>
      </c>
      <c r="B4554" t="s">
        <v>3660</v>
      </c>
      <c r="C4554">
        <v>1</v>
      </c>
      <c r="D4554" t="s">
        <v>54</v>
      </c>
      <c r="E4554" t="s">
        <v>996</v>
      </c>
      <c r="F4554">
        <v>77.184920599999998</v>
      </c>
      <c r="G4554">
        <v>28.640881700000001</v>
      </c>
      <c r="H4554" t="s">
        <v>344</v>
      </c>
      <c r="I4554" t="s">
        <v>19</v>
      </c>
      <c r="J4554" t="s">
        <v>57</v>
      </c>
      <c r="K4554" t="s">
        <v>57</v>
      </c>
      <c r="L4554" t="s">
        <v>57</v>
      </c>
      <c r="M4554" t="s">
        <v>57</v>
      </c>
      <c r="N4554">
        <v>1</v>
      </c>
      <c r="O4554">
        <v>26</v>
      </c>
      <c r="P4554">
        <v>450</v>
      </c>
      <c r="Q4554">
        <v>2.6</v>
      </c>
      <c r="R4554">
        <v>2016</v>
      </c>
      <c r="S4554">
        <v>4</v>
      </c>
      <c r="T4554">
        <v>1</v>
      </c>
      <c r="U4554" s="1">
        <v>42461</v>
      </c>
      <c r="V4554" s="5">
        <f>Main[[#This Row],[Average_Cost_for_two]] * VLOOKUP(Main[[#This Row],[Currency]],'Currency'!A:B,2,FALSE)</f>
        <v>5.4</v>
      </c>
      <c r="W4554" s="5" t="str">
        <f>IF(Main[[#This Row],[Avg_Cost_USD]]&lt;10,"Low",
IF(Main[[#This Row],[Avg_Cost_USD]]&lt;=30,"Medium","High"))</f>
        <v>Low</v>
      </c>
    </row>
    <row r="4555" spans="1:23" x14ac:dyDescent="0.3">
      <c r="A4555">
        <v>311570</v>
      </c>
      <c r="B4555" t="s">
        <v>4928</v>
      </c>
      <c r="C4555">
        <v>1</v>
      </c>
      <c r="D4555" t="s">
        <v>54</v>
      </c>
      <c r="E4555" t="s">
        <v>1093</v>
      </c>
      <c r="F4555">
        <v>77.19475061</v>
      </c>
      <c r="G4555">
        <v>28.562657730000002</v>
      </c>
      <c r="H4555" t="s">
        <v>335</v>
      </c>
      <c r="I4555" t="s">
        <v>19</v>
      </c>
      <c r="J4555" t="s">
        <v>57</v>
      </c>
      <c r="K4555" t="s">
        <v>61</v>
      </c>
      <c r="L4555" t="s">
        <v>57</v>
      </c>
      <c r="M4555" t="s">
        <v>57</v>
      </c>
      <c r="N4555">
        <v>1</v>
      </c>
      <c r="O4555">
        <v>6</v>
      </c>
      <c r="P4555">
        <v>450</v>
      </c>
      <c r="Q4555">
        <v>2.7</v>
      </c>
      <c r="R4555">
        <v>2010</v>
      </c>
      <c r="S4555">
        <v>4</v>
      </c>
      <c r="T4555">
        <v>5</v>
      </c>
      <c r="U4555" s="1">
        <v>40273</v>
      </c>
      <c r="V4555" s="5">
        <f>Main[[#This Row],[Average_Cost_for_two]] * VLOOKUP(Main[[#This Row],[Currency]],'Currency'!A:B,2,FALSE)</f>
        <v>5.4</v>
      </c>
      <c r="W4555" s="5" t="str">
        <f>IF(Main[[#This Row],[Avg_Cost_USD]]&lt;10,"Low",
IF(Main[[#This Row],[Avg_Cost_USD]]&lt;=30,"Medium","High"))</f>
        <v>Low</v>
      </c>
    </row>
    <row r="4556" spans="1:23" x14ac:dyDescent="0.3">
      <c r="A4556">
        <v>309192</v>
      </c>
      <c r="B4556" t="s">
        <v>4929</v>
      </c>
      <c r="C4556">
        <v>1</v>
      </c>
      <c r="D4556" t="s">
        <v>54</v>
      </c>
      <c r="E4556" t="s">
        <v>114</v>
      </c>
      <c r="F4556">
        <v>77.201756900000007</v>
      </c>
      <c r="G4556">
        <v>28.509883200000001</v>
      </c>
      <c r="H4556" t="s">
        <v>339</v>
      </c>
      <c r="I4556" t="s">
        <v>19</v>
      </c>
      <c r="J4556" t="s">
        <v>57</v>
      </c>
      <c r="K4556" t="s">
        <v>57</v>
      </c>
      <c r="L4556" t="s">
        <v>57</v>
      </c>
      <c r="M4556" t="s">
        <v>57</v>
      </c>
      <c r="N4556">
        <v>1</v>
      </c>
      <c r="O4556">
        <v>12</v>
      </c>
      <c r="P4556">
        <v>450</v>
      </c>
      <c r="Q4556">
        <v>3.1</v>
      </c>
      <c r="R4556">
        <v>2013</v>
      </c>
      <c r="S4556">
        <v>4</v>
      </c>
      <c r="T4556">
        <v>20</v>
      </c>
      <c r="U4556" s="1">
        <v>41384</v>
      </c>
      <c r="V4556" s="5">
        <f>Main[[#This Row],[Average_Cost_for_two]] * VLOOKUP(Main[[#This Row],[Currency]],'Currency'!A:B,2,FALSE)</f>
        <v>5.4</v>
      </c>
      <c r="W4556" s="5" t="str">
        <f>IF(Main[[#This Row],[Avg_Cost_USD]]&lt;10,"Low",
IF(Main[[#This Row],[Avg_Cost_USD]]&lt;=30,"Medium","High"))</f>
        <v>Low</v>
      </c>
    </row>
    <row r="4557" spans="1:23" x14ac:dyDescent="0.3">
      <c r="A4557">
        <v>18128862</v>
      </c>
      <c r="B4557" t="s">
        <v>4930</v>
      </c>
      <c r="C4557">
        <v>1</v>
      </c>
      <c r="D4557" t="s">
        <v>54</v>
      </c>
      <c r="E4557" t="s">
        <v>532</v>
      </c>
      <c r="F4557">
        <v>77.276896100000002</v>
      </c>
      <c r="G4557">
        <v>28.7004582</v>
      </c>
      <c r="H4557" t="s">
        <v>369</v>
      </c>
      <c r="I4557" t="s">
        <v>19</v>
      </c>
      <c r="J4557" t="s">
        <v>57</v>
      </c>
      <c r="K4557" t="s">
        <v>57</v>
      </c>
      <c r="L4557" t="s">
        <v>57</v>
      </c>
      <c r="M4557" t="s">
        <v>57</v>
      </c>
      <c r="N4557">
        <v>1</v>
      </c>
      <c r="O4557">
        <v>6</v>
      </c>
      <c r="P4557">
        <v>450</v>
      </c>
      <c r="Q4557">
        <v>2.8</v>
      </c>
      <c r="R4557">
        <v>2015</v>
      </c>
      <c r="S4557">
        <v>4</v>
      </c>
      <c r="T4557">
        <v>28</v>
      </c>
      <c r="U4557" s="1">
        <v>42122</v>
      </c>
      <c r="V4557" s="5">
        <f>Main[[#This Row],[Average_Cost_for_two]] * VLOOKUP(Main[[#This Row],[Currency]],'Currency'!A:B,2,FALSE)</f>
        <v>5.4</v>
      </c>
      <c r="W4557" s="5" t="str">
        <f>IF(Main[[#This Row],[Avg_Cost_USD]]&lt;10,"Low",
IF(Main[[#This Row],[Avg_Cost_USD]]&lt;=30,"Medium","High"))</f>
        <v>Low</v>
      </c>
    </row>
    <row r="4558" spans="1:23" x14ac:dyDescent="0.3">
      <c r="A4558">
        <v>307520</v>
      </c>
      <c r="B4558" t="s">
        <v>4930</v>
      </c>
      <c r="C4558">
        <v>1</v>
      </c>
      <c r="D4558" t="s">
        <v>54</v>
      </c>
      <c r="E4558" t="s">
        <v>532</v>
      </c>
      <c r="F4558">
        <v>77.287729799999994</v>
      </c>
      <c r="G4558">
        <v>28.689456400000001</v>
      </c>
      <c r="H4558" t="s">
        <v>369</v>
      </c>
      <c r="I4558" t="s">
        <v>19</v>
      </c>
      <c r="J4558" t="s">
        <v>57</v>
      </c>
      <c r="K4558" t="s">
        <v>57</v>
      </c>
      <c r="L4558" t="s">
        <v>57</v>
      </c>
      <c r="M4558" t="s">
        <v>57</v>
      </c>
      <c r="N4558">
        <v>1</v>
      </c>
      <c r="O4558">
        <v>29</v>
      </c>
      <c r="P4558">
        <v>450</v>
      </c>
      <c r="Q4558">
        <v>2.7</v>
      </c>
      <c r="R4558">
        <v>2011</v>
      </c>
      <c r="S4558">
        <v>4</v>
      </c>
      <c r="T4558">
        <v>6</v>
      </c>
      <c r="U4558" s="1">
        <v>40639</v>
      </c>
      <c r="V4558" s="5">
        <f>Main[[#This Row],[Average_Cost_for_two]] * VLOOKUP(Main[[#This Row],[Currency]],'Currency'!A:B,2,FALSE)</f>
        <v>5.4</v>
      </c>
      <c r="W4558" s="5" t="str">
        <f>IF(Main[[#This Row],[Avg_Cost_USD]]&lt;10,"Low",
IF(Main[[#This Row],[Avg_Cost_USD]]&lt;=30,"Medium","High"))</f>
        <v>Low</v>
      </c>
    </row>
    <row r="4559" spans="1:23" x14ac:dyDescent="0.3">
      <c r="A4559">
        <v>304965</v>
      </c>
      <c r="B4559" t="s">
        <v>4931</v>
      </c>
      <c r="C4559">
        <v>1</v>
      </c>
      <c r="D4559" t="s">
        <v>54</v>
      </c>
      <c r="E4559" t="s">
        <v>251</v>
      </c>
      <c r="F4559">
        <v>77.278320899999997</v>
      </c>
      <c r="G4559">
        <v>28.6279228</v>
      </c>
      <c r="H4559" t="s">
        <v>289</v>
      </c>
      <c r="I4559" t="s">
        <v>19</v>
      </c>
      <c r="J4559" t="s">
        <v>57</v>
      </c>
      <c r="K4559" t="s">
        <v>57</v>
      </c>
      <c r="L4559" t="s">
        <v>57</v>
      </c>
      <c r="M4559" t="s">
        <v>57</v>
      </c>
      <c r="N4559">
        <v>1</v>
      </c>
      <c r="O4559">
        <v>4</v>
      </c>
      <c r="P4559">
        <v>450</v>
      </c>
      <c r="Q4559">
        <v>2.9</v>
      </c>
      <c r="R4559">
        <v>2015</v>
      </c>
      <c r="S4559">
        <v>4</v>
      </c>
      <c r="T4559">
        <v>17</v>
      </c>
      <c r="U4559" s="1">
        <v>42111</v>
      </c>
      <c r="V4559" s="5">
        <f>Main[[#This Row],[Average_Cost_for_two]] * VLOOKUP(Main[[#This Row],[Currency]],'Currency'!A:B,2,FALSE)</f>
        <v>5.4</v>
      </c>
      <c r="W4559" s="5" t="str">
        <f>IF(Main[[#This Row],[Avg_Cost_USD]]&lt;10,"Low",
IF(Main[[#This Row],[Avg_Cost_USD]]&lt;=30,"Medium","High"))</f>
        <v>Low</v>
      </c>
    </row>
    <row r="4560" spans="1:23" x14ac:dyDescent="0.3">
      <c r="A4560">
        <v>6191</v>
      </c>
      <c r="B4560" t="s">
        <v>529</v>
      </c>
      <c r="C4560">
        <v>1</v>
      </c>
      <c r="D4560" t="s">
        <v>54</v>
      </c>
      <c r="E4560" t="s">
        <v>1652</v>
      </c>
      <c r="F4560">
        <v>77.296144799999993</v>
      </c>
      <c r="G4560">
        <v>28.592511500000001</v>
      </c>
      <c r="H4560" t="s">
        <v>301</v>
      </c>
      <c r="I4560" t="s">
        <v>19</v>
      </c>
      <c r="J4560" t="s">
        <v>57</v>
      </c>
      <c r="K4560" t="s">
        <v>57</v>
      </c>
      <c r="L4560" t="s">
        <v>57</v>
      </c>
      <c r="M4560" t="s">
        <v>57</v>
      </c>
      <c r="N4560">
        <v>1</v>
      </c>
      <c r="O4560">
        <v>29</v>
      </c>
      <c r="P4560">
        <v>450</v>
      </c>
      <c r="Q4560">
        <v>2.7</v>
      </c>
      <c r="R4560">
        <v>2017</v>
      </c>
      <c r="S4560">
        <v>4</v>
      </c>
      <c r="T4560">
        <v>1</v>
      </c>
      <c r="U4560" s="1">
        <v>42826</v>
      </c>
      <c r="V4560" s="5">
        <f>Main[[#This Row],[Average_Cost_for_two]] * VLOOKUP(Main[[#This Row],[Currency]],'Currency'!A:B,2,FALSE)</f>
        <v>5.4</v>
      </c>
      <c r="W4560" s="5" t="str">
        <f>IF(Main[[#This Row],[Avg_Cost_USD]]&lt;10,"Low",
IF(Main[[#This Row],[Avg_Cost_USD]]&lt;=30,"Medium","High"))</f>
        <v>Low</v>
      </c>
    </row>
    <row r="4561" spans="1:23" x14ac:dyDescent="0.3">
      <c r="A4561">
        <v>304583</v>
      </c>
      <c r="B4561" t="s">
        <v>4932</v>
      </c>
      <c r="C4561">
        <v>1</v>
      </c>
      <c r="D4561" t="s">
        <v>54</v>
      </c>
      <c r="E4561" t="s">
        <v>429</v>
      </c>
      <c r="F4561">
        <v>77.112785500000001</v>
      </c>
      <c r="G4561">
        <v>28.6462371</v>
      </c>
      <c r="H4561" t="s">
        <v>410</v>
      </c>
      <c r="I4561" t="s">
        <v>19</v>
      </c>
      <c r="J4561" t="s">
        <v>57</v>
      </c>
      <c r="K4561" t="s">
        <v>57</v>
      </c>
      <c r="L4561" t="s">
        <v>57</v>
      </c>
      <c r="M4561" t="s">
        <v>57</v>
      </c>
      <c r="N4561">
        <v>1</v>
      </c>
      <c r="O4561">
        <v>14</v>
      </c>
      <c r="P4561">
        <v>450</v>
      </c>
      <c r="Q4561">
        <v>3.3</v>
      </c>
      <c r="R4561">
        <v>2011</v>
      </c>
      <c r="S4561">
        <v>4</v>
      </c>
      <c r="T4561">
        <v>10</v>
      </c>
      <c r="U4561" s="1">
        <v>40643</v>
      </c>
      <c r="V4561" s="5">
        <f>Main[[#This Row],[Average_Cost_for_two]] * VLOOKUP(Main[[#This Row],[Currency]],'Currency'!A:B,2,FALSE)</f>
        <v>5.4</v>
      </c>
      <c r="W4561" s="5" t="str">
        <f>IF(Main[[#This Row],[Avg_Cost_USD]]&lt;10,"Low",
IF(Main[[#This Row],[Avg_Cost_USD]]&lt;=30,"Medium","High"))</f>
        <v>Low</v>
      </c>
    </row>
    <row r="4562" spans="1:23" x14ac:dyDescent="0.3">
      <c r="A4562">
        <v>18198434</v>
      </c>
      <c r="B4562" t="s">
        <v>4933</v>
      </c>
      <c r="C4562">
        <v>1</v>
      </c>
      <c r="D4562" t="s">
        <v>54</v>
      </c>
      <c r="E4562" t="s">
        <v>432</v>
      </c>
      <c r="F4562">
        <v>77.154960040000006</v>
      </c>
      <c r="G4562">
        <v>28.561390620000001</v>
      </c>
      <c r="H4562" t="s">
        <v>339</v>
      </c>
      <c r="I4562" t="s">
        <v>19</v>
      </c>
      <c r="J4562" t="s">
        <v>57</v>
      </c>
      <c r="K4562" t="s">
        <v>57</v>
      </c>
      <c r="L4562" t="s">
        <v>57</v>
      </c>
      <c r="M4562" t="s">
        <v>57</v>
      </c>
      <c r="N4562">
        <v>1</v>
      </c>
      <c r="O4562">
        <v>34</v>
      </c>
      <c r="P4562">
        <v>450</v>
      </c>
      <c r="Q4562">
        <v>3.6</v>
      </c>
      <c r="R4562">
        <v>2017</v>
      </c>
      <c r="S4562">
        <v>4</v>
      </c>
      <c r="T4562">
        <v>25</v>
      </c>
      <c r="U4562" s="1">
        <v>42850</v>
      </c>
      <c r="V4562" s="5">
        <f>Main[[#This Row],[Average_Cost_for_two]] * VLOOKUP(Main[[#This Row],[Currency]],'Currency'!A:B,2,FALSE)</f>
        <v>5.4</v>
      </c>
      <c r="W4562" s="5" t="str">
        <f>IF(Main[[#This Row],[Avg_Cost_USD]]&lt;10,"Low",
IF(Main[[#This Row],[Avg_Cost_USD]]&lt;=30,"Medium","High"))</f>
        <v>Low</v>
      </c>
    </row>
    <row r="4563" spans="1:23" x14ac:dyDescent="0.3">
      <c r="A4563">
        <v>596</v>
      </c>
      <c r="B4563" t="s">
        <v>529</v>
      </c>
      <c r="C4563">
        <v>1</v>
      </c>
      <c r="D4563" t="s">
        <v>54</v>
      </c>
      <c r="E4563" t="s">
        <v>400</v>
      </c>
      <c r="F4563">
        <v>77.2198128</v>
      </c>
      <c r="G4563">
        <v>28.6329609</v>
      </c>
      <c r="H4563" t="s">
        <v>301</v>
      </c>
      <c r="I4563" t="s">
        <v>19</v>
      </c>
      <c r="J4563" t="s">
        <v>57</v>
      </c>
      <c r="K4563" t="s">
        <v>61</v>
      </c>
      <c r="L4563" t="s">
        <v>57</v>
      </c>
      <c r="M4563" t="s">
        <v>57</v>
      </c>
      <c r="N4563">
        <v>1</v>
      </c>
      <c r="O4563">
        <v>277</v>
      </c>
      <c r="P4563">
        <v>450</v>
      </c>
      <c r="Q4563">
        <v>3.4</v>
      </c>
      <c r="R4563">
        <v>2011</v>
      </c>
      <c r="S4563">
        <v>3</v>
      </c>
      <c r="T4563">
        <v>18</v>
      </c>
      <c r="U4563" s="1">
        <v>40620</v>
      </c>
      <c r="V4563" s="5">
        <f>Main[[#This Row],[Average_Cost_for_two]] * VLOOKUP(Main[[#This Row],[Currency]],'Currency'!A:B,2,FALSE)</f>
        <v>5.4</v>
      </c>
      <c r="W4563" s="5" t="str">
        <f>IF(Main[[#This Row],[Avg_Cost_USD]]&lt;10,"Low",
IF(Main[[#This Row],[Avg_Cost_USD]]&lt;=30,"Medium","High"))</f>
        <v>Low</v>
      </c>
    </row>
    <row r="4564" spans="1:23" x14ac:dyDescent="0.3">
      <c r="A4564">
        <v>3589</v>
      </c>
      <c r="B4564" t="s">
        <v>4934</v>
      </c>
      <c r="C4564">
        <v>1</v>
      </c>
      <c r="D4564" t="s">
        <v>54</v>
      </c>
      <c r="E4564" t="s">
        <v>1126</v>
      </c>
      <c r="F4564">
        <v>77.233465199999998</v>
      </c>
      <c r="G4564">
        <v>28.549928099999999</v>
      </c>
      <c r="H4564" t="s">
        <v>434</v>
      </c>
      <c r="I4564" t="s">
        <v>19</v>
      </c>
      <c r="J4564" t="s">
        <v>57</v>
      </c>
      <c r="K4564" t="s">
        <v>61</v>
      </c>
      <c r="L4564" t="s">
        <v>57</v>
      </c>
      <c r="M4564" t="s">
        <v>57</v>
      </c>
      <c r="N4564">
        <v>1</v>
      </c>
      <c r="O4564">
        <v>187</v>
      </c>
      <c r="P4564">
        <v>450</v>
      </c>
      <c r="Q4564">
        <v>3.8</v>
      </c>
      <c r="R4564">
        <v>2010</v>
      </c>
      <c r="S4564">
        <v>3</v>
      </c>
      <c r="T4564">
        <v>14</v>
      </c>
      <c r="U4564" s="1">
        <v>40251</v>
      </c>
      <c r="V4564" s="5">
        <f>Main[[#This Row],[Average_Cost_for_two]] * VLOOKUP(Main[[#This Row],[Currency]],'Currency'!A:B,2,FALSE)</f>
        <v>5.4</v>
      </c>
      <c r="W4564" s="5" t="str">
        <f>IF(Main[[#This Row],[Avg_Cost_USD]]&lt;10,"Low",
IF(Main[[#This Row],[Avg_Cost_USD]]&lt;=30,"Medium","High"))</f>
        <v>Low</v>
      </c>
    </row>
    <row r="4565" spans="1:23" x14ac:dyDescent="0.3">
      <c r="A4565">
        <v>310732</v>
      </c>
      <c r="B4565" t="s">
        <v>575</v>
      </c>
      <c r="C4565">
        <v>1</v>
      </c>
      <c r="D4565" t="s">
        <v>54</v>
      </c>
      <c r="E4565" t="s">
        <v>1674</v>
      </c>
      <c r="F4565">
        <v>77.097825499999999</v>
      </c>
      <c r="G4565">
        <v>28.631614599999999</v>
      </c>
      <c r="H4565" t="s">
        <v>863</v>
      </c>
      <c r="I4565" t="s">
        <v>19</v>
      </c>
      <c r="J4565" t="s">
        <v>57</v>
      </c>
      <c r="K4565" t="s">
        <v>57</v>
      </c>
      <c r="L4565" t="s">
        <v>57</v>
      </c>
      <c r="M4565" t="s">
        <v>57</v>
      </c>
      <c r="N4565">
        <v>1</v>
      </c>
      <c r="O4565">
        <v>68</v>
      </c>
      <c r="P4565">
        <v>450</v>
      </c>
      <c r="Q4565">
        <v>3.3</v>
      </c>
      <c r="R4565">
        <v>2014</v>
      </c>
      <c r="S4565">
        <v>3</v>
      </c>
      <c r="T4565">
        <v>22</v>
      </c>
      <c r="U4565" s="1">
        <v>41720</v>
      </c>
      <c r="V4565" s="5">
        <f>Main[[#This Row],[Average_Cost_for_two]] * VLOOKUP(Main[[#This Row],[Currency]],'Currency'!A:B,2,FALSE)</f>
        <v>5.4</v>
      </c>
      <c r="W4565" s="5" t="str">
        <f>IF(Main[[#This Row],[Avg_Cost_USD]]&lt;10,"Low",
IF(Main[[#This Row],[Avg_Cost_USD]]&lt;=30,"Medium","High"))</f>
        <v>Low</v>
      </c>
    </row>
    <row r="4566" spans="1:23" x14ac:dyDescent="0.3">
      <c r="A4566">
        <v>18430600</v>
      </c>
      <c r="B4566" t="s">
        <v>4935</v>
      </c>
      <c r="C4566">
        <v>1</v>
      </c>
      <c r="D4566" t="s">
        <v>54</v>
      </c>
      <c r="E4566" t="s">
        <v>987</v>
      </c>
      <c r="F4566">
        <v>77.138035400000007</v>
      </c>
      <c r="G4566">
        <v>28.655060500000001</v>
      </c>
      <c r="H4566" t="s">
        <v>4936</v>
      </c>
      <c r="I4566" t="s">
        <v>19</v>
      </c>
      <c r="J4566" t="s">
        <v>57</v>
      </c>
      <c r="K4566" t="s">
        <v>61</v>
      </c>
      <c r="L4566" t="s">
        <v>57</v>
      </c>
      <c r="M4566" t="s">
        <v>57</v>
      </c>
      <c r="N4566">
        <v>1</v>
      </c>
      <c r="O4566">
        <v>13</v>
      </c>
      <c r="P4566">
        <v>450</v>
      </c>
      <c r="Q4566">
        <v>3.3</v>
      </c>
      <c r="R4566">
        <v>2013</v>
      </c>
      <c r="S4566">
        <v>3</v>
      </c>
      <c r="T4566">
        <v>13</v>
      </c>
      <c r="U4566" s="1">
        <v>41346</v>
      </c>
      <c r="V4566" s="5">
        <f>Main[[#This Row],[Average_Cost_for_two]] * VLOOKUP(Main[[#This Row],[Currency]],'Currency'!A:B,2,FALSE)</f>
        <v>5.4</v>
      </c>
      <c r="W4566" s="5" t="str">
        <f>IF(Main[[#This Row],[Avg_Cost_USD]]&lt;10,"Low",
IF(Main[[#This Row],[Avg_Cost_USD]]&lt;=30,"Medium","High"))</f>
        <v>Low</v>
      </c>
    </row>
    <row r="4567" spans="1:23" x14ac:dyDescent="0.3">
      <c r="A4567">
        <v>18469935</v>
      </c>
      <c r="B4567" t="s">
        <v>4937</v>
      </c>
      <c r="C4567">
        <v>1</v>
      </c>
      <c r="D4567" t="s">
        <v>54</v>
      </c>
      <c r="E4567" t="s">
        <v>293</v>
      </c>
      <c r="F4567">
        <v>77.160322440000002</v>
      </c>
      <c r="G4567">
        <v>28.690545889999999</v>
      </c>
      <c r="H4567" t="s">
        <v>1940</v>
      </c>
      <c r="I4567" t="s">
        <v>19</v>
      </c>
      <c r="J4567" t="s">
        <v>57</v>
      </c>
      <c r="K4567" t="s">
        <v>57</v>
      </c>
      <c r="L4567" t="s">
        <v>57</v>
      </c>
      <c r="M4567" t="s">
        <v>57</v>
      </c>
      <c r="N4567">
        <v>1</v>
      </c>
      <c r="O4567">
        <v>11</v>
      </c>
      <c r="P4567">
        <v>450</v>
      </c>
      <c r="Q4567">
        <v>3.2</v>
      </c>
      <c r="R4567">
        <v>2015</v>
      </c>
      <c r="S4567">
        <v>3</v>
      </c>
      <c r="T4567">
        <v>23</v>
      </c>
      <c r="U4567" s="1">
        <v>42086</v>
      </c>
      <c r="V4567" s="5">
        <f>Main[[#This Row],[Average_Cost_for_two]] * VLOOKUP(Main[[#This Row],[Currency]],'Currency'!A:B,2,FALSE)</f>
        <v>5.4</v>
      </c>
      <c r="W4567" s="5" t="str">
        <f>IF(Main[[#This Row],[Avg_Cost_USD]]&lt;10,"Low",
IF(Main[[#This Row],[Avg_Cost_USD]]&lt;=30,"Medium","High"))</f>
        <v>Low</v>
      </c>
    </row>
    <row r="4568" spans="1:23" x14ac:dyDescent="0.3">
      <c r="A4568">
        <v>2291</v>
      </c>
      <c r="B4568" t="s">
        <v>4938</v>
      </c>
      <c r="C4568">
        <v>1</v>
      </c>
      <c r="D4568" t="s">
        <v>54</v>
      </c>
      <c r="E4568" t="s">
        <v>1972</v>
      </c>
      <c r="F4568">
        <v>77.191469999999995</v>
      </c>
      <c r="G4568">
        <v>28.7074189</v>
      </c>
      <c r="H4568" t="s">
        <v>335</v>
      </c>
      <c r="I4568" t="s">
        <v>19</v>
      </c>
      <c r="J4568" t="s">
        <v>57</v>
      </c>
      <c r="K4568" t="s">
        <v>57</v>
      </c>
      <c r="L4568" t="s">
        <v>57</v>
      </c>
      <c r="M4568" t="s">
        <v>57</v>
      </c>
      <c r="N4568">
        <v>1</v>
      </c>
      <c r="O4568">
        <v>20</v>
      </c>
      <c r="P4568">
        <v>450</v>
      </c>
      <c r="Q4568">
        <v>2.7</v>
      </c>
      <c r="R4568">
        <v>2018</v>
      </c>
      <c r="S4568">
        <v>3</v>
      </c>
      <c r="T4568">
        <v>14</v>
      </c>
      <c r="U4568" s="1">
        <v>43173</v>
      </c>
      <c r="V4568" s="5">
        <f>Main[[#This Row],[Average_Cost_for_two]] * VLOOKUP(Main[[#This Row],[Currency]],'Currency'!A:B,2,FALSE)</f>
        <v>5.4</v>
      </c>
      <c r="W4568" s="5" t="str">
        <f>IF(Main[[#This Row],[Avg_Cost_USD]]&lt;10,"Low",
IF(Main[[#This Row],[Avg_Cost_USD]]&lt;=30,"Medium","High"))</f>
        <v>Low</v>
      </c>
    </row>
    <row r="4569" spans="1:23" x14ac:dyDescent="0.3">
      <c r="A4569">
        <v>18254540</v>
      </c>
      <c r="B4569" t="s">
        <v>4939</v>
      </c>
      <c r="C4569">
        <v>1</v>
      </c>
      <c r="D4569" t="s">
        <v>54</v>
      </c>
      <c r="E4569" t="s">
        <v>71</v>
      </c>
      <c r="F4569">
        <v>77.288506220000002</v>
      </c>
      <c r="G4569">
        <v>28.562520209999999</v>
      </c>
      <c r="H4569" t="s">
        <v>296</v>
      </c>
      <c r="I4569" t="s">
        <v>19</v>
      </c>
      <c r="J4569" t="s">
        <v>57</v>
      </c>
      <c r="K4569" t="s">
        <v>57</v>
      </c>
      <c r="L4569" t="s">
        <v>57</v>
      </c>
      <c r="M4569" t="s">
        <v>57</v>
      </c>
      <c r="N4569">
        <v>1</v>
      </c>
      <c r="O4569">
        <v>2</v>
      </c>
      <c r="P4569">
        <v>450</v>
      </c>
      <c r="Q4569">
        <v>1</v>
      </c>
      <c r="R4569">
        <v>2014</v>
      </c>
      <c r="S4569">
        <v>3</v>
      </c>
      <c r="T4569">
        <v>15</v>
      </c>
      <c r="U4569" s="1">
        <v>41713</v>
      </c>
      <c r="V4569" s="5">
        <f>Main[[#This Row],[Average_Cost_for_two]] * VLOOKUP(Main[[#This Row],[Currency]],'Currency'!A:B,2,FALSE)</f>
        <v>5.4</v>
      </c>
      <c r="W4569" s="5" t="str">
        <f>IF(Main[[#This Row],[Avg_Cost_USD]]&lt;10,"Low",
IF(Main[[#This Row],[Avg_Cost_USD]]&lt;=30,"Medium","High"))</f>
        <v>Low</v>
      </c>
    </row>
    <row r="4570" spans="1:23" x14ac:dyDescent="0.3">
      <c r="A4570">
        <v>308513</v>
      </c>
      <c r="B4570" t="s">
        <v>4940</v>
      </c>
      <c r="C4570">
        <v>1</v>
      </c>
      <c r="D4570" t="s">
        <v>54</v>
      </c>
      <c r="E4570" t="s">
        <v>532</v>
      </c>
      <c r="F4570">
        <v>77.2919871</v>
      </c>
      <c r="G4570">
        <v>28.692265899999999</v>
      </c>
      <c r="H4570" t="s">
        <v>289</v>
      </c>
      <c r="I4570" t="s">
        <v>19</v>
      </c>
      <c r="J4570" t="s">
        <v>57</v>
      </c>
      <c r="K4570" t="s">
        <v>57</v>
      </c>
      <c r="L4570" t="s">
        <v>57</v>
      </c>
      <c r="M4570" t="s">
        <v>57</v>
      </c>
      <c r="N4570">
        <v>1</v>
      </c>
      <c r="O4570">
        <v>24</v>
      </c>
      <c r="P4570">
        <v>450</v>
      </c>
      <c r="Q4570">
        <v>2.7</v>
      </c>
      <c r="R4570">
        <v>2015</v>
      </c>
      <c r="S4570">
        <v>3</v>
      </c>
      <c r="T4570">
        <v>25</v>
      </c>
      <c r="U4570" s="1">
        <v>42088</v>
      </c>
      <c r="V4570" s="5">
        <f>Main[[#This Row],[Average_Cost_for_two]] * VLOOKUP(Main[[#This Row],[Currency]],'Currency'!A:B,2,FALSE)</f>
        <v>5.4</v>
      </c>
      <c r="W4570" s="5" t="str">
        <f>IF(Main[[#This Row],[Avg_Cost_USD]]&lt;10,"Low",
IF(Main[[#This Row],[Avg_Cost_USD]]&lt;=30,"Medium","High"))</f>
        <v>Low</v>
      </c>
    </row>
    <row r="4571" spans="1:23" x14ac:dyDescent="0.3">
      <c r="A4571">
        <v>6925</v>
      </c>
      <c r="B4571" t="s">
        <v>529</v>
      </c>
      <c r="C4571">
        <v>1</v>
      </c>
      <c r="D4571" t="s">
        <v>54</v>
      </c>
      <c r="E4571" t="s">
        <v>1248</v>
      </c>
      <c r="F4571">
        <v>77.0764578</v>
      </c>
      <c r="G4571">
        <v>28.629417700000001</v>
      </c>
      <c r="H4571" t="s">
        <v>301</v>
      </c>
      <c r="I4571" t="s">
        <v>19</v>
      </c>
      <c r="J4571" t="s">
        <v>57</v>
      </c>
      <c r="K4571" t="s">
        <v>57</v>
      </c>
      <c r="L4571" t="s">
        <v>57</v>
      </c>
      <c r="M4571" t="s">
        <v>57</v>
      </c>
      <c r="N4571">
        <v>1</v>
      </c>
      <c r="O4571">
        <v>16</v>
      </c>
      <c r="P4571">
        <v>450</v>
      </c>
      <c r="Q4571">
        <v>3</v>
      </c>
      <c r="R4571">
        <v>2018</v>
      </c>
      <c r="S4571">
        <v>3</v>
      </c>
      <c r="T4571">
        <v>19</v>
      </c>
      <c r="U4571" s="1">
        <v>43178</v>
      </c>
      <c r="V4571" s="5">
        <f>Main[[#This Row],[Average_Cost_for_two]] * VLOOKUP(Main[[#This Row],[Currency]],'Currency'!A:B,2,FALSE)</f>
        <v>5.4</v>
      </c>
      <c r="W4571" s="5" t="str">
        <f>IF(Main[[#This Row],[Avg_Cost_USD]]&lt;10,"Low",
IF(Main[[#This Row],[Avg_Cost_USD]]&lt;=30,"Medium","High"))</f>
        <v>Low</v>
      </c>
    </row>
    <row r="4572" spans="1:23" x14ac:dyDescent="0.3">
      <c r="A4572">
        <v>6264</v>
      </c>
      <c r="B4572" t="s">
        <v>4941</v>
      </c>
      <c r="C4572">
        <v>1</v>
      </c>
      <c r="D4572" t="s">
        <v>54</v>
      </c>
      <c r="E4572" t="s">
        <v>152</v>
      </c>
      <c r="F4572">
        <v>77.312111669999993</v>
      </c>
      <c r="G4572">
        <v>28.66965416</v>
      </c>
      <c r="H4572" t="s">
        <v>289</v>
      </c>
      <c r="I4572" t="s">
        <v>19</v>
      </c>
      <c r="J4572" t="s">
        <v>57</v>
      </c>
      <c r="K4572" t="s">
        <v>61</v>
      </c>
      <c r="L4572" t="s">
        <v>57</v>
      </c>
      <c r="M4572" t="s">
        <v>57</v>
      </c>
      <c r="N4572">
        <v>1</v>
      </c>
      <c r="O4572">
        <v>114</v>
      </c>
      <c r="P4572">
        <v>450</v>
      </c>
      <c r="Q4572">
        <v>3.3</v>
      </c>
      <c r="R4572">
        <v>2010</v>
      </c>
      <c r="S4572">
        <v>3</v>
      </c>
      <c r="T4572">
        <v>8</v>
      </c>
      <c r="U4572" s="1">
        <v>40245</v>
      </c>
      <c r="V4572" s="5">
        <f>Main[[#This Row],[Average_Cost_for_two]] * VLOOKUP(Main[[#This Row],[Currency]],'Currency'!A:B,2,FALSE)</f>
        <v>5.4</v>
      </c>
      <c r="W4572" s="5" t="str">
        <f>IF(Main[[#This Row],[Avg_Cost_USD]]&lt;10,"Low",
IF(Main[[#This Row],[Avg_Cost_USD]]&lt;=30,"Medium","High"))</f>
        <v>Low</v>
      </c>
    </row>
    <row r="4573" spans="1:23" x14ac:dyDescent="0.3">
      <c r="A4573">
        <v>4055</v>
      </c>
      <c r="B4573" t="s">
        <v>1662</v>
      </c>
      <c r="C4573">
        <v>1</v>
      </c>
      <c r="D4573" t="s">
        <v>54</v>
      </c>
      <c r="E4573" t="s">
        <v>600</v>
      </c>
      <c r="F4573">
        <v>77.1912454</v>
      </c>
      <c r="G4573">
        <v>28.585161800000002</v>
      </c>
      <c r="H4573" t="s">
        <v>1683</v>
      </c>
      <c r="I4573" t="s">
        <v>19</v>
      </c>
      <c r="J4573" t="s">
        <v>57</v>
      </c>
      <c r="K4573" t="s">
        <v>57</v>
      </c>
      <c r="L4573" t="s">
        <v>57</v>
      </c>
      <c r="M4573" t="s">
        <v>57</v>
      </c>
      <c r="N4573">
        <v>1</v>
      </c>
      <c r="O4573">
        <v>113</v>
      </c>
      <c r="P4573">
        <v>450</v>
      </c>
      <c r="Q4573">
        <v>3.4</v>
      </c>
      <c r="R4573">
        <v>2017</v>
      </c>
      <c r="S4573">
        <v>2</v>
      </c>
      <c r="T4573">
        <v>15</v>
      </c>
      <c r="U4573" s="1">
        <v>42781</v>
      </c>
      <c r="V4573" s="5">
        <f>Main[[#This Row],[Average_Cost_for_two]] * VLOOKUP(Main[[#This Row],[Currency]],'Currency'!A:B,2,FALSE)</f>
        <v>5.4</v>
      </c>
      <c r="W4573" s="5" t="str">
        <f>IF(Main[[#This Row],[Avg_Cost_USD]]&lt;10,"Low",
IF(Main[[#This Row],[Avg_Cost_USD]]&lt;=30,"Medium","High"))</f>
        <v>Low</v>
      </c>
    </row>
    <row r="4574" spans="1:23" x14ac:dyDescent="0.3">
      <c r="A4574">
        <v>5464</v>
      </c>
      <c r="B4574" t="s">
        <v>529</v>
      </c>
      <c r="C4574">
        <v>1</v>
      </c>
      <c r="D4574" t="s">
        <v>54</v>
      </c>
      <c r="E4574" t="s">
        <v>119</v>
      </c>
      <c r="F4574">
        <v>77.240290799999997</v>
      </c>
      <c r="G4574">
        <v>28.6445896</v>
      </c>
      <c r="H4574" t="s">
        <v>301</v>
      </c>
      <c r="I4574" t="s">
        <v>19</v>
      </c>
      <c r="J4574" t="s">
        <v>57</v>
      </c>
      <c r="K4574" t="s">
        <v>57</v>
      </c>
      <c r="L4574" t="s">
        <v>57</v>
      </c>
      <c r="M4574" t="s">
        <v>57</v>
      </c>
      <c r="N4574">
        <v>1</v>
      </c>
      <c r="O4574">
        <v>22</v>
      </c>
      <c r="P4574">
        <v>450</v>
      </c>
      <c r="Q4574">
        <v>2.8</v>
      </c>
      <c r="R4574">
        <v>2014</v>
      </c>
      <c r="S4574">
        <v>2</v>
      </c>
      <c r="T4574">
        <v>3</v>
      </c>
      <c r="U4574" s="1">
        <v>41673</v>
      </c>
      <c r="V4574" s="5">
        <f>Main[[#This Row],[Average_Cost_for_two]] * VLOOKUP(Main[[#This Row],[Currency]],'Currency'!A:B,2,FALSE)</f>
        <v>5.4</v>
      </c>
      <c r="W4574" s="5" t="str">
        <f>IF(Main[[#This Row],[Avg_Cost_USD]]&lt;10,"Low",
IF(Main[[#This Row],[Avg_Cost_USD]]&lt;=30,"Medium","High"))</f>
        <v>Low</v>
      </c>
    </row>
    <row r="4575" spans="1:23" x14ac:dyDescent="0.3">
      <c r="A4575">
        <v>9014</v>
      </c>
      <c r="B4575" t="s">
        <v>529</v>
      </c>
      <c r="C4575">
        <v>1</v>
      </c>
      <c r="D4575" t="s">
        <v>54</v>
      </c>
      <c r="E4575" t="s">
        <v>265</v>
      </c>
      <c r="F4575">
        <v>77.206385600000004</v>
      </c>
      <c r="G4575">
        <v>28.698452799999998</v>
      </c>
      <c r="H4575" t="s">
        <v>301</v>
      </c>
      <c r="I4575" t="s">
        <v>19</v>
      </c>
      <c r="J4575" t="s">
        <v>57</v>
      </c>
      <c r="K4575" t="s">
        <v>57</v>
      </c>
      <c r="L4575" t="s">
        <v>57</v>
      </c>
      <c r="M4575" t="s">
        <v>57</v>
      </c>
      <c r="N4575">
        <v>1</v>
      </c>
      <c r="O4575">
        <v>46</v>
      </c>
      <c r="P4575">
        <v>450</v>
      </c>
      <c r="Q4575">
        <v>3.4</v>
      </c>
      <c r="R4575">
        <v>2016</v>
      </c>
      <c r="S4575">
        <v>2</v>
      </c>
      <c r="T4575">
        <v>3</v>
      </c>
      <c r="U4575" s="1">
        <v>42403</v>
      </c>
      <c r="V4575" s="5">
        <f>Main[[#This Row],[Average_Cost_for_two]] * VLOOKUP(Main[[#This Row],[Currency]],'Currency'!A:B,2,FALSE)</f>
        <v>5.4</v>
      </c>
      <c r="W4575" s="5" t="str">
        <f>IF(Main[[#This Row],[Avg_Cost_USD]]&lt;10,"Low",
IF(Main[[#This Row],[Avg_Cost_USD]]&lt;=30,"Medium","High"))</f>
        <v>Low</v>
      </c>
    </row>
    <row r="4576" spans="1:23" x14ac:dyDescent="0.3">
      <c r="A4576">
        <v>18350499</v>
      </c>
      <c r="B4576" t="s">
        <v>4922</v>
      </c>
      <c r="C4576">
        <v>1</v>
      </c>
      <c r="D4576" t="s">
        <v>54</v>
      </c>
      <c r="E4576" t="s">
        <v>265</v>
      </c>
      <c r="F4576">
        <v>77.204846799999999</v>
      </c>
      <c r="G4576">
        <v>28.699188299999999</v>
      </c>
      <c r="H4576" t="s">
        <v>335</v>
      </c>
      <c r="I4576" t="s">
        <v>19</v>
      </c>
      <c r="J4576" t="s">
        <v>57</v>
      </c>
      <c r="K4576" t="s">
        <v>61</v>
      </c>
      <c r="L4576" t="s">
        <v>57</v>
      </c>
      <c r="M4576" t="s">
        <v>57</v>
      </c>
      <c r="N4576">
        <v>1</v>
      </c>
      <c r="O4576">
        <v>51</v>
      </c>
      <c r="P4576">
        <v>450</v>
      </c>
      <c r="Q4576">
        <v>2.8</v>
      </c>
      <c r="R4576">
        <v>2018</v>
      </c>
      <c r="S4576">
        <v>2</v>
      </c>
      <c r="T4576">
        <v>4</v>
      </c>
      <c r="U4576" s="1">
        <v>43135</v>
      </c>
      <c r="V4576" s="5">
        <f>Main[[#This Row],[Average_Cost_for_two]] * VLOOKUP(Main[[#This Row],[Currency]],'Currency'!A:B,2,FALSE)</f>
        <v>5.4</v>
      </c>
      <c r="W4576" s="5" t="str">
        <f>IF(Main[[#This Row],[Avg_Cost_USD]]&lt;10,"Low",
IF(Main[[#This Row],[Avg_Cost_USD]]&lt;=30,"Medium","High"))</f>
        <v>Low</v>
      </c>
    </row>
    <row r="4577" spans="1:23" x14ac:dyDescent="0.3">
      <c r="A4577">
        <v>300975</v>
      </c>
      <c r="B4577" t="s">
        <v>4942</v>
      </c>
      <c r="C4577">
        <v>1</v>
      </c>
      <c r="D4577" t="s">
        <v>54</v>
      </c>
      <c r="E4577" t="s">
        <v>1252</v>
      </c>
      <c r="F4577">
        <v>77.206518099999997</v>
      </c>
      <c r="G4577">
        <v>28.5733557</v>
      </c>
      <c r="H4577" t="s">
        <v>410</v>
      </c>
      <c r="I4577" t="s">
        <v>19</v>
      </c>
      <c r="J4577" t="s">
        <v>57</v>
      </c>
      <c r="K4577" t="s">
        <v>57</v>
      </c>
      <c r="L4577" t="s">
        <v>57</v>
      </c>
      <c r="M4577" t="s">
        <v>57</v>
      </c>
      <c r="N4577">
        <v>1</v>
      </c>
      <c r="O4577">
        <v>72</v>
      </c>
      <c r="P4577">
        <v>450</v>
      </c>
      <c r="Q4577">
        <v>3.6</v>
      </c>
      <c r="R4577">
        <v>2014</v>
      </c>
      <c r="S4577">
        <v>2</v>
      </c>
      <c r="T4577">
        <v>4</v>
      </c>
      <c r="U4577" s="1">
        <v>41674</v>
      </c>
      <c r="V4577" s="5">
        <f>Main[[#This Row],[Average_Cost_for_two]] * VLOOKUP(Main[[#This Row],[Currency]],'Currency'!A:B,2,FALSE)</f>
        <v>5.4</v>
      </c>
      <c r="W4577" s="5" t="str">
        <f>IF(Main[[#This Row],[Avg_Cost_USD]]&lt;10,"Low",
IF(Main[[#This Row],[Avg_Cost_USD]]&lt;=30,"Medium","High"))</f>
        <v>Low</v>
      </c>
    </row>
    <row r="4578" spans="1:23" x14ac:dyDescent="0.3">
      <c r="A4578">
        <v>18429381</v>
      </c>
      <c r="B4578" t="s">
        <v>3285</v>
      </c>
      <c r="C4578">
        <v>1</v>
      </c>
      <c r="D4578" t="s">
        <v>54</v>
      </c>
      <c r="E4578" t="s">
        <v>1674</v>
      </c>
      <c r="F4578">
        <v>77.097169699999995</v>
      </c>
      <c r="G4578">
        <v>28.6350345</v>
      </c>
      <c r="H4578" t="s">
        <v>393</v>
      </c>
      <c r="I4578" t="s">
        <v>19</v>
      </c>
      <c r="J4578" t="s">
        <v>57</v>
      </c>
      <c r="K4578" t="s">
        <v>61</v>
      </c>
      <c r="L4578" t="s">
        <v>57</v>
      </c>
      <c r="M4578" t="s">
        <v>57</v>
      </c>
      <c r="N4578">
        <v>1</v>
      </c>
      <c r="O4578">
        <v>9</v>
      </c>
      <c r="P4578">
        <v>450</v>
      </c>
      <c r="Q4578">
        <v>2.5</v>
      </c>
      <c r="R4578">
        <v>2016</v>
      </c>
      <c r="S4578">
        <v>2</v>
      </c>
      <c r="T4578">
        <v>4</v>
      </c>
      <c r="U4578" s="1">
        <v>42404</v>
      </c>
      <c r="V4578" s="5">
        <f>Main[[#This Row],[Average_Cost_for_two]] * VLOOKUP(Main[[#This Row],[Currency]],'Currency'!A:B,2,FALSE)</f>
        <v>5.4</v>
      </c>
      <c r="W4578" s="5" t="str">
        <f>IF(Main[[#This Row],[Avg_Cost_USD]]&lt;10,"Low",
IF(Main[[#This Row],[Avg_Cost_USD]]&lt;=30,"Medium","High"))</f>
        <v>Low</v>
      </c>
    </row>
    <row r="4579" spans="1:23" x14ac:dyDescent="0.3">
      <c r="A4579">
        <v>301898</v>
      </c>
      <c r="B4579" t="s">
        <v>4943</v>
      </c>
      <c r="C4579">
        <v>1</v>
      </c>
      <c r="D4579" t="s">
        <v>54</v>
      </c>
      <c r="E4579" t="s">
        <v>1567</v>
      </c>
      <c r="F4579">
        <v>77.289419499999994</v>
      </c>
      <c r="G4579">
        <v>28.5386022</v>
      </c>
      <c r="H4579" t="s">
        <v>439</v>
      </c>
      <c r="I4579" t="s">
        <v>19</v>
      </c>
      <c r="J4579" t="s">
        <v>57</v>
      </c>
      <c r="K4579" t="s">
        <v>57</v>
      </c>
      <c r="L4579" t="s">
        <v>57</v>
      </c>
      <c r="M4579" t="s">
        <v>57</v>
      </c>
      <c r="N4579">
        <v>1</v>
      </c>
      <c r="O4579">
        <v>49</v>
      </c>
      <c r="P4579">
        <v>450</v>
      </c>
      <c r="Q4579">
        <v>3.5</v>
      </c>
      <c r="R4579">
        <v>2016</v>
      </c>
      <c r="S4579">
        <v>2</v>
      </c>
      <c r="T4579">
        <v>27</v>
      </c>
      <c r="U4579" s="1">
        <v>42427</v>
      </c>
      <c r="V4579" s="5">
        <f>Main[[#This Row],[Average_Cost_for_two]] * VLOOKUP(Main[[#This Row],[Currency]],'Currency'!A:B,2,FALSE)</f>
        <v>5.4</v>
      </c>
      <c r="W4579" s="5" t="str">
        <f>IF(Main[[#This Row],[Avg_Cost_USD]]&lt;10,"Low",
IF(Main[[#This Row],[Avg_Cost_USD]]&lt;=30,"Medium","High"))</f>
        <v>Low</v>
      </c>
    </row>
    <row r="4580" spans="1:23" x14ac:dyDescent="0.3">
      <c r="A4580">
        <v>307989</v>
      </c>
      <c r="B4580" t="s">
        <v>4944</v>
      </c>
      <c r="C4580">
        <v>1</v>
      </c>
      <c r="D4580" t="s">
        <v>54</v>
      </c>
      <c r="E4580" t="s">
        <v>1482</v>
      </c>
      <c r="F4580">
        <v>77.294057719999998</v>
      </c>
      <c r="G4580">
        <v>28.656764240000001</v>
      </c>
      <c r="H4580" t="s">
        <v>289</v>
      </c>
      <c r="I4580" t="s">
        <v>19</v>
      </c>
      <c r="J4580" t="s">
        <v>57</v>
      </c>
      <c r="K4580" t="s">
        <v>61</v>
      </c>
      <c r="L4580" t="s">
        <v>57</v>
      </c>
      <c r="M4580" t="s">
        <v>57</v>
      </c>
      <c r="N4580">
        <v>1</v>
      </c>
      <c r="O4580">
        <v>27</v>
      </c>
      <c r="P4580">
        <v>450</v>
      </c>
      <c r="Q4580">
        <v>3.2</v>
      </c>
      <c r="R4580">
        <v>2010</v>
      </c>
      <c r="S4580">
        <v>2</v>
      </c>
      <c r="T4580">
        <v>8</v>
      </c>
      <c r="U4580" s="1">
        <v>40217</v>
      </c>
      <c r="V4580" s="5">
        <f>Main[[#This Row],[Average_Cost_for_two]] * VLOOKUP(Main[[#This Row],[Currency]],'Currency'!A:B,2,FALSE)</f>
        <v>5.4</v>
      </c>
      <c r="W4580" s="5" t="str">
        <f>IF(Main[[#This Row],[Avg_Cost_USD]]&lt;10,"Low",
IF(Main[[#This Row],[Avg_Cost_USD]]&lt;=30,"Medium","High"))</f>
        <v>Low</v>
      </c>
    </row>
    <row r="4581" spans="1:23" x14ac:dyDescent="0.3">
      <c r="A4581">
        <v>18486842</v>
      </c>
      <c r="B4581" t="s">
        <v>529</v>
      </c>
      <c r="C4581">
        <v>1</v>
      </c>
      <c r="D4581" t="s">
        <v>54</v>
      </c>
      <c r="E4581" t="s">
        <v>1771</v>
      </c>
      <c r="F4581">
        <v>77.227307499999995</v>
      </c>
      <c r="G4581">
        <v>28.600273600000001</v>
      </c>
      <c r="H4581" t="s">
        <v>301</v>
      </c>
      <c r="I4581" t="s">
        <v>19</v>
      </c>
      <c r="J4581" t="s">
        <v>57</v>
      </c>
      <c r="K4581" t="s">
        <v>57</v>
      </c>
      <c r="L4581" t="s">
        <v>57</v>
      </c>
      <c r="M4581" t="s">
        <v>57</v>
      </c>
      <c r="N4581">
        <v>1</v>
      </c>
      <c r="O4581">
        <v>2</v>
      </c>
      <c r="P4581">
        <v>450</v>
      </c>
      <c r="Q4581">
        <v>1</v>
      </c>
      <c r="R4581">
        <v>2013</v>
      </c>
      <c r="S4581">
        <v>2</v>
      </c>
      <c r="T4581">
        <v>20</v>
      </c>
      <c r="U4581" s="1">
        <v>41325</v>
      </c>
      <c r="V4581" s="5">
        <f>Main[[#This Row],[Average_Cost_for_two]] * VLOOKUP(Main[[#This Row],[Currency]],'Currency'!A:B,2,FALSE)</f>
        <v>5.4</v>
      </c>
      <c r="W4581" s="5" t="str">
        <f>IF(Main[[#This Row],[Avg_Cost_USD]]&lt;10,"Low",
IF(Main[[#This Row],[Avg_Cost_USD]]&lt;=30,"Medium","High"))</f>
        <v>Low</v>
      </c>
    </row>
    <row r="4582" spans="1:23" x14ac:dyDescent="0.3">
      <c r="A4582">
        <v>18428394</v>
      </c>
      <c r="B4582" t="s">
        <v>4945</v>
      </c>
      <c r="C4582">
        <v>1</v>
      </c>
      <c r="D4582" t="s">
        <v>54</v>
      </c>
      <c r="E4582" t="s">
        <v>990</v>
      </c>
      <c r="F4582">
        <v>77.224327599999995</v>
      </c>
      <c r="G4582">
        <v>28.537399199999999</v>
      </c>
      <c r="H4582" t="s">
        <v>303</v>
      </c>
      <c r="I4582" t="s">
        <v>19</v>
      </c>
      <c r="J4582" t="s">
        <v>57</v>
      </c>
      <c r="K4582" t="s">
        <v>61</v>
      </c>
      <c r="L4582" t="s">
        <v>57</v>
      </c>
      <c r="M4582" t="s">
        <v>57</v>
      </c>
      <c r="N4582">
        <v>1</v>
      </c>
      <c r="O4582">
        <v>18</v>
      </c>
      <c r="P4582">
        <v>450</v>
      </c>
      <c r="Q4582">
        <v>2.2999999999999998</v>
      </c>
      <c r="R4582">
        <v>2014</v>
      </c>
      <c r="S4582">
        <v>2</v>
      </c>
      <c r="T4582">
        <v>21</v>
      </c>
      <c r="U4582" s="1">
        <v>41691</v>
      </c>
      <c r="V4582" s="5">
        <f>Main[[#This Row],[Average_Cost_for_two]] * VLOOKUP(Main[[#This Row],[Currency]],'Currency'!A:B,2,FALSE)</f>
        <v>5.4</v>
      </c>
      <c r="W4582" s="5" t="str">
        <f>IF(Main[[#This Row],[Avg_Cost_USD]]&lt;10,"Low",
IF(Main[[#This Row],[Avg_Cost_USD]]&lt;=30,"Medium","High"))</f>
        <v>Low</v>
      </c>
    </row>
    <row r="4583" spans="1:23" x14ac:dyDescent="0.3">
      <c r="A4583">
        <v>308336</v>
      </c>
      <c r="B4583" t="s">
        <v>529</v>
      </c>
      <c r="C4583">
        <v>1</v>
      </c>
      <c r="D4583" t="s">
        <v>54</v>
      </c>
      <c r="E4583" t="s">
        <v>96</v>
      </c>
      <c r="F4583">
        <v>77.253132600000001</v>
      </c>
      <c r="G4583">
        <v>28.5490183</v>
      </c>
      <c r="H4583" t="s">
        <v>301</v>
      </c>
      <c r="I4583" t="s">
        <v>19</v>
      </c>
      <c r="J4583" t="s">
        <v>57</v>
      </c>
      <c r="K4583" t="s">
        <v>57</v>
      </c>
      <c r="L4583" t="s">
        <v>57</v>
      </c>
      <c r="M4583" t="s">
        <v>57</v>
      </c>
      <c r="N4583">
        <v>1</v>
      </c>
      <c r="O4583">
        <v>13</v>
      </c>
      <c r="P4583">
        <v>450</v>
      </c>
      <c r="Q4583">
        <v>3.1</v>
      </c>
      <c r="R4583">
        <v>2012</v>
      </c>
      <c r="S4583">
        <v>2</v>
      </c>
      <c r="T4583">
        <v>12</v>
      </c>
      <c r="U4583" s="1">
        <v>40951</v>
      </c>
      <c r="V4583" s="5">
        <f>Main[[#This Row],[Average_Cost_for_two]] * VLOOKUP(Main[[#This Row],[Currency]],'Currency'!A:B,2,FALSE)</f>
        <v>5.4</v>
      </c>
      <c r="W4583" s="5" t="str">
        <f>IF(Main[[#This Row],[Avg_Cost_USD]]&lt;10,"Low",
IF(Main[[#This Row],[Avg_Cost_USD]]&lt;=30,"Medium","High"))</f>
        <v>Low</v>
      </c>
    </row>
    <row r="4584" spans="1:23" x14ac:dyDescent="0.3">
      <c r="A4584">
        <v>8828</v>
      </c>
      <c r="B4584" t="s">
        <v>529</v>
      </c>
      <c r="C4584">
        <v>1</v>
      </c>
      <c r="D4584" t="s">
        <v>54</v>
      </c>
      <c r="E4584" t="s">
        <v>1665</v>
      </c>
      <c r="F4584">
        <v>77.151167700000002</v>
      </c>
      <c r="G4584">
        <v>28.693478800000001</v>
      </c>
      <c r="H4584" t="s">
        <v>301</v>
      </c>
      <c r="I4584" t="s">
        <v>19</v>
      </c>
      <c r="J4584" t="s">
        <v>57</v>
      </c>
      <c r="K4584" t="s">
        <v>57</v>
      </c>
      <c r="L4584" t="s">
        <v>57</v>
      </c>
      <c r="M4584" t="s">
        <v>57</v>
      </c>
      <c r="N4584">
        <v>1</v>
      </c>
      <c r="O4584">
        <v>50</v>
      </c>
      <c r="P4584">
        <v>450</v>
      </c>
      <c r="Q4584">
        <v>3.5</v>
      </c>
      <c r="R4584">
        <v>2016</v>
      </c>
      <c r="S4584">
        <v>2</v>
      </c>
      <c r="T4584">
        <v>26</v>
      </c>
      <c r="U4584" s="1">
        <v>42426</v>
      </c>
      <c r="V4584" s="5">
        <f>Main[[#This Row],[Average_Cost_for_two]] * VLOOKUP(Main[[#This Row],[Currency]],'Currency'!A:B,2,FALSE)</f>
        <v>5.4</v>
      </c>
      <c r="W4584" s="5" t="str">
        <f>IF(Main[[#This Row],[Avg_Cost_USD]]&lt;10,"Low",
IF(Main[[#This Row],[Avg_Cost_USD]]&lt;=30,"Medium","High"))</f>
        <v>Low</v>
      </c>
    </row>
    <row r="4585" spans="1:23" x14ac:dyDescent="0.3">
      <c r="A4585">
        <v>18455548</v>
      </c>
      <c r="B4585" t="s">
        <v>4043</v>
      </c>
      <c r="C4585">
        <v>1</v>
      </c>
      <c r="D4585" t="s">
        <v>54</v>
      </c>
      <c r="E4585" t="s">
        <v>1665</v>
      </c>
      <c r="F4585">
        <v>77.147338000000005</v>
      </c>
      <c r="G4585">
        <v>28.694444000000001</v>
      </c>
      <c r="H4585" t="s">
        <v>335</v>
      </c>
      <c r="I4585" t="s">
        <v>19</v>
      </c>
      <c r="J4585" t="s">
        <v>57</v>
      </c>
      <c r="K4585" t="s">
        <v>61</v>
      </c>
      <c r="L4585" t="s">
        <v>57</v>
      </c>
      <c r="M4585" t="s">
        <v>57</v>
      </c>
      <c r="N4585">
        <v>1</v>
      </c>
      <c r="O4585">
        <v>29</v>
      </c>
      <c r="P4585">
        <v>450</v>
      </c>
      <c r="Q4585">
        <v>3.8</v>
      </c>
      <c r="R4585">
        <v>2018</v>
      </c>
      <c r="S4585">
        <v>2</v>
      </c>
      <c r="T4585">
        <v>27</v>
      </c>
      <c r="U4585" s="1">
        <v>43158</v>
      </c>
      <c r="V4585" s="5">
        <f>Main[[#This Row],[Average_Cost_for_two]] * VLOOKUP(Main[[#This Row],[Currency]],'Currency'!A:B,2,FALSE)</f>
        <v>5.4</v>
      </c>
      <c r="W4585" s="5" t="str">
        <f>IF(Main[[#This Row],[Avg_Cost_USD]]&lt;10,"Low",
IF(Main[[#This Row],[Avg_Cost_USD]]&lt;=30,"Medium","High"))</f>
        <v>Low</v>
      </c>
    </row>
    <row r="4586" spans="1:23" x14ac:dyDescent="0.3">
      <c r="A4586">
        <v>18168171</v>
      </c>
      <c r="B4586" t="s">
        <v>4946</v>
      </c>
      <c r="C4586">
        <v>1</v>
      </c>
      <c r="D4586" t="s">
        <v>54</v>
      </c>
      <c r="E4586" t="s">
        <v>2196</v>
      </c>
      <c r="F4586">
        <v>77.304040099999995</v>
      </c>
      <c r="G4586">
        <v>28.6347816</v>
      </c>
      <c r="H4586" t="s">
        <v>350</v>
      </c>
      <c r="I4586" t="s">
        <v>19</v>
      </c>
      <c r="J4586" t="s">
        <v>57</v>
      </c>
      <c r="K4586" t="s">
        <v>61</v>
      </c>
      <c r="L4586" t="s">
        <v>57</v>
      </c>
      <c r="M4586" t="s">
        <v>57</v>
      </c>
      <c r="N4586">
        <v>1</v>
      </c>
      <c r="O4586">
        <v>55</v>
      </c>
      <c r="P4586">
        <v>450</v>
      </c>
      <c r="Q4586">
        <v>2.8</v>
      </c>
      <c r="R4586">
        <v>2014</v>
      </c>
      <c r="S4586">
        <v>2</v>
      </c>
      <c r="T4586">
        <v>15</v>
      </c>
      <c r="U4586" s="1">
        <v>41685</v>
      </c>
      <c r="V4586" s="5">
        <f>Main[[#This Row],[Average_Cost_for_two]] * VLOOKUP(Main[[#This Row],[Currency]],'Currency'!A:B,2,FALSE)</f>
        <v>5.4</v>
      </c>
      <c r="W4586" s="5" t="str">
        <f>IF(Main[[#This Row],[Avg_Cost_USD]]&lt;10,"Low",
IF(Main[[#This Row],[Avg_Cost_USD]]&lt;=30,"Medium","High"))</f>
        <v>Low</v>
      </c>
    </row>
    <row r="4587" spans="1:23" x14ac:dyDescent="0.3">
      <c r="A4587">
        <v>18416831</v>
      </c>
      <c r="B4587" t="s">
        <v>4947</v>
      </c>
      <c r="C4587">
        <v>1</v>
      </c>
      <c r="D4587" t="s">
        <v>54</v>
      </c>
      <c r="E4587" t="s">
        <v>1093</v>
      </c>
      <c r="F4587">
        <v>0</v>
      </c>
      <c r="G4587">
        <v>0</v>
      </c>
      <c r="H4587" t="s">
        <v>4948</v>
      </c>
      <c r="I4587" t="s">
        <v>19</v>
      </c>
      <c r="J4587" t="s">
        <v>57</v>
      </c>
      <c r="K4587" t="s">
        <v>57</v>
      </c>
      <c r="L4587" t="s">
        <v>57</v>
      </c>
      <c r="M4587" t="s">
        <v>57</v>
      </c>
      <c r="N4587">
        <v>1</v>
      </c>
      <c r="O4587">
        <v>1</v>
      </c>
      <c r="P4587">
        <v>450</v>
      </c>
      <c r="Q4587">
        <v>1</v>
      </c>
      <c r="R4587">
        <v>2014</v>
      </c>
      <c r="S4587">
        <v>2</v>
      </c>
      <c r="T4587">
        <v>25</v>
      </c>
      <c r="U4587" s="1">
        <v>41695</v>
      </c>
      <c r="V4587" s="5">
        <f>Main[[#This Row],[Average_Cost_for_two]] * VLOOKUP(Main[[#This Row],[Currency]],'Currency'!A:B,2,FALSE)</f>
        <v>5.4</v>
      </c>
      <c r="W4587" s="5" t="str">
        <f>IF(Main[[#This Row],[Avg_Cost_USD]]&lt;10,"Low",
IF(Main[[#This Row],[Avg_Cost_USD]]&lt;=30,"Medium","High"))</f>
        <v>Low</v>
      </c>
    </row>
    <row r="4588" spans="1:23" x14ac:dyDescent="0.3">
      <c r="A4588">
        <v>18352278</v>
      </c>
      <c r="B4588" t="s">
        <v>4898</v>
      </c>
      <c r="C4588">
        <v>1</v>
      </c>
      <c r="D4588" t="s">
        <v>54</v>
      </c>
      <c r="E4588" t="s">
        <v>164</v>
      </c>
      <c r="F4588">
        <v>77.163659699999997</v>
      </c>
      <c r="G4588">
        <v>28.706856500000001</v>
      </c>
      <c r="H4588" t="s">
        <v>289</v>
      </c>
      <c r="I4588" t="s">
        <v>19</v>
      </c>
      <c r="J4588" t="s">
        <v>57</v>
      </c>
      <c r="K4588" t="s">
        <v>61</v>
      </c>
      <c r="L4588" t="s">
        <v>57</v>
      </c>
      <c r="M4588" t="s">
        <v>57</v>
      </c>
      <c r="N4588">
        <v>1</v>
      </c>
      <c r="O4588">
        <v>7</v>
      </c>
      <c r="P4588">
        <v>450</v>
      </c>
      <c r="Q4588">
        <v>2.6</v>
      </c>
      <c r="R4588">
        <v>2012</v>
      </c>
      <c r="S4588">
        <v>2</v>
      </c>
      <c r="T4588">
        <v>5</v>
      </c>
      <c r="U4588" s="1">
        <v>40944</v>
      </c>
      <c r="V4588" s="5">
        <f>Main[[#This Row],[Average_Cost_for_two]] * VLOOKUP(Main[[#This Row],[Currency]],'Currency'!A:B,2,FALSE)</f>
        <v>5.4</v>
      </c>
      <c r="W4588" s="5" t="str">
        <f>IF(Main[[#This Row],[Avg_Cost_USD]]&lt;10,"Low",
IF(Main[[#This Row],[Avg_Cost_USD]]&lt;=30,"Medium","High"))</f>
        <v>Low</v>
      </c>
    </row>
    <row r="4589" spans="1:23" x14ac:dyDescent="0.3">
      <c r="A4589">
        <v>311068</v>
      </c>
      <c r="B4589" t="s">
        <v>4934</v>
      </c>
      <c r="C4589">
        <v>1</v>
      </c>
      <c r="D4589" t="s">
        <v>54</v>
      </c>
      <c r="E4589" t="s">
        <v>2792</v>
      </c>
      <c r="F4589">
        <v>77.203944210000003</v>
      </c>
      <c r="G4589">
        <v>28.680888840000001</v>
      </c>
      <c r="H4589" t="s">
        <v>434</v>
      </c>
      <c r="I4589" t="s">
        <v>19</v>
      </c>
      <c r="J4589" t="s">
        <v>57</v>
      </c>
      <c r="K4589" t="s">
        <v>61</v>
      </c>
      <c r="L4589" t="s">
        <v>57</v>
      </c>
      <c r="M4589" t="s">
        <v>57</v>
      </c>
      <c r="N4589">
        <v>1</v>
      </c>
      <c r="O4589">
        <v>72</v>
      </c>
      <c r="P4589">
        <v>450</v>
      </c>
      <c r="Q4589">
        <v>3.8</v>
      </c>
      <c r="R4589">
        <v>2014</v>
      </c>
      <c r="S4589">
        <v>2</v>
      </c>
      <c r="T4589">
        <v>10</v>
      </c>
      <c r="U4589" s="1">
        <v>41680</v>
      </c>
      <c r="V4589" s="5">
        <f>Main[[#This Row],[Average_Cost_for_two]] * VLOOKUP(Main[[#This Row],[Currency]],'Currency'!A:B,2,FALSE)</f>
        <v>5.4</v>
      </c>
      <c r="W4589" s="5" t="str">
        <f>IF(Main[[#This Row],[Avg_Cost_USD]]&lt;10,"Low",
IF(Main[[#This Row],[Avg_Cost_USD]]&lt;=30,"Medium","High"))</f>
        <v>Low</v>
      </c>
    </row>
    <row r="4590" spans="1:23" x14ac:dyDescent="0.3">
      <c r="A4590">
        <v>7582</v>
      </c>
      <c r="B4590" t="s">
        <v>529</v>
      </c>
      <c r="C4590">
        <v>1</v>
      </c>
      <c r="D4590" t="s">
        <v>54</v>
      </c>
      <c r="E4590" t="s">
        <v>194</v>
      </c>
      <c r="F4590">
        <v>77.250146270000002</v>
      </c>
      <c r="G4590">
        <v>28.528132970000001</v>
      </c>
      <c r="H4590" t="s">
        <v>301</v>
      </c>
      <c r="I4590" t="s">
        <v>19</v>
      </c>
      <c r="J4590" t="s">
        <v>57</v>
      </c>
      <c r="K4590" t="s">
        <v>57</v>
      </c>
      <c r="L4590" t="s">
        <v>57</v>
      </c>
      <c r="M4590" t="s">
        <v>57</v>
      </c>
      <c r="N4590">
        <v>1</v>
      </c>
      <c r="O4590">
        <v>23</v>
      </c>
      <c r="P4590">
        <v>450</v>
      </c>
      <c r="Q4590">
        <v>3.2</v>
      </c>
      <c r="R4590">
        <v>2016</v>
      </c>
      <c r="S4590">
        <v>1</v>
      </c>
      <c r="T4590">
        <v>22</v>
      </c>
      <c r="U4590" s="1">
        <v>42391</v>
      </c>
      <c r="V4590" s="5">
        <f>Main[[#This Row],[Average_Cost_for_two]] * VLOOKUP(Main[[#This Row],[Currency]],'Currency'!A:B,2,FALSE)</f>
        <v>5.4</v>
      </c>
      <c r="W4590" s="5" t="str">
        <f>IF(Main[[#This Row],[Avg_Cost_USD]]&lt;10,"Low",
IF(Main[[#This Row],[Avg_Cost_USD]]&lt;=30,"Medium","High"))</f>
        <v>Low</v>
      </c>
    </row>
    <row r="4591" spans="1:23" x14ac:dyDescent="0.3">
      <c r="A4591">
        <v>7354</v>
      </c>
      <c r="B4591" t="s">
        <v>529</v>
      </c>
      <c r="C4591">
        <v>1</v>
      </c>
      <c r="D4591" t="s">
        <v>54</v>
      </c>
      <c r="E4591" t="s">
        <v>1858</v>
      </c>
      <c r="F4591">
        <v>77.164108049999996</v>
      </c>
      <c r="G4591">
        <v>28.558603080000001</v>
      </c>
      <c r="H4591" t="s">
        <v>301</v>
      </c>
      <c r="I4591" t="s">
        <v>19</v>
      </c>
      <c r="J4591" t="s">
        <v>57</v>
      </c>
      <c r="K4591" t="s">
        <v>57</v>
      </c>
      <c r="L4591" t="s">
        <v>57</v>
      </c>
      <c r="M4591" t="s">
        <v>57</v>
      </c>
      <c r="N4591">
        <v>1</v>
      </c>
      <c r="O4591">
        <v>49</v>
      </c>
      <c r="P4591">
        <v>450</v>
      </c>
      <c r="Q4591">
        <v>3.2</v>
      </c>
      <c r="R4591">
        <v>2017</v>
      </c>
      <c r="S4591">
        <v>1</v>
      </c>
      <c r="T4591">
        <v>28</v>
      </c>
      <c r="U4591" s="1">
        <v>42763</v>
      </c>
      <c r="V4591" s="5">
        <f>Main[[#This Row],[Average_Cost_for_two]] * VLOOKUP(Main[[#This Row],[Currency]],'Currency'!A:B,2,FALSE)</f>
        <v>5.4</v>
      </c>
      <c r="W4591" s="5" t="str">
        <f>IF(Main[[#This Row],[Avg_Cost_USD]]&lt;10,"Low",
IF(Main[[#This Row],[Avg_Cost_USD]]&lt;=30,"Medium","High"))</f>
        <v>Low</v>
      </c>
    </row>
    <row r="4592" spans="1:23" x14ac:dyDescent="0.3">
      <c r="A4592">
        <v>6706</v>
      </c>
      <c r="B4592" t="s">
        <v>3285</v>
      </c>
      <c r="C4592">
        <v>1</v>
      </c>
      <c r="D4592" t="s">
        <v>54</v>
      </c>
      <c r="E4592" t="s">
        <v>211</v>
      </c>
      <c r="F4592">
        <v>77.2328586</v>
      </c>
      <c r="G4592">
        <v>28.656247799999999</v>
      </c>
      <c r="H4592" t="s">
        <v>289</v>
      </c>
      <c r="I4592" t="s">
        <v>19</v>
      </c>
      <c r="J4592" t="s">
        <v>57</v>
      </c>
      <c r="K4592" t="s">
        <v>57</v>
      </c>
      <c r="L4592" t="s">
        <v>57</v>
      </c>
      <c r="M4592" t="s">
        <v>57</v>
      </c>
      <c r="N4592">
        <v>1</v>
      </c>
      <c r="O4592">
        <v>59</v>
      </c>
      <c r="P4592">
        <v>450</v>
      </c>
      <c r="Q4592">
        <v>2.8</v>
      </c>
      <c r="R4592">
        <v>2016</v>
      </c>
      <c r="S4592">
        <v>1</v>
      </c>
      <c r="T4592">
        <v>4</v>
      </c>
      <c r="U4592" s="1">
        <v>42373</v>
      </c>
      <c r="V4592" s="5">
        <f>Main[[#This Row],[Average_Cost_for_two]] * VLOOKUP(Main[[#This Row],[Currency]],'Currency'!A:B,2,FALSE)</f>
        <v>5.4</v>
      </c>
      <c r="W4592" s="5" t="str">
        <f>IF(Main[[#This Row],[Avg_Cost_USD]]&lt;10,"Low",
IF(Main[[#This Row],[Avg_Cost_USD]]&lt;=30,"Medium","High"))</f>
        <v>Low</v>
      </c>
    </row>
    <row r="4593" spans="1:23" x14ac:dyDescent="0.3">
      <c r="A4593">
        <v>9453</v>
      </c>
      <c r="B4593" t="s">
        <v>529</v>
      </c>
      <c r="C4593">
        <v>1</v>
      </c>
      <c r="D4593" t="s">
        <v>54</v>
      </c>
      <c r="E4593" t="s">
        <v>265</v>
      </c>
      <c r="F4593">
        <v>77.204182399999993</v>
      </c>
      <c r="G4593">
        <v>28.694710000000001</v>
      </c>
      <c r="H4593" t="s">
        <v>301</v>
      </c>
      <c r="I4593" t="s">
        <v>19</v>
      </c>
      <c r="J4593" t="s">
        <v>57</v>
      </c>
      <c r="K4593" t="s">
        <v>57</v>
      </c>
      <c r="L4593" t="s">
        <v>57</v>
      </c>
      <c r="M4593" t="s">
        <v>57</v>
      </c>
      <c r="N4593">
        <v>1</v>
      </c>
      <c r="O4593">
        <v>87</v>
      </c>
      <c r="P4593">
        <v>450</v>
      </c>
      <c r="Q4593">
        <v>3.2</v>
      </c>
      <c r="R4593">
        <v>2013</v>
      </c>
      <c r="S4593">
        <v>1</v>
      </c>
      <c r="T4593">
        <v>26</v>
      </c>
      <c r="U4593" s="1">
        <v>41300</v>
      </c>
      <c r="V4593" s="5">
        <f>Main[[#This Row],[Average_Cost_for_two]] * VLOOKUP(Main[[#This Row],[Currency]],'Currency'!A:B,2,FALSE)</f>
        <v>5.4</v>
      </c>
      <c r="W4593" s="5" t="str">
        <f>IF(Main[[#This Row],[Avg_Cost_USD]]&lt;10,"Low",
IF(Main[[#This Row],[Avg_Cost_USD]]&lt;=30,"Medium","High"))</f>
        <v>Low</v>
      </c>
    </row>
    <row r="4594" spans="1:23" x14ac:dyDescent="0.3">
      <c r="A4594">
        <v>2279</v>
      </c>
      <c r="B4594" t="s">
        <v>4949</v>
      </c>
      <c r="C4594">
        <v>1</v>
      </c>
      <c r="D4594" t="s">
        <v>54</v>
      </c>
      <c r="E4594" t="s">
        <v>265</v>
      </c>
      <c r="F4594">
        <v>77.210560599999994</v>
      </c>
      <c r="G4594">
        <v>28.703917499999999</v>
      </c>
      <c r="H4594" t="s">
        <v>289</v>
      </c>
      <c r="I4594" t="s">
        <v>19</v>
      </c>
      <c r="J4594" t="s">
        <v>57</v>
      </c>
      <c r="K4594" t="s">
        <v>61</v>
      </c>
      <c r="L4594" t="s">
        <v>57</v>
      </c>
      <c r="M4594" t="s">
        <v>57</v>
      </c>
      <c r="N4594">
        <v>1</v>
      </c>
      <c r="O4594">
        <v>81</v>
      </c>
      <c r="P4594">
        <v>450</v>
      </c>
      <c r="Q4594">
        <v>2.8</v>
      </c>
      <c r="R4594">
        <v>2015</v>
      </c>
      <c r="S4594">
        <v>1</v>
      </c>
      <c r="T4594">
        <v>23</v>
      </c>
      <c r="U4594" s="1">
        <v>42027</v>
      </c>
      <c r="V4594" s="5">
        <f>Main[[#This Row],[Average_Cost_for_two]] * VLOOKUP(Main[[#This Row],[Currency]],'Currency'!A:B,2,FALSE)</f>
        <v>5.4</v>
      </c>
      <c r="W4594" s="5" t="str">
        <f>IF(Main[[#This Row],[Avg_Cost_USD]]&lt;10,"Low",
IF(Main[[#This Row],[Avg_Cost_USD]]&lt;=30,"Medium","High"))</f>
        <v>Low</v>
      </c>
    </row>
    <row r="4595" spans="1:23" x14ac:dyDescent="0.3">
      <c r="A4595">
        <v>8593</v>
      </c>
      <c r="B4595" t="s">
        <v>4934</v>
      </c>
      <c r="C4595">
        <v>1</v>
      </c>
      <c r="D4595" t="s">
        <v>54</v>
      </c>
      <c r="E4595" t="s">
        <v>1476</v>
      </c>
      <c r="F4595">
        <v>77.156012129999993</v>
      </c>
      <c r="G4595">
        <v>28.542604690000001</v>
      </c>
      <c r="H4595" t="s">
        <v>434</v>
      </c>
      <c r="I4595" t="s">
        <v>19</v>
      </c>
      <c r="J4595" t="s">
        <v>57</v>
      </c>
      <c r="K4595" t="s">
        <v>61</v>
      </c>
      <c r="L4595" t="s">
        <v>57</v>
      </c>
      <c r="M4595" t="s">
        <v>57</v>
      </c>
      <c r="N4595">
        <v>1</v>
      </c>
      <c r="O4595">
        <v>169</v>
      </c>
      <c r="P4595">
        <v>450</v>
      </c>
      <c r="Q4595">
        <v>3.7</v>
      </c>
      <c r="R4595">
        <v>2013</v>
      </c>
      <c r="S4595">
        <v>1</v>
      </c>
      <c r="T4595">
        <v>19</v>
      </c>
      <c r="U4595" s="1">
        <v>41293</v>
      </c>
      <c r="V4595" s="5">
        <f>Main[[#This Row],[Average_Cost_for_two]] * VLOOKUP(Main[[#This Row],[Currency]],'Currency'!A:B,2,FALSE)</f>
        <v>5.4</v>
      </c>
      <c r="W4595" s="5" t="str">
        <f>IF(Main[[#This Row],[Avg_Cost_USD]]&lt;10,"Low",
IF(Main[[#This Row],[Avg_Cost_USD]]&lt;=30,"Medium","High"))</f>
        <v>Low</v>
      </c>
    </row>
    <row r="4596" spans="1:23" x14ac:dyDescent="0.3">
      <c r="A4596">
        <v>601</v>
      </c>
      <c r="B4596" t="s">
        <v>529</v>
      </c>
      <c r="C4596">
        <v>1</v>
      </c>
      <c r="D4596" t="s">
        <v>54</v>
      </c>
      <c r="E4596" t="s">
        <v>1868</v>
      </c>
      <c r="F4596">
        <v>77.236000000000004</v>
      </c>
      <c r="G4596">
        <v>28.53698056</v>
      </c>
      <c r="H4596" t="s">
        <v>301</v>
      </c>
      <c r="I4596" t="s">
        <v>19</v>
      </c>
      <c r="J4596" t="s">
        <v>57</v>
      </c>
      <c r="K4596" t="s">
        <v>57</v>
      </c>
      <c r="L4596" t="s">
        <v>57</v>
      </c>
      <c r="M4596" t="s">
        <v>57</v>
      </c>
      <c r="N4596">
        <v>1</v>
      </c>
      <c r="O4596">
        <v>33</v>
      </c>
      <c r="P4596">
        <v>450</v>
      </c>
      <c r="Q4596">
        <v>3.2</v>
      </c>
      <c r="R4596">
        <v>2015</v>
      </c>
      <c r="S4596">
        <v>1</v>
      </c>
      <c r="T4596">
        <v>4</v>
      </c>
      <c r="U4596" s="1">
        <v>42008</v>
      </c>
      <c r="V4596" s="5">
        <f>Main[[#This Row],[Average_Cost_for_two]] * VLOOKUP(Main[[#This Row],[Currency]],'Currency'!A:B,2,FALSE)</f>
        <v>5.4</v>
      </c>
      <c r="W4596" s="5" t="str">
        <f>IF(Main[[#This Row],[Avg_Cost_USD]]&lt;10,"Low",
IF(Main[[#This Row],[Avg_Cost_USD]]&lt;=30,"Medium","High"))</f>
        <v>Low</v>
      </c>
    </row>
    <row r="4597" spans="1:23" x14ac:dyDescent="0.3">
      <c r="A4597">
        <v>305159</v>
      </c>
      <c r="B4597" t="s">
        <v>4950</v>
      </c>
      <c r="C4597">
        <v>1</v>
      </c>
      <c r="D4597" t="s">
        <v>54</v>
      </c>
      <c r="E4597" t="s">
        <v>171</v>
      </c>
      <c r="F4597">
        <v>77.308260899999993</v>
      </c>
      <c r="G4597">
        <v>28.628227899999999</v>
      </c>
      <c r="H4597" t="s">
        <v>2838</v>
      </c>
      <c r="I4597" t="s">
        <v>19</v>
      </c>
      <c r="J4597" t="s">
        <v>57</v>
      </c>
      <c r="K4597" t="s">
        <v>57</v>
      </c>
      <c r="L4597" t="s">
        <v>57</v>
      </c>
      <c r="M4597" t="s">
        <v>57</v>
      </c>
      <c r="N4597">
        <v>1</v>
      </c>
      <c r="O4597">
        <v>56</v>
      </c>
      <c r="P4597">
        <v>450</v>
      </c>
      <c r="Q4597">
        <v>2.7</v>
      </c>
      <c r="R4597">
        <v>2016</v>
      </c>
      <c r="S4597">
        <v>1</v>
      </c>
      <c r="T4597">
        <v>16</v>
      </c>
      <c r="U4597" s="1">
        <v>42385</v>
      </c>
      <c r="V4597" s="5">
        <f>Main[[#This Row],[Average_Cost_for_two]] * VLOOKUP(Main[[#This Row],[Currency]],'Currency'!A:B,2,FALSE)</f>
        <v>5.4</v>
      </c>
      <c r="W4597" s="5" t="str">
        <f>IF(Main[[#This Row],[Avg_Cost_USD]]&lt;10,"Low",
IF(Main[[#This Row],[Avg_Cost_USD]]&lt;=30,"Medium","High"))</f>
        <v>Low</v>
      </c>
    </row>
    <row r="4598" spans="1:23" x14ac:dyDescent="0.3">
      <c r="A4598">
        <v>313498</v>
      </c>
      <c r="B4598" t="s">
        <v>4898</v>
      </c>
      <c r="C4598">
        <v>1</v>
      </c>
      <c r="D4598" t="s">
        <v>54</v>
      </c>
      <c r="E4598" t="s">
        <v>983</v>
      </c>
      <c r="F4598">
        <v>77.091090600000001</v>
      </c>
      <c r="G4598">
        <v>28.629851200000001</v>
      </c>
      <c r="H4598" t="s">
        <v>289</v>
      </c>
      <c r="I4598" t="s">
        <v>19</v>
      </c>
      <c r="J4598" t="s">
        <v>57</v>
      </c>
      <c r="K4598" t="s">
        <v>61</v>
      </c>
      <c r="L4598" t="s">
        <v>57</v>
      </c>
      <c r="M4598" t="s">
        <v>57</v>
      </c>
      <c r="N4598">
        <v>1</v>
      </c>
      <c r="O4598">
        <v>37</v>
      </c>
      <c r="P4598">
        <v>450</v>
      </c>
      <c r="Q4598">
        <v>2.7</v>
      </c>
      <c r="R4598">
        <v>2015</v>
      </c>
      <c r="S4598">
        <v>1</v>
      </c>
      <c r="T4598">
        <v>18</v>
      </c>
      <c r="U4598" s="1">
        <v>42022</v>
      </c>
      <c r="V4598" s="5">
        <f>Main[[#This Row],[Average_Cost_for_two]] * VLOOKUP(Main[[#This Row],[Currency]],'Currency'!A:B,2,FALSE)</f>
        <v>5.4</v>
      </c>
      <c r="W4598" s="5" t="str">
        <f>IF(Main[[#This Row],[Avg_Cost_USD]]&lt;10,"Low",
IF(Main[[#This Row],[Avg_Cost_USD]]&lt;=30,"Medium","High"))</f>
        <v>Low</v>
      </c>
    </row>
    <row r="4599" spans="1:23" x14ac:dyDescent="0.3">
      <c r="A4599">
        <v>18198467</v>
      </c>
      <c r="B4599" t="s">
        <v>4951</v>
      </c>
      <c r="C4599">
        <v>1</v>
      </c>
      <c r="D4599" t="s">
        <v>54</v>
      </c>
      <c r="E4599" t="s">
        <v>396</v>
      </c>
      <c r="F4599">
        <v>77.206697800000001</v>
      </c>
      <c r="G4599">
        <v>28.681963799999998</v>
      </c>
      <c r="H4599" t="s">
        <v>2785</v>
      </c>
      <c r="I4599" t="s">
        <v>19</v>
      </c>
      <c r="J4599" t="s">
        <v>57</v>
      </c>
      <c r="K4599" t="s">
        <v>57</v>
      </c>
      <c r="L4599" t="s">
        <v>57</v>
      </c>
      <c r="M4599" t="s">
        <v>57</v>
      </c>
      <c r="N4599">
        <v>1</v>
      </c>
      <c r="O4599">
        <v>38</v>
      </c>
      <c r="P4599">
        <v>450</v>
      </c>
      <c r="Q4599">
        <v>3.4</v>
      </c>
      <c r="R4599">
        <v>2018</v>
      </c>
      <c r="S4599">
        <v>1</v>
      </c>
      <c r="T4599">
        <v>8</v>
      </c>
      <c r="U4599" s="1">
        <v>43108</v>
      </c>
      <c r="V4599" s="5">
        <f>Main[[#This Row],[Average_Cost_for_two]] * VLOOKUP(Main[[#This Row],[Currency]],'Currency'!A:B,2,FALSE)</f>
        <v>5.4</v>
      </c>
      <c r="W4599" s="5" t="str">
        <f>IF(Main[[#This Row],[Avg_Cost_USD]]&lt;10,"Low",
IF(Main[[#This Row],[Avg_Cost_USD]]&lt;=30,"Medium","High"))</f>
        <v>Low</v>
      </c>
    </row>
    <row r="4600" spans="1:23" x14ac:dyDescent="0.3">
      <c r="A4600">
        <v>18416830</v>
      </c>
      <c r="B4600" t="s">
        <v>4952</v>
      </c>
      <c r="C4600">
        <v>1</v>
      </c>
      <c r="D4600" t="s">
        <v>54</v>
      </c>
      <c r="E4600" t="s">
        <v>63</v>
      </c>
      <c r="F4600">
        <v>77.124112100000005</v>
      </c>
      <c r="G4600">
        <v>28.543156</v>
      </c>
      <c r="H4600" t="s">
        <v>315</v>
      </c>
      <c r="I4600" t="s">
        <v>19</v>
      </c>
      <c r="J4600" t="s">
        <v>57</v>
      </c>
      <c r="K4600" t="s">
        <v>57</v>
      </c>
      <c r="L4600" t="s">
        <v>57</v>
      </c>
      <c r="M4600" t="s">
        <v>57</v>
      </c>
      <c r="N4600">
        <v>1</v>
      </c>
      <c r="O4600">
        <v>3</v>
      </c>
      <c r="P4600">
        <v>450</v>
      </c>
      <c r="Q4600">
        <v>1</v>
      </c>
      <c r="R4600">
        <v>2017</v>
      </c>
      <c r="S4600">
        <v>1</v>
      </c>
      <c r="T4600">
        <v>15</v>
      </c>
      <c r="U4600" s="1">
        <v>42750</v>
      </c>
      <c r="V4600" s="5">
        <f>Main[[#This Row],[Average_Cost_for_two]] * VLOOKUP(Main[[#This Row],[Currency]],'Currency'!A:B,2,FALSE)</f>
        <v>5.4</v>
      </c>
      <c r="W4600" s="5" t="str">
        <f>IF(Main[[#This Row],[Avg_Cost_USD]]&lt;10,"Low",
IF(Main[[#This Row],[Avg_Cost_USD]]&lt;=30,"Medium","High"))</f>
        <v>Low</v>
      </c>
    </row>
    <row r="4601" spans="1:23" x14ac:dyDescent="0.3">
      <c r="A4601">
        <v>310359</v>
      </c>
      <c r="B4601" t="s">
        <v>4881</v>
      </c>
      <c r="C4601">
        <v>1</v>
      </c>
      <c r="D4601" t="s">
        <v>54</v>
      </c>
      <c r="E4601" t="s">
        <v>991</v>
      </c>
      <c r="F4601">
        <v>77.134468630000001</v>
      </c>
      <c r="G4601">
        <v>28.669923910000001</v>
      </c>
      <c r="H4601" t="s">
        <v>424</v>
      </c>
      <c r="I4601" t="s">
        <v>19</v>
      </c>
      <c r="J4601" t="s">
        <v>57</v>
      </c>
      <c r="K4601" t="s">
        <v>57</v>
      </c>
      <c r="L4601" t="s">
        <v>57</v>
      </c>
      <c r="M4601" t="s">
        <v>57</v>
      </c>
      <c r="N4601">
        <v>1</v>
      </c>
      <c r="O4601">
        <v>27</v>
      </c>
      <c r="P4601">
        <v>450</v>
      </c>
      <c r="Q4601">
        <v>3</v>
      </c>
      <c r="R4601">
        <v>2011</v>
      </c>
      <c r="S4601">
        <v>1</v>
      </c>
      <c r="T4601">
        <v>1</v>
      </c>
      <c r="U4601" s="1">
        <v>40544</v>
      </c>
      <c r="V4601" s="5">
        <f>Main[[#This Row],[Average_Cost_for_two]] * VLOOKUP(Main[[#This Row],[Currency]],'Currency'!A:B,2,FALSE)</f>
        <v>5.4</v>
      </c>
      <c r="W4601" s="5" t="str">
        <f>IF(Main[[#This Row],[Avg_Cost_USD]]&lt;10,"Low",
IF(Main[[#This Row],[Avg_Cost_USD]]&lt;=30,"Medium","High"))</f>
        <v>Low</v>
      </c>
    </row>
    <row r="4602" spans="1:23" x14ac:dyDescent="0.3">
      <c r="A4602">
        <v>628</v>
      </c>
      <c r="B4602" t="s">
        <v>529</v>
      </c>
      <c r="C4602">
        <v>1</v>
      </c>
      <c r="D4602" t="s">
        <v>54</v>
      </c>
      <c r="E4602" t="s">
        <v>1093</v>
      </c>
      <c r="F4602">
        <v>77.196007100000003</v>
      </c>
      <c r="G4602">
        <v>28.558908599999999</v>
      </c>
      <c r="H4602" t="s">
        <v>301</v>
      </c>
      <c r="I4602" t="s">
        <v>19</v>
      </c>
      <c r="J4602" t="s">
        <v>57</v>
      </c>
      <c r="K4602" t="s">
        <v>57</v>
      </c>
      <c r="L4602" t="s">
        <v>57</v>
      </c>
      <c r="M4602" t="s">
        <v>57</v>
      </c>
      <c r="N4602">
        <v>1</v>
      </c>
      <c r="O4602">
        <v>28</v>
      </c>
      <c r="P4602">
        <v>450</v>
      </c>
      <c r="Q4602">
        <v>2.4</v>
      </c>
      <c r="R4602">
        <v>2011</v>
      </c>
      <c r="S4602">
        <v>1</v>
      </c>
      <c r="T4602">
        <v>9</v>
      </c>
      <c r="U4602" s="1">
        <v>40552</v>
      </c>
      <c r="V4602" s="5">
        <f>Main[[#This Row],[Average_Cost_for_two]] * VLOOKUP(Main[[#This Row],[Currency]],'Currency'!A:B,2,FALSE)</f>
        <v>5.4</v>
      </c>
      <c r="W4602" s="5" t="str">
        <f>IF(Main[[#This Row],[Avg_Cost_USD]]&lt;10,"Low",
IF(Main[[#This Row],[Avg_Cost_USD]]&lt;=30,"Medium","High"))</f>
        <v>Low</v>
      </c>
    </row>
    <row r="4603" spans="1:23" x14ac:dyDescent="0.3">
      <c r="A4603">
        <v>301015</v>
      </c>
      <c r="B4603" t="s">
        <v>4953</v>
      </c>
      <c r="C4603">
        <v>1</v>
      </c>
      <c r="D4603" t="s">
        <v>54</v>
      </c>
      <c r="E4603" t="s">
        <v>164</v>
      </c>
      <c r="F4603">
        <v>77.157369000000003</v>
      </c>
      <c r="G4603">
        <v>28.705894300000001</v>
      </c>
      <c r="H4603" t="s">
        <v>410</v>
      </c>
      <c r="I4603" t="s">
        <v>19</v>
      </c>
      <c r="J4603" t="s">
        <v>57</v>
      </c>
      <c r="K4603" t="s">
        <v>57</v>
      </c>
      <c r="L4603" t="s">
        <v>57</v>
      </c>
      <c r="M4603" t="s">
        <v>57</v>
      </c>
      <c r="N4603">
        <v>1</v>
      </c>
      <c r="O4603">
        <v>178</v>
      </c>
      <c r="P4603">
        <v>450</v>
      </c>
      <c r="Q4603">
        <v>3.8</v>
      </c>
      <c r="R4603">
        <v>2013</v>
      </c>
      <c r="S4603">
        <v>1</v>
      </c>
      <c r="T4603">
        <v>13</v>
      </c>
      <c r="U4603" s="1">
        <v>41287</v>
      </c>
      <c r="V4603" s="5">
        <f>Main[[#This Row],[Average_Cost_for_two]] * VLOOKUP(Main[[#This Row],[Currency]],'Currency'!A:B,2,FALSE)</f>
        <v>5.4</v>
      </c>
      <c r="W4603" s="5" t="str">
        <f>IF(Main[[#This Row],[Avg_Cost_USD]]&lt;10,"Low",
IF(Main[[#This Row],[Avg_Cost_USD]]&lt;=30,"Medium","High"))</f>
        <v>Low</v>
      </c>
    </row>
    <row r="4604" spans="1:23" x14ac:dyDescent="0.3">
      <c r="A4604">
        <v>8215</v>
      </c>
      <c r="B4604" t="s">
        <v>4954</v>
      </c>
      <c r="C4604">
        <v>1</v>
      </c>
      <c r="D4604" t="s">
        <v>54</v>
      </c>
      <c r="E4604" t="s">
        <v>1245</v>
      </c>
      <c r="F4604">
        <v>77.287026499999996</v>
      </c>
      <c r="G4604">
        <v>28.636981599999999</v>
      </c>
      <c r="H4604" t="s">
        <v>335</v>
      </c>
      <c r="I4604" t="s">
        <v>19</v>
      </c>
      <c r="J4604" t="s">
        <v>57</v>
      </c>
      <c r="K4604" t="s">
        <v>57</v>
      </c>
      <c r="L4604" t="s">
        <v>57</v>
      </c>
      <c r="M4604" t="s">
        <v>57</v>
      </c>
      <c r="N4604">
        <v>1</v>
      </c>
      <c r="O4604">
        <v>7</v>
      </c>
      <c r="P4604">
        <v>450</v>
      </c>
      <c r="Q4604">
        <v>2.8</v>
      </c>
      <c r="R4604">
        <v>2018</v>
      </c>
      <c r="S4604">
        <v>1</v>
      </c>
      <c r="T4604">
        <v>23</v>
      </c>
      <c r="U4604" s="1">
        <v>43123</v>
      </c>
      <c r="V4604" s="5">
        <f>Main[[#This Row],[Average_Cost_for_two]] * VLOOKUP(Main[[#This Row],[Currency]],'Currency'!A:B,2,FALSE)</f>
        <v>5.4</v>
      </c>
      <c r="W4604" s="5" t="str">
        <f>IF(Main[[#This Row],[Avg_Cost_USD]]&lt;10,"Low",
IF(Main[[#This Row],[Avg_Cost_USD]]&lt;=30,"Medium","High"))</f>
        <v>Low</v>
      </c>
    </row>
    <row r="4605" spans="1:23" x14ac:dyDescent="0.3">
      <c r="A4605">
        <v>4790</v>
      </c>
      <c r="B4605" t="s">
        <v>4955</v>
      </c>
      <c r="C4605">
        <v>1</v>
      </c>
      <c r="D4605" t="s">
        <v>54</v>
      </c>
      <c r="E4605" t="s">
        <v>1248</v>
      </c>
      <c r="F4605">
        <v>77.073929500000006</v>
      </c>
      <c r="G4605">
        <v>28.639496959999999</v>
      </c>
      <c r="H4605" t="s">
        <v>335</v>
      </c>
      <c r="I4605" t="s">
        <v>19</v>
      </c>
      <c r="J4605" t="s">
        <v>57</v>
      </c>
      <c r="K4605" t="s">
        <v>57</v>
      </c>
      <c r="L4605" t="s">
        <v>57</v>
      </c>
      <c r="M4605" t="s">
        <v>57</v>
      </c>
      <c r="N4605">
        <v>1</v>
      </c>
      <c r="O4605">
        <v>11</v>
      </c>
      <c r="P4605">
        <v>450</v>
      </c>
      <c r="Q4605">
        <v>2.8</v>
      </c>
      <c r="R4605">
        <v>2012</v>
      </c>
      <c r="S4605">
        <v>1</v>
      </c>
      <c r="T4605">
        <v>8</v>
      </c>
      <c r="U4605" s="1">
        <v>40916</v>
      </c>
      <c r="V4605" s="5">
        <f>Main[[#This Row],[Average_Cost_for_two]] * VLOOKUP(Main[[#This Row],[Currency]],'Currency'!A:B,2,FALSE)</f>
        <v>5.4</v>
      </c>
      <c r="W4605" s="5" t="str">
        <f>IF(Main[[#This Row],[Avg_Cost_USD]]&lt;10,"Low",
IF(Main[[#This Row],[Avg_Cost_USD]]&lt;=30,"Medium","High"))</f>
        <v>Low</v>
      </c>
    </row>
    <row r="4606" spans="1:23" x14ac:dyDescent="0.3">
      <c r="A4606">
        <v>758</v>
      </c>
      <c r="B4606" t="s">
        <v>4956</v>
      </c>
      <c r="C4606">
        <v>1</v>
      </c>
      <c r="D4606" t="s">
        <v>54</v>
      </c>
      <c r="E4606" t="s">
        <v>1858</v>
      </c>
      <c r="F4606">
        <v>77.164211649999999</v>
      </c>
      <c r="G4606">
        <v>28.557314420000001</v>
      </c>
      <c r="H4606" t="s">
        <v>1242</v>
      </c>
      <c r="I4606" t="s">
        <v>19</v>
      </c>
      <c r="J4606" t="s">
        <v>57</v>
      </c>
      <c r="K4606" t="s">
        <v>61</v>
      </c>
      <c r="L4606" t="s">
        <v>57</v>
      </c>
      <c r="M4606" t="s">
        <v>57</v>
      </c>
      <c r="N4606">
        <v>1</v>
      </c>
      <c r="O4606">
        <v>239</v>
      </c>
      <c r="P4606">
        <v>450</v>
      </c>
      <c r="Q4606">
        <v>3.5</v>
      </c>
      <c r="R4606">
        <v>2012</v>
      </c>
      <c r="S4606">
        <v>12</v>
      </c>
      <c r="T4606">
        <v>26</v>
      </c>
      <c r="U4606" s="1">
        <v>41269</v>
      </c>
      <c r="V4606" s="5">
        <f>Main[[#This Row],[Average_Cost_for_two]] * VLOOKUP(Main[[#This Row],[Currency]],'Currency'!A:B,2,FALSE)</f>
        <v>5.4</v>
      </c>
      <c r="W4606" s="5" t="str">
        <f>IF(Main[[#This Row],[Avg_Cost_USD]]&lt;10,"Low",
IF(Main[[#This Row],[Avg_Cost_USD]]&lt;=30,"Medium","High"))</f>
        <v>Low</v>
      </c>
    </row>
    <row r="4607" spans="1:23" x14ac:dyDescent="0.3">
      <c r="A4607">
        <v>18398577</v>
      </c>
      <c r="B4607" t="s">
        <v>4957</v>
      </c>
      <c r="C4607">
        <v>1</v>
      </c>
      <c r="D4607" t="s">
        <v>54</v>
      </c>
      <c r="E4607" t="s">
        <v>400</v>
      </c>
      <c r="F4607">
        <v>77.222735999999998</v>
      </c>
      <c r="G4607">
        <v>28.633193599999998</v>
      </c>
      <c r="H4607" t="s">
        <v>3234</v>
      </c>
      <c r="I4607" t="s">
        <v>19</v>
      </c>
      <c r="J4607" t="s">
        <v>57</v>
      </c>
      <c r="K4607" t="s">
        <v>61</v>
      </c>
      <c r="L4607" t="s">
        <v>57</v>
      </c>
      <c r="M4607" t="s">
        <v>57</v>
      </c>
      <c r="N4607">
        <v>1</v>
      </c>
      <c r="O4607">
        <v>41</v>
      </c>
      <c r="P4607">
        <v>450</v>
      </c>
      <c r="Q4607">
        <v>3.7</v>
      </c>
      <c r="R4607">
        <v>2015</v>
      </c>
      <c r="S4607">
        <v>12</v>
      </c>
      <c r="T4607">
        <v>24</v>
      </c>
      <c r="U4607" s="1">
        <v>42362</v>
      </c>
      <c r="V4607" s="5">
        <f>Main[[#This Row],[Average_Cost_for_two]] * VLOOKUP(Main[[#This Row],[Currency]],'Currency'!A:B,2,FALSE)</f>
        <v>5.4</v>
      </c>
      <c r="W4607" s="5" t="str">
        <f>IF(Main[[#This Row],[Avg_Cost_USD]]&lt;10,"Low",
IF(Main[[#This Row],[Avg_Cost_USD]]&lt;=30,"Medium","High"))</f>
        <v>Low</v>
      </c>
    </row>
    <row r="4608" spans="1:23" x14ac:dyDescent="0.3">
      <c r="A4608">
        <v>18354969</v>
      </c>
      <c r="B4608" t="s">
        <v>4958</v>
      </c>
      <c r="C4608">
        <v>1</v>
      </c>
      <c r="D4608" t="s">
        <v>54</v>
      </c>
      <c r="E4608" t="s">
        <v>79</v>
      </c>
      <c r="F4608">
        <v>77.238958440000005</v>
      </c>
      <c r="G4608">
        <v>28.577729170000001</v>
      </c>
      <c r="H4608" t="s">
        <v>287</v>
      </c>
      <c r="I4608" t="s">
        <v>19</v>
      </c>
      <c r="J4608" t="s">
        <v>57</v>
      </c>
      <c r="K4608" t="s">
        <v>57</v>
      </c>
      <c r="L4608" t="s">
        <v>57</v>
      </c>
      <c r="M4608" t="s">
        <v>57</v>
      </c>
      <c r="N4608">
        <v>1</v>
      </c>
      <c r="O4608">
        <v>8</v>
      </c>
      <c r="P4608">
        <v>450</v>
      </c>
      <c r="Q4608">
        <v>3.2</v>
      </c>
      <c r="R4608">
        <v>2017</v>
      </c>
      <c r="S4608">
        <v>12</v>
      </c>
      <c r="T4608">
        <v>1</v>
      </c>
      <c r="U4608" s="1">
        <v>43070</v>
      </c>
      <c r="V4608" s="5">
        <f>Main[[#This Row],[Average_Cost_for_two]] * VLOOKUP(Main[[#This Row],[Currency]],'Currency'!A:B,2,FALSE)</f>
        <v>5.4</v>
      </c>
      <c r="W4608" s="5" t="str">
        <f>IF(Main[[#This Row],[Avg_Cost_USD]]&lt;10,"Low",
IF(Main[[#This Row],[Avg_Cost_USD]]&lt;=30,"Medium","High"))</f>
        <v>Low</v>
      </c>
    </row>
    <row r="4609" spans="1:23" x14ac:dyDescent="0.3">
      <c r="A4609">
        <v>5262</v>
      </c>
      <c r="B4609" t="s">
        <v>529</v>
      </c>
      <c r="C4609">
        <v>1</v>
      </c>
      <c r="D4609" t="s">
        <v>54</v>
      </c>
      <c r="E4609" t="s">
        <v>536</v>
      </c>
      <c r="F4609">
        <v>77.169652200000002</v>
      </c>
      <c r="G4609">
        <v>28.6449368</v>
      </c>
      <c r="H4609" t="s">
        <v>301</v>
      </c>
      <c r="I4609" t="s">
        <v>19</v>
      </c>
      <c r="J4609" t="s">
        <v>57</v>
      </c>
      <c r="K4609" t="s">
        <v>57</v>
      </c>
      <c r="L4609" t="s">
        <v>57</v>
      </c>
      <c r="M4609" t="s">
        <v>57</v>
      </c>
      <c r="N4609">
        <v>1</v>
      </c>
      <c r="O4609">
        <v>38</v>
      </c>
      <c r="P4609">
        <v>450</v>
      </c>
      <c r="Q4609">
        <v>2.9</v>
      </c>
      <c r="R4609">
        <v>2018</v>
      </c>
      <c r="S4609">
        <v>12</v>
      </c>
      <c r="T4609">
        <v>5</v>
      </c>
      <c r="U4609" s="1">
        <v>43439</v>
      </c>
      <c r="V4609" s="5">
        <f>Main[[#This Row],[Average_Cost_for_two]] * VLOOKUP(Main[[#This Row],[Currency]],'Currency'!A:B,2,FALSE)</f>
        <v>5.4</v>
      </c>
      <c r="W4609" s="5" t="str">
        <f>IF(Main[[#This Row],[Avg_Cost_USD]]&lt;10,"Low",
IF(Main[[#This Row],[Avg_Cost_USD]]&lt;=30,"Medium","High"))</f>
        <v>Low</v>
      </c>
    </row>
    <row r="4610" spans="1:23" x14ac:dyDescent="0.3">
      <c r="A4610">
        <v>18037806</v>
      </c>
      <c r="B4610" t="s">
        <v>529</v>
      </c>
      <c r="C4610">
        <v>1</v>
      </c>
      <c r="D4610" t="s">
        <v>54</v>
      </c>
      <c r="E4610" t="s">
        <v>1674</v>
      </c>
      <c r="F4610">
        <v>77.097187599999998</v>
      </c>
      <c r="G4610">
        <v>28.6362828</v>
      </c>
      <c r="H4610" t="s">
        <v>301</v>
      </c>
      <c r="I4610" t="s">
        <v>19</v>
      </c>
      <c r="J4610" t="s">
        <v>57</v>
      </c>
      <c r="K4610" t="s">
        <v>57</v>
      </c>
      <c r="L4610" t="s">
        <v>57</v>
      </c>
      <c r="M4610" t="s">
        <v>57</v>
      </c>
      <c r="N4610">
        <v>1</v>
      </c>
      <c r="O4610">
        <v>5</v>
      </c>
      <c r="P4610">
        <v>450</v>
      </c>
      <c r="Q4610">
        <v>3.1</v>
      </c>
      <c r="R4610">
        <v>2018</v>
      </c>
      <c r="S4610">
        <v>12</v>
      </c>
      <c r="T4610">
        <v>7</v>
      </c>
      <c r="U4610" s="1">
        <v>43441</v>
      </c>
      <c r="V4610" s="5">
        <f>Main[[#This Row],[Average_Cost_for_two]] * VLOOKUP(Main[[#This Row],[Currency]],'Currency'!A:B,2,FALSE)</f>
        <v>5.4</v>
      </c>
      <c r="W4610" s="5" t="str">
        <f>IF(Main[[#This Row],[Avg_Cost_USD]]&lt;10,"Low",
IF(Main[[#This Row],[Avg_Cost_USD]]&lt;=30,"Medium","High"))</f>
        <v>Low</v>
      </c>
    </row>
    <row r="4611" spans="1:23" x14ac:dyDescent="0.3">
      <c r="A4611">
        <v>9568</v>
      </c>
      <c r="B4611" t="s">
        <v>4959</v>
      </c>
      <c r="C4611">
        <v>1</v>
      </c>
      <c r="D4611" t="s">
        <v>54</v>
      </c>
      <c r="E4611" t="s">
        <v>83</v>
      </c>
      <c r="F4611">
        <v>77.247676600000005</v>
      </c>
      <c r="G4611">
        <v>28.584428200000001</v>
      </c>
      <c r="H4611" t="s">
        <v>287</v>
      </c>
      <c r="I4611" t="s">
        <v>19</v>
      </c>
      <c r="J4611" t="s">
        <v>57</v>
      </c>
      <c r="K4611" t="s">
        <v>57</v>
      </c>
      <c r="L4611" t="s">
        <v>57</v>
      </c>
      <c r="M4611" t="s">
        <v>57</v>
      </c>
      <c r="N4611">
        <v>1</v>
      </c>
      <c r="O4611">
        <v>7</v>
      </c>
      <c r="P4611">
        <v>450</v>
      </c>
      <c r="Q4611">
        <v>2.9</v>
      </c>
      <c r="R4611">
        <v>2012</v>
      </c>
      <c r="S4611">
        <v>12</v>
      </c>
      <c r="T4611">
        <v>11</v>
      </c>
      <c r="U4611" s="1">
        <v>41254</v>
      </c>
      <c r="V4611" s="5">
        <f>Main[[#This Row],[Average_Cost_for_two]] * VLOOKUP(Main[[#This Row],[Currency]],'Currency'!A:B,2,FALSE)</f>
        <v>5.4</v>
      </c>
      <c r="W4611" s="5" t="str">
        <f>IF(Main[[#This Row],[Avg_Cost_USD]]&lt;10,"Low",
IF(Main[[#This Row],[Avg_Cost_USD]]&lt;=30,"Medium","High"))</f>
        <v>Low</v>
      </c>
    </row>
    <row r="4612" spans="1:23" x14ac:dyDescent="0.3">
      <c r="A4612">
        <v>9998</v>
      </c>
      <c r="B4612" t="s">
        <v>4960</v>
      </c>
      <c r="C4612">
        <v>1</v>
      </c>
      <c r="D4612" t="s">
        <v>54</v>
      </c>
      <c r="E4612" t="s">
        <v>926</v>
      </c>
      <c r="F4612">
        <v>77.263474500000001</v>
      </c>
      <c r="G4612">
        <v>28.525885989999999</v>
      </c>
      <c r="H4612" t="s">
        <v>3435</v>
      </c>
      <c r="I4612" t="s">
        <v>19</v>
      </c>
      <c r="J4612" t="s">
        <v>57</v>
      </c>
      <c r="K4612" t="s">
        <v>57</v>
      </c>
      <c r="L4612" t="s">
        <v>57</v>
      </c>
      <c r="M4612" t="s">
        <v>57</v>
      </c>
      <c r="N4612">
        <v>1</v>
      </c>
      <c r="O4612">
        <v>10</v>
      </c>
      <c r="P4612">
        <v>450</v>
      </c>
      <c r="Q4612">
        <v>3</v>
      </c>
      <c r="R4612">
        <v>2014</v>
      </c>
      <c r="S4612">
        <v>12</v>
      </c>
      <c r="T4612">
        <v>24</v>
      </c>
      <c r="U4612" s="1">
        <v>41997</v>
      </c>
      <c r="V4612" s="5">
        <f>Main[[#This Row],[Average_Cost_for_two]] * VLOOKUP(Main[[#This Row],[Currency]],'Currency'!A:B,2,FALSE)</f>
        <v>5.4</v>
      </c>
      <c r="W4612" s="5" t="str">
        <f>IF(Main[[#This Row],[Avg_Cost_USD]]&lt;10,"Low",
IF(Main[[#This Row],[Avg_Cost_USD]]&lt;=30,"Medium","High"))</f>
        <v>Low</v>
      </c>
    </row>
    <row r="4613" spans="1:23" x14ac:dyDescent="0.3">
      <c r="A4613">
        <v>18303701</v>
      </c>
      <c r="B4613" t="s">
        <v>4961</v>
      </c>
      <c r="C4613">
        <v>1</v>
      </c>
      <c r="D4613" t="s">
        <v>54</v>
      </c>
      <c r="E4613" t="s">
        <v>305</v>
      </c>
      <c r="F4613">
        <v>77.228435500000003</v>
      </c>
      <c r="G4613">
        <v>28.702490999999998</v>
      </c>
      <c r="H4613" t="s">
        <v>564</v>
      </c>
      <c r="I4613" t="s">
        <v>19</v>
      </c>
      <c r="J4613" t="s">
        <v>57</v>
      </c>
      <c r="K4613" t="s">
        <v>57</v>
      </c>
      <c r="L4613" t="s">
        <v>57</v>
      </c>
      <c r="M4613" t="s">
        <v>57</v>
      </c>
      <c r="N4613">
        <v>1</v>
      </c>
      <c r="O4613">
        <v>8</v>
      </c>
      <c r="P4613">
        <v>450</v>
      </c>
      <c r="Q4613">
        <v>3.1</v>
      </c>
      <c r="R4613">
        <v>2018</v>
      </c>
      <c r="S4613">
        <v>12</v>
      </c>
      <c r="T4613">
        <v>15</v>
      </c>
      <c r="U4613" s="1">
        <v>43449</v>
      </c>
      <c r="V4613" s="5">
        <f>Main[[#This Row],[Average_Cost_for_two]] * VLOOKUP(Main[[#This Row],[Currency]],'Currency'!A:B,2,FALSE)</f>
        <v>5.4</v>
      </c>
      <c r="W4613" s="5" t="str">
        <f>IF(Main[[#This Row],[Avg_Cost_USD]]&lt;10,"Low",
IF(Main[[#This Row],[Avg_Cost_USD]]&lt;=30,"Medium","High"))</f>
        <v>Low</v>
      </c>
    </row>
    <row r="4614" spans="1:23" x14ac:dyDescent="0.3">
      <c r="A4614">
        <v>18463424</v>
      </c>
      <c r="B4614" t="s">
        <v>4962</v>
      </c>
      <c r="C4614">
        <v>1</v>
      </c>
      <c r="D4614" t="s">
        <v>54</v>
      </c>
      <c r="E4614" t="s">
        <v>990</v>
      </c>
      <c r="F4614">
        <v>77.218559099999993</v>
      </c>
      <c r="G4614">
        <v>28.5349127</v>
      </c>
      <c r="H4614" t="s">
        <v>3106</v>
      </c>
      <c r="I4614" t="s">
        <v>19</v>
      </c>
      <c r="J4614" t="s">
        <v>57</v>
      </c>
      <c r="K4614" t="s">
        <v>57</v>
      </c>
      <c r="L4614" t="s">
        <v>57</v>
      </c>
      <c r="M4614" t="s">
        <v>57</v>
      </c>
      <c r="N4614">
        <v>1</v>
      </c>
      <c r="O4614">
        <v>7</v>
      </c>
      <c r="P4614">
        <v>450</v>
      </c>
      <c r="Q4614">
        <v>3.1</v>
      </c>
      <c r="R4614">
        <v>2012</v>
      </c>
      <c r="S4614">
        <v>12</v>
      </c>
      <c r="T4614">
        <v>9</v>
      </c>
      <c r="U4614" s="1">
        <v>41252</v>
      </c>
      <c r="V4614" s="5">
        <f>Main[[#This Row],[Average_Cost_for_two]] * VLOOKUP(Main[[#This Row],[Currency]],'Currency'!A:B,2,FALSE)</f>
        <v>5.4</v>
      </c>
      <c r="W4614" s="5" t="str">
        <f>IF(Main[[#This Row],[Avg_Cost_USD]]&lt;10,"Low",
IF(Main[[#This Row],[Avg_Cost_USD]]&lt;=30,"Medium","High"))</f>
        <v>Low</v>
      </c>
    </row>
    <row r="4615" spans="1:23" x14ac:dyDescent="0.3">
      <c r="A4615">
        <v>9751</v>
      </c>
      <c r="B4615" t="s">
        <v>4881</v>
      </c>
      <c r="C4615">
        <v>1</v>
      </c>
      <c r="D4615" t="s">
        <v>54</v>
      </c>
      <c r="E4615" t="s">
        <v>990</v>
      </c>
      <c r="F4615">
        <v>77.209377700000005</v>
      </c>
      <c r="G4615">
        <v>28.536356399999999</v>
      </c>
      <c r="H4615" t="s">
        <v>424</v>
      </c>
      <c r="I4615" t="s">
        <v>19</v>
      </c>
      <c r="J4615" t="s">
        <v>57</v>
      </c>
      <c r="K4615" t="s">
        <v>57</v>
      </c>
      <c r="L4615" t="s">
        <v>57</v>
      </c>
      <c r="M4615" t="s">
        <v>57</v>
      </c>
      <c r="N4615">
        <v>1</v>
      </c>
      <c r="O4615">
        <v>137</v>
      </c>
      <c r="P4615">
        <v>450</v>
      </c>
      <c r="Q4615">
        <v>3.7</v>
      </c>
      <c r="R4615">
        <v>2010</v>
      </c>
      <c r="S4615">
        <v>12</v>
      </c>
      <c r="T4615">
        <v>16</v>
      </c>
      <c r="U4615" s="1">
        <v>40528</v>
      </c>
      <c r="V4615" s="5">
        <f>Main[[#This Row],[Average_Cost_for_two]] * VLOOKUP(Main[[#This Row],[Currency]],'Currency'!A:B,2,FALSE)</f>
        <v>5.4</v>
      </c>
      <c r="W4615" s="5" t="str">
        <f>IF(Main[[#This Row],[Avg_Cost_USD]]&lt;10,"Low",
IF(Main[[#This Row],[Avg_Cost_USD]]&lt;=30,"Medium","High"))</f>
        <v>Low</v>
      </c>
    </row>
    <row r="4616" spans="1:23" x14ac:dyDescent="0.3">
      <c r="A4616">
        <v>637</v>
      </c>
      <c r="B4616" t="s">
        <v>529</v>
      </c>
      <c r="C4616">
        <v>1</v>
      </c>
      <c r="D4616" t="s">
        <v>54</v>
      </c>
      <c r="E4616" t="s">
        <v>96</v>
      </c>
      <c r="F4616">
        <v>77.250797800000001</v>
      </c>
      <c r="G4616">
        <v>28.549693000000001</v>
      </c>
      <c r="H4616" t="s">
        <v>301</v>
      </c>
      <c r="I4616" t="s">
        <v>19</v>
      </c>
      <c r="J4616" t="s">
        <v>57</v>
      </c>
      <c r="K4616" t="s">
        <v>61</v>
      </c>
      <c r="L4616" t="s">
        <v>57</v>
      </c>
      <c r="M4616" t="s">
        <v>57</v>
      </c>
      <c r="N4616">
        <v>1</v>
      </c>
      <c r="O4616">
        <v>38</v>
      </c>
      <c r="P4616">
        <v>450</v>
      </c>
      <c r="Q4616">
        <v>3</v>
      </c>
      <c r="R4616">
        <v>2011</v>
      </c>
      <c r="S4616">
        <v>12</v>
      </c>
      <c r="T4616">
        <v>17</v>
      </c>
      <c r="U4616" s="1">
        <v>40894</v>
      </c>
      <c r="V4616" s="5">
        <f>Main[[#This Row],[Average_Cost_for_two]] * VLOOKUP(Main[[#This Row],[Currency]],'Currency'!A:B,2,FALSE)</f>
        <v>5.4</v>
      </c>
      <c r="W4616" s="5" t="str">
        <f>IF(Main[[#This Row],[Avg_Cost_USD]]&lt;10,"Low",
IF(Main[[#This Row],[Avg_Cost_USD]]&lt;=30,"Medium","High"))</f>
        <v>Low</v>
      </c>
    </row>
    <row r="4617" spans="1:23" x14ac:dyDescent="0.3">
      <c r="A4617">
        <v>2222</v>
      </c>
      <c r="B4617" t="s">
        <v>4963</v>
      </c>
      <c r="C4617">
        <v>1</v>
      </c>
      <c r="D4617" t="s">
        <v>54</v>
      </c>
      <c r="E4617" t="s">
        <v>1403</v>
      </c>
      <c r="F4617">
        <v>77.207056600000001</v>
      </c>
      <c r="G4617">
        <v>28.523385300000001</v>
      </c>
      <c r="H4617" t="s">
        <v>1242</v>
      </c>
      <c r="I4617" t="s">
        <v>19</v>
      </c>
      <c r="J4617" t="s">
        <v>57</v>
      </c>
      <c r="K4617" t="s">
        <v>57</v>
      </c>
      <c r="L4617" t="s">
        <v>57</v>
      </c>
      <c r="M4617" t="s">
        <v>57</v>
      </c>
      <c r="N4617">
        <v>1</v>
      </c>
      <c r="O4617">
        <v>223</v>
      </c>
      <c r="P4617">
        <v>450</v>
      </c>
      <c r="Q4617">
        <v>3.7</v>
      </c>
      <c r="R4617">
        <v>2012</v>
      </c>
      <c r="S4617">
        <v>12</v>
      </c>
      <c r="T4617">
        <v>11</v>
      </c>
      <c r="U4617" s="1">
        <v>41254</v>
      </c>
      <c r="V4617" s="5">
        <f>Main[[#This Row],[Average_Cost_for_two]] * VLOOKUP(Main[[#This Row],[Currency]],'Currency'!A:B,2,FALSE)</f>
        <v>5.4</v>
      </c>
      <c r="W4617" s="5" t="str">
        <f>IF(Main[[#This Row],[Avg_Cost_USD]]&lt;10,"Low",
IF(Main[[#This Row],[Avg_Cost_USD]]&lt;=30,"Medium","High"))</f>
        <v>Low</v>
      </c>
    </row>
    <row r="4618" spans="1:23" x14ac:dyDescent="0.3">
      <c r="A4618">
        <v>613</v>
      </c>
      <c r="B4618" t="s">
        <v>529</v>
      </c>
      <c r="C4618">
        <v>1</v>
      </c>
      <c r="D4618" t="s">
        <v>54</v>
      </c>
      <c r="E4618" t="s">
        <v>4964</v>
      </c>
      <c r="F4618">
        <v>77.205891600000001</v>
      </c>
      <c r="G4618">
        <v>28.599081600000002</v>
      </c>
      <c r="H4618" t="s">
        <v>301</v>
      </c>
      <c r="I4618" t="s">
        <v>19</v>
      </c>
      <c r="J4618" t="s">
        <v>57</v>
      </c>
      <c r="K4618" t="s">
        <v>57</v>
      </c>
      <c r="L4618" t="s">
        <v>57</v>
      </c>
      <c r="M4618" t="s">
        <v>57</v>
      </c>
      <c r="N4618">
        <v>1</v>
      </c>
      <c r="O4618">
        <v>9</v>
      </c>
      <c r="P4618">
        <v>450</v>
      </c>
      <c r="Q4618">
        <v>2.9</v>
      </c>
      <c r="R4618">
        <v>2013</v>
      </c>
      <c r="S4618">
        <v>12</v>
      </c>
      <c r="T4618">
        <v>15</v>
      </c>
      <c r="U4618" s="1">
        <v>41623</v>
      </c>
      <c r="V4618" s="5">
        <f>Main[[#This Row],[Average_Cost_for_two]] * VLOOKUP(Main[[#This Row],[Currency]],'Currency'!A:B,2,FALSE)</f>
        <v>5.4</v>
      </c>
      <c r="W4618" s="5" t="str">
        <f>IF(Main[[#This Row],[Avg_Cost_USD]]&lt;10,"Low",
IF(Main[[#This Row],[Avg_Cost_USD]]&lt;=30,"Medium","High"))</f>
        <v>Low</v>
      </c>
    </row>
    <row r="4619" spans="1:23" x14ac:dyDescent="0.3">
      <c r="A4619">
        <v>18288761</v>
      </c>
      <c r="B4619" t="s">
        <v>4965</v>
      </c>
      <c r="C4619">
        <v>1</v>
      </c>
      <c r="D4619" t="s">
        <v>54</v>
      </c>
      <c r="E4619" t="s">
        <v>1539</v>
      </c>
      <c r="F4619">
        <v>77.168737100000001</v>
      </c>
      <c r="G4619">
        <v>28.588520800000001</v>
      </c>
      <c r="H4619" t="s">
        <v>1705</v>
      </c>
      <c r="I4619" t="s">
        <v>19</v>
      </c>
      <c r="J4619" t="s">
        <v>57</v>
      </c>
      <c r="K4619" t="s">
        <v>57</v>
      </c>
      <c r="L4619" t="s">
        <v>57</v>
      </c>
      <c r="M4619" t="s">
        <v>57</v>
      </c>
      <c r="N4619">
        <v>1</v>
      </c>
      <c r="O4619">
        <v>18</v>
      </c>
      <c r="P4619">
        <v>450</v>
      </c>
      <c r="Q4619">
        <v>3</v>
      </c>
      <c r="R4619">
        <v>2017</v>
      </c>
      <c r="S4619">
        <v>12</v>
      </c>
      <c r="T4619">
        <v>9</v>
      </c>
      <c r="U4619" s="1">
        <v>43078</v>
      </c>
      <c r="V4619" s="5">
        <f>Main[[#This Row],[Average_Cost_for_two]] * VLOOKUP(Main[[#This Row],[Currency]],'Currency'!A:B,2,FALSE)</f>
        <v>5.4</v>
      </c>
      <c r="W4619" s="5" t="str">
        <f>IF(Main[[#This Row],[Avg_Cost_USD]]&lt;10,"Low",
IF(Main[[#This Row],[Avg_Cost_USD]]&lt;=30,"Medium","High"))</f>
        <v>Low</v>
      </c>
    </row>
    <row r="4620" spans="1:23" x14ac:dyDescent="0.3">
      <c r="A4620">
        <v>18312578</v>
      </c>
      <c r="B4620" t="s">
        <v>529</v>
      </c>
      <c r="C4620">
        <v>1</v>
      </c>
      <c r="D4620" t="s">
        <v>54</v>
      </c>
      <c r="E4620" t="s">
        <v>164</v>
      </c>
      <c r="F4620">
        <v>77.169815400000005</v>
      </c>
      <c r="G4620">
        <v>28.7090143</v>
      </c>
      <c r="H4620" t="s">
        <v>301</v>
      </c>
      <c r="I4620" t="s">
        <v>19</v>
      </c>
      <c r="J4620" t="s">
        <v>57</v>
      </c>
      <c r="K4620" t="s">
        <v>57</v>
      </c>
      <c r="L4620" t="s">
        <v>57</v>
      </c>
      <c r="M4620" t="s">
        <v>57</v>
      </c>
      <c r="N4620">
        <v>1</v>
      </c>
      <c r="O4620">
        <v>1</v>
      </c>
      <c r="P4620">
        <v>450</v>
      </c>
      <c r="Q4620">
        <v>1</v>
      </c>
      <c r="R4620">
        <v>2017</v>
      </c>
      <c r="S4620">
        <v>12</v>
      </c>
      <c r="T4620">
        <v>17</v>
      </c>
      <c r="U4620" s="1">
        <v>43086</v>
      </c>
      <c r="V4620" s="5">
        <f>Main[[#This Row],[Average_Cost_for_two]] * VLOOKUP(Main[[#This Row],[Currency]],'Currency'!A:B,2,FALSE)</f>
        <v>5.4</v>
      </c>
      <c r="W4620" s="5" t="str">
        <f>IF(Main[[#This Row],[Avg_Cost_USD]]&lt;10,"Low",
IF(Main[[#This Row],[Avg_Cost_USD]]&lt;=30,"Medium","High"))</f>
        <v>Low</v>
      </c>
    </row>
    <row r="4621" spans="1:23" x14ac:dyDescent="0.3">
      <c r="A4621">
        <v>308769</v>
      </c>
      <c r="B4621" t="s">
        <v>529</v>
      </c>
      <c r="C4621">
        <v>1</v>
      </c>
      <c r="D4621" t="s">
        <v>54</v>
      </c>
      <c r="E4621" t="s">
        <v>2915</v>
      </c>
      <c r="F4621">
        <v>77.168602300000003</v>
      </c>
      <c r="G4621">
        <v>28.577082499999999</v>
      </c>
      <c r="H4621" t="s">
        <v>301</v>
      </c>
      <c r="I4621" t="s">
        <v>19</v>
      </c>
      <c r="J4621" t="s">
        <v>57</v>
      </c>
      <c r="K4621" t="s">
        <v>57</v>
      </c>
      <c r="L4621" t="s">
        <v>57</v>
      </c>
      <c r="M4621" t="s">
        <v>57</v>
      </c>
      <c r="N4621">
        <v>1</v>
      </c>
      <c r="O4621">
        <v>29</v>
      </c>
      <c r="P4621">
        <v>450</v>
      </c>
      <c r="Q4621">
        <v>3.4</v>
      </c>
      <c r="R4621">
        <v>2013</v>
      </c>
      <c r="S4621">
        <v>12</v>
      </c>
      <c r="T4621">
        <v>23</v>
      </c>
      <c r="U4621" s="1">
        <v>41631</v>
      </c>
      <c r="V4621" s="5">
        <f>Main[[#This Row],[Average_Cost_for_two]] * VLOOKUP(Main[[#This Row],[Currency]],'Currency'!A:B,2,FALSE)</f>
        <v>5.4</v>
      </c>
      <c r="W4621" s="5" t="str">
        <f>IF(Main[[#This Row],[Avg_Cost_USD]]&lt;10,"Low",
IF(Main[[#This Row],[Avg_Cost_USD]]&lt;=30,"Medium","High"))</f>
        <v>Low</v>
      </c>
    </row>
    <row r="4622" spans="1:23" x14ac:dyDescent="0.3">
      <c r="A4622">
        <v>3554</v>
      </c>
      <c r="B4622" t="s">
        <v>4065</v>
      </c>
      <c r="C4622">
        <v>1</v>
      </c>
      <c r="D4622" t="s">
        <v>54</v>
      </c>
      <c r="E4622" t="s">
        <v>2171</v>
      </c>
      <c r="F4622">
        <v>77.197950149999997</v>
      </c>
      <c r="G4622">
        <v>28.537474190000001</v>
      </c>
      <c r="H4622" t="s">
        <v>521</v>
      </c>
      <c r="I4622" t="s">
        <v>19</v>
      </c>
      <c r="J4622" t="s">
        <v>57</v>
      </c>
      <c r="K4622" t="s">
        <v>61</v>
      </c>
      <c r="L4622" t="s">
        <v>57</v>
      </c>
      <c r="M4622" t="s">
        <v>57</v>
      </c>
      <c r="N4622">
        <v>1</v>
      </c>
      <c r="O4622">
        <v>113</v>
      </c>
      <c r="P4622">
        <v>450</v>
      </c>
      <c r="Q4622">
        <v>2.6</v>
      </c>
      <c r="R4622">
        <v>2010</v>
      </c>
      <c r="S4622">
        <v>11</v>
      </c>
      <c r="T4622">
        <v>17</v>
      </c>
      <c r="U4622" s="1">
        <v>40499</v>
      </c>
      <c r="V4622" s="5">
        <f>Main[[#This Row],[Average_Cost_for_two]] * VLOOKUP(Main[[#This Row],[Currency]],'Currency'!A:B,2,FALSE)</f>
        <v>5.4</v>
      </c>
      <c r="W4622" s="5" t="str">
        <f>IF(Main[[#This Row],[Avg_Cost_USD]]&lt;10,"Low",
IF(Main[[#This Row],[Avg_Cost_USD]]&lt;=30,"Medium","High"))</f>
        <v>Low</v>
      </c>
    </row>
    <row r="4623" spans="1:23" x14ac:dyDescent="0.3">
      <c r="A4623">
        <v>18163907</v>
      </c>
      <c r="B4623" t="s">
        <v>529</v>
      </c>
      <c r="C4623">
        <v>1</v>
      </c>
      <c r="D4623" t="s">
        <v>54</v>
      </c>
      <c r="E4623" t="s">
        <v>573</v>
      </c>
      <c r="F4623">
        <v>77.225461569999993</v>
      </c>
      <c r="G4623">
        <v>28.629817840000001</v>
      </c>
      <c r="H4623" t="s">
        <v>301</v>
      </c>
      <c r="I4623" t="s">
        <v>19</v>
      </c>
      <c r="J4623" t="s">
        <v>57</v>
      </c>
      <c r="K4623" t="s">
        <v>57</v>
      </c>
      <c r="L4623" t="s">
        <v>57</v>
      </c>
      <c r="M4623" t="s">
        <v>57</v>
      </c>
      <c r="N4623">
        <v>1</v>
      </c>
      <c r="O4623">
        <v>4</v>
      </c>
      <c r="P4623">
        <v>450</v>
      </c>
      <c r="Q4623">
        <v>2.9</v>
      </c>
      <c r="R4623">
        <v>2011</v>
      </c>
      <c r="S4623">
        <v>11</v>
      </c>
      <c r="T4623">
        <v>26</v>
      </c>
      <c r="U4623" s="1">
        <v>40873</v>
      </c>
      <c r="V4623" s="5">
        <f>Main[[#This Row],[Average_Cost_for_two]] * VLOOKUP(Main[[#This Row],[Currency]],'Currency'!A:B,2,FALSE)</f>
        <v>5.4</v>
      </c>
      <c r="W4623" s="5" t="str">
        <f>IF(Main[[#This Row],[Avg_Cost_USD]]&lt;10,"Low",
IF(Main[[#This Row],[Avg_Cost_USD]]&lt;=30,"Medium","High"))</f>
        <v>Low</v>
      </c>
    </row>
    <row r="4624" spans="1:23" x14ac:dyDescent="0.3">
      <c r="A4624">
        <v>9779</v>
      </c>
      <c r="B4624" t="s">
        <v>4065</v>
      </c>
      <c r="C4624">
        <v>1</v>
      </c>
      <c r="D4624" t="s">
        <v>54</v>
      </c>
      <c r="E4624" t="s">
        <v>265</v>
      </c>
      <c r="F4624">
        <v>77.206247500000003</v>
      </c>
      <c r="G4624">
        <v>28.698366400000001</v>
      </c>
      <c r="H4624" t="s">
        <v>521</v>
      </c>
      <c r="I4624" t="s">
        <v>19</v>
      </c>
      <c r="J4624" t="s">
        <v>57</v>
      </c>
      <c r="K4624" t="s">
        <v>61</v>
      </c>
      <c r="L4624" t="s">
        <v>57</v>
      </c>
      <c r="M4624" t="s">
        <v>57</v>
      </c>
      <c r="N4624">
        <v>1</v>
      </c>
      <c r="O4624">
        <v>138</v>
      </c>
      <c r="P4624">
        <v>450</v>
      </c>
      <c r="Q4624">
        <v>2.6</v>
      </c>
      <c r="R4624">
        <v>2015</v>
      </c>
      <c r="S4624">
        <v>11</v>
      </c>
      <c r="T4624">
        <v>20</v>
      </c>
      <c r="U4624" s="1">
        <v>42328</v>
      </c>
      <c r="V4624" s="5">
        <f>Main[[#This Row],[Average_Cost_for_two]] * VLOOKUP(Main[[#This Row],[Currency]],'Currency'!A:B,2,FALSE)</f>
        <v>5.4</v>
      </c>
      <c r="W4624" s="5" t="str">
        <f>IF(Main[[#This Row],[Avg_Cost_USD]]&lt;10,"Low",
IF(Main[[#This Row],[Avg_Cost_USD]]&lt;=30,"Medium","High"))</f>
        <v>Low</v>
      </c>
    </row>
    <row r="4625" spans="1:23" x14ac:dyDescent="0.3">
      <c r="A4625">
        <v>3468</v>
      </c>
      <c r="B4625" t="s">
        <v>4966</v>
      </c>
      <c r="C4625">
        <v>1</v>
      </c>
      <c r="D4625" t="s">
        <v>54</v>
      </c>
      <c r="E4625" t="s">
        <v>441</v>
      </c>
      <c r="F4625">
        <v>77.203602000000004</v>
      </c>
      <c r="G4625">
        <v>28.552624699999999</v>
      </c>
      <c r="H4625" t="s">
        <v>410</v>
      </c>
      <c r="I4625" t="s">
        <v>19</v>
      </c>
      <c r="J4625" t="s">
        <v>57</v>
      </c>
      <c r="K4625" t="s">
        <v>57</v>
      </c>
      <c r="L4625" t="s">
        <v>57</v>
      </c>
      <c r="M4625" t="s">
        <v>57</v>
      </c>
      <c r="N4625">
        <v>1</v>
      </c>
      <c r="O4625">
        <v>23</v>
      </c>
      <c r="P4625">
        <v>450</v>
      </c>
      <c r="Q4625">
        <v>2.4</v>
      </c>
      <c r="R4625">
        <v>2013</v>
      </c>
      <c r="S4625">
        <v>11</v>
      </c>
      <c r="T4625">
        <v>8</v>
      </c>
      <c r="U4625" s="1">
        <v>41586</v>
      </c>
      <c r="V4625" s="5">
        <f>Main[[#This Row],[Average_Cost_for_two]] * VLOOKUP(Main[[#This Row],[Currency]],'Currency'!A:B,2,FALSE)</f>
        <v>5.4</v>
      </c>
      <c r="W4625" s="5" t="str">
        <f>IF(Main[[#This Row],[Avg_Cost_USD]]&lt;10,"Low",
IF(Main[[#This Row],[Avg_Cost_USD]]&lt;=30,"Medium","High"))</f>
        <v>Low</v>
      </c>
    </row>
    <row r="4626" spans="1:23" x14ac:dyDescent="0.3">
      <c r="A4626">
        <v>18285728</v>
      </c>
      <c r="B4626" t="s">
        <v>4967</v>
      </c>
      <c r="C4626">
        <v>1</v>
      </c>
      <c r="D4626" t="s">
        <v>54</v>
      </c>
      <c r="E4626" t="s">
        <v>1771</v>
      </c>
      <c r="F4626">
        <v>77.228004299999995</v>
      </c>
      <c r="G4626">
        <v>28.602474000000001</v>
      </c>
      <c r="H4626" t="s">
        <v>321</v>
      </c>
      <c r="I4626" t="s">
        <v>19</v>
      </c>
      <c r="J4626" t="s">
        <v>57</v>
      </c>
      <c r="K4626" t="s">
        <v>57</v>
      </c>
      <c r="L4626" t="s">
        <v>57</v>
      </c>
      <c r="M4626" t="s">
        <v>57</v>
      </c>
      <c r="N4626">
        <v>1</v>
      </c>
      <c r="O4626">
        <v>17</v>
      </c>
      <c r="P4626">
        <v>450</v>
      </c>
      <c r="Q4626">
        <v>3.5</v>
      </c>
      <c r="R4626">
        <v>2014</v>
      </c>
      <c r="S4626">
        <v>11</v>
      </c>
      <c r="T4626">
        <v>27</v>
      </c>
      <c r="U4626" s="1">
        <v>41970</v>
      </c>
      <c r="V4626" s="5">
        <f>Main[[#This Row],[Average_Cost_for_two]] * VLOOKUP(Main[[#This Row],[Currency]],'Currency'!A:B,2,FALSE)</f>
        <v>5.4</v>
      </c>
      <c r="W4626" s="5" t="str">
        <f>IF(Main[[#This Row],[Avg_Cost_USD]]&lt;10,"Low",
IF(Main[[#This Row],[Avg_Cost_USD]]&lt;=30,"Medium","High"))</f>
        <v>Low</v>
      </c>
    </row>
    <row r="4627" spans="1:23" x14ac:dyDescent="0.3">
      <c r="A4627">
        <v>300452</v>
      </c>
      <c r="B4627" t="s">
        <v>4968</v>
      </c>
      <c r="C4627">
        <v>1</v>
      </c>
      <c r="D4627" t="s">
        <v>54</v>
      </c>
      <c r="E4627" t="s">
        <v>987</v>
      </c>
      <c r="F4627">
        <v>77.146672199999998</v>
      </c>
      <c r="G4627">
        <v>28.653603</v>
      </c>
      <c r="H4627" t="s">
        <v>303</v>
      </c>
      <c r="I4627" t="s">
        <v>19</v>
      </c>
      <c r="J4627" t="s">
        <v>57</v>
      </c>
      <c r="K4627" t="s">
        <v>57</v>
      </c>
      <c r="L4627" t="s">
        <v>57</v>
      </c>
      <c r="M4627" t="s">
        <v>57</v>
      </c>
      <c r="N4627">
        <v>1</v>
      </c>
      <c r="O4627">
        <v>73</v>
      </c>
      <c r="P4627">
        <v>450</v>
      </c>
      <c r="Q4627">
        <v>3.3</v>
      </c>
      <c r="R4627">
        <v>2017</v>
      </c>
      <c r="S4627">
        <v>11</v>
      </c>
      <c r="T4627">
        <v>26</v>
      </c>
      <c r="U4627" s="1">
        <v>43065</v>
      </c>
      <c r="V4627" s="5">
        <f>Main[[#This Row],[Average_Cost_for_two]] * VLOOKUP(Main[[#This Row],[Currency]],'Currency'!A:B,2,FALSE)</f>
        <v>5.4</v>
      </c>
      <c r="W4627" s="5" t="str">
        <f>IF(Main[[#This Row],[Avg_Cost_USD]]&lt;10,"Low",
IF(Main[[#This Row],[Avg_Cost_USD]]&lt;=30,"Medium","High"))</f>
        <v>Low</v>
      </c>
    </row>
    <row r="4628" spans="1:23" x14ac:dyDescent="0.3">
      <c r="A4628">
        <v>18361738</v>
      </c>
      <c r="B4628" t="s">
        <v>4969</v>
      </c>
      <c r="C4628">
        <v>1</v>
      </c>
      <c r="D4628" t="s">
        <v>54</v>
      </c>
      <c r="E4628" t="s">
        <v>60</v>
      </c>
      <c r="F4628">
        <v>77.245041000000001</v>
      </c>
      <c r="G4628">
        <v>28.574529999999999</v>
      </c>
      <c r="H4628" t="s">
        <v>337</v>
      </c>
      <c r="I4628" t="s">
        <v>19</v>
      </c>
      <c r="J4628" t="s">
        <v>57</v>
      </c>
      <c r="K4628" t="s">
        <v>61</v>
      </c>
      <c r="L4628" t="s">
        <v>57</v>
      </c>
      <c r="M4628" t="s">
        <v>57</v>
      </c>
      <c r="N4628">
        <v>1</v>
      </c>
      <c r="O4628">
        <v>102</v>
      </c>
      <c r="P4628">
        <v>450</v>
      </c>
      <c r="Q4628">
        <v>2.6</v>
      </c>
      <c r="R4628">
        <v>2010</v>
      </c>
      <c r="S4628">
        <v>11</v>
      </c>
      <c r="T4628">
        <v>14</v>
      </c>
      <c r="U4628" s="1">
        <v>40496</v>
      </c>
      <c r="V4628" s="5">
        <f>Main[[#This Row],[Average_Cost_for_two]] * VLOOKUP(Main[[#This Row],[Currency]],'Currency'!A:B,2,FALSE)</f>
        <v>5.4</v>
      </c>
      <c r="W4628" s="5" t="str">
        <f>IF(Main[[#This Row],[Avg_Cost_USD]]&lt;10,"Low",
IF(Main[[#This Row],[Avg_Cost_USD]]&lt;=30,"Medium","High"))</f>
        <v>Low</v>
      </c>
    </row>
    <row r="4629" spans="1:23" x14ac:dyDescent="0.3">
      <c r="A4629">
        <v>18489540</v>
      </c>
      <c r="B4629" t="s">
        <v>4970</v>
      </c>
      <c r="C4629">
        <v>1</v>
      </c>
      <c r="D4629" t="s">
        <v>54</v>
      </c>
      <c r="E4629" t="s">
        <v>63</v>
      </c>
      <c r="F4629">
        <v>77.126449399999998</v>
      </c>
      <c r="G4629">
        <v>28.546965100000001</v>
      </c>
      <c r="H4629" t="s">
        <v>4971</v>
      </c>
      <c r="I4629" t="s">
        <v>19</v>
      </c>
      <c r="J4629" t="s">
        <v>57</v>
      </c>
      <c r="K4629" t="s">
        <v>57</v>
      </c>
      <c r="L4629" t="s">
        <v>57</v>
      </c>
      <c r="M4629" t="s">
        <v>57</v>
      </c>
      <c r="N4629">
        <v>1</v>
      </c>
      <c r="O4629">
        <v>1</v>
      </c>
      <c r="P4629">
        <v>450</v>
      </c>
      <c r="Q4629">
        <v>1</v>
      </c>
      <c r="R4629">
        <v>2012</v>
      </c>
      <c r="S4629">
        <v>11</v>
      </c>
      <c r="T4629">
        <v>16</v>
      </c>
      <c r="U4629" s="1">
        <v>41229</v>
      </c>
      <c r="V4629" s="5">
        <f>Main[[#This Row],[Average_Cost_for_two]] * VLOOKUP(Main[[#This Row],[Currency]],'Currency'!A:B,2,FALSE)</f>
        <v>5.4</v>
      </c>
      <c r="W4629" s="5" t="str">
        <f>IF(Main[[#This Row],[Avg_Cost_USD]]&lt;10,"Low",
IF(Main[[#This Row],[Avg_Cost_USD]]&lt;=30,"Medium","High"))</f>
        <v>Low</v>
      </c>
    </row>
    <row r="4630" spans="1:23" x14ac:dyDescent="0.3">
      <c r="A4630">
        <v>18285222</v>
      </c>
      <c r="B4630" t="s">
        <v>4972</v>
      </c>
      <c r="C4630">
        <v>1</v>
      </c>
      <c r="D4630" t="s">
        <v>54</v>
      </c>
      <c r="E4630" t="s">
        <v>1665</v>
      </c>
      <c r="F4630">
        <v>77.151257599999994</v>
      </c>
      <c r="G4630">
        <v>28.6933978</v>
      </c>
      <c r="H4630" t="s">
        <v>315</v>
      </c>
      <c r="I4630" t="s">
        <v>19</v>
      </c>
      <c r="J4630" t="s">
        <v>57</v>
      </c>
      <c r="K4630" t="s">
        <v>61</v>
      </c>
      <c r="L4630" t="s">
        <v>57</v>
      </c>
      <c r="M4630" t="s">
        <v>57</v>
      </c>
      <c r="N4630">
        <v>1</v>
      </c>
      <c r="O4630">
        <v>49</v>
      </c>
      <c r="P4630">
        <v>450</v>
      </c>
      <c r="Q4630">
        <v>3.4</v>
      </c>
      <c r="R4630">
        <v>2010</v>
      </c>
      <c r="S4630">
        <v>11</v>
      </c>
      <c r="T4630">
        <v>11</v>
      </c>
      <c r="U4630" s="1">
        <v>40493</v>
      </c>
      <c r="V4630" s="5">
        <f>Main[[#This Row],[Average_Cost_for_two]] * VLOOKUP(Main[[#This Row],[Currency]],'Currency'!A:B,2,FALSE)</f>
        <v>5.4</v>
      </c>
      <c r="W4630" s="5" t="str">
        <f>IF(Main[[#This Row],[Avg_Cost_USD]]&lt;10,"Low",
IF(Main[[#This Row],[Avg_Cost_USD]]&lt;=30,"Medium","High"))</f>
        <v>Low</v>
      </c>
    </row>
    <row r="4631" spans="1:23" x14ac:dyDescent="0.3">
      <c r="A4631">
        <v>18272383</v>
      </c>
      <c r="B4631" t="s">
        <v>4957</v>
      </c>
      <c r="C4631">
        <v>1</v>
      </c>
      <c r="D4631" t="s">
        <v>54</v>
      </c>
      <c r="E4631" t="s">
        <v>1665</v>
      </c>
      <c r="F4631">
        <v>77.151617099999996</v>
      </c>
      <c r="G4631">
        <v>28.693163699999999</v>
      </c>
      <c r="H4631" t="s">
        <v>3234</v>
      </c>
      <c r="I4631" t="s">
        <v>19</v>
      </c>
      <c r="J4631" t="s">
        <v>57</v>
      </c>
      <c r="K4631" t="s">
        <v>61</v>
      </c>
      <c r="L4631" t="s">
        <v>57</v>
      </c>
      <c r="M4631" t="s">
        <v>57</v>
      </c>
      <c r="N4631">
        <v>1</v>
      </c>
      <c r="O4631">
        <v>139</v>
      </c>
      <c r="P4631">
        <v>450</v>
      </c>
      <c r="Q4631">
        <v>3.6</v>
      </c>
      <c r="R4631">
        <v>2014</v>
      </c>
      <c r="S4631">
        <v>11</v>
      </c>
      <c r="T4631">
        <v>17</v>
      </c>
      <c r="U4631" s="1">
        <v>41960</v>
      </c>
      <c r="V4631" s="5">
        <f>Main[[#This Row],[Average_Cost_for_two]] * VLOOKUP(Main[[#This Row],[Currency]],'Currency'!A:B,2,FALSE)</f>
        <v>5.4</v>
      </c>
      <c r="W4631" s="5" t="str">
        <f>IF(Main[[#This Row],[Avg_Cost_USD]]&lt;10,"Low",
IF(Main[[#This Row],[Avg_Cost_USD]]&lt;=30,"Medium","High"))</f>
        <v>Low</v>
      </c>
    </row>
    <row r="4632" spans="1:23" x14ac:dyDescent="0.3">
      <c r="A4632">
        <v>309811</v>
      </c>
      <c r="B4632" t="s">
        <v>4973</v>
      </c>
      <c r="C4632">
        <v>1</v>
      </c>
      <c r="D4632" t="s">
        <v>54</v>
      </c>
      <c r="E4632" t="s">
        <v>1539</v>
      </c>
      <c r="F4632">
        <v>77.1690325</v>
      </c>
      <c r="G4632">
        <v>28.587505100000001</v>
      </c>
      <c r="H4632" t="s">
        <v>321</v>
      </c>
      <c r="I4632" t="s">
        <v>19</v>
      </c>
      <c r="J4632" t="s">
        <v>57</v>
      </c>
      <c r="K4632" t="s">
        <v>57</v>
      </c>
      <c r="L4632" t="s">
        <v>57</v>
      </c>
      <c r="M4632" t="s">
        <v>57</v>
      </c>
      <c r="N4632">
        <v>1</v>
      </c>
      <c r="O4632">
        <v>20</v>
      </c>
      <c r="P4632">
        <v>450</v>
      </c>
      <c r="Q4632">
        <v>2.9</v>
      </c>
      <c r="R4632">
        <v>2013</v>
      </c>
      <c r="S4632">
        <v>11</v>
      </c>
      <c r="T4632">
        <v>27</v>
      </c>
      <c r="U4632" s="1">
        <v>41605</v>
      </c>
      <c r="V4632" s="5">
        <f>Main[[#This Row],[Average_Cost_for_two]] * VLOOKUP(Main[[#This Row],[Currency]],'Currency'!A:B,2,FALSE)</f>
        <v>5.4</v>
      </c>
      <c r="W4632" s="5" t="str">
        <f>IF(Main[[#This Row],[Avg_Cost_USD]]&lt;10,"Low",
IF(Main[[#This Row],[Avg_Cost_USD]]&lt;=30,"Medium","High"))</f>
        <v>Low</v>
      </c>
    </row>
    <row r="4633" spans="1:23" x14ac:dyDescent="0.3">
      <c r="A4633">
        <v>18418239</v>
      </c>
      <c r="B4633" t="s">
        <v>4974</v>
      </c>
      <c r="C4633">
        <v>1</v>
      </c>
      <c r="D4633" t="s">
        <v>54</v>
      </c>
      <c r="E4633" t="s">
        <v>1539</v>
      </c>
      <c r="F4633">
        <v>77.1684226</v>
      </c>
      <c r="G4633">
        <v>28.5884459</v>
      </c>
      <c r="H4633" t="s">
        <v>3232</v>
      </c>
      <c r="I4633" t="s">
        <v>19</v>
      </c>
      <c r="J4633" t="s">
        <v>57</v>
      </c>
      <c r="K4633" t="s">
        <v>61</v>
      </c>
      <c r="L4633" t="s">
        <v>57</v>
      </c>
      <c r="M4633" t="s">
        <v>57</v>
      </c>
      <c r="N4633">
        <v>1</v>
      </c>
      <c r="O4633">
        <v>178</v>
      </c>
      <c r="P4633">
        <v>450</v>
      </c>
      <c r="Q4633">
        <v>4.4000000000000004</v>
      </c>
      <c r="R4633">
        <v>2017</v>
      </c>
      <c r="S4633">
        <v>11</v>
      </c>
      <c r="T4633">
        <v>15</v>
      </c>
      <c r="U4633" s="1">
        <v>43054</v>
      </c>
      <c r="V4633" s="5">
        <f>Main[[#This Row],[Average_Cost_for_two]] * VLOOKUP(Main[[#This Row],[Currency]],'Currency'!A:B,2,FALSE)</f>
        <v>5.4</v>
      </c>
      <c r="W4633" s="5" t="str">
        <f>IF(Main[[#This Row],[Avg_Cost_USD]]&lt;10,"Low",
IF(Main[[#This Row],[Avg_Cost_USD]]&lt;=30,"Medium","High"))</f>
        <v>Low</v>
      </c>
    </row>
    <row r="4634" spans="1:23" x14ac:dyDescent="0.3">
      <c r="A4634">
        <v>307190</v>
      </c>
      <c r="B4634" t="s">
        <v>4975</v>
      </c>
      <c r="C4634">
        <v>1</v>
      </c>
      <c r="D4634" t="s">
        <v>54</v>
      </c>
      <c r="E4634" t="s">
        <v>400</v>
      </c>
      <c r="F4634">
        <v>77.221968500000003</v>
      </c>
      <c r="G4634">
        <v>28.633524900000001</v>
      </c>
      <c r="H4634" t="s">
        <v>315</v>
      </c>
      <c r="I4634" t="s">
        <v>19</v>
      </c>
      <c r="J4634" t="s">
        <v>57</v>
      </c>
      <c r="K4634" t="s">
        <v>61</v>
      </c>
      <c r="L4634" t="s">
        <v>57</v>
      </c>
      <c r="M4634" t="s">
        <v>57</v>
      </c>
      <c r="N4634">
        <v>1</v>
      </c>
      <c r="O4634">
        <v>783</v>
      </c>
      <c r="P4634">
        <v>450</v>
      </c>
      <c r="Q4634">
        <v>3.9</v>
      </c>
      <c r="R4634">
        <v>2013</v>
      </c>
      <c r="S4634">
        <v>10</v>
      </c>
      <c r="T4634">
        <v>18</v>
      </c>
      <c r="U4634" s="1">
        <v>41565</v>
      </c>
      <c r="V4634" s="5">
        <f>Main[[#This Row],[Average_Cost_for_two]] * VLOOKUP(Main[[#This Row],[Currency]],'Currency'!A:B,2,FALSE)</f>
        <v>5.4</v>
      </c>
      <c r="W4634" s="5" t="str">
        <f>IF(Main[[#This Row],[Avg_Cost_USD]]&lt;10,"Low",
IF(Main[[#This Row],[Avg_Cost_USD]]&lt;=30,"Medium","High"))</f>
        <v>Low</v>
      </c>
    </row>
    <row r="4635" spans="1:23" x14ac:dyDescent="0.3">
      <c r="A4635">
        <v>7893</v>
      </c>
      <c r="B4635" t="s">
        <v>529</v>
      </c>
      <c r="C4635">
        <v>1</v>
      </c>
      <c r="D4635" t="s">
        <v>54</v>
      </c>
      <c r="E4635" t="s">
        <v>214</v>
      </c>
      <c r="F4635">
        <v>77.245962000000006</v>
      </c>
      <c r="G4635">
        <v>28.558243999999998</v>
      </c>
      <c r="H4635" t="s">
        <v>301</v>
      </c>
      <c r="I4635" t="s">
        <v>19</v>
      </c>
      <c r="J4635" t="s">
        <v>57</v>
      </c>
      <c r="K4635" t="s">
        <v>57</v>
      </c>
      <c r="L4635" t="s">
        <v>57</v>
      </c>
      <c r="M4635" t="s">
        <v>57</v>
      </c>
      <c r="N4635">
        <v>1</v>
      </c>
      <c r="O4635">
        <v>24</v>
      </c>
      <c r="P4635">
        <v>450</v>
      </c>
      <c r="Q4635">
        <v>2.7</v>
      </c>
      <c r="R4635">
        <v>2011</v>
      </c>
      <c r="S4635">
        <v>10</v>
      </c>
      <c r="T4635">
        <v>23</v>
      </c>
      <c r="U4635" s="1">
        <v>40839</v>
      </c>
      <c r="V4635" s="5">
        <f>Main[[#This Row],[Average_Cost_for_two]] * VLOOKUP(Main[[#This Row],[Currency]],'Currency'!A:B,2,FALSE)</f>
        <v>5.4</v>
      </c>
      <c r="W4635" s="5" t="str">
        <f>IF(Main[[#This Row],[Avg_Cost_USD]]&lt;10,"Low",
IF(Main[[#This Row],[Avg_Cost_USD]]&lt;=30,"Medium","High"))</f>
        <v>Low</v>
      </c>
    </row>
    <row r="4636" spans="1:23" x14ac:dyDescent="0.3">
      <c r="A4636">
        <v>313419</v>
      </c>
      <c r="B4636" t="s">
        <v>4908</v>
      </c>
      <c r="C4636">
        <v>1</v>
      </c>
      <c r="D4636" t="s">
        <v>54</v>
      </c>
      <c r="E4636" t="s">
        <v>214</v>
      </c>
      <c r="F4636">
        <v>77.253736410000002</v>
      </c>
      <c r="G4636">
        <v>28.556961619999999</v>
      </c>
      <c r="H4636" t="s">
        <v>303</v>
      </c>
      <c r="I4636" t="s">
        <v>19</v>
      </c>
      <c r="J4636" t="s">
        <v>57</v>
      </c>
      <c r="K4636" t="s">
        <v>57</v>
      </c>
      <c r="L4636" t="s">
        <v>57</v>
      </c>
      <c r="M4636" t="s">
        <v>57</v>
      </c>
      <c r="N4636">
        <v>1</v>
      </c>
      <c r="O4636">
        <v>2</v>
      </c>
      <c r="P4636">
        <v>450</v>
      </c>
      <c r="Q4636">
        <v>1</v>
      </c>
      <c r="R4636">
        <v>2015</v>
      </c>
      <c r="S4636">
        <v>10</v>
      </c>
      <c r="T4636">
        <v>3</v>
      </c>
      <c r="U4636" s="1">
        <v>42280</v>
      </c>
      <c r="V4636" s="5">
        <f>Main[[#This Row],[Average_Cost_for_two]] * VLOOKUP(Main[[#This Row],[Currency]],'Currency'!A:B,2,FALSE)</f>
        <v>5.4</v>
      </c>
      <c r="W4636" s="5" t="str">
        <f>IF(Main[[#This Row],[Avg_Cost_USD]]&lt;10,"Low",
IF(Main[[#This Row],[Avg_Cost_USD]]&lt;=30,"Medium","High"))</f>
        <v>Low</v>
      </c>
    </row>
    <row r="4637" spans="1:23" x14ac:dyDescent="0.3">
      <c r="A4637">
        <v>306016</v>
      </c>
      <c r="B4637" t="s">
        <v>529</v>
      </c>
      <c r="C4637">
        <v>1</v>
      </c>
      <c r="D4637" t="s">
        <v>54</v>
      </c>
      <c r="E4637" t="s">
        <v>1744</v>
      </c>
      <c r="F4637">
        <v>77.251740699999999</v>
      </c>
      <c r="G4637">
        <v>28.551441100000002</v>
      </c>
      <c r="H4637" t="s">
        <v>301</v>
      </c>
      <c r="I4637" t="s">
        <v>19</v>
      </c>
      <c r="J4637" t="s">
        <v>57</v>
      </c>
      <c r="K4637" t="s">
        <v>57</v>
      </c>
      <c r="L4637" t="s">
        <v>57</v>
      </c>
      <c r="M4637" t="s">
        <v>57</v>
      </c>
      <c r="N4637">
        <v>1</v>
      </c>
      <c r="O4637">
        <v>44</v>
      </c>
      <c r="P4637">
        <v>450</v>
      </c>
      <c r="Q4637">
        <v>3.1</v>
      </c>
      <c r="R4637">
        <v>2015</v>
      </c>
      <c r="S4637">
        <v>10</v>
      </c>
      <c r="T4637">
        <v>13</v>
      </c>
      <c r="U4637" s="1">
        <v>42290</v>
      </c>
      <c r="V4637" s="5">
        <f>Main[[#This Row],[Average_Cost_for_two]] * VLOOKUP(Main[[#This Row],[Currency]],'Currency'!A:B,2,FALSE)</f>
        <v>5.4</v>
      </c>
      <c r="W4637" s="5" t="str">
        <f>IF(Main[[#This Row],[Avg_Cost_USD]]&lt;10,"Low",
IF(Main[[#This Row],[Avg_Cost_USD]]&lt;=30,"Medium","High"))</f>
        <v>Low</v>
      </c>
    </row>
    <row r="4638" spans="1:23" x14ac:dyDescent="0.3">
      <c r="A4638">
        <v>309064</v>
      </c>
      <c r="B4638" t="s">
        <v>4065</v>
      </c>
      <c r="C4638">
        <v>1</v>
      </c>
      <c r="D4638" t="s">
        <v>54</v>
      </c>
      <c r="E4638" t="s">
        <v>173</v>
      </c>
      <c r="F4638">
        <v>77.188819600000002</v>
      </c>
      <c r="G4638">
        <v>28.643438499999998</v>
      </c>
      <c r="H4638" t="s">
        <v>521</v>
      </c>
      <c r="I4638" t="s">
        <v>19</v>
      </c>
      <c r="J4638" t="s">
        <v>57</v>
      </c>
      <c r="K4638" t="s">
        <v>61</v>
      </c>
      <c r="L4638" t="s">
        <v>57</v>
      </c>
      <c r="M4638" t="s">
        <v>57</v>
      </c>
      <c r="N4638">
        <v>1</v>
      </c>
      <c r="O4638">
        <v>90</v>
      </c>
      <c r="P4638">
        <v>450</v>
      </c>
      <c r="Q4638">
        <v>3.1</v>
      </c>
      <c r="R4638">
        <v>2018</v>
      </c>
      <c r="S4638">
        <v>10</v>
      </c>
      <c r="T4638">
        <v>13</v>
      </c>
      <c r="U4638" s="1">
        <v>43386</v>
      </c>
      <c r="V4638" s="5">
        <f>Main[[#This Row],[Average_Cost_for_two]] * VLOOKUP(Main[[#This Row],[Currency]],'Currency'!A:B,2,FALSE)</f>
        <v>5.4</v>
      </c>
      <c r="W4638" s="5" t="str">
        <f>IF(Main[[#This Row],[Avg_Cost_USD]]&lt;10,"Low",
IF(Main[[#This Row],[Avg_Cost_USD]]&lt;=30,"Medium","High"))</f>
        <v>Low</v>
      </c>
    </row>
    <row r="4639" spans="1:23" x14ac:dyDescent="0.3">
      <c r="A4639">
        <v>18423807</v>
      </c>
      <c r="B4639" t="s">
        <v>4976</v>
      </c>
      <c r="C4639">
        <v>1</v>
      </c>
      <c r="D4639" t="s">
        <v>54</v>
      </c>
      <c r="E4639" t="s">
        <v>173</v>
      </c>
      <c r="F4639">
        <v>0</v>
      </c>
      <c r="G4639">
        <v>0</v>
      </c>
      <c r="H4639" t="s">
        <v>339</v>
      </c>
      <c r="I4639" t="s">
        <v>19</v>
      </c>
      <c r="J4639" t="s">
        <v>57</v>
      </c>
      <c r="K4639" t="s">
        <v>57</v>
      </c>
      <c r="L4639" t="s">
        <v>57</v>
      </c>
      <c r="M4639" t="s">
        <v>57</v>
      </c>
      <c r="N4639">
        <v>1</v>
      </c>
      <c r="O4639">
        <v>22</v>
      </c>
      <c r="P4639">
        <v>450</v>
      </c>
      <c r="Q4639">
        <v>3.5</v>
      </c>
      <c r="R4639">
        <v>2015</v>
      </c>
      <c r="S4639">
        <v>10</v>
      </c>
      <c r="T4639">
        <v>12</v>
      </c>
      <c r="U4639" s="1">
        <v>42289</v>
      </c>
      <c r="V4639" s="5">
        <f>Main[[#This Row],[Average_Cost_for_two]] * VLOOKUP(Main[[#This Row],[Currency]],'Currency'!A:B,2,FALSE)</f>
        <v>5.4</v>
      </c>
      <c r="W4639" s="5" t="str">
        <f>IF(Main[[#This Row],[Avg_Cost_USD]]&lt;10,"Low",
IF(Main[[#This Row],[Avg_Cost_USD]]&lt;=30,"Medium","High"))</f>
        <v>Low</v>
      </c>
    </row>
    <row r="4640" spans="1:23" x14ac:dyDescent="0.3">
      <c r="A4640">
        <v>658</v>
      </c>
      <c r="B4640" t="s">
        <v>529</v>
      </c>
      <c r="C4640">
        <v>1</v>
      </c>
      <c r="D4640" t="s">
        <v>54</v>
      </c>
      <c r="E4640" t="s">
        <v>1401</v>
      </c>
      <c r="F4640">
        <v>77.226536699999997</v>
      </c>
      <c r="G4640">
        <v>28.5849428</v>
      </c>
      <c r="H4640" t="s">
        <v>301</v>
      </c>
      <c r="I4640" t="s">
        <v>19</v>
      </c>
      <c r="J4640" t="s">
        <v>57</v>
      </c>
      <c r="K4640" t="s">
        <v>57</v>
      </c>
      <c r="L4640" t="s">
        <v>57</v>
      </c>
      <c r="M4640" t="s">
        <v>57</v>
      </c>
      <c r="N4640">
        <v>1</v>
      </c>
      <c r="O4640">
        <v>52</v>
      </c>
      <c r="P4640">
        <v>450</v>
      </c>
      <c r="Q4640">
        <v>2.2999999999999998</v>
      </c>
      <c r="R4640">
        <v>2013</v>
      </c>
      <c r="S4640">
        <v>10</v>
      </c>
      <c r="T4640">
        <v>1</v>
      </c>
      <c r="U4640" s="1">
        <v>41548</v>
      </c>
      <c r="V4640" s="5">
        <f>Main[[#This Row],[Average_Cost_for_two]] * VLOOKUP(Main[[#This Row],[Currency]],'Currency'!A:B,2,FALSE)</f>
        <v>5.4</v>
      </c>
      <c r="W4640" s="5" t="str">
        <f>IF(Main[[#This Row],[Avg_Cost_USD]]&lt;10,"Low",
IF(Main[[#This Row],[Avg_Cost_USD]]&lt;=30,"Medium","High"))</f>
        <v>Low</v>
      </c>
    </row>
    <row r="4641" spans="1:23" x14ac:dyDescent="0.3">
      <c r="A4641">
        <v>304030</v>
      </c>
      <c r="B4641" t="s">
        <v>529</v>
      </c>
      <c r="C4641">
        <v>1</v>
      </c>
      <c r="D4641" t="s">
        <v>54</v>
      </c>
      <c r="E4641" t="s">
        <v>1665</v>
      </c>
      <c r="F4641">
        <v>77.152875300000005</v>
      </c>
      <c r="G4641">
        <v>28.692657799999999</v>
      </c>
      <c r="H4641" t="s">
        <v>301</v>
      </c>
      <c r="I4641" t="s">
        <v>19</v>
      </c>
      <c r="J4641" t="s">
        <v>57</v>
      </c>
      <c r="K4641" t="s">
        <v>57</v>
      </c>
      <c r="L4641" t="s">
        <v>57</v>
      </c>
      <c r="M4641" t="s">
        <v>57</v>
      </c>
      <c r="N4641">
        <v>1</v>
      </c>
      <c r="O4641">
        <v>32</v>
      </c>
      <c r="P4641">
        <v>450</v>
      </c>
      <c r="Q4641">
        <v>3.3</v>
      </c>
      <c r="R4641">
        <v>2010</v>
      </c>
      <c r="S4641">
        <v>10</v>
      </c>
      <c r="T4641">
        <v>12</v>
      </c>
      <c r="U4641" s="1">
        <v>40463</v>
      </c>
      <c r="V4641" s="5">
        <f>Main[[#This Row],[Average_Cost_for_two]] * VLOOKUP(Main[[#This Row],[Currency]],'Currency'!A:B,2,FALSE)</f>
        <v>5.4</v>
      </c>
      <c r="W4641" s="5" t="str">
        <f>IF(Main[[#This Row],[Avg_Cost_USD]]&lt;10,"Low",
IF(Main[[#This Row],[Avg_Cost_USD]]&lt;=30,"Medium","High"))</f>
        <v>Low</v>
      </c>
    </row>
    <row r="4642" spans="1:23" x14ac:dyDescent="0.3">
      <c r="A4642">
        <v>18294246</v>
      </c>
      <c r="B4642" t="s">
        <v>4977</v>
      </c>
      <c r="C4642">
        <v>1</v>
      </c>
      <c r="D4642" t="s">
        <v>54</v>
      </c>
      <c r="E4642" t="s">
        <v>1665</v>
      </c>
      <c r="F4642">
        <v>77.149999300000005</v>
      </c>
      <c r="G4642">
        <v>28.693724700000001</v>
      </c>
      <c r="H4642" t="s">
        <v>439</v>
      </c>
      <c r="I4642" t="s">
        <v>19</v>
      </c>
      <c r="J4642" t="s">
        <v>57</v>
      </c>
      <c r="K4642" t="s">
        <v>57</v>
      </c>
      <c r="L4642" t="s">
        <v>57</v>
      </c>
      <c r="M4642" t="s">
        <v>57</v>
      </c>
      <c r="N4642">
        <v>1</v>
      </c>
      <c r="O4642">
        <v>24</v>
      </c>
      <c r="P4642">
        <v>450</v>
      </c>
      <c r="Q4642">
        <v>3.4</v>
      </c>
      <c r="R4642">
        <v>2012</v>
      </c>
      <c r="S4642">
        <v>10</v>
      </c>
      <c r="T4642">
        <v>23</v>
      </c>
      <c r="U4642" s="1">
        <v>41205</v>
      </c>
      <c r="V4642" s="5">
        <f>Main[[#This Row],[Average_Cost_for_two]] * VLOOKUP(Main[[#This Row],[Currency]],'Currency'!A:B,2,FALSE)</f>
        <v>5.4</v>
      </c>
      <c r="W4642" s="5" t="str">
        <f>IF(Main[[#This Row],[Avg_Cost_USD]]&lt;10,"Low",
IF(Main[[#This Row],[Avg_Cost_USD]]&lt;=30,"Medium","High"))</f>
        <v>Low</v>
      </c>
    </row>
    <row r="4643" spans="1:23" x14ac:dyDescent="0.3">
      <c r="A4643">
        <v>5594</v>
      </c>
      <c r="B4643" t="s">
        <v>529</v>
      </c>
      <c r="C4643">
        <v>1</v>
      </c>
      <c r="D4643" t="s">
        <v>54</v>
      </c>
      <c r="E4643" t="s">
        <v>1679</v>
      </c>
      <c r="F4643">
        <v>77.102455300000003</v>
      </c>
      <c r="G4643">
        <v>28.670041699999999</v>
      </c>
      <c r="H4643" t="s">
        <v>301</v>
      </c>
      <c r="I4643" t="s">
        <v>19</v>
      </c>
      <c r="J4643" t="s">
        <v>57</v>
      </c>
      <c r="K4643" t="s">
        <v>57</v>
      </c>
      <c r="L4643" t="s">
        <v>57</v>
      </c>
      <c r="M4643" t="s">
        <v>57</v>
      </c>
      <c r="N4643">
        <v>1</v>
      </c>
      <c r="O4643">
        <v>40</v>
      </c>
      <c r="P4643">
        <v>450</v>
      </c>
      <c r="Q4643">
        <v>3.3</v>
      </c>
      <c r="R4643">
        <v>2015</v>
      </c>
      <c r="S4643">
        <v>10</v>
      </c>
      <c r="T4643">
        <v>28</v>
      </c>
      <c r="U4643" s="1">
        <v>42305</v>
      </c>
      <c r="V4643" s="5">
        <f>Main[[#This Row],[Average_Cost_for_two]] * VLOOKUP(Main[[#This Row],[Currency]],'Currency'!A:B,2,FALSE)</f>
        <v>5.4</v>
      </c>
      <c r="W4643" s="5" t="str">
        <f>IF(Main[[#This Row],[Avg_Cost_USD]]&lt;10,"Low",
IF(Main[[#This Row],[Avg_Cost_USD]]&lt;=30,"Medium","High"))</f>
        <v>Low</v>
      </c>
    </row>
    <row r="4644" spans="1:23" x14ac:dyDescent="0.3">
      <c r="A4644">
        <v>300321</v>
      </c>
      <c r="B4644" t="s">
        <v>4978</v>
      </c>
      <c r="C4644">
        <v>1</v>
      </c>
      <c r="D4644" t="s">
        <v>54</v>
      </c>
      <c r="E4644" t="s">
        <v>1679</v>
      </c>
      <c r="F4644">
        <v>77.091676899999996</v>
      </c>
      <c r="G4644">
        <v>28.664499200000002</v>
      </c>
      <c r="H4644" t="s">
        <v>287</v>
      </c>
      <c r="I4644" t="s">
        <v>19</v>
      </c>
      <c r="J4644" t="s">
        <v>57</v>
      </c>
      <c r="K4644" t="s">
        <v>57</v>
      </c>
      <c r="L4644" t="s">
        <v>57</v>
      </c>
      <c r="M4644" t="s">
        <v>57</v>
      </c>
      <c r="N4644">
        <v>1</v>
      </c>
      <c r="O4644">
        <v>49</v>
      </c>
      <c r="P4644">
        <v>450</v>
      </c>
      <c r="Q4644">
        <v>3.2</v>
      </c>
      <c r="R4644">
        <v>2018</v>
      </c>
      <c r="S4644">
        <v>10</v>
      </c>
      <c r="T4644">
        <v>16</v>
      </c>
      <c r="U4644" s="1">
        <v>43389</v>
      </c>
      <c r="V4644" s="5">
        <f>Main[[#This Row],[Average_Cost_for_two]] * VLOOKUP(Main[[#This Row],[Currency]],'Currency'!A:B,2,FALSE)</f>
        <v>5.4</v>
      </c>
      <c r="W4644" s="5" t="str">
        <f>IF(Main[[#This Row],[Avg_Cost_USD]]&lt;10,"Low",
IF(Main[[#This Row],[Avg_Cost_USD]]&lt;=30,"Medium","High"))</f>
        <v>Low</v>
      </c>
    </row>
    <row r="4645" spans="1:23" x14ac:dyDescent="0.3">
      <c r="A4645">
        <v>7761</v>
      </c>
      <c r="B4645" t="s">
        <v>529</v>
      </c>
      <c r="C4645">
        <v>1</v>
      </c>
      <c r="D4645" t="s">
        <v>54</v>
      </c>
      <c r="E4645" t="s">
        <v>1098</v>
      </c>
      <c r="F4645">
        <v>77.219543299999998</v>
      </c>
      <c r="G4645">
        <v>28.568144</v>
      </c>
      <c r="H4645" t="s">
        <v>301</v>
      </c>
      <c r="I4645" t="s">
        <v>19</v>
      </c>
      <c r="J4645" t="s">
        <v>57</v>
      </c>
      <c r="K4645" t="s">
        <v>57</v>
      </c>
      <c r="L4645" t="s">
        <v>57</v>
      </c>
      <c r="M4645" t="s">
        <v>57</v>
      </c>
      <c r="N4645">
        <v>1</v>
      </c>
      <c r="O4645">
        <v>31</v>
      </c>
      <c r="P4645">
        <v>450</v>
      </c>
      <c r="Q4645">
        <v>3.4</v>
      </c>
      <c r="R4645">
        <v>2012</v>
      </c>
      <c r="S4645">
        <v>10</v>
      </c>
      <c r="T4645">
        <v>26</v>
      </c>
      <c r="U4645" s="1">
        <v>41208</v>
      </c>
      <c r="V4645" s="5">
        <f>Main[[#This Row],[Average_Cost_for_two]] * VLOOKUP(Main[[#This Row],[Currency]],'Currency'!A:B,2,FALSE)</f>
        <v>5.4</v>
      </c>
      <c r="W4645" s="5" t="str">
        <f>IF(Main[[#This Row],[Avg_Cost_USD]]&lt;10,"Low",
IF(Main[[#This Row],[Avg_Cost_USD]]&lt;=30,"Medium","High"))</f>
        <v>Low</v>
      </c>
    </row>
    <row r="4646" spans="1:23" x14ac:dyDescent="0.3">
      <c r="A4646">
        <v>308209</v>
      </c>
      <c r="B4646" t="s">
        <v>4979</v>
      </c>
      <c r="C4646">
        <v>1</v>
      </c>
      <c r="D4646" t="s">
        <v>54</v>
      </c>
      <c r="E4646" t="s">
        <v>211</v>
      </c>
      <c r="F4646">
        <v>77.223400699999999</v>
      </c>
      <c r="G4646">
        <v>28.656708399999999</v>
      </c>
      <c r="H4646" t="s">
        <v>618</v>
      </c>
      <c r="I4646" t="s">
        <v>19</v>
      </c>
      <c r="J4646" t="s">
        <v>57</v>
      </c>
      <c r="K4646" t="s">
        <v>57</v>
      </c>
      <c r="L4646" t="s">
        <v>57</v>
      </c>
      <c r="M4646" t="s">
        <v>57</v>
      </c>
      <c r="N4646">
        <v>1</v>
      </c>
      <c r="O4646">
        <v>112</v>
      </c>
      <c r="P4646">
        <v>100</v>
      </c>
      <c r="Q4646">
        <v>3.8</v>
      </c>
      <c r="R4646">
        <v>2018</v>
      </c>
      <c r="S4646">
        <v>9</v>
      </c>
      <c r="T4646">
        <v>22</v>
      </c>
      <c r="U4646" s="1">
        <v>43365</v>
      </c>
      <c r="V4646" s="5">
        <f>Main[[#This Row],[Average_Cost_for_two]] * VLOOKUP(Main[[#This Row],[Currency]],'Currency'!A:B,2,FALSE)</f>
        <v>1.2</v>
      </c>
      <c r="W4646" s="5" t="str">
        <f>IF(Main[[#This Row],[Avg_Cost_USD]]&lt;10,"Low",
IF(Main[[#This Row],[Avg_Cost_USD]]&lt;=30,"Medium","High"))</f>
        <v>Low</v>
      </c>
    </row>
    <row r="4647" spans="1:23" x14ac:dyDescent="0.3">
      <c r="A4647">
        <v>9165</v>
      </c>
      <c r="B4647" t="s">
        <v>4980</v>
      </c>
      <c r="C4647">
        <v>1</v>
      </c>
      <c r="D4647" t="s">
        <v>54</v>
      </c>
      <c r="E4647" t="s">
        <v>211</v>
      </c>
      <c r="F4647">
        <v>77.233554999999996</v>
      </c>
      <c r="G4647">
        <v>28.656132100000001</v>
      </c>
      <c r="H4647" t="s">
        <v>477</v>
      </c>
      <c r="I4647" t="s">
        <v>19</v>
      </c>
      <c r="J4647" t="s">
        <v>57</v>
      </c>
      <c r="K4647" t="s">
        <v>57</v>
      </c>
      <c r="L4647" t="s">
        <v>57</v>
      </c>
      <c r="M4647" t="s">
        <v>57</v>
      </c>
      <c r="N4647">
        <v>1</v>
      </c>
      <c r="O4647">
        <v>752</v>
      </c>
      <c r="P4647">
        <v>100</v>
      </c>
      <c r="Q4647">
        <v>3.9</v>
      </c>
      <c r="R4647">
        <v>2010</v>
      </c>
      <c r="S4647">
        <v>9</v>
      </c>
      <c r="T4647">
        <v>27</v>
      </c>
      <c r="U4647" s="1">
        <v>40448</v>
      </c>
      <c r="V4647" s="5">
        <f>Main[[#This Row],[Average_Cost_for_two]] * VLOOKUP(Main[[#This Row],[Currency]],'Currency'!A:B,2,FALSE)</f>
        <v>1.2</v>
      </c>
      <c r="W4647" s="5" t="str">
        <f>IF(Main[[#This Row],[Avg_Cost_USD]]&lt;10,"Low",
IF(Main[[#This Row],[Avg_Cost_USD]]&lt;=30,"Medium","High"))</f>
        <v>Low</v>
      </c>
    </row>
    <row r="4648" spans="1:23" x14ac:dyDescent="0.3">
      <c r="A4648">
        <v>308192</v>
      </c>
      <c r="B4648" t="s">
        <v>4981</v>
      </c>
      <c r="C4648">
        <v>1</v>
      </c>
      <c r="D4648" t="s">
        <v>54</v>
      </c>
      <c r="E4648" t="s">
        <v>3759</v>
      </c>
      <c r="F4648">
        <v>77.229334499999993</v>
      </c>
      <c r="G4648">
        <v>28.650177599999999</v>
      </c>
      <c r="H4648" t="s">
        <v>3979</v>
      </c>
      <c r="I4648" t="s">
        <v>19</v>
      </c>
      <c r="J4648" t="s">
        <v>57</v>
      </c>
      <c r="K4648" t="s">
        <v>57</v>
      </c>
      <c r="L4648" t="s">
        <v>57</v>
      </c>
      <c r="M4648" t="s">
        <v>57</v>
      </c>
      <c r="N4648">
        <v>1</v>
      </c>
      <c r="O4648">
        <v>27</v>
      </c>
      <c r="P4648">
        <v>100</v>
      </c>
      <c r="Q4648">
        <v>3.6</v>
      </c>
      <c r="R4648">
        <v>2011</v>
      </c>
      <c r="S4648">
        <v>9</v>
      </c>
      <c r="T4648">
        <v>15</v>
      </c>
      <c r="U4648" s="1">
        <v>40801</v>
      </c>
      <c r="V4648" s="5">
        <f>Main[[#This Row],[Average_Cost_for_two]] * VLOOKUP(Main[[#This Row],[Currency]],'Currency'!A:B,2,FALSE)</f>
        <v>1.2</v>
      </c>
      <c r="W4648" s="5" t="str">
        <f>IF(Main[[#This Row],[Avg_Cost_USD]]&lt;10,"Low",
IF(Main[[#This Row],[Avg_Cost_USD]]&lt;=30,"Medium","High"))</f>
        <v>Low</v>
      </c>
    </row>
    <row r="4649" spans="1:23" x14ac:dyDescent="0.3">
      <c r="A4649">
        <v>9886</v>
      </c>
      <c r="B4649" t="s">
        <v>224</v>
      </c>
      <c r="C4649">
        <v>1</v>
      </c>
      <c r="D4649" t="s">
        <v>54</v>
      </c>
      <c r="E4649" t="s">
        <v>214</v>
      </c>
      <c r="F4649">
        <v>77.256644440000002</v>
      </c>
      <c r="G4649">
        <v>28.559488890000001</v>
      </c>
      <c r="H4649" t="s">
        <v>419</v>
      </c>
      <c r="I4649" t="s">
        <v>19</v>
      </c>
      <c r="J4649" t="s">
        <v>57</v>
      </c>
      <c r="K4649" t="s">
        <v>57</v>
      </c>
      <c r="L4649" t="s">
        <v>57</v>
      </c>
      <c r="M4649" t="s">
        <v>57</v>
      </c>
      <c r="N4649">
        <v>1</v>
      </c>
      <c r="O4649">
        <v>10</v>
      </c>
      <c r="P4649">
        <v>100</v>
      </c>
      <c r="Q4649">
        <v>2.7</v>
      </c>
      <c r="R4649">
        <v>2012</v>
      </c>
      <c r="S4649">
        <v>9</v>
      </c>
      <c r="T4649">
        <v>10</v>
      </c>
      <c r="U4649" s="1">
        <v>41162</v>
      </c>
      <c r="V4649" s="5">
        <f>Main[[#This Row],[Average_Cost_for_two]] * VLOOKUP(Main[[#This Row],[Currency]],'Currency'!A:B,2,FALSE)</f>
        <v>1.2</v>
      </c>
      <c r="W4649" s="5" t="str">
        <f>IF(Main[[#This Row],[Avg_Cost_USD]]&lt;10,"Low",
IF(Main[[#This Row],[Avg_Cost_USD]]&lt;=30,"Medium","High"))</f>
        <v>Low</v>
      </c>
    </row>
    <row r="4650" spans="1:23" x14ac:dyDescent="0.3">
      <c r="A4650">
        <v>18423121</v>
      </c>
      <c r="B4650" t="s">
        <v>4982</v>
      </c>
      <c r="C4650">
        <v>1</v>
      </c>
      <c r="D4650" t="s">
        <v>54</v>
      </c>
      <c r="E4650" t="s">
        <v>214</v>
      </c>
      <c r="F4650">
        <v>0</v>
      </c>
      <c r="G4650">
        <v>0</v>
      </c>
      <c r="H4650" t="s">
        <v>369</v>
      </c>
      <c r="I4650" t="s">
        <v>19</v>
      </c>
      <c r="J4650" t="s">
        <v>57</v>
      </c>
      <c r="K4650" t="s">
        <v>57</v>
      </c>
      <c r="L4650" t="s">
        <v>57</v>
      </c>
      <c r="M4650" t="s">
        <v>57</v>
      </c>
      <c r="N4650">
        <v>1</v>
      </c>
      <c r="O4650">
        <v>2</v>
      </c>
      <c r="P4650">
        <v>100</v>
      </c>
      <c r="Q4650">
        <v>1</v>
      </c>
      <c r="R4650">
        <v>2018</v>
      </c>
      <c r="S4650">
        <v>9</v>
      </c>
      <c r="T4650">
        <v>23</v>
      </c>
      <c r="U4650" s="1">
        <v>43366</v>
      </c>
      <c r="V4650" s="5">
        <f>Main[[#This Row],[Average_Cost_for_two]] * VLOOKUP(Main[[#This Row],[Currency]],'Currency'!A:B,2,FALSE)</f>
        <v>1.2</v>
      </c>
      <c r="W4650" s="5" t="str">
        <f>IF(Main[[#This Row],[Avg_Cost_USD]]&lt;10,"Low",
IF(Main[[#This Row],[Avg_Cost_USD]]&lt;=30,"Medium","High"))</f>
        <v>Low</v>
      </c>
    </row>
    <row r="4651" spans="1:23" x14ac:dyDescent="0.3">
      <c r="A4651">
        <v>301204</v>
      </c>
      <c r="B4651" t="s">
        <v>4983</v>
      </c>
      <c r="C4651">
        <v>1</v>
      </c>
      <c r="D4651" t="s">
        <v>54</v>
      </c>
      <c r="E4651" t="s">
        <v>126</v>
      </c>
      <c r="F4651">
        <v>77.284378200000006</v>
      </c>
      <c r="G4651">
        <v>28.657921900000002</v>
      </c>
      <c r="H4651" t="s">
        <v>419</v>
      </c>
      <c r="I4651" t="s">
        <v>19</v>
      </c>
      <c r="J4651" t="s">
        <v>57</v>
      </c>
      <c r="K4651" t="s">
        <v>57</v>
      </c>
      <c r="L4651" t="s">
        <v>57</v>
      </c>
      <c r="M4651" t="s">
        <v>57</v>
      </c>
      <c r="N4651">
        <v>1</v>
      </c>
      <c r="O4651">
        <v>15</v>
      </c>
      <c r="P4651">
        <v>100</v>
      </c>
      <c r="Q4651">
        <v>3.4</v>
      </c>
      <c r="R4651">
        <v>2017</v>
      </c>
      <c r="S4651">
        <v>9</v>
      </c>
      <c r="T4651">
        <v>10</v>
      </c>
      <c r="U4651" s="1">
        <v>42988</v>
      </c>
      <c r="V4651" s="5">
        <f>Main[[#This Row],[Average_Cost_for_two]] * VLOOKUP(Main[[#This Row],[Currency]],'Currency'!A:B,2,FALSE)</f>
        <v>1.2</v>
      </c>
      <c r="W4651" s="5" t="str">
        <f>IF(Main[[#This Row],[Avg_Cost_USD]]&lt;10,"Low",
IF(Main[[#This Row],[Avg_Cost_USD]]&lt;=30,"Medium","High"))</f>
        <v>Low</v>
      </c>
    </row>
    <row r="4652" spans="1:23" x14ac:dyDescent="0.3">
      <c r="A4652">
        <v>304972</v>
      </c>
      <c r="B4652" t="s">
        <v>4984</v>
      </c>
      <c r="C4652">
        <v>1</v>
      </c>
      <c r="D4652" t="s">
        <v>54</v>
      </c>
      <c r="E4652" t="s">
        <v>3148</v>
      </c>
      <c r="F4652">
        <v>77.233717400000003</v>
      </c>
      <c r="G4652">
        <v>28.62540821</v>
      </c>
      <c r="H4652" t="s">
        <v>315</v>
      </c>
      <c r="I4652" t="s">
        <v>19</v>
      </c>
      <c r="J4652" t="s">
        <v>57</v>
      </c>
      <c r="K4652" t="s">
        <v>57</v>
      </c>
      <c r="L4652" t="s">
        <v>57</v>
      </c>
      <c r="M4652" t="s">
        <v>57</v>
      </c>
      <c r="N4652">
        <v>1</v>
      </c>
      <c r="O4652">
        <v>1</v>
      </c>
      <c r="P4652">
        <v>100</v>
      </c>
      <c r="Q4652">
        <v>1</v>
      </c>
      <c r="R4652">
        <v>2012</v>
      </c>
      <c r="S4652">
        <v>9</v>
      </c>
      <c r="T4652">
        <v>7</v>
      </c>
      <c r="U4652" s="1">
        <v>41159</v>
      </c>
      <c r="V4652" s="5">
        <f>Main[[#This Row],[Average_Cost_for_two]] * VLOOKUP(Main[[#This Row],[Currency]],'Currency'!A:B,2,FALSE)</f>
        <v>1.2</v>
      </c>
      <c r="W4652" s="5" t="str">
        <f>IF(Main[[#This Row],[Avg_Cost_USD]]&lt;10,"Low",
IF(Main[[#This Row],[Avg_Cost_USD]]&lt;=30,"Medium","High"))</f>
        <v>Low</v>
      </c>
    </row>
    <row r="4653" spans="1:23" x14ac:dyDescent="0.3">
      <c r="A4653">
        <v>18295497</v>
      </c>
      <c r="B4653" t="s">
        <v>4985</v>
      </c>
      <c r="C4653">
        <v>1</v>
      </c>
      <c r="D4653" t="s">
        <v>54</v>
      </c>
      <c r="E4653" t="s">
        <v>93</v>
      </c>
      <c r="F4653">
        <v>77.135615099999995</v>
      </c>
      <c r="G4653">
        <v>28.622226999999999</v>
      </c>
      <c r="H4653" t="s">
        <v>477</v>
      </c>
      <c r="I4653" t="s">
        <v>19</v>
      </c>
      <c r="J4653" t="s">
        <v>57</v>
      </c>
      <c r="K4653" t="s">
        <v>57</v>
      </c>
      <c r="L4653" t="s">
        <v>57</v>
      </c>
      <c r="M4653" t="s">
        <v>57</v>
      </c>
      <c r="N4653">
        <v>1</v>
      </c>
      <c r="O4653">
        <v>2</v>
      </c>
      <c r="P4653">
        <v>100</v>
      </c>
      <c r="Q4653">
        <v>1</v>
      </c>
      <c r="R4653">
        <v>2018</v>
      </c>
      <c r="S4653">
        <v>9</v>
      </c>
      <c r="T4653">
        <v>17</v>
      </c>
      <c r="U4653" s="1">
        <v>43360</v>
      </c>
      <c r="V4653" s="5">
        <f>Main[[#This Row],[Average_Cost_for_two]] * VLOOKUP(Main[[#This Row],[Currency]],'Currency'!A:B,2,FALSE)</f>
        <v>1.2</v>
      </c>
      <c r="W4653" s="5" t="str">
        <f>IF(Main[[#This Row],[Avg_Cost_USD]]&lt;10,"Low",
IF(Main[[#This Row],[Avg_Cost_USD]]&lt;=30,"Medium","High"))</f>
        <v>Low</v>
      </c>
    </row>
    <row r="4654" spans="1:23" x14ac:dyDescent="0.3">
      <c r="A4654">
        <v>309004</v>
      </c>
      <c r="B4654" t="s">
        <v>4986</v>
      </c>
      <c r="C4654">
        <v>1</v>
      </c>
      <c r="D4654" t="s">
        <v>54</v>
      </c>
      <c r="E4654" t="s">
        <v>764</v>
      </c>
      <c r="F4654">
        <v>77.1064741</v>
      </c>
      <c r="G4654">
        <v>28.642334600000002</v>
      </c>
      <c r="H4654" t="s">
        <v>315</v>
      </c>
      <c r="I4654" t="s">
        <v>19</v>
      </c>
      <c r="J4654" t="s">
        <v>57</v>
      </c>
      <c r="K4654" t="s">
        <v>57</v>
      </c>
      <c r="L4654" t="s">
        <v>57</v>
      </c>
      <c r="M4654" t="s">
        <v>57</v>
      </c>
      <c r="N4654">
        <v>1</v>
      </c>
      <c r="O4654">
        <v>1</v>
      </c>
      <c r="P4654">
        <v>100</v>
      </c>
      <c r="Q4654">
        <v>1</v>
      </c>
      <c r="R4654">
        <v>2010</v>
      </c>
      <c r="S4654">
        <v>9</v>
      </c>
      <c r="T4654">
        <v>5</v>
      </c>
      <c r="U4654" s="1">
        <v>40426</v>
      </c>
      <c r="V4654" s="5">
        <f>Main[[#This Row],[Average_Cost_for_two]] * VLOOKUP(Main[[#This Row],[Currency]],'Currency'!A:B,2,FALSE)</f>
        <v>1.2</v>
      </c>
      <c r="W4654" s="5" t="str">
        <f>IF(Main[[#This Row],[Avg_Cost_USD]]&lt;10,"Low",
IF(Main[[#This Row],[Avg_Cost_USD]]&lt;=30,"Medium","High"))</f>
        <v>Low</v>
      </c>
    </row>
    <row r="4655" spans="1:23" x14ac:dyDescent="0.3">
      <c r="A4655">
        <v>6075</v>
      </c>
      <c r="B4655" t="s">
        <v>4987</v>
      </c>
      <c r="C4655">
        <v>1</v>
      </c>
      <c r="D4655" t="s">
        <v>54</v>
      </c>
      <c r="E4655" t="s">
        <v>1081</v>
      </c>
      <c r="F4655">
        <v>77.210454400000003</v>
      </c>
      <c r="G4655">
        <v>28.642321200000001</v>
      </c>
      <c r="H4655" t="s">
        <v>426</v>
      </c>
      <c r="I4655" t="s">
        <v>19</v>
      </c>
      <c r="J4655" t="s">
        <v>57</v>
      </c>
      <c r="K4655" t="s">
        <v>61</v>
      </c>
      <c r="L4655" t="s">
        <v>57</v>
      </c>
      <c r="M4655" t="s">
        <v>57</v>
      </c>
      <c r="N4655">
        <v>1</v>
      </c>
      <c r="O4655">
        <v>1317</v>
      </c>
      <c r="P4655">
        <v>100</v>
      </c>
      <c r="Q4655">
        <v>4.3</v>
      </c>
      <c r="R4655">
        <v>2011</v>
      </c>
      <c r="S4655">
        <v>9</v>
      </c>
      <c r="T4655">
        <v>19</v>
      </c>
      <c r="U4655" s="1">
        <v>40805</v>
      </c>
      <c r="V4655" s="5">
        <f>Main[[#This Row],[Average_Cost_for_two]] * VLOOKUP(Main[[#This Row],[Currency]],'Currency'!A:B,2,FALSE)</f>
        <v>1.2</v>
      </c>
      <c r="W4655" s="5" t="str">
        <f>IF(Main[[#This Row],[Avg_Cost_USD]]&lt;10,"Low",
IF(Main[[#This Row],[Avg_Cost_USD]]&lt;=30,"Medium","High"))</f>
        <v>Low</v>
      </c>
    </row>
    <row r="4656" spans="1:23" x14ac:dyDescent="0.3">
      <c r="A4656">
        <v>302782</v>
      </c>
      <c r="B4656" t="s">
        <v>4988</v>
      </c>
      <c r="C4656">
        <v>1</v>
      </c>
      <c r="D4656" t="s">
        <v>54</v>
      </c>
      <c r="E4656" t="s">
        <v>73</v>
      </c>
      <c r="F4656">
        <v>77.089937500000005</v>
      </c>
      <c r="G4656">
        <v>28.5848753</v>
      </c>
      <c r="H4656" t="s">
        <v>477</v>
      </c>
      <c r="I4656" t="s">
        <v>19</v>
      </c>
      <c r="J4656" t="s">
        <v>57</v>
      </c>
      <c r="K4656" t="s">
        <v>57</v>
      </c>
      <c r="L4656" t="s">
        <v>57</v>
      </c>
      <c r="M4656" t="s">
        <v>57</v>
      </c>
      <c r="N4656">
        <v>1</v>
      </c>
      <c r="O4656">
        <v>1</v>
      </c>
      <c r="P4656">
        <v>100</v>
      </c>
      <c r="Q4656">
        <v>1</v>
      </c>
      <c r="R4656">
        <v>2015</v>
      </c>
      <c r="S4656">
        <v>9</v>
      </c>
      <c r="T4656">
        <v>9</v>
      </c>
      <c r="U4656" s="1">
        <v>42256</v>
      </c>
      <c r="V4656" s="5">
        <f>Main[[#This Row],[Average_Cost_for_two]] * VLOOKUP(Main[[#This Row],[Currency]],'Currency'!A:B,2,FALSE)</f>
        <v>1.2</v>
      </c>
      <c r="W4656" s="5" t="str">
        <f>IF(Main[[#This Row],[Avg_Cost_USD]]&lt;10,"Low",
IF(Main[[#This Row],[Avg_Cost_USD]]&lt;=30,"Medium","High"))</f>
        <v>Low</v>
      </c>
    </row>
    <row r="4657" spans="1:23" x14ac:dyDescent="0.3">
      <c r="A4657">
        <v>7818</v>
      </c>
      <c r="B4657" t="s">
        <v>4989</v>
      </c>
      <c r="C4657">
        <v>1</v>
      </c>
      <c r="D4657" t="s">
        <v>54</v>
      </c>
      <c r="E4657" t="s">
        <v>147</v>
      </c>
      <c r="F4657">
        <v>77.298525100000006</v>
      </c>
      <c r="G4657">
        <v>28.538450699999999</v>
      </c>
      <c r="H4657" t="s">
        <v>419</v>
      </c>
      <c r="I4657" t="s">
        <v>19</v>
      </c>
      <c r="J4657" t="s">
        <v>57</v>
      </c>
      <c r="K4657" t="s">
        <v>57</v>
      </c>
      <c r="L4657" t="s">
        <v>57</v>
      </c>
      <c r="M4657" t="s">
        <v>57</v>
      </c>
      <c r="N4657">
        <v>1</v>
      </c>
      <c r="O4657">
        <v>1</v>
      </c>
      <c r="P4657">
        <v>100</v>
      </c>
      <c r="Q4657">
        <v>1</v>
      </c>
      <c r="R4657">
        <v>2010</v>
      </c>
      <c r="S4657">
        <v>9</v>
      </c>
      <c r="T4657">
        <v>11</v>
      </c>
      <c r="U4657" s="1">
        <v>40432</v>
      </c>
      <c r="V4657" s="5">
        <f>Main[[#This Row],[Average_Cost_for_two]] * VLOOKUP(Main[[#This Row],[Currency]],'Currency'!A:B,2,FALSE)</f>
        <v>1.2</v>
      </c>
      <c r="W4657" s="5" t="str">
        <f>IF(Main[[#This Row],[Avg_Cost_USD]]&lt;10,"Low",
IF(Main[[#This Row],[Avg_Cost_USD]]&lt;=30,"Medium","High"))</f>
        <v>Low</v>
      </c>
    </row>
    <row r="4658" spans="1:23" x14ac:dyDescent="0.3">
      <c r="A4658">
        <v>302425</v>
      </c>
      <c r="B4658" t="s">
        <v>4990</v>
      </c>
      <c r="C4658">
        <v>1</v>
      </c>
      <c r="D4658" t="s">
        <v>54</v>
      </c>
      <c r="E4658" t="s">
        <v>532</v>
      </c>
      <c r="F4658">
        <v>77.291925199999994</v>
      </c>
      <c r="G4658">
        <v>28.6890869</v>
      </c>
      <c r="H4658" t="s">
        <v>426</v>
      </c>
      <c r="I4658" t="s">
        <v>19</v>
      </c>
      <c r="J4658" t="s">
        <v>57</v>
      </c>
      <c r="K4658" t="s">
        <v>57</v>
      </c>
      <c r="L4658" t="s">
        <v>57</v>
      </c>
      <c r="M4658" t="s">
        <v>57</v>
      </c>
      <c r="N4658">
        <v>1</v>
      </c>
      <c r="O4658">
        <v>19</v>
      </c>
      <c r="P4658">
        <v>100</v>
      </c>
      <c r="Q4658">
        <v>3.1</v>
      </c>
      <c r="R4658">
        <v>2010</v>
      </c>
      <c r="S4658">
        <v>9</v>
      </c>
      <c r="T4658">
        <v>21</v>
      </c>
      <c r="U4658" s="1">
        <v>40442</v>
      </c>
      <c r="V4658" s="5">
        <f>Main[[#This Row],[Average_Cost_for_two]] * VLOOKUP(Main[[#This Row],[Currency]],'Currency'!A:B,2,FALSE)</f>
        <v>1.2</v>
      </c>
      <c r="W4658" s="5" t="str">
        <f>IF(Main[[#This Row],[Avg_Cost_USD]]&lt;10,"Low",
IF(Main[[#This Row],[Avg_Cost_USD]]&lt;=30,"Medium","High"))</f>
        <v>Low</v>
      </c>
    </row>
    <row r="4659" spans="1:23" x14ac:dyDescent="0.3">
      <c r="A4659">
        <v>305579</v>
      </c>
      <c r="B4659" t="s">
        <v>4991</v>
      </c>
      <c r="C4659">
        <v>1</v>
      </c>
      <c r="D4659" t="s">
        <v>54</v>
      </c>
      <c r="E4659" t="s">
        <v>149</v>
      </c>
      <c r="F4659">
        <v>77.111323299999995</v>
      </c>
      <c r="G4659">
        <v>28.6341298</v>
      </c>
      <c r="H4659" t="s">
        <v>4346</v>
      </c>
      <c r="I4659" t="s">
        <v>19</v>
      </c>
      <c r="J4659" t="s">
        <v>57</v>
      </c>
      <c r="K4659" t="s">
        <v>57</v>
      </c>
      <c r="L4659" t="s">
        <v>57</v>
      </c>
      <c r="M4659" t="s">
        <v>57</v>
      </c>
      <c r="N4659">
        <v>1</v>
      </c>
      <c r="O4659">
        <v>5</v>
      </c>
      <c r="P4659">
        <v>100</v>
      </c>
      <c r="Q4659">
        <v>2.8</v>
      </c>
      <c r="R4659">
        <v>2010</v>
      </c>
      <c r="S4659">
        <v>9</v>
      </c>
      <c r="T4659">
        <v>22</v>
      </c>
      <c r="U4659" s="1">
        <v>40443</v>
      </c>
      <c r="V4659" s="5">
        <f>Main[[#This Row],[Average_Cost_for_two]] * VLOOKUP(Main[[#This Row],[Currency]],'Currency'!A:B,2,FALSE)</f>
        <v>1.2</v>
      </c>
      <c r="W4659" s="5" t="str">
        <f>IF(Main[[#This Row],[Avg_Cost_USD]]&lt;10,"Low",
IF(Main[[#This Row],[Avg_Cost_USD]]&lt;=30,"Medium","High"))</f>
        <v>Low</v>
      </c>
    </row>
    <row r="4660" spans="1:23" x14ac:dyDescent="0.3">
      <c r="A4660">
        <v>18198821</v>
      </c>
      <c r="B4660" t="s">
        <v>4992</v>
      </c>
      <c r="C4660">
        <v>1</v>
      </c>
      <c r="D4660" t="s">
        <v>54</v>
      </c>
      <c r="E4660" t="s">
        <v>149</v>
      </c>
      <c r="F4660">
        <v>77.118377800000005</v>
      </c>
      <c r="G4660">
        <v>28.636237000000001</v>
      </c>
      <c r="H4660" t="s">
        <v>426</v>
      </c>
      <c r="I4660" t="s">
        <v>19</v>
      </c>
      <c r="J4660" t="s">
        <v>57</v>
      </c>
      <c r="K4660" t="s">
        <v>57</v>
      </c>
      <c r="L4660" t="s">
        <v>57</v>
      </c>
      <c r="M4660" t="s">
        <v>57</v>
      </c>
      <c r="N4660">
        <v>1</v>
      </c>
      <c r="O4660">
        <v>1</v>
      </c>
      <c r="P4660">
        <v>100</v>
      </c>
      <c r="Q4660">
        <v>1</v>
      </c>
      <c r="R4660">
        <v>2012</v>
      </c>
      <c r="S4660">
        <v>9</v>
      </c>
      <c r="T4660">
        <v>20</v>
      </c>
      <c r="U4660" s="1">
        <v>41172</v>
      </c>
      <c r="V4660" s="5">
        <f>Main[[#This Row],[Average_Cost_for_two]] * VLOOKUP(Main[[#This Row],[Currency]],'Currency'!A:B,2,FALSE)</f>
        <v>1.2</v>
      </c>
      <c r="W4660" s="5" t="str">
        <f>IF(Main[[#This Row],[Avg_Cost_USD]]&lt;10,"Low",
IF(Main[[#This Row],[Avg_Cost_USD]]&lt;=30,"Medium","High"))</f>
        <v>Low</v>
      </c>
    </row>
    <row r="4661" spans="1:23" x14ac:dyDescent="0.3">
      <c r="A4661">
        <v>7297</v>
      </c>
      <c r="B4661" t="s">
        <v>224</v>
      </c>
      <c r="C4661">
        <v>1</v>
      </c>
      <c r="D4661" t="s">
        <v>54</v>
      </c>
      <c r="E4661" t="s">
        <v>678</v>
      </c>
      <c r="F4661">
        <v>77.040982799999995</v>
      </c>
      <c r="G4661">
        <v>28.6203298</v>
      </c>
      <c r="H4661" t="s">
        <v>419</v>
      </c>
      <c r="I4661" t="s">
        <v>19</v>
      </c>
      <c r="J4661" t="s">
        <v>57</v>
      </c>
      <c r="K4661" t="s">
        <v>57</v>
      </c>
      <c r="L4661" t="s">
        <v>57</v>
      </c>
      <c r="M4661" t="s">
        <v>57</v>
      </c>
      <c r="N4661">
        <v>1</v>
      </c>
      <c r="O4661">
        <v>5</v>
      </c>
      <c r="P4661">
        <v>100</v>
      </c>
      <c r="Q4661">
        <v>2.8</v>
      </c>
      <c r="R4661">
        <v>2012</v>
      </c>
      <c r="S4661">
        <v>9</v>
      </c>
      <c r="T4661">
        <v>6</v>
      </c>
      <c r="U4661" s="1">
        <v>41158</v>
      </c>
      <c r="V4661" s="5">
        <f>Main[[#This Row],[Average_Cost_for_two]] * VLOOKUP(Main[[#This Row],[Currency]],'Currency'!A:B,2,FALSE)</f>
        <v>1.2</v>
      </c>
      <c r="W4661" s="5" t="str">
        <f>IF(Main[[#This Row],[Avg_Cost_USD]]&lt;10,"Low",
IF(Main[[#This Row],[Avg_Cost_USD]]&lt;=30,"Medium","High"))</f>
        <v>Low</v>
      </c>
    </row>
    <row r="4662" spans="1:23" x14ac:dyDescent="0.3">
      <c r="A4662">
        <v>18285737</v>
      </c>
      <c r="B4662" t="s">
        <v>4993</v>
      </c>
      <c r="C4662">
        <v>1</v>
      </c>
      <c r="D4662" t="s">
        <v>54</v>
      </c>
      <c r="E4662" t="s">
        <v>1248</v>
      </c>
      <c r="F4662">
        <v>77.078930900000003</v>
      </c>
      <c r="G4662">
        <v>28.638567699999999</v>
      </c>
      <c r="H4662" t="s">
        <v>426</v>
      </c>
      <c r="I4662" t="s">
        <v>19</v>
      </c>
      <c r="J4662" t="s">
        <v>57</v>
      </c>
      <c r="K4662" t="s">
        <v>57</v>
      </c>
      <c r="L4662" t="s">
        <v>57</v>
      </c>
      <c r="M4662" t="s">
        <v>57</v>
      </c>
      <c r="N4662">
        <v>1</v>
      </c>
      <c r="O4662">
        <v>26</v>
      </c>
      <c r="P4662">
        <v>100</v>
      </c>
      <c r="Q4662">
        <v>3.3</v>
      </c>
      <c r="R4662">
        <v>2011</v>
      </c>
      <c r="S4662">
        <v>9</v>
      </c>
      <c r="T4662">
        <v>5</v>
      </c>
      <c r="U4662" s="1">
        <v>40791</v>
      </c>
      <c r="V4662" s="5">
        <f>Main[[#This Row],[Average_Cost_for_two]] * VLOOKUP(Main[[#This Row],[Currency]],'Currency'!A:B,2,FALSE)</f>
        <v>1.2</v>
      </c>
      <c r="W4662" s="5" t="str">
        <f>IF(Main[[#This Row],[Avg_Cost_USD]]&lt;10,"Low",
IF(Main[[#This Row],[Avg_Cost_USD]]&lt;=30,"Medium","High"))</f>
        <v>Low</v>
      </c>
    </row>
    <row r="4663" spans="1:23" x14ac:dyDescent="0.3">
      <c r="A4663">
        <v>302869</v>
      </c>
      <c r="B4663" t="s">
        <v>4994</v>
      </c>
      <c r="C4663">
        <v>1</v>
      </c>
      <c r="D4663" t="s">
        <v>54</v>
      </c>
      <c r="E4663" t="s">
        <v>211</v>
      </c>
      <c r="F4663">
        <v>77.232056200000002</v>
      </c>
      <c r="G4663">
        <v>28.6566115</v>
      </c>
      <c r="H4663" t="s">
        <v>419</v>
      </c>
      <c r="I4663" t="s">
        <v>19</v>
      </c>
      <c r="J4663" t="s">
        <v>57</v>
      </c>
      <c r="K4663" t="s">
        <v>57</v>
      </c>
      <c r="L4663" t="s">
        <v>57</v>
      </c>
      <c r="M4663" t="s">
        <v>57</v>
      </c>
      <c r="N4663">
        <v>1</v>
      </c>
      <c r="O4663">
        <v>21</v>
      </c>
      <c r="P4663">
        <v>100</v>
      </c>
      <c r="Q4663">
        <v>3.5</v>
      </c>
      <c r="R4663">
        <v>2010</v>
      </c>
      <c r="S4663">
        <v>8</v>
      </c>
      <c r="T4663">
        <v>28</v>
      </c>
      <c r="U4663" s="1">
        <v>40418</v>
      </c>
      <c r="V4663" s="5">
        <f>Main[[#This Row],[Average_Cost_for_two]] * VLOOKUP(Main[[#This Row],[Currency]],'Currency'!A:B,2,FALSE)</f>
        <v>1.2</v>
      </c>
      <c r="W4663" s="5" t="str">
        <f>IF(Main[[#This Row],[Avg_Cost_USD]]&lt;10,"Low",
IF(Main[[#This Row],[Avg_Cost_USD]]&lt;=30,"Medium","High"))</f>
        <v>Low</v>
      </c>
    </row>
    <row r="4664" spans="1:23" x14ac:dyDescent="0.3">
      <c r="A4664">
        <v>311022</v>
      </c>
      <c r="B4664" t="s">
        <v>4995</v>
      </c>
      <c r="C4664">
        <v>1</v>
      </c>
      <c r="D4664" t="s">
        <v>54</v>
      </c>
      <c r="E4664" t="s">
        <v>3759</v>
      </c>
      <c r="F4664">
        <v>77.226874499999994</v>
      </c>
      <c r="G4664">
        <v>28.6493909</v>
      </c>
      <c r="H4664" t="s">
        <v>426</v>
      </c>
      <c r="I4664" t="s">
        <v>19</v>
      </c>
      <c r="J4664" t="s">
        <v>57</v>
      </c>
      <c r="K4664" t="s">
        <v>57</v>
      </c>
      <c r="L4664" t="s">
        <v>57</v>
      </c>
      <c r="M4664" t="s">
        <v>57</v>
      </c>
      <c r="N4664">
        <v>1</v>
      </c>
      <c r="O4664">
        <v>118</v>
      </c>
      <c r="P4664">
        <v>100</v>
      </c>
      <c r="Q4664">
        <v>4.0999999999999996</v>
      </c>
      <c r="R4664">
        <v>2017</v>
      </c>
      <c r="S4664">
        <v>8</v>
      </c>
      <c r="T4664">
        <v>5</v>
      </c>
      <c r="U4664" s="1">
        <v>42952</v>
      </c>
      <c r="V4664" s="5">
        <f>Main[[#This Row],[Average_Cost_for_two]] * VLOOKUP(Main[[#This Row],[Currency]],'Currency'!A:B,2,FALSE)</f>
        <v>1.2</v>
      </c>
      <c r="W4664" s="5" t="str">
        <f>IF(Main[[#This Row],[Avg_Cost_USD]]&lt;10,"Low",
IF(Main[[#This Row],[Avg_Cost_USD]]&lt;=30,"Medium","High"))</f>
        <v>Low</v>
      </c>
    </row>
    <row r="4665" spans="1:23" x14ac:dyDescent="0.3">
      <c r="A4665">
        <v>7892</v>
      </c>
      <c r="B4665" t="s">
        <v>4996</v>
      </c>
      <c r="C4665">
        <v>1</v>
      </c>
      <c r="D4665" t="s">
        <v>54</v>
      </c>
      <c r="E4665" t="s">
        <v>83</v>
      </c>
      <c r="F4665">
        <v>77.246756199999993</v>
      </c>
      <c r="G4665">
        <v>28.581390800000001</v>
      </c>
      <c r="H4665" t="s">
        <v>424</v>
      </c>
      <c r="I4665" t="s">
        <v>19</v>
      </c>
      <c r="J4665" t="s">
        <v>57</v>
      </c>
      <c r="K4665" t="s">
        <v>57</v>
      </c>
      <c r="L4665" t="s">
        <v>57</v>
      </c>
      <c r="M4665" t="s">
        <v>57</v>
      </c>
      <c r="N4665">
        <v>1</v>
      </c>
      <c r="O4665">
        <v>17</v>
      </c>
      <c r="P4665">
        <v>100</v>
      </c>
      <c r="Q4665">
        <v>2.6</v>
      </c>
      <c r="R4665">
        <v>2018</v>
      </c>
      <c r="S4665">
        <v>8</v>
      </c>
      <c r="T4665">
        <v>13</v>
      </c>
      <c r="U4665" s="1">
        <v>43325</v>
      </c>
      <c r="V4665" s="5">
        <f>Main[[#This Row],[Average_Cost_for_two]] * VLOOKUP(Main[[#This Row],[Currency]],'Currency'!A:B,2,FALSE)</f>
        <v>1.2</v>
      </c>
      <c r="W4665" s="5" t="str">
        <f>IF(Main[[#This Row],[Avg_Cost_USD]]&lt;10,"Low",
IF(Main[[#This Row],[Avg_Cost_USD]]&lt;=30,"Medium","High"))</f>
        <v>Low</v>
      </c>
    </row>
    <row r="4666" spans="1:23" x14ac:dyDescent="0.3">
      <c r="A4666">
        <v>306695</v>
      </c>
      <c r="B4666" t="s">
        <v>462</v>
      </c>
      <c r="C4666">
        <v>1</v>
      </c>
      <c r="D4666" t="s">
        <v>54</v>
      </c>
      <c r="E4666" t="s">
        <v>69</v>
      </c>
      <c r="F4666">
        <v>77.003636400000005</v>
      </c>
      <c r="G4666">
        <v>28.5589382</v>
      </c>
      <c r="H4666" t="s">
        <v>419</v>
      </c>
      <c r="I4666" t="s">
        <v>19</v>
      </c>
      <c r="J4666" t="s">
        <v>57</v>
      </c>
      <c r="K4666" t="s">
        <v>57</v>
      </c>
      <c r="L4666" t="s">
        <v>57</v>
      </c>
      <c r="M4666" t="s">
        <v>57</v>
      </c>
      <c r="N4666">
        <v>1</v>
      </c>
      <c r="O4666">
        <v>1</v>
      </c>
      <c r="P4666">
        <v>100</v>
      </c>
      <c r="Q4666">
        <v>1</v>
      </c>
      <c r="R4666">
        <v>2012</v>
      </c>
      <c r="S4666">
        <v>8</v>
      </c>
      <c r="T4666">
        <v>9</v>
      </c>
      <c r="U4666" s="1">
        <v>41130</v>
      </c>
      <c r="V4666" s="5">
        <f>Main[[#This Row],[Average_Cost_for_two]] * VLOOKUP(Main[[#This Row],[Currency]],'Currency'!A:B,2,FALSE)</f>
        <v>1.2</v>
      </c>
      <c r="W4666" s="5" t="str">
        <f>IF(Main[[#This Row],[Avg_Cost_USD]]&lt;10,"Low",
IF(Main[[#This Row],[Avg_Cost_USD]]&lt;=30,"Medium","High"))</f>
        <v>Low</v>
      </c>
    </row>
    <row r="4667" spans="1:23" x14ac:dyDescent="0.3">
      <c r="A4667">
        <v>7409</v>
      </c>
      <c r="B4667" t="s">
        <v>4997</v>
      </c>
      <c r="C4667">
        <v>1</v>
      </c>
      <c r="D4667" t="s">
        <v>54</v>
      </c>
      <c r="E4667" t="s">
        <v>996</v>
      </c>
      <c r="F4667">
        <v>77.184942899999996</v>
      </c>
      <c r="G4667">
        <v>28.640909700000002</v>
      </c>
      <c r="H4667" t="s">
        <v>4998</v>
      </c>
      <c r="I4667" t="s">
        <v>19</v>
      </c>
      <c r="J4667" t="s">
        <v>57</v>
      </c>
      <c r="K4667" t="s">
        <v>57</v>
      </c>
      <c r="L4667" t="s">
        <v>57</v>
      </c>
      <c r="M4667" t="s">
        <v>57</v>
      </c>
      <c r="N4667">
        <v>1</v>
      </c>
      <c r="O4667">
        <v>16</v>
      </c>
      <c r="P4667">
        <v>100</v>
      </c>
      <c r="Q4667">
        <v>2.7</v>
      </c>
      <c r="R4667">
        <v>2012</v>
      </c>
      <c r="S4667">
        <v>8</v>
      </c>
      <c r="T4667">
        <v>12</v>
      </c>
      <c r="U4667" s="1">
        <v>41133</v>
      </c>
      <c r="V4667" s="5">
        <f>Main[[#This Row],[Average_Cost_for_two]] * VLOOKUP(Main[[#This Row],[Currency]],'Currency'!A:B,2,FALSE)</f>
        <v>1.2</v>
      </c>
      <c r="W4667" s="5" t="str">
        <f>IF(Main[[#This Row],[Avg_Cost_USD]]&lt;10,"Low",
IF(Main[[#This Row],[Avg_Cost_USD]]&lt;=30,"Medium","High"))</f>
        <v>Low</v>
      </c>
    </row>
    <row r="4668" spans="1:23" x14ac:dyDescent="0.3">
      <c r="A4668">
        <v>300231</v>
      </c>
      <c r="B4668" t="s">
        <v>4999</v>
      </c>
      <c r="C4668">
        <v>1</v>
      </c>
      <c r="D4668" t="s">
        <v>54</v>
      </c>
      <c r="E4668" t="s">
        <v>114</v>
      </c>
      <c r="F4668">
        <v>77.205132599999999</v>
      </c>
      <c r="G4668">
        <v>28.514426199999999</v>
      </c>
      <c r="H4668" t="s">
        <v>477</v>
      </c>
      <c r="I4668" t="s">
        <v>19</v>
      </c>
      <c r="J4668" t="s">
        <v>57</v>
      </c>
      <c r="K4668" t="s">
        <v>57</v>
      </c>
      <c r="L4668" t="s">
        <v>57</v>
      </c>
      <c r="M4668" t="s">
        <v>57</v>
      </c>
      <c r="N4668">
        <v>1</v>
      </c>
      <c r="O4668">
        <v>14</v>
      </c>
      <c r="P4668">
        <v>100</v>
      </c>
      <c r="Q4668">
        <v>2.8</v>
      </c>
      <c r="R4668">
        <v>2013</v>
      </c>
      <c r="S4668">
        <v>8</v>
      </c>
      <c r="T4668">
        <v>18</v>
      </c>
      <c r="U4668" s="1">
        <v>41504</v>
      </c>
      <c r="V4668" s="5">
        <f>Main[[#This Row],[Average_Cost_for_two]] * VLOOKUP(Main[[#This Row],[Currency]],'Currency'!A:B,2,FALSE)</f>
        <v>1.2</v>
      </c>
      <c r="W4668" s="5" t="str">
        <f>IF(Main[[#This Row],[Avg_Cost_USD]]&lt;10,"Low",
IF(Main[[#This Row],[Avg_Cost_USD]]&lt;=30,"Medium","High"))</f>
        <v>Low</v>
      </c>
    </row>
    <row r="4669" spans="1:23" x14ac:dyDescent="0.3">
      <c r="A4669">
        <v>7815</v>
      </c>
      <c r="B4669" t="s">
        <v>629</v>
      </c>
      <c r="C4669">
        <v>1</v>
      </c>
      <c r="D4669" t="s">
        <v>54</v>
      </c>
      <c r="E4669" t="s">
        <v>147</v>
      </c>
      <c r="F4669">
        <v>77.291918300000006</v>
      </c>
      <c r="G4669">
        <v>28.535310599999999</v>
      </c>
      <c r="H4669" t="s">
        <v>477</v>
      </c>
      <c r="I4669" t="s">
        <v>19</v>
      </c>
      <c r="J4669" t="s">
        <v>57</v>
      </c>
      <c r="K4669" t="s">
        <v>57</v>
      </c>
      <c r="L4669" t="s">
        <v>57</v>
      </c>
      <c r="M4669" t="s">
        <v>57</v>
      </c>
      <c r="N4669">
        <v>1</v>
      </c>
      <c r="O4669">
        <v>9</v>
      </c>
      <c r="P4669">
        <v>100</v>
      </c>
      <c r="Q4669">
        <v>3</v>
      </c>
      <c r="R4669">
        <v>2012</v>
      </c>
      <c r="S4669">
        <v>8</v>
      </c>
      <c r="T4669">
        <v>8</v>
      </c>
      <c r="U4669" s="1">
        <v>41129</v>
      </c>
      <c r="V4669" s="5">
        <f>Main[[#This Row],[Average_Cost_for_two]] * VLOOKUP(Main[[#This Row],[Currency]],'Currency'!A:B,2,FALSE)</f>
        <v>1.2</v>
      </c>
      <c r="W4669" s="5" t="str">
        <f>IF(Main[[#This Row],[Avg_Cost_USD]]&lt;10,"Low",
IF(Main[[#This Row],[Avg_Cost_USD]]&lt;=30,"Medium","High"))</f>
        <v>Low</v>
      </c>
    </row>
    <row r="4670" spans="1:23" x14ac:dyDescent="0.3">
      <c r="A4670">
        <v>18211312</v>
      </c>
      <c r="B4670" t="s">
        <v>5000</v>
      </c>
      <c r="C4670">
        <v>1</v>
      </c>
      <c r="D4670" t="s">
        <v>54</v>
      </c>
      <c r="E4670" t="s">
        <v>346</v>
      </c>
      <c r="F4670">
        <v>77.194030600000005</v>
      </c>
      <c r="G4670">
        <v>28.569744199999999</v>
      </c>
      <c r="H4670" t="s">
        <v>477</v>
      </c>
      <c r="I4670" t="s">
        <v>19</v>
      </c>
      <c r="J4670" t="s">
        <v>57</v>
      </c>
      <c r="K4670" t="s">
        <v>57</v>
      </c>
      <c r="L4670" t="s">
        <v>57</v>
      </c>
      <c r="M4670" t="s">
        <v>57</v>
      </c>
      <c r="N4670">
        <v>1</v>
      </c>
      <c r="O4670">
        <v>16</v>
      </c>
      <c r="P4670">
        <v>100</v>
      </c>
      <c r="Q4670">
        <v>3.2</v>
      </c>
      <c r="R4670">
        <v>2014</v>
      </c>
      <c r="S4670">
        <v>8</v>
      </c>
      <c r="T4670">
        <v>12</v>
      </c>
      <c r="U4670" s="1">
        <v>41863</v>
      </c>
      <c r="V4670" s="5">
        <f>Main[[#This Row],[Average_Cost_for_two]] * VLOOKUP(Main[[#This Row],[Currency]],'Currency'!A:B,2,FALSE)</f>
        <v>1.2</v>
      </c>
      <c r="W4670" s="5" t="str">
        <f>IF(Main[[#This Row],[Avg_Cost_USD]]&lt;10,"Low",
IF(Main[[#This Row],[Avg_Cost_USD]]&lt;=30,"Medium","High"))</f>
        <v>Low</v>
      </c>
    </row>
    <row r="4671" spans="1:23" x14ac:dyDescent="0.3">
      <c r="A4671">
        <v>18423859</v>
      </c>
      <c r="B4671" t="s">
        <v>5001</v>
      </c>
      <c r="C4671">
        <v>1</v>
      </c>
      <c r="D4671" t="s">
        <v>54</v>
      </c>
      <c r="E4671" t="s">
        <v>532</v>
      </c>
      <c r="F4671">
        <v>77.294522299999997</v>
      </c>
      <c r="G4671">
        <v>28.689435899999999</v>
      </c>
      <c r="H4671" t="s">
        <v>339</v>
      </c>
      <c r="I4671" t="s">
        <v>19</v>
      </c>
      <c r="J4671" t="s">
        <v>57</v>
      </c>
      <c r="K4671" t="s">
        <v>57</v>
      </c>
      <c r="L4671" t="s">
        <v>57</v>
      </c>
      <c r="M4671" t="s">
        <v>57</v>
      </c>
      <c r="N4671">
        <v>1</v>
      </c>
      <c r="O4671">
        <v>1</v>
      </c>
      <c r="P4671">
        <v>100</v>
      </c>
      <c r="Q4671">
        <v>1</v>
      </c>
      <c r="R4671">
        <v>2017</v>
      </c>
      <c r="S4671">
        <v>8</v>
      </c>
      <c r="T4671">
        <v>5</v>
      </c>
      <c r="U4671" s="1">
        <v>42952</v>
      </c>
      <c r="V4671" s="5">
        <f>Main[[#This Row],[Average_Cost_for_two]] * VLOOKUP(Main[[#This Row],[Currency]],'Currency'!A:B,2,FALSE)</f>
        <v>1.2</v>
      </c>
      <c r="W4671" s="5" t="str">
        <f>IF(Main[[#This Row],[Avg_Cost_USD]]&lt;10,"Low",
IF(Main[[#This Row],[Avg_Cost_USD]]&lt;=30,"Medium","High"))</f>
        <v>Low</v>
      </c>
    </row>
    <row r="4672" spans="1:23" x14ac:dyDescent="0.3">
      <c r="A4672">
        <v>300780</v>
      </c>
      <c r="B4672" t="s">
        <v>5002</v>
      </c>
      <c r="C4672">
        <v>1</v>
      </c>
      <c r="D4672" t="s">
        <v>54</v>
      </c>
      <c r="E4672" t="s">
        <v>164</v>
      </c>
      <c r="F4672">
        <v>77.160334700000007</v>
      </c>
      <c r="G4672">
        <v>28.710924800000001</v>
      </c>
      <c r="H4672" t="s">
        <v>1824</v>
      </c>
      <c r="I4672" t="s">
        <v>19</v>
      </c>
      <c r="J4672" t="s">
        <v>57</v>
      </c>
      <c r="K4672" t="s">
        <v>57</v>
      </c>
      <c r="L4672" t="s">
        <v>57</v>
      </c>
      <c r="M4672" t="s">
        <v>57</v>
      </c>
      <c r="N4672">
        <v>1</v>
      </c>
      <c r="O4672">
        <v>31</v>
      </c>
      <c r="P4672">
        <v>100</v>
      </c>
      <c r="Q4672">
        <v>3.5</v>
      </c>
      <c r="R4672">
        <v>2016</v>
      </c>
      <c r="S4672">
        <v>8</v>
      </c>
      <c r="T4672">
        <v>5</v>
      </c>
      <c r="U4672" s="1">
        <v>42587</v>
      </c>
      <c r="V4672" s="5">
        <f>Main[[#This Row],[Average_Cost_for_two]] * VLOOKUP(Main[[#This Row],[Currency]],'Currency'!A:B,2,FALSE)</f>
        <v>1.2</v>
      </c>
      <c r="W4672" s="5" t="str">
        <f>IF(Main[[#This Row],[Avg_Cost_USD]]&lt;10,"Low",
IF(Main[[#This Row],[Avg_Cost_USD]]&lt;=30,"Medium","High"))</f>
        <v>Low</v>
      </c>
    </row>
    <row r="4673" spans="1:23" x14ac:dyDescent="0.3">
      <c r="A4673">
        <v>18449626</v>
      </c>
      <c r="B4673" t="s">
        <v>5003</v>
      </c>
      <c r="C4673">
        <v>1</v>
      </c>
      <c r="D4673" t="s">
        <v>54</v>
      </c>
      <c r="E4673" t="s">
        <v>1098</v>
      </c>
      <c r="F4673">
        <v>77.220456999999996</v>
      </c>
      <c r="G4673">
        <v>28.563504640000001</v>
      </c>
      <c r="H4673" t="s">
        <v>315</v>
      </c>
      <c r="I4673" t="s">
        <v>19</v>
      </c>
      <c r="J4673" t="s">
        <v>57</v>
      </c>
      <c r="K4673" t="s">
        <v>61</v>
      </c>
      <c r="L4673" t="s">
        <v>57</v>
      </c>
      <c r="M4673" t="s">
        <v>57</v>
      </c>
      <c r="N4673">
        <v>1</v>
      </c>
      <c r="O4673">
        <v>13</v>
      </c>
      <c r="P4673">
        <v>100</v>
      </c>
      <c r="Q4673">
        <v>2.9</v>
      </c>
      <c r="R4673">
        <v>2014</v>
      </c>
      <c r="S4673">
        <v>8</v>
      </c>
      <c r="T4673">
        <v>28</v>
      </c>
      <c r="U4673" s="1">
        <v>41879</v>
      </c>
      <c r="V4673" s="5">
        <f>Main[[#This Row],[Average_Cost_for_two]] * VLOOKUP(Main[[#This Row],[Currency]],'Currency'!A:B,2,FALSE)</f>
        <v>1.2</v>
      </c>
      <c r="W4673" s="5" t="str">
        <f>IF(Main[[#This Row],[Avg_Cost_USD]]&lt;10,"Low",
IF(Main[[#This Row],[Avg_Cost_USD]]&lt;=30,"Medium","High"))</f>
        <v>Low</v>
      </c>
    </row>
    <row r="4674" spans="1:23" x14ac:dyDescent="0.3">
      <c r="A4674">
        <v>309305</v>
      </c>
      <c r="B4674" t="s">
        <v>5004</v>
      </c>
      <c r="C4674">
        <v>1</v>
      </c>
      <c r="D4674" t="s">
        <v>54</v>
      </c>
      <c r="E4674" t="s">
        <v>429</v>
      </c>
      <c r="F4674">
        <v>77.112429599999999</v>
      </c>
      <c r="G4674">
        <v>28.649947600000001</v>
      </c>
      <c r="H4674" t="s">
        <v>716</v>
      </c>
      <c r="I4674" t="s">
        <v>19</v>
      </c>
      <c r="J4674" t="s">
        <v>57</v>
      </c>
      <c r="K4674" t="s">
        <v>57</v>
      </c>
      <c r="L4674" t="s">
        <v>57</v>
      </c>
      <c r="M4674" t="s">
        <v>57</v>
      </c>
      <c r="N4674">
        <v>1</v>
      </c>
      <c r="O4674">
        <v>6</v>
      </c>
      <c r="P4674">
        <v>100</v>
      </c>
      <c r="Q4674">
        <v>3</v>
      </c>
      <c r="R4674">
        <v>2017</v>
      </c>
      <c r="S4674">
        <v>8</v>
      </c>
      <c r="T4674">
        <v>15</v>
      </c>
      <c r="U4674" s="1">
        <v>42962</v>
      </c>
      <c r="V4674" s="5">
        <f>Main[[#This Row],[Average_Cost_for_two]] * VLOOKUP(Main[[#This Row],[Currency]],'Currency'!A:B,2,FALSE)</f>
        <v>1.2</v>
      </c>
      <c r="W4674" s="5" t="str">
        <f>IF(Main[[#This Row],[Avg_Cost_USD]]&lt;10,"Low",
IF(Main[[#This Row],[Avg_Cost_USD]]&lt;=30,"Medium","High"))</f>
        <v>Low</v>
      </c>
    </row>
    <row r="4675" spans="1:23" x14ac:dyDescent="0.3">
      <c r="A4675">
        <v>5925</v>
      </c>
      <c r="B4675" t="s">
        <v>5005</v>
      </c>
      <c r="C4675">
        <v>1</v>
      </c>
      <c r="D4675" t="s">
        <v>54</v>
      </c>
      <c r="E4675" t="s">
        <v>1248</v>
      </c>
      <c r="F4675">
        <v>77.078481300000007</v>
      </c>
      <c r="G4675">
        <v>28.638613899999999</v>
      </c>
      <c r="H4675" t="s">
        <v>426</v>
      </c>
      <c r="I4675" t="s">
        <v>19</v>
      </c>
      <c r="J4675" t="s">
        <v>57</v>
      </c>
      <c r="K4675" t="s">
        <v>57</v>
      </c>
      <c r="L4675" t="s">
        <v>57</v>
      </c>
      <c r="M4675" t="s">
        <v>57</v>
      </c>
      <c r="N4675">
        <v>1</v>
      </c>
      <c r="O4675">
        <v>42</v>
      </c>
      <c r="P4675">
        <v>100</v>
      </c>
      <c r="Q4675">
        <v>2.6</v>
      </c>
      <c r="R4675">
        <v>2015</v>
      </c>
      <c r="S4675">
        <v>8</v>
      </c>
      <c r="T4675">
        <v>16</v>
      </c>
      <c r="U4675" s="1">
        <v>42232</v>
      </c>
      <c r="V4675" s="5">
        <f>Main[[#This Row],[Average_Cost_for_two]] * VLOOKUP(Main[[#This Row],[Currency]],'Currency'!A:B,2,FALSE)</f>
        <v>1.2</v>
      </c>
      <c r="W4675" s="5" t="str">
        <f>IF(Main[[#This Row],[Avg_Cost_USD]]&lt;10,"Low",
IF(Main[[#This Row],[Avg_Cost_USD]]&lt;=30,"Medium","High"))</f>
        <v>Low</v>
      </c>
    </row>
    <row r="4676" spans="1:23" x14ac:dyDescent="0.3">
      <c r="A4676">
        <v>9159</v>
      </c>
      <c r="B4676" t="s">
        <v>5006</v>
      </c>
      <c r="C4676">
        <v>1</v>
      </c>
      <c r="D4676" t="s">
        <v>54</v>
      </c>
      <c r="E4676" t="s">
        <v>211</v>
      </c>
      <c r="F4676">
        <v>77.230680899999996</v>
      </c>
      <c r="G4676">
        <v>28.656126799999999</v>
      </c>
      <c r="H4676" t="s">
        <v>426</v>
      </c>
      <c r="I4676" t="s">
        <v>19</v>
      </c>
      <c r="J4676" t="s">
        <v>57</v>
      </c>
      <c r="K4676" t="s">
        <v>57</v>
      </c>
      <c r="L4676" t="s">
        <v>57</v>
      </c>
      <c r="M4676" t="s">
        <v>57</v>
      </c>
      <c r="N4676">
        <v>1</v>
      </c>
      <c r="O4676">
        <v>5</v>
      </c>
      <c r="P4676">
        <v>100</v>
      </c>
      <c r="Q4676">
        <v>3.1</v>
      </c>
      <c r="R4676">
        <v>2013</v>
      </c>
      <c r="S4676">
        <v>7</v>
      </c>
      <c r="T4676">
        <v>6</v>
      </c>
      <c r="U4676" s="1">
        <v>41461</v>
      </c>
      <c r="V4676" s="5">
        <f>Main[[#This Row],[Average_Cost_for_two]] * VLOOKUP(Main[[#This Row],[Currency]],'Currency'!A:B,2,FALSE)</f>
        <v>1.2</v>
      </c>
      <c r="W4676" s="5" t="str">
        <f>IF(Main[[#This Row],[Avg_Cost_USD]]&lt;10,"Low",
IF(Main[[#This Row],[Avg_Cost_USD]]&lt;=30,"Medium","High"))</f>
        <v>Low</v>
      </c>
    </row>
    <row r="4677" spans="1:23" x14ac:dyDescent="0.3">
      <c r="A4677">
        <v>18466395</v>
      </c>
      <c r="B4677" t="s">
        <v>5007</v>
      </c>
      <c r="C4677">
        <v>1</v>
      </c>
      <c r="D4677" t="s">
        <v>54</v>
      </c>
      <c r="E4677" t="s">
        <v>211</v>
      </c>
      <c r="F4677">
        <v>77.231513199999995</v>
      </c>
      <c r="G4677">
        <v>28.656243199999999</v>
      </c>
      <c r="H4677" t="s">
        <v>426</v>
      </c>
      <c r="I4677" t="s">
        <v>19</v>
      </c>
      <c r="J4677" t="s">
        <v>57</v>
      </c>
      <c r="K4677" t="s">
        <v>57</v>
      </c>
      <c r="L4677" t="s">
        <v>57</v>
      </c>
      <c r="M4677" t="s">
        <v>57</v>
      </c>
      <c r="N4677">
        <v>1</v>
      </c>
      <c r="O4677">
        <v>1</v>
      </c>
      <c r="P4677">
        <v>100</v>
      </c>
      <c r="Q4677">
        <v>1</v>
      </c>
      <c r="R4677">
        <v>2016</v>
      </c>
      <c r="S4677">
        <v>7</v>
      </c>
      <c r="T4677">
        <v>11</v>
      </c>
      <c r="U4677" s="1">
        <v>42562</v>
      </c>
      <c r="V4677" s="5">
        <f>Main[[#This Row],[Average_Cost_for_two]] * VLOOKUP(Main[[#This Row],[Currency]],'Currency'!A:B,2,FALSE)</f>
        <v>1.2</v>
      </c>
      <c r="W4677" s="5" t="str">
        <f>IF(Main[[#This Row],[Avg_Cost_USD]]&lt;10,"Low",
IF(Main[[#This Row],[Avg_Cost_USD]]&lt;=30,"Medium","High"))</f>
        <v>Low</v>
      </c>
    </row>
    <row r="4678" spans="1:23" x14ac:dyDescent="0.3">
      <c r="A4678">
        <v>4608</v>
      </c>
      <c r="B4678" t="s">
        <v>5008</v>
      </c>
      <c r="C4678">
        <v>1</v>
      </c>
      <c r="D4678" t="s">
        <v>54</v>
      </c>
      <c r="E4678" t="s">
        <v>168</v>
      </c>
      <c r="F4678">
        <v>77.248453999999995</v>
      </c>
      <c r="G4678">
        <v>28.537171799999999</v>
      </c>
      <c r="H4678" t="s">
        <v>434</v>
      </c>
      <c r="I4678" t="s">
        <v>19</v>
      </c>
      <c r="J4678" t="s">
        <v>57</v>
      </c>
      <c r="K4678" t="s">
        <v>61</v>
      </c>
      <c r="L4678" t="s">
        <v>57</v>
      </c>
      <c r="M4678" t="s">
        <v>57</v>
      </c>
      <c r="N4678">
        <v>1</v>
      </c>
      <c r="O4678">
        <v>112</v>
      </c>
      <c r="P4678">
        <v>100</v>
      </c>
      <c r="Q4678">
        <v>3.8</v>
      </c>
      <c r="R4678">
        <v>2012</v>
      </c>
      <c r="S4678">
        <v>7</v>
      </c>
      <c r="T4678">
        <v>17</v>
      </c>
      <c r="U4678" s="1">
        <v>41107</v>
      </c>
      <c r="V4678" s="5">
        <f>Main[[#This Row],[Average_Cost_for_two]] * VLOOKUP(Main[[#This Row],[Currency]],'Currency'!A:B,2,FALSE)</f>
        <v>1.2</v>
      </c>
      <c r="W4678" s="5" t="str">
        <f>IF(Main[[#This Row],[Avg_Cost_USD]]&lt;10,"Low",
IF(Main[[#This Row],[Avg_Cost_USD]]&lt;=30,"Medium","High"))</f>
        <v>Low</v>
      </c>
    </row>
    <row r="4679" spans="1:23" x14ac:dyDescent="0.3">
      <c r="A4679">
        <v>9386</v>
      </c>
      <c r="B4679" t="s">
        <v>5009</v>
      </c>
      <c r="C4679">
        <v>1</v>
      </c>
      <c r="D4679" t="s">
        <v>54</v>
      </c>
      <c r="E4679" t="s">
        <v>122</v>
      </c>
      <c r="F4679">
        <v>77.188639899999998</v>
      </c>
      <c r="G4679">
        <v>28.7002971</v>
      </c>
      <c r="H4679" t="s">
        <v>419</v>
      </c>
      <c r="I4679" t="s">
        <v>19</v>
      </c>
      <c r="J4679" t="s">
        <v>57</v>
      </c>
      <c r="K4679" t="s">
        <v>57</v>
      </c>
      <c r="L4679" t="s">
        <v>57</v>
      </c>
      <c r="M4679" t="s">
        <v>57</v>
      </c>
      <c r="N4679">
        <v>1</v>
      </c>
      <c r="O4679">
        <v>6</v>
      </c>
      <c r="P4679">
        <v>100</v>
      </c>
      <c r="Q4679">
        <v>2.9</v>
      </c>
      <c r="R4679">
        <v>2018</v>
      </c>
      <c r="S4679">
        <v>7</v>
      </c>
      <c r="T4679">
        <v>20</v>
      </c>
      <c r="U4679" s="1">
        <v>43301</v>
      </c>
      <c r="V4679" s="5">
        <f>Main[[#This Row],[Average_Cost_for_two]] * VLOOKUP(Main[[#This Row],[Currency]],'Currency'!A:B,2,FALSE)</f>
        <v>1.2</v>
      </c>
      <c r="W4679" s="5" t="str">
        <f>IF(Main[[#This Row],[Avg_Cost_USD]]&lt;10,"Low",
IF(Main[[#This Row],[Avg_Cost_USD]]&lt;=30,"Medium","High"))</f>
        <v>Low</v>
      </c>
    </row>
    <row r="4680" spans="1:23" x14ac:dyDescent="0.3">
      <c r="A4680">
        <v>18037793</v>
      </c>
      <c r="B4680" t="s">
        <v>5010</v>
      </c>
      <c r="C4680">
        <v>1</v>
      </c>
      <c r="D4680" t="s">
        <v>54</v>
      </c>
      <c r="E4680" t="s">
        <v>1674</v>
      </c>
      <c r="F4680">
        <v>77.096915499999994</v>
      </c>
      <c r="G4680">
        <v>28.6356447</v>
      </c>
      <c r="H4680" t="s">
        <v>315</v>
      </c>
      <c r="I4680" t="s">
        <v>19</v>
      </c>
      <c r="J4680" t="s">
        <v>57</v>
      </c>
      <c r="K4680" t="s">
        <v>57</v>
      </c>
      <c r="L4680" t="s">
        <v>57</v>
      </c>
      <c r="M4680" t="s">
        <v>57</v>
      </c>
      <c r="N4680">
        <v>1</v>
      </c>
      <c r="O4680">
        <v>6</v>
      </c>
      <c r="P4680">
        <v>100</v>
      </c>
      <c r="Q4680">
        <v>3.1</v>
      </c>
      <c r="R4680">
        <v>2017</v>
      </c>
      <c r="S4680">
        <v>7</v>
      </c>
      <c r="T4680">
        <v>4</v>
      </c>
      <c r="U4680" s="1">
        <v>42920</v>
      </c>
      <c r="V4680" s="5">
        <f>Main[[#This Row],[Average_Cost_for_two]] * VLOOKUP(Main[[#This Row],[Currency]],'Currency'!A:B,2,FALSE)</f>
        <v>1.2</v>
      </c>
      <c r="W4680" s="5" t="str">
        <f>IF(Main[[#This Row],[Avg_Cost_USD]]&lt;10,"Low",
IF(Main[[#This Row],[Avg_Cost_USD]]&lt;=30,"Medium","High"))</f>
        <v>Low</v>
      </c>
    </row>
    <row r="4681" spans="1:23" x14ac:dyDescent="0.3">
      <c r="A4681">
        <v>18420675</v>
      </c>
      <c r="B4681" t="s">
        <v>5011</v>
      </c>
      <c r="C4681">
        <v>1</v>
      </c>
      <c r="D4681" t="s">
        <v>54</v>
      </c>
      <c r="E4681" t="s">
        <v>155</v>
      </c>
      <c r="F4681">
        <v>77.234902199999993</v>
      </c>
      <c r="G4681">
        <v>28.649720500000001</v>
      </c>
      <c r="H4681" t="s">
        <v>676</v>
      </c>
      <c r="I4681" t="s">
        <v>19</v>
      </c>
      <c r="J4681" t="s">
        <v>57</v>
      </c>
      <c r="K4681" t="s">
        <v>57</v>
      </c>
      <c r="L4681" t="s">
        <v>57</v>
      </c>
      <c r="M4681" t="s">
        <v>57</v>
      </c>
      <c r="N4681">
        <v>1</v>
      </c>
      <c r="O4681">
        <v>5</v>
      </c>
      <c r="P4681">
        <v>100</v>
      </c>
      <c r="Q4681">
        <v>3.1</v>
      </c>
      <c r="R4681">
        <v>2015</v>
      </c>
      <c r="S4681">
        <v>7</v>
      </c>
      <c r="T4681">
        <v>19</v>
      </c>
      <c r="U4681" s="1">
        <v>42204</v>
      </c>
      <c r="V4681" s="5">
        <f>Main[[#This Row],[Average_Cost_for_two]] * VLOOKUP(Main[[#This Row],[Currency]],'Currency'!A:B,2,FALSE)</f>
        <v>1.2</v>
      </c>
      <c r="W4681" s="5" t="str">
        <f>IF(Main[[#This Row],[Avg_Cost_USD]]&lt;10,"Low",
IF(Main[[#This Row],[Avg_Cost_USD]]&lt;=30,"Medium","High"))</f>
        <v>Low</v>
      </c>
    </row>
    <row r="4682" spans="1:23" x14ac:dyDescent="0.3">
      <c r="A4682">
        <v>302793</v>
      </c>
      <c r="B4682" t="s">
        <v>4520</v>
      </c>
      <c r="C4682">
        <v>1</v>
      </c>
      <c r="D4682" t="s">
        <v>54</v>
      </c>
      <c r="E4682" t="s">
        <v>926</v>
      </c>
      <c r="F4682">
        <v>77.260011669999997</v>
      </c>
      <c r="G4682">
        <v>28.534516669999999</v>
      </c>
      <c r="H4682" t="s">
        <v>477</v>
      </c>
      <c r="I4682" t="s">
        <v>19</v>
      </c>
      <c r="J4682" t="s">
        <v>57</v>
      </c>
      <c r="K4682" t="s">
        <v>57</v>
      </c>
      <c r="L4682" t="s">
        <v>57</v>
      </c>
      <c r="M4682" t="s">
        <v>57</v>
      </c>
      <c r="N4682">
        <v>1</v>
      </c>
      <c r="O4682">
        <v>9</v>
      </c>
      <c r="P4682">
        <v>100</v>
      </c>
      <c r="Q4682">
        <v>2.8</v>
      </c>
      <c r="R4682">
        <v>2014</v>
      </c>
      <c r="S4682">
        <v>7</v>
      </c>
      <c r="T4682">
        <v>16</v>
      </c>
      <c r="U4682" s="1">
        <v>41836</v>
      </c>
      <c r="V4682" s="5">
        <f>Main[[#This Row],[Average_Cost_for_two]] * VLOOKUP(Main[[#This Row],[Currency]],'Currency'!A:B,2,FALSE)</f>
        <v>1.2</v>
      </c>
      <c r="W4682" s="5" t="str">
        <f>IF(Main[[#This Row],[Avg_Cost_USD]]&lt;10,"Low",
IF(Main[[#This Row],[Avg_Cost_USD]]&lt;=30,"Medium","High"))</f>
        <v>Low</v>
      </c>
    </row>
    <row r="4683" spans="1:23" x14ac:dyDescent="0.3">
      <c r="A4683">
        <v>8531</v>
      </c>
      <c r="B4683" t="s">
        <v>4701</v>
      </c>
      <c r="C4683">
        <v>1</v>
      </c>
      <c r="D4683" t="s">
        <v>54</v>
      </c>
      <c r="E4683" t="s">
        <v>104</v>
      </c>
      <c r="F4683">
        <v>77.294957299999993</v>
      </c>
      <c r="G4683">
        <v>28.597761599999998</v>
      </c>
      <c r="H4683" t="s">
        <v>424</v>
      </c>
      <c r="I4683" t="s">
        <v>19</v>
      </c>
      <c r="J4683" t="s">
        <v>57</v>
      </c>
      <c r="K4683" t="s">
        <v>57</v>
      </c>
      <c r="L4683" t="s">
        <v>57</v>
      </c>
      <c r="M4683" t="s">
        <v>57</v>
      </c>
      <c r="N4683">
        <v>1</v>
      </c>
      <c r="O4683">
        <v>22</v>
      </c>
      <c r="P4683">
        <v>100</v>
      </c>
      <c r="Q4683">
        <v>3</v>
      </c>
      <c r="R4683">
        <v>2016</v>
      </c>
      <c r="S4683">
        <v>7</v>
      </c>
      <c r="T4683">
        <v>18</v>
      </c>
      <c r="U4683" s="1">
        <v>42569</v>
      </c>
      <c r="V4683" s="5">
        <f>Main[[#This Row],[Average_Cost_for_two]] * VLOOKUP(Main[[#This Row],[Currency]],'Currency'!A:B,2,FALSE)</f>
        <v>1.2</v>
      </c>
      <c r="W4683" s="5" t="str">
        <f>IF(Main[[#This Row],[Avg_Cost_USD]]&lt;10,"Low",
IF(Main[[#This Row],[Avg_Cost_USD]]&lt;=30,"Medium","High"))</f>
        <v>Low</v>
      </c>
    </row>
    <row r="4684" spans="1:23" x14ac:dyDescent="0.3">
      <c r="A4684">
        <v>18424615</v>
      </c>
      <c r="B4684" t="s">
        <v>224</v>
      </c>
      <c r="C4684">
        <v>1</v>
      </c>
      <c r="D4684" t="s">
        <v>54</v>
      </c>
      <c r="E4684" t="s">
        <v>182</v>
      </c>
      <c r="F4684">
        <v>77.175196499999998</v>
      </c>
      <c r="G4684">
        <v>28.555597899999999</v>
      </c>
      <c r="H4684" t="s">
        <v>477</v>
      </c>
      <c r="I4684" t="s">
        <v>19</v>
      </c>
      <c r="J4684" t="s">
        <v>57</v>
      </c>
      <c r="K4684" t="s">
        <v>57</v>
      </c>
      <c r="L4684" t="s">
        <v>57</v>
      </c>
      <c r="M4684" t="s">
        <v>57</v>
      </c>
      <c r="N4684">
        <v>1</v>
      </c>
      <c r="O4684">
        <v>1</v>
      </c>
      <c r="P4684">
        <v>100</v>
      </c>
      <c r="Q4684">
        <v>1</v>
      </c>
      <c r="R4684">
        <v>2018</v>
      </c>
      <c r="S4684">
        <v>7</v>
      </c>
      <c r="T4684">
        <v>6</v>
      </c>
      <c r="U4684" s="1">
        <v>43287</v>
      </c>
      <c r="V4684" s="5">
        <f>Main[[#This Row],[Average_Cost_for_two]] * VLOOKUP(Main[[#This Row],[Currency]],'Currency'!A:B,2,FALSE)</f>
        <v>1.2</v>
      </c>
      <c r="W4684" s="5" t="str">
        <f>IF(Main[[#This Row],[Avg_Cost_USD]]&lt;10,"Low",
IF(Main[[#This Row],[Avg_Cost_USD]]&lt;=30,"Medium","High"))</f>
        <v>Low</v>
      </c>
    </row>
    <row r="4685" spans="1:23" x14ac:dyDescent="0.3">
      <c r="A4685">
        <v>1987</v>
      </c>
      <c r="B4685" t="s">
        <v>5012</v>
      </c>
      <c r="C4685">
        <v>1</v>
      </c>
      <c r="D4685" t="s">
        <v>54</v>
      </c>
      <c r="E4685" t="s">
        <v>1679</v>
      </c>
      <c r="F4685">
        <v>77.110167899999993</v>
      </c>
      <c r="G4685">
        <v>28.670747599999999</v>
      </c>
      <c r="H4685" t="s">
        <v>477</v>
      </c>
      <c r="I4685" t="s">
        <v>19</v>
      </c>
      <c r="J4685" t="s">
        <v>57</v>
      </c>
      <c r="K4685" t="s">
        <v>57</v>
      </c>
      <c r="L4685" t="s">
        <v>57</v>
      </c>
      <c r="M4685" t="s">
        <v>57</v>
      </c>
      <c r="N4685">
        <v>1</v>
      </c>
      <c r="O4685">
        <v>46</v>
      </c>
      <c r="P4685">
        <v>100</v>
      </c>
      <c r="Q4685">
        <v>3.4</v>
      </c>
      <c r="R4685">
        <v>2015</v>
      </c>
      <c r="S4685">
        <v>7</v>
      </c>
      <c r="T4685">
        <v>19</v>
      </c>
      <c r="U4685" s="1">
        <v>42204</v>
      </c>
      <c r="V4685" s="5">
        <f>Main[[#This Row],[Average_Cost_for_two]] * VLOOKUP(Main[[#This Row],[Currency]],'Currency'!A:B,2,FALSE)</f>
        <v>1.2</v>
      </c>
      <c r="W4685" s="5" t="str">
        <f>IF(Main[[#This Row],[Avg_Cost_USD]]&lt;10,"Low",
IF(Main[[#This Row],[Avg_Cost_USD]]&lt;=30,"Medium","High"))</f>
        <v>Low</v>
      </c>
    </row>
    <row r="4686" spans="1:23" x14ac:dyDescent="0.3">
      <c r="A4686">
        <v>18356773</v>
      </c>
      <c r="B4686" t="s">
        <v>5013</v>
      </c>
      <c r="C4686">
        <v>1</v>
      </c>
      <c r="D4686" t="s">
        <v>54</v>
      </c>
      <c r="E4686" t="s">
        <v>1539</v>
      </c>
      <c r="F4686">
        <v>77.169010790000002</v>
      </c>
      <c r="G4686">
        <v>28.587703950000002</v>
      </c>
      <c r="H4686" t="s">
        <v>335</v>
      </c>
      <c r="I4686" t="s">
        <v>19</v>
      </c>
      <c r="J4686" t="s">
        <v>57</v>
      </c>
      <c r="K4686" t="s">
        <v>57</v>
      </c>
      <c r="L4686" t="s">
        <v>57</v>
      </c>
      <c r="M4686" t="s">
        <v>57</v>
      </c>
      <c r="N4686">
        <v>1</v>
      </c>
      <c r="O4686">
        <v>8</v>
      </c>
      <c r="P4686">
        <v>100</v>
      </c>
      <c r="Q4686">
        <v>3.3</v>
      </c>
      <c r="R4686">
        <v>2018</v>
      </c>
      <c r="S4686">
        <v>7</v>
      </c>
      <c r="T4686">
        <v>12</v>
      </c>
      <c r="U4686" s="1">
        <v>43293</v>
      </c>
      <c r="V4686" s="5">
        <f>Main[[#This Row],[Average_Cost_for_two]] * VLOOKUP(Main[[#This Row],[Currency]],'Currency'!A:B,2,FALSE)</f>
        <v>1.2</v>
      </c>
      <c r="W4686" s="5" t="str">
        <f>IF(Main[[#This Row],[Avg_Cost_USD]]&lt;10,"Low",
IF(Main[[#This Row],[Avg_Cost_USD]]&lt;=30,"Medium","High"))</f>
        <v>Low</v>
      </c>
    </row>
    <row r="4687" spans="1:23" x14ac:dyDescent="0.3">
      <c r="A4687">
        <v>300440</v>
      </c>
      <c r="B4687" t="s">
        <v>5014</v>
      </c>
      <c r="C4687">
        <v>1</v>
      </c>
      <c r="D4687" t="s">
        <v>54</v>
      </c>
      <c r="E4687" t="s">
        <v>1248</v>
      </c>
      <c r="F4687">
        <v>77.065665499999994</v>
      </c>
      <c r="G4687">
        <v>28.6384063</v>
      </c>
      <c r="H4687" t="s">
        <v>716</v>
      </c>
      <c r="I4687" t="s">
        <v>19</v>
      </c>
      <c r="J4687" t="s">
        <v>57</v>
      </c>
      <c r="K4687" t="s">
        <v>57</v>
      </c>
      <c r="L4687" t="s">
        <v>57</v>
      </c>
      <c r="M4687" t="s">
        <v>57</v>
      </c>
      <c r="N4687">
        <v>1</v>
      </c>
      <c r="O4687">
        <v>17</v>
      </c>
      <c r="P4687">
        <v>100</v>
      </c>
      <c r="Q4687">
        <v>3.2</v>
      </c>
      <c r="R4687">
        <v>2018</v>
      </c>
      <c r="S4687">
        <v>7</v>
      </c>
      <c r="T4687">
        <v>9</v>
      </c>
      <c r="U4687" s="1">
        <v>43290</v>
      </c>
      <c r="V4687" s="5">
        <f>Main[[#This Row],[Average_Cost_for_two]] * VLOOKUP(Main[[#This Row],[Currency]],'Currency'!A:B,2,FALSE)</f>
        <v>1.2</v>
      </c>
      <c r="W4687" s="5" t="str">
        <f>IF(Main[[#This Row],[Avg_Cost_USD]]&lt;10,"Low",
IF(Main[[#This Row],[Avg_Cost_USD]]&lt;=30,"Medium","High"))</f>
        <v>Low</v>
      </c>
    </row>
    <row r="4688" spans="1:23" x14ac:dyDescent="0.3">
      <c r="A4688">
        <v>18211151</v>
      </c>
      <c r="B4688" t="s">
        <v>5015</v>
      </c>
      <c r="C4688">
        <v>1</v>
      </c>
      <c r="D4688" t="s">
        <v>54</v>
      </c>
      <c r="E4688" t="s">
        <v>211</v>
      </c>
      <c r="F4688">
        <v>77.233554999999996</v>
      </c>
      <c r="G4688">
        <v>28.649144100000001</v>
      </c>
      <c r="H4688" t="s">
        <v>321</v>
      </c>
      <c r="I4688" t="s">
        <v>19</v>
      </c>
      <c r="J4688" t="s">
        <v>57</v>
      </c>
      <c r="K4688" t="s">
        <v>57</v>
      </c>
      <c r="L4688" t="s">
        <v>57</v>
      </c>
      <c r="M4688" t="s">
        <v>57</v>
      </c>
      <c r="N4688">
        <v>1</v>
      </c>
      <c r="O4688">
        <v>5</v>
      </c>
      <c r="P4688">
        <v>100</v>
      </c>
      <c r="Q4688">
        <v>3</v>
      </c>
      <c r="R4688">
        <v>2017</v>
      </c>
      <c r="S4688">
        <v>6</v>
      </c>
      <c r="T4688">
        <v>9</v>
      </c>
      <c r="U4688" s="1">
        <v>42895</v>
      </c>
      <c r="V4688" s="5">
        <f>Main[[#This Row],[Average_Cost_for_two]] * VLOOKUP(Main[[#This Row],[Currency]],'Currency'!A:B,2,FALSE)</f>
        <v>1.2</v>
      </c>
      <c r="W4688" s="5" t="str">
        <f>IF(Main[[#This Row],[Avg_Cost_USD]]&lt;10,"Low",
IF(Main[[#This Row],[Avg_Cost_USD]]&lt;=30,"Medium","High"))</f>
        <v>Low</v>
      </c>
    </row>
    <row r="4689" spans="1:23" x14ac:dyDescent="0.3">
      <c r="A4689">
        <v>303643</v>
      </c>
      <c r="B4689" t="s">
        <v>5016</v>
      </c>
      <c r="C4689">
        <v>1</v>
      </c>
      <c r="D4689" t="s">
        <v>54</v>
      </c>
      <c r="E4689" t="s">
        <v>211</v>
      </c>
      <c r="F4689">
        <v>77.226953499999993</v>
      </c>
      <c r="G4689">
        <v>28.6476635</v>
      </c>
      <c r="H4689" t="s">
        <v>434</v>
      </c>
      <c r="I4689" t="s">
        <v>19</v>
      </c>
      <c r="J4689" t="s">
        <v>57</v>
      </c>
      <c r="K4689" t="s">
        <v>57</v>
      </c>
      <c r="L4689" t="s">
        <v>57</v>
      </c>
      <c r="M4689" t="s">
        <v>57</v>
      </c>
      <c r="N4689">
        <v>1</v>
      </c>
      <c r="O4689">
        <v>18</v>
      </c>
      <c r="P4689">
        <v>100</v>
      </c>
      <c r="Q4689">
        <v>3.4</v>
      </c>
      <c r="R4689">
        <v>2012</v>
      </c>
      <c r="S4689">
        <v>6</v>
      </c>
      <c r="T4689">
        <v>20</v>
      </c>
      <c r="U4689" s="1">
        <v>41080</v>
      </c>
      <c r="V4689" s="5">
        <f>Main[[#This Row],[Average_Cost_for_two]] * VLOOKUP(Main[[#This Row],[Currency]],'Currency'!A:B,2,FALSE)</f>
        <v>1.2</v>
      </c>
      <c r="W4689" s="5" t="str">
        <f>IF(Main[[#This Row],[Avg_Cost_USD]]&lt;10,"Low",
IF(Main[[#This Row],[Avg_Cost_USD]]&lt;=30,"Medium","High"))</f>
        <v>Low</v>
      </c>
    </row>
    <row r="4690" spans="1:23" x14ac:dyDescent="0.3">
      <c r="A4690">
        <v>309722</v>
      </c>
      <c r="B4690" t="s">
        <v>5017</v>
      </c>
      <c r="C4690">
        <v>1</v>
      </c>
      <c r="D4690" t="s">
        <v>54</v>
      </c>
      <c r="E4690" t="s">
        <v>211</v>
      </c>
      <c r="F4690">
        <v>77.229983000000004</v>
      </c>
      <c r="G4690">
        <v>28.655697100000001</v>
      </c>
      <c r="H4690" t="s">
        <v>477</v>
      </c>
      <c r="I4690" t="s">
        <v>19</v>
      </c>
      <c r="J4690" t="s">
        <v>57</v>
      </c>
      <c r="K4690" t="s">
        <v>57</v>
      </c>
      <c r="L4690" t="s">
        <v>57</v>
      </c>
      <c r="M4690" t="s">
        <v>57</v>
      </c>
      <c r="N4690">
        <v>1</v>
      </c>
      <c r="O4690">
        <v>19</v>
      </c>
      <c r="P4690">
        <v>100</v>
      </c>
      <c r="Q4690">
        <v>3.7</v>
      </c>
      <c r="R4690">
        <v>2016</v>
      </c>
      <c r="S4690">
        <v>6</v>
      </c>
      <c r="T4690">
        <v>22</v>
      </c>
      <c r="U4690" s="1">
        <v>42543</v>
      </c>
      <c r="V4690" s="5">
        <f>Main[[#This Row],[Average_Cost_for_two]] * VLOOKUP(Main[[#This Row],[Currency]],'Currency'!A:B,2,FALSE)</f>
        <v>1.2</v>
      </c>
      <c r="W4690" s="5" t="str">
        <f>IF(Main[[#This Row],[Avg_Cost_USD]]&lt;10,"Low",
IF(Main[[#This Row],[Avg_Cost_USD]]&lt;=30,"Medium","High"))</f>
        <v>Low</v>
      </c>
    </row>
    <row r="4691" spans="1:23" x14ac:dyDescent="0.3">
      <c r="A4691">
        <v>7545</v>
      </c>
      <c r="B4691" t="s">
        <v>5018</v>
      </c>
      <c r="C4691">
        <v>1</v>
      </c>
      <c r="D4691" t="s">
        <v>54</v>
      </c>
      <c r="E4691" t="s">
        <v>211</v>
      </c>
      <c r="F4691">
        <v>77.2305013</v>
      </c>
      <c r="G4691">
        <v>28.6561992</v>
      </c>
      <c r="H4691" t="s">
        <v>426</v>
      </c>
      <c r="I4691" t="s">
        <v>19</v>
      </c>
      <c r="J4691" t="s">
        <v>57</v>
      </c>
      <c r="K4691" t="s">
        <v>57</v>
      </c>
      <c r="L4691" t="s">
        <v>57</v>
      </c>
      <c r="M4691" t="s">
        <v>57</v>
      </c>
      <c r="N4691">
        <v>1</v>
      </c>
      <c r="O4691">
        <v>1487</v>
      </c>
      <c r="P4691">
        <v>100</v>
      </c>
      <c r="Q4691">
        <v>3.9</v>
      </c>
      <c r="R4691">
        <v>2010</v>
      </c>
      <c r="S4691">
        <v>6</v>
      </c>
      <c r="T4691">
        <v>26</v>
      </c>
      <c r="U4691" s="1">
        <v>40355</v>
      </c>
      <c r="V4691" s="5">
        <f>Main[[#This Row],[Average_Cost_for_two]] * VLOOKUP(Main[[#This Row],[Currency]],'Currency'!A:B,2,FALSE)</f>
        <v>1.2</v>
      </c>
      <c r="W4691" s="5" t="str">
        <f>IF(Main[[#This Row],[Avg_Cost_USD]]&lt;10,"Low",
IF(Main[[#This Row],[Avg_Cost_USD]]&lt;=30,"Medium","High"))</f>
        <v>Low</v>
      </c>
    </row>
    <row r="4692" spans="1:23" x14ac:dyDescent="0.3">
      <c r="A4692">
        <v>18281967</v>
      </c>
      <c r="B4692" t="s">
        <v>5019</v>
      </c>
      <c r="C4692">
        <v>1</v>
      </c>
      <c r="D4692" t="s">
        <v>54</v>
      </c>
      <c r="E4692" t="s">
        <v>3759</v>
      </c>
      <c r="F4692">
        <v>77.229333699999998</v>
      </c>
      <c r="G4692">
        <v>28.650175099999998</v>
      </c>
      <c r="H4692" t="s">
        <v>426</v>
      </c>
      <c r="I4692" t="s">
        <v>19</v>
      </c>
      <c r="J4692" t="s">
        <v>57</v>
      </c>
      <c r="K4692" t="s">
        <v>57</v>
      </c>
      <c r="L4692" t="s">
        <v>57</v>
      </c>
      <c r="M4692" t="s">
        <v>57</v>
      </c>
      <c r="N4692">
        <v>1</v>
      </c>
      <c r="O4692">
        <v>18</v>
      </c>
      <c r="P4692">
        <v>100</v>
      </c>
      <c r="Q4692">
        <v>3.6</v>
      </c>
      <c r="R4692">
        <v>2014</v>
      </c>
      <c r="S4692">
        <v>6</v>
      </c>
      <c r="T4692">
        <v>8</v>
      </c>
      <c r="U4692" s="1">
        <v>41798</v>
      </c>
      <c r="V4692" s="5">
        <f>Main[[#This Row],[Average_Cost_for_two]] * VLOOKUP(Main[[#This Row],[Currency]],'Currency'!A:B,2,FALSE)</f>
        <v>1.2</v>
      </c>
      <c r="W4692" s="5" t="str">
        <f>IF(Main[[#This Row],[Avg_Cost_USD]]&lt;10,"Low",
IF(Main[[#This Row],[Avg_Cost_USD]]&lt;=30,"Medium","High"))</f>
        <v>Low</v>
      </c>
    </row>
    <row r="4693" spans="1:23" x14ac:dyDescent="0.3">
      <c r="A4693">
        <v>9433</v>
      </c>
      <c r="B4693" t="s">
        <v>5020</v>
      </c>
      <c r="C4693">
        <v>1</v>
      </c>
      <c r="D4693" t="s">
        <v>54</v>
      </c>
      <c r="E4693" t="s">
        <v>265</v>
      </c>
      <c r="F4693">
        <v>77.204182399999993</v>
      </c>
      <c r="G4693">
        <v>28.695874199999999</v>
      </c>
      <c r="H4693" t="s">
        <v>419</v>
      </c>
      <c r="I4693" t="s">
        <v>19</v>
      </c>
      <c r="J4693" t="s">
        <v>57</v>
      </c>
      <c r="K4693" t="s">
        <v>57</v>
      </c>
      <c r="L4693" t="s">
        <v>57</v>
      </c>
      <c r="M4693" t="s">
        <v>57</v>
      </c>
      <c r="N4693">
        <v>1</v>
      </c>
      <c r="O4693">
        <v>5</v>
      </c>
      <c r="P4693">
        <v>100</v>
      </c>
      <c r="Q4693">
        <v>2.8</v>
      </c>
      <c r="R4693">
        <v>2016</v>
      </c>
      <c r="S4693">
        <v>6</v>
      </c>
      <c r="T4693">
        <v>25</v>
      </c>
      <c r="U4693" s="1">
        <v>42546</v>
      </c>
      <c r="V4693" s="5">
        <f>Main[[#This Row],[Average_Cost_for_two]] * VLOOKUP(Main[[#This Row],[Currency]],'Currency'!A:B,2,FALSE)</f>
        <v>1.2</v>
      </c>
      <c r="W4693" s="5" t="str">
        <f>IF(Main[[#This Row],[Avg_Cost_USD]]&lt;10,"Low",
IF(Main[[#This Row],[Avg_Cost_USD]]&lt;=30,"Medium","High"))</f>
        <v>Low</v>
      </c>
    </row>
    <row r="4694" spans="1:23" x14ac:dyDescent="0.3">
      <c r="A4694">
        <v>310409</v>
      </c>
      <c r="B4694" t="s">
        <v>5021</v>
      </c>
      <c r="C4694">
        <v>1</v>
      </c>
      <c r="D4694" t="s">
        <v>54</v>
      </c>
      <c r="E4694" t="s">
        <v>122</v>
      </c>
      <c r="F4694">
        <v>77.189942299999998</v>
      </c>
      <c r="G4694">
        <v>28.7016159</v>
      </c>
      <c r="H4694" t="s">
        <v>315</v>
      </c>
      <c r="I4694" t="s">
        <v>19</v>
      </c>
      <c r="J4694" t="s">
        <v>57</v>
      </c>
      <c r="K4694" t="s">
        <v>57</v>
      </c>
      <c r="L4694" t="s">
        <v>57</v>
      </c>
      <c r="M4694" t="s">
        <v>57</v>
      </c>
      <c r="N4694">
        <v>1</v>
      </c>
      <c r="O4694">
        <v>18</v>
      </c>
      <c r="P4694">
        <v>100</v>
      </c>
      <c r="Q4694">
        <v>3.5</v>
      </c>
      <c r="R4694">
        <v>2011</v>
      </c>
      <c r="S4694">
        <v>6</v>
      </c>
      <c r="T4694">
        <v>17</v>
      </c>
      <c r="U4694" s="1">
        <v>40711</v>
      </c>
      <c r="V4694" s="5">
        <f>Main[[#This Row],[Average_Cost_for_two]] * VLOOKUP(Main[[#This Row],[Currency]],'Currency'!A:B,2,FALSE)</f>
        <v>1.2</v>
      </c>
      <c r="W4694" s="5" t="str">
        <f>IF(Main[[#This Row],[Avg_Cost_USD]]&lt;10,"Low",
IF(Main[[#This Row],[Avg_Cost_USD]]&lt;=30,"Medium","High"))</f>
        <v>Low</v>
      </c>
    </row>
    <row r="4695" spans="1:23" x14ac:dyDescent="0.3">
      <c r="A4695">
        <v>309496</v>
      </c>
      <c r="B4695" t="s">
        <v>5022</v>
      </c>
      <c r="C4695">
        <v>1</v>
      </c>
      <c r="D4695" t="s">
        <v>54</v>
      </c>
      <c r="E4695" t="s">
        <v>126</v>
      </c>
      <c r="F4695">
        <v>77.272258100000002</v>
      </c>
      <c r="G4695">
        <v>28.658652</v>
      </c>
      <c r="H4695" t="s">
        <v>426</v>
      </c>
      <c r="I4695" t="s">
        <v>19</v>
      </c>
      <c r="J4695" t="s">
        <v>57</v>
      </c>
      <c r="K4695" t="s">
        <v>57</v>
      </c>
      <c r="L4695" t="s">
        <v>57</v>
      </c>
      <c r="M4695" t="s">
        <v>57</v>
      </c>
      <c r="N4695">
        <v>1</v>
      </c>
      <c r="O4695">
        <v>12</v>
      </c>
      <c r="P4695">
        <v>100</v>
      </c>
      <c r="Q4695">
        <v>3.1</v>
      </c>
      <c r="R4695">
        <v>2013</v>
      </c>
      <c r="S4695">
        <v>6</v>
      </c>
      <c r="T4695">
        <v>12</v>
      </c>
      <c r="U4695" s="1">
        <v>41437</v>
      </c>
      <c r="V4695" s="5">
        <f>Main[[#This Row],[Average_Cost_for_two]] * VLOOKUP(Main[[#This Row],[Currency]],'Currency'!A:B,2,FALSE)</f>
        <v>1.2</v>
      </c>
      <c r="W4695" s="5" t="str">
        <f>IF(Main[[#This Row],[Avg_Cost_USD]]&lt;10,"Low",
IF(Main[[#This Row],[Avg_Cost_USD]]&lt;=30,"Medium","High"))</f>
        <v>Low</v>
      </c>
    </row>
    <row r="4696" spans="1:23" x14ac:dyDescent="0.3">
      <c r="A4696">
        <v>8293</v>
      </c>
      <c r="B4696" t="s">
        <v>5023</v>
      </c>
      <c r="C4696">
        <v>1</v>
      </c>
      <c r="D4696" t="s">
        <v>54</v>
      </c>
      <c r="E4696" t="s">
        <v>126</v>
      </c>
      <c r="F4696">
        <v>77.279893999999999</v>
      </c>
      <c r="G4696">
        <v>28.659693300000001</v>
      </c>
      <c r="H4696" t="s">
        <v>434</v>
      </c>
      <c r="I4696" t="s">
        <v>19</v>
      </c>
      <c r="J4696" t="s">
        <v>57</v>
      </c>
      <c r="K4696" t="s">
        <v>57</v>
      </c>
      <c r="L4696" t="s">
        <v>57</v>
      </c>
      <c r="M4696" t="s">
        <v>57</v>
      </c>
      <c r="N4696">
        <v>1</v>
      </c>
      <c r="O4696">
        <v>12</v>
      </c>
      <c r="P4696">
        <v>100</v>
      </c>
      <c r="Q4696">
        <v>3.3</v>
      </c>
      <c r="R4696">
        <v>2012</v>
      </c>
      <c r="S4696">
        <v>6</v>
      </c>
      <c r="T4696">
        <v>20</v>
      </c>
      <c r="U4696" s="1">
        <v>41080</v>
      </c>
      <c r="V4696" s="5">
        <f>Main[[#This Row],[Average_Cost_for_two]] * VLOOKUP(Main[[#This Row],[Currency]],'Currency'!A:B,2,FALSE)</f>
        <v>1.2</v>
      </c>
      <c r="W4696" s="5" t="str">
        <f>IF(Main[[#This Row],[Avg_Cost_USD]]&lt;10,"Low",
IF(Main[[#This Row],[Avg_Cost_USD]]&lt;=30,"Medium","High"))</f>
        <v>Low</v>
      </c>
    </row>
    <row r="4697" spans="1:23" x14ac:dyDescent="0.3">
      <c r="A4697">
        <v>18260714</v>
      </c>
      <c r="B4697" t="s">
        <v>5024</v>
      </c>
      <c r="C4697">
        <v>1</v>
      </c>
      <c r="D4697" t="s">
        <v>54</v>
      </c>
      <c r="E4697" t="s">
        <v>60</v>
      </c>
      <c r="F4697">
        <v>77.239999999999995</v>
      </c>
      <c r="G4697">
        <v>28.58</v>
      </c>
      <c r="H4697" t="s">
        <v>426</v>
      </c>
      <c r="I4697" t="s">
        <v>19</v>
      </c>
      <c r="J4697" t="s">
        <v>57</v>
      </c>
      <c r="K4697" t="s">
        <v>57</v>
      </c>
      <c r="L4697" t="s">
        <v>57</v>
      </c>
      <c r="M4697" t="s">
        <v>57</v>
      </c>
      <c r="N4697">
        <v>1</v>
      </c>
      <c r="O4697">
        <v>4</v>
      </c>
      <c r="P4697">
        <v>100</v>
      </c>
      <c r="Q4697">
        <v>3.1</v>
      </c>
      <c r="R4697">
        <v>2011</v>
      </c>
      <c r="S4697">
        <v>6</v>
      </c>
      <c r="T4697">
        <v>15</v>
      </c>
      <c r="U4697" s="1">
        <v>40709</v>
      </c>
      <c r="V4697" s="5">
        <f>Main[[#This Row],[Average_Cost_for_two]] * VLOOKUP(Main[[#This Row],[Currency]],'Currency'!A:B,2,FALSE)</f>
        <v>1.2</v>
      </c>
      <c r="W4697" s="5" t="str">
        <f>IF(Main[[#This Row],[Avg_Cost_USD]]&lt;10,"Low",
IF(Main[[#This Row],[Avg_Cost_USD]]&lt;=30,"Medium","High"))</f>
        <v>Low</v>
      </c>
    </row>
    <row r="4698" spans="1:23" x14ac:dyDescent="0.3">
      <c r="A4698">
        <v>301056</v>
      </c>
      <c r="B4698" t="s">
        <v>629</v>
      </c>
      <c r="C4698">
        <v>1</v>
      </c>
      <c r="D4698" t="s">
        <v>54</v>
      </c>
      <c r="E4698" t="s">
        <v>131</v>
      </c>
      <c r="F4698">
        <v>77.300797599999996</v>
      </c>
      <c r="G4698">
        <v>28.619823499999999</v>
      </c>
      <c r="H4698" t="s">
        <v>419</v>
      </c>
      <c r="I4698" t="s">
        <v>19</v>
      </c>
      <c r="J4698" t="s">
        <v>57</v>
      </c>
      <c r="K4698" t="s">
        <v>57</v>
      </c>
      <c r="L4698" t="s">
        <v>57</v>
      </c>
      <c r="M4698" t="s">
        <v>57</v>
      </c>
      <c r="N4698">
        <v>1</v>
      </c>
      <c r="O4698">
        <v>14</v>
      </c>
      <c r="P4698">
        <v>100</v>
      </c>
      <c r="Q4698">
        <v>2.8</v>
      </c>
      <c r="R4698">
        <v>2011</v>
      </c>
      <c r="S4698">
        <v>6</v>
      </c>
      <c r="T4698">
        <v>23</v>
      </c>
      <c r="U4698" s="1">
        <v>40717</v>
      </c>
      <c r="V4698" s="5">
        <f>Main[[#This Row],[Average_Cost_for_two]] * VLOOKUP(Main[[#This Row],[Currency]],'Currency'!A:B,2,FALSE)</f>
        <v>1.2</v>
      </c>
      <c r="W4698" s="5" t="str">
        <f>IF(Main[[#This Row],[Avg_Cost_USD]]&lt;10,"Low",
IF(Main[[#This Row],[Avg_Cost_USD]]&lt;=30,"Medium","High"))</f>
        <v>Low</v>
      </c>
    </row>
    <row r="4699" spans="1:23" x14ac:dyDescent="0.3">
      <c r="A4699">
        <v>9427</v>
      </c>
      <c r="B4699" t="s">
        <v>5025</v>
      </c>
      <c r="C4699">
        <v>1</v>
      </c>
      <c r="D4699" t="s">
        <v>54</v>
      </c>
      <c r="E4699" t="s">
        <v>1972</v>
      </c>
      <c r="F4699">
        <v>77.1902762</v>
      </c>
      <c r="G4699">
        <v>28.705974699999999</v>
      </c>
      <c r="H4699" t="s">
        <v>426</v>
      </c>
      <c r="I4699" t="s">
        <v>19</v>
      </c>
      <c r="J4699" t="s">
        <v>57</v>
      </c>
      <c r="K4699" t="s">
        <v>57</v>
      </c>
      <c r="L4699" t="s">
        <v>57</v>
      </c>
      <c r="M4699" t="s">
        <v>57</v>
      </c>
      <c r="N4699">
        <v>1</v>
      </c>
      <c r="O4699">
        <v>78</v>
      </c>
      <c r="P4699">
        <v>100</v>
      </c>
      <c r="Q4699">
        <v>3.7</v>
      </c>
      <c r="R4699">
        <v>2014</v>
      </c>
      <c r="S4699">
        <v>6</v>
      </c>
      <c r="T4699">
        <v>17</v>
      </c>
      <c r="U4699" s="1">
        <v>41807</v>
      </c>
      <c r="V4699" s="5">
        <f>Main[[#This Row],[Average_Cost_for_two]] * VLOOKUP(Main[[#This Row],[Currency]],'Currency'!A:B,2,FALSE)</f>
        <v>1.2</v>
      </c>
      <c r="W4699" s="5" t="str">
        <f>IF(Main[[#This Row],[Avg_Cost_USD]]&lt;10,"Low",
IF(Main[[#This Row],[Avg_Cost_USD]]&lt;=30,"Medium","High"))</f>
        <v>Low</v>
      </c>
    </row>
    <row r="4700" spans="1:23" x14ac:dyDescent="0.3">
      <c r="A4700">
        <v>18425739</v>
      </c>
      <c r="B4700" t="s">
        <v>5026</v>
      </c>
      <c r="C4700">
        <v>1</v>
      </c>
      <c r="D4700" t="s">
        <v>54</v>
      </c>
      <c r="E4700" t="s">
        <v>182</v>
      </c>
      <c r="F4700">
        <v>77.1713649</v>
      </c>
      <c r="G4700">
        <v>28.558950200000002</v>
      </c>
      <c r="H4700" t="s">
        <v>342</v>
      </c>
      <c r="I4700" t="s">
        <v>19</v>
      </c>
      <c r="J4700" t="s">
        <v>57</v>
      </c>
      <c r="K4700" t="s">
        <v>57</v>
      </c>
      <c r="L4700" t="s">
        <v>57</v>
      </c>
      <c r="M4700" t="s">
        <v>57</v>
      </c>
      <c r="N4700">
        <v>1</v>
      </c>
      <c r="O4700">
        <v>1</v>
      </c>
      <c r="P4700">
        <v>100</v>
      </c>
      <c r="Q4700">
        <v>1</v>
      </c>
      <c r="R4700">
        <v>2012</v>
      </c>
      <c r="S4700">
        <v>6</v>
      </c>
      <c r="T4700">
        <v>18</v>
      </c>
      <c r="U4700" s="1">
        <v>41078</v>
      </c>
      <c r="V4700" s="5">
        <f>Main[[#This Row],[Average_Cost_for_two]] * VLOOKUP(Main[[#This Row],[Currency]],'Currency'!A:B,2,FALSE)</f>
        <v>1.2</v>
      </c>
      <c r="W4700" s="5" t="str">
        <f>IF(Main[[#This Row],[Avg_Cost_USD]]&lt;10,"Low",
IF(Main[[#This Row],[Avg_Cost_USD]]&lt;=30,"Medium","High"))</f>
        <v>Low</v>
      </c>
    </row>
    <row r="4701" spans="1:23" x14ac:dyDescent="0.3">
      <c r="A4701">
        <v>302221</v>
      </c>
      <c r="B4701" t="s">
        <v>5027</v>
      </c>
      <c r="C4701">
        <v>1</v>
      </c>
      <c r="D4701" t="s">
        <v>54</v>
      </c>
      <c r="E4701" t="s">
        <v>73</v>
      </c>
      <c r="F4701">
        <v>77.0889332</v>
      </c>
      <c r="G4701">
        <v>28.5901329</v>
      </c>
      <c r="H4701" t="s">
        <v>477</v>
      </c>
      <c r="I4701" t="s">
        <v>19</v>
      </c>
      <c r="J4701" t="s">
        <v>57</v>
      </c>
      <c r="K4701" t="s">
        <v>57</v>
      </c>
      <c r="L4701" t="s">
        <v>57</v>
      </c>
      <c r="M4701" t="s">
        <v>57</v>
      </c>
      <c r="N4701">
        <v>1</v>
      </c>
      <c r="O4701">
        <v>1</v>
      </c>
      <c r="P4701">
        <v>100</v>
      </c>
      <c r="Q4701">
        <v>1</v>
      </c>
      <c r="R4701">
        <v>2011</v>
      </c>
      <c r="S4701">
        <v>6</v>
      </c>
      <c r="T4701">
        <v>8</v>
      </c>
      <c r="U4701" s="1">
        <v>40702</v>
      </c>
      <c r="V4701" s="5">
        <f>Main[[#This Row],[Average_Cost_for_two]] * VLOOKUP(Main[[#This Row],[Currency]],'Currency'!A:B,2,FALSE)</f>
        <v>1.2</v>
      </c>
      <c r="W4701" s="5" t="str">
        <f>IF(Main[[#This Row],[Avg_Cost_USD]]&lt;10,"Low",
IF(Main[[#This Row],[Avg_Cost_USD]]&lt;=30,"Medium","High"))</f>
        <v>Low</v>
      </c>
    </row>
    <row r="4702" spans="1:23" x14ac:dyDescent="0.3">
      <c r="A4702">
        <v>311576</v>
      </c>
      <c r="B4702" t="s">
        <v>571</v>
      </c>
      <c r="C4702">
        <v>1</v>
      </c>
      <c r="D4702" t="s">
        <v>54</v>
      </c>
      <c r="E4702" t="s">
        <v>101</v>
      </c>
      <c r="F4702">
        <v>77.137550500000003</v>
      </c>
      <c r="G4702">
        <v>28.706756899999998</v>
      </c>
      <c r="H4702" t="s">
        <v>315</v>
      </c>
      <c r="I4702" t="s">
        <v>19</v>
      </c>
      <c r="J4702" t="s">
        <v>57</v>
      </c>
      <c r="K4702" t="s">
        <v>57</v>
      </c>
      <c r="L4702" t="s">
        <v>57</v>
      </c>
      <c r="M4702" t="s">
        <v>57</v>
      </c>
      <c r="N4702">
        <v>1</v>
      </c>
      <c r="O4702">
        <v>5</v>
      </c>
      <c r="P4702">
        <v>100</v>
      </c>
      <c r="Q4702">
        <v>3</v>
      </c>
      <c r="R4702">
        <v>2014</v>
      </c>
      <c r="S4702">
        <v>6</v>
      </c>
      <c r="T4702">
        <v>4</v>
      </c>
      <c r="U4702" s="1">
        <v>41794</v>
      </c>
      <c r="V4702" s="5">
        <f>Main[[#This Row],[Average_Cost_for_two]] * VLOOKUP(Main[[#This Row],[Currency]],'Currency'!A:B,2,FALSE)</f>
        <v>1.2</v>
      </c>
      <c r="W4702" s="5" t="str">
        <f>IF(Main[[#This Row],[Avg_Cost_USD]]&lt;10,"Low",
IF(Main[[#This Row],[Avg_Cost_USD]]&lt;=30,"Medium","High"))</f>
        <v>Low</v>
      </c>
    </row>
    <row r="4703" spans="1:23" x14ac:dyDescent="0.3">
      <c r="A4703">
        <v>18291465</v>
      </c>
      <c r="B4703" t="s">
        <v>5028</v>
      </c>
      <c r="C4703">
        <v>1</v>
      </c>
      <c r="D4703" t="s">
        <v>54</v>
      </c>
      <c r="E4703" t="s">
        <v>532</v>
      </c>
      <c r="F4703">
        <v>77.291918999999993</v>
      </c>
      <c r="G4703">
        <v>28.690801199999999</v>
      </c>
      <c r="H4703" t="s">
        <v>339</v>
      </c>
      <c r="I4703" t="s">
        <v>19</v>
      </c>
      <c r="J4703" t="s">
        <v>57</v>
      </c>
      <c r="K4703" t="s">
        <v>57</v>
      </c>
      <c r="L4703" t="s">
        <v>57</v>
      </c>
      <c r="M4703" t="s">
        <v>57</v>
      </c>
      <c r="N4703">
        <v>1</v>
      </c>
      <c r="O4703">
        <v>1</v>
      </c>
      <c r="P4703">
        <v>100</v>
      </c>
      <c r="Q4703">
        <v>1</v>
      </c>
      <c r="R4703">
        <v>2012</v>
      </c>
      <c r="S4703">
        <v>6</v>
      </c>
      <c r="T4703">
        <v>12</v>
      </c>
      <c r="U4703" s="1">
        <v>41072</v>
      </c>
      <c r="V4703" s="5">
        <f>Main[[#This Row],[Average_Cost_for_two]] * VLOOKUP(Main[[#This Row],[Currency]],'Currency'!A:B,2,FALSE)</f>
        <v>1.2</v>
      </c>
      <c r="W4703" s="5" t="str">
        <f>IF(Main[[#This Row],[Avg_Cost_USD]]&lt;10,"Low",
IF(Main[[#This Row],[Avg_Cost_USD]]&lt;=30,"Medium","High"))</f>
        <v>Low</v>
      </c>
    </row>
    <row r="4704" spans="1:23" x14ac:dyDescent="0.3">
      <c r="A4704">
        <v>301519</v>
      </c>
      <c r="B4704" t="s">
        <v>5029</v>
      </c>
      <c r="C4704">
        <v>1</v>
      </c>
      <c r="D4704" t="s">
        <v>54</v>
      </c>
      <c r="E4704" t="s">
        <v>164</v>
      </c>
      <c r="F4704">
        <v>77.158544899999995</v>
      </c>
      <c r="G4704">
        <v>28.719634200000002</v>
      </c>
      <c r="H4704" t="s">
        <v>426</v>
      </c>
      <c r="I4704" t="s">
        <v>19</v>
      </c>
      <c r="J4704" t="s">
        <v>57</v>
      </c>
      <c r="K4704" t="s">
        <v>57</v>
      </c>
      <c r="L4704" t="s">
        <v>57</v>
      </c>
      <c r="M4704" t="s">
        <v>57</v>
      </c>
      <c r="N4704">
        <v>1</v>
      </c>
      <c r="O4704">
        <v>2</v>
      </c>
      <c r="P4704">
        <v>100</v>
      </c>
      <c r="Q4704">
        <v>1</v>
      </c>
      <c r="R4704">
        <v>2018</v>
      </c>
      <c r="S4704">
        <v>6</v>
      </c>
      <c r="T4704">
        <v>8</v>
      </c>
      <c r="U4704" s="1">
        <v>43259</v>
      </c>
      <c r="V4704" s="5">
        <f>Main[[#This Row],[Average_Cost_for_two]] * VLOOKUP(Main[[#This Row],[Currency]],'Currency'!A:B,2,FALSE)</f>
        <v>1.2</v>
      </c>
      <c r="W4704" s="5" t="str">
        <f>IF(Main[[#This Row],[Avg_Cost_USD]]&lt;10,"Low",
IF(Main[[#This Row],[Avg_Cost_USD]]&lt;=30,"Medium","High"))</f>
        <v>Low</v>
      </c>
    </row>
    <row r="4705" spans="1:23" x14ac:dyDescent="0.3">
      <c r="A4705">
        <v>18372666</v>
      </c>
      <c r="B4705" t="s">
        <v>5030</v>
      </c>
      <c r="C4705">
        <v>1</v>
      </c>
      <c r="D4705" t="s">
        <v>54</v>
      </c>
      <c r="E4705" t="s">
        <v>678</v>
      </c>
      <c r="F4705">
        <v>77.060875199999998</v>
      </c>
      <c r="G4705">
        <v>28.621162600000002</v>
      </c>
      <c r="H4705" t="s">
        <v>335</v>
      </c>
      <c r="I4705" t="s">
        <v>19</v>
      </c>
      <c r="J4705" t="s">
        <v>57</v>
      </c>
      <c r="K4705" t="s">
        <v>57</v>
      </c>
      <c r="L4705" t="s">
        <v>57</v>
      </c>
      <c r="M4705" t="s">
        <v>57</v>
      </c>
      <c r="N4705">
        <v>1</v>
      </c>
      <c r="O4705">
        <v>3</v>
      </c>
      <c r="P4705">
        <v>100</v>
      </c>
      <c r="Q4705">
        <v>1</v>
      </c>
      <c r="R4705">
        <v>2016</v>
      </c>
      <c r="S4705">
        <v>6</v>
      </c>
      <c r="T4705">
        <v>24</v>
      </c>
      <c r="U4705" s="1">
        <v>42545</v>
      </c>
      <c r="V4705" s="5">
        <f>Main[[#This Row],[Average_Cost_for_two]] * VLOOKUP(Main[[#This Row],[Currency]],'Currency'!A:B,2,FALSE)</f>
        <v>1.2</v>
      </c>
      <c r="W4705" s="5" t="str">
        <f>IF(Main[[#This Row],[Avg_Cost_USD]]&lt;10,"Low",
IF(Main[[#This Row],[Avg_Cost_USD]]&lt;=30,"Medium","High"))</f>
        <v>Low</v>
      </c>
    </row>
    <row r="4706" spans="1:23" x14ac:dyDescent="0.3">
      <c r="A4706">
        <v>5296</v>
      </c>
      <c r="B4706" t="s">
        <v>5031</v>
      </c>
      <c r="C4706">
        <v>1</v>
      </c>
      <c r="D4706" t="s">
        <v>54</v>
      </c>
      <c r="E4706" t="s">
        <v>209</v>
      </c>
      <c r="F4706">
        <v>77.172376400000005</v>
      </c>
      <c r="G4706">
        <v>28.693992099999999</v>
      </c>
      <c r="H4706" t="s">
        <v>419</v>
      </c>
      <c r="I4706" t="s">
        <v>19</v>
      </c>
      <c r="J4706" t="s">
        <v>57</v>
      </c>
      <c r="K4706" t="s">
        <v>57</v>
      </c>
      <c r="L4706" t="s">
        <v>57</v>
      </c>
      <c r="M4706" t="s">
        <v>57</v>
      </c>
      <c r="N4706">
        <v>1</v>
      </c>
      <c r="O4706">
        <v>15</v>
      </c>
      <c r="P4706">
        <v>100</v>
      </c>
      <c r="Q4706">
        <v>2.4</v>
      </c>
      <c r="R4706">
        <v>2013</v>
      </c>
      <c r="S4706">
        <v>5</v>
      </c>
      <c r="T4706">
        <v>26</v>
      </c>
      <c r="U4706" s="1">
        <v>41420</v>
      </c>
      <c r="V4706" s="5">
        <f>Main[[#This Row],[Average_Cost_for_two]] * VLOOKUP(Main[[#This Row],[Currency]],'Currency'!A:B,2,FALSE)</f>
        <v>1.2</v>
      </c>
      <c r="W4706" s="5" t="str">
        <f>IF(Main[[#This Row],[Avg_Cost_USD]]&lt;10,"Low",
IF(Main[[#This Row],[Avg_Cost_USD]]&lt;=30,"Medium","High"))</f>
        <v>Low</v>
      </c>
    </row>
    <row r="4707" spans="1:23" x14ac:dyDescent="0.3">
      <c r="A4707">
        <v>307387</v>
      </c>
      <c r="B4707" t="s">
        <v>5032</v>
      </c>
      <c r="C4707">
        <v>1</v>
      </c>
      <c r="D4707" t="s">
        <v>54</v>
      </c>
      <c r="E4707" t="s">
        <v>265</v>
      </c>
      <c r="F4707">
        <v>77.205175350000005</v>
      </c>
      <c r="G4707">
        <v>28.69445928</v>
      </c>
      <c r="H4707" t="s">
        <v>315</v>
      </c>
      <c r="I4707" t="s">
        <v>19</v>
      </c>
      <c r="J4707" t="s">
        <v>57</v>
      </c>
      <c r="K4707" t="s">
        <v>57</v>
      </c>
      <c r="L4707" t="s">
        <v>57</v>
      </c>
      <c r="M4707" t="s">
        <v>57</v>
      </c>
      <c r="N4707">
        <v>1</v>
      </c>
      <c r="O4707">
        <v>14</v>
      </c>
      <c r="P4707">
        <v>100</v>
      </c>
      <c r="Q4707">
        <v>3</v>
      </c>
      <c r="R4707">
        <v>2011</v>
      </c>
      <c r="S4707">
        <v>5</v>
      </c>
      <c r="T4707">
        <v>22</v>
      </c>
      <c r="U4707" s="1">
        <v>40685</v>
      </c>
      <c r="V4707" s="5">
        <f>Main[[#This Row],[Average_Cost_for_two]] * VLOOKUP(Main[[#This Row],[Currency]],'Currency'!A:B,2,FALSE)</f>
        <v>1.2</v>
      </c>
      <c r="W4707" s="5" t="str">
        <f>IF(Main[[#This Row],[Avg_Cost_USD]]&lt;10,"Low",
IF(Main[[#This Row],[Avg_Cost_USD]]&lt;=30,"Medium","High"))</f>
        <v>Low</v>
      </c>
    </row>
    <row r="4708" spans="1:23" x14ac:dyDescent="0.3">
      <c r="A4708">
        <v>5400</v>
      </c>
      <c r="B4708" t="s">
        <v>5021</v>
      </c>
      <c r="C4708">
        <v>1</v>
      </c>
      <c r="D4708" t="s">
        <v>54</v>
      </c>
      <c r="E4708" t="s">
        <v>1674</v>
      </c>
      <c r="F4708">
        <v>77.097836000000001</v>
      </c>
      <c r="G4708">
        <v>28.631327800000001</v>
      </c>
      <c r="H4708" t="s">
        <v>315</v>
      </c>
      <c r="I4708" t="s">
        <v>19</v>
      </c>
      <c r="J4708" t="s">
        <v>57</v>
      </c>
      <c r="K4708" t="s">
        <v>57</v>
      </c>
      <c r="L4708" t="s">
        <v>57</v>
      </c>
      <c r="M4708" t="s">
        <v>57</v>
      </c>
      <c r="N4708">
        <v>1</v>
      </c>
      <c r="O4708">
        <v>38</v>
      </c>
      <c r="P4708">
        <v>100</v>
      </c>
      <c r="Q4708">
        <v>3.2</v>
      </c>
      <c r="R4708">
        <v>2010</v>
      </c>
      <c r="S4708">
        <v>5</v>
      </c>
      <c r="T4708">
        <v>17</v>
      </c>
      <c r="U4708" s="1">
        <v>40315</v>
      </c>
      <c r="V4708" s="5">
        <f>Main[[#This Row],[Average_Cost_for_two]] * VLOOKUP(Main[[#This Row],[Currency]],'Currency'!A:B,2,FALSE)</f>
        <v>1.2</v>
      </c>
      <c r="W4708" s="5" t="str">
        <f>IF(Main[[#This Row],[Avg_Cost_USD]]&lt;10,"Low",
IF(Main[[#This Row],[Avg_Cost_USD]]&lt;=30,"Medium","High"))</f>
        <v>Low</v>
      </c>
    </row>
    <row r="4709" spans="1:23" x14ac:dyDescent="0.3">
      <c r="A4709">
        <v>6629</v>
      </c>
      <c r="B4709" t="s">
        <v>5033</v>
      </c>
      <c r="C4709">
        <v>1</v>
      </c>
      <c r="D4709" t="s">
        <v>54</v>
      </c>
      <c r="E4709" t="s">
        <v>66</v>
      </c>
      <c r="F4709">
        <v>77.215591000000003</v>
      </c>
      <c r="G4709">
        <v>28.7129957</v>
      </c>
      <c r="H4709" t="s">
        <v>426</v>
      </c>
      <c r="I4709" t="s">
        <v>19</v>
      </c>
      <c r="J4709" t="s">
        <v>57</v>
      </c>
      <c r="K4709" t="s">
        <v>57</v>
      </c>
      <c r="L4709" t="s">
        <v>57</v>
      </c>
      <c r="M4709" t="s">
        <v>57</v>
      </c>
      <c r="N4709">
        <v>1</v>
      </c>
      <c r="O4709">
        <v>12</v>
      </c>
      <c r="P4709">
        <v>100</v>
      </c>
      <c r="Q4709">
        <v>3.1</v>
      </c>
      <c r="R4709">
        <v>2010</v>
      </c>
      <c r="S4709">
        <v>5</v>
      </c>
      <c r="T4709">
        <v>28</v>
      </c>
      <c r="U4709" s="1">
        <v>40326</v>
      </c>
      <c r="V4709" s="5">
        <f>Main[[#This Row],[Average_Cost_for_two]] * VLOOKUP(Main[[#This Row],[Currency]],'Currency'!A:B,2,FALSE)</f>
        <v>1.2</v>
      </c>
      <c r="W4709" s="5" t="str">
        <f>IF(Main[[#This Row],[Avg_Cost_USD]]&lt;10,"Low",
IF(Main[[#This Row],[Avg_Cost_USD]]&lt;=30,"Medium","High"))</f>
        <v>Low</v>
      </c>
    </row>
    <row r="4710" spans="1:23" x14ac:dyDescent="0.3">
      <c r="A4710">
        <v>18480435</v>
      </c>
      <c r="B4710" t="s">
        <v>5034</v>
      </c>
      <c r="C4710">
        <v>1</v>
      </c>
      <c r="D4710" t="s">
        <v>54</v>
      </c>
      <c r="E4710" t="s">
        <v>66</v>
      </c>
      <c r="F4710">
        <v>0</v>
      </c>
      <c r="G4710">
        <v>0</v>
      </c>
      <c r="H4710" t="s">
        <v>315</v>
      </c>
      <c r="I4710" t="s">
        <v>19</v>
      </c>
      <c r="J4710" t="s">
        <v>57</v>
      </c>
      <c r="K4710" t="s">
        <v>57</v>
      </c>
      <c r="L4710" t="s">
        <v>57</v>
      </c>
      <c r="M4710" t="s">
        <v>57</v>
      </c>
      <c r="N4710">
        <v>1</v>
      </c>
      <c r="O4710">
        <v>3</v>
      </c>
      <c r="P4710">
        <v>100</v>
      </c>
      <c r="Q4710">
        <v>1</v>
      </c>
      <c r="R4710">
        <v>2013</v>
      </c>
      <c r="S4710">
        <v>5</v>
      </c>
      <c r="T4710">
        <v>11</v>
      </c>
      <c r="U4710" s="1">
        <v>41405</v>
      </c>
      <c r="V4710" s="5">
        <f>Main[[#This Row],[Average_Cost_for_two]] * VLOOKUP(Main[[#This Row],[Currency]],'Currency'!A:B,2,FALSE)</f>
        <v>1.2</v>
      </c>
      <c r="W4710" s="5" t="str">
        <f>IF(Main[[#This Row],[Avg_Cost_USD]]&lt;10,"Low",
IF(Main[[#This Row],[Avg_Cost_USD]]&lt;=30,"Medium","High"))</f>
        <v>Low</v>
      </c>
    </row>
    <row r="4711" spans="1:23" x14ac:dyDescent="0.3">
      <c r="A4711">
        <v>302002</v>
      </c>
      <c r="B4711" t="s">
        <v>5035</v>
      </c>
      <c r="C4711">
        <v>1</v>
      </c>
      <c r="D4711" t="s">
        <v>54</v>
      </c>
      <c r="E4711" t="s">
        <v>73</v>
      </c>
      <c r="F4711">
        <v>77.068718000000004</v>
      </c>
      <c r="G4711">
        <v>28.6061412</v>
      </c>
      <c r="H4711" t="s">
        <v>426</v>
      </c>
      <c r="I4711" t="s">
        <v>19</v>
      </c>
      <c r="J4711" t="s">
        <v>57</v>
      </c>
      <c r="K4711" t="s">
        <v>57</v>
      </c>
      <c r="L4711" t="s">
        <v>57</v>
      </c>
      <c r="M4711" t="s">
        <v>57</v>
      </c>
      <c r="N4711">
        <v>1</v>
      </c>
      <c r="O4711">
        <v>1</v>
      </c>
      <c r="P4711">
        <v>100</v>
      </c>
      <c r="Q4711">
        <v>1</v>
      </c>
      <c r="R4711">
        <v>2014</v>
      </c>
      <c r="S4711">
        <v>5</v>
      </c>
      <c r="T4711">
        <v>3</v>
      </c>
      <c r="U4711" s="1">
        <v>41762</v>
      </c>
      <c r="V4711" s="5">
        <f>Main[[#This Row],[Average_Cost_for_two]] * VLOOKUP(Main[[#This Row],[Currency]],'Currency'!A:B,2,FALSE)</f>
        <v>1.2</v>
      </c>
      <c r="W4711" s="5" t="str">
        <f>IF(Main[[#This Row],[Avg_Cost_USD]]&lt;10,"Low",
IF(Main[[#This Row],[Avg_Cost_USD]]&lt;=30,"Medium","High"))</f>
        <v>Low</v>
      </c>
    </row>
    <row r="4712" spans="1:23" x14ac:dyDescent="0.3">
      <c r="A4712">
        <v>306747</v>
      </c>
      <c r="B4712" t="s">
        <v>5036</v>
      </c>
      <c r="C4712">
        <v>1</v>
      </c>
      <c r="D4712" t="s">
        <v>54</v>
      </c>
      <c r="E4712" t="s">
        <v>73</v>
      </c>
      <c r="F4712">
        <v>77.090207899999996</v>
      </c>
      <c r="G4712">
        <v>28.584528299999999</v>
      </c>
      <c r="H4712" t="s">
        <v>426</v>
      </c>
      <c r="I4712" t="s">
        <v>19</v>
      </c>
      <c r="J4712" t="s">
        <v>57</v>
      </c>
      <c r="K4712" t="s">
        <v>57</v>
      </c>
      <c r="L4712" t="s">
        <v>57</v>
      </c>
      <c r="M4712" t="s">
        <v>57</v>
      </c>
      <c r="N4712">
        <v>1</v>
      </c>
      <c r="O4712">
        <v>1</v>
      </c>
      <c r="P4712">
        <v>100</v>
      </c>
      <c r="Q4712">
        <v>1</v>
      </c>
      <c r="R4712">
        <v>2018</v>
      </c>
      <c r="S4712">
        <v>5</v>
      </c>
      <c r="T4712">
        <v>2</v>
      </c>
      <c r="U4712" s="1">
        <v>43222</v>
      </c>
      <c r="V4712" s="5">
        <f>Main[[#This Row],[Average_Cost_for_two]] * VLOOKUP(Main[[#This Row],[Currency]],'Currency'!A:B,2,FALSE)</f>
        <v>1.2</v>
      </c>
      <c r="W4712" s="5" t="str">
        <f>IF(Main[[#This Row],[Avg_Cost_USD]]&lt;10,"Low",
IF(Main[[#This Row],[Avg_Cost_USD]]&lt;=30,"Medium","High"))</f>
        <v>Low</v>
      </c>
    </row>
    <row r="4713" spans="1:23" x14ac:dyDescent="0.3">
      <c r="A4713">
        <v>307549</v>
      </c>
      <c r="B4713" t="s">
        <v>4436</v>
      </c>
      <c r="C4713">
        <v>1</v>
      </c>
      <c r="D4713" t="s">
        <v>54</v>
      </c>
      <c r="E4713" t="s">
        <v>1087</v>
      </c>
      <c r="F4713">
        <v>77.119893300000001</v>
      </c>
      <c r="G4713">
        <v>28.640469499999998</v>
      </c>
      <c r="H4713" t="s">
        <v>477</v>
      </c>
      <c r="I4713" t="s">
        <v>19</v>
      </c>
      <c r="J4713" t="s">
        <v>57</v>
      </c>
      <c r="K4713" t="s">
        <v>57</v>
      </c>
      <c r="L4713" t="s">
        <v>57</v>
      </c>
      <c r="M4713" t="s">
        <v>57</v>
      </c>
      <c r="N4713">
        <v>1</v>
      </c>
      <c r="O4713">
        <v>3</v>
      </c>
      <c r="P4713">
        <v>100</v>
      </c>
      <c r="Q4713">
        <v>1</v>
      </c>
      <c r="R4713">
        <v>2016</v>
      </c>
      <c r="S4713">
        <v>5</v>
      </c>
      <c r="T4713">
        <v>11</v>
      </c>
      <c r="U4713" s="1">
        <v>42501</v>
      </c>
      <c r="V4713" s="5">
        <f>Main[[#This Row],[Average_Cost_for_two]] * VLOOKUP(Main[[#This Row],[Currency]],'Currency'!A:B,2,FALSE)</f>
        <v>1.2</v>
      </c>
      <c r="W4713" s="5" t="str">
        <f>IF(Main[[#This Row],[Avg_Cost_USD]]&lt;10,"Low",
IF(Main[[#This Row],[Avg_Cost_USD]]&lt;=30,"Medium","High"))</f>
        <v>Low</v>
      </c>
    </row>
    <row r="4714" spans="1:23" x14ac:dyDescent="0.3">
      <c r="A4714">
        <v>304954</v>
      </c>
      <c r="B4714" t="s">
        <v>5037</v>
      </c>
      <c r="C4714">
        <v>1</v>
      </c>
      <c r="D4714" t="s">
        <v>54</v>
      </c>
      <c r="E4714" t="s">
        <v>573</v>
      </c>
      <c r="F4714">
        <v>77.225569859999993</v>
      </c>
      <c r="G4714">
        <v>28.62948089</v>
      </c>
      <c r="H4714" t="s">
        <v>315</v>
      </c>
      <c r="I4714" t="s">
        <v>19</v>
      </c>
      <c r="J4714" t="s">
        <v>57</v>
      </c>
      <c r="K4714" t="s">
        <v>57</v>
      </c>
      <c r="L4714" t="s">
        <v>57</v>
      </c>
      <c r="M4714" t="s">
        <v>57</v>
      </c>
      <c r="N4714">
        <v>1</v>
      </c>
      <c r="O4714">
        <v>2</v>
      </c>
      <c r="P4714">
        <v>100</v>
      </c>
      <c r="Q4714">
        <v>1</v>
      </c>
      <c r="R4714">
        <v>2016</v>
      </c>
      <c r="S4714">
        <v>4</v>
      </c>
      <c r="T4714">
        <v>18</v>
      </c>
      <c r="U4714" s="1">
        <v>42478</v>
      </c>
      <c r="V4714" s="5">
        <f>Main[[#This Row],[Average_Cost_for_two]] * VLOOKUP(Main[[#This Row],[Currency]],'Currency'!A:B,2,FALSE)</f>
        <v>1.2</v>
      </c>
      <c r="W4714" s="5" t="str">
        <f>IF(Main[[#This Row],[Avg_Cost_USD]]&lt;10,"Low",
IF(Main[[#This Row],[Avg_Cost_USD]]&lt;=30,"Medium","High"))</f>
        <v>Low</v>
      </c>
    </row>
    <row r="4715" spans="1:23" x14ac:dyDescent="0.3">
      <c r="A4715">
        <v>304743</v>
      </c>
      <c r="B4715" t="s">
        <v>5038</v>
      </c>
      <c r="C4715">
        <v>1</v>
      </c>
      <c r="D4715" t="s">
        <v>54</v>
      </c>
      <c r="E4715" t="s">
        <v>211</v>
      </c>
      <c r="F4715">
        <v>77.215501200000006</v>
      </c>
      <c r="G4715">
        <v>28.662561499999999</v>
      </c>
      <c r="H4715" t="s">
        <v>419</v>
      </c>
      <c r="I4715" t="s">
        <v>19</v>
      </c>
      <c r="J4715" t="s">
        <v>57</v>
      </c>
      <c r="K4715" t="s">
        <v>57</v>
      </c>
      <c r="L4715" t="s">
        <v>57</v>
      </c>
      <c r="M4715" t="s">
        <v>57</v>
      </c>
      <c r="N4715">
        <v>1</v>
      </c>
      <c r="O4715">
        <v>23</v>
      </c>
      <c r="P4715">
        <v>100</v>
      </c>
      <c r="Q4715">
        <v>3.4</v>
      </c>
      <c r="R4715">
        <v>2014</v>
      </c>
      <c r="S4715">
        <v>4</v>
      </c>
      <c r="T4715">
        <v>22</v>
      </c>
      <c r="U4715" s="1">
        <v>41751</v>
      </c>
      <c r="V4715" s="5">
        <f>Main[[#This Row],[Average_Cost_for_two]] * VLOOKUP(Main[[#This Row],[Currency]],'Currency'!A:B,2,FALSE)</f>
        <v>1.2</v>
      </c>
      <c r="W4715" s="5" t="str">
        <f>IF(Main[[#This Row],[Avg_Cost_USD]]&lt;10,"Low",
IF(Main[[#This Row],[Avg_Cost_USD]]&lt;=30,"Medium","High"))</f>
        <v>Low</v>
      </c>
    </row>
    <row r="4716" spans="1:23" x14ac:dyDescent="0.3">
      <c r="A4716">
        <v>18364846</v>
      </c>
      <c r="B4716" t="s">
        <v>5039</v>
      </c>
      <c r="C4716">
        <v>1</v>
      </c>
      <c r="D4716" t="s">
        <v>54</v>
      </c>
      <c r="E4716" t="s">
        <v>55</v>
      </c>
      <c r="F4716">
        <v>0</v>
      </c>
      <c r="G4716">
        <v>0</v>
      </c>
      <c r="H4716" t="s">
        <v>335</v>
      </c>
      <c r="I4716" t="s">
        <v>19</v>
      </c>
      <c r="J4716" t="s">
        <v>57</v>
      </c>
      <c r="K4716" t="s">
        <v>57</v>
      </c>
      <c r="L4716" t="s">
        <v>57</v>
      </c>
      <c r="M4716" t="s">
        <v>57</v>
      </c>
      <c r="N4716">
        <v>1</v>
      </c>
      <c r="O4716">
        <v>1</v>
      </c>
      <c r="P4716">
        <v>100</v>
      </c>
      <c r="Q4716">
        <v>1</v>
      </c>
      <c r="R4716">
        <v>2013</v>
      </c>
      <c r="S4716">
        <v>4</v>
      </c>
      <c r="T4716">
        <v>1</v>
      </c>
      <c r="U4716" s="1">
        <v>41365</v>
      </c>
      <c r="V4716" s="5">
        <f>Main[[#This Row],[Average_Cost_for_two]] * VLOOKUP(Main[[#This Row],[Currency]],'Currency'!A:B,2,FALSE)</f>
        <v>1.2</v>
      </c>
      <c r="W4716" s="5" t="str">
        <f>IF(Main[[#This Row],[Avg_Cost_USD]]&lt;10,"Low",
IF(Main[[#This Row],[Avg_Cost_USD]]&lt;=30,"Medium","High"))</f>
        <v>Low</v>
      </c>
    </row>
    <row r="4717" spans="1:23" x14ac:dyDescent="0.3">
      <c r="A4717">
        <v>302836</v>
      </c>
      <c r="B4717" t="s">
        <v>5040</v>
      </c>
      <c r="C4717">
        <v>1</v>
      </c>
      <c r="D4717" t="s">
        <v>54</v>
      </c>
      <c r="E4717" t="s">
        <v>1674</v>
      </c>
      <c r="F4717">
        <v>77.110838299999998</v>
      </c>
      <c r="G4717">
        <v>28.619638800000001</v>
      </c>
      <c r="H4717" t="s">
        <v>4385</v>
      </c>
      <c r="I4717" t="s">
        <v>19</v>
      </c>
      <c r="J4717" t="s">
        <v>57</v>
      </c>
      <c r="K4717" t="s">
        <v>61</v>
      </c>
      <c r="L4717" t="s">
        <v>57</v>
      </c>
      <c r="M4717" t="s">
        <v>57</v>
      </c>
      <c r="N4717">
        <v>1</v>
      </c>
      <c r="O4717">
        <v>18</v>
      </c>
      <c r="P4717">
        <v>100</v>
      </c>
      <c r="Q4717">
        <v>3.3</v>
      </c>
      <c r="R4717">
        <v>2014</v>
      </c>
      <c r="S4717">
        <v>4</v>
      </c>
      <c r="T4717">
        <v>11</v>
      </c>
      <c r="U4717" s="1">
        <v>41740</v>
      </c>
      <c r="V4717" s="5">
        <f>Main[[#This Row],[Average_Cost_for_two]] * VLOOKUP(Main[[#This Row],[Currency]],'Currency'!A:B,2,FALSE)</f>
        <v>1.2</v>
      </c>
      <c r="W4717" s="5" t="str">
        <f>IF(Main[[#This Row],[Avg_Cost_USD]]&lt;10,"Low",
IF(Main[[#This Row],[Avg_Cost_USD]]&lt;=30,"Medium","High"))</f>
        <v>Low</v>
      </c>
    </row>
    <row r="4718" spans="1:23" x14ac:dyDescent="0.3">
      <c r="A4718">
        <v>18208922</v>
      </c>
      <c r="B4718" t="s">
        <v>5041</v>
      </c>
      <c r="C4718">
        <v>1</v>
      </c>
      <c r="D4718" t="s">
        <v>54</v>
      </c>
      <c r="E4718" t="s">
        <v>155</v>
      </c>
      <c r="F4718">
        <v>77.234542899999994</v>
      </c>
      <c r="G4718">
        <v>28.646819300000001</v>
      </c>
      <c r="H4718" t="s">
        <v>477</v>
      </c>
      <c r="I4718" t="s">
        <v>19</v>
      </c>
      <c r="J4718" t="s">
        <v>57</v>
      </c>
      <c r="K4718" t="s">
        <v>57</v>
      </c>
      <c r="L4718" t="s">
        <v>57</v>
      </c>
      <c r="M4718" t="s">
        <v>57</v>
      </c>
      <c r="N4718">
        <v>1</v>
      </c>
      <c r="O4718">
        <v>3</v>
      </c>
      <c r="P4718">
        <v>100</v>
      </c>
      <c r="Q4718">
        <v>1</v>
      </c>
      <c r="R4718">
        <v>2014</v>
      </c>
      <c r="S4718">
        <v>4</v>
      </c>
      <c r="T4718">
        <v>28</v>
      </c>
      <c r="U4718" s="1">
        <v>41757</v>
      </c>
      <c r="V4718" s="5">
        <f>Main[[#This Row],[Average_Cost_for_two]] * VLOOKUP(Main[[#This Row],[Currency]],'Currency'!A:B,2,FALSE)</f>
        <v>1.2</v>
      </c>
      <c r="W4718" s="5" t="str">
        <f>IF(Main[[#This Row],[Avg_Cost_USD]]&lt;10,"Low",
IF(Main[[#This Row],[Avg_Cost_USD]]&lt;=30,"Medium","High"))</f>
        <v>Low</v>
      </c>
    </row>
    <row r="4719" spans="1:23" x14ac:dyDescent="0.3">
      <c r="A4719">
        <v>18218265</v>
      </c>
      <c r="B4719" t="s">
        <v>5042</v>
      </c>
      <c r="C4719">
        <v>1</v>
      </c>
      <c r="D4719" t="s">
        <v>54</v>
      </c>
      <c r="E4719" t="s">
        <v>396</v>
      </c>
      <c r="F4719">
        <v>77.205128200000004</v>
      </c>
      <c r="G4719">
        <v>28.677682099999998</v>
      </c>
      <c r="H4719" t="s">
        <v>342</v>
      </c>
      <c r="I4719" t="s">
        <v>19</v>
      </c>
      <c r="J4719" t="s">
        <v>57</v>
      </c>
      <c r="K4719" t="s">
        <v>61</v>
      </c>
      <c r="L4719" t="s">
        <v>57</v>
      </c>
      <c r="M4719" t="s">
        <v>57</v>
      </c>
      <c r="N4719">
        <v>1</v>
      </c>
      <c r="O4719">
        <v>15</v>
      </c>
      <c r="P4719">
        <v>100</v>
      </c>
      <c r="Q4719">
        <v>3.5</v>
      </c>
      <c r="R4719">
        <v>2010</v>
      </c>
      <c r="S4719">
        <v>4</v>
      </c>
      <c r="T4719">
        <v>7</v>
      </c>
      <c r="U4719" s="1">
        <v>40275</v>
      </c>
      <c r="V4719" s="5">
        <f>Main[[#This Row],[Average_Cost_for_two]] * VLOOKUP(Main[[#This Row],[Currency]],'Currency'!A:B,2,FALSE)</f>
        <v>1.2</v>
      </c>
      <c r="W4719" s="5" t="str">
        <f>IF(Main[[#This Row],[Avg_Cost_USD]]&lt;10,"Low",
IF(Main[[#This Row],[Avg_Cost_USD]]&lt;=30,"Medium","High"))</f>
        <v>Low</v>
      </c>
    </row>
    <row r="4720" spans="1:23" x14ac:dyDescent="0.3">
      <c r="A4720">
        <v>9100</v>
      </c>
      <c r="B4720" t="s">
        <v>5043</v>
      </c>
      <c r="C4720">
        <v>1</v>
      </c>
      <c r="D4720" t="s">
        <v>54</v>
      </c>
      <c r="E4720" t="s">
        <v>990</v>
      </c>
      <c r="F4720">
        <v>77.211526599999999</v>
      </c>
      <c r="G4720">
        <v>28.536395500000001</v>
      </c>
      <c r="H4720" t="s">
        <v>477</v>
      </c>
      <c r="I4720" t="s">
        <v>19</v>
      </c>
      <c r="J4720" t="s">
        <v>57</v>
      </c>
      <c r="K4720" t="s">
        <v>57</v>
      </c>
      <c r="L4720" t="s">
        <v>57</v>
      </c>
      <c r="M4720" t="s">
        <v>57</v>
      </c>
      <c r="N4720">
        <v>1</v>
      </c>
      <c r="O4720">
        <v>114</v>
      </c>
      <c r="P4720">
        <v>100</v>
      </c>
      <c r="Q4720">
        <v>3.6</v>
      </c>
      <c r="R4720">
        <v>2013</v>
      </c>
      <c r="S4720">
        <v>4</v>
      </c>
      <c r="T4720">
        <v>25</v>
      </c>
      <c r="U4720" s="1">
        <v>41389</v>
      </c>
      <c r="V4720" s="5">
        <f>Main[[#This Row],[Average_Cost_for_two]] * VLOOKUP(Main[[#This Row],[Currency]],'Currency'!A:B,2,FALSE)</f>
        <v>1.2</v>
      </c>
      <c r="W4720" s="5" t="str">
        <f>IF(Main[[#This Row],[Avg_Cost_USD]]&lt;10,"Low",
IF(Main[[#This Row],[Avg_Cost_USD]]&lt;=30,"Medium","High"))</f>
        <v>Low</v>
      </c>
    </row>
    <row r="4721" spans="1:23" x14ac:dyDescent="0.3">
      <c r="A4721">
        <v>304803</v>
      </c>
      <c r="B4721" t="s">
        <v>5044</v>
      </c>
      <c r="C4721">
        <v>1</v>
      </c>
      <c r="D4721" t="s">
        <v>54</v>
      </c>
      <c r="E4721" t="s">
        <v>90</v>
      </c>
      <c r="F4721">
        <v>77.0820784</v>
      </c>
      <c r="G4721">
        <v>28.693404399999999</v>
      </c>
      <c r="H4721" t="s">
        <v>477</v>
      </c>
      <c r="I4721" t="s">
        <v>19</v>
      </c>
      <c r="J4721" t="s">
        <v>57</v>
      </c>
      <c r="K4721" t="s">
        <v>57</v>
      </c>
      <c r="L4721" t="s">
        <v>57</v>
      </c>
      <c r="M4721" t="s">
        <v>57</v>
      </c>
      <c r="N4721">
        <v>1</v>
      </c>
      <c r="O4721">
        <v>1</v>
      </c>
      <c r="P4721">
        <v>100</v>
      </c>
      <c r="Q4721">
        <v>1</v>
      </c>
      <c r="R4721">
        <v>2010</v>
      </c>
      <c r="S4721">
        <v>4</v>
      </c>
      <c r="T4721">
        <v>20</v>
      </c>
      <c r="U4721" s="1">
        <v>40288</v>
      </c>
      <c r="V4721" s="5">
        <f>Main[[#This Row],[Average_Cost_for_two]] * VLOOKUP(Main[[#This Row],[Currency]],'Currency'!A:B,2,FALSE)</f>
        <v>1.2</v>
      </c>
      <c r="W4721" s="5" t="str">
        <f>IF(Main[[#This Row],[Avg_Cost_USD]]&lt;10,"Low",
IF(Main[[#This Row],[Avg_Cost_USD]]&lt;=30,"Medium","High"))</f>
        <v>Low</v>
      </c>
    </row>
    <row r="4722" spans="1:23" x14ac:dyDescent="0.3">
      <c r="A4722">
        <v>302011</v>
      </c>
      <c r="B4722" t="s">
        <v>5045</v>
      </c>
      <c r="C4722">
        <v>1</v>
      </c>
      <c r="D4722" t="s">
        <v>54</v>
      </c>
      <c r="E4722" t="s">
        <v>73</v>
      </c>
      <c r="F4722">
        <v>77.084281599999997</v>
      </c>
      <c r="G4722">
        <v>28.6106461</v>
      </c>
      <c r="H4722" t="s">
        <v>419</v>
      </c>
      <c r="I4722" t="s">
        <v>19</v>
      </c>
      <c r="J4722" t="s">
        <v>57</v>
      </c>
      <c r="K4722" t="s">
        <v>57</v>
      </c>
      <c r="L4722" t="s">
        <v>57</v>
      </c>
      <c r="M4722" t="s">
        <v>57</v>
      </c>
      <c r="N4722">
        <v>1</v>
      </c>
      <c r="O4722">
        <v>1</v>
      </c>
      <c r="P4722">
        <v>100</v>
      </c>
      <c r="Q4722">
        <v>1</v>
      </c>
      <c r="R4722">
        <v>2016</v>
      </c>
      <c r="S4722">
        <v>4</v>
      </c>
      <c r="T4722">
        <v>17</v>
      </c>
      <c r="U4722" s="1">
        <v>42477</v>
      </c>
      <c r="V4722" s="5">
        <f>Main[[#This Row],[Average_Cost_for_two]] * VLOOKUP(Main[[#This Row],[Currency]],'Currency'!A:B,2,FALSE)</f>
        <v>1.2</v>
      </c>
      <c r="W4722" s="5" t="str">
        <f>IF(Main[[#This Row],[Avg_Cost_USD]]&lt;10,"Low",
IF(Main[[#This Row],[Avg_Cost_USD]]&lt;=30,"Medium","High"))</f>
        <v>Low</v>
      </c>
    </row>
    <row r="4723" spans="1:23" x14ac:dyDescent="0.3">
      <c r="A4723">
        <v>302503</v>
      </c>
      <c r="B4723" t="s">
        <v>5046</v>
      </c>
      <c r="C4723">
        <v>1</v>
      </c>
      <c r="D4723" t="s">
        <v>54</v>
      </c>
      <c r="E4723" t="s">
        <v>1098</v>
      </c>
      <c r="F4723">
        <v>77.219363700000002</v>
      </c>
      <c r="G4723">
        <v>28.568126899999999</v>
      </c>
      <c r="H4723" t="s">
        <v>430</v>
      </c>
      <c r="I4723" t="s">
        <v>19</v>
      </c>
      <c r="J4723" t="s">
        <v>57</v>
      </c>
      <c r="K4723" t="s">
        <v>57</v>
      </c>
      <c r="L4723" t="s">
        <v>57</v>
      </c>
      <c r="M4723" t="s">
        <v>57</v>
      </c>
      <c r="N4723">
        <v>1</v>
      </c>
      <c r="O4723">
        <v>29</v>
      </c>
      <c r="P4723">
        <v>100</v>
      </c>
      <c r="Q4723">
        <v>3.6</v>
      </c>
      <c r="R4723">
        <v>2015</v>
      </c>
      <c r="S4723">
        <v>4</v>
      </c>
      <c r="T4723">
        <v>12</v>
      </c>
      <c r="U4723" s="1">
        <v>42106</v>
      </c>
      <c r="V4723" s="5">
        <f>Main[[#This Row],[Average_Cost_for_two]] * VLOOKUP(Main[[#This Row],[Currency]],'Currency'!A:B,2,FALSE)</f>
        <v>1.2</v>
      </c>
      <c r="W4723" s="5" t="str">
        <f>IF(Main[[#This Row],[Avg_Cost_USD]]&lt;10,"Low",
IF(Main[[#This Row],[Avg_Cost_USD]]&lt;=30,"Medium","High"))</f>
        <v>Low</v>
      </c>
    </row>
    <row r="4724" spans="1:23" x14ac:dyDescent="0.3">
      <c r="A4724">
        <v>301912</v>
      </c>
      <c r="B4724" t="s">
        <v>5047</v>
      </c>
      <c r="C4724">
        <v>1</v>
      </c>
      <c r="D4724" t="s">
        <v>54</v>
      </c>
      <c r="E4724" t="s">
        <v>678</v>
      </c>
      <c r="F4724">
        <v>77.039088800000002</v>
      </c>
      <c r="G4724">
        <v>28.6213725</v>
      </c>
      <c r="H4724" t="s">
        <v>315</v>
      </c>
      <c r="I4724" t="s">
        <v>19</v>
      </c>
      <c r="J4724" t="s">
        <v>57</v>
      </c>
      <c r="K4724" t="s">
        <v>57</v>
      </c>
      <c r="L4724" t="s">
        <v>57</v>
      </c>
      <c r="M4724" t="s">
        <v>57</v>
      </c>
      <c r="N4724">
        <v>1</v>
      </c>
      <c r="O4724">
        <v>4</v>
      </c>
      <c r="P4724">
        <v>100</v>
      </c>
      <c r="Q4724">
        <v>3</v>
      </c>
      <c r="R4724">
        <v>2017</v>
      </c>
      <c r="S4724">
        <v>4</v>
      </c>
      <c r="T4724">
        <v>19</v>
      </c>
      <c r="U4724" s="1">
        <v>42844</v>
      </c>
      <c r="V4724" s="5">
        <f>Main[[#This Row],[Average_Cost_for_two]] * VLOOKUP(Main[[#This Row],[Currency]],'Currency'!A:B,2,FALSE)</f>
        <v>1.2</v>
      </c>
      <c r="W4724" s="5" t="str">
        <f>IF(Main[[#This Row],[Avg_Cost_USD]]&lt;10,"Low",
IF(Main[[#This Row],[Avg_Cost_USD]]&lt;=30,"Medium","High"))</f>
        <v>Low</v>
      </c>
    </row>
    <row r="4725" spans="1:23" x14ac:dyDescent="0.3">
      <c r="A4725">
        <v>9116</v>
      </c>
      <c r="B4725" t="s">
        <v>5048</v>
      </c>
      <c r="C4725">
        <v>1</v>
      </c>
      <c r="D4725" t="s">
        <v>54</v>
      </c>
      <c r="E4725" t="s">
        <v>678</v>
      </c>
      <c r="F4725">
        <v>77.032484800000006</v>
      </c>
      <c r="G4725">
        <v>28.619143399999999</v>
      </c>
      <c r="H4725" t="s">
        <v>424</v>
      </c>
      <c r="I4725" t="s">
        <v>19</v>
      </c>
      <c r="J4725" t="s">
        <v>57</v>
      </c>
      <c r="K4725" t="s">
        <v>57</v>
      </c>
      <c r="L4725" t="s">
        <v>57</v>
      </c>
      <c r="M4725" t="s">
        <v>57</v>
      </c>
      <c r="N4725">
        <v>1</v>
      </c>
      <c r="O4725">
        <v>3</v>
      </c>
      <c r="P4725">
        <v>100</v>
      </c>
      <c r="Q4725">
        <v>1</v>
      </c>
      <c r="R4725">
        <v>2017</v>
      </c>
      <c r="S4725">
        <v>4</v>
      </c>
      <c r="T4725">
        <v>12</v>
      </c>
      <c r="U4725" s="1">
        <v>42837</v>
      </c>
      <c r="V4725" s="5">
        <f>Main[[#This Row],[Average_Cost_for_two]] * VLOOKUP(Main[[#This Row],[Currency]],'Currency'!A:B,2,FALSE)</f>
        <v>1.2</v>
      </c>
      <c r="W4725" s="5" t="str">
        <f>IF(Main[[#This Row],[Avg_Cost_USD]]&lt;10,"Low",
IF(Main[[#This Row],[Avg_Cost_USD]]&lt;=30,"Medium","High"))</f>
        <v>Low</v>
      </c>
    </row>
    <row r="4726" spans="1:23" x14ac:dyDescent="0.3">
      <c r="A4726">
        <v>310581</v>
      </c>
      <c r="B4726" t="s">
        <v>5049</v>
      </c>
      <c r="C4726">
        <v>1</v>
      </c>
      <c r="D4726" t="s">
        <v>54</v>
      </c>
      <c r="E4726" t="s">
        <v>678</v>
      </c>
      <c r="F4726">
        <v>77.060898600000002</v>
      </c>
      <c r="G4726">
        <v>28.6179737</v>
      </c>
      <c r="H4726" t="s">
        <v>426</v>
      </c>
      <c r="I4726" t="s">
        <v>19</v>
      </c>
      <c r="J4726" t="s">
        <v>57</v>
      </c>
      <c r="K4726" t="s">
        <v>57</v>
      </c>
      <c r="L4726" t="s">
        <v>57</v>
      </c>
      <c r="M4726" t="s">
        <v>57</v>
      </c>
      <c r="N4726">
        <v>1</v>
      </c>
      <c r="O4726">
        <v>3</v>
      </c>
      <c r="P4726">
        <v>100</v>
      </c>
      <c r="Q4726">
        <v>1</v>
      </c>
      <c r="R4726">
        <v>2012</v>
      </c>
      <c r="S4726">
        <v>4</v>
      </c>
      <c r="T4726">
        <v>19</v>
      </c>
      <c r="U4726" s="1">
        <v>41018</v>
      </c>
      <c r="V4726" s="5">
        <f>Main[[#This Row],[Average_Cost_for_two]] * VLOOKUP(Main[[#This Row],[Currency]],'Currency'!A:B,2,FALSE)</f>
        <v>1.2</v>
      </c>
      <c r="W4726" s="5" t="str">
        <f>IF(Main[[#This Row],[Avg_Cost_USD]]&lt;10,"Low",
IF(Main[[#This Row],[Avg_Cost_USD]]&lt;=30,"Medium","High"))</f>
        <v>Low</v>
      </c>
    </row>
    <row r="4727" spans="1:23" x14ac:dyDescent="0.3">
      <c r="A4727">
        <v>8532</v>
      </c>
      <c r="B4727" t="s">
        <v>5050</v>
      </c>
      <c r="C4727">
        <v>1</v>
      </c>
      <c r="D4727" t="s">
        <v>54</v>
      </c>
      <c r="E4727" t="s">
        <v>77</v>
      </c>
      <c r="F4727">
        <v>77.322615799999994</v>
      </c>
      <c r="G4727">
        <v>28.601141699999999</v>
      </c>
      <c r="H4727" t="s">
        <v>419</v>
      </c>
      <c r="I4727" t="s">
        <v>19</v>
      </c>
      <c r="J4727" t="s">
        <v>57</v>
      </c>
      <c r="K4727" t="s">
        <v>57</v>
      </c>
      <c r="L4727" t="s">
        <v>57</v>
      </c>
      <c r="M4727" t="s">
        <v>57</v>
      </c>
      <c r="N4727">
        <v>1</v>
      </c>
      <c r="O4727">
        <v>16</v>
      </c>
      <c r="P4727">
        <v>100</v>
      </c>
      <c r="Q4727">
        <v>3.1</v>
      </c>
      <c r="R4727">
        <v>2014</v>
      </c>
      <c r="S4727">
        <v>4</v>
      </c>
      <c r="T4727">
        <v>4</v>
      </c>
      <c r="U4727" s="1">
        <v>41733</v>
      </c>
      <c r="V4727" s="5">
        <f>Main[[#This Row],[Average_Cost_for_two]] * VLOOKUP(Main[[#This Row],[Currency]],'Currency'!A:B,2,FALSE)</f>
        <v>1.2</v>
      </c>
      <c r="W4727" s="5" t="str">
        <f>IF(Main[[#This Row],[Avg_Cost_USD]]&lt;10,"Low",
IF(Main[[#This Row],[Avg_Cost_USD]]&lt;=30,"Medium","High"))</f>
        <v>Low</v>
      </c>
    </row>
    <row r="4728" spans="1:23" x14ac:dyDescent="0.3">
      <c r="A4728">
        <v>311703</v>
      </c>
      <c r="B4728" t="s">
        <v>5051</v>
      </c>
      <c r="C4728">
        <v>1</v>
      </c>
      <c r="D4728" t="s">
        <v>54</v>
      </c>
      <c r="E4728" t="s">
        <v>211</v>
      </c>
      <c r="F4728">
        <v>77.233510100000004</v>
      </c>
      <c r="G4728">
        <v>28.649453399999999</v>
      </c>
      <c r="H4728" t="s">
        <v>321</v>
      </c>
      <c r="I4728" t="s">
        <v>19</v>
      </c>
      <c r="J4728" t="s">
        <v>57</v>
      </c>
      <c r="K4728" t="s">
        <v>57</v>
      </c>
      <c r="L4728" t="s">
        <v>57</v>
      </c>
      <c r="M4728" t="s">
        <v>57</v>
      </c>
      <c r="N4728">
        <v>1</v>
      </c>
      <c r="O4728">
        <v>8</v>
      </c>
      <c r="P4728">
        <v>100</v>
      </c>
      <c r="Q4728">
        <v>3.2</v>
      </c>
      <c r="R4728">
        <v>2016</v>
      </c>
      <c r="S4728">
        <v>3</v>
      </c>
      <c r="T4728">
        <v>10</v>
      </c>
      <c r="U4728" s="1">
        <v>42439</v>
      </c>
      <c r="V4728" s="5">
        <f>Main[[#This Row],[Average_Cost_for_two]] * VLOOKUP(Main[[#This Row],[Currency]],'Currency'!A:B,2,FALSE)</f>
        <v>1.2</v>
      </c>
      <c r="W4728" s="5" t="str">
        <f>IF(Main[[#This Row],[Avg_Cost_USD]]&lt;10,"Low",
IF(Main[[#This Row],[Avg_Cost_USD]]&lt;=30,"Medium","High"))</f>
        <v>Low</v>
      </c>
    </row>
    <row r="4729" spans="1:23" x14ac:dyDescent="0.3">
      <c r="A4729">
        <v>312936</v>
      </c>
      <c r="B4729" t="s">
        <v>5052</v>
      </c>
      <c r="C4729">
        <v>1</v>
      </c>
      <c r="D4729" t="s">
        <v>54</v>
      </c>
      <c r="E4729" t="s">
        <v>211</v>
      </c>
      <c r="F4729">
        <v>77.223405700000001</v>
      </c>
      <c r="G4729">
        <v>28.6581203</v>
      </c>
      <c r="H4729" t="s">
        <v>477</v>
      </c>
      <c r="I4729" t="s">
        <v>19</v>
      </c>
      <c r="J4729" t="s">
        <v>57</v>
      </c>
      <c r="K4729" t="s">
        <v>57</v>
      </c>
      <c r="L4729" t="s">
        <v>57</v>
      </c>
      <c r="M4729" t="s">
        <v>57</v>
      </c>
      <c r="N4729">
        <v>1</v>
      </c>
      <c r="O4729">
        <v>16</v>
      </c>
      <c r="P4729">
        <v>100</v>
      </c>
      <c r="Q4729">
        <v>3.3</v>
      </c>
      <c r="R4729">
        <v>2015</v>
      </c>
      <c r="S4729">
        <v>3</v>
      </c>
      <c r="T4729">
        <v>8</v>
      </c>
      <c r="U4729" s="1">
        <v>42071</v>
      </c>
      <c r="V4729" s="5">
        <f>Main[[#This Row],[Average_Cost_for_two]] * VLOOKUP(Main[[#This Row],[Currency]],'Currency'!A:B,2,FALSE)</f>
        <v>1.2</v>
      </c>
      <c r="W4729" s="5" t="str">
        <f>IF(Main[[#This Row],[Avg_Cost_USD]]&lt;10,"Low",
IF(Main[[#This Row],[Avg_Cost_USD]]&lt;=30,"Medium","High"))</f>
        <v>Low</v>
      </c>
    </row>
    <row r="4730" spans="1:23" x14ac:dyDescent="0.3">
      <c r="A4730">
        <v>306017</v>
      </c>
      <c r="B4730" t="s">
        <v>5053</v>
      </c>
      <c r="C4730">
        <v>1</v>
      </c>
      <c r="D4730" t="s">
        <v>54</v>
      </c>
      <c r="E4730" t="s">
        <v>211</v>
      </c>
      <c r="F4730">
        <v>77.232366400000004</v>
      </c>
      <c r="G4730">
        <v>28.656329499999998</v>
      </c>
      <c r="H4730" t="s">
        <v>419</v>
      </c>
      <c r="I4730" t="s">
        <v>19</v>
      </c>
      <c r="J4730" t="s">
        <v>57</v>
      </c>
      <c r="K4730" t="s">
        <v>57</v>
      </c>
      <c r="L4730" t="s">
        <v>57</v>
      </c>
      <c r="M4730" t="s">
        <v>57</v>
      </c>
      <c r="N4730">
        <v>1</v>
      </c>
      <c r="O4730">
        <v>59</v>
      </c>
      <c r="P4730">
        <v>100</v>
      </c>
      <c r="Q4730">
        <v>3.8</v>
      </c>
      <c r="R4730">
        <v>2018</v>
      </c>
      <c r="S4730">
        <v>3</v>
      </c>
      <c r="T4730">
        <v>27</v>
      </c>
      <c r="U4730" s="1">
        <v>43186</v>
      </c>
      <c r="V4730" s="5">
        <f>Main[[#This Row],[Average_Cost_for_two]] * VLOOKUP(Main[[#This Row],[Currency]],'Currency'!A:B,2,FALSE)</f>
        <v>1.2</v>
      </c>
      <c r="W4730" s="5" t="str">
        <f>IF(Main[[#This Row],[Avg_Cost_USD]]&lt;10,"Low",
IF(Main[[#This Row],[Avg_Cost_USD]]&lt;=30,"Medium","High"))</f>
        <v>Low</v>
      </c>
    </row>
    <row r="4731" spans="1:23" x14ac:dyDescent="0.3">
      <c r="A4731">
        <v>18282012</v>
      </c>
      <c r="B4731" t="s">
        <v>5054</v>
      </c>
      <c r="C4731">
        <v>1</v>
      </c>
      <c r="D4731" t="s">
        <v>54</v>
      </c>
      <c r="E4731" t="s">
        <v>3759</v>
      </c>
      <c r="F4731">
        <v>77.231085100000001</v>
      </c>
      <c r="G4731">
        <v>28.650566000000001</v>
      </c>
      <c r="H4731" t="s">
        <v>4385</v>
      </c>
      <c r="I4731" t="s">
        <v>19</v>
      </c>
      <c r="J4731" t="s">
        <v>57</v>
      </c>
      <c r="K4731" t="s">
        <v>57</v>
      </c>
      <c r="L4731" t="s">
        <v>57</v>
      </c>
      <c r="M4731" t="s">
        <v>57</v>
      </c>
      <c r="N4731">
        <v>1</v>
      </c>
      <c r="O4731">
        <v>6</v>
      </c>
      <c r="P4731">
        <v>100</v>
      </c>
      <c r="Q4731">
        <v>3.1</v>
      </c>
      <c r="R4731">
        <v>2014</v>
      </c>
      <c r="S4731">
        <v>3</v>
      </c>
      <c r="T4731">
        <v>4</v>
      </c>
      <c r="U4731" s="1">
        <v>41702</v>
      </c>
      <c r="V4731" s="5">
        <f>Main[[#This Row],[Average_Cost_for_two]] * VLOOKUP(Main[[#This Row],[Currency]],'Currency'!A:B,2,FALSE)</f>
        <v>1.2</v>
      </c>
      <c r="W4731" s="5" t="str">
        <f>IF(Main[[#This Row],[Avg_Cost_USD]]&lt;10,"Low",
IF(Main[[#This Row],[Avg_Cost_USD]]&lt;=30,"Medium","High"))</f>
        <v>Low</v>
      </c>
    </row>
    <row r="4732" spans="1:23" x14ac:dyDescent="0.3">
      <c r="A4732">
        <v>309043</v>
      </c>
      <c r="B4732" t="s">
        <v>5055</v>
      </c>
      <c r="C4732">
        <v>1</v>
      </c>
      <c r="D4732" t="s">
        <v>54</v>
      </c>
      <c r="E4732" t="s">
        <v>81</v>
      </c>
      <c r="F4732">
        <v>77.317500199999998</v>
      </c>
      <c r="G4732">
        <v>28.680416600000001</v>
      </c>
      <c r="H4732" t="s">
        <v>424</v>
      </c>
      <c r="I4732" t="s">
        <v>19</v>
      </c>
      <c r="J4732" t="s">
        <v>57</v>
      </c>
      <c r="K4732" t="s">
        <v>57</v>
      </c>
      <c r="L4732" t="s">
        <v>57</v>
      </c>
      <c r="M4732" t="s">
        <v>57</v>
      </c>
      <c r="N4732">
        <v>1</v>
      </c>
      <c r="O4732">
        <v>15</v>
      </c>
      <c r="P4732">
        <v>100</v>
      </c>
      <c r="Q4732">
        <v>3.1</v>
      </c>
      <c r="R4732">
        <v>2017</v>
      </c>
      <c r="S4732">
        <v>3</v>
      </c>
      <c r="T4732">
        <v>21</v>
      </c>
      <c r="U4732" s="1">
        <v>42815</v>
      </c>
      <c r="V4732" s="5">
        <f>Main[[#This Row],[Average_Cost_for_two]] * VLOOKUP(Main[[#This Row],[Currency]],'Currency'!A:B,2,FALSE)</f>
        <v>1.2</v>
      </c>
      <c r="W4732" s="5" t="str">
        <f>IF(Main[[#This Row],[Avg_Cost_USD]]&lt;10,"Low",
IF(Main[[#This Row],[Avg_Cost_USD]]&lt;=30,"Medium","High"))</f>
        <v>Low</v>
      </c>
    </row>
    <row r="4733" spans="1:23" x14ac:dyDescent="0.3">
      <c r="A4733">
        <v>305077</v>
      </c>
      <c r="B4733" t="s">
        <v>5056</v>
      </c>
      <c r="C4733">
        <v>1</v>
      </c>
      <c r="D4733" t="s">
        <v>54</v>
      </c>
      <c r="E4733" t="s">
        <v>536</v>
      </c>
      <c r="F4733">
        <v>77.172496699999996</v>
      </c>
      <c r="G4733">
        <v>28.644016100000002</v>
      </c>
      <c r="H4733" t="s">
        <v>315</v>
      </c>
      <c r="I4733" t="s">
        <v>19</v>
      </c>
      <c r="J4733" t="s">
        <v>57</v>
      </c>
      <c r="K4733" t="s">
        <v>57</v>
      </c>
      <c r="L4733" t="s">
        <v>57</v>
      </c>
      <c r="M4733" t="s">
        <v>57</v>
      </c>
      <c r="N4733">
        <v>1</v>
      </c>
      <c r="O4733">
        <v>5</v>
      </c>
      <c r="P4733">
        <v>100</v>
      </c>
      <c r="Q4733">
        <v>2.9</v>
      </c>
      <c r="R4733">
        <v>2017</v>
      </c>
      <c r="S4733">
        <v>3</v>
      </c>
      <c r="T4733">
        <v>16</v>
      </c>
      <c r="U4733" s="1">
        <v>42810</v>
      </c>
      <c r="V4733" s="5">
        <f>Main[[#This Row],[Average_Cost_for_two]] * VLOOKUP(Main[[#This Row],[Currency]],'Currency'!A:B,2,FALSE)</f>
        <v>1.2</v>
      </c>
      <c r="W4733" s="5" t="str">
        <f>IF(Main[[#This Row],[Avg_Cost_USD]]&lt;10,"Low",
IF(Main[[#This Row],[Avg_Cost_USD]]&lt;=30,"Medium","High"))</f>
        <v>Low</v>
      </c>
    </row>
    <row r="4734" spans="1:23" x14ac:dyDescent="0.3">
      <c r="A4734">
        <v>305348</v>
      </c>
      <c r="B4734" t="s">
        <v>5057</v>
      </c>
      <c r="C4734">
        <v>1</v>
      </c>
      <c r="D4734" t="s">
        <v>54</v>
      </c>
      <c r="E4734" t="s">
        <v>171</v>
      </c>
      <c r="F4734">
        <v>77.304350200000002</v>
      </c>
      <c r="G4734">
        <v>28.636002399999999</v>
      </c>
      <c r="H4734" t="s">
        <v>426</v>
      </c>
      <c r="I4734" t="s">
        <v>19</v>
      </c>
      <c r="J4734" t="s">
        <v>57</v>
      </c>
      <c r="K4734" t="s">
        <v>57</v>
      </c>
      <c r="L4734" t="s">
        <v>57</v>
      </c>
      <c r="M4734" t="s">
        <v>57</v>
      </c>
      <c r="N4734">
        <v>1</v>
      </c>
      <c r="O4734">
        <v>18</v>
      </c>
      <c r="P4734">
        <v>100</v>
      </c>
      <c r="Q4734">
        <v>3.1</v>
      </c>
      <c r="R4734">
        <v>2011</v>
      </c>
      <c r="S4734">
        <v>3</v>
      </c>
      <c r="T4734">
        <v>12</v>
      </c>
      <c r="U4734" s="1">
        <v>40614</v>
      </c>
      <c r="V4734" s="5">
        <f>Main[[#This Row],[Average_Cost_for_two]] * VLOOKUP(Main[[#This Row],[Currency]],'Currency'!A:B,2,FALSE)</f>
        <v>1.2</v>
      </c>
      <c r="W4734" s="5" t="str">
        <f>IF(Main[[#This Row],[Avg_Cost_USD]]&lt;10,"Low",
IF(Main[[#This Row],[Avg_Cost_USD]]&lt;=30,"Medium","High"))</f>
        <v>Low</v>
      </c>
    </row>
    <row r="4735" spans="1:23" x14ac:dyDescent="0.3">
      <c r="A4735">
        <v>303082</v>
      </c>
      <c r="B4735" t="s">
        <v>5058</v>
      </c>
      <c r="C4735">
        <v>1</v>
      </c>
      <c r="D4735" t="s">
        <v>54</v>
      </c>
      <c r="E4735" t="s">
        <v>396</v>
      </c>
      <c r="F4735">
        <v>77.198702400000002</v>
      </c>
      <c r="G4735">
        <v>28.6812887</v>
      </c>
      <c r="H4735" t="s">
        <v>561</v>
      </c>
      <c r="I4735" t="s">
        <v>19</v>
      </c>
      <c r="J4735" t="s">
        <v>57</v>
      </c>
      <c r="K4735" t="s">
        <v>57</v>
      </c>
      <c r="L4735" t="s">
        <v>57</v>
      </c>
      <c r="M4735" t="s">
        <v>57</v>
      </c>
      <c r="N4735">
        <v>1</v>
      </c>
      <c r="O4735">
        <v>116</v>
      </c>
      <c r="P4735">
        <v>100</v>
      </c>
      <c r="Q4735">
        <v>3.7</v>
      </c>
      <c r="R4735">
        <v>2017</v>
      </c>
      <c r="S4735">
        <v>3</v>
      </c>
      <c r="T4735">
        <v>6</v>
      </c>
      <c r="U4735" s="1">
        <v>42800</v>
      </c>
      <c r="V4735" s="5">
        <f>Main[[#This Row],[Average_Cost_for_two]] * VLOOKUP(Main[[#This Row],[Currency]],'Currency'!A:B,2,FALSE)</f>
        <v>1.2</v>
      </c>
      <c r="W4735" s="5" t="str">
        <f>IF(Main[[#This Row],[Avg_Cost_USD]]&lt;10,"Low",
IF(Main[[#This Row],[Avg_Cost_USD]]&lt;=30,"Medium","High"))</f>
        <v>Low</v>
      </c>
    </row>
    <row r="4736" spans="1:23" x14ac:dyDescent="0.3">
      <c r="A4736">
        <v>308942</v>
      </c>
      <c r="B4736" t="s">
        <v>5059</v>
      </c>
      <c r="C4736">
        <v>1</v>
      </c>
      <c r="D4736" t="s">
        <v>54</v>
      </c>
      <c r="E4736" t="s">
        <v>126</v>
      </c>
      <c r="F4736">
        <v>77.283609200000001</v>
      </c>
      <c r="G4736">
        <v>28.659224399999999</v>
      </c>
      <c r="H4736" t="s">
        <v>426</v>
      </c>
      <c r="I4736" t="s">
        <v>19</v>
      </c>
      <c r="J4736" t="s">
        <v>57</v>
      </c>
      <c r="K4736" t="s">
        <v>57</v>
      </c>
      <c r="L4736" t="s">
        <v>57</v>
      </c>
      <c r="M4736" t="s">
        <v>57</v>
      </c>
      <c r="N4736">
        <v>1</v>
      </c>
      <c r="O4736">
        <v>20</v>
      </c>
      <c r="P4736">
        <v>100</v>
      </c>
      <c r="Q4736">
        <v>3.3</v>
      </c>
      <c r="R4736">
        <v>2015</v>
      </c>
      <c r="S4736">
        <v>3</v>
      </c>
      <c r="T4736">
        <v>6</v>
      </c>
      <c r="U4736" s="1">
        <v>42069</v>
      </c>
      <c r="V4736" s="5">
        <f>Main[[#This Row],[Average_Cost_for_two]] * VLOOKUP(Main[[#This Row],[Currency]],'Currency'!A:B,2,FALSE)</f>
        <v>1.2</v>
      </c>
      <c r="W4736" s="5" t="str">
        <f>IF(Main[[#This Row],[Avg_Cost_USD]]&lt;10,"Low",
IF(Main[[#This Row],[Avg_Cost_USD]]&lt;=30,"Medium","High"))</f>
        <v>Low</v>
      </c>
    </row>
    <row r="4737" spans="1:23" x14ac:dyDescent="0.3">
      <c r="A4737">
        <v>305025</v>
      </c>
      <c r="B4737" t="s">
        <v>5060</v>
      </c>
      <c r="C4737">
        <v>1</v>
      </c>
      <c r="D4737" t="s">
        <v>54</v>
      </c>
      <c r="E4737" t="s">
        <v>1081</v>
      </c>
      <c r="F4737">
        <v>77.209372220000006</v>
      </c>
      <c r="G4737">
        <v>28.65449722</v>
      </c>
      <c r="H4737" t="s">
        <v>618</v>
      </c>
      <c r="I4737" t="s">
        <v>19</v>
      </c>
      <c r="J4737" t="s">
        <v>57</v>
      </c>
      <c r="K4737" t="s">
        <v>57</v>
      </c>
      <c r="L4737" t="s">
        <v>57</v>
      </c>
      <c r="M4737" t="s">
        <v>57</v>
      </c>
      <c r="N4737">
        <v>1</v>
      </c>
      <c r="O4737">
        <v>1</v>
      </c>
      <c r="P4737">
        <v>100</v>
      </c>
      <c r="Q4737">
        <v>1</v>
      </c>
      <c r="R4737">
        <v>2016</v>
      </c>
      <c r="S4737">
        <v>3</v>
      </c>
      <c r="T4737">
        <v>10</v>
      </c>
      <c r="U4737" s="1">
        <v>42439</v>
      </c>
      <c r="V4737" s="5">
        <f>Main[[#This Row],[Average_Cost_for_two]] * VLOOKUP(Main[[#This Row],[Currency]],'Currency'!A:B,2,FALSE)</f>
        <v>1.2</v>
      </c>
      <c r="W4737" s="5" t="str">
        <f>IF(Main[[#This Row],[Avg_Cost_USD]]&lt;10,"Low",
IF(Main[[#This Row],[Avg_Cost_USD]]&lt;=30,"Medium","High"))</f>
        <v>Low</v>
      </c>
    </row>
    <row r="4738" spans="1:23" x14ac:dyDescent="0.3">
      <c r="A4738">
        <v>302042</v>
      </c>
      <c r="B4738" t="s">
        <v>3847</v>
      </c>
      <c r="C4738">
        <v>1</v>
      </c>
      <c r="D4738" t="s">
        <v>54</v>
      </c>
      <c r="E4738" t="s">
        <v>73</v>
      </c>
      <c r="F4738">
        <v>77.068824500000005</v>
      </c>
      <c r="G4738">
        <v>28.6041636</v>
      </c>
      <c r="H4738" t="s">
        <v>419</v>
      </c>
      <c r="I4738" t="s">
        <v>19</v>
      </c>
      <c r="J4738" t="s">
        <v>57</v>
      </c>
      <c r="K4738" t="s">
        <v>57</v>
      </c>
      <c r="L4738" t="s">
        <v>57</v>
      </c>
      <c r="M4738" t="s">
        <v>57</v>
      </c>
      <c r="N4738">
        <v>1</v>
      </c>
      <c r="O4738">
        <v>2</v>
      </c>
      <c r="P4738">
        <v>100</v>
      </c>
      <c r="Q4738">
        <v>1</v>
      </c>
      <c r="R4738">
        <v>2010</v>
      </c>
      <c r="S4738">
        <v>3</v>
      </c>
      <c r="T4738">
        <v>3</v>
      </c>
      <c r="U4738" s="1">
        <v>40240</v>
      </c>
      <c r="V4738" s="5">
        <f>Main[[#This Row],[Average_Cost_for_two]] * VLOOKUP(Main[[#This Row],[Currency]],'Currency'!A:B,2,FALSE)</f>
        <v>1.2</v>
      </c>
      <c r="W4738" s="5" t="str">
        <f>IF(Main[[#This Row],[Avg_Cost_USD]]&lt;10,"Low",
IF(Main[[#This Row],[Avg_Cost_USD]]&lt;=30,"Medium","High"))</f>
        <v>Low</v>
      </c>
    </row>
    <row r="4739" spans="1:23" x14ac:dyDescent="0.3">
      <c r="A4739">
        <v>308128</v>
      </c>
      <c r="B4739" t="s">
        <v>5061</v>
      </c>
      <c r="C4739">
        <v>1</v>
      </c>
      <c r="D4739" t="s">
        <v>54</v>
      </c>
      <c r="E4739" t="s">
        <v>73</v>
      </c>
      <c r="F4739">
        <v>77.089362300000005</v>
      </c>
      <c r="G4739">
        <v>28.5883368</v>
      </c>
      <c r="H4739" t="s">
        <v>426</v>
      </c>
      <c r="I4739" t="s">
        <v>19</v>
      </c>
      <c r="J4739" t="s">
        <v>57</v>
      </c>
      <c r="K4739" t="s">
        <v>57</v>
      </c>
      <c r="L4739" t="s">
        <v>57</v>
      </c>
      <c r="M4739" t="s">
        <v>57</v>
      </c>
      <c r="N4739">
        <v>1</v>
      </c>
      <c r="O4739">
        <v>1</v>
      </c>
      <c r="P4739">
        <v>100</v>
      </c>
      <c r="Q4739">
        <v>1</v>
      </c>
      <c r="R4739">
        <v>2015</v>
      </c>
      <c r="S4739">
        <v>3</v>
      </c>
      <c r="T4739">
        <v>5</v>
      </c>
      <c r="U4739" s="1">
        <v>42068</v>
      </c>
      <c r="V4739" s="5">
        <f>Main[[#This Row],[Average_Cost_for_two]] * VLOOKUP(Main[[#This Row],[Currency]],'Currency'!A:B,2,FALSE)</f>
        <v>1.2</v>
      </c>
      <c r="W4739" s="5" t="str">
        <f>IF(Main[[#This Row],[Avg_Cost_USD]]&lt;10,"Low",
IF(Main[[#This Row],[Avg_Cost_USD]]&lt;=30,"Medium","High"))</f>
        <v>Low</v>
      </c>
    </row>
    <row r="4740" spans="1:23" x14ac:dyDescent="0.3">
      <c r="A4740">
        <v>302416</v>
      </c>
      <c r="B4740" t="s">
        <v>3847</v>
      </c>
      <c r="C4740">
        <v>1</v>
      </c>
      <c r="D4740" t="s">
        <v>54</v>
      </c>
      <c r="E4740" t="s">
        <v>532</v>
      </c>
      <c r="F4740">
        <v>77.291918999999993</v>
      </c>
      <c r="G4740">
        <v>28.689547000000001</v>
      </c>
      <c r="H4740" t="s">
        <v>477</v>
      </c>
      <c r="I4740" t="s">
        <v>19</v>
      </c>
      <c r="J4740" t="s">
        <v>57</v>
      </c>
      <c r="K4740" t="s">
        <v>57</v>
      </c>
      <c r="L4740" t="s">
        <v>57</v>
      </c>
      <c r="M4740" t="s">
        <v>57</v>
      </c>
      <c r="N4740">
        <v>1</v>
      </c>
      <c r="O4740">
        <v>4</v>
      </c>
      <c r="P4740">
        <v>100</v>
      </c>
      <c r="Q4740">
        <v>2.9</v>
      </c>
      <c r="R4740">
        <v>2010</v>
      </c>
      <c r="S4740">
        <v>3</v>
      </c>
      <c r="T4740">
        <v>23</v>
      </c>
      <c r="U4740" s="1">
        <v>40260</v>
      </c>
      <c r="V4740" s="5">
        <f>Main[[#This Row],[Average_Cost_for_two]] * VLOOKUP(Main[[#This Row],[Currency]],'Currency'!A:B,2,FALSE)</f>
        <v>1.2</v>
      </c>
      <c r="W4740" s="5" t="str">
        <f>IF(Main[[#This Row],[Avg_Cost_USD]]&lt;10,"Low",
IF(Main[[#This Row],[Avg_Cost_USD]]&lt;=30,"Medium","High"))</f>
        <v>Low</v>
      </c>
    </row>
    <row r="4741" spans="1:23" x14ac:dyDescent="0.3">
      <c r="A4741">
        <v>6224</v>
      </c>
      <c r="B4741" t="s">
        <v>5062</v>
      </c>
      <c r="C4741">
        <v>1</v>
      </c>
      <c r="D4741" t="s">
        <v>54</v>
      </c>
      <c r="E4741" t="s">
        <v>532</v>
      </c>
      <c r="F4741">
        <v>77.288212799999997</v>
      </c>
      <c r="G4741">
        <v>28.678650300000001</v>
      </c>
      <c r="H4741" t="s">
        <v>430</v>
      </c>
      <c r="I4741" t="s">
        <v>19</v>
      </c>
      <c r="J4741" t="s">
        <v>57</v>
      </c>
      <c r="K4741" t="s">
        <v>57</v>
      </c>
      <c r="L4741" t="s">
        <v>57</v>
      </c>
      <c r="M4741" t="s">
        <v>57</v>
      </c>
      <c r="N4741">
        <v>1</v>
      </c>
      <c r="O4741">
        <v>4</v>
      </c>
      <c r="P4741">
        <v>100</v>
      </c>
      <c r="Q4741">
        <v>2.9</v>
      </c>
      <c r="R4741">
        <v>2018</v>
      </c>
      <c r="S4741">
        <v>3</v>
      </c>
      <c r="T4741">
        <v>19</v>
      </c>
      <c r="U4741" s="1">
        <v>43178</v>
      </c>
      <c r="V4741" s="5">
        <f>Main[[#This Row],[Average_Cost_for_two]] * VLOOKUP(Main[[#This Row],[Currency]],'Currency'!A:B,2,FALSE)</f>
        <v>1.2</v>
      </c>
      <c r="W4741" s="5" t="str">
        <f>IF(Main[[#This Row],[Avg_Cost_USD]]&lt;10,"Low",
IF(Main[[#This Row],[Avg_Cost_USD]]&lt;=30,"Medium","High"))</f>
        <v>Low</v>
      </c>
    </row>
    <row r="4742" spans="1:23" x14ac:dyDescent="0.3">
      <c r="A4742">
        <v>302411</v>
      </c>
      <c r="B4742" t="s">
        <v>629</v>
      </c>
      <c r="C4742">
        <v>1</v>
      </c>
      <c r="D4742" t="s">
        <v>54</v>
      </c>
      <c r="E4742" t="s">
        <v>532</v>
      </c>
      <c r="F4742">
        <v>77.270201299999997</v>
      </c>
      <c r="G4742">
        <v>28.690157599999999</v>
      </c>
      <c r="H4742" t="s">
        <v>477</v>
      </c>
      <c r="I4742" t="s">
        <v>19</v>
      </c>
      <c r="J4742" t="s">
        <v>57</v>
      </c>
      <c r="K4742" t="s">
        <v>57</v>
      </c>
      <c r="L4742" t="s">
        <v>57</v>
      </c>
      <c r="M4742" t="s">
        <v>57</v>
      </c>
      <c r="N4742">
        <v>1</v>
      </c>
      <c r="O4742">
        <v>1</v>
      </c>
      <c r="P4742">
        <v>100</v>
      </c>
      <c r="Q4742">
        <v>1</v>
      </c>
      <c r="R4742">
        <v>2011</v>
      </c>
      <c r="S4742">
        <v>3</v>
      </c>
      <c r="T4742">
        <v>24</v>
      </c>
      <c r="U4742" s="1">
        <v>40626</v>
      </c>
      <c r="V4742" s="5">
        <f>Main[[#This Row],[Average_Cost_for_two]] * VLOOKUP(Main[[#This Row],[Currency]],'Currency'!A:B,2,FALSE)</f>
        <v>1.2</v>
      </c>
      <c r="W4742" s="5" t="str">
        <f>IF(Main[[#This Row],[Avg_Cost_USD]]&lt;10,"Low",
IF(Main[[#This Row],[Avg_Cost_USD]]&lt;=30,"Medium","High"))</f>
        <v>Low</v>
      </c>
    </row>
    <row r="4743" spans="1:23" x14ac:dyDescent="0.3">
      <c r="A4743">
        <v>18204810</v>
      </c>
      <c r="B4743" t="s">
        <v>4709</v>
      </c>
      <c r="C4743">
        <v>1</v>
      </c>
      <c r="D4743" t="s">
        <v>54</v>
      </c>
      <c r="E4743" t="s">
        <v>1248</v>
      </c>
      <c r="F4743">
        <v>0</v>
      </c>
      <c r="G4743">
        <v>0</v>
      </c>
      <c r="H4743" t="s">
        <v>477</v>
      </c>
      <c r="I4743" t="s">
        <v>19</v>
      </c>
      <c r="J4743" t="s">
        <v>57</v>
      </c>
      <c r="K4743" t="s">
        <v>57</v>
      </c>
      <c r="L4743" t="s">
        <v>57</v>
      </c>
      <c r="M4743" t="s">
        <v>57</v>
      </c>
      <c r="N4743">
        <v>1</v>
      </c>
      <c r="O4743">
        <v>8</v>
      </c>
      <c r="P4743">
        <v>100</v>
      </c>
      <c r="Q4743">
        <v>3.1</v>
      </c>
      <c r="R4743">
        <v>2018</v>
      </c>
      <c r="S4743">
        <v>3</v>
      </c>
      <c r="T4743">
        <v>11</v>
      </c>
      <c r="U4743" s="1">
        <v>43170</v>
      </c>
      <c r="V4743" s="5">
        <f>Main[[#This Row],[Average_Cost_for_two]] * VLOOKUP(Main[[#This Row],[Currency]],'Currency'!A:B,2,FALSE)</f>
        <v>1.2</v>
      </c>
      <c r="W4743" s="5" t="str">
        <f>IF(Main[[#This Row],[Avg_Cost_USD]]&lt;10,"Low",
IF(Main[[#This Row],[Avg_Cost_USD]]&lt;=30,"Medium","High"))</f>
        <v>Low</v>
      </c>
    </row>
    <row r="4744" spans="1:23" x14ac:dyDescent="0.3">
      <c r="A4744">
        <v>8707</v>
      </c>
      <c r="B4744" t="s">
        <v>5063</v>
      </c>
      <c r="C4744">
        <v>1</v>
      </c>
      <c r="D4744" t="s">
        <v>54</v>
      </c>
      <c r="E4744" t="s">
        <v>1248</v>
      </c>
      <c r="F4744">
        <v>77.060053600000003</v>
      </c>
      <c r="G4744">
        <v>28.635896599999999</v>
      </c>
      <c r="H4744" t="s">
        <v>419</v>
      </c>
      <c r="I4744" t="s">
        <v>19</v>
      </c>
      <c r="J4744" t="s">
        <v>57</v>
      </c>
      <c r="K4744" t="s">
        <v>57</v>
      </c>
      <c r="L4744" t="s">
        <v>57</v>
      </c>
      <c r="M4744" t="s">
        <v>57</v>
      </c>
      <c r="N4744">
        <v>1</v>
      </c>
      <c r="O4744">
        <v>4</v>
      </c>
      <c r="P4744">
        <v>100</v>
      </c>
      <c r="Q4744">
        <v>3</v>
      </c>
      <c r="R4744">
        <v>2012</v>
      </c>
      <c r="S4744">
        <v>3</v>
      </c>
      <c r="T4744">
        <v>21</v>
      </c>
      <c r="U4744" s="1">
        <v>40989</v>
      </c>
      <c r="V4744" s="5">
        <f>Main[[#This Row],[Average_Cost_for_two]] * VLOOKUP(Main[[#This Row],[Currency]],'Currency'!A:B,2,FALSE)</f>
        <v>1.2</v>
      </c>
      <c r="W4744" s="5" t="str">
        <f>IF(Main[[#This Row],[Avg_Cost_USD]]&lt;10,"Low",
IF(Main[[#This Row],[Avg_Cost_USD]]&lt;=30,"Medium","High"))</f>
        <v>Low</v>
      </c>
    </row>
    <row r="4745" spans="1:23" x14ac:dyDescent="0.3">
      <c r="A4745">
        <v>18361739</v>
      </c>
      <c r="B4745" t="s">
        <v>5064</v>
      </c>
      <c r="C4745">
        <v>1</v>
      </c>
      <c r="D4745" t="s">
        <v>54</v>
      </c>
      <c r="E4745" t="s">
        <v>209</v>
      </c>
      <c r="F4745">
        <v>77.168527699999999</v>
      </c>
      <c r="G4745">
        <v>28.687878999999999</v>
      </c>
      <c r="H4745" t="s">
        <v>419</v>
      </c>
      <c r="I4745" t="s">
        <v>19</v>
      </c>
      <c r="J4745" t="s">
        <v>57</v>
      </c>
      <c r="K4745" t="s">
        <v>57</v>
      </c>
      <c r="L4745" t="s">
        <v>57</v>
      </c>
      <c r="M4745" t="s">
        <v>57</v>
      </c>
      <c r="N4745">
        <v>1</v>
      </c>
      <c r="O4745">
        <v>2</v>
      </c>
      <c r="P4745">
        <v>100</v>
      </c>
      <c r="Q4745">
        <v>1</v>
      </c>
      <c r="R4745">
        <v>2012</v>
      </c>
      <c r="S4745">
        <v>2</v>
      </c>
      <c r="T4745">
        <v>9</v>
      </c>
      <c r="U4745" s="1">
        <v>40948</v>
      </c>
      <c r="V4745" s="5">
        <f>Main[[#This Row],[Average_Cost_for_two]] * VLOOKUP(Main[[#This Row],[Currency]],'Currency'!A:B,2,FALSE)</f>
        <v>1.2</v>
      </c>
      <c r="W4745" s="5" t="str">
        <f>IF(Main[[#This Row],[Avg_Cost_USD]]&lt;10,"Low",
IF(Main[[#This Row],[Avg_Cost_USD]]&lt;=30,"Medium","High"))</f>
        <v>Low</v>
      </c>
    </row>
    <row r="4746" spans="1:23" x14ac:dyDescent="0.3">
      <c r="A4746">
        <v>18342132</v>
      </c>
      <c r="B4746" t="s">
        <v>5065</v>
      </c>
      <c r="C4746">
        <v>1</v>
      </c>
      <c r="D4746" t="s">
        <v>54</v>
      </c>
      <c r="E4746" t="s">
        <v>211</v>
      </c>
      <c r="F4746">
        <v>77.23</v>
      </c>
      <c r="G4746">
        <v>28.66</v>
      </c>
      <c r="H4746" t="s">
        <v>426</v>
      </c>
      <c r="I4746" t="s">
        <v>19</v>
      </c>
      <c r="J4746" t="s">
        <v>57</v>
      </c>
      <c r="K4746" t="s">
        <v>57</v>
      </c>
      <c r="L4746" t="s">
        <v>57</v>
      </c>
      <c r="M4746" t="s">
        <v>57</v>
      </c>
      <c r="N4746">
        <v>1</v>
      </c>
      <c r="O4746">
        <v>4</v>
      </c>
      <c r="P4746">
        <v>100</v>
      </c>
      <c r="Q4746">
        <v>3</v>
      </c>
      <c r="R4746">
        <v>2017</v>
      </c>
      <c r="S4746">
        <v>2</v>
      </c>
      <c r="T4746">
        <v>10</v>
      </c>
      <c r="U4746" s="1">
        <v>42776</v>
      </c>
      <c r="V4746" s="5">
        <f>Main[[#This Row],[Average_Cost_for_two]] * VLOOKUP(Main[[#This Row],[Currency]],'Currency'!A:B,2,FALSE)</f>
        <v>1.2</v>
      </c>
      <c r="W4746" s="5" t="str">
        <f>IF(Main[[#This Row],[Avg_Cost_USD]]&lt;10,"Low",
IF(Main[[#This Row],[Avg_Cost_USD]]&lt;=30,"Medium","High"))</f>
        <v>Low</v>
      </c>
    </row>
    <row r="4747" spans="1:23" x14ac:dyDescent="0.3">
      <c r="A4747">
        <v>311492</v>
      </c>
      <c r="B4747" t="s">
        <v>5066</v>
      </c>
      <c r="C4747">
        <v>1</v>
      </c>
      <c r="D4747" t="s">
        <v>54</v>
      </c>
      <c r="E4747" t="s">
        <v>211</v>
      </c>
      <c r="F4747">
        <v>77.232028099999994</v>
      </c>
      <c r="G4747">
        <v>28.656524000000001</v>
      </c>
      <c r="H4747" t="s">
        <v>426</v>
      </c>
      <c r="I4747" t="s">
        <v>19</v>
      </c>
      <c r="J4747" t="s">
        <v>57</v>
      </c>
      <c r="K4747" t="s">
        <v>57</v>
      </c>
      <c r="L4747" t="s">
        <v>57</v>
      </c>
      <c r="M4747" t="s">
        <v>57</v>
      </c>
      <c r="N4747">
        <v>1</v>
      </c>
      <c r="O4747">
        <v>16</v>
      </c>
      <c r="P4747">
        <v>100</v>
      </c>
      <c r="Q4747">
        <v>3.2</v>
      </c>
      <c r="R4747">
        <v>2017</v>
      </c>
      <c r="S4747">
        <v>2</v>
      </c>
      <c r="T4747">
        <v>11</v>
      </c>
      <c r="U4747" s="1">
        <v>42777</v>
      </c>
      <c r="V4747" s="5">
        <f>Main[[#This Row],[Average_Cost_for_two]] * VLOOKUP(Main[[#This Row],[Currency]],'Currency'!A:B,2,FALSE)</f>
        <v>1.2</v>
      </c>
      <c r="W4747" s="5" t="str">
        <f>IF(Main[[#This Row],[Avg_Cost_USD]]&lt;10,"Low",
IF(Main[[#This Row],[Avg_Cost_USD]]&lt;=30,"Medium","High"))</f>
        <v>Low</v>
      </c>
    </row>
    <row r="4748" spans="1:23" x14ac:dyDescent="0.3">
      <c r="A4748">
        <v>18349897</v>
      </c>
      <c r="B4748" t="s">
        <v>4050</v>
      </c>
      <c r="C4748">
        <v>1</v>
      </c>
      <c r="D4748" t="s">
        <v>54</v>
      </c>
      <c r="E4748" t="s">
        <v>155</v>
      </c>
      <c r="F4748">
        <v>77.233599900000002</v>
      </c>
      <c r="G4748">
        <v>28.648118100000001</v>
      </c>
      <c r="H4748" t="s">
        <v>342</v>
      </c>
      <c r="I4748" t="s">
        <v>19</v>
      </c>
      <c r="J4748" t="s">
        <v>57</v>
      </c>
      <c r="K4748" t="s">
        <v>57</v>
      </c>
      <c r="L4748" t="s">
        <v>57</v>
      </c>
      <c r="M4748" t="s">
        <v>57</v>
      </c>
      <c r="N4748">
        <v>1</v>
      </c>
      <c r="O4748">
        <v>1</v>
      </c>
      <c r="P4748">
        <v>100</v>
      </c>
      <c r="Q4748">
        <v>1</v>
      </c>
      <c r="R4748">
        <v>2010</v>
      </c>
      <c r="S4748">
        <v>2</v>
      </c>
      <c r="T4748">
        <v>20</v>
      </c>
      <c r="U4748" s="1">
        <v>40229</v>
      </c>
      <c r="V4748" s="5">
        <f>Main[[#This Row],[Average_Cost_for_two]] * VLOOKUP(Main[[#This Row],[Currency]],'Currency'!A:B,2,FALSE)</f>
        <v>1.2</v>
      </c>
      <c r="W4748" s="5" t="str">
        <f>IF(Main[[#This Row],[Avg_Cost_USD]]&lt;10,"Low",
IF(Main[[#This Row],[Avg_Cost_USD]]&lt;=30,"Medium","High"))</f>
        <v>Low</v>
      </c>
    </row>
    <row r="4749" spans="1:23" x14ac:dyDescent="0.3">
      <c r="A4749">
        <v>308848</v>
      </c>
      <c r="B4749" t="s">
        <v>5067</v>
      </c>
      <c r="C4749">
        <v>1</v>
      </c>
      <c r="D4749" t="s">
        <v>54</v>
      </c>
      <c r="E4749" t="s">
        <v>131</v>
      </c>
      <c r="F4749">
        <v>77.2971024</v>
      </c>
      <c r="G4749">
        <v>28.6185258</v>
      </c>
      <c r="H4749" t="s">
        <v>477</v>
      </c>
      <c r="I4749" t="s">
        <v>19</v>
      </c>
      <c r="J4749" t="s">
        <v>57</v>
      </c>
      <c r="K4749" t="s">
        <v>57</v>
      </c>
      <c r="L4749" t="s">
        <v>57</v>
      </c>
      <c r="M4749" t="s">
        <v>57</v>
      </c>
      <c r="N4749">
        <v>1</v>
      </c>
      <c r="O4749">
        <v>12</v>
      </c>
      <c r="P4749">
        <v>100</v>
      </c>
      <c r="Q4749">
        <v>3.1</v>
      </c>
      <c r="R4749">
        <v>2015</v>
      </c>
      <c r="S4749">
        <v>2</v>
      </c>
      <c r="T4749">
        <v>24</v>
      </c>
      <c r="U4749" s="1">
        <v>42059</v>
      </c>
      <c r="V4749" s="5">
        <f>Main[[#This Row],[Average_Cost_for_two]] * VLOOKUP(Main[[#This Row],[Currency]],'Currency'!A:B,2,FALSE)</f>
        <v>1.2</v>
      </c>
      <c r="W4749" s="5" t="str">
        <f>IF(Main[[#This Row],[Avg_Cost_USD]]&lt;10,"Low",
IF(Main[[#This Row],[Avg_Cost_USD]]&lt;=30,"Medium","High"))</f>
        <v>Low</v>
      </c>
    </row>
    <row r="4750" spans="1:23" x14ac:dyDescent="0.3">
      <c r="A4750">
        <v>18025131</v>
      </c>
      <c r="B4750" t="s">
        <v>963</v>
      </c>
      <c r="C4750">
        <v>1</v>
      </c>
      <c r="D4750" t="s">
        <v>54</v>
      </c>
      <c r="E4750" t="s">
        <v>143</v>
      </c>
      <c r="F4750">
        <v>77.185858330000002</v>
      </c>
      <c r="G4750">
        <v>28.54039444</v>
      </c>
      <c r="H4750" t="s">
        <v>426</v>
      </c>
      <c r="I4750" t="s">
        <v>19</v>
      </c>
      <c r="J4750" t="s">
        <v>57</v>
      </c>
      <c r="K4750" t="s">
        <v>57</v>
      </c>
      <c r="L4750" t="s">
        <v>57</v>
      </c>
      <c r="M4750" t="s">
        <v>57</v>
      </c>
      <c r="N4750">
        <v>1</v>
      </c>
      <c r="O4750">
        <v>3</v>
      </c>
      <c r="P4750">
        <v>100</v>
      </c>
      <c r="Q4750">
        <v>1</v>
      </c>
      <c r="R4750">
        <v>2013</v>
      </c>
      <c r="S4750">
        <v>2</v>
      </c>
      <c r="T4750">
        <v>10</v>
      </c>
      <c r="U4750" s="1">
        <v>41315</v>
      </c>
      <c r="V4750" s="5">
        <f>Main[[#This Row],[Average_Cost_for_two]] * VLOOKUP(Main[[#This Row],[Currency]],'Currency'!A:B,2,FALSE)</f>
        <v>1.2</v>
      </c>
      <c r="W4750" s="5" t="str">
        <f>IF(Main[[#This Row],[Avg_Cost_USD]]&lt;10,"Low",
IF(Main[[#This Row],[Avg_Cost_USD]]&lt;=30,"Medium","High"))</f>
        <v>Low</v>
      </c>
    </row>
    <row r="4751" spans="1:23" x14ac:dyDescent="0.3">
      <c r="A4751">
        <v>18281968</v>
      </c>
      <c r="B4751" t="s">
        <v>5068</v>
      </c>
      <c r="C4751">
        <v>1</v>
      </c>
      <c r="D4751" t="s">
        <v>54</v>
      </c>
      <c r="E4751" t="s">
        <v>1087</v>
      </c>
      <c r="F4751">
        <v>77.120358899999999</v>
      </c>
      <c r="G4751">
        <v>28.639503399999999</v>
      </c>
      <c r="H4751" t="s">
        <v>430</v>
      </c>
      <c r="I4751" t="s">
        <v>19</v>
      </c>
      <c r="J4751" t="s">
        <v>57</v>
      </c>
      <c r="K4751" t="s">
        <v>57</v>
      </c>
      <c r="L4751" t="s">
        <v>57</v>
      </c>
      <c r="M4751" t="s">
        <v>57</v>
      </c>
      <c r="N4751">
        <v>1</v>
      </c>
      <c r="O4751">
        <v>5</v>
      </c>
      <c r="P4751">
        <v>100</v>
      </c>
      <c r="Q4751">
        <v>3.1</v>
      </c>
      <c r="R4751">
        <v>2018</v>
      </c>
      <c r="S4751">
        <v>2</v>
      </c>
      <c r="T4751">
        <v>23</v>
      </c>
      <c r="U4751" s="1">
        <v>43154</v>
      </c>
      <c r="V4751" s="5">
        <f>Main[[#This Row],[Average_Cost_for_two]] * VLOOKUP(Main[[#This Row],[Currency]],'Currency'!A:B,2,FALSE)</f>
        <v>1.2</v>
      </c>
      <c r="W4751" s="5" t="str">
        <f>IF(Main[[#This Row],[Avg_Cost_USD]]&lt;10,"Low",
IF(Main[[#This Row],[Avg_Cost_USD]]&lt;=30,"Medium","High"))</f>
        <v>Low</v>
      </c>
    </row>
    <row r="4752" spans="1:23" x14ac:dyDescent="0.3">
      <c r="A4752">
        <v>300269</v>
      </c>
      <c r="B4752" t="s">
        <v>5069</v>
      </c>
      <c r="C4752">
        <v>1</v>
      </c>
      <c r="D4752" t="s">
        <v>54</v>
      </c>
      <c r="E4752" t="s">
        <v>1539</v>
      </c>
      <c r="F4752">
        <v>77.168800700000006</v>
      </c>
      <c r="G4752">
        <v>28.588570699999998</v>
      </c>
      <c r="H4752" t="s">
        <v>315</v>
      </c>
      <c r="I4752" t="s">
        <v>19</v>
      </c>
      <c r="J4752" t="s">
        <v>57</v>
      </c>
      <c r="K4752" t="s">
        <v>57</v>
      </c>
      <c r="L4752" t="s">
        <v>57</v>
      </c>
      <c r="M4752" t="s">
        <v>57</v>
      </c>
      <c r="N4752">
        <v>1</v>
      </c>
      <c r="O4752">
        <v>184</v>
      </c>
      <c r="P4752">
        <v>100</v>
      </c>
      <c r="Q4752">
        <v>3.9</v>
      </c>
      <c r="R4752">
        <v>2018</v>
      </c>
      <c r="S4752">
        <v>2</v>
      </c>
      <c r="T4752">
        <v>2</v>
      </c>
      <c r="U4752" s="1">
        <v>43133</v>
      </c>
      <c r="V4752" s="5">
        <f>Main[[#This Row],[Average_Cost_for_two]] * VLOOKUP(Main[[#This Row],[Currency]],'Currency'!A:B,2,FALSE)</f>
        <v>1.2</v>
      </c>
      <c r="W4752" s="5" t="str">
        <f>IF(Main[[#This Row],[Avg_Cost_USD]]&lt;10,"Low",
IF(Main[[#This Row],[Avg_Cost_USD]]&lt;=30,"Medium","High"))</f>
        <v>Low</v>
      </c>
    </row>
    <row r="4753" spans="1:23" x14ac:dyDescent="0.3">
      <c r="A4753">
        <v>310255</v>
      </c>
      <c r="B4753" t="s">
        <v>5070</v>
      </c>
      <c r="C4753">
        <v>1</v>
      </c>
      <c r="D4753" t="s">
        <v>54</v>
      </c>
      <c r="E4753" t="s">
        <v>149</v>
      </c>
      <c r="F4753">
        <v>77.112604899999994</v>
      </c>
      <c r="G4753">
        <v>28.634155</v>
      </c>
      <c r="H4753" t="s">
        <v>342</v>
      </c>
      <c r="I4753" t="s">
        <v>19</v>
      </c>
      <c r="J4753" t="s">
        <v>57</v>
      </c>
      <c r="K4753" t="s">
        <v>57</v>
      </c>
      <c r="L4753" t="s">
        <v>57</v>
      </c>
      <c r="M4753" t="s">
        <v>57</v>
      </c>
      <c r="N4753">
        <v>1</v>
      </c>
      <c r="O4753">
        <v>1</v>
      </c>
      <c r="P4753">
        <v>100</v>
      </c>
      <c r="Q4753">
        <v>1</v>
      </c>
      <c r="R4753">
        <v>2015</v>
      </c>
      <c r="S4753">
        <v>2</v>
      </c>
      <c r="T4753">
        <v>26</v>
      </c>
      <c r="U4753" s="1">
        <v>42061</v>
      </c>
      <c r="V4753" s="5">
        <f>Main[[#This Row],[Average_Cost_for_two]] * VLOOKUP(Main[[#This Row],[Currency]],'Currency'!A:B,2,FALSE)</f>
        <v>1.2</v>
      </c>
      <c r="W4753" s="5" t="str">
        <f>IF(Main[[#This Row],[Avg_Cost_USD]]&lt;10,"Low",
IF(Main[[#This Row],[Avg_Cost_USD]]&lt;=30,"Medium","High"))</f>
        <v>Low</v>
      </c>
    </row>
    <row r="4754" spans="1:23" x14ac:dyDescent="0.3">
      <c r="A4754">
        <v>302136</v>
      </c>
      <c r="B4754" t="s">
        <v>5071</v>
      </c>
      <c r="C4754">
        <v>1</v>
      </c>
      <c r="D4754" t="s">
        <v>54</v>
      </c>
      <c r="E4754" t="s">
        <v>701</v>
      </c>
      <c r="F4754">
        <v>77.091983299999995</v>
      </c>
      <c r="G4754">
        <v>28.635096699999998</v>
      </c>
      <c r="H4754" t="s">
        <v>477</v>
      </c>
      <c r="I4754" t="s">
        <v>19</v>
      </c>
      <c r="J4754" t="s">
        <v>57</v>
      </c>
      <c r="K4754" t="s">
        <v>57</v>
      </c>
      <c r="L4754" t="s">
        <v>57</v>
      </c>
      <c r="M4754" t="s">
        <v>57</v>
      </c>
      <c r="N4754">
        <v>1</v>
      </c>
      <c r="O4754">
        <v>6</v>
      </c>
      <c r="P4754">
        <v>100</v>
      </c>
      <c r="Q4754">
        <v>2.9</v>
      </c>
      <c r="R4754">
        <v>2015</v>
      </c>
      <c r="S4754">
        <v>2</v>
      </c>
      <c r="T4754">
        <v>4</v>
      </c>
      <c r="U4754" s="1">
        <v>42039</v>
      </c>
      <c r="V4754" s="5">
        <f>Main[[#This Row],[Average_Cost_for_two]] * VLOOKUP(Main[[#This Row],[Currency]],'Currency'!A:B,2,FALSE)</f>
        <v>1.2</v>
      </c>
      <c r="W4754" s="5" t="str">
        <f>IF(Main[[#This Row],[Avg_Cost_USD]]&lt;10,"Low",
IF(Main[[#This Row],[Avg_Cost_USD]]&lt;=30,"Medium","High"))</f>
        <v>Low</v>
      </c>
    </row>
    <row r="4755" spans="1:23" x14ac:dyDescent="0.3">
      <c r="A4755">
        <v>18277324</v>
      </c>
      <c r="B4755" t="s">
        <v>5072</v>
      </c>
      <c r="C4755">
        <v>1</v>
      </c>
      <c r="D4755" t="s">
        <v>54</v>
      </c>
      <c r="E4755" t="s">
        <v>265</v>
      </c>
      <c r="F4755">
        <v>77.204991500000006</v>
      </c>
      <c r="G4755">
        <v>28.700431099999999</v>
      </c>
      <c r="H4755" t="s">
        <v>618</v>
      </c>
      <c r="I4755" t="s">
        <v>19</v>
      </c>
      <c r="J4755" t="s">
        <v>57</v>
      </c>
      <c r="K4755" t="s">
        <v>57</v>
      </c>
      <c r="L4755" t="s">
        <v>57</v>
      </c>
      <c r="M4755" t="s">
        <v>57</v>
      </c>
      <c r="N4755">
        <v>1</v>
      </c>
      <c r="O4755">
        <v>1</v>
      </c>
      <c r="P4755">
        <v>100</v>
      </c>
      <c r="Q4755">
        <v>1</v>
      </c>
      <c r="R4755">
        <v>2011</v>
      </c>
      <c r="S4755">
        <v>1</v>
      </c>
      <c r="T4755">
        <v>21</v>
      </c>
      <c r="U4755" s="1">
        <v>40564</v>
      </c>
      <c r="V4755" s="5">
        <f>Main[[#This Row],[Average_Cost_for_two]] * VLOOKUP(Main[[#This Row],[Currency]],'Currency'!A:B,2,FALSE)</f>
        <v>1.2</v>
      </c>
      <c r="W4755" s="5" t="str">
        <f>IF(Main[[#This Row],[Avg_Cost_USD]]&lt;10,"Low",
IF(Main[[#This Row],[Avg_Cost_USD]]&lt;=30,"Medium","High"))</f>
        <v>Low</v>
      </c>
    </row>
    <row r="4756" spans="1:23" x14ac:dyDescent="0.3">
      <c r="A4756">
        <v>304769</v>
      </c>
      <c r="B4756" t="s">
        <v>5073</v>
      </c>
      <c r="C4756">
        <v>1</v>
      </c>
      <c r="D4756" t="s">
        <v>54</v>
      </c>
      <c r="E4756" t="s">
        <v>90</v>
      </c>
      <c r="F4756">
        <v>77.069073500000002</v>
      </c>
      <c r="G4756">
        <v>28.6827398</v>
      </c>
      <c r="H4756" t="s">
        <v>477</v>
      </c>
      <c r="I4756" t="s">
        <v>19</v>
      </c>
      <c r="J4756" t="s">
        <v>57</v>
      </c>
      <c r="K4756" t="s">
        <v>57</v>
      </c>
      <c r="L4756" t="s">
        <v>57</v>
      </c>
      <c r="M4756" t="s">
        <v>57</v>
      </c>
      <c r="N4756">
        <v>1</v>
      </c>
      <c r="O4756">
        <v>1</v>
      </c>
      <c r="P4756">
        <v>100</v>
      </c>
      <c r="Q4756">
        <v>1</v>
      </c>
      <c r="R4756">
        <v>2018</v>
      </c>
      <c r="S4756">
        <v>1</v>
      </c>
      <c r="T4756">
        <v>23</v>
      </c>
      <c r="U4756" s="1">
        <v>43123</v>
      </c>
      <c r="V4756" s="5">
        <f>Main[[#This Row],[Average_Cost_for_two]] * VLOOKUP(Main[[#This Row],[Currency]],'Currency'!A:B,2,FALSE)</f>
        <v>1.2</v>
      </c>
      <c r="W4756" s="5" t="str">
        <f>IF(Main[[#This Row],[Avg_Cost_USD]]&lt;10,"Low",
IF(Main[[#This Row],[Avg_Cost_USD]]&lt;=30,"Medium","High"))</f>
        <v>Low</v>
      </c>
    </row>
    <row r="4757" spans="1:23" x14ac:dyDescent="0.3">
      <c r="A4757">
        <v>301783</v>
      </c>
      <c r="B4757" t="s">
        <v>5074</v>
      </c>
      <c r="C4757">
        <v>1</v>
      </c>
      <c r="D4757" t="s">
        <v>54</v>
      </c>
      <c r="E4757" t="s">
        <v>73</v>
      </c>
      <c r="F4757">
        <v>77.090965800000006</v>
      </c>
      <c r="G4757">
        <v>28.5910707</v>
      </c>
      <c r="H4757" t="s">
        <v>4385</v>
      </c>
      <c r="I4757" t="s">
        <v>19</v>
      </c>
      <c r="J4757" t="s">
        <v>57</v>
      </c>
      <c r="K4757" t="s">
        <v>57</v>
      </c>
      <c r="L4757" t="s">
        <v>57</v>
      </c>
      <c r="M4757" t="s">
        <v>57</v>
      </c>
      <c r="N4757">
        <v>1</v>
      </c>
      <c r="O4757">
        <v>5</v>
      </c>
      <c r="P4757">
        <v>100</v>
      </c>
      <c r="Q4757">
        <v>2.9</v>
      </c>
      <c r="R4757">
        <v>2010</v>
      </c>
      <c r="S4757">
        <v>1</v>
      </c>
      <c r="T4757">
        <v>23</v>
      </c>
      <c r="U4757" s="1">
        <v>40201</v>
      </c>
      <c r="V4757" s="5">
        <f>Main[[#This Row],[Average_Cost_for_two]] * VLOOKUP(Main[[#This Row],[Currency]],'Currency'!A:B,2,FALSE)</f>
        <v>1.2</v>
      </c>
      <c r="W4757" s="5" t="str">
        <f>IF(Main[[#This Row],[Avg_Cost_USD]]&lt;10,"Low",
IF(Main[[#This Row],[Avg_Cost_USD]]&lt;=30,"Medium","High"))</f>
        <v>Low</v>
      </c>
    </row>
    <row r="4758" spans="1:23" x14ac:dyDescent="0.3">
      <c r="A4758">
        <v>300872</v>
      </c>
      <c r="B4758" t="s">
        <v>5075</v>
      </c>
      <c r="C4758">
        <v>1</v>
      </c>
      <c r="D4758" t="s">
        <v>54</v>
      </c>
      <c r="E4758" t="s">
        <v>101</v>
      </c>
      <c r="F4758">
        <v>77.135546199999993</v>
      </c>
      <c r="G4758">
        <v>28.7012377</v>
      </c>
      <c r="H4758" t="s">
        <v>419</v>
      </c>
      <c r="I4758" t="s">
        <v>19</v>
      </c>
      <c r="J4758" t="s">
        <v>57</v>
      </c>
      <c r="K4758" t="s">
        <v>57</v>
      </c>
      <c r="L4758" t="s">
        <v>57</v>
      </c>
      <c r="M4758" t="s">
        <v>57</v>
      </c>
      <c r="N4758">
        <v>1</v>
      </c>
      <c r="O4758">
        <v>91</v>
      </c>
      <c r="P4758">
        <v>100</v>
      </c>
      <c r="Q4758">
        <v>3.9</v>
      </c>
      <c r="R4758">
        <v>2015</v>
      </c>
      <c r="S4758">
        <v>1</v>
      </c>
      <c r="T4758">
        <v>10</v>
      </c>
      <c r="U4758" s="1">
        <v>42014</v>
      </c>
      <c r="V4758" s="5">
        <f>Main[[#This Row],[Average_Cost_for_two]] * VLOOKUP(Main[[#This Row],[Currency]],'Currency'!A:B,2,FALSE)</f>
        <v>1.2</v>
      </c>
      <c r="W4758" s="5" t="str">
        <f>IF(Main[[#This Row],[Avg_Cost_USD]]&lt;10,"Low",
IF(Main[[#This Row],[Avg_Cost_USD]]&lt;=30,"Medium","High"))</f>
        <v>Low</v>
      </c>
    </row>
    <row r="4759" spans="1:23" x14ac:dyDescent="0.3">
      <c r="A4759">
        <v>306011</v>
      </c>
      <c r="B4759" t="s">
        <v>5076</v>
      </c>
      <c r="C4759">
        <v>1</v>
      </c>
      <c r="D4759" t="s">
        <v>54</v>
      </c>
      <c r="E4759" t="s">
        <v>101</v>
      </c>
      <c r="F4759">
        <v>77.129020199999999</v>
      </c>
      <c r="G4759">
        <v>28.688476300000001</v>
      </c>
      <c r="H4759" t="s">
        <v>426</v>
      </c>
      <c r="I4759" t="s">
        <v>19</v>
      </c>
      <c r="J4759" t="s">
        <v>57</v>
      </c>
      <c r="K4759" t="s">
        <v>57</v>
      </c>
      <c r="L4759" t="s">
        <v>57</v>
      </c>
      <c r="M4759" t="s">
        <v>57</v>
      </c>
      <c r="N4759">
        <v>1</v>
      </c>
      <c r="O4759">
        <v>57</v>
      </c>
      <c r="P4759">
        <v>100</v>
      </c>
      <c r="Q4759">
        <v>3.7</v>
      </c>
      <c r="R4759">
        <v>2010</v>
      </c>
      <c r="S4759">
        <v>1</v>
      </c>
      <c r="T4759">
        <v>3</v>
      </c>
      <c r="U4759" s="1">
        <v>40181</v>
      </c>
      <c r="V4759" s="5">
        <f>Main[[#This Row],[Average_Cost_for_two]] * VLOOKUP(Main[[#This Row],[Currency]],'Currency'!A:B,2,FALSE)</f>
        <v>1.2</v>
      </c>
      <c r="W4759" s="5" t="str">
        <f>IF(Main[[#This Row],[Avg_Cost_USD]]&lt;10,"Low",
IF(Main[[#This Row],[Avg_Cost_USD]]&lt;=30,"Medium","High"))</f>
        <v>Low</v>
      </c>
    </row>
    <row r="4760" spans="1:23" x14ac:dyDescent="0.3">
      <c r="A4760">
        <v>300235</v>
      </c>
      <c r="B4760" t="s">
        <v>5077</v>
      </c>
      <c r="C4760">
        <v>1</v>
      </c>
      <c r="D4760" t="s">
        <v>54</v>
      </c>
      <c r="E4760" t="s">
        <v>114</v>
      </c>
      <c r="F4760">
        <v>77.200080099999994</v>
      </c>
      <c r="G4760">
        <v>28.507633999999999</v>
      </c>
      <c r="H4760" t="s">
        <v>561</v>
      </c>
      <c r="I4760" t="s">
        <v>19</v>
      </c>
      <c r="J4760" t="s">
        <v>57</v>
      </c>
      <c r="K4760" t="s">
        <v>57</v>
      </c>
      <c r="L4760" t="s">
        <v>57</v>
      </c>
      <c r="M4760" t="s">
        <v>57</v>
      </c>
      <c r="N4760">
        <v>1</v>
      </c>
      <c r="O4760">
        <v>17</v>
      </c>
      <c r="P4760">
        <v>100</v>
      </c>
      <c r="Q4760">
        <v>2.7</v>
      </c>
      <c r="R4760">
        <v>2018</v>
      </c>
      <c r="S4760">
        <v>1</v>
      </c>
      <c r="T4760">
        <v>1</v>
      </c>
      <c r="U4760" s="1">
        <v>43101</v>
      </c>
      <c r="V4760" s="5">
        <f>Main[[#This Row],[Average_Cost_for_two]] * VLOOKUP(Main[[#This Row],[Currency]],'Currency'!A:B,2,FALSE)</f>
        <v>1.2</v>
      </c>
      <c r="W4760" s="5" t="str">
        <f>IF(Main[[#This Row],[Avg_Cost_USD]]&lt;10,"Low",
IF(Main[[#This Row],[Avg_Cost_USD]]&lt;=30,"Medium","High"))</f>
        <v>Low</v>
      </c>
    </row>
    <row r="4761" spans="1:23" x14ac:dyDescent="0.3">
      <c r="A4761">
        <v>307618</v>
      </c>
      <c r="B4761" t="s">
        <v>5078</v>
      </c>
      <c r="C4761">
        <v>1</v>
      </c>
      <c r="D4761" t="s">
        <v>54</v>
      </c>
      <c r="E4761" t="s">
        <v>346</v>
      </c>
      <c r="F4761">
        <v>77.193766699999998</v>
      </c>
      <c r="G4761">
        <v>28.569732299999998</v>
      </c>
      <c r="H4761" t="s">
        <v>426</v>
      </c>
      <c r="I4761" t="s">
        <v>19</v>
      </c>
      <c r="J4761" t="s">
        <v>57</v>
      </c>
      <c r="K4761" t="s">
        <v>57</v>
      </c>
      <c r="L4761" t="s">
        <v>57</v>
      </c>
      <c r="M4761" t="s">
        <v>57</v>
      </c>
      <c r="N4761">
        <v>1</v>
      </c>
      <c r="O4761">
        <v>223</v>
      </c>
      <c r="P4761">
        <v>100</v>
      </c>
      <c r="Q4761">
        <v>3.7</v>
      </c>
      <c r="R4761">
        <v>2014</v>
      </c>
      <c r="S4761">
        <v>1</v>
      </c>
      <c r="T4761">
        <v>14</v>
      </c>
      <c r="U4761" s="1">
        <v>41653</v>
      </c>
      <c r="V4761" s="5">
        <f>Main[[#This Row],[Average_Cost_for_two]] * VLOOKUP(Main[[#This Row],[Currency]],'Currency'!A:B,2,FALSE)</f>
        <v>1.2</v>
      </c>
      <c r="W4761" s="5" t="str">
        <f>IF(Main[[#This Row],[Avg_Cost_USD]]&lt;10,"Low",
IF(Main[[#This Row],[Avg_Cost_USD]]&lt;=30,"Medium","High"))</f>
        <v>Low</v>
      </c>
    </row>
    <row r="4762" spans="1:23" x14ac:dyDescent="0.3">
      <c r="A4762">
        <v>308908</v>
      </c>
      <c r="B4762" t="s">
        <v>5079</v>
      </c>
      <c r="C4762">
        <v>1</v>
      </c>
      <c r="D4762" t="s">
        <v>54</v>
      </c>
      <c r="E4762" t="s">
        <v>532</v>
      </c>
      <c r="F4762">
        <v>77.288266800000002</v>
      </c>
      <c r="G4762">
        <v>28.6784651</v>
      </c>
      <c r="H4762" t="s">
        <v>4275</v>
      </c>
      <c r="I4762" t="s">
        <v>19</v>
      </c>
      <c r="J4762" t="s">
        <v>57</v>
      </c>
      <c r="K4762" t="s">
        <v>57</v>
      </c>
      <c r="L4762" t="s">
        <v>57</v>
      </c>
      <c r="M4762" t="s">
        <v>57</v>
      </c>
      <c r="N4762">
        <v>1</v>
      </c>
      <c r="O4762">
        <v>2</v>
      </c>
      <c r="P4762">
        <v>100</v>
      </c>
      <c r="Q4762">
        <v>1</v>
      </c>
      <c r="R4762">
        <v>2014</v>
      </c>
      <c r="S4762">
        <v>1</v>
      </c>
      <c r="T4762">
        <v>21</v>
      </c>
      <c r="U4762" s="1">
        <v>41660</v>
      </c>
      <c r="V4762" s="5">
        <f>Main[[#This Row],[Average_Cost_for_two]] * VLOOKUP(Main[[#This Row],[Currency]],'Currency'!A:B,2,FALSE)</f>
        <v>1.2</v>
      </c>
      <c r="W4762" s="5" t="str">
        <f>IF(Main[[#This Row],[Avg_Cost_USD]]&lt;10,"Low",
IF(Main[[#This Row],[Avg_Cost_USD]]&lt;=30,"Medium","High"))</f>
        <v>Low</v>
      </c>
    </row>
    <row r="4763" spans="1:23" x14ac:dyDescent="0.3">
      <c r="A4763">
        <v>305570</v>
      </c>
      <c r="B4763" t="s">
        <v>626</v>
      </c>
      <c r="C4763">
        <v>1</v>
      </c>
      <c r="D4763" t="s">
        <v>54</v>
      </c>
      <c r="E4763" t="s">
        <v>149</v>
      </c>
      <c r="F4763">
        <v>77.111166400000002</v>
      </c>
      <c r="G4763">
        <v>28.634106200000002</v>
      </c>
      <c r="H4763" t="s">
        <v>419</v>
      </c>
      <c r="I4763" t="s">
        <v>19</v>
      </c>
      <c r="J4763" t="s">
        <v>57</v>
      </c>
      <c r="K4763" t="s">
        <v>57</v>
      </c>
      <c r="L4763" t="s">
        <v>57</v>
      </c>
      <c r="M4763" t="s">
        <v>57</v>
      </c>
      <c r="N4763">
        <v>1</v>
      </c>
      <c r="O4763">
        <v>2</v>
      </c>
      <c r="P4763">
        <v>100</v>
      </c>
      <c r="Q4763">
        <v>1</v>
      </c>
      <c r="R4763">
        <v>2012</v>
      </c>
      <c r="S4763">
        <v>1</v>
      </c>
      <c r="T4763">
        <v>8</v>
      </c>
      <c r="U4763" s="1">
        <v>40916</v>
      </c>
      <c r="V4763" s="5">
        <f>Main[[#This Row],[Average_Cost_for_two]] * VLOOKUP(Main[[#This Row],[Currency]],'Currency'!A:B,2,FALSE)</f>
        <v>1.2</v>
      </c>
      <c r="W4763" s="5" t="str">
        <f>IF(Main[[#This Row],[Avg_Cost_USD]]&lt;10,"Low",
IF(Main[[#This Row],[Avg_Cost_USD]]&lt;=30,"Medium","High"))</f>
        <v>Low</v>
      </c>
    </row>
    <row r="4764" spans="1:23" x14ac:dyDescent="0.3">
      <c r="A4764">
        <v>305238</v>
      </c>
      <c r="B4764" t="s">
        <v>5080</v>
      </c>
      <c r="C4764">
        <v>1</v>
      </c>
      <c r="D4764" t="s">
        <v>54</v>
      </c>
      <c r="E4764" t="s">
        <v>701</v>
      </c>
      <c r="F4764">
        <v>77.086714000000001</v>
      </c>
      <c r="G4764">
        <v>28.6388684</v>
      </c>
      <c r="H4764" t="s">
        <v>477</v>
      </c>
      <c r="I4764" t="s">
        <v>19</v>
      </c>
      <c r="J4764" t="s">
        <v>57</v>
      </c>
      <c r="K4764" t="s">
        <v>57</v>
      </c>
      <c r="L4764" t="s">
        <v>57</v>
      </c>
      <c r="M4764" t="s">
        <v>57</v>
      </c>
      <c r="N4764">
        <v>1</v>
      </c>
      <c r="O4764">
        <v>3</v>
      </c>
      <c r="P4764">
        <v>100</v>
      </c>
      <c r="Q4764">
        <v>1</v>
      </c>
      <c r="R4764">
        <v>2016</v>
      </c>
      <c r="S4764">
        <v>1</v>
      </c>
      <c r="T4764">
        <v>2</v>
      </c>
      <c r="U4764" s="1">
        <v>42371</v>
      </c>
      <c r="V4764" s="5">
        <f>Main[[#This Row],[Average_Cost_for_two]] * VLOOKUP(Main[[#This Row],[Currency]],'Currency'!A:B,2,FALSE)</f>
        <v>1.2</v>
      </c>
      <c r="W4764" s="5" t="str">
        <f>IF(Main[[#This Row],[Avg_Cost_USD]]&lt;10,"Low",
IF(Main[[#This Row],[Avg_Cost_USD]]&lt;=30,"Medium","High"))</f>
        <v>Low</v>
      </c>
    </row>
    <row r="4765" spans="1:23" x14ac:dyDescent="0.3">
      <c r="A4765">
        <v>304730</v>
      </c>
      <c r="B4765" t="s">
        <v>5081</v>
      </c>
      <c r="C4765">
        <v>1</v>
      </c>
      <c r="D4765" t="s">
        <v>54</v>
      </c>
      <c r="E4765" t="s">
        <v>5082</v>
      </c>
      <c r="F4765">
        <v>77.313348329999997</v>
      </c>
      <c r="G4765">
        <v>28.598076670000001</v>
      </c>
      <c r="H4765" t="s">
        <v>3979</v>
      </c>
      <c r="I4765" t="s">
        <v>19</v>
      </c>
      <c r="J4765" t="s">
        <v>57</v>
      </c>
      <c r="K4765" t="s">
        <v>57</v>
      </c>
      <c r="L4765" t="s">
        <v>57</v>
      </c>
      <c r="M4765" t="s">
        <v>57</v>
      </c>
      <c r="N4765">
        <v>1</v>
      </c>
      <c r="O4765">
        <v>1</v>
      </c>
      <c r="P4765">
        <v>100</v>
      </c>
      <c r="Q4765">
        <v>1</v>
      </c>
      <c r="R4765">
        <v>2018</v>
      </c>
      <c r="S4765">
        <v>1</v>
      </c>
      <c r="T4765">
        <v>28</v>
      </c>
      <c r="U4765" s="1">
        <v>43128</v>
      </c>
      <c r="V4765" s="5">
        <f>Main[[#This Row],[Average_Cost_for_two]] * VLOOKUP(Main[[#This Row],[Currency]],'Currency'!A:B,2,FALSE)</f>
        <v>1.2</v>
      </c>
      <c r="W4765" s="5" t="str">
        <f>IF(Main[[#This Row],[Avg_Cost_USD]]&lt;10,"Low",
IF(Main[[#This Row],[Avg_Cost_USD]]&lt;=30,"Medium","High"))</f>
        <v>Low</v>
      </c>
    </row>
    <row r="4766" spans="1:23" x14ac:dyDescent="0.3">
      <c r="A4766">
        <v>302183</v>
      </c>
      <c r="B4766" t="s">
        <v>5083</v>
      </c>
      <c r="C4766">
        <v>1</v>
      </c>
      <c r="D4766" t="s">
        <v>54</v>
      </c>
      <c r="E4766" t="s">
        <v>1248</v>
      </c>
      <c r="F4766">
        <v>77.077177300000002</v>
      </c>
      <c r="G4766">
        <v>28.6385328</v>
      </c>
      <c r="H4766" t="s">
        <v>434</v>
      </c>
      <c r="I4766" t="s">
        <v>19</v>
      </c>
      <c r="J4766" t="s">
        <v>57</v>
      </c>
      <c r="K4766" t="s">
        <v>57</v>
      </c>
      <c r="L4766" t="s">
        <v>57</v>
      </c>
      <c r="M4766" t="s">
        <v>57</v>
      </c>
      <c r="N4766">
        <v>1</v>
      </c>
      <c r="O4766">
        <v>4</v>
      </c>
      <c r="P4766">
        <v>100</v>
      </c>
      <c r="Q4766">
        <v>3</v>
      </c>
      <c r="R4766">
        <v>2018</v>
      </c>
      <c r="S4766">
        <v>1</v>
      </c>
      <c r="T4766">
        <v>21</v>
      </c>
      <c r="U4766" s="1">
        <v>43121</v>
      </c>
      <c r="V4766" s="5">
        <f>Main[[#This Row],[Average_Cost_for_two]] * VLOOKUP(Main[[#This Row],[Currency]],'Currency'!A:B,2,FALSE)</f>
        <v>1.2</v>
      </c>
      <c r="W4766" s="5" t="str">
        <f>IF(Main[[#This Row],[Avg_Cost_USD]]&lt;10,"Low",
IF(Main[[#This Row],[Avg_Cost_USD]]&lt;=30,"Medium","High"))</f>
        <v>Low</v>
      </c>
    </row>
    <row r="4767" spans="1:23" x14ac:dyDescent="0.3">
      <c r="A4767">
        <v>18408052</v>
      </c>
      <c r="B4767" t="s">
        <v>5084</v>
      </c>
      <c r="C4767">
        <v>1</v>
      </c>
      <c r="D4767" t="s">
        <v>54</v>
      </c>
      <c r="E4767" t="s">
        <v>211</v>
      </c>
      <c r="F4767">
        <v>77.225538</v>
      </c>
      <c r="G4767">
        <v>28.650449999999999</v>
      </c>
      <c r="H4767" t="s">
        <v>434</v>
      </c>
      <c r="I4767" t="s">
        <v>19</v>
      </c>
      <c r="J4767" t="s">
        <v>57</v>
      </c>
      <c r="K4767" t="s">
        <v>57</v>
      </c>
      <c r="L4767" t="s">
        <v>57</v>
      </c>
      <c r="M4767" t="s">
        <v>57</v>
      </c>
      <c r="N4767">
        <v>1</v>
      </c>
      <c r="O4767">
        <v>3</v>
      </c>
      <c r="P4767">
        <v>100</v>
      </c>
      <c r="Q4767">
        <v>1</v>
      </c>
      <c r="R4767">
        <v>2010</v>
      </c>
      <c r="S4767">
        <v>12</v>
      </c>
      <c r="T4767">
        <v>15</v>
      </c>
      <c r="U4767" s="1">
        <v>40527</v>
      </c>
      <c r="V4767" s="5">
        <f>Main[[#This Row],[Average_Cost_for_two]] * VLOOKUP(Main[[#This Row],[Currency]],'Currency'!A:B,2,FALSE)</f>
        <v>1.2</v>
      </c>
      <c r="W4767" s="5" t="str">
        <f>IF(Main[[#This Row],[Avg_Cost_USD]]&lt;10,"Low",
IF(Main[[#This Row],[Avg_Cost_USD]]&lt;=30,"Medium","High"))</f>
        <v>Low</v>
      </c>
    </row>
    <row r="4768" spans="1:23" x14ac:dyDescent="0.3">
      <c r="A4768">
        <v>313511</v>
      </c>
      <c r="B4768" t="s">
        <v>5085</v>
      </c>
      <c r="C4768">
        <v>1</v>
      </c>
      <c r="D4768" t="s">
        <v>54</v>
      </c>
      <c r="E4768" t="s">
        <v>3759</v>
      </c>
      <c r="F4768">
        <v>77.226100299999999</v>
      </c>
      <c r="G4768">
        <v>28.6498667</v>
      </c>
      <c r="H4768" t="s">
        <v>315</v>
      </c>
      <c r="I4768" t="s">
        <v>19</v>
      </c>
      <c r="J4768" t="s">
        <v>57</v>
      </c>
      <c r="K4768" t="s">
        <v>57</v>
      </c>
      <c r="L4768" t="s">
        <v>57</v>
      </c>
      <c r="M4768" t="s">
        <v>57</v>
      </c>
      <c r="N4768">
        <v>1</v>
      </c>
      <c r="O4768">
        <v>21</v>
      </c>
      <c r="P4768">
        <v>100</v>
      </c>
      <c r="Q4768">
        <v>3.7</v>
      </c>
      <c r="R4768">
        <v>2013</v>
      </c>
      <c r="S4768">
        <v>12</v>
      </c>
      <c r="T4768">
        <v>10</v>
      </c>
      <c r="U4768" s="1">
        <v>41618</v>
      </c>
      <c r="V4768" s="5">
        <f>Main[[#This Row],[Average_Cost_for_two]] * VLOOKUP(Main[[#This Row],[Currency]],'Currency'!A:B,2,FALSE)</f>
        <v>1.2</v>
      </c>
      <c r="W4768" s="5" t="str">
        <f>IF(Main[[#This Row],[Avg_Cost_USD]]&lt;10,"Low",
IF(Main[[#This Row],[Avg_Cost_USD]]&lt;=30,"Medium","High"))</f>
        <v>Low</v>
      </c>
    </row>
    <row r="4769" spans="1:23" x14ac:dyDescent="0.3">
      <c r="A4769">
        <v>17989134</v>
      </c>
      <c r="B4769" t="s">
        <v>5086</v>
      </c>
      <c r="C4769">
        <v>1</v>
      </c>
      <c r="D4769" t="s">
        <v>54</v>
      </c>
      <c r="E4769" t="s">
        <v>168</v>
      </c>
      <c r="F4769">
        <v>77.248505499999993</v>
      </c>
      <c r="G4769">
        <v>28.537132799999998</v>
      </c>
      <c r="H4769" t="s">
        <v>424</v>
      </c>
      <c r="I4769" t="s">
        <v>19</v>
      </c>
      <c r="J4769" t="s">
        <v>57</v>
      </c>
      <c r="K4769" t="s">
        <v>57</v>
      </c>
      <c r="L4769" t="s">
        <v>57</v>
      </c>
      <c r="M4769" t="s">
        <v>57</v>
      </c>
      <c r="N4769">
        <v>1</v>
      </c>
      <c r="O4769">
        <v>2</v>
      </c>
      <c r="P4769">
        <v>100</v>
      </c>
      <c r="Q4769">
        <v>1</v>
      </c>
      <c r="R4769">
        <v>2014</v>
      </c>
      <c r="S4769">
        <v>12</v>
      </c>
      <c r="T4769">
        <v>23</v>
      </c>
      <c r="U4769" s="1">
        <v>41996</v>
      </c>
      <c r="V4769" s="5">
        <f>Main[[#This Row],[Average_Cost_for_two]] * VLOOKUP(Main[[#This Row],[Currency]],'Currency'!A:B,2,FALSE)</f>
        <v>1.2</v>
      </c>
      <c r="W4769" s="5" t="str">
        <f>IF(Main[[#This Row],[Avg_Cost_USD]]&lt;10,"Low",
IF(Main[[#This Row],[Avg_Cost_USD]]&lt;=30,"Medium","High"))</f>
        <v>Low</v>
      </c>
    </row>
    <row r="4770" spans="1:23" x14ac:dyDescent="0.3">
      <c r="A4770">
        <v>308001</v>
      </c>
      <c r="B4770" t="s">
        <v>5087</v>
      </c>
      <c r="C4770">
        <v>1</v>
      </c>
      <c r="D4770" t="s">
        <v>54</v>
      </c>
      <c r="E4770" t="s">
        <v>155</v>
      </c>
      <c r="F4770">
        <v>77.233497900000003</v>
      </c>
      <c r="G4770">
        <v>28.649671999999999</v>
      </c>
      <c r="H4770" t="s">
        <v>419</v>
      </c>
      <c r="I4770" t="s">
        <v>19</v>
      </c>
      <c r="J4770" t="s">
        <v>57</v>
      </c>
      <c r="K4770" t="s">
        <v>57</v>
      </c>
      <c r="L4770" t="s">
        <v>57</v>
      </c>
      <c r="M4770" t="s">
        <v>57</v>
      </c>
      <c r="N4770">
        <v>1</v>
      </c>
      <c r="O4770">
        <v>75</v>
      </c>
      <c r="P4770">
        <v>100</v>
      </c>
      <c r="Q4770">
        <v>3.8</v>
      </c>
      <c r="R4770">
        <v>2013</v>
      </c>
      <c r="S4770">
        <v>12</v>
      </c>
      <c r="T4770">
        <v>13</v>
      </c>
      <c r="U4770" s="1">
        <v>41621</v>
      </c>
      <c r="V4770" s="5">
        <f>Main[[#This Row],[Average_Cost_for_two]] * VLOOKUP(Main[[#This Row],[Currency]],'Currency'!A:B,2,FALSE)</f>
        <v>1.2</v>
      </c>
      <c r="W4770" s="5" t="str">
        <f>IF(Main[[#This Row],[Avg_Cost_USD]]&lt;10,"Low",
IF(Main[[#This Row],[Avg_Cost_USD]]&lt;=30,"Medium","High"))</f>
        <v>Low</v>
      </c>
    </row>
    <row r="4771" spans="1:23" x14ac:dyDescent="0.3">
      <c r="A4771">
        <v>305289</v>
      </c>
      <c r="B4771" t="s">
        <v>5088</v>
      </c>
      <c r="C4771">
        <v>1</v>
      </c>
      <c r="D4771" t="s">
        <v>54</v>
      </c>
      <c r="E4771" t="s">
        <v>5089</v>
      </c>
      <c r="F4771">
        <v>77.143839259999993</v>
      </c>
      <c r="G4771">
        <v>28.664397770000001</v>
      </c>
      <c r="H4771" t="s">
        <v>426</v>
      </c>
      <c r="I4771" t="s">
        <v>19</v>
      </c>
      <c r="J4771" t="s">
        <v>57</v>
      </c>
      <c r="K4771" t="s">
        <v>57</v>
      </c>
      <c r="L4771" t="s">
        <v>57</v>
      </c>
      <c r="M4771" t="s">
        <v>57</v>
      </c>
      <c r="N4771">
        <v>1</v>
      </c>
      <c r="O4771">
        <v>187</v>
      </c>
      <c r="P4771">
        <v>100</v>
      </c>
      <c r="Q4771">
        <v>4.0999999999999996</v>
      </c>
      <c r="R4771">
        <v>2018</v>
      </c>
      <c r="S4771">
        <v>12</v>
      </c>
      <c r="T4771">
        <v>19</v>
      </c>
      <c r="U4771" s="1">
        <v>43453</v>
      </c>
      <c r="V4771" s="5">
        <f>Main[[#This Row],[Average_Cost_for_two]] * VLOOKUP(Main[[#This Row],[Currency]],'Currency'!A:B,2,FALSE)</f>
        <v>1.2</v>
      </c>
      <c r="W4771" s="5" t="str">
        <f>IF(Main[[#This Row],[Avg_Cost_USD]]&lt;10,"Low",
IF(Main[[#This Row],[Avg_Cost_USD]]&lt;=30,"Medium","High"))</f>
        <v>Low</v>
      </c>
    </row>
    <row r="4772" spans="1:23" x14ac:dyDescent="0.3">
      <c r="A4772">
        <v>8069</v>
      </c>
      <c r="B4772" t="s">
        <v>5090</v>
      </c>
      <c r="C4772">
        <v>1</v>
      </c>
      <c r="D4772" t="s">
        <v>54</v>
      </c>
      <c r="E4772" t="s">
        <v>104</v>
      </c>
      <c r="F4772">
        <v>77.312280200000004</v>
      </c>
      <c r="G4772">
        <v>28.594681399999999</v>
      </c>
      <c r="H4772" t="s">
        <v>477</v>
      </c>
      <c r="I4772" t="s">
        <v>19</v>
      </c>
      <c r="J4772" t="s">
        <v>57</v>
      </c>
      <c r="K4772" t="s">
        <v>57</v>
      </c>
      <c r="L4772" t="s">
        <v>57</v>
      </c>
      <c r="M4772" t="s">
        <v>57</v>
      </c>
      <c r="N4772">
        <v>1</v>
      </c>
      <c r="O4772">
        <v>8</v>
      </c>
      <c r="P4772">
        <v>100</v>
      </c>
      <c r="Q4772">
        <v>3</v>
      </c>
      <c r="R4772">
        <v>2012</v>
      </c>
      <c r="S4772">
        <v>12</v>
      </c>
      <c r="T4772">
        <v>11</v>
      </c>
      <c r="U4772" s="1">
        <v>41254</v>
      </c>
      <c r="V4772" s="5">
        <f>Main[[#This Row],[Average_Cost_for_two]] * VLOOKUP(Main[[#This Row],[Currency]],'Currency'!A:B,2,FALSE)</f>
        <v>1.2</v>
      </c>
      <c r="W4772" s="5" t="str">
        <f>IF(Main[[#This Row],[Avg_Cost_USD]]&lt;10,"Low",
IF(Main[[#This Row],[Avg_Cost_USD]]&lt;=30,"Medium","High"))</f>
        <v>Low</v>
      </c>
    </row>
    <row r="4773" spans="1:23" x14ac:dyDescent="0.3">
      <c r="A4773">
        <v>311468</v>
      </c>
      <c r="B4773" t="s">
        <v>5091</v>
      </c>
      <c r="C4773">
        <v>1</v>
      </c>
      <c r="D4773" t="s">
        <v>54</v>
      </c>
      <c r="E4773" t="s">
        <v>1081</v>
      </c>
      <c r="F4773">
        <v>77.21249444</v>
      </c>
      <c r="G4773">
        <v>28.657311109999998</v>
      </c>
      <c r="H4773" t="s">
        <v>426</v>
      </c>
      <c r="I4773" t="s">
        <v>19</v>
      </c>
      <c r="J4773" t="s">
        <v>57</v>
      </c>
      <c r="K4773" t="s">
        <v>57</v>
      </c>
      <c r="L4773" t="s">
        <v>57</v>
      </c>
      <c r="M4773" t="s">
        <v>57</v>
      </c>
      <c r="N4773">
        <v>1</v>
      </c>
      <c r="O4773">
        <v>1</v>
      </c>
      <c r="P4773">
        <v>100</v>
      </c>
      <c r="Q4773">
        <v>1</v>
      </c>
      <c r="R4773">
        <v>2017</v>
      </c>
      <c r="S4773">
        <v>12</v>
      </c>
      <c r="T4773">
        <v>18</v>
      </c>
      <c r="U4773" s="1">
        <v>43087</v>
      </c>
      <c r="V4773" s="5">
        <f>Main[[#This Row],[Average_Cost_for_two]] * VLOOKUP(Main[[#This Row],[Currency]],'Currency'!A:B,2,FALSE)</f>
        <v>1.2</v>
      </c>
      <c r="W4773" s="5" t="str">
        <f>IF(Main[[#This Row],[Avg_Cost_USD]]&lt;10,"Low",
IF(Main[[#This Row],[Avg_Cost_USD]]&lt;=30,"Medium","High"))</f>
        <v>Low</v>
      </c>
    </row>
    <row r="4774" spans="1:23" x14ac:dyDescent="0.3">
      <c r="A4774">
        <v>9207</v>
      </c>
      <c r="B4774" t="s">
        <v>5092</v>
      </c>
      <c r="C4774">
        <v>1</v>
      </c>
      <c r="D4774" t="s">
        <v>54</v>
      </c>
      <c r="E4774" t="s">
        <v>73</v>
      </c>
      <c r="F4774">
        <v>77.080307300000001</v>
      </c>
      <c r="G4774">
        <v>28.589186699999999</v>
      </c>
      <c r="H4774" t="s">
        <v>477</v>
      </c>
      <c r="I4774" t="s">
        <v>19</v>
      </c>
      <c r="J4774" t="s">
        <v>57</v>
      </c>
      <c r="K4774" t="s">
        <v>57</v>
      </c>
      <c r="L4774" t="s">
        <v>57</v>
      </c>
      <c r="M4774" t="s">
        <v>57</v>
      </c>
      <c r="N4774">
        <v>1</v>
      </c>
      <c r="O4774">
        <v>6</v>
      </c>
      <c r="P4774">
        <v>100</v>
      </c>
      <c r="Q4774">
        <v>2.8</v>
      </c>
      <c r="R4774">
        <v>2015</v>
      </c>
      <c r="S4774">
        <v>12</v>
      </c>
      <c r="T4774">
        <v>2</v>
      </c>
      <c r="U4774" s="1">
        <v>42340</v>
      </c>
      <c r="V4774" s="5">
        <f>Main[[#This Row],[Average_Cost_for_two]] * VLOOKUP(Main[[#This Row],[Currency]],'Currency'!A:B,2,FALSE)</f>
        <v>1.2</v>
      </c>
      <c r="W4774" s="5" t="str">
        <f>IF(Main[[#This Row],[Avg_Cost_USD]]&lt;10,"Low",
IF(Main[[#This Row],[Avg_Cost_USD]]&lt;=30,"Medium","High"))</f>
        <v>Low</v>
      </c>
    </row>
    <row r="4775" spans="1:23" x14ac:dyDescent="0.3">
      <c r="A4775">
        <v>7803</v>
      </c>
      <c r="B4775" t="s">
        <v>629</v>
      </c>
      <c r="C4775">
        <v>1</v>
      </c>
      <c r="D4775" t="s">
        <v>54</v>
      </c>
      <c r="E4775" t="s">
        <v>147</v>
      </c>
      <c r="F4775">
        <v>77.298561699999993</v>
      </c>
      <c r="G4775">
        <v>28.5380821</v>
      </c>
      <c r="H4775" t="s">
        <v>477</v>
      </c>
      <c r="I4775" t="s">
        <v>19</v>
      </c>
      <c r="J4775" t="s">
        <v>57</v>
      </c>
      <c r="K4775" t="s">
        <v>57</v>
      </c>
      <c r="L4775" t="s">
        <v>57</v>
      </c>
      <c r="M4775" t="s">
        <v>57</v>
      </c>
      <c r="N4775">
        <v>1</v>
      </c>
      <c r="O4775">
        <v>1</v>
      </c>
      <c r="P4775">
        <v>100</v>
      </c>
      <c r="Q4775">
        <v>1</v>
      </c>
      <c r="R4775">
        <v>2017</v>
      </c>
      <c r="S4775">
        <v>12</v>
      </c>
      <c r="T4775">
        <v>3</v>
      </c>
      <c r="U4775" s="1">
        <v>43072</v>
      </c>
      <c r="V4775" s="5">
        <f>Main[[#This Row],[Average_Cost_for_two]] * VLOOKUP(Main[[#This Row],[Currency]],'Currency'!A:B,2,FALSE)</f>
        <v>1.2</v>
      </c>
      <c r="W4775" s="5" t="str">
        <f>IF(Main[[#This Row],[Avg_Cost_USD]]&lt;10,"Low",
IF(Main[[#This Row],[Avg_Cost_USD]]&lt;=30,"Medium","High"))</f>
        <v>Low</v>
      </c>
    </row>
    <row r="4776" spans="1:23" x14ac:dyDescent="0.3">
      <c r="A4776">
        <v>6555</v>
      </c>
      <c r="B4776" t="s">
        <v>5093</v>
      </c>
      <c r="C4776">
        <v>1</v>
      </c>
      <c r="D4776" t="s">
        <v>54</v>
      </c>
      <c r="E4776" t="s">
        <v>164</v>
      </c>
      <c r="F4776">
        <v>77.161862400000004</v>
      </c>
      <c r="G4776">
        <v>28.703549899999999</v>
      </c>
      <c r="H4776" t="s">
        <v>419</v>
      </c>
      <c r="I4776" t="s">
        <v>19</v>
      </c>
      <c r="J4776" t="s">
        <v>57</v>
      </c>
      <c r="K4776" t="s">
        <v>57</v>
      </c>
      <c r="L4776" t="s">
        <v>57</v>
      </c>
      <c r="M4776" t="s">
        <v>57</v>
      </c>
      <c r="N4776">
        <v>1</v>
      </c>
      <c r="O4776">
        <v>8</v>
      </c>
      <c r="P4776">
        <v>100</v>
      </c>
      <c r="Q4776">
        <v>2.9</v>
      </c>
      <c r="R4776">
        <v>2013</v>
      </c>
      <c r="S4776">
        <v>12</v>
      </c>
      <c r="T4776">
        <v>26</v>
      </c>
      <c r="U4776" s="1">
        <v>41634</v>
      </c>
      <c r="V4776" s="5">
        <f>Main[[#This Row],[Average_Cost_for_two]] * VLOOKUP(Main[[#This Row],[Currency]],'Currency'!A:B,2,FALSE)</f>
        <v>1.2</v>
      </c>
      <c r="W4776" s="5" t="str">
        <f>IF(Main[[#This Row],[Avg_Cost_USD]]&lt;10,"Low",
IF(Main[[#This Row],[Avg_Cost_USD]]&lt;=30,"Medium","High"))</f>
        <v>Low</v>
      </c>
    </row>
    <row r="4777" spans="1:23" x14ac:dyDescent="0.3">
      <c r="A4777">
        <v>308900</v>
      </c>
      <c r="B4777" t="s">
        <v>5094</v>
      </c>
      <c r="C4777">
        <v>1</v>
      </c>
      <c r="D4777" t="s">
        <v>54</v>
      </c>
      <c r="E4777" t="s">
        <v>701</v>
      </c>
      <c r="F4777">
        <v>77.093422200000006</v>
      </c>
      <c r="G4777">
        <v>28.6377065</v>
      </c>
      <c r="H4777" t="s">
        <v>426</v>
      </c>
      <c r="I4777" t="s">
        <v>19</v>
      </c>
      <c r="J4777" t="s">
        <v>57</v>
      </c>
      <c r="K4777" t="s">
        <v>57</v>
      </c>
      <c r="L4777" t="s">
        <v>57</v>
      </c>
      <c r="M4777" t="s">
        <v>57</v>
      </c>
      <c r="N4777">
        <v>1</v>
      </c>
      <c r="O4777">
        <v>2</v>
      </c>
      <c r="P4777">
        <v>100</v>
      </c>
      <c r="Q4777">
        <v>1</v>
      </c>
      <c r="R4777">
        <v>2017</v>
      </c>
      <c r="S4777">
        <v>12</v>
      </c>
      <c r="T4777">
        <v>3</v>
      </c>
      <c r="U4777" s="1">
        <v>43072</v>
      </c>
      <c r="V4777" s="5">
        <f>Main[[#This Row],[Average_Cost_for_two]] * VLOOKUP(Main[[#This Row],[Currency]],'Currency'!A:B,2,FALSE)</f>
        <v>1.2</v>
      </c>
      <c r="W4777" s="5" t="str">
        <f>IF(Main[[#This Row],[Avg_Cost_USD]]&lt;10,"Low",
IF(Main[[#This Row],[Avg_Cost_USD]]&lt;=30,"Medium","High"))</f>
        <v>Low</v>
      </c>
    </row>
    <row r="4778" spans="1:23" x14ac:dyDescent="0.3">
      <c r="A4778">
        <v>18371398</v>
      </c>
      <c r="B4778" t="s">
        <v>5095</v>
      </c>
      <c r="C4778">
        <v>1</v>
      </c>
      <c r="D4778" t="s">
        <v>54</v>
      </c>
      <c r="E4778" t="s">
        <v>77</v>
      </c>
      <c r="F4778">
        <v>77.3078541</v>
      </c>
      <c r="G4778">
        <v>28.589934599999999</v>
      </c>
      <c r="H4778" t="s">
        <v>433</v>
      </c>
      <c r="I4778" t="s">
        <v>19</v>
      </c>
      <c r="J4778" t="s">
        <v>57</v>
      </c>
      <c r="K4778" t="s">
        <v>57</v>
      </c>
      <c r="L4778" t="s">
        <v>57</v>
      </c>
      <c r="M4778" t="s">
        <v>57</v>
      </c>
      <c r="N4778">
        <v>1</v>
      </c>
      <c r="O4778">
        <v>1</v>
      </c>
      <c r="P4778">
        <v>100</v>
      </c>
      <c r="Q4778">
        <v>1</v>
      </c>
      <c r="R4778">
        <v>2014</v>
      </c>
      <c r="S4778">
        <v>12</v>
      </c>
      <c r="T4778">
        <v>25</v>
      </c>
      <c r="U4778" s="1">
        <v>41998</v>
      </c>
      <c r="V4778" s="5">
        <f>Main[[#This Row],[Average_Cost_for_two]] * VLOOKUP(Main[[#This Row],[Currency]],'Currency'!A:B,2,FALSE)</f>
        <v>1.2</v>
      </c>
      <c r="W4778" s="5" t="str">
        <f>IF(Main[[#This Row],[Avg_Cost_USD]]&lt;10,"Low",
IF(Main[[#This Row],[Avg_Cost_USD]]&lt;=30,"Medium","High"))</f>
        <v>Low</v>
      </c>
    </row>
    <row r="4779" spans="1:23" x14ac:dyDescent="0.3">
      <c r="A4779">
        <v>9161</v>
      </c>
      <c r="B4779" t="s">
        <v>5096</v>
      </c>
      <c r="C4779">
        <v>1</v>
      </c>
      <c r="D4779" t="s">
        <v>54</v>
      </c>
      <c r="E4779" t="s">
        <v>211</v>
      </c>
      <c r="F4779">
        <v>77.224303899999995</v>
      </c>
      <c r="G4779">
        <v>28.656862199999999</v>
      </c>
      <c r="H4779" t="s">
        <v>477</v>
      </c>
      <c r="I4779" t="s">
        <v>19</v>
      </c>
      <c r="J4779" t="s">
        <v>57</v>
      </c>
      <c r="K4779" t="s">
        <v>57</v>
      </c>
      <c r="L4779" t="s">
        <v>57</v>
      </c>
      <c r="M4779" t="s">
        <v>57</v>
      </c>
      <c r="N4779">
        <v>1</v>
      </c>
      <c r="O4779">
        <v>76</v>
      </c>
      <c r="P4779">
        <v>100</v>
      </c>
      <c r="Q4779">
        <v>3.8</v>
      </c>
      <c r="R4779">
        <v>2017</v>
      </c>
      <c r="S4779">
        <v>11</v>
      </c>
      <c r="T4779">
        <v>15</v>
      </c>
      <c r="U4779" s="1">
        <v>43054</v>
      </c>
      <c r="V4779" s="5">
        <f>Main[[#This Row],[Average_Cost_for_two]] * VLOOKUP(Main[[#This Row],[Currency]],'Currency'!A:B,2,FALSE)</f>
        <v>1.2</v>
      </c>
      <c r="W4779" s="5" t="str">
        <f>IF(Main[[#This Row],[Avg_Cost_USD]]&lt;10,"Low",
IF(Main[[#This Row],[Avg_Cost_USD]]&lt;=30,"Medium","High"))</f>
        <v>Low</v>
      </c>
    </row>
    <row r="4780" spans="1:23" x14ac:dyDescent="0.3">
      <c r="A4780">
        <v>7636</v>
      </c>
      <c r="B4780" t="s">
        <v>5097</v>
      </c>
      <c r="C4780">
        <v>1</v>
      </c>
      <c r="D4780" t="s">
        <v>54</v>
      </c>
      <c r="E4780" t="s">
        <v>168</v>
      </c>
      <c r="F4780">
        <v>77.253293510000006</v>
      </c>
      <c r="G4780">
        <v>28.536228560000001</v>
      </c>
      <c r="H4780" t="s">
        <v>315</v>
      </c>
      <c r="I4780" t="s">
        <v>19</v>
      </c>
      <c r="J4780" t="s">
        <v>57</v>
      </c>
      <c r="K4780" t="s">
        <v>57</v>
      </c>
      <c r="L4780" t="s">
        <v>57</v>
      </c>
      <c r="M4780" t="s">
        <v>57</v>
      </c>
      <c r="N4780">
        <v>1</v>
      </c>
      <c r="O4780">
        <v>99</v>
      </c>
      <c r="P4780">
        <v>100</v>
      </c>
      <c r="Q4780">
        <v>3.7</v>
      </c>
      <c r="R4780">
        <v>2017</v>
      </c>
      <c r="S4780">
        <v>11</v>
      </c>
      <c r="T4780">
        <v>17</v>
      </c>
      <c r="U4780" s="1">
        <v>43056</v>
      </c>
      <c r="V4780" s="5">
        <f>Main[[#This Row],[Average_Cost_for_two]] * VLOOKUP(Main[[#This Row],[Currency]],'Currency'!A:B,2,FALSE)</f>
        <v>1.2</v>
      </c>
      <c r="W4780" s="5" t="str">
        <f>IF(Main[[#This Row],[Avg_Cost_USD]]&lt;10,"Low",
IF(Main[[#This Row],[Avg_Cost_USD]]&lt;=30,"Medium","High"))</f>
        <v>Low</v>
      </c>
    </row>
    <row r="4781" spans="1:23" x14ac:dyDescent="0.3">
      <c r="A4781">
        <v>7557</v>
      </c>
      <c r="B4781" t="s">
        <v>5098</v>
      </c>
      <c r="C4781">
        <v>1</v>
      </c>
      <c r="D4781" t="s">
        <v>54</v>
      </c>
      <c r="E4781" t="s">
        <v>79</v>
      </c>
      <c r="F4781">
        <v>77.229872599999993</v>
      </c>
      <c r="G4781">
        <v>28.573250699999999</v>
      </c>
      <c r="H4781" t="s">
        <v>477</v>
      </c>
      <c r="I4781" t="s">
        <v>19</v>
      </c>
      <c r="J4781" t="s">
        <v>57</v>
      </c>
      <c r="K4781" t="s">
        <v>57</v>
      </c>
      <c r="L4781" t="s">
        <v>57</v>
      </c>
      <c r="M4781" t="s">
        <v>57</v>
      </c>
      <c r="N4781">
        <v>1</v>
      </c>
      <c r="O4781">
        <v>10</v>
      </c>
      <c r="P4781">
        <v>100</v>
      </c>
      <c r="Q4781">
        <v>3.1</v>
      </c>
      <c r="R4781">
        <v>2010</v>
      </c>
      <c r="S4781">
        <v>11</v>
      </c>
      <c r="T4781">
        <v>9</v>
      </c>
      <c r="U4781" s="1">
        <v>40491</v>
      </c>
      <c r="V4781" s="5">
        <f>Main[[#This Row],[Average_Cost_for_two]] * VLOOKUP(Main[[#This Row],[Currency]],'Currency'!A:B,2,FALSE)</f>
        <v>1.2</v>
      </c>
      <c r="W4781" s="5" t="str">
        <f>IF(Main[[#This Row],[Avg_Cost_USD]]&lt;10,"Low",
IF(Main[[#This Row],[Avg_Cost_USD]]&lt;=30,"Medium","High"))</f>
        <v>Low</v>
      </c>
    </row>
    <row r="4782" spans="1:23" x14ac:dyDescent="0.3">
      <c r="A4782">
        <v>6949</v>
      </c>
      <c r="B4782" t="s">
        <v>5099</v>
      </c>
      <c r="C4782">
        <v>1</v>
      </c>
      <c r="D4782" t="s">
        <v>54</v>
      </c>
      <c r="E4782" t="s">
        <v>265</v>
      </c>
      <c r="F4782">
        <v>77.204262</v>
      </c>
      <c r="G4782">
        <v>28.696919999999999</v>
      </c>
      <c r="H4782" t="s">
        <v>424</v>
      </c>
      <c r="I4782" t="s">
        <v>19</v>
      </c>
      <c r="J4782" t="s">
        <v>57</v>
      </c>
      <c r="K4782" t="s">
        <v>57</v>
      </c>
      <c r="L4782" t="s">
        <v>57</v>
      </c>
      <c r="M4782" t="s">
        <v>57</v>
      </c>
      <c r="N4782">
        <v>1</v>
      </c>
      <c r="O4782">
        <v>18</v>
      </c>
      <c r="P4782">
        <v>100</v>
      </c>
      <c r="Q4782">
        <v>3</v>
      </c>
      <c r="R4782">
        <v>2011</v>
      </c>
      <c r="S4782">
        <v>11</v>
      </c>
      <c r="T4782">
        <v>6</v>
      </c>
      <c r="U4782" s="1">
        <v>40853</v>
      </c>
      <c r="V4782" s="5">
        <f>Main[[#This Row],[Average_Cost_for_two]] * VLOOKUP(Main[[#This Row],[Currency]],'Currency'!A:B,2,FALSE)</f>
        <v>1.2</v>
      </c>
      <c r="W4782" s="5" t="str">
        <f>IF(Main[[#This Row],[Avg_Cost_USD]]&lt;10,"Low",
IF(Main[[#This Row],[Avg_Cost_USD]]&lt;=30,"Medium","High"))</f>
        <v>Low</v>
      </c>
    </row>
    <row r="4783" spans="1:23" x14ac:dyDescent="0.3">
      <c r="A4783">
        <v>18377458</v>
      </c>
      <c r="B4783" t="s">
        <v>5100</v>
      </c>
      <c r="C4783">
        <v>1</v>
      </c>
      <c r="D4783" t="s">
        <v>54</v>
      </c>
      <c r="E4783" t="s">
        <v>214</v>
      </c>
      <c r="F4783">
        <v>0</v>
      </c>
      <c r="G4783">
        <v>0</v>
      </c>
      <c r="H4783" t="s">
        <v>605</v>
      </c>
      <c r="I4783" t="s">
        <v>19</v>
      </c>
      <c r="J4783" t="s">
        <v>57</v>
      </c>
      <c r="K4783" t="s">
        <v>57</v>
      </c>
      <c r="L4783" t="s">
        <v>57</v>
      </c>
      <c r="M4783" t="s">
        <v>57</v>
      </c>
      <c r="N4783">
        <v>1</v>
      </c>
      <c r="O4783">
        <v>7</v>
      </c>
      <c r="P4783">
        <v>100</v>
      </c>
      <c r="Q4783">
        <v>3</v>
      </c>
      <c r="R4783">
        <v>2016</v>
      </c>
      <c r="S4783">
        <v>11</v>
      </c>
      <c r="T4783">
        <v>24</v>
      </c>
      <c r="U4783" s="1">
        <v>42698</v>
      </c>
      <c r="V4783" s="5">
        <f>Main[[#This Row],[Average_Cost_for_two]] * VLOOKUP(Main[[#This Row],[Currency]],'Currency'!A:B,2,FALSE)</f>
        <v>1.2</v>
      </c>
      <c r="W4783" s="5" t="str">
        <f>IF(Main[[#This Row],[Avg_Cost_USD]]&lt;10,"Low",
IF(Main[[#This Row],[Avg_Cost_USD]]&lt;=30,"Medium","High"))</f>
        <v>Low</v>
      </c>
    </row>
    <row r="4784" spans="1:23" x14ac:dyDescent="0.3">
      <c r="A4784">
        <v>301149</v>
      </c>
      <c r="B4784" t="s">
        <v>5101</v>
      </c>
      <c r="C4784">
        <v>1</v>
      </c>
      <c r="D4784" t="s">
        <v>54</v>
      </c>
      <c r="E4784" t="s">
        <v>171</v>
      </c>
      <c r="F4784">
        <v>77.303994700000004</v>
      </c>
      <c r="G4784">
        <v>28.6348977</v>
      </c>
      <c r="H4784" t="s">
        <v>477</v>
      </c>
      <c r="I4784" t="s">
        <v>19</v>
      </c>
      <c r="J4784" t="s">
        <v>57</v>
      </c>
      <c r="K4784" t="s">
        <v>57</v>
      </c>
      <c r="L4784" t="s">
        <v>57</v>
      </c>
      <c r="M4784" t="s">
        <v>57</v>
      </c>
      <c r="N4784">
        <v>1</v>
      </c>
      <c r="O4784">
        <v>16</v>
      </c>
      <c r="P4784">
        <v>100</v>
      </c>
      <c r="Q4784">
        <v>2.6</v>
      </c>
      <c r="R4784">
        <v>2018</v>
      </c>
      <c r="S4784">
        <v>11</v>
      </c>
      <c r="T4784">
        <v>7</v>
      </c>
      <c r="U4784" s="1">
        <v>43411</v>
      </c>
      <c r="V4784" s="5">
        <f>Main[[#This Row],[Average_Cost_for_two]] * VLOOKUP(Main[[#This Row],[Currency]],'Currency'!A:B,2,FALSE)</f>
        <v>1.2</v>
      </c>
      <c r="W4784" s="5" t="str">
        <f>IF(Main[[#This Row],[Avg_Cost_USD]]&lt;10,"Low",
IF(Main[[#This Row],[Avg_Cost_USD]]&lt;=30,"Medium","High"))</f>
        <v>Low</v>
      </c>
    </row>
    <row r="4785" spans="1:23" x14ac:dyDescent="0.3">
      <c r="A4785">
        <v>18431980</v>
      </c>
      <c r="B4785" t="s">
        <v>5102</v>
      </c>
      <c r="C4785">
        <v>1</v>
      </c>
      <c r="D4785" t="s">
        <v>54</v>
      </c>
      <c r="E4785" t="s">
        <v>1674</v>
      </c>
      <c r="F4785">
        <v>77.097087500000001</v>
      </c>
      <c r="G4785">
        <v>28.635327499999999</v>
      </c>
      <c r="H4785" t="s">
        <v>434</v>
      </c>
      <c r="I4785" t="s">
        <v>19</v>
      </c>
      <c r="J4785" t="s">
        <v>57</v>
      </c>
      <c r="K4785" t="s">
        <v>57</v>
      </c>
      <c r="L4785" t="s">
        <v>57</v>
      </c>
      <c r="M4785" t="s">
        <v>57</v>
      </c>
      <c r="N4785">
        <v>1</v>
      </c>
      <c r="O4785">
        <v>2</v>
      </c>
      <c r="P4785">
        <v>100</v>
      </c>
      <c r="Q4785">
        <v>1</v>
      </c>
      <c r="R4785">
        <v>2012</v>
      </c>
      <c r="S4785">
        <v>11</v>
      </c>
      <c r="T4785">
        <v>8</v>
      </c>
      <c r="U4785" s="1">
        <v>41221</v>
      </c>
      <c r="V4785" s="5">
        <f>Main[[#This Row],[Average_Cost_for_two]] * VLOOKUP(Main[[#This Row],[Currency]],'Currency'!A:B,2,FALSE)</f>
        <v>1.2</v>
      </c>
      <c r="W4785" s="5" t="str">
        <f>IF(Main[[#This Row],[Avg_Cost_USD]]&lt;10,"Low",
IF(Main[[#This Row],[Avg_Cost_USD]]&lt;=30,"Medium","High"))</f>
        <v>Low</v>
      </c>
    </row>
    <row r="4786" spans="1:23" x14ac:dyDescent="0.3">
      <c r="A4786">
        <v>18079620</v>
      </c>
      <c r="B4786" t="s">
        <v>5103</v>
      </c>
      <c r="C4786">
        <v>1</v>
      </c>
      <c r="D4786" t="s">
        <v>54</v>
      </c>
      <c r="E4786" t="s">
        <v>155</v>
      </c>
      <c r="F4786">
        <v>77.233702399999999</v>
      </c>
      <c r="G4786">
        <v>28.649269100000001</v>
      </c>
      <c r="H4786" t="s">
        <v>676</v>
      </c>
      <c r="I4786" t="s">
        <v>19</v>
      </c>
      <c r="J4786" t="s">
        <v>57</v>
      </c>
      <c r="K4786" t="s">
        <v>57</v>
      </c>
      <c r="L4786" t="s">
        <v>57</v>
      </c>
      <c r="M4786" t="s">
        <v>57</v>
      </c>
      <c r="N4786">
        <v>1</v>
      </c>
      <c r="O4786">
        <v>69</v>
      </c>
      <c r="P4786">
        <v>100</v>
      </c>
      <c r="Q4786">
        <v>4.2</v>
      </c>
      <c r="R4786">
        <v>2018</v>
      </c>
      <c r="S4786">
        <v>11</v>
      </c>
      <c r="T4786">
        <v>15</v>
      </c>
      <c r="U4786" s="1">
        <v>43419</v>
      </c>
      <c r="V4786" s="5">
        <f>Main[[#This Row],[Average_Cost_for_two]] * VLOOKUP(Main[[#This Row],[Currency]],'Currency'!A:B,2,FALSE)</f>
        <v>1.2</v>
      </c>
      <c r="W4786" s="5" t="str">
        <f>IF(Main[[#This Row],[Avg_Cost_USD]]&lt;10,"Low",
IF(Main[[#This Row],[Avg_Cost_USD]]&lt;=30,"Medium","High"))</f>
        <v>Low</v>
      </c>
    </row>
    <row r="4787" spans="1:23" x14ac:dyDescent="0.3">
      <c r="A4787">
        <v>303500</v>
      </c>
      <c r="B4787" t="s">
        <v>5104</v>
      </c>
      <c r="C4787">
        <v>1</v>
      </c>
      <c r="D4787" t="s">
        <v>54</v>
      </c>
      <c r="E4787" t="s">
        <v>69</v>
      </c>
      <c r="F4787">
        <v>76.975294599999998</v>
      </c>
      <c r="G4787">
        <v>28.611074800000001</v>
      </c>
      <c r="H4787" t="s">
        <v>477</v>
      </c>
      <c r="I4787" t="s">
        <v>19</v>
      </c>
      <c r="J4787" t="s">
        <v>57</v>
      </c>
      <c r="K4787" t="s">
        <v>57</v>
      </c>
      <c r="L4787" t="s">
        <v>57</v>
      </c>
      <c r="M4787" t="s">
        <v>57</v>
      </c>
      <c r="N4787">
        <v>1</v>
      </c>
      <c r="O4787">
        <v>2</v>
      </c>
      <c r="P4787">
        <v>100</v>
      </c>
      <c r="Q4787">
        <v>1</v>
      </c>
      <c r="R4787">
        <v>2013</v>
      </c>
      <c r="S4787">
        <v>11</v>
      </c>
      <c r="T4787">
        <v>16</v>
      </c>
      <c r="U4787" s="1">
        <v>41594</v>
      </c>
      <c r="V4787" s="5">
        <f>Main[[#This Row],[Average_Cost_for_two]] * VLOOKUP(Main[[#This Row],[Currency]],'Currency'!A:B,2,FALSE)</f>
        <v>1.2</v>
      </c>
      <c r="W4787" s="5" t="str">
        <f>IF(Main[[#This Row],[Avg_Cost_USD]]&lt;10,"Low",
IF(Main[[#This Row],[Avg_Cost_USD]]&lt;=30,"Medium","High"))</f>
        <v>Low</v>
      </c>
    </row>
    <row r="4788" spans="1:23" x14ac:dyDescent="0.3">
      <c r="A4788">
        <v>306743</v>
      </c>
      <c r="B4788" t="s">
        <v>5105</v>
      </c>
      <c r="C4788">
        <v>1</v>
      </c>
      <c r="D4788" t="s">
        <v>54</v>
      </c>
      <c r="E4788" t="s">
        <v>73</v>
      </c>
      <c r="F4788">
        <v>77.080727300000007</v>
      </c>
      <c r="G4788">
        <v>28.588699399999999</v>
      </c>
      <c r="H4788" t="s">
        <v>477</v>
      </c>
      <c r="I4788" t="s">
        <v>19</v>
      </c>
      <c r="J4788" t="s">
        <v>57</v>
      </c>
      <c r="K4788" t="s">
        <v>57</v>
      </c>
      <c r="L4788" t="s">
        <v>57</v>
      </c>
      <c r="M4788" t="s">
        <v>57</v>
      </c>
      <c r="N4788">
        <v>1</v>
      </c>
      <c r="O4788">
        <v>2</v>
      </c>
      <c r="P4788">
        <v>100</v>
      </c>
      <c r="Q4788">
        <v>1</v>
      </c>
      <c r="R4788">
        <v>2015</v>
      </c>
      <c r="S4788">
        <v>11</v>
      </c>
      <c r="T4788">
        <v>5</v>
      </c>
      <c r="U4788" s="1">
        <v>42313</v>
      </c>
      <c r="V4788" s="5">
        <f>Main[[#This Row],[Average_Cost_for_two]] * VLOOKUP(Main[[#This Row],[Currency]],'Currency'!A:B,2,FALSE)</f>
        <v>1.2</v>
      </c>
      <c r="W4788" s="5" t="str">
        <f>IF(Main[[#This Row],[Avg_Cost_USD]]&lt;10,"Low",
IF(Main[[#This Row],[Avg_Cost_USD]]&lt;=30,"Medium","High"))</f>
        <v>Low</v>
      </c>
    </row>
    <row r="4789" spans="1:23" x14ac:dyDescent="0.3">
      <c r="A4789">
        <v>306910</v>
      </c>
      <c r="B4789" t="s">
        <v>4786</v>
      </c>
      <c r="C4789">
        <v>1</v>
      </c>
      <c r="D4789" t="s">
        <v>54</v>
      </c>
      <c r="E4789" t="s">
        <v>1087</v>
      </c>
      <c r="F4789">
        <v>77.115794199999996</v>
      </c>
      <c r="G4789">
        <v>28.639217500000001</v>
      </c>
      <c r="H4789" t="s">
        <v>419</v>
      </c>
      <c r="I4789" t="s">
        <v>19</v>
      </c>
      <c r="J4789" t="s">
        <v>57</v>
      </c>
      <c r="K4789" t="s">
        <v>57</v>
      </c>
      <c r="L4789" t="s">
        <v>57</v>
      </c>
      <c r="M4789" t="s">
        <v>57</v>
      </c>
      <c r="N4789">
        <v>1</v>
      </c>
      <c r="O4789">
        <v>11</v>
      </c>
      <c r="P4789">
        <v>100</v>
      </c>
      <c r="Q4789">
        <v>3</v>
      </c>
      <c r="R4789">
        <v>2012</v>
      </c>
      <c r="S4789">
        <v>11</v>
      </c>
      <c r="T4789">
        <v>28</v>
      </c>
      <c r="U4789" s="1">
        <v>41241</v>
      </c>
      <c r="V4789" s="5">
        <f>Main[[#This Row],[Average_Cost_for_two]] * VLOOKUP(Main[[#This Row],[Currency]],'Currency'!A:B,2,FALSE)</f>
        <v>1.2</v>
      </c>
      <c r="W4789" s="5" t="str">
        <f>IF(Main[[#This Row],[Avg_Cost_USD]]&lt;10,"Low",
IF(Main[[#This Row],[Avg_Cost_USD]]&lt;=30,"Medium","High"))</f>
        <v>Low</v>
      </c>
    </row>
    <row r="4790" spans="1:23" x14ac:dyDescent="0.3">
      <c r="A4790">
        <v>6228</v>
      </c>
      <c r="B4790" t="s">
        <v>5106</v>
      </c>
      <c r="C4790">
        <v>1</v>
      </c>
      <c r="D4790" t="s">
        <v>54</v>
      </c>
      <c r="E4790" t="s">
        <v>532</v>
      </c>
      <c r="F4790">
        <v>77.288647299999994</v>
      </c>
      <c r="G4790">
        <v>28.677648099999999</v>
      </c>
      <c r="H4790" t="s">
        <v>426</v>
      </c>
      <c r="I4790" t="s">
        <v>19</v>
      </c>
      <c r="J4790" t="s">
        <v>57</v>
      </c>
      <c r="K4790" t="s">
        <v>57</v>
      </c>
      <c r="L4790" t="s">
        <v>57</v>
      </c>
      <c r="M4790" t="s">
        <v>57</v>
      </c>
      <c r="N4790">
        <v>1</v>
      </c>
      <c r="O4790">
        <v>5</v>
      </c>
      <c r="P4790">
        <v>100</v>
      </c>
      <c r="Q4790">
        <v>2.9</v>
      </c>
      <c r="R4790">
        <v>2010</v>
      </c>
      <c r="S4790">
        <v>11</v>
      </c>
      <c r="T4790">
        <v>18</v>
      </c>
      <c r="U4790" s="1">
        <v>40500</v>
      </c>
      <c r="V4790" s="5">
        <f>Main[[#This Row],[Average_Cost_for_two]] * VLOOKUP(Main[[#This Row],[Currency]],'Currency'!A:B,2,FALSE)</f>
        <v>1.2</v>
      </c>
      <c r="W4790" s="5" t="str">
        <f>IF(Main[[#This Row],[Avg_Cost_USD]]&lt;10,"Low",
IF(Main[[#This Row],[Avg_Cost_USD]]&lt;=30,"Medium","High"))</f>
        <v>Low</v>
      </c>
    </row>
    <row r="4791" spans="1:23" x14ac:dyDescent="0.3">
      <c r="A4791">
        <v>302442</v>
      </c>
      <c r="B4791" t="s">
        <v>5107</v>
      </c>
      <c r="C4791">
        <v>1</v>
      </c>
      <c r="D4791" t="s">
        <v>54</v>
      </c>
      <c r="E4791" t="s">
        <v>532</v>
      </c>
      <c r="F4791">
        <v>77.291892599999997</v>
      </c>
      <c r="G4791">
        <v>28.690307700000002</v>
      </c>
      <c r="H4791" t="s">
        <v>426</v>
      </c>
      <c r="I4791" t="s">
        <v>19</v>
      </c>
      <c r="J4791" t="s">
        <v>57</v>
      </c>
      <c r="K4791" t="s">
        <v>57</v>
      </c>
      <c r="L4791" t="s">
        <v>57</v>
      </c>
      <c r="M4791" t="s">
        <v>57</v>
      </c>
      <c r="N4791">
        <v>1</v>
      </c>
      <c r="O4791">
        <v>13</v>
      </c>
      <c r="P4791">
        <v>100</v>
      </c>
      <c r="Q4791">
        <v>3.1</v>
      </c>
      <c r="R4791">
        <v>2011</v>
      </c>
      <c r="S4791">
        <v>11</v>
      </c>
      <c r="T4791">
        <v>2</v>
      </c>
      <c r="U4791" s="1">
        <v>40849</v>
      </c>
      <c r="V4791" s="5">
        <f>Main[[#This Row],[Average_Cost_for_two]] * VLOOKUP(Main[[#This Row],[Currency]],'Currency'!A:B,2,FALSE)</f>
        <v>1.2</v>
      </c>
      <c r="W4791" s="5" t="str">
        <f>IF(Main[[#This Row],[Avg_Cost_USD]]&lt;10,"Low",
IF(Main[[#This Row],[Avg_Cost_USD]]&lt;=30,"Medium","High"))</f>
        <v>Low</v>
      </c>
    </row>
    <row r="4792" spans="1:23" x14ac:dyDescent="0.3">
      <c r="A4792">
        <v>302436</v>
      </c>
      <c r="B4792" t="s">
        <v>5108</v>
      </c>
      <c r="C4792">
        <v>1</v>
      </c>
      <c r="D4792" t="s">
        <v>54</v>
      </c>
      <c r="E4792" t="s">
        <v>532</v>
      </c>
      <c r="F4792">
        <v>77.291963899999999</v>
      </c>
      <c r="G4792">
        <v>28.689327299999999</v>
      </c>
      <c r="H4792" t="s">
        <v>477</v>
      </c>
      <c r="I4792" t="s">
        <v>19</v>
      </c>
      <c r="J4792" t="s">
        <v>57</v>
      </c>
      <c r="K4792" t="s">
        <v>57</v>
      </c>
      <c r="L4792" t="s">
        <v>57</v>
      </c>
      <c r="M4792" t="s">
        <v>57</v>
      </c>
      <c r="N4792">
        <v>1</v>
      </c>
      <c r="O4792">
        <v>2</v>
      </c>
      <c r="P4792">
        <v>100</v>
      </c>
      <c r="Q4792">
        <v>1</v>
      </c>
      <c r="R4792">
        <v>2010</v>
      </c>
      <c r="S4792">
        <v>11</v>
      </c>
      <c r="T4792">
        <v>10</v>
      </c>
      <c r="U4792" s="1">
        <v>40492</v>
      </c>
      <c r="V4792" s="5">
        <f>Main[[#This Row],[Average_Cost_for_two]] * VLOOKUP(Main[[#This Row],[Currency]],'Currency'!A:B,2,FALSE)</f>
        <v>1.2</v>
      </c>
      <c r="W4792" s="5" t="str">
        <f>IF(Main[[#This Row],[Avg_Cost_USD]]&lt;10,"Low",
IF(Main[[#This Row],[Avg_Cost_USD]]&lt;=30,"Medium","High"))</f>
        <v>Low</v>
      </c>
    </row>
    <row r="4793" spans="1:23" x14ac:dyDescent="0.3">
      <c r="A4793">
        <v>18423894</v>
      </c>
      <c r="B4793" t="s">
        <v>4993</v>
      </c>
      <c r="C4793">
        <v>1</v>
      </c>
      <c r="D4793" t="s">
        <v>54</v>
      </c>
      <c r="E4793" t="s">
        <v>77</v>
      </c>
      <c r="F4793">
        <v>0</v>
      </c>
      <c r="G4793">
        <v>0</v>
      </c>
      <c r="H4793" t="s">
        <v>426</v>
      </c>
      <c r="I4793" t="s">
        <v>19</v>
      </c>
      <c r="J4793" t="s">
        <v>57</v>
      </c>
      <c r="K4793" t="s">
        <v>57</v>
      </c>
      <c r="L4793" t="s">
        <v>57</v>
      </c>
      <c r="M4793" t="s">
        <v>57</v>
      </c>
      <c r="N4793">
        <v>1</v>
      </c>
      <c r="O4793">
        <v>3</v>
      </c>
      <c r="P4793">
        <v>100</v>
      </c>
      <c r="Q4793">
        <v>1</v>
      </c>
      <c r="R4793">
        <v>2013</v>
      </c>
      <c r="S4793">
        <v>11</v>
      </c>
      <c r="T4793">
        <v>27</v>
      </c>
      <c r="U4793" s="1">
        <v>41605</v>
      </c>
      <c r="V4793" s="5">
        <f>Main[[#This Row],[Average_Cost_for_two]] * VLOOKUP(Main[[#This Row],[Currency]],'Currency'!A:B,2,FALSE)</f>
        <v>1.2</v>
      </c>
      <c r="W4793" s="5" t="str">
        <f>IF(Main[[#This Row],[Avg_Cost_USD]]&lt;10,"Low",
IF(Main[[#This Row],[Avg_Cost_USD]]&lt;=30,"Medium","High"))</f>
        <v>Low</v>
      </c>
    </row>
    <row r="4794" spans="1:23" x14ac:dyDescent="0.3">
      <c r="A4794">
        <v>8502</v>
      </c>
      <c r="B4794" t="s">
        <v>5109</v>
      </c>
      <c r="C4794">
        <v>1</v>
      </c>
      <c r="D4794" t="s">
        <v>54</v>
      </c>
      <c r="E4794" t="s">
        <v>152</v>
      </c>
      <c r="F4794">
        <v>77.318924999999993</v>
      </c>
      <c r="G4794">
        <v>28.671308329999999</v>
      </c>
      <c r="H4794" t="s">
        <v>419</v>
      </c>
      <c r="I4794" t="s">
        <v>19</v>
      </c>
      <c r="J4794" t="s">
        <v>57</v>
      </c>
      <c r="K4794" t="s">
        <v>57</v>
      </c>
      <c r="L4794" t="s">
        <v>57</v>
      </c>
      <c r="M4794" t="s">
        <v>57</v>
      </c>
      <c r="N4794">
        <v>1</v>
      </c>
      <c r="O4794">
        <v>5</v>
      </c>
      <c r="P4794">
        <v>100</v>
      </c>
      <c r="Q4794">
        <v>2.9</v>
      </c>
      <c r="R4794">
        <v>2018</v>
      </c>
      <c r="S4794">
        <v>11</v>
      </c>
      <c r="T4794">
        <v>3</v>
      </c>
      <c r="U4794" s="1">
        <v>43407</v>
      </c>
      <c r="V4794" s="5">
        <f>Main[[#This Row],[Average_Cost_for_two]] * VLOOKUP(Main[[#This Row],[Currency]],'Currency'!A:B,2,FALSE)</f>
        <v>1.2</v>
      </c>
      <c r="W4794" s="5" t="str">
        <f>IF(Main[[#This Row],[Avg_Cost_USD]]&lt;10,"Low",
IF(Main[[#This Row],[Avg_Cost_USD]]&lt;=30,"Medium","High"))</f>
        <v>Low</v>
      </c>
    </row>
    <row r="4795" spans="1:23" x14ac:dyDescent="0.3">
      <c r="A4795">
        <v>310678</v>
      </c>
      <c r="B4795" t="s">
        <v>5110</v>
      </c>
      <c r="C4795">
        <v>1</v>
      </c>
      <c r="D4795" t="s">
        <v>54</v>
      </c>
      <c r="E4795" t="s">
        <v>211</v>
      </c>
      <c r="F4795">
        <v>0</v>
      </c>
      <c r="G4795">
        <v>0</v>
      </c>
      <c r="H4795" t="s">
        <v>3979</v>
      </c>
      <c r="I4795" t="s">
        <v>19</v>
      </c>
      <c r="J4795" t="s">
        <v>57</v>
      </c>
      <c r="K4795" t="s">
        <v>57</v>
      </c>
      <c r="L4795" t="s">
        <v>57</v>
      </c>
      <c r="M4795" t="s">
        <v>57</v>
      </c>
      <c r="N4795">
        <v>1</v>
      </c>
      <c r="O4795">
        <v>2</v>
      </c>
      <c r="P4795">
        <v>100</v>
      </c>
      <c r="Q4795">
        <v>1</v>
      </c>
      <c r="R4795">
        <v>2013</v>
      </c>
      <c r="S4795">
        <v>10</v>
      </c>
      <c r="T4795">
        <v>3</v>
      </c>
      <c r="U4795" s="1">
        <v>41550</v>
      </c>
      <c r="V4795" s="5">
        <f>Main[[#This Row],[Average_Cost_for_two]] * VLOOKUP(Main[[#This Row],[Currency]],'Currency'!A:B,2,FALSE)</f>
        <v>1.2</v>
      </c>
      <c r="W4795" s="5" t="str">
        <f>IF(Main[[#This Row],[Avg_Cost_USD]]&lt;10,"Low",
IF(Main[[#This Row],[Avg_Cost_USD]]&lt;=30,"Medium","High"))</f>
        <v>Low</v>
      </c>
    </row>
    <row r="4796" spans="1:23" x14ac:dyDescent="0.3">
      <c r="A4796">
        <v>302936</v>
      </c>
      <c r="B4796" t="s">
        <v>5111</v>
      </c>
      <c r="C4796">
        <v>1</v>
      </c>
      <c r="D4796" t="s">
        <v>54</v>
      </c>
      <c r="E4796" t="s">
        <v>168</v>
      </c>
      <c r="F4796">
        <v>77.243146699999997</v>
      </c>
      <c r="G4796">
        <v>28.5408504</v>
      </c>
      <c r="H4796" t="s">
        <v>315</v>
      </c>
      <c r="I4796" t="s">
        <v>19</v>
      </c>
      <c r="J4796" t="s">
        <v>57</v>
      </c>
      <c r="K4796" t="s">
        <v>57</v>
      </c>
      <c r="L4796" t="s">
        <v>57</v>
      </c>
      <c r="M4796" t="s">
        <v>57</v>
      </c>
      <c r="N4796">
        <v>1</v>
      </c>
      <c r="O4796">
        <v>46</v>
      </c>
      <c r="P4796">
        <v>100</v>
      </c>
      <c r="Q4796">
        <v>3.6</v>
      </c>
      <c r="R4796">
        <v>2010</v>
      </c>
      <c r="S4796">
        <v>10</v>
      </c>
      <c r="T4796">
        <v>28</v>
      </c>
      <c r="U4796" s="1">
        <v>40479</v>
      </c>
      <c r="V4796" s="5">
        <f>Main[[#This Row],[Average_Cost_for_two]] * VLOOKUP(Main[[#This Row],[Currency]],'Currency'!A:B,2,FALSE)</f>
        <v>1.2</v>
      </c>
      <c r="W4796" s="5" t="str">
        <f>IF(Main[[#This Row],[Avg_Cost_USD]]&lt;10,"Low",
IF(Main[[#This Row],[Avg_Cost_USD]]&lt;=30,"Medium","High"))</f>
        <v>Low</v>
      </c>
    </row>
    <row r="4797" spans="1:23" x14ac:dyDescent="0.3">
      <c r="A4797">
        <v>311637</v>
      </c>
      <c r="B4797" t="s">
        <v>5112</v>
      </c>
      <c r="C4797">
        <v>1</v>
      </c>
      <c r="D4797" t="s">
        <v>54</v>
      </c>
      <c r="E4797" t="s">
        <v>168</v>
      </c>
      <c r="F4797">
        <v>77.248822200000006</v>
      </c>
      <c r="G4797">
        <v>28.5403609</v>
      </c>
      <c r="H4797" t="s">
        <v>618</v>
      </c>
      <c r="I4797" t="s">
        <v>19</v>
      </c>
      <c r="J4797" t="s">
        <v>57</v>
      </c>
      <c r="K4797" t="s">
        <v>57</v>
      </c>
      <c r="L4797" t="s">
        <v>57</v>
      </c>
      <c r="M4797" t="s">
        <v>57</v>
      </c>
      <c r="N4797">
        <v>1</v>
      </c>
      <c r="O4797">
        <v>33</v>
      </c>
      <c r="P4797">
        <v>100</v>
      </c>
      <c r="Q4797">
        <v>3.7</v>
      </c>
      <c r="R4797">
        <v>2017</v>
      </c>
      <c r="S4797">
        <v>10</v>
      </c>
      <c r="T4797">
        <v>22</v>
      </c>
      <c r="U4797" s="1">
        <v>43030</v>
      </c>
      <c r="V4797" s="5">
        <f>Main[[#This Row],[Average_Cost_for_two]] * VLOOKUP(Main[[#This Row],[Currency]],'Currency'!A:B,2,FALSE)</f>
        <v>1.2</v>
      </c>
      <c r="W4797" s="5" t="str">
        <f>IF(Main[[#This Row],[Avg_Cost_USD]]&lt;10,"Low",
IF(Main[[#This Row],[Avg_Cost_USD]]&lt;=30,"Medium","High"))</f>
        <v>Low</v>
      </c>
    </row>
    <row r="4798" spans="1:23" x14ac:dyDescent="0.3">
      <c r="A4798">
        <v>308599</v>
      </c>
      <c r="B4798" t="s">
        <v>5113</v>
      </c>
      <c r="C4798">
        <v>1</v>
      </c>
      <c r="D4798" t="s">
        <v>54</v>
      </c>
      <c r="E4798" t="s">
        <v>124</v>
      </c>
      <c r="F4798">
        <v>77.203778600000007</v>
      </c>
      <c r="G4798">
        <v>28.5518155</v>
      </c>
      <c r="H4798" t="s">
        <v>426</v>
      </c>
      <c r="I4798" t="s">
        <v>19</v>
      </c>
      <c r="J4798" t="s">
        <v>57</v>
      </c>
      <c r="K4798" t="s">
        <v>57</v>
      </c>
      <c r="L4798" t="s">
        <v>57</v>
      </c>
      <c r="M4798" t="s">
        <v>57</v>
      </c>
      <c r="N4798">
        <v>1</v>
      </c>
      <c r="O4798">
        <v>12</v>
      </c>
      <c r="P4798">
        <v>100</v>
      </c>
      <c r="Q4798">
        <v>3.2</v>
      </c>
      <c r="R4798">
        <v>2017</v>
      </c>
      <c r="S4798">
        <v>10</v>
      </c>
      <c r="T4798">
        <v>10</v>
      </c>
      <c r="U4798" s="1">
        <v>43018</v>
      </c>
      <c r="V4798" s="5">
        <f>Main[[#This Row],[Average_Cost_for_two]] * VLOOKUP(Main[[#This Row],[Currency]],'Currency'!A:B,2,FALSE)</f>
        <v>1.2</v>
      </c>
      <c r="W4798" s="5" t="str">
        <f>IF(Main[[#This Row],[Avg_Cost_USD]]&lt;10,"Low",
IF(Main[[#This Row],[Avg_Cost_USD]]&lt;=30,"Medium","High"))</f>
        <v>Low</v>
      </c>
    </row>
    <row r="4799" spans="1:23" x14ac:dyDescent="0.3">
      <c r="A4799">
        <v>308853</v>
      </c>
      <c r="B4799" t="s">
        <v>5114</v>
      </c>
      <c r="C4799">
        <v>1</v>
      </c>
      <c r="D4799" t="s">
        <v>54</v>
      </c>
      <c r="E4799" t="s">
        <v>171</v>
      </c>
      <c r="F4799">
        <v>77.303871799999996</v>
      </c>
      <c r="G4799">
        <v>28.634869900000002</v>
      </c>
      <c r="H4799" t="s">
        <v>339</v>
      </c>
      <c r="I4799" t="s">
        <v>19</v>
      </c>
      <c r="J4799" t="s">
        <v>57</v>
      </c>
      <c r="K4799" t="s">
        <v>57</v>
      </c>
      <c r="L4799" t="s">
        <v>57</v>
      </c>
      <c r="M4799" t="s">
        <v>57</v>
      </c>
      <c r="N4799">
        <v>1</v>
      </c>
      <c r="O4799">
        <v>2</v>
      </c>
      <c r="P4799">
        <v>100</v>
      </c>
      <c r="Q4799">
        <v>1</v>
      </c>
      <c r="R4799">
        <v>2016</v>
      </c>
      <c r="S4799">
        <v>10</v>
      </c>
      <c r="T4799">
        <v>5</v>
      </c>
      <c r="U4799" s="1">
        <v>42648</v>
      </c>
      <c r="V4799" s="5">
        <f>Main[[#This Row],[Average_Cost_for_two]] * VLOOKUP(Main[[#This Row],[Currency]],'Currency'!A:B,2,FALSE)</f>
        <v>1.2</v>
      </c>
      <c r="W4799" s="5" t="str">
        <f>IF(Main[[#This Row],[Avg_Cost_USD]]&lt;10,"Low",
IF(Main[[#This Row],[Avg_Cost_USD]]&lt;=30,"Medium","High"))</f>
        <v>Low</v>
      </c>
    </row>
    <row r="4800" spans="1:23" x14ac:dyDescent="0.3">
      <c r="A4800">
        <v>9588</v>
      </c>
      <c r="B4800" t="s">
        <v>5115</v>
      </c>
      <c r="C4800">
        <v>1</v>
      </c>
      <c r="D4800" t="s">
        <v>54</v>
      </c>
      <c r="E4800" t="s">
        <v>60</v>
      </c>
      <c r="F4800">
        <v>77.246516569999997</v>
      </c>
      <c r="G4800">
        <v>28.565573839999999</v>
      </c>
      <c r="H4800" t="s">
        <v>1824</v>
      </c>
      <c r="I4800" t="s">
        <v>19</v>
      </c>
      <c r="J4800" t="s">
        <v>57</v>
      </c>
      <c r="K4800" t="s">
        <v>57</v>
      </c>
      <c r="L4800" t="s">
        <v>57</v>
      </c>
      <c r="M4800" t="s">
        <v>57</v>
      </c>
      <c r="N4800">
        <v>1</v>
      </c>
      <c r="O4800">
        <v>4</v>
      </c>
      <c r="P4800">
        <v>100</v>
      </c>
      <c r="Q4800">
        <v>3</v>
      </c>
      <c r="R4800">
        <v>2010</v>
      </c>
      <c r="S4800">
        <v>10</v>
      </c>
      <c r="T4800">
        <v>7</v>
      </c>
      <c r="U4800" s="1">
        <v>40458</v>
      </c>
      <c r="V4800" s="5">
        <f>Main[[#This Row],[Average_Cost_for_two]] * VLOOKUP(Main[[#This Row],[Currency]],'Currency'!A:B,2,FALSE)</f>
        <v>1.2</v>
      </c>
      <c r="W4800" s="5" t="str">
        <f>IF(Main[[#This Row],[Avg_Cost_USD]]&lt;10,"Low",
IF(Main[[#This Row],[Avg_Cost_USD]]&lt;=30,"Medium","High"))</f>
        <v>Low</v>
      </c>
    </row>
    <row r="4801" spans="1:23" x14ac:dyDescent="0.3">
      <c r="A4801">
        <v>18425781</v>
      </c>
      <c r="B4801" t="s">
        <v>5116</v>
      </c>
      <c r="C4801">
        <v>1</v>
      </c>
      <c r="D4801" t="s">
        <v>54</v>
      </c>
      <c r="E4801" t="s">
        <v>60</v>
      </c>
      <c r="F4801">
        <v>77.243056100000004</v>
      </c>
      <c r="G4801">
        <v>28.575188900000001</v>
      </c>
      <c r="H4801" t="s">
        <v>426</v>
      </c>
      <c r="I4801" t="s">
        <v>19</v>
      </c>
      <c r="J4801" t="s">
        <v>57</v>
      </c>
      <c r="K4801" t="s">
        <v>57</v>
      </c>
      <c r="L4801" t="s">
        <v>57</v>
      </c>
      <c r="M4801" t="s">
        <v>57</v>
      </c>
      <c r="N4801">
        <v>1</v>
      </c>
      <c r="O4801">
        <v>1</v>
      </c>
      <c r="P4801">
        <v>100</v>
      </c>
      <c r="Q4801">
        <v>1</v>
      </c>
      <c r="R4801">
        <v>2018</v>
      </c>
      <c r="S4801">
        <v>10</v>
      </c>
      <c r="T4801">
        <v>1</v>
      </c>
      <c r="U4801" s="1">
        <v>43374</v>
      </c>
      <c r="V4801" s="5">
        <f>Main[[#This Row],[Average_Cost_for_two]] * VLOOKUP(Main[[#This Row],[Currency]],'Currency'!A:B,2,FALSE)</f>
        <v>1.2</v>
      </c>
      <c r="W4801" s="5" t="str">
        <f>IF(Main[[#This Row],[Avg_Cost_USD]]&lt;10,"Low",
IF(Main[[#This Row],[Avg_Cost_USD]]&lt;=30,"Medium","High"))</f>
        <v>Low</v>
      </c>
    </row>
    <row r="4802" spans="1:23" x14ac:dyDescent="0.3">
      <c r="A4802">
        <v>8462</v>
      </c>
      <c r="B4802" t="s">
        <v>5117</v>
      </c>
      <c r="C4802">
        <v>1</v>
      </c>
      <c r="D4802" t="s">
        <v>54</v>
      </c>
      <c r="E4802" t="s">
        <v>106</v>
      </c>
      <c r="F4802">
        <v>77.336023600000004</v>
      </c>
      <c r="G4802">
        <v>28.611784100000001</v>
      </c>
      <c r="H4802" t="s">
        <v>419</v>
      </c>
      <c r="I4802" t="s">
        <v>19</v>
      </c>
      <c r="J4802" t="s">
        <v>57</v>
      </c>
      <c r="K4802" t="s">
        <v>57</v>
      </c>
      <c r="L4802" t="s">
        <v>57</v>
      </c>
      <c r="M4802" t="s">
        <v>57</v>
      </c>
      <c r="N4802">
        <v>1</v>
      </c>
      <c r="O4802">
        <v>11</v>
      </c>
      <c r="P4802">
        <v>100</v>
      </c>
      <c r="Q4802">
        <v>2.7</v>
      </c>
      <c r="R4802">
        <v>2012</v>
      </c>
      <c r="S4802">
        <v>10</v>
      </c>
      <c r="T4802">
        <v>23</v>
      </c>
      <c r="U4802" s="1">
        <v>41205</v>
      </c>
      <c r="V4802" s="5">
        <f>Main[[#This Row],[Average_Cost_for_two]] * VLOOKUP(Main[[#This Row],[Currency]],'Currency'!A:B,2,FALSE)</f>
        <v>1.2</v>
      </c>
      <c r="W4802" s="5" t="str">
        <f>IF(Main[[#This Row],[Avg_Cost_USD]]&lt;10,"Low",
IF(Main[[#This Row],[Avg_Cost_USD]]&lt;=30,"Medium","High"))</f>
        <v>Low</v>
      </c>
    </row>
    <row r="4803" spans="1:23" x14ac:dyDescent="0.3">
      <c r="A4803">
        <v>9053</v>
      </c>
      <c r="B4803" t="s">
        <v>5118</v>
      </c>
      <c r="C4803">
        <v>1</v>
      </c>
      <c r="D4803" t="s">
        <v>54</v>
      </c>
      <c r="E4803" t="s">
        <v>108</v>
      </c>
      <c r="F4803">
        <v>77.1399823</v>
      </c>
      <c r="G4803">
        <v>28.6566565</v>
      </c>
      <c r="H4803" t="s">
        <v>426</v>
      </c>
      <c r="I4803" t="s">
        <v>19</v>
      </c>
      <c r="J4803" t="s">
        <v>57</v>
      </c>
      <c r="K4803" t="s">
        <v>61</v>
      </c>
      <c r="L4803" t="s">
        <v>57</v>
      </c>
      <c r="M4803" t="s">
        <v>57</v>
      </c>
      <c r="N4803">
        <v>1</v>
      </c>
      <c r="O4803">
        <v>85</v>
      </c>
      <c r="P4803">
        <v>100</v>
      </c>
      <c r="Q4803">
        <v>3.8</v>
      </c>
      <c r="R4803">
        <v>2010</v>
      </c>
      <c r="S4803">
        <v>10</v>
      </c>
      <c r="T4803">
        <v>18</v>
      </c>
      <c r="U4803" s="1">
        <v>40469</v>
      </c>
      <c r="V4803" s="5">
        <f>Main[[#This Row],[Average_Cost_for_two]] * VLOOKUP(Main[[#This Row],[Currency]],'Currency'!A:B,2,FALSE)</f>
        <v>1.2</v>
      </c>
      <c r="W4803" s="5" t="str">
        <f>IF(Main[[#This Row],[Avg_Cost_USD]]&lt;10,"Low",
IF(Main[[#This Row],[Avg_Cost_USD]]&lt;=30,"Medium","High"))</f>
        <v>Low</v>
      </c>
    </row>
    <row r="4804" spans="1:23" x14ac:dyDescent="0.3">
      <c r="A4804">
        <v>310947</v>
      </c>
      <c r="B4804" t="s">
        <v>5119</v>
      </c>
      <c r="C4804">
        <v>1</v>
      </c>
      <c r="D4804" t="s">
        <v>54</v>
      </c>
      <c r="E4804" t="s">
        <v>66</v>
      </c>
      <c r="F4804">
        <v>77.208674099999996</v>
      </c>
      <c r="G4804">
        <v>28.7006026</v>
      </c>
      <c r="H4804" t="s">
        <v>419</v>
      </c>
      <c r="I4804" t="s">
        <v>19</v>
      </c>
      <c r="J4804" t="s">
        <v>57</v>
      </c>
      <c r="K4804" t="s">
        <v>57</v>
      </c>
      <c r="L4804" t="s">
        <v>57</v>
      </c>
      <c r="M4804" t="s">
        <v>57</v>
      </c>
      <c r="N4804">
        <v>1</v>
      </c>
      <c r="O4804">
        <v>5</v>
      </c>
      <c r="P4804">
        <v>100</v>
      </c>
      <c r="Q4804">
        <v>3</v>
      </c>
      <c r="R4804">
        <v>2010</v>
      </c>
      <c r="S4804">
        <v>10</v>
      </c>
      <c r="T4804">
        <v>8</v>
      </c>
      <c r="U4804" s="1">
        <v>40459</v>
      </c>
      <c r="V4804" s="5">
        <f>Main[[#This Row],[Average_Cost_for_two]] * VLOOKUP(Main[[#This Row],[Currency]],'Currency'!A:B,2,FALSE)</f>
        <v>1.2</v>
      </c>
      <c r="W4804" s="5" t="str">
        <f>IF(Main[[#This Row],[Avg_Cost_USD]]&lt;10,"Low",
IF(Main[[#This Row],[Avg_Cost_USD]]&lt;=30,"Medium","High"))</f>
        <v>Low</v>
      </c>
    </row>
    <row r="4805" spans="1:23" x14ac:dyDescent="0.3">
      <c r="A4805">
        <v>18272388</v>
      </c>
      <c r="B4805" t="s">
        <v>5120</v>
      </c>
      <c r="C4805">
        <v>1</v>
      </c>
      <c r="D4805" t="s">
        <v>54</v>
      </c>
      <c r="E4805" t="s">
        <v>1081</v>
      </c>
      <c r="F4805">
        <v>0</v>
      </c>
      <c r="G4805">
        <v>0</v>
      </c>
      <c r="H4805" t="s">
        <v>426</v>
      </c>
      <c r="I4805" t="s">
        <v>19</v>
      </c>
      <c r="J4805" t="s">
        <v>57</v>
      </c>
      <c r="K4805" t="s">
        <v>57</v>
      </c>
      <c r="L4805" t="s">
        <v>57</v>
      </c>
      <c r="M4805" t="s">
        <v>57</v>
      </c>
      <c r="N4805">
        <v>1</v>
      </c>
      <c r="O4805">
        <v>5</v>
      </c>
      <c r="P4805">
        <v>100</v>
      </c>
      <c r="Q4805">
        <v>3.1</v>
      </c>
      <c r="R4805">
        <v>2011</v>
      </c>
      <c r="S4805">
        <v>10</v>
      </c>
      <c r="T4805">
        <v>8</v>
      </c>
      <c r="U4805" s="1">
        <v>40824</v>
      </c>
      <c r="V4805" s="5">
        <f>Main[[#This Row],[Average_Cost_for_two]] * VLOOKUP(Main[[#This Row],[Currency]],'Currency'!A:B,2,FALSE)</f>
        <v>1.2</v>
      </c>
      <c r="W4805" s="5" t="str">
        <f>IF(Main[[#This Row],[Avg_Cost_USD]]&lt;10,"Low",
IF(Main[[#This Row],[Avg_Cost_USD]]&lt;=30,"Medium","High"))</f>
        <v>Low</v>
      </c>
    </row>
    <row r="4806" spans="1:23" x14ac:dyDescent="0.3">
      <c r="A4806">
        <v>301867</v>
      </c>
      <c r="B4806" t="s">
        <v>5121</v>
      </c>
      <c r="C4806">
        <v>1</v>
      </c>
      <c r="D4806" t="s">
        <v>54</v>
      </c>
      <c r="E4806" t="s">
        <v>73</v>
      </c>
      <c r="F4806">
        <v>77.092719099999997</v>
      </c>
      <c r="G4806">
        <v>28.591203199999999</v>
      </c>
      <c r="H4806" t="s">
        <v>342</v>
      </c>
      <c r="I4806" t="s">
        <v>19</v>
      </c>
      <c r="J4806" t="s">
        <v>57</v>
      </c>
      <c r="K4806" t="s">
        <v>57</v>
      </c>
      <c r="L4806" t="s">
        <v>57</v>
      </c>
      <c r="M4806" t="s">
        <v>57</v>
      </c>
      <c r="N4806">
        <v>1</v>
      </c>
      <c r="O4806">
        <v>3</v>
      </c>
      <c r="P4806">
        <v>100</v>
      </c>
      <c r="Q4806">
        <v>1</v>
      </c>
      <c r="R4806">
        <v>2014</v>
      </c>
      <c r="S4806">
        <v>10</v>
      </c>
      <c r="T4806">
        <v>9</v>
      </c>
      <c r="U4806" s="1">
        <v>41921</v>
      </c>
      <c r="V4806" s="5">
        <f>Main[[#This Row],[Average_Cost_for_two]] * VLOOKUP(Main[[#This Row],[Currency]],'Currency'!A:B,2,FALSE)</f>
        <v>1.2</v>
      </c>
      <c r="W4806" s="5" t="str">
        <f>IF(Main[[#This Row],[Avg_Cost_USD]]&lt;10,"Low",
IF(Main[[#This Row],[Avg_Cost_USD]]&lt;=30,"Medium","High"))</f>
        <v>Low</v>
      </c>
    </row>
    <row r="4807" spans="1:23" x14ac:dyDescent="0.3">
      <c r="A4807">
        <v>6449</v>
      </c>
      <c r="B4807" t="s">
        <v>5122</v>
      </c>
      <c r="C4807">
        <v>1</v>
      </c>
      <c r="D4807" t="s">
        <v>54</v>
      </c>
      <c r="E4807" t="s">
        <v>101</v>
      </c>
      <c r="F4807">
        <v>77.1358879</v>
      </c>
      <c r="G4807">
        <v>28.7008747</v>
      </c>
      <c r="H4807" t="s">
        <v>426</v>
      </c>
      <c r="I4807" t="s">
        <v>19</v>
      </c>
      <c r="J4807" t="s">
        <v>57</v>
      </c>
      <c r="K4807" t="s">
        <v>61</v>
      </c>
      <c r="L4807" t="s">
        <v>57</v>
      </c>
      <c r="M4807" t="s">
        <v>57</v>
      </c>
      <c r="N4807">
        <v>1</v>
      </c>
      <c r="O4807">
        <v>98</v>
      </c>
      <c r="P4807">
        <v>100</v>
      </c>
      <c r="Q4807">
        <v>3.5</v>
      </c>
      <c r="R4807">
        <v>2012</v>
      </c>
      <c r="S4807">
        <v>10</v>
      </c>
      <c r="T4807">
        <v>27</v>
      </c>
      <c r="U4807" s="1">
        <v>41209</v>
      </c>
      <c r="V4807" s="5">
        <f>Main[[#This Row],[Average_Cost_for_two]] * VLOOKUP(Main[[#This Row],[Currency]],'Currency'!A:B,2,FALSE)</f>
        <v>1.2</v>
      </c>
      <c r="W4807" s="5" t="str">
        <f>IF(Main[[#This Row],[Avg_Cost_USD]]&lt;10,"Low",
IF(Main[[#This Row],[Avg_Cost_USD]]&lt;=30,"Medium","High"))</f>
        <v>Low</v>
      </c>
    </row>
    <row r="4808" spans="1:23" x14ac:dyDescent="0.3">
      <c r="A4808">
        <v>300271</v>
      </c>
      <c r="B4808" t="s">
        <v>4862</v>
      </c>
      <c r="C4808">
        <v>1</v>
      </c>
      <c r="D4808" t="s">
        <v>54</v>
      </c>
      <c r="E4808" t="s">
        <v>75</v>
      </c>
      <c r="F4808">
        <v>77.175970800000002</v>
      </c>
      <c r="G4808">
        <v>28.575098799999999</v>
      </c>
      <c r="H4808" t="s">
        <v>477</v>
      </c>
      <c r="I4808" t="s">
        <v>19</v>
      </c>
      <c r="J4808" t="s">
        <v>57</v>
      </c>
      <c r="K4808" t="s">
        <v>57</v>
      </c>
      <c r="L4808" t="s">
        <v>57</v>
      </c>
      <c r="M4808" t="s">
        <v>57</v>
      </c>
      <c r="N4808">
        <v>1</v>
      </c>
      <c r="O4808">
        <v>17</v>
      </c>
      <c r="P4808">
        <v>100</v>
      </c>
      <c r="Q4808">
        <v>2.5</v>
      </c>
      <c r="R4808">
        <v>2013</v>
      </c>
      <c r="S4808">
        <v>10</v>
      </c>
      <c r="T4808">
        <v>17</v>
      </c>
      <c r="U4808" s="1">
        <v>41564</v>
      </c>
      <c r="V4808" s="5">
        <f>Main[[#This Row],[Average_Cost_for_two]] * VLOOKUP(Main[[#This Row],[Currency]],'Currency'!A:B,2,FALSE)</f>
        <v>1.2</v>
      </c>
      <c r="W4808" s="5" t="str">
        <f>IF(Main[[#This Row],[Avg_Cost_USD]]&lt;10,"Low",
IF(Main[[#This Row],[Avg_Cost_USD]]&lt;=30,"Medium","High"))</f>
        <v>Low</v>
      </c>
    </row>
    <row r="4809" spans="1:23" x14ac:dyDescent="0.3">
      <c r="A4809">
        <v>8658</v>
      </c>
      <c r="B4809" t="s">
        <v>5123</v>
      </c>
      <c r="C4809">
        <v>1</v>
      </c>
      <c r="D4809" t="s">
        <v>54</v>
      </c>
      <c r="E4809" t="s">
        <v>996</v>
      </c>
      <c r="F4809">
        <v>77.184657599999994</v>
      </c>
      <c r="G4809">
        <v>28.640744999999999</v>
      </c>
      <c r="H4809" t="s">
        <v>315</v>
      </c>
      <c r="I4809" t="s">
        <v>19</v>
      </c>
      <c r="J4809" t="s">
        <v>57</v>
      </c>
      <c r="K4809" t="s">
        <v>57</v>
      </c>
      <c r="L4809" t="s">
        <v>57</v>
      </c>
      <c r="M4809" t="s">
        <v>57</v>
      </c>
      <c r="N4809">
        <v>1</v>
      </c>
      <c r="O4809">
        <v>24</v>
      </c>
      <c r="P4809">
        <v>100</v>
      </c>
      <c r="Q4809">
        <v>2.6</v>
      </c>
      <c r="R4809">
        <v>2013</v>
      </c>
      <c r="S4809">
        <v>10</v>
      </c>
      <c r="T4809">
        <v>9</v>
      </c>
      <c r="U4809" s="1">
        <v>41556</v>
      </c>
      <c r="V4809" s="5">
        <f>Main[[#This Row],[Average_Cost_for_two]] * VLOOKUP(Main[[#This Row],[Currency]],'Currency'!A:B,2,FALSE)</f>
        <v>1.2</v>
      </c>
      <c r="W4809" s="5" t="str">
        <f>IF(Main[[#This Row],[Avg_Cost_USD]]&lt;10,"Low",
IF(Main[[#This Row],[Avg_Cost_USD]]&lt;=30,"Medium","High"))</f>
        <v>Low</v>
      </c>
    </row>
    <row r="4810" spans="1:23" x14ac:dyDescent="0.3">
      <c r="A4810">
        <v>5878</v>
      </c>
      <c r="B4810" t="s">
        <v>5124</v>
      </c>
      <c r="C4810">
        <v>1</v>
      </c>
      <c r="D4810" t="s">
        <v>54</v>
      </c>
      <c r="E4810" t="s">
        <v>1087</v>
      </c>
      <c r="F4810">
        <v>77.120917599999999</v>
      </c>
      <c r="G4810">
        <v>28.645608800000002</v>
      </c>
      <c r="H4810" t="s">
        <v>426</v>
      </c>
      <c r="I4810" t="s">
        <v>19</v>
      </c>
      <c r="J4810" t="s">
        <v>57</v>
      </c>
      <c r="K4810" t="s">
        <v>57</v>
      </c>
      <c r="L4810" t="s">
        <v>57</v>
      </c>
      <c r="M4810" t="s">
        <v>57</v>
      </c>
      <c r="N4810">
        <v>1</v>
      </c>
      <c r="O4810">
        <v>413</v>
      </c>
      <c r="P4810">
        <v>100</v>
      </c>
      <c r="Q4810">
        <v>3.8</v>
      </c>
      <c r="R4810">
        <v>2012</v>
      </c>
      <c r="S4810">
        <v>10</v>
      </c>
      <c r="T4810">
        <v>8</v>
      </c>
      <c r="U4810" s="1">
        <v>41190</v>
      </c>
      <c r="V4810" s="5">
        <f>Main[[#This Row],[Average_Cost_for_two]] * VLOOKUP(Main[[#This Row],[Currency]],'Currency'!A:B,2,FALSE)</f>
        <v>1.2</v>
      </c>
      <c r="W4810" s="5" t="str">
        <f>IF(Main[[#This Row],[Avg_Cost_USD]]&lt;10,"Low",
IF(Main[[#This Row],[Avg_Cost_USD]]&lt;=30,"Medium","High"))</f>
        <v>Low</v>
      </c>
    </row>
    <row r="4811" spans="1:23" x14ac:dyDescent="0.3">
      <c r="A4811">
        <v>304385</v>
      </c>
      <c r="B4811" t="s">
        <v>5125</v>
      </c>
      <c r="C4811">
        <v>1</v>
      </c>
      <c r="D4811" t="s">
        <v>54</v>
      </c>
      <c r="E4811" t="s">
        <v>429</v>
      </c>
      <c r="F4811">
        <v>77.1120655</v>
      </c>
      <c r="G4811">
        <v>28.652463900000001</v>
      </c>
      <c r="H4811" t="s">
        <v>335</v>
      </c>
      <c r="I4811" t="s">
        <v>19</v>
      </c>
      <c r="J4811" t="s">
        <v>57</v>
      </c>
      <c r="K4811" t="s">
        <v>57</v>
      </c>
      <c r="L4811" t="s">
        <v>57</v>
      </c>
      <c r="M4811" t="s">
        <v>57</v>
      </c>
      <c r="N4811">
        <v>1</v>
      </c>
      <c r="O4811">
        <v>1</v>
      </c>
      <c r="P4811">
        <v>100</v>
      </c>
      <c r="Q4811">
        <v>1</v>
      </c>
      <c r="R4811">
        <v>2013</v>
      </c>
      <c r="S4811">
        <v>10</v>
      </c>
      <c r="T4811">
        <v>1</v>
      </c>
      <c r="U4811" s="1">
        <v>41548</v>
      </c>
      <c r="V4811" s="5">
        <f>Main[[#This Row],[Average_Cost_for_two]] * VLOOKUP(Main[[#This Row],[Currency]],'Currency'!A:B,2,FALSE)</f>
        <v>1.2</v>
      </c>
      <c r="W4811" s="5" t="str">
        <f>IF(Main[[#This Row],[Avg_Cost_USD]]&lt;10,"Low",
IF(Main[[#This Row],[Avg_Cost_USD]]&lt;=30,"Medium","High"))</f>
        <v>Low</v>
      </c>
    </row>
    <row r="4812" spans="1:23" x14ac:dyDescent="0.3">
      <c r="A4812">
        <v>308863</v>
      </c>
      <c r="B4812" t="s">
        <v>5126</v>
      </c>
      <c r="C4812">
        <v>1</v>
      </c>
      <c r="D4812" t="s">
        <v>54</v>
      </c>
      <c r="E4812" t="s">
        <v>701</v>
      </c>
      <c r="F4812">
        <v>77.097273900000005</v>
      </c>
      <c r="G4812">
        <v>28.637478099999999</v>
      </c>
      <c r="H4812" t="s">
        <v>426</v>
      </c>
      <c r="I4812" t="s">
        <v>19</v>
      </c>
      <c r="J4812" t="s">
        <v>57</v>
      </c>
      <c r="K4812" t="s">
        <v>57</v>
      </c>
      <c r="L4812" t="s">
        <v>57</v>
      </c>
      <c r="M4812" t="s">
        <v>57</v>
      </c>
      <c r="N4812">
        <v>1</v>
      </c>
      <c r="O4812">
        <v>18</v>
      </c>
      <c r="P4812">
        <v>100</v>
      </c>
      <c r="Q4812">
        <v>3.4</v>
      </c>
      <c r="R4812">
        <v>2016</v>
      </c>
      <c r="S4812">
        <v>10</v>
      </c>
      <c r="T4812">
        <v>16</v>
      </c>
      <c r="U4812" s="1">
        <v>42659</v>
      </c>
      <c r="V4812" s="5">
        <f>Main[[#This Row],[Average_Cost_for_two]] * VLOOKUP(Main[[#This Row],[Currency]],'Currency'!A:B,2,FALSE)</f>
        <v>1.2</v>
      </c>
      <c r="W4812" s="5" t="str">
        <f>IF(Main[[#This Row],[Avg_Cost_USD]]&lt;10,"Low",
IF(Main[[#This Row],[Avg_Cost_USD]]&lt;=30,"Medium","High"))</f>
        <v>Low</v>
      </c>
    </row>
    <row r="4813" spans="1:23" x14ac:dyDescent="0.3">
      <c r="A4813">
        <v>302057</v>
      </c>
      <c r="B4813" t="s">
        <v>5127</v>
      </c>
      <c r="C4813">
        <v>1</v>
      </c>
      <c r="D4813" t="s">
        <v>54</v>
      </c>
      <c r="E4813" t="s">
        <v>678</v>
      </c>
      <c r="F4813">
        <v>77.063057299999997</v>
      </c>
      <c r="G4813">
        <v>28.620510899999999</v>
      </c>
      <c r="H4813" t="s">
        <v>342</v>
      </c>
      <c r="I4813" t="s">
        <v>19</v>
      </c>
      <c r="J4813" t="s">
        <v>57</v>
      </c>
      <c r="K4813" t="s">
        <v>57</v>
      </c>
      <c r="L4813" t="s">
        <v>57</v>
      </c>
      <c r="M4813" t="s">
        <v>57</v>
      </c>
      <c r="N4813">
        <v>1</v>
      </c>
      <c r="O4813">
        <v>7</v>
      </c>
      <c r="P4813">
        <v>100</v>
      </c>
      <c r="Q4813">
        <v>3.1</v>
      </c>
      <c r="R4813">
        <v>2013</v>
      </c>
      <c r="S4813">
        <v>10</v>
      </c>
      <c r="T4813">
        <v>20</v>
      </c>
      <c r="U4813" s="1">
        <v>41567</v>
      </c>
      <c r="V4813" s="5">
        <f>Main[[#This Row],[Average_Cost_for_two]] * VLOOKUP(Main[[#This Row],[Currency]],'Currency'!A:B,2,FALSE)</f>
        <v>1.2</v>
      </c>
      <c r="W4813" s="5" t="str">
        <f>IF(Main[[#This Row],[Avg_Cost_USD]]&lt;10,"Low",
IF(Main[[#This Row],[Avg_Cost_USD]]&lt;=30,"Medium","High"))</f>
        <v>Low</v>
      </c>
    </row>
    <row r="4814" spans="1:23" x14ac:dyDescent="0.3">
      <c r="A4814">
        <v>2608</v>
      </c>
      <c r="B4814" t="s">
        <v>5128</v>
      </c>
      <c r="C4814">
        <v>1</v>
      </c>
      <c r="D4814" t="s">
        <v>54</v>
      </c>
      <c r="E4814" t="s">
        <v>1941</v>
      </c>
      <c r="F4814">
        <v>77.188469600000005</v>
      </c>
      <c r="G4814">
        <v>28.567557999999998</v>
      </c>
      <c r="H4814" t="s">
        <v>521</v>
      </c>
      <c r="I4814" t="s">
        <v>19</v>
      </c>
      <c r="J4814" t="s">
        <v>57</v>
      </c>
      <c r="K4814" t="s">
        <v>57</v>
      </c>
      <c r="L4814" t="s">
        <v>57</v>
      </c>
      <c r="M4814" t="s">
        <v>57</v>
      </c>
      <c r="N4814">
        <v>1</v>
      </c>
      <c r="O4814">
        <v>14</v>
      </c>
      <c r="P4814">
        <v>150</v>
      </c>
      <c r="Q4814">
        <v>3.1</v>
      </c>
      <c r="R4814">
        <v>2015</v>
      </c>
      <c r="S4814">
        <v>9</v>
      </c>
      <c r="T4814">
        <v>2</v>
      </c>
      <c r="U4814" s="1">
        <v>42249</v>
      </c>
      <c r="V4814" s="5">
        <f>Main[[#This Row],[Average_Cost_for_two]] * VLOOKUP(Main[[#This Row],[Currency]],'Currency'!A:B,2,FALSE)</f>
        <v>1.8</v>
      </c>
      <c r="W4814" s="5" t="str">
        <f>IF(Main[[#This Row],[Avg_Cost_USD]]&lt;10,"Low",
IF(Main[[#This Row],[Avg_Cost_USD]]&lt;=30,"Medium","High"))</f>
        <v>Low</v>
      </c>
    </row>
    <row r="4815" spans="1:23" x14ac:dyDescent="0.3">
      <c r="A4815">
        <v>18128897</v>
      </c>
      <c r="B4815" t="s">
        <v>5129</v>
      </c>
      <c r="C4815">
        <v>1</v>
      </c>
      <c r="D4815" t="s">
        <v>54</v>
      </c>
      <c r="E4815" t="s">
        <v>211</v>
      </c>
      <c r="F4815">
        <v>77.232477200000005</v>
      </c>
      <c r="G4815">
        <v>28.656298100000001</v>
      </c>
      <c r="H4815" t="s">
        <v>433</v>
      </c>
      <c r="I4815" t="s">
        <v>19</v>
      </c>
      <c r="J4815" t="s">
        <v>57</v>
      </c>
      <c r="K4815" t="s">
        <v>57</v>
      </c>
      <c r="L4815" t="s">
        <v>57</v>
      </c>
      <c r="M4815" t="s">
        <v>57</v>
      </c>
      <c r="N4815">
        <v>1</v>
      </c>
      <c r="O4815">
        <v>4</v>
      </c>
      <c r="P4815">
        <v>150</v>
      </c>
      <c r="Q4815">
        <v>2.9</v>
      </c>
      <c r="R4815">
        <v>2014</v>
      </c>
      <c r="S4815">
        <v>9</v>
      </c>
      <c r="T4815">
        <v>28</v>
      </c>
      <c r="U4815" s="1">
        <v>41910</v>
      </c>
      <c r="V4815" s="5">
        <f>Main[[#This Row],[Average_Cost_for_two]] * VLOOKUP(Main[[#This Row],[Currency]],'Currency'!A:B,2,FALSE)</f>
        <v>1.8</v>
      </c>
      <c r="W4815" s="5" t="str">
        <f>IF(Main[[#This Row],[Avg_Cost_USD]]&lt;10,"Low",
IF(Main[[#This Row],[Avg_Cost_USD]]&lt;=30,"Medium","High"))</f>
        <v>Low</v>
      </c>
    </row>
    <row r="4816" spans="1:23" x14ac:dyDescent="0.3">
      <c r="A4816">
        <v>1155</v>
      </c>
      <c r="B4816" t="s">
        <v>5130</v>
      </c>
      <c r="C4816">
        <v>1</v>
      </c>
      <c r="D4816" t="s">
        <v>54</v>
      </c>
      <c r="E4816" t="s">
        <v>211</v>
      </c>
      <c r="F4816">
        <v>77.223357500000006</v>
      </c>
      <c r="G4816">
        <v>28.657974400000001</v>
      </c>
      <c r="H4816" t="s">
        <v>5131</v>
      </c>
      <c r="I4816" t="s">
        <v>19</v>
      </c>
      <c r="J4816" t="s">
        <v>57</v>
      </c>
      <c r="K4816" t="s">
        <v>57</v>
      </c>
      <c r="L4816" t="s">
        <v>57</v>
      </c>
      <c r="M4816" t="s">
        <v>57</v>
      </c>
      <c r="N4816">
        <v>1</v>
      </c>
      <c r="O4816">
        <v>521</v>
      </c>
      <c r="P4816">
        <v>150</v>
      </c>
      <c r="Q4816">
        <v>4.3</v>
      </c>
      <c r="R4816">
        <v>2010</v>
      </c>
      <c r="S4816">
        <v>9</v>
      </c>
      <c r="T4816">
        <v>20</v>
      </c>
      <c r="U4816" s="1">
        <v>40441</v>
      </c>
      <c r="V4816" s="5">
        <f>Main[[#This Row],[Average_Cost_for_two]] * VLOOKUP(Main[[#This Row],[Currency]],'Currency'!A:B,2,FALSE)</f>
        <v>1.8</v>
      </c>
      <c r="W4816" s="5" t="str">
        <f>IF(Main[[#This Row],[Avg_Cost_USD]]&lt;10,"Low",
IF(Main[[#This Row],[Avg_Cost_USD]]&lt;=30,"Medium","High"))</f>
        <v>Low</v>
      </c>
    </row>
    <row r="4817" spans="1:23" x14ac:dyDescent="0.3">
      <c r="A4817">
        <v>300564</v>
      </c>
      <c r="B4817" t="s">
        <v>5132</v>
      </c>
      <c r="C4817">
        <v>1</v>
      </c>
      <c r="D4817" t="s">
        <v>54</v>
      </c>
      <c r="E4817" t="s">
        <v>124</v>
      </c>
      <c r="F4817">
        <v>77.208086800000004</v>
      </c>
      <c r="G4817">
        <v>28.550925199999998</v>
      </c>
      <c r="H4817" t="s">
        <v>2548</v>
      </c>
      <c r="I4817" t="s">
        <v>19</v>
      </c>
      <c r="J4817" t="s">
        <v>57</v>
      </c>
      <c r="K4817" t="s">
        <v>57</v>
      </c>
      <c r="L4817" t="s">
        <v>57</v>
      </c>
      <c r="M4817" t="s">
        <v>57</v>
      </c>
      <c r="N4817">
        <v>1</v>
      </c>
      <c r="O4817">
        <v>25</v>
      </c>
      <c r="P4817">
        <v>150</v>
      </c>
      <c r="Q4817">
        <v>2.8</v>
      </c>
      <c r="R4817">
        <v>2017</v>
      </c>
      <c r="S4817">
        <v>9</v>
      </c>
      <c r="T4817">
        <v>28</v>
      </c>
      <c r="U4817" s="1">
        <v>43006</v>
      </c>
      <c r="V4817" s="5">
        <f>Main[[#This Row],[Average_Cost_for_two]] * VLOOKUP(Main[[#This Row],[Currency]],'Currency'!A:B,2,FALSE)</f>
        <v>1.8</v>
      </c>
      <c r="W4817" s="5" t="str">
        <f>IF(Main[[#This Row],[Avg_Cost_USD]]&lt;10,"Low",
IF(Main[[#This Row],[Avg_Cost_USD]]&lt;=30,"Medium","High"))</f>
        <v>Low</v>
      </c>
    </row>
    <row r="4818" spans="1:23" x14ac:dyDescent="0.3">
      <c r="A4818">
        <v>18337775</v>
      </c>
      <c r="B4818" t="s">
        <v>5133</v>
      </c>
      <c r="C4818">
        <v>1</v>
      </c>
      <c r="D4818" t="s">
        <v>54</v>
      </c>
      <c r="E4818" t="s">
        <v>1567</v>
      </c>
      <c r="F4818">
        <v>77.2875272</v>
      </c>
      <c r="G4818">
        <v>28.5372187</v>
      </c>
      <c r="H4818" t="s">
        <v>315</v>
      </c>
      <c r="I4818" t="s">
        <v>19</v>
      </c>
      <c r="J4818" t="s">
        <v>57</v>
      </c>
      <c r="K4818" t="s">
        <v>57</v>
      </c>
      <c r="L4818" t="s">
        <v>57</v>
      </c>
      <c r="M4818" t="s">
        <v>57</v>
      </c>
      <c r="N4818">
        <v>1</v>
      </c>
      <c r="O4818">
        <v>15</v>
      </c>
      <c r="P4818">
        <v>150</v>
      </c>
      <c r="Q4818">
        <v>3.3</v>
      </c>
      <c r="R4818">
        <v>2013</v>
      </c>
      <c r="S4818">
        <v>9</v>
      </c>
      <c r="T4818">
        <v>8</v>
      </c>
      <c r="U4818" s="1">
        <v>41525</v>
      </c>
      <c r="V4818" s="5">
        <f>Main[[#This Row],[Average_Cost_for_two]] * VLOOKUP(Main[[#This Row],[Currency]],'Currency'!A:B,2,FALSE)</f>
        <v>1.8</v>
      </c>
      <c r="W4818" s="5" t="str">
        <f>IF(Main[[#This Row],[Avg_Cost_USD]]&lt;10,"Low",
IF(Main[[#This Row],[Avg_Cost_USD]]&lt;=30,"Medium","High"))</f>
        <v>Low</v>
      </c>
    </row>
    <row r="4819" spans="1:23" x14ac:dyDescent="0.3">
      <c r="A4819">
        <v>1505</v>
      </c>
      <c r="B4819" t="s">
        <v>5134</v>
      </c>
      <c r="C4819">
        <v>1</v>
      </c>
      <c r="D4819" t="s">
        <v>54</v>
      </c>
      <c r="E4819" t="s">
        <v>220</v>
      </c>
      <c r="F4819">
        <v>77.180772200000007</v>
      </c>
      <c r="G4819">
        <v>28.549428599999999</v>
      </c>
      <c r="H4819" t="s">
        <v>477</v>
      </c>
      <c r="I4819" t="s">
        <v>19</v>
      </c>
      <c r="J4819" t="s">
        <v>57</v>
      </c>
      <c r="K4819" t="s">
        <v>57</v>
      </c>
      <c r="L4819" t="s">
        <v>57</v>
      </c>
      <c r="M4819" t="s">
        <v>57</v>
      </c>
      <c r="N4819">
        <v>1</v>
      </c>
      <c r="O4819">
        <v>13</v>
      </c>
      <c r="P4819">
        <v>150</v>
      </c>
      <c r="Q4819">
        <v>2.7</v>
      </c>
      <c r="R4819">
        <v>2014</v>
      </c>
      <c r="S4819">
        <v>9</v>
      </c>
      <c r="T4819">
        <v>19</v>
      </c>
      <c r="U4819" s="1">
        <v>41901</v>
      </c>
      <c r="V4819" s="5">
        <f>Main[[#This Row],[Average_Cost_for_two]] * VLOOKUP(Main[[#This Row],[Currency]],'Currency'!A:B,2,FALSE)</f>
        <v>1.8</v>
      </c>
      <c r="W4819" s="5" t="str">
        <f>IF(Main[[#This Row],[Avg_Cost_USD]]&lt;10,"Low",
IF(Main[[#This Row],[Avg_Cost_USD]]&lt;=30,"Medium","High"))</f>
        <v>Low</v>
      </c>
    </row>
    <row r="4820" spans="1:23" x14ac:dyDescent="0.3">
      <c r="A4820">
        <v>1986</v>
      </c>
      <c r="B4820" t="s">
        <v>5135</v>
      </c>
      <c r="C4820">
        <v>1</v>
      </c>
      <c r="D4820" t="s">
        <v>54</v>
      </c>
      <c r="E4820" t="s">
        <v>991</v>
      </c>
      <c r="F4820">
        <v>77.126013299999997</v>
      </c>
      <c r="G4820">
        <v>28.665630700000001</v>
      </c>
      <c r="H4820" t="s">
        <v>424</v>
      </c>
      <c r="I4820" t="s">
        <v>19</v>
      </c>
      <c r="J4820" t="s">
        <v>57</v>
      </c>
      <c r="K4820" t="s">
        <v>57</v>
      </c>
      <c r="L4820" t="s">
        <v>57</v>
      </c>
      <c r="M4820" t="s">
        <v>57</v>
      </c>
      <c r="N4820">
        <v>1</v>
      </c>
      <c r="O4820">
        <v>42</v>
      </c>
      <c r="P4820">
        <v>150</v>
      </c>
      <c r="Q4820">
        <v>3.3</v>
      </c>
      <c r="R4820">
        <v>2013</v>
      </c>
      <c r="S4820">
        <v>9</v>
      </c>
      <c r="T4820">
        <v>21</v>
      </c>
      <c r="U4820" s="1">
        <v>41538</v>
      </c>
      <c r="V4820" s="5">
        <f>Main[[#This Row],[Average_Cost_for_two]] * VLOOKUP(Main[[#This Row],[Currency]],'Currency'!A:B,2,FALSE)</f>
        <v>1.8</v>
      </c>
      <c r="W4820" s="5" t="str">
        <f>IF(Main[[#This Row],[Avg_Cost_USD]]&lt;10,"Low",
IF(Main[[#This Row],[Avg_Cost_USD]]&lt;=30,"Medium","High"))</f>
        <v>Low</v>
      </c>
    </row>
    <row r="4821" spans="1:23" x14ac:dyDescent="0.3">
      <c r="A4821">
        <v>18486861</v>
      </c>
      <c r="B4821" t="s">
        <v>5136</v>
      </c>
      <c r="C4821">
        <v>1</v>
      </c>
      <c r="D4821" t="s">
        <v>54</v>
      </c>
      <c r="E4821" t="s">
        <v>75</v>
      </c>
      <c r="F4821">
        <v>77.173903999999993</v>
      </c>
      <c r="G4821">
        <v>28.573736100000001</v>
      </c>
      <c r="H4821" t="s">
        <v>5137</v>
      </c>
      <c r="I4821" t="s">
        <v>19</v>
      </c>
      <c r="J4821" t="s">
        <v>57</v>
      </c>
      <c r="K4821" t="s">
        <v>57</v>
      </c>
      <c r="L4821" t="s">
        <v>57</v>
      </c>
      <c r="M4821" t="s">
        <v>57</v>
      </c>
      <c r="N4821">
        <v>1</v>
      </c>
      <c r="O4821">
        <v>1</v>
      </c>
      <c r="P4821">
        <v>150</v>
      </c>
      <c r="Q4821">
        <v>1</v>
      </c>
      <c r="R4821">
        <v>2012</v>
      </c>
      <c r="S4821">
        <v>9</v>
      </c>
      <c r="T4821">
        <v>20</v>
      </c>
      <c r="U4821" s="1">
        <v>41172</v>
      </c>
      <c r="V4821" s="5">
        <f>Main[[#This Row],[Average_Cost_for_two]] * VLOOKUP(Main[[#This Row],[Currency]],'Currency'!A:B,2,FALSE)</f>
        <v>1.8</v>
      </c>
      <c r="W4821" s="5" t="str">
        <f>IF(Main[[#This Row],[Avg_Cost_USD]]&lt;10,"Low",
IF(Main[[#This Row],[Avg_Cost_USD]]&lt;=30,"Medium","High"))</f>
        <v>Low</v>
      </c>
    </row>
    <row r="4822" spans="1:23" x14ac:dyDescent="0.3">
      <c r="A4822">
        <v>18232088</v>
      </c>
      <c r="B4822" t="s">
        <v>5138</v>
      </c>
      <c r="C4822">
        <v>1</v>
      </c>
      <c r="D4822" t="s">
        <v>54</v>
      </c>
      <c r="E4822" t="s">
        <v>211</v>
      </c>
      <c r="F4822">
        <v>77.2305013</v>
      </c>
      <c r="G4822">
        <v>28.656109699999998</v>
      </c>
      <c r="H4822" t="s">
        <v>419</v>
      </c>
      <c r="I4822" t="s">
        <v>19</v>
      </c>
      <c r="J4822" t="s">
        <v>57</v>
      </c>
      <c r="K4822" t="s">
        <v>57</v>
      </c>
      <c r="L4822" t="s">
        <v>57</v>
      </c>
      <c r="M4822" t="s">
        <v>57</v>
      </c>
      <c r="N4822">
        <v>1</v>
      </c>
      <c r="O4822">
        <v>7</v>
      </c>
      <c r="P4822">
        <v>150</v>
      </c>
      <c r="Q4822">
        <v>3.2</v>
      </c>
      <c r="R4822">
        <v>2017</v>
      </c>
      <c r="S4822">
        <v>8</v>
      </c>
      <c r="T4822">
        <v>3</v>
      </c>
      <c r="U4822" s="1">
        <v>42950</v>
      </c>
      <c r="V4822" s="5">
        <f>Main[[#This Row],[Average_Cost_for_two]] * VLOOKUP(Main[[#This Row],[Currency]],'Currency'!A:B,2,FALSE)</f>
        <v>1.8</v>
      </c>
      <c r="W4822" s="5" t="str">
        <f>IF(Main[[#This Row],[Avg_Cost_USD]]&lt;10,"Low",
IF(Main[[#This Row],[Avg_Cost_USD]]&lt;=30,"Medium","High"))</f>
        <v>Low</v>
      </c>
    </row>
    <row r="4823" spans="1:23" x14ac:dyDescent="0.3">
      <c r="A4823">
        <v>307218</v>
      </c>
      <c r="B4823" t="s">
        <v>5139</v>
      </c>
      <c r="C4823">
        <v>1</v>
      </c>
      <c r="D4823" t="s">
        <v>54</v>
      </c>
      <c r="E4823" t="s">
        <v>3759</v>
      </c>
      <c r="F4823">
        <v>77.230311299999997</v>
      </c>
      <c r="G4823">
        <v>28.6504756</v>
      </c>
      <c r="H4823" t="s">
        <v>477</v>
      </c>
      <c r="I4823" t="s">
        <v>19</v>
      </c>
      <c r="J4823" t="s">
        <v>57</v>
      </c>
      <c r="K4823" t="s">
        <v>57</v>
      </c>
      <c r="L4823" t="s">
        <v>57</v>
      </c>
      <c r="M4823" t="s">
        <v>57</v>
      </c>
      <c r="N4823">
        <v>1</v>
      </c>
      <c r="O4823">
        <v>200</v>
      </c>
      <c r="P4823">
        <v>150</v>
      </c>
      <c r="Q4823">
        <v>4.0999999999999996</v>
      </c>
      <c r="R4823">
        <v>2013</v>
      </c>
      <c r="S4823">
        <v>8</v>
      </c>
      <c r="T4823">
        <v>25</v>
      </c>
      <c r="U4823" s="1">
        <v>41511</v>
      </c>
      <c r="V4823" s="5">
        <f>Main[[#This Row],[Average_Cost_for_two]] * VLOOKUP(Main[[#This Row],[Currency]],'Currency'!A:B,2,FALSE)</f>
        <v>1.8</v>
      </c>
      <c r="W4823" s="5" t="str">
        <f>IF(Main[[#This Row],[Avg_Cost_USD]]&lt;10,"Low",
IF(Main[[#This Row],[Avg_Cost_USD]]&lt;=30,"Medium","High"))</f>
        <v>Low</v>
      </c>
    </row>
    <row r="4824" spans="1:23" x14ac:dyDescent="0.3">
      <c r="A4824">
        <v>307002</v>
      </c>
      <c r="B4824" t="s">
        <v>5140</v>
      </c>
      <c r="C4824">
        <v>1</v>
      </c>
      <c r="D4824" t="s">
        <v>54</v>
      </c>
      <c r="E4824" t="s">
        <v>1674</v>
      </c>
      <c r="F4824">
        <v>77.096992599999993</v>
      </c>
      <c r="G4824">
        <v>28.636046400000001</v>
      </c>
      <c r="H4824" t="s">
        <v>426</v>
      </c>
      <c r="I4824" t="s">
        <v>19</v>
      </c>
      <c r="J4824" t="s">
        <v>57</v>
      </c>
      <c r="K4824" t="s">
        <v>57</v>
      </c>
      <c r="L4824" t="s">
        <v>57</v>
      </c>
      <c r="M4824" t="s">
        <v>57</v>
      </c>
      <c r="N4824">
        <v>1</v>
      </c>
      <c r="O4824">
        <v>41</v>
      </c>
      <c r="P4824">
        <v>150</v>
      </c>
      <c r="Q4824">
        <v>2.8</v>
      </c>
      <c r="R4824">
        <v>2012</v>
      </c>
      <c r="S4824">
        <v>8</v>
      </c>
      <c r="T4824">
        <v>17</v>
      </c>
      <c r="U4824" s="1">
        <v>41138</v>
      </c>
      <c r="V4824" s="5">
        <f>Main[[#This Row],[Average_Cost_for_two]] * VLOOKUP(Main[[#This Row],[Currency]],'Currency'!A:B,2,FALSE)</f>
        <v>1.8</v>
      </c>
      <c r="W4824" s="5" t="str">
        <f>IF(Main[[#This Row],[Avg_Cost_USD]]&lt;10,"Low",
IF(Main[[#This Row],[Avg_Cost_USD]]&lt;=30,"Medium","High"))</f>
        <v>Low</v>
      </c>
    </row>
    <row r="4825" spans="1:23" x14ac:dyDescent="0.3">
      <c r="A4825">
        <v>7807</v>
      </c>
      <c r="B4825" t="s">
        <v>3900</v>
      </c>
      <c r="C4825">
        <v>1</v>
      </c>
      <c r="D4825" t="s">
        <v>54</v>
      </c>
      <c r="E4825" t="s">
        <v>220</v>
      </c>
      <c r="F4825">
        <v>77.180893639999994</v>
      </c>
      <c r="G4825">
        <v>28.54979385</v>
      </c>
      <c r="H4825" t="s">
        <v>433</v>
      </c>
      <c r="I4825" t="s">
        <v>19</v>
      </c>
      <c r="J4825" t="s">
        <v>57</v>
      </c>
      <c r="K4825" t="s">
        <v>57</v>
      </c>
      <c r="L4825" t="s">
        <v>57</v>
      </c>
      <c r="M4825" t="s">
        <v>57</v>
      </c>
      <c r="N4825">
        <v>1</v>
      </c>
      <c r="O4825">
        <v>44</v>
      </c>
      <c r="P4825">
        <v>150</v>
      </c>
      <c r="Q4825">
        <v>2.2999999999999998</v>
      </c>
      <c r="R4825">
        <v>2014</v>
      </c>
      <c r="S4825">
        <v>8</v>
      </c>
      <c r="T4825">
        <v>9</v>
      </c>
      <c r="U4825" s="1">
        <v>41860</v>
      </c>
      <c r="V4825" s="5">
        <f>Main[[#This Row],[Average_Cost_for_two]] * VLOOKUP(Main[[#This Row],[Currency]],'Currency'!A:B,2,FALSE)</f>
        <v>1.8</v>
      </c>
      <c r="W4825" s="5" t="str">
        <f>IF(Main[[#This Row],[Avg_Cost_USD]]&lt;10,"Low",
IF(Main[[#This Row],[Avg_Cost_USD]]&lt;=30,"Medium","High"))</f>
        <v>Low</v>
      </c>
    </row>
    <row r="4826" spans="1:23" x14ac:dyDescent="0.3">
      <c r="A4826">
        <v>301848</v>
      </c>
      <c r="B4826" t="s">
        <v>5141</v>
      </c>
      <c r="C4826">
        <v>1</v>
      </c>
      <c r="D4826" t="s">
        <v>54</v>
      </c>
      <c r="E4826" t="s">
        <v>2924</v>
      </c>
      <c r="F4826">
        <v>77.114445599999996</v>
      </c>
      <c r="G4826">
        <v>28.625846899999999</v>
      </c>
      <c r="H4826" t="s">
        <v>477</v>
      </c>
      <c r="I4826" t="s">
        <v>19</v>
      </c>
      <c r="J4826" t="s">
        <v>57</v>
      </c>
      <c r="K4826" t="s">
        <v>57</v>
      </c>
      <c r="L4826" t="s">
        <v>57</v>
      </c>
      <c r="M4826" t="s">
        <v>57</v>
      </c>
      <c r="N4826">
        <v>1</v>
      </c>
      <c r="O4826">
        <v>18</v>
      </c>
      <c r="P4826">
        <v>150</v>
      </c>
      <c r="Q4826">
        <v>2.9</v>
      </c>
      <c r="R4826">
        <v>2015</v>
      </c>
      <c r="S4826">
        <v>8</v>
      </c>
      <c r="T4826">
        <v>5</v>
      </c>
      <c r="U4826" s="1">
        <v>42221</v>
      </c>
      <c r="V4826" s="5">
        <f>Main[[#This Row],[Average_Cost_for_two]] * VLOOKUP(Main[[#This Row],[Currency]],'Currency'!A:B,2,FALSE)</f>
        <v>1.8</v>
      </c>
      <c r="W4826" s="5" t="str">
        <f>IF(Main[[#This Row],[Avg_Cost_USD]]&lt;10,"Low",
IF(Main[[#This Row],[Avg_Cost_USD]]&lt;=30,"Medium","High"))</f>
        <v>Low</v>
      </c>
    </row>
    <row r="4827" spans="1:23" x14ac:dyDescent="0.3">
      <c r="A4827">
        <v>18312455</v>
      </c>
      <c r="B4827" t="s">
        <v>5142</v>
      </c>
      <c r="C4827">
        <v>1</v>
      </c>
      <c r="D4827" t="s">
        <v>54</v>
      </c>
      <c r="E4827" t="s">
        <v>143</v>
      </c>
      <c r="F4827">
        <v>77.186278900000005</v>
      </c>
      <c r="G4827">
        <v>28.5415131</v>
      </c>
      <c r="H4827" t="s">
        <v>344</v>
      </c>
      <c r="I4827" t="s">
        <v>19</v>
      </c>
      <c r="J4827" t="s">
        <v>57</v>
      </c>
      <c r="K4827" t="s">
        <v>57</v>
      </c>
      <c r="L4827" t="s">
        <v>57</v>
      </c>
      <c r="M4827" t="s">
        <v>57</v>
      </c>
      <c r="N4827">
        <v>1</v>
      </c>
      <c r="O4827">
        <v>1</v>
      </c>
      <c r="P4827">
        <v>150</v>
      </c>
      <c r="Q4827">
        <v>1</v>
      </c>
      <c r="R4827">
        <v>2014</v>
      </c>
      <c r="S4827">
        <v>8</v>
      </c>
      <c r="T4827">
        <v>27</v>
      </c>
      <c r="U4827" s="1">
        <v>41878</v>
      </c>
      <c r="V4827" s="5">
        <f>Main[[#This Row],[Average_Cost_for_two]] * VLOOKUP(Main[[#This Row],[Currency]],'Currency'!A:B,2,FALSE)</f>
        <v>1.8</v>
      </c>
      <c r="W4827" s="5" t="str">
        <f>IF(Main[[#This Row],[Avg_Cost_USD]]&lt;10,"Low",
IF(Main[[#This Row],[Avg_Cost_USD]]&lt;=30,"Medium","High"))</f>
        <v>Low</v>
      </c>
    </row>
    <row r="4828" spans="1:23" x14ac:dyDescent="0.3">
      <c r="A4828">
        <v>18241496</v>
      </c>
      <c r="B4828" t="s">
        <v>5143</v>
      </c>
      <c r="C4828">
        <v>1</v>
      </c>
      <c r="D4828" t="s">
        <v>54</v>
      </c>
      <c r="E4828" t="s">
        <v>701</v>
      </c>
      <c r="F4828">
        <v>77.098006999999996</v>
      </c>
      <c r="G4828">
        <v>28.634267300000001</v>
      </c>
      <c r="H4828" t="s">
        <v>426</v>
      </c>
      <c r="I4828" t="s">
        <v>19</v>
      </c>
      <c r="J4828" t="s">
        <v>57</v>
      </c>
      <c r="K4828" t="s">
        <v>57</v>
      </c>
      <c r="L4828" t="s">
        <v>57</v>
      </c>
      <c r="M4828" t="s">
        <v>57</v>
      </c>
      <c r="N4828">
        <v>1</v>
      </c>
      <c r="O4828">
        <v>17</v>
      </c>
      <c r="P4828">
        <v>150</v>
      </c>
      <c r="Q4828">
        <v>3.5</v>
      </c>
      <c r="R4828">
        <v>2010</v>
      </c>
      <c r="S4828">
        <v>8</v>
      </c>
      <c r="T4828">
        <v>6</v>
      </c>
      <c r="U4828" s="1">
        <v>40396</v>
      </c>
      <c r="V4828" s="5">
        <f>Main[[#This Row],[Average_Cost_for_two]] * VLOOKUP(Main[[#This Row],[Currency]],'Currency'!A:B,2,FALSE)</f>
        <v>1.8</v>
      </c>
      <c r="W4828" s="5" t="str">
        <f>IF(Main[[#This Row],[Avg_Cost_USD]]&lt;10,"Low",
IF(Main[[#This Row],[Avg_Cost_USD]]&lt;=30,"Medium","High"))</f>
        <v>Low</v>
      </c>
    </row>
    <row r="4829" spans="1:23" x14ac:dyDescent="0.3">
      <c r="A4829">
        <v>312365</v>
      </c>
      <c r="B4829" t="s">
        <v>5144</v>
      </c>
      <c r="C4829">
        <v>1</v>
      </c>
      <c r="D4829" t="s">
        <v>54</v>
      </c>
      <c r="E4829" t="s">
        <v>1185</v>
      </c>
      <c r="F4829">
        <v>77.2042723</v>
      </c>
      <c r="G4829">
        <v>28.692479599999999</v>
      </c>
      <c r="H4829" t="s">
        <v>426</v>
      </c>
      <c r="I4829" t="s">
        <v>19</v>
      </c>
      <c r="J4829" t="s">
        <v>57</v>
      </c>
      <c r="K4829" t="s">
        <v>57</v>
      </c>
      <c r="L4829" t="s">
        <v>57</v>
      </c>
      <c r="M4829" t="s">
        <v>57</v>
      </c>
      <c r="N4829">
        <v>1</v>
      </c>
      <c r="O4829">
        <v>27</v>
      </c>
      <c r="P4829">
        <v>150</v>
      </c>
      <c r="Q4829">
        <v>3.5</v>
      </c>
      <c r="R4829">
        <v>2015</v>
      </c>
      <c r="S4829">
        <v>8</v>
      </c>
      <c r="T4829">
        <v>19</v>
      </c>
      <c r="U4829" s="1">
        <v>42235</v>
      </c>
      <c r="V4829" s="5">
        <f>Main[[#This Row],[Average_Cost_for_two]] * VLOOKUP(Main[[#This Row],[Currency]],'Currency'!A:B,2,FALSE)</f>
        <v>1.8</v>
      </c>
      <c r="W4829" s="5" t="str">
        <f>IF(Main[[#This Row],[Avg_Cost_USD]]&lt;10,"Low",
IF(Main[[#This Row],[Avg_Cost_USD]]&lt;=30,"Medium","High"))</f>
        <v>Low</v>
      </c>
    </row>
    <row r="4830" spans="1:23" x14ac:dyDescent="0.3">
      <c r="A4830">
        <v>7599</v>
      </c>
      <c r="B4830" t="s">
        <v>5145</v>
      </c>
      <c r="C4830">
        <v>1</v>
      </c>
      <c r="D4830" t="s">
        <v>54</v>
      </c>
      <c r="E4830" t="s">
        <v>168</v>
      </c>
      <c r="F4830">
        <v>77.253386039999995</v>
      </c>
      <c r="G4830">
        <v>28.536227969999999</v>
      </c>
      <c r="H4830" t="s">
        <v>477</v>
      </c>
      <c r="I4830" t="s">
        <v>19</v>
      </c>
      <c r="J4830" t="s">
        <v>57</v>
      </c>
      <c r="K4830" t="s">
        <v>57</v>
      </c>
      <c r="L4830" t="s">
        <v>57</v>
      </c>
      <c r="M4830" t="s">
        <v>57</v>
      </c>
      <c r="N4830">
        <v>1</v>
      </c>
      <c r="O4830">
        <v>55</v>
      </c>
      <c r="P4830">
        <v>150</v>
      </c>
      <c r="Q4830">
        <v>3.7</v>
      </c>
      <c r="R4830">
        <v>2013</v>
      </c>
      <c r="S4830">
        <v>7</v>
      </c>
      <c r="T4830">
        <v>27</v>
      </c>
      <c r="U4830" s="1">
        <v>41482</v>
      </c>
      <c r="V4830" s="5">
        <f>Main[[#This Row],[Average_Cost_for_two]] * VLOOKUP(Main[[#This Row],[Currency]],'Currency'!A:B,2,FALSE)</f>
        <v>1.8</v>
      </c>
      <c r="W4830" s="5" t="str">
        <f>IF(Main[[#This Row],[Avg_Cost_USD]]&lt;10,"Low",
IF(Main[[#This Row],[Avg_Cost_USD]]&lt;=30,"Medium","High"))</f>
        <v>Low</v>
      </c>
    </row>
    <row r="4831" spans="1:23" x14ac:dyDescent="0.3">
      <c r="A4831">
        <v>1324</v>
      </c>
      <c r="B4831" t="s">
        <v>5146</v>
      </c>
      <c r="C4831">
        <v>1</v>
      </c>
      <c r="D4831" t="s">
        <v>54</v>
      </c>
      <c r="E4831" t="s">
        <v>1313</v>
      </c>
      <c r="F4831">
        <v>77.268318570000005</v>
      </c>
      <c r="G4831">
        <v>28.562173619999999</v>
      </c>
      <c r="H4831" t="s">
        <v>2548</v>
      </c>
      <c r="I4831" t="s">
        <v>19</v>
      </c>
      <c r="J4831" t="s">
        <v>57</v>
      </c>
      <c r="K4831" t="s">
        <v>57</v>
      </c>
      <c r="L4831" t="s">
        <v>57</v>
      </c>
      <c r="M4831" t="s">
        <v>57</v>
      </c>
      <c r="N4831">
        <v>1</v>
      </c>
      <c r="O4831">
        <v>91</v>
      </c>
      <c r="P4831">
        <v>150</v>
      </c>
      <c r="Q4831">
        <v>3.5</v>
      </c>
      <c r="R4831">
        <v>2018</v>
      </c>
      <c r="S4831">
        <v>7</v>
      </c>
      <c r="T4831">
        <v>24</v>
      </c>
      <c r="U4831" s="1">
        <v>43305</v>
      </c>
      <c r="V4831" s="5">
        <f>Main[[#This Row],[Average_Cost_for_two]] * VLOOKUP(Main[[#This Row],[Currency]],'Currency'!A:B,2,FALSE)</f>
        <v>1.8</v>
      </c>
      <c r="W4831" s="5" t="str">
        <f>IF(Main[[#This Row],[Avg_Cost_USD]]&lt;10,"Low",
IF(Main[[#This Row],[Avg_Cost_USD]]&lt;=30,"Medium","High"))</f>
        <v>Low</v>
      </c>
    </row>
    <row r="4832" spans="1:23" x14ac:dyDescent="0.3">
      <c r="A4832">
        <v>18124350</v>
      </c>
      <c r="B4832" t="s">
        <v>664</v>
      </c>
      <c r="C4832">
        <v>1</v>
      </c>
      <c r="D4832" t="s">
        <v>54</v>
      </c>
      <c r="E4832" t="s">
        <v>197</v>
      </c>
      <c r="F4832">
        <v>77.204432100000005</v>
      </c>
      <c r="G4832">
        <v>28.709928399999999</v>
      </c>
      <c r="H4832" t="s">
        <v>505</v>
      </c>
      <c r="I4832" t="s">
        <v>19</v>
      </c>
      <c r="J4832" t="s">
        <v>57</v>
      </c>
      <c r="K4832" t="s">
        <v>57</v>
      </c>
      <c r="L4832" t="s">
        <v>57</v>
      </c>
      <c r="M4832" t="s">
        <v>57</v>
      </c>
      <c r="N4832">
        <v>1</v>
      </c>
      <c r="O4832">
        <v>1</v>
      </c>
      <c r="P4832">
        <v>150</v>
      </c>
      <c r="Q4832">
        <v>1</v>
      </c>
      <c r="R4832">
        <v>2010</v>
      </c>
      <c r="S4832">
        <v>7</v>
      </c>
      <c r="T4832">
        <v>21</v>
      </c>
      <c r="U4832" s="1">
        <v>40380</v>
      </c>
      <c r="V4832" s="5">
        <f>Main[[#This Row],[Average_Cost_for_two]] * VLOOKUP(Main[[#This Row],[Currency]],'Currency'!A:B,2,FALSE)</f>
        <v>1.8</v>
      </c>
      <c r="W4832" s="5" t="str">
        <f>IF(Main[[#This Row],[Avg_Cost_USD]]&lt;10,"Low",
IF(Main[[#This Row],[Avg_Cost_USD]]&lt;=30,"Medium","High"))</f>
        <v>Low</v>
      </c>
    </row>
    <row r="4833" spans="1:23" x14ac:dyDescent="0.3">
      <c r="A4833">
        <v>18070502</v>
      </c>
      <c r="B4833" t="s">
        <v>4845</v>
      </c>
      <c r="C4833">
        <v>1</v>
      </c>
      <c r="D4833" t="s">
        <v>54</v>
      </c>
      <c r="E4833" t="s">
        <v>987</v>
      </c>
      <c r="F4833">
        <v>77.131623099999999</v>
      </c>
      <c r="G4833">
        <v>28.649155100000002</v>
      </c>
      <c r="H4833" t="s">
        <v>315</v>
      </c>
      <c r="I4833" t="s">
        <v>19</v>
      </c>
      <c r="J4833" t="s">
        <v>57</v>
      </c>
      <c r="K4833" t="s">
        <v>57</v>
      </c>
      <c r="L4833" t="s">
        <v>57</v>
      </c>
      <c r="M4833" t="s">
        <v>57</v>
      </c>
      <c r="N4833">
        <v>1</v>
      </c>
      <c r="O4833">
        <v>11</v>
      </c>
      <c r="P4833">
        <v>150</v>
      </c>
      <c r="Q4833">
        <v>3.2</v>
      </c>
      <c r="R4833">
        <v>2017</v>
      </c>
      <c r="S4833">
        <v>7</v>
      </c>
      <c r="T4833">
        <v>6</v>
      </c>
      <c r="U4833" s="1">
        <v>42922</v>
      </c>
      <c r="V4833" s="5">
        <f>Main[[#This Row],[Average_Cost_for_two]] * VLOOKUP(Main[[#This Row],[Currency]],'Currency'!A:B,2,FALSE)</f>
        <v>1.8</v>
      </c>
      <c r="W4833" s="5" t="str">
        <f>IF(Main[[#This Row],[Avg_Cost_USD]]&lt;10,"Low",
IF(Main[[#This Row],[Avg_Cost_USD]]&lt;=30,"Medium","High"))</f>
        <v>Low</v>
      </c>
    </row>
    <row r="4834" spans="1:23" x14ac:dyDescent="0.3">
      <c r="A4834">
        <v>313398</v>
      </c>
      <c r="B4834" t="s">
        <v>5147</v>
      </c>
      <c r="C4834">
        <v>1</v>
      </c>
      <c r="D4834" t="s">
        <v>54</v>
      </c>
      <c r="E4834" t="s">
        <v>990</v>
      </c>
      <c r="F4834">
        <v>77.209682299999997</v>
      </c>
      <c r="G4834">
        <v>28.534050700000002</v>
      </c>
      <c r="H4834" t="s">
        <v>561</v>
      </c>
      <c r="I4834" t="s">
        <v>19</v>
      </c>
      <c r="J4834" t="s">
        <v>57</v>
      </c>
      <c r="K4834" t="s">
        <v>61</v>
      </c>
      <c r="L4834" t="s">
        <v>57</v>
      </c>
      <c r="M4834" t="s">
        <v>57</v>
      </c>
      <c r="N4834">
        <v>1</v>
      </c>
      <c r="O4834">
        <v>62</v>
      </c>
      <c r="P4834">
        <v>150</v>
      </c>
      <c r="Q4834">
        <v>3.3</v>
      </c>
      <c r="R4834">
        <v>2017</v>
      </c>
      <c r="S4834">
        <v>7</v>
      </c>
      <c r="T4834">
        <v>11</v>
      </c>
      <c r="U4834" s="1">
        <v>42927</v>
      </c>
      <c r="V4834" s="5">
        <f>Main[[#This Row],[Average_Cost_for_two]] * VLOOKUP(Main[[#This Row],[Currency]],'Currency'!A:B,2,FALSE)</f>
        <v>1.8</v>
      </c>
      <c r="W4834" s="5" t="str">
        <f>IF(Main[[#This Row],[Avg_Cost_USD]]&lt;10,"Low",
IF(Main[[#This Row],[Avg_Cost_USD]]&lt;=30,"Medium","High"))</f>
        <v>Low</v>
      </c>
    </row>
    <row r="4835" spans="1:23" x14ac:dyDescent="0.3">
      <c r="A4835">
        <v>302465</v>
      </c>
      <c r="B4835" t="s">
        <v>5148</v>
      </c>
      <c r="C4835">
        <v>1</v>
      </c>
      <c r="D4835" t="s">
        <v>54</v>
      </c>
      <c r="E4835" t="s">
        <v>457</v>
      </c>
      <c r="F4835">
        <v>77.134461200000004</v>
      </c>
      <c r="G4835">
        <v>28.709828600000002</v>
      </c>
      <c r="H4835" t="s">
        <v>3979</v>
      </c>
      <c r="I4835" t="s">
        <v>19</v>
      </c>
      <c r="J4835" t="s">
        <v>57</v>
      </c>
      <c r="K4835" t="s">
        <v>57</v>
      </c>
      <c r="L4835" t="s">
        <v>57</v>
      </c>
      <c r="M4835" t="s">
        <v>57</v>
      </c>
      <c r="N4835">
        <v>1</v>
      </c>
      <c r="O4835">
        <v>24</v>
      </c>
      <c r="P4835">
        <v>150</v>
      </c>
      <c r="Q4835">
        <v>2.8</v>
      </c>
      <c r="R4835">
        <v>2010</v>
      </c>
      <c r="S4835">
        <v>7</v>
      </c>
      <c r="T4835">
        <v>14</v>
      </c>
      <c r="U4835" s="1">
        <v>40373</v>
      </c>
      <c r="V4835" s="5">
        <f>Main[[#This Row],[Average_Cost_for_two]] * VLOOKUP(Main[[#This Row],[Currency]],'Currency'!A:B,2,FALSE)</f>
        <v>1.8</v>
      </c>
      <c r="W4835" s="5" t="str">
        <f>IF(Main[[#This Row],[Avg_Cost_USD]]&lt;10,"Low",
IF(Main[[#This Row],[Avg_Cost_USD]]&lt;=30,"Medium","High"))</f>
        <v>Low</v>
      </c>
    </row>
    <row r="4836" spans="1:23" x14ac:dyDescent="0.3">
      <c r="A4836">
        <v>7399</v>
      </c>
      <c r="B4836" t="s">
        <v>5149</v>
      </c>
      <c r="C4836">
        <v>1</v>
      </c>
      <c r="D4836" t="s">
        <v>54</v>
      </c>
      <c r="E4836" t="s">
        <v>996</v>
      </c>
      <c r="F4836">
        <v>77.183358600000005</v>
      </c>
      <c r="G4836">
        <v>28.6384592</v>
      </c>
      <c r="H4836" t="s">
        <v>477</v>
      </c>
      <c r="I4836" t="s">
        <v>19</v>
      </c>
      <c r="J4836" t="s">
        <v>57</v>
      </c>
      <c r="K4836" t="s">
        <v>57</v>
      </c>
      <c r="L4836" t="s">
        <v>57</v>
      </c>
      <c r="M4836" t="s">
        <v>57</v>
      </c>
      <c r="N4836">
        <v>1</v>
      </c>
      <c r="O4836">
        <v>11</v>
      </c>
      <c r="P4836">
        <v>150</v>
      </c>
      <c r="Q4836">
        <v>2.8</v>
      </c>
      <c r="R4836">
        <v>2018</v>
      </c>
      <c r="S4836">
        <v>7</v>
      </c>
      <c r="T4836">
        <v>21</v>
      </c>
      <c r="U4836" s="1">
        <v>43302</v>
      </c>
      <c r="V4836" s="5">
        <f>Main[[#This Row],[Average_Cost_for_two]] * VLOOKUP(Main[[#This Row],[Currency]],'Currency'!A:B,2,FALSE)</f>
        <v>1.8</v>
      </c>
      <c r="W4836" s="5" t="str">
        <f>IF(Main[[#This Row],[Avg_Cost_USD]]&lt;10,"Low",
IF(Main[[#This Row],[Avg_Cost_USD]]&lt;=30,"Medium","High"))</f>
        <v>Low</v>
      </c>
    </row>
    <row r="4837" spans="1:23" x14ac:dyDescent="0.3">
      <c r="A4837">
        <v>6477</v>
      </c>
      <c r="B4837" t="s">
        <v>5150</v>
      </c>
      <c r="C4837">
        <v>1</v>
      </c>
      <c r="D4837" t="s">
        <v>54</v>
      </c>
      <c r="E4837" t="s">
        <v>1718</v>
      </c>
      <c r="F4837">
        <v>77.126359500000007</v>
      </c>
      <c r="G4837">
        <v>28.718132900000001</v>
      </c>
      <c r="H4837" t="s">
        <v>424</v>
      </c>
      <c r="I4837" t="s">
        <v>19</v>
      </c>
      <c r="J4837" t="s">
        <v>57</v>
      </c>
      <c r="K4837" t="s">
        <v>57</v>
      </c>
      <c r="L4837" t="s">
        <v>57</v>
      </c>
      <c r="M4837" t="s">
        <v>57</v>
      </c>
      <c r="N4837">
        <v>1</v>
      </c>
      <c r="O4837">
        <v>95</v>
      </c>
      <c r="P4837">
        <v>150</v>
      </c>
      <c r="Q4837">
        <v>3.4</v>
      </c>
      <c r="R4837">
        <v>2013</v>
      </c>
      <c r="S4837">
        <v>7</v>
      </c>
      <c r="T4837">
        <v>6</v>
      </c>
      <c r="U4837" s="1">
        <v>41461</v>
      </c>
      <c r="V4837" s="5">
        <f>Main[[#This Row],[Average_Cost_for_two]] * VLOOKUP(Main[[#This Row],[Currency]],'Currency'!A:B,2,FALSE)</f>
        <v>1.8</v>
      </c>
      <c r="W4837" s="5" t="str">
        <f>IF(Main[[#This Row],[Avg_Cost_USD]]&lt;10,"Low",
IF(Main[[#This Row],[Avg_Cost_USD]]&lt;=30,"Medium","High"))</f>
        <v>Low</v>
      </c>
    </row>
    <row r="4838" spans="1:23" x14ac:dyDescent="0.3">
      <c r="A4838">
        <v>309429</v>
      </c>
      <c r="B4838" t="s">
        <v>946</v>
      </c>
      <c r="C4838">
        <v>1</v>
      </c>
      <c r="D4838" t="s">
        <v>54</v>
      </c>
      <c r="E4838" t="s">
        <v>1718</v>
      </c>
      <c r="F4838">
        <v>77.124651499999999</v>
      </c>
      <c r="G4838">
        <v>28.7116118</v>
      </c>
      <c r="H4838" t="s">
        <v>947</v>
      </c>
      <c r="I4838" t="s">
        <v>19</v>
      </c>
      <c r="J4838" t="s">
        <v>57</v>
      </c>
      <c r="K4838" t="s">
        <v>61</v>
      </c>
      <c r="L4838" t="s">
        <v>57</v>
      </c>
      <c r="M4838" t="s">
        <v>57</v>
      </c>
      <c r="N4838">
        <v>1</v>
      </c>
      <c r="O4838">
        <v>59</v>
      </c>
      <c r="P4838">
        <v>150</v>
      </c>
      <c r="Q4838">
        <v>3.4</v>
      </c>
      <c r="R4838">
        <v>2014</v>
      </c>
      <c r="S4838">
        <v>7</v>
      </c>
      <c r="T4838">
        <v>11</v>
      </c>
      <c r="U4838" s="1">
        <v>41831</v>
      </c>
      <c r="V4838" s="5">
        <f>Main[[#This Row],[Average_Cost_for_two]] * VLOOKUP(Main[[#This Row],[Currency]],'Currency'!A:B,2,FALSE)</f>
        <v>1.8</v>
      </c>
      <c r="W4838" s="5" t="str">
        <f>IF(Main[[#This Row],[Avg_Cost_USD]]&lt;10,"Low",
IF(Main[[#This Row],[Avg_Cost_USD]]&lt;=30,"Medium","High"))</f>
        <v>Low</v>
      </c>
    </row>
    <row r="4839" spans="1:23" x14ac:dyDescent="0.3">
      <c r="A4839">
        <v>9890</v>
      </c>
      <c r="B4839" t="s">
        <v>5151</v>
      </c>
      <c r="C4839">
        <v>1</v>
      </c>
      <c r="D4839" t="s">
        <v>54</v>
      </c>
      <c r="E4839" t="s">
        <v>681</v>
      </c>
      <c r="F4839">
        <v>77.207147000000006</v>
      </c>
      <c r="G4839">
        <v>28.557909599999999</v>
      </c>
      <c r="H4839" t="s">
        <v>477</v>
      </c>
      <c r="I4839" t="s">
        <v>19</v>
      </c>
      <c r="J4839" t="s">
        <v>57</v>
      </c>
      <c r="K4839" t="s">
        <v>57</v>
      </c>
      <c r="L4839" t="s">
        <v>57</v>
      </c>
      <c r="M4839" t="s">
        <v>57</v>
      </c>
      <c r="N4839">
        <v>1</v>
      </c>
      <c r="O4839">
        <v>109</v>
      </c>
      <c r="P4839">
        <v>150</v>
      </c>
      <c r="Q4839">
        <v>3.9</v>
      </c>
      <c r="R4839">
        <v>2013</v>
      </c>
      <c r="S4839">
        <v>7</v>
      </c>
      <c r="T4839">
        <v>9</v>
      </c>
      <c r="U4839" s="1">
        <v>41464</v>
      </c>
      <c r="V4839" s="5">
        <f>Main[[#This Row],[Average_Cost_for_two]] * VLOOKUP(Main[[#This Row],[Currency]],'Currency'!A:B,2,FALSE)</f>
        <v>1.8</v>
      </c>
      <c r="W4839" s="5" t="str">
        <f>IF(Main[[#This Row],[Avg_Cost_USD]]&lt;10,"Low",
IF(Main[[#This Row],[Avg_Cost_USD]]&lt;=30,"Medium","High"))</f>
        <v>Low</v>
      </c>
    </row>
    <row r="4840" spans="1:23" x14ac:dyDescent="0.3">
      <c r="A4840">
        <v>5293</v>
      </c>
      <c r="B4840" t="s">
        <v>5152</v>
      </c>
      <c r="C4840">
        <v>1</v>
      </c>
      <c r="D4840" t="s">
        <v>54</v>
      </c>
      <c r="E4840" t="s">
        <v>2805</v>
      </c>
      <c r="F4840">
        <v>77.158267699999996</v>
      </c>
      <c r="G4840">
        <v>28.702936099999999</v>
      </c>
      <c r="H4840" t="s">
        <v>430</v>
      </c>
      <c r="I4840" t="s">
        <v>19</v>
      </c>
      <c r="J4840" t="s">
        <v>57</v>
      </c>
      <c r="K4840" t="s">
        <v>57</v>
      </c>
      <c r="L4840" t="s">
        <v>57</v>
      </c>
      <c r="M4840" t="s">
        <v>57</v>
      </c>
      <c r="N4840">
        <v>1</v>
      </c>
      <c r="O4840">
        <v>14</v>
      </c>
      <c r="P4840">
        <v>150</v>
      </c>
      <c r="Q4840">
        <v>3.3</v>
      </c>
      <c r="R4840">
        <v>2014</v>
      </c>
      <c r="S4840">
        <v>6</v>
      </c>
      <c r="T4840">
        <v>19</v>
      </c>
      <c r="U4840" s="1">
        <v>41809</v>
      </c>
      <c r="V4840" s="5">
        <f>Main[[#This Row],[Average_Cost_for_two]] * VLOOKUP(Main[[#This Row],[Currency]],'Currency'!A:B,2,FALSE)</f>
        <v>1.8</v>
      </c>
      <c r="W4840" s="5" t="str">
        <f>IF(Main[[#This Row],[Avg_Cost_USD]]&lt;10,"Low",
IF(Main[[#This Row],[Avg_Cost_USD]]&lt;=30,"Medium","High"))</f>
        <v>Low</v>
      </c>
    </row>
    <row r="4841" spans="1:23" x14ac:dyDescent="0.3">
      <c r="A4841">
        <v>18494204</v>
      </c>
      <c r="B4841" t="s">
        <v>5153</v>
      </c>
      <c r="C4841">
        <v>1</v>
      </c>
      <c r="D4841" t="s">
        <v>54</v>
      </c>
      <c r="E4841" t="s">
        <v>124</v>
      </c>
      <c r="F4841">
        <v>0</v>
      </c>
      <c r="G4841">
        <v>0</v>
      </c>
      <c r="H4841" t="s">
        <v>935</v>
      </c>
      <c r="I4841" t="s">
        <v>19</v>
      </c>
      <c r="J4841" t="s">
        <v>57</v>
      </c>
      <c r="K4841" t="s">
        <v>57</v>
      </c>
      <c r="L4841" t="s">
        <v>57</v>
      </c>
      <c r="M4841" t="s">
        <v>57</v>
      </c>
      <c r="N4841">
        <v>1</v>
      </c>
      <c r="O4841">
        <v>1</v>
      </c>
      <c r="P4841">
        <v>150</v>
      </c>
      <c r="Q4841">
        <v>1</v>
      </c>
      <c r="R4841">
        <v>2011</v>
      </c>
      <c r="S4841">
        <v>6</v>
      </c>
      <c r="T4841">
        <v>24</v>
      </c>
      <c r="U4841" s="1">
        <v>40718</v>
      </c>
      <c r="V4841" s="5">
        <f>Main[[#This Row],[Average_Cost_for_two]] * VLOOKUP(Main[[#This Row],[Currency]],'Currency'!A:B,2,FALSE)</f>
        <v>1.8</v>
      </c>
      <c r="W4841" s="5" t="str">
        <f>IF(Main[[#This Row],[Avg_Cost_USD]]&lt;10,"Low",
IF(Main[[#This Row],[Avg_Cost_USD]]&lt;=30,"Medium","High"))</f>
        <v>Low</v>
      </c>
    </row>
    <row r="4842" spans="1:23" x14ac:dyDescent="0.3">
      <c r="A4842">
        <v>18336178</v>
      </c>
      <c r="B4842" t="s">
        <v>5154</v>
      </c>
      <c r="C4842">
        <v>1</v>
      </c>
      <c r="D4842" t="s">
        <v>54</v>
      </c>
      <c r="E4842" t="s">
        <v>155</v>
      </c>
      <c r="F4842">
        <v>77.235081800000003</v>
      </c>
      <c r="G4842">
        <v>28.647049800000001</v>
      </c>
      <c r="H4842" t="s">
        <v>321</v>
      </c>
      <c r="I4842" t="s">
        <v>19</v>
      </c>
      <c r="J4842" t="s">
        <v>57</v>
      </c>
      <c r="K4842" t="s">
        <v>57</v>
      </c>
      <c r="L4842" t="s">
        <v>57</v>
      </c>
      <c r="M4842" t="s">
        <v>57</v>
      </c>
      <c r="N4842">
        <v>1</v>
      </c>
      <c r="O4842">
        <v>5</v>
      </c>
      <c r="P4842">
        <v>150</v>
      </c>
      <c r="Q4842">
        <v>3</v>
      </c>
      <c r="R4842">
        <v>2018</v>
      </c>
      <c r="S4842">
        <v>6</v>
      </c>
      <c r="T4842">
        <v>21</v>
      </c>
      <c r="U4842" s="1">
        <v>43272</v>
      </c>
      <c r="V4842" s="5">
        <f>Main[[#This Row],[Average_Cost_for_two]] * VLOOKUP(Main[[#This Row],[Currency]],'Currency'!A:B,2,FALSE)</f>
        <v>1.8</v>
      </c>
      <c r="W4842" s="5" t="str">
        <f>IF(Main[[#This Row],[Avg_Cost_USD]]&lt;10,"Low",
IF(Main[[#This Row],[Avg_Cost_USD]]&lt;=30,"Medium","High"))</f>
        <v>Low</v>
      </c>
    </row>
    <row r="4843" spans="1:23" x14ac:dyDescent="0.3">
      <c r="A4843">
        <v>18245268</v>
      </c>
      <c r="B4843" t="s">
        <v>5155</v>
      </c>
      <c r="C4843">
        <v>1</v>
      </c>
      <c r="D4843" t="s">
        <v>54</v>
      </c>
      <c r="E4843" t="s">
        <v>396</v>
      </c>
      <c r="F4843">
        <v>77.207506300000006</v>
      </c>
      <c r="G4843">
        <v>28.680697599999998</v>
      </c>
      <c r="H4843" t="s">
        <v>618</v>
      </c>
      <c r="I4843" t="s">
        <v>19</v>
      </c>
      <c r="J4843" t="s">
        <v>57</v>
      </c>
      <c r="K4843" t="s">
        <v>57</v>
      </c>
      <c r="L4843" t="s">
        <v>57</v>
      </c>
      <c r="M4843" t="s">
        <v>57</v>
      </c>
      <c r="N4843">
        <v>1</v>
      </c>
      <c r="O4843">
        <v>55</v>
      </c>
      <c r="P4843">
        <v>150</v>
      </c>
      <c r="Q4843">
        <v>3.9</v>
      </c>
      <c r="R4843">
        <v>2016</v>
      </c>
      <c r="S4843">
        <v>6</v>
      </c>
      <c r="T4843">
        <v>20</v>
      </c>
      <c r="U4843" s="1">
        <v>42541</v>
      </c>
      <c r="V4843" s="5">
        <f>Main[[#This Row],[Average_Cost_for_two]] * VLOOKUP(Main[[#This Row],[Currency]],'Currency'!A:B,2,FALSE)</f>
        <v>1.8</v>
      </c>
      <c r="W4843" s="5" t="str">
        <f>IF(Main[[#This Row],[Avg_Cost_USD]]&lt;10,"Low",
IF(Main[[#This Row],[Avg_Cost_USD]]&lt;=30,"Medium","High"))</f>
        <v>Low</v>
      </c>
    </row>
    <row r="4844" spans="1:23" x14ac:dyDescent="0.3">
      <c r="A4844">
        <v>305003</v>
      </c>
      <c r="B4844" t="s">
        <v>5156</v>
      </c>
      <c r="C4844">
        <v>1</v>
      </c>
      <c r="D4844" t="s">
        <v>54</v>
      </c>
      <c r="E4844" t="s">
        <v>126</v>
      </c>
      <c r="F4844">
        <v>77.281497599999994</v>
      </c>
      <c r="G4844">
        <v>28.6602651</v>
      </c>
      <c r="H4844" t="s">
        <v>4385</v>
      </c>
      <c r="I4844" t="s">
        <v>19</v>
      </c>
      <c r="J4844" t="s">
        <v>57</v>
      </c>
      <c r="K4844" t="s">
        <v>57</v>
      </c>
      <c r="L4844" t="s">
        <v>57</v>
      </c>
      <c r="M4844" t="s">
        <v>57</v>
      </c>
      <c r="N4844">
        <v>1</v>
      </c>
      <c r="O4844">
        <v>20</v>
      </c>
      <c r="P4844">
        <v>150</v>
      </c>
      <c r="Q4844">
        <v>3.3</v>
      </c>
      <c r="R4844">
        <v>2015</v>
      </c>
      <c r="S4844">
        <v>6</v>
      </c>
      <c r="T4844">
        <v>11</v>
      </c>
      <c r="U4844" s="1">
        <v>42166</v>
      </c>
      <c r="V4844" s="5">
        <f>Main[[#This Row],[Average_Cost_for_two]] * VLOOKUP(Main[[#This Row],[Currency]],'Currency'!A:B,2,FALSE)</f>
        <v>1.8</v>
      </c>
      <c r="W4844" s="5" t="str">
        <f>IF(Main[[#This Row],[Avg_Cost_USD]]&lt;10,"Low",
IF(Main[[#This Row],[Avg_Cost_USD]]&lt;=30,"Medium","High"))</f>
        <v>Low</v>
      </c>
    </row>
    <row r="4845" spans="1:23" x14ac:dyDescent="0.3">
      <c r="A4845">
        <v>9599</v>
      </c>
      <c r="B4845" t="s">
        <v>5157</v>
      </c>
      <c r="C4845">
        <v>1</v>
      </c>
      <c r="D4845" t="s">
        <v>54</v>
      </c>
      <c r="E4845" t="s">
        <v>60</v>
      </c>
      <c r="F4845">
        <v>77.241157849999993</v>
      </c>
      <c r="G4845">
        <v>28.578578589999999</v>
      </c>
      <c r="H4845" t="s">
        <v>477</v>
      </c>
      <c r="I4845" t="s">
        <v>19</v>
      </c>
      <c r="J4845" t="s">
        <v>57</v>
      </c>
      <c r="K4845" t="s">
        <v>57</v>
      </c>
      <c r="L4845" t="s">
        <v>57</v>
      </c>
      <c r="M4845" t="s">
        <v>57</v>
      </c>
      <c r="N4845">
        <v>1</v>
      </c>
      <c r="O4845">
        <v>2</v>
      </c>
      <c r="P4845">
        <v>150</v>
      </c>
      <c r="Q4845">
        <v>1</v>
      </c>
      <c r="R4845">
        <v>2016</v>
      </c>
      <c r="S4845">
        <v>6</v>
      </c>
      <c r="T4845">
        <v>25</v>
      </c>
      <c r="U4845" s="1">
        <v>42546</v>
      </c>
      <c r="V4845" s="5">
        <f>Main[[#This Row],[Average_Cost_for_two]] * VLOOKUP(Main[[#This Row],[Currency]],'Currency'!A:B,2,FALSE)</f>
        <v>1.8</v>
      </c>
      <c r="W4845" s="5" t="str">
        <f>IF(Main[[#This Row],[Avg_Cost_USD]]&lt;10,"Low",
IF(Main[[#This Row],[Avg_Cost_USD]]&lt;=30,"Medium","High"))</f>
        <v>Low</v>
      </c>
    </row>
    <row r="4846" spans="1:23" x14ac:dyDescent="0.3">
      <c r="A4846">
        <v>306113</v>
      </c>
      <c r="B4846" t="s">
        <v>5158</v>
      </c>
      <c r="C4846">
        <v>1</v>
      </c>
      <c r="D4846" t="s">
        <v>54</v>
      </c>
      <c r="E4846" t="s">
        <v>412</v>
      </c>
      <c r="F4846">
        <v>77.275496599999997</v>
      </c>
      <c r="G4846">
        <v>28.630672799999999</v>
      </c>
      <c r="H4846" t="s">
        <v>419</v>
      </c>
      <c r="I4846" t="s">
        <v>19</v>
      </c>
      <c r="J4846" t="s">
        <v>57</v>
      </c>
      <c r="K4846" t="s">
        <v>57</v>
      </c>
      <c r="L4846" t="s">
        <v>57</v>
      </c>
      <c r="M4846" t="s">
        <v>57</v>
      </c>
      <c r="N4846">
        <v>1</v>
      </c>
      <c r="O4846">
        <v>11</v>
      </c>
      <c r="P4846">
        <v>150</v>
      </c>
      <c r="Q4846">
        <v>3</v>
      </c>
      <c r="R4846">
        <v>2013</v>
      </c>
      <c r="S4846">
        <v>6</v>
      </c>
      <c r="T4846">
        <v>2</v>
      </c>
      <c r="U4846" s="1">
        <v>41427</v>
      </c>
      <c r="V4846" s="5">
        <f>Main[[#This Row],[Average_Cost_for_two]] * VLOOKUP(Main[[#This Row],[Currency]],'Currency'!A:B,2,FALSE)</f>
        <v>1.8</v>
      </c>
      <c r="W4846" s="5" t="str">
        <f>IF(Main[[#This Row],[Avg_Cost_USD]]&lt;10,"Low",
IF(Main[[#This Row],[Avg_Cost_USD]]&lt;=30,"Medium","High"))</f>
        <v>Low</v>
      </c>
    </row>
    <row r="4847" spans="1:23" x14ac:dyDescent="0.3">
      <c r="A4847">
        <v>305189</v>
      </c>
      <c r="B4847" t="s">
        <v>4414</v>
      </c>
      <c r="C4847">
        <v>1</v>
      </c>
      <c r="D4847" t="s">
        <v>54</v>
      </c>
      <c r="E4847" t="s">
        <v>63</v>
      </c>
      <c r="F4847">
        <v>77.126763999999994</v>
      </c>
      <c r="G4847">
        <v>28.544261899999999</v>
      </c>
      <c r="H4847" t="s">
        <v>477</v>
      </c>
      <c r="I4847" t="s">
        <v>19</v>
      </c>
      <c r="J4847" t="s">
        <v>57</v>
      </c>
      <c r="K4847" t="s">
        <v>57</v>
      </c>
      <c r="L4847" t="s">
        <v>57</v>
      </c>
      <c r="M4847" t="s">
        <v>57</v>
      </c>
      <c r="N4847">
        <v>1</v>
      </c>
      <c r="O4847">
        <v>1</v>
      </c>
      <c r="P4847">
        <v>150</v>
      </c>
      <c r="Q4847">
        <v>1</v>
      </c>
      <c r="R4847">
        <v>2010</v>
      </c>
      <c r="S4847">
        <v>6</v>
      </c>
      <c r="T4847">
        <v>7</v>
      </c>
      <c r="U4847" s="1">
        <v>40336</v>
      </c>
      <c r="V4847" s="5">
        <f>Main[[#This Row],[Average_Cost_for_two]] * VLOOKUP(Main[[#This Row],[Currency]],'Currency'!A:B,2,FALSE)</f>
        <v>1.8</v>
      </c>
      <c r="W4847" s="5" t="str">
        <f>IF(Main[[#This Row],[Avg_Cost_USD]]&lt;10,"Low",
IF(Main[[#This Row],[Avg_Cost_USD]]&lt;=30,"Medium","High"))</f>
        <v>Low</v>
      </c>
    </row>
    <row r="4848" spans="1:23" x14ac:dyDescent="0.3">
      <c r="A4848">
        <v>18282003</v>
      </c>
      <c r="B4848" t="s">
        <v>5159</v>
      </c>
      <c r="C4848">
        <v>1</v>
      </c>
      <c r="D4848" t="s">
        <v>54</v>
      </c>
      <c r="E4848" t="s">
        <v>104</v>
      </c>
      <c r="F4848">
        <v>77.294938000000002</v>
      </c>
      <c r="G4848">
        <v>28.598067499999999</v>
      </c>
      <c r="H4848" t="s">
        <v>342</v>
      </c>
      <c r="I4848" t="s">
        <v>19</v>
      </c>
      <c r="J4848" t="s">
        <v>57</v>
      </c>
      <c r="K4848" t="s">
        <v>57</v>
      </c>
      <c r="L4848" t="s">
        <v>57</v>
      </c>
      <c r="M4848" t="s">
        <v>57</v>
      </c>
      <c r="N4848">
        <v>1</v>
      </c>
      <c r="O4848">
        <v>3</v>
      </c>
      <c r="P4848">
        <v>150</v>
      </c>
      <c r="Q4848">
        <v>1</v>
      </c>
      <c r="R4848">
        <v>2011</v>
      </c>
      <c r="S4848">
        <v>6</v>
      </c>
      <c r="T4848">
        <v>3</v>
      </c>
      <c r="U4848" s="1">
        <v>40697</v>
      </c>
      <c r="V4848" s="5">
        <f>Main[[#This Row],[Average_Cost_for_two]] * VLOOKUP(Main[[#This Row],[Currency]],'Currency'!A:B,2,FALSE)</f>
        <v>1.8</v>
      </c>
      <c r="W4848" s="5" t="str">
        <f>IF(Main[[#This Row],[Avg_Cost_USD]]&lt;10,"Low",
IF(Main[[#This Row],[Avg_Cost_USD]]&lt;=30,"Medium","High"))</f>
        <v>Low</v>
      </c>
    </row>
    <row r="4849" spans="1:23" x14ac:dyDescent="0.3">
      <c r="A4849">
        <v>312916</v>
      </c>
      <c r="B4849" t="s">
        <v>5160</v>
      </c>
      <c r="C4849">
        <v>1</v>
      </c>
      <c r="D4849" t="s">
        <v>54</v>
      </c>
      <c r="E4849" t="s">
        <v>108</v>
      </c>
      <c r="F4849">
        <v>77.139979699999998</v>
      </c>
      <c r="G4849">
        <v>28.656777900000002</v>
      </c>
      <c r="H4849" t="s">
        <v>426</v>
      </c>
      <c r="I4849" t="s">
        <v>19</v>
      </c>
      <c r="J4849" t="s">
        <v>57</v>
      </c>
      <c r="K4849" t="s">
        <v>57</v>
      </c>
      <c r="L4849" t="s">
        <v>57</v>
      </c>
      <c r="M4849" t="s">
        <v>57</v>
      </c>
      <c r="N4849">
        <v>1</v>
      </c>
      <c r="O4849">
        <v>7</v>
      </c>
      <c r="P4849">
        <v>150</v>
      </c>
      <c r="Q4849">
        <v>3.1</v>
      </c>
      <c r="R4849">
        <v>2015</v>
      </c>
      <c r="S4849">
        <v>6</v>
      </c>
      <c r="T4849">
        <v>21</v>
      </c>
      <c r="U4849" s="1">
        <v>42176</v>
      </c>
      <c r="V4849" s="5">
        <f>Main[[#This Row],[Average_Cost_for_two]] * VLOOKUP(Main[[#This Row],[Currency]],'Currency'!A:B,2,FALSE)</f>
        <v>1.8</v>
      </c>
      <c r="W4849" s="5" t="str">
        <f>IF(Main[[#This Row],[Avg_Cost_USD]]&lt;10,"Low",
IF(Main[[#This Row],[Avg_Cost_USD]]&lt;=30,"Medium","High"))</f>
        <v>Low</v>
      </c>
    </row>
    <row r="4850" spans="1:23" x14ac:dyDescent="0.3">
      <c r="A4850">
        <v>305861</v>
      </c>
      <c r="B4850" t="s">
        <v>5161</v>
      </c>
      <c r="C4850">
        <v>1</v>
      </c>
      <c r="D4850" t="s">
        <v>54</v>
      </c>
      <c r="E4850" t="s">
        <v>108</v>
      </c>
      <c r="F4850">
        <v>77.142510000000001</v>
      </c>
      <c r="G4850">
        <v>28.657625899999999</v>
      </c>
      <c r="H4850" t="s">
        <v>430</v>
      </c>
      <c r="I4850" t="s">
        <v>19</v>
      </c>
      <c r="J4850" t="s">
        <v>57</v>
      </c>
      <c r="K4850" t="s">
        <v>57</v>
      </c>
      <c r="L4850" t="s">
        <v>57</v>
      </c>
      <c r="M4850" t="s">
        <v>57</v>
      </c>
      <c r="N4850">
        <v>1</v>
      </c>
      <c r="O4850">
        <v>7</v>
      </c>
      <c r="P4850">
        <v>150</v>
      </c>
      <c r="Q4850">
        <v>3.2</v>
      </c>
      <c r="R4850">
        <v>2018</v>
      </c>
      <c r="S4850">
        <v>6</v>
      </c>
      <c r="T4850">
        <v>25</v>
      </c>
      <c r="U4850" s="1">
        <v>43276</v>
      </c>
      <c r="V4850" s="5">
        <f>Main[[#This Row],[Average_Cost_for_two]] * VLOOKUP(Main[[#This Row],[Currency]],'Currency'!A:B,2,FALSE)</f>
        <v>1.8</v>
      </c>
      <c r="W4850" s="5" t="str">
        <f>IF(Main[[#This Row],[Avg_Cost_USD]]&lt;10,"Low",
IF(Main[[#This Row],[Avg_Cost_USD]]&lt;=30,"Medium","High"))</f>
        <v>Low</v>
      </c>
    </row>
    <row r="4851" spans="1:23" x14ac:dyDescent="0.3">
      <c r="A4851">
        <v>18238281</v>
      </c>
      <c r="B4851" t="s">
        <v>5162</v>
      </c>
      <c r="C4851">
        <v>1</v>
      </c>
      <c r="D4851" t="s">
        <v>54</v>
      </c>
      <c r="E4851" t="s">
        <v>66</v>
      </c>
      <c r="F4851">
        <v>77.212345200000001</v>
      </c>
      <c r="G4851">
        <v>28.7064044</v>
      </c>
      <c r="H4851" t="s">
        <v>618</v>
      </c>
      <c r="I4851" t="s">
        <v>19</v>
      </c>
      <c r="J4851" t="s">
        <v>57</v>
      </c>
      <c r="K4851" t="s">
        <v>57</v>
      </c>
      <c r="L4851" t="s">
        <v>57</v>
      </c>
      <c r="M4851" t="s">
        <v>57</v>
      </c>
      <c r="N4851">
        <v>1</v>
      </c>
      <c r="O4851">
        <v>6</v>
      </c>
      <c r="P4851">
        <v>150</v>
      </c>
      <c r="Q4851">
        <v>3.1</v>
      </c>
      <c r="R4851">
        <v>2017</v>
      </c>
      <c r="S4851">
        <v>6</v>
      </c>
      <c r="T4851">
        <v>13</v>
      </c>
      <c r="U4851" s="1">
        <v>42899</v>
      </c>
      <c r="V4851" s="5">
        <f>Main[[#This Row],[Average_Cost_for_two]] * VLOOKUP(Main[[#This Row],[Currency]],'Currency'!A:B,2,FALSE)</f>
        <v>1.8</v>
      </c>
      <c r="W4851" s="5" t="str">
        <f>IF(Main[[#This Row],[Avg_Cost_USD]]&lt;10,"Low",
IF(Main[[#This Row],[Avg_Cost_USD]]&lt;=30,"Medium","High"))</f>
        <v>Low</v>
      </c>
    </row>
    <row r="4852" spans="1:23" x14ac:dyDescent="0.3">
      <c r="A4852">
        <v>18414497</v>
      </c>
      <c r="B4852" t="s">
        <v>5163</v>
      </c>
      <c r="C4852">
        <v>1</v>
      </c>
      <c r="D4852" t="s">
        <v>54</v>
      </c>
      <c r="E4852" t="s">
        <v>143</v>
      </c>
      <c r="F4852">
        <v>77.185238100000007</v>
      </c>
      <c r="G4852">
        <v>28.5419777</v>
      </c>
      <c r="H4852" t="s">
        <v>315</v>
      </c>
      <c r="I4852" t="s">
        <v>19</v>
      </c>
      <c r="J4852" t="s">
        <v>57</v>
      </c>
      <c r="K4852" t="s">
        <v>57</v>
      </c>
      <c r="L4852" t="s">
        <v>57</v>
      </c>
      <c r="M4852" t="s">
        <v>57</v>
      </c>
      <c r="N4852">
        <v>1</v>
      </c>
      <c r="O4852">
        <v>1</v>
      </c>
      <c r="P4852">
        <v>150</v>
      </c>
      <c r="Q4852">
        <v>1</v>
      </c>
      <c r="R4852">
        <v>2013</v>
      </c>
      <c r="S4852">
        <v>6</v>
      </c>
      <c r="T4852">
        <v>4</v>
      </c>
      <c r="U4852" s="1">
        <v>41429</v>
      </c>
      <c r="V4852" s="5">
        <f>Main[[#This Row],[Average_Cost_for_two]] * VLOOKUP(Main[[#This Row],[Currency]],'Currency'!A:B,2,FALSE)</f>
        <v>1.8</v>
      </c>
      <c r="W4852" s="5" t="str">
        <f>IF(Main[[#This Row],[Avg_Cost_USD]]&lt;10,"Low",
IF(Main[[#This Row],[Avg_Cost_USD]]&lt;=30,"Medium","High"))</f>
        <v>Low</v>
      </c>
    </row>
    <row r="4853" spans="1:23" x14ac:dyDescent="0.3">
      <c r="A4853">
        <v>18268693</v>
      </c>
      <c r="B4853" t="s">
        <v>4554</v>
      </c>
      <c r="C4853">
        <v>1</v>
      </c>
      <c r="D4853" t="s">
        <v>54</v>
      </c>
      <c r="E4853" t="s">
        <v>1539</v>
      </c>
      <c r="F4853">
        <v>77.168961699999997</v>
      </c>
      <c r="G4853">
        <v>28.587691100000001</v>
      </c>
      <c r="H4853" t="s">
        <v>426</v>
      </c>
      <c r="I4853" t="s">
        <v>19</v>
      </c>
      <c r="J4853" t="s">
        <v>57</v>
      </c>
      <c r="K4853" t="s">
        <v>61</v>
      </c>
      <c r="L4853" t="s">
        <v>57</v>
      </c>
      <c r="M4853" t="s">
        <v>57</v>
      </c>
      <c r="N4853">
        <v>1</v>
      </c>
      <c r="O4853">
        <v>48</v>
      </c>
      <c r="P4853">
        <v>150</v>
      </c>
      <c r="Q4853">
        <v>3.7</v>
      </c>
      <c r="R4853">
        <v>2018</v>
      </c>
      <c r="S4853">
        <v>6</v>
      </c>
      <c r="T4853">
        <v>25</v>
      </c>
      <c r="U4853" s="1">
        <v>43276</v>
      </c>
      <c r="V4853" s="5">
        <f>Main[[#This Row],[Average_Cost_for_two]] * VLOOKUP(Main[[#This Row],[Currency]],'Currency'!A:B,2,FALSE)</f>
        <v>1.8</v>
      </c>
      <c r="W4853" s="5" t="str">
        <f>IF(Main[[#This Row],[Avg_Cost_USD]]&lt;10,"Low",
IF(Main[[#This Row],[Avg_Cost_USD]]&lt;=30,"Medium","High"))</f>
        <v>Low</v>
      </c>
    </row>
    <row r="4854" spans="1:23" x14ac:dyDescent="0.3">
      <c r="A4854">
        <v>18458099</v>
      </c>
      <c r="B4854" t="s">
        <v>5164</v>
      </c>
      <c r="C4854">
        <v>1</v>
      </c>
      <c r="D4854" t="s">
        <v>54</v>
      </c>
      <c r="E4854" t="s">
        <v>432</v>
      </c>
      <c r="F4854">
        <v>0</v>
      </c>
      <c r="G4854">
        <v>0</v>
      </c>
      <c r="H4854" t="s">
        <v>733</v>
      </c>
      <c r="I4854" t="s">
        <v>19</v>
      </c>
      <c r="J4854" t="s">
        <v>57</v>
      </c>
      <c r="K4854" t="s">
        <v>57</v>
      </c>
      <c r="L4854" t="s">
        <v>57</v>
      </c>
      <c r="M4854" t="s">
        <v>57</v>
      </c>
      <c r="N4854">
        <v>1</v>
      </c>
      <c r="O4854">
        <v>8</v>
      </c>
      <c r="P4854">
        <v>150</v>
      </c>
      <c r="Q4854">
        <v>3.1</v>
      </c>
      <c r="R4854">
        <v>2011</v>
      </c>
      <c r="S4854">
        <v>6</v>
      </c>
      <c r="T4854">
        <v>12</v>
      </c>
      <c r="U4854" s="1">
        <v>40706</v>
      </c>
      <c r="V4854" s="5">
        <f>Main[[#This Row],[Average_Cost_for_two]] * VLOOKUP(Main[[#This Row],[Currency]],'Currency'!A:B,2,FALSE)</f>
        <v>1.8</v>
      </c>
      <c r="W4854" s="5" t="str">
        <f>IF(Main[[#This Row],[Avg_Cost_USD]]&lt;10,"Low",
IF(Main[[#This Row],[Avg_Cost_USD]]&lt;=30,"Medium","High"))</f>
        <v>Low</v>
      </c>
    </row>
    <row r="4855" spans="1:23" x14ac:dyDescent="0.3">
      <c r="A4855">
        <v>304592</v>
      </c>
      <c r="B4855" t="s">
        <v>4750</v>
      </c>
      <c r="C4855">
        <v>1</v>
      </c>
      <c r="D4855" t="s">
        <v>54</v>
      </c>
      <c r="E4855" t="s">
        <v>284</v>
      </c>
      <c r="F4855">
        <v>77.316861500000002</v>
      </c>
      <c r="G4855">
        <v>28.660364699999999</v>
      </c>
      <c r="H4855" t="s">
        <v>426</v>
      </c>
      <c r="I4855" t="s">
        <v>19</v>
      </c>
      <c r="J4855" t="s">
        <v>57</v>
      </c>
      <c r="K4855" t="s">
        <v>57</v>
      </c>
      <c r="L4855" t="s">
        <v>57</v>
      </c>
      <c r="M4855" t="s">
        <v>57</v>
      </c>
      <c r="N4855">
        <v>1</v>
      </c>
      <c r="O4855">
        <v>69</v>
      </c>
      <c r="P4855">
        <v>150</v>
      </c>
      <c r="Q4855">
        <v>2.8</v>
      </c>
      <c r="R4855">
        <v>2015</v>
      </c>
      <c r="S4855">
        <v>5</v>
      </c>
      <c r="T4855">
        <v>19</v>
      </c>
      <c r="U4855" s="1">
        <v>42143</v>
      </c>
      <c r="V4855" s="5">
        <f>Main[[#This Row],[Average_Cost_for_two]] * VLOOKUP(Main[[#This Row],[Currency]],'Currency'!A:B,2,FALSE)</f>
        <v>1.8</v>
      </c>
      <c r="W4855" s="5" t="str">
        <f>IF(Main[[#This Row],[Avg_Cost_USD]]&lt;10,"Low",
IF(Main[[#This Row],[Avg_Cost_USD]]&lt;=30,"Medium","High"))</f>
        <v>Low</v>
      </c>
    </row>
    <row r="4856" spans="1:23" x14ac:dyDescent="0.3">
      <c r="A4856">
        <v>7601</v>
      </c>
      <c r="B4856" t="s">
        <v>5165</v>
      </c>
      <c r="C4856">
        <v>1</v>
      </c>
      <c r="D4856" t="s">
        <v>54</v>
      </c>
      <c r="E4856" t="s">
        <v>168</v>
      </c>
      <c r="F4856">
        <v>77.248456700000006</v>
      </c>
      <c r="G4856">
        <v>28.537171799999999</v>
      </c>
      <c r="H4856" t="s">
        <v>419</v>
      </c>
      <c r="I4856" t="s">
        <v>19</v>
      </c>
      <c r="J4856" t="s">
        <v>57</v>
      </c>
      <c r="K4856" t="s">
        <v>57</v>
      </c>
      <c r="L4856" t="s">
        <v>57</v>
      </c>
      <c r="M4856" t="s">
        <v>57</v>
      </c>
      <c r="N4856">
        <v>1</v>
      </c>
      <c r="O4856">
        <v>2</v>
      </c>
      <c r="P4856">
        <v>150</v>
      </c>
      <c r="Q4856">
        <v>1</v>
      </c>
      <c r="R4856">
        <v>2013</v>
      </c>
      <c r="S4856">
        <v>5</v>
      </c>
      <c r="T4856">
        <v>17</v>
      </c>
      <c r="U4856" s="1">
        <v>41411</v>
      </c>
      <c r="V4856" s="5">
        <f>Main[[#This Row],[Average_Cost_for_two]] * VLOOKUP(Main[[#This Row],[Currency]],'Currency'!A:B,2,FALSE)</f>
        <v>1.8</v>
      </c>
      <c r="W4856" s="5" t="str">
        <f>IF(Main[[#This Row],[Avg_Cost_USD]]&lt;10,"Low",
IF(Main[[#This Row],[Avg_Cost_USD]]&lt;=30,"Medium","High"))</f>
        <v>Low</v>
      </c>
    </row>
    <row r="4857" spans="1:23" x14ac:dyDescent="0.3">
      <c r="A4857">
        <v>18275791</v>
      </c>
      <c r="B4857" t="s">
        <v>5166</v>
      </c>
      <c r="C4857">
        <v>1</v>
      </c>
      <c r="D4857" t="s">
        <v>54</v>
      </c>
      <c r="E4857" t="s">
        <v>119</v>
      </c>
      <c r="F4857">
        <v>77.237320600000004</v>
      </c>
      <c r="G4857">
        <v>28.642125100000001</v>
      </c>
      <c r="H4857" t="s">
        <v>321</v>
      </c>
      <c r="I4857" t="s">
        <v>19</v>
      </c>
      <c r="J4857" t="s">
        <v>57</v>
      </c>
      <c r="K4857" t="s">
        <v>57</v>
      </c>
      <c r="L4857" t="s">
        <v>57</v>
      </c>
      <c r="M4857" t="s">
        <v>57</v>
      </c>
      <c r="N4857">
        <v>1</v>
      </c>
      <c r="O4857">
        <v>6</v>
      </c>
      <c r="P4857">
        <v>150</v>
      </c>
      <c r="Q4857">
        <v>3</v>
      </c>
      <c r="R4857">
        <v>2010</v>
      </c>
      <c r="S4857">
        <v>5</v>
      </c>
      <c r="T4857">
        <v>10</v>
      </c>
      <c r="U4857" s="1">
        <v>40308</v>
      </c>
      <c r="V4857" s="5">
        <f>Main[[#This Row],[Average_Cost_for_two]] * VLOOKUP(Main[[#This Row],[Currency]],'Currency'!A:B,2,FALSE)</f>
        <v>1.8</v>
      </c>
      <c r="W4857" s="5" t="str">
        <f>IF(Main[[#This Row],[Avg_Cost_USD]]&lt;10,"Low",
IF(Main[[#This Row],[Avg_Cost_USD]]&lt;=30,"Medium","High"))</f>
        <v>Low</v>
      </c>
    </row>
    <row r="4858" spans="1:23" x14ac:dyDescent="0.3">
      <c r="A4858">
        <v>312227</v>
      </c>
      <c r="B4858" t="s">
        <v>3596</v>
      </c>
      <c r="C4858">
        <v>1</v>
      </c>
      <c r="D4858" t="s">
        <v>54</v>
      </c>
      <c r="E4858" t="s">
        <v>55</v>
      </c>
      <c r="F4858">
        <v>0</v>
      </c>
      <c r="G4858">
        <v>0</v>
      </c>
      <c r="H4858" t="s">
        <v>335</v>
      </c>
      <c r="I4858" t="s">
        <v>19</v>
      </c>
      <c r="J4858" t="s">
        <v>57</v>
      </c>
      <c r="K4858" t="s">
        <v>57</v>
      </c>
      <c r="L4858" t="s">
        <v>57</v>
      </c>
      <c r="M4858" t="s">
        <v>57</v>
      </c>
      <c r="N4858">
        <v>1</v>
      </c>
      <c r="O4858">
        <v>8</v>
      </c>
      <c r="P4858">
        <v>150</v>
      </c>
      <c r="Q4858">
        <v>3</v>
      </c>
      <c r="R4858">
        <v>2013</v>
      </c>
      <c r="S4858">
        <v>5</v>
      </c>
      <c r="T4858">
        <v>9</v>
      </c>
      <c r="U4858" s="1">
        <v>41403</v>
      </c>
      <c r="V4858" s="5">
        <f>Main[[#This Row],[Average_Cost_for_two]] * VLOOKUP(Main[[#This Row],[Currency]],'Currency'!A:B,2,FALSE)</f>
        <v>1.8</v>
      </c>
      <c r="W4858" s="5" t="str">
        <f>IF(Main[[#This Row],[Avg_Cost_USD]]&lt;10,"Low",
IF(Main[[#This Row],[Avg_Cost_USD]]&lt;=30,"Medium","High"))</f>
        <v>Low</v>
      </c>
    </row>
    <row r="4859" spans="1:23" x14ac:dyDescent="0.3">
      <c r="A4859">
        <v>303592</v>
      </c>
      <c r="B4859" t="s">
        <v>5167</v>
      </c>
      <c r="C4859">
        <v>1</v>
      </c>
      <c r="D4859" t="s">
        <v>54</v>
      </c>
      <c r="E4859" t="s">
        <v>171</v>
      </c>
      <c r="F4859">
        <v>77.305995999999993</v>
      </c>
      <c r="G4859">
        <v>28.630711000000002</v>
      </c>
      <c r="H4859" t="s">
        <v>522</v>
      </c>
      <c r="I4859" t="s">
        <v>19</v>
      </c>
      <c r="J4859" t="s">
        <v>57</v>
      </c>
      <c r="K4859" t="s">
        <v>57</v>
      </c>
      <c r="L4859" t="s">
        <v>57</v>
      </c>
      <c r="M4859" t="s">
        <v>57</v>
      </c>
      <c r="N4859">
        <v>1</v>
      </c>
      <c r="O4859">
        <v>97</v>
      </c>
      <c r="P4859">
        <v>150</v>
      </c>
      <c r="Q4859">
        <v>3.5</v>
      </c>
      <c r="R4859">
        <v>2017</v>
      </c>
      <c r="S4859">
        <v>5</v>
      </c>
      <c r="T4859">
        <v>25</v>
      </c>
      <c r="U4859" s="1">
        <v>42880</v>
      </c>
      <c r="V4859" s="5">
        <f>Main[[#This Row],[Average_Cost_for_two]] * VLOOKUP(Main[[#This Row],[Currency]],'Currency'!A:B,2,FALSE)</f>
        <v>1.8</v>
      </c>
      <c r="W4859" s="5" t="str">
        <f>IF(Main[[#This Row],[Avg_Cost_USD]]&lt;10,"Low",
IF(Main[[#This Row],[Avg_Cost_USD]]&lt;=30,"Medium","High"))</f>
        <v>Low</v>
      </c>
    </row>
    <row r="4860" spans="1:23" x14ac:dyDescent="0.3">
      <c r="A4860">
        <v>305190</v>
      </c>
      <c r="B4860" t="s">
        <v>5168</v>
      </c>
      <c r="C4860">
        <v>1</v>
      </c>
      <c r="D4860" t="s">
        <v>54</v>
      </c>
      <c r="E4860" t="s">
        <v>63</v>
      </c>
      <c r="F4860">
        <v>77.129541500000002</v>
      </c>
      <c r="G4860">
        <v>28.541512099999998</v>
      </c>
      <c r="H4860" t="s">
        <v>863</v>
      </c>
      <c r="I4860" t="s">
        <v>19</v>
      </c>
      <c r="J4860" t="s">
        <v>57</v>
      </c>
      <c r="K4860" t="s">
        <v>57</v>
      </c>
      <c r="L4860" t="s">
        <v>57</v>
      </c>
      <c r="M4860" t="s">
        <v>57</v>
      </c>
      <c r="N4860">
        <v>1</v>
      </c>
      <c r="O4860">
        <v>2</v>
      </c>
      <c r="P4860">
        <v>150</v>
      </c>
      <c r="Q4860">
        <v>1</v>
      </c>
      <c r="R4860">
        <v>2010</v>
      </c>
      <c r="S4860">
        <v>5</v>
      </c>
      <c r="T4860">
        <v>17</v>
      </c>
      <c r="U4860" s="1">
        <v>40315</v>
      </c>
      <c r="V4860" s="5">
        <f>Main[[#This Row],[Average_Cost_for_two]] * VLOOKUP(Main[[#This Row],[Currency]],'Currency'!A:B,2,FALSE)</f>
        <v>1.8</v>
      </c>
      <c r="W4860" s="5" t="str">
        <f>IF(Main[[#This Row],[Avg_Cost_USD]]&lt;10,"Low",
IF(Main[[#This Row],[Avg_Cost_USD]]&lt;=30,"Medium","High"))</f>
        <v>Low</v>
      </c>
    </row>
    <row r="4861" spans="1:23" x14ac:dyDescent="0.3">
      <c r="A4861">
        <v>7654</v>
      </c>
      <c r="B4861" t="s">
        <v>5123</v>
      </c>
      <c r="C4861">
        <v>1</v>
      </c>
      <c r="D4861" t="s">
        <v>54</v>
      </c>
      <c r="E4861" t="s">
        <v>990</v>
      </c>
      <c r="F4861">
        <v>77.209711200000001</v>
      </c>
      <c r="G4861">
        <v>28.534056499999998</v>
      </c>
      <c r="H4861" t="s">
        <v>315</v>
      </c>
      <c r="I4861" t="s">
        <v>19</v>
      </c>
      <c r="J4861" t="s">
        <v>57</v>
      </c>
      <c r="K4861" t="s">
        <v>57</v>
      </c>
      <c r="L4861" t="s">
        <v>57</v>
      </c>
      <c r="M4861" t="s">
        <v>57</v>
      </c>
      <c r="N4861">
        <v>1</v>
      </c>
      <c r="O4861">
        <v>82</v>
      </c>
      <c r="P4861">
        <v>150</v>
      </c>
      <c r="Q4861">
        <v>3.6</v>
      </c>
      <c r="R4861">
        <v>2015</v>
      </c>
      <c r="S4861">
        <v>5</v>
      </c>
      <c r="T4861">
        <v>17</v>
      </c>
      <c r="U4861" s="1">
        <v>42141</v>
      </c>
      <c r="V4861" s="5">
        <f>Main[[#This Row],[Average_Cost_for_two]] * VLOOKUP(Main[[#This Row],[Currency]],'Currency'!A:B,2,FALSE)</f>
        <v>1.8</v>
      </c>
      <c r="W4861" s="5" t="str">
        <f>IF(Main[[#This Row],[Avg_Cost_USD]]&lt;10,"Low",
IF(Main[[#This Row],[Avg_Cost_USD]]&lt;=30,"Medium","High"))</f>
        <v>Low</v>
      </c>
    </row>
    <row r="4862" spans="1:23" x14ac:dyDescent="0.3">
      <c r="A4862">
        <v>18420679</v>
      </c>
      <c r="B4862" t="s">
        <v>5169</v>
      </c>
      <c r="C4862">
        <v>1</v>
      </c>
      <c r="D4862" t="s">
        <v>54</v>
      </c>
      <c r="E4862" t="s">
        <v>104</v>
      </c>
      <c r="F4862">
        <v>0</v>
      </c>
      <c r="G4862">
        <v>0</v>
      </c>
      <c r="H4862" t="s">
        <v>339</v>
      </c>
      <c r="I4862" t="s">
        <v>19</v>
      </c>
      <c r="J4862" t="s">
        <v>57</v>
      </c>
      <c r="K4862" t="s">
        <v>57</v>
      </c>
      <c r="L4862" t="s">
        <v>57</v>
      </c>
      <c r="M4862" t="s">
        <v>57</v>
      </c>
      <c r="N4862">
        <v>1</v>
      </c>
      <c r="O4862">
        <v>39</v>
      </c>
      <c r="P4862">
        <v>150</v>
      </c>
      <c r="Q4862">
        <v>3.7</v>
      </c>
      <c r="R4862">
        <v>2017</v>
      </c>
      <c r="S4862">
        <v>5</v>
      </c>
      <c r="T4862">
        <v>4</v>
      </c>
      <c r="U4862" s="1">
        <v>42859</v>
      </c>
      <c r="V4862" s="5">
        <f>Main[[#This Row],[Average_Cost_for_two]] * VLOOKUP(Main[[#This Row],[Currency]],'Currency'!A:B,2,FALSE)</f>
        <v>1.8</v>
      </c>
      <c r="W4862" s="5" t="str">
        <f>IF(Main[[#This Row],[Avg_Cost_USD]]&lt;10,"Low",
IF(Main[[#This Row],[Avg_Cost_USD]]&lt;=30,"Medium","High"))</f>
        <v>Low</v>
      </c>
    </row>
    <row r="4863" spans="1:23" x14ac:dyDescent="0.3">
      <c r="A4863">
        <v>303537</v>
      </c>
      <c r="B4863" t="s">
        <v>5170</v>
      </c>
      <c r="C4863">
        <v>1</v>
      </c>
      <c r="D4863" t="s">
        <v>54</v>
      </c>
      <c r="E4863" t="s">
        <v>69</v>
      </c>
      <c r="F4863">
        <v>76.975379599999997</v>
      </c>
      <c r="G4863">
        <v>28.611243200000001</v>
      </c>
      <c r="H4863" t="s">
        <v>4346</v>
      </c>
      <c r="I4863" t="s">
        <v>19</v>
      </c>
      <c r="J4863" t="s">
        <v>57</v>
      </c>
      <c r="K4863" t="s">
        <v>57</v>
      </c>
      <c r="L4863" t="s">
        <v>57</v>
      </c>
      <c r="M4863" t="s">
        <v>57</v>
      </c>
      <c r="N4863">
        <v>1</v>
      </c>
      <c r="O4863">
        <v>1</v>
      </c>
      <c r="P4863">
        <v>150</v>
      </c>
      <c r="Q4863">
        <v>1</v>
      </c>
      <c r="R4863">
        <v>2010</v>
      </c>
      <c r="S4863">
        <v>5</v>
      </c>
      <c r="T4863">
        <v>14</v>
      </c>
      <c r="U4863" s="1">
        <v>40312</v>
      </c>
      <c r="V4863" s="5">
        <f>Main[[#This Row],[Average_Cost_for_two]] * VLOOKUP(Main[[#This Row],[Currency]],'Currency'!A:B,2,FALSE)</f>
        <v>1.8</v>
      </c>
      <c r="W4863" s="5" t="str">
        <f>IF(Main[[#This Row],[Avg_Cost_USD]]&lt;10,"Low",
IF(Main[[#This Row],[Avg_Cost_USD]]&lt;=30,"Medium","High"))</f>
        <v>Low</v>
      </c>
    </row>
    <row r="4864" spans="1:23" x14ac:dyDescent="0.3">
      <c r="A4864">
        <v>307099</v>
      </c>
      <c r="B4864" t="s">
        <v>5171</v>
      </c>
      <c r="C4864">
        <v>1</v>
      </c>
      <c r="D4864" t="s">
        <v>54</v>
      </c>
      <c r="E4864" t="s">
        <v>93</v>
      </c>
      <c r="F4864">
        <v>77.137174000000002</v>
      </c>
      <c r="G4864">
        <v>28.628999</v>
      </c>
      <c r="H4864" t="s">
        <v>1036</v>
      </c>
      <c r="I4864" t="s">
        <v>19</v>
      </c>
      <c r="J4864" t="s">
        <v>57</v>
      </c>
      <c r="K4864" t="s">
        <v>57</v>
      </c>
      <c r="L4864" t="s">
        <v>57</v>
      </c>
      <c r="M4864" t="s">
        <v>57</v>
      </c>
      <c r="N4864">
        <v>1</v>
      </c>
      <c r="O4864">
        <v>15</v>
      </c>
      <c r="P4864">
        <v>150</v>
      </c>
      <c r="Q4864">
        <v>3.2</v>
      </c>
      <c r="R4864">
        <v>2016</v>
      </c>
      <c r="S4864">
        <v>5</v>
      </c>
      <c r="T4864">
        <v>28</v>
      </c>
      <c r="U4864" s="1">
        <v>42518</v>
      </c>
      <c r="V4864" s="5">
        <f>Main[[#This Row],[Average_Cost_for_two]] * VLOOKUP(Main[[#This Row],[Currency]],'Currency'!A:B,2,FALSE)</f>
        <v>1.8</v>
      </c>
      <c r="W4864" s="5" t="str">
        <f>IF(Main[[#This Row],[Avg_Cost_USD]]&lt;10,"Low",
IF(Main[[#This Row],[Avg_Cost_USD]]&lt;=30,"Medium","High"))</f>
        <v>Low</v>
      </c>
    </row>
    <row r="4865" spans="1:23" x14ac:dyDescent="0.3">
      <c r="A4865">
        <v>18359287</v>
      </c>
      <c r="B4865" t="s">
        <v>5172</v>
      </c>
      <c r="C4865">
        <v>1</v>
      </c>
      <c r="D4865" t="s">
        <v>54</v>
      </c>
      <c r="E4865" t="s">
        <v>457</v>
      </c>
      <c r="F4865">
        <v>77.134629500000003</v>
      </c>
      <c r="G4865">
        <v>28.715974599999999</v>
      </c>
      <c r="H4865" t="s">
        <v>335</v>
      </c>
      <c r="I4865" t="s">
        <v>19</v>
      </c>
      <c r="J4865" t="s">
        <v>57</v>
      </c>
      <c r="K4865" t="s">
        <v>57</v>
      </c>
      <c r="L4865" t="s">
        <v>57</v>
      </c>
      <c r="M4865" t="s">
        <v>57</v>
      </c>
      <c r="N4865">
        <v>1</v>
      </c>
      <c r="O4865">
        <v>9</v>
      </c>
      <c r="P4865">
        <v>150</v>
      </c>
      <c r="Q4865">
        <v>3.1</v>
      </c>
      <c r="R4865">
        <v>2013</v>
      </c>
      <c r="S4865">
        <v>5</v>
      </c>
      <c r="T4865">
        <v>6</v>
      </c>
      <c r="U4865" s="1">
        <v>41400</v>
      </c>
      <c r="V4865" s="5">
        <f>Main[[#This Row],[Average_Cost_for_two]] * VLOOKUP(Main[[#This Row],[Currency]],'Currency'!A:B,2,FALSE)</f>
        <v>1.8</v>
      </c>
      <c r="W4865" s="5" t="str">
        <f>IF(Main[[#This Row],[Avg_Cost_USD]]&lt;10,"Low",
IF(Main[[#This Row],[Avg_Cost_USD]]&lt;=30,"Medium","High"))</f>
        <v>Low</v>
      </c>
    </row>
    <row r="4866" spans="1:23" x14ac:dyDescent="0.3">
      <c r="A4866">
        <v>7306</v>
      </c>
      <c r="B4866" t="s">
        <v>5173</v>
      </c>
      <c r="C4866">
        <v>1</v>
      </c>
      <c r="D4866" t="s">
        <v>54</v>
      </c>
      <c r="E4866" t="s">
        <v>996</v>
      </c>
      <c r="F4866">
        <v>77.180728599999995</v>
      </c>
      <c r="G4866">
        <v>28.638266000000002</v>
      </c>
      <c r="H4866" t="s">
        <v>3979</v>
      </c>
      <c r="I4866" t="s">
        <v>19</v>
      </c>
      <c r="J4866" t="s">
        <v>57</v>
      </c>
      <c r="K4866" t="s">
        <v>57</v>
      </c>
      <c r="L4866" t="s">
        <v>57</v>
      </c>
      <c r="M4866" t="s">
        <v>57</v>
      </c>
      <c r="N4866">
        <v>1</v>
      </c>
      <c r="O4866">
        <v>79</v>
      </c>
      <c r="P4866">
        <v>150</v>
      </c>
      <c r="Q4866">
        <v>3.4</v>
      </c>
      <c r="R4866">
        <v>2011</v>
      </c>
      <c r="S4866">
        <v>5</v>
      </c>
      <c r="T4866">
        <v>13</v>
      </c>
      <c r="U4866" s="1">
        <v>40676</v>
      </c>
      <c r="V4866" s="5">
        <f>Main[[#This Row],[Average_Cost_for_two]] * VLOOKUP(Main[[#This Row],[Currency]],'Currency'!A:B,2,FALSE)</f>
        <v>1.8</v>
      </c>
      <c r="W4866" s="5" t="str">
        <f>IF(Main[[#This Row],[Avg_Cost_USD]]&lt;10,"Low",
IF(Main[[#This Row],[Avg_Cost_USD]]&lt;=30,"Medium","High"))</f>
        <v>Low</v>
      </c>
    </row>
    <row r="4867" spans="1:23" x14ac:dyDescent="0.3">
      <c r="A4867">
        <v>8628</v>
      </c>
      <c r="B4867" t="s">
        <v>5064</v>
      </c>
      <c r="C4867">
        <v>1</v>
      </c>
      <c r="D4867" t="s">
        <v>54</v>
      </c>
      <c r="E4867" t="s">
        <v>164</v>
      </c>
      <c r="F4867">
        <v>77.162960999999996</v>
      </c>
      <c r="G4867">
        <v>28.706555099999999</v>
      </c>
      <c r="H4867" t="s">
        <v>477</v>
      </c>
      <c r="I4867" t="s">
        <v>19</v>
      </c>
      <c r="J4867" t="s">
        <v>57</v>
      </c>
      <c r="K4867" t="s">
        <v>57</v>
      </c>
      <c r="L4867" t="s">
        <v>57</v>
      </c>
      <c r="M4867" t="s">
        <v>57</v>
      </c>
      <c r="N4867">
        <v>1</v>
      </c>
      <c r="O4867">
        <v>24</v>
      </c>
      <c r="P4867">
        <v>150</v>
      </c>
      <c r="Q4867">
        <v>3.2</v>
      </c>
      <c r="R4867">
        <v>2012</v>
      </c>
      <c r="S4867">
        <v>5</v>
      </c>
      <c r="T4867">
        <v>16</v>
      </c>
      <c r="U4867" s="1">
        <v>41045</v>
      </c>
      <c r="V4867" s="5">
        <f>Main[[#This Row],[Average_Cost_for_two]] * VLOOKUP(Main[[#This Row],[Currency]],'Currency'!A:B,2,FALSE)</f>
        <v>1.8</v>
      </c>
      <c r="W4867" s="5" t="str">
        <f>IF(Main[[#This Row],[Avg_Cost_USD]]&lt;10,"Low",
IF(Main[[#This Row],[Avg_Cost_USD]]&lt;=30,"Medium","High"))</f>
        <v>Low</v>
      </c>
    </row>
    <row r="4868" spans="1:23" x14ac:dyDescent="0.3">
      <c r="A4868">
        <v>8501</v>
      </c>
      <c r="B4868" t="s">
        <v>626</v>
      </c>
      <c r="C4868">
        <v>1</v>
      </c>
      <c r="D4868" t="s">
        <v>54</v>
      </c>
      <c r="E4868" t="s">
        <v>77</v>
      </c>
      <c r="F4868">
        <v>77.317517600000002</v>
      </c>
      <c r="G4868">
        <v>28.599727600000001</v>
      </c>
      <c r="H4868" t="s">
        <v>477</v>
      </c>
      <c r="I4868" t="s">
        <v>19</v>
      </c>
      <c r="J4868" t="s">
        <v>57</v>
      </c>
      <c r="K4868" t="s">
        <v>57</v>
      </c>
      <c r="L4868" t="s">
        <v>57</v>
      </c>
      <c r="M4868" t="s">
        <v>57</v>
      </c>
      <c r="N4868">
        <v>1</v>
      </c>
      <c r="O4868">
        <v>16</v>
      </c>
      <c r="P4868">
        <v>150</v>
      </c>
      <c r="Q4868">
        <v>2.9</v>
      </c>
      <c r="R4868">
        <v>2018</v>
      </c>
      <c r="S4868">
        <v>5</v>
      </c>
      <c r="T4868">
        <v>5</v>
      </c>
      <c r="U4868" s="1">
        <v>43225</v>
      </c>
      <c r="V4868" s="5">
        <f>Main[[#This Row],[Average_Cost_for_two]] * VLOOKUP(Main[[#This Row],[Currency]],'Currency'!A:B,2,FALSE)</f>
        <v>1.8</v>
      </c>
      <c r="W4868" s="5" t="str">
        <f>IF(Main[[#This Row],[Avg_Cost_USD]]&lt;10,"Low",
IF(Main[[#This Row],[Avg_Cost_USD]]&lt;=30,"Medium","High"))</f>
        <v>Low</v>
      </c>
    </row>
    <row r="4869" spans="1:23" x14ac:dyDescent="0.3">
      <c r="A4869">
        <v>307713</v>
      </c>
      <c r="B4869" t="s">
        <v>5174</v>
      </c>
      <c r="C4869">
        <v>1</v>
      </c>
      <c r="D4869" t="s">
        <v>54</v>
      </c>
      <c r="E4869" t="s">
        <v>211</v>
      </c>
      <c r="F4869">
        <v>77.227806799999996</v>
      </c>
      <c r="G4869">
        <v>28.6545089</v>
      </c>
      <c r="H4869" t="s">
        <v>342</v>
      </c>
      <c r="I4869" t="s">
        <v>19</v>
      </c>
      <c r="J4869" t="s">
        <v>57</v>
      </c>
      <c r="K4869" t="s">
        <v>57</v>
      </c>
      <c r="L4869" t="s">
        <v>57</v>
      </c>
      <c r="M4869" t="s">
        <v>57</v>
      </c>
      <c r="N4869">
        <v>1</v>
      </c>
      <c r="O4869">
        <v>9</v>
      </c>
      <c r="P4869">
        <v>150</v>
      </c>
      <c r="Q4869">
        <v>3</v>
      </c>
      <c r="R4869">
        <v>2014</v>
      </c>
      <c r="S4869">
        <v>4</v>
      </c>
      <c r="T4869">
        <v>20</v>
      </c>
      <c r="U4869" s="1">
        <v>41749</v>
      </c>
      <c r="V4869" s="5">
        <f>Main[[#This Row],[Average_Cost_for_two]] * VLOOKUP(Main[[#This Row],[Currency]],'Currency'!A:B,2,FALSE)</f>
        <v>1.8</v>
      </c>
      <c r="W4869" s="5" t="str">
        <f>IF(Main[[#This Row],[Avg_Cost_USD]]&lt;10,"Low",
IF(Main[[#This Row],[Avg_Cost_USD]]&lt;=30,"Medium","High"))</f>
        <v>Low</v>
      </c>
    </row>
    <row r="4870" spans="1:23" x14ac:dyDescent="0.3">
      <c r="A4870">
        <v>4089</v>
      </c>
      <c r="B4870" t="s">
        <v>5175</v>
      </c>
      <c r="C4870">
        <v>1</v>
      </c>
      <c r="D4870" t="s">
        <v>54</v>
      </c>
      <c r="E4870" t="s">
        <v>117</v>
      </c>
      <c r="F4870">
        <v>77.220322300000007</v>
      </c>
      <c r="G4870">
        <v>28.6976361</v>
      </c>
      <c r="H4870" t="s">
        <v>649</v>
      </c>
      <c r="I4870" t="s">
        <v>19</v>
      </c>
      <c r="J4870" t="s">
        <v>57</v>
      </c>
      <c r="K4870" t="s">
        <v>57</v>
      </c>
      <c r="L4870" t="s">
        <v>57</v>
      </c>
      <c r="M4870" t="s">
        <v>57</v>
      </c>
      <c r="N4870">
        <v>1</v>
      </c>
      <c r="O4870">
        <v>14</v>
      </c>
      <c r="P4870">
        <v>150</v>
      </c>
      <c r="Q4870">
        <v>3</v>
      </c>
      <c r="R4870">
        <v>2017</v>
      </c>
      <c r="S4870">
        <v>4</v>
      </c>
      <c r="T4870">
        <v>6</v>
      </c>
      <c r="U4870" s="1">
        <v>42831</v>
      </c>
      <c r="V4870" s="5">
        <f>Main[[#This Row],[Average_Cost_for_two]] * VLOOKUP(Main[[#This Row],[Currency]],'Currency'!A:B,2,FALSE)</f>
        <v>1.8</v>
      </c>
      <c r="W4870" s="5" t="str">
        <f>IF(Main[[#This Row],[Avg_Cost_USD]]&lt;10,"Low",
IF(Main[[#This Row],[Avg_Cost_USD]]&lt;=30,"Medium","High"))</f>
        <v>Low</v>
      </c>
    </row>
    <row r="4871" spans="1:23" x14ac:dyDescent="0.3">
      <c r="A4871">
        <v>8902</v>
      </c>
      <c r="B4871" t="s">
        <v>5176</v>
      </c>
      <c r="C4871">
        <v>1</v>
      </c>
      <c r="D4871" t="s">
        <v>54</v>
      </c>
      <c r="E4871" t="s">
        <v>79</v>
      </c>
      <c r="F4871">
        <v>77.226908600000002</v>
      </c>
      <c r="G4871">
        <v>28.5748508</v>
      </c>
      <c r="H4871" t="s">
        <v>477</v>
      </c>
      <c r="I4871" t="s">
        <v>19</v>
      </c>
      <c r="J4871" t="s">
        <v>57</v>
      </c>
      <c r="K4871" t="s">
        <v>57</v>
      </c>
      <c r="L4871" t="s">
        <v>57</v>
      </c>
      <c r="M4871" t="s">
        <v>57</v>
      </c>
      <c r="N4871">
        <v>1</v>
      </c>
      <c r="O4871">
        <v>22</v>
      </c>
      <c r="P4871">
        <v>150</v>
      </c>
      <c r="Q4871">
        <v>3.2</v>
      </c>
      <c r="R4871">
        <v>2016</v>
      </c>
      <c r="S4871">
        <v>4</v>
      </c>
      <c r="T4871">
        <v>2</v>
      </c>
      <c r="U4871" s="1">
        <v>42462</v>
      </c>
      <c r="V4871" s="5">
        <f>Main[[#This Row],[Average_Cost_for_two]] * VLOOKUP(Main[[#This Row],[Currency]],'Currency'!A:B,2,FALSE)</f>
        <v>1.8</v>
      </c>
      <c r="W4871" s="5" t="str">
        <f>IF(Main[[#This Row],[Avg_Cost_USD]]&lt;10,"Low",
IF(Main[[#This Row],[Avg_Cost_USD]]&lt;=30,"Medium","High"))</f>
        <v>Low</v>
      </c>
    </row>
    <row r="4872" spans="1:23" x14ac:dyDescent="0.3">
      <c r="A4872">
        <v>301301</v>
      </c>
      <c r="B4872" t="s">
        <v>5177</v>
      </c>
      <c r="C4872">
        <v>1</v>
      </c>
      <c r="D4872" t="s">
        <v>54</v>
      </c>
      <c r="E4872" t="s">
        <v>502</v>
      </c>
      <c r="F4872">
        <v>77.220373409999993</v>
      </c>
      <c r="G4872">
        <v>28.629216029999998</v>
      </c>
      <c r="H4872" t="s">
        <v>426</v>
      </c>
      <c r="I4872" t="s">
        <v>19</v>
      </c>
      <c r="J4872" t="s">
        <v>57</v>
      </c>
      <c r="K4872" t="s">
        <v>57</v>
      </c>
      <c r="L4872" t="s">
        <v>57</v>
      </c>
      <c r="M4872" t="s">
        <v>57</v>
      </c>
      <c r="N4872">
        <v>1</v>
      </c>
      <c r="O4872">
        <v>47</v>
      </c>
      <c r="P4872">
        <v>150</v>
      </c>
      <c r="Q4872">
        <v>3.8</v>
      </c>
      <c r="R4872">
        <v>2015</v>
      </c>
      <c r="S4872">
        <v>4</v>
      </c>
      <c r="T4872">
        <v>3</v>
      </c>
      <c r="U4872" s="1">
        <v>42097</v>
      </c>
      <c r="V4872" s="5">
        <f>Main[[#This Row],[Average_Cost_for_two]] * VLOOKUP(Main[[#This Row],[Currency]],'Currency'!A:B,2,FALSE)</f>
        <v>1.8</v>
      </c>
      <c r="W4872" s="5" t="str">
        <f>IF(Main[[#This Row],[Avg_Cost_USD]]&lt;10,"Low",
IF(Main[[#This Row],[Avg_Cost_USD]]&lt;=30,"Medium","High"))</f>
        <v>Low</v>
      </c>
    </row>
    <row r="4873" spans="1:23" x14ac:dyDescent="0.3">
      <c r="A4873">
        <v>9985</v>
      </c>
      <c r="B4873" t="s">
        <v>5178</v>
      </c>
      <c r="C4873">
        <v>1</v>
      </c>
      <c r="D4873" t="s">
        <v>54</v>
      </c>
      <c r="E4873" t="s">
        <v>926</v>
      </c>
      <c r="F4873">
        <v>77.263330999999994</v>
      </c>
      <c r="G4873">
        <v>28.525759999999998</v>
      </c>
      <c r="H4873" t="s">
        <v>477</v>
      </c>
      <c r="I4873" t="s">
        <v>19</v>
      </c>
      <c r="J4873" t="s">
        <v>57</v>
      </c>
      <c r="K4873" t="s">
        <v>57</v>
      </c>
      <c r="L4873" t="s">
        <v>57</v>
      </c>
      <c r="M4873" t="s">
        <v>57</v>
      </c>
      <c r="N4873">
        <v>1</v>
      </c>
      <c r="O4873">
        <v>7</v>
      </c>
      <c r="P4873">
        <v>150</v>
      </c>
      <c r="Q4873">
        <v>2.9</v>
      </c>
      <c r="R4873">
        <v>2017</v>
      </c>
      <c r="S4873">
        <v>4</v>
      </c>
      <c r="T4873">
        <v>27</v>
      </c>
      <c r="U4873" s="1">
        <v>42852</v>
      </c>
      <c r="V4873" s="5">
        <f>Main[[#This Row],[Average_Cost_for_two]] * VLOOKUP(Main[[#This Row],[Currency]],'Currency'!A:B,2,FALSE)</f>
        <v>1.8</v>
      </c>
      <c r="W4873" s="5" t="str">
        <f>IF(Main[[#This Row],[Avg_Cost_USD]]&lt;10,"Low",
IF(Main[[#This Row],[Avg_Cost_USD]]&lt;=30,"Medium","High"))</f>
        <v>Low</v>
      </c>
    </row>
    <row r="4874" spans="1:23" x14ac:dyDescent="0.3">
      <c r="A4874">
        <v>301108</v>
      </c>
      <c r="B4874" t="s">
        <v>933</v>
      </c>
      <c r="C4874">
        <v>1</v>
      </c>
      <c r="D4874" t="s">
        <v>54</v>
      </c>
      <c r="E4874" t="s">
        <v>104</v>
      </c>
      <c r="F4874">
        <v>77.308161200000001</v>
      </c>
      <c r="G4874">
        <v>28.589146199999998</v>
      </c>
      <c r="H4874" t="s">
        <v>477</v>
      </c>
      <c r="I4874" t="s">
        <v>19</v>
      </c>
      <c r="J4874" t="s">
        <v>57</v>
      </c>
      <c r="K4874" t="s">
        <v>57</v>
      </c>
      <c r="L4874" t="s">
        <v>57</v>
      </c>
      <c r="M4874" t="s">
        <v>57</v>
      </c>
      <c r="N4874">
        <v>1</v>
      </c>
      <c r="O4874">
        <v>5</v>
      </c>
      <c r="P4874">
        <v>150</v>
      </c>
      <c r="Q4874">
        <v>2.9</v>
      </c>
      <c r="R4874">
        <v>2013</v>
      </c>
      <c r="S4874">
        <v>4</v>
      </c>
      <c r="T4874">
        <v>17</v>
      </c>
      <c r="U4874" s="1">
        <v>41381</v>
      </c>
      <c r="V4874" s="5">
        <f>Main[[#This Row],[Average_Cost_for_two]] * VLOOKUP(Main[[#This Row],[Currency]],'Currency'!A:B,2,FALSE)</f>
        <v>1.8</v>
      </c>
      <c r="W4874" s="5" t="str">
        <f>IF(Main[[#This Row],[Avg_Cost_USD]]&lt;10,"Low",
IF(Main[[#This Row],[Avg_Cost_USD]]&lt;=30,"Medium","High"))</f>
        <v>Low</v>
      </c>
    </row>
    <row r="4875" spans="1:23" x14ac:dyDescent="0.3">
      <c r="A4875">
        <v>301353</v>
      </c>
      <c r="B4875" t="s">
        <v>5179</v>
      </c>
      <c r="C4875">
        <v>1</v>
      </c>
      <c r="D4875" t="s">
        <v>54</v>
      </c>
      <c r="E4875" t="s">
        <v>104</v>
      </c>
      <c r="F4875">
        <v>77.292813300000006</v>
      </c>
      <c r="G4875">
        <v>28.6083198</v>
      </c>
      <c r="H4875" t="s">
        <v>424</v>
      </c>
      <c r="I4875" t="s">
        <v>19</v>
      </c>
      <c r="J4875" t="s">
        <v>57</v>
      </c>
      <c r="K4875" t="s">
        <v>57</v>
      </c>
      <c r="L4875" t="s">
        <v>57</v>
      </c>
      <c r="M4875" t="s">
        <v>57</v>
      </c>
      <c r="N4875">
        <v>1</v>
      </c>
      <c r="O4875">
        <v>25</v>
      </c>
      <c r="P4875">
        <v>150</v>
      </c>
      <c r="Q4875">
        <v>2.6</v>
      </c>
      <c r="R4875">
        <v>2016</v>
      </c>
      <c r="S4875">
        <v>4</v>
      </c>
      <c r="T4875">
        <v>8</v>
      </c>
      <c r="U4875" s="1">
        <v>42468</v>
      </c>
      <c r="V4875" s="5">
        <f>Main[[#This Row],[Average_Cost_for_two]] * VLOOKUP(Main[[#This Row],[Currency]],'Currency'!A:B,2,FALSE)</f>
        <v>1.8</v>
      </c>
      <c r="W4875" s="5" t="str">
        <f>IF(Main[[#This Row],[Avg_Cost_USD]]&lt;10,"Low",
IF(Main[[#This Row],[Avg_Cost_USD]]&lt;=30,"Medium","High"))</f>
        <v>Low</v>
      </c>
    </row>
    <row r="4876" spans="1:23" x14ac:dyDescent="0.3">
      <c r="A4876">
        <v>18440191</v>
      </c>
      <c r="B4876" t="s">
        <v>5180</v>
      </c>
      <c r="C4876">
        <v>1</v>
      </c>
      <c r="D4876" t="s">
        <v>54</v>
      </c>
      <c r="E4876" t="s">
        <v>131</v>
      </c>
      <c r="F4876">
        <v>77.301416399999994</v>
      </c>
      <c r="G4876">
        <v>28.619529400000001</v>
      </c>
      <c r="H4876" t="s">
        <v>426</v>
      </c>
      <c r="I4876" t="s">
        <v>19</v>
      </c>
      <c r="J4876" t="s">
        <v>57</v>
      </c>
      <c r="K4876" t="s">
        <v>57</v>
      </c>
      <c r="L4876" t="s">
        <v>57</v>
      </c>
      <c r="M4876" t="s">
        <v>57</v>
      </c>
      <c r="N4876">
        <v>1</v>
      </c>
      <c r="O4876">
        <v>16</v>
      </c>
      <c r="P4876">
        <v>150</v>
      </c>
      <c r="Q4876">
        <v>3.5</v>
      </c>
      <c r="R4876">
        <v>2017</v>
      </c>
      <c r="S4876">
        <v>4</v>
      </c>
      <c r="T4876">
        <v>3</v>
      </c>
      <c r="U4876" s="1">
        <v>42828</v>
      </c>
      <c r="V4876" s="5">
        <f>Main[[#This Row],[Average_Cost_for_two]] * VLOOKUP(Main[[#This Row],[Currency]],'Currency'!A:B,2,FALSE)</f>
        <v>1.8</v>
      </c>
      <c r="W4876" s="5" t="str">
        <f>IF(Main[[#This Row],[Avg_Cost_USD]]&lt;10,"Low",
IF(Main[[#This Row],[Avg_Cost_USD]]&lt;=30,"Medium","High"))</f>
        <v>Low</v>
      </c>
    </row>
    <row r="4877" spans="1:23" x14ac:dyDescent="0.3">
      <c r="A4877">
        <v>312620</v>
      </c>
      <c r="B4877" t="s">
        <v>5181</v>
      </c>
      <c r="C4877">
        <v>1</v>
      </c>
      <c r="D4877" t="s">
        <v>54</v>
      </c>
      <c r="E4877" t="s">
        <v>69</v>
      </c>
      <c r="F4877">
        <v>76.984726600000002</v>
      </c>
      <c r="G4877">
        <v>28.6076142</v>
      </c>
      <c r="H4877" t="s">
        <v>3672</v>
      </c>
      <c r="I4877" t="s">
        <v>19</v>
      </c>
      <c r="J4877" t="s">
        <v>57</v>
      </c>
      <c r="K4877" t="s">
        <v>57</v>
      </c>
      <c r="L4877" t="s">
        <v>57</v>
      </c>
      <c r="M4877" t="s">
        <v>57</v>
      </c>
      <c r="N4877">
        <v>1</v>
      </c>
      <c r="O4877">
        <v>1</v>
      </c>
      <c r="P4877">
        <v>150</v>
      </c>
      <c r="Q4877">
        <v>1</v>
      </c>
      <c r="R4877">
        <v>2017</v>
      </c>
      <c r="S4877">
        <v>4</v>
      </c>
      <c r="T4877">
        <v>27</v>
      </c>
      <c r="U4877" s="1">
        <v>42852</v>
      </c>
      <c r="V4877" s="5">
        <f>Main[[#This Row],[Average_Cost_for_two]] * VLOOKUP(Main[[#This Row],[Currency]],'Currency'!A:B,2,FALSE)</f>
        <v>1.8</v>
      </c>
      <c r="W4877" s="5" t="str">
        <f>IF(Main[[#This Row],[Avg_Cost_USD]]&lt;10,"Low",
IF(Main[[#This Row],[Avg_Cost_USD]]&lt;=30,"Medium","High"))</f>
        <v>Low</v>
      </c>
    </row>
    <row r="4878" spans="1:23" x14ac:dyDescent="0.3">
      <c r="A4878">
        <v>3636</v>
      </c>
      <c r="B4878" t="s">
        <v>4820</v>
      </c>
      <c r="C4878">
        <v>1</v>
      </c>
      <c r="D4878" t="s">
        <v>54</v>
      </c>
      <c r="E4878" t="s">
        <v>96</v>
      </c>
      <c r="F4878">
        <v>77.252343400000001</v>
      </c>
      <c r="G4878">
        <v>28.548486700000002</v>
      </c>
      <c r="H4878" t="s">
        <v>461</v>
      </c>
      <c r="I4878" t="s">
        <v>19</v>
      </c>
      <c r="J4878" t="s">
        <v>57</v>
      </c>
      <c r="K4878" t="s">
        <v>57</v>
      </c>
      <c r="L4878" t="s">
        <v>57</v>
      </c>
      <c r="M4878" t="s">
        <v>57</v>
      </c>
      <c r="N4878">
        <v>1</v>
      </c>
      <c r="O4878">
        <v>12</v>
      </c>
      <c r="P4878">
        <v>150</v>
      </c>
      <c r="Q4878">
        <v>3</v>
      </c>
      <c r="R4878">
        <v>2013</v>
      </c>
      <c r="S4878">
        <v>4</v>
      </c>
      <c r="T4878">
        <v>8</v>
      </c>
      <c r="U4878" s="1">
        <v>41372</v>
      </c>
      <c r="V4878" s="5">
        <f>Main[[#This Row],[Average_Cost_for_two]] * VLOOKUP(Main[[#This Row],[Currency]],'Currency'!A:B,2,FALSE)</f>
        <v>1.8</v>
      </c>
      <c r="W4878" s="5" t="str">
        <f>IF(Main[[#This Row],[Avg_Cost_USD]]&lt;10,"Low",
IF(Main[[#This Row],[Avg_Cost_USD]]&lt;=30,"Medium","High"))</f>
        <v>Low</v>
      </c>
    </row>
    <row r="4879" spans="1:23" x14ac:dyDescent="0.3">
      <c r="A4879">
        <v>312146</v>
      </c>
      <c r="B4879" t="s">
        <v>5182</v>
      </c>
      <c r="C4879">
        <v>1</v>
      </c>
      <c r="D4879" t="s">
        <v>54</v>
      </c>
      <c r="E4879" t="s">
        <v>73</v>
      </c>
      <c r="F4879">
        <v>77.091116099999994</v>
      </c>
      <c r="G4879">
        <v>28.583836000000002</v>
      </c>
      <c r="H4879" t="s">
        <v>426</v>
      </c>
      <c r="I4879" t="s">
        <v>19</v>
      </c>
      <c r="J4879" t="s">
        <v>57</v>
      </c>
      <c r="K4879" t="s">
        <v>57</v>
      </c>
      <c r="L4879" t="s">
        <v>57</v>
      </c>
      <c r="M4879" t="s">
        <v>57</v>
      </c>
      <c r="N4879">
        <v>1</v>
      </c>
      <c r="O4879">
        <v>3</v>
      </c>
      <c r="P4879">
        <v>150</v>
      </c>
      <c r="Q4879">
        <v>1</v>
      </c>
      <c r="R4879">
        <v>2013</v>
      </c>
      <c r="S4879">
        <v>4</v>
      </c>
      <c r="T4879">
        <v>27</v>
      </c>
      <c r="U4879" s="1">
        <v>41391</v>
      </c>
      <c r="V4879" s="5">
        <f>Main[[#This Row],[Average_Cost_for_two]] * VLOOKUP(Main[[#This Row],[Currency]],'Currency'!A:B,2,FALSE)</f>
        <v>1.8</v>
      </c>
      <c r="W4879" s="5" t="str">
        <f>IF(Main[[#This Row],[Avg_Cost_USD]]&lt;10,"Low",
IF(Main[[#This Row],[Avg_Cost_USD]]&lt;=30,"Medium","High"))</f>
        <v>Low</v>
      </c>
    </row>
    <row r="4880" spans="1:23" x14ac:dyDescent="0.3">
      <c r="A4880">
        <v>307986</v>
      </c>
      <c r="B4880" t="s">
        <v>5183</v>
      </c>
      <c r="C4880">
        <v>1</v>
      </c>
      <c r="D4880" t="s">
        <v>54</v>
      </c>
      <c r="E4880" t="s">
        <v>532</v>
      </c>
      <c r="F4880">
        <v>77.292189559999997</v>
      </c>
      <c r="G4880">
        <v>28.669516479999999</v>
      </c>
      <c r="H4880" t="s">
        <v>419</v>
      </c>
      <c r="I4880" t="s">
        <v>19</v>
      </c>
      <c r="J4880" t="s">
        <v>57</v>
      </c>
      <c r="K4880" t="s">
        <v>57</v>
      </c>
      <c r="L4880" t="s">
        <v>57</v>
      </c>
      <c r="M4880" t="s">
        <v>57</v>
      </c>
      <c r="N4880">
        <v>1</v>
      </c>
      <c r="O4880">
        <v>11</v>
      </c>
      <c r="P4880">
        <v>150</v>
      </c>
      <c r="Q4880">
        <v>3.2</v>
      </c>
      <c r="R4880">
        <v>2015</v>
      </c>
      <c r="S4880">
        <v>4</v>
      </c>
      <c r="T4880">
        <v>14</v>
      </c>
      <c r="U4880" s="1">
        <v>42108</v>
      </c>
      <c r="V4880" s="5">
        <f>Main[[#This Row],[Average_Cost_for_two]] * VLOOKUP(Main[[#This Row],[Currency]],'Currency'!A:B,2,FALSE)</f>
        <v>1.8</v>
      </c>
      <c r="W4880" s="5" t="str">
        <f>IF(Main[[#This Row],[Avg_Cost_USD]]&lt;10,"Low",
IF(Main[[#This Row],[Avg_Cost_USD]]&lt;=30,"Medium","High"))</f>
        <v>Low</v>
      </c>
    </row>
    <row r="4881" spans="1:23" x14ac:dyDescent="0.3">
      <c r="A4881">
        <v>18312644</v>
      </c>
      <c r="B4881" t="s">
        <v>5184</v>
      </c>
      <c r="C4881">
        <v>1</v>
      </c>
      <c r="D4881" t="s">
        <v>54</v>
      </c>
      <c r="E4881" t="s">
        <v>701</v>
      </c>
      <c r="F4881">
        <v>77.094911199999999</v>
      </c>
      <c r="G4881">
        <v>28.640446300000001</v>
      </c>
      <c r="H4881" t="s">
        <v>4831</v>
      </c>
      <c r="I4881" t="s">
        <v>19</v>
      </c>
      <c r="J4881" t="s">
        <v>57</v>
      </c>
      <c r="K4881" t="s">
        <v>57</v>
      </c>
      <c r="L4881" t="s">
        <v>57</v>
      </c>
      <c r="M4881" t="s">
        <v>57</v>
      </c>
      <c r="N4881">
        <v>1</v>
      </c>
      <c r="O4881">
        <v>2</v>
      </c>
      <c r="P4881">
        <v>150</v>
      </c>
      <c r="Q4881">
        <v>1</v>
      </c>
      <c r="R4881">
        <v>2014</v>
      </c>
      <c r="S4881">
        <v>4</v>
      </c>
      <c r="T4881">
        <v>24</v>
      </c>
      <c r="U4881" s="1">
        <v>41753</v>
      </c>
      <c r="V4881" s="5">
        <f>Main[[#This Row],[Average_Cost_for_two]] * VLOOKUP(Main[[#This Row],[Currency]],'Currency'!A:B,2,FALSE)</f>
        <v>1.8</v>
      </c>
      <c r="W4881" s="5" t="str">
        <f>IF(Main[[#This Row],[Avg_Cost_USD]]&lt;10,"Low",
IF(Main[[#This Row],[Avg_Cost_USD]]&lt;=30,"Medium","High"))</f>
        <v>Low</v>
      </c>
    </row>
    <row r="4882" spans="1:23" x14ac:dyDescent="0.3">
      <c r="A4882">
        <v>18037796</v>
      </c>
      <c r="B4882" t="s">
        <v>5185</v>
      </c>
      <c r="C4882">
        <v>1</v>
      </c>
      <c r="D4882" t="s">
        <v>54</v>
      </c>
      <c r="E4882" t="s">
        <v>701</v>
      </c>
      <c r="F4882">
        <v>77.099546200000006</v>
      </c>
      <c r="G4882">
        <v>28.645093200000002</v>
      </c>
      <c r="H4882" t="s">
        <v>676</v>
      </c>
      <c r="I4882" t="s">
        <v>19</v>
      </c>
      <c r="J4882" t="s">
        <v>57</v>
      </c>
      <c r="K4882" t="s">
        <v>57</v>
      </c>
      <c r="L4882" t="s">
        <v>57</v>
      </c>
      <c r="M4882" t="s">
        <v>57</v>
      </c>
      <c r="N4882">
        <v>1</v>
      </c>
      <c r="O4882">
        <v>3</v>
      </c>
      <c r="P4882">
        <v>150</v>
      </c>
      <c r="Q4882">
        <v>1</v>
      </c>
      <c r="R4882">
        <v>2017</v>
      </c>
      <c r="S4882">
        <v>4</v>
      </c>
      <c r="T4882">
        <v>27</v>
      </c>
      <c r="U4882" s="1">
        <v>42852</v>
      </c>
      <c r="V4882" s="5">
        <f>Main[[#This Row],[Average_Cost_for_two]] * VLOOKUP(Main[[#This Row],[Currency]],'Currency'!A:B,2,FALSE)</f>
        <v>1.8</v>
      </c>
      <c r="W4882" s="5" t="str">
        <f>IF(Main[[#This Row],[Avg_Cost_USD]]&lt;10,"Low",
IF(Main[[#This Row],[Avg_Cost_USD]]&lt;=30,"Medium","High"))</f>
        <v>Low</v>
      </c>
    </row>
    <row r="4883" spans="1:23" x14ac:dyDescent="0.3">
      <c r="A4883">
        <v>7613</v>
      </c>
      <c r="B4883" t="s">
        <v>5186</v>
      </c>
      <c r="C4883">
        <v>1</v>
      </c>
      <c r="D4883" t="s">
        <v>54</v>
      </c>
      <c r="E4883" t="s">
        <v>168</v>
      </c>
      <c r="F4883">
        <v>77.248846999999998</v>
      </c>
      <c r="G4883">
        <v>28.539921499999998</v>
      </c>
      <c r="H4883" t="s">
        <v>419</v>
      </c>
      <c r="I4883" t="s">
        <v>19</v>
      </c>
      <c r="J4883" t="s">
        <v>57</v>
      </c>
      <c r="K4883" t="s">
        <v>57</v>
      </c>
      <c r="L4883" t="s">
        <v>57</v>
      </c>
      <c r="M4883" t="s">
        <v>57</v>
      </c>
      <c r="N4883">
        <v>1</v>
      </c>
      <c r="O4883">
        <v>17</v>
      </c>
      <c r="P4883">
        <v>150</v>
      </c>
      <c r="Q4883">
        <v>3.2</v>
      </c>
      <c r="R4883">
        <v>2010</v>
      </c>
      <c r="S4883">
        <v>3</v>
      </c>
      <c r="T4883">
        <v>20</v>
      </c>
      <c r="U4883" s="1">
        <v>40257</v>
      </c>
      <c r="V4883" s="5">
        <f>Main[[#This Row],[Average_Cost_for_two]] * VLOOKUP(Main[[#This Row],[Currency]],'Currency'!A:B,2,FALSE)</f>
        <v>1.8</v>
      </c>
      <c r="W4883" s="5" t="str">
        <f>IF(Main[[#This Row],[Avg_Cost_USD]]&lt;10,"Low",
IF(Main[[#This Row],[Avg_Cost_USD]]&lt;=30,"Medium","High"))</f>
        <v>Low</v>
      </c>
    </row>
    <row r="4884" spans="1:23" x14ac:dyDescent="0.3">
      <c r="A4884">
        <v>310143</v>
      </c>
      <c r="B4884" t="s">
        <v>5187</v>
      </c>
      <c r="C4884">
        <v>1</v>
      </c>
      <c r="D4884" t="s">
        <v>54</v>
      </c>
      <c r="E4884" t="s">
        <v>400</v>
      </c>
      <c r="F4884">
        <v>77.222148200000007</v>
      </c>
      <c r="G4884">
        <v>28.6343484</v>
      </c>
      <c r="H4884" t="s">
        <v>430</v>
      </c>
      <c r="I4884" t="s">
        <v>19</v>
      </c>
      <c r="J4884" t="s">
        <v>57</v>
      </c>
      <c r="K4884" t="s">
        <v>61</v>
      </c>
      <c r="L4884" t="s">
        <v>57</v>
      </c>
      <c r="M4884" t="s">
        <v>57</v>
      </c>
      <c r="N4884">
        <v>1</v>
      </c>
      <c r="O4884">
        <v>2620</v>
      </c>
      <c r="P4884">
        <v>150</v>
      </c>
      <c r="Q4884">
        <v>4.9000000000000004</v>
      </c>
      <c r="R4884">
        <v>2013</v>
      </c>
      <c r="S4884">
        <v>3</v>
      </c>
      <c r="T4884">
        <v>17</v>
      </c>
      <c r="U4884" s="1">
        <v>41350</v>
      </c>
      <c r="V4884" s="5">
        <f>Main[[#This Row],[Average_Cost_for_two]] * VLOOKUP(Main[[#This Row],[Currency]],'Currency'!A:B,2,FALSE)</f>
        <v>1.8</v>
      </c>
      <c r="W4884" s="5" t="str">
        <f>IF(Main[[#This Row],[Avg_Cost_USD]]&lt;10,"Low",
IF(Main[[#This Row],[Avg_Cost_USD]]&lt;=30,"Medium","High"))</f>
        <v>Low</v>
      </c>
    </row>
    <row r="4885" spans="1:23" x14ac:dyDescent="0.3">
      <c r="A4885">
        <v>18427869</v>
      </c>
      <c r="B4885" t="s">
        <v>946</v>
      </c>
      <c r="C4885">
        <v>1</v>
      </c>
      <c r="D4885" t="s">
        <v>54</v>
      </c>
      <c r="E4885" t="s">
        <v>197</v>
      </c>
      <c r="F4885">
        <v>77.208868499999994</v>
      </c>
      <c r="G4885">
        <v>28.7011015</v>
      </c>
      <c r="H4885" t="s">
        <v>947</v>
      </c>
      <c r="I4885" t="s">
        <v>19</v>
      </c>
      <c r="J4885" t="s">
        <v>57</v>
      </c>
      <c r="K4885" t="s">
        <v>57</v>
      </c>
      <c r="L4885" t="s">
        <v>57</v>
      </c>
      <c r="M4885" t="s">
        <v>57</v>
      </c>
      <c r="N4885">
        <v>1</v>
      </c>
      <c r="O4885">
        <v>5</v>
      </c>
      <c r="P4885">
        <v>150</v>
      </c>
      <c r="Q4885">
        <v>2.9</v>
      </c>
      <c r="R4885">
        <v>2015</v>
      </c>
      <c r="S4885">
        <v>3</v>
      </c>
      <c r="T4885">
        <v>5</v>
      </c>
      <c r="U4885" s="1">
        <v>42068</v>
      </c>
      <c r="V4885" s="5">
        <f>Main[[#This Row],[Average_Cost_for_two]] * VLOOKUP(Main[[#This Row],[Currency]],'Currency'!A:B,2,FALSE)</f>
        <v>1.8</v>
      </c>
      <c r="W4885" s="5" t="str">
        <f>IF(Main[[#This Row],[Avg_Cost_USD]]&lt;10,"Low",
IF(Main[[#This Row],[Avg_Cost_USD]]&lt;=30,"Medium","High"))</f>
        <v>Low</v>
      </c>
    </row>
    <row r="4886" spans="1:23" x14ac:dyDescent="0.3">
      <c r="A4886">
        <v>18349919</v>
      </c>
      <c r="B4886" t="s">
        <v>5188</v>
      </c>
      <c r="C4886">
        <v>1</v>
      </c>
      <c r="D4886" t="s">
        <v>54</v>
      </c>
      <c r="E4886" t="s">
        <v>124</v>
      </c>
      <c r="F4886">
        <v>77.204565799999997</v>
      </c>
      <c r="G4886">
        <v>28.5513376</v>
      </c>
      <c r="H4886" t="s">
        <v>430</v>
      </c>
      <c r="I4886" t="s">
        <v>19</v>
      </c>
      <c r="J4886" t="s">
        <v>57</v>
      </c>
      <c r="K4886" t="s">
        <v>61</v>
      </c>
      <c r="L4886" t="s">
        <v>57</v>
      </c>
      <c r="M4886" t="s">
        <v>57</v>
      </c>
      <c r="N4886">
        <v>1</v>
      </c>
      <c r="O4886">
        <v>67</v>
      </c>
      <c r="P4886">
        <v>150</v>
      </c>
      <c r="Q4886">
        <v>4.5</v>
      </c>
      <c r="R4886">
        <v>2012</v>
      </c>
      <c r="S4886">
        <v>3</v>
      </c>
      <c r="T4886">
        <v>28</v>
      </c>
      <c r="U4886" s="1">
        <v>40996</v>
      </c>
      <c r="V4886" s="5">
        <f>Main[[#This Row],[Average_Cost_for_two]] * VLOOKUP(Main[[#This Row],[Currency]],'Currency'!A:B,2,FALSE)</f>
        <v>1.8</v>
      </c>
      <c r="W4886" s="5" t="str">
        <f>IF(Main[[#This Row],[Avg_Cost_USD]]&lt;10,"Low",
IF(Main[[#This Row],[Avg_Cost_USD]]&lt;=30,"Medium","High"))</f>
        <v>Low</v>
      </c>
    </row>
    <row r="4887" spans="1:23" x14ac:dyDescent="0.3">
      <c r="A4887">
        <v>18400724</v>
      </c>
      <c r="B4887" t="s">
        <v>4730</v>
      </c>
      <c r="C4887">
        <v>1</v>
      </c>
      <c r="D4887" t="s">
        <v>54</v>
      </c>
      <c r="E4887" t="s">
        <v>502</v>
      </c>
      <c r="F4887">
        <v>77.218555199999997</v>
      </c>
      <c r="G4887">
        <v>28.628809</v>
      </c>
      <c r="H4887" t="s">
        <v>426</v>
      </c>
      <c r="I4887" t="s">
        <v>19</v>
      </c>
      <c r="J4887" t="s">
        <v>57</v>
      </c>
      <c r="K4887" t="s">
        <v>57</v>
      </c>
      <c r="L4887" t="s">
        <v>57</v>
      </c>
      <c r="M4887" t="s">
        <v>57</v>
      </c>
      <c r="N4887">
        <v>1</v>
      </c>
      <c r="O4887">
        <v>12</v>
      </c>
      <c r="P4887">
        <v>150</v>
      </c>
      <c r="Q4887">
        <v>3.2</v>
      </c>
      <c r="R4887">
        <v>2014</v>
      </c>
      <c r="S4887">
        <v>3</v>
      </c>
      <c r="T4887">
        <v>25</v>
      </c>
      <c r="U4887" s="1">
        <v>41723</v>
      </c>
      <c r="V4887" s="5">
        <f>Main[[#This Row],[Average_Cost_for_two]] * VLOOKUP(Main[[#This Row],[Currency]],'Currency'!A:B,2,FALSE)</f>
        <v>1.8</v>
      </c>
      <c r="W4887" s="5" t="str">
        <f>IF(Main[[#This Row],[Avg_Cost_USD]]&lt;10,"Low",
IF(Main[[#This Row],[Avg_Cost_USD]]&lt;=30,"Medium","High"))</f>
        <v>Low</v>
      </c>
    </row>
    <row r="4888" spans="1:23" x14ac:dyDescent="0.3">
      <c r="A4888">
        <v>309844</v>
      </c>
      <c r="B4888" t="s">
        <v>5188</v>
      </c>
      <c r="C4888">
        <v>1</v>
      </c>
      <c r="D4888" t="s">
        <v>54</v>
      </c>
      <c r="E4888" t="s">
        <v>1142</v>
      </c>
      <c r="F4888">
        <v>77.238610600000001</v>
      </c>
      <c r="G4888">
        <v>28.5367441</v>
      </c>
      <c r="H4888" t="s">
        <v>430</v>
      </c>
      <c r="I4888" t="s">
        <v>19</v>
      </c>
      <c r="J4888" t="s">
        <v>57</v>
      </c>
      <c r="K4888" t="s">
        <v>61</v>
      </c>
      <c r="L4888" t="s">
        <v>57</v>
      </c>
      <c r="M4888" t="s">
        <v>57</v>
      </c>
      <c r="N4888">
        <v>1</v>
      </c>
      <c r="O4888">
        <v>665</v>
      </c>
      <c r="P4888">
        <v>150</v>
      </c>
      <c r="Q4888">
        <v>4.5</v>
      </c>
      <c r="R4888">
        <v>2015</v>
      </c>
      <c r="S4888">
        <v>3</v>
      </c>
      <c r="T4888">
        <v>23</v>
      </c>
      <c r="U4888" s="1">
        <v>42086</v>
      </c>
      <c r="V4888" s="5">
        <f>Main[[#This Row],[Average_Cost_for_two]] * VLOOKUP(Main[[#This Row],[Currency]],'Currency'!A:B,2,FALSE)</f>
        <v>1.8</v>
      </c>
      <c r="W4888" s="5" t="str">
        <f>IF(Main[[#This Row],[Avg_Cost_USD]]&lt;10,"Low",
IF(Main[[#This Row],[Avg_Cost_USD]]&lt;=30,"Medium","High"))</f>
        <v>Low</v>
      </c>
    </row>
    <row r="4889" spans="1:23" x14ac:dyDescent="0.3">
      <c r="A4889">
        <v>7689</v>
      </c>
      <c r="B4889" t="s">
        <v>5189</v>
      </c>
      <c r="C4889">
        <v>1</v>
      </c>
      <c r="D4889" t="s">
        <v>54</v>
      </c>
      <c r="E4889" t="s">
        <v>396</v>
      </c>
      <c r="F4889">
        <v>77.206428299999999</v>
      </c>
      <c r="G4889">
        <v>28.682475499999999</v>
      </c>
      <c r="H4889" t="s">
        <v>511</v>
      </c>
      <c r="I4889" t="s">
        <v>19</v>
      </c>
      <c r="J4889" t="s">
        <v>57</v>
      </c>
      <c r="K4889" t="s">
        <v>57</v>
      </c>
      <c r="L4889" t="s">
        <v>57</v>
      </c>
      <c r="M4889" t="s">
        <v>57</v>
      </c>
      <c r="N4889">
        <v>1</v>
      </c>
      <c r="O4889">
        <v>49</v>
      </c>
      <c r="P4889">
        <v>150</v>
      </c>
      <c r="Q4889">
        <v>3.3</v>
      </c>
      <c r="R4889">
        <v>2018</v>
      </c>
      <c r="S4889">
        <v>3</v>
      </c>
      <c r="T4889">
        <v>26</v>
      </c>
      <c r="U4889" s="1">
        <v>43185</v>
      </c>
      <c r="V4889" s="5">
        <f>Main[[#This Row],[Average_Cost_for_two]] * VLOOKUP(Main[[#This Row],[Currency]],'Currency'!A:B,2,FALSE)</f>
        <v>1.8</v>
      </c>
      <c r="W4889" s="5" t="str">
        <f>IF(Main[[#This Row],[Avg_Cost_USD]]&lt;10,"Low",
IF(Main[[#This Row],[Avg_Cost_USD]]&lt;=30,"Medium","High"))</f>
        <v>Low</v>
      </c>
    </row>
    <row r="4890" spans="1:23" x14ac:dyDescent="0.3">
      <c r="A4890">
        <v>306402</v>
      </c>
      <c r="B4890" t="s">
        <v>5190</v>
      </c>
      <c r="C4890">
        <v>1</v>
      </c>
      <c r="D4890" t="s">
        <v>54</v>
      </c>
      <c r="E4890" t="s">
        <v>396</v>
      </c>
      <c r="F4890">
        <v>77.200678800000006</v>
      </c>
      <c r="G4890">
        <v>28.681298699999999</v>
      </c>
      <c r="H4890" t="s">
        <v>477</v>
      </c>
      <c r="I4890" t="s">
        <v>19</v>
      </c>
      <c r="J4890" t="s">
        <v>57</v>
      </c>
      <c r="K4890" t="s">
        <v>57</v>
      </c>
      <c r="L4890" t="s">
        <v>57</v>
      </c>
      <c r="M4890" t="s">
        <v>57</v>
      </c>
      <c r="N4890">
        <v>1</v>
      </c>
      <c r="O4890">
        <v>36</v>
      </c>
      <c r="P4890">
        <v>150</v>
      </c>
      <c r="Q4890">
        <v>3.5</v>
      </c>
      <c r="R4890">
        <v>2015</v>
      </c>
      <c r="S4890">
        <v>3</v>
      </c>
      <c r="T4890">
        <v>15</v>
      </c>
      <c r="U4890" s="1">
        <v>42078</v>
      </c>
      <c r="V4890" s="5">
        <f>Main[[#This Row],[Average_Cost_for_two]] * VLOOKUP(Main[[#This Row],[Currency]],'Currency'!A:B,2,FALSE)</f>
        <v>1.8</v>
      </c>
      <c r="W4890" s="5" t="str">
        <f>IF(Main[[#This Row],[Avg_Cost_USD]]&lt;10,"Low",
IF(Main[[#This Row],[Avg_Cost_USD]]&lt;=30,"Medium","High"))</f>
        <v>Low</v>
      </c>
    </row>
    <row r="4891" spans="1:23" x14ac:dyDescent="0.3">
      <c r="A4891">
        <v>8985</v>
      </c>
      <c r="B4891" t="s">
        <v>5191</v>
      </c>
      <c r="C4891">
        <v>1</v>
      </c>
      <c r="D4891" t="s">
        <v>54</v>
      </c>
      <c r="E4891" t="s">
        <v>396</v>
      </c>
      <c r="F4891">
        <v>77.203373900000003</v>
      </c>
      <c r="G4891">
        <v>28.682541700000002</v>
      </c>
      <c r="H4891" t="s">
        <v>426</v>
      </c>
      <c r="I4891" t="s">
        <v>19</v>
      </c>
      <c r="J4891" t="s">
        <v>57</v>
      </c>
      <c r="K4891" t="s">
        <v>57</v>
      </c>
      <c r="L4891" t="s">
        <v>57</v>
      </c>
      <c r="M4891" t="s">
        <v>57</v>
      </c>
      <c r="N4891">
        <v>1</v>
      </c>
      <c r="O4891">
        <v>223</v>
      </c>
      <c r="P4891">
        <v>150</v>
      </c>
      <c r="Q4891">
        <v>3.9</v>
      </c>
      <c r="R4891">
        <v>2011</v>
      </c>
      <c r="S4891">
        <v>3</v>
      </c>
      <c r="T4891">
        <v>23</v>
      </c>
      <c r="U4891" s="1">
        <v>40625</v>
      </c>
      <c r="V4891" s="5">
        <f>Main[[#This Row],[Average_Cost_for_two]] * VLOOKUP(Main[[#This Row],[Currency]],'Currency'!A:B,2,FALSE)</f>
        <v>1.8</v>
      </c>
      <c r="W4891" s="5" t="str">
        <f>IF(Main[[#This Row],[Avg_Cost_USD]]&lt;10,"Low",
IF(Main[[#This Row],[Avg_Cost_USD]]&lt;=30,"Medium","High"))</f>
        <v>Low</v>
      </c>
    </row>
    <row r="4892" spans="1:23" x14ac:dyDescent="0.3">
      <c r="A4892">
        <v>18371289</v>
      </c>
      <c r="B4892" t="s">
        <v>5192</v>
      </c>
      <c r="C4892">
        <v>1</v>
      </c>
      <c r="D4892" t="s">
        <v>54</v>
      </c>
      <c r="E4892" t="s">
        <v>60</v>
      </c>
      <c r="F4892">
        <v>77.242238</v>
      </c>
      <c r="G4892">
        <v>28.578557</v>
      </c>
      <c r="H4892" t="s">
        <v>315</v>
      </c>
      <c r="I4892" t="s">
        <v>19</v>
      </c>
      <c r="J4892" t="s">
        <v>57</v>
      </c>
      <c r="K4892" t="s">
        <v>61</v>
      </c>
      <c r="L4892" t="s">
        <v>57</v>
      </c>
      <c r="M4892" t="s">
        <v>57</v>
      </c>
      <c r="N4892">
        <v>1</v>
      </c>
      <c r="O4892">
        <v>6</v>
      </c>
      <c r="P4892">
        <v>150</v>
      </c>
      <c r="Q4892">
        <v>3.3</v>
      </c>
      <c r="R4892">
        <v>2014</v>
      </c>
      <c r="S4892">
        <v>3</v>
      </c>
      <c r="T4892">
        <v>14</v>
      </c>
      <c r="U4892" s="1">
        <v>41712</v>
      </c>
      <c r="V4892" s="5">
        <f>Main[[#This Row],[Average_Cost_for_two]] * VLOOKUP(Main[[#This Row],[Currency]],'Currency'!A:B,2,FALSE)</f>
        <v>1.8</v>
      </c>
      <c r="W4892" s="5" t="str">
        <f>IF(Main[[#This Row],[Avg_Cost_USD]]&lt;10,"Low",
IF(Main[[#This Row],[Avg_Cost_USD]]&lt;=30,"Medium","High"))</f>
        <v>Low</v>
      </c>
    </row>
    <row r="4893" spans="1:23" x14ac:dyDescent="0.3">
      <c r="A4893">
        <v>18421475</v>
      </c>
      <c r="B4893" t="s">
        <v>5193</v>
      </c>
      <c r="C4893">
        <v>1</v>
      </c>
      <c r="D4893" t="s">
        <v>54</v>
      </c>
      <c r="E4893" t="s">
        <v>66</v>
      </c>
      <c r="F4893">
        <v>77.212233400000002</v>
      </c>
      <c r="G4893">
        <v>28.706283299999999</v>
      </c>
      <c r="H4893" t="s">
        <v>5194</v>
      </c>
      <c r="I4893" t="s">
        <v>19</v>
      </c>
      <c r="J4893" t="s">
        <v>57</v>
      </c>
      <c r="K4893" t="s">
        <v>57</v>
      </c>
      <c r="L4893" t="s">
        <v>57</v>
      </c>
      <c r="M4893" t="s">
        <v>57</v>
      </c>
      <c r="N4893">
        <v>1</v>
      </c>
      <c r="O4893">
        <v>1</v>
      </c>
      <c r="P4893">
        <v>150</v>
      </c>
      <c r="Q4893">
        <v>1</v>
      </c>
      <c r="R4893">
        <v>2014</v>
      </c>
      <c r="S4893">
        <v>3</v>
      </c>
      <c r="T4893">
        <v>11</v>
      </c>
      <c r="U4893" s="1">
        <v>41709</v>
      </c>
      <c r="V4893" s="5">
        <f>Main[[#This Row],[Average_Cost_for_two]] * VLOOKUP(Main[[#This Row],[Currency]],'Currency'!A:B,2,FALSE)</f>
        <v>1.8</v>
      </c>
      <c r="W4893" s="5" t="str">
        <f>IF(Main[[#This Row],[Avg_Cost_USD]]&lt;10,"Low",
IF(Main[[#This Row],[Avg_Cost_USD]]&lt;=30,"Medium","High"))</f>
        <v>Low</v>
      </c>
    </row>
    <row r="4894" spans="1:23" x14ac:dyDescent="0.3">
      <c r="A4894">
        <v>18425758</v>
      </c>
      <c r="B4894" t="s">
        <v>224</v>
      </c>
      <c r="C4894">
        <v>1</v>
      </c>
      <c r="D4894" t="s">
        <v>54</v>
      </c>
      <c r="E4894" t="s">
        <v>182</v>
      </c>
      <c r="F4894">
        <v>77.1708462</v>
      </c>
      <c r="G4894">
        <v>28.5588962</v>
      </c>
      <c r="H4894" t="s">
        <v>477</v>
      </c>
      <c r="I4894" t="s">
        <v>19</v>
      </c>
      <c r="J4894" t="s">
        <v>57</v>
      </c>
      <c r="K4894" t="s">
        <v>57</v>
      </c>
      <c r="L4894" t="s">
        <v>57</v>
      </c>
      <c r="M4894" t="s">
        <v>57</v>
      </c>
      <c r="N4894">
        <v>1</v>
      </c>
      <c r="O4894">
        <v>2</v>
      </c>
      <c r="P4894">
        <v>150</v>
      </c>
      <c r="Q4894">
        <v>1</v>
      </c>
      <c r="R4894">
        <v>2011</v>
      </c>
      <c r="S4894">
        <v>3</v>
      </c>
      <c r="T4894">
        <v>3</v>
      </c>
      <c r="U4894" s="1">
        <v>40605</v>
      </c>
      <c r="V4894" s="5">
        <f>Main[[#This Row],[Average_Cost_for_two]] * VLOOKUP(Main[[#This Row],[Currency]],'Currency'!A:B,2,FALSE)</f>
        <v>1.8</v>
      </c>
      <c r="W4894" s="5" t="str">
        <f>IF(Main[[#This Row],[Avg_Cost_USD]]&lt;10,"Low",
IF(Main[[#This Row],[Avg_Cost_USD]]&lt;=30,"Medium","High"))</f>
        <v>Low</v>
      </c>
    </row>
    <row r="4895" spans="1:23" x14ac:dyDescent="0.3">
      <c r="A4895">
        <v>18371421</v>
      </c>
      <c r="B4895" t="s">
        <v>5195</v>
      </c>
      <c r="C4895">
        <v>1</v>
      </c>
      <c r="D4895" t="s">
        <v>54</v>
      </c>
      <c r="E4895" t="s">
        <v>69</v>
      </c>
      <c r="F4895">
        <v>77.000757100000001</v>
      </c>
      <c r="G4895">
        <v>28.591471800000001</v>
      </c>
      <c r="H4895" t="s">
        <v>335</v>
      </c>
      <c r="I4895" t="s">
        <v>19</v>
      </c>
      <c r="J4895" t="s">
        <v>57</v>
      </c>
      <c r="K4895" t="s">
        <v>57</v>
      </c>
      <c r="L4895" t="s">
        <v>57</v>
      </c>
      <c r="M4895" t="s">
        <v>57</v>
      </c>
      <c r="N4895">
        <v>1</v>
      </c>
      <c r="O4895">
        <v>1</v>
      </c>
      <c r="P4895">
        <v>150</v>
      </c>
      <c r="Q4895">
        <v>1</v>
      </c>
      <c r="R4895">
        <v>2010</v>
      </c>
      <c r="S4895">
        <v>3</v>
      </c>
      <c r="T4895">
        <v>16</v>
      </c>
      <c r="U4895" s="1">
        <v>40253</v>
      </c>
      <c r="V4895" s="5">
        <f>Main[[#This Row],[Average_Cost_for_two]] * VLOOKUP(Main[[#This Row],[Currency]],'Currency'!A:B,2,FALSE)</f>
        <v>1.8</v>
      </c>
      <c r="W4895" s="5" t="str">
        <f>IF(Main[[#This Row],[Avg_Cost_USD]]&lt;10,"Low",
IF(Main[[#This Row],[Avg_Cost_USD]]&lt;=30,"Medium","High"))</f>
        <v>Low</v>
      </c>
    </row>
    <row r="4896" spans="1:23" x14ac:dyDescent="0.3">
      <c r="A4896">
        <v>18352261</v>
      </c>
      <c r="B4896" t="s">
        <v>5196</v>
      </c>
      <c r="C4896">
        <v>1</v>
      </c>
      <c r="D4896" t="s">
        <v>54</v>
      </c>
      <c r="E4896" t="s">
        <v>71</v>
      </c>
      <c r="F4896">
        <v>0</v>
      </c>
      <c r="G4896">
        <v>0</v>
      </c>
      <c r="H4896" t="s">
        <v>315</v>
      </c>
      <c r="I4896" t="s">
        <v>19</v>
      </c>
      <c r="J4896" t="s">
        <v>57</v>
      </c>
      <c r="K4896" t="s">
        <v>57</v>
      </c>
      <c r="L4896" t="s">
        <v>57</v>
      </c>
      <c r="M4896" t="s">
        <v>57</v>
      </c>
      <c r="N4896">
        <v>1</v>
      </c>
      <c r="O4896">
        <v>2</v>
      </c>
      <c r="P4896">
        <v>150</v>
      </c>
      <c r="Q4896">
        <v>1</v>
      </c>
      <c r="R4896">
        <v>2012</v>
      </c>
      <c r="S4896">
        <v>3</v>
      </c>
      <c r="T4896">
        <v>6</v>
      </c>
      <c r="U4896" s="1">
        <v>40974</v>
      </c>
      <c r="V4896" s="5">
        <f>Main[[#This Row],[Average_Cost_for_two]] * VLOOKUP(Main[[#This Row],[Currency]],'Currency'!A:B,2,FALSE)</f>
        <v>1.8</v>
      </c>
      <c r="W4896" s="5" t="str">
        <f>IF(Main[[#This Row],[Avg_Cost_USD]]&lt;10,"Low",
IF(Main[[#This Row],[Avg_Cost_USD]]&lt;=30,"Medium","High"))</f>
        <v>Low</v>
      </c>
    </row>
    <row r="4897" spans="1:23" x14ac:dyDescent="0.3">
      <c r="A4897">
        <v>302314</v>
      </c>
      <c r="B4897" t="s">
        <v>5197</v>
      </c>
      <c r="C4897">
        <v>1</v>
      </c>
      <c r="D4897" t="s">
        <v>54</v>
      </c>
      <c r="E4897" t="s">
        <v>114</v>
      </c>
      <c r="F4897">
        <v>77.200219439999998</v>
      </c>
      <c r="G4897">
        <v>28.50756389</v>
      </c>
      <c r="H4897" t="s">
        <v>419</v>
      </c>
      <c r="I4897" t="s">
        <v>19</v>
      </c>
      <c r="J4897" t="s">
        <v>57</v>
      </c>
      <c r="K4897" t="s">
        <v>57</v>
      </c>
      <c r="L4897" t="s">
        <v>57</v>
      </c>
      <c r="M4897" t="s">
        <v>57</v>
      </c>
      <c r="N4897">
        <v>1</v>
      </c>
      <c r="O4897">
        <v>3</v>
      </c>
      <c r="P4897">
        <v>150</v>
      </c>
      <c r="Q4897">
        <v>1</v>
      </c>
      <c r="R4897">
        <v>2016</v>
      </c>
      <c r="S4897">
        <v>3</v>
      </c>
      <c r="T4897">
        <v>10</v>
      </c>
      <c r="U4897" s="1">
        <v>42439</v>
      </c>
      <c r="V4897" s="5">
        <f>Main[[#This Row],[Average_Cost_for_two]] * VLOOKUP(Main[[#This Row],[Currency]],'Currency'!A:B,2,FALSE)</f>
        <v>1.8</v>
      </c>
      <c r="W4897" s="5" t="str">
        <f>IF(Main[[#This Row],[Avg_Cost_USD]]&lt;10,"Low",
IF(Main[[#This Row],[Avg_Cost_USD]]&lt;=30,"Medium","High"))</f>
        <v>Low</v>
      </c>
    </row>
    <row r="4898" spans="1:23" x14ac:dyDescent="0.3">
      <c r="A4898">
        <v>18312618</v>
      </c>
      <c r="B4898" t="s">
        <v>5198</v>
      </c>
      <c r="C4898">
        <v>1</v>
      </c>
      <c r="D4898" t="s">
        <v>54</v>
      </c>
      <c r="E4898" t="s">
        <v>1098</v>
      </c>
      <c r="F4898">
        <v>77.221286800000001</v>
      </c>
      <c r="G4898">
        <v>28.567902799999999</v>
      </c>
      <c r="H4898" t="s">
        <v>618</v>
      </c>
      <c r="I4898" t="s">
        <v>19</v>
      </c>
      <c r="J4898" t="s">
        <v>57</v>
      </c>
      <c r="K4898" t="s">
        <v>57</v>
      </c>
      <c r="L4898" t="s">
        <v>57</v>
      </c>
      <c r="M4898" t="s">
        <v>57</v>
      </c>
      <c r="N4898">
        <v>1</v>
      </c>
      <c r="O4898">
        <v>6</v>
      </c>
      <c r="P4898">
        <v>150</v>
      </c>
      <c r="Q4898">
        <v>3.1</v>
      </c>
      <c r="R4898">
        <v>2011</v>
      </c>
      <c r="S4898">
        <v>3</v>
      </c>
      <c r="T4898">
        <v>20</v>
      </c>
      <c r="U4898" s="1">
        <v>40622</v>
      </c>
      <c r="V4898" s="5">
        <f>Main[[#This Row],[Average_Cost_for_two]] * VLOOKUP(Main[[#This Row],[Currency]],'Currency'!A:B,2,FALSE)</f>
        <v>1.8</v>
      </c>
      <c r="W4898" s="5" t="str">
        <f>IF(Main[[#This Row],[Avg_Cost_USD]]&lt;10,"Low",
IF(Main[[#This Row],[Avg_Cost_USD]]&lt;=30,"Medium","High"))</f>
        <v>Low</v>
      </c>
    </row>
    <row r="4899" spans="1:23" x14ac:dyDescent="0.3">
      <c r="A4899">
        <v>17989089</v>
      </c>
      <c r="B4899" t="s">
        <v>5199</v>
      </c>
      <c r="C4899">
        <v>1</v>
      </c>
      <c r="D4899" t="s">
        <v>54</v>
      </c>
      <c r="E4899" t="s">
        <v>149</v>
      </c>
      <c r="F4899">
        <v>77.113503899999998</v>
      </c>
      <c r="G4899">
        <v>28.6380035</v>
      </c>
      <c r="H4899" t="s">
        <v>315</v>
      </c>
      <c r="I4899" t="s">
        <v>19</v>
      </c>
      <c r="J4899" t="s">
        <v>57</v>
      </c>
      <c r="K4899" t="s">
        <v>57</v>
      </c>
      <c r="L4899" t="s">
        <v>57</v>
      </c>
      <c r="M4899" t="s">
        <v>57</v>
      </c>
      <c r="N4899">
        <v>1</v>
      </c>
      <c r="O4899">
        <v>1</v>
      </c>
      <c r="P4899">
        <v>150</v>
      </c>
      <c r="Q4899">
        <v>1</v>
      </c>
      <c r="R4899">
        <v>2011</v>
      </c>
      <c r="S4899">
        <v>3</v>
      </c>
      <c r="T4899">
        <v>14</v>
      </c>
      <c r="U4899" s="1">
        <v>40616</v>
      </c>
      <c r="V4899" s="5">
        <f>Main[[#This Row],[Average_Cost_for_two]] * VLOOKUP(Main[[#This Row],[Currency]],'Currency'!A:B,2,FALSE)</f>
        <v>1.8</v>
      </c>
      <c r="W4899" s="5" t="str">
        <f>IF(Main[[#This Row],[Avg_Cost_USD]]&lt;10,"Low",
IF(Main[[#This Row],[Avg_Cost_USD]]&lt;=30,"Medium","High"))</f>
        <v>Low</v>
      </c>
    </row>
    <row r="4900" spans="1:23" x14ac:dyDescent="0.3">
      <c r="A4900">
        <v>18372667</v>
      </c>
      <c r="B4900" t="s">
        <v>5200</v>
      </c>
      <c r="C4900">
        <v>1</v>
      </c>
      <c r="D4900" t="s">
        <v>54</v>
      </c>
      <c r="E4900" t="s">
        <v>701</v>
      </c>
      <c r="F4900">
        <v>77.095417900000001</v>
      </c>
      <c r="G4900">
        <v>28.636751</v>
      </c>
      <c r="H4900" t="s">
        <v>426</v>
      </c>
      <c r="I4900" t="s">
        <v>19</v>
      </c>
      <c r="J4900" t="s">
        <v>57</v>
      </c>
      <c r="K4900" t="s">
        <v>57</v>
      </c>
      <c r="L4900" t="s">
        <v>57</v>
      </c>
      <c r="M4900" t="s">
        <v>57</v>
      </c>
      <c r="N4900">
        <v>1</v>
      </c>
      <c r="O4900">
        <v>7</v>
      </c>
      <c r="P4900">
        <v>150</v>
      </c>
      <c r="Q4900">
        <v>2.9</v>
      </c>
      <c r="R4900">
        <v>2016</v>
      </c>
      <c r="S4900">
        <v>3</v>
      </c>
      <c r="T4900">
        <v>20</v>
      </c>
      <c r="U4900" s="1">
        <v>42449</v>
      </c>
      <c r="V4900" s="5">
        <f>Main[[#This Row],[Average_Cost_for_two]] * VLOOKUP(Main[[#This Row],[Currency]],'Currency'!A:B,2,FALSE)</f>
        <v>1.8</v>
      </c>
      <c r="W4900" s="5" t="str">
        <f>IF(Main[[#This Row],[Avg_Cost_USD]]&lt;10,"Low",
IF(Main[[#This Row],[Avg_Cost_USD]]&lt;=30,"Medium","High"))</f>
        <v>Low</v>
      </c>
    </row>
    <row r="4901" spans="1:23" x14ac:dyDescent="0.3">
      <c r="A4901">
        <v>5499</v>
      </c>
      <c r="B4901" t="s">
        <v>5201</v>
      </c>
      <c r="C4901">
        <v>1</v>
      </c>
      <c r="D4901" t="s">
        <v>54</v>
      </c>
      <c r="E4901" t="s">
        <v>678</v>
      </c>
      <c r="F4901">
        <v>77.059992100000002</v>
      </c>
      <c r="G4901">
        <v>28.6209487</v>
      </c>
      <c r="H4901" t="s">
        <v>5202</v>
      </c>
      <c r="I4901" t="s">
        <v>19</v>
      </c>
      <c r="J4901" t="s">
        <v>57</v>
      </c>
      <c r="K4901" t="s">
        <v>57</v>
      </c>
      <c r="L4901" t="s">
        <v>57</v>
      </c>
      <c r="M4901" t="s">
        <v>57</v>
      </c>
      <c r="N4901">
        <v>1</v>
      </c>
      <c r="O4901">
        <v>12</v>
      </c>
      <c r="P4901">
        <v>150</v>
      </c>
      <c r="Q4901">
        <v>3.3</v>
      </c>
      <c r="R4901">
        <v>2018</v>
      </c>
      <c r="S4901">
        <v>3</v>
      </c>
      <c r="T4901">
        <v>27</v>
      </c>
      <c r="U4901" s="1">
        <v>43186</v>
      </c>
      <c r="V4901" s="5">
        <f>Main[[#This Row],[Average_Cost_for_two]] * VLOOKUP(Main[[#This Row],[Currency]],'Currency'!A:B,2,FALSE)</f>
        <v>1.8</v>
      </c>
      <c r="W4901" s="5" t="str">
        <f>IF(Main[[#This Row],[Avg_Cost_USD]]&lt;10,"Low",
IF(Main[[#This Row],[Avg_Cost_USD]]&lt;=30,"Medium","High"))</f>
        <v>Low</v>
      </c>
    </row>
    <row r="4902" spans="1:23" x14ac:dyDescent="0.3">
      <c r="A4902">
        <v>7392</v>
      </c>
      <c r="B4902" t="s">
        <v>5203</v>
      </c>
      <c r="C4902">
        <v>1</v>
      </c>
      <c r="D4902" t="s">
        <v>54</v>
      </c>
      <c r="E4902" t="s">
        <v>432</v>
      </c>
      <c r="F4902">
        <v>77.159661110000002</v>
      </c>
      <c r="G4902">
        <v>28.561005560000002</v>
      </c>
      <c r="H4902" t="s">
        <v>2548</v>
      </c>
      <c r="I4902" t="s">
        <v>19</v>
      </c>
      <c r="J4902" t="s">
        <v>57</v>
      </c>
      <c r="K4902" t="s">
        <v>57</v>
      </c>
      <c r="L4902" t="s">
        <v>57</v>
      </c>
      <c r="M4902" t="s">
        <v>57</v>
      </c>
      <c r="N4902">
        <v>1</v>
      </c>
      <c r="O4902">
        <v>14</v>
      </c>
      <c r="P4902">
        <v>150</v>
      </c>
      <c r="Q4902">
        <v>3.1</v>
      </c>
      <c r="R4902">
        <v>2015</v>
      </c>
      <c r="S4902">
        <v>3</v>
      </c>
      <c r="T4902">
        <v>24</v>
      </c>
      <c r="U4902" s="1">
        <v>42087</v>
      </c>
      <c r="V4902" s="5">
        <f>Main[[#This Row],[Average_Cost_for_two]] * VLOOKUP(Main[[#This Row],[Currency]],'Currency'!A:B,2,FALSE)</f>
        <v>1.8</v>
      </c>
      <c r="W4902" s="5" t="str">
        <f>IF(Main[[#This Row],[Avg_Cost_USD]]&lt;10,"Low",
IF(Main[[#This Row],[Avg_Cost_USD]]&lt;=30,"Medium","High"))</f>
        <v>Low</v>
      </c>
    </row>
    <row r="4903" spans="1:23" x14ac:dyDescent="0.3">
      <c r="A4903">
        <v>18390095</v>
      </c>
      <c r="B4903" t="s">
        <v>5204</v>
      </c>
      <c r="C4903">
        <v>1</v>
      </c>
      <c r="D4903" t="s">
        <v>54</v>
      </c>
      <c r="E4903" t="s">
        <v>77</v>
      </c>
      <c r="F4903">
        <v>77.320622799999995</v>
      </c>
      <c r="G4903">
        <v>28.6002914</v>
      </c>
      <c r="H4903" t="s">
        <v>426</v>
      </c>
      <c r="I4903" t="s">
        <v>19</v>
      </c>
      <c r="J4903" t="s">
        <v>57</v>
      </c>
      <c r="K4903" t="s">
        <v>57</v>
      </c>
      <c r="L4903" t="s">
        <v>57</v>
      </c>
      <c r="M4903" t="s">
        <v>57</v>
      </c>
      <c r="N4903">
        <v>1</v>
      </c>
      <c r="O4903">
        <v>2</v>
      </c>
      <c r="P4903">
        <v>150</v>
      </c>
      <c r="Q4903">
        <v>1</v>
      </c>
      <c r="R4903">
        <v>2016</v>
      </c>
      <c r="S4903">
        <v>3</v>
      </c>
      <c r="T4903">
        <v>22</v>
      </c>
      <c r="U4903" s="1">
        <v>42451</v>
      </c>
      <c r="V4903" s="5">
        <f>Main[[#This Row],[Average_Cost_for_two]] * VLOOKUP(Main[[#This Row],[Currency]],'Currency'!A:B,2,FALSE)</f>
        <v>1.8</v>
      </c>
      <c r="W4903" s="5" t="str">
        <f>IF(Main[[#This Row],[Avg_Cost_USD]]&lt;10,"Low",
IF(Main[[#This Row],[Avg_Cost_USD]]&lt;=30,"Medium","High"))</f>
        <v>Low</v>
      </c>
    </row>
    <row r="4904" spans="1:23" x14ac:dyDescent="0.3">
      <c r="A4904">
        <v>6553</v>
      </c>
      <c r="B4904" t="s">
        <v>5205</v>
      </c>
      <c r="C4904">
        <v>1</v>
      </c>
      <c r="D4904" t="s">
        <v>54</v>
      </c>
      <c r="E4904" t="s">
        <v>719</v>
      </c>
      <c r="F4904">
        <v>77.168426499999995</v>
      </c>
      <c r="G4904">
        <v>28.699415900000002</v>
      </c>
      <c r="H4904" t="s">
        <v>583</v>
      </c>
      <c r="I4904" t="s">
        <v>19</v>
      </c>
      <c r="J4904" t="s">
        <v>57</v>
      </c>
      <c r="K4904" t="s">
        <v>57</v>
      </c>
      <c r="L4904" t="s">
        <v>57</v>
      </c>
      <c r="M4904" t="s">
        <v>57</v>
      </c>
      <c r="N4904">
        <v>1</v>
      </c>
      <c r="O4904">
        <v>8</v>
      </c>
      <c r="P4904">
        <v>150</v>
      </c>
      <c r="Q4904">
        <v>3.2</v>
      </c>
      <c r="R4904">
        <v>2015</v>
      </c>
      <c r="S4904">
        <v>3</v>
      </c>
      <c r="T4904">
        <v>28</v>
      </c>
      <c r="U4904" s="1">
        <v>42091</v>
      </c>
      <c r="V4904" s="5">
        <f>Main[[#This Row],[Average_Cost_for_two]] * VLOOKUP(Main[[#This Row],[Currency]],'Currency'!A:B,2,FALSE)</f>
        <v>1.8</v>
      </c>
      <c r="W4904" s="5" t="str">
        <f>IF(Main[[#This Row],[Avg_Cost_USD]]&lt;10,"Low",
IF(Main[[#This Row],[Avg_Cost_USD]]&lt;=30,"Medium","High"))</f>
        <v>Low</v>
      </c>
    </row>
    <row r="4905" spans="1:23" x14ac:dyDescent="0.3">
      <c r="A4905">
        <v>310480</v>
      </c>
      <c r="B4905" t="s">
        <v>5206</v>
      </c>
      <c r="C4905">
        <v>1</v>
      </c>
      <c r="D4905" t="s">
        <v>54</v>
      </c>
      <c r="E4905" t="s">
        <v>361</v>
      </c>
      <c r="F4905">
        <v>77.284322639999999</v>
      </c>
      <c r="G4905">
        <v>28.565427790000001</v>
      </c>
      <c r="H4905" t="s">
        <v>315</v>
      </c>
      <c r="I4905" t="s">
        <v>19</v>
      </c>
      <c r="J4905" t="s">
        <v>57</v>
      </c>
      <c r="K4905" t="s">
        <v>57</v>
      </c>
      <c r="L4905" t="s">
        <v>57</v>
      </c>
      <c r="M4905" t="s">
        <v>57</v>
      </c>
      <c r="N4905">
        <v>1</v>
      </c>
      <c r="O4905">
        <v>1</v>
      </c>
      <c r="P4905">
        <v>150</v>
      </c>
      <c r="Q4905">
        <v>1</v>
      </c>
      <c r="R4905">
        <v>2017</v>
      </c>
      <c r="S4905">
        <v>3</v>
      </c>
      <c r="T4905">
        <v>10</v>
      </c>
      <c r="U4905" s="1">
        <v>42804</v>
      </c>
      <c r="V4905" s="5">
        <f>Main[[#This Row],[Average_Cost_for_two]] * VLOOKUP(Main[[#This Row],[Currency]],'Currency'!A:B,2,FALSE)</f>
        <v>1.8</v>
      </c>
      <c r="W4905" s="5" t="str">
        <f>IF(Main[[#This Row],[Avg_Cost_USD]]&lt;10,"Low",
IF(Main[[#This Row],[Avg_Cost_USD]]&lt;=30,"Medium","High"))</f>
        <v>Low</v>
      </c>
    </row>
    <row r="4906" spans="1:23" x14ac:dyDescent="0.3">
      <c r="A4906">
        <v>7583</v>
      </c>
      <c r="B4906" t="s">
        <v>5207</v>
      </c>
      <c r="C4906">
        <v>1</v>
      </c>
      <c r="D4906" t="s">
        <v>54</v>
      </c>
      <c r="E4906" t="s">
        <v>194</v>
      </c>
      <c r="F4906">
        <v>77.254112250000006</v>
      </c>
      <c r="G4906">
        <v>28.525692450000001</v>
      </c>
      <c r="H4906" t="s">
        <v>315</v>
      </c>
      <c r="I4906" t="s">
        <v>19</v>
      </c>
      <c r="J4906" t="s">
        <v>57</v>
      </c>
      <c r="K4906" t="s">
        <v>57</v>
      </c>
      <c r="L4906" t="s">
        <v>57</v>
      </c>
      <c r="M4906" t="s">
        <v>57</v>
      </c>
      <c r="N4906">
        <v>1</v>
      </c>
      <c r="O4906">
        <v>11</v>
      </c>
      <c r="P4906">
        <v>150</v>
      </c>
      <c r="Q4906">
        <v>2.7</v>
      </c>
      <c r="R4906">
        <v>2015</v>
      </c>
      <c r="S4906">
        <v>2</v>
      </c>
      <c r="T4906">
        <v>22</v>
      </c>
      <c r="U4906" s="1">
        <v>42057</v>
      </c>
      <c r="V4906" s="5">
        <f>Main[[#This Row],[Average_Cost_for_two]] * VLOOKUP(Main[[#This Row],[Currency]],'Currency'!A:B,2,FALSE)</f>
        <v>1.8</v>
      </c>
      <c r="W4906" s="5" t="str">
        <f>IF(Main[[#This Row],[Avg_Cost_USD]]&lt;10,"Low",
IF(Main[[#This Row],[Avg_Cost_USD]]&lt;=30,"Medium","High"))</f>
        <v>Low</v>
      </c>
    </row>
    <row r="4907" spans="1:23" x14ac:dyDescent="0.3">
      <c r="A4907">
        <v>7585</v>
      </c>
      <c r="B4907" t="s">
        <v>5208</v>
      </c>
      <c r="C4907">
        <v>1</v>
      </c>
      <c r="D4907" t="s">
        <v>54</v>
      </c>
      <c r="E4907" t="s">
        <v>194</v>
      </c>
      <c r="F4907">
        <v>77.254019709999994</v>
      </c>
      <c r="G4907">
        <v>28.525723970000001</v>
      </c>
      <c r="H4907" t="s">
        <v>1824</v>
      </c>
      <c r="I4907" t="s">
        <v>19</v>
      </c>
      <c r="J4907" t="s">
        <v>57</v>
      </c>
      <c r="K4907" t="s">
        <v>57</v>
      </c>
      <c r="L4907" t="s">
        <v>57</v>
      </c>
      <c r="M4907" t="s">
        <v>57</v>
      </c>
      <c r="N4907">
        <v>1</v>
      </c>
      <c r="O4907">
        <v>16</v>
      </c>
      <c r="P4907">
        <v>150</v>
      </c>
      <c r="Q4907">
        <v>3.3</v>
      </c>
      <c r="R4907">
        <v>2011</v>
      </c>
      <c r="S4907">
        <v>2</v>
      </c>
      <c r="T4907">
        <v>8</v>
      </c>
      <c r="U4907" s="1">
        <v>40582</v>
      </c>
      <c r="V4907" s="5">
        <f>Main[[#This Row],[Average_Cost_for_two]] * VLOOKUP(Main[[#This Row],[Currency]],'Currency'!A:B,2,FALSE)</f>
        <v>1.8</v>
      </c>
      <c r="W4907" s="5" t="str">
        <f>IF(Main[[#This Row],[Avg_Cost_USD]]&lt;10,"Low",
IF(Main[[#This Row],[Avg_Cost_USD]]&lt;=30,"Medium","High"))</f>
        <v>Low</v>
      </c>
    </row>
    <row r="4908" spans="1:23" x14ac:dyDescent="0.3">
      <c r="A4908">
        <v>309395</v>
      </c>
      <c r="B4908" t="s">
        <v>946</v>
      </c>
      <c r="C4908">
        <v>1</v>
      </c>
      <c r="D4908" t="s">
        <v>54</v>
      </c>
      <c r="E4908" t="s">
        <v>209</v>
      </c>
      <c r="F4908">
        <v>77.172915599999996</v>
      </c>
      <c r="G4908">
        <v>28.687327199999999</v>
      </c>
      <c r="H4908" t="s">
        <v>947</v>
      </c>
      <c r="I4908" t="s">
        <v>19</v>
      </c>
      <c r="J4908" t="s">
        <v>57</v>
      </c>
      <c r="K4908" t="s">
        <v>57</v>
      </c>
      <c r="L4908" t="s">
        <v>57</v>
      </c>
      <c r="M4908" t="s">
        <v>57</v>
      </c>
      <c r="N4908">
        <v>1</v>
      </c>
      <c r="O4908">
        <v>22</v>
      </c>
      <c r="P4908">
        <v>150</v>
      </c>
      <c r="Q4908">
        <v>3.4</v>
      </c>
      <c r="R4908">
        <v>2017</v>
      </c>
      <c r="S4908">
        <v>2</v>
      </c>
      <c r="T4908">
        <v>3</v>
      </c>
      <c r="U4908" s="1">
        <v>42769</v>
      </c>
      <c r="V4908" s="5">
        <f>Main[[#This Row],[Average_Cost_for_two]] * VLOOKUP(Main[[#This Row],[Currency]],'Currency'!A:B,2,FALSE)</f>
        <v>1.8</v>
      </c>
      <c r="W4908" s="5" t="str">
        <f>IF(Main[[#This Row],[Avg_Cost_USD]]&lt;10,"Low",
IF(Main[[#This Row],[Avg_Cost_USD]]&lt;=30,"Medium","High"))</f>
        <v>Low</v>
      </c>
    </row>
    <row r="4909" spans="1:23" x14ac:dyDescent="0.3">
      <c r="A4909">
        <v>311002</v>
      </c>
      <c r="B4909" t="s">
        <v>5209</v>
      </c>
      <c r="C4909">
        <v>1</v>
      </c>
      <c r="D4909" t="s">
        <v>54</v>
      </c>
      <c r="E4909" t="s">
        <v>3759</v>
      </c>
      <c r="F4909">
        <v>77.230293500000002</v>
      </c>
      <c r="G4909">
        <v>28.650406700000001</v>
      </c>
      <c r="H4909" t="s">
        <v>5210</v>
      </c>
      <c r="I4909" t="s">
        <v>19</v>
      </c>
      <c r="J4909" t="s">
        <v>57</v>
      </c>
      <c r="K4909" t="s">
        <v>57</v>
      </c>
      <c r="L4909" t="s">
        <v>57</v>
      </c>
      <c r="M4909" t="s">
        <v>57</v>
      </c>
      <c r="N4909">
        <v>1</v>
      </c>
      <c r="O4909">
        <v>54</v>
      </c>
      <c r="P4909">
        <v>150</v>
      </c>
      <c r="Q4909">
        <v>3.7</v>
      </c>
      <c r="R4909">
        <v>2017</v>
      </c>
      <c r="S4909">
        <v>2</v>
      </c>
      <c r="T4909">
        <v>7</v>
      </c>
      <c r="U4909" s="1">
        <v>42773</v>
      </c>
      <c r="V4909" s="5">
        <f>Main[[#This Row],[Average_Cost_for_two]] * VLOOKUP(Main[[#This Row],[Currency]],'Currency'!A:B,2,FALSE)</f>
        <v>1.8</v>
      </c>
      <c r="W4909" s="5" t="str">
        <f>IF(Main[[#This Row],[Avg_Cost_USD]]&lt;10,"Low",
IF(Main[[#This Row],[Avg_Cost_USD]]&lt;=30,"Medium","High"))</f>
        <v>Low</v>
      </c>
    </row>
    <row r="4910" spans="1:23" x14ac:dyDescent="0.3">
      <c r="A4910">
        <v>303644</v>
      </c>
      <c r="B4910" t="s">
        <v>5211</v>
      </c>
      <c r="C4910">
        <v>1</v>
      </c>
      <c r="D4910" t="s">
        <v>54</v>
      </c>
      <c r="E4910" t="s">
        <v>3759</v>
      </c>
      <c r="F4910">
        <v>77.2295582</v>
      </c>
      <c r="G4910">
        <v>28.650510000000001</v>
      </c>
      <c r="H4910" t="s">
        <v>511</v>
      </c>
      <c r="I4910" t="s">
        <v>19</v>
      </c>
      <c r="J4910" t="s">
        <v>57</v>
      </c>
      <c r="K4910" t="s">
        <v>57</v>
      </c>
      <c r="L4910" t="s">
        <v>57</v>
      </c>
      <c r="M4910" t="s">
        <v>57</v>
      </c>
      <c r="N4910">
        <v>1</v>
      </c>
      <c r="O4910">
        <v>169</v>
      </c>
      <c r="P4910">
        <v>150</v>
      </c>
      <c r="Q4910">
        <v>4.0999999999999996</v>
      </c>
      <c r="R4910">
        <v>2012</v>
      </c>
      <c r="S4910">
        <v>2</v>
      </c>
      <c r="T4910">
        <v>17</v>
      </c>
      <c r="U4910" s="1">
        <v>40956</v>
      </c>
      <c r="V4910" s="5">
        <f>Main[[#This Row],[Average_Cost_for_two]] * VLOOKUP(Main[[#This Row],[Currency]],'Currency'!A:B,2,FALSE)</f>
        <v>1.8</v>
      </c>
      <c r="W4910" s="5" t="str">
        <f>IF(Main[[#This Row],[Avg_Cost_USD]]&lt;10,"Low",
IF(Main[[#This Row],[Avg_Cost_USD]]&lt;=30,"Medium","High"))</f>
        <v>Low</v>
      </c>
    </row>
    <row r="4911" spans="1:23" x14ac:dyDescent="0.3">
      <c r="A4911">
        <v>18424871</v>
      </c>
      <c r="B4911" t="s">
        <v>5212</v>
      </c>
      <c r="C4911">
        <v>1</v>
      </c>
      <c r="D4911" t="s">
        <v>54</v>
      </c>
      <c r="E4911" t="s">
        <v>117</v>
      </c>
      <c r="F4911">
        <v>77.220441500000007</v>
      </c>
      <c r="G4911">
        <v>28.6975181</v>
      </c>
      <c r="H4911" t="s">
        <v>4275</v>
      </c>
      <c r="I4911" t="s">
        <v>19</v>
      </c>
      <c r="J4911" t="s">
        <v>57</v>
      </c>
      <c r="K4911" t="s">
        <v>57</v>
      </c>
      <c r="L4911" t="s">
        <v>57</v>
      </c>
      <c r="M4911" t="s">
        <v>57</v>
      </c>
      <c r="N4911">
        <v>1</v>
      </c>
      <c r="O4911">
        <v>1</v>
      </c>
      <c r="P4911">
        <v>150</v>
      </c>
      <c r="Q4911">
        <v>1</v>
      </c>
      <c r="R4911">
        <v>2016</v>
      </c>
      <c r="S4911">
        <v>2</v>
      </c>
      <c r="T4911">
        <v>1</v>
      </c>
      <c r="U4911" s="1">
        <v>42401</v>
      </c>
      <c r="V4911" s="5">
        <f>Main[[#This Row],[Average_Cost_for_two]] * VLOOKUP(Main[[#This Row],[Currency]],'Currency'!A:B,2,FALSE)</f>
        <v>1.8</v>
      </c>
      <c r="W4911" s="5" t="str">
        <f>IF(Main[[#This Row],[Avg_Cost_USD]]&lt;10,"Low",
IF(Main[[#This Row],[Avg_Cost_USD]]&lt;=30,"Medium","High"))</f>
        <v>Low</v>
      </c>
    </row>
    <row r="4912" spans="1:23" x14ac:dyDescent="0.3">
      <c r="A4912">
        <v>308183</v>
      </c>
      <c r="B4912" t="s">
        <v>5213</v>
      </c>
      <c r="C4912">
        <v>1</v>
      </c>
      <c r="D4912" t="s">
        <v>54</v>
      </c>
      <c r="E4912" t="s">
        <v>4849</v>
      </c>
      <c r="F4912">
        <v>77.203891100000007</v>
      </c>
      <c r="G4912">
        <v>28.5419032</v>
      </c>
      <c r="H4912" t="s">
        <v>424</v>
      </c>
      <c r="I4912" t="s">
        <v>19</v>
      </c>
      <c r="J4912" t="s">
        <v>57</v>
      </c>
      <c r="K4912" t="s">
        <v>57</v>
      </c>
      <c r="L4912" t="s">
        <v>57</v>
      </c>
      <c r="M4912" t="s">
        <v>57</v>
      </c>
      <c r="N4912">
        <v>1</v>
      </c>
      <c r="O4912">
        <v>4</v>
      </c>
      <c r="P4912">
        <v>150</v>
      </c>
      <c r="Q4912">
        <v>3</v>
      </c>
      <c r="R4912">
        <v>2010</v>
      </c>
      <c r="S4912">
        <v>2</v>
      </c>
      <c r="T4912">
        <v>8</v>
      </c>
      <c r="U4912" s="1">
        <v>40217</v>
      </c>
      <c r="V4912" s="5">
        <f>Main[[#This Row],[Average_Cost_for_two]] * VLOOKUP(Main[[#This Row],[Currency]],'Currency'!A:B,2,FALSE)</f>
        <v>1.8</v>
      </c>
      <c r="W4912" s="5" t="str">
        <f>IF(Main[[#This Row],[Avg_Cost_USD]]&lt;10,"Low",
IF(Main[[#This Row],[Avg_Cost_USD]]&lt;=30,"Medium","High"))</f>
        <v>Low</v>
      </c>
    </row>
    <row r="4913" spans="1:23" x14ac:dyDescent="0.3">
      <c r="A4913">
        <v>308188</v>
      </c>
      <c r="B4913" t="s">
        <v>5214</v>
      </c>
      <c r="C4913">
        <v>1</v>
      </c>
      <c r="D4913" t="s">
        <v>54</v>
      </c>
      <c r="E4913" t="s">
        <v>124</v>
      </c>
      <c r="F4913">
        <v>77.209400400000007</v>
      </c>
      <c r="G4913">
        <v>28.560534100000002</v>
      </c>
      <c r="H4913" t="s">
        <v>521</v>
      </c>
      <c r="I4913" t="s">
        <v>19</v>
      </c>
      <c r="J4913" t="s">
        <v>57</v>
      </c>
      <c r="K4913" t="s">
        <v>57</v>
      </c>
      <c r="L4913" t="s">
        <v>57</v>
      </c>
      <c r="M4913" t="s">
        <v>57</v>
      </c>
      <c r="N4913">
        <v>1</v>
      </c>
      <c r="O4913">
        <v>8</v>
      </c>
      <c r="P4913">
        <v>150</v>
      </c>
      <c r="Q4913">
        <v>3</v>
      </c>
      <c r="R4913">
        <v>2012</v>
      </c>
      <c r="S4913">
        <v>2</v>
      </c>
      <c r="T4913">
        <v>7</v>
      </c>
      <c r="U4913" s="1">
        <v>40946</v>
      </c>
      <c r="V4913" s="5">
        <f>Main[[#This Row],[Average_Cost_for_two]] * VLOOKUP(Main[[#This Row],[Currency]],'Currency'!A:B,2,FALSE)</f>
        <v>1.8</v>
      </c>
      <c r="W4913" s="5" t="str">
        <f>IF(Main[[#This Row],[Avg_Cost_USD]]&lt;10,"Low",
IF(Main[[#This Row],[Avg_Cost_USD]]&lt;=30,"Medium","High"))</f>
        <v>Low</v>
      </c>
    </row>
    <row r="4914" spans="1:23" x14ac:dyDescent="0.3">
      <c r="A4914">
        <v>7862</v>
      </c>
      <c r="B4914" t="s">
        <v>5215</v>
      </c>
      <c r="C4914">
        <v>1</v>
      </c>
      <c r="D4914" t="s">
        <v>54</v>
      </c>
      <c r="E4914" t="s">
        <v>270</v>
      </c>
      <c r="F4914">
        <v>77.241637900000001</v>
      </c>
      <c r="G4914">
        <v>28.5526774</v>
      </c>
      <c r="H4914" t="s">
        <v>477</v>
      </c>
      <c r="I4914" t="s">
        <v>19</v>
      </c>
      <c r="J4914" t="s">
        <v>57</v>
      </c>
      <c r="K4914" t="s">
        <v>57</v>
      </c>
      <c r="L4914" t="s">
        <v>57</v>
      </c>
      <c r="M4914" t="s">
        <v>57</v>
      </c>
      <c r="N4914">
        <v>1</v>
      </c>
      <c r="O4914">
        <v>9</v>
      </c>
      <c r="P4914">
        <v>150</v>
      </c>
      <c r="Q4914">
        <v>3.1</v>
      </c>
      <c r="R4914">
        <v>2013</v>
      </c>
      <c r="S4914">
        <v>2</v>
      </c>
      <c r="T4914">
        <v>27</v>
      </c>
      <c r="U4914" s="1">
        <v>41332</v>
      </c>
      <c r="V4914" s="5">
        <f>Main[[#This Row],[Average_Cost_for_two]] * VLOOKUP(Main[[#This Row],[Currency]],'Currency'!A:B,2,FALSE)</f>
        <v>1.8</v>
      </c>
      <c r="W4914" s="5" t="str">
        <f>IF(Main[[#This Row],[Avg_Cost_USD]]&lt;10,"Low",
IF(Main[[#This Row],[Avg_Cost_USD]]&lt;=30,"Medium","High"))</f>
        <v>Low</v>
      </c>
    </row>
    <row r="4915" spans="1:23" x14ac:dyDescent="0.3">
      <c r="A4915">
        <v>9529</v>
      </c>
      <c r="B4915" t="s">
        <v>5216</v>
      </c>
      <c r="C4915">
        <v>1</v>
      </c>
      <c r="D4915" t="s">
        <v>54</v>
      </c>
      <c r="E4915" t="s">
        <v>3403</v>
      </c>
      <c r="F4915">
        <v>77.240650000000002</v>
      </c>
      <c r="G4915">
        <v>28.563788800000001</v>
      </c>
      <c r="H4915" t="s">
        <v>461</v>
      </c>
      <c r="I4915" t="s">
        <v>19</v>
      </c>
      <c r="J4915" t="s">
        <v>57</v>
      </c>
      <c r="K4915" t="s">
        <v>57</v>
      </c>
      <c r="L4915" t="s">
        <v>57</v>
      </c>
      <c r="M4915" t="s">
        <v>57</v>
      </c>
      <c r="N4915">
        <v>1</v>
      </c>
      <c r="O4915">
        <v>577</v>
      </c>
      <c r="P4915">
        <v>150</v>
      </c>
      <c r="Q4915">
        <v>4.0999999999999996</v>
      </c>
      <c r="R4915">
        <v>2011</v>
      </c>
      <c r="S4915">
        <v>2</v>
      </c>
      <c r="T4915">
        <v>2</v>
      </c>
      <c r="U4915" s="1">
        <v>40576</v>
      </c>
      <c r="V4915" s="5">
        <f>Main[[#This Row],[Average_Cost_for_two]] * VLOOKUP(Main[[#This Row],[Currency]],'Currency'!A:B,2,FALSE)</f>
        <v>1.8</v>
      </c>
      <c r="W4915" s="5" t="str">
        <f>IF(Main[[#This Row],[Avg_Cost_USD]]&lt;10,"Low",
IF(Main[[#This Row],[Avg_Cost_USD]]&lt;=30,"Medium","High"))</f>
        <v>Low</v>
      </c>
    </row>
    <row r="4916" spans="1:23" x14ac:dyDescent="0.3">
      <c r="A4916">
        <v>9996</v>
      </c>
      <c r="B4916" t="s">
        <v>5217</v>
      </c>
      <c r="C4916">
        <v>1</v>
      </c>
      <c r="D4916" t="s">
        <v>54</v>
      </c>
      <c r="E4916" t="s">
        <v>1751</v>
      </c>
      <c r="F4916">
        <v>77.296747800000006</v>
      </c>
      <c r="G4916">
        <v>28.541202899999998</v>
      </c>
      <c r="H4916" t="s">
        <v>5218</v>
      </c>
      <c r="I4916" t="s">
        <v>19</v>
      </c>
      <c r="J4916" t="s">
        <v>57</v>
      </c>
      <c r="K4916" t="s">
        <v>57</v>
      </c>
      <c r="L4916" t="s">
        <v>57</v>
      </c>
      <c r="M4916" t="s">
        <v>57</v>
      </c>
      <c r="N4916">
        <v>1</v>
      </c>
      <c r="O4916">
        <v>8</v>
      </c>
      <c r="P4916">
        <v>150</v>
      </c>
      <c r="Q4916">
        <v>2.9</v>
      </c>
      <c r="R4916">
        <v>2017</v>
      </c>
      <c r="S4916">
        <v>2</v>
      </c>
      <c r="T4916">
        <v>16</v>
      </c>
      <c r="U4916" s="1">
        <v>42782</v>
      </c>
      <c r="V4916" s="5">
        <f>Main[[#This Row],[Average_Cost_for_two]] * VLOOKUP(Main[[#This Row],[Currency]],'Currency'!A:B,2,FALSE)</f>
        <v>1.8</v>
      </c>
      <c r="W4916" s="5" t="str">
        <f>IF(Main[[#This Row],[Avg_Cost_USD]]&lt;10,"Low",
IF(Main[[#This Row],[Avg_Cost_USD]]&lt;=30,"Medium","High"))</f>
        <v>Low</v>
      </c>
    </row>
    <row r="4917" spans="1:23" x14ac:dyDescent="0.3">
      <c r="A4917">
        <v>308844</v>
      </c>
      <c r="B4917" t="s">
        <v>5219</v>
      </c>
      <c r="C4917">
        <v>1</v>
      </c>
      <c r="D4917" t="s">
        <v>54</v>
      </c>
      <c r="E4917" t="s">
        <v>131</v>
      </c>
      <c r="F4917">
        <v>77.300243100000003</v>
      </c>
      <c r="G4917">
        <v>28.619912200000002</v>
      </c>
      <c r="H4917" t="s">
        <v>426</v>
      </c>
      <c r="I4917" t="s">
        <v>19</v>
      </c>
      <c r="J4917" t="s">
        <v>57</v>
      </c>
      <c r="K4917" t="s">
        <v>57</v>
      </c>
      <c r="L4917" t="s">
        <v>57</v>
      </c>
      <c r="M4917" t="s">
        <v>57</v>
      </c>
      <c r="N4917">
        <v>1</v>
      </c>
      <c r="O4917">
        <v>16</v>
      </c>
      <c r="P4917">
        <v>150</v>
      </c>
      <c r="Q4917">
        <v>3.3</v>
      </c>
      <c r="R4917">
        <v>2011</v>
      </c>
      <c r="S4917">
        <v>2</v>
      </c>
      <c r="T4917">
        <v>5</v>
      </c>
      <c r="U4917" s="1">
        <v>40579</v>
      </c>
      <c r="V4917" s="5">
        <f>Main[[#This Row],[Average_Cost_for_two]] * VLOOKUP(Main[[#This Row],[Currency]],'Currency'!A:B,2,FALSE)</f>
        <v>1.8</v>
      </c>
      <c r="W4917" s="5" t="str">
        <f>IF(Main[[#This Row],[Avg_Cost_USD]]&lt;10,"Low",
IF(Main[[#This Row],[Avg_Cost_USD]]&lt;=30,"Medium","High"))</f>
        <v>Low</v>
      </c>
    </row>
    <row r="4918" spans="1:23" x14ac:dyDescent="0.3">
      <c r="A4918">
        <v>308130</v>
      </c>
      <c r="B4918" t="s">
        <v>5152</v>
      </c>
      <c r="C4918">
        <v>1</v>
      </c>
      <c r="D4918" t="s">
        <v>54</v>
      </c>
      <c r="E4918" t="s">
        <v>108</v>
      </c>
      <c r="F4918">
        <v>77.142468500000007</v>
      </c>
      <c r="G4918">
        <v>28.6576448</v>
      </c>
      <c r="H4918" t="s">
        <v>430</v>
      </c>
      <c r="I4918" t="s">
        <v>19</v>
      </c>
      <c r="J4918" t="s">
        <v>57</v>
      </c>
      <c r="K4918" t="s">
        <v>57</v>
      </c>
      <c r="L4918" t="s">
        <v>57</v>
      </c>
      <c r="M4918" t="s">
        <v>57</v>
      </c>
      <c r="N4918">
        <v>1</v>
      </c>
      <c r="O4918">
        <v>39</v>
      </c>
      <c r="P4918">
        <v>150</v>
      </c>
      <c r="Q4918">
        <v>3.7</v>
      </c>
      <c r="R4918">
        <v>2017</v>
      </c>
      <c r="S4918">
        <v>2</v>
      </c>
      <c r="T4918">
        <v>1</v>
      </c>
      <c r="U4918" s="1">
        <v>42767</v>
      </c>
      <c r="V4918" s="5">
        <f>Main[[#This Row],[Average_Cost_for_two]] * VLOOKUP(Main[[#This Row],[Currency]],'Currency'!A:B,2,FALSE)</f>
        <v>1.8</v>
      </c>
      <c r="W4918" s="5" t="str">
        <f>IF(Main[[#This Row],[Avg_Cost_USD]]&lt;10,"Low",
IF(Main[[#This Row],[Avg_Cost_USD]]&lt;=30,"Medium","High"))</f>
        <v>Low</v>
      </c>
    </row>
    <row r="4919" spans="1:23" x14ac:dyDescent="0.3">
      <c r="A4919">
        <v>9095</v>
      </c>
      <c r="B4919" t="s">
        <v>5220</v>
      </c>
      <c r="C4919">
        <v>1</v>
      </c>
      <c r="D4919" t="s">
        <v>54</v>
      </c>
      <c r="E4919" t="s">
        <v>464</v>
      </c>
      <c r="F4919">
        <v>77.219722899999994</v>
      </c>
      <c r="G4919">
        <v>28.569595199999998</v>
      </c>
      <c r="H4919" t="s">
        <v>5210</v>
      </c>
      <c r="I4919" t="s">
        <v>19</v>
      </c>
      <c r="J4919" t="s">
        <v>57</v>
      </c>
      <c r="K4919" t="s">
        <v>57</v>
      </c>
      <c r="L4919" t="s">
        <v>57</v>
      </c>
      <c r="M4919" t="s">
        <v>57</v>
      </c>
      <c r="N4919">
        <v>1</v>
      </c>
      <c r="O4919">
        <v>357</v>
      </c>
      <c r="P4919">
        <v>150</v>
      </c>
      <c r="Q4919">
        <v>3.9</v>
      </c>
      <c r="R4919">
        <v>2010</v>
      </c>
      <c r="S4919">
        <v>2</v>
      </c>
      <c r="T4919">
        <v>8</v>
      </c>
      <c r="U4919" s="1">
        <v>40217</v>
      </c>
      <c r="V4919" s="5">
        <f>Main[[#This Row],[Average_Cost_for_two]] * VLOOKUP(Main[[#This Row],[Currency]],'Currency'!A:B,2,FALSE)</f>
        <v>1.8</v>
      </c>
      <c r="W4919" s="5" t="str">
        <f>IF(Main[[#This Row],[Avg_Cost_USD]]&lt;10,"Low",
IF(Main[[#This Row],[Avg_Cost_USD]]&lt;=30,"Medium","High"))</f>
        <v>Low</v>
      </c>
    </row>
    <row r="4920" spans="1:23" x14ac:dyDescent="0.3">
      <c r="A4920">
        <v>18423112</v>
      </c>
      <c r="B4920" t="s">
        <v>5221</v>
      </c>
      <c r="C4920">
        <v>1</v>
      </c>
      <c r="D4920" t="s">
        <v>54</v>
      </c>
      <c r="E4920" t="s">
        <v>536</v>
      </c>
      <c r="F4920">
        <v>77.173484400000007</v>
      </c>
      <c r="G4920">
        <v>28.6448988</v>
      </c>
      <c r="H4920" t="s">
        <v>426</v>
      </c>
      <c r="I4920" t="s">
        <v>19</v>
      </c>
      <c r="J4920" t="s">
        <v>57</v>
      </c>
      <c r="K4920" t="s">
        <v>57</v>
      </c>
      <c r="L4920" t="s">
        <v>57</v>
      </c>
      <c r="M4920" t="s">
        <v>57</v>
      </c>
      <c r="N4920">
        <v>1</v>
      </c>
      <c r="O4920">
        <v>3</v>
      </c>
      <c r="P4920">
        <v>150</v>
      </c>
      <c r="Q4920">
        <v>1</v>
      </c>
      <c r="R4920">
        <v>2017</v>
      </c>
      <c r="S4920">
        <v>1</v>
      </c>
      <c r="T4920">
        <v>15</v>
      </c>
      <c r="U4920" s="1">
        <v>42750</v>
      </c>
      <c r="V4920" s="5">
        <f>Main[[#This Row],[Average_Cost_for_two]] * VLOOKUP(Main[[#This Row],[Currency]],'Currency'!A:B,2,FALSE)</f>
        <v>1.8</v>
      </c>
      <c r="W4920" s="5" t="str">
        <f>IF(Main[[#This Row],[Avg_Cost_USD]]&lt;10,"Low",
IF(Main[[#This Row],[Avg_Cost_USD]]&lt;=30,"Medium","High"))</f>
        <v>Low</v>
      </c>
    </row>
    <row r="4921" spans="1:23" x14ac:dyDescent="0.3">
      <c r="A4921">
        <v>308849</v>
      </c>
      <c r="B4921" t="s">
        <v>602</v>
      </c>
      <c r="C4921">
        <v>1</v>
      </c>
      <c r="D4921" t="s">
        <v>54</v>
      </c>
      <c r="E4921" t="s">
        <v>171</v>
      </c>
      <c r="F4921">
        <v>77.303299300000006</v>
      </c>
      <c r="G4921">
        <v>28.635535399999998</v>
      </c>
      <c r="H4921" t="s">
        <v>521</v>
      </c>
      <c r="I4921" t="s">
        <v>19</v>
      </c>
      <c r="J4921" t="s">
        <v>57</v>
      </c>
      <c r="K4921" t="s">
        <v>57</v>
      </c>
      <c r="L4921" t="s">
        <v>57</v>
      </c>
      <c r="M4921" t="s">
        <v>57</v>
      </c>
      <c r="N4921">
        <v>1</v>
      </c>
      <c r="O4921">
        <v>22</v>
      </c>
      <c r="P4921">
        <v>150</v>
      </c>
      <c r="Q4921">
        <v>3.2</v>
      </c>
      <c r="R4921">
        <v>2018</v>
      </c>
      <c r="S4921">
        <v>1</v>
      </c>
      <c r="T4921">
        <v>25</v>
      </c>
      <c r="U4921" s="1">
        <v>43125</v>
      </c>
      <c r="V4921" s="5">
        <f>Main[[#This Row],[Average_Cost_for_two]] * VLOOKUP(Main[[#This Row],[Currency]],'Currency'!A:B,2,FALSE)</f>
        <v>1.8</v>
      </c>
      <c r="W4921" s="5" t="str">
        <f>IF(Main[[#This Row],[Avg_Cost_USD]]&lt;10,"Low",
IF(Main[[#This Row],[Avg_Cost_USD]]&lt;=30,"Medium","High"))</f>
        <v>Low</v>
      </c>
    </row>
    <row r="4922" spans="1:23" x14ac:dyDescent="0.3">
      <c r="A4922">
        <v>18282019</v>
      </c>
      <c r="B4922" t="s">
        <v>5152</v>
      </c>
      <c r="C4922">
        <v>1</v>
      </c>
      <c r="D4922" t="s">
        <v>54</v>
      </c>
      <c r="E4922" t="s">
        <v>1674</v>
      </c>
      <c r="F4922">
        <v>77.097167299999995</v>
      </c>
      <c r="G4922">
        <v>28.634944600000001</v>
      </c>
      <c r="H4922" t="s">
        <v>430</v>
      </c>
      <c r="I4922" t="s">
        <v>19</v>
      </c>
      <c r="J4922" t="s">
        <v>57</v>
      </c>
      <c r="K4922" t="s">
        <v>57</v>
      </c>
      <c r="L4922" t="s">
        <v>57</v>
      </c>
      <c r="M4922" t="s">
        <v>57</v>
      </c>
      <c r="N4922">
        <v>1</v>
      </c>
      <c r="O4922">
        <v>10</v>
      </c>
      <c r="P4922">
        <v>150</v>
      </c>
      <c r="Q4922">
        <v>3.3</v>
      </c>
      <c r="R4922">
        <v>2015</v>
      </c>
      <c r="S4922">
        <v>1</v>
      </c>
      <c r="T4922">
        <v>23</v>
      </c>
      <c r="U4922" s="1">
        <v>42027</v>
      </c>
      <c r="V4922" s="5">
        <f>Main[[#This Row],[Average_Cost_for_two]] * VLOOKUP(Main[[#This Row],[Currency]],'Currency'!A:B,2,FALSE)</f>
        <v>1.8</v>
      </c>
      <c r="W4922" s="5" t="str">
        <f>IF(Main[[#This Row],[Avg_Cost_USD]]&lt;10,"Low",
IF(Main[[#This Row],[Avg_Cost_USD]]&lt;=30,"Medium","High"))</f>
        <v>Low</v>
      </c>
    </row>
    <row r="4923" spans="1:23" x14ac:dyDescent="0.3">
      <c r="A4923">
        <v>312949</v>
      </c>
      <c r="B4923" t="s">
        <v>5222</v>
      </c>
      <c r="C4923">
        <v>1</v>
      </c>
      <c r="D4923" t="s">
        <v>54</v>
      </c>
      <c r="E4923" t="s">
        <v>83</v>
      </c>
      <c r="F4923">
        <v>77.248238499999999</v>
      </c>
      <c r="G4923">
        <v>28.582392599999999</v>
      </c>
      <c r="H4923" t="s">
        <v>424</v>
      </c>
      <c r="I4923" t="s">
        <v>19</v>
      </c>
      <c r="J4923" t="s">
        <v>57</v>
      </c>
      <c r="K4923" t="s">
        <v>57</v>
      </c>
      <c r="L4923" t="s">
        <v>57</v>
      </c>
      <c r="M4923" t="s">
        <v>57</v>
      </c>
      <c r="N4923">
        <v>1</v>
      </c>
      <c r="O4923">
        <v>32</v>
      </c>
      <c r="P4923">
        <v>150</v>
      </c>
      <c r="Q4923">
        <v>3.6</v>
      </c>
      <c r="R4923">
        <v>2010</v>
      </c>
      <c r="S4923">
        <v>1</v>
      </c>
      <c r="T4923">
        <v>10</v>
      </c>
      <c r="U4923" s="1">
        <v>40188</v>
      </c>
      <c r="V4923" s="5">
        <f>Main[[#This Row],[Average_Cost_for_two]] * VLOOKUP(Main[[#This Row],[Currency]],'Currency'!A:B,2,FALSE)</f>
        <v>1.8</v>
      </c>
      <c r="W4923" s="5" t="str">
        <f>IF(Main[[#This Row],[Avg_Cost_USD]]&lt;10,"Low",
IF(Main[[#This Row],[Avg_Cost_USD]]&lt;=30,"Medium","High"))</f>
        <v>Low</v>
      </c>
    </row>
    <row r="4924" spans="1:23" x14ac:dyDescent="0.3">
      <c r="A4924">
        <v>304994</v>
      </c>
      <c r="B4924" t="s">
        <v>5223</v>
      </c>
      <c r="C4924">
        <v>1</v>
      </c>
      <c r="D4924" t="s">
        <v>54</v>
      </c>
      <c r="E4924" t="s">
        <v>126</v>
      </c>
      <c r="F4924">
        <v>77.281282599999997</v>
      </c>
      <c r="G4924">
        <v>28.6602119</v>
      </c>
      <c r="H4924" t="s">
        <v>424</v>
      </c>
      <c r="I4924" t="s">
        <v>19</v>
      </c>
      <c r="J4924" t="s">
        <v>57</v>
      </c>
      <c r="K4924" t="s">
        <v>57</v>
      </c>
      <c r="L4924" t="s">
        <v>57</v>
      </c>
      <c r="M4924" t="s">
        <v>57</v>
      </c>
      <c r="N4924">
        <v>1</v>
      </c>
      <c r="O4924">
        <v>26</v>
      </c>
      <c r="P4924">
        <v>150</v>
      </c>
      <c r="Q4924">
        <v>3.3</v>
      </c>
      <c r="R4924">
        <v>2017</v>
      </c>
      <c r="S4924">
        <v>1</v>
      </c>
      <c r="T4924">
        <v>10</v>
      </c>
      <c r="U4924" s="1">
        <v>42745</v>
      </c>
      <c r="V4924" s="5">
        <f>Main[[#This Row],[Average_Cost_for_two]] * VLOOKUP(Main[[#This Row],[Currency]],'Currency'!A:B,2,FALSE)</f>
        <v>1.8</v>
      </c>
      <c r="W4924" s="5" t="str">
        <f>IF(Main[[#This Row],[Avg_Cost_USD]]&lt;10,"Low",
IF(Main[[#This Row],[Avg_Cost_USD]]&lt;=30,"Medium","High"))</f>
        <v>Low</v>
      </c>
    </row>
    <row r="4925" spans="1:23" x14ac:dyDescent="0.3">
      <c r="A4925">
        <v>309704</v>
      </c>
      <c r="B4925" t="s">
        <v>946</v>
      </c>
      <c r="C4925">
        <v>1</v>
      </c>
      <c r="D4925" t="s">
        <v>54</v>
      </c>
      <c r="E4925" t="s">
        <v>2121</v>
      </c>
      <c r="F4925">
        <v>77.184551799999994</v>
      </c>
      <c r="G4925">
        <v>28.7077411</v>
      </c>
      <c r="H4925" t="s">
        <v>947</v>
      </c>
      <c r="I4925" t="s">
        <v>19</v>
      </c>
      <c r="J4925" t="s">
        <v>57</v>
      </c>
      <c r="K4925" t="s">
        <v>57</v>
      </c>
      <c r="L4925" t="s">
        <v>57</v>
      </c>
      <c r="M4925" t="s">
        <v>57</v>
      </c>
      <c r="N4925">
        <v>1</v>
      </c>
      <c r="O4925">
        <v>13</v>
      </c>
      <c r="P4925">
        <v>150</v>
      </c>
      <c r="Q4925">
        <v>2.8</v>
      </c>
      <c r="R4925">
        <v>2015</v>
      </c>
      <c r="S4925">
        <v>1</v>
      </c>
      <c r="T4925">
        <v>19</v>
      </c>
      <c r="U4925" s="1">
        <v>42023</v>
      </c>
      <c r="V4925" s="5">
        <f>Main[[#This Row],[Average_Cost_for_two]] * VLOOKUP(Main[[#This Row],[Currency]],'Currency'!A:B,2,FALSE)</f>
        <v>1.8</v>
      </c>
      <c r="W4925" s="5" t="str">
        <f>IF(Main[[#This Row],[Avg_Cost_USD]]&lt;10,"Low",
IF(Main[[#This Row],[Avg_Cost_USD]]&lt;=30,"Medium","High"))</f>
        <v>Low</v>
      </c>
    </row>
    <row r="4926" spans="1:23" x14ac:dyDescent="0.3">
      <c r="A4926">
        <v>302694</v>
      </c>
      <c r="B4926" t="s">
        <v>5224</v>
      </c>
      <c r="C4926">
        <v>1</v>
      </c>
      <c r="D4926" t="s">
        <v>54</v>
      </c>
      <c r="E4926" t="s">
        <v>93</v>
      </c>
      <c r="F4926">
        <v>77.138479399999994</v>
      </c>
      <c r="G4926">
        <v>28.632181200000002</v>
      </c>
      <c r="H4926" t="s">
        <v>419</v>
      </c>
      <c r="I4926" t="s">
        <v>19</v>
      </c>
      <c r="J4926" t="s">
        <v>57</v>
      </c>
      <c r="K4926" t="s">
        <v>57</v>
      </c>
      <c r="L4926" t="s">
        <v>57</v>
      </c>
      <c r="M4926" t="s">
        <v>57</v>
      </c>
      <c r="N4926">
        <v>1</v>
      </c>
      <c r="O4926">
        <v>8</v>
      </c>
      <c r="P4926">
        <v>150</v>
      </c>
      <c r="Q4926">
        <v>3</v>
      </c>
      <c r="R4926">
        <v>2013</v>
      </c>
      <c r="S4926">
        <v>1</v>
      </c>
      <c r="T4926">
        <v>12</v>
      </c>
      <c r="U4926" s="1">
        <v>41286</v>
      </c>
      <c r="V4926" s="5">
        <f>Main[[#This Row],[Average_Cost_for_two]] * VLOOKUP(Main[[#This Row],[Currency]],'Currency'!A:B,2,FALSE)</f>
        <v>1.8</v>
      </c>
      <c r="W4926" s="5" t="str">
        <f>IF(Main[[#This Row],[Avg_Cost_USD]]&lt;10,"Low",
IF(Main[[#This Row],[Avg_Cost_USD]]&lt;=30,"Medium","High"))</f>
        <v>Low</v>
      </c>
    </row>
    <row r="4927" spans="1:23" x14ac:dyDescent="0.3">
      <c r="A4927">
        <v>301931</v>
      </c>
      <c r="B4927" t="s">
        <v>5225</v>
      </c>
      <c r="C4927">
        <v>1</v>
      </c>
      <c r="D4927" t="s">
        <v>54</v>
      </c>
      <c r="E4927" t="s">
        <v>93</v>
      </c>
      <c r="F4927">
        <v>77.145139499999999</v>
      </c>
      <c r="G4927">
        <v>28.628595799999999</v>
      </c>
      <c r="H4927" t="s">
        <v>521</v>
      </c>
      <c r="I4927" t="s">
        <v>19</v>
      </c>
      <c r="J4927" t="s">
        <v>57</v>
      </c>
      <c r="K4927" t="s">
        <v>57</v>
      </c>
      <c r="L4927" t="s">
        <v>57</v>
      </c>
      <c r="M4927" t="s">
        <v>57</v>
      </c>
      <c r="N4927">
        <v>1</v>
      </c>
      <c r="O4927">
        <v>12</v>
      </c>
      <c r="P4927">
        <v>150</v>
      </c>
      <c r="Q4927">
        <v>2.8</v>
      </c>
      <c r="R4927">
        <v>2013</v>
      </c>
      <c r="S4927">
        <v>1</v>
      </c>
      <c r="T4927">
        <v>3</v>
      </c>
      <c r="U4927" s="1">
        <v>41277</v>
      </c>
      <c r="V4927" s="5">
        <f>Main[[#This Row],[Average_Cost_for_two]] * VLOOKUP(Main[[#This Row],[Currency]],'Currency'!A:B,2,FALSE)</f>
        <v>1.8</v>
      </c>
      <c r="W4927" s="5" t="str">
        <f>IF(Main[[#This Row],[Avg_Cost_USD]]&lt;10,"Low",
IF(Main[[#This Row],[Avg_Cost_USD]]&lt;=30,"Medium","High"))</f>
        <v>Low</v>
      </c>
    </row>
    <row r="4928" spans="1:23" x14ac:dyDescent="0.3">
      <c r="A4928">
        <v>5291</v>
      </c>
      <c r="B4928" t="s">
        <v>5226</v>
      </c>
      <c r="C4928">
        <v>1</v>
      </c>
      <c r="D4928" t="s">
        <v>54</v>
      </c>
      <c r="E4928" t="s">
        <v>1665</v>
      </c>
      <c r="F4928">
        <v>77.152336099999999</v>
      </c>
      <c r="G4928">
        <v>28.6916209</v>
      </c>
      <c r="H4928" t="s">
        <v>785</v>
      </c>
      <c r="I4928" t="s">
        <v>19</v>
      </c>
      <c r="J4928" t="s">
        <v>57</v>
      </c>
      <c r="K4928" t="s">
        <v>57</v>
      </c>
      <c r="L4928" t="s">
        <v>57</v>
      </c>
      <c r="M4928" t="s">
        <v>57</v>
      </c>
      <c r="N4928">
        <v>1</v>
      </c>
      <c r="O4928">
        <v>34</v>
      </c>
      <c r="P4928">
        <v>150</v>
      </c>
      <c r="Q4928">
        <v>3.5</v>
      </c>
      <c r="R4928">
        <v>2016</v>
      </c>
      <c r="S4928">
        <v>1</v>
      </c>
      <c r="T4928">
        <v>26</v>
      </c>
      <c r="U4928" s="1">
        <v>42395</v>
      </c>
      <c r="V4928" s="5">
        <f>Main[[#This Row],[Average_Cost_for_two]] * VLOOKUP(Main[[#This Row],[Currency]],'Currency'!A:B,2,FALSE)</f>
        <v>1.8</v>
      </c>
      <c r="W4928" s="5" t="str">
        <f>IF(Main[[#This Row],[Avg_Cost_USD]]&lt;10,"Low",
IF(Main[[#This Row],[Avg_Cost_USD]]&lt;=30,"Medium","High"))</f>
        <v>Low</v>
      </c>
    </row>
    <row r="4929" spans="1:23" x14ac:dyDescent="0.3">
      <c r="A4929">
        <v>6901</v>
      </c>
      <c r="B4929" t="s">
        <v>5227</v>
      </c>
      <c r="C4929">
        <v>1</v>
      </c>
      <c r="D4929" t="s">
        <v>54</v>
      </c>
      <c r="E4929" t="s">
        <v>991</v>
      </c>
      <c r="F4929">
        <v>77.125859000000005</v>
      </c>
      <c r="G4929">
        <v>28.666219999999999</v>
      </c>
      <c r="H4929" t="s">
        <v>3979</v>
      </c>
      <c r="I4929" t="s">
        <v>19</v>
      </c>
      <c r="J4929" t="s">
        <v>57</v>
      </c>
      <c r="K4929" t="s">
        <v>57</v>
      </c>
      <c r="L4929" t="s">
        <v>57</v>
      </c>
      <c r="M4929" t="s">
        <v>57</v>
      </c>
      <c r="N4929">
        <v>1</v>
      </c>
      <c r="O4929">
        <v>36</v>
      </c>
      <c r="P4929">
        <v>150</v>
      </c>
      <c r="Q4929">
        <v>3.5</v>
      </c>
      <c r="R4929">
        <v>2017</v>
      </c>
      <c r="S4929">
        <v>1</v>
      </c>
      <c r="T4929">
        <v>20</v>
      </c>
      <c r="U4929" s="1">
        <v>42755</v>
      </c>
      <c r="V4929" s="5">
        <f>Main[[#This Row],[Average_Cost_for_two]] * VLOOKUP(Main[[#This Row],[Currency]],'Currency'!A:B,2,FALSE)</f>
        <v>1.8</v>
      </c>
      <c r="W4929" s="5" t="str">
        <f>IF(Main[[#This Row],[Avg_Cost_USD]]&lt;10,"Low",
IF(Main[[#This Row],[Avg_Cost_USD]]&lt;=30,"Medium","High"))</f>
        <v>Low</v>
      </c>
    </row>
    <row r="4930" spans="1:23" x14ac:dyDescent="0.3">
      <c r="A4930">
        <v>18312586</v>
      </c>
      <c r="B4930" t="s">
        <v>5228</v>
      </c>
      <c r="C4930">
        <v>1</v>
      </c>
      <c r="D4930" t="s">
        <v>54</v>
      </c>
      <c r="E4930" t="s">
        <v>114</v>
      </c>
      <c r="F4930">
        <v>77.206069200000002</v>
      </c>
      <c r="G4930">
        <v>28.516652700000002</v>
      </c>
      <c r="H4930" t="s">
        <v>424</v>
      </c>
      <c r="I4930" t="s">
        <v>19</v>
      </c>
      <c r="J4930" t="s">
        <v>57</v>
      </c>
      <c r="K4930" t="s">
        <v>57</v>
      </c>
      <c r="L4930" t="s">
        <v>57</v>
      </c>
      <c r="M4930" t="s">
        <v>57</v>
      </c>
      <c r="N4930">
        <v>1</v>
      </c>
      <c r="O4930">
        <v>1</v>
      </c>
      <c r="P4930">
        <v>150</v>
      </c>
      <c r="Q4930">
        <v>1</v>
      </c>
      <c r="R4930">
        <v>2010</v>
      </c>
      <c r="S4930">
        <v>1</v>
      </c>
      <c r="T4930">
        <v>26</v>
      </c>
      <c r="U4930" s="1">
        <v>40204</v>
      </c>
      <c r="V4930" s="5">
        <f>Main[[#This Row],[Average_Cost_for_two]] * VLOOKUP(Main[[#This Row],[Currency]],'Currency'!A:B,2,FALSE)</f>
        <v>1.8</v>
      </c>
      <c r="W4930" s="5" t="str">
        <f>IF(Main[[#This Row],[Avg_Cost_USD]]&lt;10,"Low",
IF(Main[[#This Row],[Avg_Cost_USD]]&lt;=30,"Medium","High"))</f>
        <v>Low</v>
      </c>
    </row>
    <row r="4931" spans="1:23" x14ac:dyDescent="0.3">
      <c r="A4931">
        <v>18282049</v>
      </c>
      <c r="B4931" t="s">
        <v>5229</v>
      </c>
      <c r="C4931">
        <v>1</v>
      </c>
      <c r="D4931" t="s">
        <v>54</v>
      </c>
      <c r="E4931" t="s">
        <v>460</v>
      </c>
      <c r="F4931">
        <v>77.205567290000005</v>
      </c>
      <c r="G4931">
        <v>28.51544458</v>
      </c>
      <c r="H4931" t="s">
        <v>521</v>
      </c>
      <c r="I4931" t="s">
        <v>19</v>
      </c>
      <c r="J4931" t="s">
        <v>57</v>
      </c>
      <c r="K4931" t="s">
        <v>57</v>
      </c>
      <c r="L4931" t="s">
        <v>57</v>
      </c>
      <c r="M4931" t="s">
        <v>57</v>
      </c>
      <c r="N4931">
        <v>1</v>
      </c>
      <c r="O4931">
        <v>15</v>
      </c>
      <c r="P4931">
        <v>150</v>
      </c>
      <c r="Q4931">
        <v>3.2</v>
      </c>
      <c r="R4931">
        <v>2014</v>
      </c>
      <c r="S4931">
        <v>1</v>
      </c>
      <c r="T4931">
        <v>1</v>
      </c>
      <c r="U4931" s="1">
        <v>41640</v>
      </c>
      <c r="V4931" s="5">
        <f>Main[[#This Row],[Average_Cost_for_two]] * VLOOKUP(Main[[#This Row],[Currency]],'Currency'!A:B,2,FALSE)</f>
        <v>1.8</v>
      </c>
      <c r="W4931" s="5" t="str">
        <f>IF(Main[[#This Row],[Avg_Cost_USD]]&lt;10,"Low",
IF(Main[[#This Row],[Avg_Cost_USD]]&lt;=30,"Medium","High"))</f>
        <v>Low</v>
      </c>
    </row>
    <row r="4932" spans="1:23" x14ac:dyDescent="0.3">
      <c r="A4932">
        <v>7591</v>
      </c>
      <c r="B4932" t="s">
        <v>437</v>
      </c>
      <c r="C4932">
        <v>1</v>
      </c>
      <c r="D4932" t="s">
        <v>54</v>
      </c>
      <c r="E4932" t="s">
        <v>346</v>
      </c>
      <c r="F4932">
        <v>77.195423199999993</v>
      </c>
      <c r="G4932">
        <v>28.576285200000001</v>
      </c>
      <c r="H4932" t="s">
        <v>935</v>
      </c>
      <c r="I4932" t="s">
        <v>19</v>
      </c>
      <c r="J4932" t="s">
        <v>57</v>
      </c>
      <c r="K4932" t="s">
        <v>57</v>
      </c>
      <c r="L4932" t="s">
        <v>57</v>
      </c>
      <c r="M4932" t="s">
        <v>57</v>
      </c>
      <c r="N4932">
        <v>1</v>
      </c>
      <c r="O4932">
        <v>16</v>
      </c>
      <c r="P4932">
        <v>150</v>
      </c>
      <c r="Q4932">
        <v>2.7</v>
      </c>
      <c r="R4932">
        <v>2017</v>
      </c>
      <c r="S4932">
        <v>1</v>
      </c>
      <c r="T4932">
        <v>14</v>
      </c>
      <c r="U4932" s="1">
        <v>42749</v>
      </c>
      <c r="V4932" s="5">
        <f>Main[[#This Row],[Average_Cost_for_two]] * VLOOKUP(Main[[#This Row],[Currency]],'Currency'!A:B,2,FALSE)</f>
        <v>1.8</v>
      </c>
      <c r="W4932" s="5" t="str">
        <f>IF(Main[[#This Row],[Avg_Cost_USD]]&lt;10,"Low",
IF(Main[[#This Row],[Avg_Cost_USD]]&lt;=30,"Medium","High"))</f>
        <v>Low</v>
      </c>
    </row>
    <row r="4933" spans="1:23" x14ac:dyDescent="0.3">
      <c r="A4933">
        <v>18423872</v>
      </c>
      <c r="B4933" t="s">
        <v>224</v>
      </c>
      <c r="C4933">
        <v>1</v>
      </c>
      <c r="D4933" t="s">
        <v>54</v>
      </c>
      <c r="E4933" t="s">
        <v>532</v>
      </c>
      <c r="F4933">
        <v>77.289792669999997</v>
      </c>
      <c r="G4933">
        <v>28.68933208</v>
      </c>
      <c r="H4933" t="s">
        <v>419</v>
      </c>
      <c r="I4933" t="s">
        <v>19</v>
      </c>
      <c r="J4933" t="s">
        <v>57</v>
      </c>
      <c r="K4933" t="s">
        <v>57</v>
      </c>
      <c r="L4933" t="s">
        <v>57</v>
      </c>
      <c r="M4933" t="s">
        <v>57</v>
      </c>
      <c r="N4933">
        <v>1</v>
      </c>
      <c r="O4933">
        <v>1</v>
      </c>
      <c r="P4933">
        <v>150</v>
      </c>
      <c r="Q4933">
        <v>1</v>
      </c>
      <c r="R4933">
        <v>2016</v>
      </c>
      <c r="S4933">
        <v>1</v>
      </c>
      <c r="T4933">
        <v>18</v>
      </c>
      <c r="U4933" s="1">
        <v>42387</v>
      </c>
      <c r="V4933" s="5">
        <f>Main[[#This Row],[Average_Cost_for_two]] * VLOOKUP(Main[[#This Row],[Currency]],'Currency'!A:B,2,FALSE)</f>
        <v>1.8</v>
      </c>
      <c r="W4933" s="5" t="str">
        <f>IF(Main[[#This Row],[Avg_Cost_USD]]&lt;10,"Low",
IF(Main[[#This Row],[Avg_Cost_USD]]&lt;=30,"Medium","High"))</f>
        <v>Low</v>
      </c>
    </row>
    <row r="4934" spans="1:23" x14ac:dyDescent="0.3">
      <c r="A4934">
        <v>304281</v>
      </c>
      <c r="B4934" t="s">
        <v>5230</v>
      </c>
      <c r="C4934">
        <v>1</v>
      </c>
      <c r="D4934" t="s">
        <v>54</v>
      </c>
      <c r="E4934" t="s">
        <v>432</v>
      </c>
      <c r="F4934">
        <v>77.163692639999994</v>
      </c>
      <c r="G4934">
        <v>28.565174549999998</v>
      </c>
      <c r="H4934" t="s">
        <v>477</v>
      </c>
      <c r="I4934" t="s">
        <v>19</v>
      </c>
      <c r="J4934" t="s">
        <v>57</v>
      </c>
      <c r="K4934" t="s">
        <v>57</v>
      </c>
      <c r="L4934" t="s">
        <v>57</v>
      </c>
      <c r="M4934" t="s">
        <v>57</v>
      </c>
      <c r="N4934">
        <v>1</v>
      </c>
      <c r="O4934">
        <v>28</v>
      </c>
      <c r="P4934">
        <v>150</v>
      </c>
      <c r="Q4934">
        <v>3.3</v>
      </c>
      <c r="R4934">
        <v>2010</v>
      </c>
      <c r="S4934">
        <v>1</v>
      </c>
      <c r="T4934">
        <v>5</v>
      </c>
      <c r="U4934" s="1">
        <v>40183</v>
      </c>
      <c r="V4934" s="5">
        <f>Main[[#This Row],[Average_Cost_for_two]] * VLOOKUP(Main[[#This Row],[Currency]],'Currency'!A:B,2,FALSE)</f>
        <v>1.8</v>
      </c>
      <c r="W4934" s="5" t="str">
        <f>IF(Main[[#This Row],[Avg_Cost_USD]]&lt;10,"Low",
IF(Main[[#This Row],[Avg_Cost_USD]]&lt;=30,"Medium","High"))</f>
        <v>Low</v>
      </c>
    </row>
    <row r="4935" spans="1:23" x14ac:dyDescent="0.3">
      <c r="A4935">
        <v>18222587</v>
      </c>
      <c r="B4935" t="s">
        <v>5231</v>
      </c>
      <c r="C4935">
        <v>1</v>
      </c>
      <c r="D4935" t="s">
        <v>54</v>
      </c>
      <c r="E4935" t="s">
        <v>119</v>
      </c>
      <c r="F4935">
        <v>77.2403616</v>
      </c>
      <c r="G4935">
        <v>28.644288700000001</v>
      </c>
      <c r="H4935" t="s">
        <v>3979</v>
      </c>
      <c r="I4935" t="s">
        <v>19</v>
      </c>
      <c r="J4935" t="s">
        <v>57</v>
      </c>
      <c r="K4935" t="s">
        <v>57</v>
      </c>
      <c r="L4935" t="s">
        <v>57</v>
      </c>
      <c r="M4935" t="s">
        <v>57</v>
      </c>
      <c r="N4935">
        <v>1</v>
      </c>
      <c r="O4935">
        <v>6</v>
      </c>
      <c r="P4935">
        <v>150</v>
      </c>
      <c r="Q4935">
        <v>3.2</v>
      </c>
      <c r="R4935">
        <v>2016</v>
      </c>
      <c r="S4935">
        <v>12</v>
      </c>
      <c r="T4935">
        <v>27</v>
      </c>
      <c r="U4935" s="1">
        <v>42731</v>
      </c>
      <c r="V4935" s="5">
        <f>Main[[#This Row],[Average_Cost_for_two]] * VLOOKUP(Main[[#This Row],[Currency]],'Currency'!A:B,2,FALSE)</f>
        <v>1.8</v>
      </c>
      <c r="W4935" s="5" t="str">
        <f>IF(Main[[#This Row],[Avg_Cost_USD]]&lt;10,"Low",
IF(Main[[#This Row],[Avg_Cost_USD]]&lt;=30,"Medium","High"))</f>
        <v>Low</v>
      </c>
    </row>
    <row r="4936" spans="1:23" x14ac:dyDescent="0.3">
      <c r="A4936">
        <v>9883</v>
      </c>
      <c r="B4936" t="s">
        <v>5232</v>
      </c>
      <c r="C4936">
        <v>1</v>
      </c>
      <c r="D4936" t="s">
        <v>54</v>
      </c>
      <c r="E4936" t="s">
        <v>214</v>
      </c>
      <c r="F4936">
        <v>77.253707570000003</v>
      </c>
      <c r="G4936">
        <v>28.55692569</v>
      </c>
      <c r="H4936" t="s">
        <v>3979</v>
      </c>
      <c r="I4936" t="s">
        <v>19</v>
      </c>
      <c r="J4936" t="s">
        <v>57</v>
      </c>
      <c r="K4936" t="s">
        <v>57</v>
      </c>
      <c r="L4936" t="s">
        <v>57</v>
      </c>
      <c r="M4936" t="s">
        <v>57</v>
      </c>
      <c r="N4936">
        <v>1</v>
      </c>
      <c r="O4936">
        <v>2</v>
      </c>
      <c r="P4936">
        <v>150</v>
      </c>
      <c r="Q4936">
        <v>1</v>
      </c>
      <c r="R4936">
        <v>2010</v>
      </c>
      <c r="S4936">
        <v>12</v>
      </c>
      <c r="T4936">
        <v>3</v>
      </c>
      <c r="U4936" s="1">
        <v>40515</v>
      </c>
      <c r="V4936" s="5">
        <f>Main[[#This Row],[Average_Cost_for_two]] * VLOOKUP(Main[[#This Row],[Currency]],'Currency'!A:B,2,FALSE)</f>
        <v>1.8</v>
      </c>
      <c r="W4936" s="5" t="str">
        <f>IF(Main[[#This Row],[Avg_Cost_USD]]&lt;10,"Low",
IF(Main[[#This Row],[Avg_Cost_USD]]&lt;=30,"Medium","High"))</f>
        <v>Low</v>
      </c>
    </row>
    <row r="4937" spans="1:23" x14ac:dyDescent="0.3">
      <c r="A4937">
        <v>7891</v>
      </c>
      <c r="B4937" t="s">
        <v>3847</v>
      </c>
      <c r="C4937">
        <v>1</v>
      </c>
      <c r="D4937" t="s">
        <v>54</v>
      </c>
      <c r="E4937" t="s">
        <v>83</v>
      </c>
      <c r="F4937">
        <v>77.245072699999994</v>
      </c>
      <c r="G4937">
        <v>28.5830716</v>
      </c>
      <c r="H4937" t="s">
        <v>477</v>
      </c>
      <c r="I4937" t="s">
        <v>19</v>
      </c>
      <c r="J4937" t="s">
        <v>57</v>
      </c>
      <c r="K4937" t="s">
        <v>57</v>
      </c>
      <c r="L4937" t="s">
        <v>57</v>
      </c>
      <c r="M4937" t="s">
        <v>57</v>
      </c>
      <c r="N4937">
        <v>1</v>
      </c>
      <c r="O4937">
        <v>15</v>
      </c>
      <c r="P4937">
        <v>150</v>
      </c>
      <c r="Q4937">
        <v>2.8</v>
      </c>
      <c r="R4937">
        <v>2010</v>
      </c>
      <c r="S4937">
        <v>12</v>
      </c>
      <c r="T4937">
        <v>20</v>
      </c>
      <c r="U4937" s="1">
        <v>40532</v>
      </c>
      <c r="V4937" s="5">
        <f>Main[[#This Row],[Average_Cost_for_two]] * VLOOKUP(Main[[#This Row],[Currency]],'Currency'!A:B,2,FALSE)</f>
        <v>1.8</v>
      </c>
      <c r="W4937" s="5" t="str">
        <f>IF(Main[[#This Row],[Avg_Cost_USD]]&lt;10,"Low",
IF(Main[[#This Row],[Avg_Cost_USD]]&lt;=30,"Medium","High"))</f>
        <v>Low</v>
      </c>
    </row>
    <row r="4938" spans="1:23" x14ac:dyDescent="0.3">
      <c r="A4938">
        <v>311871</v>
      </c>
      <c r="B4938" t="s">
        <v>5233</v>
      </c>
      <c r="C4938">
        <v>1</v>
      </c>
      <c r="D4938" t="s">
        <v>54</v>
      </c>
      <c r="E4938" t="s">
        <v>502</v>
      </c>
      <c r="F4938">
        <v>77.222597300000004</v>
      </c>
      <c r="G4938">
        <v>28.627671400000001</v>
      </c>
      <c r="H4938" t="s">
        <v>426</v>
      </c>
      <c r="I4938" t="s">
        <v>19</v>
      </c>
      <c r="J4938" t="s">
        <v>57</v>
      </c>
      <c r="K4938" t="s">
        <v>57</v>
      </c>
      <c r="L4938" t="s">
        <v>57</v>
      </c>
      <c r="M4938" t="s">
        <v>57</v>
      </c>
      <c r="N4938">
        <v>1</v>
      </c>
      <c r="O4938">
        <v>19</v>
      </c>
      <c r="P4938">
        <v>150</v>
      </c>
      <c r="Q4938">
        <v>3.5</v>
      </c>
      <c r="R4938">
        <v>2016</v>
      </c>
      <c r="S4938">
        <v>12</v>
      </c>
      <c r="T4938">
        <v>17</v>
      </c>
      <c r="U4938" s="1">
        <v>42721</v>
      </c>
      <c r="V4938" s="5">
        <f>Main[[#This Row],[Average_Cost_for_two]] * VLOOKUP(Main[[#This Row],[Currency]],'Currency'!A:B,2,FALSE)</f>
        <v>1.8</v>
      </c>
      <c r="W4938" s="5" t="str">
        <f>IF(Main[[#This Row],[Avg_Cost_USD]]&lt;10,"Low",
IF(Main[[#This Row],[Avg_Cost_USD]]&lt;=30,"Medium","High"))</f>
        <v>Low</v>
      </c>
    </row>
    <row r="4939" spans="1:23" x14ac:dyDescent="0.3">
      <c r="A4939">
        <v>307951</v>
      </c>
      <c r="B4939" t="s">
        <v>963</v>
      </c>
      <c r="C4939">
        <v>1</v>
      </c>
      <c r="D4939" t="s">
        <v>54</v>
      </c>
      <c r="E4939" t="s">
        <v>926</v>
      </c>
      <c r="F4939">
        <v>77.252930739999996</v>
      </c>
      <c r="G4939">
        <v>28.542861219999999</v>
      </c>
      <c r="H4939" t="s">
        <v>426</v>
      </c>
      <c r="I4939" t="s">
        <v>19</v>
      </c>
      <c r="J4939" t="s">
        <v>57</v>
      </c>
      <c r="K4939" t="s">
        <v>57</v>
      </c>
      <c r="L4939" t="s">
        <v>57</v>
      </c>
      <c r="M4939" t="s">
        <v>57</v>
      </c>
      <c r="N4939">
        <v>1</v>
      </c>
      <c r="O4939">
        <v>94</v>
      </c>
      <c r="P4939">
        <v>150</v>
      </c>
      <c r="Q4939">
        <v>3.6</v>
      </c>
      <c r="R4939">
        <v>2013</v>
      </c>
      <c r="S4939">
        <v>12</v>
      </c>
      <c r="T4939">
        <v>26</v>
      </c>
      <c r="U4939" s="1">
        <v>41634</v>
      </c>
      <c r="V4939" s="5">
        <f>Main[[#This Row],[Average_Cost_for_two]] * VLOOKUP(Main[[#This Row],[Currency]],'Currency'!A:B,2,FALSE)</f>
        <v>1.8</v>
      </c>
      <c r="W4939" s="5" t="str">
        <f>IF(Main[[#This Row],[Avg_Cost_USD]]&lt;10,"Low",
IF(Main[[#This Row],[Avg_Cost_USD]]&lt;=30,"Medium","High"))</f>
        <v>Low</v>
      </c>
    </row>
    <row r="4940" spans="1:23" x14ac:dyDescent="0.3">
      <c r="A4940">
        <v>9513</v>
      </c>
      <c r="B4940" t="s">
        <v>5234</v>
      </c>
      <c r="C4940">
        <v>1</v>
      </c>
      <c r="D4940" t="s">
        <v>54</v>
      </c>
      <c r="E4940" t="s">
        <v>987</v>
      </c>
      <c r="F4940">
        <v>77.129287000000005</v>
      </c>
      <c r="G4940">
        <v>28.651894899999999</v>
      </c>
      <c r="H4940" t="s">
        <v>426</v>
      </c>
      <c r="I4940" t="s">
        <v>19</v>
      </c>
      <c r="J4940" t="s">
        <v>57</v>
      </c>
      <c r="K4940" t="s">
        <v>57</v>
      </c>
      <c r="L4940" t="s">
        <v>57</v>
      </c>
      <c r="M4940" t="s">
        <v>57</v>
      </c>
      <c r="N4940">
        <v>1</v>
      </c>
      <c r="O4940">
        <v>23</v>
      </c>
      <c r="P4940">
        <v>150</v>
      </c>
      <c r="Q4940">
        <v>3.5</v>
      </c>
      <c r="R4940">
        <v>2016</v>
      </c>
      <c r="S4940">
        <v>12</v>
      </c>
      <c r="T4940">
        <v>24</v>
      </c>
      <c r="U4940" s="1">
        <v>42728</v>
      </c>
      <c r="V4940" s="5">
        <f>Main[[#This Row],[Average_Cost_for_two]] * VLOOKUP(Main[[#This Row],[Currency]],'Currency'!A:B,2,FALSE)</f>
        <v>1.8</v>
      </c>
      <c r="W4940" s="5" t="str">
        <f>IF(Main[[#This Row],[Avg_Cost_USD]]&lt;10,"Low",
IF(Main[[#This Row],[Avg_Cost_USD]]&lt;=30,"Medium","High"))</f>
        <v>Low</v>
      </c>
    </row>
    <row r="4941" spans="1:23" x14ac:dyDescent="0.3">
      <c r="A4941">
        <v>9280</v>
      </c>
      <c r="B4941" t="s">
        <v>5235</v>
      </c>
      <c r="C4941">
        <v>1</v>
      </c>
      <c r="D4941" t="s">
        <v>54</v>
      </c>
      <c r="E4941" t="s">
        <v>93</v>
      </c>
      <c r="F4941">
        <v>0</v>
      </c>
      <c r="G4941">
        <v>0</v>
      </c>
      <c r="H4941" t="s">
        <v>434</v>
      </c>
      <c r="I4941" t="s">
        <v>19</v>
      </c>
      <c r="J4941" t="s">
        <v>57</v>
      </c>
      <c r="K4941" t="s">
        <v>57</v>
      </c>
      <c r="L4941" t="s">
        <v>57</v>
      </c>
      <c r="M4941" t="s">
        <v>57</v>
      </c>
      <c r="N4941">
        <v>1</v>
      </c>
      <c r="O4941">
        <v>21</v>
      </c>
      <c r="P4941">
        <v>150</v>
      </c>
      <c r="Q4941">
        <v>3.1</v>
      </c>
      <c r="R4941">
        <v>2010</v>
      </c>
      <c r="S4941">
        <v>12</v>
      </c>
      <c r="T4941">
        <v>3</v>
      </c>
      <c r="U4941" s="1">
        <v>40515</v>
      </c>
      <c r="V4941" s="5">
        <f>Main[[#This Row],[Average_Cost_for_two]] * VLOOKUP(Main[[#This Row],[Currency]],'Currency'!A:B,2,FALSE)</f>
        <v>1.8</v>
      </c>
      <c r="W4941" s="5" t="str">
        <f>IF(Main[[#This Row],[Avg_Cost_USD]]&lt;10,"Low",
IF(Main[[#This Row],[Avg_Cost_USD]]&lt;=30,"Medium","High"))</f>
        <v>Low</v>
      </c>
    </row>
    <row r="4942" spans="1:23" x14ac:dyDescent="0.3">
      <c r="A4942">
        <v>300337</v>
      </c>
      <c r="B4942" t="s">
        <v>5236</v>
      </c>
      <c r="C4942">
        <v>1</v>
      </c>
      <c r="D4942" t="s">
        <v>54</v>
      </c>
      <c r="E4942" t="s">
        <v>1679</v>
      </c>
      <c r="F4942">
        <v>77.101516669999995</v>
      </c>
      <c r="G4942">
        <v>28.669808329999999</v>
      </c>
      <c r="H4942" t="s">
        <v>315</v>
      </c>
      <c r="I4942" t="s">
        <v>19</v>
      </c>
      <c r="J4942" t="s">
        <v>57</v>
      </c>
      <c r="K4942" t="s">
        <v>57</v>
      </c>
      <c r="L4942" t="s">
        <v>57</v>
      </c>
      <c r="M4942" t="s">
        <v>57</v>
      </c>
      <c r="N4942">
        <v>1</v>
      </c>
      <c r="O4942">
        <v>34</v>
      </c>
      <c r="P4942">
        <v>150</v>
      </c>
      <c r="Q4942">
        <v>3.2</v>
      </c>
      <c r="R4942">
        <v>2012</v>
      </c>
      <c r="S4942">
        <v>12</v>
      </c>
      <c r="T4942">
        <v>4</v>
      </c>
      <c r="U4942" s="1">
        <v>41247</v>
      </c>
      <c r="V4942" s="5">
        <f>Main[[#This Row],[Average_Cost_for_two]] * VLOOKUP(Main[[#This Row],[Currency]],'Currency'!A:B,2,FALSE)</f>
        <v>1.8</v>
      </c>
      <c r="W4942" s="5" t="str">
        <f>IF(Main[[#This Row],[Avg_Cost_USD]]&lt;10,"Low",
IF(Main[[#This Row],[Avg_Cost_USD]]&lt;=30,"Medium","High"))</f>
        <v>Low</v>
      </c>
    </row>
    <row r="4943" spans="1:23" x14ac:dyDescent="0.3">
      <c r="A4943">
        <v>1123</v>
      </c>
      <c r="B4943" t="s">
        <v>5237</v>
      </c>
      <c r="C4943">
        <v>1</v>
      </c>
      <c r="D4943" t="s">
        <v>54</v>
      </c>
      <c r="E4943" t="s">
        <v>101</v>
      </c>
      <c r="F4943">
        <v>77.135059600000005</v>
      </c>
      <c r="G4943">
        <v>28.688372699999999</v>
      </c>
      <c r="H4943" t="s">
        <v>508</v>
      </c>
      <c r="I4943" t="s">
        <v>19</v>
      </c>
      <c r="J4943" t="s">
        <v>57</v>
      </c>
      <c r="K4943" t="s">
        <v>57</v>
      </c>
      <c r="L4943" t="s">
        <v>57</v>
      </c>
      <c r="M4943" t="s">
        <v>57</v>
      </c>
      <c r="N4943">
        <v>1</v>
      </c>
      <c r="O4943">
        <v>41</v>
      </c>
      <c r="P4943">
        <v>150</v>
      </c>
      <c r="Q4943">
        <v>3.1</v>
      </c>
      <c r="R4943">
        <v>2016</v>
      </c>
      <c r="S4943">
        <v>12</v>
      </c>
      <c r="T4943">
        <v>18</v>
      </c>
      <c r="U4943" s="1">
        <v>42722</v>
      </c>
      <c r="V4943" s="5">
        <f>Main[[#This Row],[Average_Cost_for_two]] * VLOOKUP(Main[[#This Row],[Currency]],'Currency'!A:B,2,FALSE)</f>
        <v>1.8</v>
      </c>
      <c r="W4943" s="5" t="str">
        <f>IF(Main[[#This Row],[Avg_Cost_USD]]&lt;10,"Low",
IF(Main[[#This Row],[Avg_Cost_USD]]&lt;=30,"Medium","High"))</f>
        <v>Low</v>
      </c>
    </row>
    <row r="4944" spans="1:23" x14ac:dyDescent="0.3">
      <c r="A4944">
        <v>7905</v>
      </c>
      <c r="B4944" t="s">
        <v>5238</v>
      </c>
      <c r="C4944">
        <v>1</v>
      </c>
      <c r="D4944" t="s">
        <v>54</v>
      </c>
      <c r="E4944" t="s">
        <v>147</v>
      </c>
      <c r="F4944">
        <v>77.297215199999997</v>
      </c>
      <c r="G4944">
        <v>28.5325746</v>
      </c>
      <c r="H4944" t="s">
        <v>342</v>
      </c>
      <c r="I4944" t="s">
        <v>19</v>
      </c>
      <c r="J4944" t="s">
        <v>57</v>
      </c>
      <c r="K4944" t="s">
        <v>57</v>
      </c>
      <c r="L4944" t="s">
        <v>57</v>
      </c>
      <c r="M4944" t="s">
        <v>57</v>
      </c>
      <c r="N4944">
        <v>1</v>
      </c>
      <c r="O4944">
        <v>2</v>
      </c>
      <c r="P4944">
        <v>150</v>
      </c>
      <c r="Q4944">
        <v>1</v>
      </c>
      <c r="R4944">
        <v>2012</v>
      </c>
      <c r="S4944">
        <v>12</v>
      </c>
      <c r="T4944">
        <v>19</v>
      </c>
      <c r="U4944" s="1">
        <v>41262</v>
      </c>
      <c r="V4944" s="5">
        <f>Main[[#This Row],[Average_Cost_for_two]] * VLOOKUP(Main[[#This Row],[Currency]],'Currency'!A:B,2,FALSE)</f>
        <v>1.8</v>
      </c>
      <c r="W4944" s="5" t="str">
        <f>IF(Main[[#This Row],[Avg_Cost_USD]]&lt;10,"Low",
IF(Main[[#This Row],[Avg_Cost_USD]]&lt;=30,"Medium","High"))</f>
        <v>Low</v>
      </c>
    </row>
    <row r="4945" spans="1:23" x14ac:dyDescent="0.3">
      <c r="A4945">
        <v>18128874</v>
      </c>
      <c r="B4945" t="s">
        <v>3302</v>
      </c>
      <c r="C4945">
        <v>1</v>
      </c>
      <c r="D4945" t="s">
        <v>54</v>
      </c>
      <c r="E4945" t="s">
        <v>532</v>
      </c>
      <c r="F4945">
        <v>0</v>
      </c>
      <c r="G4945">
        <v>0</v>
      </c>
      <c r="H4945" t="s">
        <v>5239</v>
      </c>
      <c r="I4945" t="s">
        <v>19</v>
      </c>
      <c r="J4945" t="s">
        <v>57</v>
      </c>
      <c r="K4945" t="s">
        <v>57</v>
      </c>
      <c r="L4945" t="s">
        <v>57</v>
      </c>
      <c r="M4945" t="s">
        <v>57</v>
      </c>
      <c r="N4945">
        <v>1</v>
      </c>
      <c r="O4945">
        <v>2</v>
      </c>
      <c r="P4945">
        <v>150</v>
      </c>
      <c r="Q4945">
        <v>1</v>
      </c>
      <c r="R4945">
        <v>2015</v>
      </c>
      <c r="S4945">
        <v>12</v>
      </c>
      <c r="T4945">
        <v>8</v>
      </c>
      <c r="U4945" s="1">
        <v>42346</v>
      </c>
      <c r="V4945" s="5">
        <f>Main[[#This Row],[Average_Cost_for_two]] * VLOOKUP(Main[[#This Row],[Currency]],'Currency'!A:B,2,FALSE)</f>
        <v>1.8</v>
      </c>
      <c r="W4945" s="5" t="str">
        <f>IF(Main[[#This Row],[Avg_Cost_USD]]&lt;10,"Low",
IF(Main[[#This Row],[Avg_Cost_USD]]&lt;=30,"Medium","High"))</f>
        <v>Low</v>
      </c>
    </row>
    <row r="4946" spans="1:23" x14ac:dyDescent="0.3">
      <c r="A4946">
        <v>18312616</v>
      </c>
      <c r="B4946" t="s">
        <v>5073</v>
      </c>
      <c r="C4946">
        <v>1</v>
      </c>
      <c r="D4946" t="s">
        <v>54</v>
      </c>
      <c r="E4946" t="s">
        <v>1098</v>
      </c>
      <c r="F4946">
        <v>77.219405469999998</v>
      </c>
      <c r="G4946">
        <v>28.564028489999998</v>
      </c>
      <c r="H4946" t="s">
        <v>477</v>
      </c>
      <c r="I4946" t="s">
        <v>19</v>
      </c>
      <c r="J4946" t="s">
        <v>57</v>
      </c>
      <c r="K4946" t="s">
        <v>57</v>
      </c>
      <c r="L4946" t="s">
        <v>57</v>
      </c>
      <c r="M4946" t="s">
        <v>57</v>
      </c>
      <c r="N4946">
        <v>1</v>
      </c>
      <c r="O4946">
        <v>2</v>
      </c>
      <c r="P4946">
        <v>150</v>
      </c>
      <c r="Q4946">
        <v>1</v>
      </c>
      <c r="R4946">
        <v>2010</v>
      </c>
      <c r="S4946">
        <v>12</v>
      </c>
      <c r="T4946">
        <v>14</v>
      </c>
      <c r="U4946" s="1">
        <v>40526</v>
      </c>
      <c r="V4946" s="5">
        <f>Main[[#This Row],[Average_Cost_for_two]] * VLOOKUP(Main[[#This Row],[Currency]],'Currency'!A:B,2,FALSE)</f>
        <v>1.8</v>
      </c>
      <c r="W4946" s="5" t="str">
        <f>IF(Main[[#This Row],[Avg_Cost_USD]]&lt;10,"Low",
IF(Main[[#This Row],[Avg_Cost_USD]]&lt;=30,"Medium","High"))</f>
        <v>Low</v>
      </c>
    </row>
    <row r="4947" spans="1:23" x14ac:dyDescent="0.3">
      <c r="A4947">
        <v>304161</v>
      </c>
      <c r="B4947" t="s">
        <v>5240</v>
      </c>
      <c r="C4947">
        <v>1</v>
      </c>
      <c r="D4947" t="s">
        <v>54</v>
      </c>
      <c r="E4947" t="s">
        <v>701</v>
      </c>
      <c r="F4947">
        <v>77.1006304</v>
      </c>
      <c r="G4947">
        <v>28.644812099999999</v>
      </c>
      <c r="H4947" t="s">
        <v>426</v>
      </c>
      <c r="I4947" t="s">
        <v>19</v>
      </c>
      <c r="J4947" t="s">
        <v>57</v>
      </c>
      <c r="K4947" t="s">
        <v>57</v>
      </c>
      <c r="L4947" t="s">
        <v>57</v>
      </c>
      <c r="M4947" t="s">
        <v>57</v>
      </c>
      <c r="N4947">
        <v>1</v>
      </c>
      <c r="O4947">
        <v>26</v>
      </c>
      <c r="P4947">
        <v>150</v>
      </c>
      <c r="Q4947">
        <v>3.2</v>
      </c>
      <c r="R4947">
        <v>2017</v>
      </c>
      <c r="S4947">
        <v>12</v>
      </c>
      <c r="T4947">
        <v>12</v>
      </c>
      <c r="U4947" s="1">
        <v>43081</v>
      </c>
      <c r="V4947" s="5">
        <f>Main[[#This Row],[Average_Cost_for_two]] * VLOOKUP(Main[[#This Row],[Currency]],'Currency'!A:B,2,FALSE)</f>
        <v>1.8</v>
      </c>
      <c r="W4947" s="5" t="str">
        <f>IF(Main[[#This Row],[Avg_Cost_USD]]&lt;10,"Low",
IF(Main[[#This Row],[Avg_Cost_USD]]&lt;=30,"Medium","High"))</f>
        <v>Low</v>
      </c>
    </row>
    <row r="4948" spans="1:23" x14ac:dyDescent="0.3">
      <c r="A4948">
        <v>18357525</v>
      </c>
      <c r="B4948" t="s">
        <v>5241</v>
      </c>
      <c r="C4948">
        <v>1</v>
      </c>
      <c r="D4948" t="s">
        <v>54</v>
      </c>
      <c r="E4948" t="s">
        <v>681</v>
      </c>
      <c r="F4948">
        <v>77.213265699999994</v>
      </c>
      <c r="G4948">
        <v>28.561665699999999</v>
      </c>
      <c r="H4948" t="s">
        <v>315</v>
      </c>
      <c r="I4948" t="s">
        <v>19</v>
      </c>
      <c r="J4948" t="s">
        <v>57</v>
      </c>
      <c r="K4948" t="s">
        <v>57</v>
      </c>
      <c r="L4948" t="s">
        <v>57</v>
      </c>
      <c r="M4948" t="s">
        <v>57</v>
      </c>
      <c r="N4948">
        <v>1</v>
      </c>
      <c r="O4948">
        <v>2</v>
      </c>
      <c r="P4948">
        <v>150</v>
      </c>
      <c r="Q4948">
        <v>1</v>
      </c>
      <c r="R4948">
        <v>2016</v>
      </c>
      <c r="S4948">
        <v>12</v>
      </c>
      <c r="T4948">
        <v>9</v>
      </c>
      <c r="U4948" s="1">
        <v>42713</v>
      </c>
      <c r="V4948" s="5">
        <f>Main[[#This Row],[Average_Cost_for_two]] * VLOOKUP(Main[[#This Row],[Currency]],'Currency'!A:B,2,FALSE)</f>
        <v>1.8</v>
      </c>
      <c r="W4948" s="5" t="str">
        <f>IF(Main[[#This Row],[Avg_Cost_USD]]&lt;10,"Low",
IF(Main[[#This Row],[Avg_Cost_USD]]&lt;=30,"Medium","High"))</f>
        <v>Low</v>
      </c>
    </row>
    <row r="4949" spans="1:23" x14ac:dyDescent="0.3">
      <c r="A4949">
        <v>18206818</v>
      </c>
      <c r="B4949" t="s">
        <v>5242</v>
      </c>
      <c r="C4949">
        <v>1</v>
      </c>
      <c r="D4949" t="s">
        <v>54</v>
      </c>
      <c r="E4949" t="s">
        <v>119</v>
      </c>
      <c r="F4949">
        <v>77.244421900000006</v>
      </c>
      <c r="G4949">
        <v>28.645251900000002</v>
      </c>
      <c r="H4949" t="s">
        <v>477</v>
      </c>
      <c r="I4949" t="s">
        <v>19</v>
      </c>
      <c r="J4949" t="s">
        <v>57</v>
      </c>
      <c r="K4949" t="s">
        <v>57</v>
      </c>
      <c r="L4949" t="s">
        <v>57</v>
      </c>
      <c r="M4949" t="s">
        <v>57</v>
      </c>
      <c r="N4949">
        <v>1</v>
      </c>
      <c r="O4949">
        <v>1</v>
      </c>
      <c r="P4949">
        <v>150</v>
      </c>
      <c r="Q4949">
        <v>1</v>
      </c>
      <c r="R4949">
        <v>2012</v>
      </c>
      <c r="S4949">
        <v>11</v>
      </c>
      <c r="T4949">
        <v>6</v>
      </c>
      <c r="U4949" s="1">
        <v>41219</v>
      </c>
      <c r="V4949" s="5">
        <f>Main[[#This Row],[Average_Cost_for_two]] * VLOOKUP(Main[[#This Row],[Currency]],'Currency'!A:B,2,FALSE)</f>
        <v>1.8</v>
      </c>
      <c r="W4949" s="5" t="str">
        <f>IF(Main[[#This Row],[Avg_Cost_USD]]&lt;10,"Low",
IF(Main[[#This Row],[Avg_Cost_USD]]&lt;=30,"Medium","High"))</f>
        <v>Low</v>
      </c>
    </row>
    <row r="4950" spans="1:23" x14ac:dyDescent="0.3">
      <c r="A4950">
        <v>9879</v>
      </c>
      <c r="B4950" t="s">
        <v>5243</v>
      </c>
      <c r="C4950">
        <v>1</v>
      </c>
      <c r="D4950" t="s">
        <v>54</v>
      </c>
      <c r="E4950" t="s">
        <v>79</v>
      </c>
      <c r="F4950">
        <v>77.226010400000007</v>
      </c>
      <c r="G4950">
        <v>28.573151899999999</v>
      </c>
      <c r="H4950" t="s">
        <v>335</v>
      </c>
      <c r="I4950" t="s">
        <v>19</v>
      </c>
      <c r="J4950" t="s">
        <v>57</v>
      </c>
      <c r="K4950" t="s">
        <v>57</v>
      </c>
      <c r="L4950" t="s">
        <v>57</v>
      </c>
      <c r="M4950" t="s">
        <v>57</v>
      </c>
      <c r="N4950">
        <v>1</v>
      </c>
      <c r="O4950">
        <v>2</v>
      </c>
      <c r="P4950">
        <v>150</v>
      </c>
      <c r="Q4950">
        <v>1</v>
      </c>
      <c r="R4950">
        <v>2012</v>
      </c>
      <c r="S4950">
        <v>11</v>
      </c>
      <c r="T4950">
        <v>18</v>
      </c>
      <c r="U4950" s="1">
        <v>41231</v>
      </c>
      <c r="V4950" s="5">
        <f>Main[[#This Row],[Average_Cost_for_two]] * VLOOKUP(Main[[#This Row],[Currency]],'Currency'!A:B,2,FALSE)</f>
        <v>1.8</v>
      </c>
      <c r="W4950" s="5" t="str">
        <f>IF(Main[[#This Row],[Avg_Cost_USD]]&lt;10,"Low",
IF(Main[[#This Row],[Avg_Cost_USD]]&lt;=30,"Medium","High"))</f>
        <v>Low</v>
      </c>
    </row>
    <row r="4951" spans="1:23" x14ac:dyDescent="0.3">
      <c r="A4951">
        <v>5455</v>
      </c>
      <c r="B4951" t="s">
        <v>4280</v>
      </c>
      <c r="C4951">
        <v>1</v>
      </c>
      <c r="D4951" t="s">
        <v>54</v>
      </c>
      <c r="E4951" t="s">
        <v>265</v>
      </c>
      <c r="F4951">
        <v>77.204450699999995</v>
      </c>
      <c r="G4951">
        <v>28.696885900000002</v>
      </c>
      <c r="H4951" t="s">
        <v>508</v>
      </c>
      <c r="I4951" t="s">
        <v>19</v>
      </c>
      <c r="J4951" t="s">
        <v>57</v>
      </c>
      <c r="K4951" t="s">
        <v>57</v>
      </c>
      <c r="L4951" t="s">
        <v>57</v>
      </c>
      <c r="M4951" t="s">
        <v>57</v>
      </c>
      <c r="N4951">
        <v>1</v>
      </c>
      <c r="O4951">
        <v>93</v>
      </c>
      <c r="P4951">
        <v>150</v>
      </c>
      <c r="Q4951">
        <v>3.7</v>
      </c>
      <c r="R4951">
        <v>2013</v>
      </c>
      <c r="S4951">
        <v>11</v>
      </c>
      <c r="T4951">
        <v>12</v>
      </c>
      <c r="U4951" s="1">
        <v>41590</v>
      </c>
      <c r="V4951" s="5">
        <f>Main[[#This Row],[Average_Cost_for_two]] * VLOOKUP(Main[[#This Row],[Currency]],'Currency'!A:B,2,FALSE)</f>
        <v>1.8</v>
      </c>
      <c r="W4951" s="5" t="str">
        <f>IF(Main[[#This Row],[Avg_Cost_USD]]&lt;10,"Low",
IF(Main[[#This Row],[Avg_Cost_USD]]&lt;=30,"Medium","High"))</f>
        <v>Low</v>
      </c>
    </row>
    <row r="4952" spans="1:23" x14ac:dyDescent="0.3">
      <c r="A4952">
        <v>18313153</v>
      </c>
      <c r="B4952" t="s">
        <v>5244</v>
      </c>
      <c r="C4952">
        <v>1</v>
      </c>
      <c r="D4952" t="s">
        <v>54</v>
      </c>
      <c r="E4952" t="s">
        <v>270</v>
      </c>
      <c r="F4952">
        <v>0</v>
      </c>
      <c r="G4952">
        <v>0</v>
      </c>
      <c r="H4952" t="s">
        <v>289</v>
      </c>
      <c r="I4952" t="s">
        <v>19</v>
      </c>
      <c r="J4952" t="s">
        <v>57</v>
      </c>
      <c r="K4952" t="s">
        <v>57</v>
      </c>
      <c r="L4952" t="s">
        <v>57</v>
      </c>
      <c r="M4952" t="s">
        <v>57</v>
      </c>
      <c r="N4952">
        <v>1</v>
      </c>
      <c r="O4952">
        <v>2</v>
      </c>
      <c r="P4952">
        <v>150</v>
      </c>
      <c r="Q4952">
        <v>1</v>
      </c>
      <c r="R4952">
        <v>2011</v>
      </c>
      <c r="S4952">
        <v>11</v>
      </c>
      <c r="T4952">
        <v>26</v>
      </c>
      <c r="U4952" s="1">
        <v>40873</v>
      </c>
      <c r="V4952" s="5">
        <f>Main[[#This Row],[Average_Cost_for_two]] * VLOOKUP(Main[[#This Row],[Currency]],'Currency'!A:B,2,FALSE)</f>
        <v>1.8</v>
      </c>
      <c r="W4952" s="5" t="str">
        <f>IF(Main[[#This Row],[Avg_Cost_USD]]&lt;10,"Low",
IF(Main[[#This Row],[Avg_Cost_USD]]&lt;=30,"Medium","High"))</f>
        <v>Low</v>
      </c>
    </row>
    <row r="4953" spans="1:23" x14ac:dyDescent="0.3">
      <c r="A4953">
        <v>18317229</v>
      </c>
      <c r="B4953" t="s">
        <v>5245</v>
      </c>
      <c r="C4953">
        <v>1</v>
      </c>
      <c r="D4953" t="s">
        <v>54</v>
      </c>
      <c r="E4953" t="s">
        <v>926</v>
      </c>
      <c r="F4953">
        <v>77.2594998</v>
      </c>
      <c r="G4953">
        <v>28.538157519999999</v>
      </c>
      <c r="H4953" t="s">
        <v>426</v>
      </c>
      <c r="I4953" t="s">
        <v>19</v>
      </c>
      <c r="J4953" t="s">
        <v>57</v>
      </c>
      <c r="K4953" t="s">
        <v>57</v>
      </c>
      <c r="L4953" t="s">
        <v>57</v>
      </c>
      <c r="M4953" t="s">
        <v>57</v>
      </c>
      <c r="N4953">
        <v>1</v>
      </c>
      <c r="O4953">
        <v>10</v>
      </c>
      <c r="P4953">
        <v>150</v>
      </c>
      <c r="Q4953">
        <v>2.8</v>
      </c>
      <c r="R4953">
        <v>2017</v>
      </c>
      <c r="S4953">
        <v>11</v>
      </c>
      <c r="T4953">
        <v>18</v>
      </c>
      <c r="U4953" s="1">
        <v>43057</v>
      </c>
      <c r="V4953" s="5">
        <f>Main[[#This Row],[Average_Cost_for_two]] * VLOOKUP(Main[[#This Row],[Currency]],'Currency'!A:B,2,FALSE)</f>
        <v>1.8</v>
      </c>
      <c r="W4953" s="5" t="str">
        <f>IF(Main[[#This Row],[Avg_Cost_USD]]&lt;10,"Low",
IF(Main[[#This Row],[Avg_Cost_USD]]&lt;=30,"Medium","High"))</f>
        <v>Low</v>
      </c>
    </row>
    <row r="4954" spans="1:23" x14ac:dyDescent="0.3">
      <c r="A4954">
        <v>304628</v>
      </c>
      <c r="B4954" t="s">
        <v>5246</v>
      </c>
      <c r="C4954">
        <v>1</v>
      </c>
      <c r="D4954" t="s">
        <v>54</v>
      </c>
      <c r="E4954" t="s">
        <v>1771</v>
      </c>
      <c r="F4954">
        <v>77.227672100000007</v>
      </c>
      <c r="G4954">
        <v>28.609561899999999</v>
      </c>
      <c r="H4954" t="s">
        <v>426</v>
      </c>
      <c r="I4954" t="s">
        <v>19</v>
      </c>
      <c r="J4954" t="s">
        <v>57</v>
      </c>
      <c r="K4954" t="s">
        <v>57</v>
      </c>
      <c r="L4954" t="s">
        <v>57</v>
      </c>
      <c r="M4954" t="s">
        <v>57</v>
      </c>
      <c r="N4954">
        <v>1</v>
      </c>
      <c r="O4954">
        <v>242</v>
      </c>
      <c r="P4954">
        <v>150</v>
      </c>
      <c r="Q4954">
        <v>3.2</v>
      </c>
      <c r="R4954">
        <v>2014</v>
      </c>
      <c r="S4954">
        <v>11</v>
      </c>
      <c r="T4954">
        <v>17</v>
      </c>
      <c r="U4954" s="1">
        <v>41960</v>
      </c>
      <c r="V4954" s="5">
        <f>Main[[#This Row],[Average_Cost_for_two]] * VLOOKUP(Main[[#This Row],[Currency]],'Currency'!A:B,2,FALSE)</f>
        <v>1.8</v>
      </c>
      <c r="W4954" s="5" t="str">
        <f>IF(Main[[#This Row],[Avg_Cost_USD]]&lt;10,"Low",
IF(Main[[#This Row],[Avg_Cost_USD]]&lt;=30,"Medium","High"))</f>
        <v>Low</v>
      </c>
    </row>
    <row r="4955" spans="1:23" x14ac:dyDescent="0.3">
      <c r="A4955">
        <v>304267</v>
      </c>
      <c r="B4955" t="s">
        <v>5247</v>
      </c>
      <c r="C4955">
        <v>1</v>
      </c>
      <c r="D4955" t="s">
        <v>54</v>
      </c>
      <c r="E4955" t="s">
        <v>104</v>
      </c>
      <c r="F4955">
        <v>77.293429500000002</v>
      </c>
      <c r="G4955">
        <v>28.6082009</v>
      </c>
      <c r="H4955" t="s">
        <v>4385</v>
      </c>
      <c r="I4955" t="s">
        <v>19</v>
      </c>
      <c r="J4955" t="s">
        <v>57</v>
      </c>
      <c r="K4955" t="s">
        <v>57</v>
      </c>
      <c r="L4955" t="s">
        <v>57</v>
      </c>
      <c r="M4955" t="s">
        <v>57</v>
      </c>
      <c r="N4955">
        <v>1</v>
      </c>
      <c r="O4955">
        <v>20</v>
      </c>
      <c r="P4955">
        <v>150</v>
      </c>
      <c r="Q4955">
        <v>2.7</v>
      </c>
      <c r="R4955">
        <v>2016</v>
      </c>
      <c r="S4955">
        <v>11</v>
      </c>
      <c r="T4955">
        <v>17</v>
      </c>
      <c r="U4955" s="1">
        <v>42691</v>
      </c>
      <c r="V4955" s="5">
        <f>Main[[#This Row],[Average_Cost_for_two]] * VLOOKUP(Main[[#This Row],[Currency]],'Currency'!A:B,2,FALSE)</f>
        <v>1.8</v>
      </c>
      <c r="W4955" s="5" t="str">
        <f>IF(Main[[#This Row],[Avg_Cost_USD]]&lt;10,"Low",
IF(Main[[#This Row],[Avg_Cost_USD]]&lt;=30,"Medium","High"))</f>
        <v>Low</v>
      </c>
    </row>
    <row r="4956" spans="1:23" x14ac:dyDescent="0.3">
      <c r="A4956">
        <v>18441658</v>
      </c>
      <c r="B4956" t="s">
        <v>5248</v>
      </c>
      <c r="C4956">
        <v>1</v>
      </c>
      <c r="D4956" t="s">
        <v>54</v>
      </c>
      <c r="E4956" t="s">
        <v>93</v>
      </c>
      <c r="F4956">
        <v>77.1559168</v>
      </c>
      <c r="G4956">
        <v>28.624284400000001</v>
      </c>
      <c r="H4956" t="s">
        <v>426</v>
      </c>
      <c r="I4956" t="s">
        <v>19</v>
      </c>
      <c r="J4956" t="s">
        <v>57</v>
      </c>
      <c r="K4956" t="s">
        <v>57</v>
      </c>
      <c r="L4956" t="s">
        <v>57</v>
      </c>
      <c r="M4956" t="s">
        <v>57</v>
      </c>
      <c r="N4956">
        <v>1</v>
      </c>
      <c r="O4956">
        <v>13</v>
      </c>
      <c r="P4956">
        <v>150</v>
      </c>
      <c r="Q4956">
        <v>3.4</v>
      </c>
      <c r="R4956">
        <v>2018</v>
      </c>
      <c r="S4956">
        <v>11</v>
      </c>
      <c r="T4956">
        <v>22</v>
      </c>
      <c r="U4956" s="1">
        <v>43426</v>
      </c>
      <c r="V4956" s="5">
        <f>Main[[#This Row],[Average_Cost_for_two]] * VLOOKUP(Main[[#This Row],[Currency]],'Currency'!A:B,2,FALSE)</f>
        <v>1.8</v>
      </c>
      <c r="W4956" s="5" t="str">
        <f>IF(Main[[#This Row],[Avg_Cost_USD]]&lt;10,"Low",
IF(Main[[#This Row],[Avg_Cost_USD]]&lt;=30,"Medium","High"))</f>
        <v>Low</v>
      </c>
    </row>
    <row r="4957" spans="1:23" x14ac:dyDescent="0.3">
      <c r="A4957">
        <v>8718</v>
      </c>
      <c r="B4957" t="s">
        <v>5249</v>
      </c>
      <c r="C4957">
        <v>1</v>
      </c>
      <c r="D4957" t="s">
        <v>54</v>
      </c>
      <c r="E4957" t="s">
        <v>93</v>
      </c>
      <c r="F4957">
        <v>77.138331699999995</v>
      </c>
      <c r="G4957">
        <v>28.631776899999998</v>
      </c>
      <c r="H4957" t="s">
        <v>3990</v>
      </c>
      <c r="I4957" t="s">
        <v>19</v>
      </c>
      <c r="J4957" t="s">
        <v>57</v>
      </c>
      <c r="K4957" t="s">
        <v>57</v>
      </c>
      <c r="L4957" t="s">
        <v>57</v>
      </c>
      <c r="M4957" t="s">
        <v>57</v>
      </c>
      <c r="N4957">
        <v>1</v>
      </c>
      <c r="O4957">
        <v>2</v>
      </c>
      <c r="P4957">
        <v>150</v>
      </c>
      <c r="Q4957">
        <v>1</v>
      </c>
      <c r="R4957">
        <v>2018</v>
      </c>
      <c r="S4957">
        <v>11</v>
      </c>
      <c r="T4957">
        <v>14</v>
      </c>
      <c r="U4957" s="1">
        <v>43418</v>
      </c>
      <c r="V4957" s="5">
        <f>Main[[#This Row],[Average_Cost_for_two]] * VLOOKUP(Main[[#This Row],[Currency]],'Currency'!A:B,2,FALSE)</f>
        <v>1.8</v>
      </c>
      <c r="W4957" s="5" t="str">
        <f>IF(Main[[#This Row],[Avg_Cost_USD]]&lt;10,"Low",
IF(Main[[#This Row],[Avg_Cost_USD]]&lt;=30,"Medium","High"))</f>
        <v>Low</v>
      </c>
    </row>
    <row r="4958" spans="1:23" x14ac:dyDescent="0.3">
      <c r="A4958">
        <v>9040</v>
      </c>
      <c r="B4958" t="s">
        <v>5152</v>
      </c>
      <c r="C4958">
        <v>1</v>
      </c>
      <c r="D4958" t="s">
        <v>54</v>
      </c>
      <c r="E4958" t="s">
        <v>764</v>
      </c>
      <c r="F4958">
        <v>77.105974900000007</v>
      </c>
      <c r="G4958">
        <v>28.6425056</v>
      </c>
      <c r="H4958" t="s">
        <v>1824</v>
      </c>
      <c r="I4958" t="s">
        <v>19</v>
      </c>
      <c r="J4958" t="s">
        <v>57</v>
      </c>
      <c r="K4958" t="s">
        <v>57</v>
      </c>
      <c r="L4958" t="s">
        <v>57</v>
      </c>
      <c r="M4958" t="s">
        <v>57</v>
      </c>
      <c r="N4958">
        <v>1</v>
      </c>
      <c r="O4958">
        <v>18</v>
      </c>
      <c r="P4958">
        <v>150</v>
      </c>
      <c r="Q4958">
        <v>3.3</v>
      </c>
      <c r="R4958">
        <v>2010</v>
      </c>
      <c r="S4958">
        <v>11</v>
      </c>
      <c r="T4958">
        <v>14</v>
      </c>
      <c r="U4958" s="1">
        <v>40496</v>
      </c>
      <c r="V4958" s="5">
        <f>Main[[#This Row],[Average_Cost_for_two]] * VLOOKUP(Main[[#This Row],[Currency]],'Currency'!A:B,2,FALSE)</f>
        <v>1.8</v>
      </c>
      <c r="W4958" s="5" t="str">
        <f>IF(Main[[#This Row],[Avg_Cost_USD]]&lt;10,"Low",
IF(Main[[#This Row],[Avg_Cost_USD]]&lt;=30,"Medium","High"))</f>
        <v>Low</v>
      </c>
    </row>
    <row r="4959" spans="1:23" x14ac:dyDescent="0.3">
      <c r="A4959">
        <v>300334</v>
      </c>
      <c r="B4959" t="s">
        <v>5250</v>
      </c>
      <c r="C4959">
        <v>1</v>
      </c>
      <c r="D4959" t="s">
        <v>54</v>
      </c>
      <c r="E4959" t="s">
        <v>1679</v>
      </c>
      <c r="F4959">
        <v>77.091943549999996</v>
      </c>
      <c r="G4959">
        <v>28.66727869</v>
      </c>
      <c r="H4959" t="s">
        <v>426</v>
      </c>
      <c r="I4959" t="s">
        <v>19</v>
      </c>
      <c r="J4959" t="s">
        <v>57</v>
      </c>
      <c r="K4959" t="s">
        <v>57</v>
      </c>
      <c r="L4959" t="s">
        <v>57</v>
      </c>
      <c r="M4959" t="s">
        <v>57</v>
      </c>
      <c r="N4959">
        <v>1</v>
      </c>
      <c r="O4959">
        <v>49</v>
      </c>
      <c r="P4959">
        <v>150</v>
      </c>
      <c r="Q4959">
        <v>2.6</v>
      </c>
      <c r="R4959">
        <v>2017</v>
      </c>
      <c r="S4959">
        <v>11</v>
      </c>
      <c r="T4959">
        <v>8</v>
      </c>
      <c r="U4959" s="1">
        <v>43047</v>
      </c>
      <c r="V4959" s="5">
        <f>Main[[#This Row],[Average_Cost_for_two]] * VLOOKUP(Main[[#This Row],[Currency]],'Currency'!A:B,2,FALSE)</f>
        <v>1.8</v>
      </c>
      <c r="W4959" s="5" t="str">
        <f>IF(Main[[#This Row],[Avg_Cost_USD]]&lt;10,"Low",
IF(Main[[#This Row],[Avg_Cost_USD]]&lt;=30,"Medium","High"))</f>
        <v>Low</v>
      </c>
    </row>
    <row r="4960" spans="1:23" x14ac:dyDescent="0.3">
      <c r="A4960">
        <v>18480928</v>
      </c>
      <c r="B4960" t="s">
        <v>5251</v>
      </c>
      <c r="C4960">
        <v>1</v>
      </c>
      <c r="D4960" t="s">
        <v>54</v>
      </c>
      <c r="E4960" t="s">
        <v>996</v>
      </c>
      <c r="F4960">
        <v>0</v>
      </c>
      <c r="G4960">
        <v>0</v>
      </c>
      <c r="H4960" t="s">
        <v>426</v>
      </c>
      <c r="I4960" t="s">
        <v>19</v>
      </c>
      <c r="J4960" t="s">
        <v>57</v>
      </c>
      <c r="K4960" t="s">
        <v>57</v>
      </c>
      <c r="L4960" t="s">
        <v>57</v>
      </c>
      <c r="M4960" t="s">
        <v>57</v>
      </c>
      <c r="N4960">
        <v>1</v>
      </c>
      <c r="O4960">
        <v>1</v>
      </c>
      <c r="P4960">
        <v>150</v>
      </c>
      <c r="Q4960">
        <v>1</v>
      </c>
      <c r="R4960">
        <v>2011</v>
      </c>
      <c r="S4960">
        <v>11</v>
      </c>
      <c r="T4960">
        <v>21</v>
      </c>
      <c r="U4960" s="1">
        <v>40868</v>
      </c>
      <c r="V4960" s="5">
        <f>Main[[#This Row],[Average_Cost_for_two]] * VLOOKUP(Main[[#This Row],[Currency]],'Currency'!A:B,2,FALSE)</f>
        <v>1.8</v>
      </c>
      <c r="W4960" s="5" t="str">
        <f>IF(Main[[#This Row],[Avg_Cost_USD]]&lt;10,"Low",
IF(Main[[#This Row],[Avg_Cost_USD]]&lt;=30,"Medium","High"))</f>
        <v>Low</v>
      </c>
    </row>
    <row r="4961" spans="1:23" x14ac:dyDescent="0.3">
      <c r="A4961">
        <v>18423863</v>
      </c>
      <c r="B4961" t="s">
        <v>5252</v>
      </c>
      <c r="C4961">
        <v>1</v>
      </c>
      <c r="D4961" t="s">
        <v>54</v>
      </c>
      <c r="E4961" t="s">
        <v>532</v>
      </c>
      <c r="F4961">
        <v>77.292308399999996</v>
      </c>
      <c r="G4961">
        <v>28.689506999999999</v>
      </c>
      <c r="H4961" t="s">
        <v>477</v>
      </c>
      <c r="I4961" t="s">
        <v>19</v>
      </c>
      <c r="J4961" t="s">
        <v>57</v>
      </c>
      <c r="K4961" t="s">
        <v>57</v>
      </c>
      <c r="L4961" t="s">
        <v>57</v>
      </c>
      <c r="M4961" t="s">
        <v>57</v>
      </c>
      <c r="N4961">
        <v>1</v>
      </c>
      <c r="O4961">
        <v>1</v>
      </c>
      <c r="P4961">
        <v>150</v>
      </c>
      <c r="Q4961">
        <v>1</v>
      </c>
      <c r="R4961">
        <v>2010</v>
      </c>
      <c r="S4961">
        <v>11</v>
      </c>
      <c r="T4961">
        <v>9</v>
      </c>
      <c r="U4961" s="1">
        <v>40491</v>
      </c>
      <c r="V4961" s="5">
        <f>Main[[#This Row],[Average_Cost_for_two]] * VLOOKUP(Main[[#This Row],[Currency]],'Currency'!A:B,2,FALSE)</f>
        <v>1.8</v>
      </c>
      <c r="W4961" s="5" t="str">
        <f>IF(Main[[#This Row],[Avg_Cost_USD]]&lt;10,"Low",
IF(Main[[#This Row],[Avg_Cost_USD]]&lt;=30,"Medium","High"))</f>
        <v>Low</v>
      </c>
    </row>
    <row r="4962" spans="1:23" x14ac:dyDescent="0.3">
      <c r="A4962">
        <v>18288644</v>
      </c>
      <c r="B4962" t="s">
        <v>946</v>
      </c>
      <c r="C4962">
        <v>1</v>
      </c>
      <c r="D4962" t="s">
        <v>54</v>
      </c>
      <c r="E4962" t="s">
        <v>532</v>
      </c>
      <c r="F4962">
        <v>77.285849200000001</v>
      </c>
      <c r="G4962">
        <v>28.6766696</v>
      </c>
      <c r="H4962" t="s">
        <v>947</v>
      </c>
      <c r="I4962" t="s">
        <v>19</v>
      </c>
      <c r="J4962" t="s">
        <v>57</v>
      </c>
      <c r="K4962" t="s">
        <v>57</v>
      </c>
      <c r="L4962" t="s">
        <v>57</v>
      </c>
      <c r="M4962" t="s">
        <v>57</v>
      </c>
      <c r="N4962">
        <v>1</v>
      </c>
      <c r="O4962">
        <v>3</v>
      </c>
      <c r="P4962">
        <v>150</v>
      </c>
      <c r="Q4962">
        <v>1</v>
      </c>
      <c r="R4962">
        <v>2011</v>
      </c>
      <c r="S4962">
        <v>11</v>
      </c>
      <c r="T4962">
        <v>9</v>
      </c>
      <c r="U4962" s="1">
        <v>40856</v>
      </c>
      <c r="V4962" s="5">
        <f>Main[[#This Row],[Average_Cost_for_two]] * VLOOKUP(Main[[#This Row],[Currency]],'Currency'!A:B,2,FALSE)</f>
        <v>1.8</v>
      </c>
      <c r="W4962" s="5" t="str">
        <f>IF(Main[[#This Row],[Avg_Cost_USD]]&lt;10,"Low",
IF(Main[[#This Row],[Avg_Cost_USD]]&lt;=30,"Medium","High"))</f>
        <v>Low</v>
      </c>
    </row>
    <row r="4963" spans="1:23" x14ac:dyDescent="0.3">
      <c r="A4963">
        <v>301907</v>
      </c>
      <c r="B4963" t="s">
        <v>5253</v>
      </c>
      <c r="C4963">
        <v>1</v>
      </c>
      <c r="D4963" t="s">
        <v>54</v>
      </c>
      <c r="E4963" t="s">
        <v>678</v>
      </c>
      <c r="F4963">
        <v>77.039201800000001</v>
      </c>
      <c r="G4963">
        <v>28.6209825</v>
      </c>
      <c r="H4963" t="s">
        <v>4385</v>
      </c>
      <c r="I4963" t="s">
        <v>19</v>
      </c>
      <c r="J4963" t="s">
        <v>57</v>
      </c>
      <c r="K4963" t="s">
        <v>57</v>
      </c>
      <c r="L4963" t="s">
        <v>57</v>
      </c>
      <c r="M4963" t="s">
        <v>57</v>
      </c>
      <c r="N4963">
        <v>1</v>
      </c>
      <c r="O4963">
        <v>2</v>
      </c>
      <c r="P4963">
        <v>150</v>
      </c>
      <c r="Q4963">
        <v>1</v>
      </c>
      <c r="R4963">
        <v>2017</v>
      </c>
      <c r="S4963">
        <v>11</v>
      </c>
      <c r="T4963">
        <v>11</v>
      </c>
      <c r="U4963" s="1">
        <v>43050</v>
      </c>
      <c r="V4963" s="5">
        <f>Main[[#This Row],[Average_Cost_for_two]] * VLOOKUP(Main[[#This Row],[Currency]],'Currency'!A:B,2,FALSE)</f>
        <v>1.8</v>
      </c>
      <c r="W4963" s="5" t="str">
        <f>IF(Main[[#This Row],[Avg_Cost_USD]]&lt;10,"Low",
IF(Main[[#This Row],[Avg_Cost_USD]]&lt;=30,"Medium","High"))</f>
        <v>Low</v>
      </c>
    </row>
    <row r="4964" spans="1:23" x14ac:dyDescent="0.3">
      <c r="A4964">
        <v>304737</v>
      </c>
      <c r="B4964" t="s">
        <v>5254</v>
      </c>
      <c r="C4964">
        <v>1</v>
      </c>
      <c r="D4964" t="s">
        <v>54</v>
      </c>
      <c r="E4964" t="s">
        <v>211</v>
      </c>
      <c r="F4964">
        <v>77.230950399999998</v>
      </c>
      <c r="G4964">
        <v>28.656152500000001</v>
      </c>
      <c r="H4964" t="s">
        <v>426</v>
      </c>
      <c r="I4964" t="s">
        <v>19</v>
      </c>
      <c r="J4964" t="s">
        <v>57</v>
      </c>
      <c r="K4964" t="s">
        <v>57</v>
      </c>
      <c r="L4964" t="s">
        <v>57</v>
      </c>
      <c r="M4964" t="s">
        <v>57</v>
      </c>
      <c r="N4964">
        <v>1</v>
      </c>
      <c r="O4964">
        <v>40</v>
      </c>
      <c r="P4964">
        <v>150</v>
      </c>
      <c r="Q4964">
        <v>3.7</v>
      </c>
      <c r="R4964">
        <v>2015</v>
      </c>
      <c r="S4964">
        <v>10</v>
      </c>
      <c r="T4964">
        <v>10</v>
      </c>
      <c r="U4964" s="1">
        <v>42287</v>
      </c>
      <c r="V4964" s="5">
        <f>Main[[#This Row],[Average_Cost_for_two]] * VLOOKUP(Main[[#This Row],[Currency]],'Currency'!A:B,2,FALSE)</f>
        <v>1.8</v>
      </c>
      <c r="W4964" s="5" t="str">
        <f>IF(Main[[#This Row],[Avg_Cost_USD]]&lt;10,"Low",
IF(Main[[#This Row],[Avg_Cost_USD]]&lt;=30,"Medium","High"))</f>
        <v>Low</v>
      </c>
    </row>
    <row r="4965" spans="1:23" x14ac:dyDescent="0.3">
      <c r="A4965">
        <v>308894</v>
      </c>
      <c r="B4965" t="s">
        <v>5255</v>
      </c>
      <c r="C4965">
        <v>1</v>
      </c>
      <c r="D4965" t="s">
        <v>54</v>
      </c>
      <c r="E4965" t="s">
        <v>211</v>
      </c>
      <c r="F4965">
        <v>77.221510899999998</v>
      </c>
      <c r="G4965">
        <v>28.655198200000001</v>
      </c>
      <c r="H4965" t="s">
        <v>315</v>
      </c>
      <c r="I4965" t="s">
        <v>19</v>
      </c>
      <c r="J4965" t="s">
        <v>57</v>
      </c>
      <c r="K4965" t="s">
        <v>57</v>
      </c>
      <c r="L4965" t="s">
        <v>57</v>
      </c>
      <c r="M4965" t="s">
        <v>57</v>
      </c>
      <c r="N4965">
        <v>1</v>
      </c>
      <c r="O4965">
        <v>43</v>
      </c>
      <c r="P4965">
        <v>150</v>
      </c>
      <c r="Q4965">
        <v>3.6</v>
      </c>
      <c r="R4965">
        <v>2015</v>
      </c>
      <c r="S4965">
        <v>10</v>
      </c>
      <c r="T4965">
        <v>12</v>
      </c>
      <c r="U4965" s="1">
        <v>42289</v>
      </c>
      <c r="V4965" s="5">
        <f>Main[[#This Row],[Average_Cost_for_two]] * VLOOKUP(Main[[#This Row],[Currency]],'Currency'!A:B,2,FALSE)</f>
        <v>1.8</v>
      </c>
      <c r="W4965" s="5" t="str">
        <f>IF(Main[[#This Row],[Avg_Cost_USD]]&lt;10,"Low",
IF(Main[[#This Row],[Avg_Cost_USD]]&lt;=30,"Medium","High"))</f>
        <v>Low</v>
      </c>
    </row>
    <row r="4966" spans="1:23" x14ac:dyDescent="0.3">
      <c r="A4966">
        <v>7620</v>
      </c>
      <c r="B4966" t="s">
        <v>5256</v>
      </c>
      <c r="C4966">
        <v>1</v>
      </c>
      <c r="D4966" t="s">
        <v>54</v>
      </c>
      <c r="E4966" t="s">
        <v>168</v>
      </c>
      <c r="F4966">
        <v>77.248562800000002</v>
      </c>
      <c r="G4966">
        <v>28.540102699999998</v>
      </c>
      <c r="H4966" t="s">
        <v>315</v>
      </c>
      <c r="I4966" t="s">
        <v>19</v>
      </c>
      <c r="J4966" t="s">
        <v>57</v>
      </c>
      <c r="K4966" t="s">
        <v>57</v>
      </c>
      <c r="L4966" t="s">
        <v>57</v>
      </c>
      <c r="M4966" t="s">
        <v>57</v>
      </c>
      <c r="N4966">
        <v>1</v>
      </c>
      <c r="O4966">
        <v>35</v>
      </c>
      <c r="P4966">
        <v>150</v>
      </c>
      <c r="Q4966">
        <v>3.2</v>
      </c>
      <c r="R4966">
        <v>2014</v>
      </c>
      <c r="S4966">
        <v>10</v>
      </c>
      <c r="T4966">
        <v>7</v>
      </c>
      <c r="U4966" s="1">
        <v>41919</v>
      </c>
      <c r="V4966" s="5">
        <f>Main[[#This Row],[Average_Cost_for_two]] * VLOOKUP(Main[[#This Row],[Currency]],'Currency'!A:B,2,FALSE)</f>
        <v>1.8</v>
      </c>
      <c r="W4966" s="5" t="str">
        <f>IF(Main[[#This Row],[Avg_Cost_USD]]&lt;10,"Low",
IF(Main[[#This Row],[Avg_Cost_USD]]&lt;=30,"Medium","High"))</f>
        <v>Low</v>
      </c>
    </row>
    <row r="4967" spans="1:23" x14ac:dyDescent="0.3">
      <c r="A4967">
        <v>7897</v>
      </c>
      <c r="B4967" t="s">
        <v>5257</v>
      </c>
      <c r="C4967">
        <v>1</v>
      </c>
      <c r="D4967" t="s">
        <v>54</v>
      </c>
      <c r="E4967" t="s">
        <v>214</v>
      </c>
      <c r="F4967">
        <v>77.253503719999998</v>
      </c>
      <c r="G4967">
        <v>28.556444500000001</v>
      </c>
      <c r="H4967" t="s">
        <v>342</v>
      </c>
      <c r="I4967" t="s">
        <v>19</v>
      </c>
      <c r="J4967" t="s">
        <v>57</v>
      </c>
      <c r="K4967" t="s">
        <v>57</v>
      </c>
      <c r="L4967" t="s">
        <v>57</v>
      </c>
      <c r="M4967" t="s">
        <v>57</v>
      </c>
      <c r="N4967">
        <v>1</v>
      </c>
      <c r="O4967">
        <v>12</v>
      </c>
      <c r="P4967">
        <v>150</v>
      </c>
      <c r="Q4967">
        <v>3.1</v>
      </c>
      <c r="R4967">
        <v>2013</v>
      </c>
      <c r="S4967">
        <v>10</v>
      </c>
      <c r="T4967">
        <v>7</v>
      </c>
      <c r="U4967" s="1">
        <v>41554</v>
      </c>
      <c r="V4967" s="5">
        <f>Main[[#This Row],[Average_Cost_for_two]] * VLOOKUP(Main[[#This Row],[Currency]],'Currency'!A:B,2,FALSE)</f>
        <v>1.8</v>
      </c>
      <c r="W4967" s="5" t="str">
        <f>IF(Main[[#This Row],[Avg_Cost_USD]]&lt;10,"Low",
IF(Main[[#This Row],[Avg_Cost_USD]]&lt;=30,"Medium","High"))</f>
        <v>Low</v>
      </c>
    </row>
    <row r="4968" spans="1:23" x14ac:dyDescent="0.3">
      <c r="A4968">
        <v>9011</v>
      </c>
      <c r="B4968" t="s">
        <v>5258</v>
      </c>
      <c r="C4968">
        <v>1</v>
      </c>
      <c r="D4968" t="s">
        <v>54</v>
      </c>
      <c r="E4968" t="s">
        <v>173</v>
      </c>
      <c r="F4968">
        <v>77.187022600000006</v>
      </c>
      <c r="G4968">
        <v>28.645774899999999</v>
      </c>
      <c r="H4968" t="s">
        <v>521</v>
      </c>
      <c r="I4968" t="s">
        <v>19</v>
      </c>
      <c r="J4968" t="s">
        <v>57</v>
      </c>
      <c r="K4968" t="s">
        <v>57</v>
      </c>
      <c r="L4968" t="s">
        <v>57</v>
      </c>
      <c r="M4968" t="s">
        <v>57</v>
      </c>
      <c r="N4968">
        <v>1</v>
      </c>
      <c r="O4968">
        <v>36</v>
      </c>
      <c r="P4968">
        <v>150</v>
      </c>
      <c r="Q4968">
        <v>2.9</v>
      </c>
      <c r="R4968">
        <v>2017</v>
      </c>
      <c r="S4968">
        <v>10</v>
      </c>
      <c r="T4968">
        <v>22</v>
      </c>
      <c r="U4968" s="1">
        <v>43030</v>
      </c>
      <c r="V4968" s="5">
        <f>Main[[#This Row],[Average_Cost_for_two]] * VLOOKUP(Main[[#This Row],[Currency]],'Currency'!A:B,2,FALSE)</f>
        <v>1.8</v>
      </c>
      <c r="W4968" s="5" t="str">
        <f>IF(Main[[#This Row],[Avg_Cost_USD]]&lt;10,"Low",
IF(Main[[#This Row],[Avg_Cost_USD]]&lt;=30,"Medium","High"))</f>
        <v>Low</v>
      </c>
    </row>
    <row r="4969" spans="1:23" x14ac:dyDescent="0.3">
      <c r="A4969">
        <v>300350</v>
      </c>
      <c r="B4969" t="s">
        <v>5259</v>
      </c>
      <c r="C4969">
        <v>1</v>
      </c>
      <c r="D4969" t="s">
        <v>54</v>
      </c>
      <c r="E4969" t="s">
        <v>173</v>
      </c>
      <c r="F4969">
        <v>77.20225945</v>
      </c>
      <c r="G4969">
        <v>28.657957249999999</v>
      </c>
      <c r="H4969" t="s">
        <v>419</v>
      </c>
      <c r="I4969" t="s">
        <v>19</v>
      </c>
      <c r="J4969" t="s">
        <v>57</v>
      </c>
      <c r="K4969" t="s">
        <v>57</v>
      </c>
      <c r="L4969" t="s">
        <v>57</v>
      </c>
      <c r="M4969" t="s">
        <v>57</v>
      </c>
      <c r="N4969">
        <v>1</v>
      </c>
      <c r="O4969">
        <v>9</v>
      </c>
      <c r="P4969">
        <v>150</v>
      </c>
      <c r="Q4969">
        <v>2.8</v>
      </c>
      <c r="R4969">
        <v>2016</v>
      </c>
      <c r="S4969">
        <v>10</v>
      </c>
      <c r="T4969">
        <v>21</v>
      </c>
      <c r="U4969" s="1">
        <v>42664</v>
      </c>
      <c r="V4969" s="5">
        <f>Main[[#This Row],[Average_Cost_for_two]] * VLOOKUP(Main[[#This Row],[Currency]],'Currency'!A:B,2,FALSE)</f>
        <v>1.8</v>
      </c>
      <c r="W4969" s="5" t="str">
        <f>IF(Main[[#This Row],[Avg_Cost_USD]]&lt;10,"Low",
IF(Main[[#This Row],[Avg_Cost_USD]]&lt;=30,"Medium","High"))</f>
        <v>Low</v>
      </c>
    </row>
    <row r="4970" spans="1:23" x14ac:dyDescent="0.3">
      <c r="A4970">
        <v>9016</v>
      </c>
      <c r="B4970" t="s">
        <v>5260</v>
      </c>
      <c r="C4970">
        <v>1</v>
      </c>
      <c r="D4970" t="s">
        <v>54</v>
      </c>
      <c r="E4970" t="s">
        <v>173</v>
      </c>
      <c r="F4970">
        <v>77.190167299999999</v>
      </c>
      <c r="G4970">
        <v>28.649659</v>
      </c>
      <c r="H4970" t="s">
        <v>434</v>
      </c>
      <c r="I4970" t="s">
        <v>19</v>
      </c>
      <c r="J4970" t="s">
        <v>57</v>
      </c>
      <c r="K4970" t="s">
        <v>57</v>
      </c>
      <c r="L4970" t="s">
        <v>57</v>
      </c>
      <c r="M4970" t="s">
        <v>57</v>
      </c>
      <c r="N4970">
        <v>1</v>
      </c>
      <c r="O4970">
        <v>99</v>
      </c>
      <c r="P4970">
        <v>150</v>
      </c>
      <c r="Q4970">
        <v>3.6</v>
      </c>
      <c r="R4970">
        <v>2018</v>
      </c>
      <c r="S4970">
        <v>10</v>
      </c>
      <c r="T4970">
        <v>26</v>
      </c>
      <c r="U4970" s="1">
        <v>43399</v>
      </c>
      <c r="V4970" s="5">
        <f>Main[[#This Row],[Average_Cost_for_two]] * VLOOKUP(Main[[#This Row],[Currency]],'Currency'!A:B,2,FALSE)</f>
        <v>1.8</v>
      </c>
      <c r="W4970" s="5" t="str">
        <f>IF(Main[[#This Row],[Avg_Cost_USD]]&lt;10,"Low",
IF(Main[[#This Row],[Avg_Cost_USD]]&lt;=30,"Medium","High"))</f>
        <v>Low</v>
      </c>
    </row>
    <row r="4971" spans="1:23" x14ac:dyDescent="0.3">
      <c r="A4971">
        <v>301110</v>
      </c>
      <c r="B4971" t="s">
        <v>5261</v>
      </c>
      <c r="C4971">
        <v>1</v>
      </c>
      <c r="D4971" t="s">
        <v>54</v>
      </c>
      <c r="E4971" t="s">
        <v>106</v>
      </c>
      <c r="F4971">
        <v>77.329291499999997</v>
      </c>
      <c r="G4971">
        <v>28.602922199999998</v>
      </c>
      <c r="H4971" t="s">
        <v>315</v>
      </c>
      <c r="I4971" t="s">
        <v>19</v>
      </c>
      <c r="J4971" t="s">
        <v>57</v>
      </c>
      <c r="K4971" t="s">
        <v>57</v>
      </c>
      <c r="L4971" t="s">
        <v>57</v>
      </c>
      <c r="M4971" t="s">
        <v>57</v>
      </c>
      <c r="N4971">
        <v>1</v>
      </c>
      <c r="O4971">
        <v>13</v>
      </c>
      <c r="P4971">
        <v>150</v>
      </c>
      <c r="Q4971">
        <v>3</v>
      </c>
      <c r="R4971">
        <v>2012</v>
      </c>
      <c r="S4971">
        <v>10</v>
      </c>
      <c r="T4971">
        <v>23</v>
      </c>
      <c r="U4971" s="1">
        <v>41205</v>
      </c>
      <c r="V4971" s="5">
        <f>Main[[#This Row],[Average_Cost_for_two]] * VLOOKUP(Main[[#This Row],[Currency]],'Currency'!A:B,2,FALSE)</f>
        <v>1.8</v>
      </c>
      <c r="W4971" s="5" t="str">
        <f>IF(Main[[#This Row],[Avg_Cost_USD]]&lt;10,"Low",
IF(Main[[#This Row],[Avg_Cost_USD]]&lt;=30,"Medium","High"))</f>
        <v>Low</v>
      </c>
    </row>
    <row r="4972" spans="1:23" x14ac:dyDescent="0.3">
      <c r="A4972">
        <v>313368</v>
      </c>
      <c r="B4972" t="s">
        <v>5187</v>
      </c>
      <c r="C4972">
        <v>1</v>
      </c>
      <c r="D4972" t="s">
        <v>54</v>
      </c>
      <c r="E4972" t="s">
        <v>1087</v>
      </c>
      <c r="F4972">
        <v>77.119594199999995</v>
      </c>
      <c r="G4972">
        <v>28.647233</v>
      </c>
      <c r="H4972" t="s">
        <v>430</v>
      </c>
      <c r="I4972" t="s">
        <v>19</v>
      </c>
      <c r="J4972" t="s">
        <v>57</v>
      </c>
      <c r="K4972" t="s">
        <v>61</v>
      </c>
      <c r="L4972" t="s">
        <v>57</v>
      </c>
      <c r="M4972" t="s">
        <v>57</v>
      </c>
      <c r="N4972">
        <v>1</v>
      </c>
      <c r="O4972">
        <v>474</v>
      </c>
      <c r="P4972">
        <v>150</v>
      </c>
      <c r="Q4972">
        <v>4.7</v>
      </c>
      <c r="R4972">
        <v>2010</v>
      </c>
      <c r="S4972">
        <v>10</v>
      </c>
      <c r="T4972">
        <v>3</v>
      </c>
      <c r="U4972" s="1">
        <v>40454</v>
      </c>
      <c r="V4972" s="5">
        <f>Main[[#This Row],[Average_Cost_for_two]] * VLOOKUP(Main[[#This Row],[Currency]],'Currency'!A:B,2,FALSE)</f>
        <v>1.8</v>
      </c>
      <c r="W4972" s="5" t="str">
        <f>IF(Main[[#This Row],[Avg_Cost_USD]]&lt;10,"Low",
IF(Main[[#This Row],[Avg_Cost_USD]]&lt;=30,"Medium","High"))</f>
        <v>Low</v>
      </c>
    </row>
    <row r="4973" spans="1:23" x14ac:dyDescent="0.3">
      <c r="A4973">
        <v>18423140</v>
      </c>
      <c r="B4973" t="s">
        <v>5262</v>
      </c>
      <c r="C4973">
        <v>1</v>
      </c>
      <c r="D4973" t="s">
        <v>54</v>
      </c>
      <c r="E4973" t="s">
        <v>532</v>
      </c>
      <c r="F4973">
        <v>77.292001299999995</v>
      </c>
      <c r="G4973">
        <v>28.687645100000001</v>
      </c>
      <c r="H4973" t="s">
        <v>321</v>
      </c>
      <c r="I4973" t="s">
        <v>19</v>
      </c>
      <c r="J4973" t="s">
        <v>57</v>
      </c>
      <c r="K4973" t="s">
        <v>57</v>
      </c>
      <c r="L4973" t="s">
        <v>57</v>
      </c>
      <c r="M4973" t="s">
        <v>57</v>
      </c>
      <c r="N4973">
        <v>1</v>
      </c>
      <c r="O4973">
        <v>1</v>
      </c>
      <c r="P4973">
        <v>150</v>
      </c>
      <c r="Q4973">
        <v>1</v>
      </c>
      <c r="R4973">
        <v>2010</v>
      </c>
      <c r="S4973">
        <v>10</v>
      </c>
      <c r="T4973">
        <v>9</v>
      </c>
      <c r="U4973" s="1">
        <v>40460</v>
      </c>
      <c r="V4973" s="5">
        <f>Main[[#This Row],[Average_Cost_for_two]] * VLOOKUP(Main[[#This Row],[Currency]],'Currency'!A:B,2,FALSE)</f>
        <v>1.8</v>
      </c>
      <c r="W4973" s="5" t="str">
        <f>IF(Main[[#This Row],[Avg_Cost_USD]]&lt;10,"Low",
IF(Main[[#This Row],[Avg_Cost_USD]]&lt;=30,"Medium","High"))</f>
        <v>Low</v>
      </c>
    </row>
    <row r="4974" spans="1:23" x14ac:dyDescent="0.3">
      <c r="A4974">
        <v>300560</v>
      </c>
      <c r="B4974" t="s">
        <v>4456</v>
      </c>
      <c r="C4974">
        <v>1</v>
      </c>
      <c r="D4974" t="s">
        <v>54</v>
      </c>
      <c r="E4974" t="s">
        <v>149</v>
      </c>
      <c r="F4974">
        <v>77.104984799999997</v>
      </c>
      <c r="G4974">
        <v>28.637256699999998</v>
      </c>
      <c r="H4974" t="s">
        <v>424</v>
      </c>
      <c r="I4974" t="s">
        <v>19</v>
      </c>
      <c r="J4974" t="s">
        <v>57</v>
      </c>
      <c r="K4974" t="s">
        <v>57</v>
      </c>
      <c r="L4974" t="s">
        <v>57</v>
      </c>
      <c r="M4974" t="s">
        <v>57</v>
      </c>
      <c r="N4974">
        <v>1</v>
      </c>
      <c r="O4974">
        <v>16</v>
      </c>
      <c r="P4974">
        <v>150</v>
      </c>
      <c r="Q4974">
        <v>2.8</v>
      </c>
      <c r="R4974">
        <v>2014</v>
      </c>
      <c r="S4974">
        <v>10</v>
      </c>
      <c r="T4974">
        <v>14</v>
      </c>
      <c r="U4974" s="1">
        <v>41926</v>
      </c>
      <c r="V4974" s="5">
        <f>Main[[#This Row],[Average_Cost_for_two]] * VLOOKUP(Main[[#This Row],[Currency]],'Currency'!A:B,2,FALSE)</f>
        <v>1.8</v>
      </c>
      <c r="W4974" s="5" t="str">
        <f>IF(Main[[#This Row],[Avg_Cost_USD]]&lt;10,"Low",
IF(Main[[#This Row],[Avg_Cost_USD]]&lt;=30,"Medium","High"))</f>
        <v>Low</v>
      </c>
    </row>
    <row r="4975" spans="1:23" x14ac:dyDescent="0.3">
      <c r="A4975">
        <v>18037798</v>
      </c>
      <c r="B4975" t="s">
        <v>5263</v>
      </c>
      <c r="C4975">
        <v>1</v>
      </c>
      <c r="D4975" t="s">
        <v>54</v>
      </c>
      <c r="E4975" t="s">
        <v>701</v>
      </c>
      <c r="F4975">
        <v>77.096673600000003</v>
      </c>
      <c r="G4975">
        <v>28.637326000000002</v>
      </c>
      <c r="H4975" t="s">
        <v>298</v>
      </c>
      <c r="I4975" t="s">
        <v>19</v>
      </c>
      <c r="J4975" t="s">
        <v>57</v>
      </c>
      <c r="K4975" t="s">
        <v>57</v>
      </c>
      <c r="L4975" t="s">
        <v>57</v>
      </c>
      <c r="M4975" t="s">
        <v>57</v>
      </c>
      <c r="N4975">
        <v>1</v>
      </c>
      <c r="O4975">
        <v>10</v>
      </c>
      <c r="P4975">
        <v>150</v>
      </c>
      <c r="Q4975">
        <v>3.2</v>
      </c>
      <c r="R4975">
        <v>2012</v>
      </c>
      <c r="S4975">
        <v>10</v>
      </c>
      <c r="T4975">
        <v>17</v>
      </c>
      <c r="U4975" s="1">
        <v>41199</v>
      </c>
      <c r="V4975" s="5">
        <f>Main[[#This Row],[Average_Cost_for_two]] * VLOOKUP(Main[[#This Row],[Currency]],'Currency'!A:B,2,FALSE)</f>
        <v>1.8</v>
      </c>
      <c r="W4975" s="5" t="str">
        <f>IF(Main[[#This Row],[Avg_Cost_USD]]&lt;10,"Low",
IF(Main[[#This Row],[Avg_Cost_USD]]&lt;=30,"Medium","High"))</f>
        <v>Low</v>
      </c>
    </row>
    <row r="4976" spans="1:23" x14ac:dyDescent="0.3">
      <c r="A4976">
        <v>18359288</v>
      </c>
      <c r="B4976" t="s">
        <v>5264</v>
      </c>
      <c r="C4976">
        <v>1</v>
      </c>
      <c r="D4976" t="s">
        <v>54</v>
      </c>
      <c r="E4976" t="s">
        <v>1185</v>
      </c>
      <c r="F4976">
        <v>77.2013137</v>
      </c>
      <c r="G4976">
        <v>28.6914552</v>
      </c>
      <c r="H4976" t="s">
        <v>515</v>
      </c>
      <c r="I4976" t="s">
        <v>19</v>
      </c>
      <c r="J4976" t="s">
        <v>57</v>
      </c>
      <c r="K4976" t="s">
        <v>57</v>
      </c>
      <c r="L4976" t="s">
        <v>57</v>
      </c>
      <c r="M4976" t="s">
        <v>57</v>
      </c>
      <c r="N4976">
        <v>1</v>
      </c>
      <c r="O4976">
        <v>18</v>
      </c>
      <c r="P4976">
        <v>150</v>
      </c>
      <c r="Q4976">
        <v>3.5</v>
      </c>
      <c r="R4976">
        <v>2011</v>
      </c>
      <c r="S4976">
        <v>10</v>
      </c>
      <c r="T4976">
        <v>11</v>
      </c>
      <c r="U4976" s="1">
        <v>40827</v>
      </c>
      <c r="V4976" s="5">
        <f>Main[[#This Row],[Average_Cost_for_two]] * VLOOKUP(Main[[#This Row],[Currency]],'Currency'!A:B,2,FALSE)</f>
        <v>1.8</v>
      </c>
      <c r="W4976" s="5" t="str">
        <f>IF(Main[[#This Row],[Avg_Cost_USD]]&lt;10,"Low",
IF(Main[[#This Row],[Avg_Cost_USD]]&lt;=30,"Medium","High"))</f>
        <v>Low</v>
      </c>
    </row>
    <row r="4977" spans="1:23" x14ac:dyDescent="0.3">
      <c r="A4977">
        <v>304475</v>
      </c>
      <c r="B4977" t="s">
        <v>5241</v>
      </c>
      <c r="C4977">
        <v>1</v>
      </c>
      <c r="D4977" t="s">
        <v>54</v>
      </c>
      <c r="E4977" t="s">
        <v>681</v>
      </c>
      <c r="F4977">
        <v>77.212536799999995</v>
      </c>
      <c r="G4977">
        <v>28.561291700000002</v>
      </c>
      <c r="H4977" t="s">
        <v>315</v>
      </c>
      <c r="I4977" t="s">
        <v>19</v>
      </c>
      <c r="J4977" t="s">
        <v>57</v>
      </c>
      <c r="K4977" t="s">
        <v>57</v>
      </c>
      <c r="L4977" t="s">
        <v>57</v>
      </c>
      <c r="M4977" t="s">
        <v>57</v>
      </c>
      <c r="N4977">
        <v>1</v>
      </c>
      <c r="O4977">
        <v>39</v>
      </c>
      <c r="P4977">
        <v>150</v>
      </c>
      <c r="Q4977">
        <v>3.3</v>
      </c>
      <c r="R4977">
        <v>2016</v>
      </c>
      <c r="S4977">
        <v>10</v>
      </c>
      <c r="T4977">
        <v>28</v>
      </c>
      <c r="U4977" s="1">
        <v>42671</v>
      </c>
      <c r="V4977" s="5">
        <f>Main[[#This Row],[Average_Cost_for_two]] * VLOOKUP(Main[[#This Row],[Currency]],'Currency'!A:B,2,FALSE)</f>
        <v>1.8</v>
      </c>
      <c r="W4977" s="5" t="str">
        <f>IF(Main[[#This Row],[Avg_Cost_USD]]&lt;10,"Low",
IF(Main[[#This Row],[Avg_Cost_USD]]&lt;=30,"Medium","High"))</f>
        <v>Low</v>
      </c>
    </row>
    <row r="4978" spans="1:23" x14ac:dyDescent="0.3">
      <c r="A4978">
        <v>18279476</v>
      </c>
      <c r="B4978" t="s">
        <v>5265</v>
      </c>
      <c r="C4978">
        <v>1</v>
      </c>
      <c r="D4978" t="s">
        <v>54</v>
      </c>
      <c r="E4978" t="s">
        <v>996</v>
      </c>
      <c r="F4978">
        <v>77.184198699999996</v>
      </c>
      <c r="G4978">
        <v>28.636219499999999</v>
      </c>
      <c r="H4978" t="s">
        <v>426</v>
      </c>
      <c r="I4978" t="s">
        <v>19</v>
      </c>
      <c r="J4978" t="s">
        <v>57</v>
      </c>
      <c r="K4978" t="s">
        <v>57</v>
      </c>
      <c r="L4978" t="s">
        <v>57</v>
      </c>
      <c r="M4978" t="s">
        <v>57</v>
      </c>
      <c r="N4978">
        <v>1</v>
      </c>
      <c r="O4978">
        <v>6</v>
      </c>
      <c r="P4978">
        <v>120</v>
      </c>
      <c r="Q4978">
        <v>3</v>
      </c>
      <c r="R4978">
        <v>2014</v>
      </c>
      <c r="S4978">
        <v>9</v>
      </c>
      <c r="T4978">
        <v>2</v>
      </c>
      <c r="U4978" s="1">
        <v>41884</v>
      </c>
      <c r="V4978" s="5">
        <f>Main[[#This Row],[Average_Cost_for_two]] * VLOOKUP(Main[[#This Row],[Currency]],'Currency'!A:B,2,FALSE)</f>
        <v>1.44</v>
      </c>
      <c r="W4978" s="5" t="str">
        <f>IF(Main[[#This Row],[Avg_Cost_USD]]&lt;10,"Low",
IF(Main[[#This Row],[Avg_Cost_USD]]&lt;=30,"Medium","High"))</f>
        <v>Low</v>
      </c>
    </row>
    <row r="4979" spans="1:23" x14ac:dyDescent="0.3">
      <c r="A4979">
        <v>302757</v>
      </c>
      <c r="B4979" t="s">
        <v>5266</v>
      </c>
      <c r="C4979">
        <v>1</v>
      </c>
      <c r="D4979" t="s">
        <v>54</v>
      </c>
      <c r="E4979" t="s">
        <v>678</v>
      </c>
      <c r="F4979">
        <v>77.056941100000003</v>
      </c>
      <c r="G4979">
        <v>28.621890400000002</v>
      </c>
      <c r="H4979" t="s">
        <v>426</v>
      </c>
      <c r="I4979" t="s">
        <v>19</v>
      </c>
      <c r="J4979" t="s">
        <v>57</v>
      </c>
      <c r="K4979" t="s">
        <v>57</v>
      </c>
      <c r="L4979" t="s">
        <v>57</v>
      </c>
      <c r="M4979" t="s">
        <v>57</v>
      </c>
      <c r="N4979">
        <v>1</v>
      </c>
      <c r="O4979">
        <v>4</v>
      </c>
      <c r="P4979">
        <v>50</v>
      </c>
      <c r="Q4979">
        <v>2.8</v>
      </c>
      <c r="R4979">
        <v>2013</v>
      </c>
      <c r="S4979">
        <v>8</v>
      </c>
      <c r="T4979">
        <v>5</v>
      </c>
      <c r="U4979" s="1">
        <v>41491</v>
      </c>
      <c r="V4979" s="5">
        <f>Main[[#This Row],[Average_Cost_for_two]] * VLOOKUP(Main[[#This Row],[Currency]],'Currency'!A:B,2,FALSE)</f>
        <v>0.6</v>
      </c>
      <c r="W4979" s="5" t="str">
        <f>IF(Main[[#This Row],[Avg_Cost_USD]]&lt;10,"Low",
IF(Main[[#This Row],[Avg_Cost_USD]]&lt;=30,"Medium","High"))</f>
        <v>Low</v>
      </c>
    </row>
    <row r="4980" spans="1:23" x14ac:dyDescent="0.3">
      <c r="A4980">
        <v>305720</v>
      </c>
      <c r="B4980" t="s">
        <v>5267</v>
      </c>
      <c r="C4980">
        <v>1</v>
      </c>
      <c r="D4980" t="s">
        <v>54</v>
      </c>
      <c r="E4980" t="s">
        <v>987</v>
      </c>
      <c r="F4980">
        <v>77.140786599999998</v>
      </c>
      <c r="G4980">
        <v>28.657062100000001</v>
      </c>
      <c r="H4980" t="s">
        <v>426</v>
      </c>
      <c r="I4980" t="s">
        <v>19</v>
      </c>
      <c r="J4980" t="s">
        <v>57</v>
      </c>
      <c r="K4980" t="s">
        <v>57</v>
      </c>
      <c r="L4980" t="s">
        <v>57</v>
      </c>
      <c r="M4980" t="s">
        <v>57</v>
      </c>
      <c r="N4980">
        <v>1</v>
      </c>
      <c r="O4980">
        <v>8</v>
      </c>
      <c r="P4980">
        <v>50</v>
      </c>
      <c r="Q4980">
        <v>2.8</v>
      </c>
      <c r="R4980">
        <v>2018</v>
      </c>
      <c r="S4980">
        <v>7</v>
      </c>
      <c r="T4980">
        <v>23</v>
      </c>
      <c r="U4980" s="1">
        <v>43304</v>
      </c>
      <c r="V4980" s="5">
        <f>Main[[#This Row],[Average_Cost_for_two]] * VLOOKUP(Main[[#This Row],[Currency]],'Currency'!A:B,2,FALSE)</f>
        <v>0.6</v>
      </c>
      <c r="W4980" s="5" t="str">
        <f>IF(Main[[#This Row],[Avg_Cost_USD]]&lt;10,"Low",
IF(Main[[#This Row],[Avg_Cost_USD]]&lt;=30,"Medium","High"))</f>
        <v>Low</v>
      </c>
    </row>
    <row r="4981" spans="1:23" x14ac:dyDescent="0.3">
      <c r="A4981">
        <v>308839</v>
      </c>
      <c r="B4981" t="s">
        <v>5268</v>
      </c>
      <c r="C4981">
        <v>1</v>
      </c>
      <c r="D4981" t="s">
        <v>54</v>
      </c>
      <c r="E4981" t="s">
        <v>131</v>
      </c>
      <c r="F4981">
        <v>77.300648899999999</v>
      </c>
      <c r="G4981">
        <v>28.6193502</v>
      </c>
      <c r="H4981" t="s">
        <v>426</v>
      </c>
      <c r="I4981" t="s">
        <v>19</v>
      </c>
      <c r="J4981" t="s">
        <v>57</v>
      </c>
      <c r="K4981" t="s">
        <v>57</v>
      </c>
      <c r="L4981" t="s">
        <v>57</v>
      </c>
      <c r="M4981" t="s">
        <v>57</v>
      </c>
      <c r="N4981">
        <v>1</v>
      </c>
      <c r="O4981">
        <v>32</v>
      </c>
      <c r="P4981">
        <v>50</v>
      </c>
      <c r="Q4981">
        <v>3.6</v>
      </c>
      <c r="R4981">
        <v>2010</v>
      </c>
      <c r="S4981">
        <v>4</v>
      </c>
      <c r="T4981">
        <v>3</v>
      </c>
      <c r="U4981" s="1">
        <v>40271</v>
      </c>
      <c r="V4981" s="5">
        <f>Main[[#This Row],[Average_Cost_for_two]] * VLOOKUP(Main[[#This Row],[Currency]],'Currency'!A:B,2,FALSE)</f>
        <v>0.6</v>
      </c>
      <c r="W4981" s="5" t="str">
        <f>IF(Main[[#This Row],[Avg_Cost_USD]]&lt;10,"Low",
IF(Main[[#This Row],[Avg_Cost_USD]]&lt;=30,"Medium","High"))</f>
        <v>Low</v>
      </c>
    </row>
    <row r="4982" spans="1:23" x14ac:dyDescent="0.3">
      <c r="A4982">
        <v>302835</v>
      </c>
      <c r="B4982" t="s">
        <v>5269</v>
      </c>
      <c r="C4982">
        <v>1</v>
      </c>
      <c r="D4982" t="s">
        <v>54</v>
      </c>
      <c r="E4982" t="s">
        <v>678</v>
      </c>
      <c r="F4982">
        <v>77.063507000000001</v>
      </c>
      <c r="G4982">
        <v>28.621718699999999</v>
      </c>
      <c r="H4982" t="s">
        <v>426</v>
      </c>
      <c r="I4982" t="s">
        <v>19</v>
      </c>
      <c r="J4982" t="s">
        <v>57</v>
      </c>
      <c r="K4982" t="s">
        <v>57</v>
      </c>
      <c r="L4982" t="s">
        <v>57</v>
      </c>
      <c r="M4982" t="s">
        <v>57</v>
      </c>
      <c r="N4982">
        <v>1</v>
      </c>
      <c r="O4982">
        <v>3</v>
      </c>
      <c r="P4982">
        <v>50</v>
      </c>
      <c r="Q4982">
        <v>1</v>
      </c>
      <c r="R4982">
        <v>2012</v>
      </c>
      <c r="S4982">
        <v>4</v>
      </c>
      <c r="T4982">
        <v>22</v>
      </c>
      <c r="U4982" s="1">
        <v>41021</v>
      </c>
      <c r="V4982" s="5">
        <f>Main[[#This Row],[Average_Cost_for_two]] * VLOOKUP(Main[[#This Row],[Currency]],'Currency'!A:B,2,FALSE)</f>
        <v>0.6</v>
      </c>
      <c r="W4982" s="5" t="str">
        <f>IF(Main[[#This Row],[Avg_Cost_USD]]&lt;10,"Low",
IF(Main[[#This Row],[Avg_Cost_USD]]&lt;=30,"Medium","High"))</f>
        <v>Low</v>
      </c>
    </row>
    <row r="4983" spans="1:23" x14ac:dyDescent="0.3">
      <c r="A4983">
        <v>18175322</v>
      </c>
      <c r="B4983" t="s">
        <v>5270</v>
      </c>
      <c r="C4983">
        <v>1</v>
      </c>
      <c r="D4983" t="s">
        <v>54</v>
      </c>
      <c r="E4983" t="s">
        <v>93</v>
      </c>
      <c r="F4983">
        <v>0</v>
      </c>
      <c r="G4983">
        <v>0</v>
      </c>
      <c r="H4983" t="s">
        <v>287</v>
      </c>
      <c r="I4983" t="s">
        <v>19</v>
      </c>
      <c r="J4983" t="s">
        <v>57</v>
      </c>
      <c r="K4983" t="s">
        <v>57</v>
      </c>
      <c r="L4983" t="s">
        <v>57</v>
      </c>
      <c r="M4983" t="s">
        <v>57</v>
      </c>
      <c r="N4983">
        <v>1</v>
      </c>
      <c r="O4983">
        <v>7</v>
      </c>
      <c r="P4983">
        <v>120</v>
      </c>
      <c r="Q4983">
        <v>3</v>
      </c>
      <c r="R4983">
        <v>2017</v>
      </c>
      <c r="S4983">
        <v>2</v>
      </c>
      <c r="T4983">
        <v>15</v>
      </c>
      <c r="U4983" s="1">
        <v>42781</v>
      </c>
      <c r="V4983" s="5">
        <f>Main[[#This Row],[Average_Cost_for_two]] * VLOOKUP(Main[[#This Row],[Currency]],'Currency'!A:B,2,FALSE)</f>
        <v>1.44</v>
      </c>
      <c r="W4983" s="5" t="str">
        <f>IF(Main[[#This Row],[Avg_Cost_USD]]&lt;10,"Low",
IF(Main[[#This Row],[Avg_Cost_USD]]&lt;=30,"Medium","High"))</f>
        <v>Low</v>
      </c>
    </row>
    <row r="4984" spans="1:23" x14ac:dyDescent="0.3">
      <c r="A4984">
        <v>9166</v>
      </c>
      <c r="B4984" t="s">
        <v>5271</v>
      </c>
      <c r="C4984">
        <v>1</v>
      </c>
      <c r="D4984" t="s">
        <v>54</v>
      </c>
      <c r="E4984" t="s">
        <v>211</v>
      </c>
      <c r="F4984">
        <v>77.229872599999993</v>
      </c>
      <c r="G4984">
        <v>28.655691399999998</v>
      </c>
      <c r="H4984" t="s">
        <v>426</v>
      </c>
      <c r="I4984" t="s">
        <v>19</v>
      </c>
      <c r="J4984" t="s">
        <v>57</v>
      </c>
      <c r="K4984" t="s">
        <v>61</v>
      </c>
      <c r="L4984" t="s">
        <v>57</v>
      </c>
      <c r="M4984" t="s">
        <v>57</v>
      </c>
      <c r="N4984">
        <v>1</v>
      </c>
      <c r="O4984">
        <v>405</v>
      </c>
      <c r="P4984">
        <v>50</v>
      </c>
      <c r="Q4984">
        <v>4.0999999999999996</v>
      </c>
      <c r="R4984">
        <v>2014</v>
      </c>
      <c r="S4984">
        <v>1</v>
      </c>
      <c r="T4984">
        <v>20</v>
      </c>
      <c r="U4984" s="1">
        <v>41659</v>
      </c>
      <c r="V4984" s="5">
        <f>Main[[#This Row],[Average_Cost_for_two]] * VLOOKUP(Main[[#This Row],[Currency]],'Currency'!A:B,2,FALSE)</f>
        <v>0.6</v>
      </c>
      <c r="W4984" s="5" t="str">
        <f>IF(Main[[#This Row],[Avg_Cost_USD]]&lt;10,"Low",
IF(Main[[#This Row],[Avg_Cost_USD]]&lt;=30,"Medium","High"))</f>
        <v>Low</v>
      </c>
    </row>
    <row r="4985" spans="1:23" x14ac:dyDescent="0.3">
      <c r="A4985">
        <v>306071</v>
      </c>
      <c r="B4985" t="s">
        <v>5272</v>
      </c>
      <c r="C4985">
        <v>1</v>
      </c>
      <c r="D4985" t="s">
        <v>54</v>
      </c>
      <c r="E4985" t="s">
        <v>173</v>
      </c>
      <c r="F4985">
        <v>77.194345929999997</v>
      </c>
      <c r="G4985">
        <v>28.653066580000001</v>
      </c>
      <c r="H4985" t="s">
        <v>426</v>
      </c>
      <c r="I4985" t="s">
        <v>19</v>
      </c>
      <c r="J4985" t="s">
        <v>57</v>
      </c>
      <c r="K4985" t="s">
        <v>57</v>
      </c>
      <c r="L4985" t="s">
        <v>57</v>
      </c>
      <c r="M4985" t="s">
        <v>57</v>
      </c>
      <c r="N4985">
        <v>1</v>
      </c>
      <c r="O4985">
        <v>35</v>
      </c>
      <c r="P4985">
        <v>50</v>
      </c>
      <c r="Q4985">
        <v>3.6</v>
      </c>
      <c r="R4985">
        <v>2010</v>
      </c>
      <c r="S4985">
        <v>1</v>
      </c>
      <c r="T4985">
        <v>23</v>
      </c>
      <c r="U4985" s="1">
        <v>40201</v>
      </c>
      <c r="V4985" s="5">
        <f>Main[[#This Row],[Average_Cost_for_two]] * VLOOKUP(Main[[#This Row],[Currency]],'Currency'!A:B,2,FALSE)</f>
        <v>0.6</v>
      </c>
      <c r="W4985" s="5" t="str">
        <f>IF(Main[[#This Row],[Avg_Cost_USD]]&lt;10,"Low",
IF(Main[[#This Row],[Avg_Cost_USD]]&lt;=30,"Medium","High"))</f>
        <v>Low</v>
      </c>
    </row>
    <row r="4986" spans="1:23" x14ac:dyDescent="0.3">
      <c r="A4986">
        <v>301903</v>
      </c>
      <c r="B4986" t="s">
        <v>5273</v>
      </c>
      <c r="C4986">
        <v>1</v>
      </c>
      <c r="D4986" t="s">
        <v>54</v>
      </c>
      <c r="E4986" t="s">
        <v>678</v>
      </c>
      <c r="F4986">
        <v>77.032293300000006</v>
      </c>
      <c r="G4986">
        <v>28.619237600000002</v>
      </c>
      <c r="H4986" t="s">
        <v>426</v>
      </c>
      <c r="I4986" t="s">
        <v>19</v>
      </c>
      <c r="J4986" t="s">
        <v>57</v>
      </c>
      <c r="K4986" t="s">
        <v>57</v>
      </c>
      <c r="L4986" t="s">
        <v>57</v>
      </c>
      <c r="M4986" t="s">
        <v>57</v>
      </c>
      <c r="N4986">
        <v>1</v>
      </c>
      <c r="O4986">
        <v>6</v>
      </c>
      <c r="P4986">
        <v>50</v>
      </c>
      <c r="Q4986">
        <v>2.8</v>
      </c>
      <c r="R4986">
        <v>2016</v>
      </c>
      <c r="S4986">
        <v>1</v>
      </c>
      <c r="T4986">
        <v>18</v>
      </c>
      <c r="U4986" s="1">
        <v>42387</v>
      </c>
      <c r="V4986" s="5">
        <f>Main[[#This Row],[Average_Cost_for_two]] * VLOOKUP(Main[[#This Row],[Currency]],'Currency'!A:B,2,FALSE)</f>
        <v>0.6</v>
      </c>
      <c r="W4986" s="5" t="str">
        <f>IF(Main[[#This Row],[Avg_Cost_USD]]&lt;10,"Low",
IF(Main[[#This Row],[Avg_Cost_USD]]&lt;=30,"Medium","High"))</f>
        <v>Low</v>
      </c>
    </row>
    <row r="4987" spans="1:23" x14ac:dyDescent="0.3">
      <c r="A4987">
        <v>307327</v>
      </c>
      <c r="B4987" t="s">
        <v>5274</v>
      </c>
      <c r="C4987">
        <v>1</v>
      </c>
      <c r="D4987" t="s">
        <v>54</v>
      </c>
      <c r="E4987" t="s">
        <v>396</v>
      </c>
      <c r="F4987">
        <v>77.199241400000005</v>
      </c>
      <c r="G4987">
        <v>28.682235899999998</v>
      </c>
      <c r="H4987" t="s">
        <v>426</v>
      </c>
      <c r="I4987" t="s">
        <v>19</v>
      </c>
      <c r="J4987" t="s">
        <v>57</v>
      </c>
      <c r="K4987" t="s">
        <v>57</v>
      </c>
      <c r="L4987" t="s">
        <v>57</v>
      </c>
      <c r="M4987" t="s">
        <v>57</v>
      </c>
      <c r="N4987">
        <v>1</v>
      </c>
      <c r="O4987">
        <v>131</v>
      </c>
      <c r="P4987">
        <v>50</v>
      </c>
      <c r="Q4987">
        <v>3.7</v>
      </c>
      <c r="R4987">
        <v>2014</v>
      </c>
      <c r="S4987">
        <v>12</v>
      </c>
      <c r="T4987">
        <v>11</v>
      </c>
      <c r="U4987" s="1">
        <v>41984</v>
      </c>
      <c r="V4987" s="5">
        <f>Main[[#This Row],[Average_Cost_for_two]] * VLOOKUP(Main[[#This Row],[Currency]],'Currency'!A:B,2,FALSE)</f>
        <v>0.6</v>
      </c>
      <c r="W4987" s="5" t="str">
        <f>IF(Main[[#This Row],[Avg_Cost_USD]]&lt;10,"Low",
IF(Main[[#This Row],[Avg_Cost_USD]]&lt;=30,"Medium","High"))</f>
        <v>Low</v>
      </c>
    </row>
    <row r="4988" spans="1:23" x14ac:dyDescent="0.3">
      <c r="A4988">
        <v>18323461</v>
      </c>
      <c r="B4988" t="s">
        <v>5275</v>
      </c>
      <c r="C4988">
        <v>1</v>
      </c>
      <c r="D4988" t="s">
        <v>54</v>
      </c>
      <c r="E4988" t="s">
        <v>211</v>
      </c>
      <c r="F4988">
        <v>77.226818800000004</v>
      </c>
      <c r="G4988">
        <v>28.656564700000001</v>
      </c>
      <c r="H4988" t="s">
        <v>5276</v>
      </c>
      <c r="I4988" t="s">
        <v>19</v>
      </c>
      <c r="J4988" t="s">
        <v>57</v>
      </c>
      <c r="K4988" t="s">
        <v>57</v>
      </c>
      <c r="L4988" t="s">
        <v>57</v>
      </c>
      <c r="M4988" t="s">
        <v>57</v>
      </c>
      <c r="N4988">
        <v>1</v>
      </c>
      <c r="O4988">
        <v>11</v>
      </c>
      <c r="P4988">
        <v>50</v>
      </c>
      <c r="Q4988">
        <v>3.2</v>
      </c>
      <c r="R4988">
        <v>2010</v>
      </c>
      <c r="S4988">
        <v>11</v>
      </c>
      <c r="T4988">
        <v>4</v>
      </c>
      <c r="U4988" s="1">
        <v>40486</v>
      </c>
      <c r="V4988" s="5">
        <f>Main[[#This Row],[Average_Cost_for_two]] * VLOOKUP(Main[[#This Row],[Currency]],'Currency'!A:B,2,FALSE)</f>
        <v>0.6</v>
      </c>
      <c r="W4988" s="5" t="str">
        <f>IF(Main[[#This Row],[Avg_Cost_USD]]&lt;10,"Low",
IF(Main[[#This Row],[Avg_Cost_USD]]&lt;=30,"Medium","High"))</f>
        <v>Low</v>
      </c>
    </row>
    <row r="4989" spans="1:23" x14ac:dyDescent="0.3">
      <c r="A4989">
        <v>306653</v>
      </c>
      <c r="B4989" t="s">
        <v>5277</v>
      </c>
      <c r="C4989">
        <v>1</v>
      </c>
      <c r="D4989" t="s">
        <v>54</v>
      </c>
      <c r="E4989" t="s">
        <v>73</v>
      </c>
      <c r="F4989">
        <v>77.068647499999997</v>
      </c>
      <c r="G4989">
        <v>28.6062929</v>
      </c>
      <c r="H4989" t="s">
        <v>426</v>
      </c>
      <c r="I4989" t="s">
        <v>19</v>
      </c>
      <c r="J4989" t="s">
        <v>57</v>
      </c>
      <c r="K4989" t="s">
        <v>57</v>
      </c>
      <c r="L4989" t="s">
        <v>57</v>
      </c>
      <c r="M4989" t="s">
        <v>57</v>
      </c>
      <c r="N4989">
        <v>1</v>
      </c>
      <c r="O4989">
        <v>1</v>
      </c>
      <c r="P4989">
        <v>50</v>
      </c>
      <c r="Q4989">
        <v>1</v>
      </c>
      <c r="R4989">
        <v>2012</v>
      </c>
      <c r="S4989">
        <v>11</v>
      </c>
      <c r="T4989">
        <v>25</v>
      </c>
      <c r="U4989" s="1">
        <v>41238</v>
      </c>
      <c r="V4989" s="5">
        <f>Main[[#This Row],[Average_Cost_for_two]] * VLOOKUP(Main[[#This Row],[Currency]],'Currency'!A:B,2,FALSE)</f>
        <v>0.6</v>
      </c>
      <c r="W4989" s="5" t="str">
        <f>IF(Main[[#This Row],[Avg_Cost_USD]]&lt;10,"Low",
IF(Main[[#This Row],[Avg_Cost_USD]]&lt;=30,"Medium","High"))</f>
        <v>Low</v>
      </c>
    </row>
    <row r="4990" spans="1:23" x14ac:dyDescent="0.3">
      <c r="A4990">
        <v>8530</v>
      </c>
      <c r="B4990" t="s">
        <v>5278</v>
      </c>
      <c r="C4990">
        <v>1</v>
      </c>
      <c r="D4990" t="s">
        <v>54</v>
      </c>
      <c r="E4990" t="s">
        <v>77</v>
      </c>
      <c r="F4990">
        <v>77.317667999999998</v>
      </c>
      <c r="G4990">
        <v>28.599715100000001</v>
      </c>
      <c r="H4990" t="s">
        <v>5279</v>
      </c>
      <c r="I4990" t="s">
        <v>19</v>
      </c>
      <c r="J4990" t="s">
        <v>57</v>
      </c>
      <c r="K4990" t="s">
        <v>57</v>
      </c>
      <c r="L4990" t="s">
        <v>57</v>
      </c>
      <c r="M4990" t="s">
        <v>57</v>
      </c>
      <c r="N4990">
        <v>1</v>
      </c>
      <c r="O4990">
        <v>7</v>
      </c>
      <c r="P4990">
        <v>50</v>
      </c>
      <c r="Q4990">
        <v>2.8</v>
      </c>
      <c r="R4990">
        <v>2012</v>
      </c>
      <c r="S4990">
        <v>11</v>
      </c>
      <c r="T4990">
        <v>6</v>
      </c>
      <c r="U4990" s="1">
        <v>41219</v>
      </c>
      <c r="V4990" s="5">
        <f>Main[[#This Row],[Average_Cost_for_two]] * VLOOKUP(Main[[#This Row],[Currency]],'Currency'!A:B,2,FALSE)</f>
        <v>0.6</v>
      </c>
      <c r="W4990" s="5" t="str">
        <f>IF(Main[[#This Row],[Avg_Cost_USD]]&lt;10,"Low",
IF(Main[[#This Row],[Avg_Cost_USD]]&lt;=30,"Medium","High"))</f>
        <v>Low</v>
      </c>
    </row>
    <row r="4991" spans="1:23" x14ac:dyDescent="0.3">
      <c r="A4991">
        <v>18354658</v>
      </c>
      <c r="B4991" t="s">
        <v>906</v>
      </c>
      <c r="C4991">
        <v>1</v>
      </c>
      <c r="D4991" t="s">
        <v>54</v>
      </c>
      <c r="E4991" t="s">
        <v>194</v>
      </c>
      <c r="F4991">
        <v>77.254202199999995</v>
      </c>
      <c r="G4991">
        <v>28.533376000000001</v>
      </c>
      <c r="H4991" t="s">
        <v>56</v>
      </c>
      <c r="I4991" t="s">
        <v>19</v>
      </c>
      <c r="J4991" t="s">
        <v>57</v>
      </c>
      <c r="K4991" t="s">
        <v>57</v>
      </c>
      <c r="L4991" t="s">
        <v>57</v>
      </c>
      <c r="M4991" t="s">
        <v>57</v>
      </c>
      <c r="N4991">
        <v>1</v>
      </c>
      <c r="O4991">
        <v>4</v>
      </c>
      <c r="P4991">
        <v>250</v>
      </c>
      <c r="Q4991">
        <v>2.9</v>
      </c>
      <c r="R4991">
        <v>2011</v>
      </c>
      <c r="S4991">
        <v>9</v>
      </c>
      <c r="T4991">
        <v>14</v>
      </c>
      <c r="U4991" s="1">
        <v>40800</v>
      </c>
      <c r="V4991" s="5">
        <f>Main[[#This Row],[Average_Cost_for_two]] * VLOOKUP(Main[[#This Row],[Currency]],'Currency'!A:B,2,FALSE)</f>
        <v>3</v>
      </c>
      <c r="W4991" s="5" t="str">
        <f>IF(Main[[#This Row],[Avg_Cost_USD]]&lt;10,"Low",
IF(Main[[#This Row],[Avg_Cost_USD]]&lt;=30,"Medium","High"))</f>
        <v>Low</v>
      </c>
    </row>
    <row r="4992" spans="1:23" x14ac:dyDescent="0.3">
      <c r="A4992">
        <v>5466</v>
      </c>
      <c r="B4992" t="s">
        <v>5280</v>
      </c>
      <c r="C4992">
        <v>1</v>
      </c>
      <c r="D4992" t="s">
        <v>54</v>
      </c>
      <c r="E4992" t="s">
        <v>211</v>
      </c>
      <c r="F4992">
        <v>77.230713800000004</v>
      </c>
      <c r="G4992">
        <v>28.656049500000002</v>
      </c>
      <c r="H4992" t="s">
        <v>56</v>
      </c>
      <c r="I4992" t="s">
        <v>19</v>
      </c>
      <c r="J4992" t="s">
        <v>57</v>
      </c>
      <c r="K4992" t="s">
        <v>57</v>
      </c>
      <c r="L4992" t="s">
        <v>57</v>
      </c>
      <c r="M4992" t="s">
        <v>57</v>
      </c>
      <c r="N4992">
        <v>1</v>
      </c>
      <c r="O4992">
        <v>53</v>
      </c>
      <c r="P4992">
        <v>150</v>
      </c>
      <c r="Q4992">
        <v>3</v>
      </c>
      <c r="R4992">
        <v>2017</v>
      </c>
      <c r="S4992">
        <v>9</v>
      </c>
      <c r="T4992">
        <v>11</v>
      </c>
      <c r="U4992" s="1">
        <v>42989</v>
      </c>
      <c r="V4992" s="5">
        <f>Main[[#This Row],[Average_Cost_for_two]] * VLOOKUP(Main[[#This Row],[Currency]],'Currency'!A:B,2,FALSE)</f>
        <v>1.8</v>
      </c>
      <c r="W4992" s="5" t="str">
        <f>IF(Main[[#This Row],[Avg_Cost_USD]]&lt;10,"Low",
IF(Main[[#This Row],[Avg_Cost_USD]]&lt;=30,"Medium","High"))</f>
        <v>Low</v>
      </c>
    </row>
    <row r="4993" spans="1:23" x14ac:dyDescent="0.3">
      <c r="A4993">
        <v>306779</v>
      </c>
      <c r="B4993" t="s">
        <v>5281</v>
      </c>
      <c r="C4993">
        <v>1</v>
      </c>
      <c r="D4993" t="s">
        <v>54</v>
      </c>
      <c r="E4993" t="s">
        <v>79</v>
      </c>
      <c r="F4993">
        <v>77.223944599999996</v>
      </c>
      <c r="G4993">
        <v>28.5701766</v>
      </c>
      <c r="H4993" t="s">
        <v>56</v>
      </c>
      <c r="I4993" t="s">
        <v>19</v>
      </c>
      <c r="J4993" t="s">
        <v>57</v>
      </c>
      <c r="K4993" t="s">
        <v>57</v>
      </c>
      <c r="L4993" t="s">
        <v>57</v>
      </c>
      <c r="M4993" t="s">
        <v>57</v>
      </c>
      <c r="N4993">
        <v>1</v>
      </c>
      <c r="O4993">
        <v>14</v>
      </c>
      <c r="P4993">
        <v>450</v>
      </c>
      <c r="Q4993">
        <v>3.2</v>
      </c>
      <c r="R4993">
        <v>2015</v>
      </c>
      <c r="S4993">
        <v>9</v>
      </c>
      <c r="T4993">
        <v>1</v>
      </c>
      <c r="U4993" s="1">
        <v>42248</v>
      </c>
      <c r="V4993" s="5">
        <f>Main[[#This Row],[Average_Cost_for_two]] * VLOOKUP(Main[[#This Row],[Currency]],'Currency'!A:B,2,FALSE)</f>
        <v>5.4</v>
      </c>
      <c r="W4993" s="5" t="str">
        <f>IF(Main[[#This Row],[Avg_Cost_USD]]&lt;10,"Low",
IF(Main[[#This Row],[Avg_Cost_USD]]&lt;=30,"Medium","High"))</f>
        <v>Low</v>
      </c>
    </row>
    <row r="4994" spans="1:23" x14ac:dyDescent="0.3">
      <c r="A4994">
        <v>301325</v>
      </c>
      <c r="B4994" t="s">
        <v>5282</v>
      </c>
      <c r="C4994">
        <v>1</v>
      </c>
      <c r="D4994" t="s">
        <v>54</v>
      </c>
      <c r="E4994" t="s">
        <v>124</v>
      </c>
      <c r="F4994">
        <v>77.211595299999999</v>
      </c>
      <c r="G4994">
        <v>28.561463100000001</v>
      </c>
      <c r="H4994" t="s">
        <v>56</v>
      </c>
      <c r="I4994" t="s">
        <v>19</v>
      </c>
      <c r="J4994" t="s">
        <v>57</v>
      </c>
      <c r="K4994" t="s">
        <v>57</v>
      </c>
      <c r="L4994" t="s">
        <v>57</v>
      </c>
      <c r="M4994" t="s">
        <v>57</v>
      </c>
      <c r="N4994">
        <v>1</v>
      </c>
      <c r="O4994">
        <v>21</v>
      </c>
      <c r="P4994">
        <v>400</v>
      </c>
      <c r="Q4994">
        <v>2.6</v>
      </c>
      <c r="R4994">
        <v>2010</v>
      </c>
      <c r="S4994">
        <v>9</v>
      </c>
      <c r="T4994">
        <v>18</v>
      </c>
      <c r="U4994" s="1">
        <v>40439</v>
      </c>
      <c r="V4994" s="5">
        <f>Main[[#This Row],[Average_Cost_for_two]] * VLOOKUP(Main[[#This Row],[Currency]],'Currency'!A:B,2,FALSE)</f>
        <v>4.8</v>
      </c>
      <c r="W4994" s="5" t="str">
        <f>IF(Main[[#This Row],[Avg_Cost_USD]]&lt;10,"Low",
IF(Main[[#This Row],[Avg_Cost_USD]]&lt;=30,"Medium","High"))</f>
        <v>Low</v>
      </c>
    </row>
    <row r="4995" spans="1:23" x14ac:dyDescent="0.3">
      <c r="A4995">
        <v>303590</v>
      </c>
      <c r="B4995" t="s">
        <v>5283</v>
      </c>
      <c r="C4995">
        <v>1</v>
      </c>
      <c r="D4995" t="s">
        <v>54</v>
      </c>
      <c r="E4995" t="s">
        <v>171</v>
      </c>
      <c r="F4995">
        <v>77.307845</v>
      </c>
      <c r="G4995">
        <v>28.627842099999999</v>
      </c>
      <c r="H4995" t="s">
        <v>56</v>
      </c>
      <c r="I4995" t="s">
        <v>19</v>
      </c>
      <c r="J4995" t="s">
        <v>57</v>
      </c>
      <c r="K4995" t="s">
        <v>61</v>
      </c>
      <c r="L4995" t="s">
        <v>57</v>
      </c>
      <c r="M4995" t="s">
        <v>57</v>
      </c>
      <c r="N4995">
        <v>1</v>
      </c>
      <c r="O4995">
        <v>51</v>
      </c>
      <c r="P4995">
        <v>350</v>
      </c>
      <c r="Q4995">
        <v>3.2</v>
      </c>
      <c r="R4995">
        <v>2016</v>
      </c>
      <c r="S4995">
        <v>9</v>
      </c>
      <c r="T4995">
        <v>8</v>
      </c>
      <c r="U4995" s="1">
        <v>42621</v>
      </c>
      <c r="V4995" s="5">
        <f>Main[[#This Row],[Average_Cost_for_two]] * VLOOKUP(Main[[#This Row],[Currency]],'Currency'!A:B,2,FALSE)</f>
        <v>4.2</v>
      </c>
      <c r="W4995" s="5" t="str">
        <f>IF(Main[[#This Row],[Avg_Cost_USD]]&lt;10,"Low",
IF(Main[[#This Row],[Avg_Cost_USD]]&lt;=30,"Medium","High"))</f>
        <v>Low</v>
      </c>
    </row>
    <row r="4996" spans="1:23" x14ac:dyDescent="0.3">
      <c r="A4996">
        <v>18381639</v>
      </c>
      <c r="B4996" t="s">
        <v>5284</v>
      </c>
      <c r="C4996">
        <v>1</v>
      </c>
      <c r="D4996" t="s">
        <v>54</v>
      </c>
      <c r="E4996" t="s">
        <v>1674</v>
      </c>
      <c r="F4996">
        <v>77.097632200000007</v>
      </c>
      <c r="G4996">
        <v>28.630997099999998</v>
      </c>
      <c r="H4996" t="s">
        <v>56</v>
      </c>
      <c r="I4996" t="s">
        <v>19</v>
      </c>
      <c r="J4996" t="s">
        <v>57</v>
      </c>
      <c r="K4996" t="s">
        <v>57</v>
      </c>
      <c r="L4996" t="s">
        <v>57</v>
      </c>
      <c r="M4996" t="s">
        <v>57</v>
      </c>
      <c r="N4996">
        <v>1</v>
      </c>
      <c r="O4996">
        <v>14</v>
      </c>
      <c r="P4996">
        <v>300</v>
      </c>
      <c r="Q4996">
        <v>3.3</v>
      </c>
      <c r="R4996">
        <v>2014</v>
      </c>
      <c r="S4996">
        <v>9</v>
      </c>
      <c r="T4996">
        <v>6</v>
      </c>
      <c r="U4996" s="1">
        <v>41888</v>
      </c>
      <c r="V4996" s="5">
        <f>Main[[#This Row],[Average_Cost_for_two]] * VLOOKUP(Main[[#This Row],[Currency]],'Currency'!A:B,2,FALSE)</f>
        <v>3.6</v>
      </c>
      <c r="W4996" s="5" t="str">
        <f>IF(Main[[#This Row],[Avg_Cost_USD]]&lt;10,"Low",
IF(Main[[#This Row],[Avg_Cost_USD]]&lt;=30,"Medium","High"))</f>
        <v>Low</v>
      </c>
    </row>
    <row r="4997" spans="1:23" x14ac:dyDescent="0.3">
      <c r="A4997">
        <v>304445</v>
      </c>
      <c r="B4997" t="s">
        <v>5285</v>
      </c>
      <c r="C4997">
        <v>1</v>
      </c>
      <c r="D4997" t="s">
        <v>54</v>
      </c>
      <c r="E4997" t="s">
        <v>83</v>
      </c>
      <c r="F4997">
        <v>77.245991099999998</v>
      </c>
      <c r="G4997">
        <v>28.583511699999999</v>
      </c>
      <c r="H4997" t="s">
        <v>56</v>
      </c>
      <c r="I4997" t="s">
        <v>19</v>
      </c>
      <c r="J4997" t="s">
        <v>57</v>
      </c>
      <c r="K4997" t="s">
        <v>61</v>
      </c>
      <c r="L4997" t="s">
        <v>57</v>
      </c>
      <c r="M4997" t="s">
        <v>57</v>
      </c>
      <c r="N4997">
        <v>1</v>
      </c>
      <c r="O4997">
        <v>30</v>
      </c>
      <c r="P4997">
        <v>300</v>
      </c>
      <c r="Q4997">
        <v>2.8</v>
      </c>
      <c r="R4997">
        <v>2011</v>
      </c>
      <c r="S4997">
        <v>9</v>
      </c>
      <c r="T4997">
        <v>15</v>
      </c>
      <c r="U4997" s="1">
        <v>40801</v>
      </c>
      <c r="V4997" s="5">
        <f>Main[[#This Row],[Average_Cost_for_two]] * VLOOKUP(Main[[#This Row],[Currency]],'Currency'!A:B,2,FALSE)</f>
        <v>3.6</v>
      </c>
      <c r="W4997" s="5" t="str">
        <f>IF(Main[[#This Row],[Avg_Cost_USD]]&lt;10,"Low",
IF(Main[[#This Row],[Avg_Cost_USD]]&lt;=30,"Medium","High"))</f>
        <v>Low</v>
      </c>
    </row>
    <row r="4998" spans="1:23" x14ac:dyDescent="0.3">
      <c r="A4998">
        <v>305722</v>
      </c>
      <c r="B4998" t="s">
        <v>5286</v>
      </c>
      <c r="C4998">
        <v>1</v>
      </c>
      <c r="D4998" t="s">
        <v>54</v>
      </c>
      <c r="E4998" t="s">
        <v>987</v>
      </c>
      <c r="F4998">
        <v>77.139167099999995</v>
      </c>
      <c r="G4998">
        <v>28.6461556</v>
      </c>
      <c r="H4998" t="s">
        <v>56</v>
      </c>
      <c r="I4998" t="s">
        <v>19</v>
      </c>
      <c r="J4998" t="s">
        <v>57</v>
      </c>
      <c r="K4998" t="s">
        <v>57</v>
      </c>
      <c r="L4998" t="s">
        <v>57</v>
      </c>
      <c r="M4998" t="s">
        <v>57</v>
      </c>
      <c r="N4998">
        <v>1</v>
      </c>
      <c r="O4998">
        <v>12</v>
      </c>
      <c r="P4998">
        <v>250</v>
      </c>
      <c r="Q4998">
        <v>3.1</v>
      </c>
      <c r="R4998">
        <v>2010</v>
      </c>
      <c r="S4998">
        <v>9</v>
      </c>
      <c r="T4998">
        <v>8</v>
      </c>
      <c r="U4998" s="1">
        <v>40429</v>
      </c>
      <c r="V4998" s="5">
        <f>Main[[#This Row],[Average_Cost_for_two]] * VLOOKUP(Main[[#This Row],[Currency]],'Currency'!A:B,2,FALSE)</f>
        <v>3</v>
      </c>
      <c r="W4998" s="5" t="str">
        <f>IF(Main[[#This Row],[Avg_Cost_USD]]&lt;10,"Low",
IF(Main[[#This Row],[Avg_Cost_USD]]&lt;=30,"Medium","High"))</f>
        <v>Low</v>
      </c>
    </row>
    <row r="4999" spans="1:23" x14ac:dyDescent="0.3">
      <c r="A4999">
        <v>306656</v>
      </c>
      <c r="B4999" t="s">
        <v>5287</v>
      </c>
      <c r="C4999">
        <v>1</v>
      </c>
      <c r="D4999" t="s">
        <v>54</v>
      </c>
      <c r="E4999" t="s">
        <v>126</v>
      </c>
      <c r="F4999">
        <v>77.277644899999999</v>
      </c>
      <c r="G4999">
        <v>28.652892000000001</v>
      </c>
      <c r="H4999" t="s">
        <v>56</v>
      </c>
      <c r="I4999" t="s">
        <v>19</v>
      </c>
      <c r="J4999" t="s">
        <v>57</v>
      </c>
      <c r="K4999" t="s">
        <v>57</v>
      </c>
      <c r="L4999" t="s">
        <v>57</v>
      </c>
      <c r="M4999" t="s">
        <v>57</v>
      </c>
      <c r="N4999">
        <v>1</v>
      </c>
      <c r="O4999">
        <v>18</v>
      </c>
      <c r="P4999">
        <v>450</v>
      </c>
      <c r="Q4999">
        <v>2.7</v>
      </c>
      <c r="R4999">
        <v>2017</v>
      </c>
      <c r="S4999">
        <v>9</v>
      </c>
      <c r="T4999">
        <v>11</v>
      </c>
      <c r="U4999" s="1">
        <v>42989</v>
      </c>
      <c r="V4999" s="5">
        <f>Main[[#This Row],[Average_Cost_for_two]] * VLOOKUP(Main[[#This Row],[Currency]],'Currency'!A:B,2,FALSE)</f>
        <v>5.4</v>
      </c>
      <c r="W4999" s="5" t="str">
        <f>IF(Main[[#This Row],[Avg_Cost_USD]]&lt;10,"Low",
IF(Main[[#This Row],[Avg_Cost_USD]]&lt;=30,"Medium","High"))</f>
        <v>Low</v>
      </c>
    </row>
    <row r="5000" spans="1:23" x14ac:dyDescent="0.3">
      <c r="A5000">
        <v>9251</v>
      </c>
      <c r="B5000" t="s">
        <v>5288</v>
      </c>
      <c r="C5000">
        <v>1</v>
      </c>
      <c r="D5000" t="s">
        <v>54</v>
      </c>
      <c r="E5000" t="s">
        <v>69</v>
      </c>
      <c r="F5000">
        <v>76.985746199999994</v>
      </c>
      <c r="G5000">
        <v>28.613451099999999</v>
      </c>
      <c r="H5000" t="s">
        <v>56</v>
      </c>
      <c r="I5000" t="s">
        <v>19</v>
      </c>
      <c r="J5000" t="s">
        <v>57</v>
      </c>
      <c r="K5000" t="s">
        <v>57</v>
      </c>
      <c r="L5000" t="s">
        <v>57</v>
      </c>
      <c r="M5000" t="s">
        <v>57</v>
      </c>
      <c r="N5000">
        <v>1</v>
      </c>
      <c r="O5000">
        <v>4</v>
      </c>
      <c r="P5000">
        <v>150</v>
      </c>
      <c r="Q5000">
        <v>2.9</v>
      </c>
      <c r="R5000">
        <v>2018</v>
      </c>
      <c r="S5000">
        <v>9</v>
      </c>
      <c r="T5000">
        <v>1</v>
      </c>
      <c r="U5000" s="1">
        <v>43344</v>
      </c>
      <c r="V5000" s="5">
        <f>Main[[#This Row],[Average_Cost_for_two]] * VLOOKUP(Main[[#This Row],[Currency]],'Currency'!A:B,2,FALSE)</f>
        <v>1.8</v>
      </c>
      <c r="W5000" s="5" t="str">
        <f>IF(Main[[#This Row],[Avg_Cost_USD]]&lt;10,"Low",
IF(Main[[#This Row],[Avg_Cost_USD]]&lt;=30,"Medium","High"))</f>
        <v>Low</v>
      </c>
    </row>
    <row r="5001" spans="1:23" x14ac:dyDescent="0.3">
      <c r="A5001">
        <v>301927</v>
      </c>
      <c r="B5001" t="s">
        <v>5289</v>
      </c>
      <c r="C5001">
        <v>1</v>
      </c>
      <c r="D5001" t="s">
        <v>54</v>
      </c>
      <c r="E5001" t="s">
        <v>93</v>
      </c>
      <c r="F5001">
        <v>77.1365287</v>
      </c>
      <c r="G5001">
        <v>28.6203669</v>
      </c>
      <c r="H5001" t="s">
        <v>56</v>
      </c>
      <c r="I5001" t="s">
        <v>19</v>
      </c>
      <c r="J5001" t="s">
        <v>57</v>
      </c>
      <c r="K5001" t="s">
        <v>57</v>
      </c>
      <c r="L5001" t="s">
        <v>57</v>
      </c>
      <c r="M5001" t="s">
        <v>57</v>
      </c>
      <c r="N5001">
        <v>1</v>
      </c>
      <c r="O5001">
        <v>10</v>
      </c>
      <c r="P5001">
        <v>100</v>
      </c>
      <c r="Q5001">
        <v>3.1</v>
      </c>
      <c r="R5001">
        <v>2015</v>
      </c>
      <c r="S5001">
        <v>9</v>
      </c>
      <c r="T5001">
        <v>9</v>
      </c>
      <c r="U5001" s="1">
        <v>42256</v>
      </c>
      <c r="V5001" s="5">
        <f>Main[[#This Row],[Average_Cost_for_two]] * VLOOKUP(Main[[#This Row],[Currency]],'Currency'!A:B,2,FALSE)</f>
        <v>1.2</v>
      </c>
      <c r="W5001" s="5" t="str">
        <f>IF(Main[[#This Row],[Avg_Cost_USD]]&lt;10,"Low",
IF(Main[[#This Row],[Avg_Cost_USD]]&lt;=30,"Medium","High"))</f>
        <v>Low</v>
      </c>
    </row>
    <row r="5002" spans="1:23" x14ac:dyDescent="0.3">
      <c r="A5002">
        <v>303018</v>
      </c>
      <c r="B5002" t="s">
        <v>3257</v>
      </c>
      <c r="C5002">
        <v>1</v>
      </c>
      <c r="D5002" t="s">
        <v>54</v>
      </c>
      <c r="E5002" t="s">
        <v>1679</v>
      </c>
      <c r="F5002">
        <v>77.101186499999997</v>
      </c>
      <c r="G5002">
        <v>28.668431200000001</v>
      </c>
      <c r="H5002" t="s">
        <v>56</v>
      </c>
      <c r="I5002" t="s">
        <v>19</v>
      </c>
      <c r="J5002" t="s">
        <v>57</v>
      </c>
      <c r="K5002" t="s">
        <v>57</v>
      </c>
      <c r="L5002" t="s">
        <v>57</v>
      </c>
      <c r="M5002" t="s">
        <v>57</v>
      </c>
      <c r="N5002">
        <v>1</v>
      </c>
      <c r="O5002">
        <v>27</v>
      </c>
      <c r="P5002">
        <v>300</v>
      </c>
      <c r="Q5002">
        <v>3.1</v>
      </c>
      <c r="R5002">
        <v>2010</v>
      </c>
      <c r="S5002">
        <v>9</v>
      </c>
      <c r="T5002">
        <v>21</v>
      </c>
      <c r="U5002" s="1">
        <v>40442</v>
      </c>
      <c r="V5002" s="5">
        <f>Main[[#This Row],[Average_Cost_for_two]] * VLOOKUP(Main[[#This Row],[Currency]],'Currency'!A:B,2,FALSE)</f>
        <v>3.6</v>
      </c>
      <c r="W5002" s="5" t="str">
        <f>IF(Main[[#This Row],[Avg_Cost_USD]]&lt;10,"Low",
IF(Main[[#This Row],[Avg_Cost_USD]]&lt;=30,"Medium","High"))</f>
        <v>Low</v>
      </c>
    </row>
    <row r="5003" spans="1:23" x14ac:dyDescent="0.3">
      <c r="A5003">
        <v>3247</v>
      </c>
      <c r="B5003" t="s">
        <v>258</v>
      </c>
      <c r="C5003">
        <v>1</v>
      </c>
      <c r="D5003" t="s">
        <v>54</v>
      </c>
      <c r="E5003" t="s">
        <v>1718</v>
      </c>
      <c r="F5003">
        <v>77.126179699999994</v>
      </c>
      <c r="G5003">
        <v>28.718384100000002</v>
      </c>
      <c r="H5003" t="s">
        <v>56</v>
      </c>
      <c r="I5003" t="s">
        <v>19</v>
      </c>
      <c r="J5003" t="s">
        <v>57</v>
      </c>
      <c r="K5003" t="s">
        <v>57</v>
      </c>
      <c r="L5003" t="s">
        <v>57</v>
      </c>
      <c r="M5003" t="s">
        <v>57</v>
      </c>
      <c r="N5003">
        <v>1</v>
      </c>
      <c r="O5003">
        <v>76</v>
      </c>
      <c r="P5003">
        <v>300</v>
      </c>
      <c r="Q5003">
        <v>3</v>
      </c>
      <c r="R5003">
        <v>2016</v>
      </c>
      <c r="S5003">
        <v>9</v>
      </c>
      <c r="T5003">
        <v>23</v>
      </c>
      <c r="U5003" s="1">
        <v>42636</v>
      </c>
      <c r="V5003" s="5">
        <f>Main[[#This Row],[Average_Cost_for_two]] * VLOOKUP(Main[[#This Row],[Currency]],'Currency'!A:B,2,FALSE)</f>
        <v>3.6</v>
      </c>
      <c r="W5003" s="5" t="str">
        <f>IF(Main[[#This Row],[Avg_Cost_USD]]&lt;10,"Low",
IF(Main[[#This Row],[Avg_Cost_USD]]&lt;=30,"Medium","High"))</f>
        <v>Low</v>
      </c>
    </row>
    <row r="5004" spans="1:23" x14ac:dyDescent="0.3">
      <c r="A5004">
        <v>305514</v>
      </c>
      <c r="B5004" t="s">
        <v>5290</v>
      </c>
      <c r="C5004">
        <v>1</v>
      </c>
      <c r="D5004" t="s">
        <v>54</v>
      </c>
      <c r="E5004" t="s">
        <v>1093</v>
      </c>
      <c r="F5004">
        <v>77.196936609999995</v>
      </c>
      <c r="G5004">
        <v>28.559038319999999</v>
      </c>
      <c r="H5004" t="s">
        <v>56</v>
      </c>
      <c r="I5004" t="s">
        <v>19</v>
      </c>
      <c r="J5004" t="s">
        <v>57</v>
      </c>
      <c r="K5004" t="s">
        <v>57</v>
      </c>
      <c r="L5004" t="s">
        <v>57</v>
      </c>
      <c r="M5004" t="s">
        <v>57</v>
      </c>
      <c r="N5004">
        <v>1</v>
      </c>
      <c r="O5004">
        <v>16</v>
      </c>
      <c r="P5004">
        <v>300</v>
      </c>
      <c r="Q5004">
        <v>3.1</v>
      </c>
      <c r="R5004">
        <v>2017</v>
      </c>
      <c r="S5004">
        <v>9</v>
      </c>
      <c r="T5004">
        <v>13</v>
      </c>
      <c r="U5004" s="1">
        <v>42991</v>
      </c>
      <c r="V5004" s="5">
        <f>Main[[#This Row],[Average_Cost_for_two]] * VLOOKUP(Main[[#This Row],[Currency]],'Currency'!A:B,2,FALSE)</f>
        <v>3.6</v>
      </c>
      <c r="W5004" s="5" t="str">
        <f>IF(Main[[#This Row],[Avg_Cost_USD]]&lt;10,"Low",
IF(Main[[#This Row],[Avg_Cost_USD]]&lt;=30,"Medium","High"))</f>
        <v>Low</v>
      </c>
    </row>
    <row r="5005" spans="1:23" x14ac:dyDescent="0.3">
      <c r="A5005">
        <v>782</v>
      </c>
      <c r="B5005" t="s">
        <v>5291</v>
      </c>
      <c r="C5005">
        <v>1</v>
      </c>
      <c r="D5005" t="s">
        <v>54</v>
      </c>
      <c r="E5005" t="s">
        <v>1350</v>
      </c>
      <c r="F5005">
        <v>77.196905599999994</v>
      </c>
      <c r="G5005">
        <v>28.546893699999998</v>
      </c>
      <c r="H5005" t="s">
        <v>56</v>
      </c>
      <c r="I5005" t="s">
        <v>19</v>
      </c>
      <c r="J5005" t="s">
        <v>57</v>
      </c>
      <c r="K5005" t="s">
        <v>57</v>
      </c>
      <c r="L5005" t="s">
        <v>57</v>
      </c>
      <c r="M5005" t="s">
        <v>57</v>
      </c>
      <c r="N5005">
        <v>1</v>
      </c>
      <c r="O5005">
        <v>85</v>
      </c>
      <c r="P5005">
        <v>200</v>
      </c>
      <c r="Q5005">
        <v>3.7</v>
      </c>
      <c r="R5005">
        <v>2012</v>
      </c>
      <c r="S5005">
        <v>9</v>
      </c>
      <c r="T5005">
        <v>23</v>
      </c>
      <c r="U5005" s="1">
        <v>41175</v>
      </c>
      <c r="V5005" s="5">
        <f>Main[[#This Row],[Average_Cost_for_two]] * VLOOKUP(Main[[#This Row],[Currency]],'Currency'!A:B,2,FALSE)</f>
        <v>2.4</v>
      </c>
      <c r="W5005" s="5" t="str">
        <f>IF(Main[[#This Row],[Avg_Cost_USD]]&lt;10,"Low",
IF(Main[[#This Row],[Avg_Cost_USD]]&lt;=30,"Medium","High"))</f>
        <v>Low</v>
      </c>
    </row>
    <row r="5006" spans="1:23" x14ac:dyDescent="0.3">
      <c r="A5006">
        <v>6219</v>
      </c>
      <c r="B5006" t="s">
        <v>5292</v>
      </c>
      <c r="C5006">
        <v>1</v>
      </c>
      <c r="D5006" t="s">
        <v>54</v>
      </c>
      <c r="E5006" t="s">
        <v>532</v>
      </c>
      <c r="F5006">
        <v>77.290387199999998</v>
      </c>
      <c r="G5006">
        <v>28.6762795</v>
      </c>
      <c r="H5006" t="s">
        <v>56</v>
      </c>
      <c r="I5006" t="s">
        <v>19</v>
      </c>
      <c r="J5006" t="s">
        <v>57</v>
      </c>
      <c r="K5006" t="s">
        <v>57</v>
      </c>
      <c r="L5006" t="s">
        <v>57</v>
      </c>
      <c r="M5006" t="s">
        <v>57</v>
      </c>
      <c r="N5006">
        <v>1</v>
      </c>
      <c r="O5006">
        <v>9</v>
      </c>
      <c r="P5006">
        <v>150</v>
      </c>
      <c r="Q5006">
        <v>3</v>
      </c>
      <c r="R5006">
        <v>2015</v>
      </c>
      <c r="S5006">
        <v>9</v>
      </c>
      <c r="T5006">
        <v>24</v>
      </c>
      <c r="U5006" s="1">
        <v>42271</v>
      </c>
      <c r="V5006" s="5">
        <f>Main[[#This Row],[Average_Cost_for_two]] * VLOOKUP(Main[[#This Row],[Currency]],'Currency'!A:B,2,FALSE)</f>
        <v>1.8</v>
      </c>
      <c r="W5006" s="5" t="str">
        <f>IF(Main[[#This Row],[Avg_Cost_USD]]&lt;10,"Low",
IF(Main[[#This Row],[Avg_Cost_USD]]&lt;=30,"Medium","High"))</f>
        <v>Low</v>
      </c>
    </row>
    <row r="5007" spans="1:23" x14ac:dyDescent="0.3">
      <c r="A5007">
        <v>2250</v>
      </c>
      <c r="B5007" t="s">
        <v>5293</v>
      </c>
      <c r="C5007">
        <v>1</v>
      </c>
      <c r="D5007" t="s">
        <v>54</v>
      </c>
      <c r="E5007" t="s">
        <v>1098</v>
      </c>
      <c r="F5007">
        <v>77.219273799999996</v>
      </c>
      <c r="G5007">
        <v>28.567938999999999</v>
      </c>
      <c r="H5007" t="s">
        <v>56</v>
      </c>
      <c r="I5007" t="s">
        <v>19</v>
      </c>
      <c r="J5007" t="s">
        <v>57</v>
      </c>
      <c r="K5007" t="s">
        <v>61</v>
      </c>
      <c r="L5007" t="s">
        <v>57</v>
      </c>
      <c r="M5007" t="s">
        <v>57</v>
      </c>
      <c r="N5007">
        <v>1</v>
      </c>
      <c r="O5007">
        <v>104</v>
      </c>
      <c r="P5007">
        <v>450</v>
      </c>
      <c r="Q5007">
        <v>3.5</v>
      </c>
      <c r="R5007">
        <v>2018</v>
      </c>
      <c r="S5007">
        <v>9</v>
      </c>
      <c r="T5007">
        <v>16</v>
      </c>
      <c r="U5007" s="1">
        <v>43359</v>
      </c>
      <c r="V5007" s="5">
        <f>Main[[#This Row],[Average_Cost_for_two]] * VLOOKUP(Main[[#This Row],[Currency]],'Currency'!A:B,2,FALSE)</f>
        <v>5.4</v>
      </c>
      <c r="W5007" s="5" t="str">
        <f>IF(Main[[#This Row],[Avg_Cost_USD]]&lt;10,"Low",
IF(Main[[#This Row],[Avg_Cost_USD]]&lt;=30,"Medium","High"))</f>
        <v>Low</v>
      </c>
    </row>
    <row r="5008" spans="1:23" x14ac:dyDescent="0.3">
      <c r="A5008">
        <v>308868</v>
      </c>
      <c r="B5008" t="s">
        <v>3309</v>
      </c>
      <c r="C5008">
        <v>1</v>
      </c>
      <c r="D5008" t="s">
        <v>54</v>
      </c>
      <c r="E5008" t="s">
        <v>701</v>
      </c>
      <c r="F5008">
        <v>77.096590500000005</v>
      </c>
      <c r="G5008">
        <v>28.638069900000001</v>
      </c>
      <c r="H5008" t="s">
        <v>56</v>
      </c>
      <c r="I5008" t="s">
        <v>19</v>
      </c>
      <c r="J5008" t="s">
        <v>57</v>
      </c>
      <c r="K5008" t="s">
        <v>57</v>
      </c>
      <c r="L5008" t="s">
        <v>57</v>
      </c>
      <c r="M5008" t="s">
        <v>57</v>
      </c>
      <c r="N5008">
        <v>1</v>
      </c>
      <c r="O5008">
        <v>8</v>
      </c>
      <c r="P5008">
        <v>150</v>
      </c>
      <c r="Q5008">
        <v>3.1</v>
      </c>
      <c r="R5008">
        <v>2014</v>
      </c>
      <c r="S5008">
        <v>9</v>
      </c>
      <c r="T5008">
        <v>27</v>
      </c>
      <c r="U5008" s="1">
        <v>41909</v>
      </c>
      <c r="V5008" s="5">
        <f>Main[[#This Row],[Average_Cost_for_two]] * VLOOKUP(Main[[#This Row],[Currency]],'Currency'!A:B,2,FALSE)</f>
        <v>1.8</v>
      </c>
      <c r="W5008" s="5" t="str">
        <f>IF(Main[[#This Row],[Avg_Cost_USD]]&lt;10,"Low",
IF(Main[[#This Row],[Avg_Cost_USD]]&lt;=30,"Medium","High"))</f>
        <v>Low</v>
      </c>
    </row>
    <row r="5009" spans="1:23" x14ac:dyDescent="0.3">
      <c r="A5009">
        <v>302497</v>
      </c>
      <c r="B5009" t="s">
        <v>5294</v>
      </c>
      <c r="C5009">
        <v>1</v>
      </c>
      <c r="D5009" t="s">
        <v>54</v>
      </c>
      <c r="E5009" t="s">
        <v>81</v>
      </c>
      <c r="F5009">
        <v>77.314120099999997</v>
      </c>
      <c r="G5009">
        <v>28.6843495</v>
      </c>
      <c r="H5009" t="s">
        <v>56</v>
      </c>
      <c r="I5009" t="s">
        <v>19</v>
      </c>
      <c r="J5009" t="s">
        <v>57</v>
      </c>
      <c r="K5009" t="s">
        <v>61</v>
      </c>
      <c r="L5009" t="s">
        <v>57</v>
      </c>
      <c r="M5009" t="s">
        <v>57</v>
      </c>
      <c r="N5009">
        <v>1</v>
      </c>
      <c r="O5009">
        <v>15</v>
      </c>
      <c r="P5009">
        <v>450</v>
      </c>
      <c r="Q5009">
        <v>2.6</v>
      </c>
      <c r="R5009">
        <v>2015</v>
      </c>
      <c r="S5009">
        <v>8</v>
      </c>
      <c r="T5009">
        <v>28</v>
      </c>
      <c r="U5009" s="1">
        <v>42244</v>
      </c>
      <c r="V5009" s="5">
        <f>Main[[#This Row],[Average_Cost_for_two]] * VLOOKUP(Main[[#This Row],[Currency]],'Currency'!A:B,2,FALSE)</f>
        <v>5.4</v>
      </c>
      <c r="W5009" s="5" t="str">
        <f>IF(Main[[#This Row],[Avg_Cost_USD]]&lt;10,"Low",
IF(Main[[#This Row],[Avg_Cost_USD]]&lt;=30,"Medium","High"))</f>
        <v>Low</v>
      </c>
    </row>
    <row r="5010" spans="1:23" x14ac:dyDescent="0.3">
      <c r="A5010">
        <v>3980</v>
      </c>
      <c r="B5010" t="s">
        <v>5295</v>
      </c>
      <c r="C5010">
        <v>1</v>
      </c>
      <c r="D5010" t="s">
        <v>54</v>
      </c>
      <c r="E5010" t="s">
        <v>536</v>
      </c>
      <c r="F5010">
        <v>77.173033899999993</v>
      </c>
      <c r="G5010">
        <v>28.6463295</v>
      </c>
      <c r="H5010" t="s">
        <v>56</v>
      </c>
      <c r="I5010" t="s">
        <v>19</v>
      </c>
      <c r="J5010" t="s">
        <v>57</v>
      </c>
      <c r="K5010" t="s">
        <v>57</v>
      </c>
      <c r="L5010" t="s">
        <v>57</v>
      </c>
      <c r="M5010" t="s">
        <v>57</v>
      </c>
      <c r="N5010">
        <v>1</v>
      </c>
      <c r="O5010">
        <v>43</v>
      </c>
      <c r="P5010">
        <v>350</v>
      </c>
      <c r="Q5010">
        <v>2.6</v>
      </c>
      <c r="R5010">
        <v>2011</v>
      </c>
      <c r="S5010">
        <v>8</v>
      </c>
      <c r="T5010">
        <v>12</v>
      </c>
      <c r="U5010" s="1">
        <v>40767</v>
      </c>
      <c r="V5010" s="5">
        <f>Main[[#This Row],[Average_Cost_for_two]] * VLOOKUP(Main[[#This Row],[Currency]],'Currency'!A:B,2,FALSE)</f>
        <v>4.2</v>
      </c>
      <c r="W5010" s="5" t="str">
        <f>IF(Main[[#This Row],[Avg_Cost_USD]]&lt;10,"Low",
IF(Main[[#This Row],[Avg_Cost_USD]]&lt;=30,"Medium","High"))</f>
        <v>Low</v>
      </c>
    </row>
    <row r="5011" spans="1:23" x14ac:dyDescent="0.3">
      <c r="A5011">
        <v>305577</v>
      </c>
      <c r="B5011" t="s">
        <v>5296</v>
      </c>
      <c r="C5011">
        <v>1</v>
      </c>
      <c r="D5011" t="s">
        <v>54</v>
      </c>
      <c r="E5011" t="s">
        <v>55</v>
      </c>
      <c r="F5011">
        <v>77.270911299999995</v>
      </c>
      <c r="G5011">
        <v>28.652968900000001</v>
      </c>
      <c r="H5011" t="s">
        <v>56</v>
      </c>
      <c r="I5011" t="s">
        <v>19</v>
      </c>
      <c r="J5011" t="s">
        <v>57</v>
      </c>
      <c r="K5011" t="s">
        <v>57</v>
      </c>
      <c r="L5011" t="s">
        <v>57</v>
      </c>
      <c r="M5011" t="s">
        <v>57</v>
      </c>
      <c r="N5011">
        <v>1</v>
      </c>
      <c r="O5011">
        <v>4</v>
      </c>
      <c r="P5011">
        <v>200</v>
      </c>
      <c r="Q5011">
        <v>3</v>
      </c>
      <c r="R5011">
        <v>2011</v>
      </c>
      <c r="S5011">
        <v>8</v>
      </c>
      <c r="T5011">
        <v>20</v>
      </c>
      <c r="U5011" s="1">
        <v>40775</v>
      </c>
      <c r="V5011" s="5">
        <f>Main[[#This Row],[Average_Cost_for_two]] * VLOOKUP(Main[[#This Row],[Currency]],'Currency'!A:B,2,FALSE)</f>
        <v>2.4</v>
      </c>
      <c r="W5011" s="5" t="str">
        <f>IF(Main[[#This Row],[Avg_Cost_USD]]&lt;10,"Low",
IF(Main[[#This Row],[Avg_Cost_USD]]&lt;=30,"Medium","High"))</f>
        <v>Low</v>
      </c>
    </row>
    <row r="5012" spans="1:23" x14ac:dyDescent="0.3">
      <c r="A5012">
        <v>2591</v>
      </c>
      <c r="B5012" t="s">
        <v>5297</v>
      </c>
      <c r="C5012">
        <v>1</v>
      </c>
      <c r="D5012" t="s">
        <v>54</v>
      </c>
      <c r="E5012" t="s">
        <v>1132</v>
      </c>
      <c r="F5012">
        <v>77.239123300000003</v>
      </c>
      <c r="G5012">
        <v>28.537825600000001</v>
      </c>
      <c r="H5012" t="s">
        <v>56</v>
      </c>
      <c r="I5012" t="s">
        <v>19</v>
      </c>
      <c r="J5012" t="s">
        <v>57</v>
      </c>
      <c r="K5012" t="s">
        <v>57</v>
      </c>
      <c r="L5012" t="s">
        <v>57</v>
      </c>
      <c r="M5012" t="s">
        <v>57</v>
      </c>
      <c r="N5012">
        <v>1</v>
      </c>
      <c r="O5012">
        <v>14</v>
      </c>
      <c r="P5012">
        <v>300</v>
      </c>
      <c r="Q5012">
        <v>2.8</v>
      </c>
      <c r="R5012">
        <v>2014</v>
      </c>
      <c r="S5012">
        <v>8</v>
      </c>
      <c r="T5012">
        <v>8</v>
      </c>
      <c r="U5012" s="1">
        <v>41859</v>
      </c>
      <c r="V5012" s="5">
        <f>Main[[#This Row],[Average_Cost_for_two]] * VLOOKUP(Main[[#This Row],[Currency]],'Currency'!A:B,2,FALSE)</f>
        <v>3.6</v>
      </c>
      <c r="W5012" s="5" t="str">
        <f>IF(Main[[#This Row],[Avg_Cost_USD]]&lt;10,"Low",
IF(Main[[#This Row],[Avg_Cost_USD]]&lt;=30,"Medium","High"))</f>
        <v>Low</v>
      </c>
    </row>
    <row r="5013" spans="1:23" x14ac:dyDescent="0.3">
      <c r="A5013">
        <v>18337898</v>
      </c>
      <c r="B5013" t="s">
        <v>5298</v>
      </c>
      <c r="C5013">
        <v>1</v>
      </c>
      <c r="D5013" t="s">
        <v>54</v>
      </c>
      <c r="E5013" t="s">
        <v>197</v>
      </c>
      <c r="F5013">
        <v>77.204202800000004</v>
      </c>
      <c r="G5013">
        <v>28.698905</v>
      </c>
      <c r="H5013" t="s">
        <v>56</v>
      </c>
      <c r="I5013" t="s">
        <v>19</v>
      </c>
      <c r="J5013" t="s">
        <v>57</v>
      </c>
      <c r="K5013" t="s">
        <v>57</v>
      </c>
      <c r="L5013" t="s">
        <v>57</v>
      </c>
      <c r="M5013" t="s">
        <v>57</v>
      </c>
      <c r="N5013">
        <v>1</v>
      </c>
      <c r="O5013">
        <v>13</v>
      </c>
      <c r="P5013">
        <v>150</v>
      </c>
      <c r="Q5013">
        <v>3.1</v>
      </c>
      <c r="R5013">
        <v>2014</v>
      </c>
      <c r="S5013">
        <v>8</v>
      </c>
      <c r="T5013">
        <v>19</v>
      </c>
      <c r="U5013" s="1">
        <v>41870</v>
      </c>
      <c r="V5013" s="5">
        <f>Main[[#This Row],[Average_Cost_for_two]] * VLOOKUP(Main[[#This Row],[Currency]],'Currency'!A:B,2,FALSE)</f>
        <v>1.8</v>
      </c>
      <c r="W5013" s="5" t="str">
        <f>IF(Main[[#This Row],[Avg_Cost_USD]]&lt;10,"Low",
IF(Main[[#This Row],[Avg_Cost_USD]]&lt;=30,"Medium","High"))</f>
        <v>Low</v>
      </c>
    </row>
    <row r="5014" spans="1:23" x14ac:dyDescent="0.3">
      <c r="A5014">
        <v>18427235</v>
      </c>
      <c r="B5014" t="s">
        <v>167</v>
      </c>
      <c r="C5014">
        <v>1</v>
      </c>
      <c r="D5014" t="s">
        <v>54</v>
      </c>
      <c r="E5014" t="s">
        <v>1674</v>
      </c>
      <c r="F5014">
        <v>77.096870600000003</v>
      </c>
      <c r="G5014">
        <v>28.635595599999998</v>
      </c>
      <c r="H5014" t="s">
        <v>56</v>
      </c>
      <c r="I5014" t="s">
        <v>19</v>
      </c>
      <c r="J5014" t="s">
        <v>57</v>
      </c>
      <c r="K5014" t="s">
        <v>61</v>
      </c>
      <c r="L5014" t="s">
        <v>57</v>
      </c>
      <c r="M5014" t="s">
        <v>57</v>
      </c>
      <c r="N5014">
        <v>1</v>
      </c>
      <c r="O5014">
        <v>7</v>
      </c>
      <c r="P5014">
        <v>300</v>
      </c>
      <c r="Q5014">
        <v>3.1</v>
      </c>
      <c r="R5014">
        <v>2012</v>
      </c>
      <c r="S5014">
        <v>8</v>
      </c>
      <c r="T5014">
        <v>8</v>
      </c>
      <c r="U5014" s="1">
        <v>41129</v>
      </c>
      <c r="V5014" s="5">
        <f>Main[[#This Row],[Average_Cost_for_two]] * VLOOKUP(Main[[#This Row],[Currency]],'Currency'!A:B,2,FALSE)</f>
        <v>3.6</v>
      </c>
      <c r="W5014" s="5" t="str">
        <f>IF(Main[[#This Row],[Avg_Cost_USD]]&lt;10,"Low",
IF(Main[[#This Row],[Avg_Cost_USD]]&lt;=30,"Medium","High"))</f>
        <v>Low</v>
      </c>
    </row>
    <row r="5015" spans="1:23" x14ac:dyDescent="0.3">
      <c r="A5015">
        <v>6978</v>
      </c>
      <c r="B5015" t="s">
        <v>5299</v>
      </c>
      <c r="C5015">
        <v>1</v>
      </c>
      <c r="D5015" t="s">
        <v>54</v>
      </c>
      <c r="E5015" t="s">
        <v>1674</v>
      </c>
      <c r="F5015">
        <v>77.096582400000003</v>
      </c>
      <c r="G5015">
        <v>28.635497000000001</v>
      </c>
      <c r="H5015" t="s">
        <v>56</v>
      </c>
      <c r="I5015" t="s">
        <v>19</v>
      </c>
      <c r="J5015" t="s">
        <v>57</v>
      </c>
      <c r="K5015" t="s">
        <v>57</v>
      </c>
      <c r="L5015" t="s">
        <v>57</v>
      </c>
      <c r="M5015" t="s">
        <v>57</v>
      </c>
      <c r="N5015">
        <v>1</v>
      </c>
      <c r="O5015">
        <v>9</v>
      </c>
      <c r="P5015">
        <v>400</v>
      </c>
      <c r="Q5015">
        <v>3.1</v>
      </c>
      <c r="R5015">
        <v>2015</v>
      </c>
      <c r="S5015">
        <v>8</v>
      </c>
      <c r="T5015">
        <v>22</v>
      </c>
      <c r="U5015" s="1">
        <v>42238</v>
      </c>
      <c r="V5015" s="5">
        <f>Main[[#This Row],[Average_Cost_for_two]] * VLOOKUP(Main[[#This Row],[Currency]],'Currency'!A:B,2,FALSE)</f>
        <v>4.8</v>
      </c>
      <c r="W5015" s="5" t="str">
        <f>IF(Main[[#This Row],[Avg_Cost_USD]]&lt;10,"Low",
IF(Main[[#This Row],[Avg_Cost_USD]]&lt;=30,"Medium","High"))</f>
        <v>Low</v>
      </c>
    </row>
    <row r="5016" spans="1:23" x14ac:dyDescent="0.3">
      <c r="A5016">
        <v>18357562</v>
      </c>
      <c r="B5016" t="s">
        <v>5300</v>
      </c>
      <c r="C5016">
        <v>1</v>
      </c>
      <c r="D5016" t="s">
        <v>54</v>
      </c>
      <c r="E5016" t="s">
        <v>83</v>
      </c>
      <c r="F5016">
        <v>77.246775099999994</v>
      </c>
      <c r="G5016">
        <v>28.5826876</v>
      </c>
      <c r="H5016" t="s">
        <v>56</v>
      </c>
      <c r="I5016" t="s">
        <v>19</v>
      </c>
      <c r="J5016" t="s">
        <v>57</v>
      </c>
      <c r="K5016" t="s">
        <v>57</v>
      </c>
      <c r="L5016" t="s">
        <v>57</v>
      </c>
      <c r="M5016" t="s">
        <v>57</v>
      </c>
      <c r="N5016">
        <v>1</v>
      </c>
      <c r="O5016">
        <v>4</v>
      </c>
      <c r="P5016">
        <v>250</v>
      </c>
      <c r="Q5016">
        <v>2.9</v>
      </c>
      <c r="R5016">
        <v>2013</v>
      </c>
      <c r="S5016">
        <v>8</v>
      </c>
      <c r="T5016">
        <v>9</v>
      </c>
      <c r="U5016" s="1">
        <v>41495</v>
      </c>
      <c r="V5016" s="5">
        <f>Main[[#This Row],[Average_Cost_for_two]] * VLOOKUP(Main[[#This Row],[Currency]],'Currency'!A:B,2,FALSE)</f>
        <v>3</v>
      </c>
      <c r="W5016" s="5" t="str">
        <f>IF(Main[[#This Row],[Avg_Cost_USD]]&lt;10,"Low",
IF(Main[[#This Row],[Avg_Cost_USD]]&lt;=30,"Medium","High"))</f>
        <v>Low</v>
      </c>
    </row>
    <row r="5017" spans="1:23" x14ac:dyDescent="0.3">
      <c r="A5017">
        <v>300591</v>
      </c>
      <c r="B5017" t="s">
        <v>5301</v>
      </c>
      <c r="C5017">
        <v>1</v>
      </c>
      <c r="D5017" t="s">
        <v>54</v>
      </c>
      <c r="E5017" t="s">
        <v>502</v>
      </c>
      <c r="F5017">
        <v>77.216602699999996</v>
      </c>
      <c r="G5017">
        <v>28.621945</v>
      </c>
      <c r="H5017" t="s">
        <v>56</v>
      </c>
      <c r="I5017" t="s">
        <v>19</v>
      </c>
      <c r="J5017" t="s">
        <v>57</v>
      </c>
      <c r="K5017" t="s">
        <v>57</v>
      </c>
      <c r="L5017" t="s">
        <v>57</v>
      </c>
      <c r="M5017" t="s">
        <v>57</v>
      </c>
      <c r="N5017">
        <v>1</v>
      </c>
      <c r="O5017">
        <v>5</v>
      </c>
      <c r="P5017">
        <v>200</v>
      </c>
      <c r="Q5017">
        <v>3</v>
      </c>
      <c r="R5017">
        <v>2016</v>
      </c>
      <c r="S5017">
        <v>8</v>
      </c>
      <c r="T5017">
        <v>27</v>
      </c>
      <c r="U5017" s="1">
        <v>42609</v>
      </c>
      <c r="V5017" s="5">
        <f>Main[[#This Row],[Average_Cost_for_two]] * VLOOKUP(Main[[#This Row],[Currency]],'Currency'!A:B,2,FALSE)</f>
        <v>2.4</v>
      </c>
      <c r="W5017" s="5" t="str">
        <f>IF(Main[[#This Row],[Avg_Cost_USD]]&lt;10,"Low",
IF(Main[[#This Row],[Avg_Cost_USD]]&lt;=30,"Medium","High"))</f>
        <v>Low</v>
      </c>
    </row>
    <row r="5018" spans="1:23" x14ac:dyDescent="0.3">
      <c r="A5018">
        <v>9776</v>
      </c>
      <c r="B5018" t="s">
        <v>5302</v>
      </c>
      <c r="C5018">
        <v>1</v>
      </c>
      <c r="D5018" t="s">
        <v>54</v>
      </c>
      <c r="E5018" t="s">
        <v>926</v>
      </c>
      <c r="F5018">
        <v>77.250876169999998</v>
      </c>
      <c r="G5018">
        <v>28.543690309999999</v>
      </c>
      <c r="H5018" t="s">
        <v>56</v>
      </c>
      <c r="I5018" t="s">
        <v>19</v>
      </c>
      <c r="J5018" t="s">
        <v>57</v>
      </c>
      <c r="K5018" t="s">
        <v>57</v>
      </c>
      <c r="L5018" t="s">
        <v>57</v>
      </c>
      <c r="M5018" t="s">
        <v>57</v>
      </c>
      <c r="N5018">
        <v>1</v>
      </c>
      <c r="O5018">
        <v>87</v>
      </c>
      <c r="P5018">
        <v>350</v>
      </c>
      <c r="Q5018">
        <v>3.2</v>
      </c>
      <c r="R5018">
        <v>2010</v>
      </c>
      <c r="S5018">
        <v>8</v>
      </c>
      <c r="T5018">
        <v>24</v>
      </c>
      <c r="U5018" s="1">
        <v>40414</v>
      </c>
      <c r="V5018" s="5">
        <f>Main[[#This Row],[Average_Cost_for_two]] * VLOOKUP(Main[[#This Row],[Currency]],'Currency'!A:B,2,FALSE)</f>
        <v>4.2</v>
      </c>
      <c r="W5018" s="5" t="str">
        <f>IF(Main[[#This Row],[Avg_Cost_USD]]&lt;10,"Low",
IF(Main[[#This Row],[Avg_Cost_USD]]&lt;=30,"Medium","High"))</f>
        <v>Low</v>
      </c>
    </row>
    <row r="5019" spans="1:23" x14ac:dyDescent="0.3">
      <c r="A5019">
        <v>2316</v>
      </c>
      <c r="B5019" t="s">
        <v>5303</v>
      </c>
      <c r="C5019">
        <v>1</v>
      </c>
      <c r="D5019" t="s">
        <v>54</v>
      </c>
      <c r="E5019" t="s">
        <v>126</v>
      </c>
      <c r="F5019">
        <v>77.286261600000003</v>
      </c>
      <c r="G5019">
        <v>28.661111999999999</v>
      </c>
      <c r="H5019" t="s">
        <v>56</v>
      </c>
      <c r="I5019" t="s">
        <v>19</v>
      </c>
      <c r="J5019" t="s">
        <v>57</v>
      </c>
      <c r="K5019" t="s">
        <v>57</v>
      </c>
      <c r="L5019" t="s">
        <v>57</v>
      </c>
      <c r="M5019" t="s">
        <v>57</v>
      </c>
      <c r="N5019">
        <v>1</v>
      </c>
      <c r="O5019">
        <v>6</v>
      </c>
      <c r="P5019">
        <v>200</v>
      </c>
      <c r="Q5019">
        <v>2.9</v>
      </c>
      <c r="R5019">
        <v>2015</v>
      </c>
      <c r="S5019">
        <v>8</v>
      </c>
      <c r="T5019">
        <v>28</v>
      </c>
      <c r="U5019" s="1">
        <v>42244</v>
      </c>
      <c r="V5019" s="5">
        <f>Main[[#This Row],[Average_Cost_for_two]] * VLOOKUP(Main[[#This Row],[Currency]],'Currency'!A:B,2,FALSE)</f>
        <v>2.4</v>
      </c>
      <c r="W5019" s="5" t="str">
        <f>IF(Main[[#This Row],[Avg_Cost_USD]]&lt;10,"Low",
IF(Main[[#This Row],[Avg_Cost_USD]]&lt;=30,"Medium","High"))</f>
        <v>Low</v>
      </c>
    </row>
    <row r="5020" spans="1:23" x14ac:dyDescent="0.3">
      <c r="A5020">
        <v>305948</v>
      </c>
      <c r="B5020" t="s">
        <v>5304</v>
      </c>
      <c r="C5020">
        <v>1</v>
      </c>
      <c r="D5020" t="s">
        <v>54</v>
      </c>
      <c r="E5020" t="s">
        <v>412</v>
      </c>
      <c r="F5020">
        <v>77.277324800000002</v>
      </c>
      <c r="G5020">
        <v>28.6312335</v>
      </c>
      <c r="H5020" t="s">
        <v>56</v>
      </c>
      <c r="I5020" t="s">
        <v>19</v>
      </c>
      <c r="J5020" t="s">
        <v>57</v>
      </c>
      <c r="K5020" t="s">
        <v>57</v>
      </c>
      <c r="L5020" t="s">
        <v>57</v>
      </c>
      <c r="M5020" t="s">
        <v>57</v>
      </c>
      <c r="N5020">
        <v>1</v>
      </c>
      <c r="O5020">
        <v>8</v>
      </c>
      <c r="P5020">
        <v>100</v>
      </c>
      <c r="Q5020">
        <v>3.1</v>
      </c>
      <c r="R5020">
        <v>2017</v>
      </c>
      <c r="S5020">
        <v>8</v>
      </c>
      <c r="T5020">
        <v>6</v>
      </c>
      <c r="U5020" s="1">
        <v>42953</v>
      </c>
      <c r="V5020" s="5">
        <f>Main[[#This Row],[Average_Cost_for_two]] * VLOOKUP(Main[[#This Row],[Currency]],'Currency'!A:B,2,FALSE)</f>
        <v>1.2</v>
      </c>
      <c r="W5020" s="5" t="str">
        <f>IF(Main[[#This Row],[Avg_Cost_USD]]&lt;10,"Low",
IF(Main[[#This Row],[Avg_Cost_USD]]&lt;=30,"Medium","High"))</f>
        <v>Low</v>
      </c>
    </row>
    <row r="5021" spans="1:23" x14ac:dyDescent="0.3">
      <c r="A5021">
        <v>9141</v>
      </c>
      <c r="B5021" t="s">
        <v>5305</v>
      </c>
      <c r="C5021">
        <v>1</v>
      </c>
      <c r="D5021" t="s">
        <v>54</v>
      </c>
      <c r="E5021" t="s">
        <v>63</v>
      </c>
      <c r="F5021">
        <v>77.128561899999994</v>
      </c>
      <c r="G5021">
        <v>28.543717399999998</v>
      </c>
      <c r="H5021" t="s">
        <v>56</v>
      </c>
      <c r="I5021" t="s">
        <v>19</v>
      </c>
      <c r="J5021" t="s">
        <v>57</v>
      </c>
      <c r="K5021" t="s">
        <v>57</v>
      </c>
      <c r="L5021" t="s">
        <v>57</v>
      </c>
      <c r="M5021" t="s">
        <v>57</v>
      </c>
      <c r="N5021">
        <v>1</v>
      </c>
      <c r="O5021">
        <v>5</v>
      </c>
      <c r="P5021">
        <v>200</v>
      </c>
      <c r="Q5021">
        <v>2.9</v>
      </c>
      <c r="R5021">
        <v>2010</v>
      </c>
      <c r="S5021">
        <v>8</v>
      </c>
      <c r="T5021">
        <v>16</v>
      </c>
      <c r="U5021" s="1">
        <v>40406</v>
      </c>
      <c r="V5021" s="5">
        <f>Main[[#This Row],[Average_Cost_for_two]] * VLOOKUP(Main[[#This Row],[Currency]],'Currency'!A:B,2,FALSE)</f>
        <v>2.4</v>
      </c>
      <c r="W5021" s="5" t="str">
        <f>IF(Main[[#This Row],[Avg_Cost_USD]]&lt;10,"Low",
IF(Main[[#This Row],[Avg_Cost_USD]]&lt;=30,"Medium","High"))</f>
        <v>Low</v>
      </c>
    </row>
    <row r="5022" spans="1:23" x14ac:dyDescent="0.3">
      <c r="A5022">
        <v>18458961</v>
      </c>
      <c r="B5022" t="s">
        <v>5306</v>
      </c>
      <c r="C5022">
        <v>1</v>
      </c>
      <c r="D5022" t="s">
        <v>54</v>
      </c>
      <c r="E5022" t="s">
        <v>2196</v>
      </c>
      <c r="F5022">
        <v>0</v>
      </c>
      <c r="G5022">
        <v>0</v>
      </c>
      <c r="H5022" t="s">
        <v>56</v>
      </c>
      <c r="I5022" t="s">
        <v>19</v>
      </c>
      <c r="J5022" t="s">
        <v>57</v>
      </c>
      <c r="K5022" t="s">
        <v>57</v>
      </c>
      <c r="L5022" t="s">
        <v>57</v>
      </c>
      <c r="M5022" t="s">
        <v>57</v>
      </c>
      <c r="N5022">
        <v>1</v>
      </c>
      <c r="O5022">
        <v>12</v>
      </c>
      <c r="P5022">
        <v>400</v>
      </c>
      <c r="Q5022">
        <v>3.2</v>
      </c>
      <c r="R5022">
        <v>2015</v>
      </c>
      <c r="S5022">
        <v>8</v>
      </c>
      <c r="T5022">
        <v>8</v>
      </c>
      <c r="U5022" s="1">
        <v>42224</v>
      </c>
      <c r="V5022" s="5">
        <f>Main[[#This Row],[Average_Cost_for_two]] * VLOOKUP(Main[[#This Row],[Currency]],'Currency'!A:B,2,FALSE)</f>
        <v>4.8</v>
      </c>
      <c r="W5022" s="5" t="str">
        <f>IF(Main[[#This Row],[Avg_Cost_USD]]&lt;10,"Low",
IF(Main[[#This Row],[Avg_Cost_USD]]&lt;=30,"Medium","High"))</f>
        <v>Low</v>
      </c>
    </row>
    <row r="5023" spans="1:23" x14ac:dyDescent="0.3">
      <c r="A5023">
        <v>7427</v>
      </c>
      <c r="B5023" t="s">
        <v>5307</v>
      </c>
      <c r="C5023">
        <v>1</v>
      </c>
      <c r="D5023" t="s">
        <v>54</v>
      </c>
      <c r="E5023" t="s">
        <v>996</v>
      </c>
      <c r="F5023">
        <v>77.184834300000006</v>
      </c>
      <c r="G5023">
        <v>28.640182299999999</v>
      </c>
      <c r="H5023" t="s">
        <v>56</v>
      </c>
      <c r="I5023" t="s">
        <v>19</v>
      </c>
      <c r="J5023" t="s">
        <v>57</v>
      </c>
      <c r="K5023" t="s">
        <v>57</v>
      </c>
      <c r="L5023" t="s">
        <v>57</v>
      </c>
      <c r="M5023" t="s">
        <v>57</v>
      </c>
      <c r="N5023">
        <v>1</v>
      </c>
      <c r="O5023">
        <v>87</v>
      </c>
      <c r="P5023">
        <v>100</v>
      </c>
      <c r="Q5023">
        <v>3.6</v>
      </c>
      <c r="R5023">
        <v>2015</v>
      </c>
      <c r="S5023">
        <v>8</v>
      </c>
      <c r="T5023">
        <v>8</v>
      </c>
      <c r="U5023" s="1">
        <v>42224</v>
      </c>
      <c r="V5023" s="5">
        <f>Main[[#This Row],[Average_Cost_for_two]] * VLOOKUP(Main[[#This Row],[Currency]],'Currency'!A:B,2,FALSE)</f>
        <v>1.2</v>
      </c>
      <c r="W5023" s="5" t="str">
        <f>IF(Main[[#This Row],[Avg_Cost_USD]]&lt;10,"Low",
IF(Main[[#This Row],[Avg_Cost_USD]]&lt;=30,"Medium","High"))</f>
        <v>Low</v>
      </c>
    </row>
    <row r="5024" spans="1:23" x14ac:dyDescent="0.3">
      <c r="A5024">
        <v>3108</v>
      </c>
      <c r="B5024" t="s">
        <v>5308</v>
      </c>
      <c r="C5024">
        <v>1</v>
      </c>
      <c r="D5024" t="s">
        <v>54</v>
      </c>
      <c r="E5024" t="s">
        <v>1718</v>
      </c>
      <c r="F5024">
        <v>77.121505099999993</v>
      </c>
      <c r="G5024">
        <v>28.7048624</v>
      </c>
      <c r="H5024" t="s">
        <v>56</v>
      </c>
      <c r="I5024" t="s">
        <v>19</v>
      </c>
      <c r="J5024" t="s">
        <v>57</v>
      </c>
      <c r="K5024" t="s">
        <v>61</v>
      </c>
      <c r="L5024" t="s">
        <v>57</v>
      </c>
      <c r="M5024" t="s">
        <v>57</v>
      </c>
      <c r="N5024">
        <v>1</v>
      </c>
      <c r="O5024">
        <v>70</v>
      </c>
      <c r="P5024">
        <v>400</v>
      </c>
      <c r="Q5024">
        <v>3.5</v>
      </c>
      <c r="R5024">
        <v>2017</v>
      </c>
      <c r="S5024">
        <v>8</v>
      </c>
      <c r="T5024">
        <v>28</v>
      </c>
      <c r="U5024" s="1">
        <v>42975</v>
      </c>
      <c r="V5024" s="5">
        <f>Main[[#This Row],[Average_Cost_for_two]] * VLOOKUP(Main[[#This Row],[Currency]],'Currency'!A:B,2,FALSE)</f>
        <v>4.8</v>
      </c>
      <c r="W5024" s="5" t="str">
        <f>IF(Main[[#This Row],[Avg_Cost_USD]]&lt;10,"Low",
IF(Main[[#This Row],[Avg_Cost_USD]]&lt;=30,"Medium","High"))</f>
        <v>Low</v>
      </c>
    </row>
    <row r="5025" spans="1:23" x14ac:dyDescent="0.3">
      <c r="A5025">
        <v>305517</v>
      </c>
      <c r="B5025" t="s">
        <v>5309</v>
      </c>
      <c r="C5025">
        <v>1</v>
      </c>
      <c r="D5025" t="s">
        <v>54</v>
      </c>
      <c r="E5025" t="s">
        <v>1093</v>
      </c>
      <c r="F5025">
        <v>77.199449000000001</v>
      </c>
      <c r="G5025">
        <v>28.566074</v>
      </c>
      <c r="H5025" t="s">
        <v>56</v>
      </c>
      <c r="I5025" t="s">
        <v>19</v>
      </c>
      <c r="J5025" t="s">
        <v>57</v>
      </c>
      <c r="K5025" t="s">
        <v>57</v>
      </c>
      <c r="L5025" t="s">
        <v>57</v>
      </c>
      <c r="M5025" t="s">
        <v>57</v>
      </c>
      <c r="N5025">
        <v>1</v>
      </c>
      <c r="O5025">
        <v>6</v>
      </c>
      <c r="P5025">
        <v>300</v>
      </c>
      <c r="Q5025">
        <v>3</v>
      </c>
      <c r="R5025">
        <v>2017</v>
      </c>
      <c r="S5025">
        <v>8</v>
      </c>
      <c r="T5025">
        <v>5</v>
      </c>
      <c r="U5025" s="1">
        <v>42952</v>
      </c>
      <c r="V5025" s="5">
        <f>Main[[#This Row],[Average_Cost_for_two]] * VLOOKUP(Main[[#This Row],[Currency]],'Currency'!A:B,2,FALSE)</f>
        <v>3.6</v>
      </c>
      <c r="W5025" s="5" t="str">
        <f>IF(Main[[#This Row],[Avg_Cost_USD]]&lt;10,"Low",
IF(Main[[#This Row],[Avg_Cost_USD]]&lt;=30,"Medium","High"))</f>
        <v>Low</v>
      </c>
    </row>
    <row r="5026" spans="1:23" x14ac:dyDescent="0.3">
      <c r="A5026">
        <v>309531</v>
      </c>
      <c r="B5026" t="s">
        <v>5310</v>
      </c>
      <c r="C5026">
        <v>1</v>
      </c>
      <c r="D5026" t="s">
        <v>54</v>
      </c>
      <c r="E5026" t="s">
        <v>1093</v>
      </c>
      <c r="F5026">
        <v>77.19453</v>
      </c>
      <c r="G5026">
        <v>28.567931000000002</v>
      </c>
      <c r="H5026" t="s">
        <v>56</v>
      </c>
      <c r="I5026" t="s">
        <v>19</v>
      </c>
      <c r="J5026" t="s">
        <v>57</v>
      </c>
      <c r="K5026" t="s">
        <v>57</v>
      </c>
      <c r="L5026" t="s">
        <v>57</v>
      </c>
      <c r="M5026" t="s">
        <v>57</v>
      </c>
      <c r="N5026">
        <v>1</v>
      </c>
      <c r="O5026">
        <v>27</v>
      </c>
      <c r="P5026">
        <v>300</v>
      </c>
      <c r="Q5026">
        <v>3.3</v>
      </c>
      <c r="R5026">
        <v>2012</v>
      </c>
      <c r="S5026">
        <v>8</v>
      </c>
      <c r="T5026">
        <v>23</v>
      </c>
      <c r="U5026" s="1">
        <v>41144</v>
      </c>
      <c r="V5026" s="5">
        <f>Main[[#This Row],[Average_Cost_for_two]] * VLOOKUP(Main[[#This Row],[Currency]],'Currency'!A:B,2,FALSE)</f>
        <v>3.6</v>
      </c>
      <c r="W5026" s="5" t="str">
        <f>IF(Main[[#This Row],[Avg_Cost_USD]]&lt;10,"Low",
IF(Main[[#This Row],[Avg_Cost_USD]]&lt;=30,"Medium","High"))</f>
        <v>Low</v>
      </c>
    </row>
    <row r="5027" spans="1:23" x14ac:dyDescent="0.3">
      <c r="A5027">
        <v>18272352</v>
      </c>
      <c r="B5027" t="s">
        <v>53</v>
      </c>
      <c r="C5027">
        <v>1</v>
      </c>
      <c r="D5027" t="s">
        <v>54</v>
      </c>
      <c r="E5027" t="s">
        <v>149</v>
      </c>
      <c r="F5027">
        <v>77.120064200000002</v>
      </c>
      <c r="G5027">
        <v>28.637073999999998</v>
      </c>
      <c r="H5027" t="s">
        <v>56</v>
      </c>
      <c r="I5027" t="s">
        <v>19</v>
      </c>
      <c r="J5027" t="s">
        <v>57</v>
      </c>
      <c r="K5027" t="s">
        <v>57</v>
      </c>
      <c r="L5027" t="s">
        <v>57</v>
      </c>
      <c r="M5027" t="s">
        <v>57</v>
      </c>
      <c r="N5027">
        <v>1</v>
      </c>
      <c r="O5027">
        <v>7</v>
      </c>
      <c r="P5027">
        <v>350</v>
      </c>
      <c r="Q5027">
        <v>2.9</v>
      </c>
      <c r="R5027">
        <v>2014</v>
      </c>
      <c r="S5027">
        <v>8</v>
      </c>
      <c r="T5027">
        <v>7</v>
      </c>
      <c r="U5027" s="1">
        <v>41858</v>
      </c>
      <c r="V5027" s="5">
        <f>Main[[#This Row],[Average_Cost_for_two]] * VLOOKUP(Main[[#This Row],[Currency]],'Currency'!A:B,2,FALSE)</f>
        <v>4.2</v>
      </c>
      <c r="W5027" s="5" t="str">
        <f>IF(Main[[#This Row],[Avg_Cost_USD]]&lt;10,"Low",
IF(Main[[#This Row],[Avg_Cost_USD]]&lt;=30,"Medium","High"))</f>
        <v>Low</v>
      </c>
    </row>
    <row r="5028" spans="1:23" x14ac:dyDescent="0.3">
      <c r="A5028">
        <v>308996</v>
      </c>
      <c r="B5028" t="s">
        <v>5311</v>
      </c>
      <c r="C5028">
        <v>1</v>
      </c>
      <c r="D5028" t="s">
        <v>54</v>
      </c>
      <c r="E5028" t="s">
        <v>429</v>
      </c>
      <c r="F5028">
        <v>77.114641300000002</v>
      </c>
      <c r="G5028">
        <v>28.6535887</v>
      </c>
      <c r="H5028" t="s">
        <v>56</v>
      </c>
      <c r="I5028" t="s">
        <v>19</v>
      </c>
      <c r="J5028" t="s">
        <v>57</v>
      </c>
      <c r="K5028" t="s">
        <v>57</v>
      </c>
      <c r="L5028" t="s">
        <v>57</v>
      </c>
      <c r="M5028" t="s">
        <v>57</v>
      </c>
      <c r="N5028">
        <v>1</v>
      </c>
      <c r="O5028">
        <v>5</v>
      </c>
      <c r="P5028">
        <v>200</v>
      </c>
      <c r="Q5028">
        <v>2.9</v>
      </c>
      <c r="R5028">
        <v>2010</v>
      </c>
      <c r="S5028">
        <v>8</v>
      </c>
      <c r="T5028">
        <v>4</v>
      </c>
      <c r="U5028" s="1">
        <v>40394</v>
      </c>
      <c r="V5028" s="5">
        <f>Main[[#This Row],[Average_Cost_for_two]] * VLOOKUP(Main[[#This Row],[Currency]],'Currency'!A:B,2,FALSE)</f>
        <v>2.4</v>
      </c>
      <c r="W5028" s="5" t="str">
        <f>IF(Main[[#This Row],[Avg_Cost_USD]]&lt;10,"Low",
IF(Main[[#This Row],[Avg_Cost_USD]]&lt;=30,"Medium","High"))</f>
        <v>Low</v>
      </c>
    </row>
    <row r="5029" spans="1:23" x14ac:dyDescent="0.3">
      <c r="A5029">
        <v>312171</v>
      </c>
      <c r="B5029" t="s">
        <v>5312</v>
      </c>
      <c r="C5029">
        <v>1</v>
      </c>
      <c r="D5029" t="s">
        <v>54</v>
      </c>
      <c r="E5029" t="s">
        <v>678</v>
      </c>
      <c r="F5029">
        <v>77.056311399999998</v>
      </c>
      <c r="G5029">
        <v>28.603647299999999</v>
      </c>
      <c r="H5029" t="s">
        <v>56</v>
      </c>
      <c r="I5029" t="s">
        <v>19</v>
      </c>
      <c r="J5029" t="s">
        <v>57</v>
      </c>
      <c r="K5029" t="s">
        <v>57</v>
      </c>
      <c r="L5029" t="s">
        <v>57</v>
      </c>
      <c r="M5029" t="s">
        <v>57</v>
      </c>
      <c r="N5029">
        <v>1</v>
      </c>
      <c r="O5029">
        <v>5</v>
      </c>
      <c r="P5029">
        <v>300</v>
      </c>
      <c r="Q5029">
        <v>3</v>
      </c>
      <c r="R5029">
        <v>2010</v>
      </c>
      <c r="S5029">
        <v>8</v>
      </c>
      <c r="T5029">
        <v>17</v>
      </c>
      <c r="U5029" s="1">
        <v>40407</v>
      </c>
      <c r="V5029" s="5">
        <f>Main[[#This Row],[Average_Cost_for_two]] * VLOOKUP(Main[[#This Row],[Currency]],'Currency'!A:B,2,FALSE)</f>
        <v>3.6</v>
      </c>
      <c r="W5029" s="5" t="str">
        <f>IF(Main[[#This Row],[Avg_Cost_USD]]&lt;10,"Low",
IF(Main[[#This Row],[Avg_Cost_USD]]&lt;=30,"Medium","High"))</f>
        <v>Low</v>
      </c>
    </row>
    <row r="5030" spans="1:23" x14ac:dyDescent="0.3">
      <c r="A5030">
        <v>302047</v>
      </c>
      <c r="B5030" t="s">
        <v>5313</v>
      </c>
      <c r="C5030">
        <v>1</v>
      </c>
      <c r="D5030" t="s">
        <v>54</v>
      </c>
      <c r="E5030" t="s">
        <v>678</v>
      </c>
      <c r="F5030">
        <v>77.056904299999999</v>
      </c>
      <c r="G5030">
        <v>28.621959</v>
      </c>
      <c r="H5030" t="s">
        <v>56</v>
      </c>
      <c r="I5030" t="s">
        <v>19</v>
      </c>
      <c r="J5030" t="s">
        <v>57</v>
      </c>
      <c r="K5030" t="s">
        <v>57</v>
      </c>
      <c r="L5030" t="s">
        <v>57</v>
      </c>
      <c r="M5030" t="s">
        <v>57</v>
      </c>
      <c r="N5030">
        <v>1</v>
      </c>
      <c r="O5030">
        <v>7</v>
      </c>
      <c r="P5030">
        <v>200</v>
      </c>
      <c r="Q5030">
        <v>2.9</v>
      </c>
      <c r="R5030">
        <v>2014</v>
      </c>
      <c r="S5030">
        <v>8</v>
      </c>
      <c r="T5030">
        <v>8</v>
      </c>
      <c r="U5030" s="1">
        <v>41859</v>
      </c>
      <c r="V5030" s="5">
        <f>Main[[#This Row],[Average_Cost_for_two]] * VLOOKUP(Main[[#This Row],[Currency]],'Currency'!A:B,2,FALSE)</f>
        <v>2.4</v>
      </c>
      <c r="W5030" s="5" t="str">
        <f>IF(Main[[#This Row],[Avg_Cost_USD]]&lt;10,"Low",
IF(Main[[#This Row],[Avg_Cost_USD]]&lt;=30,"Medium","High"))</f>
        <v>Low</v>
      </c>
    </row>
    <row r="5031" spans="1:23" x14ac:dyDescent="0.3">
      <c r="A5031">
        <v>311253</v>
      </c>
      <c r="B5031" t="s">
        <v>5314</v>
      </c>
      <c r="C5031">
        <v>1</v>
      </c>
      <c r="D5031" t="s">
        <v>54</v>
      </c>
      <c r="E5031" t="s">
        <v>77</v>
      </c>
      <c r="F5031">
        <v>77.314515700000001</v>
      </c>
      <c r="G5031">
        <v>28.601793000000001</v>
      </c>
      <c r="H5031" t="s">
        <v>56</v>
      </c>
      <c r="I5031" t="s">
        <v>19</v>
      </c>
      <c r="J5031" t="s">
        <v>57</v>
      </c>
      <c r="K5031" t="s">
        <v>57</v>
      </c>
      <c r="L5031" t="s">
        <v>57</v>
      </c>
      <c r="M5031" t="s">
        <v>57</v>
      </c>
      <c r="N5031">
        <v>1</v>
      </c>
      <c r="O5031">
        <v>4</v>
      </c>
      <c r="P5031">
        <v>200</v>
      </c>
      <c r="Q5031">
        <v>2.9</v>
      </c>
      <c r="R5031">
        <v>2011</v>
      </c>
      <c r="S5031">
        <v>8</v>
      </c>
      <c r="T5031">
        <v>24</v>
      </c>
      <c r="U5031" s="1">
        <v>40779</v>
      </c>
      <c r="V5031" s="5">
        <f>Main[[#This Row],[Average_Cost_for_two]] * VLOOKUP(Main[[#This Row],[Currency]],'Currency'!A:B,2,FALSE)</f>
        <v>2.4</v>
      </c>
      <c r="W5031" s="5" t="str">
        <f>IF(Main[[#This Row],[Avg_Cost_USD]]&lt;10,"Low",
IF(Main[[#This Row],[Avg_Cost_USD]]&lt;=30,"Medium","High"))</f>
        <v>Low</v>
      </c>
    </row>
    <row r="5032" spans="1:23" x14ac:dyDescent="0.3">
      <c r="A5032">
        <v>3974</v>
      </c>
      <c r="B5032" t="s">
        <v>4381</v>
      </c>
      <c r="C5032">
        <v>1</v>
      </c>
      <c r="D5032" t="s">
        <v>54</v>
      </c>
      <c r="E5032" t="s">
        <v>3345</v>
      </c>
      <c r="F5032">
        <v>77.163928900000002</v>
      </c>
      <c r="G5032">
        <v>28.6495338</v>
      </c>
      <c r="H5032" t="s">
        <v>56</v>
      </c>
      <c r="I5032" t="s">
        <v>19</v>
      </c>
      <c r="J5032" t="s">
        <v>57</v>
      </c>
      <c r="K5032" t="s">
        <v>57</v>
      </c>
      <c r="L5032" t="s">
        <v>57</v>
      </c>
      <c r="M5032" t="s">
        <v>57</v>
      </c>
      <c r="N5032">
        <v>1</v>
      </c>
      <c r="O5032">
        <v>216</v>
      </c>
      <c r="P5032">
        <v>400</v>
      </c>
      <c r="Q5032">
        <v>3.5</v>
      </c>
      <c r="R5032">
        <v>2015</v>
      </c>
      <c r="S5032">
        <v>8</v>
      </c>
      <c r="T5032">
        <v>9</v>
      </c>
      <c r="U5032" s="1">
        <v>42225</v>
      </c>
      <c r="V5032" s="5">
        <f>Main[[#This Row],[Average_Cost_for_two]] * VLOOKUP(Main[[#This Row],[Currency]],'Currency'!A:B,2,FALSE)</f>
        <v>4.8</v>
      </c>
      <c r="W5032" s="5" t="str">
        <f>IF(Main[[#This Row],[Avg_Cost_USD]]&lt;10,"Low",
IF(Main[[#This Row],[Avg_Cost_USD]]&lt;=30,"Medium","High"))</f>
        <v>Low</v>
      </c>
    </row>
    <row r="5033" spans="1:23" x14ac:dyDescent="0.3">
      <c r="A5033">
        <v>5459</v>
      </c>
      <c r="B5033" t="s">
        <v>5315</v>
      </c>
      <c r="C5033">
        <v>1</v>
      </c>
      <c r="D5033" t="s">
        <v>54</v>
      </c>
      <c r="E5033" t="s">
        <v>211</v>
      </c>
      <c r="F5033">
        <v>77.230411500000002</v>
      </c>
      <c r="G5033">
        <v>28.656011500000002</v>
      </c>
      <c r="H5033" t="s">
        <v>56</v>
      </c>
      <c r="I5033" t="s">
        <v>19</v>
      </c>
      <c r="J5033" t="s">
        <v>57</v>
      </c>
      <c r="K5033" t="s">
        <v>57</v>
      </c>
      <c r="L5033" t="s">
        <v>57</v>
      </c>
      <c r="M5033" t="s">
        <v>57</v>
      </c>
      <c r="N5033">
        <v>1</v>
      </c>
      <c r="O5033">
        <v>225</v>
      </c>
      <c r="P5033">
        <v>150</v>
      </c>
      <c r="Q5033">
        <v>3.2</v>
      </c>
      <c r="R5033">
        <v>2018</v>
      </c>
      <c r="S5033">
        <v>7</v>
      </c>
      <c r="T5033">
        <v>8</v>
      </c>
      <c r="U5033" s="1">
        <v>43289</v>
      </c>
      <c r="V5033" s="5">
        <f>Main[[#This Row],[Average_Cost_for_two]] * VLOOKUP(Main[[#This Row],[Currency]],'Currency'!A:B,2,FALSE)</f>
        <v>1.8</v>
      </c>
      <c r="W5033" s="5" t="str">
        <f>IF(Main[[#This Row],[Avg_Cost_USD]]&lt;10,"Low",
IF(Main[[#This Row],[Avg_Cost_USD]]&lt;=30,"Medium","High"))</f>
        <v>Low</v>
      </c>
    </row>
    <row r="5034" spans="1:23" x14ac:dyDescent="0.3">
      <c r="A5034">
        <v>18235302</v>
      </c>
      <c r="B5034" t="s">
        <v>5316</v>
      </c>
      <c r="C5034">
        <v>1</v>
      </c>
      <c r="D5034" t="s">
        <v>54</v>
      </c>
      <c r="E5034" t="s">
        <v>211</v>
      </c>
      <c r="F5034">
        <v>77.223481000000007</v>
      </c>
      <c r="G5034">
        <v>28.657748000000002</v>
      </c>
      <c r="H5034" t="s">
        <v>56</v>
      </c>
      <c r="I5034" t="s">
        <v>19</v>
      </c>
      <c r="J5034" t="s">
        <v>57</v>
      </c>
      <c r="K5034" t="s">
        <v>57</v>
      </c>
      <c r="L5034" t="s">
        <v>57</v>
      </c>
      <c r="M5034" t="s">
        <v>57</v>
      </c>
      <c r="N5034">
        <v>1</v>
      </c>
      <c r="O5034">
        <v>4</v>
      </c>
      <c r="P5034">
        <v>300</v>
      </c>
      <c r="Q5034">
        <v>3</v>
      </c>
      <c r="R5034">
        <v>2014</v>
      </c>
      <c r="S5034">
        <v>7</v>
      </c>
      <c r="T5034">
        <v>9</v>
      </c>
      <c r="U5034" s="1">
        <v>41829</v>
      </c>
      <c r="V5034" s="5">
        <f>Main[[#This Row],[Average_Cost_for_two]] * VLOOKUP(Main[[#This Row],[Currency]],'Currency'!A:B,2,FALSE)</f>
        <v>3.6</v>
      </c>
      <c r="W5034" s="5" t="str">
        <f>IF(Main[[#This Row],[Avg_Cost_USD]]&lt;10,"Low",
IF(Main[[#This Row],[Avg_Cost_USD]]&lt;=30,"Medium","High"))</f>
        <v>Low</v>
      </c>
    </row>
    <row r="5035" spans="1:23" x14ac:dyDescent="0.3">
      <c r="A5035">
        <v>311078</v>
      </c>
      <c r="B5035" t="s">
        <v>5317</v>
      </c>
      <c r="C5035">
        <v>1</v>
      </c>
      <c r="D5035" t="s">
        <v>54</v>
      </c>
      <c r="E5035" t="s">
        <v>3494</v>
      </c>
      <c r="F5035">
        <v>77.238883329999993</v>
      </c>
      <c r="G5035">
        <v>28.632097219999999</v>
      </c>
      <c r="H5035" t="s">
        <v>56</v>
      </c>
      <c r="I5035" t="s">
        <v>19</v>
      </c>
      <c r="J5035" t="s">
        <v>57</v>
      </c>
      <c r="K5035" t="s">
        <v>57</v>
      </c>
      <c r="L5035" t="s">
        <v>57</v>
      </c>
      <c r="M5035" t="s">
        <v>57</v>
      </c>
      <c r="N5035">
        <v>1</v>
      </c>
      <c r="O5035">
        <v>26</v>
      </c>
      <c r="P5035">
        <v>400</v>
      </c>
      <c r="Q5035">
        <v>3.2</v>
      </c>
      <c r="R5035">
        <v>2016</v>
      </c>
      <c r="S5035">
        <v>7</v>
      </c>
      <c r="T5035">
        <v>6</v>
      </c>
      <c r="U5035" s="1">
        <v>42557</v>
      </c>
      <c r="V5035" s="5">
        <f>Main[[#This Row],[Average_Cost_for_two]] * VLOOKUP(Main[[#This Row],[Currency]],'Currency'!A:B,2,FALSE)</f>
        <v>4.8</v>
      </c>
      <c r="W5035" s="5" t="str">
        <f>IF(Main[[#This Row],[Avg_Cost_USD]]&lt;10,"Low",
IF(Main[[#This Row],[Avg_Cost_USD]]&lt;=30,"Medium","High"))</f>
        <v>Low</v>
      </c>
    </row>
    <row r="5036" spans="1:23" x14ac:dyDescent="0.3">
      <c r="A5036">
        <v>1924</v>
      </c>
      <c r="B5036" t="s">
        <v>5318</v>
      </c>
      <c r="C5036">
        <v>1</v>
      </c>
      <c r="D5036" t="s">
        <v>54</v>
      </c>
      <c r="E5036" t="s">
        <v>173</v>
      </c>
      <c r="F5036">
        <v>77.191231599999995</v>
      </c>
      <c r="G5036">
        <v>28.649189</v>
      </c>
      <c r="H5036" t="s">
        <v>56</v>
      </c>
      <c r="I5036" t="s">
        <v>19</v>
      </c>
      <c r="J5036" t="s">
        <v>57</v>
      </c>
      <c r="K5036" t="s">
        <v>57</v>
      </c>
      <c r="L5036" t="s">
        <v>57</v>
      </c>
      <c r="M5036" t="s">
        <v>57</v>
      </c>
      <c r="N5036">
        <v>1</v>
      </c>
      <c r="O5036">
        <v>55</v>
      </c>
      <c r="P5036">
        <v>350</v>
      </c>
      <c r="Q5036">
        <v>3.3</v>
      </c>
      <c r="R5036">
        <v>2015</v>
      </c>
      <c r="S5036">
        <v>7</v>
      </c>
      <c r="T5036">
        <v>12</v>
      </c>
      <c r="U5036" s="1">
        <v>42197</v>
      </c>
      <c r="V5036" s="5">
        <f>Main[[#This Row],[Average_Cost_for_two]] * VLOOKUP(Main[[#This Row],[Currency]],'Currency'!A:B,2,FALSE)</f>
        <v>4.2</v>
      </c>
      <c r="W5036" s="5" t="str">
        <f>IF(Main[[#This Row],[Avg_Cost_USD]]&lt;10,"Low",
IF(Main[[#This Row],[Avg_Cost_USD]]&lt;=30,"Medium","High"))</f>
        <v>Low</v>
      </c>
    </row>
    <row r="5037" spans="1:23" x14ac:dyDescent="0.3">
      <c r="A5037">
        <v>6202</v>
      </c>
      <c r="B5037" t="s">
        <v>5319</v>
      </c>
      <c r="C5037">
        <v>1</v>
      </c>
      <c r="D5037" t="s">
        <v>54</v>
      </c>
      <c r="E5037" t="s">
        <v>256</v>
      </c>
      <c r="F5037">
        <v>77.231129999999993</v>
      </c>
      <c r="G5037">
        <v>28.589144900000001</v>
      </c>
      <c r="H5037" t="s">
        <v>56</v>
      </c>
      <c r="I5037" t="s">
        <v>19</v>
      </c>
      <c r="J5037" t="s">
        <v>57</v>
      </c>
      <c r="K5037" t="s">
        <v>57</v>
      </c>
      <c r="L5037" t="s">
        <v>57</v>
      </c>
      <c r="M5037" t="s">
        <v>57</v>
      </c>
      <c r="N5037">
        <v>1</v>
      </c>
      <c r="O5037">
        <v>13</v>
      </c>
      <c r="P5037">
        <v>300</v>
      </c>
      <c r="Q5037">
        <v>2.9</v>
      </c>
      <c r="R5037">
        <v>2016</v>
      </c>
      <c r="S5037">
        <v>7</v>
      </c>
      <c r="T5037">
        <v>19</v>
      </c>
      <c r="U5037" s="1">
        <v>42570</v>
      </c>
      <c r="V5037" s="5">
        <f>Main[[#This Row],[Average_Cost_for_two]] * VLOOKUP(Main[[#This Row],[Currency]],'Currency'!A:B,2,FALSE)</f>
        <v>3.6</v>
      </c>
      <c r="W5037" s="5" t="str">
        <f>IF(Main[[#This Row],[Avg_Cost_USD]]&lt;10,"Low",
IF(Main[[#This Row],[Avg_Cost_USD]]&lt;=30,"Medium","High"))</f>
        <v>Low</v>
      </c>
    </row>
    <row r="5038" spans="1:23" x14ac:dyDescent="0.3">
      <c r="A5038">
        <v>18281964</v>
      </c>
      <c r="B5038" t="s">
        <v>5320</v>
      </c>
      <c r="C5038">
        <v>1</v>
      </c>
      <c r="D5038" t="s">
        <v>54</v>
      </c>
      <c r="E5038" t="s">
        <v>104</v>
      </c>
      <c r="F5038">
        <v>77.295218399999996</v>
      </c>
      <c r="G5038">
        <v>28.607492499999999</v>
      </c>
      <c r="H5038" t="s">
        <v>56</v>
      </c>
      <c r="I5038" t="s">
        <v>19</v>
      </c>
      <c r="J5038" t="s">
        <v>57</v>
      </c>
      <c r="K5038" t="s">
        <v>57</v>
      </c>
      <c r="L5038" t="s">
        <v>57</v>
      </c>
      <c r="M5038" t="s">
        <v>57</v>
      </c>
      <c r="N5038">
        <v>1</v>
      </c>
      <c r="O5038">
        <v>4</v>
      </c>
      <c r="P5038">
        <v>400</v>
      </c>
      <c r="Q5038">
        <v>3</v>
      </c>
      <c r="R5038">
        <v>2017</v>
      </c>
      <c r="S5038">
        <v>7</v>
      </c>
      <c r="T5038">
        <v>6</v>
      </c>
      <c r="U5038" s="1">
        <v>42922</v>
      </c>
      <c r="V5038" s="5">
        <f>Main[[#This Row],[Average_Cost_for_two]] * VLOOKUP(Main[[#This Row],[Currency]],'Currency'!A:B,2,FALSE)</f>
        <v>4.8</v>
      </c>
      <c r="W5038" s="5" t="str">
        <f>IF(Main[[#This Row],[Avg_Cost_USD]]&lt;10,"Low",
IF(Main[[#This Row],[Avg_Cost_USD]]&lt;=30,"Medium","High"))</f>
        <v>Low</v>
      </c>
    </row>
    <row r="5039" spans="1:23" x14ac:dyDescent="0.3">
      <c r="A5039">
        <v>6226</v>
      </c>
      <c r="B5039" t="s">
        <v>5321</v>
      </c>
      <c r="C5039">
        <v>1</v>
      </c>
      <c r="D5039" t="s">
        <v>54</v>
      </c>
      <c r="E5039" t="s">
        <v>106</v>
      </c>
      <c r="F5039">
        <v>77.336318000000006</v>
      </c>
      <c r="G5039">
        <v>28.612667399999999</v>
      </c>
      <c r="H5039" t="s">
        <v>56</v>
      </c>
      <c r="I5039" t="s">
        <v>19</v>
      </c>
      <c r="J5039" t="s">
        <v>57</v>
      </c>
      <c r="K5039" t="s">
        <v>57</v>
      </c>
      <c r="L5039" t="s">
        <v>57</v>
      </c>
      <c r="M5039" t="s">
        <v>57</v>
      </c>
      <c r="N5039">
        <v>1</v>
      </c>
      <c r="O5039">
        <v>10</v>
      </c>
      <c r="P5039">
        <v>250</v>
      </c>
      <c r="Q5039">
        <v>2.8</v>
      </c>
      <c r="R5039">
        <v>2012</v>
      </c>
      <c r="S5039">
        <v>7</v>
      </c>
      <c r="T5039">
        <v>20</v>
      </c>
      <c r="U5039" s="1">
        <v>41110</v>
      </c>
      <c r="V5039" s="5">
        <f>Main[[#This Row],[Average_Cost_for_two]] * VLOOKUP(Main[[#This Row],[Currency]],'Currency'!A:B,2,FALSE)</f>
        <v>3</v>
      </c>
      <c r="W5039" s="5" t="str">
        <f>IF(Main[[#This Row],[Avg_Cost_USD]]&lt;10,"Low",
IF(Main[[#This Row],[Avg_Cost_USD]]&lt;=30,"Medium","High"))</f>
        <v>Low</v>
      </c>
    </row>
    <row r="5040" spans="1:23" x14ac:dyDescent="0.3">
      <c r="A5040">
        <v>300485</v>
      </c>
      <c r="B5040" t="s">
        <v>5322</v>
      </c>
      <c r="C5040">
        <v>1</v>
      </c>
      <c r="D5040" t="s">
        <v>54</v>
      </c>
      <c r="E5040" t="s">
        <v>93</v>
      </c>
      <c r="F5040">
        <v>77.146896799999993</v>
      </c>
      <c r="G5040">
        <v>28.631481600000001</v>
      </c>
      <c r="H5040" t="s">
        <v>56</v>
      </c>
      <c r="I5040" t="s">
        <v>19</v>
      </c>
      <c r="J5040" t="s">
        <v>57</v>
      </c>
      <c r="K5040" t="s">
        <v>57</v>
      </c>
      <c r="L5040" t="s">
        <v>57</v>
      </c>
      <c r="M5040" t="s">
        <v>57</v>
      </c>
      <c r="N5040">
        <v>1</v>
      </c>
      <c r="O5040">
        <v>12</v>
      </c>
      <c r="P5040">
        <v>250</v>
      </c>
      <c r="Q5040">
        <v>2.8</v>
      </c>
      <c r="R5040">
        <v>2011</v>
      </c>
      <c r="S5040">
        <v>7</v>
      </c>
      <c r="T5040">
        <v>3</v>
      </c>
      <c r="U5040" s="1">
        <v>40727</v>
      </c>
      <c r="V5040" s="5">
        <f>Main[[#This Row],[Average_Cost_for_two]] * VLOOKUP(Main[[#This Row],[Currency]],'Currency'!A:B,2,FALSE)</f>
        <v>3</v>
      </c>
      <c r="W5040" s="5" t="str">
        <f>IF(Main[[#This Row],[Avg_Cost_USD]]&lt;10,"Low",
IF(Main[[#This Row],[Avg_Cost_USD]]&lt;=30,"Medium","High"))</f>
        <v>Low</v>
      </c>
    </row>
    <row r="5041" spans="1:23" x14ac:dyDescent="0.3">
      <c r="A5041">
        <v>312790</v>
      </c>
      <c r="B5041" t="s">
        <v>5323</v>
      </c>
      <c r="C5041">
        <v>1</v>
      </c>
      <c r="D5041" t="s">
        <v>54</v>
      </c>
      <c r="E5041" t="s">
        <v>96</v>
      </c>
      <c r="F5041">
        <v>77.252855499999995</v>
      </c>
      <c r="G5041">
        <v>28.5486641</v>
      </c>
      <c r="H5041" t="s">
        <v>56</v>
      </c>
      <c r="I5041" t="s">
        <v>19</v>
      </c>
      <c r="J5041" t="s">
        <v>57</v>
      </c>
      <c r="K5041" t="s">
        <v>57</v>
      </c>
      <c r="L5041" t="s">
        <v>57</v>
      </c>
      <c r="M5041" t="s">
        <v>57</v>
      </c>
      <c r="N5041">
        <v>1</v>
      </c>
      <c r="O5041">
        <v>8</v>
      </c>
      <c r="P5041">
        <v>200</v>
      </c>
      <c r="Q5041">
        <v>3.1</v>
      </c>
      <c r="R5041">
        <v>2015</v>
      </c>
      <c r="S5041">
        <v>7</v>
      </c>
      <c r="T5041">
        <v>15</v>
      </c>
      <c r="U5041" s="1">
        <v>42200</v>
      </c>
      <c r="V5041" s="5">
        <f>Main[[#This Row],[Average_Cost_for_two]] * VLOOKUP(Main[[#This Row],[Currency]],'Currency'!A:B,2,FALSE)</f>
        <v>2.4</v>
      </c>
      <c r="W5041" s="5" t="str">
        <f>IF(Main[[#This Row],[Avg_Cost_USD]]&lt;10,"Low",
IF(Main[[#This Row],[Avg_Cost_USD]]&lt;=30,"Medium","High"))</f>
        <v>Low</v>
      </c>
    </row>
    <row r="5042" spans="1:23" x14ac:dyDescent="0.3">
      <c r="A5042">
        <v>18222581</v>
      </c>
      <c r="B5042" t="s">
        <v>5324</v>
      </c>
      <c r="C5042">
        <v>1</v>
      </c>
      <c r="D5042" t="s">
        <v>54</v>
      </c>
      <c r="E5042" t="s">
        <v>140</v>
      </c>
      <c r="F5042">
        <v>77.283526600000002</v>
      </c>
      <c r="G5042">
        <v>28.525674200000001</v>
      </c>
      <c r="H5042" t="s">
        <v>56</v>
      </c>
      <c r="I5042" t="s">
        <v>19</v>
      </c>
      <c r="J5042" t="s">
        <v>57</v>
      </c>
      <c r="K5042" t="s">
        <v>57</v>
      </c>
      <c r="L5042" t="s">
        <v>57</v>
      </c>
      <c r="M5042" t="s">
        <v>57</v>
      </c>
      <c r="N5042">
        <v>1</v>
      </c>
      <c r="O5042">
        <v>27</v>
      </c>
      <c r="P5042">
        <v>250</v>
      </c>
      <c r="Q5042">
        <v>3.3</v>
      </c>
      <c r="R5042">
        <v>2014</v>
      </c>
      <c r="S5042">
        <v>7</v>
      </c>
      <c r="T5042">
        <v>24</v>
      </c>
      <c r="U5042" s="1">
        <v>41844</v>
      </c>
      <c r="V5042" s="5">
        <f>Main[[#This Row],[Average_Cost_for_two]] * VLOOKUP(Main[[#This Row],[Currency]],'Currency'!A:B,2,FALSE)</f>
        <v>3</v>
      </c>
      <c r="W5042" s="5" t="str">
        <f>IF(Main[[#This Row],[Avg_Cost_USD]]&lt;10,"Low",
IF(Main[[#This Row],[Avg_Cost_USD]]&lt;=30,"Medium","High"))</f>
        <v>Low</v>
      </c>
    </row>
    <row r="5043" spans="1:23" x14ac:dyDescent="0.3">
      <c r="A5043">
        <v>18232113</v>
      </c>
      <c r="B5043" t="s">
        <v>3257</v>
      </c>
      <c r="C5043">
        <v>1</v>
      </c>
      <c r="D5043" t="s">
        <v>54</v>
      </c>
      <c r="E5043" t="s">
        <v>1679</v>
      </c>
      <c r="F5043">
        <v>77.100594099999995</v>
      </c>
      <c r="G5043">
        <v>28.662524399999999</v>
      </c>
      <c r="H5043" t="s">
        <v>56</v>
      </c>
      <c r="I5043" t="s">
        <v>19</v>
      </c>
      <c r="J5043" t="s">
        <v>57</v>
      </c>
      <c r="K5043" t="s">
        <v>61</v>
      </c>
      <c r="L5043" t="s">
        <v>57</v>
      </c>
      <c r="M5043" t="s">
        <v>57</v>
      </c>
      <c r="N5043">
        <v>1</v>
      </c>
      <c r="O5043">
        <v>27</v>
      </c>
      <c r="P5043">
        <v>400</v>
      </c>
      <c r="Q5043">
        <v>3.4</v>
      </c>
      <c r="R5043">
        <v>2014</v>
      </c>
      <c r="S5043">
        <v>7</v>
      </c>
      <c r="T5043">
        <v>15</v>
      </c>
      <c r="U5043" s="1">
        <v>41835</v>
      </c>
      <c r="V5043" s="5">
        <f>Main[[#This Row],[Average_Cost_for_two]] * VLOOKUP(Main[[#This Row],[Currency]],'Currency'!A:B,2,FALSE)</f>
        <v>4.8</v>
      </c>
      <c r="W5043" s="5" t="str">
        <f>IF(Main[[#This Row],[Avg_Cost_USD]]&lt;10,"Low",
IF(Main[[#This Row],[Avg_Cost_USD]]&lt;=30,"Medium","High"))</f>
        <v>Low</v>
      </c>
    </row>
    <row r="5044" spans="1:23" x14ac:dyDescent="0.3">
      <c r="A5044">
        <v>18363074</v>
      </c>
      <c r="B5044" t="s">
        <v>5325</v>
      </c>
      <c r="C5044">
        <v>1</v>
      </c>
      <c r="D5044" t="s">
        <v>54</v>
      </c>
      <c r="E5044" t="s">
        <v>101</v>
      </c>
      <c r="F5044">
        <v>77.135528300000004</v>
      </c>
      <c r="G5044">
        <v>28.708540299999999</v>
      </c>
      <c r="H5044" t="s">
        <v>56</v>
      </c>
      <c r="I5044" t="s">
        <v>19</v>
      </c>
      <c r="J5044" t="s">
        <v>57</v>
      </c>
      <c r="K5044" t="s">
        <v>57</v>
      </c>
      <c r="L5044" t="s">
        <v>57</v>
      </c>
      <c r="M5044" t="s">
        <v>57</v>
      </c>
      <c r="N5044">
        <v>1</v>
      </c>
      <c r="O5044">
        <v>4</v>
      </c>
      <c r="P5044">
        <v>100</v>
      </c>
      <c r="Q5044">
        <v>3.1</v>
      </c>
      <c r="R5044">
        <v>2012</v>
      </c>
      <c r="S5044">
        <v>7</v>
      </c>
      <c r="T5044">
        <v>21</v>
      </c>
      <c r="U5044" s="1">
        <v>41111</v>
      </c>
      <c r="V5044" s="5">
        <f>Main[[#This Row],[Average_Cost_for_two]] * VLOOKUP(Main[[#This Row],[Currency]],'Currency'!A:B,2,FALSE)</f>
        <v>1.2</v>
      </c>
      <c r="W5044" s="5" t="str">
        <f>IF(Main[[#This Row],[Avg_Cost_USD]]&lt;10,"Low",
IF(Main[[#This Row],[Avg_Cost_USD]]&lt;=30,"Medium","High"))</f>
        <v>Low</v>
      </c>
    </row>
    <row r="5045" spans="1:23" x14ac:dyDescent="0.3">
      <c r="A5045">
        <v>7452</v>
      </c>
      <c r="B5045" t="s">
        <v>5326</v>
      </c>
      <c r="C5045">
        <v>1</v>
      </c>
      <c r="D5045" t="s">
        <v>54</v>
      </c>
      <c r="E5045" t="s">
        <v>996</v>
      </c>
      <c r="F5045">
        <v>77.185602900000006</v>
      </c>
      <c r="G5045">
        <v>28.641668500000002</v>
      </c>
      <c r="H5045" t="s">
        <v>56</v>
      </c>
      <c r="I5045" t="s">
        <v>19</v>
      </c>
      <c r="J5045" t="s">
        <v>57</v>
      </c>
      <c r="K5045" t="s">
        <v>57</v>
      </c>
      <c r="L5045" t="s">
        <v>57</v>
      </c>
      <c r="M5045" t="s">
        <v>57</v>
      </c>
      <c r="N5045">
        <v>1</v>
      </c>
      <c r="O5045">
        <v>117</v>
      </c>
      <c r="P5045">
        <v>300</v>
      </c>
      <c r="Q5045">
        <v>2.8</v>
      </c>
      <c r="R5045">
        <v>2016</v>
      </c>
      <c r="S5045">
        <v>7</v>
      </c>
      <c r="T5045">
        <v>10</v>
      </c>
      <c r="U5045" s="1">
        <v>42561</v>
      </c>
      <c r="V5045" s="5">
        <f>Main[[#This Row],[Average_Cost_for_two]] * VLOOKUP(Main[[#This Row],[Currency]],'Currency'!A:B,2,FALSE)</f>
        <v>3.6</v>
      </c>
      <c r="W5045" s="5" t="str">
        <f>IF(Main[[#This Row],[Avg_Cost_USD]]&lt;10,"Low",
IF(Main[[#This Row],[Avg_Cost_USD]]&lt;=30,"Medium","High"))</f>
        <v>Low</v>
      </c>
    </row>
    <row r="5046" spans="1:23" x14ac:dyDescent="0.3">
      <c r="A5046">
        <v>305516</v>
      </c>
      <c r="B5046" t="s">
        <v>5327</v>
      </c>
      <c r="C5046">
        <v>1</v>
      </c>
      <c r="D5046" t="s">
        <v>54</v>
      </c>
      <c r="E5046" t="s">
        <v>1093</v>
      </c>
      <c r="F5046">
        <v>77.191947999999996</v>
      </c>
      <c r="G5046">
        <v>28.572763999999999</v>
      </c>
      <c r="H5046" t="s">
        <v>56</v>
      </c>
      <c r="I5046" t="s">
        <v>19</v>
      </c>
      <c r="J5046" t="s">
        <v>57</v>
      </c>
      <c r="K5046" t="s">
        <v>57</v>
      </c>
      <c r="L5046" t="s">
        <v>57</v>
      </c>
      <c r="M5046" t="s">
        <v>57</v>
      </c>
      <c r="N5046">
        <v>1</v>
      </c>
      <c r="O5046">
        <v>8</v>
      </c>
      <c r="P5046">
        <v>200</v>
      </c>
      <c r="Q5046">
        <v>2.8</v>
      </c>
      <c r="R5046">
        <v>2015</v>
      </c>
      <c r="S5046">
        <v>7</v>
      </c>
      <c r="T5046">
        <v>6</v>
      </c>
      <c r="U5046" s="1">
        <v>42191</v>
      </c>
      <c r="V5046" s="5">
        <f>Main[[#This Row],[Average_Cost_for_two]] * VLOOKUP(Main[[#This Row],[Currency]],'Currency'!A:B,2,FALSE)</f>
        <v>2.4</v>
      </c>
      <c r="W5046" s="5" t="str">
        <f>IF(Main[[#This Row],[Avg_Cost_USD]]&lt;10,"Low",
IF(Main[[#This Row],[Avg_Cost_USD]]&lt;=30,"Medium","High"))</f>
        <v>Low</v>
      </c>
    </row>
    <row r="5047" spans="1:23" x14ac:dyDescent="0.3">
      <c r="A5047">
        <v>8672</v>
      </c>
      <c r="B5047" t="s">
        <v>5328</v>
      </c>
      <c r="C5047">
        <v>1</v>
      </c>
      <c r="D5047" t="s">
        <v>54</v>
      </c>
      <c r="E5047" t="s">
        <v>164</v>
      </c>
      <c r="F5047">
        <v>77.162221900000006</v>
      </c>
      <c r="G5047">
        <v>28.703136700000002</v>
      </c>
      <c r="H5047" t="s">
        <v>56</v>
      </c>
      <c r="I5047" t="s">
        <v>19</v>
      </c>
      <c r="J5047" t="s">
        <v>57</v>
      </c>
      <c r="K5047" t="s">
        <v>57</v>
      </c>
      <c r="L5047" t="s">
        <v>57</v>
      </c>
      <c r="M5047" t="s">
        <v>57</v>
      </c>
      <c r="N5047">
        <v>1</v>
      </c>
      <c r="O5047">
        <v>6</v>
      </c>
      <c r="P5047">
        <v>150</v>
      </c>
      <c r="Q5047">
        <v>2.9</v>
      </c>
      <c r="R5047">
        <v>2011</v>
      </c>
      <c r="S5047">
        <v>7</v>
      </c>
      <c r="T5047">
        <v>11</v>
      </c>
      <c r="U5047" s="1">
        <v>40735</v>
      </c>
      <c r="V5047" s="5">
        <f>Main[[#This Row],[Average_Cost_for_two]] * VLOOKUP(Main[[#This Row],[Currency]],'Currency'!A:B,2,FALSE)</f>
        <v>1.8</v>
      </c>
      <c r="W5047" s="5" t="str">
        <f>IF(Main[[#This Row],[Avg_Cost_USD]]&lt;10,"Low",
IF(Main[[#This Row],[Avg_Cost_USD]]&lt;=30,"Medium","High"))</f>
        <v>Low</v>
      </c>
    </row>
    <row r="5048" spans="1:23" x14ac:dyDescent="0.3">
      <c r="A5048">
        <v>18014109</v>
      </c>
      <c r="B5048" t="s">
        <v>3285</v>
      </c>
      <c r="C5048">
        <v>1</v>
      </c>
      <c r="D5048" t="s">
        <v>54</v>
      </c>
      <c r="E5048" t="s">
        <v>678</v>
      </c>
      <c r="F5048">
        <v>77.061146300000004</v>
      </c>
      <c r="G5048">
        <v>28.6231917</v>
      </c>
      <c r="H5048" t="s">
        <v>56</v>
      </c>
      <c r="I5048" t="s">
        <v>19</v>
      </c>
      <c r="J5048" t="s">
        <v>57</v>
      </c>
      <c r="K5048" t="s">
        <v>61</v>
      </c>
      <c r="L5048" t="s">
        <v>57</v>
      </c>
      <c r="M5048" t="s">
        <v>57</v>
      </c>
      <c r="N5048">
        <v>1</v>
      </c>
      <c r="O5048">
        <v>4</v>
      </c>
      <c r="P5048">
        <v>400</v>
      </c>
      <c r="Q5048">
        <v>2.4</v>
      </c>
      <c r="R5048">
        <v>2016</v>
      </c>
      <c r="S5048">
        <v>7</v>
      </c>
      <c r="T5048">
        <v>28</v>
      </c>
      <c r="U5048" s="1">
        <v>42579</v>
      </c>
      <c r="V5048" s="5">
        <f>Main[[#This Row],[Average_Cost_for_two]] * VLOOKUP(Main[[#This Row],[Currency]],'Currency'!A:B,2,FALSE)</f>
        <v>4.8</v>
      </c>
      <c r="W5048" s="5" t="str">
        <f>IF(Main[[#This Row],[Avg_Cost_USD]]&lt;10,"Low",
IF(Main[[#This Row],[Avg_Cost_USD]]&lt;=30,"Medium","High"))</f>
        <v>Low</v>
      </c>
    </row>
    <row r="5049" spans="1:23" x14ac:dyDescent="0.3">
      <c r="A5049">
        <v>1192</v>
      </c>
      <c r="B5049" t="s">
        <v>258</v>
      </c>
      <c r="C5049">
        <v>1</v>
      </c>
      <c r="D5049" t="s">
        <v>54</v>
      </c>
      <c r="E5049" t="s">
        <v>1511</v>
      </c>
      <c r="F5049">
        <v>77.177678</v>
      </c>
      <c r="G5049">
        <v>28.6923511</v>
      </c>
      <c r="H5049" t="s">
        <v>56</v>
      </c>
      <c r="I5049" t="s">
        <v>19</v>
      </c>
      <c r="J5049" t="s">
        <v>57</v>
      </c>
      <c r="K5049" t="s">
        <v>57</v>
      </c>
      <c r="L5049" t="s">
        <v>57</v>
      </c>
      <c r="M5049" t="s">
        <v>57</v>
      </c>
      <c r="N5049">
        <v>1</v>
      </c>
      <c r="O5049">
        <v>78</v>
      </c>
      <c r="P5049">
        <v>300</v>
      </c>
      <c r="Q5049">
        <v>3</v>
      </c>
      <c r="R5049">
        <v>2013</v>
      </c>
      <c r="S5049">
        <v>6</v>
      </c>
      <c r="T5049">
        <v>15</v>
      </c>
      <c r="U5049" s="1">
        <v>41440</v>
      </c>
      <c r="V5049" s="5">
        <f>Main[[#This Row],[Average_Cost_for_two]] * VLOOKUP(Main[[#This Row],[Currency]],'Currency'!A:B,2,FALSE)</f>
        <v>3.6</v>
      </c>
      <c r="W5049" s="5" t="str">
        <f>IF(Main[[#This Row],[Avg_Cost_USD]]&lt;10,"Low",
IF(Main[[#This Row],[Avg_Cost_USD]]&lt;=30,"Medium","High"))</f>
        <v>Low</v>
      </c>
    </row>
    <row r="5050" spans="1:23" x14ac:dyDescent="0.3">
      <c r="A5050">
        <v>6117</v>
      </c>
      <c r="B5050" t="s">
        <v>5329</v>
      </c>
      <c r="C5050">
        <v>1</v>
      </c>
      <c r="D5050" t="s">
        <v>54</v>
      </c>
      <c r="E5050" t="s">
        <v>2928</v>
      </c>
      <c r="F5050">
        <v>77.282206299999999</v>
      </c>
      <c r="G5050">
        <v>28.655449000000001</v>
      </c>
      <c r="H5050" t="s">
        <v>56</v>
      </c>
      <c r="I5050" t="s">
        <v>19</v>
      </c>
      <c r="J5050" t="s">
        <v>57</v>
      </c>
      <c r="K5050" t="s">
        <v>57</v>
      </c>
      <c r="L5050" t="s">
        <v>57</v>
      </c>
      <c r="M5050" t="s">
        <v>57</v>
      </c>
      <c r="N5050">
        <v>1</v>
      </c>
      <c r="O5050">
        <v>6</v>
      </c>
      <c r="P5050">
        <v>150</v>
      </c>
      <c r="Q5050">
        <v>3.1</v>
      </c>
      <c r="R5050">
        <v>2015</v>
      </c>
      <c r="S5050">
        <v>6</v>
      </c>
      <c r="T5050">
        <v>27</v>
      </c>
      <c r="U5050" s="1">
        <v>42182</v>
      </c>
      <c r="V5050" s="5">
        <f>Main[[#This Row],[Average_Cost_for_two]] * VLOOKUP(Main[[#This Row],[Currency]],'Currency'!A:B,2,FALSE)</f>
        <v>1.8</v>
      </c>
      <c r="W5050" s="5" t="str">
        <f>IF(Main[[#This Row],[Avg_Cost_USD]]&lt;10,"Low",
IF(Main[[#This Row],[Avg_Cost_USD]]&lt;=30,"Medium","High"))</f>
        <v>Low</v>
      </c>
    </row>
    <row r="5051" spans="1:23" x14ac:dyDescent="0.3">
      <c r="A5051">
        <v>5458</v>
      </c>
      <c r="B5051" t="s">
        <v>5330</v>
      </c>
      <c r="C5051">
        <v>1</v>
      </c>
      <c r="D5051" t="s">
        <v>54</v>
      </c>
      <c r="E5051" t="s">
        <v>211</v>
      </c>
      <c r="F5051">
        <v>77.230411500000002</v>
      </c>
      <c r="G5051">
        <v>28.656101100000001</v>
      </c>
      <c r="H5051" t="s">
        <v>56</v>
      </c>
      <c r="I5051" t="s">
        <v>19</v>
      </c>
      <c r="J5051" t="s">
        <v>57</v>
      </c>
      <c r="K5051" t="s">
        <v>57</v>
      </c>
      <c r="L5051" t="s">
        <v>57</v>
      </c>
      <c r="M5051" t="s">
        <v>57</v>
      </c>
      <c r="N5051">
        <v>1</v>
      </c>
      <c r="O5051">
        <v>437</v>
      </c>
      <c r="P5051">
        <v>150</v>
      </c>
      <c r="Q5051">
        <v>3.6</v>
      </c>
      <c r="R5051">
        <v>2018</v>
      </c>
      <c r="S5051">
        <v>6</v>
      </c>
      <c r="T5051">
        <v>8</v>
      </c>
      <c r="U5051" s="1">
        <v>43259</v>
      </c>
      <c r="V5051" s="5">
        <f>Main[[#This Row],[Average_Cost_for_two]] * VLOOKUP(Main[[#This Row],[Currency]],'Currency'!A:B,2,FALSE)</f>
        <v>1.8</v>
      </c>
      <c r="W5051" s="5" t="str">
        <f>IF(Main[[#This Row],[Avg_Cost_USD]]&lt;10,"Low",
IF(Main[[#This Row],[Avg_Cost_USD]]&lt;=30,"Medium","High"))</f>
        <v>Low</v>
      </c>
    </row>
    <row r="5052" spans="1:23" x14ac:dyDescent="0.3">
      <c r="A5052">
        <v>301287</v>
      </c>
      <c r="B5052" t="s">
        <v>5331</v>
      </c>
      <c r="C5052">
        <v>1</v>
      </c>
      <c r="D5052" t="s">
        <v>54</v>
      </c>
      <c r="E5052" t="s">
        <v>3759</v>
      </c>
      <c r="F5052">
        <v>77.227088300000005</v>
      </c>
      <c r="G5052">
        <v>28.649512999999999</v>
      </c>
      <c r="H5052" t="s">
        <v>56</v>
      </c>
      <c r="I5052" t="s">
        <v>19</v>
      </c>
      <c r="J5052" t="s">
        <v>57</v>
      </c>
      <c r="K5052" t="s">
        <v>57</v>
      </c>
      <c r="L5052" t="s">
        <v>57</v>
      </c>
      <c r="M5052" t="s">
        <v>57</v>
      </c>
      <c r="N5052">
        <v>1</v>
      </c>
      <c r="O5052">
        <v>185</v>
      </c>
      <c r="P5052">
        <v>300</v>
      </c>
      <c r="Q5052">
        <v>3.6</v>
      </c>
      <c r="R5052">
        <v>2017</v>
      </c>
      <c r="S5052">
        <v>6</v>
      </c>
      <c r="T5052">
        <v>3</v>
      </c>
      <c r="U5052" s="1">
        <v>42889</v>
      </c>
      <c r="V5052" s="5">
        <f>Main[[#This Row],[Average_Cost_for_two]] * VLOOKUP(Main[[#This Row],[Currency]],'Currency'!A:B,2,FALSE)</f>
        <v>3.6</v>
      </c>
      <c r="W5052" s="5" t="str">
        <f>IF(Main[[#This Row],[Avg_Cost_USD]]&lt;10,"Low",
IF(Main[[#This Row],[Avg_Cost_USD]]&lt;=30,"Medium","High"))</f>
        <v>Low</v>
      </c>
    </row>
    <row r="5053" spans="1:23" x14ac:dyDescent="0.3">
      <c r="A5053">
        <v>18418248</v>
      </c>
      <c r="B5053" t="s">
        <v>5332</v>
      </c>
      <c r="C5053">
        <v>1</v>
      </c>
      <c r="D5053" t="s">
        <v>54</v>
      </c>
      <c r="E5053" t="s">
        <v>197</v>
      </c>
      <c r="F5053">
        <v>77.202834899999999</v>
      </c>
      <c r="G5053">
        <v>28.707387499999999</v>
      </c>
      <c r="H5053" t="s">
        <v>56</v>
      </c>
      <c r="I5053" t="s">
        <v>19</v>
      </c>
      <c r="J5053" t="s">
        <v>57</v>
      </c>
      <c r="K5053" t="s">
        <v>57</v>
      </c>
      <c r="L5053" t="s">
        <v>57</v>
      </c>
      <c r="M5053" t="s">
        <v>57</v>
      </c>
      <c r="N5053">
        <v>1</v>
      </c>
      <c r="O5053">
        <v>6</v>
      </c>
      <c r="P5053">
        <v>450</v>
      </c>
      <c r="Q5053">
        <v>3</v>
      </c>
      <c r="R5053">
        <v>2011</v>
      </c>
      <c r="S5053">
        <v>6</v>
      </c>
      <c r="T5053">
        <v>2</v>
      </c>
      <c r="U5053" s="1">
        <v>40696</v>
      </c>
      <c r="V5053" s="5">
        <f>Main[[#This Row],[Average_Cost_for_two]] * VLOOKUP(Main[[#This Row],[Currency]],'Currency'!A:B,2,FALSE)</f>
        <v>5.4</v>
      </c>
      <c r="W5053" s="5" t="str">
        <f>IF(Main[[#This Row],[Avg_Cost_USD]]&lt;10,"Low",
IF(Main[[#This Row],[Avg_Cost_USD]]&lt;=30,"Medium","High"))</f>
        <v>Low</v>
      </c>
    </row>
    <row r="5054" spans="1:23" x14ac:dyDescent="0.3">
      <c r="A5054">
        <v>306985</v>
      </c>
      <c r="B5054" t="s">
        <v>5333</v>
      </c>
      <c r="C5054">
        <v>1</v>
      </c>
      <c r="D5054" t="s">
        <v>54</v>
      </c>
      <c r="E5054" t="s">
        <v>1674</v>
      </c>
      <c r="F5054">
        <v>77.099870600000003</v>
      </c>
      <c r="G5054">
        <v>28.635131900000001</v>
      </c>
      <c r="H5054" t="s">
        <v>56</v>
      </c>
      <c r="I5054" t="s">
        <v>19</v>
      </c>
      <c r="J5054" t="s">
        <v>57</v>
      </c>
      <c r="K5054" t="s">
        <v>57</v>
      </c>
      <c r="L5054" t="s">
        <v>57</v>
      </c>
      <c r="M5054" t="s">
        <v>57</v>
      </c>
      <c r="N5054">
        <v>1</v>
      </c>
      <c r="O5054">
        <v>6</v>
      </c>
      <c r="P5054">
        <v>200</v>
      </c>
      <c r="Q5054">
        <v>3</v>
      </c>
      <c r="R5054">
        <v>2010</v>
      </c>
      <c r="S5054">
        <v>6</v>
      </c>
      <c r="T5054">
        <v>3</v>
      </c>
      <c r="U5054" s="1">
        <v>40332</v>
      </c>
      <c r="V5054" s="5">
        <f>Main[[#This Row],[Average_Cost_for_two]] * VLOOKUP(Main[[#This Row],[Currency]],'Currency'!A:B,2,FALSE)</f>
        <v>2.4</v>
      </c>
      <c r="W5054" s="5" t="str">
        <f>IF(Main[[#This Row],[Avg_Cost_USD]]&lt;10,"Low",
IF(Main[[#This Row],[Avg_Cost_USD]]&lt;=30,"Medium","High"))</f>
        <v>Low</v>
      </c>
    </row>
    <row r="5055" spans="1:23" x14ac:dyDescent="0.3">
      <c r="A5055">
        <v>307006</v>
      </c>
      <c r="B5055" t="s">
        <v>5334</v>
      </c>
      <c r="C5055">
        <v>1</v>
      </c>
      <c r="D5055" t="s">
        <v>54</v>
      </c>
      <c r="E5055" t="s">
        <v>1674</v>
      </c>
      <c r="F5055">
        <v>77.097050400000001</v>
      </c>
      <c r="G5055">
        <v>28.635165099999998</v>
      </c>
      <c r="H5055" t="s">
        <v>56</v>
      </c>
      <c r="I5055" t="s">
        <v>19</v>
      </c>
      <c r="J5055" t="s">
        <v>57</v>
      </c>
      <c r="K5055" t="s">
        <v>57</v>
      </c>
      <c r="L5055" t="s">
        <v>57</v>
      </c>
      <c r="M5055" t="s">
        <v>57</v>
      </c>
      <c r="N5055">
        <v>1</v>
      </c>
      <c r="O5055">
        <v>75</v>
      </c>
      <c r="P5055">
        <v>200</v>
      </c>
      <c r="Q5055">
        <v>3.6</v>
      </c>
      <c r="R5055">
        <v>2014</v>
      </c>
      <c r="S5055">
        <v>6</v>
      </c>
      <c r="T5055">
        <v>21</v>
      </c>
      <c r="U5055" s="1">
        <v>41811</v>
      </c>
      <c r="V5055" s="5">
        <f>Main[[#This Row],[Average_Cost_for_two]] * VLOOKUP(Main[[#This Row],[Currency]],'Currency'!A:B,2,FALSE)</f>
        <v>2.4</v>
      </c>
      <c r="W5055" s="5" t="str">
        <f>IF(Main[[#This Row],[Avg_Cost_USD]]&lt;10,"Low",
IF(Main[[#This Row],[Avg_Cost_USD]]&lt;=30,"Medium","High"))</f>
        <v>Low</v>
      </c>
    </row>
    <row r="5056" spans="1:23" x14ac:dyDescent="0.3">
      <c r="A5056">
        <v>9550</v>
      </c>
      <c r="B5056" t="s">
        <v>5335</v>
      </c>
      <c r="C5056">
        <v>1</v>
      </c>
      <c r="D5056" t="s">
        <v>54</v>
      </c>
      <c r="E5056" t="s">
        <v>987</v>
      </c>
      <c r="F5056">
        <v>77.130667200000005</v>
      </c>
      <c r="G5056">
        <v>28.648996199999999</v>
      </c>
      <c r="H5056" t="s">
        <v>56</v>
      </c>
      <c r="I5056" t="s">
        <v>19</v>
      </c>
      <c r="J5056" t="s">
        <v>57</v>
      </c>
      <c r="K5056" t="s">
        <v>57</v>
      </c>
      <c r="L5056" t="s">
        <v>57</v>
      </c>
      <c r="M5056" t="s">
        <v>57</v>
      </c>
      <c r="N5056">
        <v>1</v>
      </c>
      <c r="O5056">
        <v>15</v>
      </c>
      <c r="P5056">
        <v>450</v>
      </c>
      <c r="Q5056">
        <v>2.7</v>
      </c>
      <c r="R5056">
        <v>2015</v>
      </c>
      <c r="S5056">
        <v>6</v>
      </c>
      <c r="T5056">
        <v>18</v>
      </c>
      <c r="U5056" s="1">
        <v>42173</v>
      </c>
      <c r="V5056" s="5">
        <f>Main[[#This Row],[Average_Cost_for_two]] * VLOOKUP(Main[[#This Row],[Currency]],'Currency'!A:B,2,FALSE)</f>
        <v>5.4</v>
      </c>
      <c r="W5056" s="5" t="str">
        <f>IF(Main[[#This Row],[Avg_Cost_USD]]&lt;10,"Low",
IF(Main[[#This Row],[Avg_Cost_USD]]&lt;=30,"Medium","High"))</f>
        <v>Low</v>
      </c>
    </row>
    <row r="5057" spans="1:23" x14ac:dyDescent="0.3">
      <c r="A5057">
        <v>301213</v>
      </c>
      <c r="B5057" t="s">
        <v>5336</v>
      </c>
      <c r="C5057">
        <v>1</v>
      </c>
      <c r="D5057" t="s">
        <v>54</v>
      </c>
      <c r="E5057" t="s">
        <v>126</v>
      </c>
      <c r="F5057">
        <v>77.272327399999995</v>
      </c>
      <c r="G5057">
        <v>28.6589025</v>
      </c>
      <c r="H5057" t="s">
        <v>56</v>
      </c>
      <c r="I5057" t="s">
        <v>19</v>
      </c>
      <c r="J5057" t="s">
        <v>57</v>
      </c>
      <c r="K5057" t="s">
        <v>57</v>
      </c>
      <c r="L5057" t="s">
        <v>57</v>
      </c>
      <c r="M5057" t="s">
        <v>57</v>
      </c>
      <c r="N5057">
        <v>1</v>
      </c>
      <c r="O5057">
        <v>30</v>
      </c>
      <c r="P5057">
        <v>400</v>
      </c>
      <c r="Q5057">
        <v>3.2</v>
      </c>
      <c r="R5057">
        <v>2012</v>
      </c>
      <c r="S5057">
        <v>6</v>
      </c>
      <c r="T5057">
        <v>19</v>
      </c>
      <c r="U5057" s="1">
        <v>41079</v>
      </c>
      <c r="V5057" s="5">
        <f>Main[[#This Row],[Average_Cost_for_two]] * VLOOKUP(Main[[#This Row],[Currency]],'Currency'!A:B,2,FALSE)</f>
        <v>4.8</v>
      </c>
      <c r="W5057" s="5" t="str">
        <f>IF(Main[[#This Row],[Avg_Cost_USD]]&lt;10,"Low",
IF(Main[[#This Row],[Avg_Cost_USD]]&lt;=30,"Medium","High"))</f>
        <v>Low</v>
      </c>
    </row>
    <row r="5058" spans="1:23" x14ac:dyDescent="0.3">
      <c r="A5058">
        <v>305565</v>
      </c>
      <c r="B5058" t="s">
        <v>5337</v>
      </c>
      <c r="C5058">
        <v>1</v>
      </c>
      <c r="D5058" t="s">
        <v>54</v>
      </c>
      <c r="E5058" t="s">
        <v>126</v>
      </c>
      <c r="F5058">
        <v>77.276783499999993</v>
      </c>
      <c r="G5058">
        <v>28.652308999999999</v>
      </c>
      <c r="H5058" t="s">
        <v>56</v>
      </c>
      <c r="I5058" t="s">
        <v>19</v>
      </c>
      <c r="J5058" t="s">
        <v>57</v>
      </c>
      <c r="K5058" t="s">
        <v>57</v>
      </c>
      <c r="L5058" t="s">
        <v>57</v>
      </c>
      <c r="M5058" t="s">
        <v>57</v>
      </c>
      <c r="N5058">
        <v>1</v>
      </c>
      <c r="O5058">
        <v>10</v>
      </c>
      <c r="P5058">
        <v>300</v>
      </c>
      <c r="Q5058">
        <v>3.2</v>
      </c>
      <c r="R5058">
        <v>2018</v>
      </c>
      <c r="S5058">
        <v>6</v>
      </c>
      <c r="T5058">
        <v>3</v>
      </c>
      <c r="U5058" s="1">
        <v>43254</v>
      </c>
      <c r="V5058" s="5">
        <f>Main[[#This Row],[Average_Cost_for_two]] * VLOOKUP(Main[[#This Row],[Currency]],'Currency'!A:B,2,FALSE)</f>
        <v>3.6</v>
      </c>
      <c r="W5058" s="5" t="str">
        <f>IF(Main[[#This Row],[Avg_Cost_USD]]&lt;10,"Low",
IF(Main[[#This Row],[Avg_Cost_USD]]&lt;=30,"Medium","High"))</f>
        <v>Low</v>
      </c>
    </row>
    <row r="5059" spans="1:23" x14ac:dyDescent="0.3">
      <c r="A5059">
        <v>18014143</v>
      </c>
      <c r="B5059" t="s">
        <v>5338</v>
      </c>
      <c r="C5059">
        <v>1</v>
      </c>
      <c r="D5059" t="s">
        <v>54</v>
      </c>
      <c r="E5059" t="s">
        <v>126</v>
      </c>
      <c r="F5059">
        <v>77.278183600000006</v>
      </c>
      <c r="G5059">
        <v>28.6515992</v>
      </c>
      <c r="H5059" t="s">
        <v>56</v>
      </c>
      <c r="I5059" t="s">
        <v>19</v>
      </c>
      <c r="J5059" t="s">
        <v>57</v>
      </c>
      <c r="K5059" t="s">
        <v>57</v>
      </c>
      <c r="L5059" t="s">
        <v>57</v>
      </c>
      <c r="M5059" t="s">
        <v>57</v>
      </c>
      <c r="N5059">
        <v>1</v>
      </c>
      <c r="O5059">
        <v>7</v>
      </c>
      <c r="P5059">
        <v>250</v>
      </c>
      <c r="Q5059">
        <v>3.1</v>
      </c>
      <c r="R5059">
        <v>2017</v>
      </c>
      <c r="S5059">
        <v>6</v>
      </c>
      <c r="T5059">
        <v>27</v>
      </c>
      <c r="U5059" s="1">
        <v>42913</v>
      </c>
      <c r="V5059" s="5">
        <f>Main[[#This Row],[Average_Cost_for_two]] * VLOOKUP(Main[[#This Row],[Currency]],'Currency'!A:B,2,FALSE)</f>
        <v>3</v>
      </c>
      <c r="W5059" s="5" t="str">
        <f>IF(Main[[#This Row],[Avg_Cost_USD]]&lt;10,"Low",
IF(Main[[#This Row],[Avg_Cost_USD]]&lt;=30,"Medium","High"))</f>
        <v>Low</v>
      </c>
    </row>
    <row r="5060" spans="1:23" x14ac:dyDescent="0.3">
      <c r="A5060">
        <v>304957</v>
      </c>
      <c r="B5060" t="s">
        <v>5339</v>
      </c>
      <c r="C5060">
        <v>1</v>
      </c>
      <c r="D5060" t="s">
        <v>54</v>
      </c>
      <c r="E5060" t="s">
        <v>412</v>
      </c>
      <c r="F5060">
        <v>77.279126300000001</v>
      </c>
      <c r="G5060">
        <v>28.633364199999999</v>
      </c>
      <c r="H5060" t="s">
        <v>56</v>
      </c>
      <c r="I5060" t="s">
        <v>19</v>
      </c>
      <c r="J5060" t="s">
        <v>57</v>
      </c>
      <c r="K5060" t="s">
        <v>57</v>
      </c>
      <c r="L5060" t="s">
        <v>57</v>
      </c>
      <c r="M5060" t="s">
        <v>57</v>
      </c>
      <c r="N5060">
        <v>1</v>
      </c>
      <c r="O5060">
        <v>9</v>
      </c>
      <c r="P5060">
        <v>200</v>
      </c>
      <c r="Q5060">
        <v>2.8</v>
      </c>
      <c r="R5060">
        <v>2010</v>
      </c>
      <c r="S5060">
        <v>6</v>
      </c>
      <c r="T5060">
        <v>8</v>
      </c>
      <c r="U5060" s="1">
        <v>40337</v>
      </c>
      <c r="V5060" s="5">
        <f>Main[[#This Row],[Average_Cost_for_two]] * VLOOKUP(Main[[#This Row],[Currency]],'Currency'!A:B,2,FALSE)</f>
        <v>2.4</v>
      </c>
      <c r="W5060" s="5" t="str">
        <f>IF(Main[[#This Row],[Avg_Cost_USD]]&lt;10,"Low",
IF(Main[[#This Row],[Avg_Cost_USD]]&lt;=30,"Medium","High"))</f>
        <v>Low</v>
      </c>
    </row>
    <row r="5061" spans="1:23" x14ac:dyDescent="0.3">
      <c r="A5061">
        <v>7365</v>
      </c>
      <c r="B5061" t="s">
        <v>5340</v>
      </c>
      <c r="C5061">
        <v>1</v>
      </c>
      <c r="D5061" t="s">
        <v>54</v>
      </c>
      <c r="E5061" t="s">
        <v>63</v>
      </c>
      <c r="F5061">
        <v>77.118358599999993</v>
      </c>
      <c r="G5061">
        <v>28.542245399999999</v>
      </c>
      <c r="H5061" t="s">
        <v>56</v>
      </c>
      <c r="I5061" t="s">
        <v>19</v>
      </c>
      <c r="J5061" t="s">
        <v>57</v>
      </c>
      <c r="K5061" t="s">
        <v>57</v>
      </c>
      <c r="L5061" t="s">
        <v>57</v>
      </c>
      <c r="M5061" t="s">
        <v>57</v>
      </c>
      <c r="N5061">
        <v>1</v>
      </c>
      <c r="O5061">
        <v>5</v>
      </c>
      <c r="P5061">
        <v>200</v>
      </c>
      <c r="Q5061">
        <v>2.9</v>
      </c>
      <c r="R5061">
        <v>2011</v>
      </c>
      <c r="S5061">
        <v>6</v>
      </c>
      <c r="T5061">
        <v>22</v>
      </c>
      <c r="U5061" s="1">
        <v>40716</v>
      </c>
      <c r="V5061" s="5">
        <f>Main[[#This Row],[Average_Cost_for_two]] * VLOOKUP(Main[[#This Row],[Currency]],'Currency'!A:B,2,FALSE)</f>
        <v>2.4</v>
      </c>
      <c r="W5061" s="5" t="str">
        <f>IF(Main[[#This Row],[Avg_Cost_USD]]&lt;10,"Low",
IF(Main[[#This Row],[Avg_Cost_USD]]&lt;=30,"Medium","High"))</f>
        <v>Low</v>
      </c>
    </row>
    <row r="5062" spans="1:23" x14ac:dyDescent="0.3">
      <c r="A5062">
        <v>311077</v>
      </c>
      <c r="B5062" t="s">
        <v>5341</v>
      </c>
      <c r="C5062">
        <v>1</v>
      </c>
      <c r="D5062" t="s">
        <v>54</v>
      </c>
      <c r="E5062" t="s">
        <v>1665</v>
      </c>
      <c r="F5062">
        <v>77.149628300000003</v>
      </c>
      <c r="G5062">
        <v>28.693387000000001</v>
      </c>
      <c r="H5062" t="s">
        <v>56</v>
      </c>
      <c r="I5062" t="s">
        <v>19</v>
      </c>
      <c r="J5062" t="s">
        <v>57</v>
      </c>
      <c r="K5062" t="s">
        <v>57</v>
      </c>
      <c r="L5062" t="s">
        <v>57</v>
      </c>
      <c r="M5062" t="s">
        <v>57</v>
      </c>
      <c r="N5062">
        <v>1</v>
      </c>
      <c r="O5062">
        <v>110</v>
      </c>
      <c r="P5062">
        <v>300</v>
      </c>
      <c r="Q5062">
        <v>3.1</v>
      </c>
      <c r="R5062">
        <v>2010</v>
      </c>
      <c r="S5062">
        <v>6</v>
      </c>
      <c r="T5062">
        <v>2</v>
      </c>
      <c r="U5062" s="1">
        <v>40331</v>
      </c>
      <c r="V5062" s="5">
        <f>Main[[#This Row],[Average_Cost_for_two]] * VLOOKUP(Main[[#This Row],[Currency]],'Currency'!A:B,2,FALSE)</f>
        <v>3.6</v>
      </c>
      <c r="W5062" s="5" t="str">
        <f>IF(Main[[#This Row],[Avg_Cost_USD]]&lt;10,"Low",
IF(Main[[#This Row],[Avg_Cost_USD]]&lt;=30,"Medium","High"))</f>
        <v>Low</v>
      </c>
    </row>
    <row r="5063" spans="1:23" x14ac:dyDescent="0.3">
      <c r="A5063">
        <v>300639</v>
      </c>
      <c r="B5063" t="s">
        <v>5342</v>
      </c>
      <c r="C5063">
        <v>1</v>
      </c>
      <c r="D5063" t="s">
        <v>54</v>
      </c>
      <c r="E5063" t="s">
        <v>1081</v>
      </c>
      <c r="F5063">
        <v>77.21650167</v>
      </c>
      <c r="G5063">
        <v>28.645379999999999</v>
      </c>
      <c r="H5063" t="s">
        <v>56</v>
      </c>
      <c r="I5063" t="s">
        <v>19</v>
      </c>
      <c r="J5063" t="s">
        <v>57</v>
      </c>
      <c r="K5063" t="s">
        <v>57</v>
      </c>
      <c r="L5063" t="s">
        <v>57</v>
      </c>
      <c r="M5063" t="s">
        <v>57</v>
      </c>
      <c r="N5063">
        <v>1</v>
      </c>
      <c r="O5063">
        <v>8</v>
      </c>
      <c r="P5063">
        <v>200</v>
      </c>
      <c r="Q5063">
        <v>3</v>
      </c>
      <c r="R5063">
        <v>2014</v>
      </c>
      <c r="S5063">
        <v>6</v>
      </c>
      <c r="T5063">
        <v>24</v>
      </c>
      <c r="U5063" s="1">
        <v>41814</v>
      </c>
      <c r="V5063" s="5">
        <f>Main[[#This Row],[Average_Cost_for_two]] * VLOOKUP(Main[[#This Row],[Currency]],'Currency'!A:B,2,FALSE)</f>
        <v>2.4</v>
      </c>
      <c r="W5063" s="5" t="str">
        <f>IF(Main[[#This Row],[Avg_Cost_USD]]&lt;10,"Low",
IF(Main[[#This Row],[Avg_Cost_USD]]&lt;=30,"Medium","High"))</f>
        <v>Low</v>
      </c>
    </row>
    <row r="5064" spans="1:23" x14ac:dyDescent="0.3">
      <c r="A5064">
        <v>18252250</v>
      </c>
      <c r="B5064" t="s">
        <v>5343</v>
      </c>
      <c r="C5064">
        <v>1</v>
      </c>
      <c r="D5064" t="s">
        <v>54</v>
      </c>
      <c r="E5064" t="s">
        <v>1081</v>
      </c>
      <c r="F5064">
        <v>77.217020649999995</v>
      </c>
      <c r="G5064">
        <v>28.640588640000001</v>
      </c>
      <c r="H5064" t="s">
        <v>56</v>
      </c>
      <c r="I5064" t="s">
        <v>19</v>
      </c>
      <c r="J5064" t="s">
        <v>57</v>
      </c>
      <c r="K5064" t="s">
        <v>57</v>
      </c>
      <c r="L5064" t="s">
        <v>57</v>
      </c>
      <c r="M5064" t="s">
        <v>57</v>
      </c>
      <c r="N5064">
        <v>1</v>
      </c>
      <c r="O5064">
        <v>4</v>
      </c>
      <c r="P5064">
        <v>200</v>
      </c>
      <c r="Q5064">
        <v>2.8</v>
      </c>
      <c r="R5064">
        <v>2013</v>
      </c>
      <c r="S5064">
        <v>6</v>
      </c>
      <c r="T5064">
        <v>7</v>
      </c>
      <c r="U5064" s="1">
        <v>41432</v>
      </c>
      <c r="V5064" s="5">
        <f>Main[[#This Row],[Average_Cost_for_two]] * VLOOKUP(Main[[#This Row],[Currency]],'Currency'!A:B,2,FALSE)</f>
        <v>2.4</v>
      </c>
      <c r="W5064" s="5" t="str">
        <f>IF(Main[[#This Row],[Avg_Cost_USD]]&lt;10,"Low",
IF(Main[[#This Row],[Avg_Cost_USD]]&lt;=30,"Medium","High"))</f>
        <v>Low</v>
      </c>
    </row>
    <row r="5065" spans="1:23" x14ac:dyDescent="0.3">
      <c r="A5065">
        <v>5753</v>
      </c>
      <c r="B5065" t="s">
        <v>5344</v>
      </c>
      <c r="C5065">
        <v>1</v>
      </c>
      <c r="D5065" t="s">
        <v>54</v>
      </c>
      <c r="E5065" t="s">
        <v>1081</v>
      </c>
      <c r="F5065">
        <v>77.215741570000006</v>
      </c>
      <c r="G5065">
        <v>28.6441564</v>
      </c>
      <c r="H5065" t="s">
        <v>56</v>
      </c>
      <c r="I5065" t="s">
        <v>19</v>
      </c>
      <c r="J5065" t="s">
        <v>57</v>
      </c>
      <c r="K5065" t="s">
        <v>57</v>
      </c>
      <c r="L5065" t="s">
        <v>57</v>
      </c>
      <c r="M5065" t="s">
        <v>57</v>
      </c>
      <c r="N5065">
        <v>1</v>
      </c>
      <c r="O5065">
        <v>39</v>
      </c>
      <c r="P5065">
        <v>400</v>
      </c>
      <c r="Q5065">
        <v>3.5</v>
      </c>
      <c r="R5065">
        <v>2010</v>
      </c>
      <c r="S5065">
        <v>6</v>
      </c>
      <c r="T5065">
        <v>7</v>
      </c>
      <c r="U5065" s="1">
        <v>40336</v>
      </c>
      <c r="V5065" s="5">
        <f>Main[[#This Row],[Average_Cost_for_two]] * VLOOKUP(Main[[#This Row],[Currency]],'Currency'!A:B,2,FALSE)</f>
        <v>4.8</v>
      </c>
      <c r="W5065" s="5" t="str">
        <f>IF(Main[[#This Row],[Avg_Cost_USD]]&lt;10,"Low",
IF(Main[[#This Row],[Avg_Cost_USD]]&lt;=30,"Medium","High"))</f>
        <v>Low</v>
      </c>
    </row>
    <row r="5066" spans="1:23" x14ac:dyDescent="0.3">
      <c r="A5066">
        <v>18017248</v>
      </c>
      <c r="B5066" t="s">
        <v>5345</v>
      </c>
      <c r="C5066">
        <v>1</v>
      </c>
      <c r="D5066" t="s">
        <v>54</v>
      </c>
      <c r="E5066" t="s">
        <v>160</v>
      </c>
      <c r="F5066">
        <v>77.291022799999993</v>
      </c>
      <c r="G5066">
        <v>28.634307499999998</v>
      </c>
      <c r="H5066" t="s">
        <v>56</v>
      </c>
      <c r="I5066" t="s">
        <v>19</v>
      </c>
      <c r="J5066" t="s">
        <v>57</v>
      </c>
      <c r="K5066" t="s">
        <v>57</v>
      </c>
      <c r="L5066" t="s">
        <v>57</v>
      </c>
      <c r="M5066" t="s">
        <v>57</v>
      </c>
      <c r="N5066">
        <v>1</v>
      </c>
      <c r="O5066">
        <v>32</v>
      </c>
      <c r="P5066">
        <v>250</v>
      </c>
      <c r="Q5066">
        <v>3.4</v>
      </c>
      <c r="R5066">
        <v>2011</v>
      </c>
      <c r="S5066">
        <v>6</v>
      </c>
      <c r="T5066">
        <v>26</v>
      </c>
      <c r="U5066" s="1">
        <v>40720</v>
      </c>
      <c r="V5066" s="5">
        <f>Main[[#This Row],[Average_Cost_for_two]] * VLOOKUP(Main[[#This Row],[Currency]],'Currency'!A:B,2,FALSE)</f>
        <v>3</v>
      </c>
      <c r="W5066" s="5" t="str">
        <f>IF(Main[[#This Row],[Avg_Cost_USD]]&lt;10,"Low",
IF(Main[[#This Row],[Avg_Cost_USD]]&lt;=30,"Medium","High"))</f>
        <v>Low</v>
      </c>
    </row>
    <row r="5067" spans="1:23" x14ac:dyDescent="0.3">
      <c r="A5067">
        <v>303906</v>
      </c>
      <c r="B5067" t="s">
        <v>3302</v>
      </c>
      <c r="C5067">
        <v>1</v>
      </c>
      <c r="D5067" t="s">
        <v>54</v>
      </c>
      <c r="E5067" t="s">
        <v>532</v>
      </c>
      <c r="F5067">
        <v>77.281825510000004</v>
      </c>
      <c r="G5067">
        <v>28.6780127</v>
      </c>
      <c r="H5067" t="s">
        <v>56</v>
      </c>
      <c r="I5067" t="s">
        <v>19</v>
      </c>
      <c r="J5067" t="s">
        <v>57</v>
      </c>
      <c r="K5067" t="s">
        <v>57</v>
      </c>
      <c r="L5067" t="s">
        <v>57</v>
      </c>
      <c r="M5067" t="s">
        <v>57</v>
      </c>
      <c r="N5067">
        <v>1</v>
      </c>
      <c r="O5067">
        <v>10</v>
      </c>
      <c r="P5067">
        <v>250</v>
      </c>
      <c r="Q5067">
        <v>3</v>
      </c>
      <c r="R5067">
        <v>2014</v>
      </c>
      <c r="S5067">
        <v>6</v>
      </c>
      <c r="T5067">
        <v>26</v>
      </c>
      <c r="U5067" s="1">
        <v>41816</v>
      </c>
      <c r="V5067" s="5">
        <f>Main[[#This Row],[Average_Cost_for_two]] * VLOOKUP(Main[[#This Row],[Currency]],'Currency'!A:B,2,FALSE)</f>
        <v>3</v>
      </c>
      <c r="W5067" s="5" t="str">
        <f>IF(Main[[#This Row],[Avg_Cost_USD]]&lt;10,"Low",
IF(Main[[#This Row],[Avg_Cost_USD]]&lt;=30,"Medium","High"))</f>
        <v>Low</v>
      </c>
    </row>
    <row r="5068" spans="1:23" x14ac:dyDescent="0.3">
      <c r="A5068">
        <v>6206</v>
      </c>
      <c r="B5068" t="s">
        <v>5346</v>
      </c>
      <c r="C5068">
        <v>1</v>
      </c>
      <c r="D5068" t="s">
        <v>54</v>
      </c>
      <c r="E5068" t="s">
        <v>532</v>
      </c>
      <c r="F5068">
        <v>77.288796300000001</v>
      </c>
      <c r="G5068">
        <v>28.677752399999999</v>
      </c>
      <c r="H5068" t="s">
        <v>56</v>
      </c>
      <c r="I5068" t="s">
        <v>19</v>
      </c>
      <c r="J5068" t="s">
        <v>57</v>
      </c>
      <c r="K5068" t="s">
        <v>57</v>
      </c>
      <c r="L5068" t="s">
        <v>57</v>
      </c>
      <c r="M5068" t="s">
        <v>57</v>
      </c>
      <c r="N5068">
        <v>1</v>
      </c>
      <c r="O5068">
        <v>14</v>
      </c>
      <c r="P5068">
        <v>200</v>
      </c>
      <c r="Q5068">
        <v>3</v>
      </c>
      <c r="R5068">
        <v>2018</v>
      </c>
      <c r="S5068">
        <v>6</v>
      </c>
      <c r="T5068">
        <v>4</v>
      </c>
      <c r="U5068" s="1">
        <v>43255</v>
      </c>
      <c r="V5068" s="5">
        <f>Main[[#This Row],[Average_Cost_for_two]] * VLOOKUP(Main[[#This Row],[Currency]],'Currency'!A:B,2,FALSE)</f>
        <v>2.4</v>
      </c>
      <c r="W5068" s="5" t="str">
        <f>IF(Main[[#This Row],[Avg_Cost_USD]]&lt;10,"Low",
IF(Main[[#This Row],[Avg_Cost_USD]]&lt;=30,"Medium","High"))</f>
        <v>Low</v>
      </c>
    </row>
    <row r="5069" spans="1:23" x14ac:dyDescent="0.3">
      <c r="A5069">
        <v>304092</v>
      </c>
      <c r="B5069" t="s">
        <v>5347</v>
      </c>
      <c r="C5069">
        <v>1</v>
      </c>
      <c r="D5069" t="s">
        <v>54</v>
      </c>
      <c r="E5069" t="s">
        <v>164</v>
      </c>
      <c r="F5069">
        <v>77.169590799999995</v>
      </c>
      <c r="G5069">
        <v>28.7061721</v>
      </c>
      <c r="H5069" t="s">
        <v>56</v>
      </c>
      <c r="I5069" t="s">
        <v>19</v>
      </c>
      <c r="J5069" t="s">
        <v>57</v>
      </c>
      <c r="K5069" t="s">
        <v>57</v>
      </c>
      <c r="L5069" t="s">
        <v>57</v>
      </c>
      <c r="M5069" t="s">
        <v>57</v>
      </c>
      <c r="N5069">
        <v>1</v>
      </c>
      <c r="O5069">
        <v>18</v>
      </c>
      <c r="P5069">
        <v>300</v>
      </c>
      <c r="Q5069">
        <v>3.4</v>
      </c>
      <c r="R5069">
        <v>2014</v>
      </c>
      <c r="S5069">
        <v>6</v>
      </c>
      <c r="T5069">
        <v>27</v>
      </c>
      <c r="U5069" s="1">
        <v>41817</v>
      </c>
      <c r="V5069" s="5">
        <f>Main[[#This Row],[Average_Cost_for_two]] * VLOOKUP(Main[[#This Row],[Currency]],'Currency'!A:B,2,FALSE)</f>
        <v>3.6</v>
      </c>
      <c r="W5069" s="5" t="str">
        <f>IF(Main[[#This Row],[Avg_Cost_USD]]&lt;10,"Low",
IF(Main[[#This Row],[Avg_Cost_USD]]&lt;=30,"Medium","High"))</f>
        <v>Low</v>
      </c>
    </row>
    <row r="5070" spans="1:23" x14ac:dyDescent="0.3">
      <c r="A5070">
        <v>308816</v>
      </c>
      <c r="B5070" t="s">
        <v>248</v>
      </c>
      <c r="C5070">
        <v>1</v>
      </c>
      <c r="D5070" t="s">
        <v>54</v>
      </c>
      <c r="E5070" t="s">
        <v>1245</v>
      </c>
      <c r="F5070">
        <v>77.287026499999996</v>
      </c>
      <c r="G5070">
        <v>28.636981599999999</v>
      </c>
      <c r="H5070" t="s">
        <v>56</v>
      </c>
      <c r="I5070" t="s">
        <v>19</v>
      </c>
      <c r="J5070" t="s">
        <v>57</v>
      </c>
      <c r="K5070" t="s">
        <v>57</v>
      </c>
      <c r="L5070" t="s">
        <v>57</v>
      </c>
      <c r="M5070" t="s">
        <v>57</v>
      </c>
      <c r="N5070">
        <v>1</v>
      </c>
      <c r="O5070">
        <v>5</v>
      </c>
      <c r="P5070">
        <v>400</v>
      </c>
      <c r="Q5070">
        <v>2.8</v>
      </c>
      <c r="R5070">
        <v>2017</v>
      </c>
      <c r="S5070">
        <v>6</v>
      </c>
      <c r="T5070">
        <v>4</v>
      </c>
      <c r="U5070" s="1">
        <v>42890</v>
      </c>
      <c r="V5070" s="5">
        <f>Main[[#This Row],[Average_Cost_for_two]] * VLOOKUP(Main[[#This Row],[Currency]],'Currency'!A:B,2,FALSE)</f>
        <v>4.8</v>
      </c>
      <c r="W5070" s="5" t="str">
        <f>IF(Main[[#This Row],[Avg_Cost_USD]]&lt;10,"Low",
IF(Main[[#This Row],[Avg_Cost_USD]]&lt;=30,"Medium","High"))</f>
        <v>Low</v>
      </c>
    </row>
    <row r="5071" spans="1:23" x14ac:dyDescent="0.3">
      <c r="A5071">
        <v>4793</v>
      </c>
      <c r="B5071" t="s">
        <v>5348</v>
      </c>
      <c r="C5071">
        <v>1</v>
      </c>
      <c r="D5071" t="s">
        <v>54</v>
      </c>
      <c r="E5071" t="s">
        <v>1248</v>
      </c>
      <c r="F5071">
        <v>77.071068199999999</v>
      </c>
      <c r="G5071">
        <v>28.636551399999998</v>
      </c>
      <c r="H5071" t="s">
        <v>56</v>
      </c>
      <c r="I5071" t="s">
        <v>19</v>
      </c>
      <c r="J5071" t="s">
        <v>57</v>
      </c>
      <c r="K5071" t="s">
        <v>57</v>
      </c>
      <c r="L5071" t="s">
        <v>57</v>
      </c>
      <c r="M5071" t="s">
        <v>57</v>
      </c>
      <c r="N5071">
        <v>1</v>
      </c>
      <c r="O5071">
        <v>44</v>
      </c>
      <c r="P5071">
        <v>350</v>
      </c>
      <c r="Q5071">
        <v>2.6</v>
      </c>
      <c r="R5071">
        <v>2017</v>
      </c>
      <c r="S5071">
        <v>6</v>
      </c>
      <c r="T5071">
        <v>11</v>
      </c>
      <c r="U5071" s="1">
        <v>42897</v>
      </c>
      <c r="V5071" s="5">
        <f>Main[[#This Row],[Average_Cost_for_two]] * VLOOKUP(Main[[#This Row],[Currency]],'Currency'!A:B,2,FALSE)</f>
        <v>4.2</v>
      </c>
      <c r="W5071" s="5" t="str">
        <f>IF(Main[[#This Row],[Avg_Cost_USD]]&lt;10,"Low",
IF(Main[[#This Row],[Avg_Cost_USD]]&lt;=30,"Medium","High"))</f>
        <v>Low</v>
      </c>
    </row>
    <row r="5072" spans="1:23" x14ac:dyDescent="0.3">
      <c r="A5072">
        <v>6394</v>
      </c>
      <c r="B5072" t="s">
        <v>248</v>
      </c>
      <c r="C5072">
        <v>1</v>
      </c>
      <c r="D5072" t="s">
        <v>54</v>
      </c>
      <c r="E5072" t="s">
        <v>1941</v>
      </c>
      <c r="F5072">
        <v>77.188370399999997</v>
      </c>
      <c r="G5072">
        <v>28.568038600000001</v>
      </c>
      <c r="H5072" t="s">
        <v>56</v>
      </c>
      <c r="I5072" t="s">
        <v>19</v>
      </c>
      <c r="J5072" t="s">
        <v>57</v>
      </c>
      <c r="K5072" t="s">
        <v>57</v>
      </c>
      <c r="L5072" t="s">
        <v>57</v>
      </c>
      <c r="M5072" t="s">
        <v>57</v>
      </c>
      <c r="N5072">
        <v>1</v>
      </c>
      <c r="O5072">
        <v>11</v>
      </c>
      <c r="P5072">
        <v>250</v>
      </c>
      <c r="Q5072">
        <v>2.8</v>
      </c>
      <c r="R5072">
        <v>2014</v>
      </c>
      <c r="S5072">
        <v>5</v>
      </c>
      <c r="T5072">
        <v>4</v>
      </c>
      <c r="U5072" s="1">
        <v>41763</v>
      </c>
      <c r="V5072" s="5">
        <f>Main[[#This Row],[Average_Cost_for_two]] * VLOOKUP(Main[[#This Row],[Currency]],'Currency'!A:B,2,FALSE)</f>
        <v>3</v>
      </c>
      <c r="W5072" s="5" t="str">
        <f>IF(Main[[#This Row],[Avg_Cost_USD]]&lt;10,"Low",
IF(Main[[#This Row],[Avg_Cost_USD]]&lt;=30,"Medium","High"))</f>
        <v>Low</v>
      </c>
    </row>
    <row r="5073" spans="1:23" x14ac:dyDescent="0.3">
      <c r="A5073">
        <v>306380</v>
      </c>
      <c r="B5073" t="s">
        <v>5349</v>
      </c>
      <c r="C5073">
        <v>1</v>
      </c>
      <c r="D5073" t="s">
        <v>54</v>
      </c>
      <c r="E5073" t="s">
        <v>211</v>
      </c>
      <c r="F5073">
        <v>77.223495499999999</v>
      </c>
      <c r="G5073">
        <v>28.658756</v>
      </c>
      <c r="H5073" t="s">
        <v>56</v>
      </c>
      <c r="I5073" t="s">
        <v>19</v>
      </c>
      <c r="J5073" t="s">
        <v>57</v>
      </c>
      <c r="K5073" t="s">
        <v>57</v>
      </c>
      <c r="L5073" t="s">
        <v>57</v>
      </c>
      <c r="M5073" t="s">
        <v>57</v>
      </c>
      <c r="N5073">
        <v>1</v>
      </c>
      <c r="O5073">
        <v>5</v>
      </c>
      <c r="P5073">
        <v>450</v>
      </c>
      <c r="Q5073">
        <v>2.9</v>
      </c>
      <c r="R5073">
        <v>2016</v>
      </c>
      <c r="S5073">
        <v>5</v>
      </c>
      <c r="T5073">
        <v>18</v>
      </c>
      <c r="U5073" s="1">
        <v>42508</v>
      </c>
      <c r="V5073" s="5">
        <f>Main[[#This Row],[Average_Cost_for_two]] * VLOOKUP(Main[[#This Row],[Currency]],'Currency'!A:B,2,FALSE)</f>
        <v>5.4</v>
      </c>
      <c r="W5073" s="5" t="str">
        <f>IF(Main[[#This Row],[Avg_Cost_USD]]&lt;10,"Low",
IF(Main[[#This Row],[Avg_Cost_USD]]&lt;=30,"Medium","High"))</f>
        <v>Low</v>
      </c>
    </row>
    <row r="5074" spans="1:23" x14ac:dyDescent="0.3">
      <c r="A5074">
        <v>5460</v>
      </c>
      <c r="B5074" t="s">
        <v>5350</v>
      </c>
      <c r="C5074">
        <v>1</v>
      </c>
      <c r="D5074" t="s">
        <v>54</v>
      </c>
      <c r="E5074" t="s">
        <v>211</v>
      </c>
      <c r="F5074">
        <v>77.230615099999994</v>
      </c>
      <c r="G5074">
        <v>28.655902600000001</v>
      </c>
      <c r="H5074" t="s">
        <v>56</v>
      </c>
      <c r="I5074" t="s">
        <v>19</v>
      </c>
      <c r="J5074" t="s">
        <v>57</v>
      </c>
      <c r="K5074" t="s">
        <v>57</v>
      </c>
      <c r="L5074" t="s">
        <v>57</v>
      </c>
      <c r="M5074" t="s">
        <v>57</v>
      </c>
      <c r="N5074">
        <v>1</v>
      </c>
      <c r="O5074">
        <v>9</v>
      </c>
      <c r="P5074">
        <v>100</v>
      </c>
      <c r="Q5074">
        <v>3</v>
      </c>
      <c r="R5074">
        <v>2017</v>
      </c>
      <c r="S5074">
        <v>5</v>
      </c>
      <c r="T5074">
        <v>16</v>
      </c>
      <c r="U5074" s="1">
        <v>42871</v>
      </c>
      <c r="V5074" s="5">
        <f>Main[[#This Row],[Average_Cost_for_two]] * VLOOKUP(Main[[#This Row],[Currency]],'Currency'!A:B,2,FALSE)</f>
        <v>1.2</v>
      </c>
      <c r="W5074" s="5" t="str">
        <f>IF(Main[[#This Row],[Avg_Cost_USD]]&lt;10,"Low",
IF(Main[[#This Row],[Avg_Cost_USD]]&lt;=30,"Medium","High"))</f>
        <v>Low</v>
      </c>
    </row>
    <row r="5075" spans="1:23" x14ac:dyDescent="0.3">
      <c r="A5075">
        <v>308318</v>
      </c>
      <c r="B5075" t="s">
        <v>5351</v>
      </c>
      <c r="C5075">
        <v>1</v>
      </c>
      <c r="D5075" t="s">
        <v>54</v>
      </c>
      <c r="E5075" t="s">
        <v>211</v>
      </c>
      <c r="F5075">
        <v>77.223034200000001</v>
      </c>
      <c r="G5075">
        <v>28.6572505</v>
      </c>
      <c r="H5075" t="s">
        <v>56</v>
      </c>
      <c r="I5075" t="s">
        <v>19</v>
      </c>
      <c r="J5075" t="s">
        <v>57</v>
      </c>
      <c r="K5075" t="s">
        <v>57</v>
      </c>
      <c r="L5075" t="s">
        <v>57</v>
      </c>
      <c r="M5075" t="s">
        <v>57</v>
      </c>
      <c r="N5075">
        <v>1</v>
      </c>
      <c r="O5075">
        <v>116</v>
      </c>
      <c r="P5075">
        <v>150</v>
      </c>
      <c r="Q5075">
        <v>3.8</v>
      </c>
      <c r="R5075">
        <v>2014</v>
      </c>
      <c r="S5075">
        <v>5</v>
      </c>
      <c r="T5075">
        <v>2</v>
      </c>
      <c r="U5075" s="1">
        <v>41761</v>
      </c>
      <c r="V5075" s="5">
        <f>Main[[#This Row],[Average_Cost_for_two]] * VLOOKUP(Main[[#This Row],[Currency]],'Currency'!A:B,2,FALSE)</f>
        <v>1.8</v>
      </c>
      <c r="W5075" s="5" t="str">
        <f>IF(Main[[#This Row],[Avg_Cost_USD]]&lt;10,"Low",
IF(Main[[#This Row],[Avg_Cost_USD]]&lt;=30,"Medium","High"))</f>
        <v>Low</v>
      </c>
    </row>
    <row r="5076" spans="1:23" x14ac:dyDescent="0.3">
      <c r="A5076">
        <v>311712</v>
      </c>
      <c r="B5076" t="s">
        <v>3285</v>
      </c>
      <c r="C5076">
        <v>1</v>
      </c>
      <c r="D5076" t="s">
        <v>54</v>
      </c>
      <c r="E5076" t="s">
        <v>5352</v>
      </c>
      <c r="F5076">
        <v>0</v>
      </c>
      <c r="G5076">
        <v>0</v>
      </c>
      <c r="H5076" t="s">
        <v>56</v>
      </c>
      <c r="I5076" t="s">
        <v>19</v>
      </c>
      <c r="J5076" t="s">
        <v>57</v>
      </c>
      <c r="K5076" t="s">
        <v>57</v>
      </c>
      <c r="L5076" t="s">
        <v>57</v>
      </c>
      <c r="M5076" t="s">
        <v>57</v>
      </c>
      <c r="N5076">
        <v>1</v>
      </c>
      <c r="O5076">
        <v>8</v>
      </c>
      <c r="P5076">
        <v>350</v>
      </c>
      <c r="Q5076">
        <v>2.9</v>
      </c>
      <c r="R5076">
        <v>2010</v>
      </c>
      <c r="S5076">
        <v>5</v>
      </c>
      <c r="T5076">
        <v>8</v>
      </c>
      <c r="U5076" s="1">
        <v>40306</v>
      </c>
      <c r="V5076" s="5">
        <f>Main[[#This Row],[Average_Cost_for_two]] * VLOOKUP(Main[[#This Row],[Currency]],'Currency'!A:B,2,FALSE)</f>
        <v>4.2</v>
      </c>
      <c r="W5076" s="5" t="str">
        <f>IF(Main[[#This Row],[Avg_Cost_USD]]&lt;10,"Low",
IF(Main[[#This Row],[Avg_Cost_USD]]&lt;=30,"Medium","High"))</f>
        <v>Low</v>
      </c>
    </row>
    <row r="5077" spans="1:23" x14ac:dyDescent="0.3">
      <c r="A5077">
        <v>311945</v>
      </c>
      <c r="B5077" t="s">
        <v>5353</v>
      </c>
      <c r="C5077">
        <v>1</v>
      </c>
      <c r="D5077" t="s">
        <v>54</v>
      </c>
      <c r="E5077" t="s">
        <v>536</v>
      </c>
      <c r="F5077">
        <v>77.174634900000001</v>
      </c>
      <c r="G5077">
        <v>28.643958600000001</v>
      </c>
      <c r="H5077" t="s">
        <v>56</v>
      </c>
      <c r="I5077" t="s">
        <v>19</v>
      </c>
      <c r="J5077" t="s">
        <v>57</v>
      </c>
      <c r="K5077" t="s">
        <v>61</v>
      </c>
      <c r="L5077" t="s">
        <v>57</v>
      </c>
      <c r="M5077" t="s">
        <v>57</v>
      </c>
      <c r="N5077">
        <v>1</v>
      </c>
      <c r="O5077">
        <v>21</v>
      </c>
      <c r="P5077">
        <v>250</v>
      </c>
      <c r="Q5077">
        <v>3.4</v>
      </c>
      <c r="R5077">
        <v>2016</v>
      </c>
      <c r="S5077">
        <v>5</v>
      </c>
      <c r="T5077">
        <v>9</v>
      </c>
      <c r="U5077" s="1">
        <v>42499</v>
      </c>
      <c r="V5077" s="5">
        <f>Main[[#This Row],[Average_Cost_for_two]] * VLOOKUP(Main[[#This Row],[Currency]],'Currency'!A:B,2,FALSE)</f>
        <v>3</v>
      </c>
      <c r="W5077" s="5" t="str">
        <f>IF(Main[[#This Row],[Avg_Cost_USD]]&lt;10,"Low",
IF(Main[[#This Row],[Avg_Cost_USD]]&lt;=30,"Medium","High"))</f>
        <v>Low</v>
      </c>
    </row>
    <row r="5078" spans="1:23" x14ac:dyDescent="0.3">
      <c r="A5078">
        <v>304546</v>
      </c>
      <c r="B5078" t="s">
        <v>906</v>
      </c>
      <c r="C5078">
        <v>1</v>
      </c>
      <c r="D5078" t="s">
        <v>54</v>
      </c>
      <c r="E5078" t="s">
        <v>124</v>
      </c>
      <c r="F5078">
        <v>77.209303599999998</v>
      </c>
      <c r="G5078">
        <v>28.5604449</v>
      </c>
      <c r="H5078" t="s">
        <v>56</v>
      </c>
      <c r="I5078" t="s">
        <v>19</v>
      </c>
      <c r="J5078" t="s">
        <v>57</v>
      </c>
      <c r="K5078" t="s">
        <v>57</v>
      </c>
      <c r="L5078" t="s">
        <v>57</v>
      </c>
      <c r="M5078" t="s">
        <v>57</v>
      </c>
      <c r="N5078">
        <v>1</v>
      </c>
      <c r="O5078">
        <v>21</v>
      </c>
      <c r="P5078">
        <v>350</v>
      </c>
      <c r="Q5078">
        <v>2.8</v>
      </c>
      <c r="R5078">
        <v>2015</v>
      </c>
      <c r="S5078">
        <v>5</v>
      </c>
      <c r="T5078">
        <v>5</v>
      </c>
      <c r="U5078" s="1">
        <v>42129</v>
      </c>
      <c r="V5078" s="5">
        <f>Main[[#This Row],[Average_Cost_for_two]] * VLOOKUP(Main[[#This Row],[Currency]],'Currency'!A:B,2,FALSE)</f>
        <v>4.2</v>
      </c>
      <c r="W5078" s="5" t="str">
        <f>IF(Main[[#This Row],[Avg_Cost_USD]]&lt;10,"Low",
IF(Main[[#This Row],[Avg_Cost_USD]]&lt;=30,"Medium","High"))</f>
        <v>Low</v>
      </c>
    </row>
    <row r="5079" spans="1:23" x14ac:dyDescent="0.3">
      <c r="A5079">
        <v>1106</v>
      </c>
      <c r="B5079" t="s">
        <v>5354</v>
      </c>
      <c r="C5079">
        <v>1</v>
      </c>
      <c r="D5079" t="s">
        <v>54</v>
      </c>
      <c r="E5079" t="s">
        <v>1674</v>
      </c>
      <c r="F5079">
        <v>77.098101600000007</v>
      </c>
      <c r="G5079">
        <v>28.6310878</v>
      </c>
      <c r="H5079" t="s">
        <v>56</v>
      </c>
      <c r="I5079" t="s">
        <v>19</v>
      </c>
      <c r="J5079" t="s">
        <v>57</v>
      </c>
      <c r="K5079" t="s">
        <v>57</v>
      </c>
      <c r="L5079" t="s">
        <v>57</v>
      </c>
      <c r="M5079" t="s">
        <v>57</v>
      </c>
      <c r="N5079">
        <v>1</v>
      </c>
      <c r="O5079">
        <v>59</v>
      </c>
      <c r="P5079">
        <v>350</v>
      </c>
      <c r="Q5079">
        <v>3.4</v>
      </c>
      <c r="R5079">
        <v>2012</v>
      </c>
      <c r="S5079">
        <v>5</v>
      </c>
      <c r="T5079">
        <v>2</v>
      </c>
      <c r="U5079" s="1">
        <v>41031</v>
      </c>
      <c r="V5079" s="5">
        <f>Main[[#This Row],[Average_Cost_for_two]] * VLOOKUP(Main[[#This Row],[Currency]],'Currency'!A:B,2,FALSE)</f>
        <v>4.2</v>
      </c>
      <c r="W5079" s="5" t="str">
        <f>IF(Main[[#This Row],[Avg_Cost_USD]]&lt;10,"Low",
IF(Main[[#This Row],[Avg_Cost_USD]]&lt;=30,"Medium","High"))</f>
        <v>Low</v>
      </c>
    </row>
    <row r="5080" spans="1:23" x14ac:dyDescent="0.3">
      <c r="A5080">
        <v>300522</v>
      </c>
      <c r="B5080" t="s">
        <v>5355</v>
      </c>
      <c r="C5080">
        <v>1</v>
      </c>
      <c r="D5080" t="s">
        <v>54</v>
      </c>
      <c r="E5080" t="s">
        <v>1674</v>
      </c>
      <c r="F5080">
        <v>77.096555800000004</v>
      </c>
      <c r="G5080">
        <v>28.63561</v>
      </c>
      <c r="H5080" t="s">
        <v>56</v>
      </c>
      <c r="I5080" t="s">
        <v>19</v>
      </c>
      <c r="J5080" t="s">
        <v>57</v>
      </c>
      <c r="K5080" t="s">
        <v>57</v>
      </c>
      <c r="L5080" t="s">
        <v>57</v>
      </c>
      <c r="M5080" t="s">
        <v>57</v>
      </c>
      <c r="N5080">
        <v>1</v>
      </c>
      <c r="O5080">
        <v>7</v>
      </c>
      <c r="P5080">
        <v>250</v>
      </c>
      <c r="Q5080">
        <v>3.1</v>
      </c>
      <c r="R5080">
        <v>2016</v>
      </c>
      <c r="S5080">
        <v>5</v>
      </c>
      <c r="T5080">
        <v>2</v>
      </c>
      <c r="U5080" s="1">
        <v>42492</v>
      </c>
      <c r="V5080" s="5">
        <f>Main[[#This Row],[Average_Cost_for_two]] * VLOOKUP(Main[[#This Row],[Currency]],'Currency'!A:B,2,FALSE)</f>
        <v>3</v>
      </c>
      <c r="W5080" s="5" t="str">
        <f>IF(Main[[#This Row],[Avg_Cost_USD]]&lt;10,"Low",
IF(Main[[#This Row],[Avg_Cost_USD]]&lt;=30,"Medium","High"))</f>
        <v>Low</v>
      </c>
    </row>
    <row r="5081" spans="1:23" x14ac:dyDescent="0.3">
      <c r="A5081">
        <v>18349901</v>
      </c>
      <c r="B5081" t="s">
        <v>5356</v>
      </c>
      <c r="C5081">
        <v>1</v>
      </c>
      <c r="D5081" t="s">
        <v>54</v>
      </c>
      <c r="E5081" t="s">
        <v>155</v>
      </c>
      <c r="F5081">
        <v>77.234902199999993</v>
      </c>
      <c r="G5081">
        <v>28.6498101</v>
      </c>
      <c r="H5081" t="s">
        <v>56</v>
      </c>
      <c r="I5081" t="s">
        <v>19</v>
      </c>
      <c r="J5081" t="s">
        <v>57</v>
      </c>
      <c r="K5081" t="s">
        <v>57</v>
      </c>
      <c r="L5081" t="s">
        <v>57</v>
      </c>
      <c r="M5081" t="s">
        <v>57</v>
      </c>
      <c r="N5081">
        <v>1</v>
      </c>
      <c r="O5081">
        <v>7</v>
      </c>
      <c r="P5081">
        <v>400</v>
      </c>
      <c r="Q5081">
        <v>3.1</v>
      </c>
      <c r="R5081">
        <v>2014</v>
      </c>
      <c r="S5081">
        <v>5</v>
      </c>
      <c r="T5081">
        <v>2</v>
      </c>
      <c r="U5081" s="1">
        <v>41761</v>
      </c>
      <c r="V5081" s="5">
        <f>Main[[#This Row],[Average_Cost_for_two]] * VLOOKUP(Main[[#This Row],[Currency]],'Currency'!A:B,2,FALSE)</f>
        <v>4.8</v>
      </c>
      <c r="W5081" s="5" t="str">
        <f>IF(Main[[#This Row],[Avg_Cost_USD]]&lt;10,"Low",
IF(Main[[#This Row],[Avg_Cost_USD]]&lt;=30,"Medium","High"))</f>
        <v>Low</v>
      </c>
    </row>
    <row r="5082" spans="1:23" x14ac:dyDescent="0.3">
      <c r="A5082">
        <v>305723</v>
      </c>
      <c r="B5082" t="s">
        <v>5357</v>
      </c>
      <c r="C5082">
        <v>1</v>
      </c>
      <c r="D5082" t="s">
        <v>54</v>
      </c>
      <c r="E5082" t="s">
        <v>983</v>
      </c>
      <c r="F5082">
        <v>77.082152100000002</v>
      </c>
      <c r="G5082">
        <v>28.623744500000001</v>
      </c>
      <c r="H5082" t="s">
        <v>56</v>
      </c>
      <c r="I5082" t="s">
        <v>19</v>
      </c>
      <c r="J5082" t="s">
        <v>57</v>
      </c>
      <c r="K5082" t="s">
        <v>61</v>
      </c>
      <c r="L5082" t="s">
        <v>57</v>
      </c>
      <c r="M5082" t="s">
        <v>57</v>
      </c>
      <c r="N5082">
        <v>1</v>
      </c>
      <c r="O5082">
        <v>96</v>
      </c>
      <c r="P5082">
        <v>400</v>
      </c>
      <c r="Q5082">
        <v>3.2</v>
      </c>
      <c r="R5082">
        <v>2012</v>
      </c>
      <c r="S5082">
        <v>5</v>
      </c>
      <c r="T5082">
        <v>15</v>
      </c>
      <c r="U5082" s="1">
        <v>41044</v>
      </c>
      <c r="V5082" s="5">
        <f>Main[[#This Row],[Average_Cost_for_two]] * VLOOKUP(Main[[#This Row],[Currency]],'Currency'!A:B,2,FALSE)</f>
        <v>4.8</v>
      </c>
      <c r="W5082" s="5" t="str">
        <f>IF(Main[[#This Row],[Avg_Cost_USD]]&lt;10,"Low",
IF(Main[[#This Row],[Avg_Cost_USD]]&lt;=30,"Medium","High"))</f>
        <v>Low</v>
      </c>
    </row>
    <row r="5083" spans="1:23" x14ac:dyDescent="0.3">
      <c r="A5083">
        <v>18365889</v>
      </c>
      <c r="B5083" t="s">
        <v>5358</v>
      </c>
      <c r="C5083">
        <v>1</v>
      </c>
      <c r="D5083" t="s">
        <v>54</v>
      </c>
      <c r="E5083" t="s">
        <v>396</v>
      </c>
      <c r="F5083">
        <v>77.203468900000004</v>
      </c>
      <c r="G5083">
        <v>28.682646099999999</v>
      </c>
      <c r="H5083" t="s">
        <v>56</v>
      </c>
      <c r="I5083" t="s">
        <v>19</v>
      </c>
      <c r="J5083" t="s">
        <v>57</v>
      </c>
      <c r="K5083" t="s">
        <v>57</v>
      </c>
      <c r="L5083" t="s">
        <v>57</v>
      </c>
      <c r="M5083" t="s">
        <v>57</v>
      </c>
      <c r="N5083">
        <v>1</v>
      </c>
      <c r="O5083">
        <v>12</v>
      </c>
      <c r="P5083">
        <v>200</v>
      </c>
      <c r="Q5083">
        <v>3.5</v>
      </c>
      <c r="R5083">
        <v>2011</v>
      </c>
      <c r="S5083">
        <v>5</v>
      </c>
      <c r="T5083">
        <v>4</v>
      </c>
      <c r="U5083" s="1">
        <v>40667</v>
      </c>
      <c r="V5083" s="5">
        <f>Main[[#This Row],[Average_Cost_for_two]] * VLOOKUP(Main[[#This Row],[Currency]],'Currency'!A:B,2,FALSE)</f>
        <v>2.4</v>
      </c>
      <c r="W5083" s="5" t="str">
        <f>IF(Main[[#This Row],[Avg_Cost_USD]]&lt;10,"Low",
IF(Main[[#This Row],[Avg_Cost_USD]]&lt;=30,"Medium","High"))</f>
        <v>Low</v>
      </c>
    </row>
    <row r="5084" spans="1:23" x14ac:dyDescent="0.3">
      <c r="A5084">
        <v>306096</v>
      </c>
      <c r="B5084" t="s">
        <v>5359</v>
      </c>
      <c r="C5084">
        <v>1</v>
      </c>
      <c r="D5084" t="s">
        <v>54</v>
      </c>
      <c r="E5084" t="s">
        <v>173</v>
      </c>
      <c r="F5084">
        <v>77.189204129999993</v>
      </c>
      <c r="G5084">
        <v>28.654561489999999</v>
      </c>
      <c r="H5084" t="s">
        <v>56</v>
      </c>
      <c r="I5084" t="s">
        <v>19</v>
      </c>
      <c r="J5084" t="s">
        <v>57</v>
      </c>
      <c r="K5084" t="s">
        <v>57</v>
      </c>
      <c r="L5084" t="s">
        <v>57</v>
      </c>
      <c r="M5084" t="s">
        <v>57</v>
      </c>
      <c r="N5084">
        <v>1</v>
      </c>
      <c r="O5084">
        <v>92</v>
      </c>
      <c r="P5084">
        <v>200</v>
      </c>
      <c r="Q5084">
        <v>2.9</v>
      </c>
      <c r="R5084">
        <v>2016</v>
      </c>
      <c r="S5084">
        <v>5</v>
      </c>
      <c r="T5084">
        <v>21</v>
      </c>
      <c r="U5084" s="1">
        <v>42511</v>
      </c>
      <c r="V5084" s="5">
        <f>Main[[#This Row],[Average_Cost_for_two]] * VLOOKUP(Main[[#This Row],[Currency]],'Currency'!A:B,2,FALSE)</f>
        <v>2.4</v>
      </c>
      <c r="W5084" s="5" t="str">
        <f>IF(Main[[#This Row],[Avg_Cost_USD]]&lt;10,"Low",
IF(Main[[#This Row],[Avg_Cost_USD]]&lt;=30,"Medium","High"))</f>
        <v>Low</v>
      </c>
    </row>
    <row r="5085" spans="1:23" x14ac:dyDescent="0.3">
      <c r="A5085">
        <v>18198179</v>
      </c>
      <c r="B5085" t="s">
        <v>5360</v>
      </c>
      <c r="C5085">
        <v>1</v>
      </c>
      <c r="D5085" t="s">
        <v>54</v>
      </c>
      <c r="E5085" t="s">
        <v>987</v>
      </c>
      <c r="F5085">
        <v>77.129915400000002</v>
      </c>
      <c r="G5085">
        <v>28.652277699999999</v>
      </c>
      <c r="H5085" t="s">
        <v>56</v>
      </c>
      <c r="I5085" t="s">
        <v>19</v>
      </c>
      <c r="J5085" t="s">
        <v>57</v>
      </c>
      <c r="K5085" t="s">
        <v>57</v>
      </c>
      <c r="L5085" t="s">
        <v>57</v>
      </c>
      <c r="M5085" t="s">
        <v>57</v>
      </c>
      <c r="N5085">
        <v>1</v>
      </c>
      <c r="O5085">
        <v>9</v>
      </c>
      <c r="P5085">
        <v>450</v>
      </c>
      <c r="Q5085">
        <v>3.2</v>
      </c>
      <c r="R5085">
        <v>2015</v>
      </c>
      <c r="S5085">
        <v>5</v>
      </c>
      <c r="T5085">
        <v>28</v>
      </c>
      <c r="U5085" s="1">
        <v>42152</v>
      </c>
      <c r="V5085" s="5">
        <f>Main[[#This Row],[Average_Cost_for_two]] * VLOOKUP(Main[[#This Row],[Currency]],'Currency'!A:B,2,FALSE)</f>
        <v>5.4</v>
      </c>
      <c r="W5085" s="5" t="str">
        <f>IF(Main[[#This Row],[Avg_Cost_USD]]&lt;10,"Low",
IF(Main[[#This Row],[Avg_Cost_USD]]&lt;=30,"Medium","High"))</f>
        <v>Low</v>
      </c>
    </row>
    <row r="5086" spans="1:23" x14ac:dyDescent="0.3">
      <c r="A5086">
        <v>301817</v>
      </c>
      <c r="B5086" t="s">
        <v>5361</v>
      </c>
      <c r="C5086">
        <v>1</v>
      </c>
      <c r="D5086" t="s">
        <v>54</v>
      </c>
      <c r="E5086" t="s">
        <v>2924</v>
      </c>
      <c r="F5086">
        <v>77.120273999999995</v>
      </c>
      <c r="G5086">
        <v>28.630749300000002</v>
      </c>
      <c r="H5086" t="s">
        <v>56</v>
      </c>
      <c r="I5086" t="s">
        <v>19</v>
      </c>
      <c r="J5086" t="s">
        <v>57</v>
      </c>
      <c r="K5086" t="s">
        <v>57</v>
      </c>
      <c r="L5086" t="s">
        <v>57</v>
      </c>
      <c r="M5086" t="s">
        <v>57</v>
      </c>
      <c r="N5086">
        <v>1</v>
      </c>
      <c r="O5086">
        <v>25</v>
      </c>
      <c r="P5086">
        <v>350</v>
      </c>
      <c r="Q5086">
        <v>3.5</v>
      </c>
      <c r="R5086">
        <v>2018</v>
      </c>
      <c r="S5086">
        <v>5</v>
      </c>
      <c r="T5086">
        <v>13</v>
      </c>
      <c r="U5086" s="1">
        <v>43233</v>
      </c>
      <c r="V5086" s="5">
        <f>Main[[#This Row],[Average_Cost_for_two]] * VLOOKUP(Main[[#This Row],[Currency]],'Currency'!A:B,2,FALSE)</f>
        <v>4.2</v>
      </c>
      <c r="W5086" s="5" t="str">
        <f>IF(Main[[#This Row],[Avg_Cost_USD]]&lt;10,"Low",
IF(Main[[#This Row],[Avg_Cost_USD]]&lt;=30,"Medium","High"))</f>
        <v>Low</v>
      </c>
    </row>
    <row r="5087" spans="1:23" x14ac:dyDescent="0.3">
      <c r="A5087">
        <v>18146358</v>
      </c>
      <c r="B5087" t="s">
        <v>5362</v>
      </c>
      <c r="C5087">
        <v>1</v>
      </c>
      <c r="D5087" t="s">
        <v>54</v>
      </c>
      <c r="E5087" t="s">
        <v>104</v>
      </c>
      <c r="F5087">
        <v>77.300965750000003</v>
      </c>
      <c r="G5087">
        <v>28.610135809999999</v>
      </c>
      <c r="H5087" t="s">
        <v>56</v>
      </c>
      <c r="I5087" t="s">
        <v>19</v>
      </c>
      <c r="J5087" t="s">
        <v>57</v>
      </c>
      <c r="K5087" t="s">
        <v>57</v>
      </c>
      <c r="L5087" t="s">
        <v>57</v>
      </c>
      <c r="M5087" t="s">
        <v>57</v>
      </c>
      <c r="N5087">
        <v>1</v>
      </c>
      <c r="O5087">
        <v>8</v>
      </c>
      <c r="P5087">
        <v>250</v>
      </c>
      <c r="Q5087">
        <v>3</v>
      </c>
      <c r="R5087">
        <v>2010</v>
      </c>
      <c r="S5087">
        <v>5</v>
      </c>
      <c r="T5087">
        <v>1</v>
      </c>
      <c r="U5087" s="1">
        <v>40299</v>
      </c>
      <c r="V5087" s="5">
        <f>Main[[#This Row],[Average_Cost_for_two]] * VLOOKUP(Main[[#This Row],[Currency]],'Currency'!A:B,2,FALSE)</f>
        <v>3</v>
      </c>
      <c r="W5087" s="5" t="str">
        <f>IF(Main[[#This Row],[Avg_Cost_USD]]&lt;10,"Low",
IF(Main[[#This Row],[Avg_Cost_USD]]&lt;=30,"Medium","High"))</f>
        <v>Low</v>
      </c>
    </row>
    <row r="5088" spans="1:23" x14ac:dyDescent="0.3">
      <c r="A5088">
        <v>4090</v>
      </c>
      <c r="B5088" t="s">
        <v>5363</v>
      </c>
      <c r="C5088">
        <v>1</v>
      </c>
      <c r="D5088" t="s">
        <v>54</v>
      </c>
      <c r="E5088" t="s">
        <v>2121</v>
      </c>
      <c r="F5088">
        <v>77.184776400000004</v>
      </c>
      <c r="G5088">
        <v>28.708434199999999</v>
      </c>
      <c r="H5088" t="s">
        <v>56</v>
      </c>
      <c r="I5088" t="s">
        <v>19</v>
      </c>
      <c r="J5088" t="s">
        <v>57</v>
      </c>
      <c r="K5088" t="s">
        <v>57</v>
      </c>
      <c r="L5088" t="s">
        <v>57</v>
      </c>
      <c r="M5088" t="s">
        <v>57</v>
      </c>
      <c r="N5088">
        <v>1</v>
      </c>
      <c r="O5088">
        <v>21</v>
      </c>
      <c r="P5088">
        <v>400</v>
      </c>
      <c r="Q5088">
        <v>3.2</v>
      </c>
      <c r="R5088">
        <v>2013</v>
      </c>
      <c r="S5088">
        <v>5</v>
      </c>
      <c r="T5088">
        <v>1</v>
      </c>
      <c r="U5088" s="1">
        <v>41395</v>
      </c>
      <c r="V5088" s="5">
        <f>Main[[#This Row],[Average_Cost_for_two]] * VLOOKUP(Main[[#This Row],[Currency]],'Currency'!A:B,2,FALSE)</f>
        <v>4.8</v>
      </c>
      <c r="W5088" s="5" t="str">
        <f>IF(Main[[#This Row],[Avg_Cost_USD]]&lt;10,"Low",
IF(Main[[#This Row],[Avg_Cost_USD]]&lt;=30,"Medium","High"))</f>
        <v>Low</v>
      </c>
    </row>
    <row r="5089" spans="1:23" x14ac:dyDescent="0.3">
      <c r="A5089">
        <v>18425751</v>
      </c>
      <c r="B5089" t="s">
        <v>5364</v>
      </c>
      <c r="C5089">
        <v>1</v>
      </c>
      <c r="D5089" t="s">
        <v>54</v>
      </c>
      <c r="E5089" t="s">
        <v>182</v>
      </c>
      <c r="F5089">
        <v>77.171307299999995</v>
      </c>
      <c r="G5089">
        <v>28.5589002</v>
      </c>
      <c r="H5089" t="s">
        <v>56</v>
      </c>
      <c r="I5089" t="s">
        <v>19</v>
      </c>
      <c r="J5089" t="s">
        <v>57</v>
      </c>
      <c r="K5089" t="s">
        <v>57</v>
      </c>
      <c r="L5089" t="s">
        <v>57</v>
      </c>
      <c r="M5089" t="s">
        <v>57</v>
      </c>
      <c r="N5089">
        <v>1</v>
      </c>
      <c r="O5089">
        <v>11</v>
      </c>
      <c r="P5089">
        <v>350</v>
      </c>
      <c r="Q5089">
        <v>3.2</v>
      </c>
      <c r="R5089">
        <v>2015</v>
      </c>
      <c r="S5089">
        <v>5</v>
      </c>
      <c r="T5089">
        <v>13</v>
      </c>
      <c r="U5089" s="1">
        <v>42137</v>
      </c>
      <c r="V5089" s="5">
        <f>Main[[#This Row],[Average_Cost_for_two]] * VLOOKUP(Main[[#This Row],[Currency]],'Currency'!A:B,2,FALSE)</f>
        <v>4.2</v>
      </c>
      <c r="W5089" s="5" t="str">
        <f>IF(Main[[#This Row],[Avg_Cost_USD]]&lt;10,"Low",
IF(Main[[#This Row],[Avg_Cost_USD]]&lt;=30,"Medium","High"))</f>
        <v>Low</v>
      </c>
    </row>
    <row r="5090" spans="1:23" x14ac:dyDescent="0.3">
      <c r="A5090">
        <v>7416</v>
      </c>
      <c r="B5090" t="s">
        <v>5365</v>
      </c>
      <c r="C5090">
        <v>1</v>
      </c>
      <c r="D5090" t="s">
        <v>54</v>
      </c>
      <c r="E5090" t="s">
        <v>93</v>
      </c>
      <c r="F5090">
        <v>77.148368000000005</v>
      </c>
      <c r="G5090">
        <v>28.6323154</v>
      </c>
      <c r="H5090" t="s">
        <v>56</v>
      </c>
      <c r="I5090" t="s">
        <v>19</v>
      </c>
      <c r="J5090" t="s">
        <v>57</v>
      </c>
      <c r="K5090" t="s">
        <v>57</v>
      </c>
      <c r="L5090" t="s">
        <v>57</v>
      </c>
      <c r="M5090" t="s">
        <v>57</v>
      </c>
      <c r="N5090">
        <v>1</v>
      </c>
      <c r="O5090">
        <v>30</v>
      </c>
      <c r="P5090">
        <v>150</v>
      </c>
      <c r="Q5090">
        <v>3.3</v>
      </c>
      <c r="R5090">
        <v>2018</v>
      </c>
      <c r="S5090">
        <v>5</v>
      </c>
      <c r="T5090">
        <v>28</v>
      </c>
      <c r="U5090" s="1">
        <v>43248</v>
      </c>
      <c r="V5090" s="5">
        <f>Main[[#This Row],[Average_Cost_for_two]] * VLOOKUP(Main[[#This Row],[Currency]],'Currency'!A:B,2,FALSE)</f>
        <v>1.8</v>
      </c>
      <c r="W5090" s="5" t="str">
        <f>IF(Main[[#This Row],[Avg_Cost_USD]]&lt;10,"Low",
IF(Main[[#This Row],[Avg_Cost_USD]]&lt;=30,"Medium","High"))</f>
        <v>Low</v>
      </c>
    </row>
    <row r="5091" spans="1:23" x14ac:dyDescent="0.3">
      <c r="A5091">
        <v>7419</v>
      </c>
      <c r="B5091" t="s">
        <v>5366</v>
      </c>
      <c r="C5091">
        <v>1</v>
      </c>
      <c r="D5091" t="s">
        <v>54</v>
      </c>
      <c r="E5091" t="s">
        <v>93</v>
      </c>
      <c r="F5091">
        <v>77.146275399999993</v>
      </c>
      <c r="G5091">
        <v>28.627623700000001</v>
      </c>
      <c r="H5091" t="s">
        <v>56</v>
      </c>
      <c r="I5091" t="s">
        <v>19</v>
      </c>
      <c r="J5091" t="s">
        <v>57</v>
      </c>
      <c r="K5091" t="s">
        <v>57</v>
      </c>
      <c r="L5091" t="s">
        <v>57</v>
      </c>
      <c r="M5091" t="s">
        <v>57</v>
      </c>
      <c r="N5091">
        <v>1</v>
      </c>
      <c r="O5091">
        <v>20</v>
      </c>
      <c r="P5091">
        <v>200</v>
      </c>
      <c r="Q5091">
        <v>2.8</v>
      </c>
      <c r="R5091">
        <v>2014</v>
      </c>
      <c r="S5091">
        <v>5</v>
      </c>
      <c r="T5091">
        <v>4</v>
      </c>
      <c r="U5091" s="1">
        <v>41763</v>
      </c>
      <c r="V5091" s="5">
        <f>Main[[#This Row],[Average_Cost_for_two]] * VLOOKUP(Main[[#This Row],[Currency]],'Currency'!A:B,2,FALSE)</f>
        <v>2.4</v>
      </c>
      <c r="W5091" s="5" t="str">
        <f>IF(Main[[#This Row],[Avg_Cost_USD]]&lt;10,"Low",
IF(Main[[#This Row],[Avg_Cost_USD]]&lt;=30,"Medium","High"))</f>
        <v>Low</v>
      </c>
    </row>
    <row r="5092" spans="1:23" x14ac:dyDescent="0.3">
      <c r="A5092">
        <v>307169</v>
      </c>
      <c r="B5092" t="s">
        <v>5367</v>
      </c>
      <c r="C5092">
        <v>1</v>
      </c>
      <c r="D5092" t="s">
        <v>54</v>
      </c>
      <c r="E5092" t="s">
        <v>75</v>
      </c>
      <c r="F5092">
        <v>77.177902700000004</v>
      </c>
      <c r="G5092">
        <v>28.564484199999999</v>
      </c>
      <c r="H5092" t="s">
        <v>56</v>
      </c>
      <c r="I5092" t="s">
        <v>19</v>
      </c>
      <c r="J5092" t="s">
        <v>57</v>
      </c>
      <c r="K5092" t="s">
        <v>57</v>
      </c>
      <c r="L5092" t="s">
        <v>57</v>
      </c>
      <c r="M5092" t="s">
        <v>57</v>
      </c>
      <c r="N5092">
        <v>1</v>
      </c>
      <c r="O5092">
        <v>5</v>
      </c>
      <c r="P5092">
        <v>150</v>
      </c>
      <c r="Q5092">
        <v>3</v>
      </c>
      <c r="R5092">
        <v>2017</v>
      </c>
      <c r="S5092">
        <v>5</v>
      </c>
      <c r="T5092">
        <v>24</v>
      </c>
      <c r="U5092" s="1">
        <v>42879</v>
      </c>
      <c r="V5092" s="5">
        <f>Main[[#This Row],[Average_Cost_for_two]] * VLOOKUP(Main[[#This Row],[Currency]],'Currency'!A:B,2,FALSE)</f>
        <v>1.8</v>
      </c>
      <c r="W5092" s="5" t="str">
        <f>IF(Main[[#This Row],[Avg_Cost_USD]]&lt;10,"Low",
IF(Main[[#This Row],[Avg_Cost_USD]]&lt;=30,"Medium","High"))</f>
        <v>Low</v>
      </c>
    </row>
    <row r="5093" spans="1:23" x14ac:dyDescent="0.3">
      <c r="A5093">
        <v>4330</v>
      </c>
      <c r="B5093" t="s">
        <v>5368</v>
      </c>
      <c r="C5093">
        <v>1</v>
      </c>
      <c r="D5093" t="s">
        <v>54</v>
      </c>
      <c r="E5093" t="s">
        <v>1093</v>
      </c>
      <c r="F5093">
        <v>77.196294550000005</v>
      </c>
      <c r="G5093">
        <v>28.558873999999999</v>
      </c>
      <c r="H5093" t="s">
        <v>56</v>
      </c>
      <c r="I5093" t="s">
        <v>19</v>
      </c>
      <c r="J5093" t="s">
        <v>57</v>
      </c>
      <c r="K5093" t="s">
        <v>61</v>
      </c>
      <c r="L5093" t="s">
        <v>57</v>
      </c>
      <c r="M5093" t="s">
        <v>57</v>
      </c>
      <c r="N5093">
        <v>1</v>
      </c>
      <c r="O5093">
        <v>60</v>
      </c>
      <c r="P5093">
        <v>350</v>
      </c>
      <c r="Q5093">
        <v>2.8</v>
      </c>
      <c r="R5093">
        <v>2014</v>
      </c>
      <c r="S5093">
        <v>5</v>
      </c>
      <c r="T5093">
        <v>14</v>
      </c>
      <c r="U5093" s="1">
        <v>41773</v>
      </c>
      <c r="V5093" s="5">
        <f>Main[[#This Row],[Average_Cost_for_two]] * VLOOKUP(Main[[#This Row],[Currency]],'Currency'!A:B,2,FALSE)</f>
        <v>4.2</v>
      </c>
      <c r="W5093" s="5" t="str">
        <f>IF(Main[[#This Row],[Avg_Cost_USD]]&lt;10,"Low",
IF(Main[[#This Row],[Avg_Cost_USD]]&lt;=30,"Medium","High"))</f>
        <v>Low</v>
      </c>
    </row>
    <row r="5094" spans="1:23" x14ac:dyDescent="0.3">
      <c r="A5094">
        <v>18343904</v>
      </c>
      <c r="B5094" t="s">
        <v>5369</v>
      </c>
      <c r="C5094">
        <v>1</v>
      </c>
      <c r="D5094" t="s">
        <v>54</v>
      </c>
      <c r="E5094" t="s">
        <v>532</v>
      </c>
      <c r="F5094">
        <v>77.285864399999994</v>
      </c>
      <c r="G5094">
        <v>28.6816566</v>
      </c>
      <c r="H5094" t="s">
        <v>56</v>
      </c>
      <c r="I5094" t="s">
        <v>19</v>
      </c>
      <c r="J5094" t="s">
        <v>57</v>
      </c>
      <c r="K5094" t="s">
        <v>57</v>
      </c>
      <c r="L5094" t="s">
        <v>57</v>
      </c>
      <c r="M5094" t="s">
        <v>57</v>
      </c>
      <c r="N5094">
        <v>1</v>
      </c>
      <c r="O5094">
        <v>6</v>
      </c>
      <c r="P5094">
        <v>450</v>
      </c>
      <c r="Q5094">
        <v>2.9</v>
      </c>
      <c r="R5094">
        <v>2018</v>
      </c>
      <c r="S5094">
        <v>5</v>
      </c>
      <c r="T5094">
        <v>2</v>
      </c>
      <c r="U5094" s="1">
        <v>43222</v>
      </c>
      <c r="V5094" s="5">
        <f>Main[[#This Row],[Average_Cost_for_two]] * VLOOKUP(Main[[#This Row],[Currency]],'Currency'!A:B,2,FALSE)</f>
        <v>5.4</v>
      </c>
      <c r="W5094" s="5" t="str">
        <f>IF(Main[[#This Row],[Avg_Cost_USD]]&lt;10,"Low",
IF(Main[[#This Row],[Avg_Cost_USD]]&lt;=30,"Medium","High"))</f>
        <v>Low</v>
      </c>
    </row>
    <row r="5095" spans="1:23" x14ac:dyDescent="0.3">
      <c r="A5095">
        <v>313139</v>
      </c>
      <c r="B5095" t="s">
        <v>5370</v>
      </c>
      <c r="C5095">
        <v>1</v>
      </c>
      <c r="D5095" t="s">
        <v>54</v>
      </c>
      <c r="E5095" t="s">
        <v>251</v>
      </c>
      <c r="F5095">
        <v>77.280107000000001</v>
      </c>
      <c r="G5095">
        <v>28.6297763</v>
      </c>
      <c r="H5095" t="s">
        <v>56</v>
      </c>
      <c r="I5095" t="s">
        <v>19</v>
      </c>
      <c r="J5095" t="s">
        <v>57</v>
      </c>
      <c r="K5095" t="s">
        <v>57</v>
      </c>
      <c r="L5095" t="s">
        <v>57</v>
      </c>
      <c r="M5095" t="s">
        <v>57</v>
      </c>
      <c r="N5095">
        <v>1</v>
      </c>
      <c r="O5095">
        <v>6</v>
      </c>
      <c r="P5095">
        <v>450</v>
      </c>
      <c r="Q5095">
        <v>2.9</v>
      </c>
      <c r="R5095">
        <v>2010</v>
      </c>
      <c r="S5095">
        <v>5</v>
      </c>
      <c r="T5095">
        <v>3</v>
      </c>
      <c r="U5095" s="1">
        <v>40301</v>
      </c>
      <c r="V5095" s="5">
        <f>Main[[#This Row],[Average_Cost_for_two]] * VLOOKUP(Main[[#This Row],[Currency]],'Currency'!A:B,2,FALSE)</f>
        <v>5.4</v>
      </c>
      <c r="W5095" s="5" t="str">
        <f>IF(Main[[#This Row],[Avg_Cost_USD]]&lt;10,"Low",
IF(Main[[#This Row],[Avg_Cost_USD]]&lt;=30,"Medium","High"))</f>
        <v>Low</v>
      </c>
    </row>
    <row r="5096" spans="1:23" x14ac:dyDescent="0.3">
      <c r="A5096">
        <v>18261739</v>
      </c>
      <c r="B5096" t="s">
        <v>5371</v>
      </c>
      <c r="C5096">
        <v>1</v>
      </c>
      <c r="D5096" t="s">
        <v>54</v>
      </c>
      <c r="E5096" t="s">
        <v>2792</v>
      </c>
      <c r="F5096">
        <v>77.203881609999996</v>
      </c>
      <c r="G5096">
        <v>28.680960590000002</v>
      </c>
      <c r="H5096" t="s">
        <v>56</v>
      </c>
      <c r="I5096" t="s">
        <v>19</v>
      </c>
      <c r="J5096" t="s">
        <v>57</v>
      </c>
      <c r="K5096" t="s">
        <v>61</v>
      </c>
      <c r="L5096" t="s">
        <v>57</v>
      </c>
      <c r="M5096" t="s">
        <v>57</v>
      </c>
      <c r="N5096">
        <v>1</v>
      </c>
      <c r="O5096">
        <v>18</v>
      </c>
      <c r="P5096">
        <v>400</v>
      </c>
      <c r="Q5096">
        <v>2.9</v>
      </c>
      <c r="R5096">
        <v>2016</v>
      </c>
      <c r="S5096">
        <v>5</v>
      </c>
      <c r="T5096">
        <v>1</v>
      </c>
      <c r="U5096" s="1">
        <v>42491</v>
      </c>
      <c r="V5096" s="5">
        <f>Main[[#This Row],[Average_Cost_for_two]] * VLOOKUP(Main[[#This Row],[Currency]],'Currency'!A:B,2,FALSE)</f>
        <v>4.8</v>
      </c>
      <c r="W5096" s="5" t="str">
        <f>IF(Main[[#This Row],[Avg_Cost_USD]]&lt;10,"Low",
IF(Main[[#This Row],[Avg_Cost_USD]]&lt;=30,"Medium","High"))</f>
        <v>Low</v>
      </c>
    </row>
    <row r="5097" spans="1:23" x14ac:dyDescent="0.3">
      <c r="A5097">
        <v>18424579</v>
      </c>
      <c r="B5097" t="s">
        <v>5372</v>
      </c>
      <c r="C5097">
        <v>1</v>
      </c>
      <c r="D5097" t="s">
        <v>54</v>
      </c>
      <c r="E5097" t="s">
        <v>149</v>
      </c>
      <c r="F5097">
        <v>77.099837800000003</v>
      </c>
      <c r="G5097">
        <v>28.635971099999999</v>
      </c>
      <c r="H5097" t="s">
        <v>56</v>
      </c>
      <c r="I5097" t="s">
        <v>19</v>
      </c>
      <c r="J5097" t="s">
        <v>57</v>
      </c>
      <c r="K5097" t="s">
        <v>57</v>
      </c>
      <c r="L5097" t="s">
        <v>57</v>
      </c>
      <c r="M5097" t="s">
        <v>57</v>
      </c>
      <c r="N5097">
        <v>1</v>
      </c>
      <c r="O5097">
        <v>16</v>
      </c>
      <c r="P5097">
        <v>200</v>
      </c>
      <c r="Q5097">
        <v>3.3</v>
      </c>
      <c r="R5097">
        <v>2010</v>
      </c>
      <c r="S5097">
        <v>5</v>
      </c>
      <c r="T5097">
        <v>5</v>
      </c>
      <c r="U5097" s="1">
        <v>40303</v>
      </c>
      <c r="V5097" s="5">
        <f>Main[[#This Row],[Average_Cost_for_two]] * VLOOKUP(Main[[#This Row],[Currency]],'Currency'!A:B,2,FALSE)</f>
        <v>2.4</v>
      </c>
      <c r="W5097" s="5" t="str">
        <f>IF(Main[[#This Row],[Avg_Cost_USD]]&lt;10,"Low",
IF(Main[[#This Row],[Avg_Cost_USD]]&lt;=30,"Medium","High"))</f>
        <v>Low</v>
      </c>
    </row>
    <row r="5098" spans="1:23" x14ac:dyDescent="0.3">
      <c r="A5098">
        <v>302729</v>
      </c>
      <c r="B5098" t="s">
        <v>5373</v>
      </c>
      <c r="C5098">
        <v>1</v>
      </c>
      <c r="D5098" t="s">
        <v>54</v>
      </c>
      <c r="E5098" t="s">
        <v>678</v>
      </c>
      <c r="F5098">
        <v>77.030943800000003</v>
      </c>
      <c r="G5098">
        <v>28.619375600000001</v>
      </c>
      <c r="H5098" t="s">
        <v>56</v>
      </c>
      <c r="I5098" t="s">
        <v>19</v>
      </c>
      <c r="J5098" t="s">
        <v>57</v>
      </c>
      <c r="K5098" t="s">
        <v>57</v>
      </c>
      <c r="L5098" t="s">
        <v>57</v>
      </c>
      <c r="M5098" t="s">
        <v>57</v>
      </c>
      <c r="N5098">
        <v>1</v>
      </c>
      <c r="O5098">
        <v>5</v>
      </c>
      <c r="P5098">
        <v>150</v>
      </c>
      <c r="Q5098">
        <v>3</v>
      </c>
      <c r="R5098">
        <v>2012</v>
      </c>
      <c r="S5098">
        <v>5</v>
      </c>
      <c r="T5098">
        <v>2</v>
      </c>
      <c r="U5098" s="1">
        <v>41031</v>
      </c>
      <c r="V5098" s="5">
        <f>Main[[#This Row],[Average_Cost_for_two]] * VLOOKUP(Main[[#This Row],[Currency]],'Currency'!A:B,2,FALSE)</f>
        <v>1.8</v>
      </c>
      <c r="W5098" s="5" t="str">
        <f>IF(Main[[#This Row],[Avg_Cost_USD]]&lt;10,"Low",
IF(Main[[#This Row],[Avg_Cost_USD]]&lt;=30,"Medium","High"))</f>
        <v>Low</v>
      </c>
    </row>
    <row r="5099" spans="1:23" x14ac:dyDescent="0.3">
      <c r="A5099">
        <v>300941</v>
      </c>
      <c r="B5099" t="s">
        <v>5374</v>
      </c>
      <c r="C5099">
        <v>1</v>
      </c>
      <c r="D5099" t="s">
        <v>54</v>
      </c>
      <c r="E5099" t="s">
        <v>1185</v>
      </c>
      <c r="F5099">
        <v>77.197804000000005</v>
      </c>
      <c r="G5099">
        <v>28.692129399999999</v>
      </c>
      <c r="H5099" t="s">
        <v>56</v>
      </c>
      <c r="I5099" t="s">
        <v>19</v>
      </c>
      <c r="J5099" t="s">
        <v>57</v>
      </c>
      <c r="K5099" t="s">
        <v>57</v>
      </c>
      <c r="L5099" t="s">
        <v>57</v>
      </c>
      <c r="M5099" t="s">
        <v>57</v>
      </c>
      <c r="N5099">
        <v>1</v>
      </c>
      <c r="O5099">
        <v>43</v>
      </c>
      <c r="P5099">
        <v>300</v>
      </c>
      <c r="Q5099">
        <v>3.4</v>
      </c>
      <c r="R5099">
        <v>2010</v>
      </c>
      <c r="S5099">
        <v>5</v>
      </c>
      <c r="T5099">
        <v>28</v>
      </c>
      <c r="U5099" s="1">
        <v>40326</v>
      </c>
      <c r="V5099" s="5">
        <f>Main[[#This Row],[Average_Cost_for_two]] * VLOOKUP(Main[[#This Row],[Currency]],'Currency'!A:B,2,FALSE)</f>
        <v>3.6</v>
      </c>
      <c r="W5099" s="5" t="str">
        <f>IF(Main[[#This Row],[Avg_Cost_USD]]&lt;10,"Low",
IF(Main[[#This Row],[Avg_Cost_USD]]&lt;=30,"Medium","High"))</f>
        <v>Low</v>
      </c>
    </row>
    <row r="5100" spans="1:23" x14ac:dyDescent="0.3">
      <c r="A5100">
        <v>7886</v>
      </c>
      <c r="B5100" t="s">
        <v>5375</v>
      </c>
      <c r="C5100">
        <v>1</v>
      </c>
      <c r="D5100" t="s">
        <v>54</v>
      </c>
      <c r="E5100" t="s">
        <v>214</v>
      </c>
      <c r="F5100">
        <v>77.253491800000006</v>
      </c>
      <c r="G5100">
        <v>28.556672500000001</v>
      </c>
      <c r="H5100" t="s">
        <v>56</v>
      </c>
      <c r="I5100" t="s">
        <v>19</v>
      </c>
      <c r="J5100" t="s">
        <v>57</v>
      </c>
      <c r="K5100" t="s">
        <v>57</v>
      </c>
      <c r="L5100" t="s">
        <v>57</v>
      </c>
      <c r="M5100" t="s">
        <v>57</v>
      </c>
      <c r="N5100">
        <v>1</v>
      </c>
      <c r="O5100">
        <v>17</v>
      </c>
      <c r="P5100">
        <v>200</v>
      </c>
      <c r="Q5100">
        <v>3.1</v>
      </c>
      <c r="R5100">
        <v>2014</v>
      </c>
      <c r="S5100">
        <v>4</v>
      </c>
      <c r="T5100">
        <v>28</v>
      </c>
      <c r="U5100" s="1">
        <v>41757</v>
      </c>
      <c r="V5100" s="5">
        <f>Main[[#This Row],[Average_Cost_for_two]] * VLOOKUP(Main[[#This Row],[Currency]],'Currency'!A:B,2,FALSE)</f>
        <v>2.4</v>
      </c>
      <c r="W5100" s="5" t="str">
        <f>IF(Main[[#This Row],[Avg_Cost_USD]]&lt;10,"Low",
IF(Main[[#This Row],[Avg_Cost_USD]]&lt;=30,"Medium","High"))</f>
        <v>Low</v>
      </c>
    </row>
    <row r="5101" spans="1:23" x14ac:dyDescent="0.3">
      <c r="A5101">
        <v>302811</v>
      </c>
      <c r="B5101" t="s">
        <v>5376</v>
      </c>
      <c r="C5101">
        <v>1</v>
      </c>
      <c r="D5101" t="s">
        <v>54</v>
      </c>
      <c r="E5101" t="s">
        <v>926</v>
      </c>
      <c r="F5101">
        <v>77.261703569999995</v>
      </c>
      <c r="G5101">
        <v>28.538047070000001</v>
      </c>
      <c r="H5101" t="s">
        <v>56</v>
      </c>
      <c r="I5101" t="s">
        <v>19</v>
      </c>
      <c r="J5101" t="s">
        <v>57</v>
      </c>
      <c r="K5101" t="s">
        <v>61</v>
      </c>
      <c r="L5101" t="s">
        <v>57</v>
      </c>
      <c r="M5101" t="s">
        <v>57</v>
      </c>
      <c r="N5101">
        <v>1</v>
      </c>
      <c r="O5101">
        <v>24</v>
      </c>
      <c r="P5101">
        <v>450</v>
      </c>
      <c r="Q5101">
        <v>2.6</v>
      </c>
      <c r="R5101">
        <v>2011</v>
      </c>
      <c r="S5101">
        <v>4</v>
      </c>
      <c r="T5101">
        <v>5</v>
      </c>
      <c r="U5101" s="1">
        <v>40638</v>
      </c>
      <c r="V5101" s="5">
        <f>Main[[#This Row],[Average_Cost_for_two]] * VLOOKUP(Main[[#This Row],[Currency]],'Currency'!A:B,2,FALSE)</f>
        <v>5.4</v>
      </c>
      <c r="W5101" s="5" t="str">
        <f>IF(Main[[#This Row],[Avg_Cost_USD]]&lt;10,"Low",
IF(Main[[#This Row],[Avg_Cost_USD]]&lt;=30,"Medium","High"))</f>
        <v>Low</v>
      </c>
    </row>
    <row r="5102" spans="1:23" x14ac:dyDescent="0.3">
      <c r="A5102">
        <v>2211</v>
      </c>
      <c r="B5102" t="s">
        <v>5377</v>
      </c>
      <c r="C5102">
        <v>1</v>
      </c>
      <c r="D5102" t="s">
        <v>54</v>
      </c>
      <c r="E5102" t="s">
        <v>926</v>
      </c>
      <c r="F5102">
        <v>77.255467300000007</v>
      </c>
      <c r="G5102">
        <v>28.541798799999999</v>
      </c>
      <c r="H5102" t="s">
        <v>56</v>
      </c>
      <c r="I5102" t="s">
        <v>19</v>
      </c>
      <c r="J5102" t="s">
        <v>57</v>
      </c>
      <c r="K5102" t="s">
        <v>61</v>
      </c>
      <c r="L5102" t="s">
        <v>57</v>
      </c>
      <c r="M5102" t="s">
        <v>57</v>
      </c>
      <c r="N5102">
        <v>1</v>
      </c>
      <c r="O5102">
        <v>23</v>
      </c>
      <c r="P5102">
        <v>350</v>
      </c>
      <c r="Q5102">
        <v>2.6</v>
      </c>
      <c r="R5102">
        <v>2012</v>
      </c>
      <c r="S5102">
        <v>4</v>
      </c>
      <c r="T5102">
        <v>9</v>
      </c>
      <c r="U5102" s="1">
        <v>41008</v>
      </c>
      <c r="V5102" s="5">
        <f>Main[[#This Row],[Average_Cost_for_two]] * VLOOKUP(Main[[#This Row],[Currency]],'Currency'!A:B,2,FALSE)</f>
        <v>4.2</v>
      </c>
      <c r="W5102" s="5" t="str">
        <f>IF(Main[[#This Row],[Avg_Cost_USD]]&lt;10,"Low",
IF(Main[[#This Row],[Avg_Cost_USD]]&lt;=30,"Medium","High"))</f>
        <v>Low</v>
      </c>
    </row>
    <row r="5103" spans="1:23" x14ac:dyDescent="0.3">
      <c r="A5103">
        <v>1904</v>
      </c>
      <c r="B5103" t="s">
        <v>5378</v>
      </c>
      <c r="C5103">
        <v>1</v>
      </c>
      <c r="D5103" t="s">
        <v>54</v>
      </c>
      <c r="E5103" t="s">
        <v>173</v>
      </c>
      <c r="F5103">
        <v>77.191171800000006</v>
      </c>
      <c r="G5103">
        <v>28.649176199999999</v>
      </c>
      <c r="H5103" t="s">
        <v>56</v>
      </c>
      <c r="I5103" t="s">
        <v>19</v>
      </c>
      <c r="J5103" t="s">
        <v>57</v>
      </c>
      <c r="K5103" t="s">
        <v>57</v>
      </c>
      <c r="L5103" t="s">
        <v>57</v>
      </c>
      <c r="M5103" t="s">
        <v>57</v>
      </c>
      <c r="N5103">
        <v>1</v>
      </c>
      <c r="O5103">
        <v>149</v>
      </c>
      <c r="P5103">
        <v>350</v>
      </c>
      <c r="Q5103">
        <v>3.5</v>
      </c>
      <c r="R5103">
        <v>2015</v>
      </c>
      <c r="S5103">
        <v>4</v>
      </c>
      <c r="T5103">
        <v>3</v>
      </c>
      <c r="U5103" s="1">
        <v>42097</v>
      </c>
      <c r="V5103" s="5">
        <f>Main[[#This Row],[Average_Cost_for_two]] * VLOOKUP(Main[[#This Row],[Currency]],'Currency'!A:B,2,FALSE)</f>
        <v>4.2</v>
      </c>
      <c r="W5103" s="5" t="str">
        <f>IF(Main[[#This Row],[Avg_Cost_USD]]&lt;10,"Low",
IF(Main[[#This Row],[Avg_Cost_USD]]&lt;=30,"Medium","High"))</f>
        <v>Low</v>
      </c>
    </row>
    <row r="5104" spans="1:23" x14ac:dyDescent="0.3">
      <c r="A5104">
        <v>5664</v>
      </c>
      <c r="B5104" t="s">
        <v>5379</v>
      </c>
      <c r="C5104">
        <v>1</v>
      </c>
      <c r="D5104" t="s">
        <v>54</v>
      </c>
      <c r="E5104" t="s">
        <v>987</v>
      </c>
      <c r="F5104">
        <v>77.131159199999999</v>
      </c>
      <c r="G5104">
        <v>28.648905200000002</v>
      </c>
      <c r="H5104" t="s">
        <v>56</v>
      </c>
      <c r="I5104" t="s">
        <v>19</v>
      </c>
      <c r="J5104" t="s">
        <v>57</v>
      </c>
      <c r="K5104" t="s">
        <v>61</v>
      </c>
      <c r="L5104" t="s">
        <v>57</v>
      </c>
      <c r="M5104" t="s">
        <v>57</v>
      </c>
      <c r="N5104">
        <v>1</v>
      </c>
      <c r="O5104">
        <v>29</v>
      </c>
      <c r="P5104">
        <v>300</v>
      </c>
      <c r="Q5104">
        <v>3.2</v>
      </c>
      <c r="R5104">
        <v>2018</v>
      </c>
      <c r="S5104">
        <v>4</v>
      </c>
      <c r="T5104">
        <v>24</v>
      </c>
      <c r="U5104" s="1">
        <v>43214</v>
      </c>
      <c r="V5104" s="5">
        <f>Main[[#This Row],[Average_Cost_for_two]] * VLOOKUP(Main[[#This Row],[Currency]],'Currency'!A:B,2,FALSE)</f>
        <v>3.6</v>
      </c>
      <c r="W5104" s="5" t="str">
        <f>IF(Main[[#This Row],[Avg_Cost_USD]]&lt;10,"Low",
IF(Main[[#This Row],[Avg_Cost_USD]]&lt;=30,"Medium","High"))</f>
        <v>Low</v>
      </c>
    </row>
    <row r="5105" spans="1:23" x14ac:dyDescent="0.3">
      <c r="A5105">
        <v>3918</v>
      </c>
      <c r="B5105" t="s">
        <v>3285</v>
      </c>
      <c r="C5105">
        <v>1</v>
      </c>
      <c r="D5105" t="s">
        <v>54</v>
      </c>
      <c r="E5105" t="s">
        <v>987</v>
      </c>
      <c r="F5105">
        <v>77.128442500000006</v>
      </c>
      <c r="G5105">
        <v>28.651777500000001</v>
      </c>
      <c r="H5105" t="s">
        <v>56</v>
      </c>
      <c r="I5105" t="s">
        <v>19</v>
      </c>
      <c r="J5105" t="s">
        <v>57</v>
      </c>
      <c r="K5105" t="s">
        <v>57</v>
      </c>
      <c r="L5105" t="s">
        <v>57</v>
      </c>
      <c r="M5105" t="s">
        <v>57</v>
      </c>
      <c r="N5105">
        <v>1</v>
      </c>
      <c r="O5105">
        <v>54</v>
      </c>
      <c r="P5105">
        <v>350</v>
      </c>
      <c r="Q5105">
        <v>2.1</v>
      </c>
      <c r="R5105">
        <v>2015</v>
      </c>
      <c r="S5105">
        <v>4</v>
      </c>
      <c r="T5105">
        <v>21</v>
      </c>
      <c r="U5105" s="1">
        <v>42115</v>
      </c>
      <c r="V5105" s="5">
        <f>Main[[#This Row],[Average_Cost_for_two]] * VLOOKUP(Main[[#This Row],[Currency]],'Currency'!A:B,2,FALSE)</f>
        <v>4.2</v>
      </c>
      <c r="W5105" s="5" t="str">
        <f>IF(Main[[#This Row],[Avg_Cost_USD]]&lt;10,"Low",
IF(Main[[#This Row],[Avg_Cost_USD]]&lt;=30,"Medium","High"))</f>
        <v>Low</v>
      </c>
    </row>
    <row r="5106" spans="1:23" x14ac:dyDescent="0.3">
      <c r="A5106">
        <v>8517</v>
      </c>
      <c r="B5106" t="s">
        <v>258</v>
      </c>
      <c r="C5106">
        <v>1</v>
      </c>
      <c r="D5106" t="s">
        <v>54</v>
      </c>
      <c r="E5106" t="s">
        <v>412</v>
      </c>
      <c r="F5106">
        <v>77.277689800000005</v>
      </c>
      <c r="G5106">
        <v>28.630718699999999</v>
      </c>
      <c r="H5106" t="s">
        <v>56</v>
      </c>
      <c r="I5106" t="s">
        <v>19</v>
      </c>
      <c r="J5106" t="s">
        <v>57</v>
      </c>
      <c r="K5106" t="s">
        <v>57</v>
      </c>
      <c r="L5106" t="s">
        <v>57</v>
      </c>
      <c r="M5106" t="s">
        <v>57</v>
      </c>
      <c r="N5106">
        <v>1</v>
      </c>
      <c r="O5106">
        <v>24</v>
      </c>
      <c r="P5106">
        <v>400</v>
      </c>
      <c r="Q5106">
        <v>3.1</v>
      </c>
      <c r="R5106">
        <v>2017</v>
      </c>
      <c r="S5106">
        <v>4</v>
      </c>
      <c r="T5106">
        <v>9</v>
      </c>
      <c r="U5106" s="1">
        <v>42834</v>
      </c>
      <c r="V5106" s="5">
        <f>Main[[#This Row],[Average_Cost_for_two]] * VLOOKUP(Main[[#This Row],[Currency]],'Currency'!A:B,2,FALSE)</f>
        <v>4.8</v>
      </c>
      <c r="W5106" s="5" t="str">
        <f>IF(Main[[#This Row],[Avg_Cost_USD]]&lt;10,"Low",
IF(Main[[#This Row],[Avg_Cost_USD]]&lt;=30,"Medium","High"))</f>
        <v>Low</v>
      </c>
    </row>
    <row r="5107" spans="1:23" x14ac:dyDescent="0.3">
      <c r="A5107">
        <v>301842</v>
      </c>
      <c r="B5107" t="s">
        <v>5380</v>
      </c>
      <c r="C5107">
        <v>1</v>
      </c>
      <c r="D5107" t="s">
        <v>54</v>
      </c>
      <c r="E5107" t="s">
        <v>2924</v>
      </c>
      <c r="F5107">
        <v>77.119035999999994</v>
      </c>
      <c r="G5107">
        <v>28.6307787</v>
      </c>
      <c r="H5107" t="s">
        <v>56</v>
      </c>
      <c r="I5107" t="s">
        <v>19</v>
      </c>
      <c r="J5107" t="s">
        <v>57</v>
      </c>
      <c r="K5107" t="s">
        <v>57</v>
      </c>
      <c r="L5107" t="s">
        <v>57</v>
      </c>
      <c r="M5107" t="s">
        <v>57</v>
      </c>
      <c r="N5107">
        <v>1</v>
      </c>
      <c r="O5107">
        <v>20</v>
      </c>
      <c r="P5107">
        <v>300</v>
      </c>
      <c r="Q5107">
        <v>3.2</v>
      </c>
      <c r="R5107">
        <v>2013</v>
      </c>
      <c r="S5107">
        <v>4</v>
      </c>
      <c r="T5107">
        <v>8</v>
      </c>
      <c r="U5107" s="1">
        <v>41372</v>
      </c>
      <c r="V5107" s="5">
        <f>Main[[#This Row],[Average_Cost_for_two]] * VLOOKUP(Main[[#This Row],[Currency]],'Currency'!A:B,2,FALSE)</f>
        <v>3.6</v>
      </c>
      <c r="W5107" s="5" t="str">
        <f>IF(Main[[#This Row],[Avg_Cost_USD]]&lt;10,"Low",
IF(Main[[#This Row],[Avg_Cost_USD]]&lt;=30,"Medium","High"))</f>
        <v>Low</v>
      </c>
    </row>
    <row r="5108" spans="1:23" x14ac:dyDescent="0.3">
      <c r="A5108">
        <v>311228</v>
      </c>
      <c r="B5108" t="s">
        <v>5381</v>
      </c>
      <c r="C5108">
        <v>1</v>
      </c>
      <c r="D5108" t="s">
        <v>54</v>
      </c>
      <c r="E5108" t="s">
        <v>106</v>
      </c>
      <c r="F5108">
        <v>77.339060399999994</v>
      </c>
      <c r="G5108">
        <v>28.607831300000001</v>
      </c>
      <c r="H5108" t="s">
        <v>56</v>
      </c>
      <c r="I5108" t="s">
        <v>19</v>
      </c>
      <c r="J5108" t="s">
        <v>57</v>
      </c>
      <c r="K5108" t="s">
        <v>57</v>
      </c>
      <c r="L5108" t="s">
        <v>57</v>
      </c>
      <c r="M5108" t="s">
        <v>57</v>
      </c>
      <c r="N5108">
        <v>1</v>
      </c>
      <c r="O5108">
        <v>5</v>
      </c>
      <c r="P5108">
        <v>400</v>
      </c>
      <c r="Q5108">
        <v>2.9</v>
      </c>
      <c r="R5108">
        <v>2011</v>
      </c>
      <c r="S5108">
        <v>4</v>
      </c>
      <c r="T5108">
        <v>24</v>
      </c>
      <c r="U5108" s="1">
        <v>40657</v>
      </c>
      <c r="V5108" s="5">
        <f>Main[[#This Row],[Average_Cost_for_two]] * VLOOKUP(Main[[#This Row],[Currency]],'Currency'!A:B,2,FALSE)</f>
        <v>4.8</v>
      </c>
      <c r="W5108" s="5" t="str">
        <f>IF(Main[[#This Row],[Avg_Cost_USD]]&lt;10,"Low",
IF(Main[[#This Row],[Avg_Cost_USD]]&lt;=30,"Medium","High"))</f>
        <v>Low</v>
      </c>
    </row>
    <row r="5109" spans="1:23" x14ac:dyDescent="0.3">
      <c r="A5109">
        <v>4634</v>
      </c>
      <c r="B5109" t="s">
        <v>5382</v>
      </c>
      <c r="C5109">
        <v>1</v>
      </c>
      <c r="D5109" t="s">
        <v>54</v>
      </c>
      <c r="E5109" t="s">
        <v>108</v>
      </c>
      <c r="F5109">
        <v>77.142051300000006</v>
      </c>
      <c r="G5109">
        <v>28.657522400000001</v>
      </c>
      <c r="H5109" t="s">
        <v>56</v>
      </c>
      <c r="I5109" t="s">
        <v>19</v>
      </c>
      <c r="J5109" t="s">
        <v>57</v>
      </c>
      <c r="K5109" t="s">
        <v>57</v>
      </c>
      <c r="L5109" t="s">
        <v>57</v>
      </c>
      <c r="M5109" t="s">
        <v>57</v>
      </c>
      <c r="N5109">
        <v>1</v>
      </c>
      <c r="O5109">
        <v>15</v>
      </c>
      <c r="P5109">
        <v>300</v>
      </c>
      <c r="Q5109">
        <v>3.1</v>
      </c>
      <c r="R5109">
        <v>2016</v>
      </c>
      <c r="S5109">
        <v>4</v>
      </c>
      <c r="T5109">
        <v>3</v>
      </c>
      <c r="U5109" s="1">
        <v>42463</v>
      </c>
      <c r="V5109" s="5">
        <f>Main[[#This Row],[Average_Cost_for_two]] * VLOOKUP(Main[[#This Row],[Currency]],'Currency'!A:B,2,FALSE)</f>
        <v>3.6</v>
      </c>
      <c r="W5109" s="5" t="str">
        <f>IF(Main[[#This Row],[Avg_Cost_USD]]&lt;10,"Low",
IF(Main[[#This Row],[Avg_Cost_USD]]&lt;=30,"Medium","High"))</f>
        <v>Low</v>
      </c>
    </row>
    <row r="5110" spans="1:23" x14ac:dyDescent="0.3">
      <c r="A5110">
        <v>5536</v>
      </c>
      <c r="B5110" t="s">
        <v>5383</v>
      </c>
      <c r="C5110">
        <v>1</v>
      </c>
      <c r="D5110" t="s">
        <v>54</v>
      </c>
      <c r="E5110" t="s">
        <v>96</v>
      </c>
      <c r="F5110">
        <v>77.254118199999994</v>
      </c>
      <c r="G5110">
        <v>28.548632999999999</v>
      </c>
      <c r="H5110" t="s">
        <v>56</v>
      </c>
      <c r="I5110" t="s">
        <v>19</v>
      </c>
      <c r="J5110" t="s">
        <v>57</v>
      </c>
      <c r="K5110" t="s">
        <v>57</v>
      </c>
      <c r="L5110" t="s">
        <v>57</v>
      </c>
      <c r="M5110" t="s">
        <v>57</v>
      </c>
      <c r="N5110">
        <v>1</v>
      </c>
      <c r="O5110">
        <v>11</v>
      </c>
      <c r="P5110">
        <v>150</v>
      </c>
      <c r="Q5110">
        <v>2.8</v>
      </c>
      <c r="R5110">
        <v>2016</v>
      </c>
      <c r="S5110">
        <v>4</v>
      </c>
      <c r="T5110">
        <v>17</v>
      </c>
      <c r="U5110" s="1">
        <v>42477</v>
      </c>
      <c r="V5110" s="5">
        <f>Main[[#This Row],[Average_Cost_for_two]] * VLOOKUP(Main[[#This Row],[Currency]],'Currency'!A:B,2,FALSE)</f>
        <v>1.8</v>
      </c>
      <c r="W5110" s="5" t="str">
        <f>IF(Main[[#This Row],[Avg_Cost_USD]]&lt;10,"Low",
IF(Main[[#This Row],[Avg_Cost_USD]]&lt;=30,"Medium","High"))</f>
        <v>Low</v>
      </c>
    </row>
    <row r="5111" spans="1:23" x14ac:dyDescent="0.3">
      <c r="A5111">
        <v>6120</v>
      </c>
      <c r="B5111" t="s">
        <v>5384</v>
      </c>
      <c r="C5111">
        <v>1</v>
      </c>
      <c r="D5111" t="s">
        <v>54</v>
      </c>
      <c r="E5111" t="s">
        <v>160</v>
      </c>
      <c r="F5111">
        <v>77.293838800000003</v>
      </c>
      <c r="G5111">
        <v>28.641311900000002</v>
      </c>
      <c r="H5111" t="s">
        <v>56</v>
      </c>
      <c r="I5111" t="s">
        <v>19</v>
      </c>
      <c r="J5111" t="s">
        <v>57</v>
      </c>
      <c r="K5111" t="s">
        <v>57</v>
      </c>
      <c r="L5111" t="s">
        <v>57</v>
      </c>
      <c r="M5111" t="s">
        <v>57</v>
      </c>
      <c r="N5111">
        <v>1</v>
      </c>
      <c r="O5111">
        <v>18</v>
      </c>
      <c r="P5111">
        <v>150</v>
      </c>
      <c r="Q5111">
        <v>3.2</v>
      </c>
      <c r="R5111">
        <v>2015</v>
      </c>
      <c r="S5111">
        <v>4</v>
      </c>
      <c r="T5111">
        <v>19</v>
      </c>
      <c r="U5111" s="1">
        <v>42113</v>
      </c>
      <c r="V5111" s="5">
        <f>Main[[#This Row],[Average_Cost_for_two]] * VLOOKUP(Main[[#This Row],[Currency]],'Currency'!A:B,2,FALSE)</f>
        <v>1.8</v>
      </c>
      <c r="W5111" s="5" t="str">
        <f>IF(Main[[#This Row],[Avg_Cost_USD]]&lt;10,"Low",
IF(Main[[#This Row],[Avg_Cost_USD]]&lt;=30,"Medium","High"))</f>
        <v>Low</v>
      </c>
    </row>
    <row r="5112" spans="1:23" x14ac:dyDescent="0.3">
      <c r="A5112">
        <v>18237343</v>
      </c>
      <c r="B5112" t="s">
        <v>5385</v>
      </c>
      <c r="C5112">
        <v>1</v>
      </c>
      <c r="D5112" t="s">
        <v>54</v>
      </c>
      <c r="E5112" t="s">
        <v>996</v>
      </c>
      <c r="F5112">
        <v>77.184328399999998</v>
      </c>
      <c r="G5112">
        <v>28.636166200000002</v>
      </c>
      <c r="H5112" t="s">
        <v>56</v>
      </c>
      <c r="I5112" t="s">
        <v>19</v>
      </c>
      <c r="J5112" t="s">
        <v>57</v>
      </c>
      <c r="K5112" t="s">
        <v>57</v>
      </c>
      <c r="L5112" t="s">
        <v>57</v>
      </c>
      <c r="M5112" t="s">
        <v>57</v>
      </c>
      <c r="N5112">
        <v>1</v>
      </c>
      <c r="O5112">
        <v>6</v>
      </c>
      <c r="P5112">
        <v>400</v>
      </c>
      <c r="Q5112">
        <v>3</v>
      </c>
      <c r="R5112">
        <v>2010</v>
      </c>
      <c r="S5112">
        <v>4</v>
      </c>
      <c r="T5112">
        <v>25</v>
      </c>
      <c r="U5112" s="1">
        <v>40293</v>
      </c>
      <c r="V5112" s="5">
        <f>Main[[#This Row],[Average_Cost_for_two]] * VLOOKUP(Main[[#This Row],[Currency]],'Currency'!A:B,2,FALSE)</f>
        <v>4.8</v>
      </c>
      <c r="W5112" s="5" t="str">
        <f>IF(Main[[#This Row],[Avg_Cost_USD]]&lt;10,"Low",
IF(Main[[#This Row],[Avg_Cost_USD]]&lt;=30,"Medium","High"))</f>
        <v>Low</v>
      </c>
    </row>
    <row r="5113" spans="1:23" x14ac:dyDescent="0.3">
      <c r="A5113">
        <v>7342</v>
      </c>
      <c r="B5113" t="s">
        <v>5386</v>
      </c>
      <c r="C5113">
        <v>1</v>
      </c>
      <c r="D5113" t="s">
        <v>54</v>
      </c>
      <c r="E5113" t="s">
        <v>996</v>
      </c>
      <c r="F5113">
        <v>77.178760699999998</v>
      </c>
      <c r="G5113">
        <v>28.644353800000001</v>
      </c>
      <c r="H5113" t="s">
        <v>56</v>
      </c>
      <c r="I5113" t="s">
        <v>19</v>
      </c>
      <c r="J5113" t="s">
        <v>57</v>
      </c>
      <c r="K5113" t="s">
        <v>57</v>
      </c>
      <c r="L5113" t="s">
        <v>57</v>
      </c>
      <c r="M5113" t="s">
        <v>57</v>
      </c>
      <c r="N5113">
        <v>1</v>
      </c>
      <c r="O5113">
        <v>41</v>
      </c>
      <c r="P5113">
        <v>300</v>
      </c>
      <c r="Q5113">
        <v>2.7</v>
      </c>
      <c r="R5113">
        <v>2011</v>
      </c>
      <c r="S5113">
        <v>4</v>
      </c>
      <c r="T5113">
        <v>10</v>
      </c>
      <c r="U5113" s="1">
        <v>40643</v>
      </c>
      <c r="V5113" s="5">
        <f>Main[[#This Row],[Average_Cost_for_two]] * VLOOKUP(Main[[#This Row],[Currency]],'Currency'!A:B,2,FALSE)</f>
        <v>3.6</v>
      </c>
      <c r="W5113" s="5" t="str">
        <f>IF(Main[[#This Row],[Avg_Cost_USD]]&lt;10,"Low",
IF(Main[[#This Row],[Avg_Cost_USD]]&lt;=30,"Medium","High"))</f>
        <v>Low</v>
      </c>
    </row>
    <row r="5114" spans="1:23" x14ac:dyDescent="0.3">
      <c r="A5114">
        <v>18332676</v>
      </c>
      <c r="B5114" t="s">
        <v>5387</v>
      </c>
      <c r="C5114">
        <v>1</v>
      </c>
      <c r="D5114" t="s">
        <v>54</v>
      </c>
      <c r="E5114" t="s">
        <v>532</v>
      </c>
      <c r="F5114">
        <v>77.288283000000007</v>
      </c>
      <c r="G5114">
        <v>28.677394</v>
      </c>
      <c r="H5114" t="s">
        <v>56</v>
      </c>
      <c r="I5114" t="s">
        <v>19</v>
      </c>
      <c r="J5114" t="s">
        <v>57</v>
      </c>
      <c r="K5114" t="s">
        <v>57</v>
      </c>
      <c r="L5114" t="s">
        <v>57</v>
      </c>
      <c r="M5114" t="s">
        <v>57</v>
      </c>
      <c r="N5114">
        <v>1</v>
      </c>
      <c r="O5114">
        <v>6</v>
      </c>
      <c r="P5114">
        <v>300</v>
      </c>
      <c r="Q5114">
        <v>3</v>
      </c>
      <c r="R5114">
        <v>2014</v>
      </c>
      <c r="S5114">
        <v>4</v>
      </c>
      <c r="T5114">
        <v>28</v>
      </c>
      <c r="U5114" s="1">
        <v>41757</v>
      </c>
      <c r="V5114" s="5">
        <f>Main[[#This Row],[Average_Cost_for_two]] * VLOOKUP(Main[[#This Row],[Currency]],'Currency'!A:B,2,FALSE)</f>
        <v>3.6</v>
      </c>
      <c r="W5114" s="5" t="str">
        <f>IF(Main[[#This Row],[Avg_Cost_USD]]&lt;10,"Low",
IF(Main[[#This Row],[Avg_Cost_USD]]&lt;=30,"Medium","High"))</f>
        <v>Low</v>
      </c>
    </row>
    <row r="5115" spans="1:23" x14ac:dyDescent="0.3">
      <c r="A5115">
        <v>302452</v>
      </c>
      <c r="B5115" t="s">
        <v>5388</v>
      </c>
      <c r="C5115">
        <v>1</v>
      </c>
      <c r="D5115" t="s">
        <v>54</v>
      </c>
      <c r="E5115" t="s">
        <v>164</v>
      </c>
      <c r="F5115">
        <v>77.162079300000002</v>
      </c>
      <c r="G5115">
        <v>28.703094499999999</v>
      </c>
      <c r="H5115" t="s">
        <v>56</v>
      </c>
      <c r="I5115" t="s">
        <v>19</v>
      </c>
      <c r="J5115" t="s">
        <v>57</v>
      </c>
      <c r="K5115" t="s">
        <v>57</v>
      </c>
      <c r="L5115" t="s">
        <v>57</v>
      </c>
      <c r="M5115" t="s">
        <v>57</v>
      </c>
      <c r="N5115">
        <v>1</v>
      </c>
      <c r="O5115">
        <v>4</v>
      </c>
      <c r="P5115">
        <v>150</v>
      </c>
      <c r="Q5115">
        <v>3</v>
      </c>
      <c r="R5115">
        <v>2014</v>
      </c>
      <c r="S5115">
        <v>4</v>
      </c>
      <c r="T5115">
        <v>16</v>
      </c>
      <c r="U5115" s="1">
        <v>41745</v>
      </c>
      <c r="V5115" s="5">
        <f>Main[[#This Row],[Average_Cost_for_two]] * VLOOKUP(Main[[#This Row],[Currency]],'Currency'!A:B,2,FALSE)</f>
        <v>1.8</v>
      </c>
      <c r="W5115" s="5" t="str">
        <f>IF(Main[[#This Row],[Avg_Cost_USD]]&lt;10,"Low",
IF(Main[[#This Row],[Avg_Cost_USD]]&lt;=30,"Medium","High"))</f>
        <v>Low</v>
      </c>
    </row>
    <row r="5116" spans="1:23" x14ac:dyDescent="0.3">
      <c r="A5116">
        <v>5412</v>
      </c>
      <c r="B5116" t="s">
        <v>5389</v>
      </c>
      <c r="C5116">
        <v>1</v>
      </c>
      <c r="D5116" t="s">
        <v>54</v>
      </c>
      <c r="E5116" t="s">
        <v>678</v>
      </c>
      <c r="F5116">
        <v>77.067194499999999</v>
      </c>
      <c r="G5116">
        <v>28.6197461</v>
      </c>
      <c r="H5116" t="s">
        <v>56</v>
      </c>
      <c r="I5116" t="s">
        <v>19</v>
      </c>
      <c r="J5116" t="s">
        <v>57</v>
      </c>
      <c r="K5116" t="s">
        <v>57</v>
      </c>
      <c r="L5116" t="s">
        <v>57</v>
      </c>
      <c r="M5116" t="s">
        <v>57</v>
      </c>
      <c r="N5116">
        <v>1</v>
      </c>
      <c r="O5116">
        <v>6</v>
      </c>
      <c r="P5116">
        <v>200</v>
      </c>
      <c r="Q5116">
        <v>3</v>
      </c>
      <c r="R5116">
        <v>2012</v>
      </c>
      <c r="S5116">
        <v>4</v>
      </c>
      <c r="T5116">
        <v>13</v>
      </c>
      <c r="U5116" s="1">
        <v>41012</v>
      </c>
      <c r="V5116" s="5">
        <f>Main[[#This Row],[Average_Cost_for_two]] * VLOOKUP(Main[[#This Row],[Currency]],'Currency'!A:B,2,FALSE)</f>
        <v>2.4</v>
      </c>
      <c r="W5116" s="5" t="str">
        <f>IF(Main[[#This Row],[Avg_Cost_USD]]&lt;10,"Low",
IF(Main[[#This Row],[Avg_Cost_USD]]&lt;=30,"Medium","High"))</f>
        <v>Low</v>
      </c>
    </row>
    <row r="5117" spans="1:23" x14ac:dyDescent="0.3">
      <c r="A5117">
        <v>3185</v>
      </c>
      <c r="B5117" t="s">
        <v>5390</v>
      </c>
      <c r="C5117">
        <v>1</v>
      </c>
      <c r="D5117" t="s">
        <v>54</v>
      </c>
      <c r="E5117" t="s">
        <v>119</v>
      </c>
      <c r="F5117">
        <v>77.239841699999999</v>
      </c>
      <c r="G5117">
        <v>28.6437405</v>
      </c>
      <c r="H5117" t="s">
        <v>56</v>
      </c>
      <c r="I5117" t="s">
        <v>19</v>
      </c>
      <c r="J5117" t="s">
        <v>57</v>
      </c>
      <c r="K5117" t="s">
        <v>57</v>
      </c>
      <c r="L5117" t="s">
        <v>57</v>
      </c>
      <c r="M5117" t="s">
        <v>57</v>
      </c>
      <c r="N5117">
        <v>1</v>
      </c>
      <c r="O5117">
        <v>88</v>
      </c>
      <c r="P5117">
        <v>350</v>
      </c>
      <c r="Q5117">
        <v>3.6</v>
      </c>
      <c r="R5117">
        <v>2011</v>
      </c>
      <c r="S5117">
        <v>3</v>
      </c>
      <c r="T5117">
        <v>14</v>
      </c>
      <c r="U5117" s="1">
        <v>40616</v>
      </c>
      <c r="V5117" s="5">
        <f>Main[[#This Row],[Average_Cost_for_two]] * VLOOKUP(Main[[#This Row],[Currency]],'Currency'!A:B,2,FALSE)</f>
        <v>4.2</v>
      </c>
      <c r="W5117" s="5" t="str">
        <f>IF(Main[[#This Row],[Avg_Cost_USD]]&lt;10,"Low",
IF(Main[[#This Row],[Avg_Cost_USD]]&lt;=30,"Medium","High"))</f>
        <v>Low</v>
      </c>
    </row>
    <row r="5118" spans="1:23" x14ac:dyDescent="0.3">
      <c r="A5118">
        <v>307861</v>
      </c>
      <c r="B5118" t="s">
        <v>5391</v>
      </c>
      <c r="C5118">
        <v>1</v>
      </c>
      <c r="D5118" t="s">
        <v>54</v>
      </c>
      <c r="E5118" t="s">
        <v>1674</v>
      </c>
      <c r="F5118">
        <v>77.107475100000002</v>
      </c>
      <c r="G5118">
        <v>28.621297599999998</v>
      </c>
      <c r="H5118" t="s">
        <v>56</v>
      </c>
      <c r="I5118" t="s">
        <v>19</v>
      </c>
      <c r="J5118" t="s">
        <v>57</v>
      </c>
      <c r="K5118" t="s">
        <v>57</v>
      </c>
      <c r="L5118" t="s">
        <v>57</v>
      </c>
      <c r="M5118" t="s">
        <v>57</v>
      </c>
      <c r="N5118">
        <v>1</v>
      </c>
      <c r="O5118">
        <v>16</v>
      </c>
      <c r="P5118">
        <v>450</v>
      </c>
      <c r="Q5118">
        <v>2.9</v>
      </c>
      <c r="R5118">
        <v>2012</v>
      </c>
      <c r="S5118">
        <v>3</v>
      </c>
      <c r="T5118">
        <v>21</v>
      </c>
      <c r="U5118" s="1">
        <v>40989</v>
      </c>
      <c r="V5118" s="5">
        <f>Main[[#This Row],[Average_Cost_for_two]] * VLOOKUP(Main[[#This Row],[Currency]],'Currency'!A:B,2,FALSE)</f>
        <v>5.4</v>
      </c>
      <c r="W5118" s="5" t="str">
        <f>IF(Main[[#This Row],[Avg_Cost_USD]]&lt;10,"Low",
IF(Main[[#This Row],[Avg_Cost_USD]]&lt;=30,"Medium","High"))</f>
        <v>Low</v>
      </c>
    </row>
    <row r="5119" spans="1:23" x14ac:dyDescent="0.3">
      <c r="A5119">
        <v>9992</v>
      </c>
      <c r="B5119" t="s">
        <v>5392</v>
      </c>
      <c r="C5119">
        <v>1</v>
      </c>
      <c r="D5119" t="s">
        <v>54</v>
      </c>
      <c r="E5119" t="s">
        <v>926</v>
      </c>
      <c r="F5119">
        <v>77.259894090000003</v>
      </c>
      <c r="G5119">
        <v>28.533206490000001</v>
      </c>
      <c r="H5119" t="s">
        <v>56</v>
      </c>
      <c r="I5119" t="s">
        <v>19</v>
      </c>
      <c r="J5119" t="s">
        <v>57</v>
      </c>
      <c r="K5119" t="s">
        <v>57</v>
      </c>
      <c r="L5119" t="s">
        <v>57</v>
      </c>
      <c r="M5119" t="s">
        <v>57</v>
      </c>
      <c r="N5119">
        <v>1</v>
      </c>
      <c r="O5119">
        <v>14</v>
      </c>
      <c r="P5119">
        <v>400</v>
      </c>
      <c r="Q5119">
        <v>2.9</v>
      </c>
      <c r="R5119">
        <v>2011</v>
      </c>
      <c r="S5119">
        <v>3</v>
      </c>
      <c r="T5119">
        <v>8</v>
      </c>
      <c r="U5119" s="1">
        <v>40610</v>
      </c>
      <c r="V5119" s="5">
        <f>Main[[#This Row],[Average_Cost_for_two]] * VLOOKUP(Main[[#This Row],[Currency]],'Currency'!A:B,2,FALSE)</f>
        <v>4.8</v>
      </c>
      <c r="W5119" s="5" t="str">
        <f>IF(Main[[#This Row],[Avg_Cost_USD]]&lt;10,"Low",
IF(Main[[#This Row],[Avg_Cost_USD]]&lt;=30,"Medium","High"))</f>
        <v>Low</v>
      </c>
    </row>
    <row r="5120" spans="1:23" x14ac:dyDescent="0.3">
      <c r="A5120">
        <v>2315</v>
      </c>
      <c r="B5120" t="s">
        <v>5382</v>
      </c>
      <c r="C5120">
        <v>1</v>
      </c>
      <c r="D5120" t="s">
        <v>54</v>
      </c>
      <c r="E5120" t="s">
        <v>126</v>
      </c>
      <c r="F5120">
        <v>77.286188300000006</v>
      </c>
      <c r="G5120">
        <v>28.661116700000001</v>
      </c>
      <c r="H5120" t="s">
        <v>56</v>
      </c>
      <c r="I5120" t="s">
        <v>19</v>
      </c>
      <c r="J5120" t="s">
        <v>57</v>
      </c>
      <c r="K5120" t="s">
        <v>57</v>
      </c>
      <c r="L5120" t="s">
        <v>57</v>
      </c>
      <c r="M5120" t="s">
        <v>57</v>
      </c>
      <c r="N5120">
        <v>1</v>
      </c>
      <c r="O5120">
        <v>15</v>
      </c>
      <c r="P5120">
        <v>250</v>
      </c>
      <c r="Q5120">
        <v>3</v>
      </c>
      <c r="R5120">
        <v>2016</v>
      </c>
      <c r="S5120">
        <v>3</v>
      </c>
      <c r="T5120">
        <v>21</v>
      </c>
      <c r="U5120" s="1">
        <v>42450</v>
      </c>
      <c r="V5120" s="5">
        <f>Main[[#This Row],[Average_Cost_for_two]] * VLOOKUP(Main[[#This Row],[Currency]],'Currency'!A:B,2,FALSE)</f>
        <v>3</v>
      </c>
      <c r="W5120" s="5" t="str">
        <f>IF(Main[[#This Row],[Avg_Cost_USD]]&lt;10,"Low",
IF(Main[[#This Row],[Avg_Cost_USD]]&lt;=30,"Medium","High"))</f>
        <v>Low</v>
      </c>
    </row>
    <row r="5121" spans="1:23" x14ac:dyDescent="0.3">
      <c r="A5121">
        <v>309495</v>
      </c>
      <c r="B5121" t="s">
        <v>5393</v>
      </c>
      <c r="C5121">
        <v>1</v>
      </c>
      <c r="D5121" t="s">
        <v>54</v>
      </c>
      <c r="E5121" t="s">
        <v>126</v>
      </c>
      <c r="F5121">
        <v>77.272572299999993</v>
      </c>
      <c r="G5121">
        <v>28.657741099999999</v>
      </c>
      <c r="H5121" t="s">
        <v>56</v>
      </c>
      <c r="I5121" t="s">
        <v>19</v>
      </c>
      <c r="J5121" t="s">
        <v>57</v>
      </c>
      <c r="K5121" t="s">
        <v>57</v>
      </c>
      <c r="L5121" t="s">
        <v>57</v>
      </c>
      <c r="M5121" t="s">
        <v>57</v>
      </c>
      <c r="N5121">
        <v>1</v>
      </c>
      <c r="O5121">
        <v>15</v>
      </c>
      <c r="P5121">
        <v>400</v>
      </c>
      <c r="Q5121">
        <v>2.6</v>
      </c>
      <c r="R5121">
        <v>2013</v>
      </c>
      <c r="S5121">
        <v>3</v>
      </c>
      <c r="T5121">
        <v>6</v>
      </c>
      <c r="U5121" s="1">
        <v>41339</v>
      </c>
      <c r="V5121" s="5">
        <f>Main[[#This Row],[Average_Cost_for_two]] * VLOOKUP(Main[[#This Row],[Currency]],'Currency'!A:B,2,FALSE)</f>
        <v>4.8</v>
      </c>
      <c r="W5121" s="5" t="str">
        <f>IF(Main[[#This Row],[Avg_Cost_USD]]&lt;10,"Low",
IF(Main[[#This Row],[Avg_Cost_USD]]&lt;=30,"Medium","High"))</f>
        <v>Low</v>
      </c>
    </row>
    <row r="5122" spans="1:23" x14ac:dyDescent="0.3">
      <c r="A5122">
        <v>308253</v>
      </c>
      <c r="B5122" t="s">
        <v>248</v>
      </c>
      <c r="C5122">
        <v>1</v>
      </c>
      <c r="D5122" t="s">
        <v>54</v>
      </c>
      <c r="E5122" t="s">
        <v>412</v>
      </c>
      <c r="F5122">
        <v>77.279191299999994</v>
      </c>
      <c r="G5122">
        <v>28.639465999999999</v>
      </c>
      <c r="H5122" t="s">
        <v>56</v>
      </c>
      <c r="I5122" t="s">
        <v>19</v>
      </c>
      <c r="J5122" t="s">
        <v>57</v>
      </c>
      <c r="K5122" t="s">
        <v>57</v>
      </c>
      <c r="L5122" t="s">
        <v>57</v>
      </c>
      <c r="M5122" t="s">
        <v>57</v>
      </c>
      <c r="N5122">
        <v>1</v>
      </c>
      <c r="O5122">
        <v>21</v>
      </c>
      <c r="P5122">
        <v>350</v>
      </c>
      <c r="Q5122">
        <v>3.1</v>
      </c>
      <c r="R5122">
        <v>2010</v>
      </c>
      <c r="S5122">
        <v>3</v>
      </c>
      <c r="T5122">
        <v>15</v>
      </c>
      <c r="U5122" s="1">
        <v>40252</v>
      </c>
      <c r="V5122" s="5">
        <f>Main[[#This Row],[Average_Cost_for_two]] * VLOOKUP(Main[[#This Row],[Currency]],'Currency'!A:B,2,FALSE)</f>
        <v>4.2</v>
      </c>
      <c r="W5122" s="5" t="str">
        <f>IF(Main[[#This Row],[Avg_Cost_USD]]&lt;10,"Low",
IF(Main[[#This Row],[Avg_Cost_USD]]&lt;=30,"Medium","High"))</f>
        <v>Low</v>
      </c>
    </row>
    <row r="5123" spans="1:23" x14ac:dyDescent="0.3">
      <c r="A5123">
        <v>300888</v>
      </c>
      <c r="B5123" t="s">
        <v>5394</v>
      </c>
      <c r="C5123">
        <v>1</v>
      </c>
      <c r="D5123" t="s">
        <v>54</v>
      </c>
      <c r="E5123" t="s">
        <v>256</v>
      </c>
      <c r="F5123">
        <v>77.217672089999994</v>
      </c>
      <c r="G5123">
        <v>28.584151940000002</v>
      </c>
      <c r="H5123" t="s">
        <v>56</v>
      </c>
      <c r="I5123" t="s">
        <v>19</v>
      </c>
      <c r="J5123" t="s">
        <v>57</v>
      </c>
      <c r="K5123" t="s">
        <v>57</v>
      </c>
      <c r="L5123" t="s">
        <v>57</v>
      </c>
      <c r="M5123" t="s">
        <v>57</v>
      </c>
      <c r="N5123">
        <v>1</v>
      </c>
      <c r="O5123">
        <v>7</v>
      </c>
      <c r="P5123">
        <v>150</v>
      </c>
      <c r="Q5123">
        <v>2.9</v>
      </c>
      <c r="R5123">
        <v>2010</v>
      </c>
      <c r="S5123">
        <v>3</v>
      </c>
      <c r="T5123">
        <v>25</v>
      </c>
      <c r="U5123" s="1">
        <v>40262</v>
      </c>
      <c r="V5123" s="5">
        <f>Main[[#This Row],[Average_Cost_for_two]] * VLOOKUP(Main[[#This Row],[Currency]],'Currency'!A:B,2,FALSE)</f>
        <v>1.8</v>
      </c>
      <c r="W5123" s="5" t="str">
        <f>IF(Main[[#This Row],[Avg_Cost_USD]]&lt;10,"Low",
IF(Main[[#This Row],[Avg_Cost_USD]]&lt;=30,"Medium","High"))</f>
        <v>Low</v>
      </c>
    </row>
    <row r="5124" spans="1:23" x14ac:dyDescent="0.3">
      <c r="A5124">
        <v>8109</v>
      </c>
      <c r="B5124" t="s">
        <v>3539</v>
      </c>
      <c r="C5124">
        <v>1</v>
      </c>
      <c r="D5124" t="s">
        <v>54</v>
      </c>
      <c r="E5124" t="s">
        <v>104</v>
      </c>
      <c r="F5124">
        <v>77.306278599999999</v>
      </c>
      <c r="G5124">
        <v>28.5892005</v>
      </c>
      <c r="H5124" t="s">
        <v>56</v>
      </c>
      <c r="I5124" t="s">
        <v>19</v>
      </c>
      <c r="J5124" t="s">
        <v>57</v>
      </c>
      <c r="K5124" t="s">
        <v>57</v>
      </c>
      <c r="L5124" t="s">
        <v>57</v>
      </c>
      <c r="M5124" t="s">
        <v>57</v>
      </c>
      <c r="N5124">
        <v>1</v>
      </c>
      <c r="O5124">
        <v>4</v>
      </c>
      <c r="P5124">
        <v>300</v>
      </c>
      <c r="Q5124">
        <v>2.9</v>
      </c>
      <c r="R5124">
        <v>2018</v>
      </c>
      <c r="S5124">
        <v>3</v>
      </c>
      <c r="T5124">
        <v>11</v>
      </c>
      <c r="U5124" s="1">
        <v>43170</v>
      </c>
      <c r="V5124" s="5">
        <f>Main[[#This Row],[Average_Cost_for_two]] * VLOOKUP(Main[[#This Row],[Currency]],'Currency'!A:B,2,FALSE)</f>
        <v>3.6</v>
      </c>
      <c r="W5124" s="5" t="str">
        <f>IF(Main[[#This Row],[Avg_Cost_USD]]&lt;10,"Low",
IF(Main[[#This Row],[Avg_Cost_USD]]&lt;=30,"Medium","High"))</f>
        <v>Low</v>
      </c>
    </row>
    <row r="5125" spans="1:23" x14ac:dyDescent="0.3">
      <c r="A5125">
        <v>9031</v>
      </c>
      <c r="B5125" t="s">
        <v>5395</v>
      </c>
      <c r="C5125">
        <v>1</v>
      </c>
      <c r="D5125" t="s">
        <v>54</v>
      </c>
      <c r="E5125" t="s">
        <v>66</v>
      </c>
      <c r="F5125">
        <v>77.214452399999999</v>
      </c>
      <c r="G5125">
        <v>28.710884400000001</v>
      </c>
      <c r="H5125" t="s">
        <v>56</v>
      </c>
      <c r="I5125" t="s">
        <v>19</v>
      </c>
      <c r="J5125" t="s">
        <v>57</v>
      </c>
      <c r="K5125" t="s">
        <v>57</v>
      </c>
      <c r="L5125" t="s">
        <v>57</v>
      </c>
      <c r="M5125" t="s">
        <v>57</v>
      </c>
      <c r="N5125">
        <v>1</v>
      </c>
      <c r="O5125">
        <v>14</v>
      </c>
      <c r="P5125">
        <v>100</v>
      </c>
      <c r="Q5125">
        <v>3</v>
      </c>
      <c r="R5125">
        <v>2015</v>
      </c>
      <c r="S5125">
        <v>3</v>
      </c>
      <c r="T5125">
        <v>5</v>
      </c>
      <c r="U5125" s="1">
        <v>42068</v>
      </c>
      <c r="V5125" s="5">
        <f>Main[[#This Row],[Average_Cost_for_two]] * VLOOKUP(Main[[#This Row],[Currency]],'Currency'!A:B,2,FALSE)</f>
        <v>1.2</v>
      </c>
      <c r="W5125" s="5" t="str">
        <f>IF(Main[[#This Row],[Avg_Cost_USD]]&lt;10,"Low",
IF(Main[[#This Row],[Avg_Cost_USD]]&lt;=30,"Medium","High"))</f>
        <v>Low</v>
      </c>
    </row>
    <row r="5126" spans="1:23" x14ac:dyDescent="0.3">
      <c r="A5126">
        <v>5487</v>
      </c>
      <c r="B5126" t="s">
        <v>5323</v>
      </c>
      <c r="C5126">
        <v>1</v>
      </c>
      <c r="D5126" t="s">
        <v>54</v>
      </c>
      <c r="E5126" t="s">
        <v>96</v>
      </c>
      <c r="F5126">
        <v>77.250708000000003</v>
      </c>
      <c r="G5126">
        <v>28.5490569</v>
      </c>
      <c r="H5126" t="s">
        <v>56</v>
      </c>
      <c r="I5126" t="s">
        <v>19</v>
      </c>
      <c r="J5126" t="s">
        <v>57</v>
      </c>
      <c r="K5126" t="s">
        <v>57</v>
      </c>
      <c r="L5126" t="s">
        <v>57</v>
      </c>
      <c r="M5126" t="s">
        <v>57</v>
      </c>
      <c r="N5126">
        <v>1</v>
      </c>
      <c r="O5126">
        <v>104</v>
      </c>
      <c r="P5126">
        <v>200</v>
      </c>
      <c r="Q5126">
        <v>3.9</v>
      </c>
      <c r="R5126">
        <v>2017</v>
      </c>
      <c r="S5126">
        <v>3</v>
      </c>
      <c r="T5126">
        <v>22</v>
      </c>
      <c r="U5126" s="1">
        <v>42816</v>
      </c>
      <c r="V5126" s="5">
        <f>Main[[#This Row],[Average_Cost_for_two]] * VLOOKUP(Main[[#This Row],[Currency]],'Currency'!A:B,2,FALSE)</f>
        <v>2.4</v>
      </c>
      <c r="W5126" s="5" t="str">
        <f>IF(Main[[#This Row],[Avg_Cost_USD]]&lt;10,"Low",
IF(Main[[#This Row],[Avg_Cost_USD]]&lt;=30,"Medium","High"))</f>
        <v>Low</v>
      </c>
    </row>
    <row r="5127" spans="1:23" x14ac:dyDescent="0.3">
      <c r="A5127">
        <v>307171</v>
      </c>
      <c r="B5127" t="s">
        <v>5396</v>
      </c>
      <c r="C5127">
        <v>1</v>
      </c>
      <c r="D5127" t="s">
        <v>54</v>
      </c>
      <c r="E5127" t="s">
        <v>75</v>
      </c>
      <c r="F5127">
        <v>77.180283799999998</v>
      </c>
      <c r="G5127">
        <v>28.5645773</v>
      </c>
      <c r="H5127" t="s">
        <v>56</v>
      </c>
      <c r="I5127" t="s">
        <v>19</v>
      </c>
      <c r="J5127" t="s">
        <v>57</v>
      </c>
      <c r="K5127" t="s">
        <v>57</v>
      </c>
      <c r="L5127" t="s">
        <v>57</v>
      </c>
      <c r="M5127" t="s">
        <v>57</v>
      </c>
      <c r="N5127">
        <v>1</v>
      </c>
      <c r="O5127">
        <v>11</v>
      </c>
      <c r="P5127">
        <v>350</v>
      </c>
      <c r="Q5127">
        <v>2.9</v>
      </c>
      <c r="R5127">
        <v>2012</v>
      </c>
      <c r="S5127">
        <v>3</v>
      </c>
      <c r="T5127">
        <v>20</v>
      </c>
      <c r="U5127" s="1">
        <v>40988</v>
      </c>
      <c r="V5127" s="5">
        <f>Main[[#This Row],[Average_Cost_for_two]] * VLOOKUP(Main[[#This Row],[Currency]],'Currency'!A:B,2,FALSE)</f>
        <v>4.2</v>
      </c>
      <c r="W5127" s="5" t="str">
        <f>IF(Main[[#This Row],[Avg_Cost_USD]]&lt;10,"Low",
IF(Main[[#This Row],[Avg_Cost_USD]]&lt;=30,"Medium","High"))</f>
        <v>Low</v>
      </c>
    </row>
    <row r="5128" spans="1:23" x14ac:dyDescent="0.3">
      <c r="A5128">
        <v>18224550</v>
      </c>
      <c r="B5128" t="s">
        <v>5397</v>
      </c>
      <c r="C5128">
        <v>1</v>
      </c>
      <c r="D5128" t="s">
        <v>54</v>
      </c>
      <c r="E5128" t="s">
        <v>996</v>
      </c>
      <c r="F5128">
        <v>77.181910000000002</v>
      </c>
      <c r="G5128">
        <v>28.637612799999999</v>
      </c>
      <c r="H5128" t="s">
        <v>56</v>
      </c>
      <c r="I5128" t="s">
        <v>19</v>
      </c>
      <c r="J5128" t="s">
        <v>57</v>
      </c>
      <c r="K5128" t="s">
        <v>57</v>
      </c>
      <c r="L5128" t="s">
        <v>57</v>
      </c>
      <c r="M5128" t="s">
        <v>57</v>
      </c>
      <c r="N5128">
        <v>1</v>
      </c>
      <c r="O5128">
        <v>6</v>
      </c>
      <c r="P5128">
        <v>200</v>
      </c>
      <c r="Q5128">
        <v>2.9</v>
      </c>
      <c r="R5128">
        <v>2012</v>
      </c>
      <c r="S5128">
        <v>3</v>
      </c>
      <c r="T5128">
        <v>23</v>
      </c>
      <c r="U5128" s="1">
        <v>40991</v>
      </c>
      <c r="V5128" s="5">
        <f>Main[[#This Row],[Average_Cost_for_two]] * VLOOKUP(Main[[#This Row],[Currency]],'Currency'!A:B,2,FALSE)</f>
        <v>2.4</v>
      </c>
      <c r="W5128" s="5" t="str">
        <f>IF(Main[[#This Row],[Avg_Cost_USD]]&lt;10,"Low",
IF(Main[[#This Row],[Avg_Cost_USD]]&lt;=30,"Medium","High"))</f>
        <v>Low</v>
      </c>
    </row>
    <row r="5129" spans="1:23" x14ac:dyDescent="0.3">
      <c r="A5129">
        <v>311383</v>
      </c>
      <c r="B5129" t="s">
        <v>4381</v>
      </c>
      <c r="C5129">
        <v>1</v>
      </c>
      <c r="D5129" t="s">
        <v>54</v>
      </c>
      <c r="E5129" t="s">
        <v>996</v>
      </c>
      <c r="F5129">
        <v>77.178858500000004</v>
      </c>
      <c r="G5129">
        <v>28.6389356</v>
      </c>
      <c r="H5129" t="s">
        <v>56</v>
      </c>
      <c r="I5129" t="s">
        <v>19</v>
      </c>
      <c r="J5129" t="s">
        <v>57</v>
      </c>
      <c r="K5129" t="s">
        <v>61</v>
      </c>
      <c r="L5129" t="s">
        <v>57</v>
      </c>
      <c r="M5129" t="s">
        <v>57</v>
      </c>
      <c r="N5129">
        <v>1</v>
      </c>
      <c r="O5129">
        <v>55</v>
      </c>
      <c r="P5129">
        <v>350</v>
      </c>
      <c r="Q5129">
        <v>2.8</v>
      </c>
      <c r="R5129">
        <v>2017</v>
      </c>
      <c r="S5129">
        <v>3</v>
      </c>
      <c r="T5129">
        <v>16</v>
      </c>
      <c r="U5129" s="1">
        <v>42810</v>
      </c>
      <c r="V5129" s="5">
        <f>Main[[#This Row],[Average_Cost_for_two]] * VLOOKUP(Main[[#This Row],[Currency]],'Currency'!A:B,2,FALSE)</f>
        <v>4.2</v>
      </c>
      <c r="W5129" s="5" t="str">
        <f>IF(Main[[#This Row],[Avg_Cost_USD]]&lt;10,"Low",
IF(Main[[#This Row],[Avg_Cost_USD]]&lt;=30,"Medium","High"))</f>
        <v>Low</v>
      </c>
    </row>
    <row r="5130" spans="1:23" x14ac:dyDescent="0.3">
      <c r="A5130">
        <v>302089</v>
      </c>
      <c r="B5130" t="s">
        <v>5398</v>
      </c>
      <c r="C5130">
        <v>1</v>
      </c>
      <c r="D5130" t="s">
        <v>54</v>
      </c>
      <c r="E5130" t="s">
        <v>701</v>
      </c>
      <c r="F5130">
        <v>77.0888609</v>
      </c>
      <c r="G5130">
        <v>28.637733099999998</v>
      </c>
      <c r="H5130" t="s">
        <v>56</v>
      </c>
      <c r="I5130" t="s">
        <v>19</v>
      </c>
      <c r="J5130" t="s">
        <v>57</v>
      </c>
      <c r="K5130" t="s">
        <v>57</v>
      </c>
      <c r="L5130" t="s">
        <v>57</v>
      </c>
      <c r="M5130" t="s">
        <v>57</v>
      </c>
      <c r="N5130">
        <v>1</v>
      </c>
      <c r="O5130">
        <v>26</v>
      </c>
      <c r="P5130">
        <v>300</v>
      </c>
      <c r="Q5130">
        <v>3.3</v>
      </c>
      <c r="R5130">
        <v>2018</v>
      </c>
      <c r="S5130">
        <v>3</v>
      </c>
      <c r="T5130">
        <v>28</v>
      </c>
      <c r="U5130" s="1">
        <v>43187</v>
      </c>
      <c r="V5130" s="5">
        <f>Main[[#This Row],[Average_Cost_for_two]] * VLOOKUP(Main[[#This Row],[Currency]],'Currency'!A:B,2,FALSE)</f>
        <v>3.6</v>
      </c>
      <c r="W5130" s="5" t="str">
        <f>IF(Main[[#This Row],[Avg_Cost_USD]]&lt;10,"Low",
IF(Main[[#This Row],[Avg_Cost_USD]]&lt;=30,"Medium","High"))</f>
        <v>Low</v>
      </c>
    </row>
    <row r="5131" spans="1:23" x14ac:dyDescent="0.3">
      <c r="A5131">
        <v>306185</v>
      </c>
      <c r="B5131" t="s">
        <v>5399</v>
      </c>
      <c r="C5131">
        <v>1</v>
      </c>
      <c r="D5131" t="s">
        <v>54</v>
      </c>
      <c r="E5131" t="s">
        <v>678</v>
      </c>
      <c r="F5131">
        <v>77.059099799999998</v>
      </c>
      <c r="G5131">
        <v>28.619233000000001</v>
      </c>
      <c r="H5131" t="s">
        <v>56</v>
      </c>
      <c r="I5131" t="s">
        <v>19</v>
      </c>
      <c r="J5131" t="s">
        <v>57</v>
      </c>
      <c r="K5131" t="s">
        <v>61</v>
      </c>
      <c r="L5131" t="s">
        <v>57</v>
      </c>
      <c r="M5131" t="s">
        <v>57</v>
      </c>
      <c r="N5131">
        <v>1</v>
      </c>
      <c r="O5131">
        <v>5</v>
      </c>
      <c r="P5131">
        <v>300</v>
      </c>
      <c r="Q5131">
        <v>2.7</v>
      </c>
      <c r="R5131">
        <v>2010</v>
      </c>
      <c r="S5131">
        <v>3</v>
      </c>
      <c r="T5131">
        <v>13</v>
      </c>
      <c r="U5131" s="1">
        <v>40250</v>
      </c>
      <c r="V5131" s="5">
        <f>Main[[#This Row],[Average_Cost_for_two]] * VLOOKUP(Main[[#This Row],[Currency]],'Currency'!A:B,2,FALSE)</f>
        <v>3.6</v>
      </c>
      <c r="W5131" s="5" t="str">
        <f>IF(Main[[#This Row],[Avg_Cost_USD]]&lt;10,"Low",
IF(Main[[#This Row],[Avg_Cost_USD]]&lt;=30,"Medium","High"))</f>
        <v>Low</v>
      </c>
    </row>
    <row r="5132" spans="1:23" x14ac:dyDescent="0.3">
      <c r="A5132">
        <v>308950</v>
      </c>
      <c r="B5132" t="s">
        <v>5400</v>
      </c>
      <c r="C5132">
        <v>1</v>
      </c>
      <c r="D5132" t="s">
        <v>54</v>
      </c>
      <c r="E5132" t="s">
        <v>1185</v>
      </c>
      <c r="F5132">
        <v>77.203638799999993</v>
      </c>
      <c r="G5132">
        <v>28.694962400000001</v>
      </c>
      <c r="H5132" t="s">
        <v>56</v>
      </c>
      <c r="I5132" t="s">
        <v>19</v>
      </c>
      <c r="J5132" t="s">
        <v>57</v>
      </c>
      <c r="K5132" t="s">
        <v>57</v>
      </c>
      <c r="L5132" t="s">
        <v>57</v>
      </c>
      <c r="M5132" t="s">
        <v>57</v>
      </c>
      <c r="N5132">
        <v>1</v>
      </c>
      <c r="O5132">
        <v>314</v>
      </c>
      <c r="P5132">
        <v>400</v>
      </c>
      <c r="Q5132">
        <v>3.6</v>
      </c>
      <c r="R5132">
        <v>2018</v>
      </c>
      <c r="S5132">
        <v>3</v>
      </c>
      <c r="T5132">
        <v>1</v>
      </c>
      <c r="U5132" s="1">
        <v>43160</v>
      </c>
      <c r="V5132" s="5">
        <f>Main[[#This Row],[Average_Cost_for_two]] * VLOOKUP(Main[[#This Row],[Currency]],'Currency'!A:B,2,FALSE)</f>
        <v>4.8</v>
      </c>
      <c r="W5132" s="5" t="str">
        <f>IF(Main[[#This Row],[Avg_Cost_USD]]&lt;10,"Low",
IF(Main[[#This Row],[Avg_Cost_USD]]&lt;=30,"Medium","High"))</f>
        <v>Low</v>
      </c>
    </row>
    <row r="5133" spans="1:23" x14ac:dyDescent="0.3">
      <c r="A5133">
        <v>6574</v>
      </c>
      <c r="B5133" t="s">
        <v>5401</v>
      </c>
      <c r="C5133">
        <v>1</v>
      </c>
      <c r="D5133" t="s">
        <v>54</v>
      </c>
      <c r="E5133" t="s">
        <v>1732</v>
      </c>
      <c r="F5133">
        <v>77.179950599999998</v>
      </c>
      <c r="G5133">
        <v>28.696565499999998</v>
      </c>
      <c r="H5133" t="s">
        <v>56</v>
      </c>
      <c r="I5133" t="s">
        <v>19</v>
      </c>
      <c r="J5133" t="s">
        <v>57</v>
      </c>
      <c r="K5133" t="s">
        <v>57</v>
      </c>
      <c r="L5133" t="s">
        <v>57</v>
      </c>
      <c r="M5133" t="s">
        <v>57</v>
      </c>
      <c r="N5133">
        <v>1</v>
      </c>
      <c r="O5133">
        <v>131</v>
      </c>
      <c r="P5133">
        <v>200</v>
      </c>
      <c r="Q5133">
        <v>3.7</v>
      </c>
      <c r="R5133">
        <v>2016</v>
      </c>
      <c r="S5133">
        <v>2</v>
      </c>
      <c r="T5133">
        <v>9</v>
      </c>
      <c r="U5133" s="1">
        <v>42409</v>
      </c>
      <c r="V5133" s="5">
        <f>Main[[#This Row],[Average_Cost_for_two]] * VLOOKUP(Main[[#This Row],[Currency]],'Currency'!A:B,2,FALSE)</f>
        <v>2.4</v>
      </c>
      <c r="W5133" s="5" t="str">
        <f>IF(Main[[#This Row],[Avg_Cost_USD]]&lt;10,"Low",
IF(Main[[#This Row],[Avg_Cost_USD]]&lt;=30,"Medium","High"))</f>
        <v>Low</v>
      </c>
    </row>
    <row r="5134" spans="1:23" x14ac:dyDescent="0.3">
      <c r="A5134">
        <v>308008</v>
      </c>
      <c r="B5134" t="s">
        <v>5402</v>
      </c>
      <c r="C5134">
        <v>1</v>
      </c>
      <c r="D5134" t="s">
        <v>54</v>
      </c>
      <c r="E5134" t="s">
        <v>211</v>
      </c>
      <c r="F5134">
        <v>77.223198100000005</v>
      </c>
      <c r="G5134">
        <v>28.657865399999999</v>
      </c>
      <c r="H5134" t="s">
        <v>56</v>
      </c>
      <c r="I5134" t="s">
        <v>19</v>
      </c>
      <c r="J5134" t="s">
        <v>57</v>
      </c>
      <c r="K5134" t="s">
        <v>57</v>
      </c>
      <c r="L5134" t="s">
        <v>57</v>
      </c>
      <c r="M5134" t="s">
        <v>57</v>
      </c>
      <c r="N5134">
        <v>1</v>
      </c>
      <c r="O5134">
        <v>20</v>
      </c>
      <c r="P5134">
        <v>250</v>
      </c>
      <c r="Q5134">
        <v>3</v>
      </c>
      <c r="R5134">
        <v>2011</v>
      </c>
      <c r="S5134">
        <v>2</v>
      </c>
      <c r="T5134">
        <v>15</v>
      </c>
      <c r="U5134" s="1">
        <v>40589</v>
      </c>
      <c r="V5134" s="5">
        <f>Main[[#This Row],[Average_Cost_for_two]] * VLOOKUP(Main[[#This Row],[Currency]],'Currency'!A:B,2,FALSE)</f>
        <v>3</v>
      </c>
      <c r="W5134" s="5" t="str">
        <f>IF(Main[[#This Row],[Avg_Cost_USD]]&lt;10,"Low",
IF(Main[[#This Row],[Avg_Cost_USD]]&lt;=30,"Medium","High"))</f>
        <v>Low</v>
      </c>
    </row>
    <row r="5135" spans="1:23" x14ac:dyDescent="0.3">
      <c r="A5135">
        <v>9157</v>
      </c>
      <c r="B5135" t="s">
        <v>5403</v>
      </c>
      <c r="C5135">
        <v>1</v>
      </c>
      <c r="D5135" t="s">
        <v>54</v>
      </c>
      <c r="E5135" t="s">
        <v>211</v>
      </c>
      <c r="F5135">
        <v>77.232028099999994</v>
      </c>
      <c r="G5135">
        <v>28.656703199999999</v>
      </c>
      <c r="H5135" t="s">
        <v>56</v>
      </c>
      <c r="I5135" t="s">
        <v>19</v>
      </c>
      <c r="J5135" t="s">
        <v>57</v>
      </c>
      <c r="K5135" t="s">
        <v>57</v>
      </c>
      <c r="L5135" t="s">
        <v>57</v>
      </c>
      <c r="M5135" t="s">
        <v>57</v>
      </c>
      <c r="N5135">
        <v>1</v>
      </c>
      <c r="O5135">
        <v>5</v>
      </c>
      <c r="P5135">
        <v>250</v>
      </c>
      <c r="Q5135">
        <v>2.9</v>
      </c>
      <c r="R5135">
        <v>2013</v>
      </c>
      <c r="S5135">
        <v>2</v>
      </c>
      <c r="T5135">
        <v>14</v>
      </c>
      <c r="U5135" s="1">
        <v>41319</v>
      </c>
      <c r="V5135" s="5">
        <f>Main[[#This Row],[Average_Cost_for_two]] * VLOOKUP(Main[[#This Row],[Currency]],'Currency'!A:B,2,FALSE)</f>
        <v>3</v>
      </c>
      <c r="W5135" s="5" t="str">
        <f>IF(Main[[#This Row],[Avg_Cost_USD]]&lt;10,"Low",
IF(Main[[#This Row],[Avg_Cost_USD]]&lt;=30,"Medium","High"))</f>
        <v>Low</v>
      </c>
    </row>
    <row r="5136" spans="1:23" x14ac:dyDescent="0.3">
      <c r="A5136">
        <v>7686</v>
      </c>
      <c r="B5136" t="s">
        <v>5404</v>
      </c>
      <c r="C5136">
        <v>1</v>
      </c>
      <c r="D5136" t="s">
        <v>54</v>
      </c>
      <c r="E5136" t="s">
        <v>1313</v>
      </c>
      <c r="F5136">
        <v>77.269169000000005</v>
      </c>
      <c r="G5136">
        <v>28.562685999999999</v>
      </c>
      <c r="H5136" t="s">
        <v>56</v>
      </c>
      <c r="I5136" t="s">
        <v>19</v>
      </c>
      <c r="J5136" t="s">
        <v>57</v>
      </c>
      <c r="K5136" t="s">
        <v>57</v>
      </c>
      <c r="L5136" t="s">
        <v>57</v>
      </c>
      <c r="M5136" t="s">
        <v>57</v>
      </c>
      <c r="N5136">
        <v>1</v>
      </c>
      <c r="O5136">
        <v>11</v>
      </c>
      <c r="P5136">
        <v>450</v>
      </c>
      <c r="Q5136">
        <v>3</v>
      </c>
      <c r="R5136">
        <v>2015</v>
      </c>
      <c r="S5136">
        <v>2</v>
      </c>
      <c r="T5136">
        <v>23</v>
      </c>
      <c r="U5136" s="1">
        <v>42058</v>
      </c>
      <c r="V5136" s="5">
        <f>Main[[#This Row],[Average_Cost_for_two]] * VLOOKUP(Main[[#This Row],[Currency]],'Currency'!A:B,2,FALSE)</f>
        <v>5.4</v>
      </c>
      <c r="W5136" s="5" t="str">
        <f>IF(Main[[#This Row],[Avg_Cost_USD]]&lt;10,"Low",
IF(Main[[#This Row],[Avg_Cost_USD]]&lt;=30,"Medium","High"))</f>
        <v>Low</v>
      </c>
    </row>
    <row r="5137" spans="1:23" x14ac:dyDescent="0.3">
      <c r="A5137">
        <v>312566</v>
      </c>
      <c r="B5137" t="s">
        <v>5405</v>
      </c>
      <c r="C5137">
        <v>1</v>
      </c>
      <c r="D5137" t="s">
        <v>54</v>
      </c>
      <c r="E5137" t="s">
        <v>81</v>
      </c>
      <c r="F5137">
        <v>77.318796699999993</v>
      </c>
      <c r="G5137">
        <v>28.681041</v>
      </c>
      <c r="H5137" t="s">
        <v>56</v>
      </c>
      <c r="I5137" t="s">
        <v>19</v>
      </c>
      <c r="J5137" t="s">
        <v>57</v>
      </c>
      <c r="K5137" t="s">
        <v>57</v>
      </c>
      <c r="L5137" t="s">
        <v>57</v>
      </c>
      <c r="M5137" t="s">
        <v>57</v>
      </c>
      <c r="N5137">
        <v>1</v>
      </c>
      <c r="O5137">
        <v>39</v>
      </c>
      <c r="P5137">
        <v>200</v>
      </c>
      <c r="Q5137">
        <v>3.4</v>
      </c>
      <c r="R5137">
        <v>2012</v>
      </c>
      <c r="S5137">
        <v>2</v>
      </c>
      <c r="T5137">
        <v>10</v>
      </c>
      <c r="U5137" s="1">
        <v>40949</v>
      </c>
      <c r="V5137" s="5">
        <f>Main[[#This Row],[Average_Cost_for_two]] * VLOOKUP(Main[[#This Row],[Currency]],'Currency'!A:B,2,FALSE)</f>
        <v>2.4</v>
      </c>
      <c r="W5137" s="5" t="str">
        <f>IF(Main[[#This Row],[Avg_Cost_USD]]&lt;10,"Low",
IF(Main[[#This Row],[Avg_Cost_USD]]&lt;=30,"Medium","High"))</f>
        <v>Low</v>
      </c>
    </row>
    <row r="5138" spans="1:23" x14ac:dyDescent="0.3">
      <c r="A5138">
        <v>313487</v>
      </c>
      <c r="B5138" t="s">
        <v>53</v>
      </c>
      <c r="C5138">
        <v>1</v>
      </c>
      <c r="D5138" t="s">
        <v>54</v>
      </c>
      <c r="E5138" t="s">
        <v>55</v>
      </c>
      <c r="F5138">
        <v>77.27389522</v>
      </c>
      <c r="G5138">
        <v>28.657826920000002</v>
      </c>
      <c r="H5138" t="s">
        <v>56</v>
      </c>
      <c r="I5138" t="s">
        <v>19</v>
      </c>
      <c r="J5138" t="s">
        <v>57</v>
      </c>
      <c r="K5138" t="s">
        <v>57</v>
      </c>
      <c r="L5138" t="s">
        <v>57</v>
      </c>
      <c r="M5138" t="s">
        <v>57</v>
      </c>
      <c r="N5138">
        <v>1</v>
      </c>
      <c r="O5138">
        <v>8</v>
      </c>
      <c r="P5138">
        <v>350</v>
      </c>
      <c r="Q5138">
        <v>3.2</v>
      </c>
      <c r="R5138">
        <v>2015</v>
      </c>
      <c r="S5138">
        <v>2</v>
      </c>
      <c r="T5138">
        <v>20</v>
      </c>
      <c r="U5138" s="1">
        <v>42055</v>
      </c>
      <c r="V5138" s="5">
        <f>Main[[#This Row],[Average_Cost_for_two]] * VLOOKUP(Main[[#This Row],[Currency]],'Currency'!A:B,2,FALSE)</f>
        <v>4.2</v>
      </c>
      <c r="W5138" s="5" t="str">
        <f>IF(Main[[#This Row],[Avg_Cost_USD]]&lt;10,"Low",
IF(Main[[#This Row],[Avg_Cost_USD]]&lt;=30,"Medium","High"))</f>
        <v>Low</v>
      </c>
    </row>
    <row r="5139" spans="1:23" x14ac:dyDescent="0.3">
      <c r="A5139">
        <v>302898</v>
      </c>
      <c r="B5139" t="s">
        <v>5406</v>
      </c>
      <c r="C5139">
        <v>1</v>
      </c>
      <c r="D5139" t="s">
        <v>54</v>
      </c>
      <c r="E5139" t="s">
        <v>926</v>
      </c>
      <c r="F5139">
        <v>77.250659580000004</v>
      </c>
      <c r="G5139">
        <v>28.543755399999998</v>
      </c>
      <c r="H5139" t="s">
        <v>56</v>
      </c>
      <c r="I5139" t="s">
        <v>19</v>
      </c>
      <c r="J5139" t="s">
        <v>57</v>
      </c>
      <c r="K5139" t="s">
        <v>61</v>
      </c>
      <c r="L5139" t="s">
        <v>57</v>
      </c>
      <c r="M5139" t="s">
        <v>57</v>
      </c>
      <c r="N5139">
        <v>1</v>
      </c>
      <c r="O5139">
        <v>55</v>
      </c>
      <c r="P5139">
        <v>250</v>
      </c>
      <c r="Q5139">
        <v>3.3</v>
      </c>
      <c r="R5139">
        <v>2014</v>
      </c>
      <c r="S5139">
        <v>2</v>
      </c>
      <c r="T5139">
        <v>22</v>
      </c>
      <c r="U5139" s="1">
        <v>41692</v>
      </c>
      <c r="V5139" s="5">
        <f>Main[[#This Row],[Average_Cost_for_two]] * VLOOKUP(Main[[#This Row],[Currency]],'Currency'!A:B,2,FALSE)</f>
        <v>3</v>
      </c>
      <c r="W5139" s="5" t="str">
        <f>IF(Main[[#This Row],[Avg_Cost_USD]]&lt;10,"Low",
IF(Main[[#This Row],[Avg_Cost_USD]]&lt;=30,"Medium","High"))</f>
        <v>Low</v>
      </c>
    </row>
    <row r="5140" spans="1:23" x14ac:dyDescent="0.3">
      <c r="A5140">
        <v>8105</v>
      </c>
      <c r="B5140" t="s">
        <v>5407</v>
      </c>
      <c r="C5140">
        <v>1</v>
      </c>
      <c r="D5140" t="s">
        <v>54</v>
      </c>
      <c r="E5140" t="s">
        <v>104</v>
      </c>
      <c r="F5140">
        <v>77.308820600000004</v>
      </c>
      <c r="G5140">
        <v>28.5903034</v>
      </c>
      <c r="H5140" t="s">
        <v>56</v>
      </c>
      <c r="I5140" t="s">
        <v>19</v>
      </c>
      <c r="J5140" t="s">
        <v>57</v>
      </c>
      <c r="K5140" t="s">
        <v>57</v>
      </c>
      <c r="L5140" t="s">
        <v>57</v>
      </c>
      <c r="M5140" t="s">
        <v>57</v>
      </c>
      <c r="N5140">
        <v>1</v>
      </c>
      <c r="O5140">
        <v>7</v>
      </c>
      <c r="P5140">
        <v>150</v>
      </c>
      <c r="Q5140">
        <v>2.9</v>
      </c>
      <c r="R5140">
        <v>2012</v>
      </c>
      <c r="S5140">
        <v>2</v>
      </c>
      <c r="T5140">
        <v>15</v>
      </c>
      <c r="U5140" s="1">
        <v>40954</v>
      </c>
      <c r="V5140" s="5">
        <f>Main[[#This Row],[Average_Cost_for_two]] * VLOOKUP(Main[[#This Row],[Currency]],'Currency'!A:B,2,FALSE)</f>
        <v>1.8</v>
      </c>
      <c r="W5140" s="5" t="str">
        <f>IF(Main[[#This Row],[Avg_Cost_USD]]&lt;10,"Low",
IF(Main[[#This Row],[Avg_Cost_USD]]&lt;=30,"Medium","High"))</f>
        <v>Low</v>
      </c>
    </row>
    <row r="5141" spans="1:23" x14ac:dyDescent="0.3">
      <c r="A5141">
        <v>18273527</v>
      </c>
      <c r="B5141" t="s">
        <v>5408</v>
      </c>
      <c r="C5141">
        <v>1</v>
      </c>
      <c r="D5141" t="s">
        <v>54</v>
      </c>
      <c r="E5141" t="s">
        <v>1081</v>
      </c>
      <c r="F5141">
        <v>77.218325210000003</v>
      </c>
      <c r="G5141">
        <v>28.642176710000001</v>
      </c>
      <c r="H5141" t="s">
        <v>56</v>
      </c>
      <c r="I5141" t="s">
        <v>19</v>
      </c>
      <c r="J5141" t="s">
        <v>57</v>
      </c>
      <c r="K5141" t="s">
        <v>57</v>
      </c>
      <c r="L5141" t="s">
        <v>57</v>
      </c>
      <c r="M5141" t="s">
        <v>57</v>
      </c>
      <c r="N5141">
        <v>1</v>
      </c>
      <c r="O5141">
        <v>16</v>
      </c>
      <c r="P5141">
        <v>400</v>
      </c>
      <c r="Q5141">
        <v>2.2000000000000002</v>
      </c>
      <c r="R5141">
        <v>2013</v>
      </c>
      <c r="S5141">
        <v>2</v>
      </c>
      <c r="T5141">
        <v>13</v>
      </c>
      <c r="U5141" s="1">
        <v>41318</v>
      </c>
      <c r="V5141" s="5">
        <f>Main[[#This Row],[Average_Cost_for_two]] * VLOOKUP(Main[[#This Row],[Currency]],'Currency'!A:B,2,FALSE)</f>
        <v>4.8</v>
      </c>
      <c r="W5141" s="5" t="str">
        <f>IF(Main[[#This Row],[Avg_Cost_USD]]&lt;10,"Low",
IF(Main[[#This Row],[Avg_Cost_USD]]&lt;=30,"Medium","High"))</f>
        <v>Low</v>
      </c>
    </row>
    <row r="5142" spans="1:23" x14ac:dyDescent="0.3">
      <c r="A5142">
        <v>9218</v>
      </c>
      <c r="B5142" t="s">
        <v>5409</v>
      </c>
      <c r="C5142">
        <v>1</v>
      </c>
      <c r="D5142" t="s">
        <v>54</v>
      </c>
      <c r="E5142" t="s">
        <v>73</v>
      </c>
      <c r="F5142">
        <v>77.081157200000007</v>
      </c>
      <c r="G5142">
        <v>28.589965800000002</v>
      </c>
      <c r="H5142" t="s">
        <v>56</v>
      </c>
      <c r="I5142" t="s">
        <v>19</v>
      </c>
      <c r="J5142" t="s">
        <v>57</v>
      </c>
      <c r="K5142" t="s">
        <v>57</v>
      </c>
      <c r="L5142" t="s">
        <v>57</v>
      </c>
      <c r="M5142" t="s">
        <v>57</v>
      </c>
      <c r="N5142">
        <v>1</v>
      </c>
      <c r="O5142">
        <v>6</v>
      </c>
      <c r="P5142">
        <v>200</v>
      </c>
      <c r="Q5142">
        <v>2.8</v>
      </c>
      <c r="R5142">
        <v>2016</v>
      </c>
      <c r="S5142">
        <v>2</v>
      </c>
      <c r="T5142">
        <v>28</v>
      </c>
      <c r="U5142" s="1">
        <v>42428</v>
      </c>
      <c r="V5142" s="5">
        <f>Main[[#This Row],[Average_Cost_for_two]] * VLOOKUP(Main[[#This Row],[Currency]],'Currency'!A:B,2,FALSE)</f>
        <v>2.4</v>
      </c>
      <c r="W5142" s="5" t="str">
        <f>IF(Main[[#This Row],[Avg_Cost_USD]]&lt;10,"Low",
IF(Main[[#This Row],[Avg_Cost_USD]]&lt;=30,"Medium","High"))</f>
        <v>Low</v>
      </c>
    </row>
    <row r="5143" spans="1:23" x14ac:dyDescent="0.3">
      <c r="A5143">
        <v>301763</v>
      </c>
      <c r="B5143" t="s">
        <v>5410</v>
      </c>
      <c r="C5143">
        <v>1</v>
      </c>
      <c r="D5143" t="s">
        <v>54</v>
      </c>
      <c r="E5143" t="s">
        <v>1718</v>
      </c>
      <c r="F5143">
        <v>77.132521699999998</v>
      </c>
      <c r="G5143">
        <v>28.7117653</v>
      </c>
      <c r="H5143" t="s">
        <v>56</v>
      </c>
      <c r="I5143" t="s">
        <v>19</v>
      </c>
      <c r="J5143" t="s">
        <v>57</v>
      </c>
      <c r="K5143" t="s">
        <v>61</v>
      </c>
      <c r="L5143" t="s">
        <v>57</v>
      </c>
      <c r="M5143" t="s">
        <v>57</v>
      </c>
      <c r="N5143">
        <v>1</v>
      </c>
      <c r="O5143">
        <v>171</v>
      </c>
      <c r="P5143">
        <v>250</v>
      </c>
      <c r="Q5143">
        <v>4.2</v>
      </c>
      <c r="R5143">
        <v>2015</v>
      </c>
      <c r="S5143">
        <v>2</v>
      </c>
      <c r="T5143">
        <v>6</v>
      </c>
      <c r="U5143" s="1">
        <v>42041</v>
      </c>
      <c r="V5143" s="5">
        <f>Main[[#This Row],[Average_Cost_for_two]] * VLOOKUP(Main[[#This Row],[Currency]],'Currency'!A:B,2,FALSE)</f>
        <v>3</v>
      </c>
      <c r="W5143" s="5" t="str">
        <f>IF(Main[[#This Row],[Avg_Cost_USD]]&lt;10,"Low",
IF(Main[[#This Row],[Avg_Cost_USD]]&lt;=30,"Medium","High"))</f>
        <v>Low</v>
      </c>
    </row>
    <row r="5144" spans="1:23" x14ac:dyDescent="0.3">
      <c r="A5144">
        <v>18203159</v>
      </c>
      <c r="B5144" t="s">
        <v>5411</v>
      </c>
      <c r="C5144">
        <v>1</v>
      </c>
      <c r="D5144" t="s">
        <v>54</v>
      </c>
      <c r="E5144" t="s">
        <v>114</v>
      </c>
      <c r="F5144">
        <v>77.205484999999996</v>
      </c>
      <c r="G5144">
        <v>28.515214400000001</v>
      </c>
      <c r="H5144" t="s">
        <v>56</v>
      </c>
      <c r="I5144" t="s">
        <v>19</v>
      </c>
      <c r="J5144" t="s">
        <v>57</v>
      </c>
      <c r="K5144" t="s">
        <v>61</v>
      </c>
      <c r="L5144" t="s">
        <v>57</v>
      </c>
      <c r="M5144" t="s">
        <v>57</v>
      </c>
      <c r="N5144">
        <v>1</v>
      </c>
      <c r="O5144">
        <v>4</v>
      </c>
      <c r="P5144">
        <v>300</v>
      </c>
      <c r="Q5144">
        <v>2.4</v>
      </c>
      <c r="R5144">
        <v>2014</v>
      </c>
      <c r="S5144">
        <v>2</v>
      </c>
      <c r="T5144">
        <v>10</v>
      </c>
      <c r="U5144" s="1">
        <v>41680</v>
      </c>
      <c r="V5144" s="5">
        <f>Main[[#This Row],[Average_Cost_for_two]] * VLOOKUP(Main[[#This Row],[Currency]],'Currency'!A:B,2,FALSE)</f>
        <v>3.6</v>
      </c>
      <c r="W5144" s="5" t="str">
        <f>IF(Main[[#This Row],[Avg_Cost_USD]]&lt;10,"Low",
IF(Main[[#This Row],[Avg_Cost_USD]]&lt;=30,"Medium","High"))</f>
        <v>Low</v>
      </c>
    </row>
    <row r="5145" spans="1:23" x14ac:dyDescent="0.3">
      <c r="A5145">
        <v>309505</v>
      </c>
      <c r="B5145" t="s">
        <v>3285</v>
      </c>
      <c r="C5145">
        <v>1</v>
      </c>
      <c r="D5145" t="s">
        <v>54</v>
      </c>
      <c r="E5145" t="s">
        <v>681</v>
      </c>
      <c r="F5145">
        <v>77.207475680000002</v>
      </c>
      <c r="G5145">
        <v>28.559942379999999</v>
      </c>
      <c r="H5145" t="s">
        <v>56</v>
      </c>
      <c r="I5145" t="s">
        <v>19</v>
      </c>
      <c r="J5145" t="s">
        <v>57</v>
      </c>
      <c r="K5145" t="s">
        <v>57</v>
      </c>
      <c r="L5145" t="s">
        <v>57</v>
      </c>
      <c r="M5145" t="s">
        <v>57</v>
      </c>
      <c r="N5145">
        <v>1</v>
      </c>
      <c r="O5145">
        <v>25</v>
      </c>
      <c r="P5145">
        <v>450</v>
      </c>
      <c r="Q5145">
        <v>3</v>
      </c>
      <c r="R5145">
        <v>2014</v>
      </c>
      <c r="S5145">
        <v>2</v>
      </c>
      <c r="T5145">
        <v>4</v>
      </c>
      <c r="U5145" s="1">
        <v>41674</v>
      </c>
      <c r="V5145" s="5">
        <f>Main[[#This Row],[Average_Cost_for_two]] * VLOOKUP(Main[[#This Row],[Currency]],'Currency'!A:B,2,FALSE)</f>
        <v>5.4</v>
      </c>
      <c r="W5145" s="5" t="str">
        <f>IF(Main[[#This Row],[Avg_Cost_USD]]&lt;10,"Low",
IF(Main[[#This Row],[Avg_Cost_USD]]&lt;=30,"Medium","High"))</f>
        <v>Low</v>
      </c>
    </row>
    <row r="5146" spans="1:23" x14ac:dyDescent="0.3">
      <c r="A5146">
        <v>302490</v>
      </c>
      <c r="B5146" t="s">
        <v>5308</v>
      </c>
      <c r="C5146">
        <v>1</v>
      </c>
      <c r="D5146" t="s">
        <v>54</v>
      </c>
      <c r="E5146" t="s">
        <v>2928</v>
      </c>
      <c r="F5146">
        <v>77.2822247</v>
      </c>
      <c r="G5146">
        <v>28.6512423</v>
      </c>
      <c r="H5146" t="s">
        <v>56</v>
      </c>
      <c r="I5146" t="s">
        <v>19</v>
      </c>
      <c r="J5146" t="s">
        <v>57</v>
      </c>
      <c r="K5146" t="s">
        <v>57</v>
      </c>
      <c r="L5146" t="s">
        <v>57</v>
      </c>
      <c r="M5146" t="s">
        <v>57</v>
      </c>
      <c r="N5146">
        <v>1</v>
      </c>
      <c r="O5146">
        <v>12</v>
      </c>
      <c r="P5146">
        <v>400</v>
      </c>
      <c r="Q5146">
        <v>3</v>
      </c>
      <c r="R5146">
        <v>2010</v>
      </c>
      <c r="S5146">
        <v>1</v>
      </c>
      <c r="T5146">
        <v>15</v>
      </c>
      <c r="U5146" s="1">
        <v>40193</v>
      </c>
      <c r="V5146" s="5">
        <f>Main[[#This Row],[Average_Cost_for_two]] * VLOOKUP(Main[[#This Row],[Currency]],'Currency'!A:B,2,FALSE)</f>
        <v>4.8</v>
      </c>
      <c r="W5146" s="5" t="str">
        <f>IF(Main[[#This Row],[Avg_Cost_USD]]&lt;10,"Low",
IF(Main[[#This Row],[Avg_Cost_USD]]&lt;=30,"Medium","High"))</f>
        <v>Low</v>
      </c>
    </row>
    <row r="5147" spans="1:23" x14ac:dyDescent="0.3">
      <c r="A5147">
        <v>4065</v>
      </c>
      <c r="B5147" t="s">
        <v>5412</v>
      </c>
      <c r="C5147">
        <v>1</v>
      </c>
      <c r="D5147" t="s">
        <v>54</v>
      </c>
      <c r="E5147" t="s">
        <v>265</v>
      </c>
      <c r="F5147">
        <v>77.205241200000003</v>
      </c>
      <c r="G5147">
        <v>28.694644100000001</v>
      </c>
      <c r="H5147" t="s">
        <v>56</v>
      </c>
      <c r="I5147" t="s">
        <v>19</v>
      </c>
      <c r="J5147" t="s">
        <v>57</v>
      </c>
      <c r="K5147" t="s">
        <v>57</v>
      </c>
      <c r="L5147" t="s">
        <v>57</v>
      </c>
      <c r="M5147" t="s">
        <v>57</v>
      </c>
      <c r="N5147">
        <v>1</v>
      </c>
      <c r="O5147">
        <v>51</v>
      </c>
      <c r="P5147">
        <v>300</v>
      </c>
      <c r="Q5147">
        <v>3.3</v>
      </c>
      <c r="R5147">
        <v>2016</v>
      </c>
      <c r="S5147">
        <v>1</v>
      </c>
      <c r="T5147">
        <v>8</v>
      </c>
      <c r="U5147" s="1">
        <v>42377</v>
      </c>
      <c r="V5147" s="5">
        <f>Main[[#This Row],[Average_Cost_for_two]] * VLOOKUP(Main[[#This Row],[Currency]],'Currency'!A:B,2,FALSE)</f>
        <v>3.6</v>
      </c>
      <c r="W5147" s="5" t="str">
        <f>IF(Main[[#This Row],[Avg_Cost_USD]]&lt;10,"Low",
IF(Main[[#This Row],[Avg_Cost_USD]]&lt;=30,"Medium","High"))</f>
        <v>Low</v>
      </c>
    </row>
    <row r="5148" spans="1:23" x14ac:dyDescent="0.3">
      <c r="A5148">
        <v>5767</v>
      </c>
      <c r="B5148" t="s">
        <v>5413</v>
      </c>
      <c r="C5148">
        <v>1</v>
      </c>
      <c r="D5148" t="s">
        <v>54</v>
      </c>
      <c r="E5148" t="s">
        <v>265</v>
      </c>
      <c r="F5148">
        <v>77.204541800000001</v>
      </c>
      <c r="G5148">
        <v>28.709968799999999</v>
      </c>
      <c r="H5148" t="s">
        <v>56</v>
      </c>
      <c r="I5148" t="s">
        <v>19</v>
      </c>
      <c r="J5148" t="s">
        <v>57</v>
      </c>
      <c r="K5148" t="s">
        <v>57</v>
      </c>
      <c r="L5148" t="s">
        <v>57</v>
      </c>
      <c r="M5148" t="s">
        <v>57</v>
      </c>
      <c r="N5148">
        <v>1</v>
      </c>
      <c r="O5148">
        <v>5</v>
      </c>
      <c r="P5148">
        <v>150</v>
      </c>
      <c r="Q5148">
        <v>2.9</v>
      </c>
      <c r="R5148">
        <v>2018</v>
      </c>
      <c r="S5148">
        <v>1</v>
      </c>
      <c r="T5148">
        <v>23</v>
      </c>
      <c r="U5148" s="1">
        <v>43123</v>
      </c>
      <c r="V5148" s="5">
        <f>Main[[#This Row],[Average_Cost_for_two]] * VLOOKUP(Main[[#This Row],[Currency]],'Currency'!A:B,2,FALSE)</f>
        <v>1.8</v>
      </c>
      <c r="W5148" s="5" t="str">
        <f>IF(Main[[#This Row],[Avg_Cost_USD]]&lt;10,"Low",
IF(Main[[#This Row],[Avg_Cost_USD]]&lt;=30,"Medium","High"))</f>
        <v>Low</v>
      </c>
    </row>
    <row r="5149" spans="1:23" x14ac:dyDescent="0.3">
      <c r="A5149">
        <v>7774</v>
      </c>
      <c r="B5149" t="s">
        <v>5414</v>
      </c>
      <c r="C5149">
        <v>1</v>
      </c>
      <c r="D5149" t="s">
        <v>54</v>
      </c>
      <c r="E5149" t="s">
        <v>1252</v>
      </c>
      <c r="F5149">
        <v>77.206267100000005</v>
      </c>
      <c r="G5149">
        <v>28.5731173</v>
      </c>
      <c r="H5149" t="s">
        <v>56</v>
      </c>
      <c r="I5149" t="s">
        <v>19</v>
      </c>
      <c r="J5149" t="s">
        <v>57</v>
      </c>
      <c r="K5149" t="s">
        <v>57</v>
      </c>
      <c r="L5149" t="s">
        <v>57</v>
      </c>
      <c r="M5149" t="s">
        <v>57</v>
      </c>
      <c r="N5149">
        <v>1</v>
      </c>
      <c r="O5149">
        <v>24</v>
      </c>
      <c r="P5149">
        <v>450</v>
      </c>
      <c r="Q5149">
        <v>3.5</v>
      </c>
      <c r="R5149">
        <v>2017</v>
      </c>
      <c r="S5149">
        <v>1</v>
      </c>
      <c r="T5149">
        <v>9</v>
      </c>
      <c r="U5149" s="1">
        <v>42744</v>
      </c>
      <c r="V5149" s="5">
        <f>Main[[#This Row],[Average_Cost_for_two]] * VLOOKUP(Main[[#This Row],[Currency]],'Currency'!A:B,2,FALSE)</f>
        <v>5.4</v>
      </c>
      <c r="W5149" s="5" t="str">
        <f>IF(Main[[#This Row],[Avg_Cost_USD]]&lt;10,"Low",
IF(Main[[#This Row],[Avg_Cost_USD]]&lt;=30,"Medium","High"))</f>
        <v>Low</v>
      </c>
    </row>
    <row r="5150" spans="1:23" x14ac:dyDescent="0.3">
      <c r="A5150">
        <v>308107</v>
      </c>
      <c r="B5150" t="s">
        <v>906</v>
      </c>
      <c r="C5150">
        <v>1</v>
      </c>
      <c r="D5150" t="s">
        <v>54</v>
      </c>
      <c r="E5150" t="s">
        <v>536</v>
      </c>
      <c r="F5150">
        <v>77.174644700000002</v>
      </c>
      <c r="G5150">
        <v>28.644089900000001</v>
      </c>
      <c r="H5150" t="s">
        <v>56</v>
      </c>
      <c r="I5150" t="s">
        <v>19</v>
      </c>
      <c r="J5150" t="s">
        <v>57</v>
      </c>
      <c r="K5150" t="s">
        <v>61</v>
      </c>
      <c r="L5150" t="s">
        <v>57</v>
      </c>
      <c r="M5150" t="s">
        <v>57</v>
      </c>
      <c r="N5150">
        <v>1</v>
      </c>
      <c r="O5150">
        <v>53</v>
      </c>
      <c r="P5150">
        <v>300</v>
      </c>
      <c r="Q5150">
        <v>3.5</v>
      </c>
      <c r="R5150">
        <v>2012</v>
      </c>
      <c r="S5150">
        <v>1</v>
      </c>
      <c r="T5150">
        <v>12</v>
      </c>
      <c r="U5150" s="1">
        <v>40920</v>
      </c>
      <c r="V5150" s="5">
        <f>Main[[#This Row],[Average_Cost_for_two]] * VLOOKUP(Main[[#This Row],[Currency]],'Currency'!A:B,2,FALSE)</f>
        <v>3.6</v>
      </c>
      <c r="W5150" s="5" t="str">
        <f>IF(Main[[#This Row],[Avg_Cost_USD]]&lt;10,"Low",
IF(Main[[#This Row],[Avg_Cost_USD]]&lt;=30,"Medium","High"))</f>
        <v>Low</v>
      </c>
    </row>
    <row r="5151" spans="1:23" x14ac:dyDescent="0.3">
      <c r="A5151">
        <v>312355</v>
      </c>
      <c r="B5151" t="s">
        <v>5415</v>
      </c>
      <c r="C5151">
        <v>1</v>
      </c>
      <c r="D5151" t="s">
        <v>54</v>
      </c>
      <c r="E5151" t="s">
        <v>122</v>
      </c>
      <c r="F5151">
        <v>77.189897799999997</v>
      </c>
      <c r="G5151">
        <v>28.7017609</v>
      </c>
      <c r="H5151" t="s">
        <v>56</v>
      </c>
      <c r="I5151" t="s">
        <v>19</v>
      </c>
      <c r="J5151" t="s">
        <v>57</v>
      </c>
      <c r="K5151" t="s">
        <v>57</v>
      </c>
      <c r="L5151" t="s">
        <v>57</v>
      </c>
      <c r="M5151" t="s">
        <v>57</v>
      </c>
      <c r="N5151">
        <v>1</v>
      </c>
      <c r="O5151">
        <v>11</v>
      </c>
      <c r="P5151">
        <v>400</v>
      </c>
      <c r="Q5151">
        <v>3</v>
      </c>
      <c r="R5151">
        <v>2010</v>
      </c>
      <c r="S5151">
        <v>1</v>
      </c>
      <c r="T5151">
        <v>8</v>
      </c>
      <c r="U5151" s="1">
        <v>40186</v>
      </c>
      <c r="V5151" s="5">
        <f>Main[[#This Row],[Average_Cost_for_two]] * VLOOKUP(Main[[#This Row],[Currency]],'Currency'!A:B,2,FALSE)</f>
        <v>4.8</v>
      </c>
      <c r="W5151" s="5" t="str">
        <f>IF(Main[[#This Row],[Avg_Cost_USD]]&lt;10,"Low",
IF(Main[[#This Row],[Avg_Cost_USD]]&lt;=30,"Medium","High"))</f>
        <v>Low</v>
      </c>
    </row>
    <row r="5152" spans="1:23" x14ac:dyDescent="0.3">
      <c r="A5152">
        <v>307025</v>
      </c>
      <c r="B5152" t="s">
        <v>5416</v>
      </c>
      <c r="C5152">
        <v>1</v>
      </c>
      <c r="D5152" t="s">
        <v>54</v>
      </c>
      <c r="E5152" t="s">
        <v>124</v>
      </c>
      <c r="F5152">
        <v>77.209167899999997</v>
      </c>
      <c r="G5152">
        <v>28.560378</v>
      </c>
      <c r="H5152" t="s">
        <v>56</v>
      </c>
      <c r="I5152" t="s">
        <v>19</v>
      </c>
      <c r="J5152" t="s">
        <v>57</v>
      </c>
      <c r="K5152" t="s">
        <v>57</v>
      </c>
      <c r="L5152" t="s">
        <v>57</v>
      </c>
      <c r="M5152" t="s">
        <v>57</v>
      </c>
      <c r="N5152">
        <v>1</v>
      </c>
      <c r="O5152">
        <v>8</v>
      </c>
      <c r="P5152">
        <v>150</v>
      </c>
      <c r="Q5152">
        <v>2.8</v>
      </c>
      <c r="R5152">
        <v>2017</v>
      </c>
      <c r="S5152">
        <v>1</v>
      </c>
      <c r="T5152">
        <v>26</v>
      </c>
      <c r="U5152" s="1">
        <v>42761</v>
      </c>
      <c r="V5152" s="5">
        <f>Main[[#This Row],[Average_Cost_for_two]] * VLOOKUP(Main[[#This Row],[Currency]],'Currency'!A:B,2,FALSE)</f>
        <v>1.8</v>
      </c>
      <c r="W5152" s="5" t="str">
        <f>IF(Main[[#This Row],[Avg_Cost_USD]]&lt;10,"Low",
IF(Main[[#This Row],[Avg_Cost_USD]]&lt;=30,"Medium","High"))</f>
        <v>Low</v>
      </c>
    </row>
    <row r="5153" spans="1:23" x14ac:dyDescent="0.3">
      <c r="A5153">
        <v>301857</v>
      </c>
      <c r="B5153" t="s">
        <v>5417</v>
      </c>
      <c r="C5153">
        <v>1</v>
      </c>
      <c r="D5153" t="s">
        <v>54</v>
      </c>
      <c r="E5153" t="s">
        <v>1674</v>
      </c>
      <c r="F5153">
        <v>77.102224399999997</v>
      </c>
      <c r="G5153">
        <v>28.623712900000001</v>
      </c>
      <c r="H5153" t="s">
        <v>56</v>
      </c>
      <c r="I5153" t="s">
        <v>19</v>
      </c>
      <c r="J5153" t="s">
        <v>57</v>
      </c>
      <c r="K5153" t="s">
        <v>57</v>
      </c>
      <c r="L5153" t="s">
        <v>57</v>
      </c>
      <c r="M5153" t="s">
        <v>57</v>
      </c>
      <c r="N5153">
        <v>1</v>
      </c>
      <c r="O5153">
        <v>15</v>
      </c>
      <c r="P5153">
        <v>300</v>
      </c>
      <c r="Q5153">
        <v>3.1</v>
      </c>
      <c r="R5153">
        <v>2012</v>
      </c>
      <c r="S5153">
        <v>1</v>
      </c>
      <c r="T5153">
        <v>11</v>
      </c>
      <c r="U5153" s="1">
        <v>40919</v>
      </c>
      <c r="V5153" s="5">
        <f>Main[[#This Row],[Average_Cost_for_two]] * VLOOKUP(Main[[#This Row],[Currency]],'Currency'!A:B,2,FALSE)</f>
        <v>3.6</v>
      </c>
      <c r="W5153" s="5" t="str">
        <f>IF(Main[[#This Row],[Avg_Cost_USD]]&lt;10,"Low",
IF(Main[[#This Row],[Avg_Cost_USD]]&lt;=30,"Medium","High"))</f>
        <v>Low</v>
      </c>
    </row>
    <row r="5154" spans="1:23" x14ac:dyDescent="0.3">
      <c r="A5154">
        <v>309778</v>
      </c>
      <c r="B5154" t="s">
        <v>5418</v>
      </c>
      <c r="C5154">
        <v>1</v>
      </c>
      <c r="D5154" t="s">
        <v>54</v>
      </c>
      <c r="E5154" t="s">
        <v>1567</v>
      </c>
      <c r="F5154">
        <v>77.2872342</v>
      </c>
      <c r="G5154">
        <v>28.537323600000001</v>
      </c>
      <c r="H5154" t="s">
        <v>56</v>
      </c>
      <c r="I5154" t="s">
        <v>19</v>
      </c>
      <c r="J5154" t="s">
        <v>57</v>
      </c>
      <c r="K5154" t="s">
        <v>57</v>
      </c>
      <c r="L5154" t="s">
        <v>57</v>
      </c>
      <c r="M5154" t="s">
        <v>57</v>
      </c>
      <c r="N5154">
        <v>1</v>
      </c>
      <c r="O5154">
        <v>33</v>
      </c>
      <c r="P5154">
        <v>300</v>
      </c>
      <c r="Q5154">
        <v>3.3</v>
      </c>
      <c r="R5154">
        <v>2012</v>
      </c>
      <c r="S5154">
        <v>1</v>
      </c>
      <c r="T5154">
        <v>6</v>
      </c>
      <c r="U5154" s="1">
        <v>40914</v>
      </c>
      <c r="V5154" s="5">
        <f>Main[[#This Row],[Average_Cost_for_two]] * VLOOKUP(Main[[#This Row],[Currency]],'Currency'!A:B,2,FALSE)</f>
        <v>3.6</v>
      </c>
      <c r="W5154" s="5" t="str">
        <f>IF(Main[[#This Row],[Avg_Cost_USD]]&lt;10,"Low",
IF(Main[[#This Row],[Avg_Cost_USD]]&lt;=30,"Medium","High"))</f>
        <v>Low</v>
      </c>
    </row>
    <row r="5155" spans="1:23" x14ac:dyDescent="0.3">
      <c r="A5155">
        <v>302938</v>
      </c>
      <c r="B5155" t="s">
        <v>5419</v>
      </c>
      <c r="C5155">
        <v>1</v>
      </c>
      <c r="D5155" t="s">
        <v>54</v>
      </c>
      <c r="E5155" t="s">
        <v>926</v>
      </c>
      <c r="F5155">
        <v>77.245750000000001</v>
      </c>
      <c r="G5155">
        <v>28.531030560000001</v>
      </c>
      <c r="H5155" t="s">
        <v>56</v>
      </c>
      <c r="I5155" t="s">
        <v>19</v>
      </c>
      <c r="J5155" t="s">
        <v>57</v>
      </c>
      <c r="K5155" t="s">
        <v>57</v>
      </c>
      <c r="L5155" t="s">
        <v>57</v>
      </c>
      <c r="M5155" t="s">
        <v>57</v>
      </c>
      <c r="N5155">
        <v>1</v>
      </c>
      <c r="O5155">
        <v>9</v>
      </c>
      <c r="P5155">
        <v>150</v>
      </c>
      <c r="Q5155">
        <v>3.1</v>
      </c>
      <c r="R5155">
        <v>2012</v>
      </c>
      <c r="S5155">
        <v>1</v>
      </c>
      <c r="T5155">
        <v>13</v>
      </c>
      <c r="U5155" s="1">
        <v>40921</v>
      </c>
      <c r="V5155" s="5">
        <f>Main[[#This Row],[Average_Cost_for_two]] * VLOOKUP(Main[[#This Row],[Currency]],'Currency'!A:B,2,FALSE)</f>
        <v>1.8</v>
      </c>
      <c r="W5155" s="5" t="str">
        <f>IF(Main[[#This Row],[Avg_Cost_USD]]&lt;10,"Low",
IF(Main[[#This Row],[Avg_Cost_USD]]&lt;=30,"Medium","High"))</f>
        <v>Low</v>
      </c>
    </row>
    <row r="5156" spans="1:23" x14ac:dyDescent="0.3">
      <c r="A5156">
        <v>6667</v>
      </c>
      <c r="B5156" t="s">
        <v>5420</v>
      </c>
      <c r="C5156">
        <v>1</v>
      </c>
      <c r="D5156" t="s">
        <v>54</v>
      </c>
      <c r="E5156" t="s">
        <v>396</v>
      </c>
      <c r="F5156">
        <v>77.205440100000004</v>
      </c>
      <c r="G5156">
        <v>28.677723499999999</v>
      </c>
      <c r="H5156" t="s">
        <v>56</v>
      </c>
      <c r="I5156" t="s">
        <v>19</v>
      </c>
      <c r="J5156" t="s">
        <v>57</v>
      </c>
      <c r="K5156" t="s">
        <v>57</v>
      </c>
      <c r="L5156" t="s">
        <v>57</v>
      </c>
      <c r="M5156" t="s">
        <v>57</v>
      </c>
      <c r="N5156">
        <v>1</v>
      </c>
      <c r="O5156">
        <v>97</v>
      </c>
      <c r="P5156">
        <v>300</v>
      </c>
      <c r="Q5156">
        <v>3.5</v>
      </c>
      <c r="R5156">
        <v>2016</v>
      </c>
      <c r="S5156">
        <v>1</v>
      </c>
      <c r="T5156">
        <v>27</v>
      </c>
      <c r="U5156" s="1">
        <v>42396</v>
      </c>
      <c r="V5156" s="5">
        <f>Main[[#This Row],[Average_Cost_for_two]] * VLOOKUP(Main[[#This Row],[Currency]],'Currency'!A:B,2,FALSE)</f>
        <v>3.6</v>
      </c>
      <c r="W5156" s="5" t="str">
        <f>IF(Main[[#This Row],[Avg_Cost_USD]]&lt;10,"Low",
IF(Main[[#This Row],[Avg_Cost_USD]]&lt;=30,"Medium","High"))</f>
        <v>Low</v>
      </c>
    </row>
    <row r="5157" spans="1:23" x14ac:dyDescent="0.3">
      <c r="A5157">
        <v>311719</v>
      </c>
      <c r="B5157" t="s">
        <v>5421</v>
      </c>
      <c r="C5157">
        <v>1</v>
      </c>
      <c r="D5157" t="s">
        <v>54</v>
      </c>
      <c r="E5157" t="s">
        <v>173</v>
      </c>
      <c r="F5157">
        <v>77.196276699999999</v>
      </c>
      <c r="G5157">
        <v>28.6494371</v>
      </c>
      <c r="H5157" t="s">
        <v>56</v>
      </c>
      <c r="I5157" t="s">
        <v>19</v>
      </c>
      <c r="J5157" t="s">
        <v>57</v>
      </c>
      <c r="K5157" t="s">
        <v>57</v>
      </c>
      <c r="L5157" t="s">
        <v>57</v>
      </c>
      <c r="M5157" t="s">
        <v>57</v>
      </c>
      <c r="N5157">
        <v>1</v>
      </c>
      <c r="O5157">
        <v>43</v>
      </c>
      <c r="P5157">
        <v>300</v>
      </c>
      <c r="Q5157">
        <v>3.4</v>
      </c>
      <c r="R5157">
        <v>2013</v>
      </c>
      <c r="S5157">
        <v>1</v>
      </c>
      <c r="T5157">
        <v>28</v>
      </c>
      <c r="U5157" s="1">
        <v>41302</v>
      </c>
      <c r="V5157" s="5">
        <f>Main[[#This Row],[Average_Cost_for_two]] * VLOOKUP(Main[[#This Row],[Currency]],'Currency'!A:B,2,FALSE)</f>
        <v>3.6</v>
      </c>
      <c r="W5157" s="5" t="str">
        <f>IF(Main[[#This Row],[Avg_Cost_USD]]&lt;10,"Low",
IF(Main[[#This Row],[Avg_Cost_USD]]&lt;=30,"Medium","High"))</f>
        <v>Low</v>
      </c>
    </row>
    <row r="5158" spans="1:23" x14ac:dyDescent="0.3">
      <c r="A5158">
        <v>18254532</v>
      </c>
      <c r="B5158" t="s">
        <v>5422</v>
      </c>
      <c r="C5158">
        <v>1</v>
      </c>
      <c r="D5158" t="s">
        <v>54</v>
      </c>
      <c r="E5158" t="s">
        <v>66</v>
      </c>
      <c r="F5158">
        <v>77.215546099999997</v>
      </c>
      <c r="G5158">
        <v>28.712588400000001</v>
      </c>
      <c r="H5158" t="s">
        <v>56</v>
      </c>
      <c r="I5158" t="s">
        <v>19</v>
      </c>
      <c r="J5158" t="s">
        <v>57</v>
      </c>
      <c r="K5158" t="s">
        <v>57</v>
      </c>
      <c r="L5158" t="s">
        <v>57</v>
      </c>
      <c r="M5158" t="s">
        <v>57</v>
      </c>
      <c r="N5158">
        <v>1</v>
      </c>
      <c r="O5158">
        <v>11</v>
      </c>
      <c r="P5158">
        <v>200</v>
      </c>
      <c r="Q5158">
        <v>3</v>
      </c>
      <c r="R5158">
        <v>2015</v>
      </c>
      <c r="S5158">
        <v>1</v>
      </c>
      <c r="T5158">
        <v>7</v>
      </c>
      <c r="U5158" s="1">
        <v>42011</v>
      </c>
      <c r="V5158" s="5">
        <f>Main[[#This Row],[Average_Cost_for_two]] * VLOOKUP(Main[[#This Row],[Currency]],'Currency'!A:B,2,FALSE)</f>
        <v>2.4</v>
      </c>
      <c r="W5158" s="5" t="str">
        <f>IF(Main[[#This Row],[Avg_Cost_USD]]&lt;10,"Low",
IF(Main[[#This Row],[Avg_Cost_USD]]&lt;=30,"Medium","High"))</f>
        <v>Low</v>
      </c>
    </row>
    <row r="5159" spans="1:23" x14ac:dyDescent="0.3">
      <c r="A5159">
        <v>9408</v>
      </c>
      <c r="B5159" t="s">
        <v>5423</v>
      </c>
      <c r="C5159">
        <v>1</v>
      </c>
      <c r="D5159" t="s">
        <v>54</v>
      </c>
      <c r="E5159" t="s">
        <v>1718</v>
      </c>
      <c r="F5159">
        <v>77.132292399999997</v>
      </c>
      <c r="G5159">
        <v>28.7344604</v>
      </c>
      <c r="H5159" t="s">
        <v>56</v>
      </c>
      <c r="I5159" t="s">
        <v>19</v>
      </c>
      <c r="J5159" t="s">
        <v>57</v>
      </c>
      <c r="K5159" t="s">
        <v>57</v>
      </c>
      <c r="L5159" t="s">
        <v>57</v>
      </c>
      <c r="M5159" t="s">
        <v>57</v>
      </c>
      <c r="N5159">
        <v>1</v>
      </c>
      <c r="O5159">
        <v>64</v>
      </c>
      <c r="P5159">
        <v>250</v>
      </c>
      <c r="Q5159">
        <v>3.3</v>
      </c>
      <c r="R5159">
        <v>2011</v>
      </c>
      <c r="S5159">
        <v>1</v>
      </c>
      <c r="T5159">
        <v>28</v>
      </c>
      <c r="U5159" s="1">
        <v>40571</v>
      </c>
      <c r="V5159" s="5">
        <f>Main[[#This Row],[Average_Cost_for_two]] * VLOOKUP(Main[[#This Row],[Currency]],'Currency'!A:B,2,FALSE)</f>
        <v>3</v>
      </c>
      <c r="W5159" s="5" t="str">
        <f>IF(Main[[#This Row],[Avg_Cost_USD]]&lt;10,"Low",
IF(Main[[#This Row],[Avg_Cost_USD]]&lt;=30,"Medium","High"))</f>
        <v>Low</v>
      </c>
    </row>
    <row r="5160" spans="1:23" x14ac:dyDescent="0.3">
      <c r="A5160">
        <v>18348790</v>
      </c>
      <c r="B5160" t="s">
        <v>5424</v>
      </c>
      <c r="C5160">
        <v>1</v>
      </c>
      <c r="D5160" t="s">
        <v>54</v>
      </c>
      <c r="E5160" t="s">
        <v>460</v>
      </c>
      <c r="F5160">
        <v>77.199037779999998</v>
      </c>
      <c r="G5160">
        <v>28.51688047</v>
      </c>
      <c r="H5160" t="s">
        <v>56</v>
      </c>
      <c r="I5160" t="s">
        <v>19</v>
      </c>
      <c r="J5160" t="s">
        <v>57</v>
      </c>
      <c r="K5160" t="s">
        <v>57</v>
      </c>
      <c r="L5160" t="s">
        <v>57</v>
      </c>
      <c r="M5160" t="s">
        <v>57</v>
      </c>
      <c r="N5160">
        <v>1</v>
      </c>
      <c r="O5160">
        <v>10</v>
      </c>
      <c r="P5160">
        <v>300</v>
      </c>
      <c r="Q5160">
        <v>3.2</v>
      </c>
      <c r="R5160">
        <v>2018</v>
      </c>
      <c r="S5160">
        <v>1</v>
      </c>
      <c r="T5160">
        <v>25</v>
      </c>
      <c r="U5160" s="1">
        <v>43125</v>
      </c>
      <c r="V5160" s="5">
        <f>Main[[#This Row],[Average_Cost_for_two]] * VLOOKUP(Main[[#This Row],[Currency]],'Currency'!A:B,2,FALSE)</f>
        <v>3.6</v>
      </c>
      <c r="W5160" s="5" t="str">
        <f>IF(Main[[#This Row],[Avg_Cost_USD]]&lt;10,"Low",
IF(Main[[#This Row],[Avg_Cost_USD]]&lt;=30,"Medium","High"))</f>
        <v>Low</v>
      </c>
    </row>
    <row r="5161" spans="1:23" x14ac:dyDescent="0.3">
      <c r="A5161">
        <v>302424</v>
      </c>
      <c r="B5161" t="s">
        <v>5425</v>
      </c>
      <c r="C5161">
        <v>1</v>
      </c>
      <c r="D5161" t="s">
        <v>54</v>
      </c>
      <c r="E5161" t="s">
        <v>532</v>
      </c>
      <c r="F5161">
        <v>77.292231000000001</v>
      </c>
      <c r="G5161">
        <v>28.682221800000001</v>
      </c>
      <c r="H5161" t="s">
        <v>56</v>
      </c>
      <c r="I5161" t="s">
        <v>19</v>
      </c>
      <c r="J5161" t="s">
        <v>57</v>
      </c>
      <c r="K5161" t="s">
        <v>57</v>
      </c>
      <c r="L5161" t="s">
        <v>57</v>
      </c>
      <c r="M5161" t="s">
        <v>57</v>
      </c>
      <c r="N5161">
        <v>1</v>
      </c>
      <c r="O5161">
        <v>40</v>
      </c>
      <c r="P5161">
        <v>150</v>
      </c>
      <c r="Q5161">
        <v>3.3</v>
      </c>
      <c r="R5161">
        <v>2010</v>
      </c>
      <c r="S5161">
        <v>1</v>
      </c>
      <c r="T5161">
        <v>28</v>
      </c>
      <c r="U5161" s="1">
        <v>40206</v>
      </c>
      <c r="V5161" s="5">
        <f>Main[[#This Row],[Average_Cost_for_two]] * VLOOKUP(Main[[#This Row],[Currency]],'Currency'!A:B,2,FALSE)</f>
        <v>1.8</v>
      </c>
      <c r="W5161" s="5" t="str">
        <f>IF(Main[[#This Row],[Avg_Cost_USD]]&lt;10,"Low",
IF(Main[[#This Row],[Avg_Cost_USD]]&lt;=30,"Medium","High"))</f>
        <v>Low</v>
      </c>
    </row>
    <row r="5162" spans="1:23" x14ac:dyDescent="0.3">
      <c r="A5162">
        <v>6107</v>
      </c>
      <c r="B5162" t="s">
        <v>5426</v>
      </c>
      <c r="C5162">
        <v>1</v>
      </c>
      <c r="D5162" t="s">
        <v>54</v>
      </c>
      <c r="E5162" t="s">
        <v>251</v>
      </c>
      <c r="F5162">
        <v>77.2823353</v>
      </c>
      <c r="G5162">
        <v>28.6328128</v>
      </c>
      <c r="H5162" t="s">
        <v>56</v>
      </c>
      <c r="I5162" t="s">
        <v>19</v>
      </c>
      <c r="J5162" t="s">
        <v>57</v>
      </c>
      <c r="K5162" t="s">
        <v>57</v>
      </c>
      <c r="L5162" t="s">
        <v>57</v>
      </c>
      <c r="M5162" t="s">
        <v>57</v>
      </c>
      <c r="N5162">
        <v>1</v>
      </c>
      <c r="O5162">
        <v>11</v>
      </c>
      <c r="P5162">
        <v>200</v>
      </c>
      <c r="Q5162">
        <v>2.8</v>
      </c>
      <c r="R5162">
        <v>2014</v>
      </c>
      <c r="S5162">
        <v>1</v>
      </c>
      <c r="T5162">
        <v>7</v>
      </c>
      <c r="U5162" s="1">
        <v>41646</v>
      </c>
      <c r="V5162" s="5">
        <f>Main[[#This Row],[Average_Cost_for_two]] * VLOOKUP(Main[[#This Row],[Currency]],'Currency'!A:B,2,FALSE)</f>
        <v>2.4</v>
      </c>
      <c r="W5162" s="5" t="str">
        <f>IF(Main[[#This Row],[Avg_Cost_USD]]&lt;10,"Low",
IF(Main[[#This Row],[Avg_Cost_USD]]&lt;=30,"Medium","High"))</f>
        <v>Low</v>
      </c>
    </row>
    <row r="5163" spans="1:23" x14ac:dyDescent="0.3">
      <c r="A5163">
        <v>6079</v>
      </c>
      <c r="B5163" t="s">
        <v>5427</v>
      </c>
      <c r="C5163">
        <v>1</v>
      </c>
      <c r="D5163" t="s">
        <v>54</v>
      </c>
      <c r="E5163" t="s">
        <v>2928</v>
      </c>
      <c r="F5163">
        <v>77.282044600000006</v>
      </c>
      <c r="G5163">
        <v>28.655501399999999</v>
      </c>
      <c r="H5163" t="s">
        <v>56</v>
      </c>
      <c r="I5163" t="s">
        <v>19</v>
      </c>
      <c r="J5163" t="s">
        <v>57</v>
      </c>
      <c r="K5163" t="s">
        <v>57</v>
      </c>
      <c r="L5163" t="s">
        <v>57</v>
      </c>
      <c r="M5163" t="s">
        <v>57</v>
      </c>
      <c r="N5163">
        <v>1</v>
      </c>
      <c r="O5163">
        <v>21</v>
      </c>
      <c r="P5163">
        <v>200</v>
      </c>
      <c r="Q5163">
        <v>3.3</v>
      </c>
      <c r="R5163">
        <v>2017</v>
      </c>
      <c r="S5163">
        <v>12</v>
      </c>
      <c r="T5163">
        <v>10</v>
      </c>
      <c r="U5163" s="1">
        <v>43079</v>
      </c>
      <c r="V5163" s="5">
        <f>Main[[#This Row],[Average_Cost_for_two]] * VLOOKUP(Main[[#This Row],[Currency]],'Currency'!A:B,2,FALSE)</f>
        <v>2.4</v>
      </c>
      <c r="W5163" s="5" t="str">
        <f>IF(Main[[#This Row],[Avg_Cost_USD]]&lt;10,"Low",
IF(Main[[#This Row],[Avg_Cost_USD]]&lt;=30,"Medium","High"))</f>
        <v>Low</v>
      </c>
    </row>
    <row r="5164" spans="1:23" x14ac:dyDescent="0.3">
      <c r="A5164">
        <v>1044</v>
      </c>
      <c r="B5164" t="s">
        <v>5428</v>
      </c>
      <c r="C5164">
        <v>1</v>
      </c>
      <c r="D5164" t="s">
        <v>54</v>
      </c>
      <c r="E5164" t="s">
        <v>119</v>
      </c>
      <c r="F5164">
        <v>77.243613600000003</v>
      </c>
      <c r="G5164">
        <v>28.645174900000001</v>
      </c>
      <c r="H5164" t="s">
        <v>56</v>
      </c>
      <c r="I5164" t="s">
        <v>19</v>
      </c>
      <c r="J5164" t="s">
        <v>57</v>
      </c>
      <c r="K5164" t="s">
        <v>57</v>
      </c>
      <c r="L5164" t="s">
        <v>57</v>
      </c>
      <c r="M5164" t="s">
        <v>57</v>
      </c>
      <c r="N5164">
        <v>1</v>
      </c>
      <c r="O5164">
        <v>57</v>
      </c>
      <c r="P5164">
        <v>400</v>
      </c>
      <c r="Q5164">
        <v>3.7</v>
      </c>
      <c r="R5164">
        <v>2014</v>
      </c>
      <c r="S5164">
        <v>12</v>
      </c>
      <c r="T5164">
        <v>5</v>
      </c>
      <c r="U5164" s="1">
        <v>41978</v>
      </c>
      <c r="V5164" s="5">
        <f>Main[[#This Row],[Average_Cost_for_two]] * VLOOKUP(Main[[#This Row],[Currency]],'Currency'!A:B,2,FALSE)</f>
        <v>4.8</v>
      </c>
      <c r="W5164" s="5" t="str">
        <f>IF(Main[[#This Row],[Avg_Cost_USD]]&lt;10,"Low",
IF(Main[[#This Row],[Avg_Cost_USD]]&lt;=30,"Medium","High"))</f>
        <v>Low</v>
      </c>
    </row>
    <row r="5165" spans="1:23" x14ac:dyDescent="0.3">
      <c r="A5165">
        <v>18124346</v>
      </c>
      <c r="B5165" t="s">
        <v>2632</v>
      </c>
      <c r="C5165">
        <v>1</v>
      </c>
      <c r="D5165" t="s">
        <v>54</v>
      </c>
      <c r="E5165" t="s">
        <v>81</v>
      </c>
      <c r="F5165">
        <v>77.310639469999998</v>
      </c>
      <c r="G5165">
        <v>28.68787472</v>
      </c>
      <c r="H5165" t="s">
        <v>56</v>
      </c>
      <c r="I5165" t="s">
        <v>19</v>
      </c>
      <c r="J5165" t="s">
        <v>57</v>
      </c>
      <c r="K5165" t="s">
        <v>57</v>
      </c>
      <c r="L5165" t="s">
        <v>57</v>
      </c>
      <c r="M5165" t="s">
        <v>57</v>
      </c>
      <c r="N5165">
        <v>1</v>
      </c>
      <c r="O5165">
        <v>4</v>
      </c>
      <c r="P5165">
        <v>400</v>
      </c>
      <c r="Q5165">
        <v>2.9</v>
      </c>
      <c r="R5165">
        <v>2014</v>
      </c>
      <c r="S5165">
        <v>12</v>
      </c>
      <c r="T5165">
        <v>14</v>
      </c>
      <c r="U5165" s="1">
        <v>41987</v>
      </c>
      <c r="V5165" s="5">
        <f>Main[[#This Row],[Average_Cost_for_two]] * VLOOKUP(Main[[#This Row],[Currency]],'Currency'!A:B,2,FALSE)</f>
        <v>4.8</v>
      </c>
      <c r="W5165" s="5" t="str">
        <f>IF(Main[[#This Row],[Avg_Cost_USD]]&lt;10,"Low",
IF(Main[[#This Row],[Avg_Cost_USD]]&lt;=30,"Medium","High"))</f>
        <v>Low</v>
      </c>
    </row>
    <row r="5166" spans="1:23" x14ac:dyDescent="0.3">
      <c r="A5166">
        <v>310202</v>
      </c>
      <c r="B5166" t="s">
        <v>906</v>
      </c>
      <c r="C5166">
        <v>1</v>
      </c>
      <c r="D5166" t="s">
        <v>54</v>
      </c>
      <c r="E5166" t="s">
        <v>396</v>
      </c>
      <c r="F5166">
        <v>77.205080800000005</v>
      </c>
      <c r="G5166">
        <v>28.682167499999998</v>
      </c>
      <c r="H5166" t="s">
        <v>56</v>
      </c>
      <c r="I5166" t="s">
        <v>19</v>
      </c>
      <c r="J5166" t="s">
        <v>57</v>
      </c>
      <c r="K5166" t="s">
        <v>61</v>
      </c>
      <c r="L5166" t="s">
        <v>57</v>
      </c>
      <c r="M5166" t="s">
        <v>57</v>
      </c>
      <c r="N5166">
        <v>1</v>
      </c>
      <c r="O5166">
        <v>15</v>
      </c>
      <c r="P5166">
        <v>400</v>
      </c>
      <c r="Q5166">
        <v>2.9</v>
      </c>
      <c r="R5166">
        <v>2013</v>
      </c>
      <c r="S5166">
        <v>12</v>
      </c>
      <c r="T5166">
        <v>14</v>
      </c>
      <c r="U5166" s="1">
        <v>41622</v>
      </c>
      <c r="V5166" s="5">
        <f>Main[[#This Row],[Average_Cost_for_two]] * VLOOKUP(Main[[#This Row],[Currency]],'Currency'!A:B,2,FALSE)</f>
        <v>4.8</v>
      </c>
      <c r="W5166" s="5" t="str">
        <f>IF(Main[[#This Row],[Avg_Cost_USD]]&lt;10,"Low",
IF(Main[[#This Row],[Avg_Cost_USD]]&lt;=30,"Medium","High"))</f>
        <v>Low</v>
      </c>
    </row>
    <row r="5167" spans="1:23" x14ac:dyDescent="0.3">
      <c r="A5167">
        <v>303784</v>
      </c>
      <c r="B5167" t="s">
        <v>5429</v>
      </c>
      <c r="C5167">
        <v>1</v>
      </c>
      <c r="D5167" t="s">
        <v>54</v>
      </c>
      <c r="E5167" t="s">
        <v>60</v>
      </c>
      <c r="F5167">
        <v>77.242465089999996</v>
      </c>
      <c r="G5167">
        <v>28.57534897</v>
      </c>
      <c r="H5167" t="s">
        <v>56</v>
      </c>
      <c r="I5167" t="s">
        <v>19</v>
      </c>
      <c r="J5167" t="s">
        <v>57</v>
      </c>
      <c r="K5167" t="s">
        <v>61</v>
      </c>
      <c r="L5167" t="s">
        <v>57</v>
      </c>
      <c r="M5167" t="s">
        <v>57</v>
      </c>
      <c r="N5167">
        <v>1</v>
      </c>
      <c r="O5167">
        <v>10</v>
      </c>
      <c r="P5167">
        <v>100</v>
      </c>
      <c r="Q5167">
        <v>2.6</v>
      </c>
      <c r="R5167">
        <v>2016</v>
      </c>
      <c r="S5167">
        <v>12</v>
      </c>
      <c r="T5167">
        <v>6</v>
      </c>
      <c r="U5167" s="1">
        <v>42710</v>
      </c>
      <c r="V5167" s="5">
        <f>Main[[#This Row],[Average_Cost_for_two]] * VLOOKUP(Main[[#This Row],[Currency]],'Currency'!A:B,2,FALSE)</f>
        <v>1.2</v>
      </c>
      <c r="W5167" s="5" t="str">
        <f>IF(Main[[#This Row],[Avg_Cost_USD]]&lt;10,"Low",
IF(Main[[#This Row],[Avg_Cost_USD]]&lt;=30,"Medium","High"))</f>
        <v>Low</v>
      </c>
    </row>
    <row r="5168" spans="1:23" x14ac:dyDescent="0.3">
      <c r="A5168">
        <v>309499</v>
      </c>
      <c r="B5168" t="s">
        <v>5430</v>
      </c>
      <c r="C5168">
        <v>1</v>
      </c>
      <c r="D5168" t="s">
        <v>54</v>
      </c>
      <c r="E5168" t="s">
        <v>106</v>
      </c>
      <c r="F5168">
        <v>77.329209800000001</v>
      </c>
      <c r="G5168">
        <v>28.601423199999999</v>
      </c>
      <c r="H5168" t="s">
        <v>56</v>
      </c>
      <c r="I5168" t="s">
        <v>19</v>
      </c>
      <c r="J5168" t="s">
        <v>57</v>
      </c>
      <c r="K5168" t="s">
        <v>57</v>
      </c>
      <c r="L5168" t="s">
        <v>57</v>
      </c>
      <c r="M5168" t="s">
        <v>57</v>
      </c>
      <c r="N5168">
        <v>1</v>
      </c>
      <c r="O5168">
        <v>6</v>
      </c>
      <c r="P5168">
        <v>200</v>
      </c>
      <c r="Q5168">
        <v>3</v>
      </c>
      <c r="R5168">
        <v>2017</v>
      </c>
      <c r="S5168">
        <v>12</v>
      </c>
      <c r="T5168">
        <v>10</v>
      </c>
      <c r="U5168" s="1">
        <v>43079</v>
      </c>
      <c r="V5168" s="5">
        <f>Main[[#This Row],[Average_Cost_for_two]] * VLOOKUP(Main[[#This Row],[Currency]],'Currency'!A:B,2,FALSE)</f>
        <v>2.4</v>
      </c>
      <c r="W5168" s="5" t="str">
        <f>IF(Main[[#This Row],[Avg_Cost_USD]]&lt;10,"Low",
IF(Main[[#This Row],[Avg_Cost_USD]]&lt;=30,"Medium","High"))</f>
        <v>Low</v>
      </c>
    </row>
    <row r="5169" spans="1:23" x14ac:dyDescent="0.3">
      <c r="A5169">
        <v>300958</v>
      </c>
      <c r="B5169" t="s">
        <v>5431</v>
      </c>
      <c r="C5169">
        <v>1</v>
      </c>
      <c r="D5169" t="s">
        <v>54</v>
      </c>
      <c r="E5169" t="s">
        <v>106</v>
      </c>
      <c r="F5169">
        <v>77.336415400000007</v>
      </c>
      <c r="G5169">
        <v>28.613267700000002</v>
      </c>
      <c r="H5169" t="s">
        <v>56</v>
      </c>
      <c r="I5169" t="s">
        <v>19</v>
      </c>
      <c r="J5169" t="s">
        <v>57</v>
      </c>
      <c r="K5169" t="s">
        <v>57</v>
      </c>
      <c r="L5169" t="s">
        <v>57</v>
      </c>
      <c r="M5169" t="s">
        <v>57</v>
      </c>
      <c r="N5169">
        <v>1</v>
      </c>
      <c r="O5169">
        <v>6</v>
      </c>
      <c r="P5169">
        <v>200</v>
      </c>
      <c r="Q5169">
        <v>3</v>
      </c>
      <c r="R5169">
        <v>2010</v>
      </c>
      <c r="S5169">
        <v>12</v>
      </c>
      <c r="T5169">
        <v>20</v>
      </c>
      <c r="U5169" s="1">
        <v>40532</v>
      </c>
      <c r="V5169" s="5">
        <f>Main[[#This Row],[Average_Cost_for_two]] * VLOOKUP(Main[[#This Row],[Currency]],'Currency'!A:B,2,FALSE)</f>
        <v>2.4</v>
      </c>
      <c r="W5169" s="5" t="str">
        <f>IF(Main[[#This Row],[Avg_Cost_USD]]&lt;10,"Low",
IF(Main[[#This Row],[Avg_Cost_USD]]&lt;=30,"Medium","High"))</f>
        <v>Low</v>
      </c>
    </row>
    <row r="5170" spans="1:23" x14ac:dyDescent="0.3">
      <c r="A5170">
        <v>301994</v>
      </c>
      <c r="B5170" t="s">
        <v>937</v>
      </c>
      <c r="C5170">
        <v>1</v>
      </c>
      <c r="D5170" t="s">
        <v>54</v>
      </c>
      <c r="E5170" t="s">
        <v>73</v>
      </c>
      <c r="F5170">
        <v>77.089255199999997</v>
      </c>
      <c r="G5170">
        <v>28.585241100000001</v>
      </c>
      <c r="H5170" t="s">
        <v>56</v>
      </c>
      <c r="I5170" t="s">
        <v>19</v>
      </c>
      <c r="J5170" t="s">
        <v>57</v>
      </c>
      <c r="K5170" t="s">
        <v>57</v>
      </c>
      <c r="L5170" t="s">
        <v>57</v>
      </c>
      <c r="M5170" t="s">
        <v>57</v>
      </c>
      <c r="N5170">
        <v>1</v>
      </c>
      <c r="O5170">
        <v>5</v>
      </c>
      <c r="P5170">
        <v>450</v>
      </c>
      <c r="Q5170">
        <v>3</v>
      </c>
      <c r="R5170">
        <v>2017</v>
      </c>
      <c r="S5170">
        <v>12</v>
      </c>
      <c r="T5170">
        <v>5</v>
      </c>
      <c r="U5170" s="1">
        <v>43074</v>
      </c>
      <c r="V5170" s="5">
        <f>Main[[#This Row],[Average_Cost_for_two]] * VLOOKUP(Main[[#This Row],[Currency]],'Currency'!A:B,2,FALSE)</f>
        <v>5.4</v>
      </c>
      <c r="W5170" s="5" t="str">
        <f>IF(Main[[#This Row],[Avg_Cost_USD]]&lt;10,"Low",
IF(Main[[#This Row],[Avg_Cost_USD]]&lt;=30,"Medium","High"))</f>
        <v>Low</v>
      </c>
    </row>
    <row r="5171" spans="1:23" x14ac:dyDescent="0.3">
      <c r="A5171">
        <v>306729</v>
      </c>
      <c r="B5171" t="s">
        <v>5432</v>
      </c>
      <c r="C5171">
        <v>1</v>
      </c>
      <c r="D5171" t="s">
        <v>54</v>
      </c>
      <c r="E5171" t="s">
        <v>73</v>
      </c>
      <c r="F5171">
        <v>77.0808459</v>
      </c>
      <c r="G5171">
        <v>28.595950800000001</v>
      </c>
      <c r="H5171" t="s">
        <v>56</v>
      </c>
      <c r="I5171" t="s">
        <v>19</v>
      </c>
      <c r="J5171" t="s">
        <v>57</v>
      </c>
      <c r="K5171" t="s">
        <v>57</v>
      </c>
      <c r="L5171" t="s">
        <v>57</v>
      </c>
      <c r="M5171" t="s">
        <v>57</v>
      </c>
      <c r="N5171">
        <v>1</v>
      </c>
      <c r="O5171">
        <v>6</v>
      </c>
      <c r="P5171">
        <v>150</v>
      </c>
      <c r="Q5171">
        <v>3</v>
      </c>
      <c r="R5171">
        <v>2012</v>
      </c>
      <c r="S5171">
        <v>12</v>
      </c>
      <c r="T5171">
        <v>8</v>
      </c>
      <c r="U5171" s="1">
        <v>41251</v>
      </c>
      <c r="V5171" s="5">
        <f>Main[[#This Row],[Average_Cost_for_two]] * VLOOKUP(Main[[#This Row],[Currency]],'Currency'!A:B,2,FALSE)</f>
        <v>1.8</v>
      </c>
      <c r="W5171" s="5" t="str">
        <f>IF(Main[[#This Row],[Avg_Cost_USD]]&lt;10,"Low",
IF(Main[[#This Row],[Avg_Cost_USD]]&lt;=30,"Medium","High"))</f>
        <v>Low</v>
      </c>
    </row>
    <row r="5172" spans="1:23" x14ac:dyDescent="0.3">
      <c r="A5172">
        <v>8688</v>
      </c>
      <c r="B5172" t="s">
        <v>5433</v>
      </c>
      <c r="C5172">
        <v>1</v>
      </c>
      <c r="D5172" t="s">
        <v>54</v>
      </c>
      <c r="E5172" t="s">
        <v>996</v>
      </c>
      <c r="F5172">
        <v>77.179630799999998</v>
      </c>
      <c r="G5172">
        <v>28.638582799999998</v>
      </c>
      <c r="H5172" t="s">
        <v>56</v>
      </c>
      <c r="I5172" t="s">
        <v>19</v>
      </c>
      <c r="J5172" t="s">
        <v>57</v>
      </c>
      <c r="K5172" t="s">
        <v>57</v>
      </c>
      <c r="L5172" t="s">
        <v>57</v>
      </c>
      <c r="M5172" t="s">
        <v>57</v>
      </c>
      <c r="N5172">
        <v>1</v>
      </c>
      <c r="O5172">
        <v>25</v>
      </c>
      <c r="P5172">
        <v>300</v>
      </c>
      <c r="Q5172">
        <v>3.1</v>
      </c>
      <c r="R5172">
        <v>2011</v>
      </c>
      <c r="S5172">
        <v>12</v>
      </c>
      <c r="T5172">
        <v>20</v>
      </c>
      <c r="U5172" s="1">
        <v>40897</v>
      </c>
      <c r="V5172" s="5">
        <f>Main[[#This Row],[Average_Cost_for_two]] * VLOOKUP(Main[[#This Row],[Currency]],'Currency'!A:B,2,FALSE)</f>
        <v>3.6</v>
      </c>
      <c r="W5172" s="5" t="str">
        <f>IF(Main[[#This Row],[Avg_Cost_USD]]&lt;10,"Low",
IF(Main[[#This Row],[Avg_Cost_USD]]&lt;=30,"Medium","High"))</f>
        <v>Low</v>
      </c>
    </row>
    <row r="5173" spans="1:23" x14ac:dyDescent="0.3">
      <c r="A5173">
        <v>308992</v>
      </c>
      <c r="B5173" t="s">
        <v>5434</v>
      </c>
      <c r="C5173">
        <v>1</v>
      </c>
      <c r="D5173" t="s">
        <v>54</v>
      </c>
      <c r="E5173" t="s">
        <v>460</v>
      </c>
      <c r="F5173">
        <v>77.206379990000002</v>
      </c>
      <c r="G5173">
        <v>28.519017770000001</v>
      </c>
      <c r="H5173" t="s">
        <v>56</v>
      </c>
      <c r="I5173" t="s">
        <v>19</v>
      </c>
      <c r="J5173" t="s">
        <v>57</v>
      </c>
      <c r="K5173" t="s">
        <v>57</v>
      </c>
      <c r="L5173" t="s">
        <v>57</v>
      </c>
      <c r="M5173" t="s">
        <v>57</v>
      </c>
      <c r="N5173">
        <v>1</v>
      </c>
      <c r="O5173">
        <v>8</v>
      </c>
      <c r="P5173">
        <v>100</v>
      </c>
      <c r="Q5173">
        <v>3</v>
      </c>
      <c r="R5173">
        <v>2015</v>
      </c>
      <c r="S5173">
        <v>12</v>
      </c>
      <c r="T5173">
        <v>11</v>
      </c>
      <c r="U5173" s="1">
        <v>42349</v>
      </c>
      <c r="V5173" s="5">
        <f>Main[[#This Row],[Average_Cost_for_two]] * VLOOKUP(Main[[#This Row],[Currency]],'Currency'!A:B,2,FALSE)</f>
        <v>1.2</v>
      </c>
      <c r="W5173" s="5" t="str">
        <f>IF(Main[[#This Row],[Avg_Cost_USD]]&lt;10,"Low",
IF(Main[[#This Row],[Avg_Cost_USD]]&lt;=30,"Medium","High"))</f>
        <v>Low</v>
      </c>
    </row>
    <row r="5174" spans="1:23" x14ac:dyDescent="0.3">
      <c r="A5174">
        <v>7603</v>
      </c>
      <c r="B5174" t="s">
        <v>5435</v>
      </c>
      <c r="C5174">
        <v>1</v>
      </c>
      <c r="D5174" t="s">
        <v>54</v>
      </c>
      <c r="E5174" t="s">
        <v>1539</v>
      </c>
      <c r="F5174">
        <v>77.168961699999997</v>
      </c>
      <c r="G5174">
        <v>28.587511800000001</v>
      </c>
      <c r="H5174" t="s">
        <v>56</v>
      </c>
      <c r="I5174" t="s">
        <v>19</v>
      </c>
      <c r="J5174" t="s">
        <v>57</v>
      </c>
      <c r="K5174" t="s">
        <v>57</v>
      </c>
      <c r="L5174" t="s">
        <v>57</v>
      </c>
      <c r="M5174" t="s">
        <v>57</v>
      </c>
      <c r="N5174">
        <v>1</v>
      </c>
      <c r="O5174">
        <v>26</v>
      </c>
      <c r="P5174">
        <v>250</v>
      </c>
      <c r="Q5174">
        <v>3</v>
      </c>
      <c r="R5174">
        <v>2012</v>
      </c>
      <c r="S5174">
        <v>12</v>
      </c>
      <c r="T5174">
        <v>22</v>
      </c>
      <c r="U5174" s="1">
        <v>41265</v>
      </c>
      <c r="V5174" s="5">
        <f>Main[[#This Row],[Average_Cost_for_two]] * VLOOKUP(Main[[#This Row],[Currency]],'Currency'!A:B,2,FALSE)</f>
        <v>3</v>
      </c>
      <c r="W5174" s="5" t="str">
        <f>IF(Main[[#This Row],[Avg_Cost_USD]]&lt;10,"Low",
IF(Main[[#This Row],[Avg_Cost_USD]]&lt;=30,"Medium","High"))</f>
        <v>Low</v>
      </c>
    </row>
    <row r="5175" spans="1:23" x14ac:dyDescent="0.3">
      <c r="A5175">
        <v>18481305</v>
      </c>
      <c r="B5175" t="s">
        <v>5436</v>
      </c>
      <c r="C5175">
        <v>1</v>
      </c>
      <c r="D5175" t="s">
        <v>54</v>
      </c>
      <c r="E5175" t="s">
        <v>1095</v>
      </c>
      <c r="F5175">
        <v>77.211001440000004</v>
      </c>
      <c r="G5175">
        <v>28.548532760000001</v>
      </c>
      <c r="H5175" t="s">
        <v>56</v>
      </c>
      <c r="I5175" t="s">
        <v>19</v>
      </c>
      <c r="J5175" t="s">
        <v>57</v>
      </c>
      <c r="K5175" t="s">
        <v>57</v>
      </c>
      <c r="L5175" t="s">
        <v>57</v>
      </c>
      <c r="M5175" t="s">
        <v>57</v>
      </c>
      <c r="N5175">
        <v>1</v>
      </c>
      <c r="O5175">
        <v>13</v>
      </c>
      <c r="P5175">
        <v>400</v>
      </c>
      <c r="Q5175">
        <v>3.4</v>
      </c>
      <c r="R5175">
        <v>2018</v>
      </c>
      <c r="S5175">
        <v>12</v>
      </c>
      <c r="T5175">
        <v>5</v>
      </c>
      <c r="U5175" s="1">
        <v>43439</v>
      </c>
      <c r="V5175" s="5">
        <f>Main[[#This Row],[Average_Cost_for_two]] * VLOOKUP(Main[[#This Row],[Currency]],'Currency'!A:B,2,FALSE)</f>
        <v>4.8</v>
      </c>
      <c r="W5175" s="5" t="str">
        <f>IF(Main[[#This Row],[Avg_Cost_USD]]&lt;10,"Low",
IF(Main[[#This Row],[Avg_Cost_USD]]&lt;=30,"Medium","High"))</f>
        <v>Low</v>
      </c>
    </row>
    <row r="5176" spans="1:23" x14ac:dyDescent="0.3">
      <c r="A5176">
        <v>302471</v>
      </c>
      <c r="B5176" t="s">
        <v>5437</v>
      </c>
      <c r="C5176">
        <v>1</v>
      </c>
      <c r="D5176" t="s">
        <v>54</v>
      </c>
      <c r="E5176" t="s">
        <v>164</v>
      </c>
      <c r="F5176">
        <v>77.168557300000003</v>
      </c>
      <c r="G5176">
        <v>28.7096099</v>
      </c>
      <c r="H5176" t="s">
        <v>56</v>
      </c>
      <c r="I5176" t="s">
        <v>19</v>
      </c>
      <c r="J5176" t="s">
        <v>57</v>
      </c>
      <c r="K5176" t="s">
        <v>57</v>
      </c>
      <c r="L5176" t="s">
        <v>57</v>
      </c>
      <c r="M5176" t="s">
        <v>57</v>
      </c>
      <c r="N5176">
        <v>1</v>
      </c>
      <c r="O5176">
        <v>11</v>
      </c>
      <c r="P5176">
        <v>250</v>
      </c>
      <c r="Q5176">
        <v>3</v>
      </c>
      <c r="R5176">
        <v>2013</v>
      </c>
      <c r="S5176">
        <v>12</v>
      </c>
      <c r="T5176">
        <v>28</v>
      </c>
      <c r="U5176" s="1">
        <v>41636</v>
      </c>
      <c r="V5176" s="5">
        <f>Main[[#This Row],[Average_Cost_for_two]] * VLOOKUP(Main[[#This Row],[Currency]],'Currency'!A:B,2,FALSE)</f>
        <v>3</v>
      </c>
      <c r="W5176" s="5" t="str">
        <f>IF(Main[[#This Row],[Avg_Cost_USD]]&lt;10,"Low",
IF(Main[[#This Row],[Avg_Cost_USD]]&lt;=30,"Medium","High"))</f>
        <v>Low</v>
      </c>
    </row>
    <row r="5177" spans="1:23" x14ac:dyDescent="0.3">
      <c r="A5177">
        <v>308080</v>
      </c>
      <c r="B5177" t="s">
        <v>5438</v>
      </c>
      <c r="C5177">
        <v>1</v>
      </c>
      <c r="D5177" t="s">
        <v>54</v>
      </c>
      <c r="E5177" t="s">
        <v>429</v>
      </c>
      <c r="F5177">
        <v>77.114774199999999</v>
      </c>
      <c r="G5177">
        <v>28.645244699999999</v>
      </c>
      <c r="H5177" t="s">
        <v>56</v>
      </c>
      <c r="I5177" t="s">
        <v>19</v>
      </c>
      <c r="J5177" t="s">
        <v>57</v>
      </c>
      <c r="K5177" t="s">
        <v>61</v>
      </c>
      <c r="L5177" t="s">
        <v>57</v>
      </c>
      <c r="M5177" t="s">
        <v>57</v>
      </c>
      <c r="N5177">
        <v>1</v>
      </c>
      <c r="O5177">
        <v>55</v>
      </c>
      <c r="P5177">
        <v>400</v>
      </c>
      <c r="Q5177">
        <v>3.4</v>
      </c>
      <c r="R5177">
        <v>2013</v>
      </c>
      <c r="S5177">
        <v>12</v>
      </c>
      <c r="T5177">
        <v>23</v>
      </c>
      <c r="U5177" s="1">
        <v>41631</v>
      </c>
      <c r="V5177" s="5">
        <f>Main[[#This Row],[Average_Cost_for_two]] * VLOOKUP(Main[[#This Row],[Currency]],'Currency'!A:B,2,FALSE)</f>
        <v>4.8</v>
      </c>
      <c r="W5177" s="5" t="str">
        <f>IF(Main[[#This Row],[Avg_Cost_USD]]&lt;10,"Low",
IF(Main[[#This Row],[Avg_Cost_USD]]&lt;=30,"Medium","High"))</f>
        <v>Low</v>
      </c>
    </row>
    <row r="5178" spans="1:23" x14ac:dyDescent="0.3">
      <c r="A5178">
        <v>18246995</v>
      </c>
      <c r="B5178" t="s">
        <v>5439</v>
      </c>
      <c r="C5178">
        <v>1</v>
      </c>
      <c r="D5178" t="s">
        <v>54</v>
      </c>
      <c r="E5178" t="s">
        <v>1248</v>
      </c>
      <c r="F5178">
        <v>77.071162000000001</v>
      </c>
      <c r="G5178">
        <v>28.642912899999999</v>
      </c>
      <c r="H5178" t="s">
        <v>56</v>
      </c>
      <c r="I5178" t="s">
        <v>19</v>
      </c>
      <c r="J5178" t="s">
        <v>57</v>
      </c>
      <c r="K5178" t="s">
        <v>61</v>
      </c>
      <c r="L5178" t="s">
        <v>57</v>
      </c>
      <c r="M5178" t="s">
        <v>57</v>
      </c>
      <c r="N5178">
        <v>1</v>
      </c>
      <c r="O5178">
        <v>31</v>
      </c>
      <c r="P5178">
        <v>350</v>
      </c>
      <c r="Q5178">
        <v>2.8</v>
      </c>
      <c r="R5178">
        <v>2017</v>
      </c>
      <c r="S5178">
        <v>12</v>
      </c>
      <c r="T5178">
        <v>27</v>
      </c>
      <c r="U5178" s="1">
        <v>43096</v>
      </c>
      <c r="V5178" s="5">
        <f>Main[[#This Row],[Average_Cost_for_two]] * VLOOKUP(Main[[#This Row],[Currency]],'Currency'!A:B,2,FALSE)</f>
        <v>4.2</v>
      </c>
      <c r="W5178" s="5" t="str">
        <f>IF(Main[[#This Row],[Avg_Cost_USD]]&lt;10,"Low",
IF(Main[[#This Row],[Avg_Cost_USD]]&lt;=30,"Medium","High"))</f>
        <v>Low</v>
      </c>
    </row>
    <row r="5179" spans="1:23" x14ac:dyDescent="0.3">
      <c r="A5179">
        <v>304697</v>
      </c>
      <c r="B5179" t="s">
        <v>5440</v>
      </c>
      <c r="C5179">
        <v>1</v>
      </c>
      <c r="D5179" t="s">
        <v>54</v>
      </c>
      <c r="E5179" t="s">
        <v>211</v>
      </c>
      <c r="F5179">
        <v>77.224214000000003</v>
      </c>
      <c r="G5179">
        <v>28.656405700000001</v>
      </c>
      <c r="H5179" t="s">
        <v>56</v>
      </c>
      <c r="I5179" t="s">
        <v>19</v>
      </c>
      <c r="J5179" t="s">
        <v>57</v>
      </c>
      <c r="K5179" t="s">
        <v>57</v>
      </c>
      <c r="L5179" t="s">
        <v>57</v>
      </c>
      <c r="M5179" t="s">
        <v>57</v>
      </c>
      <c r="N5179">
        <v>1</v>
      </c>
      <c r="O5179">
        <v>29</v>
      </c>
      <c r="P5179">
        <v>300</v>
      </c>
      <c r="Q5179">
        <v>3.4</v>
      </c>
      <c r="R5179">
        <v>2010</v>
      </c>
      <c r="S5179">
        <v>11</v>
      </c>
      <c r="T5179">
        <v>28</v>
      </c>
      <c r="U5179" s="1">
        <v>40510</v>
      </c>
      <c r="V5179" s="5">
        <f>Main[[#This Row],[Average_Cost_for_two]] * VLOOKUP(Main[[#This Row],[Currency]],'Currency'!A:B,2,FALSE)</f>
        <v>3.6</v>
      </c>
      <c r="W5179" s="5" t="str">
        <f>IF(Main[[#This Row],[Avg_Cost_USD]]&lt;10,"Low",
IF(Main[[#This Row],[Avg_Cost_USD]]&lt;=30,"Medium","High"))</f>
        <v>Low</v>
      </c>
    </row>
    <row r="5180" spans="1:23" x14ac:dyDescent="0.3">
      <c r="A5180">
        <v>5467</v>
      </c>
      <c r="B5180" t="s">
        <v>5441</v>
      </c>
      <c r="C5180">
        <v>1</v>
      </c>
      <c r="D5180" t="s">
        <v>54</v>
      </c>
      <c r="E5180" t="s">
        <v>211</v>
      </c>
      <c r="F5180">
        <v>77.230467399999995</v>
      </c>
      <c r="G5180">
        <v>28.656020699999999</v>
      </c>
      <c r="H5180" t="s">
        <v>56</v>
      </c>
      <c r="I5180" t="s">
        <v>19</v>
      </c>
      <c r="J5180" t="s">
        <v>57</v>
      </c>
      <c r="K5180" t="s">
        <v>57</v>
      </c>
      <c r="L5180" t="s">
        <v>57</v>
      </c>
      <c r="M5180" t="s">
        <v>57</v>
      </c>
      <c r="N5180">
        <v>1</v>
      </c>
      <c r="O5180">
        <v>297</v>
      </c>
      <c r="P5180">
        <v>150</v>
      </c>
      <c r="Q5180">
        <v>3.6</v>
      </c>
      <c r="R5180">
        <v>2015</v>
      </c>
      <c r="S5180">
        <v>11</v>
      </c>
      <c r="T5180">
        <v>17</v>
      </c>
      <c r="U5180" s="1">
        <v>42325</v>
      </c>
      <c r="V5180" s="5">
        <f>Main[[#This Row],[Average_Cost_for_two]] * VLOOKUP(Main[[#This Row],[Currency]],'Currency'!A:B,2,FALSE)</f>
        <v>1.8</v>
      </c>
      <c r="W5180" s="5" t="str">
        <f>IF(Main[[#This Row],[Avg_Cost_USD]]&lt;10,"Low",
IF(Main[[#This Row],[Avg_Cost_USD]]&lt;=30,"Medium","High"))</f>
        <v>Low</v>
      </c>
    </row>
    <row r="5181" spans="1:23" x14ac:dyDescent="0.3">
      <c r="A5181">
        <v>301405</v>
      </c>
      <c r="B5181" t="s">
        <v>5442</v>
      </c>
      <c r="C5181">
        <v>1</v>
      </c>
      <c r="D5181" t="s">
        <v>54</v>
      </c>
      <c r="E5181" t="s">
        <v>168</v>
      </c>
      <c r="F5181">
        <v>77.253249699999998</v>
      </c>
      <c r="G5181">
        <v>28.536450599999998</v>
      </c>
      <c r="H5181" t="s">
        <v>56</v>
      </c>
      <c r="I5181" t="s">
        <v>19</v>
      </c>
      <c r="J5181" t="s">
        <v>57</v>
      </c>
      <c r="K5181" t="s">
        <v>61</v>
      </c>
      <c r="L5181" t="s">
        <v>57</v>
      </c>
      <c r="M5181" t="s">
        <v>57</v>
      </c>
      <c r="N5181">
        <v>1</v>
      </c>
      <c r="O5181">
        <v>71</v>
      </c>
      <c r="P5181">
        <v>350</v>
      </c>
      <c r="Q5181">
        <v>2.6</v>
      </c>
      <c r="R5181">
        <v>2015</v>
      </c>
      <c r="S5181">
        <v>11</v>
      </c>
      <c r="T5181">
        <v>8</v>
      </c>
      <c r="U5181" s="1">
        <v>42316</v>
      </c>
      <c r="V5181" s="5">
        <f>Main[[#This Row],[Average_Cost_for_two]] * VLOOKUP(Main[[#This Row],[Currency]],'Currency'!A:B,2,FALSE)</f>
        <v>4.2</v>
      </c>
      <c r="W5181" s="5" t="str">
        <f>IF(Main[[#This Row],[Avg_Cost_USD]]&lt;10,"Low",
IF(Main[[#This Row],[Avg_Cost_USD]]&lt;=30,"Medium","High"))</f>
        <v>Low</v>
      </c>
    </row>
    <row r="5182" spans="1:23" x14ac:dyDescent="0.3">
      <c r="A5182">
        <v>300584</v>
      </c>
      <c r="B5182" t="s">
        <v>5443</v>
      </c>
      <c r="C5182">
        <v>1</v>
      </c>
      <c r="D5182" t="s">
        <v>54</v>
      </c>
      <c r="E5182" t="s">
        <v>502</v>
      </c>
      <c r="F5182">
        <v>77.220980499999996</v>
      </c>
      <c r="G5182">
        <v>28.62913</v>
      </c>
      <c r="H5182" t="s">
        <v>56</v>
      </c>
      <c r="I5182" t="s">
        <v>19</v>
      </c>
      <c r="J5182" t="s">
        <v>57</v>
      </c>
      <c r="K5182" t="s">
        <v>57</v>
      </c>
      <c r="L5182" t="s">
        <v>57</v>
      </c>
      <c r="M5182" t="s">
        <v>57</v>
      </c>
      <c r="N5182">
        <v>1</v>
      </c>
      <c r="O5182">
        <v>7</v>
      </c>
      <c r="P5182">
        <v>400</v>
      </c>
      <c r="Q5182">
        <v>3</v>
      </c>
      <c r="R5182">
        <v>2012</v>
      </c>
      <c r="S5182">
        <v>11</v>
      </c>
      <c r="T5182">
        <v>24</v>
      </c>
      <c r="U5182" s="1">
        <v>41237</v>
      </c>
      <c r="V5182" s="5">
        <f>Main[[#This Row],[Average_Cost_for_two]] * VLOOKUP(Main[[#This Row],[Currency]],'Currency'!A:B,2,FALSE)</f>
        <v>4.8</v>
      </c>
      <c r="W5182" s="5" t="str">
        <f>IF(Main[[#This Row],[Avg_Cost_USD]]&lt;10,"Low",
IF(Main[[#This Row],[Avg_Cost_USD]]&lt;=30,"Medium","High"))</f>
        <v>Low</v>
      </c>
    </row>
    <row r="5183" spans="1:23" x14ac:dyDescent="0.3">
      <c r="A5183">
        <v>7857</v>
      </c>
      <c r="B5183" t="s">
        <v>5444</v>
      </c>
      <c r="C5183">
        <v>1</v>
      </c>
      <c r="D5183" t="s">
        <v>54</v>
      </c>
      <c r="E5183" t="s">
        <v>270</v>
      </c>
      <c r="F5183">
        <v>77.241278600000001</v>
      </c>
      <c r="G5183">
        <v>28.5525536</v>
      </c>
      <c r="H5183" t="s">
        <v>56</v>
      </c>
      <c r="I5183" t="s">
        <v>19</v>
      </c>
      <c r="J5183" t="s">
        <v>57</v>
      </c>
      <c r="K5183" t="s">
        <v>57</v>
      </c>
      <c r="L5183" t="s">
        <v>57</v>
      </c>
      <c r="M5183" t="s">
        <v>57</v>
      </c>
      <c r="N5183">
        <v>1</v>
      </c>
      <c r="O5183">
        <v>21</v>
      </c>
      <c r="P5183">
        <v>150</v>
      </c>
      <c r="Q5183">
        <v>3.3</v>
      </c>
      <c r="R5183">
        <v>2014</v>
      </c>
      <c r="S5183">
        <v>11</v>
      </c>
      <c r="T5183">
        <v>23</v>
      </c>
      <c r="U5183" s="1">
        <v>41966</v>
      </c>
      <c r="V5183" s="5">
        <f>Main[[#This Row],[Average_Cost_for_two]] * VLOOKUP(Main[[#This Row],[Currency]],'Currency'!A:B,2,FALSE)</f>
        <v>1.8</v>
      </c>
      <c r="W5183" s="5" t="str">
        <f>IF(Main[[#This Row],[Avg_Cost_USD]]&lt;10,"Low",
IF(Main[[#This Row],[Avg_Cost_USD]]&lt;=30,"Medium","High"))</f>
        <v>Low</v>
      </c>
    </row>
    <row r="5184" spans="1:23" x14ac:dyDescent="0.3">
      <c r="A5184">
        <v>4325</v>
      </c>
      <c r="B5184" t="s">
        <v>729</v>
      </c>
      <c r="C5184">
        <v>1</v>
      </c>
      <c r="D5184" t="s">
        <v>54</v>
      </c>
      <c r="E5184" t="s">
        <v>926</v>
      </c>
      <c r="F5184">
        <v>77.251067199999994</v>
      </c>
      <c r="G5184">
        <v>28.544608499999999</v>
      </c>
      <c r="H5184" t="s">
        <v>56</v>
      </c>
      <c r="I5184" t="s">
        <v>19</v>
      </c>
      <c r="J5184" t="s">
        <v>57</v>
      </c>
      <c r="K5184" t="s">
        <v>61</v>
      </c>
      <c r="L5184" t="s">
        <v>57</v>
      </c>
      <c r="M5184" t="s">
        <v>57</v>
      </c>
      <c r="N5184">
        <v>1</v>
      </c>
      <c r="O5184">
        <v>11</v>
      </c>
      <c r="P5184">
        <v>350</v>
      </c>
      <c r="Q5184">
        <v>2.4</v>
      </c>
      <c r="R5184">
        <v>2010</v>
      </c>
      <c r="S5184">
        <v>11</v>
      </c>
      <c r="T5184">
        <v>20</v>
      </c>
      <c r="U5184" s="1">
        <v>40502</v>
      </c>
      <c r="V5184" s="5">
        <f>Main[[#This Row],[Average_Cost_for_two]] * VLOOKUP(Main[[#This Row],[Currency]],'Currency'!A:B,2,FALSE)</f>
        <v>4.2</v>
      </c>
      <c r="W5184" s="5" t="str">
        <f>IF(Main[[#This Row],[Avg_Cost_USD]]&lt;10,"Low",
IF(Main[[#This Row],[Avg_Cost_USD]]&lt;=30,"Medium","High"))</f>
        <v>Low</v>
      </c>
    </row>
    <row r="5185" spans="1:23" x14ac:dyDescent="0.3">
      <c r="A5185">
        <v>313381</v>
      </c>
      <c r="B5185" t="s">
        <v>5445</v>
      </c>
      <c r="C5185">
        <v>1</v>
      </c>
      <c r="D5185" t="s">
        <v>54</v>
      </c>
      <c r="E5185" t="s">
        <v>126</v>
      </c>
      <c r="F5185">
        <v>77.2821</v>
      </c>
      <c r="G5185">
        <v>28.659050000000001</v>
      </c>
      <c r="H5185" t="s">
        <v>56</v>
      </c>
      <c r="I5185" t="s">
        <v>19</v>
      </c>
      <c r="J5185" t="s">
        <v>57</v>
      </c>
      <c r="K5185" t="s">
        <v>57</v>
      </c>
      <c r="L5185" t="s">
        <v>57</v>
      </c>
      <c r="M5185" t="s">
        <v>57</v>
      </c>
      <c r="N5185">
        <v>1</v>
      </c>
      <c r="O5185">
        <v>4</v>
      </c>
      <c r="P5185">
        <v>150</v>
      </c>
      <c r="Q5185">
        <v>2.9</v>
      </c>
      <c r="R5185">
        <v>2011</v>
      </c>
      <c r="S5185">
        <v>11</v>
      </c>
      <c r="T5185">
        <v>21</v>
      </c>
      <c r="U5185" s="1">
        <v>40868</v>
      </c>
      <c r="V5185" s="5">
        <f>Main[[#This Row],[Average_Cost_for_two]] * VLOOKUP(Main[[#This Row],[Currency]],'Currency'!A:B,2,FALSE)</f>
        <v>1.8</v>
      </c>
      <c r="W5185" s="5" t="str">
        <f>IF(Main[[#This Row],[Avg_Cost_USD]]&lt;10,"Low",
IF(Main[[#This Row],[Avg_Cost_USD]]&lt;=30,"Medium","High"))</f>
        <v>Low</v>
      </c>
    </row>
    <row r="5186" spans="1:23" x14ac:dyDescent="0.3">
      <c r="A5186">
        <v>305949</v>
      </c>
      <c r="B5186" t="s">
        <v>5446</v>
      </c>
      <c r="C5186">
        <v>1</v>
      </c>
      <c r="D5186" t="s">
        <v>54</v>
      </c>
      <c r="E5186" t="s">
        <v>412</v>
      </c>
      <c r="F5186">
        <v>77.283254900000003</v>
      </c>
      <c r="G5186">
        <v>28.6346399</v>
      </c>
      <c r="H5186" t="s">
        <v>56</v>
      </c>
      <c r="I5186" t="s">
        <v>19</v>
      </c>
      <c r="J5186" t="s">
        <v>57</v>
      </c>
      <c r="K5186" t="s">
        <v>57</v>
      </c>
      <c r="L5186" t="s">
        <v>57</v>
      </c>
      <c r="M5186" t="s">
        <v>57</v>
      </c>
      <c r="N5186">
        <v>1</v>
      </c>
      <c r="O5186">
        <v>13</v>
      </c>
      <c r="P5186">
        <v>300</v>
      </c>
      <c r="Q5186">
        <v>3</v>
      </c>
      <c r="R5186">
        <v>2012</v>
      </c>
      <c r="S5186">
        <v>11</v>
      </c>
      <c r="T5186">
        <v>22</v>
      </c>
      <c r="U5186" s="1">
        <v>41235</v>
      </c>
      <c r="V5186" s="5">
        <f>Main[[#This Row],[Average_Cost_for_two]] * VLOOKUP(Main[[#This Row],[Currency]],'Currency'!A:B,2,FALSE)</f>
        <v>3.6</v>
      </c>
      <c r="W5186" s="5" t="str">
        <f>IF(Main[[#This Row],[Avg_Cost_USD]]&lt;10,"Low",
IF(Main[[#This Row],[Avg_Cost_USD]]&lt;=30,"Medium","High"))</f>
        <v>Low</v>
      </c>
    </row>
    <row r="5187" spans="1:23" x14ac:dyDescent="0.3">
      <c r="A5187">
        <v>18260604</v>
      </c>
      <c r="B5187" t="s">
        <v>5447</v>
      </c>
      <c r="C5187">
        <v>1</v>
      </c>
      <c r="D5187" t="s">
        <v>54</v>
      </c>
      <c r="E5187" t="s">
        <v>104</v>
      </c>
      <c r="F5187">
        <v>77.290461899999997</v>
      </c>
      <c r="G5187">
        <v>28.607046199999999</v>
      </c>
      <c r="H5187" t="s">
        <v>56</v>
      </c>
      <c r="I5187" t="s">
        <v>19</v>
      </c>
      <c r="J5187" t="s">
        <v>57</v>
      </c>
      <c r="K5187" t="s">
        <v>57</v>
      </c>
      <c r="L5187" t="s">
        <v>57</v>
      </c>
      <c r="M5187" t="s">
        <v>57</v>
      </c>
      <c r="N5187">
        <v>1</v>
      </c>
      <c r="O5187">
        <v>14</v>
      </c>
      <c r="P5187">
        <v>250</v>
      </c>
      <c r="Q5187">
        <v>2.7</v>
      </c>
      <c r="R5187">
        <v>2013</v>
      </c>
      <c r="S5187">
        <v>11</v>
      </c>
      <c r="T5187">
        <v>21</v>
      </c>
      <c r="U5187" s="1">
        <v>41599</v>
      </c>
      <c r="V5187" s="5">
        <f>Main[[#This Row],[Average_Cost_for_two]] * VLOOKUP(Main[[#This Row],[Currency]],'Currency'!A:B,2,FALSE)</f>
        <v>3</v>
      </c>
      <c r="W5187" s="5" t="str">
        <f>IF(Main[[#This Row],[Avg_Cost_USD]]&lt;10,"Low",
IF(Main[[#This Row],[Avg_Cost_USD]]&lt;=30,"Medium","High"))</f>
        <v>Low</v>
      </c>
    </row>
    <row r="5188" spans="1:23" x14ac:dyDescent="0.3">
      <c r="A5188">
        <v>301116</v>
      </c>
      <c r="B5188" t="s">
        <v>5448</v>
      </c>
      <c r="C5188">
        <v>1</v>
      </c>
      <c r="D5188" t="s">
        <v>54</v>
      </c>
      <c r="E5188" t="s">
        <v>106</v>
      </c>
      <c r="F5188">
        <v>77.3335984</v>
      </c>
      <c r="G5188">
        <v>28.605430800000001</v>
      </c>
      <c r="H5188" t="s">
        <v>56</v>
      </c>
      <c r="I5188" t="s">
        <v>19</v>
      </c>
      <c r="J5188" t="s">
        <v>57</v>
      </c>
      <c r="K5188" t="s">
        <v>57</v>
      </c>
      <c r="L5188" t="s">
        <v>57</v>
      </c>
      <c r="M5188" t="s">
        <v>57</v>
      </c>
      <c r="N5188">
        <v>1</v>
      </c>
      <c r="O5188">
        <v>28</v>
      </c>
      <c r="P5188">
        <v>450</v>
      </c>
      <c r="Q5188">
        <v>3.3</v>
      </c>
      <c r="R5188">
        <v>2014</v>
      </c>
      <c r="S5188">
        <v>11</v>
      </c>
      <c r="T5188">
        <v>7</v>
      </c>
      <c r="U5188" s="1">
        <v>41950</v>
      </c>
      <c r="V5188" s="5">
        <f>Main[[#This Row],[Average_Cost_for_two]] * VLOOKUP(Main[[#This Row],[Currency]],'Currency'!A:B,2,FALSE)</f>
        <v>5.4</v>
      </c>
      <c r="W5188" s="5" t="str">
        <f>IF(Main[[#This Row],[Avg_Cost_USD]]&lt;10,"Low",
IF(Main[[#This Row],[Avg_Cost_USD]]&lt;=30,"Medium","High"))</f>
        <v>Low</v>
      </c>
    </row>
    <row r="5189" spans="1:23" x14ac:dyDescent="0.3">
      <c r="A5189">
        <v>307990</v>
      </c>
      <c r="B5189" t="s">
        <v>5449</v>
      </c>
      <c r="C5189">
        <v>1</v>
      </c>
      <c r="D5189" t="s">
        <v>54</v>
      </c>
      <c r="E5189" t="s">
        <v>376</v>
      </c>
      <c r="F5189">
        <v>77.181890600000003</v>
      </c>
      <c r="G5189">
        <v>28.522737599999999</v>
      </c>
      <c r="H5189" t="s">
        <v>56</v>
      </c>
      <c r="I5189" t="s">
        <v>19</v>
      </c>
      <c r="J5189" t="s">
        <v>57</v>
      </c>
      <c r="K5189" t="s">
        <v>57</v>
      </c>
      <c r="L5189" t="s">
        <v>57</v>
      </c>
      <c r="M5189" t="s">
        <v>57</v>
      </c>
      <c r="N5189">
        <v>1</v>
      </c>
      <c r="O5189">
        <v>9</v>
      </c>
      <c r="P5189">
        <v>250</v>
      </c>
      <c r="Q5189">
        <v>2.9</v>
      </c>
      <c r="R5189">
        <v>2015</v>
      </c>
      <c r="S5189">
        <v>11</v>
      </c>
      <c r="T5189">
        <v>17</v>
      </c>
      <c r="U5189" s="1">
        <v>42325</v>
      </c>
      <c r="V5189" s="5">
        <f>Main[[#This Row],[Average_Cost_for_two]] * VLOOKUP(Main[[#This Row],[Currency]],'Currency'!A:B,2,FALSE)</f>
        <v>3</v>
      </c>
      <c r="W5189" s="5" t="str">
        <f>IF(Main[[#This Row],[Avg_Cost_USD]]&lt;10,"Low",
IF(Main[[#This Row],[Avg_Cost_USD]]&lt;=30,"Medium","High"))</f>
        <v>Low</v>
      </c>
    </row>
    <row r="5190" spans="1:23" x14ac:dyDescent="0.3">
      <c r="A5190">
        <v>307730</v>
      </c>
      <c r="B5190" t="s">
        <v>5450</v>
      </c>
      <c r="C5190">
        <v>1</v>
      </c>
      <c r="D5190" t="s">
        <v>54</v>
      </c>
      <c r="E5190" t="s">
        <v>1792</v>
      </c>
      <c r="F5190">
        <v>77.146719899999994</v>
      </c>
      <c r="G5190">
        <v>28.656862</v>
      </c>
      <c r="H5190" t="s">
        <v>56</v>
      </c>
      <c r="I5190" t="s">
        <v>19</v>
      </c>
      <c r="J5190" t="s">
        <v>57</v>
      </c>
      <c r="K5190" t="s">
        <v>57</v>
      </c>
      <c r="L5190" t="s">
        <v>57</v>
      </c>
      <c r="M5190" t="s">
        <v>57</v>
      </c>
      <c r="N5190">
        <v>1</v>
      </c>
      <c r="O5190">
        <v>33</v>
      </c>
      <c r="P5190">
        <v>400</v>
      </c>
      <c r="Q5190">
        <v>3.4</v>
      </c>
      <c r="R5190">
        <v>2016</v>
      </c>
      <c r="S5190">
        <v>11</v>
      </c>
      <c r="T5190">
        <v>1</v>
      </c>
      <c r="U5190" s="1">
        <v>42675</v>
      </c>
      <c r="V5190" s="5">
        <f>Main[[#This Row],[Average_Cost_for_two]] * VLOOKUP(Main[[#This Row],[Currency]],'Currency'!A:B,2,FALSE)</f>
        <v>4.8</v>
      </c>
      <c r="W5190" s="5" t="str">
        <f>IF(Main[[#This Row],[Avg_Cost_USD]]&lt;10,"Low",
IF(Main[[#This Row],[Avg_Cost_USD]]&lt;=30,"Medium","High"))</f>
        <v>Low</v>
      </c>
    </row>
    <row r="5191" spans="1:23" x14ac:dyDescent="0.3">
      <c r="A5191">
        <v>308347</v>
      </c>
      <c r="B5191" t="s">
        <v>5451</v>
      </c>
      <c r="C5191">
        <v>1</v>
      </c>
      <c r="D5191" t="s">
        <v>54</v>
      </c>
      <c r="E5191" t="s">
        <v>96</v>
      </c>
      <c r="F5191">
        <v>77.253132600000001</v>
      </c>
      <c r="G5191">
        <v>28.549287199999998</v>
      </c>
      <c r="H5191" t="s">
        <v>56</v>
      </c>
      <c r="I5191" t="s">
        <v>19</v>
      </c>
      <c r="J5191" t="s">
        <v>57</v>
      </c>
      <c r="K5191" t="s">
        <v>57</v>
      </c>
      <c r="L5191" t="s">
        <v>57</v>
      </c>
      <c r="M5191" t="s">
        <v>57</v>
      </c>
      <c r="N5191">
        <v>1</v>
      </c>
      <c r="O5191">
        <v>14</v>
      </c>
      <c r="P5191">
        <v>200</v>
      </c>
      <c r="Q5191">
        <v>3.2</v>
      </c>
      <c r="R5191">
        <v>2015</v>
      </c>
      <c r="S5191">
        <v>11</v>
      </c>
      <c r="T5191">
        <v>26</v>
      </c>
      <c r="U5191" s="1">
        <v>42334</v>
      </c>
      <c r="V5191" s="5">
        <f>Main[[#This Row],[Average_Cost_for_two]] * VLOOKUP(Main[[#This Row],[Currency]],'Currency'!A:B,2,FALSE)</f>
        <v>2.4</v>
      </c>
      <c r="W5191" s="5" t="str">
        <f>IF(Main[[#This Row],[Avg_Cost_USD]]&lt;10,"Low",
IF(Main[[#This Row],[Avg_Cost_USD]]&lt;=30,"Medium","High"))</f>
        <v>Low</v>
      </c>
    </row>
    <row r="5192" spans="1:23" x14ac:dyDescent="0.3">
      <c r="A5192">
        <v>300620</v>
      </c>
      <c r="B5192" t="s">
        <v>5452</v>
      </c>
      <c r="C5192">
        <v>1</v>
      </c>
      <c r="D5192" t="s">
        <v>54</v>
      </c>
      <c r="E5192" t="s">
        <v>1081</v>
      </c>
      <c r="F5192">
        <v>77.211113889999993</v>
      </c>
      <c r="G5192">
        <v>28.645711110000001</v>
      </c>
      <c r="H5192" t="s">
        <v>56</v>
      </c>
      <c r="I5192" t="s">
        <v>19</v>
      </c>
      <c r="J5192" t="s">
        <v>57</v>
      </c>
      <c r="K5192" t="s">
        <v>57</v>
      </c>
      <c r="L5192" t="s">
        <v>57</v>
      </c>
      <c r="M5192" t="s">
        <v>57</v>
      </c>
      <c r="N5192">
        <v>1</v>
      </c>
      <c r="O5192">
        <v>25</v>
      </c>
      <c r="P5192">
        <v>300</v>
      </c>
      <c r="Q5192">
        <v>3.3</v>
      </c>
      <c r="R5192">
        <v>2017</v>
      </c>
      <c r="S5192">
        <v>11</v>
      </c>
      <c r="T5192">
        <v>10</v>
      </c>
      <c r="U5192" s="1">
        <v>43049</v>
      </c>
      <c r="V5192" s="5">
        <f>Main[[#This Row],[Average_Cost_for_two]] * VLOOKUP(Main[[#This Row],[Currency]],'Currency'!A:B,2,FALSE)</f>
        <v>3.6</v>
      </c>
      <c r="W5192" s="5" t="str">
        <f>IF(Main[[#This Row],[Avg_Cost_USD]]&lt;10,"Low",
IF(Main[[#This Row],[Avg_Cost_USD]]&lt;=30,"Medium","High"))</f>
        <v>Low</v>
      </c>
    </row>
    <row r="5193" spans="1:23" x14ac:dyDescent="0.3">
      <c r="A5193">
        <v>7824</v>
      </c>
      <c r="B5193" t="s">
        <v>5453</v>
      </c>
      <c r="C5193">
        <v>1</v>
      </c>
      <c r="D5193" t="s">
        <v>54</v>
      </c>
      <c r="E5193" t="s">
        <v>147</v>
      </c>
      <c r="F5193">
        <v>77.298343900000006</v>
      </c>
      <c r="G5193">
        <v>28.538133699999999</v>
      </c>
      <c r="H5193" t="s">
        <v>56</v>
      </c>
      <c r="I5193" t="s">
        <v>19</v>
      </c>
      <c r="J5193" t="s">
        <v>57</v>
      </c>
      <c r="K5193" t="s">
        <v>57</v>
      </c>
      <c r="L5193" t="s">
        <v>57</v>
      </c>
      <c r="M5193" t="s">
        <v>57</v>
      </c>
      <c r="N5193">
        <v>1</v>
      </c>
      <c r="O5193">
        <v>14</v>
      </c>
      <c r="P5193">
        <v>150</v>
      </c>
      <c r="Q5193">
        <v>3</v>
      </c>
      <c r="R5193">
        <v>2014</v>
      </c>
      <c r="S5193">
        <v>11</v>
      </c>
      <c r="T5193">
        <v>19</v>
      </c>
      <c r="U5193" s="1">
        <v>41962</v>
      </c>
      <c r="V5193" s="5">
        <f>Main[[#This Row],[Average_Cost_for_two]] * VLOOKUP(Main[[#This Row],[Currency]],'Currency'!A:B,2,FALSE)</f>
        <v>1.8</v>
      </c>
      <c r="W5193" s="5" t="str">
        <f>IF(Main[[#This Row],[Avg_Cost_USD]]&lt;10,"Low",
IF(Main[[#This Row],[Avg_Cost_USD]]&lt;=30,"Medium","High"))</f>
        <v>Low</v>
      </c>
    </row>
    <row r="5194" spans="1:23" x14ac:dyDescent="0.3">
      <c r="A5194">
        <v>3463</v>
      </c>
      <c r="B5194" t="s">
        <v>5454</v>
      </c>
      <c r="C5194">
        <v>1</v>
      </c>
      <c r="D5194" t="s">
        <v>54</v>
      </c>
      <c r="E5194" t="s">
        <v>1539</v>
      </c>
      <c r="F5194">
        <v>77.168961699999997</v>
      </c>
      <c r="G5194">
        <v>28.587691100000001</v>
      </c>
      <c r="H5194" t="s">
        <v>56</v>
      </c>
      <c r="I5194" t="s">
        <v>19</v>
      </c>
      <c r="J5194" t="s">
        <v>57</v>
      </c>
      <c r="K5194" t="s">
        <v>57</v>
      </c>
      <c r="L5194" t="s">
        <v>57</v>
      </c>
      <c r="M5194" t="s">
        <v>57</v>
      </c>
      <c r="N5194">
        <v>1</v>
      </c>
      <c r="O5194">
        <v>11</v>
      </c>
      <c r="P5194">
        <v>300</v>
      </c>
      <c r="Q5194">
        <v>2.7</v>
      </c>
      <c r="R5194">
        <v>2014</v>
      </c>
      <c r="S5194">
        <v>11</v>
      </c>
      <c r="T5194">
        <v>18</v>
      </c>
      <c r="U5194" s="1">
        <v>41961</v>
      </c>
      <c r="V5194" s="5">
        <f>Main[[#This Row],[Average_Cost_for_two]] * VLOOKUP(Main[[#This Row],[Currency]],'Currency'!A:B,2,FALSE)</f>
        <v>3.6</v>
      </c>
      <c r="W5194" s="5" t="str">
        <f>IF(Main[[#This Row],[Avg_Cost_USD]]&lt;10,"Low",
IF(Main[[#This Row],[Avg_Cost_USD]]&lt;=30,"Medium","High"))</f>
        <v>Low</v>
      </c>
    </row>
    <row r="5195" spans="1:23" x14ac:dyDescent="0.3">
      <c r="A5195">
        <v>302369</v>
      </c>
      <c r="B5195" t="s">
        <v>5455</v>
      </c>
      <c r="C5195">
        <v>1</v>
      </c>
      <c r="D5195" t="s">
        <v>54</v>
      </c>
      <c r="E5195" t="s">
        <v>532</v>
      </c>
      <c r="F5195">
        <v>77.283391899999998</v>
      </c>
      <c r="G5195">
        <v>28.6778187</v>
      </c>
      <c r="H5195" t="s">
        <v>56</v>
      </c>
      <c r="I5195" t="s">
        <v>19</v>
      </c>
      <c r="J5195" t="s">
        <v>57</v>
      </c>
      <c r="K5195" t="s">
        <v>57</v>
      </c>
      <c r="L5195" t="s">
        <v>57</v>
      </c>
      <c r="M5195" t="s">
        <v>57</v>
      </c>
      <c r="N5195">
        <v>1</v>
      </c>
      <c r="O5195">
        <v>5</v>
      </c>
      <c r="P5195">
        <v>150</v>
      </c>
      <c r="Q5195">
        <v>2.7</v>
      </c>
      <c r="R5195">
        <v>2010</v>
      </c>
      <c r="S5195">
        <v>11</v>
      </c>
      <c r="T5195">
        <v>27</v>
      </c>
      <c r="U5195" s="1">
        <v>40509</v>
      </c>
      <c r="V5195" s="5">
        <f>Main[[#This Row],[Average_Cost_for_two]] * VLOOKUP(Main[[#This Row],[Currency]],'Currency'!A:B,2,FALSE)</f>
        <v>1.8</v>
      </c>
      <c r="W5195" s="5" t="str">
        <f>IF(Main[[#This Row],[Avg_Cost_USD]]&lt;10,"Low",
IF(Main[[#This Row],[Avg_Cost_USD]]&lt;=30,"Medium","High"))</f>
        <v>Low</v>
      </c>
    </row>
    <row r="5196" spans="1:23" x14ac:dyDescent="0.3">
      <c r="A5196">
        <v>18034071</v>
      </c>
      <c r="B5196" t="s">
        <v>5456</v>
      </c>
      <c r="C5196">
        <v>1</v>
      </c>
      <c r="D5196" t="s">
        <v>54</v>
      </c>
      <c r="E5196" t="s">
        <v>701</v>
      </c>
      <c r="F5196">
        <v>77.105028700000005</v>
      </c>
      <c r="G5196">
        <v>28.637559799999998</v>
      </c>
      <c r="H5196" t="s">
        <v>56</v>
      </c>
      <c r="I5196" t="s">
        <v>19</v>
      </c>
      <c r="J5196" t="s">
        <v>57</v>
      </c>
      <c r="K5196" t="s">
        <v>57</v>
      </c>
      <c r="L5196" t="s">
        <v>57</v>
      </c>
      <c r="M5196" t="s">
        <v>57</v>
      </c>
      <c r="N5196">
        <v>1</v>
      </c>
      <c r="O5196">
        <v>4</v>
      </c>
      <c r="P5196">
        <v>150</v>
      </c>
      <c r="Q5196">
        <v>3</v>
      </c>
      <c r="R5196">
        <v>2018</v>
      </c>
      <c r="S5196">
        <v>11</v>
      </c>
      <c r="T5196">
        <v>11</v>
      </c>
      <c r="U5196" s="1">
        <v>43415</v>
      </c>
      <c r="V5196" s="5">
        <f>Main[[#This Row],[Average_Cost_for_two]] * VLOOKUP(Main[[#This Row],[Currency]],'Currency'!A:B,2,FALSE)</f>
        <v>1.8</v>
      </c>
      <c r="W5196" s="5" t="str">
        <f>IF(Main[[#This Row],[Avg_Cost_USD]]&lt;10,"Low",
IF(Main[[#This Row],[Avg_Cost_USD]]&lt;=30,"Medium","High"))</f>
        <v>Low</v>
      </c>
    </row>
    <row r="5197" spans="1:23" x14ac:dyDescent="0.3">
      <c r="A5197">
        <v>5774</v>
      </c>
      <c r="B5197" t="s">
        <v>3407</v>
      </c>
      <c r="C5197">
        <v>1</v>
      </c>
      <c r="D5197" t="s">
        <v>54</v>
      </c>
      <c r="E5197" t="s">
        <v>678</v>
      </c>
      <c r="F5197">
        <v>77.032612</v>
      </c>
      <c r="G5197">
        <v>28.619399999999999</v>
      </c>
      <c r="H5197" t="s">
        <v>56</v>
      </c>
      <c r="I5197" t="s">
        <v>19</v>
      </c>
      <c r="J5197" t="s">
        <v>57</v>
      </c>
      <c r="K5197" t="s">
        <v>57</v>
      </c>
      <c r="L5197" t="s">
        <v>57</v>
      </c>
      <c r="M5197" t="s">
        <v>57</v>
      </c>
      <c r="N5197">
        <v>1</v>
      </c>
      <c r="O5197">
        <v>10</v>
      </c>
      <c r="P5197">
        <v>250</v>
      </c>
      <c r="Q5197">
        <v>2.9</v>
      </c>
      <c r="R5197">
        <v>2018</v>
      </c>
      <c r="S5197">
        <v>11</v>
      </c>
      <c r="T5197">
        <v>8</v>
      </c>
      <c r="U5197" s="1">
        <v>43412</v>
      </c>
      <c r="V5197" s="5">
        <f>Main[[#This Row],[Average_Cost_for_two]] * VLOOKUP(Main[[#This Row],[Currency]],'Currency'!A:B,2,FALSE)</f>
        <v>3</v>
      </c>
      <c r="W5197" s="5" t="str">
        <f>IF(Main[[#This Row],[Avg_Cost_USD]]&lt;10,"Low",
IF(Main[[#This Row],[Avg_Cost_USD]]&lt;=30,"Medium","High"))</f>
        <v>Low</v>
      </c>
    </row>
    <row r="5198" spans="1:23" x14ac:dyDescent="0.3">
      <c r="A5198">
        <v>18168165</v>
      </c>
      <c r="B5198" t="s">
        <v>5457</v>
      </c>
      <c r="C5198">
        <v>1</v>
      </c>
      <c r="D5198" t="s">
        <v>54</v>
      </c>
      <c r="E5198" t="s">
        <v>678</v>
      </c>
      <c r="F5198">
        <v>77.072336199999995</v>
      </c>
      <c r="G5198">
        <v>28.6180649</v>
      </c>
      <c r="H5198" t="s">
        <v>56</v>
      </c>
      <c r="I5198" t="s">
        <v>19</v>
      </c>
      <c r="J5198" t="s">
        <v>57</v>
      </c>
      <c r="K5198" t="s">
        <v>57</v>
      </c>
      <c r="L5198" t="s">
        <v>57</v>
      </c>
      <c r="M5198" t="s">
        <v>57</v>
      </c>
      <c r="N5198">
        <v>1</v>
      </c>
      <c r="O5198">
        <v>4</v>
      </c>
      <c r="P5198">
        <v>200</v>
      </c>
      <c r="Q5198">
        <v>3</v>
      </c>
      <c r="R5198">
        <v>2018</v>
      </c>
      <c r="S5198">
        <v>11</v>
      </c>
      <c r="T5198">
        <v>28</v>
      </c>
      <c r="U5198" s="1">
        <v>43432</v>
      </c>
      <c r="V5198" s="5">
        <f>Main[[#This Row],[Average_Cost_for_two]] * VLOOKUP(Main[[#This Row],[Currency]],'Currency'!A:B,2,FALSE)</f>
        <v>2.4</v>
      </c>
      <c r="W5198" s="5" t="str">
        <f>IF(Main[[#This Row],[Avg_Cost_USD]]&lt;10,"Low",
IF(Main[[#This Row],[Avg_Cost_USD]]&lt;=30,"Medium","High"))</f>
        <v>Low</v>
      </c>
    </row>
    <row r="5199" spans="1:23" x14ac:dyDescent="0.3">
      <c r="A5199">
        <v>18217007</v>
      </c>
      <c r="B5199" t="s">
        <v>5458</v>
      </c>
      <c r="C5199">
        <v>1</v>
      </c>
      <c r="D5199" t="s">
        <v>54</v>
      </c>
      <c r="E5199" t="s">
        <v>77</v>
      </c>
      <c r="F5199">
        <v>77.307967320000003</v>
      </c>
      <c r="G5199">
        <v>28.591035340000001</v>
      </c>
      <c r="H5199" t="s">
        <v>56</v>
      </c>
      <c r="I5199" t="s">
        <v>19</v>
      </c>
      <c r="J5199" t="s">
        <v>57</v>
      </c>
      <c r="K5199" t="s">
        <v>57</v>
      </c>
      <c r="L5199" t="s">
        <v>57</v>
      </c>
      <c r="M5199" t="s">
        <v>57</v>
      </c>
      <c r="N5199">
        <v>1</v>
      </c>
      <c r="O5199">
        <v>13</v>
      </c>
      <c r="P5199">
        <v>400</v>
      </c>
      <c r="Q5199">
        <v>3.2</v>
      </c>
      <c r="R5199">
        <v>2011</v>
      </c>
      <c r="S5199">
        <v>11</v>
      </c>
      <c r="T5199">
        <v>9</v>
      </c>
      <c r="U5199" s="1">
        <v>40856</v>
      </c>
      <c r="V5199" s="5">
        <f>Main[[#This Row],[Average_Cost_for_two]] * VLOOKUP(Main[[#This Row],[Currency]],'Currency'!A:B,2,FALSE)</f>
        <v>4.8</v>
      </c>
      <c r="W5199" s="5" t="str">
        <f>IF(Main[[#This Row],[Avg_Cost_USD]]&lt;10,"Low",
IF(Main[[#This Row],[Avg_Cost_USD]]&lt;=30,"Medium","High"))</f>
        <v>Low</v>
      </c>
    </row>
    <row r="5200" spans="1:23" x14ac:dyDescent="0.3">
      <c r="A5200">
        <v>312422</v>
      </c>
      <c r="B5200" t="s">
        <v>5459</v>
      </c>
      <c r="C5200">
        <v>1</v>
      </c>
      <c r="D5200" t="s">
        <v>54</v>
      </c>
      <c r="E5200" t="s">
        <v>1185</v>
      </c>
      <c r="F5200">
        <v>77.201229400000003</v>
      </c>
      <c r="G5200">
        <v>28.690946199999999</v>
      </c>
      <c r="H5200" t="s">
        <v>56</v>
      </c>
      <c r="I5200" t="s">
        <v>19</v>
      </c>
      <c r="J5200" t="s">
        <v>57</v>
      </c>
      <c r="K5200" t="s">
        <v>57</v>
      </c>
      <c r="L5200" t="s">
        <v>57</v>
      </c>
      <c r="M5200" t="s">
        <v>57</v>
      </c>
      <c r="N5200">
        <v>1</v>
      </c>
      <c r="O5200">
        <v>19</v>
      </c>
      <c r="P5200">
        <v>200</v>
      </c>
      <c r="Q5200">
        <v>2.9</v>
      </c>
      <c r="R5200">
        <v>2016</v>
      </c>
      <c r="S5200">
        <v>11</v>
      </c>
      <c r="T5200">
        <v>12</v>
      </c>
      <c r="U5200" s="1">
        <v>42686</v>
      </c>
      <c r="V5200" s="5">
        <f>Main[[#This Row],[Average_Cost_for_two]] * VLOOKUP(Main[[#This Row],[Currency]],'Currency'!A:B,2,FALSE)</f>
        <v>2.4</v>
      </c>
      <c r="W5200" s="5" t="str">
        <f>IF(Main[[#This Row],[Avg_Cost_USD]]&lt;10,"Low",
IF(Main[[#This Row],[Avg_Cost_USD]]&lt;=30,"Medium","High"))</f>
        <v>Low</v>
      </c>
    </row>
    <row r="5201" spans="1:23" x14ac:dyDescent="0.3">
      <c r="A5201">
        <v>302166</v>
      </c>
      <c r="B5201" t="s">
        <v>5460</v>
      </c>
      <c r="C5201">
        <v>1</v>
      </c>
      <c r="D5201" t="s">
        <v>54</v>
      </c>
      <c r="E5201" t="s">
        <v>1248</v>
      </c>
      <c r="F5201">
        <v>77.069892600000003</v>
      </c>
      <c r="G5201">
        <v>28.628157000000002</v>
      </c>
      <c r="H5201" t="s">
        <v>56</v>
      </c>
      <c r="I5201" t="s">
        <v>19</v>
      </c>
      <c r="J5201" t="s">
        <v>57</v>
      </c>
      <c r="K5201" t="s">
        <v>57</v>
      </c>
      <c r="L5201" t="s">
        <v>57</v>
      </c>
      <c r="M5201" t="s">
        <v>57</v>
      </c>
      <c r="N5201">
        <v>1</v>
      </c>
      <c r="O5201">
        <v>14</v>
      </c>
      <c r="P5201">
        <v>150</v>
      </c>
      <c r="Q5201">
        <v>2.8</v>
      </c>
      <c r="R5201">
        <v>2017</v>
      </c>
      <c r="S5201">
        <v>11</v>
      </c>
      <c r="T5201">
        <v>27</v>
      </c>
      <c r="U5201" s="1">
        <v>43066</v>
      </c>
      <c r="V5201" s="5">
        <f>Main[[#This Row],[Average_Cost_for_two]] * VLOOKUP(Main[[#This Row],[Currency]],'Currency'!A:B,2,FALSE)</f>
        <v>1.8</v>
      </c>
      <c r="W5201" s="5" t="str">
        <f>IF(Main[[#This Row],[Avg_Cost_USD]]&lt;10,"Low",
IF(Main[[#This Row],[Avg_Cost_USD]]&lt;=30,"Medium","High"))</f>
        <v>Low</v>
      </c>
    </row>
    <row r="5202" spans="1:23" x14ac:dyDescent="0.3">
      <c r="A5202">
        <v>18365391</v>
      </c>
      <c r="B5202" t="s">
        <v>5461</v>
      </c>
      <c r="C5202">
        <v>1</v>
      </c>
      <c r="D5202" t="s">
        <v>54</v>
      </c>
      <c r="E5202" t="s">
        <v>1248</v>
      </c>
      <c r="F5202">
        <v>77.078211499999995</v>
      </c>
      <c r="G5202">
        <v>28.638498299999998</v>
      </c>
      <c r="H5202" t="s">
        <v>56</v>
      </c>
      <c r="I5202" t="s">
        <v>19</v>
      </c>
      <c r="J5202" t="s">
        <v>57</v>
      </c>
      <c r="K5202" t="s">
        <v>57</v>
      </c>
      <c r="L5202" t="s">
        <v>57</v>
      </c>
      <c r="M5202" t="s">
        <v>57</v>
      </c>
      <c r="N5202">
        <v>1</v>
      </c>
      <c r="O5202">
        <v>15</v>
      </c>
      <c r="P5202">
        <v>350</v>
      </c>
      <c r="Q5202">
        <v>3.3</v>
      </c>
      <c r="R5202">
        <v>2018</v>
      </c>
      <c r="S5202">
        <v>11</v>
      </c>
      <c r="T5202">
        <v>11</v>
      </c>
      <c r="U5202" s="1">
        <v>43415</v>
      </c>
      <c r="V5202" s="5">
        <f>Main[[#This Row],[Average_Cost_for_two]] * VLOOKUP(Main[[#This Row],[Currency]],'Currency'!A:B,2,FALSE)</f>
        <v>4.2</v>
      </c>
      <c r="W5202" s="5" t="str">
        <f>IF(Main[[#This Row],[Avg_Cost_USD]]&lt;10,"Low",
IF(Main[[#This Row],[Avg_Cost_USD]]&lt;=30,"Medium","High"))</f>
        <v>Low</v>
      </c>
    </row>
    <row r="5203" spans="1:23" x14ac:dyDescent="0.3">
      <c r="A5203">
        <v>4740</v>
      </c>
      <c r="B5203" t="s">
        <v>258</v>
      </c>
      <c r="C5203">
        <v>1</v>
      </c>
      <c r="D5203" t="s">
        <v>54</v>
      </c>
      <c r="E5203" t="s">
        <v>719</v>
      </c>
      <c r="F5203">
        <v>77.164872900000006</v>
      </c>
      <c r="G5203">
        <v>28.681585500000001</v>
      </c>
      <c r="H5203" t="s">
        <v>56</v>
      </c>
      <c r="I5203" t="s">
        <v>19</v>
      </c>
      <c r="J5203" t="s">
        <v>57</v>
      </c>
      <c r="K5203" t="s">
        <v>57</v>
      </c>
      <c r="L5203" t="s">
        <v>57</v>
      </c>
      <c r="M5203" t="s">
        <v>57</v>
      </c>
      <c r="N5203">
        <v>1</v>
      </c>
      <c r="O5203">
        <v>19</v>
      </c>
      <c r="P5203">
        <v>300</v>
      </c>
      <c r="Q5203">
        <v>2.6</v>
      </c>
      <c r="R5203">
        <v>2018</v>
      </c>
      <c r="S5203">
        <v>11</v>
      </c>
      <c r="T5203">
        <v>5</v>
      </c>
      <c r="U5203" s="1">
        <v>43409</v>
      </c>
      <c r="V5203" s="5">
        <f>Main[[#This Row],[Average_Cost_for_two]] * VLOOKUP(Main[[#This Row],[Currency]],'Currency'!A:B,2,FALSE)</f>
        <v>3.6</v>
      </c>
      <c r="W5203" s="5" t="str">
        <f>IF(Main[[#This Row],[Avg_Cost_USD]]&lt;10,"Low",
IF(Main[[#This Row],[Avg_Cost_USD]]&lt;=30,"Medium","High"))</f>
        <v>Low</v>
      </c>
    </row>
    <row r="5204" spans="1:23" x14ac:dyDescent="0.3">
      <c r="A5204">
        <v>5468</v>
      </c>
      <c r="B5204" t="s">
        <v>5462</v>
      </c>
      <c r="C5204">
        <v>1</v>
      </c>
      <c r="D5204" t="s">
        <v>54</v>
      </c>
      <c r="E5204" t="s">
        <v>211</v>
      </c>
      <c r="F5204">
        <v>77.224384099999995</v>
      </c>
      <c r="G5204">
        <v>28.6568732</v>
      </c>
      <c r="H5204" t="s">
        <v>56</v>
      </c>
      <c r="I5204" t="s">
        <v>19</v>
      </c>
      <c r="J5204" t="s">
        <v>57</v>
      </c>
      <c r="K5204" t="s">
        <v>57</v>
      </c>
      <c r="L5204" t="s">
        <v>57</v>
      </c>
      <c r="M5204" t="s">
        <v>57</v>
      </c>
      <c r="N5204">
        <v>1</v>
      </c>
      <c r="O5204">
        <v>16</v>
      </c>
      <c r="P5204">
        <v>200</v>
      </c>
      <c r="Q5204">
        <v>3.1</v>
      </c>
      <c r="R5204">
        <v>2010</v>
      </c>
      <c r="S5204">
        <v>10</v>
      </c>
      <c r="T5204">
        <v>17</v>
      </c>
      <c r="U5204" s="1">
        <v>40468</v>
      </c>
      <c r="V5204" s="5">
        <f>Main[[#This Row],[Average_Cost_for_two]] * VLOOKUP(Main[[#This Row],[Currency]],'Currency'!A:B,2,FALSE)</f>
        <v>2.4</v>
      </c>
      <c r="W5204" s="5" t="str">
        <f>IF(Main[[#This Row],[Avg_Cost_USD]]&lt;10,"Low",
IF(Main[[#This Row],[Avg_Cost_USD]]&lt;=30,"Medium","High"))</f>
        <v>Low</v>
      </c>
    </row>
    <row r="5205" spans="1:23" x14ac:dyDescent="0.3">
      <c r="A5205">
        <v>9160</v>
      </c>
      <c r="B5205" t="s">
        <v>5463</v>
      </c>
      <c r="C5205">
        <v>1</v>
      </c>
      <c r="D5205" t="s">
        <v>54</v>
      </c>
      <c r="E5205" t="s">
        <v>211</v>
      </c>
      <c r="F5205">
        <v>77.231668900000003</v>
      </c>
      <c r="G5205">
        <v>28.657385600000001</v>
      </c>
      <c r="H5205" t="s">
        <v>56</v>
      </c>
      <c r="I5205" t="s">
        <v>19</v>
      </c>
      <c r="J5205" t="s">
        <v>57</v>
      </c>
      <c r="K5205" t="s">
        <v>57</v>
      </c>
      <c r="L5205" t="s">
        <v>57</v>
      </c>
      <c r="M5205" t="s">
        <v>57</v>
      </c>
      <c r="N5205">
        <v>1</v>
      </c>
      <c r="O5205">
        <v>7</v>
      </c>
      <c r="P5205">
        <v>400</v>
      </c>
      <c r="Q5205">
        <v>2.9</v>
      </c>
      <c r="R5205">
        <v>2010</v>
      </c>
      <c r="S5205">
        <v>10</v>
      </c>
      <c r="T5205">
        <v>22</v>
      </c>
      <c r="U5205" s="1">
        <v>40473</v>
      </c>
      <c r="V5205" s="5">
        <f>Main[[#This Row],[Average_Cost_for_two]] * VLOOKUP(Main[[#This Row],[Currency]],'Currency'!A:B,2,FALSE)</f>
        <v>4.8</v>
      </c>
      <c r="W5205" s="5" t="str">
        <f>IF(Main[[#This Row],[Avg_Cost_USD]]&lt;10,"Low",
IF(Main[[#This Row],[Avg_Cost_USD]]&lt;=30,"Medium","High"))</f>
        <v>Low</v>
      </c>
    </row>
    <row r="5206" spans="1:23" x14ac:dyDescent="0.3">
      <c r="A5206">
        <v>1896</v>
      </c>
      <c r="B5206" t="s">
        <v>5464</v>
      </c>
      <c r="C5206">
        <v>1</v>
      </c>
      <c r="D5206" t="s">
        <v>54</v>
      </c>
      <c r="E5206" t="s">
        <v>400</v>
      </c>
      <c r="F5206">
        <v>77.216128999999995</v>
      </c>
      <c r="G5206">
        <v>28.6318938</v>
      </c>
      <c r="H5206" t="s">
        <v>56</v>
      </c>
      <c r="I5206" t="s">
        <v>19</v>
      </c>
      <c r="J5206" t="s">
        <v>57</v>
      </c>
      <c r="K5206" t="s">
        <v>61</v>
      </c>
      <c r="L5206" t="s">
        <v>57</v>
      </c>
      <c r="M5206" t="s">
        <v>57</v>
      </c>
      <c r="N5206">
        <v>1</v>
      </c>
      <c r="O5206">
        <v>301</v>
      </c>
      <c r="P5206">
        <v>250</v>
      </c>
      <c r="Q5206">
        <v>3.8</v>
      </c>
      <c r="R5206">
        <v>2017</v>
      </c>
      <c r="S5206">
        <v>10</v>
      </c>
      <c r="T5206">
        <v>13</v>
      </c>
      <c r="U5206" s="1">
        <v>43021</v>
      </c>
      <c r="V5206" s="5">
        <f>Main[[#This Row],[Average_Cost_for_two]] * VLOOKUP(Main[[#This Row],[Currency]],'Currency'!A:B,2,FALSE)</f>
        <v>3</v>
      </c>
      <c r="W5206" s="5" t="str">
        <f>IF(Main[[#This Row],[Avg_Cost_USD]]&lt;10,"Low",
IF(Main[[#This Row],[Avg_Cost_USD]]&lt;=30,"Medium","High"))</f>
        <v>Low</v>
      </c>
    </row>
    <row r="5207" spans="1:23" x14ac:dyDescent="0.3">
      <c r="A5207">
        <v>306479</v>
      </c>
      <c r="B5207" t="s">
        <v>5400</v>
      </c>
      <c r="C5207">
        <v>1</v>
      </c>
      <c r="D5207" t="s">
        <v>54</v>
      </c>
      <c r="E5207" t="s">
        <v>1699</v>
      </c>
      <c r="F5207">
        <v>77.152834600000006</v>
      </c>
      <c r="G5207">
        <v>28.692864499999999</v>
      </c>
      <c r="H5207" t="s">
        <v>56</v>
      </c>
      <c r="I5207" t="s">
        <v>19</v>
      </c>
      <c r="J5207" t="s">
        <v>57</v>
      </c>
      <c r="K5207" t="s">
        <v>57</v>
      </c>
      <c r="L5207" t="s">
        <v>57</v>
      </c>
      <c r="M5207" t="s">
        <v>57</v>
      </c>
      <c r="N5207">
        <v>1</v>
      </c>
      <c r="O5207">
        <v>364</v>
      </c>
      <c r="P5207">
        <v>400</v>
      </c>
      <c r="Q5207">
        <v>3.5</v>
      </c>
      <c r="R5207">
        <v>2011</v>
      </c>
      <c r="S5207">
        <v>10</v>
      </c>
      <c r="T5207">
        <v>12</v>
      </c>
      <c r="U5207" s="1">
        <v>40828</v>
      </c>
      <c r="V5207" s="5">
        <f>Main[[#This Row],[Average_Cost_for_two]] * VLOOKUP(Main[[#This Row],[Currency]],'Currency'!A:B,2,FALSE)</f>
        <v>4.8</v>
      </c>
      <c r="W5207" s="5" t="str">
        <f>IF(Main[[#This Row],[Avg_Cost_USD]]&lt;10,"Low",
IF(Main[[#This Row],[Avg_Cost_USD]]&lt;=30,"Medium","High"))</f>
        <v>Low</v>
      </c>
    </row>
    <row r="5208" spans="1:23" x14ac:dyDescent="0.3">
      <c r="A5208">
        <v>3182</v>
      </c>
      <c r="B5208" t="s">
        <v>5465</v>
      </c>
      <c r="C5208">
        <v>1</v>
      </c>
      <c r="D5208" t="s">
        <v>54</v>
      </c>
      <c r="E5208" t="s">
        <v>119</v>
      </c>
      <c r="F5208">
        <v>77.237338600000001</v>
      </c>
      <c r="G5208">
        <v>28.640946899999999</v>
      </c>
      <c r="H5208" t="s">
        <v>56</v>
      </c>
      <c r="I5208" t="s">
        <v>19</v>
      </c>
      <c r="J5208" t="s">
        <v>57</v>
      </c>
      <c r="K5208" t="s">
        <v>57</v>
      </c>
      <c r="L5208" t="s">
        <v>57</v>
      </c>
      <c r="M5208" t="s">
        <v>57</v>
      </c>
      <c r="N5208">
        <v>1</v>
      </c>
      <c r="O5208">
        <v>6</v>
      </c>
      <c r="P5208">
        <v>400</v>
      </c>
      <c r="Q5208">
        <v>2.9</v>
      </c>
      <c r="R5208">
        <v>2011</v>
      </c>
      <c r="S5208">
        <v>10</v>
      </c>
      <c r="T5208">
        <v>28</v>
      </c>
      <c r="U5208" s="1">
        <v>40844</v>
      </c>
      <c r="V5208" s="5">
        <f>Main[[#This Row],[Average_Cost_for_two]] * VLOOKUP(Main[[#This Row],[Currency]],'Currency'!A:B,2,FALSE)</f>
        <v>4.8</v>
      </c>
      <c r="W5208" s="5" t="str">
        <f>IF(Main[[#This Row],[Avg_Cost_USD]]&lt;10,"Low",
IF(Main[[#This Row],[Avg_Cost_USD]]&lt;=30,"Medium","High"))</f>
        <v>Low</v>
      </c>
    </row>
    <row r="5209" spans="1:23" x14ac:dyDescent="0.3">
      <c r="A5209">
        <v>6953</v>
      </c>
      <c r="B5209" t="s">
        <v>5466</v>
      </c>
      <c r="C5209">
        <v>1</v>
      </c>
      <c r="D5209" t="s">
        <v>54</v>
      </c>
      <c r="E5209" t="s">
        <v>265</v>
      </c>
      <c r="F5209">
        <v>77.203987699999999</v>
      </c>
      <c r="G5209">
        <v>28.6952736</v>
      </c>
      <c r="H5209" t="s">
        <v>56</v>
      </c>
      <c r="I5209" t="s">
        <v>19</v>
      </c>
      <c r="J5209" t="s">
        <v>57</v>
      </c>
      <c r="K5209" t="s">
        <v>57</v>
      </c>
      <c r="L5209" t="s">
        <v>57</v>
      </c>
      <c r="M5209" t="s">
        <v>57</v>
      </c>
      <c r="N5209">
        <v>1</v>
      </c>
      <c r="O5209">
        <v>29</v>
      </c>
      <c r="P5209">
        <v>100</v>
      </c>
      <c r="Q5209">
        <v>3.1</v>
      </c>
      <c r="R5209">
        <v>2010</v>
      </c>
      <c r="S5209">
        <v>10</v>
      </c>
      <c r="T5209">
        <v>15</v>
      </c>
      <c r="U5209" s="1">
        <v>40466</v>
      </c>
      <c r="V5209" s="5">
        <f>Main[[#This Row],[Average_Cost_for_two]] * VLOOKUP(Main[[#This Row],[Currency]],'Currency'!A:B,2,FALSE)</f>
        <v>1.2</v>
      </c>
      <c r="W5209" s="5" t="str">
        <f>IF(Main[[#This Row],[Avg_Cost_USD]]&lt;10,"Low",
IF(Main[[#This Row],[Avg_Cost_USD]]&lt;=30,"Medium","High"))</f>
        <v>Low</v>
      </c>
    </row>
    <row r="5210" spans="1:23" x14ac:dyDescent="0.3">
      <c r="A5210">
        <v>7876</v>
      </c>
      <c r="B5210" t="s">
        <v>5256</v>
      </c>
      <c r="C5210">
        <v>1</v>
      </c>
      <c r="D5210" t="s">
        <v>54</v>
      </c>
      <c r="E5210" t="s">
        <v>214</v>
      </c>
      <c r="F5210">
        <v>77.249705379999995</v>
      </c>
      <c r="G5210">
        <v>28.55546709</v>
      </c>
      <c r="H5210" t="s">
        <v>56</v>
      </c>
      <c r="I5210" t="s">
        <v>19</v>
      </c>
      <c r="J5210" t="s">
        <v>57</v>
      </c>
      <c r="K5210" t="s">
        <v>57</v>
      </c>
      <c r="L5210" t="s">
        <v>57</v>
      </c>
      <c r="M5210" t="s">
        <v>57</v>
      </c>
      <c r="N5210">
        <v>1</v>
      </c>
      <c r="O5210">
        <v>21</v>
      </c>
      <c r="P5210">
        <v>250</v>
      </c>
      <c r="Q5210">
        <v>2.7</v>
      </c>
      <c r="R5210">
        <v>2015</v>
      </c>
      <c r="S5210">
        <v>10</v>
      </c>
      <c r="T5210">
        <v>16</v>
      </c>
      <c r="U5210" s="1">
        <v>42293</v>
      </c>
      <c r="V5210" s="5">
        <f>Main[[#This Row],[Average_Cost_for_two]] * VLOOKUP(Main[[#This Row],[Currency]],'Currency'!A:B,2,FALSE)</f>
        <v>3</v>
      </c>
      <c r="W5210" s="5" t="str">
        <f>IF(Main[[#This Row],[Avg_Cost_USD]]&lt;10,"Low",
IF(Main[[#This Row],[Avg_Cost_USD]]&lt;=30,"Medium","High"))</f>
        <v>Low</v>
      </c>
    </row>
    <row r="5211" spans="1:23" x14ac:dyDescent="0.3">
      <c r="A5211">
        <v>1625</v>
      </c>
      <c r="B5211" t="s">
        <v>779</v>
      </c>
      <c r="C5211">
        <v>1</v>
      </c>
      <c r="D5211" t="s">
        <v>54</v>
      </c>
      <c r="E5211" t="s">
        <v>441</v>
      </c>
      <c r="F5211">
        <v>77.205889299999996</v>
      </c>
      <c r="G5211">
        <v>28.558327500000001</v>
      </c>
      <c r="H5211" t="s">
        <v>56</v>
      </c>
      <c r="I5211" t="s">
        <v>19</v>
      </c>
      <c r="J5211" t="s">
        <v>57</v>
      </c>
      <c r="K5211" t="s">
        <v>61</v>
      </c>
      <c r="L5211" t="s">
        <v>57</v>
      </c>
      <c r="M5211" t="s">
        <v>57</v>
      </c>
      <c r="N5211">
        <v>1</v>
      </c>
      <c r="O5211">
        <v>49</v>
      </c>
      <c r="P5211">
        <v>300</v>
      </c>
      <c r="Q5211">
        <v>2.6</v>
      </c>
      <c r="R5211">
        <v>2017</v>
      </c>
      <c r="S5211">
        <v>10</v>
      </c>
      <c r="T5211">
        <v>2</v>
      </c>
      <c r="U5211" s="1">
        <v>43010</v>
      </c>
      <c r="V5211" s="5">
        <f>Main[[#This Row],[Average_Cost_for_two]] * VLOOKUP(Main[[#This Row],[Currency]],'Currency'!A:B,2,FALSE)</f>
        <v>3.6</v>
      </c>
      <c r="W5211" s="5" t="str">
        <f>IF(Main[[#This Row],[Avg_Cost_USD]]&lt;10,"Low",
IF(Main[[#This Row],[Avg_Cost_USD]]&lt;=30,"Medium","High"))</f>
        <v>Low</v>
      </c>
    </row>
    <row r="5212" spans="1:23" x14ac:dyDescent="0.3">
      <c r="A5212">
        <v>18144464</v>
      </c>
      <c r="B5212" t="s">
        <v>5467</v>
      </c>
      <c r="C5212">
        <v>1</v>
      </c>
      <c r="D5212" t="s">
        <v>54</v>
      </c>
      <c r="E5212" t="s">
        <v>3494</v>
      </c>
      <c r="F5212">
        <v>0</v>
      </c>
      <c r="G5212">
        <v>0</v>
      </c>
      <c r="H5212" t="s">
        <v>56</v>
      </c>
      <c r="I5212" t="s">
        <v>19</v>
      </c>
      <c r="J5212" t="s">
        <v>57</v>
      </c>
      <c r="K5212" t="s">
        <v>57</v>
      </c>
      <c r="L5212" t="s">
        <v>57</v>
      </c>
      <c r="M5212" t="s">
        <v>57</v>
      </c>
      <c r="N5212">
        <v>1</v>
      </c>
      <c r="O5212">
        <v>10</v>
      </c>
      <c r="P5212">
        <v>200</v>
      </c>
      <c r="Q5212">
        <v>3.1</v>
      </c>
      <c r="R5212">
        <v>2014</v>
      </c>
      <c r="S5212">
        <v>10</v>
      </c>
      <c r="T5212">
        <v>3</v>
      </c>
      <c r="U5212" s="1">
        <v>41915</v>
      </c>
      <c r="V5212" s="5">
        <f>Main[[#This Row],[Average_Cost_for_two]] * VLOOKUP(Main[[#This Row],[Currency]],'Currency'!A:B,2,FALSE)</f>
        <v>2.4</v>
      </c>
      <c r="W5212" s="5" t="str">
        <f>IF(Main[[#This Row],[Avg_Cost_USD]]&lt;10,"Low",
IF(Main[[#This Row],[Avg_Cost_USD]]&lt;=30,"Medium","High"))</f>
        <v>Low</v>
      </c>
    </row>
    <row r="5213" spans="1:23" x14ac:dyDescent="0.3">
      <c r="A5213">
        <v>302895</v>
      </c>
      <c r="B5213" t="s">
        <v>5468</v>
      </c>
      <c r="C5213">
        <v>1</v>
      </c>
      <c r="D5213" t="s">
        <v>54</v>
      </c>
      <c r="E5213" t="s">
        <v>926</v>
      </c>
      <c r="F5213">
        <v>77.256080560000001</v>
      </c>
      <c r="G5213">
        <v>28.528272220000002</v>
      </c>
      <c r="H5213" t="s">
        <v>56</v>
      </c>
      <c r="I5213" t="s">
        <v>19</v>
      </c>
      <c r="J5213" t="s">
        <v>57</v>
      </c>
      <c r="K5213" t="s">
        <v>57</v>
      </c>
      <c r="L5213" t="s">
        <v>57</v>
      </c>
      <c r="M5213" t="s">
        <v>57</v>
      </c>
      <c r="N5213">
        <v>1</v>
      </c>
      <c r="O5213">
        <v>7</v>
      </c>
      <c r="P5213">
        <v>250</v>
      </c>
      <c r="Q5213">
        <v>2.8</v>
      </c>
      <c r="R5213">
        <v>2013</v>
      </c>
      <c r="S5213">
        <v>10</v>
      </c>
      <c r="T5213">
        <v>17</v>
      </c>
      <c r="U5213" s="1">
        <v>41564</v>
      </c>
      <c r="V5213" s="5">
        <f>Main[[#This Row],[Average_Cost_for_two]] * VLOOKUP(Main[[#This Row],[Currency]],'Currency'!A:B,2,FALSE)</f>
        <v>3</v>
      </c>
      <c r="W5213" s="5" t="str">
        <f>IF(Main[[#This Row],[Avg_Cost_USD]]&lt;10,"Low",
IF(Main[[#This Row],[Avg_Cost_USD]]&lt;=30,"Medium","High"))</f>
        <v>Low</v>
      </c>
    </row>
    <row r="5214" spans="1:23" x14ac:dyDescent="0.3">
      <c r="A5214">
        <v>307069</v>
      </c>
      <c r="B5214" t="s">
        <v>5469</v>
      </c>
      <c r="C5214">
        <v>1</v>
      </c>
      <c r="D5214" t="s">
        <v>54</v>
      </c>
      <c r="E5214" t="s">
        <v>5089</v>
      </c>
      <c r="F5214">
        <v>77.14636557</v>
      </c>
      <c r="G5214">
        <v>28.662230770000001</v>
      </c>
      <c r="H5214" t="s">
        <v>56</v>
      </c>
      <c r="I5214" t="s">
        <v>19</v>
      </c>
      <c r="J5214" t="s">
        <v>57</v>
      </c>
      <c r="K5214" t="s">
        <v>61</v>
      </c>
      <c r="L5214" t="s">
        <v>57</v>
      </c>
      <c r="M5214" t="s">
        <v>57</v>
      </c>
      <c r="N5214">
        <v>1</v>
      </c>
      <c r="O5214">
        <v>44</v>
      </c>
      <c r="P5214">
        <v>450</v>
      </c>
      <c r="Q5214">
        <v>3.4</v>
      </c>
      <c r="R5214">
        <v>2018</v>
      </c>
      <c r="S5214">
        <v>10</v>
      </c>
      <c r="T5214">
        <v>17</v>
      </c>
      <c r="U5214" s="1">
        <v>43390</v>
      </c>
      <c r="V5214" s="5">
        <f>Main[[#This Row],[Average_Cost_for_two]] * VLOOKUP(Main[[#This Row],[Currency]],'Currency'!A:B,2,FALSE)</f>
        <v>5.4</v>
      </c>
      <c r="W5214" s="5" t="str">
        <f>IF(Main[[#This Row],[Avg_Cost_USD]]&lt;10,"Low",
IF(Main[[#This Row],[Avg_Cost_USD]]&lt;=30,"Medium","High"))</f>
        <v>Low</v>
      </c>
    </row>
    <row r="5215" spans="1:23" x14ac:dyDescent="0.3">
      <c r="A5215">
        <v>302173</v>
      </c>
      <c r="B5215" t="s">
        <v>5470</v>
      </c>
      <c r="C5215">
        <v>1</v>
      </c>
      <c r="D5215" t="s">
        <v>54</v>
      </c>
      <c r="E5215" t="s">
        <v>1081</v>
      </c>
      <c r="F5215">
        <v>77.210650400000006</v>
      </c>
      <c r="G5215">
        <v>28.640687400000001</v>
      </c>
      <c r="H5215" t="s">
        <v>56</v>
      </c>
      <c r="I5215" t="s">
        <v>19</v>
      </c>
      <c r="J5215" t="s">
        <v>57</v>
      </c>
      <c r="K5215" t="s">
        <v>57</v>
      </c>
      <c r="L5215" t="s">
        <v>57</v>
      </c>
      <c r="M5215" t="s">
        <v>57</v>
      </c>
      <c r="N5215">
        <v>1</v>
      </c>
      <c r="O5215">
        <v>12</v>
      </c>
      <c r="P5215">
        <v>200</v>
      </c>
      <c r="Q5215">
        <v>2.7</v>
      </c>
      <c r="R5215">
        <v>2014</v>
      </c>
      <c r="S5215">
        <v>10</v>
      </c>
      <c r="T5215">
        <v>8</v>
      </c>
      <c r="U5215" s="1">
        <v>41920</v>
      </c>
      <c r="V5215" s="5">
        <f>Main[[#This Row],[Average_Cost_for_two]] * VLOOKUP(Main[[#This Row],[Currency]],'Currency'!A:B,2,FALSE)</f>
        <v>2.4</v>
      </c>
      <c r="W5215" s="5" t="str">
        <f>IF(Main[[#This Row],[Avg_Cost_USD]]&lt;10,"Low",
IF(Main[[#This Row],[Avg_Cost_USD]]&lt;=30,"Medium","High"))</f>
        <v>Low</v>
      </c>
    </row>
    <row r="5216" spans="1:23" x14ac:dyDescent="0.3">
      <c r="A5216">
        <v>302302</v>
      </c>
      <c r="B5216" t="s">
        <v>5430</v>
      </c>
      <c r="C5216">
        <v>1</v>
      </c>
      <c r="D5216" t="s">
        <v>54</v>
      </c>
      <c r="E5216" t="s">
        <v>1718</v>
      </c>
      <c r="F5216">
        <v>77.109727899999996</v>
      </c>
      <c r="G5216">
        <v>28.731390399999999</v>
      </c>
      <c r="H5216" t="s">
        <v>56</v>
      </c>
      <c r="I5216" t="s">
        <v>19</v>
      </c>
      <c r="J5216" t="s">
        <v>57</v>
      </c>
      <c r="K5216" t="s">
        <v>57</v>
      </c>
      <c r="L5216" t="s">
        <v>57</v>
      </c>
      <c r="M5216" t="s">
        <v>57</v>
      </c>
      <c r="N5216">
        <v>1</v>
      </c>
      <c r="O5216">
        <v>98</v>
      </c>
      <c r="P5216">
        <v>200</v>
      </c>
      <c r="Q5216">
        <v>3.6</v>
      </c>
      <c r="R5216">
        <v>2013</v>
      </c>
      <c r="S5216">
        <v>10</v>
      </c>
      <c r="T5216">
        <v>17</v>
      </c>
      <c r="U5216" s="1">
        <v>41564</v>
      </c>
      <c r="V5216" s="5">
        <f>Main[[#This Row],[Average_Cost_for_two]] * VLOOKUP(Main[[#This Row],[Currency]],'Currency'!A:B,2,FALSE)</f>
        <v>2.4</v>
      </c>
      <c r="W5216" s="5" t="str">
        <f>IF(Main[[#This Row],[Avg_Cost_USD]]&lt;10,"Low",
IF(Main[[#This Row],[Avg_Cost_USD]]&lt;=30,"Medium","High"))</f>
        <v>Low</v>
      </c>
    </row>
    <row r="5217" spans="1:23" x14ac:dyDescent="0.3">
      <c r="A5217">
        <v>304090</v>
      </c>
      <c r="B5217" t="s">
        <v>5471</v>
      </c>
      <c r="C5217">
        <v>1</v>
      </c>
      <c r="D5217" t="s">
        <v>54</v>
      </c>
      <c r="E5217" t="s">
        <v>164</v>
      </c>
      <c r="F5217">
        <v>77.158672100000004</v>
      </c>
      <c r="G5217">
        <v>28.7195845</v>
      </c>
      <c r="H5217" t="s">
        <v>56</v>
      </c>
      <c r="I5217" t="s">
        <v>19</v>
      </c>
      <c r="J5217" t="s">
        <v>57</v>
      </c>
      <c r="K5217" t="s">
        <v>57</v>
      </c>
      <c r="L5217" t="s">
        <v>57</v>
      </c>
      <c r="M5217" t="s">
        <v>57</v>
      </c>
      <c r="N5217">
        <v>1</v>
      </c>
      <c r="O5217">
        <v>9</v>
      </c>
      <c r="P5217">
        <v>350</v>
      </c>
      <c r="Q5217">
        <v>3.1</v>
      </c>
      <c r="R5217">
        <v>2010</v>
      </c>
      <c r="S5217">
        <v>10</v>
      </c>
      <c r="T5217">
        <v>19</v>
      </c>
      <c r="U5217" s="1">
        <v>40470</v>
      </c>
      <c r="V5217" s="5">
        <f>Main[[#This Row],[Average_Cost_for_two]] * VLOOKUP(Main[[#This Row],[Currency]],'Currency'!A:B,2,FALSE)</f>
        <v>4.2</v>
      </c>
      <c r="W5217" s="5" t="str">
        <f>IF(Main[[#This Row],[Avg_Cost_USD]]&lt;10,"Low",
IF(Main[[#This Row],[Avg_Cost_USD]]&lt;=30,"Medium","High"))</f>
        <v>Low</v>
      </c>
    </row>
    <row r="5218" spans="1:23" x14ac:dyDescent="0.3">
      <c r="A5218">
        <v>305552</v>
      </c>
      <c r="B5218" t="s">
        <v>5472</v>
      </c>
      <c r="C5218">
        <v>1</v>
      </c>
      <c r="D5218" t="s">
        <v>54</v>
      </c>
      <c r="E5218" t="s">
        <v>149</v>
      </c>
      <c r="F5218">
        <v>77.113262800000001</v>
      </c>
      <c r="G5218">
        <v>28.634138499999999</v>
      </c>
      <c r="H5218" t="s">
        <v>56</v>
      </c>
      <c r="I5218" t="s">
        <v>19</v>
      </c>
      <c r="J5218" t="s">
        <v>57</v>
      </c>
      <c r="K5218" t="s">
        <v>57</v>
      </c>
      <c r="L5218" t="s">
        <v>57</v>
      </c>
      <c r="M5218" t="s">
        <v>57</v>
      </c>
      <c r="N5218">
        <v>1</v>
      </c>
      <c r="O5218">
        <v>5</v>
      </c>
      <c r="P5218">
        <v>150</v>
      </c>
      <c r="Q5218">
        <v>3</v>
      </c>
      <c r="R5218">
        <v>2010</v>
      </c>
      <c r="S5218">
        <v>10</v>
      </c>
      <c r="T5218">
        <v>25</v>
      </c>
      <c r="U5218" s="1">
        <v>40476</v>
      </c>
      <c r="V5218" s="5">
        <f>Main[[#This Row],[Average_Cost_for_two]] * VLOOKUP(Main[[#This Row],[Currency]],'Currency'!A:B,2,FALSE)</f>
        <v>1.8</v>
      </c>
      <c r="W5218" s="5" t="str">
        <f>IF(Main[[#This Row],[Avg_Cost_USD]]&lt;10,"Low",
IF(Main[[#This Row],[Avg_Cost_USD]]&lt;=30,"Medium","High"))</f>
        <v>Low</v>
      </c>
    </row>
    <row r="5219" spans="1:23" x14ac:dyDescent="0.3">
      <c r="A5219">
        <v>301836</v>
      </c>
      <c r="B5219" t="s">
        <v>5473</v>
      </c>
      <c r="C5219">
        <v>1</v>
      </c>
      <c r="D5219" t="s">
        <v>54</v>
      </c>
      <c r="E5219" t="s">
        <v>149</v>
      </c>
      <c r="F5219">
        <v>77.110492100000002</v>
      </c>
      <c r="G5219">
        <v>28.634175599999999</v>
      </c>
      <c r="H5219" t="s">
        <v>56</v>
      </c>
      <c r="I5219" t="s">
        <v>19</v>
      </c>
      <c r="J5219" t="s">
        <v>57</v>
      </c>
      <c r="K5219" t="s">
        <v>57</v>
      </c>
      <c r="L5219" t="s">
        <v>57</v>
      </c>
      <c r="M5219" t="s">
        <v>57</v>
      </c>
      <c r="N5219">
        <v>1</v>
      </c>
      <c r="O5219">
        <v>10</v>
      </c>
      <c r="P5219">
        <v>150</v>
      </c>
      <c r="Q5219">
        <v>3.1</v>
      </c>
      <c r="R5219">
        <v>2012</v>
      </c>
      <c r="S5219">
        <v>10</v>
      </c>
      <c r="T5219">
        <v>20</v>
      </c>
      <c r="U5219" s="1">
        <v>41202</v>
      </c>
      <c r="V5219" s="5">
        <f>Main[[#This Row],[Average_Cost_for_two]] * VLOOKUP(Main[[#This Row],[Currency]],'Currency'!A:B,2,FALSE)</f>
        <v>1.8</v>
      </c>
      <c r="W5219" s="5" t="str">
        <f>IF(Main[[#This Row],[Avg_Cost_USD]]&lt;10,"Low",
IF(Main[[#This Row],[Avg_Cost_USD]]&lt;=30,"Medium","High"))</f>
        <v>Low</v>
      </c>
    </row>
    <row r="5220" spans="1:23" x14ac:dyDescent="0.3">
      <c r="A5220">
        <v>310273</v>
      </c>
      <c r="B5220" t="s">
        <v>5474</v>
      </c>
      <c r="C5220">
        <v>1</v>
      </c>
      <c r="D5220" t="s">
        <v>54</v>
      </c>
      <c r="E5220" t="s">
        <v>701</v>
      </c>
      <c r="F5220">
        <v>77.096857799999995</v>
      </c>
      <c r="G5220">
        <v>28.638403100000001</v>
      </c>
      <c r="H5220" t="s">
        <v>56</v>
      </c>
      <c r="I5220" t="s">
        <v>19</v>
      </c>
      <c r="J5220" t="s">
        <v>57</v>
      </c>
      <c r="K5220" t="s">
        <v>57</v>
      </c>
      <c r="L5220" t="s">
        <v>57</v>
      </c>
      <c r="M5220" t="s">
        <v>57</v>
      </c>
      <c r="N5220">
        <v>1</v>
      </c>
      <c r="O5220">
        <v>7</v>
      </c>
      <c r="P5220">
        <v>200</v>
      </c>
      <c r="Q5220">
        <v>3.1</v>
      </c>
      <c r="R5220">
        <v>2012</v>
      </c>
      <c r="S5220">
        <v>10</v>
      </c>
      <c r="T5220">
        <v>3</v>
      </c>
      <c r="U5220" s="1">
        <v>41185</v>
      </c>
      <c r="V5220" s="5">
        <f>Main[[#This Row],[Average_Cost_for_two]] * VLOOKUP(Main[[#This Row],[Currency]],'Currency'!A:B,2,FALSE)</f>
        <v>2.4</v>
      </c>
      <c r="W5220" s="5" t="str">
        <f>IF(Main[[#This Row],[Avg_Cost_USD]]&lt;10,"Low",
IF(Main[[#This Row],[Avg_Cost_USD]]&lt;=30,"Medium","High"))</f>
        <v>Low</v>
      </c>
    </row>
    <row r="5221" spans="1:23" x14ac:dyDescent="0.3">
      <c r="A5221">
        <v>308862</v>
      </c>
      <c r="B5221" t="s">
        <v>5475</v>
      </c>
      <c r="C5221">
        <v>1</v>
      </c>
      <c r="D5221" t="s">
        <v>54</v>
      </c>
      <c r="E5221" t="s">
        <v>701</v>
      </c>
      <c r="F5221">
        <v>77.097172999999998</v>
      </c>
      <c r="G5221">
        <v>28.643477099999998</v>
      </c>
      <c r="H5221" t="s">
        <v>56</v>
      </c>
      <c r="I5221" t="s">
        <v>19</v>
      </c>
      <c r="J5221" t="s">
        <v>57</v>
      </c>
      <c r="K5221" t="s">
        <v>57</v>
      </c>
      <c r="L5221" t="s">
        <v>57</v>
      </c>
      <c r="M5221" t="s">
        <v>57</v>
      </c>
      <c r="N5221">
        <v>1</v>
      </c>
      <c r="O5221">
        <v>8</v>
      </c>
      <c r="P5221">
        <v>250</v>
      </c>
      <c r="Q5221">
        <v>2.9</v>
      </c>
      <c r="R5221">
        <v>2010</v>
      </c>
      <c r="S5221">
        <v>10</v>
      </c>
      <c r="T5221">
        <v>16</v>
      </c>
      <c r="U5221" s="1">
        <v>40467</v>
      </c>
      <c r="V5221" s="5">
        <f>Main[[#This Row],[Average_Cost_for_two]] * VLOOKUP(Main[[#This Row],[Currency]],'Currency'!A:B,2,FALSE)</f>
        <v>3</v>
      </c>
      <c r="W5221" s="5" t="str">
        <f>IF(Main[[#This Row],[Avg_Cost_USD]]&lt;10,"Low",
IF(Main[[#This Row],[Avg_Cost_USD]]&lt;=30,"Medium","High"))</f>
        <v>Low</v>
      </c>
    </row>
    <row r="5222" spans="1:23" x14ac:dyDescent="0.3">
      <c r="A5222">
        <v>8680</v>
      </c>
      <c r="B5222" t="s">
        <v>5476</v>
      </c>
      <c r="C5222">
        <v>1</v>
      </c>
      <c r="D5222" t="s">
        <v>54</v>
      </c>
      <c r="E5222" t="s">
        <v>1248</v>
      </c>
      <c r="F5222">
        <v>77.075689499999996</v>
      </c>
      <c r="G5222">
        <v>28.643150299999999</v>
      </c>
      <c r="H5222" t="s">
        <v>56</v>
      </c>
      <c r="I5222" t="s">
        <v>19</v>
      </c>
      <c r="J5222" t="s">
        <v>57</v>
      </c>
      <c r="K5222" t="s">
        <v>57</v>
      </c>
      <c r="L5222" t="s">
        <v>57</v>
      </c>
      <c r="M5222" t="s">
        <v>57</v>
      </c>
      <c r="N5222">
        <v>1</v>
      </c>
      <c r="O5222">
        <v>10</v>
      </c>
      <c r="P5222">
        <v>200</v>
      </c>
      <c r="Q5222">
        <v>3</v>
      </c>
      <c r="R5222">
        <v>2010</v>
      </c>
      <c r="S5222">
        <v>10</v>
      </c>
      <c r="T5222">
        <v>21</v>
      </c>
      <c r="U5222" s="1">
        <v>40472</v>
      </c>
      <c r="V5222" s="5">
        <f>Main[[#This Row],[Average_Cost_for_two]] * VLOOKUP(Main[[#This Row],[Currency]],'Currency'!A:B,2,FALSE)</f>
        <v>2.4</v>
      </c>
      <c r="W5222" s="5" t="str">
        <f>IF(Main[[#This Row],[Avg_Cost_USD]]&lt;10,"Low",
IF(Main[[#This Row],[Avg_Cost_USD]]&lt;=30,"Medium","High"))</f>
        <v>Low</v>
      </c>
    </row>
    <row r="5223" spans="1:23" x14ac:dyDescent="0.3">
      <c r="A5223">
        <v>306531</v>
      </c>
      <c r="B5223" t="s">
        <v>5477</v>
      </c>
      <c r="C5223">
        <v>1</v>
      </c>
      <c r="D5223" t="s">
        <v>54</v>
      </c>
      <c r="E5223" t="s">
        <v>194</v>
      </c>
      <c r="F5223">
        <v>77.251180000000005</v>
      </c>
      <c r="G5223">
        <v>28.527570000000001</v>
      </c>
      <c r="H5223" t="s">
        <v>56</v>
      </c>
      <c r="I5223" t="s">
        <v>19</v>
      </c>
      <c r="J5223" t="s">
        <v>57</v>
      </c>
      <c r="K5223" t="s">
        <v>61</v>
      </c>
      <c r="L5223" t="s">
        <v>61</v>
      </c>
      <c r="M5223" t="s">
        <v>57</v>
      </c>
      <c r="N5223">
        <v>2</v>
      </c>
      <c r="O5223">
        <v>37</v>
      </c>
      <c r="P5223">
        <v>500</v>
      </c>
      <c r="Q5223">
        <v>2.5</v>
      </c>
      <c r="R5223">
        <v>2013</v>
      </c>
      <c r="S5223">
        <v>4</v>
      </c>
      <c r="T5223">
        <v>8</v>
      </c>
      <c r="U5223" s="1">
        <v>41372</v>
      </c>
      <c r="V5223" s="5">
        <f>Main[[#This Row],[Average_Cost_for_two]] * VLOOKUP(Main[[#This Row],[Currency]],'Currency'!A:B,2,FALSE)</f>
        <v>6</v>
      </c>
      <c r="W5223" s="5" t="str">
        <f>IF(Main[[#This Row],[Avg_Cost_USD]]&lt;10,"Low",
IF(Main[[#This Row],[Avg_Cost_USD]]&lt;=30,"Medium","High"))</f>
        <v>Low</v>
      </c>
    </row>
    <row r="5224" spans="1:23" x14ac:dyDescent="0.3">
      <c r="A5224">
        <v>307940</v>
      </c>
      <c r="B5224" t="s">
        <v>5478</v>
      </c>
      <c r="C5224">
        <v>1</v>
      </c>
      <c r="D5224" t="s">
        <v>54</v>
      </c>
      <c r="E5224" t="s">
        <v>2648</v>
      </c>
      <c r="F5224">
        <v>77.302281699999995</v>
      </c>
      <c r="G5224">
        <v>28.657646199999999</v>
      </c>
      <c r="H5224" t="s">
        <v>56</v>
      </c>
      <c r="I5224" t="s">
        <v>19</v>
      </c>
      <c r="J5224" t="s">
        <v>61</v>
      </c>
      <c r="K5224" t="s">
        <v>61</v>
      </c>
      <c r="L5224" t="s">
        <v>57</v>
      </c>
      <c r="M5224" t="s">
        <v>57</v>
      </c>
      <c r="N5224">
        <v>2</v>
      </c>
      <c r="O5224">
        <v>102</v>
      </c>
      <c r="P5224">
        <v>950</v>
      </c>
      <c r="Q5224">
        <v>3.3</v>
      </c>
      <c r="R5224">
        <v>2010</v>
      </c>
      <c r="S5224">
        <v>6</v>
      </c>
      <c r="T5224">
        <v>4</v>
      </c>
      <c r="U5224" s="1">
        <v>40333</v>
      </c>
      <c r="V5224" s="5">
        <f>Main[[#This Row],[Average_Cost_for_two]] * VLOOKUP(Main[[#This Row],[Currency]],'Currency'!A:B,2,FALSE)</f>
        <v>11.4</v>
      </c>
      <c r="W5224" s="5" t="str">
        <f>IF(Main[[#This Row],[Avg_Cost_USD]]&lt;10,"Low",
IF(Main[[#This Row],[Avg_Cost_USD]]&lt;=30,"Medium","High"))</f>
        <v>Medium</v>
      </c>
    </row>
    <row r="5225" spans="1:23" x14ac:dyDescent="0.3">
      <c r="A5225">
        <v>303578</v>
      </c>
      <c r="B5225" t="s">
        <v>3207</v>
      </c>
      <c r="C5225">
        <v>1</v>
      </c>
      <c r="D5225" t="s">
        <v>54</v>
      </c>
      <c r="E5225" t="s">
        <v>1482</v>
      </c>
      <c r="F5225">
        <v>77.303175400000001</v>
      </c>
      <c r="G5225">
        <v>28.647918099999998</v>
      </c>
      <c r="H5225" t="s">
        <v>56</v>
      </c>
      <c r="I5225" t="s">
        <v>19</v>
      </c>
      <c r="J5225" t="s">
        <v>61</v>
      </c>
      <c r="K5225" t="s">
        <v>57</v>
      </c>
      <c r="L5225" t="s">
        <v>57</v>
      </c>
      <c r="M5225" t="s">
        <v>57</v>
      </c>
      <c r="N5225">
        <v>2</v>
      </c>
      <c r="O5225">
        <v>159</v>
      </c>
      <c r="P5225">
        <v>800</v>
      </c>
      <c r="Q5225">
        <v>3.5</v>
      </c>
      <c r="R5225">
        <v>2013</v>
      </c>
      <c r="S5225">
        <v>5</v>
      </c>
      <c r="T5225">
        <v>6</v>
      </c>
      <c r="U5225" s="1">
        <v>41400</v>
      </c>
      <c r="V5225" s="5">
        <f>Main[[#This Row],[Average_Cost_for_two]] * VLOOKUP(Main[[#This Row],[Currency]],'Currency'!A:B,2,FALSE)</f>
        <v>9.6</v>
      </c>
      <c r="W5225" s="5" t="str">
        <f>IF(Main[[#This Row],[Avg_Cost_USD]]&lt;10,"Low",
IF(Main[[#This Row],[Avg_Cost_USD]]&lt;=30,"Medium","High"))</f>
        <v>Low</v>
      </c>
    </row>
    <row r="5226" spans="1:23" x14ac:dyDescent="0.3">
      <c r="A5226">
        <v>18082630</v>
      </c>
      <c r="B5226" t="s">
        <v>5479</v>
      </c>
      <c r="C5226">
        <v>1</v>
      </c>
      <c r="D5226" t="s">
        <v>54</v>
      </c>
      <c r="E5226" t="s">
        <v>2878</v>
      </c>
      <c r="F5226">
        <v>77.183065560000003</v>
      </c>
      <c r="G5226">
        <v>28.57900639</v>
      </c>
      <c r="H5226" t="s">
        <v>56</v>
      </c>
      <c r="I5226" t="s">
        <v>19</v>
      </c>
      <c r="J5226" t="s">
        <v>61</v>
      </c>
      <c r="K5226" t="s">
        <v>61</v>
      </c>
      <c r="L5226" t="s">
        <v>57</v>
      </c>
      <c r="M5226" t="s">
        <v>57</v>
      </c>
      <c r="N5226">
        <v>2</v>
      </c>
      <c r="O5226">
        <v>27</v>
      </c>
      <c r="P5226">
        <v>750</v>
      </c>
      <c r="Q5226">
        <v>3.3</v>
      </c>
      <c r="R5226">
        <v>2018</v>
      </c>
      <c r="S5226">
        <v>1</v>
      </c>
      <c r="T5226">
        <v>15</v>
      </c>
      <c r="U5226" s="1">
        <v>43115</v>
      </c>
      <c r="V5226" s="5">
        <f>Main[[#This Row],[Average_Cost_for_two]] * VLOOKUP(Main[[#This Row],[Currency]],'Currency'!A:B,2,FALSE)</f>
        <v>9</v>
      </c>
      <c r="W5226" s="5" t="str">
        <f>IF(Main[[#This Row],[Avg_Cost_USD]]&lt;10,"Low",
IF(Main[[#This Row],[Avg_Cost_USD]]&lt;=30,"Medium","High"))</f>
        <v>Low</v>
      </c>
    </row>
    <row r="5227" spans="1:23" x14ac:dyDescent="0.3">
      <c r="A5227">
        <v>2615</v>
      </c>
      <c r="B5227" t="s">
        <v>5480</v>
      </c>
      <c r="C5227">
        <v>1</v>
      </c>
      <c r="D5227" t="s">
        <v>54</v>
      </c>
      <c r="E5227" t="s">
        <v>1476</v>
      </c>
      <c r="F5227">
        <v>77.155553900000001</v>
      </c>
      <c r="G5227">
        <v>28.542906899999998</v>
      </c>
      <c r="H5227" t="s">
        <v>56</v>
      </c>
      <c r="I5227" t="s">
        <v>19</v>
      </c>
      <c r="J5227" t="s">
        <v>57</v>
      </c>
      <c r="K5227" t="s">
        <v>57</v>
      </c>
      <c r="L5227" t="s">
        <v>57</v>
      </c>
      <c r="M5227" t="s">
        <v>57</v>
      </c>
      <c r="N5227">
        <v>2</v>
      </c>
      <c r="O5227">
        <v>118</v>
      </c>
      <c r="P5227">
        <v>550</v>
      </c>
      <c r="Q5227">
        <v>3.2</v>
      </c>
      <c r="R5227">
        <v>2015</v>
      </c>
      <c r="S5227">
        <v>9</v>
      </c>
      <c r="T5227">
        <v>24</v>
      </c>
      <c r="U5227" s="1">
        <v>42271</v>
      </c>
      <c r="V5227" s="5">
        <f>Main[[#This Row],[Average_Cost_for_two]] * VLOOKUP(Main[[#This Row],[Currency]],'Currency'!A:B,2,FALSE)</f>
        <v>6.6000000000000005</v>
      </c>
      <c r="W5227" s="5" t="str">
        <f>IF(Main[[#This Row],[Avg_Cost_USD]]&lt;10,"Low",
IF(Main[[#This Row],[Avg_Cost_USD]]&lt;=30,"Medium","High"))</f>
        <v>Low</v>
      </c>
    </row>
    <row r="5228" spans="1:23" x14ac:dyDescent="0.3">
      <c r="A5228">
        <v>312943</v>
      </c>
      <c r="B5228" t="s">
        <v>5481</v>
      </c>
      <c r="C5228">
        <v>1</v>
      </c>
      <c r="D5228" t="s">
        <v>54</v>
      </c>
      <c r="E5228" t="s">
        <v>55</v>
      </c>
      <c r="F5228">
        <v>77.274047100000004</v>
      </c>
      <c r="G5228">
        <v>28.65758714</v>
      </c>
      <c r="H5228" t="s">
        <v>56</v>
      </c>
      <c r="I5228" t="s">
        <v>19</v>
      </c>
      <c r="J5228" t="s">
        <v>57</v>
      </c>
      <c r="K5228" t="s">
        <v>57</v>
      </c>
      <c r="L5228" t="s">
        <v>57</v>
      </c>
      <c r="M5228" t="s">
        <v>57</v>
      </c>
      <c r="N5228">
        <v>2</v>
      </c>
      <c r="O5228">
        <v>31</v>
      </c>
      <c r="P5228">
        <v>500</v>
      </c>
      <c r="Q5228">
        <v>3.5</v>
      </c>
      <c r="R5228">
        <v>2013</v>
      </c>
      <c r="S5228">
        <v>9</v>
      </c>
      <c r="T5228">
        <v>24</v>
      </c>
      <c r="U5228" s="1">
        <v>41541</v>
      </c>
      <c r="V5228" s="5">
        <f>Main[[#This Row],[Average_Cost_for_two]] * VLOOKUP(Main[[#This Row],[Currency]],'Currency'!A:B,2,FALSE)</f>
        <v>6</v>
      </c>
      <c r="W5228" s="5" t="str">
        <f>IF(Main[[#This Row],[Avg_Cost_USD]]&lt;10,"Low",
IF(Main[[#This Row],[Avg_Cost_USD]]&lt;=30,"Medium","High"))</f>
        <v>Low</v>
      </c>
    </row>
    <row r="5229" spans="1:23" x14ac:dyDescent="0.3">
      <c r="A5229">
        <v>6658</v>
      </c>
      <c r="B5229" t="s">
        <v>5482</v>
      </c>
      <c r="C5229">
        <v>1</v>
      </c>
      <c r="D5229" t="s">
        <v>54</v>
      </c>
      <c r="E5229" t="s">
        <v>396</v>
      </c>
      <c r="F5229">
        <v>77.201127999999997</v>
      </c>
      <c r="G5229">
        <v>28.678744200000001</v>
      </c>
      <c r="H5229" t="s">
        <v>56</v>
      </c>
      <c r="I5229" t="s">
        <v>19</v>
      </c>
      <c r="J5229" t="s">
        <v>57</v>
      </c>
      <c r="K5229" t="s">
        <v>57</v>
      </c>
      <c r="L5229" t="s">
        <v>57</v>
      </c>
      <c r="M5229" t="s">
        <v>57</v>
      </c>
      <c r="N5229">
        <v>2</v>
      </c>
      <c r="O5229">
        <v>91</v>
      </c>
      <c r="P5229">
        <v>550</v>
      </c>
      <c r="Q5229">
        <v>3.6</v>
      </c>
      <c r="R5229">
        <v>2018</v>
      </c>
      <c r="S5229">
        <v>9</v>
      </c>
      <c r="T5229">
        <v>26</v>
      </c>
      <c r="U5229" s="1">
        <v>43369</v>
      </c>
      <c r="V5229" s="5">
        <f>Main[[#This Row],[Average_Cost_for_two]] * VLOOKUP(Main[[#This Row],[Currency]],'Currency'!A:B,2,FALSE)</f>
        <v>6.6000000000000005</v>
      </c>
      <c r="W5229" s="5" t="str">
        <f>IF(Main[[#This Row],[Avg_Cost_USD]]&lt;10,"Low",
IF(Main[[#This Row],[Avg_Cost_USD]]&lt;=30,"Medium","High"))</f>
        <v>Low</v>
      </c>
    </row>
    <row r="5230" spans="1:23" x14ac:dyDescent="0.3">
      <c r="A5230">
        <v>5659</v>
      </c>
      <c r="B5230" t="s">
        <v>107</v>
      </c>
      <c r="C5230">
        <v>1</v>
      </c>
      <c r="D5230" t="s">
        <v>54</v>
      </c>
      <c r="E5230" t="s">
        <v>987</v>
      </c>
      <c r="F5230">
        <v>77.131312699999995</v>
      </c>
      <c r="G5230">
        <v>28.6489309</v>
      </c>
      <c r="H5230" t="s">
        <v>56</v>
      </c>
      <c r="I5230" t="s">
        <v>19</v>
      </c>
      <c r="J5230" t="s">
        <v>57</v>
      </c>
      <c r="K5230" t="s">
        <v>57</v>
      </c>
      <c r="L5230" t="s">
        <v>57</v>
      </c>
      <c r="M5230" t="s">
        <v>57</v>
      </c>
      <c r="N5230">
        <v>2</v>
      </c>
      <c r="O5230">
        <v>20</v>
      </c>
      <c r="P5230">
        <v>600</v>
      </c>
      <c r="Q5230">
        <v>3</v>
      </c>
      <c r="R5230">
        <v>2014</v>
      </c>
      <c r="S5230">
        <v>9</v>
      </c>
      <c r="T5230">
        <v>9</v>
      </c>
      <c r="U5230" s="1">
        <v>41891</v>
      </c>
      <c r="V5230" s="5">
        <f>Main[[#This Row],[Average_Cost_for_two]] * VLOOKUP(Main[[#This Row],[Currency]],'Currency'!A:B,2,FALSE)</f>
        <v>7.2</v>
      </c>
      <c r="W5230" s="5" t="str">
        <f>IF(Main[[#This Row],[Avg_Cost_USD]]&lt;10,"Low",
IF(Main[[#This Row],[Avg_Cost_USD]]&lt;=30,"Medium","High"))</f>
        <v>Low</v>
      </c>
    </row>
    <row r="5231" spans="1:23" x14ac:dyDescent="0.3">
      <c r="A5231">
        <v>301417</v>
      </c>
      <c r="B5231" t="s">
        <v>5483</v>
      </c>
      <c r="C5231">
        <v>1</v>
      </c>
      <c r="D5231" t="s">
        <v>54</v>
      </c>
      <c r="E5231" t="s">
        <v>126</v>
      </c>
      <c r="F5231">
        <v>77.275029099999998</v>
      </c>
      <c r="G5231">
        <v>28.658372499999999</v>
      </c>
      <c r="H5231" t="s">
        <v>56</v>
      </c>
      <c r="I5231" t="s">
        <v>19</v>
      </c>
      <c r="J5231" t="s">
        <v>57</v>
      </c>
      <c r="K5231" t="s">
        <v>57</v>
      </c>
      <c r="L5231" t="s">
        <v>57</v>
      </c>
      <c r="M5231" t="s">
        <v>57</v>
      </c>
      <c r="N5231">
        <v>2</v>
      </c>
      <c r="O5231">
        <v>39</v>
      </c>
      <c r="P5231">
        <v>500</v>
      </c>
      <c r="Q5231">
        <v>3.4</v>
      </c>
      <c r="R5231">
        <v>2011</v>
      </c>
      <c r="S5231">
        <v>9</v>
      </c>
      <c r="T5231">
        <v>26</v>
      </c>
      <c r="U5231" s="1">
        <v>40812</v>
      </c>
      <c r="V5231" s="5">
        <f>Main[[#This Row],[Average_Cost_for_two]] * VLOOKUP(Main[[#This Row],[Currency]],'Currency'!A:B,2,FALSE)</f>
        <v>6</v>
      </c>
      <c r="W5231" s="5" t="str">
        <f>IF(Main[[#This Row],[Avg_Cost_USD]]&lt;10,"Low",
IF(Main[[#This Row],[Avg_Cost_USD]]&lt;=30,"Medium","High"))</f>
        <v>Low</v>
      </c>
    </row>
    <row r="5232" spans="1:23" x14ac:dyDescent="0.3">
      <c r="A5232">
        <v>3118</v>
      </c>
      <c r="B5232" t="s">
        <v>5159</v>
      </c>
      <c r="C5232">
        <v>1</v>
      </c>
      <c r="D5232" t="s">
        <v>54</v>
      </c>
      <c r="E5232" t="s">
        <v>1081</v>
      </c>
      <c r="F5232">
        <v>77.211090619999993</v>
      </c>
      <c r="G5232">
        <v>28.645258040000002</v>
      </c>
      <c r="H5232" t="s">
        <v>56</v>
      </c>
      <c r="I5232" t="s">
        <v>19</v>
      </c>
      <c r="J5232" t="s">
        <v>57</v>
      </c>
      <c r="K5232" t="s">
        <v>57</v>
      </c>
      <c r="L5232" t="s">
        <v>57</v>
      </c>
      <c r="M5232" t="s">
        <v>57</v>
      </c>
      <c r="N5232">
        <v>2</v>
      </c>
      <c r="O5232">
        <v>16</v>
      </c>
      <c r="P5232">
        <v>600</v>
      </c>
      <c r="Q5232">
        <v>3</v>
      </c>
      <c r="R5232">
        <v>2017</v>
      </c>
      <c r="S5232">
        <v>9</v>
      </c>
      <c r="T5232">
        <v>9</v>
      </c>
      <c r="U5232" s="1">
        <v>42987</v>
      </c>
      <c r="V5232" s="5">
        <f>Main[[#This Row],[Average_Cost_for_two]] * VLOOKUP(Main[[#This Row],[Currency]],'Currency'!A:B,2,FALSE)</f>
        <v>7.2</v>
      </c>
      <c r="W5232" s="5" t="str">
        <f>IF(Main[[#This Row],[Avg_Cost_USD]]&lt;10,"Low",
IF(Main[[#This Row],[Avg_Cost_USD]]&lt;=30,"Medium","High"))</f>
        <v>Low</v>
      </c>
    </row>
    <row r="5233" spans="1:23" x14ac:dyDescent="0.3">
      <c r="A5233">
        <v>300318</v>
      </c>
      <c r="B5233" t="s">
        <v>5484</v>
      </c>
      <c r="C5233">
        <v>1</v>
      </c>
      <c r="D5233" t="s">
        <v>54</v>
      </c>
      <c r="E5233" t="s">
        <v>1679</v>
      </c>
      <c r="F5233">
        <v>77.091690999999997</v>
      </c>
      <c r="G5233">
        <v>28.664541100000001</v>
      </c>
      <c r="H5233" t="s">
        <v>56</v>
      </c>
      <c r="I5233" t="s">
        <v>19</v>
      </c>
      <c r="J5233" t="s">
        <v>57</v>
      </c>
      <c r="K5233" t="s">
        <v>61</v>
      </c>
      <c r="L5233" t="s">
        <v>57</v>
      </c>
      <c r="M5233" t="s">
        <v>57</v>
      </c>
      <c r="N5233">
        <v>2</v>
      </c>
      <c r="O5233">
        <v>37</v>
      </c>
      <c r="P5233">
        <v>600</v>
      </c>
      <c r="Q5233">
        <v>2.9</v>
      </c>
      <c r="R5233">
        <v>2014</v>
      </c>
      <c r="S5233">
        <v>9</v>
      </c>
      <c r="T5233">
        <v>6</v>
      </c>
      <c r="U5233" s="1">
        <v>41888</v>
      </c>
      <c r="V5233" s="5">
        <f>Main[[#This Row],[Average_Cost_for_two]] * VLOOKUP(Main[[#This Row],[Currency]],'Currency'!A:B,2,FALSE)</f>
        <v>7.2</v>
      </c>
      <c r="W5233" s="5" t="str">
        <f>IF(Main[[#This Row],[Avg_Cost_USD]]&lt;10,"Low",
IF(Main[[#This Row],[Avg_Cost_USD]]&lt;=30,"Medium","High"))</f>
        <v>Low</v>
      </c>
    </row>
    <row r="5234" spans="1:23" x14ac:dyDescent="0.3">
      <c r="A5234">
        <v>3966</v>
      </c>
      <c r="B5234" t="s">
        <v>5485</v>
      </c>
      <c r="C5234">
        <v>1</v>
      </c>
      <c r="D5234" t="s">
        <v>54</v>
      </c>
      <c r="E5234" t="s">
        <v>101</v>
      </c>
      <c r="F5234">
        <v>77.139375400000006</v>
      </c>
      <c r="G5234">
        <v>28.6991601</v>
      </c>
      <c r="H5234" t="s">
        <v>56</v>
      </c>
      <c r="I5234" t="s">
        <v>19</v>
      </c>
      <c r="J5234" t="s">
        <v>57</v>
      </c>
      <c r="K5234" t="s">
        <v>61</v>
      </c>
      <c r="L5234" t="s">
        <v>57</v>
      </c>
      <c r="M5234" t="s">
        <v>57</v>
      </c>
      <c r="N5234">
        <v>2</v>
      </c>
      <c r="O5234">
        <v>48</v>
      </c>
      <c r="P5234">
        <v>750</v>
      </c>
      <c r="Q5234">
        <v>2.6</v>
      </c>
      <c r="R5234">
        <v>2014</v>
      </c>
      <c r="S5234">
        <v>9</v>
      </c>
      <c r="T5234">
        <v>27</v>
      </c>
      <c r="U5234" s="1">
        <v>41909</v>
      </c>
      <c r="V5234" s="5">
        <f>Main[[#This Row],[Average_Cost_for_two]] * VLOOKUP(Main[[#This Row],[Currency]],'Currency'!A:B,2,FALSE)</f>
        <v>9</v>
      </c>
      <c r="W5234" s="5" t="str">
        <f>IF(Main[[#This Row],[Avg_Cost_USD]]&lt;10,"Low",
IF(Main[[#This Row],[Avg_Cost_USD]]&lt;=30,"Medium","High"))</f>
        <v>Low</v>
      </c>
    </row>
    <row r="5235" spans="1:23" x14ac:dyDescent="0.3">
      <c r="A5235">
        <v>18376484</v>
      </c>
      <c r="B5235" t="s">
        <v>5486</v>
      </c>
      <c r="C5235">
        <v>1</v>
      </c>
      <c r="D5235" t="s">
        <v>54</v>
      </c>
      <c r="E5235" t="s">
        <v>160</v>
      </c>
      <c r="F5235">
        <v>77.296126000000001</v>
      </c>
      <c r="G5235">
        <v>28.6428704</v>
      </c>
      <c r="H5235" t="s">
        <v>56</v>
      </c>
      <c r="I5235" t="s">
        <v>19</v>
      </c>
      <c r="J5235" t="s">
        <v>57</v>
      </c>
      <c r="K5235" t="s">
        <v>61</v>
      </c>
      <c r="L5235" t="s">
        <v>57</v>
      </c>
      <c r="M5235" t="s">
        <v>57</v>
      </c>
      <c r="N5235">
        <v>2</v>
      </c>
      <c r="O5235">
        <v>15</v>
      </c>
      <c r="P5235">
        <v>600</v>
      </c>
      <c r="Q5235">
        <v>2.7</v>
      </c>
      <c r="R5235">
        <v>2018</v>
      </c>
      <c r="S5235">
        <v>9</v>
      </c>
      <c r="T5235">
        <v>2</v>
      </c>
      <c r="U5235" s="1">
        <v>43345</v>
      </c>
      <c r="V5235" s="5">
        <f>Main[[#This Row],[Average_Cost_for_two]] * VLOOKUP(Main[[#This Row],[Currency]],'Currency'!A:B,2,FALSE)</f>
        <v>7.2</v>
      </c>
      <c r="W5235" s="5" t="str">
        <f>IF(Main[[#This Row],[Avg_Cost_USD]]&lt;10,"Low",
IF(Main[[#This Row],[Avg_Cost_USD]]&lt;=30,"Medium","High"))</f>
        <v>Low</v>
      </c>
    </row>
    <row r="5236" spans="1:23" x14ac:dyDescent="0.3">
      <c r="A5236">
        <v>18384138</v>
      </c>
      <c r="B5236" t="s">
        <v>5487</v>
      </c>
      <c r="C5236">
        <v>1</v>
      </c>
      <c r="D5236" t="s">
        <v>54</v>
      </c>
      <c r="E5236" t="s">
        <v>346</v>
      </c>
      <c r="F5236">
        <v>77.193631699999997</v>
      </c>
      <c r="G5236">
        <v>28.5694278</v>
      </c>
      <c r="H5236" t="s">
        <v>56</v>
      </c>
      <c r="I5236" t="s">
        <v>19</v>
      </c>
      <c r="J5236" t="s">
        <v>57</v>
      </c>
      <c r="K5236" t="s">
        <v>61</v>
      </c>
      <c r="L5236" t="s">
        <v>57</v>
      </c>
      <c r="M5236" t="s">
        <v>57</v>
      </c>
      <c r="N5236">
        <v>2</v>
      </c>
      <c r="O5236">
        <v>11</v>
      </c>
      <c r="P5236">
        <v>650</v>
      </c>
      <c r="Q5236">
        <v>3.2</v>
      </c>
      <c r="R5236">
        <v>2010</v>
      </c>
      <c r="S5236">
        <v>9</v>
      </c>
      <c r="T5236">
        <v>24</v>
      </c>
      <c r="U5236" s="1">
        <v>40445</v>
      </c>
      <c r="V5236" s="5">
        <f>Main[[#This Row],[Average_Cost_for_two]] * VLOOKUP(Main[[#This Row],[Currency]],'Currency'!A:B,2,FALSE)</f>
        <v>7.8</v>
      </c>
      <c r="W5236" s="5" t="str">
        <f>IF(Main[[#This Row],[Avg_Cost_USD]]&lt;10,"Low",
IF(Main[[#This Row],[Avg_Cost_USD]]&lt;=30,"Medium","High"))</f>
        <v>Low</v>
      </c>
    </row>
    <row r="5237" spans="1:23" x14ac:dyDescent="0.3">
      <c r="A5237">
        <v>3635</v>
      </c>
      <c r="B5237" t="s">
        <v>5488</v>
      </c>
      <c r="C5237">
        <v>1</v>
      </c>
      <c r="D5237" t="s">
        <v>54</v>
      </c>
      <c r="E5237" t="s">
        <v>926</v>
      </c>
      <c r="F5237">
        <v>77.257083699999995</v>
      </c>
      <c r="G5237">
        <v>28.540697000000002</v>
      </c>
      <c r="H5237" t="s">
        <v>56</v>
      </c>
      <c r="I5237" t="s">
        <v>19</v>
      </c>
      <c r="J5237" t="s">
        <v>57</v>
      </c>
      <c r="K5237" t="s">
        <v>57</v>
      </c>
      <c r="L5237" t="s">
        <v>57</v>
      </c>
      <c r="M5237" t="s">
        <v>57</v>
      </c>
      <c r="N5237">
        <v>2</v>
      </c>
      <c r="O5237">
        <v>91</v>
      </c>
      <c r="P5237">
        <v>600</v>
      </c>
      <c r="Q5237">
        <v>3.6</v>
      </c>
      <c r="R5237">
        <v>2013</v>
      </c>
      <c r="S5237">
        <v>8</v>
      </c>
      <c r="T5237">
        <v>18</v>
      </c>
      <c r="U5237" s="1">
        <v>41504</v>
      </c>
      <c r="V5237" s="5">
        <f>Main[[#This Row],[Average_Cost_for_two]] * VLOOKUP(Main[[#This Row],[Currency]],'Currency'!A:B,2,FALSE)</f>
        <v>7.2</v>
      </c>
      <c r="W5237" s="5" t="str">
        <f>IF(Main[[#This Row],[Avg_Cost_USD]]&lt;10,"Low",
IF(Main[[#This Row],[Avg_Cost_USD]]&lt;=30,"Medium","High"))</f>
        <v>Low</v>
      </c>
    </row>
    <row r="5238" spans="1:23" x14ac:dyDescent="0.3">
      <c r="A5238">
        <v>307283</v>
      </c>
      <c r="B5238" t="s">
        <v>4958</v>
      </c>
      <c r="C5238">
        <v>1</v>
      </c>
      <c r="D5238" t="s">
        <v>54</v>
      </c>
      <c r="E5238" t="s">
        <v>60</v>
      </c>
      <c r="F5238">
        <v>77.238703970000003</v>
      </c>
      <c r="G5238">
        <v>28.57748273</v>
      </c>
      <c r="H5238" t="s">
        <v>56</v>
      </c>
      <c r="I5238" t="s">
        <v>19</v>
      </c>
      <c r="J5238" t="s">
        <v>57</v>
      </c>
      <c r="K5238" t="s">
        <v>61</v>
      </c>
      <c r="L5238" t="s">
        <v>57</v>
      </c>
      <c r="M5238" t="s">
        <v>57</v>
      </c>
      <c r="N5238">
        <v>2</v>
      </c>
      <c r="O5238">
        <v>75</v>
      </c>
      <c r="P5238">
        <v>600</v>
      </c>
      <c r="Q5238">
        <v>3.6</v>
      </c>
      <c r="R5238">
        <v>2015</v>
      </c>
      <c r="S5238">
        <v>8</v>
      </c>
      <c r="T5238">
        <v>19</v>
      </c>
      <c r="U5238" s="1">
        <v>42235</v>
      </c>
      <c r="V5238" s="5">
        <f>Main[[#This Row],[Average_Cost_for_two]] * VLOOKUP(Main[[#This Row],[Currency]],'Currency'!A:B,2,FALSE)</f>
        <v>7.2</v>
      </c>
      <c r="W5238" s="5" t="str">
        <f>IF(Main[[#This Row],[Avg_Cost_USD]]&lt;10,"Low",
IF(Main[[#This Row],[Avg_Cost_USD]]&lt;=30,"Medium","High"))</f>
        <v>Low</v>
      </c>
    </row>
    <row r="5239" spans="1:23" x14ac:dyDescent="0.3">
      <c r="A5239">
        <v>312983</v>
      </c>
      <c r="B5239" t="s">
        <v>5489</v>
      </c>
      <c r="C5239">
        <v>1</v>
      </c>
      <c r="D5239" t="s">
        <v>54</v>
      </c>
      <c r="E5239" t="s">
        <v>133</v>
      </c>
      <c r="F5239">
        <v>77.128051099999993</v>
      </c>
      <c r="G5239">
        <v>28.4785954</v>
      </c>
      <c r="H5239" t="s">
        <v>56</v>
      </c>
      <c r="I5239" t="s">
        <v>19</v>
      </c>
      <c r="J5239" t="s">
        <v>57</v>
      </c>
      <c r="K5239" t="s">
        <v>57</v>
      </c>
      <c r="L5239" t="s">
        <v>57</v>
      </c>
      <c r="M5239" t="s">
        <v>57</v>
      </c>
      <c r="N5239">
        <v>2</v>
      </c>
      <c r="O5239">
        <v>4</v>
      </c>
      <c r="P5239">
        <v>500</v>
      </c>
      <c r="Q5239">
        <v>3</v>
      </c>
      <c r="R5239">
        <v>2011</v>
      </c>
      <c r="S5239">
        <v>8</v>
      </c>
      <c r="T5239">
        <v>9</v>
      </c>
      <c r="U5239" s="1">
        <v>40764</v>
      </c>
      <c r="V5239" s="5">
        <f>Main[[#This Row],[Average_Cost_for_two]] * VLOOKUP(Main[[#This Row],[Currency]],'Currency'!A:B,2,FALSE)</f>
        <v>6</v>
      </c>
      <c r="W5239" s="5" t="str">
        <f>IF(Main[[#This Row],[Avg_Cost_USD]]&lt;10,"Low",
IF(Main[[#This Row],[Avg_Cost_USD]]&lt;=30,"Medium","High"))</f>
        <v>Low</v>
      </c>
    </row>
    <row r="5240" spans="1:23" x14ac:dyDescent="0.3">
      <c r="A5240">
        <v>3326</v>
      </c>
      <c r="B5240" t="s">
        <v>2853</v>
      </c>
      <c r="C5240">
        <v>1</v>
      </c>
      <c r="D5240" t="s">
        <v>54</v>
      </c>
      <c r="E5240" t="s">
        <v>209</v>
      </c>
      <c r="F5240">
        <v>77.173634500000006</v>
      </c>
      <c r="G5240">
        <v>28.687306599999999</v>
      </c>
      <c r="H5240" t="s">
        <v>56</v>
      </c>
      <c r="I5240" t="s">
        <v>19</v>
      </c>
      <c r="J5240" t="s">
        <v>57</v>
      </c>
      <c r="K5240" t="s">
        <v>57</v>
      </c>
      <c r="L5240" t="s">
        <v>57</v>
      </c>
      <c r="M5240" t="s">
        <v>57</v>
      </c>
      <c r="N5240">
        <v>2</v>
      </c>
      <c r="O5240">
        <v>22</v>
      </c>
      <c r="P5240">
        <v>650</v>
      </c>
      <c r="Q5240">
        <v>3.2</v>
      </c>
      <c r="R5240">
        <v>2015</v>
      </c>
      <c r="S5240">
        <v>7</v>
      </c>
      <c r="T5240">
        <v>26</v>
      </c>
      <c r="U5240" s="1">
        <v>42211</v>
      </c>
      <c r="V5240" s="5">
        <f>Main[[#This Row],[Average_Cost_for_two]] * VLOOKUP(Main[[#This Row],[Currency]],'Currency'!A:B,2,FALSE)</f>
        <v>7.8</v>
      </c>
      <c r="W5240" s="5" t="str">
        <f>IF(Main[[#This Row],[Avg_Cost_USD]]&lt;10,"Low",
IF(Main[[#This Row],[Avg_Cost_USD]]&lt;=30,"Medium","High"))</f>
        <v>Low</v>
      </c>
    </row>
    <row r="5241" spans="1:23" x14ac:dyDescent="0.3">
      <c r="A5241">
        <v>7715</v>
      </c>
      <c r="B5241" t="s">
        <v>5490</v>
      </c>
      <c r="C5241">
        <v>1</v>
      </c>
      <c r="D5241" t="s">
        <v>54</v>
      </c>
      <c r="E5241" t="s">
        <v>1313</v>
      </c>
      <c r="F5241">
        <v>77.267849859999998</v>
      </c>
      <c r="G5241">
        <v>28.56181849</v>
      </c>
      <c r="H5241" t="s">
        <v>56</v>
      </c>
      <c r="I5241" t="s">
        <v>19</v>
      </c>
      <c r="J5241" t="s">
        <v>57</v>
      </c>
      <c r="K5241" t="s">
        <v>57</v>
      </c>
      <c r="L5241" t="s">
        <v>57</v>
      </c>
      <c r="M5241" t="s">
        <v>57</v>
      </c>
      <c r="N5241">
        <v>2</v>
      </c>
      <c r="O5241">
        <v>14</v>
      </c>
      <c r="P5241">
        <v>500</v>
      </c>
      <c r="Q5241">
        <v>2.9</v>
      </c>
      <c r="R5241">
        <v>2012</v>
      </c>
      <c r="S5241">
        <v>7</v>
      </c>
      <c r="T5241">
        <v>3</v>
      </c>
      <c r="U5241" s="1">
        <v>41093</v>
      </c>
      <c r="V5241" s="5">
        <f>Main[[#This Row],[Average_Cost_for_two]] * VLOOKUP(Main[[#This Row],[Currency]],'Currency'!A:B,2,FALSE)</f>
        <v>6</v>
      </c>
      <c r="W5241" s="5" t="str">
        <f>IF(Main[[#This Row],[Avg_Cost_USD]]&lt;10,"Low",
IF(Main[[#This Row],[Avg_Cost_USD]]&lt;=30,"Medium","High"))</f>
        <v>Low</v>
      </c>
    </row>
    <row r="5242" spans="1:23" x14ac:dyDescent="0.3">
      <c r="A5242">
        <v>6266</v>
      </c>
      <c r="B5242" t="s">
        <v>5491</v>
      </c>
      <c r="C5242">
        <v>1</v>
      </c>
      <c r="D5242" t="s">
        <v>54</v>
      </c>
      <c r="E5242" t="s">
        <v>81</v>
      </c>
      <c r="F5242">
        <v>77.313880299999994</v>
      </c>
      <c r="G5242">
        <v>28.6785183</v>
      </c>
      <c r="H5242" t="s">
        <v>56</v>
      </c>
      <c r="I5242" t="s">
        <v>19</v>
      </c>
      <c r="J5242" t="s">
        <v>57</v>
      </c>
      <c r="K5242" t="s">
        <v>57</v>
      </c>
      <c r="L5242" t="s">
        <v>57</v>
      </c>
      <c r="M5242" t="s">
        <v>57</v>
      </c>
      <c r="N5242">
        <v>2</v>
      </c>
      <c r="O5242">
        <v>16</v>
      </c>
      <c r="P5242">
        <v>600</v>
      </c>
      <c r="Q5242">
        <v>3</v>
      </c>
      <c r="R5242">
        <v>2013</v>
      </c>
      <c r="S5242">
        <v>7</v>
      </c>
      <c r="T5242">
        <v>17</v>
      </c>
      <c r="U5242" s="1">
        <v>41472</v>
      </c>
      <c r="V5242" s="5">
        <f>Main[[#This Row],[Average_Cost_for_two]] * VLOOKUP(Main[[#This Row],[Currency]],'Currency'!A:B,2,FALSE)</f>
        <v>7.2</v>
      </c>
      <c r="W5242" s="5" t="str">
        <f>IF(Main[[#This Row],[Avg_Cost_USD]]&lt;10,"Low",
IF(Main[[#This Row],[Avg_Cost_USD]]&lt;=30,"Medium","High"))</f>
        <v>Low</v>
      </c>
    </row>
    <row r="5243" spans="1:23" x14ac:dyDescent="0.3">
      <c r="A5243">
        <v>18057825</v>
      </c>
      <c r="B5243" t="s">
        <v>5492</v>
      </c>
      <c r="C5243">
        <v>1</v>
      </c>
      <c r="D5243" t="s">
        <v>54</v>
      </c>
      <c r="E5243" t="s">
        <v>122</v>
      </c>
      <c r="F5243">
        <v>77.189718099999993</v>
      </c>
      <c r="G5243">
        <v>28.701474999999999</v>
      </c>
      <c r="H5243" t="s">
        <v>56</v>
      </c>
      <c r="I5243" t="s">
        <v>19</v>
      </c>
      <c r="J5243" t="s">
        <v>57</v>
      </c>
      <c r="K5243" t="s">
        <v>57</v>
      </c>
      <c r="L5243" t="s">
        <v>57</v>
      </c>
      <c r="M5243" t="s">
        <v>57</v>
      </c>
      <c r="N5243">
        <v>2</v>
      </c>
      <c r="O5243">
        <v>7</v>
      </c>
      <c r="P5243">
        <v>650</v>
      </c>
      <c r="Q5243">
        <v>2.6</v>
      </c>
      <c r="R5243">
        <v>2017</v>
      </c>
      <c r="S5243">
        <v>7</v>
      </c>
      <c r="T5243">
        <v>9</v>
      </c>
      <c r="U5243" s="1">
        <v>42925</v>
      </c>
      <c r="V5243" s="5">
        <f>Main[[#This Row],[Average_Cost_for_two]] * VLOOKUP(Main[[#This Row],[Currency]],'Currency'!A:B,2,FALSE)</f>
        <v>7.8</v>
      </c>
      <c r="W5243" s="5" t="str">
        <f>IF(Main[[#This Row],[Avg_Cost_USD]]&lt;10,"Low",
IF(Main[[#This Row],[Avg_Cost_USD]]&lt;=30,"Medium","High"))</f>
        <v>Low</v>
      </c>
    </row>
    <row r="5244" spans="1:23" x14ac:dyDescent="0.3">
      <c r="A5244">
        <v>302272</v>
      </c>
      <c r="B5244" t="s">
        <v>5493</v>
      </c>
      <c r="C5244">
        <v>1</v>
      </c>
      <c r="D5244" t="s">
        <v>54</v>
      </c>
      <c r="E5244" t="s">
        <v>1081</v>
      </c>
      <c r="F5244">
        <v>77.217968330000005</v>
      </c>
      <c r="G5244">
        <v>28.645746670000001</v>
      </c>
      <c r="H5244" t="s">
        <v>56</v>
      </c>
      <c r="I5244" t="s">
        <v>19</v>
      </c>
      <c r="J5244" t="s">
        <v>57</v>
      </c>
      <c r="K5244" t="s">
        <v>57</v>
      </c>
      <c r="L5244" t="s">
        <v>57</v>
      </c>
      <c r="M5244" t="s">
        <v>57</v>
      </c>
      <c r="N5244">
        <v>2</v>
      </c>
      <c r="O5244">
        <v>18</v>
      </c>
      <c r="P5244">
        <v>800</v>
      </c>
      <c r="Q5244">
        <v>2.8</v>
      </c>
      <c r="R5244">
        <v>2014</v>
      </c>
      <c r="S5244">
        <v>7</v>
      </c>
      <c r="T5244">
        <v>6</v>
      </c>
      <c r="U5244" s="1">
        <v>41826</v>
      </c>
      <c r="V5244" s="5">
        <f>Main[[#This Row],[Average_Cost_for_two]] * VLOOKUP(Main[[#This Row],[Currency]],'Currency'!A:B,2,FALSE)</f>
        <v>9.6</v>
      </c>
      <c r="W5244" s="5" t="str">
        <f>IF(Main[[#This Row],[Avg_Cost_USD]]&lt;10,"Low",
IF(Main[[#This Row],[Avg_Cost_USD]]&lt;=30,"Medium","High"))</f>
        <v>Low</v>
      </c>
    </row>
    <row r="5245" spans="1:23" x14ac:dyDescent="0.3">
      <c r="A5245">
        <v>18472416</v>
      </c>
      <c r="B5245" t="s">
        <v>5494</v>
      </c>
      <c r="C5245">
        <v>1</v>
      </c>
      <c r="D5245" t="s">
        <v>54</v>
      </c>
      <c r="E5245" t="s">
        <v>1679</v>
      </c>
      <c r="F5245">
        <v>77.100810899999999</v>
      </c>
      <c r="G5245">
        <v>28.661970220000001</v>
      </c>
      <c r="H5245" t="s">
        <v>56</v>
      </c>
      <c r="I5245" t="s">
        <v>19</v>
      </c>
      <c r="J5245" t="s">
        <v>57</v>
      </c>
      <c r="K5245" t="s">
        <v>57</v>
      </c>
      <c r="L5245" t="s">
        <v>57</v>
      </c>
      <c r="M5245" t="s">
        <v>57</v>
      </c>
      <c r="N5245">
        <v>2</v>
      </c>
      <c r="O5245">
        <v>18</v>
      </c>
      <c r="P5245">
        <v>700</v>
      </c>
      <c r="Q5245">
        <v>3.5</v>
      </c>
      <c r="R5245">
        <v>2018</v>
      </c>
      <c r="S5245">
        <v>7</v>
      </c>
      <c r="T5245">
        <v>10</v>
      </c>
      <c r="U5245" s="1">
        <v>43291</v>
      </c>
      <c r="V5245" s="5">
        <f>Main[[#This Row],[Average_Cost_for_two]] * VLOOKUP(Main[[#This Row],[Currency]],'Currency'!A:B,2,FALSE)</f>
        <v>8.4</v>
      </c>
      <c r="W5245" s="5" t="str">
        <f>IF(Main[[#This Row],[Avg_Cost_USD]]&lt;10,"Low",
IF(Main[[#This Row],[Avg_Cost_USD]]&lt;=30,"Medium","High"))</f>
        <v>Low</v>
      </c>
    </row>
    <row r="5246" spans="1:23" x14ac:dyDescent="0.3">
      <c r="A5246">
        <v>1120</v>
      </c>
      <c r="B5246" t="s">
        <v>5495</v>
      </c>
      <c r="C5246">
        <v>1</v>
      </c>
      <c r="D5246" t="s">
        <v>54</v>
      </c>
      <c r="E5246" t="s">
        <v>991</v>
      </c>
      <c r="F5246">
        <v>77.126871940000001</v>
      </c>
      <c r="G5246">
        <v>28.66598342</v>
      </c>
      <c r="H5246" t="s">
        <v>56</v>
      </c>
      <c r="I5246" t="s">
        <v>19</v>
      </c>
      <c r="J5246" t="s">
        <v>57</v>
      </c>
      <c r="K5246" t="s">
        <v>57</v>
      </c>
      <c r="L5246" t="s">
        <v>57</v>
      </c>
      <c r="M5246" t="s">
        <v>57</v>
      </c>
      <c r="N5246">
        <v>2</v>
      </c>
      <c r="O5246">
        <v>45</v>
      </c>
      <c r="P5246">
        <v>650</v>
      </c>
      <c r="Q5246">
        <v>3.1</v>
      </c>
      <c r="R5246">
        <v>2010</v>
      </c>
      <c r="S5246">
        <v>7</v>
      </c>
      <c r="T5246">
        <v>23</v>
      </c>
      <c r="U5246" s="1">
        <v>40382</v>
      </c>
      <c r="V5246" s="5">
        <f>Main[[#This Row],[Average_Cost_for_two]] * VLOOKUP(Main[[#This Row],[Currency]],'Currency'!A:B,2,FALSE)</f>
        <v>7.8</v>
      </c>
      <c r="W5246" s="5" t="str">
        <f>IF(Main[[#This Row],[Avg_Cost_USD]]&lt;10,"Low",
IF(Main[[#This Row],[Avg_Cost_USD]]&lt;=30,"Medium","High"))</f>
        <v>Low</v>
      </c>
    </row>
    <row r="5247" spans="1:23" x14ac:dyDescent="0.3">
      <c r="A5247">
        <v>304212</v>
      </c>
      <c r="B5247" t="s">
        <v>5496</v>
      </c>
      <c r="C5247">
        <v>1</v>
      </c>
      <c r="D5247" t="s">
        <v>54</v>
      </c>
      <c r="E5247" t="s">
        <v>991</v>
      </c>
      <c r="F5247">
        <v>77.123639209999993</v>
      </c>
      <c r="G5247">
        <v>28.666509420000001</v>
      </c>
      <c r="H5247" t="s">
        <v>56</v>
      </c>
      <c r="I5247" t="s">
        <v>19</v>
      </c>
      <c r="J5247" t="s">
        <v>57</v>
      </c>
      <c r="K5247" t="s">
        <v>61</v>
      </c>
      <c r="L5247" t="s">
        <v>57</v>
      </c>
      <c r="M5247" t="s">
        <v>57</v>
      </c>
      <c r="N5247">
        <v>2</v>
      </c>
      <c r="O5247">
        <v>103</v>
      </c>
      <c r="P5247">
        <v>800</v>
      </c>
      <c r="Q5247">
        <v>3.1</v>
      </c>
      <c r="R5247">
        <v>2015</v>
      </c>
      <c r="S5247">
        <v>7</v>
      </c>
      <c r="T5247">
        <v>20</v>
      </c>
      <c r="U5247" s="1">
        <v>42205</v>
      </c>
      <c r="V5247" s="5">
        <f>Main[[#This Row],[Average_Cost_for_two]] * VLOOKUP(Main[[#This Row],[Currency]],'Currency'!A:B,2,FALSE)</f>
        <v>9.6</v>
      </c>
      <c r="W5247" s="5" t="str">
        <f>IF(Main[[#This Row],[Avg_Cost_USD]]&lt;10,"Low",
IF(Main[[#This Row],[Avg_Cost_USD]]&lt;=30,"Medium","High"))</f>
        <v>Low</v>
      </c>
    </row>
    <row r="5248" spans="1:23" x14ac:dyDescent="0.3">
      <c r="A5248">
        <v>18355146</v>
      </c>
      <c r="B5248" t="s">
        <v>5497</v>
      </c>
      <c r="C5248">
        <v>1</v>
      </c>
      <c r="D5248" t="s">
        <v>54</v>
      </c>
      <c r="E5248" t="s">
        <v>429</v>
      </c>
      <c r="F5248">
        <v>77.116352500000005</v>
      </c>
      <c r="G5248">
        <v>28.646189700000001</v>
      </c>
      <c r="H5248" t="s">
        <v>56</v>
      </c>
      <c r="I5248" t="s">
        <v>19</v>
      </c>
      <c r="J5248" t="s">
        <v>57</v>
      </c>
      <c r="K5248" t="s">
        <v>57</v>
      </c>
      <c r="L5248" t="s">
        <v>57</v>
      </c>
      <c r="M5248" t="s">
        <v>57</v>
      </c>
      <c r="N5248">
        <v>2</v>
      </c>
      <c r="O5248">
        <v>38</v>
      </c>
      <c r="P5248">
        <v>700</v>
      </c>
      <c r="Q5248">
        <v>3.5</v>
      </c>
      <c r="R5248">
        <v>2018</v>
      </c>
      <c r="S5248">
        <v>7</v>
      </c>
      <c r="T5248">
        <v>20</v>
      </c>
      <c r="U5248" s="1">
        <v>43301</v>
      </c>
      <c r="V5248" s="5">
        <f>Main[[#This Row],[Average_Cost_for_two]] * VLOOKUP(Main[[#This Row],[Currency]],'Currency'!A:B,2,FALSE)</f>
        <v>8.4</v>
      </c>
      <c r="W5248" s="5" t="str">
        <f>IF(Main[[#This Row],[Avg_Cost_USD]]&lt;10,"Low",
IF(Main[[#This Row],[Avg_Cost_USD]]&lt;=30,"Medium","High"))</f>
        <v>Low</v>
      </c>
    </row>
    <row r="5249" spans="1:23" x14ac:dyDescent="0.3">
      <c r="A5249">
        <v>5083</v>
      </c>
      <c r="B5249" t="s">
        <v>5498</v>
      </c>
      <c r="C5249">
        <v>1</v>
      </c>
      <c r="D5249" t="s">
        <v>54</v>
      </c>
      <c r="E5249" t="s">
        <v>5499</v>
      </c>
      <c r="F5249">
        <v>77.078895939999995</v>
      </c>
      <c r="G5249">
        <v>28.516478339999999</v>
      </c>
      <c r="H5249" t="s">
        <v>56</v>
      </c>
      <c r="I5249" t="s">
        <v>19</v>
      </c>
      <c r="J5249" t="s">
        <v>57</v>
      </c>
      <c r="K5249" t="s">
        <v>57</v>
      </c>
      <c r="L5249" t="s">
        <v>57</v>
      </c>
      <c r="M5249" t="s">
        <v>57</v>
      </c>
      <c r="N5249">
        <v>2</v>
      </c>
      <c r="O5249">
        <v>59</v>
      </c>
      <c r="P5249">
        <v>700</v>
      </c>
      <c r="Q5249">
        <v>3.1</v>
      </c>
      <c r="R5249">
        <v>2011</v>
      </c>
      <c r="S5249">
        <v>6</v>
      </c>
      <c r="T5249">
        <v>11</v>
      </c>
      <c r="U5249" s="1">
        <v>40705</v>
      </c>
      <c r="V5249" s="5">
        <f>Main[[#This Row],[Average_Cost_for_two]] * VLOOKUP(Main[[#This Row],[Currency]],'Currency'!A:B,2,FALSE)</f>
        <v>8.4</v>
      </c>
      <c r="W5249" s="5" t="str">
        <f>IF(Main[[#This Row],[Avg_Cost_USD]]&lt;10,"Low",
IF(Main[[#This Row],[Avg_Cost_USD]]&lt;=30,"Medium","High"))</f>
        <v>Low</v>
      </c>
    </row>
    <row r="5250" spans="1:23" x14ac:dyDescent="0.3">
      <c r="A5250">
        <v>18249097</v>
      </c>
      <c r="B5250" t="s">
        <v>5500</v>
      </c>
      <c r="C5250">
        <v>1</v>
      </c>
      <c r="D5250" t="s">
        <v>54</v>
      </c>
      <c r="E5250" t="s">
        <v>108</v>
      </c>
      <c r="F5250">
        <v>77.139707999999999</v>
      </c>
      <c r="G5250">
        <v>28.659466299999998</v>
      </c>
      <c r="H5250" t="s">
        <v>56</v>
      </c>
      <c r="I5250" t="s">
        <v>19</v>
      </c>
      <c r="J5250" t="s">
        <v>57</v>
      </c>
      <c r="K5250" t="s">
        <v>57</v>
      </c>
      <c r="L5250" t="s">
        <v>57</v>
      </c>
      <c r="M5250" t="s">
        <v>57</v>
      </c>
      <c r="N5250">
        <v>2</v>
      </c>
      <c r="O5250">
        <v>6</v>
      </c>
      <c r="P5250">
        <v>600</v>
      </c>
      <c r="Q5250">
        <v>3</v>
      </c>
      <c r="R5250">
        <v>2017</v>
      </c>
      <c r="S5250">
        <v>6</v>
      </c>
      <c r="T5250">
        <v>2</v>
      </c>
      <c r="U5250" s="1">
        <v>42888</v>
      </c>
      <c r="V5250" s="5">
        <f>Main[[#This Row],[Average_Cost_for_two]] * VLOOKUP(Main[[#This Row],[Currency]],'Currency'!A:B,2,FALSE)</f>
        <v>7.2</v>
      </c>
      <c r="W5250" s="5" t="str">
        <f>IF(Main[[#This Row],[Avg_Cost_USD]]&lt;10,"Low",
IF(Main[[#This Row],[Avg_Cost_USD]]&lt;=30,"Medium","High"))</f>
        <v>Low</v>
      </c>
    </row>
    <row r="5251" spans="1:23" x14ac:dyDescent="0.3">
      <c r="A5251">
        <v>310164</v>
      </c>
      <c r="B5251" t="s">
        <v>5501</v>
      </c>
      <c r="C5251">
        <v>1</v>
      </c>
      <c r="D5251" t="s">
        <v>54</v>
      </c>
      <c r="E5251" t="s">
        <v>673</v>
      </c>
      <c r="F5251">
        <v>77.280084299999999</v>
      </c>
      <c r="G5251">
        <v>28.5357956</v>
      </c>
      <c r="H5251" t="s">
        <v>56</v>
      </c>
      <c r="I5251" t="s">
        <v>19</v>
      </c>
      <c r="J5251" t="s">
        <v>57</v>
      </c>
      <c r="K5251" t="s">
        <v>61</v>
      </c>
      <c r="L5251" t="s">
        <v>57</v>
      </c>
      <c r="M5251" t="s">
        <v>57</v>
      </c>
      <c r="N5251">
        <v>2</v>
      </c>
      <c r="O5251">
        <v>10</v>
      </c>
      <c r="P5251">
        <v>500</v>
      </c>
      <c r="Q5251">
        <v>3</v>
      </c>
      <c r="R5251">
        <v>2010</v>
      </c>
      <c r="S5251">
        <v>6</v>
      </c>
      <c r="T5251">
        <v>9</v>
      </c>
      <c r="U5251" s="1">
        <v>40338</v>
      </c>
      <c r="V5251" s="5">
        <f>Main[[#This Row],[Average_Cost_for_two]] * VLOOKUP(Main[[#This Row],[Currency]],'Currency'!A:B,2,FALSE)</f>
        <v>6</v>
      </c>
      <c r="W5251" s="5" t="str">
        <f>IF(Main[[#This Row],[Avg_Cost_USD]]&lt;10,"Low",
IF(Main[[#This Row],[Avg_Cost_USD]]&lt;=30,"Medium","High"))</f>
        <v>Low</v>
      </c>
    </row>
    <row r="5252" spans="1:23" x14ac:dyDescent="0.3">
      <c r="A5252">
        <v>4683</v>
      </c>
      <c r="B5252" t="s">
        <v>5502</v>
      </c>
      <c r="C5252">
        <v>1</v>
      </c>
      <c r="D5252" t="s">
        <v>54</v>
      </c>
      <c r="E5252" t="s">
        <v>101</v>
      </c>
      <c r="F5252">
        <v>77.139321800000005</v>
      </c>
      <c r="G5252">
        <v>28.699190000000002</v>
      </c>
      <c r="H5252" t="s">
        <v>56</v>
      </c>
      <c r="I5252" t="s">
        <v>19</v>
      </c>
      <c r="J5252" t="s">
        <v>57</v>
      </c>
      <c r="K5252" t="s">
        <v>57</v>
      </c>
      <c r="L5252" t="s">
        <v>57</v>
      </c>
      <c r="M5252" t="s">
        <v>57</v>
      </c>
      <c r="N5252">
        <v>2</v>
      </c>
      <c r="O5252">
        <v>79</v>
      </c>
      <c r="P5252">
        <v>500</v>
      </c>
      <c r="Q5252">
        <v>3.6</v>
      </c>
      <c r="R5252">
        <v>2018</v>
      </c>
      <c r="S5252">
        <v>6</v>
      </c>
      <c r="T5252">
        <v>22</v>
      </c>
      <c r="U5252" s="1">
        <v>43273</v>
      </c>
      <c r="V5252" s="5">
        <f>Main[[#This Row],[Average_Cost_for_two]] * VLOOKUP(Main[[#This Row],[Currency]],'Currency'!A:B,2,FALSE)</f>
        <v>6</v>
      </c>
      <c r="W5252" s="5" t="str">
        <f>IF(Main[[#This Row],[Avg_Cost_USD]]&lt;10,"Low",
IF(Main[[#This Row],[Avg_Cost_USD]]&lt;=30,"Medium","High"))</f>
        <v>Low</v>
      </c>
    </row>
    <row r="5253" spans="1:23" x14ac:dyDescent="0.3">
      <c r="A5253">
        <v>7448</v>
      </c>
      <c r="B5253" t="s">
        <v>5503</v>
      </c>
      <c r="C5253">
        <v>1</v>
      </c>
      <c r="D5253" t="s">
        <v>54</v>
      </c>
      <c r="E5253" t="s">
        <v>996</v>
      </c>
      <c r="F5253">
        <v>77.184740500000004</v>
      </c>
      <c r="G5253">
        <v>28.640056099999999</v>
      </c>
      <c r="H5253" t="s">
        <v>56</v>
      </c>
      <c r="I5253" t="s">
        <v>19</v>
      </c>
      <c r="J5253" t="s">
        <v>57</v>
      </c>
      <c r="K5253" t="s">
        <v>57</v>
      </c>
      <c r="L5253" t="s">
        <v>57</v>
      </c>
      <c r="M5253" t="s">
        <v>57</v>
      </c>
      <c r="N5253">
        <v>2</v>
      </c>
      <c r="O5253">
        <v>5</v>
      </c>
      <c r="P5253">
        <v>600</v>
      </c>
      <c r="Q5253">
        <v>2.9</v>
      </c>
      <c r="R5253">
        <v>2011</v>
      </c>
      <c r="S5253">
        <v>6</v>
      </c>
      <c r="T5253">
        <v>20</v>
      </c>
      <c r="U5253" s="1">
        <v>40714</v>
      </c>
      <c r="V5253" s="5">
        <f>Main[[#This Row],[Average_Cost_for_two]] * VLOOKUP(Main[[#This Row],[Currency]],'Currency'!A:B,2,FALSE)</f>
        <v>7.2</v>
      </c>
      <c r="W5253" s="5" t="str">
        <f>IF(Main[[#This Row],[Avg_Cost_USD]]&lt;10,"Low",
IF(Main[[#This Row],[Avg_Cost_USD]]&lt;=30,"Medium","High"))</f>
        <v>Low</v>
      </c>
    </row>
    <row r="5254" spans="1:23" x14ac:dyDescent="0.3">
      <c r="A5254">
        <v>973</v>
      </c>
      <c r="B5254" t="s">
        <v>5504</v>
      </c>
      <c r="C5254">
        <v>1</v>
      </c>
      <c r="D5254" t="s">
        <v>54</v>
      </c>
      <c r="E5254" t="s">
        <v>429</v>
      </c>
      <c r="F5254">
        <v>77.115593200000006</v>
      </c>
      <c r="G5254">
        <v>28.645565300000001</v>
      </c>
      <c r="H5254" t="s">
        <v>56</v>
      </c>
      <c r="I5254" t="s">
        <v>19</v>
      </c>
      <c r="J5254" t="s">
        <v>57</v>
      </c>
      <c r="K5254" t="s">
        <v>57</v>
      </c>
      <c r="L5254" t="s">
        <v>57</v>
      </c>
      <c r="M5254" t="s">
        <v>57</v>
      </c>
      <c r="N5254">
        <v>2</v>
      </c>
      <c r="O5254">
        <v>5</v>
      </c>
      <c r="P5254">
        <v>600</v>
      </c>
      <c r="Q5254">
        <v>3</v>
      </c>
      <c r="R5254">
        <v>2018</v>
      </c>
      <c r="S5254">
        <v>6</v>
      </c>
      <c r="T5254">
        <v>20</v>
      </c>
      <c r="U5254" s="1">
        <v>43271</v>
      </c>
      <c r="V5254" s="5">
        <f>Main[[#This Row],[Average_Cost_for_two]] * VLOOKUP(Main[[#This Row],[Currency]],'Currency'!A:B,2,FALSE)</f>
        <v>7.2</v>
      </c>
      <c r="W5254" s="5" t="str">
        <f>IF(Main[[#This Row],[Avg_Cost_USD]]&lt;10,"Low",
IF(Main[[#This Row],[Avg_Cost_USD]]&lt;=30,"Medium","High"))</f>
        <v>Low</v>
      </c>
    </row>
    <row r="5255" spans="1:23" x14ac:dyDescent="0.3">
      <c r="A5255">
        <v>7788</v>
      </c>
      <c r="B5255" t="s">
        <v>729</v>
      </c>
      <c r="C5255">
        <v>1</v>
      </c>
      <c r="D5255" t="s">
        <v>54</v>
      </c>
      <c r="E5255" t="s">
        <v>1252</v>
      </c>
      <c r="F5255">
        <v>77.206259900000006</v>
      </c>
      <c r="G5255">
        <v>28.573126599999998</v>
      </c>
      <c r="H5255" t="s">
        <v>56</v>
      </c>
      <c r="I5255" t="s">
        <v>19</v>
      </c>
      <c r="J5255" t="s">
        <v>57</v>
      </c>
      <c r="K5255" t="s">
        <v>57</v>
      </c>
      <c r="L5255" t="s">
        <v>57</v>
      </c>
      <c r="M5255" t="s">
        <v>57</v>
      </c>
      <c r="N5255">
        <v>2</v>
      </c>
      <c r="O5255">
        <v>30</v>
      </c>
      <c r="P5255">
        <v>700</v>
      </c>
      <c r="Q5255">
        <v>2.2999999999999998</v>
      </c>
      <c r="R5255">
        <v>2015</v>
      </c>
      <c r="S5255">
        <v>5</v>
      </c>
      <c r="T5255">
        <v>27</v>
      </c>
      <c r="U5255" s="1">
        <v>42151</v>
      </c>
      <c r="V5255" s="5">
        <f>Main[[#This Row],[Average_Cost_for_two]] * VLOOKUP(Main[[#This Row],[Currency]],'Currency'!A:B,2,FALSE)</f>
        <v>8.4</v>
      </c>
      <c r="W5255" s="5" t="str">
        <f>IF(Main[[#This Row],[Avg_Cost_USD]]&lt;10,"Low",
IF(Main[[#This Row],[Avg_Cost_USD]]&lt;=30,"Medium","High"))</f>
        <v>Low</v>
      </c>
    </row>
    <row r="5256" spans="1:23" x14ac:dyDescent="0.3">
      <c r="A5256">
        <v>301313</v>
      </c>
      <c r="B5256" t="s">
        <v>5505</v>
      </c>
      <c r="C5256">
        <v>1</v>
      </c>
      <c r="D5256" t="s">
        <v>54</v>
      </c>
      <c r="E5256" t="s">
        <v>81</v>
      </c>
      <c r="F5256">
        <v>77.324361100000004</v>
      </c>
      <c r="G5256">
        <v>28.686652500000001</v>
      </c>
      <c r="H5256" t="s">
        <v>56</v>
      </c>
      <c r="I5256" t="s">
        <v>19</v>
      </c>
      <c r="J5256" t="s">
        <v>57</v>
      </c>
      <c r="K5256" t="s">
        <v>57</v>
      </c>
      <c r="L5256" t="s">
        <v>57</v>
      </c>
      <c r="M5256" t="s">
        <v>57</v>
      </c>
      <c r="N5256">
        <v>2</v>
      </c>
      <c r="O5256">
        <v>9</v>
      </c>
      <c r="P5256">
        <v>600</v>
      </c>
      <c r="Q5256">
        <v>2.8</v>
      </c>
      <c r="R5256">
        <v>2018</v>
      </c>
      <c r="S5256">
        <v>5</v>
      </c>
      <c r="T5256">
        <v>28</v>
      </c>
      <c r="U5256" s="1">
        <v>43248</v>
      </c>
      <c r="V5256" s="5">
        <f>Main[[#This Row],[Average_Cost_for_two]] * VLOOKUP(Main[[#This Row],[Currency]],'Currency'!A:B,2,FALSE)</f>
        <v>7.2</v>
      </c>
      <c r="W5256" s="5" t="str">
        <f>IF(Main[[#This Row],[Avg_Cost_USD]]&lt;10,"Low",
IF(Main[[#This Row],[Avg_Cost_USD]]&lt;=30,"Medium","High"))</f>
        <v>Low</v>
      </c>
    </row>
    <row r="5257" spans="1:23" x14ac:dyDescent="0.3">
      <c r="A5257">
        <v>2399</v>
      </c>
      <c r="B5257" t="s">
        <v>5506</v>
      </c>
      <c r="C5257">
        <v>1</v>
      </c>
      <c r="D5257" t="s">
        <v>54</v>
      </c>
      <c r="E5257" t="s">
        <v>1674</v>
      </c>
      <c r="F5257">
        <v>77.098250500000006</v>
      </c>
      <c r="G5257">
        <v>28.631387</v>
      </c>
      <c r="H5257" t="s">
        <v>56</v>
      </c>
      <c r="I5257" t="s">
        <v>19</v>
      </c>
      <c r="J5257" t="s">
        <v>57</v>
      </c>
      <c r="K5257" t="s">
        <v>61</v>
      </c>
      <c r="L5257" t="s">
        <v>57</v>
      </c>
      <c r="M5257" t="s">
        <v>57</v>
      </c>
      <c r="N5257">
        <v>2</v>
      </c>
      <c r="O5257">
        <v>74</v>
      </c>
      <c r="P5257">
        <v>600</v>
      </c>
      <c r="Q5257">
        <v>3.4</v>
      </c>
      <c r="R5257">
        <v>2014</v>
      </c>
      <c r="S5257">
        <v>5</v>
      </c>
      <c r="T5257">
        <v>20</v>
      </c>
      <c r="U5257" s="1">
        <v>41779</v>
      </c>
      <c r="V5257" s="5">
        <f>Main[[#This Row],[Average_Cost_for_two]] * VLOOKUP(Main[[#This Row],[Currency]],'Currency'!A:B,2,FALSE)</f>
        <v>7.2</v>
      </c>
      <c r="W5257" s="5" t="str">
        <f>IF(Main[[#This Row],[Avg_Cost_USD]]&lt;10,"Low",
IF(Main[[#This Row],[Avg_Cost_USD]]&lt;=30,"Medium","High"))</f>
        <v>Low</v>
      </c>
    </row>
    <row r="5258" spans="1:23" x14ac:dyDescent="0.3">
      <c r="A5258">
        <v>18379474</v>
      </c>
      <c r="B5258" t="s">
        <v>5486</v>
      </c>
      <c r="C5258">
        <v>1</v>
      </c>
      <c r="D5258" t="s">
        <v>54</v>
      </c>
      <c r="E5258" t="s">
        <v>1679</v>
      </c>
      <c r="F5258">
        <v>77.100577200000004</v>
      </c>
      <c r="G5258">
        <v>28.662186500000001</v>
      </c>
      <c r="H5258" t="s">
        <v>56</v>
      </c>
      <c r="I5258" t="s">
        <v>19</v>
      </c>
      <c r="J5258" t="s">
        <v>57</v>
      </c>
      <c r="K5258" t="s">
        <v>61</v>
      </c>
      <c r="L5258" t="s">
        <v>57</v>
      </c>
      <c r="M5258" t="s">
        <v>57</v>
      </c>
      <c r="N5258">
        <v>2</v>
      </c>
      <c r="O5258">
        <v>29</v>
      </c>
      <c r="P5258">
        <v>600</v>
      </c>
      <c r="Q5258">
        <v>3.6</v>
      </c>
      <c r="R5258">
        <v>2012</v>
      </c>
      <c r="S5258">
        <v>5</v>
      </c>
      <c r="T5258">
        <v>13</v>
      </c>
      <c r="U5258" s="1">
        <v>41042</v>
      </c>
      <c r="V5258" s="5">
        <f>Main[[#This Row],[Average_Cost_for_two]] * VLOOKUP(Main[[#This Row],[Currency]],'Currency'!A:B,2,FALSE)</f>
        <v>7.2</v>
      </c>
      <c r="W5258" s="5" t="str">
        <f>IF(Main[[#This Row],[Avg_Cost_USD]]&lt;10,"Low",
IF(Main[[#This Row],[Avg_Cost_USD]]&lt;=30,"Medium","High"))</f>
        <v>Low</v>
      </c>
    </row>
    <row r="5259" spans="1:23" x14ac:dyDescent="0.3">
      <c r="A5259">
        <v>18371401</v>
      </c>
      <c r="B5259" t="s">
        <v>5507</v>
      </c>
      <c r="C5259">
        <v>1</v>
      </c>
      <c r="D5259" t="s">
        <v>54</v>
      </c>
      <c r="E5259" t="s">
        <v>1087</v>
      </c>
      <c r="F5259">
        <v>77.120615689999994</v>
      </c>
      <c r="G5259">
        <v>28.641124179999998</v>
      </c>
      <c r="H5259" t="s">
        <v>56</v>
      </c>
      <c r="I5259" t="s">
        <v>19</v>
      </c>
      <c r="J5259" t="s">
        <v>57</v>
      </c>
      <c r="K5259" t="s">
        <v>61</v>
      </c>
      <c r="L5259" t="s">
        <v>57</v>
      </c>
      <c r="M5259" t="s">
        <v>57</v>
      </c>
      <c r="N5259">
        <v>2</v>
      </c>
      <c r="O5259">
        <v>21</v>
      </c>
      <c r="P5259">
        <v>500</v>
      </c>
      <c r="Q5259">
        <v>3.1</v>
      </c>
      <c r="R5259">
        <v>2012</v>
      </c>
      <c r="S5259">
        <v>5</v>
      </c>
      <c r="T5259">
        <v>26</v>
      </c>
      <c r="U5259" s="1">
        <v>41055</v>
      </c>
      <c r="V5259" s="5">
        <f>Main[[#This Row],[Average_Cost_for_two]] * VLOOKUP(Main[[#This Row],[Currency]],'Currency'!A:B,2,FALSE)</f>
        <v>6</v>
      </c>
      <c r="W5259" s="5" t="str">
        <f>IF(Main[[#This Row],[Avg_Cost_USD]]&lt;10,"Low",
IF(Main[[#This Row],[Avg_Cost_USD]]&lt;=30,"Medium","High"))</f>
        <v>Low</v>
      </c>
    </row>
    <row r="5260" spans="1:23" x14ac:dyDescent="0.3">
      <c r="A5260">
        <v>1461</v>
      </c>
      <c r="B5260" t="s">
        <v>1647</v>
      </c>
      <c r="C5260">
        <v>1</v>
      </c>
      <c r="D5260" t="s">
        <v>54</v>
      </c>
      <c r="E5260" t="s">
        <v>147</v>
      </c>
      <c r="F5260">
        <v>77.286879799999994</v>
      </c>
      <c r="G5260">
        <v>28.5336131</v>
      </c>
      <c r="H5260" t="s">
        <v>56</v>
      </c>
      <c r="I5260" t="s">
        <v>19</v>
      </c>
      <c r="J5260" t="s">
        <v>57</v>
      </c>
      <c r="K5260" t="s">
        <v>57</v>
      </c>
      <c r="L5260" t="s">
        <v>57</v>
      </c>
      <c r="M5260" t="s">
        <v>57</v>
      </c>
      <c r="N5260">
        <v>2</v>
      </c>
      <c r="O5260">
        <v>19</v>
      </c>
      <c r="P5260">
        <v>500</v>
      </c>
      <c r="Q5260">
        <v>3</v>
      </c>
      <c r="R5260">
        <v>2010</v>
      </c>
      <c r="S5260">
        <v>5</v>
      </c>
      <c r="T5260">
        <v>27</v>
      </c>
      <c r="U5260" s="1">
        <v>40325</v>
      </c>
      <c r="V5260" s="5">
        <f>Main[[#This Row],[Average_Cost_for_two]] * VLOOKUP(Main[[#This Row],[Currency]],'Currency'!A:B,2,FALSE)</f>
        <v>6</v>
      </c>
      <c r="W5260" s="5" t="str">
        <f>IF(Main[[#This Row],[Avg_Cost_USD]]&lt;10,"Low",
IF(Main[[#This Row],[Avg_Cost_USD]]&lt;=30,"Medium","High"))</f>
        <v>Low</v>
      </c>
    </row>
    <row r="5261" spans="1:23" x14ac:dyDescent="0.3">
      <c r="A5261">
        <v>2902</v>
      </c>
      <c r="B5261" t="s">
        <v>1725</v>
      </c>
      <c r="C5261">
        <v>1</v>
      </c>
      <c r="D5261" t="s">
        <v>54</v>
      </c>
      <c r="E5261" t="s">
        <v>2565</v>
      </c>
      <c r="F5261">
        <v>77.240650500000001</v>
      </c>
      <c r="G5261">
        <v>28.6023444</v>
      </c>
      <c r="H5261" t="s">
        <v>56</v>
      </c>
      <c r="I5261" t="s">
        <v>19</v>
      </c>
      <c r="J5261" t="s">
        <v>57</v>
      </c>
      <c r="K5261" t="s">
        <v>57</v>
      </c>
      <c r="L5261" t="s">
        <v>57</v>
      </c>
      <c r="M5261" t="s">
        <v>57</v>
      </c>
      <c r="N5261">
        <v>2</v>
      </c>
      <c r="O5261">
        <v>286</v>
      </c>
      <c r="P5261">
        <v>550</v>
      </c>
      <c r="Q5261">
        <v>3.7</v>
      </c>
      <c r="R5261">
        <v>2016</v>
      </c>
      <c r="S5261">
        <v>5</v>
      </c>
      <c r="T5261">
        <v>22</v>
      </c>
      <c r="U5261" s="1">
        <v>42512</v>
      </c>
      <c r="V5261" s="5">
        <f>Main[[#This Row],[Average_Cost_for_two]] * VLOOKUP(Main[[#This Row],[Currency]],'Currency'!A:B,2,FALSE)</f>
        <v>6.6000000000000005</v>
      </c>
      <c r="W5261" s="5" t="str">
        <f>IF(Main[[#This Row],[Avg_Cost_USD]]&lt;10,"Low",
IF(Main[[#This Row],[Avg_Cost_USD]]&lt;=30,"Medium","High"))</f>
        <v>Low</v>
      </c>
    </row>
    <row r="5262" spans="1:23" x14ac:dyDescent="0.3">
      <c r="A5262">
        <v>7879</v>
      </c>
      <c r="B5262" t="s">
        <v>5508</v>
      </c>
      <c r="C5262">
        <v>1</v>
      </c>
      <c r="D5262" t="s">
        <v>54</v>
      </c>
      <c r="E5262" t="s">
        <v>83</v>
      </c>
      <c r="F5262">
        <v>77.241637900000001</v>
      </c>
      <c r="G5262">
        <v>28.5798378</v>
      </c>
      <c r="H5262" t="s">
        <v>56</v>
      </c>
      <c r="I5262" t="s">
        <v>19</v>
      </c>
      <c r="J5262" t="s">
        <v>57</v>
      </c>
      <c r="K5262" t="s">
        <v>61</v>
      </c>
      <c r="L5262" t="s">
        <v>57</v>
      </c>
      <c r="M5262" t="s">
        <v>57</v>
      </c>
      <c r="N5262">
        <v>2</v>
      </c>
      <c r="O5262">
        <v>21</v>
      </c>
      <c r="P5262">
        <v>500</v>
      </c>
      <c r="Q5262">
        <v>3.1</v>
      </c>
      <c r="R5262">
        <v>2014</v>
      </c>
      <c r="S5262">
        <v>4</v>
      </c>
      <c r="T5262">
        <v>19</v>
      </c>
      <c r="U5262" s="1">
        <v>41748</v>
      </c>
      <c r="V5262" s="5">
        <f>Main[[#This Row],[Average_Cost_for_two]] * VLOOKUP(Main[[#This Row],[Currency]],'Currency'!A:B,2,FALSE)</f>
        <v>6</v>
      </c>
      <c r="W5262" s="5" t="str">
        <f>IF(Main[[#This Row],[Avg_Cost_USD]]&lt;10,"Low",
IF(Main[[#This Row],[Avg_Cost_USD]]&lt;=30,"Medium","High"))</f>
        <v>Low</v>
      </c>
    </row>
    <row r="5263" spans="1:23" x14ac:dyDescent="0.3">
      <c r="A5263">
        <v>9643</v>
      </c>
      <c r="B5263" t="s">
        <v>5509</v>
      </c>
      <c r="C5263">
        <v>1</v>
      </c>
      <c r="D5263" t="s">
        <v>54</v>
      </c>
      <c r="E5263" t="s">
        <v>173</v>
      </c>
      <c r="F5263">
        <v>77.200319879999995</v>
      </c>
      <c r="G5263">
        <v>28.654943079999999</v>
      </c>
      <c r="H5263" t="s">
        <v>56</v>
      </c>
      <c r="I5263" t="s">
        <v>19</v>
      </c>
      <c r="J5263" t="s">
        <v>57</v>
      </c>
      <c r="K5263" t="s">
        <v>57</v>
      </c>
      <c r="L5263" t="s">
        <v>57</v>
      </c>
      <c r="M5263" t="s">
        <v>57</v>
      </c>
      <c r="N5263">
        <v>2</v>
      </c>
      <c r="O5263">
        <v>177</v>
      </c>
      <c r="P5263">
        <v>650</v>
      </c>
      <c r="Q5263">
        <v>3.7</v>
      </c>
      <c r="R5263">
        <v>2012</v>
      </c>
      <c r="S5263">
        <v>4</v>
      </c>
      <c r="T5263">
        <v>8</v>
      </c>
      <c r="U5263" s="1">
        <v>41007</v>
      </c>
      <c r="V5263" s="5">
        <f>Main[[#This Row],[Average_Cost_for_two]] * VLOOKUP(Main[[#This Row],[Currency]],'Currency'!A:B,2,FALSE)</f>
        <v>7.8</v>
      </c>
      <c r="W5263" s="5" t="str">
        <f>IF(Main[[#This Row],[Avg_Cost_USD]]&lt;10,"Low",
IF(Main[[#This Row],[Avg_Cost_USD]]&lt;=30,"Medium","High"))</f>
        <v>Low</v>
      </c>
    </row>
    <row r="5264" spans="1:23" x14ac:dyDescent="0.3">
      <c r="A5264">
        <v>6095</v>
      </c>
      <c r="B5264" t="s">
        <v>5510</v>
      </c>
      <c r="C5264">
        <v>1</v>
      </c>
      <c r="D5264" t="s">
        <v>54</v>
      </c>
      <c r="E5264" t="s">
        <v>412</v>
      </c>
      <c r="F5264">
        <v>77.279485399999999</v>
      </c>
      <c r="G5264">
        <v>28.645585000000001</v>
      </c>
      <c r="H5264" t="s">
        <v>56</v>
      </c>
      <c r="I5264" t="s">
        <v>19</v>
      </c>
      <c r="J5264" t="s">
        <v>57</v>
      </c>
      <c r="K5264" t="s">
        <v>57</v>
      </c>
      <c r="L5264" t="s">
        <v>57</v>
      </c>
      <c r="M5264" t="s">
        <v>57</v>
      </c>
      <c r="N5264">
        <v>2</v>
      </c>
      <c r="O5264">
        <v>25</v>
      </c>
      <c r="P5264">
        <v>500</v>
      </c>
      <c r="Q5264">
        <v>2.7</v>
      </c>
      <c r="R5264">
        <v>2010</v>
      </c>
      <c r="S5264">
        <v>4</v>
      </c>
      <c r="T5264">
        <v>3</v>
      </c>
      <c r="U5264" s="1">
        <v>40271</v>
      </c>
      <c r="V5264" s="5">
        <f>Main[[#This Row],[Average_Cost_for_two]] * VLOOKUP(Main[[#This Row],[Currency]],'Currency'!A:B,2,FALSE)</f>
        <v>6</v>
      </c>
      <c r="W5264" s="5" t="str">
        <f>IF(Main[[#This Row],[Avg_Cost_USD]]&lt;10,"Low",
IF(Main[[#This Row],[Avg_Cost_USD]]&lt;=30,"Medium","High"))</f>
        <v>Low</v>
      </c>
    </row>
    <row r="5265" spans="1:23" x14ac:dyDescent="0.3">
      <c r="A5265">
        <v>7332</v>
      </c>
      <c r="B5265" t="s">
        <v>5511</v>
      </c>
      <c r="C5265">
        <v>1</v>
      </c>
      <c r="D5265" t="s">
        <v>54</v>
      </c>
      <c r="E5265" t="s">
        <v>63</v>
      </c>
      <c r="F5265">
        <v>77.118088900000004</v>
      </c>
      <c r="G5265">
        <v>28.5415025</v>
      </c>
      <c r="H5265" t="s">
        <v>56</v>
      </c>
      <c r="I5265" t="s">
        <v>19</v>
      </c>
      <c r="J5265" t="s">
        <v>57</v>
      </c>
      <c r="K5265" t="s">
        <v>57</v>
      </c>
      <c r="L5265" t="s">
        <v>57</v>
      </c>
      <c r="M5265" t="s">
        <v>57</v>
      </c>
      <c r="N5265">
        <v>2</v>
      </c>
      <c r="O5265">
        <v>16</v>
      </c>
      <c r="P5265">
        <v>600</v>
      </c>
      <c r="Q5265">
        <v>3.1</v>
      </c>
      <c r="R5265">
        <v>2017</v>
      </c>
      <c r="S5265">
        <v>4</v>
      </c>
      <c r="T5265">
        <v>19</v>
      </c>
      <c r="U5265" s="1">
        <v>42844</v>
      </c>
      <c r="V5265" s="5">
        <f>Main[[#This Row],[Average_Cost_for_two]] * VLOOKUP(Main[[#This Row],[Currency]],'Currency'!A:B,2,FALSE)</f>
        <v>7.2</v>
      </c>
      <c r="W5265" s="5" t="str">
        <f>IF(Main[[#This Row],[Avg_Cost_USD]]&lt;10,"Low",
IF(Main[[#This Row],[Avg_Cost_USD]]&lt;=30,"Medium","High"))</f>
        <v>Low</v>
      </c>
    </row>
    <row r="5266" spans="1:23" x14ac:dyDescent="0.3">
      <c r="A5266">
        <v>311229</v>
      </c>
      <c r="B5266" t="s">
        <v>5512</v>
      </c>
      <c r="C5266">
        <v>1</v>
      </c>
      <c r="D5266" t="s">
        <v>54</v>
      </c>
      <c r="E5266" t="s">
        <v>106</v>
      </c>
      <c r="F5266">
        <v>77.339103399999999</v>
      </c>
      <c r="G5266">
        <v>28.6077552</v>
      </c>
      <c r="H5266" t="s">
        <v>56</v>
      </c>
      <c r="I5266" t="s">
        <v>19</v>
      </c>
      <c r="J5266" t="s">
        <v>57</v>
      </c>
      <c r="K5266" t="s">
        <v>57</v>
      </c>
      <c r="L5266" t="s">
        <v>57</v>
      </c>
      <c r="M5266" t="s">
        <v>57</v>
      </c>
      <c r="N5266">
        <v>2</v>
      </c>
      <c r="O5266">
        <v>4</v>
      </c>
      <c r="P5266">
        <v>500</v>
      </c>
      <c r="Q5266">
        <v>2.9</v>
      </c>
      <c r="R5266">
        <v>2016</v>
      </c>
      <c r="S5266">
        <v>4</v>
      </c>
      <c r="T5266">
        <v>5</v>
      </c>
      <c r="U5266" s="1">
        <v>42465</v>
      </c>
      <c r="V5266" s="5">
        <f>Main[[#This Row],[Average_Cost_for_two]] * VLOOKUP(Main[[#This Row],[Currency]],'Currency'!A:B,2,FALSE)</f>
        <v>6</v>
      </c>
      <c r="W5266" s="5" t="str">
        <f>IF(Main[[#This Row],[Avg_Cost_USD]]&lt;10,"Low",
IF(Main[[#This Row],[Avg_Cost_USD]]&lt;=30,"Medium","High"))</f>
        <v>Low</v>
      </c>
    </row>
    <row r="5267" spans="1:23" x14ac:dyDescent="0.3">
      <c r="A5267">
        <v>305490</v>
      </c>
      <c r="B5267" t="s">
        <v>5513</v>
      </c>
      <c r="C5267">
        <v>1</v>
      </c>
      <c r="D5267" t="s">
        <v>54</v>
      </c>
      <c r="E5267" t="s">
        <v>1081</v>
      </c>
      <c r="F5267">
        <v>77.214233840000006</v>
      </c>
      <c r="G5267">
        <v>28.645222140000001</v>
      </c>
      <c r="H5267" t="s">
        <v>56</v>
      </c>
      <c r="I5267" t="s">
        <v>19</v>
      </c>
      <c r="J5267" t="s">
        <v>57</v>
      </c>
      <c r="K5267" t="s">
        <v>57</v>
      </c>
      <c r="L5267" t="s">
        <v>57</v>
      </c>
      <c r="M5267" t="s">
        <v>57</v>
      </c>
      <c r="N5267">
        <v>2</v>
      </c>
      <c r="O5267">
        <v>5</v>
      </c>
      <c r="P5267">
        <v>500</v>
      </c>
      <c r="Q5267">
        <v>3</v>
      </c>
      <c r="R5267">
        <v>2015</v>
      </c>
      <c r="S5267">
        <v>4</v>
      </c>
      <c r="T5267">
        <v>28</v>
      </c>
      <c r="U5267" s="1">
        <v>42122</v>
      </c>
      <c r="V5267" s="5">
        <f>Main[[#This Row],[Average_Cost_for_two]] * VLOOKUP(Main[[#This Row],[Currency]],'Currency'!A:B,2,FALSE)</f>
        <v>6</v>
      </c>
      <c r="W5267" s="5" t="str">
        <f>IF(Main[[#This Row],[Avg_Cost_USD]]&lt;10,"Low",
IF(Main[[#This Row],[Avg_Cost_USD]]&lt;=30,"Medium","High"))</f>
        <v>Low</v>
      </c>
    </row>
    <row r="5268" spans="1:23" x14ac:dyDescent="0.3">
      <c r="A5268">
        <v>8940</v>
      </c>
      <c r="B5268" t="s">
        <v>5514</v>
      </c>
      <c r="C5268">
        <v>1</v>
      </c>
      <c r="D5268" t="s">
        <v>54</v>
      </c>
      <c r="E5268" t="s">
        <v>101</v>
      </c>
      <c r="F5268">
        <v>77.141482300000007</v>
      </c>
      <c r="G5268">
        <v>28.7052826</v>
      </c>
      <c r="H5268" t="s">
        <v>56</v>
      </c>
      <c r="I5268" t="s">
        <v>19</v>
      </c>
      <c r="J5268" t="s">
        <v>57</v>
      </c>
      <c r="K5268" t="s">
        <v>57</v>
      </c>
      <c r="L5268" t="s">
        <v>57</v>
      </c>
      <c r="M5268" t="s">
        <v>57</v>
      </c>
      <c r="N5268">
        <v>2</v>
      </c>
      <c r="O5268">
        <v>29</v>
      </c>
      <c r="P5268">
        <v>650</v>
      </c>
      <c r="Q5268">
        <v>3.2</v>
      </c>
      <c r="R5268">
        <v>2013</v>
      </c>
      <c r="S5268">
        <v>4</v>
      </c>
      <c r="T5268">
        <v>9</v>
      </c>
      <c r="U5268" s="1">
        <v>41373</v>
      </c>
      <c r="V5268" s="5">
        <f>Main[[#This Row],[Average_Cost_for_two]] * VLOOKUP(Main[[#This Row],[Currency]],'Currency'!A:B,2,FALSE)</f>
        <v>7.8</v>
      </c>
      <c r="W5268" s="5" t="str">
        <f>IF(Main[[#This Row],[Avg_Cost_USD]]&lt;10,"Low",
IF(Main[[#This Row],[Avg_Cost_USD]]&lt;=30,"Medium","High"))</f>
        <v>Low</v>
      </c>
    </row>
    <row r="5269" spans="1:23" x14ac:dyDescent="0.3">
      <c r="A5269">
        <v>304319</v>
      </c>
      <c r="B5269" t="s">
        <v>5515</v>
      </c>
      <c r="C5269">
        <v>1</v>
      </c>
      <c r="D5269" t="s">
        <v>54</v>
      </c>
      <c r="E5269" t="s">
        <v>701</v>
      </c>
      <c r="F5269">
        <v>77.100428399999998</v>
      </c>
      <c r="G5269">
        <v>28.640746499999999</v>
      </c>
      <c r="H5269" t="s">
        <v>56</v>
      </c>
      <c r="I5269" t="s">
        <v>19</v>
      </c>
      <c r="J5269" t="s">
        <v>57</v>
      </c>
      <c r="K5269" t="s">
        <v>57</v>
      </c>
      <c r="L5269" t="s">
        <v>57</v>
      </c>
      <c r="M5269" t="s">
        <v>57</v>
      </c>
      <c r="N5269">
        <v>2</v>
      </c>
      <c r="O5269">
        <v>7</v>
      </c>
      <c r="P5269">
        <v>550</v>
      </c>
      <c r="Q5269">
        <v>3</v>
      </c>
      <c r="R5269">
        <v>2012</v>
      </c>
      <c r="S5269">
        <v>4</v>
      </c>
      <c r="T5269">
        <v>23</v>
      </c>
      <c r="U5269" s="1">
        <v>41022</v>
      </c>
      <c r="V5269" s="5">
        <f>Main[[#This Row],[Average_Cost_for_two]] * VLOOKUP(Main[[#This Row],[Currency]],'Currency'!A:B,2,FALSE)</f>
        <v>6.6000000000000005</v>
      </c>
      <c r="W5269" s="5" t="str">
        <f>IF(Main[[#This Row],[Avg_Cost_USD]]&lt;10,"Low",
IF(Main[[#This Row],[Avg_Cost_USD]]&lt;=30,"Medium","High"))</f>
        <v>Low</v>
      </c>
    </row>
    <row r="5270" spans="1:23" x14ac:dyDescent="0.3">
      <c r="A5270">
        <v>2903</v>
      </c>
      <c r="B5270" t="s">
        <v>5486</v>
      </c>
      <c r="C5270">
        <v>1</v>
      </c>
      <c r="D5270" t="s">
        <v>54</v>
      </c>
      <c r="E5270" t="s">
        <v>400</v>
      </c>
      <c r="F5270">
        <v>77.221878700000005</v>
      </c>
      <c r="G5270">
        <v>28.635039500000001</v>
      </c>
      <c r="H5270" t="s">
        <v>56</v>
      </c>
      <c r="I5270" t="s">
        <v>19</v>
      </c>
      <c r="J5270" t="s">
        <v>57</v>
      </c>
      <c r="K5270" t="s">
        <v>57</v>
      </c>
      <c r="L5270" t="s">
        <v>57</v>
      </c>
      <c r="M5270" t="s">
        <v>57</v>
      </c>
      <c r="N5270">
        <v>2</v>
      </c>
      <c r="O5270">
        <v>2185</v>
      </c>
      <c r="P5270">
        <v>600</v>
      </c>
      <c r="Q5270">
        <v>3.5</v>
      </c>
      <c r="R5270">
        <v>2013</v>
      </c>
      <c r="S5270">
        <v>3</v>
      </c>
      <c r="T5270">
        <v>7</v>
      </c>
      <c r="U5270" s="1">
        <v>41340</v>
      </c>
      <c r="V5270" s="5">
        <f>Main[[#This Row],[Average_Cost_for_two]] * VLOOKUP(Main[[#This Row],[Currency]],'Currency'!A:B,2,FALSE)</f>
        <v>7.2</v>
      </c>
      <c r="W5270" s="5" t="str">
        <f>IF(Main[[#This Row],[Avg_Cost_USD]]&lt;10,"Low",
IF(Main[[#This Row],[Avg_Cost_USD]]&lt;=30,"Medium","High"))</f>
        <v>Low</v>
      </c>
    </row>
    <row r="5271" spans="1:23" x14ac:dyDescent="0.3">
      <c r="A5271">
        <v>18395106</v>
      </c>
      <c r="B5271" t="s">
        <v>5516</v>
      </c>
      <c r="C5271">
        <v>1</v>
      </c>
      <c r="D5271" t="s">
        <v>54</v>
      </c>
      <c r="E5271" t="s">
        <v>265</v>
      </c>
      <c r="F5271">
        <v>77.204065600000007</v>
      </c>
      <c r="G5271">
        <v>28.6955226</v>
      </c>
      <c r="H5271" t="s">
        <v>56</v>
      </c>
      <c r="I5271" t="s">
        <v>19</v>
      </c>
      <c r="J5271" t="s">
        <v>57</v>
      </c>
      <c r="K5271" t="s">
        <v>61</v>
      </c>
      <c r="L5271" t="s">
        <v>57</v>
      </c>
      <c r="M5271" t="s">
        <v>57</v>
      </c>
      <c r="N5271">
        <v>2</v>
      </c>
      <c r="O5271">
        <v>12</v>
      </c>
      <c r="P5271">
        <v>600</v>
      </c>
      <c r="Q5271">
        <v>3</v>
      </c>
      <c r="R5271">
        <v>2016</v>
      </c>
      <c r="S5271">
        <v>3</v>
      </c>
      <c r="T5271">
        <v>24</v>
      </c>
      <c r="U5271" s="1">
        <v>42453</v>
      </c>
      <c r="V5271" s="5">
        <f>Main[[#This Row],[Average_Cost_for_two]] * VLOOKUP(Main[[#This Row],[Currency]],'Currency'!A:B,2,FALSE)</f>
        <v>7.2</v>
      </c>
      <c r="W5271" s="5" t="str">
        <f>IF(Main[[#This Row],[Avg_Cost_USD]]&lt;10,"Low",
IF(Main[[#This Row],[Avg_Cost_USD]]&lt;=30,"Medium","High"))</f>
        <v>Low</v>
      </c>
    </row>
    <row r="5272" spans="1:23" x14ac:dyDescent="0.3">
      <c r="A5272">
        <v>2616</v>
      </c>
      <c r="B5272" t="s">
        <v>5480</v>
      </c>
      <c r="C5272">
        <v>1</v>
      </c>
      <c r="D5272" t="s">
        <v>54</v>
      </c>
      <c r="E5272" t="s">
        <v>1254</v>
      </c>
      <c r="F5272">
        <v>77.215897139999996</v>
      </c>
      <c r="G5272">
        <v>28.528902089999999</v>
      </c>
      <c r="H5272" t="s">
        <v>56</v>
      </c>
      <c r="I5272" t="s">
        <v>19</v>
      </c>
      <c r="J5272" t="s">
        <v>57</v>
      </c>
      <c r="K5272" t="s">
        <v>57</v>
      </c>
      <c r="L5272" t="s">
        <v>57</v>
      </c>
      <c r="M5272" t="s">
        <v>57</v>
      </c>
      <c r="N5272">
        <v>2</v>
      </c>
      <c r="O5272">
        <v>138</v>
      </c>
      <c r="P5272">
        <v>550</v>
      </c>
      <c r="Q5272">
        <v>2.8</v>
      </c>
      <c r="R5272">
        <v>2016</v>
      </c>
      <c r="S5272">
        <v>3</v>
      </c>
      <c r="T5272">
        <v>16</v>
      </c>
      <c r="U5272" s="1">
        <v>42445</v>
      </c>
      <c r="V5272" s="5">
        <f>Main[[#This Row],[Average_Cost_for_two]] * VLOOKUP(Main[[#This Row],[Currency]],'Currency'!A:B,2,FALSE)</f>
        <v>6.6000000000000005</v>
      </c>
      <c r="W5272" s="5" t="str">
        <f>IF(Main[[#This Row],[Avg_Cost_USD]]&lt;10,"Low",
IF(Main[[#This Row],[Avg_Cost_USD]]&lt;=30,"Medium","High"))</f>
        <v>Low</v>
      </c>
    </row>
    <row r="5273" spans="1:23" x14ac:dyDescent="0.3">
      <c r="A5273">
        <v>305652</v>
      </c>
      <c r="B5273" t="s">
        <v>5517</v>
      </c>
      <c r="C5273">
        <v>1</v>
      </c>
      <c r="D5273" t="s">
        <v>54</v>
      </c>
      <c r="E5273" t="s">
        <v>1132</v>
      </c>
      <c r="F5273">
        <v>77.240403999999998</v>
      </c>
      <c r="G5273">
        <v>28.541886999999999</v>
      </c>
      <c r="H5273" t="s">
        <v>56</v>
      </c>
      <c r="I5273" t="s">
        <v>19</v>
      </c>
      <c r="J5273" t="s">
        <v>57</v>
      </c>
      <c r="K5273" t="s">
        <v>57</v>
      </c>
      <c r="L5273" t="s">
        <v>57</v>
      </c>
      <c r="M5273" t="s">
        <v>57</v>
      </c>
      <c r="N5273">
        <v>2</v>
      </c>
      <c r="O5273">
        <v>44</v>
      </c>
      <c r="P5273">
        <v>500</v>
      </c>
      <c r="Q5273">
        <v>3.4</v>
      </c>
      <c r="R5273">
        <v>2014</v>
      </c>
      <c r="S5273">
        <v>3</v>
      </c>
      <c r="T5273">
        <v>1</v>
      </c>
      <c r="U5273" s="1">
        <v>41699</v>
      </c>
      <c r="V5273" s="5">
        <f>Main[[#This Row],[Average_Cost_for_two]] * VLOOKUP(Main[[#This Row],[Currency]],'Currency'!A:B,2,FALSE)</f>
        <v>6</v>
      </c>
      <c r="W5273" s="5" t="str">
        <f>IF(Main[[#This Row],[Avg_Cost_USD]]&lt;10,"Low",
IF(Main[[#This Row],[Avg_Cost_USD]]&lt;=30,"Medium","High"))</f>
        <v>Low</v>
      </c>
    </row>
    <row r="5274" spans="1:23" x14ac:dyDescent="0.3">
      <c r="A5274">
        <v>18458625</v>
      </c>
      <c r="B5274" t="s">
        <v>5518</v>
      </c>
      <c r="C5274">
        <v>1</v>
      </c>
      <c r="D5274" t="s">
        <v>54</v>
      </c>
      <c r="E5274" t="s">
        <v>270</v>
      </c>
      <c r="F5274">
        <v>0</v>
      </c>
      <c r="G5274">
        <v>0</v>
      </c>
      <c r="H5274" t="s">
        <v>56</v>
      </c>
      <c r="I5274" t="s">
        <v>19</v>
      </c>
      <c r="J5274" t="s">
        <v>57</v>
      </c>
      <c r="K5274" t="s">
        <v>61</v>
      </c>
      <c r="L5274" t="s">
        <v>57</v>
      </c>
      <c r="M5274" t="s">
        <v>57</v>
      </c>
      <c r="N5274">
        <v>2</v>
      </c>
      <c r="O5274">
        <v>4</v>
      </c>
      <c r="P5274">
        <v>500</v>
      </c>
      <c r="Q5274">
        <v>3</v>
      </c>
      <c r="R5274">
        <v>2013</v>
      </c>
      <c r="S5274">
        <v>3</v>
      </c>
      <c r="T5274">
        <v>23</v>
      </c>
      <c r="U5274" s="1">
        <v>41356</v>
      </c>
      <c r="V5274" s="5">
        <f>Main[[#This Row],[Average_Cost_for_two]] * VLOOKUP(Main[[#This Row],[Currency]],'Currency'!A:B,2,FALSE)</f>
        <v>6</v>
      </c>
      <c r="W5274" s="5" t="str">
        <f>IF(Main[[#This Row],[Avg_Cost_USD]]&lt;10,"Low",
IF(Main[[#This Row],[Avg_Cost_USD]]&lt;=30,"Medium","High"))</f>
        <v>Low</v>
      </c>
    </row>
    <row r="5275" spans="1:23" x14ac:dyDescent="0.3">
      <c r="A5275">
        <v>302254</v>
      </c>
      <c r="B5275" t="s">
        <v>5519</v>
      </c>
      <c r="C5275">
        <v>1</v>
      </c>
      <c r="D5275" t="s">
        <v>54</v>
      </c>
      <c r="E5275" t="s">
        <v>5499</v>
      </c>
      <c r="F5275">
        <v>77.078475600000004</v>
      </c>
      <c r="G5275">
        <v>28.516153299999999</v>
      </c>
      <c r="H5275" t="s">
        <v>56</v>
      </c>
      <c r="I5275" t="s">
        <v>19</v>
      </c>
      <c r="J5275" t="s">
        <v>57</v>
      </c>
      <c r="K5275" t="s">
        <v>61</v>
      </c>
      <c r="L5275" t="s">
        <v>57</v>
      </c>
      <c r="M5275" t="s">
        <v>57</v>
      </c>
      <c r="N5275">
        <v>2</v>
      </c>
      <c r="O5275">
        <v>36</v>
      </c>
      <c r="P5275">
        <v>600</v>
      </c>
      <c r="Q5275">
        <v>3.3</v>
      </c>
      <c r="R5275">
        <v>2013</v>
      </c>
      <c r="S5275">
        <v>3</v>
      </c>
      <c r="T5275">
        <v>6</v>
      </c>
      <c r="U5275" s="1">
        <v>41339</v>
      </c>
      <c r="V5275" s="5">
        <f>Main[[#This Row],[Average_Cost_for_two]] * VLOOKUP(Main[[#This Row],[Currency]],'Currency'!A:B,2,FALSE)</f>
        <v>7.2</v>
      </c>
      <c r="W5275" s="5" t="str">
        <f>IF(Main[[#This Row],[Avg_Cost_USD]]&lt;10,"Low",
IF(Main[[#This Row],[Avg_Cost_USD]]&lt;=30,"Medium","High"))</f>
        <v>Low</v>
      </c>
    </row>
    <row r="5276" spans="1:23" x14ac:dyDescent="0.3">
      <c r="A5276">
        <v>300013</v>
      </c>
      <c r="B5276" t="s">
        <v>5490</v>
      </c>
      <c r="C5276">
        <v>1</v>
      </c>
      <c r="D5276" t="s">
        <v>54</v>
      </c>
      <c r="E5276" t="s">
        <v>71</v>
      </c>
      <c r="F5276">
        <v>77.268270999999999</v>
      </c>
      <c r="G5276">
        <v>28.561703000000001</v>
      </c>
      <c r="H5276" t="s">
        <v>56</v>
      </c>
      <c r="I5276" t="s">
        <v>19</v>
      </c>
      <c r="J5276" t="s">
        <v>57</v>
      </c>
      <c r="K5276" t="s">
        <v>57</v>
      </c>
      <c r="L5276" t="s">
        <v>57</v>
      </c>
      <c r="M5276" t="s">
        <v>57</v>
      </c>
      <c r="N5276">
        <v>2</v>
      </c>
      <c r="O5276">
        <v>9</v>
      </c>
      <c r="P5276">
        <v>500</v>
      </c>
      <c r="Q5276">
        <v>2.9</v>
      </c>
      <c r="R5276">
        <v>2013</v>
      </c>
      <c r="S5276">
        <v>3</v>
      </c>
      <c r="T5276">
        <v>14</v>
      </c>
      <c r="U5276" s="1">
        <v>41347</v>
      </c>
      <c r="V5276" s="5">
        <f>Main[[#This Row],[Average_Cost_for_two]] * VLOOKUP(Main[[#This Row],[Currency]],'Currency'!A:B,2,FALSE)</f>
        <v>6</v>
      </c>
      <c r="W5276" s="5" t="str">
        <f>IF(Main[[#This Row],[Avg_Cost_USD]]&lt;10,"Low",
IF(Main[[#This Row],[Avg_Cost_USD]]&lt;=30,"Medium","High"))</f>
        <v>Low</v>
      </c>
    </row>
    <row r="5277" spans="1:23" x14ac:dyDescent="0.3">
      <c r="A5277">
        <v>18420427</v>
      </c>
      <c r="B5277" t="s">
        <v>5520</v>
      </c>
      <c r="C5277">
        <v>1</v>
      </c>
      <c r="D5277" t="s">
        <v>54</v>
      </c>
      <c r="E5277" t="s">
        <v>1087</v>
      </c>
      <c r="F5277">
        <v>77.120066699999995</v>
      </c>
      <c r="G5277">
        <v>28.639261900000001</v>
      </c>
      <c r="H5277" t="s">
        <v>56</v>
      </c>
      <c r="I5277" t="s">
        <v>19</v>
      </c>
      <c r="J5277" t="s">
        <v>57</v>
      </c>
      <c r="K5277" t="s">
        <v>57</v>
      </c>
      <c r="L5277" t="s">
        <v>57</v>
      </c>
      <c r="M5277" t="s">
        <v>57</v>
      </c>
      <c r="N5277">
        <v>2</v>
      </c>
      <c r="O5277">
        <v>4</v>
      </c>
      <c r="P5277">
        <v>650</v>
      </c>
      <c r="Q5277">
        <v>3</v>
      </c>
      <c r="R5277">
        <v>2014</v>
      </c>
      <c r="S5277">
        <v>3</v>
      </c>
      <c r="T5277">
        <v>11</v>
      </c>
      <c r="U5277" s="1">
        <v>41709</v>
      </c>
      <c r="V5277" s="5">
        <f>Main[[#This Row],[Average_Cost_for_two]] * VLOOKUP(Main[[#This Row],[Currency]],'Currency'!A:B,2,FALSE)</f>
        <v>7.8</v>
      </c>
      <c r="W5277" s="5" t="str">
        <f>IF(Main[[#This Row],[Avg_Cost_USD]]&lt;10,"Low",
IF(Main[[#This Row],[Avg_Cost_USD]]&lt;=30,"Medium","High"))</f>
        <v>Low</v>
      </c>
    </row>
    <row r="5278" spans="1:23" x14ac:dyDescent="0.3">
      <c r="A5278">
        <v>3170</v>
      </c>
      <c r="B5278" t="s">
        <v>5521</v>
      </c>
      <c r="C5278">
        <v>1</v>
      </c>
      <c r="D5278" t="s">
        <v>54</v>
      </c>
      <c r="E5278" t="s">
        <v>464</v>
      </c>
      <c r="F5278">
        <v>77.220351699999995</v>
      </c>
      <c r="G5278">
        <v>28.569117299999998</v>
      </c>
      <c r="H5278" t="s">
        <v>56</v>
      </c>
      <c r="I5278" t="s">
        <v>19</v>
      </c>
      <c r="J5278" t="s">
        <v>57</v>
      </c>
      <c r="K5278" t="s">
        <v>57</v>
      </c>
      <c r="L5278" t="s">
        <v>57</v>
      </c>
      <c r="M5278" t="s">
        <v>57</v>
      </c>
      <c r="N5278">
        <v>2</v>
      </c>
      <c r="O5278">
        <v>64</v>
      </c>
      <c r="P5278">
        <v>800</v>
      </c>
      <c r="Q5278">
        <v>3.4</v>
      </c>
      <c r="R5278">
        <v>2011</v>
      </c>
      <c r="S5278">
        <v>3</v>
      </c>
      <c r="T5278">
        <v>12</v>
      </c>
      <c r="U5278" s="1">
        <v>40614</v>
      </c>
      <c r="V5278" s="5">
        <f>Main[[#This Row],[Average_Cost_for_two]] * VLOOKUP(Main[[#This Row],[Currency]],'Currency'!A:B,2,FALSE)</f>
        <v>9.6</v>
      </c>
      <c r="W5278" s="5" t="str">
        <f>IF(Main[[#This Row],[Avg_Cost_USD]]&lt;10,"Low",
IF(Main[[#This Row],[Avg_Cost_USD]]&lt;=30,"Medium","High"))</f>
        <v>Low</v>
      </c>
    </row>
    <row r="5279" spans="1:23" x14ac:dyDescent="0.3">
      <c r="A5279">
        <v>18219524</v>
      </c>
      <c r="B5279" t="s">
        <v>5522</v>
      </c>
      <c r="C5279">
        <v>1</v>
      </c>
      <c r="D5279" t="s">
        <v>54</v>
      </c>
      <c r="E5279" t="s">
        <v>122</v>
      </c>
      <c r="F5279">
        <v>77.186348800000005</v>
      </c>
      <c r="G5279">
        <v>28.6975254</v>
      </c>
      <c r="H5279" t="s">
        <v>56</v>
      </c>
      <c r="I5279" t="s">
        <v>19</v>
      </c>
      <c r="J5279" t="s">
        <v>57</v>
      </c>
      <c r="K5279" t="s">
        <v>57</v>
      </c>
      <c r="L5279" t="s">
        <v>57</v>
      </c>
      <c r="M5279" t="s">
        <v>57</v>
      </c>
      <c r="N5279">
        <v>2</v>
      </c>
      <c r="O5279">
        <v>4</v>
      </c>
      <c r="P5279">
        <v>600</v>
      </c>
      <c r="Q5279">
        <v>3</v>
      </c>
      <c r="R5279">
        <v>2018</v>
      </c>
      <c r="S5279">
        <v>2</v>
      </c>
      <c r="T5279">
        <v>11</v>
      </c>
      <c r="U5279" s="1">
        <v>43142</v>
      </c>
      <c r="V5279" s="5">
        <f>Main[[#This Row],[Average_Cost_for_two]] * VLOOKUP(Main[[#This Row],[Currency]],'Currency'!A:B,2,FALSE)</f>
        <v>7.2</v>
      </c>
      <c r="W5279" s="5" t="str">
        <f>IF(Main[[#This Row],[Avg_Cost_USD]]&lt;10,"Low",
IF(Main[[#This Row],[Avg_Cost_USD]]&lt;=30,"Medium","High"))</f>
        <v>Low</v>
      </c>
    </row>
    <row r="5280" spans="1:23" x14ac:dyDescent="0.3">
      <c r="A5280">
        <v>18350101</v>
      </c>
      <c r="B5280" t="s">
        <v>5523</v>
      </c>
      <c r="C5280">
        <v>1</v>
      </c>
      <c r="D5280" t="s">
        <v>54</v>
      </c>
      <c r="E5280" t="s">
        <v>101</v>
      </c>
      <c r="F5280">
        <v>77.137775500000004</v>
      </c>
      <c r="G5280">
        <v>28.7065181</v>
      </c>
      <c r="H5280" t="s">
        <v>56</v>
      </c>
      <c r="I5280" t="s">
        <v>19</v>
      </c>
      <c r="J5280" t="s">
        <v>57</v>
      </c>
      <c r="K5280" t="s">
        <v>61</v>
      </c>
      <c r="L5280" t="s">
        <v>57</v>
      </c>
      <c r="M5280" t="s">
        <v>57</v>
      </c>
      <c r="N5280">
        <v>2</v>
      </c>
      <c r="O5280">
        <v>128</v>
      </c>
      <c r="P5280">
        <v>500</v>
      </c>
      <c r="Q5280">
        <v>3.3</v>
      </c>
      <c r="R5280">
        <v>2013</v>
      </c>
      <c r="S5280">
        <v>2</v>
      </c>
      <c r="T5280">
        <v>24</v>
      </c>
      <c r="U5280" s="1">
        <v>41329</v>
      </c>
      <c r="V5280" s="5">
        <f>Main[[#This Row],[Average_Cost_for_two]] * VLOOKUP(Main[[#This Row],[Currency]],'Currency'!A:B,2,FALSE)</f>
        <v>6</v>
      </c>
      <c r="W5280" s="5" t="str">
        <f>IF(Main[[#This Row],[Avg_Cost_USD]]&lt;10,"Low",
IF(Main[[#This Row],[Avg_Cost_USD]]&lt;=30,"Medium","High"))</f>
        <v>Low</v>
      </c>
    </row>
    <row r="5281" spans="1:23" x14ac:dyDescent="0.3">
      <c r="A5281">
        <v>18126077</v>
      </c>
      <c r="B5281" t="s">
        <v>5524</v>
      </c>
      <c r="C5281">
        <v>1</v>
      </c>
      <c r="D5281" t="s">
        <v>54</v>
      </c>
      <c r="E5281" t="s">
        <v>532</v>
      </c>
      <c r="F5281">
        <v>77.290443699999997</v>
      </c>
      <c r="G5281">
        <v>28.675740000000001</v>
      </c>
      <c r="H5281" t="s">
        <v>56</v>
      </c>
      <c r="I5281" t="s">
        <v>19</v>
      </c>
      <c r="J5281" t="s">
        <v>57</v>
      </c>
      <c r="K5281" t="s">
        <v>57</v>
      </c>
      <c r="L5281" t="s">
        <v>57</v>
      </c>
      <c r="M5281" t="s">
        <v>57</v>
      </c>
      <c r="N5281">
        <v>2</v>
      </c>
      <c r="O5281">
        <v>25</v>
      </c>
      <c r="P5281">
        <v>600</v>
      </c>
      <c r="Q5281">
        <v>3.3</v>
      </c>
      <c r="R5281">
        <v>2018</v>
      </c>
      <c r="S5281">
        <v>2</v>
      </c>
      <c r="T5281">
        <v>1</v>
      </c>
      <c r="U5281" s="1">
        <v>43132</v>
      </c>
      <c r="V5281" s="5">
        <f>Main[[#This Row],[Average_Cost_for_two]] * VLOOKUP(Main[[#This Row],[Currency]],'Currency'!A:B,2,FALSE)</f>
        <v>7.2</v>
      </c>
      <c r="W5281" s="5" t="str">
        <f>IF(Main[[#This Row],[Avg_Cost_USD]]&lt;10,"Low",
IF(Main[[#This Row],[Avg_Cost_USD]]&lt;=30,"Medium","High"))</f>
        <v>Low</v>
      </c>
    </row>
    <row r="5282" spans="1:23" x14ac:dyDescent="0.3">
      <c r="A5282">
        <v>7534</v>
      </c>
      <c r="B5282" t="s">
        <v>5525</v>
      </c>
      <c r="C5282">
        <v>1</v>
      </c>
      <c r="D5282" t="s">
        <v>54</v>
      </c>
      <c r="E5282" t="s">
        <v>173</v>
      </c>
      <c r="F5282">
        <v>77.19484482</v>
      </c>
      <c r="G5282">
        <v>28.653774460000001</v>
      </c>
      <c r="H5282" t="s">
        <v>56</v>
      </c>
      <c r="I5282" t="s">
        <v>19</v>
      </c>
      <c r="J5282" t="s">
        <v>57</v>
      </c>
      <c r="K5282" t="s">
        <v>57</v>
      </c>
      <c r="L5282" t="s">
        <v>57</v>
      </c>
      <c r="M5282" t="s">
        <v>57</v>
      </c>
      <c r="N5282">
        <v>2</v>
      </c>
      <c r="O5282">
        <v>60</v>
      </c>
      <c r="P5282">
        <v>500</v>
      </c>
      <c r="Q5282">
        <v>3.2</v>
      </c>
      <c r="R5282">
        <v>2015</v>
      </c>
      <c r="S5282">
        <v>1</v>
      </c>
      <c r="T5282">
        <v>1</v>
      </c>
      <c r="U5282" s="1">
        <v>42005</v>
      </c>
      <c r="V5282" s="5">
        <f>Main[[#This Row],[Average_Cost_for_two]] * VLOOKUP(Main[[#This Row],[Currency]],'Currency'!A:B,2,FALSE)</f>
        <v>6</v>
      </c>
      <c r="W5282" s="5" t="str">
        <f>IF(Main[[#This Row],[Avg_Cost_USD]]&lt;10,"Low",
IF(Main[[#This Row],[Avg_Cost_USD]]&lt;=30,"Medium","High"))</f>
        <v>Low</v>
      </c>
    </row>
    <row r="5283" spans="1:23" x14ac:dyDescent="0.3">
      <c r="A5283">
        <v>18421495</v>
      </c>
      <c r="B5283" t="s">
        <v>5526</v>
      </c>
      <c r="C5283">
        <v>1</v>
      </c>
      <c r="D5283" t="s">
        <v>54</v>
      </c>
      <c r="E5283" t="s">
        <v>126</v>
      </c>
      <c r="F5283">
        <v>77.280517900000007</v>
      </c>
      <c r="G5283">
        <v>28.6573761</v>
      </c>
      <c r="H5283" t="s">
        <v>56</v>
      </c>
      <c r="I5283" t="s">
        <v>19</v>
      </c>
      <c r="J5283" t="s">
        <v>57</v>
      </c>
      <c r="K5283" t="s">
        <v>57</v>
      </c>
      <c r="L5283" t="s">
        <v>57</v>
      </c>
      <c r="M5283" t="s">
        <v>57</v>
      </c>
      <c r="N5283">
        <v>2</v>
      </c>
      <c r="O5283">
        <v>8</v>
      </c>
      <c r="P5283">
        <v>600</v>
      </c>
      <c r="Q5283">
        <v>3.1</v>
      </c>
      <c r="R5283">
        <v>2013</v>
      </c>
      <c r="S5283">
        <v>1</v>
      </c>
      <c r="T5283">
        <v>15</v>
      </c>
      <c r="U5283" s="1">
        <v>41289</v>
      </c>
      <c r="V5283" s="5">
        <f>Main[[#This Row],[Average_Cost_for_two]] * VLOOKUP(Main[[#This Row],[Currency]],'Currency'!A:B,2,FALSE)</f>
        <v>7.2</v>
      </c>
      <c r="W5283" s="5" t="str">
        <f>IF(Main[[#This Row],[Avg_Cost_USD]]&lt;10,"Low",
IF(Main[[#This Row],[Avg_Cost_USD]]&lt;=30,"Medium","High"))</f>
        <v>Low</v>
      </c>
    </row>
    <row r="5284" spans="1:23" x14ac:dyDescent="0.3">
      <c r="A5284">
        <v>1859</v>
      </c>
      <c r="B5284" t="s">
        <v>5527</v>
      </c>
      <c r="C5284">
        <v>1</v>
      </c>
      <c r="D5284" t="s">
        <v>54</v>
      </c>
      <c r="E5284" t="s">
        <v>75</v>
      </c>
      <c r="F5284">
        <v>77.181856199999999</v>
      </c>
      <c r="G5284">
        <v>28.564324299999999</v>
      </c>
      <c r="H5284" t="s">
        <v>56</v>
      </c>
      <c r="I5284" t="s">
        <v>19</v>
      </c>
      <c r="J5284" t="s">
        <v>57</v>
      </c>
      <c r="K5284" t="s">
        <v>61</v>
      </c>
      <c r="L5284" t="s">
        <v>57</v>
      </c>
      <c r="M5284" t="s">
        <v>57</v>
      </c>
      <c r="N5284">
        <v>2</v>
      </c>
      <c r="O5284">
        <v>102</v>
      </c>
      <c r="P5284">
        <v>600</v>
      </c>
      <c r="Q5284">
        <v>2.9</v>
      </c>
      <c r="R5284">
        <v>2010</v>
      </c>
      <c r="S5284">
        <v>1</v>
      </c>
      <c r="T5284">
        <v>19</v>
      </c>
      <c r="U5284" s="1">
        <v>40197</v>
      </c>
      <c r="V5284" s="5">
        <f>Main[[#This Row],[Average_Cost_for_two]] * VLOOKUP(Main[[#This Row],[Currency]],'Currency'!A:B,2,FALSE)</f>
        <v>7.2</v>
      </c>
      <c r="W5284" s="5" t="str">
        <f>IF(Main[[#This Row],[Avg_Cost_USD]]&lt;10,"Low",
IF(Main[[#This Row],[Avg_Cost_USD]]&lt;=30,"Medium","High"))</f>
        <v>Low</v>
      </c>
    </row>
    <row r="5285" spans="1:23" x14ac:dyDescent="0.3">
      <c r="A5285">
        <v>18282048</v>
      </c>
      <c r="B5285" t="s">
        <v>5528</v>
      </c>
      <c r="C5285">
        <v>1</v>
      </c>
      <c r="D5285" t="s">
        <v>54</v>
      </c>
      <c r="E5285" t="s">
        <v>996</v>
      </c>
      <c r="F5285">
        <v>77.183514200000005</v>
      </c>
      <c r="G5285">
        <v>28.6366196</v>
      </c>
      <c r="H5285" t="s">
        <v>56</v>
      </c>
      <c r="I5285" t="s">
        <v>19</v>
      </c>
      <c r="J5285" t="s">
        <v>57</v>
      </c>
      <c r="K5285" t="s">
        <v>61</v>
      </c>
      <c r="L5285" t="s">
        <v>57</v>
      </c>
      <c r="M5285" t="s">
        <v>57</v>
      </c>
      <c r="N5285">
        <v>2</v>
      </c>
      <c r="O5285">
        <v>10</v>
      </c>
      <c r="P5285">
        <v>600</v>
      </c>
      <c r="Q5285">
        <v>2.6</v>
      </c>
      <c r="R5285">
        <v>2013</v>
      </c>
      <c r="S5285">
        <v>1</v>
      </c>
      <c r="T5285">
        <v>24</v>
      </c>
      <c r="U5285" s="1">
        <v>41298</v>
      </c>
      <c r="V5285" s="5">
        <f>Main[[#This Row],[Average_Cost_for_two]] * VLOOKUP(Main[[#This Row],[Currency]],'Currency'!A:B,2,FALSE)</f>
        <v>7.2</v>
      </c>
      <c r="W5285" s="5" t="str">
        <f>IF(Main[[#This Row],[Avg_Cost_USD]]&lt;10,"Low",
IF(Main[[#This Row],[Avg_Cost_USD]]&lt;=30,"Medium","High"))</f>
        <v>Low</v>
      </c>
    </row>
    <row r="5286" spans="1:23" x14ac:dyDescent="0.3">
      <c r="A5286">
        <v>18294230</v>
      </c>
      <c r="B5286" t="s">
        <v>5529</v>
      </c>
      <c r="C5286">
        <v>1</v>
      </c>
      <c r="D5286" t="s">
        <v>54</v>
      </c>
      <c r="E5286" t="s">
        <v>79</v>
      </c>
      <c r="F5286">
        <v>77.238404799999998</v>
      </c>
      <c r="G5286">
        <v>28.578006500000001</v>
      </c>
      <c r="H5286" t="s">
        <v>56</v>
      </c>
      <c r="I5286" t="s">
        <v>19</v>
      </c>
      <c r="J5286" t="s">
        <v>57</v>
      </c>
      <c r="K5286" t="s">
        <v>61</v>
      </c>
      <c r="L5286" t="s">
        <v>57</v>
      </c>
      <c r="M5286" t="s">
        <v>57</v>
      </c>
      <c r="N5286">
        <v>2</v>
      </c>
      <c r="O5286">
        <v>44</v>
      </c>
      <c r="P5286">
        <v>500</v>
      </c>
      <c r="Q5286">
        <v>3.4</v>
      </c>
      <c r="R5286">
        <v>2018</v>
      </c>
      <c r="S5286">
        <v>12</v>
      </c>
      <c r="T5286">
        <v>18</v>
      </c>
      <c r="U5286" s="1">
        <v>43452</v>
      </c>
      <c r="V5286" s="5">
        <f>Main[[#This Row],[Average_Cost_for_two]] * VLOOKUP(Main[[#This Row],[Currency]],'Currency'!A:B,2,FALSE)</f>
        <v>6</v>
      </c>
      <c r="W5286" s="5" t="str">
        <f>IF(Main[[#This Row],[Avg_Cost_USD]]&lt;10,"Low",
IF(Main[[#This Row],[Avg_Cost_USD]]&lt;=30,"Medium","High"))</f>
        <v>Low</v>
      </c>
    </row>
    <row r="5287" spans="1:23" x14ac:dyDescent="0.3">
      <c r="A5287">
        <v>920</v>
      </c>
      <c r="B5287" t="s">
        <v>5530</v>
      </c>
      <c r="C5287">
        <v>1</v>
      </c>
      <c r="D5287" t="s">
        <v>54</v>
      </c>
      <c r="E5287" t="s">
        <v>214</v>
      </c>
      <c r="F5287">
        <v>77.246041149999996</v>
      </c>
      <c r="G5287">
        <v>28.558722929999998</v>
      </c>
      <c r="H5287" t="s">
        <v>56</v>
      </c>
      <c r="I5287" t="s">
        <v>19</v>
      </c>
      <c r="J5287" t="s">
        <v>57</v>
      </c>
      <c r="K5287" t="s">
        <v>57</v>
      </c>
      <c r="L5287" t="s">
        <v>57</v>
      </c>
      <c r="M5287" t="s">
        <v>57</v>
      </c>
      <c r="N5287">
        <v>2</v>
      </c>
      <c r="O5287">
        <v>22</v>
      </c>
      <c r="P5287">
        <v>500</v>
      </c>
      <c r="Q5287">
        <v>3.1</v>
      </c>
      <c r="R5287">
        <v>2011</v>
      </c>
      <c r="S5287">
        <v>12</v>
      </c>
      <c r="T5287">
        <v>23</v>
      </c>
      <c r="U5287" s="1">
        <v>40900</v>
      </c>
      <c r="V5287" s="5">
        <f>Main[[#This Row],[Average_Cost_for_two]] * VLOOKUP(Main[[#This Row],[Currency]],'Currency'!A:B,2,FALSE)</f>
        <v>6</v>
      </c>
      <c r="W5287" s="5" t="str">
        <f>IF(Main[[#This Row],[Avg_Cost_USD]]&lt;10,"Low",
IF(Main[[#This Row],[Avg_Cost_USD]]&lt;=30,"Medium","High"))</f>
        <v>Low</v>
      </c>
    </row>
    <row r="5288" spans="1:23" x14ac:dyDescent="0.3">
      <c r="A5288">
        <v>309338</v>
      </c>
      <c r="B5288" t="s">
        <v>5531</v>
      </c>
      <c r="C5288">
        <v>1</v>
      </c>
      <c r="D5288" t="s">
        <v>54</v>
      </c>
      <c r="E5288" t="s">
        <v>926</v>
      </c>
      <c r="F5288">
        <v>77.248004859999995</v>
      </c>
      <c r="G5288">
        <v>28.542871229999999</v>
      </c>
      <c r="H5288" t="s">
        <v>56</v>
      </c>
      <c r="I5288" t="s">
        <v>19</v>
      </c>
      <c r="J5288" t="s">
        <v>57</v>
      </c>
      <c r="K5288" t="s">
        <v>61</v>
      </c>
      <c r="L5288" t="s">
        <v>57</v>
      </c>
      <c r="M5288" t="s">
        <v>57</v>
      </c>
      <c r="N5288">
        <v>2</v>
      </c>
      <c r="O5288">
        <v>89</v>
      </c>
      <c r="P5288">
        <v>750</v>
      </c>
      <c r="Q5288">
        <v>3.7</v>
      </c>
      <c r="R5288">
        <v>2015</v>
      </c>
      <c r="S5288">
        <v>12</v>
      </c>
      <c r="T5288">
        <v>4</v>
      </c>
      <c r="U5288" s="1">
        <v>42342</v>
      </c>
      <c r="V5288" s="5">
        <f>Main[[#This Row],[Average_Cost_for_two]] * VLOOKUP(Main[[#This Row],[Currency]],'Currency'!A:B,2,FALSE)</f>
        <v>9</v>
      </c>
      <c r="W5288" s="5" t="str">
        <f>IF(Main[[#This Row],[Avg_Cost_USD]]&lt;10,"Low",
IF(Main[[#This Row],[Avg_Cost_USD]]&lt;=30,"Medium","High"))</f>
        <v>Low</v>
      </c>
    </row>
    <row r="5289" spans="1:23" x14ac:dyDescent="0.3">
      <c r="A5289">
        <v>300973</v>
      </c>
      <c r="B5289" t="s">
        <v>5532</v>
      </c>
      <c r="C5289">
        <v>1</v>
      </c>
      <c r="D5289" t="s">
        <v>54</v>
      </c>
      <c r="E5289" t="s">
        <v>5089</v>
      </c>
      <c r="F5289">
        <v>77.146738060000004</v>
      </c>
      <c r="G5289">
        <v>28.662287840000001</v>
      </c>
      <c r="H5289" t="s">
        <v>56</v>
      </c>
      <c r="I5289" t="s">
        <v>19</v>
      </c>
      <c r="J5289" t="s">
        <v>57</v>
      </c>
      <c r="K5289" t="s">
        <v>57</v>
      </c>
      <c r="L5289" t="s">
        <v>57</v>
      </c>
      <c r="M5289" t="s">
        <v>57</v>
      </c>
      <c r="N5289">
        <v>2</v>
      </c>
      <c r="O5289">
        <v>62</v>
      </c>
      <c r="P5289">
        <v>600</v>
      </c>
      <c r="Q5289">
        <v>3.1</v>
      </c>
      <c r="R5289">
        <v>2015</v>
      </c>
      <c r="S5289">
        <v>12</v>
      </c>
      <c r="T5289">
        <v>20</v>
      </c>
      <c r="U5289" s="1">
        <v>42358</v>
      </c>
      <c r="V5289" s="5">
        <f>Main[[#This Row],[Average_Cost_for_two]] * VLOOKUP(Main[[#This Row],[Currency]],'Currency'!A:B,2,FALSE)</f>
        <v>7.2</v>
      </c>
      <c r="W5289" s="5" t="str">
        <f>IF(Main[[#This Row],[Avg_Cost_USD]]&lt;10,"Low",
IF(Main[[#This Row],[Avg_Cost_USD]]&lt;=30,"Medium","High"))</f>
        <v>Low</v>
      </c>
    </row>
    <row r="5290" spans="1:23" x14ac:dyDescent="0.3">
      <c r="A5290">
        <v>3125</v>
      </c>
      <c r="B5290" t="s">
        <v>5533</v>
      </c>
      <c r="C5290">
        <v>1</v>
      </c>
      <c r="D5290" t="s">
        <v>54</v>
      </c>
      <c r="E5290" t="s">
        <v>536</v>
      </c>
      <c r="F5290">
        <v>77.173319699999993</v>
      </c>
      <c r="G5290">
        <v>28.6462535</v>
      </c>
      <c r="H5290" t="s">
        <v>56</v>
      </c>
      <c r="I5290" t="s">
        <v>19</v>
      </c>
      <c r="J5290" t="s">
        <v>57</v>
      </c>
      <c r="K5290" t="s">
        <v>61</v>
      </c>
      <c r="L5290" t="s">
        <v>57</v>
      </c>
      <c r="M5290" t="s">
        <v>57</v>
      </c>
      <c r="N5290">
        <v>2</v>
      </c>
      <c r="O5290">
        <v>93</v>
      </c>
      <c r="P5290">
        <v>550</v>
      </c>
      <c r="Q5290">
        <v>3.4</v>
      </c>
      <c r="R5290">
        <v>2017</v>
      </c>
      <c r="S5290">
        <v>11</v>
      </c>
      <c r="T5290">
        <v>1</v>
      </c>
      <c r="U5290" s="1">
        <v>43040</v>
      </c>
      <c r="V5290" s="5">
        <f>Main[[#This Row],[Average_Cost_for_two]] * VLOOKUP(Main[[#This Row],[Currency]],'Currency'!A:B,2,FALSE)</f>
        <v>6.6000000000000005</v>
      </c>
      <c r="W5290" s="5" t="str">
        <f>IF(Main[[#This Row],[Avg_Cost_USD]]&lt;10,"Low",
IF(Main[[#This Row],[Avg_Cost_USD]]&lt;=30,"Medium","High"))</f>
        <v>Low</v>
      </c>
    </row>
    <row r="5291" spans="1:23" x14ac:dyDescent="0.3">
      <c r="A5291">
        <v>312942</v>
      </c>
      <c r="B5291" t="s">
        <v>5481</v>
      </c>
      <c r="C5291">
        <v>1</v>
      </c>
      <c r="D5291" t="s">
        <v>54</v>
      </c>
      <c r="E5291" t="s">
        <v>55</v>
      </c>
      <c r="F5291">
        <v>77.273758760000007</v>
      </c>
      <c r="G5291">
        <v>28.657918710000001</v>
      </c>
      <c r="H5291" t="s">
        <v>56</v>
      </c>
      <c r="I5291" t="s">
        <v>19</v>
      </c>
      <c r="J5291" t="s">
        <v>57</v>
      </c>
      <c r="K5291" t="s">
        <v>57</v>
      </c>
      <c r="L5291" t="s">
        <v>57</v>
      </c>
      <c r="M5291" t="s">
        <v>57</v>
      </c>
      <c r="N5291">
        <v>2</v>
      </c>
      <c r="O5291">
        <v>17</v>
      </c>
      <c r="P5291">
        <v>500</v>
      </c>
      <c r="Q5291">
        <v>2.7</v>
      </c>
      <c r="R5291">
        <v>2012</v>
      </c>
      <c r="S5291">
        <v>11</v>
      </c>
      <c r="T5291">
        <v>3</v>
      </c>
      <c r="U5291" s="1">
        <v>41216</v>
      </c>
      <c r="V5291" s="5">
        <f>Main[[#This Row],[Average_Cost_for_two]] * VLOOKUP(Main[[#This Row],[Currency]],'Currency'!A:B,2,FALSE)</f>
        <v>6</v>
      </c>
      <c r="W5291" s="5" t="str">
        <f>IF(Main[[#This Row],[Avg_Cost_USD]]&lt;10,"Low",
IF(Main[[#This Row],[Avg_Cost_USD]]&lt;=30,"Medium","High"))</f>
        <v>Low</v>
      </c>
    </row>
    <row r="5292" spans="1:23" x14ac:dyDescent="0.3">
      <c r="A5292">
        <v>8864</v>
      </c>
      <c r="B5292" t="s">
        <v>5534</v>
      </c>
      <c r="C5292">
        <v>1</v>
      </c>
      <c r="D5292" t="s">
        <v>54</v>
      </c>
      <c r="E5292" t="s">
        <v>173</v>
      </c>
      <c r="F5292">
        <v>77.190395030000005</v>
      </c>
      <c r="G5292">
        <v>28.654487639999999</v>
      </c>
      <c r="H5292" t="s">
        <v>56</v>
      </c>
      <c r="I5292" t="s">
        <v>19</v>
      </c>
      <c r="J5292" t="s">
        <v>57</v>
      </c>
      <c r="K5292" t="s">
        <v>61</v>
      </c>
      <c r="L5292" t="s">
        <v>57</v>
      </c>
      <c r="M5292" t="s">
        <v>57</v>
      </c>
      <c r="N5292">
        <v>2</v>
      </c>
      <c r="O5292">
        <v>76</v>
      </c>
      <c r="P5292">
        <v>500</v>
      </c>
      <c r="Q5292">
        <v>3.6</v>
      </c>
      <c r="R5292">
        <v>2010</v>
      </c>
      <c r="S5292">
        <v>11</v>
      </c>
      <c r="T5292">
        <v>18</v>
      </c>
      <c r="U5292" s="1">
        <v>40500</v>
      </c>
      <c r="V5292" s="5">
        <f>Main[[#This Row],[Average_Cost_for_two]] * VLOOKUP(Main[[#This Row],[Currency]],'Currency'!A:B,2,FALSE)</f>
        <v>6</v>
      </c>
      <c r="W5292" s="5" t="str">
        <f>IF(Main[[#This Row],[Avg_Cost_USD]]&lt;10,"Low",
IF(Main[[#This Row],[Avg_Cost_USD]]&lt;=30,"Medium","High"))</f>
        <v>Low</v>
      </c>
    </row>
    <row r="5293" spans="1:23" x14ac:dyDescent="0.3">
      <c r="A5293">
        <v>307696</v>
      </c>
      <c r="B5293" t="s">
        <v>5480</v>
      </c>
      <c r="C5293">
        <v>1</v>
      </c>
      <c r="D5293" t="s">
        <v>54</v>
      </c>
      <c r="E5293" t="s">
        <v>256</v>
      </c>
      <c r="F5293">
        <v>77.225571869999996</v>
      </c>
      <c r="G5293">
        <v>28.590261089999998</v>
      </c>
      <c r="H5293" t="s">
        <v>56</v>
      </c>
      <c r="I5293" t="s">
        <v>19</v>
      </c>
      <c r="J5293" t="s">
        <v>57</v>
      </c>
      <c r="K5293" t="s">
        <v>57</v>
      </c>
      <c r="L5293" t="s">
        <v>57</v>
      </c>
      <c r="M5293" t="s">
        <v>57</v>
      </c>
      <c r="N5293">
        <v>2</v>
      </c>
      <c r="O5293">
        <v>53</v>
      </c>
      <c r="P5293">
        <v>550</v>
      </c>
      <c r="Q5293">
        <v>3.1</v>
      </c>
      <c r="R5293">
        <v>2016</v>
      </c>
      <c r="S5293">
        <v>11</v>
      </c>
      <c r="T5293">
        <v>4</v>
      </c>
      <c r="U5293" s="1">
        <v>42678</v>
      </c>
      <c r="V5293" s="5">
        <f>Main[[#This Row],[Average_Cost_for_two]] * VLOOKUP(Main[[#This Row],[Currency]],'Currency'!A:B,2,FALSE)</f>
        <v>6.6000000000000005</v>
      </c>
      <c r="W5293" s="5" t="str">
        <f>IF(Main[[#This Row],[Avg_Cost_USD]]&lt;10,"Low",
IF(Main[[#This Row],[Avg_Cost_USD]]&lt;=30,"Medium","High"))</f>
        <v>Low</v>
      </c>
    </row>
    <row r="5294" spans="1:23" x14ac:dyDescent="0.3">
      <c r="A5294">
        <v>3851</v>
      </c>
      <c r="B5294" t="s">
        <v>5535</v>
      </c>
      <c r="C5294">
        <v>1</v>
      </c>
      <c r="D5294" t="s">
        <v>54</v>
      </c>
      <c r="E5294" t="s">
        <v>131</v>
      </c>
      <c r="F5294">
        <v>77.301307899999998</v>
      </c>
      <c r="G5294">
        <v>28.619851600000001</v>
      </c>
      <c r="H5294" t="s">
        <v>56</v>
      </c>
      <c r="I5294" t="s">
        <v>19</v>
      </c>
      <c r="J5294" t="s">
        <v>57</v>
      </c>
      <c r="K5294" t="s">
        <v>57</v>
      </c>
      <c r="L5294" t="s">
        <v>57</v>
      </c>
      <c r="M5294" t="s">
        <v>57</v>
      </c>
      <c r="N5294">
        <v>2</v>
      </c>
      <c r="O5294">
        <v>22</v>
      </c>
      <c r="P5294">
        <v>500</v>
      </c>
      <c r="Q5294">
        <v>3.1</v>
      </c>
      <c r="R5294">
        <v>2015</v>
      </c>
      <c r="S5294">
        <v>11</v>
      </c>
      <c r="T5294">
        <v>26</v>
      </c>
      <c r="U5294" s="1">
        <v>42334</v>
      </c>
      <c r="V5294" s="5">
        <f>Main[[#This Row],[Average_Cost_for_two]] * VLOOKUP(Main[[#This Row],[Currency]],'Currency'!A:B,2,FALSE)</f>
        <v>6</v>
      </c>
      <c r="W5294" s="5" t="str">
        <f>IF(Main[[#This Row],[Avg_Cost_USD]]&lt;10,"Low",
IF(Main[[#This Row],[Avg_Cost_USD]]&lt;=30,"Medium","High"))</f>
        <v>Low</v>
      </c>
    </row>
    <row r="5295" spans="1:23" x14ac:dyDescent="0.3">
      <c r="A5295">
        <v>4801</v>
      </c>
      <c r="B5295" t="s">
        <v>5536</v>
      </c>
      <c r="C5295">
        <v>1</v>
      </c>
      <c r="D5295" t="s">
        <v>54</v>
      </c>
      <c r="E5295" t="s">
        <v>1679</v>
      </c>
      <c r="F5295">
        <v>77.100410280000006</v>
      </c>
      <c r="G5295">
        <v>28.662376989999999</v>
      </c>
      <c r="H5295" t="s">
        <v>56</v>
      </c>
      <c r="I5295" t="s">
        <v>19</v>
      </c>
      <c r="J5295" t="s">
        <v>57</v>
      </c>
      <c r="K5295" t="s">
        <v>57</v>
      </c>
      <c r="L5295" t="s">
        <v>57</v>
      </c>
      <c r="M5295" t="s">
        <v>57</v>
      </c>
      <c r="N5295">
        <v>2</v>
      </c>
      <c r="O5295">
        <v>46</v>
      </c>
      <c r="P5295">
        <v>700</v>
      </c>
      <c r="Q5295">
        <v>3.4</v>
      </c>
      <c r="R5295">
        <v>2010</v>
      </c>
      <c r="S5295">
        <v>11</v>
      </c>
      <c r="T5295">
        <v>2</v>
      </c>
      <c r="U5295" s="1">
        <v>40484</v>
      </c>
      <c r="V5295" s="5">
        <f>Main[[#This Row],[Average_Cost_for_two]] * VLOOKUP(Main[[#This Row],[Currency]],'Currency'!A:B,2,FALSE)</f>
        <v>8.4</v>
      </c>
      <c r="W5295" s="5" t="str">
        <f>IF(Main[[#This Row],[Avg_Cost_USD]]&lt;10,"Low",
IF(Main[[#This Row],[Avg_Cost_USD]]&lt;=30,"Medium","High"))</f>
        <v>Low</v>
      </c>
    </row>
    <row r="5296" spans="1:23" x14ac:dyDescent="0.3">
      <c r="A5296">
        <v>312959</v>
      </c>
      <c r="B5296" t="s">
        <v>5537</v>
      </c>
      <c r="C5296">
        <v>1</v>
      </c>
      <c r="D5296" t="s">
        <v>54</v>
      </c>
      <c r="E5296" t="s">
        <v>1087</v>
      </c>
      <c r="F5296">
        <v>77.115355800000003</v>
      </c>
      <c r="G5296">
        <v>28.639457799999999</v>
      </c>
      <c r="H5296" t="s">
        <v>56</v>
      </c>
      <c r="I5296" t="s">
        <v>19</v>
      </c>
      <c r="J5296" t="s">
        <v>57</v>
      </c>
      <c r="K5296" t="s">
        <v>57</v>
      </c>
      <c r="L5296" t="s">
        <v>57</v>
      </c>
      <c r="M5296" t="s">
        <v>57</v>
      </c>
      <c r="N5296">
        <v>2</v>
      </c>
      <c r="O5296">
        <v>5</v>
      </c>
      <c r="P5296">
        <v>500</v>
      </c>
      <c r="Q5296">
        <v>2.8</v>
      </c>
      <c r="R5296">
        <v>2011</v>
      </c>
      <c r="S5296">
        <v>11</v>
      </c>
      <c r="T5296">
        <v>16</v>
      </c>
      <c r="U5296" s="1">
        <v>40863</v>
      </c>
      <c r="V5296" s="5">
        <f>Main[[#This Row],[Average_Cost_for_two]] * VLOOKUP(Main[[#This Row],[Currency]],'Currency'!A:B,2,FALSE)</f>
        <v>6</v>
      </c>
      <c r="W5296" s="5" t="str">
        <f>IF(Main[[#This Row],[Avg_Cost_USD]]&lt;10,"Low",
IF(Main[[#This Row],[Avg_Cost_USD]]&lt;=30,"Medium","High"))</f>
        <v>Low</v>
      </c>
    </row>
    <row r="5297" spans="1:23" x14ac:dyDescent="0.3">
      <c r="A5297">
        <v>18355152</v>
      </c>
      <c r="B5297" t="s">
        <v>5538</v>
      </c>
      <c r="C5297">
        <v>1</v>
      </c>
      <c r="D5297" t="s">
        <v>54</v>
      </c>
      <c r="E5297" t="s">
        <v>1718</v>
      </c>
      <c r="F5297">
        <v>77.119707099999999</v>
      </c>
      <c r="G5297">
        <v>28.711672700000001</v>
      </c>
      <c r="H5297" t="s">
        <v>56</v>
      </c>
      <c r="I5297" t="s">
        <v>19</v>
      </c>
      <c r="J5297" t="s">
        <v>57</v>
      </c>
      <c r="K5297" t="s">
        <v>61</v>
      </c>
      <c r="L5297" t="s">
        <v>57</v>
      </c>
      <c r="M5297" t="s">
        <v>57</v>
      </c>
      <c r="N5297">
        <v>2</v>
      </c>
      <c r="O5297">
        <v>31</v>
      </c>
      <c r="P5297">
        <v>700</v>
      </c>
      <c r="Q5297">
        <v>3.8</v>
      </c>
      <c r="R5297">
        <v>2018</v>
      </c>
      <c r="S5297">
        <v>11</v>
      </c>
      <c r="T5297">
        <v>15</v>
      </c>
      <c r="U5297" s="1">
        <v>43419</v>
      </c>
      <c r="V5297" s="5">
        <f>Main[[#This Row],[Average_Cost_for_two]] * VLOOKUP(Main[[#This Row],[Currency]],'Currency'!A:B,2,FALSE)</f>
        <v>8.4</v>
      </c>
      <c r="W5297" s="5" t="str">
        <f>IF(Main[[#This Row],[Avg_Cost_USD]]&lt;10,"Low",
IF(Main[[#This Row],[Avg_Cost_USD]]&lt;=30,"Medium","High"))</f>
        <v>Low</v>
      </c>
    </row>
    <row r="5298" spans="1:23" x14ac:dyDescent="0.3">
      <c r="A5298">
        <v>18454499</v>
      </c>
      <c r="B5298" t="s">
        <v>5539</v>
      </c>
      <c r="C5298">
        <v>1</v>
      </c>
      <c r="D5298" t="s">
        <v>54</v>
      </c>
      <c r="E5298" t="s">
        <v>1539</v>
      </c>
      <c r="F5298">
        <v>77.169099000000003</v>
      </c>
      <c r="G5298">
        <v>28.588787</v>
      </c>
      <c r="H5298" t="s">
        <v>56</v>
      </c>
      <c r="I5298" t="s">
        <v>19</v>
      </c>
      <c r="J5298" t="s">
        <v>57</v>
      </c>
      <c r="K5298" t="s">
        <v>61</v>
      </c>
      <c r="L5298" t="s">
        <v>57</v>
      </c>
      <c r="M5298" t="s">
        <v>57</v>
      </c>
      <c r="N5298">
        <v>2</v>
      </c>
      <c r="O5298">
        <v>8</v>
      </c>
      <c r="P5298">
        <v>500</v>
      </c>
      <c r="Q5298">
        <v>3.2</v>
      </c>
      <c r="R5298">
        <v>2011</v>
      </c>
      <c r="S5298">
        <v>11</v>
      </c>
      <c r="T5298">
        <v>17</v>
      </c>
      <c r="U5298" s="1">
        <v>40864</v>
      </c>
      <c r="V5298" s="5">
        <f>Main[[#This Row],[Average_Cost_for_two]] * VLOOKUP(Main[[#This Row],[Currency]],'Currency'!A:B,2,FALSE)</f>
        <v>6</v>
      </c>
      <c r="W5298" s="5" t="str">
        <f>IF(Main[[#This Row],[Avg_Cost_USD]]&lt;10,"Low",
IF(Main[[#This Row],[Avg_Cost_USD]]&lt;=30,"Medium","High"))</f>
        <v>Low</v>
      </c>
    </row>
    <row r="5299" spans="1:23" x14ac:dyDescent="0.3">
      <c r="A5299">
        <v>300595</v>
      </c>
      <c r="B5299" t="s">
        <v>5540</v>
      </c>
      <c r="C5299">
        <v>1</v>
      </c>
      <c r="D5299" t="s">
        <v>54</v>
      </c>
      <c r="E5299" t="s">
        <v>400</v>
      </c>
      <c r="F5299">
        <v>77.220800800000006</v>
      </c>
      <c r="G5299">
        <v>28.629023199999999</v>
      </c>
      <c r="H5299" t="s">
        <v>56</v>
      </c>
      <c r="I5299" t="s">
        <v>19</v>
      </c>
      <c r="J5299" t="s">
        <v>57</v>
      </c>
      <c r="K5299" t="s">
        <v>57</v>
      </c>
      <c r="L5299" t="s">
        <v>57</v>
      </c>
      <c r="M5299" t="s">
        <v>57</v>
      </c>
      <c r="N5299">
        <v>2</v>
      </c>
      <c r="O5299">
        <v>485</v>
      </c>
      <c r="P5299">
        <v>550</v>
      </c>
      <c r="Q5299">
        <v>3.6</v>
      </c>
      <c r="R5299">
        <v>2011</v>
      </c>
      <c r="S5299">
        <v>10</v>
      </c>
      <c r="T5299">
        <v>4</v>
      </c>
      <c r="U5299" s="1">
        <v>40820</v>
      </c>
      <c r="V5299" s="5">
        <f>Main[[#This Row],[Average_Cost_for_two]] * VLOOKUP(Main[[#This Row],[Currency]],'Currency'!A:B,2,FALSE)</f>
        <v>6.6000000000000005</v>
      </c>
      <c r="W5299" s="5" t="str">
        <f>IF(Main[[#This Row],[Avg_Cost_USD]]&lt;10,"Low",
IF(Main[[#This Row],[Avg_Cost_USD]]&lt;=30,"Medium","High"))</f>
        <v>Low</v>
      </c>
    </row>
    <row r="5300" spans="1:23" x14ac:dyDescent="0.3">
      <c r="A5300">
        <v>6662</v>
      </c>
      <c r="B5300" t="s">
        <v>5541</v>
      </c>
      <c r="C5300">
        <v>1</v>
      </c>
      <c r="D5300" t="s">
        <v>54</v>
      </c>
      <c r="E5300" t="s">
        <v>396</v>
      </c>
      <c r="F5300">
        <v>77.202924699999997</v>
      </c>
      <c r="G5300">
        <v>28.675602000000001</v>
      </c>
      <c r="H5300" t="s">
        <v>56</v>
      </c>
      <c r="I5300" t="s">
        <v>19</v>
      </c>
      <c r="J5300" t="s">
        <v>57</v>
      </c>
      <c r="K5300" t="s">
        <v>57</v>
      </c>
      <c r="L5300" t="s">
        <v>57</v>
      </c>
      <c r="M5300" t="s">
        <v>57</v>
      </c>
      <c r="N5300">
        <v>2</v>
      </c>
      <c r="O5300">
        <v>24</v>
      </c>
      <c r="P5300">
        <v>600</v>
      </c>
      <c r="Q5300">
        <v>3.1</v>
      </c>
      <c r="R5300">
        <v>2018</v>
      </c>
      <c r="S5300">
        <v>10</v>
      </c>
      <c r="T5300">
        <v>27</v>
      </c>
      <c r="U5300" s="1">
        <v>43400</v>
      </c>
      <c r="V5300" s="5">
        <f>Main[[#This Row],[Average_Cost_for_two]] * VLOOKUP(Main[[#This Row],[Currency]],'Currency'!A:B,2,FALSE)</f>
        <v>7.2</v>
      </c>
      <c r="W5300" s="5" t="str">
        <f>IF(Main[[#This Row],[Avg_Cost_USD]]&lt;10,"Low",
IF(Main[[#This Row],[Avg_Cost_USD]]&lt;=30,"Medium","High"))</f>
        <v>Low</v>
      </c>
    </row>
    <row r="5301" spans="1:23" x14ac:dyDescent="0.3">
      <c r="A5301">
        <v>18294234</v>
      </c>
      <c r="B5301" t="s">
        <v>5529</v>
      </c>
      <c r="C5301">
        <v>1</v>
      </c>
      <c r="D5301" t="s">
        <v>54</v>
      </c>
      <c r="E5301" t="s">
        <v>396</v>
      </c>
      <c r="F5301">
        <v>77.173372000000001</v>
      </c>
      <c r="G5301">
        <v>28.720838000000001</v>
      </c>
      <c r="H5301" t="s">
        <v>56</v>
      </c>
      <c r="I5301" t="s">
        <v>19</v>
      </c>
      <c r="J5301" t="s">
        <v>57</v>
      </c>
      <c r="K5301" t="s">
        <v>61</v>
      </c>
      <c r="L5301" t="s">
        <v>57</v>
      </c>
      <c r="M5301" t="s">
        <v>57</v>
      </c>
      <c r="N5301">
        <v>2</v>
      </c>
      <c r="O5301">
        <v>24</v>
      </c>
      <c r="P5301">
        <v>500</v>
      </c>
      <c r="Q5301">
        <v>3.6</v>
      </c>
      <c r="R5301">
        <v>2012</v>
      </c>
      <c r="S5301">
        <v>10</v>
      </c>
      <c r="T5301">
        <v>12</v>
      </c>
      <c r="U5301" s="1">
        <v>41194</v>
      </c>
      <c r="V5301" s="5">
        <f>Main[[#This Row],[Average_Cost_for_two]] * VLOOKUP(Main[[#This Row],[Currency]],'Currency'!A:B,2,FALSE)</f>
        <v>6</v>
      </c>
      <c r="W5301" s="5" t="str">
        <f>IF(Main[[#This Row],[Avg_Cost_USD]]&lt;10,"Low",
IF(Main[[#This Row],[Avg_Cost_USD]]&lt;=30,"Medium","High"))</f>
        <v>Low</v>
      </c>
    </row>
    <row r="5302" spans="1:23" x14ac:dyDescent="0.3">
      <c r="A5302">
        <v>3972</v>
      </c>
      <c r="B5302" t="s">
        <v>5542</v>
      </c>
      <c r="C5302">
        <v>1</v>
      </c>
      <c r="D5302" t="s">
        <v>54</v>
      </c>
      <c r="E5302" t="s">
        <v>991</v>
      </c>
      <c r="F5302">
        <v>77.117288079999994</v>
      </c>
      <c r="G5302">
        <v>28.666760650000001</v>
      </c>
      <c r="H5302" t="s">
        <v>56</v>
      </c>
      <c r="I5302" t="s">
        <v>19</v>
      </c>
      <c r="J5302" t="s">
        <v>57</v>
      </c>
      <c r="K5302" t="s">
        <v>61</v>
      </c>
      <c r="L5302" t="s">
        <v>57</v>
      </c>
      <c r="M5302" t="s">
        <v>57</v>
      </c>
      <c r="N5302">
        <v>2</v>
      </c>
      <c r="O5302">
        <v>55</v>
      </c>
      <c r="P5302">
        <v>550</v>
      </c>
      <c r="Q5302">
        <v>2.7</v>
      </c>
      <c r="R5302">
        <v>2011</v>
      </c>
      <c r="S5302">
        <v>10</v>
      </c>
      <c r="T5302">
        <v>27</v>
      </c>
      <c r="U5302" s="1">
        <v>40843</v>
      </c>
      <c r="V5302" s="5">
        <f>Main[[#This Row],[Average_Cost_for_two]] * VLOOKUP(Main[[#This Row],[Currency]],'Currency'!A:B,2,FALSE)</f>
        <v>6.6000000000000005</v>
      </c>
      <c r="W5302" s="5" t="str">
        <f>IF(Main[[#This Row],[Avg_Cost_USD]]&lt;10,"Low",
IF(Main[[#This Row],[Avg_Cost_USD]]&lt;=30,"Medium","High"))</f>
        <v>Low</v>
      </c>
    </row>
    <row r="5303" spans="1:23" x14ac:dyDescent="0.3">
      <c r="A5303">
        <v>6252</v>
      </c>
      <c r="B5303" t="s">
        <v>5543</v>
      </c>
      <c r="C5303">
        <v>1</v>
      </c>
      <c r="D5303" t="s">
        <v>54</v>
      </c>
      <c r="E5303" t="s">
        <v>532</v>
      </c>
      <c r="F5303">
        <v>77.292432199999993</v>
      </c>
      <c r="G5303">
        <v>28.676299499999999</v>
      </c>
      <c r="H5303" t="s">
        <v>56</v>
      </c>
      <c r="I5303" t="s">
        <v>19</v>
      </c>
      <c r="J5303" t="s">
        <v>57</v>
      </c>
      <c r="K5303" t="s">
        <v>57</v>
      </c>
      <c r="L5303" t="s">
        <v>57</v>
      </c>
      <c r="M5303" t="s">
        <v>57</v>
      </c>
      <c r="N5303">
        <v>2</v>
      </c>
      <c r="O5303">
        <v>15</v>
      </c>
      <c r="P5303">
        <v>550</v>
      </c>
      <c r="Q5303">
        <v>3.1</v>
      </c>
      <c r="R5303">
        <v>2017</v>
      </c>
      <c r="S5303">
        <v>10</v>
      </c>
      <c r="T5303">
        <v>20</v>
      </c>
      <c r="U5303" s="1">
        <v>43028</v>
      </c>
      <c r="V5303" s="5">
        <f>Main[[#This Row],[Average_Cost_for_two]] * VLOOKUP(Main[[#This Row],[Currency]],'Currency'!A:B,2,FALSE)</f>
        <v>6.6000000000000005</v>
      </c>
      <c r="W5303" s="5" t="str">
        <f>IF(Main[[#This Row],[Avg_Cost_USD]]&lt;10,"Low",
IF(Main[[#This Row],[Avg_Cost_USD]]&lt;=30,"Medium","High"))</f>
        <v>Low</v>
      </c>
    </row>
    <row r="5304" spans="1:23" x14ac:dyDescent="0.3">
      <c r="A5304">
        <v>18208924</v>
      </c>
      <c r="B5304" t="s">
        <v>5544</v>
      </c>
      <c r="C5304">
        <v>1</v>
      </c>
      <c r="D5304" t="s">
        <v>54</v>
      </c>
      <c r="E5304" t="s">
        <v>979</v>
      </c>
      <c r="F5304">
        <v>77.195013000000003</v>
      </c>
      <c r="G5304">
        <v>28.554476000000001</v>
      </c>
      <c r="H5304" t="s">
        <v>56</v>
      </c>
      <c r="I5304" t="s">
        <v>19</v>
      </c>
      <c r="J5304" t="s">
        <v>61</v>
      </c>
      <c r="K5304" t="s">
        <v>61</v>
      </c>
      <c r="L5304" t="s">
        <v>57</v>
      </c>
      <c r="M5304" t="s">
        <v>57</v>
      </c>
      <c r="N5304">
        <v>3</v>
      </c>
      <c r="O5304">
        <v>541</v>
      </c>
      <c r="P5304">
        <v>1300</v>
      </c>
      <c r="Q5304">
        <v>4.4000000000000004</v>
      </c>
      <c r="R5304">
        <v>2015</v>
      </c>
      <c r="S5304">
        <v>9</v>
      </c>
      <c r="T5304">
        <v>26</v>
      </c>
      <c r="U5304" s="1">
        <v>42273</v>
      </c>
      <c r="V5304" s="5">
        <f>Main[[#This Row],[Average_Cost_for_two]] * VLOOKUP(Main[[#This Row],[Currency]],'Currency'!A:B,2,FALSE)</f>
        <v>15.6</v>
      </c>
      <c r="W5304" s="5" t="str">
        <f>IF(Main[[#This Row],[Avg_Cost_USD]]&lt;10,"Low",
IF(Main[[#This Row],[Avg_Cost_USD]]&lt;=30,"Medium","High"))</f>
        <v>Medium</v>
      </c>
    </row>
    <row r="5305" spans="1:23" x14ac:dyDescent="0.3">
      <c r="A5305">
        <v>103</v>
      </c>
      <c r="B5305" t="s">
        <v>5545</v>
      </c>
      <c r="C5305">
        <v>1</v>
      </c>
      <c r="D5305" t="s">
        <v>54</v>
      </c>
      <c r="E5305" t="s">
        <v>1881</v>
      </c>
      <c r="F5305">
        <v>77.229805499999998</v>
      </c>
      <c r="G5305">
        <v>28.6080723</v>
      </c>
      <c r="H5305" t="s">
        <v>56</v>
      </c>
      <c r="I5305" t="s">
        <v>19</v>
      </c>
      <c r="J5305" t="s">
        <v>57</v>
      </c>
      <c r="K5305" t="s">
        <v>61</v>
      </c>
      <c r="L5305" t="s">
        <v>57</v>
      </c>
      <c r="M5305" t="s">
        <v>57</v>
      </c>
      <c r="N5305">
        <v>3</v>
      </c>
      <c r="O5305">
        <v>600</v>
      </c>
      <c r="P5305">
        <v>1200</v>
      </c>
      <c r="Q5305">
        <v>3.8</v>
      </c>
      <c r="R5305">
        <v>2015</v>
      </c>
      <c r="S5305">
        <v>9</v>
      </c>
      <c r="T5305">
        <v>19</v>
      </c>
      <c r="U5305" s="1">
        <v>42266</v>
      </c>
      <c r="V5305" s="5">
        <f>Main[[#This Row],[Average_Cost_for_two]] * VLOOKUP(Main[[#This Row],[Currency]],'Currency'!A:B,2,FALSE)</f>
        <v>14.4</v>
      </c>
      <c r="W5305" s="5" t="str">
        <f>IF(Main[[#This Row],[Avg_Cost_USD]]&lt;10,"Low",
IF(Main[[#This Row],[Avg_Cost_USD]]&lt;=30,"Medium","High"))</f>
        <v>Medium</v>
      </c>
    </row>
    <row r="5306" spans="1:23" x14ac:dyDescent="0.3">
      <c r="A5306">
        <v>18157416</v>
      </c>
      <c r="B5306" t="s">
        <v>5546</v>
      </c>
      <c r="C5306">
        <v>1</v>
      </c>
      <c r="D5306" t="s">
        <v>54</v>
      </c>
      <c r="E5306" t="s">
        <v>2565</v>
      </c>
      <c r="F5306">
        <v>77.241099000000006</v>
      </c>
      <c r="G5306">
        <v>28.602640900000001</v>
      </c>
      <c r="H5306" t="s">
        <v>56</v>
      </c>
      <c r="I5306" t="s">
        <v>19</v>
      </c>
      <c r="J5306" t="s">
        <v>61</v>
      </c>
      <c r="K5306" t="s">
        <v>61</v>
      </c>
      <c r="L5306" t="s">
        <v>57</v>
      </c>
      <c r="M5306" t="s">
        <v>57</v>
      </c>
      <c r="N5306">
        <v>3</v>
      </c>
      <c r="O5306">
        <v>169</v>
      </c>
      <c r="P5306">
        <v>1800</v>
      </c>
      <c r="Q5306">
        <v>4</v>
      </c>
      <c r="R5306">
        <v>2011</v>
      </c>
      <c r="S5306">
        <v>9</v>
      </c>
      <c r="T5306">
        <v>2</v>
      </c>
      <c r="U5306" s="1">
        <v>40788</v>
      </c>
      <c r="V5306" s="5">
        <f>Main[[#This Row],[Average_Cost_for_two]] * VLOOKUP(Main[[#This Row],[Currency]],'Currency'!A:B,2,FALSE)</f>
        <v>21.6</v>
      </c>
      <c r="W5306" s="5" t="str">
        <f>IF(Main[[#This Row],[Avg_Cost_USD]]&lt;10,"Low",
IF(Main[[#This Row],[Avg_Cost_USD]]&lt;=30,"Medium","High"))</f>
        <v>Medium</v>
      </c>
    </row>
    <row r="5307" spans="1:23" x14ac:dyDescent="0.3">
      <c r="A5307">
        <v>18418237</v>
      </c>
      <c r="B5307" t="s">
        <v>5547</v>
      </c>
      <c r="C5307">
        <v>1</v>
      </c>
      <c r="D5307" t="s">
        <v>54</v>
      </c>
      <c r="E5307" t="s">
        <v>991</v>
      </c>
      <c r="F5307">
        <v>77.123652620000001</v>
      </c>
      <c r="G5307">
        <v>28.66655119</v>
      </c>
      <c r="H5307" t="s">
        <v>56</v>
      </c>
      <c r="I5307" t="s">
        <v>19</v>
      </c>
      <c r="J5307" t="s">
        <v>61</v>
      </c>
      <c r="K5307" t="s">
        <v>57</v>
      </c>
      <c r="L5307" t="s">
        <v>57</v>
      </c>
      <c r="M5307" t="s">
        <v>57</v>
      </c>
      <c r="N5307">
        <v>3</v>
      </c>
      <c r="O5307">
        <v>140</v>
      </c>
      <c r="P5307">
        <v>1500</v>
      </c>
      <c r="Q5307">
        <v>3.8</v>
      </c>
      <c r="R5307">
        <v>2014</v>
      </c>
      <c r="S5307">
        <v>8</v>
      </c>
      <c r="T5307">
        <v>19</v>
      </c>
      <c r="U5307" s="1">
        <v>41870</v>
      </c>
      <c r="V5307" s="5">
        <f>Main[[#This Row],[Average_Cost_for_two]] * VLOOKUP(Main[[#This Row],[Currency]],'Currency'!A:B,2,FALSE)</f>
        <v>18</v>
      </c>
      <c r="W5307" s="5" t="str">
        <f>IF(Main[[#This Row],[Avg_Cost_USD]]&lt;10,"Low",
IF(Main[[#This Row],[Avg_Cost_USD]]&lt;=30,"Medium","High"))</f>
        <v>Medium</v>
      </c>
    </row>
    <row r="5308" spans="1:23" x14ac:dyDescent="0.3">
      <c r="A5308">
        <v>130699</v>
      </c>
      <c r="B5308" t="s">
        <v>5548</v>
      </c>
      <c r="C5308">
        <v>1</v>
      </c>
      <c r="D5308" t="s">
        <v>1626</v>
      </c>
      <c r="E5308" t="s">
        <v>5549</v>
      </c>
      <c r="F5308">
        <v>73.783459500000006</v>
      </c>
      <c r="G5308">
        <v>15.51315</v>
      </c>
      <c r="H5308" t="s">
        <v>378</v>
      </c>
      <c r="I5308" t="s">
        <v>19</v>
      </c>
      <c r="J5308" t="s">
        <v>57</v>
      </c>
      <c r="K5308" t="s">
        <v>57</v>
      </c>
      <c r="L5308" t="s">
        <v>57</v>
      </c>
      <c r="M5308" t="s">
        <v>57</v>
      </c>
      <c r="N5308">
        <v>4</v>
      </c>
      <c r="O5308">
        <v>516</v>
      </c>
      <c r="P5308">
        <v>1500</v>
      </c>
      <c r="Q5308">
        <v>3.7</v>
      </c>
      <c r="R5308">
        <v>2011</v>
      </c>
      <c r="S5308">
        <v>7</v>
      </c>
      <c r="T5308">
        <v>14</v>
      </c>
      <c r="U5308" s="1">
        <v>40738</v>
      </c>
      <c r="V5308" s="5">
        <f>Main[[#This Row],[Average_Cost_for_two]] * VLOOKUP(Main[[#This Row],[Currency]],'Currency'!A:B,2,FALSE)</f>
        <v>18</v>
      </c>
      <c r="W5308" s="5" t="str">
        <f>IF(Main[[#This Row],[Avg_Cost_USD]]&lt;10,"Low",
IF(Main[[#This Row],[Avg_Cost_USD]]&lt;=30,"Medium","High"))</f>
        <v>Medium</v>
      </c>
    </row>
    <row r="5309" spans="1:23" x14ac:dyDescent="0.3">
      <c r="A5309">
        <v>5949</v>
      </c>
      <c r="B5309" t="s">
        <v>5550</v>
      </c>
      <c r="C5309">
        <v>1</v>
      </c>
      <c r="D5309" t="s">
        <v>54</v>
      </c>
      <c r="E5309" t="s">
        <v>1081</v>
      </c>
      <c r="F5309">
        <v>77.2106055</v>
      </c>
      <c r="G5309">
        <v>28.6405487</v>
      </c>
      <c r="H5309" t="s">
        <v>56</v>
      </c>
      <c r="I5309" t="s">
        <v>19</v>
      </c>
      <c r="J5309" t="s">
        <v>61</v>
      </c>
      <c r="K5309" t="s">
        <v>57</v>
      </c>
      <c r="L5309" t="s">
        <v>57</v>
      </c>
      <c r="M5309" t="s">
        <v>57</v>
      </c>
      <c r="N5309">
        <v>3</v>
      </c>
      <c r="O5309">
        <v>13</v>
      </c>
      <c r="P5309">
        <v>1100</v>
      </c>
      <c r="Q5309">
        <v>2.7</v>
      </c>
      <c r="R5309">
        <v>2010</v>
      </c>
      <c r="S5309">
        <v>7</v>
      </c>
      <c r="T5309">
        <v>1</v>
      </c>
      <c r="U5309" s="1">
        <v>40360</v>
      </c>
      <c r="V5309" s="5">
        <f>Main[[#This Row],[Average_Cost_for_two]] * VLOOKUP(Main[[#This Row],[Currency]],'Currency'!A:B,2,FALSE)</f>
        <v>13.200000000000001</v>
      </c>
      <c r="W5309" s="5" t="str">
        <f>IF(Main[[#This Row],[Avg_Cost_USD]]&lt;10,"Low",
IF(Main[[#This Row],[Avg_Cost_USD]]&lt;=30,"Medium","High"))</f>
        <v>Medium</v>
      </c>
    </row>
    <row r="5310" spans="1:23" x14ac:dyDescent="0.3">
      <c r="A5310">
        <v>1600258</v>
      </c>
      <c r="B5310" t="s">
        <v>2299</v>
      </c>
      <c r="C5310">
        <v>1</v>
      </c>
      <c r="D5310" t="s">
        <v>1630</v>
      </c>
      <c r="E5310" t="s">
        <v>5551</v>
      </c>
      <c r="F5310">
        <v>73.760947999999999</v>
      </c>
      <c r="G5310">
        <v>19.990707</v>
      </c>
      <c r="H5310" t="s">
        <v>5552</v>
      </c>
      <c r="I5310" t="s">
        <v>19</v>
      </c>
      <c r="J5310" t="s">
        <v>57</v>
      </c>
      <c r="K5310" t="s">
        <v>57</v>
      </c>
      <c r="L5310" t="s">
        <v>57</v>
      </c>
      <c r="M5310" t="s">
        <v>57</v>
      </c>
      <c r="N5310">
        <v>4</v>
      </c>
      <c r="O5310">
        <v>117</v>
      </c>
      <c r="P5310">
        <v>1500</v>
      </c>
      <c r="Q5310">
        <v>3.8</v>
      </c>
      <c r="R5310">
        <v>2017</v>
      </c>
      <c r="S5310">
        <v>7</v>
      </c>
      <c r="T5310">
        <v>26</v>
      </c>
      <c r="U5310" s="1">
        <v>42942</v>
      </c>
      <c r="V5310" s="5">
        <f>Main[[#This Row],[Average_Cost_for_two]] * VLOOKUP(Main[[#This Row],[Currency]],'Currency'!A:B,2,FALSE)</f>
        <v>18</v>
      </c>
      <c r="W5310" s="5" t="str">
        <f>IF(Main[[#This Row],[Avg_Cost_USD]]&lt;10,"Low",
IF(Main[[#This Row],[Avg_Cost_USD]]&lt;=30,"Medium","High"))</f>
        <v>Medium</v>
      </c>
    </row>
    <row r="5311" spans="1:23" x14ac:dyDescent="0.3">
      <c r="A5311">
        <v>304211</v>
      </c>
      <c r="B5311" t="s">
        <v>5553</v>
      </c>
      <c r="C5311">
        <v>1</v>
      </c>
      <c r="D5311" t="s">
        <v>54</v>
      </c>
      <c r="E5311" t="s">
        <v>1858</v>
      </c>
      <c r="F5311">
        <v>77.164167390000003</v>
      </c>
      <c r="G5311">
        <v>28.55803178</v>
      </c>
      <c r="H5311" t="s">
        <v>56</v>
      </c>
      <c r="I5311" t="s">
        <v>19</v>
      </c>
      <c r="J5311" t="s">
        <v>61</v>
      </c>
      <c r="K5311" t="s">
        <v>57</v>
      </c>
      <c r="L5311" t="s">
        <v>57</v>
      </c>
      <c r="M5311" t="s">
        <v>57</v>
      </c>
      <c r="N5311">
        <v>3</v>
      </c>
      <c r="O5311">
        <v>11</v>
      </c>
      <c r="P5311">
        <v>1200</v>
      </c>
      <c r="Q5311">
        <v>2.9</v>
      </c>
      <c r="R5311">
        <v>2010</v>
      </c>
      <c r="S5311">
        <v>6</v>
      </c>
      <c r="T5311">
        <v>3</v>
      </c>
      <c r="U5311" s="1">
        <v>40332</v>
      </c>
      <c r="V5311" s="5">
        <f>Main[[#This Row],[Average_Cost_for_two]] * VLOOKUP(Main[[#This Row],[Currency]],'Currency'!A:B,2,FALSE)</f>
        <v>14.4</v>
      </c>
      <c r="W5311" s="5" t="str">
        <f>IF(Main[[#This Row],[Avg_Cost_USD]]&lt;10,"Low",
IF(Main[[#This Row],[Avg_Cost_USD]]&lt;=30,"Medium","High"))</f>
        <v>Medium</v>
      </c>
    </row>
    <row r="5312" spans="1:23" x14ac:dyDescent="0.3">
      <c r="A5312">
        <v>3200012</v>
      </c>
      <c r="B5312" t="s">
        <v>2299</v>
      </c>
      <c r="C5312">
        <v>1</v>
      </c>
      <c r="D5312" t="s">
        <v>5554</v>
      </c>
      <c r="E5312" t="s">
        <v>5555</v>
      </c>
      <c r="F5312">
        <v>73.170936999999995</v>
      </c>
      <c r="G5312">
        <v>22.310525999999999</v>
      </c>
      <c r="H5312" t="s">
        <v>347</v>
      </c>
      <c r="I5312" t="s">
        <v>19</v>
      </c>
      <c r="J5312" t="s">
        <v>57</v>
      </c>
      <c r="K5312" t="s">
        <v>57</v>
      </c>
      <c r="L5312" t="s">
        <v>57</v>
      </c>
      <c r="M5312" t="s">
        <v>57</v>
      </c>
      <c r="N5312">
        <v>4</v>
      </c>
      <c r="O5312">
        <v>332</v>
      </c>
      <c r="P5312">
        <v>1500</v>
      </c>
      <c r="Q5312">
        <v>4.3</v>
      </c>
      <c r="R5312">
        <v>2013</v>
      </c>
      <c r="S5312">
        <v>7</v>
      </c>
      <c r="T5312">
        <v>15</v>
      </c>
      <c r="U5312" s="1">
        <v>41470</v>
      </c>
      <c r="V5312" s="5">
        <f>Main[[#This Row],[Average_Cost_for_two]] * VLOOKUP(Main[[#This Row],[Currency]],'Currency'!A:B,2,FALSE)</f>
        <v>18</v>
      </c>
      <c r="W5312" s="5" t="str">
        <f>IF(Main[[#This Row],[Avg_Cost_USD]]&lt;10,"Low",
IF(Main[[#This Row],[Avg_Cost_USD]]&lt;=30,"Medium","High"))</f>
        <v>Medium</v>
      </c>
    </row>
    <row r="5313" spans="1:23" x14ac:dyDescent="0.3">
      <c r="A5313">
        <v>18204820</v>
      </c>
      <c r="B5313" t="s">
        <v>5556</v>
      </c>
      <c r="C5313">
        <v>1</v>
      </c>
      <c r="D5313" t="s">
        <v>54</v>
      </c>
      <c r="E5313" t="s">
        <v>1665</v>
      </c>
      <c r="F5313">
        <v>77.149370200000007</v>
      </c>
      <c r="G5313">
        <v>28.693664299999998</v>
      </c>
      <c r="H5313" t="s">
        <v>56</v>
      </c>
      <c r="I5313" t="s">
        <v>19</v>
      </c>
      <c r="J5313" t="s">
        <v>61</v>
      </c>
      <c r="K5313" t="s">
        <v>57</v>
      </c>
      <c r="L5313" t="s">
        <v>57</v>
      </c>
      <c r="M5313" t="s">
        <v>57</v>
      </c>
      <c r="N5313">
        <v>3</v>
      </c>
      <c r="O5313">
        <v>457</v>
      </c>
      <c r="P5313">
        <v>1400</v>
      </c>
      <c r="Q5313">
        <v>3.8</v>
      </c>
      <c r="R5313">
        <v>2010</v>
      </c>
      <c r="S5313">
        <v>6</v>
      </c>
      <c r="T5313">
        <v>27</v>
      </c>
      <c r="U5313" s="1">
        <v>40356</v>
      </c>
      <c r="V5313" s="5">
        <f>Main[[#This Row],[Average_Cost_for_two]] * VLOOKUP(Main[[#This Row],[Currency]],'Currency'!A:B,2,FALSE)</f>
        <v>16.8</v>
      </c>
      <c r="W5313" s="5" t="str">
        <f>IF(Main[[#This Row],[Avg_Cost_USD]]&lt;10,"Low",
IF(Main[[#This Row],[Avg_Cost_USD]]&lt;=30,"Medium","High"))</f>
        <v>Medium</v>
      </c>
    </row>
    <row r="5314" spans="1:23" x14ac:dyDescent="0.3">
      <c r="A5314">
        <v>2300188</v>
      </c>
      <c r="B5314" t="s">
        <v>5557</v>
      </c>
      <c r="C5314">
        <v>1</v>
      </c>
      <c r="D5314" t="s">
        <v>5558</v>
      </c>
      <c r="E5314" t="s">
        <v>5559</v>
      </c>
      <c r="F5314">
        <v>80.315041669999999</v>
      </c>
      <c r="G5314">
        <v>26.479108329999999</v>
      </c>
      <c r="H5314" t="s">
        <v>289</v>
      </c>
      <c r="I5314" t="s">
        <v>19</v>
      </c>
      <c r="J5314" t="s">
        <v>57</v>
      </c>
      <c r="K5314" t="s">
        <v>57</v>
      </c>
      <c r="L5314" t="s">
        <v>57</v>
      </c>
      <c r="M5314" t="s">
        <v>57</v>
      </c>
      <c r="N5314">
        <v>4</v>
      </c>
      <c r="O5314">
        <v>54</v>
      </c>
      <c r="P5314">
        <v>1500</v>
      </c>
      <c r="Q5314">
        <v>4</v>
      </c>
      <c r="R5314">
        <v>2010</v>
      </c>
      <c r="S5314">
        <v>6</v>
      </c>
      <c r="T5314">
        <v>19</v>
      </c>
      <c r="U5314" s="1">
        <v>40348</v>
      </c>
      <c r="V5314" s="5">
        <f>Main[[#This Row],[Average_Cost_for_two]] * VLOOKUP(Main[[#This Row],[Currency]],'Currency'!A:B,2,FALSE)</f>
        <v>18</v>
      </c>
      <c r="W5314" s="5" t="str">
        <f>IF(Main[[#This Row],[Avg_Cost_USD]]&lt;10,"Low",
IF(Main[[#This Row],[Avg_Cost_USD]]&lt;=30,"Medium","High"))</f>
        <v>Medium</v>
      </c>
    </row>
    <row r="5315" spans="1:23" x14ac:dyDescent="0.3">
      <c r="A5315">
        <v>18124357</v>
      </c>
      <c r="B5315" t="s">
        <v>5560</v>
      </c>
      <c r="C5315">
        <v>1</v>
      </c>
      <c r="D5315" t="s">
        <v>54</v>
      </c>
      <c r="E5315" t="s">
        <v>400</v>
      </c>
      <c r="F5315">
        <v>77.222687100000002</v>
      </c>
      <c r="G5315">
        <v>28.631711899999999</v>
      </c>
      <c r="H5315" t="s">
        <v>56</v>
      </c>
      <c r="I5315" t="s">
        <v>19</v>
      </c>
      <c r="J5315" t="s">
        <v>57</v>
      </c>
      <c r="K5315" t="s">
        <v>61</v>
      </c>
      <c r="L5315" t="s">
        <v>57</v>
      </c>
      <c r="M5315" t="s">
        <v>57</v>
      </c>
      <c r="N5315">
        <v>3</v>
      </c>
      <c r="O5315">
        <v>1523</v>
      </c>
      <c r="P5315">
        <v>1300</v>
      </c>
      <c r="Q5315">
        <v>3.4</v>
      </c>
      <c r="R5315">
        <v>2012</v>
      </c>
      <c r="S5315">
        <v>5</v>
      </c>
      <c r="T5315">
        <v>13</v>
      </c>
      <c r="U5315" s="1">
        <v>41042</v>
      </c>
      <c r="V5315" s="5">
        <f>Main[[#This Row],[Average_Cost_for_two]] * VLOOKUP(Main[[#This Row],[Currency]],'Currency'!A:B,2,FALSE)</f>
        <v>15.6</v>
      </c>
      <c r="W5315" s="5" t="str">
        <f>IF(Main[[#This Row],[Avg_Cost_USD]]&lt;10,"Low",
IF(Main[[#This Row],[Avg_Cost_USD]]&lt;=30,"Medium","High"))</f>
        <v>Medium</v>
      </c>
    </row>
    <row r="5316" spans="1:23" x14ac:dyDescent="0.3">
      <c r="A5316">
        <v>285</v>
      </c>
      <c r="B5316" t="s">
        <v>5561</v>
      </c>
      <c r="C5316">
        <v>1</v>
      </c>
      <c r="D5316" t="s">
        <v>54</v>
      </c>
      <c r="E5316" t="s">
        <v>1132</v>
      </c>
      <c r="F5316">
        <v>77.242661699999999</v>
      </c>
      <c r="G5316">
        <v>28.5323086</v>
      </c>
      <c r="H5316" t="s">
        <v>56</v>
      </c>
      <c r="I5316" t="s">
        <v>19</v>
      </c>
      <c r="J5316" t="s">
        <v>61</v>
      </c>
      <c r="K5316" t="s">
        <v>61</v>
      </c>
      <c r="L5316" t="s">
        <v>57</v>
      </c>
      <c r="M5316" t="s">
        <v>57</v>
      </c>
      <c r="N5316">
        <v>3</v>
      </c>
      <c r="O5316">
        <v>487</v>
      </c>
      <c r="P5316">
        <v>1100</v>
      </c>
      <c r="Q5316">
        <v>3.7</v>
      </c>
      <c r="R5316">
        <v>2012</v>
      </c>
      <c r="S5316">
        <v>5</v>
      </c>
      <c r="T5316">
        <v>13</v>
      </c>
      <c r="U5316" s="1">
        <v>41042</v>
      </c>
      <c r="V5316" s="5">
        <f>Main[[#This Row],[Average_Cost_for_two]] * VLOOKUP(Main[[#This Row],[Currency]],'Currency'!A:B,2,FALSE)</f>
        <v>13.200000000000001</v>
      </c>
      <c r="W5316" s="5" t="str">
        <f>IF(Main[[#This Row],[Avg_Cost_USD]]&lt;10,"Low",
IF(Main[[#This Row],[Avg_Cost_USD]]&lt;=30,"Medium","High"))</f>
        <v>Medium</v>
      </c>
    </row>
    <row r="5317" spans="1:23" x14ac:dyDescent="0.3">
      <c r="A5317">
        <v>801</v>
      </c>
      <c r="B5317" t="s">
        <v>5562</v>
      </c>
      <c r="C5317">
        <v>1</v>
      </c>
      <c r="D5317" t="s">
        <v>54</v>
      </c>
      <c r="E5317" t="s">
        <v>1881</v>
      </c>
      <c r="F5317">
        <v>77.229799799999995</v>
      </c>
      <c r="G5317">
        <v>28.6080483</v>
      </c>
      <c r="H5317" t="s">
        <v>56</v>
      </c>
      <c r="I5317" t="s">
        <v>19</v>
      </c>
      <c r="J5317" t="s">
        <v>61</v>
      </c>
      <c r="K5317" t="s">
        <v>57</v>
      </c>
      <c r="L5317" t="s">
        <v>57</v>
      </c>
      <c r="M5317" t="s">
        <v>57</v>
      </c>
      <c r="N5317">
        <v>3</v>
      </c>
      <c r="O5317">
        <v>1157</v>
      </c>
      <c r="P5317">
        <v>1500</v>
      </c>
      <c r="Q5317">
        <v>4.0999999999999996</v>
      </c>
      <c r="R5317">
        <v>2013</v>
      </c>
      <c r="S5317">
        <v>5</v>
      </c>
      <c r="T5317">
        <v>1</v>
      </c>
      <c r="U5317" s="1">
        <v>41395</v>
      </c>
      <c r="V5317" s="5">
        <f>Main[[#This Row],[Average_Cost_for_two]] * VLOOKUP(Main[[#This Row],[Currency]],'Currency'!A:B,2,FALSE)</f>
        <v>18</v>
      </c>
      <c r="W5317" s="5" t="str">
        <f>IF(Main[[#This Row],[Avg_Cost_USD]]&lt;10,"Low",
IF(Main[[#This Row],[Avg_Cost_USD]]&lt;=30,"Medium","High"))</f>
        <v>Medium</v>
      </c>
    </row>
    <row r="5318" spans="1:23" x14ac:dyDescent="0.3">
      <c r="A5318">
        <v>18245274</v>
      </c>
      <c r="B5318" t="s">
        <v>5560</v>
      </c>
      <c r="C5318">
        <v>1</v>
      </c>
      <c r="D5318" t="s">
        <v>54</v>
      </c>
      <c r="E5318" t="s">
        <v>1087</v>
      </c>
      <c r="F5318">
        <v>77.119292200000004</v>
      </c>
      <c r="G5318">
        <v>28.6474008</v>
      </c>
      <c r="H5318" t="s">
        <v>56</v>
      </c>
      <c r="I5318" t="s">
        <v>19</v>
      </c>
      <c r="J5318" t="s">
        <v>61</v>
      </c>
      <c r="K5318" t="s">
        <v>61</v>
      </c>
      <c r="L5318" t="s">
        <v>57</v>
      </c>
      <c r="M5318" t="s">
        <v>57</v>
      </c>
      <c r="N5318">
        <v>3</v>
      </c>
      <c r="O5318">
        <v>282</v>
      </c>
      <c r="P5318">
        <v>1300</v>
      </c>
      <c r="Q5318">
        <v>3.7</v>
      </c>
      <c r="R5318">
        <v>2013</v>
      </c>
      <c r="S5318">
        <v>5</v>
      </c>
      <c r="T5318">
        <v>10</v>
      </c>
      <c r="U5318" s="1">
        <v>41404</v>
      </c>
      <c r="V5318" s="5">
        <f>Main[[#This Row],[Average_Cost_for_two]] * VLOOKUP(Main[[#This Row],[Currency]],'Currency'!A:B,2,FALSE)</f>
        <v>15.6</v>
      </c>
      <c r="W5318" s="5" t="str">
        <f>IF(Main[[#This Row],[Avg_Cost_USD]]&lt;10,"Low",
IF(Main[[#This Row],[Avg_Cost_USD]]&lt;=30,"Medium","High"))</f>
        <v>Medium</v>
      </c>
    </row>
    <row r="5319" spans="1:23" x14ac:dyDescent="0.3">
      <c r="A5319">
        <v>927</v>
      </c>
      <c r="B5319" t="s">
        <v>3151</v>
      </c>
      <c r="C5319">
        <v>1</v>
      </c>
      <c r="D5319" t="s">
        <v>54</v>
      </c>
      <c r="E5319" t="s">
        <v>1313</v>
      </c>
      <c r="F5319">
        <v>77.269066910000006</v>
      </c>
      <c r="G5319">
        <v>28.562311730000001</v>
      </c>
      <c r="H5319" t="s">
        <v>56</v>
      </c>
      <c r="I5319" t="s">
        <v>19</v>
      </c>
      <c r="J5319" t="s">
        <v>61</v>
      </c>
      <c r="K5319" t="s">
        <v>61</v>
      </c>
      <c r="L5319" t="s">
        <v>57</v>
      </c>
      <c r="M5319" t="s">
        <v>57</v>
      </c>
      <c r="N5319">
        <v>3</v>
      </c>
      <c r="O5319">
        <v>110</v>
      </c>
      <c r="P5319">
        <v>1400</v>
      </c>
      <c r="Q5319">
        <v>3.7</v>
      </c>
      <c r="R5319">
        <v>2017</v>
      </c>
      <c r="S5319">
        <v>4</v>
      </c>
      <c r="T5319">
        <v>19</v>
      </c>
      <c r="U5319" s="1">
        <v>42844</v>
      </c>
      <c r="V5319" s="5">
        <f>Main[[#This Row],[Average_Cost_for_two]] * VLOOKUP(Main[[#This Row],[Currency]],'Currency'!A:B,2,FALSE)</f>
        <v>16.8</v>
      </c>
      <c r="W5319" s="5" t="str">
        <f>IF(Main[[#This Row],[Avg_Cost_USD]]&lt;10,"Low",
IF(Main[[#This Row],[Avg_Cost_USD]]&lt;=30,"Medium","High"))</f>
        <v>Medium</v>
      </c>
    </row>
    <row r="5320" spans="1:23" x14ac:dyDescent="0.3">
      <c r="A5320">
        <v>18357940</v>
      </c>
      <c r="B5320" t="s">
        <v>5563</v>
      </c>
      <c r="C5320">
        <v>1</v>
      </c>
      <c r="D5320" t="s">
        <v>54</v>
      </c>
      <c r="E5320" t="s">
        <v>400</v>
      </c>
      <c r="F5320">
        <v>77.222179879999999</v>
      </c>
      <c r="G5320">
        <v>28.632599370000001</v>
      </c>
      <c r="H5320" t="s">
        <v>56</v>
      </c>
      <c r="I5320" t="s">
        <v>19</v>
      </c>
      <c r="J5320" t="s">
        <v>61</v>
      </c>
      <c r="K5320" t="s">
        <v>61</v>
      </c>
      <c r="L5320" t="s">
        <v>57</v>
      </c>
      <c r="M5320" t="s">
        <v>57</v>
      </c>
      <c r="N5320">
        <v>3</v>
      </c>
      <c r="O5320">
        <v>242</v>
      </c>
      <c r="P5320">
        <v>1800</v>
      </c>
      <c r="Q5320">
        <v>4.7</v>
      </c>
      <c r="R5320">
        <v>2011</v>
      </c>
      <c r="S5320">
        <v>4</v>
      </c>
      <c r="T5320">
        <v>26</v>
      </c>
      <c r="U5320" s="1">
        <v>40659</v>
      </c>
      <c r="V5320" s="5">
        <f>Main[[#This Row],[Average_Cost_for_two]] * VLOOKUP(Main[[#This Row],[Currency]],'Currency'!A:B,2,FALSE)</f>
        <v>21.6</v>
      </c>
      <c r="W5320" s="5" t="str">
        <f>IF(Main[[#This Row],[Avg_Cost_USD]]&lt;10,"Low",
IF(Main[[#This Row],[Avg_Cost_USD]]&lt;=30,"Medium","High"))</f>
        <v>Medium</v>
      </c>
    </row>
    <row r="5321" spans="1:23" x14ac:dyDescent="0.3">
      <c r="A5321">
        <v>3800016</v>
      </c>
      <c r="B5321" t="s">
        <v>5564</v>
      </c>
      <c r="C5321">
        <v>1</v>
      </c>
      <c r="D5321" t="s">
        <v>5565</v>
      </c>
      <c r="E5321" t="s">
        <v>5566</v>
      </c>
      <c r="F5321">
        <v>72.774208970000004</v>
      </c>
      <c r="G5321">
        <v>21.16043664</v>
      </c>
      <c r="H5321" t="s">
        <v>5567</v>
      </c>
      <c r="I5321" t="s">
        <v>19</v>
      </c>
      <c r="J5321" t="s">
        <v>57</v>
      </c>
      <c r="K5321" t="s">
        <v>57</v>
      </c>
      <c r="L5321" t="s">
        <v>57</v>
      </c>
      <c r="M5321" t="s">
        <v>57</v>
      </c>
      <c r="N5321">
        <v>4</v>
      </c>
      <c r="O5321">
        <v>204</v>
      </c>
      <c r="P5321">
        <v>1500</v>
      </c>
      <c r="Q5321">
        <v>4.0999999999999996</v>
      </c>
      <c r="R5321">
        <v>2015</v>
      </c>
      <c r="S5321">
        <v>6</v>
      </c>
      <c r="T5321">
        <v>24</v>
      </c>
      <c r="U5321" s="1">
        <v>42179</v>
      </c>
      <c r="V5321" s="5">
        <f>Main[[#This Row],[Average_Cost_for_two]] * VLOOKUP(Main[[#This Row],[Currency]],'Currency'!A:B,2,FALSE)</f>
        <v>18</v>
      </c>
      <c r="W5321" s="5" t="str">
        <f>IF(Main[[#This Row],[Avg_Cost_USD]]&lt;10,"Low",
IF(Main[[#This Row],[Avg_Cost_USD]]&lt;=30,"Medium","High"))</f>
        <v>Medium</v>
      </c>
    </row>
    <row r="5322" spans="1:23" x14ac:dyDescent="0.3">
      <c r="A5322">
        <v>2800042</v>
      </c>
      <c r="B5322" t="s">
        <v>5568</v>
      </c>
      <c r="C5322">
        <v>1</v>
      </c>
      <c r="D5322" t="s">
        <v>5569</v>
      </c>
      <c r="E5322" t="s">
        <v>5570</v>
      </c>
      <c r="F5322">
        <v>83.336839999999995</v>
      </c>
      <c r="G5322">
        <v>17.721181999999999</v>
      </c>
      <c r="H5322" t="s">
        <v>5571</v>
      </c>
      <c r="I5322" t="s">
        <v>19</v>
      </c>
      <c r="J5322" t="s">
        <v>57</v>
      </c>
      <c r="K5322" t="s">
        <v>57</v>
      </c>
      <c r="L5322" t="s">
        <v>57</v>
      </c>
      <c r="M5322" t="s">
        <v>57</v>
      </c>
      <c r="N5322">
        <v>4</v>
      </c>
      <c r="O5322">
        <v>74</v>
      </c>
      <c r="P5322">
        <v>1500</v>
      </c>
      <c r="Q5322">
        <v>3.8</v>
      </c>
      <c r="R5322">
        <v>2015</v>
      </c>
      <c r="S5322">
        <v>6</v>
      </c>
      <c r="T5322">
        <v>19</v>
      </c>
      <c r="U5322" s="1">
        <v>42174</v>
      </c>
      <c r="V5322" s="5">
        <f>Main[[#This Row],[Average_Cost_for_two]] * VLOOKUP(Main[[#This Row],[Currency]],'Currency'!A:B,2,FALSE)</f>
        <v>18</v>
      </c>
      <c r="W5322" s="5" t="str">
        <f>IF(Main[[#This Row],[Avg_Cost_USD]]&lt;10,"Low",
IF(Main[[#This Row],[Avg_Cost_USD]]&lt;=30,"Medium","High"))</f>
        <v>Medium</v>
      </c>
    </row>
    <row r="5323" spans="1:23" x14ac:dyDescent="0.3">
      <c r="A5323">
        <v>306815</v>
      </c>
      <c r="B5323" t="s">
        <v>5572</v>
      </c>
      <c r="C5323">
        <v>1</v>
      </c>
      <c r="D5323" t="s">
        <v>54</v>
      </c>
      <c r="E5323" t="s">
        <v>5573</v>
      </c>
      <c r="F5323">
        <v>77.120911000000007</v>
      </c>
      <c r="G5323">
        <v>28.552036000000001</v>
      </c>
      <c r="H5323" t="s">
        <v>56</v>
      </c>
      <c r="I5323" t="s">
        <v>19</v>
      </c>
      <c r="J5323" t="s">
        <v>61</v>
      </c>
      <c r="K5323" t="s">
        <v>57</v>
      </c>
      <c r="L5323" t="s">
        <v>57</v>
      </c>
      <c r="M5323" t="s">
        <v>57</v>
      </c>
      <c r="N5323">
        <v>3</v>
      </c>
      <c r="O5323">
        <v>26</v>
      </c>
      <c r="P5323">
        <v>1000</v>
      </c>
      <c r="Q5323">
        <v>3.5</v>
      </c>
      <c r="R5323">
        <v>2013</v>
      </c>
      <c r="S5323">
        <v>3</v>
      </c>
      <c r="T5323">
        <v>18</v>
      </c>
      <c r="U5323" s="1">
        <v>41351</v>
      </c>
      <c r="V5323" s="5">
        <f>Main[[#This Row],[Average_Cost_for_two]] * VLOOKUP(Main[[#This Row],[Currency]],'Currency'!A:B,2,FALSE)</f>
        <v>12</v>
      </c>
      <c r="W5323" s="5" t="str">
        <f>IF(Main[[#This Row],[Avg_Cost_USD]]&lt;10,"Low",
IF(Main[[#This Row],[Avg_Cost_USD]]&lt;=30,"Medium","High"))</f>
        <v>Medium</v>
      </c>
    </row>
    <row r="5324" spans="1:23" x14ac:dyDescent="0.3">
      <c r="A5324">
        <v>2300058</v>
      </c>
      <c r="B5324" t="s">
        <v>5574</v>
      </c>
      <c r="C5324">
        <v>1</v>
      </c>
      <c r="D5324" t="s">
        <v>5558</v>
      </c>
      <c r="E5324" t="s">
        <v>5575</v>
      </c>
      <c r="F5324">
        <v>80.372928999999999</v>
      </c>
      <c r="G5324">
        <v>26.463504</v>
      </c>
      <c r="H5324" t="s">
        <v>5576</v>
      </c>
      <c r="I5324" t="s">
        <v>19</v>
      </c>
      <c r="J5324" t="s">
        <v>57</v>
      </c>
      <c r="K5324" t="s">
        <v>57</v>
      </c>
      <c r="L5324" t="s">
        <v>57</v>
      </c>
      <c r="M5324" t="s">
        <v>57</v>
      </c>
      <c r="N5324">
        <v>4</v>
      </c>
      <c r="O5324">
        <v>155</v>
      </c>
      <c r="P5324">
        <v>1500</v>
      </c>
      <c r="Q5324">
        <v>4.3</v>
      </c>
      <c r="R5324">
        <v>2018</v>
      </c>
      <c r="S5324">
        <v>5</v>
      </c>
      <c r="T5324">
        <v>15</v>
      </c>
      <c r="U5324" s="1">
        <v>43235</v>
      </c>
      <c r="V5324" s="5">
        <f>Main[[#This Row],[Average_Cost_for_two]] * VLOOKUP(Main[[#This Row],[Currency]],'Currency'!A:B,2,FALSE)</f>
        <v>18</v>
      </c>
      <c r="W5324" s="5" t="str">
        <f>IF(Main[[#This Row],[Avg_Cost_USD]]&lt;10,"Low",
IF(Main[[#This Row],[Avg_Cost_USD]]&lt;=30,"Medium","High"))</f>
        <v>Medium</v>
      </c>
    </row>
    <row r="5325" spans="1:23" x14ac:dyDescent="0.3">
      <c r="A5325">
        <v>18420456</v>
      </c>
      <c r="B5325" t="s">
        <v>5577</v>
      </c>
      <c r="C5325">
        <v>1</v>
      </c>
      <c r="D5325" t="s">
        <v>54</v>
      </c>
      <c r="E5325" t="s">
        <v>1087</v>
      </c>
      <c r="F5325">
        <v>77.119250699999995</v>
      </c>
      <c r="G5325">
        <v>28.647608999999999</v>
      </c>
      <c r="H5325" t="s">
        <v>56</v>
      </c>
      <c r="I5325" t="s">
        <v>19</v>
      </c>
      <c r="J5325" t="s">
        <v>61</v>
      </c>
      <c r="K5325" t="s">
        <v>57</v>
      </c>
      <c r="L5325" t="s">
        <v>57</v>
      </c>
      <c r="M5325" t="s">
        <v>57</v>
      </c>
      <c r="N5325">
        <v>3</v>
      </c>
      <c r="O5325">
        <v>128</v>
      </c>
      <c r="P5325">
        <v>1300</v>
      </c>
      <c r="Q5325">
        <v>4.5999999999999996</v>
      </c>
      <c r="R5325">
        <v>2017</v>
      </c>
      <c r="S5325">
        <v>2</v>
      </c>
      <c r="T5325">
        <v>3</v>
      </c>
      <c r="U5325" s="1">
        <v>42769</v>
      </c>
      <c r="V5325" s="5">
        <f>Main[[#This Row],[Average_Cost_for_two]] * VLOOKUP(Main[[#This Row],[Currency]],'Currency'!A:B,2,FALSE)</f>
        <v>15.6</v>
      </c>
      <c r="W5325" s="5" t="str">
        <f>IF(Main[[#This Row],[Avg_Cost_USD]]&lt;10,"Low",
IF(Main[[#This Row],[Avg_Cost_USD]]&lt;=30,"Medium","High"))</f>
        <v>Medium</v>
      </c>
    </row>
    <row r="5326" spans="1:23" x14ac:dyDescent="0.3">
      <c r="A5326">
        <v>18445790</v>
      </c>
      <c r="B5326" t="s">
        <v>5578</v>
      </c>
      <c r="C5326">
        <v>1</v>
      </c>
      <c r="D5326" t="s">
        <v>54</v>
      </c>
      <c r="E5326" t="s">
        <v>1087</v>
      </c>
      <c r="F5326">
        <v>77.119546600000007</v>
      </c>
      <c r="G5326">
        <v>28.647627199999999</v>
      </c>
      <c r="H5326" t="s">
        <v>56</v>
      </c>
      <c r="I5326" t="s">
        <v>19</v>
      </c>
      <c r="J5326" t="s">
        <v>57</v>
      </c>
      <c r="K5326" t="s">
        <v>57</v>
      </c>
      <c r="L5326" t="s">
        <v>57</v>
      </c>
      <c r="M5326" t="s">
        <v>57</v>
      </c>
      <c r="N5326">
        <v>3</v>
      </c>
      <c r="O5326">
        <v>83</v>
      </c>
      <c r="P5326">
        <v>1400</v>
      </c>
      <c r="Q5326">
        <v>4.8</v>
      </c>
      <c r="R5326">
        <v>2014</v>
      </c>
      <c r="S5326">
        <v>1</v>
      </c>
      <c r="T5326">
        <v>19</v>
      </c>
      <c r="U5326" s="1">
        <v>41658</v>
      </c>
      <c r="V5326" s="5">
        <f>Main[[#This Row],[Average_Cost_for_two]] * VLOOKUP(Main[[#This Row],[Currency]],'Currency'!A:B,2,FALSE)</f>
        <v>16.8</v>
      </c>
      <c r="W5326" s="5" t="str">
        <f>IF(Main[[#This Row],[Avg_Cost_USD]]&lt;10,"Low",
IF(Main[[#This Row],[Avg_Cost_USD]]&lt;=30,"Medium","High"))</f>
        <v>Medium</v>
      </c>
    </row>
    <row r="5327" spans="1:23" x14ac:dyDescent="0.3">
      <c r="A5327">
        <v>301998</v>
      </c>
      <c r="B5327" t="s">
        <v>1492</v>
      </c>
      <c r="C5327">
        <v>1</v>
      </c>
      <c r="D5327" t="s">
        <v>54</v>
      </c>
      <c r="E5327" t="s">
        <v>429</v>
      </c>
      <c r="F5327">
        <v>77.106503399999994</v>
      </c>
      <c r="G5327">
        <v>28.6422159</v>
      </c>
      <c r="H5327" t="s">
        <v>56</v>
      </c>
      <c r="I5327" t="s">
        <v>19</v>
      </c>
      <c r="J5327" t="s">
        <v>61</v>
      </c>
      <c r="K5327" t="s">
        <v>61</v>
      </c>
      <c r="L5327" t="s">
        <v>57</v>
      </c>
      <c r="M5327" t="s">
        <v>57</v>
      </c>
      <c r="N5327">
        <v>3</v>
      </c>
      <c r="O5327">
        <v>1252</v>
      </c>
      <c r="P5327">
        <v>1600</v>
      </c>
      <c r="Q5327">
        <v>4.3</v>
      </c>
      <c r="R5327">
        <v>2017</v>
      </c>
      <c r="S5327">
        <v>1</v>
      </c>
      <c r="T5327">
        <v>21</v>
      </c>
      <c r="U5327" s="1">
        <v>42756</v>
      </c>
      <c r="V5327" s="5">
        <f>Main[[#This Row],[Average_Cost_for_two]] * VLOOKUP(Main[[#This Row],[Currency]],'Currency'!A:B,2,FALSE)</f>
        <v>19.2</v>
      </c>
      <c r="W5327" s="5" t="str">
        <f>IF(Main[[#This Row],[Avg_Cost_USD]]&lt;10,"Low",
IF(Main[[#This Row],[Avg_Cost_USD]]&lt;=30,"Medium","High"))</f>
        <v>Medium</v>
      </c>
    </row>
    <row r="5328" spans="1:23" x14ac:dyDescent="0.3">
      <c r="A5328">
        <v>3000016</v>
      </c>
      <c r="B5328" t="s">
        <v>5579</v>
      </c>
      <c r="C5328">
        <v>1</v>
      </c>
      <c r="D5328" t="s">
        <v>5580</v>
      </c>
      <c r="E5328" t="s">
        <v>4964</v>
      </c>
      <c r="F5328">
        <v>76.975525000000005</v>
      </c>
      <c r="G5328">
        <v>11.003680559999999</v>
      </c>
      <c r="H5328" t="s">
        <v>5581</v>
      </c>
      <c r="I5328" t="s">
        <v>19</v>
      </c>
      <c r="J5328" t="s">
        <v>57</v>
      </c>
      <c r="K5328" t="s">
        <v>57</v>
      </c>
      <c r="L5328" t="s">
        <v>57</v>
      </c>
      <c r="M5328" t="s">
        <v>57</v>
      </c>
      <c r="N5328">
        <v>4</v>
      </c>
      <c r="O5328">
        <v>215</v>
      </c>
      <c r="P5328">
        <v>1500</v>
      </c>
      <c r="Q5328">
        <v>4</v>
      </c>
      <c r="R5328">
        <v>2014</v>
      </c>
      <c r="S5328">
        <v>4</v>
      </c>
      <c r="T5328">
        <v>12</v>
      </c>
      <c r="U5328" s="1">
        <v>41741</v>
      </c>
      <c r="V5328" s="5">
        <f>Main[[#This Row],[Average_Cost_for_two]] * VLOOKUP(Main[[#This Row],[Currency]],'Currency'!A:B,2,FALSE)</f>
        <v>18</v>
      </c>
      <c r="W5328" s="5" t="str">
        <f>IF(Main[[#This Row],[Avg_Cost_USD]]&lt;10,"Low",
IF(Main[[#This Row],[Avg_Cost_USD]]&lt;=30,"Medium","High"))</f>
        <v>Medium</v>
      </c>
    </row>
    <row r="5329" spans="1:23" x14ac:dyDescent="0.3">
      <c r="A5329">
        <v>310032</v>
      </c>
      <c r="B5329" t="s">
        <v>5582</v>
      </c>
      <c r="C5329">
        <v>1</v>
      </c>
      <c r="D5329" t="s">
        <v>54</v>
      </c>
      <c r="E5329" t="s">
        <v>897</v>
      </c>
      <c r="F5329">
        <v>77.123126999999997</v>
      </c>
      <c r="G5329">
        <v>28.551397999999999</v>
      </c>
      <c r="H5329" t="s">
        <v>56</v>
      </c>
      <c r="I5329" t="s">
        <v>19</v>
      </c>
      <c r="J5329" t="s">
        <v>61</v>
      </c>
      <c r="K5329" t="s">
        <v>57</v>
      </c>
      <c r="L5329" t="s">
        <v>57</v>
      </c>
      <c r="M5329" t="s">
        <v>57</v>
      </c>
      <c r="N5329">
        <v>3</v>
      </c>
      <c r="O5329">
        <v>9</v>
      </c>
      <c r="P5329">
        <v>1500</v>
      </c>
      <c r="Q5329">
        <v>3.1</v>
      </c>
      <c r="R5329">
        <v>2014</v>
      </c>
      <c r="S5329">
        <v>11</v>
      </c>
      <c r="T5329">
        <v>2</v>
      </c>
      <c r="U5329" s="1">
        <v>41945</v>
      </c>
      <c r="V5329" s="5">
        <f>Main[[#This Row],[Average_Cost_for_two]] * VLOOKUP(Main[[#This Row],[Currency]],'Currency'!A:B,2,FALSE)</f>
        <v>18</v>
      </c>
      <c r="W5329" s="5" t="str">
        <f>IF(Main[[#This Row],[Avg_Cost_USD]]&lt;10,"Low",
IF(Main[[#This Row],[Avg_Cost_USD]]&lt;=30,"Medium","High"))</f>
        <v>Medium</v>
      </c>
    </row>
    <row r="5330" spans="1:23" x14ac:dyDescent="0.3">
      <c r="A5330">
        <v>18421051</v>
      </c>
      <c r="B5330" t="s">
        <v>5583</v>
      </c>
      <c r="C5330">
        <v>1</v>
      </c>
      <c r="D5330" t="s">
        <v>54</v>
      </c>
      <c r="E5330" t="s">
        <v>1881</v>
      </c>
      <c r="F5330">
        <v>77.230531799999994</v>
      </c>
      <c r="G5330">
        <v>28.6081696</v>
      </c>
      <c r="H5330" t="s">
        <v>56</v>
      </c>
      <c r="I5330" t="s">
        <v>19</v>
      </c>
      <c r="J5330" t="s">
        <v>61</v>
      </c>
      <c r="K5330" t="s">
        <v>57</v>
      </c>
      <c r="L5330" t="s">
        <v>57</v>
      </c>
      <c r="M5330" t="s">
        <v>57</v>
      </c>
      <c r="N5330">
        <v>3</v>
      </c>
      <c r="O5330">
        <v>64</v>
      </c>
      <c r="P5330">
        <v>1600</v>
      </c>
      <c r="Q5330">
        <v>4.4000000000000004</v>
      </c>
      <c r="R5330">
        <v>2014</v>
      </c>
      <c r="S5330">
        <v>11</v>
      </c>
      <c r="T5330">
        <v>25</v>
      </c>
      <c r="U5330" s="1">
        <v>41968</v>
      </c>
      <c r="V5330" s="5">
        <f>Main[[#This Row],[Average_Cost_for_two]] * VLOOKUP(Main[[#This Row],[Currency]],'Currency'!A:B,2,FALSE)</f>
        <v>19.2</v>
      </c>
      <c r="W5330" s="5" t="str">
        <f>IF(Main[[#This Row],[Avg_Cost_USD]]&lt;10,"Low",
IF(Main[[#This Row],[Avg_Cost_USD]]&lt;=30,"Medium","High"))</f>
        <v>Medium</v>
      </c>
    </row>
    <row r="5331" spans="1:23" x14ac:dyDescent="0.3">
      <c r="A5331">
        <v>130230</v>
      </c>
      <c r="B5331" t="s">
        <v>5584</v>
      </c>
      <c r="C5331">
        <v>1</v>
      </c>
      <c r="D5331" t="s">
        <v>1626</v>
      </c>
      <c r="E5331" t="s">
        <v>5585</v>
      </c>
      <c r="F5331">
        <v>73.742294439999995</v>
      </c>
      <c r="G5331">
        <v>15.569599999999999</v>
      </c>
      <c r="H5331" t="s">
        <v>5586</v>
      </c>
      <c r="I5331" t="s">
        <v>19</v>
      </c>
      <c r="J5331" t="s">
        <v>57</v>
      </c>
      <c r="K5331" t="s">
        <v>57</v>
      </c>
      <c r="L5331" t="s">
        <v>57</v>
      </c>
      <c r="M5331" t="s">
        <v>57</v>
      </c>
      <c r="N5331">
        <v>4</v>
      </c>
      <c r="O5331">
        <v>1681</v>
      </c>
      <c r="P5331">
        <v>1500</v>
      </c>
      <c r="Q5331">
        <v>3.5</v>
      </c>
      <c r="R5331">
        <v>2016</v>
      </c>
      <c r="S5331">
        <v>4</v>
      </c>
      <c r="T5331">
        <v>8</v>
      </c>
      <c r="U5331" s="1">
        <v>42468</v>
      </c>
      <c r="V5331" s="5">
        <f>Main[[#This Row],[Average_Cost_for_two]] * VLOOKUP(Main[[#This Row],[Currency]],'Currency'!A:B,2,FALSE)</f>
        <v>18</v>
      </c>
      <c r="W5331" s="5" t="str">
        <f>IF(Main[[#This Row],[Avg_Cost_USD]]&lt;10,"Low",
IF(Main[[#This Row],[Avg_Cost_USD]]&lt;=30,"Medium","High"))</f>
        <v>Medium</v>
      </c>
    </row>
    <row r="5332" spans="1:23" x14ac:dyDescent="0.3">
      <c r="A5332">
        <v>1400186</v>
      </c>
      <c r="B5332" t="s">
        <v>5587</v>
      </c>
      <c r="C5332">
        <v>1</v>
      </c>
      <c r="D5332" t="s">
        <v>5588</v>
      </c>
      <c r="E5332" t="s">
        <v>5589</v>
      </c>
      <c r="F5332">
        <v>75.889490140000007</v>
      </c>
      <c r="G5332">
        <v>22.751234069999999</v>
      </c>
      <c r="H5332" t="s">
        <v>1879</v>
      </c>
      <c r="I5332" t="s">
        <v>19</v>
      </c>
      <c r="J5332" t="s">
        <v>57</v>
      </c>
      <c r="K5332" t="s">
        <v>57</v>
      </c>
      <c r="L5332" t="s">
        <v>57</v>
      </c>
      <c r="M5332" t="s">
        <v>57</v>
      </c>
      <c r="N5332">
        <v>4</v>
      </c>
      <c r="O5332">
        <v>334</v>
      </c>
      <c r="P5332">
        <v>1500</v>
      </c>
      <c r="Q5332">
        <v>4.3</v>
      </c>
      <c r="R5332">
        <v>2018</v>
      </c>
      <c r="S5332">
        <v>3</v>
      </c>
      <c r="T5332">
        <v>25</v>
      </c>
      <c r="U5332" s="1">
        <v>43184</v>
      </c>
      <c r="V5332" s="5">
        <f>Main[[#This Row],[Average_Cost_for_two]] * VLOOKUP(Main[[#This Row],[Currency]],'Currency'!A:B,2,FALSE)</f>
        <v>18</v>
      </c>
      <c r="W5332" s="5" t="str">
        <f>IF(Main[[#This Row],[Avg_Cost_USD]]&lt;10,"Low",
IF(Main[[#This Row],[Avg_Cost_USD]]&lt;=30,"Medium","High"))</f>
        <v>Medium</v>
      </c>
    </row>
    <row r="5333" spans="1:23" x14ac:dyDescent="0.3">
      <c r="A5333">
        <v>5450</v>
      </c>
      <c r="B5333" t="s">
        <v>5590</v>
      </c>
      <c r="C5333">
        <v>1</v>
      </c>
      <c r="D5333" t="s">
        <v>54</v>
      </c>
      <c r="E5333" t="s">
        <v>119</v>
      </c>
      <c r="F5333">
        <v>77.242085700000004</v>
      </c>
      <c r="G5333">
        <v>28.644827500000002</v>
      </c>
      <c r="H5333" t="s">
        <v>56</v>
      </c>
      <c r="I5333" t="s">
        <v>19</v>
      </c>
      <c r="J5333" t="s">
        <v>57</v>
      </c>
      <c r="K5333" t="s">
        <v>57</v>
      </c>
      <c r="L5333" t="s">
        <v>57</v>
      </c>
      <c r="M5333" t="s">
        <v>57</v>
      </c>
      <c r="N5333">
        <v>1</v>
      </c>
      <c r="O5333">
        <v>1</v>
      </c>
      <c r="P5333">
        <v>100</v>
      </c>
      <c r="Q5333">
        <v>1</v>
      </c>
      <c r="R5333">
        <v>2012</v>
      </c>
      <c r="S5333">
        <v>9</v>
      </c>
      <c r="T5333">
        <v>20</v>
      </c>
      <c r="U5333" s="1">
        <v>41172</v>
      </c>
      <c r="V5333" s="5">
        <f>Main[[#This Row],[Average_Cost_for_two]] * VLOOKUP(Main[[#This Row],[Currency]],'Currency'!A:B,2,FALSE)</f>
        <v>1.2</v>
      </c>
      <c r="W5333" s="5" t="str">
        <f>IF(Main[[#This Row],[Avg_Cost_USD]]&lt;10,"Low",
IF(Main[[#This Row],[Avg_Cost_USD]]&lt;=30,"Medium","High"))</f>
        <v>Low</v>
      </c>
    </row>
    <row r="5334" spans="1:23" x14ac:dyDescent="0.3">
      <c r="A5334">
        <v>18273617</v>
      </c>
      <c r="B5334" t="s">
        <v>5591</v>
      </c>
      <c r="C5334">
        <v>1</v>
      </c>
      <c r="D5334" t="s">
        <v>54</v>
      </c>
      <c r="E5334" t="s">
        <v>214</v>
      </c>
      <c r="F5334">
        <v>77.250705179999997</v>
      </c>
      <c r="G5334">
        <v>28.556003059999998</v>
      </c>
      <c r="H5334" t="s">
        <v>56</v>
      </c>
      <c r="I5334" t="s">
        <v>19</v>
      </c>
      <c r="J5334" t="s">
        <v>57</v>
      </c>
      <c r="K5334" t="s">
        <v>61</v>
      </c>
      <c r="L5334" t="s">
        <v>57</v>
      </c>
      <c r="M5334" t="s">
        <v>57</v>
      </c>
      <c r="N5334">
        <v>1</v>
      </c>
      <c r="O5334">
        <v>3</v>
      </c>
      <c r="P5334">
        <v>300</v>
      </c>
      <c r="Q5334">
        <v>1</v>
      </c>
      <c r="R5334">
        <v>2012</v>
      </c>
      <c r="S5334">
        <v>9</v>
      </c>
      <c r="T5334">
        <v>13</v>
      </c>
      <c r="U5334" s="1">
        <v>41165</v>
      </c>
      <c r="V5334" s="5">
        <f>Main[[#This Row],[Average_Cost_for_two]] * VLOOKUP(Main[[#This Row],[Currency]],'Currency'!A:B,2,FALSE)</f>
        <v>3.6</v>
      </c>
      <c r="W5334" s="5" t="str">
        <f>IF(Main[[#This Row],[Avg_Cost_USD]]&lt;10,"Low",
IF(Main[[#This Row],[Avg_Cost_USD]]&lt;=30,"Medium","High"))</f>
        <v>Low</v>
      </c>
    </row>
    <row r="5335" spans="1:23" x14ac:dyDescent="0.3">
      <c r="A5335">
        <v>18423135</v>
      </c>
      <c r="B5335" t="s">
        <v>5592</v>
      </c>
      <c r="C5335">
        <v>1</v>
      </c>
      <c r="D5335" t="s">
        <v>54</v>
      </c>
      <c r="E5335" t="s">
        <v>124</v>
      </c>
      <c r="F5335">
        <v>77.211648299999993</v>
      </c>
      <c r="G5335">
        <v>28.563631300000001</v>
      </c>
      <c r="H5335" t="s">
        <v>56</v>
      </c>
      <c r="I5335" t="s">
        <v>19</v>
      </c>
      <c r="J5335" t="s">
        <v>57</v>
      </c>
      <c r="K5335" t="s">
        <v>57</v>
      </c>
      <c r="L5335" t="s">
        <v>57</v>
      </c>
      <c r="M5335" t="s">
        <v>57</v>
      </c>
      <c r="N5335">
        <v>2</v>
      </c>
      <c r="O5335">
        <v>1</v>
      </c>
      <c r="P5335">
        <v>500</v>
      </c>
      <c r="Q5335">
        <v>1</v>
      </c>
      <c r="R5335">
        <v>2011</v>
      </c>
      <c r="S5335">
        <v>9</v>
      </c>
      <c r="T5335">
        <v>15</v>
      </c>
      <c r="U5335" s="1">
        <v>40801</v>
      </c>
      <c r="V5335" s="5">
        <f>Main[[#This Row],[Average_Cost_for_two]] * VLOOKUP(Main[[#This Row],[Currency]],'Currency'!A:B,2,FALSE)</f>
        <v>6</v>
      </c>
      <c r="W5335" s="5" t="str">
        <f>IF(Main[[#This Row],[Avg_Cost_USD]]&lt;10,"Low",
IF(Main[[#This Row],[Avg_Cost_USD]]&lt;=30,"Medium","High"))</f>
        <v>Low</v>
      </c>
    </row>
    <row r="5336" spans="1:23" x14ac:dyDescent="0.3">
      <c r="A5336">
        <v>18025096</v>
      </c>
      <c r="B5336" t="s">
        <v>5593</v>
      </c>
      <c r="C5336">
        <v>1</v>
      </c>
      <c r="D5336" t="s">
        <v>54</v>
      </c>
      <c r="E5336" t="s">
        <v>83</v>
      </c>
      <c r="F5336">
        <v>77.251334999999997</v>
      </c>
      <c r="G5336">
        <v>28.581599099999998</v>
      </c>
      <c r="H5336" t="s">
        <v>56</v>
      </c>
      <c r="I5336" t="s">
        <v>19</v>
      </c>
      <c r="J5336" t="s">
        <v>57</v>
      </c>
      <c r="K5336" t="s">
        <v>61</v>
      </c>
      <c r="L5336" t="s">
        <v>57</v>
      </c>
      <c r="M5336" t="s">
        <v>57</v>
      </c>
      <c r="N5336">
        <v>1</v>
      </c>
      <c r="O5336">
        <v>1</v>
      </c>
      <c r="P5336">
        <v>350</v>
      </c>
      <c r="Q5336">
        <v>1</v>
      </c>
      <c r="R5336">
        <v>2012</v>
      </c>
      <c r="S5336">
        <v>9</v>
      </c>
      <c r="T5336">
        <v>18</v>
      </c>
      <c r="U5336" s="1">
        <v>41170</v>
      </c>
      <c r="V5336" s="5">
        <f>Main[[#This Row],[Average_Cost_for_two]] * VLOOKUP(Main[[#This Row],[Currency]],'Currency'!A:B,2,FALSE)</f>
        <v>4.2</v>
      </c>
      <c r="W5336" s="5" t="str">
        <f>IF(Main[[#This Row],[Avg_Cost_USD]]&lt;10,"Low",
IF(Main[[#This Row],[Avg_Cost_USD]]&lt;=30,"Medium","High"))</f>
        <v>Low</v>
      </c>
    </row>
    <row r="5337" spans="1:23" x14ac:dyDescent="0.3">
      <c r="A5337">
        <v>18277163</v>
      </c>
      <c r="B5337" t="s">
        <v>5411</v>
      </c>
      <c r="C5337">
        <v>1</v>
      </c>
      <c r="D5337" t="s">
        <v>54</v>
      </c>
      <c r="E5337" t="s">
        <v>133</v>
      </c>
      <c r="F5337">
        <v>77.144362400000006</v>
      </c>
      <c r="G5337">
        <v>28.494586699999999</v>
      </c>
      <c r="H5337" t="s">
        <v>56</v>
      </c>
      <c r="I5337" t="s">
        <v>19</v>
      </c>
      <c r="J5337" t="s">
        <v>57</v>
      </c>
      <c r="K5337" t="s">
        <v>61</v>
      </c>
      <c r="L5337" t="s">
        <v>57</v>
      </c>
      <c r="M5337" t="s">
        <v>57</v>
      </c>
      <c r="N5337">
        <v>1</v>
      </c>
      <c r="O5337">
        <v>2</v>
      </c>
      <c r="P5337">
        <v>250</v>
      </c>
      <c r="Q5337">
        <v>1</v>
      </c>
      <c r="R5337">
        <v>2012</v>
      </c>
      <c r="S5337">
        <v>9</v>
      </c>
      <c r="T5337">
        <v>20</v>
      </c>
      <c r="U5337" s="1">
        <v>41172</v>
      </c>
      <c r="V5337" s="5">
        <f>Main[[#This Row],[Average_Cost_for_two]] * VLOOKUP(Main[[#This Row],[Currency]],'Currency'!A:B,2,FALSE)</f>
        <v>3</v>
      </c>
      <c r="W5337" s="5" t="str">
        <f>IF(Main[[#This Row],[Avg_Cost_USD]]&lt;10,"Low",
IF(Main[[#This Row],[Avg_Cost_USD]]&lt;=30,"Medium","High"))</f>
        <v>Low</v>
      </c>
    </row>
    <row r="5338" spans="1:23" x14ac:dyDescent="0.3">
      <c r="A5338">
        <v>310965</v>
      </c>
      <c r="B5338" t="s">
        <v>5594</v>
      </c>
      <c r="C5338">
        <v>1</v>
      </c>
      <c r="D5338" t="s">
        <v>54</v>
      </c>
      <c r="E5338" t="s">
        <v>66</v>
      </c>
      <c r="F5338">
        <v>77.215591000000003</v>
      </c>
      <c r="G5338">
        <v>28.712279299999999</v>
      </c>
      <c r="H5338" t="s">
        <v>56</v>
      </c>
      <c r="I5338" t="s">
        <v>19</v>
      </c>
      <c r="J5338" t="s">
        <v>57</v>
      </c>
      <c r="K5338" t="s">
        <v>57</v>
      </c>
      <c r="L5338" t="s">
        <v>57</v>
      </c>
      <c r="M5338" t="s">
        <v>57</v>
      </c>
      <c r="N5338">
        <v>1</v>
      </c>
      <c r="O5338">
        <v>2</v>
      </c>
      <c r="P5338">
        <v>150</v>
      </c>
      <c r="Q5338">
        <v>1</v>
      </c>
      <c r="R5338">
        <v>2014</v>
      </c>
      <c r="S5338">
        <v>9</v>
      </c>
      <c r="T5338">
        <v>8</v>
      </c>
      <c r="U5338" s="1">
        <v>41890</v>
      </c>
      <c r="V5338" s="5">
        <f>Main[[#This Row],[Average_Cost_for_two]] * VLOOKUP(Main[[#This Row],[Currency]],'Currency'!A:B,2,FALSE)</f>
        <v>1.8</v>
      </c>
      <c r="W5338" s="5" t="str">
        <f>IF(Main[[#This Row],[Avg_Cost_USD]]&lt;10,"Low",
IF(Main[[#This Row],[Avg_Cost_USD]]&lt;=30,"Medium","High"))</f>
        <v>Low</v>
      </c>
    </row>
    <row r="5339" spans="1:23" x14ac:dyDescent="0.3">
      <c r="A5339">
        <v>2703</v>
      </c>
      <c r="B5339" t="s">
        <v>5595</v>
      </c>
      <c r="C5339">
        <v>1</v>
      </c>
      <c r="D5339" t="s">
        <v>54</v>
      </c>
      <c r="E5339" t="s">
        <v>96</v>
      </c>
      <c r="F5339">
        <v>77.251201899999998</v>
      </c>
      <c r="G5339">
        <v>28.547266</v>
      </c>
      <c r="H5339" t="s">
        <v>56</v>
      </c>
      <c r="I5339" t="s">
        <v>19</v>
      </c>
      <c r="J5339" t="s">
        <v>57</v>
      </c>
      <c r="K5339" t="s">
        <v>57</v>
      </c>
      <c r="L5339" t="s">
        <v>57</v>
      </c>
      <c r="M5339" t="s">
        <v>57</v>
      </c>
      <c r="N5339">
        <v>1</v>
      </c>
      <c r="O5339">
        <v>1</v>
      </c>
      <c r="P5339">
        <v>400</v>
      </c>
      <c r="Q5339">
        <v>1</v>
      </c>
      <c r="R5339">
        <v>2018</v>
      </c>
      <c r="S5339">
        <v>9</v>
      </c>
      <c r="T5339">
        <v>23</v>
      </c>
      <c r="U5339" s="1">
        <v>43366</v>
      </c>
      <c r="V5339" s="5">
        <f>Main[[#This Row],[Average_Cost_for_two]] * VLOOKUP(Main[[#This Row],[Currency]],'Currency'!A:B,2,FALSE)</f>
        <v>4.8</v>
      </c>
      <c r="W5339" s="5" t="str">
        <f>IF(Main[[#This Row],[Avg_Cost_USD]]&lt;10,"Low",
IF(Main[[#This Row],[Avg_Cost_USD]]&lt;=30,"Medium","High"))</f>
        <v>Low</v>
      </c>
    </row>
    <row r="5340" spans="1:23" x14ac:dyDescent="0.3">
      <c r="A5340">
        <v>7684</v>
      </c>
      <c r="B5340" t="s">
        <v>5596</v>
      </c>
      <c r="C5340">
        <v>1</v>
      </c>
      <c r="D5340" t="s">
        <v>54</v>
      </c>
      <c r="E5340" t="s">
        <v>71</v>
      </c>
      <c r="F5340">
        <v>77.272760309999995</v>
      </c>
      <c r="G5340">
        <v>28.56047774</v>
      </c>
      <c r="H5340" t="s">
        <v>56</v>
      </c>
      <c r="I5340" t="s">
        <v>19</v>
      </c>
      <c r="J5340" t="s">
        <v>57</v>
      </c>
      <c r="K5340" t="s">
        <v>57</v>
      </c>
      <c r="L5340" t="s">
        <v>57</v>
      </c>
      <c r="M5340" t="s">
        <v>57</v>
      </c>
      <c r="N5340">
        <v>1</v>
      </c>
      <c r="O5340">
        <v>3</v>
      </c>
      <c r="P5340">
        <v>100</v>
      </c>
      <c r="Q5340">
        <v>1</v>
      </c>
      <c r="R5340">
        <v>2011</v>
      </c>
      <c r="S5340">
        <v>9</v>
      </c>
      <c r="T5340">
        <v>13</v>
      </c>
      <c r="U5340" s="1">
        <v>40799</v>
      </c>
      <c r="V5340" s="5">
        <f>Main[[#This Row],[Average_Cost_for_two]] * VLOOKUP(Main[[#This Row],[Currency]],'Currency'!A:B,2,FALSE)</f>
        <v>1.2</v>
      </c>
      <c r="W5340" s="5" t="str">
        <f>IF(Main[[#This Row],[Avg_Cost_USD]]&lt;10,"Low",
IF(Main[[#This Row],[Avg_Cost_USD]]&lt;=30,"Medium","High"))</f>
        <v>Low</v>
      </c>
    </row>
    <row r="5341" spans="1:23" x14ac:dyDescent="0.3">
      <c r="A5341">
        <v>18153550</v>
      </c>
      <c r="B5341" t="s">
        <v>5597</v>
      </c>
      <c r="C5341">
        <v>1</v>
      </c>
      <c r="D5341" t="s">
        <v>54</v>
      </c>
      <c r="E5341" t="s">
        <v>143</v>
      </c>
      <c r="F5341">
        <v>77.186501809999996</v>
      </c>
      <c r="G5341">
        <v>28.542109880000002</v>
      </c>
      <c r="H5341" t="s">
        <v>56</v>
      </c>
      <c r="I5341" t="s">
        <v>19</v>
      </c>
      <c r="J5341" t="s">
        <v>57</v>
      </c>
      <c r="K5341" t="s">
        <v>57</v>
      </c>
      <c r="L5341" t="s">
        <v>57</v>
      </c>
      <c r="M5341" t="s">
        <v>57</v>
      </c>
      <c r="N5341">
        <v>1</v>
      </c>
      <c r="O5341">
        <v>3</v>
      </c>
      <c r="P5341">
        <v>200</v>
      </c>
      <c r="Q5341">
        <v>1</v>
      </c>
      <c r="R5341">
        <v>2010</v>
      </c>
      <c r="S5341">
        <v>9</v>
      </c>
      <c r="T5341">
        <v>12</v>
      </c>
      <c r="U5341" s="1">
        <v>40433</v>
      </c>
      <c r="V5341" s="5">
        <f>Main[[#This Row],[Average_Cost_for_two]] * VLOOKUP(Main[[#This Row],[Currency]],'Currency'!A:B,2,FALSE)</f>
        <v>2.4</v>
      </c>
      <c r="W5341" s="5" t="str">
        <f>IF(Main[[#This Row],[Avg_Cost_USD]]&lt;10,"Low",
IF(Main[[#This Row],[Avg_Cost_USD]]&lt;=30,"Medium","High"))</f>
        <v>Low</v>
      </c>
    </row>
    <row r="5342" spans="1:23" x14ac:dyDescent="0.3">
      <c r="A5342">
        <v>18435311</v>
      </c>
      <c r="B5342" t="s">
        <v>5598</v>
      </c>
      <c r="C5342">
        <v>1</v>
      </c>
      <c r="D5342" t="s">
        <v>54</v>
      </c>
      <c r="E5342" t="s">
        <v>532</v>
      </c>
      <c r="F5342">
        <v>77.271892800000003</v>
      </c>
      <c r="G5342">
        <v>28.677039000000001</v>
      </c>
      <c r="H5342" t="s">
        <v>56</v>
      </c>
      <c r="I5342" t="s">
        <v>19</v>
      </c>
      <c r="J5342" t="s">
        <v>57</v>
      </c>
      <c r="K5342" t="s">
        <v>57</v>
      </c>
      <c r="L5342" t="s">
        <v>57</v>
      </c>
      <c r="M5342" t="s">
        <v>57</v>
      </c>
      <c r="N5342">
        <v>1</v>
      </c>
      <c r="O5342">
        <v>1</v>
      </c>
      <c r="P5342">
        <v>400</v>
      </c>
      <c r="Q5342">
        <v>1</v>
      </c>
      <c r="R5342">
        <v>2011</v>
      </c>
      <c r="S5342">
        <v>9</v>
      </c>
      <c r="T5342">
        <v>28</v>
      </c>
      <c r="U5342" s="1">
        <v>40814</v>
      </c>
      <c r="V5342" s="5">
        <f>Main[[#This Row],[Average_Cost_for_two]] * VLOOKUP(Main[[#This Row],[Currency]],'Currency'!A:B,2,FALSE)</f>
        <v>4.8</v>
      </c>
      <c r="W5342" s="5" t="str">
        <f>IF(Main[[#This Row],[Avg_Cost_USD]]&lt;10,"Low",
IF(Main[[#This Row],[Avg_Cost_USD]]&lt;=30,"Medium","High"))</f>
        <v>Low</v>
      </c>
    </row>
    <row r="5343" spans="1:23" x14ac:dyDescent="0.3">
      <c r="A5343">
        <v>18388133</v>
      </c>
      <c r="B5343" t="s">
        <v>5599</v>
      </c>
      <c r="C5343">
        <v>1</v>
      </c>
      <c r="D5343" t="s">
        <v>54</v>
      </c>
      <c r="E5343" t="s">
        <v>214</v>
      </c>
      <c r="F5343">
        <v>77.247500599999995</v>
      </c>
      <c r="G5343">
        <v>28.554371400000001</v>
      </c>
      <c r="H5343" t="s">
        <v>56</v>
      </c>
      <c r="I5343" t="s">
        <v>19</v>
      </c>
      <c r="J5343" t="s">
        <v>57</v>
      </c>
      <c r="K5343" t="s">
        <v>61</v>
      </c>
      <c r="L5343" t="s">
        <v>57</v>
      </c>
      <c r="M5343" t="s">
        <v>57</v>
      </c>
      <c r="N5343">
        <v>2</v>
      </c>
      <c r="O5343">
        <v>2</v>
      </c>
      <c r="P5343">
        <v>500</v>
      </c>
      <c r="Q5343">
        <v>1</v>
      </c>
      <c r="R5343">
        <v>2013</v>
      </c>
      <c r="S5343">
        <v>8</v>
      </c>
      <c r="T5343">
        <v>20</v>
      </c>
      <c r="U5343" s="1">
        <v>41506</v>
      </c>
      <c r="V5343" s="5">
        <f>Main[[#This Row],[Average_Cost_for_two]] * VLOOKUP(Main[[#This Row],[Currency]],'Currency'!A:B,2,FALSE)</f>
        <v>6</v>
      </c>
      <c r="W5343" s="5" t="str">
        <f>IF(Main[[#This Row],[Avg_Cost_USD]]&lt;10,"Low",
IF(Main[[#This Row],[Avg_Cost_USD]]&lt;=30,"Medium","High"))</f>
        <v>Low</v>
      </c>
    </row>
    <row r="5344" spans="1:23" x14ac:dyDescent="0.3">
      <c r="A5344">
        <v>9442</v>
      </c>
      <c r="B5344" t="s">
        <v>5600</v>
      </c>
      <c r="C5344">
        <v>1</v>
      </c>
      <c r="D5344" t="s">
        <v>54</v>
      </c>
      <c r="E5344" t="s">
        <v>197</v>
      </c>
      <c r="F5344">
        <v>77.205979099999993</v>
      </c>
      <c r="G5344">
        <v>28.698105900000002</v>
      </c>
      <c r="H5344" t="s">
        <v>56</v>
      </c>
      <c r="I5344" t="s">
        <v>19</v>
      </c>
      <c r="J5344" t="s">
        <v>57</v>
      </c>
      <c r="K5344" t="s">
        <v>57</v>
      </c>
      <c r="L5344" t="s">
        <v>57</v>
      </c>
      <c r="M5344" t="s">
        <v>57</v>
      </c>
      <c r="N5344">
        <v>1</v>
      </c>
      <c r="O5344">
        <v>1</v>
      </c>
      <c r="P5344">
        <v>200</v>
      </c>
      <c r="Q5344">
        <v>1</v>
      </c>
      <c r="R5344">
        <v>2016</v>
      </c>
      <c r="S5344">
        <v>8</v>
      </c>
      <c r="T5344">
        <v>24</v>
      </c>
      <c r="U5344" s="1">
        <v>42606</v>
      </c>
      <c r="V5344" s="5">
        <f>Main[[#This Row],[Average_Cost_for_two]] * VLOOKUP(Main[[#This Row],[Currency]],'Currency'!A:B,2,FALSE)</f>
        <v>2.4</v>
      </c>
      <c r="W5344" s="5" t="str">
        <f>IF(Main[[#This Row],[Avg_Cost_USD]]&lt;10,"Low",
IF(Main[[#This Row],[Avg_Cost_USD]]&lt;=30,"Medium","High"))</f>
        <v>Low</v>
      </c>
    </row>
    <row r="5345" spans="1:23" x14ac:dyDescent="0.3">
      <c r="A5345">
        <v>18440175</v>
      </c>
      <c r="B5345" t="s">
        <v>5601</v>
      </c>
      <c r="C5345">
        <v>1</v>
      </c>
      <c r="D5345" t="s">
        <v>54</v>
      </c>
      <c r="E5345" t="s">
        <v>171</v>
      </c>
      <c r="F5345">
        <v>77.302965900000004</v>
      </c>
      <c r="G5345">
        <v>28.626482299999999</v>
      </c>
      <c r="H5345" t="s">
        <v>56</v>
      </c>
      <c r="I5345" t="s">
        <v>19</v>
      </c>
      <c r="J5345" t="s">
        <v>57</v>
      </c>
      <c r="K5345" t="s">
        <v>57</v>
      </c>
      <c r="L5345" t="s">
        <v>57</v>
      </c>
      <c r="M5345" t="s">
        <v>57</v>
      </c>
      <c r="N5345">
        <v>2</v>
      </c>
      <c r="O5345">
        <v>2</v>
      </c>
      <c r="P5345">
        <v>500</v>
      </c>
      <c r="Q5345">
        <v>1</v>
      </c>
      <c r="R5345">
        <v>2017</v>
      </c>
      <c r="S5345">
        <v>8</v>
      </c>
      <c r="T5345">
        <v>27</v>
      </c>
      <c r="U5345" s="1">
        <v>42974</v>
      </c>
      <c r="V5345" s="5">
        <f>Main[[#This Row],[Average_Cost_for_two]] * VLOOKUP(Main[[#This Row],[Currency]],'Currency'!A:B,2,FALSE)</f>
        <v>6</v>
      </c>
      <c r="W5345" s="5" t="str">
        <f>IF(Main[[#This Row],[Avg_Cost_USD]]&lt;10,"Low",
IF(Main[[#This Row],[Avg_Cost_USD]]&lt;=30,"Medium","High"))</f>
        <v>Low</v>
      </c>
    </row>
    <row r="5346" spans="1:23" x14ac:dyDescent="0.3">
      <c r="A5346">
        <v>18311961</v>
      </c>
      <c r="B5346" t="s">
        <v>5602</v>
      </c>
      <c r="C5346">
        <v>1</v>
      </c>
      <c r="D5346" t="s">
        <v>54</v>
      </c>
      <c r="E5346" t="s">
        <v>63</v>
      </c>
      <c r="F5346">
        <v>0</v>
      </c>
      <c r="G5346">
        <v>0</v>
      </c>
      <c r="H5346" t="s">
        <v>56</v>
      </c>
      <c r="I5346" t="s">
        <v>19</v>
      </c>
      <c r="J5346" t="s">
        <v>57</v>
      </c>
      <c r="K5346" t="s">
        <v>57</v>
      </c>
      <c r="L5346" t="s">
        <v>57</v>
      </c>
      <c r="M5346" t="s">
        <v>57</v>
      </c>
      <c r="N5346">
        <v>1</v>
      </c>
      <c r="O5346">
        <v>3</v>
      </c>
      <c r="P5346">
        <v>400</v>
      </c>
      <c r="Q5346">
        <v>1</v>
      </c>
      <c r="R5346">
        <v>2016</v>
      </c>
      <c r="S5346">
        <v>8</v>
      </c>
      <c r="T5346">
        <v>10</v>
      </c>
      <c r="U5346" s="1">
        <v>42592</v>
      </c>
      <c r="V5346" s="5">
        <f>Main[[#This Row],[Average_Cost_for_two]] * VLOOKUP(Main[[#This Row],[Currency]],'Currency'!A:B,2,FALSE)</f>
        <v>4.8</v>
      </c>
      <c r="W5346" s="5" t="str">
        <f>IF(Main[[#This Row],[Avg_Cost_USD]]&lt;10,"Low",
IF(Main[[#This Row],[Avg_Cost_USD]]&lt;=30,"Medium","High"))</f>
        <v>Low</v>
      </c>
    </row>
    <row r="5347" spans="1:23" x14ac:dyDescent="0.3">
      <c r="A5347">
        <v>18415339</v>
      </c>
      <c r="B5347" t="s">
        <v>5603</v>
      </c>
      <c r="C5347">
        <v>1</v>
      </c>
      <c r="D5347" t="s">
        <v>54</v>
      </c>
      <c r="E5347" t="s">
        <v>376</v>
      </c>
      <c r="F5347">
        <v>77.179025899999999</v>
      </c>
      <c r="G5347">
        <v>28.515336000000001</v>
      </c>
      <c r="H5347" t="s">
        <v>56</v>
      </c>
      <c r="I5347" t="s">
        <v>19</v>
      </c>
      <c r="J5347" t="s">
        <v>57</v>
      </c>
      <c r="K5347" t="s">
        <v>57</v>
      </c>
      <c r="L5347" t="s">
        <v>57</v>
      </c>
      <c r="M5347" t="s">
        <v>57</v>
      </c>
      <c r="N5347">
        <v>2</v>
      </c>
      <c r="O5347">
        <v>3</v>
      </c>
      <c r="P5347">
        <v>500</v>
      </c>
      <c r="Q5347">
        <v>1</v>
      </c>
      <c r="R5347">
        <v>2017</v>
      </c>
      <c r="S5347">
        <v>8</v>
      </c>
      <c r="T5347">
        <v>7</v>
      </c>
      <c r="U5347" s="1">
        <v>42954</v>
      </c>
      <c r="V5347" s="5">
        <f>Main[[#This Row],[Average_Cost_for_two]] * VLOOKUP(Main[[#This Row],[Currency]],'Currency'!A:B,2,FALSE)</f>
        <v>6</v>
      </c>
      <c r="W5347" s="5" t="str">
        <f>IF(Main[[#This Row],[Avg_Cost_USD]]&lt;10,"Low",
IF(Main[[#This Row],[Avg_Cost_USD]]&lt;=30,"Medium","High"))</f>
        <v>Low</v>
      </c>
    </row>
    <row r="5348" spans="1:23" x14ac:dyDescent="0.3">
      <c r="A5348">
        <v>18408079</v>
      </c>
      <c r="B5348" t="s">
        <v>5604</v>
      </c>
      <c r="C5348">
        <v>1</v>
      </c>
      <c r="D5348" t="s">
        <v>54</v>
      </c>
      <c r="E5348" t="s">
        <v>133</v>
      </c>
      <c r="F5348">
        <v>77.160336799999996</v>
      </c>
      <c r="G5348">
        <v>28.497595799999999</v>
      </c>
      <c r="H5348" t="s">
        <v>56</v>
      </c>
      <c r="I5348" t="s">
        <v>19</v>
      </c>
      <c r="J5348" t="s">
        <v>57</v>
      </c>
      <c r="K5348" t="s">
        <v>57</v>
      </c>
      <c r="L5348" t="s">
        <v>57</v>
      </c>
      <c r="M5348" t="s">
        <v>57</v>
      </c>
      <c r="N5348">
        <v>2</v>
      </c>
      <c r="O5348">
        <v>2</v>
      </c>
      <c r="P5348">
        <v>500</v>
      </c>
      <c r="Q5348">
        <v>1</v>
      </c>
      <c r="R5348">
        <v>2014</v>
      </c>
      <c r="S5348">
        <v>8</v>
      </c>
      <c r="T5348">
        <v>15</v>
      </c>
      <c r="U5348" s="1">
        <v>41866</v>
      </c>
      <c r="V5348" s="5">
        <f>Main[[#This Row],[Average_Cost_for_two]] * VLOOKUP(Main[[#This Row],[Currency]],'Currency'!A:B,2,FALSE)</f>
        <v>6</v>
      </c>
      <c r="W5348" s="5" t="str">
        <f>IF(Main[[#This Row],[Avg_Cost_USD]]&lt;10,"Low",
IF(Main[[#This Row],[Avg_Cost_USD]]&lt;=30,"Medium","High"))</f>
        <v>Low</v>
      </c>
    </row>
    <row r="5349" spans="1:23" x14ac:dyDescent="0.3">
      <c r="A5349">
        <v>18449788</v>
      </c>
      <c r="B5349" t="s">
        <v>5605</v>
      </c>
      <c r="C5349">
        <v>1</v>
      </c>
      <c r="D5349" t="s">
        <v>54</v>
      </c>
      <c r="E5349" t="s">
        <v>66</v>
      </c>
      <c r="F5349">
        <v>77.205472799999995</v>
      </c>
      <c r="G5349">
        <v>28.7102021</v>
      </c>
      <c r="H5349" t="s">
        <v>56</v>
      </c>
      <c r="I5349" t="s">
        <v>19</v>
      </c>
      <c r="J5349" t="s">
        <v>57</v>
      </c>
      <c r="K5349" t="s">
        <v>57</v>
      </c>
      <c r="L5349" t="s">
        <v>57</v>
      </c>
      <c r="M5349" t="s">
        <v>57</v>
      </c>
      <c r="N5349">
        <v>1</v>
      </c>
      <c r="O5349">
        <v>3</v>
      </c>
      <c r="P5349">
        <v>200</v>
      </c>
      <c r="Q5349">
        <v>1</v>
      </c>
      <c r="R5349">
        <v>2011</v>
      </c>
      <c r="S5349">
        <v>8</v>
      </c>
      <c r="T5349">
        <v>10</v>
      </c>
      <c r="U5349" s="1">
        <v>40765</v>
      </c>
      <c r="V5349" s="5">
        <f>Main[[#This Row],[Average_Cost_for_two]] * VLOOKUP(Main[[#This Row],[Currency]],'Currency'!A:B,2,FALSE)</f>
        <v>2.4</v>
      </c>
      <c r="W5349" s="5" t="str">
        <f>IF(Main[[#This Row],[Avg_Cost_USD]]&lt;10,"Low",
IF(Main[[#This Row],[Avg_Cost_USD]]&lt;=30,"Medium","High"))</f>
        <v>Low</v>
      </c>
    </row>
    <row r="5350" spans="1:23" x14ac:dyDescent="0.3">
      <c r="A5350">
        <v>9176</v>
      </c>
      <c r="B5350" t="s">
        <v>5606</v>
      </c>
      <c r="C5350">
        <v>1</v>
      </c>
      <c r="D5350" t="s">
        <v>54</v>
      </c>
      <c r="E5350" t="s">
        <v>90</v>
      </c>
      <c r="F5350">
        <v>77.060823889999995</v>
      </c>
      <c r="G5350">
        <v>28.674395799999999</v>
      </c>
      <c r="H5350" t="s">
        <v>56</v>
      </c>
      <c r="I5350" t="s">
        <v>19</v>
      </c>
      <c r="J5350" t="s">
        <v>57</v>
      </c>
      <c r="K5350" t="s">
        <v>57</v>
      </c>
      <c r="L5350" t="s">
        <v>57</v>
      </c>
      <c r="M5350" t="s">
        <v>57</v>
      </c>
      <c r="N5350">
        <v>1</v>
      </c>
      <c r="O5350">
        <v>1</v>
      </c>
      <c r="P5350">
        <v>100</v>
      </c>
      <c r="Q5350">
        <v>1</v>
      </c>
      <c r="R5350">
        <v>2017</v>
      </c>
      <c r="S5350">
        <v>8</v>
      </c>
      <c r="T5350">
        <v>19</v>
      </c>
      <c r="U5350" s="1">
        <v>42966</v>
      </c>
      <c r="V5350" s="5">
        <f>Main[[#This Row],[Average_Cost_for_two]] * VLOOKUP(Main[[#This Row],[Currency]],'Currency'!A:B,2,FALSE)</f>
        <v>1.2</v>
      </c>
      <c r="W5350" s="5" t="str">
        <f>IF(Main[[#This Row],[Avg_Cost_USD]]&lt;10,"Low",
IF(Main[[#This Row],[Avg_Cost_USD]]&lt;=30,"Medium","High"))</f>
        <v>Low</v>
      </c>
    </row>
    <row r="5351" spans="1:23" x14ac:dyDescent="0.3">
      <c r="A5351">
        <v>18440259</v>
      </c>
      <c r="B5351" t="s">
        <v>5607</v>
      </c>
      <c r="C5351">
        <v>1</v>
      </c>
      <c r="D5351" t="s">
        <v>54</v>
      </c>
      <c r="E5351" t="s">
        <v>73</v>
      </c>
      <c r="F5351">
        <v>77.084946599999995</v>
      </c>
      <c r="G5351">
        <v>28.596432</v>
      </c>
      <c r="H5351" t="s">
        <v>56</v>
      </c>
      <c r="I5351" t="s">
        <v>19</v>
      </c>
      <c r="J5351" t="s">
        <v>57</v>
      </c>
      <c r="K5351" t="s">
        <v>57</v>
      </c>
      <c r="L5351" t="s">
        <v>57</v>
      </c>
      <c r="M5351" t="s">
        <v>57</v>
      </c>
      <c r="N5351">
        <v>2</v>
      </c>
      <c r="O5351">
        <v>3</v>
      </c>
      <c r="P5351">
        <v>500</v>
      </c>
      <c r="Q5351">
        <v>1</v>
      </c>
      <c r="R5351">
        <v>2014</v>
      </c>
      <c r="S5351">
        <v>8</v>
      </c>
      <c r="T5351">
        <v>6</v>
      </c>
      <c r="U5351" s="1">
        <v>41857</v>
      </c>
      <c r="V5351" s="5">
        <f>Main[[#This Row],[Average_Cost_for_two]] * VLOOKUP(Main[[#This Row],[Currency]],'Currency'!A:B,2,FALSE)</f>
        <v>6</v>
      </c>
      <c r="W5351" s="5" t="str">
        <f>IF(Main[[#This Row],[Avg_Cost_USD]]&lt;10,"Low",
IF(Main[[#This Row],[Avg_Cost_USD]]&lt;=30,"Medium","High"))</f>
        <v>Low</v>
      </c>
    </row>
    <row r="5352" spans="1:23" x14ac:dyDescent="0.3">
      <c r="A5352">
        <v>18303815</v>
      </c>
      <c r="B5352" t="s">
        <v>5608</v>
      </c>
      <c r="C5352">
        <v>1</v>
      </c>
      <c r="D5352" t="s">
        <v>54</v>
      </c>
      <c r="E5352" t="s">
        <v>460</v>
      </c>
      <c r="F5352">
        <v>77.199070640000002</v>
      </c>
      <c r="G5352">
        <v>28.506004189999999</v>
      </c>
      <c r="H5352" t="s">
        <v>56</v>
      </c>
      <c r="I5352" t="s">
        <v>19</v>
      </c>
      <c r="J5352" t="s">
        <v>57</v>
      </c>
      <c r="K5352" t="s">
        <v>57</v>
      </c>
      <c r="L5352" t="s">
        <v>57</v>
      </c>
      <c r="M5352" t="s">
        <v>57</v>
      </c>
      <c r="N5352">
        <v>1</v>
      </c>
      <c r="O5352">
        <v>3</v>
      </c>
      <c r="P5352">
        <v>200</v>
      </c>
      <c r="Q5352">
        <v>1</v>
      </c>
      <c r="R5352">
        <v>2018</v>
      </c>
      <c r="S5352">
        <v>8</v>
      </c>
      <c r="T5352">
        <v>28</v>
      </c>
      <c r="U5352" s="1">
        <v>43340</v>
      </c>
      <c r="V5352" s="5">
        <f>Main[[#This Row],[Average_Cost_for_two]] * VLOOKUP(Main[[#This Row],[Currency]],'Currency'!A:B,2,FALSE)</f>
        <v>2.4</v>
      </c>
      <c r="W5352" s="5" t="str">
        <f>IF(Main[[#This Row],[Avg_Cost_USD]]&lt;10,"Low",
IF(Main[[#This Row],[Avg_Cost_USD]]&lt;=30,"Medium","High"))</f>
        <v>Low</v>
      </c>
    </row>
    <row r="5353" spans="1:23" x14ac:dyDescent="0.3">
      <c r="A5353">
        <v>18294896</v>
      </c>
      <c r="B5353" t="s">
        <v>5609</v>
      </c>
      <c r="C5353">
        <v>1</v>
      </c>
      <c r="D5353" t="s">
        <v>54</v>
      </c>
      <c r="E5353" t="s">
        <v>119</v>
      </c>
      <c r="F5353">
        <v>77.235769599999998</v>
      </c>
      <c r="G5353">
        <v>28.641341300000001</v>
      </c>
      <c r="H5353" t="s">
        <v>56</v>
      </c>
      <c r="I5353" t="s">
        <v>19</v>
      </c>
      <c r="J5353" t="s">
        <v>57</v>
      </c>
      <c r="K5353" t="s">
        <v>57</v>
      </c>
      <c r="L5353" t="s">
        <v>57</v>
      </c>
      <c r="M5353" t="s">
        <v>57</v>
      </c>
      <c r="N5353">
        <v>1</v>
      </c>
      <c r="O5353">
        <v>1</v>
      </c>
      <c r="P5353">
        <v>200</v>
      </c>
      <c r="Q5353">
        <v>1</v>
      </c>
      <c r="R5353">
        <v>2011</v>
      </c>
      <c r="S5353">
        <v>7</v>
      </c>
      <c r="T5353">
        <v>23</v>
      </c>
      <c r="U5353" s="1">
        <v>40747</v>
      </c>
      <c r="V5353" s="5">
        <f>Main[[#This Row],[Average_Cost_for_two]] * VLOOKUP(Main[[#This Row],[Currency]],'Currency'!A:B,2,FALSE)</f>
        <v>2.4</v>
      </c>
      <c r="W5353" s="5" t="str">
        <f>IF(Main[[#This Row],[Avg_Cost_USD]]&lt;10,"Low",
IF(Main[[#This Row],[Avg_Cost_USD]]&lt;=30,"Medium","High"))</f>
        <v>Low</v>
      </c>
    </row>
    <row r="5354" spans="1:23" x14ac:dyDescent="0.3">
      <c r="A5354">
        <v>18378025</v>
      </c>
      <c r="B5354" t="s">
        <v>5610</v>
      </c>
      <c r="C5354">
        <v>1</v>
      </c>
      <c r="D5354" t="s">
        <v>54</v>
      </c>
      <c r="E5354" t="s">
        <v>171</v>
      </c>
      <c r="F5354">
        <v>77.299004199999999</v>
      </c>
      <c r="G5354">
        <v>28.633678700000001</v>
      </c>
      <c r="H5354" t="s">
        <v>56</v>
      </c>
      <c r="I5354" t="s">
        <v>19</v>
      </c>
      <c r="J5354" t="s">
        <v>57</v>
      </c>
      <c r="K5354" t="s">
        <v>57</v>
      </c>
      <c r="L5354" t="s">
        <v>57</v>
      </c>
      <c r="M5354" t="s">
        <v>57</v>
      </c>
      <c r="N5354">
        <v>2</v>
      </c>
      <c r="O5354">
        <v>3</v>
      </c>
      <c r="P5354">
        <v>500</v>
      </c>
      <c r="Q5354">
        <v>1</v>
      </c>
      <c r="R5354">
        <v>2010</v>
      </c>
      <c r="S5354">
        <v>7</v>
      </c>
      <c r="T5354">
        <v>28</v>
      </c>
      <c r="U5354" s="1">
        <v>40387</v>
      </c>
      <c r="V5354" s="5">
        <f>Main[[#This Row],[Average_Cost_for_two]] * VLOOKUP(Main[[#This Row],[Currency]],'Currency'!A:B,2,FALSE)</f>
        <v>6</v>
      </c>
      <c r="W5354" s="5" t="str">
        <f>IF(Main[[#This Row],[Avg_Cost_USD]]&lt;10,"Low",
IF(Main[[#This Row],[Avg_Cost_USD]]&lt;=30,"Medium","High"))</f>
        <v>Low</v>
      </c>
    </row>
    <row r="5355" spans="1:23" x14ac:dyDescent="0.3">
      <c r="A5355">
        <v>306974</v>
      </c>
      <c r="B5355" t="s">
        <v>5611</v>
      </c>
      <c r="C5355">
        <v>1</v>
      </c>
      <c r="D5355" t="s">
        <v>54</v>
      </c>
      <c r="E5355" t="s">
        <v>1674</v>
      </c>
      <c r="F5355">
        <v>77.097262200000003</v>
      </c>
      <c r="G5355">
        <v>28.6360885</v>
      </c>
      <c r="H5355" t="s">
        <v>56</v>
      </c>
      <c r="I5355" t="s">
        <v>19</v>
      </c>
      <c r="J5355" t="s">
        <v>57</v>
      </c>
      <c r="K5355" t="s">
        <v>57</v>
      </c>
      <c r="L5355" t="s">
        <v>57</v>
      </c>
      <c r="M5355" t="s">
        <v>57</v>
      </c>
      <c r="N5355">
        <v>1</v>
      </c>
      <c r="O5355">
        <v>1</v>
      </c>
      <c r="P5355">
        <v>300</v>
      </c>
      <c r="Q5355">
        <v>1</v>
      </c>
      <c r="R5355">
        <v>2017</v>
      </c>
      <c r="S5355">
        <v>7</v>
      </c>
      <c r="T5355">
        <v>20</v>
      </c>
      <c r="U5355" s="1">
        <v>42936</v>
      </c>
      <c r="V5355" s="5">
        <f>Main[[#This Row],[Average_Cost_for_two]] * VLOOKUP(Main[[#This Row],[Currency]],'Currency'!A:B,2,FALSE)</f>
        <v>3.6</v>
      </c>
      <c r="W5355" s="5" t="str">
        <f>IF(Main[[#This Row],[Avg_Cost_USD]]&lt;10,"Low",
IF(Main[[#This Row],[Avg_Cost_USD]]&lt;=30,"Medium","High"))</f>
        <v>Low</v>
      </c>
    </row>
    <row r="5356" spans="1:23" x14ac:dyDescent="0.3">
      <c r="A5356">
        <v>18357554</v>
      </c>
      <c r="B5356" t="s">
        <v>5612</v>
      </c>
      <c r="C5356">
        <v>1</v>
      </c>
      <c r="D5356" t="s">
        <v>54</v>
      </c>
      <c r="E5356" t="s">
        <v>83</v>
      </c>
      <c r="F5356">
        <v>77.251561100000004</v>
      </c>
      <c r="G5356">
        <v>28.581901800000001</v>
      </c>
      <c r="H5356" t="s">
        <v>56</v>
      </c>
      <c r="I5356" t="s">
        <v>19</v>
      </c>
      <c r="J5356" t="s">
        <v>57</v>
      </c>
      <c r="K5356" t="s">
        <v>61</v>
      </c>
      <c r="L5356" t="s">
        <v>57</v>
      </c>
      <c r="M5356" t="s">
        <v>57</v>
      </c>
      <c r="N5356">
        <v>2</v>
      </c>
      <c r="O5356">
        <v>3</v>
      </c>
      <c r="P5356">
        <v>600</v>
      </c>
      <c r="Q5356">
        <v>1</v>
      </c>
      <c r="R5356">
        <v>2014</v>
      </c>
      <c r="S5356">
        <v>7</v>
      </c>
      <c r="T5356">
        <v>18</v>
      </c>
      <c r="U5356" s="1">
        <v>41838</v>
      </c>
      <c r="V5356" s="5">
        <f>Main[[#This Row],[Average_Cost_for_two]] * VLOOKUP(Main[[#This Row],[Currency]],'Currency'!A:B,2,FALSE)</f>
        <v>7.2</v>
      </c>
      <c r="W5356" s="5" t="str">
        <f>IF(Main[[#This Row],[Avg_Cost_USD]]&lt;10,"Low",
IF(Main[[#This Row],[Avg_Cost_USD]]&lt;=30,"Medium","High"))</f>
        <v>Low</v>
      </c>
    </row>
    <row r="5357" spans="1:23" x14ac:dyDescent="0.3">
      <c r="A5357">
        <v>18265724</v>
      </c>
      <c r="B5357" t="s">
        <v>5613</v>
      </c>
      <c r="C5357">
        <v>1</v>
      </c>
      <c r="D5357" t="s">
        <v>54</v>
      </c>
      <c r="E5357" t="s">
        <v>60</v>
      </c>
      <c r="F5357">
        <v>77.241502519999997</v>
      </c>
      <c r="G5357">
        <v>28.573241970000002</v>
      </c>
      <c r="H5357" t="s">
        <v>56</v>
      </c>
      <c r="I5357" t="s">
        <v>19</v>
      </c>
      <c r="J5357" t="s">
        <v>57</v>
      </c>
      <c r="K5357" t="s">
        <v>61</v>
      </c>
      <c r="L5357" t="s">
        <v>57</v>
      </c>
      <c r="M5357" t="s">
        <v>57</v>
      </c>
      <c r="N5357">
        <v>1</v>
      </c>
      <c r="O5357">
        <v>3</v>
      </c>
      <c r="P5357">
        <v>200</v>
      </c>
      <c r="Q5357">
        <v>1</v>
      </c>
      <c r="R5357">
        <v>2012</v>
      </c>
      <c r="S5357">
        <v>7</v>
      </c>
      <c r="T5357">
        <v>11</v>
      </c>
      <c r="U5357" s="1">
        <v>41101</v>
      </c>
      <c r="V5357" s="5">
        <f>Main[[#This Row],[Average_Cost_for_two]] * VLOOKUP(Main[[#This Row],[Currency]],'Currency'!A:B,2,FALSE)</f>
        <v>2.4</v>
      </c>
      <c r="W5357" s="5" t="str">
        <f>IF(Main[[#This Row],[Avg_Cost_USD]]&lt;10,"Low",
IF(Main[[#This Row],[Avg_Cost_USD]]&lt;=30,"Medium","High"))</f>
        <v>Low</v>
      </c>
    </row>
    <row r="5358" spans="1:23" x14ac:dyDescent="0.3">
      <c r="A5358">
        <v>18277178</v>
      </c>
      <c r="B5358" t="s">
        <v>5614</v>
      </c>
      <c r="C5358">
        <v>1</v>
      </c>
      <c r="D5358" t="s">
        <v>54</v>
      </c>
      <c r="E5358" t="s">
        <v>133</v>
      </c>
      <c r="F5358">
        <v>77.145726870000004</v>
      </c>
      <c r="G5358">
        <v>28.493664379999998</v>
      </c>
      <c r="H5358" t="s">
        <v>56</v>
      </c>
      <c r="I5358" t="s">
        <v>19</v>
      </c>
      <c r="J5358" t="s">
        <v>57</v>
      </c>
      <c r="K5358" t="s">
        <v>57</v>
      </c>
      <c r="L5358" t="s">
        <v>57</v>
      </c>
      <c r="M5358" t="s">
        <v>57</v>
      </c>
      <c r="N5358">
        <v>1</v>
      </c>
      <c r="O5358">
        <v>1</v>
      </c>
      <c r="P5358">
        <v>200</v>
      </c>
      <c r="Q5358">
        <v>1</v>
      </c>
      <c r="R5358">
        <v>2018</v>
      </c>
      <c r="S5358">
        <v>7</v>
      </c>
      <c r="T5358">
        <v>14</v>
      </c>
      <c r="U5358" s="1">
        <v>43295</v>
      </c>
      <c r="V5358" s="5">
        <f>Main[[#This Row],[Average_Cost_for_two]] * VLOOKUP(Main[[#This Row],[Currency]],'Currency'!A:B,2,FALSE)</f>
        <v>2.4</v>
      </c>
      <c r="W5358" s="5" t="str">
        <f>IF(Main[[#This Row],[Avg_Cost_USD]]&lt;10,"Low",
IF(Main[[#This Row],[Avg_Cost_USD]]&lt;=30,"Medium","High"))</f>
        <v>Low</v>
      </c>
    </row>
    <row r="5359" spans="1:23" x14ac:dyDescent="0.3">
      <c r="A5359">
        <v>304586</v>
      </c>
      <c r="B5359" t="s">
        <v>5615</v>
      </c>
      <c r="C5359">
        <v>1</v>
      </c>
      <c r="D5359" t="s">
        <v>54</v>
      </c>
      <c r="E5359" t="s">
        <v>108</v>
      </c>
      <c r="F5359">
        <v>77.139245700000004</v>
      </c>
      <c r="G5359">
        <v>28.6574122</v>
      </c>
      <c r="H5359" t="s">
        <v>56</v>
      </c>
      <c r="I5359" t="s">
        <v>19</v>
      </c>
      <c r="J5359" t="s">
        <v>57</v>
      </c>
      <c r="K5359" t="s">
        <v>57</v>
      </c>
      <c r="L5359" t="s">
        <v>57</v>
      </c>
      <c r="M5359" t="s">
        <v>57</v>
      </c>
      <c r="N5359">
        <v>1</v>
      </c>
      <c r="O5359">
        <v>2</v>
      </c>
      <c r="P5359">
        <v>200</v>
      </c>
      <c r="Q5359">
        <v>1</v>
      </c>
      <c r="R5359">
        <v>2011</v>
      </c>
      <c r="S5359">
        <v>7</v>
      </c>
      <c r="T5359">
        <v>10</v>
      </c>
      <c r="U5359" s="1">
        <v>40734</v>
      </c>
      <c r="V5359" s="5">
        <f>Main[[#This Row],[Average_Cost_for_two]] * VLOOKUP(Main[[#This Row],[Currency]],'Currency'!A:B,2,FALSE)</f>
        <v>2.4</v>
      </c>
      <c r="W5359" s="5" t="str">
        <f>IF(Main[[#This Row],[Avg_Cost_USD]]&lt;10,"Low",
IF(Main[[#This Row],[Avg_Cost_USD]]&lt;=30,"Medium","High"))</f>
        <v>Low</v>
      </c>
    </row>
    <row r="5360" spans="1:23" x14ac:dyDescent="0.3">
      <c r="A5360">
        <v>311009</v>
      </c>
      <c r="B5360" t="s">
        <v>319</v>
      </c>
      <c r="C5360">
        <v>1</v>
      </c>
      <c r="D5360" t="s">
        <v>54</v>
      </c>
      <c r="E5360" t="s">
        <v>66</v>
      </c>
      <c r="F5360">
        <v>77.215565299999994</v>
      </c>
      <c r="G5360">
        <v>28.710435700000001</v>
      </c>
      <c r="H5360" t="s">
        <v>56</v>
      </c>
      <c r="I5360" t="s">
        <v>19</v>
      </c>
      <c r="J5360" t="s">
        <v>57</v>
      </c>
      <c r="K5360" t="s">
        <v>57</v>
      </c>
      <c r="L5360" t="s">
        <v>57</v>
      </c>
      <c r="M5360" t="s">
        <v>57</v>
      </c>
      <c r="N5360">
        <v>2</v>
      </c>
      <c r="O5360">
        <v>3</v>
      </c>
      <c r="P5360">
        <v>500</v>
      </c>
      <c r="Q5360">
        <v>1</v>
      </c>
      <c r="R5360">
        <v>2018</v>
      </c>
      <c r="S5360">
        <v>7</v>
      </c>
      <c r="T5360">
        <v>17</v>
      </c>
      <c r="U5360" s="1">
        <v>43298</v>
      </c>
      <c r="V5360" s="5">
        <f>Main[[#This Row],[Average_Cost_for_two]] * VLOOKUP(Main[[#This Row],[Currency]],'Currency'!A:B,2,FALSE)</f>
        <v>6</v>
      </c>
      <c r="W5360" s="5" t="str">
        <f>IF(Main[[#This Row],[Avg_Cost_USD]]&lt;10,"Low",
IF(Main[[#This Row],[Avg_Cost_USD]]&lt;=30,"Medium","High"))</f>
        <v>Low</v>
      </c>
    </row>
    <row r="5361" spans="1:23" x14ac:dyDescent="0.3">
      <c r="A5361">
        <v>304393</v>
      </c>
      <c r="B5361" t="s">
        <v>5616</v>
      </c>
      <c r="C5361">
        <v>1</v>
      </c>
      <c r="D5361" t="s">
        <v>54</v>
      </c>
      <c r="E5361" t="s">
        <v>69</v>
      </c>
      <c r="F5361">
        <v>76.992384400000006</v>
      </c>
      <c r="G5361">
        <v>28.609867699999999</v>
      </c>
      <c r="H5361" t="s">
        <v>56</v>
      </c>
      <c r="I5361" t="s">
        <v>19</v>
      </c>
      <c r="J5361" t="s">
        <v>57</v>
      </c>
      <c r="K5361" t="s">
        <v>57</v>
      </c>
      <c r="L5361" t="s">
        <v>57</v>
      </c>
      <c r="M5361" t="s">
        <v>57</v>
      </c>
      <c r="N5361">
        <v>1</v>
      </c>
      <c r="O5361">
        <v>2</v>
      </c>
      <c r="P5361">
        <v>250</v>
      </c>
      <c r="Q5361">
        <v>1</v>
      </c>
      <c r="R5361">
        <v>2010</v>
      </c>
      <c r="S5361">
        <v>7</v>
      </c>
      <c r="T5361">
        <v>19</v>
      </c>
      <c r="U5361" s="1">
        <v>40378</v>
      </c>
      <c r="V5361" s="5">
        <f>Main[[#This Row],[Average_Cost_for_two]] * VLOOKUP(Main[[#This Row],[Currency]],'Currency'!A:B,2,FALSE)</f>
        <v>3</v>
      </c>
      <c r="W5361" s="5" t="str">
        <f>IF(Main[[#This Row],[Avg_Cost_USD]]&lt;10,"Low",
IF(Main[[#This Row],[Avg_Cost_USD]]&lt;=30,"Medium","High"))</f>
        <v>Low</v>
      </c>
    </row>
    <row r="5362" spans="1:23" x14ac:dyDescent="0.3">
      <c r="A5362">
        <v>18431183</v>
      </c>
      <c r="B5362" t="s">
        <v>5617</v>
      </c>
      <c r="C5362">
        <v>1</v>
      </c>
      <c r="D5362" t="s">
        <v>54</v>
      </c>
      <c r="E5362" t="s">
        <v>93</v>
      </c>
      <c r="F5362">
        <v>77.146913100000006</v>
      </c>
      <c r="G5362">
        <v>28.631156600000001</v>
      </c>
      <c r="H5362" t="s">
        <v>56</v>
      </c>
      <c r="I5362" t="s">
        <v>19</v>
      </c>
      <c r="J5362" t="s">
        <v>57</v>
      </c>
      <c r="K5362" t="s">
        <v>57</v>
      </c>
      <c r="L5362" t="s">
        <v>57</v>
      </c>
      <c r="M5362" t="s">
        <v>57</v>
      </c>
      <c r="N5362">
        <v>1</v>
      </c>
      <c r="O5362">
        <v>1</v>
      </c>
      <c r="P5362">
        <v>250</v>
      </c>
      <c r="Q5362">
        <v>1</v>
      </c>
      <c r="R5362">
        <v>2015</v>
      </c>
      <c r="S5362">
        <v>7</v>
      </c>
      <c r="T5362">
        <v>9</v>
      </c>
      <c r="U5362" s="1">
        <v>42194</v>
      </c>
      <c r="V5362" s="5">
        <f>Main[[#This Row],[Average_Cost_for_two]] * VLOOKUP(Main[[#This Row],[Currency]],'Currency'!A:B,2,FALSE)</f>
        <v>3</v>
      </c>
      <c r="W5362" s="5" t="str">
        <f>IF(Main[[#This Row],[Avg_Cost_USD]]&lt;10,"Low",
IF(Main[[#This Row],[Avg_Cost_USD]]&lt;=30,"Medium","High"))</f>
        <v>Low</v>
      </c>
    </row>
    <row r="5363" spans="1:23" x14ac:dyDescent="0.3">
      <c r="A5363">
        <v>18161591</v>
      </c>
      <c r="B5363" t="s">
        <v>5618</v>
      </c>
      <c r="C5363">
        <v>1</v>
      </c>
      <c r="D5363" t="s">
        <v>54</v>
      </c>
      <c r="E5363" t="s">
        <v>143</v>
      </c>
      <c r="F5363">
        <v>77.188481899999999</v>
      </c>
      <c r="G5363">
        <v>28.5361558</v>
      </c>
      <c r="H5363" t="s">
        <v>56</v>
      </c>
      <c r="I5363" t="s">
        <v>19</v>
      </c>
      <c r="J5363" t="s">
        <v>57</v>
      </c>
      <c r="K5363" t="s">
        <v>57</v>
      </c>
      <c r="L5363" t="s">
        <v>57</v>
      </c>
      <c r="M5363" t="s">
        <v>57</v>
      </c>
      <c r="N5363">
        <v>1</v>
      </c>
      <c r="O5363">
        <v>1</v>
      </c>
      <c r="P5363">
        <v>350</v>
      </c>
      <c r="Q5363">
        <v>1</v>
      </c>
      <c r="R5363">
        <v>2017</v>
      </c>
      <c r="S5363">
        <v>7</v>
      </c>
      <c r="T5363">
        <v>3</v>
      </c>
      <c r="U5363" s="1">
        <v>42919</v>
      </c>
      <c r="V5363" s="5">
        <f>Main[[#This Row],[Average_Cost_for_two]] * VLOOKUP(Main[[#This Row],[Currency]],'Currency'!A:B,2,FALSE)</f>
        <v>4.2</v>
      </c>
      <c r="W5363" s="5" t="str">
        <f>IF(Main[[#This Row],[Avg_Cost_USD]]&lt;10,"Low",
IF(Main[[#This Row],[Avg_Cost_USD]]&lt;=30,"Medium","High"))</f>
        <v>Low</v>
      </c>
    </row>
    <row r="5364" spans="1:23" x14ac:dyDescent="0.3">
      <c r="A5364">
        <v>18377888</v>
      </c>
      <c r="B5364" t="s">
        <v>5619</v>
      </c>
      <c r="C5364">
        <v>1</v>
      </c>
      <c r="D5364" t="s">
        <v>54</v>
      </c>
      <c r="E5364" t="s">
        <v>251</v>
      </c>
      <c r="F5364">
        <v>77.282849400000003</v>
      </c>
      <c r="G5364">
        <v>28.633426499999999</v>
      </c>
      <c r="H5364" t="s">
        <v>56</v>
      </c>
      <c r="I5364" t="s">
        <v>19</v>
      </c>
      <c r="J5364" t="s">
        <v>57</v>
      </c>
      <c r="K5364" t="s">
        <v>57</v>
      </c>
      <c r="L5364" t="s">
        <v>57</v>
      </c>
      <c r="M5364" t="s">
        <v>57</v>
      </c>
      <c r="N5364">
        <v>1</v>
      </c>
      <c r="O5364">
        <v>1</v>
      </c>
      <c r="P5364">
        <v>400</v>
      </c>
      <c r="Q5364">
        <v>1</v>
      </c>
      <c r="R5364">
        <v>2010</v>
      </c>
      <c r="S5364">
        <v>7</v>
      </c>
      <c r="T5364">
        <v>14</v>
      </c>
      <c r="U5364" s="1">
        <v>40373</v>
      </c>
      <c r="V5364" s="5">
        <f>Main[[#This Row],[Average_Cost_for_two]] * VLOOKUP(Main[[#This Row],[Currency]],'Currency'!A:B,2,FALSE)</f>
        <v>4.8</v>
      </c>
      <c r="W5364" s="5" t="str">
        <f>IF(Main[[#This Row],[Avg_Cost_USD]]&lt;10,"Low",
IF(Main[[#This Row],[Avg_Cost_USD]]&lt;=30,"Medium","High"))</f>
        <v>Low</v>
      </c>
    </row>
    <row r="5365" spans="1:23" x14ac:dyDescent="0.3">
      <c r="A5365">
        <v>18438429</v>
      </c>
      <c r="B5365" t="s">
        <v>5620</v>
      </c>
      <c r="C5365">
        <v>1</v>
      </c>
      <c r="D5365" t="s">
        <v>54</v>
      </c>
      <c r="E5365" t="s">
        <v>164</v>
      </c>
      <c r="F5365">
        <v>77.162581399999993</v>
      </c>
      <c r="G5365">
        <v>28.706215700000001</v>
      </c>
      <c r="H5365" t="s">
        <v>56</v>
      </c>
      <c r="I5365" t="s">
        <v>19</v>
      </c>
      <c r="J5365" t="s">
        <v>57</v>
      </c>
      <c r="K5365" t="s">
        <v>61</v>
      </c>
      <c r="L5365" t="s">
        <v>57</v>
      </c>
      <c r="M5365" t="s">
        <v>57</v>
      </c>
      <c r="N5365">
        <v>2</v>
      </c>
      <c r="O5365">
        <v>2</v>
      </c>
      <c r="P5365">
        <v>600</v>
      </c>
      <c r="Q5365">
        <v>1</v>
      </c>
      <c r="R5365">
        <v>2012</v>
      </c>
      <c r="S5365">
        <v>7</v>
      </c>
      <c r="T5365">
        <v>8</v>
      </c>
      <c r="U5365" s="1">
        <v>41098</v>
      </c>
      <c r="V5365" s="5">
        <f>Main[[#This Row],[Average_Cost_for_two]] * VLOOKUP(Main[[#This Row],[Currency]],'Currency'!A:B,2,FALSE)</f>
        <v>7.2</v>
      </c>
      <c r="W5365" s="5" t="str">
        <f>IF(Main[[#This Row],[Avg_Cost_USD]]&lt;10,"Low",
IF(Main[[#This Row],[Avg_Cost_USD]]&lt;=30,"Medium","High"))</f>
        <v>Low</v>
      </c>
    </row>
    <row r="5366" spans="1:23" x14ac:dyDescent="0.3">
      <c r="A5366">
        <v>18352176</v>
      </c>
      <c r="B5366" t="s">
        <v>5621</v>
      </c>
      <c r="C5366">
        <v>1</v>
      </c>
      <c r="D5366" t="s">
        <v>54</v>
      </c>
      <c r="E5366" t="s">
        <v>149</v>
      </c>
      <c r="F5366">
        <v>77.100880000000004</v>
      </c>
      <c r="G5366">
        <v>28.634166</v>
      </c>
      <c r="H5366" t="s">
        <v>56</v>
      </c>
      <c r="I5366" t="s">
        <v>19</v>
      </c>
      <c r="J5366" t="s">
        <v>57</v>
      </c>
      <c r="K5366" t="s">
        <v>57</v>
      </c>
      <c r="L5366" t="s">
        <v>57</v>
      </c>
      <c r="M5366" t="s">
        <v>57</v>
      </c>
      <c r="N5366">
        <v>1</v>
      </c>
      <c r="O5366">
        <v>3</v>
      </c>
      <c r="P5366">
        <v>200</v>
      </c>
      <c r="Q5366">
        <v>1</v>
      </c>
      <c r="R5366">
        <v>2015</v>
      </c>
      <c r="S5366">
        <v>7</v>
      </c>
      <c r="T5366">
        <v>7</v>
      </c>
      <c r="U5366" s="1">
        <v>42192</v>
      </c>
      <c r="V5366" s="5">
        <f>Main[[#This Row],[Average_Cost_for_two]] * VLOOKUP(Main[[#This Row],[Currency]],'Currency'!A:B,2,FALSE)</f>
        <v>2.4</v>
      </c>
      <c r="W5366" s="5" t="str">
        <f>IF(Main[[#This Row],[Avg_Cost_USD]]&lt;10,"Low",
IF(Main[[#This Row],[Avg_Cost_USD]]&lt;=30,"Medium","High"))</f>
        <v>Low</v>
      </c>
    </row>
    <row r="5367" spans="1:23" x14ac:dyDescent="0.3">
      <c r="A5367">
        <v>9517</v>
      </c>
      <c r="B5367" t="s">
        <v>5622</v>
      </c>
      <c r="C5367">
        <v>1</v>
      </c>
      <c r="D5367" t="s">
        <v>54</v>
      </c>
      <c r="E5367" t="s">
        <v>429</v>
      </c>
      <c r="F5367">
        <v>77.116570499999995</v>
      </c>
      <c r="G5367">
        <v>28.6462079</v>
      </c>
      <c r="H5367" t="s">
        <v>56</v>
      </c>
      <c r="I5367" t="s">
        <v>19</v>
      </c>
      <c r="J5367" t="s">
        <v>57</v>
      </c>
      <c r="K5367" t="s">
        <v>57</v>
      </c>
      <c r="L5367" t="s">
        <v>57</v>
      </c>
      <c r="M5367" t="s">
        <v>57</v>
      </c>
      <c r="N5367">
        <v>1</v>
      </c>
      <c r="O5367">
        <v>3</v>
      </c>
      <c r="P5367">
        <v>200</v>
      </c>
      <c r="Q5367">
        <v>1</v>
      </c>
      <c r="R5367">
        <v>2011</v>
      </c>
      <c r="S5367">
        <v>7</v>
      </c>
      <c r="T5367">
        <v>4</v>
      </c>
      <c r="U5367" s="1">
        <v>40728</v>
      </c>
      <c r="V5367" s="5">
        <f>Main[[#This Row],[Average_Cost_for_two]] * VLOOKUP(Main[[#This Row],[Currency]],'Currency'!A:B,2,FALSE)</f>
        <v>2.4</v>
      </c>
      <c r="W5367" s="5" t="str">
        <f>IF(Main[[#This Row],[Avg_Cost_USD]]&lt;10,"Low",
IF(Main[[#This Row],[Avg_Cost_USD]]&lt;=30,"Medium","High"))</f>
        <v>Low</v>
      </c>
    </row>
    <row r="5368" spans="1:23" x14ac:dyDescent="0.3">
      <c r="A5368">
        <v>18375390</v>
      </c>
      <c r="B5368" t="s">
        <v>5623</v>
      </c>
      <c r="C5368">
        <v>1</v>
      </c>
      <c r="D5368" t="s">
        <v>54</v>
      </c>
      <c r="E5368" t="s">
        <v>77</v>
      </c>
      <c r="F5368">
        <v>77.305792100000005</v>
      </c>
      <c r="G5368">
        <v>28.5923035</v>
      </c>
      <c r="H5368" t="s">
        <v>56</v>
      </c>
      <c r="I5368" t="s">
        <v>19</v>
      </c>
      <c r="J5368" t="s">
        <v>57</v>
      </c>
      <c r="K5368" t="s">
        <v>57</v>
      </c>
      <c r="L5368" t="s">
        <v>57</v>
      </c>
      <c r="M5368" t="s">
        <v>57</v>
      </c>
      <c r="N5368">
        <v>1</v>
      </c>
      <c r="O5368">
        <v>2</v>
      </c>
      <c r="P5368">
        <v>100</v>
      </c>
      <c r="Q5368">
        <v>1</v>
      </c>
      <c r="R5368">
        <v>2012</v>
      </c>
      <c r="S5368">
        <v>7</v>
      </c>
      <c r="T5368">
        <v>10</v>
      </c>
      <c r="U5368" s="1">
        <v>41100</v>
      </c>
      <c r="V5368" s="5">
        <f>Main[[#This Row],[Average_Cost_for_two]] * VLOOKUP(Main[[#This Row],[Currency]],'Currency'!A:B,2,FALSE)</f>
        <v>1.2</v>
      </c>
      <c r="W5368" s="5" t="str">
        <f>IF(Main[[#This Row],[Avg_Cost_USD]]&lt;10,"Low",
IF(Main[[#This Row],[Avg_Cost_USD]]&lt;=30,"Medium","High"))</f>
        <v>Low</v>
      </c>
    </row>
    <row r="5369" spans="1:23" x14ac:dyDescent="0.3">
      <c r="A5369">
        <v>18400739</v>
      </c>
      <c r="B5369" t="s">
        <v>5454</v>
      </c>
      <c r="C5369">
        <v>1</v>
      </c>
      <c r="D5369" t="s">
        <v>54</v>
      </c>
      <c r="E5369" t="s">
        <v>573</v>
      </c>
      <c r="F5369">
        <v>77.2297102</v>
      </c>
      <c r="G5369">
        <v>28.630252599999999</v>
      </c>
      <c r="H5369" t="s">
        <v>56</v>
      </c>
      <c r="I5369" t="s">
        <v>19</v>
      </c>
      <c r="J5369" t="s">
        <v>57</v>
      </c>
      <c r="K5369" t="s">
        <v>57</v>
      </c>
      <c r="L5369" t="s">
        <v>57</v>
      </c>
      <c r="M5369" t="s">
        <v>57</v>
      </c>
      <c r="N5369">
        <v>1</v>
      </c>
      <c r="O5369">
        <v>3</v>
      </c>
      <c r="P5369">
        <v>200</v>
      </c>
      <c r="Q5369">
        <v>1</v>
      </c>
      <c r="R5369">
        <v>2017</v>
      </c>
      <c r="S5369">
        <v>6</v>
      </c>
      <c r="T5369">
        <v>27</v>
      </c>
      <c r="U5369" s="1">
        <v>42913</v>
      </c>
      <c r="V5369" s="5">
        <f>Main[[#This Row],[Average_Cost_for_two]] * VLOOKUP(Main[[#This Row],[Currency]],'Currency'!A:B,2,FALSE)</f>
        <v>2.4</v>
      </c>
      <c r="W5369" s="5" t="str">
        <f>IF(Main[[#This Row],[Avg_Cost_USD]]&lt;10,"Low",
IF(Main[[#This Row],[Avg_Cost_USD]]&lt;=30,"Medium","High"))</f>
        <v>Low</v>
      </c>
    </row>
    <row r="5370" spans="1:23" x14ac:dyDescent="0.3">
      <c r="A5370">
        <v>6608</v>
      </c>
      <c r="B5370" t="s">
        <v>5377</v>
      </c>
      <c r="C5370">
        <v>1</v>
      </c>
      <c r="D5370" t="s">
        <v>54</v>
      </c>
      <c r="E5370" t="s">
        <v>265</v>
      </c>
      <c r="F5370">
        <v>77.204541800000001</v>
      </c>
      <c r="G5370">
        <v>28.710326999999999</v>
      </c>
      <c r="H5370" t="s">
        <v>56</v>
      </c>
      <c r="I5370" t="s">
        <v>19</v>
      </c>
      <c r="J5370" t="s">
        <v>57</v>
      </c>
      <c r="K5370" t="s">
        <v>57</v>
      </c>
      <c r="L5370" t="s">
        <v>57</v>
      </c>
      <c r="M5370" t="s">
        <v>57</v>
      </c>
      <c r="N5370">
        <v>1</v>
      </c>
      <c r="O5370">
        <v>3</v>
      </c>
      <c r="P5370">
        <v>350</v>
      </c>
      <c r="Q5370">
        <v>1</v>
      </c>
      <c r="R5370">
        <v>2010</v>
      </c>
      <c r="S5370">
        <v>6</v>
      </c>
      <c r="T5370">
        <v>22</v>
      </c>
      <c r="U5370" s="1">
        <v>40351</v>
      </c>
      <c r="V5370" s="5">
        <f>Main[[#This Row],[Average_Cost_for_two]] * VLOOKUP(Main[[#This Row],[Currency]],'Currency'!A:B,2,FALSE)</f>
        <v>4.2</v>
      </c>
      <c r="W5370" s="5" t="str">
        <f>IF(Main[[#This Row],[Avg_Cost_USD]]&lt;10,"Low",
IF(Main[[#This Row],[Avg_Cost_USD]]&lt;=30,"Medium","High"))</f>
        <v>Low</v>
      </c>
    </row>
    <row r="5371" spans="1:23" x14ac:dyDescent="0.3">
      <c r="A5371">
        <v>18378035</v>
      </c>
      <c r="B5371" t="s">
        <v>261</v>
      </c>
      <c r="C5371">
        <v>1</v>
      </c>
      <c r="D5371" t="s">
        <v>54</v>
      </c>
      <c r="E5371" t="s">
        <v>81</v>
      </c>
      <c r="F5371">
        <v>77.324071700000005</v>
      </c>
      <c r="G5371">
        <v>28.686837100000002</v>
      </c>
      <c r="H5371" t="s">
        <v>56</v>
      </c>
      <c r="I5371" t="s">
        <v>19</v>
      </c>
      <c r="J5371" t="s">
        <v>57</v>
      </c>
      <c r="K5371" t="s">
        <v>57</v>
      </c>
      <c r="L5371" t="s">
        <v>57</v>
      </c>
      <c r="M5371" t="s">
        <v>57</v>
      </c>
      <c r="N5371">
        <v>1</v>
      </c>
      <c r="O5371">
        <v>1</v>
      </c>
      <c r="P5371">
        <v>400</v>
      </c>
      <c r="Q5371">
        <v>1</v>
      </c>
      <c r="R5371">
        <v>2010</v>
      </c>
      <c r="S5371">
        <v>6</v>
      </c>
      <c r="T5371">
        <v>27</v>
      </c>
      <c r="U5371" s="1">
        <v>40356</v>
      </c>
      <c r="V5371" s="5">
        <f>Main[[#This Row],[Average_Cost_for_two]] * VLOOKUP(Main[[#This Row],[Currency]],'Currency'!A:B,2,FALSE)</f>
        <v>4.8</v>
      </c>
      <c r="W5371" s="5" t="str">
        <f>IF(Main[[#This Row],[Avg_Cost_USD]]&lt;10,"Low",
IF(Main[[#This Row],[Avg_Cost_USD]]&lt;=30,"Medium","High"))</f>
        <v>Low</v>
      </c>
    </row>
    <row r="5372" spans="1:23" x14ac:dyDescent="0.3">
      <c r="A5372">
        <v>8062</v>
      </c>
      <c r="B5372" t="s">
        <v>5624</v>
      </c>
      <c r="C5372">
        <v>1</v>
      </c>
      <c r="D5372" t="s">
        <v>54</v>
      </c>
      <c r="E5372" t="s">
        <v>104</v>
      </c>
      <c r="F5372">
        <v>77.312281900000002</v>
      </c>
      <c r="G5372">
        <v>28.594716999999999</v>
      </c>
      <c r="H5372" t="s">
        <v>56</v>
      </c>
      <c r="I5372" t="s">
        <v>19</v>
      </c>
      <c r="J5372" t="s">
        <v>57</v>
      </c>
      <c r="K5372" t="s">
        <v>57</v>
      </c>
      <c r="L5372" t="s">
        <v>57</v>
      </c>
      <c r="M5372" t="s">
        <v>57</v>
      </c>
      <c r="N5372">
        <v>1</v>
      </c>
      <c r="O5372">
        <v>1</v>
      </c>
      <c r="P5372">
        <v>150</v>
      </c>
      <c r="Q5372">
        <v>1</v>
      </c>
      <c r="R5372">
        <v>2010</v>
      </c>
      <c r="S5372">
        <v>6</v>
      </c>
      <c r="T5372">
        <v>25</v>
      </c>
      <c r="U5372" s="1">
        <v>40354</v>
      </c>
      <c r="V5372" s="5">
        <f>Main[[#This Row],[Average_Cost_for_two]] * VLOOKUP(Main[[#This Row],[Currency]],'Currency'!A:B,2,FALSE)</f>
        <v>1.8</v>
      </c>
      <c r="W5372" s="5" t="str">
        <f>IF(Main[[#This Row],[Avg_Cost_USD]]&lt;10,"Low",
IF(Main[[#This Row],[Avg_Cost_USD]]&lt;=30,"Medium","High"))</f>
        <v>Low</v>
      </c>
    </row>
    <row r="5373" spans="1:23" x14ac:dyDescent="0.3">
      <c r="A5373">
        <v>304254</v>
      </c>
      <c r="B5373" t="s">
        <v>5625</v>
      </c>
      <c r="C5373">
        <v>1</v>
      </c>
      <c r="D5373" t="s">
        <v>54</v>
      </c>
      <c r="E5373" t="s">
        <v>104</v>
      </c>
      <c r="F5373">
        <v>77.307882800000002</v>
      </c>
      <c r="G5373">
        <v>28.590196200000001</v>
      </c>
      <c r="H5373" t="s">
        <v>56</v>
      </c>
      <c r="I5373" t="s">
        <v>19</v>
      </c>
      <c r="J5373" t="s">
        <v>57</v>
      </c>
      <c r="K5373" t="s">
        <v>57</v>
      </c>
      <c r="L5373" t="s">
        <v>57</v>
      </c>
      <c r="M5373" t="s">
        <v>57</v>
      </c>
      <c r="N5373">
        <v>1</v>
      </c>
      <c r="O5373">
        <v>2</v>
      </c>
      <c r="P5373">
        <v>200</v>
      </c>
      <c r="Q5373">
        <v>1</v>
      </c>
      <c r="R5373">
        <v>2014</v>
      </c>
      <c r="S5373">
        <v>6</v>
      </c>
      <c r="T5373">
        <v>25</v>
      </c>
      <c r="U5373" s="1">
        <v>41815</v>
      </c>
      <c r="V5373" s="5">
        <f>Main[[#This Row],[Average_Cost_for_two]] * VLOOKUP(Main[[#This Row],[Currency]],'Currency'!A:B,2,FALSE)</f>
        <v>2.4</v>
      </c>
      <c r="W5373" s="5" t="str">
        <f>IF(Main[[#This Row],[Avg_Cost_USD]]&lt;10,"Low",
IF(Main[[#This Row],[Avg_Cost_USD]]&lt;=30,"Medium","High"))</f>
        <v>Low</v>
      </c>
    </row>
    <row r="5374" spans="1:23" x14ac:dyDescent="0.3">
      <c r="A5374">
        <v>311256</v>
      </c>
      <c r="B5374" t="s">
        <v>5626</v>
      </c>
      <c r="C5374">
        <v>1</v>
      </c>
      <c r="D5374" t="s">
        <v>54</v>
      </c>
      <c r="E5374" t="s">
        <v>106</v>
      </c>
      <c r="F5374">
        <v>77.336751000000007</v>
      </c>
      <c r="G5374">
        <v>28.613017599999999</v>
      </c>
      <c r="H5374" t="s">
        <v>56</v>
      </c>
      <c r="I5374" t="s">
        <v>19</v>
      </c>
      <c r="J5374" t="s">
        <v>57</v>
      </c>
      <c r="K5374" t="s">
        <v>57</v>
      </c>
      <c r="L5374" t="s">
        <v>57</v>
      </c>
      <c r="M5374" t="s">
        <v>57</v>
      </c>
      <c r="N5374">
        <v>1</v>
      </c>
      <c r="O5374">
        <v>3</v>
      </c>
      <c r="P5374">
        <v>300</v>
      </c>
      <c r="Q5374">
        <v>1</v>
      </c>
      <c r="R5374">
        <v>2016</v>
      </c>
      <c r="S5374">
        <v>6</v>
      </c>
      <c r="T5374">
        <v>12</v>
      </c>
      <c r="U5374" s="1">
        <v>42533</v>
      </c>
      <c r="V5374" s="5">
        <f>Main[[#This Row],[Average_Cost_for_two]] * VLOOKUP(Main[[#This Row],[Currency]],'Currency'!A:B,2,FALSE)</f>
        <v>3.6</v>
      </c>
      <c r="W5374" s="5" t="str">
        <f>IF(Main[[#This Row],[Avg_Cost_USD]]&lt;10,"Low",
IF(Main[[#This Row],[Avg_Cost_USD]]&lt;=30,"Medium","High"))</f>
        <v>Low</v>
      </c>
    </row>
    <row r="5375" spans="1:23" x14ac:dyDescent="0.3">
      <c r="A5375">
        <v>301885</v>
      </c>
      <c r="B5375" t="s">
        <v>5627</v>
      </c>
      <c r="C5375">
        <v>1</v>
      </c>
      <c r="D5375" t="s">
        <v>54</v>
      </c>
      <c r="E5375" t="s">
        <v>93</v>
      </c>
      <c r="F5375">
        <v>77.134618000000003</v>
      </c>
      <c r="G5375">
        <v>28.625321100000001</v>
      </c>
      <c r="H5375" t="s">
        <v>56</v>
      </c>
      <c r="I5375" t="s">
        <v>19</v>
      </c>
      <c r="J5375" t="s">
        <v>57</v>
      </c>
      <c r="K5375" t="s">
        <v>57</v>
      </c>
      <c r="L5375" t="s">
        <v>57</v>
      </c>
      <c r="M5375" t="s">
        <v>57</v>
      </c>
      <c r="N5375">
        <v>1</v>
      </c>
      <c r="O5375">
        <v>3</v>
      </c>
      <c r="P5375">
        <v>300</v>
      </c>
      <c r="Q5375">
        <v>1</v>
      </c>
      <c r="R5375">
        <v>2017</v>
      </c>
      <c r="S5375">
        <v>6</v>
      </c>
      <c r="T5375">
        <v>10</v>
      </c>
      <c r="U5375" s="1">
        <v>42896</v>
      </c>
      <c r="V5375" s="5">
        <f>Main[[#This Row],[Average_Cost_for_two]] * VLOOKUP(Main[[#This Row],[Currency]],'Currency'!A:B,2,FALSE)</f>
        <v>3.6</v>
      </c>
      <c r="W5375" s="5" t="str">
        <f>IF(Main[[#This Row],[Avg_Cost_USD]]&lt;10,"Low",
IF(Main[[#This Row],[Avg_Cost_USD]]&lt;=30,"Medium","High"))</f>
        <v>Low</v>
      </c>
    </row>
    <row r="5376" spans="1:23" x14ac:dyDescent="0.3">
      <c r="A5376">
        <v>303559</v>
      </c>
      <c r="B5376" t="s">
        <v>5628</v>
      </c>
      <c r="C5376">
        <v>1</v>
      </c>
      <c r="D5376" t="s">
        <v>54</v>
      </c>
      <c r="E5376" t="s">
        <v>71</v>
      </c>
      <c r="F5376">
        <v>77.2912015</v>
      </c>
      <c r="G5376">
        <v>28.56308413</v>
      </c>
      <c r="H5376" t="s">
        <v>56</v>
      </c>
      <c r="I5376" t="s">
        <v>19</v>
      </c>
      <c r="J5376" t="s">
        <v>57</v>
      </c>
      <c r="K5376" t="s">
        <v>57</v>
      </c>
      <c r="L5376" t="s">
        <v>57</v>
      </c>
      <c r="M5376" t="s">
        <v>57</v>
      </c>
      <c r="N5376">
        <v>1</v>
      </c>
      <c r="O5376">
        <v>2</v>
      </c>
      <c r="P5376">
        <v>250</v>
      </c>
      <c r="Q5376">
        <v>1</v>
      </c>
      <c r="R5376">
        <v>2015</v>
      </c>
      <c r="S5376">
        <v>6</v>
      </c>
      <c r="T5376">
        <v>5</v>
      </c>
      <c r="U5376" s="1">
        <v>42160</v>
      </c>
      <c r="V5376" s="5">
        <f>Main[[#This Row],[Average_Cost_for_two]] * VLOOKUP(Main[[#This Row],[Currency]],'Currency'!A:B,2,FALSE)</f>
        <v>3</v>
      </c>
      <c r="W5376" s="5" t="str">
        <f>IF(Main[[#This Row],[Avg_Cost_USD]]&lt;10,"Low",
IF(Main[[#This Row],[Avg_Cost_USD]]&lt;=30,"Medium","High"))</f>
        <v>Low</v>
      </c>
    </row>
    <row r="5377" spans="1:23" x14ac:dyDescent="0.3">
      <c r="A5377">
        <v>17989110</v>
      </c>
      <c r="B5377" t="s">
        <v>5629</v>
      </c>
      <c r="C5377">
        <v>1</v>
      </c>
      <c r="D5377" t="s">
        <v>54</v>
      </c>
      <c r="E5377" t="s">
        <v>73</v>
      </c>
      <c r="F5377">
        <v>77.090388099999998</v>
      </c>
      <c r="G5377">
        <v>28.5830299</v>
      </c>
      <c r="H5377" t="s">
        <v>56</v>
      </c>
      <c r="I5377" t="s">
        <v>19</v>
      </c>
      <c r="J5377" t="s">
        <v>57</v>
      </c>
      <c r="K5377" t="s">
        <v>57</v>
      </c>
      <c r="L5377" t="s">
        <v>57</v>
      </c>
      <c r="M5377" t="s">
        <v>57</v>
      </c>
      <c r="N5377">
        <v>1</v>
      </c>
      <c r="O5377">
        <v>1</v>
      </c>
      <c r="P5377">
        <v>400</v>
      </c>
      <c r="Q5377">
        <v>1</v>
      </c>
      <c r="R5377">
        <v>2011</v>
      </c>
      <c r="S5377">
        <v>6</v>
      </c>
      <c r="T5377">
        <v>18</v>
      </c>
      <c r="U5377" s="1">
        <v>40712</v>
      </c>
      <c r="V5377" s="5">
        <f>Main[[#This Row],[Average_Cost_for_two]] * VLOOKUP(Main[[#This Row],[Currency]],'Currency'!A:B,2,FALSE)</f>
        <v>4.8</v>
      </c>
      <c r="W5377" s="5" t="str">
        <f>IF(Main[[#This Row],[Avg_Cost_USD]]&lt;10,"Low",
IF(Main[[#This Row],[Avg_Cost_USD]]&lt;=30,"Medium","High"))</f>
        <v>Low</v>
      </c>
    </row>
    <row r="5378" spans="1:23" x14ac:dyDescent="0.3">
      <c r="A5378">
        <v>18352172</v>
      </c>
      <c r="B5378" t="s">
        <v>5630</v>
      </c>
      <c r="C5378">
        <v>1</v>
      </c>
      <c r="D5378" t="s">
        <v>54</v>
      </c>
      <c r="E5378" t="s">
        <v>75</v>
      </c>
      <c r="F5378">
        <v>77.173579200000006</v>
      </c>
      <c r="G5378">
        <v>28.573581600000001</v>
      </c>
      <c r="H5378" t="s">
        <v>56</v>
      </c>
      <c r="I5378" t="s">
        <v>19</v>
      </c>
      <c r="J5378" t="s">
        <v>57</v>
      </c>
      <c r="K5378" t="s">
        <v>57</v>
      </c>
      <c r="L5378" t="s">
        <v>57</v>
      </c>
      <c r="M5378" t="s">
        <v>57</v>
      </c>
      <c r="N5378">
        <v>1</v>
      </c>
      <c r="O5378">
        <v>3</v>
      </c>
      <c r="P5378">
        <v>450</v>
      </c>
      <c r="Q5378">
        <v>1</v>
      </c>
      <c r="R5378">
        <v>2011</v>
      </c>
      <c r="S5378">
        <v>6</v>
      </c>
      <c r="T5378">
        <v>12</v>
      </c>
      <c r="U5378" s="1">
        <v>40706</v>
      </c>
      <c r="V5378" s="5">
        <f>Main[[#This Row],[Average_Cost_for_two]] * VLOOKUP(Main[[#This Row],[Currency]],'Currency'!A:B,2,FALSE)</f>
        <v>5.4</v>
      </c>
      <c r="W5378" s="5" t="str">
        <f>IF(Main[[#This Row],[Avg_Cost_USD]]&lt;10,"Low",
IF(Main[[#This Row],[Avg_Cost_USD]]&lt;=30,"Medium","High"))</f>
        <v>Low</v>
      </c>
    </row>
    <row r="5379" spans="1:23" x14ac:dyDescent="0.3">
      <c r="A5379">
        <v>18430909</v>
      </c>
      <c r="B5379" t="s">
        <v>5631</v>
      </c>
      <c r="C5379">
        <v>1</v>
      </c>
      <c r="D5379" t="s">
        <v>54</v>
      </c>
      <c r="E5379" t="s">
        <v>149</v>
      </c>
      <c r="F5379">
        <v>77.105502200000004</v>
      </c>
      <c r="G5379">
        <v>28.640367999999999</v>
      </c>
      <c r="H5379" t="s">
        <v>56</v>
      </c>
      <c r="I5379" t="s">
        <v>19</v>
      </c>
      <c r="J5379" t="s">
        <v>57</v>
      </c>
      <c r="K5379" t="s">
        <v>57</v>
      </c>
      <c r="L5379" t="s">
        <v>57</v>
      </c>
      <c r="M5379" t="s">
        <v>57</v>
      </c>
      <c r="N5379">
        <v>1</v>
      </c>
      <c r="O5379">
        <v>1</v>
      </c>
      <c r="P5379">
        <v>100</v>
      </c>
      <c r="Q5379">
        <v>1</v>
      </c>
      <c r="R5379">
        <v>2011</v>
      </c>
      <c r="S5379">
        <v>6</v>
      </c>
      <c r="T5379">
        <v>23</v>
      </c>
      <c r="U5379" s="1">
        <v>40717</v>
      </c>
      <c r="V5379" s="5">
        <f>Main[[#This Row],[Average_Cost_for_two]] * VLOOKUP(Main[[#This Row],[Currency]],'Currency'!A:B,2,FALSE)</f>
        <v>1.2</v>
      </c>
      <c r="W5379" s="5" t="str">
        <f>IF(Main[[#This Row],[Avg_Cost_USD]]&lt;10,"Low",
IF(Main[[#This Row],[Avg_Cost_USD]]&lt;=30,"Medium","High"))</f>
        <v>Low</v>
      </c>
    </row>
    <row r="5380" spans="1:23" x14ac:dyDescent="0.3">
      <c r="A5380">
        <v>18429644</v>
      </c>
      <c r="B5380" t="s">
        <v>5632</v>
      </c>
      <c r="C5380">
        <v>1</v>
      </c>
      <c r="D5380" t="s">
        <v>54</v>
      </c>
      <c r="E5380" t="s">
        <v>429</v>
      </c>
      <c r="F5380">
        <v>77.112206499999999</v>
      </c>
      <c r="G5380">
        <v>28.649825499999999</v>
      </c>
      <c r="H5380" t="s">
        <v>56</v>
      </c>
      <c r="I5380" t="s">
        <v>19</v>
      </c>
      <c r="J5380" t="s">
        <v>57</v>
      </c>
      <c r="K5380" t="s">
        <v>61</v>
      </c>
      <c r="L5380" t="s">
        <v>57</v>
      </c>
      <c r="M5380" t="s">
        <v>57</v>
      </c>
      <c r="N5380">
        <v>1</v>
      </c>
      <c r="O5380">
        <v>1</v>
      </c>
      <c r="P5380">
        <v>200</v>
      </c>
      <c r="Q5380">
        <v>1</v>
      </c>
      <c r="R5380">
        <v>2018</v>
      </c>
      <c r="S5380">
        <v>6</v>
      </c>
      <c r="T5380">
        <v>7</v>
      </c>
      <c r="U5380" s="1">
        <v>43258</v>
      </c>
      <c r="V5380" s="5">
        <f>Main[[#This Row],[Average_Cost_for_two]] * VLOOKUP(Main[[#This Row],[Currency]],'Currency'!A:B,2,FALSE)</f>
        <v>2.4</v>
      </c>
      <c r="W5380" s="5" t="str">
        <f>IF(Main[[#This Row],[Avg_Cost_USD]]&lt;10,"Low",
IF(Main[[#This Row],[Avg_Cost_USD]]&lt;=30,"Medium","High"))</f>
        <v>Low</v>
      </c>
    </row>
    <row r="5381" spans="1:23" x14ac:dyDescent="0.3">
      <c r="A5381">
        <v>5470</v>
      </c>
      <c r="B5381" t="s">
        <v>5633</v>
      </c>
      <c r="C5381">
        <v>1</v>
      </c>
      <c r="D5381" t="s">
        <v>54</v>
      </c>
      <c r="E5381" t="s">
        <v>678</v>
      </c>
      <c r="F5381">
        <v>77.058322899999993</v>
      </c>
      <c r="G5381">
        <v>28.622412600000001</v>
      </c>
      <c r="H5381" t="s">
        <v>56</v>
      </c>
      <c r="I5381" t="s">
        <v>19</v>
      </c>
      <c r="J5381" t="s">
        <v>57</v>
      </c>
      <c r="K5381" t="s">
        <v>57</v>
      </c>
      <c r="L5381" t="s">
        <v>57</v>
      </c>
      <c r="M5381" t="s">
        <v>57</v>
      </c>
      <c r="N5381">
        <v>1</v>
      </c>
      <c r="O5381">
        <v>1</v>
      </c>
      <c r="P5381">
        <v>200</v>
      </c>
      <c r="Q5381">
        <v>1</v>
      </c>
      <c r="R5381">
        <v>2017</v>
      </c>
      <c r="S5381">
        <v>6</v>
      </c>
      <c r="T5381">
        <v>8</v>
      </c>
      <c r="U5381" s="1">
        <v>42894</v>
      </c>
      <c r="V5381" s="5">
        <f>Main[[#This Row],[Average_Cost_for_two]] * VLOOKUP(Main[[#This Row],[Currency]],'Currency'!A:B,2,FALSE)</f>
        <v>2.4</v>
      </c>
      <c r="W5381" s="5" t="str">
        <f>IF(Main[[#This Row],[Avg_Cost_USD]]&lt;10,"Low",
IF(Main[[#This Row],[Avg_Cost_USD]]&lt;=30,"Medium","High"))</f>
        <v>Low</v>
      </c>
    </row>
    <row r="5382" spans="1:23" x14ac:dyDescent="0.3">
      <c r="A5382">
        <v>8987</v>
      </c>
      <c r="B5382" t="s">
        <v>5634</v>
      </c>
      <c r="C5382">
        <v>1</v>
      </c>
      <c r="D5382" t="s">
        <v>54</v>
      </c>
      <c r="E5382" t="s">
        <v>79</v>
      </c>
      <c r="F5382">
        <v>77.228255899999994</v>
      </c>
      <c r="G5382">
        <v>28.575068699999999</v>
      </c>
      <c r="H5382" t="s">
        <v>56</v>
      </c>
      <c r="I5382" t="s">
        <v>19</v>
      </c>
      <c r="J5382" t="s">
        <v>57</v>
      </c>
      <c r="K5382" t="s">
        <v>57</v>
      </c>
      <c r="L5382" t="s">
        <v>57</v>
      </c>
      <c r="M5382" t="s">
        <v>57</v>
      </c>
      <c r="N5382">
        <v>1</v>
      </c>
      <c r="O5382">
        <v>2</v>
      </c>
      <c r="P5382">
        <v>200</v>
      </c>
      <c r="Q5382">
        <v>1</v>
      </c>
      <c r="R5382">
        <v>2018</v>
      </c>
      <c r="S5382">
        <v>5</v>
      </c>
      <c r="T5382">
        <v>16</v>
      </c>
      <c r="U5382" s="1">
        <v>43236</v>
      </c>
      <c r="V5382" s="5">
        <f>Main[[#This Row],[Average_Cost_for_two]] * VLOOKUP(Main[[#This Row],[Currency]],'Currency'!A:B,2,FALSE)</f>
        <v>2.4</v>
      </c>
      <c r="W5382" s="5" t="str">
        <f>IF(Main[[#This Row],[Avg_Cost_USD]]&lt;10,"Low",
IF(Main[[#This Row],[Avg_Cost_USD]]&lt;=30,"Medium","High"))</f>
        <v>Low</v>
      </c>
    </row>
    <row r="5383" spans="1:23" x14ac:dyDescent="0.3">
      <c r="A5383">
        <v>301316</v>
      </c>
      <c r="B5383" t="s">
        <v>5635</v>
      </c>
      <c r="C5383">
        <v>1</v>
      </c>
      <c r="D5383" t="s">
        <v>54</v>
      </c>
      <c r="E5383" t="s">
        <v>81</v>
      </c>
      <c r="F5383">
        <v>77.319177100000005</v>
      </c>
      <c r="G5383">
        <v>28.680210599999999</v>
      </c>
      <c r="H5383" t="s">
        <v>56</v>
      </c>
      <c r="I5383" t="s">
        <v>19</v>
      </c>
      <c r="J5383" t="s">
        <v>57</v>
      </c>
      <c r="K5383" t="s">
        <v>57</v>
      </c>
      <c r="L5383" t="s">
        <v>57</v>
      </c>
      <c r="M5383" t="s">
        <v>57</v>
      </c>
      <c r="N5383">
        <v>1</v>
      </c>
      <c r="O5383">
        <v>2</v>
      </c>
      <c r="P5383">
        <v>200</v>
      </c>
      <c r="Q5383">
        <v>1</v>
      </c>
      <c r="R5383">
        <v>2016</v>
      </c>
      <c r="S5383">
        <v>5</v>
      </c>
      <c r="T5383">
        <v>17</v>
      </c>
      <c r="U5383" s="1">
        <v>42507</v>
      </c>
      <c r="V5383" s="5">
        <f>Main[[#This Row],[Average_Cost_for_two]] * VLOOKUP(Main[[#This Row],[Currency]],'Currency'!A:B,2,FALSE)</f>
        <v>2.4</v>
      </c>
      <c r="W5383" s="5" t="str">
        <f>IF(Main[[#This Row],[Avg_Cost_USD]]&lt;10,"Low",
IF(Main[[#This Row],[Avg_Cost_USD]]&lt;=30,"Medium","High"))</f>
        <v>Low</v>
      </c>
    </row>
    <row r="5384" spans="1:23" x14ac:dyDescent="0.3">
      <c r="A5384">
        <v>18453049</v>
      </c>
      <c r="B5384" t="s">
        <v>5636</v>
      </c>
      <c r="C5384">
        <v>1</v>
      </c>
      <c r="D5384" t="s">
        <v>54</v>
      </c>
      <c r="E5384" t="s">
        <v>173</v>
      </c>
      <c r="F5384">
        <v>77.205099239999996</v>
      </c>
      <c r="G5384">
        <v>28.66188863</v>
      </c>
      <c r="H5384" t="s">
        <v>56</v>
      </c>
      <c r="I5384" t="s">
        <v>19</v>
      </c>
      <c r="J5384" t="s">
        <v>57</v>
      </c>
      <c r="K5384" t="s">
        <v>57</v>
      </c>
      <c r="L5384" t="s">
        <v>57</v>
      </c>
      <c r="M5384" t="s">
        <v>57</v>
      </c>
      <c r="N5384">
        <v>1</v>
      </c>
      <c r="O5384">
        <v>1</v>
      </c>
      <c r="P5384">
        <v>350</v>
      </c>
      <c r="Q5384">
        <v>1</v>
      </c>
      <c r="R5384">
        <v>2014</v>
      </c>
      <c r="S5384">
        <v>5</v>
      </c>
      <c r="T5384">
        <v>21</v>
      </c>
      <c r="U5384" s="1">
        <v>41780</v>
      </c>
      <c r="V5384" s="5">
        <f>Main[[#This Row],[Average_Cost_for_two]] * VLOOKUP(Main[[#This Row],[Currency]],'Currency'!A:B,2,FALSE)</f>
        <v>4.2</v>
      </c>
      <c r="W5384" s="5" t="str">
        <f>IF(Main[[#This Row],[Avg_Cost_USD]]&lt;10,"Low",
IF(Main[[#This Row],[Avg_Cost_USD]]&lt;=30,"Medium","High"))</f>
        <v>Low</v>
      </c>
    </row>
    <row r="5385" spans="1:23" x14ac:dyDescent="0.3">
      <c r="A5385">
        <v>309483</v>
      </c>
      <c r="B5385" t="s">
        <v>5637</v>
      </c>
      <c r="C5385">
        <v>1</v>
      </c>
      <c r="D5385" t="s">
        <v>54</v>
      </c>
      <c r="E5385" t="s">
        <v>126</v>
      </c>
      <c r="F5385">
        <v>77.276289399999996</v>
      </c>
      <c r="G5385">
        <v>28.658858200000001</v>
      </c>
      <c r="H5385" t="s">
        <v>56</v>
      </c>
      <c r="I5385" t="s">
        <v>19</v>
      </c>
      <c r="J5385" t="s">
        <v>57</v>
      </c>
      <c r="K5385" t="s">
        <v>57</v>
      </c>
      <c r="L5385" t="s">
        <v>57</v>
      </c>
      <c r="M5385" t="s">
        <v>57</v>
      </c>
      <c r="N5385">
        <v>2</v>
      </c>
      <c r="O5385">
        <v>2</v>
      </c>
      <c r="P5385">
        <v>500</v>
      </c>
      <c r="Q5385">
        <v>1</v>
      </c>
      <c r="R5385">
        <v>2013</v>
      </c>
      <c r="S5385">
        <v>5</v>
      </c>
      <c r="T5385">
        <v>10</v>
      </c>
      <c r="U5385" s="1">
        <v>41404</v>
      </c>
      <c r="V5385" s="5">
        <f>Main[[#This Row],[Average_Cost_for_two]] * VLOOKUP(Main[[#This Row],[Currency]],'Currency'!A:B,2,FALSE)</f>
        <v>6</v>
      </c>
      <c r="W5385" s="5" t="str">
        <f>IF(Main[[#This Row],[Avg_Cost_USD]]&lt;10,"Low",
IF(Main[[#This Row],[Avg_Cost_USD]]&lt;=30,"Medium","High"))</f>
        <v>Low</v>
      </c>
    </row>
    <row r="5386" spans="1:23" x14ac:dyDescent="0.3">
      <c r="A5386">
        <v>308940</v>
      </c>
      <c r="B5386" t="s">
        <v>5638</v>
      </c>
      <c r="C5386">
        <v>1</v>
      </c>
      <c r="D5386" t="s">
        <v>54</v>
      </c>
      <c r="E5386" t="s">
        <v>126</v>
      </c>
      <c r="F5386">
        <v>77.283200500000007</v>
      </c>
      <c r="G5386">
        <v>28.660009500000001</v>
      </c>
      <c r="H5386" t="s">
        <v>56</v>
      </c>
      <c r="I5386" t="s">
        <v>19</v>
      </c>
      <c r="J5386" t="s">
        <v>57</v>
      </c>
      <c r="K5386" t="s">
        <v>57</v>
      </c>
      <c r="L5386" t="s">
        <v>57</v>
      </c>
      <c r="M5386" t="s">
        <v>57</v>
      </c>
      <c r="N5386">
        <v>1</v>
      </c>
      <c r="O5386">
        <v>1</v>
      </c>
      <c r="P5386">
        <v>250</v>
      </c>
      <c r="Q5386">
        <v>1</v>
      </c>
      <c r="R5386">
        <v>2018</v>
      </c>
      <c r="S5386">
        <v>5</v>
      </c>
      <c r="T5386">
        <v>26</v>
      </c>
      <c r="U5386" s="1">
        <v>43246</v>
      </c>
      <c r="V5386" s="5">
        <f>Main[[#This Row],[Average_Cost_for_two]] * VLOOKUP(Main[[#This Row],[Currency]],'Currency'!A:B,2,FALSE)</f>
        <v>3</v>
      </c>
      <c r="W5386" s="5" t="str">
        <f>IF(Main[[#This Row],[Avg_Cost_USD]]&lt;10,"Low",
IF(Main[[#This Row],[Avg_Cost_USD]]&lt;=30,"Medium","High"))</f>
        <v>Low</v>
      </c>
    </row>
    <row r="5387" spans="1:23" x14ac:dyDescent="0.3">
      <c r="A5387">
        <v>302475</v>
      </c>
      <c r="B5387" t="s">
        <v>5639</v>
      </c>
      <c r="C5387">
        <v>1</v>
      </c>
      <c r="D5387" t="s">
        <v>54</v>
      </c>
      <c r="E5387" t="s">
        <v>63</v>
      </c>
      <c r="F5387">
        <v>77.099697599999999</v>
      </c>
      <c r="G5387">
        <v>28.5232706</v>
      </c>
      <c r="H5387" t="s">
        <v>56</v>
      </c>
      <c r="I5387" t="s">
        <v>19</v>
      </c>
      <c r="J5387" t="s">
        <v>57</v>
      </c>
      <c r="K5387" t="s">
        <v>57</v>
      </c>
      <c r="L5387" t="s">
        <v>57</v>
      </c>
      <c r="M5387" t="s">
        <v>57</v>
      </c>
      <c r="N5387">
        <v>1</v>
      </c>
      <c r="O5387">
        <v>1</v>
      </c>
      <c r="P5387">
        <v>150</v>
      </c>
      <c r="Q5387">
        <v>1</v>
      </c>
      <c r="R5387">
        <v>2018</v>
      </c>
      <c r="S5387">
        <v>5</v>
      </c>
      <c r="T5387">
        <v>15</v>
      </c>
      <c r="U5387" s="1">
        <v>43235</v>
      </c>
      <c r="V5387" s="5">
        <f>Main[[#This Row],[Average_Cost_for_two]] * VLOOKUP(Main[[#This Row],[Currency]],'Currency'!A:B,2,FALSE)</f>
        <v>1.8</v>
      </c>
      <c r="W5387" s="5" t="str">
        <f>IF(Main[[#This Row],[Avg_Cost_USD]]&lt;10,"Low",
IF(Main[[#This Row],[Avg_Cost_USD]]&lt;=30,"Medium","High"))</f>
        <v>Low</v>
      </c>
    </row>
    <row r="5388" spans="1:23" x14ac:dyDescent="0.3">
      <c r="A5388">
        <v>18268344</v>
      </c>
      <c r="B5388" t="s">
        <v>5640</v>
      </c>
      <c r="C5388">
        <v>1</v>
      </c>
      <c r="D5388" t="s">
        <v>54</v>
      </c>
      <c r="E5388" t="s">
        <v>63</v>
      </c>
      <c r="F5388">
        <v>77.128516899999994</v>
      </c>
      <c r="G5388">
        <v>28.549583200000001</v>
      </c>
      <c r="H5388" t="s">
        <v>56</v>
      </c>
      <c r="I5388" t="s">
        <v>19</v>
      </c>
      <c r="J5388" t="s">
        <v>57</v>
      </c>
      <c r="K5388" t="s">
        <v>57</v>
      </c>
      <c r="L5388" t="s">
        <v>57</v>
      </c>
      <c r="M5388" t="s">
        <v>57</v>
      </c>
      <c r="N5388">
        <v>2</v>
      </c>
      <c r="O5388">
        <v>1</v>
      </c>
      <c r="P5388">
        <v>500</v>
      </c>
      <c r="Q5388">
        <v>1</v>
      </c>
      <c r="R5388">
        <v>2017</v>
      </c>
      <c r="S5388">
        <v>5</v>
      </c>
      <c r="T5388">
        <v>17</v>
      </c>
      <c r="U5388" s="1">
        <v>42872</v>
      </c>
      <c r="V5388" s="5">
        <f>Main[[#This Row],[Average_Cost_for_two]] * VLOOKUP(Main[[#This Row],[Currency]],'Currency'!A:B,2,FALSE)</f>
        <v>6</v>
      </c>
      <c r="W5388" s="5" t="str">
        <f>IF(Main[[#This Row],[Avg_Cost_USD]]&lt;10,"Low",
IF(Main[[#This Row],[Avg_Cost_USD]]&lt;=30,"Medium","High"))</f>
        <v>Low</v>
      </c>
    </row>
    <row r="5389" spans="1:23" x14ac:dyDescent="0.3">
      <c r="A5389">
        <v>309219</v>
      </c>
      <c r="B5389" t="s">
        <v>5641</v>
      </c>
      <c r="C5389">
        <v>1</v>
      </c>
      <c r="D5389" t="s">
        <v>54</v>
      </c>
      <c r="E5389" t="s">
        <v>63</v>
      </c>
      <c r="F5389">
        <v>77.122926500000005</v>
      </c>
      <c r="G5389">
        <v>28.545437</v>
      </c>
      <c r="H5389" t="s">
        <v>56</v>
      </c>
      <c r="I5389" t="s">
        <v>19</v>
      </c>
      <c r="J5389" t="s">
        <v>57</v>
      </c>
      <c r="K5389" t="s">
        <v>57</v>
      </c>
      <c r="L5389" t="s">
        <v>57</v>
      </c>
      <c r="M5389" t="s">
        <v>57</v>
      </c>
      <c r="N5389">
        <v>1</v>
      </c>
      <c r="O5389">
        <v>2</v>
      </c>
      <c r="P5389">
        <v>450</v>
      </c>
      <c r="Q5389">
        <v>1</v>
      </c>
      <c r="R5389">
        <v>2011</v>
      </c>
      <c r="S5389">
        <v>5</v>
      </c>
      <c r="T5389">
        <v>13</v>
      </c>
      <c r="U5389" s="1">
        <v>40676</v>
      </c>
      <c r="V5389" s="5">
        <f>Main[[#This Row],[Average_Cost_for_two]] * VLOOKUP(Main[[#This Row],[Currency]],'Currency'!A:B,2,FALSE)</f>
        <v>5.4</v>
      </c>
      <c r="W5389" s="5" t="str">
        <f>IF(Main[[#This Row],[Avg_Cost_USD]]&lt;10,"Low",
IF(Main[[#This Row],[Avg_Cost_USD]]&lt;=30,"Medium","High"))</f>
        <v>Low</v>
      </c>
    </row>
    <row r="5390" spans="1:23" x14ac:dyDescent="0.3">
      <c r="A5390">
        <v>7484</v>
      </c>
      <c r="B5390" t="s">
        <v>5642</v>
      </c>
      <c r="C5390">
        <v>1</v>
      </c>
      <c r="D5390" t="s">
        <v>54</v>
      </c>
      <c r="E5390" t="s">
        <v>90</v>
      </c>
      <c r="F5390">
        <v>77.053747999999999</v>
      </c>
      <c r="G5390">
        <v>28.665389999999999</v>
      </c>
      <c r="H5390" t="s">
        <v>56</v>
      </c>
      <c r="I5390" t="s">
        <v>19</v>
      </c>
      <c r="J5390" t="s">
        <v>57</v>
      </c>
      <c r="K5390" t="s">
        <v>57</v>
      </c>
      <c r="L5390" t="s">
        <v>57</v>
      </c>
      <c r="M5390" t="s">
        <v>57</v>
      </c>
      <c r="N5390">
        <v>1</v>
      </c>
      <c r="O5390">
        <v>1</v>
      </c>
      <c r="P5390">
        <v>150</v>
      </c>
      <c r="Q5390">
        <v>1</v>
      </c>
      <c r="R5390">
        <v>2016</v>
      </c>
      <c r="S5390">
        <v>5</v>
      </c>
      <c r="T5390">
        <v>1</v>
      </c>
      <c r="U5390" s="1">
        <v>42491</v>
      </c>
      <c r="V5390" s="5">
        <f>Main[[#This Row],[Average_Cost_for_two]] * VLOOKUP(Main[[#This Row],[Currency]],'Currency'!A:B,2,FALSE)</f>
        <v>1.8</v>
      </c>
      <c r="W5390" s="5" t="str">
        <f>IF(Main[[#This Row],[Avg_Cost_USD]]&lt;10,"Low",
IF(Main[[#This Row],[Avg_Cost_USD]]&lt;=30,"Medium","High"))</f>
        <v>Low</v>
      </c>
    </row>
    <row r="5391" spans="1:23" x14ac:dyDescent="0.3">
      <c r="A5391">
        <v>302175</v>
      </c>
      <c r="B5391" t="s">
        <v>5643</v>
      </c>
      <c r="C5391">
        <v>1</v>
      </c>
      <c r="D5391" t="s">
        <v>54</v>
      </c>
      <c r="E5391" t="s">
        <v>73</v>
      </c>
      <c r="F5391">
        <v>77.1007496</v>
      </c>
      <c r="G5391">
        <v>28.597480699999998</v>
      </c>
      <c r="H5391" t="s">
        <v>56</v>
      </c>
      <c r="I5391" t="s">
        <v>19</v>
      </c>
      <c r="J5391" t="s">
        <v>57</v>
      </c>
      <c r="K5391" t="s">
        <v>57</v>
      </c>
      <c r="L5391" t="s">
        <v>57</v>
      </c>
      <c r="M5391" t="s">
        <v>57</v>
      </c>
      <c r="N5391">
        <v>1</v>
      </c>
      <c r="O5391">
        <v>2</v>
      </c>
      <c r="P5391">
        <v>350</v>
      </c>
      <c r="Q5391">
        <v>1</v>
      </c>
      <c r="R5391">
        <v>2016</v>
      </c>
      <c r="S5391">
        <v>5</v>
      </c>
      <c r="T5391">
        <v>24</v>
      </c>
      <c r="U5391" s="1">
        <v>42514</v>
      </c>
      <c r="V5391" s="5">
        <f>Main[[#This Row],[Average_Cost_for_two]] * VLOOKUP(Main[[#This Row],[Currency]],'Currency'!A:B,2,FALSE)</f>
        <v>4.2</v>
      </c>
      <c r="W5391" s="5" t="str">
        <f>IF(Main[[#This Row],[Avg_Cost_USD]]&lt;10,"Low",
IF(Main[[#This Row],[Avg_Cost_USD]]&lt;=30,"Medium","High"))</f>
        <v>Low</v>
      </c>
    </row>
    <row r="5392" spans="1:23" x14ac:dyDescent="0.3">
      <c r="A5392">
        <v>18425179</v>
      </c>
      <c r="B5392" t="s">
        <v>5644</v>
      </c>
      <c r="C5392">
        <v>1</v>
      </c>
      <c r="D5392" t="s">
        <v>54</v>
      </c>
      <c r="E5392" t="s">
        <v>75</v>
      </c>
      <c r="F5392">
        <v>77.173634500000006</v>
      </c>
      <c r="G5392">
        <v>28.5735311</v>
      </c>
      <c r="H5392" t="s">
        <v>56</v>
      </c>
      <c r="I5392" t="s">
        <v>19</v>
      </c>
      <c r="J5392" t="s">
        <v>57</v>
      </c>
      <c r="K5392" t="s">
        <v>57</v>
      </c>
      <c r="L5392" t="s">
        <v>57</v>
      </c>
      <c r="M5392" t="s">
        <v>57</v>
      </c>
      <c r="N5392">
        <v>1</v>
      </c>
      <c r="O5392">
        <v>2</v>
      </c>
      <c r="P5392">
        <v>350</v>
      </c>
      <c r="Q5392">
        <v>1</v>
      </c>
      <c r="R5392">
        <v>2015</v>
      </c>
      <c r="S5392">
        <v>5</v>
      </c>
      <c r="T5392">
        <v>13</v>
      </c>
      <c r="U5392" s="1">
        <v>42137</v>
      </c>
      <c r="V5392" s="5">
        <f>Main[[#This Row],[Average_Cost_for_two]] * VLOOKUP(Main[[#This Row],[Currency]],'Currency'!A:B,2,FALSE)</f>
        <v>4.2</v>
      </c>
      <c r="W5392" s="5" t="str">
        <f>IF(Main[[#This Row],[Avg_Cost_USD]]&lt;10,"Low",
IF(Main[[#This Row],[Avg_Cost_USD]]&lt;=30,"Medium","High"))</f>
        <v>Low</v>
      </c>
    </row>
    <row r="5393" spans="1:23" x14ac:dyDescent="0.3">
      <c r="A5393">
        <v>18294229</v>
      </c>
      <c r="B5393" t="s">
        <v>5382</v>
      </c>
      <c r="C5393">
        <v>1</v>
      </c>
      <c r="D5393" t="s">
        <v>54</v>
      </c>
      <c r="E5393" t="s">
        <v>532</v>
      </c>
      <c r="F5393">
        <v>77.288672509999998</v>
      </c>
      <c r="G5393">
        <v>28.662356389999999</v>
      </c>
      <c r="H5393" t="s">
        <v>56</v>
      </c>
      <c r="I5393" t="s">
        <v>19</v>
      </c>
      <c r="J5393" t="s">
        <v>57</v>
      </c>
      <c r="K5393" t="s">
        <v>57</v>
      </c>
      <c r="L5393" t="s">
        <v>57</v>
      </c>
      <c r="M5393" t="s">
        <v>57</v>
      </c>
      <c r="N5393">
        <v>1</v>
      </c>
      <c r="O5393">
        <v>3</v>
      </c>
      <c r="P5393">
        <v>250</v>
      </c>
      <c r="Q5393">
        <v>1</v>
      </c>
      <c r="R5393">
        <v>2014</v>
      </c>
      <c r="S5393">
        <v>5</v>
      </c>
      <c r="T5393">
        <v>6</v>
      </c>
      <c r="U5393" s="1">
        <v>41765</v>
      </c>
      <c r="V5393" s="5">
        <f>Main[[#This Row],[Average_Cost_for_two]] * VLOOKUP(Main[[#This Row],[Currency]],'Currency'!A:B,2,FALSE)</f>
        <v>3</v>
      </c>
      <c r="W5393" s="5" t="str">
        <f>IF(Main[[#This Row],[Avg_Cost_USD]]&lt;10,"Low",
IF(Main[[#This Row],[Avg_Cost_USD]]&lt;=30,"Medium","High"))</f>
        <v>Low</v>
      </c>
    </row>
    <row r="5394" spans="1:23" x14ac:dyDescent="0.3">
      <c r="A5394">
        <v>308905</v>
      </c>
      <c r="B5394" t="s">
        <v>5645</v>
      </c>
      <c r="C5394">
        <v>1</v>
      </c>
      <c r="D5394" t="s">
        <v>54</v>
      </c>
      <c r="E5394" t="s">
        <v>701</v>
      </c>
      <c r="F5394">
        <v>77.093452600000006</v>
      </c>
      <c r="G5394">
        <v>28.637648800000001</v>
      </c>
      <c r="H5394" t="s">
        <v>56</v>
      </c>
      <c r="I5394" t="s">
        <v>19</v>
      </c>
      <c r="J5394" t="s">
        <v>57</v>
      </c>
      <c r="K5394" t="s">
        <v>57</v>
      </c>
      <c r="L5394" t="s">
        <v>57</v>
      </c>
      <c r="M5394" t="s">
        <v>57</v>
      </c>
      <c r="N5394">
        <v>1</v>
      </c>
      <c r="O5394">
        <v>2</v>
      </c>
      <c r="P5394">
        <v>200</v>
      </c>
      <c r="Q5394">
        <v>1</v>
      </c>
      <c r="R5394">
        <v>2010</v>
      </c>
      <c r="S5394">
        <v>5</v>
      </c>
      <c r="T5394">
        <v>6</v>
      </c>
      <c r="U5394" s="1">
        <v>40304</v>
      </c>
      <c r="V5394" s="5">
        <f>Main[[#This Row],[Average_Cost_for_two]] * VLOOKUP(Main[[#This Row],[Currency]],'Currency'!A:B,2,FALSE)</f>
        <v>2.4</v>
      </c>
      <c r="W5394" s="5" t="str">
        <f>IF(Main[[#This Row],[Avg_Cost_USD]]&lt;10,"Low",
IF(Main[[#This Row],[Avg_Cost_USD]]&lt;=30,"Medium","High"))</f>
        <v>Low</v>
      </c>
    </row>
    <row r="5395" spans="1:23" x14ac:dyDescent="0.3">
      <c r="A5395">
        <v>310479</v>
      </c>
      <c r="B5395" t="s">
        <v>5646</v>
      </c>
      <c r="C5395">
        <v>1</v>
      </c>
      <c r="D5395" t="s">
        <v>54</v>
      </c>
      <c r="E5395" t="s">
        <v>361</v>
      </c>
      <c r="F5395">
        <v>77.278542700000003</v>
      </c>
      <c r="G5395">
        <v>28.5668489</v>
      </c>
      <c r="H5395" t="s">
        <v>56</v>
      </c>
      <c r="I5395" t="s">
        <v>19</v>
      </c>
      <c r="J5395" t="s">
        <v>57</v>
      </c>
      <c r="K5395" t="s">
        <v>57</v>
      </c>
      <c r="L5395" t="s">
        <v>57</v>
      </c>
      <c r="M5395" t="s">
        <v>57</v>
      </c>
      <c r="N5395">
        <v>1</v>
      </c>
      <c r="O5395">
        <v>1</v>
      </c>
      <c r="P5395">
        <v>250</v>
      </c>
      <c r="Q5395">
        <v>1</v>
      </c>
      <c r="R5395">
        <v>2014</v>
      </c>
      <c r="S5395">
        <v>5</v>
      </c>
      <c r="T5395">
        <v>15</v>
      </c>
      <c r="U5395" s="1">
        <v>41774</v>
      </c>
      <c r="V5395" s="5">
        <f>Main[[#This Row],[Average_Cost_for_two]] * VLOOKUP(Main[[#This Row],[Currency]],'Currency'!A:B,2,FALSE)</f>
        <v>3</v>
      </c>
      <c r="W5395" s="5" t="str">
        <f>IF(Main[[#This Row],[Avg_Cost_USD]]&lt;10,"Low",
IF(Main[[#This Row],[Avg_Cost_USD]]&lt;=30,"Medium","High"))</f>
        <v>Low</v>
      </c>
    </row>
    <row r="5396" spans="1:23" x14ac:dyDescent="0.3">
      <c r="A5396">
        <v>310102</v>
      </c>
      <c r="B5396" t="s">
        <v>5647</v>
      </c>
      <c r="C5396">
        <v>1</v>
      </c>
      <c r="D5396" t="s">
        <v>54</v>
      </c>
      <c r="E5396" t="s">
        <v>83</v>
      </c>
      <c r="F5396">
        <v>77.251238299999997</v>
      </c>
      <c r="G5396">
        <v>28.581577100000001</v>
      </c>
      <c r="H5396" t="s">
        <v>56</v>
      </c>
      <c r="I5396" t="s">
        <v>19</v>
      </c>
      <c r="J5396" t="s">
        <v>57</v>
      </c>
      <c r="K5396" t="s">
        <v>57</v>
      </c>
      <c r="L5396" t="s">
        <v>57</v>
      </c>
      <c r="M5396" t="s">
        <v>57</v>
      </c>
      <c r="N5396">
        <v>1</v>
      </c>
      <c r="O5396">
        <v>1</v>
      </c>
      <c r="P5396">
        <v>350</v>
      </c>
      <c r="Q5396">
        <v>1</v>
      </c>
      <c r="R5396">
        <v>2011</v>
      </c>
      <c r="S5396">
        <v>4</v>
      </c>
      <c r="T5396">
        <v>11</v>
      </c>
      <c r="U5396" s="1">
        <v>40644</v>
      </c>
      <c r="V5396" s="5">
        <f>Main[[#This Row],[Average_Cost_for_two]] * VLOOKUP(Main[[#This Row],[Currency]],'Currency'!A:B,2,FALSE)</f>
        <v>4.2</v>
      </c>
      <c r="W5396" s="5" t="str">
        <f>IF(Main[[#This Row],[Avg_Cost_USD]]&lt;10,"Low",
IF(Main[[#This Row],[Avg_Cost_USD]]&lt;=30,"Medium","High"))</f>
        <v>Low</v>
      </c>
    </row>
    <row r="5397" spans="1:23" x14ac:dyDescent="0.3">
      <c r="A5397">
        <v>18255168</v>
      </c>
      <c r="B5397" t="s">
        <v>5648</v>
      </c>
      <c r="C5397">
        <v>1</v>
      </c>
      <c r="D5397" t="s">
        <v>54</v>
      </c>
      <c r="E5397" t="s">
        <v>126</v>
      </c>
      <c r="F5397">
        <v>77.282017199999999</v>
      </c>
      <c r="G5397">
        <v>28.659436100000001</v>
      </c>
      <c r="H5397" t="s">
        <v>56</v>
      </c>
      <c r="I5397" t="s">
        <v>19</v>
      </c>
      <c r="J5397" t="s">
        <v>57</v>
      </c>
      <c r="K5397" t="s">
        <v>57</v>
      </c>
      <c r="L5397" t="s">
        <v>57</v>
      </c>
      <c r="M5397" t="s">
        <v>57</v>
      </c>
      <c r="N5397">
        <v>1</v>
      </c>
      <c r="O5397">
        <v>2</v>
      </c>
      <c r="P5397">
        <v>450</v>
      </c>
      <c r="Q5397">
        <v>1</v>
      </c>
      <c r="R5397">
        <v>2012</v>
      </c>
      <c r="S5397">
        <v>4</v>
      </c>
      <c r="T5397">
        <v>7</v>
      </c>
      <c r="U5397" s="1">
        <v>41006</v>
      </c>
      <c r="V5397" s="5">
        <f>Main[[#This Row],[Average_Cost_for_two]] * VLOOKUP(Main[[#This Row],[Currency]],'Currency'!A:B,2,FALSE)</f>
        <v>5.4</v>
      </c>
      <c r="W5397" s="5" t="str">
        <f>IF(Main[[#This Row],[Avg_Cost_USD]]&lt;10,"Low",
IF(Main[[#This Row],[Avg_Cost_USD]]&lt;=30,"Medium","High"))</f>
        <v>Low</v>
      </c>
    </row>
    <row r="5398" spans="1:23" x14ac:dyDescent="0.3">
      <c r="A5398">
        <v>301809</v>
      </c>
      <c r="B5398" t="s">
        <v>5649</v>
      </c>
      <c r="C5398">
        <v>1</v>
      </c>
      <c r="D5398" t="s">
        <v>54</v>
      </c>
      <c r="E5398" t="s">
        <v>2924</v>
      </c>
      <c r="F5398">
        <v>77.111870699999997</v>
      </c>
      <c r="G5398">
        <v>28.625826799999999</v>
      </c>
      <c r="H5398" t="s">
        <v>56</v>
      </c>
      <c r="I5398" t="s">
        <v>19</v>
      </c>
      <c r="J5398" t="s">
        <v>57</v>
      </c>
      <c r="K5398" t="s">
        <v>57</v>
      </c>
      <c r="L5398" t="s">
        <v>57</v>
      </c>
      <c r="M5398" t="s">
        <v>57</v>
      </c>
      <c r="N5398">
        <v>1</v>
      </c>
      <c r="O5398">
        <v>3</v>
      </c>
      <c r="P5398">
        <v>200</v>
      </c>
      <c r="Q5398">
        <v>1</v>
      </c>
      <c r="R5398">
        <v>2014</v>
      </c>
      <c r="S5398">
        <v>4</v>
      </c>
      <c r="T5398">
        <v>17</v>
      </c>
      <c r="U5398" s="1">
        <v>41746</v>
      </c>
      <c r="V5398" s="5">
        <f>Main[[#This Row],[Average_Cost_for_two]] * VLOOKUP(Main[[#This Row],[Currency]],'Currency'!A:B,2,FALSE)</f>
        <v>2.4</v>
      </c>
      <c r="W5398" s="5" t="str">
        <f>IF(Main[[#This Row],[Avg_Cost_USD]]&lt;10,"Low",
IF(Main[[#This Row],[Avg_Cost_USD]]&lt;=30,"Medium","High"))</f>
        <v>Low</v>
      </c>
    </row>
    <row r="5399" spans="1:23" x14ac:dyDescent="0.3">
      <c r="A5399">
        <v>8957</v>
      </c>
      <c r="B5399" t="s">
        <v>5650</v>
      </c>
      <c r="C5399">
        <v>1</v>
      </c>
      <c r="D5399" t="s">
        <v>54</v>
      </c>
      <c r="E5399" t="s">
        <v>69</v>
      </c>
      <c r="F5399">
        <v>76.991027200000005</v>
      </c>
      <c r="G5399">
        <v>28.6121768</v>
      </c>
      <c r="H5399" t="s">
        <v>56</v>
      </c>
      <c r="I5399" t="s">
        <v>19</v>
      </c>
      <c r="J5399" t="s">
        <v>57</v>
      </c>
      <c r="K5399" t="s">
        <v>57</v>
      </c>
      <c r="L5399" t="s">
        <v>57</v>
      </c>
      <c r="M5399" t="s">
        <v>57</v>
      </c>
      <c r="N5399">
        <v>1</v>
      </c>
      <c r="O5399">
        <v>1</v>
      </c>
      <c r="P5399">
        <v>200</v>
      </c>
      <c r="Q5399">
        <v>1</v>
      </c>
      <c r="R5399">
        <v>2015</v>
      </c>
      <c r="S5399">
        <v>4</v>
      </c>
      <c r="T5399">
        <v>18</v>
      </c>
      <c r="U5399" s="1">
        <v>42112</v>
      </c>
      <c r="V5399" s="5">
        <f>Main[[#This Row],[Average_Cost_for_two]] * VLOOKUP(Main[[#This Row],[Currency]],'Currency'!A:B,2,FALSE)</f>
        <v>2.4</v>
      </c>
      <c r="W5399" s="5" t="str">
        <f>IF(Main[[#This Row],[Avg_Cost_USD]]&lt;10,"Low",
IF(Main[[#This Row],[Avg_Cost_USD]]&lt;=30,"Medium","High"))</f>
        <v>Low</v>
      </c>
    </row>
    <row r="5400" spans="1:23" x14ac:dyDescent="0.3">
      <c r="A5400">
        <v>18133511</v>
      </c>
      <c r="B5400" t="s">
        <v>5651</v>
      </c>
      <c r="C5400">
        <v>1</v>
      </c>
      <c r="D5400" t="s">
        <v>54</v>
      </c>
      <c r="E5400" t="s">
        <v>71</v>
      </c>
      <c r="F5400">
        <v>0</v>
      </c>
      <c r="G5400">
        <v>0</v>
      </c>
      <c r="H5400" t="s">
        <v>56</v>
      </c>
      <c r="I5400" t="s">
        <v>19</v>
      </c>
      <c r="J5400" t="s">
        <v>57</v>
      </c>
      <c r="K5400" t="s">
        <v>57</v>
      </c>
      <c r="L5400" t="s">
        <v>57</v>
      </c>
      <c r="M5400" t="s">
        <v>57</v>
      </c>
      <c r="N5400">
        <v>1</v>
      </c>
      <c r="O5400">
        <v>1</v>
      </c>
      <c r="P5400">
        <v>200</v>
      </c>
      <c r="Q5400">
        <v>1</v>
      </c>
      <c r="R5400">
        <v>2018</v>
      </c>
      <c r="S5400">
        <v>4</v>
      </c>
      <c r="T5400">
        <v>18</v>
      </c>
      <c r="U5400" s="1">
        <v>43208</v>
      </c>
      <c r="V5400" s="5">
        <f>Main[[#This Row],[Average_Cost_for_two]] * VLOOKUP(Main[[#This Row],[Currency]],'Currency'!A:B,2,FALSE)</f>
        <v>2.4</v>
      </c>
      <c r="W5400" s="5" t="str">
        <f>IF(Main[[#This Row],[Avg_Cost_USD]]&lt;10,"Low",
IF(Main[[#This Row],[Avg_Cost_USD]]&lt;=30,"Medium","High"))</f>
        <v>Low</v>
      </c>
    </row>
    <row r="5401" spans="1:23" x14ac:dyDescent="0.3">
      <c r="A5401">
        <v>6248</v>
      </c>
      <c r="B5401" t="s">
        <v>5652</v>
      </c>
      <c r="C5401">
        <v>1</v>
      </c>
      <c r="D5401" t="s">
        <v>54</v>
      </c>
      <c r="E5401" t="s">
        <v>160</v>
      </c>
      <c r="F5401">
        <v>77.294264400000003</v>
      </c>
      <c r="G5401">
        <v>28.6394682</v>
      </c>
      <c r="H5401" t="s">
        <v>56</v>
      </c>
      <c r="I5401" t="s">
        <v>19</v>
      </c>
      <c r="J5401" t="s">
        <v>57</v>
      </c>
      <c r="K5401" t="s">
        <v>57</v>
      </c>
      <c r="L5401" t="s">
        <v>57</v>
      </c>
      <c r="M5401" t="s">
        <v>57</v>
      </c>
      <c r="N5401">
        <v>1</v>
      </c>
      <c r="O5401">
        <v>2</v>
      </c>
      <c r="P5401">
        <v>200</v>
      </c>
      <c r="Q5401">
        <v>1</v>
      </c>
      <c r="R5401">
        <v>2017</v>
      </c>
      <c r="S5401">
        <v>4</v>
      </c>
      <c r="T5401">
        <v>12</v>
      </c>
      <c r="U5401" s="1">
        <v>42837</v>
      </c>
      <c r="V5401" s="5">
        <f>Main[[#This Row],[Average_Cost_for_two]] * VLOOKUP(Main[[#This Row],[Currency]],'Currency'!A:B,2,FALSE)</f>
        <v>2.4</v>
      </c>
      <c r="W5401" s="5" t="str">
        <f>IF(Main[[#This Row],[Avg_Cost_USD]]&lt;10,"Low",
IF(Main[[#This Row],[Avg_Cost_USD]]&lt;=30,"Medium","High"))</f>
        <v>Low</v>
      </c>
    </row>
    <row r="5402" spans="1:23" x14ac:dyDescent="0.3">
      <c r="A5402">
        <v>18378026</v>
      </c>
      <c r="B5402" t="s">
        <v>5653</v>
      </c>
      <c r="C5402">
        <v>1</v>
      </c>
      <c r="D5402" t="s">
        <v>54</v>
      </c>
      <c r="E5402" t="s">
        <v>532</v>
      </c>
      <c r="F5402">
        <v>77.276973600000005</v>
      </c>
      <c r="G5402">
        <v>28.7005129</v>
      </c>
      <c r="H5402" t="s">
        <v>56</v>
      </c>
      <c r="I5402" t="s">
        <v>19</v>
      </c>
      <c r="J5402" t="s">
        <v>57</v>
      </c>
      <c r="K5402" t="s">
        <v>57</v>
      </c>
      <c r="L5402" t="s">
        <v>57</v>
      </c>
      <c r="M5402" t="s">
        <v>57</v>
      </c>
      <c r="N5402">
        <v>1</v>
      </c>
      <c r="O5402">
        <v>2</v>
      </c>
      <c r="P5402">
        <v>200</v>
      </c>
      <c r="Q5402">
        <v>1</v>
      </c>
      <c r="R5402">
        <v>2018</v>
      </c>
      <c r="S5402">
        <v>4</v>
      </c>
      <c r="T5402">
        <v>14</v>
      </c>
      <c r="U5402" s="1">
        <v>43204</v>
      </c>
      <c r="V5402" s="5">
        <f>Main[[#This Row],[Average_Cost_for_two]] * VLOOKUP(Main[[#This Row],[Currency]],'Currency'!A:B,2,FALSE)</f>
        <v>2.4</v>
      </c>
      <c r="W5402" s="5" t="str">
        <f>IF(Main[[#This Row],[Avg_Cost_USD]]&lt;10,"Low",
IF(Main[[#This Row],[Avg_Cost_USD]]&lt;=30,"Medium","High"))</f>
        <v>Low</v>
      </c>
    </row>
    <row r="5403" spans="1:23" x14ac:dyDescent="0.3">
      <c r="A5403">
        <v>18037813</v>
      </c>
      <c r="B5403" t="s">
        <v>5654</v>
      </c>
      <c r="C5403">
        <v>1</v>
      </c>
      <c r="D5403" t="s">
        <v>54</v>
      </c>
      <c r="E5403" t="s">
        <v>701</v>
      </c>
      <c r="F5403">
        <v>77.097113699999994</v>
      </c>
      <c r="G5403">
        <v>28.636187</v>
      </c>
      <c r="H5403" t="s">
        <v>56</v>
      </c>
      <c r="I5403" t="s">
        <v>19</v>
      </c>
      <c r="J5403" t="s">
        <v>57</v>
      </c>
      <c r="K5403" t="s">
        <v>57</v>
      </c>
      <c r="L5403" t="s">
        <v>57</v>
      </c>
      <c r="M5403" t="s">
        <v>57</v>
      </c>
      <c r="N5403">
        <v>1</v>
      </c>
      <c r="O5403">
        <v>2</v>
      </c>
      <c r="P5403">
        <v>250</v>
      </c>
      <c r="Q5403">
        <v>1</v>
      </c>
      <c r="R5403">
        <v>2012</v>
      </c>
      <c r="S5403">
        <v>4</v>
      </c>
      <c r="T5403">
        <v>23</v>
      </c>
      <c r="U5403" s="1">
        <v>41022</v>
      </c>
      <c r="V5403" s="5">
        <f>Main[[#This Row],[Average_Cost_for_two]] * VLOOKUP(Main[[#This Row],[Currency]],'Currency'!A:B,2,FALSE)</f>
        <v>3</v>
      </c>
      <c r="W5403" s="5" t="str">
        <f>IF(Main[[#This Row],[Avg_Cost_USD]]&lt;10,"Low",
IF(Main[[#This Row],[Avg_Cost_USD]]&lt;=30,"Medium","High"))</f>
        <v>Low</v>
      </c>
    </row>
    <row r="5404" spans="1:23" x14ac:dyDescent="0.3">
      <c r="A5404">
        <v>302859</v>
      </c>
      <c r="B5404" t="s">
        <v>5655</v>
      </c>
      <c r="C5404">
        <v>1</v>
      </c>
      <c r="D5404" t="s">
        <v>54</v>
      </c>
      <c r="E5404" t="s">
        <v>211</v>
      </c>
      <c r="F5404">
        <v>77.2352925</v>
      </c>
      <c r="G5404">
        <v>28.6570185</v>
      </c>
      <c r="H5404" t="s">
        <v>56</v>
      </c>
      <c r="I5404" t="s">
        <v>19</v>
      </c>
      <c r="J5404" t="s">
        <v>57</v>
      </c>
      <c r="K5404" t="s">
        <v>57</v>
      </c>
      <c r="L5404" t="s">
        <v>57</v>
      </c>
      <c r="M5404" t="s">
        <v>57</v>
      </c>
      <c r="N5404">
        <v>1</v>
      </c>
      <c r="O5404">
        <v>1</v>
      </c>
      <c r="P5404">
        <v>200</v>
      </c>
      <c r="Q5404">
        <v>1</v>
      </c>
      <c r="R5404">
        <v>2014</v>
      </c>
      <c r="S5404">
        <v>3</v>
      </c>
      <c r="T5404">
        <v>2</v>
      </c>
      <c r="U5404" s="1">
        <v>41700</v>
      </c>
      <c r="V5404" s="5">
        <f>Main[[#This Row],[Average_Cost_for_two]] * VLOOKUP(Main[[#This Row],[Currency]],'Currency'!A:B,2,FALSE)</f>
        <v>2.4</v>
      </c>
      <c r="W5404" s="5" t="str">
        <f>IF(Main[[#This Row],[Avg_Cost_USD]]&lt;10,"Low",
IF(Main[[#This Row],[Avg_Cost_USD]]&lt;=30,"Medium","High"))</f>
        <v>Low</v>
      </c>
    </row>
    <row r="5405" spans="1:23" x14ac:dyDescent="0.3">
      <c r="A5405">
        <v>304531</v>
      </c>
      <c r="B5405" t="s">
        <v>729</v>
      </c>
      <c r="C5405">
        <v>1</v>
      </c>
      <c r="D5405" t="s">
        <v>54</v>
      </c>
      <c r="E5405" t="s">
        <v>536</v>
      </c>
      <c r="F5405">
        <v>77.175628200000006</v>
      </c>
      <c r="G5405">
        <v>28.643507700000001</v>
      </c>
      <c r="H5405" t="s">
        <v>56</v>
      </c>
      <c r="I5405" t="s">
        <v>19</v>
      </c>
      <c r="J5405" t="s">
        <v>57</v>
      </c>
      <c r="K5405" t="s">
        <v>57</v>
      </c>
      <c r="L5405" t="s">
        <v>57</v>
      </c>
      <c r="M5405" t="s">
        <v>57</v>
      </c>
      <c r="N5405">
        <v>1</v>
      </c>
      <c r="O5405">
        <v>2</v>
      </c>
      <c r="P5405">
        <v>200</v>
      </c>
      <c r="Q5405">
        <v>1</v>
      </c>
      <c r="R5405">
        <v>2018</v>
      </c>
      <c r="S5405">
        <v>3</v>
      </c>
      <c r="T5405">
        <v>10</v>
      </c>
      <c r="U5405" s="1">
        <v>43169</v>
      </c>
      <c r="V5405" s="5">
        <f>Main[[#This Row],[Average_Cost_for_two]] * VLOOKUP(Main[[#This Row],[Currency]],'Currency'!A:B,2,FALSE)</f>
        <v>2.4</v>
      </c>
      <c r="W5405" s="5" t="str">
        <f>IF(Main[[#This Row],[Avg_Cost_USD]]&lt;10,"Low",
IF(Main[[#This Row],[Avg_Cost_USD]]&lt;=30,"Medium","High"))</f>
        <v>Low</v>
      </c>
    </row>
    <row r="5406" spans="1:23" x14ac:dyDescent="0.3">
      <c r="A5406">
        <v>18243438</v>
      </c>
      <c r="B5406" t="s">
        <v>5656</v>
      </c>
      <c r="C5406">
        <v>1</v>
      </c>
      <c r="D5406" t="s">
        <v>54</v>
      </c>
      <c r="E5406" t="s">
        <v>83</v>
      </c>
      <c r="F5406">
        <v>77.246057500000006</v>
      </c>
      <c r="G5406">
        <v>28.583582700000001</v>
      </c>
      <c r="H5406" t="s">
        <v>56</v>
      </c>
      <c r="I5406" t="s">
        <v>19</v>
      </c>
      <c r="J5406" t="s">
        <v>57</v>
      </c>
      <c r="K5406" t="s">
        <v>57</v>
      </c>
      <c r="L5406" t="s">
        <v>57</v>
      </c>
      <c r="M5406" t="s">
        <v>57</v>
      </c>
      <c r="N5406">
        <v>1</v>
      </c>
      <c r="O5406">
        <v>2</v>
      </c>
      <c r="P5406">
        <v>300</v>
      </c>
      <c r="Q5406">
        <v>1</v>
      </c>
      <c r="R5406">
        <v>2012</v>
      </c>
      <c r="S5406">
        <v>3</v>
      </c>
      <c r="T5406">
        <v>12</v>
      </c>
      <c r="U5406" s="1">
        <v>40980</v>
      </c>
      <c r="V5406" s="5">
        <f>Main[[#This Row],[Average_Cost_for_two]] * VLOOKUP(Main[[#This Row],[Currency]],'Currency'!A:B,2,FALSE)</f>
        <v>3.6</v>
      </c>
      <c r="W5406" s="5" t="str">
        <f>IF(Main[[#This Row],[Avg_Cost_USD]]&lt;10,"Low",
IF(Main[[#This Row],[Avg_Cost_USD]]&lt;=30,"Medium","High"))</f>
        <v>Low</v>
      </c>
    </row>
    <row r="5407" spans="1:23" x14ac:dyDescent="0.3">
      <c r="A5407">
        <v>307847</v>
      </c>
      <c r="B5407" t="s">
        <v>5657</v>
      </c>
      <c r="C5407">
        <v>1</v>
      </c>
      <c r="D5407" t="s">
        <v>54</v>
      </c>
      <c r="E5407" t="s">
        <v>106</v>
      </c>
      <c r="F5407">
        <v>77.336979200000002</v>
      </c>
      <c r="G5407">
        <v>28.613475300000001</v>
      </c>
      <c r="H5407" t="s">
        <v>56</v>
      </c>
      <c r="I5407" t="s">
        <v>19</v>
      </c>
      <c r="J5407" t="s">
        <v>57</v>
      </c>
      <c r="K5407" t="s">
        <v>57</v>
      </c>
      <c r="L5407" t="s">
        <v>57</v>
      </c>
      <c r="M5407" t="s">
        <v>57</v>
      </c>
      <c r="N5407">
        <v>1</v>
      </c>
      <c r="O5407">
        <v>1</v>
      </c>
      <c r="P5407">
        <v>100</v>
      </c>
      <c r="Q5407">
        <v>1</v>
      </c>
      <c r="R5407">
        <v>2017</v>
      </c>
      <c r="S5407">
        <v>3</v>
      </c>
      <c r="T5407">
        <v>1</v>
      </c>
      <c r="U5407" s="1">
        <v>42795</v>
      </c>
      <c r="V5407" s="5">
        <f>Main[[#This Row],[Average_Cost_for_two]] * VLOOKUP(Main[[#This Row],[Currency]],'Currency'!A:B,2,FALSE)</f>
        <v>1.2</v>
      </c>
      <c r="W5407" s="5" t="str">
        <f>IF(Main[[#This Row],[Avg_Cost_USD]]&lt;10,"Low",
IF(Main[[#This Row],[Avg_Cost_USD]]&lt;=30,"Medium","High"))</f>
        <v>Low</v>
      </c>
    </row>
    <row r="5408" spans="1:23" x14ac:dyDescent="0.3">
      <c r="A5408">
        <v>18418268</v>
      </c>
      <c r="B5408" t="s">
        <v>5658</v>
      </c>
      <c r="C5408">
        <v>1</v>
      </c>
      <c r="D5408" t="s">
        <v>54</v>
      </c>
      <c r="E5408" t="s">
        <v>66</v>
      </c>
      <c r="F5408">
        <v>77.2156892</v>
      </c>
      <c r="G5408">
        <v>28.7106791</v>
      </c>
      <c r="H5408" t="s">
        <v>56</v>
      </c>
      <c r="I5408" t="s">
        <v>19</v>
      </c>
      <c r="J5408" t="s">
        <v>57</v>
      </c>
      <c r="K5408" t="s">
        <v>57</v>
      </c>
      <c r="L5408" t="s">
        <v>57</v>
      </c>
      <c r="M5408" t="s">
        <v>57</v>
      </c>
      <c r="N5408">
        <v>1</v>
      </c>
      <c r="O5408">
        <v>1</v>
      </c>
      <c r="P5408">
        <v>100</v>
      </c>
      <c r="Q5408">
        <v>1</v>
      </c>
      <c r="R5408">
        <v>2010</v>
      </c>
      <c r="S5408">
        <v>3</v>
      </c>
      <c r="T5408">
        <v>26</v>
      </c>
      <c r="U5408" s="1">
        <v>40263</v>
      </c>
      <c r="V5408" s="5">
        <f>Main[[#This Row],[Average_Cost_for_two]] * VLOOKUP(Main[[#This Row],[Currency]],'Currency'!A:B,2,FALSE)</f>
        <v>1.2</v>
      </c>
      <c r="W5408" s="5" t="str">
        <f>IF(Main[[#This Row],[Avg_Cost_USD]]&lt;10,"Low",
IF(Main[[#This Row],[Avg_Cost_USD]]&lt;=30,"Medium","High"))</f>
        <v>Low</v>
      </c>
    </row>
    <row r="5409" spans="1:23" x14ac:dyDescent="0.3">
      <c r="A5409">
        <v>18261678</v>
      </c>
      <c r="B5409" t="s">
        <v>5659</v>
      </c>
      <c r="C5409">
        <v>1</v>
      </c>
      <c r="D5409" t="s">
        <v>54</v>
      </c>
      <c r="E5409" t="s">
        <v>69</v>
      </c>
      <c r="F5409">
        <v>76.984083600000005</v>
      </c>
      <c r="G5409">
        <v>28.615028899999999</v>
      </c>
      <c r="H5409" t="s">
        <v>56</v>
      </c>
      <c r="I5409" t="s">
        <v>19</v>
      </c>
      <c r="J5409" t="s">
        <v>57</v>
      </c>
      <c r="K5409" t="s">
        <v>57</v>
      </c>
      <c r="L5409" t="s">
        <v>57</v>
      </c>
      <c r="M5409" t="s">
        <v>57</v>
      </c>
      <c r="N5409">
        <v>1</v>
      </c>
      <c r="O5409">
        <v>1</v>
      </c>
      <c r="P5409">
        <v>350</v>
      </c>
      <c r="Q5409">
        <v>1</v>
      </c>
      <c r="R5409">
        <v>2017</v>
      </c>
      <c r="S5409">
        <v>3</v>
      </c>
      <c r="T5409">
        <v>24</v>
      </c>
      <c r="U5409" s="1">
        <v>42818</v>
      </c>
      <c r="V5409" s="5">
        <f>Main[[#This Row],[Average_Cost_for_two]] * VLOOKUP(Main[[#This Row],[Currency]],'Currency'!A:B,2,FALSE)</f>
        <v>4.2</v>
      </c>
      <c r="W5409" s="5" t="str">
        <f>IF(Main[[#This Row],[Avg_Cost_USD]]&lt;10,"Low",
IF(Main[[#This Row],[Avg_Cost_USD]]&lt;=30,"Medium","High"))</f>
        <v>Low</v>
      </c>
    </row>
    <row r="5410" spans="1:23" x14ac:dyDescent="0.3">
      <c r="A5410">
        <v>18017240</v>
      </c>
      <c r="B5410" t="s">
        <v>5660</v>
      </c>
      <c r="C5410">
        <v>1</v>
      </c>
      <c r="D5410" t="s">
        <v>54</v>
      </c>
      <c r="E5410" t="s">
        <v>90</v>
      </c>
      <c r="F5410">
        <v>77.064828000000006</v>
      </c>
      <c r="G5410">
        <v>28.678401999999998</v>
      </c>
      <c r="H5410" t="s">
        <v>56</v>
      </c>
      <c r="I5410" t="s">
        <v>19</v>
      </c>
      <c r="J5410" t="s">
        <v>57</v>
      </c>
      <c r="K5410" t="s">
        <v>57</v>
      </c>
      <c r="L5410" t="s">
        <v>57</v>
      </c>
      <c r="M5410" t="s">
        <v>57</v>
      </c>
      <c r="N5410">
        <v>1</v>
      </c>
      <c r="O5410">
        <v>1</v>
      </c>
      <c r="P5410">
        <v>200</v>
      </c>
      <c r="Q5410">
        <v>1</v>
      </c>
      <c r="R5410">
        <v>2016</v>
      </c>
      <c r="S5410">
        <v>3</v>
      </c>
      <c r="T5410">
        <v>3</v>
      </c>
      <c r="U5410" s="1">
        <v>42432</v>
      </c>
      <c r="V5410" s="5">
        <f>Main[[#This Row],[Average_Cost_for_two]] * VLOOKUP(Main[[#This Row],[Currency]],'Currency'!A:B,2,FALSE)</f>
        <v>2.4</v>
      </c>
      <c r="W5410" s="5" t="str">
        <f>IF(Main[[#This Row],[Avg_Cost_USD]]&lt;10,"Low",
IF(Main[[#This Row],[Avg_Cost_USD]]&lt;=30,"Medium","High"))</f>
        <v>Low</v>
      </c>
    </row>
    <row r="5411" spans="1:23" x14ac:dyDescent="0.3">
      <c r="A5411">
        <v>5528</v>
      </c>
      <c r="B5411" t="s">
        <v>5661</v>
      </c>
      <c r="C5411">
        <v>1</v>
      </c>
      <c r="D5411" t="s">
        <v>54</v>
      </c>
      <c r="E5411" t="s">
        <v>96</v>
      </c>
      <c r="F5411">
        <v>77.251516199999998</v>
      </c>
      <c r="G5411">
        <v>28.547878600000001</v>
      </c>
      <c r="H5411" t="s">
        <v>56</v>
      </c>
      <c r="I5411" t="s">
        <v>19</v>
      </c>
      <c r="J5411" t="s">
        <v>57</v>
      </c>
      <c r="K5411" t="s">
        <v>57</v>
      </c>
      <c r="L5411" t="s">
        <v>57</v>
      </c>
      <c r="M5411" t="s">
        <v>57</v>
      </c>
      <c r="N5411">
        <v>1</v>
      </c>
      <c r="O5411">
        <v>1</v>
      </c>
      <c r="P5411">
        <v>150</v>
      </c>
      <c r="Q5411">
        <v>1</v>
      </c>
      <c r="R5411">
        <v>2011</v>
      </c>
      <c r="S5411">
        <v>3</v>
      </c>
      <c r="T5411">
        <v>21</v>
      </c>
      <c r="U5411" s="1">
        <v>40623</v>
      </c>
      <c r="V5411" s="5">
        <f>Main[[#This Row],[Average_Cost_for_two]] * VLOOKUP(Main[[#This Row],[Currency]],'Currency'!A:B,2,FALSE)</f>
        <v>1.8</v>
      </c>
      <c r="W5411" s="5" t="str">
        <f>IF(Main[[#This Row],[Avg_Cost_USD]]&lt;10,"Low",
IF(Main[[#This Row],[Avg_Cost_USD]]&lt;=30,"Medium","High"))</f>
        <v>Low</v>
      </c>
    </row>
    <row r="5412" spans="1:23" x14ac:dyDescent="0.3">
      <c r="A5412">
        <v>18332442</v>
      </c>
      <c r="B5412" t="s">
        <v>5662</v>
      </c>
      <c r="C5412">
        <v>1</v>
      </c>
      <c r="D5412" t="s">
        <v>54</v>
      </c>
      <c r="E5412" t="s">
        <v>143</v>
      </c>
      <c r="F5412">
        <v>77.182736000000006</v>
      </c>
      <c r="G5412">
        <v>28.539588999999999</v>
      </c>
      <c r="H5412" t="s">
        <v>56</v>
      </c>
      <c r="I5412" t="s">
        <v>19</v>
      </c>
      <c r="J5412" t="s">
        <v>57</v>
      </c>
      <c r="K5412" t="s">
        <v>57</v>
      </c>
      <c r="L5412" t="s">
        <v>57</v>
      </c>
      <c r="M5412" t="s">
        <v>57</v>
      </c>
      <c r="N5412">
        <v>2</v>
      </c>
      <c r="O5412">
        <v>1</v>
      </c>
      <c r="P5412">
        <v>550</v>
      </c>
      <c r="Q5412">
        <v>1</v>
      </c>
      <c r="R5412">
        <v>2010</v>
      </c>
      <c r="S5412">
        <v>3</v>
      </c>
      <c r="T5412">
        <v>4</v>
      </c>
      <c r="U5412" s="1">
        <v>40241</v>
      </c>
      <c r="V5412" s="5">
        <f>Main[[#This Row],[Average_Cost_for_two]] * VLOOKUP(Main[[#This Row],[Currency]],'Currency'!A:B,2,FALSE)</f>
        <v>6.6000000000000005</v>
      </c>
      <c r="W5412" s="5" t="str">
        <f>IF(Main[[#This Row],[Avg_Cost_USD]]&lt;10,"Low",
IF(Main[[#This Row],[Avg_Cost_USD]]&lt;=30,"Medium","High"))</f>
        <v>Low</v>
      </c>
    </row>
    <row r="5413" spans="1:23" x14ac:dyDescent="0.3">
      <c r="A5413">
        <v>18416859</v>
      </c>
      <c r="B5413" t="s">
        <v>5663</v>
      </c>
      <c r="C5413">
        <v>1</v>
      </c>
      <c r="D5413" t="s">
        <v>54</v>
      </c>
      <c r="E5413" t="s">
        <v>1093</v>
      </c>
      <c r="F5413">
        <v>77.199016799999995</v>
      </c>
      <c r="G5413">
        <v>28.560495400000001</v>
      </c>
      <c r="H5413" t="s">
        <v>56</v>
      </c>
      <c r="I5413" t="s">
        <v>19</v>
      </c>
      <c r="J5413" t="s">
        <v>57</v>
      </c>
      <c r="K5413" t="s">
        <v>57</v>
      </c>
      <c r="L5413" t="s">
        <v>57</v>
      </c>
      <c r="M5413" t="s">
        <v>57</v>
      </c>
      <c r="N5413">
        <v>1</v>
      </c>
      <c r="O5413">
        <v>2</v>
      </c>
      <c r="P5413">
        <v>400</v>
      </c>
      <c r="Q5413">
        <v>1</v>
      </c>
      <c r="R5413">
        <v>2011</v>
      </c>
      <c r="S5413">
        <v>3</v>
      </c>
      <c r="T5413">
        <v>8</v>
      </c>
      <c r="U5413" s="1">
        <v>40610</v>
      </c>
      <c r="V5413" s="5">
        <f>Main[[#This Row],[Average_Cost_for_two]] * VLOOKUP(Main[[#This Row],[Currency]],'Currency'!A:B,2,FALSE)</f>
        <v>4.8</v>
      </c>
      <c r="W5413" s="5" t="str">
        <f>IF(Main[[#This Row],[Avg_Cost_USD]]&lt;10,"Low",
IF(Main[[#This Row],[Avg_Cost_USD]]&lt;=30,"Medium","High"))</f>
        <v>Low</v>
      </c>
    </row>
    <row r="5414" spans="1:23" x14ac:dyDescent="0.3">
      <c r="A5414">
        <v>18377912</v>
      </c>
      <c r="B5414" t="s">
        <v>5664</v>
      </c>
      <c r="C5414">
        <v>1</v>
      </c>
      <c r="D5414" t="s">
        <v>54</v>
      </c>
      <c r="E5414" t="s">
        <v>532</v>
      </c>
      <c r="F5414">
        <v>77.272249599999995</v>
      </c>
      <c r="G5414">
        <v>28.700226600000001</v>
      </c>
      <c r="H5414" t="s">
        <v>56</v>
      </c>
      <c r="I5414" t="s">
        <v>19</v>
      </c>
      <c r="J5414" t="s">
        <v>57</v>
      </c>
      <c r="K5414" t="s">
        <v>57</v>
      </c>
      <c r="L5414" t="s">
        <v>57</v>
      </c>
      <c r="M5414" t="s">
        <v>57</v>
      </c>
      <c r="N5414">
        <v>1</v>
      </c>
      <c r="O5414">
        <v>3</v>
      </c>
      <c r="P5414">
        <v>300</v>
      </c>
      <c r="Q5414">
        <v>1</v>
      </c>
      <c r="R5414">
        <v>2015</v>
      </c>
      <c r="S5414">
        <v>3</v>
      </c>
      <c r="T5414">
        <v>25</v>
      </c>
      <c r="U5414" s="1">
        <v>42088</v>
      </c>
      <c r="V5414" s="5">
        <f>Main[[#This Row],[Average_Cost_for_two]] * VLOOKUP(Main[[#This Row],[Currency]],'Currency'!A:B,2,FALSE)</f>
        <v>3.6</v>
      </c>
      <c r="W5414" s="5" t="str">
        <f>IF(Main[[#This Row],[Avg_Cost_USD]]&lt;10,"Low",
IF(Main[[#This Row],[Avg_Cost_USD]]&lt;=30,"Medium","High"))</f>
        <v>Low</v>
      </c>
    </row>
    <row r="5415" spans="1:23" x14ac:dyDescent="0.3">
      <c r="A5415">
        <v>5961</v>
      </c>
      <c r="B5415" t="s">
        <v>5665</v>
      </c>
      <c r="C5415">
        <v>1</v>
      </c>
      <c r="D5415" t="s">
        <v>54</v>
      </c>
      <c r="E5415" t="s">
        <v>701</v>
      </c>
      <c r="F5415">
        <v>77.097347400000004</v>
      </c>
      <c r="G5415">
        <v>28.636114800000001</v>
      </c>
      <c r="H5415" t="s">
        <v>56</v>
      </c>
      <c r="I5415" t="s">
        <v>19</v>
      </c>
      <c r="J5415" t="s">
        <v>57</v>
      </c>
      <c r="K5415" t="s">
        <v>57</v>
      </c>
      <c r="L5415" t="s">
        <v>57</v>
      </c>
      <c r="M5415" t="s">
        <v>57</v>
      </c>
      <c r="N5415">
        <v>1</v>
      </c>
      <c r="O5415">
        <v>3</v>
      </c>
      <c r="P5415">
        <v>250</v>
      </c>
      <c r="Q5415">
        <v>1</v>
      </c>
      <c r="R5415">
        <v>2017</v>
      </c>
      <c r="S5415">
        <v>3</v>
      </c>
      <c r="T5415">
        <v>11</v>
      </c>
      <c r="U5415" s="1">
        <v>42805</v>
      </c>
      <c r="V5415" s="5">
        <f>Main[[#This Row],[Average_Cost_for_two]] * VLOOKUP(Main[[#This Row],[Currency]],'Currency'!A:B,2,FALSE)</f>
        <v>3</v>
      </c>
      <c r="W5415" s="5" t="str">
        <f>IF(Main[[#This Row],[Avg_Cost_USD]]&lt;10,"Low",
IF(Main[[#This Row],[Avg_Cost_USD]]&lt;=30,"Medium","High"))</f>
        <v>Low</v>
      </c>
    </row>
    <row r="5416" spans="1:23" x14ac:dyDescent="0.3">
      <c r="A5416">
        <v>18430577</v>
      </c>
      <c r="B5416" t="s">
        <v>5666</v>
      </c>
      <c r="C5416">
        <v>1</v>
      </c>
      <c r="D5416" t="s">
        <v>54</v>
      </c>
      <c r="E5416" t="s">
        <v>701</v>
      </c>
      <c r="F5416">
        <v>77.093385900000001</v>
      </c>
      <c r="G5416">
        <v>28.636669699999999</v>
      </c>
      <c r="H5416" t="s">
        <v>56</v>
      </c>
      <c r="I5416" t="s">
        <v>19</v>
      </c>
      <c r="J5416" t="s">
        <v>57</v>
      </c>
      <c r="K5416" t="s">
        <v>61</v>
      </c>
      <c r="L5416" t="s">
        <v>57</v>
      </c>
      <c r="M5416" t="s">
        <v>57</v>
      </c>
      <c r="N5416">
        <v>2</v>
      </c>
      <c r="O5416">
        <v>2</v>
      </c>
      <c r="P5416">
        <v>500</v>
      </c>
      <c r="Q5416">
        <v>1</v>
      </c>
      <c r="R5416">
        <v>2011</v>
      </c>
      <c r="S5416">
        <v>3</v>
      </c>
      <c r="T5416">
        <v>17</v>
      </c>
      <c r="U5416" s="1">
        <v>40619</v>
      </c>
      <c r="V5416" s="5">
        <f>Main[[#This Row],[Average_Cost_for_two]] * VLOOKUP(Main[[#This Row],[Currency]],'Currency'!A:B,2,FALSE)</f>
        <v>6</v>
      </c>
      <c r="W5416" s="5" t="str">
        <f>IF(Main[[#This Row],[Avg_Cost_USD]]&lt;10,"Low",
IF(Main[[#This Row],[Avg_Cost_USD]]&lt;=30,"Medium","High"))</f>
        <v>Low</v>
      </c>
    </row>
    <row r="5417" spans="1:23" x14ac:dyDescent="0.3">
      <c r="A5417">
        <v>18489507</v>
      </c>
      <c r="B5417" t="s">
        <v>5667</v>
      </c>
      <c r="C5417">
        <v>1</v>
      </c>
      <c r="D5417" t="s">
        <v>54</v>
      </c>
      <c r="E5417" t="s">
        <v>1248</v>
      </c>
      <c r="F5417">
        <v>0</v>
      </c>
      <c r="G5417">
        <v>0</v>
      </c>
      <c r="H5417" t="s">
        <v>56</v>
      </c>
      <c r="I5417" t="s">
        <v>19</v>
      </c>
      <c r="J5417" t="s">
        <v>57</v>
      </c>
      <c r="K5417" t="s">
        <v>57</v>
      </c>
      <c r="L5417" t="s">
        <v>57</v>
      </c>
      <c r="M5417" t="s">
        <v>57</v>
      </c>
      <c r="N5417">
        <v>2</v>
      </c>
      <c r="O5417">
        <v>2</v>
      </c>
      <c r="P5417">
        <v>500</v>
      </c>
      <c r="Q5417">
        <v>1</v>
      </c>
      <c r="R5417">
        <v>2017</v>
      </c>
      <c r="S5417">
        <v>3</v>
      </c>
      <c r="T5417">
        <v>26</v>
      </c>
      <c r="U5417" s="1">
        <v>42820</v>
      </c>
      <c r="V5417" s="5">
        <f>Main[[#This Row],[Average_Cost_for_two]] * VLOOKUP(Main[[#This Row],[Currency]],'Currency'!A:B,2,FALSE)</f>
        <v>6</v>
      </c>
      <c r="W5417" s="5" t="str">
        <f>IF(Main[[#This Row],[Avg_Cost_USD]]&lt;10,"Low",
IF(Main[[#This Row],[Avg_Cost_USD]]&lt;=30,"Medium","High"))</f>
        <v>Low</v>
      </c>
    </row>
    <row r="5418" spans="1:23" x14ac:dyDescent="0.3">
      <c r="A5418">
        <v>311037</v>
      </c>
      <c r="B5418" t="s">
        <v>5668</v>
      </c>
      <c r="C5418">
        <v>1</v>
      </c>
      <c r="D5418" t="s">
        <v>54</v>
      </c>
      <c r="E5418" t="s">
        <v>81</v>
      </c>
      <c r="F5418">
        <v>77.298316670000006</v>
      </c>
      <c r="G5418">
        <v>28.652819439999998</v>
      </c>
      <c r="H5418" t="s">
        <v>56</v>
      </c>
      <c r="I5418" t="s">
        <v>19</v>
      </c>
      <c r="J5418" t="s">
        <v>57</v>
      </c>
      <c r="K5418" t="s">
        <v>57</v>
      </c>
      <c r="L5418" t="s">
        <v>57</v>
      </c>
      <c r="M5418" t="s">
        <v>57</v>
      </c>
      <c r="N5418">
        <v>1</v>
      </c>
      <c r="O5418">
        <v>2</v>
      </c>
      <c r="P5418">
        <v>350</v>
      </c>
      <c r="Q5418">
        <v>1</v>
      </c>
      <c r="R5418">
        <v>2017</v>
      </c>
      <c r="S5418">
        <v>2</v>
      </c>
      <c r="T5418">
        <v>17</v>
      </c>
      <c r="U5418" s="1">
        <v>42783</v>
      </c>
      <c r="V5418" s="5">
        <f>Main[[#This Row],[Average_Cost_for_two]] * VLOOKUP(Main[[#This Row],[Currency]],'Currency'!A:B,2,FALSE)</f>
        <v>4.2</v>
      </c>
      <c r="W5418" s="5" t="str">
        <f>IF(Main[[#This Row],[Avg_Cost_USD]]&lt;10,"Low",
IF(Main[[#This Row],[Avg_Cost_USD]]&lt;=30,"Medium","High"))</f>
        <v>Low</v>
      </c>
    </row>
    <row r="5419" spans="1:23" x14ac:dyDescent="0.3">
      <c r="A5419">
        <v>308489</v>
      </c>
      <c r="B5419" t="s">
        <v>5669</v>
      </c>
      <c r="C5419">
        <v>1</v>
      </c>
      <c r="D5419" t="s">
        <v>54</v>
      </c>
      <c r="E5419" t="s">
        <v>2340</v>
      </c>
      <c r="F5419">
        <v>77.292133910000004</v>
      </c>
      <c r="G5419">
        <v>28.521823439999999</v>
      </c>
      <c r="H5419" t="s">
        <v>56</v>
      </c>
      <c r="I5419" t="s">
        <v>19</v>
      </c>
      <c r="J5419" t="s">
        <v>57</v>
      </c>
      <c r="K5419" t="s">
        <v>57</v>
      </c>
      <c r="L5419" t="s">
        <v>57</v>
      </c>
      <c r="M5419" t="s">
        <v>57</v>
      </c>
      <c r="N5419">
        <v>2</v>
      </c>
      <c r="O5419">
        <v>2</v>
      </c>
      <c r="P5419">
        <v>500</v>
      </c>
      <c r="Q5419">
        <v>1</v>
      </c>
      <c r="R5419">
        <v>2018</v>
      </c>
      <c r="S5419">
        <v>2</v>
      </c>
      <c r="T5419">
        <v>3</v>
      </c>
      <c r="U5419" s="1">
        <v>43134</v>
      </c>
      <c r="V5419" s="5">
        <f>Main[[#This Row],[Average_Cost_for_two]] * VLOOKUP(Main[[#This Row],[Currency]],'Currency'!A:B,2,FALSE)</f>
        <v>6</v>
      </c>
      <c r="W5419" s="5" t="str">
        <f>IF(Main[[#This Row],[Avg_Cost_USD]]&lt;10,"Low",
IF(Main[[#This Row],[Avg_Cost_USD]]&lt;=30,"Medium","High"))</f>
        <v>Low</v>
      </c>
    </row>
    <row r="5420" spans="1:23" x14ac:dyDescent="0.3">
      <c r="A5420">
        <v>18175278</v>
      </c>
      <c r="B5420" t="s">
        <v>5670</v>
      </c>
      <c r="C5420">
        <v>1</v>
      </c>
      <c r="D5420" t="s">
        <v>54</v>
      </c>
      <c r="E5420" t="s">
        <v>133</v>
      </c>
      <c r="F5420">
        <v>77.144365500000006</v>
      </c>
      <c r="G5420">
        <v>28.494567199999999</v>
      </c>
      <c r="H5420" t="s">
        <v>56</v>
      </c>
      <c r="I5420" t="s">
        <v>19</v>
      </c>
      <c r="J5420" t="s">
        <v>57</v>
      </c>
      <c r="K5420" t="s">
        <v>57</v>
      </c>
      <c r="L5420" t="s">
        <v>57</v>
      </c>
      <c r="M5420" t="s">
        <v>57</v>
      </c>
      <c r="N5420">
        <v>1</v>
      </c>
      <c r="O5420">
        <v>1</v>
      </c>
      <c r="P5420">
        <v>250</v>
      </c>
      <c r="Q5420">
        <v>1</v>
      </c>
      <c r="R5420">
        <v>2016</v>
      </c>
      <c r="S5420">
        <v>2</v>
      </c>
      <c r="T5420">
        <v>19</v>
      </c>
      <c r="U5420" s="1">
        <v>42419</v>
      </c>
      <c r="V5420" s="5">
        <f>Main[[#This Row],[Average_Cost_for_two]] * VLOOKUP(Main[[#This Row],[Currency]],'Currency'!A:B,2,FALSE)</f>
        <v>3</v>
      </c>
      <c r="W5420" s="5" t="str">
        <f>IF(Main[[#This Row],[Avg_Cost_USD]]&lt;10,"Low",
IF(Main[[#This Row],[Avg_Cost_USD]]&lt;=30,"Medium","High"))</f>
        <v>Low</v>
      </c>
    </row>
    <row r="5421" spans="1:23" x14ac:dyDescent="0.3">
      <c r="A5421">
        <v>5483</v>
      </c>
      <c r="B5421" t="s">
        <v>5671</v>
      </c>
      <c r="C5421">
        <v>1</v>
      </c>
      <c r="D5421" t="s">
        <v>54</v>
      </c>
      <c r="E5421" t="s">
        <v>69</v>
      </c>
      <c r="F5421">
        <v>76.991076500000005</v>
      </c>
      <c r="G5421">
        <v>28.6127374</v>
      </c>
      <c r="H5421" t="s">
        <v>56</v>
      </c>
      <c r="I5421" t="s">
        <v>19</v>
      </c>
      <c r="J5421" t="s">
        <v>57</v>
      </c>
      <c r="K5421" t="s">
        <v>57</v>
      </c>
      <c r="L5421" t="s">
        <v>57</v>
      </c>
      <c r="M5421" t="s">
        <v>57</v>
      </c>
      <c r="N5421">
        <v>1</v>
      </c>
      <c r="O5421">
        <v>2</v>
      </c>
      <c r="P5421">
        <v>150</v>
      </c>
      <c r="Q5421">
        <v>1</v>
      </c>
      <c r="R5421">
        <v>2012</v>
      </c>
      <c r="S5421">
        <v>2</v>
      </c>
      <c r="T5421">
        <v>25</v>
      </c>
      <c r="U5421" s="1">
        <v>40964</v>
      </c>
      <c r="V5421" s="5">
        <f>Main[[#This Row],[Average_Cost_for_two]] * VLOOKUP(Main[[#This Row],[Currency]],'Currency'!A:B,2,FALSE)</f>
        <v>1.8</v>
      </c>
      <c r="W5421" s="5" t="str">
        <f>IF(Main[[#This Row],[Avg_Cost_USD]]&lt;10,"Low",
IF(Main[[#This Row],[Avg_Cost_USD]]&lt;=30,"Medium","High"))</f>
        <v>Low</v>
      </c>
    </row>
    <row r="5422" spans="1:23" x14ac:dyDescent="0.3">
      <c r="A5422">
        <v>18408037</v>
      </c>
      <c r="B5422" t="s">
        <v>5672</v>
      </c>
      <c r="C5422">
        <v>1</v>
      </c>
      <c r="D5422" t="s">
        <v>54</v>
      </c>
      <c r="E5422" t="s">
        <v>114</v>
      </c>
      <c r="F5422">
        <v>77.2008084</v>
      </c>
      <c r="G5422">
        <v>28.508651400000002</v>
      </c>
      <c r="H5422" t="s">
        <v>56</v>
      </c>
      <c r="I5422" t="s">
        <v>19</v>
      </c>
      <c r="J5422" t="s">
        <v>57</v>
      </c>
      <c r="K5422" t="s">
        <v>57</v>
      </c>
      <c r="L5422" t="s">
        <v>57</v>
      </c>
      <c r="M5422" t="s">
        <v>57</v>
      </c>
      <c r="N5422">
        <v>1</v>
      </c>
      <c r="O5422">
        <v>1</v>
      </c>
      <c r="P5422">
        <v>200</v>
      </c>
      <c r="Q5422">
        <v>1</v>
      </c>
      <c r="R5422">
        <v>2015</v>
      </c>
      <c r="S5422">
        <v>2</v>
      </c>
      <c r="T5422">
        <v>15</v>
      </c>
      <c r="U5422" s="1">
        <v>42050</v>
      </c>
      <c r="V5422" s="5">
        <f>Main[[#This Row],[Average_Cost_for_two]] * VLOOKUP(Main[[#This Row],[Currency]],'Currency'!A:B,2,FALSE)</f>
        <v>2.4</v>
      </c>
      <c r="W5422" s="5" t="str">
        <f>IF(Main[[#This Row],[Avg_Cost_USD]]&lt;10,"Low",
IF(Main[[#This Row],[Avg_Cost_USD]]&lt;=30,"Medium","High"))</f>
        <v>Low</v>
      </c>
    </row>
    <row r="5423" spans="1:23" x14ac:dyDescent="0.3">
      <c r="A5423">
        <v>18463563</v>
      </c>
      <c r="B5423" t="s">
        <v>161</v>
      </c>
      <c r="C5423">
        <v>1</v>
      </c>
      <c r="D5423" t="s">
        <v>54</v>
      </c>
      <c r="E5423" t="s">
        <v>460</v>
      </c>
      <c r="F5423">
        <v>77.209630160000003</v>
      </c>
      <c r="G5423">
        <v>28.506449079999999</v>
      </c>
      <c r="H5423" t="s">
        <v>56</v>
      </c>
      <c r="I5423" t="s">
        <v>19</v>
      </c>
      <c r="J5423" t="s">
        <v>57</v>
      </c>
      <c r="K5423" t="s">
        <v>57</v>
      </c>
      <c r="L5423" t="s">
        <v>57</v>
      </c>
      <c r="M5423" t="s">
        <v>57</v>
      </c>
      <c r="N5423">
        <v>1</v>
      </c>
      <c r="O5423">
        <v>2</v>
      </c>
      <c r="P5423">
        <v>400</v>
      </c>
      <c r="Q5423">
        <v>1</v>
      </c>
      <c r="R5423">
        <v>2010</v>
      </c>
      <c r="S5423">
        <v>2</v>
      </c>
      <c r="T5423">
        <v>12</v>
      </c>
      <c r="U5423" s="1">
        <v>40221</v>
      </c>
      <c r="V5423" s="5">
        <f>Main[[#This Row],[Average_Cost_for_two]] * VLOOKUP(Main[[#This Row],[Currency]],'Currency'!A:B,2,FALSE)</f>
        <v>4.8</v>
      </c>
      <c r="W5423" s="5" t="str">
        <f>IF(Main[[#This Row],[Avg_Cost_USD]]&lt;10,"Low",
IF(Main[[#This Row],[Avg_Cost_USD]]&lt;=30,"Medium","High"))</f>
        <v>Low</v>
      </c>
    </row>
    <row r="5424" spans="1:23" x14ac:dyDescent="0.3">
      <c r="A5424">
        <v>18284473</v>
      </c>
      <c r="B5424" t="s">
        <v>5673</v>
      </c>
      <c r="C5424">
        <v>1</v>
      </c>
      <c r="D5424" t="s">
        <v>54</v>
      </c>
      <c r="E5424" t="s">
        <v>532</v>
      </c>
      <c r="F5424">
        <v>77.245005500000005</v>
      </c>
      <c r="G5424">
        <v>28.7085951</v>
      </c>
      <c r="H5424" t="s">
        <v>56</v>
      </c>
      <c r="I5424" t="s">
        <v>19</v>
      </c>
      <c r="J5424" t="s">
        <v>57</v>
      </c>
      <c r="K5424" t="s">
        <v>57</v>
      </c>
      <c r="L5424" t="s">
        <v>57</v>
      </c>
      <c r="M5424" t="s">
        <v>57</v>
      </c>
      <c r="N5424">
        <v>1</v>
      </c>
      <c r="O5424">
        <v>3</v>
      </c>
      <c r="P5424">
        <v>150</v>
      </c>
      <c r="Q5424">
        <v>1</v>
      </c>
      <c r="R5424">
        <v>2014</v>
      </c>
      <c r="S5424">
        <v>2</v>
      </c>
      <c r="T5424">
        <v>21</v>
      </c>
      <c r="U5424" s="1">
        <v>41691</v>
      </c>
      <c r="V5424" s="5">
        <f>Main[[#This Row],[Average_Cost_for_two]] * VLOOKUP(Main[[#This Row],[Currency]],'Currency'!A:B,2,FALSE)</f>
        <v>1.8</v>
      </c>
      <c r="W5424" s="5" t="str">
        <f>IF(Main[[#This Row],[Avg_Cost_USD]]&lt;10,"Low",
IF(Main[[#This Row],[Avg_Cost_USD]]&lt;=30,"Medium","High"))</f>
        <v>Low</v>
      </c>
    </row>
    <row r="5425" spans="1:23" x14ac:dyDescent="0.3">
      <c r="A5425">
        <v>9855</v>
      </c>
      <c r="B5425" t="s">
        <v>5674</v>
      </c>
      <c r="C5425">
        <v>1</v>
      </c>
      <c r="D5425" t="s">
        <v>54</v>
      </c>
      <c r="E5425" t="s">
        <v>251</v>
      </c>
      <c r="F5425">
        <v>77.277166600000001</v>
      </c>
      <c r="G5425">
        <v>28.629663399999998</v>
      </c>
      <c r="H5425" t="s">
        <v>56</v>
      </c>
      <c r="I5425" t="s">
        <v>19</v>
      </c>
      <c r="J5425" t="s">
        <v>57</v>
      </c>
      <c r="K5425" t="s">
        <v>57</v>
      </c>
      <c r="L5425" t="s">
        <v>57</v>
      </c>
      <c r="M5425" t="s">
        <v>57</v>
      </c>
      <c r="N5425">
        <v>1</v>
      </c>
      <c r="O5425">
        <v>1</v>
      </c>
      <c r="P5425">
        <v>200</v>
      </c>
      <c r="Q5425">
        <v>1</v>
      </c>
      <c r="R5425">
        <v>2018</v>
      </c>
      <c r="S5425">
        <v>2</v>
      </c>
      <c r="T5425">
        <v>22</v>
      </c>
      <c r="U5425" s="1">
        <v>43153</v>
      </c>
      <c r="V5425" s="5">
        <f>Main[[#This Row],[Average_Cost_for_two]] * VLOOKUP(Main[[#This Row],[Currency]],'Currency'!A:B,2,FALSE)</f>
        <v>2.4</v>
      </c>
      <c r="W5425" s="5" t="str">
        <f>IF(Main[[#This Row],[Avg_Cost_USD]]&lt;10,"Low",
IF(Main[[#This Row],[Avg_Cost_USD]]&lt;=30,"Medium","High"))</f>
        <v>Low</v>
      </c>
    </row>
    <row r="5426" spans="1:23" x14ac:dyDescent="0.3">
      <c r="A5426">
        <v>305866</v>
      </c>
      <c r="B5426" t="s">
        <v>5675</v>
      </c>
      <c r="C5426">
        <v>1</v>
      </c>
      <c r="D5426" t="s">
        <v>54</v>
      </c>
      <c r="E5426" t="s">
        <v>701</v>
      </c>
      <c r="F5426">
        <v>77.097170700000007</v>
      </c>
      <c r="G5426">
        <v>28.636176500000001</v>
      </c>
      <c r="H5426" t="s">
        <v>56</v>
      </c>
      <c r="I5426" t="s">
        <v>19</v>
      </c>
      <c r="J5426" t="s">
        <v>57</v>
      </c>
      <c r="K5426" t="s">
        <v>57</v>
      </c>
      <c r="L5426" t="s">
        <v>57</v>
      </c>
      <c r="M5426" t="s">
        <v>57</v>
      </c>
      <c r="N5426">
        <v>2</v>
      </c>
      <c r="O5426">
        <v>3</v>
      </c>
      <c r="P5426">
        <v>500</v>
      </c>
      <c r="Q5426">
        <v>1</v>
      </c>
      <c r="R5426">
        <v>2015</v>
      </c>
      <c r="S5426">
        <v>2</v>
      </c>
      <c r="T5426">
        <v>4</v>
      </c>
      <c r="U5426" s="1">
        <v>42039</v>
      </c>
      <c r="V5426" s="5">
        <f>Main[[#This Row],[Average_Cost_for_two]] * VLOOKUP(Main[[#This Row],[Currency]],'Currency'!A:B,2,FALSE)</f>
        <v>6</v>
      </c>
      <c r="W5426" s="5" t="str">
        <f>IF(Main[[#This Row],[Avg_Cost_USD]]&lt;10,"Low",
IF(Main[[#This Row],[Avg_Cost_USD]]&lt;=30,"Medium","High"))</f>
        <v>Low</v>
      </c>
    </row>
    <row r="5427" spans="1:23" x14ac:dyDescent="0.3">
      <c r="A5427">
        <v>312041</v>
      </c>
      <c r="B5427" t="s">
        <v>5676</v>
      </c>
      <c r="C5427">
        <v>1</v>
      </c>
      <c r="D5427" t="s">
        <v>54</v>
      </c>
      <c r="E5427" t="s">
        <v>701</v>
      </c>
      <c r="F5427">
        <v>77.103950100000006</v>
      </c>
      <c r="G5427">
        <v>28.643734800000001</v>
      </c>
      <c r="H5427" t="s">
        <v>56</v>
      </c>
      <c r="I5427" t="s">
        <v>19</v>
      </c>
      <c r="J5427" t="s">
        <v>57</v>
      </c>
      <c r="K5427" t="s">
        <v>57</v>
      </c>
      <c r="L5427" t="s">
        <v>57</v>
      </c>
      <c r="M5427" t="s">
        <v>57</v>
      </c>
      <c r="N5427">
        <v>1</v>
      </c>
      <c r="O5427">
        <v>2</v>
      </c>
      <c r="P5427">
        <v>300</v>
      </c>
      <c r="Q5427">
        <v>1</v>
      </c>
      <c r="R5427">
        <v>2011</v>
      </c>
      <c r="S5427">
        <v>2</v>
      </c>
      <c r="T5427">
        <v>7</v>
      </c>
      <c r="U5427" s="1">
        <v>40581</v>
      </c>
      <c r="V5427" s="5">
        <f>Main[[#This Row],[Average_Cost_for_two]] * VLOOKUP(Main[[#This Row],[Currency]],'Currency'!A:B,2,FALSE)</f>
        <v>3.6</v>
      </c>
      <c r="W5427" s="5" t="str">
        <f>IF(Main[[#This Row],[Avg_Cost_USD]]&lt;10,"Low",
IF(Main[[#This Row],[Avg_Cost_USD]]&lt;=30,"Medium","High"))</f>
        <v>Low</v>
      </c>
    </row>
    <row r="5428" spans="1:23" x14ac:dyDescent="0.3">
      <c r="A5428">
        <v>18175297</v>
      </c>
      <c r="B5428" t="s">
        <v>5677</v>
      </c>
      <c r="C5428">
        <v>1</v>
      </c>
      <c r="D5428" t="s">
        <v>54</v>
      </c>
      <c r="E5428" t="s">
        <v>133</v>
      </c>
      <c r="F5428">
        <v>77.146274099999999</v>
      </c>
      <c r="G5428">
        <v>28.493073200000001</v>
      </c>
      <c r="H5428" t="s">
        <v>56</v>
      </c>
      <c r="I5428" t="s">
        <v>19</v>
      </c>
      <c r="J5428" t="s">
        <v>57</v>
      </c>
      <c r="K5428" t="s">
        <v>57</v>
      </c>
      <c r="L5428" t="s">
        <v>57</v>
      </c>
      <c r="M5428" t="s">
        <v>57</v>
      </c>
      <c r="N5428">
        <v>1</v>
      </c>
      <c r="O5428">
        <v>2</v>
      </c>
      <c r="P5428">
        <v>350</v>
      </c>
      <c r="Q5428">
        <v>1</v>
      </c>
      <c r="R5428">
        <v>2016</v>
      </c>
      <c r="S5428">
        <v>1</v>
      </c>
      <c r="T5428">
        <v>27</v>
      </c>
      <c r="U5428" s="1">
        <v>42396</v>
      </c>
      <c r="V5428" s="5">
        <f>Main[[#This Row],[Average_Cost_for_two]] * VLOOKUP(Main[[#This Row],[Currency]],'Currency'!A:B,2,FALSE)</f>
        <v>4.2</v>
      </c>
      <c r="W5428" s="5" t="str">
        <f>IF(Main[[#This Row],[Avg_Cost_USD]]&lt;10,"Low",
IF(Main[[#This Row],[Avg_Cost_USD]]&lt;=30,"Medium","High"))</f>
        <v>Low</v>
      </c>
    </row>
    <row r="5429" spans="1:23" x14ac:dyDescent="0.3">
      <c r="A5429">
        <v>18317507</v>
      </c>
      <c r="B5429" t="s">
        <v>5659</v>
      </c>
      <c r="C5429">
        <v>1</v>
      </c>
      <c r="D5429" t="s">
        <v>54</v>
      </c>
      <c r="E5429" t="s">
        <v>69</v>
      </c>
      <c r="F5429">
        <v>76.990927900000003</v>
      </c>
      <c r="G5429">
        <v>28.6124522</v>
      </c>
      <c r="H5429" t="s">
        <v>56</v>
      </c>
      <c r="I5429" t="s">
        <v>19</v>
      </c>
      <c r="J5429" t="s">
        <v>57</v>
      </c>
      <c r="K5429" t="s">
        <v>57</v>
      </c>
      <c r="L5429" t="s">
        <v>57</v>
      </c>
      <c r="M5429" t="s">
        <v>57</v>
      </c>
      <c r="N5429">
        <v>1</v>
      </c>
      <c r="O5429">
        <v>1</v>
      </c>
      <c r="P5429">
        <v>350</v>
      </c>
      <c r="Q5429">
        <v>1</v>
      </c>
      <c r="R5429">
        <v>2011</v>
      </c>
      <c r="S5429">
        <v>1</v>
      </c>
      <c r="T5429">
        <v>9</v>
      </c>
      <c r="U5429" s="1">
        <v>40552</v>
      </c>
      <c r="V5429" s="5">
        <f>Main[[#This Row],[Average_Cost_for_two]] * VLOOKUP(Main[[#This Row],[Currency]],'Currency'!A:B,2,FALSE)</f>
        <v>4.2</v>
      </c>
      <c r="W5429" s="5" t="str">
        <f>IF(Main[[#This Row],[Avg_Cost_USD]]&lt;10,"Low",
IF(Main[[#This Row],[Avg_Cost_USD]]&lt;=30,"Medium","High"))</f>
        <v>Low</v>
      </c>
    </row>
    <row r="5430" spans="1:23" x14ac:dyDescent="0.3">
      <c r="A5430">
        <v>306733</v>
      </c>
      <c r="B5430" t="s">
        <v>4436</v>
      </c>
      <c r="C5430">
        <v>1</v>
      </c>
      <c r="D5430" t="s">
        <v>54</v>
      </c>
      <c r="E5430" t="s">
        <v>73</v>
      </c>
      <c r="F5430">
        <v>77.083022600000007</v>
      </c>
      <c r="G5430">
        <v>28.605418799999999</v>
      </c>
      <c r="H5430" t="s">
        <v>56</v>
      </c>
      <c r="I5430" t="s">
        <v>19</v>
      </c>
      <c r="J5430" t="s">
        <v>57</v>
      </c>
      <c r="K5430" t="s">
        <v>57</v>
      </c>
      <c r="L5430" t="s">
        <v>57</v>
      </c>
      <c r="M5430" t="s">
        <v>57</v>
      </c>
      <c r="N5430">
        <v>1</v>
      </c>
      <c r="O5430">
        <v>2</v>
      </c>
      <c r="P5430">
        <v>150</v>
      </c>
      <c r="Q5430">
        <v>1</v>
      </c>
      <c r="R5430">
        <v>2013</v>
      </c>
      <c r="S5430">
        <v>1</v>
      </c>
      <c r="T5430">
        <v>15</v>
      </c>
      <c r="U5430" s="1">
        <v>41289</v>
      </c>
      <c r="V5430" s="5">
        <f>Main[[#This Row],[Average_Cost_for_two]] * VLOOKUP(Main[[#This Row],[Currency]],'Currency'!A:B,2,FALSE)</f>
        <v>1.8</v>
      </c>
      <c r="W5430" s="5" t="str">
        <f>IF(Main[[#This Row],[Avg_Cost_USD]]&lt;10,"Low",
IF(Main[[#This Row],[Avg_Cost_USD]]&lt;=30,"Medium","High"))</f>
        <v>Low</v>
      </c>
    </row>
    <row r="5431" spans="1:23" x14ac:dyDescent="0.3">
      <c r="A5431">
        <v>18368020</v>
      </c>
      <c r="B5431" t="s">
        <v>5678</v>
      </c>
      <c r="C5431">
        <v>1</v>
      </c>
      <c r="D5431" t="s">
        <v>54</v>
      </c>
      <c r="E5431" t="s">
        <v>73</v>
      </c>
      <c r="F5431">
        <v>77.093073000000004</v>
      </c>
      <c r="G5431">
        <v>28.5913425</v>
      </c>
      <c r="H5431" t="s">
        <v>56</v>
      </c>
      <c r="I5431" t="s">
        <v>19</v>
      </c>
      <c r="J5431" t="s">
        <v>57</v>
      </c>
      <c r="K5431" t="s">
        <v>57</v>
      </c>
      <c r="L5431" t="s">
        <v>57</v>
      </c>
      <c r="M5431" t="s">
        <v>57</v>
      </c>
      <c r="N5431">
        <v>1</v>
      </c>
      <c r="O5431">
        <v>1</v>
      </c>
      <c r="P5431">
        <v>200</v>
      </c>
      <c r="Q5431">
        <v>1</v>
      </c>
      <c r="R5431">
        <v>2016</v>
      </c>
      <c r="S5431">
        <v>1</v>
      </c>
      <c r="T5431">
        <v>1</v>
      </c>
      <c r="U5431" s="1">
        <v>42370</v>
      </c>
      <c r="V5431" s="5">
        <f>Main[[#This Row],[Average_Cost_for_two]] * VLOOKUP(Main[[#This Row],[Currency]],'Currency'!A:B,2,FALSE)</f>
        <v>2.4</v>
      </c>
      <c r="W5431" s="5" t="str">
        <f>IF(Main[[#This Row],[Avg_Cost_USD]]&lt;10,"Low",
IF(Main[[#This Row],[Avg_Cost_USD]]&lt;=30,"Medium","High"))</f>
        <v>Low</v>
      </c>
    </row>
    <row r="5432" spans="1:23" x14ac:dyDescent="0.3">
      <c r="A5432">
        <v>18380146</v>
      </c>
      <c r="B5432" t="s">
        <v>5679</v>
      </c>
      <c r="C5432">
        <v>1</v>
      </c>
      <c r="D5432" t="s">
        <v>54</v>
      </c>
      <c r="E5432" t="s">
        <v>251</v>
      </c>
      <c r="F5432">
        <v>77.280684199999996</v>
      </c>
      <c r="G5432">
        <v>28.6300457</v>
      </c>
      <c r="H5432" t="s">
        <v>56</v>
      </c>
      <c r="I5432" t="s">
        <v>19</v>
      </c>
      <c r="J5432" t="s">
        <v>57</v>
      </c>
      <c r="K5432" t="s">
        <v>57</v>
      </c>
      <c r="L5432" t="s">
        <v>57</v>
      </c>
      <c r="M5432" t="s">
        <v>57</v>
      </c>
      <c r="N5432">
        <v>1</v>
      </c>
      <c r="O5432">
        <v>1</v>
      </c>
      <c r="P5432">
        <v>250</v>
      </c>
      <c r="Q5432">
        <v>1</v>
      </c>
      <c r="R5432">
        <v>2014</v>
      </c>
      <c r="S5432">
        <v>1</v>
      </c>
      <c r="T5432">
        <v>11</v>
      </c>
      <c r="U5432" s="1">
        <v>41650</v>
      </c>
      <c r="V5432" s="5">
        <f>Main[[#This Row],[Average_Cost_for_two]] * VLOOKUP(Main[[#This Row],[Currency]],'Currency'!A:B,2,FALSE)</f>
        <v>3</v>
      </c>
      <c r="W5432" s="5" t="str">
        <f>IF(Main[[#This Row],[Avg_Cost_USD]]&lt;10,"Low",
IF(Main[[#This Row],[Avg_Cost_USD]]&lt;=30,"Medium","High"))</f>
        <v>Low</v>
      </c>
    </row>
    <row r="5433" spans="1:23" x14ac:dyDescent="0.3">
      <c r="A5433">
        <v>18460328</v>
      </c>
      <c r="B5433" t="s">
        <v>5430</v>
      </c>
      <c r="C5433">
        <v>1</v>
      </c>
      <c r="D5433" t="s">
        <v>54</v>
      </c>
      <c r="E5433" t="s">
        <v>701</v>
      </c>
      <c r="F5433">
        <v>0</v>
      </c>
      <c r="G5433">
        <v>0</v>
      </c>
      <c r="H5433" t="s">
        <v>56</v>
      </c>
      <c r="I5433" t="s">
        <v>19</v>
      </c>
      <c r="J5433" t="s">
        <v>57</v>
      </c>
      <c r="K5433" t="s">
        <v>57</v>
      </c>
      <c r="L5433" t="s">
        <v>57</v>
      </c>
      <c r="M5433" t="s">
        <v>57</v>
      </c>
      <c r="N5433">
        <v>1</v>
      </c>
      <c r="O5433">
        <v>3</v>
      </c>
      <c r="P5433">
        <v>300</v>
      </c>
      <c r="Q5433">
        <v>1</v>
      </c>
      <c r="R5433">
        <v>2010</v>
      </c>
      <c r="S5433">
        <v>1</v>
      </c>
      <c r="T5433">
        <v>14</v>
      </c>
      <c r="U5433" s="1">
        <v>40192</v>
      </c>
      <c r="V5433" s="5">
        <f>Main[[#This Row],[Average_Cost_for_two]] * VLOOKUP(Main[[#This Row],[Currency]],'Currency'!A:B,2,FALSE)</f>
        <v>3.6</v>
      </c>
      <c r="W5433" s="5" t="str">
        <f>IF(Main[[#This Row],[Avg_Cost_USD]]&lt;10,"Low",
IF(Main[[#This Row],[Avg_Cost_USD]]&lt;=30,"Medium","High"))</f>
        <v>Low</v>
      </c>
    </row>
    <row r="5434" spans="1:23" x14ac:dyDescent="0.3">
      <c r="A5434">
        <v>18429180</v>
      </c>
      <c r="B5434" t="s">
        <v>5680</v>
      </c>
      <c r="C5434">
        <v>1</v>
      </c>
      <c r="D5434" t="s">
        <v>54</v>
      </c>
      <c r="E5434" t="s">
        <v>701</v>
      </c>
      <c r="F5434">
        <v>77.091811199999995</v>
      </c>
      <c r="G5434">
        <v>28.6420481</v>
      </c>
      <c r="H5434" t="s">
        <v>56</v>
      </c>
      <c r="I5434" t="s">
        <v>19</v>
      </c>
      <c r="J5434" t="s">
        <v>57</v>
      </c>
      <c r="K5434" t="s">
        <v>57</v>
      </c>
      <c r="L5434" t="s">
        <v>57</v>
      </c>
      <c r="M5434" t="s">
        <v>57</v>
      </c>
      <c r="N5434">
        <v>1</v>
      </c>
      <c r="O5434">
        <v>3</v>
      </c>
      <c r="P5434">
        <v>400</v>
      </c>
      <c r="Q5434">
        <v>1</v>
      </c>
      <c r="R5434">
        <v>2014</v>
      </c>
      <c r="S5434">
        <v>1</v>
      </c>
      <c r="T5434">
        <v>27</v>
      </c>
      <c r="U5434" s="1">
        <v>41666</v>
      </c>
      <c r="V5434" s="5">
        <f>Main[[#This Row],[Average_Cost_for_two]] * VLOOKUP(Main[[#This Row],[Currency]],'Currency'!A:B,2,FALSE)</f>
        <v>4.8</v>
      </c>
      <c r="W5434" s="5" t="str">
        <f>IF(Main[[#This Row],[Avg_Cost_USD]]&lt;10,"Low",
IF(Main[[#This Row],[Avg_Cost_USD]]&lt;=30,"Medium","High"))</f>
        <v>Low</v>
      </c>
    </row>
    <row r="5435" spans="1:23" x14ac:dyDescent="0.3">
      <c r="A5435">
        <v>311248</v>
      </c>
      <c r="B5435" t="s">
        <v>5681</v>
      </c>
      <c r="C5435">
        <v>1</v>
      </c>
      <c r="D5435" t="s">
        <v>54</v>
      </c>
      <c r="E5435" t="s">
        <v>77</v>
      </c>
      <c r="F5435">
        <v>77.307135900000006</v>
      </c>
      <c r="G5435">
        <v>28.590812700000001</v>
      </c>
      <c r="H5435" t="s">
        <v>56</v>
      </c>
      <c r="I5435" t="s">
        <v>19</v>
      </c>
      <c r="J5435" t="s">
        <v>57</v>
      </c>
      <c r="K5435" t="s">
        <v>57</v>
      </c>
      <c r="L5435" t="s">
        <v>57</v>
      </c>
      <c r="M5435" t="s">
        <v>57</v>
      </c>
      <c r="N5435">
        <v>1</v>
      </c>
      <c r="O5435">
        <v>3</v>
      </c>
      <c r="P5435">
        <v>300</v>
      </c>
      <c r="Q5435">
        <v>1</v>
      </c>
      <c r="R5435">
        <v>2018</v>
      </c>
      <c r="S5435">
        <v>1</v>
      </c>
      <c r="T5435">
        <v>18</v>
      </c>
      <c r="U5435" s="1">
        <v>43118</v>
      </c>
      <c r="V5435" s="5">
        <f>Main[[#This Row],[Average_Cost_for_two]] * VLOOKUP(Main[[#This Row],[Currency]],'Currency'!A:B,2,FALSE)</f>
        <v>3.6</v>
      </c>
      <c r="W5435" s="5" t="str">
        <f>IF(Main[[#This Row],[Avg_Cost_USD]]&lt;10,"Low",
IF(Main[[#This Row],[Avg_Cost_USD]]&lt;=30,"Medium","High"))</f>
        <v>Low</v>
      </c>
    </row>
    <row r="5436" spans="1:23" x14ac:dyDescent="0.3">
      <c r="A5436">
        <v>18478987</v>
      </c>
      <c r="B5436" t="s">
        <v>5682</v>
      </c>
      <c r="C5436">
        <v>1</v>
      </c>
      <c r="D5436" t="s">
        <v>54</v>
      </c>
      <c r="E5436" t="s">
        <v>681</v>
      </c>
      <c r="F5436">
        <v>77.2081467</v>
      </c>
      <c r="G5436">
        <v>28.560929600000001</v>
      </c>
      <c r="H5436" t="s">
        <v>56</v>
      </c>
      <c r="I5436" t="s">
        <v>19</v>
      </c>
      <c r="J5436" t="s">
        <v>57</v>
      </c>
      <c r="K5436" t="s">
        <v>57</v>
      </c>
      <c r="L5436" t="s">
        <v>57</v>
      </c>
      <c r="M5436" t="s">
        <v>57</v>
      </c>
      <c r="N5436">
        <v>1</v>
      </c>
      <c r="O5436">
        <v>1</v>
      </c>
      <c r="P5436">
        <v>450</v>
      </c>
      <c r="Q5436">
        <v>1</v>
      </c>
      <c r="R5436">
        <v>2014</v>
      </c>
      <c r="S5436">
        <v>1</v>
      </c>
      <c r="T5436">
        <v>24</v>
      </c>
      <c r="U5436" s="1">
        <v>41663</v>
      </c>
      <c r="V5436" s="5">
        <f>Main[[#This Row],[Average_Cost_for_two]] * VLOOKUP(Main[[#This Row],[Currency]],'Currency'!A:B,2,FALSE)</f>
        <v>5.4</v>
      </c>
      <c r="W5436" s="5" t="str">
        <f>IF(Main[[#This Row],[Avg_Cost_USD]]&lt;10,"Low",
IF(Main[[#This Row],[Avg_Cost_USD]]&lt;=30,"Medium","High"))</f>
        <v>Low</v>
      </c>
    </row>
    <row r="5437" spans="1:23" x14ac:dyDescent="0.3">
      <c r="A5437">
        <v>18380361</v>
      </c>
      <c r="B5437" t="s">
        <v>5683</v>
      </c>
      <c r="C5437">
        <v>1</v>
      </c>
      <c r="D5437" t="s">
        <v>54</v>
      </c>
      <c r="E5437" t="s">
        <v>400</v>
      </c>
      <c r="F5437">
        <v>77.229680299999998</v>
      </c>
      <c r="G5437">
        <v>28.630295199999999</v>
      </c>
      <c r="H5437" t="s">
        <v>56</v>
      </c>
      <c r="I5437" t="s">
        <v>19</v>
      </c>
      <c r="J5437" t="s">
        <v>57</v>
      </c>
      <c r="K5437" t="s">
        <v>57</v>
      </c>
      <c r="L5437" t="s">
        <v>57</v>
      </c>
      <c r="M5437" t="s">
        <v>57</v>
      </c>
      <c r="N5437">
        <v>1</v>
      </c>
      <c r="O5437">
        <v>2</v>
      </c>
      <c r="P5437">
        <v>200</v>
      </c>
      <c r="Q5437">
        <v>1</v>
      </c>
      <c r="R5437">
        <v>2013</v>
      </c>
      <c r="S5437">
        <v>12</v>
      </c>
      <c r="T5437">
        <v>9</v>
      </c>
      <c r="U5437" s="1">
        <v>41617</v>
      </c>
      <c r="V5437" s="5">
        <f>Main[[#This Row],[Average_Cost_for_two]] * VLOOKUP(Main[[#This Row],[Currency]],'Currency'!A:B,2,FALSE)</f>
        <v>2.4</v>
      </c>
      <c r="W5437" s="5" t="str">
        <f>IF(Main[[#This Row],[Avg_Cost_USD]]&lt;10,"Low",
IF(Main[[#This Row],[Avg_Cost_USD]]&lt;=30,"Medium","High"))</f>
        <v>Low</v>
      </c>
    </row>
    <row r="5438" spans="1:23" x14ac:dyDescent="0.3">
      <c r="A5438">
        <v>18361752</v>
      </c>
      <c r="B5438" t="s">
        <v>5684</v>
      </c>
      <c r="C5438">
        <v>1</v>
      </c>
      <c r="D5438" t="s">
        <v>54</v>
      </c>
      <c r="E5438" t="s">
        <v>214</v>
      </c>
      <c r="F5438">
        <v>0</v>
      </c>
      <c r="G5438">
        <v>0</v>
      </c>
      <c r="H5438" t="s">
        <v>56</v>
      </c>
      <c r="I5438" t="s">
        <v>19</v>
      </c>
      <c r="J5438" t="s">
        <v>57</v>
      </c>
      <c r="K5438" t="s">
        <v>57</v>
      </c>
      <c r="L5438" t="s">
        <v>57</v>
      </c>
      <c r="M5438" t="s">
        <v>57</v>
      </c>
      <c r="N5438">
        <v>1</v>
      </c>
      <c r="O5438">
        <v>1</v>
      </c>
      <c r="P5438">
        <v>260</v>
      </c>
      <c r="Q5438">
        <v>1</v>
      </c>
      <c r="R5438">
        <v>2018</v>
      </c>
      <c r="S5438">
        <v>12</v>
      </c>
      <c r="T5438">
        <v>22</v>
      </c>
      <c r="U5438" s="1">
        <v>43456</v>
      </c>
      <c r="V5438" s="5">
        <f>Main[[#This Row],[Average_Cost_for_two]] * VLOOKUP(Main[[#This Row],[Currency]],'Currency'!A:B,2,FALSE)</f>
        <v>3.12</v>
      </c>
      <c r="W5438" s="5" t="str">
        <f>IF(Main[[#This Row],[Avg_Cost_USD]]&lt;10,"Low",
IF(Main[[#This Row],[Avg_Cost_USD]]&lt;=30,"Medium","High"))</f>
        <v>Low</v>
      </c>
    </row>
    <row r="5439" spans="1:23" x14ac:dyDescent="0.3">
      <c r="A5439">
        <v>8108</v>
      </c>
      <c r="B5439" t="s">
        <v>5685</v>
      </c>
      <c r="C5439">
        <v>1</v>
      </c>
      <c r="D5439" t="s">
        <v>54</v>
      </c>
      <c r="E5439" t="s">
        <v>104</v>
      </c>
      <c r="F5439">
        <v>77.306353099999995</v>
      </c>
      <c r="G5439">
        <v>28.589274</v>
      </c>
      <c r="H5439" t="s">
        <v>56</v>
      </c>
      <c r="I5439" t="s">
        <v>19</v>
      </c>
      <c r="J5439" t="s">
        <v>57</v>
      </c>
      <c r="K5439" t="s">
        <v>57</v>
      </c>
      <c r="L5439" t="s">
        <v>57</v>
      </c>
      <c r="M5439" t="s">
        <v>57</v>
      </c>
      <c r="N5439">
        <v>1</v>
      </c>
      <c r="O5439">
        <v>3</v>
      </c>
      <c r="P5439">
        <v>450</v>
      </c>
      <c r="Q5439">
        <v>1</v>
      </c>
      <c r="R5439">
        <v>2016</v>
      </c>
      <c r="S5439">
        <v>12</v>
      </c>
      <c r="T5439">
        <v>1</v>
      </c>
      <c r="U5439" s="1">
        <v>42705</v>
      </c>
      <c r="V5439" s="5">
        <f>Main[[#This Row],[Average_Cost_for_two]] * VLOOKUP(Main[[#This Row],[Currency]],'Currency'!A:B,2,FALSE)</f>
        <v>5.4</v>
      </c>
      <c r="W5439" s="5" t="str">
        <f>IF(Main[[#This Row],[Avg_Cost_USD]]&lt;10,"Low",
IF(Main[[#This Row],[Avg_Cost_USD]]&lt;=30,"Medium","High"))</f>
        <v>Low</v>
      </c>
    </row>
    <row r="5440" spans="1:23" x14ac:dyDescent="0.3">
      <c r="A5440">
        <v>301925</v>
      </c>
      <c r="B5440" t="s">
        <v>5686</v>
      </c>
      <c r="C5440">
        <v>1</v>
      </c>
      <c r="D5440" t="s">
        <v>54</v>
      </c>
      <c r="E5440" t="s">
        <v>93</v>
      </c>
      <c r="F5440">
        <v>77.136184</v>
      </c>
      <c r="G5440">
        <v>28.6204842</v>
      </c>
      <c r="H5440" t="s">
        <v>56</v>
      </c>
      <c r="I5440" t="s">
        <v>19</v>
      </c>
      <c r="J5440" t="s">
        <v>57</v>
      </c>
      <c r="K5440" t="s">
        <v>57</v>
      </c>
      <c r="L5440" t="s">
        <v>57</v>
      </c>
      <c r="M5440" t="s">
        <v>57</v>
      </c>
      <c r="N5440">
        <v>1</v>
      </c>
      <c r="O5440">
        <v>1</v>
      </c>
      <c r="P5440">
        <v>100</v>
      </c>
      <c r="Q5440">
        <v>1</v>
      </c>
      <c r="R5440">
        <v>2012</v>
      </c>
      <c r="S5440">
        <v>12</v>
      </c>
      <c r="T5440">
        <v>12</v>
      </c>
      <c r="U5440" s="1">
        <v>41255</v>
      </c>
      <c r="V5440" s="5">
        <f>Main[[#This Row],[Average_Cost_for_two]] * VLOOKUP(Main[[#This Row],[Currency]],'Currency'!A:B,2,FALSE)</f>
        <v>1.2</v>
      </c>
      <c r="W5440" s="5" t="str">
        <f>IF(Main[[#This Row],[Avg_Cost_USD]]&lt;10,"Low",
IF(Main[[#This Row],[Avg_Cost_USD]]&lt;=30,"Medium","High"))</f>
        <v>Low</v>
      </c>
    </row>
    <row r="5441" spans="1:23" x14ac:dyDescent="0.3">
      <c r="A5441">
        <v>9210</v>
      </c>
      <c r="B5441" t="s">
        <v>5687</v>
      </c>
      <c r="C5441">
        <v>1</v>
      </c>
      <c r="D5441" t="s">
        <v>54</v>
      </c>
      <c r="E5441" t="s">
        <v>96</v>
      </c>
      <c r="F5441">
        <v>77.250079400000004</v>
      </c>
      <c r="G5441">
        <v>28.549445500000001</v>
      </c>
      <c r="H5441" t="s">
        <v>56</v>
      </c>
      <c r="I5441" t="s">
        <v>19</v>
      </c>
      <c r="J5441" t="s">
        <v>57</v>
      </c>
      <c r="K5441" t="s">
        <v>57</v>
      </c>
      <c r="L5441" t="s">
        <v>57</v>
      </c>
      <c r="M5441" t="s">
        <v>57</v>
      </c>
      <c r="N5441">
        <v>1</v>
      </c>
      <c r="O5441">
        <v>1</v>
      </c>
      <c r="P5441">
        <v>200</v>
      </c>
      <c r="Q5441">
        <v>1</v>
      </c>
      <c r="R5441">
        <v>2017</v>
      </c>
      <c r="S5441">
        <v>12</v>
      </c>
      <c r="T5441">
        <v>23</v>
      </c>
      <c r="U5441" s="1">
        <v>43092</v>
      </c>
      <c r="V5441" s="5">
        <f>Main[[#This Row],[Average_Cost_for_two]] * VLOOKUP(Main[[#This Row],[Currency]],'Currency'!A:B,2,FALSE)</f>
        <v>2.4</v>
      </c>
      <c r="W5441" s="5" t="str">
        <f>IF(Main[[#This Row],[Avg_Cost_USD]]&lt;10,"Low",
IF(Main[[#This Row],[Avg_Cost_USD]]&lt;=30,"Medium","High"))</f>
        <v>Low</v>
      </c>
    </row>
    <row r="5442" spans="1:23" x14ac:dyDescent="0.3">
      <c r="A5442">
        <v>18474567</v>
      </c>
      <c r="B5442" t="s">
        <v>5688</v>
      </c>
      <c r="C5442">
        <v>1</v>
      </c>
      <c r="D5442" t="s">
        <v>54</v>
      </c>
      <c r="E5442" t="s">
        <v>422</v>
      </c>
      <c r="F5442">
        <v>77.241907299999994</v>
      </c>
      <c r="G5442">
        <v>28.592321699999999</v>
      </c>
      <c r="H5442" t="s">
        <v>56</v>
      </c>
      <c r="I5442" t="s">
        <v>19</v>
      </c>
      <c r="J5442" t="s">
        <v>57</v>
      </c>
      <c r="K5442" t="s">
        <v>57</v>
      </c>
      <c r="L5442" t="s">
        <v>57</v>
      </c>
      <c r="M5442" t="s">
        <v>57</v>
      </c>
      <c r="N5442">
        <v>1</v>
      </c>
      <c r="O5442">
        <v>2</v>
      </c>
      <c r="P5442">
        <v>350</v>
      </c>
      <c r="Q5442">
        <v>1</v>
      </c>
      <c r="R5442">
        <v>2014</v>
      </c>
      <c r="S5442">
        <v>12</v>
      </c>
      <c r="T5442">
        <v>13</v>
      </c>
      <c r="U5442" s="1">
        <v>41986</v>
      </c>
      <c r="V5442" s="5">
        <f>Main[[#This Row],[Average_Cost_for_two]] * VLOOKUP(Main[[#This Row],[Currency]],'Currency'!A:B,2,FALSE)</f>
        <v>4.2</v>
      </c>
      <c r="W5442" s="5" t="str">
        <f>IF(Main[[#This Row],[Avg_Cost_USD]]&lt;10,"Low",
IF(Main[[#This Row],[Avg_Cost_USD]]&lt;=30,"Medium","High"))</f>
        <v>Low</v>
      </c>
    </row>
    <row r="5443" spans="1:23" x14ac:dyDescent="0.3">
      <c r="A5443">
        <v>311199</v>
      </c>
      <c r="B5443" t="s">
        <v>5689</v>
      </c>
      <c r="C5443">
        <v>1</v>
      </c>
      <c r="D5443" t="s">
        <v>54</v>
      </c>
      <c r="E5443" t="s">
        <v>98</v>
      </c>
      <c r="F5443">
        <v>77.284775499999995</v>
      </c>
      <c r="G5443">
        <v>28.6185799</v>
      </c>
      <c r="H5443" t="s">
        <v>56</v>
      </c>
      <c r="I5443" t="s">
        <v>19</v>
      </c>
      <c r="J5443" t="s">
        <v>57</v>
      </c>
      <c r="K5443" t="s">
        <v>57</v>
      </c>
      <c r="L5443" t="s">
        <v>57</v>
      </c>
      <c r="M5443" t="s">
        <v>57</v>
      </c>
      <c r="N5443">
        <v>1</v>
      </c>
      <c r="O5443">
        <v>3</v>
      </c>
      <c r="P5443">
        <v>300</v>
      </c>
      <c r="Q5443">
        <v>1</v>
      </c>
      <c r="R5443">
        <v>2015</v>
      </c>
      <c r="S5443">
        <v>12</v>
      </c>
      <c r="T5443">
        <v>11</v>
      </c>
      <c r="U5443" s="1">
        <v>42349</v>
      </c>
      <c r="V5443" s="5">
        <f>Main[[#This Row],[Average_Cost_for_two]] * VLOOKUP(Main[[#This Row],[Currency]],'Currency'!A:B,2,FALSE)</f>
        <v>3.6</v>
      </c>
      <c r="W5443" s="5" t="str">
        <f>IF(Main[[#This Row],[Avg_Cost_USD]]&lt;10,"Low",
IF(Main[[#This Row],[Avg_Cost_USD]]&lt;=30,"Medium","High"))</f>
        <v>Low</v>
      </c>
    </row>
    <row r="5444" spans="1:23" x14ac:dyDescent="0.3">
      <c r="A5444">
        <v>18336477</v>
      </c>
      <c r="B5444" t="s">
        <v>544</v>
      </c>
      <c r="C5444">
        <v>1</v>
      </c>
      <c r="D5444" t="s">
        <v>54</v>
      </c>
      <c r="E5444" t="s">
        <v>160</v>
      </c>
      <c r="F5444">
        <v>77.295927599999999</v>
      </c>
      <c r="G5444">
        <v>28.642564400000001</v>
      </c>
      <c r="H5444" t="s">
        <v>56</v>
      </c>
      <c r="I5444" t="s">
        <v>19</v>
      </c>
      <c r="J5444" t="s">
        <v>57</v>
      </c>
      <c r="K5444" t="s">
        <v>57</v>
      </c>
      <c r="L5444" t="s">
        <v>57</v>
      </c>
      <c r="M5444" t="s">
        <v>57</v>
      </c>
      <c r="N5444">
        <v>1</v>
      </c>
      <c r="O5444">
        <v>3</v>
      </c>
      <c r="P5444">
        <v>450</v>
      </c>
      <c r="Q5444">
        <v>1</v>
      </c>
      <c r="R5444">
        <v>2013</v>
      </c>
      <c r="S5444">
        <v>12</v>
      </c>
      <c r="T5444">
        <v>17</v>
      </c>
      <c r="U5444" s="1">
        <v>41625</v>
      </c>
      <c r="V5444" s="5">
        <f>Main[[#This Row],[Average_Cost_for_two]] * VLOOKUP(Main[[#This Row],[Currency]],'Currency'!A:B,2,FALSE)</f>
        <v>5.4</v>
      </c>
      <c r="W5444" s="5" t="str">
        <f>IF(Main[[#This Row],[Avg_Cost_USD]]&lt;10,"Low",
IF(Main[[#This Row],[Avg_Cost_USD]]&lt;=30,"Medium","High"))</f>
        <v>Low</v>
      </c>
    </row>
    <row r="5445" spans="1:23" x14ac:dyDescent="0.3">
      <c r="A5445">
        <v>18037792</v>
      </c>
      <c r="B5445" t="s">
        <v>5690</v>
      </c>
      <c r="C5445">
        <v>1</v>
      </c>
      <c r="D5445" t="s">
        <v>54</v>
      </c>
      <c r="E5445" t="s">
        <v>701</v>
      </c>
      <c r="F5445">
        <v>77.086403500000003</v>
      </c>
      <c r="G5445">
        <v>28.639108799999999</v>
      </c>
      <c r="H5445" t="s">
        <v>56</v>
      </c>
      <c r="I5445" t="s">
        <v>19</v>
      </c>
      <c r="J5445" t="s">
        <v>57</v>
      </c>
      <c r="K5445" t="s">
        <v>57</v>
      </c>
      <c r="L5445" t="s">
        <v>57</v>
      </c>
      <c r="M5445" t="s">
        <v>57</v>
      </c>
      <c r="N5445">
        <v>1</v>
      </c>
      <c r="O5445">
        <v>1</v>
      </c>
      <c r="P5445">
        <v>350</v>
      </c>
      <c r="Q5445">
        <v>1</v>
      </c>
      <c r="R5445">
        <v>2011</v>
      </c>
      <c r="S5445">
        <v>12</v>
      </c>
      <c r="T5445">
        <v>16</v>
      </c>
      <c r="U5445" s="1">
        <v>40893</v>
      </c>
      <c r="V5445" s="5">
        <f>Main[[#This Row],[Average_Cost_for_two]] * VLOOKUP(Main[[#This Row],[Currency]],'Currency'!A:B,2,FALSE)</f>
        <v>4.2</v>
      </c>
      <c r="W5445" s="5" t="str">
        <f>IF(Main[[#This Row],[Avg_Cost_USD]]&lt;10,"Low",
IF(Main[[#This Row],[Avg_Cost_USD]]&lt;=30,"Medium","High"))</f>
        <v>Low</v>
      </c>
    </row>
    <row r="5446" spans="1:23" x14ac:dyDescent="0.3">
      <c r="A5446">
        <v>18424632</v>
      </c>
      <c r="B5446" t="s">
        <v>5691</v>
      </c>
      <c r="C5446">
        <v>1</v>
      </c>
      <c r="D5446" t="s">
        <v>54</v>
      </c>
      <c r="E5446" t="s">
        <v>81</v>
      </c>
      <c r="F5446">
        <v>77.3174779</v>
      </c>
      <c r="G5446">
        <v>28.682656600000001</v>
      </c>
      <c r="H5446" t="s">
        <v>56</v>
      </c>
      <c r="I5446" t="s">
        <v>19</v>
      </c>
      <c r="J5446" t="s">
        <v>57</v>
      </c>
      <c r="K5446" t="s">
        <v>57</v>
      </c>
      <c r="L5446" t="s">
        <v>57</v>
      </c>
      <c r="M5446" t="s">
        <v>57</v>
      </c>
      <c r="N5446">
        <v>1</v>
      </c>
      <c r="O5446">
        <v>1</v>
      </c>
      <c r="P5446">
        <v>200</v>
      </c>
      <c r="Q5446">
        <v>1</v>
      </c>
      <c r="R5446">
        <v>2010</v>
      </c>
      <c r="S5446">
        <v>11</v>
      </c>
      <c r="T5446">
        <v>4</v>
      </c>
      <c r="U5446" s="1">
        <v>40486</v>
      </c>
      <c r="V5446" s="5">
        <f>Main[[#This Row],[Average_Cost_for_two]] * VLOOKUP(Main[[#This Row],[Currency]],'Currency'!A:B,2,FALSE)</f>
        <v>2.4</v>
      </c>
      <c r="W5446" s="5" t="str">
        <f>IF(Main[[#This Row],[Avg_Cost_USD]]&lt;10,"Low",
IF(Main[[#This Row],[Avg_Cost_USD]]&lt;=30,"Medium","High"))</f>
        <v>Low</v>
      </c>
    </row>
    <row r="5447" spans="1:23" x14ac:dyDescent="0.3">
      <c r="A5447">
        <v>9884</v>
      </c>
      <c r="B5447" t="s">
        <v>5692</v>
      </c>
      <c r="C5447">
        <v>1</v>
      </c>
      <c r="D5447" t="s">
        <v>54</v>
      </c>
      <c r="E5447" t="s">
        <v>214</v>
      </c>
      <c r="F5447">
        <v>77.249721469999997</v>
      </c>
      <c r="G5447">
        <v>28.555402300000001</v>
      </c>
      <c r="H5447" t="s">
        <v>56</v>
      </c>
      <c r="I5447" t="s">
        <v>19</v>
      </c>
      <c r="J5447" t="s">
        <v>57</v>
      </c>
      <c r="K5447" t="s">
        <v>57</v>
      </c>
      <c r="L5447" t="s">
        <v>57</v>
      </c>
      <c r="M5447" t="s">
        <v>57</v>
      </c>
      <c r="N5447">
        <v>1</v>
      </c>
      <c r="O5447">
        <v>2</v>
      </c>
      <c r="P5447">
        <v>150</v>
      </c>
      <c r="Q5447">
        <v>1</v>
      </c>
      <c r="R5447">
        <v>2011</v>
      </c>
      <c r="S5447">
        <v>11</v>
      </c>
      <c r="T5447">
        <v>17</v>
      </c>
      <c r="U5447" s="1">
        <v>40864</v>
      </c>
      <c r="V5447" s="5">
        <f>Main[[#This Row],[Average_Cost_for_two]] * VLOOKUP(Main[[#This Row],[Currency]],'Currency'!A:B,2,FALSE)</f>
        <v>1.8</v>
      </c>
      <c r="W5447" s="5" t="str">
        <f>IF(Main[[#This Row],[Avg_Cost_USD]]&lt;10,"Low",
IF(Main[[#This Row],[Avg_Cost_USD]]&lt;=30,"Medium","High"))</f>
        <v>Low</v>
      </c>
    </row>
    <row r="5448" spans="1:23" x14ac:dyDescent="0.3">
      <c r="A5448">
        <v>3479</v>
      </c>
      <c r="B5448" t="s">
        <v>5693</v>
      </c>
      <c r="C5448">
        <v>1</v>
      </c>
      <c r="D5448" t="s">
        <v>54</v>
      </c>
      <c r="E5448" t="s">
        <v>214</v>
      </c>
      <c r="F5448">
        <v>77.245959339999999</v>
      </c>
      <c r="G5448">
        <v>28.558136319999999</v>
      </c>
      <c r="H5448" t="s">
        <v>56</v>
      </c>
      <c r="I5448" t="s">
        <v>19</v>
      </c>
      <c r="J5448" t="s">
        <v>57</v>
      </c>
      <c r="K5448" t="s">
        <v>61</v>
      </c>
      <c r="L5448" t="s">
        <v>57</v>
      </c>
      <c r="M5448" t="s">
        <v>57</v>
      </c>
      <c r="N5448">
        <v>1</v>
      </c>
      <c r="O5448">
        <v>3</v>
      </c>
      <c r="P5448">
        <v>200</v>
      </c>
      <c r="Q5448">
        <v>1</v>
      </c>
      <c r="R5448">
        <v>2018</v>
      </c>
      <c r="S5448">
        <v>11</v>
      </c>
      <c r="T5448">
        <v>19</v>
      </c>
      <c r="U5448" s="1">
        <v>43423</v>
      </c>
      <c r="V5448" s="5">
        <f>Main[[#This Row],[Average_Cost_for_two]] * VLOOKUP(Main[[#This Row],[Currency]],'Currency'!A:B,2,FALSE)</f>
        <v>2.4</v>
      </c>
      <c r="W5448" s="5" t="str">
        <f>IF(Main[[#This Row],[Avg_Cost_USD]]&lt;10,"Low",
IF(Main[[#This Row],[Avg_Cost_USD]]&lt;=30,"Medium","High"))</f>
        <v>Low</v>
      </c>
    </row>
    <row r="5449" spans="1:23" x14ac:dyDescent="0.3">
      <c r="A5449">
        <v>18454568</v>
      </c>
      <c r="B5449" t="s">
        <v>5694</v>
      </c>
      <c r="C5449">
        <v>1</v>
      </c>
      <c r="D5449" t="s">
        <v>54</v>
      </c>
      <c r="E5449" t="s">
        <v>55</v>
      </c>
      <c r="F5449">
        <v>77.270647159999996</v>
      </c>
      <c r="G5449">
        <v>28.654828309999999</v>
      </c>
      <c r="H5449" t="s">
        <v>56</v>
      </c>
      <c r="I5449" t="s">
        <v>19</v>
      </c>
      <c r="J5449" t="s">
        <v>57</v>
      </c>
      <c r="K5449" t="s">
        <v>57</v>
      </c>
      <c r="L5449" t="s">
        <v>57</v>
      </c>
      <c r="M5449" t="s">
        <v>57</v>
      </c>
      <c r="N5449">
        <v>1</v>
      </c>
      <c r="O5449">
        <v>1</v>
      </c>
      <c r="P5449">
        <v>300</v>
      </c>
      <c r="Q5449">
        <v>1</v>
      </c>
      <c r="R5449">
        <v>2018</v>
      </c>
      <c r="S5449">
        <v>11</v>
      </c>
      <c r="T5449">
        <v>12</v>
      </c>
      <c r="U5449" s="1">
        <v>43416</v>
      </c>
      <c r="V5449" s="5">
        <f>Main[[#This Row],[Average_Cost_for_two]] * VLOOKUP(Main[[#This Row],[Currency]],'Currency'!A:B,2,FALSE)</f>
        <v>3.6</v>
      </c>
      <c r="W5449" s="5" t="str">
        <f>IF(Main[[#This Row],[Avg_Cost_USD]]&lt;10,"Low",
IF(Main[[#This Row],[Avg_Cost_USD]]&lt;=30,"Medium","High"))</f>
        <v>Low</v>
      </c>
    </row>
    <row r="5450" spans="1:23" x14ac:dyDescent="0.3">
      <c r="A5450">
        <v>18455511</v>
      </c>
      <c r="B5450" t="s">
        <v>5695</v>
      </c>
      <c r="C5450">
        <v>1</v>
      </c>
      <c r="D5450" t="s">
        <v>54</v>
      </c>
      <c r="E5450" t="s">
        <v>197</v>
      </c>
      <c r="F5450">
        <v>77.202911900000004</v>
      </c>
      <c r="G5450">
        <v>28.707336699999999</v>
      </c>
      <c r="H5450" t="s">
        <v>56</v>
      </c>
      <c r="I5450" t="s">
        <v>19</v>
      </c>
      <c r="J5450" t="s">
        <v>57</v>
      </c>
      <c r="K5450" t="s">
        <v>57</v>
      </c>
      <c r="L5450" t="s">
        <v>57</v>
      </c>
      <c r="M5450" t="s">
        <v>57</v>
      </c>
      <c r="N5450">
        <v>2</v>
      </c>
      <c r="O5450">
        <v>1</v>
      </c>
      <c r="P5450">
        <v>500</v>
      </c>
      <c r="Q5450">
        <v>1</v>
      </c>
      <c r="R5450">
        <v>2018</v>
      </c>
      <c r="S5450">
        <v>11</v>
      </c>
      <c r="T5450">
        <v>9</v>
      </c>
      <c r="U5450" s="1">
        <v>43413</v>
      </c>
      <c r="V5450" s="5">
        <f>Main[[#This Row],[Average_Cost_for_two]] * VLOOKUP(Main[[#This Row],[Currency]],'Currency'!A:B,2,FALSE)</f>
        <v>6</v>
      </c>
      <c r="W5450" s="5" t="str">
        <f>IF(Main[[#This Row],[Avg_Cost_USD]]&lt;10,"Low",
IF(Main[[#This Row],[Avg_Cost_USD]]&lt;=30,"Medium","High"))</f>
        <v>Low</v>
      </c>
    </row>
    <row r="5451" spans="1:23" x14ac:dyDescent="0.3">
      <c r="A5451">
        <v>18124352</v>
      </c>
      <c r="B5451" t="s">
        <v>5696</v>
      </c>
      <c r="C5451">
        <v>1</v>
      </c>
      <c r="D5451" t="s">
        <v>54</v>
      </c>
      <c r="E5451" t="s">
        <v>197</v>
      </c>
      <c r="F5451">
        <v>77.204631599999999</v>
      </c>
      <c r="G5451">
        <v>28.707738599999999</v>
      </c>
      <c r="H5451" t="s">
        <v>56</v>
      </c>
      <c r="I5451" t="s">
        <v>19</v>
      </c>
      <c r="J5451" t="s">
        <v>57</v>
      </c>
      <c r="K5451" t="s">
        <v>57</v>
      </c>
      <c r="L5451" t="s">
        <v>57</v>
      </c>
      <c r="M5451" t="s">
        <v>57</v>
      </c>
      <c r="N5451">
        <v>1</v>
      </c>
      <c r="O5451">
        <v>1</v>
      </c>
      <c r="P5451">
        <v>100</v>
      </c>
      <c r="Q5451">
        <v>1</v>
      </c>
      <c r="R5451">
        <v>2011</v>
      </c>
      <c r="S5451">
        <v>11</v>
      </c>
      <c r="T5451">
        <v>5</v>
      </c>
      <c r="U5451" s="1">
        <v>40852</v>
      </c>
      <c r="V5451" s="5">
        <f>Main[[#This Row],[Average_Cost_for_two]] * VLOOKUP(Main[[#This Row],[Currency]],'Currency'!A:B,2,FALSE)</f>
        <v>1.2</v>
      </c>
      <c r="W5451" s="5" t="str">
        <f>IF(Main[[#This Row],[Avg_Cost_USD]]&lt;10,"Low",
IF(Main[[#This Row],[Avg_Cost_USD]]&lt;=30,"Medium","High"))</f>
        <v>Low</v>
      </c>
    </row>
    <row r="5452" spans="1:23" x14ac:dyDescent="0.3">
      <c r="A5452">
        <v>18124390</v>
      </c>
      <c r="B5452" t="s">
        <v>5697</v>
      </c>
      <c r="C5452">
        <v>1</v>
      </c>
      <c r="D5452" t="s">
        <v>54</v>
      </c>
      <c r="E5452" t="s">
        <v>122</v>
      </c>
      <c r="F5452">
        <v>77.184003599999997</v>
      </c>
      <c r="G5452">
        <v>28.700707600000001</v>
      </c>
      <c r="H5452" t="s">
        <v>56</v>
      </c>
      <c r="I5452" t="s">
        <v>19</v>
      </c>
      <c r="J5452" t="s">
        <v>57</v>
      </c>
      <c r="K5452" t="s">
        <v>57</v>
      </c>
      <c r="L5452" t="s">
        <v>57</v>
      </c>
      <c r="M5452" t="s">
        <v>57</v>
      </c>
      <c r="N5452">
        <v>1</v>
      </c>
      <c r="O5452">
        <v>3</v>
      </c>
      <c r="P5452">
        <v>250</v>
      </c>
      <c r="Q5452">
        <v>1</v>
      </c>
      <c r="R5452">
        <v>2012</v>
      </c>
      <c r="S5452">
        <v>11</v>
      </c>
      <c r="T5452">
        <v>15</v>
      </c>
      <c r="U5452" s="1">
        <v>41228</v>
      </c>
      <c r="V5452" s="5">
        <f>Main[[#This Row],[Average_Cost_for_two]] * VLOOKUP(Main[[#This Row],[Currency]],'Currency'!A:B,2,FALSE)</f>
        <v>3</v>
      </c>
      <c r="W5452" s="5" t="str">
        <f>IF(Main[[#This Row],[Avg_Cost_USD]]&lt;10,"Low",
IF(Main[[#This Row],[Avg_Cost_USD]]&lt;=30,"Medium","High"))</f>
        <v>Low</v>
      </c>
    </row>
    <row r="5453" spans="1:23" x14ac:dyDescent="0.3">
      <c r="A5453">
        <v>18427218</v>
      </c>
      <c r="B5453" t="s">
        <v>5698</v>
      </c>
      <c r="C5453">
        <v>1</v>
      </c>
      <c r="D5453" t="s">
        <v>54</v>
      </c>
      <c r="E5453" t="s">
        <v>124</v>
      </c>
      <c r="F5453">
        <v>77.204318999999998</v>
      </c>
      <c r="G5453">
        <v>28.5419041</v>
      </c>
      <c r="H5453" t="s">
        <v>56</v>
      </c>
      <c r="I5453" t="s">
        <v>19</v>
      </c>
      <c r="J5453" t="s">
        <v>57</v>
      </c>
      <c r="K5453" t="s">
        <v>57</v>
      </c>
      <c r="L5453" t="s">
        <v>57</v>
      </c>
      <c r="M5453" t="s">
        <v>57</v>
      </c>
      <c r="N5453">
        <v>1</v>
      </c>
      <c r="O5453">
        <v>1</v>
      </c>
      <c r="P5453">
        <v>300</v>
      </c>
      <c r="Q5453">
        <v>1</v>
      </c>
      <c r="R5453">
        <v>2014</v>
      </c>
      <c r="S5453">
        <v>11</v>
      </c>
      <c r="T5453">
        <v>19</v>
      </c>
      <c r="U5453" s="1">
        <v>41962</v>
      </c>
      <c r="V5453" s="5">
        <f>Main[[#This Row],[Average_Cost_for_two]] * VLOOKUP(Main[[#This Row],[Currency]],'Currency'!A:B,2,FALSE)</f>
        <v>3.6</v>
      </c>
      <c r="W5453" s="5" t="str">
        <f>IF(Main[[#This Row],[Avg_Cost_USD]]&lt;10,"Low",
IF(Main[[#This Row],[Avg_Cost_USD]]&lt;=30,"Medium","High"))</f>
        <v>Low</v>
      </c>
    </row>
    <row r="5454" spans="1:23" x14ac:dyDescent="0.3">
      <c r="A5454">
        <v>6216</v>
      </c>
      <c r="B5454" t="s">
        <v>5699</v>
      </c>
      <c r="C5454">
        <v>1</v>
      </c>
      <c r="D5454" t="s">
        <v>54</v>
      </c>
      <c r="E5454" t="s">
        <v>106</v>
      </c>
      <c r="F5454">
        <v>77.334014199999999</v>
      </c>
      <c r="G5454">
        <v>28.608299800000001</v>
      </c>
      <c r="H5454" t="s">
        <v>56</v>
      </c>
      <c r="I5454" t="s">
        <v>19</v>
      </c>
      <c r="J5454" t="s">
        <v>57</v>
      </c>
      <c r="K5454" t="s">
        <v>57</v>
      </c>
      <c r="L5454" t="s">
        <v>57</v>
      </c>
      <c r="M5454" t="s">
        <v>57</v>
      </c>
      <c r="N5454">
        <v>1</v>
      </c>
      <c r="O5454">
        <v>1</v>
      </c>
      <c r="P5454">
        <v>300</v>
      </c>
      <c r="Q5454">
        <v>1</v>
      </c>
      <c r="R5454">
        <v>2010</v>
      </c>
      <c r="S5454">
        <v>11</v>
      </c>
      <c r="T5454">
        <v>13</v>
      </c>
      <c r="U5454" s="1">
        <v>40495</v>
      </c>
      <c r="V5454" s="5">
        <f>Main[[#This Row],[Average_Cost_for_two]] * VLOOKUP(Main[[#This Row],[Currency]],'Currency'!A:B,2,FALSE)</f>
        <v>3.6</v>
      </c>
      <c r="W5454" s="5" t="str">
        <f>IF(Main[[#This Row],[Avg_Cost_USD]]&lt;10,"Low",
IF(Main[[#This Row],[Avg_Cost_USD]]&lt;=30,"Medium","High"))</f>
        <v>Low</v>
      </c>
    </row>
    <row r="5455" spans="1:23" x14ac:dyDescent="0.3">
      <c r="A5455">
        <v>18414506</v>
      </c>
      <c r="B5455" t="s">
        <v>5700</v>
      </c>
      <c r="C5455">
        <v>1</v>
      </c>
      <c r="D5455" t="s">
        <v>54</v>
      </c>
      <c r="E5455" t="s">
        <v>376</v>
      </c>
      <c r="F5455">
        <v>77.193724500000002</v>
      </c>
      <c r="G5455">
        <v>28.5278198</v>
      </c>
      <c r="H5455" t="s">
        <v>56</v>
      </c>
      <c r="I5455" t="s">
        <v>19</v>
      </c>
      <c r="J5455" t="s">
        <v>57</v>
      </c>
      <c r="K5455" t="s">
        <v>57</v>
      </c>
      <c r="L5455" t="s">
        <v>57</v>
      </c>
      <c r="M5455" t="s">
        <v>57</v>
      </c>
      <c r="N5455">
        <v>2</v>
      </c>
      <c r="O5455">
        <v>1</v>
      </c>
      <c r="P5455">
        <v>600</v>
      </c>
      <c r="Q5455">
        <v>1</v>
      </c>
      <c r="R5455">
        <v>2015</v>
      </c>
      <c r="S5455">
        <v>11</v>
      </c>
      <c r="T5455">
        <v>7</v>
      </c>
      <c r="U5455" s="1">
        <v>42315</v>
      </c>
      <c r="V5455" s="5">
        <f>Main[[#This Row],[Average_Cost_for_two]] * VLOOKUP(Main[[#This Row],[Currency]],'Currency'!A:B,2,FALSE)</f>
        <v>7.2</v>
      </c>
      <c r="W5455" s="5" t="str">
        <f>IF(Main[[#This Row],[Avg_Cost_USD]]&lt;10,"Low",
IF(Main[[#This Row],[Avg_Cost_USD]]&lt;=30,"Medium","High"))</f>
        <v>Low</v>
      </c>
    </row>
    <row r="5456" spans="1:23" x14ac:dyDescent="0.3">
      <c r="A5456">
        <v>18369751</v>
      </c>
      <c r="B5456" t="s">
        <v>5701</v>
      </c>
      <c r="C5456">
        <v>1</v>
      </c>
      <c r="D5456" t="s">
        <v>54</v>
      </c>
      <c r="E5456" t="s">
        <v>73</v>
      </c>
      <c r="F5456">
        <v>77.106650000000002</v>
      </c>
      <c r="G5456">
        <v>28.604069299999999</v>
      </c>
      <c r="H5456" t="s">
        <v>56</v>
      </c>
      <c r="I5456" t="s">
        <v>19</v>
      </c>
      <c r="J5456" t="s">
        <v>57</v>
      </c>
      <c r="K5456" t="s">
        <v>57</v>
      </c>
      <c r="L5456" t="s">
        <v>57</v>
      </c>
      <c r="M5456" t="s">
        <v>57</v>
      </c>
      <c r="N5456">
        <v>1</v>
      </c>
      <c r="O5456">
        <v>1</v>
      </c>
      <c r="P5456">
        <v>200</v>
      </c>
      <c r="Q5456">
        <v>1</v>
      </c>
      <c r="R5456">
        <v>2015</v>
      </c>
      <c r="S5456">
        <v>11</v>
      </c>
      <c r="T5456">
        <v>14</v>
      </c>
      <c r="U5456" s="1">
        <v>42322</v>
      </c>
      <c r="V5456" s="5">
        <f>Main[[#This Row],[Average_Cost_for_two]] * VLOOKUP(Main[[#This Row],[Currency]],'Currency'!A:B,2,FALSE)</f>
        <v>2.4</v>
      </c>
      <c r="W5456" s="5" t="str">
        <f>IF(Main[[#This Row],[Avg_Cost_USD]]&lt;10,"Low",
IF(Main[[#This Row],[Avg_Cost_USD]]&lt;=30,"Medium","High"))</f>
        <v>Low</v>
      </c>
    </row>
    <row r="5457" spans="1:23" x14ac:dyDescent="0.3">
      <c r="A5457">
        <v>18445759</v>
      </c>
      <c r="B5457" t="s">
        <v>5702</v>
      </c>
      <c r="C5457">
        <v>1</v>
      </c>
      <c r="D5457" t="s">
        <v>54</v>
      </c>
      <c r="E5457" t="s">
        <v>457</v>
      </c>
      <c r="F5457">
        <v>77.1337829</v>
      </c>
      <c r="G5457">
        <v>28.710155499999999</v>
      </c>
      <c r="H5457" t="s">
        <v>56</v>
      </c>
      <c r="I5457" t="s">
        <v>19</v>
      </c>
      <c r="J5457" t="s">
        <v>57</v>
      </c>
      <c r="K5457" t="s">
        <v>57</v>
      </c>
      <c r="L5457" t="s">
        <v>57</v>
      </c>
      <c r="M5457" t="s">
        <v>57</v>
      </c>
      <c r="N5457">
        <v>1</v>
      </c>
      <c r="O5457">
        <v>2</v>
      </c>
      <c r="P5457">
        <v>200</v>
      </c>
      <c r="Q5457">
        <v>1</v>
      </c>
      <c r="R5457">
        <v>2017</v>
      </c>
      <c r="S5457">
        <v>11</v>
      </c>
      <c r="T5457">
        <v>23</v>
      </c>
      <c r="U5457" s="1">
        <v>43062</v>
      </c>
      <c r="V5457" s="5">
        <f>Main[[#This Row],[Average_Cost_for_two]] * VLOOKUP(Main[[#This Row],[Currency]],'Currency'!A:B,2,FALSE)</f>
        <v>2.4</v>
      </c>
      <c r="W5457" s="5" t="str">
        <f>IF(Main[[#This Row],[Avg_Cost_USD]]&lt;10,"Low",
IF(Main[[#This Row],[Avg_Cost_USD]]&lt;=30,"Medium","High"))</f>
        <v>Low</v>
      </c>
    </row>
    <row r="5458" spans="1:23" x14ac:dyDescent="0.3">
      <c r="A5458">
        <v>18364414</v>
      </c>
      <c r="B5458" t="s">
        <v>5703</v>
      </c>
      <c r="C5458">
        <v>1</v>
      </c>
      <c r="D5458" t="s">
        <v>54</v>
      </c>
      <c r="E5458" t="s">
        <v>147</v>
      </c>
      <c r="F5458">
        <v>77.285359400000004</v>
      </c>
      <c r="G5458">
        <v>28.538802100000002</v>
      </c>
      <c r="H5458" t="s">
        <v>56</v>
      </c>
      <c r="I5458" t="s">
        <v>19</v>
      </c>
      <c r="J5458" t="s">
        <v>57</v>
      </c>
      <c r="K5458" t="s">
        <v>57</v>
      </c>
      <c r="L5458" t="s">
        <v>57</v>
      </c>
      <c r="M5458" t="s">
        <v>57</v>
      </c>
      <c r="N5458">
        <v>1</v>
      </c>
      <c r="O5458">
        <v>1</v>
      </c>
      <c r="P5458">
        <v>200</v>
      </c>
      <c r="Q5458">
        <v>1</v>
      </c>
      <c r="R5458">
        <v>2010</v>
      </c>
      <c r="S5458">
        <v>11</v>
      </c>
      <c r="T5458">
        <v>2</v>
      </c>
      <c r="U5458" s="1">
        <v>40484</v>
      </c>
      <c r="V5458" s="5">
        <f>Main[[#This Row],[Average_Cost_for_two]] * VLOOKUP(Main[[#This Row],[Currency]],'Currency'!A:B,2,FALSE)</f>
        <v>2.4</v>
      </c>
      <c r="W5458" s="5" t="str">
        <f>IF(Main[[#This Row],[Avg_Cost_USD]]&lt;10,"Low",
IF(Main[[#This Row],[Avg_Cost_USD]]&lt;=30,"Medium","High"))</f>
        <v>Low</v>
      </c>
    </row>
    <row r="5459" spans="1:23" x14ac:dyDescent="0.3">
      <c r="A5459">
        <v>18350567</v>
      </c>
      <c r="B5459" t="s">
        <v>5704</v>
      </c>
      <c r="C5459">
        <v>1</v>
      </c>
      <c r="D5459" t="s">
        <v>54</v>
      </c>
      <c r="E5459" t="s">
        <v>532</v>
      </c>
      <c r="F5459">
        <v>0</v>
      </c>
      <c r="G5459">
        <v>0</v>
      </c>
      <c r="H5459" t="s">
        <v>56</v>
      </c>
      <c r="I5459" t="s">
        <v>19</v>
      </c>
      <c r="J5459" t="s">
        <v>57</v>
      </c>
      <c r="K5459" t="s">
        <v>57</v>
      </c>
      <c r="L5459" t="s">
        <v>57</v>
      </c>
      <c r="M5459" t="s">
        <v>57</v>
      </c>
      <c r="N5459">
        <v>2</v>
      </c>
      <c r="O5459">
        <v>1</v>
      </c>
      <c r="P5459">
        <v>500</v>
      </c>
      <c r="Q5459">
        <v>1</v>
      </c>
      <c r="R5459">
        <v>2012</v>
      </c>
      <c r="S5459">
        <v>11</v>
      </c>
      <c r="T5459">
        <v>25</v>
      </c>
      <c r="U5459" s="1">
        <v>41238</v>
      </c>
      <c r="V5459" s="5">
        <f>Main[[#This Row],[Average_Cost_for_two]] * VLOOKUP(Main[[#This Row],[Currency]],'Currency'!A:B,2,FALSE)</f>
        <v>6</v>
      </c>
      <c r="W5459" s="5" t="str">
        <f>IF(Main[[#This Row],[Avg_Cost_USD]]&lt;10,"Low",
IF(Main[[#This Row],[Avg_Cost_USD]]&lt;=30,"Medium","High"))</f>
        <v>Low</v>
      </c>
    </row>
    <row r="5460" spans="1:23" x14ac:dyDescent="0.3">
      <c r="A5460">
        <v>18358669</v>
      </c>
      <c r="B5460" t="s">
        <v>4718</v>
      </c>
      <c r="C5460">
        <v>1</v>
      </c>
      <c r="D5460" t="s">
        <v>54</v>
      </c>
      <c r="E5460" t="s">
        <v>432</v>
      </c>
      <c r="F5460">
        <v>77.164604920000002</v>
      </c>
      <c r="G5460">
        <v>28.557478440000001</v>
      </c>
      <c r="H5460" t="s">
        <v>56</v>
      </c>
      <c r="I5460" t="s">
        <v>19</v>
      </c>
      <c r="J5460" t="s">
        <v>57</v>
      </c>
      <c r="K5460" t="s">
        <v>57</v>
      </c>
      <c r="L5460" t="s">
        <v>57</v>
      </c>
      <c r="M5460" t="s">
        <v>57</v>
      </c>
      <c r="N5460">
        <v>1</v>
      </c>
      <c r="O5460">
        <v>2</v>
      </c>
      <c r="P5460">
        <v>300</v>
      </c>
      <c r="Q5460">
        <v>1</v>
      </c>
      <c r="R5460">
        <v>2016</v>
      </c>
      <c r="S5460">
        <v>11</v>
      </c>
      <c r="T5460">
        <v>18</v>
      </c>
      <c r="U5460" s="1">
        <v>42692</v>
      </c>
      <c r="V5460" s="5">
        <f>Main[[#This Row],[Average_Cost_for_two]] * VLOOKUP(Main[[#This Row],[Currency]],'Currency'!A:B,2,FALSE)</f>
        <v>3.6</v>
      </c>
      <c r="W5460" s="5" t="str">
        <f>IF(Main[[#This Row],[Avg_Cost_USD]]&lt;10,"Low",
IF(Main[[#This Row],[Avg_Cost_USD]]&lt;=30,"Medium","High"))</f>
        <v>Low</v>
      </c>
    </row>
    <row r="5461" spans="1:23" x14ac:dyDescent="0.3">
      <c r="A5461">
        <v>18311953</v>
      </c>
      <c r="B5461" t="s">
        <v>5705</v>
      </c>
      <c r="C5461">
        <v>1</v>
      </c>
      <c r="D5461" t="s">
        <v>54</v>
      </c>
      <c r="E5461" t="s">
        <v>194</v>
      </c>
      <c r="F5461">
        <v>77.254695400000003</v>
      </c>
      <c r="G5461">
        <v>28.525266999999999</v>
      </c>
      <c r="H5461" t="s">
        <v>56</v>
      </c>
      <c r="I5461" t="s">
        <v>19</v>
      </c>
      <c r="J5461" t="s">
        <v>57</v>
      </c>
      <c r="K5461" t="s">
        <v>61</v>
      </c>
      <c r="L5461" t="s">
        <v>57</v>
      </c>
      <c r="M5461" t="s">
        <v>57</v>
      </c>
      <c r="N5461">
        <v>2</v>
      </c>
      <c r="O5461">
        <v>2</v>
      </c>
      <c r="P5461">
        <v>500</v>
      </c>
      <c r="Q5461">
        <v>1</v>
      </c>
      <c r="R5461">
        <v>2018</v>
      </c>
      <c r="S5461">
        <v>10</v>
      </c>
      <c r="T5461">
        <v>15</v>
      </c>
      <c r="U5461" s="1">
        <v>43388</v>
      </c>
      <c r="V5461" s="5">
        <f>Main[[#This Row],[Average_Cost_for_two]] * VLOOKUP(Main[[#This Row],[Currency]],'Currency'!A:B,2,FALSE)</f>
        <v>6</v>
      </c>
      <c r="W5461" s="5" t="str">
        <f>IF(Main[[#This Row],[Avg_Cost_USD]]&lt;10,"Low",
IF(Main[[#This Row],[Avg_Cost_USD]]&lt;=30,"Medium","High"))</f>
        <v>Low</v>
      </c>
    </row>
    <row r="5462" spans="1:23" x14ac:dyDescent="0.3">
      <c r="A5462">
        <v>308533</v>
      </c>
      <c r="B5462" t="s">
        <v>5706</v>
      </c>
      <c r="C5462">
        <v>1</v>
      </c>
      <c r="D5462" t="s">
        <v>54</v>
      </c>
      <c r="E5462" t="s">
        <v>211</v>
      </c>
      <c r="F5462">
        <v>77.223450600000007</v>
      </c>
      <c r="G5462">
        <v>28.657810999999999</v>
      </c>
      <c r="H5462" t="s">
        <v>56</v>
      </c>
      <c r="I5462" t="s">
        <v>19</v>
      </c>
      <c r="J5462" t="s">
        <v>57</v>
      </c>
      <c r="K5462" t="s">
        <v>57</v>
      </c>
      <c r="L5462" t="s">
        <v>57</v>
      </c>
      <c r="M5462" t="s">
        <v>57</v>
      </c>
      <c r="N5462">
        <v>1</v>
      </c>
      <c r="O5462">
        <v>2</v>
      </c>
      <c r="P5462">
        <v>300</v>
      </c>
      <c r="Q5462">
        <v>1</v>
      </c>
      <c r="R5462">
        <v>2010</v>
      </c>
      <c r="S5462">
        <v>10</v>
      </c>
      <c r="T5462">
        <v>9</v>
      </c>
      <c r="U5462" s="1">
        <v>40460</v>
      </c>
      <c r="V5462" s="5">
        <f>Main[[#This Row],[Average_Cost_for_two]] * VLOOKUP(Main[[#This Row],[Currency]],'Currency'!A:B,2,FALSE)</f>
        <v>3.6</v>
      </c>
      <c r="W5462" s="5" t="str">
        <f>IF(Main[[#This Row],[Avg_Cost_USD]]&lt;10,"Low",
IF(Main[[#This Row],[Avg_Cost_USD]]&lt;=30,"Medium","High"))</f>
        <v>Low</v>
      </c>
    </row>
    <row r="5463" spans="1:23" x14ac:dyDescent="0.3">
      <c r="A5463">
        <v>305810</v>
      </c>
      <c r="B5463" t="s">
        <v>5707</v>
      </c>
      <c r="C5463">
        <v>1</v>
      </c>
      <c r="D5463" t="s">
        <v>54</v>
      </c>
      <c r="E5463" t="s">
        <v>4451</v>
      </c>
      <c r="F5463">
        <v>77.225246999999996</v>
      </c>
      <c r="G5463">
        <v>28.617126800000001</v>
      </c>
      <c r="H5463" t="s">
        <v>56</v>
      </c>
      <c r="I5463" t="s">
        <v>19</v>
      </c>
      <c r="J5463" t="s">
        <v>57</v>
      </c>
      <c r="K5463" t="s">
        <v>57</v>
      </c>
      <c r="L5463" t="s">
        <v>57</v>
      </c>
      <c r="M5463" t="s">
        <v>57</v>
      </c>
      <c r="N5463">
        <v>1</v>
      </c>
      <c r="O5463">
        <v>1</v>
      </c>
      <c r="P5463">
        <v>100</v>
      </c>
      <c r="Q5463">
        <v>1</v>
      </c>
      <c r="R5463">
        <v>2012</v>
      </c>
      <c r="S5463">
        <v>10</v>
      </c>
      <c r="T5463">
        <v>7</v>
      </c>
      <c r="U5463" s="1">
        <v>41189</v>
      </c>
      <c r="V5463" s="5">
        <f>Main[[#This Row],[Average_Cost_for_two]] * VLOOKUP(Main[[#This Row],[Currency]],'Currency'!A:B,2,FALSE)</f>
        <v>1.2</v>
      </c>
      <c r="W5463" s="5" t="str">
        <f>IF(Main[[#This Row],[Avg_Cost_USD]]&lt;10,"Low",
IF(Main[[#This Row],[Avg_Cost_USD]]&lt;=30,"Medium","High"))</f>
        <v>Low</v>
      </c>
    </row>
    <row r="5464" spans="1:23" x14ac:dyDescent="0.3">
      <c r="A5464">
        <v>18377929</v>
      </c>
      <c r="B5464" t="s">
        <v>5708</v>
      </c>
      <c r="C5464">
        <v>1</v>
      </c>
      <c r="D5464" t="s">
        <v>54</v>
      </c>
      <c r="E5464" t="s">
        <v>55</v>
      </c>
      <c r="F5464">
        <v>77.273347380000004</v>
      </c>
      <c r="G5464">
        <v>28.657670100000001</v>
      </c>
      <c r="H5464" t="s">
        <v>56</v>
      </c>
      <c r="I5464" t="s">
        <v>19</v>
      </c>
      <c r="J5464" t="s">
        <v>57</v>
      </c>
      <c r="K5464" t="s">
        <v>57</v>
      </c>
      <c r="L5464" t="s">
        <v>57</v>
      </c>
      <c r="M5464" t="s">
        <v>57</v>
      </c>
      <c r="N5464">
        <v>1</v>
      </c>
      <c r="O5464">
        <v>3</v>
      </c>
      <c r="P5464">
        <v>200</v>
      </c>
      <c r="Q5464">
        <v>1</v>
      </c>
      <c r="R5464">
        <v>2012</v>
      </c>
      <c r="S5464">
        <v>10</v>
      </c>
      <c r="T5464">
        <v>20</v>
      </c>
      <c r="U5464" s="1">
        <v>41202</v>
      </c>
      <c r="V5464" s="5">
        <f>Main[[#This Row],[Average_Cost_for_two]] * VLOOKUP(Main[[#This Row],[Currency]],'Currency'!A:B,2,FALSE)</f>
        <v>2.4</v>
      </c>
      <c r="W5464" s="5" t="str">
        <f>IF(Main[[#This Row],[Avg_Cost_USD]]&lt;10,"Low",
IF(Main[[#This Row],[Avg_Cost_USD]]&lt;=30,"Medium","High"))</f>
        <v>Low</v>
      </c>
    </row>
    <row r="5465" spans="1:23" x14ac:dyDescent="0.3">
      <c r="A5465">
        <v>312864</v>
      </c>
      <c r="B5465" t="s">
        <v>5709</v>
      </c>
      <c r="C5465">
        <v>1</v>
      </c>
      <c r="D5465" t="s">
        <v>54</v>
      </c>
      <c r="E5465" t="s">
        <v>171</v>
      </c>
      <c r="F5465">
        <v>77.303299300000006</v>
      </c>
      <c r="G5465">
        <v>28.635535399999998</v>
      </c>
      <c r="H5465" t="s">
        <v>56</v>
      </c>
      <c r="I5465" t="s">
        <v>19</v>
      </c>
      <c r="J5465" t="s">
        <v>57</v>
      </c>
      <c r="K5465" t="s">
        <v>57</v>
      </c>
      <c r="L5465" t="s">
        <v>57</v>
      </c>
      <c r="M5465" t="s">
        <v>57</v>
      </c>
      <c r="N5465">
        <v>1</v>
      </c>
      <c r="O5465">
        <v>3</v>
      </c>
      <c r="P5465">
        <v>200</v>
      </c>
      <c r="Q5465">
        <v>1</v>
      </c>
      <c r="R5465">
        <v>2012</v>
      </c>
      <c r="S5465">
        <v>10</v>
      </c>
      <c r="T5465">
        <v>22</v>
      </c>
      <c r="U5465" s="1">
        <v>41204</v>
      </c>
      <c r="V5465" s="5">
        <f>Main[[#This Row],[Average_Cost_for_two]] * VLOOKUP(Main[[#This Row],[Currency]],'Currency'!A:B,2,FALSE)</f>
        <v>2.4</v>
      </c>
      <c r="W5465" s="5" t="str">
        <f>IF(Main[[#This Row],[Avg_Cost_USD]]&lt;10,"Low",
IF(Main[[#This Row],[Avg_Cost_USD]]&lt;=30,"Medium","High"))</f>
        <v>Low</v>
      </c>
    </row>
    <row r="5466" spans="1:23" x14ac:dyDescent="0.3">
      <c r="A5466">
        <v>18408050</v>
      </c>
      <c r="B5466" t="s">
        <v>5710</v>
      </c>
      <c r="C5466">
        <v>1</v>
      </c>
      <c r="D5466" t="s">
        <v>54</v>
      </c>
      <c r="E5466" t="s">
        <v>155</v>
      </c>
      <c r="F5466">
        <v>77.234818200000007</v>
      </c>
      <c r="G5466">
        <v>28.649750699999998</v>
      </c>
      <c r="H5466" t="s">
        <v>56</v>
      </c>
      <c r="I5466" t="s">
        <v>19</v>
      </c>
      <c r="J5466" t="s">
        <v>57</v>
      </c>
      <c r="K5466" t="s">
        <v>57</v>
      </c>
      <c r="L5466" t="s">
        <v>57</v>
      </c>
      <c r="M5466" t="s">
        <v>57</v>
      </c>
      <c r="N5466">
        <v>1</v>
      </c>
      <c r="O5466">
        <v>2</v>
      </c>
      <c r="P5466">
        <v>200</v>
      </c>
      <c r="Q5466">
        <v>1</v>
      </c>
      <c r="R5466">
        <v>2011</v>
      </c>
      <c r="S5466">
        <v>10</v>
      </c>
      <c r="T5466">
        <v>8</v>
      </c>
      <c r="U5466" s="1">
        <v>40824</v>
      </c>
      <c r="V5466" s="5">
        <f>Main[[#This Row],[Average_Cost_for_two]] * VLOOKUP(Main[[#This Row],[Currency]],'Currency'!A:B,2,FALSE)</f>
        <v>2.4</v>
      </c>
      <c r="W5466" s="5" t="str">
        <f>IF(Main[[#This Row],[Avg_Cost_USD]]&lt;10,"Low",
IF(Main[[#This Row],[Avg_Cost_USD]]&lt;=30,"Medium","High"))</f>
        <v>Low</v>
      </c>
    </row>
    <row r="5467" spans="1:23" x14ac:dyDescent="0.3">
      <c r="A5467">
        <v>18082236</v>
      </c>
      <c r="B5467" t="s">
        <v>5711</v>
      </c>
      <c r="C5467">
        <v>1</v>
      </c>
      <c r="D5467" t="s">
        <v>54</v>
      </c>
      <c r="E5467" t="s">
        <v>106</v>
      </c>
      <c r="F5467">
        <v>77.329599000000002</v>
      </c>
      <c r="G5467">
        <v>28.603840699999999</v>
      </c>
      <c r="H5467" t="s">
        <v>56</v>
      </c>
      <c r="I5467" t="s">
        <v>19</v>
      </c>
      <c r="J5467" t="s">
        <v>57</v>
      </c>
      <c r="K5467" t="s">
        <v>57</v>
      </c>
      <c r="L5467" t="s">
        <v>57</v>
      </c>
      <c r="M5467" t="s">
        <v>57</v>
      </c>
      <c r="N5467">
        <v>1</v>
      </c>
      <c r="O5467">
        <v>2</v>
      </c>
      <c r="P5467">
        <v>250</v>
      </c>
      <c r="Q5467">
        <v>1</v>
      </c>
      <c r="R5467">
        <v>2016</v>
      </c>
      <c r="S5467">
        <v>10</v>
      </c>
      <c r="T5467">
        <v>19</v>
      </c>
      <c r="U5467" s="1">
        <v>42662</v>
      </c>
      <c r="V5467" s="5">
        <f>Main[[#This Row],[Average_Cost_for_two]] * VLOOKUP(Main[[#This Row],[Currency]],'Currency'!A:B,2,FALSE)</f>
        <v>3</v>
      </c>
      <c r="W5467" s="5" t="str">
        <f>IF(Main[[#This Row],[Avg_Cost_USD]]&lt;10,"Low",
IF(Main[[#This Row],[Avg_Cost_USD]]&lt;=30,"Medium","High"))</f>
        <v>Low</v>
      </c>
    </row>
    <row r="5468" spans="1:23" x14ac:dyDescent="0.3">
      <c r="A5468">
        <v>18418278</v>
      </c>
      <c r="B5468" t="s">
        <v>5712</v>
      </c>
      <c r="C5468">
        <v>1</v>
      </c>
      <c r="D5468" t="s">
        <v>54</v>
      </c>
      <c r="E5468" t="s">
        <v>66</v>
      </c>
      <c r="F5468">
        <v>77.215591000000003</v>
      </c>
      <c r="G5468">
        <v>28.712279299999999</v>
      </c>
      <c r="H5468" t="s">
        <v>56</v>
      </c>
      <c r="I5468" t="s">
        <v>19</v>
      </c>
      <c r="J5468" t="s">
        <v>57</v>
      </c>
      <c r="K5468" t="s">
        <v>57</v>
      </c>
      <c r="L5468" t="s">
        <v>57</v>
      </c>
      <c r="M5468" t="s">
        <v>57</v>
      </c>
      <c r="N5468">
        <v>1</v>
      </c>
      <c r="O5468">
        <v>1</v>
      </c>
      <c r="P5468">
        <v>100</v>
      </c>
      <c r="Q5468">
        <v>1</v>
      </c>
      <c r="R5468">
        <v>2011</v>
      </c>
      <c r="S5468">
        <v>10</v>
      </c>
      <c r="T5468">
        <v>28</v>
      </c>
      <c r="U5468" s="1">
        <v>40844</v>
      </c>
      <c r="V5468" s="5">
        <f>Main[[#This Row],[Average_Cost_for_two]] * VLOOKUP(Main[[#This Row],[Currency]],'Currency'!A:B,2,FALSE)</f>
        <v>1.2</v>
      </c>
      <c r="W5468" s="5" t="str">
        <f>IF(Main[[#This Row],[Avg_Cost_USD]]&lt;10,"Low",
IF(Main[[#This Row],[Avg_Cost_USD]]&lt;=30,"Medium","High"))</f>
        <v>Low</v>
      </c>
    </row>
    <row r="5469" spans="1:23" x14ac:dyDescent="0.3">
      <c r="A5469">
        <v>9269</v>
      </c>
      <c r="B5469" t="s">
        <v>5713</v>
      </c>
      <c r="C5469">
        <v>1</v>
      </c>
      <c r="D5469" t="s">
        <v>54</v>
      </c>
      <c r="E5469" t="s">
        <v>69</v>
      </c>
      <c r="F5469">
        <v>76.993205099999997</v>
      </c>
      <c r="G5469">
        <v>28.5906226</v>
      </c>
      <c r="H5469" t="s">
        <v>56</v>
      </c>
      <c r="I5469" t="s">
        <v>19</v>
      </c>
      <c r="J5469" t="s">
        <v>57</v>
      </c>
      <c r="K5469" t="s">
        <v>57</v>
      </c>
      <c r="L5469" t="s">
        <v>57</v>
      </c>
      <c r="M5469" t="s">
        <v>57</v>
      </c>
      <c r="N5469">
        <v>1</v>
      </c>
      <c r="O5469">
        <v>2</v>
      </c>
      <c r="P5469">
        <v>400</v>
      </c>
      <c r="Q5469">
        <v>1</v>
      </c>
      <c r="R5469">
        <v>2012</v>
      </c>
      <c r="S5469">
        <v>10</v>
      </c>
      <c r="T5469">
        <v>12</v>
      </c>
      <c r="U5469" s="1">
        <v>41194</v>
      </c>
      <c r="V5469" s="5">
        <f>Main[[#This Row],[Average_Cost_for_two]] * VLOOKUP(Main[[#This Row],[Currency]],'Currency'!A:B,2,FALSE)</f>
        <v>4.8</v>
      </c>
      <c r="W5469" s="5" t="str">
        <f>IF(Main[[#This Row],[Avg_Cost_USD]]&lt;10,"Low",
IF(Main[[#This Row],[Avg_Cost_USD]]&lt;=30,"Medium","High"))</f>
        <v>Low</v>
      </c>
    </row>
    <row r="5470" spans="1:23" x14ac:dyDescent="0.3">
      <c r="A5470">
        <v>302573</v>
      </c>
      <c r="B5470" t="s">
        <v>5714</v>
      </c>
      <c r="C5470">
        <v>1</v>
      </c>
      <c r="D5470" t="s">
        <v>54</v>
      </c>
      <c r="E5470" t="s">
        <v>143</v>
      </c>
      <c r="F5470">
        <v>77.185775300000003</v>
      </c>
      <c r="G5470">
        <v>28.541315399999998</v>
      </c>
      <c r="H5470" t="s">
        <v>56</v>
      </c>
      <c r="I5470" t="s">
        <v>19</v>
      </c>
      <c r="J5470" t="s">
        <v>57</v>
      </c>
      <c r="K5470" t="s">
        <v>57</v>
      </c>
      <c r="L5470" t="s">
        <v>57</v>
      </c>
      <c r="M5470" t="s">
        <v>57</v>
      </c>
      <c r="N5470">
        <v>1</v>
      </c>
      <c r="O5470">
        <v>3</v>
      </c>
      <c r="P5470">
        <v>350</v>
      </c>
      <c r="Q5470">
        <v>1</v>
      </c>
      <c r="R5470">
        <v>2014</v>
      </c>
      <c r="S5470">
        <v>10</v>
      </c>
      <c r="T5470">
        <v>4</v>
      </c>
      <c r="U5470" s="1">
        <v>41916</v>
      </c>
      <c r="V5470" s="5">
        <f>Main[[#This Row],[Average_Cost_for_two]] * VLOOKUP(Main[[#This Row],[Currency]],'Currency'!A:B,2,FALSE)</f>
        <v>4.2</v>
      </c>
      <c r="W5470" s="5" t="str">
        <f>IF(Main[[#This Row],[Avg_Cost_USD]]&lt;10,"Low",
IF(Main[[#This Row],[Avg_Cost_USD]]&lt;=30,"Medium","High"))</f>
        <v>Low</v>
      </c>
    </row>
    <row r="5471" spans="1:23" x14ac:dyDescent="0.3">
      <c r="A5471">
        <v>18352264</v>
      </c>
      <c r="B5471" t="s">
        <v>5715</v>
      </c>
      <c r="C5471">
        <v>1</v>
      </c>
      <c r="D5471" t="s">
        <v>54</v>
      </c>
      <c r="E5471" t="s">
        <v>143</v>
      </c>
      <c r="F5471">
        <v>77.186408599999993</v>
      </c>
      <c r="G5471">
        <v>28.541514930000002</v>
      </c>
      <c r="H5471" t="s">
        <v>56</v>
      </c>
      <c r="I5471" t="s">
        <v>19</v>
      </c>
      <c r="J5471" t="s">
        <v>57</v>
      </c>
      <c r="K5471" t="s">
        <v>57</v>
      </c>
      <c r="L5471" t="s">
        <v>57</v>
      </c>
      <c r="M5471" t="s">
        <v>57</v>
      </c>
      <c r="N5471">
        <v>1</v>
      </c>
      <c r="O5471">
        <v>2</v>
      </c>
      <c r="P5471">
        <v>100</v>
      </c>
      <c r="Q5471">
        <v>1</v>
      </c>
      <c r="R5471">
        <v>2017</v>
      </c>
      <c r="S5471">
        <v>10</v>
      </c>
      <c r="T5471">
        <v>13</v>
      </c>
      <c r="U5471" s="1">
        <v>43021</v>
      </c>
      <c r="V5471" s="5">
        <f>Main[[#This Row],[Average_Cost_for_two]] * VLOOKUP(Main[[#This Row],[Currency]],'Currency'!A:B,2,FALSE)</f>
        <v>1.2</v>
      </c>
      <c r="W5471" s="5" t="str">
        <f>IF(Main[[#This Row],[Avg_Cost_USD]]&lt;10,"Low",
IF(Main[[#This Row],[Avg_Cost_USD]]&lt;=30,"Medium","High"))</f>
        <v>Low</v>
      </c>
    </row>
    <row r="5472" spans="1:23" x14ac:dyDescent="0.3">
      <c r="A5472">
        <v>18334432</v>
      </c>
      <c r="B5472" t="s">
        <v>679</v>
      </c>
      <c r="C5472">
        <v>1</v>
      </c>
      <c r="D5472" t="s">
        <v>54</v>
      </c>
      <c r="E5472" t="s">
        <v>1093</v>
      </c>
      <c r="F5472">
        <v>77.199429390000006</v>
      </c>
      <c r="G5472">
        <v>28.560392929999999</v>
      </c>
      <c r="H5472" t="s">
        <v>56</v>
      </c>
      <c r="I5472" t="s">
        <v>19</v>
      </c>
      <c r="J5472" t="s">
        <v>57</v>
      </c>
      <c r="K5472" t="s">
        <v>57</v>
      </c>
      <c r="L5472" t="s">
        <v>57</v>
      </c>
      <c r="M5472" t="s">
        <v>57</v>
      </c>
      <c r="N5472">
        <v>1</v>
      </c>
      <c r="O5472">
        <v>2</v>
      </c>
      <c r="P5472">
        <v>300</v>
      </c>
      <c r="Q5472">
        <v>1</v>
      </c>
      <c r="R5472">
        <v>2011</v>
      </c>
      <c r="S5472">
        <v>10</v>
      </c>
      <c r="T5472">
        <v>27</v>
      </c>
      <c r="U5472" s="1">
        <v>40843</v>
      </c>
      <c r="V5472" s="5">
        <f>Main[[#This Row],[Average_Cost_for_two]] * VLOOKUP(Main[[#This Row],[Currency]],'Currency'!A:B,2,FALSE)</f>
        <v>3.6</v>
      </c>
      <c r="W5472" s="5" t="str">
        <f>IF(Main[[#This Row],[Avg_Cost_USD]]&lt;10,"Low",
IF(Main[[#This Row],[Avg_Cost_USD]]&lt;=30,"Medium","High"))</f>
        <v>Low</v>
      </c>
    </row>
    <row r="5473" spans="1:23" x14ac:dyDescent="0.3">
      <c r="A5473">
        <v>18375411</v>
      </c>
      <c r="B5473" t="s">
        <v>5716</v>
      </c>
      <c r="C5473">
        <v>1</v>
      </c>
      <c r="D5473" t="s">
        <v>54</v>
      </c>
      <c r="E5473" t="s">
        <v>1350</v>
      </c>
      <c r="F5473">
        <v>77.195782500000007</v>
      </c>
      <c r="G5473">
        <v>28.546562399999999</v>
      </c>
      <c r="H5473" t="s">
        <v>56</v>
      </c>
      <c r="I5473" t="s">
        <v>19</v>
      </c>
      <c r="J5473" t="s">
        <v>57</v>
      </c>
      <c r="K5473" t="s">
        <v>57</v>
      </c>
      <c r="L5473" t="s">
        <v>57</v>
      </c>
      <c r="M5473" t="s">
        <v>57</v>
      </c>
      <c r="N5473">
        <v>1</v>
      </c>
      <c r="O5473">
        <v>1</v>
      </c>
      <c r="P5473">
        <v>300</v>
      </c>
      <c r="Q5473">
        <v>1</v>
      </c>
      <c r="R5473">
        <v>2017</v>
      </c>
      <c r="S5473">
        <v>10</v>
      </c>
      <c r="T5473">
        <v>25</v>
      </c>
      <c r="U5473" s="1">
        <v>43033</v>
      </c>
      <c r="V5473" s="5">
        <f>Main[[#This Row],[Average_Cost_for_two]] * VLOOKUP(Main[[#This Row],[Currency]],'Currency'!A:B,2,FALSE)</f>
        <v>3.6</v>
      </c>
      <c r="W5473" s="5" t="str">
        <f>IF(Main[[#This Row],[Avg_Cost_USD]]&lt;10,"Low",
IF(Main[[#This Row],[Avg_Cost_USD]]&lt;=30,"Medium","High"))</f>
        <v>Low</v>
      </c>
    </row>
    <row r="5474" spans="1:23" x14ac:dyDescent="0.3">
      <c r="A5474">
        <v>307950</v>
      </c>
      <c r="B5474" t="s">
        <v>210</v>
      </c>
      <c r="C5474">
        <v>1</v>
      </c>
      <c r="D5474" t="s">
        <v>54</v>
      </c>
      <c r="E5474" t="s">
        <v>678</v>
      </c>
      <c r="F5474">
        <v>77.064162699999997</v>
      </c>
      <c r="G5474">
        <v>28.6093206</v>
      </c>
      <c r="H5474" t="s">
        <v>56</v>
      </c>
      <c r="I5474" t="s">
        <v>19</v>
      </c>
      <c r="J5474" t="s">
        <v>57</v>
      </c>
      <c r="K5474" t="s">
        <v>57</v>
      </c>
      <c r="L5474" t="s">
        <v>57</v>
      </c>
      <c r="M5474" t="s">
        <v>57</v>
      </c>
      <c r="N5474">
        <v>1</v>
      </c>
      <c r="O5474">
        <v>3</v>
      </c>
      <c r="P5474">
        <v>400</v>
      </c>
      <c r="Q5474">
        <v>1</v>
      </c>
      <c r="R5474">
        <v>2018</v>
      </c>
      <c r="S5474">
        <v>10</v>
      </c>
      <c r="T5474">
        <v>2</v>
      </c>
      <c r="U5474" s="1">
        <v>43375</v>
      </c>
      <c r="V5474" s="5">
        <f>Main[[#This Row],[Average_Cost_for_two]] * VLOOKUP(Main[[#This Row],[Currency]],'Currency'!A:B,2,FALSE)</f>
        <v>4.8</v>
      </c>
      <c r="W5474" s="5" t="str">
        <f>IF(Main[[#This Row],[Avg_Cost_USD]]&lt;10,"Low",
IF(Main[[#This Row],[Avg_Cost_USD]]&lt;=30,"Medium","High"))</f>
        <v>Low</v>
      </c>
    </row>
    <row r="5475" spans="1:23" x14ac:dyDescent="0.3">
      <c r="A5475">
        <v>18204847</v>
      </c>
      <c r="B5475" t="s">
        <v>5717</v>
      </c>
      <c r="C5475">
        <v>1</v>
      </c>
      <c r="D5475" t="s">
        <v>5718</v>
      </c>
      <c r="E5475" t="s">
        <v>5719</v>
      </c>
      <c r="F5475">
        <v>77.1038389</v>
      </c>
      <c r="G5475">
        <v>28.4874747</v>
      </c>
      <c r="H5475" t="s">
        <v>342</v>
      </c>
      <c r="I5475" t="s">
        <v>19</v>
      </c>
      <c r="J5475" t="s">
        <v>57</v>
      </c>
      <c r="K5475" t="s">
        <v>61</v>
      </c>
      <c r="L5475" t="s">
        <v>61</v>
      </c>
      <c r="M5475" t="s">
        <v>57</v>
      </c>
      <c r="N5475">
        <v>2</v>
      </c>
      <c r="O5475">
        <v>25</v>
      </c>
      <c r="P5475">
        <v>600</v>
      </c>
      <c r="Q5475">
        <v>3.3</v>
      </c>
      <c r="R5475">
        <v>2014</v>
      </c>
      <c r="S5475">
        <v>9</v>
      </c>
      <c r="T5475">
        <v>3</v>
      </c>
      <c r="U5475" s="1">
        <v>41885</v>
      </c>
      <c r="V5475" s="5">
        <f>Main[[#This Row],[Average_Cost_for_two]] * VLOOKUP(Main[[#This Row],[Currency]],'Currency'!A:B,2,FALSE)</f>
        <v>7.2</v>
      </c>
      <c r="W5475" s="5" t="str">
        <f>IF(Main[[#This Row],[Avg_Cost_USD]]&lt;10,"Low",
IF(Main[[#This Row],[Avg_Cost_USD]]&lt;=30,"Medium","High"))</f>
        <v>Low</v>
      </c>
    </row>
    <row r="5476" spans="1:23" x14ac:dyDescent="0.3">
      <c r="A5476">
        <v>311494</v>
      </c>
      <c r="B5476" t="s">
        <v>5720</v>
      </c>
      <c r="C5476">
        <v>1</v>
      </c>
      <c r="D5476" t="s">
        <v>5718</v>
      </c>
      <c r="E5476" t="s">
        <v>5721</v>
      </c>
      <c r="F5476">
        <v>77.087429</v>
      </c>
      <c r="G5476">
        <v>28.468103500000002</v>
      </c>
      <c r="H5476" t="s">
        <v>56</v>
      </c>
      <c r="I5476" t="s">
        <v>19</v>
      </c>
      <c r="J5476" t="s">
        <v>57</v>
      </c>
      <c r="K5476" t="s">
        <v>61</v>
      </c>
      <c r="L5476" t="s">
        <v>61</v>
      </c>
      <c r="M5476" t="s">
        <v>57</v>
      </c>
      <c r="N5476">
        <v>2</v>
      </c>
      <c r="O5476">
        <v>195</v>
      </c>
      <c r="P5476">
        <v>550</v>
      </c>
      <c r="Q5476">
        <v>3.1</v>
      </c>
      <c r="R5476">
        <v>2010</v>
      </c>
      <c r="S5476">
        <v>7</v>
      </c>
      <c r="T5476">
        <v>27</v>
      </c>
      <c r="U5476" s="1">
        <v>40386</v>
      </c>
      <c r="V5476" s="5">
        <f>Main[[#This Row],[Average_Cost_for_two]] * VLOOKUP(Main[[#This Row],[Currency]],'Currency'!A:B,2,FALSE)</f>
        <v>6.6000000000000005</v>
      </c>
      <c r="W5476" s="5" t="str">
        <f>IF(Main[[#This Row],[Avg_Cost_USD]]&lt;10,"Low",
IF(Main[[#This Row],[Avg_Cost_USD]]&lt;=30,"Medium","High"))</f>
        <v>Low</v>
      </c>
    </row>
    <row r="5477" spans="1:23" x14ac:dyDescent="0.3">
      <c r="A5477">
        <v>305790</v>
      </c>
      <c r="B5477" t="s">
        <v>5722</v>
      </c>
      <c r="C5477">
        <v>1</v>
      </c>
      <c r="D5477" t="s">
        <v>5718</v>
      </c>
      <c r="E5477" t="s">
        <v>5723</v>
      </c>
      <c r="F5477">
        <v>77.089323030000003</v>
      </c>
      <c r="G5477">
        <v>28.432309589999999</v>
      </c>
      <c r="H5477" t="s">
        <v>337</v>
      </c>
      <c r="I5477" t="s">
        <v>19</v>
      </c>
      <c r="J5477" t="s">
        <v>57</v>
      </c>
      <c r="K5477" t="s">
        <v>61</v>
      </c>
      <c r="L5477" t="s">
        <v>61</v>
      </c>
      <c r="M5477" t="s">
        <v>57</v>
      </c>
      <c r="N5477">
        <v>3</v>
      </c>
      <c r="O5477">
        <v>185</v>
      </c>
      <c r="P5477">
        <v>1000</v>
      </c>
      <c r="Q5477">
        <v>2.7</v>
      </c>
      <c r="R5477">
        <v>2012</v>
      </c>
      <c r="S5477">
        <v>7</v>
      </c>
      <c r="T5477">
        <v>16</v>
      </c>
      <c r="U5477" s="1">
        <v>41106</v>
      </c>
      <c r="V5477" s="5">
        <f>Main[[#This Row],[Average_Cost_for_two]] * VLOOKUP(Main[[#This Row],[Currency]],'Currency'!A:B,2,FALSE)</f>
        <v>12</v>
      </c>
      <c r="W5477" s="5" t="str">
        <f>IF(Main[[#This Row],[Avg_Cost_USD]]&lt;10,"Low",
IF(Main[[#This Row],[Avg_Cost_USD]]&lt;=30,"Medium","High"))</f>
        <v>Medium</v>
      </c>
    </row>
    <row r="5478" spans="1:23" x14ac:dyDescent="0.3">
      <c r="A5478">
        <v>18439540</v>
      </c>
      <c r="B5478" t="s">
        <v>5724</v>
      </c>
      <c r="C5478">
        <v>1</v>
      </c>
      <c r="D5478" t="s">
        <v>5718</v>
      </c>
      <c r="E5478" t="s">
        <v>5725</v>
      </c>
      <c r="F5478">
        <v>77.099318800000006</v>
      </c>
      <c r="G5478">
        <v>28.425039900000002</v>
      </c>
      <c r="H5478" t="s">
        <v>289</v>
      </c>
      <c r="I5478" t="s">
        <v>19</v>
      </c>
      <c r="J5478" t="s">
        <v>57</v>
      </c>
      <c r="K5478" t="s">
        <v>61</v>
      </c>
      <c r="L5478" t="s">
        <v>61</v>
      </c>
      <c r="M5478" t="s">
        <v>57</v>
      </c>
      <c r="N5478">
        <v>2</v>
      </c>
      <c r="O5478">
        <v>5</v>
      </c>
      <c r="P5478">
        <v>500</v>
      </c>
      <c r="Q5478">
        <v>2.8</v>
      </c>
      <c r="R5478">
        <v>2017</v>
      </c>
      <c r="S5478">
        <v>7</v>
      </c>
      <c r="T5478">
        <v>27</v>
      </c>
      <c r="U5478" s="1">
        <v>42943</v>
      </c>
      <c r="V5478" s="5">
        <f>Main[[#This Row],[Average_Cost_for_two]] * VLOOKUP(Main[[#This Row],[Currency]],'Currency'!A:B,2,FALSE)</f>
        <v>6</v>
      </c>
      <c r="W5478" s="5" t="str">
        <f>IF(Main[[#This Row],[Avg_Cost_USD]]&lt;10,"Low",
IF(Main[[#This Row],[Avg_Cost_USD]]&lt;=30,"Medium","High"))</f>
        <v>Low</v>
      </c>
    </row>
    <row r="5479" spans="1:23" x14ac:dyDescent="0.3">
      <c r="A5479">
        <v>18439516</v>
      </c>
      <c r="B5479" t="s">
        <v>5726</v>
      </c>
      <c r="C5479">
        <v>1</v>
      </c>
      <c r="D5479" t="s">
        <v>5718</v>
      </c>
      <c r="E5479" t="s">
        <v>5727</v>
      </c>
      <c r="F5479">
        <v>77.080461999999997</v>
      </c>
      <c r="G5479">
        <v>28.429781299999998</v>
      </c>
      <c r="H5479" t="s">
        <v>315</v>
      </c>
      <c r="I5479" t="s">
        <v>19</v>
      </c>
      <c r="J5479" t="s">
        <v>57</v>
      </c>
      <c r="K5479" t="s">
        <v>61</v>
      </c>
      <c r="L5479" t="s">
        <v>61</v>
      </c>
      <c r="M5479" t="s">
        <v>57</v>
      </c>
      <c r="N5479">
        <v>1</v>
      </c>
      <c r="O5479">
        <v>12</v>
      </c>
      <c r="P5479">
        <v>300</v>
      </c>
      <c r="Q5479">
        <v>3.2</v>
      </c>
      <c r="R5479">
        <v>2016</v>
      </c>
      <c r="S5479">
        <v>7</v>
      </c>
      <c r="T5479">
        <v>5</v>
      </c>
      <c r="U5479" s="1">
        <v>42556</v>
      </c>
      <c r="V5479" s="5">
        <f>Main[[#This Row],[Average_Cost_for_two]] * VLOOKUP(Main[[#This Row],[Currency]],'Currency'!A:B,2,FALSE)</f>
        <v>3.6</v>
      </c>
      <c r="W5479" s="5" t="str">
        <f>IF(Main[[#This Row],[Avg_Cost_USD]]&lt;10,"Low",
IF(Main[[#This Row],[Avg_Cost_USD]]&lt;=30,"Medium","High"))</f>
        <v>Low</v>
      </c>
    </row>
    <row r="5480" spans="1:23" x14ac:dyDescent="0.3">
      <c r="A5480">
        <v>18070480</v>
      </c>
      <c r="B5480" t="s">
        <v>5728</v>
      </c>
      <c r="C5480">
        <v>1</v>
      </c>
      <c r="D5480" t="s">
        <v>5718</v>
      </c>
      <c r="E5480" t="s">
        <v>5721</v>
      </c>
      <c r="F5480">
        <v>77.085987369999998</v>
      </c>
      <c r="G5480">
        <v>28.469781220000002</v>
      </c>
      <c r="H5480" t="s">
        <v>1917</v>
      </c>
      <c r="I5480" t="s">
        <v>19</v>
      </c>
      <c r="J5480" t="s">
        <v>57</v>
      </c>
      <c r="K5480" t="s">
        <v>61</v>
      </c>
      <c r="L5480" t="s">
        <v>61</v>
      </c>
      <c r="M5480" t="s">
        <v>57</v>
      </c>
      <c r="N5480">
        <v>3</v>
      </c>
      <c r="O5480">
        <v>269</v>
      </c>
      <c r="P5480">
        <v>1200</v>
      </c>
      <c r="Q5480">
        <v>3.5</v>
      </c>
      <c r="R5480">
        <v>2010</v>
      </c>
      <c r="S5480">
        <v>4</v>
      </c>
      <c r="T5480">
        <v>23</v>
      </c>
      <c r="U5480" s="1">
        <v>40291</v>
      </c>
      <c r="V5480" s="5">
        <f>Main[[#This Row],[Average_Cost_for_two]] * VLOOKUP(Main[[#This Row],[Currency]],'Currency'!A:B,2,FALSE)</f>
        <v>14.4</v>
      </c>
      <c r="W5480" s="5" t="str">
        <f>IF(Main[[#This Row],[Avg_Cost_USD]]&lt;10,"Low",
IF(Main[[#This Row],[Avg_Cost_USD]]&lt;=30,"Medium","High"))</f>
        <v>Medium</v>
      </c>
    </row>
    <row r="5481" spans="1:23" x14ac:dyDescent="0.3">
      <c r="A5481">
        <v>313204</v>
      </c>
      <c r="B5481" t="s">
        <v>5729</v>
      </c>
      <c r="C5481">
        <v>1</v>
      </c>
      <c r="D5481" t="s">
        <v>5718</v>
      </c>
      <c r="E5481" t="s">
        <v>133</v>
      </c>
      <c r="F5481">
        <v>77.10031841</v>
      </c>
      <c r="G5481">
        <v>28.47773187</v>
      </c>
      <c r="H5481" t="s">
        <v>5730</v>
      </c>
      <c r="I5481" t="s">
        <v>19</v>
      </c>
      <c r="J5481" t="s">
        <v>57</v>
      </c>
      <c r="K5481" t="s">
        <v>61</v>
      </c>
      <c r="L5481" t="s">
        <v>61</v>
      </c>
      <c r="M5481" t="s">
        <v>57</v>
      </c>
      <c r="N5481">
        <v>2</v>
      </c>
      <c r="O5481">
        <v>69</v>
      </c>
      <c r="P5481">
        <v>750</v>
      </c>
      <c r="Q5481">
        <v>3.4</v>
      </c>
      <c r="R5481">
        <v>2013</v>
      </c>
      <c r="S5481">
        <v>3</v>
      </c>
      <c r="T5481">
        <v>3</v>
      </c>
      <c r="U5481" s="1">
        <v>41336</v>
      </c>
      <c r="V5481" s="5">
        <f>Main[[#This Row],[Average_Cost_for_two]] * VLOOKUP(Main[[#This Row],[Currency]],'Currency'!A:B,2,FALSE)</f>
        <v>9</v>
      </c>
      <c r="W5481" s="5" t="str">
        <f>IF(Main[[#This Row],[Avg_Cost_USD]]&lt;10,"Low",
IF(Main[[#This Row],[Avg_Cost_USD]]&lt;=30,"Medium","High"))</f>
        <v>Low</v>
      </c>
    </row>
    <row r="5482" spans="1:23" x14ac:dyDescent="0.3">
      <c r="A5482">
        <v>307502</v>
      </c>
      <c r="B5482" t="s">
        <v>5722</v>
      </c>
      <c r="C5482">
        <v>1</v>
      </c>
      <c r="D5482" t="s">
        <v>5718</v>
      </c>
      <c r="E5482" t="s">
        <v>5731</v>
      </c>
      <c r="F5482">
        <v>77.089166000000006</v>
      </c>
      <c r="G5482">
        <v>28.433454999999999</v>
      </c>
      <c r="H5482" t="s">
        <v>337</v>
      </c>
      <c r="I5482" t="s">
        <v>19</v>
      </c>
      <c r="J5482" t="s">
        <v>57</v>
      </c>
      <c r="K5482" t="s">
        <v>61</v>
      </c>
      <c r="L5482" t="s">
        <v>61</v>
      </c>
      <c r="M5482" t="s">
        <v>57</v>
      </c>
      <c r="N5482">
        <v>3</v>
      </c>
      <c r="O5482">
        <v>65</v>
      </c>
      <c r="P5482">
        <v>1000</v>
      </c>
      <c r="Q5482">
        <v>2.5</v>
      </c>
      <c r="R5482">
        <v>2018</v>
      </c>
      <c r="S5482">
        <v>2</v>
      </c>
      <c r="T5482">
        <v>26</v>
      </c>
      <c r="U5482" s="1">
        <v>43157</v>
      </c>
      <c r="V5482" s="5">
        <f>Main[[#This Row],[Average_Cost_for_two]] * VLOOKUP(Main[[#This Row],[Currency]],'Currency'!A:B,2,FALSE)</f>
        <v>12</v>
      </c>
      <c r="W5482" s="5" t="str">
        <f>IF(Main[[#This Row],[Avg_Cost_USD]]&lt;10,"Low",
IF(Main[[#This Row],[Avg_Cost_USD]]&lt;=30,"Medium","High"))</f>
        <v>Medium</v>
      </c>
    </row>
    <row r="5483" spans="1:23" x14ac:dyDescent="0.3">
      <c r="A5483">
        <v>18294819</v>
      </c>
      <c r="B5483" t="s">
        <v>338</v>
      </c>
      <c r="C5483">
        <v>1</v>
      </c>
      <c r="D5483" t="s">
        <v>5718</v>
      </c>
      <c r="E5483" t="s">
        <v>5719</v>
      </c>
      <c r="F5483">
        <v>77.093903299999994</v>
      </c>
      <c r="G5483">
        <v>28.4902409</v>
      </c>
      <c r="H5483" t="s">
        <v>339</v>
      </c>
      <c r="I5483" t="s">
        <v>19</v>
      </c>
      <c r="J5483" t="s">
        <v>57</v>
      </c>
      <c r="K5483" t="s">
        <v>61</v>
      </c>
      <c r="L5483" t="s">
        <v>61</v>
      </c>
      <c r="M5483" t="s">
        <v>57</v>
      </c>
      <c r="N5483">
        <v>2</v>
      </c>
      <c r="O5483">
        <v>7</v>
      </c>
      <c r="P5483">
        <v>600</v>
      </c>
      <c r="Q5483">
        <v>2.9</v>
      </c>
      <c r="R5483">
        <v>2014</v>
      </c>
      <c r="S5483">
        <v>12</v>
      </c>
      <c r="T5483">
        <v>1</v>
      </c>
      <c r="U5483" s="1">
        <v>41974</v>
      </c>
      <c r="V5483" s="5">
        <f>Main[[#This Row],[Average_Cost_for_two]] * VLOOKUP(Main[[#This Row],[Currency]],'Currency'!A:B,2,FALSE)</f>
        <v>7.2</v>
      </c>
      <c r="W5483" s="5" t="str">
        <f>IF(Main[[#This Row],[Avg_Cost_USD]]&lt;10,"Low",
IF(Main[[#This Row],[Avg_Cost_USD]]&lt;=30,"Medium","High"))</f>
        <v>Low</v>
      </c>
    </row>
    <row r="5484" spans="1:23" x14ac:dyDescent="0.3">
      <c r="A5484">
        <v>18025110</v>
      </c>
      <c r="B5484" t="s">
        <v>5722</v>
      </c>
      <c r="C5484">
        <v>1</v>
      </c>
      <c r="D5484" t="s">
        <v>5718</v>
      </c>
      <c r="E5484" t="s">
        <v>5732</v>
      </c>
      <c r="F5484">
        <v>77.047658799999994</v>
      </c>
      <c r="G5484">
        <v>28.473864800000001</v>
      </c>
      <c r="H5484" t="s">
        <v>337</v>
      </c>
      <c r="I5484" t="s">
        <v>19</v>
      </c>
      <c r="J5484" t="s">
        <v>57</v>
      </c>
      <c r="K5484" t="s">
        <v>61</v>
      </c>
      <c r="L5484" t="s">
        <v>61</v>
      </c>
      <c r="M5484" t="s">
        <v>57</v>
      </c>
      <c r="N5484">
        <v>3</v>
      </c>
      <c r="O5484">
        <v>23</v>
      </c>
      <c r="P5484">
        <v>1000</v>
      </c>
      <c r="Q5484">
        <v>2.4</v>
      </c>
      <c r="R5484">
        <v>2015</v>
      </c>
      <c r="S5484">
        <v>12</v>
      </c>
      <c r="T5484">
        <v>24</v>
      </c>
      <c r="U5484" s="1">
        <v>42362</v>
      </c>
      <c r="V5484" s="5">
        <f>Main[[#This Row],[Average_Cost_for_two]] * VLOOKUP(Main[[#This Row],[Currency]],'Currency'!A:B,2,FALSE)</f>
        <v>12</v>
      </c>
      <c r="W5484" s="5" t="str">
        <f>IF(Main[[#This Row],[Avg_Cost_USD]]&lt;10,"Low",
IF(Main[[#This Row],[Avg_Cost_USD]]&lt;=30,"Medium","High"))</f>
        <v>Medium</v>
      </c>
    </row>
    <row r="5485" spans="1:23" x14ac:dyDescent="0.3">
      <c r="A5485">
        <v>18332976</v>
      </c>
      <c r="B5485" t="s">
        <v>5717</v>
      </c>
      <c r="C5485">
        <v>1</v>
      </c>
      <c r="D5485" t="s">
        <v>5718</v>
      </c>
      <c r="E5485" t="s">
        <v>5733</v>
      </c>
      <c r="F5485">
        <v>77.062716100000003</v>
      </c>
      <c r="G5485">
        <v>28.496969100000001</v>
      </c>
      <c r="H5485" t="s">
        <v>339</v>
      </c>
      <c r="I5485" t="s">
        <v>19</v>
      </c>
      <c r="J5485" t="s">
        <v>57</v>
      </c>
      <c r="K5485" t="s">
        <v>61</v>
      </c>
      <c r="L5485" t="s">
        <v>61</v>
      </c>
      <c r="M5485" t="s">
        <v>57</v>
      </c>
      <c r="N5485">
        <v>1</v>
      </c>
      <c r="O5485">
        <v>2</v>
      </c>
      <c r="P5485">
        <v>450</v>
      </c>
      <c r="Q5485">
        <v>1</v>
      </c>
      <c r="R5485">
        <v>2010</v>
      </c>
      <c r="S5485">
        <v>11</v>
      </c>
      <c r="T5485">
        <v>5</v>
      </c>
      <c r="U5485" s="1">
        <v>40487</v>
      </c>
      <c r="V5485" s="5">
        <f>Main[[#This Row],[Average_Cost_for_two]] * VLOOKUP(Main[[#This Row],[Currency]],'Currency'!A:B,2,FALSE)</f>
        <v>5.4</v>
      </c>
      <c r="W5485" s="5" t="str">
        <f>IF(Main[[#This Row],[Avg_Cost_USD]]&lt;10,"Low",
IF(Main[[#This Row],[Avg_Cost_USD]]&lt;=30,"Medium","High"))</f>
        <v>Low</v>
      </c>
    </row>
    <row r="5486" spans="1:23" x14ac:dyDescent="0.3">
      <c r="A5486">
        <v>305096</v>
      </c>
      <c r="B5486" t="s">
        <v>5734</v>
      </c>
      <c r="C5486">
        <v>1</v>
      </c>
      <c r="D5486" t="s">
        <v>5718</v>
      </c>
      <c r="E5486" t="s">
        <v>5719</v>
      </c>
      <c r="F5486">
        <v>77.093633499999996</v>
      </c>
      <c r="G5486">
        <v>28.49147</v>
      </c>
      <c r="H5486" t="s">
        <v>433</v>
      </c>
      <c r="I5486" t="s">
        <v>19</v>
      </c>
      <c r="J5486" t="s">
        <v>57</v>
      </c>
      <c r="K5486" t="s">
        <v>61</v>
      </c>
      <c r="L5486" t="s">
        <v>61</v>
      </c>
      <c r="M5486" t="s">
        <v>57</v>
      </c>
      <c r="N5486">
        <v>1</v>
      </c>
      <c r="O5486">
        <v>20</v>
      </c>
      <c r="P5486">
        <v>400</v>
      </c>
      <c r="Q5486">
        <v>2.5</v>
      </c>
      <c r="R5486">
        <v>2017</v>
      </c>
      <c r="S5486">
        <v>10</v>
      </c>
      <c r="T5486">
        <v>8</v>
      </c>
      <c r="U5486" s="1">
        <v>43016</v>
      </c>
      <c r="V5486" s="5">
        <f>Main[[#This Row],[Average_Cost_for_two]] * VLOOKUP(Main[[#This Row],[Currency]],'Currency'!A:B,2,FALSE)</f>
        <v>4.8</v>
      </c>
      <c r="W5486" s="5" t="str">
        <f>IF(Main[[#This Row],[Avg_Cost_USD]]&lt;10,"Low",
IF(Main[[#This Row],[Avg_Cost_USD]]&lt;=30,"Medium","High"))</f>
        <v>Low</v>
      </c>
    </row>
    <row r="5487" spans="1:23" x14ac:dyDescent="0.3">
      <c r="A5487">
        <v>18396451</v>
      </c>
      <c r="B5487" t="s">
        <v>5735</v>
      </c>
      <c r="C5487">
        <v>1</v>
      </c>
      <c r="D5487" t="s">
        <v>5718</v>
      </c>
      <c r="E5487" t="s">
        <v>5736</v>
      </c>
      <c r="F5487">
        <v>77.039310299999997</v>
      </c>
      <c r="G5487">
        <v>28.4248315</v>
      </c>
      <c r="H5487" t="s">
        <v>761</v>
      </c>
      <c r="I5487" t="s">
        <v>19</v>
      </c>
      <c r="J5487" t="s">
        <v>57</v>
      </c>
      <c r="K5487" t="s">
        <v>57</v>
      </c>
      <c r="L5487" t="s">
        <v>57</v>
      </c>
      <c r="M5487" t="s">
        <v>57</v>
      </c>
      <c r="N5487">
        <v>1</v>
      </c>
      <c r="O5487">
        <v>16</v>
      </c>
      <c r="P5487">
        <v>350</v>
      </c>
      <c r="Q5487">
        <v>3.4</v>
      </c>
      <c r="R5487">
        <v>2017</v>
      </c>
      <c r="S5487">
        <v>9</v>
      </c>
      <c r="T5487">
        <v>3</v>
      </c>
      <c r="U5487" s="1">
        <v>42981</v>
      </c>
      <c r="V5487" s="5">
        <f>Main[[#This Row],[Average_Cost_for_two]] * VLOOKUP(Main[[#This Row],[Currency]],'Currency'!A:B,2,FALSE)</f>
        <v>4.2</v>
      </c>
      <c r="W5487" s="5" t="str">
        <f>IF(Main[[#This Row],[Avg_Cost_USD]]&lt;10,"Low",
IF(Main[[#This Row],[Avg_Cost_USD]]&lt;=30,"Medium","High"))</f>
        <v>Low</v>
      </c>
    </row>
    <row r="5488" spans="1:23" x14ac:dyDescent="0.3">
      <c r="A5488">
        <v>5904</v>
      </c>
      <c r="B5488" t="s">
        <v>5737</v>
      </c>
      <c r="C5488">
        <v>1</v>
      </c>
      <c r="D5488" t="s">
        <v>5718</v>
      </c>
      <c r="E5488" t="s">
        <v>5738</v>
      </c>
      <c r="F5488">
        <v>77.0347151</v>
      </c>
      <c r="G5488">
        <v>28.458087899999999</v>
      </c>
      <c r="H5488" t="s">
        <v>308</v>
      </c>
      <c r="I5488" t="s">
        <v>19</v>
      </c>
      <c r="J5488" t="s">
        <v>61</v>
      </c>
      <c r="K5488" t="s">
        <v>57</v>
      </c>
      <c r="L5488" t="s">
        <v>57</v>
      </c>
      <c r="M5488" t="s">
        <v>57</v>
      </c>
      <c r="N5488">
        <v>3</v>
      </c>
      <c r="O5488">
        <v>13</v>
      </c>
      <c r="P5488">
        <v>1500</v>
      </c>
      <c r="Q5488">
        <v>2.8</v>
      </c>
      <c r="R5488">
        <v>2012</v>
      </c>
      <c r="S5488">
        <v>9</v>
      </c>
      <c r="T5488">
        <v>24</v>
      </c>
      <c r="U5488" s="1">
        <v>41176</v>
      </c>
      <c r="V5488" s="5">
        <f>Main[[#This Row],[Average_Cost_for_two]] * VLOOKUP(Main[[#This Row],[Currency]],'Currency'!A:B,2,FALSE)</f>
        <v>18</v>
      </c>
      <c r="W5488" s="5" t="str">
        <f>IF(Main[[#This Row],[Avg_Cost_USD]]&lt;10,"Low",
IF(Main[[#This Row],[Avg_Cost_USD]]&lt;=30,"Medium","High"))</f>
        <v>Medium</v>
      </c>
    </row>
    <row r="5489" spans="1:23" x14ac:dyDescent="0.3">
      <c r="A5489">
        <v>2300042</v>
      </c>
      <c r="B5489" t="s">
        <v>5739</v>
      </c>
      <c r="C5489">
        <v>1</v>
      </c>
      <c r="D5489" t="s">
        <v>5558</v>
      </c>
      <c r="E5489" t="s">
        <v>5740</v>
      </c>
      <c r="F5489">
        <v>80.327797219999994</v>
      </c>
      <c r="G5489">
        <v>26.492105559999999</v>
      </c>
      <c r="H5489" t="s">
        <v>335</v>
      </c>
      <c r="I5489" t="s">
        <v>19</v>
      </c>
      <c r="J5489" t="s">
        <v>57</v>
      </c>
      <c r="K5489" t="s">
        <v>57</v>
      </c>
      <c r="L5489" t="s">
        <v>57</v>
      </c>
      <c r="M5489" t="s">
        <v>57</v>
      </c>
      <c r="N5489">
        <v>4</v>
      </c>
      <c r="O5489">
        <v>86</v>
      </c>
      <c r="P5489">
        <v>1500</v>
      </c>
      <c r="Q5489">
        <v>3.9</v>
      </c>
      <c r="R5489">
        <v>2012</v>
      </c>
      <c r="S5489">
        <v>3</v>
      </c>
      <c r="T5489">
        <v>3</v>
      </c>
      <c r="U5489" s="1">
        <v>40971</v>
      </c>
      <c r="V5489" s="5">
        <f>Main[[#This Row],[Average_Cost_for_two]] * VLOOKUP(Main[[#This Row],[Currency]],'Currency'!A:B,2,FALSE)</f>
        <v>18</v>
      </c>
      <c r="W5489" s="5" t="str">
        <f>IF(Main[[#This Row],[Avg_Cost_USD]]&lt;10,"Low",
IF(Main[[#This Row],[Avg_Cost_USD]]&lt;=30,"Medium","High"))</f>
        <v>Medium</v>
      </c>
    </row>
    <row r="5490" spans="1:23" x14ac:dyDescent="0.3">
      <c r="A5490">
        <v>18349898</v>
      </c>
      <c r="B5490" t="s">
        <v>5741</v>
      </c>
      <c r="C5490">
        <v>1</v>
      </c>
      <c r="D5490" t="s">
        <v>5718</v>
      </c>
      <c r="E5490" t="s">
        <v>5742</v>
      </c>
      <c r="F5490">
        <v>77.100988299999997</v>
      </c>
      <c r="G5490">
        <v>28.442716999999998</v>
      </c>
      <c r="H5490" t="s">
        <v>56</v>
      </c>
      <c r="I5490" t="s">
        <v>19</v>
      </c>
      <c r="J5490" t="s">
        <v>61</v>
      </c>
      <c r="K5490" t="s">
        <v>61</v>
      </c>
      <c r="L5490" t="s">
        <v>57</v>
      </c>
      <c r="M5490" t="s">
        <v>57</v>
      </c>
      <c r="N5490">
        <v>3</v>
      </c>
      <c r="O5490">
        <v>146</v>
      </c>
      <c r="P5490">
        <v>1400</v>
      </c>
      <c r="Q5490">
        <v>3.9</v>
      </c>
      <c r="R5490">
        <v>2013</v>
      </c>
      <c r="S5490">
        <v>9</v>
      </c>
      <c r="T5490">
        <v>1</v>
      </c>
      <c r="U5490" s="1">
        <v>41518</v>
      </c>
      <c r="V5490" s="5">
        <f>Main[[#This Row],[Average_Cost_for_two]] * VLOOKUP(Main[[#This Row],[Currency]],'Currency'!A:B,2,FALSE)</f>
        <v>16.8</v>
      </c>
      <c r="W5490" s="5" t="str">
        <f>IF(Main[[#This Row],[Avg_Cost_USD]]&lt;10,"Low",
IF(Main[[#This Row],[Avg_Cost_USD]]&lt;=30,"Medium","High"))</f>
        <v>Medium</v>
      </c>
    </row>
    <row r="5491" spans="1:23" x14ac:dyDescent="0.3">
      <c r="A5491">
        <v>300490</v>
      </c>
      <c r="B5491" t="s">
        <v>5743</v>
      </c>
      <c r="C5491">
        <v>1</v>
      </c>
      <c r="D5491" t="s">
        <v>5718</v>
      </c>
      <c r="E5491" t="s">
        <v>5744</v>
      </c>
      <c r="F5491">
        <v>77.037691100000004</v>
      </c>
      <c r="G5491">
        <v>28.468336000000001</v>
      </c>
      <c r="H5491" t="s">
        <v>378</v>
      </c>
      <c r="I5491" t="s">
        <v>19</v>
      </c>
      <c r="J5491" t="s">
        <v>61</v>
      </c>
      <c r="K5491" t="s">
        <v>57</v>
      </c>
      <c r="L5491" t="s">
        <v>57</v>
      </c>
      <c r="M5491" t="s">
        <v>57</v>
      </c>
      <c r="N5491">
        <v>3</v>
      </c>
      <c r="O5491">
        <v>7</v>
      </c>
      <c r="P5491">
        <v>1000</v>
      </c>
      <c r="Q5491">
        <v>3</v>
      </c>
      <c r="R5491">
        <v>2013</v>
      </c>
      <c r="S5491">
        <v>9</v>
      </c>
      <c r="T5491">
        <v>16</v>
      </c>
      <c r="U5491" s="1">
        <v>41533</v>
      </c>
      <c r="V5491" s="5">
        <f>Main[[#This Row],[Average_Cost_for_two]] * VLOOKUP(Main[[#This Row],[Currency]],'Currency'!A:B,2,FALSE)</f>
        <v>12</v>
      </c>
      <c r="W5491" s="5" t="str">
        <f>IF(Main[[#This Row],[Avg_Cost_USD]]&lt;10,"Low",
IF(Main[[#This Row],[Avg_Cost_USD]]&lt;=30,"Medium","High"))</f>
        <v>Medium</v>
      </c>
    </row>
    <row r="5492" spans="1:23" x14ac:dyDescent="0.3">
      <c r="A5492">
        <v>2300009</v>
      </c>
      <c r="B5492" t="s">
        <v>5745</v>
      </c>
      <c r="C5492">
        <v>1</v>
      </c>
      <c r="D5492" t="s">
        <v>5558</v>
      </c>
      <c r="E5492" t="s">
        <v>701</v>
      </c>
      <c r="F5492">
        <v>80.318655559999996</v>
      </c>
      <c r="G5492">
        <v>26.490950000000002</v>
      </c>
      <c r="H5492" t="s">
        <v>988</v>
      </c>
      <c r="I5492" t="s">
        <v>19</v>
      </c>
      <c r="J5492" t="s">
        <v>57</v>
      </c>
      <c r="K5492" t="s">
        <v>57</v>
      </c>
      <c r="L5492" t="s">
        <v>57</v>
      </c>
      <c r="M5492" t="s">
        <v>57</v>
      </c>
      <c r="N5492">
        <v>4</v>
      </c>
      <c r="O5492">
        <v>160</v>
      </c>
      <c r="P5492">
        <v>1500</v>
      </c>
      <c r="Q5492">
        <v>3.7</v>
      </c>
      <c r="R5492">
        <v>2018</v>
      </c>
      <c r="S5492">
        <v>3</v>
      </c>
      <c r="T5492">
        <v>5</v>
      </c>
      <c r="U5492" s="1">
        <v>43164</v>
      </c>
      <c r="V5492" s="5">
        <f>Main[[#This Row],[Average_Cost_for_two]] * VLOOKUP(Main[[#This Row],[Currency]],'Currency'!A:B,2,FALSE)</f>
        <v>18</v>
      </c>
      <c r="W5492" s="5" t="str">
        <f>IF(Main[[#This Row],[Avg_Cost_USD]]&lt;10,"Low",
IF(Main[[#This Row],[Avg_Cost_USD]]&lt;=30,"Medium","High"))</f>
        <v>Medium</v>
      </c>
    </row>
    <row r="5493" spans="1:23" x14ac:dyDescent="0.3">
      <c r="A5493">
        <v>1400121</v>
      </c>
      <c r="B5493" t="s">
        <v>5746</v>
      </c>
      <c r="C5493">
        <v>1</v>
      </c>
      <c r="D5493" t="s">
        <v>5588</v>
      </c>
      <c r="E5493" t="s">
        <v>1185</v>
      </c>
      <c r="F5493">
        <v>75.894376899999997</v>
      </c>
      <c r="G5493">
        <v>22.744648000000002</v>
      </c>
      <c r="H5493" t="s">
        <v>289</v>
      </c>
      <c r="I5493" t="s">
        <v>19</v>
      </c>
      <c r="J5493" t="s">
        <v>57</v>
      </c>
      <c r="K5493" t="s">
        <v>57</v>
      </c>
      <c r="L5493" t="s">
        <v>57</v>
      </c>
      <c r="M5493" t="s">
        <v>57</v>
      </c>
      <c r="N5493">
        <v>4</v>
      </c>
      <c r="O5493">
        <v>413</v>
      </c>
      <c r="P5493">
        <v>1500</v>
      </c>
      <c r="Q5493">
        <v>4</v>
      </c>
      <c r="R5493">
        <v>2016</v>
      </c>
      <c r="S5493">
        <v>2</v>
      </c>
      <c r="T5493">
        <v>20</v>
      </c>
      <c r="U5493" s="1">
        <v>42420</v>
      </c>
      <c r="V5493" s="5">
        <f>Main[[#This Row],[Average_Cost_for_two]] * VLOOKUP(Main[[#This Row],[Currency]],'Currency'!A:B,2,FALSE)</f>
        <v>18</v>
      </c>
      <c r="W5493" s="5" t="str">
        <f>IF(Main[[#This Row],[Avg_Cost_USD]]&lt;10,"Low",
IF(Main[[#This Row],[Avg_Cost_USD]]&lt;=30,"Medium","High"))</f>
        <v>Medium</v>
      </c>
    </row>
    <row r="5494" spans="1:23" x14ac:dyDescent="0.3">
      <c r="A5494">
        <v>270</v>
      </c>
      <c r="B5494" t="s">
        <v>5747</v>
      </c>
      <c r="C5494">
        <v>1</v>
      </c>
      <c r="D5494" t="s">
        <v>5718</v>
      </c>
      <c r="E5494" t="s">
        <v>5748</v>
      </c>
      <c r="F5494">
        <v>77.092824300000004</v>
      </c>
      <c r="G5494">
        <v>28.493722900000002</v>
      </c>
      <c r="H5494" t="s">
        <v>303</v>
      </c>
      <c r="I5494" t="s">
        <v>19</v>
      </c>
      <c r="J5494" t="s">
        <v>57</v>
      </c>
      <c r="K5494" t="s">
        <v>61</v>
      </c>
      <c r="L5494" t="s">
        <v>57</v>
      </c>
      <c r="M5494" t="s">
        <v>57</v>
      </c>
      <c r="N5494">
        <v>2</v>
      </c>
      <c r="O5494">
        <v>191</v>
      </c>
      <c r="P5494">
        <v>700</v>
      </c>
      <c r="Q5494">
        <v>2.8</v>
      </c>
      <c r="R5494">
        <v>2012</v>
      </c>
      <c r="S5494">
        <v>9</v>
      </c>
      <c r="T5494">
        <v>10</v>
      </c>
      <c r="U5494" s="1">
        <v>41162</v>
      </c>
      <c r="V5494" s="5">
        <f>Main[[#This Row],[Average_Cost_for_two]] * VLOOKUP(Main[[#This Row],[Currency]],'Currency'!A:B,2,FALSE)</f>
        <v>8.4</v>
      </c>
      <c r="W5494" s="5" t="str">
        <f>IF(Main[[#This Row],[Avg_Cost_USD]]&lt;10,"Low",
IF(Main[[#This Row],[Avg_Cost_USD]]&lt;=30,"Medium","High"))</f>
        <v>Low</v>
      </c>
    </row>
    <row r="5495" spans="1:23" x14ac:dyDescent="0.3">
      <c r="A5495">
        <v>308570</v>
      </c>
      <c r="B5495" t="s">
        <v>2098</v>
      </c>
      <c r="C5495">
        <v>1</v>
      </c>
      <c r="D5495" t="s">
        <v>5718</v>
      </c>
      <c r="E5495" t="s">
        <v>5749</v>
      </c>
      <c r="F5495">
        <v>77.088978100000006</v>
      </c>
      <c r="G5495">
        <v>28.495539099999998</v>
      </c>
      <c r="H5495" t="s">
        <v>5750</v>
      </c>
      <c r="I5495" t="s">
        <v>19</v>
      </c>
      <c r="J5495" t="s">
        <v>61</v>
      </c>
      <c r="K5495" t="s">
        <v>61</v>
      </c>
      <c r="L5495" t="s">
        <v>57</v>
      </c>
      <c r="M5495" t="s">
        <v>57</v>
      </c>
      <c r="N5495">
        <v>3</v>
      </c>
      <c r="O5495">
        <v>647</v>
      </c>
      <c r="P5495">
        <v>1200</v>
      </c>
      <c r="Q5495">
        <v>3.7</v>
      </c>
      <c r="R5495">
        <v>2017</v>
      </c>
      <c r="S5495">
        <v>9</v>
      </c>
      <c r="T5495">
        <v>4</v>
      </c>
      <c r="U5495" s="1">
        <v>42982</v>
      </c>
      <c r="V5495" s="5">
        <f>Main[[#This Row],[Average_Cost_for_two]] * VLOOKUP(Main[[#This Row],[Currency]],'Currency'!A:B,2,FALSE)</f>
        <v>14.4</v>
      </c>
      <c r="W5495" s="5" t="str">
        <f>IF(Main[[#This Row],[Avg_Cost_USD]]&lt;10,"Low",
IF(Main[[#This Row],[Avg_Cost_USD]]&lt;=30,"Medium","High"))</f>
        <v>Medium</v>
      </c>
    </row>
    <row r="5496" spans="1:23" x14ac:dyDescent="0.3">
      <c r="A5496">
        <v>306046</v>
      </c>
      <c r="B5496" t="s">
        <v>2003</v>
      </c>
      <c r="C5496">
        <v>1</v>
      </c>
      <c r="D5496" t="s">
        <v>5718</v>
      </c>
      <c r="E5496" t="s">
        <v>5749</v>
      </c>
      <c r="F5496">
        <v>77.088508000000004</v>
      </c>
      <c r="G5496">
        <v>28.494831999999999</v>
      </c>
      <c r="H5496" t="s">
        <v>2004</v>
      </c>
      <c r="I5496" t="s">
        <v>19</v>
      </c>
      <c r="J5496" t="s">
        <v>57</v>
      </c>
      <c r="K5496" t="s">
        <v>57</v>
      </c>
      <c r="L5496" t="s">
        <v>57</v>
      </c>
      <c r="M5496" t="s">
        <v>57</v>
      </c>
      <c r="N5496">
        <v>3</v>
      </c>
      <c r="O5496">
        <v>2843</v>
      </c>
      <c r="P5496">
        <v>1300</v>
      </c>
      <c r="Q5496">
        <v>4</v>
      </c>
      <c r="R5496">
        <v>2015</v>
      </c>
      <c r="S5496">
        <v>9</v>
      </c>
      <c r="T5496">
        <v>5</v>
      </c>
      <c r="U5496" s="1">
        <v>42252</v>
      </c>
      <c r="V5496" s="5">
        <f>Main[[#This Row],[Average_Cost_for_two]] * VLOOKUP(Main[[#This Row],[Currency]],'Currency'!A:B,2,FALSE)</f>
        <v>15.6</v>
      </c>
      <c r="W5496" s="5" t="str">
        <f>IF(Main[[#This Row],[Avg_Cost_USD]]&lt;10,"Low",
IF(Main[[#This Row],[Avg_Cost_USD]]&lt;=30,"Medium","High"))</f>
        <v>Medium</v>
      </c>
    </row>
    <row r="5497" spans="1:23" x14ac:dyDescent="0.3">
      <c r="A5497">
        <v>1455</v>
      </c>
      <c r="B5497" t="s">
        <v>5751</v>
      </c>
      <c r="C5497">
        <v>1</v>
      </c>
      <c r="D5497" t="s">
        <v>5718</v>
      </c>
      <c r="E5497" t="s">
        <v>5752</v>
      </c>
      <c r="F5497">
        <v>77.081314000000006</v>
      </c>
      <c r="G5497">
        <v>28.4670676</v>
      </c>
      <c r="H5497" t="s">
        <v>347</v>
      </c>
      <c r="I5497" t="s">
        <v>19</v>
      </c>
      <c r="J5497" t="s">
        <v>57</v>
      </c>
      <c r="K5497" t="s">
        <v>61</v>
      </c>
      <c r="L5497" t="s">
        <v>57</v>
      </c>
      <c r="M5497" t="s">
        <v>57</v>
      </c>
      <c r="N5497">
        <v>2</v>
      </c>
      <c r="O5497">
        <v>173</v>
      </c>
      <c r="P5497">
        <v>800</v>
      </c>
      <c r="Q5497">
        <v>3.5</v>
      </c>
      <c r="R5497">
        <v>2014</v>
      </c>
      <c r="S5497">
        <v>9</v>
      </c>
      <c r="T5497">
        <v>15</v>
      </c>
      <c r="U5497" s="1">
        <v>41897</v>
      </c>
      <c r="V5497" s="5">
        <f>Main[[#This Row],[Average_Cost_for_two]] * VLOOKUP(Main[[#This Row],[Currency]],'Currency'!A:B,2,FALSE)</f>
        <v>9.6</v>
      </c>
      <c r="W5497" s="5" t="str">
        <f>IF(Main[[#This Row],[Avg_Cost_USD]]&lt;10,"Low",
IF(Main[[#This Row],[Avg_Cost_USD]]&lt;=30,"Medium","High"))</f>
        <v>Low</v>
      </c>
    </row>
    <row r="5498" spans="1:23" x14ac:dyDescent="0.3">
      <c r="A5498">
        <v>18241867</v>
      </c>
      <c r="B5498" t="s">
        <v>5753</v>
      </c>
      <c r="C5498">
        <v>1</v>
      </c>
      <c r="D5498" t="s">
        <v>5718</v>
      </c>
      <c r="E5498" t="s">
        <v>5752</v>
      </c>
      <c r="F5498">
        <v>77.0812241</v>
      </c>
      <c r="G5498">
        <v>28.467507300000001</v>
      </c>
      <c r="H5498" t="s">
        <v>3154</v>
      </c>
      <c r="I5498" t="s">
        <v>19</v>
      </c>
      <c r="J5498" t="s">
        <v>57</v>
      </c>
      <c r="K5498" t="s">
        <v>57</v>
      </c>
      <c r="L5498" t="s">
        <v>57</v>
      </c>
      <c r="M5498" t="s">
        <v>57</v>
      </c>
      <c r="N5498">
        <v>2</v>
      </c>
      <c r="O5498">
        <v>52</v>
      </c>
      <c r="P5498">
        <v>700</v>
      </c>
      <c r="Q5498">
        <v>3.5</v>
      </c>
      <c r="R5498">
        <v>2017</v>
      </c>
      <c r="S5498">
        <v>9</v>
      </c>
      <c r="T5498">
        <v>27</v>
      </c>
      <c r="U5498" s="1">
        <v>43005</v>
      </c>
      <c r="V5498" s="5">
        <f>Main[[#This Row],[Average_Cost_for_two]] * VLOOKUP(Main[[#This Row],[Currency]],'Currency'!A:B,2,FALSE)</f>
        <v>8.4</v>
      </c>
      <c r="W5498" s="5" t="str">
        <f>IF(Main[[#This Row],[Avg_Cost_USD]]&lt;10,"Low",
IF(Main[[#This Row],[Avg_Cost_USD]]&lt;=30,"Medium","High"))</f>
        <v>Low</v>
      </c>
    </row>
    <row r="5499" spans="1:23" x14ac:dyDescent="0.3">
      <c r="A5499">
        <v>3700387</v>
      </c>
      <c r="B5499" t="s">
        <v>5754</v>
      </c>
      <c r="C5499">
        <v>1</v>
      </c>
      <c r="D5499" t="s">
        <v>1637</v>
      </c>
      <c r="E5499" t="s">
        <v>5755</v>
      </c>
      <c r="F5499">
        <v>79.835800000000006</v>
      </c>
      <c r="G5499">
        <v>11.9331</v>
      </c>
      <c r="H5499" t="s">
        <v>5756</v>
      </c>
      <c r="I5499" t="s">
        <v>19</v>
      </c>
      <c r="J5499" t="s">
        <v>57</v>
      </c>
      <c r="K5499" t="s">
        <v>57</v>
      </c>
      <c r="L5499" t="s">
        <v>57</v>
      </c>
      <c r="M5499" t="s">
        <v>57</v>
      </c>
      <c r="N5499">
        <v>4</v>
      </c>
      <c r="O5499">
        <v>189</v>
      </c>
      <c r="P5499">
        <v>1500</v>
      </c>
      <c r="Q5499">
        <v>3.8</v>
      </c>
      <c r="R5499">
        <v>2012</v>
      </c>
      <c r="S5499">
        <v>2</v>
      </c>
      <c r="T5499">
        <v>24</v>
      </c>
      <c r="U5499" s="1">
        <v>40963</v>
      </c>
      <c r="V5499" s="5">
        <f>Main[[#This Row],[Average_Cost_for_two]] * VLOOKUP(Main[[#This Row],[Currency]],'Currency'!A:B,2,FALSE)</f>
        <v>18</v>
      </c>
      <c r="W5499" s="5" t="str">
        <f>IF(Main[[#This Row],[Avg_Cost_USD]]&lt;10,"Low",
IF(Main[[#This Row],[Avg_Cost_USD]]&lt;=30,"Medium","High"))</f>
        <v>Medium</v>
      </c>
    </row>
    <row r="5500" spans="1:23" x14ac:dyDescent="0.3">
      <c r="A5500">
        <v>18308025</v>
      </c>
      <c r="B5500" t="s">
        <v>5757</v>
      </c>
      <c r="C5500">
        <v>1</v>
      </c>
      <c r="D5500" t="s">
        <v>5718</v>
      </c>
      <c r="E5500" t="s">
        <v>5758</v>
      </c>
      <c r="F5500">
        <v>77.099388200000007</v>
      </c>
      <c r="G5500">
        <v>28.469341499999999</v>
      </c>
      <c r="H5500" t="s">
        <v>5759</v>
      </c>
      <c r="I5500" t="s">
        <v>19</v>
      </c>
      <c r="J5500" t="s">
        <v>57</v>
      </c>
      <c r="K5500" t="s">
        <v>57</v>
      </c>
      <c r="L5500" t="s">
        <v>57</v>
      </c>
      <c r="M5500" t="s">
        <v>57</v>
      </c>
      <c r="N5500">
        <v>1</v>
      </c>
      <c r="O5500">
        <v>9</v>
      </c>
      <c r="P5500">
        <v>150</v>
      </c>
      <c r="Q5500">
        <v>3.1</v>
      </c>
      <c r="R5500">
        <v>2010</v>
      </c>
      <c r="S5500">
        <v>9</v>
      </c>
      <c r="T5500">
        <v>23</v>
      </c>
      <c r="U5500" s="1">
        <v>40444</v>
      </c>
      <c r="V5500" s="5">
        <f>Main[[#This Row],[Average_Cost_for_two]] * VLOOKUP(Main[[#This Row],[Currency]],'Currency'!A:B,2,FALSE)</f>
        <v>1.8</v>
      </c>
      <c r="W5500" s="5" t="str">
        <f>IF(Main[[#This Row],[Avg_Cost_USD]]&lt;10,"Low",
IF(Main[[#This Row],[Avg_Cost_USD]]&lt;=30,"Medium","High"))</f>
        <v>Low</v>
      </c>
    </row>
    <row r="5501" spans="1:23" x14ac:dyDescent="0.3">
      <c r="A5501">
        <v>308577</v>
      </c>
      <c r="B5501" t="s">
        <v>2484</v>
      </c>
      <c r="C5501">
        <v>1</v>
      </c>
      <c r="D5501" t="s">
        <v>5718</v>
      </c>
      <c r="E5501" t="s">
        <v>5758</v>
      </c>
      <c r="F5501">
        <v>77.099747800000003</v>
      </c>
      <c r="G5501">
        <v>28.466058799999999</v>
      </c>
      <c r="H5501" t="s">
        <v>2485</v>
      </c>
      <c r="I5501" t="s">
        <v>19</v>
      </c>
      <c r="J5501" t="s">
        <v>57</v>
      </c>
      <c r="K5501" t="s">
        <v>61</v>
      </c>
      <c r="L5501" t="s">
        <v>57</v>
      </c>
      <c r="M5501" t="s">
        <v>57</v>
      </c>
      <c r="N5501">
        <v>3</v>
      </c>
      <c r="O5501">
        <v>447</v>
      </c>
      <c r="P5501">
        <v>1000</v>
      </c>
      <c r="Q5501">
        <v>3.8</v>
      </c>
      <c r="R5501">
        <v>2013</v>
      </c>
      <c r="S5501">
        <v>9</v>
      </c>
      <c r="T5501">
        <v>26</v>
      </c>
      <c r="U5501" s="1">
        <v>41543</v>
      </c>
      <c r="V5501" s="5">
        <f>Main[[#This Row],[Average_Cost_for_two]] * VLOOKUP(Main[[#This Row],[Currency]],'Currency'!A:B,2,FALSE)</f>
        <v>12</v>
      </c>
      <c r="W5501" s="5" t="str">
        <f>IF(Main[[#This Row],[Avg_Cost_USD]]&lt;10,"Low",
IF(Main[[#This Row],[Avg_Cost_USD]]&lt;=30,"Medium","High"))</f>
        <v>Medium</v>
      </c>
    </row>
    <row r="5502" spans="1:23" x14ac:dyDescent="0.3">
      <c r="A5502">
        <v>312022</v>
      </c>
      <c r="B5502" t="s">
        <v>5760</v>
      </c>
      <c r="C5502">
        <v>1</v>
      </c>
      <c r="D5502" t="s">
        <v>5718</v>
      </c>
      <c r="E5502" t="s">
        <v>5719</v>
      </c>
      <c r="F5502">
        <v>77.092284699999993</v>
      </c>
      <c r="G5502">
        <v>28.491161099999999</v>
      </c>
      <c r="H5502" t="s">
        <v>342</v>
      </c>
      <c r="I5502" t="s">
        <v>19</v>
      </c>
      <c r="J5502" t="s">
        <v>57</v>
      </c>
      <c r="K5502" t="s">
        <v>61</v>
      </c>
      <c r="L5502" t="s">
        <v>57</v>
      </c>
      <c r="M5502" t="s">
        <v>57</v>
      </c>
      <c r="N5502">
        <v>2</v>
      </c>
      <c r="O5502">
        <v>18</v>
      </c>
      <c r="P5502">
        <v>550</v>
      </c>
      <c r="Q5502">
        <v>3.4</v>
      </c>
      <c r="R5502">
        <v>2011</v>
      </c>
      <c r="S5502">
        <v>9</v>
      </c>
      <c r="T5502">
        <v>7</v>
      </c>
      <c r="U5502" s="1">
        <v>40793</v>
      </c>
      <c r="V5502" s="5">
        <f>Main[[#This Row],[Average_Cost_for_two]] * VLOOKUP(Main[[#This Row],[Currency]],'Currency'!A:B,2,FALSE)</f>
        <v>6.6000000000000005</v>
      </c>
      <c r="W5502" s="5" t="str">
        <f>IF(Main[[#This Row],[Avg_Cost_USD]]&lt;10,"Low",
IF(Main[[#This Row],[Avg_Cost_USD]]&lt;=30,"Medium","High"))</f>
        <v>Low</v>
      </c>
    </row>
    <row r="5503" spans="1:23" x14ac:dyDescent="0.3">
      <c r="A5503">
        <v>18238279</v>
      </c>
      <c r="B5503" t="s">
        <v>5761</v>
      </c>
      <c r="C5503">
        <v>1</v>
      </c>
      <c r="D5503" t="s">
        <v>5718</v>
      </c>
      <c r="E5503" t="s">
        <v>5719</v>
      </c>
      <c r="F5503">
        <v>77.093903299999994</v>
      </c>
      <c r="G5503">
        <v>28.4902409</v>
      </c>
      <c r="H5503" t="s">
        <v>1025</v>
      </c>
      <c r="I5503" t="s">
        <v>19</v>
      </c>
      <c r="J5503" t="s">
        <v>57</v>
      </c>
      <c r="K5503" t="s">
        <v>61</v>
      </c>
      <c r="L5503" t="s">
        <v>57</v>
      </c>
      <c r="M5503" t="s">
        <v>57</v>
      </c>
      <c r="N5503">
        <v>2</v>
      </c>
      <c r="O5503">
        <v>46</v>
      </c>
      <c r="P5503">
        <v>550</v>
      </c>
      <c r="Q5503">
        <v>3.5</v>
      </c>
      <c r="R5503">
        <v>2013</v>
      </c>
      <c r="S5503">
        <v>9</v>
      </c>
      <c r="T5503">
        <v>20</v>
      </c>
      <c r="U5503" s="1">
        <v>41537</v>
      </c>
      <c r="V5503" s="5">
        <f>Main[[#This Row],[Average_Cost_for_two]] * VLOOKUP(Main[[#This Row],[Currency]],'Currency'!A:B,2,FALSE)</f>
        <v>6.6000000000000005</v>
      </c>
      <c r="W5503" s="5" t="str">
        <f>IF(Main[[#This Row],[Avg_Cost_USD]]&lt;10,"Low",
IF(Main[[#This Row],[Avg_Cost_USD]]&lt;=30,"Medium","High"))</f>
        <v>Low</v>
      </c>
    </row>
    <row r="5504" spans="1:23" x14ac:dyDescent="0.3">
      <c r="A5504">
        <v>7078</v>
      </c>
      <c r="B5504" t="s">
        <v>5762</v>
      </c>
      <c r="C5504">
        <v>1</v>
      </c>
      <c r="D5504" t="s">
        <v>5718</v>
      </c>
      <c r="E5504" t="s">
        <v>5721</v>
      </c>
      <c r="F5504">
        <v>77.0715115</v>
      </c>
      <c r="G5504">
        <v>28.473924499999999</v>
      </c>
      <c r="H5504" t="s">
        <v>1509</v>
      </c>
      <c r="I5504" t="s">
        <v>19</v>
      </c>
      <c r="J5504" t="s">
        <v>61</v>
      </c>
      <c r="K5504" t="s">
        <v>61</v>
      </c>
      <c r="L5504" t="s">
        <v>57</v>
      </c>
      <c r="M5504" t="s">
        <v>57</v>
      </c>
      <c r="N5504">
        <v>3</v>
      </c>
      <c r="O5504">
        <v>210</v>
      </c>
      <c r="P5504">
        <v>1000</v>
      </c>
      <c r="Q5504">
        <v>3.4</v>
      </c>
      <c r="R5504">
        <v>2011</v>
      </c>
      <c r="S5504">
        <v>9</v>
      </c>
      <c r="T5504">
        <v>14</v>
      </c>
      <c r="U5504" s="1">
        <v>40800</v>
      </c>
      <c r="V5504" s="5">
        <f>Main[[#This Row],[Average_Cost_for_two]] * VLOOKUP(Main[[#This Row],[Currency]],'Currency'!A:B,2,FALSE)</f>
        <v>12</v>
      </c>
      <c r="W5504" s="5" t="str">
        <f>IF(Main[[#This Row],[Avg_Cost_USD]]&lt;10,"Low",
IF(Main[[#This Row],[Avg_Cost_USD]]&lt;=30,"Medium","High"))</f>
        <v>Medium</v>
      </c>
    </row>
    <row r="5505" spans="1:23" x14ac:dyDescent="0.3">
      <c r="A5505">
        <v>3700049</v>
      </c>
      <c r="B5505" t="s">
        <v>5763</v>
      </c>
      <c r="C5505">
        <v>1</v>
      </c>
      <c r="D5505" t="s">
        <v>1637</v>
      </c>
      <c r="E5505" t="s">
        <v>5764</v>
      </c>
      <c r="F5505">
        <v>79.833190999999999</v>
      </c>
      <c r="G5505">
        <v>11.929698</v>
      </c>
      <c r="H5505" t="s">
        <v>1267</v>
      </c>
      <c r="I5505" t="s">
        <v>19</v>
      </c>
      <c r="J5505" t="s">
        <v>57</v>
      </c>
      <c r="K5505" t="s">
        <v>57</v>
      </c>
      <c r="L5505" t="s">
        <v>57</v>
      </c>
      <c r="M5505" t="s">
        <v>57</v>
      </c>
      <c r="N5505">
        <v>4</v>
      </c>
      <c r="O5505">
        <v>535</v>
      </c>
      <c r="P5505">
        <v>1500</v>
      </c>
      <c r="Q5505">
        <v>3.9</v>
      </c>
      <c r="R5505">
        <v>2011</v>
      </c>
      <c r="S5505">
        <v>1</v>
      </c>
      <c r="T5505">
        <v>22</v>
      </c>
      <c r="U5505" s="1">
        <v>40565</v>
      </c>
      <c r="V5505" s="5">
        <f>Main[[#This Row],[Average_Cost_for_two]] * VLOOKUP(Main[[#This Row],[Currency]],'Currency'!A:B,2,FALSE)</f>
        <v>18</v>
      </c>
      <c r="W5505" s="5" t="str">
        <f>IF(Main[[#This Row],[Avg_Cost_USD]]&lt;10,"Low",
IF(Main[[#This Row],[Avg_Cost_USD]]&lt;=30,"Medium","High"))</f>
        <v>Medium</v>
      </c>
    </row>
    <row r="5506" spans="1:23" x14ac:dyDescent="0.3">
      <c r="A5506">
        <v>9674</v>
      </c>
      <c r="B5506" t="s">
        <v>2611</v>
      </c>
      <c r="C5506">
        <v>1</v>
      </c>
      <c r="D5506" t="s">
        <v>5718</v>
      </c>
      <c r="E5506" t="s">
        <v>5765</v>
      </c>
      <c r="F5506">
        <v>77.080684500000004</v>
      </c>
      <c r="G5506">
        <v>28.4787511</v>
      </c>
      <c r="H5506" t="s">
        <v>569</v>
      </c>
      <c r="I5506" t="s">
        <v>19</v>
      </c>
      <c r="J5506" t="s">
        <v>57</v>
      </c>
      <c r="K5506" t="s">
        <v>61</v>
      </c>
      <c r="L5506" t="s">
        <v>57</v>
      </c>
      <c r="M5506" t="s">
        <v>57</v>
      </c>
      <c r="N5506">
        <v>2</v>
      </c>
      <c r="O5506">
        <v>108</v>
      </c>
      <c r="P5506">
        <v>800</v>
      </c>
      <c r="Q5506">
        <v>2.9</v>
      </c>
      <c r="R5506">
        <v>2016</v>
      </c>
      <c r="S5506">
        <v>9</v>
      </c>
      <c r="T5506">
        <v>8</v>
      </c>
      <c r="U5506" s="1">
        <v>42621</v>
      </c>
      <c r="V5506" s="5">
        <f>Main[[#This Row],[Average_Cost_for_two]] * VLOOKUP(Main[[#This Row],[Currency]],'Currency'!A:B,2,FALSE)</f>
        <v>9.6</v>
      </c>
      <c r="W5506" s="5" t="str">
        <f>IF(Main[[#This Row],[Avg_Cost_USD]]&lt;10,"Low",
IF(Main[[#This Row],[Avg_Cost_USD]]&lt;=30,"Medium","High"))</f>
        <v>Low</v>
      </c>
    </row>
    <row r="5507" spans="1:23" x14ac:dyDescent="0.3">
      <c r="A5507">
        <v>5019</v>
      </c>
      <c r="B5507" t="s">
        <v>5766</v>
      </c>
      <c r="C5507">
        <v>1</v>
      </c>
      <c r="D5507" t="s">
        <v>5718</v>
      </c>
      <c r="E5507" t="s">
        <v>5767</v>
      </c>
      <c r="F5507">
        <v>77.041199500000005</v>
      </c>
      <c r="G5507">
        <v>28.4164952</v>
      </c>
      <c r="H5507" t="s">
        <v>342</v>
      </c>
      <c r="I5507" t="s">
        <v>19</v>
      </c>
      <c r="J5507" t="s">
        <v>57</v>
      </c>
      <c r="K5507" t="s">
        <v>57</v>
      </c>
      <c r="L5507" t="s">
        <v>57</v>
      </c>
      <c r="M5507" t="s">
        <v>57</v>
      </c>
      <c r="N5507">
        <v>3</v>
      </c>
      <c r="O5507">
        <v>42</v>
      </c>
      <c r="P5507">
        <v>1000</v>
      </c>
      <c r="Q5507">
        <v>3.6</v>
      </c>
      <c r="R5507">
        <v>2018</v>
      </c>
      <c r="S5507">
        <v>9</v>
      </c>
      <c r="T5507">
        <v>8</v>
      </c>
      <c r="U5507" s="1">
        <v>43351</v>
      </c>
      <c r="V5507" s="5">
        <f>Main[[#This Row],[Average_Cost_for_two]] * VLOOKUP(Main[[#This Row],[Currency]],'Currency'!A:B,2,FALSE)</f>
        <v>12</v>
      </c>
      <c r="W5507" s="5" t="str">
        <f>IF(Main[[#This Row],[Avg_Cost_USD]]&lt;10,"Low",
IF(Main[[#This Row],[Avg_Cost_USD]]&lt;=30,"Medium","High"))</f>
        <v>Medium</v>
      </c>
    </row>
    <row r="5508" spans="1:23" x14ac:dyDescent="0.3">
      <c r="A5508">
        <v>307786</v>
      </c>
      <c r="B5508" t="s">
        <v>2791</v>
      </c>
      <c r="C5508">
        <v>1</v>
      </c>
      <c r="D5508" t="s">
        <v>5718</v>
      </c>
      <c r="E5508" t="s">
        <v>5768</v>
      </c>
      <c r="F5508">
        <v>77.0725008</v>
      </c>
      <c r="G5508">
        <v>28.458868800000001</v>
      </c>
      <c r="H5508" t="s">
        <v>301</v>
      </c>
      <c r="I5508" t="s">
        <v>19</v>
      </c>
      <c r="J5508" t="s">
        <v>57</v>
      </c>
      <c r="K5508" t="s">
        <v>57</v>
      </c>
      <c r="L5508" t="s">
        <v>57</v>
      </c>
      <c r="M5508" t="s">
        <v>57</v>
      </c>
      <c r="N5508">
        <v>2</v>
      </c>
      <c r="O5508">
        <v>183</v>
      </c>
      <c r="P5508">
        <v>700</v>
      </c>
      <c r="Q5508">
        <v>3.8</v>
      </c>
      <c r="R5508">
        <v>2010</v>
      </c>
      <c r="S5508">
        <v>9</v>
      </c>
      <c r="T5508">
        <v>7</v>
      </c>
      <c r="U5508" s="1">
        <v>40428</v>
      </c>
      <c r="V5508" s="5">
        <f>Main[[#This Row],[Average_Cost_for_two]] * VLOOKUP(Main[[#This Row],[Currency]],'Currency'!A:B,2,FALSE)</f>
        <v>8.4</v>
      </c>
      <c r="W5508" s="5" t="str">
        <f>IF(Main[[#This Row],[Avg_Cost_USD]]&lt;10,"Low",
IF(Main[[#This Row],[Avg_Cost_USD]]&lt;=30,"Medium","High"))</f>
        <v>Low</v>
      </c>
    </row>
    <row r="5509" spans="1:23" x14ac:dyDescent="0.3">
      <c r="A5509">
        <v>302336</v>
      </c>
      <c r="B5509" t="s">
        <v>5769</v>
      </c>
      <c r="C5509">
        <v>1</v>
      </c>
      <c r="D5509" t="s">
        <v>5718</v>
      </c>
      <c r="E5509" t="s">
        <v>5770</v>
      </c>
      <c r="F5509">
        <v>77.053626399999999</v>
      </c>
      <c r="G5509">
        <v>28.472554500000001</v>
      </c>
      <c r="H5509" t="s">
        <v>5771</v>
      </c>
      <c r="I5509" t="s">
        <v>19</v>
      </c>
      <c r="J5509" t="s">
        <v>61</v>
      </c>
      <c r="K5509" t="s">
        <v>57</v>
      </c>
      <c r="L5509" t="s">
        <v>57</v>
      </c>
      <c r="M5509" t="s">
        <v>57</v>
      </c>
      <c r="N5509">
        <v>3</v>
      </c>
      <c r="O5509">
        <v>21</v>
      </c>
      <c r="P5509">
        <v>1500</v>
      </c>
      <c r="Q5509">
        <v>2.8</v>
      </c>
      <c r="R5509">
        <v>2017</v>
      </c>
      <c r="S5509">
        <v>9</v>
      </c>
      <c r="T5509">
        <v>20</v>
      </c>
      <c r="U5509" s="1">
        <v>42998</v>
      </c>
      <c r="V5509" s="5">
        <f>Main[[#This Row],[Average_Cost_for_two]] * VLOOKUP(Main[[#This Row],[Currency]],'Currency'!A:B,2,FALSE)</f>
        <v>18</v>
      </c>
      <c r="W5509" s="5" t="str">
        <f>IF(Main[[#This Row],[Avg_Cost_USD]]&lt;10,"Low",
IF(Main[[#This Row],[Avg_Cost_USD]]&lt;=30,"Medium","High"))</f>
        <v>Medium</v>
      </c>
    </row>
    <row r="5510" spans="1:23" x14ac:dyDescent="0.3">
      <c r="A5510">
        <v>308840</v>
      </c>
      <c r="B5510" t="s">
        <v>5772</v>
      </c>
      <c r="C5510">
        <v>1</v>
      </c>
      <c r="D5510" t="s">
        <v>5718</v>
      </c>
      <c r="E5510" t="s">
        <v>5773</v>
      </c>
      <c r="F5510">
        <v>77.081718699999996</v>
      </c>
      <c r="G5510">
        <v>28.4792539</v>
      </c>
      <c r="H5510" t="s">
        <v>298</v>
      </c>
      <c r="I5510" t="s">
        <v>19</v>
      </c>
      <c r="J5510" t="s">
        <v>57</v>
      </c>
      <c r="K5510" t="s">
        <v>57</v>
      </c>
      <c r="L5510" t="s">
        <v>57</v>
      </c>
      <c r="M5510" t="s">
        <v>57</v>
      </c>
      <c r="N5510">
        <v>1</v>
      </c>
      <c r="O5510">
        <v>120</v>
      </c>
      <c r="P5510">
        <v>450</v>
      </c>
      <c r="Q5510">
        <v>2.6</v>
      </c>
      <c r="R5510">
        <v>2013</v>
      </c>
      <c r="S5510">
        <v>9</v>
      </c>
      <c r="T5510">
        <v>18</v>
      </c>
      <c r="U5510" s="1">
        <v>41535</v>
      </c>
      <c r="V5510" s="5">
        <f>Main[[#This Row],[Average_Cost_for_two]] * VLOOKUP(Main[[#This Row],[Currency]],'Currency'!A:B,2,FALSE)</f>
        <v>5.4</v>
      </c>
      <c r="W5510" s="5" t="str">
        <f>IF(Main[[#This Row],[Avg_Cost_USD]]&lt;10,"Low",
IF(Main[[#This Row],[Avg_Cost_USD]]&lt;=30,"Medium","High"))</f>
        <v>Low</v>
      </c>
    </row>
    <row r="5511" spans="1:23" x14ac:dyDescent="0.3">
      <c r="A5511">
        <v>420</v>
      </c>
      <c r="B5511" t="s">
        <v>5774</v>
      </c>
      <c r="C5511">
        <v>1</v>
      </c>
      <c r="D5511" t="s">
        <v>5718</v>
      </c>
      <c r="E5511" t="s">
        <v>5775</v>
      </c>
      <c r="F5511">
        <v>77.080212399999994</v>
      </c>
      <c r="G5511">
        <v>28.4808348</v>
      </c>
      <c r="H5511" t="s">
        <v>2406</v>
      </c>
      <c r="I5511" t="s">
        <v>19</v>
      </c>
      <c r="J5511" t="s">
        <v>61</v>
      </c>
      <c r="K5511" t="s">
        <v>57</v>
      </c>
      <c r="L5511" t="s">
        <v>57</v>
      </c>
      <c r="M5511" t="s">
        <v>57</v>
      </c>
      <c r="N5511">
        <v>2</v>
      </c>
      <c r="O5511">
        <v>501</v>
      </c>
      <c r="P5511">
        <v>750</v>
      </c>
      <c r="Q5511">
        <v>2.9</v>
      </c>
      <c r="R5511">
        <v>2011</v>
      </c>
      <c r="S5511">
        <v>9</v>
      </c>
      <c r="T5511">
        <v>28</v>
      </c>
      <c r="U5511" s="1">
        <v>40814</v>
      </c>
      <c r="V5511" s="5">
        <f>Main[[#This Row],[Average_Cost_for_two]] * VLOOKUP(Main[[#This Row],[Currency]],'Currency'!A:B,2,FALSE)</f>
        <v>9</v>
      </c>
      <c r="W5511" s="5" t="str">
        <f>IF(Main[[#This Row],[Avg_Cost_USD]]&lt;10,"Low",
IF(Main[[#This Row],[Avg_Cost_USD]]&lt;=30,"Medium","High"))</f>
        <v>Low</v>
      </c>
    </row>
    <row r="5512" spans="1:23" x14ac:dyDescent="0.3">
      <c r="A5512">
        <v>18337917</v>
      </c>
      <c r="B5512" t="s">
        <v>5776</v>
      </c>
      <c r="C5512">
        <v>1</v>
      </c>
      <c r="D5512" t="s">
        <v>5718</v>
      </c>
      <c r="E5512" t="s">
        <v>5775</v>
      </c>
      <c r="F5512">
        <v>77.080179299999998</v>
      </c>
      <c r="G5512">
        <v>28.480509099999999</v>
      </c>
      <c r="H5512" t="s">
        <v>5777</v>
      </c>
      <c r="I5512" t="s">
        <v>19</v>
      </c>
      <c r="J5512" t="s">
        <v>61</v>
      </c>
      <c r="K5512" t="s">
        <v>57</v>
      </c>
      <c r="L5512" t="s">
        <v>57</v>
      </c>
      <c r="M5512" t="s">
        <v>57</v>
      </c>
      <c r="N5512">
        <v>2</v>
      </c>
      <c r="O5512">
        <v>62</v>
      </c>
      <c r="P5512">
        <v>900</v>
      </c>
      <c r="Q5512">
        <v>4</v>
      </c>
      <c r="R5512">
        <v>2016</v>
      </c>
      <c r="S5512">
        <v>9</v>
      </c>
      <c r="T5512">
        <v>13</v>
      </c>
      <c r="U5512" s="1">
        <v>42626</v>
      </c>
      <c r="V5512" s="5">
        <f>Main[[#This Row],[Average_Cost_for_two]] * VLOOKUP(Main[[#This Row],[Currency]],'Currency'!A:B,2,FALSE)</f>
        <v>10.8</v>
      </c>
      <c r="W5512" s="5" t="str">
        <f>IF(Main[[#This Row],[Avg_Cost_USD]]&lt;10,"Low",
IF(Main[[#This Row],[Avg_Cost_USD]]&lt;=30,"Medium","High"))</f>
        <v>Medium</v>
      </c>
    </row>
    <row r="5513" spans="1:23" x14ac:dyDescent="0.3">
      <c r="A5513">
        <v>18017239</v>
      </c>
      <c r="B5513" t="s">
        <v>5778</v>
      </c>
      <c r="C5513">
        <v>1</v>
      </c>
      <c r="D5513" t="s">
        <v>5718</v>
      </c>
      <c r="E5513" t="s">
        <v>5779</v>
      </c>
      <c r="F5513">
        <v>77.016890900000007</v>
      </c>
      <c r="G5513">
        <v>28.465501400000001</v>
      </c>
      <c r="H5513" t="s">
        <v>508</v>
      </c>
      <c r="I5513" t="s">
        <v>19</v>
      </c>
      <c r="J5513" t="s">
        <v>57</v>
      </c>
      <c r="K5513" t="s">
        <v>57</v>
      </c>
      <c r="L5513" t="s">
        <v>57</v>
      </c>
      <c r="M5513" t="s">
        <v>57</v>
      </c>
      <c r="N5513">
        <v>1</v>
      </c>
      <c r="O5513">
        <v>18</v>
      </c>
      <c r="P5513">
        <v>100</v>
      </c>
      <c r="Q5513">
        <v>3.6</v>
      </c>
      <c r="R5513">
        <v>2014</v>
      </c>
      <c r="S5513">
        <v>9</v>
      </c>
      <c r="T5513">
        <v>23</v>
      </c>
      <c r="U5513" s="1">
        <v>41905</v>
      </c>
      <c r="V5513" s="5">
        <f>Main[[#This Row],[Average_Cost_for_two]] * VLOOKUP(Main[[#This Row],[Currency]],'Currency'!A:B,2,FALSE)</f>
        <v>1.2</v>
      </c>
      <c r="W5513" s="5" t="str">
        <f>IF(Main[[#This Row],[Avg_Cost_USD]]&lt;10,"Low",
IF(Main[[#This Row],[Avg_Cost_USD]]&lt;=30,"Medium","High"))</f>
        <v>Low</v>
      </c>
    </row>
    <row r="5514" spans="1:23" x14ac:dyDescent="0.3">
      <c r="A5514">
        <v>18396391</v>
      </c>
      <c r="B5514" t="s">
        <v>5780</v>
      </c>
      <c r="C5514">
        <v>1</v>
      </c>
      <c r="D5514" t="s">
        <v>5718</v>
      </c>
      <c r="E5514" t="s">
        <v>5779</v>
      </c>
      <c r="F5514">
        <v>77.027766799999995</v>
      </c>
      <c r="G5514">
        <v>28.4579956</v>
      </c>
      <c r="H5514" t="s">
        <v>56</v>
      </c>
      <c r="I5514" t="s">
        <v>19</v>
      </c>
      <c r="J5514" t="s">
        <v>57</v>
      </c>
      <c r="K5514" t="s">
        <v>57</v>
      </c>
      <c r="L5514" t="s">
        <v>57</v>
      </c>
      <c r="M5514" t="s">
        <v>57</v>
      </c>
      <c r="N5514">
        <v>1</v>
      </c>
      <c r="O5514">
        <v>1</v>
      </c>
      <c r="P5514">
        <v>150</v>
      </c>
      <c r="Q5514">
        <v>1</v>
      </c>
      <c r="R5514">
        <v>2010</v>
      </c>
      <c r="S5514">
        <v>9</v>
      </c>
      <c r="T5514">
        <v>1</v>
      </c>
      <c r="U5514" s="1">
        <v>40422</v>
      </c>
      <c r="V5514" s="5">
        <f>Main[[#This Row],[Average_Cost_for_two]] * VLOOKUP(Main[[#This Row],[Currency]],'Currency'!A:B,2,FALSE)</f>
        <v>1.8</v>
      </c>
      <c r="W5514" s="5" t="str">
        <f>IF(Main[[#This Row],[Avg_Cost_USD]]&lt;10,"Low",
IF(Main[[#This Row],[Avg_Cost_USD]]&lt;=30,"Medium","High"))</f>
        <v>Low</v>
      </c>
    </row>
    <row r="5515" spans="1:23" x14ac:dyDescent="0.3">
      <c r="A5515">
        <v>18391132</v>
      </c>
      <c r="B5515" t="s">
        <v>5781</v>
      </c>
      <c r="C5515">
        <v>1</v>
      </c>
      <c r="D5515" t="s">
        <v>5718</v>
      </c>
      <c r="E5515" t="s">
        <v>5782</v>
      </c>
      <c r="F5515">
        <v>77.097269100000005</v>
      </c>
      <c r="G5515">
        <v>28.450661799999999</v>
      </c>
      <c r="H5515" t="s">
        <v>5783</v>
      </c>
      <c r="I5515" t="s">
        <v>19</v>
      </c>
      <c r="J5515" t="s">
        <v>61</v>
      </c>
      <c r="K5515" t="s">
        <v>57</v>
      </c>
      <c r="L5515" t="s">
        <v>57</v>
      </c>
      <c r="M5515" t="s">
        <v>57</v>
      </c>
      <c r="N5515">
        <v>3</v>
      </c>
      <c r="O5515">
        <v>37</v>
      </c>
      <c r="P5515">
        <v>1500</v>
      </c>
      <c r="Q5515">
        <v>3.5</v>
      </c>
      <c r="R5515">
        <v>2014</v>
      </c>
      <c r="S5515">
        <v>9</v>
      </c>
      <c r="T5515">
        <v>15</v>
      </c>
      <c r="U5515" s="1">
        <v>41897</v>
      </c>
      <c r="V5515" s="5">
        <f>Main[[#This Row],[Average_Cost_for_two]] * VLOOKUP(Main[[#This Row],[Currency]],'Currency'!A:B,2,FALSE)</f>
        <v>18</v>
      </c>
      <c r="W5515" s="5" t="str">
        <f>IF(Main[[#This Row],[Avg_Cost_USD]]&lt;10,"Low",
IF(Main[[#This Row],[Avg_Cost_USD]]&lt;=30,"Medium","High"))</f>
        <v>Medium</v>
      </c>
    </row>
    <row r="5516" spans="1:23" x14ac:dyDescent="0.3">
      <c r="A5516">
        <v>312105</v>
      </c>
      <c r="B5516" t="s">
        <v>5760</v>
      </c>
      <c r="C5516">
        <v>1</v>
      </c>
      <c r="D5516" t="s">
        <v>5718</v>
      </c>
      <c r="E5516" t="s">
        <v>5784</v>
      </c>
      <c r="F5516">
        <v>77.036237600000007</v>
      </c>
      <c r="G5516">
        <v>28.5037904</v>
      </c>
      <c r="H5516" t="s">
        <v>342</v>
      </c>
      <c r="I5516" t="s">
        <v>19</v>
      </c>
      <c r="J5516" t="s">
        <v>57</v>
      </c>
      <c r="K5516" t="s">
        <v>61</v>
      </c>
      <c r="L5516" t="s">
        <v>57</v>
      </c>
      <c r="M5516" t="s">
        <v>57</v>
      </c>
      <c r="N5516">
        <v>2</v>
      </c>
      <c r="O5516">
        <v>6</v>
      </c>
      <c r="P5516">
        <v>550</v>
      </c>
      <c r="Q5516">
        <v>3.2</v>
      </c>
      <c r="R5516">
        <v>2017</v>
      </c>
      <c r="S5516">
        <v>9</v>
      </c>
      <c r="T5516">
        <v>28</v>
      </c>
      <c r="U5516" s="1">
        <v>43006</v>
      </c>
      <c r="V5516" s="5">
        <f>Main[[#This Row],[Average_Cost_for_two]] * VLOOKUP(Main[[#This Row],[Currency]],'Currency'!A:B,2,FALSE)</f>
        <v>6.6000000000000005</v>
      </c>
      <c r="W5516" s="5" t="str">
        <f>IF(Main[[#This Row],[Avg_Cost_USD]]&lt;10,"Low",
IF(Main[[#This Row],[Avg_Cost_USD]]&lt;=30,"Medium","High"))</f>
        <v>Low</v>
      </c>
    </row>
    <row r="5517" spans="1:23" x14ac:dyDescent="0.3">
      <c r="A5517">
        <v>309030</v>
      </c>
      <c r="B5517" t="s">
        <v>2759</v>
      </c>
      <c r="C5517">
        <v>1</v>
      </c>
      <c r="D5517" t="s">
        <v>5718</v>
      </c>
      <c r="E5517" t="s">
        <v>5785</v>
      </c>
      <c r="F5517">
        <v>77.039580200000003</v>
      </c>
      <c r="G5517">
        <v>28.423422800000001</v>
      </c>
      <c r="H5517" t="s">
        <v>1025</v>
      </c>
      <c r="I5517" t="s">
        <v>19</v>
      </c>
      <c r="J5517" t="s">
        <v>57</v>
      </c>
      <c r="K5517" t="s">
        <v>61</v>
      </c>
      <c r="L5517" t="s">
        <v>57</v>
      </c>
      <c r="M5517" t="s">
        <v>57</v>
      </c>
      <c r="N5517">
        <v>2</v>
      </c>
      <c r="O5517">
        <v>100</v>
      </c>
      <c r="P5517">
        <v>700</v>
      </c>
      <c r="Q5517">
        <v>3.2</v>
      </c>
      <c r="R5517">
        <v>2018</v>
      </c>
      <c r="S5517">
        <v>9</v>
      </c>
      <c r="T5517">
        <v>13</v>
      </c>
      <c r="U5517" s="1">
        <v>43356</v>
      </c>
      <c r="V5517" s="5">
        <f>Main[[#This Row],[Average_Cost_for_two]] * VLOOKUP(Main[[#This Row],[Currency]],'Currency'!A:B,2,FALSE)</f>
        <v>8.4</v>
      </c>
      <c r="W5517" s="5" t="str">
        <f>IF(Main[[#This Row],[Avg_Cost_USD]]&lt;10,"Low",
IF(Main[[#This Row],[Avg_Cost_USD]]&lt;=30,"Medium","High"))</f>
        <v>Low</v>
      </c>
    </row>
    <row r="5518" spans="1:23" x14ac:dyDescent="0.3">
      <c r="A5518">
        <v>5061</v>
      </c>
      <c r="B5518" t="s">
        <v>2529</v>
      </c>
      <c r="C5518">
        <v>1</v>
      </c>
      <c r="D5518" t="s">
        <v>5718</v>
      </c>
      <c r="E5518" t="s">
        <v>5732</v>
      </c>
      <c r="F5518">
        <v>77.035149099999998</v>
      </c>
      <c r="G5518">
        <v>28.466540899999998</v>
      </c>
      <c r="H5518" t="s">
        <v>2084</v>
      </c>
      <c r="I5518" t="s">
        <v>19</v>
      </c>
      <c r="J5518" t="s">
        <v>61</v>
      </c>
      <c r="K5518" t="s">
        <v>57</v>
      </c>
      <c r="L5518" t="s">
        <v>57</v>
      </c>
      <c r="M5518" t="s">
        <v>57</v>
      </c>
      <c r="N5518">
        <v>2</v>
      </c>
      <c r="O5518">
        <v>16</v>
      </c>
      <c r="P5518">
        <v>800</v>
      </c>
      <c r="Q5518">
        <v>2.9</v>
      </c>
      <c r="R5518">
        <v>2013</v>
      </c>
      <c r="S5518">
        <v>9</v>
      </c>
      <c r="T5518">
        <v>21</v>
      </c>
      <c r="U5518" s="1">
        <v>41538</v>
      </c>
      <c r="V5518" s="5">
        <f>Main[[#This Row],[Average_Cost_for_two]] * VLOOKUP(Main[[#This Row],[Currency]],'Currency'!A:B,2,FALSE)</f>
        <v>9.6</v>
      </c>
      <c r="W5518" s="5" t="str">
        <f>IF(Main[[#This Row],[Avg_Cost_USD]]&lt;10,"Low",
IF(Main[[#This Row],[Avg_Cost_USD]]&lt;=30,"Medium","High"))</f>
        <v>Low</v>
      </c>
    </row>
    <row r="5519" spans="1:23" x14ac:dyDescent="0.3">
      <c r="A5519">
        <v>18387990</v>
      </c>
      <c r="B5519" t="s">
        <v>5786</v>
      </c>
      <c r="C5519">
        <v>1</v>
      </c>
      <c r="D5519" t="s">
        <v>5718</v>
      </c>
      <c r="E5519" t="s">
        <v>5732</v>
      </c>
      <c r="F5519">
        <v>77.047490699999997</v>
      </c>
      <c r="G5519">
        <v>28.4749637</v>
      </c>
      <c r="H5519" t="s">
        <v>350</v>
      </c>
      <c r="I5519" t="s">
        <v>19</v>
      </c>
      <c r="J5519" t="s">
        <v>57</v>
      </c>
      <c r="K5519" t="s">
        <v>61</v>
      </c>
      <c r="L5519" t="s">
        <v>57</v>
      </c>
      <c r="M5519" t="s">
        <v>57</v>
      </c>
      <c r="N5519">
        <v>2</v>
      </c>
      <c r="O5519">
        <v>9</v>
      </c>
      <c r="P5519">
        <v>650</v>
      </c>
      <c r="Q5519">
        <v>2.7</v>
      </c>
      <c r="R5519">
        <v>2012</v>
      </c>
      <c r="S5519">
        <v>9</v>
      </c>
      <c r="T5519">
        <v>28</v>
      </c>
      <c r="U5519" s="1">
        <v>41180</v>
      </c>
      <c r="V5519" s="5">
        <f>Main[[#This Row],[Average_Cost_for_two]] * VLOOKUP(Main[[#This Row],[Currency]],'Currency'!A:B,2,FALSE)</f>
        <v>7.8</v>
      </c>
      <c r="W5519" s="5" t="str">
        <f>IF(Main[[#This Row],[Avg_Cost_USD]]&lt;10,"Low",
IF(Main[[#This Row],[Avg_Cost_USD]]&lt;=30,"Medium","High"))</f>
        <v>Low</v>
      </c>
    </row>
    <row r="5520" spans="1:23" x14ac:dyDescent="0.3">
      <c r="A5520">
        <v>18153548</v>
      </c>
      <c r="B5520" t="s">
        <v>5787</v>
      </c>
      <c r="C5520">
        <v>1</v>
      </c>
      <c r="D5520" t="s">
        <v>5718</v>
      </c>
      <c r="E5520" t="s">
        <v>5788</v>
      </c>
      <c r="F5520">
        <v>77.038130699999996</v>
      </c>
      <c r="G5520">
        <v>28.455515200000001</v>
      </c>
      <c r="H5520" t="s">
        <v>2548</v>
      </c>
      <c r="I5520" t="s">
        <v>19</v>
      </c>
      <c r="J5520" t="s">
        <v>57</v>
      </c>
      <c r="K5520" t="s">
        <v>57</v>
      </c>
      <c r="L5520" t="s">
        <v>57</v>
      </c>
      <c r="M5520" t="s">
        <v>57</v>
      </c>
      <c r="N5520">
        <v>1</v>
      </c>
      <c r="O5520">
        <v>12</v>
      </c>
      <c r="P5520">
        <v>350</v>
      </c>
      <c r="Q5520">
        <v>3.2</v>
      </c>
      <c r="R5520">
        <v>2012</v>
      </c>
      <c r="S5520">
        <v>9</v>
      </c>
      <c r="T5520">
        <v>3</v>
      </c>
      <c r="U5520" s="1">
        <v>41155</v>
      </c>
      <c r="V5520" s="5">
        <f>Main[[#This Row],[Average_Cost_for_two]] * VLOOKUP(Main[[#This Row],[Currency]],'Currency'!A:B,2,FALSE)</f>
        <v>4.2</v>
      </c>
      <c r="W5520" s="5" t="str">
        <f>IF(Main[[#This Row],[Avg_Cost_USD]]&lt;10,"Low",
IF(Main[[#This Row],[Avg_Cost_USD]]&lt;=30,"Medium","High"))</f>
        <v>Low</v>
      </c>
    </row>
    <row r="5521" spans="1:23" x14ac:dyDescent="0.3">
      <c r="A5521">
        <v>302256</v>
      </c>
      <c r="B5521" t="s">
        <v>5789</v>
      </c>
      <c r="C5521">
        <v>1</v>
      </c>
      <c r="D5521" t="s">
        <v>5718</v>
      </c>
      <c r="E5521" t="s">
        <v>5790</v>
      </c>
      <c r="F5521">
        <v>77.055851700000005</v>
      </c>
      <c r="G5521">
        <v>28.488876000000001</v>
      </c>
      <c r="H5521" t="s">
        <v>56</v>
      </c>
      <c r="I5521" t="s">
        <v>19</v>
      </c>
      <c r="J5521" t="s">
        <v>57</v>
      </c>
      <c r="K5521" t="s">
        <v>57</v>
      </c>
      <c r="L5521" t="s">
        <v>57</v>
      </c>
      <c r="M5521" t="s">
        <v>57</v>
      </c>
      <c r="N5521">
        <v>1</v>
      </c>
      <c r="O5521">
        <v>1</v>
      </c>
      <c r="P5521">
        <v>150</v>
      </c>
      <c r="Q5521">
        <v>1</v>
      </c>
      <c r="R5521">
        <v>2017</v>
      </c>
      <c r="S5521">
        <v>9</v>
      </c>
      <c r="T5521">
        <v>26</v>
      </c>
      <c r="U5521" s="1">
        <v>43004</v>
      </c>
      <c r="V5521" s="5">
        <f>Main[[#This Row],[Average_Cost_for_two]] * VLOOKUP(Main[[#This Row],[Currency]],'Currency'!A:B,2,FALSE)</f>
        <v>1.8</v>
      </c>
      <c r="W5521" s="5" t="str">
        <f>IF(Main[[#This Row],[Avg_Cost_USD]]&lt;10,"Low",
IF(Main[[#This Row],[Avg_Cost_USD]]&lt;=30,"Medium","High"))</f>
        <v>Low</v>
      </c>
    </row>
    <row r="5522" spans="1:23" x14ac:dyDescent="0.3">
      <c r="A5522">
        <v>18254529</v>
      </c>
      <c r="B5522" t="s">
        <v>5791</v>
      </c>
      <c r="C5522">
        <v>1</v>
      </c>
      <c r="D5522" t="s">
        <v>5718</v>
      </c>
      <c r="E5522" t="s">
        <v>5792</v>
      </c>
      <c r="F5522">
        <v>77.064406399999996</v>
      </c>
      <c r="G5522">
        <v>28.4679517</v>
      </c>
      <c r="H5522" t="s">
        <v>5793</v>
      </c>
      <c r="I5522" t="s">
        <v>19</v>
      </c>
      <c r="J5522" t="s">
        <v>61</v>
      </c>
      <c r="K5522" t="s">
        <v>57</v>
      </c>
      <c r="L5522" t="s">
        <v>57</v>
      </c>
      <c r="M5522" t="s">
        <v>57</v>
      </c>
      <c r="N5522">
        <v>3</v>
      </c>
      <c r="O5522">
        <v>401</v>
      </c>
      <c r="P5522">
        <v>1500</v>
      </c>
      <c r="Q5522">
        <v>3.9</v>
      </c>
      <c r="R5522">
        <v>2012</v>
      </c>
      <c r="S5522">
        <v>9</v>
      </c>
      <c r="T5522">
        <v>21</v>
      </c>
      <c r="U5522" s="1">
        <v>41173</v>
      </c>
      <c r="V5522" s="5">
        <f>Main[[#This Row],[Average_Cost_for_two]] * VLOOKUP(Main[[#This Row],[Currency]],'Currency'!A:B,2,FALSE)</f>
        <v>18</v>
      </c>
      <c r="W5522" s="5" t="str">
        <f>IF(Main[[#This Row],[Avg_Cost_USD]]&lt;10,"Low",
IF(Main[[#This Row],[Avg_Cost_USD]]&lt;=30,"Medium","High"))</f>
        <v>Medium</v>
      </c>
    </row>
    <row r="5523" spans="1:23" x14ac:dyDescent="0.3">
      <c r="A5523">
        <v>18435794</v>
      </c>
      <c r="B5523" t="s">
        <v>5794</v>
      </c>
      <c r="C5523">
        <v>1</v>
      </c>
      <c r="D5523" t="s">
        <v>5718</v>
      </c>
      <c r="E5523" t="s">
        <v>5792</v>
      </c>
      <c r="F5523">
        <v>77.071557100000007</v>
      </c>
      <c r="G5523">
        <v>28.462144899999998</v>
      </c>
      <c r="H5523" t="s">
        <v>5795</v>
      </c>
      <c r="I5523" t="s">
        <v>19</v>
      </c>
      <c r="J5523" t="s">
        <v>61</v>
      </c>
      <c r="K5523" t="s">
        <v>57</v>
      </c>
      <c r="L5523" t="s">
        <v>57</v>
      </c>
      <c r="M5523" t="s">
        <v>57</v>
      </c>
      <c r="N5523">
        <v>3</v>
      </c>
      <c r="O5523">
        <v>166</v>
      </c>
      <c r="P5523">
        <v>1250</v>
      </c>
      <c r="Q5523">
        <v>4.4000000000000004</v>
      </c>
      <c r="R5523">
        <v>2011</v>
      </c>
      <c r="S5523">
        <v>9</v>
      </c>
      <c r="T5523">
        <v>4</v>
      </c>
      <c r="U5523" s="1">
        <v>40790</v>
      </c>
      <c r="V5523" s="5">
        <f>Main[[#This Row],[Average_Cost_for_two]] * VLOOKUP(Main[[#This Row],[Currency]],'Currency'!A:B,2,FALSE)</f>
        <v>15</v>
      </c>
      <c r="W5523" s="5" t="str">
        <f>IF(Main[[#This Row],[Avg_Cost_USD]]&lt;10,"Low",
IF(Main[[#This Row],[Avg_Cost_USD]]&lt;=30,"Medium","High"))</f>
        <v>Medium</v>
      </c>
    </row>
    <row r="5524" spans="1:23" x14ac:dyDescent="0.3">
      <c r="A5524">
        <v>18025114</v>
      </c>
      <c r="B5524" t="s">
        <v>5796</v>
      </c>
      <c r="C5524">
        <v>1</v>
      </c>
      <c r="D5524" t="s">
        <v>5718</v>
      </c>
      <c r="E5524" t="s">
        <v>5797</v>
      </c>
      <c r="F5524">
        <v>77.052181300000001</v>
      </c>
      <c r="G5524">
        <v>28.460683199999998</v>
      </c>
      <c r="H5524" t="s">
        <v>5798</v>
      </c>
      <c r="I5524" t="s">
        <v>19</v>
      </c>
      <c r="J5524" t="s">
        <v>61</v>
      </c>
      <c r="K5524" t="s">
        <v>57</v>
      </c>
      <c r="L5524" t="s">
        <v>57</v>
      </c>
      <c r="M5524" t="s">
        <v>57</v>
      </c>
      <c r="N5524">
        <v>3</v>
      </c>
      <c r="O5524">
        <v>242</v>
      </c>
      <c r="P5524">
        <v>1850</v>
      </c>
      <c r="Q5524">
        <v>4</v>
      </c>
      <c r="R5524">
        <v>2010</v>
      </c>
      <c r="S5524">
        <v>9</v>
      </c>
      <c r="T5524">
        <v>10</v>
      </c>
      <c r="U5524" s="1">
        <v>40431</v>
      </c>
      <c r="V5524" s="5">
        <f>Main[[#This Row],[Average_Cost_for_two]] * VLOOKUP(Main[[#This Row],[Currency]],'Currency'!A:B,2,FALSE)</f>
        <v>22.2</v>
      </c>
      <c r="W5524" s="5" t="str">
        <f>IF(Main[[#This Row],[Avg_Cost_USD]]&lt;10,"Low",
IF(Main[[#This Row],[Avg_Cost_USD]]&lt;=30,"Medium","High"))</f>
        <v>Medium</v>
      </c>
    </row>
    <row r="5525" spans="1:23" x14ac:dyDescent="0.3">
      <c r="A5525">
        <v>5011</v>
      </c>
      <c r="B5525" t="s">
        <v>5799</v>
      </c>
      <c r="C5525">
        <v>1</v>
      </c>
      <c r="D5525" t="s">
        <v>5718</v>
      </c>
      <c r="E5525" t="s">
        <v>5725</v>
      </c>
      <c r="F5525">
        <v>77.099471800000003</v>
      </c>
      <c r="G5525">
        <v>28.425353099999999</v>
      </c>
      <c r="H5525" t="s">
        <v>315</v>
      </c>
      <c r="I5525" t="s">
        <v>19</v>
      </c>
      <c r="J5525" t="s">
        <v>57</v>
      </c>
      <c r="K5525" t="s">
        <v>57</v>
      </c>
      <c r="L5525" t="s">
        <v>57</v>
      </c>
      <c r="M5525" t="s">
        <v>57</v>
      </c>
      <c r="N5525">
        <v>1</v>
      </c>
      <c r="O5525">
        <v>6</v>
      </c>
      <c r="P5525">
        <v>150</v>
      </c>
      <c r="Q5525">
        <v>3</v>
      </c>
      <c r="R5525">
        <v>2015</v>
      </c>
      <c r="S5525">
        <v>9</v>
      </c>
      <c r="T5525">
        <v>15</v>
      </c>
      <c r="U5525" s="1">
        <v>42262</v>
      </c>
      <c r="V5525" s="5">
        <f>Main[[#This Row],[Average_Cost_for_two]] * VLOOKUP(Main[[#This Row],[Currency]],'Currency'!A:B,2,FALSE)</f>
        <v>1.8</v>
      </c>
      <c r="W5525" s="5" t="str">
        <f>IF(Main[[#This Row],[Avg_Cost_USD]]&lt;10,"Low",
IF(Main[[#This Row],[Avg_Cost_USD]]&lt;=30,"Medium","High"))</f>
        <v>Low</v>
      </c>
    </row>
    <row r="5526" spans="1:23" x14ac:dyDescent="0.3">
      <c r="A5526">
        <v>18254541</v>
      </c>
      <c r="B5526" t="s">
        <v>5800</v>
      </c>
      <c r="C5526">
        <v>1</v>
      </c>
      <c r="D5526" t="s">
        <v>5718</v>
      </c>
      <c r="E5526" t="s">
        <v>5725</v>
      </c>
      <c r="F5526">
        <v>77.100030700000005</v>
      </c>
      <c r="G5526">
        <v>28.428682599999998</v>
      </c>
      <c r="H5526" t="s">
        <v>3278</v>
      </c>
      <c r="I5526" t="s">
        <v>19</v>
      </c>
      <c r="J5526" t="s">
        <v>57</v>
      </c>
      <c r="K5526" t="s">
        <v>61</v>
      </c>
      <c r="L5526" t="s">
        <v>57</v>
      </c>
      <c r="M5526" t="s">
        <v>57</v>
      </c>
      <c r="N5526">
        <v>2</v>
      </c>
      <c r="O5526">
        <v>46</v>
      </c>
      <c r="P5526">
        <v>800</v>
      </c>
      <c r="Q5526">
        <v>3.5</v>
      </c>
      <c r="R5526">
        <v>2015</v>
      </c>
      <c r="S5526">
        <v>9</v>
      </c>
      <c r="T5526">
        <v>11</v>
      </c>
      <c r="U5526" s="1">
        <v>42258</v>
      </c>
      <c r="V5526" s="5">
        <f>Main[[#This Row],[Average_Cost_for_two]] * VLOOKUP(Main[[#This Row],[Currency]],'Currency'!A:B,2,FALSE)</f>
        <v>9.6</v>
      </c>
      <c r="W5526" s="5" t="str">
        <f>IF(Main[[#This Row],[Avg_Cost_USD]]&lt;10,"Low",
IF(Main[[#This Row],[Avg_Cost_USD]]&lt;=30,"Medium","High"))</f>
        <v>Low</v>
      </c>
    </row>
    <row r="5527" spans="1:23" x14ac:dyDescent="0.3">
      <c r="A5527">
        <v>305140</v>
      </c>
      <c r="B5527" t="s">
        <v>5801</v>
      </c>
      <c r="C5527">
        <v>1</v>
      </c>
      <c r="D5527" t="s">
        <v>5718</v>
      </c>
      <c r="E5527" t="s">
        <v>5725</v>
      </c>
      <c r="F5527">
        <v>77.1072554</v>
      </c>
      <c r="G5527">
        <v>28.429880600000001</v>
      </c>
      <c r="H5527" t="s">
        <v>56</v>
      </c>
      <c r="I5527" t="s">
        <v>19</v>
      </c>
      <c r="J5527" t="s">
        <v>57</v>
      </c>
      <c r="K5527" t="s">
        <v>57</v>
      </c>
      <c r="L5527" t="s">
        <v>57</v>
      </c>
      <c r="M5527" t="s">
        <v>57</v>
      </c>
      <c r="N5527">
        <v>1</v>
      </c>
      <c r="O5527">
        <v>2</v>
      </c>
      <c r="P5527">
        <v>150</v>
      </c>
      <c r="Q5527">
        <v>1</v>
      </c>
      <c r="R5527">
        <v>2012</v>
      </c>
      <c r="S5527">
        <v>9</v>
      </c>
      <c r="T5527">
        <v>24</v>
      </c>
      <c r="U5527" s="1">
        <v>41176</v>
      </c>
      <c r="V5527" s="5">
        <f>Main[[#This Row],[Average_Cost_for_two]] * VLOOKUP(Main[[#This Row],[Currency]],'Currency'!A:B,2,FALSE)</f>
        <v>1.8</v>
      </c>
      <c r="W5527" s="5" t="str">
        <f>IF(Main[[#This Row],[Avg_Cost_USD]]&lt;10,"Low",
IF(Main[[#This Row],[Avg_Cost_USD]]&lt;=30,"Medium","High"))</f>
        <v>Low</v>
      </c>
    </row>
    <row r="5528" spans="1:23" x14ac:dyDescent="0.3">
      <c r="A5528">
        <v>18336484</v>
      </c>
      <c r="B5528" t="s">
        <v>5802</v>
      </c>
      <c r="C5528">
        <v>1</v>
      </c>
      <c r="D5528" t="s">
        <v>5718</v>
      </c>
      <c r="E5528" t="s">
        <v>5803</v>
      </c>
      <c r="F5528">
        <v>77.014344600000001</v>
      </c>
      <c r="G5528">
        <v>28.470041599999998</v>
      </c>
      <c r="H5528" t="s">
        <v>303</v>
      </c>
      <c r="I5528" t="s">
        <v>19</v>
      </c>
      <c r="J5528" t="s">
        <v>57</v>
      </c>
      <c r="K5528" t="s">
        <v>61</v>
      </c>
      <c r="L5528" t="s">
        <v>57</v>
      </c>
      <c r="M5528" t="s">
        <v>57</v>
      </c>
      <c r="N5528">
        <v>1</v>
      </c>
      <c r="O5528">
        <v>32</v>
      </c>
      <c r="P5528">
        <v>450</v>
      </c>
      <c r="Q5528">
        <v>3.2</v>
      </c>
      <c r="R5528">
        <v>2014</v>
      </c>
      <c r="S5528">
        <v>9</v>
      </c>
      <c r="T5528">
        <v>9</v>
      </c>
      <c r="U5528" s="1">
        <v>41891</v>
      </c>
      <c r="V5528" s="5">
        <f>Main[[#This Row],[Average_Cost_for_two]] * VLOOKUP(Main[[#This Row],[Currency]],'Currency'!A:B,2,FALSE)</f>
        <v>5.4</v>
      </c>
      <c r="W5528" s="5" t="str">
        <f>IF(Main[[#This Row],[Avg_Cost_USD]]&lt;10,"Low",
IF(Main[[#This Row],[Avg_Cost_USD]]&lt;=30,"Medium","High"))</f>
        <v>Low</v>
      </c>
    </row>
    <row r="5529" spans="1:23" x14ac:dyDescent="0.3">
      <c r="A5529">
        <v>1655</v>
      </c>
      <c r="B5529" t="s">
        <v>5804</v>
      </c>
      <c r="C5529">
        <v>1</v>
      </c>
      <c r="D5529" t="s">
        <v>5718</v>
      </c>
      <c r="E5529" t="s">
        <v>5805</v>
      </c>
      <c r="F5529">
        <v>77.099343200000007</v>
      </c>
      <c r="G5529">
        <v>28.465885400000001</v>
      </c>
      <c r="H5529" t="s">
        <v>4828</v>
      </c>
      <c r="I5529" t="s">
        <v>19</v>
      </c>
      <c r="J5529" t="s">
        <v>57</v>
      </c>
      <c r="K5529" t="s">
        <v>57</v>
      </c>
      <c r="L5529" t="s">
        <v>57</v>
      </c>
      <c r="M5529" t="s">
        <v>57</v>
      </c>
      <c r="N5529">
        <v>1</v>
      </c>
      <c r="O5529">
        <v>28</v>
      </c>
      <c r="P5529">
        <v>450</v>
      </c>
      <c r="Q5529">
        <v>2.7</v>
      </c>
      <c r="R5529">
        <v>2012</v>
      </c>
      <c r="S5529">
        <v>9</v>
      </c>
      <c r="T5529">
        <v>4</v>
      </c>
      <c r="U5529" s="1">
        <v>41156</v>
      </c>
      <c r="V5529" s="5">
        <f>Main[[#This Row],[Average_Cost_for_two]] * VLOOKUP(Main[[#This Row],[Currency]],'Currency'!A:B,2,FALSE)</f>
        <v>5.4</v>
      </c>
      <c r="W5529" s="5" t="str">
        <f>IF(Main[[#This Row],[Avg_Cost_USD]]&lt;10,"Low",
IF(Main[[#This Row],[Avg_Cost_USD]]&lt;=30,"Medium","High"))</f>
        <v>Low</v>
      </c>
    </row>
    <row r="5530" spans="1:23" x14ac:dyDescent="0.3">
      <c r="A5530">
        <v>18025103</v>
      </c>
      <c r="B5530" t="s">
        <v>5806</v>
      </c>
      <c r="C5530">
        <v>1</v>
      </c>
      <c r="D5530" t="s">
        <v>5718</v>
      </c>
      <c r="E5530" t="s">
        <v>5807</v>
      </c>
      <c r="F5530">
        <v>77.0870678</v>
      </c>
      <c r="G5530">
        <v>28.462560199999999</v>
      </c>
      <c r="H5530" t="s">
        <v>5808</v>
      </c>
      <c r="I5530" t="s">
        <v>19</v>
      </c>
      <c r="J5530" t="s">
        <v>61</v>
      </c>
      <c r="K5530" t="s">
        <v>61</v>
      </c>
      <c r="L5530" t="s">
        <v>57</v>
      </c>
      <c r="M5530" t="s">
        <v>57</v>
      </c>
      <c r="N5530">
        <v>3</v>
      </c>
      <c r="O5530">
        <v>344</v>
      </c>
      <c r="P5530">
        <v>1100</v>
      </c>
      <c r="Q5530">
        <v>4.0999999999999996</v>
      </c>
      <c r="R5530">
        <v>2012</v>
      </c>
      <c r="S5530">
        <v>9</v>
      </c>
      <c r="T5530">
        <v>23</v>
      </c>
      <c r="U5530" s="1">
        <v>41175</v>
      </c>
      <c r="V5530" s="5">
        <f>Main[[#This Row],[Average_Cost_for_two]] * VLOOKUP(Main[[#This Row],[Currency]],'Currency'!A:B,2,FALSE)</f>
        <v>13.200000000000001</v>
      </c>
      <c r="W5530" s="5" t="str">
        <f>IF(Main[[#This Row],[Avg_Cost_USD]]&lt;10,"Low",
IF(Main[[#This Row],[Avg_Cost_USD]]&lt;=30,"Medium","High"))</f>
        <v>Medium</v>
      </c>
    </row>
    <row r="5531" spans="1:23" x14ac:dyDescent="0.3">
      <c r="A5531">
        <v>3700037</v>
      </c>
      <c r="B5531" t="s">
        <v>5809</v>
      </c>
      <c r="C5531">
        <v>1</v>
      </c>
      <c r="D5531" t="s">
        <v>1637</v>
      </c>
      <c r="E5531" t="s">
        <v>2395</v>
      </c>
      <c r="F5531">
        <v>79.83376389</v>
      </c>
      <c r="G5531">
        <v>11.931044440000001</v>
      </c>
      <c r="H5531" t="s">
        <v>5810</v>
      </c>
      <c r="I5531" t="s">
        <v>19</v>
      </c>
      <c r="J5531" t="s">
        <v>57</v>
      </c>
      <c r="K5531" t="s">
        <v>57</v>
      </c>
      <c r="L5531" t="s">
        <v>57</v>
      </c>
      <c r="M5531" t="s">
        <v>57</v>
      </c>
      <c r="N5531">
        <v>4</v>
      </c>
      <c r="O5531">
        <v>456</v>
      </c>
      <c r="P5531">
        <v>1500</v>
      </c>
      <c r="Q5531">
        <v>3.8</v>
      </c>
      <c r="R5531">
        <v>2015</v>
      </c>
      <c r="S5531">
        <v>1</v>
      </c>
      <c r="T5531">
        <v>19</v>
      </c>
      <c r="U5531" s="1">
        <v>42023</v>
      </c>
      <c r="V5531" s="5">
        <f>Main[[#This Row],[Average_Cost_for_two]] * VLOOKUP(Main[[#This Row],[Currency]],'Currency'!A:B,2,FALSE)</f>
        <v>18</v>
      </c>
      <c r="W5531" s="5" t="str">
        <f>IF(Main[[#This Row],[Avg_Cost_USD]]&lt;10,"Low",
IF(Main[[#This Row],[Avg_Cost_USD]]&lt;=30,"Medium","High"))</f>
        <v>Medium</v>
      </c>
    </row>
    <row r="5532" spans="1:23" x14ac:dyDescent="0.3">
      <c r="A5532">
        <v>130888</v>
      </c>
      <c r="B5532" t="s">
        <v>5811</v>
      </c>
      <c r="C5532">
        <v>1</v>
      </c>
      <c r="D5532" t="s">
        <v>1626</v>
      </c>
      <c r="E5532" t="s">
        <v>2372</v>
      </c>
      <c r="F5532">
        <v>73.825363999999993</v>
      </c>
      <c r="G5532">
        <v>15.496162</v>
      </c>
      <c r="H5532" t="s">
        <v>5812</v>
      </c>
      <c r="I5532" t="s">
        <v>19</v>
      </c>
      <c r="J5532" t="s">
        <v>57</v>
      </c>
      <c r="K5532" t="s">
        <v>57</v>
      </c>
      <c r="L5532" t="s">
        <v>57</v>
      </c>
      <c r="M5532" t="s">
        <v>57</v>
      </c>
      <c r="N5532">
        <v>4</v>
      </c>
      <c r="O5532">
        <v>681</v>
      </c>
      <c r="P5532">
        <v>1500</v>
      </c>
      <c r="Q5532">
        <v>4.7</v>
      </c>
      <c r="R5532">
        <v>2014</v>
      </c>
      <c r="S5532">
        <v>12</v>
      </c>
      <c r="T5532">
        <v>18</v>
      </c>
      <c r="U5532" s="1">
        <v>41991</v>
      </c>
      <c r="V5532" s="5">
        <f>Main[[#This Row],[Average_Cost_for_two]] * VLOOKUP(Main[[#This Row],[Currency]],'Currency'!A:B,2,FALSE)</f>
        <v>18</v>
      </c>
      <c r="W5532" s="5" t="str">
        <f>IF(Main[[#This Row],[Avg_Cost_USD]]&lt;10,"Low",
IF(Main[[#This Row],[Avg_Cost_USD]]&lt;=30,"Medium","High"))</f>
        <v>Medium</v>
      </c>
    </row>
    <row r="5533" spans="1:23" x14ac:dyDescent="0.3">
      <c r="A5533">
        <v>3700036</v>
      </c>
      <c r="B5533" t="s">
        <v>5813</v>
      </c>
      <c r="C5533">
        <v>1</v>
      </c>
      <c r="D5533" t="s">
        <v>1637</v>
      </c>
      <c r="E5533" t="s">
        <v>5755</v>
      </c>
      <c r="F5533">
        <v>79.835755559999996</v>
      </c>
      <c r="G5533">
        <v>11.93315278</v>
      </c>
      <c r="H5533" t="s">
        <v>5814</v>
      </c>
      <c r="I5533" t="s">
        <v>19</v>
      </c>
      <c r="J5533" t="s">
        <v>57</v>
      </c>
      <c r="K5533" t="s">
        <v>57</v>
      </c>
      <c r="L5533" t="s">
        <v>57</v>
      </c>
      <c r="M5533" t="s">
        <v>57</v>
      </c>
      <c r="N5533">
        <v>4</v>
      </c>
      <c r="O5533">
        <v>192</v>
      </c>
      <c r="P5533">
        <v>1500</v>
      </c>
      <c r="Q5533">
        <v>3.8</v>
      </c>
      <c r="R5533">
        <v>2010</v>
      </c>
      <c r="S5533">
        <v>11</v>
      </c>
      <c r="T5533">
        <v>20</v>
      </c>
      <c r="U5533" s="1">
        <v>40502</v>
      </c>
      <c r="V5533" s="5">
        <f>Main[[#This Row],[Average_Cost_for_two]] * VLOOKUP(Main[[#This Row],[Currency]],'Currency'!A:B,2,FALSE)</f>
        <v>18</v>
      </c>
      <c r="W5533" s="5" t="str">
        <f>IF(Main[[#This Row],[Avg_Cost_USD]]&lt;10,"Low",
IF(Main[[#This Row],[Avg_Cost_USD]]&lt;=30,"Medium","High"))</f>
        <v>Medium</v>
      </c>
    </row>
    <row r="5534" spans="1:23" x14ac:dyDescent="0.3">
      <c r="A5534">
        <v>18446404</v>
      </c>
      <c r="B5534" t="s">
        <v>2828</v>
      </c>
      <c r="C5534">
        <v>1</v>
      </c>
      <c r="D5534" t="s">
        <v>5718</v>
      </c>
      <c r="E5534" t="s">
        <v>5733</v>
      </c>
      <c r="F5534">
        <v>77.080139000000003</v>
      </c>
      <c r="G5534">
        <v>28.510971399999999</v>
      </c>
      <c r="H5534" t="s">
        <v>5815</v>
      </c>
      <c r="I5534" t="s">
        <v>19</v>
      </c>
      <c r="J5534" t="s">
        <v>57</v>
      </c>
      <c r="K5534" t="s">
        <v>57</v>
      </c>
      <c r="L5534" t="s">
        <v>57</v>
      </c>
      <c r="M5534" t="s">
        <v>57</v>
      </c>
      <c r="N5534">
        <v>2</v>
      </c>
      <c r="O5534">
        <v>6</v>
      </c>
      <c r="P5534">
        <v>700</v>
      </c>
      <c r="Q5534">
        <v>3.1</v>
      </c>
      <c r="R5534">
        <v>2013</v>
      </c>
      <c r="S5534">
        <v>9</v>
      </c>
      <c r="T5534">
        <v>6</v>
      </c>
      <c r="U5534" s="1">
        <v>41523</v>
      </c>
      <c r="V5534" s="5">
        <f>Main[[#This Row],[Average_Cost_for_two]] * VLOOKUP(Main[[#This Row],[Currency]],'Currency'!A:B,2,FALSE)</f>
        <v>8.4</v>
      </c>
      <c r="W5534" s="5" t="str">
        <f>IF(Main[[#This Row],[Avg_Cost_USD]]&lt;10,"Low",
IF(Main[[#This Row],[Avg_Cost_USD]]&lt;=30,"Medium","High"))</f>
        <v>Low</v>
      </c>
    </row>
    <row r="5535" spans="1:23" x14ac:dyDescent="0.3">
      <c r="A5535">
        <v>18435802</v>
      </c>
      <c r="B5535" t="s">
        <v>2863</v>
      </c>
      <c r="C5535">
        <v>1</v>
      </c>
      <c r="D5535" t="s">
        <v>5718</v>
      </c>
      <c r="E5535" t="s">
        <v>5733</v>
      </c>
      <c r="F5535">
        <v>77.083562200000003</v>
      </c>
      <c r="G5535">
        <v>28.5009896</v>
      </c>
      <c r="H5535" t="s">
        <v>2864</v>
      </c>
      <c r="I5535" t="s">
        <v>19</v>
      </c>
      <c r="J5535" t="s">
        <v>57</v>
      </c>
      <c r="K5535" t="s">
        <v>61</v>
      </c>
      <c r="L5535" t="s">
        <v>57</v>
      </c>
      <c r="M5535" t="s">
        <v>57</v>
      </c>
      <c r="N5535">
        <v>2</v>
      </c>
      <c r="O5535">
        <v>7</v>
      </c>
      <c r="P5535">
        <v>700</v>
      </c>
      <c r="Q5535">
        <v>3.3</v>
      </c>
      <c r="R5535">
        <v>2014</v>
      </c>
      <c r="S5535">
        <v>9</v>
      </c>
      <c r="T5535">
        <v>13</v>
      </c>
      <c r="U5535" s="1">
        <v>41895</v>
      </c>
      <c r="V5535" s="5">
        <f>Main[[#This Row],[Average_Cost_for_two]] * VLOOKUP(Main[[#This Row],[Currency]],'Currency'!A:B,2,FALSE)</f>
        <v>8.4</v>
      </c>
      <c r="W5535" s="5" t="str">
        <f>IF(Main[[#This Row],[Avg_Cost_USD]]&lt;10,"Low",
IF(Main[[#This Row],[Avg_Cost_USD]]&lt;=30,"Medium","High"))</f>
        <v>Low</v>
      </c>
    </row>
    <row r="5536" spans="1:23" x14ac:dyDescent="0.3">
      <c r="A5536">
        <v>18337882</v>
      </c>
      <c r="B5536" t="s">
        <v>299</v>
      </c>
      <c r="C5536">
        <v>1</v>
      </c>
      <c r="D5536" t="s">
        <v>5718</v>
      </c>
      <c r="E5536" t="s">
        <v>5816</v>
      </c>
      <c r="F5536">
        <v>77.056311399999998</v>
      </c>
      <c r="G5536">
        <v>28.4435939</v>
      </c>
      <c r="H5536" t="s">
        <v>301</v>
      </c>
      <c r="I5536" t="s">
        <v>19</v>
      </c>
      <c r="J5536" t="s">
        <v>57</v>
      </c>
      <c r="K5536" t="s">
        <v>61</v>
      </c>
      <c r="L5536" t="s">
        <v>57</v>
      </c>
      <c r="M5536" t="s">
        <v>57</v>
      </c>
      <c r="N5536">
        <v>2</v>
      </c>
      <c r="O5536">
        <v>3</v>
      </c>
      <c r="P5536">
        <v>800</v>
      </c>
      <c r="Q5536">
        <v>1</v>
      </c>
      <c r="R5536">
        <v>2011</v>
      </c>
      <c r="S5536">
        <v>9</v>
      </c>
      <c r="T5536">
        <v>15</v>
      </c>
      <c r="U5536" s="1">
        <v>40801</v>
      </c>
      <c r="V5536" s="5">
        <f>Main[[#This Row],[Average_Cost_for_two]] * VLOOKUP(Main[[#This Row],[Currency]],'Currency'!A:B,2,FALSE)</f>
        <v>9.6</v>
      </c>
      <c r="W5536" s="5" t="str">
        <f>IF(Main[[#This Row],[Avg_Cost_USD]]&lt;10,"Low",
IF(Main[[#This Row],[Avg_Cost_USD]]&lt;=30,"Medium","High"))</f>
        <v>Low</v>
      </c>
    </row>
    <row r="5537" spans="1:23" x14ac:dyDescent="0.3">
      <c r="A5537">
        <v>300082</v>
      </c>
      <c r="B5537" t="s">
        <v>5817</v>
      </c>
      <c r="C5537">
        <v>1</v>
      </c>
      <c r="D5537" t="s">
        <v>5718</v>
      </c>
      <c r="E5537" t="s">
        <v>5818</v>
      </c>
      <c r="F5537">
        <v>77.083562200000003</v>
      </c>
      <c r="G5537">
        <v>28.460470000000001</v>
      </c>
      <c r="H5537" t="s">
        <v>56</v>
      </c>
      <c r="I5537" t="s">
        <v>19</v>
      </c>
      <c r="J5537" t="s">
        <v>57</v>
      </c>
      <c r="K5537" t="s">
        <v>57</v>
      </c>
      <c r="L5537" t="s">
        <v>57</v>
      </c>
      <c r="M5537" t="s">
        <v>57</v>
      </c>
      <c r="N5537">
        <v>1</v>
      </c>
      <c r="O5537">
        <v>7</v>
      </c>
      <c r="P5537">
        <v>200</v>
      </c>
      <c r="Q5537">
        <v>2.9</v>
      </c>
      <c r="R5537">
        <v>2010</v>
      </c>
      <c r="S5537">
        <v>9</v>
      </c>
      <c r="T5537">
        <v>22</v>
      </c>
      <c r="U5537" s="1">
        <v>40443</v>
      </c>
      <c r="V5537" s="5">
        <f>Main[[#This Row],[Average_Cost_for_two]] * VLOOKUP(Main[[#This Row],[Currency]],'Currency'!A:B,2,FALSE)</f>
        <v>2.4</v>
      </c>
      <c r="W5537" s="5" t="str">
        <f>IF(Main[[#This Row],[Avg_Cost_USD]]&lt;10,"Low",
IF(Main[[#This Row],[Avg_Cost_USD]]&lt;=30,"Medium","High"))</f>
        <v>Low</v>
      </c>
    </row>
    <row r="5538" spans="1:23" x14ac:dyDescent="0.3">
      <c r="A5538">
        <v>9122</v>
      </c>
      <c r="B5538" t="s">
        <v>5819</v>
      </c>
      <c r="C5538">
        <v>1</v>
      </c>
      <c r="D5538" t="s">
        <v>5718</v>
      </c>
      <c r="E5538" t="s">
        <v>5818</v>
      </c>
      <c r="F5538">
        <v>77.084281599999997</v>
      </c>
      <c r="G5538">
        <v>28.460359799999999</v>
      </c>
      <c r="H5538" t="s">
        <v>477</v>
      </c>
      <c r="I5538" t="s">
        <v>19</v>
      </c>
      <c r="J5538" t="s">
        <v>57</v>
      </c>
      <c r="K5538" t="s">
        <v>57</v>
      </c>
      <c r="L5538" t="s">
        <v>57</v>
      </c>
      <c r="M5538" t="s">
        <v>57</v>
      </c>
      <c r="N5538">
        <v>1</v>
      </c>
      <c r="O5538">
        <v>66</v>
      </c>
      <c r="P5538">
        <v>200</v>
      </c>
      <c r="Q5538">
        <v>3.5</v>
      </c>
      <c r="R5538">
        <v>2015</v>
      </c>
      <c r="S5538">
        <v>9</v>
      </c>
      <c r="T5538">
        <v>11</v>
      </c>
      <c r="U5538" s="1">
        <v>42258</v>
      </c>
      <c r="V5538" s="5">
        <f>Main[[#This Row],[Average_Cost_for_two]] * VLOOKUP(Main[[#This Row],[Currency]],'Currency'!A:B,2,FALSE)</f>
        <v>2.4</v>
      </c>
      <c r="W5538" s="5" t="str">
        <f>IF(Main[[#This Row],[Avg_Cost_USD]]&lt;10,"Low",
IF(Main[[#This Row],[Avg_Cost_USD]]&lt;=30,"Medium","High"))</f>
        <v>Low</v>
      </c>
    </row>
    <row r="5539" spans="1:23" x14ac:dyDescent="0.3">
      <c r="A5539">
        <v>3100030</v>
      </c>
      <c r="B5539" t="s">
        <v>5820</v>
      </c>
      <c r="C5539">
        <v>1</v>
      </c>
      <c r="D5539" t="s">
        <v>5821</v>
      </c>
      <c r="E5539" t="s">
        <v>5822</v>
      </c>
      <c r="F5539">
        <v>74.850066670000004</v>
      </c>
      <c r="G5539">
        <v>12.87582222</v>
      </c>
      <c r="H5539" t="s">
        <v>287</v>
      </c>
      <c r="I5539" t="s">
        <v>19</v>
      </c>
      <c r="J5539" t="s">
        <v>57</v>
      </c>
      <c r="K5539" t="s">
        <v>57</v>
      </c>
      <c r="L5539" t="s">
        <v>57</v>
      </c>
      <c r="M5539" t="s">
        <v>57</v>
      </c>
      <c r="N5539">
        <v>4</v>
      </c>
      <c r="O5539">
        <v>183</v>
      </c>
      <c r="P5539">
        <v>1500</v>
      </c>
      <c r="Q5539">
        <v>3.5</v>
      </c>
      <c r="R5539">
        <v>2013</v>
      </c>
      <c r="S5539">
        <v>10</v>
      </c>
      <c r="T5539">
        <v>5</v>
      </c>
      <c r="U5539" s="1">
        <v>41552</v>
      </c>
      <c r="V5539" s="5">
        <f>Main[[#This Row],[Average_Cost_for_two]] * VLOOKUP(Main[[#This Row],[Currency]],'Currency'!A:B,2,FALSE)</f>
        <v>18</v>
      </c>
      <c r="W5539" s="5" t="str">
        <f>IF(Main[[#This Row],[Avg_Cost_USD]]&lt;10,"Low",
IF(Main[[#This Row],[Avg_Cost_USD]]&lt;=30,"Medium","High"))</f>
        <v>Medium</v>
      </c>
    </row>
    <row r="5540" spans="1:23" x14ac:dyDescent="0.3">
      <c r="A5540">
        <v>302288</v>
      </c>
      <c r="B5540" t="s">
        <v>5823</v>
      </c>
      <c r="C5540">
        <v>1</v>
      </c>
      <c r="D5540" t="s">
        <v>5718</v>
      </c>
      <c r="E5540" t="s">
        <v>5824</v>
      </c>
      <c r="F5540">
        <v>77.083909660000003</v>
      </c>
      <c r="G5540">
        <v>28.46844136</v>
      </c>
      <c r="H5540" t="s">
        <v>2858</v>
      </c>
      <c r="I5540" t="s">
        <v>19</v>
      </c>
      <c r="J5540" t="s">
        <v>57</v>
      </c>
      <c r="K5540" t="s">
        <v>61</v>
      </c>
      <c r="L5540" t="s">
        <v>57</v>
      </c>
      <c r="M5540" t="s">
        <v>57</v>
      </c>
      <c r="N5540">
        <v>3</v>
      </c>
      <c r="O5540">
        <v>351</v>
      </c>
      <c r="P5540">
        <v>1000</v>
      </c>
      <c r="Q5540">
        <v>3.5</v>
      </c>
      <c r="R5540">
        <v>2018</v>
      </c>
      <c r="S5540">
        <v>8</v>
      </c>
      <c r="T5540">
        <v>1</v>
      </c>
      <c r="U5540" s="1">
        <v>43313</v>
      </c>
      <c r="V5540" s="5">
        <f>Main[[#This Row],[Average_Cost_for_two]] * VLOOKUP(Main[[#This Row],[Currency]],'Currency'!A:B,2,FALSE)</f>
        <v>12</v>
      </c>
      <c r="W5540" s="5" t="str">
        <f>IF(Main[[#This Row],[Avg_Cost_USD]]&lt;10,"Low",
IF(Main[[#This Row],[Avg_Cost_USD]]&lt;=30,"Medium","High"))</f>
        <v>Medium</v>
      </c>
    </row>
    <row r="5541" spans="1:23" x14ac:dyDescent="0.3">
      <c r="A5541">
        <v>18439181</v>
      </c>
      <c r="B5541" t="s">
        <v>5825</v>
      </c>
      <c r="C5541">
        <v>1</v>
      </c>
      <c r="D5541" t="s">
        <v>5565</v>
      </c>
      <c r="E5541" t="s">
        <v>5826</v>
      </c>
      <c r="F5541">
        <v>72.772697289999996</v>
      </c>
      <c r="G5541">
        <v>21.14956883</v>
      </c>
      <c r="H5541" t="s">
        <v>2138</v>
      </c>
      <c r="I5541" t="s">
        <v>19</v>
      </c>
      <c r="J5541" t="s">
        <v>57</v>
      </c>
      <c r="K5541" t="s">
        <v>57</v>
      </c>
      <c r="L5541" t="s">
        <v>57</v>
      </c>
      <c r="M5541" t="s">
        <v>57</v>
      </c>
      <c r="N5541">
        <v>4</v>
      </c>
      <c r="O5541">
        <v>47</v>
      </c>
      <c r="P5541">
        <v>1500</v>
      </c>
      <c r="Q5541">
        <v>3.4</v>
      </c>
      <c r="R5541">
        <v>2010</v>
      </c>
      <c r="S5541">
        <v>10</v>
      </c>
      <c r="T5541">
        <v>3</v>
      </c>
      <c r="U5541" s="1">
        <v>40454</v>
      </c>
      <c r="V5541" s="5">
        <f>Main[[#This Row],[Average_Cost_for_two]] * VLOOKUP(Main[[#This Row],[Currency]],'Currency'!A:B,2,FALSE)</f>
        <v>18</v>
      </c>
      <c r="W5541" s="5" t="str">
        <f>IF(Main[[#This Row],[Avg_Cost_USD]]&lt;10,"Low",
IF(Main[[#This Row],[Avg_Cost_USD]]&lt;=30,"Medium","High"))</f>
        <v>Medium</v>
      </c>
    </row>
    <row r="5542" spans="1:23" x14ac:dyDescent="0.3">
      <c r="A5542">
        <v>18409224</v>
      </c>
      <c r="B5542" t="s">
        <v>5827</v>
      </c>
      <c r="C5542">
        <v>1</v>
      </c>
      <c r="D5542" t="s">
        <v>5718</v>
      </c>
      <c r="E5542" t="s">
        <v>5749</v>
      </c>
      <c r="F5542">
        <v>77.088642899999996</v>
      </c>
      <c r="G5542">
        <v>28.495069099999998</v>
      </c>
      <c r="H5542" t="s">
        <v>5828</v>
      </c>
      <c r="I5542" t="s">
        <v>19</v>
      </c>
      <c r="J5542" t="s">
        <v>57</v>
      </c>
      <c r="K5542" t="s">
        <v>57</v>
      </c>
      <c r="L5542" t="s">
        <v>57</v>
      </c>
      <c r="M5542" t="s">
        <v>57</v>
      </c>
      <c r="N5542">
        <v>3</v>
      </c>
      <c r="O5542">
        <v>177</v>
      </c>
      <c r="P5542">
        <v>1200</v>
      </c>
      <c r="Q5542">
        <v>4.5999999999999996</v>
      </c>
      <c r="R5542">
        <v>2015</v>
      </c>
      <c r="S5542">
        <v>8</v>
      </c>
      <c r="T5542">
        <v>8</v>
      </c>
      <c r="U5542" s="1">
        <v>42224</v>
      </c>
      <c r="V5542" s="5">
        <f>Main[[#This Row],[Average_Cost_for_two]] * VLOOKUP(Main[[#This Row],[Currency]],'Currency'!A:B,2,FALSE)</f>
        <v>14.4</v>
      </c>
      <c r="W5542" s="5" t="str">
        <f>IF(Main[[#This Row],[Avg_Cost_USD]]&lt;10,"Low",
IF(Main[[#This Row],[Avg_Cost_USD]]&lt;=30,"Medium","High"))</f>
        <v>Medium</v>
      </c>
    </row>
    <row r="5543" spans="1:23" x14ac:dyDescent="0.3">
      <c r="A5543">
        <v>308357</v>
      </c>
      <c r="B5543" t="s">
        <v>5829</v>
      </c>
      <c r="C5543">
        <v>1</v>
      </c>
      <c r="D5543" t="s">
        <v>5718</v>
      </c>
      <c r="E5543" t="s">
        <v>5749</v>
      </c>
      <c r="F5543">
        <v>77.088373200000007</v>
      </c>
      <c r="G5543">
        <v>28.494774199999998</v>
      </c>
      <c r="H5543" t="s">
        <v>1419</v>
      </c>
      <c r="I5543" t="s">
        <v>19</v>
      </c>
      <c r="J5543" t="s">
        <v>61</v>
      </c>
      <c r="K5543" t="s">
        <v>57</v>
      </c>
      <c r="L5543" t="s">
        <v>57</v>
      </c>
      <c r="M5543" t="s">
        <v>57</v>
      </c>
      <c r="N5543">
        <v>3</v>
      </c>
      <c r="O5543">
        <v>313</v>
      </c>
      <c r="P5543">
        <v>1800</v>
      </c>
      <c r="Q5543">
        <v>3.6</v>
      </c>
      <c r="R5543">
        <v>2018</v>
      </c>
      <c r="S5543">
        <v>8</v>
      </c>
      <c r="T5543">
        <v>17</v>
      </c>
      <c r="U5543" s="1">
        <v>43329</v>
      </c>
      <c r="V5543" s="5">
        <f>Main[[#This Row],[Average_Cost_for_two]] * VLOOKUP(Main[[#This Row],[Currency]],'Currency'!A:B,2,FALSE)</f>
        <v>21.6</v>
      </c>
      <c r="W5543" s="5" t="str">
        <f>IF(Main[[#This Row],[Avg_Cost_USD]]&lt;10,"Low",
IF(Main[[#This Row],[Avg_Cost_USD]]&lt;=30,"Medium","High"))</f>
        <v>Medium</v>
      </c>
    </row>
    <row r="5544" spans="1:23" x14ac:dyDescent="0.3">
      <c r="A5544">
        <v>309883</v>
      </c>
      <c r="B5544" t="s">
        <v>5561</v>
      </c>
      <c r="C5544">
        <v>1</v>
      </c>
      <c r="D5544" t="s">
        <v>5718</v>
      </c>
      <c r="E5544" t="s">
        <v>5749</v>
      </c>
      <c r="F5544">
        <v>77.088598000000005</v>
      </c>
      <c r="G5544">
        <v>28.495109599999999</v>
      </c>
      <c r="H5544" t="s">
        <v>56</v>
      </c>
      <c r="I5544" t="s">
        <v>19</v>
      </c>
      <c r="J5544" t="s">
        <v>57</v>
      </c>
      <c r="K5544" t="s">
        <v>57</v>
      </c>
      <c r="L5544" t="s">
        <v>57</v>
      </c>
      <c r="M5544" t="s">
        <v>57</v>
      </c>
      <c r="N5544">
        <v>3</v>
      </c>
      <c r="O5544">
        <v>734</v>
      </c>
      <c r="P5544">
        <v>1100</v>
      </c>
      <c r="Q5544">
        <v>3.6</v>
      </c>
      <c r="R5544">
        <v>2018</v>
      </c>
      <c r="S5544">
        <v>8</v>
      </c>
      <c r="T5544">
        <v>27</v>
      </c>
      <c r="U5544" s="1">
        <v>43339</v>
      </c>
      <c r="V5544" s="5">
        <f>Main[[#This Row],[Average_Cost_for_two]] * VLOOKUP(Main[[#This Row],[Currency]],'Currency'!A:B,2,FALSE)</f>
        <v>13.200000000000001</v>
      </c>
      <c r="W5544" s="5" t="str">
        <f>IF(Main[[#This Row],[Avg_Cost_USD]]&lt;10,"Low",
IF(Main[[#This Row],[Avg_Cost_USD]]&lt;=30,"Medium","High"))</f>
        <v>Medium</v>
      </c>
    </row>
    <row r="5545" spans="1:23" x14ac:dyDescent="0.3">
      <c r="A5545">
        <v>4992</v>
      </c>
      <c r="B5545" t="s">
        <v>5830</v>
      </c>
      <c r="C5545">
        <v>1</v>
      </c>
      <c r="D5545" t="s">
        <v>5718</v>
      </c>
      <c r="E5545" t="s">
        <v>5831</v>
      </c>
      <c r="F5545">
        <v>77.093340699999999</v>
      </c>
      <c r="G5545">
        <v>28.487788200000001</v>
      </c>
      <c r="H5545" t="s">
        <v>2084</v>
      </c>
      <c r="I5545" t="s">
        <v>19</v>
      </c>
      <c r="J5545" t="s">
        <v>61</v>
      </c>
      <c r="K5545" t="s">
        <v>57</v>
      </c>
      <c r="L5545" t="s">
        <v>57</v>
      </c>
      <c r="M5545" t="s">
        <v>57</v>
      </c>
      <c r="N5545">
        <v>3</v>
      </c>
      <c r="O5545">
        <v>185</v>
      </c>
      <c r="P5545">
        <v>1200</v>
      </c>
      <c r="Q5545">
        <v>3.1</v>
      </c>
      <c r="R5545">
        <v>2010</v>
      </c>
      <c r="S5545">
        <v>8</v>
      </c>
      <c r="T5545">
        <v>18</v>
      </c>
      <c r="U5545" s="1">
        <v>40408</v>
      </c>
      <c r="V5545" s="5">
        <f>Main[[#This Row],[Average_Cost_for_two]] * VLOOKUP(Main[[#This Row],[Currency]],'Currency'!A:B,2,FALSE)</f>
        <v>14.4</v>
      </c>
      <c r="W5545" s="5" t="str">
        <f>IF(Main[[#This Row],[Avg_Cost_USD]]&lt;10,"Low",
IF(Main[[#This Row],[Avg_Cost_USD]]&lt;=30,"Medium","High"))</f>
        <v>Medium</v>
      </c>
    </row>
    <row r="5546" spans="1:23" x14ac:dyDescent="0.3">
      <c r="A5546">
        <v>5960</v>
      </c>
      <c r="B5546" t="s">
        <v>5832</v>
      </c>
      <c r="C5546">
        <v>1</v>
      </c>
      <c r="D5546" t="s">
        <v>5718</v>
      </c>
      <c r="E5546" t="s">
        <v>5752</v>
      </c>
      <c r="F5546">
        <v>77.082213300000006</v>
      </c>
      <c r="G5546">
        <v>28.467154099999998</v>
      </c>
      <c r="H5546" t="s">
        <v>378</v>
      </c>
      <c r="I5546" t="s">
        <v>19</v>
      </c>
      <c r="J5546" t="s">
        <v>61</v>
      </c>
      <c r="K5546" t="s">
        <v>57</v>
      </c>
      <c r="L5546" t="s">
        <v>57</v>
      </c>
      <c r="M5546" t="s">
        <v>57</v>
      </c>
      <c r="N5546">
        <v>3</v>
      </c>
      <c r="O5546">
        <v>294</v>
      </c>
      <c r="P5546">
        <v>1700</v>
      </c>
      <c r="Q5546">
        <v>3.4</v>
      </c>
      <c r="R5546">
        <v>2015</v>
      </c>
      <c r="S5546">
        <v>8</v>
      </c>
      <c r="T5546">
        <v>28</v>
      </c>
      <c r="U5546" s="1">
        <v>42244</v>
      </c>
      <c r="V5546" s="5">
        <f>Main[[#This Row],[Average_Cost_for_two]] * VLOOKUP(Main[[#This Row],[Currency]],'Currency'!A:B,2,FALSE)</f>
        <v>20.400000000000002</v>
      </c>
      <c r="W5546" s="5" t="str">
        <f>IF(Main[[#This Row],[Avg_Cost_USD]]&lt;10,"Low",
IF(Main[[#This Row],[Avg_Cost_USD]]&lt;=30,"Medium","High"))</f>
        <v>Medium</v>
      </c>
    </row>
    <row r="5547" spans="1:23" x14ac:dyDescent="0.3">
      <c r="A5547">
        <v>4620</v>
      </c>
      <c r="B5547" t="s">
        <v>2702</v>
      </c>
      <c r="C5547">
        <v>1</v>
      </c>
      <c r="D5547" t="s">
        <v>5718</v>
      </c>
      <c r="E5547" t="s">
        <v>5752</v>
      </c>
      <c r="F5547">
        <v>77.0812241</v>
      </c>
      <c r="G5547">
        <v>28.467148699999999</v>
      </c>
      <c r="H5547" t="s">
        <v>424</v>
      </c>
      <c r="I5547" t="s">
        <v>19</v>
      </c>
      <c r="J5547" t="s">
        <v>57</v>
      </c>
      <c r="K5547" t="s">
        <v>57</v>
      </c>
      <c r="L5547" t="s">
        <v>57</v>
      </c>
      <c r="M5547" t="s">
        <v>57</v>
      </c>
      <c r="N5547">
        <v>2</v>
      </c>
      <c r="O5547">
        <v>88</v>
      </c>
      <c r="P5547">
        <v>800</v>
      </c>
      <c r="Q5547">
        <v>2.4</v>
      </c>
      <c r="R5547">
        <v>2017</v>
      </c>
      <c r="S5547">
        <v>8</v>
      </c>
      <c r="T5547">
        <v>8</v>
      </c>
      <c r="U5547" s="1">
        <v>42955</v>
      </c>
      <c r="V5547" s="5">
        <f>Main[[#This Row],[Average_Cost_for_two]] * VLOOKUP(Main[[#This Row],[Currency]],'Currency'!A:B,2,FALSE)</f>
        <v>9.6</v>
      </c>
      <c r="W5547" s="5" t="str">
        <f>IF(Main[[#This Row],[Avg_Cost_USD]]&lt;10,"Low",
IF(Main[[#This Row],[Avg_Cost_USD]]&lt;=30,"Medium","High"))</f>
        <v>Low</v>
      </c>
    </row>
    <row r="5548" spans="1:23" x14ac:dyDescent="0.3">
      <c r="A5548">
        <v>8805</v>
      </c>
      <c r="B5548" t="s">
        <v>5833</v>
      </c>
      <c r="C5548">
        <v>1</v>
      </c>
      <c r="D5548" t="s">
        <v>5718</v>
      </c>
      <c r="E5548" t="s">
        <v>5834</v>
      </c>
      <c r="F5548">
        <v>77.093235030000002</v>
      </c>
      <c r="G5548">
        <v>28.47573225</v>
      </c>
      <c r="H5548" t="s">
        <v>357</v>
      </c>
      <c r="I5548" t="s">
        <v>19</v>
      </c>
      <c r="J5548" t="s">
        <v>57</v>
      </c>
      <c r="K5548" t="s">
        <v>57</v>
      </c>
      <c r="L5548" t="s">
        <v>57</v>
      </c>
      <c r="M5548" t="s">
        <v>57</v>
      </c>
      <c r="N5548">
        <v>3</v>
      </c>
      <c r="O5548">
        <v>49</v>
      </c>
      <c r="P5548">
        <v>1500</v>
      </c>
      <c r="Q5548">
        <v>3</v>
      </c>
      <c r="R5548">
        <v>2010</v>
      </c>
      <c r="S5548">
        <v>8</v>
      </c>
      <c r="T5548">
        <v>14</v>
      </c>
      <c r="U5548" s="1">
        <v>40404</v>
      </c>
      <c r="V5548" s="5">
        <f>Main[[#This Row],[Average_Cost_for_two]] * VLOOKUP(Main[[#This Row],[Currency]],'Currency'!A:B,2,FALSE)</f>
        <v>18</v>
      </c>
      <c r="W5548" s="5" t="str">
        <f>IF(Main[[#This Row],[Avg_Cost_USD]]&lt;10,"Low",
IF(Main[[#This Row],[Avg_Cost_USD]]&lt;=30,"Medium","High"))</f>
        <v>Medium</v>
      </c>
    </row>
    <row r="5549" spans="1:23" x14ac:dyDescent="0.3">
      <c r="A5549">
        <v>308605</v>
      </c>
      <c r="B5549" t="s">
        <v>5835</v>
      </c>
      <c r="C5549">
        <v>1</v>
      </c>
      <c r="D5549" t="s">
        <v>5718</v>
      </c>
      <c r="E5549" t="s">
        <v>5758</v>
      </c>
      <c r="F5549">
        <v>77.079352779999994</v>
      </c>
      <c r="G5549">
        <v>28.46121389</v>
      </c>
      <c r="H5549" t="s">
        <v>1509</v>
      </c>
      <c r="I5549" t="s">
        <v>19</v>
      </c>
      <c r="J5549" t="s">
        <v>57</v>
      </c>
      <c r="K5549" t="s">
        <v>57</v>
      </c>
      <c r="L5549" t="s">
        <v>57</v>
      </c>
      <c r="M5549" t="s">
        <v>57</v>
      </c>
      <c r="N5549">
        <v>2</v>
      </c>
      <c r="O5549">
        <v>84</v>
      </c>
      <c r="P5549">
        <v>750</v>
      </c>
      <c r="Q5549">
        <v>3.4</v>
      </c>
      <c r="R5549">
        <v>2017</v>
      </c>
      <c r="S5549">
        <v>8</v>
      </c>
      <c r="T5549">
        <v>14</v>
      </c>
      <c r="U5549" s="1">
        <v>42961</v>
      </c>
      <c r="V5549" s="5">
        <f>Main[[#This Row],[Average_Cost_for_two]] * VLOOKUP(Main[[#This Row],[Currency]],'Currency'!A:B,2,FALSE)</f>
        <v>9</v>
      </c>
      <c r="W5549" s="5" t="str">
        <f>IF(Main[[#This Row],[Avg_Cost_USD]]&lt;10,"Low",
IF(Main[[#This Row],[Avg_Cost_USD]]&lt;=30,"Medium","High"))</f>
        <v>Low</v>
      </c>
    </row>
    <row r="5550" spans="1:23" x14ac:dyDescent="0.3">
      <c r="A5550">
        <v>312995</v>
      </c>
      <c r="B5550" t="s">
        <v>2802</v>
      </c>
      <c r="C5550">
        <v>1</v>
      </c>
      <c r="D5550" t="s">
        <v>5718</v>
      </c>
      <c r="E5550" t="s">
        <v>5758</v>
      </c>
      <c r="F5550">
        <v>77.100287300000005</v>
      </c>
      <c r="G5550">
        <v>28.4780345</v>
      </c>
      <c r="H5550" t="s">
        <v>759</v>
      </c>
      <c r="I5550" t="s">
        <v>19</v>
      </c>
      <c r="J5550" t="s">
        <v>57</v>
      </c>
      <c r="K5550" t="s">
        <v>61</v>
      </c>
      <c r="L5550" t="s">
        <v>57</v>
      </c>
      <c r="M5550" t="s">
        <v>57</v>
      </c>
      <c r="N5550">
        <v>2</v>
      </c>
      <c r="O5550">
        <v>403</v>
      </c>
      <c r="P5550">
        <v>700</v>
      </c>
      <c r="Q5550">
        <v>3.9</v>
      </c>
      <c r="R5550">
        <v>2011</v>
      </c>
      <c r="S5550">
        <v>8</v>
      </c>
      <c r="T5550">
        <v>3</v>
      </c>
      <c r="U5550" s="1">
        <v>40758</v>
      </c>
      <c r="V5550" s="5">
        <f>Main[[#This Row],[Average_Cost_for_two]] * VLOOKUP(Main[[#This Row],[Currency]],'Currency'!A:B,2,FALSE)</f>
        <v>8.4</v>
      </c>
      <c r="W5550" s="5" t="str">
        <f>IF(Main[[#This Row],[Avg_Cost_USD]]&lt;10,"Low",
IF(Main[[#This Row],[Avg_Cost_USD]]&lt;=30,"Medium","High"))</f>
        <v>Low</v>
      </c>
    </row>
    <row r="5551" spans="1:23" x14ac:dyDescent="0.3">
      <c r="A5551">
        <v>18431563</v>
      </c>
      <c r="B5551" t="s">
        <v>5836</v>
      </c>
      <c r="C5551">
        <v>1</v>
      </c>
      <c r="D5551" t="s">
        <v>5718</v>
      </c>
      <c r="E5551" t="s">
        <v>5719</v>
      </c>
      <c r="F5551">
        <v>77.093408699999998</v>
      </c>
      <c r="G5551">
        <v>28.4936446</v>
      </c>
      <c r="H5551" t="s">
        <v>511</v>
      </c>
      <c r="I5551" t="s">
        <v>19</v>
      </c>
      <c r="J5551" t="s">
        <v>57</v>
      </c>
      <c r="K5551" t="s">
        <v>57</v>
      </c>
      <c r="L5551" t="s">
        <v>57</v>
      </c>
      <c r="M5551" t="s">
        <v>57</v>
      </c>
      <c r="N5551">
        <v>2</v>
      </c>
      <c r="O5551">
        <v>15</v>
      </c>
      <c r="P5551">
        <v>550</v>
      </c>
      <c r="Q5551">
        <v>3.3</v>
      </c>
      <c r="R5551">
        <v>2010</v>
      </c>
      <c r="S5551">
        <v>8</v>
      </c>
      <c r="T5551">
        <v>25</v>
      </c>
      <c r="U5551" s="1">
        <v>40415</v>
      </c>
      <c r="V5551" s="5">
        <f>Main[[#This Row],[Average_Cost_for_two]] * VLOOKUP(Main[[#This Row],[Currency]],'Currency'!A:B,2,FALSE)</f>
        <v>6.6000000000000005</v>
      </c>
      <c r="W5551" s="5" t="str">
        <f>IF(Main[[#This Row],[Avg_Cost_USD]]&lt;10,"Low",
IF(Main[[#This Row],[Avg_Cost_USD]]&lt;=30,"Medium","High"))</f>
        <v>Low</v>
      </c>
    </row>
    <row r="5552" spans="1:23" x14ac:dyDescent="0.3">
      <c r="A5552">
        <v>18352208</v>
      </c>
      <c r="B5552" t="s">
        <v>5837</v>
      </c>
      <c r="C5552">
        <v>1</v>
      </c>
      <c r="D5552" t="s">
        <v>5718</v>
      </c>
      <c r="E5552" t="s">
        <v>5719</v>
      </c>
      <c r="F5552">
        <v>77.096233409999996</v>
      </c>
      <c r="G5552">
        <v>28.490257119999999</v>
      </c>
      <c r="H5552" t="s">
        <v>342</v>
      </c>
      <c r="I5552" t="s">
        <v>19</v>
      </c>
      <c r="J5552" t="s">
        <v>57</v>
      </c>
      <c r="K5552" t="s">
        <v>61</v>
      </c>
      <c r="L5552" t="s">
        <v>57</v>
      </c>
      <c r="M5552" t="s">
        <v>57</v>
      </c>
      <c r="N5552">
        <v>1</v>
      </c>
      <c r="O5552">
        <v>55</v>
      </c>
      <c r="P5552">
        <v>200</v>
      </c>
      <c r="Q5552">
        <v>3.7</v>
      </c>
      <c r="R5552">
        <v>2018</v>
      </c>
      <c r="S5552">
        <v>8</v>
      </c>
      <c r="T5552">
        <v>11</v>
      </c>
      <c r="U5552" s="1">
        <v>43323</v>
      </c>
      <c r="V5552" s="5">
        <f>Main[[#This Row],[Average_Cost_for_two]] * VLOOKUP(Main[[#This Row],[Currency]],'Currency'!A:B,2,FALSE)</f>
        <v>2.4</v>
      </c>
      <c r="W5552" s="5" t="str">
        <f>IF(Main[[#This Row],[Avg_Cost_USD]]&lt;10,"Low",
IF(Main[[#This Row],[Avg_Cost_USD]]&lt;=30,"Medium","High"))</f>
        <v>Low</v>
      </c>
    </row>
    <row r="5553" spans="1:23" x14ac:dyDescent="0.3">
      <c r="A5553">
        <v>18025125</v>
      </c>
      <c r="B5553" t="s">
        <v>5838</v>
      </c>
      <c r="C5553">
        <v>1</v>
      </c>
      <c r="D5553" t="s">
        <v>5718</v>
      </c>
      <c r="E5553" t="s">
        <v>5721</v>
      </c>
      <c r="F5553">
        <v>77.096600800000004</v>
      </c>
      <c r="G5553">
        <v>28.483418100000002</v>
      </c>
      <c r="H5553" t="s">
        <v>5839</v>
      </c>
      <c r="I5553" t="s">
        <v>19</v>
      </c>
      <c r="J5553" t="s">
        <v>57</v>
      </c>
      <c r="K5553" t="s">
        <v>61</v>
      </c>
      <c r="L5553" t="s">
        <v>57</v>
      </c>
      <c r="M5553" t="s">
        <v>57</v>
      </c>
      <c r="N5553">
        <v>2</v>
      </c>
      <c r="O5553">
        <v>461</v>
      </c>
      <c r="P5553">
        <v>750</v>
      </c>
      <c r="Q5553">
        <v>3.6</v>
      </c>
      <c r="R5553">
        <v>2010</v>
      </c>
      <c r="S5553">
        <v>8</v>
      </c>
      <c r="T5553">
        <v>16</v>
      </c>
      <c r="U5553" s="1">
        <v>40406</v>
      </c>
      <c r="V5553" s="5">
        <f>Main[[#This Row],[Average_Cost_for_two]] * VLOOKUP(Main[[#This Row],[Currency]],'Currency'!A:B,2,FALSE)</f>
        <v>9</v>
      </c>
      <c r="W5553" s="5" t="str">
        <f>IF(Main[[#This Row],[Avg_Cost_USD]]&lt;10,"Low",
IF(Main[[#This Row],[Avg_Cost_USD]]&lt;=30,"Medium","High"))</f>
        <v>Low</v>
      </c>
    </row>
    <row r="5554" spans="1:23" x14ac:dyDescent="0.3">
      <c r="A5554">
        <v>307366</v>
      </c>
      <c r="B5554" t="s">
        <v>5840</v>
      </c>
      <c r="C5554">
        <v>1</v>
      </c>
      <c r="D5554" t="s">
        <v>5718</v>
      </c>
      <c r="E5554" t="s">
        <v>5841</v>
      </c>
      <c r="F5554">
        <v>77.099208399999995</v>
      </c>
      <c r="G5554">
        <v>28.448074699999999</v>
      </c>
      <c r="H5554" t="s">
        <v>301</v>
      </c>
      <c r="I5554" t="s">
        <v>19</v>
      </c>
      <c r="J5554" t="s">
        <v>57</v>
      </c>
      <c r="K5554" t="s">
        <v>57</v>
      </c>
      <c r="L5554" t="s">
        <v>57</v>
      </c>
      <c r="M5554" t="s">
        <v>57</v>
      </c>
      <c r="N5554">
        <v>2</v>
      </c>
      <c r="O5554">
        <v>59</v>
      </c>
      <c r="P5554">
        <v>550</v>
      </c>
      <c r="Q5554">
        <v>3.6</v>
      </c>
      <c r="R5554">
        <v>2015</v>
      </c>
      <c r="S5554">
        <v>8</v>
      </c>
      <c r="T5554">
        <v>7</v>
      </c>
      <c r="U5554" s="1">
        <v>42223</v>
      </c>
      <c r="V5554" s="5">
        <f>Main[[#This Row],[Average_Cost_for_two]] * VLOOKUP(Main[[#This Row],[Currency]],'Currency'!A:B,2,FALSE)</f>
        <v>6.6000000000000005</v>
      </c>
      <c r="W5554" s="5" t="str">
        <f>IF(Main[[#This Row],[Avg_Cost_USD]]&lt;10,"Low",
IF(Main[[#This Row],[Avg_Cost_USD]]&lt;=30,"Medium","High"))</f>
        <v>Low</v>
      </c>
    </row>
    <row r="5555" spans="1:23" x14ac:dyDescent="0.3">
      <c r="A5555">
        <v>18366026</v>
      </c>
      <c r="B5555" t="s">
        <v>5842</v>
      </c>
      <c r="C5555">
        <v>1</v>
      </c>
      <c r="D5555" t="s">
        <v>5718</v>
      </c>
      <c r="E5555" t="s">
        <v>5841</v>
      </c>
      <c r="F5555">
        <v>77.099390029999995</v>
      </c>
      <c r="G5555">
        <v>28.4478212</v>
      </c>
      <c r="H5555" t="s">
        <v>5843</v>
      </c>
      <c r="I5555" t="s">
        <v>19</v>
      </c>
      <c r="J5555" t="s">
        <v>61</v>
      </c>
      <c r="K5555" t="s">
        <v>57</v>
      </c>
      <c r="L5555" t="s">
        <v>57</v>
      </c>
      <c r="M5555" t="s">
        <v>57</v>
      </c>
      <c r="N5555">
        <v>2</v>
      </c>
      <c r="O5555">
        <v>40</v>
      </c>
      <c r="P5555">
        <v>800</v>
      </c>
      <c r="Q5555">
        <v>3.8</v>
      </c>
      <c r="R5555">
        <v>2011</v>
      </c>
      <c r="S5555">
        <v>8</v>
      </c>
      <c r="T5555">
        <v>17</v>
      </c>
      <c r="U5555" s="1">
        <v>40772</v>
      </c>
      <c r="V5555" s="5">
        <f>Main[[#This Row],[Average_Cost_for_two]] * VLOOKUP(Main[[#This Row],[Currency]],'Currency'!A:B,2,FALSE)</f>
        <v>9.6</v>
      </c>
      <c r="W5555" s="5" t="str">
        <f>IF(Main[[#This Row],[Avg_Cost_USD]]&lt;10,"Low",
IF(Main[[#This Row],[Avg_Cost_USD]]&lt;=30,"Medium","High"))</f>
        <v>Low</v>
      </c>
    </row>
    <row r="5556" spans="1:23" x14ac:dyDescent="0.3">
      <c r="A5556">
        <v>18369321</v>
      </c>
      <c r="B5556" t="s">
        <v>5844</v>
      </c>
      <c r="C5556">
        <v>1</v>
      </c>
      <c r="D5556" t="s">
        <v>5845</v>
      </c>
      <c r="E5556" t="s">
        <v>5846</v>
      </c>
      <c r="F5556">
        <v>0</v>
      </c>
      <c r="G5556">
        <v>0</v>
      </c>
      <c r="H5556" t="s">
        <v>289</v>
      </c>
      <c r="I5556" t="s">
        <v>19</v>
      </c>
      <c r="J5556" t="s">
        <v>57</v>
      </c>
      <c r="K5556" t="s">
        <v>57</v>
      </c>
      <c r="L5556" t="s">
        <v>57</v>
      </c>
      <c r="M5556" t="s">
        <v>57</v>
      </c>
      <c r="N5556">
        <v>4</v>
      </c>
      <c r="O5556">
        <v>32</v>
      </c>
      <c r="P5556">
        <v>1500</v>
      </c>
      <c r="Q5556">
        <v>3.5</v>
      </c>
      <c r="R5556">
        <v>2013</v>
      </c>
      <c r="S5556">
        <v>7</v>
      </c>
      <c r="T5556">
        <v>1</v>
      </c>
      <c r="U5556" s="1">
        <v>41456</v>
      </c>
      <c r="V5556" s="5">
        <f>Main[[#This Row],[Average_Cost_for_two]] * VLOOKUP(Main[[#This Row],[Currency]],'Currency'!A:B,2,FALSE)</f>
        <v>18</v>
      </c>
      <c r="W5556" s="5" t="str">
        <f>IF(Main[[#This Row],[Avg_Cost_USD]]&lt;10,"Low",
IF(Main[[#This Row],[Avg_Cost_USD]]&lt;=30,"Medium","High"))</f>
        <v>Medium</v>
      </c>
    </row>
    <row r="5557" spans="1:23" x14ac:dyDescent="0.3">
      <c r="A5557">
        <v>3400350</v>
      </c>
      <c r="B5557" t="s">
        <v>5847</v>
      </c>
      <c r="C5557">
        <v>1</v>
      </c>
      <c r="D5557" t="s">
        <v>5848</v>
      </c>
      <c r="E5557" t="s">
        <v>5849</v>
      </c>
      <c r="F5557">
        <v>0</v>
      </c>
      <c r="G5557">
        <v>0</v>
      </c>
      <c r="H5557" t="s">
        <v>372</v>
      </c>
      <c r="I5557" t="s">
        <v>19</v>
      </c>
      <c r="J5557" t="s">
        <v>57</v>
      </c>
      <c r="K5557" t="s">
        <v>57</v>
      </c>
      <c r="L5557" t="s">
        <v>57</v>
      </c>
      <c r="M5557" t="s">
        <v>57</v>
      </c>
      <c r="N5557">
        <v>4</v>
      </c>
      <c r="O5557">
        <v>57</v>
      </c>
      <c r="P5557">
        <v>1500</v>
      </c>
      <c r="Q5557">
        <v>3.8</v>
      </c>
      <c r="R5557">
        <v>2018</v>
      </c>
      <c r="S5557">
        <v>6</v>
      </c>
      <c r="T5557">
        <v>20</v>
      </c>
      <c r="U5557" s="1">
        <v>43271</v>
      </c>
      <c r="V5557" s="5">
        <f>Main[[#This Row],[Average_Cost_for_two]] * VLOOKUP(Main[[#This Row],[Currency]],'Currency'!A:B,2,FALSE)</f>
        <v>18</v>
      </c>
      <c r="W5557" s="5" t="str">
        <f>IF(Main[[#This Row],[Avg_Cost_USD]]&lt;10,"Low",
IF(Main[[#This Row],[Avg_Cost_USD]]&lt;=30,"Medium","High"))</f>
        <v>Medium</v>
      </c>
    </row>
    <row r="5558" spans="1:23" x14ac:dyDescent="0.3">
      <c r="A5558">
        <v>306880</v>
      </c>
      <c r="B5558" t="s">
        <v>5850</v>
      </c>
      <c r="C5558">
        <v>1</v>
      </c>
      <c r="D5558" t="s">
        <v>5718</v>
      </c>
      <c r="E5558" t="s">
        <v>5723</v>
      </c>
      <c r="F5558">
        <v>77.102531299999995</v>
      </c>
      <c r="G5558">
        <v>28.4411247</v>
      </c>
      <c r="H5558" t="s">
        <v>301</v>
      </c>
      <c r="I5558" t="s">
        <v>19</v>
      </c>
      <c r="J5558" t="s">
        <v>57</v>
      </c>
      <c r="K5558" t="s">
        <v>57</v>
      </c>
      <c r="L5558" t="s">
        <v>57</v>
      </c>
      <c r="M5558" t="s">
        <v>57</v>
      </c>
      <c r="N5558">
        <v>1</v>
      </c>
      <c r="O5558">
        <v>116</v>
      </c>
      <c r="P5558">
        <v>450</v>
      </c>
      <c r="Q5558">
        <v>3.5</v>
      </c>
      <c r="R5558">
        <v>2016</v>
      </c>
      <c r="S5558">
        <v>8</v>
      </c>
      <c r="T5558">
        <v>5</v>
      </c>
      <c r="U5558" s="1">
        <v>42587</v>
      </c>
      <c r="V5558" s="5">
        <f>Main[[#This Row],[Average_Cost_for_two]] * VLOOKUP(Main[[#This Row],[Currency]],'Currency'!A:B,2,FALSE)</f>
        <v>5.4</v>
      </c>
      <c r="W5558" s="5" t="str">
        <f>IF(Main[[#This Row],[Avg_Cost_USD]]&lt;10,"Low",
IF(Main[[#This Row],[Avg_Cost_USD]]&lt;=30,"Medium","High"))</f>
        <v>Low</v>
      </c>
    </row>
    <row r="5559" spans="1:23" x14ac:dyDescent="0.3">
      <c r="A5559">
        <v>3200021</v>
      </c>
      <c r="B5559" t="s">
        <v>5851</v>
      </c>
      <c r="C5559">
        <v>1</v>
      </c>
      <c r="D5559" t="s">
        <v>5554</v>
      </c>
      <c r="E5559" t="s">
        <v>5555</v>
      </c>
      <c r="F5559">
        <v>0</v>
      </c>
      <c r="G5559">
        <v>0</v>
      </c>
      <c r="H5559" t="s">
        <v>5852</v>
      </c>
      <c r="I5559" t="s">
        <v>19</v>
      </c>
      <c r="J5559" t="s">
        <v>57</v>
      </c>
      <c r="K5559" t="s">
        <v>57</v>
      </c>
      <c r="L5559" t="s">
        <v>57</v>
      </c>
      <c r="M5559" t="s">
        <v>57</v>
      </c>
      <c r="N5559">
        <v>4</v>
      </c>
      <c r="O5559">
        <v>276</v>
      </c>
      <c r="P5559">
        <v>1500</v>
      </c>
      <c r="Q5559">
        <v>4.4000000000000004</v>
      </c>
      <c r="R5559">
        <v>2016</v>
      </c>
      <c r="S5559">
        <v>6</v>
      </c>
      <c r="T5559">
        <v>28</v>
      </c>
      <c r="U5559" s="1">
        <v>42549</v>
      </c>
      <c r="V5559" s="5">
        <f>Main[[#This Row],[Average_Cost_for_two]] * VLOOKUP(Main[[#This Row],[Currency]],'Currency'!A:B,2,FALSE)</f>
        <v>18</v>
      </c>
      <c r="W5559" s="5" t="str">
        <f>IF(Main[[#This Row],[Avg_Cost_USD]]&lt;10,"Low",
IF(Main[[#This Row],[Avg_Cost_USD]]&lt;=30,"Medium","High"))</f>
        <v>Medium</v>
      </c>
    </row>
    <row r="5560" spans="1:23" x14ac:dyDescent="0.3">
      <c r="A5560">
        <v>3600436</v>
      </c>
      <c r="B5560" t="s">
        <v>5853</v>
      </c>
      <c r="C5560">
        <v>1</v>
      </c>
      <c r="D5560" t="s">
        <v>5854</v>
      </c>
      <c r="E5560" t="s">
        <v>1185</v>
      </c>
      <c r="F5560">
        <v>0</v>
      </c>
      <c r="G5560">
        <v>0</v>
      </c>
      <c r="H5560" t="s">
        <v>2097</v>
      </c>
      <c r="I5560" t="s">
        <v>19</v>
      </c>
      <c r="J5560" t="s">
        <v>57</v>
      </c>
      <c r="K5560" t="s">
        <v>57</v>
      </c>
      <c r="L5560" t="s">
        <v>57</v>
      </c>
      <c r="M5560" t="s">
        <v>57</v>
      </c>
      <c r="N5560">
        <v>4</v>
      </c>
      <c r="O5560">
        <v>11</v>
      </c>
      <c r="P5560">
        <v>1500</v>
      </c>
      <c r="Q5560">
        <v>3.3</v>
      </c>
      <c r="R5560">
        <v>2018</v>
      </c>
      <c r="S5560">
        <v>11</v>
      </c>
      <c r="T5560">
        <v>6</v>
      </c>
      <c r="U5560" s="1">
        <v>43410</v>
      </c>
      <c r="V5560" s="5">
        <f>Main[[#This Row],[Average_Cost_for_two]] * VLOOKUP(Main[[#This Row],[Currency]],'Currency'!A:B,2,FALSE)</f>
        <v>18</v>
      </c>
      <c r="W5560" s="5" t="str">
        <f>IF(Main[[#This Row],[Avg_Cost_USD]]&lt;10,"Low",
IF(Main[[#This Row],[Avg_Cost_USD]]&lt;=30,"Medium","High"))</f>
        <v>Medium</v>
      </c>
    </row>
    <row r="5561" spans="1:23" x14ac:dyDescent="0.3">
      <c r="A5561">
        <v>307533</v>
      </c>
      <c r="B5561" t="s">
        <v>5855</v>
      </c>
      <c r="C5561">
        <v>1</v>
      </c>
      <c r="D5561" t="s">
        <v>5718</v>
      </c>
      <c r="E5561" t="s">
        <v>5856</v>
      </c>
      <c r="F5561">
        <v>77.039517200000006</v>
      </c>
      <c r="G5561">
        <v>28.4705263</v>
      </c>
      <c r="H5561" t="s">
        <v>378</v>
      </c>
      <c r="I5561" t="s">
        <v>19</v>
      </c>
      <c r="J5561" t="s">
        <v>61</v>
      </c>
      <c r="K5561" t="s">
        <v>57</v>
      </c>
      <c r="L5561" t="s">
        <v>57</v>
      </c>
      <c r="M5561" t="s">
        <v>57</v>
      </c>
      <c r="N5561">
        <v>3</v>
      </c>
      <c r="O5561">
        <v>6</v>
      </c>
      <c r="P5561">
        <v>1900</v>
      </c>
      <c r="Q5561">
        <v>3</v>
      </c>
      <c r="R5561">
        <v>2017</v>
      </c>
      <c r="S5561">
        <v>8</v>
      </c>
      <c r="T5561">
        <v>26</v>
      </c>
      <c r="U5561" s="1">
        <v>42973</v>
      </c>
      <c r="V5561" s="5">
        <f>Main[[#This Row],[Average_Cost_for_two]] * VLOOKUP(Main[[#This Row],[Currency]],'Currency'!A:B,2,FALSE)</f>
        <v>22.8</v>
      </c>
      <c r="W5561" s="5" t="str">
        <f>IF(Main[[#This Row],[Avg_Cost_USD]]&lt;10,"Low",
IF(Main[[#This Row],[Avg_Cost_USD]]&lt;=30,"Medium","High"))</f>
        <v>Medium</v>
      </c>
    </row>
    <row r="5562" spans="1:23" x14ac:dyDescent="0.3">
      <c r="A5562">
        <v>307426</v>
      </c>
      <c r="B5562" t="s">
        <v>5857</v>
      </c>
      <c r="C5562">
        <v>1</v>
      </c>
      <c r="D5562" t="s">
        <v>5718</v>
      </c>
      <c r="E5562" t="s">
        <v>5856</v>
      </c>
      <c r="F5562">
        <v>77.039670200000003</v>
      </c>
      <c r="G5562">
        <v>28.470498899999999</v>
      </c>
      <c r="H5562" t="s">
        <v>2659</v>
      </c>
      <c r="I5562" t="s">
        <v>19</v>
      </c>
      <c r="J5562" t="s">
        <v>61</v>
      </c>
      <c r="K5562" t="s">
        <v>57</v>
      </c>
      <c r="L5562" t="s">
        <v>57</v>
      </c>
      <c r="M5562" t="s">
        <v>57</v>
      </c>
      <c r="N5562">
        <v>3</v>
      </c>
      <c r="O5562">
        <v>10</v>
      </c>
      <c r="P5562">
        <v>1200</v>
      </c>
      <c r="Q5562">
        <v>3</v>
      </c>
      <c r="R5562">
        <v>2011</v>
      </c>
      <c r="S5562">
        <v>8</v>
      </c>
      <c r="T5562">
        <v>27</v>
      </c>
      <c r="U5562" s="1">
        <v>40782</v>
      </c>
      <c r="V5562" s="5">
        <f>Main[[#This Row],[Average_Cost_for_two]] * VLOOKUP(Main[[#This Row],[Currency]],'Currency'!A:B,2,FALSE)</f>
        <v>14.4</v>
      </c>
      <c r="W5562" s="5" t="str">
        <f>IF(Main[[#This Row],[Avg_Cost_USD]]&lt;10,"Low",
IF(Main[[#This Row],[Avg_Cost_USD]]&lt;=30,"Medium","High"))</f>
        <v>Medium</v>
      </c>
    </row>
    <row r="5563" spans="1:23" x14ac:dyDescent="0.3">
      <c r="A5563">
        <v>2064</v>
      </c>
      <c r="B5563" t="s">
        <v>5858</v>
      </c>
      <c r="C5563">
        <v>1</v>
      </c>
      <c r="D5563" t="s">
        <v>5718</v>
      </c>
      <c r="E5563" t="s">
        <v>5775</v>
      </c>
      <c r="F5563">
        <v>77.0803248</v>
      </c>
      <c r="G5563">
        <v>28.4803301</v>
      </c>
      <c r="H5563" t="s">
        <v>287</v>
      </c>
      <c r="I5563" t="s">
        <v>19</v>
      </c>
      <c r="J5563" t="s">
        <v>57</v>
      </c>
      <c r="K5563" t="s">
        <v>61</v>
      </c>
      <c r="L5563" t="s">
        <v>57</v>
      </c>
      <c r="M5563" t="s">
        <v>57</v>
      </c>
      <c r="N5563">
        <v>2</v>
      </c>
      <c r="O5563">
        <v>67</v>
      </c>
      <c r="P5563">
        <v>800</v>
      </c>
      <c r="Q5563">
        <v>2.7</v>
      </c>
      <c r="R5563">
        <v>2012</v>
      </c>
      <c r="S5563">
        <v>8</v>
      </c>
      <c r="T5563">
        <v>21</v>
      </c>
      <c r="U5563" s="1">
        <v>41142</v>
      </c>
      <c r="V5563" s="5">
        <f>Main[[#This Row],[Average_Cost_for_two]] * VLOOKUP(Main[[#This Row],[Currency]],'Currency'!A:B,2,FALSE)</f>
        <v>9.6</v>
      </c>
      <c r="W5563" s="5" t="str">
        <f>IF(Main[[#This Row],[Avg_Cost_USD]]&lt;10,"Low",
IF(Main[[#This Row],[Avg_Cost_USD]]&lt;=30,"Medium","High"))</f>
        <v>Low</v>
      </c>
    </row>
    <row r="5564" spans="1:23" x14ac:dyDescent="0.3">
      <c r="A5564">
        <v>18350120</v>
      </c>
      <c r="B5564" t="s">
        <v>5859</v>
      </c>
      <c r="C5564">
        <v>1</v>
      </c>
      <c r="D5564" t="s">
        <v>5718</v>
      </c>
      <c r="E5564" t="s">
        <v>5779</v>
      </c>
      <c r="F5564">
        <v>77.016686399999998</v>
      </c>
      <c r="G5564">
        <v>28.467850599999998</v>
      </c>
      <c r="H5564" t="s">
        <v>511</v>
      </c>
      <c r="I5564" t="s">
        <v>19</v>
      </c>
      <c r="J5564" t="s">
        <v>57</v>
      </c>
      <c r="K5564" t="s">
        <v>57</v>
      </c>
      <c r="L5564" t="s">
        <v>57</v>
      </c>
      <c r="M5564" t="s">
        <v>57</v>
      </c>
      <c r="N5564">
        <v>1</v>
      </c>
      <c r="O5564">
        <v>6</v>
      </c>
      <c r="P5564">
        <v>450</v>
      </c>
      <c r="Q5564">
        <v>3</v>
      </c>
      <c r="R5564">
        <v>2017</v>
      </c>
      <c r="S5564">
        <v>8</v>
      </c>
      <c r="T5564">
        <v>3</v>
      </c>
      <c r="U5564" s="1">
        <v>42950</v>
      </c>
      <c r="V5564" s="5">
        <f>Main[[#This Row],[Average_Cost_for_two]] * VLOOKUP(Main[[#This Row],[Currency]],'Currency'!A:B,2,FALSE)</f>
        <v>5.4</v>
      </c>
      <c r="W5564" s="5" t="str">
        <f>IF(Main[[#This Row],[Avg_Cost_USD]]&lt;10,"Low",
IF(Main[[#This Row],[Avg_Cost_USD]]&lt;=30,"Medium","High"))</f>
        <v>Low</v>
      </c>
    </row>
    <row r="5565" spans="1:23" x14ac:dyDescent="0.3">
      <c r="A5565">
        <v>17977759</v>
      </c>
      <c r="B5565" t="s">
        <v>5860</v>
      </c>
      <c r="C5565">
        <v>1</v>
      </c>
      <c r="D5565" t="s">
        <v>5718</v>
      </c>
      <c r="E5565" t="s">
        <v>5779</v>
      </c>
      <c r="F5565">
        <v>77.020051199999997</v>
      </c>
      <c r="G5565">
        <v>28.457054500000002</v>
      </c>
      <c r="H5565" t="s">
        <v>56</v>
      </c>
      <c r="I5565" t="s">
        <v>19</v>
      </c>
      <c r="J5565" t="s">
        <v>57</v>
      </c>
      <c r="K5565" t="s">
        <v>57</v>
      </c>
      <c r="L5565" t="s">
        <v>57</v>
      </c>
      <c r="M5565" t="s">
        <v>57</v>
      </c>
      <c r="N5565">
        <v>2</v>
      </c>
      <c r="O5565">
        <v>6</v>
      </c>
      <c r="P5565">
        <v>700</v>
      </c>
      <c r="Q5565">
        <v>3</v>
      </c>
      <c r="R5565">
        <v>2015</v>
      </c>
      <c r="S5565">
        <v>8</v>
      </c>
      <c r="T5565">
        <v>19</v>
      </c>
      <c r="U5565" s="1">
        <v>42235</v>
      </c>
      <c r="V5565" s="5">
        <f>Main[[#This Row],[Average_Cost_for_two]] * VLOOKUP(Main[[#This Row],[Currency]],'Currency'!A:B,2,FALSE)</f>
        <v>8.4</v>
      </c>
      <c r="W5565" s="5" t="str">
        <f>IF(Main[[#This Row],[Avg_Cost_USD]]&lt;10,"Low",
IF(Main[[#This Row],[Avg_Cost_USD]]&lt;=30,"Medium","High"))</f>
        <v>Low</v>
      </c>
    </row>
    <row r="5566" spans="1:23" x14ac:dyDescent="0.3">
      <c r="A5566">
        <v>18311942</v>
      </c>
      <c r="B5566" t="s">
        <v>5861</v>
      </c>
      <c r="C5566">
        <v>1</v>
      </c>
      <c r="D5566" t="s">
        <v>5718</v>
      </c>
      <c r="E5566" t="s">
        <v>5784</v>
      </c>
      <c r="F5566">
        <v>77.040929599999998</v>
      </c>
      <c r="G5566">
        <v>28.5118498</v>
      </c>
      <c r="H5566" t="s">
        <v>410</v>
      </c>
      <c r="I5566" t="s">
        <v>19</v>
      </c>
      <c r="J5566" t="s">
        <v>57</v>
      </c>
      <c r="K5566" t="s">
        <v>57</v>
      </c>
      <c r="L5566" t="s">
        <v>57</v>
      </c>
      <c r="M5566" t="s">
        <v>57</v>
      </c>
      <c r="N5566">
        <v>1</v>
      </c>
      <c r="O5566">
        <v>4</v>
      </c>
      <c r="P5566">
        <v>200</v>
      </c>
      <c r="Q5566">
        <v>2.9</v>
      </c>
      <c r="R5566">
        <v>2018</v>
      </c>
      <c r="S5566">
        <v>8</v>
      </c>
      <c r="T5566">
        <v>15</v>
      </c>
      <c r="U5566" s="1">
        <v>43327</v>
      </c>
      <c r="V5566" s="5">
        <f>Main[[#This Row],[Average_Cost_for_two]] * VLOOKUP(Main[[#This Row],[Currency]],'Currency'!A:B,2,FALSE)</f>
        <v>2.4</v>
      </c>
      <c r="W5566" s="5" t="str">
        <f>IF(Main[[#This Row],[Avg_Cost_USD]]&lt;10,"Low",
IF(Main[[#This Row],[Avg_Cost_USD]]&lt;=30,"Medium","High"))</f>
        <v>Low</v>
      </c>
    </row>
    <row r="5567" spans="1:23" x14ac:dyDescent="0.3">
      <c r="A5567">
        <v>5106</v>
      </c>
      <c r="B5567" t="s">
        <v>5862</v>
      </c>
      <c r="C5567">
        <v>1</v>
      </c>
      <c r="D5567" t="s">
        <v>5718</v>
      </c>
      <c r="E5567" t="s">
        <v>5784</v>
      </c>
      <c r="F5567">
        <v>77.037364199999999</v>
      </c>
      <c r="G5567">
        <v>28.5176801</v>
      </c>
      <c r="H5567" t="s">
        <v>5863</v>
      </c>
      <c r="I5567" t="s">
        <v>19</v>
      </c>
      <c r="J5567" t="s">
        <v>57</v>
      </c>
      <c r="K5567" t="s">
        <v>61</v>
      </c>
      <c r="L5567" t="s">
        <v>57</v>
      </c>
      <c r="M5567" t="s">
        <v>57</v>
      </c>
      <c r="N5567">
        <v>1</v>
      </c>
      <c r="O5567">
        <v>9</v>
      </c>
      <c r="P5567">
        <v>250</v>
      </c>
      <c r="Q5567">
        <v>2.5</v>
      </c>
      <c r="R5567">
        <v>2016</v>
      </c>
      <c r="S5567">
        <v>8</v>
      </c>
      <c r="T5567">
        <v>2</v>
      </c>
      <c r="U5567" s="1">
        <v>42584</v>
      </c>
      <c r="V5567" s="5">
        <f>Main[[#This Row],[Average_Cost_for_two]] * VLOOKUP(Main[[#This Row],[Currency]],'Currency'!A:B,2,FALSE)</f>
        <v>3</v>
      </c>
      <c r="W5567" s="5" t="str">
        <f>IF(Main[[#This Row],[Avg_Cost_USD]]&lt;10,"Low",
IF(Main[[#This Row],[Avg_Cost_USD]]&lt;=30,"Medium","High"))</f>
        <v>Low</v>
      </c>
    </row>
    <row r="5568" spans="1:23" x14ac:dyDescent="0.3">
      <c r="A5568">
        <v>18476498</v>
      </c>
      <c r="B5568" t="s">
        <v>5864</v>
      </c>
      <c r="C5568">
        <v>1</v>
      </c>
      <c r="D5568" t="s">
        <v>5718</v>
      </c>
      <c r="E5568" t="s">
        <v>5784</v>
      </c>
      <c r="F5568">
        <v>0</v>
      </c>
      <c r="G5568">
        <v>0</v>
      </c>
      <c r="H5568" t="s">
        <v>289</v>
      </c>
      <c r="I5568" t="s">
        <v>19</v>
      </c>
      <c r="J5568" t="s">
        <v>57</v>
      </c>
      <c r="K5568" t="s">
        <v>57</v>
      </c>
      <c r="L5568" t="s">
        <v>57</v>
      </c>
      <c r="M5568" t="s">
        <v>57</v>
      </c>
      <c r="N5568">
        <v>1</v>
      </c>
      <c r="O5568">
        <v>1</v>
      </c>
      <c r="P5568">
        <v>250</v>
      </c>
      <c r="Q5568">
        <v>1</v>
      </c>
      <c r="R5568">
        <v>2015</v>
      </c>
      <c r="S5568">
        <v>8</v>
      </c>
      <c r="T5568">
        <v>11</v>
      </c>
      <c r="U5568" s="1">
        <v>42227</v>
      </c>
      <c r="V5568" s="5">
        <f>Main[[#This Row],[Average_Cost_for_two]] * VLOOKUP(Main[[#This Row],[Currency]],'Currency'!A:B,2,FALSE)</f>
        <v>3</v>
      </c>
      <c r="W5568" s="5" t="str">
        <f>IF(Main[[#This Row],[Avg_Cost_USD]]&lt;10,"Low",
IF(Main[[#This Row],[Avg_Cost_USD]]&lt;=30,"Medium","High"))</f>
        <v>Low</v>
      </c>
    </row>
    <row r="5569" spans="1:23" x14ac:dyDescent="0.3">
      <c r="A5569">
        <v>312269</v>
      </c>
      <c r="B5569" t="s">
        <v>5865</v>
      </c>
      <c r="C5569">
        <v>1</v>
      </c>
      <c r="D5569" t="s">
        <v>5718</v>
      </c>
      <c r="E5569" t="s">
        <v>5866</v>
      </c>
      <c r="F5569">
        <v>77.102040599999995</v>
      </c>
      <c r="G5569">
        <v>28.471882300000001</v>
      </c>
      <c r="H5569" t="s">
        <v>287</v>
      </c>
      <c r="I5569" t="s">
        <v>19</v>
      </c>
      <c r="J5569" t="s">
        <v>57</v>
      </c>
      <c r="K5569" t="s">
        <v>61</v>
      </c>
      <c r="L5569" t="s">
        <v>57</v>
      </c>
      <c r="M5569" t="s">
        <v>57</v>
      </c>
      <c r="N5569">
        <v>2</v>
      </c>
      <c r="O5569">
        <v>16</v>
      </c>
      <c r="P5569">
        <v>700</v>
      </c>
      <c r="Q5569">
        <v>2.8</v>
      </c>
      <c r="R5569">
        <v>2010</v>
      </c>
      <c r="S5569">
        <v>8</v>
      </c>
      <c r="T5569">
        <v>2</v>
      </c>
      <c r="U5569" s="1">
        <v>40392</v>
      </c>
      <c r="V5569" s="5">
        <f>Main[[#This Row],[Average_Cost_for_two]] * VLOOKUP(Main[[#This Row],[Currency]],'Currency'!A:B,2,FALSE)</f>
        <v>8.4</v>
      </c>
      <c r="W5569" s="5" t="str">
        <f>IF(Main[[#This Row],[Avg_Cost_USD]]&lt;10,"Low",
IF(Main[[#This Row],[Avg_Cost_USD]]&lt;=30,"Medium","High"))</f>
        <v>Low</v>
      </c>
    </row>
    <row r="5570" spans="1:23" x14ac:dyDescent="0.3">
      <c r="A5570">
        <v>606</v>
      </c>
      <c r="B5570" t="s">
        <v>529</v>
      </c>
      <c r="C5570">
        <v>1</v>
      </c>
      <c r="D5570" t="s">
        <v>5718</v>
      </c>
      <c r="E5570" t="s">
        <v>5732</v>
      </c>
      <c r="F5570">
        <v>77.046327000000005</v>
      </c>
      <c r="G5570">
        <v>28.477505099999998</v>
      </c>
      <c r="H5570" t="s">
        <v>301</v>
      </c>
      <c r="I5570" t="s">
        <v>19</v>
      </c>
      <c r="J5570" t="s">
        <v>57</v>
      </c>
      <c r="K5570" t="s">
        <v>57</v>
      </c>
      <c r="L5570" t="s">
        <v>57</v>
      </c>
      <c r="M5570" t="s">
        <v>57</v>
      </c>
      <c r="N5570">
        <v>1</v>
      </c>
      <c r="O5570">
        <v>34</v>
      </c>
      <c r="P5570">
        <v>450</v>
      </c>
      <c r="Q5570">
        <v>2.8</v>
      </c>
      <c r="R5570">
        <v>2015</v>
      </c>
      <c r="S5570">
        <v>8</v>
      </c>
      <c r="T5570">
        <v>21</v>
      </c>
      <c r="U5570" s="1">
        <v>42237</v>
      </c>
      <c r="V5570" s="5">
        <f>Main[[#This Row],[Average_Cost_for_two]] * VLOOKUP(Main[[#This Row],[Currency]],'Currency'!A:B,2,FALSE)</f>
        <v>5.4</v>
      </c>
      <c r="W5570" s="5" t="str">
        <f>IF(Main[[#This Row],[Avg_Cost_USD]]&lt;10,"Low",
IF(Main[[#This Row],[Avg_Cost_USD]]&lt;=30,"Medium","High"))</f>
        <v>Low</v>
      </c>
    </row>
    <row r="5571" spans="1:23" x14ac:dyDescent="0.3">
      <c r="A5571">
        <v>18337904</v>
      </c>
      <c r="B5571" t="s">
        <v>3969</v>
      </c>
      <c r="C5571">
        <v>1</v>
      </c>
      <c r="D5571" t="s">
        <v>5718</v>
      </c>
      <c r="E5571" t="s">
        <v>5732</v>
      </c>
      <c r="F5571">
        <v>77.048104100000003</v>
      </c>
      <c r="G5571">
        <v>28.473649500000001</v>
      </c>
      <c r="H5571" t="s">
        <v>618</v>
      </c>
      <c r="I5571" t="s">
        <v>19</v>
      </c>
      <c r="J5571" t="s">
        <v>57</v>
      </c>
      <c r="K5571" t="s">
        <v>57</v>
      </c>
      <c r="L5571" t="s">
        <v>57</v>
      </c>
      <c r="M5571" t="s">
        <v>57</v>
      </c>
      <c r="N5571">
        <v>1</v>
      </c>
      <c r="O5571">
        <v>18</v>
      </c>
      <c r="P5571">
        <v>250</v>
      </c>
      <c r="Q5571">
        <v>2.6</v>
      </c>
      <c r="R5571">
        <v>2012</v>
      </c>
      <c r="S5571">
        <v>8</v>
      </c>
      <c r="T5571">
        <v>7</v>
      </c>
      <c r="U5571" s="1">
        <v>41128</v>
      </c>
      <c r="V5571" s="5">
        <f>Main[[#This Row],[Average_Cost_for_two]] * VLOOKUP(Main[[#This Row],[Currency]],'Currency'!A:B,2,FALSE)</f>
        <v>3</v>
      </c>
      <c r="W5571" s="5" t="str">
        <f>IF(Main[[#This Row],[Avg_Cost_USD]]&lt;10,"Low",
IF(Main[[#This Row],[Avg_Cost_USD]]&lt;=30,"Medium","High"))</f>
        <v>Low</v>
      </c>
    </row>
    <row r="5572" spans="1:23" x14ac:dyDescent="0.3">
      <c r="A5572">
        <v>18372325</v>
      </c>
      <c r="B5572" t="s">
        <v>299</v>
      </c>
      <c r="C5572">
        <v>1</v>
      </c>
      <c r="D5572" t="s">
        <v>5718</v>
      </c>
      <c r="E5572" t="s">
        <v>5867</v>
      </c>
      <c r="F5572">
        <v>77.071264499999998</v>
      </c>
      <c r="G5572">
        <v>28.5096025</v>
      </c>
      <c r="H5572" t="s">
        <v>301</v>
      </c>
      <c r="I5572" t="s">
        <v>19</v>
      </c>
      <c r="J5572" t="s">
        <v>57</v>
      </c>
      <c r="K5572" t="s">
        <v>61</v>
      </c>
      <c r="L5572" t="s">
        <v>57</v>
      </c>
      <c r="M5572" t="s">
        <v>57</v>
      </c>
      <c r="N5572">
        <v>2</v>
      </c>
      <c r="O5572">
        <v>3</v>
      </c>
      <c r="P5572">
        <v>800</v>
      </c>
      <c r="Q5572">
        <v>1</v>
      </c>
      <c r="R5572">
        <v>2012</v>
      </c>
      <c r="S5572">
        <v>8</v>
      </c>
      <c r="T5572">
        <v>8</v>
      </c>
      <c r="U5572" s="1">
        <v>41129</v>
      </c>
      <c r="V5572" s="5">
        <f>Main[[#This Row],[Average_Cost_for_two]] * VLOOKUP(Main[[#This Row],[Currency]],'Currency'!A:B,2,FALSE)</f>
        <v>9.6</v>
      </c>
      <c r="W5572" s="5" t="str">
        <f>IF(Main[[#This Row],[Avg_Cost_USD]]&lt;10,"Low",
IF(Main[[#This Row],[Avg_Cost_USD]]&lt;=30,"Medium","High"))</f>
        <v>Low</v>
      </c>
    </row>
    <row r="5573" spans="1:23" x14ac:dyDescent="0.3">
      <c r="A5573">
        <v>313105</v>
      </c>
      <c r="B5573" t="s">
        <v>5868</v>
      </c>
      <c r="C5573">
        <v>1</v>
      </c>
      <c r="D5573" t="s">
        <v>5718</v>
      </c>
      <c r="E5573" t="s">
        <v>5792</v>
      </c>
      <c r="F5573">
        <v>77.064406399999996</v>
      </c>
      <c r="G5573">
        <v>28.466427700000001</v>
      </c>
      <c r="H5573" t="s">
        <v>289</v>
      </c>
      <c r="I5573" t="s">
        <v>19</v>
      </c>
      <c r="J5573" t="s">
        <v>61</v>
      </c>
      <c r="K5573" t="s">
        <v>57</v>
      </c>
      <c r="L5573" t="s">
        <v>57</v>
      </c>
      <c r="M5573" t="s">
        <v>57</v>
      </c>
      <c r="N5573">
        <v>2</v>
      </c>
      <c r="O5573">
        <v>88</v>
      </c>
      <c r="P5573">
        <v>900</v>
      </c>
      <c r="Q5573">
        <v>3.3</v>
      </c>
      <c r="R5573">
        <v>2011</v>
      </c>
      <c r="S5573">
        <v>8</v>
      </c>
      <c r="T5573">
        <v>7</v>
      </c>
      <c r="U5573" s="1">
        <v>40762</v>
      </c>
      <c r="V5573" s="5">
        <f>Main[[#This Row],[Average_Cost_for_two]] * VLOOKUP(Main[[#This Row],[Currency]],'Currency'!A:B,2,FALSE)</f>
        <v>10.8</v>
      </c>
      <c r="W5573" s="5" t="str">
        <f>IF(Main[[#This Row],[Avg_Cost_USD]]&lt;10,"Low",
IF(Main[[#This Row],[Avg_Cost_USD]]&lt;=30,"Medium","High"))</f>
        <v>Medium</v>
      </c>
    </row>
    <row r="5574" spans="1:23" x14ac:dyDescent="0.3">
      <c r="A5574">
        <v>18365987</v>
      </c>
      <c r="B5574" t="s">
        <v>1962</v>
      </c>
      <c r="C5574">
        <v>1</v>
      </c>
      <c r="D5574" t="s">
        <v>5718</v>
      </c>
      <c r="E5574" t="s">
        <v>5792</v>
      </c>
      <c r="F5574">
        <v>77.062607499999999</v>
      </c>
      <c r="G5574">
        <v>28.4682268</v>
      </c>
      <c r="H5574" t="s">
        <v>1917</v>
      </c>
      <c r="I5574" t="s">
        <v>19</v>
      </c>
      <c r="J5574" t="s">
        <v>61</v>
      </c>
      <c r="K5574" t="s">
        <v>57</v>
      </c>
      <c r="L5574" t="s">
        <v>57</v>
      </c>
      <c r="M5574" t="s">
        <v>57</v>
      </c>
      <c r="N5574">
        <v>3</v>
      </c>
      <c r="O5574">
        <v>245</v>
      </c>
      <c r="P5574">
        <v>1500</v>
      </c>
      <c r="Q5574">
        <v>4.8</v>
      </c>
      <c r="R5574">
        <v>2014</v>
      </c>
      <c r="S5574">
        <v>8</v>
      </c>
      <c r="T5574">
        <v>14</v>
      </c>
      <c r="U5574" s="1">
        <v>41865</v>
      </c>
      <c r="V5574" s="5">
        <f>Main[[#This Row],[Average_Cost_for_two]] * VLOOKUP(Main[[#This Row],[Currency]],'Currency'!A:B,2,FALSE)</f>
        <v>18</v>
      </c>
      <c r="W5574" s="5" t="str">
        <f>IF(Main[[#This Row],[Avg_Cost_USD]]&lt;10,"Low",
IF(Main[[#This Row],[Avg_Cost_USD]]&lt;=30,"Medium","High"))</f>
        <v>Medium</v>
      </c>
    </row>
    <row r="5575" spans="1:23" x14ac:dyDescent="0.3">
      <c r="A5575">
        <v>18337894</v>
      </c>
      <c r="B5575" t="s">
        <v>5869</v>
      </c>
      <c r="C5575">
        <v>1</v>
      </c>
      <c r="D5575" t="s">
        <v>5718</v>
      </c>
      <c r="E5575" t="s">
        <v>5792</v>
      </c>
      <c r="F5575">
        <v>77.063357300000007</v>
      </c>
      <c r="G5575">
        <v>28.4691662</v>
      </c>
      <c r="H5575" t="s">
        <v>2192</v>
      </c>
      <c r="I5575" t="s">
        <v>19</v>
      </c>
      <c r="J5575" t="s">
        <v>61</v>
      </c>
      <c r="K5575" t="s">
        <v>57</v>
      </c>
      <c r="L5575" t="s">
        <v>57</v>
      </c>
      <c r="M5575" t="s">
        <v>57</v>
      </c>
      <c r="N5575">
        <v>3</v>
      </c>
      <c r="O5575">
        <v>1478</v>
      </c>
      <c r="P5575">
        <v>1500</v>
      </c>
      <c r="Q5575">
        <v>4.8</v>
      </c>
      <c r="R5575">
        <v>2017</v>
      </c>
      <c r="S5575">
        <v>8</v>
      </c>
      <c r="T5575">
        <v>7</v>
      </c>
      <c r="U5575" s="1">
        <v>42954</v>
      </c>
      <c r="V5575" s="5">
        <f>Main[[#This Row],[Average_Cost_for_two]] * VLOOKUP(Main[[#This Row],[Currency]],'Currency'!A:B,2,FALSE)</f>
        <v>18</v>
      </c>
      <c r="W5575" s="5" t="str">
        <f>IF(Main[[#This Row],[Avg_Cost_USD]]&lt;10,"Low",
IF(Main[[#This Row],[Avg_Cost_USD]]&lt;=30,"Medium","High"))</f>
        <v>Medium</v>
      </c>
    </row>
    <row r="5576" spans="1:23" x14ac:dyDescent="0.3">
      <c r="A5576">
        <v>17953909</v>
      </c>
      <c r="B5576" t="s">
        <v>2402</v>
      </c>
      <c r="C5576">
        <v>1</v>
      </c>
      <c r="D5576" t="s">
        <v>5718</v>
      </c>
      <c r="E5576" t="s">
        <v>5792</v>
      </c>
      <c r="F5576">
        <v>77.062427700000001</v>
      </c>
      <c r="G5576">
        <v>28.469195599999999</v>
      </c>
      <c r="H5576" t="s">
        <v>56</v>
      </c>
      <c r="I5576" t="s">
        <v>19</v>
      </c>
      <c r="J5576" t="s">
        <v>61</v>
      </c>
      <c r="K5576" t="s">
        <v>61</v>
      </c>
      <c r="L5576" t="s">
        <v>57</v>
      </c>
      <c r="M5576" t="s">
        <v>57</v>
      </c>
      <c r="N5576">
        <v>3</v>
      </c>
      <c r="O5576">
        <v>302</v>
      </c>
      <c r="P5576">
        <v>1500</v>
      </c>
      <c r="Q5576">
        <v>3.6</v>
      </c>
      <c r="R5576">
        <v>2014</v>
      </c>
      <c r="S5576">
        <v>8</v>
      </c>
      <c r="T5576">
        <v>3</v>
      </c>
      <c r="U5576" s="1">
        <v>41854</v>
      </c>
      <c r="V5576" s="5">
        <f>Main[[#This Row],[Average_Cost_for_two]] * VLOOKUP(Main[[#This Row],[Currency]],'Currency'!A:B,2,FALSE)</f>
        <v>18</v>
      </c>
      <c r="W5576" s="5" t="str">
        <f>IF(Main[[#This Row],[Avg_Cost_USD]]&lt;10,"Low",
IF(Main[[#This Row],[Avg_Cost_USD]]&lt;=30,"Medium","High"))</f>
        <v>Medium</v>
      </c>
    </row>
    <row r="5577" spans="1:23" x14ac:dyDescent="0.3">
      <c r="A5577">
        <v>305272</v>
      </c>
      <c r="B5577" t="s">
        <v>2791</v>
      </c>
      <c r="C5577">
        <v>1</v>
      </c>
      <c r="D5577" t="s">
        <v>5718</v>
      </c>
      <c r="E5577" t="s">
        <v>5792</v>
      </c>
      <c r="F5577">
        <v>77.063237099999995</v>
      </c>
      <c r="G5577">
        <v>28.468377</v>
      </c>
      <c r="H5577" t="s">
        <v>301</v>
      </c>
      <c r="I5577" t="s">
        <v>19</v>
      </c>
      <c r="J5577" t="s">
        <v>57</v>
      </c>
      <c r="K5577" t="s">
        <v>57</v>
      </c>
      <c r="L5577" t="s">
        <v>57</v>
      </c>
      <c r="M5577" t="s">
        <v>57</v>
      </c>
      <c r="N5577">
        <v>2</v>
      </c>
      <c r="O5577">
        <v>269</v>
      </c>
      <c r="P5577">
        <v>700</v>
      </c>
      <c r="Q5577">
        <v>3.7</v>
      </c>
      <c r="R5577">
        <v>2012</v>
      </c>
      <c r="S5577">
        <v>8</v>
      </c>
      <c r="T5577">
        <v>14</v>
      </c>
      <c r="U5577" s="1">
        <v>41135</v>
      </c>
      <c r="V5577" s="5">
        <f>Main[[#This Row],[Average_Cost_for_two]] * VLOOKUP(Main[[#This Row],[Currency]],'Currency'!A:B,2,FALSE)</f>
        <v>8.4</v>
      </c>
      <c r="W5577" s="5" t="str">
        <f>IF(Main[[#This Row],[Avg_Cost_USD]]&lt;10,"Low",
IF(Main[[#This Row],[Avg_Cost_USD]]&lt;=30,"Medium","High"))</f>
        <v>Low</v>
      </c>
    </row>
    <row r="5578" spans="1:23" x14ac:dyDescent="0.3">
      <c r="A5578">
        <v>18261703</v>
      </c>
      <c r="B5578" t="s">
        <v>5870</v>
      </c>
      <c r="C5578">
        <v>1</v>
      </c>
      <c r="D5578" t="s">
        <v>5718</v>
      </c>
      <c r="E5578" t="s">
        <v>5792</v>
      </c>
      <c r="F5578">
        <v>77.062402500000005</v>
      </c>
      <c r="G5578">
        <v>28.469155199999999</v>
      </c>
      <c r="H5578" t="s">
        <v>5871</v>
      </c>
      <c r="I5578" t="s">
        <v>19</v>
      </c>
      <c r="J5578" t="s">
        <v>61</v>
      </c>
      <c r="K5578" t="s">
        <v>57</v>
      </c>
      <c r="L5578" t="s">
        <v>57</v>
      </c>
      <c r="M5578" t="s">
        <v>57</v>
      </c>
      <c r="N5578">
        <v>3</v>
      </c>
      <c r="O5578">
        <v>322</v>
      </c>
      <c r="P5578">
        <v>1400</v>
      </c>
      <c r="Q5578">
        <v>4</v>
      </c>
      <c r="R5578">
        <v>2013</v>
      </c>
      <c r="S5578">
        <v>8</v>
      </c>
      <c r="T5578">
        <v>8</v>
      </c>
      <c r="U5578" s="1">
        <v>41494</v>
      </c>
      <c r="V5578" s="5">
        <f>Main[[#This Row],[Average_Cost_for_two]] * VLOOKUP(Main[[#This Row],[Currency]],'Currency'!A:B,2,FALSE)</f>
        <v>16.8</v>
      </c>
      <c r="W5578" s="5" t="str">
        <f>IF(Main[[#This Row],[Avg_Cost_USD]]&lt;10,"Low",
IF(Main[[#This Row],[Avg_Cost_USD]]&lt;=30,"Medium","High"))</f>
        <v>Medium</v>
      </c>
    </row>
    <row r="5579" spans="1:23" x14ac:dyDescent="0.3">
      <c r="A5579">
        <v>18241877</v>
      </c>
      <c r="B5579" t="s">
        <v>5872</v>
      </c>
      <c r="C5579">
        <v>1</v>
      </c>
      <c r="D5579" t="s">
        <v>5718</v>
      </c>
      <c r="E5579" t="s">
        <v>5873</v>
      </c>
      <c r="F5579">
        <v>77.051454199999995</v>
      </c>
      <c r="G5579">
        <v>28.451553799999999</v>
      </c>
      <c r="H5579" t="s">
        <v>287</v>
      </c>
      <c r="I5579" t="s">
        <v>19</v>
      </c>
      <c r="J5579" t="s">
        <v>57</v>
      </c>
      <c r="K5579" t="s">
        <v>57</v>
      </c>
      <c r="L5579" t="s">
        <v>57</v>
      </c>
      <c r="M5579" t="s">
        <v>57</v>
      </c>
      <c r="N5579">
        <v>2</v>
      </c>
      <c r="O5579">
        <v>5</v>
      </c>
      <c r="P5579">
        <v>850</v>
      </c>
      <c r="Q5579">
        <v>2.9</v>
      </c>
      <c r="R5579">
        <v>2017</v>
      </c>
      <c r="S5579">
        <v>8</v>
      </c>
      <c r="T5579">
        <v>19</v>
      </c>
      <c r="U5579" s="1">
        <v>42966</v>
      </c>
      <c r="V5579" s="5">
        <f>Main[[#This Row],[Average_Cost_for_two]] * VLOOKUP(Main[[#This Row],[Currency]],'Currency'!A:B,2,FALSE)</f>
        <v>10.200000000000001</v>
      </c>
      <c r="W5579" s="5" t="str">
        <f>IF(Main[[#This Row],[Avg_Cost_USD]]&lt;10,"Low",
IF(Main[[#This Row],[Avg_Cost_USD]]&lt;=30,"Medium","High"))</f>
        <v>Medium</v>
      </c>
    </row>
    <row r="5580" spans="1:23" x14ac:dyDescent="0.3">
      <c r="A5580">
        <v>309543</v>
      </c>
      <c r="B5580" t="s">
        <v>2744</v>
      </c>
      <c r="C5580">
        <v>1</v>
      </c>
      <c r="D5580" t="s">
        <v>5718</v>
      </c>
      <c r="E5580" t="s">
        <v>5873</v>
      </c>
      <c r="F5580">
        <v>77.050530499999994</v>
      </c>
      <c r="G5580">
        <v>28.452804700000002</v>
      </c>
      <c r="H5580" t="s">
        <v>2745</v>
      </c>
      <c r="I5580" t="s">
        <v>19</v>
      </c>
      <c r="J5580" t="s">
        <v>61</v>
      </c>
      <c r="K5580" t="s">
        <v>61</v>
      </c>
      <c r="L5580" t="s">
        <v>57</v>
      </c>
      <c r="M5580" t="s">
        <v>57</v>
      </c>
      <c r="N5580">
        <v>2</v>
      </c>
      <c r="O5580">
        <v>530</v>
      </c>
      <c r="P5580">
        <v>800</v>
      </c>
      <c r="Q5580">
        <v>4</v>
      </c>
      <c r="R5580">
        <v>2011</v>
      </c>
      <c r="S5580">
        <v>8</v>
      </c>
      <c r="T5580">
        <v>20</v>
      </c>
      <c r="U5580" s="1">
        <v>40775</v>
      </c>
      <c r="V5580" s="5">
        <f>Main[[#This Row],[Average_Cost_for_two]] * VLOOKUP(Main[[#This Row],[Currency]],'Currency'!A:B,2,FALSE)</f>
        <v>9.6</v>
      </c>
      <c r="W5580" s="5" t="str">
        <f>IF(Main[[#This Row],[Avg_Cost_USD]]&lt;10,"Low",
IF(Main[[#This Row],[Avg_Cost_USD]]&lt;=30,"Medium","High"))</f>
        <v>Low</v>
      </c>
    </row>
    <row r="5581" spans="1:23" x14ac:dyDescent="0.3">
      <c r="A5581">
        <v>18291450</v>
      </c>
      <c r="B5581" t="s">
        <v>5874</v>
      </c>
      <c r="C5581">
        <v>1</v>
      </c>
      <c r="D5581" t="s">
        <v>5718</v>
      </c>
      <c r="E5581" t="s">
        <v>5875</v>
      </c>
      <c r="F5581">
        <v>77.059977900000007</v>
      </c>
      <c r="G5581">
        <v>28.4341404</v>
      </c>
      <c r="H5581" t="s">
        <v>477</v>
      </c>
      <c r="I5581" t="s">
        <v>19</v>
      </c>
      <c r="J5581" t="s">
        <v>57</v>
      </c>
      <c r="K5581" t="s">
        <v>57</v>
      </c>
      <c r="L5581" t="s">
        <v>57</v>
      </c>
      <c r="M5581" t="s">
        <v>57</v>
      </c>
      <c r="N5581">
        <v>1</v>
      </c>
      <c r="O5581">
        <v>10</v>
      </c>
      <c r="P5581">
        <v>200</v>
      </c>
      <c r="Q5581">
        <v>3.2</v>
      </c>
      <c r="R5581">
        <v>2011</v>
      </c>
      <c r="S5581">
        <v>8</v>
      </c>
      <c r="T5581">
        <v>6</v>
      </c>
      <c r="U5581" s="1">
        <v>40761</v>
      </c>
      <c r="V5581" s="5">
        <f>Main[[#This Row],[Average_Cost_for_two]] * VLOOKUP(Main[[#This Row],[Currency]],'Currency'!A:B,2,FALSE)</f>
        <v>2.4</v>
      </c>
      <c r="W5581" s="5" t="str">
        <f>IF(Main[[#This Row],[Avg_Cost_USD]]&lt;10,"Low",
IF(Main[[#This Row],[Avg_Cost_USD]]&lt;=30,"Medium","High"))</f>
        <v>Low</v>
      </c>
    </row>
    <row r="5582" spans="1:23" x14ac:dyDescent="0.3">
      <c r="A5582">
        <v>18291213</v>
      </c>
      <c r="B5582" t="s">
        <v>5876</v>
      </c>
      <c r="C5582">
        <v>1</v>
      </c>
      <c r="D5582" t="s">
        <v>5718</v>
      </c>
      <c r="E5582" t="s">
        <v>5875</v>
      </c>
      <c r="F5582">
        <v>77.059563299999994</v>
      </c>
      <c r="G5582">
        <v>28.4346657</v>
      </c>
      <c r="H5582" t="s">
        <v>477</v>
      </c>
      <c r="I5582" t="s">
        <v>19</v>
      </c>
      <c r="J5582" t="s">
        <v>57</v>
      </c>
      <c r="K5582" t="s">
        <v>57</v>
      </c>
      <c r="L5582" t="s">
        <v>57</v>
      </c>
      <c r="M5582" t="s">
        <v>57</v>
      </c>
      <c r="N5582">
        <v>1</v>
      </c>
      <c r="O5582">
        <v>1</v>
      </c>
      <c r="P5582">
        <v>100</v>
      </c>
      <c r="Q5582">
        <v>1</v>
      </c>
      <c r="R5582">
        <v>2011</v>
      </c>
      <c r="S5582">
        <v>8</v>
      </c>
      <c r="T5582">
        <v>11</v>
      </c>
      <c r="U5582" s="1">
        <v>40766</v>
      </c>
      <c r="V5582" s="5">
        <f>Main[[#This Row],[Average_Cost_for_two]] * VLOOKUP(Main[[#This Row],[Currency]],'Currency'!A:B,2,FALSE)</f>
        <v>1.2</v>
      </c>
      <c r="W5582" s="5" t="str">
        <f>IF(Main[[#This Row],[Avg_Cost_USD]]&lt;10,"Low",
IF(Main[[#This Row],[Avg_Cost_USD]]&lt;=30,"Medium","High"))</f>
        <v>Low</v>
      </c>
    </row>
    <row r="5583" spans="1:23" x14ac:dyDescent="0.3">
      <c r="A5583">
        <v>18289241</v>
      </c>
      <c r="B5583" t="s">
        <v>5877</v>
      </c>
      <c r="C5583">
        <v>1</v>
      </c>
      <c r="D5583" t="s">
        <v>5718</v>
      </c>
      <c r="E5583" t="s">
        <v>5878</v>
      </c>
      <c r="F5583">
        <v>77.071013899999997</v>
      </c>
      <c r="G5583">
        <v>28.4477683</v>
      </c>
      <c r="H5583" t="s">
        <v>1267</v>
      </c>
      <c r="I5583" t="s">
        <v>19</v>
      </c>
      <c r="J5583" t="s">
        <v>57</v>
      </c>
      <c r="K5583" t="s">
        <v>57</v>
      </c>
      <c r="L5583" t="s">
        <v>57</v>
      </c>
      <c r="M5583" t="s">
        <v>57</v>
      </c>
      <c r="N5583">
        <v>2</v>
      </c>
      <c r="O5583">
        <v>17</v>
      </c>
      <c r="P5583">
        <v>800</v>
      </c>
      <c r="Q5583">
        <v>3.3</v>
      </c>
      <c r="R5583">
        <v>2018</v>
      </c>
      <c r="S5583">
        <v>8</v>
      </c>
      <c r="T5583">
        <v>14</v>
      </c>
      <c r="U5583" s="1">
        <v>43326</v>
      </c>
      <c r="V5583" s="5">
        <f>Main[[#This Row],[Average_Cost_for_two]] * VLOOKUP(Main[[#This Row],[Currency]],'Currency'!A:B,2,FALSE)</f>
        <v>9.6</v>
      </c>
      <c r="W5583" s="5" t="str">
        <f>IF(Main[[#This Row],[Avg_Cost_USD]]&lt;10,"Low",
IF(Main[[#This Row],[Avg_Cost_USD]]&lt;=30,"Medium","High"))</f>
        <v>Low</v>
      </c>
    </row>
    <row r="5584" spans="1:23" x14ac:dyDescent="0.3">
      <c r="A5584">
        <v>18124345</v>
      </c>
      <c r="B5584" t="s">
        <v>632</v>
      </c>
      <c r="C5584">
        <v>1</v>
      </c>
      <c r="D5584" t="s">
        <v>5718</v>
      </c>
      <c r="E5584" t="s">
        <v>5725</v>
      </c>
      <c r="F5584">
        <v>77.099298300000001</v>
      </c>
      <c r="G5584">
        <v>28.425037499999998</v>
      </c>
      <c r="H5584" t="s">
        <v>494</v>
      </c>
      <c r="I5584" t="s">
        <v>19</v>
      </c>
      <c r="J5584" t="s">
        <v>57</v>
      </c>
      <c r="K5584" t="s">
        <v>57</v>
      </c>
      <c r="L5584" t="s">
        <v>57</v>
      </c>
      <c r="M5584" t="s">
        <v>57</v>
      </c>
      <c r="N5584">
        <v>1</v>
      </c>
      <c r="O5584">
        <v>4</v>
      </c>
      <c r="P5584">
        <v>350</v>
      </c>
      <c r="Q5584">
        <v>2.9</v>
      </c>
      <c r="R5584">
        <v>2016</v>
      </c>
      <c r="S5584">
        <v>8</v>
      </c>
      <c r="T5584">
        <v>24</v>
      </c>
      <c r="U5584" s="1">
        <v>42606</v>
      </c>
      <c r="V5584" s="5">
        <f>Main[[#This Row],[Average_Cost_for_two]] * VLOOKUP(Main[[#This Row],[Currency]],'Currency'!A:B,2,FALSE)</f>
        <v>4.2</v>
      </c>
      <c r="W5584" s="5" t="str">
        <f>IF(Main[[#This Row],[Avg_Cost_USD]]&lt;10,"Low",
IF(Main[[#This Row],[Avg_Cost_USD]]&lt;=30,"Medium","High"))</f>
        <v>Low</v>
      </c>
    </row>
    <row r="5585" spans="1:23" x14ac:dyDescent="0.3">
      <c r="A5585">
        <v>310235</v>
      </c>
      <c r="B5585" t="s">
        <v>5879</v>
      </c>
      <c r="C5585">
        <v>1</v>
      </c>
      <c r="D5585" t="s">
        <v>5718</v>
      </c>
      <c r="E5585" t="s">
        <v>5725</v>
      </c>
      <c r="F5585">
        <v>77.134957200000002</v>
      </c>
      <c r="G5585">
        <v>28.434588999999999</v>
      </c>
      <c r="H5585" t="s">
        <v>628</v>
      </c>
      <c r="I5585" t="s">
        <v>19</v>
      </c>
      <c r="J5585" t="s">
        <v>57</v>
      </c>
      <c r="K5585" t="s">
        <v>61</v>
      </c>
      <c r="L5585" t="s">
        <v>57</v>
      </c>
      <c r="M5585" t="s">
        <v>57</v>
      </c>
      <c r="N5585">
        <v>2</v>
      </c>
      <c r="O5585">
        <v>9</v>
      </c>
      <c r="P5585">
        <v>700</v>
      </c>
      <c r="Q5585">
        <v>3.1</v>
      </c>
      <c r="R5585">
        <v>2011</v>
      </c>
      <c r="S5585">
        <v>8</v>
      </c>
      <c r="T5585">
        <v>11</v>
      </c>
      <c r="U5585" s="1">
        <v>40766</v>
      </c>
      <c r="V5585" s="5">
        <f>Main[[#This Row],[Average_Cost_for_two]] * VLOOKUP(Main[[#This Row],[Currency]],'Currency'!A:B,2,FALSE)</f>
        <v>8.4</v>
      </c>
      <c r="W5585" s="5" t="str">
        <f>IF(Main[[#This Row],[Avg_Cost_USD]]&lt;10,"Low",
IF(Main[[#This Row],[Avg_Cost_USD]]&lt;=30,"Medium","High"))</f>
        <v>Low</v>
      </c>
    </row>
    <row r="5586" spans="1:23" x14ac:dyDescent="0.3">
      <c r="A5586">
        <v>18419894</v>
      </c>
      <c r="B5586" t="s">
        <v>5880</v>
      </c>
      <c r="C5586">
        <v>1</v>
      </c>
      <c r="D5586" t="s">
        <v>5718</v>
      </c>
      <c r="E5586" t="s">
        <v>5725</v>
      </c>
      <c r="F5586">
        <v>77.112886000000003</v>
      </c>
      <c r="G5586">
        <v>28.413665000000002</v>
      </c>
      <c r="H5586" t="s">
        <v>56</v>
      </c>
      <c r="I5586" t="s">
        <v>19</v>
      </c>
      <c r="J5586" t="s">
        <v>57</v>
      </c>
      <c r="K5586" t="s">
        <v>61</v>
      </c>
      <c r="L5586" t="s">
        <v>57</v>
      </c>
      <c r="M5586" t="s">
        <v>57</v>
      </c>
      <c r="N5586">
        <v>1</v>
      </c>
      <c r="O5586">
        <v>37</v>
      </c>
      <c r="P5586">
        <v>350</v>
      </c>
      <c r="Q5586">
        <v>3.9</v>
      </c>
      <c r="R5586">
        <v>2018</v>
      </c>
      <c r="S5586">
        <v>8</v>
      </c>
      <c r="T5586">
        <v>22</v>
      </c>
      <c r="U5586" s="1">
        <v>43334</v>
      </c>
      <c r="V5586" s="5">
        <f>Main[[#This Row],[Average_Cost_for_two]] * VLOOKUP(Main[[#This Row],[Currency]],'Currency'!A:B,2,FALSE)</f>
        <v>4.2</v>
      </c>
      <c r="W5586" s="5" t="str">
        <f>IF(Main[[#This Row],[Avg_Cost_USD]]&lt;10,"Low",
IF(Main[[#This Row],[Avg_Cost_USD]]&lt;=30,"Medium","High"))</f>
        <v>Low</v>
      </c>
    </row>
    <row r="5587" spans="1:23" x14ac:dyDescent="0.3">
      <c r="A5587">
        <v>18292438</v>
      </c>
      <c r="B5587" t="s">
        <v>1566</v>
      </c>
      <c r="C5587">
        <v>1</v>
      </c>
      <c r="D5587" t="s">
        <v>5718</v>
      </c>
      <c r="E5587" t="s">
        <v>5731</v>
      </c>
      <c r="F5587">
        <v>77.038185799999994</v>
      </c>
      <c r="G5587">
        <v>28.426830200000001</v>
      </c>
      <c r="H5587" t="s">
        <v>287</v>
      </c>
      <c r="I5587" t="s">
        <v>19</v>
      </c>
      <c r="J5587" t="s">
        <v>61</v>
      </c>
      <c r="K5587" t="s">
        <v>61</v>
      </c>
      <c r="L5587" t="s">
        <v>57</v>
      </c>
      <c r="M5587" t="s">
        <v>57</v>
      </c>
      <c r="N5587">
        <v>3</v>
      </c>
      <c r="O5587">
        <v>32</v>
      </c>
      <c r="P5587">
        <v>1000</v>
      </c>
      <c r="Q5587">
        <v>3.2</v>
      </c>
      <c r="R5587">
        <v>2013</v>
      </c>
      <c r="S5587">
        <v>8</v>
      </c>
      <c r="T5587">
        <v>15</v>
      </c>
      <c r="U5587" s="1">
        <v>41501</v>
      </c>
      <c r="V5587" s="5">
        <f>Main[[#This Row],[Average_Cost_for_two]] * VLOOKUP(Main[[#This Row],[Currency]],'Currency'!A:B,2,FALSE)</f>
        <v>12</v>
      </c>
      <c r="W5587" s="5" t="str">
        <f>IF(Main[[#This Row],[Avg_Cost_USD]]&lt;10,"Low",
IF(Main[[#This Row],[Avg_Cost_USD]]&lt;=30,"Medium","High"))</f>
        <v>Medium</v>
      </c>
    </row>
    <row r="5588" spans="1:23" x14ac:dyDescent="0.3">
      <c r="A5588">
        <v>18423106</v>
      </c>
      <c r="B5588" t="s">
        <v>5881</v>
      </c>
      <c r="C5588">
        <v>1</v>
      </c>
      <c r="D5588" t="s">
        <v>5718</v>
      </c>
      <c r="E5588" t="s">
        <v>5731</v>
      </c>
      <c r="F5588">
        <v>77.048485799999995</v>
      </c>
      <c r="G5588">
        <v>28.411726699999999</v>
      </c>
      <c r="H5588" t="s">
        <v>342</v>
      </c>
      <c r="I5588" t="s">
        <v>19</v>
      </c>
      <c r="J5588" t="s">
        <v>57</v>
      </c>
      <c r="K5588" t="s">
        <v>57</v>
      </c>
      <c r="L5588" t="s">
        <v>57</v>
      </c>
      <c r="M5588" t="s">
        <v>57</v>
      </c>
      <c r="N5588">
        <v>2</v>
      </c>
      <c r="O5588">
        <v>16</v>
      </c>
      <c r="P5588">
        <v>800</v>
      </c>
      <c r="Q5588">
        <v>3.3</v>
      </c>
      <c r="R5588">
        <v>2010</v>
      </c>
      <c r="S5588">
        <v>8</v>
      </c>
      <c r="T5588">
        <v>6</v>
      </c>
      <c r="U5588" s="1">
        <v>40396</v>
      </c>
      <c r="V5588" s="5">
        <f>Main[[#This Row],[Average_Cost_for_two]] * VLOOKUP(Main[[#This Row],[Currency]],'Currency'!A:B,2,FALSE)</f>
        <v>9.6</v>
      </c>
      <c r="W5588" s="5" t="str">
        <f>IF(Main[[#This Row],[Avg_Cost_USD]]&lt;10,"Low",
IF(Main[[#This Row],[Avg_Cost_USD]]&lt;=30,"Medium","High"))</f>
        <v>Low</v>
      </c>
    </row>
    <row r="5589" spans="1:23" x14ac:dyDescent="0.3">
      <c r="A5589">
        <v>18322684</v>
      </c>
      <c r="B5589" t="s">
        <v>5882</v>
      </c>
      <c r="C5589">
        <v>1</v>
      </c>
      <c r="D5589" t="s">
        <v>5718</v>
      </c>
      <c r="E5589" t="s">
        <v>5731</v>
      </c>
      <c r="F5589">
        <v>77.044707799999998</v>
      </c>
      <c r="G5589">
        <v>28.406072300000002</v>
      </c>
      <c r="H5589" t="s">
        <v>357</v>
      </c>
      <c r="I5589" t="s">
        <v>19</v>
      </c>
      <c r="J5589" t="s">
        <v>61</v>
      </c>
      <c r="K5589" t="s">
        <v>61</v>
      </c>
      <c r="L5589" t="s">
        <v>57</v>
      </c>
      <c r="M5589" t="s">
        <v>57</v>
      </c>
      <c r="N5589">
        <v>2</v>
      </c>
      <c r="O5589">
        <v>30</v>
      </c>
      <c r="P5589">
        <v>750</v>
      </c>
      <c r="Q5589">
        <v>3.7</v>
      </c>
      <c r="R5589">
        <v>2010</v>
      </c>
      <c r="S5589">
        <v>8</v>
      </c>
      <c r="T5589">
        <v>21</v>
      </c>
      <c r="U5589" s="1">
        <v>40411</v>
      </c>
      <c r="V5589" s="5">
        <f>Main[[#This Row],[Average_Cost_for_two]] * VLOOKUP(Main[[#This Row],[Currency]],'Currency'!A:B,2,FALSE)</f>
        <v>9</v>
      </c>
      <c r="W5589" s="5" t="str">
        <f>IF(Main[[#This Row],[Avg_Cost_USD]]&lt;10,"Low",
IF(Main[[#This Row],[Avg_Cost_USD]]&lt;=30,"Medium","High"))</f>
        <v>Low</v>
      </c>
    </row>
    <row r="5590" spans="1:23" x14ac:dyDescent="0.3">
      <c r="A5590">
        <v>305662</v>
      </c>
      <c r="B5590" t="s">
        <v>5883</v>
      </c>
      <c r="C5590">
        <v>1</v>
      </c>
      <c r="D5590" t="s">
        <v>5718</v>
      </c>
      <c r="E5590" t="s">
        <v>5807</v>
      </c>
      <c r="F5590">
        <v>77.087295280000006</v>
      </c>
      <c r="G5590">
        <v>28.462431259999999</v>
      </c>
      <c r="H5590" t="s">
        <v>1796</v>
      </c>
      <c r="I5590" t="s">
        <v>19</v>
      </c>
      <c r="J5590" t="s">
        <v>57</v>
      </c>
      <c r="K5590" t="s">
        <v>61</v>
      </c>
      <c r="L5590" t="s">
        <v>57</v>
      </c>
      <c r="M5590" t="s">
        <v>57</v>
      </c>
      <c r="N5590">
        <v>2</v>
      </c>
      <c r="O5590">
        <v>483</v>
      </c>
      <c r="P5590">
        <v>950</v>
      </c>
      <c r="Q5590">
        <v>3.4</v>
      </c>
      <c r="R5590">
        <v>2012</v>
      </c>
      <c r="S5590">
        <v>8</v>
      </c>
      <c r="T5590">
        <v>10</v>
      </c>
      <c r="U5590" s="1">
        <v>41131</v>
      </c>
      <c r="V5590" s="5">
        <f>Main[[#This Row],[Average_Cost_for_two]] * VLOOKUP(Main[[#This Row],[Currency]],'Currency'!A:B,2,FALSE)</f>
        <v>11.4</v>
      </c>
      <c r="W5590" s="5" t="str">
        <f>IF(Main[[#This Row],[Avg_Cost_USD]]&lt;10,"Low",
IF(Main[[#This Row],[Avg_Cost_USD]]&lt;=30,"Medium","High"))</f>
        <v>Medium</v>
      </c>
    </row>
    <row r="5591" spans="1:23" x14ac:dyDescent="0.3">
      <c r="A5591">
        <v>306401</v>
      </c>
      <c r="B5591" t="s">
        <v>1805</v>
      </c>
      <c r="C5591">
        <v>1</v>
      </c>
      <c r="D5591" t="s">
        <v>5718</v>
      </c>
      <c r="E5591" t="s">
        <v>5807</v>
      </c>
      <c r="F5591">
        <v>77.086850100000007</v>
      </c>
      <c r="G5591">
        <v>28.462509399999998</v>
      </c>
      <c r="H5591" t="s">
        <v>287</v>
      </c>
      <c r="I5591" t="s">
        <v>19</v>
      </c>
      <c r="J5591" t="s">
        <v>57</v>
      </c>
      <c r="K5591" t="s">
        <v>61</v>
      </c>
      <c r="L5591" t="s">
        <v>57</v>
      </c>
      <c r="M5591" t="s">
        <v>57</v>
      </c>
      <c r="N5591">
        <v>2</v>
      </c>
      <c r="O5591">
        <v>118</v>
      </c>
      <c r="P5591">
        <v>800</v>
      </c>
      <c r="Q5591">
        <v>3.5</v>
      </c>
      <c r="R5591">
        <v>2015</v>
      </c>
      <c r="S5591">
        <v>8</v>
      </c>
      <c r="T5591">
        <v>28</v>
      </c>
      <c r="U5591" s="1">
        <v>42244</v>
      </c>
      <c r="V5591" s="5">
        <f>Main[[#This Row],[Average_Cost_for_two]] * VLOOKUP(Main[[#This Row],[Currency]],'Currency'!A:B,2,FALSE)</f>
        <v>9.6</v>
      </c>
      <c r="W5591" s="5" t="str">
        <f>IF(Main[[#This Row],[Avg_Cost_USD]]&lt;10,"Low",
IF(Main[[#This Row],[Avg_Cost_USD]]&lt;=30,"Medium","High"))</f>
        <v>Low</v>
      </c>
    </row>
    <row r="5592" spans="1:23" x14ac:dyDescent="0.3">
      <c r="A5592">
        <v>311837</v>
      </c>
      <c r="B5592" t="s">
        <v>2854</v>
      </c>
      <c r="C5592">
        <v>1</v>
      </c>
      <c r="D5592" t="s">
        <v>5718</v>
      </c>
      <c r="E5592" t="s">
        <v>5884</v>
      </c>
      <c r="F5592">
        <v>77.081954999999994</v>
      </c>
      <c r="G5592">
        <v>28.452041999999999</v>
      </c>
      <c r="H5592" t="s">
        <v>5885</v>
      </c>
      <c r="I5592" t="s">
        <v>19</v>
      </c>
      <c r="J5592" t="s">
        <v>57</v>
      </c>
      <c r="K5592" t="s">
        <v>61</v>
      </c>
      <c r="L5592" t="s">
        <v>57</v>
      </c>
      <c r="M5592" t="s">
        <v>57</v>
      </c>
      <c r="N5592">
        <v>2</v>
      </c>
      <c r="O5592">
        <v>20</v>
      </c>
      <c r="P5592">
        <v>700</v>
      </c>
      <c r="Q5592">
        <v>3.4</v>
      </c>
      <c r="R5592">
        <v>2010</v>
      </c>
      <c r="S5592">
        <v>8</v>
      </c>
      <c r="T5592">
        <v>2</v>
      </c>
      <c r="U5592" s="1">
        <v>40392</v>
      </c>
      <c r="V5592" s="5">
        <f>Main[[#This Row],[Average_Cost_for_two]] * VLOOKUP(Main[[#This Row],[Currency]],'Currency'!A:B,2,FALSE)</f>
        <v>8.4</v>
      </c>
      <c r="W5592" s="5" t="str">
        <f>IF(Main[[#This Row],[Avg_Cost_USD]]&lt;10,"Low",
IF(Main[[#This Row],[Avg_Cost_USD]]&lt;=30,"Medium","High"))</f>
        <v>Low</v>
      </c>
    </row>
    <row r="5593" spans="1:23" x14ac:dyDescent="0.3">
      <c r="A5593">
        <v>4185</v>
      </c>
      <c r="B5593" t="s">
        <v>5886</v>
      </c>
      <c r="C5593">
        <v>1</v>
      </c>
      <c r="D5593" t="s">
        <v>5718</v>
      </c>
      <c r="E5593" t="s">
        <v>5733</v>
      </c>
      <c r="F5593">
        <v>77.083834999999993</v>
      </c>
      <c r="G5593">
        <v>28.506391000000001</v>
      </c>
      <c r="H5593" t="s">
        <v>289</v>
      </c>
      <c r="I5593" t="s">
        <v>19</v>
      </c>
      <c r="J5593" t="s">
        <v>57</v>
      </c>
      <c r="K5593" t="s">
        <v>57</v>
      </c>
      <c r="L5593" t="s">
        <v>57</v>
      </c>
      <c r="M5593" t="s">
        <v>57</v>
      </c>
      <c r="N5593">
        <v>2</v>
      </c>
      <c r="O5593">
        <v>13</v>
      </c>
      <c r="P5593">
        <v>650</v>
      </c>
      <c r="Q5593">
        <v>2.9</v>
      </c>
      <c r="R5593">
        <v>2016</v>
      </c>
      <c r="S5593">
        <v>8</v>
      </c>
      <c r="T5593">
        <v>11</v>
      </c>
      <c r="U5593" s="1">
        <v>42593</v>
      </c>
      <c r="V5593" s="5">
        <f>Main[[#This Row],[Average_Cost_for_two]] * VLOOKUP(Main[[#This Row],[Currency]],'Currency'!A:B,2,FALSE)</f>
        <v>7.8</v>
      </c>
      <c r="W5593" s="5" t="str">
        <f>IF(Main[[#This Row],[Avg_Cost_USD]]&lt;10,"Low",
IF(Main[[#This Row],[Avg_Cost_USD]]&lt;=30,"Medium","High"))</f>
        <v>Low</v>
      </c>
    </row>
    <row r="5594" spans="1:23" x14ac:dyDescent="0.3">
      <c r="A5594">
        <v>300652</v>
      </c>
      <c r="B5594" t="s">
        <v>5887</v>
      </c>
      <c r="C5594">
        <v>1</v>
      </c>
      <c r="D5594" t="s">
        <v>5718</v>
      </c>
      <c r="E5594" t="s">
        <v>5888</v>
      </c>
      <c r="F5594">
        <v>77.071443419999994</v>
      </c>
      <c r="G5594">
        <v>28.509542039999999</v>
      </c>
      <c r="H5594" t="s">
        <v>2140</v>
      </c>
      <c r="I5594" t="s">
        <v>19</v>
      </c>
      <c r="J5594" t="s">
        <v>61</v>
      </c>
      <c r="K5594" t="s">
        <v>61</v>
      </c>
      <c r="L5594" t="s">
        <v>57</v>
      </c>
      <c r="M5594" t="s">
        <v>57</v>
      </c>
      <c r="N5594">
        <v>3</v>
      </c>
      <c r="O5594">
        <v>200</v>
      </c>
      <c r="P5594">
        <v>1300</v>
      </c>
      <c r="Q5594">
        <v>3.5</v>
      </c>
      <c r="R5594">
        <v>2013</v>
      </c>
      <c r="S5594">
        <v>8</v>
      </c>
      <c r="T5594">
        <v>20</v>
      </c>
      <c r="U5594" s="1">
        <v>41506</v>
      </c>
      <c r="V5594" s="5">
        <f>Main[[#This Row],[Average_Cost_for_two]] * VLOOKUP(Main[[#This Row],[Currency]],'Currency'!A:B,2,FALSE)</f>
        <v>15.6</v>
      </c>
      <c r="W5594" s="5" t="str">
        <f>IF(Main[[#This Row],[Avg_Cost_USD]]&lt;10,"Low",
IF(Main[[#This Row],[Avg_Cost_USD]]&lt;=30,"Medium","High"))</f>
        <v>Medium</v>
      </c>
    </row>
    <row r="5595" spans="1:23" x14ac:dyDescent="0.3">
      <c r="A5595">
        <v>18466966</v>
      </c>
      <c r="B5595" t="s">
        <v>5889</v>
      </c>
      <c r="C5595">
        <v>1</v>
      </c>
      <c r="D5595" t="s">
        <v>5718</v>
      </c>
      <c r="E5595" t="s">
        <v>5818</v>
      </c>
      <c r="F5595">
        <v>0</v>
      </c>
      <c r="G5595">
        <v>0</v>
      </c>
      <c r="H5595" t="s">
        <v>289</v>
      </c>
      <c r="I5595" t="s">
        <v>19</v>
      </c>
      <c r="J5595" t="s">
        <v>57</v>
      </c>
      <c r="K5595" t="s">
        <v>57</v>
      </c>
      <c r="L5595" t="s">
        <v>57</v>
      </c>
      <c r="M5595" t="s">
        <v>57</v>
      </c>
      <c r="N5595">
        <v>1</v>
      </c>
      <c r="O5595">
        <v>12</v>
      </c>
      <c r="P5595">
        <v>200</v>
      </c>
      <c r="Q5595">
        <v>3.2</v>
      </c>
      <c r="R5595">
        <v>2012</v>
      </c>
      <c r="S5595">
        <v>8</v>
      </c>
      <c r="T5595">
        <v>24</v>
      </c>
      <c r="U5595" s="1">
        <v>41145</v>
      </c>
      <c r="V5595" s="5">
        <f>Main[[#This Row],[Average_Cost_for_two]] * VLOOKUP(Main[[#This Row],[Currency]],'Currency'!A:B,2,FALSE)</f>
        <v>2.4</v>
      </c>
      <c r="W5595" s="5" t="str">
        <f>IF(Main[[#This Row],[Avg_Cost_USD]]&lt;10,"Low",
IF(Main[[#This Row],[Avg_Cost_USD]]&lt;=30,"Medium","High"))</f>
        <v>Low</v>
      </c>
    </row>
    <row r="5596" spans="1:23" x14ac:dyDescent="0.3">
      <c r="A5596">
        <v>306043</v>
      </c>
      <c r="B5596" t="s">
        <v>5890</v>
      </c>
      <c r="C5596">
        <v>1</v>
      </c>
      <c r="D5596" t="s">
        <v>5718</v>
      </c>
      <c r="E5596" t="s">
        <v>5891</v>
      </c>
      <c r="F5596">
        <v>77.057347500000006</v>
      </c>
      <c r="G5596">
        <v>28.442808100000001</v>
      </c>
      <c r="H5596" t="s">
        <v>2159</v>
      </c>
      <c r="I5596" t="s">
        <v>19</v>
      </c>
      <c r="J5596" t="s">
        <v>61</v>
      </c>
      <c r="K5596" t="s">
        <v>57</v>
      </c>
      <c r="L5596" t="s">
        <v>57</v>
      </c>
      <c r="M5596" t="s">
        <v>57</v>
      </c>
      <c r="N5596">
        <v>3</v>
      </c>
      <c r="O5596">
        <v>36</v>
      </c>
      <c r="P5596">
        <v>1300</v>
      </c>
      <c r="Q5596">
        <v>3.2</v>
      </c>
      <c r="R5596">
        <v>2012</v>
      </c>
      <c r="S5596">
        <v>8</v>
      </c>
      <c r="T5596">
        <v>13</v>
      </c>
      <c r="U5596" s="1">
        <v>41134</v>
      </c>
      <c r="V5596" s="5">
        <f>Main[[#This Row],[Average_Cost_for_two]] * VLOOKUP(Main[[#This Row],[Currency]],'Currency'!A:B,2,FALSE)</f>
        <v>15.6</v>
      </c>
      <c r="W5596" s="5" t="str">
        <f>IF(Main[[#This Row],[Avg_Cost_USD]]&lt;10,"Low",
IF(Main[[#This Row],[Avg_Cost_USD]]&lt;=30,"Medium","High"))</f>
        <v>Medium</v>
      </c>
    </row>
    <row r="5597" spans="1:23" x14ac:dyDescent="0.3">
      <c r="A5597">
        <v>309015</v>
      </c>
      <c r="B5597" t="s">
        <v>5892</v>
      </c>
      <c r="C5597">
        <v>1</v>
      </c>
      <c r="D5597" t="s">
        <v>5718</v>
      </c>
      <c r="E5597" t="s">
        <v>5824</v>
      </c>
      <c r="F5597">
        <v>77.083112600000007</v>
      </c>
      <c r="G5597">
        <v>28.468226699999999</v>
      </c>
      <c r="H5597" t="s">
        <v>5893</v>
      </c>
      <c r="I5597" t="s">
        <v>19</v>
      </c>
      <c r="J5597" t="s">
        <v>61</v>
      </c>
      <c r="K5597" t="s">
        <v>57</v>
      </c>
      <c r="L5597" t="s">
        <v>57</v>
      </c>
      <c r="M5597" t="s">
        <v>57</v>
      </c>
      <c r="N5597">
        <v>3</v>
      </c>
      <c r="O5597">
        <v>248</v>
      </c>
      <c r="P5597">
        <v>1300</v>
      </c>
      <c r="Q5597">
        <v>4.2</v>
      </c>
      <c r="R5597">
        <v>2014</v>
      </c>
      <c r="S5597">
        <v>7</v>
      </c>
      <c r="T5597">
        <v>14</v>
      </c>
      <c r="U5597" s="1">
        <v>41834</v>
      </c>
      <c r="V5597" s="5">
        <f>Main[[#This Row],[Average_Cost_for_two]] * VLOOKUP(Main[[#This Row],[Currency]],'Currency'!A:B,2,FALSE)</f>
        <v>15.6</v>
      </c>
      <c r="W5597" s="5" t="str">
        <f>IF(Main[[#This Row],[Avg_Cost_USD]]&lt;10,"Low",
IF(Main[[#This Row],[Avg_Cost_USD]]&lt;=30,"Medium","High"))</f>
        <v>Medium</v>
      </c>
    </row>
    <row r="5598" spans="1:23" x14ac:dyDescent="0.3">
      <c r="A5598">
        <v>18254537</v>
      </c>
      <c r="B5598" t="s">
        <v>5894</v>
      </c>
      <c r="C5598">
        <v>1</v>
      </c>
      <c r="D5598" t="s">
        <v>5718</v>
      </c>
      <c r="E5598" t="s">
        <v>5824</v>
      </c>
      <c r="F5598">
        <v>77.083048000000005</v>
      </c>
      <c r="G5598">
        <v>28.468313999999999</v>
      </c>
      <c r="H5598" t="s">
        <v>5895</v>
      </c>
      <c r="I5598" t="s">
        <v>19</v>
      </c>
      <c r="J5598" t="s">
        <v>61</v>
      </c>
      <c r="K5598" t="s">
        <v>57</v>
      </c>
      <c r="L5598" t="s">
        <v>57</v>
      </c>
      <c r="M5598" t="s">
        <v>57</v>
      </c>
      <c r="N5598">
        <v>3</v>
      </c>
      <c r="O5598">
        <v>214</v>
      </c>
      <c r="P5598">
        <v>1600</v>
      </c>
      <c r="Q5598">
        <v>4.0999999999999996</v>
      </c>
      <c r="R5598">
        <v>2013</v>
      </c>
      <c r="S5598">
        <v>7</v>
      </c>
      <c r="T5598">
        <v>3</v>
      </c>
      <c r="U5598" s="1">
        <v>41458</v>
      </c>
      <c r="V5598" s="5">
        <f>Main[[#This Row],[Average_Cost_for_two]] * VLOOKUP(Main[[#This Row],[Currency]],'Currency'!A:B,2,FALSE)</f>
        <v>19.2</v>
      </c>
      <c r="W5598" s="5" t="str">
        <f>IF(Main[[#This Row],[Avg_Cost_USD]]&lt;10,"Low",
IF(Main[[#This Row],[Avg_Cost_USD]]&lt;=30,"Medium","High"))</f>
        <v>Medium</v>
      </c>
    </row>
    <row r="5599" spans="1:23" x14ac:dyDescent="0.3">
      <c r="A5599">
        <v>6314302</v>
      </c>
      <c r="B5599" t="s">
        <v>5896</v>
      </c>
      <c r="C5599">
        <v>162</v>
      </c>
      <c r="D5599" t="s">
        <v>5897</v>
      </c>
      <c r="E5599" t="s">
        <v>5898</v>
      </c>
      <c r="F5599">
        <v>121.057508</v>
      </c>
      <c r="G5599">
        <v>14.58445</v>
      </c>
      <c r="H5599" t="s">
        <v>5899</v>
      </c>
      <c r="I5599" t="s">
        <v>28</v>
      </c>
      <c r="J5599" t="s">
        <v>61</v>
      </c>
      <c r="K5599" t="s">
        <v>57</v>
      </c>
      <c r="L5599" t="s">
        <v>57</v>
      </c>
      <c r="M5599" t="s">
        <v>57</v>
      </c>
      <c r="N5599">
        <v>4</v>
      </c>
      <c r="O5599">
        <v>229</v>
      </c>
      <c r="P5599">
        <v>1500</v>
      </c>
      <c r="Q5599">
        <v>4.8</v>
      </c>
      <c r="R5599">
        <v>2011</v>
      </c>
      <c r="S5599">
        <v>7</v>
      </c>
      <c r="T5599">
        <v>10</v>
      </c>
      <c r="U5599" s="1">
        <v>40734</v>
      </c>
      <c r="V5599" s="5">
        <f>Main[[#This Row],[Average_Cost_for_two]] * VLOOKUP(Main[[#This Row],[Currency]],'Currency'!A:B,2,FALSE)</f>
        <v>109.5</v>
      </c>
      <c r="W5599" s="5" t="str">
        <f>IF(Main[[#This Row],[Avg_Cost_USD]]&lt;10,"Low",
IF(Main[[#This Row],[Avg_Cost_USD]]&lt;=30,"Medium","High"))</f>
        <v>High</v>
      </c>
    </row>
    <row r="5600" spans="1:23" x14ac:dyDescent="0.3">
      <c r="A5600">
        <v>306132</v>
      </c>
      <c r="B5600" t="s">
        <v>2122</v>
      </c>
      <c r="C5600">
        <v>1</v>
      </c>
      <c r="D5600" t="s">
        <v>5718</v>
      </c>
      <c r="E5600" t="s">
        <v>5749</v>
      </c>
      <c r="F5600">
        <v>77.088687899999996</v>
      </c>
      <c r="G5600">
        <v>28.4952079</v>
      </c>
      <c r="H5600" t="s">
        <v>2123</v>
      </c>
      <c r="I5600" t="s">
        <v>19</v>
      </c>
      <c r="J5600" t="s">
        <v>61</v>
      </c>
      <c r="K5600" t="s">
        <v>61</v>
      </c>
      <c r="L5600" t="s">
        <v>57</v>
      </c>
      <c r="M5600" t="s">
        <v>57</v>
      </c>
      <c r="N5600">
        <v>3</v>
      </c>
      <c r="O5600">
        <v>706</v>
      </c>
      <c r="P5600">
        <v>1700</v>
      </c>
      <c r="Q5600">
        <v>3.8</v>
      </c>
      <c r="R5600">
        <v>2016</v>
      </c>
      <c r="S5600">
        <v>7</v>
      </c>
      <c r="T5600">
        <v>2</v>
      </c>
      <c r="U5600" s="1">
        <v>42553</v>
      </c>
      <c r="V5600" s="5">
        <f>Main[[#This Row],[Average_Cost_for_two]] * VLOOKUP(Main[[#This Row],[Currency]],'Currency'!A:B,2,FALSE)</f>
        <v>20.400000000000002</v>
      </c>
      <c r="W5600" s="5" t="str">
        <f>IF(Main[[#This Row],[Avg_Cost_USD]]&lt;10,"Low",
IF(Main[[#This Row],[Avg_Cost_USD]]&lt;=30,"Medium","High"))</f>
        <v>Medium</v>
      </c>
    </row>
    <row r="5601" spans="1:23" x14ac:dyDescent="0.3">
      <c r="A5601">
        <v>1664</v>
      </c>
      <c r="B5601" t="s">
        <v>5900</v>
      </c>
      <c r="C5601">
        <v>1</v>
      </c>
      <c r="D5601" t="s">
        <v>5718</v>
      </c>
      <c r="E5601" t="s">
        <v>5752</v>
      </c>
      <c r="F5601">
        <v>77.081763699999996</v>
      </c>
      <c r="G5601">
        <v>28.467290200000001</v>
      </c>
      <c r="H5601" t="s">
        <v>337</v>
      </c>
      <c r="I5601" t="s">
        <v>19</v>
      </c>
      <c r="J5601" t="s">
        <v>57</v>
      </c>
      <c r="K5601" t="s">
        <v>61</v>
      </c>
      <c r="L5601" t="s">
        <v>57</v>
      </c>
      <c r="M5601" t="s">
        <v>57</v>
      </c>
      <c r="N5601">
        <v>2</v>
      </c>
      <c r="O5601">
        <v>129</v>
      </c>
      <c r="P5601">
        <v>700</v>
      </c>
      <c r="Q5601">
        <v>3.3</v>
      </c>
      <c r="R5601">
        <v>2014</v>
      </c>
      <c r="S5601">
        <v>7</v>
      </c>
      <c r="T5601">
        <v>5</v>
      </c>
      <c r="U5601" s="1">
        <v>41825</v>
      </c>
      <c r="V5601" s="5">
        <f>Main[[#This Row],[Average_Cost_for_two]] * VLOOKUP(Main[[#This Row],[Currency]],'Currency'!A:B,2,FALSE)</f>
        <v>8.4</v>
      </c>
      <c r="W5601" s="5" t="str">
        <f>IF(Main[[#This Row],[Avg_Cost_USD]]&lt;10,"Low",
IF(Main[[#This Row],[Avg_Cost_USD]]&lt;=30,"Medium","High"))</f>
        <v>Low</v>
      </c>
    </row>
    <row r="5602" spans="1:23" x14ac:dyDescent="0.3">
      <c r="A5602">
        <v>6308205</v>
      </c>
      <c r="B5602" t="s">
        <v>5901</v>
      </c>
      <c r="C5602">
        <v>162</v>
      </c>
      <c r="D5602" t="s">
        <v>5902</v>
      </c>
      <c r="E5602" t="s">
        <v>5903</v>
      </c>
      <c r="F5602">
        <v>121.04622000000001</v>
      </c>
      <c r="G5602">
        <v>14.549337</v>
      </c>
      <c r="H5602" t="s">
        <v>5904</v>
      </c>
      <c r="I5602" t="s">
        <v>28</v>
      </c>
      <c r="J5602" t="s">
        <v>61</v>
      </c>
      <c r="K5602" t="s">
        <v>57</v>
      </c>
      <c r="L5602" t="s">
        <v>57</v>
      </c>
      <c r="M5602" t="s">
        <v>57</v>
      </c>
      <c r="N5602">
        <v>4</v>
      </c>
      <c r="O5602">
        <v>392</v>
      </c>
      <c r="P5602">
        <v>1500</v>
      </c>
      <c r="Q5602">
        <v>4.4000000000000004</v>
      </c>
      <c r="R5602">
        <v>2018</v>
      </c>
      <c r="S5602">
        <v>5</v>
      </c>
      <c r="T5602">
        <v>17</v>
      </c>
      <c r="U5602" s="1">
        <v>43237</v>
      </c>
      <c r="V5602" s="5">
        <f>Main[[#This Row],[Average_Cost_for_two]] * VLOOKUP(Main[[#This Row],[Currency]],'Currency'!A:B,2,FALSE)</f>
        <v>109.5</v>
      </c>
      <c r="W5602" s="5" t="str">
        <f>IF(Main[[#This Row],[Avg_Cost_USD]]&lt;10,"Low",
IF(Main[[#This Row],[Avg_Cost_USD]]&lt;=30,"Medium","High"))</f>
        <v>High</v>
      </c>
    </row>
    <row r="5603" spans="1:23" x14ac:dyDescent="0.3">
      <c r="A5603">
        <v>4762</v>
      </c>
      <c r="B5603" t="s">
        <v>5905</v>
      </c>
      <c r="C5603">
        <v>1</v>
      </c>
      <c r="D5603" t="s">
        <v>5718</v>
      </c>
      <c r="E5603" t="s">
        <v>5834</v>
      </c>
      <c r="F5603">
        <v>77.093190440000001</v>
      </c>
      <c r="G5603">
        <v>28.47567184</v>
      </c>
      <c r="H5603" t="s">
        <v>1025</v>
      </c>
      <c r="I5603" t="s">
        <v>19</v>
      </c>
      <c r="J5603" t="s">
        <v>57</v>
      </c>
      <c r="K5603" t="s">
        <v>61</v>
      </c>
      <c r="L5603" t="s">
        <v>57</v>
      </c>
      <c r="M5603" t="s">
        <v>57</v>
      </c>
      <c r="N5603">
        <v>2</v>
      </c>
      <c r="O5603">
        <v>112</v>
      </c>
      <c r="P5603">
        <v>800</v>
      </c>
      <c r="Q5603">
        <v>3.5</v>
      </c>
      <c r="R5603">
        <v>2015</v>
      </c>
      <c r="S5603">
        <v>7</v>
      </c>
      <c r="T5603">
        <v>12</v>
      </c>
      <c r="U5603" s="1">
        <v>42197</v>
      </c>
      <c r="V5603" s="5">
        <f>Main[[#This Row],[Average_Cost_for_two]] * VLOOKUP(Main[[#This Row],[Currency]],'Currency'!A:B,2,FALSE)</f>
        <v>9.6</v>
      </c>
      <c r="W5603" s="5" t="str">
        <f>IF(Main[[#This Row],[Avg_Cost_USD]]&lt;10,"Low",
IF(Main[[#This Row],[Avg_Cost_USD]]&lt;=30,"Medium","High"))</f>
        <v>Low</v>
      </c>
    </row>
    <row r="5604" spans="1:23" x14ac:dyDescent="0.3">
      <c r="A5604">
        <v>18131568</v>
      </c>
      <c r="B5604" t="s">
        <v>5906</v>
      </c>
      <c r="C5604">
        <v>1</v>
      </c>
      <c r="D5604" t="s">
        <v>5718</v>
      </c>
      <c r="E5604" t="s">
        <v>5758</v>
      </c>
      <c r="F5604">
        <v>77.098490200000001</v>
      </c>
      <c r="G5604">
        <v>28.471636</v>
      </c>
      <c r="H5604" t="s">
        <v>287</v>
      </c>
      <c r="I5604" t="s">
        <v>19</v>
      </c>
      <c r="J5604" t="s">
        <v>57</v>
      </c>
      <c r="K5604" t="s">
        <v>57</v>
      </c>
      <c r="L5604" t="s">
        <v>57</v>
      </c>
      <c r="M5604" t="s">
        <v>57</v>
      </c>
      <c r="N5604">
        <v>2</v>
      </c>
      <c r="O5604">
        <v>15</v>
      </c>
      <c r="P5604">
        <v>650</v>
      </c>
      <c r="Q5604">
        <v>3.2</v>
      </c>
      <c r="R5604">
        <v>2011</v>
      </c>
      <c r="S5604">
        <v>7</v>
      </c>
      <c r="T5604">
        <v>23</v>
      </c>
      <c r="U5604" s="1">
        <v>40747</v>
      </c>
      <c r="V5604" s="5">
        <f>Main[[#This Row],[Average_Cost_for_two]] * VLOOKUP(Main[[#This Row],[Currency]],'Currency'!A:B,2,FALSE)</f>
        <v>7.8</v>
      </c>
      <c r="W5604" s="5" t="str">
        <f>IF(Main[[#This Row],[Avg_Cost_USD]]&lt;10,"Low",
IF(Main[[#This Row],[Avg_Cost_USD]]&lt;=30,"Medium","High"))</f>
        <v>Low</v>
      </c>
    </row>
    <row r="5605" spans="1:23" x14ac:dyDescent="0.3">
      <c r="A5605">
        <v>313272</v>
      </c>
      <c r="B5605" t="s">
        <v>5907</v>
      </c>
      <c r="C5605">
        <v>1</v>
      </c>
      <c r="D5605" t="s">
        <v>5718</v>
      </c>
      <c r="E5605" t="s">
        <v>5758</v>
      </c>
      <c r="F5605">
        <v>77.0948286</v>
      </c>
      <c r="G5605">
        <v>28.48187686</v>
      </c>
      <c r="H5605" t="s">
        <v>596</v>
      </c>
      <c r="I5605" t="s">
        <v>19</v>
      </c>
      <c r="J5605" t="s">
        <v>57</v>
      </c>
      <c r="K5605" t="s">
        <v>57</v>
      </c>
      <c r="L5605" t="s">
        <v>57</v>
      </c>
      <c r="M5605" t="s">
        <v>57</v>
      </c>
      <c r="N5605">
        <v>1</v>
      </c>
      <c r="O5605">
        <v>4</v>
      </c>
      <c r="P5605">
        <v>200</v>
      </c>
      <c r="Q5605">
        <v>2.9</v>
      </c>
      <c r="R5605">
        <v>2016</v>
      </c>
      <c r="S5605">
        <v>7</v>
      </c>
      <c r="T5605">
        <v>22</v>
      </c>
      <c r="U5605" s="1">
        <v>42573</v>
      </c>
      <c r="V5605" s="5">
        <f>Main[[#This Row],[Average_Cost_for_two]] * VLOOKUP(Main[[#This Row],[Currency]],'Currency'!A:B,2,FALSE)</f>
        <v>2.4</v>
      </c>
      <c r="W5605" s="5" t="str">
        <f>IF(Main[[#This Row],[Avg_Cost_USD]]&lt;10,"Low",
IF(Main[[#This Row],[Avg_Cost_USD]]&lt;=30,"Medium","High"))</f>
        <v>Low</v>
      </c>
    </row>
    <row r="5606" spans="1:23" x14ac:dyDescent="0.3">
      <c r="A5606">
        <v>18444416</v>
      </c>
      <c r="B5606" t="s">
        <v>5908</v>
      </c>
      <c r="C5606">
        <v>1</v>
      </c>
      <c r="D5606" t="s">
        <v>5718</v>
      </c>
      <c r="E5606" t="s">
        <v>5719</v>
      </c>
      <c r="F5606">
        <v>77.095309049999997</v>
      </c>
      <c r="G5606">
        <v>28.48826511</v>
      </c>
      <c r="H5606" t="s">
        <v>3337</v>
      </c>
      <c r="I5606" t="s">
        <v>19</v>
      </c>
      <c r="J5606" t="s">
        <v>57</v>
      </c>
      <c r="K5606" t="s">
        <v>57</v>
      </c>
      <c r="L5606" t="s">
        <v>57</v>
      </c>
      <c r="M5606" t="s">
        <v>57</v>
      </c>
      <c r="N5606">
        <v>1</v>
      </c>
      <c r="O5606">
        <v>11</v>
      </c>
      <c r="P5606">
        <v>350</v>
      </c>
      <c r="Q5606">
        <v>3.3</v>
      </c>
      <c r="R5606">
        <v>2015</v>
      </c>
      <c r="S5606">
        <v>7</v>
      </c>
      <c r="T5606">
        <v>17</v>
      </c>
      <c r="U5606" s="1">
        <v>42202</v>
      </c>
      <c r="V5606" s="5">
        <f>Main[[#This Row],[Average_Cost_for_two]] * VLOOKUP(Main[[#This Row],[Currency]],'Currency'!A:B,2,FALSE)</f>
        <v>4.2</v>
      </c>
      <c r="W5606" s="5" t="str">
        <f>IF(Main[[#This Row],[Avg_Cost_USD]]&lt;10,"Low",
IF(Main[[#This Row],[Avg_Cost_USD]]&lt;=30,"Medium","High"))</f>
        <v>Low</v>
      </c>
    </row>
    <row r="5607" spans="1:23" x14ac:dyDescent="0.3">
      <c r="A5607">
        <v>300074</v>
      </c>
      <c r="B5607" t="s">
        <v>4993</v>
      </c>
      <c r="C5607">
        <v>1</v>
      </c>
      <c r="D5607" t="s">
        <v>5718</v>
      </c>
      <c r="E5607" t="s">
        <v>5719</v>
      </c>
      <c r="F5607">
        <v>77.093453699999998</v>
      </c>
      <c r="G5607">
        <v>28.4935145</v>
      </c>
      <c r="H5607" t="s">
        <v>426</v>
      </c>
      <c r="I5607" t="s">
        <v>19</v>
      </c>
      <c r="J5607" t="s">
        <v>57</v>
      </c>
      <c r="K5607" t="s">
        <v>61</v>
      </c>
      <c r="L5607" t="s">
        <v>57</v>
      </c>
      <c r="M5607" t="s">
        <v>57</v>
      </c>
      <c r="N5607">
        <v>1</v>
      </c>
      <c r="O5607">
        <v>83</v>
      </c>
      <c r="P5607">
        <v>150</v>
      </c>
      <c r="Q5607">
        <v>3.1</v>
      </c>
      <c r="R5607">
        <v>2012</v>
      </c>
      <c r="S5607">
        <v>7</v>
      </c>
      <c r="T5607">
        <v>18</v>
      </c>
      <c r="U5607" s="1">
        <v>41108</v>
      </c>
      <c r="V5607" s="5">
        <f>Main[[#This Row],[Average_Cost_for_two]] * VLOOKUP(Main[[#This Row],[Currency]],'Currency'!A:B,2,FALSE)</f>
        <v>1.8</v>
      </c>
      <c r="W5607" s="5" t="str">
        <f>IF(Main[[#This Row],[Avg_Cost_USD]]&lt;10,"Low",
IF(Main[[#This Row],[Avg_Cost_USD]]&lt;=30,"Medium","High"))</f>
        <v>Low</v>
      </c>
    </row>
    <row r="5608" spans="1:23" x14ac:dyDescent="0.3">
      <c r="A5608">
        <v>309541</v>
      </c>
      <c r="B5608" t="s">
        <v>5909</v>
      </c>
      <c r="C5608">
        <v>1</v>
      </c>
      <c r="D5608" t="s">
        <v>5718</v>
      </c>
      <c r="E5608" t="s">
        <v>5719</v>
      </c>
      <c r="F5608">
        <v>77.096256400000001</v>
      </c>
      <c r="G5608">
        <v>28.484648799999999</v>
      </c>
      <c r="H5608" t="s">
        <v>372</v>
      </c>
      <c r="I5608" t="s">
        <v>19</v>
      </c>
      <c r="J5608" t="s">
        <v>61</v>
      </c>
      <c r="K5608" t="s">
        <v>57</v>
      </c>
      <c r="L5608" t="s">
        <v>57</v>
      </c>
      <c r="M5608" t="s">
        <v>57</v>
      </c>
      <c r="N5608">
        <v>3</v>
      </c>
      <c r="O5608">
        <v>132</v>
      </c>
      <c r="P5608">
        <v>1000</v>
      </c>
      <c r="Q5608">
        <v>3.4</v>
      </c>
      <c r="R5608">
        <v>2017</v>
      </c>
      <c r="S5608">
        <v>7</v>
      </c>
      <c r="T5608">
        <v>21</v>
      </c>
      <c r="U5608" s="1">
        <v>42937</v>
      </c>
      <c r="V5608" s="5">
        <f>Main[[#This Row],[Average_Cost_for_two]] * VLOOKUP(Main[[#This Row],[Currency]],'Currency'!A:B,2,FALSE)</f>
        <v>12</v>
      </c>
      <c r="W5608" s="5" t="str">
        <f>IF(Main[[#This Row],[Avg_Cost_USD]]&lt;10,"Low",
IF(Main[[#This Row],[Avg_Cost_USD]]&lt;=30,"Medium","High"))</f>
        <v>Medium</v>
      </c>
    </row>
    <row r="5609" spans="1:23" x14ac:dyDescent="0.3">
      <c r="A5609">
        <v>18425140</v>
      </c>
      <c r="B5609" t="s">
        <v>1041</v>
      </c>
      <c r="C5609">
        <v>1</v>
      </c>
      <c r="D5609" t="s">
        <v>5718</v>
      </c>
      <c r="E5609" t="s">
        <v>5721</v>
      </c>
      <c r="F5609">
        <v>77.083015140000001</v>
      </c>
      <c r="G5609">
        <v>28.466247930000002</v>
      </c>
      <c r="H5609" t="s">
        <v>1043</v>
      </c>
      <c r="I5609" t="s">
        <v>19</v>
      </c>
      <c r="J5609" t="s">
        <v>57</v>
      </c>
      <c r="K5609" t="s">
        <v>61</v>
      </c>
      <c r="L5609" t="s">
        <v>57</v>
      </c>
      <c r="M5609" t="s">
        <v>57</v>
      </c>
      <c r="N5609">
        <v>2</v>
      </c>
      <c r="O5609">
        <v>93</v>
      </c>
      <c r="P5609">
        <v>850</v>
      </c>
      <c r="Q5609">
        <v>4.2</v>
      </c>
      <c r="R5609">
        <v>2015</v>
      </c>
      <c r="S5609">
        <v>7</v>
      </c>
      <c r="T5609">
        <v>26</v>
      </c>
      <c r="U5609" s="1">
        <v>42211</v>
      </c>
      <c r="V5609" s="5">
        <f>Main[[#This Row],[Average_Cost_for_two]] * VLOOKUP(Main[[#This Row],[Currency]],'Currency'!A:B,2,FALSE)</f>
        <v>10.200000000000001</v>
      </c>
      <c r="W5609" s="5" t="str">
        <f>IF(Main[[#This Row],[Avg_Cost_USD]]&lt;10,"Low",
IF(Main[[#This Row],[Avg_Cost_USD]]&lt;=30,"Medium","High"))</f>
        <v>Medium</v>
      </c>
    </row>
    <row r="5610" spans="1:23" x14ac:dyDescent="0.3">
      <c r="A5610">
        <v>18361762</v>
      </c>
      <c r="B5610" t="s">
        <v>5910</v>
      </c>
      <c r="C5610">
        <v>1</v>
      </c>
      <c r="D5610" t="s">
        <v>5718</v>
      </c>
      <c r="E5610" t="s">
        <v>5721</v>
      </c>
      <c r="F5610">
        <v>77.088706000000002</v>
      </c>
      <c r="G5610">
        <v>28.461469999999998</v>
      </c>
      <c r="H5610" t="s">
        <v>287</v>
      </c>
      <c r="I5610" t="s">
        <v>19</v>
      </c>
      <c r="J5610" t="s">
        <v>57</v>
      </c>
      <c r="K5610" t="s">
        <v>61</v>
      </c>
      <c r="L5610" t="s">
        <v>57</v>
      </c>
      <c r="M5610" t="s">
        <v>57</v>
      </c>
      <c r="N5610">
        <v>2</v>
      </c>
      <c r="O5610">
        <v>152</v>
      </c>
      <c r="P5610">
        <v>650</v>
      </c>
      <c r="Q5610">
        <v>4.0999999999999996</v>
      </c>
      <c r="R5610">
        <v>2018</v>
      </c>
      <c r="S5610">
        <v>7</v>
      </c>
      <c r="T5610">
        <v>13</v>
      </c>
      <c r="U5610" s="1">
        <v>43294</v>
      </c>
      <c r="V5610" s="5">
        <f>Main[[#This Row],[Average_Cost_for_two]] * VLOOKUP(Main[[#This Row],[Currency]],'Currency'!A:B,2,FALSE)</f>
        <v>7.8</v>
      </c>
      <c r="W5610" s="5" t="str">
        <f>IF(Main[[#This Row],[Avg_Cost_USD]]&lt;10,"Low",
IF(Main[[#This Row],[Avg_Cost_USD]]&lt;=30,"Medium","High"))</f>
        <v>Low</v>
      </c>
    </row>
    <row r="5611" spans="1:23" x14ac:dyDescent="0.3">
      <c r="A5611">
        <v>6318506</v>
      </c>
      <c r="B5611" t="s">
        <v>5911</v>
      </c>
      <c r="C5611">
        <v>162</v>
      </c>
      <c r="D5611" t="s">
        <v>5897</v>
      </c>
      <c r="E5611" t="s">
        <v>5898</v>
      </c>
      <c r="F5611">
        <v>121.05647500000001</v>
      </c>
      <c r="G5611">
        <v>14.585317999999999</v>
      </c>
      <c r="H5611" t="s">
        <v>1203</v>
      </c>
      <c r="I5611" t="s">
        <v>28</v>
      </c>
      <c r="J5611" t="s">
        <v>57</v>
      </c>
      <c r="K5611" t="s">
        <v>57</v>
      </c>
      <c r="L5611" t="s">
        <v>57</v>
      </c>
      <c r="M5611" t="s">
        <v>57</v>
      </c>
      <c r="N5611">
        <v>4</v>
      </c>
      <c r="O5611">
        <v>365</v>
      </c>
      <c r="P5611">
        <v>1500</v>
      </c>
      <c r="Q5611">
        <v>4.9000000000000004</v>
      </c>
      <c r="R5611">
        <v>2010</v>
      </c>
      <c r="S5611">
        <v>11</v>
      </c>
      <c r="T5611">
        <v>8</v>
      </c>
      <c r="U5611" s="1">
        <v>40490</v>
      </c>
      <c r="V5611" s="5">
        <f>Main[[#This Row],[Average_Cost_for_two]] * VLOOKUP(Main[[#This Row],[Currency]],'Currency'!A:B,2,FALSE)</f>
        <v>109.5</v>
      </c>
      <c r="W5611" s="5" t="str">
        <f>IF(Main[[#This Row],[Avg_Cost_USD]]&lt;10,"Low",
IF(Main[[#This Row],[Avg_Cost_USD]]&lt;=30,"Medium","High"))</f>
        <v>High</v>
      </c>
    </row>
    <row r="5612" spans="1:23" x14ac:dyDescent="0.3">
      <c r="A5612">
        <v>9773</v>
      </c>
      <c r="B5612" t="s">
        <v>5912</v>
      </c>
      <c r="C5612">
        <v>1</v>
      </c>
      <c r="D5612" t="s">
        <v>5718</v>
      </c>
      <c r="E5612" t="s">
        <v>5913</v>
      </c>
      <c r="F5612">
        <v>77.094622599999994</v>
      </c>
      <c r="G5612">
        <v>28.460546000000001</v>
      </c>
      <c r="H5612" t="s">
        <v>5914</v>
      </c>
      <c r="I5612" t="s">
        <v>19</v>
      </c>
      <c r="J5612" t="s">
        <v>57</v>
      </c>
      <c r="K5612" t="s">
        <v>57</v>
      </c>
      <c r="L5612" t="s">
        <v>57</v>
      </c>
      <c r="M5612" t="s">
        <v>57</v>
      </c>
      <c r="N5612">
        <v>3</v>
      </c>
      <c r="O5612">
        <v>38</v>
      </c>
      <c r="P5612">
        <v>1500</v>
      </c>
      <c r="Q5612">
        <v>3.6</v>
      </c>
      <c r="R5612">
        <v>2017</v>
      </c>
      <c r="S5612">
        <v>7</v>
      </c>
      <c r="T5612">
        <v>16</v>
      </c>
      <c r="U5612" s="1">
        <v>42932</v>
      </c>
      <c r="V5612" s="5">
        <f>Main[[#This Row],[Average_Cost_for_two]] * VLOOKUP(Main[[#This Row],[Currency]],'Currency'!A:B,2,FALSE)</f>
        <v>18</v>
      </c>
      <c r="W5612" s="5" t="str">
        <f>IF(Main[[#This Row],[Avg_Cost_USD]]&lt;10,"Low",
IF(Main[[#This Row],[Avg_Cost_USD]]&lt;=30,"Medium","High"))</f>
        <v>Medium</v>
      </c>
    </row>
    <row r="5613" spans="1:23" x14ac:dyDescent="0.3">
      <c r="A5613">
        <v>18361772</v>
      </c>
      <c r="B5613" t="s">
        <v>5915</v>
      </c>
      <c r="C5613">
        <v>1</v>
      </c>
      <c r="D5613" t="s">
        <v>5718</v>
      </c>
      <c r="E5613" t="s">
        <v>5723</v>
      </c>
      <c r="F5613">
        <v>77.104287400000004</v>
      </c>
      <c r="G5613">
        <v>28.437237199999998</v>
      </c>
      <c r="H5613" t="s">
        <v>5916</v>
      </c>
      <c r="I5613" t="s">
        <v>19</v>
      </c>
      <c r="J5613" t="s">
        <v>57</v>
      </c>
      <c r="K5613" t="s">
        <v>61</v>
      </c>
      <c r="L5613" t="s">
        <v>57</v>
      </c>
      <c r="M5613" t="s">
        <v>57</v>
      </c>
      <c r="N5613">
        <v>2</v>
      </c>
      <c r="O5613">
        <v>30</v>
      </c>
      <c r="P5613">
        <v>800</v>
      </c>
      <c r="Q5613">
        <v>3.2</v>
      </c>
      <c r="R5613">
        <v>2011</v>
      </c>
      <c r="S5613">
        <v>7</v>
      </c>
      <c r="T5613">
        <v>16</v>
      </c>
      <c r="U5613" s="1">
        <v>40740</v>
      </c>
      <c r="V5613" s="5">
        <f>Main[[#This Row],[Average_Cost_for_two]] * VLOOKUP(Main[[#This Row],[Currency]],'Currency'!A:B,2,FALSE)</f>
        <v>9.6</v>
      </c>
      <c r="W5613" s="5" t="str">
        <f>IF(Main[[#This Row],[Avg_Cost_USD]]&lt;10,"Low",
IF(Main[[#This Row],[Avg_Cost_USD]]&lt;=30,"Medium","High"))</f>
        <v>Low</v>
      </c>
    </row>
    <row r="5614" spans="1:23" x14ac:dyDescent="0.3">
      <c r="A5614">
        <v>6501534</v>
      </c>
      <c r="B5614" t="s">
        <v>5917</v>
      </c>
      <c r="C5614">
        <v>189</v>
      </c>
      <c r="D5614" t="s">
        <v>1614</v>
      </c>
      <c r="E5614" t="s">
        <v>5918</v>
      </c>
      <c r="F5614">
        <v>28.060192000000001</v>
      </c>
      <c r="G5614">
        <v>-26.203278000000001</v>
      </c>
      <c r="H5614" t="s">
        <v>5919</v>
      </c>
      <c r="I5614" t="s">
        <v>27</v>
      </c>
      <c r="J5614" t="s">
        <v>57</v>
      </c>
      <c r="K5614" t="s">
        <v>57</v>
      </c>
      <c r="L5614" t="s">
        <v>57</v>
      </c>
      <c r="M5614" t="s">
        <v>57</v>
      </c>
      <c r="N5614">
        <v>4</v>
      </c>
      <c r="O5614">
        <v>441</v>
      </c>
      <c r="P5614">
        <v>1540</v>
      </c>
      <c r="Q5614">
        <v>4.9000000000000004</v>
      </c>
      <c r="R5614">
        <v>2016</v>
      </c>
      <c r="S5614">
        <v>7</v>
      </c>
      <c r="T5614">
        <v>21</v>
      </c>
      <c r="U5614" s="1">
        <v>42572</v>
      </c>
      <c r="V5614" s="5">
        <f>Main[[#This Row],[Average_Cost_for_two]] * VLOOKUP(Main[[#This Row],[Currency]],'Currency'!A:B,2,FALSE)</f>
        <v>78.539999999999992</v>
      </c>
      <c r="W5614" s="5" t="str">
        <f>IF(Main[[#This Row],[Avg_Cost_USD]]&lt;10,"Low",
IF(Main[[#This Row],[Avg_Cost_USD]]&lt;=30,"Medium","High"))</f>
        <v>High</v>
      </c>
    </row>
    <row r="5615" spans="1:23" x14ac:dyDescent="0.3">
      <c r="A5615">
        <v>302920</v>
      </c>
      <c r="B5615" t="s">
        <v>529</v>
      </c>
      <c r="C5615">
        <v>1</v>
      </c>
      <c r="D5615" t="s">
        <v>5718</v>
      </c>
      <c r="E5615" t="s">
        <v>133</v>
      </c>
      <c r="F5615">
        <v>77.080234899999994</v>
      </c>
      <c r="G5615">
        <v>28.479783600000001</v>
      </c>
      <c r="H5615" t="s">
        <v>301</v>
      </c>
      <c r="I5615" t="s">
        <v>19</v>
      </c>
      <c r="J5615" t="s">
        <v>57</v>
      </c>
      <c r="K5615" t="s">
        <v>57</v>
      </c>
      <c r="L5615" t="s">
        <v>57</v>
      </c>
      <c r="M5615" t="s">
        <v>57</v>
      </c>
      <c r="N5615">
        <v>1</v>
      </c>
      <c r="O5615">
        <v>20</v>
      </c>
      <c r="P5615">
        <v>450</v>
      </c>
      <c r="Q5615">
        <v>3.1</v>
      </c>
      <c r="R5615">
        <v>2016</v>
      </c>
      <c r="S5615">
        <v>7</v>
      </c>
      <c r="T5615">
        <v>10</v>
      </c>
      <c r="U5615" s="1">
        <v>42561</v>
      </c>
      <c r="V5615" s="5">
        <f>Main[[#This Row],[Average_Cost_for_two]] * VLOOKUP(Main[[#This Row],[Currency]],'Currency'!A:B,2,FALSE)</f>
        <v>5.4</v>
      </c>
      <c r="W5615" s="5" t="str">
        <f>IF(Main[[#This Row],[Avg_Cost_USD]]&lt;10,"Low",
IF(Main[[#This Row],[Avg_Cost_USD]]&lt;=30,"Medium","High"))</f>
        <v>Low</v>
      </c>
    </row>
    <row r="5616" spans="1:23" x14ac:dyDescent="0.3">
      <c r="A5616">
        <v>5230</v>
      </c>
      <c r="B5616" t="s">
        <v>5920</v>
      </c>
      <c r="C5616">
        <v>1</v>
      </c>
      <c r="D5616" t="s">
        <v>5718</v>
      </c>
      <c r="E5616" t="s">
        <v>133</v>
      </c>
      <c r="F5616">
        <v>77.088598000000005</v>
      </c>
      <c r="G5616">
        <v>28.479690999999999</v>
      </c>
      <c r="H5616" t="s">
        <v>2894</v>
      </c>
      <c r="I5616" t="s">
        <v>19</v>
      </c>
      <c r="J5616" t="s">
        <v>61</v>
      </c>
      <c r="K5616" t="s">
        <v>57</v>
      </c>
      <c r="L5616" t="s">
        <v>57</v>
      </c>
      <c r="M5616" t="s">
        <v>57</v>
      </c>
      <c r="N5616">
        <v>3</v>
      </c>
      <c r="O5616">
        <v>115</v>
      </c>
      <c r="P5616">
        <v>1800</v>
      </c>
      <c r="Q5616">
        <v>2.6</v>
      </c>
      <c r="R5616">
        <v>2017</v>
      </c>
      <c r="S5616">
        <v>7</v>
      </c>
      <c r="T5616">
        <v>5</v>
      </c>
      <c r="U5616" s="1">
        <v>42921</v>
      </c>
      <c r="V5616" s="5">
        <f>Main[[#This Row],[Average_Cost_for_two]] * VLOOKUP(Main[[#This Row],[Currency]],'Currency'!A:B,2,FALSE)</f>
        <v>21.6</v>
      </c>
      <c r="W5616" s="5" t="str">
        <f>IF(Main[[#This Row],[Avg_Cost_USD]]&lt;10,"Low",
IF(Main[[#This Row],[Avg_Cost_USD]]&lt;=30,"Medium","High"))</f>
        <v>Medium</v>
      </c>
    </row>
    <row r="5617" spans="1:23" x14ac:dyDescent="0.3">
      <c r="A5617">
        <v>3500505</v>
      </c>
      <c r="B5617" t="s">
        <v>2299</v>
      </c>
      <c r="C5617">
        <v>1</v>
      </c>
      <c r="D5617" t="s">
        <v>1623</v>
      </c>
      <c r="E5617" t="s">
        <v>2398</v>
      </c>
      <c r="F5617">
        <v>78.061187000000004</v>
      </c>
      <c r="G5617">
        <v>30.3425093</v>
      </c>
      <c r="H5617" t="s">
        <v>5921</v>
      </c>
      <c r="I5617" t="s">
        <v>19</v>
      </c>
      <c r="J5617" t="s">
        <v>57</v>
      </c>
      <c r="K5617" t="s">
        <v>57</v>
      </c>
      <c r="L5617" t="s">
        <v>57</v>
      </c>
      <c r="M5617" t="s">
        <v>57</v>
      </c>
      <c r="N5617">
        <v>4</v>
      </c>
      <c r="O5617">
        <v>66</v>
      </c>
      <c r="P5617">
        <v>1600</v>
      </c>
      <c r="Q5617">
        <v>4.4000000000000004</v>
      </c>
      <c r="R5617">
        <v>2010</v>
      </c>
      <c r="S5617">
        <v>9</v>
      </c>
      <c r="T5617">
        <v>16</v>
      </c>
      <c r="U5617" s="1">
        <v>40437</v>
      </c>
      <c r="V5617" s="5">
        <f>Main[[#This Row],[Average_Cost_for_two]] * VLOOKUP(Main[[#This Row],[Currency]],'Currency'!A:B,2,FALSE)</f>
        <v>19.2</v>
      </c>
      <c r="W5617" s="5" t="str">
        <f>IF(Main[[#This Row],[Avg_Cost_USD]]&lt;10,"Low",
IF(Main[[#This Row],[Avg_Cost_USD]]&lt;=30,"Medium","High"))</f>
        <v>Medium</v>
      </c>
    </row>
    <row r="5618" spans="1:23" x14ac:dyDescent="0.3">
      <c r="A5618">
        <v>300119</v>
      </c>
      <c r="B5618" t="s">
        <v>3827</v>
      </c>
      <c r="C5618">
        <v>1</v>
      </c>
      <c r="D5618" t="s">
        <v>5718</v>
      </c>
      <c r="E5618" t="s">
        <v>5775</v>
      </c>
      <c r="F5618">
        <v>77.080185099999994</v>
      </c>
      <c r="G5618">
        <v>28.4803207</v>
      </c>
      <c r="H5618" t="s">
        <v>315</v>
      </c>
      <c r="I5618" t="s">
        <v>19</v>
      </c>
      <c r="J5618" t="s">
        <v>57</v>
      </c>
      <c r="K5618" t="s">
        <v>57</v>
      </c>
      <c r="L5618" t="s">
        <v>57</v>
      </c>
      <c r="M5618" t="s">
        <v>57</v>
      </c>
      <c r="N5618">
        <v>1</v>
      </c>
      <c r="O5618">
        <v>118</v>
      </c>
      <c r="P5618">
        <v>350</v>
      </c>
      <c r="Q5618">
        <v>3.4</v>
      </c>
      <c r="R5618">
        <v>2011</v>
      </c>
      <c r="S5618">
        <v>7</v>
      </c>
      <c r="T5618">
        <v>3</v>
      </c>
      <c r="U5618" s="1">
        <v>40727</v>
      </c>
      <c r="V5618" s="5">
        <f>Main[[#This Row],[Average_Cost_for_two]] * VLOOKUP(Main[[#This Row],[Currency]],'Currency'!A:B,2,FALSE)</f>
        <v>4.2</v>
      </c>
      <c r="W5618" s="5" t="str">
        <f>IF(Main[[#This Row],[Avg_Cost_USD]]&lt;10,"Low",
IF(Main[[#This Row],[Avg_Cost_USD]]&lt;=30,"Medium","High"))</f>
        <v>Low</v>
      </c>
    </row>
    <row r="5619" spans="1:23" x14ac:dyDescent="0.3">
      <c r="A5619">
        <v>3585</v>
      </c>
      <c r="B5619" t="s">
        <v>5922</v>
      </c>
      <c r="C5619">
        <v>1</v>
      </c>
      <c r="D5619" t="s">
        <v>5718</v>
      </c>
      <c r="E5619" t="s">
        <v>5775</v>
      </c>
      <c r="F5619">
        <v>77.080234899999994</v>
      </c>
      <c r="G5619">
        <v>28.481128300000002</v>
      </c>
      <c r="H5619" t="s">
        <v>2008</v>
      </c>
      <c r="I5619" t="s">
        <v>19</v>
      </c>
      <c r="J5619" t="s">
        <v>61</v>
      </c>
      <c r="K5619" t="s">
        <v>57</v>
      </c>
      <c r="L5619" t="s">
        <v>57</v>
      </c>
      <c r="M5619" t="s">
        <v>57</v>
      </c>
      <c r="N5619">
        <v>3</v>
      </c>
      <c r="O5619">
        <v>90</v>
      </c>
      <c r="P5619">
        <v>1800</v>
      </c>
      <c r="Q5619">
        <v>2.1</v>
      </c>
      <c r="R5619">
        <v>2010</v>
      </c>
      <c r="S5619">
        <v>7</v>
      </c>
      <c r="T5619">
        <v>16</v>
      </c>
      <c r="U5619" s="1">
        <v>40375</v>
      </c>
      <c r="V5619" s="5">
        <f>Main[[#This Row],[Average_Cost_for_two]] * VLOOKUP(Main[[#This Row],[Currency]],'Currency'!A:B,2,FALSE)</f>
        <v>21.6</v>
      </c>
      <c r="W5619" s="5" t="str">
        <f>IF(Main[[#This Row],[Avg_Cost_USD]]&lt;10,"Low",
IF(Main[[#This Row],[Avg_Cost_USD]]&lt;=30,"Medium","High"))</f>
        <v>Medium</v>
      </c>
    </row>
    <row r="5620" spans="1:23" x14ac:dyDescent="0.3">
      <c r="A5620">
        <v>6847</v>
      </c>
      <c r="B5620" t="s">
        <v>529</v>
      </c>
      <c r="C5620">
        <v>1</v>
      </c>
      <c r="D5620" t="s">
        <v>5718</v>
      </c>
      <c r="E5620" t="s">
        <v>5923</v>
      </c>
      <c r="F5620">
        <v>77.041289399999997</v>
      </c>
      <c r="G5620">
        <v>28.416683200000001</v>
      </c>
      <c r="H5620" t="s">
        <v>301</v>
      </c>
      <c r="I5620" t="s">
        <v>19</v>
      </c>
      <c r="J5620" t="s">
        <v>57</v>
      </c>
      <c r="K5620" t="s">
        <v>57</v>
      </c>
      <c r="L5620" t="s">
        <v>57</v>
      </c>
      <c r="M5620" t="s">
        <v>57</v>
      </c>
      <c r="N5620">
        <v>1</v>
      </c>
      <c r="O5620">
        <v>34</v>
      </c>
      <c r="P5620">
        <v>450</v>
      </c>
      <c r="Q5620">
        <v>3.3</v>
      </c>
      <c r="R5620">
        <v>2018</v>
      </c>
      <c r="S5620">
        <v>7</v>
      </c>
      <c r="T5620">
        <v>18</v>
      </c>
      <c r="U5620" s="1">
        <v>43299</v>
      </c>
      <c r="V5620" s="5">
        <f>Main[[#This Row],[Average_Cost_for_two]] * VLOOKUP(Main[[#This Row],[Currency]],'Currency'!A:B,2,FALSE)</f>
        <v>5.4</v>
      </c>
      <c r="W5620" s="5" t="str">
        <f>IF(Main[[#This Row],[Avg_Cost_USD]]&lt;10,"Low",
IF(Main[[#This Row],[Avg_Cost_USD]]&lt;=30,"Medium","High"))</f>
        <v>Low</v>
      </c>
    </row>
    <row r="5621" spans="1:23" x14ac:dyDescent="0.3">
      <c r="A5621">
        <v>302041</v>
      </c>
      <c r="B5621" t="s">
        <v>5924</v>
      </c>
      <c r="C5621">
        <v>1</v>
      </c>
      <c r="D5621" t="s">
        <v>5718</v>
      </c>
      <c r="E5621" t="s">
        <v>5779</v>
      </c>
      <c r="F5621">
        <v>77.013694200000003</v>
      </c>
      <c r="G5621">
        <v>28.482339400000001</v>
      </c>
      <c r="H5621" t="s">
        <v>5925</v>
      </c>
      <c r="I5621" t="s">
        <v>19</v>
      </c>
      <c r="J5621" t="s">
        <v>61</v>
      </c>
      <c r="K5621" t="s">
        <v>57</v>
      </c>
      <c r="L5621" t="s">
        <v>57</v>
      </c>
      <c r="M5621" t="s">
        <v>57</v>
      </c>
      <c r="N5621">
        <v>3</v>
      </c>
      <c r="O5621">
        <v>25</v>
      </c>
      <c r="P5621">
        <v>1000</v>
      </c>
      <c r="Q5621">
        <v>3.1</v>
      </c>
      <c r="R5621">
        <v>2016</v>
      </c>
      <c r="S5621">
        <v>7</v>
      </c>
      <c r="T5621">
        <v>23</v>
      </c>
      <c r="U5621" s="1">
        <v>42574</v>
      </c>
      <c r="V5621" s="5">
        <f>Main[[#This Row],[Average_Cost_for_two]] * VLOOKUP(Main[[#This Row],[Currency]],'Currency'!A:B,2,FALSE)</f>
        <v>12</v>
      </c>
      <c r="W5621" s="5" t="str">
        <f>IF(Main[[#This Row],[Avg_Cost_USD]]&lt;10,"Low",
IF(Main[[#This Row],[Avg_Cost_USD]]&lt;=30,"Medium","High"))</f>
        <v>Medium</v>
      </c>
    </row>
    <row r="5622" spans="1:23" x14ac:dyDescent="0.3">
      <c r="A5622">
        <v>310493</v>
      </c>
      <c r="B5622" t="s">
        <v>5926</v>
      </c>
      <c r="C5622">
        <v>1</v>
      </c>
      <c r="D5622" t="s">
        <v>5718</v>
      </c>
      <c r="E5622" t="s">
        <v>5779</v>
      </c>
      <c r="F5622">
        <v>77.020381700000002</v>
      </c>
      <c r="G5622">
        <v>28.466773199999999</v>
      </c>
      <c r="H5622" t="s">
        <v>287</v>
      </c>
      <c r="I5622" t="s">
        <v>19</v>
      </c>
      <c r="J5622" t="s">
        <v>57</v>
      </c>
      <c r="K5622" t="s">
        <v>57</v>
      </c>
      <c r="L5622" t="s">
        <v>57</v>
      </c>
      <c r="M5622" t="s">
        <v>57</v>
      </c>
      <c r="N5622">
        <v>2</v>
      </c>
      <c r="O5622">
        <v>31</v>
      </c>
      <c r="P5622">
        <v>550</v>
      </c>
      <c r="Q5622">
        <v>3.5</v>
      </c>
      <c r="R5622">
        <v>2016</v>
      </c>
      <c r="S5622">
        <v>7</v>
      </c>
      <c r="T5622">
        <v>2</v>
      </c>
      <c r="U5622" s="1">
        <v>42553</v>
      </c>
      <c r="V5622" s="5">
        <f>Main[[#This Row],[Average_Cost_for_two]] * VLOOKUP(Main[[#This Row],[Currency]],'Currency'!A:B,2,FALSE)</f>
        <v>6.6000000000000005</v>
      </c>
      <c r="W5622" s="5" t="str">
        <f>IF(Main[[#This Row],[Avg_Cost_USD]]&lt;10,"Low",
IF(Main[[#This Row],[Avg_Cost_USD]]&lt;=30,"Medium","High"))</f>
        <v>Low</v>
      </c>
    </row>
    <row r="5623" spans="1:23" x14ac:dyDescent="0.3">
      <c r="A5623">
        <v>7096</v>
      </c>
      <c r="B5623" t="s">
        <v>5927</v>
      </c>
      <c r="C5623">
        <v>1</v>
      </c>
      <c r="D5623" t="s">
        <v>5718</v>
      </c>
      <c r="E5623" t="s">
        <v>5784</v>
      </c>
      <c r="F5623">
        <v>77.019787600000001</v>
      </c>
      <c r="G5623">
        <v>28.4875817</v>
      </c>
      <c r="H5623" t="s">
        <v>56</v>
      </c>
      <c r="I5623" t="s">
        <v>19</v>
      </c>
      <c r="J5623" t="s">
        <v>57</v>
      </c>
      <c r="K5623" t="s">
        <v>57</v>
      </c>
      <c r="L5623" t="s">
        <v>57</v>
      </c>
      <c r="M5623" t="s">
        <v>57</v>
      </c>
      <c r="N5623">
        <v>1</v>
      </c>
      <c r="O5623">
        <v>3</v>
      </c>
      <c r="P5623">
        <v>350</v>
      </c>
      <c r="Q5623">
        <v>1</v>
      </c>
      <c r="R5623">
        <v>2017</v>
      </c>
      <c r="S5623">
        <v>7</v>
      </c>
      <c r="T5623">
        <v>10</v>
      </c>
      <c r="U5623" s="1">
        <v>42926</v>
      </c>
      <c r="V5623" s="5">
        <f>Main[[#This Row],[Average_Cost_for_two]] * VLOOKUP(Main[[#This Row],[Currency]],'Currency'!A:B,2,FALSE)</f>
        <v>4.2</v>
      </c>
      <c r="W5623" s="5" t="str">
        <f>IF(Main[[#This Row],[Avg_Cost_USD]]&lt;10,"Low",
IF(Main[[#This Row],[Avg_Cost_USD]]&lt;=30,"Medium","High"))</f>
        <v>Low</v>
      </c>
    </row>
    <row r="5624" spans="1:23" x14ac:dyDescent="0.3">
      <c r="A5624">
        <v>308732</v>
      </c>
      <c r="B5624" t="s">
        <v>1030</v>
      </c>
      <c r="C5624">
        <v>1</v>
      </c>
      <c r="D5624" t="s">
        <v>5718</v>
      </c>
      <c r="E5624" t="s">
        <v>5866</v>
      </c>
      <c r="F5624">
        <v>77.101886500000006</v>
      </c>
      <c r="G5624">
        <v>28.472520899999999</v>
      </c>
      <c r="H5624" t="s">
        <v>287</v>
      </c>
      <c r="I5624" t="s">
        <v>19</v>
      </c>
      <c r="J5624" t="s">
        <v>61</v>
      </c>
      <c r="K5624" t="s">
        <v>61</v>
      </c>
      <c r="L5624" t="s">
        <v>57</v>
      </c>
      <c r="M5624" t="s">
        <v>57</v>
      </c>
      <c r="N5624">
        <v>2</v>
      </c>
      <c r="O5624">
        <v>61</v>
      </c>
      <c r="P5624">
        <v>900</v>
      </c>
      <c r="Q5624">
        <v>3</v>
      </c>
      <c r="R5624">
        <v>2015</v>
      </c>
      <c r="S5624">
        <v>7</v>
      </c>
      <c r="T5624">
        <v>26</v>
      </c>
      <c r="U5624" s="1">
        <v>42211</v>
      </c>
      <c r="V5624" s="5">
        <f>Main[[#This Row],[Average_Cost_for_two]] * VLOOKUP(Main[[#This Row],[Currency]],'Currency'!A:B,2,FALSE)</f>
        <v>10.8</v>
      </c>
      <c r="W5624" s="5" t="str">
        <f>IF(Main[[#This Row],[Avg_Cost_USD]]&lt;10,"Low",
IF(Main[[#This Row],[Avg_Cost_USD]]&lt;=30,"Medium","High"))</f>
        <v>Medium</v>
      </c>
    </row>
    <row r="5625" spans="1:23" x14ac:dyDescent="0.3">
      <c r="A5625">
        <v>18311957</v>
      </c>
      <c r="B5625" t="s">
        <v>5928</v>
      </c>
      <c r="C5625">
        <v>1</v>
      </c>
      <c r="D5625" t="s">
        <v>5718</v>
      </c>
      <c r="E5625" t="s">
        <v>5732</v>
      </c>
      <c r="F5625">
        <v>0</v>
      </c>
      <c r="G5625">
        <v>0</v>
      </c>
      <c r="H5625" t="s">
        <v>5929</v>
      </c>
      <c r="I5625" t="s">
        <v>19</v>
      </c>
      <c r="J5625" t="s">
        <v>57</v>
      </c>
      <c r="K5625" t="s">
        <v>57</v>
      </c>
      <c r="L5625" t="s">
        <v>57</v>
      </c>
      <c r="M5625" t="s">
        <v>57</v>
      </c>
      <c r="N5625">
        <v>2</v>
      </c>
      <c r="O5625">
        <v>4</v>
      </c>
      <c r="P5625">
        <v>800</v>
      </c>
      <c r="Q5625">
        <v>2.9</v>
      </c>
      <c r="R5625">
        <v>2011</v>
      </c>
      <c r="S5625">
        <v>7</v>
      </c>
      <c r="T5625">
        <v>16</v>
      </c>
      <c r="U5625" s="1">
        <v>40740</v>
      </c>
      <c r="V5625" s="5">
        <f>Main[[#This Row],[Average_Cost_for_two]] * VLOOKUP(Main[[#This Row],[Currency]],'Currency'!A:B,2,FALSE)</f>
        <v>9.6</v>
      </c>
      <c r="W5625" s="5" t="str">
        <f>IF(Main[[#This Row],[Avg_Cost_USD]]&lt;10,"Low",
IF(Main[[#This Row],[Avg_Cost_USD]]&lt;=30,"Medium","High"))</f>
        <v>Low</v>
      </c>
    </row>
    <row r="5626" spans="1:23" x14ac:dyDescent="0.3">
      <c r="A5626">
        <v>18070491</v>
      </c>
      <c r="B5626" t="s">
        <v>5930</v>
      </c>
      <c r="C5626">
        <v>1</v>
      </c>
      <c r="D5626" t="s">
        <v>5718</v>
      </c>
      <c r="E5626" t="s">
        <v>5732</v>
      </c>
      <c r="F5626">
        <v>77.044506600000005</v>
      </c>
      <c r="G5626">
        <v>28.469413899999999</v>
      </c>
      <c r="H5626" t="s">
        <v>660</v>
      </c>
      <c r="I5626" t="s">
        <v>19</v>
      </c>
      <c r="J5626" t="s">
        <v>57</v>
      </c>
      <c r="K5626" t="s">
        <v>57</v>
      </c>
      <c r="L5626" t="s">
        <v>57</v>
      </c>
      <c r="M5626" t="s">
        <v>57</v>
      </c>
      <c r="N5626">
        <v>1</v>
      </c>
      <c r="O5626">
        <v>25</v>
      </c>
      <c r="P5626">
        <v>350</v>
      </c>
      <c r="Q5626">
        <v>3.4</v>
      </c>
      <c r="R5626">
        <v>2014</v>
      </c>
      <c r="S5626">
        <v>7</v>
      </c>
      <c r="T5626">
        <v>28</v>
      </c>
      <c r="U5626" s="1">
        <v>41848</v>
      </c>
      <c r="V5626" s="5">
        <f>Main[[#This Row],[Average_Cost_for_two]] * VLOOKUP(Main[[#This Row],[Currency]],'Currency'!A:B,2,FALSE)</f>
        <v>4.2</v>
      </c>
      <c r="W5626" s="5" t="str">
        <f>IF(Main[[#This Row],[Avg_Cost_USD]]&lt;10,"Low",
IF(Main[[#This Row],[Avg_Cost_USD]]&lt;=30,"Medium","High"))</f>
        <v>Low</v>
      </c>
    </row>
    <row r="5627" spans="1:23" x14ac:dyDescent="0.3">
      <c r="A5627">
        <v>302907</v>
      </c>
      <c r="B5627" t="s">
        <v>5931</v>
      </c>
      <c r="C5627">
        <v>1</v>
      </c>
      <c r="D5627" t="s">
        <v>5718</v>
      </c>
      <c r="E5627" t="s">
        <v>5732</v>
      </c>
      <c r="F5627">
        <v>77.049475299999997</v>
      </c>
      <c r="G5627">
        <v>28.482200800000001</v>
      </c>
      <c r="H5627" t="s">
        <v>430</v>
      </c>
      <c r="I5627" t="s">
        <v>19</v>
      </c>
      <c r="J5627" t="s">
        <v>57</v>
      </c>
      <c r="K5627" t="s">
        <v>61</v>
      </c>
      <c r="L5627" t="s">
        <v>57</v>
      </c>
      <c r="M5627" t="s">
        <v>57</v>
      </c>
      <c r="N5627">
        <v>1</v>
      </c>
      <c r="O5627">
        <v>19</v>
      </c>
      <c r="P5627">
        <v>200</v>
      </c>
      <c r="Q5627">
        <v>3.3</v>
      </c>
      <c r="R5627">
        <v>2010</v>
      </c>
      <c r="S5627">
        <v>7</v>
      </c>
      <c r="T5627">
        <v>4</v>
      </c>
      <c r="U5627" s="1">
        <v>40363</v>
      </c>
      <c r="V5627" s="5">
        <f>Main[[#This Row],[Average_Cost_for_two]] * VLOOKUP(Main[[#This Row],[Currency]],'Currency'!A:B,2,FALSE)</f>
        <v>2.4</v>
      </c>
      <c r="W5627" s="5" t="str">
        <f>IF(Main[[#This Row],[Avg_Cost_USD]]&lt;10,"Low",
IF(Main[[#This Row],[Avg_Cost_USD]]&lt;=30,"Medium","High"))</f>
        <v>Low</v>
      </c>
    </row>
    <row r="5628" spans="1:23" x14ac:dyDescent="0.3">
      <c r="A5628">
        <v>1145</v>
      </c>
      <c r="B5628" t="s">
        <v>5932</v>
      </c>
      <c r="C5628">
        <v>1</v>
      </c>
      <c r="D5628" t="s">
        <v>5718</v>
      </c>
      <c r="E5628" t="s">
        <v>5732</v>
      </c>
      <c r="F5628">
        <v>77.043268499999996</v>
      </c>
      <c r="G5628">
        <v>28.475058900000001</v>
      </c>
      <c r="H5628" t="s">
        <v>56</v>
      </c>
      <c r="I5628" t="s">
        <v>19</v>
      </c>
      <c r="J5628" t="s">
        <v>57</v>
      </c>
      <c r="K5628" t="s">
        <v>57</v>
      </c>
      <c r="L5628" t="s">
        <v>57</v>
      </c>
      <c r="M5628" t="s">
        <v>57</v>
      </c>
      <c r="N5628">
        <v>1</v>
      </c>
      <c r="O5628">
        <v>34</v>
      </c>
      <c r="P5628">
        <v>450</v>
      </c>
      <c r="Q5628">
        <v>3.2</v>
      </c>
      <c r="R5628">
        <v>2011</v>
      </c>
      <c r="S5628">
        <v>7</v>
      </c>
      <c r="T5628">
        <v>12</v>
      </c>
      <c r="U5628" s="1">
        <v>40736</v>
      </c>
      <c r="V5628" s="5">
        <f>Main[[#This Row],[Average_Cost_for_two]] * VLOOKUP(Main[[#This Row],[Currency]],'Currency'!A:B,2,FALSE)</f>
        <v>5.4</v>
      </c>
      <c r="W5628" s="5" t="str">
        <f>IF(Main[[#This Row],[Avg_Cost_USD]]&lt;10,"Low",
IF(Main[[#This Row],[Avg_Cost_USD]]&lt;=30,"Medium","High"))</f>
        <v>Low</v>
      </c>
    </row>
    <row r="5629" spans="1:23" x14ac:dyDescent="0.3">
      <c r="A5629">
        <v>18449792</v>
      </c>
      <c r="B5629" t="s">
        <v>5933</v>
      </c>
      <c r="C5629">
        <v>1</v>
      </c>
      <c r="D5629" t="s">
        <v>5718</v>
      </c>
      <c r="E5629" t="s">
        <v>5788</v>
      </c>
      <c r="F5629">
        <v>77.041877999999997</v>
      </c>
      <c r="G5629">
        <v>28.460253000000002</v>
      </c>
      <c r="H5629" t="s">
        <v>372</v>
      </c>
      <c r="I5629" t="s">
        <v>19</v>
      </c>
      <c r="J5629" t="s">
        <v>57</v>
      </c>
      <c r="K5629" t="s">
        <v>61</v>
      </c>
      <c r="L5629" t="s">
        <v>57</v>
      </c>
      <c r="M5629" t="s">
        <v>57</v>
      </c>
      <c r="N5629">
        <v>2</v>
      </c>
      <c r="O5629">
        <v>4</v>
      </c>
      <c r="P5629">
        <v>650</v>
      </c>
      <c r="Q5629">
        <v>2.9</v>
      </c>
      <c r="R5629">
        <v>2012</v>
      </c>
      <c r="S5629">
        <v>7</v>
      </c>
      <c r="T5629">
        <v>27</v>
      </c>
      <c r="U5629" s="1">
        <v>41117</v>
      </c>
      <c r="V5629" s="5">
        <f>Main[[#This Row],[Average_Cost_for_two]] * VLOOKUP(Main[[#This Row],[Currency]],'Currency'!A:B,2,FALSE)</f>
        <v>7.8</v>
      </c>
      <c r="W5629" s="5" t="str">
        <f>IF(Main[[#This Row],[Avg_Cost_USD]]&lt;10,"Low",
IF(Main[[#This Row],[Avg_Cost_USD]]&lt;=30,"Medium","High"))</f>
        <v>Low</v>
      </c>
    </row>
    <row r="5630" spans="1:23" x14ac:dyDescent="0.3">
      <c r="A5630">
        <v>18380639</v>
      </c>
      <c r="B5630" t="s">
        <v>5934</v>
      </c>
      <c r="C5630">
        <v>1</v>
      </c>
      <c r="D5630" t="s">
        <v>5718</v>
      </c>
      <c r="E5630" t="s">
        <v>5788</v>
      </c>
      <c r="F5630">
        <v>77.036747399999996</v>
      </c>
      <c r="G5630">
        <v>28.4577727</v>
      </c>
      <c r="H5630" t="s">
        <v>1025</v>
      </c>
      <c r="I5630" t="s">
        <v>19</v>
      </c>
      <c r="J5630" t="s">
        <v>57</v>
      </c>
      <c r="K5630" t="s">
        <v>61</v>
      </c>
      <c r="L5630" t="s">
        <v>57</v>
      </c>
      <c r="M5630" t="s">
        <v>57</v>
      </c>
      <c r="N5630">
        <v>1</v>
      </c>
      <c r="O5630">
        <v>14</v>
      </c>
      <c r="P5630">
        <v>450</v>
      </c>
      <c r="Q5630">
        <v>3.3</v>
      </c>
      <c r="R5630">
        <v>2015</v>
      </c>
      <c r="S5630">
        <v>7</v>
      </c>
      <c r="T5630">
        <v>19</v>
      </c>
      <c r="U5630" s="1">
        <v>42204</v>
      </c>
      <c r="V5630" s="5">
        <f>Main[[#This Row],[Average_Cost_for_two]] * VLOOKUP(Main[[#This Row],[Currency]],'Currency'!A:B,2,FALSE)</f>
        <v>5.4</v>
      </c>
      <c r="W5630" s="5" t="str">
        <f>IF(Main[[#This Row],[Avg_Cost_USD]]&lt;10,"Low",
IF(Main[[#This Row],[Avg_Cost_USD]]&lt;=30,"Medium","High"))</f>
        <v>Low</v>
      </c>
    </row>
    <row r="5631" spans="1:23" x14ac:dyDescent="0.3">
      <c r="A5631">
        <v>18421938</v>
      </c>
      <c r="B5631" t="s">
        <v>5935</v>
      </c>
      <c r="C5631">
        <v>1</v>
      </c>
      <c r="D5631" t="s">
        <v>5718</v>
      </c>
      <c r="E5631" t="s">
        <v>5936</v>
      </c>
      <c r="F5631">
        <v>77.053781799999996</v>
      </c>
      <c r="G5631">
        <v>28.500641999999999</v>
      </c>
      <c r="H5631" t="s">
        <v>301</v>
      </c>
      <c r="I5631" t="s">
        <v>19</v>
      </c>
      <c r="J5631" t="s">
        <v>57</v>
      </c>
      <c r="K5631" t="s">
        <v>57</v>
      </c>
      <c r="L5631" t="s">
        <v>57</v>
      </c>
      <c r="M5631" t="s">
        <v>57</v>
      </c>
      <c r="N5631">
        <v>2</v>
      </c>
      <c r="O5631">
        <v>25</v>
      </c>
      <c r="P5631">
        <v>900</v>
      </c>
      <c r="Q5631">
        <v>3.9</v>
      </c>
      <c r="R5631">
        <v>2016</v>
      </c>
      <c r="S5631">
        <v>7</v>
      </c>
      <c r="T5631">
        <v>6</v>
      </c>
      <c r="U5631" s="1">
        <v>42557</v>
      </c>
      <c r="V5631" s="5">
        <f>Main[[#This Row],[Average_Cost_for_two]] * VLOOKUP(Main[[#This Row],[Currency]],'Currency'!A:B,2,FALSE)</f>
        <v>10.8</v>
      </c>
      <c r="W5631" s="5" t="str">
        <f>IF(Main[[#This Row],[Avg_Cost_USD]]&lt;10,"Low",
IF(Main[[#This Row],[Avg_Cost_USD]]&lt;=30,"Medium","High"))</f>
        <v>Medium</v>
      </c>
    </row>
    <row r="5632" spans="1:23" x14ac:dyDescent="0.3">
      <c r="A5632">
        <v>496</v>
      </c>
      <c r="B5632" t="s">
        <v>1662</v>
      </c>
      <c r="C5632">
        <v>1</v>
      </c>
      <c r="D5632" t="s">
        <v>5718</v>
      </c>
      <c r="E5632" t="s">
        <v>5792</v>
      </c>
      <c r="F5632">
        <v>77.063596899999993</v>
      </c>
      <c r="G5632">
        <v>28.468680599999999</v>
      </c>
      <c r="H5632" t="s">
        <v>5937</v>
      </c>
      <c r="I5632" t="s">
        <v>19</v>
      </c>
      <c r="J5632" t="s">
        <v>57</v>
      </c>
      <c r="K5632" t="s">
        <v>61</v>
      </c>
      <c r="L5632" t="s">
        <v>57</v>
      </c>
      <c r="M5632" t="s">
        <v>57</v>
      </c>
      <c r="N5632">
        <v>2</v>
      </c>
      <c r="O5632">
        <v>966</v>
      </c>
      <c r="P5632">
        <v>550</v>
      </c>
      <c r="Q5632">
        <v>3.8</v>
      </c>
      <c r="R5632">
        <v>2018</v>
      </c>
      <c r="S5632">
        <v>7</v>
      </c>
      <c r="T5632">
        <v>5</v>
      </c>
      <c r="U5632" s="1">
        <v>43286</v>
      </c>
      <c r="V5632" s="5">
        <f>Main[[#This Row],[Average_Cost_for_two]] * VLOOKUP(Main[[#This Row],[Currency]],'Currency'!A:B,2,FALSE)</f>
        <v>6.6000000000000005</v>
      </c>
      <c r="W5632" s="5" t="str">
        <f>IF(Main[[#This Row],[Avg_Cost_USD]]&lt;10,"Low",
IF(Main[[#This Row],[Avg_Cost_USD]]&lt;=30,"Medium","High"))</f>
        <v>Low</v>
      </c>
    </row>
    <row r="5633" spans="1:23" x14ac:dyDescent="0.3">
      <c r="A5633">
        <v>16519168</v>
      </c>
      <c r="B5633" t="s">
        <v>5938</v>
      </c>
      <c r="C5633">
        <v>1</v>
      </c>
      <c r="D5633" t="s">
        <v>1626</v>
      </c>
      <c r="E5633" t="s">
        <v>5939</v>
      </c>
      <c r="F5633">
        <v>73.914336109999994</v>
      </c>
      <c r="G5633">
        <v>15.30389722</v>
      </c>
      <c r="H5633" t="s">
        <v>5940</v>
      </c>
      <c r="I5633" t="s">
        <v>19</v>
      </c>
      <c r="J5633" t="s">
        <v>57</v>
      </c>
      <c r="K5633" t="s">
        <v>57</v>
      </c>
      <c r="L5633" t="s">
        <v>57</v>
      </c>
      <c r="M5633" t="s">
        <v>57</v>
      </c>
      <c r="N5633">
        <v>4</v>
      </c>
      <c r="O5633">
        <v>1115</v>
      </c>
      <c r="P5633">
        <v>1600</v>
      </c>
      <c r="Q5633">
        <v>4.4000000000000004</v>
      </c>
      <c r="R5633">
        <v>2014</v>
      </c>
      <c r="S5633">
        <v>9</v>
      </c>
      <c r="T5633">
        <v>25</v>
      </c>
      <c r="U5633" s="1">
        <v>41907</v>
      </c>
      <c r="V5633" s="5">
        <f>Main[[#This Row],[Average_Cost_for_two]] * VLOOKUP(Main[[#This Row],[Currency]],'Currency'!A:B,2,FALSE)</f>
        <v>19.2</v>
      </c>
      <c r="W5633" s="5" t="str">
        <f>IF(Main[[#This Row],[Avg_Cost_USD]]&lt;10,"Low",
IF(Main[[#This Row],[Avg_Cost_USD]]&lt;=30,"Medium","High"))</f>
        <v>Medium</v>
      </c>
    </row>
    <row r="5634" spans="1:23" x14ac:dyDescent="0.3">
      <c r="A5634">
        <v>18429166</v>
      </c>
      <c r="B5634" t="s">
        <v>5941</v>
      </c>
      <c r="C5634">
        <v>1</v>
      </c>
      <c r="D5634" t="s">
        <v>5718</v>
      </c>
      <c r="E5634" t="s">
        <v>5792</v>
      </c>
      <c r="F5634">
        <v>77.062742499999999</v>
      </c>
      <c r="G5634">
        <v>28.4681949</v>
      </c>
      <c r="H5634" t="s">
        <v>5942</v>
      </c>
      <c r="I5634" t="s">
        <v>19</v>
      </c>
      <c r="J5634" t="s">
        <v>61</v>
      </c>
      <c r="K5634" t="s">
        <v>57</v>
      </c>
      <c r="L5634" t="s">
        <v>57</v>
      </c>
      <c r="M5634" t="s">
        <v>57</v>
      </c>
      <c r="N5634">
        <v>3</v>
      </c>
      <c r="O5634">
        <v>146</v>
      </c>
      <c r="P5634">
        <v>1200</v>
      </c>
      <c r="Q5634">
        <v>4.4000000000000004</v>
      </c>
      <c r="R5634">
        <v>2017</v>
      </c>
      <c r="S5634">
        <v>7</v>
      </c>
      <c r="T5634">
        <v>27</v>
      </c>
      <c r="U5634" s="1">
        <v>42943</v>
      </c>
      <c r="V5634" s="5">
        <f>Main[[#This Row],[Average_Cost_for_two]] * VLOOKUP(Main[[#This Row],[Currency]],'Currency'!A:B,2,FALSE)</f>
        <v>14.4</v>
      </c>
      <c r="W5634" s="5" t="str">
        <f>IF(Main[[#This Row],[Avg_Cost_USD]]&lt;10,"Low",
IF(Main[[#This Row],[Avg_Cost_USD]]&lt;=30,"Medium","High"))</f>
        <v>Medium</v>
      </c>
    </row>
    <row r="5635" spans="1:23" x14ac:dyDescent="0.3">
      <c r="A5635">
        <v>18264995</v>
      </c>
      <c r="B5635" t="s">
        <v>5943</v>
      </c>
      <c r="C5635">
        <v>1</v>
      </c>
      <c r="D5635" t="s">
        <v>5718</v>
      </c>
      <c r="E5635" t="s">
        <v>5797</v>
      </c>
      <c r="F5635">
        <v>77.055339500000002</v>
      </c>
      <c r="G5635">
        <v>28.459873699999999</v>
      </c>
      <c r="H5635" t="s">
        <v>5944</v>
      </c>
      <c r="I5635" t="s">
        <v>19</v>
      </c>
      <c r="J5635" t="s">
        <v>57</v>
      </c>
      <c r="K5635" t="s">
        <v>61</v>
      </c>
      <c r="L5635" t="s">
        <v>57</v>
      </c>
      <c r="M5635" t="s">
        <v>57</v>
      </c>
      <c r="N5635">
        <v>2</v>
      </c>
      <c r="O5635">
        <v>99</v>
      </c>
      <c r="P5635">
        <v>650</v>
      </c>
      <c r="Q5635">
        <v>3.8</v>
      </c>
      <c r="R5635">
        <v>2016</v>
      </c>
      <c r="S5635">
        <v>7</v>
      </c>
      <c r="T5635">
        <v>21</v>
      </c>
      <c r="U5635" s="1">
        <v>42572</v>
      </c>
      <c r="V5635" s="5">
        <f>Main[[#This Row],[Average_Cost_for_two]] * VLOOKUP(Main[[#This Row],[Currency]],'Currency'!A:B,2,FALSE)</f>
        <v>7.8</v>
      </c>
      <c r="W5635" s="5" t="str">
        <f>IF(Main[[#This Row],[Avg_Cost_USD]]&lt;10,"Low",
IF(Main[[#This Row],[Avg_Cost_USD]]&lt;=30,"Medium","High"))</f>
        <v>Low</v>
      </c>
    </row>
    <row r="5636" spans="1:23" x14ac:dyDescent="0.3">
      <c r="A5636">
        <v>304518</v>
      </c>
      <c r="B5636" t="s">
        <v>5945</v>
      </c>
      <c r="C5636">
        <v>1</v>
      </c>
      <c r="D5636" t="s">
        <v>5718</v>
      </c>
      <c r="E5636" t="s">
        <v>5873</v>
      </c>
      <c r="F5636">
        <v>77.050974299999993</v>
      </c>
      <c r="G5636">
        <v>28.453541699999999</v>
      </c>
      <c r="H5636" t="s">
        <v>289</v>
      </c>
      <c r="I5636" t="s">
        <v>19</v>
      </c>
      <c r="J5636" t="s">
        <v>57</v>
      </c>
      <c r="K5636" t="s">
        <v>57</v>
      </c>
      <c r="L5636" t="s">
        <v>57</v>
      </c>
      <c r="M5636" t="s">
        <v>57</v>
      </c>
      <c r="N5636">
        <v>1</v>
      </c>
      <c r="O5636">
        <v>52</v>
      </c>
      <c r="P5636">
        <v>450</v>
      </c>
      <c r="Q5636">
        <v>2.5</v>
      </c>
      <c r="R5636">
        <v>2012</v>
      </c>
      <c r="S5636">
        <v>7</v>
      </c>
      <c r="T5636">
        <v>11</v>
      </c>
      <c r="U5636" s="1">
        <v>41101</v>
      </c>
      <c r="V5636" s="5">
        <f>Main[[#This Row],[Average_Cost_for_two]] * VLOOKUP(Main[[#This Row],[Currency]],'Currency'!A:B,2,FALSE)</f>
        <v>5.4</v>
      </c>
      <c r="W5636" s="5" t="str">
        <f>IF(Main[[#This Row],[Avg_Cost_USD]]&lt;10,"Low",
IF(Main[[#This Row],[Avg_Cost_USD]]&lt;=30,"Medium","High"))</f>
        <v>Low</v>
      </c>
    </row>
    <row r="5637" spans="1:23" x14ac:dyDescent="0.3">
      <c r="A5637">
        <v>18354665</v>
      </c>
      <c r="B5637" t="s">
        <v>5946</v>
      </c>
      <c r="C5637">
        <v>1</v>
      </c>
      <c r="D5637" t="s">
        <v>5718</v>
      </c>
      <c r="E5637" t="s">
        <v>5873</v>
      </c>
      <c r="F5637">
        <v>77.057136200000002</v>
      </c>
      <c r="G5637">
        <v>28.4497559</v>
      </c>
      <c r="H5637" t="s">
        <v>342</v>
      </c>
      <c r="I5637" t="s">
        <v>19</v>
      </c>
      <c r="J5637" t="s">
        <v>57</v>
      </c>
      <c r="K5637" t="s">
        <v>61</v>
      </c>
      <c r="L5637" t="s">
        <v>57</v>
      </c>
      <c r="M5637" t="s">
        <v>57</v>
      </c>
      <c r="N5637">
        <v>1</v>
      </c>
      <c r="O5637">
        <v>13</v>
      </c>
      <c r="P5637">
        <v>350</v>
      </c>
      <c r="Q5637">
        <v>2.4</v>
      </c>
      <c r="R5637">
        <v>2015</v>
      </c>
      <c r="S5637">
        <v>7</v>
      </c>
      <c r="T5637">
        <v>11</v>
      </c>
      <c r="U5637" s="1">
        <v>42196</v>
      </c>
      <c r="V5637" s="5">
        <f>Main[[#This Row],[Average_Cost_for_two]] * VLOOKUP(Main[[#This Row],[Currency]],'Currency'!A:B,2,FALSE)</f>
        <v>4.2</v>
      </c>
      <c r="W5637" s="5" t="str">
        <f>IF(Main[[#This Row],[Avg_Cost_USD]]&lt;10,"Low",
IF(Main[[#This Row],[Avg_Cost_USD]]&lt;=30,"Medium","High"))</f>
        <v>Low</v>
      </c>
    </row>
    <row r="5638" spans="1:23" x14ac:dyDescent="0.3">
      <c r="A5638">
        <v>308199</v>
      </c>
      <c r="B5638" t="s">
        <v>5947</v>
      </c>
      <c r="C5638">
        <v>1</v>
      </c>
      <c r="D5638" t="s">
        <v>5718</v>
      </c>
      <c r="E5638" t="s">
        <v>5948</v>
      </c>
      <c r="F5638">
        <v>77.057390799999993</v>
      </c>
      <c r="G5638">
        <v>28.4495255</v>
      </c>
      <c r="H5638" t="s">
        <v>477</v>
      </c>
      <c r="I5638" t="s">
        <v>19</v>
      </c>
      <c r="J5638" t="s">
        <v>57</v>
      </c>
      <c r="K5638" t="s">
        <v>57</v>
      </c>
      <c r="L5638" t="s">
        <v>57</v>
      </c>
      <c r="M5638" t="s">
        <v>57</v>
      </c>
      <c r="N5638">
        <v>1</v>
      </c>
      <c r="O5638">
        <v>3</v>
      </c>
      <c r="P5638">
        <v>150</v>
      </c>
      <c r="Q5638">
        <v>1</v>
      </c>
      <c r="R5638">
        <v>2016</v>
      </c>
      <c r="S5638">
        <v>7</v>
      </c>
      <c r="T5638">
        <v>3</v>
      </c>
      <c r="U5638" s="1">
        <v>42554</v>
      </c>
      <c r="V5638" s="5">
        <f>Main[[#This Row],[Average_Cost_for_two]] * VLOOKUP(Main[[#This Row],[Currency]],'Currency'!A:B,2,FALSE)</f>
        <v>1.8</v>
      </c>
      <c r="W5638" s="5" t="str">
        <f>IF(Main[[#This Row],[Avg_Cost_USD]]&lt;10,"Low",
IF(Main[[#This Row],[Avg_Cost_USD]]&lt;=30,"Medium","High"))</f>
        <v>Low</v>
      </c>
    </row>
    <row r="5639" spans="1:23" x14ac:dyDescent="0.3">
      <c r="A5639">
        <v>309021</v>
      </c>
      <c r="B5639" t="s">
        <v>5949</v>
      </c>
      <c r="C5639">
        <v>1</v>
      </c>
      <c r="D5639" t="s">
        <v>5718</v>
      </c>
      <c r="E5639" t="s">
        <v>5875</v>
      </c>
      <c r="F5639">
        <v>77.058926700000001</v>
      </c>
      <c r="G5639">
        <v>28.434926600000001</v>
      </c>
      <c r="H5639" t="s">
        <v>424</v>
      </c>
      <c r="I5639" t="s">
        <v>19</v>
      </c>
      <c r="J5639" t="s">
        <v>57</v>
      </c>
      <c r="K5639" t="s">
        <v>57</v>
      </c>
      <c r="L5639" t="s">
        <v>57</v>
      </c>
      <c r="M5639" t="s">
        <v>57</v>
      </c>
      <c r="N5639">
        <v>1</v>
      </c>
      <c r="O5639">
        <v>28</v>
      </c>
      <c r="P5639">
        <v>250</v>
      </c>
      <c r="Q5639">
        <v>2.9</v>
      </c>
      <c r="R5639">
        <v>2015</v>
      </c>
      <c r="S5639">
        <v>7</v>
      </c>
      <c r="T5639">
        <v>21</v>
      </c>
      <c r="U5639" s="1">
        <v>42206</v>
      </c>
      <c r="V5639" s="5">
        <f>Main[[#This Row],[Average_Cost_for_two]] * VLOOKUP(Main[[#This Row],[Currency]],'Currency'!A:B,2,FALSE)</f>
        <v>3</v>
      </c>
      <c r="W5639" s="5" t="str">
        <f>IF(Main[[#This Row],[Avg_Cost_USD]]&lt;10,"Low",
IF(Main[[#This Row],[Avg_Cost_USD]]&lt;=30,"Medium","High"))</f>
        <v>Low</v>
      </c>
    </row>
    <row r="5640" spans="1:23" x14ac:dyDescent="0.3">
      <c r="A5640">
        <v>310454</v>
      </c>
      <c r="B5640" t="s">
        <v>5950</v>
      </c>
      <c r="C5640">
        <v>1</v>
      </c>
      <c r="D5640" t="s">
        <v>5718</v>
      </c>
      <c r="E5640" t="s">
        <v>5875</v>
      </c>
      <c r="F5640">
        <v>77.0598983</v>
      </c>
      <c r="G5640">
        <v>28.443904499999999</v>
      </c>
      <c r="H5640" t="s">
        <v>339</v>
      </c>
      <c r="I5640" t="s">
        <v>19</v>
      </c>
      <c r="J5640" t="s">
        <v>57</v>
      </c>
      <c r="K5640" t="s">
        <v>57</v>
      </c>
      <c r="L5640" t="s">
        <v>57</v>
      </c>
      <c r="M5640" t="s">
        <v>57</v>
      </c>
      <c r="N5640">
        <v>1</v>
      </c>
      <c r="O5640">
        <v>1</v>
      </c>
      <c r="P5640">
        <v>150</v>
      </c>
      <c r="Q5640">
        <v>1</v>
      </c>
      <c r="R5640">
        <v>2010</v>
      </c>
      <c r="S5640">
        <v>7</v>
      </c>
      <c r="T5640">
        <v>19</v>
      </c>
      <c r="U5640" s="1">
        <v>40378</v>
      </c>
      <c r="V5640" s="5">
        <f>Main[[#This Row],[Average_Cost_for_two]] * VLOOKUP(Main[[#This Row],[Currency]],'Currency'!A:B,2,FALSE)</f>
        <v>1.8</v>
      </c>
      <c r="W5640" s="5" t="str">
        <f>IF(Main[[#This Row],[Avg_Cost_USD]]&lt;10,"Low",
IF(Main[[#This Row],[Avg_Cost_USD]]&lt;=30,"Medium","High"))</f>
        <v>Low</v>
      </c>
    </row>
    <row r="5641" spans="1:23" x14ac:dyDescent="0.3">
      <c r="A5641">
        <v>308191</v>
      </c>
      <c r="B5641" t="s">
        <v>5951</v>
      </c>
      <c r="C5641">
        <v>1</v>
      </c>
      <c r="D5641" t="s">
        <v>5718</v>
      </c>
      <c r="E5641" t="s">
        <v>5803</v>
      </c>
      <c r="F5641">
        <v>77.015562700000004</v>
      </c>
      <c r="G5641">
        <v>28.465128499999999</v>
      </c>
      <c r="H5641" t="s">
        <v>863</v>
      </c>
      <c r="I5641" t="s">
        <v>19</v>
      </c>
      <c r="J5641" t="s">
        <v>57</v>
      </c>
      <c r="K5641" t="s">
        <v>57</v>
      </c>
      <c r="L5641" t="s">
        <v>57</v>
      </c>
      <c r="M5641" t="s">
        <v>57</v>
      </c>
      <c r="N5641">
        <v>1</v>
      </c>
      <c r="O5641">
        <v>16</v>
      </c>
      <c r="P5641">
        <v>350</v>
      </c>
      <c r="Q5641">
        <v>3.2</v>
      </c>
      <c r="R5641">
        <v>2013</v>
      </c>
      <c r="S5641">
        <v>7</v>
      </c>
      <c r="T5641">
        <v>2</v>
      </c>
      <c r="U5641" s="1">
        <v>41457</v>
      </c>
      <c r="V5641" s="5">
        <f>Main[[#This Row],[Average_Cost_for_two]] * VLOOKUP(Main[[#This Row],[Currency]],'Currency'!A:B,2,FALSE)</f>
        <v>4.2</v>
      </c>
      <c r="W5641" s="5" t="str">
        <f>IF(Main[[#This Row],[Avg_Cost_USD]]&lt;10,"Low",
IF(Main[[#This Row],[Avg_Cost_USD]]&lt;=30,"Medium","High"))</f>
        <v>Low</v>
      </c>
    </row>
    <row r="5642" spans="1:23" x14ac:dyDescent="0.3">
      <c r="A5642">
        <v>1654</v>
      </c>
      <c r="B5642" t="s">
        <v>1769</v>
      </c>
      <c r="C5642">
        <v>1</v>
      </c>
      <c r="D5642" t="s">
        <v>5718</v>
      </c>
      <c r="E5642" t="s">
        <v>5805</v>
      </c>
      <c r="F5642">
        <v>77.099264199999993</v>
      </c>
      <c r="G5642">
        <v>28.4661404</v>
      </c>
      <c r="H5642" t="s">
        <v>287</v>
      </c>
      <c r="I5642" t="s">
        <v>19</v>
      </c>
      <c r="J5642" t="s">
        <v>57</v>
      </c>
      <c r="K5642" t="s">
        <v>57</v>
      </c>
      <c r="L5642" t="s">
        <v>57</v>
      </c>
      <c r="M5642" t="s">
        <v>57</v>
      </c>
      <c r="N5642">
        <v>2</v>
      </c>
      <c r="O5642">
        <v>398</v>
      </c>
      <c r="P5642">
        <v>650</v>
      </c>
      <c r="Q5642">
        <v>4</v>
      </c>
      <c r="R5642">
        <v>2018</v>
      </c>
      <c r="S5642">
        <v>7</v>
      </c>
      <c r="T5642">
        <v>12</v>
      </c>
      <c r="U5642" s="1">
        <v>43293</v>
      </c>
      <c r="V5642" s="5">
        <f>Main[[#This Row],[Average_Cost_for_two]] * VLOOKUP(Main[[#This Row],[Currency]],'Currency'!A:B,2,FALSE)</f>
        <v>7.8</v>
      </c>
      <c r="W5642" s="5" t="str">
        <f>IF(Main[[#This Row],[Avg_Cost_USD]]&lt;10,"Low",
IF(Main[[#This Row],[Avg_Cost_USD]]&lt;=30,"Medium","High"))</f>
        <v>Low</v>
      </c>
    </row>
    <row r="5643" spans="1:23" x14ac:dyDescent="0.3">
      <c r="A5643">
        <v>18336504</v>
      </c>
      <c r="B5643" t="s">
        <v>5952</v>
      </c>
      <c r="C5643">
        <v>1</v>
      </c>
      <c r="D5643" t="s">
        <v>5718</v>
      </c>
      <c r="E5643" t="s">
        <v>5731</v>
      </c>
      <c r="F5643">
        <v>77.0443061</v>
      </c>
      <c r="G5643">
        <v>28.405738299999999</v>
      </c>
      <c r="H5643" t="s">
        <v>723</v>
      </c>
      <c r="I5643" t="s">
        <v>19</v>
      </c>
      <c r="J5643" t="s">
        <v>57</v>
      </c>
      <c r="K5643" t="s">
        <v>61</v>
      </c>
      <c r="L5643" t="s">
        <v>57</v>
      </c>
      <c r="M5643" t="s">
        <v>57</v>
      </c>
      <c r="N5643">
        <v>1</v>
      </c>
      <c r="O5643">
        <v>20</v>
      </c>
      <c r="P5643">
        <v>200</v>
      </c>
      <c r="Q5643">
        <v>3.4</v>
      </c>
      <c r="R5643">
        <v>2015</v>
      </c>
      <c r="S5643">
        <v>7</v>
      </c>
      <c r="T5643">
        <v>1</v>
      </c>
      <c r="U5643" s="1">
        <v>42186</v>
      </c>
      <c r="V5643" s="5">
        <f>Main[[#This Row],[Average_Cost_for_two]] * VLOOKUP(Main[[#This Row],[Currency]],'Currency'!A:B,2,FALSE)</f>
        <v>2.4</v>
      </c>
      <c r="W5643" s="5" t="str">
        <f>IF(Main[[#This Row],[Avg_Cost_USD]]&lt;10,"Low",
IF(Main[[#This Row],[Avg_Cost_USD]]&lt;=30,"Medium","High"))</f>
        <v>Low</v>
      </c>
    </row>
    <row r="5644" spans="1:23" x14ac:dyDescent="0.3">
      <c r="A5644">
        <v>18261309</v>
      </c>
      <c r="B5644" t="s">
        <v>5953</v>
      </c>
      <c r="C5644">
        <v>1</v>
      </c>
      <c r="D5644" t="s">
        <v>5718</v>
      </c>
      <c r="E5644" t="s">
        <v>5731</v>
      </c>
      <c r="F5644">
        <v>77.042149339999995</v>
      </c>
      <c r="G5644">
        <v>28.413855720000001</v>
      </c>
      <c r="H5644" t="s">
        <v>5954</v>
      </c>
      <c r="I5644" t="s">
        <v>19</v>
      </c>
      <c r="J5644" t="s">
        <v>57</v>
      </c>
      <c r="K5644" t="s">
        <v>61</v>
      </c>
      <c r="L5644" t="s">
        <v>57</v>
      </c>
      <c r="M5644" t="s">
        <v>57</v>
      </c>
      <c r="N5644">
        <v>1</v>
      </c>
      <c r="O5644">
        <v>30</v>
      </c>
      <c r="P5644">
        <v>200</v>
      </c>
      <c r="Q5644">
        <v>3.5</v>
      </c>
      <c r="R5644">
        <v>2012</v>
      </c>
      <c r="S5644">
        <v>7</v>
      </c>
      <c r="T5644">
        <v>3</v>
      </c>
      <c r="U5644" s="1">
        <v>41093</v>
      </c>
      <c r="V5644" s="5">
        <f>Main[[#This Row],[Average_Cost_for_two]] * VLOOKUP(Main[[#This Row],[Currency]],'Currency'!A:B,2,FALSE)</f>
        <v>2.4</v>
      </c>
      <c r="W5644" s="5" t="str">
        <f>IF(Main[[#This Row],[Avg_Cost_USD]]&lt;10,"Low",
IF(Main[[#This Row],[Avg_Cost_USD]]&lt;=30,"Medium","High"))</f>
        <v>Low</v>
      </c>
    </row>
    <row r="5645" spans="1:23" x14ac:dyDescent="0.3">
      <c r="A5645">
        <v>254</v>
      </c>
      <c r="B5645" t="s">
        <v>2456</v>
      </c>
      <c r="C5645">
        <v>1</v>
      </c>
      <c r="D5645" t="s">
        <v>5718</v>
      </c>
      <c r="E5645" t="s">
        <v>5884</v>
      </c>
      <c r="F5645">
        <v>77.074618900000004</v>
      </c>
      <c r="G5645">
        <v>28.468405799999999</v>
      </c>
      <c r="H5645" t="s">
        <v>384</v>
      </c>
      <c r="I5645" t="s">
        <v>19</v>
      </c>
      <c r="J5645" t="s">
        <v>57</v>
      </c>
      <c r="K5645" t="s">
        <v>61</v>
      </c>
      <c r="L5645" t="s">
        <v>57</v>
      </c>
      <c r="M5645" t="s">
        <v>57</v>
      </c>
      <c r="N5645">
        <v>3</v>
      </c>
      <c r="O5645">
        <v>80</v>
      </c>
      <c r="P5645">
        <v>1000</v>
      </c>
      <c r="Q5645">
        <v>2.8</v>
      </c>
      <c r="R5645">
        <v>2017</v>
      </c>
      <c r="S5645">
        <v>7</v>
      </c>
      <c r="T5645">
        <v>15</v>
      </c>
      <c r="U5645" s="1">
        <v>42931</v>
      </c>
      <c r="V5645" s="5">
        <f>Main[[#This Row],[Average_Cost_for_two]] * VLOOKUP(Main[[#This Row],[Currency]],'Currency'!A:B,2,FALSE)</f>
        <v>12</v>
      </c>
      <c r="W5645" s="5" t="str">
        <f>IF(Main[[#This Row],[Avg_Cost_USD]]&lt;10,"Low",
IF(Main[[#This Row],[Avg_Cost_USD]]&lt;=30,"Medium","High"))</f>
        <v>Medium</v>
      </c>
    </row>
    <row r="5646" spans="1:23" x14ac:dyDescent="0.3">
      <c r="A5646">
        <v>18411599</v>
      </c>
      <c r="B5646" t="s">
        <v>5955</v>
      </c>
      <c r="C5646">
        <v>1</v>
      </c>
      <c r="D5646" t="s">
        <v>5718</v>
      </c>
      <c r="E5646" t="s">
        <v>5884</v>
      </c>
      <c r="F5646">
        <v>77.081403899999998</v>
      </c>
      <c r="G5646">
        <v>28.450310600000002</v>
      </c>
      <c r="H5646" t="s">
        <v>733</v>
      </c>
      <c r="I5646" t="s">
        <v>19</v>
      </c>
      <c r="J5646" t="s">
        <v>57</v>
      </c>
      <c r="K5646" t="s">
        <v>57</v>
      </c>
      <c r="L5646" t="s">
        <v>57</v>
      </c>
      <c r="M5646" t="s">
        <v>57</v>
      </c>
      <c r="N5646">
        <v>1</v>
      </c>
      <c r="O5646">
        <v>3</v>
      </c>
      <c r="P5646">
        <v>250</v>
      </c>
      <c r="Q5646">
        <v>1</v>
      </c>
      <c r="R5646">
        <v>2018</v>
      </c>
      <c r="S5646">
        <v>7</v>
      </c>
      <c r="T5646">
        <v>12</v>
      </c>
      <c r="U5646" s="1">
        <v>43293</v>
      </c>
      <c r="V5646" s="5">
        <f>Main[[#This Row],[Average_Cost_for_two]] * VLOOKUP(Main[[#This Row],[Currency]],'Currency'!A:B,2,FALSE)</f>
        <v>3</v>
      </c>
      <c r="W5646" s="5" t="str">
        <f>IF(Main[[#This Row],[Avg_Cost_USD]]&lt;10,"Low",
IF(Main[[#This Row],[Avg_Cost_USD]]&lt;=30,"Medium","High"))</f>
        <v>Low</v>
      </c>
    </row>
    <row r="5647" spans="1:23" x14ac:dyDescent="0.3">
      <c r="A5647">
        <v>309451</v>
      </c>
      <c r="B5647" t="s">
        <v>5956</v>
      </c>
      <c r="C5647">
        <v>1</v>
      </c>
      <c r="D5647" t="s">
        <v>5718</v>
      </c>
      <c r="E5647" t="s">
        <v>5957</v>
      </c>
      <c r="F5647">
        <v>77.079695299999997</v>
      </c>
      <c r="G5647">
        <v>28.460995</v>
      </c>
      <c r="H5647" t="s">
        <v>56</v>
      </c>
      <c r="I5647" t="s">
        <v>19</v>
      </c>
      <c r="J5647" t="s">
        <v>57</v>
      </c>
      <c r="K5647" t="s">
        <v>61</v>
      </c>
      <c r="L5647" t="s">
        <v>57</v>
      </c>
      <c r="M5647" t="s">
        <v>57</v>
      </c>
      <c r="N5647">
        <v>2</v>
      </c>
      <c r="O5647">
        <v>117</v>
      </c>
      <c r="P5647">
        <v>650</v>
      </c>
      <c r="Q5647">
        <v>3.4</v>
      </c>
      <c r="R5647">
        <v>2016</v>
      </c>
      <c r="S5647">
        <v>7</v>
      </c>
      <c r="T5647">
        <v>4</v>
      </c>
      <c r="U5647" s="1">
        <v>42555</v>
      </c>
      <c r="V5647" s="5">
        <f>Main[[#This Row],[Average_Cost_for_two]] * VLOOKUP(Main[[#This Row],[Currency]],'Currency'!A:B,2,FALSE)</f>
        <v>7.8</v>
      </c>
      <c r="W5647" s="5" t="str">
        <f>IF(Main[[#This Row],[Avg_Cost_USD]]&lt;10,"Low",
IF(Main[[#This Row],[Avg_Cost_USD]]&lt;=30,"Medium","High"))</f>
        <v>Low</v>
      </c>
    </row>
    <row r="5648" spans="1:23" x14ac:dyDescent="0.3">
      <c r="A5648">
        <v>304279</v>
      </c>
      <c r="B5648" t="s">
        <v>5958</v>
      </c>
      <c r="C5648">
        <v>1</v>
      </c>
      <c r="D5648" t="s">
        <v>5718</v>
      </c>
      <c r="E5648" t="s">
        <v>5959</v>
      </c>
      <c r="F5648">
        <v>77.040089800000004</v>
      </c>
      <c r="G5648">
        <v>28.466141799999999</v>
      </c>
      <c r="H5648" t="s">
        <v>308</v>
      </c>
      <c r="I5648" t="s">
        <v>19</v>
      </c>
      <c r="J5648" t="s">
        <v>61</v>
      </c>
      <c r="K5648" t="s">
        <v>57</v>
      </c>
      <c r="L5648" t="s">
        <v>57</v>
      </c>
      <c r="M5648" t="s">
        <v>57</v>
      </c>
      <c r="N5648">
        <v>3</v>
      </c>
      <c r="O5648">
        <v>10</v>
      </c>
      <c r="P5648">
        <v>1600</v>
      </c>
      <c r="Q5648">
        <v>3</v>
      </c>
      <c r="R5648">
        <v>2016</v>
      </c>
      <c r="S5648">
        <v>7</v>
      </c>
      <c r="T5648">
        <v>8</v>
      </c>
      <c r="U5648" s="1">
        <v>42559</v>
      </c>
      <c r="V5648" s="5">
        <f>Main[[#This Row],[Average_Cost_for_two]] * VLOOKUP(Main[[#This Row],[Currency]],'Currency'!A:B,2,FALSE)</f>
        <v>19.2</v>
      </c>
      <c r="W5648" s="5" t="str">
        <f>IF(Main[[#This Row],[Avg_Cost_USD]]&lt;10,"Low",
IF(Main[[#This Row],[Avg_Cost_USD]]&lt;=30,"Medium","High"))</f>
        <v>Medium</v>
      </c>
    </row>
    <row r="5649" spans="1:23" x14ac:dyDescent="0.3">
      <c r="A5649">
        <v>800089</v>
      </c>
      <c r="B5649" t="s">
        <v>2299</v>
      </c>
      <c r="C5649">
        <v>1</v>
      </c>
      <c r="D5649" t="s">
        <v>5960</v>
      </c>
      <c r="E5649" t="s">
        <v>5961</v>
      </c>
      <c r="F5649">
        <v>80.973185000000001</v>
      </c>
      <c r="G5649">
        <v>26.853007000000002</v>
      </c>
      <c r="H5649" t="s">
        <v>56</v>
      </c>
      <c r="I5649" t="s">
        <v>19</v>
      </c>
      <c r="J5649" t="s">
        <v>57</v>
      </c>
      <c r="K5649" t="s">
        <v>57</v>
      </c>
      <c r="L5649" t="s">
        <v>57</v>
      </c>
      <c r="M5649" t="s">
        <v>57</v>
      </c>
      <c r="N5649">
        <v>4</v>
      </c>
      <c r="O5649">
        <v>1069</v>
      </c>
      <c r="P5649">
        <v>1600</v>
      </c>
      <c r="Q5649">
        <v>4.7</v>
      </c>
      <c r="R5649">
        <v>2011</v>
      </c>
      <c r="S5649">
        <v>7</v>
      </c>
      <c r="T5649">
        <v>18</v>
      </c>
      <c r="U5649" s="1">
        <v>40742</v>
      </c>
      <c r="V5649" s="5">
        <f>Main[[#This Row],[Average_Cost_for_two]] * VLOOKUP(Main[[#This Row],[Currency]],'Currency'!A:B,2,FALSE)</f>
        <v>19.2</v>
      </c>
      <c r="W5649" s="5" t="str">
        <f>IF(Main[[#This Row],[Avg_Cost_USD]]&lt;10,"Low",
IF(Main[[#This Row],[Avg_Cost_USD]]&lt;=30,"Medium","High"))</f>
        <v>Medium</v>
      </c>
    </row>
    <row r="5650" spans="1:23" x14ac:dyDescent="0.3">
      <c r="A5650">
        <v>310487</v>
      </c>
      <c r="B5650" t="s">
        <v>5962</v>
      </c>
      <c r="C5650">
        <v>1</v>
      </c>
      <c r="D5650" t="s">
        <v>5718</v>
      </c>
      <c r="E5650" t="s">
        <v>5733</v>
      </c>
      <c r="F5650">
        <v>77.065261199999995</v>
      </c>
      <c r="G5650">
        <v>28.4875966</v>
      </c>
      <c r="H5650" t="s">
        <v>434</v>
      </c>
      <c r="I5650" t="s">
        <v>19</v>
      </c>
      <c r="J5650" t="s">
        <v>57</v>
      </c>
      <c r="K5650" t="s">
        <v>61</v>
      </c>
      <c r="L5650" t="s">
        <v>57</v>
      </c>
      <c r="M5650" t="s">
        <v>57</v>
      </c>
      <c r="N5650">
        <v>1</v>
      </c>
      <c r="O5650">
        <v>12</v>
      </c>
      <c r="P5650">
        <v>200</v>
      </c>
      <c r="Q5650">
        <v>3.3</v>
      </c>
      <c r="R5650">
        <v>2010</v>
      </c>
      <c r="S5650">
        <v>7</v>
      </c>
      <c r="T5650">
        <v>12</v>
      </c>
      <c r="U5650" s="1">
        <v>40371</v>
      </c>
      <c r="V5650" s="5">
        <f>Main[[#This Row],[Average_Cost_for_two]] * VLOOKUP(Main[[#This Row],[Currency]],'Currency'!A:B,2,FALSE)</f>
        <v>2.4</v>
      </c>
      <c r="W5650" s="5" t="str">
        <f>IF(Main[[#This Row],[Avg_Cost_USD]]&lt;10,"Low",
IF(Main[[#This Row],[Avg_Cost_USD]]&lt;=30,"Medium","High"))</f>
        <v>Low</v>
      </c>
    </row>
    <row r="5651" spans="1:23" x14ac:dyDescent="0.3">
      <c r="A5651">
        <v>18352277</v>
      </c>
      <c r="B5651" t="s">
        <v>364</v>
      </c>
      <c r="C5651">
        <v>1</v>
      </c>
      <c r="D5651" t="s">
        <v>5718</v>
      </c>
      <c r="E5651" t="s">
        <v>5733</v>
      </c>
      <c r="F5651">
        <v>77.088159000000005</v>
      </c>
      <c r="G5651">
        <v>28.499116099999998</v>
      </c>
      <c r="H5651" t="s">
        <v>287</v>
      </c>
      <c r="I5651" t="s">
        <v>19</v>
      </c>
      <c r="J5651" t="s">
        <v>57</v>
      </c>
      <c r="K5651" t="s">
        <v>61</v>
      </c>
      <c r="L5651" t="s">
        <v>57</v>
      </c>
      <c r="M5651" t="s">
        <v>57</v>
      </c>
      <c r="N5651">
        <v>3</v>
      </c>
      <c r="O5651">
        <v>7</v>
      </c>
      <c r="P5651">
        <v>1000</v>
      </c>
      <c r="Q5651">
        <v>2.7</v>
      </c>
      <c r="R5651">
        <v>2015</v>
      </c>
      <c r="S5651">
        <v>7</v>
      </c>
      <c r="T5651">
        <v>12</v>
      </c>
      <c r="U5651" s="1">
        <v>42197</v>
      </c>
      <c r="V5651" s="5">
        <f>Main[[#This Row],[Average_Cost_for_two]] * VLOOKUP(Main[[#This Row],[Currency]],'Currency'!A:B,2,FALSE)</f>
        <v>12</v>
      </c>
      <c r="W5651" s="5" t="str">
        <f>IF(Main[[#This Row],[Avg_Cost_USD]]&lt;10,"Low",
IF(Main[[#This Row],[Avg_Cost_USD]]&lt;=30,"Medium","High"))</f>
        <v>Medium</v>
      </c>
    </row>
    <row r="5652" spans="1:23" x14ac:dyDescent="0.3">
      <c r="A5652">
        <v>302243</v>
      </c>
      <c r="B5652" t="s">
        <v>529</v>
      </c>
      <c r="C5652">
        <v>1</v>
      </c>
      <c r="D5652" t="s">
        <v>5718</v>
      </c>
      <c r="E5652" t="s">
        <v>5888</v>
      </c>
      <c r="F5652">
        <v>77.0715115</v>
      </c>
      <c r="G5652">
        <v>28.509779000000002</v>
      </c>
      <c r="H5652" t="s">
        <v>301</v>
      </c>
      <c r="I5652" t="s">
        <v>19</v>
      </c>
      <c r="J5652" t="s">
        <v>57</v>
      </c>
      <c r="K5652" t="s">
        <v>57</v>
      </c>
      <c r="L5652" t="s">
        <v>57</v>
      </c>
      <c r="M5652" t="s">
        <v>57</v>
      </c>
      <c r="N5652">
        <v>1</v>
      </c>
      <c r="O5652">
        <v>10</v>
      </c>
      <c r="P5652">
        <v>450</v>
      </c>
      <c r="Q5652">
        <v>3.1</v>
      </c>
      <c r="R5652">
        <v>2010</v>
      </c>
      <c r="S5652">
        <v>7</v>
      </c>
      <c r="T5652">
        <v>17</v>
      </c>
      <c r="U5652" s="1">
        <v>40376</v>
      </c>
      <c r="V5652" s="5">
        <f>Main[[#This Row],[Average_Cost_for_two]] * VLOOKUP(Main[[#This Row],[Currency]],'Currency'!A:B,2,FALSE)</f>
        <v>5.4</v>
      </c>
      <c r="W5652" s="5" t="str">
        <f>IF(Main[[#This Row],[Avg_Cost_USD]]&lt;10,"Low",
IF(Main[[#This Row],[Avg_Cost_USD]]&lt;=30,"Medium","High"))</f>
        <v>Low</v>
      </c>
    </row>
    <row r="5653" spans="1:23" x14ac:dyDescent="0.3">
      <c r="A5653">
        <v>309308</v>
      </c>
      <c r="B5653" t="s">
        <v>5952</v>
      </c>
      <c r="C5653">
        <v>1</v>
      </c>
      <c r="D5653" t="s">
        <v>5718</v>
      </c>
      <c r="E5653" t="s">
        <v>5888</v>
      </c>
      <c r="F5653">
        <v>77.071781299999998</v>
      </c>
      <c r="G5653">
        <v>28.509984299999999</v>
      </c>
      <c r="H5653" t="s">
        <v>723</v>
      </c>
      <c r="I5653" t="s">
        <v>19</v>
      </c>
      <c r="J5653" t="s">
        <v>57</v>
      </c>
      <c r="K5653" t="s">
        <v>61</v>
      </c>
      <c r="L5653" t="s">
        <v>57</v>
      </c>
      <c r="M5653" t="s">
        <v>57</v>
      </c>
      <c r="N5653">
        <v>1</v>
      </c>
      <c r="O5653">
        <v>49</v>
      </c>
      <c r="P5653">
        <v>200</v>
      </c>
      <c r="Q5653">
        <v>2.4</v>
      </c>
      <c r="R5653">
        <v>2015</v>
      </c>
      <c r="S5653">
        <v>7</v>
      </c>
      <c r="T5653">
        <v>15</v>
      </c>
      <c r="U5653" s="1">
        <v>42200</v>
      </c>
      <c r="V5653" s="5">
        <f>Main[[#This Row],[Average_Cost_for_two]] * VLOOKUP(Main[[#This Row],[Currency]],'Currency'!A:B,2,FALSE)</f>
        <v>2.4</v>
      </c>
      <c r="W5653" s="5" t="str">
        <f>IF(Main[[#This Row],[Avg_Cost_USD]]&lt;10,"Low",
IF(Main[[#This Row],[Avg_Cost_USD]]&lt;=30,"Medium","High"))</f>
        <v>Low</v>
      </c>
    </row>
    <row r="5654" spans="1:23" x14ac:dyDescent="0.3">
      <c r="A5654">
        <v>4188</v>
      </c>
      <c r="B5654" t="s">
        <v>5963</v>
      </c>
      <c r="C5654">
        <v>1</v>
      </c>
      <c r="D5654" t="s">
        <v>5718</v>
      </c>
      <c r="E5654" t="s">
        <v>5964</v>
      </c>
      <c r="F5654">
        <v>77.031663499999993</v>
      </c>
      <c r="G5654">
        <v>28.508804300000001</v>
      </c>
      <c r="H5654" t="s">
        <v>350</v>
      </c>
      <c r="I5654" t="s">
        <v>19</v>
      </c>
      <c r="J5654" t="s">
        <v>57</v>
      </c>
      <c r="K5654" t="s">
        <v>57</v>
      </c>
      <c r="L5654" t="s">
        <v>57</v>
      </c>
      <c r="M5654" t="s">
        <v>57</v>
      </c>
      <c r="N5654">
        <v>1</v>
      </c>
      <c r="O5654">
        <v>6</v>
      </c>
      <c r="P5654">
        <v>250</v>
      </c>
      <c r="Q5654">
        <v>2.9</v>
      </c>
      <c r="R5654">
        <v>2012</v>
      </c>
      <c r="S5654">
        <v>7</v>
      </c>
      <c r="T5654">
        <v>19</v>
      </c>
      <c r="U5654" s="1">
        <v>41109</v>
      </c>
      <c r="V5654" s="5">
        <f>Main[[#This Row],[Average_Cost_for_two]] * VLOOKUP(Main[[#This Row],[Currency]],'Currency'!A:B,2,FALSE)</f>
        <v>3</v>
      </c>
      <c r="W5654" s="5" t="str">
        <f>IF(Main[[#This Row],[Avg_Cost_USD]]&lt;10,"Low",
IF(Main[[#This Row],[Avg_Cost_USD]]&lt;=30,"Medium","High"))</f>
        <v>Low</v>
      </c>
    </row>
    <row r="5655" spans="1:23" x14ac:dyDescent="0.3">
      <c r="A5655">
        <v>2817</v>
      </c>
      <c r="B5655" t="s">
        <v>5965</v>
      </c>
      <c r="C5655">
        <v>1</v>
      </c>
      <c r="D5655" t="s">
        <v>5718</v>
      </c>
      <c r="E5655" t="s">
        <v>5964</v>
      </c>
      <c r="F5655">
        <v>77.031393699999995</v>
      </c>
      <c r="G5655">
        <v>28.508867800000001</v>
      </c>
      <c r="H5655" t="s">
        <v>339</v>
      </c>
      <c r="I5655" t="s">
        <v>19</v>
      </c>
      <c r="J5655" t="s">
        <v>57</v>
      </c>
      <c r="K5655" t="s">
        <v>61</v>
      </c>
      <c r="L5655" t="s">
        <v>57</v>
      </c>
      <c r="M5655" t="s">
        <v>57</v>
      </c>
      <c r="N5655">
        <v>1</v>
      </c>
      <c r="O5655">
        <v>13</v>
      </c>
      <c r="P5655">
        <v>150</v>
      </c>
      <c r="Q5655">
        <v>2.9</v>
      </c>
      <c r="R5655">
        <v>2010</v>
      </c>
      <c r="S5655">
        <v>7</v>
      </c>
      <c r="T5655">
        <v>6</v>
      </c>
      <c r="U5655" s="1">
        <v>40365</v>
      </c>
      <c r="V5655" s="5">
        <f>Main[[#This Row],[Average_Cost_for_two]] * VLOOKUP(Main[[#This Row],[Currency]],'Currency'!A:B,2,FALSE)</f>
        <v>1.8</v>
      </c>
      <c r="W5655" s="5" t="str">
        <f>IF(Main[[#This Row],[Avg_Cost_USD]]&lt;10,"Low",
IF(Main[[#This Row],[Avg_Cost_USD]]&lt;=30,"Medium","High"))</f>
        <v>Low</v>
      </c>
    </row>
    <row r="5656" spans="1:23" x14ac:dyDescent="0.3">
      <c r="A5656">
        <v>303699</v>
      </c>
      <c r="B5656" t="s">
        <v>5966</v>
      </c>
      <c r="C5656">
        <v>1</v>
      </c>
      <c r="D5656" t="s">
        <v>5718</v>
      </c>
      <c r="E5656" t="s">
        <v>5967</v>
      </c>
      <c r="F5656">
        <v>77.042009100000001</v>
      </c>
      <c r="G5656">
        <v>28.511416199999999</v>
      </c>
      <c r="H5656" t="s">
        <v>342</v>
      </c>
      <c r="I5656" t="s">
        <v>19</v>
      </c>
      <c r="J5656" t="s">
        <v>57</v>
      </c>
      <c r="K5656" t="s">
        <v>57</v>
      </c>
      <c r="L5656" t="s">
        <v>57</v>
      </c>
      <c r="M5656" t="s">
        <v>57</v>
      </c>
      <c r="N5656">
        <v>1</v>
      </c>
      <c r="O5656">
        <v>4</v>
      </c>
      <c r="P5656">
        <v>250</v>
      </c>
      <c r="Q5656">
        <v>3</v>
      </c>
      <c r="R5656">
        <v>2016</v>
      </c>
      <c r="S5656">
        <v>6</v>
      </c>
      <c r="T5656">
        <v>9</v>
      </c>
      <c r="U5656" s="1">
        <v>42530</v>
      </c>
      <c r="V5656" s="5">
        <f>Main[[#This Row],[Average_Cost_for_two]] * VLOOKUP(Main[[#This Row],[Currency]],'Currency'!A:B,2,FALSE)</f>
        <v>3</v>
      </c>
      <c r="W5656" s="5" t="str">
        <f>IF(Main[[#This Row],[Avg_Cost_USD]]&lt;10,"Low",
IF(Main[[#This Row],[Avg_Cost_USD]]&lt;=30,"Medium","High"))</f>
        <v>Low</v>
      </c>
    </row>
    <row r="5657" spans="1:23" x14ac:dyDescent="0.3">
      <c r="A5657">
        <v>18429842</v>
      </c>
      <c r="B5657" t="s">
        <v>5968</v>
      </c>
      <c r="C5657">
        <v>1</v>
      </c>
      <c r="D5657" t="s">
        <v>5718</v>
      </c>
      <c r="E5657" t="s">
        <v>5969</v>
      </c>
      <c r="F5657">
        <v>77.075661199999999</v>
      </c>
      <c r="G5657">
        <v>28.441949300000001</v>
      </c>
      <c r="H5657" t="s">
        <v>315</v>
      </c>
      <c r="I5657" t="s">
        <v>19</v>
      </c>
      <c r="J5657" t="s">
        <v>57</v>
      </c>
      <c r="K5657" t="s">
        <v>57</v>
      </c>
      <c r="L5657" t="s">
        <v>57</v>
      </c>
      <c r="M5657" t="s">
        <v>57</v>
      </c>
      <c r="N5657">
        <v>1</v>
      </c>
      <c r="O5657">
        <v>3</v>
      </c>
      <c r="P5657">
        <v>350</v>
      </c>
      <c r="Q5657">
        <v>1</v>
      </c>
      <c r="R5657">
        <v>2018</v>
      </c>
      <c r="S5657">
        <v>6</v>
      </c>
      <c r="T5657">
        <v>19</v>
      </c>
      <c r="U5657" s="1">
        <v>43270</v>
      </c>
      <c r="V5657" s="5">
        <f>Main[[#This Row],[Average_Cost_for_two]] * VLOOKUP(Main[[#This Row],[Currency]],'Currency'!A:B,2,FALSE)</f>
        <v>4.2</v>
      </c>
      <c r="W5657" s="5" t="str">
        <f>IF(Main[[#This Row],[Avg_Cost_USD]]&lt;10,"Low",
IF(Main[[#This Row],[Avg_Cost_USD]]&lt;=30,"Medium","High"))</f>
        <v>Low</v>
      </c>
    </row>
    <row r="5658" spans="1:23" x14ac:dyDescent="0.3">
      <c r="A5658">
        <v>309090</v>
      </c>
      <c r="B5658" t="s">
        <v>5970</v>
      </c>
      <c r="C5658">
        <v>1</v>
      </c>
      <c r="D5658" t="s">
        <v>5718</v>
      </c>
      <c r="E5658" t="s">
        <v>5971</v>
      </c>
      <c r="F5658">
        <v>77.068498599999998</v>
      </c>
      <c r="G5658">
        <v>28.334941799999999</v>
      </c>
      <c r="H5658" t="s">
        <v>2270</v>
      </c>
      <c r="I5658" t="s">
        <v>19</v>
      </c>
      <c r="J5658" t="s">
        <v>61</v>
      </c>
      <c r="K5658" t="s">
        <v>57</v>
      </c>
      <c r="L5658" t="s">
        <v>57</v>
      </c>
      <c r="M5658" t="s">
        <v>57</v>
      </c>
      <c r="N5658">
        <v>3</v>
      </c>
      <c r="O5658">
        <v>19</v>
      </c>
      <c r="P5658">
        <v>1300</v>
      </c>
      <c r="Q5658">
        <v>3.4</v>
      </c>
      <c r="R5658">
        <v>2015</v>
      </c>
      <c r="S5658">
        <v>6</v>
      </c>
      <c r="T5658">
        <v>20</v>
      </c>
      <c r="U5658" s="1">
        <v>42175</v>
      </c>
      <c r="V5658" s="5">
        <f>Main[[#This Row],[Average_Cost_for_two]] * VLOOKUP(Main[[#This Row],[Currency]],'Currency'!A:B,2,FALSE)</f>
        <v>15.6</v>
      </c>
      <c r="W5658" s="5" t="str">
        <f>IF(Main[[#This Row],[Avg_Cost_USD]]&lt;10,"Low",
IF(Main[[#This Row],[Avg_Cost_USD]]&lt;=30,"Medium","High"))</f>
        <v>Medium</v>
      </c>
    </row>
    <row r="5659" spans="1:23" x14ac:dyDescent="0.3">
      <c r="A5659">
        <v>311297</v>
      </c>
      <c r="B5659" t="s">
        <v>5972</v>
      </c>
      <c r="C5659">
        <v>1</v>
      </c>
      <c r="D5659" t="s">
        <v>5718</v>
      </c>
      <c r="E5659" t="s">
        <v>5824</v>
      </c>
      <c r="F5659">
        <v>77.083247499999999</v>
      </c>
      <c r="G5659">
        <v>28.468374099999998</v>
      </c>
      <c r="H5659" t="s">
        <v>1509</v>
      </c>
      <c r="I5659" t="s">
        <v>19</v>
      </c>
      <c r="J5659" t="s">
        <v>61</v>
      </c>
      <c r="K5659" t="s">
        <v>61</v>
      </c>
      <c r="L5659" t="s">
        <v>57</v>
      </c>
      <c r="M5659" t="s">
        <v>57</v>
      </c>
      <c r="N5659">
        <v>2</v>
      </c>
      <c r="O5659">
        <v>364</v>
      </c>
      <c r="P5659">
        <v>800</v>
      </c>
      <c r="Q5659">
        <v>3.7</v>
      </c>
      <c r="R5659">
        <v>2012</v>
      </c>
      <c r="S5659">
        <v>6</v>
      </c>
      <c r="T5659">
        <v>27</v>
      </c>
      <c r="U5659" s="1">
        <v>41087</v>
      </c>
      <c r="V5659" s="5">
        <f>Main[[#This Row],[Average_Cost_for_two]] * VLOOKUP(Main[[#This Row],[Currency]],'Currency'!A:B,2,FALSE)</f>
        <v>9.6</v>
      </c>
      <c r="W5659" s="5" t="str">
        <f>IF(Main[[#This Row],[Avg_Cost_USD]]&lt;10,"Low",
IF(Main[[#This Row],[Avg_Cost_USD]]&lt;=30,"Medium","High"))</f>
        <v>Low</v>
      </c>
    </row>
    <row r="5660" spans="1:23" x14ac:dyDescent="0.3">
      <c r="A5660">
        <v>306142</v>
      </c>
      <c r="B5660" t="s">
        <v>5952</v>
      </c>
      <c r="C5660">
        <v>1</v>
      </c>
      <c r="D5660" t="s">
        <v>5718</v>
      </c>
      <c r="E5660" t="s">
        <v>5749</v>
      </c>
      <c r="F5660">
        <v>77.088867699999994</v>
      </c>
      <c r="G5660">
        <v>28.495225099999999</v>
      </c>
      <c r="H5660" t="s">
        <v>723</v>
      </c>
      <c r="I5660" t="s">
        <v>19</v>
      </c>
      <c r="J5660" t="s">
        <v>57</v>
      </c>
      <c r="K5660" t="s">
        <v>61</v>
      </c>
      <c r="L5660" t="s">
        <v>57</v>
      </c>
      <c r="M5660" t="s">
        <v>57</v>
      </c>
      <c r="N5660">
        <v>1</v>
      </c>
      <c r="O5660">
        <v>544</v>
      </c>
      <c r="P5660">
        <v>200</v>
      </c>
      <c r="Q5660">
        <v>3.7</v>
      </c>
      <c r="R5660">
        <v>2014</v>
      </c>
      <c r="S5660">
        <v>6</v>
      </c>
      <c r="T5660">
        <v>23</v>
      </c>
      <c r="U5660" s="1">
        <v>41813</v>
      </c>
      <c r="V5660" s="5">
        <f>Main[[#This Row],[Average_Cost_for_two]] * VLOOKUP(Main[[#This Row],[Currency]],'Currency'!A:B,2,FALSE)</f>
        <v>2.4</v>
      </c>
      <c r="W5660" s="5" t="str">
        <f>IF(Main[[#This Row],[Avg_Cost_USD]]&lt;10,"Low",
IF(Main[[#This Row],[Avg_Cost_USD]]&lt;=30,"Medium","High"))</f>
        <v>Low</v>
      </c>
    </row>
    <row r="5661" spans="1:23" x14ac:dyDescent="0.3">
      <c r="A5661">
        <v>308020</v>
      </c>
      <c r="B5661" t="s">
        <v>4582</v>
      </c>
      <c r="C5661">
        <v>1</v>
      </c>
      <c r="D5661" t="s">
        <v>5718</v>
      </c>
      <c r="E5661" t="s">
        <v>5749</v>
      </c>
      <c r="F5661">
        <v>77.088687899999996</v>
      </c>
      <c r="G5661">
        <v>28.4952079</v>
      </c>
      <c r="H5661" t="s">
        <v>676</v>
      </c>
      <c r="I5661" t="s">
        <v>19</v>
      </c>
      <c r="J5661" t="s">
        <v>57</v>
      </c>
      <c r="K5661" t="s">
        <v>61</v>
      </c>
      <c r="L5661" t="s">
        <v>57</v>
      </c>
      <c r="M5661" t="s">
        <v>57</v>
      </c>
      <c r="N5661">
        <v>1</v>
      </c>
      <c r="O5661">
        <v>425</v>
      </c>
      <c r="P5661">
        <v>350</v>
      </c>
      <c r="Q5661">
        <v>3.9</v>
      </c>
      <c r="R5661">
        <v>2018</v>
      </c>
      <c r="S5661">
        <v>6</v>
      </c>
      <c r="T5661">
        <v>7</v>
      </c>
      <c r="U5661" s="1">
        <v>43258</v>
      </c>
      <c r="V5661" s="5">
        <f>Main[[#This Row],[Average_Cost_for_two]] * VLOOKUP(Main[[#This Row],[Currency]],'Currency'!A:B,2,FALSE)</f>
        <v>4.2</v>
      </c>
      <c r="W5661" s="5" t="str">
        <f>IF(Main[[#This Row],[Avg_Cost_USD]]&lt;10,"Low",
IF(Main[[#This Row],[Avg_Cost_USD]]&lt;=30,"Medium","High"))</f>
        <v>Low</v>
      </c>
    </row>
    <row r="5662" spans="1:23" x14ac:dyDescent="0.3">
      <c r="A5662">
        <v>306131</v>
      </c>
      <c r="B5662" t="s">
        <v>2852</v>
      </c>
      <c r="C5662">
        <v>1</v>
      </c>
      <c r="D5662" t="s">
        <v>5718</v>
      </c>
      <c r="E5662" t="s">
        <v>5749</v>
      </c>
      <c r="F5662">
        <v>77.088687899999996</v>
      </c>
      <c r="G5662">
        <v>28.4952079</v>
      </c>
      <c r="H5662" t="s">
        <v>1959</v>
      </c>
      <c r="I5662" t="s">
        <v>19</v>
      </c>
      <c r="J5662" t="s">
        <v>57</v>
      </c>
      <c r="K5662" t="s">
        <v>61</v>
      </c>
      <c r="L5662" t="s">
        <v>57</v>
      </c>
      <c r="M5662" t="s">
        <v>57</v>
      </c>
      <c r="N5662">
        <v>2</v>
      </c>
      <c r="O5662">
        <v>365</v>
      </c>
      <c r="P5662">
        <v>700</v>
      </c>
      <c r="Q5662">
        <v>3.6</v>
      </c>
      <c r="R5662">
        <v>2017</v>
      </c>
      <c r="S5662">
        <v>6</v>
      </c>
      <c r="T5662">
        <v>23</v>
      </c>
      <c r="U5662" s="1">
        <v>42909</v>
      </c>
      <c r="V5662" s="5">
        <f>Main[[#This Row],[Average_Cost_for_two]] * VLOOKUP(Main[[#This Row],[Currency]],'Currency'!A:B,2,FALSE)</f>
        <v>8.4</v>
      </c>
      <c r="W5662" s="5" t="str">
        <f>IF(Main[[#This Row],[Avg_Cost_USD]]&lt;10,"Low",
IF(Main[[#This Row],[Avg_Cost_USD]]&lt;=30,"Medium","High"))</f>
        <v>Low</v>
      </c>
    </row>
    <row r="5663" spans="1:23" x14ac:dyDescent="0.3">
      <c r="A5663">
        <v>18277030</v>
      </c>
      <c r="B5663" t="s">
        <v>5973</v>
      </c>
      <c r="C5663">
        <v>1</v>
      </c>
      <c r="D5663" t="s">
        <v>5718</v>
      </c>
      <c r="E5663" t="s">
        <v>5749</v>
      </c>
      <c r="F5663">
        <v>77.088560950000002</v>
      </c>
      <c r="G5663">
        <v>28.494271390000002</v>
      </c>
      <c r="H5663" t="s">
        <v>1318</v>
      </c>
      <c r="I5663" t="s">
        <v>19</v>
      </c>
      <c r="J5663" t="s">
        <v>61</v>
      </c>
      <c r="K5663" t="s">
        <v>61</v>
      </c>
      <c r="L5663" t="s">
        <v>57</v>
      </c>
      <c r="M5663" t="s">
        <v>57</v>
      </c>
      <c r="N5663">
        <v>2</v>
      </c>
      <c r="O5663">
        <v>199</v>
      </c>
      <c r="P5663">
        <v>800</v>
      </c>
      <c r="Q5663">
        <v>4</v>
      </c>
      <c r="R5663">
        <v>2012</v>
      </c>
      <c r="S5663">
        <v>6</v>
      </c>
      <c r="T5663">
        <v>22</v>
      </c>
      <c r="U5663" s="1">
        <v>41082</v>
      </c>
      <c r="V5663" s="5">
        <f>Main[[#This Row],[Average_Cost_for_two]] * VLOOKUP(Main[[#This Row],[Currency]],'Currency'!A:B,2,FALSE)</f>
        <v>9.6</v>
      </c>
      <c r="W5663" s="5" t="str">
        <f>IF(Main[[#This Row],[Avg_Cost_USD]]&lt;10,"Low",
IF(Main[[#This Row],[Avg_Cost_USD]]&lt;=30,"Medium","High"))</f>
        <v>Low</v>
      </c>
    </row>
    <row r="5664" spans="1:23" x14ac:dyDescent="0.3">
      <c r="A5664">
        <v>18245277</v>
      </c>
      <c r="B5664" t="s">
        <v>1199</v>
      </c>
      <c r="C5664">
        <v>1</v>
      </c>
      <c r="D5664" t="s">
        <v>5718</v>
      </c>
      <c r="E5664" t="s">
        <v>5749</v>
      </c>
      <c r="F5664">
        <v>77.0882383</v>
      </c>
      <c r="G5664">
        <v>28.494088999999999</v>
      </c>
      <c r="H5664" t="s">
        <v>369</v>
      </c>
      <c r="I5664" t="s">
        <v>19</v>
      </c>
      <c r="J5664" t="s">
        <v>61</v>
      </c>
      <c r="K5664" t="s">
        <v>61</v>
      </c>
      <c r="L5664" t="s">
        <v>57</v>
      </c>
      <c r="M5664" t="s">
        <v>57</v>
      </c>
      <c r="N5664">
        <v>2</v>
      </c>
      <c r="O5664">
        <v>219</v>
      </c>
      <c r="P5664">
        <v>900</v>
      </c>
      <c r="Q5664">
        <v>4</v>
      </c>
      <c r="R5664">
        <v>2016</v>
      </c>
      <c r="S5664">
        <v>6</v>
      </c>
      <c r="T5664">
        <v>24</v>
      </c>
      <c r="U5664" s="1">
        <v>42545</v>
      </c>
      <c r="V5664" s="5">
        <f>Main[[#This Row],[Average_Cost_for_two]] * VLOOKUP(Main[[#This Row],[Currency]],'Currency'!A:B,2,FALSE)</f>
        <v>10.8</v>
      </c>
      <c r="W5664" s="5" t="str">
        <f>IF(Main[[#This Row],[Avg_Cost_USD]]&lt;10,"Low",
IF(Main[[#This Row],[Avg_Cost_USD]]&lt;=30,"Medium","High"))</f>
        <v>Medium</v>
      </c>
    </row>
    <row r="5665" spans="1:23" x14ac:dyDescent="0.3">
      <c r="A5665">
        <v>18208920</v>
      </c>
      <c r="B5665" t="s">
        <v>5974</v>
      </c>
      <c r="C5665">
        <v>1</v>
      </c>
      <c r="D5665" t="s">
        <v>5718</v>
      </c>
      <c r="E5665" t="s">
        <v>5749</v>
      </c>
      <c r="F5665">
        <v>77.088065099999994</v>
      </c>
      <c r="G5665">
        <v>28.494422400000001</v>
      </c>
      <c r="H5665" t="s">
        <v>5975</v>
      </c>
      <c r="I5665" t="s">
        <v>19</v>
      </c>
      <c r="J5665" t="s">
        <v>61</v>
      </c>
      <c r="K5665" t="s">
        <v>57</v>
      </c>
      <c r="L5665" t="s">
        <v>57</v>
      </c>
      <c r="M5665" t="s">
        <v>57</v>
      </c>
      <c r="N5665">
        <v>3</v>
      </c>
      <c r="O5665">
        <v>353</v>
      </c>
      <c r="P5665">
        <v>1750</v>
      </c>
      <c r="Q5665">
        <v>4.0999999999999996</v>
      </c>
      <c r="R5665">
        <v>2012</v>
      </c>
      <c r="S5665">
        <v>6</v>
      </c>
      <c r="T5665">
        <v>17</v>
      </c>
      <c r="U5665" s="1">
        <v>41077</v>
      </c>
      <c r="V5665" s="5">
        <f>Main[[#This Row],[Average_Cost_for_two]] * VLOOKUP(Main[[#This Row],[Currency]],'Currency'!A:B,2,FALSE)</f>
        <v>21</v>
      </c>
      <c r="W5665" s="5" t="str">
        <f>IF(Main[[#This Row],[Avg_Cost_USD]]&lt;10,"Low",
IF(Main[[#This Row],[Avg_Cost_USD]]&lt;=30,"Medium","High"))</f>
        <v>Medium</v>
      </c>
    </row>
    <row r="5666" spans="1:23" x14ac:dyDescent="0.3">
      <c r="A5666">
        <v>18247015</v>
      </c>
      <c r="B5666" t="s">
        <v>5976</v>
      </c>
      <c r="C5666">
        <v>1</v>
      </c>
      <c r="D5666" t="s">
        <v>5718</v>
      </c>
      <c r="E5666" t="s">
        <v>5752</v>
      </c>
      <c r="F5666">
        <v>77.081811900000005</v>
      </c>
      <c r="G5666">
        <v>28.467466099999999</v>
      </c>
      <c r="H5666" t="s">
        <v>335</v>
      </c>
      <c r="I5666" t="s">
        <v>19</v>
      </c>
      <c r="J5666" t="s">
        <v>57</v>
      </c>
      <c r="K5666" t="s">
        <v>61</v>
      </c>
      <c r="L5666" t="s">
        <v>57</v>
      </c>
      <c r="M5666" t="s">
        <v>57</v>
      </c>
      <c r="N5666">
        <v>2</v>
      </c>
      <c r="O5666">
        <v>136</v>
      </c>
      <c r="P5666">
        <v>650</v>
      </c>
      <c r="Q5666">
        <v>3.9</v>
      </c>
      <c r="R5666">
        <v>2016</v>
      </c>
      <c r="S5666">
        <v>6</v>
      </c>
      <c r="T5666">
        <v>27</v>
      </c>
      <c r="U5666" s="1">
        <v>42548</v>
      </c>
      <c r="V5666" s="5">
        <f>Main[[#This Row],[Average_Cost_for_two]] * VLOOKUP(Main[[#This Row],[Currency]],'Currency'!A:B,2,FALSE)</f>
        <v>7.8</v>
      </c>
      <c r="W5666" s="5" t="str">
        <f>IF(Main[[#This Row],[Avg_Cost_USD]]&lt;10,"Low",
IF(Main[[#This Row],[Avg_Cost_USD]]&lt;=30,"Medium","High"))</f>
        <v>Low</v>
      </c>
    </row>
    <row r="5667" spans="1:23" x14ac:dyDescent="0.3">
      <c r="A5667">
        <v>307272</v>
      </c>
      <c r="B5667" t="s">
        <v>5977</v>
      </c>
      <c r="C5667">
        <v>1</v>
      </c>
      <c r="D5667" t="s">
        <v>5718</v>
      </c>
      <c r="E5667" t="s">
        <v>5758</v>
      </c>
      <c r="F5667">
        <v>77.093588600000004</v>
      </c>
      <c r="G5667">
        <v>28.472684699999999</v>
      </c>
      <c r="H5667" t="s">
        <v>337</v>
      </c>
      <c r="I5667" t="s">
        <v>19</v>
      </c>
      <c r="J5667" t="s">
        <v>57</v>
      </c>
      <c r="K5667" t="s">
        <v>61</v>
      </c>
      <c r="L5667" t="s">
        <v>57</v>
      </c>
      <c r="M5667" t="s">
        <v>57</v>
      </c>
      <c r="N5667">
        <v>2</v>
      </c>
      <c r="O5667">
        <v>184</v>
      </c>
      <c r="P5667">
        <v>800</v>
      </c>
      <c r="Q5667">
        <v>3.2</v>
      </c>
      <c r="R5667">
        <v>2013</v>
      </c>
      <c r="S5667">
        <v>6</v>
      </c>
      <c r="T5667">
        <v>26</v>
      </c>
      <c r="U5667" s="1">
        <v>41451</v>
      </c>
      <c r="V5667" s="5">
        <f>Main[[#This Row],[Average_Cost_for_two]] * VLOOKUP(Main[[#This Row],[Currency]],'Currency'!A:B,2,FALSE)</f>
        <v>9.6</v>
      </c>
      <c r="W5667" s="5" t="str">
        <f>IF(Main[[#This Row],[Avg_Cost_USD]]&lt;10,"Low",
IF(Main[[#This Row],[Avg_Cost_USD]]&lt;=30,"Medium","High"))</f>
        <v>Low</v>
      </c>
    </row>
    <row r="5668" spans="1:23" x14ac:dyDescent="0.3">
      <c r="A5668">
        <v>18025115</v>
      </c>
      <c r="B5668" t="s">
        <v>740</v>
      </c>
      <c r="C5668">
        <v>1</v>
      </c>
      <c r="D5668" t="s">
        <v>5718</v>
      </c>
      <c r="E5668" t="s">
        <v>5758</v>
      </c>
      <c r="F5668">
        <v>77.099747800000003</v>
      </c>
      <c r="G5668">
        <v>28.466058799999999</v>
      </c>
      <c r="H5668" t="s">
        <v>342</v>
      </c>
      <c r="I5668" t="s">
        <v>19</v>
      </c>
      <c r="J5668" t="s">
        <v>57</v>
      </c>
      <c r="K5668" t="s">
        <v>57</v>
      </c>
      <c r="L5668" t="s">
        <v>57</v>
      </c>
      <c r="M5668" t="s">
        <v>57</v>
      </c>
      <c r="N5668">
        <v>1</v>
      </c>
      <c r="O5668">
        <v>4</v>
      </c>
      <c r="P5668">
        <v>200</v>
      </c>
      <c r="Q5668">
        <v>2.9</v>
      </c>
      <c r="R5668">
        <v>2017</v>
      </c>
      <c r="S5668">
        <v>6</v>
      </c>
      <c r="T5668">
        <v>20</v>
      </c>
      <c r="U5668" s="1">
        <v>42906</v>
      </c>
      <c r="V5668" s="5">
        <f>Main[[#This Row],[Average_Cost_for_two]] * VLOOKUP(Main[[#This Row],[Currency]],'Currency'!A:B,2,FALSE)</f>
        <v>2.4</v>
      </c>
      <c r="W5668" s="5" t="str">
        <f>IF(Main[[#This Row],[Avg_Cost_USD]]&lt;10,"Low",
IF(Main[[#This Row],[Avg_Cost_USD]]&lt;=30,"Medium","High"))</f>
        <v>Low</v>
      </c>
    </row>
    <row r="5669" spans="1:23" x14ac:dyDescent="0.3">
      <c r="A5669">
        <v>307935</v>
      </c>
      <c r="B5669" t="s">
        <v>5978</v>
      </c>
      <c r="C5669">
        <v>1</v>
      </c>
      <c r="D5669" t="s">
        <v>5718</v>
      </c>
      <c r="E5669" t="s">
        <v>5719</v>
      </c>
      <c r="F5669">
        <v>77.092692</v>
      </c>
      <c r="G5669">
        <v>28.490744299999999</v>
      </c>
      <c r="H5669" t="s">
        <v>505</v>
      </c>
      <c r="I5669" t="s">
        <v>19</v>
      </c>
      <c r="J5669" t="s">
        <v>57</v>
      </c>
      <c r="K5669" t="s">
        <v>61</v>
      </c>
      <c r="L5669" t="s">
        <v>57</v>
      </c>
      <c r="M5669" t="s">
        <v>57</v>
      </c>
      <c r="N5669">
        <v>1</v>
      </c>
      <c r="O5669">
        <v>71</v>
      </c>
      <c r="P5669">
        <v>350</v>
      </c>
      <c r="Q5669">
        <v>3.1</v>
      </c>
      <c r="R5669">
        <v>2013</v>
      </c>
      <c r="S5669">
        <v>6</v>
      </c>
      <c r="T5669">
        <v>19</v>
      </c>
      <c r="U5669" s="1">
        <v>41444</v>
      </c>
      <c r="V5669" s="5">
        <f>Main[[#This Row],[Average_Cost_for_two]] * VLOOKUP(Main[[#This Row],[Currency]],'Currency'!A:B,2,FALSE)</f>
        <v>4.2</v>
      </c>
      <c r="W5669" s="5" t="str">
        <f>IF(Main[[#This Row],[Avg_Cost_USD]]&lt;10,"Low",
IF(Main[[#This Row],[Avg_Cost_USD]]&lt;=30,"Medium","High"))</f>
        <v>Low</v>
      </c>
    </row>
    <row r="5670" spans="1:23" x14ac:dyDescent="0.3">
      <c r="A5670">
        <v>3600352</v>
      </c>
      <c r="B5670" t="s">
        <v>2299</v>
      </c>
      <c r="C5670">
        <v>1</v>
      </c>
      <c r="D5670" t="s">
        <v>5854</v>
      </c>
      <c r="E5670" t="s">
        <v>5979</v>
      </c>
      <c r="F5670">
        <v>76.621094439999993</v>
      </c>
      <c r="G5670">
        <v>12.321213889999999</v>
      </c>
      <c r="H5670" t="s">
        <v>5980</v>
      </c>
      <c r="I5670" t="s">
        <v>19</v>
      </c>
      <c r="J5670" t="s">
        <v>57</v>
      </c>
      <c r="K5670" t="s">
        <v>57</v>
      </c>
      <c r="L5670" t="s">
        <v>57</v>
      </c>
      <c r="M5670" t="s">
        <v>57</v>
      </c>
      <c r="N5670">
        <v>4</v>
      </c>
      <c r="O5670">
        <v>286</v>
      </c>
      <c r="P5670">
        <v>1600</v>
      </c>
      <c r="Q5670">
        <v>4</v>
      </c>
      <c r="R5670">
        <v>2012</v>
      </c>
      <c r="S5670">
        <v>6</v>
      </c>
      <c r="T5670">
        <v>3</v>
      </c>
      <c r="U5670" s="1">
        <v>41063</v>
      </c>
      <c r="V5670" s="5">
        <f>Main[[#This Row],[Average_Cost_for_two]] * VLOOKUP(Main[[#This Row],[Currency]],'Currency'!A:B,2,FALSE)</f>
        <v>19.2</v>
      </c>
      <c r="W5670" s="5" t="str">
        <f>IF(Main[[#This Row],[Avg_Cost_USD]]&lt;10,"Low",
IF(Main[[#This Row],[Avg_Cost_USD]]&lt;=30,"Medium","High"))</f>
        <v>Medium</v>
      </c>
    </row>
    <row r="5671" spans="1:23" x14ac:dyDescent="0.3">
      <c r="A5671">
        <v>3586</v>
      </c>
      <c r="B5671" t="s">
        <v>1757</v>
      </c>
      <c r="C5671">
        <v>1</v>
      </c>
      <c r="D5671" t="s">
        <v>5718</v>
      </c>
      <c r="E5671" t="s">
        <v>5765</v>
      </c>
      <c r="F5671">
        <v>77.080864399999996</v>
      </c>
      <c r="G5671">
        <v>28.4788581</v>
      </c>
      <c r="H5671" t="s">
        <v>301</v>
      </c>
      <c r="I5671" t="s">
        <v>19</v>
      </c>
      <c r="J5671" t="s">
        <v>57</v>
      </c>
      <c r="K5671" t="s">
        <v>61</v>
      </c>
      <c r="L5671" t="s">
        <v>57</v>
      </c>
      <c r="M5671" t="s">
        <v>57</v>
      </c>
      <c r="N5671">
        <v>2</v>
      </c>
      <c r="O5671">
        <v>25</v>
      </c>
      <c r="P5671">
        <v>650</v>
      </c>
      <c r="Q5671">
        <v>3.3</v>
      </c>
      <c r="R5671">
        <v>2018</v>
      </c>
      <c r="S5671">
        <v>6</v>
      </c>
      <c r="T5671">
        <v>11</v>
      </c>
      <c r="U5671" s="1">
        <v>43262</v>
      </c>
      <c r="V5671" s="5">
        <f>Main[[#This Row],[Average_Cost_for_two]] * VLOOKUP(Main[[#This Row],[Currency]],'Currency'!A:B,2,FALSE)</f>
        <v>7.8</v>
      </c>
      <c r="W5671" s="5" t="str">
        <f>IF(Main[[#This Row],[Avg_Cost_USD]]&lt;10,"Low",
IF(Main[[#This Row],[Avg_Cost_USD]]&lt;=30,"Medium","High"))</f>
        <v>Low</v>
      </c>
    </row>
    <row r="5672" spans="1:23" x14ac:dyDescent="0.3">
      <c r="A5672">
        <v>18312471</v>
      </c>
      <c r="B5672" t="s">
        <v>5981</v>
      </c>
      <c r="C5672">
        <v>1</v>
      </c>
      <c r="D5672" t="s">
        <v>5718</v>
      </c>
      <c r="E5672" t="s">
        <v>5982</v>
      </c>
      <c r="F5672">
        <v>77.093077120000004</v>
      </c>
      <c r="G5672">
        <v>28.47579915</v>
      </c>
      <c r="H5672" t="s">
        <v>2699</v>
      </c>
      <c r="I5672" t="s">
        <v>19</v>
      </c>
      <c r="J5672" t="s">
        <v>57</v>
      </c>
      <c r="K5672" t="s">
        <v>61</v>
      </c>
      <c r="L5672" t="s">
        <v>57</v>
      </c>
      <c r="M5672" t="s">
        <v>57</v>
      </c>
      <c r="N5672">
        <v>2</v>
      </c>
      <c r="O5672">
        <v>86</v>
      </c>
      <c r="P5672">
        <v>550</v>
      </c>
      <c r="Q5672">
        <v>3.6</v>
      </c>
      <c r="R5672">
        <v>2017</v>
      </c>
      <c r="S5672">
        <v>6</v>
      </c>
      <c r="T5672">
        <v>7</v>
      </c>
      <c r="U5672" s="1">
        <v>42893</v>
      </c>
      <c r="V5672" s="5">
        <f>Main[[#This Row],[Average_Cost_for_two]] * VLOOKUP(Main[[#This Row],[Currency]],'Currency'!A:B,2,FALSE)</f>
        <v>6.6000000000000005</v>
      </c>
      <c r="W5672" s="5" t="str">
        <f>IF(Main[[#This Row],[Avg_Cost_USD]]&lt;10,"Low",
IF(Main[[#This Row],[Avg_Cost_USD]]&lt;=30,"Medium","High"))</f>
        <v>Low</v>
      </c>
    </row>
    <row r="5673" spans="1:23" x14ac:dyDescent="0.3">
      <c r="A5673">
        <v>18427868</v>
      </c>
      <c r="B5673" t="s">
        <v>5983</v>
      </c>
      <c r="C5673">
        <v>1</v>
      </c>
      <c r="D5673" t="s">
        <v>5718</v>
      </c>
      <c r="E5673" t="s">
        <v>5723</v>
      </c>
      <c r="F5673">
        <v>77.102108000000001</v>
      </c>
      <c r="G5673">
        <v>28.441123000000001</v>
      </c>
      <c r="H5673" t="s">
        <v>5984</v>
      </c>
      <c r="I5673" t="s">
        <v>19</v>
      </c>
      <c r="J5673" t="s">
        <v>57</v>
      </c>
      <c r="K5673" t="s">
        <v>61</v>
      </c>
      <c r="L5673" t="s">
        <v>57</v>
      </c>
      <c r="M5673" t="s">
        <v>57</v>
      </c>
      <c r="N5673">
        <v>3</v>
      </c>
      <c r="O5673">
        <v>150</v>
      </c>
      <c r="P5673">
        <v>1000</v>
      </c>
      <c r="Q5673">
        <v>4.5999999999999996</v>
      </c>
      <c r="R5673">
        <v>2015</v>
      </c>
      <c r="S5673">
        <v>6</v>
      </c>
      <c r="T5673">
        <v>22</v>
      </c>
      <c r="U5673" s="1">
        <v>42177</v>
      </c>
      <c r="V5673" s="5">
        <f>Main[[#This Row],[Average_Cost_for_two]] * VLOOKUP(Main[[#This Row],[Currency]],'Currency'!A:B,2,FALSE)</f>
        <v>12</v>
      </c>
      <c r="W5673" s="5" t="str">
        <f>IF(Main[[#This Row],[Avg_Cost_USD]]&lt;10,"Low",
IF(Main[[#This Row],[Avg_Cost_USD]]&lt;=30,"Medium","High"))</f>
        <v>Medium</v>
      </c>
    </row>
    <row r="5674" spans="1:23" x14ac:dyDescent="0.3">
      <c r="A5674">
        <v>303430</v>
      </c>
      <c r="B5674" t="s">
        <v>5985</v>
      </c>
      <c r="C5674">
        <v>1</v>
      </c>
      <c r="D5674" t="s">
        <v>5718</v>
      </c>
      <c r="E5674" t="s">
        <v>5986</v>
      </c>
      <c r="F5674">
        <v>77.038660699999994</v>
      </c>
      <c r="G5674">
        <v>28.465599699999999</v>
      </c>
      <c r="H5674" t="s">
        <v>323</v>
      </c>
      <c r="I5674" t="s">
        <v>19</v>
      </c>
      <c r="J5674" t="s">
        <v>61</v>
      </c>
      <c r="K5674" t="s">
        <v>57</v>
      </c>
      <c r="L5674" t="s">
        <v>57</v>
      </c>
      <c r="M5674" t="s">
        <v>57</v>
      </c>
      <c r="N5674">
        <v>3</v>
      </c>
      <c r="O5674">
        <v>15</v>
      </c>
      <c r="P5674">
        <v>1500</v>
      </c>
      <c r="Q5674">
        <v>2.8</v>
      </c>
      <c r="R5674">
        <v>2017</v>
      </c>
      <c r="S5674">
        <v>6</v>
      </c>
      <c r="T5674">
        <v>5</v>
      </c>
      <c r="U5674" s="1">
        <v>42891</v>
      </c>
      <c r="V5674" s="5">
        <f>Main[[#This Row],[Average_Cost_for_two]] * VLOOKUP(Main[[#This Row],[Currency]],'Currency'!A:B,2,FALSE)</f>
        <v>18</v>
      </c>
      <c r="W5674" s="5" t="str">
        <f>IF(Main[[#This Row],[Avg_Cost_USD]]&lt;10,"Low",
IF(Main[[#This Row],[Avg_Cost_USD]]&lt;=30,"Medium","High"))</f>
        <v>Medium</v>
      </c>
    </row>
    <row r="5675" spans="1:23" x14ac:dyDescent="0.3">
      <c r="A5675">
        <v>309421</v>
      </c>
      <c r="B5675" t="s">
        <v>5987</v>
      </c>
      <c r="C5675">
        <v>1</v>
      </c>
      <c r="D5675" t="s">
        <v>5718</v>
      </c>
      <c r="E5675" t="s">
        <v>5988</v>
      </c>
      <c r="F5675">
        <v>77.038217599999996</v>
      </c>
      <c r="G5675">
        <v>28.455396199999999</v>
      </c>
      <c r="H5675" t="s">
        <v>372</v>
      </c>
      <c r="I5675" t="s">
        <v>19</v>
      </c>
      <c r="J5675" t="s">
        <v>61</v>
      </c>
      <c r="K5675" t="s">
        <v>57</v>
      </c>
      <c r="L5675" t="s">
        <v>57</v>
      </c>
      <c r="M5675" t="s">
        <v>57</v>
      </c>
      <c r="N5675">
        <v>3</v>
      </c>
      <c r="O5675">
        <v>13</v>
      </c>
      <c r="P5675">
        <v>1300</v>
      </c>
      <c r="Q5675">
        <v>2.7</v>
      </c>
      <c r="R5675">
        <v>2014</v>
      </c>
      <c r="S5675">
        <v>6</v>
      </c>
      <c r="T5675">
        <v>27</v>
      </c>
      <c r="U5675" s="1">
        <v>41817</v>
      </c>
      <c r="V5675" s="5">
        <f>Main[[#This Row],[Average_Cost_for_two]] * VLOOKUP(Main[[#This Row],[Currency]],'Currency'!A:B,2,FALSE)</f>
        <v>15.6</v>
      </c>
      <c r="W5675" s="5" t="str">
        <f>IF(Main[[#This Row],[Avg_Cost_USD]]&lt;10,"Low",
IF(Main[[#This Row],[Avg_Cost_USD]]&lt;=30,"Medium","High"))</f>
        <v>Medium</v>
      </c>
    </row>
    <row r="5676" spans="1:23" x14ac:dyDescent="0.3">
      <c r="A5676">
        <v>5032</v>
      </c>
      <c r="B5676" t="s">
        <v>5989</v>
      </c>
      <c r="C5676">
        <v>1</v>
      </c>
      <c r="D5676" t="s">
        <v>5718</v>
      </c>
      <c r="E5676" t="s">
        <v>5990</v>
      </c>
      <c r="F5676">
        <v>77.088553000000005</v>
      </c>
      <c r="G5676">
        <v>28.4797315</v>
      </c>
      <c r="H5676" t="s">
        <v>5991</v>
      </c>
      <c r="I5676" t="s">
        <v>19</v>
      </c>
      <c r="J5676" t="s">
        <v>61</v>
      </c>
      <c r="K5676" t="s">
        <v>57</v>
      </c>
      <c r="L5676" t="s">
        <v>57</v>
      </c>
      <c r="M5676" t="s">
        <v>57</v>
      </c>
      <c r="N5676">
        <v>3</v>
      </c>
      <c r="O5676">
        <v>91</v>
      </c>
      <c r="P5676">
        <v>1850</v>
      </c>
      <c r="Q5676">
        <v>2.8</v>
      </c>
      <c r="R5676">
        <v>2011</v>
      </c>
      <c r="S5676">
        <v>6</v>
      </c>
      <c r="T5676">
        <v>14</v>
      </c>
      <c r="U5676" s="1">
        <v>40708</v>
      </c>
      <c r="V5676" s="5">
        <f>Main[[#This Row],[Average_Cost_for_two]] * VLOOKUP(Main[[#This Row],[Currency]],'Currency'!A:B,2,FALSE)</f>
        <v>22.2</v>
      </c>
      <c r="W5676" s="5" t="str">
        <f>IF(Main[[#This Row],[Avg_Cost_USD]]&lt;10,"Low",
IF(Main[[#This Row],[Avg_Cost_USD]]&lt;=30,"Medium","High"))</f>
        <v>Medium</v>
      </c>
    </row>
    <row r="5677" spans="1:23" x14ac:dyDescent="0.3">
      <c r="A5677">
        <v>2144</v>
      </c>
      <c r="B5677" t="s">
        <v>5992</v>
      </c>
      <c r="C5677">
        <v>1</v>
      </c>
      <c r="D5677" t="s">
        <v>5718</v>
      </c>
      <c r="E5677" t="s">
        <v>133</v>
      </c>
      <c r="F5677">
        <v>77.081112599999997</v>
      </c>
      <c r="G5677">
        <v>28.477569899999999</v>
      </c>
      <c r="H5677" t="s">
        <v>5993</v>
      </c>
      <c r="I5677" t="s">
        <v>19</v>
      </c>
      <c r="J5677" t="s">
        <v>61</v>
      </c>
      <c r="K5677" t="s">
        <v>61</v>
      </c>
      <c r="L5677" t="s">
        <v>57</v>
      </c>
      <c r="M5677" t="s">
        <v>57</v>
      </c>
      <c r="N5677">
        <v>3</v>
      </c>
      <c r="O5677">
        <v>665</v>
      </c>
      <c r="P5677">
        <v>1600</v>
      </c>
      <c r="Q5677">
        <v>3.8</v>
      </c>
      <c r="R5677">
        <v>2017</v>
      </c>
      <c r="S5677">
        <v>6</v>
      </c>
      <c r="T5677">
        <v>2</v>
      </c>
      <c r="U5677" s="1">
        <v>42888</v>
      </c>
      <c r="V5677" s="5">
        <f>Main[[#This Row],[Average_Cost_for_two]] * VLOOKUP(Main[[#This Row],[Currency]],'Currency'!A:B,2,FALSE)</f>
        <v>19.2</v>
      </c>
      <c r="W5677" s="5" t="str">
        <f>IF(Main[[#This Row],[Avg_Cost_USD]]&lt;10,"Low",
IF(Main[[#This Row],[Avg_Cost_USD]]&lt;=30,"Medium","High"))</f>
        <v>Medium</v>
      </c>
    </row>
    <row r="5678" spans="1:23" x14ac:dyDescent="0.3">
      <c r="A5678">
        <v>3300958</v>
      </c>
      <c r="B5678" t="s">
        <v>2299</v>
      </c>
      <c r="C5678">
        <v>1</v>
      </c>
      <c r="D5678" t="s">
        <v>5994</v>
      </c>
      <c r="E5678" t="s">
        <v>5995</v>
      </c>
      <c r="F5678">
        <v>79.080247</v>
      </c>
      <c r="G5678">
        <v>21.143272</v>
      </c>
      <c r="H5678" t="s">
        <v>5980</v>
      </c>
      <c r="I5678" t="s">
        <v>19</v>
      </c>
      <c r="J5678" t="s">
        <v>57</v>
      </c>
      <c r="K5678" t="s">
        <v>57</v>
      </c>
      <c r="L5678" t="s">
        <v>57</v>
      </c>
      <c r="M5678" t="s">
        <v>57</v>
      </c>
      <c r="N5678">
        <v>4</v>
      </c>
      <c r="O5678">
        <v>226</v>
      </c>
      <c r="P5678">
        <v>1600</v>
      </c>
      <c r="Q5678">
        <v>4.9000000000000004</v>
      </c>
      <c r="R5678">
        <v>2014</v>
      </c>
      <c r="S5678">
        <v>6</v>
      </c>
      <c r="T5678">
        <v>24</v>
      </c>
      <c r="U5678" s="1">
        <v>41814</v>
      </c>
      <c r="V5678" s="5">
        <f>Main[[#This Row],[Average_Cost_for_two]] * VLOOKUP(Main[[#This Row],[Currency]],'Currency'!A:B,2,FALSE)</f>
        <v>19.2</v>
      </c>
      <c r="W5678" s="5" t="str">
        <f>IF(Main[[#This Row],[Avg_Cost_USD]]&lt;10,"Low",
IF(Main[[#This Row],[Avg_Cost_USD]]&lt;=30,"Medium","High"))</f>
        <v>Medium</v>
      </c>
    </row>
    <row r="5679" spans="1:23" x14ac:dyDescent="0.3">
      <c r="A5679">
        <v>18446889</v>
      </c>
      <c r="B5679" t="s">
        <v>5996</v>
      </c>
      <c r="C5679">
        <v>1</v>
      </c>
      <c r="D5679" t="s">
        <v>5718</v>
      </c>
      <c r="E5679" t="s">
        <v>5773</v>
      </c>
      <c r="F5679">
        <v>77.081673699999996</v>
      </c>
      <c r="G5679">
        <v>28.478487600000001</v>
      </c>
      <c r="H5679" t="s">
        <v>508</v>
      </c>
      <c r="I5679" t="s">
        <v>19</v>
      </c>
      <c r="J5679" t="s">
        <v>57</v>
      </c>
      <c r="K5679" t="s">
        <v>57</v>
      </c>
      <c r="L5679" t="s">
        <v>57</v>
      </c>
      <c r="M5679" t="s">
        <v>57</v>
      </c>
      <c r="N5679">
        <v>1</v>
      </c>
      <c r="O5679">
        <v>5</v>
      </c>
      <c r="P5679">
        <v>350</v>
      </c>
      <c r="Q5679">
        <v>3</v>
      </c>
      <c r="R5679">
        <v>2014</v>
      </c>
      <c r="S5679">
        <v>6</v>
      </c>
      <c r="T5679">
        <v>6</v>
      </c>
      <c r="U5679" s="1">
        <v>41796</v>
      </c>
      <c r="V5679" s="5">
        <f>Main[[#This Row],[Average_Cost_for_two]] * VLOOKUP(Main[[#This Row],[Currency]],'Currency'!A:B,2,FALSE)</f>
        <v>4.2</v>
      </c>
      <c r="W5679" s="5" t="str">
        <f>IF(Main[[#This Row],[Avg_Cost_USD]]&lt;10,"Low",
IF(Main[[#This Row],[Avg_Cost_USD]]&lt;=30,"Medium","High"))</f>
        <v>Low</v>
      </c>
    </row>
    <row r="5680" spans="1:23" x14ac:dyDescent="0.3">
      <c r="A5680">
        <v>18381642</v>
      </c>
      <c r="B5680" t="s">
        <v>5997</v>
      </c>
      <c r="C5680">
        <v>1</v>
      </c>
      <c r="D5680" t="s">
        <v>5718</v>
      </c>
      <c r="E5680" t="s">
        <v>5775</v>
      </c>
      <c r="F5680">
        <v>77.080234899999994</v>
      </c>
      <c r="G5680">
        <v>28.4808594</v>
      </c>
      <c r="H5680" t="s">
        <v>323</v>
      </c>
      <c r="I5680" t="s">
        <v>19</v>
      </c>
      <c r="J5680" t="s">
        <v>61</v>
      </c>
      <c r="K5680" t="s">
        <v>57</v>
      </c>
      <c r="L5680" t="s">
        <v>57</v>
      </c>
      <c r="M5680" t="s">
        <v>57</v>
      </c>
      <c r="N5680">
        <v>3</v>
      </c>
      <c r="O5680">
        <v>55</v>
      </c>
      <c r="P5680">
        <v>1500</v>
      </c>
      <c r="Q5680">
        <v>3.5</v>
      </c>
      <c r="R5680">
        <v>2016</v>
      </c>
      <c r="S5680">
        <v>6</v>
      </c>
      <c r="T5680">
        <v>27</v>
      </c>
      <c r="U5680" s="1">
        <v>42548</v>
      </c>
      <c r="V5680" s="5">
        <f>Main[[#This Row],[Average_Cost_for_two]] * VLOOKUP(Main[[#This Row],[Currency]],'Currency'!A:B,2,FALSE)</f>
        <v>18</v>
      </c>
      <c r="W5680" s="5" t="str">
        <f>IF(Main[[#This Row],[Avg_Cost_USD]]&lt;10,"Low",
IF(Main[[#This Row],[Avg_Cost_USD]]&lt;=30,"Medium","High"))</f>
        <v>Medium</v>
      </c>
    </row>
    <row r="5681" spans="1:23" x14ac:dyDescent="0.3">
      <c r="A5681">
        <v>18198825</v>
      </c>
      <c r="B5681" t="s">
        <v>5998</v>
      </c>
      <c r="C5681">
        <v>1</v>
      </c>
      <c r="D5681" t="s">
        <v>5718</v>
      </c>
      <c r="E5681" t="s">
        <v>5779</v>
      </c>
      <c r="F5681">
        <v>77.0204947</v>
      </c>
      <c r="G5681">
        <v>28.4669375</v>
      </c>
      <c r="H5681" t="s">
        <v>344</v>
      </c>
      <c r="I5681" t="s">
        <v>19</v>
      </c>
      <c r="J5681" t="s">
        <v>57</v>
      </c>
      <c r="K5681" t="s">
        <v>57</v>
      </c>
      <c r="L5681" t="s">
        <v>57</v>
      </c>
      <c r="M5681" t="s">
        <v>57</v>
      </c>
      <c r="N5681">
        <v>1</v>
      </c>
      <c r="O5681">
        <v>4</v>
      </c>
      <c r="P5681">
        <v>200</v>
      </c>
      <c r="Q5681">
        <v>3</v>
      </c>
      <c r="R5681">
        <v>2015</v>
      </c>
      <c r="S5681">
        <v>6</v>
      </c>
      <c r="T5681">
        <v>2</v>
      </c>
      <c r="U5681" s="1">
        <v>42157</v>
      </c>
      <c r="V5681" s="5">
        <f>Main[[#This Row],[Average_Cost_for_two]] * VLOOKUP(Main[[#This Row],[Currency]],'Currency'!A:B,2,FALSE)</f>
        <v>2.4</v>
      </c>
      <c r="W5681" s="5" t="str">
        <f>IF(Main[[#This Row],[Avg_Cost_USD]]&lt;10,"Low",
IF(Main[[#This Row],[Avg_Cost_USD]]&lt;=30,"Medium","High"))</f>
        <v>Low</v>
      </c>
    </row>
    <row r="5682" spans="1:23" x14ac:dyDescent="0.3">
      <c r="A5682">
        <v>309987</v>
      </c>
      <c r="B5682" t="s">
        <v>632</v>
      </c>
      <c r="C5682">
        <v>1</v>
      </c>
      <c r="D5682" t="s">
        <v>5718</v>
      </c>
      <c r="E5682" t="s">
        <v>5779</v>
      </c>
      <c r="F5682">
        <v>77.018917400000007</v>
      </c>
      <c r="G5682">
        <v>28.470940800000001</v>
      </c>
      <c r="H5682" t="s">
        <v>633</v>
      </c>
      <c r="I5682" t="s">
        <v>19</v>
      </c>
      <c r="J5682" t="s">
        <v>57</v>
      </c>
      <c r="K5682" t="s">
        <v>57</v>
      </c>
      <c r="L5682" t="s">
        <v>57</v>
      </c>
      <c r="M5682" t="s">
        <v>57</v>
      </c>
      <c r="N5682">
        <v>1</v>
      </c>
      <c r="O5682">
        <v>5</v>
      </c>
      <c r="P5682">
        <v>350</v>
      </c>
      <c r="Q5682">
        <v>2.9</v>
      </c>
      <c r="R5682">
        <v>2011</v>
      </c>
      <c r="S5682">
        <v>6</v>
      </c>
      <c r="T5682">
        <v>16</v>
      </c>
      <c r="U5682" s="1">
        <v>40710</v>
      </c>
      <c r="V5682" s="5">
        <f>Main[[#This Row],[Average_Cost_for_two]] * VLOOKUP(Main[[#This Row],[Currency]],'Currency'!A:B,2,FALSE)</f>
        <v>4.2</v>
      </c>
      <c r="W5682" s="5" t="str">
        <f>IF(Main[[#This Row],[Avg_Cost_USD]]&lt;10,"Low",
IF(Main[[#This Row],[Avg_Cost_USD]]&lt;=30,"Medium","High"))</f>
        <v>Low</v>
      </c>
    </row>
    <row r="5683" spans="1:23" x14ac:dyDescent="0.3">
      <c r="A5683">
        <v>18391155</v>
      </c>
      <c r="B5683" t="s">
        <v>5999</v>
      </c>
      <c r="C5683">
        <v>1</v>
      </c>
      <c r="D5683" t="s">
        <v>5718</v>
      </c>
      <c r="E5683" t="s">
        <v>5782</v>
      </c>
      <c r="F5683">
        <v>77.097919509999997</v>
      </c>
      <c r="G5683">
        <v>28.451122819999998</v>
      </c>
      <c r="H5683" t="s">
        <v>1561</v>
      </c>
      <c r="I5683" t="s">
        <v>19</v>
      </c>
      <c r="J5683" t="s">
        <v>57</v>
      </c>
      <c r="K5683" t="s">
        <v>57</v>
      </c>
      <c r="L5683" t="s">
        <v>57</v>
      </c>
      <c r="M5683" t="s">
        <v>57</v>
      </c>
      <c r="N5683">
        <v>3</v>
      </c>
      <c r="O5683">
        <v>12</v>
      </c>
      <c r="P5683">
        <v>1800</v>
      </c>
      <c r="Q5683">
        <v>3.2</v>
      </c>
      <c r="R5683">
        <v>2013</v>
      </c>
      <c r="S5683">
        <v>6</v>
      </c>
      <c r="T5683">
        <v>12</v>
      </c>
      <c r="U5683" s="1">
        <v>41437</v>
      </c>
      <c r="V5683" s="5">
        <f>Main[[#This Row],[Average_Cost_for_two]] * VLOOKUP(Main[[#This Row],[Currency]],'Currency'!A:B,2,FALSE)</f>
        <v>21.6</v>
      </c>
      <c r="W5683" s="5" t="str">
        <f>IF(Main[[#This Row],[Avg_Cost_USD]]&lt;10,"Low",
IF(Main[[#This Row],[Avg_Cost_USD]]&lt;=30,"Medium","High"))</f>
        <v>Medium</v>
      </c>
    </row>
    <row r="5684" spans="1:23" x14ac:dyDescent="0.3">
      <c r="A5684">
        <v>18324432</v>
      </c>
      <c r="B5684" t="s">
        <v>6000</v>
      </c>
      <c r="C5684">
        <v>1</v>
      </c>
      <c r="D5684" t="s">
        <v>5718</v>
      </c>
      <c r="E5684" t="s">
        <v>5784</v>
      </c>
      <c r="F5684">
        <v>77.022531799999996</v>
      </c>
      <c r="G5684">
        <v>28.497571000000001</v>
      </c>
      <c r="H5684" t="s">
        <v>350</v>
      </c>
      <c r="I5684" t="s">
        <v>19</v>
      </c>
      <c r="J5684" t="s">
        <v>57</v>
      </c>
      <c r="K5684" t="s">
        <v>57</v>
      </c>
      <c r="L5684" t="s">
        <v>57</v>
      </c>
      <c r="M5684" t="s">
        <v>57</v>
      </c>
      <c r="N5684">
        <v>2</v>
      </c>
      <c r="O5684">
        <v>1</v>
      </c>
      <c r="P5684">
        <v>700</v>
      </c>
      <c r="Q5684">
        <v>1</v>
      </c>
      <c r="R5684">
        <v>2012</v>
      </c>
      <c r="S5684">
        <v>6</v>
      </c>
      <c r="T5684">
        <v>28</v>
      </c>
      <c r="U5684" s="1">
        <v>41088</v>
      </c>
      <c r="V5684" s="5">
        <f>Main[[#This Row],[Average_Cost_for_two]] * VLOOKUP(Main[[#This Row],[Currency]],'Currency'!A:B,2,FALSE)</f>
        <v>8.4</v>
      </c>
      <c r="W5684" s="5" t="str">
        <f>IF(Main[[#This Row],[Avg_Cost_USD]]&lt;10,"Low",
IF(Main[[#This Row],[Avg_Cost_USD]]&lt;=30,"Medium","High"))</f>
        <v>Low</v>
      </c>
    </row>
    <row r="5685" spans="1:23" x14ac:dyDescent="0.3">
      <c r="A5685">
        <v>306037</v>
      </c>
      <c r="B5685" t="s">
        <v>6001</v>
      </c>
      <c r="C5685">
        <v>1</v>
      </c>
      <c r="D5685" t="s">
        <v>5718</v>
      </c>
      <c r="E5685" t="s">
        <v>6002</v>
      </c>
      <c r="F5685">
        <v>77.0318264</v>
      </c>
      <c r="G5685">
        <v>28.459079500000001</v>
      </c>
      <c r="H5685" t="s">
        <v>1917</v>
      </c>
      <c r="I5685" t="s">
        <v>19</v>
      </c>
      <c r="J5685" t="s">
        <v>61</v>
      </c>
      <c r="K5685" t="s">
        <v>57</v>
      </c>
      <c r="L5685" t="s">
        <v>57</v>
      </c>
      <c r="M5685" t="s">
        <v>57</v>
      </c>
      <c r="N5685">
        <v>3</v>
      </c>
      <c r="O5685">
        <v>13</v>
      </c>
      <c r="P5685">
        <v>1500</v>
      </c>
      <c r="Q5685">
        <v>3.2</v>
      </c>
      <c r="R5685">
        <v>2014</v>
      </c>
      <c r="S5685">
        <v>6</v>
      </c>
      <c r="T5685">
        <v>7</v>
      </c>
      <c r="U5685" s="1">
        <v>41797</v>
      </c>
      <c r="V5685" s="5">
        <f>Main[[#This Row],[Average_Cost_for_two]] * VLOOKUP(Main[[#This Row],[Currency]],'Currency'!A:B,2,FALSE)</f>
        <v>18</v>
      </c>
      <c r="W5685" s="5" t="str">
        <f>IF(Main[[#This Row],[Avg_Cost_USD]]&lt;10,"Low",
IF(Main[[#This Row],[Avg_Cost_USD]]&lt;=30,"Medium","High"))</f>
        <v>Medium</v>
      </c>
    </row>
    <row r="5686" spans="1:23" x14ac:dyDescent="0.3">
      <c r="A5686">
        <v>3953</v>
      </c>
      <c r="B5686" t="s">
        <v>6003</v>
      </c>
      <c r="C5686">
        <v>1</v>
      </c>
      <c r="D5686" t="s">
        <v>5718</v>
      </c>
      <c r="E5686" t="s">
        <v>6004</v>
      </c>
      <c r="F5686">
        <v>77.0865747</v>
      </c>
      <c r="G5686">
        <v>28.479720700000001</v>
      </c>
      <c r="H5686" t="s">
        <v>378</v>
      </c>
      <c r="I5686" t="s">
        <v>19</v>
      </c>
      <c r="J5686" t="s">
        <v>57</v>
      </c>
      <c r="K5686" t="s">
        <v>57</v>
      </c>
      <c r="L5686" t="s">
        <v>57</v>
      </c>
      <c r="M5686" t="s">
        <v>57</v>
      </c>
      <c r="N5686">
        <v>3</v>
      </c>
      <c r="O5686">
        <v>53</v>
      </c>
      <c r="P5686">
        <v>1800</v>
      </c>
      <c r="Q5686">
        <v>2.4</v>
      </c>
      <c r="R5686">
        <v>2011</v>
      </c>
      <c r="S5686">
        <v>6</v>
      </c>
      <c r="T5686">
        <v>9</v>
      </c>
      <c r="U5686" s="1">
        <v>40703</v>
      </c>
      <c r="V5686" s="5">
        <f>Main[[#This Row],[Average_Cost_for_two]] * VLOOKUP(Main[[#This Row],[Currency]],'Currency'!A:B,2,FALSE)</f>
        <v>21.6</v>
      </c>
      <c r="W5686" s="5" t="str">
        <f>IF(Main[[#This Row],[Avg_Cost_USD]]&lt;10,"Low",
IF(Main[[#This Row],[Avg_Cost_USD]]&lt;=30,"Medium","High"))</f>
        <v>Medium</v>
      </c>
    </row>
    <row r="5687" spans="1:23" x14ac:dyDescent="0.3">
      <c r="A5687">
        <v>2071</v>
      </c>
      <c r="B5687" t="s">
        <v>6005</v>
      </c>
      <c r="C5687">
        <v>1</v>
      </c>
      <c r="D5687" t="s">
        <v>5718</v>
      </c>
      <c r="E5687" t="s">
        <v>5732</v>
      </c>
      <c r="F5687">
        <v>77.047460700000002</v>
      </c>
      <c r="G5687">
        <v>28.474026599999998</v>
      </c>
      <c r="H5687" t="s">
        <v>339</v>
      </c>
      <c r="I5687" t="s">
        <v>19</v>
      </c>
      <c r="J5687" t="s">
        <v>57</v>
      </c>
      <c r="K5687" t="s">
        <v>57</v>
      </c>
      <c r="L5687" t="s">
        <v>57</v>
      </c>
      <c r="M5687" t="s">
        <v>57</v>
      </c>
      <c r="N5687">
        <v>1</v>
      </c>
      <c r="O5687">
        <v>41</v>
      </c>
      <c r="P5687">
        <v>200</v>
      </c>
      <c r="Q5687">
        <v>3.1</v>
      </c>
      <c r="R5687">
        <v>2012</v>
      </c>
      <c r="S5687">
        <v>6</v>
      </c>
      <c r="T5687">
        <v>19</v>
      </c>
      <c r="U5687" s="1">
        <v>41079</v>
      </c>
      <c r="V5687" s="5">
        <f>Main[[#This Row],[Average_Cost_for_two]] * VLOOKUP(Main[[#This Row],[Currency]],'Currency'!A:B,2,FALSE)</f>
        <v>2.4</v>
      </c>
      <c r="W5687" s="5" t="str">
        <f>IF(Main[[#This Row],[Avg_Cost_USD]]&lt;10,"Low",
IF(Main[[#This Row],[Avg_Cost_USD]]&lt;=30,"Medium","High"))</f>
        <v>Low</v>
      </c>
    </row>
    <row r="5688" spans="1:23" x14ac:dyDescent="0.3">
      <c r="A5688">
        <v>5129</v>
      </c>
      <c r="B5688" t="s">
        <v>6006</v>
      </c>
      <c r="C5688">
        <v>1</v>
      </c>
      <c r="D5688" t="s">
        <v>5718</v>
      </c>
      <c r="E5688" t="s">
        <v>5732</v>
      </c>
      <c r="F5688">
        <v>77.043268499999996</v>
      </c>
      <c r="G5688">
        <v>28.475148600000001</v>
      </c>
      <c r="H5688" t="s">
        <v>289</v>
      </c>
      <c r="I5688" t="s">
        <v>19</v>
      </c>
      <c r="J5688" t="s">
        <v>61</v>
      </c>
      <c r="K5688" t="s">
        <v>57</v>
      </c>
      <c r="L5688" t="s">
        <v>57</v>
      </c>
      <c r="M5688" t="s">
        <v>57</v>
      </c>
      <c r="N5688">
        <v>2</v>
      </c>
      <c r="O5688">
        <v>17</v>
      </c>
      <c r="P5688">
        <v>900</v>
      </c>
      <c r="Q5688">
        <v>3.1</v>
      </c>
      <c r="R5688">
        <v>2017</v>
      </c>
      <c r="S5688">
        <v>6</v>
      </c>
      <c r="T5688">
        <v>13</v>
      </c>
      <c r="U5688" s="1">
        <v>42899</v>
      </c>
      <c r="V5688" s="5">
        <f>Main[[#This Row],[Average_Cost_for_two]] * VLOOKUP(Main[[#This Row],[Currency]],'Currency'!A:B,2,FALSE)</f>
        <v>10.8</v>
      </c>
      <c r="W5688" s="5" t="str">
        <f>IF(Main[[#This Row],[Avg_Cost_USD]]&lt;10,"Low",
IF(Main[[#This Row],[Avg_Cost_USD]]&lt;=30,"Medium","High"))</f>
        <v>Medium</v>
      </c>
    </row>
    <row r="5689" spans="1:23" x14ac:dyDescent="0.3">
      <c r="A5689">
        <v>303747</v>
      </c>
      <c r="B5689" t="s">
        <v>6007</v>
      </c>
      <c r="C5689">
        <v>1</v>
      </c>
      <c r="D5689" t="s">
        <v>5718</v>
      </c>
      <c r="E5689" t="s">
        <v>5732</v>
      </c>
      <c r="F5689">
        <v>77.036330500000005</v>
      </c>
      <c r="G5689">
        <v>28.475864099999999</v>
      </c>
      <c r="H5689" t="s">
        <v>56</v>
      </c>
      <c r="I5689" t="s">
        <v>19</v>
      </c>
      <c r="J5689" t="s">
        <v>57</v>
      </c>
      <c r="K5689" t="s">
        <v>57</v>
      </c>
      <c r="L5689" t="s">
        <v>57</v>
      </c>
      <c r="M5689" t="s">
        <v>57</v>
      </c>
      <c r="N5689">
        <v>1</v>
      </c>
      <c r="O5689">
        <v>6</v>
      </c>
      <c r="P5689">
        <v>200</v>
      </c>
      <c r="Q5689">
        <v>2.9</v>
      </c>
      <c r="R5689">
        <v>2013</v>
      </c>
      <c r="S5689">
        <v>6</v>
      </c>
      <c r="T5689">
        <v>1</v>
      </c>
      <c r="U5689" s="1">
        <v>41426</v>
      </c>
      <c r="V5689" s="5">
        <f>Main[[#This Row],[Average_Cost_for_two]] * VLOOKUP(Main[[#This Row],[Currency]],'Currency'!A:B,2,FALSE)</f>
        <v>2.4</v>
      </c>
      <c r="W5689" s="5" t="str">
        <f>IF(Main[[#This Row],[Avg_Cost_USD]]&lt;10,"Low",
IF(Main[[#This Row],[Avg_Cost_USD]]&lt;=30,"Medium","High"))</f>
        <v>Low</v>
      </c>
    </row>
    <row r="5690" spans="1:23" x14ac:dyDescent="0.3">
      <c r="A5690">
        <v>7225</v>
      </c>
      <c r="B5690" t="s">
        <v>6008</v>
      </c>
      <c r="C5690">
        <v>1</v>
      </c>
      <c r="D5690" t="s">
        <v>5718</v>
      </c>
      <c r="E5690" t="s">
        <v>5732</v>
      </c>
      <c r="F5690">
        <v>77.037225000000007</v>
      </c>
      <c r="G5690">
        <v>28.467152779999999</v>
      </c>
      <c r="H5690" t="s">
        <v>372</v>
      </c>
      <c r="I5690" t="s">
        <v>19</v>
      </c>
      <c r="J5690" t="s">
        <v>61</v>
      </c>
      <c r="K5690" t="s">
        <v>57</v>
      </c>
      <c r="L5690" t="s">
        <v>57</v>
      </c>
      <c r="M5690" t="s">
        <v>57</v>
      </c>
      <c r="N5690">
        <v>3</v>
      </c>
      <c r="O5690">
        <v>5</v>
      </c>
      <c r="P5690">
        <v>1000</v>
      </c>
      <c r="Q5690">
        <v>3</v>
      </c>
      <c r="R5690">
        <v>2016</v>
      </c>
      <c r="S5690">
        <v>6</v>
      </c>
      <c r="T5690">
        <v>14</v>
      </c>
      <c r="U5690" s="1">
        <v>42535</v>
      </c>
      <c r="V5690" s="5">
        <f>Main[[#This Row],[Average_Cost_for_two]] * VLOOKUP(Main[[#This Row],[Currency]],'Currency'!A:B,2,FALSE)</f>
        <v>12</v>
      </c>
      <c r="W5690" s="5" t="str">
        <f>IF(Main[[#This Row],[Avg_Cost_USD]]&lt;10,"Low",
IF(Main[[#This Row],[Avg_Cost_USD]]&lt;=30,"Medium","High"))</f>
        <v>Medium</v>
      </c>
    </row>
    <row r="5691" spans="1:23" x14ac:dyDescent="0.3">
      <c r="A5691">
        <v>18268726</v>
      </c>
      <c r="B5691" t="s">
        <v>6009</v>
      </c>
      <c r="C5691">
        <v>1</v>
      </c>
      <c r="D5691" t="s">
        <v>5718</v>
      </c>
      <c r="E5691" t="s">
        <v>5732</v>
      </c>
      <c r="F5691">
        <v>77.035143500000004</v>
      </c>
      <c r="G5691">
        <v>28.477162100000001</v>
      </c>
      <c r="H5691" t="s">
        <v>287</v>
      </c>
      <c r="I5691" t="s">
        <v>19</v>
      </c>
      <c r="J5691" t="s">
        <v>57</v>
      </c>
      <c r="K5691" t="s">
        <v>57</v>
      </c>
      <c r="L5691" t="s">
        <v>57</v>
      </c>
      <c r="M5691" t="s">
        <v>57</v>
      </c>
      <c r="N5691">
        <v>1</v>
      </c>
      <c r="O5691">
        <v>2</v>
      </c>
      <c r="P5691">
        <v>350</v>
      </c>
      <c r="Q5691">
        <v>1</v>
      </c>
      <c r="R5691">
        <v>2018</v>
      </c>
      <c r="S5691">
        <v>6</v>
      </c>
      <c r="T5691">
        <v>20</v>
      </c>
      <c r="U5691" s="1">
        <v>43271</v>
      </c>
      <c r="V5691" s="5">
        <f>Main[[#This Row],[Average_Cost_for_two]] * VLOOKUP(Main[[#This Row],[Currency]],'Currency'!A:B,2,FALSE)</f>
        <v>4.2</v>
      </c>
      <c r="W5691" s="5" t="str">
        <f>IF(Main[[#This Row],[Avg_Cost_USD]]&lt;10,"Low",
IF(Main[[#This Row],[Avg_Cost_USD]]&lt;=30,"Medium","High"))</f>
        <v>Low</v>
      </c>
    </row>
    <row r="5692" spans="1:23" x14ac:dyDescent="0.3">
      <c r="A5692">
        <v>305072</v>
      </c>
      <c r="B5692" t="s">
        <v>6010</v>
      </c>
      <c r="C5692">
        <v>1</v>
      </c>
      <c r="D5692" t="s">
        <v>5718</v>
      </c>
      <c r="E5692" t="s">
        <v>5936</v>
      </c>
      <c r="F5692">
        <v>77.051884999999999</v>
      </c>
      <c r="G5692">
        <v>28.5046578</v>
      </c>
      <c r="H5692" t="s">
        <v>337</v>
      </c>
      <c r="I5692" t="s">
        <v>19</v>
      </c>
      <c r="J5692" t="s">
        <v>61</v>
      </c>
      <c r="K5692" t="s">
        <v>57</v>
      </c>
      <c r="L5692" t="s">
        <v>57</v>
      </c>
      <c r="M5692" t="s">
        <v>57</v>
      </c>
      <c r="N5692">
        <v>2</v>
      </c>
      <c r="O5692">
        <v>169</v>
      </c>
      <c r="P5692">
        <v>850</v>
      </c>
      <c r="Q5692">
        <v>3.6</v>
      </c>
      <c r="R5692">
        <v>2015</v>
      </c>
      <c r="S5692">
        <v>6</v>
      </c>
      <c r="T5692">
        <v>6</v>
      </c>
      <c r="U5692" s="1">
        <v>42161</v>
      </c>
      <c r="V5692" s="5">
        <f>Main[[#This Row],[Average_Cost_for_two]] * VLOOKUP(Main[[#This Row],[Currency]],'Currency'!A:B,2,FALSE)</f>
        <v>10.200000000000001</v>
      </c>
      <c r="W5692" s="5" t="str">
        <f>IF(Main[[#This Row],[Avg_Cost_USD]]&lt;10,"Low",
IF(Main[[#This Row],[Avg_Cost_USD]]&lt;=30,"Medium","High"))</f>
        <v>Medium</v>
      </c>
    </row>
    <row r="5693" spans="1:23" x14ac:dyDescent="0.3">
      <c r="A5693">
        <v>836</v>
      </c>
      <c r="B5693" t="s">
        <v>364</v>
      </c>
      <c r="C5693">
        <v>1</v>
      </c>
      <c r="D5693" t="s">
        <v>5718</v>
      </c>
      <c r="E5693" t="s">
        <v>5792</v>
      </c>
      <c r="F5693">
        <v>77.064406399999996</v>
      </c>
      <c r="G5693">
        <v>28.468041299999999</v>
      </c>
      <c r="H5693" t="s">
        <v>287</v>
      </c>
      <c r="I5693" t="s">
        <v>19</v>
      </c>
      <c r="J5693" t="s">
        <v>57</v>
      </c>
      <c r="K5693" t="s">
        <v>61</v>
      </c>
      <c r="L5693" t="s">
        <v>57</v>
      </c>
      <c r="M5693" t="s">
        <v>57</v>
      </c>
      <c r="N5693">
        <v>2</v>
      </c>
      <c r="O5693">
        <v>1022</v>
      </c>
      <c r="P5693">
        <v>800</v>
      </c>
      <c r="Q5693">
        <v>3.4</v>
      </c>
      <c r="R5693">
        <v>2015</v>
      </c>
      <c r="S5693">
        <v>6</v>
      </c>
      <c r="T5693">
        <v>7</v>
      </c>
      <c r="U5693" s="1">
        <v>42162</v>
      </c>
      <c r="V5693" s="5">
        <f>Main[[#This Row],[Average_Cost_for_two]] * VLOOKUP(Main[[#This Row],[Currency]],'Currency'!A:B,2,FALSE)</f>
        <v>9.6</v>
      </c>
      <c r="W5693" s="5" t="str">
        <f>IF(Main[[#This Row],[Avg_Cost_USD]]&lt;10,"Low",
IF(Main[[#This Row],[Avg_Cost_USD]]&lt;=30,"Medium","High"))</f>
        <v>Low</v>
      </c>
    </row>
    <row r="5694" spans="1:23" x14ac:dyDescent="0.3">
      <c r="A5694">
        <v>18336483</v>
      </c>
      <c r="B5694" t="s">
        <v>6011</v>
      </c>
      <c r="C5694">
        <v>1</v>
      </c>
      <c r="D5694" t="s">
        <v>5718</v>
      </c>
      <c r="E5694" t="s">
        <v>5792</v>
      </c>
      <c r="F5694">
        <v>77.063142999999997</v>
      </c>
      <c r="G5694">
        <v>28.468336999999998</v>
      </c>
      <c r="H5694" t="s">
        <v>6012</v>
      </c>
      <c r="I5694" t="s">
        <v>19</v>
      </c>
      <c r="J5694" t="s">
        <v>61</v>
      </c>
      <c r="K5694" t="s">
        <v>57</v>
      </c>
      <c r="L5694" t="s">
        <v>57</v>
      </c>
      <c r="M5694" t="s">
        <v>57</v>
      </c>
      <c r="N5694">
        <v>3</v>
      </c>
      <c r="O5694">
        <v>134</v>
      </c>
      <c r="P5694">
        <v>1400</v>
      </c>
      <c r="Q5694">
        <v>3.5</v>
      </c>
      <c r="R5694">
        <v>2010</v>
      </c>
      <c r="S5694">
        <v>6</v>
      </c>
      <c r="T5694">
        <v>23</v>
      </c>
      <c r="U5694" s="1">
        <v>40352</v>
      </c>
      <c r="V5694" s="5">
        <f>Main[[#This Row],[Average_Cost_for_two]] * VLOOKUP(Main[[#This Row],[Currency]],'Currency'!A:B,2,FALSE)</f>
        <v>16.8</v>
      </c>
      <c r="W5694" s="5" t="str">
        <f>IF(Main[[#This Row],[Avg_Cost_USD]]&lt;10,"Low",
IF(Main[[#This Row],[Avg_Cost_USD]]&lt;=30,"Medium","High"))</f>
        <v>Medium</v>
      </c>
    </row>
    <row r="5695" spans="1:23" x14ac:dyDescent="0.3">
      <c r="A5695">
        <v>5052</v>
      </c>
      <c r="B5695" t="s">
        <v>1886</v>
      </c>
      <c r="C5695">
        <v>1</v>
      </c>
      <c r="D5695" t="s">
        <v>5718</v>
      </c>
      <c r="E5695" t="s">
        <v>5792</v>
      </c>
      <c r="F5695">
        <v>77.063417000000001</v>
      </c>
      <c r="G5695">
        <v>28.4683943</v>
      </c>
      <c r="H5695" t="s">
        <v>2354</v>
      </c>
      <c r="I5695" t="s">
        <v>19</v>
      </c>
      <c r="J5695" t="s">
        <v>61</v>
      </c>
      <c r="K5695" t="s">
        <v>57</v>
      </c>
      <c r="L5695" t="s">
        <v>57</v>
      </c>
      <c r="M5695" t="s">
        <v>57</v>
      </c>
      <c r="N5695">
        <v>3</v>
      </c>
      <c r="O5695">
        <v>853</v>
      </c>
      <c r="P5695">
        <v>1500</v>
      </c>
      <c r="Q5695">
        <v>3.5</v>
      </c>
      <c r="R5695">
        <v>2012</v>
      </c>
      <c r="S5695">
        <v>6</v>
      </c>
      <c r="T5695">
        <v>9</v>
      </c>
      <c r="U5695" s="1">
        <v>41069</v>
      </c>
      <c r="V5695" s="5">
        <f>Main[[#This Row],[Average_Cost_for_two]] * VLOOKUP(Main[[#This Row],[Currency]],'Currency'!A:B,2,FALSE)</f>
        <v>18</v>
      </c>
      <c r="W5695" s="5" t="str">
        <f>IF(Main[[#This Row],[Avg_Cost_USD]]&lt;10,"Low",
IF(Main[[#This Row],[Avg_Cost_USD]]&lt;=30,"Medium","High"))</f>
        <v>Medium</v>
      </c>
    </row>
    <row r="5696" spans="1:23" x14ac:dyDescent="0.3">
      <c r="A5696">
        <v>309339</v>
      </c>
      <c r="B5696" t="s">
        <v>2276</v>
      </c>
      <c r="C5696">
        <v>1</v>
      </c>
      <c r="D5696" t="s">
        <v>5718</v>
      </c>
      <c r="E5696" t="s">
        <v>5792</v>
      </c>
      <c r="F5696">
        <v>77.064046599999998</v>
      </c>
      <c r="G5696">
        <v>28.4673792</v>
      </c>
      <c r="H5696" t="s">
        <v>2277</v>
      </c>
      <c r="I5696" t="s">
        <v>19</v>
      </c>
      <c r="J5696" t="s">
        <v>61</v>
      </c>
      <c r="K5696" t="s">
        <v>57</v>
      </c>
      <c r="L5696" t="s">
        <v>57</v>
      </c>
      <c r="M5696" t="s">
        <v>57</v>
      </c>
      <c r="N5696">
        <v>3</v>
      </c>
      <c r="O5696">
        <v>1317</v>
      </c>
      <c r="P5696">
        <v>1500</v>
      </c>
      <c r="Q5696">
        <v>3.8</v>
      </c>
      <c r="R5696">
        <v>2012</v>
      </c>
      <c r="S5696">
        <v>6</v>
      </c>
      <c r="T5696">
        <v>28</v>
      </c>
      <c r="U5696" s="1">
        <v>41088</v>
      </c>
      <c r="V5696" s="5">
        <f>Main[[#This Row],[Average_Cost_for_two]] * VLOOKUP(Main[[#This Row],[Currency]],'Currency'!A:B,2,FALSE)</f>
        <v>18</v>
      </c>
      <c r="W5696" s="5" t="str">
        <f>IF(Main[[#This Row],[Avg_Cost_USD]]&lt;10,"Low",
IF(Main[[#This Row],[Avg_Cost_USD]]&lt;=30,"Medium","High"))</f>
        <v>Medium</v>
      </c>
    </row>
    <row r="5697" spans="1:23" x14ac:dyDescent="0.3">
      <c r="A5697">
        <v>1851</v>
      </c>
      <c r="B5697" t="s">
        <v>1840</v>
      </c>
      <c r="C5697">
        <v>1</v>
      </c>
      <c r="D5697" t="s">
        <v>5718</v>
      </c>
      <c r="E5697" t="s">
        <v>5792</v>
      </c>
      <c r="F5697">
        <v>77.062877400000005</v>
      </c>
      <c r="G5697">
        <v>28.469687100000002</v>
      </c>
      <c r="H5697" t="s">
        <v>1866</v>
      </c>
      <c r="I5697" t="s">
        <v>19</v>
      </c>
      <c r="J5697" t="s">
        <v>61</v>
      </c>
      <c r="K5697" t="s">
        <v>57</v>
      </c>
      <c r="L5697" t="s">
        <v>57</v>
      </c>
      <c r="M5697" t="s">
        <v>57</v>
      </c>
      <c r="N5697">
        <v>3</v>
      </c>
      <c r="O5697">
        <v>289</v>
      </c>
      <c r="P5697">
        <v>1500</v>
      </c>
      <c r="Q5697">
        <v>3.6</v>
      </c>
      <c r="R5697">
        <v>2014</v>
      </c>
      <c r="S5697">
        <v>6</v>
      </c>
      <c r="T5697">
        <v>8</v>
      </c>
      <c r="U5697" s="1">
        <v>41798</v>
      </c>
      <c r="V5697" s="5">
        <f>Main[[#This Row],[Average_Cost_for_two]] * VLOOKUP(Main[[#This Row],[Currency]],'Currency'!A:B,2,FALSE)</f>
        <v>18</v>
      </c>
      <c r="W5697" s="5" t="str">
        <f>IF(Main[[#This Row],[Avg_Cost_USD]]&lt;10,"Low",
IF(Main[[#This Row],[Avg_Cost_USD]]&lt;=30,"Medium","High"))</f>
        <v>Medium</v>
      </c>
    </row>
    <row r="5698" spans="1:23" x14ac:dyDescent="0.3">
      <c r="A5698">
        <v>4000081</v>
      </c>
      <c r="B5698" t="s">
        <v>6013</v>
      </c>
      <c r="C5698">
        <v>1</v>
      </c>
      <c r="D5698" t="s">
        <v>5845</v>
      </c>
      <c r="E5698" t="s">
        <v>6014</v>
      </c>
      <c r="F5698">
        <v>85.142027999999996</v>
      </c>
      <c r="G5698">
        <v>25.615024999999999</v>
      </c>
      <c r="H5698" t="s">
        <v>6015</v>
      </c>
      <c r="I5698" t="s">
        <v>19</v>
      </c>
      <c r="J5698" t="s">
        <v>57</v>
      </c>
      <c r="K5698" t="s">
        <v>57</v>
      </c>
      <c r="L5698" t="s">
        <v>57</v>
      </c>
      <c r="M5698" t="s">
        <v>57</v>
      </c>
      <c r="N5698">
        <v>4</v>
      </c>
      <c r="O5698">
        <v>43</v>
      </c>
      <c r="P5698">
        <v>1600</v>
      </c>
      <c r="Q5698">
        <v>3.7</v>
      </c>
      <c r="R5698">
        <v>2013</v>
      </c>
      <c r="S5698">
        <v>11</v>
      </c>
      <c r="T5698">
        <v>11</v>
      </c>
      <c r="U5698" s="1">
        <v>41589</v>
      </c>
      <c r="V5698" s="5">
        <f>Main[[#This Row],[Average_Cost_for_two]] * VLOOKUP(Main[[#This Row],[Currency]],'Currency'!A:B,2,FALSE)</f>
        <v>19.2</v>
      </c>
      <c r="W5698" s="5" t="str">
        <f>IF(Main[[#This Row],[Avg_Cost_USD]]&lt;10,"Low",
IF(Main[[#This Row],[Avg_Cost_USD]]&lt;=30,"Medium","High"))</f>
        <v>Medium</v>
      </c>
    </row>
    <row r="5699" spans="1:23" x14ac:dyDescent="0.3">
      <c r="A5699">
        <v>18273972</v>
      </c>
      <c r="B5699" t="s">
        <v>6016</v>
      </c>
      <c r="C5699">
        <v>1</v>
      </c>
      <c r="D5699" t="s">
        <v>5718</v>
      </c>
      <c r="E5699" t="s">
        <v>5792</v>
      </c>
      <c r="F5699">
        <v>77.071601400000006</v>
      </c>
      <c r="G5699">
        <v>28.472319500000001</v>
      </c>
      <c r="H5699" t="s">
        <v>6017</v>
      </c>
      <c r="I5699" t="s">
        <v>19</v>
      </c>
      <c r="J5699" t="s">
        <v>61</v>
      </c>
      <c r="K5699" t="s">
        <v>61</v>
      </c>
      <c r="L5699" t="s">
        <v>57</v>
      </c>
      <c r="M5699" t="s">
        <v>57</v>
      </c>
      <c r="N5699">
        <v>3</v>
      </c>
      <c r="O5699">
        <v>226</v>
      </c>
      <c r="P5699">
        <v>1200</v>
      </c>
      <c r="Q5699">
        <v>4</v>
      </c>
      <c r="R5699">
        <v>2010</v>
      </c>
      <c r="S5699">
        <v>6</v>
      </c>
      <c r="T5699">
        <v>8</v>
      </c>
      <c r="U5699" s="1">
        <v>40337</v>
      </c>
      <c r="V5699" s="5">
        <f>Main[[#This Row],[Average_Cost_for_two]] * VLOOKUP(Main[[#This Row],[Currency]],'Currency'!A:B,2,FALSE)</f>
        <v>14.4</v>
      </c>
      <c r="W5699" s="5" t="str">
        <f>IF(Main[[#This Row],[Avg_Cost_USD]]&lt;10,"Low",
IF(Main[[#This Row],[Avg_Cost_USD]]&lt;=30,"Medium","High"))</f>
        <v>Medium</v>
      </c>
    </row>
    <row r="5700" spans="1:23" x14ac:dyDescent="0.3">
      <c r="A5700">
        <v>18352295</v>
      </c>
      <c r="B5700" t="s">
        <v>6018</v>
      </c>
      <c r="C5700">
        <v>1</v>
      </c>
      <c r="D5700" t="s">
        <v>5718</v>
      </c>
      <c r="E5700" t="s">
        <v>5873</v>
      </c>
      <c r="F5700">
        <v>77.050631699999997</v>
      </c>
      <c r="G5700">
        <v>28.452741199999998</v>
      </c>
      <c r="H5700" t="s">
        <v>733</v>
      </c>
      <c r="I5700" t="s">
        <v>19</v>
      </c>
      <c r="J5700" t="s">
        <v>57</v>
      </c>
      <c r="K5700" t="s">
        <v>57</v>
      </c>
      <c r="L5700" t="s">
        <v>57</v>
      </c>
      <c r="M5700" t="s">
        <v>57</v>
      </c>
      <c r="N5700">
        <v>1</v>
      </c>
      <c r="O5700">
        <v>8</v>
      </c>
      <c r="P5700">
        <v>250</v>
      </c>
      <c r="Q5700">
        <v>3.3</v>
      </c>
      <c r="R5700">
        <v>2012</v>
      </c>
      <c r="S5700">
        <v>6</v>
      </c>
      <c r="T5700">
        <v>15</v>
      </c>
      <c r="U5700" s="1">
        <v>41075</v>
      </c>
      <c r="V5700" s="5">
        <f>Main[[#This Row],[Average_Cost_for_two]] * VLOOKUP(Main[[#This Row],[Currency]],'Currency'!A:B,2,FALSE)</f>
        <v>3</v>
      </c>
      <c r="W5700" s="5" t="str">
        <f>IF(Main[[#This Row],[Avg_Cost_USD]]&lt;10,"Low",
IF(Main[[#This Row],[Avg_Cost_USD]]&lt;=30,"Medium","High"))</f>
        <v>Low</v>
      </c>
    </row>
    <row r="5701" spans="1:23" x14ac:dyDescent="0.3">
      <c r="A5701">
        <v>18224532</v>
      </c>
      <c r="B5701" t="s">
        <v>6019</v>
      </c>
      <c r="C5701">
        <v>1</v>
      </c>
      <c r="D5701" t="s">
        <v>5718</v>
      </c>
      <c r="E5701" t="s">
        <v>5873</v>
      </c>
      <c r="F5701">
        <v>77.044861600000004</v>
      </c>
      <c r="G5701">
        <v>28.445748900000002</v>
      </c>
      <c r="H5701" t="s">
        <v>289</v>
      </c>
      <c r="I5701" t="s">
        <v>19</v>
      </c>
      <c r="J5701" t="s">
        <v>57</v>
      </c>
      <c r="K5701" t="s">
        <v>61</v>
      </c>
      <c r="L5701" t="s">
        <v>57</v>
      </c>
      <c r="M5701" t="s">
        <v>57</v>
      </c>
      <c r="N5701">
        <v>1</v>
      </c>
      <c r="O5701">
        <v>142</v>
      </c>
      <c r="P5701">
        <v>250</v>
      </c>
      <c r="Q5701">
        <v>3.8</v>
      </c>
      <c r="R5701">
        <v>2012</v>
      </c>
      <c r="S5701">
        <v>6</v>
      </c>
      <c r="T5701">
        <v>10</v>
      </c>
      <c r="U5701" s="1">
        <v>41070</v>
      </c>
      <c r="V5701" s="5">
        <f>Main[[#This Row],[Average_Cost_for_two]] * VLOOKUP(Main[[#This Row],[Currency]],'Currency'!A:B,2,FALSE)</f>
        <v>3</v>
      </c>
      <c r="W5701" s="5" t="str">
        <f>IF(Main[[#This Row],[Avg_Cost_USD]]&lt;10,"Low",
IF(Main[[#This Row],[Avg_Cost_USD]]&lt;=30,"Medium","High"))</f>
        <v>Low</v>
      </c>
    </row>
    <row r="5702" spans="1:23" x14ac:dyDescent="0.3">
      <c r="A5702">
        <v>18356357</v>
      </c>
      <c r="B5702" t="s">
        <v>6020</v>
      </c>
      <c r="C5702">
        <v>1</v>
      </c>
      <c r="D5702" t="s">
        <v>5718</v>
      </c>
      <c r="E5702" t="s">
        <v>5873</v>
      </c>
      <c r="F5702">
        <v>77.050290200000006</v>
      </c>
      <c r="G5702">
        <v>28.453036099999998</v>
      </c>
      <c r="H5702" t="s">
        <v>1348</v>
      </c>
      <c r="I5702" t="s">
        <v>19</v>
      </c>
      <c r="J5702" t="s">
        <v>61</v>
      </c>
      <c r="K5702" t="s">
        <v>61</v>
      </c>
      <c r="L5702" t="s">
        <v>57</v>
      </c>
      <c r="M5702" t="s">
        <v>57</v>
      </c>
      <c r="N5702">
        <v>2</v>
      </c>
      <c r="O5702">
        <v>22</v>
      </c>
      <c r="P5702">
        <v>650</v>
      </c>
      <c r="Q5702">
        <v>3.5</v>
      </c>
      <c r="R5702">
        <v>2014</v>
      </c>
      <c r="S5702">
        <v>6</v>
      </c>
      <c r="T5702">
        <v>22</v>
      </c>
      <c r="U5702" s="1">
        <v>41812</v>
      </c>
      <c r="V5702" s="5">
        <f>Main[[#This Row],[Average_Cost_for_two]] * VLOOKUP(Main[[#This Row],[Currency]],'Currency'!A:B,2,FALSE)</f>
        <v>7.8</v>
      </c>
      <c r="W5702" s="5" t="str">
        <f>IF(Main[[#This Row],[Avg_Cost_USD]]&lt;10,"Low",
IF(Main[[#This Row],[Avg_Cost_USD]]&lt;=30,"Medium","High"))</f>
        <v>Low</v>
      </c>
    </row>
    <row r="5703" spans="1:23" x14ac:dyDescent="0.3">
      <c r="A5703">
        <v>18241896</v>
      </c>
      <c r="B5703" t="s">
        <v>2434</v>
      </c>
      <c r="C5703">
        <v>1</v>
      </c>
      <c r="D5703" t="s">
        <v>5718</v>
      </c>
      <c r="E5703" t="s">
        <v>6021</v>
      </c>
      <c r="F5703">
        <v>77.101186499999997</v>
      </c>
      <c r="G5703">
        <v>28.445484700000002</v>
      </c>
      <c r="H5703" t="s">
        <v>2435</v>
      </c>
      <c r="I5703" t="s">
        <v>19</v>
      </c>
      <c r="J5703" t="s">
        <v>61</v>
      </c>
      <c r="K5703" t="s">
        <v>61</v>
      </c>
      <c r="L5703" t="s">
        <v>57</v>
      </c>
      <c r="M5703" t="s">
        <v>57</v>
      </c>
      <c r="N5703">
        <v>3</v>
      </c>
      <c r="O5703">
        <v>233</v>
      </c>
      <c r="P5703">
        <v>1600</v>
      </c>
      <c r="Q5703">
        <v>3.9</v>
      </c>
      <c r="R5703">
        <v>2011</v>
      </c>
      <c r="S5703">
        <v>6</v>
      </c>
      <c r="T5703">
        <v>23</v>
      </c>
      <c r="U5703" s="1">
        <v>40717</v>
      </c>
      <c r="V5703" s="5">
        <f>Main[[#This Row],[Average_Cost_for_two]] * VLOOKUP(Main[[#This Row],[Currency]],'Currency'!A:B,2,FALSE)</f>
        <v>19.2</v>
      </c>
      <c r="W5703" s="5" t="str">
        <f>IF(Main[[#This Row],[Avg_Cost_USD]]&lt;10,"Low",
IF(Main[[#This Row],[Avg_Cost_USD]]&lt;=30,"Medium","High"))</f>
        <v>Medium</v>
      </c>
    </row>
    <row r="5704" spans="1:23" x14ac:dyDescent="0.3">
      <c r="A5704">
        <v>18398839</v>
      </c>
      <c r="B5704" t="s">
        <v>6022</v>
      </c>
      <c r="C5704">
        <v>1</v>
      </c>
      <c r="D5704" t="s">
        <v>5718</v>
      </c>
      <c r="E5704" t="s">
        <v>6023</v>
      </c>
      <c r="F5704">
        <v>77.021362100000005</v>
      </c>
      <c r="G5704">
        <v>28.4591855</v>
      </c>
      <c r="H5704" t="s">
        <v>342</v>
      </c>
      <c r="I5704" t="s">
        <v>19</v>
      </c>
      <c r="J5704" t="s">
        <v>57</v>
      </c>
      <c r="K5704" t="s">
        <v>57</v>
      </c>
      <c r="L5704" t="s">
        <v>57</v>
      </c>
      <c r="M5704" t="s">
        <v>57</v>
      </c>
      <c r="N5704">
        <v>1</v>
      </c>
      <c r="O5704">
        <v>3</v>
      </c>
      <c r="P5704">
        <v>250</v>
      </c>
      <c r="Q5704">
        <v>1</v>
      </c>
      <c r="R5704">
        <v>2012</v>
      </c>
      <c r="S5704">
        <v>6</v>
      </c>
      <c r="T5704">
        <v>16</v>
      </c>
      <c r="U5704" s="1">
        <v>41076</v>
      </c>
      <c r="V5704" s="5">
        <f>Main[[#This Row],[Average_Cost_for_two]] * VLOOKUP(Main[[#This Row],[Currency]],'Currency'!A:B,2,FALSE)</f>
        <v>3</v>
      </c>
      <c r="W5704" s="5" t="str">
        <f>IF(Main[[#This Row],[Avg_Cost_USD]]&lt;10,"Low",
IF(Main[[#This Row],[Avg_Cost_USD]]&lt;=30,"Medium","High"))</f>
        <v>Low</v>
      </c>
    </row>
    <row r="5705" spans="1:23" x14ac:dyDescent="0.3">
      <c r="A5705">
        <v>5080</v>
      </c>
      <c r="B5705" t="s">
        <v>6024</v>
      </c>
      <c r="C5705">
        <v>1</v>
      </c>
      <c r="D5705" t="s">
        <v>5718</v>
      </c>
      <c r="E5705" t="s">
        <v>5805</v>
      </c>
      <c r="F5705">
        <v>77.100017600000001</v>
      </c>
      <c r="G5705">
        <v>28.465994999999999</v>
      </c>
      <c r="H5705" t="s">
        <v>426</v>
      </c>
      <c r="I5705" t="s">
        <v>19</v>
      </c>
      <c r="J5705" t="s">
        <v>57</v>
      </c>
      <c r="K5705" t="s">
        <v>57</v>
      </c>
      <c r="L5705" t="s">
        <v>57</v>
      </c>
      <c r="M5705" t="s">
        <v>57</v>
      </c>
      <c r="N5705">
        <v>1</v>
      </c>
      <c r="O5705">
        <v>16</v>
      </c>
      <c r="P5705">
        <v>100</v>
      </c>
      <c r="Q5705">
        <v>3.2</v>
      </c>
      <c r="R5705">
        <v>2011</v>
      </c>
      <c r="S5705">
        <v>6</v>
      </c>
      <c r="T5705">
        <v>16</v>
      </c>
      <c r="U5705" s="1">
        <v>40710</v>
      </c>
      <c r="V5705" s="5">
        <f>Main[[#This Row],[Average_Cost_for_two]] * VLOOKUP(Main[[#This Row],[Currency]],'Currency'!A:B,2,FALSE)</f>
        <v>1.2</v>
      </c>
      <c r="W5705" s="5" t="str">
        <f>IF(Main[[#This Row],[Avg_Cost_USD]]&lt;10,"Low",
IF(Main[[#This Row],[Avg_Cost_USD]]&lt;=30,"Medium","High"))</f>
        <v>Low</v>
      </c>
    </row>
    <row r="5706" spans="1:23" x14ac:dyDescent="0.3">
      <c r="A5706">
        <v>18397469</v>
      </c>
      <c r="B5706" t="s">
        <v>6025</v>
      </c>
      <c r="C5706">
        <v>1</v>
      </c>
      <c r="D5706" t="s">
        <v>5718</v>
      </c>
      <c r="E5706" t="s">
        <v>5805</v>
      </c>
      <c r="F5706">
        <v>77.098707399999995</v>
      </c>
      <c r="G5706">
        <v>28.466215800000001</v>
      </c>
      <c r="H5706" t="s">
        <v>1824</v>
      </c>
      <c r="I5706" t="s">
        <v>19</v>
      </c>
      <c r="J5706" t="s">
        <v>57</v>
      </c>
      <c r="K5706" t="s">
        <v>57</v>
      </c>
      <c r="L5706" t="s">
        <v>57</v>
      </c>
      <c r="M5706" t="s">
        <v>57</v>
      </c>
      <c r="N5706">
        <v>1</v>
      </c>
      <c r="O5706">
        <v>28</v>
      </c>
      <c r="P5706">
        <v>200</v>
      </c>
      <c r="Q5706">
        <v>3.6</v>
      </c>
      <c r="R5706">
        <v>2015</v>
      </c>
      <c r="S5706">
        <v>6</v>
      </c>
      <c r="T5706">
        <v>19</v>
      </c>
      <c r="U5706" s="1">
        <v>42174</v>
      </c>
      <c r="V5706" s="5">
        <f>Main[[#This Row],[Average_Cost_for_two]] * VLOOKUP(Main[[#This Row],[Currency]],'Currency'!A:B,2,FALSE)</f>
        <v>2.4</v>
      </c>
      <c r="W5706" s="5" t="str">
        <f>IF(Main[[#This Row],[Avg_Cost_USD]]&lt;10,"Low",
IF(Main[[#This Row],[Avg_Cost_USD]]&lt;=30,"Medium","High"))</f>
        <v>Low</v>
      </c>
    </row>
    <row r="5707" spans="1:23" x14ac:dyDescent="0.3">
      <c r="A5707">
        <v>18383504</v>
      </c>
      <c r="B5707" t="s">
        <v>6026</v>
      </c>
      <c r="C5707">
        <v>1</v>
      </c>
      <c r="D5707" t="s">
        <v>5718</v>
      </c>
      <c r="E5707" t="s">
        <v>5731</v>
      </c>
      <c r="F5707">
        <v>77.043268499999996</v>
      </c>
      <c r="G5707">
        <v>28.413376599999999</v>
      </c>
      <c r="H5707" t="s">
        <v>2084</v>
      </c>
      <c r="I5707" t="s">
        <v>19</v>
      </c>
      <c r="J5707" t="s">
        <v>61</v>
      </c>
      <c r="K5707" t="s">
        <v>57</v>
      </c>
      <c r="L5707" t="s">
        <v>57</v>
      </c>
      <c r="M5707" t="s">
        <v>57</v>
      </c>
      <c r="N5707">
        <v>3</v>
      </c>
      <c r="O5707">
        <v>28</v>
      </c>
      <c r="P5707">
        <v>1600</v>
      </c>
      <c r="Q5707">
        <v>3.7</v>
      </c>
      <c r="R5707">
        <v>2015</v>
      </c>
      <c r="S5707">
        <v>6</v>
      </c>
      <c r="T5707">
        <v>22</v>
      </c>
      <c r="U5707" s="1">
        <v>42177</v>
      </c>
      <c r="V5707" s="5">
        <f>Main[[#This Row],[Average_Cost_for_two]] * VLOOKUP(Main[[#This Row],[Currency]],'Currency'!A:B,2,FALSE)</f>
        <v>19.2</v>
      </c>
      <c r="W5707" s="5" t="str">
        <f>IF(Main[[#This Row],[Avg_Cost_USD]]&lt;10,"Low",
IF(Main[[#This Row],[Avg_Cost_USD]]&lt;=30,"Medium","High"))</f>
        <v>Medium</v>
      </c>
    </row>
    <row r="5708" spans="1:23" x14ac:dyDescent="0.3">
      <c r="A5708">
        <v>7528</v>
      </c>
      <c r="B5708" t="s">
        <v>6027</v>
      </c>
      <c r="C5708">
        <v>1</v>
      </c>
      <c r="D5708" t="s">
        <v>5718</v>
      </c>
      <c r="E5708" t="s">
        <v>6028</v>
      </c>
      <c r="F5708">
        <v>77.105277400000006</v>
      </c>
      <c r="G5708">
        <v>28.433457400000002</v>
      </c>
      <c r="H5708" t="s">
        <v>287</v>
      </c>
      <c r="I5708" t="s">
        <v>19</v>
      </c>
      <c r="J5708" t="s">
        <v>61</v>
      </c>
      <c r="K5708" t="s">
        <v>61</v>
      </c>
      <c r="L5708" t="s">
        <v>57</v>
      </c>
      <c r="M5708" t="s">
        <v>57</v>
      </c>
      <c r="N5708">
        <v>3</v>
      </c>
      <c r="O5708">
        <v>1262</v>
      </c>
      <c r="P5708">
        <v>1800</v>
      </c>
      <c r="Q5708">
        <v>4.5</v>
      </c>
      <c r="R5708">
        <v>2016</v>
      </c>
      <c r="S5708">
        <v>6</v>
      </c>
      <c r="T5708">
        <v>11</v>
      </c>
      <c r="U5708" s="1">
        <v>42532</v>
      </c>
      <c r="V5708" s="5">
        <f>Main[[#This Row],[Average_Cost_for_two]] * VLOOKUP(Main[[#This Row],[Currency]],'Currency'!A:B,2,FALSE)</f>
        <v>21.6</v>
      </c>
      <c r="W5708" s="5" t="str">
        <f>IF(Main[[#This Row],[Avg_Cost_USD]]&lt;10,"Low",
IF(Main[[#This Row],[Avg_Cost_USD]]&lt;=30,"Medium","High"))</f>
        <v>Medium</v>
      </c>
    </row>
    <row r="5709" spans="1:23" x14ac:dyDescent="0.3">
      <c r="A5709">
        <v>300097</v>
      </c>
      <c r="B5709" t="s">
        <v>4993</v>
      </c>
      <c r="C5709">
        <v>1</v>
      </c>
      <c r="D5709" t="s">
        <v>5718</v>
      </c>
      <c r="E5709" t="s">
        <v>5818</v>
      </c>
      <c r="F5709">
        <v>77.083975600000002</v>
      </c>
      <c r="G5709">
        <v>28.459856200000001</v>
      </c>
      <c r="H5709" t="s">
        <v>426</v>
      </c>
      <c r="I5709" t="s">
        <v>19</v>
      </c>
      <c r="J5709" t="s">
        <v>57</v>
      </c>
      <c r="K5709" t="s">
        <v>61</v>
      </c>
      <c r="L5709" t="s">
        <v>57</v>
      </c>
      <c r="M5709" t="s">
        <v>57</v>
      </c>
      <c r="N5709">
        <v>1</v>
      </c>
      <c r="O5709">
        <v>151</v>
      </c>
      <c r="P5709">
        <v>150</v>
      </c>
      <c r="Q5709">
        <v>3.4</v>
      </c>
      <c r="R5709">
        <v>2017</v>
      </c>
      <c r="S5709">
        <v>6</v>
      </c>
      <c r="T5709">
        <v>8</v>
      </c>
      <c r="U5709" s="1">
        <v>42894</v>
      </c>
      <c r="V5709" s="5">
        <f>Main[[#This Row],[Average_Cost_for_two]] * VLOOKUP(Main[[#This Row],[Currency]],'Currency'!A:B,2,FALSE)</f>
        <v>1.8</v>
      </c>
      <c r="W5709" s="5" t="str">
        <f>IF(Main[[#This Row],[Avg_Cost_USD]]&lt;10,"Low",
IF(Main[[#This Row],[Avg_Cost_USD]]&lt;=30,"Medium","High"))</f>
        <v>Low</v>
      </c>
    </row>
    <row r="5710" spans="1:23" x14ac:dyDescent="0.3">
      <c r="A5710">
        <v>18265678</v>
      </c>
      <c r="B5710" t="s">
        <v>6029</v>
      </c>
      <c r="C5710">
        <v>1</v>
      </c>
      <c r="D5710" t="s">
        <v>5718</v>
      </c>
      <c r="E5710" t="s">
        <v>5818</v>
      </c>
      <c r="F5710">
        <v>77.084056799999999</v>
      </c>
      <c r="G5710">
        <v>28.459934799999999</v>
      </c>
      <c r="H5710" t="s">
        <v>3232</v>
      </c>
      <c r="I5710" t="s">
        <v>19</v>
      </c>
      <c r="J5710" t="s">
        <v>57</v>
      </c>
      <c r="K5710" t="s">
        <v>61</v>
      </c>
      <c r="L5710" t="s">
        <v>57</v>
      </c>
      <c r="M5710" t="s">
        <v>57</v>
      </c>
      <c r="N5710">
        <v>1</v>
      </c>
      <c r="O5710">
        <v>60</v>
      </c>
      <c r="P5710">
        <v>250</v>
      </c>
      <c r="Q5710">
        <v>3.6</v>
      </c>
      <c r="R5710">
        <v>2013</v>
      </c>
      <c r="S5710">
        <v>6</v>
      </c>
      <c r="T5710">
        <v>28</v>
      </c>
      <c r="U5710" s="1">
        <v>41453</v>
      </c>
      <c r="V5710" s="5">
        <f>Main[[#This Row],[Average_Cost_for_two]] * VLOOKUP(Main[[#This Row],[Currency]],'Currency'!A:B,2,FALSE)</f>
        <v>3</v>
      </c>
      <c r="W5710" s="5" t="str">
        <f>IF(Main[[#This Row],[Avg_Cost_USD]]&lt;10,"Low",
IF(Main[[#This Row],[Avg_Cost_USD]]&lt;=30,"Medium","High"))</f>
        <v>Low</v>
      </c>
    </row>
    <row r="5711" spans="1:23" x14ac:dyDescent="0.3">
      <c r="A5711">
        <v>5915</v>
      </c>
      <c r="B5711" t="s">
        <v>6030</v>
      </c>
      <c r="C5711">
        <v>1</v>
      </c>
      <c r="D5711" t="s">
        <v>5718</v>
      </c>
      <c r="E5711" t="s">
        <v>5967</v>
      </c>
      <c r="F5711">
        <v>77.041964100000001</v>
      </c>
      <c r="G5711">
        <v>28.5114567</v>
      </c>
      <c r="H5711" t="s">
        <v>430</v>
      </c>
      <c r="I5711" t="s">
        <v>19</v>
      </c>
      <c r="J5711" t="s">
        <v>57</v>
      </c>
      <c r="K5711" t="s">
        <v>57</v>
      </c>
      <c r="L5711" t="s">
        <v>57</v>
      </c>
      <c r="M5711" t="s">
        <v>57</v>
      </c>
      <c r="N5711">
        <v>1</v>
      </c>
      <c r="O5711">
        <v>5</v>
      </c>
      <c r="P5711">
        <v>200</v>
      </c>
      <c r="Q5711">
        <v>3</v>
      </c>
      <c r="R5711">
        <v>2010</v>
      </c>
      <c r="S5711">
        <v>5</v>
      </c>
      <c r="T5711">
        <v>5</v>
      </c>
      <c r="U5711" s="1">
        <v>40303</v>
      </c>
      <c r="V5711" s="5">
        <f>Main[[#This Row],[Average_Cost_for_two]] * VLOOKUP(Main[[#This Row],[Currency]],'Currency'!A:B,2,FALSE)</f>
        <v>2.4</v>
      </c>
      <c r="W5711" s="5" t="str">
        <f>IF(Main[[#This Row],[Avg_Cost_USD]]&lt;10,"Low",
IF(Main[[#This Row],[Avg_Cost_USD]]&lt;=30,"Medium","High"))</f>
        <v>Low</v>
      </c>
    </row>
    <row r="5712" spans="1:23" x14ac:dyDescent="0.3">
      <c r="A5712">
        <v>18353710</v>
      </c>
      <c r="B5712" t="s">
        <v>6031</v>
      </c>
      <c r="C5712">
        <v>1</v>
      </c>
      <c r="D5712" t="s">
        <v>5718</v>
      </c>
      <c r="E5712" t="s">
        <v>5969</v>
      </c>
      <c r="F5712">
        <v>77.075767099999993</v>
      </c>
      <c r="G5712">
        <v>28.4418793</v>
      </c>
      <c r="H5712" t="s">
        <v>494</v>
      </c>
      <c r="I5712" t="s">
        <v>19</v>
      </c>
      <c r="J5712" t="s">
        <v>57</v>
      </c>
      <c r="K5712" t="s">
        <v>57</v>
      </c>
      <c r="L5712" t="s">
        <v>57</v>
      </c>
      <c r="M5712" t="s">
        <v>57</v>
      </c>
      <c r="N5712">
        <v>1</v>
      </c>
      <c r="O5712">
        <v>4</v>
      </c>
      <c r="P5712">
        <v>350</v>
      </c>
      <c r="Q5712">
        <v>2.9</v>
      </c>
      <c r="R5712">
        <v>2013</v>
      </c>
      <c r="S5712">
        <v>5</v>
      </c>
      <c r="T5712">
        <v>15</v>
      </c>
      <c r="U5712" s="1">
        <v>41409</v>
      </c>
      <c r="V5712" s="5">
        <f>Main[[#This Row],[Average_Cost_for_two]] * VLOOKUP(Main[[#This Row],[Currency]],'Currency'!A:B,2,FALSE)</f>
        <v>4.2</v>
      </c>
      <c r="W5712" s="5" t="str">
        <f>IF(Main[[#This Row],[Avg_Cost_USD]]&lt;10,"Low",
IF(Main[[#This Row],[Avg_Cost_USD]]&lt;=30,"Medium","High"))</f>
        <v>Low</v>
      </c>
    </row>
    <row r="5713" spans="1:23" x14ac:dyDescent="0.3">
      <c r="A5713">
        <v>309252</v>
      </c>
      <c r="B5713" t="s">
        <v>6032</v>
      </c>
      <c r="C5713">
        <v>1</v>
      </c>
      <c r="D5713" t="s">
        <v>5718</v>
      </c>
      <c r="E5713" t="s">
        <v>5749</v>
      </c>
      <c r="F5713">
        <v>77.088241600000003</v>
      </c>
      <c r="G5713">
        <v>28.494757100000001</v>
      </c>
      <c r="H5713" t="s">
        <v>1178</v>
      </c>
      <c r="I5713" t="s">
        <v>19</v>
      </c>
      <c r="J5713" t="s">
        <v>61</v>
      </c>
      <c r="K5713" t="s">
        <v>61</v>
      </c>
      <c r="L5713" t="s">
        <v>57</v>
      </c>
      <c r="M5713" t="s">
        <v>57</v>
      </c>
      <c r="N5713">
        <v>3</v>
      </c>
      <c r="O5713">
        <v>793</v>
      </c>
      <c r="P5713">
        <v>1000</v>
      </c>
      <c r="Q5713">
        <v>3.3</v>
      </c>
      <c r="R5713">
        <v>2017</v>
      </c>
      <c r="S5713">
        <v>5</v>
      </c>
      <c r="T5713">
        <v>5</v>
      </c>
      <c r="U5713" s="1">
        <v>42860</v>
      </c>
      <c r="V5713" s="5">
        <f>Main[[#This Row],[Average_Cost_for_two]] * VLOOKUP(Main[[#This Row],[Currency]],'Currency'!A:B,2,FALSE)</f>
        <v>12</v>
      </c>
      <c r="W5713" s="5" t="str">
        <f>IF(Main[[#This Row],[Avg_Cost_USD]]&lt;10,"Low",
IF(Main[[#This Row],[Avg_Cost_USD]]&lt;=30,"Medium","High"))</f>
        <v>Medium</v>
      </c>
    </row>
    <row r="5714" spans="1:23" x14ac:dyDescent="0.3">
      <c r="A5714">
        <v>18303709</v>
      </c>
      <c r="B5714" t="s">
        <v>6033</v>
      </c>
      <c r="C5714">
        <v>1</v>
      </c>
      <c r="D5714" t="s">
        <v>5718</v>
      </c>
      <c r="E5714" t="s">
        <v>5749</v>
      </c>
      <c r="F5714">
        <v>77.088732899999997</v>
      </c>
      <c r="G5714">
        <v>28.494629499999999</v>
      </c>
      <c r="H5714" t="s">
        <v>6034</v>
      </c>
      <c r="I5714" t="s">
        <v>19</v>
      </c>
      <c r="J5714" t="s">
        <v>61</v>
      </c>
      <c r="K5714" t="s">
        <v>57</v>
      </c>
      <c r="L5714" t="s">
        <v>57</v>
      </c>
      <c r="M5714" t="s">
        <v>57</v>
      </c>
      <c r="N5714">
        <v>3</v>
      </c>
      <c r="O5714">
        <v>563</v>
      </c>
      <c r="P5714">
        <v>1500</v>
      </c>
      <c r="Q5714">
        <v>4.5999999999999996</v>
      </c>
      <c r="R5714">
        <v>2018</v>
      </c>
      <c r="S5714">
        <v>5</v>
      </c>
      <c r="T5714">
        <v>8</v>
      </c>
      <c r="U5714" s="1">
        <v>43228</v>
      </c>
      <c r="V5714" s="5">
        <f>Main[[#This Row],[Average_Cost_for_two]] * VLOOKUP(Main[[#This Row],[Currency]],'Currency'!A:B,2,FALSE)</f>
        <v>18</v>
      </c>
      <c r="W5714" s="5" t="str">
        <f>IF(Main[[#This Row],[Avg_Cost_USD]]&lt;10,"Low",
IF(Main[[#This Row],[Avg_Cost_USD]]&lt;=30,"Medium","High"))</f>
        <v>Medium</v>
      </c>
    </row>
    <row r="5715" spans="1:23" x14ac:dyDescent="0.3">
      <c r="A5715">
        <v>306127</v>
      </c>
      <c r="B5715" t="s">
        <v>6035</v>
      </c>
      <c r="C5715">
        <v>1</v>
      </c>
      <c r="D5715" t="s">
        <v>5718</v>
      </c>
      <c r="E5715" t="s">
        <v>5749</v>
      </c>
      <c r="F5715">
        <v>77.088687899999996</v>
      </c>
      <c r="G5715">
        <v>28.495387099999999</v>
      </c>
      <c r="H5715" t="s">
        <v>6036</v>
      </c>
      <c r="I5715" t="s">
        <v>19</v>
      </c>
      <c r="J5715" t="s">
        <v>61</v>
      </c>
      <c r="K5715" t="s">
        <v>61</v>
      </c>
      <c r="L5715" t="s">
        <v>57</v>
      </c>
      <c r="M5715" t="s">
        <v>57</v>
      </c>
      <c r="N5715">
        <v>3</v>
      </c>
      <c r="O5715">
        <v>384</v>
      </c>
      <c r="P5715">
        <v>1400</v>
      </c>
      <c r="Q5715">
        <v>3.5</v>
      </c>
      <c r="R5715">
        <v>2017</v>
      </c>
      <c r="S5715">
        <v>5</v>
      </c>
      <c r="T5715">
        <v>5</v>
      </c>
      <c r="U5715" s="1">
        <v>42860</v>
      </c>
      <c r="V5715" s="5">
        <f>Main[[#This Row],[Average_Cost_for_two]] * VLOOKUP(Main[[#This Row],[Currency]],'Currency'!A:B,2,FALSE)</f>
        <v>16.8</v>
      </c>
      <c r="W5715" s="5" t="str">
        <f>IF(Main[[#This Row],[Avg_Cost_USD]]&lt;10,"Low",
IF(Main[[#This Row],[Avg_Cost_USD]]&lt;=30,"Medium","High"))</f>
        <v>Medium</v>
      </c>
    </row>
    <row r="5716" spans="1:23" x14ac:dyDescent="0.3">
      <c r="A5716">
        <v>2800856</v>
      </c>
      <c r="B5716" t="s">
        <v>2299</v>
      </c>
      <c r="C5716">
        <v>1</v>
      </c>
      <c r="D5716" t="s">
        <v>5569</v>
      </c>
      <c r="E5716" t="s">
        <v>6037</v>
      </c>
      <c r="F5716">
        <v>0</v>
      </c>
      <c r="G5716">
        <v>0</v>
      </c>
      <c r="H5716" t="s">
        <v>6038</v>
      </c>
      <c r="I5716" t="s">
        <v>19</v>
      </c>
      <c r="J5716" t="s">
        <v>57</v>
      </c>
      <c r="K5716" t="s">
        <v>57</v>
      </c>
      <c r="L5716" t="s">
        <v>57</v>
      </c>
      <c r="M5716" t="s">
        <v>57</v>
      </c>
      <c r="N5716">
        <v>4</v>
      </c>
      <c r="O5716">
        <v>345</v>
      </c>
      <c r="P5716">
        <v>1600</v>
      </c>
      <c r="Q5716">
        <v>4.9000000000000004</v>
      </c>
      <c r="R5716">
        <v>2011</v>
      </c>
      <c r="S5716">
        <v>8</v>
      </c>
      <c r="T5716">
        <v>8</v>
      </c>
      <c r="U5716" s="1">
        <v>40763</v>
      </c>
      <c r="V5716" s="5">
        <f>Main[[#This Row],[Average_Cost_for_two]] * VLOOKUP(Main[[#This Row],[Currency]],'Currency'!A:B,2,FALSE)</f>
        <v>19.2</v>
      </c>
      <c r="W5716" s="5" t="str">
        <f>IF(Main[[#This Row],[Avg_Cost_USD]]&lt;10,"Low",
IF(Main[[#This Row],[Avg_Cost_USD]]&lt;=30,"Medium","High"))</f>
        <v>Medium</v>
      </c>
    </row>
    <row r="5717" spans="1:23" x14ac:dyDescent="0.3">
      <c r="A5717">
        <v>278</v>
      </c>
      <c r="B5717" t="s">
        <v>6039</v>
      </c>
      <c r="C5717">
        <v>1</v>
      </c>
      <c r="D5717" t="s">
        <v>5718</v>
      </c>
      <c r="E5717" t="s">
        <v>5831</v>
      </c>
      <c r="F5717">
        <v>77.087563900000006</v>
      </c>
      <c r="G5717">
        <v>28.494248200000001</v>
      </c>
      <c r="H5717" t="s">
        <v>335</v>
      </c>
      <c r="I5717" t="s">
        <v>19</v>
      </c>
      <c r="J5717" t="s">
        <v>57</v>
      </c>
      <c r="K5717" t="s">
        <v>57</v>
      </c>
      <c r="L5717" t="s">
        <v>57</v>
      </c>
      <c r="M5717" t="s">
        <v>57</v>
      </c>
      <c r="N5717">
        <v>3</v>
      </c>
      <c r="O5717">
        <v>333</v>
      </c>
      <c r="P5717">
        <v>1500</v>
      </c>
      <c r="Q5717">
        <v>3.8</v>
      </c>
      <c r="R5717">
        <v>2016</v>
      </c>
      <c r="S5717">
        <v>5</v>
      </c>
      <c r="T5717">
        <v>16</v>
      </c>
      <c r="U5717" s="1">
        <v>42506</v>
      </c>
      <c r="V5717" s="5">
        <f>Main[[#This Row],[Average_Cost_for_two]] * VLOOKUP(Main[[#This Row],[Currency]],'Currency'!A:B,2,FALSE)</f>
        <v>18</v>
      </c>
      <c r="W5717" s="5" t="str">
        <f>IF(Main[[#This Row],[Avg_Cost_USD]]&lt;10,"Low",
IF(Main[[#This Row],[Avg_Cost_USD]]&lt;=30,"Medium","High"))</f>
        <v>Medium</v>
      </c>
    </row>
    <row r="5718" spans="1:23" x14ac:dyDescent="0.3">
      <c r="A5718">
        <v>3346</v>
      </c>
      <c r="B5718" t="s">
        <v>6040</v>
      </c>
      <c r="C5718">
        <v>1</v>
      </c>
      <c r="D5718" t="s">
        <v>5718</v>
      </c>
      <c r="E5718" t="s">
        <v>5752</v>
      </c>
      <c r="F5718">
        <v>77.081763699999996</v>
      </c>
      <c r="G5718">
        <v>28.4673798</v>
      </c>
      <c r="H5718" t="s">
        <v>287</v>
      </c>
      <c r="I5718" t="s">
        <v>19</v>
      </c>
      <c r="J5718" t="s">
        <v>61</v>
      </c>
      <c r="K5718" t="s">
        <v>61</v>
      </c>
      <c r="L5718" t="s">
        <v>57</v>
      </c>
      <c r="M5718" t="s">
        <v>57</v>
      </c>
      <c r="N5718">
        <v>2</v>
      </c>
      <c r="O5718">
        <v>239</v>
      </c>
      <c r="P5718">
        <v>700</v>
      </c>
      <c r="Q5718">
        <v>3.8</v>
      </c>
      <c r="R5718">
        <v>2018</v>
      </c>
      <c r="S5718">
        <v>5</v>
      </c>
      <c r="T5718">
        <v>24</v>
      </c>
      <c r="U5718" s="1">
        <v>43244</v>
      </c>
      <c r="V5718" s="5">
        <f>Main[[#This Row],[Average_Cost_for_two]] * VLOOKUP(Main[[#This Row],[Currency]],'Currency'!A:B,2,FALSE)</f>
        <v>8.4</v>
      </c>
      <c r="W5718" s="5" t="str">
        <f>IF(Main[[#This Row],[Avg_Cost_USD]]&lt;10,"Low",
IF(Main[[#This Row],[Avg_Cost_USD]]&lt;=30,"Medium","High"))</f>
        <v>Low</v>
      </c>
    </row>
    <row r="5719" spans="1:23" x14ac:dyDescent="0.3">
      <c r="A5719">
        <v>18422652</v>
      </c>
      <c r="B5719" t="s">
        <v>6041</v>
      </c>
      <c r="C5719">
        <v>1</v>
      </c>
      <c r="D5719" t="s">
        <v>5718</v>
      </c>
      <c r="E5719" t="s">
        <v>5758</v>
      </c>
      <c r="F5719">
        <v>77.099298300000001</v>
      </c>
      <c r="G5719">
        <v>28.466105299999999</v>
      </c>
      <c r="H5719" t="s">
        <v>321</v>
      </c>
      <c r="I5719" t="s">
        <v>19</v>
      </c>
      <c r="J5719" t="s">
        <v>57</v>
      </c>
      <c r="K5719" t="s">
        <v>57</v>
      </c>
      <c r="L5719" t="s">
        <v>57</v>
      </c>
      <c r="M5719" t="s">
        <v>57</v>
      </c>
      <c r="N5719">
        <v>2</v>
      </c>
      <c r="O5719">
        <v>10</v>
      </c>
      <c r="P5719">
        <v>550</v>
      </c>
      <c r="Q5719">
        <v>3.2</v>
      </c>
      <c r="R5719">
        <v>2010</v>
      </c>
      <c r="S5719">
        <v>5</v>
      </c>
      <c r="T5719">
        <v>5</v>
      </c>
      <c r="U5719" s="1">
        <v>40303</v>
      </c>
      <c r="V5719" s="5">
        <f>Main[[#This Row],[Average_Cost_for_two]] * VLOOKUP(Main[[#This Row],[Currency]],'Currency'!A:B,2,FALSE)</f>
        <v>6.6000000000000005</v>
      </c>
      <c r="W5719" s="5" t="str">
        <f>IF(Main[[#This Row],[Avg_Cost_USD]]&lt;10,"Low",
IF(Main[[#This Row],[Avg_Cost_USD]]&lt;=30,"Medium","High"))</f>
        <v>Low</v>
      </c>
    </row>
    <row r="5720" spans="1:23" x14ac:dyDescent="0.3">
      <c r="A5720">
        <v>18138457</v>
      </c>
      <c r="B5720" t="s">
        <v>6042</v>
      </c>
      <c r="C5720">
        <v>1</v>
      </c>
      <c r="D5720" t="s">
        <v>5718</v>
      </c>
      <c r="E5720" t="s">
        <v>5758</v>
      </c>
      <c r="F5720">
        <v>77.092855999999998</v>
      </c>
      <c r="G5720">
        <v>28.481300999999998</v>
      </c>
      <c r="H5720" t="s">
        <v>1739</v>
      </c>
      <c r="I5720" t="s">
        <v>19</v>
      </c>
      <c r="J5720" t="s">
        <v>57</v>
      </c>
      <c r="K5720" t="s">
        <v>57</v>
      </c>
      <c r="L5720" t="s">
        <v>57</v>
      </c>
      <c r="M5720" t="s">
        <v>57</v>
      </c>
      <c r="N5720">
        <v>2</v>
      </c>
      <c r="O5720">
        <v>35</v>
      </c>
      <c r="P5720">
        <v>700</v>
      </c>
      <c r="Q5720">
        <v>2.9</v>
      </c>
      <c r="R5720">
        <v>2013</v>
      </c>
      <c r="S5720">
        <v>5</v>
      </c>
      <c r="T5720">
        <v>7</v>
      </c>
      <c r="U5720" s="1">
        <v>41401</v>
      </c>
      <c r="V5720" s="5">
        <f>Main[[#This Row],[Average_Cost_for_two]] * VLOOKUP(Main[[#This Row],[Currency]],'Currency'!A:B,2,FALSE)</f>
        <v>8.4</v>
      </c>
      <c r="W5720" s="5" t="str">
        <f>IF(Main[[#This Row],[Avg_Cost_USD]]&lt;10,"Low",
IF(Main[[#This Row],[Avg_Cost_USD]]&lt;=30,"Medium","High"))</f>
        <v>Low</v>
      </c>
    </row>
    <row r="5721" spans="1:23" x14ac:dyDescent="0.3">
      <c r="A5721">
        <v>18464003</v>
      </c>
      <c r="B5721" t="s">
        <v>6043</v>
      </c>
      <c r="C5721">
        <v>1</v>
      </c>
      <c r="D5721" t="s">
        <v>5718</v>
      </c>
      <c r="E5721" t="s">
        <v>5758</v>
      </c>
      <c r="F5721">
        <v>77.10031841</v>
      </c>
      <c r="G5721">
        <v>28.47773187</v>
      </c>
      <c r="H5721" t="s">
        <v>315</v>
      </c>
      <c r="I5721" t="s">
        <v>19</v>
      </c>
      <c r="J5721" t="s">
        <v>57</v>
      </c>
      <c r="K5721" t="s">
        <v>61</v>
      </c>
      <c r="L5721" t="s">
        <v>57</v>
      </c>
      <c r="M5721" t="s">
        <v>57</v>
      </c>
      <c r="N5721">
        <v>1</v>
      </c>
      <c r="O5721">
        <v>1</v>
      </c>
      <c r="P5721">
        <v>250</v>
      </c>
      <c r="Q5721">
        <v>1</v>
      </c>
      <c r="R5721">
        <v>2016</v>
      </c>
      <c r="S5721">
        <v>5</v>
      </c>
      <c r="T5721">
        <v>9</v>
      </c>
      <c r="U5721" s="1">
        <v>42499</v>
      </c>
      <c r="V5721" s="5">
        <f>Main[[#This Row],[Average_Cost_for_two]] * VLOOKUP(Main[[#This Row],[Currency]],'Currency'!A:B,2,FALSE)</f>
        <v>3</v>
      </c>
      <c r="W5721" s="5" t="str">
        <f>IF(Main[[#This Row],[Avg_Cost_USD]]&lt;10,"Low",
IF(Main[[#This Row],[Avg_Cost_USD]]&lt;=30,"Medium","High"))</f>
        <v>Low</v>
      </c>
    </row>
    <row r="5722" spans="1:23" x14ac:dyDescent="0.3">
      <c r="A5722">
        <v>575</v>
      </c>
      <c r="B5722" t="s">
        <v>1775</v>
      </c>
      <c r="C5722">
        <v>1</v>
      </c>
      <c r="D5722" t="s">
        <v>5718</v>
      </c>
      <c r="E5722" t="s">
        <v>5719</v>
      </c>
      <c r="F5722">
        <v>77.103658999999993</v>
      </c>
      <c r="G5722">
        <v>28.4878161</v>
      </c>
      <c r="H5722" t="s">
        <v>1776</v>
      </c>
      <c r="I5722" t="s">
        <v>19</v>
      </c>
      <c r="J5722" t="s">
        <v>57</v>
      </c>
      <c r="K5722" t="s">
        <v>61</v>
      </c>
      <c r="L5722" t="s">
        <v>57</v>
      </c>
      <c r="M5722" t="s">
        <v>57</v>
      </c>
      <c r="N5722">
        <v>2</v>
      </c>
      <c r="O5722">
        <v>371</v>
      </c>
      <c r="P5722">
        <v>800</v>
      </c>
      <c r="Q5722">
        <v>3.7</v>
      </c>
      <c r="R5722">
        <v>2017</v>
      </c>
      <c r="S5722">
        <v>5</v>
      </c>
      <c r="T5722">
        <v>16</v>
      </c>
      <c r="U5722" s="1">
        <v>42871</v>
      </c>
      <c r="V5722" s="5">
        <f>Main[[#This Row],[Average_Cost_for_two]] * VLOOKUP(Main[[#This Row],[Currency]],'Currency'!A:B,2,FALSE)</f>
        <v>9.6</v>
      </c>
      <c r="W5722" s="5" t="str">
        <f>IF(Main[[#This Row],[Avg_Cost_USD]]&lt;10,"Low",
IF(Main[[#This Row],[Avg_Cost_USD]]&lt;=30,"Medium","High"))</f>
        <v>Low</v>
      </c>
    </row>
    <row r="5723" spans="1:23" x14ac:dyDescent="0.3">
      <c r="A5723">
        <v>18371404</v>
      </c>
      <c r="B5723" t="s">
        <v>2457</v>
      </c>
      <c r="C5723">
        <v>1</v>
      </c>
      <c r="D5723" t="s">
        <v>5718</v>
      </c>
      <c r="E5723" t="s">
        <v>5721</v>
      </c>
      <c r="F5723">
        <v>77.081306900000001</v>
      </c>
      <c r="G5723">
        <v>28.466633300000002</v>
      </c>
      <c r="H5723" t="s">
        <v>1250</v>
      </c>
      <c r="I5723" t="s">
        <v>19</v>
      </c>
      <c r="J5723" t="s">
        <v>57</v>
      </c>
      <c r="K5723" t="s">
        <v>61</v>
      </c>
      <c r="L5723" t="s">
        <v>57</v>
      </c>
      <c r="M5723" t="s">
        <v>57</v>
      </c>
      <c r="N5723">
        <v>3</v>
      </c>
      <c r="O5723">
        <v>98</v>
      </c>
      <c r="P5723">
        <v>1000</v>
      </c>
      <c r="Q5723">
        <v>3.7</v>
      </c>
      <c r="R5723">
        <v>2015</v>
      </c>
      <c r="S5723">
        <v>5</v>
      </c>
      <c r="T5723">
        <v>27</v>
      </c>
      <c r="U5723" s="1">
        <v>42151</v>
      </c>
      <c r="V5723" s="5">
        <f>Main[[#This Row],[Average_Cost_for_two]] * VLOOKUP(Main[[#This Row],[Currency]],'Currency'!A:B,2,FALSE)</f>
        <v>12</v>
      </c>
      <c r="W5723" s="5" t="str">
        <f>IF(Main[[#This Row],[Avg_Cost_USD]]&lt;10,"Low",
IF(Main[[#This Row],[Avg_Cost_USD]]&lt;=30,"Medium","High"))</f>
        <v>Medium</v>
      </c>
    </row>
    <row r="5724" spans="1:23" x14ac:dyDescent="0.3">
      <c r="A5724">
        <v>18281982</v>
      </c>
      <c r="B5724" t="s">
        <v>6044</v>
      </c>
      <c r="C5724">
        <v>1</v>
      </c>
      <c r="D5724" t="s">
        <v>5718</v>
      </c>
      <c r="E5724" t="s">
        <v>5721</v>
      </c>
      <c r="F5724">
        <v>77.088838199999998</v>
      </c>
      <c r="G5724">
        <v>28.461475700000001</v>
      </c>
      <c r="H5724" t="s">
        <v>6045</v>
      </c>
      <c r="I5724" t="s">
        <v>19</v>
      </c>
      <c r="J5724" t="s">
        <v>57</v>
      </c>
      <c r="K5724" t="s">
        <v>61</v>
      </c>
      <c r="L5724" t="s">
        <v>57</v>
      </c>
      <c r="M5724" t="s">
        <v>57</v>
      </c>
      <c r="N5724">
        <v>2</v>
      </c>
      <c r="O5724">
        <v>115</v>
      </c>
      <c r="P5724">
        <v>700</v>
      </c>
      <c r="Q5724">
        <v>3.8</v>
      </c>
      <c r="R5724">
        <v>2013</v>
      </c>
      <c r="S5724">
        <v>5</v>
      </c>
      <c r="T5724">
        <v>11</v>
      </c>
      <c r="U5724" s="1">
        <v>41405</v>
      </c>
      <c r="V5724" s="5">
        <f>Main[[#This Row],[Average_Cost_for_two]] * VLOOKUP(Main[[#This Row],[Currency]],'Currency'!A:B,2,FALSE)</f>
        <v>8.4</v>
      </c>
      <c r="W5724" s="5" t="str">
        <f>IF(Main[[#This Row],[Avg_Cost_USD]]&lt;10,"Low",
IF(Main[[#This Row],[Avg_Cost_USD]]&lt;=30,"Medium","High"))</f>
        <v>Low</v>
      </c>
    </row>
    <row r="5725" spans="1:23" x14ac:dyDescent="0.3">
      <c r="A5725">
        <v>303100</v>
      </c>
      <c r="B5725" t="s">
        <v>6046</v>
      </c>
      <c r="C5725">
        <v>1</v>
      </c>
      <c r="D5725" t="s">
        <v>5718</v>
      </c>
      <c r="E5725" t="s">
        <v>5721</v>
      </c>
      <c r="F5725">
        <v>77.087968500000002</v>
      </c>
      <c r="G5725">
        <v>28.461700199999999</v>
      </c>
      <c r="H5725" t="s">
        <v>287</v>
      </c>
      <c r="I5725" t="s">
        <v>19</v>
      </c>
      <c r="J5725" t="s">
        <v>57</v>
      </c>
      <c r="K5725" t="s">
        <v>61</v>
      </c>
      <c r="L5725" t="s">
        <v>57</v>
      </c>
      <c r="M5725" t="s">
        <v>57</v>
      </c>
      <c r="N5725">
        <v>2</v>
      </c>
      <c r="O5725">
        <v>213</v>
      </c>
      <c r="P5725">
        <v>750</v>
      </c>
      <c r="Q5725">
        <v>3.6</v>
      </c>
      <c r="R5725">
        <v>2018</v>
      </c>
      <c r="S5725">
        <v>5</v>
      </c>
      <c r="T5725">
        <v>3</v>
      </c>
      <c r="U5725" s="1">
        <v>43223</v>
      </c>
      <c r="V5725" s="5">
        <f>Main[[#This Row],[Average_Cost_for_two]] * VLOOKUP(Main[[#This Row],[Currency]],'Currency'!A:B,2,FALSE)</f>
        <v>9</v>
      </c>
      <c r="W5725" s="5" t="str">
        <f>IF(Main[[#This Row],[Avg_Cost_USD]]&lt;10,"Low",
IF(Main[[#This Row],[Avg_Cost_USD]]&lt;=30,"Medium","High"))</f>
        <v>Low</v>
      </c>
    </row>
    <row r="5726" spans="1:23" x14ac:dyDescent="0.3">
      <c r="A5726">
        <v>18241497</v>
      </c>
      <c r="B5726" t="s">
        <v>6047</v>
      </c>
      <c r="C5726">
        <v>1</v>
      </c>
      <c r="D5726" t="s">
        <v>5718</v>
      </c>
      <c r="E5726" t="s">
        <v>5721</v>
      </c>
      <c r="F5726">
        <v>77.0875226</v>
      </c>
      <c r="G5726">
        <v>28.462258899999998</v>
      </c>
      <c r="H5726" t="s">
        <v>1324</v>
      </c>
      <c r="I5726" t="s">
        <v>19</v>
      </c>
      <c r="J5726" t="s">
        <v>57</v>
      </c>
      <c r="K5726" t="s">
        <v>61</v>
      </c>
      <c r="L5726" t="s">
        <v>57</v>
      </c>
      <c r="M5726" t="s">
        <v>57</v>
      </c>
      <c r="N5726">
        <v>2</v>
      </c>
      <c r="O5726">
        <v>161</v>
      </c>
      <c r="P5726">
        <v>750</v>
      </c>
      <c r="Q5726">
        <v>4.4000000000000004</v>
      </c>
      <c r="R5726">
        <v>2012</v>
      </c>
      <c r="S5726">
        <v>5</v>
      </c>
      <c r="T5726">
        <v>17</v>
      </c>
      <c r="U5726" s="1">
        <v>41046</v>
      </c>
      <c r="V5726" s="5">
        <f>Main[[#This Row],[Average_Cost_for_two]] * VLOOKUP(Main[[#This Row],[Currency]],'Currency'!A:B,2,FALSE)</f>
        <v>9</v>
      </c>
      <c r="W5726" s="5" t="str">
        <f>IF(Main[[#This Row],[Avg_Cost_USD]]&lt;10,"Low",
IF(Main[[#This Row],[Avg_Cost_USD]]&lt;=30,"Medium","High"))</f>
        <v>Low</v>
      </c>
    </row>
    <row r="5727" spans="1:23" x14ac:dyDescent="0.3">
      <c r="A5727">
        <v>18138430</v>
      </c>
      <c r="B5727" t="s">
        <v>2594</v>
      </c>
      <c r="C5727">
        <v>1</v>
      </c>
      <c r="D5727" t="s">
        <v>5718</v>
      </c>
      <c r="E5727" t="s">
        <v>5841</v>
      </c>
      <c r="F5727">
        <v>77.099478099999999</v>
      </c>
      <c r="G5727">
        <v>28.4476522</v>
      </c>
      <c r="H5727" t="s">
        <v>6048</v>
      </c>
      <c r="I5727" t="s">
        <v>19</v>
      </c>
      <c r="J5727" t="s">
        <v>61</v>
      </c>
      <c r="K5727" t="s">
        <v>57</v>
      </c>
      <c r="L5727" t="s">
        <v>57</v>
      </c>
      <c r="M5727" t="s">
        <v>57</v>
      </c>
      <c r="N5727">
        <v>3</v>
      </c>
      <c r="O5727">
        <v>83</v>
      </c>
      <c r="P5727">
        <v>1000</v>
      </c>
      <c r="Q5727">
        <v>4.4000000000000004</v>
      </c>
      <c r="R5727">
        <v>2015</v>
      </c>
      <c r="S5727">
        <v>5</v>
      </c>
      <c r="T5727">
        <v>22</v>
      </c>
      <c r="U5727" s="1">
        <v>42146</v>
      </c>
      <c r="V5727" s="5">
        <f>Main[[#This Row],[Average_Cost_for_two]] * VLOOKUP(Main[[#This Row],[Currency]],'Currency'!A:B,2,FALSE)</f>
        <v>12</v>
      </c>
      <c r="W5727" s="5" t="str">
        <f>IF(Main[[#This Row],[Avg_Cost_USD]]&lt;10,"Low",
IF(Main[[#This Row],[Avg_Cost_USD]]&lt;=30,"Medium","High"))</f>
        <v>Medium</v>
      </c>
    </row>
    <row r="5728" spans="1:23" x14ac:dyDescent="0.3">
      <c r="A5728">
        <v>18378048</v>
      </c>
      <c r="B5728" t="s">
        <v>1566</v>
      </c>
      <c r="C5728">
        <v>1</v>
      </c>
      <c r="D5728" t="s">
        <v>5718</v>
      </c>
      <c r="E5728" t="s">
        <v>5982</v>
      </c>
      <c r="F5728">
        <v>77.093093999999994</v>
      </c>
      <c r="G5728">
        <v>28.476268000000001</v>
      </c>
      <c r="H5728" t="s">
        <v>56</v>
      </c>
      <c r="I5728" t="s">
        <v>19</v>
      </c>
      <c r="J5728" t="s">
        <v>61</v>
      </c>
      <c r="K5728" t="s">
        <v>61</v>
      </c>
      <c r="L5728" t="s">
        <v>57</v>
      </c>
      <c r="M5728" t="s">
        <v>57</v>
      </c>
      <c r="N5728">
        <v>3</v>
      </c>
      <c r="O5728">
        <v>29</v>
      </c>
      <c r="P5728">
        <v>1000</v>
      </c>
      <c r="Q5728">
        <v>3.6</v>
      </c>
      <c r="R5728">
        <v>2010</v>
      </c>
      <c r="S5728">
        <v>5</v>
      </c>
      <c r="T5728">
        <v>16</v>
      </c>
      <c r="U5728" s="1">
        <v>40314</v>
      </c>
      <c r="V5728" s="5">
        <f>Main[[#This Row],[Average_Cost_for_two]] * VLOOKUP(Main[[#This Row],[Currency]],'Currency'!A:B,2,FALSE)</f>
        <v>12</v>
      </c>
      <c r="W5728" s="5" t="str">
        <f>IF(Main[[#This Row],[Avg_Cost_USD]]&lt;10,"Low",
IF(Main[[#This Row],[Avg_Cost_USD]]&lt;=30,"Medium","High"))</f>
        <v>Medium</v>
      </c>
    </row>
    <row r="5729" spans="1:23" x14ac:dyDescent="0.3">
      <c r="A5729">
        <v>18430557</v>
      </c>
      <c r="B5729" t="s">
        <v>6049</v>
      </c>
      <c r="C5729">
        <v>1</v>
      </c>
      <c r="D5729" t="s">
        <v>5718</v>
      </c>
      <c r="E5729" t="s">
        <v>5723</v>
      </c>
      <c r="F5729">
        <v>77.101544599999997</v>
      </c>
      <c r="G5729">
        <v>28.445116299999999</v>
      </c>
      <c r="H5729" t="s">
        <v>2370</v>
      </c>
      <c r="I5729" t="s">
        <v>19</v>
      </c>
      <c r="J5729" t="s">
        <v>61</v>
      </c>
      <c r="K5729" t="s">
        <v>57</v>
      </c>
      <c r="L5729" t="s">
        <v>57</v>
      </c>
      <c r="M5729" t="s">
        <v>57</v>
      </c>
      <c r="N5729">
        <v>3</v>
      </c>
      <c r="O5729">
        <v>67</v>
      </c>
      <c r="P5729">
        <v>1700</v>
      </c>
      <c r="Q5729">
        <v>3.9</v>
      </c>
      <c r="R5729">
        <v>2015</v>
      </c>
      <c r="S5729">
        <v>5</v>
      </c>
      <c r="T5729">
        <v>7</v>
      </c>
      <c r="U5729" s="1">
        <v>42131</v>
      </c>
      <c r="V5729" s="5">
        <f>Main[[#This Row],[Average_Cost_for_two]] * VLOOKUP(Main[[#This Row],[Currency]],'Currency'!A:B,2,FALSE)</f>
        <v>20.400000000000002</v>
      </c>
      <c r="W5729" s="5" t="str">
        <f>IF(Main[[#This Row],[Avg_Cost_USD]]&lt;10,"Low",
IF(Main[[#This Row],[Avg_Cost_USD]]&lt;=30,"Medium","High"))</f>
        <v>Medium</v>
      </c>
    </row>
    <row r="5730" spans="1:23" x14ac:dyDescent="0.3">
      <c r="A5730">
        <v>3100441</v>
      </c>
      <c r="B5730" t="s">
        <v>2299</v>
      </c>
      <c r="C5730">
        <v>1</v>
      </c>
      <c r="D5730" t="s">
        <v>5821</v>
      </c>
      <c r="E5730" t="s">
        <v>6050</v>
      </c>
      <c r="F5730">
        <v>0</v>
      </c>
      <c r="G5730">
        <v>0</v>
      </c>
      <c r="H5730" t="s">
        <v>289</v>
      </c>
      <c r="I5730" t="s">
        <v>19</v>
      </c>
      <c r="J5730" t="s">
        <v>57</v>
      </c>
      <c r="K5730" t="s">
        <v>57</v>
      </c>
      <c r="L5730" t="s">
        <v>57</v>
      </c>
      <c r="M5730" t="s">
        <v>57</v>
      </c>
      <c r="N5730">
        <v>4</v>
      </c>
      <c r="O5730">
        <v>193</v>
      </c>
      <c r="P5730">
        <v>1600</v>
      </c>
      <c r="Q5730">
        <v>3.7</v>
      </c>
      <c r="R5730">
        <v>2011</v>
      </c>
      <c r="S5730">
        <v>3</v>
      </c>
      <c r="T5730">
        <v>28</v>
      </c>
      <c r="U5730" s="1">
        <v>40630</v>
      </c>
      <c r="V5730" s="5">
        <f>Main[[#This Row],[Average_Cost_for_two]] * VLOOKUP(Main[[#This Row],[Currency]],'Currency'!A:B,2,FALSE)</f>
        <v>19.2</v>
      </c>
      <c r="W5730" s="5" t="str">
        <f>IF(Main[[#This Row],[Avg_Cost_USD]]&lt;10,"Low",
IF(Main[[#This Row],[Avg_Cost_USD]]&lt;=30,"Medium","High"))</f>
        <v>Medium</v>
      </c>
    </row>
    <row r="5731" spans="1:23" x14ac:dyDescent="0.3">
      <c r="A5731">
        <v>311662</v>
      </c>
      <c r="B5731" t="s">
        <v>6020</v>
      </c>
      <c r="C5731">
        <v>1</v>
      </c>
      <c r="D5731" t="s">
        <v>5718</v>
      </c>
      <c r="E5731" t="s">
        <v>5723</v>
      </c>
      <c r="F5731">
        <v>77.102882940000001</v>
      </c>
      <c r="G5731">
        <v>28.43849033</v>
      </c>
      <c r="H5731" t="s">
        <v>6051</v>
      </c>
      <c r="I5731" t="s">
        <v>19</v>
      </c>
      <c r="J5731" t="s">
        <v>61</v>
      </c>
      <c r="K5731" t="s">
        <v>61</v>
      </c>
      <c r="L5731" t="s">
        <v>57</v>
      </c>
      <c r="M5731" t="s">
        <v>57</v>
      </c>
      <c r="N5731">
        <v>3</v>
      </c>
      <c r="O5731">
        <v>259</v>
      </c>
      <c r="P5731">
        <v>1000</v>
      </c>
      <c r="Q5731">
        <v>4</v>
      </c>
      <c r="R5731">
        <v>2017</v>
      </c>
      <c r="S5731">
        <v>5</v>
      </c>
      <c r="T5731">
        <v>14</v>
      </c>
      <c r="U5731" s="1">
        <v>42869</v>
      </c>
      <c r="V5731" s="5">
        <f>Main[[#This Row],[Average_Cost_for_two]] * VLOOKUP(Main[[#This Row],[Currency]],'Currency'!A:B,2,FALSE)</f>
        <v>12</v>
      </c>
      <c r="W5731" s="5" t="str">
        <f>IF(Main[[#This Row],[Avg_Cost_USD]]&lt;10,"Low",
IF(Main[[#This Row],[Avg_Cost_USD]]&lt;=30,"Medium","High"))</f>
        <v>Medium</v>
      </c>
    </row>
    <row r="5732" spans="1:23" x14ac:dyDescent="0.3">
      <c r="A5732">
        <v>8019</v>
      </c>
      <c r="B5732" t="s">
        <v>6052</v>
      </c>
      <c r="C5732">
        <v>1</v>
      </c>
      <c r="D5732" t="s">
        <v>5718</v>
      </c>
      <c r="E5732" t="s">
        <v>6053</v>
      </c>
      <c r="F5732">
        <v>77.108199499999998</v>
      </c>
      <c r="G5732">
        <v>28.480586800000001</v>
      </c>
      <c r="H5732" t="s">
        <v>378</v>
      </c>
      <c r="I5732" t="s">
        <v>19</v>
      </c>
      <c r="J5732" t="s">
        <v>61</v>
      </c>
      <c r="K5732" t="s">
        <v>57</v>
      </c>
      <c r="L5732" t="s">
        <v>57</v>
      </c>
      <c r="M5732" t="s">
        <v>57</v>
      </c>
      <c r="N5732">
        <v>3</v>
      </c>
      <c r="O5732">
        <v>23</v>
      </c>
      <c r="P5732">
        <v>1600</v>
      </c>
      <c r="Q5732">
        <v>3.4</v>
      </c>
      <c r="R5732">
        <v>2010</v>
      </c>
      <c r="S5732">
        <v>5</v>
      </c>
      <c r="T5732">
        <v>23</v>
      </c>
      <c r="U5732" s="1">
        <v>40321</v>
      </c>
      <c r="V5732" s="5">
        <f>Main[[#This Row],[Average_Cost_for_two]] * VLOOKUP(Main[[#This Row],[Currency]],'Currency'!A:B,2,FALSE)</f>
        <v>19.2</v>
      </c>
      <c r="W5732" s="5" t="str">
        <f>IF(Main[[#This Row],[Avg_Cost_USD]]&lt;10,"Low",
IF(Main[[#This Row],[Avg_Cost_USD]]&lt;=30,"Medium","High"))</f>
        <v>Medium</v>
      </c>
    </row>
    <row r="5733" spans="1:23" x14ac:dyDescent="0.3">
      <c r="A5733">
        <v>307225</v>
      </c>
      <c r="B5733" t="s">
        <v>6054</v>
      </c>
      <c r="C5733">
        <v>1</v>
      </c>
      <c r="D5733" t="s">
        <v>5718</v>
      </c>
      <c r="E5733" t="s">
        <v>5856</v>
      </c>
      <c r="F5733">
        <v>77.039535299999997</v>
      </c>
      <c r="G5733">
        <v>28.470506100000001</v>
      </c>
      <c r="H5733" t="s">
        <v>2203</v>
      </c>
      <c r="I5733" t="s">
        <v>19</v>
      </c>
      <c r="J5733" t="s">
        <v>61</v>
      </c>
      <c r="K5733" t="s">
        <v>57</v>
      </c>
      <c r="L5733" t="s">
        <v>57</v>
      </c>
      <c r="M5733" t="s">
        <v>57</v>
      </c>
      <c r="N5733">
        <v>3</v>
      </c>
      <c r="O5733">
        <v>19</v>
      </c>
      <c r="P5733">
        <v>1400</v>
      </c>
      <c r="Q5733">
        <v>3</v>
      </c>
      <c r="R5733">
        <v>2015</v>
      </c>
      <c r="S5733">
        <v>5</v>
      </c>
      <c r="T5733">
        <v>20</v>
      </c>
      <c r="U5733" s="1">
        <v>42144</v>
      </c>
      <c r="V5733" s="5">
        <f>Main[[#This Row],[Average_Cost_for_two]] * VLOOKUP(Main[[#This Row],[Currency]],'Currency'!A:B,2,FALSE)</f>
        <v>16.8</v>
      </c>
      <c r="W5733" s="5" t="str">
        <f>IF(Main[[#This Row],[Avg_Cost_USD]]&lt;10,"Low",
IF(Main[[#This Row],[Avg_Cost_USD]]&lt;=30,"Medium","High"))</f>
        <v>Medium</v>
      </c>
    </row>
    <row r="5734" spans="1:23" x14ac:dyDescent="0.3">
      <c r="A5734">
        <v>2100861</v>
      </c>
      <c r="B5734" t="s">
        <v>6055</v>
      </c>
      <c r="C5734">
        <v>1</v>
      </c>
      <c r="D5734" t="s">
        <v>2453</v>
      </c>
      <c r="E5734" t="s">
        <v>6056</v>
      </c>
      <c r="F5734">
        <v>0</v>
      </c>
      <c r="G5734">
        <v>0</v>
      </c>
      <c r="H5734" t="s">
        <v>2084</v>
      </c>
      <c r="I5734" t="s">
        <v>19</v>
      </c>
      <c r="J5734" t="s">
        <v>57</v>
      </c>
      <c r="K5734" t="s">
        <v>57</v>
      </c>
      <c r="L5734" t="s">
        <v>57</v>
      </c>
      <c r="M5734" t="s">
        <v>57</v>
      </c>
      <c r="N5734">
        <v>4</v>
      </c>
      <c r="O5734">
        <v>222</v>
      </c>
      <c r="P5734">
        <v>1650</v>
      </c>
      <c r="Q5734">
        <v>4.4000000000000004</v>
      </c>
      <c r="R5734">
        <v>2012</v>
      </c>
      <c r="S5734">
        <v>12</v>
      </c>
      <c r="T5734">
        <v>11</v>
      </c>
      <c r="U5734" s="1">
        <v>41254</v>
      </c>
      <c r="V5734" s="5">
        <f>Main[[#This Row],[Average_Cost_for_two]] * VLOOKUP(Main[[#This Row],[Currency]],'Currency'!A:B,2,FALSE)</f>
        <v>19.8</v>
      </c>
      <c r="W5734" s="5" t="str">
        <f>IF(Main[[#This Row],[Avg_Cost_USD]]&lt;10,"Low",
IF(Main[[#This Row],[Avg_Cost_USD]]&lt;=30,"Medium","High"))</f>
        <v>Medium</v>
      </c>
    </row>
    <row r="5735" spans="1:23" x14ac:dyDescent="0.3">
      <c r="A5735">
        <v>305682</v>
      </c>
      <c r="B5735" t="s">
        <v>6057</v>
      </c>
      <c r="C5735">
        <v>1</v>
      </c>
      <c r="D5735" t="s">
        <v>5718</v>
      </c>
      <c r="E5735" t="s">
        <v>133</v>
      </c>
      <c r="F5735">
        <v>77.102608700000005</v>
      </c>
      <c r="G5735">
        <v>28.4806694</v>
      </c>
      <c r="H5735" t="s">
        <v>2548</v>
      </c>
      <c r="I5735" t="s">
        <v>19</v>
      </c>
      <c r="J5735" t="s">
        <v>57</v>
      </c>
      <c r="K5735" t="s">
        <v>61</v>
      </c>
      <c r="L5735" t="s">
        <v>57</v>
      </c>
      <c r="M5735" t="s">
        <v>57</v>
      </c>
      <c r="N5735">
        <v>2</v>
      </c>
      <c r="O5735">
        <v>69</v>
      </c>
      <c r="P5735">
        <v>550</v>
      </c>
      <c r="Q5735">
        <v>3.6</v>
      </c>
      <c r="R5735">
        <v>2014</v>
      </c>
      <c r="S5735">
        <v>5</v>
      </c>
      <c r="T5735">
        <v>4</v>
      </c>
      <c r="U5735" s="1">
        <v>41763</v>
      </c>
      <c r="V5735" s="5">
        <f>Main[[#This Row],[Average_Cost_for_two]] * VLOOKUP(Main[[#This Row],[Currency]],'Currency'!A:B,2,FALSE)</f>
        <v>6.6000000000000005</v>
      </c>
      <c r="W5735" s="5" t="str">
        <f>IF(Main[[#This Row],[Avg_Cost_USD]]&lt;10,"Low",
IF(Main[[#This Row],[Avg_Cost_USD]]&lt;=30,"Medium","High"))</f>
        <v>Low</v>
      </c>
    </row>
    <row r="5736" spans="1:23" x14ac:dyDescent="0.3">
      <c r="A5736">
        <v>2760</v>
      </c>
      <c r="B5736" t="s">
        <v>6058</v>
      </c>
      <c r="C5736">
        <v>1</v>
      </c>
      <c r="D5736" t="s">
        <v>5718</v>
      </c>
      <c r="E5736" t="s">
        <v>6059</v>
      </c>
      <c r="F5736">
        <v>77.089279199999993</v>
      </c>
      <c r="G5736">
        <v>28.479803100000002</v>
      </c>
      <c r="H5736" t="s">
        <v>6060</v>
      </c>
      <c r="I5736" t="s">
        <v>19</v>
      </c>
      <c r="J5736" t="s">
        <v>57</v>
      </c>
      <c r="K5736" t="s">
        <v>57</v>
      </c>
      <c r="L5736" t="s">
        <v>57</v>
      </c>
      <c r="M5736" t="s">
        <v>57</v>
      </c>
      <c r="N5736">
        <v>3</v>
      </c>
      <c r="O5736">
        <v>1902</v>
      </c>
      <c r="P5736">
        <v>1500</v>
      </c>
      <c r="Q5736">
        <v>3.7</v>
      </c>
      <c r="R5736">
        <v>2012</v>
      </c>
      <c r="S5736">
        <v>5</v>
      </c>
      <c r="T5736">
        <v>1</v>
      </c>
      <c r="U5736" s="1">
        <v>41030</v>
      </c>
      <c r="V5736" s="5">
        <f>Main[[#This Row],[Average_Cost_for_two]] * VLOOKUP(Main[[#This Row],[Currency]],'Currency'!A:B,2,FALSE)</f>
        <v>18</v>
      </c>
      <c r="W5736" s="5" t="str">
        <f>IF(Main[[#This Row],[Avg_Cost_USD]]&lt;10,"Low",
IF(Main[[#This Row],[Avg_Cost_USD]]&lt;=30,"Medium","High"))</f>
        <v>Medium</v>
      </c>
    </row>
    <row r="5737" spans="1:23" x14ac:dyDescent="0.3">
      <c r="A5737">
        <v>311758</v>
      </c>
      <c r="B5737" t="s">
        <v>6061</v>
      </c>
      <c r="C5737">
        <v>1</v>
      </c>
      <c r="D5737" t="s">
        <v>5718</v>
      </c>
      <c r="E5737" t="s">
        <v>5775</v>
      </c>
      <c r="F5737">
        <v>77.080212399999994</v>
      </c>
      <c r="G5737">
        <v>28.480252100000001</v>
      </c>
      <c r="H5737" t="s">
        <v>1004</v>
      </c>
      <c r="I5737" t="s">
        <v>19</v>
      </c>
      <c r="J5737" t="s">
        <v>57</v>
      </c>
      <c r="K5737" t="s">
        <v>57</v>
      </c>
      <c r="L5737" t="s">
        <v>57</v>
      </c>
      <c r="M5737" t="s">
        <v>57</v>
      </c>
      <c r="N5737">
        <v>2</v>
      </c>
      <c r="O5737">
        <v>40</v>
      </c>
      <c r="P5737">
        <v>550</v>
      </c>
      <c r="Q5737">
        <v>3.3</v>
      </c>
      <c r="R5737">
        <v>2016</v>
      </c>
      <c r="S5737">
        <v>5</v>
      </c>
      <c r="T5737">
        <v>1</v>
      </c>
      <c r="U5737" s="1">
        <v>42491</v>
      </c>
      <c r="V5737" s="5">
        <f>Main[[#This Row],[Average_Cost_for_two]] * VLOOKUP(Main[[#This Row],[Currency]],'Currency'!A:B,2,FALSE)</f>
        <v>6.6000000000000005</v>
      </c>
      <c r="W5737" s="5" t="str">
        <f>IF(Main[[#This Row],[Avg_Cost_USD]]&lt;10,"Low",
IF(Main[[#This Row],[Avg_Cost_USD]]&lt;=30,"Medium","High"))</f>
        <v>Low</v>
      </c>
    </row>
    <row r="5738" spans="1:23" x14ac:dyDescent="0.3">
      <c r="A5738">
        <v>3600192</v>
      </c>
      <c r="B5738" t="s">
        <v>6062</v>
      </c>
      <c r="C5738">
        <v>1</v>
      </c>
      <c r="D5738" t="s">
        <v>5854</v>
      </c>
      <c r="E5738" t="s">
        <v>6063</v>
      </c>
      <c r="F5738">
        <v>76.665169000000006</v>
      </c>
      <c r="G5738">
        <v>12.297954000000001</v>
      </c>
      <c r="H5738" t="s">
        <v>3444</v>
      </c>
      <c r="I5738" t="s">
        <v>19</v>
      </c>
      <c r="J5738" t="s">
        <v>57</v>
      </c>
      <c r="K5738" t="s">
        <v>57</v>
      </c>
      <c r="L5738" t="s">
        <v>57</v>
      </c>
      <c r="M5738" t="s">
        <v>57</v>
      </c>
      <c r="N5738">
        <v>4</v>
      </c>
      <c r="O5738">
        <v>162</v>
      </c>
      <c r="P5738">
        <v>1700</v>
      </c>
      <c r="Q5738">
        <v>3.8</v>
      </c>
      <c r="R5738">
        <v>2013</v>
      </c>
      <c r="S5738">
        <v>9</v>
      </c>
      <c r="T5738">
        <v>25</v>
      </c>
      <c r="U5738" s="1">
        <v>41542</v>
      </c>
      <c r="V5738" s="5">
        <f>Main[[#This Row],[Average_Cost_for_two]] * VLOOKUP(Main[[#This Row],[Currency]],'Currency'!A:B,2,FALSE)</f>
        <v>20.400000000000002</v>
      </c>
      <c r="W5738" s="5" t="str">
        <f>IF(Main[[#This Row],[Avg_Cost_USD]]&lt;10,"Low",
IF(Main[[#This Row],[Avg_Cost_USD]]&lt;=30,"Medium","High"))</f>
        <v>Medium</v>
      </c>
    </row>
    <row r="5739" spans="1:23" x14ac:dyDescent="0.3">
      <c r="A5739">
        <v>18311926</v>
      </c>
      <c r="B5739" t="s">
        <v>6064</v>
      </c>
      <c r="C5739">
        <v>1</v>
      </c>
      <c r="D5739" t="s">
        <v>5718</v>
      </c>
      <c r="E5739" t="s">
        <v>5779</v>
      </c>
      <c r="F5739">
        <v>77.019363600000005</v>
      </c>
      <c r="G5739">
        <v>28.470213000000001</v>
      </c>
      <c r="H5739" t="s">
        <v>56</v>
      </c>
      <c r="I5739" t="s">
        <v>19</v>
      </c>
      <c r="J5739" t="s">
        <v>57</v>
      </c>
      <c r="K5739" t="s">
        <v>57</v>
      </c>
      <c r="L5739" t="s">
        <v>57</v>
      </c>
      <c r="M5739" t="s">
        <v>57</v>
      </c>
      <c r="N5739">
        <v>2</v>
      </c>
      <c r="O5739">
        <v>25</v>
      </c>
      <c r="P5739">
        <v>700</v>
      </c>
      <c r="Q5739">
        <v>3.2</v>
      </c>
      <c r="R5739">
        <v>2018</v>
      </c>
      <c r="S5739">
        <v>5</v>
      </c>
      <c r="T5739">
        <v>10</v>
      </c>
      <c r="U5739" s="1">
        <v>43230</v>
      </c>
      <c r="V5739" s="5">
        <f>Main[[#This Row],[Average_Cost_for_two]] * VLOOKUP(Main[[#This Row],[Currency]],'Currency'!A:B,2,FALSE)</f>
        <v>8.4</v>
      </c>
      <c r="W5739" s="5" t="str">
        <f>IF(Main[[#This Row],[Avg_Cost_USD]]&lt;10,"Low",
IF(Main[[#This Row],[Avg_Cost_USD]]&lt;=30,"Medium","High"))</f>
        <v>Low</v>
      </c>
    </row>
    <row r="5740" spans="1:23" x14ac:dyDescent="0.3">
      <c r="A5740">
        <v>303779</v>
      </c>
      <c r="B5740" t="s">
        <v>6065</v>
      </c>
      <c r="C5740">
        <v>1</v>
      </c>
      <c r="D5740" t="s">
        <v>5718</v>
      </c>
      <c r="E5740" t="s">
        <v>6066</v>
      </c>
      <c r="F5740">
        <v>77.031317200000004</v>
      </c>
      <c r="G5740">
        <v>28.4623451</v>
      </c>
      <c r="H5740" t="s">
        <v>56</v>
      </c>
      <c r="I5740" t="s">
        <v>19</v>
      </c>
      <c r="J5740" t="s">
        <v>57</v>
      </c>
      <c r="K5740" t="s">
        <v>57</v>
      </c>
      <c r="L5740" t="s">
        <v>57</v>
      </c>
      <c r="M5740" t="s">
        <v>57</v>
      </c>
      <c r="N5740">
        <v>1</v>
      </c>
      <c r="O5740">
        <v>16</v>
      </c>
      <c r="P5740">
        <v>250</v>
      </c>
      <c r="Q5740">
        <v>3.1</v>
      </c>
      <c r="R5740">
        <v>2012</v>
      </c>
      <c r="S5740">
        <v>5</v>
      </c>
      <c r="T5740">
        <v>27</v>
      </c>
      <c r="U5740" s="1">
        <v>41056</v>
      </c>
      <c r="V5740" s="5">
        <f>Main[[#This Row],[Average_Cost_for_two]] * VLOOKUP(Main[[#This Row],[Currency]],'Currency'!A:B,2,FALSE)</f>
        <v>3</v>
      </c>
      <c r="W5740" s="5" t="str">
        <f>IF(Main[[#This Row],[Avg_Cost_USD]]&lt;10,"Low",
IF(Main[[#This Row],[Avg_Cost_USD]]&lt;=30,"Medium","High"))</f>
        <v>Low</v>
      </c>
    </row>
    <row r="5741" spans="1:23" x14ac:dyDescent="0.3">
      <c r="A5741">
        <v>303730</v>
      </c>
      <c r="B5741" t="s">
        <v>6067</v>
      </c>
      <c r="C5741">
        <v>1</v>
      </c>
      <c r="D5741" t="s">
        <v>5718</v>
      </c>
      <c r="E5741" t="s">
        <v>5732</v>
      </c>
      <c r="F5741">
        <v>77.0404135</v>
      </c>
      <c r="G5741">
        <v>28.475519899999998</v>
      </c>
      <c r="H5741" t="s">
        <v>5239</v>
      </c>
      <c r="I5741" t="s">
        <v>19</v>
      </c>
      <c r="J5741" t="s">
        <v>57</v>
      </c>
      <c r="K5741" t="s">
        <v>57</v>
      </c>
      <c r="L5741" t="s">
        <v>57</v>
      </c>
      <c r="M5741" t="s">
        <v>57</v>
      </c>
      <c r="N5741">
        <v>1</v>
      </c>
      <c r="O5741">
        <v>6</v>
      </c>
      <c r="P5741">
        <v>150</v>
      </c>
      <c r="Q5741">
        <v>2.8</v>
      </c>
      <c r="R5741">
        <v>2015</v>
      </c>
      <c r="S5741">
        <v>5</v>
      </c>
      <c r="T5741">
        <v>10</v>
      </c>
      <c r="U5741" s="1">
        <v>42134</v>
      </c>
      <c r="V5741" s="5">
        <f>Main[[#This Row],[Average_Cost_for_two]] * VLOOKUP(Main[[#This Row],[Currency]],'Currency'!A:B,2,FALSE)</f>
        <v>1.8</v>
      </c>
      <c r="W5741" s="5" t="str">
        <f>IF(Main[[#This Row],[Avg_Cost_USD]]&lt;10,"Low",
IF(Main[[#This Row],[Avg_Cost_USD]]&lt;=30,"Medium","High"))</f>
        <v>Low</v>
      </c>
    </row>
    <row r="5742" spans="1:23" x14ac:dyDescent="0.3">
      <c r="A5742">
        <v>18291476</v>
      </c>
      <c r="B5742" t="s">
        <v>6068</v>
      </c>
      <c r="C5742">
        <v>1</v>
      </c>
      <c r="D5742" t="s">
        <v>5718</v>
      </c>
      <c r="E5742" t="s">
        <v>5732</v>
      </c>
      <c r="F5742">
        <v>77.042400799999996</v>
      </c>
      <c r="G5742">
        <v>28.474104100000002</v>
      </c>
      <c r="H5742" t="s">
        <v>5279</v>
      </c>
      <c r="I5742" t="s">
        <v>19</v>
      </c>
      <c r="J5742" t="s">
        <v>57</v>
      </c>
      <c r="K5742" t="s">
        <v>57</v>
      </c>
      <c r="L5742" t="s">
        <v>57</v>
      </c>
      <c r="M5742" t="s">
        <v>57</v>
      </c>
      <c r="N5742">
        <v>1</v>
      </c>
      <c r="O5742">
        <v>5</v>
      </c>
      <c r="P5742">
        <v>200</v>
      </c>
      <c r="Q5742">
        <v>3</v>
      </c>
      <c r="R5742">
        <v>2016</v>
      </c>
      <c r="S5742">
        <v>5</v>
      </c>
      <c r="T5742">
        <v>14</v>
      </c>
      <c r="U5742" s="1">
        <v>42504</v>
      </c>
      <c r="V5742" s="5">
        <f>Main[[#This Row],[Average_Cost_for_two]] * VLOOKUP(Main[[#This Row],[Currency]],'Currency'!A:B,2,FALSE)</f>
        <v>2.4</v>
      </c>
      <c r="W5742" s="5" t="str">
        <f>IF(Main[[#This Row],[Avg_Cost_USD]]&lt;10,"Low",
IF(Main[[#This Row],[Avg_Cost_USD]]&lt;=30,"Medium","High"))</f>
        <v>Low</v>
      </c>
    </row>
    <row r="5743" spans="1:23" x14ac:dyDescent="0.3">
      <c r="A5743">
        <v>305996</v>
      </c>
      <c r="B5743" t="s">
        <v>6069</v>
      </c>
      <c r="C5743">
        <v>1</v>
      </c>
      <c r="D5743" t="s">
        <v>5718</v>
      </c>
      <c r="E5743" t="s">
        <v>5792</v>
      </c>
      <c r="F5743">
        <v>77.062427700000001</v>
      </c>
      <c r="G5743">
        <v>28.468657700000001</v>
      </c>
      <c r="H5743" t="s">
        <v>287</v>
      </c>
      <c r="I5743" t="s">
        <v>19</v>
      </c>
      <c r="J5743" t="s">
        <v>61</v>
      </c>
      <c r="K5743" t="s">
        <v>61</v>
      </c>
      <c r="L5743" t="s">
        <v>57</v>
      </c>
      <c r="M5743" t="s">
        <v>57</v>
      </c>
      <c r="N5743">
        <v>3</v>
      </c>
      <c r="O5743">
        <v>586</v>
      </c>
      <c r="P5743">
        <v>1400</v>
      </c>
      <c r="Q5743">
        <v>3.3</v>
      </c>
      <c r="R5743">
        <v>2012</v>
      </c>
      <c r="S5743">
        <v>5</v>
      </c>
      <c r="T5743">
        <v>6</v>
      </c>
      <c r="U5743" s="1">
        <v>41035</v>
      </c>
      <c r="V5743" s="5">
        <f>Main[[#This Row],[Average_Cost_for_two]] * VLOOKUP(Main[[#This Row],[Currency]],'Currency'!A:B,2,FALSE)</f>
        <v>16.8</v>
      </c>
      <c r="W5743" s="5" t="str">
        <f>IF(Main[[#This Row],[Avg_Cost_USD]]&lt;10,"Low",
IF(Main[[#This Row],[Avg_Cost_USD]]&lt;=30,"Medium","High"))</f>
        <v>Medium</v>
      </c>
    </row>
    <row r="5744" spans="1:23" x14ac:dyDescent="0.3">
      <c r="A5744">
        <v>4959</v>
      </c>
      <c r="B5744" t="s">
        <v>6070</v>
      </c>
      <c r="C5744">
        <v>1</v>
      </c>
      <c r="D5744" t="s">
        <v>5718</v>
      </c>
      <c r="E5744" t="s">
        <v>5792</v>
      </c>
      <c r="F5744">
        <v>77.063192200000003</v>
      </c>
      <c r="G5744">
        <v>28.468327899999998</v>
      </c>
      <c r="H5744" t="s">
        <v>2270</v>
      </c>
      <c r="I5744" t="s">
        <v>19</v>
      </c>
      <c r="J5744" t="s">
        <v>57</v>
      </c>
      <c r="K5744" t="s">
        <v>57</v>
      </c>
      <c r="L5744" t="s">
        <v>57</v>
      </c>
      <c r="M5744" t="s">
        <v>57</v>
      </c>
      <c r="N5744">
        <v>3</v>
      </c>
      <c r="O5744">
        <v>3569</v>
      </c>
      <c r="P5744">
        <v>1800</v>
      </c>
      <c r="Q5744">
        <v>4.4000000000000004</v>
      </c>
      <c r="R5744">
        <v>2010</v>
      </c>
      <c r="S5744">
        <v>5</v>
      </c>
      <c r="T5744">
        <v>20</v>
      </c>
      <c r="U5744" s="1">
        <v>40318</v>
      </c>
      <c r="V5744" s="5">
        <f>Main[[#This Row],[Average_Cost_for_two]] * VLOOKUP(Main[[#This Row],[Currency]],'Currency'!A:B,2,FALSE)</f>
        <v>21.6</v>
      </c>
      <c r="W5744" s="5" t="str">
        <f>IF(Main[[#This Row],[Avg_Cost_USD]]&lt;10,"Low",
IF(Main[[#This Row],[Avg_Cost_USD]]&lt;=30,"Medium","High"))</f>
        <v>Medium</v>
      </c>
    </row>
    <row r="5745" spans="1:23" x14ac:dyDescent="0.3">
      <c r="A5745">
        <v>313456</v>
      </c>
      <c r="B5745" t="s">
        <v>6071</v>
      </c>
      <c r="C5745">
        <v>1</v>
      </c>
      <c r="D5745" t="s">
        <v>5718</v>
      </c>
      <c r="E5745" t="s">
        <v>5873</v>
      </c>
      <c r="F5745">
        <v>0</v>
      </c>
      <c r="G5745">
        <v>0</v>
      </c>
      <c r="H5745" t="s">
        <v>439</v>
      </c>
      <c r="I5745" t="s">
        <v>19</v>
      </c>
      <c r="J5745" t="s">
        <v>57</v>
      </c>
      <c r="K5745" t="s">
        <v>57</v>
      </c>
      <c r="L5745" t="s">
        <v>57</v>
      </c>
      <c r="M5745" t="s">
        <v>57</v>
      </c>
      <c r="N5745">
        <v>1</v>
      </c>
      <c r="O5745">
        <v>9</v>
      </c>
      <c r="P5745">
        <v>350</v>
      </c>
      <c r="Q5745">
        <v>3.1</v>
      </c>
      <c r="R5745">
        <v>2010</v>
      </c>
      <c r="S5745">
        <v>5</v>
      </c>
      <c r="T5745">
        <v>3</v>
      </c>
      <c r="U5745" s="1">
        <v>40301</v>
      </c>
      <c r="V5745" s="5">
        <f>Main[[#This Row],[Average_Cost_for_two]] * VLOOKUP(Main[[#This Row],[Currency]],'Currency'!A:B,2,FALSE)</f>
        <v>4.2</v>
      </c>
      <c r="W5745" s="5" t="str">
        <f>IF(Main[[#This Row],[Avg_Cost_USD]]&lt;10,"Low",
IF(Main[[#This Row],[Avg_Cost_USD]]&lt;=30,"Medium","High"))</f>
        <v>Low</v>
      </c>
    </row>
    <row r="5746" spans="1:23" x14ac:dyDescent="0.3">
      <c r="A5746">
        <v>894</v>
      </c>
      <c r="B5746" t="s">
        <v>6072</v>
      </c>
      <c r="C5746">
        <v>1</v>
      </c>
      <c r="D5746" t="s">
        <v>5718</v>
      </c>
      <c r="E5746" t="s">
        <v>5875</v>
      </c>
      <c r="F5746">
        <v>77.059622899999994</v>
      </c>
      <c r="G5746">
        <v>28.4448577</v>
      </c>
      <c r="H5746" t="s">
        <v>2049</v>
      </c>
      <c r="I5746" t="s">
        <v>19</v>
      </c>
      <c r="J5746" t="s">
        <v>57</v>
      </c>
      <c r="K5746" t="s">
        <v>61</v>
      </c>
      <c r="L5746" t="s">
        <v>57</v>
      </c>
      <c r="M5746" t="s">
        <v>57</v>
      </c>
      <c r="N5746">
        <v>2</v>
      </c>
      <c r="O5746">
        <v>92</v>
      </c>
      <c r="P5746">
        <v>700</v>
      </c>
      <c r="Q5746">
        <v>2.4</v>
      </c>
      <c r="R5746">
        <v>2012</v>
      </c>
      <c r="S5746">
        <v>5</v>
      </c>
      <c r="T5746">
        <v>13</v>
      </c>
      <c r="U5746" s="1">
        <v>41042</v>
      </c>
      <c r="V5746" s="5">
        <f>Main[[#This Row],[Average_Cost_for_two]] * VLOOKUP(Main[[#This Row],[Currency]],'Currency'!A:B,2,FALSE)</f>
        <v>8.4</v>
      </c>
      <c r="W5746" s="5" t="str">
        <f>IF(Main[[#This Row],[Avg_Cost_USD]]&lt;10,"Low",
IF(Main[[#This Row],[Avg_Cost_USD]]&lt;=30,"Medium","High"))</f>
        <v>Low</v>
      </c>
    </row>
    <row r="5747" spans="1:23" x14ac:dyDescent="0.3">
      <c r="A5747">
        <v>18314053</v>
      </c>
      <c r="B5747" t="s">
        <v>6073</v>
      </c>
      <c r="C5747">
        <v>1</v>
      </c>
      <c r="D5747" t="s">
        <v>5718</v>
      </c>
      <c r="E5747" t="s">
        <v>5725</v>
      </c>
      <c r="F5747">
        <v>77.099598240000006</v>
      </c>
      <c r="G5747">
        <v>28.425179350000001</v>
      </c>
      <c r="H5747" t="s">
        <v>434</v>
      </c>
      <c r="I5747" t="s">
        <v>19</v>
      </c>
      <c r="J5747" t="s">
        <v>57</v>
      </c>
      <c r="K5747" t="s">
        <v>57</v>
      </c>
      <c r="L5747" t="s">
        <v>57</v>
      </c>
      <c r="M5747" t="s">
        <v>57</v>
      </c>
      <c r="N5747">
        <v>1</v>
      </c>
      <c r="O5747">
        <v>4</v>
      </c>
      <c r="P5747">
        <v>100</v>
      </c>
      <c r="Q5747">
        <v>3</v>
      </c>
      <c r="R5747">
        <v>2010</v>
      </c>
      <c r="S5747">
        <v>5</v>
      </c>
      <c r="T5747">
        <v>21</v>
      </c>
      <c r="U5747" s="1">
        <v>40319</v>
      </c>
      <c r="V5747" s="5">
        <f>Main[[#This Row],[Average_Cost_for_two]] * VLOOKUP(Main[[#This Row],[Currency]],'Currency'!A:B,2,FALSE)</f>
        <v>1.2</v>
      </c>
      <c r="W5747" s="5" t="str">
        <f>IF(Main[[#This Row],[Avg_Cost_USD]]&lt;10,"Low",
IF(Main[[#This Row],[Avg_Cost_USD]]&lt;=30,"Medium","High"))</f>
        <v>Low</v>
      </c>
    </row>
    <row r="5748" spans="1:23" x14ac:dyDescent="0.3">
      <c r="A5748">
        <v>306975</v>
      </c>
      <c r="B5748" t="s">
        <v>6074</v>
      </c>
      <c r="C5748">
        <v>1</v>
      </c>
      <c r="D5748" t="s">
        <v>5718</v>
      </c>
      <c r="E5748" t="s">
        <v>5731</v>
      </c>
      <c r="F5748">
        <v>77.041829199999995</v>
      </c>
      <c r="G5748">
        <v>28.411623899999999</v>
      </c>
      <c r="H5748" t="s">
        <v>430</v>
      </c>
      <c r="I5748" t="s">
        <v>19</v>
      </c>
      <c r="J5748" t="s">
        <v>57</v>
      </c>
      <c r="K5748" t="s">
        <v>61</v>
      </c>
      <c r="L5748" t="s">
        <v>57</v>
      </c>
      <c r="M5748" t="s">
        <v>57</v>
      </c>
      <c r="N5748">
        <v>1</v>
      </c>
      <c r="O5748">
        <v>26</v>
      </c>
      <c r="P5748">
        <v>200</v>
      </c>
      <c r="Q5748">
        <v>2.2999999999999998</v>
      </c>
      <c r="R5748">
        <v>2012</v>
      </c>
      <c r="S5748">
        <v>5</v>
      </c>
      <c r="T5748">
        <v>15</v>
      </c>
      <c r="U5748" s="1">
        <v>41044</v>
      </c>
      <c r="V5748" s="5">
        <f>Main[[#This Row],[Average_Cost_for_two]] * VLOOKUP(Main[[#This Row],[Currency]],'Currency'!A:B,2,FALSE)</f>
        <v>2.4</v>
      </c>
      <c r="W5748" s="5" t="str">
        <f>IF(Main[[#This Row],[Avg_Cost_USD]]&lt;10,"Low",
IF(Main[[#This Row],[Avg_Cost_USD]]&lt;=30,"Medium","High"))</f>
        <v>Low</v>
      </c>
    </row>
    <row r="5749" spans="1:23" x14ac:dyDescent="0.3">
      <c r="A5749">
        <v>312265</v>
      </c>
      <c r="B5749" t="s">
        <v>6075</v>
      </c>
      <c r="C5749">
        <v>1</v>
      </c>
      <c r="D5749" t="s">
        <v>5718</v>
      </c>
      <c r="E5749" t="s">
        <v>6076</v>
      </c>
      <c r="F5749">
        <v>77.088989089999998</v>
      </c>
      <c r="G5749">
        <v>28.431856419999999</v>
      </c>
      <c r="H5749" t="s">
        <v>444</v>
      </c>
      <c r="I5749" t="s">
        <v>19</v>
      </c>
      <c r="J5749" t="s">
        <v>57</v>
      </c>
      <c r="K5749" t="s">
        <v>57</v>
      </c>
      <c r="L5749" t="s">
        <v>57</v>
      </c>
      <c r="M5749" t="s">
        <v>57</v>
      </c>
      <c r="N5749">
        <v>2</v>
      </c>
      <c r="O5749">
        <v>33</v>
      </c>
      <c r="P5749">
        <v>700</v>
      </c>
      <c r="Q5749">
        <v>3.1</v>
      </c>
      <c r="R5749">
        <v>2016</v>
      </c>
      <c r="S5749">
        <v>5</v>
      </c>
      <c r="T5749">
        <v>28</v>
      </c>
      <c r="U5749" s="1">
        <v>42518</v>
      </c>
      <c r="V5749" s="5">
        <f>Main[[#This Row],[Average_Cost_for_two]] * VLOOKUP(Main[[#This Row],[Currency]],'Currency'!A:B,2,FALSE)</f>
        <v>8.4</v>
      </c>
      <c r="W5749" s="5" t="str">
        <f>IF(Main[[#This Row],[Avg_Cost_USD]]&lt;10,"Low",
IF(Main[[#This Row],[Avg_Cost_USD]]&lt;=30,"Medium","High"))</f>
        <v>Low</v>
      </c>
    </row>
    <row r="5750" spans="1:23" x14ac:dyDescent="0.3">
      <c r="A5750">
        <v>18157408</v>
      </c>
      <c r="B5750" t="s">
        <v>6077</v>
      </c>
      <c r="C5750">
        <v>1</v>
      </c>
      <c r="D5750" t="s">
        <v>5718</v>
      </c>
      <c r="E5750" t="s">
        <v>5884</v>
      </c>
      <c r="F5750">
        <v>77.085315699999995</v>
      </c>
      <c r="G5750">
        <v>28.4543176</v>
      </c>
      <c r="H5750" t="s">
        <v>56</v>
      </c>
      <c r="I5750" t="s">
        <v>19</v>
      </c>
      <c r="J5750" t="s">
        <v>57</v>
      </c>
      <c r="K5750" t="s">
        <v>57</v>
      </c>
      <c r="L5750" t="s">
        <v>57</v>
      </c>
      <c r="M5750" t="s">
        <v>57</v>
      </c>
      <c r="N5750">
        <v>1</v>
      </c>
      <c r="O5750">
        <v>26</v>
      </c>
      <c r="P5750">
        <v>150</v>
      </c>
      <c r="Q5750">
        <v>3.5</v>
      </c>
      <c r="R5750">
        <v>2010</v>
      </c>
      <c r="S5750">
        <v>5</v>
      </c>
      <c r="T5750">
        <v>22</v>
      </c>
      <c r="U5750" s="1">
        <v>40320</v>
      </c>
      <c r="V5750" s="5">
        <f>Main[[#This Row],[Average_Cost_for_two]] * VLOOKUP(Main[[#This Row],[Currency]],'Currency'!A:B,2,FALSE)</f>
        <v>1.8</v>
      </c>
      <c r="W5750" s="5" t="str">
        <f>IF(Main[[#This Row],[Avg_Cost_USD]]&lt;10,"Low",
IF(Main[[#This Row],[Avg_Cost_USD]]&lt;=30,"Medium","High"))</f>
        <v>Low</v>
      </c>
    </row>
    <row r="5751" spans="1:23" x14ac:dyDescent="0.3">
      <c r="A5751">
        <v>18400489</v>
      </c>
      <c r="B5751" t="s">
        <v>6078</v>
      </c>
      <c r="C5751">
        <v>1</v>
      </c>
      <c r="D5751" t="s">
        <v>5718</v>
      </c>
      <c r="E5751" t="s">
        <v>5884</v>
      </c>
      <c r="F5751">
        <v>77.076277899999994</v>
      </c>
      <c r="G5751">
        <v>28.451342199999999</v>
      </c>
      <c r="H5751" t="s">
        <v>1050</v>
      </c>
      <c r="I5751" t="s">
        <v>19</v>
      </c>
      <c r="J5751" t="s">
        <v>57</v>
      </c>
      <c r="K5751" t="s">
        <v>57</v>
      </c>
      <c r="L5751" t="s">
        <v>57</v>
      </c>
      <c r="M5751" t="s">
        <v>57</v>
      </c>
      <c r="N5751">
        <v>2</v>
      </c>
      <c r="O5751">
        <v>1</v>
      </c>
      <c r="P5751">
        <v>800</v>
      </c>
      <c r="Q5751">
        <v>1</v>
      </c>
      <c r="R5751">
        <v>2015</v>
      </c>
      <c r="S5751">
        <v>5</v>
      </c>
      <c r="T5751">
        <v>11</v>
      </c>
      <c r="U5751" s="1">
        <v>42135</v>
      </c>
      <c r="V5751" s="5">
        <f>Main[[#This Row],[Average_Cost_for_two]] * VLOOKUP(Main[[#This Row],[Currency]],'Currency'!A:B,2,FALSE)</f>
        <v>9.6</v>
      </c>
      <c r="W5751" s="5" t="str">
        <f>IF(Main[[#This Row],[Avg_Cost_USD]]&lt;10,"Low",
IF(Main[[#This Row],[Avg_Cost_USD]]&lt;=30,"Medium","High"))</f>
        <v>Low</v>
      </c>
    </row>
    <row r="5752" spans="1:23" x14ac:dyDescent="0.3">
      <c r="A5752">
        <v>18265082</v>
      </c>
      <c r="B5752" t="s">
        <v>6079</v>
      </c>
      <c r="C5752">
        <v>1</v>
      </c>
      <c r="D5752" t="s">
        <v>5718</v>
      </c>
      <c r="E5752" t="s">
        <v>5884</v>
      </c>
      <c r="F5752">
        <v>77.083022600000007</v>
      </c>
      <c r="G5752">
        <v>28.455756000000001</v>
      </c>
      <c r="H5752" t="s">
        <v>434</v>
      </c>
      <c r="I5752" t="s">
        <v>19</v>
      </c>
      <c r="J5752" t="s">
        <v>57</v>
      </c>
      <c r="K5752" t="s">
        <v>57</v>
      </c>
      <c r="L5752" t="s">
        <v>57</v>
      </c>
      <c r="M5752" t="s">
        <v>57</v>
      </c>
      <c r="N5752">
        <v>1</v>
      </c>
      <c r="O5752">
        <v>2</v>
      </c>
      <c r="P5752">
        <v>250</v>
      </c>
      <c r="Q5752">
        <v>1</v>
      </c>
      <c r="R5752">
        <v>2017</v>
      </c>
      <c r="S5752">
        <v>5</v>
      </c>
      <c r="T5752">
        <v>4</v>
      </c>
      <c r="U5752" s="1">
        <v>42859</v>
      </c>
      <c r="V5752" s="5">
        <f>Main[[#This Row],[Average_Cost_for_two]] * VLOOKUP(Main[[#This Row],[Currency]],'Currency'!A:B,2,FALSE)</f>
        <v>3</v>
      </c>
      <c r="W5752" s="5" t="str">
        <f>IF(Main[[#This Row],[Avg_Cost_USD]]&lt;10,"Low",
IF(Main[[#This Row],[Avg_Cost_USD]]&lt;=30,"Medium","High"))</f>
        <v>Low</v>
      </c>
    </row>
    <row r="5753" spans="1:23" x14ac:dyDescent="0.3">
      <c r="A5753">
        <v>312540</v>
      </c>
      <c r="B5753" t="s">
        <v>6080</v>
      </c>
      <c r="C5753">
        <v>1</v>
      </c>
      <c r="D5753" t="s">
        <v>5718</v>
      </c>
      <c r="E5753" t="s">
        <v>5957</v>
      </c>
      <c r="F5753">
        <v>77.079352099999994</v>
      </c>
      <c r="G5753">
        <v>28.4607475</v>
      </c>
      <c r="H5753" t="s">
        <v>521</v>
      </c>
      <c r="I5753" t="s">
        <v>19</v>
      </c>
      <c r="J5753" t="s">
        <v>57</v>
      </c>
      <c r="K5753" t="s">
        <v>57</v>
      </c>
      <c r="L5753" t="s">
        <v>57</v>
      </c>
      <c r="M5753" t="s">
        <v>57</v>
      </c>
      <c r="N5753">
        <v>1</v>
      </c>
      <c r="O5753">
        <v>10</v>
      </c>
      <c r="P5753">
        <v>250</v>
      </c>
      <c r="Q5753">
        <v>3.1</v>
      </c>
      <c r="R5753">
        <v>2013</v>
      </c>
      <c r="S5753">
        <v>5</v>
      </c>
      <c r="T5753">
        <v>10</v>
      </c>
      <c r="U5753" s="1">
        <v>41404</v>
      </c>
      <c r="V5753" s="5">
        <f>Main[[#This Row],[Average_Cost_for_two]] * VLOOKUP(Main[[#This Row],[Currency]],'Currency'!A:B,2,FALSE)</f>
        <v>3</v>
      </c>
      <c r="W5753" s="5" t="str">
        <f>IF(Main[[#This Row],[Avg_Cost_USD]]&lt;10,"Low",
IF(Main[[#This Row],[Avg_Cost_USD]]&lt;=30,"Medium","High"))</f>
        <v>Low</v>
      </c>
    </row>
    <row r="5754" spans="1:23" x14ac:dyDescent="0.3">
      <c r="A5754">
        <v>18203171</v>
      </c>
      <c r="B5754" t="s">
        <v>6081</v>
      </c>
      <c r="C5754">
        <v>1</v>
      </c>
      <c r="D5754" t="s">
        <v>5718</v>
      </c>
      <c r="E5754" t="s">
        <v>5957</v>
      </c>
      <c r="F5754">
        <v>77.079091599999998</v>
      </c>
      <c r="G5754">
        <v>28.461070500000002</v>
      </c>
      <c r="H5754" t="s">
        <v>285</v>
      </c>
      <c r="I5754" t="s">
        <v>19</v>
      </c>
      <c r="J5754" t="s">
        <v>57</v>
      </c>
      <c r="K5754" t="s">
        <v>61</v>
      </c>
      <c r="L5754" t="s">
        <v>57</v>
      </c>
      <c r="M5754" t="s">
        <v>57</v>
      </c>
      <c r="N5754">
        <v>2</v>
      </c>
      <c r="O5754">
        <v>67</v>
      </c>
      <c r="P5754">
        <v>700</v>
      </c>
      <c r="Q5754">
        <v>3.4</v>
      </c>
      <c r="R5754">
        <v>2015</v>
      </c>
      <c r="S5754">
        <v>5</v>
      </c>
      <c r="T5754">
        <v>27</v>
      </c>
      <c r="U5754" s="1">
        <v>42151</v>
      </c>
      <c r="V5754" s="5">
        <f>Main[[#This Row],[Average_Cost_for_two]] * VLOOKUP(Main[[#This Row],[Currency]],'Currency'!A:B,2,FALSE)</f>
        <v>8.4</v>
      </c>
      <c r="W5754" s="5" t="str">
        <f>IF(Main[[#This Row],[Avg_Cost_USD]]&lt;10,"Low",
IF(Main[[#This Row],[Avg_Cost_USD]]&lt;=30,"Medium","High"))</f>
        <v>Low</v>
      </c>
    </row>
    <row r="5755" spans="1:23" x14ac:dyDescent="0.3">
      <c r="A5755">
        <v>5768</v>
      </c>
      <c r="B5755" t="s">
        <v>6082</v>
      </c>
      <c r="C5755">
        <v>1</v>
      </c>
      <c r="D5755" t="s">
        <v>5718</v>
      </c>
      <c r="E5755" t="s">
        <v>6083</v>
      </c>
      <c r="F5755">
        <v>77.0529662</v>
      </c>
      <c r="G5755">
        <v>28.504749100000002</v>
      </c>
      <c r="H5755" t="s">
        <v>6084</v>
      </c>
      <c r="I5755" t="s">
        <v>19</v>
      </c>
      <c r="J5755" t="s">
        <v>61</v>
      </c>
      <c r="K5755" t="s">
        <v>57</v>
      </c>
      <c r="L5755" t="s">
        <v>57</v>
      </c>
      <c r="M5755" t="s">
        <v>57</v>
      </c>
      <c r="N5755">
        <v>3</v>
      </c>
      <c r="O5755">
        <v>19</v>
      </c>
      <c r="P5755">
        <v>1500</v>
      </c>
      <c r="Q5755">
        <v>2.7</v>
      </c>
      <c r="R5755">
        <v>2016</v>
      </c>
      <c r="S5755">
        <v>5</v>
      </c>
      <c r="T5755">
        <v>16</v>
      </c>
      <c r="U5755" s="1">
        <v>42506</v>
      </c>
      <c r="V5755" s="5">
        <f>Main[[#This Row],[Average_Cost_for_two]] * VLOOKUP(Main[[#This Row],[Currency]],'Currency'!A:B,2,FALSE)</f>
        <v>18</v>
      </c>
      <c r="W5755" s="5" t="str">
        <f>IF(Main[[#This Row],[Avg_Cost_USD]]&lt;10,"Low",
IF(Main[[#This Row],[Avg_Cost_USD]]&lt;=30,"Medium","High"))</f>
        <v>Medium</v>
      </c>
    </row>
    <row r="5756" spans="1:23" x14ac:dyDescent="0.3">
      <c r="A5756">
        <v>309134</v>
      </c>
      <c r="B5756" t="s">
        <v>6085</v>
      </c>
      <c r="C5756">
        <v>1</v>
      </c>
      <c r="D5756" t="s">
        <v>5718</v>
      </c>
      <c r="E5756" t="s">
        <v>5816</v>
      </c>
      <c r="F5756">
        <v>77.055035009999997</v>
      </c>
      <c r="G5756">
        <v>28.44359498</v>
      </c>
      <c r="H5756" t="s">
        <v>56</v>
      </c>
      <c r="I5756" t="s">
        <v>19</v>
      </c>
      <c r="J5756" t="s">
        <v>57</v>
      </c>
      <c r="K5756" t="s">
        <v>57</v>
      </c>
      <c r="L5756" t="s">
        <v>57</v>
      </c>
      <c r="M5756" t="s">
        <v>57</v>
      </c>
      <c r="N5756">
        <v>2</v>
      </c>
      <c r="O5756">
        <v>276</v>
      </c>
      <c r="P5756">
        <v>750</v>
      </c>
      <c r="Q5756">
        <v>3.7</v>
      </c>
      <c r="R5756">
        <v>2013</v>
      </c>
      <c r="S5756">
        <v>5</v>
      </c>
      <c r="T5756">
        <v>14</v>
      </c>
      <c r="U5756" s="1">
        <v>41408</v>
      </c>
      <c r="V5756" s="5">
        <f>Main[[#This Row],[Average_Cost_for_two]] * VLOOKUP(Main[[#This Row],[Currency]],'Currency'!A:B,2,FALSE)</f>
        <v>9</v>
      </c>
      <c r="W5756" s="5" t="str">
        <f>IF(Main[[#This Row],[Avg_Cost_USD]]&lt;10,"Low",
IF(Main[[#This Row],[Avg_Cost_USD]]&lt;=30,"Medium","High"))</f>
        <v>Low</v>
      </c>
    </row>
    <row r="5757" spans="1:23" x14ac:dyDescent="0.3">
      <c r="A5757">
        <v>2800052</v>
      </c>
      <c r="B5757" t="s">
        <v>6086</v>
      </c>
      <c r="C5757">
        <v>1</v>
      </c>
      <c r="D5757" t="s">
        <v>5569</v>
      </c>
      <c r="E5757" t="s">
        <v>6087</v>
      </c>
      <c r="F5757">
        <v>83.315934999999996</v>
      </c>
      <c r="G5757">
        <v>17.71069</v>
      </c>
      <c r="H5757" t="s">
        <v>2159</v>
      </c>
      <c r="I5757" t="s">
        <v>19</v>
      </c>
      <c r="J5757" t="s">
        <v>57</v>
      </c>
      <c r="K5757" t="s">
        <v>57</v>
      </c>
      <c r="L5757" t="s">
        <v>57</v>
      </c>
      <c r="M5757" t="s">
        <v>57</v>
      </c>
      <c r="N5757">
        <v>4</v>
      </c>
      <c r="O5757">
        <v>125</v>
      </c>
      <c r="P5757">
        <v>1700</v>
      </c>
      <c r="Q5757">
        <v>4.0999999999999996</v>
      </c>
      <c r="R5757">
        <v>2014</v>
      </c>
      <c r="S5757">
        <v>1</v>
      </c>
      <c r="T5757">
        <v>9</v>
      </c>
      <c r="U5757" s="1">
        <v>41648</v>
      </c>
      <c r="V5757" s="5">
        <f>Main[[#This Row],[Average_Cost_for_two]] * VLOOKUP(Main[[#This Row],[Currency]],'Currency'!A:B,2,FALSE)</f>
        <v>20.400000000000002</v>
      </c>
      <c r="W5757" s="5" t="str">
        <f>IF(Main[[#This Row],[Avg_Cost_USD]]&lt;10,"Low",
IF(Main[[#This Row],[Avg_Cost_USD]]&lt;=30,"Medium","High"))</f>
        <v>Medium</v>
      </c>
    </row>
    <row r="5758" spans="1:23" x14ac:dyDescent="0.3">
      <c r="A5758">
        <v>3431</v>
      </c>
      <c r="B5758" t="s">
        <v>6088</v>
      </c>
      <c r="C5758">
        <v>1</v>
      </c>
      <c r="D5758" t="s">
        <v>5718</v>
      </c>
      <c r="E5758" t="s">
        <v>6089</v>
      </c>
      <c r="F5758">
        <v>77.097185300000007</v>
      </c>
      <c r="G5758">
        <v>28.502612800000001</v>
      </c>
      <c r="H5758" t="s">
        <v>6090</v>
      </c>
      <c r="I5758" t="s">
        <v>19</v>
      </c>
      <c r="J5758" t="s">
        <v>61</v>
      </c>
      <c r="K5758" t="s">
        <v>61</v>
      </c>
      <c r="L5758" t="s">
        <v>57</v>
      </c>
      <c r="M5758" t="s">
        <v>57</v>
      </c>
      <c r="N5758">
        <v>3</v>
      </c>
      <c r="O5758">
        <v>802</v>
      </c>
      <c r="P5758">
        <v>1400</v>
      </c>
      <c r="Q5758">
        <v>4</v>
      </c>
      <c r="R5758">
        <v>2013</v>
      </c>
      <c r="S5758">
        <v>4</v>
      </c>
      <c r="T5758">
        <v>18</v>
      </c>
      <c r="U5758" s="1">
        <v>41382</v>
      </c>
      <c r="V5758" s="5">
        <f>Main[[#This Row],[Average_Cost_for_two]] * VLOOKUP(Main[[#This Row],[Currency]],'Currency'!A:B,2,FALSE)</f>
        <v>16.8</v>
      </c>
      <c r="W5758" s="5" t="str">
        <f>IF(Main[[#This Row],[Avg_Cost_USD]]&lt;10,"Low",
IF(Main[[#This Row],[Avg_Cost_USD]]&lt;=30,"Medium","High"))</f>
        <v>Medium</v>
      </c>
    </row>
    <row r="5759" spans="1:23" x14ac:dyDescent="0.3">
      <c r="A5759">
        <v>7507</v>
      </c>
      <c r="B5759" t="s">
        <v>6091</v>
      </c>
      <c r="C5759">
        <v>1</v>
      </c>
      <c r="D5759" t="s">
        <v>5718</v>
      </c>
      <c r="E5759" t="s">
        <v>6092</v>
      </c>
      <c r="F5759">
        <v>77.067644200000004</v>
      </c>
      <c r="G5759">
        <v>28.461987799999999</v>
      </c>
      <c r="H5759" t="s">
        <v>6093</v>
      </c>
      <c r="I5759" t="s">
        <v>19</v>
      </c>
      <c r="J5759" t="s">
        <v>61</v>
      </c>
      <c r="K5759" t="s">
        <v>57</v>
      </c>
      <c r="L5759" t="s">
        <v>57</v>
      </c>
      <c r="M5759" t="s">
        <v>57</v>
      </c>
      <c r="N5759">
        <v>3</v>
      </c>
      <c r="O5759">
        <v>91</v>
      </c>
      <c r="P5759">
        <v>1500</v>
      </c>
      <c r="Q5759">
        <v>3.8</v>
      </c>
      <c r="R5759">
        <v>2015</v>
      </c>
      <c r="S5759">
        <v>4</v>
      </c>
      <c r="T5759">
        <v>1</v>
      </c>
      <c r="U5759" s="1">
        <v>42095</v>
      </c>
      <c r="V5759" s="5">
        <f>Main[[#This Row],[Average_Cost_for_two]] * VLOOKUP(Main[[#This Row],[Currency]],'Currency'!A:B,2,FALSE)</f>
        <v>18</v>
      </c>
      <c r="W5759" s="5" t="str">
        <f>IF(Main[[#This Row],[Avg_Cost_USD]]&lt;10,"Low",
IF(Main[[#This Row],[Avg_Cost_USD]]&lt;=30,"Medium","High"))</f>
        <v>Medium</v>
      </c>
    </row>
    <row r="5760" spans="1:23" x14ac:dyDescent="0.3">
      <c r="A5760">
        <v>304832</v>
      </c>
      <c r="B5760" t="s">
        <v>6094</v>
      </c>
      <c r="C5760">
        <v>1</v>
      </c>
      <c r="D5760" t="s">
        <v>5718</v>
      </c>
      <c r="E5760" t="s">
        <v>5824</v>
      </c>
      <c r="F5760">
        <v>77.083537500000006</v>
      </c>
      <c r="G5760">
        <v>28.468368269999999</v>
      </c>
      <c r="H5760" t="s">
        <v>6095</v>
      </c>
      <c r="I5760" t="s">
        <v>19</v>
      </c>
      <c r="J5760" t="s">
        <v>57</v>
      </c>
      <c r="K5760" t="s">
        <v>57</v>
      </c>
      <c r="L5760" t="s">
        <v>57</v>
      </c>
      <c r="M5760" t="s">
        <v>57</v>
      </c>
      <c r="N5760">
        <v>3</v>
      </c>
      <c r="O5760">
        <v>231</v>
      </c>
      <c r="P5760">
        <v>1700</v>
      </c>
      <c r="Q5760">
        <v>3.9</v>
      </c>
      <c r="R5760">
        <v>2010</v>
      </c>
      <c r="S5760">
        <v>4</v>
      </c>
      <c r="T5760">
        <v>9</v>
      </c>
      <c r="U5760" s="1">
        <v>40277</v>
      </c>
      <c r="V5760" s="5">
        <f>Main[[#This Row],[Average_Cost_for_two]] * VLOOKUP(Main[[#This Row],[Currency]],'Currency'!A:B,2,FALSE)</f>
        <v>20.400000000000002</v>
      </c>
      <c r="W5760" s="5" t="str">
        <f>IF(Main[[#This Row],[Avg_Cost_USD]]&lt;10,"Low",
IF(Main[[#This Row],[Avg_Cost_USD]]&lt;=30,"Medium","High"))</f>
        <v>Medium</v>
      </c>
    </row>
    <row r="5761" spans="1:23" x14ac:dyDescent="0.3">
      <c r="A5761">
        <v>110502</v>
      </c>
      <c r="B5761" t="s">
        <v>6096</v>
      </c>
      <c r="C5761">
        <v>1</v>
      </c>
      <c r="D5761" t="s">
        <v>6097</v>
      </c>
      <c r="E5761" t="s">
        <v>6098</v>
      </c>
      <c r="F5761">
        <v>72.572008999999994</v>
      </c>
      <c r="G5761">
        <v>23.0261651</v>
      </c>
      <c r="H5761" t="s">
        <v>2097</v>
      </c>
      <c r="I5761" t="s">
        <v>19</v>
      </c>
      <c r="J5761" t="s">
        <v>57</v>
      </c>
      <c r="K5761" t="s">
        <v>57</v>
      </c>
      <c r="L5761" t="s">
        <v>57</v>
      </c>
      <c r="M5761" t="s">
        <v>57</v>
      </c>
      <c r="N5761">
        <v>4</v>
      </c>
      <c r="O5761">
        <v>1315</v>
      </c>
      <c r="P5761">
        <v>1800</v>
      </c>
      <c r="Q5761">
        <v>3.7</v>
      </c>
      <c r="R5761">
        <v>2014</v>
      </c>
      <c r="S5761">
        <v>4</v>
      </c>
      <c r="T5761">
        <v>27</v>
      </c>
      <c r="U5761" s="1">
        <v>41756</v>
      </c>
      <c r="V5761" s="5">
        <f>Main[[#This Row],[Average_Cost_for_two]] * VLOOKUP(Main[[#This Row],[Currency]],'Currency'!A:B,2,FALSE)</f>
        <v>21.6</v>
      </c>
      <c r="W5761" s="5" t="str">
        <f>IF(Main[[#This Row],[Avg_Cost_USD]]&lt;10,"Low",
IF(Main[[#This Row],[Avg_Cost_USD]]&lt;=30,"Medium","High"))</f>
        <v>Medium</v>
      </c>
    </row>
    <row r="5762" spans="1:23" x14ac:dyDescent="0.3">
      <c r="A5762">
        <v>2600303</v>
      </c>
      <c r="B5762" t="s">
        <v>6099</v>
      </c>
      <c r="C5762">
        <v>1</v>
      </c>
      <c r="D5762" t="s">
        <v>6100</v>
      </c>
      <c r="E5762" t="s">
        <v>6101</v>
      </c>
      <c r="F5762">
        <v>77.373572999999993</v>
      </c>
      <c r="G5762">
        <v>23.218997999999999</v>
      </c>
      <c r="H5762" t="s">
        <v>56</v>
      </c>
      <c r="I5762" t="s">
        <v>19</v>
      </c>
      <c r="J5762" t="s">
        <v>57</v>
      </c>
      <c r="K5762" t="s">
        <v>57</v>
      </c>
      <c r="L5762" t="s">
        <v>57</v>
      </c>
      <c r="M5762" t="s">
        <v>57</v>
      </c>
      <c r="N5762">
        <v>4</v>
      </c>
      <c r="O5762">
        <v>128</v>
      </c>
      <c r="P5762">
        <v>1800</v>
      </c>
      <c r="Q5762">
        <v>4.3</v>
      </c>
      <c r="R5762">
        <v>2010</v>
      </c>
      <c r="S5762">
        <v>4</v>
      </c>
      <c r="T5762">
        <v>11</v>
      </c>
      <c r="U5762" s="1">
        <v>40279</v>
      </c>
      <c r="V5762" s="5">
        <f>Main[[#This Row],[Average_Cost_for_two]] * VLOOKUP(Main[[#This Row],[Currency]],'Currency'!A:B,2,FALSE)</f>
        <v>21.6</v>
      </c>
      <c r="W5762" s="5" t="str">
        <f>IF(Main[[#This Row],[Avg_Cost_USD]]&lt;10,"Low",
IF(Main[[#This Row],[Avg_Cost_USD]]&lt;=30,"Medium","High"))</f>
        <v>Medium</v>
      </c>
    </row>
    <row r="5763" spans="1:23" x14ac:dyDescent="0.3">
      <c r="A5763">
        <v>2500024</v>
      </c>
      <c r="B5763" t="s">
        <v>6102</v>
      </c>
      <c r="C5763">
        <v>1</v>
      </c>
      <c r="D5763" t="s">
        <v>6103</v>
      </c>
      <c r="E5763" t="s">
        <v>6104</v>
      </c>
      <c r="F5763">
        <v>75.358887999999993</v>
      </c>
      <c r="G5763">
        <v>19.875907999999999</v>
      </c>
      <c r="H5763" t="s">
        <v>6105</v>
      </c>
      <c r="I5763" t="s">
        <v>19</v>
      </c>
      <c r="J5763" t="s">
        <v>57</v>
      </c>
      <c r="K5763" t="s">
        <v>57</v>
      </c>
      <c r="L5763" t="s">
        <v>57</v>
      </c>
      <c r="M5763" t="s">
        <v>57</v>
      </c>
      <c r="N5763">
        <v>4</v>
      </c>
      <c r="O5763">
        <v>94</v>
      </c>
      <c r="P5763">
        <v>1800</v>
      </c>
      <c r="Q5763">
        <v>3.4</v>
      </c>
      <c r="R5763">
        <v>2013</v>
      </c>
      <c r="S5763">
        <v>3</v>
      </c>
      <c r="T5763">
        <v>18</v>
      </c>
      <c r="U5763" s="1">
        <v>41351</v>
      </c>
      <c r="V5763" s="5">
        <f>Main[[#This Row],[Average_Cost_for_two]] * VLOOKUP(Main[[#This Row],[Currency]],'Currency'!A:B,2,FALSE)</f>
        <v>21.6</v>
      </c>
      <c r="W5763" s="5" t="str">
        <f>IF(Main[[#This Row],[Avg_Cost_USD]]&lt;10,"Low",
IF(Main[[#This Row],[Avg_Cost_USD]]&lt;=30,"Medium","High"))</f>
        <v>Medium</v>
      </c>
    </row>
    <row r="5764" spans="1:23" x14ac:dyDescent="0.3">
      <c r="A5764">
        <v>305670</v>
      </c>
      <c r="B5764" t="s">
        <v>6106</v>
      </c>
      <c r="C5764">
        <v>1</v>
      </c>
      <c r="D5764" t="s">
        <v>5718</v>
      </c>
      <c r="E5764" t="s">
        <v>5749</v>
      </c>
      <c r="F5764">
        <v>77.088598000000005</v>
      </c>
      <c r="G5764">
        <v>28.495109599999999</v>
      </c>
      <c r="H5764" t="s">
        <v>287</v>
      </c>
      <c r="I5764" t="s">
        <v>19</v>
      </c>
      <c r="J5764" t="s">
        <v>61</v>
      </c>
      <c r="K5764" t="s">
        <v>57</v>
      </c>
      <c r="L5764" t="s">
        <v>57</v>
      </c>
      <c r="M5764" t="s">
        <v>57</v>
      </c>
      <c r="N5764">
        <v>3</v>
      </c>
      <c r="O5764">
        <v>1595</v>
      </c>
      <c r="P5764">
        <v>1500</v>
      </c>
      <c r="Q5764">
        <v>4</v>
      </c>
      <c r="R5764">
        <v>2014</v>
      </c>
      <c r="S5764">
        <v>4</v>
      </c>
      <c r="T5764">
        <v>23</v>
      </c>
      <c r="U5764" s="1">
        <v>41752</v>
      </c>
      <c r="V5764" s="5">
        <f>Main[[#This Row],[Average_Cost_for_two]] * VLOOKUP(Main[[#This Row],[Currency]],'Currency'!A:B,2,FALSE)</f>
        <v>18</v>
      </c>
      <c r="W5764" s="5" t="str">
        <f>IF(Main[[#This Row],[Avg_Cost_USD]]&lt;10,"Low",
IF(Main[[#This Row],[Avg_Cost_USD]]&lt;=30,"Medium","High"))</f>
        <v>Medium</v>
      </c>
    </row>
    <row r="5765" spans="1:23" x14ac:dyDescent="0.3">
      <c r="A5765">
        <v>305815</v>
      </c>
      <c r="B5765" t="s">
        <v>1341</v>
      </c>
      <c r="C5765">
        <v>1</v>
      </c>
      <c r="D5765" t="s">
        <v>5718</v>
      </c>
      <c r="E5765" t="s">
        <v>5749</v>
      </c>
      <c r="F5765">
        <v>77.088867699999994</v>
      </c>
      <c r="G5765">
        <v>28.495494099999998</v>
      </c>
      <c r="H5765" t="s">
        <v>1896</v>
      </c>
      <c r="I5765" t="s">
        <v>19</v>
      </c>
      <c r="J5765" t="s">
        <v>61</v>
      </c>
      <c r="K5765" t="s">
        <v>61</v>
      </c>
      <c r="L5765" t="s">
        <v>57</v>
      </c>
      <c r="M5765" t="s">
        <v>57</v>
      </c>
      <c r="N5765">
        <v>3</v>
      </c>
      <c r="O5765">
        <v>1730</v>
      </c>
      <c r="P5765">
        <v>1200</v>
      </c>
      <c r="Q5765">
        <v>4</v>
      </c>
      <c r="R5765">
        <v>2016</v>
      </c>
      <c r="S5765">
        <v>4</v>
      </c>
      <c r="T5765">
        <v>18</v>
      </c>
      <c r="U5765" s="1">
        <v>42478</v>
      </c>
      <c r="V5765" s="5">
        <f>Main[[#This Row],[Average_Cost_for_two]] * VLOOKUP(Main[[#This Row],[Currency]],'Currency'!A:B,2,FALSE)</f>
        <v>14.4</v>
      </c>
      <c r="W5765" s="5" t="str">
        <f>IF(Main[[#This Row],[Avg_Cost_USD]]&lt;10,"Low",
IF(Main[[#This Row],[Avg_Cost_USD]]&lt;=30,"Medium","High"))</f>
        <v>Medium</v>
      </c>
    </row>
    <row r="5766" spans="1:23" x14ac:dyDescent="0.3">
      <c r="A5766">
        <v>312536</v>
      </c>
      <c r="B5766" t="s">
        <v>6107</v>
      </c>
      <c r="C5766">
        <v>1</v>
      </c>
      <c r="D5766" t="s">
        <v>5718</v>
      </c>
      <c r="E5766" t="s">
        <v>5758</v>
      </c>
      <c r="F5766">
        <v>77.095701599999998</v>
      </c>
      <c r="G5766">
        <v>28.469435900000001</v>
      </c>
      <c r="H5766" t="s">
        <v>2725</v>
      </c>
      <c r="I5766" t="s">
        <v>19</v>
      </c>
      <c r="J5766" t="s">
        <v>57</v>
      </c>
      <c r="K5766" t="s">
        <v>61</v>
      </c>
      <c r="L5766" t="s">
        <v>57</v>
      </c>
      <c r="M5766" t="s">
        <v>57</v>
      </c>
      <c r="N5766">
        <v>2</v>
      </c>
      <c r="O5766">
        <v>38</v>
      </c>
      <c r="P5766">
        <v>700</v>
      </c>
      <c r="Q5766">
        <v>3.6</v>
      </c>
      <c r="R5766">
        <v>2015</v>
      </c>
      <c r="S5766">
        <v>4</v>
      </c>
      <c r="T5766">
        <v>16</v>
      </c>
      <c r="U5766" s="1">
        <v>42110</v>
      </c>
      <c r="V5766" s="5">
        <f>Main[[#This Row],[Average_Cost_for_two]] * VLOOKUP(Main[[#This Row],[Currency]],'Currency'!A:B,2,FALSE)</f>
        <v>8.4</v>
      </c>
      <c r="W5766" s="5" t="str">
        <f>IF(Main[[#This Row],[Avg_Cost_USD]]&lt;10,"Low",
IF(Main[[#This Row],[Avg_Cost_USD]]&lt;=30,"Medium","High"))</f>
        <v>Low</v>
      </c>
    </row>
    <row r="5767" spans="1:23" x14ac:dyDescent="0.3">
      <c r="A5767">
        <v>308673</v>
      </c>
      <c r="B5767" t="s">
        <v>6108</v>
      </c>
      <c r="C5767">
        <v>1</v>
      </c>
      <c r="D5767" t="s">
        <v>5718</v>
      </c>
      <c r="E5767" t="s">
        <v>5719</v>
      </c>
      <c r="F5767">
        <v>77.093543600000004</v>
      </c>
      <c r="G5767">
        <v>28.493433499999998</v>
      </c>
      <c r="H5767" t="s">
        <v>583</v>
      </c>
      <c r="I5767" t="s">
        <v>19</v>
      </c>
      <c r="J5767" t="s">
        <v>57</v>
      </c>
      <c r="K5767" t="s">
        <v>57</v>
      </c>
      <c r="L5767" t="s">
        <v>57</v>
      </c>
      <c r="M5767" t="s">
        <v>57</v>
      </c>
      <c r="N5767">
        <v>1</v>
      </c>
      <c r="O5767">
        <v>36</v>
      </c>
      <c r="P5767">
        <v>200</v>
      </c>
      <c r="Q5767">
        <v>2.6</v>
      </c>
      <c r="R5767">
        <v>2010</v>
      </c>
      <c r="S5767">
        <v>4</v>
      </c>
      <c r="T5767">
        <v>9</v>
      </c>
      <c r="U5767" s="1">
        <v>40277</v>
      </c>
      <c r="V5767" s="5">
        <f>Main[[#This Row],[Average_Cost_for_two]] * VLOOKUP(Main[[#This Row],[Currency]],'Currency'!A:B,2,FALSE)</f>
        <v>2.4</v>
      </c>
      <c r="W5767" s="5" t="str">
        <f>IF(Main[[#This Row],[Avg_Cost_USD]]&lt;10,"Low",
IF(Main[[#This Row],[Avg_Cost_USD]]&lt;=30,"Medium","High"))</f>
        <v>Low</v>
      </c>
    </row>
    <row r="5768" spans="1:23" x14ac:dyDescent="0.3">
      <c r="A5768">
        <v>1694</v>
      </c>
      <c r="B5768" t="s">
        <v>6109</v>
      </c>
      <c r="C5768">
        <v>1</v>
      </c>
      <c r="D5768" t="s">
        <v>5718</v>
      </c>
      <c r="E5768" t="s">
        <v>5719</v>
      </c>
      <c r="F5768">
        <v>77.0947642</v>
      </c>
      <c r="G5768">
        <v>28.4899703</v>
      </c>
      <c r="H5768" t="s">
        <v>350</v>
      </c>
      <c r="I5768" t="s">
        <v>19</v>
      </c>
      <c r="J5768" t="s">
        <v>57</v>
      </c>
      <c r="K5768" t="s">
        <v>57</v>
      </c>
      <c r="L5768" t="s">
        <v>57</v>
      </c>
      <c r="M5768" t="s">
        <v>57</v>
      </c>
      <c r="N5768">
        <v>1</v>
      </c>
      <c r="O5768">
        <v>19</v>
      </c>
      <c r="P5768">
        <v>200</v>
      </c>
      <c r="Q5768">
        <v>2.7</v>
      </c>
      <c r="R5768">
        <v>2016</v>
      </c>
      <c r="S5768">
        <v>4</v>
      </c>
      <c r="T5768">
        <v>26</v>
      </c>
      <c r="U5768" s="1">
        <v>42486</v>
      </c>
      <c r="V5768" s="5">
        <f>Main[[#This Row],[Average_Cost_for_two]] * VLOOKUP(Main[[#This Row],[Currency]],'Currency'!A:B,2,FALSE)</f>
        <v>2.4</v>
      </c>
      <c r="W5768" s="5" t="str">
        <f>IF(Main[[#This Row],[Avg_Cost_USD]]&lt;10,"Low",
IF(Main[[#This Row],[Avg_Cost_USD]]&lt;=30,"Medium","High"))</f>
        <v>Low</v>
      </c>
    </row>
    <row r="5769" spans="1:23" x14ac:dyDescent="0.3">
      <c r="A5769">
        <v>18398610</v>
      </c>
      <c r="B5769" t="s">
        <v>6110</v>
      </c>
      <c r="C5769">
        <v>1</v>
      </c>
      <c r="D5769" t="s">
        <v>5718</v>
      </c>
      <c r="E5769" t="s">
        <v>5719</v>
      </c>
      <c r="F5769">
        <v>77.093543600000004</v>
      </c>
      <c r="G5769">
        <v>28.491192399999999</v>
      </c>
      <c r="H5769" t="s">
        <v>1917</v>
      </c>
      <c r="I5769" t="s">
        <v>19</v>
      </c>
      <c r="J5769" t="s">
        <v>57</v>
      </c>
      <c r="K5769" t="s">
        <v>61</v>
      </c>
      <c r="L5769" t="s">
        <v>57</v>
      </c>
      <c r="M5769" t="s">
        <v>57</v>
      </c>
      <c r="N5769">
        <v>2</v>
      </c>
      <c r="O5769">
        <v>35</v>
      </c>
      <c r="P5769">
        <v>550</v>
      </c>
      <c r="Q5769">
        <v>3.4</v>
      </c>
      <c r="R5769">
        <v>2012</v>
      </c>
      <c r="S5769">
        <v>4</v>
      </c>
      <c r="T5769">
        <v>24</v>
      </c>
      <c r="U5769" s="1">
        <v>41023</v>
      </c>
      <c r="V5769" s="5">
        <f>Main[[#This Row],[Average_Cost_for_two]] * VLOOKUP(Main[[#This Row],[Currency]],'Currency'!A:B,2,FALSE)</f>
        <v>6.6000000000000005</v>
      </c>
      <c r="W5769" s="5" t="str">
        <f>IF(Main[[#This Row],[Avg_Cost_USD]]&lt;10,"Low",
IF(Main[[#This Row],[Avg_Cost_USD]]&lt;=30,"Medium","High"))</f>
        <v>Low</v>
      </c>
    </row>
    <row r="5770" spans="1:23" x14ac:dyDescent="0.3">
      <c r="A5770">
        <v>18450609</v>
      </c>
      <c r="B5770" t="s">
        <v>6111</v>
      </c>
      <c r="C5770">
        <v>1</v>
      </c>
      <c r="D5770" t="s">
        <v>5718</v>
      </c>
      <c r="E5770" t="s">
        <v>5719</v>
      </c>
      <c r="F5770">
        <v>77.093543600000004</v>
      </c>
      <c r="G5770">
        <v>28.493433499999998</v>
      </c>
      <c r="H5770" t="s">
        <v>521</v>
      </c>
      <c r="I5770" t="s">
        <v>19</v>
      </c>
      <c r="J5770" t="s">
        <v>57</v>
      </c>
      <c r="K5770" t="s">
        <v>61</v>
      </c>
      <c r="L5770" t="s">
        <v>57</v>
      </c>
      <c r="M5770" t="s">
        <v>57</v>
      </c>
      <c r="N5770">
        <v>1</v>
      </c>
      <c r="O5770">
        <v>28</v>
      </c>
      <c r="P5770">
        <v>250</v>
      </c>
      <c r="Q5770">
        <v>3.5</v>
      </c>
      <c r="R5770">
        <v>2012</v>
      </c>
      <c r="S5770">
        <v>4</v>
      </c>
      <c r="T5770">
        <v>22</v>
      </c>
      <c r="U5770" s="1">
        <v>41021</v>
      </c>
      <c r="V5770" s="5">
        <f>Main[[#This Row],[Average_Cost_for_two]] * VLOOKUP(Main[[#This Row],[Currency]],'Currency'!A:B,2,FALSE)</f>
        <v>3</v>
      </c>
      <c r="W5770" s="5" t="str">
        <f>IF(Main[[#This Row],[Avg_Cost_USD]]&lt;10,"Low",
IF(Main[[#This Row],[Avg_Cost_USD]]&lt;=30,"Medium","High"))</f>
        <v>Low</v>
      </c>
    </row>
    <row r="5771" spans="1:23" x14ac:dyDescent="0.3">
      <c r="A5771">
        <v>18254524</v>
      </c>
      <c r="B5771" t="s">
        <v>6112</v>
      </c>
      <c r="C5771">
        <v>1</v>
      </c>
      <c r="D5771" t="s">
        <v>5718</v>
      </c>
      <c r="E5771" t="s">
        <v>5721</v>
      </c>
      <c r="F5771">
        <v>77.0857654</v>
      </c>
      <c r="G5771">
        <v>28.470050499999999</v>
      </c>
      <c r="H5771" t="s">
        <v>6113</v>
      </c>
      <c r="I5771" t="s">
        <v>19</v>
      </c>
      <c r="J5771" t="s">
        <v>57</v>
      </c>
      <c r="K5771" t="s">
        <v>61</v>
      </c>
      <c r="L5771" t="s">
        <v>57</v>
      </c>
      <c r="M5771" t="s">
        <v>57</v>
      </c>
      <c r="N5771">
        <v>2</v>
      </c>
      <c r="O5771">
        <v>86</v>
      </c>
      <c r="P5771">
        <v>800</v>
      </c>
      <c r="Q5771">
        <v>3.8</v>
      </c>
      <c r="R5771">
        <v>2016</v>
      </c>
      <c r="S5771">
        <v>4</v>
      </c>
      <c r="T5771">
        <v>4</v>
      </c>
      <c r="U5771" s="1">
        <v>42464</v>
      </c>
      <c r="V5771" s="5">
        <f>Main[[#This Row],[Average_Cost_for_two]] * VLOOKUP(Main[[#This Row],[Currency]],'Currency'!A:B,2,FALSE)</f>
        <v>9.6</v>
      </c>
      <c r="W5771" s="5" t="str">
        <f>IF(Main[[#This Row],[Avg_Cost_USD]]&lt;10,"Low",
IF(Main[[#This Row],[Avg_Cost_USD]]&lt;=30,"Medium","High"))</f>
        <v>Low</v>
      </c>
    </row>
    <row r="5772" spans="1:23" x14ac:dyDescent="0.3">
      <c r="A5772">
        <v>18232093</v>
      </c>
      <c r="B5772" t="s">
        <v>1758</v>
      </c>
      <c r="C5772">
        <v>1</v>
      </c>
      <c r="D5772" t="s">
        <v>5718</v>
      </c>
      <c r="E5772" t="s">
        <v>5721</v>
      </c>
      <c r="F5772">
        <v>77.088013500000002</v>
      </c>
      <c r="G5772">
        <v>28.461569999999998</v>
      </c>
      <c r="H5772" t="s">
        <v>1759</v>
      </c>
      <c r="I5772" t="s">
        <v>19</v>
      </c>
      <c r="J5772" t="s">
        <v>57</v>
      </c>
      <c r="K5772" t="s">
        <v>61</v>
      </c>
      <c r="L5772" t="s">
        <v>57</v>
      </c>
      <c r="M5772" t="s">
        <v>57</v>
      </c>
      <c r="N5772">
        <v>2</v>
      </c>
      <c r="O5772">
        <v>134</v>
      </c>
      <c r="P5772">
        <v>650</v>
      </c>
      <c r="Q5772">
        <v>4.0999999999999996</v>
      </c>
      <c r="R5772">
        <v>2016</v>
      </c>
      <c r="S5772">
        <v>4</v>
      </c>
      <c r="T5772">
        <v>6</v>
      </c>
      <c r="U5772" s="1">
        <v>42466</v>
      </c>
      <c r="V5772" s="5">
        <f>Main[[#This Row],[Average_Cost_for_two]] * VLOOKUP(Main[[#This Row],[Currency]],'Currency'!A:B,2,FALSE)</f>
        <v>7.8</v>
      </c>
      <c r="W5772" s="5" t="str">
        <f>IF(Main[[#This Row],[Avg_Cost_USD]]&lt;10,"Low",
IF(Main[[#This Row],[Avg_Cost_USD]]&lt;=30,"Medium","High"))</f>
        <v>Low</v>
      </c>
    </row>
    <row r="5773" spans="1:23" x14ac:dyDescent="0.3">
      <c r="A5773">
        <v>304552</v>
      </c>
      <c r="B5773" t="s">
        <v>6114</v>
      </c>
      <c r="C5773">
        <v>1</v>
      </c>
      <c r="D5773" t="s">
        <v>5718</v>
      </c>
      <c r="E5773" t="s">
        <v>5841</v>
      </c>
      <c r="F5773">
        <v>77.099028500000003</v>
      </c>
      <c r="G5773">
        <v>28.4481471</v>
      </c>
      <c r="H5773" t="s">
        <v>1203</v>
      </c>
      <c r="I5773" t="s">
        <v>19</v>
      </c>
      <c r="J5773" t="s">
        <v>61</v>
      </c>
      <c r="K5773" t="s">
        <v>61</v>
      </c>
      <c r="L5773" t="s">
        <v>57</v>
      </c>
      <c r="M5773" t="s">
        <v>57</v>
      </c>
      <c r="N5773">
        <v>3</v>
      </c>
      <c r="O5773">
        <v>129</v>
      </c>
      <c r="P5773">
        <v>1100</v>
      </c>
      <c r="Q5773">
        <v>3.4</v>
      </c>
      <c r="R5773">
        <v>2010</v>
      </c>
      <c r="S5773">
        <v>4</v>
      </c>
      <c r="T5773">
        <v>25</v>
      </c>
      <c r="U5773" s="1">
        <v>40293</v>
      </c>
      <c r="V5773" s="5">
        <f>Main[[#This Row],[Average_Cost_for_two]] * VLOOKUP(Main[[#This Row],[Currency]],'Currency'!A:B,2,FALSE)</f>
        <v>13.200000000000001</v>
      </c>
      <c r="W5773" s="5" t="str">
        <f>IF(Main[[#This Row],[Avg_Cost_USD]]&lt;10,"Low",
IF(Main[[#This Row],[Avg_Cost_USD]]&lt;=30,"Medium","High"))</f>
        <v>Medium</v>
      </c>
    </row>
    <row r="5774" spans="1:23" x14ac:dyDescent="0.3">
      <c r="A5774">
        <v>313047</v>
      </c>
      <c r="B5774" t="s">
        <v>6115</v>
      </c>
      <c r="C5774">
        <v>1</v>
      </c>
      <c r="D5774" t="s">
        <v>5718</v>
      </c>
      <c r="E5774" t="s">
        <v>5841</v>
      </c>
      <c r="F5774">
        <v>77.099118399999995</v>
      </c>
      <c r="G5774">
        <v>28.448066000000001</v>
      </c>
      <c r="H5774" t="s">
        <v>6116</v>
      </c>
      <c r="I5774" t="s">
        <v>19</v>
      </c>
      <c r="J5774" t="s">
        <v>61</v>
      </c>
      <c r="K5774" t="s">
        <v>61</v>
      </c>
      <c r="L5774" t="s">
        <v>57</v>
      </c>
      <c r="M5774" t="s">
        <v>57</v>
      </c>
      <c r="N5774">
        <v>3</v>
      </c>
      <c r="O5774">
        <v>120</v>
      </c>
      <c r="P5774">
        <v>1000</v>
      </c>
      <c r="Q5774">
        <v>3.8</v>
      </c>
      <c r="R5774">
        <v>2014</v>
      </c>
      <c r="S5774">
        <v>4</v>
      </c>
      <c r="T5774">
        <v>22</v>
      </c>
      <c r="U5774" s="1">
        <v>41751</v>
      </c>
      <c r="V5774" s="5">
        <f>Main[[#This Row],[Average_Cost_for_two]] * VLOOKUP(Main[[#This Row],[Currency]],'Currency'!A:B,2,FALSE)</f>
        <v>12</v>
      </c>
      <c r="W5774" s="5" t="str">
        <f>IF(Main[[#This Row],[Avg_Cost_USD]]&lt;10,"Low",
IF(Main[[#This Row],[Avg_Cost_USD]]&lt;=30,"Medium","High"))</f>
        <v>Medium</v>
      </c>
    </row>
    <row r="5775" spans="1:23" x14ac:dyDescent="0.3">
      <c r="A5775">
        <v>2825</v>
      </c>
      <c r="B5775" t="s">
        <v>5561</v>
      </c>
      <c r="C5775">
        <v>1</v>
      </c>
      <c r="D5775" t="s">
        <v>5718</v>
      </c>
      <c r="E5775" t="s">
        <v>5765</v>
      </c>
      <c r="F5775">
        <v>77.080864399999996</v>
      </c>
      <c r="G5775">
        <v>28.4788581</v>
      </c>
      <c r="H5775" t="s">
        <v>56</v>
      </c>
      <c r="I5775" t="s">
        <v>19</v>
      </c>
      <c r="J5775" t="s">
        <v>61</v>
      </c>
      <c r="K5775" t="s">
        <v>61</v>
      </c>
      <c r="L5775" t="s">
        <v>57</v>
      </c>
      <c r="M5775" t="s">
        <v>57</v>
      </c>
      <c r="N5775">
        <v>3</v>
      </c>
      <c r="O5775">
        <v>426</v>
      </c>
      <c r="P5775">
        <v>1100</v>
      </c>
      <c r="Q5775">
        <v>2.7</v>
      </c>
      <c r="R5775">
        <v>2015</v>
      </c>
      <c r="S5775">
        <v>4</v>
      </c>
      <c r="T5775">
        <v>3</v>
      </c>
      <c r="U5775" s="1">
        <v>42097</v>
      </c>
      <c r="V5775" s="5">
        <f>Main[[#This Row],[Average_Cost_for_two]] * VLOOKUP(Main[[#This Row],[Currency]],'Currency'!A:B,2,FALSE)</f>
        <v>13.200000000000001</v>
      </c>
      <c r="W5775" s="5" t="str">
        <f>IF(Main[[#This Row],[Avg_Cost_USD]]&lt;10,"Low",
IF(Main[[#This Row],[Avg_Cost_USD]]&lt;=30,"Medium","High"))</f>
        <v>Medium</v>
      </c>
    </row>
    <row r="5776" spans="1:23" x14ac:dyDescent="0.3">
      <c r="A5776">
        <v>6310406</v>
      </c>
      <c r="B5776" t="s">
        <v>6117</v>
      </c>
      <c r="C5776">
        <v>162</v>
      </c>
      <c r="D5776" t="s">
        <v>5902</v>
      </c>
      <c r="E5776" t="s">
        <v>6118</v>
      </c>
      <c r="F5776">
        <v>121.0534998</v>
      </c>
      <c r="G5776">
        <v>14.545655350000001</v>
      </c>
      <c r="H5776" t="s">
        <v>6119</v>
      </c>
      <c r="I5776" t="s">
        <v>28</v>
      </c>
      <c r="J5776" t="s">
        <v>61</v>
      </c>
      <c r="K5776" t="s">
        <v>57</v>
      </c>
      <c r="L5776" t="s">
        <v>57</v>
      </c>
      <c r="M5776" t="s">
        <v>57</v>
      </c>
      <c r="N5776">
        <v>4</v>
      </c>
      <c r="O5776">
        <v>618</v>
      </c>
      <c r="P5776">
        <v>1800</v>
      </c>
      <c r="Q5776">
        <v>4.5</v>
      </c>
      <c r="R5776">
        <v>2013</v>
      </c>
      <c r="S5776">
        <v>3</v>
      </c>
      <c r="T5776">
        <v>18</v>
      </c>
      <c r="U5776" s="1">
        <v>41351</v>
      </c>
      <c r="V5776" s="5">
        <f>Main[[#This Row],[Average_Cost_for_two]] * VLOOKUP(Main[[#This Row],[Currency]],'Currency'!A:B,2,FALSE)</f>
        <v>131.4</v>
      </c>
      <c r="W5776" s="5" t="str">
        <f>IF(Main[[#This Row],[Avg_Cost_USD]]&lt;10,"Low",
IF(Main[[#This Row],[Avg_Cost_USD]]&lt;=30,"Medium","High"))</f>
        <v>High</v>
      </c>
    </row>
    <row r="5777" spans="1:23" x14ac:dyDescent="0.3">
      <c r="A5777">
        <v>312111</v>
      </c>
      <c r="B5777" t="s">
        <v>6120</v>
      </c>
      <c r="C5777">
        <v>1</v>
      </c>
      <c r="D5777" t="s">
        <v>5718</v>
      </c>
      <c r="E5777" t="s">
        <v>5723</v>
      </c>
      <c r="F5777">
        <v>77.098633899999996</v>
      </c>
      <c r="G5777">
        <v>28.449924599999999</v>
      </c>
      <c r="H5777" t="s">
        <v>350</v>
      </c>
      <c r="I5777" t="s">
        <v>19</v>
      </c>
      <c r="J5777" t="s">
        <v>61</v>
      </c>
      <c r="K5777" t="s">
        <v>57</v>
      </c>
      <c r="L5777" t="s">
        <v>57</v>
      </c>
      <c r="M5777" t="s">
        <v>57</v>
      </c>
      <c r="N5777">
        <v>2</v>
      </c>
      <c r="O5777">
        <v>14</v>
      </c>
      <c r="P5777">
        <v>800</v>
      </c>
      <c r="Q5777">
        <v>2.8</v>
      </c>
      <c r="R5777">
        <v>2012</v>
      </c>
      <c r="S5777">
        <v>4</v>
      </c>
      <c r="T5777">
        <v>28</v>
      </c>
      <c r="U5777" s="1">
        <v>41027</v>
      </c>
      <c r="V5777" s="5">
        <f>Main[[#This Row],[Average_Cost_for_two]] * VLOOKUP(Main[[#This Row],[Currency]],'Currency'!A:B,2,FALSE)</f>
        <v>9.6</v>
      </c>
      <c r="W5777" s="5" t="str">
        <f>IF(Main[[#This Row],[Avg_Cost_USD]]&lt;10,"Low",
IF(Main[[#This Row],[Avg_Cost_USD]]&lt;=30,"Medium","High"))</f>
        <v>Low</v>
      </c>
    </row>
    <row r="5778" spans="1:23" x14ac:dyDescent="0.3">
      <c r="A5778">
        <v>18408031</v>
      </c>
      <c r="B5778" t="s">
        <v>6121</v>
      </c>
      <c r="C5778">
        <v>1</v>
      </c>
      <c r="D5778" t="s">
        <v>5718</v>
      </c>
      <c r="E5778" t="s">
        <v>5723</v>
      </c>
      <c r="F5778">
        <v>77.100426799999994</v>
      </c>
      <c r="G5778">
        <v>28.437213799999999</v>
      </c>
      <c r="H5778" t="s">
        <v>1796</v>
      </c>
      <c r="I5778" t="s">
        <v>19</v>
      </c>
      <c r="J5778" t="s">
        <v>57</v>
      </c>
      <c r="K5778" t="s">
        <v>61</v>
      </c>
      <c r="L5778" t="s">
        <v>57</v>
      </c>
      <c r="M5778" t="s">
        <v>57</v>
      </c>
      <c r="N5778">
        <v>2</v>
      </c>
      <c r="O5778">
        <v>36</v>
      </c>
      <c r="P5778">
        <v>550</v>
      </c>
      <c r="Q5778">
        <v>3.6</v>
      </c>
      <c r="R5778">
        <v>2016</v>
      </c>
      <c r="S5778">
        <v>4</v>
      </c>
      <c r="T5778">
        <v>16</v>
      </c>
      <c r="U5778" s="1">
        <v>42476</v>
      </c>
      <c r="V5778" s="5">
        <f>Main[[#This Row],[Average_Cost_for_two]] * VLOOKUP(Main[[#This Row],[Currency]],'Currency'!A:B,2,FALSE)</f>
        <v>6.6000000000000005</v>
      </c>
      <c r="W5778" s="5" t="str">
        <f>IF(Main[[#This Row],[Avg_Cost_USD]]&lt;10,"Low",
IF(Main[[#This Row],[Avg_Cost_USD]]&lt;=30,"Medium","High"))</f>
        <v>Low</v>
      </c>
    </row>
    <row r="5779" spans="1:23" x14ac:dyDescent="0.3">
      <c r="A5779">
        <v>308997</v>
      </c>
      <c r="B5779" t="s">
        <v>6122</v>
      </c>
      <c r="C5779">
        <v>1</v>
      </c>
      <c r="D5779" t="s">
        <v>5718</v>
      </c>
      <c r="E5779" t="s">
        <v>5768</v>
      </c>
      <c r="F5779">
        <v>77.072725520000006</v>
      </c>
      <c r="G5779">
        <v>28.45938349</v>
      </c>
      <c r="H5779" t="s">
        <v>1250</v>
      </c>
      <c r="I5779" t="s">
        <v>19</v>
      </c>
      <c r="J5779" t="s">
        <v>57</v>
      </c>
      <c r="K5779" t="s">
        <v>61</v>
      </c>
      <c r="L5779" t="s">
        <v>57</v>
      </c>
      <c r="M5779" t="s">
        <v>57</v>
      </c>
      <c r="N5779">
        <v>2</v>
      </c>
      <c r="O5779">
        <v>144</v>
      </c>
      <c r="P5779">
        <v>800</v>
      </c>
      <c r="Q5779">
        <v>3.6</v>
      </c>
      <c r="R5779">
        <v>2016</v>
      </c>
      <c r="S5779">
        <v>4</v>
      </c>
      <c r="T5779">
        <v>28</v>
      </c>
      <c r="U5779" s="1">
        <v>42488</v>
      </c>
      <c r="V5779" s="5">
        <f>Main[[#This Row],[Average_Cost_for_two]] * VLOOKUP(Main[[#This Row],[Currency]],'Currency'!A:B,2,FALSE)</f>
        <v>9.6</v>
      </c>
      <c r="W5779" s="5" t="str">
        <f>IF(Main[[#This Row],[Avg_Cost_USD]]&lt;10,"Low",
IF(Main[[#This Row],[Avg_Cost_USD]]&lt;=30,"Medium","High"))</f>
        <v>Low</v>
      </c>
    </row>
    <row r="5780" spans="1:23" x14ac:dyDescent="0.3">
      <c r="A5780">
        <v>7472</v>
      </c>
      <c r="B5780" t="s">
        <v>6123</v>
      </c>
      <c r="C5780">
        <v>1</v>
      </c>
      <c r="D5780" t="s">
        <v>5718</v>
      </c>
      <c r="E5780" t="s">
        <v>5990</v>
      </c>
      <c r="F5780">
        <v>77.088687899999996</v>
      </c>
      <c r="G5780">
        <v>28.4797893</v>
      </c>
      <c r="H5780" t="s">
        <v>308</v>
      </c>
      <c r="I5780" t="s">
        <v>19</v>
      </c>
      <c r="J5780" t="s">
        <v>61</v>
      </c>
      <c r="K5780" t="s">
        <v>57</v>
      </c>
      <c r="L5780" t="s">
        <v>57</v>
      </c>
      <c r="M5780" t="s">
        <v>57</v>
      </c>
      <c r="N5780">
        <v>3</v>
      </c>
      <c r="O5780">
        <v>70</v>
      </c>
      <c r="P5780">
        <v>1000</v>
      </c>
      <c r="Q5780">
        <v>3.6</v>
      </c>
      <c r="R5780">
        <v>2010</v>
      </c>
      <c r="S5780">
        <v>4</v>
      </c>
      <c r="T5780">
        <v>17</v>
      </c>
      <c r="U5780" s="1">
        <v>40285</v>
      </c>
      <c r="V5780" s="5">
        <f>Main[[#This Row],[Average_Cost_for_two]] * VLOOKUP(Main[[#This Row],[Currency]],'Currency'!A:B,2,FALSE)</f>
        <v>12</v>
      </c>
      <c r="W5780" s="5" t="str">
        <f>IF(Main[[#This Row],[Avg_Cost_USD]]&lt;10,"Low",
IF(Main[[#This Row],[Avg_Cost_USD]]&lt;=30,"Medium","High"))</f>
        <v>Medium</v>
      </c>
    </row>
    <row r="5781" spans="1:23" x14ac:dyDescent="0.3">
      <c r="A5781">
        <v>8437</v>
      </c>
      <c r="B5781" t="s">
        <v>6124</v>
      </c>
      <c r="C5781">
        <v>1</v>
      </c>
      <c r="D5781" t="s">
        <v>5718</v>
      </c>
      <c r="E5781" t="s">
        <v>6125</v>
      </c>
      <c r="F5781">
        <v>77.068348400000005</v>
      </c>
      <c r="G5781">
        <v>28.4684937</v>
      </c>
      <c r="H5781" t="s">
        <v>6126</v>
      </c>
      <c r="I5781" t="s">
        <v>19</v>
      </c>
      <c r="J5781" t="s">
        <v>57</v>
      </c>
      <c r="K5781" t="s">
        <v>57</v>
      </c>
      <c r="L5781" t="s">
        <v>57</v>
      </c>
      <c r="M5781" t="s">
        <v>57</v>
      </c>
      <c r="N5781">
        <v>3</v>
      </c>
      <c r="O5781">
        <v>179</v>
      </c>
      <c r="P5781">
        <v>1000</v>
      </c>
      <c r="Q5781">
        <v>3.7</v>
      </c>
      <c r="R5781">
        <v>2016</v>
      </c>
      <c r="S5781">
        <v>4</v>
      </c>
      <c r="T5781">
        <v>1</v>
      </c>
      <c r="U5781" s="1">
        <v>42461</v>
      </c>
      <c r="V5781" s="5">
        <f>Main[[#This Row],[Average_Cost_for_two]] * VLOOKUP(Main[[#This Row],[Currency]],'Currency'!A:B,2,FALSE)</f>
        <v>12</v>
      </c>
      <c r="W5781" s="5" t="str">
        <f>IF(Main[[#This Row],[Avg_Cost_USD]]&lt;10,"Low",
IF(Main[[#This Row],[Avg_Cost_USD]]&lt;=30,"Medium","High"))</f>
        <v>Medium</v>
      </c>
    </row>
    <row r="5782" spans="1:23" x14ac:dyDescent="0.3">
      <c r="A5782">
        <v>303477</v>
      </c>
      <c r="B5782" t="s">
        <v>6127</v>
      </c>
      <c r="C5782">
        <v>1</v>
      </c>
      <c r="D5782" t="s">
        <v>5718</v>
      </c>
      <c r="E5782" t="s">
        <v>133</v>
      </c>
      <c r="F5782">
        <v>77.082883499999994</v>
      </c>
      <c r="G5782">
        <v>28.476160700000001</v>
      </c>
      <c r="H5782" t="s">
        <v>444</v>
      </c>
      <c r="I5782" t="s">
        <v>19</v>
      </c>
      <c r="J5782" t="s">
        <v>57</v>
      </c>
      <c r="K5782" t="s">
        <v>61</v>
      </c>
      <c r="L5782" t="s">
        <v>57</v>
      </c>
      <c r="M5782" t="s">
        <v>57</v>
      </c>
      <c r="N5782">
        <v>2</v>
      </c>
      <c r="O5782">
        <v>75</v>
      </c>
      <c r="P5782">
        <v>550</v>
      </c>
      <c r="Q5782">
        <v>3.2</v>
      </c>
      <c r="R5782">
        <v>2014</v>
      </c>
      <c r="S5782">
        <v>4</v>
      </c>
      <c r="T5782">
        <v>22</v>
      </c>
      <c r="U5782" s="1">
        <v>41751</v>
      </c>
      <c r="V5782" s="5">
        <f>Main[[#This Row],[Average_Cost_for_two]] * VLOOKUP(Main[[#This Row],[Currency]],'Currency'!A:B,2,FALSE)</f>
        <v>6.6000000000000005</v>
      </c>
      <c r="W5782" s="5" t="str">
        <f>IF(Main[[#This Row],[Avg_Cost_USD]]&lt;10,"Low",
IF(Main[[#This Row],[Avg_Cost_USD]]&lt;=30,"Medium","High"))</f>
        <v>Low</v>
      </c>
    </row>
    <row r="5783" spans="1:23" x14ac:dyDescent="0.3">
      <c r="A5783">
        <v>310445</v>
      </c>
      <c r="B5783" t="s">
        <v>6128</v>
      </c>
      <c r="C5783">
        <v>1</v>
      </c>
      <c r="D5783" t="s">
        <v>5718</v>
      </c>
      <c r="E5783" t="s">
        <v>133</v>
      </c>
      <c r="F5783">
        <v>77.096363199999999</v>
      </c>
      <c r="G5783">
        <v>28.4821819</v>
      </c>
      <c r="H5783" t="s">
        <v>2548</v>
      </c>
      <c r="I5783" t="s">
        <v>19</v>
      </c>
      <c r="J5783" t="s">
        <v>57</v>
      </c>
      <c r="K5783" t="s">
        <v>61</v>
      </c>
      <c r="L5783" t="s">
        <v>57</v>
      </c>
      <c r="M5783" t="s">
        <v>57</v>
      </c>
      <c r="N5783">
        <v>1</v>
      </c>
      <c r="O5783">
        <v>43</v>
      </c>
      <c r="P5783">
        <v>200</v>
      </c>
      <c r="Q5783">
        <v>3.6</v>
      </c>
      <c r="R5783">
        <v>2011</v>
      </c>
      <c r="S5783">
        <v>4</v>
      </c>
      <c r="T5783">
        <v>6</v>
      </c>
      <c r="U5783" s="1">
        <v>40639</v>
      </c>
      <c r="V5783" s="5">
        <f>Main[[#This Row],[Average_Cost_for_two]] * VLOOKUP(Main[[#This Row],[Currency]],'Currency'!A:B,2,FALSE)</f>
        <v>2.4</v>
      </c>
      <c r="W5783" s="5" t="str">
        <f>IF(Main[[#This Row],[Avg_Cost_USD]]&lt;10,"Low",
IF(Main[[#This Row],[Avg_Cost_USD]]&lt;=30,"Medium","High"))</f>
        <v>Low</v>
      </c>
    </row>
    <row r="5784" spans="1:23" x14ac:dyDescent="0.3">
      <c r="A5784">
        <v>1599</v>
      </c>
      <c r="B5784" t="s">
        <v>3096</v>
      </c>
      <c r="C5784">
        <v>1</v>
      </c>
      <c r="D5784" t="s">
        <v>5718</v>
      </c>
      <c r="E5784" t="s">
        <v>5775</v>
      </c>
      <c r="F5784">
        <v>77.0803248</v>
      </c>
      <c r="G5784">
        <v>28.4803301</v>
      </c>
      <c r="H5784" t="s">
        <v>561</v>
      </c>
      <c r="I5784" t="s">
        <v>19</v>
      </c>
      <c r="J5784" t="s">
        <v>57</v>
      </c>
      <c r="K5784" t="s">
        <v>61</v>
      </c>
      <c r="L5784" t="s">
        <v>57</v>
      </c>
      <c r="M5784" t="s">
        <v>57</v>
      </c>
      <c r="N5784">
        <v>2</v>
      </c>
      <c r="O5784">
        <v>61</v>
      </c>
      <c r="P5784">
        <v>700</v>
      </c>
      <c r="Q5784">
        <v>2.6</v>
      </c>
      <c r="R5784">
        <v>2013</v>
      </c>
      <c r="S5784">
        <v>4</v>
      </c>
      <c r="T5784">
        <v>14</v>
      </c>
      <c r="U5784" s="1">
        <v>41378</v>
      </c>
      <c r="V5784" s="5">
        <f>Main[[#This Row],[Average_Cost_for_two]] * VLOOKUP(Main[[#This Row],[Currency]],'Currency'!A:B,2,FALSE)</f>
        <v>8.4</v>
      </c>
      <c r="W5784" s="5" t="str">
        <f>IF(Main[[#This Row],[Avg_Cost_USD]]&lt;10,"Low",
IF(Main[[#This Row],[Avg_Cost_USD]]&lt;=30,"Medium","High"))</f>
        <v>Low</v>
      </c>
    </row>
    <row r="5785" spans="1:23" x14ac:dyDescent="0.3">
      <c r="A5785">
        <v>18358183</v>
      </c>
      <c r="B5785" t="s">
        <v>6129</v>
      </c>
      <c r="C5785">
        <v>1</v>
      </c>
      <c r="D5785" t="s">
        <v>5718</v>
      </c>
      <c r="E5785" t="s">
        <v>5779</v>
      </c>
      <c r="F5785">
        <v>77.019689299999996</v>
      </c>
      <c r="G5785">
        <v>28.465355500000001</v>
      </c>
      <c r="H5785" t="s">
        <v>505</v>
      </c>
      <c r="I5785" t="s">
        <v>19</v>
      </c>
      <c r="J5785" t="s">
        <v>57</v>
      </c>
      <c r="K5785" t="s">
        <v>61</v>
      </c>
      <c r="L5785" t="s">
        <v>57</v>
      </c>
      <c r="M5785" t="s">
        <v>57</v>
      </c>
      <c r="N5785">
        <v>1</v>
      </c>
      <c r="O5785">
        <v>27</v>
      </c>
      <c r="P5785">
        <v>200</v>
      </c>
      <c r="Q5785">
        <v>3.4</v>
      </c>
      <c r="R5785">
        <v>2016</v>
      </c>
      <c r="S5785">
        <v>4</v>
      </c>
      <c r="T5785">
        <v>18</v>
      </c>
      <c r="U5785" s="1">
        <v>42478</v>
      </c>
      <c r="V5785" s="5">
        <f>Main[[#This Row],[Average_Cost_for_two]] * VLOOKUP(Main[[#This Row],[Currency]],'Currency'!A:B,2,FALSE)</f>
        <v>2.4</v>
      </c>
      <c r="W5785" s="5" t="str">
        <f>IF(Main[[#This Row],[Avg_Cost_USD]]&lt;10,"Low",
IF(Main[[#This Row],[Avg_Cost_USD]]&lt;=30,"Medium","High"))</f>
        <v>Low</v>
      </c>
    </row>
    <row r="5786" spans="1:23" x14ac:dyDescent="0.3">
      <c r="A5786">
        <v>6835</v>
      </c>
      <c r="B5786" t="s">
        <v>6130</v>
      </c>
      <c r="C5786">
        <v>1</v>
      </c>
      <c r="D5786" t="s">
        <v>5718</v>
      </c>
      <c r="E5786" t="s">
        <v>5779</v>
      </c>
      <c r="F5786">
        <v>77.018233100000003</v>
      </c>
      <c r="G5786">
        <v>28.4730183</v>
      </c>
      <c r="H5786" t="s">
        <v>56</v>
      </c>
      <c r="I5786" t="s">
        <v>19</v>
      </c>
      <c r="J5786" t="s">
        <v>57</v>
      </c>
      <c r="K5786" t="s">
        <v>57</v>
      </c>
      <c r="L5786" t="s">
        <v>57</v>
      </c>
      <c r="M5786" t="s">
        <v>57</v>
      </c>
      <c r="N5786">
        <v>1</v>
      </c>
      <c r="O5786">
        <v>5</v>
      </c>
      <c r="P5786">
        <v>200</v>
      </c>
      <c r="Q5786">
        <v>2.9</v>
      </c>
      <c r="R5786">
        <v>2015</v>
      </c>
      <c r="S5786">
        <v>4</v>
      </c>
      <c r="T5786">
        <v>18</v>
      </c>
      <c r="U5786" s="1">
        <v>42112</v>
      </c>
      <c r="V5786" s="5">
        <f>Main[[#This Row],[Average_Cost_for_two]] * VLOOKUP(Main[[#This Row],[Currency]],'Currency'!A:B,2,FALSE)</f>
        <v>2.4</v>
      </c>
      <c r="W5786" s="5" t="str">
        <f>IF(Main[[#This Row],[Avg_Cost_USD]]&lt;10,"Low",
IF(Main[[#This Row],[Avg_Cost_USD]]&lt;=30,"Medium","High"))</f>
        <v>Low</v>
      </c>
    </row>
    <row r="5787" spans="1:23" x14ac:dyDescent="0.3">
      <c r="A5787">
        <v>301936</v>
      </c>
      <c r="B5787" t="s">
        <v>6131</v>
      </c>
      <c r="C5787">
        <v>1</v>
      </c>
      <c r="D5787" t="s">
        <v>5718</v>
      </c>
      <c r="E5787" t="s">
        <v>5784</v>
      </c>
      <c r="F5787">
        <v>77.020383699999996</v>
      </c>
      <c r="G5787">
        <v>28.4939088</v>
      </c>
      <c r="H5787" t="s">
        <v>505</v>
      </c>
      <c r="I5787" t="s">
        <v>19</v>
      </c>
      <c r="J5787" t="s">
        <v>57</v>
      </c>
      <c r="K5787" t="s">
        <v>57</v>
      </c>
      <c r="L5787" t="s">
        <v>57</v>
      </c>
      <c r="M5787" t="s">
        <v>57</v>
      </c>
      <c r="N5787">
        <v>1</v>
      </c>
      <c r="O5787">
        <v>19</v>
      </c>
      <c r="P5787">
        <v>450</v>
      </c>
      <c r="Q5787">
        <v>2.9</v>
      </c>
      <c r="R5787">
        <v>2017</v>
      </c>
      <c r="S5787">
        <v>4</v>
      </c>
      <c r="T5787">
        <v>14</v>
      </c>
      <c r="U5787" s="1">
        <v>42839</v>
      </c>
      <c r="V5787" s="5">
        <f>Main[[#This Row],[Average_Cost_for_two]] * VLOOKUP(Main[[#This Row],[Currency]],'Currency'!A:B,2,FALSE)</f>
        <v>5.4</v>
      </c>
      <c r="W5787" s="5" t="str">
        <f>IF(Main[[#This Row],[Avg_Cost_USD]]&lt;10,"Low",
IF(Main[[#This Row],[Avg_Cost_USD]]&lt;=30,"Medium","High"))</f>
        <v>Low</v>
      </c>
    </row>
    <row r="5788" spans="1:23" x14ac:dyDescent="0.3">
      <c r="A5788">
        <v>1452</v>
      </c>
      <c r="B5788" t="s">
        <v>6132</v>
      </c>
      <c r="C5788">
        <v>1</v>
      </c>
      <c r="D5788" t="s">
        <v>5718</v>
      </c>
      <c r="E5788" t="s">
        <v>6066</v>
      </c>
      <c r="F5788">
        <v>77.0268394</v>
      </c>
      <c r="G5788">
        <v>28.459665699999999</v>
      </c>
      <c r="H5788" t="s">
        <v>419</v>
      </c>
      <c r="I5788" t="s">
        <v>19</v>
      </c>
      <c r="J5788" t="s">
        <v>57</v>
      </c>
      <c r="K5788" t="s">
        <v>57</v>
      </c>
      <c r="L5788" t="s">
        <v>57</v>
      </c>
      <c r="M5788" t="s">
        <v>57</v>
      </c>
      <c r="N5788">
        <v>1</v>
      </c>
      <c r="O5788">
        <v>15</v>
      </c>
      <c r="P5788">
        <v>200</v>
      </c>
      <c r="Q5788">
        <v>3.2</v>
      </c>
      <c r="R5788">
        <v>2014</v>
      </c>
      <c r="S5788">
        <v>4</v>
      </c>
      <c r="T5788">
        <v>22</v>
      </c>
      <c r="U5788" s="1">
        <v>41751</v>
      </c>
      <c r="V5788" s="5">
        <f>Main[[#This Row],[Average_Cost_for_two]] * VLOOKUP(Main[[#This Row],[Currency]],'Currency'!A:B,2,FALSE)</f>
        <v>2.4</v>
      </c>
      <c r="W5788" s="5" t="str">
        <f>IF(Main[[#This Row],[Avg_Cost_USD]]&lt;10,"Low",
IF(Main[[#This Row],[Avg_Cost_USD]]&lt;=30,"Medium","High"))</f>
        <v>Low</v>
      </c>
    </row>
    <row r="5789" spans="1:23" x14ac:dyDescent="0.3">
      <c r="A5789">
        <v>18418247</v>
      </c>
      <c r="B5789" t="s">
        <v>6133</v>
      </c>
      <c r="C5789">
        <v>1</v>
      </c>
      <c r="D5789" t="s">
        <v>5718</v>
      </c>
      <c r="E5789" t="s">
        <v>5792</v>
      </c>
      <c r="F5789">
        <v>77.064136599999998</v>
      </c>
      <c r="G5789">
        <v>28.467925699999999</v>
      </c>
      <c r="H5789" t="s">
        <v>6134</v>
      </c>
      <c r="I5789" t="s">
        <v>19</v>
      </c>
      <c r="J5789" t="s">
        <v>61</v>
      </c>
      <c r="K5789" t="s">
        <v>57</v>
      </c>
      <c r="L5789" t="s">
        <v>57</v>
      </c>
      <c r="M5789" t="s">
        <v>57</v>
      </c>
      <c r="N5789">
        <v>3</v>
      </c>
      <c r="O5789">
        <v>69</v>
      </c>
      <c r="P5789">
        <v>1200</v>
      </c>
      <c r="Q5789">
        <v>4.7</v>
      </c>
      <c r="R5789">
        <v>2017</v>
      </c>
      <c r="S5789">
        <v>4</v>
      </c>
      <c r="T5789">
        <v>17</v>
      </c>
      <c r="U5789" s="1">
        <v>42842</v>
      </c>
      <c r="V5789" s="5">
        <f>Main[[#This Row],[Average_Cost_for_two]] * VLOOKUP(Main[[#This Row],[Currency]],'Currency'!A:B,2,FALSE)</f>
        <v>14.4</v>
      </c>
      <c r="W5789" s="5" t="str">
        <f>IF(Main[[#This Row],[Avg_Cost_USD]]&lt;10,"Low",
IF(Main[[#This Row],[Avg_Cost_USD]]&lt;=30,"Medium","High"))</f>
        <v>Medium</v>
      </c>
    </row>
    <row r="5790" spans="1:23" x14ac:dyDescent="0.3">
      <c r="A5790">
        <v>18396412</v>
      </c>
      <c r="B5790" t="s">
        <v>6135</v>
      </c>
      <c r="C5790">
        <v>1</v>
      </c>
      <c r="D5790" t="s">
        <v>5718</v>
      </c>
      <c r="E5790" t="s">
        <v>5873</v>
      </c>
      <c r="F5790">
        <v>77.044670300000007</v>
      </c>
      <c r="G5790">
        <v>28.445780899999999</v>
      </c>
      <c r="H5790" t="s">
        <v>660</v>
      </c>
      <c r="I5790" t="s">
        <v>19</v>
      </c>
      <c r="J5790" t="s">
        <v>57</v>
      </c>
      <c r="K5790" t="s">
        <v>57</v>
      </c>
      <c r="L5790" t="s">
        <v>57</v>
      </c>
      <c r="M5790" t="s">
        <v>57</v>
      </c>
      <c r="N5790">
        <v>1</v>
      </c>
      <c r="O5790">
        <v>7</v>
      </c>
      <c r="P5790">
        <v>200</v>
      </c>
      <c r="Q5790">
        <v>3.2</v>
      </c>
      <c r="R5790">
        <v>2018</v>
      </c>
      <c r="S5790">
        <v>4</v>
      </c>
      <c r="T5790">
        <v>6</v>
      </c>
      <c r="U5790" s="1">
        <v>43196</v>
      </c>
      <c r="V5790" s="5">
        <f>Main[[#This Row],[Average_Cost_for_two]] * VLOOKUP(Main[[#This Row],[Currency]],'Currency'!A:B,2,FALSE)</f>
        <v>2.4</v>
      </c>
      <c r="W5790" s="5" t="str">
        <f>IF(Main[[#This Row],[Avg_Cost_USD]]&lt;10,"Low",
IF(Main[[#This Row],[Avg_Cost_USD]]&lt;=30,"Medium","High"))</f>
        <v>Low</v>
      </c>
    </row>
    <row r="5791" spans="1:23" x14ac:dyDescent="0.3">
      <c r="A5791">
        <v>300491</v>
      </c>
      <c r="B5791" t="s">
        <v>632</v>
      </c>
      <c r="C5791">
        <v>1</v>
      </c>
      <c r="D5791" t="s">
        <v>5718</v>
      </c>
      <c r="E5791" t="s">
        <v>5873</v>
      </c>
      <c r="F5791">
        <v>77.0512923</v>
      </c>
      <c r="G5791">
        <v>28.453813400000001</v>
      </c>
      <c r="H5791" t="s">
        <v>633</v>
      </c>
      <c r="I5791" t="s">
        <v>19</v>
      </c>
      <c r="J5791" t="s">
        <v>57</v>
      </c>
      <c r="K5791" t="s">
        <v>57</v>
      </c>
      <c r="L5791" t="s">
        <v>57</v>
      </c>
      <c r="M5791" t="s">
        <v>57</v>
      </c>
      <c r="N5791">
        <v>1</v>
      </c>
      <c r="O5791">
        <v>14</v>
      </c>
      <c r="P5791">
        <v>350</v>
      </c>
      <c r="Q5791">
        <v>3.1</v>
      </c>
      <c r="R5791">
        <v>2012</v>
      </c>
      <c r="S5791">
        <v>4</v>
      </c>
      <c r="T5791">
        <v>5</v>
      </c>
      <c r="U5791" s="1">
        <v>41004</v>
      </c>
      <c r="V5791" s="5">
        <f>Main[[#This Row],[Average_Cost_for_two]] * VLOOKUP(Main[[#This Row],[Currency]],'Currency'!A:B,2,FALSE)</f>
        <v>4.2</v>
      </c>
      <c r="W5791" s="5" t="str">
        <f>IF(Main[[#This Row],[Avg_Cost_USD]]&lt;10,"Low",
IF(Main[[#This Row],[Avg_Cost_USD]]&lt;=30,"Medium","High"))</f>
        <v>Low</v>
      </c>
    </row>
    <row r="5792" spans="1:23" x14ac:dyDescent="0.3">
      <c r="A5792">
        <v>18358189</v>
      </c>
      <c r="B5792" t="s">
        <v>5799</v>
      </c>
      <c r="C5792">
        <v>1</v>
      </c>
      <c r="D5792" t="s">
        <v>5718</v>
      </c>
      <c r="E5792" t="s">
        <v>5948</v>
      </c>
      <c r="F5792">
        <v>77.04963807</v>
      </c>
      <c r="G5792">
        <v>28.453214280000001</v>
      </c>
      <c r="H5792" t="s">
        <v>315</v>
      </c>
      <c r="I5792" t="s">
        <v>19</v>
      </c>
      <c r="J5792" t="s">
        <v>57</v>
      </c>
      <c r="K5792" t="s">
        <v>57</v>
      </c>
      <c r="L5792" t="s">
        <v>57</v>
      </c>
      <c r="M5792" t="s">
        <v>57</v>
      </c>
      <c r="N5792">
        <v>1</v>
      </c>
      <c r="O5792">
        <v>5</v>
      </c>
      <c r="P5792">
        <v>150</v>
      </c>
      <c r="Q5792">
        <v>3</v>
      </c>
      <c r="R5792">
        <v>2017</v>
      </c>
      <c r="S5792">
        <v>4</v>
      </c>
      <c r="T5792">
        <v>12</v>
      </c>
      <c r="U5792" s="1">
        <v>42837</v>
      </c>
      <c r="V5792" s="5">
        <f>Main[[#This Row],[Average_Cost_for_two]] * VLOOKUP(Main[[#This Row],[Currency]],'Currency'!A:B,2,FALSE)</f>
        <v>1.8</v>
      </c>
      <c r="W5792" s="5" t="str">
        <f>IF(Main[[#This Row],[Avg_Cost_USD]]&lt;10,"Low",
IF(Main[[#This Row],[Avg_Cost_USD]]&lt;=30,"Medium","High"))</f>
        <v>Low</v>
      </c>
    </row>
    <row r="5793" spans="1:23" x14ac:dyDescent="0.3">
      <c r="A5793">
        <v>18204811</v>
      </c>
      <c r="B5793" t="s">
        <v>5933</v>
      </c>
      <c r="C5793">
        <v>1</v>
      </c>
      <c r="D5793" t="s">
        <v>5718</v>
      </c>
      <c r="E5793" t="s">
        <v>5875</v>
      </c>
      <c r="F5793">
        <v>77.072403300000005</v>
      </c>
      <c r="G5793">
        <v>28.4471752</v>
      </c>
      <c r="H5793" t="s">
        <v>372</v>
      </c>
      <c r="I5793" t="s">
        <v>19</v>
      </c>
      <c r="J5793" t="s">
        <v>57</v>
      </c>
      <c r="K5793" t="s">
        <v>61</v>
      </c>
      <c r="L5793" t="s">
        <v>57</v>
      </c>
      <c r="M5793" t="s">
        <v>57</v>
      </c>
      <c r="N5793">
        <v>2</v>
      </c>
      <c r="O5793">
        <v>427</v>
      </c>
      <c r="P5793">
        <v>650</v>
      </c>
      <c r="Q5793">
        <v>3.7</v>
      </c>
      <c r="R5793">
        <v>2015</v>
      </c>
      <c r="S5793">
        <v>4</v>
      </c>
      <c r="T5793">
        <v>25</v>
      </c>
      <c r="U5793" s="1">
        <v>42119</v>
      </c>
      <c r="V5793" s="5">
        <f>Main[[#This Row],[Average_Cost_for_two]] * VLOOKUP(Main[[#This Row],[Currency]],'Currency'!A:B,2,FALSE)</f>
        <v>7.8</v>
      </c>
      <c r="W5793" s="5" t="str">
        <f>IF(Main[[#This Row],[Avg_Cost_USD]]&lt;10,"Low",
IF(Main[[#This Row],[Avg_Cost_USD]]&lt;=30,"Medium","High"))</f>
        <v>Low</v>
      </c>
    </row>
    <row r="5794" spans="1:23" x14ac:dyDescent="0.3">
      <c r="A5794">
        <v>306540</v>
      </c>
      <c r="B5794" t="s">
        <v>1647</v>
      </c>
      <c r="C5794">
        <v>1</v>
      </c>
      <c r="D5794" t="s">
        <v>5718</v>
      </c>
      <c r="E5794" t="s">
        <v>5725</v>
      </c>
      <c r="F5794">
        <v>77.092196700000002</v>
      </c>
      <c r="G5794">
        <v>28.430031</v>
      </c>
      <c r="H5794" t="s">
        <v>303</v>
      </c>
      <c r="I5794" t="s">
        <v>19</v>
      </c>
      <c r="J5794" t="s">
        <v>57</v>
      </c>
      <c r="K5794" t="s">
        <v>57</v>
      </c>
      <c r="L5794" t="s">
        <v>57</v>
      </c>
      <c r="M5794" t="s">
        <v>57</v>
      </c>
      <c r="N5794">
        <v>2</v>
      </c>
      <c r="O5794">
        <v>66</v>
      </c>
      <c r="P5794">
        <v>800</v>
      </c>
      <c r="Q5794">
        <v>2.2000000000000002</v>
      </c>
      <c r="R5794">
        <v>2013</v>
      </c>
      <c r="S5794">
        <v>4</v>
      </c>
      <c r="T5794">
        <v>16</v>
      </c>
      <c r="U5794" s="1">
        <v>41380</v>
      </c>
      <c r="V5794" s="5">
        <f>Main[[#This Row],[Average_Cost_for_two]] * VLOOKUP(Main[[#This Row],[Currency]],'Currency'!A:B,2,FALSE)</f>
        <v>9.6</v>
      </c>
      <c r="W5794" s="5" t="str">
        <f>IF(Main[[#This Row],[Avg_Cost_USD]]&lt;10,"Low",
IF(Main[[#This Row],[Avg_Cost_USD]]&lt;=30,"Medium","High"))</f>
        <v>Low</v>
      </c>
    </row>
    <row r="5795" spans="1:23" x14ac:dyDescent="0.3">
      <c r="A5795">
        <v>9290</v>
      </c>
      <c r="B5795" t="s">
        <v>5905</v>
      </c>
      <c r="C5795">
        <v>1</v>
      </c>
      <c r="D5795" t="s">
        <v>5718</v>
      </c>
      <c r="E5795" t="s">
        <v>5807</v>
      </c>
      <c r="F5795">
        <v>77.087156699999994</v>
      </c>
      <c r="G5795">
        <v>28.462596300000001</v>
      </c>
      <c r="H5795" t="s">
        <v>1025</v>
      </c>
      <c r="I5795" t="s">
        <v>19</v>
      </c>
      <c r="J5795" t="s">
        <v>61</v>
      </c>
      <c r="K5795" t="s">
        <v>61</v>
      </c>
      <c r="L5795" t="s">
        <v>57</v>
      </c>
      <c r="M5795" t="s">
        <v>57</v>
      </c>
      <c r="N5795">
        <v>2</v>
      </c>
      <c r="O5795">
        <v>321</v>
      </c>
      <c r="P5795">
        <v>800</v>
      </c>
      <c r="Q5795">
        <v>3.6</v>
      </c>
      <c r="R5795">
        <v>2017</v>
      </c>
      <c r="S5795">
        <v>4</v>
      </c>
      <c r="T5795">
        <v>5</v>
      </c>
      <c r="U5795" s="1">
        <v>42830</v>
      </c>
      <c r="V5795" s="5">
        <f>Main[[#This Row],[Average_Cost_for_two]] * VLOOKUP(Main[[#This Row],[Currency]],'Currency'!A:B,2,FALSE)</f>
        <v>9.6</v>
      </c>
      <c r="W5795" s="5" t="str">
        <f>IF(Main[[#This Row],[Avg_Cost_USD]]&lt;10,"Low",
IF(Main[[#This Row],[Avg_Cost_USD]]&lt;=30,"Medium","High"))</f>
        <v>Low</v>
      </c>
    </row>
    <row r="5796" spans="1:23" x14ac:dyDescent="0.3">
      <c r="A5796">
        <v>18472606</v>
      </c>
      <c r="B5796" t="s">
        <v>6136</v>
      </c>
      <c r="C5796">
        <v>1</v>
      </c>
      <c r="D5796" t="s">
        <v>5718</v>
      </c>
      <c r="E5796" t="s">
        <v>5884</v>
      </c>
      <c r="F5796">
        <v>77.079003</v>
      </c>
      <c r="G5796">
        <v>28.460819999999998</v>
      </c>
      <c r="H5796" t="s">
        <v>6137</v>
      </c>
      <c r="I5796" t="s">
        <v>19</v>
      </c>
      <c r="J5796" t="s">
        <v>57</v>
      </c>
      <c r="K5796" t="s">
        <v>61</v>
      </c>
      <c r="L5796" t="s">
        <v>57</v>
      </c>
      <c r="M5796" t="s">
        <v>57</v>
      </c>
      <c r="N5796">
        <v>2</v>
      </c>
      <c r="O5796">
        <v>34</v>
      </c>
      <c r="P5796">
        <v>750</v>
      </c>
      <c r="Q5796">
        <v>4</v>
      </c>
      <c r="R5796">
        <v>2016</v>
      </c>
      <c r="S5796">
        <v>4</v>
      </c>
      <c r="T5796">
        <v>20</v>
      </c>
      <c r="U5796" s="1">
        <v>42480</v>
      </c>
      <c r="V5796" s="5">
        <f>Main[[#This Row],[Average_Cost_for_two]] * VLOOKUP(Main[[#This Row],[Currency]],'Currency'!A:B,2,FALSE)</f>
        <v>9</v>
      </c>
      <c r="W5796" s="5" t="str">
        <f>IF(Main[[#This Row],[Avg_Cost_USD]]&lt;10,"Low",
IF(Main[[#This Row],[Avg_Cost_USD]]&lt;=30,"Medium","High"))</f>
        <v>Low</v>
      </c>
    </row>
    <row r="5797" spans="1:23" x14ac:dyDescent="0.3">
      <c r="A5797">
        <v>18360143</v>
      </c>
      <c r="B5797" t="s">
        <v>6138</v>
      </c>
      <c r="C5797">
        <v>1</v>
      </c>
      <c r="D5797" t="s">
        <v>5718</v>
      </c>
      <c r="E5797" t="s">
        <v>5957</v>
      </c>
      <c r="F5797">
        <v>77.078706100000005</v>
      </c>
      <c r="G5797">
        <v>28.460451599999999</v>
      </c>
      <c r="H5797" t="s">
        <v>2485</v>
      </c>
      <c r="I5797" t="s">
        <v>19</v>
      </c>
      <c r="J5797" t="s">
        <v>57</v>
      </c>
      <c r="K5797" t="s">
        <v>61</v>
      </c>
      <c r="L5797" t="s">
        <v>57</v>
      </c>
      <c r="M5797" t="s">
        <v>57</v>
      </c>
      <c r="N5797">
        <v>2</v>
      </c>
      <c r="O5797">
        <v>41</v>
      </c>
      <c r="P5797">
        <v>850</v>
      </c>
      <c r="Q5797">
        <v>3.6</v>
      </c>
      <c r="R5797">
        <v>2015</v>
      </c>
      <c r="S5797">
        <v>4</v>
      </c>
      <c r="T5797">
        <v>24</v>
      </c>
      <c r="U5797" s="1">
        <v>42118</v>
      </c>
      <c r="V5797" s="5">
        <f>Main[[#This Row],[Average_Cost_for_two]] * VLOOKUP(Main[[#This Row],[Currency]],'Currency'!A:B,2,FALSE)</f>
        <v>10.200000000000001</v>
      </c>
      <c r="W5797" s="5" t="str">
        <f>IF(Main[[#This Row],[Avg_Cost_USD]]&lt;10,"Low",
IF(Main[[#This Row],[Avg_Cost_USD]]&lt;=30,"Medium","High"))</f>
        <v>Medium</v>
      </c>
    </row>
    <row r="5798" spans="1:23" x14ac:dyDescent="0.3">
      <c r="A5798">
        <v>1402314</v>
      </c>
      <c r="B5798" t="s">
        <v>6139</v>
      </c>
      <c r="C5798">
        <v>1</v>
      </c>
      <c r="D5798" t="s">
        <v>5588</v>
      </c>
      <c r="E5798" t="s">
        <v>6140</v>
      </c>
      <c r="F5798">
        <v>75.903364530000005</v>
      </c>
      <c r="G5798">
        <v>22.75365871</v>
      </c>
      <c r="H5798" t="s">
        <v>1899</v>
      </c>
      <c r="I5798" t="s">
        <v>19</v>
      </c>
      <c r="J5798" t="s">
        <v>57</v>
      </c>
      <c r="K5798" t="s">
        <v>57</v>
      </c>
      <c r="L5798" t="s">
        <v>57</v>
      </c>
      <c r="M5798" t="s">
        <v>57</v>
      </c>
      <c r="N5798">
        <v>4</v>
      </c>
      <c r="O5798">
        <v>37</v>
      </c>
      <c r="P5798">
        <v>1950</v>
      </c>
      <c r="Q5798">
        <v>4.0999999999999996</v>
      </c>
      <c r="R5798">
        <v>2010</v>
      </c>
      <c r="S5798">
        <v>5</v>
      </c>
      <c r="T5798">
        <v>28</v>
      </c>
      <c r="U5798" s="1">
        <v>40326</v>
      </c>
      <c r="V5798" s="5">
        <f>Main[[#This Row],[Average_Cost_for_two]] * VLOOKUP(Main[[#This Row],[Currency]],'Currency'!A:B,2,FALSE)</f>
        <v>23.400000000000002</v>
      </c>
      <c r="W5798" s="5" t="str">
        <f>IF(Main[[#This Row],[Avg_Cost_USD]]&lt;10,"Low",
IF(Main[[#This Row],[Avg_Cost_USD]]&lt;=30,"Medium","High"))</f>
        <v>Medium</v>
      </c>
    </row>
    <row r="5799" spans="1:23" x14ac:dyDescent="0.3">
      <c r="A5799">
        <v>18317479</v>
      </c>
      <c r="B5799" t="s">
        <v>6141</v>
      </c>
      <c r="C5799">
        <v>1</v>
      </c>
      <c r="D5799" t="s">
        <v>54</v>
      </c>
      <c r="E5799" t="s">
        <v>327</v>
      </c>
      <c r="F5799">
        <v>77.243074800000002</v>
      </c>
      <c r="G5799">
        <v>28.6464675</v>
      </c>
      <c r="H5799" t="s">
        <v>378</v>
      </c>
      <c r="I5799" t="s">
        <v>19</v>
      </c>
      <c r="J5799" t="s">
        <v>61</v>
      </c>
      <c r="K5799" t="s">
        <v>57</v>
      </c>
      <c r="L5799" t="s">
        <v>57</v>
      </c>
      <c r="M5799" t="s">
        <v>57</v>
      </c>
      <c r="N5799">
        <v>4</v>
      </c>
      <c r="O5799">
        <v>0</v>
      </c>
      <c r="P5799">
        <v>2000</v>
      </c>
      <c r="Q5799">
        <v>1</v>
      </c>
      <c r="R5799">
        <v>2018</v>
      </c>
      <c r="S5799">
        <v>8</v>
      </c>
      <c r="T5799">
        <v>18</v>
      </c>
      <c r="U5799" s="1">
        <v>43330</v>
      </c>
      <c r="V5799" s="5">
        <f>Main[[#This Row],[Average_Cost_for_two]] * VLOOKUP(Main[[#This Row],[Currency]],'Currency'!A:B,2,FALSE)</f>
        <v>24</v>
      </c>
      <c r="W5799" s="5" t="str">
        <f>IF(Main[[#This Row],[Avg_Cost_USD]]&lt;10,"Low",
IF(Main[[#This Row],[Avg_Cost_USD]]&lt;=30,"Medium","High"))</f>
        <v>Medium</v>
      </c>
    </row>
    <row r="5800" spans="1:23" x14ac:dyDescent="0.3">
      <c r="A5800">
        <v>309642</v>
      </c>
      <c r="B5800" t="s">
        <v>6057</v>
      </c>
      <c r="C5800">
        <v>1</v>
      </c>
      <c r="D5800" t="s">
        <v>5718</v>
      </c>
      <c r="E5800" t="s">
        <v>5888</v>
      </c>
      <c r="F5800">
        <v>77.071693539999998</v>
      </c>
      <c r="G5800">
        <v>28.50969289</v>
      </c>
      <c r="H5800" t="s">
        <v>2548</v>
      </c>
      <c r="I5800" t="s">
        <v>19</v>
      </c>
      <c r="J5800" t="s">
        <v>57</v>
      </c>
      <c r="K5800" t="s">
        <v>57</v>
      </c>
      <c r="L5800" t="s">
        <v>57</v>
      </c>
      <c r="M5800" t="s">
        <v>57</v>
      </c>
      <c r="N5800">
        <v>2</v>
      </c>
      <c r="O5800">
        <v>60</v>
      </c>
      <c r="P5800">
        <v>550</v>
      </c>
      <c r="Q5800">
        <v>3.6</v>
      </c>
      <c r="R5800">
        <v>2015</v>
      </c>
      <c r="S5800">
        <v>4</v>
      </c>
      <c r="T5800">
        <v>13</v>
      </c>
      <c r="U5800" s="1">
        <v>42107</v>
      </c>
      <c r="V5800" s="5">
        <f>Main[[#This Row],[Average_Cost_for_two]] * VLOOKUP(Main[[#This Row],[Currency]],'Currency'!A:B,2,FALSE)</f>
        <v>6.6000000000000005</v>
      </c>
      <c r="W5800" s="5" t="str">
        <f>IF(Main[[#This Row],[Avg_Cost_USD]]&lt;10,"Low",
IF(Main[[#This Row],[Avg_Cost_USD]]&lt;=30,"Medium","High"))</f>
        <v>Low</v>
      </c>
    </row>
    <row r="5801" spans="1:23" x14ac:dyDescent="0.3">
      <c r="A5801">
        <v>18237941</v>
      </c>
      <c r="B5801" t="s">
        <v>364</v>
      </c>
      <c r="C5801">
        <v>1</v>
      </c>
      <c r="D5801" t="s">
        <v>5718</v>
      </c>
      <c r="E5801" t="s">
        <v>5736</v>
      </c>
      <c r="F5801">
        <v>77.039220400000005</v>
      </c>
      <c r="G5801">
        <v>28.424912500000001</v>
      </c>
      <c r="H5801" t="s">
        <v>287</v>
      </c>
      <c r="I5801" t="s">
        <v>19</v>
      </c>
      <c r="J5801" t="s">
        <v>61</v>
      </c>
      <c r="K5801" t="s">
        <v>61</v>
      </c>
      <c r="L5801" t="s">
        <v>57</v>
      </c>
      <c r="M5801" t="s">
        <v>57</v>
      </c>
      <c r="N5801">
        <v>2</v>
      </c>
      <c r="O5801">
        <v>80</v>
      </c>
      <c r="P5801">
        <v>800</v>
      </c>
      <c r="Q5801">
        <v>2.7</v>
      </c>
      <c r="R5801">
        <v>2017</v>
      </c>
      <c r="S5801">
        <v>3</v>
      </c>
      <c r="T5801">
        <v>28</v>
      </c>
      <c r="U5801" s="1">
        <v>42822</v>
      </c>
      <c r="V5801" s="5">
        <f>Main[[#This Row],[Average_Cost_for_two]] * VLOOKUP(Main[[#This Row],[Currency]],'Currency'!A:B,2,FALSE)</f>
        <v>9.6</v>
      </c>
      <c r="W5801" s="5" t="str">
        <f>IF(Main[[#This Row],[Avg_Cost_USD]]&lt;10,"Low",
IF(Main[[#This Row],[Avg_Cost_USD]]&lt;=30,"Medium","High"))</f>
        <v>Low</v>
      </c>
    </row>
    <row r="5802" spans="1:23" x14ac:dyDescent="0.3">
      <c r="A5802">
        <v>300439</v>
      </c>
      <c r="B5802" t="s">
        <v>6142</v>
      </c>
      <c r="C5802">
        <v>1</v>
      </c>
      <c r="D5802" t="s">
        <v>5718</v>
      </c>
      <c r="E5802" t="s">
        <v>5969</v>
      </c>
      <c r="F5802">
        <v>77.087850829999994</v>
      </c>
      <c r="G5802">
        <v>28.44070881</v>
      </c>
      <c r="H5802" t="s">
        <v>6143</v>
      </c>
      <c r="I5802" t="s">
        <v>19</v>
      </c>
      <c r="J5802" t="s">
        <v>57</v>
      </c>
      <c r="K5802" t="s">
        <v>61</v>
      </c>
      <c r="L5802" t="s">
        <v>57</v>
      </c>
      <c r="M5802" t="s">
        <v>57</v>
      </c>
      <c r="N5802">
        <v>3</v>
      </c>
      <c r="O5802">
        <v>57</v>
      </c>
      <c r="P5802">
        <v>1200</v>
      </c>
      <c r="Q5802">
        <v>3</v>
      </c>
      <c r="R5802">
        <v>2017</v>
      </c>
      <c r="S5802">
        <v>3</v>
      </c>
      <c r="T5802">
        <v>27</v>
      </c>
      <c r="U5802" s="1">
        <v>42821</v>
      </c>
      <c r="V5802" s="5">
        <f>Main[[#This Row],[Average_Cost_for_two]] * VLOOKUP(Main[[#This Row],[Currency]],'Currency'!A:B,2,FALSE)</f>
        <v>14.4</v>
      </c>
      <c r="W5802" s="5" t="str">
        <f>IF(Main[[#This Row],[Avg_Cost_USD]]&lt;10,"Low",
IF(Main[[#This Row],[Avg_Cost_USD]]&lt;=30,"Medium","High"))</f>
        <v>Medium</v>
      </c>
    </row>
    <row r="5803" spans="1:23" x14ac:dyDescent="0.3">
      <c r="A5803">
        <v>18462002</v>
      </c>
      <c r="B5803" t="s">
        <v>6144</v>
      </c>
      <c r="C5803">
        <v>1</v>
      </c>
      <c r="D5803" t="s">
        <v>54</v>
      </c>
      <c r="E5803" t="s">
        <v>1132</v>
      </c>
      <c r="F5803">
        <v>77.238696689999998</v>
      </c>
      <c r="G5803">
        <v>28.537127779999999</v>
      </c>
      <c r="H5803" t="s">
        <v>6145</v>
      </c>
      <c r="I5803" t="s">
        <v>19</v>
      </c>
      <c r="J5803" t="s">
        <v>61</v>
      </c>
      <c r="K5803" t="s">
        <v>57</v>
      </c>
      <c r="L5803" t="s">
        <v>57</v>
      </c>
      <c r="M5803" t="s">
        <v>57</v>
      </c>
      <c r="N5803">
        <v>4</v>
      </c>
      <c r="O5803">
        <v>43</v>
      </c>
      <c r="P5803">
        <v>2000</v>
      </c>
      <c r="Q5803">
        <v>4.3</v>
      </c>
      <c r="R5803">
        <v>2015</v>
      </c>
      <c r="S5803">
        <v>9</v>
      </c>
      <c r="T5803">
        <v>8</v>
      </c>
      <c r="U5803" s="1">
        <v>42255</v>
      </c>
      <c r="V5803" s="5">
        <f>Main[[#This Row],[Average_Cost_for_two]] * VLOOKUP(Main[[#This Row],[Currency]],'Currency'!A:B,2,FALSE)</f>
        <v>24</v>
      </c>
      <c r="W5803" s="5" t="str">
        <f>IF(Main[[#This Row],[Avg_Cost_USD]]&lt;10,"Low",
IF(Main[[#This Row],[Avg_Cost_USD]]&lt;=30,"Medium","High"))</f>
        <v>Medium</v>
      </c>
    </row>
    <row r="5804" spans="1:23" x14ac:dyDescent="0.3">
      <c r="A5804">
        <v>304746</v>
      </c>
      <c r="B5804" t="s">
        <v>6146</v>
      </c>
      <c r="C5804">
        <v>1</v>
      </c>
      <c r="D5804" t="s">
        <v>54</v>
      </c>
      <c r="E5804" t="s">
        <v>1087</v>
      </c>
      <c r="F5804">
        <v>77.120035200000004</v>
      </c>
      <c r="G5804">
        <v>28.647715999999999</v>
      </c>
      <c r="H5804" t="s">
        <v>6147</v>
      </c>
      <c r="I5804" t="s">
        <v>19</v>
      </c>
      <c r="J5804" t="s">
        <v>61</v>
      </c>
      <c r="K5804" t="s">
        <v>57</v>
      </c>
      <c r="L5804" t="s">
        <v>57</v>
      </c>
      <c r="M5804" t="s">
        <v>57</v>
      </c>
      <c r="N5804">
        <v>4</v>
      </c>
      <c r="O5804">
        <v>1691</v>
      </c>
      <c r="P5804">
        <v>2000</v>
      </c>
      <c r="Q5804">
        <v>4.5999999999999996</v>
      </c>
      <c r="R5804">
        <v>2011</v>
      </c>
      <c r="S5804">
        <v>9</v>
      </c>
      <c r="T5804">
        <v>13</v>
      </c>
      <c r="U5804" s="1">
        <v>40799</v>
      </c>
      <c r="V5804" s="5">
        <f>Main[[#This Row],[Average_Cost_for_two]] * VLOOKUP(Main[[#This Row],[Currency]],'Currency'!A:B,2,FALSE)</f>
        <v>24</v>
      </c>
      <c r="W5804" s="5" t="str">
        <f>IF(Main[[#This Row],[Avg_Cost_USD]]&lt;10,"Low",
IF(Main[[#This Row],[Avg_Cost_USD]]&lt;=30,"Medium","High"))</f>
        <v>Medium</v>
      </c>
    </row>
    <row r="5805" spans="1:23" x14ac:dyDescent="0.3">
      <c r="A5805">
        <v>310211</v>
      </c>
      <c r="B5805" t="s">
        <v>6148</v>
      </c>
      <c r="C5805">
        <v>1</v>
      </c>
      <c r="D5805" t="s">
        <v>5718</v>
      </c>
      <c r="E5805" t="s">
        <v>5752</v>
      </c>
      <c r="F5805">
        <v>77.0821234</v>
      </c>
      <c r="G5805">
        <v>28.467055800000001</v>
      </c>
      <c r="H5805" t="s">
        <v>426</v>
      </c>
      <c r="I5805" t="s">
        <v>19</v>
      </c>
      <c r="J5805" t="s">
        <v>57</v>
      </c>
      <c r="K5805" t="s">
        <v>61</v>
      </c>
      <c r="L5805" t="s">
        <v>57</v>
      </c>
      <c r="M5805" t="s">
        <v>57</v>
      </c>
      <c r="N5805">
        <v>1</v>
      </c>
      <c r="O5805">
        <v>217</v>
      </c>
      <c r="P5805">
        <v>350</v>
      </c>
      <c r="Q5805">
        <v>3.7</v>
      </c>
      <c r="R5805">
        <v>2017</v>
      </c>
      <c r="S5805">
        <v>3</v>
      </c>
      <c r="T5805">
        <v>15</v>
      </c>
      <c r="U5805" s="1">
        <v>42809</v>
      </c>
      <c r="V5805" s="5">
        <f>Main[[#This Row],[Average_Cost_for_two]] * VLOOKUP(Main[[#This Row],[Currency]],'Currency'!A:B,2,FALSE)</f>
        <v>4.2</v>
      </c>
      <c r="W5805" s="5" t="str">
        <f>IF(Main[[#This Row],[Avg_Cost_USD]]&lt;10,"Low",
IF(Main[[#This Row],[Avg_Cost_USD]]&lt;=30,"Medium","High"))</f>
        <v>Low</v>
      </c>
    </row>
    <row r="5806" spans="1:23" x14ac:dyDescent="0.3">
      <c r="A5806">
        <v>310854</v>
      </c>
      <c r="B5806" t="s">
        <v>6149</v>
      </c>
      <c r="C5806">
        <v>1</v>
      </c>
      <c r="D5806" t="s">
        <v>5718</v>
      </c>
      <c r="E5806" t="s">
        <v>5752</v>
      </c>
      <c r="F5806">
        <v>77.082303199999998</v>
      </c>
      <c r="G5806">
        <v>28.467431699999999</v>
      </c>
      <c r="H5806" t="s">
        <v>6150</v>
      </c>
      <c r="I5806" t="s">
        <v>19</v>
      </c>
      <c r="J5806" t="s">
        <v>57</v>
      </c>
      <c r="K5806" t="s">
        <v>61</v>
      </c>
      <c r="L5806" t="s">
        <v>57</v>
      </c>
      <c r="M5806" t="s">
        <v>57</v>
      </c>
      <c r="N5806">
        <v>1</v>
      </c>
      <c r="O5806">
        <v>317</v>
      </c>
      <c r="P5806">
        <v>350</v>
      </c>
      <c r="Q5806">
        <v>3.8</v>
      </c>
      <c r="R5806">
        <v>2011</v>
      </c>
      <c r="S5806">
        <v>3</v>
      </c>
      <c r="T5806">
        <v>21</v>
      </c>
      <c r="U5806" s="1">
        <v>40623</v>
      </c>
      <c r="V5806" s="5">
        <f>Main[[#This Row],[Average_Cost_for_two]] * VLOOKUP(Main[[#This Row],[Currency]],'Currency'!A:B,2,FALSE)</f>
        <v>4.2</v>
      </c>
      <c r="W5806" s="5" t="str">
        <f>IF(Main[[#This Row],[Avg_Cost_USD]]&lt;10,"Low",
IF(Main[[#This Row],[Avg_Cost_USD]]&lt;=30,"Medium","High"))</f>
        <v>Low</v>
      </c>
    </row>
    <row r="5807" spans="1:23" x14ac:dyDescent="0.3">
      <c r="A5807">
        <v>631</v>
      </c>
      <c r="B5807" t="s">
        <v>529</v>
      </c>
      <c r="C5807">
        <v>1</v>
      </c>
      <c r="D5807" t="s">
        <v>5718</v>
      </c>
      <c r="E5807" t="s">
        <v>5834</v>
      </c>
      <c r="F5807">
        <v>77.093595120000003</v>
      </c>
      <c r="G5807">
        <v>28.475489410000002</v>
      </c>
      <c r="H5807" t="s">
        <v>301</v>
      </c>
      <c r="I5807" t="s">
        <v>19</v>
      </c>
      <c r="J5807" t="s">
        <v>57</v>
      </c>
      <c r="K5807" t="s">
        <v>57</v>
      </c>
      <c r="L5807" t="s">
        <v>57</v>
      </c>
      <c r="M5807" t="s">
        <v>57</v>
      </c>
      <c r="N5807">
        <v>1</v>
      </c>
      <c r="O5807">
        <v>27</v>
      </c>
      <c r="P5807">
        <v>450</v>
      </c>
      <c r="Q5807">
        <v>2.6</v>
      </c>
      <c r="R5807">
        <v>2018</v>
      </c>
      <c r="S5807">
        <v>3</v>
      </c>
      <c r="T5807">
        <v>21</v>
      </c>
      <c r="U5807" s="1">
        <v>43180</v>
      </c>
      <c r="V5807" s="5">
        <f>Main[[#This Row],[Average_Cost_for_two]] * VLOOKUP(Main[[#This Row],[Currency]],'Currency'!A:B,2,FALSE)</f>
        <v>5.4</v>
      </c>
      <c r="W5807" s="5" t="str">
        <f>IF(Main[[#This Row],[Avg_Cost_USD]]&lt;10,"Low",
IF(Main[[#This Row],[Avg_Cost_USD]]&lt;=30,"Medium","High"))</f>
        <v>Low</v>
      </c>
    </row>
    <row r="5808" spans="1:23" x14ac:dyDescent="0.3">
      <c r="A5808">
        <v>301319</v>
      </c>
      <c r="B5808" t="s">
        <v>6151</v>
      </c>
      <c r="C5808">
        <v>1</v>
      </c>
      <c r="D5808" t="s">
        <v>5718</v>
      </c>
      <c r="E5808" t="s">
        <v>5834</v>
      </c>
      <c r="F5808">
        <v>77.093093999999994</v>
      </c>
      <c r="G5808">
        <v>28.475909399999999</v>
      </c>
      <c r="H5808" t="s">
        <v>6152</v>
      </c>
      <c r="I5808" t="s">
        <v>19</v>
      </c>
      <c r="J5808" t="s">
        <v>57</v>
      </c>
      <c r="K5808" t="s">
        <v>57</v>
      </c>
      <c r="L5808" t="s">
        <v>57</v>
      </c>
      <c r="M5808" t="s">
        <v>57</v>
      </c>
      <c r="N5808">
        <v>1</v>
      </c>
      <c r="O5808">
        <v>20</v>
      </c>
      <c r="P5808">
        <v>350</v>
      </c>
      <c r="Q5808">
        <v>3.3</v>
      </c>
      <c r="R5808">
        <v>2013</v>
      </c>
      <c r="S5808">
        <v>3</v>
      </c>
      <c r="T5808">
        <v>25</v>
      </c>
      <c r="U5808" s="1">
        <v>41358</v>
      </c>
      <c r="V5808" s="5">
        <f>Main[[#This Row],[Average_Cost_for_two]] * VLOOKUP(Main[[#This Row],[Currency]],'Currency'!A:B,2,FALSE)</f>
        <v>4.2</v>
      </c>
      <c r="W5808" s="5" t="str">
        <f>IF(Main[[#This Row],[Avg_Cost_USD]]&lt;10,"Low",
IF(Main[[#This Row],[Avg_Cost_USD]]&lt;=30,"Medium","High"))</f>
        <v>Low</v>
      </c>
    </row>
    <row r="5809" spans="1:23" x14ac:dyDescent="0.3">
      <c r="A5809">
        <v>18034074</v>
      </c>
      <c r="B5809" t="s">
        <v>6153</v>
      </c>
      <c r="C5809">
        <v>1</v>
      </c>
      <c r="D5809" t="s">
        <v>5718</v>
      </c>
      <c r="E5809" t="s">
        <v>5758</v>
      </c>
      <c r="F5809">
        <v>77.098803700000005</v>
      </c>
      <c r="G5809">
        <v>28.466192299999999</v>
      </c>
      <c r="H5809" t="s">
        <v>505</v>
      </c>
      <c r="I5809" t="s">
        <v>19</v>
      </c>
      <c r="J5809" t="s">
        <v>57</v>
      </c>
      <c r="K5809" t="s">
        <v>57</v>
      </c>
      <c r="L5809" t="s">
        <v>57</v>
      </c>
      <c r="M5809" t="s">
        <v>57</v>
      </c>
      <c r="N5809">
        <v>1</v>
      </c>
      <c r="O5809">
        <v>1</v>
      </c>
      <c r="P5809">
        <v>200</v>
      </c>
      <c r="Q5809">
        <v>1</v>
      </c>
      <c r="R5809">
        <v>2012</v>
      </c>
      <c r="S5809">
        <v>3</v>
      </c>
      <c r="T5809">
        <v>13</v>
      </c>
      <c r="U5809" s="1">
        <v>40981</v>
      </c>
      <c r="V5809" s="5">
        <f>Main[[#This Row],[Average_Cost_for_two]] * VLOOKUP(Main[[#This Row],[Currency]],'Currency'!A:B,2,FALSE)</f>
        <v>2.4</v>
      </c>
      <c r="W5809" s="5" t="str">
        <f>IF(Main[[#This Row],[Avg_Cost_USD]]&lt;10,"Low",
IF(Main[[#This Row],[Avg_Cost_USD]]&lt;=30,"Medium","High"))</f>
        <v>Low</v>
      </c>
    </row>
    <row r="5810" spans="1:23" x14ac:dyDescent="0.3">
      <c r="A5810">
        <v>18417487</v>
      </c>
      <c r="B5810" t="s">
        <v>6154</v>
      </c>
      <c r="C5810">
        <v>1</v>
      </c>
      <c r="D5810" t="s">
        <v>5718</v>
      </c>
      <c r="E5810" t="s">
        <v>6155</v>
      </c>
      <c r="F5810">
        <v>77.084371500000003</v>
      </c>
      <c r="G5810">
        <v>28.490310999999998</v>
      </c>
      <c r="H5810" t="s">
        <v>350</v>
      </c>
      <c r="I5810" t="s">
        <v>19</v>
      </c>
      <c r="J5810" t="s">
        <v>57</v>
      </c>
      <c r="K5810" t="s">
        <v>57</v>
      </c>
      <c r="L5810" t="s">
        <v>57</v>
      </c>
      <c r="M5810" t="s">
        <v>57</v>
      </c>
      <c r="N5810">
        <v>1</v>
      </c>
      <c r="O5810">
        <v>1</v>
      </c>
      <c r="P5810">
        <v>200</v>
      </c>
      <c r="Q5810">
        <v>1</v>
      </c>
      <c r="R5810">
        <v>2012</v>
      </c>
      <c r="S5810">
        <v>3</v>
      </c>
      <c r="T5810">
        <v>28</v>
      </c>
      <c r="U5810" s="1">
        <v>40996</v>
      </c>
      <c r="V5810" s="5">
        <f>Main[[#This Row],[Average_Cost_for_two]] * VLOOKUP(Main[[#This Row],[Currency]],'Currency'!A:B,2,FALSE)</f>
        <v>2.4</v>
      </c>
      <c r="W5810" s="5" t="str">
        <f>IF(Main[[#This Row],[Avg_Cost_USD]]&lt;10,"Low",
IF(Main[[#This Row],[Avg_Cost_USD]]&lt;=30,"Medium","High"))</f>
        <v>Low</v>
      </c>
    </row>
    <row r="5811" spans="1:23" x14ac:dyDescent="0.3">
      <c r="A5811">
        <v>308044</v>
      </c>
      <c r="B5811" t="s">
        <v>6156</v>
      </c>
      <c r="C5811">
        <v>1</v>
      </c>
      <c r="D5811" t="s">
        <v>5718</v>
      </c>
      <c r="E5811" t="s">
        <v>5719</v>
      </c>
      <c r="F5811">
        <v>77.104782900000004</v>
      </c>
      <c r="G5811">
        <v>28.4874309</v>
      </c>
      <c r="H5811" t="s">
        <v>2548</v>
      </c>
      <c r="I5811" t="s">
        <v>19</v>
      </c>
      <c r="J5811" t="s">
        <v>57</v>
      </c>
      <c r="K5811" t="s">
        <v>61</v>
      </c>
      <c r="L5811" t="s">
        <v>57</v>
      </c>
      <c r="M5811" t="s">
        <v>57</v>
      </c>
      <c r="N5811">
        <v>1</v>
      </c>
      <c r="O5811">
        <v>18</v>
      </c>
      <c r="P5811">
        <v>200</v>
      </c>
      <c r="Q5811">
        <v>2.8</v>
      </c>
      <c r="R5811">
        <v>2015</v>
      </c>
      <c r="S5811">
        <v>3</v>
      </c>
      <c r="T5811">
        <v>27</v>
      </c>
      <c r="U5811" s="1">
        <v>42090</v>
      </c>
      <c r="V5811" s="5">
        <f>Main[[#This Row],[Average_Cost_for_two]] * VLOOKUP(Main[[#This Row],[Currency]],'Currency'!A:B,2,FALSE)</f>
        <v>2.4</v>
      </c>
      <c r="W5811" s="5" t="str">
        <f>IF(Main[[#This Row],[Avg_Cost_USD]]&lt;10,"Low",
IF(Main[[#This Row],[Avg_Cost_USD]]&lt;=30,"Medium","High"))</f>
        <v>Low</v>
      </c>
    </row>
    <row r="5812" spans="1:23" x14ac:dyDescent="0.3">
      <c r="A5812">
        <v>18357544</v>
      </c>
      <c r="B5812" t="s">
        <v>6157</v>
      </c>
      <c r="C5812">
        <v>1</v>
      </c>
      <c r="D5812" t="s">
        <v>5718</v>
      </c>
      <c r="E5812" t="s">
        <v>5719</v>
      </c>
      <c r="F5812">
        <v>77.099497400000004</v>
      </c>
      <c r="G5812">
        <v>28.494209300000001</v>
      </c>
      <c r="H5812" t="s">
        <v>596</v>
      </c>
      <c r="I5812" t="s">
        <v>19</v>
      </c>
      <c r="J5812" t="s">
        <v>57</v>
      </c>
      <c r="K5812" t="s">
        <v>61</v>
      </c>
      <c r="L5812" t="s">
        <v>57</v>
      </c>
      <c r="M5812" t="s">
        <v>57</v>
      </c>
      <c r="N5812">
        <v>2</v>
      </c>
      <c r="O5812">
        <v>22</v>
      </c>
      <c r="P5812">
        <v>700</v>
      </c>
      <c r="Q5812">
        <v>2.9</v>
      </c>
      <c r="R5812">
        <v>2010</v>
      </c>
      <c r="S5812">
        <v>3</v>
      </c>
      <c r="T5812">
        <v>17</v>
      </c>
      <c r="U5812" s="1">
        <v>40254</v>
      </c>
      <c r="V5812" s="5">
        <f>Main[[#This Row],[Average_Cost_for_two]] * VLOOKUP(Main[[#This Row],[Currency]],'Currency'!A:B,2,FALSE)</f>
        <v>8.4</v>
      </c>
      <c r="W5812" s="5" t="str">
        <f>IF(Main[[#This Row],[Avg_Cost_USD]]&lt;10,"Low",
IF(Main[[#This Row],[Avg_Cost_USD]]&lt;=30,"Medium","High"))</f>
        <v>Low</v>
      </c>
    </row>
    <row r="5813" spans="1:23" x14ac:dyDescent="0.3">
      <c r="A5813">
        <v>18336180</v>
      </c>
      <c r="B5813" t="s">
        <v>364</v>
      </c>
      <c r="C5813">
        <v>1</v>
      </c>
      <c r="D5813" t="s">
        <v>5718</v>
      </c>
      <c r="E5813" t="s">
        <v>5982</v>
      </c>
      <c r="F5813">
        <v>77.093123399999996</v>
      </c>
      <c r="G5813">
        <v>28.475750900000001</v>
      </c>
      <c r="H5813" t="s">
        <v>287</v>
      </c>
      <c r="I5813" t="s">
        <v>19</v>
      </c>
      <c r="J5813" t="s">
        <v>57</v>
      </c>
      <c r="K5813" t="s">
        <v>61</v>
      </c>
      <c r="L5813" t="s">
        <v>57</v>
      </c>
      <c r="M5813" t="s">
        <v>57</v>
      </c>
      <c r="N5813">
        <v>2</v>
      </c>
      <c r="O5813">
        <v>26</v>
      </c>
      <c r="P5813">
        <v>800</v>
      </c>
      <c r="Q5813">
        <v>2.6</v>
      </c>
      <c r="R5813">
        <v>2013</v>
      </c>
      <c r="S5813">
        <v>3</v>
      </c>
      <c r="T5813">
        <v>11</v>
      </c>
      <c r="U5813" s="1">
        <v>41344</v>
      </c>
      <c r="V5813" s="5">
        <f>Main[[#This Row],[Average_Cost_for_two]] * VLOOKUP(Main[[#This Row],[Currency]],'Currency'!A:B,2,FALSE)</f>
        <v>9.6</v>
      </c>
      <c r="W5813" s="5" t="str">
        <f>IF(Main[[#This Row],[Avg_Cost_USD]]&lt;10,"Low",
IF(Main[[#This Row],[Avg_Cost_USD]]&lt;=30,"Medium","High"))</f>
        <v>Low</v>
      </c>
    </row>
    <row r="5814" spans="1:23" x14ac:dyDescent="0.3">
      <c r="A5814">
        <v>309125</v>
      </c>
      <c r="B5814" t="s">
        <v>6158</v>
      </c>
      <c r="C5814">
        <v>1</v>
      </c>
      <c r="D5814" t="s">
        <v>5718</v>
      </c>
      <c r="E5814" t="s">
        <v>5913</v>
      </c>
      <c r="F5814">
        <v>77.094698899999997</v>
      </c>
      <c r="G5814">
        <v>28.460408699999999</v>
      </c>
      <c r="H5814" t="s">
        <v>308</v>
      </c>
      <c r="I5814" t="s">
        <v>19</v>
      </c>
      <c r="J5814" t="s">
        <v>61</v>
      </c>
      <c r="K5814" t="s">
        <v>57</v>
      </c>
      <c r="L5814" t="s">
        <v>57</v>
      </c>
      <c r="M5814" t="s">
        <v>57</v>
      </c>
      <c r="N5814">
        <v>3</v>
      </c>
      <c r="O5814">
        <v>106</v>
      </c>
      <c r="P5814">
        <v>1250</v>
      </c>
      <c r="Q5814">
        <v>3.9</v>
      </c>
      <c r="R5814">
        <v>2011</v>
      </c>
      <c r="S5814">
        <v>3</v>
      </c>
      <c r="T5814">
        <v>25</v>
      </c>
      <c r="U5814" s="1">
        <v>40627</v>
      </c>
      <c r="V5814" s="5">
        <f>Main[[#This Row],[Average_Cost_for_two]] * VLOOKUP(Main[[#This Row],[Currency]],'Currency'!A:B,2,FALSE)</f>
        <v>15</v>
      </c>
      <c r="W5814" s="5" t="str">
        <f>IF(Main[[#This Row],[Avg_Cost_USD]]&lt;10,"Low",
IF(Main[[#This Row],[Avg_Cost_USD]]&lt;=30,"Medium","High"))</f>
        <v>Medium</v>
      </c>
    </row>
    <row r="5815" spans="1:23" x14ac:dyDescent="0.3">
      <c r="A5815">
        <v>309136</v>
      </c>
      <c r="B5815" t="s">
        <v>6039</v>
      </c>
      <c r="C5815">
        <v>1</v>
      </c>
      <c r="D5815" t="s">
        <v>5718</v>
      </c>
      <c r="E5815" t="s">
        <v>5723</v>
      </c>
      <c r="F5815">
        <v>77.098758799999999</v>
      </c>
      <c r="G5815">
        <v>28.4461485</v>
      </c>
      <c r="H5815" t="s">
        <v>335</v>
      </c>
      <c r="I5815" t="s">
        <v>19</v>
      </c>
      <c r="J5815" t="s">
        <v>57</v>
      </c>
      <c r="K5815" t="s">
        <v>57</v>
      </c>
      <c r="L5815" t="s">
        <v>57</v>
      </c>
      <c r="M5815" t="s">
        <v>57</v>
      </c>
      <c r="N5815">
        <v>3</v>
      </c>
      <c r="O5815">
        <v>148</v>
      </c>
      <c r="P5815">
        <v>1500</v>
      </c>
      <c r="Q5815">
        <v>3.6</v>
      </c>
      <c r="R5815">
        <v>2012</v>
      </c>
      <c r="S5815">
        <v>3</v>
      </c>
      <c r="T5815">
        <v>22</v>
      </c>
      <c r="U5815" s="1">
        <v>40990</v>
      </c>
      <c r="V5815" s="5">
        <f>Main[[#This Row],[Average_Cost_for_two]] * VLOOKUP(Main[[#This Row],[Currency]],'Currency'!A:B,2,FALSE)</f>
        <v>18</v>
      </c>
      <c r="W5815" s="5" t="str">
        <f>IF(Main[[#This Row],[Avg_Cost_USD]]&lt;10,"Low",
IF(Main[[#This Row],[Avg_Cost_USD]]&lt;=30,"Medium","High"))</f>
        <v>Medium</v>
      </c>
    </row>
    <row r="5816" spans="1:23" x14ac:dyDescent="0.3">
      <c r="A5816">
        <v>18161583</v>
      </c>
      <c r="B5816" t="s">
        <v>6159</v>
      </c>
      <c r="C5816">
        <v>1</v>
      </c>
      <c r="D5816" t="s">
        <v>5718</v>
      </c>
      <c r="E5816" t="s">
        <v>5723</v>
      </c>
      <c r="F5816">
        <v>77.094083100000006</v>
      </c>
      <c r="G5816">
        <v>28.466321900000001</v>
      </c>
      <c r="H5816" t="s">
        <v>1995</v>
      </c>
      <c r="I5816" t="s">
        <v>19</v>
      </c>
      <c r="J5816" t="s">
        <v>57</v>
      </c>
      <c r="K5816" t="s">
        <v>61</v>
      </c>
      <c r="L5816" t="s">
        <v>57</v>
      </c>
      <c r="M5816" t="s">
        <v>57</v>
      </c>
      <c r="N5816">
        <v>2</v>
      </c>
      <c r="O5816">
        <v>241</v>
      </c>
      <c r="P5816">
        <v>850</v>
      </c>
      <c r="Q5816">
        <v>3.6</v>
      </c>
      <c r="R5816">
        <v>2016</v>
      </c>
      <c r="S5816">
        <v>3</v>
      </c>
      <c r="T5816">
        <v>21</v>
      </c>
      <c r="U5816" s="1">
        <v>42450</v>
      </c>
      <c r="V5816" s="5">
        <f>Main[[#This Row],[Average_Cost_for_two]] * VLOOKUP(Main[[#This Row],[Currency]],'Currency'!A:B,2,FALSE)</f>
        <v>10.200000000000001</v>
      </c>
      <c r="W5816" s="5" t="str">
        <f>IF(Main[[#This Row],[Avg_Cost_USD]]&lt;10,"Low",
IF(Main[[#This Row],[Avg_Cost_USD]]&lt;=30,"Medium","High"))</f>
        <v>Medium</v>
      </c>
    </row>
    <row r="5817" spans="1:23" x14ac:dyDescent="0.3">
      <c r="A5817">
        <v>18430602</v>
      </c>
      <c r="B5817" t="s">
        <v>2863</v>
      </c>
      <c r="C5817">
        <v>1</v>
      </c>
      <c r="D5817" t="s">
        <v>5718</v>
      </c>
      <c r="E5817" t="s">
        <v>5723</v>
      </c>
      <c r="F5817">
        <v>77.095692600000007</v>
      </c>
      <c r="G5817">
        <v>28.460477699999998</v>
      </c>
      <c r="H5817" t="s">
        <v>2864</v>
      </c>
      <c r="I5817" t="s">
        <v>19</v>
      </c>
      <c r="J5817" t="s">
        <v>57</v>
      </c>
      <c r="K5817" t="s">
        <v>61</v>
      </c>
      <c r="L5817" t="s">
        <v>57</v>
      </c>
      <c r="M5817" t="s">
        <v>57</v>
      </c>
      <c r="N5817">
        <v>2</v>
      </c>
      <c r="O5817">
        <v>20</v>
      </c>
      <c r="P5817">
        <v>700</v>
      </c>
      <c r="Q5817">
        <v>4</v>
      </c>
      <c r="R5817">
        <v>2017</v>
      </c>
      <c r="S5817">
        <v>3</v>
      </c>
      <c r="T5817">
        <v>11</v>
      </c>
      <c r="U5817" s="1">
        <v>42805</v>
      </c>
      <c r="V5817" s="5">
        <f>Main[[#This Row],[Average_Cost_for_two]] * VLOOKUP(Main[[#This Row],[Currency]],'Currency'!A:B,2,FALSE)</f>
        <v>8.4</v>
      </c>
      <c r="W5817" s="5" t="str">
        <f>IF(Main[[#This Row],[Avg_Cost_USD]]&lt;10,"Low",
IF(Main[[#This Row],[Avg_Cost_USD]]&lt;=30,"Medium","High"))</f>
        <v>Low</v>
      </c>
    </row>
    <row r="5818" spans="1:23" x14ac:dyDescent="0.3">
      <c r="A5818">
        <v>311640</v>
      </c>
      <c r="B5818" t="s">
        <v>6160</v>
      </c>
      <c r="C5818">
        <v>1</v>
      </c>
      <c r="D5818" t="s">
        <v>5718</v>
      </c>
      <c r="E5818" t="s">
        <v>6161</v>
      </c>
      <c r="F5818">
        <v>77.033939000000004</v>
      </c>
      <c r="G5818">
        <v>28.4576098</v>
      </c>
      <c r="H5818" t="s">
        <v>289</v>
      </c>
      <c r="I5818" t="s">
        <v>19</v>
      </c>
      <c r="J5818" t="s">
        <v>61</v>
      </c>
      <c r="K5818" t="s">
        <v>57</v>
      </c>
      <c r="L5818" t="s">
        <v>57</v>
      </c>
      <c r="M5818" t="s">
        <v>57</v>
      </c>
      <c r="N5818">
        <v>3</v>
      </c>
      <c r="O5818">
        <v>7</v>
      </c>
      <c r="P5818">
        <v>1400</v>
      </c>
      <c r="Q5818">
        <v>2.8</v>
      </c>
      <c r="R5818">
        <v>2017</v>
      </c>
      <c r="S5818">
        <v>3</v>
      </c>
      <c r="T5818">
        <v>26</v>
      </c>
      <c r="U5818" s="1">
        <v>42820</v>
      </c>
      <c r="V5818" s="5">
        <f>Main[[#This Row],[Average_Cost_for_two]] * VLOOKUP(Main[[#This Row],[Currency]],'Currency'!A:B,2,FALSE)</f>
        <v>16.8</v>
      </c>
      <c r="W5818" s="5" t="str">
        <f>IF(Main[[#This Row],[Avg_Cost_USD]]&lt;10,"Low",
IF(Main[[#This Row],[Avg_Cost_USD]]&lt;=30,"Medium","High"))</f>
        <v>Medium</v>
      </c>
    </row>
    <row r="5819" spans="1:23" x14ac:dyDescent="0.3">
      <c r="A5819">
        <v>311629</v>
      </c>
      <c r="B5819" t="s">
        <v>6162</v>
      </c>
      <c r="C5819">
        <v>1</v>
      </c>
      <c r="D5819" t="s">
        <v>5718</v>
      </c>
      <c r="E5819" t="s">
        <v>6161</v>
      </c>
      <c r="F5819">
        <v>77.033880400000001</v>
      </c>
      <c r="G5819">
        <v>28.4576265</v>
      </c>
      <c r="H5819" t="s">
        <v>289</v>
      </c>
      <c r="I5819" t="s">
        <v>19</v>
      </c>
      <c r="J5819" t="s">
        <v>61</v>
      </c>
      <c r="K5819" t="s">
        <v>57</v>
      </c>
      <c r="L5819" t="s">
        <v>57</v>
      </c>
      <c r="M5819" t="s">
        <v>57</v>
      </c>
      <c r="N5819">
        <v>3</v>
      </c>
      <c r="O5819">
        <v>2</v>
      </c>
      <c r="P5819">
        <v>1400</v>
      </c>
      <c r="Q5819">
        <v>1</v>
      </c>
      <c r="R5819">
        <v>2014</v>
      </c>
      <c r="S5819">
        <v>3</v>
      </c>
      <c r="T5819">
        <v>18</v>
      </c>
      <c r="U5819" s="1">
        <v>41716</v>
      </c>
      <c r="V5819" s="5">
        <f>Main[[#This Row],[Average_Cost_for_two]] * VLOOKUP(Main[[#This Row],[Currency]],'Currency'!A:B,2,FALSE)</f>
        <v>16.8</v>
      </c>
      <c r="W5819" s="5" t="str">
        <f>IF(Main[[#This Row],[Avg_Cost_USD]]&lt;10,"Low",
IF(Main[[#This Row],[Avg_Cost_USD]]&lt;=30,"Medium","High"))</f>
        <v>Medium</v>
      </c>
    </row>
    <row r="5820" spans="1:23" x14ac:dyDescent="0.3">
      <c r="A5820">
        <v>3582</v>
      </c>
      <c r="B5820" t="s">
        <v>6163</v>
      </c>
      <c r="C5820">
        <v>1</v>
      </c>
      <c r="D5820" t="s">
        <v>5718</v>
      </c>
      <c r="E5820" t="s">
        <v>133</v>
      </c>
      <c r="F5820">
        <v>77.073106600000003</v>
      </c>
      <c r="G5820">
        <v>28.477635100000001</v>
      </c>
      <c r="H5820" t="s">
        <v>308</v>
      </c>
      <c r="I5820" t="s">
        <v>19</v>
      </c>
      <c r="J5820" t="s">
        <v>61</v>
      </c>
      <c r="K5820" t="s">
        <v>57</v>
      </c>
      <c r="L5820" t="s">
        <v>57</v>
      </c>
      <c r="M5820" t="s">
        <v>57</v>
      </c>
      <c r="N5820">
        <v>3</v>
      </c>
      <c r="O5820">
        <v>39</v>
      </c>
      <c r="P5820">
        <v>1200</v>
      </c>
      <c r="Q5820">
        <v>3.2</v>
      </c>
      <c r="R5820">
        <v>2012</v>
      </c>
      <c r="S5820">
        <v>3</v>
      </c>
      <c r="T5820">
        <v>4</v>
      </c>
      <c r="U5820" s="1">
        <v>40972</v>
      </c>
      <c r="V5820" s="5">
        <f>Main[[#This Row],[Average_Cost_for_two]] * VLOOKUP(Main[[#This Row],[Currency]],'Currency'!A:B,2,FALSE)</f>
        <v>14.4</v>
      </c>
      <c r="W5820" s="5" t="str">
        <f>IF(Main[[#This Row],[Avg_Cost_USD]]&lt;10,"Low",
IF(Main[[#This Row],[Avg_Cost_USD]]&lt;=30,"Medium","High"))</f>
        <v>Medium</v>
      </c>
    </row>
    <row r="5821" spans="1:23" x14ac:dyDescent="0.3">
      <c r="A5821">
        <v>18034040</v>
      </c>
      <c r="B5821" t="s">
        <v>6164</v>
      </c>
      <c r="C5821">
        <v>1</v>
      </c>
      <c r="D5821" t="s">
        <v>5718</v>
      </c>
      <c r="E5821" t="s">
        <v>133</v>
      </c>
      <c r="F5821">
        <v>77.080594599999998</v>
      </c>
      <c r="G5821">
        <v>28.478742499999999</v>
      </c>
      <c r="H5821" t="s">
        <v>289</v>
      </c>
      <c r="I5821" t="s">
        <v>19</v>
      </c>
      <c r="J5821" t="s">
        <v>61</v>
      </c>
      <c r="K5821" t="s">
        <v>57</v>
      </c>
      <c r="L5821" t="s">
        <v>57</v>
      </c>
      <c r="M5821" t="s">
        <v>57</v>
      </c>
      <c r="N5821">
        <v>3</v>
      </c>
      <c r="O5821">
        <v>23</v>
      </c>
      <c r="P5821">
        <v>1200</v>
      </c>
      <c r="Q5821">
        <v>2.8</v>
      </c>
      <c r="R5821">
        <v>2016</v>
      </c>
      <c r="S5821">
        <v>3</v>
      </c>
      <c r="T5821">
        <v>25</v>
      </c>
      <c r="U5821" s="1">
        <v>42454</v>
      </c>
      <c r="V5821" s="5">
        <f>Main[[#This Row],[Average_Cost_for_two]] * VLOOKUP(Main[[#This Row],[Currency]],'Currency'!A:B,2,FALSE)</f>
        <v>14.4</v>
      </c>
      <c r="W5821" s="5" t="str">
        <f>IF(Main[[#This Row],[Avg_Cost_USD]]&lt;10,"Low",
IF(Main[[#This Row],[Avg_Cost_USD]]&lt;=30,"Medium","High"))</f>
        <v>Medium</v>
      </c>
    </row>
    <row r="5822" spans="1:23" x14ac:dyDescent="0.3">
      <c r="A5822">
        <v>311759</v>
      </c>
      <c r="B5822" t="s">
        <v>6165</v>
      </c>
      <c r="C5822">
        <v>1</v>
      </c>
      <c r="D5822" t="s">
        <v>5718</v>
      </c>
      <c r="E5822" t="s">
        <v>5773</v>
      </c>
      <c r="F5822">
        <v>77.082393199999999</v>
      </c>
      <c r="G5822">
        <v>28.4785568</v>
      </c>
      <c r="H5822" t="s">
        <v>301</v>
      </c>
      <c r="I5822" t="s">
        <v>19</v>
      </c>
      <c r="J5822" t="s">
        <v>57</v>
      </c>
      <c r="K5822" t="s">
        <v>57</v>
      </c>
      <c r="L5822" t="s">
        <v>57</v>
      </c>
      <c r="M5822" t="s">
        <v>57</v>
      </c>
      <c r="N5822">
        <v>2</v>
      </c>
      <c r="O5822">
        <v>13</v>
      </c>
      <c r="P5822">
        <v>650</v>
      </c>
      <c r="Q5822">
        <v>3.2</v>
      </c>
      <c r="R5822">
        <v>2016</v>
      </c>
      <c r="S5822">
        <v>3</v>
      </c>
      <c r="T5822">
        <v>22</v>
      </c>
      <c r="U5822" s="1">
        <v>42451</v>
      </c>
      <c r="V5822" s="5">
        <f>Main[[#This Row],[Average_Cost_for_two]] * VLOOKUP(Main[[#This Row],[Currency]],'Currency'!A:B,2,FALSE)</f>
        <v>7.8</v>
      </c>
      <c r="W5822" s="5" t="str">
        <f>IF(Main[[#This Row],[Avg_Cost_USD]]&lt;10,"Low",
IF(Main[[#This Row],[Avg_Cost_USD]]&lt;=30,"Medium","High"))</f>
        <v>Low</v>
      </c>
    </row>
    <row r="5823" spans="1:23" x14ac:dyDescent="0.3">
      <c r="A5823">
        <v>338</v>
      </c>
      <c r="B5823" t="s">
        <v>6166</v>
      </c>
      <c r="C5823">
        <v>1</v>
      </c>
      <c r="D5823" t="s">
        <v>5718</v>
      </c>
      <c r="E5823" t="s">
        <v>5775</v>
      </c>
      <c r="F5823">
        <v>77.080122599999996</v>
      </c>
      <c r="G5823">
        <v>28.4805204</v>
      </c>
      <c r="H5823" t="s">
        <v>1348</v>
      </c>
      <c r="I5823" t="s">
        <v>19</v>
      </c>
      <c r="J5823" t="s">
        <v>57</v>
      </c>
      <c r="K5823" t="s">
        <v>57</v>
      </c>
      <c r="L5823" t="s">
        <v>57</v>
      </c>
      <c r="M5823" t="s">
        <v>57</v>
      </c>
      <c r="N5823">
        <v>2</v>
      </c>
      <c r="O5823">
        <v>205</v>
      </c>
      <c r="P5823">
        <v>900</v>
      </c>
      <c r="Q5823">
        <v>3.5</v>
      </c>
      <c r="R5823">
        <v>2015</v>
      </c>
      <c r="S5823">
        <v>3</v>
      </c>
      <c r="T5823">
        <v>20</v>
      </c>
      <c r="U5823" s="1">
        <v>42083</v>
      </c>
      <c r="V5823" s="5">
        <f>Main[[#This Row],[Average_Cost_for_two]] * VLOOKUP(Main[[#This Row],[Currency]],'Currency'!A:B,2,FALSE)</f>
        <v>10.8</v>
      </c>
      <c r="W5823" s="5" t="str">
        <f>IF(Main[[#This Row],[Avg_Cost_USD]]&lt;10,"Low",
IF(Main[[#This Row],[Avg_Cost_USD]]&lt;=30,"Medium","High"))</f>
        <v>Medium</v>
      </c>
    </row>
    <row r="5824" spans="1:23" x14ac:dyDescent="0.3">
      <c r="A5824">
        <v>301989</v>
      </c>
      <c r="B5824" t="s">
        <v>6167</v>
      </c>
      <c r="C5824">
        <v>1</v>
      </c>
      <c r="D5824" t="s">
        <v>5718</v>
      </c>
      <c r="E5824" t="s">
        <v>5779</v>
      </c>
      <c r="F5824">
        <v>77.017517499999997</v>
      </c>
      <c r="G5824">
        <v>28.467406799999999</v>
      </c>
      <c r="H5824" t="s">
        <v>56</v>
      </c>
      <c r="I5824" t="s">
        <v>19</v>
      </c>
      <c r="J5824" t="s">
        <v>57</v>
      </c>
      <c r="K5824" t="s">
        <v>57</v>
      </c>
      <c r="L5824" t="s">
        <v>57</v>
      </c>
      <c r="M5824" t="s">
        <v>57</v>
      </c>
      <c r="N5824">
        <v>1</v>
      </c>
      <c r="O5824">
        <v>17</v>
      </c>
      <c r="P5824">
        <v>250</v>
      </c>
      <c r="Q5824">
        <v>3.1</v>
      </c>
      <c r="R5824">
        <v>2018</v>
      </c>
      <c r="S5824">
        <v>3</v>
      </c>
      <c r="T5824">
        <v>8</v>
      </c>
      <c r="U5824" s="1">
        <v>43167</v>
      </c>
      <c r="V5824" s="5">
        <f>Main[[#This Row],[Average_Cost_for_two]] * VLOOKUP(Main[[#This Row],[Currency]],'Currency'!A:B,2,FALSE)</f>
        <v>3</v>
      </c>
      <c r="W5824" s="5" t="str">
        <f>IF(Main[[#This Row],[Avg_Cost_USD]]&lt;10,"Low",
IF(Main[[#This Row],[Avg_Cost_USD]]&lt;=30,"Medium","High"))</f>
        <v>Low</v>
      </c>
    </row>
    <row r="5825" spans="1:23" x14ac:dyDescent="0.3">
      <c r="A5825">
        <v>304718</v>
      </c>
      <c r="B5825" t="s">
        <v>6168</v>
      </c>
      <c r="C5825">
        <v>1</v>
      </c>
      <c r="D5825" t="s">
        <v>5718</v>
      </c>
      <c r="E5825" t="s">
        <v>5779</v>
      </c>
      <c r="F5825">
        <v>77.017538200000004</v>
      </c>
      <c r="G5825">
        <v>28.467286999999999</v>
      </c>
      <c r="H5825" t="s">
        <v>335</v>
      </c>
      <c r="I5825" t="s">
        <v>19</v>
      </c>
      <c r="J5825" t="s">
        <v>57</v>
      </c>
      <c r="K5825" t="s">
        <v>57</v>
      </c>
      <c r="L5825" t="s">
        <v>57</v>
      </c>
      <c r="M5825" t="s">
        <v>57</v>
      </c>
      <c r="N5825">
        <v>1</v>
      </c>
      <c r="O5825">
        <v>16</v>
      </c>
      <c r="P5825">
        <v>200</v>
      </c>
      <c r="Q5825">
        <v>2.8</v>
      </c>
      <c r="R5825">
        <v>2011</v>
      </c>
      <c r="S5825">
        <v>3</v>
      </c>
      <c r="T5825">
        <v>18</v>
      </c>
      <c r="U5825" s="1">
        <v>40620</v>
      </c>
      <c r="V5825" s="5">
        <f>Main[[#This Row],[Average_Cost_for_two]] * VLOOKUP(Main[[#This Row],[Currency]],'Currency'!A:B,2,FALSE)</f>
        <v>2.4</v>
      </c>
      <c r="W5825" s="5" t="str">
        <f>IF(Main[[#This Row],[Avg_Cost_USD]]&lt;10,"Low",
IF(Main[[#This Row],[Avg_Cost_USD]]&lt;=30,"Medium","High"))</f>
        <v>Low</v>
      </c>
    </row>
    <row r="5826" spans="1:23" x14ac:dyDescent="0.3">
      <c r="A5826">
        <v>18372397</v>
      </c>
      <c r="B5826" t="s">
        <v>6169</v>
      </c>
      <c r="C5826">
        <v>1</v>
      </c>
      <c r="D5826" t="s">
        <v>5718</v>
      </c>
      <c r="E5826" t="s">
        <v>5779</v>
      </c>
      <c r="F5826">
        <v>77.015717499999994</v>
      </c>
      <c r="G5826">
        <v>28.465205399999999</v>
      </c>
      <c r="H5826" t="s">
        <v>342</v>
      </c>
      <c r="I5826" t="s">
        <v>19</v>
      </c>
      <c r="J5826" t="s">
        <v>57</v>
      </c>
      <c r="K5826" t="s">
        <v>57</v>
      </c>
      <c r="L5826" t="s">
        <v>57</v>
      </c>
      <c r="M5826" t="s">
        <v>57</v>
      </c>
      <c r="N5826">
        <v>2</v>
      </c>
      <c r="O5826">
        <v>25</v>
      </c>
      <c r="P5826">
        <v>800</v>
      </c>
      <c r="Q5826">
        <v>3.5</v>
      </c>
      <c r="R5826">
        <v>2018</v>
      </c>
      <c r="S5826">
        <v>3</v>
      </c>
      <c r="T5826">
        <v>23</v>
      </c>
      <c r="U5826" s="1">
        <v>43182</v>
      </c>
      <c r="V5826" s="5">
        <f>Main[[#This Row],[Average_Cost_for_two]] * VLOOKUP(Main[[#This Row],[Currency]],'Currency'!A:B,2,FALSE)</f>
        <v>9.6</v>
      </c>
      <c r="W5826" s="5" t="str">
        <f>IF(Main[[#This Row],[Avg_Cost_USD]]&lt;10,"Low",
IF(Main[[#This Row],[Avg_Cost_USD]]&lt;=30,"Medium","High"))</f>
        <v>Low</v>
      </c>
    </row>
    <row r="5827" spans="1:23" x14ac:dyDescent="0.3">
      <c r="A5827">
        <v>3603</v>
      </c>
      <c r="B5827" t="s">
        <v>382</v>
      </c>
      <c r="C5827">
        <v>1</v>
      </c>
      <c r="D5827" t="s">
        <v>5718</v>
      </c>
      <c r="E5827" t="s">
        <v>6170</v>
      </c>
      <c r="F5827">
        <v>77.043268499999996</v>
      </c>
      <c r="G5827">
        <v>28.4109555</v>
      </c>
      <c r="H5827" t="s">
        <v>384</v>
      </c>
      <c r="I5827" t="s">
        <v>19</v>
      </c>
      <c r="J5827" t="s">
        <v>57</v>
      </c>
      <c r="K5827" t="s">
        <v>61</v>
      </c>
      <c r="L5827" t="s">
        <v>57</v>
      </c>
      <c r="M5827" t="s">
        <v>57</v>
      </c>
      <c r="N5827">
        <v>2</v>
      </c>
      <c r="O5827">
        <v>93</v>
      </c>
      <c r="P5827">
        <v>800</v>
      </c>
      <c r="Q5827">
        <v>2.2000000000000002</v>
      </c>
      <c r="R5827">
        <v>2012</v>
      </c>
      <c r="S5827">
        <v>3</v>
      </c>
      <c r="T5827">
        <v>16</v>
      </c>
      <c r="U5827" s="1">
        <v>40984</v>
      </c>
      <c r="V5827" s="5">
        <f>Main[[#This Row],[Average_Cost_for_two]] * VLOOKUP(Main[[#This Row],[Currency]],'Currency'!A:B,2,FALSE)</f>
        <v>9.6</v>
      </c>
      <c r="W5827" s="5" t="str">
        <f>IF(Main[[#This Row],[Avg_Cost_USD]]&lt;10,"Low",
IF(Main[[#This Row],[Avg_Cost_USD]]&lt;=30,"Medium","High"))</f>
        <v>Low</v>
      </c>
    </row>
    <row r="5828" spans="1:23" x14ac:dyDescent="0.3">
      <c r="A5828">
        <v>18383488</v>
      </c>
      <c r="B5828" t="s">
        <v>6171</v>
      </c>
      <c r="C5828">
        <v>1</v>
      </c>
      <c r="D5828" t="s">
        <v>5718</v>
      </c>
      <c r="E5828" t="s">
        <v>5782</v>
      </c>
      <c r="F5828">
        <v>77.097140300000007</v>
      </c>
      <c r="G5828">
        <v>28.4508352</v>
      </c>
      <c r="H5828" t="s">
        <v>1043</v>
      </c>
      <c r="I5828" t="s">
        <v>19</v>
      </c>
      <c r="J5828" t="s">
        <v>57</v>
      </c>
      <c r="K5828" t="s">
        <v>61</v>
      </c>
      <c r="L5828" t="s">
        <v>57</v>
      </c>
      <c r="M5828" t="s">
        <v>57</v>
      </c>
      <c r="N5828">
        <v>2</v>
      </c>
      <c r="O5828">
        <v>45</v>
      </c>
      <c r="P5828">
        <v>650</v>
      </c>
      <c r="Q5828">
        <v>3.5</v>
      </c>
      <c r="R5828">
        <v>2018</v>
      </c>
      <c r="S5828">
        <v>3</v>
      </c>
      <c r="T5828">
        <v>26</v>
      </c>
      <c r="U5828" s="1">
        <v>43185</v>
      </c>
      <c r="V5828" s="5">
        <f>Main[[#This Row],[Average_Cost_for_two]] * VLOOKUP(Main[[#This Row],[Currency]],'Currency'!A:B,2,FALSE)</f>
        <v>7.8</v>
      </c>
      <c r="W5828" s="5" t="str">
        <f>IF(Main[[#This Row],[Avg_Cost_USD]]&lt;10,"Low",
IF(Main[[#This Row],[Avg_Cost_USD]]&lt;=30,"Medium","High"))</f>
        <v>Low</v>
      </c>
    </row>
    <row r="5829" spans="1:23" x14ac:dyDescent="0.3">
      <c r="A5829">
        <v>18285745</v>
      </c>
      <c r="B5829" t="s">
        <v>2202</v>
      </c>
      <c r="C5829">
        <v>1</v>
      </c>
      <c r="D5829" t="s">
        <v>5718</v>
      </c>
      <c r="E5829" t="s">
        <v>5782</v>
      </c>
      <c r="F5829">
        <v>77.096818299999995</v>
      </c>
      <c r="G5829">
        <v>28.451483400000001</v>
      </c>
      <c r="H5829" t="s">
        <v>2203</v>
      </c>
      <c r="I5829" t="s">
        <v>19</v>
      </c>
      <c r="J5829" t="s">
        <v>57</v>
      </c>
      <c r="K5829" t="s">
        <v>57</v>
      </c>
      <c r="L5829" t="s">
        <v>57</v>
      </c>
      <c r="M5829" t="s">
        <v>57</v>
      </c>
      <c r="N5829">
        <v>3</v>
      </c>
      <c r="O5829">
        <v>81</v>
      </c>
      <c r="P5829">
        <v>1700</v>
      </c>
      <c r="Q5829">
        <v>3.9</v>
      </c>
      <c r="R5829">
        <v>2010</v>
      </c>
      <c r="S5829">
        <v>3</v>
      </c>
      <c r="T5829">
        <v>3</v>
      </c>
      <c r="U5829" s="1">
        <v>40240</v>
      </c>
      <c r="V5829" s="5">
        <f>Main[[#This Row],[Average_Cost_for_two]] * VLOOKUP(Main[[#This Row],[Currency]],'Currency'!A:B,2,FALSE)</f>
        <v>20.400000000000002</v>
      </c>
      <c r="W5829" s="5" t="str">
        <f>IF(Main[[#This Row],[Avg_Cost_USD]]&lt;10,"Low",
IF(Main[[#This Row],[Avg_Cost_USD]]&lt;=30,"Medium","High"))</f>
        <v>Medium</v>
      </c>
    </row>
    <row r="5830" spans="1:23" x14ac:dyDescent="0.3">
      <c r="A5830">
        <v>18396428</v>
      </c>
      <c r="B5830" t="s">
        <v>6172</v>
      </c>
      <c r="C5830">
        <v>1</v>
      </c>
      <c r="D5830" t="s">
        <v>5718</v>
      </c>
      <c r="E5830" t="s">
        <v>5784</v>
      </c>
      <c r="F5830">
        <v>77.039471700000007</v>
      </c>
      <c r="G5830">
        <v>28.511956399999999</v>
      </c>
      <c r="H5830" t="s">
        <v>303</v>
      </c>
      <c r="I5830" t="s">
        <v>19</v>
      </c>
      <c r="J5830" t="s">
        <v>57</v>
      </c>
      <c r="K5830" t="s">
        <v>57</v>
      </c>
      <c r="L5830" t="s">
        <v>57</v>
      </c>
      <c r="M5830" t="s">
        <v>57</v>
      </c>
      <c r="N5830">
        <v>1</v>
      </c>
      <c r="O5830">
        <v>5</v>
      </c>
      <c r="P5830">
        <v>250</v>
      </c>
      <c r="Q5830">
        <v>3</v>
      </c>
      <c r="R5830">
        <v>2017</v>
      </c>
      <c r="S5830">
        <v>3</v>
      </c>
      <c r="T5830">
        <v>20</v>
      </c>
      <c r="U5830" s="1">
        <v>42814</v>
      </c>
      <c r="V5830" s="5">
        <f>Main[[#This Row],[Average_Cost_for_two]] * VLOOKUP(Main[[#This Row],[Currency]],'Currency'!A:B,2,FALSE)</f>
        <v>3</v>
      </c>
      <c r="W5830" s="5" t="str">
        <f>IF(Main[[#This Row],[Avg_Cost_USD]]&lt;10,"Low",
IF(Main[[#This Row],[Avg_Cost_USD]]&lt;=30,"Medium","High"))</f>
        <v>Low</v>
      </c>
    </row>
    <row r="5831" spans="1:23" x14ac:dyDescent="0.3">
      <c r="A5831">
        <v>304771</v>
      </c>
      <c r="B5831" t="s">
        <v>6173</v>
      </c>
      <c r="C5831">
        <v>1</v>
      </c>
      <c r="D5831" t="s">
        <v>5718</v>
      </c>
      <c r="E5831" t="s">
        <v>5784</v>
      </c>
      <c r="F5831">
        <v>77.019767700000003</v>
      </c>
      <c r="G5831">
        <v>28.4859483</v>
      </c>
      <c r="H5831" t="s">
        <v>3979</v>
      </c>
      <c r="I5831" t="s">
        <v>19</v>
      </c>
      <c r="J5831" t="s">
        <v>57</v>
      </c>
      <c r="K5831" t="s">
        <v>57</v>
      </c>
      <c r="L5831" t="s">
        <v>57</v>
      </c>
      <c r="M5831" t="s">
        <v>57</v>
      </c>
      <c r="N5831">
        <v>1</v>
      </c>
      <c r="O5831">
        <v>1</v>
      </c>
      <c r="P5831">
        <v>100</v>
      </c>
      <c r="Q5831">
        <v>1</v>
      </c>
      <c r="R5831">
        <v>2012</v>
      </c>
      <c r="S5831">
        <v>3</v>
      </c>
      <c r="T5831">
        <v>19</v>
      </c>
      <c r="U5831" s="1">
        <v>40987</v>
      </c>
      <c r="V5831" s="5">
        <f>Main[[#This Row],[Average_Cost_for_two]] * VLOOKUP(Main[[#This Row],[Currency]],'Currency'!A:B,2,FALSE)</f>
        <v>1.2</v>
      </c>
      <c r="W5831" s="5" t="str">
        <f>IF(Main[[#This Row],[Avg_Cost_USD]]&lt;10,"Low",
IF(Main[[#This Row],[Avg_Cost_USD]]&lt;=30,"Medium","High"))</f>
        <v>Low</v>
      </c>
    </row>
    <row r="5832" spans="1:23" x14ac:dyDescent="0.3">
      <c r="A5832">
        <v>305171</v>
      </c>
      <c r="B5832" t="s">
        <v>4547</v>
      </c>
      <c r="C5832">
        <v>1</v>
      </c>
      <c r="D5832" t="s">
        <v>5718</v>
      </c>
      <c r="E5832" t="s">
        <v>5866</v>
      </c>
      <c r="F5832">
        <v>77.101995700000003</v>
      </c>
      <c r="G5832">
        <v>28.4722814</v>
      </c>
      <c r="H5832" t="s">
        <v>2548</v>
      </c>
      <c r="I5832" t="s">
        <v>19</v>
      </c>
      <c r="J5832" t="s">
        <v>57</v>
      </c>
      <c r="K5832" t="s">
        <v>61</v>
      </c>
      <c r="L5832" t="s">
        <v>57</v>
      </c>
      <c r="M5832" t="s">
        <v>57</v>
      </c>
      <c r="N5832">
        <v>1</v>
      </c>
      <c r="O5832">
        <v>84</v>
      </c>
      <c r="P5832">
        <v>350</v>
      </c>
      <c r="Q5832">
        <v>3.1</v>
      </c>
      <c r="R5832">
        <v>2011</v>
      </c>
      <c r="S5832">
        <v>3</v>
      </c>
      <c r="T5832">
        <v>17</v>
      </c>
      <c r="U5832" s="1">
        <v>40619</v>
      </c>
      <c r="V5832" s="5">
        <f>Main[[#This Row],[Average_Cost_for_two]] * VLOOKUP(Main[[#This Row],[Currency]],'Currency'!A:B,2,FALSE)</f>
        <v>4.2</v>
      </c>
      <c r="W5832" s="5" t="str">
        <f>IF(Main[[#This Row],[Avg_Cost_USD]]&lt;10,"Low",
IF(Main[[#This Row],[Avg_Cost_USD]]&lt;=30,"Medium","High"))</f>
        <v>Low</v>
      </c>
    </row>
    <row r="5833" spans="1:23" x14ac:dyDescent="0.3">
      <c r="A5833">
        <v>6743</v>
      </c>
      <c r="B5833" t="s">
        <v>529</v>
      </c>
      <c r="C5833">
        <v>1</v>
      </c>
      <c r="D5833" t="s">
        <v>5718</v>
      </c>
      <c r="E5833" t="s">
        <v>5866</v>
      </c>
      <c r="F5833">
        <v>77.101725900000005</v>
      </c>
      <c r="G5833">
        <v>28.471807200000001</v>
      </c>
      <c r="H5833" t="s">
        <v>301</v>
      </c>
      <c r="I5833" t="s">
        <v>19</v>
      </c>
      <c r="J5833" t="s">
        <v>57</v>
      </c>
      <c r="K5833" t="s">
        <v>57</v>
      </c>
      <c r="L5833" t="s">
        <v>57</v>
      </c>
      <c r="M5833" t="s">
        <v>57</v>
      </c>
      <c r="N5833">
        <v>1</v>
      </c>
      <c r="O5833">
        <v>18</v>
      </c>
      <c r="P5833">
        <v>450</v>
      </c>
      <c r="Q5833">
        <v>2.8</v>
      </c>
      <c r="R5833">
        <v>2016</v>
      </c>
      <c r="S5833">
        <v>3</v>
      </c>
      <c r="T5833">
        <v>4</v>
      </c>
      <c r="U5833" s="1">
        <v>42433</v>
      </c>
      <c r="V5833" s="5">
        <f>Main[[#This Row],[Average_Cost_for_two]] * VLOOKUP(Main[[#This Row],[Currency]],'Currency'!A:B,2,FALSE)</f>
        <v>5.4</v>
      </c>
      <c r="W5833" s="5" t="str">
        <f>IF(Main[[#This Row],[Avg_Cost_USD]]&lt;10,"Low",
IF(Main[[#This Row],[Avg_Cost_USD]]&lt;=30,"Medium","High"))</f>
        <v>Low</v>
      </c>
    </row>
    <row r="5834" spans="1:23" x14ac:dyDescent="0.3">
      <c r="A5834">
        <v>6747</v>
      </c>
      <c r="B5834" t="s">
        <v>368</v>
      </c>
      <c r="C5834">
        <v>1</v>
      </c>
      <c r="D5834" t="s">
        <v>5718</v>
      </c>
      <c r="E5834" t="s">
        <v>5866</v>
      </c>
      <c r="F5834">
        <v>77.102445200000005</v>
      </c>
      <c r="G5834">
        <v>28.471965900000001</v>
      </c>
      <c r="H5834" t="s">
        <v>369</v>
      </c>
      <c r="I5834" t="s">
        <v>19</v>
      </c>
      <c r="J5834" t="s">
        <v>57</v>
      </c>
      <c r="K5834" t="s">
        <v>57</v>
      </c>
      <c r="L5834" t="s">
        <v>57</v>
      </c>
      <c r="M5834" t="s">
        <v>57</v>
      </c>
      <c r="N5834">
        <v>2</v>
      </c>
      <c r="O5834">
        <v>70</v>
      </c>
      <c r="P5834">
        <v>700</v>
      </c>
      <c r="Q5834">
        <v>2.8</v>
      </c>
      <c r="R5834">
        <v>2011</v>
      </c>
      <c r="S5834">
        <v>3</v>
      </c>
      <c r="T5834">
        <v>20</v>
      </c>
      <c r="U5834" s="1">
        <v>40622</v>
      </c>
      <c r="V5834" s="5">
        <f>Main[[#This Row],[Average_Cost_for_two]] * VLOOKUP(Main[[#This Row],[Currency]],'Currency'!A:B,2,FALSE)</f>
        <v>8.4</v>
      </c>
      <c r="W5834" s="5" t="str">
        <f>IF(Main[[#This Row],[Avg_Cost_USD]]&lt;10,"Low",
IF(Main[[#This Row],[Avg_Cost_USD]]&lt;=30,"Medium","High"))</f>
        <v>Low</v>
      </c>
    </row>
    <row r="5835" spans="1:23" x14ac:dyDescent="0.3">
      <c r="A5835">
        <v>9169</v>
      </c>
      <c r="B5835" t="s">
        <v>6174</v>
      </c>
      <c r="C5835">
        <v>1</v>
      </c>
      <c r="D5835" t="s">
        <v>5718</v>
      </c>
      <c r="E5835" t="s">
        <v>5732</v>
      </c>
      <c r="F5835">
        <v>77.034954299999995</v>
      </c>
      <c r="G5835">
        <v>28.4768261</v>
      </c>
      <c r="H5835" t="s">
        <v>56</v>
      </c>
      <c r="I5835" t="s">
        <v>19</v>
      </c>
      <c r="J5835" t="s">
        <v>57</v>
      </c>
      <c r="K5835" t="s">
        <v>57</v>
      </c>
      <c r="L5835" t="s">
        <v>57</v>
      </c>
      <c r="M5835" t="s">
        <v>57</v>
      </c>
      <c r="N5835">
        <v>2</v>
      </c>
      <c r="O5835">
        <v>21</v>
      </c>
      <c r="P5835">
        <v>650</v>
      </c>
      <c r="Q5835">
        <v>3</v>
      </c>
      <c r="R5835">
        <v>2014</v>
      </c>
      <c r="S5835">
        <v>3</v>
      </c>
      <c r="T5835">
        <v>24</v>
      </c>
      <c r="U5835" s="1">
        <v>41722</v>
      </c>
      <c r="V5835" s="5">
        <f>Main[[#This Row],[Average_Cost_for_two]] * VLOOKUP(Main[[#This Row],[Currency]],'Currency'!A:B,2,FALSE)</f>
        <v>7.8</v>
      </c>
      <c r="W5835" s="5" t="str">
        <f>IF(Main[[#This Row],[Avg_Cost_USD]]&lt;10,"Low",
IF(Main[[#This Row],[Avg_Cost_USD]]&lt;=30,"Medium","High"))</f>
        <v>Low</v>
      </c>
    </row>
    <row r="5836" spans="1:23" x14ac:dyDescent="0.3">
      <c r="A5836">
        <v>5068</v>
      </c>
      <c r="B5836" t="s">
        <v>6175</v>
      </c>
      <c r="C5836">
        <v>1</v>
      </c>
      <c r="D5836" t="s">
        <v>5718</v>
      </c>
      <c r="E5836" t="s">
        <v>5732</v>
      </c>
      <c r="F5836">
        <v>77.047537800000001</v>
      </c>
      <c r="G5836">
        <v>28.474317599999999</v>
      </c>
      <c r="H5836" t="s">
        <v>521</v>
      </c>
      <c r="I5836" t="s">
        <v>19</v>
      </c>
      <c r="J5836" t="s">
        <v>57</v>
      </c>
      <c r="K5836" t="s">
        <v>57</v>
      </c>
      <c r="L5836" t="s">
        <v>57</v>
      </c>
      <c r="M5836" t="s">
        <v>57</v>
      </c>
      <c r="N5836">
        <v>1</v>
      </c>
      <c r="O5836">
        <v>64</v>
      </c>
      <c r="P5836">
        <v>200</v>
      </c>
      <c r="Q5836">
        <v>3.5</v>
      </c>
      <c r="R5836">
        <v>2011</v>
      </c>
      <c r="S5836">
        <v>3</v>
      </c>
      <c r="T5836">
        <v>13</v>
      </c>
      <c r="U5836" s="1">
        <v>40615</v>
      </c>
      <c r="V5836" s="5">
        <f>Main[[#This Row],[Average_Cost_for_two]] * VLOOKUP(Main[[#This Row],[Currency]],'Currency'!A:B,2,FALSE)</f>
        <v>2.4</v>
      </c>
      <c r="W5836" s="5" t="str">
        <f>IF(Main[[#This Row],[Avg_Cost_USD]]&lt;10,"Low",
IF(Main[[#This Row],[Avg_Cost_USD]]&lt;=30,"Medium","High"))</f>
        <v>Low</v>
      </c>
    </row>
    <row r="5837" spans="1:23" x14ac:dyDescent="0.3">
      <c r="A5837">
        <v>18241516</v>
      </c>
      <c r="B5837" t="s">
        <v>6176</v>
      </c>
      <c r="C5837">
        <v>1</v>
      </c>
      <c r="D5837" t="s">
        <v>5718</v>
      </c>
      <c r="E5837" t="s">
        <v>5732</v>
      </c>
      <c r="F5837">
        <v>77.044437900000005</v>
      </c>
      <c r="G5837">
        <v>28.476247399999998</v>
      </c>
      <c r="H5837" t="s">
        <v>321</v>
      </c>
      <c r="I5837" t="s">
        <v>19</v>
      </c>
      <c r="J5837" t="s">
        <v>57</v>
      </c>
      <c r="K5837" t="s">
        <v>57</v>
      </c>
      <c r="L5837" t="s">
        <v>57</v>
      </c>
      <c r="M5837" t="s">
        <v>57</v>
      </c>
      <c r="N5837">
        <v>2</v>
      </c>
      <c r="O5837">
        <v>2</v>
      </c>
      <c r="P5837">
        <v>700</v>
      </c>
      <c r="Q5837">
        <v>1</v>
      </c>
      <c r="R5837">
        <v>2010</v>
      </c>
      <c r="S5837">
        <v>3</v>
      </c>
      <c r="T5837">
        <v>7</v>
      </c>
      <c r="U5837" s="1">
        <v>40244</v>
      </c>
      <c r="V5837" s="5">
        <f>Main[[#This Row],[Average_Cost_for_two]] * VLOOKUP(Main[[#This Row],[Currency]],'Currency'!A:B,2,FALSE)</f>
        <v>8.4</v>
      </c>
      <c r="W5837" s="5" t="str">
        <f>IF(Main[[#This Row],[Avg_Cost_USD]]&lt;10,"Low",
IF(Main[[#This Row],[Avg_Cost_USD]]&lt;=30,"Medium","High"))</f>
        <v>Low</v>
      </c>
    </row>
    <row r="5838" spans="1:23" x14ac:dyDescent="0.3">
      <c r="A5838">
        <v>4121</v>
      </c>
      <c r="B5838" t="s">
        <v>382</v>
      </c>
      <c r="C5838">
        <v>1</v>
      </c>
      <c r="D5838" t="s">
        <v>5718</v>
      </c>
      <c r="E5838" t="s">
        <v>5936</v>
      </c>
      <c r="F5838">
        <v>77.054156899999995</v>
      </c>
      <c r="G5838">
        <v>28.504121999999999</v>
      </c>
      <c r="H5838" t="s">
        <v>384</v>
      </c>
      <c r="I5838" t="s">
        <v>19</v>
      </c>
      <c r="J5838" t="s">
        <v>57</v>
      </c>
      <c r="K5838" t="s">
        <v>61</v>
      </c>
      <c r="L5838" t="s">
        <v>57</v>
      </c>
      <c r="M5838" t="s">
        <v>57</v>
      </c>
      <c r="N5838">
        <v>2</v>
      </c>
      <c r="O5838">
        <v>53</v>
      </c>
      <c r="P5838">
        <v>800</v>
      </c>
      <c r="Q5838">
        <v>2.7</v>
      </c>
      <c r="R5838">
        <v>2010</v>
      </c>
      <c r="S5838">
        <v>3</v>
      </c>
      <c r="T5838">
        <v>23</v>
      </c>
      <c r="U5838" s="1">
        <v>40260</v>
      </c>
      <c r="V5838" s="5">
        <f>Main[[#This Row],[Average_Cost_for_two]] * VLOOKUP(Main[[#This Row],[Currency]],'Currency'!A:B,2,FALSE)</f>
        <v>9.6</v>
      </c>
      <c r="W5838" s="5" t="str">
        <f>IF(Main[[#This Row],[Avg_Cost_USD]]&lt;10,"Low",
IF(Main[[#This Row],[Avg_Cost_USD]]&lt;=30,"Medium","High"))</f>
        <v>Low</v>
      </c>
    </row>
    <row r="5839" spans="1:23" x14ac:dyDescent="0.3">
      <c r="A5839">
        <v>5065</v>
      </c>
      <c r="B5839" t="s">
        <v>368</v>
      </c>
      <c r="C5839">
        <v>1</v>
      </c>
      <c r="D5839" t="s">
        <v>5718</v>
      </c>
      <c r="E5839" t="s">
        <v>5792</v>
      </c>
      <c r="F5839">
        <v>77.063219399999994</v>
      </c>
      <c r="G5839">
        <v>28.4682247</v>
      </c>
      <c r="H5839" t="s">
        <v>369</v>
      </c>
      <c r="I5839" t="s">
        <v>19</v>
      </c>
      <c r="J5839" t="s">
        <v>57</v>
      </c>
      <c r="K5839" t="s">
        <v>57</v>
      </c>
      <c r="L5839" t="s">
        <v>57</v>
      </c>
      <c r="M5839" t="s">
        <v>57</v>
      </c>
      <c r="N5839">
        <v>2</v>
      </c>
      <c r="O5839">
        <v>146</v>
      </c>
      <c r="P5839">
        <v>700</v>
      </c>
      <c r="Q5839">
        <v>3.6</v>
      </c>
      <c r="R5839">
        <v>2011</v>
      </c>
      <c r="S5839">
        <v>3</v>
      </c>
      <c r="T5839">
        <v>5</v>
      </c>
      <c r="U5839" s="1">
        <v>40607</v>
      </c>
      <c r="V5839" s="5">
        <f>Main[[#This Row],[Average_Cost_for_two]] * VLOOKUP(Main[[#This Row],[Currency]],'Currency'!A:B,2,FALSE)</f>
        <v>8.4</v>
      </c>
      <c r="W5839" s="5" t="str">
        <f>IF(Main[[#This Row],[Avg_Cost_USD]]&lt;10,"Low",
IF(Main[[#This Row],[Avg_Cost_USD]]&lt;=30,"Medium","High"))</f>
        <v>Low</v>
      </c>
    </row>
    <row r="5840" spans="1:23" x14ac:dyDescent="0.3">
      <c r="A5840">
        <v>310203</v>
      </c>
      <c r="B5840" t="s">
        <v>6177</v>
      </c>
      <c r="C5840">
        <v>1</v>
      </c>
      <c r="D5840" t="s">
        <v>5718</v>
      </c>
      <c r="E5840" t="s">
        <v>5792</v>
      </c>
      <c r="F5840">
        <v>77.071241700000002</v>
      </c>
      <c r="G5840">
        <v>28.472016</v>
      </c>
      <c r="H5840" t="s">
        <v>6178</v>
      </c>
      <c r="I5840" t="s">
        <v>19</v>
      </c>
      <c r="J5840" t="s">
        <v>61</v>
      </c>
      <c r="K5840" t="s">
        <v>61</v>
      </c>
      <c r="L5840" t="s">
        <v>57</v>
      </c>
      <c r="M5840" t="s">
        <v>57</v>
      </c>
      <c r="N5840">
        <v>3</v>
      </c>
      <c r="O5840">
        <v>297</v>
      </c>
      <c r="P5840">
        <v>1800</v>
      </c>
      <c r="Q5840">
        <v>3.9</v>
      </c>
      <c r="R5840">
        <v>2017</v>
      </c>
      <c r="S5840">
        <v>3</v>
      </c>
      <c r="T5840">
        <v>11</v>
      </c>
      <c r="U5840" s="1">
        <v>42805</v>
      </c>
      <c r="V5840" s="5">
        <f>Main[[#This Row],[Average_Cost_for_two]] * VLOOKUP(Main[[#This Row],[Currency]],'Currency'!A:B,2,FALSE)</f>
        <v>21.6</v>
      </c>
      <c r="W5840" s="5" t="str">
        <f>IF(Main[[#This Row],[Avg_Cost_USD]]&lt;10,"Low",
IF(Main[[#This Row],[Avg_Cost_USD]]&lt;=30,"Medium","High"))</f>
        <v>Medium</v>
      </c>
    </row>
    <row r="5841" spans="1:23" x14ac:dyDescent="0.3">
      <c r="A5841">
        <v>8430</v>
      </c>
      <c r="B5841" t="s">
        <v>1836</v>
      </c>
      <c r="C5841">
        <v>1</v>
      </c>
      <c r="D5841" t="s">
        <v>5718</v>
      </c>
      <c r="E5841" t="s">
        <v>5792</v>
      </c>
      <c r="F5841">
        <v>77.064136599999998</v>
      </c>
      <c r="G5841">
        <v>28.4676568</v>
      </c>
      <c r="H5841" t="s">
        <v>1837</v>
      </c>
      <c r="I5841" t="s">
        <v>19</v>
      </c>
      <c r="J5841" t="s">
        <v>61</v>
      </c>
      <c r="K5841" t="s">
        <v>61</v>
      </c>
      <c r="L5841" t="s">
        <v>57</v>
      </c>
      <c r="M5841" t="s">
        <v>57</v>
      </c>
      <c r="N5841">
        <v>3</v>
      </c>
      <c r="O5841">
        <v>875</v>
      </c>
      <c r="P5841">
        <v>1600</v>
      </c>
      <c r="Q5841">
        <v>4.0999999999999996</v>
      </c>
      <c r="R5841">
        <v>2016</v>
      </c>
      <c r="S5841">
        <v>3</v>
      </c>
      <c r="T5841">
        <v>10</v>
      </c>
      <c r="U5841" s="1">
        <v>42439</v>
      </c>
      <c r="V5841" s="5">
        <f>Main[[#This Row],[Average_Cost_for_two]] * VLOOKUP(Main[[#This Row],[Currency]],'Currency'!A:B,2,FALSE)</f>
        <v>19.2</v>
      </c>
      <c r="W5841" s="5" t="str">
        <f>IF(Main[[#This Row],[Avg_Cost_USD]]&lt;10,"Low",
IF(Main[[#This Row],[Avg_Cost_USD]]&lt;=30,"Medium","High"))</f>
        <v>Medium</v>
      </c>
    </row>
    <row r="5842" spans="1:23" x14ac:dyDescent="0.3">
      <c r="A5842">
        <v>598</v>
      </c>
      <c r="B5842" t="s">
        <v>529</v>
      </c>
      <c r="C5842">
        <v>1</v>
      </c>
      <c r="D5842" t="s">
        <v>5718</v>
      </c>
      <c r="E5842" t="s">
        <v>5873</v>
      </c>
      <c r="F5842">
        <v>77.050456800000006</v>
      </c>
      <c r="G5842">
        <v>28.453236499999999</v>
      </c>
      <c r="H5842" t="s">
        <v>301</v>
      </c>
      <c r="I5842" t="s">
        <v>19</v>
      </c>
      <c r="J5842" t="s">
        <v>57</v>
      </c>
      <c r="K5842" t="s">
        <v>57</v>
      </c>
      <c r="L5842" t="s">
        <v>57</v>
      </c>
      <c r="M5842" t="s">
        <v>57</v>
      </c>
      <c r="N5842">
        <v>1</v>
      </c>
      <c r="O5842">
        <v>23</v>
      </c>
      <c r="P5842">
        <v>450</v>
      </c>
      <c r="Q5842">
        <v>3.1</v>
      </c>
      <c r="R5842">
        <v>2018</v>
      </c>
      <c r="S5842">
        <v>3</v>
      </c>
      <c r="T5842">
        <v>11</v>
      </c>
      <c r="U5842" s="1">
        <v>43170</v>
      </c>
      <c r="V5842" s="5">
        <f>Main[[#This Row],[Average_Cost_for_two]] * VLOOKUP(Main[[#This Row],[Currency]],'Currency'!A:B,2,FALSE)</f>
        <v>5.4</v>
      </c>
      <c r="W5842" s="5" t="str">
        <f>IF(Main[[#This Row],[Avg_Cost_USD]]&lt;10,"Low",
IF(Main[[#This Row],[Avg_Cost_USD]]&lt;=30,"Medium","High"))</f>
        <v>Low</v>
      </c>
    </row>
    <row r="5843" spans="1:23" x14ac:dyDescent="0.3">
      <c r="A5843">
        <v>18345767</v>
      </c>
      <c r="B5843" t="s">
        <v>6179</v>
      </c>
      <c r="C5843">
        <v>1</v>
      </c>
      <c r="D5843" t="s">
        <v>5718</v>
      </c>
      <c r="E5843" t="s">
        <v>5725</v>
      </c>
      <c r="F5843">
        <v>77.099297300000003</v>
      </c>
      <c r="G5843">
        <v>28.425232600000001</v>
      </c>
      <c r="H5843" t="s">
        <v>335</v>
      </c>
      <c r="I5843" t="s">
        <v>19</v>
      </c>
      <c r="J5843" t="s">
        <v>57</v>
      </c>
      <c r="K5843" t="s">
        <v>57</v>
      </c>
      <c r="L5843" t="s">
        <v>57</v>
      </c>
      <c r="M5843" t="s">
        <v>57</v>
      </c>
      <c r="N5843">
        <v>1</v>
      </c>
      <c r="O5843">
        <v>4</v>
      </c>
      <c r="P5843">
        <v>200</v>
      </c>
      <c r="Q5843">
        <v>3</v>
      </c>
      <c r="R5843">
        <v>2015</v>
      </c>
      <c r="S5843">
        <v>3</v>
      </c>
      <c r="T5843">
        <v>27</v>
      </c>
      <c r="U5843" s="1">
        <v>42090</v>
      </c>
      <c r="V5843" s="5">
        <f>Main[[#This Row],[Average_Cost_for_two]] * VLOOKUP(Main[[#This Row],[Currency]],'Currency'!A:B,2,FALSE)</f>
        <v>2.4</v>
      </c>
      <c r="W5843" s="5" t="str">
        <f>IF(Main[[#This Row],[Avg_Cost_USD]]&lt;10,"Low",
IF(Main[[#This Row],[Avg_Cost_USD]]&lt;=30,"Medium","High"))</f>
        <v>Low</v>
      </c>
    </row>
    <row r="5844" spans="1:23" x14ac:dyDescent="0.3">
      <c r="A5844">
        <v>309763</v>
      </c>
      <c r="B5844" t="s">
        <v>6180</v>
      </c>
      <c r="C5844">
        <v>1</v>
      </c>
      <c r="D5844" t="s">
        <v>5718</v>
      </c>
      <c r="E5844" t="s">
        <v>5725</v>
      </c>
      <c r="F5844">
        <v>77.096151199999994</v>
      </c>
      <c r="G5844">
        <v>28.418099399999999</v>
      </c>
      <c r="H5844" t="s">
        <v>289</v>
      </c>
      <c r="I5844" t="s">
        <v>19</v>
      </c>
      <c r="J5844" t="s">
        <v>61</v>
      </c>
      <c r="K5844" t="s">
        <v>57</v>
      </c>
      <c r="L5844" t="s">
        <v>57</v>
      </c>
      <c r="M5844" t="s">
        <v>57</v>
      </c>
      <c r="N5844">
        <v>2</v>
      </c>
      <c r="O5844">
        <v>8</v>
      </c>
      <c r="P5844">
        <v>750</v>
      </c>
      <c r="Q5844">
        <v>2.9</v>
      </c>
      <c r="R5844">
        <v>2012</v>
      </c>
      <c r="S5844">
        <v>3</v>
      </c>
      <c r="T5844">
        <v>15</v>
      </c>
      <c r="U5844" s="1">
        <v>40983</v>
      </c>
      <c r="V5844" s="5">
        <f>Main[[#This Row],[Average_Cost_for_two]] * VLOOKUP(Main[[#This Row],[Currency]],'Currency'!A:B,2,FALSE)</f>
        <v>9</v>
      </c>
      <c r="W5844" s="5" t="str">
        <f>IF(Main[[#This Row],[Avg_Cost_USD]]&lt;10,"Low",
IF(Main[[#This Row],[Avg_Cost_USD]]&lt;=30,"Medium","High"))</f>
        <v>Low</v>
      </c>
    </row>
    <row r="5845" spans="1:23" x14ac:dyDescent="0.3">
      <c r="A5845">
        <v>312665</v>
      </c>
      <c r="B5845" t="s">
        <v>6181</v>
      </c>
      <c r="C5845">
        <v>1</v>
      </c>
      <c r="D5845" t="s">
        <v>5718</v>
      </c>
      <c r="E5845" t="s">
        <v>5803</v>
      </c>
      <c r="F5845">
        <v>77.014892099999997</v>
      </c>
      <c r="G5845">
        <v>28.464823200000001</v>
      </c>
      <c r="H5845" t="s">
        <v>56</v>
      </c>
      <c r="I5845" t="s">
        <v>19</v>
      </c>
      <c r="J5845" t="s">
        <v>57</v>
      </c>
      <c r="K5845" t="s">
        <v>57</v>
      </c>
      <c r="L5845" t="s">
        <v>57</v>
      </c>
      <c r="M5845" t="s">
        <v>57</v>
      </c>
      <c r="N5845">
        <v>1</v>
      </c>
      <c r="O5845">
        <v>27</v>
      </c>
      <c r="P5845">
        <v>200</v>
      </c>
      <c r="Q5845">
        <v>3.1</v>
      </c>
      <c r="R5845">
        <v>2012</v>
      </c>
      <c r="S5845">
        <v>3</v>
      </c>
      <c r="T5845">
        <v>16</v>
      </c>
      <c r="U5845" s="1">
        <v>40984</v>
      </c>
      <c r="V5845" s="5">
        <f>Main[[#This Row],[Average_Cost_for_two]] * VLOOKUP(Main[[#This Row],[Currency]],'Currency'!A:B,2,FALSE)</f>
        <v>2.4</v>
      </c>
      <c r="W5845" s="5" t="str">
        <f>IF(Main[[#This Row],[Avg_Cost_USD]]&lt;10,"Low",
IF(Main[[#This Row],[Avg_Cost_USD]]&lt;=30,"Medium","High"))</f>
        <v>Low</v>
      </c>
    </row>
    <row r="5846" spans="1:23" x14ac:dyDescent="0.3">
      <c r="A5846">
        <v>18357912</v>
      </c>
      <c r="B5846" t="s">
        <v>6182</v>
      </c>
      <c r="C5846">
        <v>1</v>
      </c>
      <c r="D5846" t="s">
        <v>5718</v>
      </c>
      <c r="E5846" t="s">
        <v>6023</v>
      </c>
      <c r="F5846">
        <v>77.022728000000001</v>
      </c>
      <c r="G5846">
        <v>28.455974000000001</v>
      </c>
      <c r="H5846" t="s">
        <v>342</v>
      </c>
      <c r="I5846" t="s">
        <v>19</v>
      </c>
      <c r="J5846" t="s">
        <v>57</v>
      </c>
      <c r="K5846" t="s">
        <v>61</v>
      </c>
      <c r="L5846" t="s">
        <v>57</v>
      </c>
      <c r="M5846" t="s">
        <v>57</v>
      </c>
      <c r="N5846">
        <v>1</v>
      </c>
      <c r="O5846">
        <v>13</v>
      </c>
      <c r="P5846">
        <v>350</v>
      </c>
      <c r="Q5846">
        <v>3.2</v>
      </c>
      <c r="R5846">
        <v>2016</v>
      </c>
      <c r="S5846">
        <v>3</v>
      </c>
      <c r="T5846">
        <v>3</v>
      </c>
      <c r="U5846" s="1">
        <v>42432</v>
      </c>
      <c r="V5846" s="5">
        <f>Main[[#This Row],[Average_Cost_for_two]] * VLOOKUP(Main[[#This Row],[Currency]],'Currency'!A:B,2,FALSE)</f>
        <v>4.2</v>
      </c>
      <c r="W5846" s="5" t="str">
        <f>IF(Main[[#This Row],[Avg_Cost_USD]]&lt;10,"Low",
IF(Main[[#This Row],[Avg_Cost_USD]]&lt;=30,"Medium","High"))</f>
        <v>Low</v>
      </c>
    </row>
    <row r="5847" spans="1:23" x14ac:dyDescent="0.3">
      <c r="A5847">
        <v>18303696</v>
      </c>
      <c r="B5847" t="s">
        <v>6183</v>
      </c>
      <c r="C5847">
        <v>1</v>
      </c>
      <c r="D5847" t="s">
        <v>5718</v>
      </c>
      <c r="E5847" t="s">
        <v>5731</v>
      </c>
      <c r="F5847">
        <v>77.038332560000001</v>
      </c>
      <c r="G5847">
        <v>28.41864781</v>
      </c>
      <c r="H5847" t="s">
        <v>303</v>
      </c>
      <c r="I5847" t="s">
        <v>19</v>
      </c>
      <c r="J5847" t="s">
        <v>57</v>
      </c>
      <c r="K5847" t="s">
        <v>61</v>
      </c>
      <c r="L5847" t="s">
        <v>57</v>
      </c>
      <c r="M5847" t="s">
        <v>57</v>
      </c>
      <c r="N5847">
        <v>2</v>
      </c>
      <c r="O5847">
        <v>39</v>
      </c>
      <c r="P5847">
        <v>950</v>
      </c>
      <c r="Q5847">
        <v>3.5</v>
      </c>
      <c r="R5847">
        <v>2011</v>
      </c>
      <c r="S5847">
        <v>3</v>
      </c>
      <c r="T5847">
        <v>4</v>
      </c>
      <c r="U5847" s="1">
        <v>40606</v>
      </c>
      <c r="V5847" s="5">
        <f>Main[[#This Row],[Average_Cost_for_two]] * VLOOKUP(Main[[#This Row],[Currency]],'Currency'!A:B,2,FALSE)</f>
        <v>11.4</v>
      </c>
      <c r="W5847" s="5" t="str">
        <f>IF(Main[[#This Row],[Avg_Cost_USD]]&lt;10,"Low",
IF(Main[[#This Row],[Avg_Cost_USD]]&lt;=30,"Medium","High"))</f>
        <v>Medium</v>
      </c>
    </row>
    <row r="5848" spans="1:23" x14ac:dyDescent="0.3">
      <c r="A5848">
        <v>8893</v>
      </c>
      <c r="B5848" t="s">
        <v>6184</v>
      </c>
      <c r="C5848">
        <v>1</v>
      </c>
      <c r="D5848" t="s">
        <v>54</v>
      </c>
      <c r="E5848" t="s">
        <v>979</v>
      </c>
      <c r="F5848">
        <v>77.194415599999999</v>
      </c>
      <c r="G5848">
        <v>28.554128200000001</v>
      </c>
      <c r="H5848" t="s">
        <v>1635</v>
      </c>
      <c r="I5848" t="s">
        <v>19</v>
      </c>
      <c r="J5848" t="s">
        <v>61</v>
      </c>
      <c r="K5848" t="s">
        <v>61</v>
      </c>
      <c r="L5848" t="s">
        <v>57</v>
      </c>
      <c r="M5848" t="s">
        <v>57</v>
      </c>
      <c r="N5848">
        <v>4</v>
      </c>
      <c r="O5848">
        <v>1878</v>
      </c>
      <c r="P5848">
        <v>2000</v>
      </c>
      <c r="Q5848">
        <v>3.9</v>
      </c>
      <c r="R5848">
        <v>2018</v>
      </c>
      <c r="S5848">
        <v>8</v>
      </c>
      <c r="T5848">
        <v>12</v>
      </c>
      <c r="U5848" s="1">
        <v>43324</v>
      </c>
      <c r="V5848" s="5">
        <f>Main[[#This Row],[Average_Cost_for_two]] * VLOOKUP(Main[[#This Row],[Currency]],'Currency'!A:B,2,FALSE)</f>
        <v>24</v>
      </c>
      <c r="W5848" s="5" t="str">
        <f>IF(Main[[#This Row],[Avg_Cost_USD]]&lt;10,"Low",
IF(Main[[#This Row],[Avg_Cost_USD]]&lt;=30,"Medium","High"))</f>
        <v>Medium</v>
      </c>
    </row>
    <row r="5849" spans="1:23" x14ac:dyDescent="0.3">
      <c r="A5849">
        <v>18424627</v>
      </c>
      <c r="B5849" t="s">
        <v>6185</v>
      </c>
      <c r="C5849">
        <v>1</v>
      </c>
      <c r="D5849" t="s">
        <v>5718</v>
      </c>
      <c r="E5849" t="s">
        <v>5807</v>
      </c>
      <c r="F5849">
        <v>77.087157300000001</v>
      </c>
      <c r="G5849">
        <v>28.462590500000001</v>
      </c>
      <c r="H5849" t="s">
        <v>287</v>
      </c>
      <c r="I5849" t="s">
        <v>19</v>
      </c>
      <c r="J5849" t="s">
        <v>57</v>
      </c>
      <c r="K5849" t="s">
        <v>61</v>
      </c>
      <c r="L5849" t="s">
        <v>57</v>
      </c>
      <c r="M5849" t="s">
        <v>57</v>
      </c>
      <c r="N5849">
        <v>2</v>
      </c>
      <c r="O5849">
        <v>103</v>
      </c>
      <c r="P5849">
        <v>700</v>
      </c>
      <c r="Q5849">
        <v>4.0999999999999996</v>
      </c>
      <c r="R5849">
        <v>2010</v>
      </c>
      <c r="S5849">
        <v>3</v>
      </c>
      <c r="T5849">
        <v>20</v>
      </c>
      <c r="U5849" s="1">
        <v>40257</v>
      </c>
      <c r="V5849" s="5">
        <f>Main[[#This Row],[Average_Cost_for_two]] * VLOOKUP(Main[[#This Row],[Currency]],'Currency'!A:B,2,FALSE)</f>
        <v>8.4</v>
      </c>
      <c r="W5849" s="5" t="str">
        <f>IF(Main[[#This Row],[Avg_Cost_USD]]&lt;10,"Low",
IF(Main[[#This Row],[Avg_Cost_USD]]&lt;=30,"Medium","High"))</f>
        <v>Low</v>
      </c>
    </row>
    <row r="5850" spans="1:23" x14ac:dyDescent="0.3">
      <c r="A5850">
        <v>18265365</v>
      </c>
      <c r="B5850" t="s">
        <v>6186</v>
      </c>
      <c r="C5850">
        <v>1</v>
      </c>
      <c r="D5850" t="s">
        <v>5718</v>
      </c>
      <c r="E5850" t="s">
        <v>5884</v>
      </c>
      <c r="F5850">
        <v>77.078975900000003</v>
      </c>
      <c r="G5850">
        <v>28.464780900000001</v>
      </c>
      <c r="H5850" t="s">
        <v>3292</v>
      </c>
      <c r="I5850" t="s">
        <v>19</v>
      </c>
      <c r="J5850" t="s">
        <v>57</v>
      </c>
      <c r="K5850" t="s">
        <v>61</v>
      </c>
      <c r="L5850" t="s">
        <v>57</v>
      </c>
      <c r="M5850" t="s">
        <v>57</v>
      </c>
      <c r="N5850">
        <v>1</v>
      </c>
      <c r="O5850">
        <v>58</v>
      </c>
      <c r="P5850">
        <v>250</v>
      </c>
      <c r="Q5850">
        <v>3.7</v>
      </c>
      <c r="R5850">
        <v>2011</v>
      </c>
      <c r="S5850">
        <v>3</v>
      </c>
      <c r="T5850">
        <v>15</v>
      </c>
      <c r="U5850" s="1">
        <v>40617</v>
      </c>
      <c r="V5850" s="5">
        <f>Main[[#This Row],[Average_Cost_for_two]] * VLOOKUP(Main[[#This Row],[Currency]],'Currency'!A:B,2,FALSE)</f>
        <v>3</v>
      </c>
      <c r="W5850" s="5" t="str">
        <f>IF(Main[[#This Row],[Avg_Cost_USD]]&lt;10,"Low",
IF(Main[[#This Row],[Avg_Cost_USD]]&lt;=30,"Medium","High"))</f>
        <v>Low</v>
      </c>
    </row>
    <row r="5851" spans="1:23" x14ac:dyDescent="0.3">
      <c r="A5851">
        <v>313275</v>
      </c>
      <c r="B5851" t="s">
        <v>6187</v>
      </c>
      <c r="C5851">
        <v>1</v>
      </c>
      <c r="D5851" t="s">
        <v>5718</v>
      </c>
      <c r="E5851" t="s">
        <v>5884</v>
      </c>
      <c r="F5851">
        <v>77.084011799999999</v>
      </c>
      <c r="G5851">
        <v>28.460154599999999</v>
      </c>
      <c r="H5851" t="s">
        <v>335</v>
      </c>
      <c r="I5851" t="s">
        <v>19</v>
      </c>
      <c r="J5851" t="s">
        <v>57</v>
      </c>
      <c r="K5851" t="s">
        <v>57</v>
      </c>
      <c r="L5851" t="s">
        <v>57</v>
      </c>
      <c r="M5851" t="s">
        <v>57</v>
      </c>
      <c r="N5851">
        <v>2</v>
      </c>
      <c r="O5851">
        <v>38</v>
      </c>
      <c r="P5851">
        <v>550</v>
      </c>
      <c r="Q5851">
        <v>2.4</v>
      </c>
      <c r="R5851">
        <v>2011</v>
      </c>
      <c r="S5851">
        <v>3</v>
      </c>
      <c r="T5851">
        <v>14</v>
      </c>
      <c r="U5851" s="1">
        <v>40616</v>
      </c>
      <c r="V5851" s="5">
        <f>Main[[#This Row],[Average_Cost_for_two]] * VLOOKUP(Main[[#This Row],[Currency]],'Currency'!A:B,2,FALSE)</f>
        <v>6.6000000000000005</v>
      </c>
      <c r="W5851" s="5" t="str">
        <f>IF(Main[[#This Row],[Avg_Cost_USD]]&lt;10,"Low",
IF(Main[[#This Row],[Avg_Cost_USD]]&lt;=30,"Medium","High"))</f>
        <v>Low</v>
      </c>
    </row>
    <row r="5852" spans="1:23" x14ac:dyDescent="0.3">
      <c r="A5852">
        <v>18216898</v>
      </c>
      <c r="B5852" t="s">
        <v>6188</v>
      </c>
      <c r="C5852">
        <v>1</v>
      </c>
      <c r="D5852" t="s">
        <v>5718</v>
      </c>
      <c r="E5852" t="s">
        <v>5733</v>
      </c>
      <c r="F5852">
        <v>77.086214999999996</v>
      </c>
      <c r="G5852">
        <v>28.513031300000002</v>
      </c>
      <c r="H5852" t="s">
        <v>56</v>
      </c>
      <c r="I5852" t="s">
        <v>19</v>
      </c>
      <c r="J5852" t="s">
        <v>57</v>
      </c>
      <c r="K5852" t="s">
        <v>57</v>
      </c>
      <c r="L5852" t="s">
        <v>57</v>
      </c>
      <c r="M5852" t="s">
        <v>57</v>
      </c>
      <c r="N5852">
        <v>1</v>
      </c>
      <c r="O5852">
        <v>6</v>
      </c>
      <c r="P5852">
        <v>200</v>
      </c>
      <c r="Q5852">
        <v>3.1</v>
      </c>
      <c r="R5852">
        <v>2016</v>
      </c>
      <c r="S5852">
        <v>3</v>
      </c>
      <c r="T5852">
        <v>9</v>
      </c>
      <c r="U5852" s="1">
        <v>42438</v>
      </c>
      <c r="V5852" s="5">
        <f>Main[[#This Row],[Average_Cost_for_two]] * VLOOKUP(Main[[#This Row],[Currency]],'Currency'!A:B,2,FALSE)</f>
        <v>2.4</v>
      </c>
      <c r="W5852" s="5" t="str">
        <f>IF(Main[[#This Row],[Avg_Cost_USD]]&lt;10,"Low",
IF(Main[[#This Row],[Avg_Cost_USD]]&lt;=30,"Medium","High"))</f>
        <v>Low</v>
      </c>
    </row>
    <row r="5853" spans="1:23" x14ac:dyDescent="0.3">
      <c r="A5853">
        <v>18311959</v>
      </c>
      <c r="B5853" t="s">
        <v>3955</v>
      </c>
      <c r="C5853">
        <v>1</v>
      </c>
      <c r="D5853" t="s">
        <v>5718</v>
      </c>
      <c r="E5853" t="s">
        <v>5888</v>
      </c>
      <c r="F5853">
        <v>77.071646400000006</v>
      </c>
      <c r="G5853">
        <v>28.509657600000001</v>
      </c>
      <c r="H5853" t="s">
        <v>508</v>
      </c>
      <c r="I5853" t="s">
        <v>19</v>
      </c>
      <c r="J5853" t="s">
        <v>57</v>
      </c>
      <c r="K5853" t="s">
        <v>57</v>
      </c>
      <c r="L5853" t="s">
        <v>57</v>
      </c>
      <c r="M5853" t="s">
        <v>57</v>
      </c>
      <c r="N5853">
        <v>1</v>
      </c>
      <c r="O5853">
        <v>2</v>
      </c>
      <c r="P5853">
        <v>250</v>
      </c>
      <c r="Q5853">
        <v>1</v>
      </c>
      <c r="R5853">
        <v>2012</v>
      </c>
      <c r="S5853">
        <v>3</v>
      </c>
      <c r="T5853">
        <v>3</v>
      </c>
      <c r="U5853" s="1">
        <v>40971</v>
      </c>
      <c r="V5853" s="5">
        <f>Main[[#This Row],[Average_Cost_for_two]] * VLOOKUP(Main[[#This Row],[Currency]],'Currency'!A:B,2,FALSE)</f>
        <v>3</v>
      </c>
      <c r="W5853" s="5" t="str">
        <f>IF(Main[[#This Row],[Avg_Cost_USD]]&lt;10,"Low",
IF(Main[[#This Row],[Avg_Cost_USD]]&lt;=30,"Medium","High"))</f>
        <v>Low</v>
      </c>
    </row>
    <row r="5854" spans="1:23" x14ac:dyDescent="0.3">
      <c r="A5854">
        <v>422</v>
      </c>
      <c r="B5854" t="s">
        <v>6189</v>
      </c>
      <c r="C5854">
        <v>1</v>
      </c>
      <c r="D5854" t="s">
        <v>54</v>
      </c>
      <c r="E5854" t="s">
        <v>2190</v>
      </c>
      <c r="F5854">
        <v>77.237865900000003</v>
      </c>
      <c r="G5854">
        <v>28.641043499999999</v>
      </c>
      <c r="H5854" t="s">
        <v>6190</v>
      </c>
      <c r="I5854" t="s">
        <v>19</v>
      </c>
      <c r="J5854" t="s">
        <v>61</v>
      </c>
      <c r="K5854" t="s">
        <v>57</v>
      </c>
      <c r="L5854" t="s">
        <v>57</v>
      </c>
      <c r="M5854" t="s">
        <v>57</v>
      </c>
      <c r="N5854">
        <v>4</v>
      </c>
      <c r="O5854">
        <v>295</v>
      </c>
      <c r="P5854">
        <v>2000</v>
      </c>
      <c r="Q5854">
        <v>3.9</v>
      </c>
      <c r="R5854">
        <v>2014</v>
      </c>
      <c r="S5854">
        <v>8</v>
      </c>
      <c r="T5854">
        <v>12</v>
      </c>
      <c r="U5854" s="1">
        <v>41863</v>
      </c>
      <c r="V5854" s="5">
        <f>Main[[#This Row],[Average_Cost_for_two]] * VLOOKUP(Main[[#This Row],[Currency]],'Currency'!A:B,2,FALSE)</f>
        <v>24</v>
      </c>
      <c r="W5854" s="5" t="str">
        <f>IF(Main[[#This Row],[Avg_Cost_USD]]&lt;10,"Low",
IF(Main[[#This Row],[Avg_Cost_USD]]&lt;=30,"Medium","High"))</f>
        <v>Medium</v>
      </c>
    </row>
    <row r="5855" spans="1:23" x14ac:dyDescent="0.3">
      <c r="A5855">
        <v>303866</v>
      </c>
      <c r="B5855" t="s">
        <v>6191</v>
      </c>
      <c r="C5855">
        <v>1</v>
      </c>
      <c r="D5855" t="s">
        <v>5718</v>
      </c>
      <c r="E5855" t="s">
        <v>5964</v>
      </c>
      <c r="F5855">
        <v>77.031393699999995</v>
      </c>
      <c r="G5855">
        <v>28.508598899999999</v>
      </c>
      <c r="H5855" t="s">
        <v>6192</v>
      </c>
      <c r="I5855" t="s">
        <v>19</v>
      </c>
      <c r="J5855" t="s">
        <v>57</v>
      </c>
      <c r="K5855" t="s">
        <v>57</v>
      </c>
      <c r="L5855" t="s">
        <v>57</v>
      </c>
      <c r="M5855" t="s">
        <v>57</v>
      </c>
      <c r="N5855">
        <v>1</v>
      </c>
      <c r="O5855">
        <v>5</v>
      </c>
      <c r="P5855">
        <v>200</v>
      </c>
      <c r="Q5855">
        <v>2.8</v>
      </c>
      <c r="R5855">
        <v>2013</v>
      </c>
      <c r="S5855">
        <v>3</v>
      </c>
      <c r="T5855">
        <v>11</v>
      </c>
      <c r="U5855" s="1">
        <v>41344</v>
      </c>
      <c r="V5855" s="5">
        <f>Main[[#This Row],[Average_Cost_for_two]] * VLOOKUP(Main[[#This Row],[Currency]],'Currency'!A:B,2,FALSE)</f>
        <v>2.4</v>
      </c>
      <c r="W5855" s="5" t="str">
        <f>IF(Main[[#This Row],[Avg_Cost_USD]]&lt;10,"Low",
IF(Main[[#This Row],[Avg_Cost_USD]]&lt;=30,"Medium","High"))</f>
        <v>Low</v>
      </c>
    </row>
    <row r="5856" spans="1:23" x14ac:dyDescent="0.3">
      <c r="A5856">
        <v>311866</v>
      </c>
      <c r="B5856" t="s">
        <v>4986</v>
      </c>
      <c r="C5856">
        <v>1</v>
      </c>
      <c r="D5856" t="s">
        <v>5718</v>
      </c>
      <c r="E5856" t="s">
        <v>5967</v>
      </c>
      <c r="F5856">
        <v>77.041825299999999</v>
      </c>
      <c r="G5856">
        <v>28.511406699999998</v>
      </c>
      <c r="H5856" t="s">
        <v>315</v>
      </c>
      <c r="I5856" t="s">
        <v>19</v>
      </c>
      <c r="J5856" t="s">
        <v>57</v>
      </c>
      <c r="K5856" t="s">
        <v>57</v>
      </c>
      <c r="L5856" t="s">
        <v>57</v>
      </c>
      <c r="M5856" t="s">
        <v>57</v>
      </c>
      <c r="N5856">
        <v>1</v>
      </c>
      <c r="O5856">
        <v>2</v>
      </c>
      <c r="P5856">
        <v>100</v>
      </c>
      <c r="Q5856">
        <v>1</v>
      </c>
      <c r="R5856">
        <v>2013</v>
      </c>
      <c r="S5856">
        <v>2</v>
      </c>
      <c r="T5856">
        <v>16</v>
      </c>
      <c r="U5856" s="1">
        <v>41321</v>
      </c>
      <c r="V5856" s="5">
        <f>Main[[#This Row],[Average_Cost_for_two]] * VLOOKUP(Main[[#This Row],[Currency]],'Currency'!A:B,2,FALSE)</f>
        <v>1.2</v>
      </c>
      <c r="W5856" s="5" t="str">
        <f>IF(Main[[#This Row],[Avg_Cost_USD]]&lt;10,"Low",
IF(Main[[#This Row],[Avg_Cost_USD]]&lt;=30,"Medium","High"))</f>
        <v>Low</v>
      </c>
    </row>
    <row r="5857" spans="1:23" x14ac:dyDescent="0.3">
      <c r="A5857">
        <v>307799</v>
      </c>
      <c r="B5857" t="s">
        <v>6193</v>
      </c>
      <c r="C5857">
        <v>1</v>
      </c>
      <c r="D5857" t="s">
        <v>54</v>
      </c>
      <c r="E5857" t="s">
        <v>1771</v>
      </c>
      <c r="F5857">
        <v>77.227537299999995</v>
      </c>
      <c r="G5857">
        <v>28.600542900000001</v>
      </c>
      <c r="H5857" t="s">
        <v>2164</v>
      </c>
      <c r="I5857" t="s">
        <v>19</v>
      </c>
      <c r="J5857" t="s">
        <v>57</v>
      </c>
      <c r="K5857" t="s">
        <v>61</v>
      </c>
      <c r="L5857" t="s">
        <v>57</v>
      </c>
      <c r="M5857" t="s">
        <v>57</v>
      </c>
      <c r="N5857">
        <v>4</v>
      </c>
      <c r="O5857">
        <v>669</v>
      </c>
      <c r="P5857">
        <v>2000</v>
      </c>
      <c r="Q5857">
        <v>3.8</v>
      </c>
      <c r="R5857">
        <v>2010</v>
      </c>
      <c r="S5857">
        <v>8</v>
      </c>
      <c r="T5857">
        <v>13</v>
      </c>
      <c r="U5857" s="1">
        <v>40403</v>
      </c>
      <c r="V5857" s="5">
        <f>Main[[#This Row],[Average_Cost_for_two]] * VLOOKUP(Main[[#This Row],[Currency]],'Currency'!A:B,2,FALSE)</f>
        <v>24</v>
      </c>
      <c r="W5857" s="5" t="str">
        <f>IF(Main[[#This Row],[Avg_Cost_USD]]&lt;10,"Low",
IF(Main[[#This Row],[Avg_Cost_USD]]&lt;=30,"Medium","High"))</f>
        <v>Medium</v>
      </c>
    </row>
    <row r="5858" spans="1:23" x14ac:dyDescent="0.3">
      <c r="A5858">
        <v>225</v>
      </c>
      <c r="B5858" t="s">
        <v>368</v>
      </c>
      <c r="C5858">
        <v>1</v>
      </c>
      <c r="D5858" t="s">
        <v>5718</v>
      </c>
      <c r="E5858" t="s">
        <v>5831</v>
      </c>
      <c r="F5858">
        <v>77.089047600000001</v>
      </c>
      <c r="G5858">
        <v>28.494525299999999</v>
      </c>
      <c r="H5858" t="s">
        <v>369</v>
      </c>
      <c r="I5858" t="s">
        <v>19</v>
      </c>
      <c r="J5858" t="s">
        <v>57</v>
      </c>
      <c r="K5858" t="s">
        <v>57</v>
      </c>
      <c r="L5858" t="s">
        <v>57</v>
      </c>
      <c r="M5858" t="s">
        <v>57</v>
      </c>
      <c r="N5858">
        <v>2</v>
      </c>
      <c r="O5858">
        <v>125</v>
      </c>
      <c r="P5858">
        <v>700</v>
      </c>
      <c r="Q5858">
        <v>2.4</v>
      </c>
      <c r="R5858">
        <v>2017</v>
      </c>
      <c r="S5858">
        <v>2</v>
      </c>
      <c r="T5858">
        <v>13</v>
      </c>
      <c r="U5858" s="1">
        <v>42779</v>
      </c>
      <c r="V5858" s="5">
        <f>Main[[#This Row],[Average_Cost_for_two]] * VLOOKUP(Main[[#This Row],[Currency]],'Currency'!A:B,2,FALSE)</f>
        <v>8.4</v>
      </c>
      <c r="W5858" s="5" t="str">
        <f>IF(Main[[#This Row],[Avg_Cost_USD]]&lt;10,"Low",
IF(Main[[#This Row],[Avg_Cost_USD]]&lt;=30,"Medium","High"))</f>
        <v>Low</v>
      </c>
    </row>
    <row r="5859" spans="1:23" x14ac:dyDescent="0.3">
      <c r="A5859">
        <v>4876</v>
      </c>
      <c r="B5859" t="s">
        <v>1757</v>
      </c>
      <c r="C5859">
        <v>1</v>
      </c>
      <c r="D5859" t="s">
        <v>5718</v>
      </c>
      <c r="E5859" t="s">
        <v>5834</v>
      </c>
      <c r="F5859">
        <v>77.093135450000005</v>
      </c>
      <c r="G5859">
        <v>28.475821549999999</v>
      </c>
      <c r="H5859" t="s">
        <v>301</v>
      </c>
      <c r="I5859" t="s">
        <v>19</v>
      </c>
      <c r="J5859" t="s">
        <v>57</v>
      </c>
      <c r="K5859" t="s">
        <v>61</v>
      </c>
      <c r="L5859" t="s">
        <v>57</v>
      </c>
      <c r="M5859" t="s">
        <v>57</v>
      </c>
      <c r="N5859">
        <v>2</v>
      </c>
      <c r="O5859">
        <v>18</v>
      </c>
      <c r="P5859">
        <v>650</v>
      </c>
      <c r="Q5859">
        <v>3.2</v>
      </c>
      <c r="R5859">
        <v>2012</v>
      </c>
      <c r="S5859">
        <v>2</v>
      </c>
      <c r="T5859">
        <v>24</v>
      </c>
      <c r="U5859" s="1">
        <v>40963</v>
      </c>
      <c r="V5859" s="5">
        <f>Main[[#This Row],[Average_Cost_for_two]] * VLOOKUP(Main[[#This Row],[Currency]],'Currency'!A:B,2,FALSE)</f>
        <v>7.8</v>
      </c>
      <c r="W5859" s="5" t="str">
        <f>IF(Main[[#This Row],[Avg_Cost_USD]]&lt;10,"Low",
IF(Main[[#This Row],[Avg_Cost_USD]]&lt;=30,"Medium","High"))</f>
        <v>Low</v>
      </c>
    </row>
    <row r="5860" spans="1:23" x14ac:dyDescent="0.3">
      <c r="A5860">
        <v>303709</v>
      </c>
      <c r="B5860" t="s">
        <v>382</v>
      </c>
      <c r="C5860">
        <v>1</v>
      </c>
      <c r="D5860" t="s">
        <v>5718</v>
      </c>
      <c r="E5860" t="s">
        <v>5834</v>
      </c>
      <c r="F5860">
        <v>77.093339639999996</v>
      </c>
      <c r="G5860">
        <v>28.476263029999998</v>
      </c>
      <c r="H5860" t="s">
        <v>384</v>
      </c>
      <c r="I5860" t="s">
        <v>19</v>
      </c>
      <c r="J5860" t="s">
        <v>57</v>
      </c>
      <c r="K5860" t="s">
        <v>61</v>
      </c>
      <c r="L5860" t="s">
        <v>57</v>
      </c>
      <c r="M5860" t="s">
        <v>57</v>
      </c>
      <c r="N5860">
        <v>2</v>
      </c>
      <c r="O5860">
        <v>29</v>
      </c>
      <c r="P5860">
        <v>800</v>
      </c>
      <c r="Q5860">
        <v>2.8</v>
      </c>
      <c r="R5860">
        <v>2013</v>
      </c>
      <c r="S5860">
        <v>2</v>
      </c>
      <c r="T5860">
        <v>13</v>
      </c>
      <c r="U5860" s="1">
        <v>41318</v>
      </c>
      <c r="V5860" s="5">
        <f>Main[[#This Row],[Average_Cost_for_two]] * VLOOKUP(Main[[#This Row],[Currency]],'Currency'!A:B,2,FALSE)</f>
        <v>9.6</v>
      </c>
      <c r="W5860" s="5" t="str">
        <f>IF(Main[[#This Row],[Avg_Cost_USD]]&lt;10,"Low",
IF(Main[[#This Row],[Avg_Cost_USD]]&lt;=30,"Medium","High"))</f>
        <v>Low</v>
      </c>
    </row>
    <row r="5861" spans="1:23" x14ac:dyDescent="0.3">
      <c r="A5861">
        <v>18034048</v>
      </c>
      <c r="B5861" t="s">
        <v>6194</v>
      </c>
      <c r="C5861">
        <v>1</v>
      </c>
      <c r="D5861" t="s">
        <v>5718</v>
      </c>
      <c r="E5861" t="s">
        <v>5758</v>
      </c>
      <c r="F5861">
        <v>77.099388200000007</v>
      </c>
      <c r="G5861">
        <v>28.469341499999999</v>
      </c>
      <c r="H5861" t="s">
        <v>350</v>
      </c>
      <c r="I5861" t="s">
        <v>19</v>
      </c>
      <c r="J5861" t="s">
        <v>57</v>
      </c>
      <c r="K5861" t="s">
        <v>57</v>
      </c>
      <c r="L5861" t="s">
        <v>57</v>
      </c>
      <c r="M5861" t="s">
        <v>57</v>
      </c>
      <c r="N5861">
        <v>2</v>
      </c>
      <c r="O5861">
        <v>12</v>
      </c>
      <c r="P5861">
        <v>650</v>
      </c>
      <c r="Q5861">
        <v>3.1</v>
      </c>
      <c r="R5861">
        <v>2018</v>
      </c>
      <c r="S5861">
        <v>2</v>
      </c>
      <c r="T5861">
        <v>15</v>
      </c>
      <c r="U5861" s="1">
        <v>43146</v>
      </c>
      <c r="V5861" s="5">
        <f>Main[[#This Row],[Average_Cost_for_two]] * VLOOKUP(Main[[#This Row],[Currency]],'Currency'!A:B,2,FALSE)</f>
        <v>7.8</v>
      </c>
      <c r="W5861" s="5" t="str">
        <f>IF(Main[[#This Row],[Avg_Cost_USD]]&lt;10,"Low",
IF(Main[[#This Row],[Avg_Cost_USD]]&lt;=30,"Medium","High"))</f>
        <v>Low</v>
      </c>
    </row>
    <row r="5862" spans="1:23" x14ac:dyDescent="0.3">
      <c r="A5862">
        <v>18383473</v>
      </c>
      <c r="B5862" t="s">
        <v>6195</v>
      </c>
      <c r="C5862">
        <v>1</v>
      </c>
      <c r="D5862" t="s">
        <v>5718</v>
      </c>
      <c r="E5862" t="s">
        <v>5719</v>
      </c>
      <c r="F5862">
        <v>77.095701599999998</v>
      </c>
      <c r="G5862">
        <v>28.494895799999998</v>
      </c>
      <c r="H5862" t="s">
        <v>321</v>
      </c>
      <c r="I5862" t="s">
        <v>19</v>
      </c>
      <c r="J5862" t="s">
        <v>57</v>
      </c>
      <c r="K5862" t="s">
        <v>61</v>
      </c>
      <c r="L5862" t="s">
        <v>57</v>
      </c>
      <c r="M5862" t="s">
        <v>57</v>
      </c>
      <c r="N5862">
        <v>2</v>
      </c>
      <c r="O5862">
        <v>17</v>
      </c>
      <c r="P5862">
        <v>700</v>
      </c>
      <c r="Q5862">
        <v>3.2</v>
      </c>
      <c r="R5862">
        <v>2014</v>
      </c>
      <c r="S5862">
        <v>2</v>
      </c>
      <c r="T5862">
        <v>4</v>
      </c>
      <c r="U5862" s="1">
        <v>41674</v>
      </c>
      <c r="V5862" s="5">
        <f>Main[[#This Row],[Average_Cost_for_two]] * VLOOKUP(Main[[#This Row],[Currency]],'Currency'!A:B,2,FALSE)</f>
        <v>8.4</v>
      </c>
      <c r="W5862" s="5" t="str">
        <f>IF(Main[[#This Row],[Avg_Cost_USD]]&lt;10,"Low",
IF(Main[[#This Row],[Avg_Cost_USD]]&lt;=30,"Medium","High"))</f>
        <v>Low</v>
      </c>
    </row>
    <row r="5863" spans="1:23" x14ac:dyDescent="0.3">
      <c r="A5863">
        <v>300054</v>
      </c>
      <c r="B5863" t="s">
        <v>5946</v>
      </c>
      <c r="C5863">
        <v>1</v>
      </c>
      <c r="D5863" t="s">
        <v>5718</v>
      </c>
      <c r="E5863" t="s">
        <v>5719</v>
      </c>
      <c r="F5863">
        <v>77.094352900000004</v>
      </c>
      <c r="G5863">
        <v>28.492435499999999</v>
      </c>
      <c r="H5863" t="s">
        <v>342</v>
      </c>
      <c r="I5863" t="s">
        <v>19</v>
      </c>
      <c r="J5863" t="s">
        <v>57</v>
      </c>
      <c r="K5863" t="s">
        <v>61</v>
      </c>
      <c r="L5863" t="s">
        <v>57</v>
      </c>
      <c r="M5863" t="s">
        <v>57</v>
      </c>
      <c r="N5863">
        <v>1</v>
      </c>
      <c r="O5863">
        <v>136</v>
      </c>
      <c r="P5863">
        <v>350</v>
      </c>
      <c r="Q5863">
        <v>2.2000000000000002</v>
      </c>
      <c r="R5863">
        <v>2014</v>
      </c>
      <c r="S5863">
        <v>2</v>
      </c>
      <c r="T5863">
        <v>23</v>
      </c>
      <c r="U5863" s="1">
        <v>41693</v>
      </c>
      <c r="V5863" s="5">
        <f>Main[[#This Row],[Average_Cost_for_two]] * VLOOKUP(Main[[#This Row],[Currency]],'Currency'!A:B,2,FALSE)</f>
        <v>4.2</v>
      </c>
      <c r="W5863" s="5" t="str">
        <f>IF(Main[[#This Row],[Avg_Cost_USD]]&lt;10,"Low",
IF(Main[[#This Row],[Avg_Cost_USD]]&lt;=30,"Medium","High"))</f>
        <v>Low</v>
      </c>
    </row>
    <row r="5864" spans="1:23" x14ac:dyDescent="0.3">
      <c r="A5864">
        <v>311725</v>
      </c>
      <c r="B5864" t="s">
        <v>6196</v>
      </c>
      <c r="C5864">
        <v>1</v>
      </c>
      <c r="D5864" t="s">
        <v>5718</v>
      </c>
      <c r="E5864" t="s">
        <v>5721</v>
      </c>
      <c r="F5864">
        <v>77.085918640000003</v>
      </c>
      <c r="G5864">
        <v>28.469703110000001</v>
      </c>
      <c r="H5864" t="s">
        <v>6197</v>
      </c>
      <c r="I5864" t="s">
        <v>19</v>
      </c>
      <c r="J5864" t="s">
        <v>57</v>
      </c>
      <c r="K5864" t="s">
        <v>61</v>
      </c>
      <c r="L5864" t="s">
        <v>57</v>
      </c>
      <c r="M5864" t="s">
        <v>57</v>
      </c>
      <c r="N5864">
        <v>2</v>
      </c>
      <c r="O5864">
        <v>129</v>
      </c>
      <c r="P5864">
        <v>800</v>
      </c>
      <c r="Q5864">
        <v>3.5</v>
      </c>
      <c r="R5864">
        <v>2011</v>
      </c>
      <c r="S5864">
        <v>2</v>
      </c>
      <c r="T5864">
        <v>8</v>
      </c>
      <c r="U5864" s="1">
        <v>40582</v>
      </c>
      <c r="V5864" s="5">
        <f>Main[[#This Row],[Average_Cost_for_two]] * VLOOKUP(Main[[#This Row],[Currency]],'Currency'!A:B,2,FALSE)</f>
        <v>9.6</v>
      </c>
      <c r="W5864" s="5" t="str">
        <f>IF(Main[[#This Row],[Avg_Cost_USD]]&lt;10,"Low",
IF(Main[[#This Row],[Avg_Cost_USD]]&lt;=30,"Medium","High"))</f>
        <v>Low</v>
      </c>
    </row>
    <row r="5865" spans="1:23" x14ac:dyDescent="0.3">
      <c r="A5865">
        <v>4618</v>
      </c>
      <c r="B5865" t="s">
        <v>2702</v>
      </c>
      <c r="C5865">
        <v>1</v>
      </c>
      <c r="D5865" t="s">
        <v>5718</v>
      </c>
      <c r="E5865" t="s">
        <v>5841</v>
      </c>
      <c r="F5865">
        <v>77.099478099999999</v>
      </c>
      <c r="G5865">
        <v>28.4476522</v>
      </c>
      <c r="H5865" t="s">
        <v>424</v>
      </c>
      <c r="I5865" t="s">
        <v>19</v>
      </c>
      <c r="J5865" t="s">
        <v>57</v>
      </c>
      <c r="K5865" t="s">
        <v>57</v>
      </c>
      <c r="L5865" t="s">
        <v>57</v>
      </c>
      <c r="M5865" t="s">
        <v>57</v>
      </c>
      <c r="N5865">
        <v>2</v>
      </c>
      <c r="O5865">
        <v>107</v>
      </c>
      <c r="P5865">
        <v>800</v>
      </c>
      <c r="Q5865">
        <v>2.9</v>
      </c>
      <c r="R5865">
        <v>2013</v>
      </c>
      <c r="S5865">
        <v>2</v>
      </c>
      <c r="T5865">
        <v>16</v>
      </c>
      <c r="U5865" s="1">
        <v>41321</v>
      </c>
      <c r="V5865" s="5">
        <f>Main[[#This Row],[Average_Cost_for_two]] * VLOOKUP(Main[[#This Row],[Currency]],'Currency'!A:B,2,FALSE)</f>
        <v>9.6</v>
      </c>
      <c r="W5865" s="5" t="str">
        <f>IF(Main[[#This Row],[Avg_Cost_USD]]&lt;10,"Low",
IF(Main[[#This Row],[Avg_Cost_USD]]&lt;=30,"Medium","High"))</f>
        <v>Low</v>
      </c>
    </row>
    <row r="5866" spans="1:23" x14ac:dyDescent="0.3">
      <c r="A5866">
        <v>4380</v>
      </c>
      <c r="B5866" t="s">
        <v>6198</v>
      </c>
      <c r="C5866">
        <v>1</v>
      </c>
      <c r="D5866" t="s">
        <v>54</v>
      </c>
      <c r="E5866" t="s">
        <v>6199</v>
      </c>
      <c r="F5866">
        <v>77.218511399999997</v>
      </c>
      <c r="G5866">
        <v>28.618559399999999</v>
      </c>
      <c r="H5866" t="s">
        <v>301</v>
      </c>
      <c r="I5866" t="s">
        <v>19</v>
      </c>
      <c r="J5866" t="s">
        <v>57</v>
      </c>
      <c r="K5866" t="s">
        <v>57</v>
      </c>
      <c r="L5866" t="s">
        <v>57</v>
      </c>
      <c r="M5866" t="s">
        <v>57</v>
      </c>
      <c r="N5866">
        <v>4</v>
      </c>
      <c r="O5866">
        <v>90</v>
      </c>
      <c r="P5866">
        <v>2000</v>
      </c>
      <c r="Q5866">
        <v>3.9</v>
      </c>
      <c r="R5866">
        <v>2018</v>
      </c>
      <c r="S5866">
        <v>8</v>
      </c>
      <c r="T5866">
        <v>16</v>
      </c>
      <c r="U5866" s="1">
        <v>43328</v>
      </c>
      <c r="V5866" s="5">
        <f>Main[[#This Row],[Average_Cost_for_two]] * VLOOKUP(Main[[#This Row],[Currency]],'Currency'!A:B,2,FALSE)</f>
        <v>24</v>
      </c>
      <c r="W5866" s="5" t="str">
        <f>IF(Main[[#This Row],[Avg_Cost_USD]]&lt;10,"Low",
IF(Main[[#This Row],[Avg_Cost_USD]]&lt;=30,"Medium","High"))</f>
        <v>Medium</v>
      </c>
    </row>
    <row r="5867" spans="1:23" x14ac:dyDescent="0.3">
      <c r="A5867">
        <v>308553</v>
      </c>
      <c r="B5867" t="s">
        <v>6200</v>
      </c>
      <c r="C5867">
        <v>1</v>
      </c>
      <c r="D5867" t="s">
        <v>5718</v>
      </c>
      <c r="E5867" t="s">
        <v>5723</v>
      </c>
      <c r="F5867">
        <v>77.097513199999995</v>
      </c>
      <c r="G5867">
        <v>28.4369224</v>
      </c>
      <c r="H5867" t="s">
        <v>303</v>
      </c>
      <c r="I5867" t="s">
        <v>19</v>
      </c>
      <c r="J5867" t="s">
        <v>57</v>
      </c>
      <c r="K5867" t="s">
        <v>61</v>
      </c>
      <c r="L5867" t="s">
        <v>57</v>
      </c>
      <c r="M5867" t="s">
        <v>57</v>
      </c>
      <c r="N5867">
        <v>2</v>
      </c>
      <c r="O5867">
        <v>336</v>
      </c>
      <c r="P5867">
        <v>800</v>
      </c>
      <c r="Q5867">
        <v>3.3</v>
      </c>
      <c r="R5867">
        <v>2018</v>
      </c>
      <c r="S5867">
        <v>2</v>
      </c>
      <c r="T5867">
        <v>16</v>
      </c>
      <c r="U5867" s="1">
        <v>43147</v>
      </c>
      <c r="V5867" s="5">
        <f>Main[[#This Row],[Average_Cost_for_two]] * VLOOKUP(Main[[#This Row],[Currency]],'Currency'!A:B,2,FALSE)</f>
        <v>9.6</v>
      </c>
      <c r="W5867" s="5" t="str">
        <f>IF(Main[[#This Row],[Avg_Cost_USD]]&lt;10,"Low",
IF(Main[[#This Row],[Avg_Cost_USD]]&lt;=30,"Medium","High"))</f>
        <v>Low</v>
      </c>
    </row>
    <row r="5868" spans="1:23" x14ac:dyDescent="0.3">
      <c r="A5868">
        <v>18460311</v>
      </c>
      <c r="B5868" t="s">
        <v>6201</v>
      </c>
      <c r="C5868">
        <v>1</v>
      </c>
      <c r="D5868" t="s">
        <v>5718</v>
      </c>
      <c r="E5868" t="s">
        <v>5723</v>
      </c>
      <c r="F5868">
        <v>77.097410100000005</v>
      </c>
      <c r="G5868">
        <v>28.454537299999998</v>
      </c>
      <c r="H5868" t="s">
        <v>289</v>
      </c>
      <c r="I5868" t="s">
        <v>19</v>
      </c>
      <c r="J5868" t="s">
        <v>57</v>
      </c>
      <c r="K5868" t="s">
        <v>61</v>
      </c>
      <c r="L5868" t="s">
        <v>57</v>
      </c>
      <c r="M5868" t="s">
        <v>57</v>
      </c>
      <c r="N5868">
        <v>2</v>
      </c>
      <c r="O5868">
        <v>27</v>
      </c>
      <c r="P5868">
        <v>700</v>
      </c>
      <c r="Q5868">
        <v>3.5</v>
      </c>
      <c r="R5868">
        <v>2018</v>
      </c>
      <c r="S5868">
        <v>2</v>
      </c>
      <c r="T5868">
        <v>22</v>
      </c>
      <c r="U5868" s="1">
        <v>43153</v>
      </c>
      <c r="V5868" s="5">
        <f>Main[[#This Row],[Average_Cost_for_two]] * VLOOKUP(Main[[#This Row],[Currency]],'Currency'!A:B,2,FALSE)</f>
        <v>8.4</v>
      </c>
      <c r="W5868" s="5" t="str">
        <f>IF(Main[[#This Row],[Avg_Cost_USD]]&lt;10,"Low",
IF(Main[[#This Row],[Avg_Cost_USD]]&lt;=30,"Medium","High"))</f>
        <v>Low</v>
      </c>
    </row>
    <row r="5869" spans="1:23" x14ac:dyDescent="0.3">
      <c r="A5869">
        <v>18237346</v>
      </c>
      <c r="B5869" t="s">
        <v>6202</v>
      </c>
      <c r="C5869">
        <v>1</v>
      </c>
      <c r="D5869" t="s">
        <v>5718</v>
      </c>
      <c r="E5869" t="s">
        <v>5723</v>
      </c>
      <c r="F5869">
        <v>77.109638000000004</v>
      </c>
      <c r="G5869">
        <v>28.424772900000001</v>
      </c>
      <c r="H5869" t="s">
        <v>6203</v>
      </c>
      <c r="I5869" t="s">
        <v>19</v>
      </c>
      <c r="J5869" t="s">
        <v>57</v>
      </c>
      <c r="K5869" t="s">
        <v>61</v>
      </c>
      <c r="L5869" t="s">
        <v>57</v>
      </c>
      <c r="M5869" t="s">
        <v>57</v>
      </c>
      <c r="N5869">
        <v>3</v>
      </c>
      <c r="O5869">
        <v>146</v>
      </c>
      <c r="P5869">
        <v>1200</v>
      </c>
      <c r="Q5869">
        <v>4.2</v>
      </c>
      <c r="R5869">
        <v>2010</v>
      </c>
      <c r="S5869">
        <v>2</v>
      </c>
      <c r="T5869">
        <v>22</v>
      </c>
      <c r="U5869" s="1">
        <v>40231</v>
      </c>
      <c r="V5869" s="5">
        <f>Main[[#This Row],[Average_Cost_for_two]] * VLOOKUP(Main[[#This Row],[Currency]],'Currency'!A:B,2,FALSE)</f>
        <v>14.4</v>
      </c>
      <c r="W5869" s="5" t="str">
        <f>IF(Main[[#This Row],[Avg_Cost_USD]]&lt;10,"Low",
IF(Main[[#This Row],[Avg_Cost_USD]]&lt;=30,"Medium","High"))</f>
        <v>Medium</v>
      </c>
    </row>
    <row r="5870" spans="1:23" x14ac:dyDescent="0.3">
      <c r="A5870">
        <v>311470</v>
      </c>
      <c r="B5870" t="s">
        <v>6204</v>
      </c>
      <c r="C5870">
        <v>1</v>
      </c>
      <c r="D5870" t="s">
        <v>54</v>
      </c>
      <c r="E5870" t="s">
        <v>256</v>
      </c>
      <c r="F5870">
        <v>77.226459500000004</v>
      </c>
      <c r="G5870">
        <v>28.5842189</v>
      </c>
      <c r="H5870" t="s">
        <v>306</v>
      </c>
      <c r="I5870" t="s">
        <v>19</v>
      </c>
      <c r="J5870" t="s">
        <v>61</v>
      </c>
      <c r="K5870" t="s">
        <v>57</v>
      </c>
      <c r="L5870" t="s">
        <v>57</v>
      </c>
      <c r="M5870" t="s">
        <v>57</v>
      </c>
      <c r="N5870">
        <v>4</v>
      </c>
      <c r="O5870">
        <v>131</v>
      </c>
      <c r="P5870">
        <v>2000</v>
      </c>
      <c r="Q5870">
        <v>3.7</v>
      </c>
      <c r="R5870">
        <v>2012</v>
      </c>
      <c r="S5870">
        <v>8</v>
      </c>
      <c r="T5870">
        <v>25</v>
      </c>
      <c r="U5870" s="1">
        <v>41146</v>
      </c>
      <c r="V5870" s="5">
        <f>Main[[#This Row],[Average_Cost_for_two]] * VLOOKUP(Main[[#This Row],[Currency]],'Currency'!A:B,2,FALSE)</f>
        <v>24</v>
      </c>
      <c r="W5870" s="5" t="str">
        <f>IF(Main[[#This Row],[Avg_Cost_USD]]&lt;10,"Low",
IF(Main[[#This Row],[Avg_Cost_USD]]&lt;=30,"Medium","High"))</f>
        <v>Medium</v>
      </c>
    </row>
    <row r="5871" spans="1:23" x14ac:dyDescent="0.3">
      <c r="A5871">
        <v>18430882</v>
      </c>
      <c r="B5871" t="s">
        <v>6205</v>
      </c>
      <c r="C5871">
        <v>1</v>
      </c>
      <c r="D5871" t="s">
        <v>5718</v>
      </c>
      <c r="E5871" t="s">
        <v>133</v>
      </c>
      <c r="F5871">
        <v>77.076192700000007</v>
      </c>
      <c r="G5871">
        <v>28.476071999999998</v>
      </c>
      <c r="H5871" t="s">
        <v>2766</v>
      </c>
      <c r="I5871" t="s">
        <v>19</v>
      </c>
      <c r="J5871" t="s">
        <v>57</v>
      </c>
      <c r="K5871" t="s">
        <v>57</v>
      </c>
      <c r="L5871" t="s">
        <v>57</v>
      </c>
      <c r="M5871" t="s">
        <v>57</v>
      </c>
      <c r="N5871">
        <v>2</v>
      </c>
      <c r="O5871">
        <v>15</v>
      </c>
      <c r="P5871">
        <v>800</v>
      </c>
      <c r="Q5871">
        <v>2.8</v>
      </c>
      <c r="R5871">
        <v>2016</v>
      </c>
      <c r="S5871">
        <v>2</v>
      </c>
      <c r="T5871">
        <v>2</v>
      </c>
      <c r="U5871" s="1">
        <v>42402</v>
      </c>
      <c r="V5871" s="5">
        <f>Main[[#This Row],[Average_Cost_for_two]] * VLOOKUP(Main[[#This Row],[Currency]],'Currency'!A:B,2,FALSE)</f>
        <v>9.6</v>
      </c>
      <c r="W5871" s="5" t="str">
        <f>IF(Main[[#This Row],[Avg_Cost_USD]]&lt;10,"Low",
IF(Main[[#This Row],[Avg_Cost_USD]]&lt;=30,"Medium","High"))</f>
        <v>Low</v>
      </c>
    </row>
    <row r="5872" spans="1:23" x14ac:dyDescent="0.3">
      <c r="A5872">
        <v>892</v>
      </c>
      <c r="B5872" t="s">
        <v>6206</v>
      </c>
      <c r="C5872">
        <v>1</v>
      </c>
      <c r="D5872" t="s">
        <v>5718</v>
      </c>
      <c r="E5872" t="s">
        <v>133</v>
      </c>
      <c r="F5872">
        <v>77.082438100000005</v>
      </c>
      <c r="G5872">
        <v>28.475737200000001</v>
      </c>
      <c r="H5872" t="s">
        <v>6207</v>
      </c>
      <c r="I5872" t="s">
        <v>19</v>
      </c>
      <c r="J5872" t="s">
        <v>57</v>
      </c>
      <c r="K5872" t="s">
        <v>61</v>
      </c>
      <c r="L5872" t="s">
        <v>57</v>
      </c>
      <c r="M5872" t="s">
        <v>57</v>
      </c>
      <c r="N5872">
        <v>1</v>
      </c>
      <c r="O5872">
        <v>31</v>
      </c>
      <c r="P5872">
        <v>350</v>
      </c>
      <c r="Q5872">
        <v>2.2999999999999998</v>
      </c>
      <c r="R5872">
        <v>2017</v>
      </c>
      <c r="S5872">
        <v>2</v>
      </c>
      <c r="T5872">
        <v>20</v>
      </c>
      <c r="U5872" s="1">
        <v>42786</v>
      </c>
      <c r="V5872" s="5">
        <f>Main[[#This Row],[Average_Cost_for_two]] * VLOOKUP(Main[[#This Row],[Currency]],'Currency'!A:B,2,FALSE)</f>
        <v>4.2</v>
      </c>
      <c r="W5872" s="5" t="str">
        <f>IF(Main[[#This Row],[Avg_Cost_USD]]&lt;10,"Low",
IF(Main[[#This Row],[Avg_Cost_USD]]&lt;=30,"Medium","High"))</f>
        <v>Low</v>
      </c>
    </row>
    <row r="5873" spans="1:23" x14ac:dyDescent="0.3">
      <c r="A5873">
        <v>18432226</v>
      </c>
      <c r="B5873" t="s">
        <v>5943</v>
      </c>
      <c r="C5873">
        <v>1</v>
      </c>
      <c r="D5873" t="s">
        <v>5718</v>
      </c>
      <c r="E5873" t="s">
        <v>5773</v>
      </c>
      <c r="F5873">
        <v>77.081673699999996</v>
      </c>
      <c r="G5873">
        <v>28.478397999999999</v>
      </c>
      <c r="H5873" t="s">
        <v>6208</v>
      </c>
      <c r="I5873" t="s">
        <v>19</v>
      </c>
      <c r="J5873" t="s">
        <v>57</v>
      </c>
      <c r="K5873" t="s">
        <v>61</v>
      </c>
      <c r="L5873" t="s">
        <v>57</v>
      </c>
      <c r="M5873" t="s">
        <v>57</v>
      </c>
      <c r="N5873">
        <v>2</v>
      </c>
      <c r="O5873">
        <v>18</v>
      </c>
      <c r="P5873">
        <v>650</v>
      </c>
      <c r="Q5873">
        <v>3.7</v>
      </c>
      <c r="R5873">
        <v>2010</v>
      </c>
      <c r="S5873">
        <v>2</v>
      </c>
      <c r="T5873">
        <v>21</v>
      </c>
      <c r="U5873" s="1">
        <v>40230</v>
      </c>
      <c r="V5873" s="5">
        <f>Main[[#This Row],[Average_Cost_for_two]] * VLOOKUP(Main[[#This Row],[Currency]],'Currency'!A:B,2,FALSE)</f>
        <v>7.8</v>
      </c>
      <c r="W5873" s="5" t="str">
        <f>IF(Main[[#This Row],[Avg_Cost_USD]]&lt;10,"Low",
IF(Main[[#This Row],[Avg_Cost_USD]]&lt;=30,"Medium","High"))</f>
        <v>Low</v>
      </c>
    </row>
    <row r="5874" spans="1:23" x14ac:dyDescent="0.3">
      <c r="A5874">
        <v>18466924</v>
      </c>
      <c r="B5874" t="s">
        <v>6209</v>
      </c>
      <c r="C5874">
        <v>1</v>
      </c>
      <c r="D5874" t="s">
        <v>5718</v>
      </c>
      <c r="E5874" t="s">
        <v>5775</v>
      </c>
      <c r="F5874">
        <v>77.080400389999994</v>
      </c>
      <c r="G5874">
        <v>28.480281980000001</v>
      </c>
      <c r="H5874" t="s">
        <v>347</v>
      </c>
      <c r="I5874" t="s">
        <v>19</v>
      </c>
      <c r="J5874" t="s">
        <v>57</v>
      </c>
      <c r="K5874" t="s">
        <v>57</v>
      </c>
      <c r="L5874" t="s">
        <v>57</v>
      </c>
      <c r="M5874" t="s">
        <v>57</v>
      </c>
      <c r="N5874">
        <v>2</v>
      </c>
      <c r="O5874">
        <v>13</v>
      </c>
      <c r="P5874">
        <v>700</v>
      </c>
      <c r="Q5874">
        <v>3.1</v>
      </c>
      <c r="R5874">
        <v>2014</v>
      </c>
      <c r="S5874">
        <v>2</v>
      </c>
      <c r="T5874">
        <v>16</v>
      </c>
      <c r="U5874" s="1">
        <v>41686</v>
      </c>
      <c r="V5874" s="5">
        <f>Main[[#This Row],[Average_Cost_for_two]] * VLOOKUP(Main[[#This Row],[Currency]],'Currency'!A:B,2,FALSE)</f>
        <v>8.4</v>
      </c>
      <c r="W5874" s="5" t="str">
        <f>IF(Main[[#This Row],[Avg_Cost_USD]]&lt;10,"Low",
IF(Main[[#This Row],[Avg_Cost_USD]]&lt;=30,"Medium","High"))</f>
        <v>Low</v>
      </c>
    </row>
    <row r="5875" spans="1:23" x14ac:dyDescent="0.3">
      <c r="A5875">
        <v>18153552</v>
      </c>
      <c r="B5875" t="s">
        <v>6210</v>
      </c>
      <c r="C5875">
        <v>1</v>
      </c>
      <c r="D5875" t="s">
        <v>5718</v>
      </c>
      <c r="E5875" t="s">
        <v>5775</v>
      </c>
      <c r="F5875">
        <v>77.080372699999998</v>
      </c>
      <c r="G5875">
        <v>28.4808767</v>
      </c>
      <c r="H5875" t="s">
        <v>372</v>
      </c>
      <c r="I5875" t="s">
        <v>19</v>
      </c>
      <c r="J5875" t="s">
        <v>61</v>
      </c>
      <c r="K5875" t="s">
        <v>57</v>
      </c>
      <c r="L5875" t="s">
        <v>57</v>
      </c>
      <c r="M5875" t="s">
        <v>57</v>
      </c>
      <c r="N5875">
        <v>3</v>
      </c>
      <c r="O5875">
        <v>468</v>
      </c>
      <c r="P5875">
        <v>1400</v>
      </c>
      <c r="Q5875">
        <v>3.8</v>
      </c>
      <c r="R5875">
        <v>2016</v>
      </c>
      <c r="S5875">
        <v>2</v>
      </c>
      <c r="T5875">
        <v>19</v>
      </c>
      <c r="U5875" s="1">
        <v>42419</v>
      </c>
      <c r="V5875" s="5">
        <f>Main[[#This Row],[Average_Cost_for_two]] * VLOOKUP(Main[[#This Row],[Currency]],'Currency'!A:B,2,FALSE)</f>
        <v>16.8</v>
      </c>
      <c r="W5875" s="5" t="str">
        <f>IF(Main[[#This Row],[Avg_Cost_USD]]&lt;10,"Low",
IF(Main[[#This Row],[Avg_Cost_USD]]&lt;=30,"Medium","High"))</f>
        <v>Medium</v>
      </c>
    </row>
    <row r="5876" spans="1:23" x14ac:dyDescent="0.3">
      <c r="A5876">
        <v>18291436</v>
      </c>
      <c r="B5876" t="s">
        <v>582</v>
      </c>
      <c r="C5876">
        <v>1</v>
      </c>
      <c r="D5876" t="s">
        <v>5718</v>
      </c>
      <c r="E5876" t="s">
        <v>5784</v>
      </c>
      <c r="F5876">
        <v>77.035280900000004</v>
      </c>
      <c r="G5876">
        <v>28.514535899999998</v>
      </c>
      <c r="H5876" t="s">
        <v>4695</v>
      </c>
      <c r="I5876" t="s">
        <v>19</v>
      </c>
      <c r="J5876" t="s">
        <v>57</v>
      </c>
      <c r="K5876" t="s">
        <v>57</v>
      </c>
      <c r="L5876" t="s">
        <v>57</v>
      </c>
      <c r="M5876" t="s">
        <v>57</v>
      </c>
      <c r="N5876">
        <v>1</v>
      </c>
      <c r="O5876">
        <v>9</v>
      </c>
      <c r="P5876">
        <v>350</v>
      </c>
      <c r="Q5876">
        <v>3.1</v>
      </c>
      <c r="R5876">
        <v>2016</v>
      </c>
      <c r="S5876">
        <v>2</v>
      </c>
      <c r="T5876">
        <v>17</v>
      </c>
      <c r="U5876" s="1">
        <v>42417</v>
      </c>
      <c r="V5876" s="5">
        <f>Main[[#This Row],[Average_Cost_for_two]] * VLOOKUP(Main[[#This Row],[Currency]],'Currency'!A:B,2,FALSE)</f>
        <v>4.2</v>
      </c>
      <c r="W5876" s="5" t="str">
        <f>IF(Main[[#This Row],[Avg_Cost_USD]]&lt;10,"Low",
IF(Main[[#This Row],[Avg_Cost_USD]]&lt;=30,"Medium","High"))</f>
        <v>Low</v>
      </c>
    </row>
    <row r="5877" spans="1:23" x14ac:dyDescent="0.3">
      <c r="A5877">
        <v>18274332</v>
      </c>
      <c r="B5877" t="s">
        <v>6211</v>
      </c>
      <c r="C5877">
        <v>1</v>
      </c>
      <c r="D5877" t="s">
        <v>5718</v>
      </c>
      <c r="E5877" t="s">
        <v>5784</v>
      </c>
      <c r="F5877">
        <v>77.037856599999998</v>
      </c>
      <c r="G5877">
        <v>28.5125685</v>
      </c>
      <c r="H5877" t="s">
        <v>339</v>
      </c>
      <c r="I5877" t="s">
        <v>19</v>
      </c>
      <c r="J5877" t="s">
        <v>57</v>
      </c>
      <c r="K5877" t="s">
        <v>57</v>
      </c>
      <c r="L5877" t="s">
        <v>57</v>
      </c>
      <c r="M5877" t="s">
        <v>57</v>
      </c>
      <c r="N5877">
        <v>1</v>
      </c>
      <c r="O5877">
        <v>2</v>
      </c>
      <c r="P5877">
        <v>200</v>
      </c>
      <c r="Q5877">
        <v>1</v>
      </c>
      <c r="R5877">
        <v>2015</v>
      </c>
      <c r="S5877">
        <v>2</v>
      </c>
      <c r="T5877">
        <v>24</v>
      </c>
      <c r="U5877" s="1">
        <v>42059</v>
      </c>
      <c r="V5877" s="5">
        <f>Main[[#This Row],[Average_Cost_for_two]] * VLOOKUP(Main[[#This Row],[Currency]],'Currency'!A:B,2,FALSE)</f>
        <v>2.4</v>
      </c>
      <c r="W5877" s="5" t="str">
        <f>IF(Main[[#This Row],[Avg_Cost_USD]]&lt;10,"Low",
IF(Main[[#This Row],[Avg_Cost_USD]]&lt;=30,"Medium","High"))</f>
        <v>Low</v>
      </c>
    </row>
    <row r="5878" spans="1:23" x14ac:dyDescent="0.3">
      <c r="A5878">
        <v>18423904</v>
      </c>
      <c r="B5878" t="s">
        <v>6212</v>
      </c>
      <c r="C5878">
        <v>1</v>
      </c>
      <c r="D5878" t="s">
        <v>5718</v>
      </c>
      <c r="E5878" t="s">
        <v>5784</v>
      </c>
      <c r="F5878">
        <v>77.020372399999999</v>
      </c>
      <c r="G5878">
        <v>28.4946737</v>
      </c>
      <c r="H5878" t="s">
        <v>547</v>
      </c>
      <c r="I5878" t="s">
        <v>19</v>
      </c>
      <c r="J5878" t="s">
        <v>57</v>
      </c>
      <c r="K5878" t="s">
        <v>57</v>
      </c>
      <c r="L5878" t="s">
        <v>57</v>
      </c>
      <c r="M5878" t="s">
        <v>57</v>
      </c>
      <c r="N5878">
        <v>1</v>
      </c>
      <c r="O5878">
        <v>2</v>
      </c>
      <c r="P5878">
        <v>450</v>
      </c>
      <c r="Q5878">
        <v>1</v>
      </c>
      <c r="R5878">
        <v>2010</v>
      </c>
      <c r="S5878">
        <v>2</v>
      </c>
      <c r="T5878">
        <v>7</v>
      </c>
      <c r="U5878" s="1">
        <v>40216</v>
      </c>
      <c r="V5878" s="5">
        <f>Main[[#This Row],[Average_Cost_for_two]] * VLOOKUP(Main[[#This Row],[Currency]],'Currency'!A:B,2,FALSE)</f>
        <v>5.4</v>
      </c>
      <c r="W5878" s="5" t="str">
        <f>IF(Main[[#This Row],[Avg_Cost_USD]]&lt;10,"Low",
IF(Main[[#This Row],[Avg_Cost_USD]]&lt;=30,"Medium","High"))</f>
        <v>Low</v>
      </c>
    </row>
    <row r="5879" spans="1:23" x14ac:dyDescent="0.3">
      <c r="A5879">
        <v>3286</v>
      </c>
      <c r="B5879" t="s">
        <v>6213</v>
      </c>
      <c r="C5879">
        <v>1</v>
      </c>
      <c r="D5879" t="s">
        <v>54</v>
      </c>
      <c r="E5879" t="s">
        <v>6214</v>
      </c>
      <c r="F5879">
        <v>77.225830799999997</v>
      </c>
      <c r="G5879">
        <v>28.673670000000001</v>
      </c>
      <c r="H5879" t="s">
        <v>378</v>
      </c>
      <c r="I5879" t="s">
        <v>19</v>
      </c>
      <c r="J5879" t="s">
        <v>61</v>
      </c>
      <c r="K5879" t="s">
        <v>57</v>
      </c>
      <c r="L5879" t="s">
        <v>57</v>
      </c>
      <c r="M5879" t="s">
        <v>57</v>
      </c>
      <c r="N5879">
        <v>4</v>
      </c>
      <c r="O5879">
        <v>17</v>
      </c>
      <c r="P5879">
        <v>2000</v>
      </c>
      <c r="Q5879">
        <v>2.7</v>
      </c>
      <c r="R5879">
        <v>2010</v>
      </c>
      <c r="S5879">
        <v>8</v>
      </c>
      <c r="T5879">
        <v>9</v>
      </c>
      <c r="U5879" s="1">
        <v>40399</v>
      </c>
      <c r="V5879" s="5">
        <f>Main[[#This Row],[Average_Cost_for_two]] * VLOOKUP(Main[[#This Row],[Currency]],'Currency'!A:B,2,FALSE)</f>
        <v>24</v>
      </c>
      <c r="W5879" s="5" t="str">
        <f>IF(Main[[#This Row],[Avg_Cost_USD]]&lt;10,"Low",
IF(Main[[#This Row],[Avg_Cost_USD]]&lt;=30,"Medium","High"))</f>
        <v>Medium</v>
      </c>
    </row>
    <row r="5880" spans="1:23" x14ac:dyDescent="0.3">
      <c r="A5880">
        <v>1284</v>
      </c>
      <c r="B5880" t="s">
        <v>6215</v>
      </c>
      <c r="C5880">
        <v>1</v>
      </c>
      <c r="D5880" t="s">
        <v>5718</v>
      </c>
      <c r="E5880" t="s">
        <v>5866</v>
      </c>
      <c r="F5880">
        <v>77.102265399999993</v>
      </c>
      <c r="G5880">
        <v>28.472038300000001</v>
      </c>
      <c r="H5880" t="s">
        <v>424</v>
      </c>
      <c r="I5880" t="s">
        <v>19</v>
      </c>
      <c r="J5880" t="s">
        <v>57</v>
      </c>
      <c r="K5880" t="s">
        <v>61</v>
      </c>
      <c r="L5880" t="s">
        <v>57</v>
      </c>
      <c r="M5880" t="s">
        <v>57</v>
      </c>
      <c r="N5880">
        <v>1</v>
      </c>
      <c r="O5880">
        <v>33</v>
      </c>
      <c r="P5880">
        <v>250</v>
      </c>
      <c r="Q5880">
        <v>3</v>
      </c>
      <c r="R5880">
        <v>2015</v>
      </c>
      <c r="S5880">
        <v>2</v>
      </c>
      <c r="T5880">
        <v>16</v>
      </c>
      <c r="U5880" s="1">
        <v>42051</v>
      </c>
      <c r="V5880" s="5">
        <f>Main[[#This Row],[Average_Cost_for_two]] * VLOOKUP(Main[[#This Row],[Currency]],'Currency'!A:B,2,FALSE)</f>
        <v>3</v>
      </c>
      <c r="W5880" s="5" t="str">
        <f>IF(Main[[#This Row],[Avg_Cost_USD]]&lt;10,"Low",
IF(Main[[#This Row],[Avg_Cost_USD]]&lt;=30,"Medium","High"))</f>
        <v>Low</v>
      </c>
    </row>
    <row r="5881" spans="1:23" x14ac:dyDescent="0.3">
      <c r="A5881">
        <v>18449656</v>
      </c>
      <c r="B5881" t="s">
        <v>6216</v>
      </c>
      <c r="C5881">
        <v>1</v>
      </c>
      <c r="D5881" t="s">
        <v>5718</v>
      </c>
      <c r="E5881" t="s">
        <v>5936</v>
      </c>
      <c r="F5881">
        <v>77.054549699999995</v>
      </c>
      <c r="G5881">
        <v>28.5041169</v>
      </c>
      <c r="H5881" t="s">
        <v>350</v>
      </c>
      <c r="I5881" t="s">
        <v>19</v>
      </c>
      <c r="J5881" t="s">
        <v>57</v>
      </c>
      <c r="K5881" t="s">
        <v>57</v>
      </c>
      <c r="L5881" t="s">
        <v>57</v>
      </c>
      <c r="M5881" t="s">
        <v>57</v>
      </c>
      <c r="N5881">
        <v>2</v>
      </c>
      <c r="O5881">
        <v>2</v>
      </c>
      <c r="P5881">
        <v>550</v>
      </c>
      <c r="Q5881">
        <v>1</v>
      </c>
      <c r="R5881">
        <v>2010</v>
      </c>
      <c r="S5881">
        <v>2</v>
      </c>
      <c r="T5881">
        <v>7</v>
      </c>
      <c r="U5881" s="1">
        <v>40216</v>
      </c>
      <c r="V5881" s="5">
        <f>Main[[#This Row],[Average_Cost_for_two]] * VLOOKUP(Main[[#This Row],[Currency]],'Currency'!A:B,2,FALSE)</f>
        <v>6.6000000000000005</v>
      </c>
      <c r="W5881" s="5" t="str">
        <f>IF(Main[[#This Row],[Avg_Cost_USD]]&lt;10,"Low",
IF(Main[[#This Row],[Avg_Cost_USD]]&lt;=30,"Medium","High"))</f>
        <v>Low</v>
      </c>
    </row>
    <row r="5882" spans="1:23" x14ac:dyDescent="0.3">
      <c r="A5882">
        <v>18238250</v>
      </c>
      <c r="B5882" t="s">
        <v>6217</v>
      </c>
      <c r="C5882">
        <v>1</v>
      </c>
      <c r="D5882" t="s">
        <v>5718</v>
      </c>
      <c r="E5882" t="s">
        <v>5792</v>
      </c>
      <c r="F5882">
        <v>77.063362699999999</v>
      </c>
      <c r="G5882">
        <v>28.469554200000001</v>
      </c>
      <c r="H5882" t="s">
        <v>1338</v>
      </c>
      <c r="I5882" t="s">
        <v>19</v>
      </c>
      <c r="J5882" t="s">
        <v>61</v>
      </c>
      <c r="K5882" t="s">
        <v>57</v>
      </c>
      <c r="L5882" t="s">
        <v>57</v>
      </c>
      <c r="M5882" t="s">
        <v>57</v>
      </c>
      <c r="N5882">
        <v>3</v>
      </c>
      <c r="O5882">
        <v>280</v>
      </c>
      <c r="P5882">
        <v>1200</v>
      </c>
      <c r="Q5882">
        <v>3.9</v>
      </c>
      <c r="R5882">
        <v>2012</v>
      </c>
      <c r="S5882">
        <v>2</v>
      </c>
      <c r="T5882">
        <v>2</v>
      </c>
      <c r="U5882" s="1">
        <v>40941</v>
      </c>
      <c r="V5882" s="5">
        <f>Main[[#This Row],[Average_Cost_for_two]] * VLOOKUP(Main[[#This Row],[Currency]],'Currency'!A:B,2,FALSE)</f>
        <v>14.4</v>
      </c>
      <c r="W5882" s="5" t="str">
        <f>IF(Main[[#This Row],[Avg_Cost_USD]]&lt;10,"Low",
IF(Main[[#This Row],[Avg_Cost_USD]]&lt;=30,"Medium","High"))</f>
        <v>Medium</v>
      </c>
    </row>
    <row r="5883" spans="1:23" x14ac:dyDescent="0.3">
      <c r="A5883">
        <v>18385781</v>
      </c>
      <c r="B5883" t="s">
        <v>6218</v>
      </c>
      <c r="C5883">
        <v>1</v>
      </c>
      <c r="D5883" t="s">
        <v>5718</v>
      </c>
      <c r="E5883" t="s">
        <v>5873</v>
      </c>
      <c r="F5883">
        <v>77.050554700000006</v>
      </c>
      <c r="G5883">
        <v>28.452901600000001</v>
      </c>
      <c r="H5883" t="s">
        <v>676</v>
      </c>
      <c r="I5883" t="s">
        <v>19</v>
      </c>
      <c r="J5883" t="s">
        <v>57</v>
      </c>
      <c r="K5883" t="s">
        <v>57</v>
      </c>
      <c r="L5883" t="s">
        <v>57</v>
      </c>
      <c r="M5883" t="s">
        <v>57</v>
      </c>
      <c r="N5883">
        <v>1</v>
      </c>
      <c r="O5883">
        <v>7</v>
      </c>
      <c r="P5883">
        <v>200</v>
      </c>
      <c r="Q5883">
        <v>3.1</v>
      </c>
      <c r="R5883">
        <v>2018</v>
      </c>
      <c r="S5883">
        <v>2</v>
      </c>
      <c r="T5883">
        <v>15</v>
      </c>
      <c r="U5883" s="1">
        <v>43146</v>
      </c>
      <c r="V5883" s="5">
        <f>Main[[#This Row],[Average_Cost_for_two]] * VLOOKUP(Main[[#This Row],[Currency]],'Currency'!A:B,2,FALSE)</f>
        <v>2.4</v>
      </c>
      <c r="W5883" s="5" t="str">
        <f>IF(Main[[#This Row],[Avg_Cost_USD]]&lt;10,"Low",
IF(Main[[#This Row],[Avg_Cost_USD]]&lt;=30,"Medium","High"))</f>
        <v>Low</v>
      </c>
    </row>
    <row r="5884" spans="1:23" x14ac:dyDescent="0.3">
      <c r="A5884">
        <v>18354655</v>
      </c>
      <c r="B5884" t="s">
        <v>6219</v>
      </c>
      <c r="C5884">
        <v>1</v>
      </c>
      <c r="D5884" t="s">
        <v>5718</v>
      </c>
      <c r="E5884" t="s">
        <v>5873</v>
      </c>
      <c r="F5884">
        <v>77.057281500000002</v>
      </c>
      <c r="G5884">
        <v>28.449236899999999</v>
      </c>
      <c r="H5884" t="s">
        <v>505</v>
      </c>
      <c r="I5884" t="s">
        <v>19</v>
      </c>
      <c r="J5884" t="s">
        <v>57</v>
      </c>
      <c r="K5884" t="s">
        <v>57</v>
      </c>
      <c r="L5884" t="s">
        <v>57</v>
      </c>
      <c r="M5884" t="s">
        <v>57</v>
      </c>
      <c r="N5884">
        <v>1</v>
      </c>
      <c r="O5884">
        <v>3</v>
      </c>
      <c r="P5884">
        <v>350</v>
      </c>
      <c r="Q5884">
        <v>1</v>
      </c>
      <c r="R5884">
        <v>2012</v>
      </c>
      <c r="S5884">
        <v>2</v>
      </c>
      <c r="T5884">
        <v>28</v>
      </c>
      <c r="U5884" s="1">
        <v>40967</v>
      </c>
      <c r="V5884" s="5">
        <f>Main[[#This Row],[Average_Cost_for_two]] * VLOOKUP(Main[[#This Row],[Currency]],'Currency'!A:B,2,FALSE)</f>
        <v>4.2</v>
      </c>
      <c r="W5884" s="5" t="str">
        <f>IF(Main[[#This Row],[Avg_Cost_USD]]&lt;10,"Low",
IF(Main[[#This Row],[Avg_Cost_USD]]&lt;=30,"Medium","High"))</f>
        <v>Low</v>
      </c>
    </row>
    <row r="5885" spans="1:23" x14ac:dyDescent="0.3">
      <c r="A5885">
        <v>18279913</v>
      </c>
      <c r="B5885" t="s">
        <v>6220</v>
      </c>
      <c r="C5885">
        <v>1</v>
      </c>
      <c r="D5885" t="s">
        <v>5718</v>
      </c>
      <c r="E5885" t="s">
        <v>5875</v>
      </c>
      <c r="F5885">
        <v>77.059354600000006</v>
      </c>
      <c r="G5885">
        <v>28.4447042</v>
      </c>
      <c r="H5885" t="s">
        <v>339</v>
      </c>
      <c r="I5885" t="s">
        <v>19</v>
      </c>
      <c r="J5885" t="s">
        <v>57</v>
      </c>
      <c r="K5885" t="s">
        <v>57</v>
      </c>
      <c r="L5885" t="s">
        <v>57</v>
      </c>
      <c r="M5885" t="s">
        <v>57</v>
      </c>
      <c r="N5885">
        <v>1</v>
      </c>
      <c r="O5885">
        <v>10</v>
      </c>
      <c r="P5885">
        <v>200</v>
      </c>
      <c r="Q5885">
        <v>3.2</v>
      </c>
      <c r="R5885">
        <v>2016</v>
      </c>
      <c r="S5885">
        <v>2</v>
      </c>
      <c r="T5885">
        <v>5</v>
      </c>
      <c r="U5885" s="1">
        <v>42405</v>
      </c>
      <c r="V5885" s="5">
        <f>Main[[#This Row],[Average_Cost_for_two]] * VLOOKUP(Main[[#This Row],[Currency]],'Currency'!A:B,2,FALSE)</f>
        <v>2.4</v>
      </c>
      <c r="W5885" s="5" t="str">
        <f>IF(Main[[#This Row],[Avg_Cost_USD]]&lt;10,"Low",
IF(Main[[#This Row],[Avg_Cost_USD]]&lt;=30,"Medium","High"))</f>
        <v>Low</v>
      </c>
    </row>
    <row r="5886" spans="1:23" x14ac:dyDescent="0.3">
      <c r="A5886">
        <v>300938</v>
      </c>
      <c r="B5886" t="s">
        <v>6057</v>
      </c>
      <c r="C5886">
        <v>1</v>
      </c>
      <c r="D5886" t="s">
        <v>5718</v>
      </c>
      <c r="E5886" t="s">
        <v>5731</v>
      </c>
      <c r="F5886">
        <v>77.044762599999999</v>
      </c>
      <c r="G5886">
        <v>28.4064865</v>
      </c>
      <c r="H5886" t="s">
        <v>2548</v>
      </c>
      <c r="I5886" t="s">
        <v>19</v>
      </c>
      <c r="J5886" t="s">
        <v>57</v>
      </c>
      <c r="K5886" t="s">
        <v>61</v>
      </c>
      <c r="L5886" t="s">
        <v>57</v>
      </c>
      <c r="M5886" t="s">
        <v>57</v>
      </c>
      <c r="N5886">
        <v>2</v>
      </c>
      <c r="O5886">
        <v>175</v>
      </c>
      <c r="P5886">
        <v>550</v>
      </c>
      <c r="Q5886">
        <v>3.3</v>
      </c>
      <c r="R5886">
        <v>2018</v>
      </c>
      <c r="S5886">
        <v>2</v>
      </c>
      <c r="T5886">
        <v>3</v>
      </c>
      <c r="U5886" s="1">
        <v>43134</v>
      </c>
      <c r="V5886" s="5">
        <f>Main[[#This Row],[Average_Cost_for_two]] * VLOOKUP(Main[[#This Row],[Currency]],'Currency'!A:B,2,FALSE)</f>
        <v>6.6000000000000005</v>
      </c>
      <c r="W5886" s="5" t="str">
        <f>IF(Main[[#This Row],[Avg_Cost_USD]]&lt;10,"Low",
IF(Main[[#This Row],[Avg_Cost_USD]]&lt;=30,"Medium","High"))</f>
        <v>Low</v>
      </c>
    </row>
    <row r="5887" spans="1:23" x14ac:dyDescent="0.3">
      <c r="A5887">
        <v>309033</v>
      </c>
      <c r="B5887" t="s">
        <v>6221</v>
      </c>
      <c r="C5887">
        <v>1</v>
      </c>
      <c r="D5887" t="s">
        <v>5718</v>
      </c>
      <c r="E5887" t="s">
        <v>5731</v>
      </c>
      <c r="F5887">
        <v>77.045247500000002</v>
      </c>
      <c r="G5887">
        <v>28.406213999999999</v>
      </c>
      <c r="H5887" t="s">
        <v>289</v>
      </c>
      <c r="I5887" t="s">
        <v>19</v>
      </c>
      <c r="J5887" t="s">
        <v>61</v>
      </c>
      <c r="K5887" t="s">
        <v>61</v>
      </c>
      <c r="L5887" t="s">
        <v>57</v>
      </c>
      <c r="M5887" t="s">
        <v>57</v>
      </c>
      <c r="N5887">
        <v>3</v>
      </c>
      <c r="O5887">
        <v>155</v>
      </c>
      <c r="P5887">
        <v>1350</v>
      </c>
      <c r="Q5887">
        <v>3.4</v>
      </c>
      <c r="R5887">
        <v>2015</v>
      </c>
      <c r="S5887">
        <v>2</v>
      </c>
      <c r="T5887">
        <v>14</v>
      </c>
      <c r="U5887" s="1">
        <v>42049</v>
      </c>
      <c r="V5887" s="5">
        <f>Main[[#This Row],[Average_Cost_for_two]] * VLOOKUP(Main[[#This Row],[Currency]],'Currency'!A:B,2,FALSE)</f>
        <v>16.2</v>
      </c>
      <c r="W5887" s="5" t="str">
        <f>IF(Main[[#This Row],[Avg_Cost_USD]]&lt;10,"Low",
IF(Main[[#This Row],[Avg_Cost_USD]]&lt;=30,"Medium","High"))</f>
        <v>Medium</v>
      </c>
    </row>
    <row r="5888" spans="1:23" x14ac:dyDescent="0.3">
      <c r="A5888">
        <v>312684</v>
      </c>
      <c r="B5888" t="s">
        <v>2791</v>
      </c>
      <c r="C5888">
        <v>1</v>
      </c>
      <c r="D5888" t="s">
        <v>5718</v>
      </c>
      <c r="E5888" t="s">
        <v>5731</v>
      </c>
      <c r="F5888">
        <v>77.044977599999996</v>
      </c>
      <c r="G5888">
        <v>28.4060983</v>
      </c>
      <c r="H5888" t="s">
        <v>301</v>
      </c>
      <c r="I5888" t="s">
        <v>19</v>
      </c>
      <c r="J5888" t="s">
        <v>57</v>
      </c>
      <c r="K5888" t="s">
        <v>57</v>
      </c>
      <c r="L5888" t="s">
        <v>57</v>
      </c>
      <c r="M5888" t="s">
        <v>57</v>
      </c>
      <c r="N5888">
        <v>2</v>
      </c>
      <c r="O5888">
        <v>51</v>
      </c>
      <c r="P5888">
        <v>700</v>
      </c>
      <c r="Q5888">
        <v>3.7</v>
      </c>
      <c r="R5888">
        <v>2012</v>
      </c>
      <c r="S5888">
        <v>2</v>
      </c>
      <c r="T5888">
        <v>22</v>
      </c>
      <c r="U5888" s="1">
        <v>40961</v>
      </c>
      <c r="V5888" s="5">
        <f>Main[[#This Row],[Average_Cost_for_two]] * VLOOKUP(Main[[#This Row],[Currency]],'Currency'!A:B,2,FALSE)</f>
        <v>8.4</v>
      </c>
      <c r="W5888" s="5" t="str">
        <f>IF(Main[[#This Row],[Avg_Cost_USD]]&lt;10,"Low",
IF(Main[[#This Row],[Avg_Cost_USD]]&lt;=30,"Medium","High"))</f>
        <v>Low</v>
      </c>
    </row>
    <row r="5889" spans="1:23" x14ac:dyDescent="0.3">
      <c r="A5889">
        <v>305776</v>
      </c>
      <c r="B5889" t="s">
        <v>1024</v>
      </c>
      <c r="C5889">
        <v>1</v>
      </c>
      <c r="D5889" t="s">
        <v>5718</v>
      </c>
      <c r="E5889" t="s">
        <v>5807</v>
      </c>
      <c r="F5889">
        <v>77.087608799999998</v>
      </c>
      <c r="G5889">
        <v>28.462293200000001</v>
      </c>
      <c r="H5889" t="s">
        <v>1025</v>
      </c>
      <c r="I5889" t="s">
        <v>19</v>
      </c>
      <c r="J5889" t="s">
        <v>61</v>
      </c>
      <c r="K5889" t="s">
        <v>61</v>
      </c>
      <c r="L5889" t="s">
        <v>57</v>
      </c>
      <c r="M5889" t="s">
        <v>57</v>
      </c>
      <c r="N5889">
        <v>2</v>
      </c>
      <c r="O5889">
        <v>241</v>
      </c>
      <c r="P5889">
        <v>850</v>
      </c>
      <c r="Q5889">
        <v>3.2</v>
      </c>
      <c r="R5889">
        <v>2018</v>
      </c>
      <c r="S5889">
        <v>2</v>
      </c>
      <c r="T5889">
        <v>2</v>
      </c>
      <c r="U5889" s="1">
        <v>43133</v>
      </c>
      <c r="V5889" s="5">
        <f>Main[[#This Row],[Average_Cost_for_two]] * VLOOKUP(Main[[#This Row],[Currency]],'Currency'!A:B,2,FALSE)</f>
        <v>10.200000000000001</v>
      </c>
      <c r="W5889" s="5" t="str">
        <f>IF(Main[[#This Row],[Avg_Cost_USD]]&lt;10,"Low",
IF(Main[[#This Row],[Avg_Cost_USD]]&lt;=30,"Medium","High"))</f>
        <v>Medium</v>
      </c>
    </row>
    <row r="5890" spans="1:23" x14ac:dyDescent="0.3">
      <c r="A5890">
        <v>4602</v>
      </c>
      <c r="B5890" t="s">
        <v>6222</v>
      </c>
      <c r="C5890">
        <v>1</v>
      </c>
      <c r="D5890" t="s">
        <v>5718</v>
      </c>
      <c r="E5890" t="s">
        <v>5884</v>
      </c>
      <c r="F5890">
        <v>77.075617199999996</v>
      </c>
      <c r="G5890">
        <v>28.471414899999999</v>
      </c>
      <c r="H5890" t="s">
        <v>289</v>
      </c>
      <c r="I5890" t="s">
        <v>19</v>
      </c>
      <c r="J5890" t="s">
        <v>57</v>
      </c>
      <c r="K5890" t="s">
        <v>61</v>
      </c>
      <c r="L5890" t="s">
        <v>57</v>
      </c>
      <c r="M5890" t="s">
        <v>57</v>
      </c>
      <c r="N5890">
        <v>2</v>
      </c>
      <c r="O5890">
        <v>39</v>
      </c>
      <c r="P5890">
        <v>700</v>
      </c>
      <c r="Q5890">
        <v>2.7</v>
      </c>
      <c r="R5890">
        <v>2018</v>
      </c>
      <c r="S5890">
        <v>2</v>
      </c>
      <c r="T5890">
        <v>26</v>
      </c>
      <c r="U5890" s="1">
        <v>43157</v>
      </c>
      <c r="V5890" s="5">
        <f>Main[[#This Row],[Average_Cost_for_two]] * VLOOKUP(Main[[#This Row],[Currency]],'Currency'!A:B,2,FALSE)</f>
        <v>8.4</v>
      </c>
      <c r="W5890" s="5" t="str">
        <f>IF(Main[[#This Row],[Avg_Cost_USD]]&lt;10,"Low",
IF(Main[[#This Row],[Avg_Cost_USD]]&lt;=30,"Medium","High"))</f>
        <v>Low</v>
      </c>
    </row>
    <row r="5891" spans="1:23" x14ac:dyDescent="0.3">
      <c r="A5891">
        <v>18343001</v>
      </c>
      <c r="B5891" t="s">
        <v>6223</v>
      </c>
      <c r="C5891">
        <v>1</v>
      </c>
      <c r="D5891" t="s">
        <v>5718</v>
      </c>
      <c r="E5891" t="s">
        <v>5884</v>
      </c>
      <c r="F5891">
        <v>77.081552400000007</v>
      </c>
      <c r="G5891">
        <v>28.451032099999999</v>
      </c>
      <c r="H5891" t="s">
        <v>301</v>
      </c>
      <c r="I5891" t="s">
        <v>19</v>
      </c>
      <c r="J5891" t="s">
        <v>57</v>
      </c>
      <c r="K5891" t="s">
        <v>57</v>
      </c>
      <c r="L5891" t="s">
        <v>57</v>
      </c>
      <c r="M5891" t="s">
        <v>57</v>
      </c>
      <c r="N5891">
        <v>3</v>
      </c>
      <c r="O5891">
        <v>62</v>
      </c>
      <c r="P5891">
        <v>1100</v>
      </c>
      <c r="Q5891">
        <v>4.3</v>
      </c>
      <c r="R5891">
        <v>2015</v>
      </c>
      <c r="S5891">
        <v>2</v>
      </c>
      <c r="T5891">
        <v>28</v>
      </c>
      <c r="U5891" s="1">
        <v>42063</v>
      </c>
      <c r="V5891" s="5">
        <f>Main[[#This Row],[Average_Cost_for_two]] * VLOOKUP(Main[[#This Row],[Currency]],'Currency'!A:B,2,FALSE)</f>
        <v>13.200000000000001</v>
      </c>
      <c r="W5891" s="5" t="str">
        <f>IF(Main[[#This Row],[Avg_Cost_USD]]&lt;10,"Low",
IF(Main[[#This Row],[Avg_Cost_USD]]&lt;=30,"Medium","High"))</f>
        <v>Medium</v>
      </c>
    </row>
    <row r="5892" spans="1:23" x14ac:dyDescent="0.3">
      <c r="A5892">
        <v>9736</v>
      </c>
      <c r="B5892" t="s">
        <v>6224</v>
      </c>
      <c r="C5892">
        <v>1</v>
      </c>
      <c r="D5892" t="s">
        <v>54</v>
      </c>
      <c r="E5892" t="s">
        <v>104</v>
      </c>
      <c r="F5892">
        <v>77.299539999999993</v>
      </c>
      <c r="G5892">
        <v>28.5939142</v>
      </c>
      <c r="H5892" t="s">
        <v>6225</v>
      </c>
      <c r="I5892" t="s">
        <v>19</v>
      </c>
      <c r="J5892" t="s">
        <v>61</v>
      </c>
      <c r="K5892" t="s">
        <v>57</v>
      </c>
      <c r="L5892" t="s">
        <v>57</v>
      </c>
      <c r="M5892" t="s">
        <v>57</v>
      </c>
      <c r="N5892">
        <v>4</v>
      </c>
      <c r="O5892">
        <v>80</v>
      </c>
      <c r="P5892">
        <v>2000</v>
      </c>
      <c r="Q5892">
        <v>3.1</v>
      </c>
      <c r="R5892">
        <v>2010</v>
      </c>
      <c r="S5892">
        <v>8</v>
      </c>
      <c r="T5892">
        <v>15</v>
      </c>
      <c r="U5892" s="1">
        <v>40405</v>
      </c>
      <c r="V5892" s="5">
        <f>Main[[#This Row],[Average_Cost_for_two]] * VLOOKUP(Main[[#This Row],[Currency]],'Currency'!A:B,2,FALSE)</f>
        <v>24</v>
      </c>
      <c r="W5892" s="5" t="str">
        <f>IF(Main[[#This Row],[Avg_Cost_USD]]&lt;10,"Low",
IF(Main[[#This Row],[Avg_Cost_USD]]&lt;=30,"Medium","High"))</f>
        <v>Medium</v>
      </c>
    </row>
    <row r="5893" spans="1:23" x14ac:dyDescent="0.3">
      <c r="A5893">
        <v>313078</v>
      </c>
      <c r="B5893" t="s">
        <v>368</v>
      </c>
      <c r="C5893">
        <v>1</v>
      </c>
      <c r="D5893" t="s">
        <v>5718</v>
      </c>
      <c r="E5893" t="s">
        <v>5733</v>
      </c>
      <c r="F5893">
        <v>77.067069000000004</v>
      </c>
      <c r="G5893">
        <v>28.4899846</v>
      </c>
      <c r="H5893" t="s">
        <v>369</v>
      </c>
      <c r="I5893" t="s">
        <v>19</v>
      </c>
      <c r="J5893" t="s">
        <v>57</v>
      </c>
      <c r="K5893" t="s">
        <v>57</v>
      </c>
      <c r="L5893" t="s">
        <v>57</v>
      </c>
      <c r="M5893" t="s">
        <v>57</v>
      </c>
      <c r="N5893">
        <v>2</v>
      </c>
      <c r="O5893">
        <v>3</v>
      </c>
      <c r="P5893">
        <v>700</v>
      </c>
      <c r="Q5893">
        <v>1</v>
      </c>
      <c r="R5893">
        <v>2015</v>
      </c>
      <c r="S5893">
        <v>2</v>
      </c>
      <c r="T5893">
        <v>10</v>
      </c>
      <c r="U5893" s="1">
        <v>42045</v>
      </c>
      <c r="V5893" s="5">
        <f>Main[[#This Row],[Average_Cost_for_two]] * VLOOKUP(Main[[#This Row],[Currency]],'Currency'!A:B,2,FALSE)</f>
        <v>8.4</v>
      </c>
      <c r="W5893" s="5" t="str">
        <f>IF(Main[[#This Row],[Avg_Cost_USD]]&lt;10,"Low",
IF(Main[[#This Row],[Avg_Cost_USD]]&lt;=30,"Medium","High"))</f>
        <v>Low</v>
      </c>
    </row>
    <row r="5894" spans="1:23" x14ac:dyDescent="0.3">
      <c r="A5894">
        <v>18124368</v>
      </c>
      <c r="B5894" t="s">
        <v>1709</v>
      </c>
      <c r="C5894">
        <v>1</v>
      </c>
      <c r="D5894" t="s">
        <v>5718</v>
      </c>
      <c r="E5894" t="s">
        <v>5888</v>
      </c>
      <c r="F5894">
        <v>77.0714665</v>
      </c>
      <c r="G5894">
        <v>28.509640300000001</v>
      </c>
      <c r="H5894" t="s">
        <v>56</v>
      </c>
      <c r="I5894" t="s">
        <v>19</v>
      </c>
      <c r="J5894" t="s">
        <v>57</v>
      </c>
      <c r="K5894" t="s">
        <v>61</v>
      </c>
      <c r="L5894" t="s">
        <v>57</v>
      </c>
      <c r="M5894" t="s">
        <v>57</v>
      </c>
      <c r="N5894">
        <v>2</v>
      </c>
      <c r="O5894">
        <v>11</v>
      </c>
      <c r="P5894">
        <v>700</v>
      </c>
      <c r="Q5894">
        <v>3.2</v>
      </c>
      <c r="R5894">
        <v>2017</v>
      </c>
      <c r="S5894">
        <v>2</v>
      </c>
      <c r="T5894">
        <v>8</v>
      </c>
      <c r="U5894" s="1">
        <v>42774</v>
      </c>
      <c r="V5894" s="5">
        <f>Main[[#This Row],[Average_Cost_for_two]] * VLOOKUP(Main[[#This Row],[Currency]],'Currency'!A:B,2,FALSE)</f>
        <v>8.4</v>
      </c>
      <c r="W5894" s="5" t="str">
        <f>IF(Main[[#This Row],[Avg_Cost_USD]]&lt;10,"Low",
IF(Main[[#This Row],[Avg_Cost_USD]]&lt;=30,"Medium","High"))</f>
        <v>Low</v>
      </c>
    </row>
    <row r="5895" spans="1:23" x14ac:dyDescent="0.3">
      <c r="A5895">
        <v>311844</v>
      </c>
      <c r="B5895" t="s">
        <v>6226</v>
      </c>
      <c r="C5895">
        <v>1</v>
      </c>
      <c r="D5895" t="s">
        <v>5718</v>
      </c>
      <c r="E5895" t="s">
        <v>5964</v>
      </c>
      <c r="F5895">
        <v>77.030982600000002</v>
      </c>
      <c r="G5895">
        <v>28.508564</v>
      </c>
      <c r="H5895" t="s">
        <v>410</v>
      </c>
      <c r="I5895" t="s">
        <v>19</v>
      </c>
      <c r="J5895" t="s">
        <v>57</v>
      </c>
      <c r="K5895" t="s">
        <v>61</v>
      </c>
      <c r="L5895" t="s">
        <v>57</v>
      </c>
      <c r="M5895" t="s">
        <v>57</v>
      </c>
      <c r="N5895">
        <v>1</v>
      </c>
      <c r="O5895">
        <v>10</v>
      </c>
      <c r="P5895">
        <v>250</v>
      </c>
      <c r="Q5895">
        <v>2.7</v>
      </c>
      <c r="R5895">
        <v>2010</v>
      </c>
      <c r="S5895">
        <v>2</v>
      </c>
      <c r="T5895">
        <v>9</v>
      </c>
      <c r="U5895" s="1">
        <v>40218</v>
      </c>
      <c r="V5895" s="5">
        <f>Main[[#This Row],[Average_Cost_for_two]] * VLOOKUP(Main[[#This Row],[Currency]],'Currency'!A:B,2,FALSE)</f>
        <v>3</v>
      </c>
      <c r="W5895" s="5" t="str">
        <f>IF(Main[[#This Row],[Avg_Cost_USD]]&lt;10,"Low",
IF(Main[[#This Row],[Avg_Cost_USD]]&lt;=30,"Medium","High"))</f>
        <v>Low</v>
      </c>
    </row>
    <row r="5896" spans="1:23" x14ac:dyDescent="0.3">
      <c r="A5896">
        <v>309851</v>
      </c>
      <c r="B5896" t="s">
        <v>6227</v>
      </c>
      <c r="C5896">
        <v>1</v>
      </c>
      <c r="D5896" t="s">
        <v>5718</v>
      </c>
      <c r="E5896" t="s">
        <v>5818</v>
      </c>
      <c r="F5896">
        <v>77.084191700000005</v>
      </c>
      <c r="G5896">
        <v>28.460351200000002</v>
      </c>
      <c r="H5896" t="s">
        <v>6228</v>
      </c>
      <c r="I5896" t="s">
        <v>19</v>
      </c>
      <c r="J5896" t="s">
        <v>57</v>
      </c>
      <c r="K5896" t="s">
        <v>61</v>
      </c>
      <c r="L5896" t="s">
        <v>57</v>
      </c>
      <c r="M5896" t="s">
        <v>57</v>
      </c>
      <c r="N5896">
        <v>2</v>
      </c>
      <c r="O5896">
        <v>153</v>
      </c>
      <c r="P5896">
        <v>700</v>
      </c>
      <c r="Q5896">
        <v>3.3</v>
      </c>
      <c r="R5896">
        <v>2011</v>
      </c>
      <c r="S5896">
        <v>2</v>
      </c>
      <c r="T5896">
        <v>8</v>
      </c>
      <c r="U5896" s="1">
        <v>40582</v>
      </c>
      <c r="V5896" s="5">
        <f>Main[[#This Row],[Average_Cost_for_two]] * VLOOKUP(Main[[#This Row],[Currency]],'Currency'!A:B,2,FALSE)</f>
        <v>8.4</v>
      </c>
      <c r="W5896" s="5" t="str">
        <f>IF(Main[[#This Row],[Avg_Cost_USD]]&lt;10,"Low",
IF(Main[[#This Row],[Avg_Cost_USD]]&lt;=30,"Medium","High"))</f>
        <v>Low</v>
      </c>
    </row>
    <row r="5897" spans="1:23" x14ac:dyDescent="0.3">
      <c r="A5897">
        <v>313479</v>
      </c>
      <c r="B5897" t="s">
        <v>6229</v>
      </c>
      <c r="C5897">
        <v>1</v>
      </c>
      <c r="D5897" t="s">
        <v>5718</v>
      </c>
      <c r="E5897" t="s">
        <v>5818</v>
      </c>
      <c r="F5897">
        <v>77.084326599999997</v>
      </c>
      <c r="G5897">
        <v>28.459871</v>
      </c>
      <c r="H5897" t="s">
        <v>56</v>
      </c>
      <c r="I5897" t="s">
        <v>19</v>
      </c>
      <c r="J5897" t="s">
        <v>57</v>
      </c>
      <c r="K5897" t="s">
        <v>57</v>
      </c>
      <c r="L5897" t="s">
        <v>57</v>
      </c>
      <c r="M5897" t="s">
        <v>57</v>
      </c>
      <c r="N5897">
        <v>2</v>
      </c>
      <c r="O5897">
        <v>21</v>
      </c>
      <c r="P5897">
        <v>650</v>
      </c>
      <c r="Q5897">
        <v>3.1</v>
      </c>
      <c r="R5897">
        <v>2010</v>
      </c>
      <c r="S5897">
        <v>2</v>
      </c>
      <c r="T5897">
        <v>19</v>
      </c>
      <c r="U5897" s="1">
        <v>40228</v>
      </c>
      <c r="V5897" s="5">
        <f>Main[[#This Row],[Average_Cost_for_two]] * VLOOKUP(Main[[#This Row],[Currency]],'Currency'!A:B,2,FALSE)</f>
        <v>7.8</v>
      </c>
      <c r="W5897" s="5" t="str">
        <f>IF(Main[[#This Row],[Avg_Cost_USD]]&lt;10,"Low",
IF(Main[[#This Row],[Avg_Cost_USD]]&lt;=30,"Medium","High"))</f>
        <v>Low</v>
      </c>
    </row>
    <row r="5898" spans="1:23" x14ac:dyDescent="0.3">
      <c r="A5898">
        <v>227</v>
      </c>
      <c r="B5898" t="s">
        <v>368</v>
      </c>
      <c r="C5898">
        <v>1</v>
      </c>
      <c r="D5898" t="s">
        <v>5718</v>
      </c>
      <c r="E5898" t="s">
        <v>5742</v>
      </c>
      <c r="F5898">
        <v>77.101006600000005</v>
      </c>
      <c r="G5898">
        <v>28.442867100000001</v>
      </c>
      <c r="H5898" t="s">
        <v>369</v>
      </c>
      <c r="I5898" t="s">
        <v>19</v>
      </c>
      <c r="J5898" t="s">
        <v>57</v>
      </c>
      <c r="K5898" t="s">
        <v>57</v>
      </c>
      <c r="L5898" t="s">
        <v>57</v>
      </c>
      <c r="M5898" t="s">
        <v>57</v>
      </c>
      <c r="N5898">
        <v>2</v>
      </c>
      <c r="O5898">
        <v>104</v>
      </c>
      <c r="P5898">
        <v>700</v>
      </c>
      <c r="Q5898">
        <v>3.4</v>
      </c>
      <c r="R5898">
        <v>2015</v>
      </c>
      <c r="S5898">
        <v>1</v>
      </c>
      <c r="T5898">
        <v>9</v>
      </c>
      <c r="U5898" s="1">
        <v>42013</v>
      </c>
      <c r="V5898" s="5">
        <f>Main[[#This Row],[Average_Cost_for_two]] * VLOOKUP(Main[[#This Row],[Currency]],'Currency'!A:B,2,FALSE)</f>
        <v>8.4</v>
      </c>
      <c r="W5898" s="5" t="str">
        <f>IF(Main[[#This Row],[Avg_Cost_USD]]&lt;10,"Low",
IF(Main[[#This Row],[Avg_Cost_USD]]&lt;=30,"Medium","High"))</f>
        <v>Low</v>
      </c>
    </row>
    <row r="5899" spans="1:23" x14ac:dyDescent="0.3">
      <c r="A5899">
        <v>300100</v>
      </c>
      <c r="B5899" t="s">
        <v>6230</v>
      </c>
      <c r="C5899">
        <v>1</v>
      </c>
      <c r="D5899" t="s">
        <v>5718</v>
      </c>
      <c r="E5899" t="s">
        <v>5742</v>
      </c>
      <c r="F5899">
        <v>77.100736900000001</v>
      </c>
      <c r="G5899">
        <v>28.4431102</v>
      </c>
      <c r="H5899" t="s">
        <v>6231</v>
      </c>
      <c r="I5899" t="s">
        <v>19</v>
      </c>
      <c r="J5899" t="s">
        <v>61</v>
      </c>
      <c r="K5899" t="s">
        <v>61</v>
      </c>
      <c r="L5899" t="s">
        <v>57</v>
      </c>
      <c r="M5899" t="s">
        <v>57</v>
      </c>
      <c r="N5899">
        <v>2</v>
      </c>
      <c r="O5899">
        <v>218</v>
      </c>
      <c r="P5899">
        <v>900</v>
      </c>
      <c r="Q5899">
        <v>3.3</v>
      </c>
      <c r="R5899">
        <v>2010</v>
      </c>
      <c r="S5899">
        <v>1</v>
      </c>
      <c r="T5899">
        <v>15</v>
      </c>
      <c r="U5899" s="1">
        <v>40193</v>
      </c>
      <c r="V5899" s="5">
        <f>Main[[#This Row],[Average_Cost_for_two]] * VLOOKUP(Main[[#This Row],[Currency]],'Currency'!A:B,2,FALSE)</f>
        <v>10.8</v>
      </c>
      <c r="W5899" s="5" t="str">
        <f>IF(Main[[#This Row],[Avg_Cost_USD]]&lt;10,"Low",
IF(Main[[#This Row],[Avg_Cost_USD]]&lt;=30,"Medium","High"))</f>
        <v>Medium</v>
      </c>
    </row>
    <row r="5900" spans="1:23" x14ac:dyDescent="0.3">
      <c r="A5900">
        <v>18233573</v>
      </c>
      <c r="B5900" t="s">
        <v>6232</v>
      </c>
      <c r="C5900">
        <v>1</v>
      </c>
      <c r="D5900" t="s">
        <v>5718</v>
      </c>
      <c r="E5900" t="s">
        <v>5824</v>
      </c>
      <c r="F5900">
        <v>77.083472299999997</v>
      </c>
      <c r="G5900">
        <v>28.468171600000002</v>
      </c>
      <c r="H5900" t="s">
        <v>6233</v>
      </c>
      <c r="I5900" t="s">
        <v>19</v>
      </c>
      <c r="J5900" t="s">
        <v>61</v>
      </c>
      <c r="K5900" t="s">
        <v>61</v>
      </c>
      <c r="L5900" t="s">
        <v>57</v>
      </c>
      <c r="M5900" t="s">
        <v>57</v>
      </c>
      <c r="N5900">
        <v>3</v>
      </c>
      <c r="O5900">
        <v>162</v>
      </c>
      <c r="P5900">
        <v>1500</v>
      </c>
      <c r="Q5900">
        <v>4</v>
      </c>
      <c r="R5900">
        <v>2013</v>
      </c>
      <c r="S5900">
        <v>1</v>
      </c>
      <c r="T5900">
        <v>15</v>
      </c>
      <c r="U5900" s="1">
        <v>41289</v>
      </c>
      <c r="V5900" s="5">
        <f>Main[[#This Row],[Average_Cost_for_two]] * VLOOKUP(Main[[#This Row],[Currency]],'Currency'!A:B,2,FALSE)</f>
        <v>18</v>
      </c>
      <c r="W5900" s="5" t="str">
        <f>IF(Main[[#This Row],[Avg_Cost_USD]]&lt;10,"Low",
IF(Main[[#This Row],[Avg_Cost_USD]]&lt;=30,"Medium","High"))</f>
        <v>Medium</v>
      </c>
    </row>
    <row r="5901" spans="1:23" x14ac:dyDescent="0.3">
      <c r="A5901">
        <v>18336509</v>
      </c>
      <c r="B5901" t="s">
        <v>6234</v>
      </c>
      <c r="C5901">
        <v>1</v>
      </c>
      <c r="D5901" t="s">
        <v>5718</v>
      </c>
      <c r="E5901" t="s">
        <v>5749</v>
      </c>
      <c r="F5901">
        <v>77.088311300000001</v>
      </c>
      <c r="G5901">
        <v>28.4942639</v>
      </c>
      <c r="H5901" t="s">
        <v>6235</v>
      </c>
      <c r="I5901" t="s">
        <v>19</v>
      </c>
      <c r="J5901" t="s">
        <v>57</v>
      </c>
      <c r="K5901" t="s">
        <v>61</v>
      </c>
      <c r="L5901" t="s">
        <v>57</v>
      </c>
      <c r="M5901" t="s">
        <v>57</v>
      </c>
      <c r="N5901">
        <v>2</v>
      </c>
      <c r="O5901">
        <v>176</v>
      </c>
      <c r="P5901">
        <v>550</v>
      </c>
      <c r="Q5901">
        <v>3.8</v>
      </c>
      <c r="R5901">
        <v>2013</v>
      </c>
      <c r="S5901">
        <v>1</v>
      </c>
      <c r="T5901">
        <v>26</v>
      </c>
      <c r="U5901" s="1">
        <v>41300</v>
      </c>
      <c r="V5901" s="5">
        <f>Main[[#This Row],[Average_Cost_for_two]] * VLOOKUP(Main[[#This Row],[Currency]],'Currency'!A:B,2,FALSE)</f>
        <v>6.6000000000000005</v>
      </c>
      <c r="W5901" s="5" t="str">
        <f>IF(Main[[#This Row],[Avg_Cost_USD]]&lt;10,"Low",
IF(Main[[#This Row],[Avg_Cost_USD]]&lt;=30,"Medium","High"))</f>
        <v>Low</v>
      </c>
    </row>
    <row r="5902" spans="1:23" x14ac:dyDescent="0.3">
      <c r="A5902">
        <v>226</v>
      </c>
      <c r="B5902" t="s">
        <v>368</v>
      </c>
      <c r="C5902">
        <v>1</v>
      </c>
      <c r="D5902" t="s">
        <v>5718</v>
      </c>
      <c r="E5902" t="s">
        <v>5834</v>
      </c>
      <c r="F5902">
        <v>77.093083149999998</v>
      </c>
      <c r="G5902">
        <v>28.47577587</v>
      </c>
      <c r="H5902" t="s">
        <v>369</v>
      </c>
      <c r="I5902" t="s">
        <v>19</v>
      </c>
      <c r="J5902" t="s">
        <v>57</v>
      </c>
      <c r="K5902" t="s">
        <v>57</v>
      </c>
      <c r="L5902" t="s">
        <v>57</v>
      </c>
      <c r="M5902" t="s">
        <v>57</v>
      </c>
      <c r="N5902">
        <v>2</v>
      </c>
      <c r="O5902">
        <v>30</v>
      </c>
      <c r="P5902">
        <v>700</v>
      </c>
      <c r="Q5902">
        <v>2.8</v>
      </c>
      <c r="R5902">
        <v>2018</v>
      </c>
      <c r="S5902">
        <v>1</v>
      </c>
      <c r="T5902">
        <v>13</v>
      </c>
      <c r="U5902" s="1">
        <v>43113</v>
      </c>
      <c r="V5902" s="5">
        <f>Main[[#This Row],[Average_Cost_for_two]] * VLOOKUP(Main[[#This Row],[Currency]],'Currency'!A:B,2,FALSE)</f>
        <v>8.4</v>
      </c>
      <c r="W5902" s="5" t="str">
        <f>IF(Main[[#This Row],[Avg_Cost_USD]]&lt;10,"Low",
IF(Main[[#This Row],[Avg_Cost_USD]]&lt;=30,"Medium","High"))</f>
        <v>Low</v>
      </c>
    </row>
    <row r="5903" spans="1:23" x14ac:dyDescent="0.3">
      <c r="A5903">
        <v>18454285</v>
      </c>
      <c r="B5903" t="s">
        <v>6236</v>
      </c>
      <c r="C5903">
        <v>1</v>
      </c>
      <c r="D5903" t="s">
        <v>5718</v>
      </c>
      <c r="E5903" t="s">
        <v>5758</v>
      </c>
      <c r="F5903">
        <v>77.092284699999993</v>
      </c>
      <c r="G5903">
        <v>28.473321500000001</v>
      </c>
      <c r="H5903" t="s">
        <v>6237</v>
      </c>
      <c r="I5903" t="s">
        <v>19</v>
      </c>
      <c r="J5903" t="s">
        <v>57</v>
      </c>
      <c r="K5903" t="s">
        <v>57</v>
      </c>
      <c r="L5903" t="s">
        <v>57</v>
      </c>
      <c r="M5903" t="s">
        <v>57</v>
      </c>
      <c r="N5903">
        <v>1</v>
      </c>
      <c r="O5903">
        <v>4</v>
      </c>
      <c r="P5903">
        <v>250</v>
      </c>
      <c r="Q5903">
        <v>3</v>
      </c>
      <c r="R5903">
        <v>2014</v>
      </c>
      <c r="S5903">
        <v>1</v>
      </c>
      <c r="T5903">
        <v>28</v>
      </c>
      <c r="U5903" s="1">
        <v>41667</v>
      </c>
      <c r="V5903" s="5">
        <f>Main[[#This Row],[Average_Cost_for_two]] * VLOOKUP(Main[[#This Row],[Currency]],'Currency'!A:B,2,FALSE)</f>
        <v>3</v>
      </c>
      <c r="W5903" s="5" t="str">
        <f>IF(Main[[#This Row],[Avg_Cost_USD]]&lt;10,"Low",
IF(Main[[#This Row],[Avg_Cost_USD]]&lt;=30,"Medium","High"))</f>
        <v>Low</v>
      </c>
    </row>
    <row r="5904" spans="1:23" x14ac:dyDescent="0.3">
      <c r="A5904">
        <v>18265384</v>
      </c>
      <c r="B5904" t="s">
        <v>6238</v>
      </c>
      <c r="C5904">
        <v>1</v>
      </c>
      <c r="D5904" t="s">
        <v>5718</v>
      </c>
      <c r="E5904" t="s">
        <v>5719</v>
      </c>
      <c r="F5904">
        <v>77.089788729999995</v>
      </c>
      <c r="G5904">
        <v>28.494884280000001</v>
      </c>
      <c r="H5904" t="s">
        <v>6239</v>
      </c>
      <c r="I5904" t="s">
        <v>19</v>
      </c>
      <c r="J5904" t="s">
        <v>57</v>
      </c>
      <c r="K5904" t="s">
        <v>61</v>
      </c>
      <c r="L5904" t="s">
        <v>57</v>
      </c>
      <c r="M5904" t="s">
        <v>57</v>
      </c>
      <c r="N5904">
        <v>2</v>
      </c>
      <c r="O5904">
        <v>217</v>
      </c>
      <c r="P5904">
        <v>700</v>
      </c>
      <c r="Q5904">
        <v>4.3</v>
      </c>
      <c r="R5904">
        <v>2012</v>
      </c>
      <c r="S5904">
        <v>1</v>
      </c>
      <c r="T5904">
        <v>16</v>
      </c>
      <c r="U5904" s="1">
        <v>40924</v>
      </c>
      <c r="V5904" s="5">
        <f>Main[[#This Row],[Average_Cost_for_two]] * VLOOKUP(Main[[#This Row],[Currency]],'Currency'!A:B,2,FALSE)</f>
        <v>8.4</v>
      </c>
      <c r="W5904" s="5" t="str">
        <f>IF(Main[[#This Row],[Avg_Cost_USD]]&lt;10,"Low",
IF(Main[[#This Row],[Avg_Cost_USD]]&lt;=30,"Medium","High"))</f>
        <v>Low</v>
      </c>
    </row>
    <row r="5905" spans="1:23" x14ac:dyDescent="0.3">
      <c r="A5905">
        <v>18453035</v>
      </c>
      <c r="B5905" t="s">
        <v>6240</v>
      </c>
      <c r="C5905">
        <v>1</v>
      </c>
      <c r="D5905" t="s">
        <v>5718</v>
      </c>
      <c r="E5905" t="s">
        <v>5841</v>
      </c>
      <c r="F5905">
        <v>77.099048800000006</v>
      </c>
      <c r="G5905">
        <v>28.447992200000002</v>
      </c>
      <c r="H5905" t="s">
        <v>6241</v>
      </c>
      <c r="I5905" t="s">
        <v>19</v>
      </c>
      <c r="J5905" t="s">
        <v>61</v>
      </c>
      <c r="K5905" t="s">
        <v>57</v>
      </c>
      <c r="L5905" t="s">
        <v>57</v>
      </c>
      <c r="M5905" t="s">
        <v>57</v>
      </c>
      <c r="N5905">
        <v>3</v>
      </c>
      <c r="O5905">
        <v>27</v>
      </c>
      <c r="P5905">
        <v>1200</v>
      </c>
      <c r="Q5905">
        <v>3.6</v>
      </c>
      <c r="R5905">
        <v>2018</v>
      </c>
      <c r="S5905">
        <v>1</v>
      </c>
      <c r="T5905">
        <v>13</v>
      </c>
      <c r="U5905" s="1">
        <v>43113</v>
      </c>
      <c r="V5905" s="5">
        <f>Main[[#This Row],[Average_Cost_for_two]] * VLOOKUP(Main[[#This Row],[Currency]],'Currency'!A:B,2,FALSE)</f>
        <v>14.4</v>
      </c>
      <c r="W5905" s="5" t="str">
        <f>IF(Main[[#This Row],[Avg_Cost_USD]]&lt;10,"Low",
IF(Main[[#This Row],[Avg_Cost_USD]]&lt;=30,"Medium","High"))</f>
        <v>Medium</v>
      </c>
    </row>
    <row r="5906" spans="1:23" x14ac:dyDescent="0.3">
      <c r="A5906">
        <v>302455</v>
      </c>
      <c r="B5906" t="s">
        <v>6242</v>
      </c>
      <c r="C5906">
        <v>1</v>
      </c>
      <c r="D5906" t="s">
        <v>5718</v>
      </c>
      <c r="E5906" t="s">
        <v>5841</v>
      </c>
      <c r="F5906">
        <v>77.099478099999999</v>
      </c>
      <c r="G5906">
        <v>28.4476522</v>
      </c>
      <c r="H5906" t="s">
        <v>6243</v>
      </c>
      <c r="I5906" t="s">
        <v>19</v>
      </c>
      <c r="J5906" t="s">
        <v>61</v>
      </c>
      <c r="K5906" t="s">
        <v>61</v>
      </c>
      <c r="L5906" t="s">
        <v>57</v>
      </c>
      <c r="M5906" t="s">
        <v>57</v>
      </c>
      <c r="N5906">
        <v>3</v>
      </c>
      <c r="O5906">
        <v>259</v>
      </c>
      <c r="P5906">
        <v>1800</v>
      </c>
      <c r="Q5906">
        <v>3.5</v>
      </c>
      <c r="R5906">
        <v>2014</v>
      </c>
      <c r="S5906">
        <v>1</v>
      </c>
      <c r="T5906">
        <v>27</v>
      </c>
      <c r="U5906" s="1">
        <v>41666</v>
      </c>
      <c r="V5906" s="5">
        <f>Main[[#This Row],[Average_Cost_for_two]] * VLOOKUP(Main[[#This Row],[Currency]],'Currency'!A:B,2,FALSE)</f>
        <v>21.6</v>
      </c>
      <c r="W5906" s="5" t="str">
        <f>IF(Main[[#This Row],[Avg_Cost_USD]]&lt;10,"Low",
IF(Main[[#This Row],[Avg_Cost_USD]]&lt;=30,"Medium","High"))</f>
        <v>Medium</v>
      </c>
    </row>
    <row r="5907" spans="1:23" x14ac:dyDescent="0.3">
      <c r="A5907">
        <v>311486</v>
      </c>
      <c r="B5907" t="s">
        <v>6244</v>
      </c>
      <c r="C5907">
        <v>1</v>
      </c>
      <c r="D5907" t="s">
        <v>5718</v>
      </c>
      <c r="E5907" t="s">
        <v>5841</v>
      </c>
      <c r="F5907">
        <v>77.099388200000007</v>
      </c>
      <c r="G5907">
        <v>28.447733299999999</v>
      </c>
      <c r="H5907" t="s">
        <v>1657</v>
      </c>
      <c r="I5907" t="s">
        <v>19</v>
      </c>
      <c r="J5907" t="s">
        <v>61</v>
      </c>
      <c r="K5907" t="s">
        <v>61</v>
      </c>
      <c r="L5907" t="s">
        <v>57</v>
      </c>
      <c r="M5907" t="s">
        <v>57</v>
      </c>
      <c r="N5907">
        <v>3</v>
      </c>
      <c r="O5907">
        <v>192</v>
      </c>
      <c r="P5907">
        <v>1600</v>
      </c>
      <c r="Q5907">
        <v>4</v>
      </c>
      <c r="R5907">
        <v>2018</v>
      </c>
      <c r="S5907">
        <v>1</v>
      </c>
      <c r="T5907">
        <v>1</v>
      </c>
      <c r="U5907" s="1">
        <v>43101</v>
      </c>
      <c r="V5907" s="5">
        <f>Main[[#This Row],[Average_Cost_for_two]] * VLOOKUP(Main[[#This Row],[Currency]],'Currency'!A:B,2,FALSE)</f>
        <v>19.2</v>
      </c>
      <c r="W5907" s="5" t="str">
        <f>IF(Main[[#This Row],[Avg_Cost_USD]]&lt;10,"Low",
IF(Main[[#This Row],[Avg_Cost_USD]]&lt;=30,"Medium","High"))</f>
        <v>Medium</v>
      </c>
    </row>
    <row r="5908" spans="1:23" x14ac:dyDescent="0.3">
      <c r="A5908">
        <v>18276997</v>
      </c>
      <c r="B5908" t="s">
        <v>6245</v>
      </c>
      <c r="C5908">
        <v>1</v>
      </c>
      <c r="D5908" t="s">
        <v>5718</v>
      </c>
      <c r="E5908" t="s">
        <v>5765</v>
      </c>
      <c r="F5908">
        <v>77.080761420000002</v>
      </c>
      <c r="G5908">
        <v>28.479075439999999</v>
      </c>
      <c r="H5908" t="s">
        <v>301</v>
      </c>
      <c r="I5908" t="s">
        <v>19</v>
      </c>
      <c r="J5908" t="s">
        <v>57</v>
      </c>
      <c r="K5908" t="s">
        <v>57</v>
      </c>
      <c r="L5908" t="s">
        <v>57</v>
      </c>
      <c r="M5908" t="s">
        <v>57</v>
      </c>
      <c r="N5908">
        <v>1</v>
      </c>
      <c r="O5908">
        <v>35</v>
      </c>
      <c r="P5908">
        <v>150</v>
      </c>
      <c r="Q5908">
        <v>3.8</v>
      </c>
      <c r="R5908">
        <v>2012</v>
      </c>
      <c r="S5908">
        <v>1</v>
      </c>
      <c r="T5908">
        <v>14</v>
      </c>
      <c r="U5908" s="1">
        <v>40922</v>
      </c>
      <c r="V5908" s="5">
        <f>Main[[#This Row],[Average_Cost_for_two]] * VLOOKUP(Main[[#This Row],[Currency]],'Currency'!A:B,2,FALSE)</f>
        <v>1.8</v>
      </c>
      <c r="W5908" s="5" t="str">
        <f>IF(Main[[#This Row],[Avg_Cost_USD]]&lt;10,"Low",
IF(Main[[#This Row],[Avg_Cost_USD]]&lt;=30,"Medium","High"))</f>
        <v>Low</v>
      </c>
    </row>
    <row r="5909" spans="1:23" x14ac:dyDescent="0.3">
      <c r="A5909">
        <v>2475</v>
      </c>
      <c r="B5909" t="s">
        <v>6246</v>
      </c>
      <c r="C5909">
        <v>1</v>
      </c>
      <c r="D5909" t="s">
        <v>5718</v>
      </c>
      <c r="E5909" t="s">
        <v>5723</v>
      </c>
      <c r="F5909">
        <v>77.094143200000005</v>
      </c>
      <c r="G5909">
        <v>28.466795300000001</v>
      </c>
      <c r="H5909" t="s">
        <v>289</v>
      </c>
      <c r="I5909" t="s">
        <v>19</v>
      </c>
      <c r="J5909" t="s">
        <v>61</v>
      </c>
      <c r="K5909" t="s">
        <v>57</v>
      </c>
      <c r="L5909" t="s">
        <v>57</v>
      </c>
      <c r="M5909" t="s">
        <v>57</v>
      </c>
      <c r="N5909">
        <v>2</v>
      </c>
      <c r="O5909">
        <v>37</v>
      </c>
      <c r="P5909">
        <v>850</v>
      </c>
      <c r="Q5909">
        <v>3.2</v>
      </c>
      <c r="R5909">
        <v>2011</v>
      </c>
      <c r="S5909">
        <v>1</v>
      </c>
      <c r="T5909">
        <v>22</v>
      </c>
      <c r="U5909" s="1">
        <v>40565</v>
      </c>
      <c r="V5909" s="5">
        <f>Main[[#This Row],[Average_Cost_for_two]] * VLOOKUP(Main[[#This Row],[Currency]],'Currency'!A:B,2,FALSE)</f>
        <v>10.200000000000001</v>
      </c>
      <c r="W5909" s="5" t="str">
        <f>IF(Main[[#This Row],[Avg_Cost_USD]]&lt;10,"Low",
IF(Main[[#This Row],[Avg_Cost_USD]]&lt;=30,"Medium","High"))</f>
        <v>Medium</v>
      </c>
    </row>
    <row r="5910" spans="1:23" x14ac:dyDescent="0.3">
      <c r="A5910">
        <v>18472653</v>
      </c>
      <c r="B5910" t="s">
        <v>6247</v>
      </c>
      <c r="C5910">
        <v>1</v>
      </c>
      <c r="D5910" t="s">
        <v>54</v>
      </c>
      <c r="E5910" t="s">
        <v>1087</v>
      </c>
      <c r="F5910">
        <v>0</v>
      </c>
      <c r="G5910">
        <v>0</v>
      </c>
      <c r="H5910" t="s">
        <v>372</v>
      </c>
      <c r="I5910" t="s">
        <v>19</v>
      </c>
      <c r="J5910" t="s">
        <v>61</v>
      </c>
      <c r="K5910" t="s">
        <v>57</v>
      </c>
      <c r="L5910" t="s">
        <v>57</v>
      </c>
      <c r="M5910" t="s">
        <v>57</v>
      </c>
      <c r="N5910">
        <v>4</v>
      </c>
      <c r="O5910">
        <v>52</v>
      </c>
      <c r="P5910">
        <v>2000</v>
      </c>
      <c r="Q5910">
        <v>3.8</v>
      </c>
      <c r="R5910">
        <v>2017</v>
      </c>
      <c r="S5910">
        <v>8</v>
      </c>
      <c r="T5910">
        <v>27</v>
      </c>
      <c r="U5910" s="1">
        <v>42974</v>
      </c>
      <c r="V5910" s="5">
        <f>Main[[#This Row],[Average_Cost_for_two]] * VLOOKUP(Main[[#This Row],[Currency]],'Currency'!A:B,2,FALSE)</f>
        <v>24</v>
      </c>
      <c r="W5910" s="5" t="str">
        <f>IF(Main[[#This Row],[Avg_Cost_USD]]&lt;10,"Low",
IF(Main[[#This Row],[Avg_Cost_USD]]&lt;=30,"Medium","High"))</f>
        <v>Medium</v>
      </c>
    </row>
    <row r="5911" spans="1:23" x14ac:dyDescent="0.3">
      <c r="A5911">
        <v>4879</v>
      </c>
      <c r="B5911" t="s">
        <v>1757</v>
      </c>
      <c r="C5911">
        <v>1</v>
      </c>
      <c r="D5911" t="s">
        <v>5718</v>
      </c>
      <c r="E5911" t="s">
        <v>133</v>
      </c>
      <c r="F5911">
        <v>77.102372599999995</v>
      </c>
      <c r="G5911">
        <v>28.480540399999999</v>
      </c>
      <c r="H5911" t="s">
        <v>301</v>
      </c>
      <c r="I5911" t="s">
        <v>19</v>
      </c>
      <c r="J5911" t="s">
        <v>57</v>
      </c>
      <c r="K5911" t="s">
        <v>57</v>
      </c>
      <c r="L5911" t="s">
        <v>57</v>
      </c>
      <c r="M5911" t="s">
        <v>57</v>
      </c>
      <c r="N5911">
        <v>2</v>
      </c>
      <c r="O5911">
        <v>22</v>
      </c>
      <c r="P5911">
        <v>650</v>
      </c>
      <c r="Q5911">
        <v>3.3</v>
      </c>
      <c r="R5911">
        <v>2015</v>
      </c>
      <c r="S5911">
        <v>1</v>
      </c>
      <c r="T5911">
        <v>3</v>
      </c>
      <c r="U5911" s="1">
        <v>42007</v>
      </c>
      <c r="V5911" s="5">
        <f>Main[[#This Row],[Average_Cost_for_two]] * VLOOKUP(Main[[#This Row],[Currency]],'Currency'!A:B,2,FALSE)</f>
        <v>7.8</v>
      </c>
      <c r="W5911" s="5" t="str">
        <f>IF(Main[[#This Row],[Avg_Cost_USD]]&lt;10,"Low",
IF(Main[[#This Row],[Avg_Cost_USD]]&lt;=30,"Medium","High"))</f>
        <v>Low</v>
      </c>
    </row>
    <row r="5912" spans="1:23" x14ac:dyDescent="0.3">
      <c r="A5912">
        <v>308013</v>
      </c>
      <c r="B5912" t="s">
        <v>6248</v>
      </c>
      <c r="C5912">
        <v>1</v>
      </c>
      <c r="D5912" t="s">
        <v>5718</v>
      </c>
      <c r="E5912" t="s">
        <v>6059</v>
      </c>
      <c r="F5912">
        <v>77.089227399999999</v>
      </c>
      <c r="G5912">
        <v>28.479841100000002</v>
      </c>
      <c r="H5912" t="s">
        <v>6249</v>
      </c>
      <c r="I5912" t="s">
        <v>19</v>
      </c>
      <c r="J5912" t="s">
        <v>61</v>
      </c>
      <c r="K5912" t="s">
        <v>57</v>
      </c>
      <c r="L5912" t="s">
        <v>57</v>
      </c>
      <c r="M5912" t="s">
        <v>57</v>
      </c>
      <c r="N5912">
        <v>3</v>
      </c>
      <c r="O5912">
        <v>240</v>
      </c>
      <c r="P5912">
        <v>1500</v>
      </c>
      <c r="Q5912">
        <v>3.5</v>
      </c>
      <c r="R5912">
        <v>2014</v>
      </c>
      <c r="S5912">
        <v>1</v>
      </c>
      <c r="T5912">
        <v>11</v>
      </c>
      <c r="U5912" s="1">
        <v>41650</v>
      </c>
      <c r="V5912" s="5">
        <f>Main[[#This Row],[Average_Cost_for_two]] * VLOOKUP(Main[[#This Row],[Currency]],'Currency'!A:B,2,FALSE)</f>
        <v>18</v>
      </c>
      <c r="W5912" s="5" t="str">
        <f>IF(Main[[#This Row],[Avg_Cost_USD]]&lt;10,"Low",
IF(Main[[#This Row],[Avg_Cost_USD]]&lt;=30,"Medium","High"))</f>
        <v>Medium</v>
      </c>
    </row>
    <row r="5913" spans="1:23" x14ac:dyDescent="0.3">
      <c r="A5913">
        <v>3213</v>
      </c>
      <c r="B5913" t="s">
        <v>6250</v>
      </c>
      <c r="C5913">
        <v>1</v>
      </c>
      <c r="D5913" t="s">
        <v>5718</v>
      </c>
      <c r="E5913" t="s">
        <v>5775</v>
      </c>
      <c r="F5913">
        <v>77.080171100000001</v>
      </c>
      <c r="G5913">
        <v>28.480532199999999</v>
      </c>
      <c r="H5913" t="s">
        <v>6251</v>
      </c>
      <c r="I5913" t="s">
        <v>19</v>
      </c>
      <c r="J5913" t="s">
        <v>61</v>
      </c>
      <c r="K5913" t="s">
        <v>61</v>
      </c>
      <c r="L5913" t="s">
        <v>57</v>
      </c>
      <c r="M5913" t="s">
        <v>57</v>
      </c>
      <c r="N5913">
        <v>3</v>
      </c>
      <c r="O5913">
        <v>496</v>
      </c>
      <c r="P5913">
        <v>1000</v>
      </c>
      <c r="Q5913">
        <v>3.6</v>
      </c>
      <c r="R5913">
        <v>2012</v>
      </c>
      <c r="S5913">
        <v>1</v>
      </c>
      <c r="T5913">
        <v>13</v>
      </c>
      <c r="U5913" s="1">
        <v>40921</v>
      </c>
      <c r="V5913" s="5">
        <f>Main[[#This Row],[Average_Cost_for_two]] * VLOOKUP(Main[[#This Row],[Currency]],'Currency'!A:B,2,FALSE)</f>
        <v>12</v>
      </c>
      <c r="W5913" s="5" t="str">
        <f>IF(Main[[#This Row],[Avg_Cost_USD]]&lt;10,"Low",
IF(Main[[#This Row],[Avg_Cost_USD]]&lt;=30,"Medium","High"))</f>
        <v>Medium</v>
      </c>
    </row>
    <row r="5914" spans="1:23" x14ac:dyDescent="0.3">
      <c r="A5914">
        <v>18396399</v>
      </c>
      <c r="B5914" t="s">
        <v>6252</v>
      </c>
      <c r="C5914">
        <v>1</v>
      </c>
      <c r="D5914" t="s">
        <v>5718</v>
      </c>
      <c r="E5914" t="s">
        <v>5779</v>
      </c>
      <c r="F5914">
        <v>77.020417399999999</v>
      </c>
      <c r="G5914">
        <v>28.466854900000001</v>
      </c>
      <c r="H5914" t="s">
        <v>315</v>
      </c>
      <c r="I5914" t="s">
        <v>19</v>
      </c>
      <c r="J5914" t="s">
        <v>57</v>
      </c>
      <c r="K5914" t="s">
        <v>57</v>
      </c>
      <c r="L5914" t="s">
        <v>57</v>
      </c>
      <c r="M5914" t="s">
        <v>57</v>
      </c>
      <c r="N5914">
        <v>1</v>
      </c>
      <c r="O5914">
        <v>7</v>
      </c>
      <c r="P5914">
        <v>100</v>
      </c>
      <c r="Q5914">
        <v>3.2</v>
      </c>
      <c r="R5914">
        <v>2016</v>
      </c>
      <c r="S5914">
        <v>1</v>
      </c>
      <c r="T5914">
        <v>3</v>
      </c>
      <c r="U5914" s="1">
        <v>42372</v>
      </c>
      <c r="V5914" s="5">
        <f>Main[[#This Row],[Average_Cost_for_two]] * VLOOKUP(Main[[#This Row],[Currency]],'Currency'!A:B,2,FALSE)</f>
        <v>1.2</v>
      </c>
      <c r="W5914" s="5" t="str">
        <f>IF(Main[[#This Row],[Avg_Cost_USD]]&lt;10,"Low",
IF(Main[[#This Row],[Avg_Cost_USD]]&lt;=30,"Medium","High"))</f>
        <v>Low</v>
      </c>
    </row>
    <row r="5915" spans="1:23" x14ac:dyDescent="0.3">
      <c r="A5915">
        <v>302027</v>
      </c>
      <c r="B5915" t="s">
        <v>6253</v>
      </c>
      <c r="C5915">
        <v>1</v>
      </c>
      <c r="D5915" t="s">
        <v>5718</v>
      </c>
      <c r="E5915" t="s">
        <v>5779</v>
      </c>
      <c r="F5915">
        <v>77.025907799999999</v>
      </c>
      <c r="G5915">
        <v>28.459755600000001</v>
      </c>
      <c r="H5915" t="s">
        <v>2548</v>
      </c>
      <c r="I5915" t="s">
        <v>19</v>
      </c>
      <c r="J5915" t="s">
        <v>57</v>
      </c>
      <c r="K5915" t="s">
        <v>57</v>
      </c>
      <c r="L5915" t="s">
        <v>57</v>
      </c>
      <c r="M5915" t="s">
        <v>57</v>
      </c>
      <c r="N5915">
        <v>1</v>
      </c>
      <c r="O5915">
        <v>11</v>
      </c>
      <c r="P5915">
        <v>150</v>
      </c>
      <c r="Q5915">
        <v>3</v>
      </c>
      <c r="R5915">
        <v>2012</v>
      </c>
      <c r="S5915">
        <v>1</v>
      </c>
      <c r="T5915">
        <v>18</v>
      </c>
      <c r="U5915" s="1">
        <v>40926</v>
      </c>
      <c r="V5915" s="5">
        <f>Main[[#This Row],[Average_Cost_for_two]] * VLOOKUP(Main[[#This Row],[Currency]],'Currency'!A:B,2,FALSE)</f>
        <v>1.8</v>
      </c>
      <c r="W5915" s="5" t="str">
        <f>IF(Main[[#This Row],[Avg_Cost_USD]]&lt;10,"Low",
IF(Main[[#This Row],[Avg_Cost_USD]]&lt;=30,"Medium","High"))</f>
        <v>Low</v>
      </c>
    </row>
    <row r="5916" spans="1:23" x14ac:dyDescent="0.3">
      <c r="A5916">
        <v>2177</v>
      </c>
      <c r="B5916" t="s">
        <v>6254</v>
      </c>
      <c r="C5916">
        <v>1</v>
      </c>
      <c r="D5916" t="s">
        <v>5718</v>
      </c>
      <c r="E5916" t="s">
        <v>5779</v>
      </c>
      <c r="F5916">
        <v>77.018762499999994</v>
      </c>
      <c r="G5916">
        <v>28.470938</v>
      </c>
      <c r="H5916" t="s">
        <v>315</v>
      </c>
      <c r="I5916" t="s">
        <v>19</v>
      </c>
      <c r="J5916" t="s">
        <v>57</v>
      </c>
      <c r="K5916" t="s">
        <v>57</v>
      </c>
      <c r="L5916" t="s">
        <v>57</v>
      </c>
      <c r="M5916" t="s">
        <v>57</v>
      </c>
      <c r="N5916">
        <v>1</v>
      </c>
      <c r="O5916">
        <v>15</v>
      </c>
      <c r="P5916">
        <v>200</v>
      </c>
      <c r="Q5916">
        <v>3</v>
      </c>
      <c r="R5916">
        <v>2015</v>
      </c>
      <c r="S5916">
        <v>1</v>
      </c>
      <c r="T5916">
        <v>1</v>
      </c>
      <c r="U5916" s="1">
        <v>42005</v>
      </c>
      <c r="V5916" s="5">
        <f>Main[[#This Row],[Average_Cost_for_two]] * VLOOKUP(Main[[#This Row],[Currency]],'Currency'!A:B,2,FALSE)</f>
        <v>2.4</v>
      </c>
      <c r="W5916" s="5" t="str">
        <f>IF(Main[[#This Row],[Avg_Cost_USD]]&lt;10,"Low",
IF(Main[[#This Row],[Avg_Cost_USD]]&lt;=30,"Medium","High"))</f>
        <v>Low</v>
      </c>
    </row>
    <row r="5917" spans="1:23" x14ac:dyDescent="0.3">
      <c r="A5917">
        <v>230</v>
      </c>
      <c r="B5917" t="s">
        <v>368</v>
      </c>
      <c r="C5917">
        <v>1</v>
      </c>
      <c r="D5917" t="s">
        <v>5718</v>
      </c>
      <c r="E5917" t="s">
        <v>6255</v>
      </c>
      <c r="F5917">
        <v>77.043178499999996</v>
      </c>
      <c r="G5917">
        <v>28.411395200000001</v>
      </c>
      <c r="H5917" t="s">
        <v>369</v>
      </c>
      <c r="I5917" t="s">
        <v>19</v>
      </c>
      <c r="J5917" t="s">
        <v>57</v>
      </c>
      <c r="K5917" t="s">
        <v>57</v>
      </c>
      <c r="L5917" t="s">
        <v>57</v>
      </c>
      <c r="M5917" t="s">
        <v>57</v>
      </c>
      <c r="N5917">
        <v>2</v>
      </c>
      <c r="O5917">
        <v>112</v>
      </c>
      <c r="P5917">
        <v>700</v>
      </c>
      <c r="Q5917">
        <v>2.4</v>
      </c>
      <c r="R5917">
        <v>2015</v>
      </c>
      <c r="S5917">
        <v>1</v>
      </c>
      <c r="T5917">
        <v>19</v>
      </c>
      <c r="U5917" s="1">
        <v>42023</v>
      </c>
      <c r="V5917" s="5">
        <f>Main[[#This Row],[Average_Cost_for_two]] * VLOOKUP(Main[[#This Row],[Currency]],'Currency'!A:B,2,FALSE)</f>
        <v>8.4</v>
      </c>
      <c r="W5917" s="5" t="str">
        <f>IF(Main[[#This Row],[Avg_Cost_USD]]&lt;10,"Low",
IF(Main[[#This Row],[Avg_Cost_USD]]&lt;=30,"Medium","High"))</f>
        <v>Low</v>
      </c>
    </row>
    <row r="5918" spans="1:23" x14ac:dyDescent="0.3">
      <c r="A5918">
        <v>7083</v>
      </c>
      <c r="B5918" t="s">
        <v>6256</v>
      </c>
      <c r="C5918">
        <v>1</v>
      </c>
      <c r="D5918" t="s">
        <v>5718</v>
      </c>
      <c r="E5918" t="s">
        <v>5784</v>
      </c>
      <c r="F5918">
        <v>77.030404000000004</v>
      </c>
      <c r="G5918">
        <v>28.502946999999999</v>
      </c>
      <c r="H5918" t="s">
        <v>4622</v>
      </c>
      <c r="I5918" t="s">
        <v>19</v>
      </c>
      <c r="J5918" t="s">
        <v>57</v>
      </c>
      <c r="K5918" t="s">
        <v>57</v>
      </c>
      <c r="L5918" t="s">
        <v>57</v>
      </c>
      <c r="M5918" t="s">
        <v>57</v>
      </c>
      <c r="N5918">
        <v>1</v>
      </c>
      <c r="O5918">
        <v>18</v>
      </c>
      <c r="P5918">
        <v>200</v>
      </c>
      <c r="Q5918">
        <v>3.2</v>
      </c>
      <c r="R5918">
        <v>2017</v>
      </c>
      <c r="S5918">
        <v>1</v>
      </c>
      <c r="T5918">
        <v>25</v>
      </c>
      <c r="U5918" s="1">
        <v>42760</v>
      </c>
      <c r="V5918" s="5">
        <f>Main[[#This Row],[Average_Cost_for_two]] * VLOOKUP(Main[[#This Row],[Currency]],'Currency'!A:B,2,FALSE)</f>
        <v>2.4</v>
      </c>
      <c r="W5918" s="5" t="str">
        <f>IF(Main[[#This Row],[Avg_Cost_USD]]&lt;10,"Low",
IF(Main[[#This Row],[Avg_Cost_USD]]&lt;=30,"Medium","High"))</f>
        <v>Low</v>
      </c>
    </row>
    <row r="5919" spans="1:23" x14ac:dyDescent="0.3">
      <c r="A5919">
        <v>18430874</v>
      </c>
      <c r="B5919" t="s">
        <v>6257</v>
      </c>
      <c r="C5919">
        <v>1</v>
      </c>
      <c r="D5919" t="s">
        <v>5718</v>
      </c>
      <c r="E5919" t="s">
        <v>5784</v>
      </c>
      <c r="F5919">
        <v>77.043621900000005</v>
      </c>
      <c r="G5919">
        <v>28.521691700000002</v>
      </c>
      <c r="H5919" t="s">
        <v>434</v>
      </c>
      <c r="I5919" t="s">
        <v>19</v>
      </c>
      <c r="J5919" t="s">
        <v>57</v>
      </c>
      <c r="K5919" t="s">
        <v>57</v>
      </c>
      <c r="L5919" t="s">
        <v>57</v>
      </c>
      <c r="M5919" t="s">
        <v>57</v>
      </c>
      <c r="N5919">
        <v>1</v>
      </c>
      <c r="O5919">
        <v>10</v>
      </c>
      <c r="P5919">
        <v>200</v>
      </c>
      <c r="Q5919">
        <v>3.2</v>
      </c>
      <c r="R5919">
        <v>2012</v>
      </c>
      <c r="S5919">
        <v>1</v>
      </c>
      <c r="T5919">
        <v>7</v>
      </c>
      <c r="U5919" s="1">
        <v>40915</v>
      </c>
      <c r="V5919" s="5">
        <f>Main[[#This Row],[Average_Cost_for_two]] * VLOOKUP(Main[[#This Row],[Currency]],'Currency'!A:B,2,FALSE)</f>
        <v>2.4</v>
      </c>
      <c r="W5919" s="5" t="str">
        <f>IF(Main[[#This Row],[Avg_Cost_USD]]&lt;10,"Low",
IF(Main[[#This Row],[Avg_Cost_USD]]&lt;=30,"Medium","High"))</f>
        <v>Low</v>
      </c>
    </row>
    <row r="5920" spans="1:23" x14ac:dyDescent="0.3">
      <c r="A5920">
        <v>303859</v>
      </c>
      <c r="B5920" t="s">
        <v>6258</v>
      </c>
      <c r="C5920">
        <v>1</v>
      </c>
      <c r="D5920" t="s">
        <v>5718</v>
      </c>
      <c r="E5920" t="s">
        <v>5784</v>
      </c>
      <c r="F5920">
        <v>77.0199219</v>
      </c>
      <c r="G5920">
        <v>28.486525700000001</v>
      </c>
      <c r="H5920" t="s">
        <v>289</v>
      </c>
      <c r="I5920" t="s">
        <v>19</v>
      </c>
      <c r="J5920" t="s">
        <v>61</v>
      </c>
      <c r="K5920" t="s">
        <v>57</v>
      </c>
      <c r="L5920" t="s">
        <v>57</v>
      </c>
      <c r="M5920" t="s">
        <v>57</v>
      </c>
      <c r="N5920">
        <v>2</v>
      </c>
      <c r="O5920">
        <v>11</v>
      </c>
      <c r="P5920">
        <v>800</v>
      </c>
      <c r="Q5920">
        <v>2.7</v>
      </c>
      <c r="R5920">
        <v>2017</v>
      </c>
      <c r="S5920">
        <v>1</v>
      </c>
      <c r="T5920">
        <v>6</v>
      </c>
      <c r="U5920" s="1">
        <v>42741</v>
      </c>
      <c r="V5920" s="5">
        <f>Main[[#This Row],[Average_Cost_for_two]] * VLOOKUP(Main[[#This Row],[Currency]],'Currency'!A:B,2,FALSE)</f>
        <v>9.6</v>
      </c>
      <c r="W5920" s="5" t="str">
        <f>IF(Main[[#This Row],[Avg_Cost_USD]]&lt;10,"Low",
IF(Main[[#This Row],[Avg_Cost_USD]]&lt;=30,"Medium","High"))</f>
        <v>Low</v>
      </c>
    </row>
    <row r="5921" spans="1:23" x14ac:dyDescent="0.3">
      <c r="A5921">
        <v>303209</v>
      </c>
      <c r="B5921" t="s">
        <v>6259</v>
      </c>
      <c r="C5921">
        <v>1</v>
      </c>
      <c r="D5921" t="s">
        <v>5718</v>
      </c>
      <c r="E5921" t="s">
        <v>5784</v>
      </c>
      <c r="F5921">
        <v>77.033671200000001</v>
      </c>
      <c r="G5921">
        <v>28.503435899999999</v>
      </c>
      <c r="H5921" t="s">
        <v>56</v>
      </c>
      <c r="I5921" t="s">
        <v>19</v>
      </c>
      <c r="J5921" t="s">
        <v>57</v>
      </c>
      <c r="K5921" t="s">
        <v>57</v>
      </c>
      <c r="L5921" t="s">
        <v>57</v>
      </c>
      <c r="M5921" t="s">
        <v>57</v>
      </c>
      <c r="N5921">
        <v>1</v>
      </c>
      <c r="O5921">
        <v>12</v>
      </c>
      <c r="P5921">
        <v>350</v>
      </c>
      <c r="Q5921">
        <v>3.1</v>
      </c>
      <c r="R5921">
        <v>2012</v>
      </c>
      <c r="S5921">
        <v>1</v>
      </c>
      <c r="T5921">
        <v>13</v>
      </c>
      <c r="U5921" s="1">
        <v>40921</v>
      </c>
      <c r="V5921" s="5">
        <f>Main[[#This Row],[Average_Cost_for_two]] * VLOOKUP(Main[[#This Row],[Currency]],'Currency'!A:B,2,FALSE)</f>
        <v>4.2</v>
      </c>
      <c r="W5921" s="5" t="str">
        <f>IF(Main[[#This Row],[Avg_Cost_USD]]&lt;10,"Low",
IF(Main[[#This Row],[Avg_Cost_USD]]&lt;=30,"Medium","High"))</f>
        <v>Low</v>
      </c>
    </row>
    <row r="5922" spans="1:23" x14ac:dyDescent="0.3">
      <c r="A5922">
        <v>5721</v>
      </c>
      <c r="B5922" t="s">
        <v>6260</v>
      </c>
      <c r="C5922">
        <v>1</v>
      </c>
      <c r="D5922" t="s">
        <v>5718</v>
      </c>
      <c r="E5922" t="s">
        <v>6261</v>
      </c>
      <c r="F5922">
        <v>77.075769699999995</v>
      </c>
      <c r="G5922">
        <v>28.459251900000002</v>
      </c>
      <c r="H5922" t="s">
        <v>339</v>
      </c>
      <c r="I5922" t="s">
        <v>19</v>
      </c>
      <c r="J5922" t="s">
        <v>57</v>
      </c>
      <c r="K5922" t="s">
        <v>57</v>
      </c>
      <c r="L5922" t="s">
        <v>57</v>
      </c>
      <c r="M5922" t="s">
        <v>57</v>
      </c>
      <c r="N5922">
        <v>3</v>
      </c>
      <c r="O5922">
        <v>26</v>
      </c>
      <c r="P5922">
        <v>1200</v>
      </c>
      <c r="Q5922">
        <v>3.2</v>
      </c>
      <c r="R5922">
        <v>2018</v>
      </c>
      <c r="S5922">
        <v>1</v>
      </c>
      <c r="T5922">
        <v>25</v>
      </c>
      <c r="U5922" s="1">
        <v>43125</v>
      </c>
      <c r="V5922" s="5">
        <f>Main[[#This Row],[Average_Cost_for_two]] * VLOOKUP(Main[[#This Row],[Currency]],'Currency'!A:B,2,FALSE)</f>
        <v>14.4</v>
      </c>
      <c r="W5922" s="5" t="str">
        <f>IF(Main[[#This Row],[Avg_Cost_USD]]&lt;10,"Low",
IF(Main[[#This Row],[Avg_Cost_USD]]&lt;=30,"Medium","High"))</f>
        <v>Medium</v>
      </c>
    </row>
    <row r="5923" spans="1:23" x14ac:dyDescent="0.3">
      <c r="A5923">
        <v>6804</v>
      </c>
      <c r="B5923" t="s">
        <v>632</v>
      </c>
      <c r="C5923">
        <v>1</v>
      </c>
      <c r="D5923" t="s">
        <v>5718</v>
      </c>
      <c r="E5923" t="s">
        <v>5866</v>
      </c>
      <c r="F5923">
        <v>77.102265399999993</v>
      </c>
      <c r="G5923">
        <v>28.472128000000001</v>
      </c>
      <c r="H5923" t="s">
        <v>633</v>
      </c>
      <c r="I5923" t="s">
        <v>19</v>
      </c>
      <c r="J5923" t="s">
        <v>57</v>
      </c>
      <c r="K5923" t="s">
        <v>57</v>
      </c>
      <c r="L5923" t="s">
        <v>57</v>
      </c>
      <c r="M5923" t="s">
        <v>57</v>
      </c>
      <c r="N5923">
        <v>1</v>
      </c>
      <c r="O5923">
        <v>16</v>
      </c>
      <c r="P5923">
        <v>350</v>
      </c>
      <c r="Q5923">
        <v>2.8</v>
      </c>
      <c r="R5923">
        <v>2010</v>
      </c>
      <c r="S5923">
        <v>1</v>
      </c>
      <c r="T5923">
        <v>4</v>
      </c>
      <c r="U5923" s="1">
        <v>40182</v>
      </c>
      <c r="V5923" s="5">
        <f>Main[[#This Row],[Average_Cost_for_two]] * VLOOKUP(Main[[#This Row],[Currency]],'Currency'!A:B,2,FALSE)</f>
        <v>4.2</v>
      </c>
      <c r="W5923" s="5" t="str">
        <f>IF(Main[[#This Row],[Avg_Cost_USD]]&lt;10,"Low",
IF(Main[[#This Row],[Avg_Cost_USD]]&lt;=30,"Medium","High"))</f>
        <v>Low</v>
      </c>
    </row>
    <row r="5924" spans="1:23" x14ac:dyDescent="0.3">
      <c r="A5924">
        <v>18445653</v>
      </c>
      <c r="B5924" t="s">
        <v>6262</v>
      </c>
      <c r="C5924">
        <v>1</v>
      </c>
      <c r="D5924" t="s">
        <v>5718</v>
      </c>
      <c r="E5924" t="s">
        <v>5732</v>
      </c>
      <c r="F5924">
        <v>77.047517400000004</v>
      </c>
      <c r="G5924">
        <v>28.474015000000001</v>
      </c>
      <c r="H5924" t="s">
        <v>339</v>
      </c>
      <c r="I5924" t="s">
        <v>19</v>
      </c>
      <c r="J5924" t="s">
        <v>57</v>
      </c>
      <c r="K5924" t="s">
        <v>57</v>
      </c>
      <c r="L5924" t="s">
        <v>57</v>
      </c>
      <c r="M5924" t="s">
        <v>57</v>
      </c>
      <c r="N5924">
        <v>1</v>
      </c>
      <c r="O5924">
        <v>7</v>
      </c>
      <c r="P5924">
        <v>200</v>
      </c>
      <c r="Q5924">
        <v>3.1</v>
      </c>
      <c r="R5924">
        <v>2013</v>
      </c>
      <c r="S5924">
        <v>1</v>
      </c>
      <c r="T5924">
        <v>24</v>
      </c>
      <c r="U5924" s="1">
        <v>41298</v>
      </c>
      <c r="V5924" s="5">
        <f>Main[[#This Row],[Average_Cost_for_two]] * VLOOKUP(Main[[#This Row],[Currency]],'Currency'!A:B,2,FALSE)</f>
        <v>2.4</v>
      </c>
      <c r="W5924" s="5" t="str">
        <f>IF(Main[[#This Row],[Avg_Cost_USD]]&lt;10,"Low",
IF(Main[[#This Row],[Avg_Cost_USD]]&lt;=30,"Medium","High"))</f>
        <v>Low</v>
      </c>
    </row>
    <row r="5925" spans="1:23" x14ac:dyDescent="0.3">
      <c r="A5925">
        <v>1131</v>
      </c>
      <c r="B5925" t="s">
        <v>6263</v>
      </c>
      <c r="C5925">
        <v>1</v>
      </c>
      <c r="D5925" t="s">
        <v>5718</v>
      </c>
      <c r="E5925" t="s">
        <v>5732</v>
      </c>
      <c r="F5925">
        <v>77.044167999999999</v>
      </c>
      <c r="G5925">
        <v>28.475145699999999</v>
      </c>
      <c r="H5925" t="s">
        <v>2992</v>
      </c>
      <c r="I5925" t="s">
        <v>19</v>
      </c>
      <c r="J5925" t="s">
        <v>61</v>
      </c>
      <c r="K5925" t="s">
        <v>57</v>
      </c>
      <c r="L5925" t="s">
        <v>57</v>
      </c>
      <c r="M5925" t="s">
        <v>57</v>
      </c>
      <c r="N5925">
        <v>2</v>
      </c>
      <c r="O5925">
        <v>32</v>
      </c>
      <c r="P5925">
        <v>900</v>
      </c>
      <c r="Q5925">
        <v>3.3</v>
      </c>
      <c r="R5925">
        <v>2015</v>
      </c>
      <c r="S5925">
        <v>1</v>
      </c>
      <c r="T5925">
        <v>25</v>
      </c>
      <c r="U5925" s="1">
        <v>42029</v>
      </c>
      <c r="V5925" s="5">
        <f>Main[[#This Row],[Average_Cost_for_two]] * VLOOKUP(Main[[#This Row],[Currency]],'Currency'!A:B,2,FALSE)</f>
        <v>10.8</v>
      </c>
      <c r="W5925" s="5" t="str">
        <f>IF(Main[[#This Row],[Avg_Cost_USD]]&lt;10,"Low",
IF(Main[[#This Row],[Avg_Cost_USD]]&lt;=30,"Medium","High"))</f>
        <v>Medium</v>
      </c>
    </row>
    <row r="5926" spans="1:23" x14ac:dyDescent="0.3">
      <c r="A5926">
        <v>18382626</v>
      </c>
      <c r="B5926" t="s">
        <v>6264</v>
      </c>
      <c r="C5926">
        <v>1</v>
      </c>
      <c r="D5926" t="s">
        <v>5718</v>
      </c>
      <c r="E5926" t="s">
        <v>5732</v>
      </c>
      <c r="F5926">
        <v>77.046209599999997</v>
      </c>
      <c r="G5926">
        <v>28.478398500000001</v>
      </c>
      <c r="H5926" t="s">
        <v>296</v>
      </c>
      <c r="I5926" t="s">
        <v>19</v>
      </c>
      <c r="J5926" t="s">
        <v>57</v>
      </c>
      <c r="K5926" t="s">
        <v>57</v>
      </c>
      <c r="L5926" t="s">
        <v>57</v>
      </c>
      <c r="M5926" t="s">
        <v>57</v>
      </c>
      <c r="N5926">
        <v>1</v>
      </c>
      <c r="O5926">
        <v>32</v>
      </c>
      <c r="P5926">
        <v>150</v>
      </c>
      <c r="Q5926">
        <v>3.5</v>
      </c>
      <c r="R5926">
        <v>2017</v>
      </c>
      <c r="S5926">
        <v>1</v>
      </c>
      <c r="T5926">
        <v>8</v>
      </c>
      <c r="U5926" s="1">
        <v>42743</v>
      </c>
      <c r="V5926" s="5">
        <f>Main[[#This Row],[Average_Cost_for_two]] * VLOOKUP(Main[[#This Row],[Currency]],'Currency'!A:B,2,FALSE)</f>
        <v>1.8</v>
      </c>
      <c r="W5926" s="5" t="str">
        <f>IF(Main[[#This Row],[Avg_Cost_USD]]&lt;10,"Low",
IF(Main[[#This Row],[Avg_Cost_USD]]&lt;=30,"Medium","High"))</f>
        <v>Low</v>
      </c>
    </row>
    <row r="5927" spans="1:23" x14ac:dyDescent="0.3">
      <c r="A5927">
        <v>301221</v>
      </c>
      <c r="B5927" t="s">
        <v>6265</v>
      </c>
      <c r="C5927">
        <v>1</v>
      </c>
      <c r="D5927" t="s">
        <v>5718</v>
      </c>
      <c r="E5927" t="s">
        <v>5788</v>
      </c>
      <c r="F5927">
        <v>77.033231000000001</v>
      </c>
      <c r="G5927">
        <v>28.456851100000002</v>
      </c>
      <c r="H5927" t="s">
        <v>289</v>
      </c>
      <c r="I5927" t="s">
        <v>19</v>
      </c>
      <c r="J5927" t="s">
        <v>61</v>
      </c>
      <c r="K5927" t="s">
        <v>57</v>
      </c>
      <c r="L5927" t="s">
        <v>57</v>
      </c>
      <c r="M5927" t="s">
        <v>57</v>
      </c>
      <c r="N5927">
        <v>3</v>
      </c>
      <c r="O5927">
        <v>5</v>
      </c>
      <c r="P5927">
        <v>1000</v>
      </c>
      <c r="Q5927">
        <v>2.9</v>
      </c>
      <c r="R5927">
        <v>2017</v>
      </c>
      <c r="S5927">
        <v>1</v>
      </c>
      <c r="T5927">
        <v>9</v>
      </c>
      <c r="U5927" s="1">
        <v>42744</v>
      </c>
      <c r="V5927" s="5">
        <f>Main[[#This Row],[Average_Cost_for_two]] * VLOOKUP(Main[[#This Row],[Currency]],'Currency'!A:B,2,FALSE)</f>
        <v>12</v>
      </c>
      <c r="W5927" s="5" t="str">
        <f>IF(Main[[#This Row],[Avg_Cost_USD]]&lt;10,"Low",
IF(Main[[#This Row],[Avg_Cost_USD]]&lt;=30,"Medium","High"))</f>
        <v>Medium</v>
      </c>
    </row>
    <row r="5928" spans="1:23" x14ac:dyDescent="0.3">
      <c r="A5928">
        <v>304793</v>
      </c>
      <c r="B5928" t="s">
        <v>6266</v>
      </c>
      <c r="C5928">
        <v>1</v>
      </c>
      <c r="D5928" t="s">
        <v>5718</v>
      </c>
      <c r="E5928" t="s">
        <v>5790</v>
      </c>
      <c r="F5928">
        <v>77.060324199999997</v>
      </c>
      <c r="G5928">
        <v>28.475383399999998</v>
      </c>
      <c r="H5928" t="s">
        <v>477</v>
      </c>
      <c r="I5928" t="s">
        <v>19</v>
      </c>
      <c r="J5928" t="s">
        <v>57</v>
      </c>
      <c r="K5928" t="s">
        <v>57</v>
      </c>
      <c r="L5928" t="s">
        <v>57</v>
      </c>
      <c r="M5928" t="s">
        <v>57</v>
      </c>
      <c r="N5928">
        <v>1</v>
      </c>
      <c r="O5928">
        <v>2</v>
      </c>
      <c r="P5928">
        <v>100</v>
      </c>
      <c r="Q5928">
        <v>1</v>
      </c>
      <c r="R5928">
        <v>2016</v>
      </c>
      <c r="S5928">
        <v>1</v>
      </c>
      <c r="T5928">
        <v>4</v>
      </c>
      <c r="U5928" s="1">
        <v>42373</v>
      </c>
      <c r="V5928" s="5">
        <f>Main[[#This Row],[Average_Cost_for_two]] * VLOOKUP(Main[[#This Row],[Currency]],'Currency'!A:B,2,FALSE)</f>
        <v>1.2</v>
      </c>
      <c r="W5928" s="5" t="str">
        <f>IF(Main[[#This Row],[Avg_Cost_USD]]&lt;10,"Low",
IF(Main[[#This Row],[Avg_Cost_USD]]&lt;=30,"Medium","High"))</f>
        <v>Low</v>
      </c>
    </row>
    <row r="5929" spans="1:23" x14ac:dyDescent="0.3">
      <c r="A5929">
        <v>18128900</v>
      </c>
      <c r="B5929" t="s">
        <v>6267</v>
      </c>
      <c r="C5929">
        <v>1</v>
      </c>
      <c r="D5929" t="s">
        <v>5718</v>
      </c>
      <c r="E5929" t="s">
        <v>5792</v>
      </c>
      <c r="F5929">
        <v>77.063810599999996</v>
      </c>
      <c r="G5929">
        <v>28.467384899999999</v>
      </c>
      <c r="H5929" t="s">
        <v>6268</v>
      </c>
      <c r="I5929" t="s">
        <v>19</v>
      </c>
      <c r="J5929" t="s">
        <v>61</v>
      </c>
      <c r="K5929" t="s">
        <v>57</v>
      </c>
      <c r="L5929" t="s">
        <v>57</v>
      </c>
      <c r="M5929" t="s">
        <v>57</v>
      </c>
      <c r="N5929">
        <v>3</v>
      </c>
      <c r="O5929">
        <v>254</v>
      </c>
      <c r="P5929">
        <v>1600</v>
      </c>
      <c r="Q5929">
        <v>3.6</v>
      </c>
      <c r="R5929">
        <v>2017</v>
      </c>
      <c r="S5929">
        <v>1</v>
      </c>
      <c r="T5929">
        <v>13</v>
      </c>
      <c r="U5929" s="1">
        <v>42748</v>
      </c>
      <c r="V5929" s="5">
        <f>Main[[#This Row],[Average_Cost_for_two]] * VLOOKUP(Main[[#This Row],[Currency]],'Currency'!A:B,2,FALSE)</f>
        <v>19.2</v>
      </c>
      <c r="W5929" s="5" t="str">
        <f>IF(Main[[#This Row],[Avg_Cost_USD]]&lt;10,"Low",
IF(Main[[#This Row],[Avg_Cost_USD]]&lt;=30,"Medium","High"))</f>
        <v>Medium</v>
      </c>
    </row>
    <row r="5930" spans="1:23" x14ac:dyDescent="0.3">
      <c r="A5930">
        <v>4490</v>
      </c>
      <c r="B5930" t="s">
        <v>6269</v>
      </c>
      <c r="C5930">
        <v>1</v>
      </c>
      <c r="D5930" t="s">
        <v>54</v>
      </c>
      <c r="E5930" t="s">
        <v>6270</v>
      </c>
      <c r="F5930">
        <v>77.090586000000002</v>
      </c>
      <c r="G5930">
        <v>28.6672628</v>
      </c>
      <c r="H5930" t="s">
        <v>1036</v>
      </c>
      <c r="I5930" t="s">
        <v>19</v>
      </c>
      <c r="J5930" t="s">
        <v>57</v>
      </c>
      <c r="K5930" t="s">
        <v>57</v>
      </c>
      <c r="L5930" t="s">
        <v>57</v>
      </c>
      <c r="M5930" t="s">
        <v>57</v>
      </c>
      <c r="N5930">
        <v>4</v>
      </c>
      <c r="O5930">
        <v>40</v>
      </c>
      <c r="P5930">
        <v>2000</v>
      </c>
      <c r="Q5930">
        <v>3.1</v>
      </c>
      <c r="R5930">
        <v>2013</v>
      </c>
      <c r="S5930">
        <v>7</v>
      </c>
      <c r="T5930">
        <v>27</v>
      </c>
      <c r="U5930" s="1">
        <v>41482</v>
      </c>
      <c r="V5930" s="5">
        <f>Main[[#This Row],[Average_Cost_for_two]] * VLOOKUP(Main[[#This Row],[Currency]],'Currency'!A:B,2,FALSE)</f>
        <v>24</v>
      </c>
      <c r="W5930" s="5" t="str">
        <f>IF(Main[[#This Row],[Avg_Cost_USD]]&lt;10,"Low",
IF(Main[[#This Row],[Avg_Cost_USD]]&lt;=30,"Medium","High"))</f>
        <v>Medium</v>
      </c>
    </row>
    <row r="5931" spans="1:23" x14ac:dyDescent="0.3">
      <c r="A5931">
        <v>18126111</v>
      </c>
      <c r="B5931" t="s">
        <v>6271</v>
      </c>
      <c r="C5931">
        <v>1</v>
      </c>
      <c r="D5931" t="s">
        <v>54</v>
      </c>
      <c r="E5931" t="s">
        <v>2012</v>
      </c>
      <c r="F5931">
        <v>77.1734996</v>
      </c>
      <c r="G5931">
        <v>28.571681000000002</v>
      </c>
      <c r="H5931" t="s">
        <v>6272</v>
      </c>
      <c r="I5931" t="s">
        <v>19</v>
      </c>
      <c r="J5931" t="s">
        <v>61</v>
      </c>
      <c r="K5931" t="s">
        <v>57</v>
      </c>
      <c r="L5931" t="s">
        <v>57</v>
      </c>
      <c r="M5931" t="s">
        <v>57</v>
      </c>
      <c r="N5931">
        <v>4</v>
      </c>
      <c r="O5931">
        <v>304</v>
      </c>
      <c r="P5931">
        <v>2000</v>
      </c>
      <c r="Q5931">
        <v>4</v>
      </c>
      <c r="R5931">
        <v>2010</v>
      </c>
      <c r="S5931">
        <v>7</v>
      </c>
      <c r="T5931">
        <v>26</v>
      </c>
      <c r="U5931" s="1">
        <v>40385</v>
      </c>
      <c r="V5931" s="5">
        <f>Main[[#This Row],[Average_Cost_for_two]] * VLOOKUP(Main[[#This Row],[Currency]],'Currency'!A:B,2,FALSE)</f>
        <v>24</v>
      </c>
      <c r="W5931" s="5" t="str">
        <f>IF(Main[[#This Row],[Avg_Cost_USD]]&lt;10,"Low",
IF(Main[[#This Row],[Avg_Cost_USD]]&lt;=30,"Medium","High"))</f>
        <v>Medium</v>
      </c>
    </row>
    <row r="5932" spans="1:23" x14ac:dyDescent="0.3">
      <c r="A5932">
        <v>306719</v>
      </c>
      <c r="B5932" t="s">
        <v>6273</v>
      </c>
      <c r="C5932">
        <v>1</v>
      </c>
      <c r="D5932" t="s">
        <v>5718</v>
      </c>
      <c r="E5932" t="s">
        <v>5873</v>
      </c>
      <c r="F5932">
        <v>77.051069799999993</v>
      </c>
      <c r="G5932">
        <v>28.453492700000002</v>
      </c>
      <c r="H5932" t="s">
        <v>444</v>
      </c>
      <c r="I5932" t="s">
        <v>19</v>
      </c>
      <c r="J5932" t="s">
        <v>57</v>
      </c>
      <c r="K5932" t="s">
        <v>57</v>
      </c>
      <c r="L5932" t="s">
        <v>57</v>
      </c>
      <c r="M5932" t="s">
        <v>57</v>
      </c>
      <c r="N5932">
        <v>1</v>
      </c>
      <c r="O5932">
        <v>73</v>
      </c>
      <c r="P5932">
        <v>450</v>
      </c>
      <c r="Q5932">
        <v>2.7</v>
      </c>
      <c r="R5932">
        <v>2012</v>
      </c>
      <c r="S5932">
        <v>1</v>
      </c>
      <c r="T5932">
        <v>26</v>
      </c>
      <c r="U5932" s="1">
        <v>40934</v>
      </c>
      <c r="V5932" s="5">
        <f>Main[[#This Row],[Average_Cost_for_two]] * VLOOKUP(Main[[#This Row],[Currency]],'Currency'!A:B,2,FALSE)</f>
        <v>5.4</v>
      </c>
      <c r="W5932" s="5" t="str">
        <f>IF(Main[[#This Row],[Avg_Cost_USD]]&lt;10,"Low",
IF(Main[[#This Row],[Avg_Cost_USD]]&lt;=30,"Medium","High"))</f>
        <v>Low</v>
      </c>
    </row>
    <row r="5933" spans="1:23" x14ac:dyDescent="0.3">
      <c r="A5933">
        <v>18249121</v>
      </c>
      <c r="B5933" t="s">
        <v>5952</v>
      </c>
      <c r="C5933">
        <v>1</v>
      </c>
      <c r="D5933" t="s">
        <v>5718</v>
      </c>
      <c r="E5933" t="s">
        <v>5873</v>
      </c>
      <c r="F5933">
        <v>77.054933599999998</v>
      </c>
      <c r="G5933">
        <v>28.464546500000001</v>
      </c>
      <c r="H5933" t="s">
        <v>723</v>
      </c>
      <c r="I5933" t="s">
        <v>19</v>
      </c>
      <c r="J5933" t="s">
        <v>57</v>
      </c>
      <c r="K5933" t="s">
        <v>61</v>
      </c>
      <c r="L5933" t="s">
        <v>57</v>
      </c>
      <c r="M5933" t="s">
        <v>57</v>
      </c>
      <c r="N5933">
        <v>1</v>
      </c>
      <c r="O5933">
        <v>10</v>
      </c>
      <c r="P5933">
        <v>200</v>
      </c>
      <c r="Q5933">
        <v>2.9</v>
      </c>
      <c r="R5933">
        <v>2018</v>
      </c>
      <c r="S5933">
        <v>1</v>
      </c>
      <c r="T5933">
        <v>4</v>
      </c>
      <c r="U5933" s="1">
        <v>43104</v>
      </c>
      <c r="V5933" s="5">
        <f>Main[[#This Row],[Average_Cost_for_two]] * VLOOKUP(Main[[#This Row],[Currency]],'Currency'!A:B,2,FALSE)</f>
        <v>2.4</v>
      </c>
      <c r="W5933" s="5" t="str">
        <f>IF(Main[[#This Row],[Avg_Cost_USD]]&lt;10,"Low",
IF(Main[[#This Row],[Avg_Cost_USD]]&lt;=30,"Medium","High"))</f>
        <v>Low</v>
      </c>
    </row>
    <row r="5934" spans="1:23" x14ac:dyDescent="0.3">
      <c r="A5934">
        <v>18351822</v>
      </c>
      <c r="B5934" t="s">
        <v>6274</v>
      </c>
      <c r="C5934">
        <v>1</v>
      </c>
      <c r="D5934" t="s">
        <v>5718</v>
      </c>
      <c r="E5934" t="s">
        <v>5725</v>
      </c>
      <c r="F5934">
        <v>0</v>
      </c>
      <c r="G5934">
        <v>0</v>
      </c>
      <c r="H5934" t="s">
        <v>6275</v>
      </c>
      <c r="I5934" t="s">
        <v>19</v>
      </c>
      <c r="J5934" t="s">
        <v>57</v>
      </c>
      <c r="K5934" t="s">
        <v>57</v>
      </c>
      <c r="L5934" t="s">
        <v>57</v>
      </c>
      <c r="M5934" t="s">
        <v>57</v>
      </c>
      <c r="N5934">
        <v>1</v>
      </c>
      <c r="O5934">
        <v>6</v>
      </c>
      <c r="P5934">
        <v>120</v>
      </c>
      <c r="Q5934">
        <v>3.1</v>
      </c>
      <c r="R5934">
        <v>2018</v>
      </c>
      <c r="S5934">
        <v>1</v>
      </c>
      <c r="T5934">
        <v>19</v>
      </c>
      <c r="U5934" s="1">
        <v>43119</v>
      </c>
      <c r="V5934" s="5">
        <f>Main[[#This Row],[Average_Cost_for_two]] * VLOOKUP(Main[[#This Row],[Currency]],'Currency'!A:B,2,FALSE)</f>
        <v>1.44</v>
      </c>
      <c r="W5934" s="5" t="str">
        <f>IF(Main[[#This Row],[Avg_Cost_USD]]&lt;10,"Low",
IF(Main[[#This Row],[Avg_Cost_USD]]&lt;=30,"Medium","High"))</f>
        <v>Low</v>
      </c>
    </row>
    <row r="5935" spans="1:23" x14ac:dyDescent="0.3">
      <c r="A5935">
        <v>18319384</v>
      </c>
      <c r="B5935" t="s">
        <v>6276</v>
      </c>
      <c r="C5935">
        <v>1</v>
      </c>
      <c r="D5935" t="s">
        <v>5718</v>
      </c>
      <c r="E5935" t="s">
        <v>5725</v>
      </c>
      <c r="F5935">
        <v>0</v>
      </c>
      <c r="G5935">
        <v>0</v>
      </c>
      <c r="H5935" t="s">
        <v>56</v>
      </c>
      <c r="I5935" t="s">
        <v>19</v>
      </c>
      <c r="J5935" t="s">
        <v>57</v>
      </c>
      <c r="K5935" t="s">
        <v>57</v>
      </c>
      <c r="L5935" t="s">
        <v>57</v>
      </c>
      <c r="M5935" t="s">
        <v>57</v>
      </c>
      <c r="N5935">
        <v>1</v>
      </c>
      <c r="O5935">
        <v>1</v>
      </c>
      <c r="P5935">
        <v>200</v>
      </c>
      <c r="Q5935">
        <v>1</v>
      </c>
      <c r="R5935">
        <v>2018</v>
      </c>
      <c r="S5935">
        <v>1</v>
      </c>
      <c r="T5935">
        <v>5</v>
      </c>
      <c r="U5935" s="1">
        <v>43105</v>
      </c>
      <c r="V5935" s="5">
        <f>Main[[#This Row],[Average_Cost_for_two]] * VLOOKUP(Main[[#This Row],[Currency]],'Currency'!A:B,2,FALSE)</f>
        <v>2.4</v>
      </c>
      <c r="W5935" s="5" t="str">
        <f>IF(Main[[#This Row],[Avg_Cost_USD]]&lt;10,"Low",
IF(Main[[#This Row],[Avg_Cost_USD]]&lt;=30,"Medium","High"))</f>
        <v>Low</v>
      </c>
    </row>
    <row r="5936" spans="1:23" x14ac:dyDescent="0.3">
      <c r="A5936">
        <v>18357570</v>
      </c>
      <c r="B5936" t="s">
        <v>6277</v>
      </c>
      <c r="C5936">
        <v>1</v>
      </c>
      <c r="D5936" t="s">
        <v>5718</v>
      </c>
      <c r="E5936" t="s">
        <v>5803</v>
      </c>
      <c r="F5936">
        <v>77.016259199999993</v>
      </c>
      <c r="G5936">
        <v>28.468137500000001</v>
      </c>
      <c r="H5936" t="s">
        <v>6278</v>
      </c>
      <c r="I5936" t="s">
        <v>19</v>
      </c>
      <c r="J5936" t="s">
        <v>57</v>
      </c>
      <c r="K5936" t="s">
        <v>61</v>
      </c>
      <c r="L5936" t="s">
        <v>57</v>
      </c>
      <c r="M5936" t="s">
        <v>57</v>
      </c>
      <c r="N5936">
        <v>2</v>
      </c>
      <c r="O5936">
        <v>45</v>
      </c>
      <c r="P5936">
        <v>550</v>
      </c>
      <c r="Q5936">
        <v>3.7</v>
      </c>
      <c r="R5936">
        <v>2018</v>
      </c>
      <c r="S5936">
        <v>1</v>
      </c>
      <c r="T5936">
        <v>19</v>
      </c>
      <c r="U5936" s="1">
        <v>43119</v>
      </c>
      <c r="V5936" s="5">
        <f>Main[[#This Row],[Average_Cost_for_two]] * VLOOKUP(Main[[#This Row],[Currency]],'Currency'!A:B,2,FALSE)</f>
        <v>6.6000000000000005</v>
      </c>
      <c r="W5936" s="5" t="str">
        <f>IF(Main[[#This Row],[Avg_Cost_USD]]&lt;10,"Low",
IF(Main[[#This Row],[Avg_Cost_USD]]&lt;=30,"Medium","High"))</f>
        <v>Low</v>
      </c>
    </row>
    <row r="5937" spans="1:23" x14ac:dyDescent="0.3">
      <c r="A5937">
        <v>311455</v>
      </c>
      <c r="B5937" t="s">
        <v>6279</v>
      </c>
      <c r="C5937">
        <v>1</v>
      </c>
      <c r="D5937" t="s">
        <v>5718</v>
      </c>
      <c r="E5937" t="s">
        <v>6023</v>
      </c>
      <c r="F5937">
        <v>77.023699300000004</v>
      </c>
      <c r="G5937">
        <v>28.4525161</v>
      </c>
      <c r="H5937" t="s">
        <v>477</v>
      </c>
      <c r="I5937" t="s">
        <v>19</v>
      </c>
      <c r="J5937" t="s">
        <v>57</v>
      </c>
      <c r="K5937" t="s">
        <v>57</v>
      </c>
      <c r="L5937" t="s">
        <v>57</v>
      </c>
      <c r="M5937" t="s">
        <v>57</v>
      </c>
      <c r="N5937">
        <v>1</v>
      </c>
      <c r="O5937">
        <v>7</v>
      </c>
      <c r="P5937">
        <v>200</v>
      </c>
      <c r="Q5937">
        <v>2.8</v>
      </c>
      <c r="R5937">
        <v>2013</v>
      </c>
      <c r="S5937">
        <v>1</v>
      </c>
      <c r="T5937">
        <v>9</v>
      </c>
      <c r="U5937" s="1">
        <v>41283</v>
      </c>
      <c r="V5937" s="5">
        <f>Main[[#This Row],[Average_Cost_for_two]] * VLOOKUP(Main[[#This Row],[Currency]],'Currency'!A:B,2,FALSE)</f>
        <v>2.4</v>
      </c>
      <c r="W5937" s="5" t="str">
        <f>IF(Main[[#This Row],[Avg_Cost_USD]]&lt;10,"Low",
IF(Main[[#This Row],[Avg_Cost_USD]]&lt;=30,"Medium","High"))</f>
        <v>Low</v>
      </c>
    </row>
    <row r="5938" spans="1:23" x14ac:dyDescent="0.3">
      <c r="A5938">
        <v>1920</v>
      </c>
      <c r="B5938" t="s">
        <v>4820</v>
      </c>
      <c r="C5938">
        <v>1</v>
      </c>
      <c r="D5938" t="s">
        <v>5718</v>
      </c>
      <c r="E5938" t="s">
        <v>5805</v>
      </c>
      <c r="F5938">
        <v>77.099868900000004</v>
      </c>
      <c r="G5938">
        <v>28.465836500000002</v>
      </c>
      <c r="H5938" t="s">
        <v>477</v>
      </c>
      <c r="I5938" t="s">
        <v>19</v>
      </c>
      <c r="J5938" t="s">
        <v>57</v>
      </c>
      <c r="K5938" t="s">
        <v>57</v>
      </c>
      <c r="L5938" t="s">
        <v>57</v>
      </c>
      <c r="M5938" t="s">
        <v>57</v>
      </c>
      <c r="N5938">
        <v>1</v>
      </c>
      <c r="O5938">
        <v>37</v>
      </c>
      <c r="P5938">
        <v>250</v>
      </c>
      <c r="Q5938">
        <v>3.4</v>
      </c>
      <c r="R5938">
        <v>2010</v>
      </c>
      <c r="S5938">
        <v>1</v>
      </c>
      <c r="T5938">
        <v>5</v>
      </c>
      <c r="U5938" s="1">
        <v>40183</v>
      </c>
      <c r="V5938" s="5">
        <f>Main[[#This Row],[Average_Cost_for_two]] * VLOOKUP(Main[[#This Row],[Currency]],'Currency'!A:B,2,FALSE)</f>
        <v>3</v>
      </c>
      <c r="W5938" s="5" t="str">
        <f>IF(Main[[#This Row],[Avg_Cost_USD]]&lt;10,"Low",
IF(Main[[#This Row],[Avg_Cost_USD]]&lt;=30,"Medium","High"))</f>
        <v>Low</v>
      </c>
    </row>
    <row r="5939" spans="1:23" x14ac:dyDescent="0.3">
      <c r="A5939">
        <v>303606</v>
      </c>
      <c r="B5939" t="s">
        <v>6280</v>
      </c>
      <c r="C5939">
        <v>1</v>
      </c>
      <c r="D5939" t="s">
        <v>5718</v>
      </c>
      <c r="E5939" t="s">
        <v>5731</v>
      </c>
      <c r="F5939">
        <v>77.027615100000006</v>
      </c>
      <c r="G5939">
        <v>28.457951399999999</v>
      </c>
      <c r="H5939" t="s">
        <v>56</v>
      </c>
      <c r="I5939" t="s">
        <v>19</v>
      </c>
      <c r="J5939" t="s">
        <v>57</v>
      </c>
      <c r="K5939" t="s">
        <v>57</v>
      </c>
      <c r="L5939" t="s">
        <v>57</v>
      </c>
      <c r="M5939" t="s">
        <v>57</v>
      </c>
      <c r="N5939">
        <v>1</v>
      </c>
      <c r="O5939">
        <v>20</v>
      </c>
      <c r="P5939">
        <v>150</v>
      </c>
      <c r="Q5939">
        <v>3.4</v>
      </c>
      <c r="R5939">
        <v>2013</v>
      </c>
      <c r="S5939">
        <v>1</v>
      </c>
      <c r="T5939">
        <v>23</v>
      </c>
      <c r="U5939" s="1">
        <v>41297</v>
      </c>
      <c r="V5939" s="5">
        <f>Main[[#This Row],[Average_Cost_for_two]] * VLOOKUP(Main[[#This Row],[Currency]],'Currency'!A:B,2,FALSE)</f>
        <v>1.8</v>
      </c>
      <c r="W5939" s="5" t="str">
        <f>IF(Main[[#This Row],[Avg_Cost_USD]]&lt;10,"Low",
IF(Main[[#This Row],[Avg_Cost_USD]]&lt;=30,"Medium","High"))</f>
        <v>Low</v>
      </c>
    </row>
    <row r="5940" spans="1:23" x14ac:dyDescent="0.3">
      <c r="A5940">
        <v>18014135</v>
      </c>
      <c r="B5940" t="s">
        <v>3285</v>
      </c>
      <c r="C5940">
        <v>1</v>
      </c>
      <c r="D5940" t="s">
        <v>5718</v>
      </c>
      <c r="E5940" t="s">
        <v>5731</v>
      </c>
      <c r="F5940">
        <v>77.037169399999996</v>
      </c>
      <c r="G5940">
        <v>28.427082899999998</v>
      </c>
      <c r="H5940" t="s">
        <v>56</v>
      </c>
      <c r="I5940" t="s">
        <v>19</v>
      </c>
      <c r="J5940" t="s">
        <v>57</v>
      </c>
      <c r="K5940" t="s">
        <v>57</v>
      </c>
      <c r="L5940" t="s">
        <v>57</v>
      </c>
      <c r="M5940" t="s">
        <v>57</v>
      </c>
      <c r="N5940">
        <v>1</v>
      </c>
      <c r="O5940">
        <v>42</v>
      </c>
      <c r="P5940">
        <v>450</v>
      </c>
      <c r="Q5940">
        <v>2.4</v>
      </c>
      <c r="R5940">
        <v>2018</v>
      </c>
      <c r="S5940">
        <v>1</v>
      </c>
      <c r="T5940">
        <v>17</v>
      </c>
      <c r="U5940" s="1">
        <v>43117</v>
      </c>
      <c r="V5940" s="5">
        <f>Main[[#This Row],[Average_Cost_for_two]] * VLOOKUP(Main[[#This Row],[Currency]],'Currency'!A:B,2,FALSE)</f>
        <v>5.4</v>
      </c>
      <c r="W5940" s="5" t="str">
        <f>IF(Main[[#This Row],[Avg_Cost_USD]]&lt;10,"Low",
IF(Main[[#This Row],[Avg_Cost_USD]]&lt;=30,"Medium","High"))</f>
        <v>Low</v>
      </c>
    </row>
    <row r="5941" spans="1:23" x14ac:dyDescent="0.3">
      <c r="A5941">
        <v>18306553</v>
      </c>
      <c r="B5941" t="s">
        <v>5486</v>
      </c>
      <c r="C5941">
        <v>1</v>
      </c>
      <c r="D5941" t="s">
        <v>5718</v>
      </c>
      <c r="E5941" t="s">
        <v>5957</v>
      </c>
      <c r="F5941">
        <v>77.079801500000002</v>
      </c>
      <c r="G5941">
        <v>28.460761000000002</v>
      </c>
      <c r="H5941" t="s">
        <v>56</v>
      </c>
      <c r="I5941" t="s">
        <v>19</v>
      </c>
      <c r="J5941" t="s">
        <v>57</v>
      </c>
      <c r="K5941" t="s">
        <v>61</v>
      </c>
      <c r="L5941" t="s">
        <v>57</v>
      </c>
      <c r="M5941" t="s">
        <v>57</v>
      </c>
      <c r="N5941">
        <v>2</v>
      </c>
      <c r="O5941">
        <v>35</v>
      </c>
      <c r="P5941">
        <v>700</v>
      </c>
      <c r="Q5941">
        <v>3.1</v>
      </c>
      <c r="R5941">
        <v>2015</v>
      </c>
      <c r="S5941">
        <v>1</v>
      </c>
      <c r="T5941">
        <v>22</v>
      </c>
      <c r="U5941" s="1">
        <v>42026</v>
      </c>
      <c r="V5941" s="5">
        <f>Main[[#This Row],[Average_Cost_for_two]] * VLOOKUP(Main[[#This Row],[Currency]],'Currency'!A:B,2,FALSE)</f>
        <v>8.4</v>
      </c>
      <c r="W5941" s="5" t="str">
        <f>IF(Main[[#This Row],[Avg_Cost_USD]]&lt;10,"Low",
IF(Main[[#This Row],[Avg_Cost_USD]]&lt;=30,"Medium","High"))</f>
        <v>Low</v>
      </c>
    </row>
    <row r="5942" spans="1:23" x14ac:dyDescent="0.3">
      <c r="A5942">
        <v>18292458</v>
      </c>
      <c r="B5942" t="s">
        <v>6281</v>
      </c>
      <c r="C5942">
        <v>1</v>
      </c>
      <c r="D5942" t="s">
        <v>5718</v>
      </c>
      <c r="E5942" t="s">
        <v>5957</v>
      </c>
      <c r="F5942">
        <v>77.079271500000004</v>
      </c>
      <c r="G5942">
        <v>28.460829</v>
      </c>
      <c r="H5942" t="s">
        <v>2742</v>
      </c>
      <c r="I5942" t="s">
        <v>19</v>
      </c>
      <c r="J5942" t="s">
        <v>57</v>
      </c>
      <c r="K5942" t="s">
        <v>61</v>
      </c>
      <c r="L5942" t="s">
        <v>57</v>
      </c>
      <c r="M5942" t="s">
        <v>57</v>
      </c>
      <c r="N5942">
        <v>3</v>
      </c>
      <c r="O5942">
        <v>21</v>
      </c>
      <c r="P5942">
        <v>1200</v>
      </c>
      <c r="Q5942">
        <v>3.4</v>
      </c>
      <c r="R5942">
        <v>2015</v>
      </c>
      <c r="S5942">
        <v>1</v>
      </c>
      <c r="T5942">
        <v>26</v>
      </c>
      <c r="U5942" s="1">
        <v>42030</v>
      </c>
      <c r="V5942" s="5">
        <f>Main[[#This Row],[Average_Cost_for_two]] * VLOOKUP(Main[[#This Row],[Currency]],'Currency'!A:B,2,FALSE)</f>
        <v>14.4</v>
      </c>
      <c r="W5942" s="5" t="str">
        <f>IF(Main[[#This Row],[Avg_Cost_USD]]&lt;10,"Low",
IF(Main[[#This Row],[Avg_Cost_USD]]&lt;=30,"Medium","High"))</f>
        <v>Medium</v>
      </c>
    </row>
    <row r="5943" spans="1:23" x14ac:dyDescent="0.3">
      <c r="A5943">
        <v>18241869</v>
      </c>
      <c r="B5943" t="s">
        <v>6282</v>
      </c>
      <c r="C5943">
        <v>1</v>
      </c>
      <c r="D5943" t="s">
        <v>54</v>
      </c>
      <c r="E5943" t="s">
        <v>1132</v>
      </c>
      <c r="F5943">
        <v>77.244108400000002</v>
      </c>
      <c r="G5943">
        <v>28.533589800000001</v>
      </c>
      <c r="H5943" t="s">
        <v>2138</v>
      </c>
      <c r="I5943" t="s">
        <v>19</v>
      </c>
      <c r="J5943" t="s">
        <v>61</v>
      </c>
      <c r="K5943" t="s">
        <v>57</v>
      </c>
      <c r="L5943" t="s">
        <v>57</v>
      </c>
      <c r="M5943" t="s">
        <v>57</v>
      </c>
      <c r="N5943">
        <v>4</v>
      </c>
      <c r="O5943">
        <v>304</v>
      </c>
      <c r="P5943">
        <v>2000</v>
      </c>
      <c r="Q5943">
        <v>4.5999999999999996</v>
      </c>
      <c r="R5943">
        <v>2011</v>
      </c>
      <c r="S5943">
        <v>6</v>
      </c>
      <c r="T5943">
        <v>1</v>
      </c>
      <c r="U5943" s="1">
        <v>40695</v>
      </c>
      <c r="V5943" s="5">
        <f>Main[[#This Row],[Average_Cost_for_two]] * VLOOKUP(Main[[#This Row],[Currency]],'Currency'!A:B,2,FALSE)</f>
        <v>24</v>
      </c>
      <c r="W5943" s="5" t="str">
        <f>IF(Main[[#This Row],[Avg_Cost_USD]]&lt;10,"Low",
IF(Main[[#This Row],[Avg_Cost_USD]]&lt;=30,"Medium","High"))</f>
        <v>Medium</v>
      </c>
    </row>
    <row r="5944" spans="1:23" x14ac:dyDescent="0.3">
      <c r="A5944">
        <v>304276</v>
      </c>
      <c r="B5944" t="s">
        <v>6283</v>
      </c>
      <c r="C5944">
        <v>1</v>
      </c>
      <c r="D5944" t="s">
        <v>5718</v>
      </c>
      <c r="E5944" t="s">
        <v>5959</v>
      </c>
      <c r="F5944">
        <v>77.039569599999993</v>
      </c>
      <c r="G5944">
        <v>28.466403499999998</v>
      </c>
      <c r="H5944" t="s">
        <v>433</v>
      </c>
      <c r="I5944" t="s">
        <v>19</v>
      </c>
      <c r="J5944" t="s">
        <v>61</v>
      </c>
      <c r="K5944" t="s">
        <v>57</v>
      </c>
      <c r="L5944" t="s">
        <v>57</v>
      </c>
      <c r="M5944" t="s">
        <v>57</v>
      </c>
      <c r="N5944">
        <v>2</v>
      </c>
      <c r="O5944">
        <v>6</v>
      </c>
      <c r="P5944">
        <v>800</v>
      </c>
      <c r="Q5944">
        <v>3</v>
      </c>
      <c r="R5944">
        <v>2011</v>
      </c>
      <c r="S5944">
        <v>1</v>
      </c>
      <c r="T5944">
        <v>10</v>
      </c>
      <c r="U5944" s="1">
        <v>40553</v>
      </c>
      <c r="V5944" s="5">
        <f>Main[[#This Row],[Average_Cost_for_two]] * VLOOKUP(Main[[#This Row],[Currency]],'Currency'!A:B,2,FALSE)</f>
        <v>9.6</v>
      </c>
      <c r="W5944" s="5" t="str">
        <f>IF(Main[[#This Row],[Avg_Cost_USD]]&lt;10,"Low",
IF(Main[[#This Row],[Avg_Cost_USD]]&lt;=30,"Medium","High"))</f>
        <v>Low</v>
      </c>
    </row>
    <row r="5945" spans="1:23" x14ac:dyDescent="0.3">
      <c r="A5945">
        <v>306510</v>
      </c>
      <c r="B5945" t="s">
        <v>6284</v>
      </c>
      <c r="C5945">
        <v>1</v>
      </c>
      <c r="D5945" t="s">
        <v>54</v>
      </c>
      <c r="E5945" t="s">
        <v>2256</v>
      </c>
      <c r="F5945">
        <v>77.298040599999993</v>
      </c>
      <c r="G5945">
        <v>28.590798100000001</v>
      </c>
      <c r="H5945" t="s">
        <v>6285</v>
      </c>
      <c r="I5945" t="s">
        <v>19</v>
      </c>
      <c r="J5945" t="s">
        <v>61</v>
      </c>
      <c r="K5945" t="s">
        <v>57</v>
      </c>
      <c r="L5945" t="s">
        <v>57</v>
      </c>
      <c r="M5945" t="s">
        <v>57</v>
      </c>
      <c r="N5945">
        <v>4</v>
      </c>
      <c r="O5945">
        <v>174</v>
      </c>
      <c r="P5945">
        <v>2000</v>
      </c>
      <c r="Q5945">
        <v>3.4</v>
      </c>
      <c r="R5945">
        <v>2013</v>
      </c>
      <c r="S5945">
        <v>6</v>
      </c>
      <c r="T5945">
        <v>22</v>
      </c>
      <c r="U5945" s="1">
        <v>41447</v>
      </c>
      <c r="V5945" s="5">
        <f>Main[[#This Row],[Average_Cost_for_two]] * VLOOKUP(Main[[#This Row],[Currency]],'Currency'!A:B,2,FALSE)</f>
        <v>24</v>
      </c>
      <c r="W5945" s="5" t="str">
        <f>IF(Main[[#This Row],[Avg_Cost_USD]]&lt;10,"Low",
IF(Main[[#This Row],[Avg_Cost_USD]]&lt;=30,"Medium","High"))</f>
        <v>Medium</v>
      </c>
    </row>
    <row r="5946" spans="1:23" x14ac:dyDescent="0.3">
      <c r="A5946">
        <v>4568</v>
      </c>
      <c r="B5946" t="s">
        <v>6286</v>
      </c>
      <c r="C5946">
        <v>1</v>
      </c>
      <c r="D5946" t="s">
        <v>54</v>
      </c>
      <c r="E5946" t="s">
        <v>764</v>
      </c>
      <c r="F5946">
        <v>77.106339300000002</v>
      </c>
      <c r="G5946">
        <v>28.641949499999999</v>
      </c>
      <c r="H5946" t="s">
        <v>357</v>
      </c>
      <c r="I5946" t="s">
        <v>19</v>
      </c>
      <c r="J5946" t="s">
        <v>61</v>
      </c>
      <c r="K5946" t="s">
        <v>61</v>
      </c>
      <c r="L5946" t="s">
        <v>57</v>
      </c>
      <c r="M5946" t="s">
        <v>57</v>
      </c>
      <c r="N5946">
        <v>4</v>
      </c>
      <c r="O5946">
        <v>601</v>
      </c>
      <c r="P5946">
        <v>2000</v>
      </c>
      <c r="Q5946">
        <v>3.8</v>
      </c>
      <c r="R5946">
        <v>2015</v>
      </c>
      <c r="S5946">
        <v>6</v>
      </c>
      <c r="T5946">
        <v>11</v>
      </c>
      <c r="U5946" s="1">
        <v>42166</v>
      </c>
      <c r="V5946" s="5">
        <f>Main[[#This Row],[Average_Cost_for_two]] * VLOOKUP(Main[[#This Row],[Currency]],'Currency'!A:B,2,FALSE)</f>
        <v>24</v>
      </c>
      <c r="W5946" s="5" t="str">
        <f>IF(Main[[#This Row],[Avg_Cost_USD]]&lt;10,"Low",
IF(Main[[#This Row],[Avg_Cost_USD]]&lt;=30,"Medium","High"))</f>
        <v>Medium</v>
      </c>
    </row>
    <row r="5947" spans="1:23" x14ac:dyDescent="0.3">
      <c r="A5947">
        <v>18175288</v>
      </c>
      <c r="B5947" t="s">
        <v>6287</v>
      </c>
      <c r="C5947">
        <v>1</v>
      </c>
      <c r="D5947" t="s">
        <v>5718</v>
      </c>
      <c r="E5947" t="s">
        <v>5888</v>
      </c>
      <c r="F5947">
        <v>77.071470300000001</v>
      </c>
      <c r="G5947">
        <v>28.509685399999999</v>
      </c>
      <c r="H5947" t="s">
        <v>426</v>
      </c>
      <c r="I5947" t="s">
        <v>19</v>
      </c>
      <c r="J5947" t="s">
        <v>57</v>
      </c>
      <c r="K5947" t="s">
        <v>57</v>
      </c>
      <c r="L5947" t="s">
        <v>57</v>
      </c>
      <c r="M5947" t="s">
        <v>57</v>
      </c>
      <c r="N5947">
        <v>1</v>
      </c>
      <c r="O5947">
        <v>11</v>
      </c>
      <c r="P5947">
        <v>200</v>
      </c>
      <c r="Q5947">
        <v>2.5</v>
      </c>
      <c r="R5947">
        <v>2010</v>
      </c>
      <c r="S5947">
        <v>1</v>
      </c>
      <c r="T5947">
        <v>12</v>
      </c>
      <c r="U5947" s="1">
        <v>40190</v>
      </c>
      <c r="V5947" s="5">
        <f>Main[[#This Row],[Average_Cost_for_two]] * VLOOKUP(Main[[#This Row],[Currency]],'Currency'!A:B,2,FALSE)</f>
        <v>2.4</v>
      </c>
      <c r="W5947" s="5" t="str">
        <f>IF(Main[[#This Row],[Avg_Cost_USD]]&lt;10,"Low",
IF(Main[[#This Row],[Avg_Cost_USD]]&lt;=30,"Medium","High"))</f>
        <v>Low</v>
      </c>
    </row>
    <row r="5948" spans="1:23" x14ac:dyDescent="0.3">
      <c r="A5948">
        <v>18219539</v>
      </c>
      <c r="B5948" t="s">
        <v>6288</v>
      </c>
      <c r="C5948">
        <v>1</v>
      </c>
      <c r="D5948" t="s">
        <v>54</v>
      </c>
      <c r="E5948" t="s">
        <v>6289</v>
      </c>
      <c r="F5948">
        <v>77.217836599999998</v>
      </c>
      <c r="G5948">
        <v>28.620766</v>
      </c>
      <c r="H5948" t="s">
        <v>6290</v>
      </c>
      <c r="I5948" t="s">
        <v>19</v>
      </c>
      <c r="J5948" t="s">
        <v>61</v>
      </c>
      <c r="K5948" t="s">
        <v>57</v>
      </c>
      <c r="L5948" t="s">
        <v>57</v>
      </c>
      <c r="M5948" t="s">
        <v>57</v>
      </c>
      <c r="N5948">
        <v>4</v>
      </c>
      <c r="O5948">
        <v>68</v>
      </c>
      <c r="P5948">
        <v>2000</v>
      </c>
      <c r="Q5948">
        <v>4.0999999999999996</v>
      </c>
      <c r="R5948">
        <v>2017</v>
      </c>
      <c r="S5948">
        <v>6</v>
      </c>
      <c r="T5948">
        <v>20</v>
      </c>
      <c r="U5948" s="1">
        <v>42906</v>
      </c>
      <c r="V5948" s="5">
        <f>Main[[#This Row],[Average_Cost_for_two]] * VLOOKUP(Main[[#This Row],[Currency]],'Currency'!A:B,2,FALSE)</f>
        <v>24</v>
      </c>
      <c r="W5948" s="5" t="str">
        <f>IF(Main[[#This Row],[Avg_Cost_USD]]&lt;10,"Low",
IF(Main[[#This Row],[Avg_Cost_USD]]&lt;=30,"Medium","High"))</f>
        <v>Medium</v>
      </c>
    </row>
    <row r="5949" spans="1:23" x14ac:dyDescent="0.3">
      <c r="A5949">
        <v>303749</v>
      </c>
      <c r="B5949" t="s">
        <v>6291</v>
      </c>
      <c r="C5949">
        <v>1</v>
      </c>
      <c r="D5949" t="s">
        <v>5718</v>
      </c>
      <c r="E5949" t="s">
        <v>5742</v>
      </c>
      <c r="F5949">
        <v>77.100826799999993</v>
      </c>
      <c r="G5949">
        <v>28.442939500000001</v>
      </c>
      <c r="H5949" t="s">
        <v>6292</v>
      </c>
      <c r="I5949" t="s">
        <v>19</v>
      </c>
      <c r="J5949" t="s">
        <v>61</v>
      </c>
      <c r="K5949" t="s">
        <v>61</v>
      </c>
      <c r="L5949" t="s">
        <v>57</v>
      </c>
      <c r="M5949" t="s">
        <v>57</v>
      </c>
      <c r="N5949">
        <v>3</v>
      </c>
      <c r="O5949">
        <v>184</v>
      </c>
      <c r="P5949">
        <v>1600</v>
      </c>
      <c r="Q5949">
        <v>3.8</v>
      </c>
      <c r="R5949">
        <v>2017</v>
      </c>
      <c r="S5949">
        <v>12</v>
      </c>
      <c r="T5949">
        <v>19</v>
      </c>
      <c r="U5949" s="1">
        <v>43088</v>
      </c>
      <c r="V5949" s="5">
        <f>Main[[#This Row],[Average_Cost_for_two]] * VLOOKUP(Main[[#This Row],[Currency]],'Currency'!A:B,2,FALSE)</f>
        <v>19.2</v>
      </c>
      <c r="W5949" s="5" t="str">
        <f>IF(Main[[#This Row],[Avg_Cost_USD]]&lt;10,"Low",
IF(Main[[#This Row],[Avg_Cost_USD]]&lt;=30,"Medium","High"))</f>
        <v>Medium</v>
      </c>
    </row>
    <row r="5950" spans="1:23" x14ac:dyDescent="0.3">
      <c r="A5950">
        <v>18277179</v>
      </c>
      <c r="B5950" t="s">
        <v>6293</v>
      </c>
      <c r="C5950">
        <v>1</v>
      </c>
      <c r="D5950" t="s">
        <v>5718</v>
      </c>
      <c r="E5950" t="s">
        <v>5749</v>
      </c>
      <c r="F5950">
        <v>77.088598700000006</v>
      </c>
      <c r="G5950">
        <v>28.4950762</v>
      </c>
      <c r="H5950" t="s">
        <v>6294</v>
      </c>
      <c r="I5950" t="s">
        <v>19</v>
      </c>
      <c r="J5950" t="s">
        <v>57</v>
      </c>
      <c r="K5950" t="s">
        <v>57</v>
      </c>
      <c r="L5950" t="s">
        <v>57</v>
      </c>
      <c r="M5950" t="s">
        <v>57</v>
      </c>
      <c r="N5950">
        <v>3</v>
      </c>
      <c r="O5950">
        <v>407</v>
      </c>
      <c r="P5950">
        <v>1800</v>
      </c>
      <c r="Q5950">
        <v>4.5</v>
      </c>
      <c r="R5950">
        <v>2017</v>
      </c>
      <c r="S5950">
        <v>12</v>
      </c>
      <c r="T5950">
        <v>25</v>
      </c>
      <c r="U5950" s="1">
        <v>43094</v>
      </c>
      <c r="V5950" s="5">
        <f>Main[[#This Row],[Average_Cost_for_two]] * VLOOKUP(Main[[#This Row],[Currency]],'Currency'!A:B,2,FALSE)</f>
        <v>21.6</v>
      </c>
      <c r="W5950" s="5" t="str">
        <f>IF(Main[[#This Row],[Avg_Cost_USD]]&lt;10,"Low",
IF(Main[[#This Row],[Avg_Cost_USD]]&lt;=30,"Medium","High"))</f>
        <v>Medium</v>
      </c>
    </row>
    <row r="5951" spans="1:23" x14ac:dyDescent="0.3">
      <c r="A5951">
        <v>306128</v>
      </c>
      <c r="B5951" t="s">
        <v>5833</v>
      </c>
      <c r="C5951">
        <v>1</v>
      </c>
      <c r="D5951" t="s">
        <v>5718</v>
      </c>
      <c r="E5951" t="s">
        <v>5749</v>
      </c>
      <c r="F5951">
        <v>77.088598000000005</v>
      </c>
      <c r="G5951">
        <v>28.495109599999999</v>
      </c>
      <c r="H5951" t="s">
        <v>357</v>
      </c>
      <c r="I5951" t="s">
        <v>19</v>
      </c>
      <c r="J5951" t="s">
        <v>61</v>
      </c>
      <c r="K5951" t="s">
        <v>57</v>
      </c>
      <c r="L5951" t="s">
        <v>57</v>
      </c>
      <c r="M5951" t="s">
        <v>57</v>
      </c>
      <c r="N5951">
        <v>3</v>
      </c>
      <c r="O5951">
        <v>625</v>
      </c>
      <c r="P5951">
        <v>1500</v>
      </c>
      <c r="Q5951">
        <v>3.6</v>
      </c>
      <c r="R5951">
        <v>2018</v>
      </c>
      <c r="S5951">
        <v>12</v>
      </c>
      <c r="T5951">
        <v>24</v>
      </c>
      <c r="U5951" s="1">
        <v>43458</v>
      </c>
      <c r="V5951" s="5">
        <f>Main[[#This Row],[Average_Cost_for_two]] * VLOOKUP(Main[[#This Row],[Currency]],'Currency'!A:B,2,FALSE)</f>
        <v>18</v>
      </c>
      <c r="W5951" s="5" t="str">
        <f>IF(Main[[#This Row],[Avg_Cost_USD]]&lt;10,"Low",
IF(Main[[#This Row],[Avg_Cost_USD]]&lt;=30,"Medium","High"))</f>
        <v>Medium</v>
      </c>
    </row>
    <row r="5952" spans="1:23" x14ac:dyDescent="0.3">
      <c r="A5952">
        <v>3483</v>
      </c>
      <c r="B5952" t="s">
        <v>6295</v>
      </c>
      <c r="C5952">
        <v>1</v>
      </c>
      <c r="D5952" t="s">
        <v>5718</v>
      </c>
      <c r="E5952" t="s">
        <v>5758</v>
      </c>
      <c r="F5952">
        <v>77.100287300000005</v>
      </c>
      <c r="G5952">
        <v>28.4778552</v>
      </c>
      <c r="H5952" t="s">
        <v>6296</v>
      </c>
      <c r="I5952" t="s">
        <v>19</v>
      </c>
      <c r="J5952" t="s">
        <v>57</v>
      </c>
      <c r="K5952" t="s">
        <v>57</v>
      </c>
      <c r="L5952" t="s">
        <v>57</v>
      </c>
      <c r="M5952" t="s">
        <v>57</v>
      </c>
      <c r="N5952">
        <v>2</v>
      </c>
      <c r="O5952">
        <v>65</v>
      </c>
      <c r="P5952">
        <v>800</v>
      </c>
      <c r="Q5952">
        <v>3.4</v>
      </c>
      <c r="R5952">
        <v>2010</v>
      </c>
      <c r="S5952">
        <v>12</v>
      </c>
      <c r="T5952">
        <v>13</v>
      </c>
      <c r="U5952" s="1">
        <v>40525</v>
      </c>
      <c r="V5952" s="5">
        <f>Main[[#This Row],[Average_Cost_for_two]] * VLOOKUP(Main[[#This Row],[Currency]],'Currency'!A:B,2,FALSE)</f>
        <v>9.6</v>
      </c>
      <c r="W5952" s="5" t="str">
        <f>IF(Main[[#This Row],[Avg_Cost_USD]]&lt;10,"Low",
IF(Main[[#This Row],[Avg_Cost_USD]]&lt;=30,"Medium","High"))</f>
        <v>Low</v>
      </c>
    </row>
    <row r="5953" spans="1:23" x14ac:dyDescent="0.3">
      <c r="A5953">
        <v>3565</v>
      </c>
      <c r="B5953" t="s">
        <v>6297</v>
      </c>
      <c r="C5953">
        <v>1</v>
      </c>
      <c r="D5953" t="s">
        <v>5718</v>
      </c>
      <c r="E5953" t="s">
        <v>5719</v>
      </c>
      <c r="F5953">
        <v>77.094207600000004</v>
      </c>
      <c r="G5953">
        <v>28.489992099999998</v>
      </c>
      <c r="H5953" t="s">
        <v>337</v>
      </c>
      <c r="I5953" t="s">
        <v>19</v>
      </c>
      <c r="J5953" t="s">
        <v>57</v>
      </c>
      <c r="K5953" t="s">
        <v>61</v>
      </c>
      <c r="L5953" t="s">
        <v>57</v>
      </c>
      <c r="M5953" t="s">
        <v>57</v>
      </c>
      <c r="N5953">
        <v>1</v>
      </c>
      <c r="O5953">
        <v>16</v>
      </c>
      <c r="P5953">
        <v>350</v>
      </c>
      <c r="Q5953">
        <v>2.5</v>
      </c>
      <c r="R5953">
        <v>2016</v>
      </c>
      <c r="S5953">
        <v>12</v>
      </c>
      <c r="T5953">
        <v>23</v>
      </c>
      <c r="U5953" s="1">
        <v>42727</v>
      </c>
      <c r="V5953" s="5">
        <f>Main[[#This Row],[Average_Cost_for_two]] * VLOOKUP(Main[[#This Row],[Currency]],'Currency'!A:B,2,FALSE)</f>
        <v>4.2</v>
      </c>
      <c r="W5953" s="5" t="str">
        <f>IF(Main[[#This Row],[Avg_Cost_USD]]&lt;10,"Low",
IF(Main[[#This Row],[Avg_Cost_USD]]&lt;=30,"Medium","High"))</f>
        <v>Low</v>
      </c>
    </row>
    <row r="5954" spans="1:23" x14ac:dyDescent="0.3">
      <c r="A5954">
        <v>304185</v>
      </c>
      <c r="B5954" t="s">
        <v>6298</v>
      </c>
      <c r="C5954">
        <v>1</v>
      </c>
      <c r="D5954" t="s">
        <v>5718</v>
      </c>
      <c r="E5954" t="s">
        <v>5719</v>
      </c>
      <c r="F5954">
        <v>77.102632490000005</v>
      </c>
      <c r="G5954">
        <v>28.487503660000002</v>
      </c>
      <c r="H5954" t="s">
        <v>289</v>
      </c>
      <c r="I5954" t="s">
        <v>19</v>
      </c>
      <c r="J5954" t="s">
        <v>57</v>
      </c>
      <c r="K5954" t="s">
        <v>57</v>
      </c>
      <c r="L5954" t="s">
        <v>57</v>
      </c>
      <c r="M5954" t="s">
        <v>57</v>
      </c>
      <c r="N5954">
        <v>2</v>
      </c>
      <c r="O5954">
        <v>14</v>
      </c>
      <c r="P5954">
        <v>700</v>
      </c>
      <c r="Q5954">
        <v>3</v>
      </c>
      <c r="R5954">
        <v>2012</v>
      </c>
      <c r="S5954">
        <v>12</v>
      </c>
      <c r="T5954">
        <v>8</v>
      </c>
      <c r="U5954" s="1">
        <v>41251</v>
      </c>
      <c r="V5954" s="5">
        <f>Main[[#This Row],[Average_Cost_for_two]] * VLOOKUP(Main[[#This Row],[Currency]],'Currency'!A:B,2,FALSE)</f>
        <v>8.4</v>
      </c>
      <c r="W5954" s="5" t="str">
        <f>IF(Main[[#This Row],[Avg_Cost_USD]]&lt;10,"Low",
IF(Main[[#This Row],[Avg_Cost_USD]]&lt;=30,"Medium","High"))</f>
        <v>Low</v>
      </c>
    </row>
    <row r="5955" spans="1:23" x14ac:dyDescent="0.3">
      <c r="A5955">
        <v>18425765</v>
      </c>
      <c r="B5955" t="s">
        <v>5720</v>
      </c>
      <c r="C5955">
        <v>1</v>
      </c>
      <c r="D5955" t="s">
        <v>5718</v>
      </c>
      <c r="E5955" t="s">
        <v>5719</v>
      </c>
      <c r="F5955">
        <v>77.093032199999996</v>
      </c>
      <c r="G5955">
        <v>28.4906544</v>
      </c>
      <c r="H5955" t="s">
        <v>56</v>
      </c>
      <c r="I5955" t="s">
        <v>19</v>
      </c>
      <c r="J5955" t="s">
        <v>57</v>
      </c>
      <c r="K5955" t="s">
        <v>61</v>
      </c>
      <c r="L5955" t="s">
        <v>57</v>
      </c>
      <c r="M5955" t="s">
        <v>57</v>
      </c>
      <c r="N5955">
        <v>2</v>
      </c>
      <c r="O5955">
        <v>29</v>
      </c>
      <c r="P5955">
        <v>550</v>
      </c>
      <c r="Q5955">
        <v>3.4</v>
      </c>
      <c r="R5955">
        <v>2017</v>
      </c>
      <c r="S5955">
        <v>12</v>
      </c>
      <c r="T5955">
        <v>17</v>
      </c>
      <c r="U5955" s="1">
        <v>43086</v>
      </c>
      <c r="V5955" s="5">
        <f>Main[[#This Row],[Average_Cost_for_two]] * VLOOKUP(Main[[#This Row],[Currency]],'Currency'!A:B,2,FALSE)</f>
        <v>6.6000000000000005</v>
      </c>
      <c r="W5955" s="5" t="str">
        <f>IF(Main[[#This Row],[Avg_Cost_USD]]&lt;10,"Low",
IF(Main[[#This Row],[Avg_Cost_USD]]&lt;=30,"Medium","High"))</f>
        <v>Low</v>
      </c>
    </row>
    <row r="5956" spans="1:23" x14ac:dyDescent="0.3">
      <c r="A5956">
        <v>2827</v>
      </c>
      <c r="B5956" t="s">
        <v>6299</v>
      </c>
      <c r="C5956">
        <v>1</v>
      </c>
      <c r="D5956" t="s">
        <v>5718</v>
      </c>
      <c r="E5956" t="s">
        <v>5719</v>
      </c>
      <c r="F5956">
        <v>77.095164400000002</v>
      </c>
      <c r="G5956">
        <v>28.489767100000002</v>
      </c>
      <c r="H5956" t="s">
        <v>289</v>
      </c>
      <c r="I5956" t="s">
        <v>19</v>
      </c>
      <c r="J5956" t="s">
        <v>57</v>
      </c>
      <c r="K5956" t="s">
        <v>57</v>
      </c>
      <c r="L5956" t="s">
        <v>57</v>
      </c>
      <c r="M5956" t="s">
        <v>57</v>
      </c>
      <c r="N5956">
        <v>1</v>
      </c>
      <c r="O5956">
        <v>22</v>
      </c>
      <c r="P5956">
        <v>450</v>
      </c>
      <c r="Q5956">
        <v>2.7</v>
      </c>
      <c r="R5956">
        <v>2015</v>
      </c>
      <c r="S5956">
        <v>12</v>
      </c>
      <c r="T5956">
        <v>25</v>
      </c>
      <c r="U5956" s="1">
        <v>42363</v>
      </c>
      <c r="V5956" s="5">
        <f>Main[[#This Row],[Average_Cost_for_two]] * VLOOKUP(Main[[#This Row],[Currency]],'Currency'!A:B,2,FALSE)</f>
        <v>5.4</v>
      </c>
      <c r="W5956" s="5" t="str">
        <f>IF(Main[[#This Row],[Avg_Cost_USD]]&lt;10,"Low",
IF(Main[[#This Row],[Avg_Cost_USD]]&lt;=30,"Medium","High"))</f>
        <v>Low</v>
      </c>
    </row>
    <row r="5957" spans="1:23" x14ac:dyDescent="0.3">
      <c r="A5957">
        <v>308248</v>
      </c>
      <c r="B5957" t="s">
        <v>6151</v>
      </c>
      <c r="C5957">
        <v>1</v>
      </c>
      <c r="D5957" t="s">
        <v>5718</v>
      </c>
      <c r="E5957" t="s">
        <v>5841</v>
      </c>
      <c r="F5957">
        <v>77.099163399999995</v>
      </c>
      <c r="G5957">
        <v>28.448294499999999</v>
      </c>
      <c r="H5957" t="s">
        <v>6152</v>
      </c>
      <c r="I5957" t="s">
        <v>19</v>
      </c>
      <c r="J5957" t="s">
        <v>57</v>
      </c>
      <c r="K5957" t="s">
        <v>57</v>
      </c>
      <c r="L5957" t="s">
        <v>57</v>
      </c>
      <c r="M5957" t="s">
        <v>57</v>
      </c>
      <c r="N5957">
        <v>1</v>
      </c>
      <c r="O5957">
        <v>34</v>
      </c>
      <c r="P5957">
        <v>350</v>
      </c>
      <c r="Q5957">
        <v>3.5</v>
      </c>
      <c r="R5957">
        <v>2018</v>
      </c>
      <c r="S5957">
        <v>12</v>
      </c>
      <c r="T5957">
        <v>21</v>
      </c>
      <c r="U5957" s="1">
        <v>43455</v>
      </c>
      <c r="V5957" s="5">
        <f>Main[[#This Row],[Average_Cost_for_two]] * VLOOKUP(Main[[#This Row],[Currency]],'Currency'!A:B,2,FALSE)</f>
        <v>4.2</v>
      </c>
      <c r="W5957" s="5" t="str">
        <f>IF(Main[[#This Row],[Avg_Cost_USD]]&lt;10,"Low",
IF(Main[[#This Row],[Avg_Cost_USD]]&lt;=30,"Medium","High"))</f>
        <v>Low</v>
      </c>
    </row>
    <row r="5958" spans="1:23" x14ac:dyDescent="0.3">
      <c r="A5958">
        <v>18312443</v>
      </c>
      <c r="B5958" t="s">
        <v>6300</v>
      </c>
      <c r="C5958">
        <v>1</v>
      </c>
      <c r="D5958" t="s">
        <v>54</v>
      </c>
      <c r="E5958" t="s">
        <v>2498</v>
      </c>
      <c r="F5958">
        <v>77.216936099999998</v>
      </c>
      <c r="G5958">
        <v>28.600159999999999</v>
      </c>
      <c r="H5958" t="s">
        <v>6301</v>
      </c>
      <c r="I5958" t="s">
        <v>19</v>
      </c>
      <c r="J5958" t="s">
        <v>57</v>
      </c>
      <c r="K5958" t="s">
        <v>57</v>
      </c>
      <c r="L5958" t="s">
        <v>57</v>
      </c>
      <c r="M5958" t="s">
        <v>57</v>
      </c>
      <c r="N5958">
        <v>4</v>
      </c>
      <c r="O5958">
        <v>5</v>
      </c>
      <c r="P5958">
        <v>2000</v>
      </c>
      <c r="Q5958">
        <v>3.1</v>
      </c>
      <c r="R5958">
        <v>2018</v>
      </c>
      <c r="S5958">
        <v>6</v>
      </c>
      <c r="T5958">
        <v>3</v>
      </c>
      <c r="U5958" s="1">
        <v>43254</v>
      </c>
      <c r="V5958" s="5">
        <f>Main[[#This Row],[Average_Cost_for_two]] * VLOOKUP(Main[[#This Row],[Currency]],'Currency'!A:B,2,FALSE)</f>
        <v>24</v>
      </c>
      <c r="W5958" s="5" t="str">
        <f>IF(Main[[#This Row],[Avg_Cost_USD]]&lt;10,"Low",
IF(Main[[#This Row],[Avg_Cost_USD]]&lt;=30,"Medium","High"))</f>
        <v>Medium</v>
      </c>
    </row>
    <row r="5959" spans="1:23" x14ac:dyDescent="0.3">
      <c r="A5959">
        <v>18462584</v>
      </c>
      <c r="B5959" t="s">
        <v>6302</v>
      </c>
      <c r="C5959">
        <v>1</v>
      </c>
      <c r="D5959" t="s">
        <v>5718</v>
      </c>
      <c r="E5959" t="s">
        <v>5982</v>
      </c>
      <c r="F5959">
        <v>77.093352039999999</v>
      </c>
      <c r="G5959">
        <v>28.475652090000001</v>
      </c>
      <c r="H5959" t="s">
        <v>1796</v>
      </c>
      <c r="I5959" t="s">
        <v>19</v>
      </c>
      <c r="J5959" t="s">
        <v>57</v>
      </c>
      <c r="K5959" t="s">
        <v>61</v>
      </c>
      <c r="L5959" t="s">
        <v>57</v>
      </c>
      <c r="M5959" t="s">
        <v>57</v>
      </c>
      <c r="N5959">
        <v>2</v>
      </c>
      <c r="O5959">
        <v>43</v>
      </c>
      <c r="P5959">
        <v>700</v>
      </c>
      <c r="Q5959">
        <v>3.8</v>
      </c>
      <c r="R5959">
        <v>2014</v>
      </c>
      <c r="S5959">
        <v>12</v>
      </c>
      <c r="T5959">
        <v>16</v>
      </c>
      <c r="U5959" s="1">
        <v>41989</v>
      </c>
      <c r="V5959" s="5">
        <f>Main[[#This Row],[Average_Cost_for_two]] * VLOOKUP(Main[[#This Row],[Currency]],'Currency'!A:B,2,FALSE)</f>
        <v>8.4</v>
      </c>
      <c r="W5959" s="5" t="str">
        <f>IF(Main[[#This Row],[Avg_Cost_USD]]&lt;10,"Low",
IF(Main[[#This Row],[Avg_Cost_USD]]&lt;=30,"Medium","High"))</f>
        <v>Low</v>
      </c>
    </row>
    <row r="5960" spans="1:23" x14ac:dyDescent="0.3">
      <c r="A5960">
        <v>304897</v>
      </c>
      <c r="B5960" t="s">
        <v>6303</v>
      </c>
      <c r="C5960">
        <v>1</v>
      </c>
      <c r="D5960" t="s">
        <v>5718</v>
      </c>
      <c r="E5960" t="s">
        <v>5723</v>
      </c>
      <c r="F5960">
        <v>77.102559999999997</v>
      </c>
      <c r="G5960">
        <v>28.441296999999999</v>
      </c>
      <c r="H5960" t="s">
        <v>4101</v>
      </c>
      <c r="I5960" t="s">
        <v>19</v>
      </c>
      <c r="J5960" t="s">
        <v>57</v>
      </c>
      <c r="K5960" t="s">
        <v>57</v>
      </c>
      <c r="L5960" t="s">
        <v>57</v>
      </c>
      <c r="M5960" t="s">
        <v>57</v>
      </c>
      <c r="N5960">
        <v>2</v>
      </c>
      <c r="O5960">
        <v>224</v>
      </c>
      <c r="P5960">
        <v>700</v>
      </c>
      <c r="Q5960">
        <v>3.7</v>
      </c>
      <c r="R5960">
        <v>2012</v>
      </c>
      <c r="S5960">
        <v>12</v>
      </c>
      <c r="T5960">
        <v>16</v>
      </c>
      <c r="U5960" s="1">
        <v>41259</v>
      </c>
      <c r="V5960" s="5">
        <f>Main[[#This Row],[Average_Cost_for_two]] * VLOOKUP(Main[[#This Row],[Currency]],'Currency'!A:B,2,FALSE)</f>
        <v>8.4</v>
      </c>
      <c r="W5960" s="5" t="str">
        <f>IF(Main[[#This Row],[Avg_Cost_USD]]&lt;10,"Low",
IF(Main[[#This Row],[Avg_Cost_USD]]&lt;=30,"Medium","High"))</f>
        <v>Low</v>
      </c>
    </row>
    <row r="5961" spans="1:23" x14ac:dyDescent="0.3">
      <c r="A5961">
        <v>4256</v>
      </c>
      <c r="B5961" t="s">
        <v>6304</v>
      </c>
      <c r="C5961">
        <v>1</v>
      </c>
      <c r="D5961" t="s">
        <v>5718</v>
      </c>
      <c r="E5961" t="s">
        <v>6305</v>
      </c>
      <c r="F5961">
        <v>77.099393399999997</v>
      </c>
      <c r="G5961">
        <v>28.447022799999999</v>
      </c>
      <c r="H5961" t="s">
        <v>2663</v>
      </c>
      <c r="I5961" t="s">
        <v>19</v>
      </c>
      <c r="J5961" t="s">
        <v>61</v>
      </c>
      <c r="K5961" t="s">
        <v>57</v>
      </c>
      <c r="L5961" t="s">
        <v>57</v>
      </c>
      <c r="M5961" t="s">
        <v>57</v>
      </c>
      <c r="N5961">
        <v>3</v>
      </c>
      <c r="O5961">
        <v>96</v>
      </c>
      <c r="P5961">
        <v>1000</v>
      </c>
      <c r="Q5961">
        <v>2.7</v>
      </c>
      <c r="R5961">
        <v>2013</v>
      </c>
      <c r="S5961">
        <v>12</v>
      </c>
      <c r="T5961">
        <v>18</v>
      </c>
      <c r="U5961" s="1">
        <v>41626</v>
      </c>
      <c r="V5961" s="5">
        <f>Main[[#This Row],[Average_Cost_for_two]] * VLOOKUP(Main[[#This Row],[Currency]],'Currency'!A:B,2,FALSE)</f>
        <v>12</v>
      </c>
      <c r="W5961" s="5" t="str">
        <f>IF(Main[[#This Row],[Avg_Cost_USD]]&lt;10,"Low",
IF(Main[[#This Row],[Avg_Cost_USD]]&lt;=30,"Medium","High"))</f>
        <v>Medium</v>
      </c>
    </row>
    <row r="5962" spans="1:23" x14ac:dyDescent="0.3">
      <c r="A5962">
        <v>302024</v>
      </c>
      <c r="B5962" t="s">
        <v>6306</v>
      </c>
      <c r="C5962">
        <v>1</v>
      </c>
      <c r="D5962" t="s">
        <v>5718</v>
      </c>
      <c r="E5962" t="s">
        <v>5779</v>
      </c>
      <c r="F5962">
        <v>77.020395300000004</v>
      </c>
      <c r="G5962">
        <v>28.466760699999998</v>
      </c>
      <c r="H5962" t="s">
        <v>303</v>
      </c>
      <c r="I5962" t="s">
        <v>19</v>
      </c>
      <c r="J5962" t="s">
        <v>57</v>
      </c>
      <c r="K5962" t="s">
        <v>57</v>
      </c>
      <c r="L5962" t="s">
        <v>57</v>
      </c>
      <c r="M5962" t="s">
        <v>57</v>
      </c>
      <c r="N5962">
        <v>2</v>
      </c>
      <c r="O5962">
        <v>31</v>
      </c>
      <c r="P5962">
        <v>700</v>
      </c>
      <c r="Q5962">
        <v>3.2</v>
      </c>
      <c r="R5962">
        <v>2014</v>
      </c>
      <c r="S5962">
        <v>12</v>
      </c>
      <c r="T5962">
        <v>20</v>
      </c>
      <c r="U5962" s="1">
        <v>41993</v>
      </c>
      <c r="V5962" s="5">
        <f>Main[[#This Row],[Average_Cost_for_two]] * VLOOKUP(Main[[#This Row],[Currency]],'Currency'!A:B,2,FALSE)</f>
        <v>8.4</v>
      </c>
      <c r="W5962" s="5" t="str">
        <f>IF(Main[[#This Row],[Avg_Cost_USD]]&lt;10,"Low",
IF(Main[[#This Row],[Avg_Cost_USD]]&lt;=30,"Medium","High"))</f>
        <v>Low</v>
      </c>
    </row>
    <row r="5963" spans="1:23" x14ac:dyDescent="0.3">
      <c r="A5963">
        <v>6834</v>
      </c>
      <c r="B5963" t="s">
        <v>6307</v>
      </c>
      <c r="C5963">
        <v>1</v>
      </c>
      <c r="D5963" t="s">
        <v>5718</v>
      </c>
      <c r="E5963" t="s">
        <v>5779</v>
      </c>
      <c r="F5963">
        <v>77.018193400000001</v>
      </c>
      <c r="G5963">
        <v>28.473084</v>
      </c>
      <c r="H5963" t="s">
        <v>56</v>
      </c>
      <c r="I5963" t="s">
        <v>19</v>
      </c>
      <c r="J5963" t="s">
        <v>57</v>
      </c>
      <c r="K5963" t="s">
        <v>57</v>
      </c>
      <c r="L5963" t="s">
        <v>57</v>
      </c>
      <c r="M5963" t="s">
        <v>57</v>
      </c>
      <c r="N5963">
        <v>1</v>
      </c>
      <c r="O5963">
        <v>12</v>
      </c>
      <c r="P5963">
        <v>150</v>
      </c>
      <c r="Q5963">
        <v>3.1</v>
      </c>
      <c r="R5963">
        <v>2015</v>
      </c>
      <c r="S5963">
        <v>12</v>
      </c>
      <c r="T5963">
        <v>13</v>
      </c>
      <c r="U5963" s="1">
        <v>42351</v>
      </c>
      <c r="V5963" s="5">
        <f>Main[[#This Row],[Average_Cost_for_two]] * VLOOKUP(Main[[#This Row],[Currency]],'Currency'!A:B,2,FALSE)</f>
        <v>1.8</v>
      </c>
      <c r="W5963" s="5" t="str">
        <f>IF(Main[[#This Row],[Avg_Cost_USD]]&lt;10,"Low",
IF(Main[[#This Row],[Avg_Cost_USD]]&lt;=30,"Medium","High"))</f>
        <v>Low</v>
      </c>
    </row>
    <row r="5964" spans="1:23" x14ac:dyDescent="0.3">
      <c r="A5964">
        <v>18285742</v>
      </c>
      <c r="B5964" t="s">
        <v>2611</v>
      </c>
      <c r="C5964">
        <v>1</v>
      </c>
      <c r="D5964" t="s">
        <v>5718</v>
      </c>
      <c r="E5964" t="s">
        <v>5782</v>
      </c>
      <c r="F5964">
        <v>77.097410100000005</v>
      </c>
      <c r="G5964">
        <v>28.4511301</v>
      </c>
      <c r="H5964" t="s">
        <v>1682</v>
      </c>
      <c r="I5964" t="s">
        <v>19</v>
      </c>
      <c r="J5964" t="s">
        <v>61</v>
      </c>
      <c r="K5964" t="s">
        <v>61</v>
      </c>
      <c r="L5964" t="s">
        <v>57</v>
      </c>
      <c r="M5964" t="s">
        <v>57</v>
      </c>
      <c r="N5964">
        <v>2</v>
      </c>
      <c r="O5964">
        <v>36</v>
      </c>
      <c r="P5964">
        <v>800</v>
      </c>
      <c r="Q5964">
        <v>3.4</v>
      </c>
      <c r="R5964">
        <v>2010</v>
      </c>
      <c r="S5964">
        <v>12</v>
      </c>
      <c r="T5964">
        <v>5</v>
      </c>
      <c r="U5964" s="1">
        <v>40517</v>
      </c>
      <c r="V5964" s="5">
        <f>Main[[#This Row],[Average_Cost_for_two]] * VLOOKUP(Main[[#This Row],[Currency]],'Currency'!A:B,2,FALSE)</f>
        <v>9.6</v>
      </c>
      <c r="W5964" s="5" t="str">
        <f>IF(Main[[#This Row],[Avg_Cost_USD]]&lt;10,"Low",
IF(Main[[#This Row],[Avg_Cost_USD]]&lt;=30,"Medium","High"))</f>
        <v>Low</v>
      </c>
    </row>
    <row r="5965" spans="1:23" x14ac:dyDescent="0.3">
      <c r="A5965">
        <v>18462613</v>
      </c>
      <c r="B5965" t="s">
        <v>6308</v>
      </c>
      <c r="C5965">
        <v>1</v>
      </c>
      <c r="D5965" t="s">
        <v>5718</v>
      </c>
      <c r="E5965" t="s">
        <v>5784</v>
      </c>
      <c r="F5965">
        <v>77.038697400000004</v>
      </c>
      <c r="G5965">
        <v>28.512312349999998</v>
      </c>
      <c r="H5965" t="s">
        <v>344</v>
      </c>
      <c r="I5965" t="s">
        <v>19</v>
      </c>
      <c r="J5965" t="s">
        <v>57</v>
      </c>
      <c r="K5965" t="s">
        <v>57</v>
      </c>
      <c r="L5965" t="s">
        <v>57</v>
      </c>
      <c r="M5965" t="s">
        <v>57</v>
      </c>
      <c r="N5965">
        <v>1</v>
      </c>
      <c r="O5965">
        <v>1</v>
      </c>
      <c r="P5965">
        <v>250</v>
      </c>
      <c r="Q5965">
        <v>1</v>
      </c>
      <c r="R5965">
        <v>2010</v>
      </c>
      <c r="S5965">
        <v>12</v>
      </c>
      <c r="T5965">
        <v>22</v>
      </c>
      <c r="U5965" s="1">
        <v>40534</v>
      </c>
      <c r="V5965" s="5">
        <f>Main[[#This Row],[Average_Cost_for_two]] * VLOOKUP(Main[[#This Row],[Currency]],'Currency'!A:B,2,FALSE)</f>
        <v>3</v>
      </c>
      <c r="W5965" s="5" t="str">
        <f>IF(Main[[#This Row],[Avg_Cost_USD]]&lt;10,"Low",
IF(Main[[#This Row],[Avg_Cost_USD]]&lt;=30,"Medium","High"))</f>
        <v>Low</v>
      </c>
    </row>
    <row r="5966" spans="1:23" x14ac:dyDescent="0.3">
      <c r="A5966">
        <v>3536</v>
      </c>
      <c r="B5966" t="s">
        <v>1757</v>
      </c>
      <c r="C5966">
        <v>1</v>
      </c>
      <c r="D5966" t="s">
        <v>5718</v>
      </c>
      <c r="E5966" t="s">
        <v>5866</v>
      </c>
      <c r="F5966">
        <v>77.102277799999996</v>
      </c>
      <c r="G5966">
        <v>28.471514599999999</v>
      </c>
      <c r="H5966" t="s">
        <v>301</v>
      </c>
      <c r="I5966" t="s">
        <v>19</v>
      </c>
      <c r="J5966" t="s">
        <v>57</v>
      </c>
      <c r="K5966" t="s">
        <v>57</v>
      </c>
      <c r="L5966" t="s">
        <v>57</v>
      </c>
      <c r="M5966" t="s">
        <v>57</v>
      </c>
      <c r="N5966">
        <v>2</v>
      </c>
      <c r="O5966">
        <v>41</v>
      </c>
      <c r="P5966">
        <v>650</v>
      </c>
      <c r="Q5966">
        <v>3.3</v>
      </c>
      <c r="R5966">
        <v>2013</v>
      </c>
      <c r="S5966">
        <v>12</v>
      </c>
      <c r="T5966">
        <v>28</v>
      </c>
      <c r="U5966" s="1">
        <v>41636</v>
      </c>
      <c r="V5966" s="5">
        <f>Main[[#This Row],[Average_Cost_for_two]] * VLOOKUP(Main[[#This Row],[Currency]],'Currency'!A:B,2,FALSE)</f>
        <v>7.8</v>
      </c>
      <c r="W5966" s="5" t="str">
        <f>IF(Main[[#This Row],[Avg_Cost_USD]]&lt;10,"Low",
IF(Main[[#This Row],[Avg_Cost_USD]]&lt;=30,"Medium","High"))</f>
        <v>Low</v>
      </c>
    </row>
    <row r="5967" spans="1:23" x14ac:dyDescent="0.3">
      <c r="A5967">
        <v>4290</v>
      </c>
      <c r="B5967" t="s">
        <v>6309</v>
      </c>
      <c r="C5967">
        <v>1</v>
      </c>
      <c r="D5967" t="s">
        <v>5718</v>
      </c>
      <c r="E5967" t="s">
        <v>6310</v>
      </c>
      <c r="F5967">
        <v>77.0706524</v>
      </c>
      <c r="G5967">
        <v>28.449739600000001</v>
      </c>
      <c r="H5967" t="s">
        <v>6311</v>
      </c>
      <c r="I5967" t="s">
        <v>19</v>
      </c>
      <c r="J5967" t="s">
        <v>61</v>
      </c>
      <c r="K5967" t="s">
        <v>57</v>
      </c>
      <c r="L5967" t="s">
        <v>57</v>
      </c>
      <c r="M5967" t="s">
        <v>57</v>
      </c>
      <c r="N5967">
        <v>3</v>
      </c>
      <c r="O5967">
        <v>194</v>
      </c>
      <c r="P5967">
        <v>1500</v>
      </c>
      <c r="Q5967">
        <v>3.5</v>
      </c>
      <c r="R5967">
        <v>2016</v>
      </c>
      <c r="S5967">
        <v>12</v>
      </c>
      <c r="T5967">
        <v>5</v>
      </c>
      <c r="U5967" s="1">
        <v>42709</v>
      </c>
      <c r="V5967" s="5">
        <f>Main[[#This Row],[Average_Cost_for_two]] * VLOOKUP(Main[[#This Row],[Currency]],'Currency'!A:B,2,FALSE)</f>
        <v>18</v>
      </c>
      <c r="W5967" s="5" t="str">
        <f>IF(Main[[#This Row],[Avg_Cost_USD]]&lt;10,"Low",
IF(Main[[#This Row],[Avg_Cost_USD]]&lt;=30,"Medium","High"))</f>
        <v>Medium</v>
      </c>
    </row>
    <row r="5968" spans="1:23" x14ac:dyDescent="0.3">
      <c r="A5968">
        <v>300174</v>
      </c>
      <c r="B5968" t="s">
        <v>740</v>
      </c>
      <c r="C5968">
        <v>1</v>
      </c>
      <c r="D5968" t="s">
        <v>5718</v>
      </c>
      <c r="E5968" t="s">
        <v>5732</v>
      </c>
      <c r="F5968">
        <v>77.0424589</v>
      </c>
      <c r="G5968">
        <v>28.473994900000001</v>
      </c>
      <c r="H5968" t="s">
        <v>342</v>
      </c>
      <c r="I5968" t="s">
        <v>19</v>
      </c>
      <c r="J5968" t="s">
        <v>57</v>
      </c>
      <c r="K5968" t="s">
        <v>57</v>
      </c>
      <c r="L5968" t="s">
        <v>57</v>
      </c>
      <c r="M5968" t="s">
        <v>57</v>
      </c>
      <c r="N5968">
        <v>1</v>
      </c>
      <c r="O5968">
        <v>10</v>
      </c>
      <c r="P5968">
        <v>200</v>
      </c>
      <c r="Q5968">
        <v>2.9</v>
      </c>
      <c r="R5968">
        <v>2010</v>
      </c>
      <c r="S5968">
        <v>12</v>
      </c>
      <c r="T5968">
        <v>5</v>
      </c>
      <c r="U5968" s="1">
        <v>40517</v>
      </c>
      <c r="V5968" s="5">
        <f>Main[[#This Row],[Average_Cost_for_two]] * VLOOKUP(Main[[#This Row],[Currency]],'Currency'!A:B,2,FALSE)</f>
        <v>2.4</v>
      </c>
      <c r="W5968" s="5" t="str">
        <f>IF(Main[[#This Row],[Avg_Cost_USD]]&lt;10,"Low",
IF(Main[[#This Row],[Avg_Cost_USD]]&lt;=30,"Medium","High"))</f>
        <v>Low</v>
      </c>
    </row>
    <row r="5969" spans="1:23" x14ac:dyDescent="0.3">
      <c r="A5969">
        <v>889</v>
      </c>
      <c r="B5969" t="s">
        <v>5931</v>
      </c>
      <c r="C5969">
        <v>1</v>
      </c>
      <c r="D5969" t="s">
        <v>5718</v>
      </c>
      <c r="E5969" t="s">
        <v>5732</v>
      </c>
      <c r="F5969">
        <v>77.043988100000007</v>
      </c>
      <c r="G5969">
        <v>28.4754869</v>
      </c>
      <c r="H5969" t="s">
        <v>430</v>
      </c>
      <c r="I5969" t="s">
        <v>19</v>
      </c>
      <c r="J5969" t="s">
        <v>57</v>
      </c>
      <c r="K5969" t="s">
        <v>61</v>
      </c>
      <c r="L5969" t="s">
        <v>57</v>
      </c>
      <c r="M5969" t="s">
        <v>57</v>
      </c>
      <c r="N5969">
        <v>1</v>
      </c>
      <c r="O5969">
        <v>43</v>
      </c>
      <c r="P5969">
        <v>200</v>
      </c>
      <c r="Q5969">
        <v>3.3</v>
      </c>
      <c r="R5969">
        <v>2014</v>
      </c>
      <c r="S5969">
        <v>12</v>
      </c>
      <c r="T5969">
        <v>19</v>
      </c>
      <c r="U5969" s="1">
        <v>41992</v>
      </c>
      <c r="V5969" s="5">
        <f>Main[[#This Row],[Average_Cost_for_two]] * VLOOKUP(Main[[#This Row],[Currency]],'Currency'!A:B,2,FALSE)</f>
        <v>2.4</v>
      </c>
      <c r="W5969" s="5" t="str">
        <f>IF(Main[[#This Row],[Avg_Cost_USD]]&lt;10,"Low",
IF(Main[[#This Row],[Avg_Cost_USD]]&lt;=30,"Medium","High"))</f>
        <v>Low</v>
      </c>
    </row>
    <row r="5970" spans="1:23" x14ac:dyDescent="0.3">
      <c r="A5970">
        <v>300772</v>
      </c>
      <c r="B5970" t="s">
        <v>2187</v>
      </c>
      <c r="C5970">
        <v>1</v>
      </c>
      <c r="D5970" t="s">
        <v>5718</v>
      </c>
      <c r="E5970" t="s">
        <v>5792</v>
      </c>
      <c r="F5970">
        <v>77.062360299999995</v>
      </c>
      <c r="G5970">
        <v>28.4686372</v>
      </c>
      <c r="H5970" t="s">
        <v>335</v>
      </c>
      <c r="I5970" t="s">
        <v>19</v>
      </c>
      <c r="J5970" t="s">
        <v>61</v>
      </c>
      <c r="K5970" t="s">
        <v>57</v>
      </c>
      <c r="L5970" t="s">
        <v>57</v>
      </c>
      <c r="M5970" t="s">
        <v>57</v>
      </c>
      <c r="N5970">
        <v>3</v>
      </c>
      <c r="O5970">
        <v>563</v>
      </c>
      <c r="P5970">
        <v>1800</v>
      </c>
      <c r="Q5970">
        <v>3.3</v>
      </c>
      <c r="R5970">
        <v>2011</v>
      </c>
      <c r="S5970">
        <v>12</v>
      </c>
      <c r="T5970">
        <v>26</v>
      </c>
      <c r="U5970" s="1">
        <v>40903</v>
      </c>
      <c r="V5970" s="5">
        <f>Main[[#This Row],[Average_Cost_for_two]] * VLOOKUP(Main[[#This Row],[Currency]],'Currency'!A:B,2,FALSE)</f>
        <v>21.6</v>
      </c>
      <c r="W5970" s="5" t="str">
        <f>IF(Main[[#This Row],[Avg_Cost_USD]]&lt;10,"Low",
IF(Main[[#This Row],[Avg_Cost_USD]]&lt;=30,"Medium","High"))</f>
        <v>Medium</v>
      </c>
    </row>
    <row r="5971" spans="1:23" x14ac:dyDescent="0.3">
      <c r="A5971">
        <v>4133</v>
      </c>
      <c r="B5971" t="s">
        <v>6312</v>
      </c>
      <c r="C5971">
        <v>1</v>
      </c>
      <c r="D5971" t="s">
        <v>5718</v>
      </c>
      <c r="E5971" t="s">
        <v>5792</v>
      </c>
      <c r="F5971">
        <v>77.062697499999999</v>
      </c>
      <c r="G5971">
        <v>28.468235400000001</v>
      </c>
      <c r="H5971" t="s">
        <v>335</v>
      </c>
      <c r="I5971" t="s">
        <v>19</v>
      </c>
      <c r="J5971" t="s">
        <v>61</v>
      </c>
      <c r="K5971" t="s">
        <v>61</v>
      </c>
      <c r="L5971" t="s">
        <v>57</v>
      </c>
      <c r="M5971" t="s">
        <v>57</v>
      </c>
      <c r="N5971">
        <v>3</v>
      </c>
      <c r="O5971">
        <v>429</v>
      </c>
      <c r="P5971">
        <v>1500</v>
      </c>
      <c r="Q5971">
        <v>3.5</v>
      </c>
      <c r="R5971">
        <v>2010</v>
      </c>
      <c r="S5971">
        <v>12</v>
      </c>
      <c r="T5971">
        <v>14</v>
      </c>
      <c r="U5971" s="1">
        <v>40526</v>
      </c>
      <c r="V5971" s="5">
        <f>Main[[#This Row],[Average_Cost_for_two]] * VLOOKUP(Main[[#This Row],[Currency]],'Currency'!A:B,2,FALSE)</f>
        <v>18</v>
      </c>
      <c r="W5971" s="5" t="str">
        <f>IF(Main[[#This Row],[Avg_Cost_USD]]&lt;10,"Low",
IF(Main[[#This Row],[Avg_Cost_USD]]&lt;=30,"Medium","High"))</f>
        <v>Medium</v>
      </c>
    </row>
    <row r="5972" spans="1:23" x14ac:dyDescent="0.3">
      <c r="A5972">
        <v>18281955</v>
      </c>
      <c r="B5972" t="s">
        <v>6313</v>
      </c>
      <c r="C5972">
        <v>1</v>
      </c>
      <c r="D5972" t="s">
        <v>5718</v>
      </c>
      <c r="E5972" t="s">
        <v>5792</v>
      </c>
      <c r="F5972">
        <v>77.064226500000004</v>
      </c>
      <c r="G5972">
        <v>28.467934400000001</v>
      </c>
      <c r="H5972" t="s">
        <v>6314</v>
      </c>
      <c r="I5972" t="s">
        <v>19</v>
      </c>
      <c r="J5972" t="s">
        <v>57</v>
      </c>
      <c r="K5972" t="s">
        <v>57</v>
      </c>
      <c r="L5972" t="s">
        <v>57</v>
      </c>
      <c r="M5972" t="s">
        <v>57</v>
      </c>
      <c r="N5972">
        <v>3</v>
      </c>
      <c r="O5972">
        <v>105</v>
      </c>
      <c r="P5972">
        <v>1500</v>
      </c>
      <c r="Q5972">
        <v>4.0999999999999996</v>
      </c>
      <c r="R5972">
        <v>2015</v>
      </c>
      <c r="S5972">
        <v>12</v>
      </c>
      <c r="T5972">
        <v>21</v>
      </c>
      <c r="U5972" s="1">
        <v>42359</v>
      </c>
      <c r="V5972" s="5">
        <f>Main[[#This Row],[Average_Cost_for_two]] * VLOOKUP(Main[[#This Row],[Currency]],'Currency'!A:B,2,FALSE)</f>
        <v>18</v>
      </c>
      <c r="W5972" s="5" t="str">
        <f>IF(Main[[#This Row],[Avg_Cost_USD]]&lt;10,"Low",
IF(Main[[#This Row],[Avg_Cost_USD]]&lt;=30,"Medium","High"))</f>
        <v>Medium</v>
      </c>
    </row>
    <row r="5973" spans="1:23" x14ac:dyDescent="0.3">
      <c r="A5973">
        <v>18037824</v>
      </c>
      <c r="B5973" t="s">
        <v>6315</v>
      </c>
      <c r="C5973">
        <v>1</v>
      </c>
      <c r="D5973" t="s">
        <v>5718</v>
      </c>
      <c r="E5973" t="s">
        <v>5875</v>
      </c>
      <c r="F5973">
        <v>77.059306599999999</v>
      </c>
      <c r="G5973">
        <v>28.435157199999999</v>
      </c>
      <c r="H5973" t="s">
        <v>1025</v>
      </c>
      <c r="I5973" t="s">
        <v>19</v>
      </c>
      <c r="J5973" t="s">
        <v>57</v>
      </c>
      <c r="K5973" t="s">
        <v>61</v>
      </c>
      <c r="L5973" t="s">
        <v>57</v>
      </c>
      <c r="M5973" t="s">
        <v>57</v>
      </c>
      <c r="N5973">
        <v>2</v>
      </c>
      <c r="O5973">
        <v>64</v>
      </c>
      <c r="P5973">
        <v>550</v>
      </c>
      <c r="Q5973">
        <v>3.4</v>
      </c>
      <c r="R5973">
        <v>2011</v>
      </c>
      <c r="S5973">
        <v>12</v>
      </c>
      <c r="T5973">
        <v>23</v>
      </c>
      <c r="U5973" s="1">
        <v>40900</v>
      </c>
      <c r="V5973" s="5">
        <f>Main[[#This Row],[Average_Cost_for_two]] * VLOOKUP(Main[[#This Row],[Currency]],'Currency'!A:B,2,FALSE)</f>
        <v>6.6000000000000005</v>
      </c>
      <c r="W5973" s="5" t="str">
        <f>IF(Main[[#This Row],[Avg_Cost_USD]]&lt;10,"Low",
IF(Main[[#This Row],[Avg_Cost_USD]]&lt;=30,"Medium","High"))</f>
        <v>Low</v>
      </c>
    </row>
    <row r="5974" spans="1:23" x14ac:dyDescent="0.3">
      <c r="A5974">
        <v>18279459</v>
      </c>
      <c r="B5974" t="s">
        <v>6316</v>
      </c>
      <c r="C5974">
        <v>1</v>
      </c>
      <c r="D5974" t="s">
        <v>5718</v>
      </c>
      <c r="E5974" t="s">
        <v>5875</v>
      </c>
      <c r="F5974">
        <v>77.071717199999995</v>
      </c>
      <c r="G5974">
        <v>28.441805899999999</v>
      </c>
      <c r="H5974" t="s">
        <v>3278</v>
      </c>
      <c r="I5974" t="s">
        <v>19</v>
      </c>
      <c r="J5974" t="s">
        <v>57</v>
      </c>
      <c r="K5974" t="s">
        <v>57</v>
      </c>
      <c r="L5974" t="s">
        <v>57</v>
      </c>
      <c r="M5974" t="s">
        <v>57</v>
      </c>
      <c r="N5974">
        <v>1</v>
      </c>
      <c r="O5974">
        <v>3</v>
      </c>
      <c r="P5974">
        <v>350</v>
      </c>
      <c r="Q5974">
        <v>1</v>
      </c>
      <c r="R5974">
        <v>2016</v>
      </c>
      <c r="S5974">
        <v>12</v>
      </c>
      <c r="T5974">
        <v>6</v>
      </c>
      <c r="U5974" s="1">
        <v>42710</v>
      </c>
      <c r="V5974" s="5">
        <f>Main[[#This Row],[Average_Cost_for_two]] * VLOOKUP(Main[[#This Row],[Currency]],'Currency'!A:B,2,FALSE)</f>
        <v>4.2</v>
      </c>
      <c r="W5974" s="5" t="str">
        <f>IF(Main[[#This Row],[Avg_Cost_USD]]&lt;10,"Low",
IF(Main[[#This Row],[Avg_Cost_USD]]&lt;=30,"Medium","High"))</f>
        <v>Low</v>
      </c>
    </row>
    <row r="5975" spans="1:23" x14ac:dyDescent="0.3">
      <c r="A5975">
        <v>313401</v>
      </c>
      <c r="B5975" t="s">
        <v>6317</v>
      </c>
      <c r="C5975">
        <v>1</v>
      </c>
      <c r="D5975" t="s">
        <v>5718</v>
      </c>
      <c r="E5975" t="s">
        <v>5725</v>
      </c>
      <c r="F5975">
        <v>77.100152499999993</v>
      </c>
      <c r="G5975">
        <v>28.428392599999999</v>
      </c>
      <c r="H5975" t="s">
        <v>289</v>
      </c>
      <c r="I5975" t="s">
        <v>19</v>
      </c>
      <c r="J5975" t="s">
        <v>57</v>
      </c>
      <c r="K5975" t="s">
        <v>61</v>
      </c>
      <c r="L5975" t="s">
        <v>57</v>
      </c>
      <c r="M5975" t="s">
        <v>57</v>
      </c>
      <c r="N5975">
        <v>2</v>
      </c>
      <c r="O5975">
        <v>37</v>
      </c>
      <c r="P5975">
        <v>650</v>
      </c>
      <c r="Q5975">
        <v>3.1</v>
      </c>
      <c r="R5975">
        <v>2014</v>
      </c>
      <c r="S5975">
        <v>12</v>
      </c>
      <c r="T5975">
        <v>7</v>
      </c>
      <c r="U5975" s="1">
        <v>41980</v>
      </c>
      <c r="V5975" s="5">
        <f>Main[[#This Row],[Average_Cost_for_two]] * VLOOKUP(Main[[#This Row],[Currency]],'Currency'!A:B,2,FALSE)</f>
        <v>7.8</v>
      </c>
      <c r="W5975" s="5" t="str">
        <f>IF(Main[[#This Row],[Avg_Cost_USD]]&lt;10,"Low",
IF(Main[[#This Row],[Avg_Cost_USD]]&lt;=30,"Medium","High"))</f>
        <v>Low</v>
      </c>
    </row>
    <row r="5976" spans="1:23" x14ac:dyDescent="0.3">
      <c r="A5976">
        <v>6877</v>
      </c>
      <c r="B5976" t="s">
        <v>368</v>
      </c>
      <c r="C5976">
        <v>1</v>
      </c>
      <c r="D5976" t="s">
        <v>5718</v>
      </c>
      <c r="E5976" t="s">
        <v>5731</v>
      </c>
      <c r="F5976">
        <v>77.039310299999997</v>
      </c>
      <c r="G5976">
        <v>28.4248315</v>
      </c>
      <c r="H5976" t="s">
        <v>369</v>
      </c>
      <c r="I5976" t="s">
        <v>19</v>
      </c>
      <c r="J5976" t="s">
        <v>57</v>
      </c>
      <c r="K5976" t="s">
        <v>57</v>
      </c>
      <c r="L5976" t="s">
        <v>57</v>
      </c>
      <c r="M5976" t="s">
        <v>57</v>
      </c>
      <c r="N5976">
        <v>2</v>
      </c>
      <c r="O5976">
        <v>70</v>
      </c>
      <c r="P5976">
        <v>700</v>
      </c>
      <c r="Q5976">
        <v>2.2999999999999998</v>
      </c>
      <c r="R5976">
        <v>2011</v>
      </c>
      <c r="S5976">
        <v>12</v>
      </c>
      <c r="T5976">
        <v>5</v>
      </c>
      <c r="U5976" s="1">
        <v>40882</v>
      </c>
      <c r="V5976" s="5">
        <f>Main[[#This Row],[Average_Cost_for_two]] * VLOOKUP(Main[[#This Row],[Currency]],'Currency'!A:B,2,FALSE)</f>
        <v>8.4</v>
      </c>
      <c r="W5976" s="5" t="str">
        <f>IF(Main[[#This Row],[Avg_Cost_USD]]&lt;10,"Low",
IF(Main[[#This Row],[Avg_Cost_USD]]&lt;=30,"Medium","High"))</f>
        <v>Low</v>
      </c>
    </row>
    <row r="5977" spans="1:23" x14ac:dyDescent="0.3">
      <c r="A5977">
        <v>18237320</v>
      </c>
      <c r="B5977" t="s">
        <v>6318</v>
      </c>
      <c r="C5977">
        <v>1</v>
      </c>
      <c r="D5977" t="s">
        <v>54</v>
      </c>
      <c r="E5977" t="s">
        <v>1126</v>
      </c>
      <c r="F5977">
        <v>77.234278000000003</v>
      </c>
      <c r="G5977">
        <v>28.551027600000001</v>
      </c>
      <c r="H5977" t="s">
        <v>2084</v>
      </c>
      <c r="I5977" t="s">
        <v>19</v>
      </c>
      <c r="J5977" t="s">
        <v>61</v>
      </c>
      <c r="K5977" t="s">
        <v>57</v>
      </c>
      <c r="L5977" t="s">
        <v>57</v>
      </c>
      <c r="M5977" t="s">
        <v>57</v>
      </c>
      <c r="N5977">
        <v>4</v>
      </c>
      <c r="O5977">
        <v>58</v>
      </c>
      <c r="P5977">
        <v>2000</v>
      </c>
      <c r="Q5977">
        <v>3.4</v>
      </c>
      <c r="R5977">
        <v>2016</v>
      </c>
      <c r="S5977">
        <v>5</v>
      </c>
      <c r="T5977">
        <v>3</v>
      </c>
      <c r="U5977" s="1">
        <v>42493</v>
      </c>
      <c r="V5977" s="5">
        <f>Main[[#This Row],[Average_Cost_for_two]] * VLOOKUP(Main[[#This Row],[Currency]],'Currency'!A:B,2,FALSE)</f>
        <v>24</v>
      </c>
      <c r="W5977" s="5" t="str">
        <f>IF(Main[[#This Row],[Avg_Cost_USD]]&lt;10,"Low",
IF(Main[[#This Row],[Avg_Cost_USD]]&lt;=30,"Medium","High"))</f>
        <v>Medium</v>
      </c>
    </row>
    <row r="5978" spans="1:23" x14ac:dyDescent="0.3">
      <c r="A5978">
        <v>18336214</v>
      </c>
      <c r="B5978" t="s">
        <v>2329</v>
      </c>
      <c r="C5978">
        <v>1</v>
      </c>
      <c r="D5978" t="s">
        <v>5718</v>
      </c>
      <c r="E5978" t="s">
        <v>5884</v>
      </c>
      <c r="F5978">
        <v>77.084394599999996</v>
      </c>
      <c r="G5978">
        <v>28.4602529</v>
      </c>
      <c r="H5978" t="s">
        <v>303</v>
      </c>
      <c r="I5978" t="s">
        <v>19</v>
      </c>
      <c r="J5978" t="s">
        <v>57</v>
      </c>
      <c r="K5978" t="s">
        <v>61</v>
      </c>
      <c r="L5978" t="s">
        <v>57</v>
      </c>
      <c r="M5978" t="s">
        <v>57</v>
      </c>
      <c r="N5978">
        <v>2</v>
      </c>
      <c r="O5978">
        <v>52</v>
      </c>
      <c r="P5978">
        <v>550</v>
      </c>
      <c r="Q5978">
        <v>3.7</v>
      </c>
      <c r="R5978">
        <v>2012</v>
      </c>
      <c r="S5978">
        <v>12</v>
      </c>
      <c r="T5978">
        <v>6</v>
      </c>
      <c r="U5978" s="1">
        <v>41249</v>
      </c>
      <c r="V5978" s="5">
        <f>Main[[#This Row],[Average_Cost_for_two]] * VLOOKUP(Main[[#This Row],[Currency]],'Currency'!A:B,2,FALSE)</f>
        <v>6.6000000000000005</v>
      </c>
      <c r="W5978" s="5" t="str">
        <f>IF(Main[[#This Row],[Avg_Cost_USD]]&lt;10,"Low",
IF(Main[[#This Row],[Avg_Cost_USD]]&lt;=30,"Medium","High"))</f>
        <v>Low</v>
      </c>
    </row>
    <row r="5979" spans="1:23" x14ac:dyDescent="0.3">
      <c r="A5979">
        <v>18377905</v>
      </c>
      <c r="B5979" t="s">
        <v>6319</v>
      </c>
      <c r="C5979">
        <v>1</v>
      </c>
      <c r="D5979" t="s">
        <v>5718</v>
      </c>
      <c r="E5979" t="s">
        <v>5884</v>
      </c>
      <c r="F5979">
        <v>77.077941699999997</v>
      </c>
      <c r="G5979">
        <v>28.460602300000001</v>
      </c>
      <c r="H5979" t="s">
        <v>287</v>
      </c>
      <c r="I5979" t="s">
        <v>19</v>
      </c>
      <c r="J5979" t="s">
        <v>61</v>
      </c>
      <c r="K5979" t="s">
        <v>61</v>
      </c>
      <c r="L5979" t="s">
        <v>57</v>
      </c>
      <c r="M5979" t="s">
        <v>57</v>
      </c>
      <c r="N5979">
        <v>3</v>
      </c>
      <c r="O5979">
        <v>32</v>
      </c>
      <c r="P5979">
        <v>1500</v>
      </c>
      <c r="Q5979">
        <v>4</v>
      </c>
      <c r="R5979">
        <v>2012</v>
      </c>
      <c r="S5979">
        <v>12</v>
      </c>
      <c r="T5979">
        <v>24</v>
      </c>
      <c r="U5979" s="1">
        <v>41267</v>
      </c>
      <c r="V5979" s="5">
        <f>Main[[#This Row],[Average_Cost_for_two]] * VLOOKUP(Main[[#This Row],[Currency]],'Currency'!A:B,2,FALSE)</f>
        <v>18</v>
      </c>
      <c r="W5979" s="5" t="str">
        <f>IF(Main[[#This Row],[Avg_Cost_USD]]&lt;10,"Low",
IF(Main[[#This Row],[Avg_Cost_USD]]&lt;=30,"Medium","High"))</f>
        <v>Medium</v>
      </c>
    </row>
    <row r="5980" spans="1:23" x14ac:dyDescent="0.3">
      <c r="A5980">
        <v>312570</v>
      </c>
      <c r="B5980" t="s">
        <v>6320</v>
      </c>
      <c r="C5980">
        <v>1</v>
      </c>
      <c r="D5980" t="s">
        <v>5718</v>
      </c>
      <c r="E5980" t="s">
        <v>5957</v>
      </c>
      <c r="F5980">
        <v>77.081131099999993</v>
      </c>
      <c r="G5980">
        <v>28.453272599999998</v>
      </c>
      <c r="H5980" t="s">
        <v>426</v>
      </c>
      <c r="I5980" t="s">
        <v>19</v>
      </c>
      <c r="J5980" t="s">
        <v>57</v>
      </c>
      <c r="K5980" t="s">
        <v>57</v>
      </c>
      <c r="L5980" t="s">
        <v>57</v>
      </c>
      <c r="M5980" t="s">
        <v>57</v>
      </c>
      <c r="N5980">
        <v>1</v>
      </c>
      <c r="O5980">
        <v>26</v>
      </c>
      <c r="P5980">
        <v>200</v>
      </c>
      <c r="Q5980">
        <v>3.3</v>
      </c>
      <c r="R5980">
        <v>2012</v>
      </c>
      <c r="S5980">
        <v>12</v>
      </c>
      <c r="T5980">
        <v>3</v>
      </c>
      <c r="U5980" s="1">
        <v>41246</v>
      </c>
      <c r="V5980" s="5">
        <f>Main[[#This Row],[Average_Cost_for_two]] * VLOOKUP(Main[[#This Row],[Currency]],'Currency'!A:B,2,FALSE)</f>
        <v>2.4</v>
      </c>
      <c r="W5980" s="5" t="str">
        <f>IF(Main[[#This Row],[Avg_Cost_USD]]&lt;10,"Low",
IF(Main[[#This Row],[Avg_Cost_USD]]&lt;=30,"Medium","High"))</f>
        <v>Low</v>
      </c>
    </row>
    <row r="5981" spans="1:23" x14ac:dyDescent="0.3">
      <c r="A5981">
        <v>18203180</v>
      </c>
      <c r="B5981" t="s">
        <v>6321</v>
      </c>
      <c r="C5981">
        <v>1</v>
      </c>
      <c r="D5981" t="s">
        <v>54</v>
      </c>
      <c r="E5981" t="s">
        <v>1126</v>
      </c>
      <c r="F5981">
        <v>77.233554999999996</v>
      </c>
      <c r="G5981">
        <v>28.5563909</v>
      </c>
      <c r="H5981" t="s">
        <v>1869</v>
      </c>
      <c r="I5981" t="s">
        <v>19</v>
      </c>
      <c r="J5981" t="s">
        <v>57</v>
      </c>
      <c r="K5981" t="s">
        <v>57</v>
      </c>
      <c r="L5981" t="s">
        <v>57</v>
      </c>
      <c r="M5981" t="s">
        <v>57</v>
      </c>
      <c r="N5981">
        <v>4</v>
      </c>
      <c r="O5981">
        <v>85</v>
      </c>
      <c r="P5981">
        <v>2000</v>
      </c>
      <c r="Q5981">
        <v>3.8</v>
      </c>
      <c r="R5981">
        <v>2013</v>
      </c>
      <c r="S5981">
        <v>5</v>
      </c>
      <c r="T5981">
        <v>22</v>
      </c>
      <c r="U5981" s="1">
        <v>41416</v>
      </c>
      <c r="V5981" s="5">
        <f>Main[[#This Row],[Average_Cost_for_two]] * VLOOKUP(Main[[#This Row],[Currency]],'Currency'!A:B,2,FALSE)</f>
        <v>24</v>
      </c>
      <c r="W5981" s="5" t="str">
        <f>IF(Main[[#This Row],[Avg_Cost_USD]]&lt;10,"Low",
IF(Main[[#This Row],[Avg_Cost_USD]]&lt;=30,"Medium","High"))</f>
        <v>Medium</v>
      </c>
    </row>
    <row r="5982" spans="1:23" x14ac:dyDescent="0.3">
      <c r="A5982">
        <v>18419892</v>
      </c>
      <c r="B5982" t="s">
        <v>6322</v>
      </c>
      <c r="C5982">
        <v>1</v>
      </c>
      <c r="D5982" t="s">
        <v>54</v>
      </c>
      <c r="E5982" t="s">
        <v>6323</v>
      </c>
      <c r="F5982">
        <v>77.217028200000001</v>
      </c>
      <c r="G5982">
        <v>28.621316100000001</v>
      </c>
      <c r="H5982" t="s">
        <v>6324</v>
      </c>
      <c r="I5982" t="s">
        <v>19</v>
      </c>
      <c r="J5982" t="s">
        <v>61</v>
      </c>
      <c r="K5982" t="s">
        <v>57</v>
      </c>
      <c r="L5982" t="s">
        <v>57</v>
      </c>
      <c r="M5982" t="s">
        <v>57</v>
      </c>
      <c r="N5982">
        <v>4</v>
      </c>
      <c r="O5982">
        <v>14</v>
      </c>
      <c r="P5982">
        <v>2000</v>
      </c>
      <c r="Q5982">
        <v>3.5</v>
      </c>
      <c r="R5982">
        <v>2011</v>
      </c>
      <c r="S5982">
        <v>5</v>
      </c>
      <c r="T5982">
        <v>24</v>
      </c>
      <c r="U5982" s="1">
        <v>40687</v>
      </c>
      <c r="V5982" s="5">
        <f>Main[[#This Row],[Average_Cost_for_two]] * VLOOKUP(Main[[#This Row],[Currency]],'Currency'!A:B,2,FALSE)</f>
        <v>24</v>
      </c>
      <c r="W5982" s="5" t="str">
        <f>IF(Main[[#This Row],[Avg_Cost_USD]]&lt;10,"Low",
IF(Main[[#This Row],[Avg_Cost_USD]]&lt;=30,"Medium","High"))</f>
        <v>Medium</v>
      </c>
    </row>
    <row r="5983" spans="1:23" x14ac:dyDescent="0.3">
      <c r="A5983">
        <v>18357911</v>
      </c>
      <c r="B5983" t="s">
        <v>6325</v>
      </c>
      <c r="C5983">
        <v>1</v>
      </c>
      <c r="D5983" t="s">
        <v>54</v>
      </c>
      <c r="E5983" t="s">
        <v>502</v>
      </c>
      <c r="F5983">
        <v>77.219605099999995</v>
      </c>
      <c r="G5983">
        <v>28.6291434</v>
      </c>
      <c r="H5983" t="s">
        <v>6326</v>
      </c>
      <c r="I5983" t="s">
        <v>19</v>
      </c>
      <c r="J5983" t="s">
        <v>61</v>
      </c>
      <c r="K5983" t="s">
        <v>57</v>
      </c>
      <c r="L5983" t="s">
        <v>57</v>
      </c>
      <c r="M5983" t="s">
        <v>57</v>
      </c>
      <c r="N5983">
        <v>4</v>
      </c>
      <c r="O5983">
        <v>501</v>
      </c>
      <c r="P5983">
        <v>2000</v>
      </c>
      <c r="Q5983">
        <v>4.0999999999999996</v>
      </c>
      <c r="R5983">
        <v>2011</v>
      </c>
      <c r="S5983">
        <v>5</v>
      </c>
      <c r="T5983">
        <v>24</v>
      </c>
      <c r="U5983" s="1">
        <v>40687</v>
      </c>
      <c r="V5983" s="5">
        <f>Main[[#This Row],[Average_Cost_for_two]] * VLOOKUP(Main[[#This Row],[Currency]],'Currency'!A:B,2,FALSE)</f>
        <v>24</v>
      </c>
      <c r="W5983" s="5" t="str">
        <f>IF(Main[[#This Row],[Avg_Cost_USD]]&lt;10,"Low",
IF(Main[[#This Row],[Avg_Cost_USD]]&lt;=30,"Medium","High"))</f>
        <v>Medium</v>
      </c>
    </row>
    <row r="5984" spans="1:23" x14ac:dyDescent="0.3">
      <c r="A5984">
        <v>18441791</v>
      </c>
      <c r="B5984" t="s">
        <v>6327</v>
      </c>
      <c r="C5984">
        <v>1</v>
      </c>
      <c r="D5984" t="s">
        <v>5718</v>
      </c>
      <c r="E5984" t="s">
        <v>5818</v>
      </c>
      <c r="F5984">
        <v>77.084326599999997</v>
      </c>
      <c r="G5984">
        <v>28.460588300000001</v>
      </c>
      <c r="H5984" t="s">
        <v>477</v>
      </c>
      <c r="I5984" t="s">
        <v>19</v>
      </c>
      <c r="J5984" t="s">
        <v>57</v>
      </c>
      <c r="K5984" t="s">
        <v>57</v>
      </c>
      <c r="L5984" t="s">
        <v>57</v>
      </c>
      <c r="M5984" t="s">
        <v>57</v>
      </c>
      <c r="N5984">
        <v>1</v>
      </c>
      <c r="O5984">
        <v>2</v>
      </c>
      <c r="P5984">
        <v>150</v>
      </c>
      <c r="Q5984">
        <v>1</v>
      </c>
      <c r="R5984">
        <v>2017</v>
      </c>
      <c r="S5984">
        <v>12</v>
      </c>
      <c r="T5984">
        <v>17</v>
      </c>
      <c r="U5984" s="1">
        <v>43086</v>
      </c>
      <c r="V5984" s="5">
        <f>Main[[#This Row],[Average_Cost_for_two]] * VLOOKUP(Main[[#This Row],[Currency]],'Currency'!A:B,2,FALSE)</f>
        <v>1.8</v>
      </c>
      <c r="W5984" s="5" t="str">
        <f>IF(Main[[#This Row],[Avg_Cost_USD]]&lt;10,"Low",
IF(Main[[#This Row],[Avg_Cost_USD]]&lt;=30,"Medium","High"))</f>
        <v>Low</v>
      </c>
    </row>
    <row r="5985" spans="1:23" x14ac:dyDescent="0.3">
      <c r="A5985">
        <v>7076</v>
      </c>
      <c r="B5985" t="s">
        <v>6153</v>
      </c>
      <c r="C5985">
        <v>1</v>
      </c>
      <c r="D5985" t="s">
        <v>5718</v>
      </c>
      <c r="E5985" t="s">
        <v>5967</v>
      </c>
      <c r="F5985">
        <v>77.042009100000001</v>
      </c>
      <c r="G5985">
        <v>28.5115059</v>
      </c>
      <c r="H5985" t="s">
        <v>335</v>
      </c>
      <c r="I5985" t="s">
        <v>19</v>
      </c>
      <c r="J5985" t="s">
        <v>57</v>
      </c>
      <c r="K5985" t="s">
        <v>57</v>
      </c>
      <c r="L5985" t="s">
        <v>57</v>
      </c>
      <c r="M5985" t="s">
        <v>57</v>
      </c>
      <c r="N5985">
        <v>1</v>
      </c>
      <c r="O5985">
        <v>10</v>
      </c>
      <c r="P5985">
        <v>200</v>
      </c>
      <c r="Q5985">
        <v>3</v>
      </c>
      <c r="R5985">
        <v>2015</v>
      </c>
      <c r="S5985">
        <v>11</v>
      </c>
      <c r="T5985">
        <v>3</v>
      </c>
      <c r="U5985" s="1">
        <v>42311</v>
      </c>
      <c r="V5985" s="5">
        <f>Main[[#This Row],[Average_Cost_for_two]] * VLOOKUP(Main[[#This Row],[Currency]],'Currency'!A:B,2,FALSE)</f>
        <v>2.4</v>
      </c>
      <c r="W5985" s="5" t="str">
        <f>IF(Main[[#This Row],[Avg_Cost_USD]]&lt;10,"Low",
IF(Main[[#This Row],[Avg_Cost_USD]]&lt;=30,"Medium","High"))</f>
        <v>Low</v>
      </c>
    </row>
    <row r="5986" spans="1:23" x14ac:dyDescent="0.3">
      <c r="A5986">
        <v>300488</v>
      </c>
      <c r="B5986" t="s">
        <v>5970</v>
      </c>
      <c r="C5986">
        <v>1</v>
      </c>
      <c r="D5986" t="s">
        <v>5718</v>
      </c>
      <c r="E5986" t="s">
        <v>5744</v>
      </c>
      <c r="F5986">
        <v>77.037780999999995</v>
      </c>
      <c r="G5986">
        <v>28.468434299999998</v>
      </c>
      <c r="H5986" t="s">
        <v>1917</v>
      </c>
      <c r="I5986" t="s">
        <v>19</v>
      </c>
      <c r="J5986" t="s">
        <v>61</v>
      </c>
      <c r="K5986" t="s">
        <v>57</v>
      </c>
      <c r="L5986" t="s">
        <v>57</v>
      </c>
      <c r="M5986" t="s">
        <v>57</v>
      </c>
      <c r="N5986">
        <v>3</v>
      </c>
      <c r="O5986">
        <v>37</v>
      </c>
      <c r="P5986">
        <v>1800</v>
      </c>
      <c r="Q5986">
        <v>3.5</v>
      </c>
      <c r="R5986">
        <v>2014</v>
      </c>
      <c r="S5986">
        <v>11</v>
      </c>
      <c r="T5986">
        <v>19</v>
      </c>
      <c r="U5986" s="1">
        <v>41962</v>
      </c>
      <c r="V5986" s="5">
        <f>Main[[#This Row],[Average_Cost_for_two]] * VLOOKUP(Main[[#This Row],[Currency]],'Currency'!A:B,2,FALSE)</f>
        <v>21.6</v>
      </c>
      <c r="W5986" s="5" t="str">
        <f>IF(Main[[#This Row],[Avg_Cost_USD]]&lt;10,"Low",
IF(Main[[#This Row],[Avg_Cost_USD]]&lt;=30,"Medium","High"))</f>
        <v>Medium</v>
      </c>
    </row>
    <row r="5987" spans="1:23" x14ac:dyDescent="0.3">
      <c r="A5987">
        <v>303858</v>
      </c>
      <c r="B5987" t="s">
        <v>2133</v>
      </c>
      <c r="C5987">
        <v>1</v>
      </c>
      <c r="D5987" t="s">
        <v>5718</v>
      </c>
      <c r="E5987" t="s">
        <v>5824</v>
      </c>
      <c r="F5987">
        <v>77.083022600000007</v>
      </c>
      <c r="G5987">
        <v>28.468397299999999</v>
      </c>
      <c r="H5987" t="s">
        <v>2134</v>
      </c>
      <c r="I5987" t="s">
        <v>19</v>
      </c>
      <c r="J5987" t="s">
        <v>61</v>
      </c>
      <c r="K5987" t="s">
        <v>57</v>
      </c>
      <c r="L5987" t="s">
        <v>57</v>
      </c>
      <c r="M5987" t="s">
        <v>57</v>
      </c>
      <c r="N5987">
        <v>3</v>
      </c>
      <c r="O5987">
        <v>127</v>
      </c>
      <c r="P5987">
        <v>1700</v>
      </c>
      <c r="Q5987">
        <v>3.7</v>
      </c>
      <c r="R5987">
        <v>2010</v>
      </c>
      <c r="S5987">
        <v>11</v>
      </c>
      <c r="T5987">
        <v>5</v>
      </c>
      <c r="U5987" s="1">
        <v>40487</v>
      </c>
      <c r="V5987" s="5">
        <f>Main[[#This Row],[Average_Cost_for_two]] * VLOOKUP(Main[[#This Row],[Currency]],'Currency'!A:B,2,FALSE)</f>
        <v>20.400000000000002</v>
      </c>
      <c r="W5987" s="5" t="str">
        <f>IF(Main[[#This Row],[Avg_Cost_USD]]&lt;10,"Low",
IF(Main[[#This Row],[Avg_Cost_USD]]&lt;=30,"Medium","High"))</f>
        <v>Medium</v>
      </c>
    </row>
    <row r="5988" spans="1:23" x14ac:dyDescent="0.3">
      <c r="A5988">
        <v>306001</v>
      </c>
      <c r="B5988" t="s">
        <v>2791</v>
      </c>
      <c r="C5988">
        <v>1</v>
      </c>
      <c r="D5988" t="s">
        <v>5718</v>
      </c>
      <c r="E5988" t="s">
        <v>5749</v>
      </c>
      <c r="F5988">
        <v>77.089198199999998</v>
      </c>
      <c r="G5988">
        <v>28.495645700000001</v>
      </c>
      <c r="H5988" t="s">
        <v>301</v>
      </c>
      <c r="I5988" t="s">
        <v>19</v>
      </c>
      <c r="J5988" t="s">
        <v>57</v>
      </c>
      <c r="K5988" t="s">
        <v>57</v>
      </c>
      <c r="L5988" t="s">
        <v>57</v>
      </c>
      <c r="M5988" t="s">
        <v>57</v>
      </c>
      <c r="N5988">
        <v>2</v>
      </c>
      <c r="O5988">
        <v>560</v>
      </c>
      <c r="P5988">
        <v>700</v>
      </c>
      <c r="Q5988">
        <v>3.9</v>
      </c>
      <c r="R5988">
        <v>2018</v>
      </c>
      <c r="S5988">
        <v>11</v>
      </c>
      <c r="T5988">
        <v>25</v>
      </c>
      <c r="U5988" s="1">
        <v>43429</v>
      </c>
      <c r="V5988" s="5">
        <f>Main[[#This Row],[Average_Cost_for_two]] * VLOOKUP(Main[[#This Row],[Currency]],'Currency'!A:B,2,FALSE)</f>
        <v>8.4</v>
      </c>
      <c r="W5988" s="5" t="str">
        <f>IF(Main[[#This Row],[Avg_Cost_USD]]&lt;10,"Low",
IF(Main[[#This Row],[Avg_Cost_USD]]&lt;=30,"Medium","High"))</f>
        <v>Low</v>
      </c>
    </row>
    <row r="5989" spans="1:23" x14ac:dyDescent="0.3">
      <c r="A5989">
        <v>18336176</v>
      </c>
      <c r="B5989" t="s">
        <v>6328</v>
      </c>
      <c r="C5989">
        <v>1</v>
      </c>
      <c r="D5989" t="s">
        <v>5718</v>
      </c>
      <c r="E5989" t="s">
        <v>5749</v>
      </c>
      <c r="F5989">
        <v>77.088777800000003</v>
      </c>
      <c r="G5989">
        <v>28.4949476</v>
      </c>
      <c r="H5989" t="s">
        <v>1635</v>
      </c>
      <c r="I5989" t="s">
        <v>19</v>
      </c>
      <c r="J5989" t="s">
        <v>61</v>
      </c>
      <c r="K5989" t="s">
        <v>57</v>
      </c>
      <c r="L5989" t="s">
        <v>57</v>
      </c>
      <c r="M5989" t="s">
        <v>57</v>
      </c>
      <c r="N5989">
        <v>3</v>
      </c>
      <c r="O5989">
        <v>173</v>
      </c>
      <c r="P5989">
        <v>1700</v>
      </c>
      <c r="Q5989">
        <v>3.7</v>
      </c>
      <c r="R5989">
        <v>2012</v>
      </c>
      <c r="S5989">
        <v>11</v>
      </c>
      <c r="T5989">
        <v>15</v>
      </c>
      <c r="U5989" s="1">
        <v>41228</v>
      </c>
      <c r="V5989" s="5">
        <f>Main[[#This Row],[Average_Cost_for_two]] * VLOOKUP(Main[[#This Row],[Currency]],'Currency'!A:B,2,FALSE)</f>
        <v>20.400000000000002</v>
      </c>
      <c r="W5989" s="5" t="str">
        <f>IF(Main[[#This Row],[Avg_Cost_USD]]&lt;10,"Low",
IF(Main[[#This Row],[Avg_Cost_USD]]&lt;=30,"Medium","High"))</f>
        <v>Medium</v>
      </c>
    </row>
    <row r="5990" spans="1:23" x14ac:dyDescent="0.3">
      <c r="A5990">
        <v>305686</v>
      </c>
      <c r="B5990" t="s">
        <v>6329</v>
      </c>
      <c r="C5990">
        <v>1</v>
      </c>
      <c r="D5990" t="s">
        <v>54</v>
      </c>
      <c r="E5990" t="s">
        <v>1771</v>
      </c>
      <c r="F5990">
        <v>77.226998399999999</v>
      </c>
      <c r="G5990">
        <v>28.599953800000002</v>
      </c>
      <c r="H5990" t="s">
        <v>6330</v>
      </c>
      <c r="I5990" t="s">
        <v>19</v>
      </c>
      <c r="J5990" t="s">
        <v>61</v>
      </c>
      <c r="K5990" t="s">
        <v>61</v>
      </c>
      <c r="L5990" t="s">
        <v>57</v>
      </c>
      <c r="M5990" t="s">
        <v>57</v>
      </c>
      <c r="N5990">
        <v>4</v>
      </c>
      <c r="O5990">
        <v>372</v>
      </c>
      <c r="P5990">
        <v>2000</v>
      </c>
      <c r="Q5990">
        <v>3.9</v>
      </c>
      <c r="R5990">
        <v>2018</v>
      </c>
      <c r="S5990">
        <v>5</v>
      </c>
      <c r="T5990">
        <v>25</v>
      </c>
      <c r="U5990" s="1">
        <v>43245</v>
      </c>
      <c r="V5990" s="5">
        <f>Main[[#This Row],[Average_Cost_for_two]] * VLOOKUP(Main[[#This Row],[Currency]],'Currency'!A:B,2,FALSE)</f>
        <v>24</v>
      </c>
      <c r="W5990" s="5" t="str">
        <f>IF(Main[[#This Row],[Avg_Cost_USD]]&lt;10,"Low",
IF(Main[[#This Row],[Avg_Cost_USD]]&lt;=30,"Medium","High"))</f>
        <v>Medium</v>
      </c>
    </row>
    <row r="5991" spans="1:23" x14ac:dyDescent="0.3">
      <c r="A5991">
        <v>18381226</v>
      </c>
      <c r="B5991" t="s">
        <v>6331</v>
      </c>
      <c r="C5991">
        <v>1</v>
      </c>
      <c r="D5991" t="s">
        <v>5718</v>
      </c>
      <c r="E5991" t="s">
        <v>5749</v>
      </c>
      <c r="F5991">
        <v>77.088468899999995</v>
      </c>
      <c r="G5991">
        <v>28.494070399999998</v>
      </c>
      <c r="H5991" t="s">
        <v>2203</v>
      </c>
      <c r="I5991" t="s">
        <v>19</v>
      </c>
      <c r="J5991" t="s">
        <v>61</v>
      </c>
      <c r="K5991" t="s">
        <v>57</v>
      </c>
      <c r="L5991" t="s">
        <v>57</v>
      </c>
      <c r="M5991" t="s">
        <v>57</v>
      </c>
      <c r="N5991">
        <v>3</v>
      </c>
      <c r="O5991">
        <v>209</v>
      </c>
      <c r="P5991">
        <v>1500</v>
      </c>
      <c r="Q5991">
        <v>4</v>
      </c>
      <c r="R5991">
        <v>2018</v>
      </c>
      <c r="S5991">
        <v>11</v>
      </c>
      <c r="T5991">
        <v>25</v>
      </c>
      <c r="U5991" s="1">
        <v>43429</v>
      </c>
      <c r="V5991" s="5">
        <f>Main[[#This Row],[Average_Cost_for_two]] * VLOOKUP(Main[[#This Row],[Currency]],'Currency'!A:B,2,FALSE)</f>
        <v>18</v>
      </c>
      <c r="W5991" s="5" t="str">
        <f>IF(Main[[#This Row],[Avg_Cost_USD]]&lt;10,"Low",
IF(Main[[#This Row],[Avg_Cost_USD]]&lt;=30,"Medium","High"))</f>
        <v>Medium</v>
      </c>
    </row>
    <row r="5992" spans="1:23" x14ac:dyDescent="0.3">
      <c r="A5992">
        <v>309387</v>
      </c>
      <c r="B5992" t="s">
        <v>1199</v>
      </c>
      <c r="C5992">
        <v>1</v>
      </c>
      <c r="D5992" t="s">
        <v>5718</v>
      </c>
      <c r="E5992" t="s">
        <v>5752</v>
      </c>
      <c r="F5992">
        <v>77.0821234</v>
      </c>
      <c r="G5992">
        <v>28.467504000000002</v>
      </c>
      <c r="H5992" t="s">
        <v>369</v>
      </c>
      <c r="I5992" t="s">
        <v>19</v>
      </c>
      <c r="J5992" t="s">
        <v>61</v>
      </c>
      <c r="K5992" t="s">
        <v>61</v>
      </c>
      <c r="L5992" t="s">
        <v>57</v>
      </c>
      <c r="M5992" t="s">
        <v>57</v>
      </c>
      <c r="N5992">
        <v>2</v>
      </c>
      <c r="O5992">
        <v>426</v>
      </c>
      <c r="P5992">
        <v>900</v>
      </c>
      <c r="Q5992">
        <v>3.6</v>
      </c>
      <c r="R5992">
        <v>2017</v>
      </c>
      <c r="S5992">
        <v>11</v>
      </c>
      <c r="T5992">
        <v>16</v>
      </c>
      <c r="U5992" s="1">
        <v>43055</v>
      </c>
      <c r="V5992" s="5">
        <f>Main[[#This Row],[Average_Cost_for_two]] * VLOOKUP(Main[[#This Row],[Currency]],'Currency'!A:B,2,FALSE)</f>
        <v>10.8</v>
      </c>
      <c r="W5992" s="5" t="str">
        <f>IF(Main[[#This Row],[Avg_Cost_USD]]&lt;10,"Low",
IF(Main[[#This Row],[Avg_Cost_USD]]&lt;=30,"Medium","High"))</f>
        <v>Medium</v>
      </c>
    </row>
    <row r="5993" spans="1:23" x14ac:dyDescent="0.3">
      <c r="A5993">
        <v>311718</v>
      </c>
      <c r="B5993" t="s">
        <v>6332</v>
      </c>
      <c r="C5993">
        <v>1</v>
      </c>
      <c r="D5993" t="s">
        <v>5718</v>
      </c>
      <c r="E5993" t="s">
        <v>5752</v>
      </c>
      <c r="F5993">
        <v>77.082303199999998</v>
      </c>
      <c r="G5993">
        <v>28.467431699999999</v>
      </c>
      <c r="H5993" t="s">
        <v>335</v>
      </c>
      <c r="I5993" t="s">
        <v>19</v>
      </c>
      <c r="J5993" t="s">
        <v>61</v>
      </c>
      <c r="K5993" t="s">
        <v>61</v>
      </c>
      <c r="L5993" t="s">
        <v>57</v>
      </c>
      <c r="M5993" t="s">
        <v>57</v>
      </c>
      <c r="N5993">
        <v>2</v>
      </c>
      <c r="O5993">
        <v>169</v>
      </c>
      <c r="P5993">
        <v>800</v>
      </c>
      <c r="Q5993">
        <v>4</v>
      </c>
      <c r="R5993">
        <v>2018</v>
      </c>
      <c r="S5993">
        <v>11</v>
      </c>
      <c r="T5993">
        <v>4</v>
      </c>
      <c r="U5993" s="1">
        <v>43408</v>
      </c>
      <c r="V5993" s="5">
        <f>Main[[#This Row],[Average_Cost_for_two]] * VLOOKUP(Main[[#This Row],[Currency]],'Currency'!A:B,2,FALSE)</f>
        <v>9.6</v>
      </c>
      <c r="W5993" s="5" t="str">
        <f>IF(Main[[#This Row],[Avg_Cost_USD]]&lt;10,"Low",
IF(Main[[#This Row],[Avg_Cost_USD]]&lt;=30,"Medium","High"))</f>
        <v>Low</v>
      </c>
    </row>
    <row r="5994" spans="1:23" x14ac:dyDescent="0.3">
      <c r="A5994">
        <v>307627</v>
      </c>
      <c r="B5994" t="s">
        <v>2100</v>
      </c>
      <c r="C5994">
        <v>1</v>
      </c>
      <c r="D5994" t="s">
        <v>5718</v>
      </c>
      <c r="E5994" t="s">
        <v>5758</v>
      </c>
      <c r="F5994">
        <v>77.100368700000004</v>
      </c>
      <c r="G5994">
        <v>28.4778418</v>
      </c>
      <c r="H5994" t="s">
        <v>2101</v>
      </c>
      <c r="I5994" t="s">
        <v>19</v>
      </c>
      <c r="J5994" t="s">
        <v>57</v>
      </c>
      <c r="K5994" t="s">
        <v>61</v>
      </c>
      <c r="L5994" t="s">
        <v>57</v>
      </c>
      <c r="M5994" t="s">
        <v>57</v>
      </c>
      <c r="N5994">
        <v>3</v>
      </c>
      <c r="O5994">
        <v>360</v>
      </c>
      <c r="P5994">
        <v>1500</v>
      </c>
      <c r="Q5994">
        <v>3.9</v>
      </c>
      <c r="R5994">
        <v>2013</v>
      </c>
      <c r="S5994">
        <v>11</v>
      </c>
      <c r="T5994">
        <v>14</v>
      </c>
      <c r="U5994" s="1">
        <v>41592</v>
      </c>
      <c r="V5994" s="5">
        <f>Main[[#This Row],[Average_Cost_for_two]] * VLOOKUP(Main[[#This Row],[Currency]],'Currency'!A:B,2,FALSE)</f>
        <v>18</v>
      </c>
      <c r="W5994" s="5" t="str">
        <f>IF(Main[[#This Row],[Avg_Cost_USD]]&lt;10,"Low",
IF(Main[[#This Row],[Avg_Cost_USD]]&lt;=30,"Medium","High"))</f>
        <v>Medium</v>
      </c>
    </row>
    <row r="5995" spans="1:23" x14ac:dyDescent="0.3">
      <c r="A5995">
        <v>301302</v>
      </c>
      <c r="B5995" t="s">
        <v>6333</v>
      </c>
      <c r="C5995">
        <v>1</v>
      </c>
      <c r="D5995" t="s">
        <v>5718</v>
      </c>
      <c r="E5995" t="s">
        <v>5758</v>
      </c>
      <c r="F5995">
        <v>77.092284699999993</v>
      </c>
      <c r="G5995">
        <v>28.473321500000001</v>
      </c>
      <c r="H5995" t="s">
        <v>339</v>
      </c>
      <c r="I5995" t="s">
        <v>19</v>
      </c>
      <c r="J5995" t="s">
        <v>57</v>
      </c>
      <c r="K5995" t="s">
        <v>61</v>
      </c>
      <c r="L5995" t="s">
        <v>57</v>
      </c>
      <c r="M5995" t="s">
        <v>57</v>
      </c>
      <c r="N5995">
        <v>1</v>
      </c>
      <c r="O5995">
        <v>326</v>
      </c>
      <c r="P5995">
        <v>200</v>
      </c>
      <c r="Q5995">
        <v>3.8</v>
      </c>
      <c r="R5995">
        <v>2011</v>
      </c>
      <c r="S5995">
        <v>11</v>
      </c>
      <c r="T5995">
        <v>14</v>
      </c>
      <c r="U5995" s="1">
        <v>40861</v>
      </c>
      <c r="V5995" s="5">
        <f>Main[[#This Row],[Average_Cost_for_two]] * VLOOKUP(Main[[#This Row],[Currency]],'Currency'!A:B,2,FALSE)</f>
        <v>2.4</v>
      </c>
      <c r="W5995" s="5" t="str">
        <f>IF(Main[[#This Row],[Avg_Cost_USD]]&lt;10,"Low",
IF(Main[[#This Row],[Avg_Cost_USD]]&lt;=30,"Medium","High"))</f>
        <v>Low</v>
      </c>
    </row>
    <row r="5996" spans="1:23" x14ac:dyDescent="0.3">
      <c r="A5996">
        <v>18161609</v>
      </c>
      <c r="B5996" t="s">
        <v>529</v>
      </c>
      <c r="C5996">
        <v>1</v>
      </c>
      <c r="D5996" t="s">
        <v>5718</v>
      </c>
      <c r="E5996" t="s">
        <v>5719</v>
      </c>
      <c r="F5996">
        <v>77.093271240000007</v>
      </c>
      <c r="G5996">
        <v>28.494578130000001</v>
      </c>
      <c r="H5996" t="s">
        <v>301</v>
      </c>
      <c r="I5996" t="s">
        <v>19</v>
      </c>
      <c r="J5996" t="s">
        <v>57</v>
      </c>
      <c r="K5996" t="s">
        <v>57</v>
      </c>
      <c r="L5996" t="s">
        <v>57</v>
      </c>
      <c r="M5996" t="s">
        <v>57</v>
      </c>
      <c r="N5996">
        <v>1</v>
      </c>
      <c r="O5996">
        <v>9</v>
      </c>
      <c r="P5996">
        <v>450</v>
      </c>
      <c r="Q5996">
        <v>3.1</v>
      </c>
      <c r="R5996">
        <v>2010</v>
      </c>
      <c r="S5996">
        <v>11</v>
      </c>
      <c r="T5996">
        <v>21</v>
      </c>
      <c r="U5996" s="1">
        <v>40503</v>
      </c>
      <c r="V5996" s="5">
        <f>Main[[#This Row],[Average_Cost_for_two]] * VLOOKUP(Main[[#This Row],[Currency]],'Currency'!A:B,2,FALSE)</f>
        <v>5.4</v>
      </c>
      <c r="W5996" s="5" t="str">
        <f>IF(Main[[#This Row],[Avg_Cost_USD]]&lt;10,"Low",
IF(Main[[#This Row],[Avg_Cost_USD]]&lt;=30,"Medium","High"))</f>
        <v>Low</v>
      </c>
    </row>
    <row r="5997" spans="1:23" x14ac:dyDescent="0.3">
      <c r="A5997">
        <v>611</v>
      </c>
      <c r="B5997" t="s">
        <v>529</v>
      </c>
      <c r="C5997">
        <v>1</v>
      </c>
      <c r="D5997" t="s">
        <v>5718</v>
      </c>
      <c r="E5997" t="s">
        <v>5719</v>
      </c>
      <c r="F5997">
        <v>77.091585140000007</v>
      </c>
      <c r="G5997">
        <v>28.490349649999999</v>
      </c>
      <c r="H5997" t="s">
        <v>301</v>
      </c>
      <c r="I5997" t="s">
        <v>19</v>
      </c>
      <c r="J5997" t="s">
        <v>57</v>
      </c>
      <c r="K5997" t="s">
        <v>57</v>
      </c>
      <c r="L5997" t="s">
        <v>57</v>
      </c>
      <c r="M5997" t="s">
        <v>57</v>
      </c>
      <c r="N5997">
        <v>1</v>
      </c>
      <c r="O5997">
        <v>26</v>
      </c>
      <c r="P5997">
        <v>450</v>
      </c>
      <c r="Q5997">
        <v>3.2</v>
      </c>
      <c r="R5997">
        <v>2016</v>
      </c>
      <c r="S5997">
        <v>11</v>
      </c>
      <c r="T5997">
        <v>5</v>
      </c>
      <c r="U5997" s="1">
        <v>42679</v>
      </c>
      <c r="V5997" s="5">
        <f>Main[[#This Row],[Average_Cost_for_two]] * VLOOKUP(Main[[#This Row],[Currency]],'Currency'!A:B,2,FALSE)</f>
        <v>5.4</v>
      </c>
      <c r="W5997" s="5" t="str">
        <f>IF(Main[[#This Row],[Avg_Cost_USD]]&lt;10,"Low",
IF(Main[[#This Row],[Avg_Cost_USD]]&lt;=30,"Medium","High"))</f>
        <v>Low</v>
      </c>
    </row>
    <row r="5998" spans="1:23" x14ac:dyDescent="0.3">
      <c r="A5998">
        <v>313209</v>
      </c>
      <c r="B5998" t="s">
        <v>6334</v>
      </c>
      <c r="C5998">
        <v>1</v>
      </c>
      <c r="D5998" t="s">
        <v>5718</v>
      </c>
      <c r="E5998" t="s">
        <v>5719</v>
      </c>
      <c r="F5998">
        <v>77.093813400000002</v>
      </c>
      <c r="G5998">
        <v>28.493459399999999</v>
      </c>
      <c r="H5998" t="s">
        <v>733</v>
      </c>
      <c r="I5998" t="s">
        <v>19</v>
      </c>
      <c r="J5998" t="s">
        <v>57</v>
      </c>
      <c r="K5998" t="s">
        <v>61</v>
      </c>
      <c r="L5998" t="s">
        <v>57</v>
      </c>
      <c r="M5998" t="s">
        <v>57</v>
      </c>
      <c r="N5998">
        <v>1</v>
      </c>
      <c r="O5998">
        <v>42</v>
      </c>
      <c r="P5998">
        <v>200</v>
      </c>
      <c r="Q5998">
        <v>3.2</v>
      </c>
      <c r="R5998">
        <v>2011</v>
      </c>
      <c r="S5998">
        <v>11</v>
      </c>
      <c r="T5998">
        <v>10</v>
      </c>
      <c r="U5998" s="1">
        <v>40857</v>
      </c>
      <c r="V5998" s="5">
        <f>Main[[#This Row],[Average_Cost_for_two]] * VLOOKUP(Main[[#This Row],[Currency]],'Currency'!A:B,2,FALSE)</f>
        <v>2.4</v>
      </c>
      <c r="W5998" s="5" t="str">
        <f>IF(Main[[#This Row],[Avg_Cost_USD]]&lt;10,"Low",
IF(Main[[#This Row],[Avg_Cost_USD]]&lt;=30,"Medium","High"))</f>
        <v>Low</v>
      </c>
    </row>
    <row r="5999" spans="1:23" x14ac:dyDescent="0.3">
      <c r="A5999">
        <v>18337747</v>
      </c>
      <c r="B5999" t="s">
        <v>6335</v>
      </c>
      <c r="C5999">
        <v>1</v>
      </c>
      <c r="D5999" t="s">
        <v>5718</v>
      </c>
      <c r="E5999" t="s">
        <v>5719</v>
      </c>
      <c r="F5999">
        <v>77.094892400000006</v>
      </c>
      <c r="G5999">
        <v>28.4932941</v>
      </c>
      <c r="H5999" t="s">
        <v>289</v>
      </c>
      <c r="I5999" t="s">
        <v>19</v>
      </c>
      <c r="J5999" t="s">
        <v>57</v>
      </c>
      <c r="K5999" t="s">
        <v>61</v>
      </c>
      <c r="L5999" t="s">
        <v>57</v>
      </c>
      <c r="M5999" t="s">
        <v>57</v>
      </c>
      <c r="N5999">
        <v>1</v>
      </c>
      <c r="O5999">
        <v>12</v>
      </c>
      <c r="P5999">
        <v>350</v>
      </c>
      <c r="Q5999">
        <v>3</v>
      </c>
      <c r="R5999">
        <v>2016</v>
      </c>
      <c r="S5999">
        <v>11</v>
      </c>
      <c r="T5999">
        <v>27</v>
      </c>
      <c r="U5999" s="1">
        <v>42701</v>
      </c>
      <c r="V5999" s="5">
        <f>Main[[#This Row],[Average_Cost_for_two]] * VLOOKUP(Main[[#This Row],[Currency]],'Currency'!A:B,2,FALSE)</f>
        <v>4.2</v>
      </c>
      <c r="W5999" s="5" t="str">
        <f>IF(Main[[#This Row],[Avg_Cost_USD]]&lt;10,"Low",
IF(Main[[#This Row],[Avg_Cost_USD]]&lt;=30,"Medium","High"))</f>
        <v>Low</v>
      </c>
    </row>
    <row r="6000" spans="1:23" x14ac:dyDescent="0.3">
      <c r="A6000">
        <v>6915</v>
      </c>
      <c r="B6000" t="s">
        <v>6336</v>
      </c>
      <c r="C6000">
        <v>1</v>
      </c>
      <c r="D6000" t="s">
        <v>5718</v>
      </c>
      <c r="E6000" t="s">
        <v>5719</v>
      </c>
      <c r="F6000">
        <v>77.094262999999998</v>
      </c>
      <c r="G6000">
        <v>28.4900962</v>
      </c>
      <c r="H6000" t="s">
        <v>6337</v>
      </c>
      <c r="I6000" t="s">
        <v>19</v>
      </c>
      <c r="J6000" t="s">
        <v>57</v>
      </c>
      <c r="K6000" t="s">
        <v>57</v>
      </c>
      <c r="L6000" t="s">
        <v>57</v>
      </c>
      <c r="M6000" t="s">
        <v>57</v>
      </c>
      <c r="N6000">
        <v>1</v>
      </c>
      <c r="O6000">
        <v>23</v>
      </c>
      <c r="P6000">
        <v>350</v>
      </c>
      <c r="Q6000">
        <v>2.7</v>
      </c>
      <c r="R6000">
        <v>2013</v>
      </c>
      <c r="S6000">
        <v>11</v>
      </c>
      <c r="T6000">
        <v>24</v>
      </c>
      <c r="U6000" s="1">
        <v>41602</v>
      </c>
      <c r="V6000" s="5">
        <f>Main[[#This Row],[Average_Cost_for_two]] * VLOOKUP(Main[[#This Row],[Currency]],'Currency'!A:B,2,FALSE)</f>
        <v>4.2</v>
      </c>
      <c r="W6000" s="5" t="str">
        <f>IF(Main[[#This Row],[Avg_Cost_USD]]&lt;10,"Low",
IF(Main[[#This Row],[Avg_Cost_USD]]&lt;=30,"Medium","High"))</f>
        <v>Low</v>
      </c>
    </row>
    <row r="6001" spans="1:23" x14ac:dyDescent="0.3">
      <c r="A6001">
        <v>18153541</v>
      </c>
      <c r="B6001" t="s">
        <v>6338</v>
      </c>
      <c r="C6001">
        <v>1</v>
      </c>
      <c r="D6001" t="s">
        <v>5718</v>
      </c>
      <c r="E6001" t="s">
        <v>5721</v>
      </c>
      <c r="F6001">
        <v>77.088867699999994</v>
      </c>
      <c r="G6001">
        <v>28.4616072</v>
      </c>
      <c r="H6001" t="s">
        <v>6339</v>
      </c>
      <c r="I6001" t="s">
        <v>19</v>
      </c>
      <c r="J6001" t="s">
        <v>61</v>
      </c>
      <c r="K6001" t="s">
        <v>61</v>
      </c>
      <c r="L6001" t="s">
        <v>57</v>
      </c>
      <c r="M6001" t="s">
        <v>57</v>
      </c>
      <c r="N6001">
        <v>3</v>
      </c>
      <c r="O6001">
        <v>255</v>
      </c>
      <c r="P6001">
        <v>1300</v>
      </c>
      <c r="Q6001">
        <v>4.0999999999999996</v>
      </c>
      <c r="R6001">
        <v>2010</v>
      </c>
      <c r="S6001">
        <v>11</v>
      </c>
      <c r="T6001">
        <v>13</v>
      </c>
      <c r="U6001" s="1">
        <v>40495</v>
      </c>
      <c r="V6001" s="5">
        <f>Main[[#This Row],[Average_Cost_for_two]] * VLOOKUP(Main[[#This Row],[Currency]],'Currency'!A:B,2,FALSE)</f>
        <v>15.6</v>
      </c>
      <c r="W6001" s="5" t="str">
        <f>IF(Main[[#This Row],[Avg_Cost_USD]]&lt;10,"Low",
IF(Main[[#This Row],[Avg_Cost_USD]]&lt;=30,"Medium","High"))</f>
        <v>Medium</v>
      </c>
    </row>
    <row r="6002" spans="1:23" x14ac:dyDescent="0.3">
      <c r="A6002">
        <v>9895</v>
      </c>
      <c r="B6002" t="s">
        <v>6340</v>
      </c>
      <c r="C6002">
        <v>1</v>
      </c>
      <c r="D6002" t="s">
        <v>5718</v>
      </c>
      <c r="E6002" t="s">
        <v>5841</v>
      </c>
      <c r="F6002">
        <v>77.099215599999994</v>
      </c>
      <c r="G6002">
        <v>28.4480264</v>
      </c>
      <c r="H6002" t="s">
        <v>6341</v>
      </c>
      <c r="I6002" t="s">
        <v>19</v>
      </c>
      <c r="J6002" t="s">
        <v>61</v>
      </c>
      <c r="K6002" t="s">
        <v>61</v>
      </c>
      <c r="L6002" t="s">
        <v>57</v>
      </c>
      <c r="M6002" t="s">
        <v>57</v>
      </c>
      <c r="N6002">
        <v>3</v>
      </c>
      <c r="O6002">
        <v>296</v>
      </c>
      <c r="P6002">
        <v>1100</v>
      </c>
      <c r="Q6002">
        <v>3.6</v>
      </c>
      <c r="R6002">
        <v>2015</v>
      </c>
      <c r="S6002">
        <v>11</v>
      </c>
      <c r="T6002">
        <v>23</v>
      </c>
      <c r="U6002" s="1">
        <v>42331</v>
      </c>
      <c r="V6002" s="5">
        <f>Main[[#This Row],[Average_Cost_for_two]] * VLOOKUP(Main[[#This Row],[Currency]],'Currency'!A:B,2,FALSE)</f>
        <v>13.200000000000001</v>
      </c>
      <c r="W6002" s="5" t="str">
        <f>IF(Main[[#This Row],[Avg_Cost_USD]]&lt;10,"Low",
IF(Main[[#This Row],[Avg_Cost_USD]]&lt;=30,"Medium","High"))</f>
        <v>Medium</v>
      </c>
    </row>
    <row r="6003" spans="1:23" x14ac:dyDescent="0.3">
      <c r="A6003">
        <v>9742</v>
      </c>
      <c r="B6003" t="s">
        <v>2430</v>
      </c>
      <c r="C6003">
        <v>1</v>
      </c>
      <c r="D6003" t="s">
        <v>5718</v>
      </c>
      <c r="E6003" t="s">
        <v>6342</v>
      </c>
      <c r="F6003">
        <v>77.052545100000003</v>
      </c>
      <c r="G6003">
        <v>28.461655199999999</v>
      </c>
      <c r="H6003" t="s">
        <v>287</v>
      </c>
      <c r="I6003" t="s">
        <v>19</v>
      </c>
      <c r="J6003" t="s">
        <v>57</v>
      </c>
      <c r="K6003" t="s">
        <v>61</v>
      </c>
      <c r="L6003" t="s">
        <v>57</v>
      </c>
      <c r="M6003" t="s">
        <v>57</v>
      </c>
      <c r="N6003">
        <v>3</v>
      </c>
      <c r="O6003">
        <v>229</v>
      </c>
      <c r="P6003">
        <v>1600</v>
      </c>
      <c r="Q6003">
        <v>4.0999999999999996</v>
      </c>
      <c r="R6003">
        <v>2013</v>
      </c>
      <c r="S6003">
        <v>11</v>
      </c>
      <c r="T6003">
        <v>22</v>
      </c>
      <c r="U6003" s="1">
        <v>41600</v>
      </c>
      <c r="V6003" s="5">
        <f>Main[[#This Row],[Average_Cost_for_two]] * VLOOKUP(Main[[#This Row],[Currency]],'Currency'!A:B,2,FALSE)</f>
        <v>19.2</v>
      </c>
      <c r="W6003" s="5" t="str">
        <f>IF(Main[[#This Row],[Avg_Cost_USD]]&lt;10,"Low",
IF(Main[[#This Row],[Avg_Cost_USD]]&lt;=30,"Medium","High"))</f>
        <v>Medium</v>
      </c>
    </row>
    <row r="6004" spans="1:23" x14ac:dyDescent="0.3">
      <c r="A6004">
        <v>302880</v>
      </c>
      <c r="B6004" t="s">
        <v>1191</v>
      </c>
      <c r="C6004">
        <v>1</v>
      </c>
      <c r="D6004" t="s">
        <v>5718</v>
      </c>
      <c r="E6004" t="s">
        <v>5913</v>
      </c>
      <c r="F6004">
        <v>77.094892400000006</v>
      </c>
      <c r="G6004">
        <v>28.460302899999999</v>
      </c>
      <c r="H6004" t="s">
        <v>347</v>
      </c>
      <c r="I6004" t="s">
        <v>19</v>
      </c>
      <c r="J6004" t="s">
        <v>61</v>
      </c>
      <c r="K6004" t="s">
        <v>61</v>
      </c>
      <c r="L6004" t="s">
        <v>57</v>
      </c>
      <c r="M6004" t="s">
        <v>57</v>
      </c>
      <c r="N6004">
        <v>3</v>
      </c>
      <c r="O6004">
        <v>261</v>
      </c>
      <c r="P6004">
        <v>1000</v>
      </c>
      <c r="Q6004">
        <v>2.8</v>
      </c>
      <c r="R6004">
        <v>2017</v>
      </c>
      <c r="S6004">
        <v>11</v>
      </c>
      <c r="T6004">
        <v>8</v>
      </c>
      <c r="U6004" s="1">
        <v>43047</v>
      </c>
      <c r="V6004" s="5">
        <f>Main[[#This Row],[Average_Cost_for_two]] * VLOOKUP(Main[[#This Row],[Currency]],'Currency'!A:B,2,FALSE)</f>
        <v>12</v>
      </c>
      <c r="W6004" s="5" t="str">
        <f>IF(Main[[#This Row],[Avg_Cost_USD]]&lt;10,"Low",
IF(Main[[#This Row],[Avg_Cost_USD]]&lt;=30,"Medium","High"))</f>
        <v>Medium</v>
      </c>
    </row>
    <row r="6005" spans="1:23" x14ac:dyDescent="0.3">
      <c r="A6005">
        <v>18463965</v>
      </c>
      <c r="B6005" t="s">
        <v>6343</v>
      </c>
      <c r="C6005">
        <v>1</v>
      </c>
      <c r="D6005" t="s">
        <v>5718</v>
      </c>
      <c r="E6005" t="s">
        <v>5913</v>
      </c>
      <c r="F6005">
        <v>77.094982299999998</v>
      </c>
      <c r="G6005">
        <v>28.4603115</v>
      </c>
      <c r="H6005" t="s">
        <v>6344</v>
      </c>
      <c r="I6005" t="s">
        <v>19</v>
      </c>
      <c r="J6005" t="s">
        <v>61</v>
      </c>
      <c r="K6005" t="s">
        <v>57</v>
      </c>
      <c r="L6005" t="s">
        <v>57</v>
      </c>
      <c r="M6005" t="s">
        <v>57</v>
      </c>
      <c r="N6005">
        <v>3</v>
      </c>
      <c r="O6005">
        <v>31</v>
      </c>
      <c r="P6005">
        <v>1600</v>
      </c>
      <c r="Q6005">
        <v>3.8</v>
      </c>
      <c r="R6005">
        <v>2018</v>
      </c>
      <c r="S6005">
        <v>11</v>
      </c>
      <c r="T6005">
        <v>18</v>
      </c>
      <c r="U6005" s="1">
        <v>43422</v>
      </c>
      <c r="V6005" s="5">
        <f>Main[[#This Row],[Average_Cost_for_two]] * VLOOKUP(Main[[#This Row],[Currency]],'Currency'!A:B,2,FALSE)</f>
        <v>19.2</v>
      </c>
      <c r="W6005" s="5" t="str">
        <f>IF(Main[[#This Row],[Avg_Cost_USD]]&lt;10,"Low",
IF(Main[[#This Row],[Avg_Cost_USD]]&lt;=30,"Medium","High"))</f>
        <v>Medium</v>
      </c>
    </row>
    <row r="6006" spans="1:23" x14ac:dyDescent="0.3">
      <c r="A6006">
        <v>18408054</v>
      </c>
      <c r="B6006" t="s">
        <v>6345</v>
      </c>
      <c r="C6006">
        <v>1</v>
      </c>
      <c r="D6006" t="s">
        <v>5718</v>
      </c>
      <c r="E6006" t="s">
        <v>5913</v>
      </c>
      <c r="F6006">
        <v>77.095431899999994</v>
      </c>
      <c r="G6006">
        <v>28.4604444</v>
      </c>
      <c r="H6006" t="s">
        <v>6346</v>
      </c>
      <c r="I6006" t="s">
        <v>19</v>
      </c>
      <c r="J6006" t="s">
        <v>57</v>
      </c>
      <c r="K6006" t="s">
        <v>61</v>
      </c>
      <c r="L6006" t="s">
        <v>57</v>
      </c>
      <c r="M6006" t="s">
        <v>57</v>
      </c>
      <c r="N6006">
        <v>2</v>
      </c>
      <c r="O6006">
        <v>84</v>
      </c>
      <c r="P6006">
        <v>700</v>
      </c>
      <c r="Q6006">
        <v>4.0999999999999996</v>
      </c>
      <c r="R6006">
        <v>2017</v>
      </c>
      <c r="S6006">
        <v>11</v>
      </c>
      <c r="T6006">
        <v>16</v>
      </c>
      <c r="U6006" s="1">
        <v>43055</v>
      </c>
      <c r="V6006" s="5">
        <f>Main[[#This Row],[Average_Cost_for_two]] * VLOOKUP(Main[[#This Row],[Currency]],'Currency'!A:B,2,FALSE)</f>
        <v>8.4</v>
      </c>
      <c r="W6006" s="5" t="str">
        <f>IF(Main[[#This Row],[Avg_Cost_USD]]&lt;10,"Low",
IF(Main[[#This Row],[Avg_Cost_USD]]&lt;=30,"Medium","High"))</f>
        <v>Low</v>
      </c>
    </row>
    <row r="6007" spans="1:23" x14ac:dyDescent="0.3">
      <c r="A6007">
        <v>307043</v>
      </c>
      <c r="B6007" t="s">
        <v>6347</v>
      </c>
      <c r="C6007">
        <v>1</v>
      </c>
      <c r="D6007" t="s">
        <v>5718</v>
      </c>
      <c r="E6007" t="s">
        <v>5723</v>
      </c>
      <c r="F6007">
        <v>77.104756199999997</v>
      </c>
      <c r="G6007">
        <v>28.432476399999999</v>
      </c>
      <c r="H6007" t="s">
        <v>2159</v>
      </c>
      <c r="I6007" t="s">
        <v>19</v>
      </c>
      <c r="J6007" t="s">
        <v>61</v>
      </c>
      <c r="K6007" t="s">
        <v>61</v>
      </c>
      <c r="L6007" t="s">
        <v>57</v>
      </c>
      <c r="M6007" t="s">
        <v>57</v>
      </c>
      <c r="N6007">
        <v>3</v>
      </c>
      <c r="O6007">
        <v>106</v>
      </c>
      <c r="P6007">
        <v>1000</v>
      </c>
      <c r="Q6007">
        <v>3.4</v>
      </c>
      <c r="R6007">
        <v>2010</v>
      </c>
      <c r="S6007">
        <v>11</v>
      </c>
      <c r="T6007">
        <v>18</v>
      </c>
      <c r="U6007" s="1">
        <v>40500</v>
      </c>
      <c r="V6007" s="5">
        <f>Main[[#This Row],[Average_Cost_for_two]] * VLOOKUP(Main[[#This Row],[Currency]],'Currency'!A:B,2,FALSE)</f>
        <v>12</v>
      </c>
      <c r="W6007" s="5" t="str">
        <f>IF(Main[[#This Row],[Avg_Cost_USD]]&lt;10,"Low",
IF(Main[[#This Row],[Avg_Cost_USD]]&lt;=30,"Medium","High"))</f>
        <v>Medium</v>
      </c>
    </row>
    <row r="6008" spans="1:23" x14ac:dyDescent="0.3">
      <c r="A6008">
        <v>18408063</v>
      </c>
      <c r="B6008" t="s">
        <v>6348</v>
      </c>
      <c r="C6008">
        <v>1</v>
      </c>
      <c r="D6008" t="s">
        <v>5718</v>
      </c>
      <c r="E6008" t="s">
        <v>5723</v>
      </c>
      <c r="F6008">
        <v>77.104201200000006</v>
      </c>
      <c r="G6008">
        <v>28.434017999999998</v>
      </c>
      <c r="H6008" t="s">
        <v>287</v>
      </c>
      <c r="I6008" t="s">
        <v>19</v>
      </c>
      <c r="J6008" t="s">
        <v>57</v>
      </c>
      <c r="K6008" t="s">
        <v>61</v>
      </c>
      <c r="L6008" t="s">
        <v>57</v>
      </c>
      <c r="M6008" t="s">
        <v>57</v>
      </c>
      <c r="N6008">
        <v>2</v>
      </c>
      <c r="O6008">
        <v>110</v>
      </c>
      <c r="P6008">
        <v>900</v>
      </c>
      <c r="Q6008">
        <v>3.6</v>
      </c>
      <c r="R6008">
        <v>2017</v>
      </c>
      <c r="S6008">
        <v>11</v>
      </c>
      <c r="T6008">
        <v>24</v>
      </c>
      <c r="U6008" s="1">
        <v>43063</v>
      </c>
      <c r="V6008" s="5">
        <f>Main[[#This Row],[Average_Cost_for_two]] * VLOOKUP(Main[[#This Row],[Currency]],'Currency'!A:B,2,FALSE)</f>
        <v>10.8</v>
      </c>
      <c r="W6008" s="5" t="str">
        <f>IF(Main[[#This Row],[Avg_Cost_USD]]&lt;10,"Low",
IF(Main[[#This Row],[Avg_Cost_USD]]&lt;=30,"Medium","High"))</f>
        <v>Medium</v>
      </c>
    </row>
    <row r="6009" spans="1:23" x14ac:dyDescent="0.3">
      <c r="A6009">
        <v>8931</v>
      </c>
      <c r="B6009" t="s">
        <v>2089</v>
      </c>
      <c r="C6009">
        <v>1</v>
      </c>
      <c r="D6009" t="s">
        <v>5718</v>
      </c>
      <c r="E6009" t="s">
        <v>5723</v>
      </c>
      <c r="F6009">
        <v>77.098654429999996</v>
      </c>
      <c r="G6009">
        <v>28.43823059</v>
      </c>
      <c r="H6009" t="s">
        <v>2090</v>
      </c>
      <c r="I6009" t="s">
        <v>19</v>
      </c>
      <c r="J6009" t="s">
        <v>57</v>
      </c>
      <c r="K6009" t="s">
        <v>61</v>
      </c>
      <c r="L6009" t="s">
        <v>57</v>
      </c>
      <c r="M6009" t="s">
        <v>57</v>
      </c>
      <c r="N6009">
        <v>3</v>
      </c>
      <c r="O6009">
        <v>81</v>
      </c>
      <c r="P6009">
        <v>1500</v>
      </c>
      <c r="Q6009">
        <v>3.5</v>
      </c>
      <c r="R6009">
        <v>2011</v>
      </c>
      <c r="S6009">
        <v>11</v>
      </c>
      <c r="T6009">
        <v>6</v>
      </c>
      <c r="U6009" s="1">
        <v>40853</v>
      </c>
      <c r="V6009" s="5">
        <f>Main[[#This Row],[Average_Cost_for_two]] * VLOOKUP(Main[[#This Row],[Currency]],'Currency'!A:B,2,FALSE)</f>
        <v>18</v>
      </c>
      <c r="W6009" s="5" t="str">
        <f>IF(Main[[#This Row],[Avg_Cost_USD]]&lt;10,"Low",
IF(Main[[#This Row],[Avg_Cost_USD]]&lt;=30,"Medium","High"))</f>
        <v>Medium</v>
      </c>
    </row>
    <row r="6010" spans="1:23" x14ac:dyDescent="0.3">
      <c r="A6010">
        <v>309423</v>
      </c>
      <c r="B6010" t="s">
        <v>6349</v>
      </c>
      <c r="C6010">
        <v>1</v>
      </c>
      <c r="D6010" t="s">
        <v>5718</v>
      </c>
      <c r="E6010" t="s">
        <v>5988</v>
      </c>
      <c r="F6010">
        <v>77.038228899999993</v>
      </c>
      <c r="G6010">
        <v>28.455388599999999</v>
      </c>
      <c r="H6010" t="s">
        <v>378</v>
      </c>
      <c r="I6010" t="s">
        <v>19</v>
      </c>
      <c r="J6010" t="s">
        <v>61</v>
      </c>
      <c r="K6010" t="s">
        <v>57</v>
      </c>
      <c r="L6010" t="s">
        <v>57</v>
      </c>
      <c r="M6010" t="s">
        <v>57</v>
      </c>
      <c r="N6010">
        <v>3</v>
      </c>
      <c r="O6010">
        <v>6</v>
      </c>
      <c r="P6010">
        <v>1000</v>
      </c>
      <c r="Q6010">
        <v>2.9</v>
      </c>
      <c r="R6010">
        <v>2013</v>
      </c>
      <c r="S6010">
        <v>11</v>
      </c>
      <c r="T6010">
        <v>28</v>
      </c>
      <c r="U6010" s="1">
        <v>41606</v>
      </c>
      <c r="V6010" s="5">
        <f>Main[[#This Row],[Average_Cost_for_two]] * VLOOKUP(Main[[#This Row],[Currency]],'Currency'!A:B,2,FALSE)</f>
        <v>12</v>
      </c>
      <c r="W6010" s="5" t="str">
        <f>IF(Main[[#This Row],[Avg_Cost_USD]]&lt;10,"Low",
IF(Main[[#This Row],[Avg_Cost_USD]]&lt;=30,"Medium","High"))</f>
        <v>Medium</v>
      </c>
    </row>
    <row r="6011" spans="1:23" x14ac:dyDescent="0.3">
      <c r="A6011">
        <v>311777</v>
      </c>
      <c r="B6011" t="s">
        <v>2791</v>
      </c>
      <c r="C6011">
        <v>1</v>
      </c>
      <c r="D6011" t="s">
        <v>5718</v>
      </c>
      <c r="E6011" t="s">
        <v>5773</v>
      </c>
      <c r="F6011">
        <v>77.081866700000006</v>
      </c>
      <c r="G6011">
        <v>28.479142599999999</v>
      </c>
      <c r="H6011" t="s">
        <v>301</v>
      </c>
      <c r="I6011" t="s">
        <v>19</v>
      </c>
      <c r="J6011" t="s">
        <v>57</v>
      </c>
      <c r="K6011" t="s">
        <v>57</v>
      </c>
      <c r="L6011" t="s">
        <v>57</v>
      </c>
      <c r="M6011" t="s">
        <v>57</v>
      </c>
      <c r="N6011">
        <v>2</v>
      </c>
      <c r="O6011">
        <v>66</v>
      </c>
      <c r="P6011">
        <v>700</v>
      </c>
      <c r="Q6011">
        <v>3.5</v>
      </c>
      <c r="R6011">
        <v>2012</v>
      </c>
      <c r="S6011">
        <v>11</v>
      </c>
      <c r="T6011">
        <v>2</v>
      </c>
      <c r="U6011" s="1">
        <v>41215</v>
      </c>
      <c r="V6011" s="5">
        <f>Main[[#This Row],[Average_Cost_for_two]] * VLOOKUP(Main[[#This Row],[Currency]],'Currency'!A:B,2,FALSE)</f>
        <v>8.4</v>
      </c>
      <c r="W6011" s="5" t="str">
        <f>IF(Main[[#This Row],[Avg_Cost_USD]]&lt;10,"Low",
IF(Main[[#This Row],[Avg_Cost_USD]]&lt;=30,"Medium","High"))</f>
        <v>Low</v>
      </c>
    </row>
    <row r="6012" spans="1:23" x14ac:dyDescent="0.3">
      <c r="A6012">
        <v>2061</v>
      </c>
      <c r="B6012" t="s">
        <v>6350</v>
      </c>
      <c r="C6012">
        <v>1</v>
      </c>
      <c r="D6012" t="s">
        <v>5718</v>
      </c>
      <c r="E6012" t="s">
        <v>5775</v>
      </c>
      <c r="F6012">
        <v>77.080221499999993</v>
      </c>
      <c r="G6012">
        <v>28.480652299999999</v>
      </c>
      <c r="H6012" t="s">
        <v>335</v>
      </c>
      <c r="I6012" t="s">
        <v>19</v>
      </c>
      <c r="J6012" t="s">
        <v>57</v>
      </c>
      <c r="K6012" t="s">
        <v>57</v>
      </c>
      <c r="L6012" t="s">
        <v>57</v>
      </c>
      <c r="M6012" t="s">
        <v>57</v>
      </c>
      <c r="N6012">
        <v>2</v>
      </c>
      <c r="O6012">
        <v>42</v>
      </c>
      <c r="P6012">
        <v>750</v>
      </c>
      <c r="Q6012">
        <v>2.9</v>
      </c>
      <c r="R6012">
        <v>2016</v>
      </c>
      <c r="S6012">
        <v>11</v>
      </c>
      <c r="T6012">
        <v>19</v>
      </c>
      <c r="U6012" s="1">
        <v>42693</v>
      </c>
      <c r="V6012" s="5">
        <f>Main[[#This Row],[Average_Cost_for_two]] * VLOOKUP(Main[[#This Row],[Currency]],'Currency'!A:B,2,FALSE)</f>
        <v>9</v>
      </c>
      <c r="W6012" s="5" t="str">
        <f>IF(Main[[#This Row],[Avg_Cost_USD]]&lt;10,"Low",
IF(Main[[#This Row],[Avg_Cost_USD]]&lt;=30,"Medium","High"))</f>
        <v>Low</v>
      </c>
    </row>
    <row r="6013" spans="1:23" x14ac:dyDescent="0.3">
      <c r="A6013">
        <v>8147</v>
      </c>
      <c r="B6013" t="s">
        <v>6351</v>
      </c>
      <c r="C6013">
        <v>1</v>
      </c>
      <c r="D6013" t="s">
        <v>5718</v>
      </c>
      <c r="E6013" t="s">
        <v>5923</v>
      </c>
      <c r="F6013">
        <v>77.041375599999995</v>
      </c>
      <c r="G6013">
        <v>28.416702600000001</v>
      </c>
      <c r="H6013" t="s">
        <v>6352</v>
      </c>
      <c r="I6013" t="s">
        <v>19</v>
      </c>
      <c r="J6013" t="s">
        <v>61</v>
      </c>
      <c r="K6013" t="s">
        <v>61</v>
      </c>
      <c r="L6013" t="s">
        <v>57</v>
      </c>
      <c r="M6013" t="s">
        <v>57</v>
      </c>
      <c r="N6013">
        <v>3</v>
      </c>
      <c r="O6013">
        <v>165</v>
      </c>
      <c r="P6013">
        <v>1500</v>
      </c>
      <c r="Q6013">
        <v>3.4</v>
      </c>
      <c r="R6013">
        <v>2012</v>
      </c>
      <c r="S6013">
        <v>11</v>
      </c>
      <c r="T6013">
        <v>23</v>
      </c>
      <c r="U6013" s="1">
        <v>41236</v>
      </c>
      <c r="V6013" s="5">
        <f>Main[[#This Row],[Average_Cost_for_two]] * VLOOKUP(Main[[#This Row],[Currency]],'Currency'!A:B,2,FALSE)</f>
        <v>18</v>
      </c>
      <c r="W6013" s="5" t="str">
        <f>IF(Main[[#This Row],[Avg_Cost_USD]]&lt;10,"Low",
IF(Main[[#This Row],[Avg_Cost_USD]]&lt;=30,"Medium","High"))</f>
        <v>Medium</v>
      </c>
    </row>
    <row r="6014" spans="1:23" x14ac:dyDescent="0.3">
      <c r="A6014">
        <v>18370499</v>
      </c>
      <c r="B6014" t="s">
        <v>6353</v>
      </c>
      <c r="C6014">
        <v>1</v>
      </c>
      <c r="D6014" t="s">
        <v>5718</v>
      </c>
      <c r="E6014" t="s">
        <v>5779</v>
      </c>
      <c r="F6014">
        <v>77.021227199999998</v>
      </c>
      <c r="G6014">
        <v>28.468898299999999</v>
      </c>
      <c r="H6014" t="s">
        <v>56</v>
      </c>
      <c r="I6014" t="s">
        <v>19</v>
      </c>
      <c r="J6014" t="s">
        <v>57</v>
      </c>
      <c r="K6014" t="s">
        <v>57</v>
      </c>
      <c r="L6014" t="s">
        <v>57</v>
      </c>
      <c r="M6014" t="s">
        <v>57</v>
      </c>
      <c r="N6014">
        <v>1</v>
      </c>
      <c r="O6014">
        <v>1</v>
      </c>
      <c r="P6014">
        <v>200</v>
      </c>
      <c r="Q6014">
        <v>1</v>
      </c>
      <c r="R6014">
        <v>2010</v>
      </c>
      <c r="S6014">
        <v>11</v>
      </c>
      <c r="T6014">
        <v>2</v>
      </c>
      <c r="U6014" s="1">
        <v>40484</v>
      </c>
      <c r="V6014" s="5">
        <f>Main[[#This Row],[Average_Cost_for_two]] * VLOOKUP(Main[[#This Row],[Currency]],'Currency'!A:B,2,FALSE)</f>
        <v>2.4</v>
      </c>
      <c r="W6014" s="5" t="str">
        <f>IF(Main[[#This Row],[Avg_Cost_USD]]&lt;10,"Low",
IF(Main[[#This Row],[Avg_Cost_USD]]&lt;=30,"Medium","High"))</f>
        <v>Low</v>
      </c>
    </row>
    <row r="6015" spans="1:23" x14ac:dyDescent="0.3">
      <c r="A6015">
        <v>18285725</v>
      </c>
      <c r="B6015" t="s">
        <v>2376</v>
      </c>
      <c r="C6015">
        <v>1</v>
      </c>
      <c r="D6015" t="s">
        <v>5718</v>
      </c>
      <c r="E6015" t="s">
        <v>5782</v>
      </c>
      <c r="F6015">
        <v>77.097410100000005</v>
      </c>
      <c r="G6015">
        <v>28.4511301</v>
      </c>
      <c r="H6015" t="s">
        <v>6354</v>
      </c>
      <c r="I6015" t="s">
        <v>19</v>
      </c>
      <c r="J6015" t="s">
        <v>57</v>
      </c>
      <c r="K6015" t="s">
        <v>61</v>
      </c>
      <c r="L6015" t="s">
        <v>57</v>
      </c>
      <c r="M6015" t="s">
        <v>57</v>
      </c>
      <c r="N6015">
        <v>3</v>
      </c>
      <c r="O6015">
        <v>101</v>
      </c>
      <c r="P6015">
        <v>1400</v>
      </c>
      <c r="Q6015">
        <v>3.8</v>
      </c>
      <c r="R6015">
        <v>2010</v>
      </c>
      <c r="S6015">
        <v>11</v>
      </c>
      <c r="T6015">
        <v>26</v>
      </c>
      <c r="U6015" s="1">
        <v>40508</v>
      </c>
      <c r="V6015" s="5">
        <f>Main[[#This Row],[Average_Cost_for_two]] * VLOOKUP(Main[[#This Row],[Currency]],'Currency'!A:B,2,FALSE)</f>
        <v>16.8</v>
      </c>
      <c r="W6015" s="5" t="str">
        <f>IF(Main[[#This Row],[Avg_Cost_USD]]&lt;10,"Low",
IF(Main[[#This Row],[Avg_Cost_USD]]&lt;=30,"Medium","High"))</f>
        <v>Medium</v>
      </c>
    </row>
    <row r="6016" spans="1:23" x14ac:dyDescent="0.3">
      <c r="A6016">
        <v>18264717</v>
      </c>
      <c r="B6016" t="s">
        <v>6355</v>
      </c>
      <c r="C6016">
        <v>1</v>
      </c>
      <c r="D6016" t="s">
        <v>5718</v>
      </c>
      <c r="E6016" t="s">
        <v>5784</v>
      </c>
      <c r="F6016">
        <v>77.021047199999998</v>
      </c>
      <c r="G6016">
        <v>28.496845</v>
      </c>
      <c r="H6016" t="s">
        <v>3292</v>
      </c>
      <c r="I6016" t="s">
        <v>19</v>
      </c>
      <c r="J6016" t="s">
        <v>57</v>
      </c>
      <c r="K6016" t="s">
        <v>57</v>
      </c>
      <c r="L6016" t="s">
        <v>57</v>
      </c>
      <c r="M6016" t="s">
        <v>57</v>
      </c>
      <c r="N6016">
        <v>2</v>
      </c>
      <c r="O6016">
        <v>15</v>
      </c>
      <c r="P6016">
        <v>700</v>
      </c>
      <c r="Q6016">
        <v>3.2</v>
      </c>
      <c r="R6016">
        <v>2013</v>
      </c>
      <c r="S6016">
        <v>11</v>
      </c>
      <c r="T6016">
        <v>27</v>
      </c>
      <c r="U6016" s="1">
        <v>41605</v>
      </c>
      <c r="V6016" s="5">
        <f>Main[[#This Row],[Average_Cost_for_two]] * VLOOKUP(Main[[#This Row],[Currency]],'Currency'!A:B,2,FALSE)</f>
        <v>8.4</v>
      </c>
      <c r="W6016" s="5" t="str">
        <f>IF(Main[[#This Row],[Avg_Cost_USD]]&lt;10,"Low",
IF(Main[[#This Row],[Avg_Cost_USD]]&lt;=30,"Medium","High"))</f>
        <v>Low</v>
      </c>
    </row>
    <row r="6017" spans="1:23" x14ac:dyDescent="0.3">
      <c r="A6017">
        <v>300007</v>
      </c>
      <c r="B6017" t="s">
        <v>6329</v>
      </c>
      <c r="C6017">
        <v>1</v>
      </c>
      <c r="D6017" t="s">
        <v>54</v>
      </c>
      <c r="E6017" t="s">
        <v>1126</v>
      </c>
      <c r="F6017">
        <v>77.233465199999998</v>
      </c>
      <c r="G6017">
        <v>28.556471999999999</v>
      </c>
      <c r="H6017" t="s">
        <v>6330</v>
      </c>
      <c r="I6017" t="s">
        <v>19</v>
      </c>
      <c r="J6017" t="s">
        <v>61</v>
      </c>
      <c r="K6017" t="s">
        <v>61</v>
      </c>
      <c r="L6017" t="s">
        <v>57</v>
      </c>
      <c r="M6017" t="s">
        <v>57</v>
      </c>
      <c r="N6017">
        <v>4</v>
      </c>
      <c r="O6017">
        <v>223</v>
      </c>
      <c r="P6017">
        <v>2000</v>
      </c>
      <c r="Q6017">
        <v>3.8</v>
      </c>
      <c r="R6017">
        <v>2011</v>
      </c>
      <c r="S6017">
        <v>4</v>
      </c>
      <c r="T6017">
        <v>11</v>
      </c>
      <c r="U6017" s="1">
        <v>40644</v>
      </c>
      <c r="V6017" s="5">
        <f>Main[[#This Row],[Average_Cost_for_two]] * VLOOKUP(Main[[#This Row],[Currency]],'Currency'!A:B,2,FALSE)</f>
        <v>24</v>
      </c>
      <c r="W6017" s="5" t="str">
        <f>IF(Main[[#This Row],[Avg_Cost_USD]]&lt;10,"Low",
IF(Main[[#This Row],[Avg_Cost_USD]]&lt;=30,"Medium","High"))</f>
        <v>Medium</v>
      </c>
    </row>
    <row r="6018" spans="1:23" x14ac:dyDescent="0.3">
      <c r="A6018">
        <v>18317481</v>
      </c>
      <c r="B6018" t="s">
        <v>6356</v>
      </c>
      <c r="C6018">
        <v>1</v>
      </c>
      <c r="D6018" t="s">
        <v>54</v>
      </c>
      <c r="E6018" t="s">
        <v>327</v>
      </c>
      <c r="F6018">
        <v>77.2431646</v>
      </c>
      <c r="G6018">
        <v>28.646386499999998</v>
      </c>
      <c r="H6018" t="s">
        <v>378</v>
      </c>
      <c r="I6018" t="s">
        <v>19</v>
      </c>
      <c r="J6018" t="s">
        <v>61</v>
      </c>
      <c r="K6018" t="s">
        <v>57</v>
      </c>
      <c r="L6018" t="s">
        <v>57</v>
      </c>
      <c r="M6018" t="s">
        <v>57</v>
      </c>
      <c r="N6018">
        <v>4</v>
      </c>
      <c r="O6018">
        <v>2</v>
      </c>
      <c r="P6018">
        <v>2000</v>
      </c>
      <c r="Q6018">
        <v>1</v>
      </c>
      <c r="R6018">
        <v>2016</v>
      </c>
      <c r="S6018">
        <v>4</v>
      </c>
      <c r="T6018">
        <v>18</v>
      </c>
      <c r="U6018" s="1">
        <v>42478</v>
      </c>
      <c r="V6018" s="5">
        <f>Main[[#This Row],[Average_Cost_for_two]] * VLOOKUP(Main[[#This Row],[Currency]],'Currency'!A:B,2,FALSE)</f>
        <v>24</v>
      </c>
      <c r="W6018" s="5" t="str">
        <f>IF(Main[[#This Row],[Avg_Cost_USD]]&lt;10,"Low",
IF(Main[[#This Row],[Avg_Cost_USD]]&lt;=30,"Medium","High"))</f>
        <v>Medium</v>
      </c>
    </row>
    <row r="6019" spans="1:23" x14ac:dyDescent="0.3">
      <c r="A6019">
        <v>301737</v>
      </c>
      <c r="B6019" t="s">
        <v>6357</v>
      </c>
      <c r="C6019">
        <v>1</v>
      </c>
      <c r="D6019" t="s">
        <v>5718</v>
      </c>
      <c r="E6019" t="s">
        <v>5866</v>
      </c>
      <c r="F6019">
        <v>77.101725900000005</v>
      </c>
      <c r="G6019">
        <v>28.471538299999999</v>
      </c>
      <c r="H6019" t="s">
        <v>477</v>
      </c>
      <c r="I6019" t="s">
        <v>19</v>
      </c>
      <c r="J6019" t="s">
        <v>57</v>
      </c>
      <c r="K6019" t="s">
        <v>57</v>
      </c>
      <c r="L6019" t="s">
        <v>57</v>
      </c>
      <c r="M6019" t="s">
        <v>57</v>
      </c>
      <c r="N6019">
        <v>1</v>
      </c>
      <c r="O6019">
        <v>22</v>
      </c>
      <c r="P6019">
        <v>200</v>
      </c>
      <c r="Q6019">
        <v>3.3</v>
      </c>
      <c r="R6019">
        <v>2016</v>
      </c>
      <c r="S6019">
        <v>11</v>
      </c>
      <c r="T6019">
        <v>5</v>
      </c>
      <c r="U6019" s="1">
        <v>42679</v>
      </c>
      <c r="V6019" s="5">
        <f>Main[[#This Row],[Average_Cost_for_two]] * VLOOKUP(Main[[#This Row],[Currency]],'Currency'!A:B,2,FALSE)</f>
        <v>2.4</v>
      </c>
      <c r="W6019" s="5" t="str">
        <f>IF(Main[[#This Row],[Avg_Cost_USD]]&lt;10,"Low",
IF(Main[[#This Row],[Avg_Cost_USD]]&lt;=30,"Medium","High"))</f>
        <v>Low</v>
      </c>
    </row>
    <row r="6020" spans="1:23" x14ac:dyDescent="0.3">
      <c r="A6020">
        <v>300156</v>
      </c>
      <c r="B6020" t="s">
        <v>5789</v>
      </c>
      <c r="C6020">
        <v>1</v>
      </c>
      <c r="D6020" t="s">
        <v>5718</v>
      </c>
      <c r="E6020" t="s">
        <v>5732</v>
      </c>
      <c r="F6020">
        <v>77.038480199999995</v>
      </c>
      <c r="G6020">
        <v>28.475654500000001</v>
      </c>
      <c r="H6020" t="s">
        <v>56</v>
      </c>
      <c r="I6020" t="s">
        <v>19</v>
      </c>
      <c r="J6020" t="s">
        <v>57</v>
      </c>
      <c r="K6020" t="s">
        <v>57</v>
      </c>
      <c r="L6020" t="s">
        <v>57</v>
      </c>
      <c r="M6020" t="s">
        <v>57</v>
      </c>
      <c r="N6020">
        <v>1</v>
      </c>
      <c r="O6020">
        <v>3</v>
      </c>
      <c r="P6020">
        <v>350</v>
      </c>
      <c r="Q6020">
        <v>1</v>
      </c>
      <c r="R6020">
        <v>2014</v>
      </c>
      <c r="S6020">
        <v>11</v>
      </c>
      <c r="T6020">
        <v>14</v>
      </c>
      <c r="U6020" s="1">
        <v>41957</v>
      </c>
      <c r="V6020" s="5">
        <f>Main[[#This Row],[Average_Cost_for_two]] * VLOOKUP(Main[[#This Row],[Currency]],'Currency'!A:B,2,FALSE)</f>
        <v>4.2</v>
      </c>
      <c r="W6020" s="5" t="str">
        <f>IF(Main[[#This Row],[Avg_Cost_USD]]&lt;10,"Low",
IF(Main[[#This Row],[Avg_Cost_USD]]&lt;=30,"Medium","High"))</f>
        <v>Low</v>
      </c>
    </row>
    <row r="6021" spans="1:23" x14ac:dyDescent="0.3">
      <c r="A6021">
        <v>2154</v>
      </c>
      <c r="B6021" t="s">
        <v>6358</v>
      </c>
      <c r="C6021">
        <v>1</v>
      </c>
      <c r="D6021" t="s">
        <v>5718</v>
      </c>
      <c r="E6021" t="s">
        <v>5788</v>
      </c>
      <c r="F6021">
        <v>77.043509499999999</v>
      </c>
      <c r="G6021">
        <v>28.458454700000001</v>
      </c>
      <c r="H6021" t="s">
        <v>335</v>
      </c>
      <c r="I6021" t="s">
        <v>19</v>
      </c>
      <c r="J6021" t="s">
        <v>57</v>
      </c>
      <c r="K6021" t="s">
        <v>57</v>
      </c>
      <c r="L6021" t="s">
        <v>57</v>
      </c>
      <c r="M6021" t="s">
        <v>57</v>
      </c>
      <c r="N6021">
        <v>1</v>
      </c>
      <c r="O6021">
        <v>36</v>
      </c>
      <c r="P6021">
        <v>350</v>
      </c>
      <c r="Q6021">
        <v>2.7</v>
      </c>
      <c r="R6021">
        <v>2015</v>
      </c>
      <c r="S6021">
        <v>11</v>
      </c>
      <c r="T6021">
        <v>11</v>
      </c>
      <c r="U6021" s="1">
        <v>42319</v>
      </c>
      <c r="V6021" s="5">
        <f>Main[[#This Row],[Average_Cost_for_two]] * VLOOKUP(Main[[#This Row],[Currency]],'Currency'!A:B,2,FALSE)</f>
        <v>4.2</v>
      </c>
      <c r="W6021" s="5" t="str">
        <f>IF(Main[[#This Row],[Avg_Cost_USD]]&lt;10,"Low",
IF(Main[[#This Row],[Avg_Cost_USD]]&lt;=30,"Medium","High"))</f>
        <v>Low</v>
      </c>
    </row>
    <row r="6022" spans="1:23" x14ac:dyDescent="0.3">
      <c r="A6022">
        <v>302251</v>
      </c>
      <c r="B6022" t="s">
        <v>368</v>
      </c>
      <c r="C6022">
        <v>1</v>
      </c>
      <c r="D6022" t="s">
        <v>5718</v>
      </c>
      <c r="E6022" t="s">
        <v>5867</v>
      </c>
      <c r="F6022">
        <v>77.0714215</v>
      </c>
      <c r="G6022">
        <v>28.509770400000001</v>
      </c>
      <c r="H6022" t="s">
        <v>369</v>
      </c>
      <c r="I6022" t="s">
        <v>19</v>
      </c>
      <c r="J6022" t="s">
        <v>57</v>
      </c>
      <c r="K6022" t="s">
        <v>57</v>
      </c>
      <c r="L6022" t="s">
        <v>57</v>
      </c>
      <c r="M6022" t="s">
        <v>57</v>
      </c>
      <c r="N6022">
        <v>2</v>
      </c>
      <c r="O6022">
        <v>32</v>
      </c>
      <c r="P6022">
        <v>700</v>
      </c>
      <c r="Q6022">
        <v>3.3</v>
      </c>
      <c r="R6022">
        <v>2013</v>
      </c>
      <c r="S6022">
        <v>11</v>
      </c>
      <c r="T6022">
        <v>1</v>
      </c>
      <c r="U6022" s="1">
        <v>41579</v>
      </c>
      <c r="V6022" s="5">
        <f>Main[[#This Row],[Average_Cost_for_two]] * VLOOKUP(Main[[#This Row],[Currency]],'Currency'!A:B,2,FALSE)</f>
        <v>8.4</v>
      </c>
      <c r="W6022" s="5" t="str">
        <f>IF(Main[[#This Row],[Avg_Cost_USD]]&lt;10,"Low",
IF(Main[[#This Row],[Avg_Cost_USD]]&lt;=30,"Medium","High"))</f>
        <v>Low</v>
      </c>
    </row>
    <row r="6023" spans="1:23" x14ac:dyDescent="0.3">
      <c r="A6023">
        <v>18463970</v>
      </c>
      <c r="B6023" t="s">
        <v>5806</v>
      </c>
      <c r="C6023">
        <v>1</v>
      </c>
      <c r="D6023" t="s">
        <v>5718</v>
      </c>
      <c r="E6023" t="s">
        <v>5936</v>
      </c>
      <c r="F6023">
        <v>77.053560599999997</v>
      </c>
      <c r="G6023">
        <v>28.504104099999999</v>
      </c>
      <c r="H6023" t="s">
        <v>5808</v>
      </c>
      <c r="I6023" t="s">
        <v>19</v>
      </c>
      <c r="J6023" t="s">
        <v>61</v>
      </c>
      <c r="K6023" t="s">
        <v>61</v>
      </c>
      <c r="L6023" t="s">
        <v>57</v>
      </c>
      <c r="M6023" t="s">
        <v>57</v>
      </c>
      <c r="N6023">
        <v>3</v>
      </c>
      <c r="O6023">
        <v>8</v>
      </c>
      <c r="P6023">
        <v>1100</v>
      </c>
      <c r="Q6023">
        <v>3.3</v>
      </c>
      <c r="R6023">
        <v>2014</v>
      </c>
      <c r="S6023">
        <v>11</v>
      </c>
      <c r="T6023">
        <v>26</v>
      </c>
      <c r="U6023" s="1">
        <v>41969</v>
      </c>
      <c r="V6023" s="5">
        <f>Main[[#This Row],[Average_Cost_for_two]] * VLOOKUP(Main[[#This Row],[Currency]],'Currency'!A:B,2,FALSE)</f>
        <v>13.200000000000001</v>
      </c>
      <c r="W6023" s="5" t="str">
        <f>IF(Main[[#This Row],[Avg_Cost_USD]]&lt;10,"Low",
IF(Main[[#This Row],[Avg_Cost_USD]]&lt;=30,"Medium","High"))</f>
        <v>Medium</v>
      </c>
    </row>
    <row r="6024" spans="1:23" x14ac:dyDescent="0.3">
      <c r="A6024">
        <v>309867</v>
      </c>
      <c r="B6024" t="s">
        <v>6359</v>
      </c>
      <c r="C6024">
        <v>1</v>
      </c>
      <c r="D6024" t="s">
        <v>5718</v>
      </c>
      <c r="E6024" t="s">
        <v>5936</v>
      </c>
      <c r="F6024">
        <v>77.064663300000007</v>
      </c>
      <c r="G6024">
        <v>28.5029179</v>
      </c>
      <c r="H6024" t="s">
        <v>321</v>
      </c>
      <c r="I6024" t="s">
        <v>19</v>
      </c>
      <c r="J6024" t="s">
        <v>57</v>
      </c>
      <c r="K6024" t="s">
        <v>61</v>
      </c>
      <c r="L6024" t="s">
        <v>57</v>
      </c>
      <c r="M6024" t="s">
        <v>57</v>
      </c>
      <c r="N6024">
        <v>2</v>
      </c>
      <c r="O6024">
        <v>27</v>
      </c>
      <c r="P6024">
        <v>700</v>
      </c>
      <c r="Q6024">
        <v>2.9</v>
      </c>
      <c r="R6024">
        <v>2018</v>
      </c>
      <c r="S6024">
        <v>11</v>
      </c>
      <c r="T6024">
        <v>15</v>
      </c>
      <c r="U6024" s="1">
        <v>43419</v>
      </c>
      <c r="V6024" s="5">
        <f>Main[[#This Row],[Average_Cost_for_two]] * VLOOKUP(Main[[#This Row],[Currency]],'Currency'!A:B,2,FALSE)</f>
        <v>8.4</v>
      </c>
      <c r="W6024" s="5" t="str">
        <f>IF(Main[[#This Row],[Avg_Cost_USD]]&lt;10,"Low",
IF(Main[[#This Row],[Avg_Cost_USD]]&lt;=30,"Medium","High"))</f>
        <v>Low</v>
      </c>
    </row>
    <row r="6025" spans="1:23" x14ac:dyDescent="0.3">
      <c r="A6025">
        <v>18427201</v>
      </c>
      <c r="B6025" t="s">
        <v>6360</v>
      </c>
      <c r="C6025">
        <v>1</v>
      </c>
      <c r="D6025" t="s">
        <v>54</v>
      </c>
      <c r="E6025" t="s">
        <v>1098</v>
      </c>
      <c r="F6025">
        <v>77.219859999999997</v>
      </c>
      <c r="G6025">
        <v>28.568470000000001</v>
      </c>
      <c r="H6025" t="s">
        <v>372</v>
      </c>
      <c r="I6025" t="s">
        <v>19</v>
      </c>
      <c r="J6025" t="s">
        <v>61</v>
      </c>
      <c r="K6025" t="s">
        <v>57</v>
      </c>
      <c r="L6025" t="s">
        <v>57</v>
      </c>
      <c r="M6025" t="s">
        <v>57</v>
      </c>
      <c r="N6025">
        <v>4</v>
      </c>
      <c r="O6025">
        <v>3</v>
      </c>
      <c r="P6025">
        <v>2000</v>
      </c>
      <c r="Q6025">
        <v>1</v>
      </c>
      <c r="R6025">
        <v>2013</v>
      </c>
      <c r="S6025">
        <v>4</v>
      </c>
      <c r="T6025">
        <v>4</v>
      </c>
      <c r="U6025" s="1">
        <v>41368</v>
      </c>
      <c r="V6025" s="5">
        <f>Main[[#This Row],[Average_Cost_for_two]] * VLOOKUP(Main[[#This Row],[Currency]],'Currency'!A:B,2,FALSE)</f>
        <v>24</v>
      </c>
      <c r="W6025" s="5" t="str">
        <f>IF(Main[[#This Row],[Avg_Cost_USD]]&lt;10,"Low",
IF(Main[[#This Row],[Avg_Cost_USD]]&lt;=30,"Medium","High"))</f>
        <v>Medium</v>
      </c>
    </row>
    <row r="6026" spans="1:23" x14ac:dyDescent="0.3">
      <c r="A6026">
        <v>18157413</v>
      </c>
      <c r="B6026" t="s">
        <v>6361</v>
      </c>
      <c r="C6026">
        <v>1</v>
      </c>
      <c r="D6026" t="s">
        <v>5718</v>
      </c>
      <c r="E6026" t="s">
        <v>5792</v>
      </c>
      <c r="F6026">
        <v>77.064226500000004</v>
      </c>
      <c r="G6026">
        <v>28.467934400000001</v>
      </c>
      <c r="H6026" t="s">
        <v>6362</v>
      </c>
      <c r="I6026" t="s">
        <v>19</v>
      </c>
      <c r="J6026" t="s">
        <v>61</v>
      </c>
      <c r="K6026" t="s">
        <v>57</v>
      </c>
      <c r="L6026" t="s">
        <v>57</v>
      </c>
      <c r="M6026" t="s">
        <v>57</v>
      </c>
      <c r="N6026">
        <v>3</v>
      </c>
      <c r="O6026">
        <v>1809</v>
      </c>
      <c r="P6026">
        <v>1500</v>
      </c>
      <c r="Q6026">
        <v>4.2</v>
      </c>
      <c r="R6026">
        <v>2011</v>
      </c>
      <c r="S6026">
        <v>11</v>
      </c>
      <c r="T6026">
        <v>14</v>
      </c>
      <c r="U6026" s="1">
        <v>40861</v>
      </c>
      <c r="V6026" s="5">
        <f>Main[[#This Row],[Average_Cost_for_two]] * VLOOKUP(Main[[#This Row],[Currency]],'Currency'!A:B,2,FALSE)</f>
        <v>18</v>
      </c>
      <c r="W6026" s="5" t="str">
        <f>IF(Main[[#This Row],[Avg_Cost_USD]]&lt;10,"Low",
IF(Main[[#This Row],[Avg_Cost_USD]]&lt;=30,"Medium","High"))</f>
        <v>Medium</v>
      </c>
    </row>
    <row r="6027" spans="1:23" x14ac:dyDescent="0.3">
      <c r="A6027">
        <v>2087</v>
      </c>
      <c r="B6027" t="s">
        <v>6363</v>
      </c>
      <c r="C6027">
        <v>1</v>
      </c>
      <c r="D6027" t="s">
        <v>5718</v>
      </c>
      <c r="E6027" t="s">
        <v>5725</v>
      </c>
      <c r="F6027">
        <v>77.099208399999995</v>
      </c>
      <c r="G6027">
        <v>28.4251185</v>
      </c>
      <c r="H6027" t="s">
        <v>913</v>
      </c>
      <c r="I6027" t="s">
        <v>19</v>
      </c>
      <c r="J6027" t="s">
        <v>57</v>
      </c>
      <c r="K6027" t="s">
        <v>57</v>
      </c>
      <c r="L6027" t="s">
        <v>57</v>
      </c>
      <c r="M6027" t="s">
        <v>57</v>
      </c>
      <c r="N6027">
        <v>2</v>
      </c>
      <c r="O6027">
        <v>52</v>
      </c>
      <c r="P6027">
        <v>650</v>
      </c>
      <c r="Q6027">
        <v>2.4</v>
      </c>
      <c r="R6027">
        <v>2015</v>
      </c>
      <c r="S6027">
        <v>11</v>
      </c>
      <c r="T6027">
        <v>14</v>
      </c>
      <c r="U6027" s="1">
        <v>42322</v>
      </c>
      <c r="V6027" s="5">
        <f>Main[[#This Row],[Average_Cost_for_two]] * VLOOKUP(Main[[#This Row],[Currency]],'Currency'!A:B,2,FALSE)</f>
        <v>7.8</v>
      </c>
      <c r="W6027" s="5" t="str">
        <f>IF(Main[[#This Row],[Avg_Cost_USD]]&lt;10,"Low",
IF(Main[[#This Row],[Avg_Cost_USD]]&lt;=30,"Medium","High"))</f>
        <v>Low</v>
      </c>
    </row>
    <row r="6028" spans="1:23" x14ac:dyDescent="0.3">
      <c r="A6028">
        <v>18381235</v>
      </c>
      <c r="B6028" t="s">
        <v>1890</v>
      </c>
      <c r="C6028">
        <v>1</v>
      </c>
      <c r="D6028" t="s">
        <v>5718</v>
      </c>
      <c r="E6028" t="s">
        <v>5731</v>
      </c>
      <c r="F6028">
        <v>77.058018000000004</v>
      </c>
      <c r="G6028">
        <v>28.434540999999999</v>
      </c>
      <c r="H6028" t="s">
        <v>1348</v>
      </c>
      <c r="I6028" t="s">
        <v>19</v>
      </c>
      <c r="J6028" t="s">
        <v>57</v>
      </c>
      <c r="K6028" t="s">
        <v>61</v>
      </c>
      <c r="L6028" t="s">
        <v>57</v>
      </c>
      <c r="M6028" t="s">
        <v>57</v>
      </c>
      <c r="N6028">
        <v>3</v>
      </c>
      <c r="O6028">
        <v>21</v>
      </c>
      <c r="P6028">
        <v>1250</v>
      </c>
      <c r="Q6028">
        <v>3.7</v>
      </c>
      <c r="R6028">
        <v>2010</v>
      </c>
      <c r="S6028">
        <v>11</v>
      </c>
      <c r="T6028">
        <v>11</v>
      </c>
      <c r="U6028" s="1">
        <v>40493</v>
      </c>
      <c r="V6028" s="5">
        <f>Main[[#This Row],[Average_Cost_for_two]] * VLOOKUP(Main[[#This Row],[Currency]],'Currency'!A:B,2,FALSE)</f>
        <v>15</v>
      </c>
      <c r="W6028" s="5" t="str">
        <f>IF(Main[[#This Row],[Avg_Cost_USD]]&lt;10,"Low",
IF(Main[[#This Row],[Avg_Cost_USD]]&lt;=30,"Medium","High"))</f>
        <v>Medium</v>
      </c>
    </row>
    <row r="6029" spans="1:23" x14ac:dyDescent="0.3">
      <c r="A6029">
        <v>18205653</v>
      </c>
      <c r="B6029" t="s">
        <v>6364</v>
      </c>
      <c r="C6029">
        <v>1</v>
      </c>
      <c r="D6029" t="s">
        <v>5718</v>
      </c>
      <c r="E6029" t="s">
        <v>6076</v>
      </c>
      <c r="F6029">
        <v>77.086060799999998</v>
      </c>
      <c r="G6029">
        <v>28.436253399999998</v>
      </c>
      <c r="H6029" t="s">
        <v>442</v>
      </c>
      <c r="I6029" t="s">
        <v>19</v>
      </c>
      <c r="J6029" t="s">
        <v>57</v>
      </c>
      <c r="K6029" t="s">
        <v>57</v>
      </c>
      <c r="L6029" t="s">
        <v>57</v>
      </c>
      <c r="M6029" t="s">
        <v>57</v>
      </c>
      <c r="N6029">
        <v>1</v>
      </c>
      <c r="O6029">
        <v>1</v>
      </c>
      <c r="P6029">
        <v>250</v>
      </c>
      <c r="Q6029">
        <v>1</v>
      </c>
      <c r="R6029">
        <v>2012</v>
      </c>
      <c r="S6029">
        <v>11</v>
      </c>
      <c r="T6029">
        <v>13</v>
      </c>
      <c r="U6029" s="1">
        <v>41226</v>
      </c>
      <c r="V6029" s="5">
        <f>Main[[#This Row],[Average_Cost_for_two]] * VLOOKUP(Main[[#This Row],[Currency]],'Currency'!A:B,2,FALSE)</f>
        <v>3</v>
      </c>
      <c r="W6029" s="5" t="str">
        <f>IF(Main[[#This Row],[Avg_Cost_USD]]&lt;10,"Low",
IF(Main[[#This Row],[Avg_Cost_USD]]&lt;=30,"Medium","High"))</f>
        <v>Low</v>
      </c>
    </row>
    <row r="6030" spans="1:23" x14ac:dyDescent="0.3">
      <c r="A6030">
        <v>18355106</v>
      </c>
      <c r="B6030" t="s">
        <v>4956</v>
      </c>
      <c r="C6030">
        <v>1</v>
      </c>
      <c r="D6030" t="s">
        <v>5718</v>
      </c>
      <c r="E6030" t="s">
        <v>5807</v>
      </c>
      <c r="F6030">
        <v>77.086874899999998</v>
      </c>
      <c r="G6030">
        <v>28.462502400000002</v>
      </c>
      <c r="H6030" t="s">
        <v>1242</v>
      </c>
      <c r="I6030" t="s">
        <v>19</v>
      </c>
      <c r="J6030" t="s">
        <v>57</v>
      </c>
      <c r="K6030" t="s">
        <v>61</v>
      </c>
      <c r="L6030" t="s">
        <v>57</v>
      </c>
      <c r="M6030" t="s">
        <v>57</v>
      </c>
      <c r="N6030">
        <v>1</v>
      </c>
      <c r="O6030">
        <v>158</v>
      </c>
      <c r="P6030">
        <v>450</v>
      </c>
      <c r="Q6030">
        <v>3.8</v>
      </c>
      <c r="R6030">
        <v>2011</v>
      </c>
      <c r="S6030">
        <v>11</v>
      </c>
      <c r="T6030">
        <v>4</v>
      </c>
      <c r="U6030" s="1">
        <v>40851</v>
      </c>
      <c r="V6030" s="5">
        <f>Main[[#This Row],[Average_Cost_for_two]] * VLOOKUP(Main[[#This Row],[Currency]],'Currency'!A:B,2,FALSE)</f>
        <v>5.4</v>
      </c>
      <c r="W6030" s="5" t="str">
        <f>IF(Main[[#This Row],[Avg_Cost_USD]]&lt;10,"Low",
IF(Main[[#This Row],[Avg_Cost_USD]]&lt;=30,"Medium","High"))</f>
        <v>Low</v>
      </c>
    </row>
    <row r="6031" spans="1:23" x14ac:dyDescent="0.3">
      <c r="A6031">
        <v>18224536</v>
      </c>
      <c r="B6031" t="s">
        <v>6365</v>
      </c>
      <c r="C6031">
        <v>1</v>
      </c>
      <c r="D6031" t="s">
        <v>5718</v>
      </c>
      <c r="E6031" t="s">
        <v>5807</v>
      </c>
      <c r="F6031">
        <v>77.087114200000002</v>
      </c>
      <c r="G6031">
        <v>28.462380199999998</v>
      </c>
      <c r="H6031" t="s">
        <v>6366</v>
      </c>
      <c r="I6031" t="s">
        <v>19</v>
      </c>
      <c r="J6031" t="s">
        <v>57</v>
      </c>
      <c r="K6031" t="s">
        <v>61</v>
      </c>
      <c r="L6031" t="s">
        <v>57</v>
      </c>
      <c r="M6031" t="s">
        <v>57</v>
      </c>
      <c r="N6031">
        <v>2</v>
      </c>
      <c r="O6031">
        <v>157</v>
      </c>
      <c r="P6031">
        <v>700</v>
      </c>
      <c r="Q6031">
        <v>4</v>
      </c>
      <c r="R6031">
        <v>2016</v>
      </c>
      <c r="S6031">
        <v>11</v>
      </c>
      <c r="T6031">
        <v>10</v>
      </c>
      <c r="U6031" s="1">
        <v>42684</v>
      </c>
      <c r="V6031" s="5">
        <f>Main[[#This Row],[Average_Cost_for_two]] * VLOOKUP(Main[[#This Row],[Currency]],'Currency'!A:B,2,FALSE)</f>
        <v>8.4</v>
      </c>
      <c r="W6031" s="5" t="str">
        <f>IF(Main[[#This Row],[Avg_Cost_USD]]&lt;10,"Low",
IF(Main[[#This Row],[Avg_Cost_USD]]&lt;=30,"Medium","High"))</f>
        <v>Low</v>
      </c>
    </row>
    <row r="6032" spans="1:23" x14ac:dyDescent="0.3">
      <c r="A6032">
        <v>18341082</v>
      </c>
      <c r="B6032" t="s">
        <v>6367</v>
      </c>
      <c r="C6032">
        <v>1</v>
      </c>
      <c r="D6032" t="s">
        <v>5718</v>
      </c>
      <c r="E6032" t="s">
        <v>5884</v>
      </c>
      <c r="F6032">
        <v>77.078643600000007</v>
      </c>
      <c r="G6032">
        <v>28.454307799999999</v>
      </c>
      <c r="H6032" t="s">
        <v>6368</v>
      </c>
      <c r="I6032" t="s">
        <v>19</v>
      </c>
      <c r="J6032" t="s">
        <v>57</v>
      </c>
      <c r="K6032" t="s">
        <v>57</v>
      </c>
      <c r="L6032" t="s">
        <v>57</v>
      </c>
      <c r="M6032" t="s">
        <v>57</v>
      </c>
      <c r="N6032">
        <v>1</v>
      </c>
      <c r="O6032">
        <v>27</v>
      </c>
      <c r="P6032">
        <v>450</v>
      </c>
      <c r="Q6032">
        <v>3.2</v>
      </c>
      <c r="R6032">
        <v>2018</v>
      </c>
      <c r="S6032">
        <v>11</v>
      </c>
      <c r="T6032">
        <v>9</v>
      </c>
      <c r="U6032" s="1">
        <v>43413</v>
      </c>
      <c r="V6032" s="5">
        <f>Main[[#This Row],[Average_Cost_for_two]] * VLOOKUP(Main[[#This Row],[Currency]],'Currency'!A:B,2,FALSE)</f>
        <v>5.4</v>
      </c>
      <c r="W6032" s="5" t="str">
        <f>IF(Main[[#This Row],[Avg_Cost_USD]]&lt;10,"Low",
IF(Main[[#This Row],[Avg_Cost_USD]]&lt;=30,"Medium","High"))</f>
        <v>Low</v>
      </c>
    </row>
    <row r="6033" spans="1:23" x14ac:dyDescent="0.3">
      <c r="A6033">
        <v>18423890</v>
      </c>
      <c r="B6033" t="s">
        <v>6369</v>
      </c>
      <c r="C6033">
        <v>1</v>
      </c>
      <c r="D6033" t="s">
        <v>5718</v>
      </c>
      <c r="E6033" t="s">
        <v>5957</v>
      </c>
      <c r="F6033">
        <v>77.079425499999999</v>
      </c>
      <c r="G6033">
        <v>28.4608794</v>
      </c>
      <c r="H6033" t="s">
        <v>287</v>
      </c>
      <c r="I6033" t="s">
        <v>19</v>
      </c>
      <c r="J6033" t="s">
        <v>57</v>
      </c>
      <c r="K6033" t="s">
        <v>61</v>
      </c>
      <c r="L6033" t="s">
        <v>57</v>
      </c>
      <c r="M6033" t="s">
        <v>57</v>
      </c>
      <c r="N6033">
        <v>2</v>
      </c>
      <c r="O6033">
        <v>67</v>
      </c>
      <c r="P6033">
        <v>650</v>
      </c>
      <c r="Q6033">
        <v>3.9</v>
      </c>
      <c r="R6033">
        <v>2016</v>
      </c>
      <c r="S6033">
        <v>11</v>
      </c>
      <c r="T6033">
        <v>27</v>
      </c>
      <c r="U6033" s="1">
        <v>42701</v>
      </c>
      <c r="V6033" s="5">
        <f>Main[[#This Row],[Average_Cost_for_two]] * VLOOKUP(Main[[#This Row],[Currency]],'Currency'!A:B,2,FALSE)</f>
        <v>7.8</v>
      </c>
      <c r="W6033" s="5" t="str">
        <f>IF(Main[[#This Row],[Avg_Cost_USD]]&lt;10,"Low",
IF(Main[[#This Row],[Avg_Cost_USD]]&lt;=30,"Medium","High"))</f>
        <v>Low</v>
      </c>
    </row>
    <row r="6034" spans="1:23" x14ac:dyDescent="0.3">
      <c r="A6034">
        <v>9969</v>
      </c>
      <c r="B6034" t="s">
        <v>6370</v>
      </c>
      <c r="C6034">
        <v>1</v>
      </c>
      <c r="D6034" t="s">
        <v>54</v>
      </c>
      <c r="E6034" t="s">
        <v>265</v>
      </c>
      <c r="F6034">
        <v>77.204362099999997</v>
      </c>
      <c r="G6034">
        <v>28.695801899999999</v>
      </c>
      <c r="H6034" t="s">
        <v>1947</v>
      </c>
      <c r="I6034" t="s">
        <v>19</v>
      </c>
      <c r="J6034" t="s">
        <v>61</v>
      </c>
      <c r="K6034" t="s">
        <v>57</v>
      </c>
      <c r="L6034" t="s">
        <v>57</v>
      </c>
      <c r="M6034" t="s">
        <v>57</v>
      </c>
      <c r="N6034">
        <v>4</v>
      </c>
      <c r="O6034">
        <v>81</v>
      </c>
      <c r="P6034">
        <v>2000</v>
      </c>
      <c r="Q6034">
        <v>2.7</v>
      </c>
      <c r="R6034">
        <v>2016</v>
      </c>
      <c r="S6034">
        <v>3</v>
      </c>
      <c r="T6034">
        <v>25</v>
      </c>
      <c r="U6034" s="1">
        <v>42454</v>
      </c>
      <c r="V6034" s="5">
        <f>Main[[#This Row],[Average_Cost_for_two]] * VLOOKUP(Main[[#This Row],[Currency]],'Currency'!A:B,2,FALSE)</f>
        <v>24</v>
      </c>
      <c r="W6034" s="5" t="str">
        <f>IF(Main[[#This Row],[Avg_Cost_USD]]&lt;10,"Low",
IF(Main[[#This Row],[Avg_Cost_USD]]&lt;=30,"Medium","High"))</f>
        <v>Medium</v>
      </c>
    </row>
    <row r="6035" spans="1:23" x14ac:dyDescent="0.3">
      <c r="A6035">
        <v>18382370</v>
      </c>
      <c r="B6035" t="s">
        <v>6371</v>
      </c>
      <c r="C6035">
        <v>1</v>
      </c>
      <c r="D6035" t="s">
        <v>5718</v>
      </c>
      <c r="E6035" t="s">
        <v>5733</v>
      </c>
      <c r="F6035">
        <v>77.07016754</v>
      </c>
      <c r="G6035">
        <v>28.49064636</v>
      </c>
      <c r="H6035" t="s">
        <v>1879</v>
      </c>
      <c r="I6035" t="s">
        <v>19</v>
      </c>
      <c r="J6035" t="s">
        <v>57</v>
      </c>
      <c r="K6035" t="s">
        <v>61</v>
      </c>
      <c r="L6035" t="s">
        <v>57</v>
      </c>
      <c r="M6035" t="s">
        <v>57</v>
      </c>
      <c r="N6035">
        <v>2</v>
      </c>
      <c r="O6035">
        <v>2</v>
      </c>
      <c r="P6035">
        <v>650</v>
      </c>
      <c r="Q6035">
        <v>1</v>
      </c>
      <c r="R6035">
        <v>2016</v>
      </c>
      <c r="S6035">
        <v>11</v>
      </c>
      <c r="T6035">
        <v>7</v>
      </c>
      <c r="U6035" s="1">
        <v>42681</v>
      </c>
      <c r="V6035" s="5">
        <f>Main[[#This Row],[Average_Cost_for_two]] * VLOOKUP(Main[[#This Row],[Currency]],'Currency'!A:B,2,FALSE)</f>
        <v>7.8</v>
      </c>
      <c r="W6035" s="5" t="str">
        <f>IF(Main[[#This Row],[Avg_Cost_USD]]&lt;10,"Low",
IF(Main[[#This Row],[Avg_Cost_USD]]&lt;=30,"Medium","High"))</f>
        <v>Low</v>
      </c>
    </row>
    <row r="6036" spans="1:23" x14ac:dyDescent="0.3">
      <c r="A6036">
        <v>301734</v>
      </c>
      <c r="B6036" t="s">
        <v>6372</v>
      </c>
      <c r="C6036">
        <v>1</v>
      </c>
      <c r="D6036" t="s">
        <v>5718</v>
      </c>
      <c r="E6036" t="s">
        <v>5818</v>
      </c>
      <c r="F6036">
        <v>77.084270200000006</v>
      </c>
      <c r="G6036">
        <v>28.4604845</v>
      </c>
      <c r="H6036" t="s">
        <v>339</v>
      </c>
      <c r="I6036" t="s">
        <v>19</v>
      </c>
      <c r="J6036" t="s">
        <v>57</v>
      </c>
      <c r="K6036" t="s">
        <v>57</v>
      </c>
      <c r="L6036" t="s">
        <v>57</v>
      </c>
      <c r="M6036" t="s">
        <v>57</v>
      </c>
      <c r="N6036">
        <v>1</v>
      </c>
      <c r="O6036">
        <v>6</v>
      </c>
      <c r="P6036">
        <v>250</v>
      </c>
      <c r="Q6036">
        <v>2.9</v>
      </c>
      <c r="R6036">
        <v>2011</v>
      </c>
      <c r="S6036">
        <v>11</v>
      </c>
      <c r="T6036">
        <v>4</v>
      </c>
      <c r="U6036" s="1">
        <v>40851</v>
      </c>
      <c r="V6036" s="5">
        <f>Main[[#This Row],[Average_Cost_for_two]] * VLOOKUP(Main[[#This Row],[Currency]],'Currency'!A:B,2,FALSE)</f>
        <v>3</v>
      </c>
      <c r="W6036" s="5" t="str">
        <f>IF(Main[[#This Row],[Avg_Cost_USD]]&lt;10,"Low",
IF(Main[[#This Row],[Avg_Cost_USD]]&lt;=30,"Medium","High"))</f>
        <v>Low</v>
      </c>
    </row>
    <row r="6037" spans="1:23" x14ac:dyDescent="0.3">
      <c r="A6037">
        <v>1453</v>
      </c>
      <c r="B6037" t="s">
        <v>5932</v>
      </c>
      <c r="C6037">
        <v>1</v>
      </c>
      <c r="D6037" t="s">
        <v>5718</v>
      </c>
      <c r="E6037" t="s">
        <v>5818</v>
      </c>
      <c r="F6037">
        <v>77.083832000000001</v>
      </c>
      <c r="G6037">
        <v>28.460047599999999</v>
      </c>
      <c r="H6037" t="s">
        <v>56</v>
      </c>
      <c r="I6037" t="s">
        <v>19</v>
      </c>
      <c r="J6037" t="s">
        <v>57</v>
      </c>
      <c r="K6037" t="s">
        <v>61</v>
      </c>
      <c r="L6037" t="s">
        <v>57</v>
      </c>
      <c r="M6037" t="s">
        <v>57</v>
      </c>
      <c r="N6037">
        <v>2</v>
      </c>
      <c r="O6037">
        <v>122</v>
      </c>
      <c r="P6037">
        <v>550</v>
      </c>
      <c r="Q6037">
        <v>3.1</v>
      </c>
      <c r="R6037">
        <v>2018</v>
      </c>
      <c r="S6037">
        <v>11</v>
      </c>
      <c r="T6037">
        <v>18</v>
      </c>
      <c r="U6037" s="1">
        <v>43422</v>
      </c>
      <c r="V6037" s="5">
        <f>Main[[#This Row],[Average_Cost_for_two]] * VLOOKUP(Main[[#This Row],[Currency]],'Currency'!A:B,2,FALSE)</f>
        <v>6.6000000000000005</v>
      </c>
      <c r="W6037" s="5" t="str">
        <f>IF(Main[[#This Row],[Avg_Cost_USD]]&lt;10,"Low",
IF(Main[[#This Row],[Avg_Cost_USD]]&lt;=30,"Medium","High"))</f>
        <v>Low</v>
      </c>
    </row>
    <row r="6038" spans="1:23" x14ac:dyDescent="0.3">
      <c r="A6038">
        <v>18382344</v>
      </c>
      <c r="B6038" t="s">
        <v>6373</v>
      </c>
      <c r="C6038">
        <v>1</v>
      </c>
      <c r="D6038" t="s">
        <v>5718</v>
      </c>
      <c r="E6038" t="s">
        <v>5824</v>
      </c>
      <c r="F6038">
        <v>77.083742099999995</v>
      </c>
      <c r="G6038">
        <v>28.468197499999999</v>
      </c>
      <c r="H6038" t="s">
        <v>6374</v>
      </c>
      <c r="I6038" t="s">
        <v>19</v>
      </c>
      <c r="J6038" t="s">
        <v>61</v>
      </c>
      <c r="K6038" t="s">
        <v>61</v>
      </c>
      <c r="L6038" t="s">
        <v>57</v>
      </c>
      <c r="M6038" t="s">
        <v>57</v>
      </c>
      <c r="N6038">
        <v>3</v>
      </c>
      <c r="O6038">
        <v>144</v>
      </c>
      <c r="P6038">
        <v>1500</v>
      </c>
      <c r="Q6038">
        <v>4.2</v>
      </c>
      <c r="R6038">
        <v>2011</v>
      </c>
      <c r="S6038">
        <v>10</v>
      </c>
      <c r="T6038">
        <v>18</v>
      </c>
      <c r="U6038" s="1">
        <v>40834</v>
      </c>
      <c r="V6038" s="5">
        <f>Main[[#This Row],[Average_Cost_for_two]] * VLOOKUP(Main[[#This Row],[Currency]],'Currency'!A:B,2,FALSE)</f>
        <v>18</v>
      </c>
      <c r="W6038" s="5" t="str">
        <f>IF(Main[[#This Row],[Avg_Cost_USD]]&lt;10,"Low",
IF(Main[[#This Row],[Avg_Cost_USD]]&lt;=30,"Medium","High"))</f>
        <v>Medium</v>
      </c>
    </row>
    <row r="6039" spans="1:23" x14ac:dyDescent="0.3">
      <c r="A6039">
        <v>18383453</v>
      </c>
      <c r="B6039" t="s">
        <v>2045</v>
      </c>
      <c r="C6039">
        <v>1</v>
      </c>
      <c r="D6039" t="s">
        <v>5718</v>
      </c>
      <c r="E6039" t="s">
        <v>5749</v>
      </c>
      <c r="F6039">
        <v>77.088867699999994</v>
      </c>
      <c r="G6039">
        <v>28.495763</v>
      </c>
      <c r="H6039" t="s">
        <v>1879</v>
      </c>
      <c r="I6039" t="s">
        <v>19</v>
      </c>
      <c r="J6039" t="s">
        <v>61</v>
      </c>
      <c r="K6039" t="s">
        <v>57</v>
      </c>
      <c r="L6039" t="s">
        <v>57</v>
      </c>
      <c r="M6039" t="s">
        <v>57</v>
      </c>
      <c r="N6039">
        <v>3</v>
      </c>
      <c r="O6039">
        <v>230</v>
      </c>
      <c r="P6039">
        <v>1250</v>
      </c>
      <c r="Q6039">
        <v>3.9</v>
      </c>
      <c r="R6039">
        <v>2012</v>
      </c>
      <c r="S6039">
        <v>10</v>
      </c>
      <c r="T6039">
        <v>4</v>
      </c>
      <c r="U6039" s="1">
        <v>41186</v>
      </c>
      <c r="V6039" s="5">
        <f>Main[[#This Row],[Average_Cost_for_two]] * VLOOKUP(Main[[#This Row],[Currency]],'Currency'!A:B,2,FALSE)</f>
        <v>15</v>
      </c>
      <c r="W6039" s="5" t="str">
        <f>IF(Main[[#This Row],[Avg_Cost_USD]]&lt;10,"Low",
IF(Main[[#This Row],[Avg_Cost_USD]]&lt;=30,"Medium","High"))</f>
        <v>Medium</v>
      </c>
    </row>
    <row r="6040" spans="1:23" x14ac:dyDescent="0.3">
      <c r="A6040">
        <v>313149</v>
      </c>
      <c r="B6040" t="s">
        <v>6375</v>
      </c>
      <c r="C6040">
        <v>1</v>
      </c>
      <c r="D6040" t="s">
        <v>5718</v>
      </c>
      <c r="E6040" t="s">
        <v>5749</v>
      </c>
      <c r="F6040">
        <v>77.088912699999995</v>
      </c>
      <c r="G6040">
        <v>28.4950054</v>
      </c>
      <c r="H6040" t="s">
        <v>6376</v>
      </c>
      <c r="I6040" t="s">
        <v>19</v>
      </c>
      <c r="J6040" t="s">
        <v>57</v>
      </c>
      <c r="K6040" t="s">
        <v>57</v>
      </c>
      <c r="L6040" t="s">
        <v>57</v>
      </c>
      <c r="M6040" t="s">
        <v>57</v>
      </c>
      <c r="N6040">
        <v>3</v>
      </c>
      <c r="O6040">
        <v>622</v>
      </c>
      <c r="P6040">
        <v>1400</v>
      </c>
      <c r="Q6040">
        <v>3.9</v>
      </c>
      <c r="R6040">
        <v>2017</v>
      </c>
      <c r="S6040">
        <v>10</v>
      </c>
      <c r="T6040">
        <v>16</v>
      </c>
      <c r="U6040" s="1">
        <v>43024</v>
      </c>
      <c r="V6040" s="5">
        <f>Main[[#This Row],[Average_Cost_for_two]] * VLOOKUP(Main[[#This Row],[Currency]],'Currency'!A:B,2,FALSE)</f>
        <v>16.8</v>
      </c>
      <c r="W6040" s="5" t="str">
        <f>IF(Main[[#This Row],[Avg_Cost_USD]]&lt;10,"Low",
IF(Main[[#This Row],[Avg_Cost_USD]]&lt;=30,"Medium","High"))</f>
        <v>Medium</v>
      </c>
    </row>
    <row r="6041" spans="1:23" x14ac:dyDescent="0.3">
      <c r="A6041">
        <v>306026</v>
      </c>
      <c r="B6041" t="s">
        <v>6377</v>
      </c>
      <c r="C6041">
        <v>1</v>
      </c>
      <c r="D6041" t="s">
        <v>54</v>
      </c>
      <c r="E6041" t="s">
        <v>1823</v>
      </c>
      <c r="F6041">
        <v>77.173429200000001</v>
      </c>
      <c r="G6041">
        <v>28.598181799999999</v>
      </c>
      <c r="H6041" t="s">
        <v>378</v>
      </c>
      <c r="I6041" t="s">
        <v>19</v>
      </c>
      <c r="J6041" t="s">
        <v>57</v>
      </c>
      <c r="K6041" t="s">
        <v>57</v>
      </c>
      <c r="L6041" t="s">
        <v>57</v>
      </c>
      <c r="M6041" t="s">
        <v>57</v>
      </c>
      <c r="N6041">
        <v>4</v>
      </c>
      <c r="O6041">
        <v>17</v>
      </c>
      <c r="P6041">
        <v>2000</v>
      </c>
      <c r="Q6041">
        <v>3.2</v>
      </c>
      <c r="R6041">
        <v>2014</v>
      </c>
      <c r="S6041">
        <v>3</v>
      </c>
      <c r="T6041">
        <v>23</v>
      </c>
      <c r="U6041" s="1">
        <v>41721</v>
      </c>
      <c r="V6041" s="5">
        <f>Main[[#This Row],[Average_Cost_for_two]] * VLOOKUP(Main[[#This Row],[Currency]],'Currency'!A:B,2,FALSE)</f>
        <v>24</v>
      </c>
      <c r="W6041" s="5" t="str">
        <f>IF(Main[[#This Row],[Avg_Cost_USD]]&lt;10,"Low",
IF(Main[[#This Row],[Avg_Cost_USD]]&lt;=30,"Medium","High"))</f>
        <v>Medium</v>
      </c>
    </row>
    <row r="6042" spans="1:23" x14ac:dyDescent="0.3">
      <c r="A6042">
        <v>18289242</v>
      </c>
      <c r="B6042" t="s">
        <v>6378</v>
      </c>
      <c r="C6042">
        <v>1</v>
      </c>
      <c r="D6042" t="s">
        <v>5718</v>
      </c>
      <c r="E6042" t="s">
        <v>5749</v>
      </c>
      <c r="F6042">
        <v>77.088508000000004</v>
      </c>
      <c r="G6042">
        <v>28.4939356</v>
      </c>
      <c r="H6042" t="s">
        <v>2066</v>
      </c>
      <c r="I6042" t="s">
        <v>19</v>
      </c>
      <c r="J6042" t="s">
        <v>61</v>
      </c>
      <c r="K6042" t="s">
        <v>61</v>
      </c>
      <c r="L6042" t="s">
        <v>57</v>
      </c>
      <c r="M6042" t="s">
        <v>57</v>
      </c>
      <c r="N6042">
        <v>3</v>
      </c>
      <c r="O6042">
        <v>716</v>
      </c>
      <c r="P6042">
        <v>1500</v>
      </c>
      <c r="Q6042">
        <v>4.3</v>
      </c>
      <c r="R6042">
        <v>2014</v>
      </c>
      <c r="S6042">
        <v>10</v>
      </c>
      <c r="T6042">
        <v>5</v>
      </c>
      <c r="U6042" s="1">
        <v>41917</v>
      </c>
      <c r="V6042" s="5">
        <f>Main[[#This Row],[Average_Cost_for_two]] * VLOOKUP(Main[[#This Row],[Currency]],'Currency'!A:B,2,FALSE)</f>
        <v>18</v>
      </c>
      <c r="W6042" s="5" t="str">
        <f>IF(Main[[#This Row],[Avg_Cost_USD]]&lt;10,"Low",
IF(Main[[#This Row],[Avg_Cost_USD]]&lt;=30,"Medium","High"))</f>
        <v>Medium</v>
      </c>
    </row>
    <row r="6043" spans="1:23" x14ac:dyDescent="0.3">
      <c r="A6043">
        <v>18337929</v>
      </c>
      <c r="B6043" t="s">
        <v>6379</v>
      </c>
      <c r="C6043">
        <v>1</v>
      </c>
      <c r="D6043" t="s">
        <v>5718</v>
      </c>
      <c r="E6043" t="s">
        <v>5831</v>
      </c>
      <c r="F6043">
        <v>77.088418099999998</v>
      </c>
      <c r="G6043">
        <v>28.494016599999998</v>
      </c>
      <c r="H6043" t="s">
        <v>2254</v>
      </c>
      <c r="I6043" t="s">
        <v>19</v>
      </c>
      <c r="J6043" t="s">
        <v>61</v>
      </c>
      <c r="K6043" t="s">
        <v>61</v>
      </c>
      <c r="L6043" t="s">
        <v>57</v>
      </c>
      <c r="M6043" t="s">
        <v>57</v>
      </c>
      <c r="N6043">
        <v>3</v>
      </c>
      <c r="O6043">
        <v>205</v>
      </c>
      <c r="P6043">
        <v>1800</v>
      </c>
      <c r="Q6043">
        <v>4.2</v>
      </c>
      <c r="R6043">
        <v>2012</v>
      </c>
      <c r="S6043">
        <v>10</v>
      </c>
      <c r="T6043">
        <v>20</v>
      </c>
      <c r="U6043" s="1">
        <v>41202</v>
      </c>
      <c r="V6043" s="5">
        <f>Main[[#This Row],[Average_Cost_for_two]] * VLOOKUP(Main[[#This Row],[Currency]],'Currency'!A:B,2,FALSE)</f>
        <v>21.6</v>
      </c>
      <c r="W6043" s="5" t="str">
        <f>IF(Main[[#This Row],[Avg_Cost_USD]]&lt;10,"Low",
IF(Main[[#This Row],[Avg_Cost_USD]]&lt;=30,"Medium","High"))</f>
        <v>Medium</v>
      </c>
    </row>
    <row r="6044" spans="1:23" x14ac:dyDescent="0.3">
      <c r="A6044">
        <v>310385</v>
      </c>
      <c r="B6044" t="s">
        <v>6380</v>
      </c>
      <c r="C6044">
        <v>1</v>
      </c>
      <c r="D6044" t="s">
        <v>5718</v>
      </c>
      <c r="E6044" t="s">
        <v>5758</v>
      </c>
      <c r="F6044">
        <v>77.100377199999997</v>
      </c>
      <c r="G6044">
        <v>28.477863800000002</v>
      </c>
      <c r="H6044" t="s">
        <v>1203</v>
      </c>
      <c r="I6044" t="s">
        <v>19</v>
      </c>
      <c r="J6044" t="s">
        <v>57</v>
      </c>
      <c r="K6044" t="s">
        <v>61</v>
      </c>
      <c r="L6044" t="s">
        <v>57</v>
      </c>
      <c r="M6044" t="s">
        <v>57</v>
      </c>
      <c r="N6044">
        <v>3</v>
      </c>
      <c r="O6044">
        <v>124</v>
      </c>
      <c r="P6044">
        <v>1300</v>
      </c>
      <c r="Q6044">
        <v>3.8</v>
      </c>
      <c r="R6044">
        <v>2018</v>
      </c>
      <c r="S6044">
        <v>10</v>
      </c>
      <c r="T6044">
        <v>11</v>
      </c>
      <c r="U6044" s="1">
        <v>43384</v>
      </c>
      <c r="V6044" s="5">
        <f>Main[[#This Row],[Average_Cost_for_two]] * VLOOKUP(Main[[#This Row],[Currency]],'Currency'!A:B,2,FALSE)</f>
        <v>15.6</v>
      </c>
      <c r="W6044" s="5" t="str">
        <f>IF(Main[[#This Row],[Avg_Cost_USD]]&lt;10,"Low",
IF(Main[[#This Row],[Avg_Cost_USD]]&lt;=30,"Medium","High"))</f>
        <v>Medium</v>
      </c>
    </row>
    <row r="6045" spans="1:23" x14ac:dyDescent="0.3">
      <c r="A6045">
        <v>302229</v>
      </c>
      <c r="B6045" t="s">
        <v>6381</v>
      </c>
      <c r="C6045">
        <v>1</v>
      </c>
      <c r="D6045" t="s">
        <v>5718</v>
      </c>
      <c r="E6045" t="s">
        <v>5719</v>
      </c>
      <c r="F6045">
        <v>77.094128100000006</v>
      </c>
      <c r="G6045">
        <v>28.492100199999999</v>
      </c>
      <c r="H6045" t="s">
        <v>3979</v>
      </c>
      <c r="I6045" t="s">
        <v>19</v>
      </c>
      <c r="J6045" t="s">
        <v>57</v>
      </c>
      <c r="K6045" t="s">
        <v>61</v>
      </c>
      <c r="L6045" t="s">
        <v>57</v>
      </c>
      <c r="M6045" t="s">
        <v>57</v>
      </c>
      <c r="N6045">
        <v>1</v>
      </c>
      <c r="O6045">
        <v>29</v>
      </c>
      <c r="P6045">
        <v>100</v>
      </c>
      <c r="Q6045">
        <v>3.1</v>
      </c>
      <c r="R6045">
        <v>2010</v>
      </c>
      <c r="S6045">
        <v>10</v>
      </c>
      <c r="T6045">
        <v>22</v>
      </c>
      <c r="U6045" s="1">
        <v>40473</v>
      </c>
      <c r="V6045" s="5">
        <f>Main[[#This Row],[Average_Cost_for_two]] * VLOOKUP(Main[[#This Row],[Currency]],'Currency'!A:B,2,FALSE)</f>
        <v>1.2</v>
      </c>
      <c r="W6045" s="5" t="str">
        <f>IF(Main[[#This Row],[Avg_Cost_USD]]&lt;10,"Low",
IF(Main[[#This Row],[Avg_Cost_USD]]&lt;=30,"Medium","High"))</f>
        <v>Low</v>
      </c>
    </row>
    <row r="6046" spans="1:23" x14ac:dyDescent="0.3">
      <c r="A6046">
        <v>18383513</v>
      </c>
      <c r="B6046" t="s">
        <v>6382</v>
      </c>
      <c r="C6046">
        <v>1</v>
      </c>
      <c r="D6046" t="s">
        <v>5718</v>
      </c>
      <c r="E6046" t="s">
        <v>5719</v>
      </c>
      <c r="F6046">
        <v>77.102176099999994</v>
      </c>
      <c r="G6046">
        <v>28.495711799999999</v>
      </c>
      <c r="H6046" t="s">
        <v>6383</v>
      </c>
      <c r="I6046" t="s">
        <v>19</v>
      </c>
      <c r="J6046" t="s">
        <v>61</v>
      </c>
      <c r="K6046" t="s">
        <v>57</v>
      </c>
      <c r="L6046" t="s">
        <v>57</v>
      </c>
      <c r="M6046" t="s">
        <v>57</v>
      </c>
      <c r="N6046">
        <v>3</v>
      </c>
      <c r="O6046">
        <v>19</v>
      </c>
      <c r="P6046">
        <v>1000</v>
      </c>
      <c r="Q6046">
        <v>3.5</v>
      </c>
      <c r="R6046">
        <v>2014</v>
      </c>
      <c r="S6046">
        <v>10</v>
      </c>
      <c r="T6046">
        <v>18</v>
      </c>
      <c r="U6046" s="1">
        <v>41930</v>
      </c>
      <c r="V6046" s="5">
        <f>Main[[#This Row],[Average_Cost_for_two]] * VLOOKUP(Main[[#This Row],[Currency]],'Currency'!A:B,2,FALSE)</f>
        <v>12</v>
      </c>
      <c r="W6046" s="5" t="str">
        <f>IF(Main[[#This Row],[Avg_Cost_USD]]&lt;10,"Low",
IF(Main[[#This Row],[Avg_Cost_USD]]&lt;=30,"Medium","High"))</f>
        <v>Medium</v>
      </c>
    </row>
    <row r="6047" spans="1:23" x14ac:dyDescent="0.3">
      <c r="A6047">
        <v>18341926</v>
      </c>
      <c r="B6047" t="s">
        <v>6384</v>
      </c>
      <c r="C6047">
        <v>1</v>
      </c>
      <c r="D6047" t="s">
        <v>5718</v>
      </c>
      <c r="E6047" t="s">
        <v>5841</v>
      </c>
      <c r="F6047">
        <v>77.099118399999995</v>
      </c>
      <c r="G6047">
        <v>28.448155700000001</v>
      </c>
      <c r="H6047" t="s">
        <v>6385</v>
      </c>
      <c r="I6047" t="s">
        <v>19</v>
      </c>
      <c r="J6047" t="s">
        <v>61</v>
      </c>
      <c r="K6047" t="s">
        <v>61</v>
      </c>
      <c r="L6047" t="s">
        <v>57</v>
      </c>
      <c r="M6047" t="s">
        <v>57</v>
      </c>
      <c r="N6047">
        <v>3</v>
      </c>
      <c r="O6047">
        <v>147</v>
      </c>
      <c r="P6047">
        <v>1400</v>
      </c>
      <c r="Q6047">
        <v>4.0999999999999996</v>
      </c>
      <c r="R6047">
        <v>2017</v>
      </c>
      <c r="S6047">
        <v>10</v>
      </c>
      <c r="T6047">
        <v>20</v>
      </c>
      <c r="U6047" s="1">
        <v>43028</v>
      </c>
      <c r="V6047" s="5">
        <f>Main[[#This Row],[Average_Cost_for_two]] * VLOOKUP(Main[[#This Row],[Currency]],'Currency'!A:B,2,FALSE)</f>
        <v>16.8</v>
      </c>
      <c r="W6047" s="5" t="str">
        <f>IF(Main[[#This Row],[Avg_Cost_USD]]&lt;10,"Low",
IF(Main[[#This Row],[Avg_Cost_USD]]&lt;=30,"Medium","High"))</f>
        <v>Medium</v>
      </c>
    </row>
    <row r="6048" spans="1:23" x14ac:dyDescent="0.3">
      <c r="A6048">
        <v>3445</v>
      </c>
      <c r="B6048" t="s">
        <v>6386</v>
      </c>
      <c r="C6048">
        <v>1</v>
      </c>
      <c r="D6048" t="s">
        <v>5718</v>
      </c>
      <c r="E6048" t="s">
        <v>5723</v>
      </c>
      <c r="F6048">
        <v>77.097949499999999</v>
      </c>
      <c r="G6048">
        <v>28.449478200000001</v>
      </c>
      <c r="H6048" t="s">
        <v>289</v>
      </c>
      <c r="I6048" t="s">
        <v>19</v>
      </c>
      <c r="J6048" t="s">
        <v>57</v>
      </c>
      <c r="K6048" t="s">
        <v>61</v>
      </c>
      <c r="L6048" t="s">
        <v>57</v>
      </c>
      <c r="M6048" t="s">
        <v>57</v>
      </c>
      <c r="N6048">
        <v>2</v>
      </c>
      <c r="O6048">
        <v>48</v>
      </c>
      <c r="P6048">
        <v>550</v>
      </c>
      <c r="Q6048">
        <v>2.8</v>
      </c>
      <c r="R6048">
        <v>2015</v>
      </c>
      <c r="S6048">
        <v>10</v>
      </c>
      <c r="T6048">
        <v>11</v>
      </c>
      <c r="U6048" s="1">
        <v>42288</v>
      </c>
      <c r="V6048" s="5">
        <f>Main[[#This Row],[Average_Cost_for_two]] * VLOOKUP(Main[[#This Row],[Currency]],'Currency'!A:B,2,FALSE)</f>
        <v>6.6000000000000005</v>
      </c>
      <c r="W6048" s="5" t="str">
        <f>IF(Main[[#This Row],[Avg_Cost_USD]]&lt;10,"Low",
IF(Main[[#This Row],[Avg_Cost_USD]]&lt;=30,"Medium","High"))</f>
        <v>Low</v>
      </c>
    </row>
    <row r="6049" spans="1:23" x14ac:dyDescent="0.3">
      <c r="A6049">
        <v>308390</v>
      </c>
      <c r="B6049" t="s">
        <v>6387</v>
      </c>
      <c r="C6049">
        <v>1</v>
      </c>
      <c r="D6049" t="s">
        <v>5718</v>
      </c>
      <c r="E6049" t="s">
        <v>5768</v>
      </c>
      <c r="F6049">
        <v>77.072680599999998</v>
      </c>
      <c r="G6049">
        <v>28.459423999999999</v>
      </c>
      <c r="H6049" t="s">
        <v>287</v>
      </c>
      <c r="I6049" t="s">
        <v>19</v>
      </c>
      <c r="J6049" t="s">
        <v>57</v>
      </c>
      <c r="K6049" t="s">
        <v>61</v>
      </c>
      <c r="L6049" t="s">
        <v>57</v>
      </c>
      <c r="M6049" t="s">
        <v>57</v>
      </c>
      <c r="N6049">
        <v>1</v>
      </c>
      <c r="O6049">
        <v>260</v>
      </c>
      <c r="P6049">
        <v>450</v>
      </c>
      <c r="Q6049">
        <v>3.4</v>
      </c>
      <c r="R6049">
        <v>2014</v>
      </c>
      <c r="S6049">
        <v>10</v>
      </c>
      <c r="T6049">
        <v>2</v>
      </c>
      <c r="U6049" s="1">
        <v>41914</v>
      </c>
      <c r="V6049" s="5">
        <f>Main[[#This Row],[Average_Cost_for_two]] * VLOOKUP(Main[[#This Row],[Currency]],'Currency'!A:B,2,FALSE)</f>
        <v>5.4</v>
      </c>
      <c r="W6049" s="5" t="str">
        <f>IF(Main[[#This Row],[Avg_Cost_USD]]&lt;10,"Low",
IF(Main[[#This Row],[Avg_Cost_USD]]&lt;=30,"Medium","High"))</f>
        <v>Low</v>
      </c>
    </row>
    <row r="6050" spans="1:23" x14ac:dyDescent="0.3">
      <c r="A6050">
        <v>17977796</v>
      </c>
      <c r="B6050" t="s">
        <v>6388</v>
      </c>
      <c r="C6050">
        <v>1</v>
      </c>
      <c r="D6050" t="s">
        <v>5718</v>
      </c>
      <c r="E6050" t="s">
        <v>6389</v>
      </c>
      <c r="F6050">
        <v>77.065948000000006</v>
      </c>
      <c r="G6050">
        <v>28.500898100000001</v>
      </c>
      <c r="H6050" t="s">
        <v>301</v>
      </c>
      <c r="I6050" t="s">
        <v>19</v>
      </c>
      <c r="J6050" t="s">
        <v>61</v>
      </c>
      <c r="K6050" t="s">
        <v>57</v>
      </c>
      <c r="L6050" t="s">
        <v>57</v>
      </c>
      <c r="M6050" t="s">
        <v>57</v>
      </c>
      <c r="N6050">
        <v>3</v>
      </c>
      <c r="O6050">
        <v>73</v>
      </c>
      <c r="P6050">
        <v>1500</v>
      </c>
      <c r="Q6050">
        <v>3.8</v>
      </c>
      <c r="R6050">
        <v>2013</v>
      </c>
      <c r="S6050">
        <v>10</v>
      </c>
      <c r="T6050">
        <v>9</v>
      </c>
      <c r="U6050" s="1">
        <v>41556</v>
      </c>
      <c r="V6050" s="5">
        <f>Main[[#This Row],[Average_Cost_for_two]] * VLOOKUP(Main[[#This Row],[Currency]],'Currency'!A:B,2,FALSE)</f>
        <v>18</v>
      </c>
      <c r="W6050" s="5" t="str">
        <f>IF(Main[[#This Row],[Avg_Cost_USD]]&lt;10,"Low",
IF(Main[[#This Row],[Avg_Cost_USD]]&lt;=30,"Medium","High"))</f>
        <v>Medium</v>
      </c>
    </row>
    <row r="6051" spans="1:23" x14ac:dyDescent="0.3">
      <c r="A6051">
        <v>3541</v>
      </c>
      <c r="B6051" t="s">
        <v>2430</v>
      </c>
      <c r="C6051">
        <v>1</v>
      </c>
      <c r="D6051" t="s">
        <v>54</v>
      </c>
      <c r="E6051" t="s">
        <v>6390</v>
      </c>
      <c r="F6051">
        <v>77.232926300000003</v>
      </c>
      <c r="G6051">
        <v>28.556868999999999</v>
      </c>
      <c r="H6051" t="s">
        <v>287</v>
      </c>
      <c r="I6051" t="s">
        <v>19</v>
      </c>
      <c r="J6051" t="s">
        <v>57</v>
      </c>
      <c r="K6051" t="s">
        <v>57</v>
      </c>
      <c r="L6051" t="s">
        <v>57</v>
      </c>
      <c r="M6051" t="s">
        <v>57</v>
      </c>
      <c r="N6051">
        <v>4</v>
      </c>
      <c r="O6051">
        <v>524</v>
      </c>
      <c r="P6051">
        <v>2000</v>
      </c>
      <c r="Q6051">
        <v>4.5</v>
      </c>
      <c r="R6051">
        <v>2013</v>
      </c>
      <c r="S6051">
        <v>3</v>
      </c>
      <c r="T6051">
        <v>5</v>
      </c>
      <c r="U6051" s="1">
        <v>41338</v>
      </c>
      <c r="V6051" s="5">
        <f>Main[[#This Row],[Average_Cost_for_two]] * VLOOKUP(Main[[#This Row],[Currency]],'Currency'!A:B,2,FALSE)</f>
        <v>24</v>
      </c>
      <c r="W6051" s="5" t="str">
        <f>IF(Main[[#This Row],[Avg_Cost_USD]]&lt;10,"Low",
IF(Main[[#This Row],[Avg_Cost_USD]]&lt;=30,"Medium","High"))</f>
        <v>Medium</v>
      </c>
    </row>
    <row r="6052" spans="1:23" x14ac:dyDescent="0.3">
      <c r="A6052">
        <v>514</v>
      </c>
      <c r="B6052" t="s">
        <v>1757</v>
      </c>
      <c r="C6052">
        <v>1</v>
      </c>
      <c r="D6052" t="s">
        <v>5718</v>
      </c>
      <c r="E6052" t="s">
        <v>5775</v>
      </c>
      <c r="F6052">
        <v>77.080070800000001</v>
      </c>
      <c r="G6052">
        <v>28.480998700000001</v>
      </c>
      <c r="H6052" t="s">
        <v>301</v>
      </c>
      <c r="I6052" t="s">
        <v>19</v>
      </c>
      <c r="J6052" t="s">
        <v>57</v>
      </c>
      <c r="K6052" t="s">
        <v>61</v>
      </c>
      <c r="L6052" t="s">
        <v>57</v>
      </c>
      <c r="M6052" t="s">
        <v>57</v>
      </c>
      <c r="N6052">
        <v>2</v>
      </c>
      <c r="O6052">
        <v>39</v>
      </c>
      <c r="P6052">
        <v>650</v>
      </c>
      <c r="Q6052">
        <v>3.4</v>
      </c>
      <c r="R6052">
        <v>2010</v>
      </c>
      <c r="S6052">
        <v>10</v>
      </c>
      <c r="T6052">
        <v>15</v>
      </c>
      <c r="U6052" s="1">
        <v>40466</v>
      </c>
      <c r="V6052" s="5">
        <f>Main[[#This Row],[Average_Cost_for_two]] * VLOOKUP(Main[[#This Row],[Currency]],'Currency'!A:B,2,FALSE)</f>
        <v>7.8</v>
      </c>
      <c r="W6052" s="5" t="str">
        <f>IF(Main[[#This Row],[Avg_Cost_USD]]&lt;10,"Low",
IF(Main[[#This Row],[Avg_Cost_USD]]&lt;=30,"Medium","High"))</f>
        <v>Low</v>
      </c>
    </row>
    <row r="6053" spans="1:23" x14ac:dyDescent="0.3">
      <c r="A6053">
        <v>18383525</v>
      </c>
      <c r="B6053" t="s">
        <v>364</v>
      </c>
      <c r="C6053">
        <v>1</v>
      </c>
      <c r="D6053" t="s">
        <v>5718</v>
      </c>
      <c r="E6053" t="s">
        <v>5779</v>
      </c>
      <c r="F6053">
        <v>77.022135899999995</v>
      </c>
      <c r="G6053">
        <v>28.463999600000001</v>
      </c>
      <c r="H6053" t="s">
        <v>287</v>
      </c>
      <c r="I6053" t="s">
        <v>19</v>
      </c>
      <c r="J6053" t="s">
        <v>57</v>
      </c>
      <c r="K6053" t="s">
        <v>61</v>
      </c>
      <c r="L6053" t="s">
        <v>57</v>
      </c>
      <c r="M6053" t="s">
        <v>57</v>
      </c>
      <c r="N6053">
        <v>2</v>
      </c>
      <c r="O6053">
        <v>11</v>
      </c>
      <c r="P6053">
        <v>800</v>
      </c>
      <c r="Q6053">
        <v>2.7</v>
      </c>
      <c r="R6053">
        <v>2015</v>
      </c>
      <c r="S6053">
        <v>10</v>
      </c>
      <c r="T6053">
        <v>8</v>
      </c>
      <c r="U6053" s="1">
        <v>42285</v>
      </c>
      <c r="V6053" s="5">
        <f>Main[[#This Row],[Average_Cost_for_two]] * VLOOKUP(Main[[#This Row],[Currency]],'Currency'!A:B,2,FALSE)</f>
        <v>9.6</v>
      </c>
      <c r="W6053" s="5" t="str">
        <f>IF(Main[[#This Row],[Avg_Cost_USD]]&lt;10,"Low",
IF(Main[[#This Row],[Avg_Cost_USD]]&lt;=30,"Medium","High"))</f>
        <v>Low</v>
      </c>
    </row>
    <row r="6054" spans="1:23" x14ac:dyDescent="0.3">
      <c r="A6054">
        <v>302037</v>
      </c>
      <c r="B6054" t="s">
        <v>6391</v>
      </c>
      <c r="C6054">
        <v>1</v>
      </c>
      <c r="D6054" t="s">
        <v>5718</v>
      </c>
      <c r="E6054" t="s">
        <v>5779</v>
      </c>
      <c r="F6054">
        <v>77.017907399999999</v>
      </c>
      <c r="G6054">
        <v>28.460356600000001</v>
      </c>
      <c r="H6054" t="s">
        <v>56</v>
      </c>
      <c r="I6054" t="s">
        <v>19</v>
      </c>
      <c r="J6054" t="s">
        <v>57</v>
      </c>
      <c r="K6054" t="s">
        <v>57</v>
      </c>
      <c r="L6054" t="s">
        <v>57</v>
      </c>
      <c r="M6054" t="s">
        <v>57</v>
      </c>
      <c r="N6054">
        <v>1</v>
      </c>
      <c r="O6054">
        <v>7</v>
      </c>
      <c r="P6054">
        <v>450</v>
      </c>
      <c r="Q6054">
        <v>3.1</v>
      </c>
      <c r="R6054">
        <v>2016</v>
      </c>
      <c r="S6054">
        <v>10</v>
      </c>
      <c r="T6054">
        <v>28</v>
      </c>
      <c r="U6054" s="1">
        <v>42671</v>
      </c>
      <c r="V6054" s="5">
        <f>Main[[#This Row],[Average_Cost_for_two]] * VLOOKUP(Main[[#This Row],[Currency]],'Currency'!A:B,2,FALSE)</f>
        <v>5.4</v>
      </c>
      <c r="W6054" s="5" t="str">
        <f>IF(Main[[#This Row],[Avg_Cost_USD]]&lt;10,"Low",
IF(Main[[#This Row],[Avg_Cost_USD]]&lt;=30,"Medium","High"))</f>
        <v>Low</v>
      </c>
    </row>
    <row r="6055" spans="1:23" x14ac:dyDescent="0.3">
      <c r="A6055">
        <v>18396397</v>
      </c>
      <c r="B6055" t="s">
        <v>6392</v>
      </c>
      <c r="C6055">
        <v>1</v>
      </c>
      <c r="D6055" t="s">
        <v>5718</v>
      </c>
      <c r="E6055" t="s">
        <v>5779</v>
      </c>
      <c r="F6055">
        <v>77.023212000000001</v>
      </c>
      <c r="G6055">
        <v>28.462608199999998</v>
      </c>
      <c r="H6055" t="s">
        <v>426</v>
      </c>
      <c r="I6055" t="s">
        <v>19</v>
      </c>
      <c r="J6055" t="s">
        <v>57</v>
      </c>
      <c r="K6055" t="s">
        <v>57</v>
      </c>
      <c r="L6055" t="s">
        <v>57</v>
      </c>
      <c r="M6055" t="s">
        <v>57</v>
      </c>
      <c r="N6055">
        <v>1</v>
      </c>
      <c r="O6055">
        <v>4</v>
      </c>
      <c r="P6055">
        <v>150</v>
      </c>
      <c r="Q6055">
        <v>2.8</v>
      </c>
      <c r="R6055">
        <v>2018</v>
      </c>
      <c r="S6055">
        <v>10</v>
      </c>
      <c r="T6055">
        <v>5</v>
      </c>
      <c r="U6055" s="1">
        <v>43378</v>
      </c>
      <c r="V6055" s="5">
        <f>Main[[#This Row],[Average_Cost_for_two]] * VLOOKUP(Main[[#This Row],[Currency]],'Currency'!A:B,2,FALSE)</f>
        <v>1.8</v>
      </c>
      <c r="W6055" s="5" t="str">
        <f>IF(Main[[#This Row],[Avg_Cost_USD]]&lt;10,"Low",
IF(Main[[#This Row],[Avg_Cost_USD]]&lt;=30,"Medium","High"))</f>
        <v>Low</v>
      </c>
    </row>
    <row r="6056" spans="1:23" x14ac:dyDescent="0.3">
      <c r="A6056">
        <v>301800</v>
      </c>
      <c r="B6056" t="s">
        <v>6393</v>
      </c>
      <c r="C6056">
        <v>1</v>
      </c>
      <c r="D6056" t="s">
        <v>5718</v>
      </c>
      <c r="E6056" t="s">
        <v>5779</v>
      </c>
      <c r="F6056">
        <v>77.024784199999999</v>
      </c>
      <c r="G6056">
        <v>28.460958600000001</v>
      </c>
      <c r="H6056" t="s">
        <v>3630</v>
      </c>
      <c r="I6056" t="s">
        <v>19</v>
      </c>
      <c r="J6056" t="s">
        <v>57</v>
      </c>
      <c r="K6056" t="s">
        <v>57</v>
      </c>
      <c r="L6056" t="s">
        <v>57</v>
      </c>
      <c r="M6056" t="s">
        <v>57</v>
      </c>
      <c r="N6056">
        <v>1</v>
      </c>
      <c r="O6056">
        <v>26</v>
      </c>
      <c r="P6056">
        <v>250</v>
      </c>
      <c r="Q6056">
        <v>3.3</v>
      </c>
      <c r="R6056">
        <v>2013</v>
      </c>
      <c r="S6056">
        <v>10</v>
      </c>
      <c r="T6056">
        <v>14</v>
      </c>
      <c r="U6056" s="1">
        <v>41561</v>
      </c>
      <c r="V6056" s="5">
        <f>Main[[#This Row],[Average_Cost_for_two]] * VLOOKUP(Main[[#This Row],[Currency]],'Currency'!A:B,2,FALSE)</f>
        <v>3</v>
      </c>
      <c r="W6056" s="5" t="str">
        <f>IF(Main[[#This Row],[Avg_Cost_USD]]&lt;10,"Low",
IF(Main[[#This Row],[Avg_Cost_USD]]&lt;=30,"Medium","High"))</f>
        <v>Low</v>
      </c>
    </row>
    <row r="6057" spans="1:23" x14ac:dyDescent="0.3">
      <c r="A6057">
        <v>18272387</v>
      </c>
      <c r="B6057" t="s">
        <v>2791</v>
      </c>
      <c r="C6057">
        <v>1</v>
      </c>
      <c r="D6057" t="s">
        <v>5718</v>
      </c>
      <c r="E6057" t="s">
        <v>5782</v>
      </c>
      <c r="F6057">
        <v>77.098228629999994</v>
      </c>
      <c r="G6057">
        <v>28.45109776</v>
      </c>
      <c r="H6057" t="s">
        <v>301</v>
      </c>
      <c r="I6057" t="s">
        <v>19</v>
      </c>
      <c r="J6057" t="s">
        <v>57</v>
      </c>
      <c r="K6057" t="s">
        <v>57</v>
      </c>
      <c r="L6057" t="s">
        <v>57</v>
      </c>
      <c r="M6057" t="s">
        <v>57</v>
      </c>
      <c r="N6057">
        <v>2</v>
      </c>
      <c r="O6057">
        <v>16</v>
      </c>
      <c r="P6057">
        <v>700</v>
      </c>
      <c r="Q6057">
        <v>3.5</v>
      </c>
      <c r="R6057">
        <v>2017</v>
      </c>
      <c r="S6057">
        <v>10</v>
      </c>
      <c r="T6057">
        <v>4</v>
      </c>
      <c r="U6057" s="1">
        <v>43012</v>
      </c>
      <c r="V6057" s="5">
        <f>Main[[#This Row],[Average_Cost_for_two]] * VLOOKUP(Main[[#This Row],[Currency]],'Currency'!A:B,2,FALSE)</f>
        <v>8.4</v>
      </c>
      <c r="W6057" s="5" t="str">
        <f>IF(Main[[#This Row],[Avg_Cost_USD]]&lt;10,"Low",
IF(Main[[#This Row],[Avg_Cost_USD]]&lt;=30,"Medium","High"))</f>
        <v>Low</v>
      </c>
    </row>
    <row r="6058" spans="1:23" x14ac:dyDescent="0.3">
      <c r="A6058">
        <v>303697</v>
      </c>
      <c r="B6058" t="s">
        <v>6394</v>
      </c>
      <c r="C6058">
        <v>1</v>
      </c>
      <c r="D6058" t="s">
        <v>5718</v>
      </c>
      <c r="E6058" t="s">
        <v>5784</v>
      </c>
      <c r="F6058">
        <v>77.035172099999997</v>
      </c>
      <c r="G6058">
        <v>28.514520099999999</v>
      </c>
      <c r="H6058" t="s">
        <v>339</v>
      </c>
      <c r="I6058" t="s">
        <v>19</v>
      </c>
      <c r="J6058" t="s">
        <v>57</v>
      </c>
      <c r="K6058" t="s">
        <v>57</v>
      </c>
      <c r="L6058" t="s">
        <v>57</v>
      </c>
      <c r="M6058" t="s">
        <v>57</v>
      </c>
      <c r="N6058">
        <v>1</v>
      </c>
      <c r="O6058">
        <v>2</v>
      </c>
      <c r="P6058">
        <v>450</v>
      </c>
      <c r="Q6058">
        <v>1</v>
      </c>
      <c r="R6058">
        <v>2015</v>
      </c>
      <c r="S6058">
        <v>10</v>
      </c>
      <c r="T6058">
        <v>4</v>
      </c>
      <c r="U6058" s="1">
        <v>42281</v>
      </c>
      <c r="V6058" s="5">
        <f>Main[[#This Row],[Average_Cost_for_two]] * VLOOKUP(Main[[#This Row],[Currency]],'Currency'!A:B,2,FALSE)</f>
        <v>5.4</v>
      </c>
      <c r="W6058" s="5" t="str">
        <f>IF(Main[[#This Row],[Avg_Cost_USD]]&lt;10,"Low",
IF(Main[[#This Row],[Avg_Cost_USD]]&lt;=30,"Medium","High"))</f>
        <v>Low</v>
      </c>
    </row>
    <row r="6059" spans="1:23" x14ac:dyDescent="0.3">
      <c r="A6059">
        <v>4741</v>
      </c>
      <c r="B6059" t="s">
        <v>6395</v>
      </c>
      <c r="C6059">
        <v>1</v>
      </c>
      <c r="D6059" t="s">
        <v>54</v>
      </c>
      <c r="E6059" t="s">
        <v>1771</v>
      </c>
      <c r="F6059">
        <v>77.226100299999999</v>
      </c>
      <c r="G6059">
        <v>28.5999579</v>
      </c>
      <c r="H6059" t="s">
        <v>6396</v>
      </c>
      <c r="I6059" t="s">
        <v>19</v>
      </c>
      <c r="J6059" t="s">
        <v>61</v>
      </c>
      <c r="K6059" t="s">
        <v>57</v>
      </c>
      <c r="L6059" t="s">
        <v>57</v>
      </c>
      <c r="M6059" t="s">
        <v>57</v>
      </c>
      <c r="N6059">
        <v>4</v>
      </c>
      <c r="O6059">
        <v>1428</v>
      </c>
      <c r="P6059">
        <v>2000</v>
      </c>
      <c r="Q6059">
        <v>3.6</v>
      </c>
      <c r="R6059">
        <v>2013</v>
      </c>
      <c r="S6059">
        <v>3</v>
      </c>
      <c r="T6059">
        <v>2</v>
      </c>
      <c r="U6059" s="1">
        <v>41335</v>
      </c>
      <c r="V6059" s="5">
        <f>Main[[#This Row],[Average_Cost_for_two]] * VLOOKUP(Main[[#This Row],[Currency]],'Currency'!A:B,2,FALSE)</f>
        <v>24</v>
      </c>
      <c r="W6059" s="5" t="str">
        <f>IF(Main[[#This Row],[Avg_Cost_USD]]&lt;10,"Low",
IF(Main[[#This Row],[Avg_Cost_USD]]&lt;=30,"Medium","High"))</f>
        <v>Medium</v>
      </c>
    </row>
    <row r="6060" spans="1:23" x14ac:dyDescent="0.3">
      <c r="A6060">
        <v>18368009</v>
      </c>
      <c r="B6060" t="s">
        <v>6397</v>
      </c>
      <c r="C6060">
        <v>1</v>
      </c>
      <c r="D6060" t="s">
        <v>5718</v>
      </c>
      <c r="E6060" t="s">
        <v>6398</v>
      </c>
      <c r="F6060">
        <v>77.032473199999998</v>
      </c>
      <c r="G6060">
        <v>28.4636195</v>
      </c>
      <c r="H6060" t="s">
        <v>56</v>
      </c>
      <c r="I6060" t="s">
        <v>19</v>
      </c>
      <c r="J6060" t="s">
        <v>57</v>
      </c>
      <c r="K6060" t="s">
        <v>57</v>
      </c>
      <c r="L6060" t="s">
        <v>57</v>
      </c>
      <c r="M6060" t="s">
        <v>57</v>
      </c>
      <c r="N6060">
        <v>1</v>
      </c>
      <c r="O6060">
        <v>4</v>
      </c>
      <c r="P6060">
        <v>200</v>
      </c>
      <c r="Q6060">
        <v>3</v>
      </c>
      <c r="R6060">
        <v>2016</v>
      </c>
      <c r="S6060">
        <v>10</v>
      </c>
      <c r="T6060">
        <v>4</v>
      </c>
      <c r="U6060" s="1">
        <v>42647</v>
      </c>
      <c r="V6060" s="5">
        <f>Main[[#This Row],[Average_Cost_for_two]] * VLOOKUP(Main[[#This Row],[Currency]],'Currency'!A:B,2,FALSE)</f>
        <v>2.4</v>
      </c>
      <c r="W6060" s="5" t="str">
        <f>IF(Main[[#This Row],[Avg_Cost_USD]]&lt;10,"Low",
IF(Main[[#This Row],[Avg_Cost_USD]]&lt;=30,"Medium","High"))</f>
        <v>Low</v>
      </c>
    </row>
    <row r="6061" spans="1:23" x14ac:dyDescent="0.3">
      <c r="A6061">
        <v>305242</v>
      </c>
      <c r="B6061" t="s">
        <v>6399</v>
      </c>
      <c r="C6061">
        <v>1</v>
      </c>
      <c r="D6061" t="s">
        <v>5718</v>
      </c>
      <c r="E6061" t="s">
        <v>6398</v>
      </c>
      <c r="F6061">
        <v>77.032428199999998</v>
      </c>
      <c r="G6061">
        <v>28.4637496</v>
      </c>
      <c r="H6061" t="s">
        <v>2084</v>
      </c>
      <c r="I6061" t="s">
        <v>19</v>
      </c>
      <c r="J6061" t="s">
        <v>61</v>
      </c>
      <c r="K6061" t="s">
        <v>57</v>
      </c>
      <c r="L6061" t="s">
        <v>57</v>
      </c>
      <c r="M6061" t="s">
        <v>57</v>
      </c>
      <c r="N6061">
        <v>3</v>
      </c>
      <c r="O6061">
        <v>8</v>
      </c>
      <c r="P6061">
        <v>1500</v>
      </c>
      <c r="Q6061">
        <v>3</v>
      </c>
      <c r="R6061">
        <v>2016</v>
      </c>
      <c r="S6061">
        <v>10</v>
      </c>
      <c r="T6061">
        <v>24</v>
      </c>
      <c r="U6061" s="1">
        <v>42667</v>
      </c>
      <c r="V6061" s="5">
        <f>Main[[#This Row],[Average_Cost_for_two]] * VLOOKUP(Main[[#This Row],[Currency]],'Currency'!A:B,2,FALSE)</f>
        <v>18</v>
      </c>
      <c r="W6061" s="5" t="str">
        <f>IF(Main[[#This Row],[Avg_Cost_USD]]&lt;10,"Low",
IF(Main[[#This Row],[Avg_Cost_USD]]&lt;=30,"Medium","High"))</f>
        <v>Medium</v>
      </c>
    </row>
    <row r="6062" spans="1:23" x14ac:dyDescent="0.3">
      <c r="A6062">
        <v>18461280</v>
      </c>
      <c r="B6062" t="s">
        <v>6400</v>
      </c>
      <c r="C6062">
        <v>1</v>
      </c>
      <c r="D6062" t="s">
        <v>5718</v>
      </c>
      <c r="E6062" t="s">
        <v>5732</v>
      </c>
      <c r="F6062">
        <v>0</v>
      </c>
      <c r="G6062">
        <v>0</v>
      </c>
      <c r="H6062" t="s">
        <v>56</v>
      </c>
      <c r="I6062" t="s">
        <v>19</v>
      </c>
      <c r="J6062" t="s">
        <v>57</v>
      </c>
      <c r="K6062" t="s">
        <v>57</v>
      </c>
      <c r="L6062" t="s">
        <v>57</v>
      </c>
      <c r="M6062" t="s">
        <v>57</v>
      </c>
      <c r="N6062">
        <v>1</v>
      </c>
      <c r="O6062">
        <v>11</v>
      </c>
      <c r="P6062">
        <v>200</v>
      </c>
      <c r="Q6062">
        <v>3.2</v>
      </c>
      <c r="R6062">
        <v>2012</v>
      </c>
      <c r="S6062">
        <v>10</v>
      </c>
      <c r="T6062">
        <v>1</v>
      </c>
      <c r="U6062" s="1">
        <v>41183</v>
      </c>
      <c r="V6062" s="5">
        <f>Main[[#This Row],[Average_Cost_for_two]] * VLOOKUP(Main[[#This Row],[Currency]],'Currency'!A:B,2,FALSE)</f>
        <v>2.4</v>
      </c>
      <c r="W6062" s="5" t="str">
        <f>IF(Main[[#This Row],[Avg_Cost_USD]]&lt;10,"Low",
IF(Main[[#This Row],[Avg_Cost_USD]]&lt;=30,"Medium","High"))</f>
        <v>Low</v>
      </c>
    </row>
    <row r="6063" spans="1:23" x14ac:dyDescent="0.3">
      <c r="A6063">
        <v>18449666</v>
      </c>
      <c r="B6063" t="s">
        <v>6401</v>
      </c>
      <c r="C6063">
        <v>1</v>
      </c>
      <c r="D6063" t="s">
        <v>5718</v>
      </c>
      <c r="E6063" t="s">
        <v>5790</v>
      </c>
      <c r="F6063">
        <v>77.060538899999997</v>
      </c>
      <c r="G6063">
        <v>28.478336599999999</v>
      </c>
      <c r="H6063" t="s">
        <v>56</v>
      </c>
      <c r="I6063" t="s">
        <v>19</v>
      </c>
      <c r="J6063" t="s">
        <v>57</v>
      </c>
      <c r="K6063" t="s">
        <v>57</v>
      </c>
      <c r="L6063" t="s">
        <v>57</v>
      </c>
      <c r="M6063" t="s">
        <v>57</v>
      </c>
      <c r="N6063">
        <v>2</v>
      </c>
      <c r="O6063">
        <v>2</v>
      </c>
      <c r="P6063">
        <v>550</v>
      </c>
      <c r="Q6063">
        <v>1</v>
      </c>
      <c r="R6063">
        <v>2014</v>
      </c>
      <c r="S6063">
        <v>10</v>
      </c>
      <c r="T6063">
        <v>14</v>
      </c>
      <c r="U6063" s="1">
        <v>41926</v>
      </c>
      <c r="V6063" s="5">
        <f>Main[[#This Row],[Average_Cost_for_two]] * VLOOKUP(Main[[#This Row],[Currency]],'Currency'!A:B,2,FALSE)</f>
        <v>6.6000000000000005</v>
      </c>
      <c r="W6063" s="5" t="str">
        <f>IF(Main[[#This Row],[Avg_Cost_USD]]&lt;10,"Low",
IF(Main[[#This Row],[Avg_Cost_USD]]&lt;=30,"Medium","High"))</f>
        <v>Low</v>
      </c>
    </row>
    <row r="6064" spans="1:23" x14ac:dyDescent="0.3">
      <c r="A6064">
        <v>18414487</v>
      </c>
      <c r="B6064" t="s">
        <v>707</v>
      </c>
      <c r="C6064">
        <v>1</v>
      </c>
      <c r="D6064" t="s">
        <v>5718</v>
      </c>
      <c r="E6064" t="s">
        <v>5936</v>
      </c>
      <c r="F6064">
        <v>77.054069600000005</v>
      </c>
      <c r="G6064">
        <v>28.504234700000001</v>
      </c>
      <c r="H6064" t="s">
        <v>708</v>
      </c>
      <c r="I6064" t="s">
        <v>19</v>
      </c>
      <c r="J6064" t="s">
        <v>57</v>
      </c>
      <c r="K6064" t="s">
        <v>61</v>
      </c>
      <c r="L6064" t="s">
        <v>57</v>
      </c>
      <c r="M6064" t="s">
        <v>57</v>
      </c>
      <c r="N6064">
        <v>1</v>
      </c>
      <c r="O6064">
        <v>3</v>
      </c>
      <c r="P6064">
        <v>200</v>
      </c>
      <c r="Q6064">
        <v>1</v>
      </c>
      <c r="R6064">
        <v>2013</v>
      </c>
      <c r="S6064">
        <v>10</v>
      </c>
      <c r="T6064">
        <v>15</v>
      </c>
      <c r="U6064" s="1">
        <v>41562</v>
      </c>
      <c r="V6064" s="5">
        <f>Main[[#This Row],[Average_Cost_for_two]] * VLOOKUP(Main[[#This Row],[Currency]],'Currency'!A:B,2,FALSE)</f>
        <v>2.4</v>
      </c>
      <c r="W6064" s="5" t="str">
        <f>IF(Main[[#This Row],[Avg_Cost_USD]]&lt;10,"Low",
IF(Main[[#This Row],[Avg_Cost_USD]]&lt;=30,"Medium","High"))</f>
        <v>Low</v>
      </c>
    </row>
    <row r="6065" spans="1:23" x14ac:dyDescent="0.3">
      <c r="A6065">
        <v>18241517</v>
      </c>
      <c r="B6065" t="s">
        <v>6402</v>
      </c>
      <c r="C6065">
        <v>1</v>
      </c>
      <c r="D6065" t="s">
        <v>5718</v>
      </c>
      <c r="E6065" t="s">
        <v>5792</v>
      </c>
      <c r="F6065">
        <v>77.064226500000004</v>
      </c>
      <c r="G6065">
        <v>28.467934400000001</v>
      </c>
      <c r="H6065" t="s">
        <v>6403</v>
      </c>
      <c r="I6065" t="s">
        <v>19</v>
      </c>
      <c r="J6065" t="s">
        <v>61</v>
      </c>
      <c r="K6065" t="s">
        <v>57</v>
      </c>
      <c r="L6065" t="s">
        <v>57</v>
      </c>
      <c r="M6065" t="s">
        <v>57</v>
      </c>
      <c r="N6065">
        <v>3</v>
      </c>
      <c r="O6065">
        <v>391</v>
      </c>
      <c r="P6065">
        <v>1600</v>
      </c>
      <c r="Q6065">
        <v>4.4000000000000004</v>
      </c>
      <c r="R6065">
        <v>2010</v>
      </c>
      <c r="S6065">
        <v>10</v>
      </c>
      <c r="T6065">
        <v>26</v>
      </c>
      <c r="U6065" s="1">
        <v>40477</v>
      </c>
      <c r="V6065" s="5">
        <f>Main[[#This Row],[Average_Cost_for_two]] * VLOOKUP(Main[[#This Row],[Currency]],'Currency'!A:B,2,FALSE)</f>
        <v>19.2</v>
      </c>
      <c r="W6065" s="5" t="str">
        <f>IF(Main[[#This Row],[Avg_Cost_USD]]&lt;10,"Low",
IF(Main[[#This Row],[Avg_Cost_USD]]&lt;=30,"Medium","High"))</f>
        <v>Medium</v>
      </c>
    </row>
    <row r="6066" spans="1:23" x14ac:dyDescent="0.3">
      <c r="A6066">
        <v>300066</v>
      </c>
      <c r="B6066" t="s">
        <v>6404</v>
      </c>
      <c r="C6066">
        <v>1</v>
      </c>
      <c r="D6066" t="s">
        <v>5718</v>
      </c>
      <c r="E6066" t="s">
        <v>5873</v>
      </c>
      <c r="F6066">
        <v>77.0511154</v>
      </c>
      <c r="G6066">
        <v>28.453486999999999</v>
      </c>
      <c r="H6066" t="s">
        <v>424</v>
      </c>
      <c r="I6066" t="s">
        <v>19</v>
      </c>
      <c r="J6066" t="s">
        <v>57</v>
      </c>
      <c r="K6066" t="s">
        <v>61</v>
      </c>
      <c r="L6066" t="s">
        <v>57</v>
      </c>
      <c r="M6066" t="s">
        <v>57</v>
      </c>
      <c r="N6066">
        <v>1</v>
      </c>
      <c r="O6066">
        <v>23</v>
      </c>
      <c r="P6066">
        <v>250</v>
      </c>
      <c r="Q6066">
        <v>3.2</v>
      </c>
      <c r="R6066">
        <v>2014</v>
      </c>
      <c r="S6066">
        <v>10</v>
      </c>
      <c r="T6066">
        <v>6</v>
      </c>
      <c r="U6066" s="1">
        <v>41918</v>
      </c>
      <c r="V6066" s="5">
        <f>Main[[#This Row],[Average_Cost_for_two]] * VLOOKUP(Main[[#This Row],[Currency]],'Currency'!A:B,2,FALSE)</f>
        <v>3</v>
      </c>
      <c r="W6066" s="5" t="str">
        <f>IF(Main[[#This Row],[Avg_Cost_USD]]&lt;10,"Low",
IF(Main[[#This Row],[Avg_Cost_USD]]&lt;=30,"Medium","High"))</f>
        <v>Low</v>
      </c>
    </row>
    <row r="6067" spans="1:23" x14ac:dyDescent="0.3">
      <c r="A6067">
        <v>18360098</v>
      </c>
      <c r="B6067" t="s">
        <v>4993</v>
      </c>
      <c r="C6067">
        <v>1</v>
      </c>
      <c r="D6067" t="s">
        <v>5718</v>
      </c>
      <c r="E6067" t="s">
        <v>5873</v>
      </c>
      <c r="F6067">
        <v>77.051050399999994</v>
      </c>
      <c r="G6067">
        <v>28.453482600000001</v>
      </c>
      <c r="H6067" t="s">
        <v>426</v>
      </c>
      <c r="I6067" t="s">
        <v>19</v>
      </c>
      <c r="J6067" t="s">
        <v>57</v>
      </c>
      <c r="K6067" t="s">
        <v>61</v>
      </c>
      <c r="L6067" t="s">
        <v>57</v>
      </c>
      <c r="M6067" t="s">
        <v>57</v>
      </c>
      <c r="N6067">
        <v>1</v>
      </c>
      <c r="O6067">
        <v>5</v>
      </c>
      <c r="P6067">
        <v>150</v>
      </c>
      <c r="Q6067">
        <v>3.1</v>
      </c>
      <c r="R6067">
        <v>2012</v>
      </c>
      <c r="S6067">
        <v>10</v>
      </c>
      <c r="T6067">
        <v>22</v>
      </c>
      <c r="U6067" s="1">
        <v>41204</v>
      </c>
      <c r="V6067" s="5">
        <f>Main[[#This Row],[Average_Cost_for_two]] * VLOOKUP(Main[[#This Row],[Currency]],'Currency'!A:B,2,FALSE)</f>
        <v>1.8</v>
      </c>
      <c r="W6067" s="5" t="str">
        <f>IF(Main[[#This Row],[Avg_Cost_USD]]&lt;10,"Low",
IF(Main[[#This Row],[Avg_Cost_USD]]&lt;=30,"Medium","High"))</f>
        <v>Low</v>
      </c>
    </row>
    <row r="6068" spans="1:23" x14ac:dyDescent="0.3">
      <c r="A6068">
        <v>18292436</v>
      </c>
      <c r="B6068" t="s">
        <v>6030</v>
      </c>
      <c r="C6068">
        <v>1</v>
      </c>
      <c r="D6068" t="s">
        <v>5718</v>
      </c>
      <c r="E6068" t="s">
        <v>5948</v>
      </c>
      <c r="F6068">
        <v>77.055591899999996</v>
      </c>
      <c r="G6068">
        <v>28.443345300000001</v>
      </c>
      <c r="H6068" t="s">
        <v>430</v>
      </c>
      <c r="I6068" t="s">
        <v>19</v>
      </c>
      <c r="J6068" t="s">
        <v>57</v>
      </c>
      <c r="K6068" t="s">
        <v>57</v>
      </c>
      <c r="L6068" t="s">
        <v>57</v>
      </c>
      <c r="M6068" t="s">
        <v>57</v>
      </c>
      <c r="N6068">
        <v>1</v>
      </c>
      <c r="O6068">
        <v>1</v>
      </c>
      <c r="P6068">
        <v>200</v>
      </c>
      <c r="Q6068">
        <v>1</v>
      </c>
      <c r="R6068">
        <v>2014</v>
      </c>
      <c r="S6068">
        <v>10</v>
      </c>
      <c r="T6068">
        <v>10</v>
      </c>
      <c r="U6068" s="1">
        <v>41922</v>
      </c>
      <c r="V6068" s="5">
        <f>Main[[#This Row],[Average_Cost_for_two]] * VLOOKUP(Main[[#This Row],[Currency]],'Currency'!A:B,2,FALSE)</f>
        <v>2.4</v>
      </c>
      <c r="W6068" s="5" t="str">
        <f>IF(Main[[#This Row],[Avg_Cost_USD]]&lt;10,"Low",
IF(Main[[#This Row],[Avg_Cost_USD]]&lt;=30,"Medium","High"))</f>
        <v>Low</v>
      </c>
    </row>
    <row r="6069" spans="1:23" x14ac:dyDescent="0.3">
      <c r="A6069">
        <v>18161601</v>
      </c>
      <c r="B6069" t="s">
        <v>6072</v>
      </c>
      <c r="C6069">
        <v>1</v>
      </c>
      <c r="D6069" t="s">
        <v>5718</v>
      </c>
      <c r="E6069" t="s">
        <v>5875</v>
      </c>
      <c r="F6069">
        <v>77.059369599999997</v>
      </c>
      <c r="G6069">
        <v>28.4342048</v>
      </c>
      <c r="H6069" t="s">
        <v>287</v>
      </c>
      <c r="I6069" t="s">
        <v>19</v>
      </c>
      <c r="J6069" t="s">
        <v>57</v>
      </c>
      <c r="K6069" t="s">
        <v>57</v>
      </c>
      <c r="L6069" t="s">
        <v>57</v>
      </c>
      <c r="M6069" t="s">
        <v>57</v>
      </c>
      <c r="N6069">
        <v>2</v>
      </c>
      <c r="O6069">
        <v>11</v>
      </c>
      <c r="P6069">
        <v>700</v>
      </c>
      <c r="Q6069">
        <v>3.1</v>
      </c>
      <c r="R6069">
        <v>2012</v>
      </c>
      <c r="S6069">
        <v>10</v>
      </c>
      <c r="T6069">
        <v>15</v>
      </c>
      <c r="U6069" s="1">
        <v>41197</v>
      </c>
      <c r="V6069" s="5">
        <f>Main[[#This Row],[Average_Cost_for_two]] * VLOOKUP(Main[[#This Row],[Currency]],'Currency'!A:B,2,FALSE)</f>
        <v>8.4</v>
      </c>
      <c r="W6069" s="5" t="str">
        <f>IF(Main[[#This Row],[Avg_Cost_USD]]&lt;10,"Low",
IF(Main[[#This Row],[Avg_Cost_USD]]&lt;=30,"Medium","High"))</f>
        <v>Low</v>
      </c>
    </row>
    <row r="6070" spans="1:23" x14ac:dyDescent="0.3">
      <c r="A6070">
        <v>306976</v>
      </c>
      <c r="B6070" t="s">
        <v>5931</v>
      </c>
      <c r="C6070">
        <v>1</v>
      </c>
      <c r="D6070" t="s">
        <v>5718</v>
      </c>
      <c r="E6070" t="s">
        <v>5803</v>
      </c>
      <c r="F6070">
        <v>77.018414699999994</v>
      </c>
      <c r="G6070">
        <v>28.472671699999999</v>
      </c>
      <c r="H6070" t="s">
        <v>430</v>
      </c>
      <c r="I6070" t="s">
        <v>19</v>
      </c>
      <c r="J6070" t="s">
        <v>57</v>
      </c>
      <c r="K6070" t="s">
        <v>61</v>
      </c>
      <c r="L6070" t="s">
        <v>57</v>
      </c>
      <c r="M6070" t="s">
        <v>57</v>
      </c>
      <c r="N6070">
        <v>1</v>
      </c>
      <c r="O6070">
        <v>11</v>
      </c>
      <c r="P6070">
        <v>200</v>
      </c>
      <c r="Q6070">
        <v>2.8</v>
      </c>
      <c r="R6070">
        <v>2010</v>
      </c>
      <c r="S6070">
        <v>10</v>
      </c>
      <c r="T6070">
        <v>19</v>
      </c>
      <c r="U6070" s="1">
        <v>40470</v>
      </c>
      <c r="V6070" s="5">
        <f>Main[[#This Row],[Average_Cost_for_two]] * VLOOKUP(Main[[#This Row],[Currency]],'Currency'!A:B,2,FALSE)</f>
        <v>2.4</v>
      </c>
      <c r="W6070" s="5" t="str">
        <f>IF(Main[[#This Row],[Avg_Cost_USD]]&lt;10,"Low",
IF(Main[[#This Row],[Avg_Cost_USD]]&lt;=30,"Medium","High"))</f>
        <v>Low</v>
      </c>
    </row>
    <row r="6071" spans="1:23" x14ac:dyDescent="0.3">
      <c r="A6071">
        <v>310829</v>
      </c>
      <c r="B6071" t="s">
        <v>2757</v>
      </c>
      <c r="C6071">
        <v>1</v>
      </c>
      <c r="D6071" t="s">
        <v>5718</v>
      </c>
      <c r="E6071" t="s">
        <v>5803</v>
      </c>
      <c r="F6071">
        <v>77.017033600000005</v>
      </c>
      <c r="G6071">
        <v>28.4677392</v>
      </c>
      <c r="H6071" t="s">
        <v>287</v>
      </c>
      <c r="I6071" t="s">
        <v>19</v>
      </c>
      <c r="J6071" t="s">
        <v>57</v>
      </c>
      <c r="K6071" t="s">
        <v>61</v>
      </c>
      <c r="L6071" t="s">
        <v>57</v>
      </c>
      <c r="M6071" t="s">
        <v>57</v>
      </c>
      <c r="N6071">
        <v>2</v>
      </c>
      <c r="O6071">
        <v>148</v>
      </c>
      <c r="P6071">
        <v>800</v>
      </c>
      <c r="Q6071">
        <v>3.5</v>
      </c>
      <c r="R6071">
        <v>2018</v>
      </c>
      <c r="S6071">
        <v>10</v>
      </c>
      <c r="T6071">
        <v>13</v>
      </c>
      <c r="U6071" s="1">
        <v>43386</v>
      </c>
      <c r="V6071" s="5">
        <f>Main[[#This Row],[Average_Cost_for_two]] * VLOOKUP(Main[[#This Row],[Currency]],'Currency'!A:B,2,FALSE)</f>
        <v>9.6</v>
      </c>
      <c r="W6071" s="5" t="str">
        <f>IF(Main[[#This Row],[Avg_Cost_USD]]&lt;10,"Low",
IF(Main[[#This Row],[Avg_Cost_USD]]&lt;=30,"Medium","High"))</f>
        <v>Low</v>
      </c>
    </row>
    <row r="6072" spans="1:23" x14ac:dyDescent="0.3">
      <c r="A6072">
        <v>9852</v>
      </c>
      <c r="B6072" t="s">
        <v>6405</v>
      </c>
      <c r="C6072">
        <v>1</v>
      </c>
      <c r="D6072" t="s">
        <v>5718</v>
      </c>
      <c r="E6072" t="s">
        <v>5803</v>
      </c>
      <c r="F6072">
        <v>77.017524399999999</v>
      </c>
      <c r="G6072">
        <v>28.466367200000001</v>
      </c>
      <c r="H6072" t="s">
        <v>419</v>
      </c>
      <c r="I6072" t="s">
        <v>19</v>
      </c>
      <c r="J6072" t="s">
        <v>57</v>
      </c>
      <c r="K6072" t="s">
        <v>57</v>
      </c>
      <c r="L6072" t="s">
        <v>57</v>
      </c>
      <c r="M6072" t="s">
        <v>57</v>
      </c>
      <c r="N6072">
        <v>1</v>
      </c>
      <c r="O6072">
        <v>20</v>
      </c>
      <c r="P6072">
        <v>150</v>
      </c>
      <c r="Q6072">
        <v>3.6</v>
      </c>
      <c r="R6072">
        <v>2017</v>
      </c>
      <c r="S6072">
        <v>10</v>
      </c>
      <c r="T6072">
        <v>24</v>
      </c>
      <c r="U6072" s="1">
        <v>43032</v>
      </c>
      <c r="V6072" s="5">
        <f>Main[[#This Row],[Average_Cost_for_two]] * VLOOKUP(Main[[#This Row],[Currency]],'Currency'!A:B,2,FALSE)</f>
        <v>1.8</v>
      </c>
      <c r="W6072" s="5" t="str">
        <f>IF(Main[[#This Row],[Avg_Cost_USD]]&lt;10,"Low",
IF(Main[[#This Row],[Avg_Cost_USD]]&lt;=30,"Medium","High"))</f>
        <v>Low</v>
      </c>
    </row>
    <row r="6073" spans="1:23" x14ac:dyDescent="0.3">
      <c r="A6073">
        <v>358</v>
      </c>
      <c r="B6073" t="s">
        <v>6222</v>
      </c>
      <c r="C6073">
        <v>1</v>
      </c>
      <c r="D6073" t="s">
        <v>5718</v>
      </c>
      <c r="E6073" t="s">
        <v>5805</v>
      </c>
      <c r="F6073">
        <v>77.099722299999996</v>
      </c>
      <c r="G6073">
        <v>28.4656305</v>
      </c>
      <c r="H6073" t="s">
        <v>289</v>
      </c>
      <c r="I6073" t="s">
        <v>19</v>
      </c>
      <c r="J6073" t="s">
        <v>57</v>
      </c>
      <c r="K6073" t="s">
        <v>61</v>
      </c>
      <c r="L6073" t="s">
        <v>57</v>
      </c>
      <c r="M6073" t="s">
        <v>57</v>
      </c>
      <c r="N6073">
        <v>2</v>
      </c>
      <c r="O6073">
        <v>64</v>
      </c>
      <c r="P6073">
        <v>700</v>
      </c>
      <c r="Q6073">
        <v>3.3</v>
      </c>
      <c r="R6073">
        <v>2016</v>
      </c>
      <c r="S6073">
        <v>10</v>
      </c>
      <c r="T6073">
        <v>27</v>
      </c>
      <c r="U6073" s="1">
        <v>42670</v>
      </c>
      <c r="V6073" s="5">
        <f>Main[[#This Row],[Average_Cost_for_two]] * VLOOKUP(Main[[#This Row],[Currency]],'Currency'!A:B,2,FALSE)</f>
        <v>8.4</v>
      </c>
      <c r="W6073" s="5" t="str">
        <f>IF(Main[[#This Row],[Avg_Cost_USD]]&lt;10,"Low",
IF(Main[[#This Row],[Avg_Cost_USD]]&lt;=30,"Medium","High"))</f>
        <v>Low</v>
      </c>
    </row>
    <row r="6074" spans="1:23" x14ac:dyDescent="0.3">
      <c r="A6074">
        <v>301383</v>
      </c>
      <c r="B6074" t="s">
        <v>6406</v>
      </c>
      <c r="C6074">
        <v>1</v>
      </c>
      <c r="D6074" t="s">
        <v>5718</v>
      </c>
      <c r="E6074" t="s">
        <v>5731</v>
      </c>
      <c r="F6074">
        <v>77.045157500000002</v>
      </c>
      <c r="G6074">
        <v>28.4025286</v>
      </c>
      <c r="H6074" t="s">
        <v>1879</v>
      </c>
      <c r="I6074" t="s">
        <v>19</v>
      </c>
      <c r="J6074" t="s">
        <v>61</v>
      </c>
      <c r="K6074" t="s">
        <v>57</v>
      </c>
      <c r="L6074" t="s">
        <v>57</v>
      </c>
      <c r="M6074" t="s">
        <v>57</v>
      </c>
      <c r="N6074">
        <v>2</v>
      </c>
      <c r="O6074">
        <v>57</v>
      </c>
      <c r="P6074">
        <v>750</v>
      </c>
      <c r="Q6074">
        <v>3.1</v>
      </c>
      <c r="R6074">
        <v>2010</v>
      </c>
      <c r="S6074">
        <v>10</v>
      </c>
      <c r="T6074">
        <v>4</v>
      </c>
      <c r="U6074" s="1">
        <v>40455</v>
      </c>
      <c r="V6074" s="5">
        <f>Main[[#This Row],[Average_Cost_for_two]] * VLOOKUP(Main[[#This Row],[Currency]],'Currency'!A:B,2,FALSE)</f>
        <v>9</v>
      </c>
      <c r="W6074" s="5" t="str">
        <f>IF(Main[[#This Row],[Avg_Cost_USD]]&lt;10,"Low",
IF(Main[[#This Row],[Avg_Cost_USD]]&lt;=30,"Medium","High"))</f>
        <v>Low</v>
      </c>
    </row>
    <row r="6075" spans="1:23" x14ac:dyDescent="0.3">
      <c r="A6075">
        <v>303003</v>
      </c>
      <c r="B6075" t="s">
        <v>1892</v>
      </c>
      <c r="C6075">
        <v>1</v>
      </c>
      <c r="D6075" t="s">
        <v>5718</v>
      </c>
      <c r="E6075" t="s">
        <v>5731</v>
      </c>
      <c r="F6075">
        <v>77.040659700000006</v>
      </c>
      <c r="G6075">
        <v>28.420119499999998</v>
      </c>
      <c r="H6075" t="s">
        <v>1894</v>
      </c>
      <c r="I6075" t="s">
        <v>19</v>
      </c>
      <c r="J6075" t="s">
        <v>61</v>
      </c>
      <c r="K6075" t="s">
        <v>61</v>
      </c>
      <c r="L6075" t="s">
        <v>57</v>
      </c>
      <c r="M6075" t="s">
        <v>57</v>
      </c>
      <c r="N6075">
        <v>3</v>
      </c>
      <c r="O6075">
        <v>83</v>
      </c>
      <c r="P6075">
        <v>1500</v>
      </c>
      <c r="Q6075">
        <v>2.6</v>
      </c>
      <c r="R6075">
        <v>2011</v>
      </c>
      <c r="S6075">
        <v>10</v>
      </c>
      <c r="T6075">
        <v>6</v>
      </c>
      <c r="U6075" s="1">
        <v>40822</v>
      </c>
      <c r="V6075" s="5">
        <f>Main[[#This Row],[Average_Cost_for_two]] * VLOOKUP(Main[[#This Row],[Currency]],'Currency'!A:B,2,FALSE)</f>
        <v>18</v>
      </c>
      <c r="W6075" s="5" t="str">
        <f>IF(Main[[#This Row],[Avg_Cost_USD]]&lt;10,"Low",
IF(Main[[#This Row],[Avg_Cost_USD]]&lt;=30,"Medium","High"))</f>
        <v>Medium</v>
      </c>
    </row>
    <row r="6076" spans="1:23" x14ac:dyDescent="0.3">
      <c r="A6076">
        <v>18415385</v>
      </c>
      <c r="B6076" t="s">
        <v>6407</v>
      </c>
      <c r="C6076">
        <v>1</v>
      </c>
      <c r="D6076" t="s">
        <v>5718</v>
      </c>
      <c r="E6076" t="s">
        <v>5731</v>
      </c>
      <c r="F6076">
        <v>77.041379399999997</v>
      </c>
      <c r="G6076">
        <v>28.406917700000001</v>
      </c>
      <c r="H6076" t="s">
        <v>1218</v>
      </c>
      <c r="I6076" t="s">
        <v>19</v>
      </c>
      <c r="J6076" t="s">
        <v>61</v>
      </c>
      <c r="K6076" t="s">
        <v>57</v>
      </c>
      <c r="L6076" t="s">
        <v>57</v>
      </c>
      <c r="M6076" t="s">
        <v>57</v>
      </c>
      <c r="N6076">
        <v>3</v>
      </c>
      <c r="O6076">
        <v>28</v>
      </c>
      <c r="P6076">
        <v>1100</v>
      </c>
      <c r="Q6076">
        <v>3.9</v>
      </c>
      <c r="R6076">
        <v>2013</v>
      </c>
      <c r="S6076">
        <v>10</v>
      </c>
      <c r="T6076">
        <v>28</v>
      </c>
      <c r="U6076" s="1">
        <v>41575</v>
      </c>
      <c r="V6076" s="5">
        <f>Main[[#This Row],[Average_Cost_for_two]] * VLOOKUP(Main[[#This Row],[Currency]],'Currency'!A:B,2,FALSE)</f>
        <v>13.200000000000001</v>
      </c>
      <c r="W6076" s="5" t="str">
        <f>IF(Main[[#This Row],[Avg_Cost_USD]]&lt;10,"Low",
IF(Main[[#This Row],[Avg_Cost_USD]]&lt;=30,"Medium","High"))</f>
        <v>Medium</v>
      </c>
    </row>
    <row r="6077" spans="1:23" x14ac:dyDescent="0.3">
      <c r="A6077">
        <v>304564</v>
      </c>
      <c r="B6077" t="s">
        <v>5139</v>
      </c>
      <c r="C6077">
        <v>1</v>
      </c>
      <c r="D6077" t="s">
        <v>5718</v>
      </c>
      <c r="E6077" t="s">
        <v>6076</v>
      </c>
      <c r="F6077">
        <v>77.088930419999997</v>
      </c>
      <c r="G6077">
        <v>28.4316636</v>
      </c>
      <c r="H6077" t="s">
        <v>3979</v>
      </c>
      <c r="I6077" t="s">
        <v>19</v>
      </c>
      <c r="J6077" t="s">
        <v>57</v>
      </c>
      <c r="K6077" t="s">
        <v>57</v>
      </c>
      <c r="L6077" t="s">
        <v>57</v>
      </c>
      <c r="M6077" t="s">
        <v>57</v>
      </c>
      <c r="N6077">
        <v>1</v>
      </c>
      <c r="O6077">
        <v>9</v>
      </c>
      <c r="P6077">
        <v>100</v>
      </c>
      <c r="Q6077">
        <v>2.8</v>
      </c>
      <c r="R6077">
        <v>2018</v>
      </c>
      <c r="S6077">
        <v>10</v>
      </c>
      <c r="T6077">
        <v>4</v>
      </c>
      <c r="U6077" s="1">
        <v>43377</v>
      </c>
      <c r="V6077" s="5">
        <f>Main[[#This Row],[Average_Cost_for_two]] * VLOOKUP(Main[[#This Row],[Currency]],'Currency'!A:B,2,FALSE)</f>
        <v>1.2</v>
      </c>
      <c r="W6077" s="5" t="str">
        <f>IF(Main[[#This Row],[Avg_Cost_USD]]&lt;10,"Low",
IF(Main[[#This Row],[Avg_Cost_USD]]&lt;=30,"Medium","High"))</f>
        <v>Low</v>
      </c>
    </row>
    <row r="6078" spans="1:23" x14ac:dyDescent="0.3">
      <c r="A6078">
        <v>1216</v>
      </c>
      <c r="B6078" t="s">
        <v>6408</v>
      </c>
      <c r="C6078">
        <v>1</v>
      </c>
      <c r="D6078" t="s">
        <v>5718</v>
      </c>
      <c r="E6078" t="s">
        <v>5807</v>
      </c>
      <c r="F6078">
        <v>77.087249099999994</v>
      </c>
      <c r="G6078">
        <v>28.462527699999999</v>
      </c>
      <c r="H6078" t="s">
        <v>6409</v>
      </c>
      <c r="I6078" t="s">
        <v>19</v>
      </c>
      <c r="J6078" t="s">
        <v>61</v>
      </c>
      <c r="K6078" t="s">
        <v>61</v>
      </c>
      <c r="L6078" t="s">
        <v>57</v>
      </c>
      <c r="M6078" t="s">
        <v>57</v>
      </c>
      <c r="N6078">
        <v>2</v>
      </c>
      <c r="O6078">
        <v>199</v>
      </c>
      <c r="P6078">
        <v>650</v>
      </c>
      <c r="Q6078">
        <v>3.3</v>
      </c>
      <c r="R6078">
        <v>2014</v>
      </c>
      <c r="S6078">
        <v>10</v>
      </c>
      <c r="T6078">
        <v>26</v>
      </c>
      <c r="U6078" s="1">
        <v>41938</v>
      </c>
      <c r="V6078" s="5">
        <f>Main[[#This Row],[Average_Cost_for_two]] * VLOOKUP(Main[[#This Row],[Currency]],'Currency'!A:B,2,FALSE)</f>
        <v>7.8</v>
      </c>
      <c r="W6078" s="5" t="str">
        <f>IF(Main[[#This Row],[Avg_Cost_USD]]&lt;10,"Low",
IF(Main[[#This Row],[Avg_Cost_USD]]&lt;=30,"Medium","High"))</f>
        <v>Low</v>
      </c>
    </row>
    <row r="6079" spans="1:23" x14ac:dyDescent="0.3">
      <c r="A6079">
        <v>18391189</v>
      </c>
      <c r="B6079" t="s">
        <v>6410</v>
      </c>
      <c r="C6079">
        <v>1</v>
      </c>
      <c r="D6079" t="s">
        <v>5718</v>
      </c>
      <c r="E6079" t="s">
        <v>5884</v>
      </c>
      <c r="F6079">
        <v>77.078436300000007</v>
      </c>
      <c r="G6079">
        <v>28.4660738</v>
      </c>
      <c r="H6079" t="s">
        <v>342</v>
      </c>
      <c r="I6079" t="s">
        <v>19</v>
      </c>
      <c r="J6079" t="s">
        <v>57</v>
      </c>
      <c r="K6079" t="s">
        <v>57</v>
      </c>
      <c r="L6079" t="s">
        <v>57</v>
      </c>
      <c r="M6079" t="s">
        <v>57</v>
      </c>
      <c r="N6079">
        <v>3</v>
      </c>
      <c r="O6079">
        <v>16</v>
      </c>
      <c r="P6079">
        <v>1000</v>
      </c>
      <c r="Q6079">
        <v>3.4</v>
      </c>
      <c r="R6079">
        <v>2018</v>
      </c>
      <c r="S6079">
        <v>10</v>
      </c>
      <c r="T6079">
        <v>6</v>
      </c>
      <c r="U6079" s="1">
        <v>43379</v>
      </c>
      <c r="V6079" s="5">
        <f>Main[[#This Row],[Average_Cost_for_two]] * VLOOKUP(Main[[#This Row],[Currency]],'Currency'!A:B,2,FALSE)</f>
        <v>12</v>
      </c>
      <c r="W6079" s="5" t="str">
        <f>IF(Main[[#This Row],[Avg_Cost_USD]]&lt;10,"Low",
IF(Main[[#This Row],[Avg_Cost_USD]]&lt;=30,"Medium","High"))</f>
        <v>Medium</v>
      </c>
    </row>
    <row r="6080" spans="1:23" x14ac:dyDescent="0.3">
      <c r="A6080">
        <v>18363405</v>
      </c>
      <c r="B6080" t="s">
        <v>6411</v>
      </c>
      <c r="C6080">
        <v>1</v>
      </c>
      <c r="D6080" t="s">
        <v>5718</v>
      </c>
      <c r="E6080" t="s">
        <v>5884</v>
      </c>
      <c r="F6080">
        <v>77.079155700000001</v>
      </c>
      <c r="G6080">
        <v>28.4605845</v>
      </c>
      <c r="H6080" t="s">
        <v>6412</v>
      </c>
      <c r="I6080" t="s">
        <v>19</v>
      </c>
      <c r="J6080" t="s">
        <v>57</v>
      </c>
      <c r="K6080" t="s">
        <v>61</v>
      </c>
      <c r="L6080" t="s">
        <v>57</v>
      </c>
      <c r="M6080" t="s">
        <v>57</v>
      </c>
      <c r="N6080">
        <v>1</v>
      </c>
      <c r="O6080">
        <v>25</v>
      </c>
      <c r="P6080">
        <v>200</v>
      </c>
      <c r="Q6080">
        <v>3.7</v>
      </c>
      <c r="R6080">
        <v>2012</v>
      </c>
      <c r="S6080">
        <v>10</v>
      </c>
      <c r="T6080">
        <v>5</v>
      </c>
      <c r="U6080" s="1">
        <v>41187</v>
      </c>
      <c r="V6080" s="5">
        <f>Main[[#This Row],[Average_Cost_for_two]] * VLOOKUP(Main[[#This Row],[Currency]],'Currency'!A:B,2,FALSE)</f>
        <v>2.4</v>
      </c>
      <c r="W6080" s="5" t="str">
        <f>IF(Main[[#This Row],[Avg_Cost_USD]]&lt;10,"Low",
IF(Main[[#This Row],[Avg_Cost_USD]]&lt;=30,"Medium","High"))</f>
        <v>Low</v>
      </c>
    </row>
    <row r="6081" spans="1:23" x14ac:dyDescent="0.3">
      <c r="A6081">
        <v>18420454</v>
      </c>
      <c r="B6081" t="s">
        <v>6413</v>
      </c>
      <c r="C6081">
        <v>1</v>
      </c>
      <c r="D6081" t="s">
        <v>5718</v>
      </c>
      <c r="E6081" t="s">
        <v>5957</v>
      </c>
      <c r="F6081">
        <v>77.079695299999997</v>
      </c>
      <c r="G6081">
        <v>28.460726000000001</v>
      </c>
      <c r="H6081" t="s">
        <v>1218</v>
      </c>
      <c r="I6081" t="s">
        <v>19</v>
      </c>
      <c r="J6081" t="s">
        <v>57</v>
      </c>
      <c r="K6081" t="s">
        <v>61</v>
      </c>
      <c r="L6081" t="s">
        <v>57</v>
      </c>
      <c r="M6081" t="s">
        <v>57</v>
      </c>
      <c r="N6081">
        <v>2</v>
      </c>
      <c r="O6081">
        <v>27</v>
      </c>
      <c r="P6081">
        <v>700</v>
      </c>
      <c r="Q6081">
        <v>4</v>
      </c>
      <c r="R6081">
        <v>2018</v>
      </c>
      <c r="S6081">
        <v>10</v>
      </c>
      <c r="T6081">
        <v>3</v>
      </c>
      <c r="U6081" s="1">
        <v>43376</v>
      </c>
      <c r="V6081" s="5">
        <f>Main[[#This Row],[Average_Cost_for_two]] * VLOOKUP(Main[[#This Row],[Currency]],'Currency'!A:B,2,FALSE)</f>
        <v>8.4</v>
      </c>
      <c r="W6081" s="5" t="str">
        <f>IF(Main[[#This Row],[Avg_Cost_USD]]&lt;10,"Low",
IF(Main[[#This Row],[Avg_Cost_USD]]&lt;=30,"Medium","High"))</f>
        <v>Low</v>
      </c>
    </row>
    <row r="6082" spans="1:23" x14ac:dyDescent="0.3">
      <c r="A6082">
        <v>313299</v>
      </c>
      <c r="B6082" t="s">
        <v>6414</v>
      </c>
      <c r="C6082">
        <v>1</v>
      </c>
      <c r="D6082" t="s">
        <v>54</v>
      </c>
      <c r="E6082" t="s">
        <v>1771</v>
      </c>
      <c r="F6082">
        <v>77.226190099999997</v>
      </c>
      <c r="G6082">
        <v>28.599876800000001</v>
      </c>
      <c r="H6082" t="s">
        <v>3090</v>
      </c>
      <c r="I6082" t="s">
        <v>19</v>
      </c>
      <c r="J6082" t="s">
        <v>57</v>
      </c>
      <c r="K6082" t="s">
        <v>57</v>
      </c>
      <c r="L6082" t="s">
        <v>57</v>
      </c>
      <c r="M6082" t="s">
        <v>57</v>
      </c>
      <c r="N6082">
        <v>4</v>
      </c>
      <c r="O6082">
        <v>551</v>
      </c>
      <c r="P6082">
        <v>2000</v>
      </c>
      <c r="Q6082">
        <v>4.2</v>
      </c>
      <c r="R6082">
        <v>2014</v>
      </c>
      <c r="S6082">
        <v>3</v>
      </c>
      <c r="T6082">
        <v>19</v>
      </c>
      <c r="U6082" s="1">
        <v>41717</v>
      </c>
      <c r="V6082" s="5">
        <f>Main[[#This Row],[Average_Cost_for_two]] * VLOOKUP(Main[[#This Row],[Currency]],'Currency'!A:B,2,FALSE)</f>
        <v>24</v>
      </c>
      <c r="W6082" s="5" t="str">
        <f>IF(Main[[#This Row],[Avg_Cost_USD]]&lt;10,"Low",
IF(Main[[#This Row],[Avg_Cost_USD]]&lt;=30,"Medium","High"))</f>
        <v>Medium</v>
      </c>
    </row>
    <row r="6083" spans="1:23" x14ac:dyDescent="0.3">
      <c r="A6083">
        <v>309377</v>
      </c>
      <c r="B6083" t="s">
        <v>1769</v>
      </c>
      <c r="C6083">
        <v>1</v>
      </c>
      <c r="D6083" t="s">
        <v>5718</v>
      </c>
      <c r="E6083" t="s">
        <v>6415</v>
      </c>
      <c r="F6083">
        <v>77.048260999999997</v>
      </c>
      <c r="G6083">
        <v>28.412019000000001</v>
      </c>
      <c r="H6083" t="s">
        <v>287</v>
      </c>
      <c r="I6083" t="s">
        <v>19</v>
      </c>
      <c r="J6083" t="s">
        <v>57</v>
      </c>
      <c r="K6083" t="s">
        <v>57</v>
      </c>
      <c r="L6083" t="s">
        <v>57</v>
      </c>
      <c r="M6083" t="s">
        <v>57</v>
      </c>
      <c r="N6083">
        <v>2</v>
      </c>
      <c r="O6083">
        <v>96</v>
      </c>
      <c r="P6083">
        <v>650</v>
      </c>
      <c r="Q6083">
        <v>3.3</v>
      </c>
      <c r="R6083">
        <v>2017</v>
      </c>
      <c r="S6083">
        <v>10</v>
      </c>
      <c r="T6083">
        <v>15</v>
      </c>
      <c r="U6083" s="1">
        <v>43023</v>
      </c>
      <c r="V6083" s="5">
        <f>Main[[#This Row],[Average_Cost_for_two]] * VLOOKUP(Main[[#This Row],[Currency]],'Currency'!A:B,2,FALSE)</f>
        <v>7.8</v>
      </c>
      <c r="W6083" s="5" t="str">
        <f>IF(Main[[#This Row],[Avg_Cost_USD]]&lt;10,"Low",
IF(Main[[#This Row],[Avg_Cost_USD]]&lt;=30,"Medium","High"))</f>
        <v>Low</v>
      </c>
    </row>
    <row r="6084" spans="1:23" x14ac:dyDescent="0.3">
      <c r="A6084">
        <v>3943</v>
      </c>
      <c r="B6084" t="s">
        <v>6416</v>
      </c>
      <c r="C6084">
        <v>1</v>
      </c>
      <c r="D6084" t="s">
        <v>54</v>
      </c>
      <c r="E6084" t="s">
        <v>6199</v>
      </c>
      <c r="F6084">
        <v>77.218555199999997</v>
      </c>
      <c r="G6084">
        <v>28.618773600000001</v>
      </c>
      <c r="H6084" t="s">
        <v>378</v>
      </c>
      <c r="I6084" t="s">
        <v>19</v>
      </c>
      <c r="J6084" t="s">
        <v>57</v>
      </c>
      <c r="K6084" t="s">
        <v>57</v>
      </c>
      <c r="L6084" t="s">
        <v>57</v>
      </c>
      <c r="M6084" t="s">
        <v>57</v>
      </c>
      <c r="N6084">
        <v>4</v>
      </c>
      <c r="O6084">
        <v>20</v>
      </c>
      <c r="P6084">
        <v>2000</v>
      </c>
      <c r="Q6084">
        <v>3.3</v>
      </c>
      <c r="R6084">
        <v>2012</v>
      </c>
      <c r="S6084">
        <v>3</v>
      </c>
      <c r="T6084">
        <v>23</v>
      </c>
      <c r="U6084" s="1">
        <v>40991</v>
      </c>
      <c r="V6084" s="5">
        <f>Main[[#This Row],[Average_Cost_for_two]] * VLOOKUP(Main[[#This Row],[Currency]],'Currency'!A:B,2,FALSE)</f>
        <v>24</v>
      </c>
      <c r="W6084" s="5" t="str">
        <f>IF(Main[[#This Row],[Avg_Cost_USD]]&lt;10,"Low",
IF(Main[[#This Row],[Avg_Cost_USD]]&lt;=30,"Medium","High"))</f>
        <v>Medium</v>
      </c>
    </row>
    <row r="6085" spans="1:23" x14ac:dyDescent="0.3">
      <c r="A6085">
        <v>18374686</v>
      </c>
      <c r="B6085" t="s">
        <v>6417</v>
      </c>
      <c r="C6085">
        <v>1</v>
      </c>
      <c r="D6085" t="s">
        <v>5718</v>
      </c>
      <c r="E6085" t="s">
        <v>5733</v>
      </c>
      <c r="F6085">
        <v>77.087968500000002</v>
      </c>
      <c r="G6085">
        <v>28.499172399999999</v>
      </c>
      <c r="H6085" t="s">
        <v>526</v>
      </c>
      <c r="I6085" t="s">
        <v>19</v>
      </c>
      <c r="J6085" t="s">
        <v>61</v>
      </c>
      <c r="K6085" t="s">
        <v>57</v>
      </c>
      <c r="L6085" t="s">
        <v>57</v>
      </c>
      <c r="M6085" t="s">
        <v>57</v>
      </c>
      <c r="N6085">
        <v>2</v>
      </c>
      <c r="O6085">
        <v>11</v>
      </c>
      <c r="P6085">
        <v>800</v>
      </c>
      <c r="Q6085">
        <v>3.1</v>
      </c>
      <c r="R6085">
        <v>2010</v>
      </c>
      <c r="S6085">
        <v>10</v>
      </c>
      <c r="T6085">
        <v>18</v>
      </c>
      <c r="U6085" s="1">
        <v>40469</v>
      </c>
      <c r="V6085" s="5">
        <f>Main[[#This Row],[Average_Cost_for_two]] * VLOOKUP(Main[[#This Row],[Currency]],'Currency'!A:B,2,FALSE)</f>
        <v>9.6</v>
      </c>
      <c r="W6085" s="5" t="str">
        <f>IF(Main[[#This Row],[Avg_Cost_USD]]&lt;10,"Low",
IF(Main[[#This Row],[Avg_Cost_USD]]&lt;=30,"Medium","High"))</f>
        <v>Low</v>
      </c>
    </row>
    <row r="6086" spans="1:23" x14ac:dyDescent="0.3">
      <c r="A6086">
        <v>18175242</v>
      </c>
      <c r="B6086" t="s">
        <v>6418</v>
      </c>
      <c r="C6086">
        <v>1</v>
      </c>
      <c r="D6086" t="s">
        <v>5718</v>
      </c>
      <c r="E6086" t="s">
        <v>5733</v>
      </c>
      <c r="F6086">
        <v>77.080100000000002</v>
      </c>
      <c r="G6086">
        <v>28.5140563</v>
      </c>
      <c r="H6086" t="s">
        <v>342</v>
      </c>
      <c r="I6086" t="s">
        <v>19</v>
      </c>
      <c r="J6086" t="s">
        <v>57</v>
      </c>
      <c r="K6086" t="s">
        <v>57</v>
      </c>
      <c r="L6086" t="s">
        <v>57</v>
      </c>
      <c r="M6086" t="s">
        <v>57</v>
      </c>
      <c r="N6086">
        <v>1</v>
      </c>
      <c r="O6086">
        <v>4</v>
      </c>
      <c r="P6086">
        <v>150</v>
      </c>
      <c r="Q6086">
        <v>2.9</v>
      </c>
      <c r="R6086">
        <v>2018</v>
      </c>
      <c r="S6086">
        <v>10</v>
      </c>
      <c r="T6086">
        <v>7</v>
      </c>
      <c r="U6086" s="1">
        <v>43380</v>
      </c>
      <c r="V6086" s="5">
        <f>Main[[#This Row],[Average_Cost_for_two]] * VLOOKUP(Main[[#This Row],[Currency]],'Currency'!A:B,2,FALSE)</f>
        <v>1.8</v>
      </c>
      <c r="W6086" s="5" t="str">
        <f>IF(Main[[#This Row],[Avg_Cost_USD]]&lt;10,"Low",
IF(Main[[#This Row],[Avg_Cost_USD]]&lt;=30,"Medium","High"))</f>
        <v>Low</v>
      </c>
    </row>
    <row r="6087" spans="1:23" x14ac:dyDescent="0.3">
      <c r="A6087">
        <v>302239</v>
      </c>
      <c r="B6087" t="s">
        <v>6419</v>
      </c>
      <c r="C6087">
        <v>1</v>
      </c>
      <c r="D6087" t="s">
        <v>5718</v>
      </c>
      <c r="E6087" t="s">
        <v>5888</v>
      </c>
      <c r="F6087">
        <v>77.071357930000005</v>
      </c>
      <c r="G6087">
        <v>28.509547640000001</v>
      </c>
      <c r="H6087" t="s">
        <v>2958</v>
      </c>
      <c r="I6087" t="s">
        <v>19</v>
      </c>
      <c r="J6087" t="s">
        <v>61</v>
      </c>
      <c r="K6087" t="s">
        <v>57</v>
      </c>
      <c r="L6087" t="s">
        <v>57</v>
      </c>
      <c r="M6087" t="s">
        <v>57</v>
      </c>
      <c r="N6087">
        <v>2</v>
      </c>
      <c r="O6087">
        <v>76</v>
      </c>
      <c r="P6087">
        <v>800</v>
      </c>
      <c r="Q6087">
        <v>3.6</v>
      </c>
      <c r="R6087">
        <v>2017</v>
      </c>
      <c r="S6087">
        <v>10</v>
      </c>
      <c r="T6087">
        <v>23</v>
      </c>
      <c r="U6087" s="1">
        <v>43031</v>
      </c>
      <c r="V6087" s="5">
        <f>Main[[#This Row],[Average_Cost_for_two]] * VLOOKUP(Main[[#This Row],[Currency]],'Currency'!A:B,2,FALSE)</f>
        <v>9.6</v>
      </c>
      <c r="W6087" s="5" t="str">
        <f>IF(Main[[#This Row],[Avg_Cost_USD]]&lt;10,"Low",
IF(Main[[#This Row],[Avg_Cost_USD]]&lt;=30,"Medium","High"))</f>
        <v>Low</v>
      </c>
    </row>
    <row r="6088" spans="1:23" x14ac:dyDescent="0.3">
      <c r="A6088">
        <v>18391141</v>
      </c>
      <c r="B6088" t="s">
        <v>3795</v>
      </c>
      <c r="C6088">
        <v>1</v>
      </c>
      <c r="D6088" t="s">
        <v>5718</v>
      </c>
      <c r="E6088" t="s">
        <v>5873</v>
      </c>
      <c r="F6088">
        <v>77.056603300000006</v>
      </c>
      <c r="G6088">
        <v>28.449377800000001</v>
      </c>
      <c r="H6088" t="s">
        <v>315</v>
      </c>
      <c r="I6088" t="s">
        <v>19</v>
      </c>
      <c r="J6088" t="s">
        <v>57</v>
      </c>
      <c r="K6088" t="s">
        <v>57</v>
      </c>
      <c r="L6088" t="s">
        <v>57</v>
      </c>
      <c r="M6088" t="s">
        <v>57</v>
      </c>
      <c r="N6088">
        <v>1</v>
      </c>
      <c r="O6088">
        <v>1</v>
      </c>
      <c r="P6088">
        <v>300</v>
      </c>
      <c r="Q6088">
        <v>1</v>
      </c>
      <c r="R6088">
        <v>2012</v>
      </c>
      <c r="S6088">
        <v>9</v>
      </c>
      <c r="T6088">
        <v>11</v>
      </c>
      <c r="U6088" s="1">
        <v>41163</v>
      </c>
      <c r="V6088" s="5">
        <f>Main[[#This Row],[Average_Cost_for_two]] * VLOOKUP(Main[[#This Row],[Currency]],'Currency'!A:B,2,FALSE)</f>
        <v>3.6</v>
      </c>
      <c r="W6088" s="5" t="str">
        <f>IF(Main[[#This Row],[Avg_Cost_USD]]&lt;10,"Low",
IF(Main[[#This Row],[Avg_Cost_USD]]&lt;=30,"Medium","High"))</f>
        <v>Low</v>
      </c>
    </row>
    <row r="6089" spans="1:23" x14ac:dyDescent="0.3">
      <c r="A6089">
        <v>18423797</v>
      </c>
      <c r="B6089" t="s">
        <v>6420</v>
      </c>
      <c r="C6089">
        <v>1</v>
      </c>
      <c r="D6089" t="s">
        <v>5718</v>
      </c>
      <c r="E6089" t="s">
        <v>5725</v>
      </c>
      <c r="F6089">
        <v>0</v>
      </c>
      <c r="G6089">
        <v>0</v>
      </c>
      <c r="H6089" t="s">
        <v>56</v>
      </c>
      <c r="I6089" t="s">
        <v>19</v>
      </c>
      <c r="J6089" t="s">
        <v>57</v>
      </c>
      <c r="K6089" t="s">
        <v>57</v>
      </c>
      <c r="L6089" t="s">
        <v>57</v>
      </c>
      <c r="M6089" t="s">
        <v>57</v>
      </c>
      <c r="N6089">
        <v>1</v>
      </c>
      <c r="O6089">
        <v>6</v>
      </c>
      <c r="P6089">
        <v>300</v>
      </c>
      <c r="Q6089">
        <v>3</v>
      </c>
      <c r="R6089">
        <v>2010</v>
      </c>
      <c r="S6089">
        <v>9</v>
      </c>
      <c r="T6089">
        <v>19</v>
      </c>
      <c r="U6089" s="1">
        <v>40440</v>
      </c>
      <c r="V6089" s="5">
        <f>Main[[#This Row],[Average_Cost_for_two]] * VLOOKUP(Main[[#This Row],[Currency]],'Currency'!A:B,2,FALSE)</f>
        <v>3.6</v>
      </c>
      <c r="W6089" s="5" t="str">
        <f>IF(Main[[#This Row],[Avg_Cost_USD]]&lt;10,"Low",
IF(Main[[#This Row],[Avg_Cost_USD]]&lt;=30,"Medium","High"))</f>
        <v>Low</v>
      </c>
    </row>
    <row r="6090" spans="1:23" x14ac:dyDescent="0.3">
      <c r="A6090">
        <v>6897</v>
      </c>
      <c r="B6090" t="s">
        <v>6421</v>
      </c>
      <c r="C6090">
        <v>1</v>
      </c>
      <c r="D6090" t="s">
        <v>5718</v>
      </c>
      <c r="E6090" t="s">
        <v>5803</v>
      </c>
      <c r="F6090">
        <v>77.017531000000005</v>
      </c>
      <c r="G6090">
        <v>28.4672588</v>
      </c>
      <c r="H6090" t="s">
        <v>315</v>
      </c>
      <c r="I6090" t="s">
        <v>19</v>
      </c>
      <c r="J6090" t="s">
        <v>57</v>
      </c>
      <c r="K6090" t="s">
        <v>57</v>
      </c>
      <c r="L6090" t="s">
        <v>57</v>
      </c>
      <c r="M6090" t="s">
        <v>57</v>
      </c>
      <c r="N6090">
        <v>1</v>
      </c>
      <c r="O6090">
        <v>94</v>
      </c>
      <c r="P6090">
        <v>300</v>
      </c>
      <c r="Q6090">
        <v>3.4</v>
      </c>
      <c r="R6090">
        <v>2018</v>
      </c>
      <c r="S6090">
        <v>9</v>
      </c>
      <c r="T6090">
        <v>11</v>
      </c>
      <c r="U6090" s="1">
        <v>43354</v>
      </c>
      <c r="V6090" s="5">
        <f>Main[[#This Row],[Average_Cost_for_two]] * VLOOKUP(Main[[#This Row],[Currency]],'Currency'!A:B,2,FALSE)</f>
        <v>3.6</v>
      </c>
      <c r="W6090" s="5" t="str">
        <f>IF(Main[[#This Row],[Avg_Cost_USD]]&lt;10,"Low",
IF(Main[[#This Row],[Avg_Cost_USD]]&lt;=30,"Medium","High"))</f>
        <v>Low</v>
      </c>
    </row>
    <row r="6091" spans="1:23" x14ac:dyDescent="0.3">
      <c r="A6091">
        <v>18241498</v>
      </c>
      <c r="B6091" t="s">
        <v>6422</v>
      </c>
      <c r="C6091">
        <v>1</v>
      </c>
      <c r="D6091" t="s">
        <v>5718</v>
      </c>
      <c r="E6091" t="s">
        <v>5719</v>
      </c>
      <c r="F6091">
        <v>77.094172999999998</v>
      </c>
      <c r="G6091">
        <v>28.4904461</v>
      </c>
      <c r="H6091" t="s">
        <v>6423</v>
      </c>
      <c r="I6091" t="s">
        <v>19</v>
      </c>
      <c r="J6091" t="s">
        <v>57</v>
      </c>
      <c r="K6091" t="s">
        <v>57</v>
      </c>
      <c r="L6091" t="s">
        <v>57</v>
      </c>
      <c r="M6091" t="s">
        <v>57</v>
      </c>
      <c r="N6091">
        <v>1</v>
      </c>
      <c r="O6091">
        <v>162</v>
      </c>
      <c r="P6091">
        <v>300</v>
      </c>
      <c r="Q6091">
        <v>4</v>
      </c>
      <c r="R6091">
        <v>2013</v>
      </c>
      <c r="S6091">
        <v>8</v>
      </c>
      <c r="T6091">
        <v>13</v>
      </c>
      <c r="U6091" s="1">
        <v>41499</v>
      </c>
      <c r="V6091" s="5">
        <f>Main[[#This Row],[Average_Cost_for_two]] * VLOOKUP(Main[[#This Row],[Currency]],'Currency'!A:B,2,FALSE)</f>
        <v>3.6</v>
      </c>
      <c r="W6091" s="5" t="str">
        <f>IF(Main[[#This Row],[Avg_Cost_USD]]&lt;10,"Low",
IF(Main[[#This Row],[Avg_Cost_USD]]&lt;=30,"Medium","High"))</f>
        <v>Low</v>
      </c>
    </row>
    <row r="6092" spans="1:23" x14ac:dyDescent="0.3">
      <c r="A6092">
        <v>309341</v>
      </c>
      <c r="B6092" t="s">
        <v>5789</v>
      </c>
      <c r="C6092">
        <v>1</v>
      </c>
      <c r="D6092" t="s">
        <v>5718</v>
      </c>
      <c r="E6092" t="s">
        <v>5784</v>
      </c>
      <c r="F6092">
        <v>77.019606199999998</v>
      </c>
      <c r="G6092">
        <v>28.4877231</v>
      </c>
      <c r="H6092" t="s">
        <v>56</v>
      </c>
      <c r="I6092" t="s">
        <v>19</v>
      </c>
      <c r="J6092" t="s">
        <v>57</v>
      </c>
      <c r="K6092" t="s">
        <v>57</v>
      </c>
      <c r="L6092" t="s">
        <v>57</v>
      </c>
      <c r="M6092" t="s">
        <v>57</v>
      </c>
      <c r="N6092">
        <v>1</v>
      </c>
      <c r="O6092">
        <v>2</v>
      </c>
      <c r="P6092">
        <v>300</v>
      </c>
      <c r="Q6092">
        <v>1</v>
      </c>
      <c r="R6092">
        <v>2011</v>
      </c>
      <c r="S6092">
        <v>8</v>
      </c>
      <c r="T6092">
        <v>24</v>
      </c>
      <c r="U6092" s="1">
        <v>40779</v>
      </c>
      <c r="V6092" s="5">
        <f>Main[[#This Row],[Average_Cost_for_two]] * VLOOKUP(Main[[#This Row],[Currency]],'Currency'!A:B,2,FALSE)</f>
        <v>3.6</v>
      </c>
      <c r="W6092" s="5" t="str">
        <f>IF(Main[[#This Row],[Avg_Cost_USD]]&lt;10,"Low",
IF(Main[[#This Row],[Avg_Cost_USD]]&lt;=30,"Medium","High"))</f>
        <v>Low</v>
      </c>
    </row>
    <row r="6093" spans="1:23" x14ac:dyDescent="0.3">
      <c r="A6093">
        <v>18133490</v>
      </c>
      <c r="B6093" t="s">
        <v>6424</v>
      </c>
      <c r="C6093">
        <v>1</v>
      </c>
      <c r="D6093" t="s">
        <v>5718</v>
      </c>
      <c r="E6093" t="s">
        <v>5732</v>
      </c>
      <c r="F6093">
        <v>77.020402500000003</v>
      </c>
      <c r="G6093">
        <v>28.470351699999998</v>
      </c>
      <c r="H6093" t="s">
        <v>339</v>
      </c>
      <c r="I6093" t="s">
        <v>19</v>
      </c>
      <c r="J6093" t="s">
        <v>57</v>
      </c>
      <c r="K6093" t="s">
        <v>61</v>
      </c>
      <c r="L6093" t="s">
        <v>57</v>
      </c>
      <c r="M6093" t="s">
        <v>57</v>
      </c>
      <c r="N6093">
        <v>1</v>
      </c>
      <c r="O6093">
        <v>36</v>
      </c>
      <c r="P6093">
        <v>300</v>
      </c>
      <c r="Q6093">
        <v>3.3</v>
      </c>
      <c r="R6093">
        <v>2017</v>
      </c>
      <c r="S6093">
        <v>8</v>
      </c>
      <c r="T6093">
        <v>5</v>
      </c>
      <c r="U6093" s="1">
        <v>42952</v>
      </c>
      <c r="V6093" s="5">
        <f>Main[[#This Row],[Average_Cost_for_two]] * VLOOKUP(Main[[#This Row],[Currency]],'Currency'!A:B,2,FALSE)</f>
        <v>3.6</v>
      </c>
      <c r="W6093" s="5" t="str">
        <f>IF(Main[[#This Row],[Avg_Cost_USD]]&lt;10,"Low",
IF(Main[[#This Row],[Avg_Cost_USD]]&lt;=30,"Medium","High"))</f>
        <v>Low</v>
      </c>
    </row>
    <row r="6094" spans="1:23" x14ac:dyDescent="0.3">
      <c r="A6094">
        <v>17953920</v>
      </c>
      <c r="B6094" t="s">
        <v>6425</v>
      </c>
      <c r="C6094">
        <v>1</v>
      </c>
      <c r="D6094" t="s">
        <v>5718</v>
      </c>
      <c r="E6094" t="s">
        <v>5788</v>
      </c>
      <c r="F6094">
        <v>77.039095399999994</v>
      </c>
      <c r="G6094">
        <v>28.454409600000002</v>
      </c>
      <c r="H6094" t="s">
        <v>424</v>
      </c>
      <c r="I6094" t="s">
        <v>19</v>
      </c>
      <c r="J6094" t="s">
        <v>57</v>
      </c>
      <c r="K6094" t="s">
        <v>57</v>
      </c>
      <c r="L6094" t="s">
        <v>57</v>
      </c>
      <c r="M6094" t="s">
        <v>57</v>
      </c>
      <c r="N6094">
        <v>1</v>
      </c>
      <c r="O6094">
        <v>4</v>
      </c>
      <c r="P6094">
        <v>300</v>
      </c>
      <c r="Q6094">
        <v>2.9</v>
      </c>
      <c r="R6094">
        <v>2013</v>
      </c>
      <c r="S6094">
        <v>8</v>
      </c>
      <c r="T6094">
        <v>1</v>
      </c>
      <c r="U6094" s="1">
        <v>41487</v>
      </c>
      <c r="V6094" s="5">
        <f>Main[[#This Row],[Average_Cost_for_two]] * VLOOKUP(Main[[#This Row],[Currency]],'Currency'!A:B,2,FALSE)</f>
        <v>3.6</v>
      </c>
      <c r="W6094" s="5" t="str">
        <f>IF(Main[[#This Row],[Avg_Cost_USD]]&lt;10,"Low",
IF(Main[[#This Row],[Avg_Cost_USD]]&lt;=30,"Medium","High"))</f>
        <v>Low</v>
      </c>
    </row>
    <row r="6095" spans="1:23" x14ac:dyDescent="0.3">
      <c r="A6095">
        <v>18285721</v>
      </c>
      <c r="B6095" t="s">
        <v>3651</v>
      </c>
      <c r="C6095">
        <v>1</v>
      </c>
      <c r="D6095" t="s">
        <v>5718</v>
      </c>
      <c r="E6095" t="s">
        <v>5873</v>
      </c>
      <c r="F6095">
        <v>77.050907899999999</v>
      </c>
      <c r="G6095">
        <v>28.4529876</v>
      </c>
      <c r="H6095" t="s">
        <v>3232</v>
      </c>
      <c r="I6095" t="s">
        <v>19</v>
      </c>
      <c r="J6095" t="s">
        <v>57</v>
      </c>
      <c r="K6095" t="s">
        <v>57</v>
      </c>
      <c r="L6095" t="s">
        <v>57</v>
      </c>
      <c r="M6095" t="s">
        <v>57</v>
      </c>
      <c r="N6095">
        <v>1</v>
      </c>
      <c r="O6095">
        <v>7</v>
      </c>
      <c r="P6095">
        <v>300</v>
      </c>
      <c r="Q6095">
        <v>2.7</v>
      </c>
      <c r="R6095">
        <v>2011</v>
      </c>
      <c r="S6095">
        <v>8</v>
      </c>
      <c r="T6095">
        <v>15</v>
      </c>
      <c r="U6095" s="1">
        <v>40770</v>
      </c>
      <c r="V6095" s="5">
        <f>Main[[#This Row],[Average_Cost_for_two]] * VLOOKUP(Main[[#This Row],[Currency]],'Currency'!A:B,2,FALSE)</f>
        <v>3.6</v>
      </c>
      <c r="W6095" s="5" t="str">
        <f>IF(Main[[#This Row],[Avg_Cost_USD]]&lt;10,"Low",
IF(Main[[#This Row],[Avg_Cost_USD]]&lt;=30,"Medium","High"))</f>
        <v>Low</v>
      </c>
    </row>
    <row r="6096" spans="1:23" x14ac:dyDescent="0.3">
      <c r="A6096">
        <v>18472639</v>
      </c>
      <c r="B6096" t="s">
        <v>6426</v>
      </c>
      <c r="C6096">
        <v>1</v>
      </c>
      <c r="D6096" t="s">
        <v>5718</v>
      </c>
      <c r="E6096" t="s">
        <v>5725</v>
      </c>
      <c r="F6096">
        <v>77.110596000000001</v>
      </c>
      <c r="G6096">
        <v>28.424109000000001</v>
      </c>
      <c r="H6096" t="s">
        <v>339</v>
      </c>
      <c r="I6096" t="s">
        <v>19</v>
      </c>
      <c r="J6096" t="s">
        <v>57</v>
      </c>
      <c r="K6096" t="s">
        <v>61</v>
      </c>
      <c r="L6096" t="s">
        <v>57</v>
      </c>
      <c r="M6096" t="s">
        <v>57</v>
      </c>
      <c r="N6096">
        <v>1</v>
      </c>
      <c r="O6096">
        <v>6</v>
      </c>
      <c r="P6096">
        <v>300</v>
      </c>
      <c r="Q6096">
        <v>3</v>
      </c>
      <c r="R6096">
        <v>2018</v>
      </c>
      <c r="S6096">
        <v>8</v>
      </c>
      <c r="T6096">
        <v>24</v>
      </c>
      <c r="U6096" s="1">
        <v>43336</v>
      </c>
      <c r="V6096" s="5">
        <f>Main[[#This Row],[Average_Cost_for_two]] * VLOOKUP(Main[[#This Row],[Currency]],'Currency'!A:B,2,FALSE)</f>
        <v>3.6</v>
      </c>
      <c r="W6096" s="5" t="str">
        <f>IF(Main[[#This Row],[Avg_Cost_USD]]&lt;10,"Low",
IF(Main[[#This Row],[Avg_Cost_USD]]&lt;=30,"Medium","High"))</f>
        <v>Low</v>
      </c>
    </row>
    <row r="6097" spans="1:23" x14ac:dyDescent="0.3">
      <c r="A6097">
        <v>4215</v>
      </c>
      <c r="B6097" t="s">
        <v>6427</v>
      </c>
      <c r="C6097">
        <v>1</v>
      </c>
      <c r="D6097" t="s">
        <v>5718</v>
      </c>
      <c r="E6097" t="s">
        <v>5957</v>
      </c>
      <c r="F6097">
        <v>77.079065799999995</v>
      </c>
      <c r="G6097">
        <v>28.460665500000001</v>
      </c>
      <c r="H6097" t="s">
        <v>342</v>
      </c>
      <c r="I6097" t="s">
        <v>19</v>
      </c>
      <c r="J6097" t="s">
        <v>57</v>
      </c>
      <c r="K6097" t="s">
        <v>61</v>
      </c>
      <c r="L6097" t="s">
        <v>57</v>
      </c>
      <c r="M6097" t="s">
        <v>57</v>
      </c>
      <c r="N6097">
        <v>1</v>
      </c>
      <c r="O6097">
        <v>15</v>
      </c>
      <c r="P6097">
        <v>300</v>
      </c>
      <c r="Q6097">
        <v>3.2</v>
      </c>
      <c r="R6097">
        <v>2016</v>
      </c>
      <c r="S6097">
        <v>8</v>
      </c>
      <c r="T6097">
        <v>20</v>
      </c>
      <c r="U6097" s="1">
        <v>42602</v>
      </c>
      <c r="V6097" s="5">
        <f>Main[[#This Row],[Average_Cost_for_two]] * VLOOKUP(Main[[#This Row],[Currency]],'Currency'!A:B,2,FALSE)</f>
        <v>3.6</v>
      </c>
      <c r="W6097" s="5" t="str">
        <f>IF(Main[[#This Row],[Avg_Cost_USD]]&lt;10,"Low",
IF(Main[[#This Row],[Avg_Cost_USD]]&lt;=30,"Medium","High"))</f>
        <v>Low</v>
      </c>
    </row>
    <row r="6098" spans="1:23" x14ac:dyDescent="0.3">
      <c r="A6098">
        <v>18237348</v>
      </c>
      <c r="B6098" t="s">
        <v>6428</v>
      </c>
      <c r="C6098">
        <v>1</v>
      </c>
      <c r="D6098" t="s">
        <v>5718</v>
      </c>
      <c r="E6098" t="s">
        <v>5888</v>
      </c>
      <c r="F6098">
        <v>77.0714665</v>
      </c>
      <c r="G6098">
        <v>28.509640300000001</v>
      </c>
      <c r="H6098" t="s">
        <v>521</v>
      </c>
      <c r="I6098" t="s">
        <v>19</v>
      </c>
      <c r="J6098" t="s">
        <v>57</v>
      </c>
      <c r="K6098" t="s">
        <v>57</v>
      </c>
      <c r="L6098" t="s">
        <v>57</v>
      </c>
      <c r="M6098" t="s">
        <v>57</v>
      </c>
      <c r="N6098">
        <v>1</v>
      </c>
      <c r="O6098">
        <v>1</v>
      </c>
      <c r="P6098">
        <v>300</v>
      </c>
      <c r="Q6098">
        <v>1</v>
      </c>
      <c r="R6098">
        <v>2017</v>
      </c>
      <c r="S6098">
        <v>8</v>
      </c>
      <c r="T6098">
        <v>20</v>
      </c>
      <c r="U6098" s="1">
        <v>42967</v>
      </c>
      <c r="V6098" s="5">
        <f>Main[[#This Row],[Average_Cost_for_two]] * VLOOKUP(Main[[#This Row],[Currency]],'Currency'!A:B,2,FALSE)</f>
        <v>3.6</v>
      </c>
      <c r="W6098" s="5" t="str">
        <f>IF(Main[[#This Row],[Avg_Cost_USD]]&lt;10,"Low",
IF(Main[[#This Row],[Avg_Cost_USD]]&lt;=30,"Medium","High"))</f>
        <v>Low</v>
      </c>
    </row>
    <row r="6099" spans="1:23" x14ac:dyDescent="0.3">
      <c r="A6099">
        <v>18391156</v>
      </c>
      <c r="B6099" t="s">
        <v>6429</v>
      </c>
      <c r="C6099">
        <v>1</v>
      </c>
      <c r="D6099" t="s">
        <v>5718</v>
      </c>
      <c r="E6099" t="s">
        <v>5834</v>
      </c>
      <c r="F6099">
        <v>77.093366119999999</v>
      </c>
      <c r="G6099">
        <v>28.47581065</v>
      </c>
      <c r="H6099" t="s">
        <v>2548</v>
      </c>
      <c r="I6099" t="s">
        <v>19</v>
      </c>
      <c r="J6099" t="s">
        <v>57</v>
      </c>
      <c r="K6099" t="s">
        <v>57</v>
      </c>
      <c r="L6099" t="s">
        <v>57</v>
      </c>
      <c r="M6099" t="s">
        <v>57</v>
      </c>
      <c r="N6099">
        <v>1</v>
      </c>
      <c r="O6099">
        <v>13</v>
      </c>
      <c r="P6099">
        <v>300</v>
      </c>
      <c r="Q6099">
        <v>3.3</v>
      </c>
      <c r="R6099">
        <v>2012</v>
      </c>
      <c r="S6099">
        <v>7</v>
      </c>
      <c r="T6099">
        <v>13</v>
      </c>
      <c r="U6099" s="1">
        <v>41103</v>
      </c>
      <c r="V6099" s="5">
        <f>Main[[#This Row],[Average_Cost_for_two]] * VLOOKUP(Main[[#This Row],[Currency]],'Currency'!A:B,2,FALSE)</f>
        <v>3.6</v>
      </c>
      <c r="W6099" s="5" t="str">
        <f>IF(Main[[#This Row],[Avg_Cost_USD]]&lt;10,"Low",
IF(Main[[#This Row],[Avg_Cost_USD]]&lt;=30,"Medium","High"))</f>
        <v>Low</v>
      </c>
    </row>
    <row r="6100" spans="1:23" x14ac:dyDescent="0.3">
      <c r="A6100">
        <v>4171</v>
      </c>
      <c r="B6100" t="s">
        <v>6430</v>
      </c>
      <c r="C6100">
        <v>1</v>
      </c>
      <c r="D6100" t="s">
        <v>5718</v>
      </c>
      <c r="E6100" t="s">
        <v>5719</v>
      </c>
      <c r="F6100">
        <v>77.094262999999998</v>
      </c>
      <c r="G6100">
        <v>28.492337299999999</v>
      </c>
      <c r="H6100" t="s">
        <v>6431</v>
      </c>
      <c r="I6100" t="s">
        <v>19</v>
      </c>
      <c r="J6100" t="s">
        <v>57</v>
      </c>
      <c r="K6100" t="s">
        <v>61</v>
      </c>
      <c r="L6100" t="s">
        <v>57</v>
      </c>
      <c r="M6100" t="s">
        <v>57</v>
      </c>
      <c r="N6100">
        <v>1</v>
      </c>
      <c r="O6100">
        <v>319</v>
      </c>
      <c r="P6100">
        <v>300</v>
      </c>
      <c r="Q6100">
        <v>3.6</v>
      </c>
      <c r="R6100">
        <v>2018</v>
      </c>
      <c r="S6100">
        <v>7</v>
      </c>
      <c r="T6100">
        <v>11</v>
      </c>
      <c r="U6100" s="1">
        <v>43292</v>
      </c>
      <c r="V6100" s="5">
        <f>Main[[#This Row],[Average_Cost_for_two]] * VLOOKUP(Main[[#This Row],[Currency]],'Currency'!A:B,2,FALSE)</f>
        <v>3.6</v>
      </c>
      <c r="W6100" s="5" t="str">
        <f>IF(Main[[#This Row],[Avg_Cost_USD]]&lt;10,"Low",
IF(Main[[#This Row],[Avg_Cost_USD]]&lt;=30,"Medium","High"))</f>
        <v>Low</v>
      </c>
    </row>
    <row r="6101" spans="1:23" x14ac:dyDescent="0.3">
      <c r="A6101">
        <v>18334445</v>
      </c>
      <c r="B6101" t="s">
        <v>6432</v>
      </c>
      <c r="C6101">
        <v>1</v>
      </c>
      <c r="D6101" t="s">
        <v>5718</v>
      </c>
      <c r="E6101" t="s">
        <v>133</v>
      </c>
      <c r="F6101">
        <v>77.085001000000005</v>
      </c>
      <c r="G6101">
        <v>28.477104199999999</v>
      </c>
      <c r="H6101" t="s">
        <v>337</v>
      </c>
      <c r="I6101" t="s">
        <v>19</v>
      </c>
      <c r="J6101" t="s">
        <v>57</v>
      </c>
      <c r="K6101" t="s">
        <v>61</v>
      </c>
      <c r="L6101" t="s">
        <v>57</v>
      </c>
      <c r="M6101" t="s">
        <v>57</v>
      </c>
      <c r="N6101">
        <v>1</v>
      </c>
      <c r="O6101">
        <v>21</v>
      </c>
      <c r="P6101">
        <v>300</v>
      </c>
      <c r="Q6101">
        <v>3.2</v>
      </c>
      <c r="R6101">
        <v>2013</v>
      </c>
      <c r="S6101">
        <v>7</v>
      </c>
      <c r="T6101">
        <v>12</v>
      </c>
      <c r="U6101" s="1">
        <v>41467</v>
      </c>
      <c r="V6101" s="5">
        <f>Main[[#This Row],[Average_Cost_for_two]] * VLOOKUP(Main[[#This Row],[Currency]],'Currency'!A:B,2,FALSE)</f>
        <v>3.6</v>
      </c>
      <c r="W6101" s="5" t="str">
        <f>IF(Main[[#This Row],[Avg_Cost_USD]]&lt;10,"Low",
IF(Main[[#This Row],[Avg_Cost_USD]]&lt;=30,"Medium","High"))</f>
        <v>Low</v>
      </c>
    </row>
    <row r="6102" spans="1:23" x14ac:dyDescent="0.3">
      <c r="A6102">
        <v>18485789</v>
      </c>
      <c r="B6102" t="s">
        <v>6421</v>
      </c>
      <c r="C6102">
        <v>1</v>
      </c>
      <c r="D6102" t="s">
        <v>5718</v>
      </c>
      <c r="E6102" t="s">
        <v>6433</v>
      </c>
      <c r="F6102">
        <v>0</v>
      </c>
      <c r="G6102">
        <v>0</v>
      </c>
      <c r="H6102" t="s">
        <v>315</v>
      </c>
      <c r="I6102" t="s">
        <v>19</v>
      </c>
      <c r="J6102" t="s">
        <v>57</v>
      </c>
      <c r="K6102" t="s">
        <v>57</v>
      </c>
      <c r="L6102" t="s">
        <v>57</v>
      </c>
      <c r="M6102" t="s">
        <v>57</v>
      </c>
      <c r="N6102">
        <v>1</v>
      </c>
      <c r="O6102">
        <v>2</v>
      </c>
      <c r="P6102">
        <v>300</v>
      </c>
      <c r="Q6102">
        <v>1</v>
      </c>
      <c r="R6102">
        <v>2015</v>
      </c>
      <c r="S6102">
        <v>7</v>
      </c>
      <c r="T6102">
        <v>22</v>
      </c>
      <c r="U6102" s="1">
        <v>42207</v>
      </c>
      <c r="V6102" s="5">
        <f>Main[[#This Row],[Average_Cost_for_two]] * VLOOKUP(Main[[#This Row],[Currency]],'Currency'!A:B,2,FALSE)</f>
        <v>3.6</v>
      </c>
      <c r="W6102" s="5" t="str">
        <f>IF(Main[[#This Row],[Avg_Cost_USD]]&lt;10,"Low",
IF(Main[[#This Row],[Avg_Cost_USD]]&lt;=30,"Medium","High"))</f>
        <v>Low</v>
      </c>
    </row>
    <row r="6103" spans="1:23" x14ac:dyDescent="0.3">
      <c r="A6103">
        <v>18265424</v>
      </c>
      <c r="B6103" t="s">
        <v>507</v>
      </c>
      <c r="C6103">
        <v>1</v>
      </c>
      <c r="D6103" t="s">
        <v>5718</v>
      </c>
      <c r="E6103" t="s">
        <v>5725</v>
      </c>
      <c r="F6103">
        <v>77.100036799999998</v>
      </c>
      <c r="G6103">
        <v>28.4255681</v>
      </c>
      <c r="H6103" t="s">
        <v>508</v>
      </c>
      <c r="I6103" t="s">
        <v>19</v>
      </c>
      <c r="J6103" t="s">
        <v>57</v>
      </c>
      <c r="K6103" t="s">
        <v>57</v>
      </c>
      <c r="L6103" t="s">
        <v>57</v>
      </c>
      <c r="M6103" t="s">
        <v>57</v>
      </c>
      <c r="N6103">
        <v>1</v>
      </c>
      <c r="O6103">
        <v>7</v>
      </c>
      <c r="P6103">
        <v>300</v>
      </c>
      <c r="Q6103">
        <v>3.2</v>
      </c>
      <c r="R6103">
        <v>2013</v>
      </c>
      <c r="S6103">
        <v>7</v>
      </c>
      <c r="T6103">
        <v>23</v>
      </c>
      <c r="U6103" s="1">
        <v>41478</v>
      </c>
      <c r="V6103" s="5">
        <f>Main[[#This Row],[Average_Cost_for_two]] * VLOOKUP(Main[[#This Row],[Currency]],'Currency'!A:B,2,FALSE)</f>
        <v>3.6</v>
      </c>
      <c r="W6103" s="5" t="str">
        <f>IF(Main[[#This Row],[Avg_Cost_USD]]&lt;10,"Low",
IF(Main[[#This Row],[Avg_Cost_USD]]&lt;=30,"Medium","High"))</f>
        <v>Low</v>
      </c>
    </row>
    <row r="6104" spans="1:23" x14ac:dyDescent="0.3">
      <c r="A6104">
        <v>5935</v>
      </c>
      <c r="B6104" t="s">
        <v>3747</v>
      </c>
      <c r="C6104">
        <v>1</v>
      </c>
      <c r="D6104" t="s">
        <v>5718</v>
      </c>
      <c r="E6104" t="s">
        <v>5725</v>
      </c>
      <c r="F6104">
        <v>77.152957599999993</v>
      </c>
      <c r="G6104">
        <v>28.431933699999998</v>
      </c>
      <c r="H6104" t="s">
        <v>935</v>
      </c>
      <c r="I6104" t="s">
        <v>19</v>
      </c>
      <c r="J6104" t="s">
        <v>57</v>
      </c>
      <c r="K6104" t="s">
        <v>57</v>
      </c>
      <c r="L6104" t="s">
        <v>57</v>
      </c>
      <c r="M6104" t="s">
        <v>57</v>
      </c>
      <c r="N6104">
        <v>1</v>
      </c>
      <c r="O6104">
        <v>3</v>
      </c>
      <c r="P6104">
        <v>300</v>
      </c>
      <c r="Q6104">
        <v>1</v>
      </c>
      <c r="R6104">
        <v>2018</v>
      </c>
      <c r="S6104">
        <v>7</v>
      </c>
      <c r="T6104">
        <v>2</v>
      </c>
      <c r="U6104" s="1">
        <v>43283</v>
      </c>
      <c r="V6104" s="5">
        <f>Main[[#This Row],[Average_Cost_for_two]] * VLOOKUP(Main[[#This Row],[Currency]],'Currency'!A:B,2,FALSE)</f>
        <v>3.6</v>
      </c>
      <c r="W6104" s="5" t="str">
        <f>IF(Main[[#This Row],[Avg_Cost_USD]]&lt;10,"Low",
IF(Main[[#This Row],[Avg_Cost_USD]]&lt;=30,"Medium","High"))</f>
        <v>Low</v>
      </c>
    </row>
    <row r="6105" spans="1:23" x14ac:dyDescent="0.3">
      <c r="A6105">
        <v>18138446</v>
      </c>
      <c r="B6105" t="s">
        <v>3651</v>
      </c>
      <c r="C6105">
        <v>1</v>
      </c>
      <c r="D6105" t="s">
        <v>5718</v>
      </c>
      <c r="E6105" t="s">
        <v>6434</v>
      </c>
      <c r="F6105">
        <v>77.0978116</v>
      </c>
      <c r="G6105">
        <v>28.449529500000001</v>
      </c>
      <c r="H6105" t="s">
        <v>3232</v>
      </c>
      <c r="I6105" t="s">
        <v>19</v>
      </c>
      <c r="J6105" t="s">
        <v>57</v>
      </c>
      <c r="K6105" t="s">
        <v>61</v>
      </c>
      <c r="L6105" t="s">
        <v>57</v>
      </c>
      <c r="M6105" t="s">
        <v>57</v>
      </c>
      <c r="N6105">
        <v>1</v>
      </c>
      <c r="O6105">
        <v>39</v>
      </c>
      <c r="P6105">
        <v>300</v>
      </c>
      <c r="Q6105">
        <v>3.6</v>
      </c>
      <c r="R6105">
        <v>2016</v>
      </c>
      <c r="S6105">
        <v>6</v>
      </c>
      <c r="T6105">
        <v>1</v>
      </c>
      <c r="U6105" s="1">
        <v>42522</v>
      </c>
      <c r="V6105" s="5">
        <f>Main[[#This Row],[Average_Cost_for_two]] * VLOOKUP(Main[[#This Row],[Currency]],'Currency'!A:B,2,FALSE)</f>
        <v>3.6</v>
      </c>
      <c r="W6105" s="5" t="str">
        <f>IF(Main[[#This Row],[Avg_Cost_USD]]&lt;10,"Low",
IF(Main[[#This Row],[Avg_Cost_USD]]&lt;=30,"Medium","High"))</f>
        <v>Low</v>
      </c>
    </row>
    <row r="6106" spans="1:23" x14ac:dyDescent="0.3">
      <c r="A6106">
        <v>18252419</v>
      </c>
      <c r="B6106" t="s">
        <v>6421</v>
      </c>
      <c r="C6106">
        <v>1</v>
      </c>
      <c r="D6106" t="s">
        <v>5718</v>
      </c>
      <c r="E6106" t="s">
        <v>5732</v>
      </c>
      <c r="F6106">
        <v>77.047610500000005</v>
      </c>
      <c r="G6106">
        <v>28.474520699999999</v>
      </c>
      <c r="H6106" t="s">
        <v>315</v>
      </c>
      <c r="I6106" t="s">
        <v>19</v>
      </c>
      <c r="J6106" t="s">
        <v>57</v>
      </c>
      <c r="K6106" t="s">
        <v>57</v>
      </c>
      <c r="L6106" t="s">
        <v>57</v>
      </c>
      <c r="M6106" t="s">
        <v>57</v>
      </c>
      <c r="N6106">
        <v>1</v>
      </c>
      <c r="O6106">
        <v>20</v>
      </c>
      <c r="P6106">
        <v>300</v>
      </c>
      <c r="Q6106">
        <v>3.1</v>
      </c>
      <c r="R6106">
        <v>2014</v>
      </c>
      <c r="S6106">
        <v>6</v>
      </c>
      <c r="T6106">
        <v>28</v>
      </c>
      <c r="U6106" s="1">
        <v>41818</v>
      </c>
      <c r="V6106" s="5">
        <f>Main[[#This Row],[Average_Cost_for_two]] * VLOOKUP(Main[[#This Row],[Currency]],'Currency'!A:B,2,FALSE)</f>
        <v>3.6</v>
      </c>
      <c r="W6106" s="5" t="str">
        <f>IF(Main[[#This Row],[Avg_Cost_USD]]&lt;10,"Low",
IF(Main[[#This Row],[Avg_Cost_USD]]&lt;=30,"Medium","High"))</f>
        <v>Low</v>
      </c>
    </row>
    <row r="6107" spans="1:23" x14ac:dyDescent="0.3">
      <c r="A6107">
        <v>853</v>
      </c>
      <c r="B6107" t="s">
        <v>602</v>
      </c>
      <c r="C6107">
        <v>1</v>
      </c>
      <c r="D6107" t="s">
        <v>5718</v>
      </c>
      <c r="E6107" t="s">
        <v>5732</v>
      </c>
      <c r="F6107">
        <v>77.0456073</v>
      </c>
      <c r="G6107">
        <v>28.476628999999999</v>
      </c>
      <c r="H6107" t="s">
        <v>6435</v>
      </c>
      <c r="I6107" t="s">
        <v>19</v>
      </c>
      <c r="J6107" t="s">
        <v>57</v>
      </c>
      <c r="K6107" t="s">
        <v>57</v>
      </c>
      <c r="L6107" t="s">
        <v>57</v>
      </c>
      <c r="M6107" t="s">
        <v>57</v>
      </c>
      <c r="N6107">
        <v>1</v>
      </c>
      <c r="O6107">
        <v>69</v>
      </c>
      <c r="P6107">
        <v>300</v>
      </c>
      <c r="Q6107">
        <v>3.3</v>
      </c>
      <c r="R6107">
        <v>2016</v>
      </c>
      <c r="S6107">
        <v>6</v>
      </c>
      <c r="T6107">
        <v>11</v>
      </c>
      <c r="U6107" s="1">
        <v>42532</v>
      </c>
      <c r="V6107" s="5">
        <f>Main[[#This Row],[Average_Cost_for_two]] * VLOOKUP(Main[[#This Row],[Currency]],'Currency'!A:B,2,FALSE)</f>
        <v>3.6</v>
      </c>
      <c r="W6107" s="5" t="str">
        <f>IF(Main[[#This Row],[Avg_Cost_USD]]&lt;10,"Low",
IF(Main[[#This Row],[Avg_Cost_USD]]&lt;=30,"Medium","High"))</f>
        <v>Low</v>
      </c>
    </row>
    <row r="6108" spans="1:23" x14ac:dyDescent="0.3">
      <c r="A6108">
        <v>18489522</v>
      </c>
      <c r="B6108" t="s">
        <v>6436</v>
      </c>
      <c r="C6108">
        <v>1</v>
      </c>
      <c r="D6108" t="s">
        <v>5718</v>
      </c>
      <c r="E6108" t="s">
        <v>5790</v>
      </c>
      <c r="F6108">
        <v>77.063358500000007</v>
      </c>
      <c r="G6108">
        <v>28.497850100000001</v>
      </c>
      <c r="H6108" t="s">
        <v>433</v>
      </c>
      <c r="I6108" t="s">
        <v>19</v>
      </c>
      <c r="J6108" t="s">
        <v>57</v>
      </c>
      <c r="K6108" t="s">
        <v>57</v>
      </c>
      <c r="L6108" t="s">
        <v>57</v>
      </c>
      <c r="M6108" t="s">
        <v>57</v>
      </c>
      <c r="N6108">
        <v>1</v>
      </c>
      <c r="O6108">
        <v>1</v>
      </c>
      <c r="P6108">
        <v>300</v>
      </c>
      <c r="Q6108">
        <v>1</v>
      </c>
      <c r="R6108">
        <v>2013</v>
      </c>
      <c r="S6108">
        <v>6</v>
      </c>
      <c r="T6108">
        <v>1</v>
      </c>
      <c r="U6108" s="1">
        <v>41426</v>
      </c>
      <c r="V6108" s="5">
        <f>Main[[#This Row],[Average_Cost_for_two]] * VLOOKUP(Main[[#This Row],[Currency]],'Currency'!A:B,2,FALSE)</f>
        <v>3.6</v>
      </c>
      <c r="W6108" s="5" t="str">
        <f>IF(Main[[#This Row],[Avg_Cost_USD]]&lt;10,"Low",
IF(Main[[#This Row],[Avg_Cost_USD]]&lt;=30,"Medium","High"))</f>
        <v>Low</v>
      </c>
    </row>
    <row r="6109" spans="1:23" x14ac:dyDescent="0.3">
      <c r="A6109">
        <v>304700</v>
      </c>
      <c r="B6109" t="s">
        <v>6437</v>
      </c>
      <c r="C6109">
        <v>1</v>
      </c>
      <c r="D6109" t="s">
        <v>5718</v>
      </c>
      <c r="E6109" t="s">
        <v>5779</v>
      </c>
      <c r="F6109">
        <v>77.017902599999999</v>
      </c>
      <c r="G6109">
        <v>28.460487000000001</v>
      </c>
      <c r="H6109" t="s">
        <v>56</v>
      </c>
      <c r="I6109" t="s">
        <v>19</v>
      </c>
      <c r="J6109" t="s">
        <v>57</v>
      </c>
      <c r="K6109" t="s">
        <v>57</v>
      </c>
      <c r="L6109" t="s">
        <v>57</v>
      </c>
      <c r="M6109" t="s">
        <v>57</v>
      </c>
      <c r="N6109">
        <v>1</v>
      </c>
      <c r="O6109">
        <v>3</v>
      </c>
      <c r="P6109">
        <v>300</v>
      </c>
      <c r="Q6109">
        <v>1</v>
      </c>
      <c r="R6109">
        <v>2011</v>
      </c>
      <c r="S6109">
        <v>5</v>
      </c>
      <c r="T6109">
        <v>20</v>
      </c>
      <c r="U6109" s="1">
        <v>40683</v>
      </c>
      <c r="V6109" s="5">
        <f>Main[[#This Row],[Average_Cost_for_two]] * VLOOKUP(Main[[#This Row],[Currency]],'Currency'!A:B,2,FALSE)</f>
        <v>3.6</v>
      </c>
      <c r="W6109" s="5" t="str">
        <f>IF(Main[[#This Row],[Avg_Cost_USD]]&lt;10,"Low",
IF(Main[[#This Row],[Avg_Cost_USD]]&lt;=30,"Medium","High"))</f>
        <v>Low</v>
      </c>
    </row>
    <row r="6110" spans="1:23" x14ac:dyDescent="0.3">
      <c r="A6110">
        <v>6896</v>
      </c>
      <c r="B6110" t="s">
        <v>6438</v>
      </c>
      <c r="C6110">
        <v>1</v>
      </c>
      <c r="D6110" t="s">
        <v>5718</v>
      </c>
      <c r="E6110" t="s">
        <v>5873</v>
      </c>
      <c r="F6110">
        <v>77.056940400000002</v>
      </c>
      <c r="G6110">
        <v>28.4490081</v>
      </c>
      <c r="H6110" t="s">
        <v>505</v>
      </c>
      <c r="I6110" t="s">
        <v>19</v>
      </c>
      <c r="J6110" t="s">
        <v>57</v>
      </c>
      <c r="K6110" t="s">
        <v>57</v>
      </c>
      <c r="L6110" t="s">
        <v>57</v>
      </c>
      <c r="M6110" t="s">
        <v>57</v>
      </c>
      <c r="N6110">
        <v>1</v>
      </c>
      <c r="O6110">
        <v>39</v>
      </c>
      <c r="P6110">
        <v>300</v>
      </c>
      <c r="Q6110">
        <v>3.2</v>
      </c>
      <c r="R6110">
        <v>2011</v>
      </c>
      <c r="S6110">
        <v>5</v>
      </c>
      <c r="T6110">
        <v>11</v>
      </c>
      <c r="U6110" s="1">
        <v>40674</v>
      </c>
      <c r="V6110" s="5">
        <f>Main[[#This Row],[Average_Cost_for_two]] * VLOOKUP(Main[[#This Row],[Currency]],'Currency'!A:B,2,FALSE)</f>
        <v>3.6</v>
      </c>
      <c r="W6110" s="5" t="str">
        <f>IF(Main[[#This Row],[Avg_Cost_USD]]&lt;10,"Low",
IF(Main[[#This Row],[Avg_Cost_USD]]&lt;=30,"Medium","High"))</f>
        <v>Low</v>
      </c>
    </row>
    <row r="6111" spans="1:23" x14ac:dyDescent="0.3">
      <c r="A6111">
        <v>18235155</v>
      </c>
      <c r="B6111" t="s">
        <v>3651</v>
      </c>
      <c r="C6111">
        <v>1</v>
      </c>
      <c r="D6111" t="s">
        <v>5718</v>
      </c>
      <c r="E6111" t="s">
        <v>5752</v>
      </c>
      <c r="F6111">
        <v>77.082303199999998</v>
      </c>
      <c r="G6111">
        <v>28.4672524</v>
      </c>
      <c r="H6111" t="s">
        <v>3232</v>
      </c>
      <c r="I6111" t="s">
        <v>19</v>
      </c>
      <c r="J6111" t="s">
        <v>57</v>
      </c>
      <c r="K6111" t="s">
        <v>61</v>
      </c>
      <c r="L6111" t="s">
        <v>57</v>
      </c>
      <c r="M6111" t="s">
        <v>57</v>
      </c>
      <c r="N6111">
        <v>1</v>
      </c>
      <c r="O6111">
        <v>74</v>
      </c>
      <c r="P6111">
        <v>300</v>
      </c>
      <c r="Q6111">
        <v>3.8</v>
      </c>
      <c r="R6111">
        <v>2016</v>
      </c>
      <c r="S6111">
        <v>4</v>
      </c>
      <c r="T6111">
        <v>4</v>
      </c>
      <c r="U6111" s="1">
        <v>42464</v>
      </c>
      <c r="V6111" s="5">
        <f>Main[[#This Row],[Average_Cost_for_two]] * VLOOKUP(Main[[#This Row],[Currency]],'Currency'!A:B,2,FALSE)</f>
        <v>3.6</v>
      </c>
      <c r="W6111" s="5" t="str">
        <f>IF(Main[[#This Row],[Avg_Cost_USD]]&lt;10,"Low",
IF(Main[[#This Row],[Avg_Cost_USD]]&lt;=30,"Medium","High"))</f>
        <v>Low</v>
      </c>
    </row>
    <row r="6112" spans="1:23" x14ac:dyDescent="0.3">
      <c r="A6112">
        <v>18383489</v>
      </c>
      <c r="B6112" t="s">
        <v>883</v>
      </c>
      <c r="C6112">
        <v>1</v>
      </c>
      <c r="D6112" t="s">
        <v>5718</v>
      </c>
      <c r="E6112" t="s">
        <v>5719</v>
      </c>
      <c r="F6112">
        <v>77.0939932</v>
      </c>
      <c r="G6112">
        <v>28.4931181</v>
      </c>
      <c r="H6112" t="s">
        <v>1682</v>
      </c>
      <c r="I6112" t="s">
        <v>19</v>
      </c>
      <c r="J6112" t="s">
        <v>57</v>
      </c>
      <c r="K6112" t="s">
        <v>57</v>
      </c>
      <c r="L6112" t="s">
        <v>57</v>
      </c>
      <c r="M6112" t="s">
        <v>57</v>
      </c>
      <c r="N6112">
        <v>1</v>
      </c>
      <c r="O6112">
        <v>15</v>
      </c>
      <c r="P6112">
        <v>300</v>
      </c>
      <c r="Q6112">
        <v>3.2</v>
      </c>
      <c r="R6112">
        <v>2017</v>
      </c>
      <c r="S6112">
        <v>4</v>
      </c>
      <c r="T6112">
        <v>22</v>
      </c>
      <c r="U6112" s="1">
        <v>42847</v>
      </c>
      <c r="V6112" s="5">
        <f>Main[[#This Row],[Average_Cost_for_two]] * VLOOKUP(Main[[#This Row],[Currency]],'Currency'!A:B,2,FALSE)</f>
        <v>3.6</v>
      </c>
      <c r="W6112" s="5" t="str">
        <f>IF(Main[[#This Row],[Avg_Cost_USD]]&lt;10,"Low",
IF(Main[[#This Row],[Avg_Cost_USD]]&lt;=30,"Medium","High"))</f>
        <v>Low</v>
      </c>
    </row>
    <row r="6113" spans="1:23" x14ac:dyDescent="0.3">
      <c r="A6113">
        <v>18280305</v>
      </c>
      <c r="B6113" t="s">
        <v>6439</v>
      </c>
      <c r="C6113">
        <v>1</v>
      </c>
      <c r="D6113" t="s">
        <v>5718</v>
      </c>
      <c r="E6113" t="s">
        <v>5719</v>
      </c>
      <c r="F6113">
        <v>77.094352499999999</v>
      </c>
      <c r="G6113">
        <v>28.492272499999999</v>
      </c>
      <c r="H6113" t="s">
        <v>289</v>
      </c>
      <c r="I6113" t="s">
        <v>19</v>
      </c>
      <c r="J6113" t="s">
        <v>57</v>
      </c>
      <c r="K6113" t="s">
        <v>57</v>
      </c>
      <c r="L6113" t="s">
        <v>57</v>
      </c>
      <c r="M6113" t="s">
        <v>57</v>
      </c>
      <c r="N6113">
        <v>1</v>
      </c>
      <c r="O6113">
        <v>26</v>
      </c>
      <c r="P6113">
        <v>300</v>
      </c>
      <c r="Q6113">
        <v>3.6</v>
      </c>
      <c r="R6113">
        <v>2016</v>
      </c>
      <c r="S6113">
        <v>4</v>
      </c>
      <c r="T6113">
        <v>12</v>
      </c>
      <c r="U6113" s="1">
        <v>42472</v>
      </c>
      <c r="V6113" s="5">
        <f>Main[[#This Row],[Average_Cost_for_two]] * VLOOKUP(Main[[#This Row],[Currency]],'Currency'!A:B,2,FALSE)</f>
        <v>3.6</v>
      </c>
      <c r="W6113" s="5" t="str">
        <f>IF(Main[[#This Row],[Avg_Cost_USD]]&lt;10,"Low",
IF(Main[[#This Row],[Avg_Cost_USD]]&lt;=30,"Medium","High"))</f>
        <v>Low</v>
      </c>
    </row>
    <row r="6114" spans="1:23" x14ac:dyDescent="0.3">
      <c r="A6114">
        <v>18306548</v>
      </c>
      <c r="B6114" t="s">
        <v>3747</v>
      </c>
      <c r="C6114">
        <v>1</v>
      </c>
      <c r="D6114" t="s">
        <v>5718</v>
      </c>
      <c r="E6114" t="s">
        <v>6440</v>
      </c>
      <c r="F6114">
        <v>77.038186999999994</v>
      </c>
      <c r="G6114">
        <v>28.419985</v>
      </c>
      <c r="H6114" t="s">
        <v>935</v>
      </c>
      <c r="I6114" t="s">
        <v>19</v>
      </c>
      <c r="J6114" t="s">
        <v>57</v>
      </c>
      <c r="K6114" t="s">
        <v>61</v>
      </c>
      <c r="L6114" t="s">
        <v>57</v>
      </c>
      <c r="M6114" t="s">
        <v>57</v>
      </c>
      <c r="N6114">
        <v>1</v>
      </c>
      <c r="O6114">
        <v>41</v>
      </c>
      <c r="P6114">
        <v>300</v>
      </c>
      <c r="Q6114">
        <v>3.4</v>
      </c>
      <c r="R6114">
        <v>2011</v>
      </c>
      <c r="S6114">
        <v>4</v>
      </c>
      <c r="T6114">
        <v>6</v>
      </c>
      <c r="U6114" s="1">
        <v>40639</v>
      </c>
      <c r="V6114" s="5">
        <f>Main[[#This Row],[Average_Cost_for_two]] * VLOOKUP(Main[[#This Row],[Currency]],'Currency'!A:B,2,FALSE)</f>
        <v>3.6</v>
      </c>
      <c r="W6114" s="5" t="str">
        <f>IF(Main[[#This Row],[Avg_Cost_USD]]&lt;10,"Low",
IF(Main[[#This Row],[Avg_Cost_USD]]&lt;=30,"Medium","High"))</f>
        <v>Low</v>
      </c>
    </row>
    <row r="6115" spans="1:23" x14ac:dyDescent="0.3">
      <c r="A6115">
        <v>313408</v>
      </c>
      <c r="B6115" t="s">
        <v>6441</v>
      </c>
      <c r="C6115">
        <v>1</v>
      </c>
      <c r="D6115" t="s">
        <v>5718</v>
      </c>
      <c r="E6115" t="s">
        <v>5875</v>
      </c>
      <c r="F6115">
        <v>0</v>
      </c>
      <c r="G6115">
        <v>0</v>
      </c>
      <c r="H6115" t="s">
        <v>56</v>
      </c>
      <c r="I6115" t="s">
        <v>19</v>
      </c>
      <c r="J6115" t="s">
        <v>57</v>
      </c>
      <c r="K6115" t="s">
        <v>57</v>
      </c>
      <c r="L6115" t="s">
        <v>57</v>
      </c>
      <c r="M6115" t="s">
        <v>57</v>
      </c>
      <c r="N6115">
        <v>1</v>
      </c>
      <c r="O6115">
        <v>3</v>
      </c>
      <c r="P6115">
        <v>300</v>
      </c>
      <c r="Q6115">
        <v>1</v>
      </c>
      <c r="R6115">
        <v>2012</v>
      </c>
      <c r="S6115">
        <v>4</v>
      </c>
      <c r="T6115">
        <v>15</v>
      </c>
      <c r="U6115" s="1">
        <v>41014</v>
      </c>
      <c r="V6115" s="5">
        <f>Main[[#This Row],[Average_Cost_for_two]] * VLOOKUP(Main[[#This Row],[Currency]],'Currency'!A:B,2,FALSE)</f>
        <v>3.6</v>
      </c>
      <c r="W6115" s="5" t="str">
        <f>IF(Main[[#This Row],[Avg_Cost_USD]]&lt;10,"Low",
IF(Main[[#This Row],[Avg_Cost_USD]]&lt;=30,"Medium","High"))</f>
        <v>Low</v>
      </c>
    </row>
    <row r="6116" spans="1:23" x14ac:dyDescent="0.3">
      <c r="A6116">
        <v>18420450</v>
      </c>
      <c r="B6116" t="s">
        <v>6442</v>
      </c>
      <c r="C6116">
        <v>1</v>
      </c>
      <c r="D6116" t="s">
        <v>5718</v>
      </c>
      <c r="E6116" t="s">
        <v>5807</v>
      </c>
      <c r="F6116">
        <v>77.086979400000004</v>
      </c>
      <c r="G6116">
        <v>28.462681100000001</v>
      </c>
      <c r="H6116" t="s">
        <v>2548</v>
      </c>
      <c r="I6116" t="s">
        <v>19</v>
      </c>
      <c r="J6116" t="s">
        <v>57</v>
      </c>
      <c r="K6116" t="s">
        <v>61</v>
      </c>
      <c r="L6116" t="s">
        <v>57</v>
      </c>
      <c r="M6116" t="s">
        <v>57</v>
      </c>
      <c r="N6116">
        <v>1</v>
      </c>
      <c r="O6116">
        <v>94</v>
      </c>
      <c r="P6116">
        <v>300</v>
      </c>
      <c r="Q6116">
        <v>3.9</v>
      </c>
      <c r="R6116">
        <v>2013</v>
      </c>
      <c r="S6116">
        <v>4</v>
      </c>
      <c r="T6116">
        <v>24</v>
      </c>
      <c r="U6116" s="1">
        <v>41388</v>
      </c>
      <c r="V6116" s="5">
        <f>Main[[#This Row],[Average_Cost_for_two]] * VLOOKUP(Main[[#This Row],[Currency]],'Currency'!A:B,2,FALSE)</f>
        <v>3.6</v>
      </c>
      <c r="W6116" s="5" t="str">
        <f>IF(Main[[#This Row],[Avg_Cost_USD]]&lt;10,"Low",
IF(Main[[#This Row],[Avg_Cost_USD]]&lt;=30,"Medium","High"))</f>
        <v>Low</v>
      </c>
    </row>
    <row r="6117" spans="1:23" x14ac:dyDescent="0.3">
      <c r="A6117">
        <v>312555</v>
      </c>
      <c r="B6117" t="s">
        <v>6443</v>
      </c>
      <c r="C6117">
        <v>1</v>
      </c>
      <c r="D6117" t="s">
        <v>5718</v>
      </c>
      <c r="E6117" t="s">
        <v>5957</v>
      </c>
      <c r="F6117">
        <v>77.0789039</v>
      </c>
      <c r="G6117">
        <v>28.460551599999999</v>
      </c>
      <c r="H6117" t="s">
        <v>636</v>
      </c>
      <c r="I6117" t="s">
        <v>19</v>
      </c>
      <c r="J6117" t="s">
        <v>57</v>
      </c>
      <c r="K6117" t="s">
        <v>61</v>
      </c>
      <c r="L6117" t="s">
        <v>57</v>
      </c>
      <c r="M6117" t="s">
        <v>57</v>
      </c>
      <c r="N6117">
        <v>1</v>
      </c>
      <c r="O6117">
        <v>41</v>
      </c>
      <c r="P6117">
        <v>300</v>
      </c>
      <c r="Q6117">
        <v>2.2000000000000002</v>
      </c>
      <c r="R6117">
        <v>2010</v>
      </c>
      <c r="S6117">
        <v>4</v>
      </c>
      <c r="T6117">
        <v>3</v>
      </c>
      <c r="U6117" s="1">
        <v>40271</v>
      </c>
      <c r="V6117" s="5">
        <f>Main[[#This Row],[Average_Cost_for_two]] * VLOOKUP(Main[[#This Row],[Currency]],'Currency'!A:B,2,FALSE)</f>
        <v>3.6</v>
      </c>
      <c r="W6117" s="5" t="str">
        <f>IF(Main[[#This Row],[Avg_Cost_USD]]&lt;10,"Low",
IF(Main[[#This Row],[Avg_Cost_USD]]&lt;=30,"Medium","High"))</f>
        <v>Low</v>
      </c>
    </row>
    <row r="6118" spans="1:23" x14ac:dyDescent="0.3">
      <c r="A6118">
        <v>18492107</v>
      </c>
      <c r="B6118" t="s">
        <v>6444</v>
      </c>
      <c r="C6118">
        <v>1</v>
      </c>
      <c r="D6118" t="s">
        <v>5718</v>
      </c>
      <c r="E6118" t="s">
        <v>5719</v>
      </c>
      <c r="F6118">
        <v>0</v>
      </c>
      <c r="G6118">
        <v>0</v>
      </c>
      <c r="H6118" t="s">
        <v>350</v>
      </c>
      <c r="I6118" t="s">
        <v>19</v>
      </c>
      <c r="J6118" t="s">
        <v>57</v>
      </c>
      <c r="K6118" t="s">
        <v>57</v>
      </c>
      <c r="L6118" t="s">
        <v>57</v>
      </c>
      <c r="M6118" t="s">
        <v>57</v>
      </c>
      <c r="N6118">
        <v>1</v>
      </c>
      <c r="O6118">
        <v>19</v>
      </c>
      <c r="P6118">
        <v>300</v>
      </c>
      <c r="Q6118">
        <v>3.4</v>
      </c>
      <c r="R6118">
        <v>2014</v>
      </c>
      <c r="S6118">
        <v>3</v>
      </c>
      <c r="T6118">
        <v>16</v>
      </c>
      <c r="U6118" s="1">
        <v>41714</v>
      </c>
      <c r="V6118" s="5">
        <f>Main[[#This Row],[Average_Cost_for_two]] * VLOOKUP(Main[[#This Row],[Currency]],'Currency'!A:B,2,FALSE)</f>
        <v>3.6</v>
      </c>
      <c r="W6118" s="5" t="str">
        <f>IF(Main[[#This Row],[Avg_Cost_USD]]&lt;10,"Low",
IF(Main[[#This Row],[Avg_Cost_USD]]&lt;=30,"Medium","High"))</f>
        <v>Low</v>
      </c>
    </row>
    <row r="6119" spans="1:23" x14ac:dyDescent="0.3">
      <c r="A6119">
        <v>18237324</v>
      </c>
      <c r="B6119" t="s">
        <v>6445</v>
      </c>
      <c r="C6119">
        <v>1</v>
      </c>
      <c r="D6119" t="s">
        <v>5718</v>
      </c>
      <c r="E6119" t="s">
        <v>5719</v>
      </c>
      <c r="F6119">
        <v>77.093813400000002</v>
      </c>
      <c r="G6119">
        <v>28.493728300000001</v>
      </c>
      <c r="H6119" t="s">
        <v>56</v>
      </c>
      <c r="I6119" t="s">
        <v>19</v>
      </c>
      <c r="J6119" t="s">
        <v>57</v>
      </c>
      <c r="K6119" t="s">
        <v>61</v>
      </c>
      <c r="L6119" t="s">
        <v>57</v>
      </c>
      <c r="M6119" t="s">
        <v>57</v>
      </c>
      <c r="N6119">
        <v>1</v>
      </c>
      <c r="O6119">
        <v>27</v>
      </c>
      <c r="P6119">
        <v>300</v>
      </c>
      <c r="Q6119">
        <v>3.5</v>
      </c>
      <c r="R6119">
        <v>2011</v>
      </c>
      <c r="S6119">
        <v>3</v>
      </c>
      <c r="T6119">
        <v>9</v>
      </c>
      <c r="U6119" s="1">
        <v>40611</v>
      </c>
      <c r="V6119" s="5">
        <f>Main[[#This Row],[Average_Cost_for_two]] * VLOOKUP(Main[[#This Row],[Currency]],'Currency'!A:B,2,FALSE)</f>
        <v>3.6</v>
      </c>
      <c r="W6119" s="5" t="str">
        <f>IF(Main[[#This Row],[Avg_Cost_USD]]&lt;10,"Low",
IF(Main[[#This Row],[Avg_Cost_USD]]&lt;=30,"Medium","High"))</f>
        <v>Low</v>
      </c>
    </row>
    <row r="6120" spans="1:23" x14ac:dyDescent="0.3">
      <c r="A6120">
        <v>2620</v>
      </c>
      <c r="B6120" t="s">
        <v>6446</v>
      </c>
      <c r="C6120">
        <v>1</v>
      </c>
      <c r="D6120" t="s">
        <v>5718</v>
      </c>
      <c r="E6120" t="s">
        <v>5732</v>
      </c>
      <c r="F6120">
        <v>77.047350699999996</v>
      </c>
      <c r="G6120">
        <v>28.474091099999999</v>
      </c>
      <c r="H6120" t="s">
        <v>1682</v>
      </c>
      <c r="I6120" t="s">
        <v>19</v>
      </c>
      <c r="J6120" t="s">
        <v>57</v>
      </c>
      <c r="K6120" t="s">
        <v>57</v>
      </c>
      <c r="L6120" t="s">
        <v>57</v>
      </c>
      <c r="M6120" t="s">
        <v>57</v>
      </c>
      <c r="N6120">
        <v>1</v>
      </c>
      <c r="O6120">
        <v>25</v>
      </c>
      <c r="P6120">
        <v>300</v>
      </c>
      <c r="Q6120">
        <v>3.4</v>
      </c>
      <c r="R6120">
        <v>2015</v>
      </c>
      <c r="S6120">
        <v>3</v>
      </c>
      <c r="T6120">
        <v>1</v>
      </c>
      <c r="U6120" s="1">
        <v>42064</v>
      </c>
      <c r="V6120" s="5">
        <f>Main[[#This Row],[Average_Cost_for_two]] * VLOOKUP(Main[[#This Row],[Currency]],'Currency'!A:B,2,FALSE)</f>
        <v>3.6</v>
      </c>
      <c r="W6120" s="5" t="str">
        <f>IF(Main[[#This Row],[Avg_Cost_USD]]&lt;10,"Low",
IF(Main[[#This Row],[Avg_Cost_USD]]&lt;=30,"Medium","High"))</f>
        <v>Low</v>
      </c>
    </row>
    <row r="6121" spans="1:23" x14ac:dyDescent="0.3">
      <c r="A6121">
        <v>311534</v>
      </c>
      <c r="B6121" t="s">
        <v>6447</v>
      </c>
      <c r="C6121">
        <v>1</v>
      </c>
      <c r="D6121" t="s">
        <v>5718</v>
      </c>
      <c r="E6121" t="s">
        <v>5725</v>
      </c>
      <c r="F6121">
        <v>77.098252599999995</v>
      </c>
      <c r="G6121">
        <v>28.427312400000002</v>
      </c>
      <c r="H6121" t="s">
        <v>339</v>
      </c>
      <c r="I6121" t="s">
        <v>19</v>
      </c>
      <c r="J6121" t="s">
        <v>57</v>
      </c>
      <c r="K6121" t="s">
        <v>57</v>
      </c>
      <c r="L6121" t="s">
        <v>57</v>
      </c>
      <c r="M6121" t="s">
        <v>57</v>
      </c>
      <c r="N6121">
        <v>1</v>
      </c>
      <c r="O6121">
        <v>14</v>
      </c>
      <c r="P6121">
        <v>300</v>
      </c>
      <c r="Q6121">
        <v>3.3</v>
      </c>
      <c r="R6121">
        <v>2018</v>
      </c>
      <c r="S6121">
        <v>3</v>
      </c>
      <c r="T6121">
        <v>1</v>
      </c>
      <c r="U6121" s="1">
        <v>43160</v>
      </c>
      <c r="V6121" s="5">
        <f>Main[[#This Row],[Average_Cost_for_two]] * VLOOKUP(Main[[#This Row],[Currency]],'Currency'!A:B,2,FALSE)</f>
        <v>3.6</v>
      </c>
      <c r="W6121" s="5" t="str">
        <f>IF(Main[[#This Row],[Avg_Cost_USD]]&lt;10,"Low",
IF(Main[[#This Row],[Avg_Cost_USD]]&lt;=30,"Medium","High"))</f>
        <v>Low</v>
      </c>
    </row>
    <row r="6122" spans="1:23" x14ac:dyDescent="0.3">
      <c r="A6122">
        <v>310500</v>
      </c>
      <c r="B6122" t="s">
        <v>6448</v>
      </c>
      <c r="C6122">
        <v>1</v>
      </c>
      <c r="D6122" t="s">
        <v>5718</v>
      </c>
      <c r="E6122" t="s">
        <v>5731</v>
      </c>
      <c r="F6122">
        <v>77.042691000000005</v>
      </c>
      <c r="G6122">
        <v>28.411864300000001</v>
      </c>
      <c r="H6122" t="s">
        <v>569</v>
      </c>
      <c r="I6122" t="s">
        <v>19</v>
      </c>
      <c r="J6122" t="s">
        <v>57</v>
      </c>
      <c r="K6122" t="s">
        <v>57</v>
      </c>
      <c r="L6122" t="s">
        <v>57</v>
      </c>
      <c r="M6122" t="s">
        <v>57</v>
      </c>
      <c r="N6122">
        <v>1</v>
      </c>
      <c r="O6122">
        <v>54</v>
      </c>
      <c r="P6122">
        <v>300</v>
      </c>
      <c r="Q6122">
        <v>3.4</v>
      </c>
      <c r="R6122">
        <v>2010</v>
      </c>
      <c r="S6122">
        <v>3</v>
      </c>
      <c r="T6122">
        <v>19</v>
      </c>
      <c r="U6122" s="1">
        <v>40256</v>
      </c>
      <c r="V6122" s="5">
        <f>Main[[#This Row],[Average_Cost_for_two]] * VLOOKUP(Main[[#This Row],[Currency]],'Currency'!A:B,2,FALSE)</f>
        <v>3.6</v>
      </c>
      <c r="W6122" s="5" t="str">
        <f>IF(Main[[#This Row],[Avg_Cost_USD]]&lt;10,"Low",
IF(Main[[#This Row],[Avg_Cost_USD]]&lt;=30,"Medium","High"))</f>
        <v>Low</v>
      </c>
    </row>
    <row r="6123" spans="1:23" x14ac:dyDescent="0.3">
      <c r="A6123">
        <v>18354631</v>
      </c>
      <c r="B6123" t="s">
        <v>6449</v>
      </c>
      <c r="C6123">
        <v>1</v>
      </c>
      <c r="D6123" t="s">
        <v>5718</v>
      </c>
      <c r="E6123" t="s">
        <v>5884</v>
      </c>
      <c r="F6123">
        <v>77.079425499999999</v>
      </c>
      <c r="G6123">
        <v>28.450479099999999</v>
      </c>
      <c r="H6123" t="s">
        <v>315</v>
      </c>
      <c r="I6123" t="s">
        <v>19</v>
      </c>
      <c r="J6123" t="s">
        <v>57</v>
      </c>
      <c r="K6123" t="s">
        <v>61</v>
      </c>
      <c r="L6123" t="s">
        <v>57</v>
      </c>
      <c r="M6123" t="s">
        <v>57</v>
      </c>
      <c r="N6123">
        <v>1</v>
      </c>
      <c r="O6123">
        <v>65</v>
      </c>
      <c r="P6123">
        <v>300</v>
      </c>
      <c r="Q6123">
        <v>3.7</v>
      </c>
      <c r="R6123">
        <v>2015</v>
      </c>
      <c r="S6123">
        <v>3</v>
      </c>
      <c r="T6123">
        <v>14</v>
      </c>
      <c r="U6123" s="1">
        <v>42077</v>
      </c>
      <c r="V6123" s="5">
        <f>Main[[#This Row],[Average_Cost_for_two]] * VLOOKUP(Main[[#This Row],[Currency]],'Currency'!A:B,2,FALSE)</f>
        <v>3.6</v>
      </c>
      <c r="W6123" s="5" t="str">
        <f>IF(Main[[#This Row],[Avg_Cost_USD]]&lt;10,"Low",
IF(Main[[#This Row],[Avg_Cost_USD]]&lt;=30,"Medium","High"))</f>
        <v>Low</v>
      </c>
    </row>
    <row r="6124" spans="1:23" x14ac:dyDescent="0.3">
      <c r="A6124">
        <v>18223957</v>
      </c>
      <c r="B6124" t="s">
        <v>6450</v>
      </c>
      <c r="C6124">
        <v>1</v>
      </c>
      <c r="D6124" t="s">
        <v>5718</v>
      </c>
      <c r="E6124" t="s">
        <v>5719</v>
      </c>
      <c r="F6124">
        <v>77.093723400000002</v>
      </c>
      <c r="G6124">
        <v>28.493809299999999</v>
      </c>
      <c r="H6124" t="s">
        <v>426</v>
      </c>
      <c r="I6124" t="s">
        <v>19</v>
      </c>
      <c r="J6124" t="s">
        <v>57</v>
      </c>
      <c r="K6124" t="s">
        <v>57</v>
      </c>
      <c r="L6124" t="s">
        <v>57</v>
      </c>
      <c r="M6124" t="s">
        <v>57</v>
      </c>
      <c r="N6124">
        <v>1</v>
      </c>
      <c r="O6124">
        <v>14</v>
      </c>
      <c r="P6124">
        <v>300</v>
      </c>
      <c r="Q6124">
        <v>3.3</v>
      </c>
      <c r="R6124">
        <v>2018</v>
      </c>
      <c r="S6124">
        <v>2</v>
      </c>
      <c r="T6124">
        <v>23</v>
      </c>
      <c r="U6124" s="1">
        <v>43154</v>
      </c>
      <c r="V6124" s="5">
        <f>Main[[#This Row],[Average_Cost_for_two]] * VLOOKUP(Main[[#This Row],[Currency]],'Currency'!A:B,2,FALSE)</f>
        <v>3.6</v>
      </c>
      <c r="W6124" s="5" t="str">
        <f>IF(Main[[#This Row],[Avg_Cost_USD]]&lt;10,"Low",
IF(Main[[#This Row],[Avg_Cost_USD]]&lt;=30,"Medium","High"))</f>
        <v>Low</v>
      </c>
    </row>
    <row r="6125" spans="1:23" x14ac:dyDescent="0.3">
      <c r="A6125">
        <v>300538</v>
      </c>
      <c r="B6125" t="s">
        <v>6080</v>
      </c>
      <c r="C6125">
        <v>1</v>
      </c>
      <c r="D6125" t="s">
        <v>5718</v>
      </c>
      <c r="E6125" t="s">
        <v>133</v>
      </c>
      <c r="F6125">
        <v>77.080909899999995</v>
      </c>
      <c r="G6125">
        <v>28.473491599999999</v>
      </c>
      <c r="H6125" t="s">
        <v>521</v>
      </c>
      <c r="I6125" t="s">
        <v>19</v>
      </c>
      <c r="J6125" t="s">
        <v>57</v>
      </c>
      <c r="K6125" t="s">
        <v>57</v>
      </c>
      <c r="L6125" t="s">
        <v>57</v>
      </c>
      <c r="M6125" t="s">
        <v>57</v>
      </c>
      <c r="N6125">
        <v>1</v>
      </c>
      <c r="O6125">
        <v>45</v>
      </c>
      <c r="P6125">
        <v>300</v>
      </c>
      <c r="Q6125">
        <v>2.8</v>
      </c>
      <c r="R6125">
        <v>2018</v>
      </c>
      <c r="S6125">
        <v>2</v>
      </c>
      <c r="T6125">
        <v>28</v>
      </c>
      <c r="U6125" s="1">
        <v>43159</v>
      </c>
      <c r="V6125" s="5">
        <f>Main[[#This Row],[Average_Cost_for_two]] * VLOOKUP(Main[[#This Row],[Currency]],'Currency'!A:B,2,FALSE)</f>
        <v>3.6</v>
      </c>
      <c r="W6125" s="5" t="str">
        <f>IF(Main[[#This Row],[Avg_Cost_USD]]&lt;10,"Low",
IF(Main[[#This Row],[Avg_Cost_USD]]&lt;=30,"Medium","High"))</f>
        <v>Low</v>
      </c>
    </row>
    <row r="6126" spans="1:23" x14ac:dyDescent="0.3">
      <c r="A6126">
        <v>308726</v>
      </c>
      <c r="B6126" t="s">
        <v>6381</v>
      </c>
      <c r="C6126">
        <v>1</v>
      </c>
      <c r="D6126" t="s">
        <v>5718</v>
      </c>
      <c r="E6126" t="s">
        <v>5784</v>
      </c>
      <c r="F6126">
        <v>77.030224099999998</v>
      </c>
      <c r="G6126">
        <v>28.502929600000002</v>
      </c>
      <c r="H6126" t="s">
        <v>6451</v>
      </c>
      <c r="I6126" t="s">
        <v>19</v>
      </c>
      <c r="J6126" t="s">
        <v>57</v>
      </c>
      <c r="K6126" t="s">
        <v>57</v>
      </c>
      <c r="L6126" t="s">
        <v>57</v>
      </c>
      <c r="M6126" t="s">
        <v>57</v>
      </c>
      <c r="N6126">
        <v>1</v>
      </c>
      <c r="O6126">
        <v>4</v>
      </c>
      <c r="P6126">
        <v>300</v>
      </c>
      <c r="Q6126">
        <v>3</v>
      </c>
      <c r="R6126">
        <v>2011</v>
      </c>
      <c r="S6126">
        <v>2</v>
      </c>
      <c r="T6126">
        <v>6</v>
      </c>
      <c r="U6126" s="1">
        <v>40580</v>
      </c>
      <c r="V6126" s="5">
        <f>Main[[#This Row],[Average_Cost_for_two]] * VLOOKUP(Main[[#This Row],[Currency]],'Currency'!A:B,2,FALSE)</f>
        <v>3.6</v>
      </c>
      <c r="W6126" s="5" t="str">
        <f>IF(Main[[#This Row],[Avg_Cost_USD]]&lt;10,"Low",
IF(Main[[#This Row],[Avg_Cost_USD]]&lt;=30,"Medium","High"))</f>
        <v>Low</v>
      </c>
    </row>
    <row r="6127" spans="1:23" x14ac:dyDescent="0.3">
      <c r="A6127">
        <v>18492641</v>
      </c>
      <c r="B6127" t="s">
        <v>6452</v>
      </c>
      <c r="C6127">
        <v>1</v>
      </c>
      <c r="D6127" t="s">
        <v>5718</v>
      </c>
      <c r="E6127" t="s">
        <v>6433</v>
      </c>
      <c r="F6127">
        <v>0</v>
      </c>
      <c r="G6127">
        <v>0</v>
      </c>
      <c r="H6127" t="s">
        <v>511</v>
      </c>
      <c r="I6127" t="s">
        <v>19</v>
      </c>
      <c r="J6127" t="s">
        <v>57</v>
      </c>
      <c r="K6127" t="s">
        <v>57</v>
      </c>
      <c r="L6127" t="s">
        <v>57</v>
      </c>
      <c r="M6127" t="s">
        <v>57</v>
      </c>
      <c r="N6127">
        <v>1</v>
      </c>
      <c r="O6127">
        <v>2</v>
      </c>
      <c r="P6127">
        <v>300</v>
      </c>
      <c r="Q6127">
        <v>1</v>
      </c>
      <c r="R6127">
        <v>2011</v>
      </c>
      <c r="S6127">
        <v>2</v>
      </c>
      <c r="T6127">
        <v>26</v>
      </c>
      <c r="U6127" s="1">
        <v>40600</v>
      </c>
      <c r="V6127" s="5">
        <f>Main[[#This Row],[Average_Cost_for_two]] * VLOOKUP(Main[[#This Row],[Currency]],'Currency'!A:B,2,FALSE)</f>
        <v>3.6</v>
      </c>
      <c r="W6127" s="5" t="str">
        <f>IF(Main[[#This Row],[Avg_Cost_USD]]&lt;10,"Low",
IF(Main[[#This Row],[Avg_Cost_USD]]&lt;=30,"Medium","High"))</f>
        <v>Low</v>
      </c>
    </row>
    <row r="6128" spans="1:23" x14ac:dyDescent="0.3">
      <c r="A6128">
        <v>303174</v>
      </c>
      <c r="B6128" t="s">
        <v>6453</v>
      </c>
      <c r="C6128">
        <v>1</v>
      </c>
      <c r="D6128" t="s">
        <v>5718</v>
      </c>
      <c r="E6128" t="s">
        <v>5731</v>
      </c>
      <c r="F6128">
        <v>77.036547499999998</v>
      </c>
      <c r="G6128">
        <v>28.4274393</v>
      </c>
      <c r="H6128" t="s">
        <v>6454</v>
      </c>
      <c r="I6128" t="s">
        <v>19</v>
      </c>
      <c r="J6128" t="s">
        <v>57</v>
      </c>
      <c r="K6128" t="s">
        <v>57</v>
      </c>
      <c r="L6128" t="s">
        <v>57</v>
      </c>
      <c r="M6128" t="s">
        <v>57</v>
      </c>
      <c r="N6128">
        <v>1</v>
      </c>
      <c r="O6128">
        <v>37</v>
      </c>
      <c r="P6128">
        <v>300</v>
      </c>
      <c r="Q6128">
        <v>3.5</v>
      </c>
      <c r="R6128">
        <v>2017</v>
      </c>
      <c r="S6128">
        <v>2</v>
      </c>
      <c r="T6128">
        <v>21</v>
      </c>
      <c r="U6128" s="1">
        <v>42787</v>
      </c>
      <c r="V6128" s="5">
        <f>Main[[#This Row],[Average_Cost_for_two]] * VLOOKUP(Main[[#This Row],[Currency]],'Currency'!A:B,2,FALSE)</f>
        <v>3.6</v>
      </c>
      <c r="W6128" s="5" t="str">
        <f>IF(Main[[#This Row],[Avg_Cost_USD]]&lt;10,"Low",
IF(Main[[#This Row],[Avg_Cost_USD]]&lt;=30,"Medium","High"))</f>
        <v>Low</v>
      </c>
    </row>
    <row r="6129" spans="1:23" x14ac:dyDescent="0.3">
      <c r="A6129">
        <v>18350125</v>
      </c>
      <c r="B6129" t="s">
        <v>3747</v>
      </c>
      <c r="C6129">
        <v>1</v>
      </c>
      <c r="D6129" t="s">
        <v>5718</v>
      </c>
      <c r="E6129" t="s">
        <v>5888</v>
      </c>
      <c r="F6129">
        <v>77.071998640000004</v>
      </c>
      <c r="G6129">
        <v>28.51028625</v>
      </c>
      <c r="H6129" t="s">
        <v>935</v>
      </c>
      <c r="I6129" t="s">
        <v>19</v>
      </c>
      <c r="J6129" t="s">
        <v>57</v>
      </c>
      <c r="K6129" t="s">
        <v>57</v>
      </c>
      <c r="L6129" t="s">
        <v>57</v>
      </c>
      <c r="M6129" t="s">
        <v>57</v>
      </c>
      <c r="N6129">
        <v>1</v>
      </c>
      <c r="O6129">
        <v>25</v>
      </c>
      <c r="P6129">
        <v>300</v>
      </c>
      <c r="Q6129">
        <v>3.2</v>
      </c>
      <c r="R6129">
        <v>2014</v>
      </c>
      <c r="S6129">
        <v>2</v>
      </c>
      <c r="T6129">
        <v>1</v>
      </c>
      <c r="U6129" s="1">
        <v>41671</v>
      </c>
      <c r="V6129" s="5">
        <f>Main[[#This Row],[Average_Cost_for_two]] * VLOOKUP(Main[[#This Row],[Currency]],'Currency'!A:B,2,FALSE)</f>
        <v>3.6</v>
      </c>
      <c r="W6129" s="5" t="str">
        <f>IF(Main[[#This Row],[Avg_Cost_USD]]&lt;10,"Low",
IF(Main[[#This Row],[Avg_Cost_USD]]&lt;=30,"Medium","High"))</f>
        <v>Low</v>
      </c>
    </row>
    <row r="6130" spans="1:23" x14ac:dyDescent="0.3">
      <c r="A6130">
        <v>311736</v>
      </c>
      <c r="B6130" t="s">
        <v>3677</v>
      </c>
      <c r="C6130">
        <v>1</v>
      </c>
      <c r="D6130" t="s">
        <v>5718</v>
      </c>
      <c r="E6130" t="s">
        <v>5834</v>
      </c>
      <c r="F6130">
        <v>77.093017099999997</v>
      </c>
      <c r="G6130">
        <v>28.475763199999999</v>
      </c>
      <c r="H6130" t="s">
        <v>430</v>
      </c>
      <c r="I6130" t="s">
        <v>19</v>
      </c>
      <c r="J6130" t="s">
        <v>57</v>
      </c>
      <c r="K6130" t="s">
        <v>57</v>
      </c>
      <c r="L6130" t="s">
        <v>57</v>
      </c>
      <c r="M6130" t="s">
        <v>57</v>
      </c>
      <c r="N6130">
        <v>1</v>
      </c>
      <c r="O6130">
        <v>3</v>
      </c>
      <c r="P6130">
        <v>300</v>
      </c>
      <c r="Q6130">
        <v>1</v>
      </c>
      <c r="R6130">
        <v>2013</v>
      </c>
      <c r="S6130">
        <v>1</v>
      </c>
      <c r="T6130">
        <v>28</v>
      </c>
      <c r="U6130" s="1">
        <v>41302</v>
      </c>
      <c r="V6130" s="5">
        <f>Main[[#This Row],[Average_Cost_for_two]] * VLOOKUP(Main[[#This Row],[Currency]],'Currency'!A:B,2,FALSE)</f>
        <v>3.6</v>
      </c>
      <c r="W6130" s="5" t="str">
        <f>IF(Main[[#This Row],[Avg_Cost_USD]]&lt;10,"Low",
IF(Main[[#This Row],[Avg_Cost_USD]]&lt;=30,"Medium","High"))</f>
        <v>Low</v>
      </c>
    </row>
    <row r="6131" spans="1:23" x14ac:dyDescent="0.3">
      <c r="A6131">
        <v>302184</v>
      </c>
      <c r="B6131" t="s">
        <v>6455</v>
      </c>
      <c r="C6131">
        <v>1</v>
      </c>
      <c r="D6131" t="s">
        <v>5718</v>
      </c>
      <c r="E6131" t="s">
        <v>5719</v>
      </c>
      <c r="F6131">
        <v>77.095233199999996</v>
      </c>
      <c r="G6131">
        <v>28.494983600000001</v>
      </c>
      <c r="H6131" t="s">
        <v>56</v>
      </c>
      <c r="I6131" t="s">
        <v>19</v>
      </c>
      <c r="J6131" t="s">
        <v>57</v>
      </c>
      <c r="K6131" t="s">
        <v>57</v>
      </c>
      <c r="L6131" t="s">
        <v>57</v>
      </c>
      <c r="M6131" t="s">
        <v>57</v>
      </c>
      <c r="N6131">
        <v>1</v>
      </c>
      <c r="O6131">
        <v>33</v>
      </c>
      <c r="P6131">
        <v>300</v>
      </c>
      <c r="Q6131">
        <v>3.1</v>
      </c>
      <c r="R6131">
        <v>2014</v>
      </c>
      <c r="S6131">
        <v>1</v>
      </c>
      <c r="T6131">
        <v>20</v>
      </c>
      <c r="U6131" s="1">
        <v>41659</v>
      </c>
      <c r="V6131" s="5">
        <f>Main[[#This Row],[Average_Cost_for_two]] * VLOOKUP(Main[[#This Row],[Currency]],'Currency'!A:B,2,FALSE)</f>
        <v>3.6</v>
      </c>
      <c r="W6131" s="5" t="str">
        <f>IF(Main[[#This Row],[Avg_Cost_USD]]&lt;10,"Low",
IF(Main[[#This Row],[Avg_Cost_USD]]&lt;=30,"Medium","High"))</f>
        <v>Low</v>
      </c>
    </row>
    <row r="6132" spans="1:23" x14ac:dyDescent="0.3">
      <c r="A6132">
        <v>18381262</v>
      </c>
      <c r="B6132" t="s">
        <v>6456</v>
      </c>
      <c r="C6132">
        <v>1</v>
      </c>
      <c r="D6132" t="s">
        <v>5718</v>
      </c>
      <c r="E6132" t="s">
        <v>6434</v>
      </c>
      <c r="F6132">
        <v>77.095743499999998</v>
      </c>
      <c r="G6132">
        <v>28.448642199999998</v>
      </c>
      <c r="H6132" t="s">
        <v>339</v>
      </c>
      <c r="I6132" t="s">
        <v>19</v>
      </c>
      <c r="J6132" t="s">
        <v>57</v>
      </c>
      <c r="K6132" t="s">
        <v>61</v>
      </c>
      <c r="L6132" t="s">
        <v>57</v>
      </c>
      <c r="M6132" t="s">
        <v>57</v>
      </c>
      <c r="N6132">
        <v>1</v>
      </c>
      <c r="O6132">
        <v>93</v>
      </c>
      <c r="P6132">
        <v>300</v>
      </c>
      <c r="Q6132">
        <v>3.8</v>
      </c>
      <c r="R6132">
        <v>2016</v>
      </c>
      <c r="S6132">
        <v>1</v>
      </c>
      <c r="T6132">
        <v>26</v>
      </c>
      <c r="U6132" s="1">
        <v>42395</v>
      </c>
      <c r="V6132" s="5">
        <f>Main[[#This Row],[Average_Cost_for_two]] * VLOOKUP(Main[[#This Row],[Currency]],'Currency'!A:B,2,FALSE)</f>
        <v>3.6</v>
      </c>
      <c r="W6132" s="5" t="str">
        <f>IF(Main[[#This Row],[Avg_Cost_USD]]&lt;10,"Low",
IF(Main[[#This Row],[Avg_Cost_USD]]&lt;=30,"Medium","High"))</f>
        <v>Low</v>
      </c>
    </row>
    <row r="6133" spans="1:23" x14ac:dyDescent="0.3">
      <c r="A6133">
        <v>5079</v>
      </c>
      <c r="B6133" t="s">
        <v>6430</v>
      </c>
      <c r="C6133">
        <v>1</v>
      </c>
      <c r="D6133" t="s">
        <v>5718</v>
      </c>
      <c r="E6133" t="s">
        <v>6457</v>
      </c>
      <c r="F6133">
        <v>77.0205232</v>
      </c>
      <c r="G6133">
        <v>28.480284099999999</v>
      </c>
      <c r="H6133" t="s">
        <v>6431</v>
      </c>
      <c r="I6133" t="s">
        <v>19</v>
      </c>
      <c r="J6133" t="s">
        <v>57</v>
      </c>
      <c r="K6133" t="s">
        <v>57</v>
      </c>
      <c r="L6133" t="s">
        <v>57</v>
      </c>
      <c r="M6133" t="s">
        <v>57</v>
      </c>
      <c r="N6133">
        <v>1</v>
      </c>
      <c r="O6133">
        <v>16</v>
      </c>
      <c r="P6133">
        <v>300</v>
      </c>
      <c r="Q6133">
        <v>2.8</v>
      </c>
      <c r="R6133">
        <v>2013</v>
      </c>
      <c r="S6133">
        <v>1</v>
      </c>
      <c r="T6133">
        <v>7</v>
      </c>
      <c r="U6133" s="1">
        <v>41281</v>
      </c>
      <c r="V6133" s="5">
        <f>Main[[#This Row],[Average_Cost_for_two]] * VLOOKUP(Main[[#This Row],[Currency]],'Currency'!A:B,2,FALSE)</f>
        <v>3.6</v>
      </c>
      <c r="W6133" s="5" t="str">
        <f>IF(Main[[#This Row],[Avg_Cost_USD]]&lt;10,"Low",
IF(Main[[#This Row],[Avg_Cost_USD]]&lt;=30,"Medium","High"))</f>
        <v>Low</v>
      </c>
    </row>
    <row r="6134" spans="1:23" x14ac:dyDescent="0.3">
      <c r="A6134">
        <v>18444353</v>
      </c>
      <c r="B6134" t="s">
        <v>6458</v>
      </c>
      <c r="C6134">
        <v>1</v>
      </c>
      <c r="D6134" t="s">
        <v>5718</v>
      </c>
      <c r="E6134" t="s">
        <v>5719</v>
      </c>
      <c r="F6134">
        <v>77.094262999999998</v>
      </c>
      <c r="G6134">
        <v>28.492337299999999</v>
      </c>
      <c r="H6134" t="s">
        <v>342</v>
      </c>
      <c r="I6134" t="s">
        <v>19</v>
      </c>
      <c r="J6134" t="s">
        <v>57</v>
      </c>
      <c r="K6134" t="s">
        <v>61</v>
      </c>
      <c r="L6134" t="s">
        <v>57</v>
      </c>
      <c r="M6134" t="s">
        <v>57</v>
      </c>
      <c r="N6134">
        <v>1</v>
      </c>
      <c r="O6134">
        <v>18</v>
      </c>
      <c r="P6134">
        <v>300</v>
      </c>
      <c r="Q6134">
        <v>3.4</v>
      </c>
      <c r="R6134">
        <v>2014</v>
      </c>
      <c r="S6134">
        <v>12</v>
      </c>
      <c r="T6134">
        <v>25</v>
      </c>
      <c r="U6134" s="1">
        <v>41998</v>
      </c>
      <c r="V6134" s="5">
        <f>Main[[#This Row],[Average_Cost_for_two]] * VLOOKUP(Main[[#This Row],[Currency]],'Currency'!A:B,2,FALSE)</f>
        <v>3.6</v>
      </c>
      <c r="W6134" s="5" t="str">
        <f>IF(Main[[#This Row],[Avg_Cost_USD]]&lt;10,"Low",
IF(Main[[#This Row],[Avg_Cost_USD]]&lt;=30,"Medium","High"))</f>
        <v>Low</v>
      </c>
    </row>
    <row r="6135" spans="1:23" x14ac:dyDescent="0.3">
      <c r="A6135">
        <v>18237322</v>
      </c>
      <c r="B6135" t="s">
        <v>6459</v>
      </c>
      <c r="C6135">
        <v>1</v>
      </c>
      <c r="D6135" t="s">
        <v>5718</v>
      </c>
      <c r="E6135" t="s">
        <v>5719</v>
      </c>
      <c r="F6135">
        <v>77.093543600000004</v>
      </c>
      <c r="G6135">
        <v>28.4931646</v>
      </c>
      <c r="H6135" t="s">
        <v>315</v>
      </c>
      <c r="I6135" t="s">
        <v>19</v>
      </c>
      <c r="J6135" t="s">
        <v>57</v>
      </c>
      <c r="K6135" t="s">
        <v>61</v>
      </c>
      <c r="L6135" t="s">
        <v>57</v>
      </c>
      <c r="M6135" t="s">
        <v>57</v>
      </c>
      <c r="N6135">
        <v>1</v>
      </c>
      <c r="O6135">
        <v>45</v>
      </c>
      <c r="P6135">
        <v>300</v>
      </c>
      <c r="Q6135">
        <v>3.2</v>
      </c>
      <c r="R6135">
        <v>2014</v>
      </c>
      <c r="S6135">
        <v>12</v>
      </c>
      <c r="T6135">
        <v>12</v>
      </c>
      <c r="U6135" s="1">
        <v>41985</v>
      </c>
      <c r="V6135" s="5">
        <f>Main[[#This Row],[Average_Cost_for_two]] * VLOOKUP(Main[[#This Row],[Currency]],'Currency'!A:B,2,FALSE)</f>
        <v>3.6</v>
      </c>
      <c r="W6135" s="5" t="str">
        <f>IF(Main[[#This Row],[Avg_Cost_USD]]&lt;10,"Low",
IF(Main[[#This Row],[Avg_Cost_USD]]&lt;=30,"Medium","High"))</f>
        <v>Low</v>
      </c>
    </row>
    <row r="6136" spans="1:23" x14ac:dyDescent="0.3">
      <c r="A6136">
        <v>18350144</v>
      </c>
      <c r="B6136" t="s">
        <v>629</v>
      </c>
      <c r="C6136">
        <v>1</v>
      </c>
      <c r="D6136" t="s">
        <v>5718</v>
      </c>
      <c r="E6136" t="s">
        <v>5733</v>
      </c>
      <c r="F6136">
        <v>77.067077299999994</v>
      </c>
      <c r="G6136">
        <v>28.4905933</v>
      </c>
      <c r="H6136" t="s">
        <v>547</v>
      </c>
      <c r="I6136" t="s">
        <v>19</v>
      </c>
      <c r="J6136" t="s">
        <v>57</v>
      </c>
      <c r="K6136" t="s">
        <v>57</v>
      </c>
      <c r="L6136" t="s">
        <v>57</v>
      </c>
      <c r="M6136" t="s">
        <v>57</v>
      </c>
      <c r="N6136">
        <v>1</v>
      </c>
      <c r="O6136">
        <v>2</v>
      </c>
      <c r="P6136">
        <v>300</v>
      </c>
      <c r="Q6136">
        <v>1</v>
      </c>
      <c r="R6136">
        <v>2018</v>
      </c>
      <c r="S6136">
        <v>12</v>
      </c>
      <c r="T6136">
        <v>6</v>
      </c>
      <c r="U6136" s="1">
        <v>43440</v>
      </c>
      <c r="V6136" s="5">
        <f>Main[[#This Row],[Average_Cost_for_two]] * VLOOKUP(Main[[#This Row],[Currency]],'Currency'!A:B,2,FALSE)</f>
        <v>3.6</v>
      </c>
      <c r="W6136" s="5" t="str">
        <f>IF(Main[[#This Row],[Avg_Cost_USD]]&lt;10,"Low",
IF(Main[[#This Row],[Avg_Cost_USD]]&lt;=30,"Medium","High"))</f>
        <v>Low</v>
      </c>
    </row>
    <row r="6137" spans="1:23" x14ac:dyDescent="0.3">
      <c r="A6137">
        <v>18396424</v>
      </c>
      <c r="B6137" t="s">
        <v>6460</v>
      </c>
      <c r="C6137">
        <v>1</v>
      </c>
      <c r="D6137" t="s">
        <v>5718</v>
      </c>
      <c r="E6137" t="s">
        <v>5888</v>
      </c>
      <c r="F6137">
        <v>77.072051099999996</v>
      </c>
      <c r="G6137">
        <v>28.510368700000001</v>
      </c>
      <c r="H6137" t="s">
        <v>521</v>
      </c>
      <c r="I6137" t="s">
        <v>19</v>
      </c>
      <c r="J6137" t="s">
        <v>57</v>
      </c>
      <c r="K6137" t="s">
        <v>57</v>
      </c>
      <c r="L6137" t="s">
        <v>57</v>
      </c>
      <c r="M6137" t="s">
        <v>57</v>
      </c>
      <c r="N6137">
        <v>1</v>
      </c>
      <c r="O6137">
        <v>4</v>
      </c>
      <c r="P6137">
        <v>300</v>
      </c>
      <c r="Q6137">
        <v>3</v>
      </c>
      <c r="R6137">
        <v>2017</v>
      </c>
      <c r="S6137">
        <v>12</v>
      </c>
      <c r="T6137">
        <v>6</v>
      </c>
      <c r="U6137" s="1">
        <v>43075</v>
      </c>
      <c r="V6137" s="5">
        <f>Main[[#This Row],[Average_Cost_for_two]] * VLOOKUP(Main[[#This Row],[Currency]],'Currency'!A:B,2,FALSE)</f>
        <v>3.6</v>
      </c>
      <c r="W6137" s="5" t="str">
        <f>IF(Main[[#This Row],[Avg_Cost_USD]]&lt;10,"Low",
IF(Main[[#This Row],[Avg_Cost_USD]]&lt;=30,"Medium","High"))</f>
        <v>Low</v>
      </c>
    </row>
    <row r="6138" spans="1:23" x14ac:dyDescent="0.3">
      <c r="A6138">
        <v>18430561</v>
      </c>
      <c r="B6138" t="s">
        <v>6461</v>
      </c>
      <c r="C6138">
        <v>1</v>
      </c>
      <c r="D6138" t="s">
        <v>5718</v>
      </c>
      <c r="E6138" t="s">
        <v>5969</v>
      </c>
      <c r="F6138">
        <v>77.078057599999994</v>
      </c>
      <c r="G6138">
        <v>28.432548000000001</v>
      </c>
      <c r="H6138" t="s">
        <v>289</v>
      </c>
      <c r="I6138" t="s">
        <v>19</v>
      </c>
      <c r="J6138" t="s">
        <v>57</v>
      </c>
      <c r="K6138" t="s">
        <v>57</v>
      </c>
      <c r="L6138" t="s">
        <v>57</v>
      </c>
      <c r="M6138" t="s">
        <v>57</v>
      </c>
      <c r="N6138">
        <v>1</v>
      </c>
      <c r="O6138">
        <v>2</v>
      </c>
      <c r="P6138">
        <v>300</v>
      </c>
      <c r="Q6138">
        <v>1</v>
      </c>
      <c r="R6138">
        <v>2016</v>
      </c>
      <c r="S6138">
        <v>11</v>
      </c>
      <c r="T6138">
        <v>28</v>
      </c>
      <c r="U6138" s="1">
        <v>42702</v>
      </c>
      <c r="V6138" s="5">
        <f>Main[[#This Row],[Average_Cost_for_two]] * VLOOKUP(Main[[#This Row],[Currency]],'Currency'!A:B,2,FALSE)</f>
        <v>3.6</v>
      </c>
      <c r="W6138" s="5" t="str">
        <f>IF(Main[[#This Row],[Avg_Cost_USD]]&lt;10,"Low",
IF(Main[[#This Row],[Avg_Cost_USD]]&lt;=30,"Medium","High"))</f>
        <v>Low</v>
      </c>
    </row>
    <row r="6139" spans="1:23" x14ac:dyDescent="0.3">
      <c r="A6139">
        <v>18441809</v>
      </c>
      <c r="B6139" t="s">
        <v>6462</v>
      </c>
      <c r="C6139">
        <v>1</v>
      </c>
      <c r="D6139" t="s">
        <v>5718</v>
      </c>
      <c r="E6139" t="s">
        <v>5969</v>
      </c>
      <c r="F6139">
        <v>77.072819300000006</v>
      </c>
      <c r="G6139">
        <v>28.437092199999999</v>
      </c>
      <c r="H6139" t="s">
        <v>6463</v>
      </c>
      <c r="I6139" t="s">
        <v>19</v>
      </c>
      <c r="J6139" t="s">
        <v>57</v>
      </c>
      <c r="K6139" t="s">
        <v>57</v>
      </c>
      <c r="L6139" t="s">
        <v>57</v>
      </c>
      <c r="M6139" t="s">
        <v>57</v>
      </c>
      <c r="N6139">
        <v>1</v>
      </c>
      <c r="O6139">
        <v>1</v>
      </c>
      <c r="P6139">
        <v>300</v>
      </c>
      <c r="Q6139">
        <v>1</v>
      </c>
      <c r="R6139">
        <v>2017</v>
      </c>
      <c r="S6139">
        <v>11</v>
      </c>
      <c r="T6139">
        <v>2</v>
      </c>
      <c r="U6139" s="1">
        <v>43041</v>
      </c>
      <c r="V6139" s="5">
        <f>Main[[#This Row],[Average_Cost_for_two]] * VLOOKUP(Main[[#This Row],[Currency]],'Currency'!A:B,2,FALSE)</f>
        <v>3.6</v>
      </c>
      <c r="W6139" s="5" t="str">
        <f>IF(Main[[#This Row],[Avg_Cost_USD]]&lt;10,"Low",
IF(Main[[#This Row],[Avg_Cost_USD]]&lt;=30,"Medium","High"))</f>
        <v>Low</v>
      </c>
    </row>
    <row r="6140" spans="1:23" x14ac:dyDescent="0.3">
      <c r="A6140">
        <v>18218304</v>
      </c>
      <c r="B6140" t="s">
        <v>3651</v>
      </c>
      <c r="C6140">
        <v>1</v>
      </c>
      <c r="D6140" t="s">
        <v>5718</v>
      </c>
      <c r="E6140" t="s">
        <v>5732</v>
      </c>
      <c r="F6140">
        <v>77.0483361</v>
      </c>
      <c r="G6140">
        <v>28.4735491</v>
      </c>
      <c r="H6140" t="s">
        <v>3232</v>
      </c>
      <c r="I6140" t="s">
        <v>19</v>
      </c>
      <c r="J6140" t="s">
        <v>57</v>
      </c>
      <c r="K6140" t="s">
        <v>57</v>
      </c>
      <c r="L6140" t="s">
        <v>57</v>
      </c>
      <c r="M6140" t="s">
        <v>57</v>
      </c>
      <c r="N6140">
        <v>1</v>
      </c>
      <c r="O6140">
        <v>20</v>
      </c>
      <c r="P6140">
        <v>300</v>
      </c>
      <c r="Q6140">
        <v>3.2</v>
      </c>
      <c r="R6140">
        <v>2010</v>
      </c>
      <c r="S6140">
        <v>11</v>
      </c>
      <c r="T6140">
        <v>8</v>
      </c>
      <c r="U6140" s="1">
        <v>40490</v>
      </c>
      <c r="V6140" s="5">
        <f>Main[[#This Row],[Average_Cost_for_two]] * VLOOKUP(Main[[#This Row],[Currency]],'Currency'!A:B,2,FALSE)</f>
        <v>3.6</v>
      </c>
      <c r="W6140" s="5" t="str">
        <f>IF(Main[[#This Row],[Avg_Cost_USD]]&lt;10,"Low",
IF(Main[[#This Row],[Avg_Cost_USD]]&lt;=30,"Medium","High"))</f>
        <v>Low</v>
      </c>
    </row>
    <row r="6141" spans="1:23" x14ac:dyDescent="0.3">
      <c r="A6141">
        <v>18322661</v>
      </c>
      <c r="B6141" t="s">
        <v>6464</v>
      </c>
      <c r="C6141">
        <v>1</v>
      </c>
      <c r="D6141" t="s">
        <v>5718</v>
      </c>
      <c r="E6141" t="s">
        <v>5884</v>
      </c>
      <c r="F6141">
        <v>77.0747614</v>
      </c>
      <c r="G6141">
        <v>28.4710018</v>
      </c>
      <c r="H6141" t="s">
        <v>342</v>
      </c>
      <c r="I6141" t="s">
        <v>19</v>
      </c>
      <c r="J6141" t="s">
        <v>57</v>
      </c>
      <c r="K6141" t="s">
        <v>57</v>
      </c>
      <c r="L6141" t="s">
        <v>57</v>
      </c>
      <c r="M6141" t="s">
        <v>57</v>
      </c>
      <c r="N6141">
        <v>1</v>
      </c>
      <c r="O6141">
        <v>50</v>
      </c>
      <c r="P6141">
        <v>300</v>
      </c>
      <c r="Q6141">
        <v>3.7</v>
      </c>
      <c r="R6141">
        <v>2018</v>
      </c>
      <c r="S6141">
        <v>11</v>
      </c>
      <c r="T6141">
        <v>15</v>
      </c>
      <c r="U6141" s="1">
        <v>43419</v>
      </c>
      <c r="V6141" s="5">
        <f>Main[[#This Row],[Average_Cost_for_two]] * VLOOKUP(Main[[#This Row],[Currency]],'Currency'!A:B,2,FALSE)</f>
        <v>3.6</v>
      </c>
      <c r="W6141" s="5" t="str">
        <f>IF(Main[[#This Row],[Avg_Cost_USD]]&lt;10,"Low",
IF(Main[[#This Row],[Avg_Cost_USD]]&lt;=30,"Medium","High"))</f>
        <v>Low</v>
      </c>
    </row>
    <row r="6142" spans="1:23" x14ac:dyDescent="0.3">
      <c r="A6142">
        <v>18441196</v>
      </c>
      <c r="B6142" t="s">
        <v>6465</v>
      </c>
      <c r="C6142">
        <v>1</v>
      </c>
      <c r="D6142" t="s">
        <v>5718</v>
      </c>
      <c r="E6142" t="s">
        <v>5719</v>
      </c>
      <c r="F6142">
        <v>77.094532700000002</v>
      </c>
      <c r="G6142">
        <v>28.489942800000001</v>
      </c>
      <c r="H6142" t="s">
        <v>6466</v>
      </c>
      <c r="I6142" t="s">
        <v>19</v>
      </c>
      <c r="J6142" t="s">
        <v>57</v>
      </c>
      <c r="K6142" t="s">
        <v>57</v>
      </c>
      <c r="L6142" t="s">
        <v>57</v>
      </c>
      <c r="M6142" t="s">
        <v>57</v>
      </c>
      <c r="N6142">
        <v>1</v>
      </c>
      <c r="O6142">
        <v>14</v>
      </c>
      <c r="P6142">
        <v>300</v>
      </c>
      <c r="Q6142">
        <v>3.2</v>
      </c>
      <c r="R6142">
        <v>2017</v>
      </c>
      <c r="S6142">
        <v>10</v>
      </c>
      <c r="T6142">
        <v>14</v>
      </c>
      <c r="U6142" s="1">
        <v>43022</v>
      </c>
      <c r="V6142" s="5">
        <f>Main[[#This Row],[Average_Cost_for_two]] * VLOOKUP(Main[[#This Row],[Currency]],'Currency'!A:B,2,FALSE)</f>
        <v>3.6</v>
      </c>
      <c r="W6142" s="5" t="str">
        <f>IF(Main[[#This Row],[Avg_Cost_USD]]&lt;10,"Low",
IF(Main[[#This Row],[Avg_Cost_USD]]&lt;=30,"Medium","High"))</f>
        <v>Low</v>
      </c>
    </row>
    <row r="6143" spans="1:23" x14ac:dyDescent="0.3">
      <c r="A6143">
        <v>309141</v>
      </c>
      <c r="B6143" t="s">
        <v>6467</v>
      </c>
      <c r="C6143">
        <v>1</v>
      </c>
      <c r="D6143" t="s">
        <v>5718</v>
      </c>
      <c r="E6143" t="s">
        <v>5913</v>
      </c>
      <c r="F6143">
        <v>77.095064500000007</v>
      </c>
      <c r="G6143">
        <v>28.460459</v>
      </c>
      <c r="H6143" t="s">
        <v>6468</v>
      </c>
      <c r="I6143" t="s">
        <v>19</v>
      </c>
      <c r="J6143" t="s">
        <v>57</v>
      </c>
      <c r="K6143" t="s">
        <v>57</v>
      </c>
      <c r="L6143" t="s">
        <v>57</v>
      </c>
      <c r="M6143" t="s">
        <v>57</v>
      </c>
      <c r="N6143">
        <v>1</v>
      </c>
      <c r="O6143">
        <v>24</v>
      </c>
      <c r="P6143">
        <v>300</v>
      </c>
      <c r="Q6143">
        <v>2.7</v>
      </c>
      <c r="R6143">
        <v>2014</v>
      </c>
      <c r="S6143">
        <v>10</v>
      </c>
      <c r="T6143">
        <v>5</v>
      </c>
      <c r="U6143" s="1">
        <v>41917</v>
      </c>
      <c r="V6143" s="5">
        <f>Main[[#This Row],[Average_Cost_for_two]] * VLOOKUP(Main[[#This Row],[Currency]],'Currency'!A:B,2,FALSE)</f>
        <v>3.6</v>
      </c>
      <c r="W6143" s="5" t="str">
        <f>IF(Main[[#This Row],[Avg_Cost_USD]]&lt;10,"Low",
IF(Main[[#This Row],[Avg_Cost_USD]]&lt;=30,"Medium","High"))</f>
        <v>Low</v>
      </c>
    </row>
    <row r="6144" spans="1:23" x14ac:dyDescent="0.3">
      <c r="A6144">
        <v>18336543</v>
      </c>
      <c r="B6144" t="s">
        <v>6469</v>
      </c>
      <c r="C6144">
        <v>1</v>
      </c>
      <c r="D6144" t="s">
        <v>5718</v>
      </c>
      <c r="E6144" t="s">
        <v>5779</v>
      </c>
      <c r="F6144">
        <v>77.016175200000006</v>
      </c>
      <c r="G6144">
        <v>28.4681772</v>
      </c>
      <c r="H6144" t="s">
        <v>6431</v>
      </c>
      <c r="I6144" t="s">
        <v>19</v>
      </c>
      <c r="J6144" t="s">
        <v>57</v>
      </c>
      <c r="K6144" t="s">
        <v>57</v>
      </c>
      <c r="L6144" t="s">
        <v>57</v>
      </c>
      <c r="M6144" t="s">
        <v>57</v>
      </c>
      <c r="N6144">
        <v>1</v>
      </c>
      <c r="O6144">
        <v>3</v>
      </c>
      <c r="P6144">
        <v>300</v>
      </c>
      <c r="Q6144">
        <v>1</v>
      </c>
      <c r="R6144">
        <v>2018</v>
      </c>
      <c r="S6144">
        <v>10</v>
      </c>
      <c r="T6144">
        <v>24</v>
      </c>
      <c r="U6144" s="1">
        <v>43397</v>
      </c>
      <c r="V6144" s="5">
        <f>Main[[#This Row],[Average_Cost_for_two]] * VLOOKUP(Main[[#This Row],[Currency]],'Currency'!A:B,2,FALSE)</f>
        <v>3.6</v>
      </c>
      <c r="W6144" s="5" t="str">
        <f>IF(Main[[#This Row],[Avg_Cost_USD]]&lt;10,"Low",
IF(Main[[#This Row],[Avg_Cost_USD]]&lt;=30,"Medium","High"))</f>
        <v>Low</v>
      </c>
    </row>
    <row r="6145" spans="1:23" x14ac:dyDescent="0.3">
      <c r="A6145">
        <v>8651</v>
      </c>
      <c r="B6145" t="s">
        <v>3677</v>
      </c>
      <c r="C6145">
        <v>1</v>
      </c>
      <c r="D6145" t="s">
        <v>5718</v>
      </c>
      <c r="E6145" t="s">
        <v>5784</v>
      </c>
      <c r="F6145">
        <v>77.037899899999999</v>
      </c>
      <c r="G6145">
        <v>28.512552700000001</v>
      </c>
      <c r="H6145" t="s">
        <v>430</v>
      </c>
      <c r="I6145" t="s">
        <v>19</v>
      </c>
      <c r="J6145" t="s">
        <v>57</v>
      </c>
      <c r="K6145" t="s">
        <v>57</v>
      </c>
      <c r="L6145" t="s">
        <v>57</v>
      </c>
      <c r="M6145" t="s">
        <v>57</v>
      </c>
      <c r="N6145">
        <v>1</v>
      </c>
      <c r="O6145">
        <v>14</v>
      </c>
      <c r="P6145">
        <v>300</v>
      </c>
      <c r="Q6145">
        <v>3.1</v>
      </c>
      <c r="R6145">
        <v>2011</v>
      </c>
      <c r="S6145">
        <v>10</v>
      </c>
      <c r="T6145">
        <v>15</v>
      </c>
      <c r="U6145" s="1">
        <v>40831</v>
      </c>
      <c r="V6145" s="5">
        <f>Main[[#This Row],[Average_Cost_for_two]] * VLOOKUP(Main[[#This Row],[Currency]],'Currency'!A:B,2,FALSE)</f>
        <v>3.6</v>
      </c>
      <c r="W6145" s="5" t="str">
        <f>IF(Main[[#This Row],[Avg_Cost_USD]]&lt;10,"Low",
IF(Main[[#This Row],[Avg_Cost_USD]]&lt;=30,"Medium","High"))</f>
        <v>Low</v>
      </c>
    </row>
    <row r="6146" spans="1:23" x14ac:dyDescent="0.3">
      <c r="A6146">
        <v>308223</v>
      </c>
      <c r="B6146" t="s">
        <v>4229</v>
      </c>
      <c r="C6146">
        <v>1</v>
      </c>
      <c r="D6146" t="s">
        <v>5718</v>
      </c>
      <c r="E6146" t="s">
        <v>5732</v>
      </c>
      <c r="F6146">
        <v>77.037628900000001</v>
      </c>
      <c r="G6146">
        <v>28.475857300000001</v>
      </c>
      <c r="H6146" t="s">
        <v>410</v>
      </c>
      <c r="I6146" t="s">
        <v>19</v>
      </c>
      <c r="J6146" t="s">
        <v>57</v>
      </c>
      <c r="K6146" t="s">
        <v>57</v>
      </c>
      <c r="L6146" t="s">
        <v>57</v>
      </c>
      <c r="M6146" t="s">
        <v>57</v>
      </c>
      <c r="N6146">
        <v>1</v>
      </c>
      <c r="O6146">
        <v>18</v>
      </c>
      <c r="P6146">
        <v>300</v>
      </c>
      <c r="Q6146">
        <v>2.4</v>
      </c>
      <c r="R6146">
        <v>2016</v>
      </c>
      <c r="S6146">
        <v>10</v>
      </c>
      <c r="T6146">
        <v>9</v>
      </c>
      <c r="U6146" s="1">
        <v>42652</v>
      </c>
      <c r="V6146" s="5">
        <f>Main[[#This Row],[Average_Cost_for_two]] * VLOOKUP(Main[[#This Row],[Currency]],'Currency'!A:B,2,FALSE)</f>
        <v>3.6</v>
      </c>
      <c r="W6146" s="5" t="str">
        <f>IF(Main[[#This Row],[Avg_Cost_USD]]&lt;10,"Low",
IF(Main[[#This Row],[Avg_Cost_USD]]&lt;=30,"Medium","High"))</f>
        <v>Low</v>
      </c>
    </row>
    <row r="6147" spans="1:23" x14ac:dyDescent="0.3">
      <c r="A6147">
        <v>18381664</v>
      </c>
      <c r="B6147" t="s">
        <v>6470</v>
      </c>
      <c r="C6147">
        <v>1</v>
      </c>
      <c r="D6147" t="s">
        <v>5718</v>
      </c>
      <c r="E6147" t="s">
        <v>5875</v>
      </c>
      <c r="F6147">
        <v>77.059104399999995</v>
      </c>
      <c r="G6147">
        <v>28.434995199999999</v>
      </c>
      <c r="H6147" t="s">
        <v>6471</v>
      </c>
      <c r="I6147" t="s">
        <v>19</v>
      </c>
      <c r="J6147" t="s">
        <v>57</v>
      </c>
      <c r="K6147" t="s">
        <v>61</v>
      </c>
      <c r="L6147" t="s">
        <v>57</v>
      </c>
      <c r="M6147" t="s">
        <v>57</v>
      </c>
      <c r="N6147">
        <v>1</v>
      </c>
      <c r="O6147">
        <v>50</v>
      </c>
      <c r="P6147">
        <v>300</v>
      </c>
      <c r="Q6147">
        <v>3.2</v>
      </c>
      <c r="R6147">
        <v>2014</v>
      </c>
      <c r="S6147">
        <v>10</v>
      </c>
      <c r="T6147">
        <v>25</v>
      </c>
      <c r="U6147" s="1">
        <v>41937</v>
      </c>
      <c r="V6147" s="5">
        <f>Main[[#This Row],[Average_Cost_for_two]] * VLOOKUP(Main[[#This Row],[Currency]],'Currency'!A:B,2,FALSE)</f>
        <v>3.6</v>
      </c>
      <c r="W6147" s="5" t="str">
        <f>IF(Main[[#This Row],[Avg_Cost_USD]]&lt;10,"Low",
IF(Main[[#This Row],[Avg_Cost_USD]]&lt;=30,"Medium","High"))</f>
        <v>Low</v>
      </c>
    </row>
    <row r="6148" spans="1:23" x14ac:dyDescent="0.3">
      <c r="A6148">
        <v>18409216</v>
      </c>
      <c r="B6148" t="s">
        <v>3651</v>
      </c>
      <c r="C6148">
        <v>1</v>
      </c>
      <c r="D6148" t="s">
        <v>5718</v>
      </c>
      <c r="E6148" t="s">
        <v>5875</v>
      </c>
      <c r="F6148">
        <v>77.059772300000006</v>
      </c>
      <c r="G6148">
        <v>28.434464699999999</v>
      </c>
      <c r="H6148" t="s">
        <v>3232</v>
      </c>
      <c r="I6148" t="s">
        <v>19</v>
      </c>
      <c r="J6148" t="s">
        <v>57</v>
      </c>
      <c r="K6148" t="s">
        <v>57</v>
      </c>
      <c r="L6148" t="s">
        <v>57</v>
      </c>
      <c r="M6148" t="s">
        <v>57</v>
      </c>
      <c r="N6148">
        <v>1</v>
      </c>
      <c r="O6148">
        <v>1</v>
      </c>
      <c r="P6148">
        <v>300</v>
      </c>
      <c r="Q6148">
        <v>1</v>
      </c>
      <c r="R6148">
        <v>2013</v>
      </c>
      <c r="S6148">
        <v>10</v>
      </c>
      <c r="T6148">
        <v>6</v>
      </c>
      <c r="U6148" s="1">
        <v>41553</v>
      </c>
      <c r="V6148" s="5">
        <f>Main[[#This Row],[Average_Cost_for_two]] * VLOOKUP(Main[[#This Row],[Currency]],'Currency'!A:B,2,FALSE)</f>
        <v>3.6</v>
      </c>
      <c r="W6148" s="5" t="str">
        <f>IF(Main[[#This Row],[Avg_Cost_USD]]&lt;10,"Low",
IF(Main[[#This Row],[Avg_Cost_USD]]&lt;=30,"Medium","High"))</f>
        <v>Low</v>
      </c>
    </row>
    <row r="6149" spans="1:23" x14ac:dyDescent="0.3">
      <c r="A6149">
        <v>18124387</v>
      </c>
      <c r="B6149" t="s">
        <v>6472</v>
      </c>
      <c r="C6149">
        <v>1</v>
      </c>
      <c r="D6149" t="s">
        <v>5718</v>
      </c>
      <c r="E6149" t="s">
        <v>5875</v>
      </c>
      <c r="F6149">
        <v>0</v>
      </c>
      <c r="G6149">
        <v>0</v>
      </c>
      <c r="H6149" t="s">
        <v>433</v>
      </c>
      <c r="I6149" t="s">
        <v>19</v>
      </c>
      <c r="J6149" t="s">
        <v>57</v>
      </c>
      <c r="K6149" t="s">
        <v>57</v>
      </c>
      <c r="L6149" t="s">
        <v>57</v>
      </c>
      <c r="M6149" t="s">
        <v>57</v>
      </c>
      <c r="N6149">
        <v>1</v>
      </c>
      <c r="O6149">
        <v>1</v>
      </c>
      <c r="P6149">
        <v>300</v>
      </c>
      <c r="Q6149">
        <v>1</v>
      </c>
      <c r="R6149">
        <v>2012</v>
      </c>
      <c r="S6149">
        <v>10</v>
      </c>
      <c r="T6149">
        <v>24</v>
      </c>
      <c r="U6149" s="1">
        <v>41206</v>
      </c>
      <c r="V6149" s="5">
        <f>Main[[#This Row],[Average_Cost_for_two]] * VLOOKUP(Main[[#This Row],[Currency]],'Currency'!A:B,2,FALSE)</f>
        <v>3.6</v>
      </c>
      <c r="W6149" s="5" t="str">
        <f>IF(Main[[#This Row],[Avg_Cost_USD]]&lt;10,"Low",
IF(Main[[#This Row],[Avg_Cost_USD]]&lt;=30,"Medium","High"))</f>
        <v>Low</v>
      </c>
    </row>
    <row r="6150" spans="1:23" x14ac:dyDescent="0.3">
      <c r="A6150">
        <v>18398590</v>
      </c>
      <c r="B6150" t="s">
        <v>717</v>
      </c>
      <c r="C6150">
        <v>1</v>
      </c>
      <c r="D6150" t="s">
        <v>5718</v>
      </c>
      <c r="E6150" t="s">
        <v>5725</v>
      </c>
      <c r="F6150">
        <v>77.089317300000005</v>
      </c>
      <c r="G6150">
        <v>28.4316128</v>
      </c>
      <c r="H6150" t="s">
        <v>344</v>
      </c>
      <c r="I6150" t="s">
        <v>19</v>
      </c>
      <c r="J6150" t="s">
        <v>57</v>
      </c>
      <c r="K6150" t="s">
        <v>57</v>
      </c>
      <c r="L6150" t="s">
        <v>57</v>
      </c>
      <c r="M6150" t="s">
        <v>57</v>
      </c>
      <c r="N6150">
        <v>1</v>
      </c>
      <c r="O6150">
        <v>1</v>
      </c>
      <c r="P6150">
        <v>300</v>
      </c>
      <c r="Q6150">
        <v>1</v>
      </c>
      <c r="R6150">
        <v>2016</v>
      </c>
      <c r="S6150">
        <v>10</v>
      </c>
      <c r="T6150">
        <v>6</v>
      </c>
      <c r="U6150" s="1">
        <v>42649</v>
      </c>
      <c r="V6150" s="5">
        <f>Main[[#This Row],[Average_Cost_for_two]] * VLOOKUP(Main[[#This Row],[Currency]],'Currency'!A:B,2,FALSE)</f>
        <v>3.6</v>
      </c>
      <c r="W6150" s="5" t="str">
        <f>IF(Main[[#This Row],[Avg_Cost_USD]]&lt;10,"Low",
IF(Main[[#This Row],[Avg_Cost_USD]]&lt;=30,"Medium","High"))</f>
        <v>Low</v>
      </c>
    </row>
    <row r="6151" spans="1:23" x14ac:dyDescent="0.3">
      <c r="A6151">
        <v>18282037</v>
      </c>
      <c r="B6151" t="s">
        <v>6422</v>
      </c>
      <c r="C6151">
        <v>1</v>
      </c>
      <c r="D6151" t="s">
        <v>5718</v>
      </c>
      <c r="E6151" t="s">
        <v>5731</v>
      </c>
      <c r="F6151">
        <v>0</v>
      </c>
      <c r="G6151">
        <v>0</v>
      </c>
      <c r="H6151" t="s">
        <v>6473</v>
      </c>
      <c r="I6151" t="s">
        <v>19</v>
      </c>
      <c r="J6151" t="s">
        <v>57</v>
      </c>
      <c r="K6151" t="s">
        <v>57</v>
      </c>
      <c r="L6151" t="s">
        <v>57</v>
      </c>
      <c r="M6151" t="s">
        <v>57</v>
      </c>
      <c r="N6151">
        <v>1</v>
      </c>
      <c r="O6151">
        <v>57</v>
      </c>
      <c r="P6151">
        <v>300</v>
      </c>
      <c r="Q6151">
        <v>3.6</v>
      </c>
      <c r="R6151">
        <v>2013</v>
      </c>
      <c r="S6151">
        <v>10</v>
      </c>
      <c r="T6151">
        <v>2</v>
      </c>
      <c r="U6151" s="1">
        <v>41549</v>
      </c>
      <c r="V6151" s="5">
        <f>Main[[#This Row],[Average_Cost_for_two]] * VLOOKUP(Main[[#This Row],[Currency]],'Currency'!A:B,2,FALSE)</f>
        <v>3.6</v>
      </c>
      <c r="W6151" s="5" t="str">
        <f>IF(Main[[#This Row],[Avg_Cost_USD]]&lt;10,"Low",
IF(Main[[#This Row],[Avg_Cost_USD]]&lt;=30,"Medium","High"))</f>
        <v>Low</v>
      </c>
    </row>
    <row r="6152" spans="1:23" x14ac:dyDescent="0.3">
      <c r="A6152">
        <v>18257542</v>
      </c>
      <c r="B6152" t="s">
        <v>3802</v>
      </c>
      <c r="C6152">
        <v>1</v>
      </c>
      <c r="D6152" t="s">
        <v>5718</v>
      </c>
      <c r="E6152" t="s">
        <v>5807</v>
      </c>
      <c r="F6152">
        <v>77.087339</v>
      </c>
      <c r="G6152">
        <v>28.4624466</v>
      </c>
      <c r="H6152" t="s">
        <v>461</v>
      </c>
      <c r="I6152" t="s">
        <v>19</v>
      </c>
      <c r="J6152" t="s">
        <v>57</v>
      </c>
      <c r="K6152" t="s">
        <v>61</v>
      </c>
      <c r="L6152" t="s">
        <v>57</v>
      </c>
      <c r="M6152" t="s">
        <v>57</v>
      </c>
      <c r="N6152">
        <v>1</v>
      </c>
      <c r="O6152">
        <v>48</v>
      </c>
      <c r="P6152">
        <v>300</v>
      </c>
      <c r="Q6152">
        <v>3.8</v>
      </c>
      <c r="R6152">
        <v>2010</v>
      </c>
      <c r="S6152">
        <v>10</v>
      </c>
      <c r="T6152">
        <v>16</v>
      </c>
      <c r="U6152" s="1">
        <v>40467</v>
      </c>
      <c r="V6152" s="5">
        <f>Main[[#This Row],[Average_Cost_for_two]] * VLOOKUP(Main[[#This Row],[Currency]],'Currency'!A:B,2,FALSE)</f>
        <v>3.6</v>
      </c>
      <c r="W6152" s="5" t="str">
        <f>IF(Main[[#This Row],[Avg_Cost_USD]]&lt;10,"Low",
IF(Main[[#This Row],[Avg_Cost_USD]]&lt;=30,"Medium","High"))</f>
        <v>Low</v>
      </c>
    </row>
    <row r="6153" spans="1:23" x14ac:dyDescent="0.3">
      <c r="A6153">
        <v>18382055</v>
      </c>
      <c r="B6153" t="s">
        <v>6474</v>
      </c>
      <c r="C6153">
        <v>1</v>
      </c>
      <c r="D6153" t="s">
        <v>5718</v>
      </c>
      <c r="E6153" t="s">
        <v>5884</v>
      </c>
      <c r="F6153">
        <v>77.079065799999995</v>
      </c>
      <c r="G6153">
        <v>28.450713499999999</v>
      </c>
      <c r="H6153" t="s">
        <v>439</v>
      </c>
      <c r="I6153" t="s">
        <v>19</v>
      </c>
      <c r="J6153" t="s">
        <v>57</v>
      </c>
      <c r="K6153" t="s">
        <v>57</v>
      </c>
      <c r="L6153" t="s">
        <v>57</v>
      </c>
      <c r="M6153" t="s">
        <v>57</v>
      </c>
      <c r="N6153">
        <v>1</v>
      </c>
      <c r="O6153">
        <v>10</v>
      </c>
      <c r="P6153">
        <v>300</v>
      </c>
      <c r="Q6153">
        <v>3.2</v>
      </c>
      <c r="R6153">
        <v>2018</v>
      </c>
      <c r="S6153">
        <v>10</v>
      </c>
      <c r="T6153">
        <v>4</v>
      </c>
      <c r="U6153" s="1">
        <v>43377</v>
      </c>
      <c r="V6153" s="5">
        <f>Main[[#This Row],[Average_Cost_for_two]] * VLOOKUP(Main[[#This Row],[Currency]],'Currency'!A:B,2,FALSE)</f>
        <v>3.6</v>
      </c>
      <c r="W6153" s="5" t="str">
        <f>IF(Main[[#This Row],[Avg_Cost_USD]]&lt;10,"Low",
IF(Main[[#This Row],[Avg_Cost_USD]]&lt;=30,"Medium","High"))</f>
        <v>Low</v>
      </c>
    </row>
    <row r="6154" spans="1:23" x14ac:dyDescent="0.3">
      <c r="A6154">
        <v>18367364</v>
      </c>
      <c r="B6154" t="s">
        <v>6475</v>
      </c>
      <c r="C6154">
        <v>1</v>
      </c>
      <c r="D6154" t="s">
        <v>5718</v>
      </c>
      <c r="E6154" t="s">
        <v>5719</v>
      </c>
      <c r="F6154">
        <v>77.103434300000004</v>
      </c>
      <c r="G6154">
        <v>28.486135999999998</v>
      </c>
      <c r="H6154" t="s">
        <v>521</v>
      </c>
      <c r="I6154" t="s">
        <v>19</v>
      </c>
      <c r="J6154" t="s">
        <v>57</v>
      </c>
      <c r="K6154" t="s">
        <v>57</v>
      </c>
      <c r="L6154" t="s">
        <v>57</v>
      </c>
      <c r="M6154" t="s">
        <v>57</v>
      </c>
      <c r="N6154">
        <v>1</v>
      </c>
      <c r="O6154">
        <v>13</v>
      </c>
      <c r="P6154">
        <v>400</v>
      </c>
      <c r="Q6154">
        <v>3.2</v>
      </c>
      <c r="R6154">
        <v>2011</v>
      </c>
      <c r="S6154">
        <v>9</v>
      </c>
      <c r="T6154">
        <v>22</v>
      </c>
      <c r="U6154" s="1">
        <v>40808</v>
      </c>
      <c r="V6154" s="5">
        <f>Main[[#This Row],[Average_Cost_for_two]] * VLOOKUP(Main[[#This Row],[Currency]],'Currency'!A:B,2,FALSE)</f>
        <v>4.8</v>
      </c>
      <c r="W6154" s="5" t="str">
        <f>IF(Main[[#This Row],[Avg_Cost_USD]]&lt;10,"Low",
IF(Main[[#This Row],[Avg_Cost_USD]]&lt;=30,"Medium","High"))</f>
        <v>Low</v>
      </c>
    </row>
    <row r="6155" spans="1:23" x14ac:dyDescent="0.3">
      <c r="A6155">
        <v>18383447</v>
      </c>
      <c r="B6155" t="s">
        <v>6476</v>
      </c>
      <c r="C6155">
        <v>1</v>
      </c>
      <c r="D6155" t="s">
        <v>5718</v>
      </c>
      <c r="E6155" t="s">
        <v>6434</v>
      </c>
      <c r="F6155">
        <v>77.095166399999997</v>
      </c>
      <c r="G6155">
        <v>28.447721399999999</v>
      </c>
      <c r="H6155" t="s">
        <v>2140</v>
      </c>
      <c r="I6155" t="s">
        <v>19</v>
      </c>
      <c r="J6155" t="s">
        <v>57</v>
      </c>
      <c r="K6155" t="s">
        <v>61</v>
      </c>
      <c r="L6155" t="s">
        <v>57</v>
      </c>
      <c r="M6155" t="s">
        <v>57</v>
      </c>
      <c r="N6155">
        <v>1</v>
      </c>
      <c r="O6155">
        <v>40</v>
      </c>
      <c r="P6155">
        <v>400</v>
      </c>
      <c r="Q6155">
        <v>3.9</v>
      </c>
      <c r="R6155">
        <v>2011</v>
      </c>
      <c r="S6155">
        <v>9</v>
      </c>
      <c r="T6155">
        <v>6</v>
      </c>
      <c r="U6155" s="1">
        <v>40792</v>
      </c>
      <c r="V6155" s="5">
        <f>Main[[#This Row],[Average_Cost_for_two]] * VLOOKUP(Main[[#This Row],[Currency]],'Currency'!A:B,2,FALSE)</f>
        <v>4.8</v>
      </c>
      <c r="W6155" s="5" t="str">
        <f>IF(Main[[#This Row],[Avg_Cost_USD]]&lt;10,"Low",
IF(Main[[#This Row],[Avg_Cost_USD]]&lt;=30,"Medium","High"))</f>
        <v>Low</v>
      </c>
    </row>
    <row r="6156" spans="1:23" x14ac:dyDescent="0.3">
      <c r="A6156">
        <v>18396178</v>
      </c>
      <c r="B6156" t="s">
        <v>6477</v>
      </c>
      <c r="C6156">
        <v>1</v>
      </c>
      <c r="D6156" t="s">
        <v>5718</v>
      </c>
      <c r="E6156" t="s">
        <v>5784</v>
      </c>
      <c r="F6156">
        <v>77.031941599999996</v>
      </c>
      <c r="G6156">
        <v>28.503378900000001</v>
      </c>
      <c r="H6156" t="s">
        <v>287</v>
      </c>
      <c r="I6156" t="s">
        <v>19</v>
      </c>
      <c r="J6156" t="s">
        <v>57</v>
      </c>
      <c r="K6156" t="s">
        <v>57</v>
      </c>
      <c r="L6156" t="s">
        <v>57</v>
      </c>
      <c r="M6156" t="s">
        <v>57</v>
      </c>
      <c r="N6156">
        <v>1</v>
      </c>
      <c r="O6156">
        <v>1</v>
      </c>
      <c r="P6156">
        <v>400</v>
      </c>
      <c r="Q6156">
        <v>1</v>
      </c>
      <c r="R6156">
        <v>2010</v>
      </c>
      <c r="S6156">
        <v>9</v>
      </c>
      <c r="T6156">
        <v>5</v>
      </c>
      <c r="U6156" s="1">
        <v>40426</v>
      </c>
      <c r="V6156" s="5">
        <f>Main[[#This Row],[Average_Cost_for_two]] * VLOOKUP(Main[[#This Row],[Currency]],'Currency'!A:B,2,FALSE)</f>
        <v>4.8</v>
      </c>
      <c r="W6156" s="5" t="str">
        <f>IF(Main[[#This Row],[Avg_Cost_USD]]&lt;10,"Low",
IF(Main[[#This Row],[Avg_Cost_USD]]&lt;=30,"Medium","High"))</f>
        <v>Low</v>
      </c>
    </row>
    <row r="6157" spans="1:23" x14ac:dyDescent="0.3">
      <c r="A6157">
        <v>18393708</v>
      </c>
      <c r="B6157" t="s">
        <v>3285</v>
      </c>
      <c r="C6157">
        <v>1</v>
      </c>
      <c r="D6157" t="s">
        <v>5718</v>
      </c>
      <c r="E6157" t="s">
        <v>5784</v>
      </c>
      <c r="F6157">
        <v>77.021963400000004</v>
      </c>
      <c r="G6157">
        <v>28.496882100000001</v>
      </c>
      <c r="H6157" t="s">
        <v>56</v>
      </c>
      <c r="I6157" t="s">
        <v>19</v>
      </c>
      <c r="J6157" t="s">
        <v>57</v>
      </c>
      <c r="K6157" t="s">
        <v>57</v>
      </c>
      <c r="L6157" t="s">
        <v>57</v>
      </c>
      <c r="M6157" t="s">
        <v>57</v>
      </c>
      <c r="N6157">
        <v>1</v>
      </c>
      <c r="O6157">
        <v>1</v>
      </c>
      <c r="P6157">
        <v>400</v>
      </c>
      <c r="Q6157">
        <v>1</v>
      </c>
      <c r="R6157">
        <v>2016</v>
      </c>
      <c r="S6157">
        <v>9</v>
      </c>
      <c r="T6157">
        <v>13</v>
      </c>
      <c r="U6157" s="1">
        <v>42626</v>
      </c>
      <c r="V6157" s="5">
        <f>Main[[#This Row],[Average_Cost_for_two]] * VLOOKUP(Main[[#This Row],[Currency]],'Currency'!A:B,2,FALSE)</f>
        <v>4.8</v>
      </c>
      <c r="W6157" s="5" t="str">
        <f>IF(Main[[#This Row],[Avg_Cost_USD]]&lt;10,"Low",
IF(Main[[#This Row],[Avg_Cost_USD]]&lt;=30,"Medium","High"))</f>
        <v>Low</v>
      </c>
    </row>
    <row r="6158" spans="1:23" x14ac:dyDescent="0.3">
      <c r="A6158">
        <v>6832</v>
      </c>
      <c r="B6158" t="s">
        <v>6478</v>
      </c>
      <c r="C6158">
        <v>1</v>
      </c>
      <c r="D6158" t="s">
        <v>5718</v>
      </c>
      <c r="E6158" t="s">
        <v>5732</v>
      </c>
      <c r="F6158">
        <v>77.033822700000002</v>
      </c>
      <c r="G6158">
        <v>28.478539900000001</v>
      </c>
      <c r="H6158" t="s">
        <v>547</v>
      </c>
      <c r="I6158" t="s">
        <v>19</v>
      </c>
      <c r="J6158" t="s">
        <v>57</v>
      </c>
      <c r="K6158" t="s">
        <v>61</v>
      </c>
      <c r="L6158" t="s">
        <v>57</v>
      </c>
      <c r="M6158" t="s">
        <v>57</v>
      </c>
      <c r="N6158">
        <v>1</v>
      </c>
      <c r="O6158">
        <v>26</v>
      </c>
      <c r="P6158">
        <v>400</v>
      </c>
      <c r="Q6158">
        <v>2.4</v>
      </c>
      <c r="R6158">
        <v>2010</v>
      </c>
      <c r="S6158">
        <v>9</v>
      </c>
      <c r="T6158">
        <v>25</v>
      </c>
      <c r="U6158" s="1">
        <v>40446</v>
      </c>
      <c r="V6158" s="5">
        <f>Main[[#This Row],[Average_Cost_for_two]] * VLOOKUP(Main[[#This Row],[Currency]],'Currency'!A:B,2,FALSE)</f>
        <v>4.8</v>
      </c>
      <c r="W6158" s="5" t="str">
        <f>IF(Main[[#This Row],[Avg_Cost_USD]]&lt;10,"Low",
IF(Main[[#This Row],[Avg_Cost_USD]]&lt;=30,"Medium","High"))</f>
        <v>Low</v>
      </c>
    </row>
    <row r="6159" spans="1:23" x14ac:dyDescent="0.3">
      <c r="A6159">
        <v>18396431</v>
      </c>
      <c r="B6159" t="s">
        <v>6479</v>
      </c>
      <c r="C6159">
        <v>1</v>
      </c>
      <c r="D6159" t="s">
        <v>5718</v>
      </c>
      <c r="E6159" t="s">
        <v>5875</v>
      </c>
      <c r="F6159">
        <v>77.059535999999994</v>
      </c>
      <c r="G6159">
        <v>28.444682400000001</v>
      </c>
      <c r="H6159" t="s">
        <v>3565</v>
      </c>
      <c r="I6159" t="s">
        <v>19</v>
      </c>
      <c r="J6159" t="s">
        <v>57</v>
      </c>
      <c r="K6159" t="s">
        <v>57</v>
      </c>
      <c r="L6159" t="s">
        <v>57</v>
      </c>
      <c r="M6159" t="s">
        <v>57</v>
      </c>
      <c r="N6159">
        <v>1</v>
      </c>
      <c r="O6159">
        <v>1</v>
      </c>
      <c r="P6159">
        <v>400</v>
      </c>
      <c r="Q6159">
        <v>1</v>
      </c>
      <c r="R6159">
        <v>2015</v>
      </c>
      <c r="S6159">
        <v>9</v>
      </c>
      <c r="T6159">
        <v>24</v>
      </c>
      <c r="U6159" s="1">
        <v>42271</v>
      </c>
      <c r="V6159" s="5">
        <f>Main[[#This Row],[Average_Cost_for_two]] * VLOOKUP(Main[[#This Row],[Currency]],'Currency'!A:B,2,FALSE)</f>
        <v>4.8</v>
      </c>
      <c r="W6159" s="5" t="str">
        <f>IF(Main[[#This Row],[Avg_Cost_USD]]&lt;10,"Low",
IF(Main[[#This Row],[Avg_Cost_USD]]&lt;=30,"Medium","High"))</f>
        <v>Low</v>
      </c>
    </row>
    <row r="6160" spans="1:23" x14ac:dyDescent="0.3">
      <c r="A6160">
        <v>300749</v>
      </c>
      <c r="B6160" t="s">
        <v>978</v>
      </c>
      <c r="C6160">
        <v>1</v>
      </c>
      <c r="D6160" t="s">
        <v>5718</v>
      </c>
      <c r="E6160" t="s">
        <v>5831</v>
      </c>
      <c r="F6160">
        <v>77.092104899999995</v>
      </c>
      <c r="G6160">
        <v>28.4897992</v>
      </c>
      <c r="H6160" t="s">
        <v>980</v>
      </c>
      <c r="I6160" t="s">
        <v>19</v>
      </c>
      <c r="J6160" t="s">
        <v>57</v>
      </c>
      <c r="K6160" t="s">
        <v>61</v>
      </c>
      <c r="L6160" t="s">
        <v>57</v>
      </c>
      <c r="M6160" t="s">
        <v>57</v>
      </c>
      <c r="N6160">
        <v>1</v>
      </c>
      <c r="O6160">
        <v>393</v>
      </c>
      <c r="P6160">
        <v>400</v>
      </c>
      <c r="Q6160">
        <v>3.8</v>
      </c>
      <c r="R6160">
        <v>2012</v>
      </c>
      <c r="S6160">
        <v>8</v>
      </c>
      <c r="T6160">
        <v>4</v>
      </c>
      <c r="U6160" s="1">
        <v>41125</v>
      </c>
      <c r="V6160" s="5">
        <f>Main[[#This Row],[Average_Cost_for_two]] * VLOOKUP(Main[[#This Row],[Currency]],'Currency'!A:B,2,FALSE)</f>
        <v>4.8</v>
      </c>
      <c r="W6160" s="5" t="str">
        <f>IF(Main[[#This Row],[Avg_Cost_USD]]&lt;10,"Low",
IF(Main[[#This Row],[Avg_Cost_USD]]&lt;=30,"Medium","High"))</f>
        <v>Low</v>
      </c>
    </row>
    <row r="6161" spans="1:23" x14ac:dyDescent="0.3">
      <c r="A6161">
        <v>18461214</v>
      </c>
      <c r="B6161" t="s">
        <v>6480</v>
      </c>
      <c r="C6161">
        <v>1</v>
      </c>
      <c r="D6161" t="s">
        <v>5718</v>
      </c>
      <c r="E6161" t="s">
        <v>5719</v>
      </c>
      <c r="F6161">
        <v>77.093337959999999</v>
      </c>
      <c r="G6161">
        <v>28.490887430000001</v>
      </c>
      <c r="H6161" t="s">
        <v>6481</v>
      </c>
      <c r="I6161" t="s">
        <v>19</v>
      </c>
      <c r="J6161" t="s">
        <v>57</v>
      </c>
      <c r="K6161" t="s">
        <v>57</v>
      </c>
      <c r="L6161" t="s">
        <v>57</v>
      </c>
      <c r="M6161" t="s">
        <v>57</v>
      </c>
      <c r="N6161">
        <v>1</v>
      </c>
      <c r="O6161">
        <v>29</v>
      </c>
      <c r="P6161">
        <v>400</v>
      </c>
      <c r="Q6161">
        <v>3.6</v>
      </c>
      <c r="R6161">
        <v>2010</v>
      </c>
      <c r="S6161">
        <v>8</v>
      </c>
      <c r="T6161">
        <v>19</v>
      </c>
      <c r="U6161" s="1">
        <v>40409</v>
      </c>
      <c r="V6161" s="5">
        <f>Main[[#This Row],[Average_Cost_for_two]] * VLOOKUP(Main[[#This Row],[Currency]],'Currency'!A:B,2,FALSE)</f>
        <v>4.8</v>
      </c>
      <c r="W6161" s="5" t="str">
        <f>IF(Main[[#This Row],[Avg_Cost_USD]]&lt;10,"Low",
IF(Main[[#This Row],[Avg_Cost_USD]]&lt;=30,"Medium","High"))</f>
        <v>Low</v>
      </c>
    </row>
    <row r="6162" spans="1:23" x14ac:dyDescent="0.3">
      <c r="A6162">
        <v>2091</v>
      </c>
      <c r="B6162" t="s">
        <v>6482</v>
      </c>
      <c r="C6162">
        <v>1</v>
      </c>
      <c r="D6162" t="s">
        <v>5718</v>
      </c>
      <c r="E6162" t="s">
        <v>5723</v>
      </c>
      <c r="F6162">
        <v>77.097185300000007</v>
      </c>
      <c r="G6162">
        <v>28.4543812</v>
      </c>
      <c r="H6162" t="s">
        <v>289</v>
      </c>
      <c r="I6162" t="s">
        <v>19</v>
      </c>
      <c r="J6162" t="s">
        <v>57</v>
      </c>
      <c r="K6162" t="s">
        <v>61</v>
      </c>
      <c r="L6162" t="s">
        <v>57</v>
      </c>
      <c r="M6162" t="s">
        <v>57</v>
      </c>
      <c r="N6162">
        <v>1</v>
      </c>
      <c r="O6162">
        <v>165</v>
      </c>
      <c r="P6162">
        <v>400</v>
      </c>
      <c r="Q6162">
        <v>3.3</v>
      </c>
      <c r="R6162">
        <v>2015</v>
      </c>
      <c r="S6162">
        <v>8</v>
      </c>
      <c r="T6162">
        <v>11</v>
      </c>
      <c r="U6162" s="1">
        <v>42227</v>
      </c>
      <c r="V6162" s="5">
        <f>Main[[#This Row],[Average_Cost_for_two]] * VLOOKUP(Main[[#This Row],[Currency]],'Currency'!A:B,2,FALSE)</f>
        <v>4.8</v>
      </c>
      <c r="W6162" s="5" t="str">
        <f>IF(Main[[#This Row],[Avg_Cost_USD]]&lt;10,"Low",
IF(Main[[#This Row],[Avg_Cost_USD]]&lt;=30,"Medium","High"))</f>
        <v>Low</v>
      </c>
    </row>
    <row r="6163" spans="1:23" x14ac:dyDescent="0.3">
      <c r="A6163">
        <v>18244261</v>
      </c>
      <c r="B6163" t="s">
        <v>6483</v>
      </c>
      <c r="C6163">
        <v>1</v>
      </c>
      <c r="D6163" t="s">
        <v>5718</v>
      </c>
      <c r="E6163" t="s">
        <v>5784</v>
      </c>
      <c r="F6163">
        <v>77.041199500000005</v>
      </c>
      <c r="G6163">
        <v>28.512055</v>
      </c>
      <c r="H6163" t="s">
        <v>303</v>
      </c>
      <c r="I6163" t="s">
        <v>19</v>
      </c>
      <c r="J6163" t="s">
        <v>57</v>
      </c>
      <c r="K6163" t="s">
        <v>57</v>
      </c>
      <c r="L6163" t="s">
        <v>57</v>
      </c>
      <c r="M6163" t="s">
        <v>57</v>
      </c>
      <c r="N6163">
        <v>1</v>
      </c>
      <c r="O6163">
        <v>1</v>
      </c>
      <c r="P6163">
        <v>400</v>
      </c>
      <c r="Q6163">
        <v>1</v>
      </c>
      <c r="R6163">
        <v>2016</v>
      </c>
      <c r="S6163">
        <v>8</v>
      </c>
      <c r="T6163">
        <v>10</v>
      </c>
      <c r="U6163" s="1">
        <v>42592</v>
      </c>
      <c r="V6163" s="5">
        <f>Main[[#This Row],[Average_Cost_for_two]] * VLOOKUP(Main[[#This Row],[Currency]],'Currency'!A:B,2,FALSE)</f>
        <v>4.8</v>
      </c>
      <c r="W6163" s="5" t="str">
        <f>IF(Main[[#This Row],[Avg_Cost_USD]]&lt;10,"Low",
IF(Main[[#This Row],[Avg_Cost_USD]]&lt;=30,"Medium","High"))</f>
        <v>Low</v>
      </c>
    </row>
    <row r="6164" spans="1:23" x14ac:dyDescent="0.3">
      <c r="A6164">
        <v>18273621</v>
      </c>
      <c r="B6164" t="s">
        <v>6484</v>
      </c>
      <c r="C6164">
        <v>1</v>
      </c>
      <c r="D6164" t="s">
        <v>5718</v>
      </c>
      <c r="E6164" t="s">
        <v>5957</v>
      </c>
      <c r="F6164">
        <v>77.079245700000001</v>
      </c>
      <c r="G6164">
        <v>28.461131000000002</v>
      </c>
      <c r="H6164" t="s">
        <v>315</v>
      </c>
      <c r="I6164" t="s">
        <v>19</v>
      </c>
      <c r="J6164" t="s">
        <v>57</v>
      </c>
      <c r="K6164" t="s">
        <v>57</v>
      </c>
      <c r="L6164" t="s">
        <v>57</v>
      </c>
      <c r="M6164" t="s">
        <v>57</v>
      </c>
      <c r="N6164">
        <v>1</v>
      </c>
      <c r="O6164">
        <v>33</v>
      </c>
      <c r="P6164">
        <v>400</v>
      </c>
      <c r="Q6164">
        <v>3</v>
      </c>
      <c r="R6164">
        <v>2014</v>
      </c>
      <c r="S6164">
        <v>8</v>
      </c>
      <c r="T6164">
        <v>3</v>
      </c>
      <c r="U6164" s="1">
        <v>41854</v>
      </c>
      <c r="V6164" s="5">
        <f>Main[[#This Row],[Average_Cost_for_two]] * VLOOKUP(Main[[#This Row],[Currency]],'Currency'!A:B,2,FALSE)</f>
        <v>4.8</v>
      </c>
      <c r="W6164" s="5" t="str">
        <f>IF(Main[[#This Row],[Avg_Cost_USD]]&lt;10,"Low",
IF(Main[[#This Row],[Avg_Cost_USD]]&lt;=30,"Medium","High"))</f>
        <v>Low</v>
      </c>
    </row>
    <row r="6165" spans="1:23" x14ac:dyDescent="0.3">
      <c r="A6165">
        <v>312708</v>
      </c>
      <c r="B6165" t="s">
        <v>6485</v>
      </c>
      <c r="C6165">
        <v>1</v>
      </c>
      <c r="D6165" t="s">
        <v>5718</v>
      </c>
      <c r="E6165" t="s">
        <v>5888</v>
      </c>
      <c r="F6165">
        <v>77.0715115</v>
      </c>
      <c r="G6165">
        <v>28.509779000000002</v>
      </c>
      <c r="H6165" t="s">
        <v>301</v>
      </c>
      <c r="I6165" t="s">
        <v>19</v>
      </c>
      <c r="J6165" t="s">
        <v>57</v>
      </c>
      <c r="K6165" t="s">
        <v>61</v>
      </c>
      <c r="L6165" t="s">
        <v>57</v>
      </c>
      <c r="M6165" t="s">
        <v>57</v>
      </c>
      <c r="N6165">
        <v>1</v>
      </c>
      <c r="O6165">
        <v>14</v>
      </c>
      <c r="P6165">
        <v>400</v>
      </c>
      <c r="Q6165">
        <v>2.7</v>
      </c>
      <c r="R6165">
        <v>2017</v>
      </c>
      <c r="S6165">
        <v>8</v>
      </c>
      <c r="T6165">
        <v>18</v>
      </c>
      <c r="U6165" s="1">
        <v>42965</v>
      </c>
      <c r="V6165" s="5">
        <f>Main[[#This Row],[Average_Cost_for_two]] * VLOOKUP(Main[[#This Row],[Currency]],'Currency'!A:B,2,FALSE)</f>
        <v>4.8</v>
      </c>
      <c r="W6165" s="5" t="str">
        <f>IF(Main[[#This Row],[Avg_Cost_USD]]&lt;10,"Low",
IF(Main[[#This Row],[Avg_Cost_USD]]&lt;=30,"Medium","High"))</f>
        <v>Low</v>
      </c>
    </row>
    <row r="6166" spans="1:23" x14ac:dyDescent="0.3">
      <c r="A6166">
        <v>6775</v>
      </c>
      <c r="B6166" t="s">
        <v>3285</v>
      </c>
      <c r="C6166">
        <v>1</v>
      </c>
      <c r="D6166" t="s">
        <v>5718</v>
      </c>
      <c r="E6166" t="s">
        <v>5818</v>
      </c>
      <c r="F6166">
        <v>77.083225600000006</v>
      </c>
      <c r="G6166">
        <v>28.460572599999999</v>
      </c>
      <c r="H6166" t="s">
        <v>56</v>
      </c>
      <c r="I6166" t="s">
        <v>19</v>
      </c>
      <c r="J6166" t="s">
        <v>57</v>
      </c>
      <c r="K6166" t="s">
        <v>61</v>
      </c>
      <c r="L6166" t="s">
        <v>57</v>
      </c>
      <c r="M6166" t="s">
        <v>57</v>
      </c>
      <c r="N6166">
        <v>1</v>
      </c>
      <c r="O6166">
        <v>142</v>
      </c>
      <c r="P6166">
        <v>400</v>
      </c>
      <c r="Q6166">
        <v>2.2000000000000002</v>
      </c>
      <c r="R6166">
        <v>2011</v>
      </c>
      <c r="S6166">
        <v>8</v>
      </c>
      <c r="T6166">
        <v>2</v>
      </c>
      <c r="U6166" s="1">
        <v>40757</v>
      </c>
      <c r="V6166" s="5">
        <f>Main[[#This Row],[Average_Cost_for_two]] * VLOOKUP(Main[[#This Row],[Currency]],'Currency'!A:B,2,FALSE)</f>
        <v>4.8</v>
      </c>
      <c r="W6166" s="5" t="str">
        <f>IF(Main[[#This Row],[Avg_Cost_USD]]&lt;10,"Low",
IF(Main[[#This Row],[Avg_Cost_USD]]&lt;=30,"Medium","High"))</f>
        <v>Low</v>
      </c>
    </row>
    <row r="6167" spans="1:23" x14ac:dyDescent="0.3">
      <c r="A6167">
        <v>18322666</v>
      </c>
      <c r="B6167" t="s">
        <v>6486</v>
      </c>
      <c r="C6167">
        <v>1</v>
      </c>
      <c r="D6167" t="s">
        <v>5718</v>
      </c>
      <c r="E6167" t="s">
        <v>5752</v>
      </c>
      <c r="F6167">
        <v>77.081943499999994</v>
      </c>
      <c r="G6167">
        <v>28.4674868</v>
      </c>
      <c r="H6167" t="s">
        <v>6487</v>
      </c>
      <c r="I6167" t="s">
        <v>19</v>
      </c>
      <c r="J6167" t="s">
        <v>57</v>
      </c>
      <c r="K6167" t="s">
        <v>61</v>
      </c>
      <c r="L6167" t="s">
        <v>57</v>
      </c>
      <c r="M6167" t="s">
        <v>57</v>
      </c>
      <c r="N6167">
        <v>1</v>
      </c>
      <c r="O6167">
        <v>154</v>
      </c>
      <c r="P6167">
        <v>400</v>
      </c>
      <c r="Q6167">
        <v>4.3</v>
      </c>
      <c r="R6167">
        <v>2013</v>
      </c>
      <c r="S6167">
        <v>7</v>
      </c>
      <c r="T6167">
        <v>22</v>
      </c>
      <c r="U6167" s="1">
        <v>41477</v>
      </c>
      <c r="V6167" s="5">
        <f>Main[[#This Row],[Average_Cost_for_two]] * VLOOKUP(Main[[#This Row],[Currency]],'Currency'!A:B,2,FALSE)</f>
        <v>4.8</v>
      </c>
      <c r="W6167" s="5" t="str">
        <f>IF(Main[[#This Row],[Avg_Cost_USD]]&lt;10,"Low",
IF(Main[[#This Row],[Avg_Cost_USD]]&lt;=30,"Medium","High"))</f>
        <v>Low</v>
      </c>
    </row>
    <row r="6168" spans="1:23" x14ac:dyDescent="0.3">
      <c r="A6168">
        <v>18299228</v>
      </c>
      <c r="B6168" t="s">
        <v>6488</v>
      </c>
      <c r="C6168">
        <v>1</v>
      </c>
      <c r="D6168" t="s">
        <v>5718</v>
      </c>
      <c r="E6168" t="s">
        <v>5758</v>
      </c>
      <c r="F6168">
        <v>77.099999999999994</v>
      </c>
      <c r="G6168">
        <v>28.47</v>
      </c>
      <c r="H6168" t="s">
        <v>335</v>
      </c>
      <c r="I6168" t="s">
        <v>19</v>
      </c>
      <c r="J6168" t="s">
        <v>57</v>
      </c>
      <c r="K6168" t="s">
        <v>57</v>
      </c>
      <c r="L6168" t="s">
        <v>57</v>
      </c>
      <c r="M6168" t="s">
        <v>57</v>
      </c>
      <c r="N6168">
        <v>1</v>
      </c>
      <c r="O6168">
        <v>2</v>
      </c>
      <c r="P6168">
        <v>400</v>
      </c>
      <c r="Q6168">
        <v>1</v>
      </c>
      <c r="R6168">
        <v>2010</v>
      </c>
      <c r="S6168">
        <v>7</v>
      </c>
      <c r="T6168">
        <v>21</v>
      </c>
      <c r="U6168" s="1">
        <v>40380</v>
      </c>
      <c r="V6168" s="5">
        <f>Main[[#This Row],[Average_Cost_for_two]] * VLOOKUP(Main[[#This Row],[Currency]],'Currency'!A:B,2,FALSE)</f>
        <v>4.8</v>
      </c>
      <c r="W6168" s="5" t="str">
        <f>IF(Main[[#This Row],[Avg_Cost_USD]]&lt;10,"Low",
IF(Main[[#This Row],[Avg_Cost_USD]]&lt;=30,"Medium","High"))</f>
        <v>Low</v>
      </c>
    </row>
    <row r="6169" spans="1:23" x14ac:dyDescent="0.3">
      <c r="A6169">
        <v>18256890</v>
      </c>
      <c r="B6169" t="s">
        <v>6489</v>
      </c>
      <c r="C6169">
        <v>1</v>
      </c>
      <c r="D6169" t="s">
        <v>5718</v>
      </c>
      <c r="E6169" t="s">
        <v>5719</v>
      </c>
      <c r="F6169">
        <v>77.093805000000003</v>
      </c>
      <c r="G6169">
        <v>28.493308720000002</v>
      </c>
      <c r="H6169" t="s">
        <v>736</v>
      </c>
      <c r="I6169" t="s">
        <v>19</v>
      </c>
      <c r="J6169" t="s">
        <v>57</v>
      </c>
      <c r="K6169" t="s">
        <v>61</v>
      </c>
      <c r="L6169" t="s">
        <v>57</v>
      </c>
      <c r="M6169" t="s">
        <v>57</v>
      </c>
      <c r="N6169">
        <v>1</v>
      </c>
      <c r="O6169">
        <v>31</v>
      </c>
      <c r="P6169">
        <v>400</v>
      </c>
      <c r="Q6169">
        <v>2.8</v>
      </c>
      <c r="R6169">
        <v>2010</v>
      </c>
      <c r="S6169">
        <v>7</v>
      </c>
      <c r="T6169">
        <v>27</v>
      </c>
      <c r="U6169" s="1">
        <v>40386</v>
      </c>
      <c r="V6169" s="5">
        <f>Main[[#This Row],[Average_Cost_for_two]] * VLOOKUP(Main[[#This Row],[Currency]],'Currency'!A:B,2,FALSE)</f>
        <v>4.8</v>
      </c>
      <c r="W6169" s="5" t="str">
        <f>IF(Main[[#This Row],[Avg_Cost_USD]]&lt;10,"Low",
IF(Main[[#This Row],[Avg_Cost_USD]]&lt;=30,"Medium","High"))</f>
        <v>Low</v>
      </c>
    </row>
    <row r="6170" spans="1:23" x14ac:dyDescent="0.3">
      <c r="A6170">
        <v>18381233</v>
      </c>
      <c r="B6170" t="s">
        <v>4080</v>
      </c>
      <c r="C6170">
        <v>1</v>
      </c>
      <c r="D6170" t="s">
        <v>5718</v>
      </c>
      <c r="E6170" t="s">
        <v>5775</v>
      </c>
      <c r="F6170">
        <v>77.080167399999993</v>
      </c>
      <c r="G6170">
        <v>28.480247800000001</v>
      </c>
      <c r="H6170" t="s">
        <v>4081</v>
      </c>
      <c r="I6170" t="s">
        <v>19</v>
      </c>
      <c r="J6170" t="s">
        <v>57</v>
      </c>
      <c r="K6170" t="s">
        <v>61</v>
      </c>
      <c r="L6170" t="s">
        <v>57</v>
      </c>
      <c r="M6170" t="s">
        <v>57</v>
      </c>
      <c r="N6170">
        <v>1</v>
      </c>
      <c r="O6170">
        <v>31</v>
      </c>
      <c r="P6170">
        <v>400</v>
      </c>
      <c r="Q6170">
        <v>3.7</v>
      </c>
      <c r="R6170">
        <v>2010</v>
      </c>
      <c r="S6170">
        <v>7</v>
      </c>
      <c r="T6170">
        <v>23</v>
      </c>
      <c r="U6170" s="1">
        <v>40382</v>
      </c>
      <c r="V6170" s="5">
        <f>Main[[#This Row],[Average_Cost_for_two]] * VLOOKUP(Main[[#This Row],[Currency]],'Currency'!A:B,2,FALSE)</f>
        <v>4.8</v>
      </c>
      <c r="W6170" s="5" t="str">
        <f>IF(Main[[#This Row],[Avg_Cost_USD]]&lt;10,"Low",
IF(Main[[#This Row],[Avg_Cost_USD]]&lt;=30,"Medium","High"))</f>
        <v>Low</v>
      </c>
    </row>
    <row r="6171" spans="1:23" x14ac:dyDescent="0.3">
      <c r="A6171">
        <v>18460326</v>
      </c>
      <c r="B6171" t="s">
        <v>6490</v>
      </c>
      <c r="C6171">
        <v>1</v>
      </c>
      <c r="D6171" t="s">
        <v>5718</v>
      </c>
      <c r="E6171" t="s">
        <v>5732</v>
      </c>
      <c r="F6171">
        <v>0</v>
      </c>
      <c r="G6171">
        <v>0</v>
      </c>
      <c r="H6171" t="s">
        <v>298</v>
      </c>
      <c r="I6171" t="s">
        <v>19</v>
      </c>
      <c r="J6171" t="s">
        <v>57</v>
      </c>
      <c r="K6171" t="s">
        <v>57</v>
      </c>
      <c r="L6171" t="s">
        <v>57</v>
      </c>
      <c r="M6171" t="s">
        <v>57</v>
      </c>
      <c r="N6171">
        <v>1</v>
      </c>
      <c r="O6171">
        <v>5</v>
      </c>
      <c r="P6171">
        <v>400</v>
      </c>
      <c r="Q6171">
        <v>3</v>
      </c>
      <c r="R6171">
        <v>2010</v>
      </c>
      <c r="S6171">
        <v>7</v>
      </c>
      <c r="T6171">
        <v>14</v>
      </c>
      <c r="U6171" s="1">
        <v>40373</v>
      </c>
      <c r="V6171" s="5">
        <f>Main[[#This Row],[Average_Cost_for_two]] * VLOOKUP(Main[[#This Row],[Currency]],'Currency'!A:B,2,FALSE)</f>
        <v>4.8</v>
      </c>
      <c r="W6171" s="5" t="str">
        <f>IF(Main[[#This Row],[Avg_Cost_USD]]&lt;10,"Low",
IF(Main[[#This Row],[Avg_Cost_USD]]&lt;=30,"Medium","High"))</f>
        <v>Low</v>
      </c>
    </row>
    <row r="6172" spans="1:23" x14ac:dyDescent="0.3">
      <c r="A6172">
        <v>303765</v>
      </c>
      <c r="B6172" t="s">
        <v>6491</v>
      </c>
      <c r="C6172">
        <v>1</v>
      </c>
      <c r="D6172" t="s">
        <v>5718</v>
      </c>
      <c r="E6172" t="s">
        <v>5732</v>
      </c>
      <c r="F6172">
        <v>77.034776300000004</v>
      </c>
      <c r="G6172">
        <v>28.4758171</v>
      </c>
      <c r="H6172" t="s">
        <v>56</v>
      </c>
      <c r="I6172" t="s">
        <v>19</v>
      </c>
      <c r="J6172" t="s">
        <v>57</v>
      </c>
      <c r="K6172" t="s">
        <v>57</v>
      </c>
      <c r="L6172" t="s">
        <v>57</v>
      </c>
      <c r="M6172" t="s">
        <v>57</v>
      </c>
      <c r="N6172">
        <v>1</v>
      </c>
      <c r="O6172">
        <v>6</v>
      </c>
      <c r="P6172">
        <v>400</v>
      </c>
      <c r="Q6172">
        <v>2.8</v>
      </c>
      <c r="R6172">
        <v>2017</v>
      </c>
      <c r="S6172">
        <v>7</v>
      </c>
      <c r="T6172">
        <v>13</v>
      </c>
      <c r="U6172" s="1">
        <v>42929</v>
      </c>
      <c r="V6172" s="5">
        <f>Main[[#This Row],[Average_Cost_for_two]] * VLOOKUP(Main[[#This Row],[Currency]],'Currency'!A:B,2,FALSE)</f>
        <v>4.8</v>
      </c>
      <c r="W6172" s="5" t="str">
        <f>IF(Main[[#This Row],[Avg_Cost_USD]]&lt;10,"Low",
IF(Main[[#This Row],[Avg_Cost_USD]]&lt;=30,"Medium","High"))</f>
        <v>Low</v>
      </c>
    </row>
    <row r="6173" spans="1:23" x14ac:dyDescent="0.3">
      <c r="A6173">
        <v>18398604</v>
      </c>
      <c r="B6173" t="s">
        <v>6492</v>
      </c>
      <c r="C6173">
        <v>1</v>
      </c>
      <c r="D6173" t="s">
        <v>5718</v>
      </c>
      <c r="E6173" t="s">
        <v>5732</v>
      </c>
      <c r="F6173">
        <v>77.049536399999994</v>
      </c>
      <c r="G6173">
        <v>28.482346100000001</v>
      </c>
      <c r="H6173" t="s">
        <v>342</v>
      </c>
      <c r="I6173" t="s">
        <v>19</v>
      </c>
      <c r="J6173" t="s">
        <v>57</v>
      </c>
      <c r="K6173" t="s">
        <v>61</v>
      </c>
      <c r="L6173" t="s">
        <v>57</v>
      </c>
      <c r="M6173" t="s">
        <v>57</v>
      </c>
      <c r="N6173">
        <v>1</v>
      </c>
      <c r="O6173">
        <v>3</v>
      </c>
      <c r="P6173">
        <v>400</v>
      </c>
      <c r="Q6173">
        <v>1</v>
      </c>
      <c r="R6173">
        <v>2013</v>
      </c>
      <c r="S6173">
        <v>7</v>
      </c>
      <c r="T6173">
        <v>4</v>
      </c>
      <c r="U6173" s="1">
        <v>41459</v>
      </c>
      <c r="V6173" s="5">
        <f>Main[[#This Row],[Average_Cost_for_two]] * VLOOKUP(Main[[#This Row],[Currency]],'Currency'!A:B,2,FALSE)</f>
        <v>4.8</v>
      </c>
      <c r="W6173" s="5" t="str">
        <f>IF(Main[[#This Row],[Avg_Cost_USD]]&lt;10,"Low",
IF(Main[[#This Row],[Avg_Cost_USD]]&lt;=30,"Medium","High"))</f>
        <v>Low</v>
      </c>
    </row>
    <row r="6174" spans="1:23" x14ac:dyDescent="0.3">
      <c r="A6174">
        <v>18357944</v>
      </c>
      <c r="B6174" t="s">
        <v>6493</v>
      </c>
      <c r="C6174">
        <v>1</v>
      </c>
      <c r="D6174" t="s">
        <v>5718</v>
      </c>
      <c r="E6174" t="s">
        <v>5948</v>
      </c>
      <c r="F6174">
        <v>77.046147000000005</v>
      </c>
      <c r="G6174">
        <v>28.439566800000001</v>
      </c>
      <c r="H6174" t="s">
        <v>439</v>
      </c>
      <c r="I6174" t="s">
        <v>19</v>
      </c>
      <c r="J6174" t="s">
        <v>57</v>
      </c>
      <c r="K6174" t="s">
        <v>57</v>
      </c>
      <c r="L6174" t="s">
        <v>57</v>
      </c>
      <c r="M6174" t="s">
        <v>57</v>
      </c>
      <c r="N6174">
        <v>1</v>
      </c>
      <c r="O6174">
        <v>2</v>
      </c>
      <c r="P6174">
        <v>400</v>
      </c>
      <c r="Q6174">
        <v>1</v>
      </c>
      <c r="R6174">
        <v>2016</v>
      </c>
      <c r="S6174">
        <v>7</v>
      </c>
      <c r="T6174">
        <v>21</v>
      </c>
      <c r="U6174" s="1">
        <v>42572</v>
      </c>
      <c r="V6174" s="5">
        <f>Main[[#This Row],[Average_Cost_for_two]] * VLOOKUP(Main[[#This Row],[Currency]],'Currency'!A:B,2,FALSE)</f>
        <v>4.8</v>
      </c>
      <c r="W6174" s="5" t="str">
        <f>IF(Main[[#This Row],[Avg_Cost_USD]]&lt;10,"Low",
IF(Main[[#This Row],[Avg_Cost_USD]]&lt;=30,"Medium","High"))</f>
        <v>Low</v>
      </c>
    </row>
    <row r="6175" spans="1:23" x14ac:dyDescent="0.3">
      <c r="A6175">
        <v>308274</v>
      </c>
      <c r="B6175" t="s">
        <v>3955</v>
      </c>
      <c r="C6175">
        <v>1</v>
      </c>
      <c r="D6175" t="s">
        <v>5718</v>
      </c>
      <c r="E6175" t="s">
        <v>5807</v>
      </c>
      <c r="F6175">
        <v>77.086979400000004</v>
      </c>
      <c r="G6175">
        <v>28.462412100000002</v>
      </c>
      <c r="H6175" t="s">
        <v>508</v>
      </c>
      <c r="I6175" t="s">
        <v>19</v>
      </c>
      <c r="J6175" t="s">
        <v>57</v>
      </c>
      <c r="K6175" t="s">
        <v>61</v>
      </c>
      <c r="L6175" t="s">
        <v>57</v>
      </c>
      <c r="M6175" t="s">
        <v>57</v>
      </c>
      <c r="N6175">
        <v>1</v>
      </c>
      <c r="O6175">
        <v>92</v>
      </c>
      <c r="P6175">
        <v>400</v>
      </c>
      <c r="Q6175">
        <v>3.7</v>
      </c>
      <c r="R6175">
        <v>2015</v>
      </c>
      <c r="S6175">
        <v>7</v>
      </c>
      <c r="T6175">
        <v>23</v>
      </c>
      <c r="U6175" s="1">
        <v>42208</v>
      </c>
      <c r="V6175" s="5">
        <f>Main[[#This Row],[Average_Cost_for_two]] * VLOOKUP(Main[[#This Row],[Currency]],'Currency'!A:B,2,FALSE)</f>
        <v>4.8</v>
      </c>
      <c r="W6175" s="5" t="str">
        <f>IF(Main[[#This Row],[Avg_Cost_USD]]&lt;10,"Low",
IF(Main[[#This Row],[Avg_Cost_USD]]&lt;=30,"Medium","High"))</f>
        <v>Low</v>
      </c>
    </row>
    <row r="6176" spans="1:23" x14ac:dyDescent="0.3">
      <c r="A6176">
        <v>18138454</v>
      </c>
      <c r="B6176" t="s">
        <v>6494</v>
      </c>
      <c r="C6176">
        <v>1</v>
      </c>
      <c r="D6176" t="s">
        <v>5718</v>
      </c>
      <c r="E6176" t="s">
        <v>5884</v>
      </c>
      <c r="F6176">
        <v>77.078436300000007</v>
      </c>
      <c r="G6176">
        <v>28.465984200000001</v>
      </c>
      <c r="H6176" t="s">
        <v>342</v>
      </c>
      <c r="I6176" t="s">
        <v>19</v>
      </c>
      <c r="J6176" t="s">
        <v>57</v>
      </c>
      <c r="K6176" t="s">
        <v>57</v>
      </c>
      <c r="L6176" t="s">
        <v>57</v>
      </c>
      <c r="M6176" t="s">
        <v>57</v>
      </c>
      <c r="N6176">
        <v>1</v>
      </c>
      <c r="O6176">
        <v>21</v>
      </c>
      <c r="P6176">
        <v>400</v>
      </c>
      <c r="Q6176">
        <v>3.3</v>
      </c>
      <c r="R6176">
        <v>2016</v>
      </c>
      <c r="S6176">
        <v>7</v>
      </c>
      <c r="T6176">
        <v>8</v>
      </c>
      <c r="U6176" s="1">
        <v>42559</v>
      </c>
      <c r="V6176" s="5">
        <f>Main[[#This Row],[Average_Cost_for_two]] * VLOOKUP(Main[[#This Row],[Currency]],'Currency'!A:B,2,FALSE)</f>
        <v>4.8</v>
      </c>
      <c r="W6176" s="5" t="str">
        <f>IF(Main[[#This Row],[Avg_Cost_USD]]&lt;10,"Low",
IF(Main[[#This Row],[Avg_Cost_USD]]&lt;=30,"Medium","High"))</f>
        <v>Low</v>
      </c>
    </row>
    <row r="6177" spans="1:23" x14ac:dyDescent="0.3">
      <c r="A6177">
        <v>18425752</v>
      </c>
      <c r="B6177" t="s">
        <v>978</v>
      </c>
      <c r="C6177">
        <v>1</v>
      </c>
      <c r="D6177" t="s">
        <v>5718</v>
      </c>
      <c r="E6177" t="s">
        <v>5742</v>
      </c>
      <c r="F6177">
        <v>77.100787100000005</v>
      </c>
      <c r="G6177">
        <v>28.443189100000001</v>
      </c>
      <c r="H6177" t="s">
        <v>980</v>
      </c>
      <c r="I6177" t="s">
        <v>19</v>
      </c>
      <c r="J6177" t="s">
        <v>57</v>
      </c>
      <c r="K6177" t="s">
        <v>61</v>
      </c>
      <c r="L6177" t="s">
        <v>57</v>
      </c>
      <c r="M6177" t="s">
        <v>57</v>
      </c>
      <c r="N6177">
        <v>1</v>
      </c>
      <c r="O6177">
        <v>48</v>
      </c>
      <c r="P6177">
        <v>400</v>
      </c>
      <c r="Q6177">
        <v>4.3</v>
      </c>
      <c r="R6177">
        <v>2018</v>
      </c>
      <c r="S6177">
        <v>6</v>
      </c>
      <c r="T6177">
        <v>22</v>
      </c>
      <c r="U6177" s="1">
        <v>43273</v>
      </c>
      <c r="V6177" s="5">
        <f>Main[[#This Row],[Average_Cost_for_two]] * VLOOKUP(Main[[#This Row],[Currency]],'Currency'!A:B,2,FALSE)</f>
        <v>4.8</v>
      </c>
      <c r="W6177" s="5" t="str">
        <f>IF(Main[[#This Row],[Avg_Cost_USD]]&lt;10,"Low",
IF(Main[[#This Row],[Avg_Cost_USD]]&lt;=30,"Medium","High"))</f>
        <v>Low</v>
      </c>
    </row>
    <row r="6178" spans="1:23" x14ac:dyDescent="0.3">
      <c r="A6178">
        <v>18198441</v>
      </c>
      <c r="B6178" t="s">
        <v>6495</v>
      </c>
      <c r="C6178">
        <v>1</v>
      </c>
      <c r="D6178" t="s">
        <v>5718</v>
      </c>
      <c r="E6178" t="s">
        <v>133</v>
      </c>
      <c r="F6178">
        <v>77.082752900000003</v>
      </c>
      <c r="G6178">
        <v>28.476619100000001</v>
      </c>
      <c r="H6178" t="s">
        <v>6496</v>
      </c>
      <c r="I6178" t="s">
        <v>19</v>
      </c>
      <c r="J6178" t="s">
        <v>57</v>
      </c>
      <c r="K6178" t="s">
        <v>61</v>
      </c>
      <c r="L6178" t="s">
        <v>57</v>
      </c>
      <c r="M6178" t="s">
        <v>57</v>
      </c>
      <c r="N6178">
        <v>1</v>
      </c>
      <c r="O6178">
        <v>38</v>
      </c>
      <c r="P6178">
        <v>400</v>
      </c>
      <c r="Q6178">
        <v>3.3</v>
      </c>
      <c r="R6178">
        <v>2017</v>
      </c>
      <c r="S6178">
        <v>6</v>
      </c>
      <c r="T6178">
        <v>9</v>
      </c>
      <c r="U6178" s="1">
        <v>42895</v>
      </c>
      <c r="V6178" s="5">
        <f>Main[[#This Row],[Average_Cost_for_two]] * VLOOKUP(Main[[#This Row],[Currency]],'Currency'!A:B,2,FALSE)</f>
        <v>4.8</v>
      </c>
      <c r="W6178" s="5" t="str">
        <f>IF(Main[[#This Row],[Avg_Cost_USD]]&lt;10,"Low",
IF(Main[[#This Row],[Avg_Cost_USD]]&lt;=30,"Medium","High"))</f>
        <v>Low</v>
      </c>
    </row>
    <row r="6179" spans="1:23" x14ac:dyDescent="0.3">
      <c r="A6179">
        <v>18286626</v>
      </c>
      <c r="B6179" t="s">
        <v>6497</v>
      </c>
      <c r="C6179">
        <v>1</v>
      </c>
      <c r="D6179" t="s">
        <v>5718</v>
      </c>
      <c r="E6179" t="s">
        <v>5788</v>
      </c>
      <c r="F6179">
        <v>77.037114799999998</v>
      </c>
      <c r="G6179">
        <v>28.4579792</v>
      </c>
      <c r="H6179" t="s">
        <v>339</v>
      </c>
      <c r="I6179" t="s">
        <v>19</v>
      </c>
      <c r="J6179" t="s">
        <v>57</v>
      </c>
      <c r="K6179" t="s">
        <v>57</v>
      </c>
      <c r="L6179" t="s">
        <v>57</v>
      </c>
      <c r="M6179" t="s">
        <v>57</v>
      </c>
      <c r="N6179">
        <v>1</v>
      </c>
      <c r="O6179">
        <v>4</v>
      </c>
      <c r="P6179">
        <v>400</v>
      </c>
      <c r="Q6179">
        <v>3</v>
      </c>
      <c r="R6179">
        <v>2010</v>
      </c>
      <c r="S6179">
        <v>6</v>
      </c>
      <c r="T6179">
        <v>17</v>
      </c>
      <c r="U6179" s="1">
        <v>40346</v>
      </c>
      <c r="V6179" s="5">
        <f>Main[[#This Row],[Average_Cost_for_two]] * VLOOKUP(Main[[#This Row],[Currency]],'Currency'!A:B,2,FALSE)</f>
        <v>4.8</v>
      </c>
      <c r="W6179" s="5" t="str">
        <f>IF(Main[[#This Row],[Avg_Cost_USD]]&lt;10,"Low",
IF(Main[[#This Row],[Avg_Cost_USD]]&lt;=30,"Medium","High"))</f>
        <v>Low</v>
      </c>
    </row>
    <row r="6180" spans="1:23" x14ac:dyDescent="0.3">
      <c r="A6180">
        <v>18238248</v>
      </c>
      <c r="B6180" t="s">
        <v>872</v>
      </c>
      <c r="C6180">
        <v>1</v>
      </c>
      <c r="D6180" t="s">
        <v>5718</v>
      </c>
      <c r="E6180" t="s">
        <v>5867</v>
      </c>
      <c r="F6180">
        <v>77.0714215</v>
      </c>
      <c r="G6180">
        <v>28.509591100000002</v>
      </c>
      <c r="H6180" t="s">
        <v>335</v>
      </c>
      <c r="I6180" t="s">
        <v>19</v>
      </c>
      <c r="J6180" t="s">
        <v>57</v>
      </c>
      <c r="K6180" t="s">
        <v>61</v>
      </c>
      <c r="L6180" t="s">
        <v>57</v>
      </c>
      <c r="M6180" t="s">
        <v>57</v>
      </c>
      <c r="N6180">
        <v>1</v>
      </c>
      <c r="O6180">
        <v>15</v>
      </c>
      <c r="P6180">
        <v>400</v>
      </c>
      <c r="Q6180">
        <v>2.7</v>
      </c>
      <c r="R6180">
        <v>2017</v>
      </c>
      <c r="S6180">
        <v>6</v>
      </c>
      <c r="T6180">
        <v>13</v>
      </c>
      <c r="U6180" s="1">
        <v>42899</v>
      </c>
      <c r="V6180" s="5">
        <f>Main[[#This Row],[Average_Cost_for_two]] * VLOOKUP(Main[[#This Row],[Currency]],'Currency'!A:B,2,FALSE)</f>
        <v>4.8</v>
      </c>
      <c r="W6180" s="5" t="str">
        <f>IF(Main[[#This Row],[Avg_Cost_USD]]&lt;10,"Low",
IF(Main[[#This Row],[Avg_Cost_USD]]&lt;=30,"Medium","High"))</f>
        <v>Low</v>
      </c>
    </row>
    <row r="6181" spans="1:23" x14ac:dyDescent="0.3">
      <c r="A6181">
        <v>308617</v>
      </c>
      <c r="B6181" t="s">
        <v>6498</v>
      </c>
      <c r="C6181">
        <v>1</v>
      </c>
      <c r="D6181" t="s">
        <v>5718</v>
      </c>
      <c r="E6181" t="s">
        <v>5873</v>
      </c>
      <c r="F6181">
        <v>77.0511135</v>
      </c>
      <c r="G6181">
        <v>28.453446</v>
      </c>
      <c r="H6181" t="s">
        <v>342</v>
      </c>
      <c r="I6181" t="s">
        <v>19</v>
      </c>
      <c r="J6181" t="s">
        <v>57</v>
      </c>
      <c r="K6181" t="s">
        <v>61</v>
      </c>
      <c r="L6181" t="s">
        <v>57</v>
      </c>
      <c r="M6181" t="s">
        <v>57</v>
      </c>
      <c r="N6181">
        <v>1</v>
      </c>
      <c r="O6181">
        <v>104</v>
      </c>
      <c r="P6181">
        <v>400</v>
      </c>
      <c r="Q6181">
        <v>3.9</v>
      </c>
      <c r="R6181">
        <v>2012</v>
      </c>
      <c r="S6181">
        <v>6</v>
      </c>
      <c r="T6181">
        <v>26</v>
      </c>
      <c r="U6181" s="1">
        <v>41086</v>
      </c>
      <c r="V6181" s="5">
        <f>Main[[#This Row],[Average_Cost_for_two]] * VLOOKUP(Main[[#This Row],[Currency]],'Currency'!A:B,2,FALSE)</f>
        <v>4.8</v>
      </c>
      <c r="W6181" s="5" t="str">
        <f>IF(Main[[#This Row],[Avg_Cost_USD]]&lt;10,"Low",
IF(Main[[#This Row],[Avg_Cost_USD]]&lt;=30,"Medium","High"))</f>
        <v>Low</v>
      </c>
    </row>
    <row r="6182" spans="1:23" x14ac:dyDescent="0.3">
      <c r="A6182">
        <v>18232128</v>
      </c>
      <c r="B6182" t="s">
        <v>6499</v>
      </c>
      <c r="C6182">
        <v>1</v>
      </c>
      <c r="D6182" t="s">
        <v>5718</v>
      </c>
      <c r="E6182" t="s">
        <v>5731</v>
      </c>
      <c r="F6182">
        <v>77.041739199999995</v>
      </c>
      <c r="G6182">
        <v>28.411615300000001</v>
      </c>
      <c r="H6182" t="s">
        <v>3889</v>
      </c>
      <c r="I6182" t="s">
        <v>19</v>
      </c>
      <c r="J6182" t="s">
        <v>57</v>
      </c>
      <c r="K6182" t="s">
        <v>57</v>
      </c>
      <c r="L6182" t="s">
        <v>57</v>
      </c>
      <c r="M6182" t="s">
        <v>57</v>
      </c>
      <c r="N6182">
        <v>1</v>
      </c>
      <c r="O6182">
        <v>68</v>
      </c>
      <c r="P6182">
        <v>400</v>
      </c>
      <c r="Q6182">
        <v>3.1</v>
      </c>
      <c r="R6182">
        <v>2016</v>
      </c>
      <c r="S6182">
        <v>6</v>
      </c>
      <c r="T6182">
        <v>20</v>
      </c>
      <c r="U6182" s="1">
        <v>42541</v>
      </c>
      <c r="V6182" s="5">
        <f>Main[[#This Row],[Average_Cost_for_two]] * VLOOKUP(Main[[#This Row],[Currency]],'Currency'!A:B,2,FALSE)</f>
        <v>4.8</v>
      </c>
      <c r="W6182" s="5" t="str">
        <f>IF(Main[[#This Row],[Avg_Cost_USD]]&lt;10,"Low",
IF(Main[[#This Row],[Avg_Cost_USD]]&lt;=30,"Medium","High"))</f>
        <v>Low</v>
      </c>
    </row>
    <row r="6183" spans="1:23" x14ac:dyDescent="0.3">
      <c r="A6183">
        <v>18421029</v>
      </c>
      <c r="B6183" t="s">
        <v>6500</v>
      </c>
      <c r="C6183">
        <v>1</v>
      </c>
      <c r="D6183" t="s">
        <v>5718</v>
      </c>
      <c r="E6183" t="s">
        <v>5957</v>
      </c>
      <c r="F6183">
        <v>77.079366899999997</v>
      </c>
      <c r="G6183">
        <v>28.461373399999999</v>
      </c>
      <c r="H6183" t="s">
        <v>289</v>
      </c>
      <c r="I6183" t="s">
        <v>19</v>
      </c>
      <c r="J6183" t="s">
        <v>57</v>
      </c>
      <c r="K6183" t="s">
        <v>57</v>
      </c>
      <c r="L6183" t="s">
        <v>57</v>
      </c>
      <c r="M6183" t="s">
        <v>57</v>
      </c>
      <c r="N6183">
        <v>1</v>
      </c>
      <c r="O6183">
        <v>4</v>
      </c>
      <c r="P6183">
        <v>400</v>
      </c>
      <c r="Q6183">
        <v>3</v>
      </c>
      <c r="R6183">
        <v>2018</v>
      </c>
      <c r="S6183">
        <v>6</v>
      </c>
      <c r="T6183">
        <v>11</v>
      </c>
      <c r="U6183" s="1">
        <v>43262</v>
      </c>
      <c r="V6183" s="5">
        <f>Main[[#This Row],[Average_Cost_for_two]] * VLOOKUP(Main[[#This Row],[Currency]],'Currency'!A:B,2,FALSE)</f>
        <v>4.8</v>
      </c>
      <c r="W6183" s="5" t="str">
        <f>IF(Main[[#This Row],[Avg_Cost_USD]]&lt;10,"Low",
IF(Main[[#This Row],[Avg_Cost_USD]]&lt;=30,"Medium","High"))</f>
        <v>Low</v>
      </c>
    </row>
    <row r="6184" spans="1:23" x14ac:dyDescent="0.3">
      <c r="A6184">
        <v>18285736</v>
      </c>
      <c r="B6184" t="s">
        <v>4125</v>
      </c>
      <c r="C6184">
        <v>1</v>
      </c>
      <c r="D6184" t="s">
        <v>5718</v>
      </c>
      <c r="E6184" t="s">
        <v>6501</v>
      </c>
      <c r="F6184">
        <v>77.095836500000004</v>
      </c>
      <c r="G6184">
        <v>28.451292899999999</v>
      </c>
      <c r="H6184" t="s">
        <v>2548</v>
      </c>
      <c r="I6184" t="s">
        <v>19</v>
      </c>
      <c r="J6184" t="s">
        <v>57</v>
      </c>
      <c r="K6184" t="s">
        <v>61</v>
      </c>
      <c r="L6184" t="s">
        <v>57</v>
      </c>
      <c r="M6184" t="s">
        <v>57</v>
      </c>
      <c r="N6184">
        <v>1</v>
      </c>
      <c r="O6184">
        <v>16</v>
      </c>
      <c r="P6184">
        <v>400</v>
      </c>
      <c r="Q6184">
        <v>3.7</v>
      </c>
      <c r="R6184">
        <v>2011</v>
      </c>
      <c r="S6184">
        <v>6</v>
      </c>
      <c r="T6184">
        <v>21</v>
      </c>
      <c r="U6184" s="1">
        <v>40715</v>
      </c>
      <c r="V6184" s="5">
        <f>Main[[#This Row],[Average_Cost_for_two]] * VLOOKUP(Main[[#This Row],[Currency]],'Currency'!A:B,2,FALSE)</f>
        <v>4.8</v>
      </c>
      <c r="W6184" s="5" t="str">
        <f>IF(Main[[#This Row],[Avg_Cost_USD]]&lt;10,"Low",
IF(Main[[#This Row],[Avg_Cost_USD]]&lt;=30,"Medium","High"))</f>
        <v>Low</v>
      </c>
    </row>
    <row r="6185" spans="1:23" x14ac:dyDescent="0.3">
      <c r="A6185">
        <v>3446</v>
      </c>
      <c r="B6185" t="s">
        <v>507</v>
      </c>
      <c r="C6185">
        <v>1</v>
      </c>
      <c r="D6185" t="s">
        <v>5718</v>
      </c>
      <c r="E6185" t="s">
        <v>5742</v>
      </c>
      <c r="F6185">
        <v>77.100916699999999</v>
      </c>
      <c r="G6185">
        <v>28.443037799999999</v>
      </c>
      <c r="H6185" t="s">
        <v>508</v>
      </c>
      <c r="I6185" t="s">
        <v>19</v>
      </c>
      <c r="J6185" t="s">
        <v>57</v>
      </c>
      <c r="K6185" t="s">
        <v>61</v>
      </c>
      <c r="L6185" t="s">
        <v>57</v>
      </c>
      <c r="M6185" t="s">
        <v>57</v>
      </c>
      <c r="N6185">
        <v>1</v>
      </c>
      <c r="O6185">
        <v>70</v>
      </c>
      <c r="P6185">
        <v>400</v>
      </c>
      <c r="Q6185">
        <v>3.4</v>
      </c>
      <c r="R6185">
        <v>2017</v>
      </c>
      <c r="S6185">
        <v>5</v>
      </c>
      <c r="T6185">
        <v>17</v>
      </c>
      <c r="U6185" s="1">
        <v>42872</v>
      </c>
      <c r="V6185" s="5">
        <f>Main[[#This Row],[Average_Cost_for_two]] * VLOOKUP(Main[[#This Row],[Currency]],'Currency'!A:B,2,FALSE)</f>
        <v>4.8</v>
      </c>
      <c r="W6185" s="5" t="str">
        <f>IF(Main[[#This Row],[Avg_Cost_USD]]&lt;10,"Low",
IF(Main[[#This Row],[Avg_Cost_USD]]&lt;=30,"Medium","High"))</f>
        <v>Low</v>
      </c>
    </row>
    <row r="6186" spans="1:23" x14ac:dyDescent="0.3">
      <c r="A6186">
        <v>18292448</v>
      </c>
      <c r="B6186" t="s">
        <v>6502</v>
      </c>
      <c r="C6186">
        <v>1</v>
      </c>
      <c r="D6186" t="s">
        <v>5718</v>
      </c>
      <c r="E6186" t="s">
        <v>5749</v>
      </c>
      <c r="F6186">
        <v>77.087518900000006</v>
      </c>
      <c r="G6186">
        <v>28.494916199999999</v>
      </c>
      <c r="H6186" t="s">
        <v>3232</v>
      </c>
      <c r="I6186" t="s">
        <v>19</v>
      </c>
      <c r="J6186" t="s">
        <v>57</v>
      </c>
      <c r="K6186" t="s">
        <v>61</v>
      </c>
      <c r="L6186" t="s">
        <v>57</v>
      </c>
      <c r="M6186" t="s">
        <v>57</v>
      </c>
      <c r="N6186">
        <v>1</v>
      </c>
      <c r="O6186">
        <v>296</v>
      </c>
      <c r="P6186">
        <v>400</v>
      </c>
      <c r="Q6186">
        <v>3.9</v>
      </c>
      <c r="R6186">
        <v>2016</v>
      </c>
      <c r="S6186">
        <v>5</v>
      </c>
      <c r="T6186">
        <v>28</v>
      </c>
      <c r="U6186" s="1">
        <v>42518</v>
      </c>
      <c r="V6186" s="5">
        <f>Main[[#This Row],[Average_Cost_for_two]] * VLOOKUP(Main[[#This Row],[Currency]],'Currency'!A:B,2,FALSE)</f>
        <v>4.8</v>
      </c>
      <c r="W6186" s="5" t="str">
        <f>IF(Main[[#This Row],[Avg_Cost_USD]]&lt;10,"Low",
IF(Main[[#This Row],[Avg_Cost_USD]]&lt;=30,"Medium","High"))</f>
        <v>Low</v>
      </c>
    </row>
    <row r="6187" spans="1:23" x14ac:dyDescent="0.3">
      <c r="A6187">
        <v>18349915</v>
      </c>
      <c r="B6187" t="s">
        <v>6503</v>
      </c>
      <c r="C6187">
        <v>1</v>
      </c>
      <c r="D6187" t="s">
        <v>5718</v>
      </c>
      <c r="E6187" t="s">
        <v>5758</v>
      </c>
      <c r="F6187">
        <v>77.093130759999994</v>
      </c>
      <c r="G6187">
        <v>28.47580623</v>
      </c>
      <c r="H6187" t="s">
        <v>980</v>
      </c>
      <c r="I6187" t="s">
        <v>19</v>
      </c>
      <c r="J6187" t="s">
        <v>57</v>
      </c>
      <c r="K6187" t="s">
        <v>57</v>
      </c>
      <c r="L6187" t="s">
        <v>57</v>
      </c>
      <c r="M6187" t="s">
        <v>57</v>
      </c>
      <c r="N6187">
        <v>1</v>
      </c>
      <c r="O6187">
        <v>3</v>
      </c>
      <c r="P6187">
        <v>400</v>
      </c>
      <c r="Q6187">
        <v>1</v>
      </c>
      <c r="R6187">
        <v>2012</v>
      </c>
      <c r="S6187">
        <v>5</v>
      </c>
      <c r="T6187">
        <v>5</v>
      </c>
      <c r="U6187" s="1">
        <v>41034</v>
      </c>
      <c r="V6187" s="5">
        <f>Main[[#This Row],[Average_Cost_for_two]] * VLOOKUP(Main[[#This Row],[Currency]],'Currency'!A:B,2,FALSE)</f>
        <v>4.8</v>
      </c>
      <c r="W6187" s="5" t="str">
        <f>IF(Main[[#This Row],[Avg_Cost_USD]]&lt;10,"Low",
IF(Main[[#This Row],[Avg_Cost_USD]]&lt;=30,"Medium","High"))</f>
        <v>Low</v>
      </c>
    </row>
    <row r="6188" spans="1:23" x14ac:dyDescent="0.3">
      <c r="A6188">
        <v>313043</v>
      </c>
      <c r="B6188" t="s">
        <v>3976</v>
      </c>
      <c r="C6188">
        <v>1</v>
      </c>
      <c r="D6188" t="s">
        <v>5718</v>
      </c>
      <c r="E6188" t="s">
        <v>6255</v>
      </c>
      <c r="F6188">
        <v>77.043358400000002</v>
      </c>
      <c r="G6188">
        <v>28.410695100000002</v>
      </c>
      <c r="H6188" t="s">
        <v>342</v>
      </c>
      <c r="I6188" t="s">
        <v>19</v>
      </c>
      <c r="J6188" t="s">
        <v>57</v>
      </c>
      <c r="K6188" t="s">
        <v>57</v>
      </c>
      <c r="L6188" t="s">
        <v>57</v>
      </c>
      <c r="M6188" t="s">
        <v>57</v>
      </c>
      <c r="N6188">
        <v>1</v>
      </c>
      <c r="O6188">
        <v>84</v>
      </c>
      <c r="P6188">
        <v>400</v>
      </c>
      <c r="Q6188">
        <v>3.6</v>
      </c>
      <c r="R6188">
        <v>2015</v>
      </c>
      <c r="S6188">
        <v>5</v>
      </c>
      <c r="T6188">
        <v>3</v>
      </c>
      <c r="U6188" s="1">
        <v>42127</v>
      </c>
      <c r="V6188" s="5">
        <f>Main[[#This Row],[Average_Cost_for_two]] * VLOOKUP(Main[[#This Row],[Currency]],'Currency'!A:B,2,FALSE)</f>
        <v>4.8</v>
      </c>
      <c r="W6188" s="5" t="str">
        <f>IF(Main[[#This Row],[Avg_Cost_USD]]&lt;10,"Low",
IF(Main[[#This Row],[Avg_Cost_USD]]&lt;=30,"Medium","High"))</f>
        <v>Low</v>
      </c>
    </row>
    <row r="6189" spans="1:23" x14ac:dyDescent="0.3">
      <c r="A6189">
        <v>309272</v>
      </c>
      <c r="B6189" t="s">
        <v>6504</v>
      </c>
      <c r="C6189">
        <v>1</v>
      </c>
      <c r="D6189" t="s">
        <v>5718</v>
      </c>
      <c r="E6189" t="s">
        <v>5732</v>
      </c>
      <c r="F6189">
        <v>77.034812299999999</v>
      </c>
      <c r="G6189">
        <v>28.476036000000001</v>
      </c>
      <c r="H6189" t="s">
        <v>547</v>
      </c>
      <c r="I6189" t="s">
        <v>19</v>
      </c>
      <c r="J6189" t="s">
        <v>57</v>
      </c>
      <c r="K6189" t="s">
        <v>57</v>
      </c>
      <c r="L6189" t="s">
        <v>57</v>
      </c>
      <c r="M6189" t="s">
        <v>57</v>
      </c>
      <c r="N6189">
        <v>1</v>
      </c>
      <c r="O6189">
        <v>6</v>
      </c>
      <c r="P6189">
        <v>400</v>
      </c>
      <c r="Q6189">
        <v>2.9</v>
      </c>
      <c r="R6189">
        <v>2014</v>
      </c>
      <c r="S6189">
        <v>5</v>
      </c>
      <c r="T6189">
        <v>12</v>
      </c>
      <c r="U6189" s="1">
        <v>41771</v>
      </c>
      <c r="V6189" s="5">
        <f>Main[[#This Row],[Average_Cost_for_two]] * VLOOKUP(Main[[#This Row],[Currency]],'Currency'!A:B,2,FALSE)</f>
        <v>4.8</v>
      </c>
      <c r="W6189" s="5" t="str">
        <f>IF(Main[[#This Row],[Avg_Cost_USD]]&lt;10,"Low",
IF(Main[[#This Row],[Avg_Cost_USD]]&lt;=30,"Medium","High"))</f>
        <v>Low</v>
      </c>
    </row>
    <row r="6190" spans="1:23" x14ac:dyDescent="0.3">
      <c r="A6190">
        <v>311166</v>
      </c>
      <c r="B6190" t="s">
        <v>6505</v>
      </c>
      <c r="C6190">
        <v>1</v>
      </c>
      <c r="D6190" t="s">
        <v>5718</v>
      </c>
      <c r="E6190" t="s">
        <v>5732</v>
      </c>
      <c r="F6190">
        <v>77.033521399999998</v>
      </c>
      <c r="G6190">
        <v>28.464265999999999</v>
      </c>
      <c r="H6190" t="s">
        <v>6506</v>
      </c>
      <c r="I6190" t="s">
        <v>19</v>
      </c>
      <c r="J6190" t="s">
        <v>57</v>
      </c>
      <c r="K6190" t="s">
        <v>57</v>
      </c>
      <c r="L6190" t="s">
        <v>57</v>
      </c>
      <c r="M6190" t="s">
        <v>57</v>
      </c>
      <c r="N6190">
        <v>1</v>
      </c>
      <c r="O6190">
        <v>3</v>
      </c>
      <c r="P6190">
        <v>400</v>
      </c>
      <c r="Q6190">
        <v>1</v>
      </c>
      <c r="R6190">
        <v>2016</v>
      </c>
      <c r="S6190">
        <v>5</v>
      </c>
      <c r="T6190">
        <v>21</v>
      </c>
      <c r="U6190" s="1">
        <v>42511</v>
      </c>
      <c r="V6190" s="5">
        <f>Main[[#This Row],[Average_Cost_for_two]] * VLOOKUP(Main[[#This Row],[Currency]],'Currency'!A:B,2,FALSE)</f>
        <v>4.8</v>
      </c>
      <c r="W6190" s="5" t="str">
        <f>IF(Main[[#This Row],[Avg_Cost_USD]]&lt;10,"Low",
IF(Main[[#This Row],[Avg_Cost_USD]]&lt;=30,"Medium","High"))</f>
        <v>Low</v>
      </c>
    </row>
    <row r="6191" spans="1:23" x14ac:dyDescent="0.3">
      <c r="A6191">
        <v>18291458</v>
      </c>
      <c r="B6191" t="s">
        <v>6507</v>
      </c>
      <c r="C6191">
        <v>1</v>
      </c>
      <c r="D6191" t="s">
        <v>5718</v>
      </c>
      <c r="E6191" t="s">
        <v>6433</v>
      </c>
      <c r="F6191">
        <v>77.064446899999993</v>
      </c>
      <c r="G6191">
        <v>28.502959600000001</v>
      </c>
      <c r="H6191" t="s">
        <v>342</v>
      </c>
      <c r="I6191" t="s">
        <v>19</v>
      </c>
      <c r="J6191" t="s">
        <v>57</v>
      </c>
      <c r="K6191" t="s">
        <v>57</v>
      </c>
      <c r="L6191" t="s">
        <v>57</v>
      </c>
      <c r="M6191" t="s">
        <v>57</v>
      </c>
      <c r="N6191">
        <v>1</v>
      </c>
      <c r="O6191">
        <v>4</v>
      </c>
      <c r="P6191">
        <v>400</v>
      </c>
      <c r="Q6191">
        <v>3</v>
      </c>
      <c r="R6191">
        <v>2012</v>
      </c>
      <c r="S6191">
        <v>5</v>
      </c>
      <c r="T6191">
        <v>22</v>
      </c>
      <c r="U6191" s="1">
        <v>41051</v>
      </c>
      <c r="V6191" s="5">
        <f>Main[[#This Row],[Average_Cost_for_two]] * VLOOKUP(Main[[#This Row],[Currency]],'Currency'!A:B,2,FALSE)</f>
        <v>4.8</v>
      </c>
      <c r="W6191" s="5" t="str">
        <f>IF(Main[[#This Row],[Avg_Cost_USD]]&lt;10,"Low",
IF(Main[[#This Row],[Avg_Cost_USD]]&lt;=30,"Medium","High"))</f>
        <v>Low</v>
      </c>
    </row>
    <row r="6192" spans="1:23" x14ac:dyDescent="0.3">
      <c r="A6192">
        <v>18441701</v>
      </c>
      <c r="B6192" t="s">
        <v>614</v>
      </c>
      <c r="C6192">
        <v>1</v>
      </c>
      <c r="D6192" t="s">
        <v>5718</v>
      </c>
      <c r="E6192" t="s">
        <v>5873</v>
      </c>
      <c r="F6192">
        <v>77.050957999999994</v>
      </c>
      <c r="G6192">
        <v>28.4534895</v>
      </c>
      <c r="H6192" t="s">
        <v>3049</v>
      </c>
      <c r="I6192" t="s">
        <v>19</v>
      </c>
      <c r="J6192" t="s">
        <v>57</v>
      </c>
      <c r="K6192" t="s">
        <v>57</v>
      </c>
      <c r="L6192" t="s">
        <v>57</v>
      </c>
      <c r="M6192" t="s">
        <v>57</v>
      </c>
      <c r="N6192">
        <v>1</v>
      </c>
      <c r="O6192">
        <v>9</v>
      </c>
      <c r="P6192">
        <v>400</v>
      </c>
      <c r="Q6192">
        <v>2.9</v>
      </c>
      <c r="R6192">
        <v>2015</v>
      </c>
      <c r="S6192">
        <v>5</v>
      </c>
      <c r="T6192">
        <v>13</v>
      </c>
      <c r="U6192" s="1">
        <v>42137</v>
      </c>
      <c r="V6192" s="5">
        <f>Main[[#This Row],[Average_Cost_for_two]] * VLOOKUP(Main[[#This Row],[Currency]],'Currency'!A:B,2,FALSE)</f>
        <v>4.8</v>
      </c>
      <c r="W6192" s="5" t="str">
        <f>IF(Main[[#This Row],[Avg_Cost_USD]]&lt;10,"Low",
IF(Main[[#This Row],[Avg_Cost_USD]]&lt;=30,"Medium","High"))</f>
        <v>Low</v>
      </c>
    </row>
    <row r="6193" spans="1:23" x14ac:dyDescent="0.3">
      <c r="A6193">
        <v>18444356</v>
      </c>
      <c r="B6193" t="s">
        <v>4159</v>
      </c>
      <c r="C6193">
        <v>1</v>
      </c>
      <c r="D6193" t="s">
        <v>5718</v>
      </c>
      <c r="E6193" t="s">
        <v>5725</v>
      </c>
      <c r="F6193">
        <v>0</v>
      </c>
      <c r="G6193">
        <v>0</v>
      </c>
      <c r="H6193" t="s">
        <v>2159</v>
      </c>
      <c r="I6193" t="s">
        <v>19</v>
      </c>
      <c r="J6193" t="s">
        <v>57</v>
      </c>
      <c r="K6193" t="s">
        <v>57</v>
      </c>
      <c r="L6193" t="s">
        <v>57</v>
      </c>
      <c r="M6193" t="s">
        <v>57</v>
      </c>
      <c r="N6193">
        <v>1</v>
      </c>
      <c r="O6193">
        <v>46</v>
      </c>
      <c r="P6193">
        <v>400</v>
      </c>
      <c r="Q6193">
        <v>3.8</v>
      </c>
      <c r="R6193">
        <v>2018</v>
      </c>
      <c r="S6193">
        <v>5</v>
      </c>
      <c r="T6193">
        <v>3</v>
      </c>
      <c r="U6193" s="1">
        <v>43223</v>
      </c>
      <c r="V6193" s="5">
        <f>Main[[#This Row],[Average_Cost_for_two]] * VLOOKUP(Main[[#This Row],[Currency]],'Currency'!A:B,2,FALSE)</f>
        <v>4.8</v>
      </c>
      <c r="W6193" s="5" t="str">
        <f>IF(Main[[#This Row],[Avg_Cost_USD]]&lt;10,"Low",
IF(Main[[#This Row],[Avg_Cost_USD]]&lt;=30,"Medium","High"))</f>
        <v>Low</v>
      </c>
    </row>
    <row r="6194" spans="1:23" x14ac:dyDescent="0.3">
      <c r="A6194">
        <v>304524</v>
      </c>
      <c r="B6194" t="s">
        <v>6508</v>
      </c>
      <c r="C6194">
        <v>1</v>
      </c>
      <c r="D6194" t="s">
        <v>5718</v>
      </c>
      <c r="E6194" t="s">
        <v>5725</v>
      </c>
      <c r="F6194">
        <v>77.099028500000003</v>
      </c>
      <c r="G6194">
        <v>28.424921900000001</v>
      </c>
      <c r="H6194" t="s">
        <v>335</v>
      </c>
      <c r="I6194" t="s">
        <v>19</v>
      </c>
      <c r="J6194" t="s">
        <v>57</v>
      </c>
      <c r="K6194" t="s">
        <v>61</v>
      </c>
      <c r="L6194" t="s">
        <v>57</v>
      </c>
      <c r="M6194" t="s">
        <v>57</v>
      </c>
      <c r="N6194">
        <v>1</v>
      </c>
      <c r="O6194">
        <v>46</v>
      </c>
      <c r="P6194">
        <v>400</v>
      </c>
      <c r="Q6194">
        <v>2.2000000000000002</v>
      </c>
      <c r="R6194">
        <v>2013</v>
      </c>
      <c r="S6194">
        <v>5</v>
      </c>
      <c r="T6194">
        <v>17</v>
      </c>
      <c r="U6194" s="1">
        <v>41411</v>
      </c>
      <c r="V6194" s="5">
        <f>Main[[#This Row],[Average_Cost_for_two]] * VLOOKUP(Main[[#This Row],[Currency]],'Currency'!A:B,2,FALSE)</f>
        <v>4.8</v>
      </c>
      <c r="W6194" s="5" t="str">
        <f>IF(Main[[#This Row],[Avg_Cost_USD]]&lt;10,"Low",
IF(Main[[#This Row],[Avg_Cost_USD]]&lt;=30,"Medium","High"))</f>
        <v>Low</v>
      </c>
    </row>
    <row r="6195" spans="1:23" x14ac:dyDescent="0.3">
      <c r="A6195">
        <v>18365865</v>
      </c>
      <c r="B6195" t="s">
        <v>6509</v>
      </c>
      <c r="C6195">
        <v>1</v>
      </c>
      <c r="D6195" t="s">
        <v>5718</v>
      </c>
      <c r="E6195" t="s">
        <v>5731</v>
      </c>
      <c r="F6195">
        <v>77.033012999999997</v>
      </c>
      <c r="G6195">
        <v>28.425569599999999</v>
      </c>
      <c r="H6195" t="s">
        <v>6510</v>
      </c>
      <c r="I6195" t="s">
        <v>19</v>
      </c>
      <c r="J6195" t="s">
        <v>57</v>
      </c>
      <c r="K6195" t="s">
        <v>61</v>
      </c>
      <c r="L6195" t="s">
        <v>57</v>
      </c>
      <c r="M6195" t="s">
        <v>57</v>
      </c>
      <c r="N6195">
        <v>1</v>
      </c>
      <c r="O6195">
        <v>22</v>
      </c>
      <c r="P6195">
        <v>400</v>
      </c>
      <c r="Q6195">
        <v>3.9</v>
      </c>
      <c r="R6195">
        <v>2011</v>
      </c>
      <c r="S6195">
        <v>5</v>
      </c>
      <c r="T6195">
        <v>12</v>
      </c>
      <c r="U6195" s="1">
        <v>40675</v>
      </c>
      <c r="V6195" s="5">
        <f>Main[[#This Row],[Average_Cost_for_two]] * VLOOKUP(Main[[#This Row],[Currency]],'Currency'!A:B,2,FALSE)</f>
        <v>4.8</v>
      </c>
      <c r="W6195" s="5" t="str">
        <f>IF(Main[[#This Row],[Avg_Cost_USD]]&lt;10,"Low",
IF(Main[[#This Row],[Avg_Cost_USD]]&lt;=30,"Medium","High"))</f>
        <v>Low</v>
      </c>
    </row>
    <row r="6196" spans="1:23" x14ac:dyDescent="0.3">
      <c r="A6196">
        <v>3538</v>
      </c>
      <c r="B6196" t="s">
        <v>507</v>
      </c>
      <c r="C6196">
        <v>1</v>
      </c>
      <c r="D6196" t="s">
        <v>5718</v>
      </c>
      <c r="E6196" t="s">
        <v>5807</v>
      </c>
      <c r="F6196">
        <v>77.086952289999999</v>
      </c>
      <c r="G6196">
        <v>28.462461919999999</v>
      </c>
      <c r="H6196" t="s">
        <v>508</v>
      </c>
      <c r="I6196" t="s">
        <v>19</v>
      </c>
      <c r="J6196" t="s">
        <v>57</v>
      </c>
      <c r="K6196" t="s">
        <v>61</v>
      </c>
      <c r="L6196" t="s">
        <v>57</v>
      </c>
      <c r="M6196" t="s">
        <v>57</v>
      </c>
      <c r="N6196">
        <v>1</v>
      </c>
      <c r="O6196">
        <v>115</v>
      </c>
      <c r="P6196">
        <v>400</v>
      </c>
      <c r="Q6196">
        <v>3.6</v>
      </c>
      <c r="R6196">
        <v>2013</v>
      </c>
      <c r="S6196">
        <v>5</v>
      </c>
      <c r="T6196">
        <v>27</v>
      </c>
      <c r="U6196" s="1">
        <v>41421</v>
      </c>
      <c r="V6196" s="5">
        <f>Main[[#This Row],[Average_Cost_for_two]] * VLOOKUP(Main[[#This Row],[Currency]],'Currency'!A:B,2,FALSE)</f>
        <v>4.8</v>
      </c>
      <c r="W6196" s="5" t="str">
        <f>IF(Main[[#This Row],[Avg_Cost_USD]]&lt;10,"Low",
IF(Main[[#This Row],[Avg_Cost_USD]]&lt;=30,"Medium","High"))</f>
        <v>Low</v>
      </c>
    </row>
    <row r="6197" spans="1:23" x14ac:dyDescent="0.3">
      <c r="A6197">
        <v>308681</v>
      </c>
      <c r="B6197" t="s">
        <v>6511</v>
      </c>
      <c r="C6197">
        <v>1</v>
      </c>
      <c r="D6197" t="s">
        <v>5718</v>
      </c>
      <c r="E6197" t="s">
        <v>5964</v>
      </c>
      <c r="F6197">
        <v>77.030853899999997</v>
      </c>
      <c r="G6197">
        <v>28.5090845</v>
      </c>
      <c r="H6197" t="s">
        <v>335</v>
      </c>
      <c r="I6197" t="s">
        <v>19</v>
      </c>
      <c r="J6197" t="s">
        <v>57</v>
      </c>
      <c r="K6197" t="s">
        <v>57</v>
      </c>
      <c r="L6197" t="s">
        <v>57</v>
      </c>
      <c r="M6197" t="s">
        <v>57</v>
      </c>
      <c r="N6197">
        <v>1</v>
      </c>
      <c r="O6197">
        <v>14</v>
      </c>
      <c r="P6197">
        <v>400</v>
      </c>
      <c r="Q6197">
        <v>2.8</v>
      </c>
      <c r="R6197">
        <v>2017</v>
      </c>
      <c r="S6197">
        <v>5</v>
      </c>
      <c r="T6197">
        <v>14</v>
      </c>
      <c r="U6197" s="1">
        <v>42869</v>
      </c>
      <c r="V6197" s="5">
        <f>Main[[#This Row],[Average_Cost_for_two]] * VLOOKUP(Main[[#This Row],[Currency]],'Currency'!A:B,2,FALSE)</f>
        <v>4.8</v>
      </c>
      <c r="W6197" s="5" t="str">
        <f>IF(Main[[#This Row],[Avg_Cost_USD]]&lt;10,"Low",
IF(Main[[#This Row],[Avg_Cost_USD]]&lt;=30,"Medium","High"))</f>
        <v>Low</v>
      </c>
    </row>
    <row r="6198" spans="1:23" x14ac:dyDescent="0.3">
      <c r="A6198">
        <v>310515</v>
      </c>
      <c r="B6198" t="s">
        <v>6512</v>
      </c>
      <c r="C6198">
        <v>1</v>
      </c>
      <c r="D6198" t="s">
        <v>5718</v>
      </c>
      <c r="E6198" t="s">
        <v>5790</v>
      </c>
      <c r="F6198">
        <v>77.061020299999996</v>
      </c>
      <c r="G6198">
        <v>28.478035299999998</v>
      </c>
      <c r="H6198" t="s">
        <v>6513</v>
      </c>
      <c r="I6198" t="s">
        <v>19</v>
      </c>
      <c r="J6198" t="s">
        <v>57</v>
      </c>
      <c r="K6198" t="s">
        <v>57</v>
      </c>
      <c r="L6198" t="s">
        <v>57</v>
      </c>
      <c r="M6198" t="s">
        <v>57</v>
      </c>
      <c r="N6198">
        <v>1</v>
      </c>
      <c r="O6198">
        <v>2</v>
      </c>
      <c r="P6198">
        <v>400</v>
      </c>
      <c r="Q6198">
        <v>1</v>
      </c>
      <c r="R6198">
        <v>2014</v>
      </c>
      <c r="S6198">
        <v>4</v>
      </c>
      <c r="T6198">
        <v>2</v>
      </c>
      <c r="U6198" s="1">
        <v>41731</v>
      </c>
      <c r="V6198" s="5">
        <f>Main[[#This Row],[Average_Cost_for_two]] * VLOOKUP(Main[[#This Row],[Currency]],'Currency'!A:B,2,FALSE)</f>
        <v>4.8</v>
      </c>
      <c r="W6198" s="5" t="str">
        <f>IF(Main[[#This Row],[Avg_Cost_USD]]&lt;10,"Low",
IF(Main[[#This Row],[Avg_Cost_USD]]&lt;=30,"Medium","High"))</f>
        <v>Low</v>
      </c>
    </row>
    <row r="6199" spans="1:23" x14ac:dyDescent="0.3">
      <c r="A6199">
        <v>18411846</v>
      </c>
      <c r="B6199" t="s">
        <v>6514</v>
      </c>
      <c r="C6199">
        <v>1</v>
      </c>
      <c r="D6199" t="s">
        <v>5718</v>
      </c>
      <c r="E6199" t="s">
        <v>5731</v>
      </c>
      <c r="F6199">
        <v>77.043088600000004</v>
      </c>
      <c r="G6199">
        <v>28.411834899999999</v>
      </c>
      <c r="H6199" t="s">
        <v>289</v>
      </c>
      <c r="I6199" t="s">
        <v>19</v>
      </c>
      <c r="J6199" t="s">
        <v>57</v>
      </c>
      <c r="K6199" t="s">
        <v>61</v>
      </c>
      <c r="L6199" t="s">
        <v>57</v>
      </c>
      <c r="M6199" t="s">
        <v>57</v>
      </c>
      <c r="N6199">
        <v>1</v>
      </c>
      <c r="O6199">
        <v>21</v>
      </c>
      <c r="P6199">
        <v>400</v>
      </c>
      <c r="Q6199">
        <v>3.2</v>
      </c>
      <c r="R6199">
        <v>2018</v>
      </c>
      <c r="S6199">
        <v>4</v>
      </c>
      <c r="T6199">
        <v>7</v>
      </c>
      <c r="U6199" s="1">
        <v>43197</v>
      </c>
      <c r="V6199" s="5">
        <f>Main[[#This Row],[Average_Cost_for_two]] * VLOOKUP(Main[[#This Row],[Currency]],'Currency'!A:B,2,FALSE)</f>
        <v>4.8</v>
      </c>
      <c r="W6199" s="5" t="str">
        <f>IF(Main[[#This Row],[Avg_Cost_USD]]&lt;10,"Low",
IF(Main[[#This Row],[Avg_Cost_USD]]&lt;=30,"Medium","High"))</f>
        <v>Low</v>
      </c>
    </row>
    <row r="6200" spans="1:23" x14ac:dyDescent="0.3">
      <c r="A6200">
        <v>302248</v>
      </c>
      <c r="B6200" t="s">
        <v>6515</v>
      </c>
      <c r="C6200">
        <v>1</v>
      </c>
      <c r="D6200" t="s">
        <v>5718</v>
      </c>
      <c r="E6200" t="s">
        <v>5888</v>
      </c>
      <c r="F6200">
        <v>77.071280139999999</v>
      </c>
      <c r="G6200">
        <v>28.5095226</v>
      </c>
      <c r="H6200" t="s">
        <v>6516</v>
      </c>
      <c r="I6200" t="s">
        <v>19</v>
      </c>
      <c r="J6200" t="s">
        <v>57</v>
      </c>
      <c r="K6200" t="s">
        <v>61</v>
      </c>
      <c r="L6200" t="s">
        <v>57</v>
      </c>
      <c r="M6200" t="s">
        <v>57</v>
      </c>
      <c r="N6200">
        <v>1</v>
      </c>
      <c r="O6200">
        <v>44</v>
      </c>
      <c r="P6200">
        <v>400</v>
      </c>
      <c r="Q6200">
        <v>3.2</v>
      </c>
      <c r="R6200">
        <v>2016</v>
      </c>
      <c r="S6200">
        <v>4</v>
      </c>
      <c r="T6200">
        <v>16</v>
      </c>
      <c r="U6200" s="1">
        <v>42476</v>
      </c>
      <c r="V6200" s="5">
        <f>Main[[#This Row],[Average_Cost_for_two]] * VLOOKUP(Main[[#This Row],[Currency]],'Currency'!A:B,2,FALSE)</f>
        <v>4.8</v>
      </c>
      <c r="W6200" s="5" t="str">
        <f>IF(Main[[#This Row],[Avg_Cost_USD]]&lt;10,"Low",
IF(Main[[#This Row],[Avg_Cost_USD]]&lt;=30,"Medium","High"))</f>
        <v>Low</v>
      </c>
    </row>
    <row r="6201" spans="1:23" x14ac:dyDescent="0.3">
      <c r="A6201">
        <v>1454</v>
      </c>
      <c r="B6201" t="s">
        <v>6517</v>
      </c>
      <c r="C6201">
        <v>1</v>
      </c>
      <c r="D6201" t="s">
        <v>5718</v>
      </c>
      <c r="E6201" t="s">
        <v>5818</v>
      </c>
      <c r="F6201">
        <v>77.083742099999995</v>
      </c>
      <c r="G6201">
        <v>28.460756199999999</v>
      </c>
      <c r="H6201" t="s">
        <v>289</v>
      </c>
      <c r="I6201" t="s">
        <v>19</v>
      </c>
      <c r="J6201" t="s">
        <v>57</v>
      </c>
      <c r="K6201" t="s">
        <v>61</v>
      </c>
      <c r="L6201" t="s">
        <v>57</v>
      </c>
      <c r="M6201" t="s">
        <v>57</v>
      </c>
      <c r="N6201">
        <v>1</v>
      </c>
      <c r="O6201">
        <v>83</v>
      </c>
      <c r="P6201">
        <v>400</v>
      </c>
      <c r="Q6201">
        <v>2.4</v>
      </c>
      <c r="R6201">
        <v>2017</v>
      </c>
      <c r="S6201">
        <v>4</v>
      </c>
      <c r="T6201">
        <v>5</v>
      </c>
      <c r="U6201" s="1">
        <v>42830</v>
      </c>
      <c r="V6201" s="5">
        <f>Main[[#This Row],[Average_Cost_for_two]] * VLOOKUP(Main[[#This Row],[Currency]],'Currency'!A:B,2,FALSE)</f>
        <v>4.8</v>
      </c>
      <c r="W6201" s="5" t="str">
        <f>IF(Main[[#This Row],[Avg_Cost_USD]]&lt;10,"Low",
IF(Main[[#This Row],[Avg_Cost_USD]]&lt;=30,"Medium","High"))</f>
        <v>Low</v>
      </c>
    </row>
    <row r="6202" spans="1:23" x14ac:dyDescent="0.3">
      <c r="A6202">
        <v>303094</v>
      </c>
      <c r="B6202" t="s">
        <v>6518</v>
      </c>
      <c r="C6202">
        <v>1</v>
      </c>
      <c r="D6202" t="s">
        <v>5718</v>
      </c>
      <c r="E6202" t="s">
        <v>5719</v>
      </c>
      <c r="F6202">
        <v>77.094982299999998</v>
      </c>
      <c r="G6202">
        <v>28.493302799999999</v>
      </c>
      <c r="H6202" t="s">
        <v>569</v>
      </c>
      <c r="I6202" t="s">
        <v>19</v>
      </c>
      <c r="J6202" t="s">
        <v>57</v>
      </c>
      <c r="K6202" t="s">
        <v>61</v>
      </c>
      <c r="L6202" t="s">
        <v>57</v>
      </c>
      <c r="M6202" t="s">
        <v>57</v>
      </c>
      <c r="N6202">
        <v>1</v>
      </c>
      <c r="O6202">
        <v>359</v>
      </c>
      <c r="P6202">
        <v>400</v>
      </c>
      <c r="Q6202">
        <v>3.4</v>
      </c>
      <c r="R6202">
        <v>2015</v>
      </c>
      <c r="S6202">
        <v>3</v>
      </c>
      <c r="T6202">
        <v>26</v>
      </c>
      <c r="U6202" s="1">
        <v>42089</v>
      </c>
      <c r="V6202" s="5">
        <f>Main[[#This Row],[Average_Cost_for_two]] * VLOOKUP(Main[[#This Row],[Currency]],'Currency'!A:B,2,FALSE)</f>
        <v>4.8</v>
      </c>
      <c r="W6202" s="5" t="str">
        <f>IF(Main[[#This Row],[Avg_Cost_USD]]&lt;10,"Low",
IF(Main[[#This Row],[Avg_Cost_USD]]&lt;=30,"Medium","High"))</f>
        <v>Low</v>
      </c>
    </row>
    <row r="6203" spans="1:23" x14ac:dyDescent="0.3">
      <c r="A6203">
        <v>18349894</v>
      </c>
      <c r="B6203" t="s">
        <v>6519</v>
      </c>
      <c r="C6203">
        <v>1</v>
      </c>
      <c r="D6203" t="s">
        <v>5718</v>
      </c>
      <c r="E6203" t="s">
        <v>5841</v>
      </c>
      <c r="F6203">
        <v>77.099298300000001</v>
      </c>
      <c r="G6203">
        <v>28.447904000000001</v>
      </c>
      <c r="H6203" t="s">
        <v>2548</v>
      </c>
      <c r="I6203" t="s">
        <v>19</v>
      </c>
      <c r="J6203" t="s">
        <v>57</v>
      </c>
      <c r="K6203" t="s">
        <v>57</v>
      </c>
      <c r="L6203" t="s">
        <v>57</v>
      </c>
      <c r="M6203" t="s">
        <v>57</v>
      </c>
      <c r="N6203">
        <v>1</v>
      </c>
      <c r="O6203">
        <v>7</v>
      </c>
      <c r="P6203">
        <v>400</v>
      </c>
      <c r="Q6203">
        <v>3.1</v>
      </c>
      <c r="R6203">
        <v>2012</v>
      </c>
      <c r="S6203">
        <v>3</v>
      </c>
      <c r="T6203">
        <v>24</v>
      </c>
      <c r="U6203" s="1">
        <v>40992</v>
      </c>
      <c r="V6203" s="5">
        <f>Main[[#This Row],[Average_Cost_for_two]] * VLOOKUP(Main[[#This Row],[Currency]],'Currency'!A:B,2,FALSE)</f>
        <v>4.8</v>
      </c>
      <c r="W6203" s="5" t="str">
        <f>IF(Main[[#This Row],[Avg_Cost_USD]]&lt;10,"Low",
IF(Main[[#This Row],[Avg_Cost_USD]]&lt;=30,"Medium","High"))</f>
        <v>Low</v>
      </c>
    </row>
    <row r="6204" spans="1:23" x14ac:dyDescent="0.3">
      <c r="A6204">
        <v>300978</v>
      </c>
      <c r="B6204" t="s">
        <v>6520</v>
      </c>
      <c r="C6204">
        <v>1</v>
      </c>
      <c r="D6204" t="s">
        <v>5718</v>
      </c>
      <c r="E6204" t="s">
        <v>6521</v>
      </c>
      <c r="F6204">
        <v>77.090486299999995</v>
      </c>
      <c r="G6204">
        <v>28.4208742</v>
      </c>
      <c r="H6204" t="s">
        <v>4597</v>
      </c>
      <c r="I6204" t="s">
        <v>19</v>
      </c>
      <c r="J6204" t="s">
        <v>57</v>
      </c>
      <c r="K6204" t="s">
        <v>57</v>
      </c>
      <c r="L6204" t="s">
        <v>57</v>
      </c>
      <c r="M6204" t="s">
        <v>57</v>
      </c>
      <c r="N6204">
        <v>1</v>
      </c>
      <c r="O6204">
        <v>94</v>
      </c>
      <c r="P6204">
        <v>400</v>
      </c>
      <c r="Q6204">
        <v>3.1</v>
      </c>
      <c r="R6204">
        <v>2016</v>
      </c>
      <c r="S6204">
        <v>3</v>
      </c>
      <c r="T6204">
        <v>19</v>
      </c>
      <c r="U6204" s="1">
        <v>42448</v>
      </c>
      <c r="V6204" s="5">
        <f>Main[[#This Row],[Average_Cost_for_two]] * VLOOKUP(Main[[#This Row],[Currency]],'Currency'!A:B,2,FALSE)</f>
        <v>4.8</v>
      </c>
      <c r="W6204" s="5" t="str">
        <f>IF(Main[[#This Row],[Avg_Cost_USD]]&lt;10,"Low",
IF(Main[[#This Row],[Avg_Cost_USD]]&lt;=30,"Medium","High"))</f>
        <v>Low</v>
      </c>
    </row>
    <row r="6205" spans="1:23" x14ac:dyDescent="0.3">
      <c r="A6205">
        <v>306938</v>
      </c>
      <c r="B6205" t="s">
        <v>6522</v>
      </c>
      <c r="C6205">
        <v>1</v>
      </c>
      <c r="D6205" t="s">
        <v>5718</v>
      </c>
      <c r="E6205" t="s">
        <v>5779</v>
      </c>
      <c r="F6205">
        <v>77.025989899999999</v>
      </c>
      <c r="G6205">
        <v>28.459818800000001</v>
      </c>
      <c r="H6205" t="s">
        <v>6523</v>
      </c>
      <c r="I6205" t="s">
        <v>19</v>
      </c>
      <c r="J6205" t="s">
        <v>57</v>
      </c>
      <c r="K6205" t="s">
        <v>57</v>
      </c>
      <c r="L6205" t="s">
        <v>57</v>
      </c>
      <c r="M6205" t="s">
        <v>57</v>
      </c>
      <c r="N6205">
        <v>1</v>
      </c>
      <c r="O6205">
        <v>10</v>
      </c>
      <c r="P6205">
        <v>400</v>
      </c>
      <c r="Q6205">
        <v>2.9</v>
      </c>
      <c r="R6205">
        <v>2011</v>
      </c>
      <c r="S6205">
        <v>3</v>
      </c>
      <c r="T6205">
        <v>4</v>
      </c>
      <c r="U6205" s="1">
        <v>40606</v>
      </c>
      <c r="V6205" s="5">
        <f>Main[[#This Row],[Average_Cost_for_two]] * VLOOKUP(Main[[#This Row],[Currency]],'Currency'!A:B,2,FALSE)</f>
        <v>4.8</v>
      </c>
      <c r="W6205" s="5" t="str">
        <f>IF(Main[[#This Row],[Avg_Cost_USD]]&lt;10,"Low",
IF(Main[[#This Row],[Avg_Cost_USD]]&lt;=30,"Medium","High"))</f>
        <v>Low</v>
      </c>
    </row>
    <row r="6206" spans="1:23" x14ac:dyDescent="0.3">
      <c r="A6206">
        <v>18458663</v>
      </c>
      <c r="B6206" t="s">
        <v>6524</v>
      </c>
      <c r="C6206">
        <v>1</v>
      </c>
      <c r="D6206" t="s">
        <v>5718</v>
      </c>
      <c r="E6206" t="s">
        <v>5866</v>
      </c>
      <c r="F6206">
        <v>77.102175500000001</v>
      </c>
      <c r="G6206">
        <v>28.4720297</v>
      </c>
      <c r="H6206" t="s">
        <v>301</v>
      </c>
      <c r="I6206" t="s">
        <v>19</v>
      </c>
      <c r="J6206" t="s">
        <v>57</v>
      </c>
      <c r="K6206" t="s">
        <v>57</v>
      </c>
      <c r="L6206" t="s">
        <v>57</v>
      </c>
      <c r="M6206" t="s">
        <v>57</v>
      </c>
      <c r="N6206">
        <v>1</v>
      </c>
      <c r="O6206">
        <v>10</v>
      </c>
      <c r="P6206">
        <v>400</v>
      </c>
      <c r="Q6206">
        <v>3.2</v>
      </c>
      <c r="R6206">
        <v>2010</v>
      </c>
      <c r="S6206">
        <v>3</v>
      </c>
      <c r="T6206">
        <v>23</v>
      </c>
      <c r="U6206" s="1">
        <v>40260</v>
      </c>
      <c r="V6206" s="5">
        <f>Main[[#This Row],[Average_Cost_for_two]] * VLOOKUP(Main[[#This Row],[Currency]],'Currency'!A:B,2,FALSE)</f>
        <v>4.8</v>
      </c>
      <c r="W6206" s="5" t="str">
        <f>IF(Main[[#This Row],[Avg_Cost_USD]]&lt;10,"Low",
IF(Main[[#This Row],[Avg_Cost_USD]]&lt;=30,"Medium","High"))</f>
        <v>Low</v>
      </c>
    </row>
    <row r="6207" spans="1:23" x14ac:dyDescent="0.3">
      <c r="A6207">
        <v>6709</v>
      </c>
      <c r="B6207" t="s">
        <v>6525</v>
      </c>
      <c r="C6207">
        <v>1</v>
      </c>
      <c r="D6207" t="s">
        <v>5718</v>
      </c>
      <c r="E6207" t="s">
        <v>5732</v>
      </c>
      <c r="F6207">
        <v>77.048056000000003</v>
      </c>
      <c r="G6207">
        <v>28.473059899999999</v>
      </c>
      <c r="H6207" t="s">
        <v>289</v>
      </c>
      <c r="I6207" t="s">
        <v>19</v>
      </c>
      <c r="J6207" t="s">
        <v>57</v>
      </c>
      <c r="K6207" t="s">
        <v>57</v>
      </c>
      <c r="L6207" t="s">
        <v>57</v>
      </c>
      <c r="M6207" t="s">
        <v>57</v>
      </c>
      <c r="N6207">
        <v>1</v>
      </c>
      <c r="O6207">
        <v>21</v>
      </c>
      <c r="P6207">
        <v>400</v>
      </c>
      <c r="Q6207">
        <v>3.1</v>
      </c>
      <c r="R6207">
        <v>2016</v>
      </c>
      <c r="S6207">
        <v>3</v>
      </c>
      <c r="T6207">
        <v>2</v>
      </c>
      <c r="U6207" s="1">
        <v>42431</v>
      </c>
      <c r="V6207" s="5">
        <f>Main[[#This Row],[Average_Cost_for_two]] * VLOOKUP(Main[[#This Row],[Currency]],'Currency'!A:B,2,FALSE)</f>
        <v>4.8</v>
      </c>
      <c r="W6207" s="5" t="str">
        <f>IF(Main[[#This Row],[Avg_Cost_USD]]&lt;10,"Low",
IF(Main[[#This Row],[Avg_Cost_USD]]&lt;=30,"Medium","High"))</f>
        <v>Low</v>
      </c>
    </row>
    <row r="6208" spans="1:23" x14ac:dyDescent="0.3">
      <c r="A6208">
        <v>4122</v>
      </c>
      <c r="B6208" t="s">
        <v>3954</v>
      </c>
      <c r="C6208">
        <v>1</v>
      </c>
      <c r="D6208" t="s">
        <v>5718</v>
      </c>
      <c r="E6208" t="s">
        <v>5732</v>
      </c>
      <c r="F6208">
        <v>77.048440600000006</v>
      </c>
      <c r="G6208">
        <v>28.4736075</v>
      </c>
      <c r="H6208" t="s">
        <v>494</v>
      </c>
      <c r="I6208" t="s">
        <v>19</v>
      </c>
      <c r="J6208" t="s">
        <v>57</v>
      </c>
      <c r="K6208" t="s">
        <v>57</v>
      </c>
      <c r="L6208" t="s">
        <v>57</v>
      </c>
      <c r="M6208" t="s">
        <v>57</v>
      </c>
      <c r="N6208">
        <v>1</v>
      </c>
      <c r="O6208">
        <v>9</v>
      </c>
      <c r="P6208">
        <v>400</v>
      </c>
      <c r="Q6208">
        <v>2.8</v>
      </c>
      <c r="R6208">
        <v>2010</v>
      </c>
      <c r="S6208">
        <v>3</v>
      </c>
      <c r="T6208">
        <v>20</v>
      </c>
      <c r="U6208" s="1">
        <v>40257</v>
      </c>
      <c r="V6208" s="5">
        <f>Main[[#This Row],[Average_Cost_for_two]] * VLOOKUP(Main[[#This Row],[Currency]],'Currency'!A:B,2,FALSE)</f>
        <v>4.8</v>
      </c>
      <c r="W6208" s="5" t="str">
        <f>IF(Main[[#This Row],[Avg_Cost_USD]]&lt;10,"Low",
IF(Main[[#This Row],[Avg_Cost_USD]]&lt;=30,"Medium","High"))</f>
        <v>Low</v>
      </c>
    </row>
    <row r="6209" spans="1:23" x14ac:dyDescent="0.3">
      <c r="A6209">
        <v>18352682</v>
      </c>
      <c r="B6209" t="s">
        <v>6526</v>
      </c>
      <c r="C6209">
        <v>1</v>
      </c>
      <c r="D6209" t="s">
        <v>5718</v>
      </c>
      <c r="E6209" t="s">
        <v>5878</v>
      </c>
      <c r="F6209">
        <v>77.068993300000002</v>
      </c>
      <c r="G6209">
        <v>28.434681999999999</v>
      </c>
      <c r="H6209" t="s">
        <v>56</v>
      </c>
      <c r="I6209" t="s">
        <v>19</v>
      </c>
      <c r="J6209" t="s">
        <v>57</v>
      </c>
      <c r="K6209" t="s">
        <v>57</v>
      </c>
      <c r="L6209" t="s">
        <v>57</v>
      </c>
      <c r="M6209" t="s">
        <v>57</v>
      </c>
      <c r="N6209">
        <v>1</v>
      </c>
      <c r="O6209">
        <v>3</v>
      </c>
      <c r="P6209">
        <v>400</v>
      </c>
      <c r="Q6209">
        <v>1</v>
      </c>
      <c r="R6209">
        <v>2012</v>
      </c>
      <c r="S6209">
        <v>3</v>
      </c>
      <c r="T6209">
        <v>6</v>
      </c>
      <c r="U6209" s="1">
        <v>40974</v>
      </c>
      <c r="V6209" s="5">
        <f>Main[[#This Row],[Average_Cost_for_two]] * VLOOKUP(Main[[#This Row],[Currency]],'Currency'!A:B,2,FALSE)</f>
        <v>4.8</v>
      </c>
      <c r="W6209" s="5" t="str">
        <f>IF(Main[[#This Row],[Avg_Cost_USD]]&lt;10,"Low",
IF(Main[[#This Row],[Avg_Cost_USD]]&lt;=30,"Medium","High"))</f>
        <v>Low</v>
      </c>
    </row>
    <row r="6210" spans="1:23" x14ac:dyDescent="0.3">
      <c r="A6210">
        <v>312560</v>
      </c>
      <c r="B6210" t="s">
        <v>6527</v>
      </c>
      <c r="C6210">
        <v>1</v>
      </c>
      <c r="D6210" t="s">
        <v>5718</v>
      </c>
      <c r="E6210" t="s">
        <v>5725</v>
      </c>
      <c r="F6210">
        <v>77.134901999999997</v>
      </c>
      <c r="G6210">
        <v>28.434577600000001</v>
      </c>
      <c r="H6210" t="s">
        <v>339</v>
      </c>
      <c r="I6210" t="s">
        <v>19</v>
      </c>
      <c r="J6210" t="s">
        <v>57</v>
      </c>
      <c r="K6210" t="s">
        <v>57</v>
      </c>
      <c r="L6210" t="s">
        <v>57</v>
      </c>
      <c r="M6210" t="s">
        <v>57</v>
      </c>
      <c r="N6210">
        <v>1</v>
      </c>
      <c r="O6210">
        <v>1</v>
      </c>
      <c r="P6210">
        <v>400</v>
      </c>
      <c r="Q6210">
        <v>1</v>
      </c>
      <c r="R6210">
        <v>2013</v>
      </c>
      <c r="S6210">
        <v>3</v>
      </c>
      <c r="T6210">
        <v>21</v>
      </c>
      <c r="U6210" s="1">
        <v>41354</v>
      </c>
      <c r="V6210" s="5">
        <f>Main[[#This Row],[Average_Cost_for_two]] * VLOOKUP(Main[[#This Row],[Currency]],'Currency'!A:B,2,FALSE)</f>
        <v>4.8</v>
      </c>
      <c r="W6210" s="5" t="str">
        <f>IF(Main[[#This Row],[Avg_Cost_USD]]&lt;10,"Low",
IF(Main[[#This Row],[Avg_Cost_USD]]&lt;=30,"Medium","High"))</f>
        <v>Low</v>
      </c>
    </row>
    <row r="6211" spans="1:23" x14ac:dyDescent="0.3">
      <c r="A6211">
        <v>6867</v>
      </c>
      <c r="B6211" t="s">
        <v>6528</v>
      </c>
      <c r="C6211">
        <v>1</v>
      </c>
      <c r="D6211" t="s">
        <v>5718</v>
      </c>
      <c r="E6211" t="s">
        <v>5731</v>
      </c>
      <c r="F6211">
        <v>77.040344899999994</v>
      </c>
      <c r="G6211">
        <v>28.4157403</v>
      </c>
      <c r="H6211" t="s">
        <v>56</v>
      </c>
      <c r="I6211" t="s">
        <v>19</v>
      </c>
      <c r="J6211" t="s">
        <v>57</v>
      </c>
      <c r="K6211" t="s">
        <v>57</v>
      </c>
      <c r="L6211" t="s">
        <v>57</v>
      </c>
      <c r="M6211" t="s">
        <v>57</v>
      </c>
      <c r="N6211">
        <v>1</v>
      </c>
      <c r="O6211">
        <v>41</v>
      </c>
      <c r="P6211">
        <v>400</v>
      </c>
      <c r="Q6211">
        <v>2.9</v>
      </c>
      <c r="R6211">
        <v>2017</v>
      </c>
      <c r="S6211">
        <v>3</v>
      </c>
      <c r="T6211">
        <v>27</v>
      </c>
      <c r="U6211" s="1">
        <v>42821</v>
      </c>
      <c r="V6211" s="5">
        <f>Main[[#This Row],[Average_Cost_for_two]] * VLOOKUP(Main[[#This Row],[Currency]],'Currency'!A:B,2,FALSE)</f>
        <v>4.8</v>
      </c>
      <c r="W6211" s="5" t="str">
        <f>IF(Main[[#This Row],[Avg_Cost_USD]]&lt;10,"Low",
IF(Main[[#This Row],[Avg_Cost_USD]]&lt;=30,"Medium","High"))</f>
        <v>Low</v>
      </c>
    </row>
    <row r="6212" spans="1:23" x14ac:dyDescent="0.3">
      <c r="A6212">
        <v>4820</v>
      </c>
      <c r="B6212" t="s">
        <v>6499</v>
      </c>
      <c r="C6212">
        <v>1</v>
      </c>
      <c r="D6212" t="s">
        <v>5718</v>
      </c>
      <c r="E6212" t="s">
        <v>5731</v>
      </c>
      <c r="F6212">
        <v>77.040929599999998</v>
      </c>
      <c r="G6212">
        <v>28.411626999999999</v>
      </c>
      <c r="H6212" t="s">
        <v>3546</v>
      </c>
      <c r="I6212" t="s">
        <v>19</v>
      </c>
      <c r="J6212" t="s">
        <v>57</v>
      </c>
      <c r="K6212" t="s">
        <v>57</v>
      </c>
      <c r="L6212" t="s">
        <v>57</v>
      </c>
      <c r="M6212" t="s">
        <v>57</v>
      </c>
      <c r="N6212">
        <v>1</v>
      </c>
      <c r="O6212">
        <v>30</v>
      </c>
      <c r="P6212">
        <v>400</v>
      </c>
      <c r="Q6212">
        <v>2.6</v>
      </c>
      <c r="R6212">
        <v>2012</v>
      </c>
      <c r="S6212">
        <v>3</v>
      </c>
      <c r="T6212">
        <v>19</v>
      </c>
      <c r="U6212" s="1">
        <v>40987</v>
      </c>
      <c r="V6212" s="5">
        <f>Main[[#This Row],[Average_Cost_for_two]] * VLOOKUP(Main[[#This Row],[Currency]],'Currency'!A:B,2,FALSE)</f>
        <v>4.8</v>
      </c>
      <c r="W6212" s="5" t="str">
        <f>IF(Main[[#This Row],[Avg_Cost_USD]]&lt;10,"Low",
IF(Main[[#This Row],[Avg_Cost_USD]]&lt;=30,"Medium","High"))</f>
        <v>Low</v>
      </c>
    </row>
    <row r="6213" spans="1:23" x14ac:dyDescent="0.3">
      <c r="A6213">
        <v>311788</v>
      </c>
      <c r="B6213" t="s">
        <v>6529</v>
      </c>
      <c r="C6213">
        <v>1</v>
      </c>
      <c r="D6213" t="s">
        <v>5718</v>
      </c>
      <c r="E6213" t="s">
        <v>5733</v>
      </c>
      <c r="F6213">
        <v>77.086752399999995</v>
      </c>
      <c r="G6213">
        <v>28.497558399999999</v>
      </c>
      <c r="H6213" t="s">
        <v>439</v>
      </c>
      <c r="I6213" t="s">
        <v>19</v>
      </c>
      <c r="J6213" t="s">
        <v>57</v>
      </c>
      <c r="K6213" t="s">
        <v>61</v>
      </c>
      <c r="L6213" t="s">
        <v>57</v>
      </c>
      <c r="M6213" t="s">
        <v>57</v>
      </c>
      <c r="N6213">
        <v>1</v>
      </c>
      <c r="O6213">
        <v>10</v>
      </c>
      <c r="P6213">
        <v>400</v>
      </c>
      <c r="Q6213">
        <v>3</v>
      </c>
      <c r="R6213">
        <v>2010</v>
      </c>
      <c r="S6213">
        <v>3</v>
      </c>
      <c r="T6213">
        <v>2</v>
      </c>
      <c r="U6213" s="1">
        <v>40239</v>
      </c>
      <c r="V6213" s="5">
        <f>Main[[#This Row],[Average_Cost_for_two]] * VLOOKUP(Main[[#This Row],[Currency]],'Currency'!A:B,2,FALSE)</f>
        <v>4.8</v>
      </c>
      <c r="W6213" s="5" t="str">
        <f>IF(Main[[#This Row],[Avg_Cost_USD]]&lt;10,"Low",
IF(Main[[#This Row],[Avg_Cost_USD]]&lt;=30,"Medium","High"))</f>
        <v>Low</v>
      </c>
    </row>
    <row r="6214" spans="1:23" x14ac:dyDescent="0.3">
      <c r="A6214">
        <v>312592</v>
      </c>
      <c r="B6214" t="s">
        <v>6485</v>
      </c>
      <c r="C6214">
        <v>1</v>
      </c>
      <c r="D6214" t="s">
        <v>5718</v>
      </c>
      <c r="E6214" t="s">
        <v>5816</v>
      </c>
      <c r="F6214">
        <v>77.055501899999996</v>
      </c>
      <c r="G6214">
        <v>28.443247</v>
      </c>
      <c r="H6214" t="s">
        <v>301</v>
      </c>
      <c r="I6214" t="s">
        <v>19</v>
      </c>
      <c r="J6214" t="s">
        <v>57</v>
      </c>
      <c r="K6214" t="s">
        <v>61</v>
      </c>
      <c r="L6214" t="s">
        <v>57</v>
      </c>
      <c r="M6214" t="s">
        <v>57</v>
      </c>
      <c r="N6214">
        <v>1</v>
      </c>
      <c r="O6214">
        <v>82</v>
      </c>
      <c r="P6214">
        <v>400</v>
      </c>
      <c r="Q6214">
        <v>3.1</v>
      </c>
      <c r="R6214">
        <v>2016</v>
      </c>
      <c r="S6214">
        <v>3</v>
      </c>
      <c r="T6214">
        <v>27</v>
      </c>
      <c r="U6214" s="1">
        <v>42456</v>
      </c>
      <c r="V6214" s="5">
        <f>Main[[#This Row],[Average_Cost_for_two]] * VLOOKUP(Main[[#This Row],[Currency]],'Currency'!A:B,2,FALSE)</f>
        <v>4.8</v>
      </c>
      <c r="W6214" s="5" t="str">
        <f>IF(Main[[#This Row],[Avg_Cost_USD]]&lt;10,"Low",
IF(Main[[#This Row],[Avg_Cost_USD]]&lt;=30,"Medium","High"))</f>
        <v>Low</v>
      </c>
    </row>
    <row r="6215" spans="1:23" x14ac:dyDescent="0.3">
      <c r="A6215">
        <v>306524</v>
      </c>
      <c r="B6215" t="s">
        <v>499</v>
      </c>
      <c r="C6215">
        <v>1</v>
      </c>
      <c r="D6215" t="s">
        <v>5718</v>
      </c>
      <c r="E6215" t="s">
        <v>5818</v>
      </c>
      <c r="F6215">
        <v>77.083652099999995</v>
      </c>
      <c r="G6215">
        <v>28.460657900000001</v>
      </c>
      <c r="H6215" t="s">
        <v>315</v>
      </c>
      <c r="I6215" t="s">
        <v>19</v>
      </c>
      <c r="J6215" t="s">
        <v>57</v>
      </c>
      <c r="K6215" t="s">
        <v>61</v>
      </c>
      <c r="L6215" t="s">
        <v>57</v>
      </c>
      <c r="M6215" t="s">
        <v>57</v>
      </c>
      <c r="N6215">
        <v>1</v>
      </c>
      <c r="O6215">
        <v>89</v>
      </c>
      <c r="P6215">
        <v>400</v>
      </c>
      <c r="Q6215">
        <v>3</v>
      </c>
      <c r="R6215">
        <v>2016</v>
      </c>
      <c r="S6215">
        <v>3</v>
      </c>
      <c r="T6215">
        <v>13</v>
      </c>
      <c r="U6215" s="1">
        <v>42442</v>
      </c>
      <c r="V6215" s="5">
        <f>Main[[#This Row],[Average_Cost_for_two]] * VLOOKUP(Main[[#This Row],[Currency]],'Currency'!A:B,2,FALSE)</f>
        <v>4.8</v>
      </c>
      <c r="W6215" s="5" t="str">
        <f>IF(Main[[#This Row],[Avg_Cost_USD]]&lt;10,"Low",
IF(Main[[#This Row],[Avg_Cost_USD]]&lt;=30,"Medium","High"))</f>
        <v>Low</v>
      </c>
    </row>
    <row r="6216" spans="1:23" x14ac:dyDescent="0.3">
      <c r="A6216">
        <v>304713</v>
      </c>
      <c r="B6216" t="s">
        <v>6530</v>
      </c>
      <c r="C6216">
        <v>1</v>
      </c>
      <c r="D6216" t="s">
        <v>5718</v>
      </c>
      <c r="E6216" t="s">
        <v>5779</v>
      </c>
      <c r="F6216">
        <v>77.017866299999994</v>
      </c>
      <c r="G6216">
        <v>28.4603933</v>
      </c>
      <c r="H6216" t="s">
        <v>56</v>
      </c>
      <c r="I6216" t="s">
        <v>19</v>
      </c>
      <c r="J6216" t="s">
        <v>57</v>
      </c>
      <c r="K6216" t="s">
        <v>57</v>
      </c>
      <c r="L6216" t="s">
        <v>57</v>
      </c>
      <c r="M6216" t="s">
        <v>57</v>
      </c>
      <c r="N6216">
        <v>1</v>
      </c>
      <c r="O6216">
        <v>28</v>
      </c>
      <c r="P6216">
        <v>400</v>
      </c>
      <c r="Q6216">
        <v>3.2</v>
      </c>
      <c r="R6216">
        <v>2012</v>
      </c>
      <c r="S6216">
        <v>2</v>
      </c>
      <c r="T6216">
        <v>16</v>
      </c>
      <c r="U6216" s="1">
        <v>40955</v>
      </c>
      <c r="V6216" s="5">
        <f>Main[[#This Row],[Average_Cost_for_two]] * VLOOKUP(Main[[#This Row],[Currency]],'Currency'!A:B,2,FALSE)</f>
        <v>4.8</v>
      </c>
      <c r="W6216" s="5" t="str">
        <f>IF(Main[[#This Row],[Avg_Cost_USD]]&lt;10,"Low",
IF(Main[[#This Row],[Avg_Cost_USD]]&lt;=30,"Medium","High"))</f>
        <v>Low</v>
      </c>
    </row>
    <row r="6217" spans="1:23" x14ac:dyDescent="0.3">
      <c r="A6217">
        <v>18375401</v>
      </c>
      <c r="B6217" t="s">
        <v>6531</v>
      </c>
      <c r="C6217">
        <v>1</v>
      </c>
      <c r="D6217" t="s">
        <v>5718</v>
      </c>
      <c r="E6217" t="s">
        <v>5784</v>
      </c>
      <c r="F6217">
        <v>77.037902000000003</v>
      </c>
      <c r="G6217">
        <v>28.512546799999999</v>
      </c>
      <c r="H6217" t="s">
        <v>6532</v>
      </c>
      <c r="I6217" t="s">
        <v>19</v>
      </c>
      <c r="J6217" t="s">
        <v>57</v>
      </c>
      <c r="K6217" t="s">
        <v>57</v>
      </c>
      <c r="L6217" t="s">
        <v>57</v>
      </c>
      <c r="M6217" t="s">
        <v>57</v>
      </c>
      <c r="N6217">
        <v>1</v>
      </c>
      <c r="O6217">
        <v>17</v>
      </c>
      <c r="P6217">
        <v>400</v>
      </c>
      <c r="Q6217">
        <v>3.1</v>
      </c>
      <c r="R6217">
        <v>2016</v>
      </c>
      <c r="S6217">
        <v>2</v>
      </c>
      <c r="T6217">
        <v>12</v>
      </c>
      <c r="U6217" s="1">
        <v>42412</v>
      </c>
      <c r="V6217" s="5">
        <f>Main[[#This Row],[Average_Cost_for_two]] * VLOOKUP(Main[[#This Row],[Currency]],'Currency'!A:B,2,FALSE)</f>
        <v>4.8</v>
      </c>
      <c r="W6217" s="5" t="str">
        <f>IF(Main[[#This Row],[Avg_Cost_USD]]&lt;10,"Low",
IF(Main[[#This Row],[Avg_Cost_USD]]&lt;=30,"Medium","High"))</f>
        <v>Low</v>
      </c>
    </row>
    <row r="6218" spans="1:23" x14ac:dyDescent="0.3">
      <c r="A6218">
        <v>18342375</v>
      </c>
      <c r="B6218" t="s">
        <v>6533</v>
      </c>
      <c r="C6218">
        <v>1</v>
      </c>
      <c r="D6218" t="s">
        <v>5718</v>
      </c>
      <c r="E6218" t="s">
        <v>5790</v>
      </c>
      <c r="F6218">
        <v>0</v>
      </c>
      <c r="G6218">
        <v>0</v>
      </c>
      <c r="H6218" t="s">
        <v>6534</v>
      </c>
      <c r="I6218" t="s">
        <v>19</v>
      </c>
      <c r="J6218" t="s">
        <v>57</v>
      </c>
      <c r="K6218" t="s">
        <v>57</v>
      </c>
      <c r="L6218" t="s">
        <v>57</v>
      </c>
      <c r="M6218" t="s">
        <v>57</v>
      </c>
      <c r="N6218">
        <v>1</v>
      </c>
      <c r="O6218">
        <v>1</v>
      </c>
      <c r="P6218">
        <v>400</v>
      </c>
      <c r="Q6218">
        <v>1</v>
      </c>
      <c r="R6218">
        <v>2015</v>
      </c>
      <c r="S6218">
        <v>2</v>
      </c>
      <c r="T6218">
        <v>16</v>
      </c>
      <c r="U6218" s="1">
        <v>42051</v>
      </c>
      <c r="V6218" s="5">
        <f>Main[[#This Row],[Average_Cost_for_two]] * VLOOKUP(Main[[#This Row],[Currency]],'Currency'!A:B,2,FALSE)</f>
        <v>4.8</v>
      </c>
      <c r="W6218" s="5" t="str">
        <f>IF(Main[[#This Row],[Avg_Cost_USD]]&lt;10,"Low",
IF(Main[[#This Row],[Avg_Cost_USD]]&lt;=30,"Medium","High"))</f>
        <v>Low</v>
      </c>
    </row>
    <row r="6219" spans="1:23" x14ac:dyDescent="0.3">
      <c r="A6219">
        <v>18037822</v>
      </c>
      <c r="B6219" t="s">
        <v>6476</v>
      </c>
      <c r="C6219">
        <v>1</v>
      </c>
      <c r="D6219" t="s">
        <v>5718</v>
      </c>
      <c r="E6219" t="s">
        <v>5792</v>
      </c>
      <c r="F6219">
        <v>77.067104599999993</v>
      </c>
      <c r="G6219">
        <v>28.471349</v>
      </c>
      <c r="H6219" t="s">
        <v>2140</v>
      </c>
      <c r="I6219" t="s">
        <v>19</v>
      </c>
      <c r="J6219" t="s">
        <v>57</v>
      </c>
      <c r="K6219" t="s">
        <v>57</v>
      </c>
      <c r="L6219" t="s">
        <v>57</v>
      </c>
      <c r="M6219" t="s">
        <v>57</v>
      </c>
      <c r="N6219">
        <v>1</v>
      </c>
      <c r="O6219">
        <v>208</v>
      </c>
      <c r="P6219">
        <v>400</v>
      </c>
      <c r="Q6219">
        <v>4.0999999999999996</v>
      </c>
      <c r="R6219">
        <v>2010</v>
      </c>
      <c r="S6219">
        <v>2</v>
      </c>
      <c r="T6219">
        <v>4</v>
      </c>
      <c r="U6219" s="1">
        <v>40213</v>
      </c>
      <c r="V6219" s="5">
        <f>Main[[#This Row],[Average_Cost_for_two]] * VLOOKUP(Main[[#This Row],[Currency]],'Currency'!A:B,2,FALSE)</f>
        <v>4.8</v>
      </c>
      <c r="W6219" s="5" t="str">
        <f>IF(Main[[#This Row],[Avg_Cost_USD]]&lt;10,"Low",
IF(Main[[#This Row],[Avg_Cost_USD]]&lt;=30,"Medium","High"))</f>
        <v>Low</v>
      </c>
    </row>
    <row r="6220" spans="1:23" x14ac:dyDescent="0.3">
      <c r="A6220">
        <v>312683</v>
      </c>
      <c r="B6220" t="s">
        <v>6535</v>
      </c>
      <c r="C6220">
        <v>1</v>
      </c>
      <c r="D6220" t="s">
        <v>5718</v>
      </c>
      <c r="E6220" t="s">
        <v>6536</v>
      </c>
      <c r="F6220">
        <v>77.095980800000007</v>
      </c>
      <c r="G6220">
        <v>28.451449700000001</v>
      </c>
      <c r="H6220" t="s">
        <v>339</v>
      </c>
      <c r="I6220" t="s">
        <v>19</v>
      </c>
      <c r="J6220" t="s">
        <v>57</v>
      </c>
      <c r="K6220" t="s">
        <v>57</v>
      </c>
      <c r="L6220" t="s">
        <v>57</v>
      </c>
      <c r="M6220" t="s">
        <v>57</v>
      </c>
      <c r="N6220">
        <v>1</v>
      </c>
      <c r="O6220">
        <v>176</v>
      </c>
      <c r="P6220">
        <v>400</v>
      </c>
      <c r="Q6220">
        <v>4.0999999999999996</v>
      </c>
      <c r="R6220">
        <v>2014</v>
      </c>
      <c r="S6220">
        <v>2</v>
      </c>
      <c r="T6220">
        <v>26</v>
      </c>
      <c r="U6220" s="1">
        <v>41696</v>
      </c>
      <c r="V6220" s="5">
        <f>Main[[#This Row],[Average_Cost_for_two]] * VLOOKUP(Main[[#This Row],[Currency]],'Currency'!A:B,2,FALSE)</f>
        <v>4.8</v>
      </c>
      <c r="W6220" s="5" t="str">
        <f>IF(Main[[#This Row],[Avg_Cost_USD]]&lt;10,"Low",
IF(Main[[#This Row],[Avg_Cost_USD]]&lt;=30,"Medium","High"))</f>
        <v>Low</v>
      </c>
    </row>
    <row r="6221" spans="1:23" x14ac:dyDescent="0.3">
      <c r="A6221">
        <v>18337883</v>
      </c>
      <c r="B6221" t="s">
        <v>299</v>
      </c>
      <c r="C6221">
        <v>1</v>
      </c>
      <c r="D6221" t="s">
        <v>5718</v>
      </c>
      <c r="E6221" t="s">
        <v>5733</v>
      </c>
      <c r="F6221">
        <v>77.085902000000004</v>
      </c>
      <c r="G6221">
        <v>28.509467999999998</v>
      </c>
      <c r="H6221" t="s">
        <v>301</v>
      </c>
      <c r="I6221" t="s">
        <v>19</v>
      </c>
      <c r="J6221" t="s">
        <v>57</v>
      </c>
      <c r="K6221" t="s">
        <v>61</v>
      </c>
      <c r="L6221" t="s">
        <v>57</v>
      </c>
      <c r="M6221" t="s">
        <v>57</v>
      </c>
      <c r="N6221">
        <v>1</v>
      </c>
      <c r="O6221">
        <v>1</v>
      </c>
      <c r="P6221">
        <v>400</v>
      </c>
      <c r="Q6221">
        <v>1</v>
      </c>
      <c r="R6221">
        <v>2014</v>
      </c>
      <c r="S6221">
        <v>2</v>
      </c>
      <c r="T6221">
        <v>18</v>
      </c>
      <c r="U6221" s="1">
        <v>41688</v>
      </c>
      <c r="V6221" s="5">
        <f>Main[[#This Row],[Average_Cost_for_two]] * VLOOKUP(Main[[#This Row],[Currency]],'Currency'!A:B,2,FALSE)</f>
        <v>4.8</v>
      </c>
      <c r="W6221" s="5" t="str">
        <f>IF(Main[[#This Row],[Avg_Cost_USD]]&lt;10,"Low",
IF(Main[[#This Row],[Avg_Cost_USD]]&lt;=30,"Medium","High"))</f>
        <v>Low</v>
      </c>
    </row>
    <row r="6222" spans="1:23" x14ac:dyDescent="0.3">
      <c r="A6222">
        <v>18396189</v>
      </c>
      <c r="B6222" t="s">
        <v>299</v>
      </c>
      <c r="C6222">
        <v>1</v>
      </c>
      <c r="D6222" t="s">
        <v>5718</v>
      </c>
      <c r="E6222" t="s">
        <v>5719</v>
      </c>
      <c r="F6222">
        <v>77.093543600000004</v>
      </c>
      <c r="G6222">
        <v>28.493433499999998</v>
      </c>
      <c r="H6222" t="s">
        <v>511</v>
      </c>
      <c r="I6222" t="s">
        <v>19</v>
      </c>
      <c r="J6222" t="s">
        <v>57</v>
      </c>
      <c r="K6222" t="s">
        <v>57</v>
      </c>
      <c r="L6222" t="s">
        <v>57</v>
      </c>
      <c r="M6222" t="s">
        <v>57</v>
      </c>
      <c r="N6222">
        <v>1</v>
      </c>
      <c r="O6222">
        <v>15</v>
      </c>
      <c r="P6222">
        <v>400</v>
      </c>
      <c r="Q6222">
        <v>3.2</v>
      </c>
      <c r="R6222">
        <v>2010</v>
      </c>
      <c r="S6222">
        <v>1</v>
      </c>
      <c r="T6222">
        <v>1</v>
      </c>
      <c r="U6222" s="1">
        <v>40179</v>
      </c>
      <c r="V6222" s="5">
        <f>Main[[#This Row],[Average_Cost_for_two]] * VLOOKUP(Main[[#This Row],[Currency]],'Currency'!A:B,2,FALSE)</f>
        <v>4.8</v>
      </c>
      <c r="W6222" s="5" t="str">
        <f>IF(Main[[#This Row],[Avg_Cost_USD]]&lt;10,"Low",
IF(Main[[#This Row],[Avg_Cost_USD]]&lt;=30,"Medium","High"))</f>
        <v>Low</v>
      </c>
    </row>
    <row r="6223" spans="1:23" x14ac:dyDescent="0.3">
      <c r="A6223">
        <v>302044</v>
      </c>
      <c r="B6223" t="s">
        <v>258</v>
      </c>
      <c r="C6223">
        <v>1</v>
      </c>
      <c r="D6223" t="s">
        <v>5718</v>
      </c>
      <c r="E6223" t="s">
        <v>5779</v>
      </c>
      <c r="F6223">
        <v>77.012953400000001</v>
      </c>
      <c r="G6223">
        <v>28.484181599999999</v>
      </c>
      <c r="H6223" t="s">
        <v>56</v>
      </c>
      <c r="I6223" t="s">
        <v>19</v>
      </c>
      <c r="J6223" t="s">
        <v>57</v>
      </c>
      <c r="K6223" t="s">
        <v>57</v>
      </c>
      <c r="L6223" t="s">
        <v>57</v>
      </c>
      <c r="M6223" t="s">
        <v>57</v>
      </c>
      <c r="N6223">
        <v>1</v>
      </c>
      <c r="O6223">
        <v>4</v>
      </c>
      <c r="P6223">
        <v>400</v>
      </c>
      <c r="Q6223">
        <v>2.9</v>
      </c>
      <c r="R6223">
        <v>2014</v>
      </c>
      <c r="S6223">
        <v>1</v>
      </c>
      <c r="T6223">
        <v>27</v>
      </c>
      <c r="U6223" s="1">
        <v>41666</v>
      </c>
      <c r="V6223" s="5">
        <f>Main[[#This Row],[Average_Cost_for_two]] * VLOOKUP(Main[[#This Row],[Currency]],'Currency'!A:B,2,FALSE)</f>
        <v>4.8</v>
      </c>
      <c r="W6223" s="5" t="str">
        <f>IF(Main[[#This Row],[Avg_Cost_USD]]&lt;10,"Low",
IF(Main[[#This Row],[Avg_Cost_USD]]&lt;=30,"Medium","High"))</f>
        <v>Low</v>
      </c>
    </row>
    <row r="6224" spans="1:23" x14ac:dyDescent="0.3">
      <c r="A6224">
        <v>311770</v>
      </c>
      <c r="B6224" t="s">
        <v>6512</v>
      </c>
      <c r="C6224">
        <v>1</v>
      </c>
      <c r="D6224" t="s">
        <v>5718</v>
      </c>
      <c r="E6224" t="s">
        <v>5788</v>
      </c>
      <c r="F6224">
        <v>77.043554299999997</v>
      </c>
      <c r="G6224">
        <v>28.458311699999999</v>
      </c>
      <c r="H6224" t="s">
        <v>350</v>
      </c>
      <c r="I6224" t="s">
        <v>19</v>
      </c>
      <c r="J6224" t="s">
        <v>57</v>
      </c>
      <c r="K6224" t="s">
        <v>57</v>
      </c>
      <c r="L6224" t="s">
        <v>57</v>
      </c>
      <c r="M6224" t="s">
        <v>57</v>
      </c>
      <c r="N6224">
        <v>1</v>
      </c>
      <c r="O6224">
        <v>6</v>
      </c>
      <c r="P6224">
        <v>400</v>
      </c>
      <c r="Q6224">
        <v>2.9</v>
      </c>
      <c r="R6224">
        <v>2015</v>
      </c>
      <c r="S6224">
        <v>1</v>
      </c>
      <c r="T6224">
        <v>4</v>
      </c>
      <c r="U6224" s="1">
        <v>42008</v>
      </c>
      <c r="V6224" s="5">
        <f>Main[[#This Row],[Average_Cost_for_two]] * VLOOKUP(Main[[#This Row],[Currency]],'Currency'!A:B,2,FALSE)</f>
        <v>4.8</v>
      </c>
      <c r="W6224" s="5" t="str">
        <f>IF(Main[[#This Row],[Avg_Cost_USD]]&lt;10,"Low",
IF(Main[[#This Row],[Avg_Cost_USD]]&lt;=30,"Medium","High"))</f>
        <v>Low</v>
      </c>
    </row>
    <row r="6225" spans="1:23" x14ac:dyDescent="0.3">
      <c r="A6225">
        <v>304351</v>
      </c>
      <c r="B6225" t="s">
        <v>6537</v>
      </c>
      <c r="C6225">
        <v>1</v>
      </c>
      <c r="D6225" t="s">
        <v>5718</v>
      </c>
      <c r="E6225" t="s">
        <v>5873</v>
      </c>
      <c r="F6225">
        <v>77.050722899999997</v>
      </c>
      <c r="G6225">
        <v>28.453032199999999</v>
      </c>
      <c r="H6225" t="s">
        <v>315</v>
      </c>
      <c r="I6225" t="s">
        <v>19</v>
      </c>
      <c r="J6225" t="s">
        <v>57</v>
      </c>
      <c r="K6225" t="s">
        <v>61</v>
      </c>
      <c r="L6225" t="s">
        <v>57</v>
      </c>
      <c r="M6225" t="s">
        <v>57</v>
      </c>
      <c r="N6225">
        <v>1</v>
      </c>
      <c r="O6225">
        <v>136</v>
      </c>
      <c r="P6225">
        <v>400</v>
      </c>
      <c r="Q6225">
        <v>3.5</v>
      </c>
      <c r="R6225">
        <v>2014</v>
      </c>
      <c r="S6225">
        <v>1</v>
      </c>
      <c r="T6225">
        <v>11</v>
      </c>
      <c r="U6225" s="1">
        <v>41650</v>
      </c>
      <c r="V6225" s="5">
        <f>Main[[#This Row],[Average_Cost_for_two]] * VLOOKUP(Main[[#This Row],[Currency]],'Currency'!A:B,2,FALSE)</f>
        <v>4.8</v>
      </c>
      <c r="W6225" s="5" t="str">
        <f>IF(Main[[#This Row],[Avg_Cost_USD]]&lt;10,"Low",
IF(Main[[#This Row],[Avg_Cost_USD]]&lt;=30,"Medium","High"))</f>
        <v>Low</v>
      </c>
    </row>
    <row r="6226" spans="1:23" x14ac:dyDescent="0.3">
      <c r="A6226">
        <v>18388168</v>
      </c>
      <c r="B6226" t="s">
        <v>6538</v>
      </c>
      <c r="C6226">
        <v>1</v>
      </c>
      <c r="D6226" t="s">
        <v>5718</v>
      </c>
      <c r="E6226" t="s">
        <v>5725</v>
      </c>
      <c r="F6226">
        <v>77.099163399999995</v>
      </c>
      <c r="G6226">
        <v>28.425159099999998</v>
      </c>
      <c r="H6226" t="s">
        <v>3234</v>
      </c>
      <c r="I6226" t="s">
        <v>19</v>
      </c>
      <c r="J6226" t="s">
        <v>57</v>
      </c>
      <c r="K6226" t="s">
        <v>61</v>
      </c>
      <c r="L6226" t="s">
        <v>57</v>
      </c>
      <c r="M6226" t="s">
        <v>57</v>
      </c>
      <c r="N6226">
        <v>1</v>
      </c>
      <c r="O6226">
        <v>15</v>
      </c>
      <c r="P6226">
        <v>400</v>
      </c>
      <c r="Q6226">
        <v>3.3</v>
      </c>
      <c r="R6226">
        <v>2015</v>
      </c>
      <c r="S6226">
        <v>1</v>
      </c>
      <c r="T6226">
        <v>1</v>
      </c>
      <c r="U6226" s="1">
        <v>42005</v>
      </c>
      <c r="V6226" s="5">
        <f>Main[[#This Row],[Average_Cost_for_two]] * VLOOKUP(Main[[#This Row],[Currency]],'Currency'!A:B,2,FALSE)</f>
        <v>4.8</v>
      </c>
      <c r="W6226" s="5" t="str">
        <f>IF(Main[[#This Row],[Avg_Cost_USD]]&lt;10,"Low",
IF(Main[[#This Row],[Avg_Cost_USD]]&lt;=30,"Medium","High"))</f>
        <v>Low</v>
      </c>
    </row>
    <row r="6227" spans="1:23" x14ac:dyDescent="0.3">
      <c r="A6227">
        <v>18237318</v>
      </c>
      <c r="B6227" t="s">
        <v>978</v>
      </c>
      <c r="C6227">
        <v>1</v>
      </c>
      <c r="D6227" t="s">
        <v>5718</v>
      </c>
      <c r="E6227" t="s">
        <v>5731</v>
      </c>
      <c r="F6227">
        <v>77.0447688</v>
      </c>
      <c r="G6227">
        <v>28.406493999999999</v>
      </c>
      <c r="H6227" t="s">
        <v>980</v>
      </c>
      <c r="I6227" t="s">
        <v>19</v>
      </c>
      <c r="J6227" t="s">
        <v>57</v>
      </c>
      <c r="K6227" t="s">
        <v>61</v>
      </c>
      <c r="L6227" t="s">
        <v>57</v>
      </c>
      <c r="M6227" t="s">
        <v>57</v>
      </c>
      <c r="N6227">
        <v>1</v>
      </c>
      <c r="O6227">
        <v>39</v>
      </c>
      <c r="P6227">
        <v>400</v>
      </c>
      <c r="Q6227">
        <v>3.3</v>
      </c>
      <c r="R6227">
        <v>2010</v>
      </c>
      <c r="S6227">
        <v>1</v>
      </c>
      <c r="T6227">
        <v>3</v>
      </c>
      <c r="U6227" s="1">
        <v>40181</v>
      </c>
      <c r="V6227" s="5">
        <f>Main[[#This Row],[Average_Cost_for_two]] * VLOOKUP(Main[[#This Row],[Currency]],'Currency'!A:B,2,FALSE)</f>
        <v>4.8</v>
      </c>
      <c r="W6227" s="5" t="str">
        <f>IF(Main[[#This Row],[Avg_Cost_USD]]&lt;10,"Low",
IF(Main[[#This Row],[Avg_Cost_USD]]&lt;=30,"Medium","High"))</f>
        <v>Low</v>
      </c>
    </row>
    <row r="6228" spans="1:23" x14ac:dyDescent="0.3">
      <c r="A6228">
        <v>18306504</v>
      </c>
      <c r="B6228" t="s">
        <v>6539</v>
      </c>
      <c r="C6228">
        <v>1</v>
      </c>
      <c r="D6228" t="s">
        <v>5718</v>
      </c>
      <c r="E6228" t="s">
        <v>5733</v>
      </c>
      <c r="F6228">
        <v>77.086169999999996</v>
      </c>
      <c r="G6228">
        <v>28.5128925</v>
      </c>
      <c r="H6228" t="s">
        <v>367</v>
      </c>
      <c r="I6228" t="s">
        <v>19</v>
      </c>
      <c r="J6228" t="s">
        <v>57</v>
      </c>
      <c r="K6228" t="s">
        <v>57</v>
      </c>
      <c r="L6228" t="s">
        <v>57</v>
      </c>
      <c r="M6228" t="s">
        <v>57</v>
      </c>
      <c r="N6228">
        <v>1</v>
      </c>
      <c r="O6228">
        <v>1</v>
      </c>
      <c r="P6228">
        <v>400</v>
      </c>
      <c r="Q6228">
        <v>1</v>
      </c>
      <c r="R6228">
        <v>2013</v>
      </c>
      <c r="S6228">
        <v>1</v>
      </c>
      <c r="T6228">
        <v>17</v>
      </c>
      <c r="U6228" s="1">
        <v>41291</v>
      </c>
      <c r="V6228" s="5">
        <f>Main[[#This Row],[Average_Cost_for_two]] * VLOOKUP(Main[[#This Row],[Currency]],'Currency'!A:B,2,FALSE)</f>
        <v>4.8</v>
      </c>
      <c r="W6228" s="5" t="str">
        <f>IF(Main[[#This Row],[Avg_Cost_USD]]&lt;10,"Low",
IF(Main[[#This Row],[Avg_Cost_USD]]&lt;=30,"Medium","High"))</f>
        <v>Low</v>
      </c>
    </row>
    <row r="6229" spans="1:23" x14ac:dyDescent="0.3">
      <c r="A6229">
        <v>7418</v>
      </c>
      <c r="B6229" t="s">
        <v>4125</v>
      </c>
      <c r="C6229">
        <v>1</v>
      </c>
      <c r="D6229" t="s">
        <v>5718</v>
      </c>
      <c r="E6229" t="s">
        <v>5752</v>
      </c>
      <c r="F6229">
        <v>77.082438100000005</v>
      </c>
      <c r="G6229">
        <v>28.467130900000001</v>
      </c>
      <c r="H6229" t="s">
        <v>2548</v>
      </c>
      <c r="I6229" t="s">
        <v>19</v>
      </c>
      <c r="J6229" t="s">
        <v>57</v>
      </c>
      <c r="K6229" t="s">
        <v>61</v>
      </c>
      <c r="L6229" t="s">
        <v>57</v>
      </c>
      <c r="M6229" t="s">
        <v>57</v>
      </c>
      <c r="N6229">
        <v>1</v>
      </c>
      <c r="O6229">
        <v>196</v>
      </c>
      <c r="P6229">
        <v>400</v>
      </c>
      <c r="Q6229">
        <v>3.8</v>
      </c>
      <c r="R6229">
        <v>2014</v>
      </c>
      <c r="S6229">
        <v>12</v>
      </c>
      <c r="T6229">
        <v>19</v>
      </c>
      <c r="U6229" s="1">
        <v>41992</v>
      </c>
      <c r="V6229" s="5">
        <f>Main[[#This Row],[Average_Cost_for_two]] * VLOOKUP(Main[[#This Row],[Currency]],'Currency'!A:B,2,FALSE)</f>
        <v>4.8</v>
      </c>
      <c r="W6229" s="5" t="str">
        <f>IF(Main[[#This Row],[Avg_Cost_USD]]&lt;10,"Low",
IF(Main[[#This Row],[Avg_Cost_USD]]&lt;=30,"Medium","High"))</f>
        <v>Low</v>
      </c>
    </row>
    <row r="6230" spans="1:23" x14ac:dyDescent="0.3">
      <c r="A6230">
        <v>18322677</v>
      </c>
      <c r="B6230" t="s">
        <v>6540</v>
      </c>
      <c r="C6230">
        <v>1</v>
      </c>
      <c r="D6230" t="s">
        <v>5718</v>
      </c>
      <c r="E6230" t="s">
        <v>5719</v>
      </c>
      <c r="F6230">
        <v>77.099852200000001</v>
      </c>
      <c r="G6230">
        <v>28.4947415</v>
      </c>
      <c r="H6230" t="s">
        <v>6541</v>
      </c>
      <c r="I6230" t="s">
        <v>19</v>
      </c>
      <c r="J6230" t="s">
        <v>57</v>
      </c>
      <c r="K6230" t="s">
        <v>61</v>
      </c>
      <c r="L6230" t="s">
        <v>57</v>
      </c>
      <c r="M6230" t="s">
        <v>57</v>
      </c>
      <c r="N6230">
        <v>1</v>
      </c>
      <c r="O6230">
        <v>21</v>
      </c>
      <c r="P6230">
        <v>400</v>
      </c>
      <c r="Q6230">
        <v>3.2</v>
      </c>
      <c r="R6230">
        <v>2013</v>
      </c>
      <c r="S6230">
        <v>12</v>
      </c>
      <c r="T6230">
        <v>4</v>
      </c>
      <c r="U6230" s="1">
        <v>41612</v>
      </c>
      <c r="V6230" s="5">
        <f>Main[[#This Row],[Average_Cost_for_two]] * VLOOKUP(Main[[#This Row],[Currency]],'Currency'!A:B,2,FALSE)</f>
        <v>4.8</v>
      </c>
      <c r="W6230" s="5" t="str">
        <f>IF(Main[[#This Row],[Avg_Cost_USD]]&lt;10,"Low",
IF(Main[[#This Row],[Avg_Cost_USD]]&lt;=30,"Medium","High"))</f>
        <v>Low</v>
      </c>
    </row>
    <row r="6231" spans="1:23" x14ac:dyDescent="0.3">
      <c r="A6231">
        <v>18336206</v>
      </c>
      <c r="B6231" t="s">
        <v>6542</v>
      </c>
      <c r="C6231">
        <v>1</v>
      </c>
      <c r="D6231" t="s">
        <v>5718</v>
      </c>
      <c r="E6231" t="s">
        <v>5719</v>
      </c>
      <c r="F6231">
        <v>77.093678999999995</v>
      </c>
      <c r="G6231">
        <v>28.491789499999999</v>
      </c>
      <c r="H6231" t="s">
        <v>56</v>
      </c>
      <c r="I6231" t="s">
        <v>19</v>
      </c>
      <c r="J6231" t="s">
        <v>57</v>
      </c>
      <c r="K6231" t="s">
        <v>61</v>
      </c>
      <c r="L6231" t="s">
        <v>57</v>
      </c>
      <c r="M6231" t="s">
        <v>57</v>
      </c>
      <c r="N6231">
        <v>1</v>
      </c>
      <c r="O6231">
        <v>19</v>
      </c>
      <c r="P6231">
        <v>400</v>
      </c>
      <c r="Q6231">
        <v>2.5</v>
      </c>
      <c r="R6231">
        <v>2015</v>
      </c>
      <c r="S6231">
        <v>12</v>
      </c>
      <c r="T6231">
        <v>17</v>
      </c>
      <c r="U6231" s="1">
        <v>42355</v>
      </c>
      <c r="V6231" s="5">
        <f>Main[[#This Row],[Average_Cost_for_two]] * VLOOKUP(Main[[#This Row],[Currency]],'Currency'!A:B,2,FALSE)</f>
        <v>4.8</v>
      </c>
      <c r="W6231" s="5" t="str">
        <f>IF(Main[[#This Row],[Avg_Cost_USD]]&lt;10,"Low",
IF(Main[[#This Row],[Avg_Cost_USD]]&lt;=30,"Medium","High"))</f>
        <v>Low</v>
      </c>
    </row>
    <row r="6232" spans="1:23" x14ac:dyDescent="0.3">
      <c r="A6232">
        <v>18384142</v>
      </c>
      <c r="B6232" t="s">
        <v>6486</v>
      </c>
      <c r="C6232">
        <v>1</v>
      </c>
      <c r="D6232" t="s">
        <v>5718</v>
      </c>
      <c r="E6232" t="s">
        <v>5719</v>
      </c>
      <c r="F6232">
        <v>77.104915399999996</v>
      </c>
      <c r="G6232">
        <v>28.487149899999999</v>
      </c>
      <c r="H6232" t="s">
        <v>6543</v>
      </c>
      <c r="I6232" t="s">
        <v>19</v>
      </c>
      <c r="J6232" t="s">
        <v>57</v>
      </c>
      <c r="K6232" t="s">
        <v>61</v>
      </c>
      <c r="L6232" t="s">
        <v>57</v>
      </c>
      <c r="M6232" t="s">
        <v>57</v>
      </c>
      <c r="N6232">
        <v>1</v>
      </c>
      <c r="O6232">
        <v>33</v>
      </c>
      <c r="P6232">
        <v>400</v>
      </c>
      <c r="Q6232">
        <v>4.3</v>
      </c>
      <c r="R6232">
        <v>2010</v>
      </c>
      <c r="S6232">
        <v>12</v>
      </c>
      <c r="T6232">
        <v>24</v>
      </c>
      <c r="U6232" s="1">
        <v>40536</v>
      </c>
      <c r="V6232" s="5">
        <f>Main[[#This Row],[Average_Cost_for_two]] * VLOOKUP(Main[[#This Row],[Currency]],'Currency'!A:B,2,FALSE)</f>
        <v>4.8</v>
      </c>
      <c r="W6232" s="5" t="str">
        <f>IF(Main[[#This Row],[Avg_Cost_USD]]&lt;10,"Low",
IF(Main[[#This Row],[Avg_Cost_USD]]&lt;=30,"Medium","High"))</f>
        <v>Low</v>
      </c>
    </row>
    <row r="6233" spans="1:23" x14ac:dyDescent="0.3">
      <c r="A6233">
        <v>303470</v>
      </c>
      <c r="B6233" t="s">
        <v>6544</v>
      </c>
      <c r="C6233">
        <v>1</v>
      </c>
      <c r="D6233" t="s">
        <v>5718</v>
      </c>
      <c r="E6233" t="s">
        <v>133</v>
      </c>
      <c r="F6233">
        <v>77.082932700000001</v>
      </c>
      <c r="G6233">
        <v>28.4760986</v>
      </c>
      <c r="H6233" t="s">
        <v>444</v>
      </c>
      <c r="I6233" t="s">
        <v>19</v>
      </c>
      <c r="J6233" t="s">
        <v>57</v>
      </c>
      <c r="K6233" t="s">
        <v>57</v>
      </c>
      <c r="L6233" t="s">
        <v>57</v>
      </c>
      <c r="M6233" t="s">
        <v>57</v>
      </c>
      <c r="N6233">
        <v>1</v>
      </c>
      <c r="O6233">
        <v>36</v>
      </c>
      <c r="P6233">
        <v>400</v>
      </c>
      <c r="Q6233">
        <v>2.8</v>
      </c>
      <c r="R6233">
        <v>2011</v>
      </c>
      <c r="S6233">
        <v>12</v>
      </c>
      <c r="T6233">
        <v>27</v>
      </c>
      <c r="U6233" s="1">
        <v>40904</v>
      </c>
      <c r="V6233" s="5">
        <f>Main[[#This Row],[Average_Cost_for_two]] * VLOOKUP(Main[[#This Row],[Currency]],'Currency'!A:B,2,FALSE)</f>
        <v>4.8</v>
      </c>
      <c r="W6233" s="5" t="str">
        <f>IF(Main[[#This Row],[Avg_Cost_USD]]&lt;10,"Low",
IF(Main[[#This Row],[Avg_Cost_USD]]&lt;=30,"Medium","High"))</f>
        <v>Low</v>
      </c>
    </row>
    <row r="6234" spans="1:23" x14ac:dyDescent="0.3">
      <c r="A6234">
        <v>18420426</v>
      </c>
      <c r="B6234" t="s">
        <v>6545</v>
      </c>
      <c r="C6234">
        <v>1</v>
      </c>
      <c r="D6234" t="s">
        <v>5718</v>
      </c>
      <c r="E6234" t="s">
        <v>5867</v>
      </c>
      <c r="F6234">
        <v>77.069382700000006</v>
      </c>
      <c r="G6234">
        <v>28.510128000000002</v>
      </c>
      <c r="H6234" t="s">
        <v>6546</v>
      </c>
      <c r="I6234" t="s">
        <v>19</v>
      </c>
      <c r="J6234" t="s">
        <v>57</v>
      </c>
      <c r="K6234" t="s">
        <v>61</v>
      </c>
      <c r="L6234" t="s">
        <v>57</v>
      </c>
      <c r="M6234" t="s">
        <v>57</v>
      </c>
      <c r="N6234">
        <v>1</v>
      </c>
      <c r="O6234">
        <v>40</v>
      </c>
      <c r="P6234">
        <v>400</v>
      </c>
      <c r="Q6234">
        <v>3.5</v>
      </c>
      <c r="R6234">
        <v>2017</v>
      </c>
      <c r="S6234">
        <v>12</v>
      </c>
      <c r="T6234">
        <v>9</v>
      </c>
      <c r="U6234" s="1">
        <v>43078</v>
      </c>
      <c r="V6234" s="5">
        <f>Main[[#This Row],[Average_Cost_for_two]] * VLOOKUP(Main[[#This Row],[Currency]],'Currency'!A:B,2,FALSE)</f>
        <v>4.8</v>
      </c>
      <c r="W6234" s="5" t="str">
        <f>IF(Main[[#This Row],[Avg_Cost_USD]]&lt;10,"Low",
IF(Main[[#This Row],[Avg_Cost_USD]]&lt;=30,"Medium","High"))</f>
        <v>Low</v>
      </c>
    </row>
    <row r="6235" spans="1:23" x14ac:dyDescent="0.3">
      <c r="A6235">
        <v>6769</v>
      </c>
      <c r="B6235" t="s">
        <v>6547</v>
      </c>
      <c r="C6235">
        <v>1</v>
      </c>
      <c r="D6235" t="s">
        <v>5718</v>
      </c>
      <c r="E6235" t="s">
        <v>5818</v>
      </c>
      <c r="F6235">
        <v>77.083202499999999</v>
      </c>
      <c r="G6235">
        <v>28.4599872</v>
      </c>
      <c r="H6235" t="s">
        <v>424</v>
      </c>
      <c r="I6235" t="s">
        <v>19</v>
      </c>
      <c r="J6235" t="s">
        <v>57</v>
      </c>
      <c r="K6235" t="s">
        <v>57</v>
      </c>
      <c r="L6235" t="s">
        <v>57</v>
      </c>
      <c r="M6235" t="s">
        <v>57</v>
      </c>
      <c r="N6235">
        <v>1</v>
      </c>
      <c r="O6235">
        <v>63</v>
      </c>
      <c r="P6235">
        <v>400</v>
      </c>
      <c r="Q6235">
        <v>3.7</v>
      </c>
      <c r="R6235">
        <v>2010</v>
      </c>
      <c r="S6235">
        <v>12</v>
      </c>
      <c r="T6235">
        <v>15</v>
      </c>
      <c r="U6235" s="1">
        <v>40527</v>
      </c>
      <c r="V6235" s="5">
        <f>Main[[#This Row],[Average_Cost_for_two]] * VLOOKUP(Main[[#This Row],[Currency]],'Currency'!A:B,2,FALSE)</f>
        <v>4.8</v>
      </c>
      <c r="W6235" s="5" t="str">
        <f>IF(Main[[#This Row],[Avg_Cost_USD]]&lt;10,"Low",
IF(Main[[#This Row],[Avg_Cost_USD]]&lt;=30,"Medium","High"))</f>
        <v>Low</v>
      </c>
    </row>
    <row r="6236" spans="1:23" x14ac:dyDescent="0.3">
      <c r="A6236">
        <v>312562</v>
      </c>
      <c r="B6236" t="s">
        <v>6548</v>
      </c>
      <c r="C6236">
        <v>1</v>
      </c>
      <c r="D6236" t="s">
        <v>5718</v>
      </c>
      <c r="E6236" t="s">
        <v>5719</v>
      </c>
      <c r="F6236">
        <v>77.095030769999994</v>
      </c>
      <c r="G6236">
        <v>28.493328170000002</v>
      </c>
      <c r="H6236" t="s">
        <v>289</v>
      </c>
      <c r="I6236" t="s">
        <v>19</v>
      </c>
      <c r="J6236" t="s">
        <v>57</v>
      </c>
      <c r="K6236" t="s">
        <v>61</v>
      </c>
      <c r="L6236" t="s">
        <v>57</v>
      </c>
      <c r="M6236" t="s">
        <v>57</v>
      </c>
      <c r="N6236">
        <v>1</v>
      </c>
      <c r="O6236">
        <v>53</v>
      </c>
      <c r="P6236">
        <v>400</v>
      </c>
      <c r="Q6236">
        <v>3.1</v>
      </c>
      <c r="R6236">
        <v>2010</v>
      </c>
      <c r="S6236">
        <v>11</v>
      </c>
      <c r="T6236">
        <v>4</v>
      </c>
      <c r="U6236" s="1">
        <v>40486</v>
      </c>
      <c r="V6236" s="5">
        <f>Main[[#This Row],[Average_Cost_for_two]] * VLOOKUP(Main[[#This Row],[Currency]],'Currency'!A:B,2,FALSE)</f>
        <v>4.8</v>
      </c>
      <c r="W6236" s="5" t="str">
        <f>IF(Main[[#This Row],[Avg_Cost_USD]]&lt;10,"Low",
IF(Main[[#This Row],[Avg_Cost_USD]]&lt;=30,"Medium","High"))</f>
        <v>Low</v>
      </c>
    </row>
    <row r="6237" spans="1:23" x14ac:dyDescent="0.3">
      <c r="A6237">
        <v>18144475</v>
      </c>
      <c r="B6237" t="s">
        <v>2899</v>
      </c>
      <c r="C6237">
        <v>1</v>
      </c>
      <c r="D6237" t="s">
        <v>5718</v>
      </c>
      <c r="E6237" t="s">
        <v>5779</v>
      </c>
      <c r="F6237">
        <v>77.018908199999998</v>
      </c>
      <c r="G6237">
        <v>28.471255500000002</v>
      </c>
      <c r="H6237" t="s">
        <v>289</v>
      </c>
      <c r="I6237" t="s">
        <v>19</v>
      </c>
      <c r="J6237" t="s">
        <v>57</v>
      </c>
      <c r="K6237" t="s">
        <v>61</v>
      </c>
      <c r="L6237" t="s">
        <v>57</v>
      </c>
      <c r="M6237" t="s">
        <v>57</v>
      </c>
      <c r="N6237">
        <v>1</v>
      </c>
      <c r="O6237">
        <v>60</v>
      </c>
      <c r="P6237">
        <v>400</v>
      </c>
      <c r="Q6237">
        <v>3.4</v>
      </c>
      <c r="R6237">
        <v>2017</v>
      </c>
      <c r="S6237">
        <v>11</v>
      </c>
      <c r="T6237">
        <v>9</v>
      </c>
      <c r="U6237" s="1">
        <v>43048</v>
      </c>
      <c r="V6237" s="5">
        <f>Main[[#This Row],[Average_Cost_for_two]] * VLOOKUP(Main[[#This Row],[Currency]],'Currency'!A:B,2,FALSE)</f>
        <v>4.8</v>
      </c>
      <c r="W6237" s="5" t="str">
        <f>IF(Main[[#This Row],[Avg_Cost_USD]]&lt;10,"Low",
IF(Main[[#This Row],[Avg_Cost_USD]]&lt;=30,"Medium","High"))</f>
        <v>Low</v>
      </c>
    </row>
    <row r="6238" spans="1:23" x14ac:dyDescent="0.3">
      <c r="A6238">
        <v>1019</v>
      </c>
      <c r="B6238" t="s">
        <v>6549</v>
      </c>
      <c r="C6238">
        <v>1</v>
      </c>
      <c r="D6238" t="s">
        <v>5718</v>
      </c>
      <c r="E6238" t="s">
        <v>5779</v>
      </c>
      <c r="F6238">
        <v>77.0186408</v>
      </c>
      <c r="G6238">
        <v>28.472148300000001</v>
      </c>
      <c r="H6238" t="s">
        <v>369</v>
      </c>
      <c r="I6238" t="s">
        <v>19</v>
      </c>
      <c r="J6238" t="s">
        <v>57</v>
      </c>
      <c r="K6238" t="s">
        <v>57</v>
      </c>
      <c r="L6238" t="s">
        <v>57</v>
      </c>
      <c r="M6238" t="s">
        <v>57</v>
      </c>
      <c r="N6238">
        <v>1</v>
      </c>
      <c r="O6238">
        <v>8</v>
      </c>
      <c r="P6238">
        <v>400</v>
      </c>
      <c r="Q6238">
        <v>2.9</v>
      </c>
      <c r="R6238">
        <v>2013</v>
      </c>
      <c r="S6238">
        <v>11</v>
      </c>
      <c r="T6238">
        <v>18</v>
      </c>
      <c r="U6238" s="1">
        <v>41596</v>
      </c>
      <c r="V6238" s="5">
        <f>Main[[#This Row],[Average_Cost_for_two]] * VLOOKUP(Main[[#This Row],[Currency]],'Currency'!A:B,2,FALSE)</f>
        <v>4.8</v>
      </c>
      <c r="W6238" s="5" t="str">
        <f>IF(Main[[#This Row],[Avg_Cost_USD]]&lt;10,"Low",
IF(Main[[#This Row],[Avg_Cost_USD]]&lt;=30,"Medium","High"))</f>
        <v>Low</v>
      </c>
    </row>
    <row r="6239" spans="1:23" x14ac:dyDescent="0.3">
      <c r="A6239">
        <v>18451577</v>
      </c>
      <c r="B6239" t="s">
        <v>6550</v>
      </c>
      <c r="C6239">
        <v>1</v>
      </c>
      <c r="D6239" t="s">
        <v>5718</v>
      </c>
      <c r="E6239" t="s">
        <v>5884</v>
      </c>
      <c r="F6239">
        <v>77.079311000000004</v>
      </c>
      <c r="G6239">
        <v>28.460034</v>
      </c>
      <c r="H6239" t="s">
        <v>1267</v>
      </c>
      <c r="I6239" t="s">
        <v>19</v>
      </c>
      <c r="J6239" t="s">
        <v>57</v>
      </c>
      <c r="K6239" t="s">
        <v>61</v>
      </c>
      <c r="L6239" t="s">
        <v>57</v>
      </c>
      <c r="M6239" t="s">
        <v>57</v>
      </c>
      <c r="N6239">
        <v>1</v>
      </c>
      <c r="O6239">
        <v>53</v>
      </c>
      <c r="P6239">
        <v>400</v>
      </c>
      <c r="Q6239">
        <v>4</v>
      </c>
      <c r="R6239">
        <v>2011</v>
      </c>
      <c r="S6239">
        <v>11</v>
      </c>
      <c r="T6239">
        <v>25</v>
      </c>
      <c r="U6239" s="1">
        <v>40872</v>
      </c>
      <c r="V6239" s="5">
        <f>Main[[#This Row],[Average_Cost_for_two]] * VLOOKUP(Main[[#This Row],[Currency]],'Currency'!A:B,2,FALSE)</f>
        <v>4.8</v>
      </c>
      <c r="W6239" s="5" t="str">
        <f>IF(Main[[#This Row],[Avg_Cost_USD]]&lt;10,"Low",
IF(Main[[#This Row],[Avg_Cost_USD]]&lt;=30,"Medium","High"))</f>
        <v>Low</v>
      </c>
    </row>
    <row r="6240" spans="1:23" x14ac:dyDescent="0.3">
      <c r="A6240">
        <v>18265716</v>
      </c>
      <c r="B6240" t="s">
        <v>6551</v>
      </c>
      <c r="C6240">
        <v>1</v>
      </c>
      <c r="D6240" t="s">
        <v>5718</v>
      </c>
      <c r="E6240" t="s">
        <v>5733</v>
      </c>
      <c r="F6240">
        <v>77.085990199999998</v>
      </c>
      <c r="G6240">
        <v>28.498892600000001</v>
      </c>
      <c r="H6240" t="s">
        <v>367</v>
      </c>
      <c r="I6240" t="s">
        <v>19</v>
      </c>
      <c r="J6240" t="s">
        <v>57</v>
      </c>
      <c r="K6240" t="s">
        <v>57</v>
      </c>
      <c r="L6240" t="s">
        <v>57</v>
      </c>
      <c r="M6240" t="s">
        <v>57</v>
      </c>
      <c r="N6240">
        <v>1</v>
      </c>
      <c r="O6240">
        <v>3</v>
      </c>
      <c r="P6240">
        <v>400</v>
      </c>
      <c r="Q6240">
        <v>1</v>
      </c>
      <c r="R6240">
        <v>2013</v>
      </c>
      <c r="S6240">
        <v>11</v>
      </c>
      <c r="T6240">
        <v>12</v>
      </c>
      <c r="U6240" s="1">
        <v>41590</v>
      </c>
      <c r="V6240" s="5">
        <f>Main[[#This Row],[Average_Cost_for_two]] * VLOOKUP(Main[[#This Row],[Currency]],'Currency'!A:B,2,FALSE)</f>
        <v>4.8</v>
      </c>
      <c r="W6240" s="5" t="str">
        <f>IF(Main[[#This Row],[Avg_Cost_USD]]&lt;10,"Low",
IF(Main[[#This Row],[Avg_Cost_USD]]&lt;=30,"Medium","High"))</f>
        <v>Low</v>
      </c>
    </row>
    <row r="6241" spans="1:23" x14ac:dyDescent="0.3">
      <c r="A6241">
        <v>305687</v>
      </c>
      <c r="B6241" t="s">
        <v>978</v>
      </c>
      <c r="C6241">
        <v>1</v>
      </c>
      <c r="D6241" t="s">
        <v>5718</v>
      </c>
      <c r="E6241" t="s">
        <v>5888</v>
      </c>
      <c r="F6241">
        <v>77.0715115</v>
      </c>
      <c r="G6241">
        <v>28.509689399999999</v>
      </c>
      <c r="H6241" t="s">
        <v>980</v>
      </c>
      <c r="I6241" t="s">
        <v>19</v>
      </c>
      <c r="J6241" t="s">
        <v>57</v>
      </c>
      <c r="K6241" t="s">
        <v>61</v>
      </c>
      <c r="L6241" t="s">
        <v>57</v>
      </c>
      <c r="M6241" t="s">
        <v>57</v>
      </c>
      <c r="N6241">
        <v>1</v>
      </c>
      <c r="O6241">
        <v>127</v>
      </c>
      <c r="P6241">
        <v>400</v>
      </c>
      <c r="Q6241">
        <v>3.8</v>
      </c>
      <c r="R6241">
        <v>2011</v>
      </c>
      <c r="S6241">
        <v>11</v>
      </c>
      <c r="T6241">
        <v>16</v>
      </c>
      <c r="U6241" s="1">
        <v>40863</v>
      </c>
      <c r="V6241" s="5">
        <f>Main[[#This Row],[Average_Cost_for_two]] * VLOOKUP(Main[[#This Row],[Currency]],'Currency'!A:B,2,FALSE)</f>
        <v>4.8</v>
      </c>
      <c r="W6241" s="5" t="str">
        <f>IF(Main[[#This Row],[Avg_Cost_USD]]&lt;10,"Low",
IF(Main[[#This Row],[Avg_Cost_USD]]&lt;=30,"Medium","High"))</f>
        <v>Low</v>
      </c>
    </row>
    <row r="6242" spans="1:23" x14ac:dyDescent="0.3">
      <c r="A6242">
        <v>308609</v>
      </c>
      <c r="B6242" t="s">
        <v>6552</v>
      </c>
      <c r="C6242">
        <v>1</v>
      </c>
      <c r="D6242" t="s">
        <v>5718</v>
      </c>
      <c r="E6242" t="s">
        <v>5749</v>
      </c>
      <c r="F6242">
        <v>77.088867699999994</v>
      </c>
      <c r="G6242">
        <v>28.495314799999999</v>
      </c>
      <c r="H6242" t="s">
        <v>508</v>
      </c>
      <c r="I6242" t="s">
        <v>19</v>
      </c>
      <c r="J6242" t="s">
        <v>57</v>
      </c>
      <c r="K6242" t="s">
        <v>61</v>
      </c>
      <c r="L6242" t="s">
        <v>57</v>
      </c>
      <c r="M6242" t="s">
        <v>57</v>
      </c>
      <c r="N6242">
        <v>1</v>
      </c>
      <c r="O6242">
        <v>455</v>
      </c>
      <c r="P6242">
        <v>400</v>
      </c>
      <c r="Q6242">
        <v>3.6</v>
      </c>
      <c r="R6242">
        <v>2014</v>
      </c>
      <c r="S6242">
        <v>10</v>
      </c>
      <c r="T6242">
        <v>23</v>
      </c>
      <c r="U6242" s="1">
        <v>41935</v>
      </c>
      <c r="V6242" s="5">
        <f>Main[[#This Row],[Average_Cost_for_two]] * VLOOKUP(Main[[#This Row],[Currency]],'Currency'!A:B,2,FALSE)</f>
        <v>4.8</v>
      </c>
      <c r="W6242" s="5" t="str">
        <f>IF(Main[[#This Row],[Avg_Cost_USD]]&lt;10,"Low",
IF(Main[[#This Row],[Avg_Cost_USD]]&lt;=30,"Medium","High"))</f>
        <v>Low</v>
      </c>
    </row>
    <row r="6243" spans="1:23" x14ac:dyDescent="0.3">
      <c r="A6243">
        <v>1028</v>
      </c>
      <c r="B6243" t="s">
        <v>258</v>
      </c>
      <c r="C6243">
        <v>1</v>
      </c>
      <c r="D6243" t="s">
        <v>5718</v>
      </c>
      <c r="E6243" t="s">
        <v>5719</v>
      </c>
      <c r="F6243">
        <v>77.093633499999996</v>
      </c>
      <c r="G6243">
        <v>28.4912907</v>
      </c>
      <c r="H6243" t="s">
        <v>289</v>
      </c>
      <c r="I6243" t="s">
        <v>19</v>
      </c>
      <c r="J6243" t="s">
        <v>57</v>
      </c>
      <c r="K6243" t="s">
        <v>61</v>
      </c>
      <c r="L6243" t="s">
        <v>57</v>
      </c>
      <c r="M6243" t="s">
        <v>57</v>
      </c>
      <c r="N6243">
        <v>1</v>
      </c>
      <c r="O6243">
        <v>160</v>
      </c>
      <c r="P6243">
        <v>400</v>
      </c>
      <c r="Q6243">
        <v>3</v>
      </c>
      <c r="R6243">
        <v>2015</v>
      </c>
      <c r="S6243">
        <v>10</v>
      </c>
      <c r="T6243">
        <v>25</v>
      </c>
      <c r="U6243" s="1">
        <v>42302</v>
      </c>
      <c r="V6243" s="5">
        <f>Main[[#This Row],[Average_Cost_for_two]] * VLOOKUP(Main[[#This Row],[Currency]],'Currency'!A:B,2,FALSE)</f>
        <v>4.8</v>
      </c>
      <c r="W6243" s="5" t="str">
        <f>IF(Main[[#This Row],[Avg_Cost_USD]]&lt;10,"Low",
IF(Main[[#This Row],[Avg_Cost_USD]]&lt;=30,"Medium","High"))</f>
        <v>Low</v>
      </c>
    </row>
    <row r="6244" spans="1:23" x14ac:dyDescent="0.3">
      <c r="A6244">
        <v>18286517</v>
      </c>
      <c r="B6244" t="s">
        <v>6553</v>
      </c>
      <c r="C6244">
        <v>1</v>
      </c>
      <c r="D6244" t="s">
        <v>5718</v>
      </c>
      <c r="E6244" t="s">
        <v>5719</v>
      </c>
      <c r="F6244">
        <v>77.0924646</v>
      </c>
      <c r="G6244">
        <v>28.4896545</v>
      </c>
      <c r="H6244" t="s">
        <v>289</v>
      </c>
      <c r="I6244" t="s">
        <v>19</v>
      </c>
      <c r="J6244" t="s">
        <v>57</v>
      </c>
      <c r="K6244" t="s">
        <v>61</v>
      </c>
      <c r="L6244" t="s">
        <v>57</v>
      </c>
      <c r="M6244" t="s">
        <v>57</v>
      </c>
      <c r="N6244">
        <v>1</v>
      </c>
      <c r="O6244">
        <v>54</v>
      </c>
      <c r="P6244">
        <v>400</v>
      </c>
      <c r="Q6244">
        <v>3.9</v>
      </c>
      <c r="R6244">
        <v>2014</v>
      </c>
      <c r="S6244">
        <v>10</v>
      </c>
      <c r="T6244">
        <v>13</v>
      </c>
      <c r="U6244" s="1">
        <v>41925</v>
      </c>
      <c r="V6244" s="5">
        <f>Main[[#This Row],[Average_Cost_for_two]] * VLOOKUP(Main[[#This Row],[Currency]],'Currency'!A:B,2,FALSE)</f>
        <v>4.8</v>
      </c>
      <c r="W6244" s="5" t="str">
        <f>IF(Main[[#This Row],[Avg_Cost_USD]]&lt;10,"Low",
IF(Main[[#This Row],[Avg_Cost_USD]]&lt;=30,"Medium","High"))</f>
        <v>Low</v>
      </c>
    </row>
    <row r="6245" spans="1:23" x14ac:dyDescent="0.3">
      <c r="A6245">
        <v>4172</v>
      </c>
      <c r="B6245" t="s">
        <v>6554</v>
      </c>
      <c r="C6245">
        <v>1</v>
      </c>
      <c r="D6245" t="s">
        <v>5718</v>
      </c>
      <c r="E6245" t="s">
        <v>5719</v>
      </c>
      <c r="F6245">
        <v>77.094325600000005</v>
      </c>
      <c r="G6245">
        <v>28.492384000000001</v>
      </c>
      <c r="H6245" t="s">
        <v>547</v>
      </c>
      <c r="I6245" t="s">
        <v>19</v>
      </c>
      <c r="J6245" t="s">
        <v>57</v>
      </c>
      <c r="K6245" t="s">
        <v>61</v>
      </c>
      <c r="L6245" t="s">
        <v>57</v>
      </c>
      <c r="M6245" t="s">
        <v>57</v>
      </c>
      <c r="N6245">
        <v>1</v>
      </c>
      <c r="O6245">
        <v>60</v>
      </c>
      <c r="P6245">
        <v>400</v>
      </c>
      <c r="Q6245">
        <v>2</v>
      </c>
      <c r="R6245">
        <v>2018</v>
      </c>
      <c r="S6245">
        <v>10</v>
      </c>
      <c r="T6245">
        <v>3</v>
      </c>
      <c r="U6245" s="1">
        <v>43376</v>
      </c>
      <c r="V6245" s="5">
        <f>Main[[#This Row],[Average_Cost_for_two]] * VLOOKUP(Main[[#This Row],[Currency]],'Currency'!A:B,2,FALSE)</f>
        <v>4.8</v>
      </c>
      <c r="W6245" s="5" t="str">
        <f>IF(Main[[#This Row],[Avg_Cost_USD]]&lt;10,"Low",
IF(Main[[#This Row],[Avg_Cost_USD]]&lt;=30,"Medium","High"))</f>
        <v>Low</v>
      </c>
    </row>
    <row r="6246" spans="1:23" x14ac:dyDescent="0.3">
      <c r="A6246">
        <v>18336208</v>
      </c>
      <c r="B6246" t="s">
        <v>3969</v>
      </c>
      <c r="C6246">
        <v>1</v>
      </c>
      <c r="D6246" t="s">
        <v>5718</v>
      </c>
      <c r="E6246" t="s">
        <v>5775</v>
      </c>
      <c r="F6246">
        <v>77.080234899999994</v>
      </c>
      <c r="G6246">
        <v>28.4807697</v>
      </c>
      <c r="H6246" t="s">
        <v>618</v>
      </c>
      <c r="I6246" t="s">
        <v>19</v>
      </c>
      <c r="J6246" t="s">
        <v>57</v>
      </c>
      <c r="K6246" t="s">
        <v>57</v>
      </c>
      <c r="L6246" t="s">
        <v>57</v>
      </c>
      <c r="M6246" t="s">
        <v>57</v>
      </c>
      <c r="N6246">
        <v>1</v>
      </c>
      <c r="O6246">
        <v>27</v>
      </c>
      <c r="P6246">
        <v>400</v>
      </c>
      <c r="Q6246">
        <v>3.6</v>
      </c>
      <c r="R6246">
        <v>2016</v>
      </c>
      <c r="S6246">
        <v>10</v>
      </c>
      <c r="T6246">
        <v>3</v>
      </c>
      <c r="U6246" s="1">
        <v>42646</v>
      </c>
      <c r="V6246" s="5">
        <f>Main[[#This Row],[Average_Cost_for_two]] * VLOOKUP(Main[[#This Row],[Currency]],'Currency'!A:B,2,FALSE)</f>
        <v>4.8</v>
      </c>
      <c r="W6246" s="5" t="str">
        <f>IF(Main[[#This Row],[Avg_Cost_USD]]&lt;10,"Low",
IF(Main[[#This Row],[Avg_Cost_USD]]&lt;=30,"Medium","High"))</f>
        <v>Low</v>
      </c>
    </row>
    <row r="6247" spans="1:23" x14ac:dyDescent="0.3">
      <c r="A6247">
        <v>2107</v>
      </c>
      <c r="B6247" t="s">
        <v>6555</v>
      </c>
      <c r="C6247">
        <v>1</v>
      </c>
      <c r="D6247" t="s">
        <v>5718</v>
      </c>
      <c r="E6247" t="s">
        <v>5779</v>
      </c>
      <c r="F6247">
        <v>77.019301600000006</v>
      </c>
      <c r="G6247">
        <v>28.471343699999998</v>
      </c>
      <c r="H6247" t="s">
        <v>547</v>
      </c>
      <c r="I6247" t="s">
        <v>19</v>
      </c>
      <c r="J6247" t="s">
        <v>57</v>
      </c>
      <c r="K6247" t="s">
        <v>57</v>
      </c>
      <c r="L6247" t="s">
        <v>57</v>
      </c>
      <c r="M6247" t="s">
        <v>57</v>
      </c>
      <c r="N6247">
        <v>1</v>
      </c>
      <c r="O6247">
        <v>13</v>
      </c>
      <c r="P6247">
        <v>400</v>
      </c>
      <c r="Q6247">
        <v>3</v>
      </c>
      <c r="R6247">
        <v>2016</v>
      </c>
      <c r="S6247">
        <v>10</v>
      </c>
      <c r="T6247">
        <v>25</v>
      </c>
      <c r="U6247" s="1">
        <v>42668</v>
      </c>
      <c r="V6247" s="5">
        <f>Main[[#This Row],[Average_Cost_for_two]] * VLOOKUP(Main[[#This Row],[Currency]],'Currency'!A:B,2,FALSE)</f>
        <v>4.8</v>
      </c>
      <c r="W6247" s="5" t="str">
        <f>IF(Main[[#This Row],[Avg_Cost_USD]]&lt;10,"Low",
IF(Main[[#This Row],[Avg_Cost_USD]]&lt;=30,"Medium","High"))</f>
        <v>Low</v>
      </c>
    </row>
    <row r="6248" spans="1:23" x14ac:dyDescent="0.3">
      <c r="A6248">
        <v>18264977</v>
      </c>
      <c r="B6248" t="s">
        <v>3955</v>
      </c>
      <c r="C6248">
        <v>1</v>
      </c>
      <c r="D6248" t="s">
        <v>5718</v>
      </c>
      <c r="E6248" t="s">
        <v>5784</v>
      </c>
      <c r="F6248">
        <v>77.034731399999998</v>
      </c>
      <c r="G6248">
        <v>28.5150103</v>
      </c>
      <c r="H6248" t="s">
        <v>508</v>
      </c>
      <c r="I6248" t="s">
        <v>19</v>
      </c>
      <c r="J6248" t="s">
        <v>57</v>
      </c>
      <c r="K6248" t="s">
        <v>57</v>
      </c>
      <c r="L6248" t="s">
        <v>57</v>
      </c>
      <c r="M6248" t="s">
        <v>57</v>
      </c>
      <c r="N6248">
        <v>1</v>
      </c>
      <c r="O6248">
        <v>24</v>
      </c>
      <c r="P6248">
        <v>400</v>
      </c>
      <c r="Q6248">
        <v>3.1</v>
      </c>
      <c r="R6248">
        <v>2018</v>
      </c>
      <c r="S6248">
        <v>10</v>
      </c>
      <c r="T6248">
        <v>11</v>
      </c>
      <c r="U6248" s="1">
        <v>43384</v>
      </c>
      <c r="V6248" s="5">
        <f>Main[[#This Row],[Average_Cost_for_two]] * VLOOKUP(Main[[#This Row],[Currency]],'Currency'!A:B,2,FALSE)</f>
        <v>4.8</v>
      </c>
      <c r="W6248" s="5" t="str">
        <f>IF(Main[[#This Row],[Avg_Cost_USD]]&lt;10,"Low",
IF(Main[[#This Row],[Avg_Cost_USD]]&lt;=30,"Medium","High"))</f>
        <v>Low</v>
      </c>
    </row>
    <row r="6249" spans="1:23" x14ac:dyDescent="0.3">
      <c r="A6249">
        <v>18464002</v>
      </c>
      <c r="B6249" t="s">
        <v>6556</v>
      </c>
      <c r="C6249">
        <v>1</v>
      </c>
      <c r="D6249" t="s">
        <v>5718</v>
      </c>
      <c r="E6249" t="s">
        <v>5784</v>
      </c>
      <c r="F6249">
        <v>77.031393699999995</v>
      </c>
      <c r="G6249">
        <v>28.509136699999999</v>
      </c>
      <c r="H6249" t="s">
        <v>410</v>
      </c>
      <c r="I6249" t="s">
        <v>19</v>
      </c>
      <c r="J6249" t="s">
        <v>57</v>
      </c>
      <c r="K6249" t="s">
        <v>57</v>
      </c>
      <c r="L6249" t="s">
        <v>57</v>
      </c>
      <c r="M6249" t="s">
        <v>57</v>
      </c>
      <c r="N6249">
        <v>1</v>
      </c>
      <c r="O6249">
        <v>2</v>
      </c>
      <c r="P6249">
        <v>400</v>
      </c>
      <c r="Q6249">
        <v>1</v>
      </c>
      <c r="R6249">
        <v>2016</v>
      </c>
      <c r="S6249">
        <v>10</v>
      </c>
      <c r="T6249">
        <v>27</v>
      </c>
      <c r="U6249" s="1">
        <v>42670</v>
      </c>
      <c r="V6249" s="5">
        <f>Main[[#This Row],[Average_Cost_for_two]] * VLOOKUP(Main[[#This Row],[Currency]],'Currency'!A:B,2,FALSE)</f>
        <v>4.8</v>
      </c>
      <c r="W6249" s="5" t="str">
        <f>IF(Main[[#This Row],[Avg_Cost_USD]]&lt;10,"Low",
IF(Main[[#This Row],[Avg_Cost_USD]]&lt;=30,"Medium","High"))</f>
        <v>Low</v>
      </c>
    </row>
    <row r="6250" spans="1:23" x14ac:dyDescent="0.3">
      <c r="A6250">
        <v>18462214</v>
      </c>
      <c r="B6250" t="s">
        <v>3830</v>
      </c>
      <c r="C6250">
        <v>1</v>
      </c>
      <c r="D6250" t="s">
        <v>5718</v>
      </c>
      <c r="E6250" t="s">
        <v>5732</v>
      </c>
      <c r="F6250">
        <v>77.044168400000004</v>
      </c>
      <c r="G6250">
        <v>28.470693600000001</v>
      </c>
      <c r="H6250" t="s">
        <v>342</v>
      </c>
      <c r="I6250" t="s">
        <v>19</v>
      </c>
      <c r="J6250" t="s">
        <v>57</v>
      </c>
      <c r="K6250" t="s">
        <v>57</v>
      </c>
      <c r="L6250" t="s">
        <v>57</v>
      </c>
      <c r="M6250" t="s">
        <v>57</v>
      </c>
      <c r="N6250">
        <v>1</v>
      </c>
      <c r="O6250">
        <v>4</v>
      </c>
      <c r="P6250">
        <v>400</v>
      </c>
      <c r="Q6250">
        <v>3</v>
      </c>
      <c r="R6250">
        <v>2015</v>
      </c>
      <c r="S6250">
        <v>10</v>
      </c>
      <c r="T6250">
        <v>18</v>
      </c>
      <c r="U6250" s="1">
        <v>42295</v>
      </c>
      <c r="V6250" s="5">
        <f>Main[[#This Row],[Average_Cost_for_two]] * VLOOKUP(Main[[#This Row],[Currency]],'Currency'!A:B,2,FALSE)</f>
        <v>4.8</v>
      </c>
      <c r="W6250" s="5" t="str">
        <f>IF(Main[[#This Row],[Avg_Cost_USD]]&lt;10,"Low",
IF(Main[[#This Row],[Avg_Cost_USD]]&lt;=30,"Medium","High"))</f>
        <v>Low</v>
      </c>
    </row>
    <row r="6251" spans="1:23" x14ac:dyDescent="0.3">
      <c r="A6251">
        <v>18412860</v>
      </c>
      <c r="B6251" t="s">
        <v>978</v>
      </c>
      <c r="C6251">
        <v>1</v>
      </c>
      <c r="D6251" t="s">
        <v>5718</v>
      </c>
      <c r="E6251" t="s">
        <v>5733</v>
      </c>
      <c r="F6251">
        <v>77.086214999999996</v>
      </c>
      <c r="G6251">
        <v>28.513031300000002</v>
      </c>
      <c r="H6251" t="s">
        <v>980</v>
      </c>
      <c r="I6251" t="s">
        <v>19</v>
      </c>
      <c r="J6251" t="s">
        <v>57</v>
      </c>
      <c r="K6251" t="s">
        <v>61</v>
      </c>
      <c r="L6251" t="s">
        <v>57</v>
      </c>
      <c r="M6251" t="s">
        <v>57</v>
      </c>
      <c r="N6251">
        <v>1</v>
      </c>
      <c r="O6251">
        <v>3</v>
      </c>
      <c r="P6251">
        <v>400</v>
      </c>
      <c r="Q6251">
        <v>1</v>
      </c>
      <c r="R6251">
        <v>2014</v>
      </c>
      <c r="S6251">
        <v>10</v>
      </c>
      <c r="T6251">
        <v>10</v>
      </c>
      <c r="U6251" s="1">
        <v>41922</v>
      </c>
      <c r="V6251" s="5">
        <f>Main[[#This Row],[Average_Cost_for_two]] * VLOOKUP(Main[[#This Row],[Currency]],'Currency'!A:B,2,FALSE)</f>
        <v>4.8</v>
      </c>
      <c r="W6251" s="5" t="str">
        <f>IF(Main[[#This Row],[Avg_Cost_USD]]&lt;10,"Low",
IF(Main[[#This Row],[Avg_Cost_USD]]&lt;=30,"Medium","High"))</f>
        <v>Low</v>
      </c>
    </row>
    <row r="6252" spans="1:23" x14ac:dyDescent="0.3">
      <c r="A6252">
        <v>1451</v>
      </c>
      <c r="B6252" t="s">
        <v>6557</v>
      </c>
      <c r="C6252">
        <v>1</v>
      </c>
      <c r="D6252" t="s">
        <v>5718</v>
      </c>
      <c r="E6252" t="s">
        <v>5818</v>
      </c>
      <c r="F6252">
        <v>77.084326599999997</v>
      </c>
      <c r="G6252">
        <v>28.460229600000002</v>
      </c>
      <c r="H6252" t="s">
        <v>6558</v>
      </c>
      <c r="I6252" t="s">
        <v>19</v>
      </c>
      <c r="J6252" t="s">
        <v>57</v>
      </c>
      <c r="K6252" t="s">
        <v>57</v>
      </c>
      <c r="L6252" t="s">
        <v>57</v>
      </c>
      <c r="M6252" t="s">
        <v>57</v>
      </c>
      <c r="N6252">
        <v>1</v>
      </c>
      <c r="O6252">
        <v>83</v>
      </c>
      <c r="P6252">
        <v>400</v>
      </c>
      <c r="Q6252">
        <v>2.7</v>
      </c>
      <c r="R6252">
        <v>2017</v>
      </c>
      <c r="S6252">
        <v>10</v>
      </c>
      <c r="T6252">
        <v>16</v>
      </c>
      <c r="U6252" s="1">
        <v>43024</v>
      </c>
      <c r="V6252" s="5">
        <f>Main[[#This Row],[Average_Cost_for_two]] * VLOOKUP(Main[[#This Row],[Currency]],'Currency'!A:B,2,FALSE)</f>
        <v>4.8</v>
      </c>
      <c r="W6252" s="5" t="str">
        <f>IF(Main[[#This Row],[Avg_Cost_USD]]&lt;10,"Low",
IF(Main[[#This Row],[Avg_Cost_USD]]&lt;=30,"Medium","High"))</f>
        <v>Low</v>
      </c>
    </row>
    <row r="6253" spans="1:23" x14ac:dyDescent="0.3">
      <c r="A6253">
        <v>18424575</v>
      </c>
      <c r="B6253" t="s">
        <v>3073</v>
      </c>
      <c r="C6253">
        <v>1</v>
      </c>
      <c r="D6253" t="s">
        <v>5718</v>
      </c>
      <c r="E6253" t="s">
        <v>5758</v>
      </c>
      <c r="F6253">
        <v>77.074162999999999</v>
      </c>
      <c r="G6253">
        <v>28.477689000000002</v>
      </c>
      <c r="H6253" t="s">
        <v>1976</v>
      </c>
      <c r="I6253" t="s">
        <v>19</v>
      </c>
      <c r="J6253" t="s">
        <v>57</v>
      </c>
      <c r="K6253" t="s">
        <v>61</v>
      </c>
      <c r="L6253" t="s">
        <v>57</v>
      </c>
      <c r="M6253" t="s">
        <v>57</v>
      </c>
      <c r="N6253">
        <v>2</v>
      </c>
      <c r="O6253">
        <v>7</v>
      </c>
      <c r="P6253">
        <v>600</v>
      </c>
      <c r="Q6253">
        <v>3.1</v>
      </c>
      <c r="R6253">
        <v>2011</v>
      </c>
      <c r="S6253">
        <v>9</v>
      </c>
      <c r="T6253">
        <v>11</v>
      </c>
      <c r="U6253" s="1">
        <v>40797</v>
      </c>
      <c r="V6253" s="5">
        <f>Main[[#This Row],[Average_Cost_for_two]] * VLOOKUP(Main[[#This Row],[Currency]],'Currency'!A:B,2,FALSE)</f>
        <v>7.2</v>
      </c>
      <c r="W6253" s="5" t="str">
        <f>IF(Main[[#This Row],[Avg_Cost_USD]]&lt;10,"Low",
IF(Main[[#This Row],[Avg_Cost_USD]]&lt;=30,"Medium","High"))</f>
        <v>Low</v>
      </c>
    </row>
    <row r="6254" spans="1:23" x14ac:dyDescent="0.3">
      <c r="A6254">
        <v>18233576</v>
      </c>
      <c r="B6254" t="s">
        <v>6559</v>
      </c>
      <c r="C6254">
        <v>1</v>
      </c>
      <c r="D6254" t="s">
        <v>5718</v>
      </c>
      <c r="E6254" t="s">
        <v>5719</v>
      </c>
      <c r="F6254">
        <v>77.094036299999999</v>
      </c>
      <c r="G6254">
        <v>28.493111500000001</v>
      </c>
      <c r="H6254" t="s">
        <v>287</v>
      </c>
      <c r="I6254" t="s">
        <v>19</v>
      </c>
      <c r="J6254" t="s">
        <v>57</v>
      </c>
      <c r="K6254" t="s">
        <v>61</v>
      </c>
      <c r="L6254" t="s">
        <v>57</v>
      </c>
      <c r="M6254" t="s">
        <v>57</v>
      </c>
      <c r="N6254">
        <v>2</v>
      </c>
      <c r="O6254">
        <v>23</v>
      </c>
      <c r="P6254">
        <v>600</v>
      </c>
      <c r="Q6254">
        <v>3.3</v>
      </c>
      <c r="R6254">
        <v>2015</v>
      </c>
      <c r="S6254">
        <v>9</v>
      </c>
      <c r="T6254">
        <v>16</v>
      </c>
      <c r="U6254" s="1">
        <v>42263</v>
      </c>
      <c r="V6254" s="5">
        <f>Main[[#This Row],[Average_Cost_for_two]] * VLOOKUP(Main[[#This Row],[Currency]],'Currency'!A:B,2,FALSE)</f>
        <v>7.2</v>
      </c>
      <c r="W6254" s="5" t="str">
        <f>IF(Main[[#This Row],[Avg_Cost_USD]]&lt;10,"Low",
IF(Main[[#This Row],[Avg_Cost_USD]]&lt;=30,"Medium","High"))</f>
        <v>Low</v>
      </c>
    </row>
    <row r="6255" spans="1:23" x14ac:dyDescent="0.3">
      <c r="A6255">
        <v>312261</v>
      </c>
      <c r="B6255" t="s">
        <v>6560</v>
      </c>
      <c r="C6255">
        <v>1</v>
      </c>
      <c r="D6255" t="s">
        <v>5718</v>
      </c>
      <c r="E6255" t="s">
        <v>5721</v>
      </c>
      <c r="F6255">
        <v>77.0881933</v>
      </c>
      <c r="G6255">
        <v>28.461407999999999</v>
      </c>
      <c r="H6255" t="s">
        <v>315</v>
      </c>
      <c r="I6255" t="s">
        <v>19</v>
      </c>
      <c r="J6255" t="s">
        <v>57</v>
      </c>
      <c r="K6255" t="s">
        <v>61</v>
      </c>
      <c r="L6255" t="s">
        <v>57</v>
      </c>
      <c r="M6255" t="s">
        <v>57</v>
      </c>
      <c r="N6255">
        <v>2</v>
      </c>
      <c r="O6255">
        <v>124</v>
      </c>
      <c r="P6255">
        <v>600</v>
      </c>
      <c r="Q6255">
        <v>3.9</v>
      </c>
      <c r="R6255">
        <v>2012</v>
      </c>
      <c r="S6255">
        <v>9</v>
      </c>
      <c r="T6255">
        <v>21</v>
      </c>
      <c r="U6255" s="1">
        <v>41173</v>
      </c>
      <c r="V6255" s="5">
        <f>Main[[#This Row],[Average_Cost_for_two]] * VLOOKUP(Main[[#This Row],[Currency]],'Currency'!A:B,2,FALSE)</f>
        <v>7.2</v>
      </c>
      <c r="W6255" s="5" t="str">
        <f>IF(Main[[#This Row],[Avg_Cost_USD]]&lt;10,"Low",
IF(Main[[#This Row],[Avg_Cost_USD]]&lt;=30,"Medium","High"))</f>
        <v>Low</v>
      </c>
    </row>
    <row r="6256" spans="1:23" x14ac:dyDescent="0.3">
      <c r="A6256">
        <v>18346735</v>
      </c>
      <c r="B6256" t="s">
        <v>6561</v>
      </c>
      <c r="C6256">
        <v>1</v>
      </c>
      <c r="D6256" t="s">
        <v>5718</v>
      </c>
      <c r="E6256" t="s">
        <v>5784</v>
      </c>
      <c r="F6256">
        <v>77.030863800000006</v>
      </c>
      <c r="G6256">
        <v>28.508919299999999</v>
      </c>
      <c r="H6256" t="s">
        <v>3086</v>
      </c>
      <c r="I6256" t="s">
        <v>19</v>
      </c>
      <c r="J6256" t="s">
        <v>57</v>
      </c>
      <c r="K6256" t="s">
        <v>57</v>
      </c>
      <c r="L6256" t="s">
        <v>57</v>
      </c>
      <c r="M6256" t="s">
        <v>57</v>
      </c>
      <c r="N6256">
        <v>2</v>
      </c>
      <c r="O6256">
        <v>1</v>
      </c>
      <c r="P6256">
        <v>600</v>
      </c>
      <c r="Q6256">
        <v>1</v>
      </c>
      <c r="R6256">
        <v>2018</v>
      </c>
      <c r="S6256">
        <v>9</v>
      </c>
      <c r="T6256">
        <v>15</v>
      </c>
      <c r="U6256" s="1">
        <v>43358</v>
      </c>
      <c r="V6256" s="5">
        <f>Main[[#This Row],[Average_Cost_for_two]] * VLOOKUP(Main[[#This Row],[Currency]],'Currency'!A:B,2,FALSE)</f>
        <v>7.2</v>
      </c>
      <c r="W6256" s="5" t="str">
        <f>IF(Main[[#This Row],[Avg_Cost_USD]]&lt;10,"Low",
IF(Main[[#This Row],[Avg_Cost_USD]]&lt;=30,"Medium","High"))</f>
        <v>Low</v>
      </c>
    </row>
    <row r="6257" spans="1:23" x14ac:dyDescent="0.3">
      <c r="A6257">
        <v>303743</v>
      </c>
      <c r="B6257" t="s">
        <v>6562</v>
      </c>
      <c r="C6257">
        <v>1</v>
      </c>
      <c r="D6257" t="s">
        <v>5718</v>
      </c>
      <c r="E6257" t="s">
        <v>5732</v>
      </c>
      <c r="F6257">
        <v>77.048083390000002</v>
      </c>
      <c r="G6257">
        <v>28.48038451</v>
      </c>
      <c r="H6257" t="s">
        <v>289</v>
      </c>
      <c r="I6257" t="s">
        <v>19</v>
      </c>
      <c r="J6257" t="s">
        <v>57</v>
      </c>
      <c r="K6257" t="s">
        <v>57</v>
      </c>
      <c r="L6257" t="s">
        <v>57</v>
      </c>
      <c r="M6257" t="s">
        <v>57</v>
      </c>
      <c r="N6257">
        <v>2</v>
      </c>
      <c r="O6257">
        <v>8</v>
      </c>
      <c r="P6257">
        <v>600</v>
      </c>
      <c r="Q6257">
        <v>2.8</v>
      </c>
      <c r="R6257">
        <v>2017</v>
      </c>
      <c r="S6257">
        <v>9</v>
      </c>
      <c r="T6257">
        <v>26</v>
      </c>
      <c r="U6257" s="1">
        <v>43004</v>
      </c>
      <c r="V6257" s="5">
        <f>Main[[#This Row],[Average_Cost_for_two]] * VLOOKUP(Main[[#This Row],[Currency]],'Currency'!A:B,2,FALSE)</f>
        <v>7.2</v>
      </c>
      <c r="W6257" s="5" t="str">
        <f>IF(Main[[#This Row],[Avg_Cost_USD]]&lt;10,"Low",
IF(Main[[#This Row],[Avg_Cost_USD]]&lt;=30,"Medium","High"))</f>
        <v>Low</v>
      </c>
    </row>
    <row r="6258" spans="1:23" x14ac:dyDescent="0.3">
      <c r="A6258">
        <v>18251519</v>
      </c>
      <c r="B6258" t="s">
        <v>6563</v>
      </c>
      <c r="C6258">
        <v>1</v>
      </c>
      <c r="D6258" t="s">
        <v>5718</v>
      </c>
      <c r="E6258" t="s">
        <v>5725</v>
      </c>
      <c r="F6258">
        <v>77.099297489999998</v>
      </c>
      <c r="G6258">
        <v>28.42516814</v>
      </c>
      <c r="H6258" t="s">
        <v>410</v>
      </c>
      <c r="I6258" t="s">
        <v>19</v>
      </c>
      <c r="J6258" t="s">
        <v>57</v>
      </c>
      <c r="K6258" t="s">
        <v>57</v>
      </c>
      <c r="L6258" t="s">
        <v>57</v>
      </c>
      <c r="M6258" t="s">
        <v>57</v>
      </c>
      <c r="N6258">
        <v>2</v>
      </c>
      <c r="O6258">
        <v>5</v>
      </c>
      <c r="P6258">
        <v>600</v>
      </c>
      <c r="Q6258">
        <v>2.9</v>
      </c>
      <c r="R6258">
        <v>2013</v>
      </c>
      <c r="S6258">
        <v>9</v>
      </c>
      <c r="T6258">
        <v>28</v>
      </c>
      <c r="U6258" s="1">
        <v>41545</v>
      </c>
      <c r="V6258" s="5">
        <f>Main[[#This Row],[Average_Cost_for_two]] * VLOOKUP(Main[[#This Row],[Currency]],'Currency'!A:B,2,FALSE)</f>
        <v>7.2</v>
      </c>
      <c r="W6258" s="5" t="str">
        <f>IF(Main[[#This Row],[Avg_Cost_USD]]&lt;10,"Low",
IF(Main[[#This Row],[Avg_Cost_USD]]&lt;=30,"Medium","High"))</f>
        <v>Low</v>
      </c>
    </row>
    <row r="6259" spans="1:23" x14ac:dyDescent="0.3">
      <c r="A6259">
        <v>9273</v>
      </c>
      <c r="B6259" t="s">
        <v>353</v>
      </c>
      <c r="C6259">
        <v>1</v>
      </c>
      <c r="D6259" t="s">
        <v>5718</v>
      </c>
      <c r="E6259" t="s">
        <v>5816</v>
      </c>
      <c r="F6259">
        <v>77.056334800000002</v>
      </c>
      <c r="G6259">
        <v>28.442912400000001</v>
      </c>
      <c r="H6259" t="s">
        <v>354</v>
      </c>
      <c r="I6259" t="s">
        <v>19</v>
      </c>
      <c r="J6259" t="s">
        <v>57</v>
      </c>
      <c r="K6259" t="s">
        <v>61</v>
      </c>
      <c r="L6259" t="s">
        <v>57</v>
      </c>
      <c r="M6259" t="s">
        <v>57</v>
      </c>
      <c r="N6259">
        <v>2</v>
      </c>
      <c r="O6259">
        <v>302</v>
      </c>
      <c r="P6259">
        <v>600</v>
      </c>
      <c r="Q6259">
        <v>3.5</v>
      </c>
      <c r="R6259">
        <v>2012</v>
      </c>
      <c r="S6259">
        <v>9</v>
      </c>
      <c r="T6259">
        <v>27</v>
      </c>
      <c r="U6259" s="1">
        <v>41179</v>
      </c>
      <c r="V6259" s="5">
        <f>Main[[#This Row],[Average_Cost_for_two]] * VLOOKUP(Main[[#This Row],[Currency]],'Currency'!A:B,2,FALSE)</f>
        <v>7.2</v>
      </c>
      <c r="W6259" s="5" t="str">
        <f>IF(Main[[#This Row],[Avg_Cost_USD]]&lt;10,"Low",
IF(Main[[#This Row],[Avg_Cost_USD]]&lt;=30,"Medium","High"))</f>
        <v>Low</v>
      </c>
    </row>
    <row r="6260" spans="1:23" x14ac:dyDescent="0.3">
      <c r="A6260">
        <v>309696</v>
      </c>
      <c r="B6260" t="s">
        <v>6564</v>
      </c>
      <c r="C6260">
        <v>1</v>
      </c>
      <c r="D6260" t="s">
        <v>5718</v>
      </c>
      <c r="E6260" t="s">
        <v>5719</v>
      </c>
      <c r="F6260">
        <v>77.094487700000002</v>
      </c>
      <c r="G6260">
        <v>28.492851900000002</v>
      </c>
      <c r="H6260" t="s">
        <v>303</v>
      </c>
      <c r="I6260" t="s">
        <v>19</v>
      </c>
      <c r="J6260" t="s">
        <v>57</v>
      </c>
      <c r="K6260" t="s">
        <v>61</v>
      </c>
      <c r="L6260" t="s">
        <v>57</v>
      </c>
      <c r="M6260" t="s">
        <v>57</v>
      </c>
      <c r="N6260">
        <v>2</v>
      </c>
      <c r="O6260">
        <v>51</v>
      </c>
      <c r="P6260">
        <v>600</v>
      </c>
      <c r="Q6260">
        <v>2.7</v>
      </c>
      <c r="R6260">
        <v>2014</v>
      </c>
      <c r="S6260">
        <v>8</v>
      </c>
      <c r="T6260">
        <v>4</v>
      </c>
      <c r="U6260" s="1">
        <v>41855</v>
      </c>
      <c r="V6260" s="5">
        <f>Main[[#This Row],[Average_Cost_for_two]] * VLOOKUP(Main[[#This Row],[Currency]],'Currency'!A:B,2,FALSE)</f>
        <v>7.2</v>
      </c>
      <c r="W6260" s="5" t="str">
        <f>IF(Main[[#This Row],[Avg_Cost_USD]]&lt;10,"Low",
IF(Main[[#This Row],[Avg_Cost_USD]]&lt;=30,"Medium","High"))</f>
        <v>Low</v>
      </c>
    </row>
    <row r="6261" spans="1:23" x14ac:dyDescent="0.3">
      <c r="A6261">
        <v>18082232</v>
      </c>
      <c r="B6261" t="s">
        <v>294</v>
      </c>
      <c r="C6261">
        <v>1</v>
      </c>
      <c r="D6261" t="s">
        <v>5718</v>
      </c>
      <c r="E6261" t="s">
        <v>5775</v>
      </c>
      <c r="F6261">
        <v>77.080144000000004</v>
      </c>
      <c r="G6261">
        <v>28.480317400000001</v>
      </c>
      <c r="H6261" t="s">
        <v>296</v>
      </c>
      <c r="I6261" t="s">
        <v>19</v>
      </c>
      <c r="J6261" t="s">
        <v>57</v>
      </c>
      <c r="K6261" t="s">
        <v>57</v>
      </c>
      <c r="L6261" t="s">
        <v>57</v>
      </c>
      <c r="M6261" t="s">
        <v>57</v>
      </c>
      <c r="N6261">
        <v>2</v>
      </c>
      <c r="O6261">
        <v>29</v>
      </c>
      <c r="P6261">
        <v>600</v>
      </c>
      <c r="Q6261">
        <v>2.2999999999999998</v>
      </c>
      <c r="R6261">
        <v>2011</v>
      </c>
      <c r="S6261">
        <v>8</v>
      </c>
      <c r="T6261">
        <v>2</v>
      </c>
      <c r="U6261" s="1">
        <v>40757</v>
      </c>
      <c r="V6261" s="5">
        <f>Main[[#This Row],[Average_Cost_for_two]] * VLOOKUP(Main[[#This Row],[Currency]],'Currency'!A:B,2,FALSE)</f>
        <v>7.2</v>
      </c>
      <c r="W6261" s="5" t="str">
        <f>IF(Main[[#This Row],[Avg_Cost_USD]]&lt;10,"Low",
IF(Main[[#This Row],[Avg_Cost_USD]]&lt;=30,"Medium","High"))</f>
        <v>Low</v>
      </c>
    </row>
    <row r="6262" spans="1:23" x14ac:dyDescent="0.3">
      <c r="A6262">
        <v>18331053</v>
      </c>
      <c r="B6262" t="s">
        <v>6565</v>
      </c>
      <c r="C6262">
        <v>1</v>
      </c>
      <c r="D6262" t="s">
        <v>5718</v>
      </c>
      <c r="E6262" t="s">
        <v>5779</v>
      </c>
      <c r="F6262">
        <v>77.020446899999996</v>
      </c>
      <c r="G6262">
        <v>28.466770199999999</v>
      </c>
      <c r="H6262" t="s">
        <v>393</v>
      </c>
      <c r="I6262" t="s">
        <v>19</v>
      </c>
      <c r="J6262" t="s">
        <v>57</v>
      </c>
      <c r="K6262" t="s">
        <v>57</v>
      </c>
      <c r="L6262" t="s">
        <v>57</v>
      </c>
      <c r="M6262" t="s">
        <v>57</v>
      </c>
      <c r="N6262">
        <v>2</v>
      </c>
      <c r="O6262">
        <v>33</v>
      </c>
      <c r="P6262">
        <v>600</v>
      </c>
      <c r="Q6262">
        <v>3.4</v>
      </c>
      <c r="R6262">
        <v>2012</v>
      </c>
      <c r="S6262">
        <v>8</v>
      </c>
      <c r="T6262">
        <v>21</v>
      </c>
      <c r="U6262" s="1">
        <v>41142</v>
      </c>
      <c r="V6262" s="5">
        <f>Main[[#This Row],[Average_Cost_for_two]] * VLOOKUP(Main[[#This Row],[Currency]],'Currency'!A:B,2,FALSE)</f>
        <v>7.2</v>
      </c>
      <c r="W6262" s="5" t="str">
        <f>IF(Main[[#This Row],[Avg_Cost_USD]]&lt;10,"Low",
IF(Main[[#This Row],[Avg_Cost_USD]]&lt;=30,"Medium","High"))</f>
        <v>Low</v>
      </c>
    </row>
    <row r="6263" spans="1:23" x14ac:dyDescent="0.3">
      <c r="A6263">
        <v>3909</v>
      </c>
      <c r="B6263" t="s">
        <v>2953</v>
      </c>
      <c r="C6263">
        <v>1</v>
      </c>
      <c r="D6263" t="s">
        <v>5718</v>
      </c>
      <c r="E6263" t="s">
        <v>5785</v>
      </c>
      <c r="F6263">
        <v>77.039490200000003</v>
      </c>
      <c r="G6263">
        <v>28.4234142</v>
      </c>
      <c r="H6263" t="s">
        <v>596</v>
      </c>
      <c r="I6263" t="s">
        <v>19</v>
      </c>
      <c r="J6263" t="s">
        <v>57</v>
      </c>
      <c r="K6263" t="s">
        <v>61</v>
      </c>
      <c r="L6263" t="s">
        <v>57</v>
      </c>
      <c r="M6263" t="s">
        <v>57</v>
      </c>
      <c r="N6263">
        <v>2</v>
      </c>
      <c r="O6263">
        <v>32</v>
      </c>
      <c r="P6263">
        <v>600</v>
      </c>
      <c r="Q6263">
        <v>2.2999999999999998</v>
      </c>
      <c r="R6263">
        <v>2010</v>
      </c>
      <c r="S6263">
        <v>8</v>
      </c>
      <c r="T6263">
        <v>18</v>
      </c>
      <c r="U6263" s="1">
        <v>40408</v>
      </c>
      <c r="V6263" s="5">
        <f>Main[[#This Row],[Average_Cost_for_two]] * VLOOKUP(Main[[#This Row],[Currency]],'Currency'!A:B,2,FALSE)</f>
        <v>7.2</v>
      </c>
      <c r="W6263" s="5" t="str">
        <f>IF(Main[[#This Row],[Avg_Cost_USD]]&lt;10,"Low",
IF(Main[[#This Row],[Avg_Cost_USD]]&lt;=30,"Medium","High"))</f>
        <v>Low</v>
      </c>
    </row>
    <row r="6264" spans="1:23" x14ac:dyDescent="0.3">
      <c r="A6264">
        <v>18365988</v>
      </c>
      <c r="B6264" t="s">
        <v>343</v>
      </c>
      <c r="C6264">
        <v>1</v>
      </c>
      <c r="D6264" t="s">
        <v>5718</v>
      </c>
      <c r="E6264" t="s">
        <v>5936</v>
      </c>
      <c r="F6264">
        <v>77.054138399999999</v>
      </c>
      <c r="G6264">
        <v>28.504133499999998</v>
      </c>
      <c r="H6264" t="s">
        <v>344</v>
      </c>
      <c r="I6264" t="s">
        <v>19</v>
      </c>
      <c r="J6264" t="s">
        <v>57</v>
      </c>
      <c r="K6264" t="s">
        <v>61</v>
      </c>
      <c r="L6264" t="s">
        <v>57</v>
      </c>
      <c r="M6264" t="s">
        <v>57</v>
      </c>
      <c r="N6264">
        <v>2</v>
      </c>
      <c r="O6264">
        <v>17</v>
      </c>
      <c r="P6264">
        <v>600</v>
      </c>
      <c r="Q6264">
        <v>3.4</v>
      </c>
      <c r="R6264">
        <v>2017</v>
      </c>
      <c r="S6264">
        <v>8</v>
      </c>
      <c r="T6264">
        <v>10</v>
      </c>
      <c r="U6264" s="1">
        <v>42957</v>
      </c>
      <c r="V6264" s="5">
        <f>Main[[#This Row],[Average_Cost_for_two]] * VLOOKUP(Main[[#This Row],[Currency]],'Currency'!A:B,2,FALSE)</f>
        <v>7.2</v>
      </c>
      <c r="W6264" s="5" t="str">
        <f>IF(Main[[#This Row],[Avg_Cost_USD]]&lt;10,"Low",
IF(Main[[#This Row],[Avg_Cost_USD]]&lt;=30,"Medium","High"))</f>
        <v>Low</v>
      </c>
    </row>
    <row r="6265" spans="1:23" x14ac:dyDescent="0.3">
      <c r="A6265">
        <v>300654</v>
      </c>
      <c r="B6265" t="s">
        <v>6566</v>
      </c>
      <c r="C6265">
        <v>1</v>
      </c>
      <c r="D6265" t="s">
        <v>5718</v>
      </c>
      <c r="E6265" t="s">
        <v>5725</v>
      </c>
      <c r="F6265">
        <v>77.101950700000003</v>
      </c>
      <c r="G6265">
        <v>28.4213907</v>
      </c>
      <c r="H6265" t="s">
        <v>303</v>
      </c>
      <c r="I6265" t="s">
        <v>19</v>
      </c>
      <c r="J6265" t="s">
        <v>57</v>
      </c>
      <c r="K6265" t="s">
        <v>57</v>
      </c>
      <c r="L6265" t="s">
        <v>57</v>
      </c>
      <c r="M6265" t="s">
        <v>57</v>
      </c>
      <c r="N6265">
        <v>2</v>
      </c>
      <c r="O6265">
        <v>20</v>
      </c>
      <c r="P6265">
        <v>600</v>
      </c>
      <c r="Q6265">
        <v>2.7</v>
      </c>
      <c r="R6265">
        <v>2018</v>
      </c>
      <c r="S6265">
        <v>8</v>
      </c>
      <c r="T6265">
        <v>26</v>
      </c>
      <c r="U6265" s="1">
        <v>43338</v>
      </c>
      <c r="V6265" s="5">
        <f>Main[[#This Row],[Average_Cost_for_two]] * VLOOKUP(Main[[#This Row],[Currency]],'Currency'!A:B,2,FALSE)</f>
        <v>7.2</v>
      </c>
      <c r="W6265" s="5" t="str">
        <f>IF(Main[[#This Row],[Avg_Cost_USD]]&lt;10,"Low",
IF(Main[[#This Row],[Avg_Cost_USD]]&lt;=30,"Medium","High"))</f>
        <v>Low</v>
      </c>
    </row>
    <row r="6266" spans="1:23" x14ac:dyDescent="0.3">
      <c r="A6266">
        <v>18464624</v>
      </c>
      <c r="B6266" t="s">
        <v>6567</v>
      </c>
      <c r="C6266">
        <v>1</v>
      </c>
      <c r="D6266" t="s">
        <v>5718</v>
      </c>
      <c r="E6266" t="s">
        <v>5725</v>
      </c>
      <c r="F6266">
        <v>77.109665899999996</v>
      </c>
      <c r="G6266">
        <v>28.427190299999999</v>
      </c>
      <c r="H6266" t="s">
        <v>335</v>
      </c>
      <c r="I6266" t="s">
        <v>19</v>
      </c>
      <c r="J6266" t="s">
        <v>57</v>
      </c>
      <c r="K6266" t="s">
        <v>57</v>
      </c>
      <c r="L6266" t="s">
        <v>57</v>
      </c>
      <c r="M6266" t="s">
        <v>57</v>
      </c>
      <c r="N6266">
        <v>2</v>
      </c>
      <c r="O6266">
        <v>1</v>
      </c>
      <c r="P6266">
        <v>600</v>
      </c>
      <c r="Q6266">
        <v>1</v>
      </c>
      <c r="R6266">
        <v>2012</v>
      </c>
      <c r="S6266">
        <v>8</v>
      </c>
      <c r="T6266">
        <v>13</v>
      </c>
      <c r="U6266" s="1">
        <v>41134</v>
      </c>
      <c r="V6266" s="5">
        <f>Main[[#This Row],[Average_Cost_for_two]] * VLOOKUP(Main[[#This Row],[Currency]],'Currency'!A:B,2,FALSE)</f>
        <v>7.2</v>
      </c>
      <c r="W6266" s="5" t="str">
        <f>IF(Main[[#This Row],[Avg_Cost_USD]]&lt;10,"Low",
IF(Main[[#This Row],[Avg_Cost_USD]]&lt;=30,"Medium","High"))</f>
        <v>Low</v>
      </c>
    </row>
    <row r="6267" spans="1:23" x14ac:dyDescent="0.3">
      <c r="A6267">
        <v>308113</v>
      </c>
      <c r="B6267" t="s">
        <v>6568</v>
      </c>
      <c r="C6267">
        <v>1</v>
      </c>
      <c r="D6267" t="s">
        <v>5718</v>
      </c>
      <c r="E6267" t="s">
        <v>5884</v>
      </c>
      <c r="F6267">
        <v>77.083202499999999</v>
      </c>
      <c r="G6267">
        <v>28.4600768</v>
      </c>
      <c r="H6267" t="s">
        <v>56</v>
      </c>
      <c r="I6267" t="s">
        <v>19</v>
      </c>
      <c r="J6267" t="s">
        <v>57</v>
      </c>
      <c r="K6267" t="s">
        <v>61</v>
      </c>
      <c r="L6267" t="s">
        <v>57</v>
      </c>
      <c r="M6267" t="s">
        <v>57</v>
      </c>
      <c r="N6267">
        <v>2</v>
      </c>
      <c r="O6267">
        <v>42</v>
      </c>
      <c r="P6267">
        <v>600</v>
      </c>
      <c r="Q6267">
        <v>2.8</v>
      </c>
      <c r="R6267">
        <v>2013</v>
      </c>
      <c r="S6267">
        <v>8</v>
      </c>
      <c r="T6267">
        <v>4</v>
      </c>
      <c r="U6267" s="1">
        <v>41490</v>
      </c>
      <c r="V6267" s="5">
        <f>Main[[#This Row],[Average_Cost_for_two]] * VLOOKUP(Main[[#This Row],[Currency]],'Currency'!A:B,2,FALSE)</f>
        <v>7.2</v>
      </c>
      <c r="W6267" s="5" t="str">
        <f>IF(Main[[#This Row],[Avg_Cost_USD]]&lt;10,"Low",
IF(Main[[#This Row],[Avg_Cost_USD]]&lt;=30,"Medium","High"))</f>
        <v>Low</v>
      </c>
    </row>
    <row r="6268" spans="1:23" x14ac:dyDescent="0.3">
      <c r="A6268">
        <v>18365890</v>
      </c>
      <c r="B6268" t="s">
        <v>343</v>
      </c>
      <c r="C6268">
        <v>1</v>
      </c>
      <c r="D6268" t="s">
        <v>5718</v>
      </c>
      <c r="E6268" t="s">
        <v>5884</v>
      </c>
      <c r="F6268">
        <v>77.078706100000005</v>
      </c>
      <c r="G6268">
        <v>28.4609895</v>
      </c>
      <c r="H6268" t="s">
        <v>344</v>
      </c>
      <c r="I6268" t="s">
        <v>19</v>
      </c>
      <c r="J6268" t="s">
        <v>57</v>
      </c>
      <c r="K6268" t="s">
        <v>61</v>
      </c>
      <c r="L6268" t="s">
        <v>57</v>
      </c>
      <c r="M6268" t="s">
        <v>57</v>
      </c>
      <c r="N6268">
        <v>2</v>
      </c>
      <c r="O6268">
        <v>49</v>
      </c>
      <c r="P6268">
        <v>600</v>
      </c>
      <c r="Q6268">
        <v>3.7</v>
      </c>
      <c r="R6268">
        <v>2014</v>
      </c>
      <c r="S6268">
        <v>8</v>
      </c>
      <c r="T6268">
        <v>27</v>
      </c>
      <c r="U6268" s="1">
        <v>41878</v>
      </c>
      <c r="V6268" s="5">
        <f>Main[[#This Row],[Average_Cost_for_two]] * VLOOKUP(Main[[#This Row],[Currency]],'Currency'!A:B,2,FALSE)</f>
        <v>7.2</v>
      </c>
      <c r="W6268" s="5" t="str">
        <f>IF(Main[[#This Row],[Avg_Cost_USD]]&lt;10,"Low",
IF(Main[[#This Row],[Avg_Cost_USD]]&lt;=30,"Medium","High"))</f>
        <v>Low</v>
      </c>
    </row>
    <row r="6269" spans="1:23" x14ac:dyDescent="0.3">
      <c r="A6269">
        <v>18439519</v>
      </c>
      <c r="B6269" t="s">
        <v>6569</v>
      </c>
      <c r="C6269">
        <v>1</v>
      </c>
      <c r="D6269" t="s">
        <v>5718</v>
      </c>
      <c r="E6269" t="s">
        <v>5884</v>
      </c>
      <c r="F6269">
        <v>0</v>
      </c>
      <c r="G6269">
        <v>0</v>
      </c>
      <c r="H6269" t="s">
        <v>6570</v>
      </c>
      <c r="I6269" t="s">
        <v>19</v>
      </c>
      <c r="J6269" t="s">
        <v>57</v>
      </c>
      <c r="K6269" t="s">
        <v>57</v>
      </c>
      <c r="L6269" t="s">
        <v>57</v>
      </c>
      <c r="M6269" t="s">
        <v>57</v>
      </c>
      <c r="N6269">
        <v>2</v>
      </c>
      <c r="O6269">
        <v>23</v>
      </c>
      <c r="P6269">
        <v>600</v>
      </c>
      <c r="Q6269">
        <v>3.8</v>
      </c>
      <c r="R6269">
        <v>2016</v>
      </c>
      <c r="S6269">
        <v>8</v>
      </c>
      <c r="T6269">
        <v>26</v>
      </c>
      <c r="U6269" s="1">
        <v>42608</v>
      </c>
      <c r="V6269" s="5">
        <f>Main[[#This Row],[Average_Cost_for_two]] * VLOOKUP(Main[[#This Row],[Currency]],'Currency'!A:B,2,FALSE)</f>
        <v>7.2</v>
      </c>
      <c r="W6269" s="5" t="str">
        <f>IF(Main[[#This Row],[Avg_Cost_USD]]&lt;10,"Low",
IF(Main[[#This Row],[Avg_Cost_USD]]&lt;=30,"Medium","High"))</f>
        <v>Low</v>
      </c>
    </row>
    <row r="6270" spans="1:23" x14ac:dyDescent="0.3">
      <c r="A6270">
        <v>306032</v>
      </c>
      <c r="B6270" t="s">
        <v>6571</v>
      </c>
      <c r="C6270">
        <v>1</v>
      </c>
      <c r="D6270" t="s">
        <v>5718</v>
      </c>
      <c r="E6270" t="s">
        <v>5733</v>
      </c>
      <c r="F6270">
        <v>77.075313899999998</v>
      </c>
      <c r="G6270">
        <v>28.5004986</v>
      </c>
      <c r="H6270" t="s">
        <v>337</v>
      </c>
      <c r="I6270" t="s">
        <v>19</v>
      </c>
      <c r="J6270" t="s">
        <v>57</v>
      </c>
      <c r="K6270" t="s">
        <v>57</v>
      </c>
      <c r="L6270" t="s">
        <v>57</v>
      </c>
      <c r="M6270" t="s">
        <v>57</v>
      </c>
      <c r="N6270">
        <v>2</v>
      </c>
      <c r="O6270">
        <v>23</v>
      </c>
      <c r="P6270">
        <v>600</v>
      </c>
      <c r="Q6270">
        <v>2.8</v>
      </c>
      <c r="R6270">
        <v>2014</v>
      </c>
      <c r="S6270">
        <v>8</v>
      </c>
      <c r="T6270">
        <v>14</v>
      </c>
      <c r="U6270" s="1">
        <v>41865</v>
      </c>
      <c r="V6270" s="5">
        <f>Main[[#This Row],[Average_Cost_for_two]] * VLOOKUP(Main[[#This Row],[Currency]],'Currency'!A:B,2,FALSE)</f>
        <v>7.2</v>
      </c>
      <c r="W6270" s="5" t="str">
        <f>IF(Main[[#This Row],[Avg_Cost_USD]]&lt;10,"Low",
IF(Main[[#This Row],[Avg_Cost_USD]]&lt;=30,"Medium","High"))</f>
        <v>Low</v>
      </c>
    </row>
    <row r="6271" spans="1:23" x14ac:dyDescent="0.3">
      <c r="A6271">
        <v>306858</v>
      </c>
      <c r="B6271" t="s">
        <v>6572</v>
      </c>
      <c r="C6271">
        <v>1</v>
      </c>
      <c r="D6271" t="s">
        <v>5718</v>
      </c>
      <c r="E6271" t="s">
        <v>5719</v>
      </c>
      <c r="F6271">
        <v>77.093453699999998</v>
      </c>
      <c r="G6271">
        <v>28.491183800000002</v>
      </c>
      <c r="H6271" t="s">
        <v>289</v>
      </c>
      <c r="I6271" t="s">
        <v>19</v>
      </c>
      <c r="J6271" t="s">
        <v>57</v>
      </c>
      <c r="K6271" t="s">
        <v>61</v>
      </c>
      <c r="L6271" t="s">
        <v>57</v>
      </c>
      <c r="M6271" t="s">
        <v>57</v>
      </c>
      <c r="N6271">
        <v>2</v>
      </c>
      <c r="O6271">
        <v>51</v>
      </c>
      <c r="P6271">
        <v>600</v>
      </c>
      <c r="Q6271">
        <v>2.6</v>
      </c>
      <c r="R6271">
        <v>2017</v>
      </c>
      <c r="S6271">
        <v>7</v>
      </c>
      <c r="T6271">
        <v>4</v>
      </c>
      <c r="U6271" s="1">
        <v>42920</v>
      </c>
      <c r="V6271" s="5">
        <f>Main[[#This Row],[Average_Cost_for_two]] * VLOOKUP(Main[[#This Row],[Currency]],'Currency'!A:B,2,FALSE)</f>
        <v>7.2</v>
      </c>
      <c r="W6271" s="5" t="str">
        <f>IF(Main[[#This Row],[Avg_Cost_USD]]&lt;10,"Low",
IF(Main[[#This Row],[Avg_Cost_USD]]&lt;=30,"Medium","High"))</f>
        <v>Low</v>
      </c>
    </row>
    <row r="6272" spans="1:23" x14ac:dyDescent="0.3">
      <c r="A6272">
        <v>18365994</v>
      </c>
      <c r="B6272" t="s">
        <v>3055</v>
      </c>
      <c r="C6272">
        <v>1</v>
      </c>
      <c r="D6272" t="s">
        <v>5718</v>
      </c>
      <c r="E6272" t="s">
        <v>5721</v>
      </c>
      <c r="F6272">
        <v>77.087249099999994</v>
      </c>
      <c r="G6272">
        <v>28.462617300000002</v>
      </c>
      <c r="H6272" t="s">
        <v>1796</v>
      </c>
      <c r="I6272" t="s">
        <v>19</v>
      </c>
      <c r="J6272" t="s">
        <v>57</v>
      </c>
      <c r="K6272" t="s">
        <v>61</v>
      </c>
      <c r="L6272" t="s">
        <v>57</v>
      </c>
      <c r="M6272" t="s">
        <v>57</v>
      </c>
      <c r="N6272">
        <v>2</v>
      </c>
      <c r="O6272">
        <v>164</v>
      </c>
      <c r="P6272">
        <v>600</v>
      </c>
      <c r="Q6272">
        <v>3.9</v>
      </c>
      <c r="R6272">
        <v>2012</v>
      </c>
      <c r="S6272">
        <v>7</v>
      </c>
      <c r="T6272">
        <v>19</v>
      </c>
      <c r="U6272" s="1">
        <v>41109</v>
      </c>
      <c r="V6272" s="5">
        <f>Main[[#This Row],[Average_Cost_for_two]] * VLOOKUP(Main[[#This Row],[Currency]],'Currency'!A:B,2,FALSE)</f>
        <v>7.2</v>
      </c>
      <c r="W6272" s="5" t="str">
        <f>IF(Main[[#This Row],[Avg_Cost_USD]]&lt;10,"Low",
IF(Main[[#This Row],[Avg_Cost_USD]]&lt;=30,"Medium","High"))</f>
        <v>Low</v>
      </c>
    </row>
    <row r="6273" spans="1:23" x14ac:dyDescent="0.3">
      <c r="A6273">
        <v>554</v>
      </c>
      <c r="B6273" t="s">
        <v>1698</v>
      </c>
      <c r="C6273">
        <v>1</v>
      </c>
      <c r="D6273" t="s">
        <v>5718</v>
      </c>
      <c r="E6273" t="s">
        <v>6004</v>
      </c>
      <c r="F6273">
        <v>77.086889400000004</v>
      </c>
      <c r="G6273">
        <v>28.479795800000002</v>
      </c>
      <c r="H6273" t="s">
        <v>1700</v>
      </c>
      <c r="I6273" t="s">
        <v>19</v>
      </c>
      <c r="J6273" t="s">
        <v>57</v>
      </c>
      <c r="K6273" t="s">
        <v>57</v>
      </c>
      <c r="L6273" t="s">
        <v>57</v>
      </c>
      <c r="M6273" t="s">
        <v>57</v>
      </c>
      <c r="N6273">
        <v>2</v>
      </c>
      <c r="O6273">
        <v>315</v>
      </c>
      <c r="P6273">
        <v>600</v>
      </c>
      <c r="Q6273">
        <v>3.6</v>
      </c>
      <c r="R6273">
        <v>2012</v>
      </c>
      <c r="S6273">
        <v>7</v>
      </c>
      <c r="T6273">
        <v>12</v>
      </c>
      <c r="U6273" s="1">
        <v>41102</v>
      </c>
      <c r="V6273" s="5">
        <f>Main[[#This Row],[Average_Cost_for_two]] * VLOOKUP(Main[[#This Row],[Currency]],'Currency'!A:B,2,FALSE)</f>
        <v>7.2</v>
      </c>
      <c r="W6273" s="5" t="str">
        <f>IF(Main[[#This Row],[Avg_Cost_USD]]&lt;10,"Low",
IF(Main[[#This Row],[Avg_Cost_USD]]&lt;=30,"Medium","High"))</f>
        <v>Low</v>
      </c>
    </row>
    <row r="6274" spans="1:23" x14ac:dyDescent="0.3">
      <c r="A6274">
        <v>3606</v>
      </c>
      <c r="B6274" t="s">
        <v>2778</v>
      </c>
      <c r="C6274">
        <v>1</v>
      </c>
      <c r="D6274" t="s">
        <v>5718</v>
      </c>
      <c r="E6274" t="s">
        <v>5792</v>
      </c>
      <c r="F6274">
        <v>77.062967299999997</v>
      </c>
      <c r="G6274">
        <v>28.4681718</v>
      </c>
      <c r="H6274" t="s">
        <v>569</v>
      </c>
      <c r="I6274" t="s">
        <v>19</v>
      </c>
      <c r="J6274" t="s">
        <v>57</v>
      </c>
      <c r="K6274" t="s">
        <v>57</v>
      </c>
      <c r="L6274" t="s">
        <v>57</v>
      </c>
      <c r="M6274" t="s">
        <v>57</v>
      </c>
      <c r="N6274">
        <v>2</v>
      </c>
      <c r="O6274">
        <v>235</v>
      </c>
      <c r="P6274">
        <v>600</v>
      </c>
      <c r="Q6274">
        <v>2.7</v>
      </c>
      <c r="R6274">
        <v>2011</v>
      </c>
      <c r="S6274">
        <v>7</v>
      </c>
      <c r="T6274">
        <v>2</v>
      </c>
      <c r="U6274" s="1">
        <v>40726</v>
      </c>
      <c r="V6274" s="5">
        <f>Main[[#This Row],[Average_Cost_for_two]] * VLOOKUP(Main[[#This Row],[Currency]],'Currency'!A:B,2,FALSE)</f>
        <v>7.2</v>
      </c>
      <c r="W6274" s="5" t="str">
        <f>IF(Main[[#This Row],[Avg_Cost_USD]]&lt;10,"Low",
IF(Main[[#This Row],[Avg_Cost_USD]]&lt;=30,"Medium","High"))</f>
        <v>Low</v>
      </c>
    </row>
    <row r="6275" spans="1:23" x14ac:dyDescent="0.3">
      <c r="A6275">
        <v>2180</v>
      </c>
      <c r="B6275" t="s">
        <v>6573</v>
      </c>
      <c r="C6275">
        <v>1</v>
      </c>
      <c r="D6275" t="s">
        <v>5718</v>
      </c>
      <c r="E6275" t="s">
        <v>5873</v>
      </c>
      <c r="F6275">
        <v>77.050934799999993</v>
      </c>
      <c r="G6275">
        <v>28.452960900000001</v>
      </c>
      <c r="H6275" t="s">
        <v>339</v>
      </c>
      <c r="I6275" t="s">
        <v>19</v>
      </c>
      <c r="J6275" t="s">
        <v>57</v>
      </c>
      <c r="K6275" t="s">
        <v>61</v>
      </c>
      <c r="L6275" t="s">
        <v>57</v>
      </c>
      <c r="M6275" t="s">
        <v>57</v>
      </c>
      <c r="N6275">
        <v>2</v>
      </c>
      <c r="O6275">
        <v>183</v>
      </c>
      <c r="P6275">
        <v>600</v>
      </c>
      <c r="Q6275">
        <v>3.6</v>
      </c>
      <c r="R6275">
        <v>2013</v>
      </c>
      <c r="S6275">
        <v>7</v>
      </c>
      <c r="T6275">
        <v>18</v>
      </c>
      <c r="U6275" s="1">
        <v>41473</v>
      </c>
      <c r="V6275" s="5">
        <f>Main[[#This Row],[Average_Cost_for_two]] * VLOOKUP(Main[[#This Row],[Currency]],'Currency'!A:B,2,FALSE)</f>
        <v>7.2</v>
      </c>
      <c r="W6275" s="5" t="str">
        <f>IF(Main[[#This Row],[Avg_Cost_USD]]&lt;10,"Low",
IF(Main[[#This Row],[Avg_Cost_USD]]&lt;=30,"Medium","High"))</f>
        <v>Low</v>
      </c>
    </row>
    <row r="6276" spans="1:23" x14ac:dyDescent="0.3">
      <c r="A6276">
        <v>18380197</v>
      </c>
      <c r="B6276" t="s">
        <v>6574</v>
      </c>
      <c r="C6276">
        <v>1</v>
      </c>
      <c r="D6276" t="s">
        <v>5718</v>
      </c>
      <c r="E6276" t="s">
        <v>5725</v>
      </c>
      <c r="F6276">
        <v>0</v>
      </c>
      <c r="G6276">
        <v>0</v>
      </c>
      <c r="H6276" t="s">
        <v>1514</v>
      </c>
      <c r="I6276" t="s">
        <v>19</v>
      </c>
      <c r="J6276" t="s">
        <v>57</v>
      </c>
      <c r="K6276" t="s">
        <v>57</v>
      </c>
      <c r="L6276" t="s">
        <v>57</v>
      </c>
      <c r="M6276" t="s">
        <v>57</v>
      </c>
      <c r="N6276">
        <v>2</v>
      </c>
      <c r="O6276">
        <v>6</v>
      </c>
      <c r="P6276">
        <v>600</v>
      </c>
      <c r="Q6276">
        <v>3.2</v>
      </c>
      <c r="R6276">
        <v>2018</v>
      </c>
      <c r="S6276">
        <v>7</v>
      </c>
      <c r="T6276">
        <v>2</v>
      </c>
      <c r="U6276" s="1">
        <v>43283</v>
      </c>
      <c r="V6276" s="5">
        <f>Main[[#This Row],[Average_Cost_for_two]] * VLOOKUP(Main[[#This Row],[Currency]],'Currency'!A:B,2,FALSE)</f>
        <v>7.2</v>
      </c>
      <c r="W6276" s="5" t="str">
        <f>IF(Main[[#This Row],[Avg_Cost_USD]]&lt;10,"Low",
IF(Main[[#This Row],[Avg_Cost_USD]]&lt;=30,"Medium","High"))</f>
        <v>Low</v>
      </c>
    </row>
    <row r="6277" spans="1:23" x14ac:dyDescent="0.3">
      <c r="A6277">
        <v>18233603</v>
      </c>
      <c r="B6277" t="s">
        <v>6575</v>
      </c>
      <c r="C6277">
        <v>1</v>
      </c>
      <c r="D6277" t="s">
        <v>5718</v>
      </c>
      <c r="E6277" t="s">
        <v>5888</v>
      </c>
      <c r="F6277">
        <v>77.0714665</v>
      </c>
      <c r="G6277">
        <v>28.509640300000001</v>
      </c>
      <c r="H6277" t="s">
        <v>335</v>
      </c>
      <c r="I6277" t="s">
        <v>19</v>
      </c>
      <c r="J6277" t="s">
        <v>57</v>
      </c>
      <c r="K6277" t="s">
        <v>57</v>
      </c>
      <c r="L6277" t="s">
        <v>57</v>
      </c>
      <c r="M6277" t="s">
        <v>57</v>
      </c>
      <c r="N6277">
        <v>2</v>
      </c>
      <c r="O6277">
        <v>5</v>
      </c>
      <c r="P6277">
        <v>600</v>
      </c>
      <c r="Q6277">
        <v>2.9</v>
      </c>
      <c r="R6277">
        <v>2011</v>
      </c>
      <c r="S6277">
        <v>7</v>
      </c>
      <c r="T6277">
        <v>11</v>
      </c>
      <c r="U6277" s="1">
        <v>40735</v>
      </c>
      <c r="V6277" s="5">
        <f>Main[[#This Row],[Average_Cost_for_two]] * VLOOKUP(Main[[#This Row],[Currency]],'Currency'!A:B,2,FALSE)</f>
        <v>7.2</v>
      </c>
      <c r="W6277" s="5" t="str">
        <f>IF(Main[[#This Row],[Avg_Cost_USD]]&lt;10,"Low",
IF(Main[[#This Row],[Avg_Cost_USD]]&lt;=30,"Medium","High"))</f>
        <v>Low</v>
      </c>
    </row>
    <row r="6278" spans="1:23" x14ac:dyDescent="0.3">
      <c r="A6278">
        <v>313376</v>
      </c>
      <c r="B6278" t="s">
        <v>3014</v>
      </c>
      <c r="C6278">
        <v>1</v>
      </c>
      <c r="D6278" t="s">
        <v>5718</v>
      </c>
      <c r="E6278" t="s">
        <v>5758</v>
      </c>
      <c r="F6278">
        <v>77.100287300000005</v>
      </c>
      <c r="G6278">
        <v>28.4778552</v>
      </c>
      <c r="H6278" t="s">
        <v>2725</v>
      </c>
      <c r="I6278" t="s">
        <v>19</v>
      </c>
      <c r="J6278" t="s">
        <v>57</v>
      </c>
      <c r="K6278" t="s">
        <v>61</v>
      </c>
      <c r="L6278" t="s">
        <v>57</v>
      </c>
      <c r="M6278" t="s">
        <v>57</v>
      </c>
      <c r="N6278">
        <v>2</v>
      </c>
      <c r="O6278">
        <v>56</v>
      </c>
      <c r="P6278">
        <v>600</v>
      </c>
      <c r="Q6278">
        <v>3.5</v>
      </c>
      <c r="R6278">
        <v>2014</v>
      </c>
      <c r="S6278">
        <v>6</v>
      </c>
      <c r="T6278">
        <v>16</v>
      </c>
      <c r="U6278" s="1">
        <v>41806</v>
      </c>
      <c r="V6278" s="5">
        <f>Main[[#This Row],[Average_Cost_for_two]] * VLOOKUP(Main[[#This Row],[Currency]],'Currency'!A:B,2,FALSE)</f>
        <v>7.2</v>
      </c>
      <c r="W6278" s="5" t="str">
        <f>IF(Main[[#This Row],[Avg_Cost_USD]]&lt;10,"Low",
IF(Main[[#This Row],[Avg_Cost_USD]]&lt;=30,"Medium","High"))</f>
        <v>Low</v>
      </c>
    </row>
    <row r="6279" spans="1:23" x14ac:dyDescent="0.3">
      <c r="A6279">
        <v>18339049</v>
      </c>
      <c r="B6279" t="s">
        <v>6576</v>
      </c>
      <c r="C6279">
        <v>1</v>
      </c>
      <c r="D6279" t="s">
        <v>5718</v>
      </c>
      <c r="E6279" t="s">
        <v>5721</v>
      </c>
      <c r="F6279">
        <v>77.085958399999996</v>
      </c>
      <c r="G6279">
        <v>28.469957900000001</v>
      </c>
      <c r="H6279" t="s">
        <v>287</v>
      </c>
      <c r="I6279" t="s">
        <v>19</v>
      </c>
      <c r="J6279" t="s">
        <v>57</v>
      </c>
      <c r="K6279" t="s">
        <v>61</v>
      </c>
      <c r="L6279" t="s">
        <v>57</v>
      </c>
      <c r="M6279" t="s">
        <v>57</v>
      </c>
      <c r="N6279">
        <v>2</v>
      </c>
      <c r="O6279">
        <v>88</v>
      </c>
      <c r="P6279">
        <v>600</v>
      </c>
      <c r="Q6279">
        <v>4</v>
      </c>
      <c r="R6279">
        <v>2010</v>
      </c>
      <c r="S6279">
        <v>6</v>
      </c>
      <c r="T6279">
        <v>23</v>
      </c>
      <c r="U6279" s="1">
        <v>40352</v>
      </c>
      <c r="V6279" s="5">
        <f>Main[[#This Row],[Average_Cost_for_two]] * VLOOKUP(Main[[#This Row],[Currency]],'Currency'!A:B,2,FALSE)</f>
        <v>7.2</v>
      </c>
      <c r="W6279" s="5" t="str">
        <f>IF(Main[[#This Row],[Avg_Cost_USD]]&lt;10,"Low",
IF(Main[[#This Row],[Avg_Cost_USD]]&lt;=30,"Medium","High"))</f>
        <v>Low</v>
      </c>
    </row>
    <row r="6280" spans="1:23" x14ac:dyDescent="0.3">
      <c r="A6280">
        <v>18471259</v>
      </c>
      <c r="B6280" t="s">
        <v>6577</v>
      </c>
      <c r="C6280">
        <v>1</v>
      </c>
      <c r="D6280" t="s">
        <v>5718</v>
      </c>
      <c r="E6280" t="s">
        <v>5732</v>
      </c>
      <c r="F6280">
        <v>77.048274399999997</v>
      </c>
      <c r="G6280">
        <v>28.472892099999999</v>
      </c>
      <c r="H6280" t="s">
        <v>289</v>
      </c>
      <c r="I6280" t="s">
        <v>19</v>
      </c>
      <c r="J6280" t="s">
        <v>57</v>
      </c>
      <c r="K6280" t="s">
        <v>61</v>
      </c>
      <c r="L6280" t="s">
        <v>57</v>
      </c>
      <c r="M6280" t="s">
        <v>57</v>
      </c>
      <c r="N6280">
        <v>2</v>
      </c>
      <c r="O6280">
        <v>8</v>
      </c>
      <c r="P6280">
        <v>600</v>
      </c>
      <c r="Q6280">
        <v>3.1</v>
      </c>
      <c r="R6280">
        <v>2016</v>
      </c>
      <c r="S6280">
        <v>6</v>
      </c>
      <c r="T6280">
        <v>20</v>
      </c>
      <c r="U6280" s="1">
        <v>42541</v>
      </c>
      <c r="V6280" s="5">
        <f>Main[[#This Row],[Average_Cost_for_two]] * VLOOKUP(Main[[#This Row],[Currency]],'Currency'!A:B,2,FALSE)</f>
        <v>7.2</v>
      </c>
      <c r="W6280" s="5" t="str">
        <f>IF(Main[[#This Row],[Avg_Cost_USD]]&lt;10,"Low",
IF(Main[[#This Row],[Avg_Cost_USD]]&lt;=30,"Medium","High"))</f>
        <v>Low</v>
      </c>
    </row>
    <row r="6281" spans="1:23" x14ac:dyDescent="0.3">
      <c r="A6281">
        <v>18303712</v>
      </c>
      <c r="B6281" t="s">
        <v>6578</v>
      </c>
      <c r="C6281">
        <v>1</v>
      </c>
      <c r="D6281" t="s">
        <v>5718</v>
      </c>
      <c r="E6281" t="s">
        <v>5875</v>
      </c>
      <c r="F6281">
        <v>77.059263400000006</v>
      </c>
      <c r="G6281">
        <v>28.4351263</v>
      </c>
      <c r="H6281" t="s">
        <v>289</v>
      </c>
      <c r="I6281" t="s">
        <v>19</v>
      </c>
      <c r="J6281" t="s">
        <v>57</v>
      </c>
      <c r="K6281" t="s">
        <v>61</v>
      </c>
      <c r="L6281" t="s">
        <v>57</v>
      </c>
      <c r="M6281" t="s">
        <v>57</v>
      </c>
      <c r="N6281">
        <v>2</v>
      </c>
      <c r="O6281">
        <v>59</v>
      </c>
      <c r="P6281">
        <v>600</v>
      </c>
      <c r="Q6281">
        <v>3.3</v>
      </c>
      <c r="R6281">
        <v>2015</v>
      </c>
      <c r="S6281">
        <v>6</v>
      </c>
      <c r="T6281">
        <v>6</v>
      </c>
      <c r="U6281" s="1">
        <v>42161</v>
      </c>
      <c r="V6281" s="5">
        <f>Main[[#This Row],[Average_Cost_for_two]] * VLOOKUP(Main[[#This Row],[Currency]],'Currency'!A:B,2,FALSE)</f>
        <v>7.2</v>
      </c>
      <c r="W6281" s="5" t="str">
        <f>IF(Main[[#This Row],[Avg_Cost_USD]]&lt;10,"Low",
IF(Main[[#This Row],[Avg_Cost_USD]]&lt;=30,"Medium","High"))</f>
        <v>Low</v>
      </c>
    </row>
    <row r="6282" spans="1:23" x14ac:dyDescent="0.3">
      <c r="A6282">
        <v>18472449</v>
      </c>
      <c r="B6282" t="s">
        <v>6579</v>
      </c>
      <c r="C6282">
        <v>1</v>
      </c>
      <c r="D6282" t="s">
        <v>5718</v>
      </c>
      <c r="E6282" t="s">
        <v>5725</v>
      </c>
      <c r="F6282">
        <v>77.093894000000006</v>
      </c>
      <c r="G6282">
        <v>28.420766</v>
      </c>
      <c r="H6282" t="s">
        <v>56</v>
      </c>
      <c r="I6282" t="s">
        <v>19</v>
      </c>
      <c r="J6282" t="s">
        <v>57</v>
      </c>
      <c r="K6282" t="s">
        <v>61</v>
      </c>
      <c r="L6282" t="s">
        <v>57</v>
      </c>
      <c r="M6282" t="s">
        <v>57</v>
      </c>
      <c r="N6282">
        <v>2</v>
      </c>
      <c r="O6282">
        <v>4</v>
      </c>
      <c r="P6282">
        <v>600</v>
      </c>
      <c r="Q6282">
        <v>3.1</v>
      </c>
      <c r="R6282">
        <v>2012</v>
      </c>
      <c r="S6282">
        <v>6</v>
      </c>
      <c r="T6282">
        <v>21</v>
      </c>
      <c r="U6282" s="1">
        <v>41081</v>
      </c>
      <c r="V6282" s="5">
        <f>Main[[#This Row],[Average_Cost_for_two]] * VLOOKUP(Main[[#This Row],[Currency]],'Currency'!A:B,2,FALSE)</f>
        <v>7.2</v>
      </c>
      <c r="W6282" s="5" t="str">
        <f>IF(Main[[#This Row],[Avg_Cost_USD]]&lt;10,"Low",
IF(Main[[#This Row],[Avg_Cost_USD]]&lt;=30,"Medium","High"))</f>
        <v>Low</v>
      </c>
    </row>
    <row r="6283" spans="1:23" x14ac:dyDescent="0.3">
      <c r="A6283">
        <v>18180062</v>
      </c>
      <c r="B6283" t="s">
        <v>2954</v>
      </c>
      <c r="C6283">
        <v>1</v>
      </c>
      <c r="D6283" t="s">
        <v>5718</v>
      </c>
      <c r="E6283" t="s">
        <v>5731</v>
      </c>
      <c r="F6283">
        <v>77.041071000000002</v>
      </c>
      <c r="G6283">
        <v>28.415065999999999</v>
      </c>
      <c r="H6283" t="s">
        <v>2955</v>
      </c>
      <c r="I6283" t="s">
        <v>19</v>
      </c>
      <c r="J6283" t="s">
        <v>57</v>
      </c>
      <c r="K6283" t="s">
        <v>61</v>
      </c>
      <c r="L6283" t="s">
        <v>57</v>
      </c>
      <c r="M6283" t="s">
        <v>57</v>
      </c>
      <c r="N6283">
        <v>2</v>
      </c>
      <c r="O6283">
        <v>101</v>
      </c>
      <c r="P6283">
        <v>600</v>
      </c>
      <c r="Q6283">
        <v>3.9</v>
      </c>
      <c r="R6283">
        <v>2013</v>
      </c>
      <c r="S6283">
        <v>6</v>
      </c>
      <c r="T6283">
        <v>28</v>
      </c>
      <c r="U6283" s="1">
        <v>41453</v>
      </c>
      <c r="V6283" s="5">
        <f>Main[[#This Row],[Average_Cost_for_two]] * VLOOKUP(Main[[#This Row],[Currency]],'Currency'!A:B,2,FALSE)</f>
        <v>7.2</v>
      </c>
      <c r="W6283" s="5" t="str">
        <f>IF(Main[[#This Row],[Avg_Cost_USD]]&lt;10,"Low",
IF(Main[[#This Row],[Avg_Cost_USD]]&lt;=30,"Medium","High"))</f>
        <v>Low</v>
      </c>
    </row>
    <row r="6284" spans="1:23" x14ac:dyDescent="0.3">
      <c r="A6284">
        <v>18261725</v>
      </c>
      <c r="B6284" t="s">
        <v>6580</v>
      </c>
      <c r="C6284">
        <v>1</v>
      </c>
      <c r="D6284" t="s">
        <v>5718</v>
      </c>
      <c r="E6284" t="s">
        <v>5884</v>
      </c>
      <c r="F6284">
        <v>77.0847227</v>
      </c>
      <c r="G6284">
        <v>28.459293500000001</v>
      </c>
      <c r="H6284" t="s">
        <v>1692</v>
      </c>
      <c r="I6284" t="s">
        <v>19</v>
      </c>
      <c r="J6284" t="s">
        <v>57</v>
      </c>
      <c r="K6284" t="s">
        <v>61</v>
      </c>
      <c r="L6284" t="s">
        <v>57</v>
      </c>
      <c r="M6284" t="s">
        <v>57</v>
      </c>
      <c r="N6284">
        <v>2</v>
      </c>
      <c r="O6284">
        <v>125</v>
      </c>
      <c r="P6284">
        <v>600</v>
      </c>
      <c r="Q6284">
        <v>3.7</v>
      </c>
      <c r="R6284">
        <v>2014</v>
      </c>
      <c r="S6284">
        <v>6</v>
      </c>
      <c r="T6284">
        <v>12</v>
      </c>
      <c r="U6284" s="1">
        <v>41802</v>
      </c>
      <c r="V6284" s="5">
        <f>Main[[#This Row],[Average_Cost_for_two]] * VLOOKUP(Main[[#This Row],[Currency]],'Currency'!A:B,2,FALSE)</f>
        <v>7.2</v>
      </c>
      <c r="W6284" s="5" t="str">
        <f>IF(Main[[#This Row],[Avg_Cost_USD]]&lt;10,"Low",
IF(Main[[#This Row],[Avg_Cost_USD]]&lt;=30,"Medium","High"))</f>
        <v>Low</v>
      </c>
    </row>
    <row r="6285" spans="1:23" x14ac:dyDescent="0.3">
      <c r="A6285">
        <v>1360</v>
      </c>
      <c r="B6285" t="s">
        <v>2953</v>
      </c>
      <c r="C6285">
        <v>1</v>
      </c>
      <c r="D6285" t="s">
        <v>5718</v>
      </c>
      <c r="E6285" t="s">
        <v>5834</v>
      </c>
      <c r="F6285">
        <v>77.093115339999997</v>
      </c>
      <c r="G6285">
        <v>28.475662700000001</v>
      </c>
      <c r="H6285" t="s">
        <v>596</v>
      </c>
      <c r="I6285" t="s">
        <v>19</v>
      </c>
      <c r="J6285" t="s">
        <v>57</v>
      </c>
      <c r="K6285" t="s">
        <v>61</v>
      </c>
      <c r="L6285" t="s">
        <v>57</v>
      </c>
      <c r="M6285" t="s">
        <v>57</v>
      </c>
      <c r="N6285">
        <v>2</v>
      </c>
      <c r="O6285">
        <v>69</v>
      </c>
      <c r="P6285">
        <v>600</v>
      </c>
      <c r="Q6285">
        <v>2.5</v>
      </c>
      <c r="R6285">
        <v>2013</v>
      </c>
      <c r="S6285">
        <v>5</v>
      </c>
      <c r="T6285">
        <v>9</v>
      </c>
      <c r="U6285" s="1">
        <v>41403</v>
      </c>
      <c r="V6285" s="5">
        <f>Main[[#This Row],[Average_Cost_for_two]] * VLOOKUP(Main[[#This Row],[Currency]],'Currency'!A:B,2,FALSE)</f>
        <v>7.2</v>
      </c>
      <c r="W6285" s="5" t="str">
        <f>IF(Main[[#This Row],[Avg_Cost_USD]]&lt;10,"Low",
IF(Main[[#This Row],[Avg_Cost_USD]]&lt;=30,"Medium","High"))</f>
        <v>Low</v>
      </c>
    </row>
    <row r="6286" spans="1:23" x14ac:dyDescent="0.3">
      <c r="A6286">
        <v>18337913</v>
      </c>
      <c r="B6286" t="s">
        <v>6581</v>
      </c>
      <c r="C6286">
        <v>1</v>
      </c>
      <c r="D6286" t="s">
        <v>5718</v>
      </c>
      <c r="E6286" t="s">
        <v>6434</v>
      </c>
      <c r="F6286">
        <v>77.095763500000004</v>
      </c>
      <c r="G6286">
        <v>28.448639199999999</v>
      </c>
      <c r="H6286" t="s">
        <v>2485</v>
      </c>
      <c r="I6286" t="s">
        <v>19</v>
      </c>
      <c r="J6286" t="s">
        <v>57</v>
      </c>
      <c r="K6286" t="s">
        <v>61</v>
      </c>
      <c r="L6286" t="s">
        <v>57</v>
      </c>
      <c r="M6286" t="s">
        <v>57</v>
      </c>
      <c r="N6286">
        <v>2</v>
      </c>
      <c r="O6286">
        <v>42</v>
      </c>
      <c r="P6286">
        <v>600</v>
      </c>
      <c r="Q6286">
        <v>3.4</v>
      </c>
      <c r="R6286">
        <v>2016</v>
      </c>
      <c r="S6286">
        <v>5</v>
      </c>
      <c r="T6286">
        <v>15</v>
      </c>
      <c r="U6286" s="1">
        <v>42505</v>
      </c>
      <c r="V6286" s="5">
        <f>Main[[#This Row],[Average_Cost_for_two]] * VLOOKUP(Main[[#This Row],[Currency]],'Currency'!A:B,2,FALSE)</f>
        <v>7.2</v>
      </c>
      <c r="W6286" s="5" t="str">
        <f>IF(Main[[#This Row],[Avg_Cost_USD]]&lt;10,"Low",
IF(Main[[#This Row],[Avg_Cost_USD]]&lt;=30,"Medium","High"))</f>
        <v>Low</v>
      </c>
    </row>
    <row r="6287" spans="1:23" x14ac:dyDescent="0.3">
      <c r="A6287">
        <v>2056</v>
      </c>
      <c r="B6287" t="s">
        <v>2920</v>
      </c>
      <c r="C6287">
        <v>1</v>
      </c>
      <c r="D6287" t="s">
        <v>5718</v>
      </c>
      <c r="E6287" t="s">
        <v>133</v>
      </c>
      <c r="F6287">
        <v>77.069263100000001</v>
      </c>
      <c r="G6287">
        <v>28.477294000000001</v>
      </c>
      <c r="H6287" t="s">
        <v>289</v>
      </c>
      <c r="I6287" t="s">
        <v>19</v>
      </c>
      <c r="J6287" t="s">
        <v>57</v>
      </c>
      <c r="K6287" t="s">
        <v>57</v>
      </c>
      <c r="L6287" t="s">
        <v>57</v>
      </c>
      <c r="M6287" t="s">
        <v>57</v>
      </c>
      <c r="N6287">
        <v>2</v>
      </c>
      <c r="O6287">
        <v>35</v>
      </c>
      <c r="P6287">
        <v>600</v>
      </c>
      <c r="Q6287">
        <v>2.4</v>
      </c>
      <c r="R6287">
        <v>2017</v>
      </c>
      <c r="S6287">
        <v>5</v>
      </c>
      <c r="T6287">
        <v>25</v>
      </c>
      <c r="U6287" s="1">
        <v>42880</v>
      </c>
      <c r="V6287" s="5">
        <f>Main[[#This Row],[Average_Cost_for_two]] * VLOOKUP(Main[[#This Row],[Currency]],'Currency'!A:B,2,FALSE)</f>
        <v>7.2</v>
      </c>
      <c r="W6287" s="5" t="str">
        <f>IF(Main[[#This Row],[Avg_Cost_USD]]&lt;10,"Low",
IF(Main[[#This Row],[Avg_Cost_USD]]&lt;=30,"Medium","High"))</f>
        <v>Low</v>
      </c>
    </row>
    <row r="6288" spans="1:23" x14ac:dyDescent="0.3">
      <c r="A6288">
        <v>310155</v>
      </c>
      <c r="B6288" t="s">
        <v>6582</v>
      </c>
      <c r="C6288">
        <v>1</v>
      </c>
      <c r="D6288" t="s">
        <v>5718</v>
      </c>
      <c r="E6288" t="s">
        <v>5732</v>
      </c>
      <c r="F6288">
        <v>77.0424589</v>
      </c>
      <c r="G6288">
        <v>28.4740845</v>
      </c>
      <c r="H6288" t="s">
        <v>289</v>
      </c>
      <c r="I6288" t="s">
        <v>19</v>
      </c>
      <c r="J6288" t="s">
        <v>57</v>
      </c>
      <c r="K6288" t="s">
        <v>61</v>
      </c>
      <c r="L6288" t="s">
        <v>57</v>
      </c>
      <c r="M6288" t="s">
        <v>57</v>
      </c>
      <c r="N6288">
        <v>2</v>
      </c>
      <c r="O6288">
        <v>52</v>
      </c>
      <c r="P6288">
        <v>600</v>
      </c>
      <c r="Q6288">
        <v>3.2</v>
      </c>
      <c r="R6288">
        <v>2012</v>
      </c>
      <c r="S6288">
        <v>5</v>
      </c>
      <c r="T6288">
        <v>15</v>
      </c>
      <c r="U6288" s="1">
        <v>41044</v>
      </c>
      <c r="V6288" s="5">
        <f>Main[[#This Row],[Average_Cost_for_two]] * VLOOKUP(Main[[#This Row],[Currency]],'Currency'!A:B,2,FALSE)</f>
        <v>7.2</v>
      </c>
      <c r="W6288" s="5" t="str">
        <f>IF(Main[[#This Row],[Avg_Cost_USD]]&lt;10,"Low",
IF(Main[[#This Row],[Avg_Cost_USD]]&lt;=30,"Medium","High"))</f>
        <v>Low</v>
      </c>
    </row>
    <row r="6289" spans="1:23" x14ac:dyDescent="0.3">
      <c r="A6289">
        <v>18412887</v>
      </c>
      <c r="B6289" t="s">
        <v>2983</v>
      </c>
      <c r="C6289">
        <v>1</v>
      </c>
      <c r="D6289" t="s">
        <v>5718</v>
      </c>
      <c r="E6289" t="s">
        <v>5936</v>
      </c>
      <c r="F6289">
        <v>77.053841399999996</v>
      </c>
      <c r="G6289">
        <v>28.504107399999999</v>
      </c>
      <c r="H6289" t="s">
        <v>439</v>
      </c>
      <c r="I6289" t="s">
        <v>19</v>
      </c>
      <c r="J6289" t="s">
        <v>57</v>
      </c>
      <c r="K6289" t="s">
        <v>61</v>
      </c>
      <c r="L6289" t="s">
        <v>57</v>
      </c>
      <c r="M6289" t="s">
        <v>57</v>
      </c>
      <c r="N6289">
        <v>2</v>
      </c>
      <c r="O6289">
        <v>13</v>
      </c>
      <c r="P6289">
        <v>600</v>
      </c>
      <c r="Q6289">
        <v>3</v>
      </c>
      <c r="R6289">
        <v>2017</v>
      </c>
      <c r="S6289">
        <v>5</v>
      </c>
      <c r="T6289">
        <v>7</v>
      </c>
      <c r="U6289" s="1">
        <v>42862</v>
      </c>
      <c r="V6289" s="5">
        <f>Main[[#This Row],[Average_Cost_for_two]] * VLOOKUP(Main[[#This Row],[Currency]],'Currency'!A:B,2,FALSE)</f>
        <v>7.2</v>
      </c>
      <c r="W6289" s="5" t="str">
        <f>IF(Main[[#This Row],[Avg_Cost_USD]]&lt;10,"Low",
IF(Main[[#This Row],[Avg_Cost_USD]]&lt;=30,"Medium","High"))</f>
        <v>Low</v>
      </c>
    </row>
    <row r="6290" spans="1:23" x14ac:dyDescent="0.3">
      <c r="A6290">
        <v>304142</v>
      </c>
      <c r="B6290" t="s">
        <v>6583</v>
      </c>
      <c r="C6290">
        <v>1</v>
      </c>
      <c r="D6290" t="s">
        <v>5718</v>
      </c>
      <c r="E6290" t="s">
        <v>6536</v>
      </c>
      <c r="F6290">
        <v>77.090610600000005</v>
      </c>
      <c r="G6290">
        <v>28.450706199999999</v>
      </c>
      <c r="H6290" t="s">
        <v>439</v>
      </c>
      <c r="I6290" t="s">
        <v>19</v>
      </c>
      <c r="J6290" t="s">
        <v>57</v>
      </c>
      <c r="K6290" t="s">
        <v>61</v>
      </c>
      <c r="L6290" t="s">
        <v>57</v>
      </c>
      <c r="M6290" t="s">
        <v>57</v>
      </c>
      <c r="N6290">
        <v>2</v>
      </c>
      <c r="O6290">
        <v>174</v>
      </c>
      <c r="P6290">
        <v>600</v>
      </c>
      <c r="Q6290">
        <v>3</v>
      </c>
      <c r="R6290">
        <v>2012</v>
      </c>
      <c r="S6290">
        <v>5</v>
      </c>
      <c r="T6290">
        <v>13</v>
      </c>
      <c r="U6290" s="1">
        <v>41042</v>
      </c>
      <c r="V6290" s="5">
        <f>Main[[#This Row],[Average_Cost_for_two]] * VLOOKUP(Main[[#This Row],[Currency]],'Currency'!A:B,2,FALSE)</f>
        <v>7.2</v>
      </c>
      <c r="W6290" s="5" t="str">
        <f>IF(Main[[#This Row],[Avg_Cost_USD]]&lt;10,"Low",
IF(Main[[#This Row],[Avg_Cost_USD]]&lt;=30,"Medium","High"))</f>
        <v>Low</v>
      </c>
    </row>
    <row r="6291" spans="1:23" x14ac:dyDescent="0.3">
      <c r="A6291">
        <v>18332527</v>
      </c>
      <c r="B6291" t="s">
        <v>6584</v>
      </c>
      <c r="C6291">
        <v>1</v>
      </c>
      <c r="D6291" t="s">
        <v>5718</v>
      </c>
      <c r="E6291" t="s">
        <v>5725</v>
      </c>
      <c r="F6291">
        <v>77.136275699999999</v>
      </c>
      <c r="G6291">
        <v>28.436223200000001</v>
      </c>
      <c r="H6291" t="s">
        <v>785</v>
      </c>
      <c r="I6291" t="s">
        <v>19</v>
      </c>
      <c r="J6291" t="s">
        <v>57</v>
      </c>
      <c r="K6291" t="s">
        <v>61</v>
      </c>
      <c r="L6291" t="s">
        <v>57</v>
      </c>
      <c r="M6291" t="s">
        <v>57</v>
      </c>
      <c r="N6291">
        <v>2</v>
      </c>
      <c r="O6291">
        <v>18</v>
      </c>
      <c r="P6291">
        <v>600</v>
      </c>
      <c r="Q6291">
        <v>3.2</v>
      </c>
      <c r="R6291">
        <v>2014</v>
      </c>
      <c r="S6291">
        <v>5</v>
      </c>
      <c r="T6291">
        <v>20</v>
      </c>
      <c r="U6291" s="1">
        <v>41779</v>
      </c>
      <c r="V6291" s="5">
        <f>Main[[#This Row],[Average_Cost_for_two]] * VLOOKUP(Main[[#This Row],[Currency]],'Currency'!A:B,2,FALSE)</f>
        <v>7.2</v>
      </c>
      <c r="W6291" s="5" t="str">
        <f>IF(Main[[#This Row],[Avg_Cost_USD]]&lt;10,"Low",
IF(Main[[#This Row],[Avg_Cost_USD]]&lt;=30,"Medium","High"))</f>
        <v>Low</v>
      </c>
    </row>
    <row r="6292" spans="1:23" x14ac:dyDescent="0.3">
      <c r="A6292">
        <v>313316</v>
      </c>
      <c r="B6292" t="s">
        <v>1662</v>
      </c>
      <c r="C6292">
        <v>1</v>
      </c>
      <c r="D6292" t="s">
        <v>5718</v>
      </c>
      <c r="E6292" t="s">
        <v>6028</v>
      </c>
      <c r="F6292">
        <v>77.105322400000006</v>
      </c>
      <c r="G6292">
        <v>28.433506600000001</v>
      </c>
      <c r="H6292" t="s">
        <v>1683</v>
      </c>
      <c r="I6292" t="s">
        <v>19</v>
      </c>
      <c r="J6292" t="s">
        <v>57</v>
      </c>
      <c r="K6292" t="s">
        <v>61</v>
      </c>
      <c r="L6292" t="s">
        <v>57</v>
      </c>
      <c r="M6292" t="s">
        <v>57</v>
      </c>
      <c r="N6292">
        <v>2</v>
      </c>
      <c r="O6292">
        <v>178</v>
      </c>
      <c r="P6292">
        <v>600</v>
      </c>
      <c r="Q6292">
        <v>3.4</v>
      </c>
      <c r="R6292">
        <v>2014</v>
      </c>
      <c r="S6292">
        <v>5</v>
      </c>
      <c r="T6292">
        <v>2</v>
      </c>
      <c r="U6292" s="1">
        <v>41761</v>
      </c>
      <c r="V6292" s="5">
        <f>Main[[#This Row],[Average_Cost_for_two]] * VLOOKUP(Main[[#This Row],[Currency]],'Currency'!A:B,2,FALSE)</f>
        <v>7.2</v>
      </c>
      <c r="W6292" s="5" t="str">
        <f>IF(Main[[#This Row],[Avg_Cost_USD]]&lt;10,"Low",
IF(Main[[#This Row],[Avg_Cost_USD]]&lt;=30,"Medium","High"))</f>
        <v>Low</v>
      </c>
    </row>
    <row r="6293" spans="1:23" x14ac:dyDescent="0.3">
      <c r="A6293">
        <v>18349892</v>
      </c>
      <c r="B6293" t="s">
        <v>3072</v>
      </c>
      <c r="C6293">
        <v>1</v>
      </c>
      <c r="D6293" t="s">
        <v>5718</v>
      </c>
      <c r="E6293" t="s">
        <v>5742</v>
      </c>
      <c r="F6293">
        <v>77.100577200000004</v>
      </c>
      <c r="G6293">
        <v>28.443403</v>
      </c>
      <c r="H6293" t="s">
        <v>439</v>
      </c>
      <c r="I6293" t="s">
        <v>19</v>
      </c>
      <c r="J6293" t="s">
        <v>57</v>
      </c>
      <c r="K6293" t="s">
        <v>61</v>
      </c>
      <c r="L6293" t="s">
        <v>57</v>
      </c>
      <c r="M6293" t="s">
        <v>57</v>
      </c>
      <c r="N6293">
        <v>2</v>
      </c>
      <c r="O6293">
        <v>33</v>
      </c>
      <c r="P6293">
        <v>600</v>
      </c>
      <c r="Q6293">
        <v>3.6</v>
      </c>
      <c r="R6293">
        <v>2012</v>
      </c>
      <c r="S6293">
        <v>4</v>
      </c>
      <c r="T6293">
        <v>22</v>
      </c>
      <c r="U6293" s="1">
        <v>41021</v>
      </c>
      <c r="V6293" s="5">
        <f>Main[[#This Row],[Average_Cost_for_two]] * VLOOKUP(Main[[#This Row],[Currency]],'Currency'!A:B,2,FALSE)</f>
        <v>7.2</v>
      </c>
      <c r="W6293" s="5" t="str">
        <f>IF(Main[[#This Row],[Avg_Cost_USD]]&lt;10,"Low",
IF(Main[[#This Row],[Avg_Cost_USD]]&lt;=30,"Medium","High"))</f>
        <v>Low</v>
      </c>
    </row>
    <row r="6294" spans="1:23" x14ac:dyDescent="0.3">
      <c r="A6294">
        <v>308263</v>
      </c>
      <c r="B6294" t="s">
        <v>6585</v>
      </c>
      <c r="C6294">
        <v>1</v>
      </c>
      <c r="D6294" t="s">
        <v>5718</v>
      </c>
      <c r="E6294" t="s">
        <v>5749</v>
      </c>
      <c r="F6294">
        <v>77.088508000000004</v>
      </c>
      <c r="G6294">
        <v>28.494831999999999</v>
      </c>
      <c r="H6294" t="s">
        <v>317</v>
      </c>
      <c r="I6294" t="s">
        <v>19</v>
      </c>
      <c r="J6294" t="s">
        <v>57</v>
      </c>
      <c r="K6294" t="s">
        <v>61</v>
      </c>
      <c r="L6294" t="s">
        <v>57</v>
      </c>
      <c r="M6294" t="s">
        <v>57</v>
      </c>
      <c r="N6294">
        <v>2</v>
      </c>
      <c r="O6294">
        <v>503</v>
      </c>
      <c r="P6294">
        <v>600</v>
      </c>
      <c r="Q6294">
        <v>3.7</v>
      </c>
      <c r="R6294">
        <v>2013</v>
      </c>
      <c r="S6294">
        <v>4</v>
      </c>
      <c r="T6294">
        <v>2</v>
      </c>
      <c r="U6294" s="1">
        <v>41366</v>
      </c>
      <c r="V6294" s="5">
        <f>Main[[#This Row],[Average_Cost_for_two]] * VLOOKUP(Main[[#This Row],[Currency]],'Currency'!A:B,2,FALSE)</f>
        <v>7.2</v>
      </c>
      <c r="W6294" s="5" t="str">
        <f>IF(Main[[#This Row],[Avg_Cost_USD]]&lt;10,"Low",
IF(Main[[#This Row],[Avg_Cost_USD]]&lt;=30,"Medium","High"))</f>
        <v>Low</v>
      </c>
    </row>
    <row r="6295" spans="1:23" x14ac:dyDescent="0.3">
      <c r="A6295">
        <v>17953934</v>
      </c>
      <c r="B6295" t="s">
        <v>2954</v>
      </c>
      <c r="C6295">
        <v>1</v>
      </c>
      <c r="D6295" t="s">
        <v>5718</v>
      </c>
      <c r="E6295" t="s">
        <v>133</v>
      </c>
      <c r="F6295">
        <v>77.082036200000005</v>
      </c>
      <c r="G6295">
        <v>28.480059199999999</v>
      </c>
      <c r="H6295" t="s">
        <v>2955</v>
      </c>
      <c r="I6295" t="s">
        <v>19</v>
      </c>
      <c r="J6295" t="s">
        <v>57</v>
      </c>
      <c r="K6295" t="s">
        <v>61</v>
      </c>
      <c r="L6295" t="s">
        <v>57</v>
      </c>
      <c r="M6295" t="s">
        <v>57</v>
      </c>
      <c r="N6295">
        <v>2</v>
      </c>
      <c r="O6295">
        <v>198</v>
      </c>
      <c r="P6295">
        <v>600</v>
      </c>
      <c r="Q6295">
        <v>3.7</v>
      </c>
      <c r="R6295">
        <v>2018</v>
      </c>
      <c r="S6295">
        <v>4</v>
      </c>
      <c r="T6295">
        <v>11</v>
      </c>
      <c r="U6295" s="1">
        <v>43201</v>
      </c>
      <c r="V6295" s="5">
        <f>Main[[#This Row],[Average_Cost_for_two]] * VLOOKUP(Main[[#This Row],[Currency]],'Currency'!A:B,2,FALSE)</f>
        <v>7.2</v>
      </c>
      <c r="W6295" s="5" t="str">
        <f>IF(Main[[#This Row],[Avg_Cost_USD]]&lt;10,"Low",
IF(Main[[#This Row],[Avg_Cost_USD]]&lt;=30,"Medium","High"))</f>
        <v>Low</v>
      </c>
    </row>
    <row r="6296" spans="1:23" x14ac:dyDescent="0.3">
      <c r="A6296">
        <v>18408212</v>
      </c>
      <c r="B6296" t="s">
        <v>6586</v>
      </c>
      <c r="C6296">
        <v>1</v>
      </c>
      <c r="D6296" t="s">
        <v>5718</v>
      </c>
      <c r="E6296" t="s">
        <v>5775</v>
      </c>
      <c r="F6296">
        <v>77.080257399999994</v>
      </c>
      <c r="G6296">
        <v>28.481107999999999</v>
      </c>
      <c r="H6296" t="s">
        <v>2099</v>
      </c>
      <c r="I6296" t="s">
        <v>19</v>
      </c>
      <c r="J6296" t="s">
        <v>57</v>
      </c>
      <c r="K6296" t="s">
        <v>57</v>
      </c>
      <c r="L6296" t="s">
        <v>57</v>
      </c>
      <c r="M6296" t="s">
        <v>57</v>
      </c>
      <c r="N6296">
        <v>2</v>
      </c>
      <c r="O6296">
        <v>19</v>
      </c>
      <c r="P6296">
        <v>600</v>
      </c>
      <c r="Q6296">
        <v>3.4</v>
      </c>
      <c r="R6296">
        <v>2014</v>
      </c>
      <c r="S6296">
        <v>4</v>
      </c>
      <c r="T6296">
        <v>16</v>
      </c>
      <c r="U6296" s="1">
        <v>41745</v>
      </c>
      <c r="V6296" s="5">
        <f>Main[[#This Row],[Average_Cost_for_two]] * VLOOKUP(Main[[#This Row],[Currency]],'Currency'!A:B,2,FALSE)</f>
        <v>7.2</v>
      </c>
      <c r="W6296" s="5" t="str">
        <f>IF(Main[[#This Row],[Avg_Cost_USD]]&lt;10,"Low",
IF(Main[[#This Row],[Avg_Cost_USD]]&lt;=30,"Medium","High"))</f>
        <v>Low</v>
      </c>
    </row>
    <row r="6297" spans="1:23" x14ac:dyDescent="0.3">
      <c r="A6297">
        <v>1096</v>
      </c>
      <c r="B6297" t="s">
        <v>1698</v>
      </c>
      <c r="C6297">
        <v>1</v>
      </c>
      <c r="D6297" t="s">
        <v>5718</v>
      </c>
      <c r="E6297" t="s">
        <v>5775</v>
      </c>
      <c r="F6297">
        <v>77.0802798</v>
      </c>
      <c r="G6297">
        <v>28.480729199999999</v>
      </c>
      <c r="H6297" t="s">
        <v>1700</v>
      </c>
      <c r="I6297" t="s">
        <v>19</v>
      </c>
      <c r="J6297" t="s">
        <v>57</v>
      </c>
      <c r="K6297" t="s">
        <v>57</v>
      </c>
      <c r="L6297" t="s">
        <v>57</v>
      </c>
      <c r="M6297" t="s">
        <v>57</v>
      </c>
      <c r="N6297">
        <v>2</v>
      </c>
      <c r="O6297">
        <v>185</v>
      </c>
      <c r="P6297">
        <v>600</v>
      </c>
      <c r="Q6297">
        <v>3.6</v>
      </c>
      <c r="R6297">
        <v>2013</v>
      </c>
      <c r="S6297">
        <v>4</v>
      </c>
      <c r="T6297">
        <v>5</v>
      </c>
      <c r="U6297" s="1">
        <v>41369</v>
      </c>
      <c r="V6297" s="5">
        <f>Main[[#This Row],[Average_Cost_for_two]] * VLOOKUP(Main[[#This Row],[Currency]],'Currency'!A:B,2,FALSE)</f>
        <v>7.2</v>
      </c>
      <c r="W6297" s="5" t="str">
        <f>IF(Main[[#This Row],[Avg_Cost_USD]]&lt;10,"Low",
IF(Main[[#This Row],[Avg_Cost_USD]]&lt;=30,"Medium","High"))</f>
        <v>Low</v>
      </c>
    </row>
    <row r="6298" spans="1:23" x14ac:dyDescent="0.3">
      <c r="A6298">
        <v>18144481</v>
      </c>
      <c r="B6298" t="s">
        <v>6587</v>
      </c>
      <c r="C6298">
        <v>1</v>
      </c>
      <c r="D6298" t="s">
        <v>5718</v>
      </c>
      <c r="E6298" t="s">
        <v>5784</v>
      </c>
      <c r="F6298">
        <v>0</v>
      </c>
      <c r="G6298">
        <v>0</v>
      </c>
      <c r="H6298" t="s">
        <v>289</v>
      </c>
      <c r="I6298" t="s">
        <v>19</v>
      </c>
      <c r="J6298" t="s">
        <v>57</v>
      </c>
      <c r="K6298" t="s">
        <v>57</v>
      </c>
      <c r="L6298" t="s">
        <v>57</v>
      </c>
      <c r="M6298" t="s">
        <v>57</v>
      </c>
      <c r="N6298">
        <v>2</v>
      </c>
      <c r="O6298">
        <v>4</v>
      </c>
      <c r="P6298">
        <v>600</v>
      </c>
      <c r="Q6298">
        <v>2.9</v>
      </c>
      <c r="R6298">
        <v>2010</v>
      </c>
      <c r="S6298">
        <v>4</v>
      </c>
      <c r="T6298">
        <v>5</v>
      </c>
      <c r="U6298" s="1">
        <v>40273</v>
      </c>
      <c r="V6298" s="5">
        <f>Main[[#This Row],[Average_Cost_for_two]] * VLOOKUP(Main[[#This Row],[Currency]],'Currency'!A:B,2,FALSE)</f>
        <v>7.2</v>
      </c>
      <c r="W6298" s="5" t="str">
        <f>IF(Main[[#This Row],[Avg_Cost_USD]]&lt;10,"Low",
IF(Main[[#This Row],[Avg_Cost_USD]]&lt;=30,"Medium","High"))</f>
        <v>Low</v>
      </c>
    </row>
    <row r="6299" spans="1:23" x14ac:dyDescent="0.3">
      <c r="A6299">
        <v>18175268</v>
      </c>
      <c r="B6299" t="s">
        <v>6588</v>
      </c>
      <c r="C6299">
        <v>1</v>
      </c>
      <c r="D6299" t="s">
        <v>5718</v>
      </c>
      <c r="E6299" t="s">
        <v>5873</v>
      </c>
      <c r="F6299">
        <v>77.055519000000004</v>
      </c>
      <c r="G6299">
        <v>28.455680999999998</v>
      </c>
      <c r="H6299" t="s">
        <v>6589</v>
      </c>
      <c r="I6299" t="s">
        <v>19</v>
      </c>
      <c r="J6299" t="s">
        <v>57</v>
      </c>
      <c r="K6299" t="s">
        <v>61</v>
      </c>
      <c r="L6299" t="s">
        <v>57</v>
      </c>
      <c r="M6299" t="s">
        <v>57</v>
      </c>
      <c r="N6299">
        <v>2</v>
      </c>
      <c r="O6299">
        <v>144</v>
      </c>
      <c r="P6299">
        <v>600</v>
      </c>
      <c r="Q6299">
        <v>3.9</v>
      </c>
      <c r="R6299">
        <v>2012</v>
      </c>
      <c r="S6299">
        <v>4</v>
      </c>
      <c r="T6299">
        <v>23</v>
      </c>
      <c r="U6299" s="1">
        <v>41022</v>
      </c>
      <c r="V6299" s="5">
        <f>Main[[#This Row],[Average_Cost_for_two]] * VLOOKUP(Main[[#This Row],[Currency]],'Currency'!A:B,2,FALSE)</f>
        <v>7.2</v>
      </c>
      <c r="W6299" s="5" t="str">
        <f>IF(Main[[#This Row],[Avg_Cost_USD]]&lt;10,"Low",
IF(Main[[#This Row],[Avg_Cost_USD]]&lt;=30,"Medium","High"))</f>
        <v>Low</v>
      </c>
    </row>
    <row r="6300" spans="1:23" x14ac:dyDescent="0.3">
      <c r="A6300">
        <v>18433016</v>
      </c>
      <c r="B6300" t="s">
        <v>6590</v>
      </c>
      <c r="C6300">
        <v>1</v>
      </c>
      <c r="D6300" t="s">
        <v>5718</v>
      </c>
      <c r="E6300" t="s">
        <v>6536</v>
      </c>
      <c r="F6300">
        <v>77.085929899999996</v>
      </c>
      <c r="G6300">
        <v>28.441906100000001</v>
      </c>
      <c r="H6300" t="s">
        <v>337</v>
      </c>
      <c r="I6300" t="s">
        <v>19</v>
      </c>
      <c r="J6300" t="s">
        <v>57</v>
      </c>
      <c r="K6300" t="s">
        <v>61</v>
      </c>
      <c r="L6300" t="s">
        <v>57</v>
      </c>
      <c r="M6300" t="s">
        <v>57</v>
      </c>
      <c r="N6300">
        <v>2</v>
      </c>
      <c r="O6300">
        <v>11</v>
      </c>
      <c r="P6300">
        <v>600</v>
      </c>
      <c r="Q6300">
        <v>3.2</v>
      </c>
      <c r="R6300">
        <v>2015</v>
      </c>
      <c r="S6300">
        <v>4</v>
      </c>
      <c r="T6300">
        <v>7</v>
      </c>
      <c r="U6300" s="1">
        <v>42101</v>
      </c>
      <c r="V6300" s="5">
        <f>Main[[#This Row],[Average_Cost_for_two]] * VLOOKUP(Main[[#This Row],[Currency]],'Currency'!A:B,2,FALSE)</f>
        <v>7.2</v>
      </c>
      <c r="W6300" s="5" t="str">
        <f>IF(Main[[#This Row],[Avg_Cost_USD]]&lt;10,"Low",
IF(Main[[#This Row],[Avg_Cost_USD]]&lt;=30,"Medium","High"))</f>
        <v>Low</v>
      </c>
    </row>
    <row r="6301" spans="1:23" x14ac:dyDescent="0.3">
      <c r="A6301">
        <v>5588</v>
      </c>
      <c r="B6301" t="s">
        <v>6591</v>
      </c>
      <c r="C6301">
        <v>1</v>
      </c>
      <c r="D6301" t="s">
        <v>5718</v>
      </c>
      <c r="E6301" t="s">
        <v>5727</v>
      </c>
      <c r="F6301">
        <v>77.090441400000003</v>
      </c>
      <c r="G6301">
        <v>28.4217218</v>
      </c>
      <c r="H6301" t="s">
        <v>335</v>
      </c>
      <c r="I6301" t="s">
        <v>19</v>
      </c>
      <c r="J6301" t="s">
        <v>57</v>
      </c>
      <c r="K6301" t="s">
        <v>61</v>
      </c>
      <c r="L6301" t="s">
        <v>57</v>
      </c>
      <c r="M6301" t="s">
        <v>57</v>
      </c>
      <c r="N6301">
        <v>2</v>
      </c>
      <c r="O6301">
        <v>106</v>
      </c>
      <c r="P6301">
        <v>600</v>
      </c>
      <c r="Q6301">
        <v>2.8</v>
      </c>
      <c r="R6301">
        <v>2012</v>
      </c>
      <c r="S6301">
        <v>4</v>
      </c>
      <c r="T6301">
        <v>20</v>
      </c>
      <c r="U6301" s="1">
        <v>41019</v>
      </c>
      <c r="V6301" s="5">
        <f>Main[[#This Row],[Average_Cost_for_two]] * VLOOKUP(Main[[#This Row],[Currency]],'Currency'!A:B,2,FALSE)</f>
        <v>7.2</v>
      </c>
      <c r="W6301" s="5" t="str">
        <f>IF(Main[[#This Row],[Avg_Cost_USD]]&lt;10,"Low",
IF(Main[[#This Row],[Avg_Cost_USD]]&lt;=30,"Medium","High"))</f>
        <v>Low</v>
      </c>
    </row>
    <row r="6302" spans="1:23" x14ac:dyDescent="0.3">
      <c r="A6302">
        <v>18441175</v>
      </c>
      <c r="B6302" t="s">
        <v>6592</v>
      </c>
      <c r="C6302">
        <v>1</v>
      </c>
      <c r="D6302" t="s">
        <v>5718</v>
      </c>
      <c r="E6302" t="s">
        <v>5731</v>
      </c>
      <c r="F6302">
        <v>77.042536830000003</v>
      </c>
      <c r="G6302">
        <v>28.412409660000002</v>
      </c>
      <c r="H6302" t="s">
        <v>337</v>
      </c>
      <c r="I6302" t="s">
        <v>19</v>
      </c>
      <c r="J6302" t="s">
        <v>57</v>
      </c>
      <c r="K6302" t="s">
        <v>61</v>
      </c>
      <c r="L6302" t="s">
        <v>57</v>
      </c>
      <c r="M6302" t="s">
        <v>57</v>
      </c>
      <c r="N6302">
        <v>2</v>
      </c>
      <c r="O6302">
        <v>51</v>
      </c>
      <c r="P6302">
        <v>600</v>
      </c>
      <c r="Q6302">
        <v>3.4</v>
      </c>
      <c r="R6302">
        <v>2018</v>
      </c>
      <c r="S6302">
        <v>4</v>
      </c>
      <c r="T6302">
        <v>13</v>
      </c>
      <c r="U6302" s="1">
        <v>43203</v>
      </c>
      <c r="V6302" s="5">
        <f>Main[[#This Row],[Average_Cost_for_two]] * VLOOKUP(Main[[#This Row],[Currency]],'Currency'!A:B,2,FALSE)</f>
        <v>7.2</v>
      </c>
      <c r="W6302" s="5" t="str">
        <f>IF(Main[[#This Row],[Avg_Cost_USD]]&lt;10,"Low",
IF(Main[[#This Row],[Avg_Cost_USD]]&lt;=30,"Medium","High"))</f>
        <v>Low</v>
      </c>
    </row>
    <row r="6303" spans="1:23" x14ac:dyDescent="0.3">
      <c r="A6303">
        <v>3559</v>
      </c>
      <c r="B6303" t="s">
        <v>6573</v>
      </c>
      <c r="C6303">
        <v>1</v>
      </c>
      <c r="D6303" t="s">
        <v>5718</v>
      </c>
      <c r="E6303" t="s">
        <v>5818</v>
      </c>
      <c r="F6303">
        <v>77.083832000000001</v>
      </c>
      <c r="G6303">
        <v>28.460675200000001</v>
      </c>
      <c r="H6303" t="s">
        <v>339</v>
      </c>
      <c r="I6303" t="s">
        <v>19</v>
      </c>
      <c r="J6303" t="s">
        <v>57</v>
      </c>
      <c r="K6303" t="s">
        <v>61</v>
      </c>
      <c r="L6303" t="s">
        <v>57</v>
      </c>
      <c r="M6303" t="s">
        <v>57</v>
      </c>
      <c r="N6303">
        <v>2</v>
      </c>
      <c r="O6303">
        <v>69</v>
      </c>
      <c r="P6303">
        <v>600</v>
      </c>
      <c r="Q6303">
        <v>3.6</v>
      </c>
      <c r="R6303">
        <v>2013</v>
      </c>
      <c r="S6303">
        <v>4</v>
      </c>
      <c r="T6303">
        <v>15</v>
      </c>
      <c r="U6303" s="1">
        <v>41379</v>
      </c>
      <c r="V6303" s="5">
        <f>Main[[#This Row],[Average_Cost_for_two]] * VLOOKUP(Main[[#This Row],[Currency]],'Currency'!A:B,2,FALSE)</f>
        <v>7.2</v>
      </c>
      <c r="W6303" s="5" t="str">
        <f>IF(Main[[#This Row],[Avg_Cost_USD]]&lt;10,"Low",
IF(Main[[#This Row],[Avg_Cost_USD]]&lt;=30,"Medium","High"))</f>
        <v>Low</v>
      </c>
    </row>
    <row r="6304" spans="1:23" x14ac:dyDescent="0.3">
      <c r="A6304">
        <v>303486</v>
      </c>
      <c r="B6304" t="s">
        <v>6593</v>
      </c>
      <c r="C6304">
        <v>1</v>
      </c>
      <c r="D6304" t="s">
        <v>5718</v>
      </c>
      <c r="E6304" t="s">
        <v>5986</v>
      </c>
      <c r="F6304">
        <v>77.038545999999997</v>
      </c>
      <c r="G6304">
        <v>28.465568099999999</v>
      </c>
      <c r="H6304" t="s">
        <v>289</v>
      </c>
      <c r="I6304" t="s">
        <v>19</v>
      </c>
      <c r="J6304" t="s">
        <v>57</v>
      </c>
      <c r="K6304" t="s">
        <v>57</v>
      </c>
      <c r="L6304" t="s">
        <v>57</v>
      </c>
      <c r="M6304" t="s">
        <v>57</v>
      </c>
      <c r="N6304">
        <v>2</v>
      </c>
      <c r="O6304">
        <v>2</v>
      </c>
      <c r="P6304">
        <v>600</v>
      </c>
      <c r="Q6304">
        <v>1</v>
      </c>
      <c r="R6304">
        <v>2015</v>
      </c>
      <c r="S6304">
        <v>3</v>
      </c>
      <c r="T6304">
        <v>25</v>
      </c>
      <c r="U6304" s="1">
        <v>42088</v>
      </c>
      <c r="V6304" s="5">
        <f>Main[[#This Row],[Average_Cost_for_two]] * VLOOKUP(Main[[#This Row],[Currency]],'Currency'!A:B,2,FALSE)</f>
        <v>7.2</v>
      </c>
      <c r="W6304" s="5" t="str">
        <f>IF(Main[[#This Row],[Avg_Cost_USD]]&lt;10,"Low",
IF(Main[[#This Row],[Avg_Cost_USD]]&lt;=30,"Medium","High"))</f>
        <v>Low</v>
      </c>
    </row>
    <row r="6305" spans="1:23" x14ac:dyDescent="0.3">
      <c r="A6305">
        <v>429</v>
      </c>
      <c r="B6305" t="s">
        <v>6594</v>
      </c>
      <c r="C6305">
        <v>1</v>
      </c>
      <c r="D6305" t="s">
        <v>5718</v>
      </c>
      <c r="E6305" t="s">
        <v>133</v>
      </c>
      <c r="F6305">
        <v>77.082393199999999</v>
      </c>
      <c r="G6305">
        <v>28.475777699999998</v>
      </c>
      <c r="H6305" t="s">
        <v>303</v>
      </c>
      <c r="I6305" t="s">
        <v>19</v>
      </c>
      <c r="J6305" t="s">
        <v>57</v>
      </c>
      <c r="K6305" t="s">
        <v>57</v>
      </c>
      <c r="L6305" t="s">
        <v>57</v>
      </c>
      <c r="M6305" t="s">
        <v>57</v>
      </c>
      <c r="N6305">
        <v>2</v>
      </c>
      <c r="O6305">
        <v>61</v>
      </c>
      <c r="P6305">
        <v>600</v>
      </c>
      <c r="Q6305">
        <v>2.7</v>
      </c>
      <c r="R6305">
        <v>2017</v>
      </c>
      <c r="S6305">
        <v>3</v>
      </c>
      <c r="T6305">
        <v>25</v>
      </c>
      <c r="U6305" s="1">
        <v>42819</v>
      </c>
      <c r="V6305" s="5">
        <f>Main[[#This Row],[Average_Cost_for_two]] * VLOOKUP(Main[[#This Row],[Currency]],'Currency'!A:B,2,FALSE)</f>
        <v>7.2</v>
      </c>
      <c r="W6305" s="5" t="str">
        <f>IF(Main[[#This Row],[Avg_Cost_USD]]&lt;10,"Low",
IF(Main[[#This Row],[Avg_Cost_USD]]&lt;=30,"Medium","High"))</f>
        <v>Low</v>
      </c>
    </row>
    <row r="6306" spans="1:23" x14ac:dyDescent="0.3">
      <c r="A6306">
        <v>797</v>
      </c>
      <c r="B6306" t="s">
        <v>3094</v>
      </c>
      <c r="C6306">
        <v>1</v>
      </c>
      <c r="D6306" t="s">
        <v>5718</v>
      </c>
      <c r="E6306" t="s">
        <v>6059</v>
      </c>
      <c r="F6306">
        <v>77.089407300000005</v>
      </c>
      <c r="G6306">
        <v>28.479858400000001</v>
      </c>
      <c r="H6306" t="s">
        <v>301</v>
      </c>
      <c r="I6306" t="s">
        <v>19</v>
      </c>
      <c r="J6306" t="s">
        <v>57</v>
      </c>
      <c r="K6306" t="s">
        <v>57</v>
      </c>
      <c r="L6306" t="s">
        <v>57</v>
      </c>
      <c r="M6306" t="s">
        <v>57</v>
      </c>
      <c r="N6306">
        <v>2</v>
      </c>
      <c r="O6306">
        <v>31</v>
      </c>
      <c r="P6306">
        <v>600</v>
      </c>
      <c r="Q6306">
        <v>3.3</v>
      </c>
      <c r="R6306">
        <v>2014</v>
      </c>
      <c r="S6306">
        <v>3</v>
      </c>
      <c r="T6306">
        <v>18</v>
      </c>
      <c r="U6306" s="1">
        <v>41716</v>
      </c>
      <c r="V6306" s="5">
        <f>Main[[#This Row],[Average_Cost_for_two]] * VLOOKUP(Main[[#This Row],[Currency]],'Currency'!A:B,2,FALSE)</f>
        <v>7.2</v>
      </c>
      <c r="W6306" s="5" t="str">
        <f>IF(Main[[#This Row],[Avg_Cost_USD]]&lt;10,"Low",
IF(Main[[#This Row],[Avg_Cost_USD]]&lt;=30,"Medium","High"))</f>
        <v>Low</v>
      </c>
    </row>
    <row r="6307" spans="1:23" x14ac:dyDescent="0.3">
      <c r="A6307">
        <v>18396200</v>
      </c>
      <c r="B6307" t="s">
        <v>6595</v>
      </c>
      <c r="C6307">
        <v>1</v>
      </c>
      <c r="D6307" t="s">
        <v>5718</v>
      </c>
      <c r="E6307" t="s">
        <v>5779</v>
      </c>
      <c r="F6307">
        <v>77.027490400000005</v>
      </c>
      <c r="G6307">
        <v>28.458030900000001</v>
      </c>
      <c r="H6307" t="s">
        <v>6596</v>
      </c>
      <c r="I6307" t="s">
        <v>19</v>
      </c>
      <c r="J6307" t="s">
        <v>57</v>
      </c>
      <c r="K6307" t="s">
        <v>57</v>
      </c>
      <c r="L6307" t="s">
        <v>57</v>
      </c>
      <c r="M6307" t="s">
        <v>57</v>
      </c>
      <c r="N6307">
        <v>2</v>
      </c>
      <c r="O6307">
        <v>4</v>
      </c>
      <c r="P6307">
        <v>600</v>
      </c>
      <c r="Q6307">
        <v>3.1</v>
      </c>
      <c r="R6307">
        <v>2015</v>
      </c>
      <c r="S6307">
        <v>3</v>
      </c>
      <c r="T6307">
        <v>7</v>
      </c>
      <c r="U6307" s="1">
        <v>42070</v>
      </c>
      <c r="V6307" s="5">
        <f>Main[[#This Row],[Average_Cost_for_two]] * VLOOKUP(Main[[#This Row],[Currency]],'Currency'!A:B,2,FALSE)</f>
        <v>7.2</v>
      </c>
      <c r="W6307" s="5" t="str">
        <f>IF(Main[[#This Row],[Avg_Cost_USD]]&lt;10,"Low",
IF(Main[[#This Row],[Avg_Cost_USD]]&lt;=30,"Medium","High"))</f>
        <v>Low</v>
      </c>
    </row>
    <row r="6308" spans="1:23" x14ac:dyDescent="0.3">
      <c r="A6308">
        <v>887</v>
      </c>
      <c r="B6308" t="s">
        <v>6132</v>
      </c>
      <c r="C6308">
        <v>1</v>
      </c>
      <c r="D6308" t="s">
        <v>5718</v>
      </c>
      <c r="E6308" t="s">
        <v>5732</v>
      </c>
      <c r="F6308">
        <v>77.039449599999998</v>
      </c>
      <c r="G6308">
        <v>28.470213300000001</v>
      </c>
      <c r="H6308" t="s">
        <v>6597</v>
      </c>
      <c r="I6308" t="s">
        <v>19</v>
      </c>
      <c r="J6308" t="s">
        <v>57</v>
      </c>
      <c r="K6308" t="s">
        <v>57</v>
      </c>
      <c r="L6308" t="s">
        <v>57</v>
      </c>
      <c r="M6308" t="s">
        <v>57</v>
      </c>
      <c r="N6308">
        <v>2</v>
      </c>
      <c r="O6308">
        <v>26</v>
      </c>
      <c r="P6308">
        <v>600</v>
      </c>
      <c r="Q6308">
        <v>2.9</v>
      </c>
      <c r="R6308">
        <v>2016</v>
      </c>
      <c r="S6308">
        <v>3</v>
      </c>
      <c r="T6308">
        <v>2</v>
      </c>
      <c r="U6308" s="1">
        <v>42431</v>
      </c>
      <c r="V6308" s="5">
        <f>Main[[#This Row],[Average_Cost_for_two]] * VLOOKUP(Main[[#This Row],[Currency]],'Currency'!A:B,2,FALSE)</f>
        <v>7.2</v>
      </c>
      <c r="W6308" s="5" t="str">
        <f>IF(Main[[#This Row],[Avg_Cost_USD]]&lt;10,"Low",
IF(Main[[#This Row],[Avg_Cost_USD]]&lt;=30,"Medium","High"))</f>
        <v>Low</v>
      </c>
    </row>
    <row r="6309" spans="1:23" x14ac:dyDescent="0.3">
      <c r="A6309">
        <v>329</v>
      </c>
      <c r="B6309" t="s">
        <v>2953</v>
      </c>
      <c r="C6309">
        <v>1</v>
      </c>
      <c r="D6309" t="s">
        <v>5718</v>
      </c>
      <c r="E6309" t="s">
        <v>5732</v>
      </c>
      <c r="F6309">
        <v>77.0445955</v>
      </c>
      <c r="G6309">
        <v>28.476412199999999</v>
      </c>
      <c r="H6309" t="s">
        <v>596</v>
      </c>
      <c r="I6309" t="s">
        <v>19</v>
      </c>
      <c r="J6309" t="s">
        <v>57</v>
      </c>
      <c r="K6309" t="s">
        <v>61</v>
      </c>
      <c r="L6309" t="s">
        <v>57</v>
      </c>
      <c r="M6309" t="s">
        <v>57</v>
      </c>
      <c r="N6309">
        <v>2</v>
      </c>
      <c r="O6309">
        <v>70</v>
      </c>
      <c r="P6309">
        <v>600</v>
      </c>
      <c r="Q6309">
        <v>2.5</v>
      </c>
      <c r="R6309">
        <v>2016</v>
      </c>
      <c r="S6309">
        <v>3</v>
      </c>
      <c r="T6309">
        <v>19</v>
      </c>
      <c r="U6309" s="1">
        <v>42448</v>
      </c>
      <c r="V6309" s="5">
        <f>Main[[#This Row],[Average_Cost_for_two]] * VLOOKUP(Main[[#This Row],[Currency]],'Currency'!A:B,2,FALSE)</f>
        <v>7.2</v>
      </c>
      <c r="W6309" s="5" t="str">
        <f>IF(Main[[#This Row],[Avg_Cost_USD]]&lt;10,"Low",
IF(Main[[#This Row],[Avg_Cost_USD]]&lt;=30,"Medium","High"))</f>
        <v>Low</v>
      </c>
    </row>
    <row r="6310" spans="1:23" x14ac:dyDescent="0.3">
      <c r="A6310">
        <v>18451594</v>
      </c>
      <c r="B6310" t="s">
        <v>6598</v>
      </c>
      <c r="C6310">
        <v>1</v>
      </c>
      <c r="D6310" t="s">
        <v>5718</v>
      </c>
      <c r="E6310" t="s">
        <v>5873</v>
      </c>
      <c r="F6310">
        <v>77.044792180000002</v>
      </c>
      <c r="G6310">
        <v>28.45232201</v>
      </c>
      <c r="H6310" t="s">
        <v>6599</v>
      </c>
      <c r="I6310" t="s">
        <v>19</v>
      </c>
      <c r="J6310" t="s">
        <v>57</v>
      </c>
      <c r="K6310" t="s">
        <v>61</v>
      </c>
      <c r="L6310" t="s">
        <v>57</v>
      </c>
      <c r="M6310" t="s">
        <v>57</v>
      </c>
      <c r="N6310">
        <v>2</v>
      </c>
      <c r="O6310">
        <v>8</v>
      </c>
      <c r="P6310">
        <v>600</v>
      </c>
      <c r="Q6310">
        <v>3</v>
      </c>
      <c r="R6310">
        <v>2011</v>
      </c>
      <c r="S6310">
        <v>3</v>
      </c>
      <c r="T6310">
        <v>28</v>
      </c>
      <c r="U6310" s="1">
        <v>40630</v>
      </c>
      <c r="V6310" s="5">
        <f>Main[[#This Row],[Average_Cost_for_two]] * VLOOKUP(Main[[#This Row],[Currency]],'Currency'!A:B,2,FALSE)</f>
        <v>7.2</v>
      </c>
      <c r="W6310" s="5" t="str">
        <f>IF(Main[[#This Row],[Avg_Cost_USD]]&lt;10,"Low",
IF(Main[[#This Row],[Avg_Cost_USD]]&lt;=30,"Medium","High"))</f>
        <v>Low</v>
      </c>
    </row>
    <row r="6311" spans="1:23" x14ac:dyDescent="0.3">
      <c r="A6311">
        <v>306477</v>
      </c>
      <c r="B6311" t="s">
        <v>3423</v>
      </c>
      <c r="C6311">
        <v>1</v>
      </c>
      <c r="D6311" t="s">
        <v>5718</v>
      </c>
      <c r="E6311" t="s">
        <v>5875</v>
      </c>
      <c r="F6311">
        <v>77.058769100000006</v>
      </c>
      <c r="G6311">
        <v>28.434588900000001</v>
      </c>
      <c r="H6311" t="s">
        <v>444</v>
      </c>
      <c r="I6311" t="s">
        <v>19</v>
      </c>
      <c r="J6311" t="s">
        <v>57</v>
      </c>
      <c r="K6311" t="s">
        <v>57</v>
      </c>
      <c r="L6311" t="s">
        <v>57</v>
      </c>
      <c r="M6311" t="s">
        <v>57</v>
      </c>
      <c r="N6311">
        <v>2</v>
      </c>
      <c r="O6311">
        <v>74</v>
      </c>
      <c r="P6311">
        <v>600</v>
      </c>
      <c r="Q6311">
        <v>3.3</v>
      </c>
      <c r="R6311">
        <v>2017</v>
      </c>
      <c r="S6311">
        <v>3</v>
      </c>
      <c r="T6311">
        <v>24</v>
      </c>
      <c r="U6311" s="1">
        <v>42818</v>
      </c>
      <c r="V6311" s="5">
        <f>Main[[#This Row],[Average_Cost_for_two]] * VLOOKUP(Main[[#This Row],[Currency]],'Currency'!A:B,2,FALSE)</f>
        <v>7.2</v>
      </c>
      <c r="W6311" s="5" t="str">
        <f>IF(Main[[#This Row],[Avg_Cost_USD]]&lt;10,"Low",
IF(Main[[#This Row],[Avg_Cost_USD]]&lt;=30,"Medium","High"))</f>
        <v>Low</v>
      </c>
    </row>
    <row r="6312" spans="1:23" x14ac:dyDescent="0.3">
      <c r="A6312">
        <v>304520</v>
      </c>
      <c r="B6312" t="s">
        <v>6600</v>
      </c>
      <c r="C6312">
        <v>1</v>
      </c>
      <c r="D6312" t="s">
        <v>5718</v>
      </c>
      <c r="E6312" t="s">
        <v>5957</v>
      </c>
      <c r="F6312">
        <v>77.079560400000005</v>
      </c>
      <c r="G6312">
        <v>28.4609372</v>
      </c>
      <c r="H6312" t="s">
        <v>303</v>
      </c>
      <c r="I6312" t="s">
        <v>19</v>
      </c>
      <c r="J6312" t="s">
        <v>57</v>
      </c>
      <c r="K6312" t="s">
        <v>57</v>
      </c>
      <c r="L6312" t="s">
        <v>57</v>
      </c>
      <c r="M6312" t="s">
        <v>57</v>
      </c>
      <c r="N6312">
        <v>2</v>
      </c>
      <c r="O6312">
        <v>11</v>
      </c>
      <c r="P6312">
        <v>600</v>
      </c>
      <c r="Q6312">
        <v>2.6</v>
      </c>
      <c r="R6312">
        <v>2016</v>
      </c>
      <c r="S6312">
        <v>3</v>
      </c>
      <c r="T6312">
        <v>4</v>
      </c>
      <c r="U6312" s="1">
        <v>42433</v>
      </c>
      <c r="V6312" s="5">
        <f>Main[[#This Row],[Average_Cost_for_two]] * VLOOKUP(Main[[#This Row],[Currency]],'Currency'!A:B,2,FALSE)</f>
        <v>7.2</v>
      </c>
      <c r="W6312" s="5" t="str">
        <f>IF(Main[[#This Row],[Avg_Cost_USD]]&lt;10,"Low",
IF(Main[[#This Row],[Avg_Cost_USD]]&lt;=30,"Medium","High"))</f>
        <v>Low</v>
      </c>
    </row>
    <row r="6313" spans="1:23" x14ac:dyDescent="0.3">
      <c r="A6313">
        <v>305862</v>
      </c>
      <c r="B6313" t="s">
        <v>3014</v>
      </c>
      <c r="C6313">
        <v>1</v>
      </c>
      <c r="D6313" t="s">
        <v>5718</v>
      </c>
      <c r="E6313" t="s">
        <v>5749</v>
      </c>
      <c r="F6313">
        <v>77.088642899999996</v>
      </c>
      <c r="G6313">
        <v>28.495069099999998</v>
      </c>
      <c r="H6313" t="s">
        <v>2725</v>
      </c>
      <c r="I6313" t="s">
        <v>19</v>
      </c>
      <c r="J6313" t="s">
        <v>57</v>
      </c>
      <c r="K6313" t="s">
        <v>61</v>
      </c>
      <c r="L6313" t="s">
        <v>57</v>
      </c>
      <c r="M6313" t="s">
        <v>57</v>
      </c>
      <c r="N6313">
        <v>2</v>
      </c>
      <c r="O6313">
        <v>870</v>
      </c>
      <c r="P6313">
        <v>600</v>
      </c>
      <c r="Q6313">
        <v>3.9</v>
      </c>
      <c r="R6313">
        <v>2015</v>
      </c>
      <c r="S6313">
        <v>2</v>
      </c>
      <c r="T6313">
        <v>13</v>
      </c>
      <c r="U6313" s="1">
        <v>42048</v>
      </c>
      <c r="V6313" s="5">
        <f>Main[[#This Row],[Average_Cost_for_two]] * VLOOKUP(Main[[#This Row],[Currency]],'Currency'!A:B,2,FALSE)</f>
        <v>7.2</v>
      </c>
      <c r="W6313" s="5" t="str">
        <f>IF(Main[[#This Row],[Avg_Cost_USD]]&lt;10,"Low",
IF(Main[[#This Row],[Avg_Cost_USD]]&lt;=30,"Medium","High"))</f>
        <v>Low</v>
      </c>
    </row>
    <row r="6314" spans="1:23" x14ac:dyDescent="0.3">
      <c r="A6314">
        <v>18492087</v>
      </c>
      <c r="B6314" t="s">
        <v>6601</v>
      </c>
      <c r="C6314">
        <v>1</v>
      </c>
      <c r="D6314" t="s">
        <v>5718</v>
      </c>
      <c r="E6314" t="s">
        <v>5779</v>
      </c>
      <c r="F6314">
        <v>0</v>
      </c>
      <c r="G6314">
        <v>0</v>
      </c>
      <c r="H6314" t="s">
        <v>5137</v>
      </c>
      <c r="I6314" t="s">
        <v>19</v>
      </c>
      <c r="J6314" t="s">
        <v>57</v>
      </c>
      <c r="K6314" t="s">
        <v>57</v>
      </c>
      <c r="L6314" t="s">
        <v>57</v>
      </c>
      <c r="M6314" t="s">
        <v>57</v>
      </c>
      <c r="N6314">
        <v>2</v>
      </c>
      <c r="O6314">
        <v>3</v>
      </c>
      <c r="P6314">
        <v>600</v>
      </c>
      <c r="Q6314">
        <v>1</v>
      </c>
      <c r="R6314">
        <v>2012</v>
      </c>
      <c r="S6314">
        <v>2</v>
      </c>
      <c r="T6314">
        <v>2</v>
      </c>
      <c r="U6314" s="1">
        <v>40941</v>
      </c>
      <c r="V6314" s="5">
        <f>Main[[#This Row],[Average_Cost_for_two]] * VLOOKUP(Main[[#This Row],[Currency]],'Currency'!A:B,2,FALSE)</f>
        <v>7.2</v>
      </c>
      <c r="W6314" s="5" t="str">
        <f>IF(Main[[#This Row],[Avg_Cost_USD]]&lt;10,"Low",
IF(Main[[#This Row],[Avg_Cost_USD]]&lt;=30,"Medium","High"))</f>
        <v>Low</v>
      </c>
    </row>
    <row r="6315" spans="1:23" x14ac:dyDescent="0.3">
      <c r="A6315">
        <v>18500628</v>
      </c>
      <c r="B6315" t="s">
        <v>6602</v>
      </c>
      <c r="C6315">
        <v>1</v>
      </c>
      <c r="D6315" t="s">
        <v>5718</v>
      </c>
      <c r="E6315" t="s">
        <v>5732</v>
      </c>
      <c r="F6315">
        <v>77.0404798</v>
      </c>
      <c r="G6315">
        <v>28.466274200000001</v>
      </c>
      <c r="H6315" t="s">
        <v>913</v>
      </c>
      <c r="I6315" t="s">
        <v>19</v>
      </c>
      <c r="J6315" t="s">
        <v>57</v>
      </c>
      <c r="K6315" t="s">
        <v>57</v>
      </c>
      <c r="L6315" t="s">
        <v>57</v>
      </c>
      <c r="M6315" t="s">
        <v>57</v>
      </c>
      <c r="N6315">
        <v>2</v>
      </c>
      <c r="O6315">
        <v>3</v>
      </c>
      <c r="P6315">
        <v>600</v>
      </c>
      <c r="Q6315">
        <v>1</v>
      </c>
      <c r="R6315">
        <v>2016</v>
      </c>
      <c r="S6315">
        <v>2</v>
      </c>
      <c r="T6315">
        <v>8</v>
      </c>
      <c r="U6315" s="1">
        <v>42408</v>
      </c>
      <c r="V6315" s="5">
        <f>Main[[#This Row],[Average_Cost_for_two]] * VLOOKUP(Main[[#This Row],[Currency]],'Currency'!A:B,2,FALSE)</f>
        <v>7.2</v>
      </c>
      <c r="W6315" s="5" t="str">
        <f>IF(Main[[#This Row],[Avg_Cost_USD]]&lt;10,"Low",
IF(Main[[#This Row],[Avg_Cost_USD]]&lt;=30,"Medium","High"))</f>
        <v>Low</v>
      </c>
    </row>
    <row r="6316" spans="1:23" x14ac:dyDescent="0.3">
      <c r="A6316">
        <v>9646</v>
      </c>
      <c r="B6316" t="s">
        <v>6603</v>
      </c>
      <c r="C6316">
        <v>1</v>
      </c>
      <c r="D6316" t="s">
        <v>5718</v>
      </c>
      <c r="E6316" t="s">
        <v>5790</v>
      </c>
      <c r="F6316">
        <v>77.060980799999996</v>
      </c>
      <c r="G6316">
        <v>28.495087600000002</v>
      </c>
      <c r="H6316" t="s">
        <v>4903</v>
      </c>
      <c r="I6316" t="s">
        <v>19</v>
      </c>
      <c r="J6316" t="s">
        <v>57</v>
      </c>
      <c r="K6316" t="s">
        <v>61</v>
      </c>
      <c r="L6316" t="s">
        <v>57</v>
      </c>
      <c r="M6316" t="s">
        <v>57</v>
      </c>
      <c r="N6316">
        <v>2</v>
      </c>
      <c r="O6316">
        <v>256</v>
      </c>
      <c r="P6316">
        <v>600</v>
      </c>
      <c r="Q6316">
        <v>3.4</v>
      </c>
      <c r="R6316">
        <v>2018</v>
      </c>
      <c r="S6316">
        <v>2</v>
      </c>
      <c r="T6316">
        <v>27</v>
      </c>
      <c r="U6316" s="1">
        <v>43158</v>
      </c>
      <c r="V6316" s="5">
        <f>Main[[#This Row],[Average_Cost_for_two]] * VLOOKUP(Main[[#This Row],[Currency]],'Currency'!A:B,2,FALSE)</f>
        <v>7.2</v>
      </c>
      <c r="W6316" s="5" t="str">
        <f>IF(Main[[#This Row],[Avg_Cost_USD]]&lt;10,"Low",
IF(Main[[#This Row],[Avg_Cost_USD]]&lt;=30,"Medium","High"))</f>
        <v>Low</v>
      </c>
    </row>
    <row r="6317" spans="1:23" x14ac:dyDescent="0.3">
      <c r="A6317">
        <v>18466943</v>
      </c>
      <c r="B6317" t="s">
        <v>3039</v>
      </c>
      <c r="C6317">
        <v>1</v>
      </c>
      <c r="D6317" t="s">
        <v>5718</v>
      </c>
      <c r="E6317" t="s">
        <v>5867</v>
      </c>
      <c r="F6317">
        <v>77.071691299999998</v>
      </c>
      <c r="G6317">
        <v>28.509437800000001</v>
      </c>
      <c r="H6317" t="s">
        <v>3040</v>
      </c>
      <c r="I6317" t="s">
        <v>19</v>
      </c>
      <c r="J6317" t="s">
        <v>57</v>
      </c>
      <c r="K6317" t="s">
        <v>57</v>
      </c>
      <c r="L6317" t="s">
        <v>57</v>
      </c>
      <c r="M6317" t="s">
        <v>57</v>
      </c>
      <c r="N6317">
        <v>2</v>
      </c>
      <c r="O6317">
        <v>8</v>
      </c>
      <c r="P6317">
        <v>600</v>
      </c>
      <c r="Q6317">
        <v>3.2</v>
      </c>
      <c r="R6317">
        <v>2011</v>
      </c>
      <c r="S6317">
        <v>2</v>
      </c>
      <c r="T6317">
        <v>27</v>
      </c>
      <c r="U6317" s="1">
        <v>40601</v>
      </c>
      <c r="V6317" s="5">
        <f>Main[[#This Row],[Average_Cost_for_two]] * VLOOKUP(Main[[#This Row],[Currency]],'Currency'!A:B,2,FALSE)</f>
        <v>7.2</v>
      </c>
      <c r="W6317" s="5" t="str">
        <f>IF(Main[[#This Row],[Avg_Cost_USD]]&lt;10,"Low",
IF(Main[[#This Row],[Avg_Cost_USD]]&lt;=30,"Medium","High"))</f>
        <v>Low</v>
      </c>
    </row>
    <row r="6318" spans="1:23" x14ac:dyDescent="0.3">
      <c r="A6318">
        <v>18463955</v>
      </c>
      <c r="B6318" t="s">
        <v>3096</v>
      </c>
      <c r="C6318">
        <v>1</v>
      </c>
      <c r="D6318" t="s">
        <v>5718</v>
      </c>
      <c r="E6318" t="s">
        <v>5733</v>
      </c>
      <c r="F6318">
        <v>77.081314000000006</v>
      </c>
      <c r="G6318">
        <v>28.499966700000002</v>
      </c>
      <c r="H6318" t="s">
        <v>561</v>
      </c>
      <c r="I6318" t="s">
        <v>19</v>
      </c>
      <c r="J6318" t="s">
        <v>57</v>
      </c>
      <c r="K6318" t="s">
        <v>57</v>
      </c>
      <c r="L6318" t="s">
        <v>57</v>
      </c>
      <c r="M6318" t="s">
        <v>57</v>
      </c>
      <c r="N6318">
        <v>2</v>
      </c>
      <c r="O6318">
        <v>1</v>
      </c>
      <c r="P6318">
        <v>600</v>
      </c>
      <c r="Q6318">
        <v>1</v>
      </c>
      <c r="R6318">
        <v>2018</v>
      </c>
      <c r="S6318">
        <v>2</v>
      </c>
      <c r="T6318">
        <v>18</v>
      </c>
      <c r="U6318" s="1">
        <v>43149</v>
      </c>
      <c r="V6318" s="5">
        <f>Main[[#This Row],[Average_Cost_for_two]] * VLOOKUP(Main[[#This Row],[Currency]],'Currency'!A:B,2,FALSE)</f>
        <v>7.2</v>
      </c>
      <c r="W6318" s="5" t="str">
        <f>IF(Main[[#This Row],[Avg_Cost_USD]]&lt;10,"Low",
IF(Main[[#This Row],[Avg_Cost_USD]]&lt;=30,"Medium","High"))</f>
        <v>Low</v>
      </c>
    </row>
    <row r="6319" spans="1:23" x14ac:dyDescent="0.3">
      <c r="A6319">
        <v>18294576</v>
      </c>
      <c r="B6319" t="s">
        <v>6604</v>
      </c>
      <c r="C6319">
        <v>1</v>
      </c>
      <c r="D6319" t="s">
        <v>5718</v>
      </c>
      <c r="E6319" t="s">
        <v>5888</v>
      </c>
      <c r="F6319">
        <v>77.071265800000006</v>
      </c>
      <c r="G6319">
        <v>28.5095992</v>
      </c>
      <c r="H6319" t="s">
        <v>6605</v>
      </c>
      <c r="I6319" t="s">
        <v>19</v>
      </c>
      <c r="J6319" t="s">
        <v>57</v>
      </c>
      <c r="K6319" t="s">
        <v>57</v>
      </c>
      <c r="L6319" t="s">
        <v>57</v>
      </c>
      <c r="M6319" t="s">
        <v>57</v>
      </c>
      <c r="N6319">
        <v>2</v>
      </c>
      <c r="O6319">
        <v>31</v>
      </c>
      <c r="P6319">
        <v>600</v>
      </c>
      <c r="Q6319">
        <v>3.2</v>
      </c>
      <c r="R6319">
        <v>2010</v>
      </c>
      <c r="S6319">
        <v>2</v>
      </c>
      <c r="T6319">
        <v>19</v>
      </c>
      <c r="U6319" s="1">
        <v>40228</v>
      </c>
      <c r="V6319" s="5">
        <f>Main[[#This Row],[Average_Cost_for_two]] * VLOOKUP(Main[[#This Row],[Currency]],'Currency'!A:B,2,FALSE)</f>
        <v>7.2</v>
      </c>
      <c r="W6319" s="5" t="str">
        <f>IF(Main[[#This Row],[Avg_Cost_USD]]&lt;10,"Low",
IF(Main[[#This Row],[Avg_Cost_USD]]&lt;=30,"Medium","High"))</f>
        <v>Low</v>
      </c>
    </row>
    <row r="6320" spans="1:23" x14ac:dyDescent="0.3">
      <c r="A6320">
        <v>311480</v>
      </c>
      <c r="B6320" t="s">
        <v>6606</v>
      </c>
      <c r="C6320">
        <v>1</v>
      </c>
      <c r="D6320" t="s">
        <v>5718</v>
      </c>
      <c r="E6320" t="s">
        <v>5964</v>
      </c>
      <c r="F6320">
        <v>77.031015199999999</v>
      </c>
      <c r="G6320">
        <v>28.5088255</v>
      </c>
      <c r="H6320" t="s">
        <v>289</v>
      </c>
      <c r="I6320" t="s">
        <v>19</v>
      </c>
      <c r="J6320" t="s">
        <v>57</v>
      </c>
      <c r="K6320" t="s">
        <v>57</v>
      </c>
      <c r="L6320" t="s">
        <v>57</v>
      </c>
      <c r="M6320" t="s">
        <v>57</v>
      </c>
      <c r="N6320">
        <v>2</v>
      </c>
      <c r="O6320">
        <v>15</v>
      </c>
      <c r="P6320">
        <v>600</v>
      </c>
      <c r="Q6320">
        <v>2.9</v>
      </c>
      <c r="R6320">
        <v>2017</v>
      </c>
      <c r="S6320">
        <v>2</v>
      </c>
      <c r="T6320">
        <v>14</v>
      </c>
      <c r="U6320" s="1">
        <v>42780</v>
      </c>
      <c r="V6320" s="5">
        <f>Main[[#This Row],[Average_Cost_for_two]] * VLOOKUP(Main[[#This Row],[Currency]],'Currency'!A:B,2,FALSE)</f>
        <v>7.2</v>
      </c>
      <c r="W6320" s="5" t="str">
        <f>IF(Main[[#This Row],[Avg_Cost_USD]]&lt;10,"Low",
IF(Main[[#This Row],[Avg_Cost_USD]]&lt;=30,"Medium","High"))</f>
        <v>Low</v>
      </c>
    </row>
    <row r="6321" spans="1:23" x14ac:dyDescent="0.3">
      <c r="A6321">
        <v>18383472</v>
      </c>
      <c r="B6321" t="s">
        <v>6607</v>
      </c>
      <c r="C6321">
        <v>1</v>
      </c>
      <c r="D6321" t="s">
        <v>5718</v>
      </c>
      <c r="E6321" t="s">
        <v>5749</v>
      </c>
      <c r="F6321">
        <v>77.088687899999996</v>
      </c>
      <c r="G6321">
        <v>28.494759699999999</v>
      </c>
      <c r="H6321" t="s">
        <v>2480</v>
      </c>
      <c r="I6321" t="s">
        <v>19</v>
      </c>
      <c r="J6321" t="s">
        <v>57</v>
      </c>
      <c r="K6321" t="s">
        <v>61</v>
      </c>
      <c r="L6321" t="s">
        <v>57</v>
      </c>
      <c r="M6321" t="s">
        <v>57</v>
      </c>
      <c r="N6321">
        <v>2</v>
      </c>
      <c r="O6321">
        <v>227</v>
      </c>
      <c r="P6321">
        <v>600</v>
      </c>
      <c r="Q6321">
        <v>3.8</v>
      </c>
      <c r="R6321">
        <v>2018</v>
      </c>
      <c r="S6321">
        <v>1</v>
      </c>
      <c r="T6321">
        <v>20</v>
      </c>
      <c r="U6321" s="1">
        <v>43120</v>
      </c>
      <c r="V6321" s="5">
        <f>Main[[#This Row],[Average_Cost_for_two]] * VLOOKUP(Main[[#This Row],[Currency]],'Currency'!A:B,2,FALSE)</f>
        <v>7.2</v>
      </c>
      <c r="W6321" s="5" t="str">
        <f>IF(Main[[#This Row],[Avg_Cost_USD]]&lt;10,"Low",
IF(Main[[#This Row],[Avg_Cost_USD]]&lt;=30,"Medium","High"))</f>
        <v>Low</v>
      </c>
    </row>
    <row r="6322" spans="1:23" x14ac:dyDescent="0.3">
      <c r="A6322">
        <v>18433890</v>
      </c>
      <c r="B6322" t="s">
        <v>6608</v>
      </c>
      <c r="C6322">
        <v>1</v>
      </c>
      <c r="D6322" t="s">
        <v>5718</v>
      </c>
      <c r="E6322" t="s">
        <v>5721</v>
      </c>
      <c r="F6322">
        <v>77.088732899999997</v>
      </c>
      <c r="G6322">
        <v>28.4614598</v>
      </c>
      <c r="H6322" t="s">
        <v>6609</v>
      </c>
      <c r="I6322" t="s">
        <v>19</v>
      </c>
      <c r="J6322" t="s">
        <v>57</v>
      </c>
      <c r="K6322" t="s">
        <v>61</v>
      </c>
      <c r="L6322" t="s">
        <v>57</v>
      </c>
      <c r="M6322" t="s">
        <v>57</v>
      </c>
      <c r="N6322">
        <v>2</v>
      </c>
      <c r="O6322">
        <v>61</v>
      </c>
      <c r="P6322">
        <v>600</v>
      </c>
      <c r="Q6322">
        <v>3.8</v>
      </c>
      <c r="R6322">
        <v>2015</v>
      </c>
      <c r="S6322">
        <v>1</v>
      </c>
      <c r="T6322">
        <v>2</v>
      </c>
      <c r="U6322" s="1">
        <v>42006</v>
      </c>
      <c r="V6322" s="5">
        <f>Main[[#This Row],[Average_Cost_for_two]] * VLOOKUP(Main[[#This Row],[Currency]],'Currency'!A:B,2,FALSE)</f>
        <v>7.2</v>
      </c>
      <c r="W6322" s="5" t="str">
        <f>IF(Main[[#This Row],[Avg_Cost_USD]]&lt;10,"Low",
IF(Main[[#This Row],[Avg_Cost_USD]]&lt;=30,"Medium","High"))</f>
        <v>Low</v>
      </c>
    </row>
    <row r="6323" spans="1:23" x14ac:dyDescent="0.3">
      <c r="A6323">
        <v>301358</v>
      </c>
      <c r="B6323" t="s">
        <v>6610</v>
      </c>
      <c r="C6323">
        <v>1</v>
      </c>
      <c r="D6323" t="s">
        <v>5718</v>
      </c>
      <c r="E6323" t="s">
        <v>5779</v>
      </c>
      <c r="F6323">
        <v>77.022201999999993</v>
      </c>
      <c r="G6323">
        <v>28.464587600000002</v>
      </c>
      <c r="H6323" t="s">
        <v>289</v>
      </c>
      <c r="I6323" t="s">
        <v>19</v>
      </c>
      <c r="J6323" t="s">
        <v>57</v>
      </c>
      <c r="K6323" t="s">
        <v>57</v>
      </c>
      <c r="L6323" t="s">
        <v>57</v>
      </c>
      <c r="M6323" t="s">
        <v>57</v>
      </c>
      <c r="N6323">
        <v>2</v>
      </c>
      <c r="O6323">
        <v>25</v>
      </c>
      <c r="P6323">
        <v>600</v>
      </c>
      <c r="Q6323">
        <v>3.3</v>
      </c>
      <c r="R6323">
        <v>2013</v>
      </c>
      <c r="S6323">
        <v>1</v>
      </c>
      <c r="T6323">
        <v>19</v>
      </c>
      <c r="U6323" s="1">
        <v>41293</v>
      </c>
      <c r="V6323" s="5">
        <f>Main[[#This Row],[Average_Cost_for_two]] * VLOOKUP(Main[[#This Row],[Currency]],'Currency'!A:B,2,FALSE)</f>
        <v>7.2</v>
      </c>
      <c r="W6323" s="5" t="str">
        <f>IF(Main[[#This Row],[Avg_Cost_USD]]&lt;10,"Low",
IF(Main[[#This Row],[Avg_Cost_USD]]&lt;=30,"Medium","High"))</f>
        <v>Low</v>
      </c>
    </row>
    <row r="6324" spans="1:23" x14ac:dyDescent="0.3">
      <c r="A6324">
        <v>18449816</v>
      </c>
      <c r="B6324" t="s">
        <v>387</v>
      </c>
      <c r="C6324">
        <v>1</v>
      </c>
      <c r="D6324" t="s">
        <v>5718</v>
      </c>
      <c r="E6324" t="s">
        <v>5784</v>
      </c>
      <c r="F6324">
        <v>77.010249999999999</v>
      </c>
      <c r="G6324">
        <v>28.493650200000001</v>
      </c>
      <c r="H6324" t="s">
        <v>369</v>
      </c>
      <c r="I6324" t="s">
        <v>19</v>
      </c>
      <c r="J6324" t="s">
        <v>57</v>
      </c>
      <c r="K6324" t="s">
        <v>57</v>
      </c>
      <c r="L6324" t="s">
        <v>57</v>
      </c>
      <c r="M6324" t="s">
        <v>57</v>
      </c>
      <c r="N6324">
        <v>2</v>
      </c>
      <c r="O6324">
        <v>1</v>
      </c>
      <c r="P6324">
        <v>600</v>
      </c>
      <c r="Q6324">
        <v>1</v>
      </c>
      <c r="R6324">
        <v>2012</v>
      </c>
      <c r="S6324">
        <v>1</v>
      </c>
      <c r="T6324">
        <v>15</v>
      </c>
      <c r="U6324" s="1">
        <v>40923</v>
      </c>
      <c r="V6324" s="5">
        <f>Main[[#This Row],[Average_Cost_for_two]] * VLOOKUP(Main[[#This Row],[Currency]],'Currency'!A:B,2,FALSE)</f>
        <v>7.2</v>
      </c>
      <c r="W6324" s="5" t="str">
        <f>IF(Main[[#This Row],[Avg_Cost_USD]]&lt;10,"Low",
IF(Main[[#This Row],[Avg_Cost_USD]]&lt;=30,"Medium","High"))</f>
        <v>Low</v>
      </c>
    </row>
    <row r="6325" spans="1:23" x14ac:dyDescent="0.3">
      <c r="A6325">
        <v>18144467</v>
      </c>
      <c r="B6325" t="s">
        <v>6611</v>
      </c>
      <c r="C6325">
        <v>1</v>
      </c>
      <c r="D6325" t="s">
        <v>5718</v>
      </c>
      <c r="E6325" t="s">
        <v>5725</v>
      </c>
      <c r="F6325">
        <v>77.101865700000005</v>
      </c>
      <c r="G6325">
        <v>28.421170799999999</v>
      </c>
      <c r="H6325" t="s">
        <v>56</v>
      </c>
      <c r="I6325" t="s">
        <v>19</v>
      </c>
      <c r="J6325" t="s">
        <v>57</v>
      </c>
      <c r="K6325" t="s">
        <v>57</v>
      </c>
      <c r="L6325" t="s">
        <v>57</v>
      </c>
      <c r="M6325" t="s">
        <v>57</v>
      </c>
      <c r="N6325">
        <v>2</v>
      </c>
      <c r="O6325">
        <v>18</v>
      </c>
      <c r="P6325">
        <v>600</v>
      </c>
      <c r="Q6325">
        <v>3</v>
      </c>
      <c r="R6325">
        <v>2016</v>
      </c>
      <c r="S6325">
        <v>1</v>
      </c>
      <c r="T6325">
        <v>10</v>
      </c>
      <c r="U6325" s="1">
        <v>42379</v>
      </c>
      <c r="V6325" s="5">
        <f>Main[[#This Row],[Average_Cost_for_two]] * VLOOKUP(Main[[#This Row],[Currency]],'Currency'!A:B,2,FALSE)</f>
        <v>7.2</v>
      </c>
      <c r="W6325" s="5" t="str">
        <f>IF(Main[[#This Row],[Avg_Cost_USD]]&lt;10,"Low",
IF(Main[[#This Row],[Avg_Cost_USD]]&lt;=30,"Medium","High"))</f>
        <v>Low</v>
      </c>
    </row>
    <row r="6326" spans="1:23" x14ac:dyDescent="0.3">
      <c r="A6326">
        <v>309466</v>
      </c>
      <c r="B6326" t="s">
        <v>353</v>
      </c>
      <c r="C6326">
        <v>1</v>
      </c>
      <c r="D6326" t="s">
        <v>5718</v>
      </c>
      <c r="E6326" t="s">
        <v>5731</v>
      </c>
      <c r="F6326">
        <v>77.039220400000005</v>
      </c>
      <c r="G6326">
        <v>28.424912500000001</v>
      </c>
      <c r="H6326" t="s">
        <v>354</v>
      </c>
      <c r="I6326" t="s">
        <v>19</v>
      </c>
      <c r="J6326" t="s">
        <v>57</v>
      </c>
      <c r="K6326" t="s">
        <v>61</v>
      </c>
      <c r="L6326" t="s">
        <v>57</v>
      </c>
      <c r="M6326" t="s">
        <v>57</v>
      </c>
      <c r="N6326">
        <v>2</v>
      </c>
      <c r="O6326">
        <v>138</v>
      </c>
      <c r="P6326">
        <v>600</v>
      </c>
      <c r="Q6326">
        <v>3.4</v>
      </c>
      <c r="R6326">
        <v>2014</v>
      </c>
      <c r="S6326">
        <v>1</v>
      </c>
      <c r="T6326">
        <v>20</v>
      </c>
      <c r="U6326" s="1">
        <v>41659</v>
      </c>
      <c r="V6326" s="5">
        <f>Main[[#This Row],[Average_Cost_for_two]] * VLOOKUP(Main[[#This Row],[Currency]],'Currency'!A:B,2,FALSE)</f>
        <v>7.2</v>
      </c>
      <c r="W6326" s="5" t="str">
        <f>IF(Main[[#This Row],[Avg_Cost_USD]]&lt;10,"Low",
IF(Main[[#This Row],[Avg_Cost_USD]]&lt;=30,"Medium","High"))</f>
        <v>Low</v>
      </c>
    </row>
    <row r="6327" spans="1:23" x14ac:dyDescent="0.3">
      <c r="A6327">
        <v>18383550</v>
      </c>
      <c r="B6327" t="s">
        <v>6585</v>
      </c>
      <c r="C6327">
        <v>1</v>
      </c>
      <c r="D6327" t="s">
        <v>5718</v>
      </c>
      <c r="E6327" t="s">
        <v>5888</v>
      </c>
      <c r="F6327">
        <v>77.072361740000005</v>
      </c>
      <c r="G6327">
        <v>28.510559950000001</v>
      </c>
      <c r="H6327" t="s">
        <v>317</v>
      </c>
      <c r="I6327" t="s">
        <v>19</v>
      </c>
      <c r="J6327" t="s">
        <v>57</v>
      </c>
      <c r="K6327" t="s">
        <v>57</v>
      </c>
      <c r="L6327" t="s">
        <v>57</v>
      </c>
      <c r="M6327" t="s">
        <v>57</v>
      </c>
      <c r="N6327">
        <v>2</v>
      </c>
      <c r="O6327">
        <v>8</v>
      </c>
      <c r="P6327">
        <v>600</v>
      </c>
      <c r="Q6327">
        <v>2.8</v>
      </c>
      <c r="R6327">
        <v>2014</v>
      </c>
      <c r="S6327">
        <v>1</v>
      </c>
      <c r="T6327">
        <v>21</v>
      </c>
      <c r="U6327" s="1">
        <v>41660</v>
      </c>
      <c r="V6327" s="5">
        <f>Main[[#This Row],[Average_Cost_for_two]] * VLOOKUP(Main[[#This Row],[Currency]],'Currency'!A:B,2,FALSE)</f>
        <v>7.2</v>
      </c>
      <c r="W6327" s="5" t="str">
        <f>IF(Main[[#This Row],[Avg_Cost_USD]]&lt;10,"Low",
IF(Main[[#This Row],[Avg_Cost_USD]]&lt;=30,"Medium","High"))</f>
        <v>Low</v>
      </c>
    </row>
    <row r="6328" spans="1:23" x14ac:dyDescent="0.3">
      <c r="A6328">
        <v>18365849</v>
      </c>
      <c r="B6328" t="s">
        <v>343</v>
      </c>
      <c r="C6328">
        <v>1</v>
      </c>
      <c r="D6328" t="s">
        <v>5718</v>
      </c>
      <c r="E6328" t="s">
        <v>5742</v>
      </c>
      <c r="F6328">
        <v>77.100662299999996</v>
      </c>
      <c r="G6328">
        <v>28.443406899999999</v>
      </c>
      <c r="H6328" t="s">
        <v>344</v>
      </c>
      <c r="I6328" t="s">
        <v>19</v>
      </c>
      <c r="J6328" t="s">
        <v>57</v>
      </c>
      <c r="K6328" t="s">
        <v>61</v>
      </c>
      <c r="L6328" t="s">
        <v>57</v>
      </c>
      <c r="M6328" t="s">
        <v>57</v>
      </c>
      <c r="N6328">
        <v>2</v>
      </c>
      <c r="O6328">
        <v>36</v>
      </c>
      <c r="P6328">
        <v>600</v>
      </c>
      <c r="Q6328">
        <v>3.4</v>
      </c>
      <c r="R6328">
        <v>2015</v>
      </c>
      <c r="S6328">
        <v>12</v>
      </c>
      <c r="T6328">
        <v>24</v>
      </c>
      <c r="U6328" s="1">
        <v>42362</v>
      </c>
      <c r="V6328" s="5">
        <f>Main[[#This Row],[Average_Cost_for_two]] * VLOOKUP(Main[[#This Row],[Currency]],'Currency'!A:B,2,FALSE)</f>
        <v>7.2</v>
      </c>
      <c r="W6328" s="5" t="str">
        <f>IF(Main[[#This Row],[Avg_Cost_USD]]&lt;10,"Low",
IF(Main[[#This Row],[Avg_Cost_USD]]&lt;=30,"Medium","High"))</f>
        <v>Low</v>
      </c>
    </row>
    <row r="6329" spans="1:23" x14ac:dyDescent="0.3">
      <c r="A6329">
        <v>305478</v>
      </c>
      <c r="B6329" t="s">
        <v>353</v>
      </c>
      <c r="C6329">
        <v>1</v>
      </c>
      <c r="D6329" t="s">
        <v>5718</v>
      </c>
      <c r="E6329" t="s">
        <v>5749</v>
      </c>
      <c r="F6329">
        <v>77.088732899999997</v>
      </c>
      <c r="G6329">
        <v>28.4951674</v>
      </c>
      <c r="H6329" t="s">
        <v>354</v>
      </c>
      <c r="I6329" t="s">
        <v>19</v>
      </c>
      <c r="J6329" t="s">
        <v>57</v>
      </c>
      <c r="K6329" t="s">
        <v>61</v>
      </c>
      <c r="L6329" t="s">
        <v>57</v>
      </c>
      <c r="M6329" t="s">
        <v>57</v>
      </c>
      <c r="N6329">
        <v>2</v>
      </c>
      <c r="O6329">
        <v>701</v>
      </c>
      <c r="P6329">
        <v>600</v>
      </c>
      <c r="Q6329">
        <v>3.8</v>
      </c>
      <c r="R6329">
        <v>2012</v>
      </c>
      <c r="S6329">
        <v>12</v>
      </c>
      <c r="T6329">
        <v>27</v>
      </c>
      <c r="U6329" s="1">
        <v>41270</v>
      </c>
      <c r="V6329" s="5">
        <f>Main[[#This Row],[Average_Cost_for_two]] * VLOOKUP(Main[[#This Row],[Currency]],'Currency'!A:B,2,FALSE)</f>
        <v>7.2</v>
      </c>
      <c r="W6329" s="5" t="str">
        <f>IF(Main[[#This Row],[Avg_Cost_USD]]&lt;10,"Low",
IF(Main[[#This Row],[Avg_Cost_USD]]&lt;=30,"Medium","High"))</f>
        <v>Low</v>
      </c>
    </row>
    <row r="6330" spans="1:23" x14ac:dyDescent="0.3">
      <c r="A6330">
        <v>1687</v>
      </c>
      <c r="B6330" t="s">
        <v>6612</v>
      </c>
      <c r="C6330">
        <v>1</v>
      </c>
      <c r="D6330" t="s">
        <v>5718</v>
      </c>
      <c r="E6330" t="s">
        <v>5758</v>
      </c>
      <c r="F6330">
        <v>77.092374699999993</v>
      </c>
      <c r="G6330">
        <v>28.473330099999998</v>
      </c>
      <c r="H6330" t="s">
        <v>287</v>
      </c>
      <c r="I6330" t="s">
        <v>19</v>
      </c>
      <c r="J6330" t="s">
        <v>57</v>
      </c>
      <c r="K6330" t="s">
        <v>57</v>
      </c>
      <c r="L6330" t="s">
        <v>57</v>
      </c>
      <c r="M6330" t="s">
        <v>57</v>
      </c>
      <c r="N6330">
        <v>2</v>
      </c>
      <c r="O6330">
        <v>5</v>
      </c>
      <c r="P6330">
        <v>600</v>
      </c>
      <c r="Q6330">
        <v>2.9</v>
      </c>
      <c r="R6330">
        <v>2013</v>
      </c>
      <c r="S6330">
        <v>12</v>
      </c>
      <c r="T6330">
        <v>11</v>
      </c>
      <c r="U6330" s="1">
        <v>41619</v>
      </c>
      <c r="V6330" s="5">
        <f>Main[[#This Row],[Average_Cost_for_two]] * VLOOKUP(Main[[#This Row],[Currency]],'Currency'!A:B,2,FALSE)</f>
        <v>7.2</v>
      </c>
      <c r="W6330" s="5" t="str">
        <f>IF(Main[[#This Row],[Avg_Cost_USD]]&lt;10,"Low",
IF(Main[[#This Row],[Avg_Cost_USD]]&lt;=30,"Medium","High"))</f>
        <v>Low</v>
      </c>
    </row>
    <row r="6331" spans="1:23" x14ac:dyDescent="0.3">
      <c r="A6331">
        <v>309697</v>
      </c>
      <c r="B6331" t="s">
        <v>338</v>
      </c>
      <c r="C6331">
        <v>1</v>
      </c>
      <c r="D6331" t="s">
        <v>5718</v>
      </c>
      <c r="E6331" t="s">
        <v>5719</v>
      </c>
      <c r="F6331">
        <v>77.1038389</v>
      </c>
      <c r="G6331">
        <v>28.487653999999999</v>
      </c>
      <c r="H6331" t="s">
        <v>339</v>
      </c>
      <c r="I6331" t="s">
        <v>19</v>
      </c>
      <c r="J6331" t="s">
        <v>57</v>
      </c>
      <c r="K6331" t="s">
        <v>61</v>
      </c>
      <c r="L6331" t="s">
        <v>57</v>
      </c>
      <c r="M6331" t="s">
        <v>57</v>
      </c>
      <c r="N6331">
        <v>2</v>
      </c>
      <c r="O6331">
        <v>35</v>
      </c>
      <c r="P6331">
        <v>600</v>
      </c>
      <c r="Q6331">
        <v>3</v>
      </c>
      <c r="R6331">
        <v>2014</v>
      </c>
      <c r="S6331">
        <v>12</v>
      </c>
      <c r="T6331">
        <v>19</v>
      </c>
      <c r="U6331" s="1">
        <v>41992</v>
      </c>
      <c r="V6331" s="5">
        <f>Main[[#This Row],[Average_Cost_for_two]] * VLOOKUP(Main[[#This Row],[Currency]],'Currency'!A:B,2,FALSE)</f>
        <v>7.2</v>
      </c>
      <c r="W6331" s="5" t="str">
        <f>IF(Main[[#This Row],[Avg_Cost_USD]]&lt;10,"Low",
IF(Main[[#This Row],[Avg_Cost_USD]]&lt;=30,"Medium","High"))</f>
        <v>Low</v>
      </c>
    </row>
    <row r="6332" spans="1:23" x14ac:dyDescent="0.3">
      <c r="A6332">
        <v>18461599</v>
      </c>
      <c r="B6332" t="s">
        <v>6613</v>
      </c>
      <c r="C6332">
        <v>1</v>
      </c>
      <c r="D6332" t="s">
        <v>5718</v>
      </c>
      <c r="E6332" t="s">
        <v>5732</v>
      </c>
      <c r="F6332">
        <v>77.045304200000004</v>
      </c>
      <c r="G6332">
        <v>28.469975300000002</v>
      </c>
      <c r="H6332" t="s">
        <v>4101</v>
      </c>
      <c r="I6332" t="s">
        <v>19</v>
      </c>
      <c r="J6332" t="s">
        <v>57</v>
      </c>
      <c r="K6332" t="s">
        <v>57</v>
      </c>
      <c r="L6332" t="s">
        <v>57</v>
      </c>
      <c r="M6332" t="s">
        <v>57</v>
      </c>
      <c r="N6332">
        <v>2</v>
      </c>
      <c r="O6332">
        <v>13</v>
      </c>
      <c r="P6332">
        <v>600</v>
      </c>
      <c r="Q6332">
        <v>3.2</v>
      </c>
      <c r="R6332">
        <v>2010</v>
      </c>
      <c r="S6332">
        <v>12</v>
      </c>
      <c r="T6332">
        <v>8</v>
      </c>
      <c r="U6332" s="1">
        <v>40520</v>
      </c>
      <c r="V6332" s="5">
        <f>Main[[#This Row],[Average_Cost_for_two]] * VLOOKUP(Main[[#This Row],[Currency]],'Currency'!A:B,2,FALSE)</f>
        <v>7.2</v>
      </c>
      <c r="W6332" s="5" t="str">
        <f>IF(Main[[#This Row],[Avg_Cost_USD]]&lt;10,"Low",
IF(Main[[#This Row],[Avg_Cost_USD]]&lt;=30,"Medium","High"))</f>
        <v>Low</v>
      </c>
    </row>
    <row r="6333" spans="1:23" x14ac:dyDescent="0.3">
      <c r="A6333">
        <v>307398</v>
      </c>
      <c r="B6333" t="s">
        <v>6614</v>
      </c>
      <c r="C6333">
        <v>1</v>
      </c>
      <c r="D6333" t="s">
        <v>5718</v>
      </c>
      <c r="E6333" t="s">
        <v>5725</v>
      </c>
      <c r="F6333">
        <v>77.100068300000004</v>
      </c>
      <c r="G6333">
        <v>28.428524800000002</v>
      </c>
      <c r="H6333" t="s">
        <v>335</v>
      </c>
      <c r="I6333" t="s">
        <v>19</v>
      </c>
      <c r="J6333" t="s">
        <v>57</v>
      </c>
      <c r="K6333" t="s">
        <v>61</v>
      </c>
      <c r="L6333" t="s">
        <v>57</v>
      </c>
      <c r="M6333" t="s">
        <v>57</v>
      </c>
      <c r="N6333">
        <v>2</v>
      </c>
      <c r="O6333">
        <v>17</v>
      </c>
      <c r="P6333">
        <v>600</v>
      </c>
      <c r="Q6333">
        <v>2.6</v>
      </c>
      <c r="R6333">
        <v>2012</v>
      </c>
      <c r="S6333">
        <v>12</v>
      </c>
      <c r="T6333">
        <v>21</v>
      </c>
      <c r="U6333" s="1">
        <v>41264</v>
      </c>
      <c r="V6333" s="5">
        <f>Main[[#This Row],[Average_Cost_for_two]] * VLOOKUP(Main[[#This Row],[Currency]],'Currency'!A:B,2,FALSE)</f>
        <v>7.2</v>
      </c>
      <c r="W6333" s="5" t="str">
        <f>IF(Main[[#This Row],[Avg_Cost_USD]]&lt;10,"Low",
IF(Main[[#This Row],[Avg_Cost_USD]]&lt;=30,"Medium","High"))</f>
        <v>Low</v>
      </c>
    </row>
    <row r="6334" spans="1:23" x14ac:dyDescent="0.3">
      <c r="A6334">
        <v>313122</v>
      </c>
      <c r="B6334" t="s">
        <v>6615</v>
      </c>
      <c r="C6334">
        <v>1</v>
      </c>
      <c r="D6334" t="s">
        <v>5718</v>
      </c>
      <c r="E6334" t="s">
        <v>5803</v>
      </c>
      <c r="F6334">
        <v>77.019099299999993</v>
      </c>
      <c r="G6334">
        <v>28.470796199999999</v>
      </c>
      <c r="H6334" t="s">
        <v>289</v>
      </c>
      <c r="I6334" t="s">
        <v>19</v>
      </c>
      <c r="J6334" t="s">
        <v>57</v>
      </c>
      <c r="K6334" t="s">
        <v>61</v>
      </c>
      <c r="L6334" t="s">
        <v>57</v>
      </c>
      <c r="M6334" t="s">
        <v>57</v>
      </c>
      <c r="N6334">
        <v>2</v>
      </c>
      <c r="O6334">
        <v>16</v>
      </c>
      <c r="P6334">
        <v>600</v>
      </c>
      <c r="Q6334">
        <v>2.6</v>
      </c>
      <c r="R6334">
        <v>2010</v>
      </c>
      <c r="S6334">
        <v>12</v>
      </c>
      <c r="T6334">
        <v>24</v>
      </c>
      <c r="U6334" s="1">
        <v>40536</v>
      </c>
      <c r="V6334" s="5">
        <f>Main[[#This Row],[Average_Cost_for_two]] * VLOOKUP(Main[[#This Row],[Currency]],'Currency'!A:B,2,FALSE)</f>
        <v>7.2</v>
      </c>
      <c r="W6334" s="5" t="str">
        <f>IF(Main[[#This Row],[Avg_Cost_USD]]&lt;10,"Low",
IF(Main[[#This Row],[Avg_Cost_USD]]&lt;=30,"Medium","High"))</f>
        <v>Low</v>
      </c>
    </row>
    <row r="6335" spans="1:23" x14ac:dyDescent="0.3">
      <c r="A6335">
        <v>301310</v>
      </c>
      <c r="B6335" t="s">
        <v>2778</v>
      </c>
      <c r="C6335">
        <v>1</v>
      </c>
      <c r="D6335" t="s">
        <v>5718</v>
      </c>
      <c r="E6335" t="s">
        <v>5731</v>
      </c>
      <c r="F6335">
        <v>77.038365799999994</v>
      </c>
      <c r="G6335">
        <v>28.420929699999999</v>
      </c>
      <c r="H6335" t="s">
        <v>569</v>
      </c>
      <c r="I6335" t="s">
        <v>19</v>
      </c>
      <c r="J6335" t="s">
        <v>57</v>
      </c>
      <c r="K6335" t="s">
        <v>61</v>
      </c>
      <c r="L6335" t="s">
        <v>57</v>
      </c>
      <c r="M6335" t="s">
        <v>57</v>
      </c>
      <c r="N6335">
        <v>2</v>
      </c>
      <c r="O6335">
        <v>188</v>
      </c>
      <c r="P6335">
        <v>600</v>
      </c>
      <c r="Q6335">
        <v>2.5</v>
      </c>
      <c r="R6335">
        <v>2018</v>
      </c>
      <c r="S6335">
        <v>12</v>
      </c>
      <c r="T6335">
        <v>1</v>
      </c>
      <c r="U6335" s="1">
        <v>43435</v>
      </c>
      <c r="V6335" s="5">
        <f>Main[[#This Row],[Average_Cost_for_two]] * VLOOKUP(Main[[#This Row],[Currency]],'Currency'!A:B,2,FALSE)</f>
        <v>7.2</v>
      </c>
      <c r="W6335" s="5" t="str">
        <f>IF(Main[[#This Row],[Avg_Cost_USD]]&lt;10,"Low",
IF(Main[[#This Row],[Avg_Cost_USD]]&lt;=30,"Medium","High"))</f>
        <v>Low</v>
      </c>
    </row>
    <row r="6336" spans="1:23" x14ac:dyDescent="0.3">
      <c r="A6336">
        <v>18412886</v>
      </c>
      <c r="B6336" t="s">
        <v>2983</v>
      </c>
      <c r="C6336">
        <v>1</v>
      </c>
      <c r="D6336" t="s">
        <v>5718</v>
      </c>
      <c r="E6336" t="s">
        <v>5957</v>
      </c>
      <c r="F6336">
        <v>77.078885900000003</v>
      </c>
      <c r="G6336">
        <v>28.460917200000001</v>
      </c>
      <c r="H6336" t="s">
        <v>439</v>
      </c>
      <c r="I6336" t="s">
        <v>19</v>
      </c>
      <c r="J6336" t="s">
        <v>57</v>
      </c>
      <c r="K6336" t="s">
        <v>61</v>
      </c>
      <c r="L6336" t="s">
        <v>57</v>
      </c>
      <c r="M6336" t="s">
        <v>57</v>
      </c>
      <c r="N6336">
        <v>2</v>
      </c>
      <c r="O6336">
        <v>12</v>
      </c>
      <c r="P6336">
        <v>600</v>
      </c>
      <c r="Q6336">
        <v>3.2</v>
      </c>
      <c r="R6336">
        <v>2017</v>
      </c>
      <c r="S6336">
        <v>12</v>
      </c>
      <c r="T6336">
        <v>19</v>
      </c>
      <c r="U6336" s="1">
        <v>43088</v>
      </c>
      <c r="V6336" s="5">
        <f>Main[[#This Row],[Average_Cost_for_two]] * VLOOKUP(Main[[#This Row],[Currency]],'Currency'!A:B,2,FALSE)</f>
        <v>7.2</v>
      </c>
      <c r="W6336" s="5" t="str">
        <f>IF(Main[[#This Row],[Avg_Cost_USD]]&lt;10,"Low",
IF(Main[[#This Row],[Avg_Cost_USD]]&lt;=30,"Medium","High"))</f>
        <v>Low</v>
      </c>
    </row>
    <row r="6337" spans="1:23" x14ac:dyDescent="0.3">
      <c r="A6337">
        <v>18371415</v>
      </c>
      <c r="B6337" t="s">
        <v>3083</v>
      </c>
      <c r="C6337">
        <v>1</v>
      </c>
      <c r="D6337" t="s">
        <v>5718</v>
      </c>
      <c r="E6337" t="s">
        <v>5888</v>
      </c>
      <c r="F6337">
        <v>77.071687800000007</v>
      </c>
      <c r="G6337">
        <v>28.510247</v>
      </c>
      <c r="H6337" t="s">
        <v>1036</v>
      </c>
      <c r="I6337" t="s">
        <v>19</v>
      </c>
      <c r="J6337" t="s">
        <v>57</v>
      </c>
      <c r="K6337" t="s">
        <v>61</v>
      </c>
      <c r="L6337" t="s">
        <v>57</v>
      </c>
      <c r="M6337" t="s">
        <v>57</v>
      </c>
      <c r="N6337">
        <v>2</v>
      </c>
      <c r="O6337">
        <v>43</v>
      </c>
      <c r="P6337">
        <v>600</v>
      </c>
      <c r="Q6337">
        <v>3.9</v>
      </c>
      <c r="R6337">
        <v>2017</v>
      </c>
      <c r="S6337">
        <v>12</v>
      </c>
      <c r="T6337">
        <v>13</v>
      </c>
      <c r="U6337" s="1">
        <v>43082</v>
      </c>
      <c r="V6337" s="5">
        <f>Main[[#This Row],[Average_Cost_for_two]] * VLOOKUP(Main[[#This Row],[Currency]],'Currency'!A:B,2,FALSE)</f>
        <v>7.2</v>
      </c>
      <c r="W6337" s="5" t="str">
        <f>IF(Main[[#This Row],[Avg_Cost_USD]]&lt;10,"Low",
IF(Main[[#This Row],[Avg_Cost_USD]]&lt;=30,"Medium","High"))</f>
        <v>Low</v>
      </c>
    </row>
    <row r="6338" spans="1:23" x14ac:dyDescent="0.3">
      <c r="A6338">
        <v>18313132</v>
      </c>
      <c r="B6338" t="s">
        <v>3094</v>
      </c>
      <c r="C6338">
        <v>1</v>
      </c>
      <c r="D6338" t="s">
        <v>5718</v>
      </c>
      <c r="E6338" t="s">
        <v>5969</v>
      </c>
      <c r="F6338">
        <v>77.0735119</v>
      </c>
      <c r="G6338">
        <v>28.431910200000001</v>
      </c>
      <c r="H6338" t="s">
        <v>301</v>
      </c>
      <c r="I6338" t="s">
        <v>19</v>
      </c>
      <c r="J6338" t="s">
        <v>57</v>
      </c>
      <c r="K6338" t="s">
        <v>57</v>
      </c>
      <c r="L6338" t="s">
        <v>57</v>
      </c>
      <c r="M6338" t="s">
        <v>57</v>
      </c>
      <c r="N6338">
        <v>2</v>
      </c>
      <c r="O6338">
        <v>2</v>
      </c>
      <c r="P6338">
        <v>600</v>
      </c>
      <c r="Q6338">
        <v>1</v>
      </c>
      <c r="R6338">
        <v>2011</v>
      </c>
      <c r="S6338">
        <v>11</v>
      </c>
      <c r="T6338">
        <v>8</v>
      </c>
      <c r="U6338" s="1">
        <v>40855</v>
      </c>
      <c r="V6338" s="5">
        <f>Main[[#This Row],[Average_Cost_for_two]] * VLOOKUP(Main[[#This Row],[Currency]],'Currency'!A:B,2,FALSE)</f>
        <v>7.2</v>
      </c>
      <c r="W6338" s="5" t="str">
        <f>IF(Main[[#This Row],[Avg_Cost_USD]]&lt;10,"Low",
IF(Main[[#This Row],[Avg_Cost_USD]]&lt;=30,"Medium","High"))</f>
        <v>Low</v>
      </c>
    </row>
    <row r="6339" spans="1:23" x14ac:dyDescent="0.3">
      <c r="A6339">
        <v>18025098</v>
      </c>
      <c r="B6339" t="s">
        <v>6616</v>
      </c>
      <c r="C6339">
        <v>1</v>
      </c>
      <c r="D6339" t="s">
        <v>5718</v>
      </c>
      <c r="E6339" t="s">
        <v>5721</v>
      </c>
      <c r="F6339">
        <v>77.087294999999997</v>
      </c>
      <c r="G6339">
        <v>28.462350099999998</v>
      </c>
      <c r="H6339" t="s">
        <v>1730</v>
      </c>
      <c r="I6339" t="s">
        <v>19</v>
      </c>
      <c r="J6339" t="s">
        <v>57</v>
      </c>
      <c r="K6339" t="s">
        <v>61</v>
      </c>
      <c r="L6339" t="s">
        <v>57</v>
      </c>
      <c r="M6339" t="s">
        <v>57</v>
      </c>
      <c r="N6339">
        <v>2</v>
      </c>
      <c r="O6339">
        <v>151</v>
      </c>
      <c r="P6339">
        <v>600</v>
      </c>
      <c r="Q6339">
        <v>4.0999999999999996</v>
      </c>
      <c r="R6339">
        <v>2011</v>
      </c>
      <c r="S6339">
        <v>11</v>
      </c>
      <c r="T6339">
        <v>22</v>
      </c>
      <c r="U6339" s="1">
        <v>40869</v>
      </c>
      <c r="V6339" s="5">
        <f>Main[[#This Row],[Average_Cost_for_two]] * VLOOKUP(Main[[#This Row],[Currency]],'Currency'!A:B,2,FALSE)</f>
        <v>7.2</v>
      </c>
      <c r="W6339" s="5" t="str">
        <f>IF(Main[[#This Row],[Avg_Cost_USD]]&lt;10,"Low",
IF(Main[[#This Row],[Avg_Cost_USD]]&lt;=30,"Medium","High"))</f>
        <v>Low</v>
      </c>
    </row>
    <row r="6340" spans="1:23" x14ac:dyDescent="0.3">
      <c r="A6340">
        <v>307304</v>
      </c>
      <c r="B6340" t="s">
        <v>6617</v>
      </c>
      <c r="C6340">
        <v>1</v>
      </c>
      <c r="D6340" t="s">
        <v>5718</v>
      </c>
      <c r="E6340" t="s">
        <v>5723</v>
      </c>
      <c r="F6340">
        <v>77.097410100000005</v>
      </c>
      <c r="G6340">
        <v>28.4370522</v>
      </c>
      <c r="H6340" t="s">
        <v>289</v>
      </c>
      <c r="I6340" t="s">
        <v>19</v>
      </c>
      <c r="J6340" t="s">
        <v>57</v>
      </c>
      <c r="K6340" t="s">
        <v>57</v>
      </c>
      <c r="L6340" t="s">
        <v>57</v>
      </c>
      <c r="M6340" t="s">
        <v>57</v>
      </c>
      <c r="N6340">
        <v>2</v>
      </c>
      <c r="O6340">
        <v>50</v>
      </c>
      <c r="P6340">
        <v>600</v>
      </c>
      <c r="Q6340">
        <v>3.4</v>
      </c>
      <c r="R6340">
        <v>2012</v>
      </c>
      <c r="S6340">
        <v>11</v>
      </c>
      <c r="T6340">
        <v>18</v>
      </c>
      <c r="U6340" s="1">
        <v>41231</v>
      </c>
      <c r="V6340" s="5">
        <f>Main[[#This Row],[Average_Cost_for_two]] * VLOOKUP(Main[[#This Row],[Currency]],'Currency'!A:B,2,FALSE)</f>
        <v>7.2</v>
      </c>
      <c r="W6340" s="5" t="str">
        <f>IF(Main[[#This Row],[Avg_Cost_USD]]&lt;10,"Low",
IF(Main[[#This Row],[Avg_Cost_USD]]&lt;=30,"Medium","High"))</f>
        <v>Low</v>
      </c>
    </row>
    <row r="6341" spans="1:23" x14ac:dyDescent="0.3">
      <c r="A6341">
        <v>308470</v>
      </c>
      <c r="B6341" t="s">
        <v>353</v>
      </c>
      <c r="C6341">
        <v>1</v>
      </c>
      <c r="D6341" t="s">
        <v>5718</v>
      </c>
      <c r="E6341" t="s">
        <v>5768</v>
      </c>
      <c r="F6341">
        <v>77.072770599999998</v>
      </c>
      <c r="G6341">
        <v>28.459432700000001</v>
      </c>
      <c r="H6341" t="s">
        <v>354</v>
      </c>
      <c r="I6341" t="s">
        <v>19</v>
      </c>
      <c r="J6341" t="s">
        <v>57</v>
      </c>
      <c r="K6341" t="s">
        <v>61</v>
      </c>
      <c r="L6341" t="s">
        <v>57</v>
      </c>
      <c r="M6341" t="s">
        <v>57</v>
      </c>
      <c r="N6341">
        <v>2</v>
      </c>
      <c r="O6341">
        <v>243</v>
      </c>
      <c r="P6341">
        <v>600</v>
      </c>
      <c r="Q6341">
        <v>3.6</v>
      </c>
      <c r="R6341">
        <v>2013</v>
      </c>
      <c r="S6341">
        <v>11</v>
      </c>
      <c r="T6341">
        <v>3</v>
      </c>
      <c r="U6341" s="1">
        <v>41581</v>
      </c>
      <c r="V6341" s="5">
        <f>Main[[#This Row],[Average_Cost_for_two]] * VLOOKUP(Main[[#This Row],[Currency]],'Currency'!A:B,2,FALSE)</f>
        <v>7.2</v>
      </c>
      <c r="W6341" s="5" t="str">
        <f>IF(Main[[#This Row],[Avg_Cost_USD]]&lt;10,"Low",
IF(Main[[#This Row],[Avg_Cost_USD]]&lt;=30,"Medium","High"))</f>
        <v>Low</v>
      </c>
    </row>
    <row r="6342" spans="1:23" x14ac:dyDescent="0.3">
      <c r="A6342">
        <v>17953932</v>
      </c>
      <c r="B6342" t="s">
        <v>6618</v>
      </c>
      <c r="C6342">
        <v>1</v>
      </c>
      <c r="D6342" t="s">
        <v>5718</v>
      </c>
      <c r="E6342" t="s">
        <v>133</v>
      </c>
      <c r="F6342">
        <v>77.0803248</v>
      </c>
      <c r="G6342">
        <v>28.480509399999999</v>
      </c>
      <c r="H6342" t="s">
        <v>6619</v>
      </c>
      <c r="I6342" t="s">
        <v>19</v>
      </c>
      <c r="J6342" t="s">
        <v>57</v>
      </c>
      <c r="K6342" t="s">
        <v>61</v>
      </c>
      <c r="L6342" t="s">
        <v>57</v>
      </c>
      <c r="M6342" t="s">
        <v>57</v>
      </c>
      <c r="N6342">
        <v>2</v>
      </c>
      <c r="O6342">
        <v>82</v>
      </c>
      <c r="P6342">
        <v>600</v>
      </c>
      <c r="Q6342">
        <v>3.1</v>
      </c>
      <c r="R6342">
        <v>2016</v>
      </c>
      <c r="S6342">
        <v>11</v>
      </c>
      <c r="T6342">
        <v>24</v>
      </c>
      <c r="U6342" s="1">
        <v>42698</v>
      </c>
      <c r="V6342" s="5">
        <f>Main[[#This Row],[Average_Cost_for_two]] * VLOOKUP(Main[[#This Row],[Currency]],'Currency'!A:B,2,FALSE)</f>
        <v>7.2</v>
      </c>
      <c r="W6342" s="5" t="str">
        <f>IF(Main[[#This Row],[Avg_Cost_USD]]&lt;10,"Low",
IF(Main[[#This Row],[Avg_Cost_USD]]&lt;=30,"Medium","High"))</f>
        <v>Low</v>
      </c>
    </row>
    <row r="6343" spans="1:23" x14ac:dyDescent="0.3">
      <c r="A6343">
        <v>18354984</v>
      </c>
      <c r="B6343" t="s">
        <v>353</v>
      </c>
      <c r="C6343">
        <v>1</v>
      </c>
      <c r="D6343" t="s">
        <v>5718</v>
      </c>
      <c r="E6343" t="s">
        <v>5775</v>
      </c>
      <c r="F6343">
        <v>77.080234899999994</v>
      </c>
      <c r="G6343">
        <v>28.4807697</v>
      </c>
      <c r="H6343" t="s">
        <v>354</v>
      </c>
      <c r="I6343" t="s">
        <v>19</v>
      </c>
      <c r="J6343" t="s">
        <v>57</v>
      </c>
      <c r="K6343" t="s">
        <v>61</v>
      </c>
      <c r="L6343" t="s">
        <v>57</v>
      </c>
      <c r="M6343" t="s">
        <v>57</v>
      </c>
      <c r="N6343">
        <v>2</v>
      </c>
      <c r="O6343">
        <v>26</v>
      </c>
      <c r="P6343">
        <v>600</v>
      </c>
      <c r="Q6343">
        <v>3.7</v>
      </c>
      <c r="R6343">
        <v>2014</v>
      </c>
      <c r="S6343">
        <v>11</v>
      </c>
      <c r="T6343">
        <v>12</v>
      </c>
      <c r="U6343" s="1">
        <v>41955</v>
      </c>
      <c r="V6343" s="5">
        <f>Main[[#This Row],[Average_Cost_for_two]] * VLOOKUP(Main[[#This Row],[Currency]],'Currency'!A:B,2,FALSE)</f>
        <v>7.2</v>
      </c>
      <c r="W6343" s="5" t="str">
        <f>IF(Main[[#This Row],[Avg_Cost_USD]]&lt;10,"Low",
IF(Main[[#This Row],[Avg_Cost_USD]]&lt;=30,"Medium","High"))</f>
        <v>Low</v>
      </c>
    </row>
    <row r="6344" spans="1:23" x14ac:dyDescent="0.3">
      <c r="A6344">
        <v>305698</v>
      </c>
      <c r="B6344" t="s">
        <v>2953</v>
      </c>
      <c r="C6344">
        <v>1</v>
      </c>
      <c r="D6344" t="s">
        <v>5718</v>
      </c>
      <c r="E6344" t="s">
        <v>5775</v>
      </c>
      <c r="F6344">
        <v>77.080212399999994</v>
      </c>
      <c r="G6344">
        <v>28.480386599999999</v>
      </c>
      <c r="H6344" t="s">
        <v>596</v>
      </c>
      <c r="I6344" t="s">
        <v>19</v>
      </c>
      <c r="J6344" t="s">
        <v>57</v>
      </c>
      <c r="K6344" t="s">
        <v>61</v>
      </c>
      <c r="L6344" t="s">
        <v>57</v>
      </c>
      <c r="M6344" t="s">
        <v>57</v>
      </c>
      <c r="N6344">
        <v>2</v>
      </c>
      <c r="O6344">
        <v>34</v>
      </c>
      <c r="P6344">
        <v>600</v>
      </c>
      <c r="Q6344">
        <v>2.2999999999999998</v>
      </c>
      <c r="R6344">
        <v>2016</v>
      </c>
      <c r="S6344">
        <v>11</v>
      </c>
      <c r="T6344">
        <v>20</v>
      </c>
      <c r="U6344" s="1">
        <v>42694</v>
      </c>
      <c r="V6344" s="5">
        <f>Main[[#This Row],[Average_Cost_for_two]] * VLOOKUP(Main[[#This Row],[Currency]],'Currency'!A:B,2,FALSE)</f>
        <v>7.2</v>
      </c>
      <c r="W6344" s="5" t="str">
        <f>IF(Main[[#This Row],[Avg_Cost_USD]]&lt;10,"Low",
IF(Main[[#This Row],[Avg_Cost_USD]]&lt;=30,"Medium","High"))</f>
        <v>Low</v>
      </c>
    </row>
    <row r="6345" spans="1:23" x14ac:dyDescent="0.3">
      <c r="A6345">
        <v>303848</v>
      </c>
      <c r="B6345" t="s">
        <v>6620</v>
      </c>
      <c r="C6345">
        <v>1</v>
      </c>
      <c r="D6345" t="s">
        <v>5718</v>
      </c>
      <c r="E6345" t="s">
        <v>5875</v>
      </c>
      <c r="F6345">
        <v>77.059504700000005</v>
      </c>
      <c r="G6345">
        <v>28.435018100000001</v>
      </c>
      <c r="H6345" t="s">
        <v>337</v>
      </c>
      <c r="I6345" t="s">
        <v>19</v>
      </c>
      <c r="J6345" t="s">
        <v>57</v>
      </c>
      <c r="K6345" t="s">
        <v>61</v>
      </c>
      <c r="L6345" t="s">
        <v>57</v>
      </c>
      <c r="M6345" t="s">
        <v>57</v>
      </c>
      <c r="N6345">
        <v>2</v>
      </c>
      <c r="O6345">
        <v>41</v>
      </c>
      <c r="P6345">
        <v>600</v>
      </c>
      <c r="Q6345">
        <v>3.2</v>
      </c>
      <c r="R6345">
        <v>2013</v>
      </c>
      <c r="S6345">
        <v>11</v>
      </c>
      <c r="T6345">
        <v>27</v>
      </c>
      <c r="U6345" s="1">
        <v>41605</v>
      </c>
      <c r="V6345" s="5">
        <f>Main[[#This Row],[Average_Cost_for_two]] * VLOOKUP(Main[[#This Row],[Currency]],'Currency'!A:B,2,FALSE)</f>
        <v>7.2</v>
      </c>
      <c r="W6345" s="5" t="str">
        <f>IF(Main[[#This Row],[Avg_Cost_USD]]&lt;10,"Low",
IF(Main[[#This Row],[Avg_Cost_USD]]&lt;=30,"Medium","High"))</f>
        <v>Low</v>
      </c>
    </row>
    <row r="6346" spans="1:23" x14ac:dyDescent="0.3">
      <c r="A6346">
        <v>18391166</v>
      </c>
      <c r="B6346" t="s">
        <v>1647</v>
      </c>
      <c r="C6346">
        <v>1</v>
      </c>
      <c r="D6346" t="s">
        <v>5718</v>
      </c>
      <c r="E6346" t="s">
        <v>5725</v>
      </c>
      <c r="F6346">
        <v>77.100181000000006</v>
      </c>
      <c r="G6346">
        <v>28.428795900000001</v>
      </c>
      <c r="H6346" t="s">
        <v>289</v>
      </c>
      <c r="I6346" t="s">
        <v>19</v>
      </c>
      <c r="J6346" t="s">
        <v>57</v>
      </c>
      <c r="K6346" t="s">
        <v>57</v>
      </c>
      <c r="L6346" t="s">
        <v>57</v>
      </c>
      <c r="M6346" t="s">
        <v>57</v>
      </c>
      <c r="N6346">
        <v>2</v>
      </c>
      <c r="O6346">
        <v>1</v>
      </c>
      <c r="P6346">
        <v>600</v>
      </c>
      <c r="Q6346">
        <v>1</v>
      </c>
      <c r="R6346">
        <v>2014</v>
      </c>
      <c r="S6346">
        <v>11</v>
      </c>
      <c r="T6346">
        <v>20</v>
      </c>
      <c r="U6346" s="1">
        <v>41963</v>
      </c>
      <c r="V6346" s="5">
        <f>Main[[#This Row],[Average_Cost_for_two]] * VLOOKUP(Main[[#This Row],[Currency]],'Currency'!A:B,2,FALSE)</f>
        <v>7.2</v>
      </c>
      <c r="W6346" s="5" t="str">
        <f>IF(Main[[#This Row],[Avg_Cost_USD]]&lt;10,"Low",
IF(Main[[#This Row],[Avg_Cost_USD]]&lt;=30,"Medium","High"))</f>
        <v>Low</v>
      </c>
    </row>
    <row r="6347" spans="1:23" x14ac:dyDescent="0.3">
      <c r="A6347">
        <v>18258571</v>
      </c>
      <c r="B6347" t="s">
        <v>6621</v>
      </c>
      <c r="C6347">
        <v>1</v>
      </c>
      <c r="D6347" t="s">
        <v>5718</v>
      </c>
      <c r="E6347" t="s">
        <v>5731</v>
      </c>
      <c r="F6347">
        <v>77.067267999999999</v>
      </c>
      <c r="G6347">
        <v>28.266839000000001</v>
      </c>
      <c r="H6347" t="s">
        <v>2049</v>
      </c>
      <c r="I6347" t="s">
        <v>19</v>
      </c>
      <c r="J6347" t="s">
        <v>57</v>
      </c>
      <c r="K6347" t="s">
        <v>57</v>
      </c>
      <c r="L6347" t="s">
        <v>57</v>
      </c>
      <c r="M6347" t="s">
        <v>57</v>
      </c>
      <c r="N6347">
        <v>2</v>
      </c>
      <c r="O6347">
        <v>40</v>
      </c>
      <c r="P6347">
        <v>600</v>
      </c>
      <c r="Q6347">
        <v>3.4</v>
      </c>
      <c r="R6347">
        <v>2012</v>
      </c>
      <c r="S6347">
        <v>11</v>
      </c>
      <c r="T6347">
        <v>17</v>
      </c>
      <c r="U6347" s="1">
        <v>41230</v>
      </c>
      <c r="V6347" s="5">
        <f>Main[[#This Row],[Average_Cost_for_two]] * VLOOKUP(Main[[#This Row],[Currency]],'Currency'!A:B,2,FALSE)</f>
        <v>7.2</v>
      </c>
      <c r="W6347" s="5" t="str">
        <f>IF(Main[[#This Row],[Avg_Cost_USD]]&lt;10,"Low",
IF(Main[[#This Row],[Avg_Cost_USD]]&lt;=30,"Medium","High"))</f>
        <v>Low</v>
      </c>
    </row>
    <row r="6348" spans="1:23" x14ac:dyDescent="0.3">
      <c r="A6348">
        <v>18311952</v>
      </c>
      <c r="B6348" t="s">
        <v>3094</v>
      </c>
      <c r="C6348">
        <v>1</v>
      </c>
      <c r="D6348" t="s">
        <v>5718</v>
      </c>
      <c r="E6348" t="s">
        <v>5733</v>
      </c>
      <c r="F6348">
        <v>77.079917859999995</v>
      </c>
      <c r="G6348">
        <v>28.49125312</v>
      </c>
      <c r="H6348" t="s">
        <v>301</v>
      </c>
      <c r="I6348" t="s">
        <v>19</v>
      </c>
      <c r="J6348" t="s">
        <v>57</v>
      </c>
      <c r="K6348" t="s">
        <v>57</v>
      </c>
      <c r="L6348" t="s">
        <v>57</v>
      </c>
      <c r="M6348" t="s">
        <v>57</v>
      </c>
      <c r="N6348">
        <v>2</v>
      </c>
      <c r="O6348">
        <v>2</v>
      </c>
      <c r="P6348">
        <v>600</v>
      </c>
      <c r="Q6348">
        <v>1</v>
      </c>
      <c r="R6348">
        <v>2016</v>
      </c>
      <c r="S6348">
        <v>11</v>
      </c>
      <c r="T6348">
        <v>3</v>
      </c>
      <c r="U6348" s="1">
        <v>42677</v>
      </c>
      <c r="V6348" s="5">
        <f>Main[[#This Row],[Average_Cost_for_two]] * VLOOKUP(Main[[#This Row],[Currency]],'Currency'!A:B,2,FALSE)</f>
        <v>7.2</v>
      </c>
      <c r="W6348" s="5" t="str">
        <f>IF(Main[[#This Row],[Avg_Cost_USD]]&lt;10,"Low",
IF(Main[[#This Row],[Avg_Cost_USD]]&lt;=30,"Medium","High"))</f>
        <v>Low</v>
      </c>
    </row>
    <row r="6349" spans="1:23" x14ac:dyDescent="0.3">
      <c r="A6349">
        <v>308477</v>
      </c>
      <c r="B6349" t="s">
        <v>6622</v>
      </c>
      <c r="C6349">
        <v>1</v>
      </c>
      <c r="D6349" t="s">
        <v>5718</v>
      </c>
      <c r="E6349" t="s">
        <v>5768</v>
      </c>
      <c r="F6349">
        <v>77.072725599999998</v>
      </c>
      <c r="G6349">
        <v>28.459383500000001</v>
      </c>
      <c r="H6349" t="s">
        <v>287</v>
      </c>
      <c r="I6349" t="s">
        <v>19</v>
      </c>
      <c r="J6349" t="s">
        <v>57</v>
      </c>
      <c r="K6349" t="s">
        <v>61</v>
      </c>
      <c r="L6349" t="s">
        <v>57</v>
      </c>
      <c r="M6349" t="s">
        <v>57</v>
      </c>
      <c r="N6349">
        <v>2</v>
      </c>
      <c r="O6349">
        <v>121</v>
      </c>
      <c r="P6349">
        <v>600</v>
      </c>
      <c r="Q6349">
        <v>3.8</v>
      </c>
      <c r="R6349">
        <v>2012</v>
      </c>
      <c r="S6349">
        <v>10</v>
      </c>
      <c r="T6349">
        <v>12</v>
      </c>
      <c r="U6349" s="1">
        <v>41194</v>
      </c>
      <c r="V6349" s="5">
        <f>Main[[#This Row],[Average_Cost_for_two]] * VLOOKUP(Main[[#This Row],[Currency]],'Currency'!A:B,2,FALSE)</f>
        <v>7.2</v>
      </c>
      <c r="W6349" s="5" t="str">
        <f>IF(Main[[#This Row],[Avg_Cost_USD]]&lt;10,"Low",
IF(Main[[#This Row],[Avg_Cost_USD]]&lt;=30,"Medium","High"))</f>
        <v>Low</v>
      </c>
    </row>
    <row r="6350" spans="1:23" x14ac:dyDescent="0.3">
      <c r="A6350">
        <v>307509</v>
      </c>
      <c r="B6350" t="s">
        <v>6623</v>
      </c>
      <c r="C6350">
        <v>1</v>
      </c>
      <c r="D6350" t="s">
        <v>5718</v>
      </c>
      <c r="E6350" t="s">
        <v>133</v>
      </c>
      <c r="F6350">
        <v>77.093588600000004</v>
      </c>
      <c r="G6350">
        <v>28.472684699999999</v>
      </c>
      <c r="H6350" t="s">
        <v>342</v>
      </c>
      <c r="I6350" t="s">
        <v>19</v>
      </c>
      <c r="J6350" t="s">
        <v>57</v>
      </c>
      <c r="K6350" t="s">
        <v>61</v>
      </c>
      <c r="L6350" t="s">
        <v>57</v>
      </c>
      <c r="M6350" t="s">
        <v>57</v>
      </c>
      <c r="N6350">
        <v>2</v>
      </c>
      <c r="O6350">
        <v>246</v>
      </c>
      <c r="P6350">
        <v>600</v>
      </c>
      <c r="Q6350">
        <v>4.0999999999999996</v>
      </c>
      <c r="R6350">
        <v>2014</v>
      </c>
      <c r="S6350">
        <v>10</v>
      </c>
      <c r="T6350">
        <v>7</v>
      </c>
      <c r="U6350" s="1">
        <v>41919</v>
      </c>
      <c r="V6350" s="5">
        <f>Main[[#This Row],[Average_Cost_for_two]] * VLOOKUP(Main[[#This Row],[Currency]],'Currency'!A:B,2,FALSE)</f>
        <v>7.2</v>
      </c>
      <c r="W6350" s="5" t="str">
        <f>IF(Main[[#This Row],[Avg_Cost_USD]]&lt;10,"Low",
IF(Main[[#This Row],[Avg_Cost_USD]]&lt;=30,"Medium","High"))</f>
        <v>Low</v>
      </c>
    </row>
    <row r="6351" spans="1:23" x14ac:dyDescent="0.3">
      <c r="A6351">
        <v>18391159</v>
      </c>
      <c r="B6351" t="s">
        <v>3039</v>
      </c>
      <c r="C6351">
        <v>1</v>
      </c>
      <c r="D6351" t="s">
        <v>5718</v>
      </c>
      <c r="E6351" t="s">
        <v>5782</v>
      </c>
      <c r="F6351">
        <v>77.097589900000003</v>
      </c>
      <c r="G6351">
        <v>28.451147299999999</v>
      </c>
      <c r="H6351" t="s">
        <v>3040</v>
      </c>
      <c r="I6351" t="s">
        <v>19</v>
      </c>
      <c r="J6351" t="s">
        <v>57</v>
      </c>
      <c r="K6351" t="s">
        <v>61</v>
      </c>
      <c r="L6351" t="s">
        <v>57</v>
      </c>
      <c r="M6351" t="s">
        <v>57</v>
      </c>
      <c r="N6351">
        <v>2</v>
      </c>
      <c r="O6351">
        <v>33</v>
      </c>
      <c r="P6351">
        <v>600</v>
      </c>
      <c r="Q6351">
        <v>3.7</v>
      </c>
      <c r="R6351">
        <v>2017</v>
      </c>
      <c r="S6351">
        <v>10</v>
      </c>
      <c r="T6351">
        <v>16</v>
      </c>
      <c r="U6351" s="1">
        <v>43024</v>
      </c>
      <c r="V6351" s="5">
        <f>Main[[#This Row],[Average_Cost_for_two]] * VLOOKUP(Main[[#This Row],[Currency]],'Currency'!A:B,2,FALSE)</f>
        <v>7.2</v>
      </c>
      <c r="W6351" s="5" t="str">
        <f>IF(Main[[#This Row],[Avg_Cost_USD]]&lt;10,"Low",
IF(Main[[#This Row],[Avg_Cost_USD]]&lt;=30,"Medium","High"))</f>
        <v>Low</v>
      </c>
    </row>
    <row r="6352" spans="1:23" x14ac:dyDescent="0.3">
      <c r="A6352">
        <v>18246068</v>
      </c>
      <c r="B6352" t="s">
        <v>338</v>
      </c>
      <c r="C6352">
        <v>1</v>
      </c>
      <c r="D6352" t="s">
        <v>5718</v>
      </c>
      <c r="E6352" t="s">
        <v>6076</v>
      </c>
      <c r="F6352">
        <v>77.083200199999993</v>
      </c>
      <c r="G6352">
        <v>28.430709700000001</v>
      </c>
      <c r="H6352" t="s">
        <v>339</v>
      </c>
      <c r="I6352" t="s">
        <v>19</v>
      </c>
      <c r="J6352" t="s">
        <v>57</v>
      </c>
      <c r="K6352" t="s">
        <v>61</v>
      </c>
      <c r="L6352" t="s">
        <v>57</v>
      </c>
      <c r="M6352" t="s">
        <v>57</v>
      </c>
      <c r="N6352">
        <v>2</v>
      </c>
      <c r="O6352">
        <v>7</v>
      </c>
      <c r="P6352">
        <v>600</v>
      </c>
      <c r="Q6352">
        <v>2.8</v>
      </c>
      <c r="R6352">
        <v>2015</v>
      </c>
      <c r="S6352">
        <v>10</v>
      </c>
      <c r="T6352">
        <v>20</v>
      </c>
      <c r="U6352" s="1">
        <v>42297</v>
      </c>
      <c r="V6352" s="5">
        <f>Main[[#This Row],[Average_Cost_for_two]] * VLOOKUP(Main[[#This Row],[Currency]],'Currency'!A:B,2,FALSE)</f>
        <v>7.2</v>
      </c>
      <c r="W6352" s="5" t="str">
        <f>IF(Main[[#This Row],[Avg_Cost_USD]]&lt;10,"Low",
IF(Main[[#This Row],[Avg_Cost_USD]]&lt;=30,"Medium","High"))</f>
        <v>Low</v>
      </c>
    </row>
    <row r="6353" spans="1:23" x14ac:dyDescent="0.3">
      <c r="A6353">
        <v>18406140</v>
      </c>
      <c r="B6353" t="s">
        <v>6624</v>
      </c>
      <c r="C6353">
        <v>1</v>
      </c>
      <c r="D6353" t="s">
        <v>5718</v>
      </c>
      <c r="E6353" t="s">
        <v>5884</v>
      </c>
      <c r="F6353">
        <v>77.075198799999995</v>
      </c>
      <c r="G6353">
        <v>28.4708726</v>
      </c>
      <c r="H6353" t="s">
        <v>6625</v>
      </c>
      <c r="I6353" t="s">
        <v>19</v>
      </c>
      <c r="J6353" t="s">
        <v>57</v>
      </c>
      <c r="K6353" t="s">
        <v>61</v>
      </c>
      <c r="L6353" t="s">
        <v>57</v>
      </c>
      <c r="M6353" t="s">
        <v>57</v>
      </c>
      <c r="N6353">
        <v>2</v>
      </c>
      <c r="O6353">
        <v>101</v>
      </c>
      <c r="P6353">
        <v>600</v>
      </c>
      <c r="Q6353">
        <v>4</v>
      </c>
      <c r="R6353">
        <v>2018</v>
      </c>
      <c r="S6353">
        <v>10</v>
      </c>
      <c r="T6353">
        <v>5</v>
      </c>
      <c r="U6353" s="1">
        <v>43378</v>
      </c>
      <c r="V6353" s="5">
        <f>Main[[#This Row],[Average_Cost_for_two]] * VLOOKUP(Main[[#This Row],[Currency]],'Currency'!A:B,2,FALSE)</f>
        <v>7.2</v>
      </c>
      <c r="W6353" s="5" t="str">
        <f>IF(Main[[#This Row],[Avg_Cost_USD]]&lt;10,"Low",
IF(Main[[#This Row],[Avg_Cost_USD]]&lt;=30,"Medium","High"))</f>
        <v>Low</v>
      </c>
    </row>
    <row r="6354" spans="1:23" x14ac:dyDescent="0.3">
      <c r="A6354">
        <v>304182</v>
      </c>
      <c r="B6354" t="s">
        <v>353</v>
      </c>
      <c r="C6354">
        <v>1</v>
      </c>
      <c r="D6354" t="s">
        <v>5718</v>
      </c>
      <c r="E6354" t="s">
        <v>5888</v>
      </c>
      <c r="F6354">
        <v>77.0715115</v>
      </c>
      <c r="G6354">
        <v>28.509779000000002</v>
      </c>
      <c r="H6354" t="s">
        <v>354</v>
      </c>
      <c r="I6354" t="s">
        <v>19</v>
      </c>
      <c r="J6354" t="s">
        <v>57</v>
      </c>
      <c r="K6354" t="s">
        <v>57</v>
      </c>
      <c r="L6354" t="s">
        <v>57</v>
      </c>
      <c r="M6354" t="s">
        <v>57</v>
      </c>
      <c r="N6354">
        <v>2</v>
      </c>
      <c r="O6354">
        <v>87</v>
      </c>
      <c r="P6354">
        <v>600</v>
      </c>
      <c r="Q6354">
        <v>3.4</v>
      </c>
      <c r="R6354">
        <v>2014</v>
      </c>
      <c r="S6354">
        <v>10</v>
      </c>
      <c r="T6354">
        <v>4</v>
      </c>
      <c r="U6354" s="1">
        <v>41916</v>
      </c>
      <c r="V6354" s="5">
        <f>Main[[#This Row],[Average_Cost_for_two]] * VLOOKUP(Main[[#This Row],[Currency]],'Currency'!A:B,2,FALSE)</f>
        <v>7.2</v>
      </c>
      <c r="W6354" s="5" t="str">
        <f>IF(Main[[#This Row],[Avg_Cost_USD]]&lt;10,"Low",
IF(Main[[#This Row],[Avg_Cost_USD]]&lt;=30,"Medium","High"))</f>
        <v>Low</v>
      </c>
    </row>
    <row r="6355" spans="1:23" x14ac:dyDescent="0.3">
      <c r="A6355">
        <v>18349911</v>
      </c>
      <c r="B6355" t="s">
        <v>6626</v>
      </c>
      <c r="C6355">
        <v>1</v>
      </c>
      <c r="D6355" t="s">
        <v>5718</v>
      </c>
      <c r="E6355" t="s">
        <v>5888</v>
      </c>
      <c r="F6355">
        <v>77.0714215</v>
      </c>
      <c r="G6355">
        <v>28.509680700000001</v>
      </c>
      <c r="H6355" t="s">
        <v>1759</v>
      </c>
      <c r="I6355" t="s">
        <v>19</v>
      </c>
      <c r="J6355" t="s">
        <v>61</v>
      </c>
      <c r="K6355" t="s">
        <v>57</v>
      </c>
      <c r="L6355" t="s">
        <v>57</v>
      </c>
      <c r="M6355" t="s">
        <v>57</v>
      </c>
      <c r="N6355">
        <v>2</v>
      </c>
      <c r="O6355">
        <v>45</v>
      </c>
      <c r="P6355">
        <v>500</v>
      </c>
      <c r="Q6355">
        <v>3.6</v>
      </c>
      <c r="R6355">
        <v>2011</v>
      </c>
      <c r="S6355">
        <v>5</v>
      </c>
      <c r="T6355">
        <v>4</v>
      </c>
      <c r="U6355" s="1">
        <v>40667</v>
      </c>
      <c r="V6355" s="5">
        <f>Main[[#This Row],[Average_Cost_for_two]] * VLOOKUP(Main[[#This Row],[Currency]],'Currency'!A:B,2,FALSE)</f>
        <v>6</v>
      </c>
      <c r="W6355" s="5" t="str">
        <f>IF(Main[[#This Row],[Avg_Cost_USD]]&lt;10,"Low",
IF(Main[[#This Row],[Avg_Cost_USD]]&lt;=30,"Medium","High"))</f>
        <v>Low</v>
      </c>
    </row>
    <row r="6356" spans="1:23" x14ac:dyDescent="0.3">
      <c r="A6356">
        <v>311579</v>
      </c>
      <c r="B6356" t="s">
        <v>6627</v>
      </c>
      <c r="C6356">
        <v>1</v>
      </c>
      <c r="D6356" t="s">
        <v>5718</v>
      </c>
      <c r="E6356" t="s">
        <v>5834</v>
      </c>
      <c r="F6356">
        <v>77.093128750000005</v>
      </c>
      <c r="G6356">
        <v>28.475744930000001</v>
      </c>
      <c r="H6356" t="s">
        <v>56</v>
      </c>
      <c r="I6356" t="s">
        <v>19</v>
      </c>
      <c r="J6356" t="s">
        <v>57</v>
      </c>
      <c r="K6356" t="s">
        <v>57</v>
      </c>
      <c r="L6356" t="s">
        <v>57</v>
      </c>
      <c r="M6356" t="s">
        <v>57</v>
      </c>
      <c r="N6356">
        <v>2</v>
      </c>
      <c r="O6356">
        <v>27</v>
      </c>
      <c r="P6356">
        <v>500</v>
      </c>
      <c r="Q6356">
        <v>3.3</v>
      </c>
      <c r="R6356">
        <v>2016</v>
      </c>
      <c r="S6356">
        <v>9</v>
      </c>
      <c r="T6356">
        <v>21</v>
      </c>
      <c r="U6356" s="1">
        <v>42634</v>
      </c>
      <c r="V6356" s="5">
        <f>Main[[#This Row],[Average_Cost_for_two]] * VLOOKUP(Main[[#This Row],[Currency]],'Currency'!A:B,2,FALSE)</f>
        <v>6</v>
      </c>
      <c r="W6356" s="5" t="str">
        <f>IF(Main[[#This Row],[Avg_Cost_USD]]&lt;10,"Low",
IF(Main[[#This Row],[Avg_Cost_USD]]&lt;=30,"Medium","High"))</f>
        <v>Low</v>
      </c>
    </row>
    <row r="6357" spans="1:23" x14ac:dyDescent="0.3">
      <c r="A6357">
        <v>308023</v>
      </c>
      <c r="B6357" t="s">
        <v>6429</v>
      </c>
      <c r="C6357">
        <v>1</v>
      </c>
      <c r="D6357" t="s">
        <v>5718</v>
      </c>
      <c r="E6357" t="s">
        <v>5841</v>
      </c>
      <c r="F6357">
        <v>77.099343200000007</v>
      </c>
      <c r="G6357">
        <v>28.447235800000001</v>
      </c>
      <c r="H6357" t="s">
        <v>6152</v>
      </c>
      <c r="I6357" t="s">
        <v>19</v>
      </c>
      <c r="J6357" t="s">
        <v>57</v>
      </c>
      <c r="K6357" t="s">
        <v>61</v>
      </c>
      <c r="L6357" t="s">
        <v>57</v>
      </c>
      <c r="M6357" t="s">
        <v>57</v>
      </c>
      <c r="N6357">
        <v>2</v>
      </c>
      <c r="O6357">
        <v>227</v>
      </c>
      <c r="P6357">
        <v>500</v>
      </c>
      <c r="Q6357">
        <v>4.0999999999999996</v>
      </c>
      <c r="R6357">
        <v>2017</v>
      </c>
      <c r="S6357">
        <v>9</v>
      </c>
      <c r="T6357">
        <v>17</v>
      </c>
      <c r="U6357" s="1">
        <v>42995</v>
      </c>
      <c r="V6357" s="5">
        <f>Main[[#This Row],[Average_Cost_for_two]] * VLOOKUP(Main[[#This Row],[Currency]],'Currency'!A:B,2,FALSE)</f>
        <v>6</v>
      </c>
      <c r="W6357" s="5" t="str">
        <f>IF(Main[[#This Row],[Avg_Cost_USD]]&lt;10,"Low",
IF(Main[[#This Row],[Avg_Cost_USD]]&lt;=30,"Medium","High"))</f>
        <v>Low</v>
      </c>
    </row>
    <row r="6358" spans="1:23" x14ac:dyDescent="0.3">
      <c r="A6358">
        <v>310412</v>
      </c>
      <c r="B6358" t="s">
        <v>6628</v>
      </c>
      <c r="C6358">
        <v>1</v>
      </c>
      <c r="D6358" t="s">
        <v>5718</v>
      </c>
      <c r="E6358" t="s">
        <v>5779</v>
      </c>
      <c r="F6358">
        <v>77.014143500000003</v>
      </c>
      <c r="G6358">
        <v>28.481060899999999</v>
      </c>
      <c r="H6358" t="s">
        <v>505</v>
      </c>
      <c r="I6358" t="s">
        <v>19</v>
      </c>
      <c r="J6358" t="s">
        <v>57</v>
      </c>
      <c r="K6358" t="s">
        <v>61</v>
      </c>
      <c r="L6358" t="s">
        <v>57</v>
      </c>
      <c r="M6358" t="s">
        <v>57</v>
      </c>
      <c r="N6358">
        <v>2</v>
      </c>
      <c r="O6358">
        <v>12</v>
      </c>
      <c r="P6358">
        <v>500</v>
      </c>
      <c r="Q6358">
        <v>2.6</v>
      </c>
      <c r="R6358">
        <v>2016</v>
      </c>
      <c r="S6358">
        <v>9</v>
      </c>
      <c r="T6358">
        <v>15</v>
      </c>
      <c r="U6358" s="1">
        <v>42628</v>
      </c>
      <c r="V6358" s="5">
        <f>Main[[#This Row],[Average_Cost_for_two]] * VLOOKUP(Main[[#This Row],[Currency]],'Currency'!A:B,2,FALSE)</f>
        <v>6</v>
      </c>
      <c r="W6358" s="5" t="str">
        <f>IF(Main[[#This Row],[Avg_Cost_USD]]&lt;10,"Low",
IF(Main[[#This Row],[Avg_Cost_USD]]&lt;=30,"Medium","High"))</f>
        <v>Low</v>
      </c>
    </row>
    <row r="6359" spans="1:23" x14ac:dyDescent="0.3">
      <c r="A6359">
        <v>18458334</v>
      </c>
      <c r="B6359" t="s">
        <v>6629</v>
      </c>
      <c r="C6359">
        <v>1</v>
      </c>
      <c r="D6359" t="s">
        <v>5718</v>
      </c>
      <c r="E6359" t="s">
        <v>5969</v>
      </c>
      <c r="F6359">
        <v>77.0855313</v>
      </c>
      <c r="G6359">
        <v>28.442393299999999</v>
      </c>
      <c r="H6359" t="s">
        <v>6630</v>
      </c>
      <c r="I6359" t="s">
        <v>19</v>
      </c>
      <c r="J6359" t="s">
        <v>57</v>
      </c>
      <c r="K6359" t="s">
        <v>61</v>
      </c>
      <c r="L6359" t="s">
        <v>57</v>
      </c>
      <c r="M6359" t="s">
        <v>57</v>
      </c>
      <c r="N6359">
        <v>2</v>
      </c>
      <c r="O6359">
        <v>4</v>
      </c>
      <c r="P6359">
        <v>500</v>
      </c>
      <c r="Q6359">
        <v>3.1</v>
      </c>
      <c r="R6359">
        <v>2012</v>
      </c>
      <c r="S6359">
        <v>8</v>
      </c>
      <c r="T6359">
        <v>11</v>
      </c>
      <c r="U6359" s="1">
        <v>41132</v>
      </c>
      <c r="V6359" s="5">
        <f>Main[[#This Row],[Average_Cost_for_two]] * VLOOKUP(Main[[#This Row],[Currency]],'Currency'!A:B,2,FALSE)</f>
        <v>6</v>
      </c>
      <c r="W6359" s="5" t="str">
        <f>IF(Main[[#This Row],[Avg_Cost_USD]]&lt;10,"Low",
IF(Main[[#This Row],[Avg_Cost_USD]]&lt;=30,"Medium","High"))</f>
        <v>Low</v>
      </c>
    </row>
    <row r="6360" spans="1:23" x14ac:dyDescent="0.3">
      <c r="A6360">
        <v>18433874</v>
      </c>
      <c r="B6360" t="s">
        <v>6631</v>
      </c>
      <c r="C6360">
        <v>1</v>
      </c>
      <c r="D6360" t="s">
        <v>5718</v>
      </c>
      <c r="E6360" t="s">
        <v>5969</v>
      </c>
      <c r="F6360">
        <v>77.073894699999997</v>
      </c>
      <c r="G6360">
        <v>28.436274000000001</v>
      </c>
      <c r="H6360" t="s">
        <v>594</v>
      </c>
      <c r="I6360" t="s">
        <v>19</v>
      </c>
      <c r="J6360" t="s">
        <v>57</v>
      </c>
      <c r="K6360" t="s">
        <v>61</v>
      </c>
      <c r="L6360" t="s">
        <v>57</v>
      </c>
      <c r="M6360" t="s">
        <v>57</v>
      </c>
      <c r="N6360">
        <v>2</v>
      </c>
      <c r="O6360">
        <v>1</v>
      </c>
      <c r="P6360">
        <v>500</v>
      </c>
      <c r="Q6360">
        <v>1</v>
      </c>
      <c r="R6360">
        <v>2017</v>
      </c>
      <c r="S6360">
        <v>8</v>
      </c>
      <c r="T6360">
        <v>25</v>
      </c>
      <c r="U6360" s="1">
        <v>42972</v>
      </c>
      <c r="V6360" s="5">
        <f>Main[[#This Row],[Average_Cost_for_two]] * VLOOKUP(Main[[#This Row],[Currency]],'Currency'!A:B,2,FALSE)</f>
        <v>6</v>
      </c>
      <c r="W6360" s="5" t="str">
        <f>IF(Main[[#This Row],[Avg_Cost_USD]]&lt;10,"Low",
IF(Main[[#This Row],[Avg_Cost_USD]]&lt;=30,"Medium","High"))</f>
        <v>Low</v>
      </c>
    </row>
    <row r="6361" spans="1:23" x14ac:dyDescent="0.3">
      <c r="A6361">
        <v>18217127</v>
      </c>
      <c r="B6361" t="s">
        <v>6632</v>
      </c>
      <c r="C6361">
        <v>1</v>
      </c>
      <c r="D6361" t="s">
        <v>5718</v>
      </c>
      <c r="E6361" t="s">
        <v>5969</v>
      </c>
      <c r="F6361">
        <v>77.075494800000001</v>
      </c>
      <c r="G6361">
        <v>28.439451900000002</v>
      </c>
      <c r="H6361" t="s">
        <v>289</v>
      </c>
      <c r="I6361" t="s">
        <v>19</v>
      </c>
      <c r="J6361" t="s">
        <v>57</v>
      </c>
      <c r="K6361" t="s">
        <v>57</v>
      </c>
      <c r="L6361" t="s">
        <v>57</v>
      </c>
      <c r="M6361" t="s">
        <v>57</v>
      </c>
      <c r="N6361">
        <v>2</v>
      </c>
      <c r="O6361">
        <v>1</v>
      </c>
      <c r="P6361">
        <v>500</v>
      </c>
      <c r="Q6361">
        <v>1</v>
      </c>
      <c r="R6361">
        <v>2015</v>
      </c>
      <c r="S6361">
        <v>8</v>
      </c>
      <c r="T6361">
        <v>17</v>
      </c>
      <c r="U6361" s="1">
        <v>42233</v>
      </c>
      <c r="V6361" s="5">
        <f>Main[[#This Row],[Average_Cost_for_two]] * VLOOKUP(Main[[#This Row],[Currency]],'Currency'!A:B,2,FALSE)</f>
        <v>6</v>
      </c>
      <c r="W6361" s="5" t="str">
        <f>IF(Main[[#This Row],[Avg_Cost_USD]]&lt;10,"Low",
IF(Main[[#This Row],[Avg_Cost_USD]]&lt;=30,"Medium","High"))</f>
        <v>Low</v>
      </c>
    </row>
    <row r="6362" spans="1:23" x14ac:dyDescent="0.3">
      <c r="A6362">
        <v>311116</v>
      </c>
      <c r="B6362" t="s">
        <v>3259</v>
      </c>
      <c r="C6362">
        <v>1</v>
      </c>
      <c r="D6362" t="s">
        <v>5718</v>
      </c>
      <c r="E6362" t="s">
        <v>5834</v>
      </c>
      <c r="F6362">
        <v>77.093514319999997</v>
      </c>
      <c r="G6362">
        <v>28.476507940000001</v>
      </c>
      <c r="H6362" t="s">
        <v>6633</v>
      </c>
      <c r="I6362" t="s">
        <v>19</v>
      </c>
      <c r="J6362" t="s">
        <v>57</v>
      </c>
      <c r="K6362" t="s">
        <v>61</v>
      </c>
      <c r="L6362" t="s">
        <v>57</v>
      </c>
      <c r="M6362" t="s">
        <v>57</v>
      </c>
      <c r="N6362">
        <v>2</v>
      </c>
      <c r="O6362">
        <v>73</v>
      </c>
      <c r="P6362">
        <v>500</v>
      </c>
      <c r="Q6362">
        <v>2.2000000000000002</v>
      </c>
      <c r="R6362">
        <v>2013</v>
      </c>
      <c r="S6362">
        <v>8</v>
      </c>
      <c r="T6362">
        <v>18</v>
      </c>
      <c r="U6362" s="1">
        <v>41504</v>
      </c>
      <c r="V6362" s="5">
        <f>Main[[#This Row],[Average_Cost_for_two]] * VLOOKUP(Main[[#This Row],[Currency]],'Currency'!A:B,2,FALSE)</f>
        <v>6</v>
      </c>
      <c r="W6362" s="5" t="str">
        <f>IF(Main[[#This Row],[Avg_Cost_USD]]&lt;10,"Low",
IF(Main[[#This Row],[Avg_Cost_USD]]&lt;=30,"Medium","High"))</f>
        <v>Low</v>
      </c>
    </row>
    <row r="6363" spans="1:23" x14ac:dyDescent="0.3">
      <c r="A6363">
        <v>9778</v>
      </c>
      <c r="B6363" t="s">
        <v>3241</v>
      </c>
      <c r="C6363">
        <v>1</v>
      </c>
      <c r="D6363" t="s">
        <v>5718</v>
      </c>
      <c r="E6363" t="s">
        <v>5758</v>
      </c>
      <c r="F6363">
        <v>77.099747800000003</v>
      </c>
      <c r="G6363">
        <v>28.4657898</v>
      </c>
      <c r="H6363" t="s">
        <v>3242</v>
      </c>
      <c r="I6363" t="s">
        <v>19</v>
      </c>
      <c r="J6363" t="s">
        <v>57</v>
      </c>
      <c r="K6363" t="s">
        <v>61</v>
      </c>
      <c r="L6363" t="s">
        <v>57</v>
      </c>
      <c r="M6363" t="s">
        <v>57</v>
      </c>
      <c r="N6363">
        <v>2</v>
      </c>
      <c r="O6363">
        <v>54</v>
      </c>
      <c r="P6363">
        <v>500</v>
      </c>
      <c r="Q6363">
        <v>2.8</v>
      </c>
      <c r="R6363">
        <v>2010</v>
      </c>
      <c r="S6363">
        <v>8</v>
      </c>
      <c r="T6363">
        <v>3</v>
      </c>
      <c r="U6363" s="1">
        <v>40393</v>
      </c>
      <c r="V6363" s="5">
        <f>Main[[#This Row],[Average_Cost_for_two]] * VLOOKUP(Main[[#This Row],[Currency]],'Currency'!A:B,2,FALSE)</f>
        <v>6</v>
      </c>
      <c r="W6363" s="5" t="str">
        <f>IF(Main[[#This Row],[Avg_Cost_USD]]&lt;10,"Low",
IF(Main[[#This Row],[Avg_Cost_USD]]&lt;=30,"Medium","High"))</f>
        <v>Low</v>
      </c>
    </row>
    <row r="6364" spans="1:23" x14ac:dyDescent="0.3">
      <c r="A6364">
        <v>18204463</v>
      </c>
      <c r="B6364" t="s">
        <v>6634</v>
      </c>
      <c r="C6364">
        <v>1</v>
      </c>
      <c r="D6364" t="s">
        <v>5718</v>
      </c>
      <c r="E6364" t="s">
        <v>5758</v>
      </c>
      <c r="F6364">
        <v>77.092342099999996</v>
      </c>
      <c r="G6364">
        <v>28.480315600000001</v>
      </c>
      <c r="H6364" t="s">
        <v>6635</v>
      </c>
      <c r="I6364" t="s">
        <v>19</v>
      </c>
      <c r="J6364" t="s">
        <v>57</v>
      </c>
      <c r="K6364" t="s">
        <v>61</v>
      </c>
      <c r="L6364" t="s">
        <v>57</v>
      </c>
      <c r="M6364" t="s">
        <v>57</v>
      </c>
      <c r="N6364">
        <v>2</v>
      </c>
      <c r="O6364">
        <v>395</v>
      </c>
      <c r="P6364">
        <v>500</v>
      </c>
      <c r="Q6364">
        <v>4.5999999999999996</v>
      </c>
      <c r="R6364">
        <v>2010</v>
      </c>
      <c r="S6364">
        <v>8</v>
      </c>
      <c r="T6364">
        <v>2</v>
      </c>
      <c r="U6364" s="1">
        <v>40392</v>
      </c>
      <c r="V6364" s="5">
        <f>Main[[#This Row],[Average_Cost_for_two]] * VLOOKUP(Main[[#This Row],[Currency]],'Currency'!A:B,2,FALSE)</f>
        <v>6</v>
      </c>
      <c r="W6364" s="5" t="str">
        <f>IF(Main[[#This Row],[Avg_Cost_USD]]&lt;10,"Low",
IF(Main[[#This Row],[Avg_Cost_USD]]&lt;=30,"Medium","High"))</f>
        <v>Low</v>
      </c>
    </row>
    <row r="6365" spans="1:23" x14ac:dyDescent="0.3">
      <c r="A6365">
        <v>18384115</v>
      </c>
      <c r="B6365" t="s">
        <v>6636</v>
      </c>
      <c r="C6365">
        <v>1</v>
      </c>
      <c r="D6365" t="s">
        <v>5718</v>
      </c>
      <c r="E6365" t="s">
        <v>5719</v>
      </c>
      <c r="F6365">
        <v>77.103973699999997</v>
      </c>
      <c r="G6365">
        <v>28.487263599999999</v>
      </c>
      <c r="H6365" t="s">
        <v>6637</v>
      </c>
      <c r="I6365" t="s">
        <v>19</v>
      </c>
      <c r="J6365" t="s">
        <v>57</v>
      </c>
      <c r="K6365" t="s">
        <v>61</v>
      </c>
      <c r="L6365" t="s">
        <v>57</v>
      </c>
      <c r="M6365" t="s">
        <v>57</v>
      </c>
      <c r="N6365">
        <v>2</v>
      </c>
      <c r="O6365">
        <v>223</v>
      </c>
      <c r="P6365">
        <v>500</v>
      </c>
      <c r="Q6365">
        <v>4.9000000000000004</v>
      </c>
      <c r="R6365">
        <v>2018</v>
      </c>
      <c r="S6365">
        <v>8</v>
      </c>
      <c r="T6365">
        <v>26</v>
      </c>
      <c r="U6365" s="1">
        <v>43338</v>
      </c>
      <c r="V6365" s="5">
        <f>Main[[#This Row],[Average_Cost_for_two]] * VLOOKUP(Main[[#This Row],[Currency]],'Currency'!A:B,2,FALSE)</f>
        <v>6</v>
      </c>
      <c r="W6365" s="5" t="str">
        <f>IF(Main[[#This Row],[Avg_Cost_USD]]&lt;10,"Low",
IF(Main[[#This Row],[Avg_Cost_USD]]&lt;=30,"Medium","High"))</f>
        <v>Low</v>
      </c>
    </row>
    <row r="6366" spans="1:23" x14ac:dyDescent="0.3">
      <c r="A6366">
        <v>309986</v>
      </c>
      <c r="B6366" t="s">
        <v>6638</v>
      </c>
      <c r="C6366">
        <v>1</v>
      </c>
      <c r="D6366" t="s">
        <v>5718</v>
      </c>
      <c r="E6366" t="s">
        <v>5779</v>
      </c>
      <c r="F6366">
        <v>77.019183200000001</v>
      </c>
      <c r="G6366">
        <v>28.4669487</v>
      </c>
      <c r="H6366" t="s">
        <v>6639</v>
      </c>
      <c r="I6366" t="s">
        <v>19</v>
      </c>
      <c r="J6366" t="s">
        <v>57</v>
      </c>
      <c r="K6366" t="s">
        <v>61</v>
      </c>
      <c r="L6366" t="s">
        <v>57</v>
      </c>
      <c r="M6366" t="s">
        <v>57</v>
      </c>
      <c r="N6366">
        <v>2</v>
      </c>
      <c r="O6366">
        <v>12</v>
      </c>
      <c r="P6366">
        <v>500</v>
      </c>
      <c r="Q6366">
        <v>2.5</v>
      </c>
      <c r="R6366">
        <v>2016</v>
      </c>
      <c r="S6366">
        <v>8</v>
      </c>
      <c r="T6366">
        <v>20</v>
      </c>
      <c r="U6366" s="1">
        <v>42602</v>
      </c>
      <c r="V6366" s="5">
        <f>Main[[#This Row],[Average_Cost_for_two]] * VLOOKUP(Main[[#This Row],[Currency]],'Currency'!A:B,2,FALSE)</f>
        <v>6</v>
      </c>
      <c r="W6366" s="5" t="str">
        <f>IF(Main[[#This Row],[Avg_Cost_USD]]&lt;10,"Low",
IF(Main[[#This Row],[Avg_Cost_USD]]&lt;=30,"Medium","High"))</f>
        <v>Low</v>
      </c>
    </row>
    <row r="6367" spans="1:23" x14ac:dyDescent="0.3">
      <c r="A6367">
        <v>18322641</v>
      </c>
      <c r="B6367" t="s">
        <v>6640</v>
      </c>
      <c r="C6367">
        <v>1</v>
      </c>
      <c r="D6367" t="s">
        <v>5718</v>
      </c>
      <c r="E6367" t="s">
        <v>6255</v>
      </c>
      <c r="F6367">
        <v>77.043538299999994</v>
      </c>
      <c r="G6367">
        <v>28.410533099999999</v>
      </c>
      <c r="H6367" t="s">
        <v>6641</v>
      </c>
      <c r="I6367" t="s">
        <v>19</v>
      </c>
      <c r="J6367" t="s">
        <v>57</v>
      </c>
      <c r="K6367" t="s">
        <v>61</v>
      </c>
      <c r="L6367" t="s">
        <v>57</v>
      </c>
      <c r="M6367" t="s">
        <v>57</v>
      </c>
      <c r="N6367">
        <v>2</v>
      </c>
      <c r="O6367">
        <v>74</v>
      </c>
      <c r="P6367">
        <v>500</v>
      </c>
      <c r="Q6367">
        <v>4.0999999999999996</v>
      </c>
      <c r="R6367">
        <v>2013</v>
      </c>
      <c r="S6367">
        <v>8</v>
      </c>
      <c r="T6367">
        <v>5</v>
      </c>
      <c r="U6367" s="1">
        <v>41491</v>
      </c>
      <c r="V6367" s="5">
        <f>Main[[#This Row],[Average_Cost_for_two]] * VLOOKUP(Main[[#This Row],[Currency]],'Currency'!A:B,2,FALSE)</f>
        <v>6</v>
      </c>
      <c r="W6367" s="5" t="str">
        <f>IF(Main[[#This Row],[Avg_Cost_USD]]&lt;10,"Low",
IF(Main[[#This Row],[Avg_Cost_USD]]&lt;=30,"Medium","High"))</f>
        <v>Low</v>
      </c>
    </row>
    <row r="6368" spans="1:23" x14ac:dyDescent="0.3">
      <c r="A6368">
        <v>18455518</v>
      </c>
      <c r="B6368" t="s">
        <v>6642</v>
      </c>
      <c r="C6368">
        <v>1</v>
      </c>
      <c r="D6368" t="s">
        <v>5718</v>
      </c>
      <c r="E6368" t="s">
        <v>5866</v>
      </c>
      <c r="F6368">
        <v>77.101815900000005</v>
      </c>
      <c r="G6368">
        <v>28.471367600000001</v>
      </c>
      <c r="H6368" t="s">
        <v>6643</v>
      </c>
      <c r="I6368" t="s">
        <v>19</v>
      </c>
      <c r="J6368" t="s">
        <v>57</v>
      </c>
      <c r="K6368" t="s">
        <v>57</v>
      </c>
      <c r="L6368" t="s">
        <v>57</v>
      </c>
      <c r="M6368" t="s">
        <v>57</v>
      </c>
      <c r="N6368">
        <v>2</v>
      </c>
      <c r="O6368">
        <v>25</v>
      </c>
      <c r="P6368">
        <v>500</v>
      </c>
      <c r="Q6368">
        <v>3.7</v>
      </c>
      <c r="R6368">
        <v>2010</v>
      </c>
      <c r="S6368">
        <v>8</v>
      </c>
      <c r="T6368">
        <v>17</v>
      </c>
      <c r="U6368" s="1">
        <v>40407</v>
      </c>
      <c r="V6368" s="5">
        <f>Main[[#This Row],[Average_Cost_for_two]] * VLOOKUP(Main[[#This Row],[Currency]],'Currency'!A:B,2,FALSE)</f>
        <v>6</v>
      </c>
      <c r="W6368" s="5" t="str">
        <f>IF(Main[[#This Row],[Avg_Cost_USD]]&lt;10,"Low",
IF(Main[[#This Row],[Avg_Cost_USD]]&lt;=30,"Medium","High"))</f>
        <v>Low</v>
      </c>
    </row>
    <row r="6369" spans="1:23" x14ac:dyDescent="0.3">
      <c r="A6369">
        <v>4154</v>
      </c>
      <c r="B6369" t="s">
        <v>6644</v>
      </c>
      <c r="C6369">
        <v>1</v>
      </c>
      <c r="D6369" t="s">
        <v>5718</v>
      </c>
      <c r="E6369" t="s">
        <v>5873</v>
      </c>
      <c r="F6369">
        <v>77.051022500000002</v>
      </c>
      <c r="G6369">
        <v>28.453041899999999</v>
      </c>
      <c r="H6369" t="s">
        <v>287</v>
      </c>
      <c r="I6369" t="s">
        <v>19</v>
      </c>
      <c r="J6369" t="s">
        <v>57</v>
      </c>
      <c r="K6369" t="s">
        <v>61</v>
      </c>
      <c r="L6369" t="s">
        <v>57</v>
      </c>
      <c r="M6369" t="s">
        <v>57</v>
      </c>
      <c r="N6369">
        <v>2</v>
      </c>
      <c r="O6369">
        <v>73</v>
      </c>
      <c r="P6369">
        <v>500</v>
      </c>
      <c r="Q6369">
        <v>2.8</v>
      </c>
      <c r="R6369">
        <v>2018</v>
      </c>
      <c r="S6369">
        <v>8</v>
      </c>
      <c r="T6369">
        <v>7</v>
      </c>
      <c r="U6369" s="1">
        <v>43319</v>
      </c>
      <c r="V6369" s="5">
        <f>Main[[#This Row],[Average_Cost_for_two]] * VLOOKUP(Main[[#This Row],[Currency]],'Currency'!A:B,2,FALSE)</f>
        <v>6</v>
      </c>
      <c r="W6369" s="5" t="str">
        <f>IF(Main[[#This Row],[Avg_Cost_USD]]&lt;10,"Low",
IF(Main[[#This Row],[Avg_Cost_USD]]&lt;=30,"Medium","High"))</f>
        <v>Low</v>
      </c>
    </row>
    <row r="6370" spans="1:23" x14ac:dyDescent="0.3">
      <c r="A6370">
        <v>305919</v>
      </c>
      <c r="B6370" t="s">
        <v>3241</v>
      </c>
      <c r="C6370">
        <v>1</v>
      </c>
      <c r="D6370" t="s">
        <v>5718</v>
      </c>
      <c r="E6370" t="s">
        <v>5957</v>
      </c>
      <c r="F6370">
        <v>77.079065799999995</v>
      </c>
      <c r="G6370">
        <v>28.460486199999998</v>
      </c>
      <c r="H6370" t="s">
        <v>3242</v>
      </c>
      <c r="I6370" t="s">
        <v>19</v>
      </c>
      <c r="J6370" t="s">
        <v>57</v>
      </c>
      <c r="K6370" t="s">
        <v>57</v>
      </c>
      <c r="L6370" t="s">
        <v>57</v>
      </c>
      <c r="M6370" t="s">
        <v>57</v>
      </c>
      <c r="N6370">
        <v>2</v>
      </c>
      <c r="O6370">
        <v>59</v>
      </c>
      <c r="P6370">
        <v>500</v>
      </c>
      <c r="Q6370">
        <v>3.3</v>
      </c>
      <c r="R6370">
        <v>2014</v>
      </c>
      <c r="S6370">
        <v>8</v>
      </c>
      <c r="T6370">
        <v>10</v>
      </c>
      <c r="U6370" s="1">
        <v>41861</v>
      </c>
      <c r="V6370" s="5">
        <f>Main[[#This Row],[Average_Cost_for_two]] * VLOOKUP(Main[[#This Row],[Currency]],'Currency'!A:B,2,FALSE)</f>
        <v>6</v>
      </c>
      <c r="W6370" s="5" t="str">
        <f>IF(Main[[#This Row],[Avg_Cost_USD]]&lt;10,"Low",
IF(Main[[#This Row],[Avg_Cost_USD]]&lt;=30,"Medium","High"))</f>
        <v>Low</v>
      </c>
    </row>
    <row r="6371" spans="1:23" x14ac:dyDescent="0.3">
      <c r="A6371">
        <v>2165</v>
      </c>
      <c r="B6371" t="s">
        <v>631</v>
      </c>
      <c r="C6371">
        <v>1</v>
      </c>
      <c r="D6371" t="s">
        <v>5718</v>
      </c>
      <c r="E6371" t="s">
        <v>5818</v>
      </c>
      <c r="F6371">
        <v>77.083921900000007</v>
      </c>
      <c r="G6371">
        <v>28.459787299999999</v>
      </c>
      <c r="H6371" t="s">
        <v>1025</v>
      </c>
      <c r="I6371" t="s">
        <v>19</v>
      </c>
      <c r="J6371" t="s">
        <v>57</v>
      </c>
      <c r="K6371" t="s">
        <v>61</v>
      </c>
      <c r="L6371" t="s">
        <v>57</v>
      </c>
      <c r="M6371" t="s">
        <v>57</v>
      </c>
      <c r="N6371">
        <v>2</v>
      </c>
      <c r="O6371">
        <v>369</v>
      </c>
      <c r="P6371">
        <v>500</v>
      </c>
      <c r="Q6371">
        <v>3.6</v>
      </c>
      <c r="R6371">
        <v>2014</v>
      </c>
      <c r="S6371">
        <v>8</v>
      </c>
      <c r="T6371">
        <v>3</v>
      </c>
      <c r="U6371" s="1">
        <v>41854</v>
      </c>
      <c r="V6371" s="5">
        <f>Main[[#This Row],[Average_Cost_for_two]] * VLOOKUP(Main[[#This Row],[Currency]],'Currency'!A:B,2,FALSE)</f>
        <v>6</v>
      </c>
      <c r="W6371" s="5" t="str">
        <f>IF(Main[[#This Row],[Avg_Cost_USD]]&lt;10,"Low",
IF(Main[[#This Row],[Avg_Cost_USD]]&lt;=30,"Medium","High"))</f>
        <v>Low</v>
      </c>
    </row>
    <row r="6372" spans="1:23" x14ac:dyDescent="0.3">
      <c r="A6372">
        <v>308889</v>
      </c>
      <c r="B6372" t="s">
        <v>6645</v>
      </c>
      <c r="C6372">
        <v>1</v>
      </c>
      <c r="D6372" t="s">
        <v>5718</v>
      </c>
      <c r="E6372" t="s">
        <v>5752</v>
      </c>
      <c r="F6372">
        <v>77.081943499999994</v>
      </c>
      <c r="G6372">
        <v>28.467128200000001</v>
      </c>
      <c r="H6372" t="s">
        <v>2159</v>
      </c>
      <c r="I6372" t="s">
        <v>19</v>
      </c>
      <c r="J6372" t="s">
        <v>57</v>
      </c>
      <c r="K6372" t="s">
        <v>61</v>
      </c>
      <c r="L6372" t="s">
        <v>57</v>
      </c>
      <c r="M6372" t="s">
        <v>57</v>
      </c>
      <c r="N6372">
        <v>2</v>
      </c>
      <c r="O6372">
        <v>189</v>
      </c>
      <c r="P6372">
        <v>500</v>
      </c>
      <c r="Q6372">
        <v>3.5</v>
      </c>
      <c r="R6372">
        <v>2015</v>
      </c>
      <c r="S6372">
        <v>7</v>
      </c>
      <c r="T6372">
        <v>10</v>
      </c>
      <c r="U6372" s="1">
        <v>42195</v>
      </c>
      <c r="V6372" s="5">
        <f>Main[[#This Row],[Average_Cost_for_two]] * VLOOKUP(Main[[#This Row],[Currency]],'Currency'!A:B,2,FALSE)</f>
        <v>6</v>
      </c>
      <c r="W6372" s="5" t="str">
        <f>IF(Main[[#This Row],[Avg_Cost_USD]]&lt;10,"Low",
IF(Main[[#This Row],[Avg_Cost_USD]]&lt;=30,"Medium","High"))</f>
        <v>Low</v>
      </c>
    </row>
    <row r="6373" spans="1:23" x14ac:dyDescent="0.3">
      <c r="A6373">
        <v>311080</v>
      </c>
      <c r="B6373" t="s">
        <v>6646</v>
      </c>
      <c r="C6373">
        <v>1</v>
      </c>
      <c r="D6373" t="s">
        <v>5718</v>
      </c>
      <c r="E6373" t="s">
        <v>6155</v>
      </c>
      <c r="F6373">
        <v>77.086080100000004</v>
      </c>
      <c r="G6373">
        <v>28.4827659</v>
      </c>
      <c r="H6373" t="s">
        <v>1879</v>
      </c>
      <c r="I6373" t="s">
        <v>19</v>
      </c>
      <c r="J6373" t="s">
        <v>57</v>
      </c>
      <c r="K6373" t="s">
        <v>61</v>
      </c>
      <c r="L6373" t="s">
        <v>57</v>
      </c>
      <c r="M6373" t="s">
        <v>57</v>
      </c>
      <c r="N6373">
        <v>2</v>
      </c>
      <c r="O6373">
        <v>299</v>
      </c>
      <c r="P6373">
        <v>500</v>
      </c>
      <c r="Q6373">
        <v>3.8</v>
      </c>
      <c r="R6373">
        <v>2012</v>
      </c>
      <c r="S6373">
        <v>7</v>
      </c>
      <c r="T6373">
        <v>19</v>
      </c>
      <c r="U6373" s="1">
        <v>41109</v>
      </c>
      <c r="V6373" s="5">
        <f>Main[[#This Row],[Average_Cost_for_two]] * VLOOKUP(Main[[#This Row],[Currency]],'Currency'!A:B,2,FALSE)</f>
        <v>6</v>
      </c>
      <c r="W6373" s="5" t="str">
        <f>IF(Main[[#This Row],[Avg_Cost_USD]]&lt;10,"Low",
IF(Main[[#This Row],[Avg_Cost_USD]]&lt;=30,"Medium","High"))</f>
        <v>Low</v>
      </c>
    </row>
    <row r="6374" spans="1:23" x14ac:dyDescent="0.3">
      <c r="A6374">
        <v>18258477</v>
      </c>
      <c r="B6374" t="s">
        <v>6647</v>
      </c>
      <c r="C6374">
        <v>1</v>
      </c>
      <c r="D6374" t="s">
        <v>5718</v>
      </c>
      <c r="E6374" t="s">
        <v>5719</v>
      </c>
      <c r="F6374">
        <v>77.094667599999994</v>
      </c>
      <c r="G6374">
        <v>28.493048399999999</v>
      </c>
      <c r="H6374" t="s">
        <v>2958</v>
      </c>
      <c r="I6374" t="s">
        <v>19</v>
      </c>
      <c r="J6374" t="s">
        <v>57</v>
      </c>
      <c r="K6374" t="s">
        <v>61</v>
      </c>
      <c r="L6374" t="s">
        <v>57</v>
      </c>
      <c r="M6374" t="s">
        <v>57</v>
      </c>
      <c r="N6374">
        <v>2</v>
      </c>
      <c r="O6374">
        <v>38</v>
      </c>
      <c r="P6374">
        <v>500</v>
      </c>
      <c r="Q6374">
        <v>3.2</v>
      </c>
      <c r="R6374">
        <v>2016</v>
      </c>
      <c r="S6374">
        <v>7</v>
      </c>
      <c r="T6374">
        <v>5</v>
      </c>
      <c r="U6374" s="1">
        <v>42556</v>
      </c>
      <c r="V6374" s="5">
        <f>Main[[#This Row],[Average_Cost_for_two]] * VLOOKUP(Main[[#This Row],[Currency]],'Currency'!A:B,2,FALSE)</f>
        <v>6</v>
      </c>
      <c r="W6374" s="5" t="str">
        <f>IF(Main[[#This Row],[Avg_Cost_USD]]&lt;10,"Low",
IF(Main[[#This Row],[Avg_Cost_USD]]&lt;=30,"Medium","High"))</f>
        <v>Low</v>
      </c>
    </row>
    <row r="6375" spans="1:23" x14ac:dyDescent="0.3">
      <c r="A6375">
        <v>8413</v>
      </c>
      <c r="B6375" t="s">
        <v>6648</v>
      </c>
      <c r="C6375">
        <v>1</v>
      </c>
      <c r="D6375" t="s">
        <v>5718</v>
      </c>
      <c r="E6375" t="s">
        <v>6125</v>
      </c>
      <c r="F6375">
        <v>77.067948099999995</v>
      </c>
      <c r="G6375">
        <v>28.4679413</v>
      </c>
      <c r="H6375" t="s">
        <v>426</v>
      </c>
      <c r="I6375" t="s">
        <v>19</v>
      </c>
      <c r="J6375" t="s">
        <v>57</v>
      </c>
      <c r="K6375" t="s">
        <v>57</v>
      </c>
      <c r="L6375" t="s">
        <v>57</v>
      </c>
      <c r="M6375" t="s">
        <v>57</v>
      </c>
      <c r="N6375">
        <v>2</v>
      </c>
      <c r="O6375">
        <v>364</v>
      </c>
      <c r="P6375">
        <v>500</v>
      </c>
      <c r="Q6375">
        <v>3.7</v>
      </c>
      <c r="R6375">
        <v>2016</v>
      </c>
      <c r="S6375">
        <v>7</v>
      </c>
      <c r="T6375">
        <v>15</v>
      </c>
      <c r="U6375" s="1">
        <v>42566</v>
      </c>
      <c r="V6375" s="5">
        <f>Main[[#This Row],[Average_Cost_for_two]] * VLOOKUP(Main[[#This Row],[Currency]],'Currency'!A:B,2,FALSE)</f>
        <v>6</v>
      </c>
      <c r="W6375" s="5" t="str">
        <f>IF(Main[[#This Row],[Avg_Cost_USD]]&lt;10,"Low",
IF(Main[[#This Row],[Avg_Cost_USD]]&lt;=30,"Medium","High"))</f>
        <v>Low</v>
      </c>
    </row>
    <row r="6376" spans="1:23" x14ac:dyDescent="0.3">
      <c r="A6376">
        <v>5004</v>
      </c>
      <c r="B6376" t="s">
        <v>6649</v>
      </c>
      <c r="C6376">
        <v>1</v>
      </c>
      <c r="D6376" t="s">
        <v>5718</v>
      </c>
      <c r="E6376" t="s">
        <v>5873</v>
      </c>
      <c r="F6376">
        <v>77.050482000000002</v>
      </c>
      <c r="G6376">
        <v>28.4528201</v>
      </c>
      <c r="H6376" t="s">
        <v>3000</v>
      </c>
      <c r="I6376" t="s">
        <v>19</v>
      </c>
      <c r="J6376" t="s">
        <v>57</v>
      </c>
      <c r="K6376" t="s">
        <v>61</v>
      </c>
      <c r="L6376" t="s">
        <v>57</v>
      </c>
      <c r="M6376" t="s">
        <v>57</v>
      </c>
      <c r="N6376">
        <v>2</v>
      </c>
      <c r="O6376">
        <v>486</v>
      </c>
      <c r="P6376">
        <v>500</v>
      </c>
      <c r="Q6376">
        <v>3.5</v>
      </c>
      <c r="R6376">
        <v>2018</v>
      </c>
      <c r="S6376">
        <v>7</v>
      </c>
      <c r="T6376">
        <v>20</v>
      </c>
      <c r="U6376" s="1">
        <v>43301</v>
      </c>
      <c r="V6376" s="5">
        <f>Main[[#This Row],[Average_Cost_for_two]] * VLOOKUP(Main[[#This Row],[Currency]],'Currency'!A:B,2,FALSE)</f>
        <v>6</v>
      </c>
      <c r="W6376" s="5" t="str">
        <f>IF(Main[[#This Row],[Avg_Cost_USD]]&lt;10,"Low",
IF(Main[[#This Row],[Avg_Cost_USD]]&lt;=30,"Medium","High"))</f>
        <v>Low</v>
      </c>
    </row>
    <row r="6377" spans="1:23" x14ac:dyDescent="0.3">
      <c r="A6377">
        <v>18273536</v>
      </c>
      <c r="B6377" t="s">
        <v>6650</v>
      </c>
      <c r="C6377">
        <v>1</v>
      </c>
      <c r="D6377" t="s">
        <v>5718</v>
      </c>
      <c r="E6377" t="s">
        <v>5875</v>
      </c>
      <c r="F6377">
        <v>77.059872799999994</v>
      </c>
      <c r="G6377">
        <v>28.4340212</v>
      </c>
      <c r="H6377" t="s">
        <v>301</v>
      </c>
      <c r="I6377" t="s">
        <v>19</v>
      </c>
      <c r="J6377" t="s">
        <v>57</v>
      </c>
      <c r="K6377" t="s">
        <v>61</v>
      </c>
      <c r="L6377" t="s">
        <v>57</v>
      </c>
      <c r="M6377" t="s">
        <v>57</v>
      </c>
      <c r="N6377">
        <v>2</v>
      </c>
      <c r="O6377">
        <v>24</v>
      </c>
      <c r="P6377">
        <v>500</v>
      </c>
      <c r="Q6377">
        <v>3.2</v>
      </c>
      <c r="R6377">
        <v>2018</v>
      </c>
      <c r="S6377">
        <v>7</v>
      </c>
      <c r="T6377">
        <v>20</v>
      </c>
      <c r="U6377" s="1">
        <v>43301</v>
      </c>
      <c r="V6377" s="5">
        <f>Main[[#This Row],[Average_Cost_for_two]] * VLOOKUP(Main[[#This Row],[Currency]],'Currency'!A:B,2,FALSE)</f>
        <v>6</v>
      </c>
      <c r="W6377" s="5" t="str">
        <f>IF(Main[[#This Row],[Avg_Cost_USD]]&lt;10,"Low",
IF(Main[[#This Row],[Avg_Cost_USD]]&lt;=30,"Medium","High"))</f>
        <v>Low</v>
      </c>
    </row>
    <row r="6378" spans="1:23" x14ac:dyDescent="0.3">
      <c r="A6378">
        <v>6764</v>
      </c>
      <c r="B6378" t="s">
        <v>6651</v>
      </c>
      <c r="C6378">
        <v>1</v>
      </c>
      <c r="D6378" t="s">
        <v>5718</v>
      </c>
      <c r="E6378" t="s">
        <v>5725</v>
      </c>
      <c r="F6378">
        <v>77.099927480000005</v>
      </c>
      <c r="G6378">
        <v>28.428941330000001</v>
      </c>
      <c r="H6378" t="s">
        <v>289</v>
      </c>
      <c r="I6378" t="s">
        <v>19</v>
      </c>
      <c r="J6378" t="s">
        <v>57</v>
      </c>
      <c r="K6378" t="s">
        <v>57</v>
      </c>
      <c r="L6378" t="s">
        <v>57</v>
      </c>
      <c r="M6378" t="s">
        <v>57</v>
      </c>
      <c r="N6378">
        <v>2</v>
      </c>
      <c r="O6378">
        <v>33</v>
      </c>
      <c r="P6378">
        <v>500</v>
      </c>
      <c r="Q6378">
        <v>3</v>
      </c>
      <c r="R6378">
        <v>2011</v>
      </c>
      <c r="S6378">
        <v>7</v>
      </c>
      <c r="T6378">
        <v>16</v>
      </c>
      <c r="U6378" s="1">
        <v>40740</v>
      </c>
      <c r="V6378" s="5">
        <f>Main[[#This Row],[Average_Cost_for_two]] * VLOOKUP(Main[[#This Row],[Currency]],'Currency'!A:B,2,FALSE)</f>
        <v>6</v>
      </c>
      <c r="W6378" s="5" t="str">
        <f>IF(Main[[#This Row],[Avg_Cost_USD]]&lt;10,"Low",
IF(Main[[#This Row],[Avg_Cost_USD]]&lt;=30,"Medium","High"))</f>
        <v>Low</v>
      </c>
    </row>
    <row r="6379" spans="1:23" x14ac:dyDescent="0.3">
      <c r="A6379">
        <v>4817</v>
      </c>
      <c r="B6379" t="s">
        <v>3241</v>
      </c>
      <c r="C6379">
        <v>1</v>
      </c>
      <c r="D6379" t="s">
        <v>5718</v>
      </c>
      <c r="E6379" t="s">
        <v>5731</v>
      </c>
      <c r="F6379">
        <v>77.044468100000003</v>
      </c>
      <c r="G6379">
        <v>28.4058183</v>
      </c>
      <c r="H6379" t="s">
        <v>3242</v>
      </c>
      <c r="I6379" t="s">
        <v>19</v>
      </c>
      <c r="J6379" t="s">
        <v>57</v>
      </c>
      <c r="K6379" t="s">
        <v>61</v>
      </c>
      <c r="L6379" t="s">
        <v>57</v>
      </c>
      <c r="M6379" t="s">
        <v>57</v>
      </c>
      <c r="N6379">
        <v>2</v>
      </c>
      <c r="O6379">
        <v>101</v>
      </c>
      <c r="P6379">
        <v>500</v>
      </c>
      <c r="Q6379">
        <v>2.9</v>
      </c>
      <c r="R6379">
        <v>2010</v>
      </c>
      <c r="S6379">
        <v>7</v>
      </c>
      <c r="T6379">
        <v>26</v>
      </c>
      <c r="U6379" s="1">
        <v>40385</v>
      </c>
      <c r="V6379" s="5">
        <f>Main[[#This Row],[Average_Cost_for_two]] * VLOOKUP(Main[[#This Row],[Currency]],'Currency'!A:B,2,FALSE)</f>
        <v>6</v>
      </c>
      <c r="W6379" s="5" t="str">
        <f>IF(Main[[#This Row],[Avg_Cost_USD]]&lt;10,"Low",
IF(Main[[#This Row],[Avg_Cost_USD]]&lt;=30,"Medium","High"))</f>
        <v>Low</v>
      </c>
    </row>
    <row r="6380" spans="1:23" x14ac:dyDescent="0.3">
      <c r="A6380">
        <v>18368007</v>
      </c>
      <c r="B6380" t="s">
        <v>6652</v>
      </c>
      <c r="C6380">
        <v>1</v>
      </c>
      <c r="D6380" t="s">
        <v>5718</v>
      </c>
      <c r="E6380" t="s">
        <v>5731</v>
      </c>
      <c r="F6380">
        <v>77.048935599999993</v>
      </c>
      <c r="G6380">
        <v>28.412039100000001</v>
      </c>
      <c r="H6380" t="s">
        <v>337</v>
      </c>
      <c r="I6380" t="s">
        <v>19</v>
      </c>
      <c r="J6380" t="s">
        <v>57</v>
      </c>
      <c r="K6380" t="s">
        <v>57</v>
      </c>
      <c r="L6380" t="s">
        <v>57</v>
      </c>
      <c r="M6380" t="s">
        <v>57</v>
      </c>
      <c r="N6380">
        <v>2</v>
      </c>
      <c r="O6380">
        <v>26</v>
      </c>
      <c r="P6380">
        <v>500</v>
      </c>
      <c r="Q6380">
        <v>3.5</v>
      </c>
      <c r="R6380">
        <v>2013</v>
      </c>
      <c r="S6380">
        <v>7</v>
      </c>
      <c r="T6380">
        <v>24</v>
      </c>
      <c r="U6380" s="1">
        <v>41479</v>
      </c>
      <c r="V6380" s="5">
        <f>Main[[#This Row],[Average_Cost_for_two]] * VLOOKUP(Main[[#This Row],[Currency]],'Currency'!A:B,2,FALSE)</f>
        <v>6</v>
      </c>
      <c r="W6380" s="5" t="str">
        <f>IF(Main[[#This Row],[Avg_Cost_USD]]&lt;10,"Low",
IF(Main[[#This Row],[Avg_Cost_USD]]&lt;=30,"Medium","High"))</f>
        <v>Low</v>
      </c>
    </row>
    <row r="6381" spans="1:23" x14ac:dyDescent="0.3">
      <c r="A6381">
        <v>18332044</v>
      </c>
      <c r="B6381" t="s">
        <v>2801</v>
      </c>
      <c r="C6381">
        <v>1</v>
      </c>
      <c r="D6381" t="s">
        <v>5718</v>
      </c>
      <c r="E6381" t="s">
        <v>5957</v>
      </c>
      <c r="F6381">
        <v>77.079245700000001</v>
      </c>
      <c r="G6381">
        <v>28.461131000000002</v>
      </c>
      <c r="H6381" t="s">
        <v>344</v>
      </c>
      <c r="I6381" t="s">
        <v>19</v>
      </c>
      <c r="J6381" t="s">
        <v>57</v>
      </c>
      <c r="K6381" t="s">
        <v>61</v>
      </c>
      <c r="L6381" t="s">
        <v>57</v>
      </c>
      <c r="M6381" t="s">
        <v>57</v>
      </c>
      <c r="N6381">
        <v>2</v>
      </c>
      <c r="O6381">
        <v>7</v>
      </c>
      <c r="P6381">
        <v>500</v>
      </c>
      <c r="Q6381">
        <v>2.7</v>
      </c>
      <c r="R6381">
        <v>2017</v>
      </c>
      <c r="S6381">
        <v>7</v>
      </c>
      <c r="T6381">
        <v>28</v>
      </c>
      <c r="U6381" s="1">
        <v>42944</v>
      </c>
      <c r="V6381" s="5">
        <f>Main[[#This Row],[Average_Cost_for_two]] * VLOOKUP(Main[[#This Row],[Currency]],'Currency'!A:B,2,FALSE)</f>
        <v>6</v>
      </c>
      <c r="W6381" s="5" t="str">
        <f>IF(Main[[#This Row],[Avg_Cost_USD]]&lt;10,"Low",
IF(Main[[#This Row],[Avg_Cost_USD]]&lt;=30,"Medium","High"))</f>
        <v>Low</v>
      </c>
    </row>
    <row r="6382" spans="1:23" x14ac:dyDescent="0.3">
      <c r="A6382">
        <v>18445248</v>
      </c>
      <c r="B6382" t="s">
        <v>6653</v>
      </c>
      <c r="C6382">
        <v>1</v>
      </c>
      <c r="D6382" t="s">
        <v>5718</v>
      </c>
      <c r="E6382" t="s">
        <v>5969</v>
      </c>
      <c r="F6382">
        <v>77.078405000000004</v>
      </c>
      <c r="G6382">
        <v>28.440598999999999</v>
      </c>
      <c r="H6382" t="s">
        <v>547</v>
      </c>
      <c r="I6382" t="s">
        <v>19</v>
      </c>
      <c r="J6382" t="s">
        <v>57</v>
      </c>
      <c r="K6382" t="s">
        <v>57</v>
      </c>
      <c r="L6382" t="s">
        <v>57</v>
      </c>
      <c r="M6382" t="s">
        <v>57</v>
      </c>
      <c r="N6382">
        <v>2</v>
      </c>
      <c r="O6382">
        <v>1</v>
      </c>
      <c r="P6382">
        <v>500</v>
      </c>
      <c r="Q6382">
        <v>1</v>
      </c>
      <c r="R6382">
        <v>2017</v>
      </c>
      <c r="S6382">
        <v>6</v>
      </c>
      <c r="T6382">
        <v>21</v>
      </c>
      <c r="U6382" s="1">
        <v>42907</v>
      </c>
      <c r="V6382" s="5">
        <f>Main[[#This Row],[Average_Cost_for_two]] * VLOOKUP(Main[[#This Row],[Currency]],'Currency'!A:B,2,FALSE)</f>
        <v>6</v>
      </c>
      <c r="W6382" s="5" t="str">
        <f>IF(Main[[#This Row],[Avg_Cost_USD]]&lt;10,"Low",
IF(Main[[#This Row],[Avg_Cost_USD]]&lt;=30,"Medium","High"))</f>
        <v>Low</v>
      </c>
    </row>
    <row r="6383" spans="1:23" x14ac:dyDescent="0.3">
      <c r="A6383">
        <v>18477541</v>
      </c>
      <c r="B6383" t="s">
        <v>6654</v>
      </c>
      <c r="C6383">
        <v>1</v>
      </c>
      <c r="D6383" t="s">
        <v>5718</v>
      </c>
      <c r="E6383" t="s">
        <v>5969</v>
      </c>
      <c r="F6383">
        <v>0</v>
      </c>
      <c r="G6383">
        <v>0</v>
      </c>
      <c r="H6383" t="s">
        <v>337</v>
      </c>
      <c r="I6383" t="s">
        <v>19</v>
      </c>
      <c r="J6383" t="s">
        <v>57</v>
      </c>
      <c r="K6383" t="s">
        <v>57</v>
      </c>
      <c r="L6383" t="s">
        <v>57</v>
      </c>
      <c r="M6383" t="s">
        <v>57</v>
      </c>
      <c r="N6383">
        <v>2</v>
      </c>
      <c r="O6383">
        <v>1</v>
      </c>
      <c r="P6383">
        <v>500</v>
      </c>
      <c r="Q6383">
        <v>1</v>
      </c>
      <c r="R6383">
        <v>2016</v>
      </c>
      <c r="S6383">
        <v>6</v>
      </c>
      <c r="T6383">
        <v>11</v>
      </c>
      <c r="U6383" s="1">
        <v>42532</v>
      </c>
      <c r="V6383" s="5">
        <f>Main[[#This Row],[Average_Cost_for_two]] * VLOOKUP(Main[[#This Row],[Currency]],'Currency'!A:B,2,FALSE)</f>
        <v>6</v>
      </c>
      <c r="W6383" s="5" t="str">
        <f>IF(Main[[#This Row],[Avg_Cost_USD]]&lt;10,"Low",
IF(Main[[#This Row],[Avg_Cost_USD]]&lt;=30,"Medium","High"))</f>
        <v>Low</v>
      </c>
    </row>
    <row r="6384" spans="1:23" x14ac:dyDescent="0.3">
      <c r="A6384">
        <v>3449</v>
      </c>
      <c r="B6384" t="s">
        <v>3241</v>
      </c>
      <c r="C6384">
        <v>1</v>
      </c>
      <c r="D6384" t="s">
        <v>5718</v>
      </c>
      <c r="E6384" t="s">
        <v>5742</v>
      </c>
      <c r="F6384">
        <v>77.100916699999999</v>
      </c>
      <c r="G6384">
        <v>28.443037799999999</v>
      </c>
      <c r="H6384" t="s">
        <v>3242</v>
      </c>
      <c r="I6384" t="s">
        <v>19</v>
      </c>
      <c r="J6384" t="s">
        <v>57</v>
      </c>
      <c r="K6384" t="s">
        <v>61</v>
      </c>
      <c r="L6384" t="s">
        <v>57</v>
      </c>
      <c r="M6384" t="s">
        <v>57</v>
      </c>
      <c r="N6384">
        <v>2</v>
      </c>
      <c r="O6384">
        <v>150</v>
      </c>
      <c r="P6384">
        <v>500</v>
      </c>
      <c r="Q6384">
        <v>2.5</v>
      </c>
      <c r="R6384">
        <v>2014</v>
      </c>
      <c r="S6384">
        <v>6</v>
      </c>
      <c r="T6384">
        <v>10</v>
      </c>
      <c r="U6384" s="1">
        <v>41800</v>
      </c>
      <c r="V6384" s="5">
        <f>Main[[#This Row],[Average_Cost_for_two]] * VLOOKUP(Main[[#This Row],[Currency]],'Currency'!A:B,2,FALSE)</f>
        <v>6</v>
      </c>
      <c r="W6384" s="5" t="str">
        <f>IF(Main[[#This Row],[Avg_Cost_USD]]&lt;10,"Low",
IF(Main[[#This Row],[Avg_Cost_USD]]&lt;=30,"Medium","High"))</f>
        <v>Low</v>
      </c>
    </row>
    <row r="6385" spans="1:23" x14ac:dyDescent="0.3">
      <c r="A6385">
        <v>18399220</v>
      </c>
      <c r="B6385" t="s">
        <v>6655</v>
      </c>
      <c r="C6385">
        <v>1</v>
      </c>
      <c r="D6385" t="s">
        <v>5718</v>
      </c>
      <c r="E6385" t="s">
        <v>5779</v>
      </c>
      <c r="F6385">
        <v>77.026848999999999</v>
      </c>
      <c r="G6385">
        <v>28.4569872</v>
      </c>
      <c r="H6385" t="s">
        <v>56</v>
      </c>
      <c r="I6385" t="s">
        <v>19</v>
      </c>
      <c r="J6385" t="s">
        <v>57</v>
      </c>
      <c r="K6385" t="s">
        <v>57</v>
      </c>
      <c r="L6385" t="s">
        <v>57</v>
      </c>
      <c r="M6385" t="s">
        <v>57</v>
      </c>
      <c r="N6385">
        <v>2</v>
      </c>
      <c r="O6385">
        <v>5</v>
      </c>
      <c r="P6385">
        <v>500</v>
      </c>
      <c r="Q6385">
        <v>3.2</v>
      </c>
      <c r="R6385">
        <v>2018</v>
      </c>
      <c r="S6385">
        <v>6</v>
      </c>
      <c r="T6385">
        <v>4</v>
      </c>
      <c r="U6385" s="1">
        <v>43255</v>
      </c>
      <c r="V6385" s="5">
        <f>Main[[#This Row],[Average_Cost_for_two]] * VLOOKUP(Main[[#This Row],[Currency]],'Currency'!A:B,2,FALSE)</f>
        <v>6</v>
      </c>
      <c r="W6385" s="5" t="str">
        <f>IF(Main[[#This Row],[Avg_Cost_USD]]&lt;10,"Low",
IF(Main[[#This Row],[Avg_Cost_USD]]&lt;=30,"Medium","High"))</f>
        <v>Low</v>
      </c>
    </row>
    <row r="6386" spans="1:23" x14ac:dyDescent="0.3">
      <c r="A6386">
        <v>303865</v>
      </c>
      <c r="B6386" t="s">
        <v>6656</v>
      </c>
      <c r="C6386">
        <v>1</v>
      </c>
      <c r="D6386" t="s">
        <v>5718</v>
      </c>
      <c r="E6386" t="s">
        <v>5784</v>
      </c>
      <c r="F6386">
        <v>77.019484199999994</v>
      </c>
      <c r="G6386">
        <v>28.486046200000001</v>
      </c>
      <c r="H6386" t="s">
        <v>419</v>
      </c>
      <c r="I6386" t="s">
        <v>19</v>
      </c>
      <c r="J6386" t="s">
        <v>57</v>
      </c>
      <c r="K6386" t="s">
        <v>57</v>
      </c>
      <c r="L6386" t="s">
        <v>57</v>
      </c>
      <c r="M6386" t="s">
        <v>57</v>
      </c>
      <c r="N6386">
        <v>2</v>
      </c>
      <c r="O6386">
        <v>2</v>
      </c>
      <c r="P6386">
        <v>500</v>
      </c>
      <c r="Q6386">
        <v>1</v>
      </c>
      <c r="R6386">
        <v>2015</v>
      </c>
      <c r="S6386">
        <v>6</v>
      </c>
      <c r="T6386">
        <v>5</v>
      </c>
      <c r="U6386" s="1">
        <v>42160</v>
      </c>
      <c r="V6386" s="5">
        <f>Main[[#This Row],[Average_Cost_for_two]] * VLOOKUP(Main[[#This Row],[Currency]],'Currency'!A:B,2,FALSE)</f>
        <v>6</v>
      </c>
      <c r="W6386" s="5" t="str">
        <f>IF(Main[[#This Row],[Avg_Cost_USD]]&lt;10,"Low",
IF(Main[[#This Row],[Avg_Cost_USD]]&lt;=30,"Medium","High"))</f>
        <v>Low</v>
      </c>
    </row>
    <row r="6387" spans="1:23" x14ac:dyDescent="0.3">
      <c r="A6387">
        <v>18466800</v>
      </c>
      <c r="B6387" t="s">
        <v>6657</v>
      </c>
      <c r="C6387">
        <v>1</v>
      </c>
      <c r="D6387" t="s">
        <v>5718</v>
      </c>
      <c r="E6387" t="s">
        <v>5732</v>
      </c>
      <c r="F6387">
        <v>0</v>
      </c>
      <c r="G6387">
        <v>0</v>
      </c>
      <c r="H6387" t="s">
        <v>6658</v>
      </c>
      <c r="I6387" t="s">
        <v>19</v>
      </c>
      <c r="J6387" t="s">
        <v>57</v>
      </c>
      <c r="K6387" t="s">
        <v>57</v>
      </c>
      <c r="L6387" t="s">
        <v>57</v>
      </c>
      <c r="M6387" t="s">
        <v>57</v>
      </c>
      <c r="N6387">
        <v>2</v>
      </c>
      <c r="O6387">
        <v>7</v>
      </c>
      <c r="P6387">
        <v>500</v>
      </c>
      <c r="Q6387">
        <v>3.1</v>
      </c>
      <c r="R6387">
        <v>2010</v>
      </c>
      <c r="S6387">
        <v>6</v>
      </c>
      <c r="T6387">
        <v>11</v>
      </c>
      <c r="U6387" s="1">
        <v>40340</v>
      </c>
      <c r="V6387" s="5">
        <f>Main[[#This Row],[Average_Cost_for_two]] * VLOOKUP(Main[[#This Row],[Currency]],'Currency'!A:B,2,FALSE)</f>
        <v>6</v>
      </c>
      <c r="W6387" s="5" t="str">
        <f>IF(Main[[#This Row],[Avg_Cost_USD]]&lt;10,"Low",
IF(Main[[#This Row],[Avg_Cost_USD]]&lt;=30,"Medium","High"))</f>
        <v>Low</v>
      </c>
    </row>
    <row r="6388" spans="1:23" x14ac:dyDescent="0.3">
      <c r="A6388">
        <v>312438</v>
      </c>
      <c r="B6388" t="s">
        <v>6659</v>
      </c>
      <c r="C6388">
        <v>1</v>
      </c>
      <c r="D6388" t="s">
        <v>5718</v>
      </c>
      <c r="E6388" t="s">
        <v>5788</v>
      </c>
      <c r="F6388">
        <v>77.038095200000001</v>
      </c>
      <c r="G6388">
        <v>28.455543599999999</v>
      </c>
      <c r="H6388" t="s">
        <v>347</v>
      </c>
      <c r="I6388" t="s">
        <v>19</v>
      </c>
      <c r="J6388" t="s">
        <v>57</v>
      </c>
      <c r="K6388" t="s">
        <v>57</v>
      </c>
      <c r="L6388" t="s">
        <v>57</v>
      </c>
      <c r="M6388" t="s">
        <v>57</v>
      </c>
      <c r="N6388">
        <v>2</v>
      </c>
      <c r="O6388">
        <v>4</v>
      </c>
      <c r="P6388">
        <v>500</v>
      </c>
      <c r="Q6388">
        <v>3</v>
      </c>
      <c r="R6388">
        <v>2014</v>
      </c>
      <c r="S6388">
        <v>6</v>
      </c>
      <c r="T6388">
        <v>27</v>
      </c>
      <c r="U6388" s="1">
        <v>41817</v>
      </c>
      <c r="V6388" s="5">
        <f>Main[[#This Row],[Average_Cost_for_two]] * VLOOKUP(Main[[#This Row],[Currency]],'Currency'!A:B,2,FALSE)</f>
        <v>6</v>
      </c>
      <c r="W6388" s="5" t="str">
        <f>IF(Main[[#This Row],[Avg_Cost_USD]]&lt;10,"Low",
IF(Main[[#This Row],[Avg_Cost_USD]]&lt;=30,"Medium","High"))</f>
        <v>Low</v>
      </c>
    </row>
    <row r="6389" spans="1:23" x14ac:dyDescent="0.3">
      <c r="A6389">
        <v>310799</v>
      </c>
      <c r="B6389" t="s">
        <v>6660</v>
      </c>
      <c r="C6389">
        <v>1</v>
      </c>
      <c r="D6389" t="s">
        <v>5718</v>
      </c>
      <c r="E6389" t="s">
        <v>5873</v>
      </c>
      <c r="F6389">
        <v>77.056839100000005</v>
      </c>
      <c r="G6389">
        <v>28.448974499999998</v>
      </c>
      <c r="H6389" t="s">
        <v>56</v>
      </c>
      <c r="I6389" t="s">
        <v>19</v>
      </c>
      <c r="J6389" t="s">
        <v>57</v>
      </c>
      <c r="K6389" t="s">
        <v>57</v>
      </c>
      <c r="L6389" t="s">
        <v>57</v>
      </c>
      <c r="M6389" t="s">
        <v>57</v>
      </c>
      <c r="N6389">
        <v>2</v>
      </c>
      <c r="O6389">
        <v>11</v>
      </c>
      <c r="P6389">
        <v>500</v>
      </c>
      <c r="Q6389">
        <v>3.1</v>
      </c>
      <c r="R6389">
        <v>2017</v>
      </c>
      <c r="S6389">
        <v>6</v>
      </c>
      <c r="T6389">
        <v>25</v>
      </c>
      <c r="U6389" s="1">
        <v>42911</v>
      </c>
      <c r="V6389" s="5">
        <f>Main[[#This Row],[Average_Cost_for_two]] * VLOOKUP(Main[[#This Row],[Currency]],'Currency'!A:B,2,FALSE)</f>
        <v>6</v>
      </c>
      <c r="W6389" s="5" t="str">
        <f>IF(Main[[#This Row],[Avg_Cost_USD]]&lt;10,"Low",
IF(Main[[#This Row],[Avg_Cost_USD]]&lt;=30,"Medium","High"))</f>
        <v>Low</v>
      </c>
    </row>
    <row r="6390" spans="1:23" x14ac:dyDescent="0.3">
      <c r="A6390">
        <v>18391176</v>
      </c>
      <c r="B6390" t="s">
        <v>6661</v>
      </c>
      <c r="C6390">
        <v>1</v>
      </c>
      <c r="D6390" t="s">
        <v>5718</v>
      </c>
      <c r="E6390" t="s">
        <v>5873</v>
      </c>
      <c r="F6390">
        <v>77.051332000000002</v>
      </c>
      <c r="G6390">
        <v>28.4540489</v>
      </c>
      <c r="H6390" t="s">
        <v>56</v>
      </c>
      <c r="I6390" t="s">
        <v>19</v>
      </c>
      <c r="J6390" t="s">
        <v>57</v>
      </c>
      <c r="K6390" t="s">
        <v>57</v>
      </c>
      <c r="L6390" t="s">
        <v>57</v>
      </c>
      <c r="M6390" t="s">
        <v>57</v>
      </c>
      <c r="N6390">
        <v>2</v>
      </c>
      <c r="O6390">
        <v>7</v>
      </c>
      <c r="P6390">
        <v>500</v>
      </c>
      <c r="Q6390">
        <v>2.7</v>
      </c>
      <c r="R6390">
        <v>2011</v>
      </c>
      <c r="S6390">
        <v>6</v>
      </c>
      <c r="T6390">
        <v>21</v>
      </c>
      <c r="U6390" s="1">
        <v>40715</v>
      </c>
      <c r="V6390" s="5">
        <f>Main[[#This Row],[Average_Cost_for_two]] * VLOOKUP(Main[[#This Row],[Currency]],'Currency'!A:B,2,FALSE)</f>
        <v>6</v>
      </c>
      <c r="W6390" s="5" t="str">
        <f>IF(Main[[#This Row],[Avg_Cost_USD]]&lt;10,"Low",
IF(Main[[#This Row],[Avg_Cost_USD]]&lt;=30,"Medium","High"))</f>
        <v>Low</v>
      </c>
    </row>
    <row r="6391" spans="1:23" x14ac:dyDescent="0.3">
      <c r="A6391">
        <v>304192</v>
      </c>
      <c r="B6391" t="s">
        <v>6662</v>
      </c>
      <c r="C6391">
        <v>1</v>
      </c>
      <c r="D6391" t="s">
        <v>5718</v>
      </c>
      <c r="E6391" t="s">
        <v>5731</v>
      </c>
      <c r="F6391">
        <v>77.044347900000005</v>
      </c>
      <c r="G6391">
        <v>28.4058584</v>
      </c>
      <c r="H6391" t="s">
        <v>1318</v>
      </c>
      <c r="I6391" t="s">
        <v>19</v>
      </c>
      <c r="J6391" t="s">
        <v>57</v>
      </c>
      <c r="K6391" t="s">
        <v>61</v>
      </c>
      <c r="L6391" t="s">
        <v>57</v>
      </c>
      <c r="M6391" t="s">
        <v>57</v>
      </c>
      <c r="N6391">
        <v>2</v>
      </c>
      <c r="O6391">
        <v>84</v>
      </c>
      <c r="P6391">
        <v>500</v>
      </c>
      <c r="Q6391">
        <v>3.5</v>
      </c>
      <c r="R6391">
        <v>2015</v>
      </c>
      <c r="S6391">
        <v>6</v>
      </c>
      <c r="T6391">
        <v>27</v>
      </c>
      <c r="U6391" s="1">
        <v>42182</v>
      </c>
      <c r="V6391" s="5">
        <f>Main[[#This Row],[Average_Cost_for_two]] * VLOOKUP(Main[[#This Row],[Currency]],'Currency'!A:B,2,FALSE)</f>
        <v>6</v>
      </c>
      <c r="W6391" s="5" t="str">
        <f>IF(Main[[#This Row],[Avg_Cost_USD]]&lt;10,"Low",
IF(Main[[#This Row],[Avg_Cost_USD]]&lt;=30,"Medium","High"))</f>
        <v>Low</v>
      </c>
    </row>
    <row r="6392" spans="1:23" x14ac:dyDescent="0.3">
      <c r="A6392">
        <v>18403465</v>
      </c>
      <c r="B6392" t="s">
        <v>6663</v>
      </c>
      <c r="C6392">
        <v>1</v>
      </c>
      <c r="D6392" t="s">
        <v>5718</v>
      </c>
      <c r="E6392" t="s">
        <v>5807</v>
      </c>
      <c r="F6392">
        <v>77.0874235</v>
      </c>
      <c r="G6392">
        <v>28.4624928</v>
      </c>
      <c r="H6392" t="s">
        <v>56</v>
      </c>
      <c r="I6392" t="s">
        <v>19</v>
      </c>
      <c r="J6392" t="s">
        <v>57</v>
      </c>
      <c r="K6392" t="s">
        <v>61</v>
      </c>
      <c r="L6392" t="s">
        <v>57</v>
      </c>
      <c r="M6392" t="s">
        <v>57</v>
      </c>
      <c r="N6392">
        <v>2</v>
      </c>
      <c r="O6392">
        <v>67</v>
      </c>
      <c r="P6392">
        <v>500</v>
      </c>
      <c r="Q6392">
        <v>4.2</v>
      </c>
      <c r="R6392">
        <v>2015</v>
      </c>
      <c r="S6392">
        <v>6</v>
      </c>
      <c r="T6392">
        <v>16</v>
      </c>
      <c r="U6392" s="1">
        <v>42171</v>
      </c>
      <c r="V6392" s="5">
        <f>Main[[#This Row],[Average_Cost_for_two]] * VLOOKUP(Main[[#This Row],[Currency]],'Currency'!A:B,2,FALSE)</f>
        <v>6</v>
      </c>
      <c r="W6392" s="5" t="str">
        <f>IF(Main[[#This Row],[Avg_Cost_USD]]&lt;10,"Low",
IF(Main[[#This Row],[Avg_Cost_USD]]&lt;=30,"Medium","High"))</f>
        <v>Low</v>
      </c>
    </row>
    <row r="6393" spans="1:23" x14ac:dyDescent="0.3">
      <c r="A6393">
        <v>18128902</v>
      </c>
      <c r="B6393" t="s">
        <v>6664</v>
      </c>
      <c r="C6393">
        <v>1</v>
      </c>
      <c r="D6393" t="s">
        <v>5718</v>
      </c>
      <c r="E6393" t="s">
        <v>5884</v>
      </c>
      <c r="F6393">
        <v>0</v>
      </c>
      <c r="G6393">
        <v>0</v>
      </c>
      <c r="H6393" t="s">
        <v>342</v>
      </c>
      <c r="I6393" t="s">
        <v>19</v>
      </c>
      <c r="J6393" t="s">
        <v>57</v>
      </c>
      <c r="K6393" t="s">
        <v>57</v>
      </c>
      <c r="L6393" t="s">
        <v>57</v>
      </c>
      <c r="M6393" t="s">
        <v>57</v>
      </c>
      <c r="N6393">
        <v>2</v>
      </c>
      <c r="O6393">
        <v>8</v>
      </c>
      <c r="P6393">
        <v>500</v>
      </c>
      <c r="Q6393">
        <v>3</v>
      </c>
      <c r="R6393">
        <v>2011</v>
      </c>
      <c r="S6393">
        <v>6</v>
      </c>
      <c r="T6393">
        <v>6</v>
      </c>
      <c r="U6393" s="1">
        <v>40700</v>
      </c>
      <c r="V6393" s="5">
        <f>Main[[#This Row],[Average_Cost_for_two]] * VLOOKUP(Main[[#This Row],[Currency]],'Currency'!A:B,2,FALSE)</f>
        <v>6</v>
      </c>
      <c r="W6393" s="5" t="str">
        <f>IF(Main[[#This Row],[Avg_Cost_USD]]&lt;10,"Low",
IF(Main[[#This Row],[Avg_Cost_USD]]&lt;=30,"Medium","High"))</f>
        <v>Low</v>
      </c>
    </row>
    <row r="6394" spans="1:23" x14ac:dyDescent="0.3">
      <c r="A6394">
        <v>18386419</v>
      </c>
      <c r="B6394" t="s">
        <v>6665</v>
      </c>
      <c r="C6394">
        <v>1</v>
      </c>
      <c r="D6394" t="s">
        <v>5718</v>
      </c>
      <c r="E6394" t="s">
        <v>5957</v>
      </c>
      <c r="F6394">
        <v>77.079245700000001</v>
      </c>
      <c r="G6394">
        <v>28.461131000000002</v>
      </c>
      <c r="H6394" t="s">
        <v>342</v>
      </c>
      <c r="I6394" t="s">
        <v>19</v>
      </c>
      <c r="J6394" t="s">
        <v>57</v>
      </c>
      <c r="K6394" t="s">
        <v>57</v>
      </c>
      <c r="L6394" t="s">
        <v>57</v>
      </c>
      <c r="M6394" t="s">
        <v>57</v>
      </c>
      <c r="N6394">
        <v>2</v>
      </c>
      <c r="O6394">
        <v>5</v>
      </c>
      <c r="P6394">
        <v>500</v>
      </c>
      <c r="Q6394">
        <v>3.1</v>
      </c>
      <c r="R6394">
        <v>2011</v>
      </c>
      <c r="S6394">
        <v>6</v>
      </c>
      <c r="T6394">
        <v>5</v>
      </c>
      <c r="U6394" s="1">
        <v>40699</v>
      </c>
      <c r="V6394" s="5">
        <f>Main[[#This Row],[Average_Cost_for_two]] * VLOOKUP(Main[[#This Row],[Currency]],'Currency'!A:B,2,FALSE)</f>
        <v>6</v>
      </c>
      <c r="W6394" s="5" t="str">
        <f>IF(Main[[#This Row],[Avg_Cost_USD]]&lt;10,"Low",
IF(Main[[#This Row],[Avg_Cost_USD]]&lt;=30,"Medium","High"))</f>
        <v>Low</v>
      </c>
    </row>
    <row r="6395" spans="1:23" x14ac:dyDescent="0.3">
      <c r="A6395">
        <v>312301</v>
      </c>
      <c r="B6395" t="s">
        <v>6666</v>
      </c>
      <c r="C6395">
        <v>1</v>
      </c>
      <c r="D6395" t="s">
        <v>5718</v>
      </c>
      <c r="E6395" t="s">
        <v>5733</v>
      </c>
      <c r="F6395">
        <v>77.084243400000005</v>
      </c>
      <c r="G6395">
        <v>28.512041700000001</v>
      </c>
      <c r="H6395" t="s">
        <v>301</v>
      </c>
      <c r="I6395" t="s">
        <v>19</v>
      </c>
      <c r="J6395" t="s">
        <v>57</v>
      </c>
      <c r="K6395" t="s">
        <v>57</v>
      </c>
      <c r="L6395" t="s">
        <v>57</v>
      </c>
      <c r="M6395" t="s">
        <v>57</v>
      </c>
      <c r="N6395">
        <v>2</v>
      </c>
      <c r="O6395">
        <v>10</v>
      </c>
      <c r="P6395">
        <v>500</v>
      </c>
      <c r="Q6395">
        <v>3.3</v>
      </c>
      <c r="R6395">
        <v>2016</v>
      </c>
      <c r="S6395">
        <v>6</v>
      </c>
      <c r="T6395">
        <v>5</v>
      </c>
      <c r="U6395" s="1">
        <v>42526</v>
      </c>
      <c r="V6395" s="5">
        <f>Main[[#This Row],[Average_Cost_for_two]] * VLOOKUP(Main[[#This Row],[Currency]],'Currency'!A:B,2,FALSE)</f>
        <v>6</v>
      </c>
      <c r="W6395" s="5" t="str">
        <f>IF(Main[[#This Row],[Avg_Cost_USD]]&lt;10,"Low",
IF(Main[[#This Row],[Avg_Cost_USD]]&lt;=30,"Medium","High"))</f>
        <v>Low</v>
      </c>
    </row>
    <row r="6396" spans="1:23" x14ac:dyDescent="0.3">
      <c r="A6396">
        <v>311061</v>
      </c>
      <c r="B6396" t="s">
        <v>6667</v>
      </c>
      <c r="C6396">
        <v>1</v>
      </c>
      <c r="D6396" t="s">
        <v>5718</v>
      </c>
      <c r="E6396" t="s">
        <v>5982</v>
      </c>
      <c r="F6396">
        <v>77.093144170000002</v>
      </c>
      <c r="G6396">
        <v>28.475715449999999</v>
      </c>
      <c r="H6396" t="s">
        <v>372</v>
      </c>
      <c r="I6396" t="s">
        <v>19</v>
      </c>
      <c r="J6396" t="s">
        <v>57</v>
      </c>
      <c r="K6396" t="s">
        <v>61</v>
      </c>
      <c r="L6396" t="s">
        <v>57</v>
      </c>
      <c r="M6396" t="s">
        <v>57</v>
      </c>
      <c r="N6396">
        <v>2</v>
      </c>
      <c r="O6396">
        <v>38</v>
      </c>
      <c r="P6396">
        <v>500</v>
      </c>
      <c r="Q6396">
        <v>3.2</v>
      </c>
      <c r="R6396">
        <v>2012</v>
      </c>
      <c r="S6396">
        <v>5</v>
      </c>
      <c r="T6396">
        <v>10</v>
      </c>
      <c r="U6396" s="1">
        <v>41039</v>
      </c>
      <c r="V6396" s="5">
        <f>Main[[#This Row],[Average_Cost_for_two]] * VLOOKUP(Main[[#This Row],[Currency]],'Currency'!A:B,2,FALSE)</f>
        <v>6</v>
      </c>
      <c r="W6396" s="5" t="str">
        <f>IF(Main[[#This Row],[Avg_Cost_USD]]&lt;10,"Low",
IF(Main[[#This Row],[Avg_Cost_USD]]&lt;=30,"Medium","High"))</f>
        <v>Low</v>
      </c>
    </row>
    <row r="6397" spans="1:23" x14ac:dyDescent="0.3">
      <c r="A6397">
        <v>18419914</v>
      </c>
      <c r="B6397" t="s">
        <v>6668</v>
      </c>
      <c r="C6397">
        <v>1</v>
      </c>
      <c r="D6397" t="s">
        <v>5718</v>
      </c>
      <c r="E6397" t="s">
        <v>6398</v>
      </c>
      <c r="F6397">
        <v>77.0338596</v>
      </c>
      <c r="G6397">
        <v>28.4675057</v>
      </c>
      <c r="H6397" t="s">
        <v>56</v>
      </c>
      <c r="I6397" t="s">
        <v>19</v>
      </c>
      <c r="J6397" t="s">
        <v>57</v>
      </c>
      <c r="K6397" t="s">
        <v>57</v>
      </c>
      <c r="L6397" t="s">
        <v>57</v>
      </c>
      <c r="M6397" t="s">
        <v>57</v>
      </c>
      <c r="N6397">
        <v>2</v>
      </c>
      <c r="O6397">
        <v>1</v>
      </c>
      <c r="P6397">
        <v>500</v>
      </c>
      <c r="Q6397">
        <v>1</v>
      </c>
      <c r="R6397">
        <v>2011</v>
      </c>
      <c r="S6397">
        <v>5</v>
      </c>
      <c r="T6397">
        <v>4</v>
      </c>
      <c r="U6397" s="1">
        <v>40667</v>
      </c>
      <c r="V6397" s="5">
        <f>Main[[#This Row],[Average_Cost_for_two]] * VLOOKUP(Main[[#This Row],[Currency]],'Currency'!A:B,2,FALSE)</f>
        <v>6</v>
      </c>
      <c r="W6397" s="5" t="str">
        <f>IF(Main[[#This Row],[Avg_Cost_USD]]&lt;10,"Low",
IF(Main[[#This Row],[Avg_Cost_USD]]&lt;=30,"Medium","High"))</f>
        <v>Low</v>
      </c>
    </row>
    <row r="6398" spans="1:23" x14ac:dyDescent="0.3">
      <c r="A6398">
        <v>5104</v>
      </c>
      <c r="B6398" t="s">
        <v>3233</v>
      </c>
      <c r="C6398">
        <v>1</v>
      </c>
      <c r="D6398" t="s">
        <v>5718</v>
      </c>
      <c r="E6398" t="s">
        <v>5792</v>
      </c>
      <c r="F6398">
        <v>77.063237099999995</v>
      </c>
      <c r="G6398">
        <v>28.468287400000001</v>
      </c>
      <c r="H6398" t="s">
        <v>3234</v>
      </c>
      <c r="I6398" t="s">
        <v>19</v>
      </c>
      <c r="J6398" t="s">
        <v>57</v>
      </c>
      <c r="K6398" t="s">
        <v>61</v>
      </c>
      <c r="L6398" t="s">
        <v>57</v>
      </c>
      <c r="M6398" t="s">
        <v>57</v>
      </c>
      <c r="N6398">
        <v>2</v>
      </c>
      <c r="O6398">
        <v>187</v>
      </c>
      <c r="P6398">
        <v>500</v>
      </c>
      <c r="Q6398">
        <v>3.5</v>
      </c>
      <c r="R6398">
        <v>2018</v>
      </c>
      <c r="S6398">
        <v>5</v>
      </c>
      <c r="T6398">
        <v>4</v>
      </c>
      <c r="U6398" s="1">
        <v>43224</v>
      </c>
      <c r="V6398" s="5">
        <f>Main[[#This Row],[Average_Cost_for_two]] * VLOOKUP(Main[[#This Row],[Currency]],'Currency'!A:B,2,FALSE)</f>
        <v>6</v>
      </c>
      <c r="W6398" s="5" t="str">
        <f>IF(Main[[#This Row],[Avg_Cost_USD]]&lt;10,"Low",
IF(Main[[#This Row],[Avg_Cost_USD]]&lt;=30,"Medium","High"))</f>
        <v>Low</v>
      </c>
    </row>
    <row r="6399" spans="1:23" x14ac:dyDescent="0.3">
      <c r="A6399">
        <v>310461</v>
      </c>
      <c r="B6399" t="s">
        <v>6669</v>
      </c>
      <c r="C6399">
        <v>1</v>
      </c>
      <c r="D6399" t="s">
        <v>5718</v>
      </c>
      <c r="E6399" t="s">
        <v>5873</v>
      </c>
      <c r="F6399">
        <v>77.057398000000006</v>
      </c>
      <c r="G6399">
        <v>28.449121399999999</v>
      </c>
      <c r="H6399" t="s">
        <v>289</v>
      </c>
      <c r="I6399" t="s">
        <v>19</v>
      </c>
      <c r="J6399" t="s">
        <v>57</v>
      </c>
      <c r="K6399" t="s">
        <v>61</v>
      </c>
      <c r="L6399" t="s">
        <v>57</v>
      </c>
      <c r="M6399" t="s">
        <v>57</v>
      </c>
      <c r="N6399">
        <v>2</v>
      </c>
      <c r="O6399">
        <v>34</v>
      </c>
      <c r="P6399">
        <v>500</v>
      </c>
      <c r="Q6399">
        <v>3.1</v>
      </c>
      <c r="R6399">
        <v>2017</v>
      </c>
      <c r="S6399">
        <v>5</v>
      </c>
      <c r="T6399">
        <v>3</v>
      </c>
      <c r="U6399" s="1">
        <v>42858</v>
      </c>
      <c r="V6399" s="5">
        <f>Main[[#This Row],[Average_Cost_for_two]] * VLOOKUP(Main[[#This Row],[Currency]],'Currency'!A:B,2,FALSE)</f>
        <v>6</v>
      </c>
      <c r="W6399" s="5" t="str">
        <f>IF(Main[[#This Row],[Avg_Cost_USD]]&lt;10,"Low",
IF(Main[[#This Row],[Avg_Cost_USD]]&lt;=30,"Medium","High"))</f>
        <v>Low</v>
      </c>
    </row>
    <row r="6400" spans="1:23" x14ac:dyDescent="0.3">
      <c r="A6400">
        <v>18376925</v>
      </c>
      <c r="B6400" t="s">
        <v>6634</v>
      </c>
      <c r="C6400">
        <v>1</v>
      </c>
      <c r="D6400" t="s">
        <v>5718</v>
      </c>
      <c r="E6400" t="s">
        <v>5873</v>
      </c>
      <c r="F6400">
        <v>77.058763400000004</v>
      </c>
      <c r="G6400">
        <v>28.434474399999999</v>
      </c>
      <c r="H6400" t="s">
        <v>6670</v>
      </c>
      <c r="I6400" t="s">
        <v>19</v>
      </c>
      <c r="J6400" t="s">
        <v>57</v>
      </c>
      <c r="K6400" t="s">
        <v>61</v>
      </c>
      <c r="L6400" t="s">
        <v>57</v>
      </c>
      <c r="M6400" t="s">
        <v>57</v>
      </c>
      <c r="N6400">
        <v>2</v>
      </c>
      <c r="O6400">
        <v>76</v>
      </c>
      <c r="P6400">
        <v>500</v>
      </c>
      <c r="Q6400">
        <v>4.5</v>
      </c>
      <c r="R6400">
        <v>2014</v>
      </c>
      <c r="S6400">
        <v>5</v>
      </c>
      <c r="T6400">
        <v>9</v>
      </c>
      <c r="U6400" s="1">
        <v>41768</v>
      </c>
      <c r="V6400" s="5">
        <f>Main[[#This Row],[Average_Cost_for_two]] * VLOOKUP(Main[[#This Row],[Currency]],'Currency'!A:B,2,FALSE)</f>
        <v>6</v>
      </c>
      <c r="W6400" s="5" t="str">
        <f>IF(Main[[#This Row],[Avg_Cost_USD]]&lt;10,"Low",
IF(Main[[#This Row],[Avg_Cost_USD]]&lt;=30,"Medium","High"))</f>
        <v>Low</v>
      </c>
    </row>
    <row r="6401" spans="1:23" x14ac:dyDescent="0.3">
      <c r="A6401">
        <v>18419875</v>
      </c>
      <c r="B6401" t="s">
        <v>6671</v>
      </c>
      <c r="C6401">
        <v>1</v>
      </c>
      <c r="D6401" t="s">
        <v>5718</v>
      </c>
      <c r="E6401" t="s">
        <v>5948</v>
      </c>
      <c r="F6401">
        <v>77.039758820000003</v>
      </c>
      <c r="G6401">
        <v>28.444478799999999</v>
      </c>
      <c r="H6401" t="s">
        <v>289</v>
      </c>
      <c r="I6401" t="s">
        <v>19</v>
      </c>
      <c r="J6401" t="s">
        <v>57</v>
      </c>
      <c r="K6401" t="s">
        <v>57</v>
      </c>
      <c r="L6401" t="s">
        <v>57</v>
      </c>
      <c r="M6401" t="s">
        <v>57</v>
      </c>
      <c r="N6401">
        <v>2</v>
      </c>
      <c r="O6401">
        <v>6</v>
      </c>
      <c r="P6401">
        <v>500</v>
      </c>
      <c r="Q6401">
        <v>3</v>
      </c>
      <c r="R6401">
        <v>2011</v>
      </c>
      <c r="S6401">
        <v>5</v>
      </c>
      <c r="T6401">
        <v>11</v>
      </c>
      <c r="U6401" s="1">
        <v>40674</v>
      </c>
      <c r="V6401" s="5">
        <f>Main[[#This Row],[Average_Cost_for_two]] * VLOOKUP(Main[[#This Row],[Currency]],'Currency'!A:B,2,FALSE)</f>
        <v>6</v>
      </c>
      <c r="W6401" s="5" t="str">
        <f>IF(Main[[#This Row],[Avg_Cost_USD]]&lt;10,"Low",
IF(Main[[#This Row],[Avg_Cost_USD]]&lt;=30,"Medium","High"))</f>
        <v>Low</v>
      </c>
    </row>
    <row r="6402" spans="1:23" x14ac:dyDescent="0.3">
      <c r="A6402">
        <v>18372668</v>
      </c>
      <c r="B6402" t="s">
        <v>6672</v>
      </c>
      <c r="C6402">
        <v>1</v>
      </c>
      <c r="D6402" t="s">
        <v>5718</v>
      </c>
      <c r="E6402" t="s">
        <v>5807</v>
      </c>
      <c r="F6402">
        <v>77.087159200000002</v>
      </c>
      <c r="G6402">
        <v>28.462608700000001</v>
      </c>
      <c r="H6402" t="s">
        <v>733</v>
      </c>
      <c r="I6402" t="s">
        <v>19</v>
      </c>
      <c r="J6402" t="s">
        <v>57</v>
      </c>
      <c r="K6402" t="s">
        <v>61</v>
      </c>
      <c r="L6402" t="s">
        <v>57</v>
      </c>
      <c r="M6402" t="s">
        <v>57</v>
      </c>
      <c r="N6402">
        <v>2</v>
      </c>
      <c r="O6402">
        <v>112</v>
      </c>
      <c r="P6402">
        <v>500</v>
      </c>
      <c r="Q6402">
        <v>4.2</v>
      </c>
      <c r="R6402">
        <v>2016</v>
      </c>
      <c r="S6402">
        <v>5</v>
      </c>
      <c r="T6402">
        <v>11</v>
      </c>
      <c r="U6402" s="1">
        <v>42501</v>
      </c>
      <c r="V6402" s="5">
        <f>Main[[#This Row],[Average_Cost_for_two]] * VLOOKUP(Main[[#This Row],[Currency]],'Currency'!A:B,2,FALSE)</f>
        <v>6</v>
      </c>
      <c r="W6402" s="5" t="str">
        <f>IF(Main[[#This Row],[Avg_Cost_USD]]&lt;10,"Low",
IF(Main[[#This Row],[Avg_Cost_USD]]&lt;=30,"Medium","High"))</f>
        <v>Low</v>
      </c>
    </row>
    <row r="6403" spans="1:23" x14ac:dyDescent="0.3">
      <c r="A6403">
        <v>18237342</v>
      </c>
      <c r="B6403" t="s">
        <v>6673</v>
      </c>
      <c r="C6403">
        <v>1</v>
      </c>
      <c r="D6403" t="s">
        <v>5718</v>
      </c>
      <c r="E6403" t="s">
        <v>5888</v>
      </c>
      <c r="F6403">
        <v>77.0714665</v>
      </c>
      <c r="G6403">
        <v>28.509640300000001</v>
      </c>
      <c r="H6403" t="s">
        <v>439</v>
      </c>
      <c r="I6403" t="s">
        <v>19</v>
      </c>
      <c r="J6403" t="s">
        <v>57</v>
      </c>
      <c r="K6403" t="s">
        <v>57</v>
      </c>
      <c r="L6403" t="s">
        <v>57</v>
      </c>
      <c r="M6403" t="s">
        <v>57</v>
      </c>
      <c r="N6403">
        <v>2</v>
      </c>
      <c r="O6403">
        <v>7</v>
      </c>
      <c r="P6403">
        <v>500</v>
      </c>
      <c r="Q6403">
        <v>2.9</v>
      </c>
      <c r="R6403">
        <v>2016</v>
      </c>
      <c r="S6403">
        <v>5</v>
      </c>
      <c r="T6403">
        <v>24</v>
      </c>
      <c r="U6403" s="1">
        <v>42514</v>
      </c>
      <c r="V6403" s="5">
        <f>Main[[#This Row],[Average_Cost_for_two]] * VLOOKUP(Main[[#This Row],[Currency]],'Currency'!A:B,2,FALSE)</f>
        <v>6</v>
      </c>
      <c r="W6403" s="5" t="str">
        <f>IF(Main[[#This Row],[Avg_Cost_USD]]&lt;10,"Low",
IF(Main[[#This Row],[Avg_Cost_USD]]&lt;=30,"Medium","High"))</f>
        <v>Low</v>
      </c>
    </row>
    <row r="6404" spans="1:23" x14ac:dyDescent="0.3">
      <c r="A6404">
        <v>1029</v>
      </c>
      <c r="B6404" t="s">
        <v>6674</v>
      </c>
      <c r="C6404">
        <v>1</v>
      </c>
      <c r="D6404" t="s">
        <v>5718</v>
      </c>
      <c r="E6404" t="s">
        <v>5779</v>
      </c>
      <c r="F6404">
        <v>77.013644099999993</v>
      </c>
      <c r="G6404">
        <v>28.4670202</v>
      </c>
      <c r="H6404" t="s">
        <v>289</v>
      </c>
      <c r="I6404" t="s">
        <v>19</v>
      </c>
      <c r="J6404" t="s">
        <v>57</v>
      </c>
      <c r="K6404" t="s">
        <v>57</v>
      </c>
      <c r="L6404" t="s">
        <v>57</v>
      </c>
      <c r="M6404" t="s">
        <v>57</v>
      </c>
      <c r="N6404">
        <v>2</v>
      </c>
      <c r="O6404">
        <v>21</v>
      </c>
      <c r="P6404">
        <v>500</v>
      </c>
      <c r="Q6404">
        <v>3.3</v>
      </c>
      <c r="R6404">
        <v>2018</v>
      </c>
      <c r="S6404">
        <v>4</v>
      </c>
      <c r="T6404">
        <v>6</v>
      </c>
      <c r="U6404" s="1">
        <v>43196</v>
      </c>
      <c r="V6404" s="5">
        <f>Main[[#This Row],[Average_Cost_for_two]] * VLOOKUP(Main[[#This Row],[Currency]],'Currency'!A:B,2,FALSE)</f>
        <v>6</v>
      </c>
      <c r="W6404" s="5" t="str">
        <f>IF(Main[[#This Row],[Avg_Cost_USD]]&lt;10,"Low",
IF(Main[[#This Row],[Avg_Cost_USD]]&lt;=30,"Medium","High"))</f>
        <v>Low</v>
      </c>
    </row>
    <row r="6405" spans="1:23" x14ac:dyDescent="0.3">
      <c r="A6405">
        <v>18415355</v>
      </c>
      <c r="B6405" t="s">
        <v>3259</v>
      </c>
      <c r="C6405">
        <v>1</v>
      </c>
      <c r="D6405" t="s">
        <v>5718</v>
      </c>
      <c r="E6405" t="s">
        <v>5732</v>
      </c>
      <c r="F6405">
        <v>77.047404999999998</v>
      </c>
      <c r="G6405">
        <v>28.474088600000002</v>
      </c>
      <c r="H6405" t="s">
        <v>6633</v>
      </c>
      <c r="I6405" t="s">
        <v>19</v>
      </c>
      <c r="J6405" t="s">
        <v>57</v>
      </c>
      <c r="K6405" t="s">
        <v>61</v>
      </c>
      <c r="L6405" t="s">
        <v>57</v>
      </c>
      <c r="M6405" t="s">
        <v>57</v>
      </c>
      <c r="N6405">
        <v>2</v>
      </c>
      <c r="O6405">
        <v>17</v>
      </c>
      <c r="P6405">
        <v>500</v>
      </c>
      <c r="Q6405">
        <v>2.7</v>
      </c>
      <c r="R6405">
        <v>2015</v>
      </c>
      <c r="S6405">
        <v>4</v>
      </c>
      <c r="T6405">
        <v>17</v>
      </c>
      <c r="U6405" s="1">
        <v>42111</v>
      </c>
      <c r="V6405" s="5">
        <f>Main[[#This Row],[Average_Cost_for_two]] * VLOOKUP(Main[[#This Row],[Currency]],'Currency'!A:B,2,FALSE)</f>
        <v>6</v>
      </c>
      <c r="W6405" s="5" t="str">
        <f>IF(Main[[#This Row],[Avg_Cost_USD]]&lt;10,"Low",
IF(Main[[#This Row],[Avg_Cost_USD]]&lt;=30,"Medium","High"))</f>
        <v>Low</v>
      </c>
    </row>
    <row r="6406" spans="1:23" x14ac:dyDescent="0.3">
      <c r="A6406">
        <v>18384112</v>
      </c>
      <c r="B6406" t="s">
        <v>6675</v>
      </c>
      <c r="C6406">
        <v>1</v>
      </c>
      <c r="D6406" t="s">
        <v>5718</v>
      </c>
      <c r="E6406" t="s">
        <v>5788</v>
      </c>
      <c r="F6406">
        <v>0</v>
      </c>
      <c r="G6406">
        <v>0</v>
      </c>
      <c r="H6406" t="s">
        <v>1869</v>
      </c>
      <c r="I6406" t="s">
        <v>19</v>
      </c>
      <c r="J6406" t="s">
        <v>57</v>
      </c>
      <c r="K6406" t="s">
        <v>57</v>
      </c>
      <c r="L6406" t="s">
        <v>57</v>
      </c>
      <c r="M6406" t="s">
        <v>57</v>
      </c>
      <c r="N6406">
        <v>2</v>
      </c>
      <c r="O6406">
        <v>28</v>
      </c>
      <c r="P6406">
        <v>500</v>
      </c>
      <c r="Q6406">
        <v>3.5</v>
      </c>
      <c r="R6406">
        <v>2013</v>
      </c>
      <c r="S6406">
        <v>4</v>
      </c>
      <c r="T6406">
        <v>14</v>
      </c>
      <c r="U6406" s="1">
        <v>41378</v>
      </c>
      <c r="V6406" s="5">
        <f>Main[[#This Row],[Average_Cost_for_two]] * VLOOKUP(Main[[#This Row],[Currency]],'Currency'!A:B,2,FALSE)</f>
        <v>6</v>
      </c>
      <c r="W6406" s="5" t="str">
        <f>IF(Main[[#This Row],[Avg_Cost_USD]]&lt;10,"Low",
IF(Main[[#This Row],[Avg_Cost_USD]]&lt;=30,"Medium","High"))</f>
        <v>Low</v>
      </c>
    </row>
    <row r="6407" spans="1:23" x14ac:dyDescent="0.3">
      <c r="A6407">
        <v>313085</v>
      </c>
      <c r="B6407" t="s">
        <v>3332</v>
      </c>
      <c r="C6407">
        <v>1</v>
      </c>
      <c r="D6407" t="s">
        <v>5718</v>
      </c>
      <c r="E6407" t="s">
        <v>5731</v>
      </c>
      <c r="F6407">
        <v>77.038907219999999</v>
      </c>
      <c r="G6407">
        <v>28.42447847</v>
      </c>
      <c r="H6407" t="s">
        <v>3232</v>
      </c>
      <c r="I6407" t="s">
        <v>19</v>
      </c>
      <c r="J6407" t="s">
        <v>57</v>
      </c>
      <c r="K6407" t="s">
        <v>61</v>
      </c>
      <c r="L6407" t="s">
        <v>57</v>
      </c>
      <c r="M6407" t="s">
        <v>57</v>
      </c>
      <c r="N6407">
        <v>2</v>
      </c>
      <c r="O6407">
        <v>190</v>
      </c>
      <c r="P6407">
        <v>500</v>
      </c>
      <c r="Q6407">
        <v>3.4</v>
      </c>
      <c r="R6407">
        <v>2010</v>
      </c>
      <c r="S6407">
        <v>4</v>
      </c>
      <c r="T6407">
        <v>21</v>
      </c>
      <c r="U6407" s="1">
        <v>40289</v>
      </c>
      <c r="V6407" s="5">
        <f>Main[[#This Row],[Average_Cost_for_two]] * VLOOKUP(Main[[#This Row],[Currency]],'Currency'!A:B,2,FALSE)</f>
        <v>6</v>
      </c>
      <c r="W6407" s="5" t="str">
        <f>IF(Main[[#This Row],[Avg_Cost_USD]]&lt;10,"Low",
IF(Main[[#This Row],[Avg_Cost_USD]]&lt;=30,"Medium","High"))</f>
        <v>Low</v>
      </c>
    </row>
    <row r="6408" spans="1:23" x14ac:dyDescent="0.3">
      <c r="A6408">
        <v>17977749</v>
      </c>
      <c r="B6408" t="s">
        <v>848</v>
      </c>
      <c r="C6408">
        <v>1</v>
      </c>
      <c r="D6408" t="s">
        <v>5718</v>
      </c>
      <c r="E6408" t="s">
        <v>5731</v>
      </c>
      <c r="F6408">
        <v>77.042098999999993</v>
      </c>
      <c r="G6408">
        <v>28.4120086</v>
      </c>
      <c r="H6408" t="s">
        <v>344</v>
      </c>
      <c r="I6408" t="s">
        <v>19</v>
      </c>
      <c r="J6408" t="s">
        <v>57</v>
      </c>
      <c r="K6408" t="s">
        <v>57</v>
      </c>
      <c r="L6408" t="s">
        <v>57</v>
      </c>
      <c r="M6408" t="s">
        <v>57</v>
      </c>
      <c r="N6408">
        <v>2</v>
      </c>
      <c r="O6408">
        <v>35</v>
      </c>
      <c r="P6408">
        <v>500</v>
      </c>
      <c r="Q6408">
        <v>3.6</v>
      </c>
      <c r="R6408">
        <v>2010</v>
      </c>
      <c r="S6408">
        <v>4</v>
      </c>
      <c r="T6408">
        <v>24</v>
      </c>
      <c r="U6408" s="1">
        <v>40292</v>
      </c>
      <c r="V6408" s="5">
        <f>Main[[#This Row],[Average_Cost_for_two]] * VLOOKUP(Main[[#This Row],[Currency]],'Currency'!A:B,2,FALSE)</f>
        <v>6</v>
      </c>
      <c r="W6408" s="5" t="str">
        <f>IF(Main[[#This Row],[Avg_Cost_USD]]&lt;10,"Low",
IF(Main[[#This Row],[Avg_Cost_USD]]&lt;=30,"Medium","High"))</f>
        <v>Low</v>
      </c>
    </row>
    <row r="6409" spans="1:23" x14ac:dyDescent="0.3">
      <c r="A6409">
        <v>157</v>
      </c>
      <c r="B6409" t="s">
        <v>3241</v>
      </c>
      <c r="C6409">
        <v>1</v>
      </c>
      <c r="D6409" t="s">
        <v>5718</v>
      </c>
      <c r="E6409" t="s">
        <v>5752</v>
      </c>
      <c r="F6409">
        <v>77.081403899999998</v>
      </c>
      <c r="G6409">
        <v>28.4676142</v>
      </c>
      <c r="H6409" t="s">
        <v>3242</v>
      </c>
      <c r="I6409" t="s">
        <v>19</v>
      </c>
      <c r="J6409" t="s">
        <v>57</v>
      </c>
      <c r="K6409" t="s">
        <v>57</v>
      </c>
      <c r="L6409" t="s">
        <v>57</v>
      </c>
      <c r="M6409" t="s">
        <v>57</v>
      </c>
      <c r="N6409">
        <v>2</v>
      </c>
      <c r="O6409">
        <v>125</v>
      </c>
      <c r="P6409">
        <v>500</v>
      </c>
      <c r="Q6409">
        <v>2.5</v>
      </c>
      <c r="R6409">
        <v>2011</v>
      </c>
      <c r="S6409">
        <v>3</v>
      </c>
      <c r="T6409">
        <v>27</v>
      </c>
      <c r="U6409" s="1">
        <v>40629</v>
      </c>
      <c r="V6409" s="5">
        <f>Main[[#This Row],[Average_Cost_for_two]] * VLOOKUP(Main[[#This Row],[Currency]],'Currency'!A:B,2,FALSE)</f>
        <v>6</v>
      </c>
      <c r="W6409" s="5" t="str">
        <f>IF(Main[[#This Row],[Avg_Cost_USD]]&lt;10,"Low",
IF(Main[[#This Row],[Avg_Cost_USD]]&lt;=30,"Medium","High"))</f>
        <v>Low</v>
      </c>
    </row>
    <row r="6410" spans="1:23" x14ac:dyDescent="0.3">
      <c r="A6410">
        <v>158</v>
      </c>
      <c r="B6410" t="s">
        <v>3241</v>
      </c>
      <c r="C6410">
        <v>1</v>
      </c>
      <c r="D6410" t="s">
        <v>5718</v>
      </c>
      <c r="E6410" t="s">
        <v>5834</v>
      </c>
      <c r="F6410">
        <v>77.093086839999998</v>
      </c>
      <c r="G6410">
        <v>28.47568922</v>
      </c>
      <c r="H6410" t="s">
        <v>3242</v>
      </c>
      <c r="I6410" t="s">
        <v>19</v>
      </c>
      <c r="J6410" t="s">
        <v>57</v>
      </c>
      <c r="K6410" t="s">
        <v>57</v>
      </c>
      <c r="L6410" t="s">
        <v>57</v>
      </c>
      <c r="M6410" t="s">
        <v>57</v>
      </c>
      <c r="N6410">
        <v>2</v>
      </c>
      <c r="O6410">
        <v>46</v>
      </c>
      <c r="P6410">
        <v>500</v>
      </c>
      <c r="Q6410">
        <v>3.1</v>
      </c>
      <c r="R6410">
        <v>2018</v>
      </c>
      <c r="S6410">
        <v>3</v>
      </c>
      <c r="T6410">
        <v>18</v>
      </c>
      <c r="U6410" s="1">
        <v>43177</v>
      </c>
      <c r="V6410" s="5">
        <f>Main[[#This Row],[Average_Cost_for_two]] * VLOOKUP(Main[[#This Row],[Currency]],'Currency'!A:B,2,FALSE)</f>
        <v>6</v>
      </c>
      <c r="W6410" s="5" t="str">
        <f>IF(Main[[#This Row],[Avg_Cost_USD]]&lt;10,"Low",
IF(Main[[#This Row],[Avg_Cost_USD]]&lt;=30,"Medium","High"))</f>
        <v>Low</v>
      </c>
    </row>
    <row r="6411" spans="1:23" x14ac:dyDescent="0.3">
      <c r="A6411">
        <v>18372311</v>
      </c>
      <c r="B6411" t="s">
        <v>6675</v>
      </c>
      <c r="C6411">
        <v>1</v>
      </c>
      <c r="D6411" t="s">
        <v>5718</v>
      </c>
      <c r="E6411" t="s">
        <v>5719</v>
      </c>
      <c r="F6411">
        <v>77.094031000000001</v>
      </c>
      <c r="G6411">
        <v>28.492698000000001</v>
      </c>
      <c r="H6411" t="s">
        <v>1869</v>
      </c>
      <c r="I6411" t="s">
        <v>19</v>
      </c>
      <c r="J6411" t="s">
        <v>57</v>
      </c>
      <c r="K6411" t="s">
        <v>61</v>
      </c>
      <c r="L6411" t="s">
        <v>57</v>
      </c>
      <c r="M6411" t="s">
        <v>57</v>
      </c>
      <c r="N6411">
        <v>2</v>
      </c>
      <c r="O6411">
        <v>52</v>
      </c>
      <c r="P6411">
        <v>500</v>
      </c>
      <c r="Q6411">
        <v>3.5</v>
      </c>
      <c r="R6411">
        <v>2011</v>
      </c>
      <c r="S6411">
        <v>3</v>
      </c>
      <c r="T6411">
        <v>27</v>
      </c>
      <c r="U6411" s="1">
        <v>40629</v>
      </c>
      <c r="V6411" s="5">
        <f>Main[[#This Row],[Average_Cost_for_two]] * VLOOKUP(Main[[#This Row],[Currency]],'Currency'!A:B,2,FALSE)</f>
        <v>6</v>
      </c>
      <c r="W6411" s="5" t="str">
        <f>IF(Main[[#This Row],[Avg_Cost_USD]]&lt;10,"Low",
IF(Main[[#This Row],[Avg_Cost_USD]]&lt;=30,"Medium","High"))</f>
        <v>Low</v>
      </c>
    </row>
    <row r="6412" spans="1:23" x14ac:dyDescent="0.3">
      <c r="A6412">
        <v>307185</v>
      </c>
      <c r="B6412" t="s">
        <v>6676</v>
      </c>
      <c r="C6412">
        <v>1</v>
      </c>
      <c r="D6412" t="s">
        <v>5718</v>
      </c>
      <c r="E6412" t="s">
        <v>5721</v>
      </c>
      <c r="F6412">
        <v>77.085838300000006</v>
      </c>
      <c r="G6412">
        <v>28.470018199999998</v>
      </c>
      <c r="H6412" t="s">
        <v>6677</v>
      </c>
      <c r="I6412" t="s">
        <v>19</v>
      </c>
      <c r="J6412" t="s">
        <v>57</v>
      </c>
      <c r="K6412" t="s">
        <v>61</v>
      </c>
      <c r="L6412" t="s">
        <v>57</v>
      </c>
      <c r="M6412" t="s">
        <v>57</v>
      </c>
      <c r="N6412">
        <v>2</v>
      </c>
      <c r="O6412">
        <v>165</v>
      </c>
      <c r="P6412">
        <v>500</v>
      </c>
      <c r="Q6412">
        <v>3.4</v>
      </c>
      <c r="R6412">
        <v>2011</v>
      </c>
      <c r="S6412">
        <v>3</v>
      </c>
      <c r="T6412">
        <v>5</v>
      </c>
      <c r="U6412" s="1">
        <v>40607</v>
      </c>
      <c r="V6412" s="5">
        <f>Main[[#This Row],[Average_Cost_for_two]] * VLOOKUP(Main[[#This Row],[Currency]],'Currency'!A:B,2,FALSE)</f>
        <v>6</v>
      </c>
      <c r="W6412" s="5" t="str">
        <f>IF(Main[[#This Row],[Avg_Cost_USD]]&lt;10,"Low",
IF(Main[[#This Row],[Avg_Cost_USD]]&lt;=30,"Medium","High"))</f>
        <v>Low</v>
      </c>
    </row>
    <row r="6413" spans="1:23" x14ac:dyDescent="0.3">
      <c r="A6413">
        <v>18138434</v>
      </c>
      <c r="B6413" t="s">
        <v>6678</v>
      </c>
      <c r="C6413">
        <v>1</v>
      </c>
      <c r="D6413" t="s">
        <v>5718</v>
      </c>
      <c r="E6413" t="s">
        <v>5721</v>
      </c>
      <c r="F6413">
        <v>77.088058399999994</v>
      </c>
      <c r="G6413">
        <v>28.461619200000001</v>
      </c>
      <c r="H6413" t="s">
        <v>285</v>
      </c>
      <c r="I6413" t="s">
        <v>19</v>
      </c>
      <c r="J6413" t="s">
        <v>57</v>
      </c>
      <c r="K6413" t="s">
        <v>61</v>
      </c>
      <c r="L6413" t="s">
        <v>57</v>
      </c>
      <c r="M6413" t="s">
        <v>57</v>
      </c>
      <c r="N6413">
        <v>2</v>
      </c>
      <c r="O6413">
        <v>90</v>
      </c>
      <c r="P6413">
        <v>500</v>
      </c>
      <c r="Q6413">
        <v>3.9</v>
      </c>
      <c r="R6413">
        <v>2012</v>
      </c>
      <c r="S6413">
        <v>3</v>
      </c>
      <c r="T6413">
        <v>4</v>
      </c>
      <c r="U6413" s="1">
        <v>40972</v>
      </c>
      <c r="V6413" s="5">
        <f>Main[[#This Row],[Average_Cost_for_two]] * VLOOKUP(Main[[#This Row],[Currency]],'Currency'!A:B,2,FALSE)</f>
        <v>6</v>
      </c>
      <c r="W6413" s="5" t="str">
        <f>IF(Main[[#This Row],[Avg_Cost_USD]]&lt;10,"Low",
IF(Main[[#This Row],[Avg_Cost_USD]]&lt;=30,"Medium","High"))</f>
        <v>Low</v>
      </c>
    </row>
    <row r="6414" spans="1:23" x14ac:dyDescent="0.3">
      <c r="A6414">
        <v>308447</v>
      </c>
      <c r="B6414" t="s">
        <v>6679</v>
      </c>
      <c r="C6414">
        <v>1</v>
      </c>
      <c r="D6414" t="s">
        <v>5718</v>
      </c>
      <c r="E6414" t="s">
        <v>5768</v>
      </c>
      <c r="F6414">
        <v>77.072680599999998</v>
      </c>
      <c r="G6414">
        <v>28.459423999999999</v>
      </c>
      <c r="H6414" t="s">
        <v>315</v>
      </c>
      <c r="I6414" t="s">
        <v>19</v>
      </c>
      <c r="J6414" t="s">
        <v>57</v>
      </c>
      <c r="K6414" t="s">
        <v>61</v>
      </c>
      <c r="L6414" t="s">
        <v>57</v>
      </c>
      <c r="M6414" t="s">
        <v>57</v>
      </c>
      <c r="N6414">
        <v>2</v>
      </c>
      <c r="O6414">
        <v>647</v>
      </c>
      <c r="P6414">
        <v>500</v>
      </c>
      <c r="Q6414">
        <v>4</v>
      </c>
      <c r="R6414">
        <v>2013</v>
      </c>
      <c r="S6414">
        <v>3</v>
      </c>
      <c r="T6414">
        <v>25</v>
      </c>
      <c r="U6414" s="1">
        <v>41358</v>
      </c>
      <c r="V6414" s="5">
        <f>Main[[#This Row],[Average_Cost_for_two]] * VLOOKUP(Main[[#This Row],[Currency]],'Currency'!A:B,2,FALSE)</f>
        <v>6</v>
      </c>
      <c r="W6414" s="5" t="str">
        <f>IF(Main[[#This Row],[Avg_Cost_USD]]&lt;10,"Low",
IF(Main[[#This Row],[Avg_Cost_USD]]&lt;=30,"Medium","High"))</f>
        <v>Low</v>
      </c>
    </row>
    <row r="6415" spans="1:23" x14ac:dyDescent="0.3">
      <c r="A6415">
        <v>159</v>
      </c>
      <c r="B6415" t="s">
        <v>3241</v>
      </c>
      <c r="C6415">
        <v>1</v>
      </c>
      <c r="D6415" t="s">
        <v>5718</v>
      </c>
      <c r="E6415" t="s">
        <v>5775</v>
      </c>
      <c r="F6415">
        <v>77.080212399999994</v>
      </c>
      <c r="G6415">
        <v>28.480476199999998</v>
      </c>
      <c r="H6415" t="s">
        <v>3242</v>
      </c>
      <c r="I6415" t="s">
        <v>19</v>
      </c>
      <c r="J6415" t="s">
        <v>57</v>
      </c>
      <c r="K6415" t="s">
        <v>61</v>
      </c>
      <c r="L6415" t="s">
        <v>57</v>
      </c>
      <c r="M6415" t="s">
        <v>57</v>
      </c>
      <c r="N6415">
        <v>2</v>
      </c>
      <c r="O6415">
        <v>81</v>
      </c>
      <c r="P6415">
        <v>500</v>
      </c>
      <c r="Q6415">
        <v>3.3</v>
      </c>
      <c r="R6415">
        <v>2013</v>
      </c>
      <c r="S6415">
        <v>3</v>
      </c>
      <c r="T6415">
        <v>20</v>
      </c>
      <c r="U6415" s="1">
        <v>41353</v>
      </c>
      <c r="V6415" s="5">
        <f>Main[[#This Row],[Average_Cost_for_two]] * VLOOKUP(Main[[#This Row],[Currency]],'Currency'!A:B,2,FALSE)</f>
        <v>6</v>
      </c>
      <c r="W6415" s="5" t="str">
        <f>IF(Main[[#This Row],[Avg_Cost_USD]]&lt;10,"Low",
IF(Main[[#This Row],[Avg_Cost_USD]]&lt;=30,"Medium","High"))</f>
        <v>Low</v>
      </c>
    </row>
    <row r="6416" spans="1:23" x14ac:dyDescent="0.3">
      <c r="A6416">
        <v>1140</v>
      </c>
      <c r="B6416" t="s">
        <v>6680</v>
      </c>
      <c r="C6416">
        <v>1</v>
      </c>
      <c r="D6416" t="s">
        <v>5718</v>
      </c>
      <c r="E6416" t="s">
        <v>5732</v>
      </c>
      <c r="F6416">
        <v>77.020392000000001</v>
      </c>
      <c r="G6416">
        <v>28.470353200000002</v>
      </c>
      <c r="H6416" t="s">
        <v>367</v>
      </c>
      <c r="I6416" t="s">
        <v>19</v>
      </c>
      <c r="J6416" t="s">
        <v>57</v>
      </c>
      <c r="K6416" t="s">
        <v>61</v>
      </c>
      <c r="L6416" t="s">
        <v>57</v>
      </c>
      <c r="M6416" t="s">
        <v>57</v>
      </c>
      <c r="N6416">
        <v>2</v>
      </c>
      <c r="O6416">
        <v>30</v>
      </c>
      <c r="P6416">
        <v>500</v>
      </c>
      <c r="Q6416">
        <v>3</v>
      </c>
      <c r="R6416">
        <v>2014</v>
      </c>
      <c r="S6416">
        <v>3</v>
      </c>
      <c r="T6416">
        <v>19</v>
      </c>
      <c r="U6416" s="1">
        <v>41717</v>
      </c>
      <c r="V6416" s="5">
        <f>Main[[#This Row],[Average_Cost_for_two]] * VLOOKUP(Main[[#This Row],[Currency]],'Currency'!A:B,2,FALSE)</f>
        <v>6</v>
      </c>
      <c r="W6416" s="5" t="str">
        <f>IF(Main[[#This Row],[Avg_Cost_USD]]&lt;10,"Low",
IF(Main[[#This Row],[Avg_Cost_USD]]&lt;=30,"Medium","High"))</f>
        <v>Low</v>
      </c>
    </row>
    <row r="6417" spans="1:23" x14ac:dyDescent="0.3">
      <c r="A6417">
        <v>18423107</v>
      </c>
      <c r="B6417" t="s">
        <v>399</v>
      </c>
      <c r="C6417">
        <v>1</v>
      </c>
      <c r="D6417" t="s">
        <v>5718</v>
      </c>
      <c r="E6417" t="s">
        <v>5936</v>
      </c>
      <c r="F6417">
        <v>77.054064299999993</v>
      </c>
      <c r="G6417">
        <v>28.504178400000001</v>
      </c>
      <c r="H6417" t="s">
        <v>369</v>
      </c>
      <c r="I6417" t="s">
        <v>19</v>
      </c>
      <c r="J6417" t="s">
        <v>57</v>
      </c>
      <c r="K6417" t="s">
        <v>61</v>
      </c>
      <c r="L6417" t="s">
        <v>57</v>
      </c>
      <c r="M6417" t="s">
        <v>57</v>
      </c>
      <c r="N6417">
        <v>2</v>
      </c>
      <c r="O6417">
        <v>15</v>
      </c>
      <c r="P6417">
        <v>500</v>
      </c>
      <c r="Q6417">
        <v>3.3</v>
      </c>
      <c r="R6417">
        <v>2015</v>
      </c>
      <c r="S6417">
        <v>3</v>
      </c>
      <c r="T6417">
        <v>22</v>
      </c>
      <c r="U6417" s="1">
        <v>42085</v>
      </c>
      <c r="V6417" s="5">
        <f>Main[[#This Row],[Average_Cost_for_two]] * VLOOKUP(Main[[#This Row],[Currency]],'Currency'!A:B,2,FALSE)</f>
        <v>6</v>
      </c>
      <c r="W6417" s="5" t="str">
        <f>IF(Main[[#This Row],[Avg_Cost_USD]]&lt;10,"Low",
IF(Main[[#This Row],[Avg_Cost_USD]]&lt;=30,"Medium","High"))</f>
        <v>Low</v>
      </c>
    </row>
    <row r="6418" spans="1:23" x14ac:dyDescent="0.3">
      <c r="A6418">
        <v>18345780</v>
      </c>
      <c r="B6418" t="s">
        <v>6681</v>
      </c>
      <c r="C6418">
        <v>1</v>
      </c>
      <c r="D6418" t="s">
        <v>5718</v>
      </c>
      <c r="E6418" t="s">
        <v>5875</v>
      </c>
      <c r="F6418">
        <v>77.059816600000005</v>
      </c>
      <c r="G6418">
        <v>28.434507400000001</v>
      </c>
      <c r="H6418" t="s">
        <v>347</v>
      </c>
      <c r="I6418" t="s">
        <v>19</v>
      </c>
      <c r="J6418" t="s">
        <v>57</v>
      </c>
      <c r="K6418" t="s">
        <v>57</v>
      </c>
      <c r="L6418" t="s">
        <v>57</v>
      </c>
      <c r="M6418" t="s">
        <v>57</v>
      </c>
      <c r="N6418">
        <v>2</v>
      </c>
      <c r="O6418">
        <v>18</v>
      </c>
      <c r="P6418">
        <v>500</v>
      </c>
      <c r="Q6418">
        <v>3.2</v>
      </c>
      <c r="R6418">
        <v>2013</v>
      </c>
      <c r="S6418">
        <v>3</v>
      </c>
      <c r="T6418">
        <v>5</v>
      </c>
      <c r="U6418" s="1">
        <v>41338</v>
      </c>
      <c r="V6418" s="5">
        <f>Main[[#This Row],[Average_Cost_for_two]] * VLOOKUP(Main[[#This Row],[Currency]],'Currency'!A:B,2,FALSE)</f>
        <v>6</v>
      </c>
      <c r="W6418" s="5" t="str">
        <f>IF(Main[[#This Row],[Avg_Cost_USD]]&lt;10,"Low",
IF(Main[[#This Row],[Avg_Cost_USD]]&lt;=30,"Medium","High"))</f>
        <v>Low</v>
      </c>
    </row>
    <row r="6419" spans="1:23" x14ac:dyDescent="0.3">
      <c r="A6419">
        <v>5190</v>
      </c>
      <c r="B6419" t="s">
        <v>6682</v>
      </c>
      <c r="C6419">
        <v>1</v>
      </c>
      <c r="D6419" t="s">
        <v>5718</v>
      </c>
      <c r="E6419" t="s">
        <v>5725</v>
      </c>
      <c r="F6419">
        <v>77.101725900000005</v>
      </c>
      <c r="G6419">
        <v>28.421413999999999</v>
      </c>
      <c r="H6419" t="s">
        <v>287</v>
      </c>
      <c r="I6419" t="s">
        <v>19</v>
      </c>
      <c r="J6419" t="s">
        <v>57</v>
      </c>
      <c r="K6419" t="s">
        <v>57</v>
      </c>
      <c r="L6419" t="s">
        <v>57</v>
      </c>
      <c r="M6419" t="s">
        <v>57</v>
      </c>
      <c r="N6419">
        <v>2</v>
      </c>
      <c r="O6419">
        <v>48</v>
      </c>
      <c r="P6419">
        <v>500</v>
      </c>
      <c r="Q6419">
        <v>3.2</v>
      </c>
      <c r="R6419">
        <v>2014</v>
      </c>
      <c r="S6419">
        <v>3</v>
      </c>
      <c r="T6419">
        <v>12</v>
      </c>
      <c r="U6419" s="1">
        <v>41710</v>
      </c>
      <c r="V6419" s="5">
        <f>Main[[#This Row],[Average_Cost_for_two]] * VLOOKUP(Main[[#This Row],[Currency]],'Currency'!A:B,2,FALSE)</f>
        <v>6</v>
      </c>
      <c r="W6419" s="5" t="str">
        <f>IF(Main[[#This Row],[Avg_Cost_USD]]&lt;10,"Low",
IF(Main[[#This Row],[Avg_Cost_USD]]&lt;=30,"Medium","High"))</f>
        <v>Low</v>
      </c>
    </row>
    <row r="6420" spans="1:23" x14ac:dyDescent="0.3">
      <c r="A6420">
        <v>311975</v>
      </c>
      <c r="B6420" t="s">
        <v>6683</v>
      </c>
      <c r="C6420">
        <v>1</v>
      </c>
      <c r="D6420" t="s">
        <v>5718</v>
      </c>
      <c r="E6420" t="s">
        <v>5803</v>
      </c>
      <c r="F6420">
        <v>77.017610700000006</v>
      </c>
      <c r="G6420">
        <v>28.467310999999999</v>
      </c>
      <c r="H6420" t="s">
        <v>1242</v>
      </c>
      <c r="I6420" t="s">
        <v>19</v>
      </c>
      <c r="J6420" t="s">
        <v>57</v>
      </c>
      <c r="K6420" t="s">
        <v>57</v>
      </c>
      <c r="L6420" t="s">
        <v>57</v>
      </c>
      <c r="M6420" t="s">
        <v>57</v>
      </c>
      <c r="N6420">
        <v>2</v>
      </c>
      <c r="O6420">
        <v>22</v>
      </c>
      <c r="P6420">
        <v>500</v>
      </c>
      <c r="Q6420">
        <v>3.3</v>
      </c>
      <c r="R6420">
        <v>2016</v>
      </c>
      <c r="S6420">
        <v>3</v>
      </c>
      <c r="T6420">
        <v>28</v>
      </c>
      <c r="U6420" s="1">
        <v>42457</v>
      </c>
      <c r="V6420" s="5">
        <f>Main[[#This Row],[Average_Cost_for_two]] * VLOOKUP(Main[[#This Row],[Currency]],'Currency'!A:B,2,FALSE)</f>
        <v>6</v>
      </c>
      <c r="W6420" s="5" t="str">
        <f>IF(Main[[#This Row],[Avg_Cost_USD]]&lt;10,"Low",
IF(Main[[#This Row],[Avg_Cost_USD]]&lt;=30,"Medium","High"))</f>
        <v>Low</v>
      </c>
    </row>
    <row r="6421" spans="1:23" x14ac:dyDescent="0.3">
      <c r="A6421">
        <v>18277212</v>
      </c>
      <c r="B6421" t="s">
        <v>6684</v>
      </c>
      <c r="C6421">
        <v>1</v>
      </c>
      <c r="D6421" t="s">
        <v>5718</v>
      </c>
      <c r="E6421" t="s">
        <v>5731</v>
      </c>
      <c r="F6421">
        <v>77.0383803</v>
      </c>
      <c r="G6421">
        <v>28.4183524</v>
      </c>
      <c r="H6421" t="s">
        <v>337</v>
      </c>
      <c r="I6421" t="s">
        <v>19</v>
      </c>
      <c r="J6421" t="s">
        <v>57</v>
      </c>
      <c r="K6421" t="s">
        <v>57</v>
      </c>
      <c r="L6421" t="s">
        <v>57</v>
      </c>
      <c r="M6421" t="s">
        <v>57</v>
      </c>
      <c r="N6421">
        <v>2</v>
      </c>
      <c r="O6421">
        <v>17</v>
      </c>
      <c r="P6421">
        <v>500</v>
      </c>
      <c r="Q6421">
        <v>3.3</v>
      </c>
      <c r="R6421">
        <v>2015</v>
      </c>
      <c r="S6421">
        <v>3</v>
      </c>
      <c r="T6421">
        <v>26</v>
      </c>
      <c r="U6421" s="1">
        <v>42089</v>
      </c>
      <c r="V6421" s="5">
        <f>Main[[#This Row],[Average_Cost_for_two]] * VLOOKUP(Main[[#This Row],[Currency]],'Currency'!A:B,2,FALSE)</f>
        <v>6</v>
      </c>
      <c r="W6421" s="5" t="str">
        <f>IF(Main[[#This Row],[Avg_Cost_USD]]&lt;10,"Low",
IF(Main[[#This Row],[Avg_Cost_USD]]&lt;=30,"Medium","High"))</f>
        <v>Low</v>
      </c>
    </row>
    <row r="6422" spans="1:23" x14ac:dyDescent="0.3">
      <c r="A6422">
        <v>310870</v>
      </c>
      <c r="B6422" t="s">
        <v>6685</v>
      </c>
      <c r="C6422">
        <v>1</v>
      </c>
      <c r="D6422" t="s">
        <v>5718</v>
      </c>
      <c r="E6422" t="s">
        <v>5733</v>
      </c>
      <c r="F6422">
        <v>77.072860500000004</v>
      </c>
      <c r="G6422">
        <v>28.501125200000001</v>
      </c>
      <c r="H6422" t="s">
        <v>289</v>
      </c>
      <c r="I6422" t="s">
        <v>19</v>
      </c>
      <c r="J6422" t="s">
        <v>57</v>
      </c>
      <c r="K6422" t="s">
        <v>57</v>
      </c>
      <c r="L6422" t="s">
        <v>57</v>
      </c>
      <c r="M6422" t="s">
        <v>57</v>
      </c>
      <c r="N6422">
        <v>2</v>
      </c>
      <c r="O6422">
        <v>17</v>
      </c>
      <c r="P6422">
        <v>500</v>
      </c>
      <c r="Q6422">
        <v>3.1</v>
      </c>
      <c r="R6422">
        <v>2011</v>
      </c>
      <c r="S6422">
        <v>3</v>
      </c>
      <c r="T6422">
        <v>12</v>
      </c>
      <c r="U6422" s="1">
        <v>40614</v>
      </c>
      <c r="V6422" s="5">
        <f>Main[[#This Row],[Average_Cost_for_two]] * VLOOKUP(Main[[#This Row],[Currency]],'Currency'!A:B,2,FALSE)</f>
        <v>6</v>
      </c>
      <c r="W6422" s="5" t="str">
        <f>IF(Main[[#This Row],[Avg_Cost_USD]]&lt;10,"Low",
IF(Main[[#This Row],[Avg_Cost_USD]]&lt;=30,"Medium","High"))</f>
        <v>Low</v>
      </c>
    </row>
    <row r="6423" spans="1:23" x14ac:dyDescent="0.3">
      <c r="A6423">
        <v>9967</v>
      </c>
      <c r="B6423" t="s">
        <v>3233</v>
      </c>
      <c r="C6423">
        <v>1</v>
      </c>
      <c r="D6423" t="s">
        <v>5718</v>
      </c>
      <c r="E6423" t="s">
        <v>5888</v>
      </c>
      <c r="F6423">
        <v>77.0714215</v>
      </c>
      <c r="G6423">
        <v>28.509680700000001</v>
      </c>
      <c r="H6423" t="s">
        <v>3234</v>
      </c>
      <c r="I6423" t="s">
        <v>19</v>
      </c>
      <c r="J6423" t="s">
        <v>57</v>
      </c>
      <c r="K6423" t="s">
        <v>57</v>
      </c>
      <c r="L6423" t="s">
        <v>57</v>
      </c>
      <c r="M6423" t="s">
        <v>57</v>
      </c>
      <c r="N6423">
        <v>2</v>
      </c>
      <c r="O6423">
        <v>35</v>
      </c>
      <c r="P6423">
        <v>500</v>
      </c>
      <c r="Q6423">
        <v>3.3</v>
      </c>
      <c r="R6423">
        <v>2015</v>
      </c>
      <c r="S6423">
        <v>3</v>
      </c>
      <c r="T6423">
        <v>25</v>
      </c>
      <c r="U6423" s="1">
        <v>42088</v>
      </c>
      <c r="V6423" s="5">
        <f>Main[[#This Row],[Average_Cost_for_two]] * VLOOKUP(Main[[#This Row],[Currency]],'Currency'!A:B,2,FALSE)</f>
        <v>6</v>
      </c>
      <c r="W6423" s="5" t="str">
        <f>IF(Main[[#This Row],[Avg_Cost_USD]]&lt;10,"Low",
IF(Main[[#This Row],[Avg_Cost_USD]]&lt;=30,"Medium","High"))</f>
        <v>Low</v>
      </c>
    </row>
    <row r="6424" spans="1:23" x14ac:dyDescent="0.3">
      <c r="A6424">
        <v>5084</v>
      </c>
      <c r="B6424" t="s">
        <v>6686</v>
      </c>
      <c r="C6424">
        <v>1</v>
      </c>
      <c r="D6424" t="s">
        <v>5718</v>
      </c>
      <c r="E6424" t="s">
        <v>5779</v>
      </c>
      <c r="F6424">
        <v>77.020659600000002</v>
      </c>
      <c r="G6424">
        <v>28.466715700000002</v>
      </c>
      <c r="H6424" t="s">
        <v>56</v>
      </c>
      <c r="I6424" t="s">
        <v>19</v>
      </c>
      <c r="J6424" t="s">
        <v>57</v>
      </c>
      <c r="K6424" t="s">
        <v>57</v>
      </c>
      <c r="L6424" t="s">
        <v>57</v>
      </c>
      <c r="M6424" t="s">
        <v>57</v>
      </c>
      <c r="N6424">
        <v>2</v>
      </c>
      <c r="O6424">
        <v>18</v>
      </c>
      <c r="P6424">
        <v>500</v>
      </c>
      <c r="Q6424">
        <v>3.2</v>
      </c>
      <c r="R6424">
        <v>2017</v>
      </c>
      <c r="S6424">
        <v>2</v>
      </c>
      <c r="T6424">
        <v>25</v>
      </c>
      <c r="U6424" s="1">
        <v>42791</v>
      </c>
      <c r="V6424" s="5">
        <f>Main[[#This Row],[Average_Cost_for_two]] * VLOOKUP(Main[[#This Row],[Currency]],'Currency'!A:B,2,FALSE)</f>
        <v>6</v>
      </c>
      <c r="W6424" s="5" t="str">
        <f>IF(Main[[#This Row],[Avg_Cost_USD]]&lt;10,"Low",
IF(Main[[#This Row],[Avg_Cost_USD]]&lt;=30,"Medium","High"))</f>
        <v>Low</v>
      </c>
    </row>
    <row r="6425" spans="1:23" x14ac:dyDescent="0.3">
      <c r="A6425">
        <v>18303698</v>
      </c>
      <c r="B6425" t="s">
        <v>6649</v>
      </c>
      <c r="C6425">
        <v>1</v>
      </c>
      <c r="D6425" t="s">
        <v>5718</v>
      </c>
      <c r="E6425" t="s">
        <v>5875</v>
      </c>
      <c r="F6425">
        <v>77.058684900000003</v>
      </c>
      <c r="G6425">
        <v>28.434732400000001</v>
      </c>
      <c r="H6425" t="s">
        <v>3000</v>
      </c>
      <c r="I6425" t="s">
        <v>19</v>
      </c>
      <c r="J6425" t="s">
        <v>57</v>
      </c>
      <c r="K6425" t="s">
        <v>61</v>
      </c>
      <c r="L6425" t="s">
        <v>57</v>
      </c>
      <c r="M6425" t="s">
        <v>57</v>
      </c>
      <c r="N6425">
        <v>2</v>
      </c>
      <c r="O6425">
        <v>14</v>
      </c>
      <c r="P6425">
        <v>500</v>
      </c>
      <c r="Q6425">
        <v>2.8</v>
      </c>
      <c r="R6425">
        <v>2017</v>
      </c>
      <c r="S6425">
        <v>2</v>
      </c>
      <c r="T6425">
        <v>24</v>
      </c>
      <c r="U6425" s="1">
        <v>42790</v>
      </c>
      <c r="V6425" s="5">
        <f>Main[[#This Row],[Average_Cost_for_two]] * VLOOKUP(Main[[#This Row],[Currency]],'Currency'!A:B,2,FALSE)</f>
        <v>6</v>
      </c>
      <c r="W6425" s="5" t="str">
        <f>IF(Main[[#This Row],[Avg_Cost_USD]]&lt;10,"Low",
IF(Main[[#This Row],[Avg_Cost_USD]]&lt;=30,"Medium","High"))</f>
        <v>Low</v>
      </c>
    </row>
    <row r="6426" spans="1:23" x14ac:dyDescent="0.3">
      <c r="A6426">
        <v>306883</v>
      </c>
      <c r="B6426" t="s">
        <v>3241</v>
      </c>
      <c r="C6426">
        <v>1</v>
      </c>
      <c r="D6426" t="s">
        <v>5718</v>
      </c>
      <c r="E6426" t="s">
        <v>5731</v>
      </c>
      <c r="F6426">
        <v>77.038243499999993</v>
      </c>
      <c r="G6426">
        <v>28.418416499999999</v>
      </c>
      <c r="H6426" t="s">
        <v>3242</v>
      </c>
      <c r="I6426" t="s">
        <v>19</v>
      </c>
      <c r="J6426" t="s">
        <v>57</v>
      </c>
      <c r="K6426" t="s">
        <v>61</v>
      </c>
      <c r="L6426" t="s">
        <v>57</v>
      </c>
      <c r="M6426" t="s">
        <v>57</v>
      </c>
      <c r="N6426">
        <v>2</v>
      </c>
      <c r="O6426">
        <v>58</v>
      </c>
      <c r="P6426">
        <v>500</v>
      </c>
      <c r="Q6426">
        <v>2.9</v>
      </c>
      <c r="R6426">
        <v>2014</v>
      </c>
      <c r="S6426">
        <v>2</v>
      </c>
      <c r="T6426">
        <v>1</v>
      </c>
      <c r="U6426" s="1">
        <v>41671</v>
      </c>
      <c r="V6426" s="5">
        <f>Main[[#This Row],[Average_Cost_for_two]] * VLOOKUP(Main[[#This Row],[Currency]],'Currency'!A:B,2,FALSE)</f>
        <v>6</v>
      </c>
      <c r="W6426" s="5" t="str">
        <f>IF(Main[[#This Row],[Avg_Cost_USD]]&lt;10,"Low",
IF(Main[[#This Row],[Avg_Cost_USD]]&lt;=30,"Medium","High"))</f>
        <v>Low</v>
      </c>
    </row>
    <row r="6427" spans="1:23" x14ac:dyDescent="0.3">
      <c r="A6427">
        <v>18161567</v>
      </c>
      <c r="B6427" t="s">
        <v>6485</v>
      </c>
      <c r="C6427">
        <v>1</v>
      </c>
      <c r="D6427" t="s">
        <v>5718</v>
      </c>
      <c r="E6427" t="s">
        <v>5731</v>
      </c>
      <c r="F6427">
        <v>77.032208100000005</v>
      </c>
      <c r="G6427">
        <v>28.425654699999999</v>
      </c>
      <c r="H6427" t="s">
        <v>301</v>
      </c>
      <c r="I6427" t="s">
        <v>19</v>
      </c>
      <c r="J6427" t="s">
        <v>57</v>
      </c>
      <c r="K6427" t="s">
        <v>61</v>
      </c>
      <c r="L6427" t="s">
        <v>57</v>
      </c>
      <c r="M6427" t="s">
        <v>57</v>
      </c>
      <c r="N6427">
        <v>2</v>
      </c>
      <c r="O6427">
        <v>22</v>
      </c>
      <c r="P6427">
        <v>500</v>
      </c>
      <c r="Q6427">
        <v>2.8</v>
      </c>
      <c r="R6427">
        <v>2017</v>
      </c>
      <c r="S6427">
        <v>2</v>
      </c>
      <c r="T6427">
        <v>20</v>
      </c>
      <c r="U6427" s="1">
        <v>42786</v>
      </c>
      <c r="V6427" s="5">
        <f>Main[[#This Row],[Average_Cost_for_two]] * VLOOKUP(Main[[#This Row],[Currency]],'Currency'!A:B,2,FALSE)</f>
        <v>6</v>
      </c>
      <c r="W6427" s="5" t="str">
        <f>IF(Main[[#This Row],[Avg_Cost_USD]]&lt;10,"Low",
IF(Main[[#This Row],[Avg_Cost_USD]]&lt;=30,"Medium","High"))</f>
        <v>Low</v>
      </c>
    </row>
    <row r="6428" spans="1:23" x14ac:dyDescent="0.3">
      <c r="A6428">
        <v>872</v>
      </c>
      <c r="B6428" t="s">
        <v>6687</v>
      </c>
      <c r="C6428">
        <v>1</v>
      </c>
      <c r="D6428" t="s">
        <v>5718</v>
      </c>
      <c r="E6428" t="s">
        <v>6688</v>
      </c>
      <c r="F6428">
        <v>77.0857204</v>
      </c>
      <c r="G6428">
        <v>28.480759200000001</v>
      </c>
      <c r="H6428" t="s">
        <v>424</v>
      </c>
      <c r="I6428" t="s">
        <v>19</v>
      </c>
      <c r="J6428" t="s">
        <v>57</v>
      </c>
      <c r="K6428" t="s">
        <v>61</v>
      </c>
      <c r="L6428" t="s">
        <v>57</v>
      </c>
      <c r="M6428" t="s">
        <v>57</v>
      </c>
      <c r="N6428">
        <v>2</v>
      </c>
      <c r="O6428">
        <v>415</v>
      </c>
      <c r="P6428">
        <v>500</v>
      </c>
      <c r="Q6428">
        <v>3.9</v>
      </c>
      <c r="R6428">
        <v>2014</v>
      </c>
      <c r="S6428">
        <v>1</v>
      </c>
      <c r="T6428">
        <v>22</v>
      </c>
      <c r="U6428" s="1">
        <v>41661</v>
      </c>
      <c r="V6428" s="5">
        <f>Main[[#This Row],[Average_Cost_for_two]] * VLOOKUP(Main[[#This Row],[Currency]],'Currency'!A:B,2,FALSE)</f>
        <v>6</v>
      </c>
      <c r="W6428" s="5" t="str">
        <f>IF(Main[[#This Row],[Avg_Cost_USD]]&lt;10,"Low",
IF(Main[[#This Row],[Avg_Cost_USD]]&lt;=30,"Medium","High"))</f>
        <v>Low</v>
      </c>
    </row>
    <row r="6429" spans="1:23" x14ac:dyDescent="0.3">
      <c r="A6429">
        <v>8597</v>
      </c>
      <c r="B6429" t="s">
        <v>6689</v>
      </c>
      <c r="C6429">
        <v>1</v>
      </c>
      <c r="D6429" t="s">
        <v>5718</v>
      </c>
      <c r="E6429" t="s">
        <v>5742</v>
      </c>
      <c r="F6429">
        <v>77.101096499999997</v>
      </c>
      <c r="G6429">
        <v>28.442696399999999</v>
      </c>
      <c r="H6429" t="s">
        <v>1242</v>
      </c>
      <c r="I6429" t="s">
        <v>19</v>
      </c>
      <c r="J6429" t="s">
        <v>57</v>
      </c>
      <c r="K6429" t="s">
        <v>61</v>
      </c>
      <c r="L6429" t="s">
        <v>57</v>
      </c>
      <c r="M6429" t="s">
        <v>57</v>
      </c>
      <c r="N6429">
        <v>2</v>
      </c>
      <c r="O6429">
        <v>225</v>
      </c>
      <c r="P6429">
        <v>500</v>
      </c>
      <c r="Q6429">
        <v>3.4</v>
      </c>
      <c r="R6429">
        <v>2014</v>
      </c>
      <c r="S6429">
        <v>1</v>
      </c>
      <c r="T6429">
        <v>15</v>
      </c>
      <c r="U6429" s="1">
        <v>41654</v>
      </c>
      <c r="V6429" s="5">
        <f>Main[[#This Row],[Average_Cost_for_two]] * VLOOKUP(Main[[#This Row],[Currency]],'Currency'!A:B,2,FALSE)</f>
        <v>6</v>
      </c>
      <c r="W6429" s="5" t="str">
        <f>IF(Main[[#This Row],[Avg_Cost_USD]]&lt;10,"Low",
IF(Main[[#This Row],[Avg_Cost_USD]]&lt;=30,"Medium","High"))</f>
        <v>Low</v>
      </c>
    </row>
    <row r="6430" spans="1:23" x14ac:dyDescent="0.3">
      <c r="A6430">
        <v>18258475</v>
      </c>
      <c r="B6430" t="s">
        <v>5640</v>
      </c>
      <c r="C6430">
        <v>1</v>
      </c>
      <c r="D6430" t="s">
        <v>5718</v>
      </c>
      <c r="E6430" t="s">
        <v>5719</v>
      </c>
      <c r="F6430">
        <v>77.104690599999998</v>
      </c>
      <c r="G6430">
        <v>28.487521999999998</v>
      </c>
      <c r="H6430" t="s">
        <v>289</v>
      </c>
      <c r="I6430" t="s">
        <v>19</v>
      </c>
      <c r="J6430" t="s">
        <v>57</v>
      </c>
      <c r="K6430" t="s">
        <v>57</v>
      </c>
      <c r="L6430" t="s">
        <v>57</v>
      </c>
      <c r="M6430" t="s">
        <v>57</v>
      </c>
      <c r="N6430">
        <v>2</v>
      </c>
      <c r="O6430">
        <v>6</v>
      </c>
      <c r="P6430">
        <v>500</v>
      </c>
      <c r="Q6430">
        <v>3</v>
      </c>
      <c r="R6430">
        <v>2011</v>
      </c>
      <c r="S6430">
        <v>1</v>
      </c>
      <c r="T6430">
        <v>11</v>
      </c>
      <c r="U6430" s="1">
        <v>40554</v>
      </c>
      <c r="V6430" s="5">
        <f>Main[[#This Row],[Average_Cost_for_two]] * VLOOKUP(Main[[#This Row],[Currency]],'Currency'!A:B,2,FALSE)</f>
        <v>6</v>
      </c>
      <c r="W6430" s="5" t="str">
        <f>IF(Main[[#This Row],[Avg_Cost_USD]]&lt;10,"Low",
IF(Main[[#This Row],[Avg_Cost_USD]]&lt;=30,"Medium","High"))</f>
        <v>Low</v>
      </c>
    </row>
    <row r="6431" spans="1:23" x14ac:dyDescent="0.3">
      <c r="A6431">
        <v>18359286</v>
      </c>
      <c r="B6431" t="s">
        <v>6690</v>
      </c>
      <c r="C6431">
        <v>1</v>
      </c>
      <c r="D6431" t="s">
        <v>5718</v>
      </c>
      <c r="E6431" t="s">
        <v>5719</v>
      </c>
      <c r="F6431">
        <v>77.094627000000003</v>
      </c>
      <c r="G6431">
        <v>28.490666000000001</v>
      </c>
      <c r="H6431" t="s">
        <v>303</v>
      </c>
      <c r="I6431" t="s">
        <v>19</v>
      </c>
      <c r="J6431" t="s">
        <v>57</v>
      </c>
      <c r="K6431" t="s">
        <v>61</v>
      </c>
      <c r="L6431" t="s">
        <v>57</v>
      </c>
      <c r="M6431" t="s">
        <v>57</v>
      </c>
      <c r="N6431">
        <v>2</v>
      </c>
      <c r="O6431">
        <v>66</v>
      </c>
      <c r="P6431">
        <v>500</v>
      </c>
      <c r="Q6431">
        <v>3.5</v>
      </c>
      <c r="R6431">
        <v>2012</v>
      </c>
      <c r="S6431">
        <v>1</v>
      </c>
      <c r="T6431">
        <v>21</v>
      </c>
      <c r="U6431" s="1">
        <v>40929</v>
      </c>
      <c r="V6431" s="5">
        <f>Main[[#This Row],[Average_Cost_for_two]] * VLOOKUP(Main[[#This Row],[Currency]],'Currency'!A:B,2,FALSE)</f>
        <v>6</v>
      </c>
      <c r="W6431" s="5" t="str">
        <f>IF(Main[[#This Row],[Avg_Cost_USD]]&lt;10,"Low",
IF(Main[[#This Row],[Avg_Cost_USD]]&lt;=30,"Medium","High"))</f>
        <v>Low</v>
      </c>
    </row>
    <row r="6432" spans="1:23" x14ac:dyDescent="0.3">
      <c r="A6432">
        <v>308897</v>
      </c>
      <c r="B6432" t="s">
        <v>3259</v>
      </c>
      <c r="C6432">
        <v>1</v>
      </c>
      <c r="D6432" t="s">
        <v>5718</v>
      </c>
      <c r="E6432" t="s">
        <v>5765</v>
      </c>
      <c r="F6432">
        <v>77.080864399999996</v>
      </c>
      <c r="G6432">
        <v>28.479126999999998</v>
      </c>
      <c r="H6432" t="s">
        <v>6633</v>
      </c>
      <c r="I6432" t="s">
        <v>19</v>
      </c>
      <c r="J6432" t="s">
        <v>57</v>
      </c>
      <c r="K6432" t="s">
        <v>61</v>
      </c>
      <c r="L6432" t="s">
        <v>57</v>
      </c>
      <c r="M6432" t="s">
        <v>57</v>
      </c>
      <c r="N6432">
        <v>2</v>
      </c>
      <c r="O6432">
        <v>134</v>
      </c>
      <c r="P6432">
        <v>500</v>
      </c>
      <c r="Q6432">
        <v>2.6</v>
      </c>
      <c r="R6432">
        <v>2017</v>
      </c>
      <c r="S6432">
        <v>1</v>
      </c>
      <c r="T6432">
        <v>7</v>
      </c>
      <c r="U6432" s="1">
        <v>42742</v>
      </c>
      <c r="V6432" s="5">
        <f>Main[[#This Row],[Average_Cost_for_two]] * VLOOKUP(Main[[#This Row],[Currency]],'Currency'!A:B,2,FALSE)</f>
        <v>6</v>
      </c>
      <c r="W6432" s="5" t="str">
        <f>IF(Main[[#This Row],[Avg_Cost_USD]]&lt;10,"Low",
IF(Main[[#This Row],[Avg_Cost_USD]]&lt;=30,"Medium","High"))</f>
        <v>Low</v>
      </c>
    </row>
    <row r="6433" spans="1:23" x14ac:dyDescent="0.3">
      <c r="A6433">
        <v>18393697</v>
      </c>
      <c r="B6433" t="s">
        <v>6691</v>
      </c>
      <c r="C6433">
        <v>1</v>
      </c>
      <c r="D6433" t="s">
        <v>5718</v>
      </c>
      <c r="E6433" t="s">
        <v>5723</v>
      </c>
      <c r="F6433">
        <v>77.103255200000007</v>
      </c>
      <c r="G6433">
        <v>28.439638500000001</v>
      </c>
      <c r="H6433" t="s">
        <v>357</v>
      </c>
      <c r="I6433" t="s">
        <v>19</v>
      </c>
      <c r="J6433" t="s">
        <v>57</v>
      </c>
      <c r="K6433" t="s">
        <v>57</v>
      </c>
      <c r="L6433" t="s">
        <v>57</v>
      </c>
      <c r="M6433" t="s">
        <v>57</v>
      </c>
      <c r="N6433">
        <v>2</v>
      </c>
      <c r="O6433">
        <v>74</v>
      </c>
      <c r="P6433">
        <v>500</v>
      </c>
      <c r="Q6433">
        <v>3.8</v>
      </c>
      <c r="R6433">
        <v>2013</v>
      </c>
      <c r="S6433">
        <v>1</v>
      </c>
      <c r="T6433">
        <v>4</v>
      </c>
      <c r="U6433" s="1">
        <v>41278</v>
      </c>
      <c r="V6433" s="5">
        <f>Main[[#This Row],[Average_Cost_for_two]] * VLOOKUP(Main[[#This Row],[Currency]],'Currency'!A:B,2,FALSE)</f>
        <v>6</v>
      </c>
      <c r="W6433" s="5" t="str">
        <f>IF(Main[[#This Row],[Avg_Cost_USD]]&lt;10,"Low",
IF(Main[[#This Row],[Avg_Cost_USD]]&lt;=30,"Medium","High"))</f>
        <v>Low</v>
      </c>
    </row>
    <row r="6434" spans="1:23" x14ac:dyDescent="0.3">
      <c r="A6434">
        <v>5172</v>
      </c>
      <c r="B6434" t="s">
        <v>6649</v>
      </c>
      <c r="C6434">
        <v>1</v>
      </c>
      <c r="D6434" t="s">
        <v>5718</v>
      </c>
      <c r="E6434" t="s">
        <v>6521</v>
      </c>
      <c r="F6434">
        <v>77.090486299999995</v>
      </c>
      <c r="G6434">
        <v>28.421143199999999</v>
      </c>
      <c r="H6434" t="s">
        <v>3000</v>
      </c>
      <c r="I6434" t="s">
        <v>19</v>
      </c>
      <c r="J6434" t="s">
        <v>57</v>
      </c>
      <c r="K6434" t="s">
        <v>61</v>
      </c>
      <c r="L6434" t="s">
        <v>57</v>
      </c>
      <c r="M6434" t="s">
        <v>57</v>
      </c>
      <c r="N6434">
        <v>2</v>
      </c>
      <c r="O6434">
        <v>138</v>
      </c>
      <c r="P6434">
        <v>500</v>
      </c>
      <c r="Q6434">
        <v>3.1</v>
      </c>
      <c r="R6434">
        <v>2011</v>
      </c>
      <c r="S6434">
        <v>1</v>
      </c>
      <c r="T6434">
        <v>22</v>
      </c>
      <c r="U6434" s="1">
        <v>40565</v>
      </c>
      <c r="V6434" s="5">
        <f>Main[[#This Row],[Average_Cost_for_two]] * VLOOKUP(Main[[#This Row],[Currency]],'Currency'!A:B,2,FALSE)</f>
        <v>6</v>
      </c>
      <c r="W6434" s="5" t="str">
        <f>IF(Main[[#This Row],[Avg_Cost_USD]]&lt;10,"Low",
IF(Main[[#This Row],[Avg_Cost_USD]]&lt;=30,"Medium","High"))</f>
        <v>Low</v>
      </c>
    </row>
    <row r="6435" spans="1:23" x14ac:dyDescent="0.3">
      <c r="A6435">
        <v>1313</v>
      </c>
      <c r="B6435" t="s">
        <v>3241</v>
      </c>
      <c r="C6435">
        <v>1</v>
      </c>
      <c r="D6435" t="s">
        <v>5718</v>
      </c>
      <c r="E6435" t="s">
        <v>5866</v>
      </c>
      <c r="F6435">
        <v>77.102400299999999</v>
      </c>
      <c r="G6435">
        <v>28.4715582</v>
      </c>
      <c r="H6435" t="s">
        <v>3242</v>
      </c>
      <c r="I6435" t="s">
        <v>19</v>
      </c>
      <c r="J6435" t="s">
        <v>57</v>
      </c>
      <c r="K6435" t="s">
        <v>61</v>
      </c>
      <c r="L6435" t="s">
        <v>57</v>
      </c>
      <c r="M6435" t="s">
        <v>57</v>
      </c>
      <c r="N6435">
        <v>2</v>
      </c>
      <c r="O6435">
        <v>92</v>
      </c>
      <c r="P6435">
        <v>500</v>
      </c>
      <c r="Q6435">
        <v>3.2</v>
      </c>
      <c r="R6435">
        <v>2015</v>
      </c>
      <c r="S6435">
        <v>1</v>
      </c>
      <c r="T6435">
        <v>5</v>
      </c>
      <c r="U6435" s="1">
        <v>42009</v>
      </c>
      <c r="V6435" s="5">
        <f>Main[[#This Row],[Average_Cost_for_two]] * VLOOKUP(Main[[#This Row],[Currency]],'Currency'!A:B,2,FALSE)</f>
        <v>6</v>
      </c>
      <c r="W6435" s="5" t="str">
        <f>IF(Main[[#This Row],[Avg_Cost_USD]]&lt;10,"Low",
IF(Main[[#This Row],[Avg_Cost_USD]]&lt;=30,"Medium","High"))</f>
        <v>Low</v>
      </c>
    </row>
    <row r="6436" spans="1:23" x14ac:dyDescent="0.3">
      <c r="A6436">
        <v>313393</v>
      </c>
      <c r="B6436" t="s">
        <v>6692</v>
      </c>
      <c r="C6436">
        <v>1</v>
      </c>
      <c r="D6436" t="s">
        <v>5718</v>
      </c>
      <c r="E6436" t="s">
        <v>5792</v>
      </c>
      <c r="F6436">
        <v>77.067887799999994</v>
      </c>
      <c r="G6436">
        <v>28.4685801</v>
      </c>
      <c r="H6436" t="s">
        <v>2485</v>
      </c>
      <c r="I6436" t="s">
        <v>19</v>
      </c>
      <c r="J6436" t="s">
        <v>57</v>
      </c>
      <c r="K6436" t="s">
        <v>57</v>
      </c>
      <c r="L6436" t="s">
        <v>57</v>
      </c>
      <c r="M6436" t="s">
        <v>57</v>
      </c>
      <c r="N6436">
        <v>2</v>
      </c>
      <c r="O6436">
        <v>241</v>
      </c>
      <c r="P6436">
        <v>500</v>
      </c>
      <c r="Q6436">
        <v>3.7</v>
      </c>
      <c r="R6436">
        <v>2013</v>
      </c>
      <c r="S6436">
        <v>1</v>
      </c>
      <c r="T6436">
        <v>5</v>
      </c>
      <c r="U6436" s="1">
        <v>41279</v>
      </c>
      <c r="V6436" s="5">
        <f>Main[[#This Row],[Average_Cost_for_two]] * VLOOKUP(Main[[#This Row],[Currency]],'Currency'!A:B,2,FALSE)</f>
        <v>6</v>
      </c>
      <c r="W6436" s="5" t="str">
        <f>IF(Main[[#This Row],[Avg_Cost_USD]]&lt;10,"Low",
IF(Main[[#This Row],[Avg_Cost_USD]]&lt;=30,"Medium","High"))</f>
        <v>Low</v>
      </c>
    </row>
    <row r="6437" spans="1:23" x14ac:dyDescent="0.3">
      <c r="A6437">
        <v>18268733</v>
      </c>
      <c r="B6437" t="s">
        <v>6693</v>
      </c>
      <c r="C6437">
        <v>1</v>
      </c>
      <c r="D6437" t="s">
        <v>5718</v>
      </c>
      <c r="E6437" t="s">
        <v>5875</v>
      </c>
      <c r="F6437">
        <v>77.059375700000004</v>
      </c>
      <c r="G6437">
        <v>28.435212799999999</v>
      </c>
      <c r="H6437" t="s">
        <v>444</v>
      </c>
      <c r="I6437" t="s">
        <v>19</v>
      </c>
      <c r="J6437" t="s">
        <v>57</v>
      </c>
      <c r="K6437" t="s">
        <v>61</v>
      </c>
      <c r="L6437" t="s">
        <v>57</v>
      </c>
      <c r="M6437" t="s">
        <v>57</v>
      </c>
      <c r="N6437">
        <v>2</v>
      </c>
      <c r="O6437">
        <v>88</v>
      </c>
      <c r="P6437">
        <v>500</v>
      </c>
      <c r="Q6437">
        <v>3.2</v>
      </c>
      <c r="R6437">
        <v>2012</v>
      </c>
      <c r="S6437">
        <v>1</v>
      </c>
      <c r="T6437">
        <v>20</v>
      </c>
      <c r="U6437" s="1">
        <v>40928</v>
      </c>
      <c r="V6437" s="5">
        <f>Main[[#This Row],[Average_Cost_for_two]] * VLOOKUP(Main[[#This Row],[Currency]],'Currency'!A:B,2,FALSE)</f>
        <v>6</v>
      </c>
      <c r="W6437" s="5" t="str">
        <f>IF(Main[[#This Row],[Avg_Cost_USD]]&lt;10,"Low",
IF(Main[[#This Row],[Avg_Cost_USD]]&lt;=30,"Medium","High"))</f>
        <v>Low</v>
      </c>
    </row>
    <row r="6438" spans="1:23" x14ac:dyDescent="0.3">
      <c r="A6438">
        <v>18265720</v>
      </c>
      <c r="B6438" t="s">
        <v>6694</v>
      </c>
      <c r="C6438">
        <v>1</v>
      </c>
      <c r="D6438" t="s">
        <v>5718</v>
      </c>
      <c r="E6438" t="s">
        <v>5725</v>
      </c>
      <c r="F6438">
        <v>77.100093770000001</v>
      </c>
      <c r="G6438">
        <v>28.428464859999998</v>
      </c>
      <c r="H6438" t="s">
        <v>335</v>
      </c>
      <c r="I6438" t="s">
        <v>19</v>
      </c>
      <c r="J6438" t="s">
        <v>57</v>
      </c>
      <c r="K6438" t="s">
        <v>57</v>
      </c>
      <c r="L6438" t="s">
        <v>57</v>
      </c>
      <c r="M6438" t="s">
        <v>57</v>
      </c>
      <c r="N6438">
        <v>2</v>
      </c>
      <c r="O6438">
        <v>47</v>
      </c>
      <c r="P6438">
        <v>500</v>
      </c>
      <c r="Q6438">
        <v>3.6</v>
      </c>
      <c r="R6438">
        <v>2012</v>
      </c>
      <c r="S6438">
        <v>1</v>
      </c>
      <c r="T6438">
        <v>20</v>
      </c>
      <c r="U6438" s="1">
        <v>40928</v>
      </c>
      <c r="V6438" s="5">
        <f>Main[[#This Row],[Average_Cost_for_two]] * VLOOKUP(Main[[#This Row],[Currency]],'Currency'!A:B,2,FALSE)</f>
        <v>6</v>
      </c>
      <c r="W6438" s="5" t="str">
        <f>IF(Main[[#This Row],[Avg_Cost_USD]]&lt;10,"Low",
IF(Main[[#This Row],[Avg_Cost_USD]]&lt;=30,"Medium","High"))</f>
        <v>Low</v>
      </c>
    </row>
    <row r="6439" spans="1:23" x14ac:dyDescent="0.3">
      <c r="A6439">
        <v>18429378</v>
      </c>
      <c r="B6439" t="s">
        <v>399</v>
      </c>
      <c r="C6439">
        <v>1</v>
      </c>
      <c r="D6439" t="s">
        <v>5718</v>
      </c>
      <c r="E6439" t="s">
        <v>5884</v>
      </c>
      <c r="F6439">
        <v>77.078850299999999</v>
      </c>
      <c r="G6439">
        <v>28.460969599999999</v>
      </c>
      <c r="H6439" t="s">
        <v>369</v>
      </c>
      <c r="I6439" t="s">
        <v>19</v>
      </c>
      <c r="J6439" t="s">
        <v>57</v>
      </c>
      <c r="K6439" t="s">
        <v>61</v>
      </c>
      <c r="L6439" t="s">
        <v>57</v>
      </c>
      <c r="M6439" t="s">
        <v>57</v>
      </c>
      <c r="N6439">
        <v>2</v>
      </c>
      <c r="O6439">
        <v>23</v>
      </c>
      <c r="P6439">
        <v>500</v>
      </c>
      <c r="Q6439">
        <v>3.7</v>
      </c>
      <c r="R6439">
        <v>2011</v>
      </c>
      <c r="S6439">
        <v>1</v>
      </c>
      <c r="T6439">
        <v>12</v>
      </c>
      <c r="U6439" s="1">
        <v>40555</v>
      </c>
      <c r="V6439" s="5">
        <f>Main[[#This Row],[Average_Cost_for_two]] * VLOOKUP(Main[[#This Row],[Currency]],'Currency'!A:B,2,FALSE)</f>
        <v>6</v>
      </c>
      <c r="W6439" s="5" t="str">
        <f>IF(Main[[#This Row],[Avg_Cost_USD]]&lt;10,"Low",
IF(Main[[#This Row],[Avg_Cost_USD]]&lt;=30,"Medium","High"))</f>
        <v>Low</v>
      </c>
    </row>
    <row r="6440" spans="1:23" x14ac:dyDescent="0.3">
      <c r="A6440">
        <v>18273546</v>
      </c>
      <c r="B6440" t="s">
        <v>6679</v>
      </c>
      <c r="C6440">
        <v>1</v>
      </c>
      <c r="D6440" t="s">
        <v>5718</v>
      </c>
      <c r="E6440" t="s">
        <v>5888</v>
      </c>
      <c r="F6440">
        <v>77.071331599999994</v>
      </c>
      <c r="G6440">
        <v>28.5096721</v>
      </c>
      <c r="H6440" t="s">
        <v>315</v>
      </c>
      <c r="I6440" t="s">
        <v>19</v>
      </c>
      <c r="J6440" t="s">
        <v>57</v>
      </c>
      <c r="K6440" t="s">
        <v>61</v>
      </c>
      <c r="L6440" t="s">
        <v>57</v>
      </c>
      <c r="M6440" t="s">
        <v>57</v>
      </c>
      <c r="N6440">
        <v>2</v>
      </c>
      <c r="O6440">
        <v>51</v>
      </c>
      <c r="P6440">
        <v>500</v>
      </c>
      <c r="Q6440">
        <v>3.7</v>
      </c>
      <c r="R6440">
        <v>2017</v>
      </c>
      <c r="S6440">
        <v>1</v>
      </c>
      <c r="T6440">
        <v>26</v>
      </c>
      <c r="U6440" s="1">
        <v>42761</v>
      </c>
      <c r="V6440" s="5">
        <f>Main[[#This Row],[Average_Cost_for_two]] * VLOOKUP(Main[[#This Row],[Currency]],'Currency'!A:B,2,FALSE)</f>
        <v>6</v>
      </c>
      <c r="W6440" s="5" t="str">
        <f>IF(Main[[#This Row],[Avg_Cost_USD]]&lt;10,"Low",
IF(Main[[#This Row],[Avg_Cost_USD]]&lt;=30,"Medium","High"))</f>
        <v>Low</v>
      </c>
    </row>
    <row r="6441" spans="1:23" x14ac:dyDescent="0.3">
      <c r="A6441">
        <v>18161587</v>
      </c>
      <c r="B6441" t="s">
        <v>3258</v>
      </c>
      <c r="C6441">
        <v>1</v>
      </c>
      <c r="D6441" t="s">
        <v>5718</v>
      </c>
      <c r="E6441" t="s">
        <v>5719</v>
      </c>
      <c r="F6441">
        <v>77.104872799999995</v>
      </c>
      <c r="G6441">
        <v>28.487260200000001</v>
      </c>
      <c r="H6441" t="s">
        <v>303</v>
      </c>
      <c r="I6441" t="s">
        <v>19</v>
      </c>
      <c r="J6441" t="s">
        <v>57</v>
      </c>
      <c r="K6441" t="s">
        <v>61</v>
      </c>
      <c r="L6441" t="s">
        <v>57</v>
      </c>
      <c r="M6441" t="s">
        <v>57</v>
      </c>
      <c r="N6441">
        <v>2</v>
      </c>
      <c r="O6441">
        <v>74</v>
      </c>
      <c r="P6441">
        <v>500</v>
      </c>
      <c r="Q6441">
        <v>3.2</v>
      </c>
      <c r="R6441">
        <v>2018</v>
      </c>
      <c r="S6441">
        <v>12</v>
      </c>
      <c r="T6441">
        <v>10</v>
      </c>
      <c r="U6441" s="1">
        <v>43444</v>
      </c>
      <c r="V6441" s="5">
        <f>Main[[#This Row],[Average_Cost_for_two]] * VLOOKUP(Main[[#This Row],[Currency]],'Currency'!A:B,2,FALSE)</f>
        <v>6</v>
      </c>
      <c r="W6441" s="5" t="str">
        <f>IF(Main[[#This Row],[Avg_Cost_USD]]&lt;10,"Low",
IF(Main[[#This Row],[Avg_Cost_USD]]&lt;=30,"Medium","High"))</f>
        <v>Low</v>
      </c>
    </row>
    <row r="6442" spans="1:23" x14ac:dyDescent="0.3">
      <c r="A6442">
        <v>310525</v>
      </c>
      <c r="B6442" t="s">
        <v>6695</v>
      </c>
      <c r="C6442">
        <v>1</v>
      </c>
      <c r="D6442" t="s">
        <v>5718</v>
      </c>
      <c r="E6442" t="s">
        <v>5719</v>
      </c>
      <c r="F6442">
        <v>77.094262999999998</v>
      </c>
      <c r="G6442">
        <v>28.492337299999999</v>
      </c>
      <c r="H6442" t="s">
        <v>303</v>
      </c>
      <c r="I6442" t="s">
        <v>19</v>
      </c>
      <c r="J6442" t="s">
        <v>57</v>
      </c>
      <c r="K6442" t="s">
        <v>61</v>
      </c>
      <c r="L6442" t="s">
        <v>57</v>
      </c>
      <c r="M6442" t="s">
        <v>57</v>
      </c>
      <c r="N6442">
        <v>2</v>
      </c>
      <c r="O6442">
        <v>34</v>
      </c>
      <c r="P6442">
        <v>500</v>
      </c>
      <c r="Q6442">
        <v>2.1</v>
      </c>
      <c r="R6442">
        <v>2014</v>
      </c>
      <c r="S6442">
        <v>12</v>
      </c>
      <c r="T6442">
        <v>3</v>
      </c>
      <c r="U6442" s="1">
        <v>41976</v>
      </c>
      <c r="V6442" s="5">
        <f>Main[[#This Row],[Average_Cost_for_two]] * VLOOKUP(Main[[#This Row],[Currency]],'Currency'!A:B,2,FALSE)</f>
        <v>6</v>
      </c>
      <c r="W6442" s="5" t="str">
        <f>IF(Main[[#This Row],[Avg_Cost_USD]]&lt;10,"Low",
IF(Main[[#This Row],[Avg_Cost_USD]]&lt;=30,"Medium","High"))</f>
        <v>Low</v>
      </c>
    </row>
    <row r="6443" spans="1:23" x14ac:dyDescent="0.3">
      <c r="A6443">
        <v>301506</v>
      </c>
      <c r="B6443" t="s">
        <v>6696</v>
      </c>
      <c r="C6443">
        <v>1</v>
      </c>
      <c r="D6443" t="s">
        <v>5718</v>
      </c>
      <c r="E6443" t="s">
        <v>5866</v>
      </c>
      <c r="F6443">
        <v>77.102545649999996</v>
      </c>
      <c r="G6443">
        <v>28.47211841</v>
      </c>
      <c r="H6443" t="s">
        <v>6697</v>
      </c>
      <c r="I6443" t="s">
        <v>19</v>
      </c>
      <c r="J6443" t="s">
        <v>57</v>
      </c>
      <c r="K6443" t="s">
        <v>57</v>
      </c>
      <c r="L6443" t="s">
        <v>57</v>
      </c>
      <c r="M6443" t="s">
        <v>57</v>
      </c>
      <c r="N6443">
        <v>2</v>
      </c>
      <c r="O6443">
        <v>57</v>
      </c>
      <c r="P6443">
        <v>500</v>
      </c>
      <c r="Q6443">
        <v>3.4</v>
      </c>
      <c r="R6443">
        <v>2014</v>
      </c>
      <c r="S6443">
        <v>12</v>
      </c>
      <c r="T6443">
        <v>6</v>
      </c>
      <c r="U6443" s="1">
        <v>41979</v>
      </c>
      <c r="V6443" s="5">
        <f>Main[[#This Row],[Average_Cost_for_two]] * VLOOKUP(Main[[#This Row],[Currency]],'Currency'!A:B,2,FALSE)</f>
        <v>6</v>
      </c>
      <c r="W6443" s="5" t="str">
        <f>IF(Main[[#This Row],[Avg_Cost_USD]]&lt;10,"Low",
IF(Main[[#This Row],[Avg_Cost_USD]]&lt;=30,"Medium","High"))</f>
        <v>Low</v>
      </c>
    </row>
    <row r="6444" spans="1:23" x14ac:dyDescent="0.3">
      <c r="A6444">
        <v>6913</v>
      </c>
      <c r="B6444" t="s">
        <v>6698</v>
      </c>
      <c r="C6444">
        <v>1</v>
      </c>
      <c r="D6444" t="s">
        <v>5718</v>
      </c>
      <c r="E6444" t="s">
        <v>5732</v>
      </c>
      <c r="F6444">
        <v>77.034958799999998</v>
      </c>
      <c r="G6444">
        <v>28.478650300000002</v>
      </c>
      <c r="H6444" t="s">
        <v>287</v>
      </c>
      <c r="I6444" t="s">
        <v>19</v>
      </c>
      <c r="J6444" t="s">
        <v>57</v>
      </c>
      <c r="K6444" t="s">
        <v>57</v>
      </c>
      <c r="L6444" t="s">
        <v>57</v>
      </c>
      <c r="M6444" t="s">
        <v>57</v>
      </c>
      <c r="N6444">
        <v>2</v>
      </c>
      <c r="O6444">
        <v>3</v>
      </c>
      <c r="P6444">
        <v>500</v>
      </c>
      <c r="Q6444">
        <v>1</v>
      </c>
      <c r="R6444">
        <v>2015</v>
      </c>
      <c r="S6444">
        <v>12</v>
      </c>
      <c r="T6444">
        <v>14</v>
      </c>
      <c r="U6444" s="1">
        <v>42352</v>
      </c>
      <c r="V6444" s="5">
        <f>Main[[#This Row],[Average_Cost_for_two]] * VLOOKUP(Main[[#This Row],[Currency]],'Currency'!A:B,2,FALSE)</f>
        <v>6</v>
      </c>
      <c r="W6444" s="5" t="str">
        <f>IF(Main[[#This Row],[Avg_Cost_USD]]&lt;10,"Low",
IF(Main[[#This Row],[Avg_Cost_USD]]&lt;=30,"Medium","High"))</f>
        <v>Low</v>
      </c>
    </row>
    <row r="6445" spans="1:23" x14ac:dyDescent="0.3">
      <c r="A6445">
        <v>18363062</v>
      </c>
      <c r="B6445" t="s">
        <v>6699</v>
      </c>
      <c r="C6445">
        <v>1</v>
      </c>
      <c r="D6445" t="s">
        <v>5718</v>
      </c>
      <c r="E6445" t="s">
        <v>6021</v>
      </c>
      <c r="F6445">
        <v>77.104243499999995</v>
      </c>
      <c r="G6445">
        <v>28.437259099999999</v>
      </c>
      <c r="H6445" t="s">
        <v>289</v>
      </c>
      <c r="I6445" t="s">
        <v>19</v>
      </c>
      <c r="J6445" t="s">
        <v>57</v>
      </c>
      <c r="K6445" t="s">
        <v>61</v>
      </c>
      <c r="L6445" t="s">
        <v>57</v>
      </c>
      <c r="M6445" t="s">
        <v>57</v>
      </c>
      <c r="N6445">
        <v>2</v>
      </c>
      <c r="O6445">
        <v>20</v>
      </c>
      <c r="P6445">
        <v>500</v>
      </c>
      <c r="Q6445">
        <v>2.4</v>
      </c>
      <c r="R6445">
        <v>2010</v>
      </c>
      <c r="S6445">
        <v>12</v>
      </c>
      <c r="T6445">
        <v>21</v>
      </c>
      <c r="U6445" s="1">
        <v>40533</v>
      </c>
      <c r="V6445" s="5">
        <f>Main[[#This Row],[Average_Cost_for_two]] * VLOOKUP(Main[[#This Row],[Currency]],'Currency'!A:B,2,FALSE)</f>
        <v>6</v>
      </c>
      <c r="W6445" s="5" t="str">
        <f>IF(Main[[#This Row],[Avg_Cost_USD]]&lt;10,"Low",
IF(Main[[#This Row],[Avg_Cost_USD]]&lt;=30,"Medium","High"))</f>
        <v>Low</v>
      </c>
    </row>
    <row r="6446" spans="1:23" x14ac:dyDescent="0.3">
      <c r="A6446">
        <v>3540</v>
      </c>
      <c r="B6446" t="s">
        <v>3233</v>
      </c>
      <c r="C6446">
        <v>1</v>
      </c>
      <c r="D6446" t="s">
        <v>5718</v>
      </c>
      <c r="E6446" t="s">
        <v>5834</v>
      </c>
      <c r="F6446">
        <v>77.093025819999994</v>
      </c>
      <c r="G6446">
        <v>28.475861630000001</v>
      </c>
      <c r="H6446" t="s">
        <v>3234</v>
      </c>
      <c r="I6446" t="s">
        <v>19</v>
      </c>
      <c r="J6446" t="s">
        <v>57</v>
      </c>
      <c r="K6446" t="s">
        <v>57</v>
      </c>
      <c r="L6446" t="s">
        <v>57</v>
      </c>
      <c r="M6446" t="s">
        <v>57</v>
      </c>
      <c r="N6446">
        <v>2</v>
      </c>
      <c r="O6446">
        <v>30</v>
      </c>
      <c r="P6446">
        <v>500</v>
      </c>
      <c r="Q6446">
        <v>2.6</v>
      </c>
      <c r="R6446">
        <v>2018</v>
      </c>
      <c r="S6446">
        <v>11</v>
      </c>
      <c r="T6446">
        <v>27</v>
      </c>
      <c r="U6446" s="1">
        <v>43431</v>
      </c>
      <c r="V6446" s="5">
        <f>Main[[#This Row],[Average_Cost_for_two]] * VLOOKUP(Main[[#This Row],[Currency]],'Currency'!A:B,2,FALSE)</f>
        <v>6</v>
      </c>
      <c r="W6446" s="5" t="str">
        <f>IF(Main[[#This Row],[Avg_Cost_USD]]&lt;10,"Low",
IF(Main[[#This Row],[Avg_Cost_USD]]&lt;=30,"Medium","High"))</f>
        <v>Low</v>
      </c>
    </row>
    <row r="6447" spans="1:23" x14ac:dyDescent="0.3">
      <c r="A6447">
        <v>18294226</v>
      </c>
      <c r="B6447" t="s">
        <v>5529</v>
      </c>
      <c r="C6447">
        <v>1</v>
      </c>
      <c r="D6447" t="s">
        <v>5718</v>
      </c>
      <c r="E6447" t="s">
        <v>5719</v>
      </c>
      <c r="F6447">
        <v>77.103664300000005</v>
      </c>
      <c r="G6447">
        <v>28.487923200000001</v>
      </c>
      <c r="H6447" t="s">
        <v>56</v>
      </c>
      <c r="I6447" t="s">
        <v>19</v>
      </c>
      <c r="J6447" t="s">
        <v>57</v>
      </c>
      <c r="K6447" t="s">
        <v>61</v>
      </c>
      <c r="L6447" t="s">
        <v>57</v>
      </c>
      <c r="M6447" t="s">
        <v>57</v>
      </c>
      <c r="N6447">
        <v>2</v>
      </c>
      <c r="O6447">
        <v>45</v>
      </c>
      <c r="P6447">
        <v>500</v>
      </c>
      <c r="Q6447">
        <v>3.8</v>
      </c>
      <c r="R6447">
        <v>2012</v>
      </c>
      <c r="S6447">
        <v>11</v>
      </c>
      <c r="T6447">
        <v>3</v>
      </c>
      <c r="U6447" s="1">
        <v>41216</v>
      </c>
      <c r="V6447" s="5">
        <f>Main[[#This Row],[Average_Cost_for_two]] * VLOOKUP(Main[[#This Row],[Currency]],'Currency'!A:B,2,FALSE)</f>
        <v>6</v>
      </c>
      <c r="W6447" s="5" t="str">
        <f>IF(Main[[#This Row],[Avg_Cost_USD]]&lt;10,"Low",
IF(Main[[#This Row],[Avg_Cost_USD]]&lt;=30,"Medium","High"))</f>
        <v>Low</v>
      </c>
    </row>
    <row r="6448" spans="1:23" x14ac:dyDescent="0.3">
      <c r="A6448">
        <v>301278</v>
      </c>
      <c r="B6448" t="s">
        <v>248</v>
      </c>
      <c r="C6448">
        <v>1</v>
      </c>
      <c r="D6448" t="s">
        <v>5718</v>
      </c>
      <c r="E6448" t="s">
        <v>5719</v>
      </c>
      <c r="F6448">
        <v>77.093723400000002</v>
      </c>
      <c r="G6448">
        <v>28.491478600000001</v>
      </c>
      <c r="H6448" t="s">
        <v>56</v>
      </c>
      <c r="I6448" t="s">
        <v>19</v>
      </c>
      <c r="J6448" t="s">
        <v>57</v>
      </c>
      <c r="K6448" t="s">
        <v>57</v>
      </c>
      <c r="L6448" t="s">
        <v>57</v>
      </c>
      <c r="M6448" t="s">
        <v>57</v>
      </c>
      <c r="N6448">
        <v>2</v>
      </c>
      <c r="O6448">
        <v>43</v>
      </c>
      <c r="P6448">
        <v>500</v>
      </c>
      <c r="Q6448">
        <v>2.2000000000000002</v>
      </c>
      <c r="R6448">
        <v>2013</v>
      </c>
      <c r="S6448">
        <v>11</v>
      </c>
      <c r="T6448">
        <v>22</v>
      </c>
      <c r="U6448" s="1">
        <v>41600</v>
      </c>
      <c r="V6448" s="5">
        <f>Main[[#This Row],[Average_Cost_for_two]] * VLOOKUP(Main[[#This Row],[Currency]],'Currency'!A:B,2,FALSE)</f>
        <v>6</v>
      </c>
      <c r="W6448" s="5" t="str">
        <f>IF(Main[[#This Row],[Avg_Cost_USD]]&lt;10,"Low",
IF(Main[[#This Row],[Avg_Cost_USD]]&lt;=30,"Medium","High"))</f>
        <v>Low</v>
      </c>
    </row>
    <row r="6449" spans="1:23" x14ac:dyDescent="0.3">
      <c r="A6449">
        <v>18451182</v>
      </c>
      <c r="B6449" t="s">
        <v>6640</v>
      </c>
      <c r="C6449">
        <v>1</v>
      </c>
      <c r="D6449" t="s">
        <v>5718</v>
      </c>
      <c r="E6449" t="s">
        <v>5719</v>
      </c>
      <c r="F6449">
        <v>77.09321138</v>
      </c>
      <c r="G6449">
        <v>28.489833999999998</v>
      </c>
      <c r="H6449" t="s">
        <v>6641</v>
      </c>
      <c r="I6449" t="s">
        <v>19</v>
      </c>
      <c r="J6449" t="s">
        <v>57</v>
      </c>
      <c r="K6449" t="s">
        <v>61</v>
      </c>
      <c r="L6449" t="s">
        <v>57</v>
      </c>
      <c r="M6449" t="s">
        <v>57</v>
      </c>
      <c r="N6449">
        <v>2</v>
      </c>
      <c r="O6449">
        <v>34</v>
      </c>
      <c r="P6449">
        <v>500</v>
      </c>
      <c r="Q6449">
        <v>4</v>
      </c>
      <c r="R6449">
        <v>2012</v>
      </c>
      <c r="S6449">
        <v>11</v>
      </c>
      <c r="T6449">
        <v>28</v>
      </c>
      <c r="U6449" s="1">
        <v>41241</v>
      </c>
      <c r="V6449" s="5">
        <f>Main[[#This Row],[Average_Cost_for_two]] * VLOOKUP(Main[[#This Row],[Currency]],'Currency'!A:B,2,FALSE)</f>
        <v>6</v>
      </c>
      <c r="W6449" s="5" t="str">
        <f>IF(Main[[#This Row],[Avg_Cost_USD]]&lt;10,"Low",
IF(Main[[#This Row],[Avg_Cost_USD]]&lt;=30,"Medium","High"))</f>
        <v>Low</v>
      </c>
    </row>
    <row r="6450" spans="1:23" x14ac:dyDescent="0.3">
      <c r="A6450">
        <v>18450874</v>
      </c>
      <c r="B6450" t="s">
        <v>6700</v>
      </c>
      <c r="C6450">
        <v>1</v>
      </c>
      <c r="D6450" t="s">
        <v>5718</v>
      </c>
      <c r="E6450" t="s">
        <v>5723</v>
      </c>
      <c r="F6450">
        <v>77.103922900000001</v>
      </c>
      <c r="G6450">
        <v>28.439374699999998</v>
      </c>
      <c r="H6450" t="s">
        <v>6701</v>
      </c>
      <c r="I6450" t="s">
        <v>19</v>
      </c>
      <c r="J6450" t="s">
        <v>57</v>
      </c>
      <c r="K6450" t="s">
        <v>57</v>
      </c>
      <c r="L6450" t="s">
        <v>57</v>
      </c>
      <c r="M6450" t="s">
        <v>57</v>
      </c>
      <c r="N6450">
        <v>2</v>
      </c>
      <c r="O6450">
        <v>32</v>
      </c>
      <c r="P6450">
        <v>500</v>
      </c>
      <c r="Q6450">
        <v>3.6</v>
      </c>
      <c r="R6450">
        <v>2014</v>
      </c>
      <c r="S6450">
        <v>11</v>
      </c>
      <c r="T6450">
        <v>14</v>
      </c>
      <c r="U6450" s="1">
        <v>41957</v>
      </c>
      <c r="V6450" s="5">
        <f>Main[[#This Row],[Average_Cost_for_two]] * VLOOKUP(Main[[#This Row],[Currency]],'Currency'!A:B,2,FALSE)</f>
        <v>6</v>
      </c>
      <c r="W6450" s="5" t="str">
        <f>IF(Main[[#This Row],[Avg_Cost_USD]]&lt;10,"Low",
IF(Main[[#This Row],[Avg_Cost_USD]]&lt;=30,"Medium","High"))</f>
        <v>Low</v>
      </c>
    </row>
    <row r="6451" spans="1:23" x14ac:dyDescent="0.3">
      <c r="A6451">
        <v>2458</v>
      </c>
      <c r="B6451" t="s">
        <v>3233</v>
      </c>
      <c r="C6451">
        <v>1</v>
      </c>
      <c r="D6451" t="s">
        <v>5718</v>
      </c>
      <c r="E6451" t="s">
        <v>5775</v>
      </c>
      <c r="F6451">
        <v>77.080041699999995</v>
      </c>
      <c r="G6451">
        <v>28.480372899999999</v>
      </c>
      <c r="H6451" t="s">
        <v>3234</v>
      </c>
      <c r="I6451" t="s">
        <v>19</v>
      </c>
      <c r="J6451" t="s">
        <v>57</v>
      </c>
      <c r="K6451" t="s">
        <v>61</v>
      </c>
      <c r="L6451" t="s">
        <v>57</v>
      </c>
      <c r="M6451" t="s">
        <v>57</v>
      </c>
      <c r="N6451">
        <v>2</v>
      </c>
      <c r="O6451">
        <v>234</v>
      </c>
      <c r="P6451">
        <v>500</v>
      </c>
      <c r="Q6451">
        <v>3.4</v>
      </c>
      <c r="R6451">
        <v>2018</v>
      </c>
      <c r="S6451">
        <v>11</v>
      </c>
      <c r="T6451">
        <v>5</v>
      </c>
      <c r="U6451" s="1">
        <v>43409</v>
      </c>
      <c r="V6451" s="5">
        <f>Main[[#This Row],[Average_Cost_for_two]] * VLOOKUP(Main[[#This Row],[Currency]],'Currency'!A:B,2,FALSE)</f>
        <v>6</v>
      </c>
      <c r="W6451" s="5" t="str">
        <f>IF(Main[[#This Row],[Avg_Cost_USD]]&lt;10,"Low",
IF(Main[[#This Row],[Avg_Cost_USD]]&lt;=30,"Medium","High"))</f>
        <v>Low</v>
      </c>
    </row>
    <row r="6452" spans="1:23" x14ac:dyDescent="0.3">
      <c r="A6452">
        <v>18398606</v>
      </c>
      <c r="B6452" t="s">
        <v>3231</v>
      </c>
      <c r="C6452">
        <v>1</v>
      </c>
      <c r="D6452" t="s">
        <v>5718</v>
      </c>
      <c r="E6452" t="s">
        <v>5785</v>
      </c>
      <c r="F6452">
        <v>77.039202900000006</v>
      </c>
      <c r="G6452">
        <v>28.423735400000002</v>
      </c>
      <c r="H6452" t="s">
        <v>3232</v>
      </c>
      <c r="I6452" t="s">
        <v>19</v>
      </c>
      <c r="J6452" t="s">
        <v>57</v>
      </c>
      <c r="K6452" t="s">
        <v>61</v>
      </c>
      <c r="L6452" t="s">
        <v>57</v>
      </c>
      <c r="M6452" t="s">
        <v>57</v>
      </c>
      <c r="N6452">
        <v>2</v>
      </c>
      <c r="O6452">
        <v>71</v>
      </c>
      <c r="P6452">
        <v>500</v>
      </c>
      <c r="Q6452">
        <v>3</v>
      </c>
      <c r="R6452">
        <v>2017</v>
      </c>
      <c r="S6452">
        <v>11</v>
      </c>
      <c r="T6452">
        <v>3</v>
      </c>
      <c r="U6452" s="1">
        <v>43042</v>
      </c>
      <c r="V6452" s="5">
        <f>Main[[#This Row],[Average_Cost_for_two]] * VLOOKUP(Main[[#This Row],[Currency]],'Currency'!A:B,2,FALSE)</f>
        <v>6</v>
      </c>
      <c r="W6452" s="5" t="str">
        <f>IF(Main[[#This Row],[Avg_Cost_USD]]&lt;10,"Low",
IF(Main[[#This Row],[Avg_Cost_USD]]&lt;=30,"Medium","High"))</f>
        <v>Low</v>
      </c>
    </row>
    <row r="6453" spans="1:23" x14ac:dyDescent="0.3">
      <c r="A6453">
        <v>8833</v>
      </c>
      <c r="B6453" t="s">
        <v>6702</v>
      </c>
      <c r="C6453">
        <v>1</v>
      </c>
      <c r="D6453" t="s">
        <v>5718</v>
      </c>
      <c r="E6453" t="s">
        <v>5788</v>
      </c>
      <c r="F6453">
        <v>77.034485200000006</v>
      </c>
      <c r="G6453">
        <v>28.458867300000001</v>
      </c>
      <c r="H6453" t="s">
        <v>444</v>
      </c>
      <c r="I6453" t="s">
        <v>19</v>
      </c>
      <c r="J6453" t="s">
        <v>57</v>
      </c>
      <c r="K6453" t="s">
        <v>57</v>
      </c>
      <c r="L6453" t="s">
        <v>57</v>
      </c>
      <c r="M6453" t="s">
        <v>57</v>
      </c>
      <c r="N6453">
        <v>2</v>
      </c>
      <c r="O6453">
        <v>10</v>
      </c>
      <c r="P6453">
        <v>500</v>
      </c>
      <c r="Q6453">
        <v>2.8</v>
      </c>
      <c r="R6453">
        <v>2014</v>
      </c>
      <c r="S6453">
        <v>11</v>
      </c>
      <c r="T6453">
        <v>7</v>
      </c>
      <c r="U6453" s="1">
        <v>41950</v>
      </c>
      <c r="V6453" s="5">
        <f>Main[[#This Row],[Average_Cost_for_two]] * VLOOKUP(Main[[#This Row],[Currency]],'Currency'!A:B,2,FALSE)</f>
        <v>6</v>
      </c>
      <c r="W6453" s="5" t="str">
        <f>IF(Main[[#This Row],[Avg_Cost_USD]]&lt;10,"Low",
IF(Main[[#This Row],[Avg_Cost_USD]]&lt;=30,"Medium","High"))</f>
        <v>Low</v>
      </c>
    </row>
    <row r="6454" spans="1:23" x14ac:dyDescent="0.3">
      <c r="A6454">
        <v>18449785</v>
      </c>
      <c r="B6454" t="s">
        <v>6703</v>
      </c>
      <c r="C6454">
        <v>1</v>
      </c>
      <c r="D6454" t="s">
        <v>5718</v>
      </c>
      <c r="E6454" t="s">
        <v>5790</v>
      </c>
      <c r="F6454">
        <v>77.061619500000006</v>
      </c>
      <c r="G6454">
        <v>28.475655199999999</v>
      </c>
      <c r="H6454" t="s">
        <v>1671</v>
      </c>
      <c r="I6454" t="s">
        <v>19</v>
      </c>
      <c r="J6454" t="s">
        <v>57</v>
      </c>
      <c r="K6454" t="s">
        <v>57</v>
      </c>
      <c r="L6454" t="s">
        <v>57</v>
      </c>
      <c r="M6454" t="s">
        <v>57</v>
      </c>
      <c r="N6454">
        <v>2</v>
      </c>
      <c r="O6454">
        <v>1</v>
      </c>
      <c r="P6454">
        <v>500</v>
      </c>
      <c r="Q6454">
        <v>1</v>
      </c>
      <c r="R6454">
        <v>2011</v>
      </c>
      <c r="S6454">
        <v>11</v>
      </c>
      <c r="T6454">
        <v>15</v>
      </c>
      <c r="U6454" s="1">
        <v>40862</v>
      </c>
      <c r="V6454" s="5">
        <f>Main[[#This Row],[Average_Cost_for_two]] * VLOOKUP(Main[[#This Row],[Currency]],'Currency'!A:B,2,FALSE)</f>
        <v>6</v>
      </c>
      <c r="W6454" s="5" t="str">
        <f>IF(Main[[#This Row],[Avg_Cost_USD]]&lt;10,"Low",
IF(Main[[#This Row],[Avg_Cost_USD]]&lt;=30,"Medium","High"))</f>
        <v>Low</v>
      </c>
    </row>
    <row r="6455" spans="1:23" x14ac:dyDescent="0.3">
      <c r="A6455">
        <v>312523</v>
      </c>
      <c r="B6455" t="s">
        <v>6704</v>
      </c>
      <c r="C6455">
        <v>1</v>
      </c>
      <c r="D6455" t="s">
        <v>5718</v>
      </c>
      <c r="E6455" t="s">
        <v>5758</v>
      </c>
      <c r="F6455">
        <v>77.098309200000003</v>
      </c>
      <c r="G6455">
        <v>28.467982800000001</v>
      </c>
      <c r="H6455" t="s">
        <v>342</v>
      </c>
      <c r="I6455" t="s">
        <v>19</v>
      </c>
      <c r="J6455" t="s">
        <v>57</v>
      </c>
      <c r="K6455" t="s">
        <v>57</v>
      </c>
      <c r="L6455" t="s">
        <v>57</v>
      </c>
      <c r="M6455" t="s">
        <v>57</v>
      </c>
      <c r="N6455">
        <v>2</v>
      </c>
      <c r="O6455">
        <v>10</v>
      </c>
      <c r="P6455">
        <v>500</v>
      </c>
      <c r="Q6455">
        <v>3.1</v>
      </c>
      <c r="R6455">
        <v>2017</v>
      </c>
      <c r="S6455">
        <v>10</v>
      </c>
      <c r="T6455">
        <v>20</v>
      </c>
      <c r="U6455" s="1">
        <v>43028</v>
      </c>
      <c r="V6455" s="5">
        <f>Main[[#This Row],[Average_Cost_for_two]] * VLOOKUP(Main[[#This Row],[Currency]],'Currency'!A:B,2,FALSE)</f>
        <v>6</v>
      </c>
      <c r="W6455" s="5" t="str">
        <f>IF(Main[[#This Row],[Avg_Cost_USD]]&lt;10,"Low",
IF(Main[[#This Row],[Avg_Cost_USD]]&lt;=30,"Medium","High"))</f>
        <v>Low</v>
      </c>
    </row>
    <row r="6456" spans="1:23" x14ac:dyDescent="0.3">
      <c r="A6456">
        <v>313264</v>
      </c>
      <c r="B6456" t="s">
        <v>3231</v>
      </c>
      <c r="C6456">
        <v>1</v>
      </c>
      <c r="D6456" t="s">
        <v>5718</v>
      </c>
      <c r="E6456" t="s">
        <v>5765</v>
      </c>
      <c r="F6456">
        <v>77.080729500000004</v>
      </c>
      <c r="G6456">
        <v>28.479248500000001</v>
      </c>
      <c r="H6456" t="s">
        <v>3232</v>
      </c>
      <c r="I6456" t="s">
        <v>19</v>
      </c>
      <c r="J6456" t="s">
        <v>57</v>
      </c>
      <c r="K6456" t="s">
        <v>61</v>
      </c>
      <c r="L6456" t="s">
        <v>57</v>
      </c>
      <c r="M6456" t="s">
        <v>57</v>
      </c>
      <c r="N6456">
        <v>2</v>
      </c>
      <c r="O6456">
        <v>452</v>
      </c>
      <c r="P6456">
        <v>500</v>
      </c>
      <c r="Q6456">
        <v>3.4</v>
      </c>
      <c r="R6456">
        <v>2017</v>
      </c>
      <c r="S6456">
        <v>10</v>
      </c>
      <c r="T6456">
        <v>10</v>
      </c>
      <c r="U6456" s="1">
        <v>43018</v>
      </c>
      <c r="V6456" s="5">
        <f>Main[[#This Row],[Average_Cost_for_two]] * VLOOKUP(Main[[#This Row],[Currency]],'Currency'!A:B,2,FALSE)</f>
        <v>6</v>
      </c>
      <c r="W6456" s="5" t="str">
        <f>IF(Main[[#This Row],[Avg_Cost_USD]]&lt;10,"Low",
IF(Main[[#This Row],[Avg_Cost_USD]]&lt;=30,"Medium","High"))</f>
        <v>Low</v>
      </c>
    </row>
    <row r="6457" spans="1:23" x14ac:dyDescent="0.3">
      <c r="A6457">
        <v>6643</v>
      </c>
      <c r="B6457" t="s">
        <v>3241</v>
      </c>
      <c r="C6457">
        <v>1</v>
      </c>
      <c r="D6457" t="s">
        <v>5718</v>
      </c>
      <c r="E6457" t="s">
        <v>6521</v>
      </c>
      <c r="F6457">
        <v>77.0906308</v>
      </c>
      <c r="G6457">
        <v>28.421019600000001</v>
      </c>
      <c r="H6457" t="s">
        <v>3242</v>
      </c>
      <c r="I6457" t="s">
        <v>19</v>
      </c>
      <c r="J6457" t="s">
        <v>57</v>
      </c>
      <c r="K6457" t="s">
        <v>61</v>
      </c>
      <c r="L6457" t="s">
        <v>57</v>
      </c>
      <c r="M6457" t="s">
        <v>57</v>
      </c>
      <c r="N6457">
        <v>2</v>
      </c>
      <c r="O6457">
        <v>101</v>
      </c>
      <c r="P6457">
        <v>500</v>
      </c>
      <c r="Q6457">
        <v>2.8</v>
      </c>
      <c r="R6457">
        <v>2014</v>
      </c>
      <c r="S6457">
        <v>10</v>
      </c>
      <c r="T6457">
        <v>10</v>
      </c>
      <c r="U6457" s="1">
        <v>41922</v>
      </c>
      <c r="V6457" s="5">
        <f>Main[[#This Row],[Average_Cost_for_two]] * VLOOKUP(Main[[#This Row],[Currency]],'Currency'!A:B,2,FALSE)</f>
        <v>6</v>
      </c>
      <c r="W6457" s="5" t="str">
        <f>IF(Main[[#This Row],[Avg_Cost_USD]]&lt;10,"Low",
IF(Main[[#This Row],[Avg_Cost_USD]]&lt;=30,"Medium","High"))</f>
        <v>Low</v>
      </c>
    </row>
    <row r="6458" spans="1:23" x14ac:dyDescent="0.3">
      <c r="A6458">
        <v>308473</v>
      </c>
      <c r="B6458" t="s">
        <v>3233</v>
      </c>
      <c r="C6458">
        <v>1</v>
      </c>
      <c r="D6458" t="s">
        <v>5718</v>
      </c>
      <c r="E6458" t="s">
        <v>5768</v>
      </c>
      <c r="F6458">
        <v>77.072770599999998</v>
      </c>
      <c r="G6458">
        <v>28.459432700000001</v>
      </c>
      <c r="H6458" t="s">
        <v>3234</v>
      </c>
      <c r="I6458" t="s">
        <v>19</v>
      </c>
      <c r="J6458" t="s">
        <v>57</v>
      </c>
      <c r="K6458" t="s">
        <v>61</v>
      </c>
      <c r="L6458" t="s">
        <v>57</v>
      </c>
      <c r="M6458" t="s">
        <v>57</v>
      </c>
      <c r="N6458">
        <v>2</v>
      </c>
      <c r="O6458">
        <v>90</v>
      </c>
      <c r="P6458">
        <v>500</v>
      </c>
      <c r="Q6458">
        <v>2.7</v>
      </c>
      <c r="R6458">
        <v>2010</v>
      </c>
      <c r="S6458">
        <v>10</v>
      </c>
      <c r="T6458">
        <v>17</v>
      </c>
      <c r="U6458" s="1">
        <v>40468</v>
      </c>
      <c r="V6458" s="5">
        <f>Main[[#This Row],[Average_Cost_for_two]] * VLOOKUP(Main[[#This Row],[Currency]],'Currency'!A:B,2,FALSE)</f>
        <v>6</v>
      </c>
      <c r="W6458" s="5" t="str">
        <f>IF(Main[[#This Row],[Avg_Cost_USD]]&lt;10,"Low",
IF(Main[[#This Row],[Avg_Cost_USD]]&lt;=30,"Medium","High"))</f>
        <v>Low</v>
      </c>
    </row>
    <row r="6459" spans="1:23" x14ac:dyDescent="0.3">
      <c r="A6459">
        <v>9957</v>
      </c>
      <c r="B6459" t="s">
        <v>3233</v>
      </c>
      <c r="C6459">
        <v>1</v>
      </c>
      <c r="D6459" t="s">
        <v>5718</v>
      </c>
      <c r="E6459" t="s">
        <v>5773</v>
      </c>
      <c r="F6459">
        <v>77.081896700000001</v>
      </c>
      <c r="G6459">
        <v>28.479447</v>
      </c>
      <c r="H6459" t="s">
        <v>3234</v>
      </c>
      <c r="I6459" t="s">
        <v>19</v>
      </c>
      <c r="J6459" t="s">
        <v>57</v>
      </c>
      <c r="K6459" t="s">
        <v>57</v>
      </c>
      <c r="L6459" t="s">
        <v>57</v>
      </c>
      <c r="M6459" t="s">
        <v>57</v>
      </c>
      <c r="N6459">
        <v>2</v>
      </c>
      <c r="O6459">
        <v>68</v>
      </c>
      <c r="P6459">
        <v>500</v>
      </c>
      <c r="Q6459">
        <v>3.2</v>
      </c>
      <c r="R6459">
        <v>2013</v>
      </c>
      <c r="S6459">
        <v>10</v>
      </c>
      <c r="T6459">
        <v>4</v>
      </c>
      <c r="U6459" s="1">
        <v>41551</v>
      </c>
      <c r="V6459" s="5">
        <f>Main[[#This Row],[Average_Cost_for_two]] * VLOOKUP(Main[[#This Row],[Currency]],'Currency'!A:B,2,FALSE)</f>
        <v>6</v>
      </c>
      <c r="W6459" s="5" t="str">
        <f>IF(Main[[#This Row],[Avg_Cost_USD]]&lt;10,"Low",
IF(Main[[#This Row],[Avg_Cost_USD]]&lt;=30,"Medium","High"))</f>
        <v>Low</v>
      </c>
    </row>
    <row r="6460" spans="1:23" x14ac:dyDescent="0.3">
      <c r="A6460">
        <v>307678</v>
      </c>
      <c r="B6460" t="s">
        <v>6705</v>
      </c>
      <c r="C6460">
        <v>1</v>
      </c>
      <c r="D6460" t="s">
        <v>5718</v>
      </c>
      <c r="E6460" t="s">
        <v>5873</v>
      </c>
      <c r="F6460">
        <v>77.055882800000006</v>
      </c>
      <c r="G6460">
        <v>28.454915199999999</v>
      </c>
      <c r="H6460" t="s">
        <v>461</v>
      </c>
      <c r="I6460" t="s">
        <v>19</v>
      </c>
      <c r="J6460" t="s">
        <v>57</v>
      </c>
      <c r="K6460" t="s">
        <v>57</v>
      </c>
      <c r="L6460" t="s">
        <v>57</v>
      </c>
      <c r="M6460" t="s">
        <v>57</v>
      </c>
      <c r="N6460">
        <v>2</v>
      </c>
      <c r="O6460">
        <v>7</v>
      </c>
      <c r="P6460">
        <v>500</v>
      </c>
      <c r="Q6460">
        <v>2.9</v>
      </c>
      <c r="R6460">
        <v>2015</v>
      </c>
      <c r="S6460">
        <v>10</v>
      </c>
      <c r="T6460">
        <v>11</v>
      </c>
      <c r="U6460" s="1">
        <v>42288</v>
      </c>
      <c r="V6460" s="5">
        <f>Main[[#This Row],[Average_Cost_for_two]] * VLOOKUP(Main[[#This Row],[Currency]],'Currency'!A:B,2,FALSE)</f>
        <v>6</v>
      </c>
      <c r="W6460" s="5" t="str">
        <f>IF(Main[[#This Row],[Avg_Cost_USD]]&lt;10,"Low",
IF(Main[[#This Row],[Avg_Cost_USD]]&lt;=30,"Medium","High"))</f>
        <v>Low</v>
      </c>
    </row>
    <row r="6461" spans="1:23" x14ac:dyDescent="0.3">
      <c r="A6461">
        <v>305792</v>
      </c>
      <c r="B6461" t="s">
        <v>3239</v>
      </c>
      <c r="C6461">
        <v>1</v>
      </c>
      <c r="D6461" t="s">
        <v>5718</v>
      </c>
      <c r="E6461" t="s">
        <v>5807</v>
      </c>
      <c r="F6461">
        <v>77.087608799999998</v>
      </c>
      <c r="G6461">
        <v>28.462382900000001</v>
      </c>
      <c r="H6461" t="s">
        <v>2663</v>
      </c>
      <c r="I6461" t="s">
        <v>19</v>
      </c>
      <c r="J6461" t="s">
        <v>57</v>
      </c>
      <c r="K6461" t="s">
        <v>61</v>
      </c>
      <c r="L6461" t="s">
        <v>57</v>
      </c>
      <c r="M6461" t="s">
        <v>57</v>
      </c>
      <c r="N6461">
        <v>2</v>
      </c>
      <c r="O6461">
        <v>346</v>
      </c>
      <c r="P6461">
        <v>500</v>
      </c>
      <c r="Q6461">
        <v>3.4</v>
      </c>
      <c r="R6461">
        <v>2018</v>
      </c>
      <c r="S6461">
        <v>10</v>
      </c>
      <c r="T6461">
        <v>23</v>
      </c>
      <c r="U6461" s="1">
        <v>43396</v>
      </c>
      <c r="V6461" s="5">
        <f>Main[[#This Row],[Average_Cost_for_two]] * VLOOKUP(Main[[#This Row],[Currency]],'Currency'!A:B,2,FALSE)</f>
        <v>6</v>
      </c>
      <c r="W6461" s="5" t="str">
        <f>IF(Main[[#This Row],[Avg_Cost_USD]]&lt;10,"Low",
IF(Main[[#This Row],[Avg_Cost_USD]]&lt;=30,"Medium","High"))</f>
        <v>Low</v>
      </c>
    </row>
    <row r="6462" spans="1:23" x14ac:dyDescent="0.3">
      <c r="A6462">
        <v>18433295</v>
      </c>
      <c r="B6462" t="s">
        <v>6706</v>
      </c>
      <c r="C6462">
        <v>1</v>
      </c>
      <c r="D6462" t="s">
        <v>5718</v>
      </c>
      <c r="E6462" t="s">
        <v>5884</v>
      </c>
      <c r="F6462">
        <v>77.079695299999997</v>
      </c>
      <c r="G6462">
        <v>28.449967099999999</v>
      </c>
      <c r="H6462" t="s">
        <v>303</v>
      </c>
      <c r="I6462" t="s">
        <v>19</v>
      </c>
      <c r="J6462" t="s">
        <v>57</v>
      </c>
      <c r="K6462" t="s">
        <v>57</v>
      </c>
      <c r="L6462" t="s">
        <v>57</v>
      </c>
      <c r="M6462" t="s">
        <v>57</v>
      </c>
      <c r="N6462">
        <v>2</v>
      </c>
      <c r="O6462">
        <v>1</v>
      </c>
      <c r="P6462">
        <v>500</v>
      </c>
      <c r="Q6462">
        <v>1</v>
      </c>
      <c r="R6462">
        <v>2018</v>
      </c>
      <c r="S6462">
        <v>10</v>
      </c>
      <c r="T6462">
        <v>4</v>
      </c>
      <c r="U6462" s="1">
        <v>43377</v>
      </c>
      <c r="V6462" s="5">
        <f>Main[[#This Row],[Average_Cost_for_two]] * VLOOKUP(Main[[#This Row],[Currency]],'Currency'!A:B,2,FALSE)</f>
        <v>6</v>
      </c>
      <c r="W6462" s="5" t="str">
        <f>IF(Main[[#This Row],[Avg_Cost_USD]]&lt;10,"Low",
IF(Main[[#This Row],[Avg_Cost_USD]]&lt;=30,"Medium","High"))</f>
        <v>Low</v>
      </c>
    </row>
    <row r="6463" spans="1:23" x14ac:dyDescent="0.3">
      <c r="A6463">
        <v>310531</v>
      </c>
      <c r="B6463" t="s">
        <v>3241</v>
      </c>
      <c r="C6463">
        <v>1</v>
      </c>
      <c r="D6463" t="s">
        <v>5718</v>
      </c>
      <c r="E6463" t="s">
        <v>5888</v>
      </c>
      <c r="F6463">
        <v>77.0715115</v>
      </c>
      <c r="G6463">
        <v>28.509779000000002</v>
      </c>
      <c r="H6463" t="s">
        <v>3242</v>
      </c>
      <c r="I6463" t="s">
        <v>19</v>
      </c>
      <c r="J6463" t="s">
        <v>57</v>
      </c>
      <c r="K6463" t="s">
        <v>57</v>
      </c>
      <c r="L6463" t="s">
        <v>57</v>
      </c>
      <c r="M6463" t="s">
        <v>57</v>
      </c>
      <c r="N6463">
        <v>2</v>
      </c>
      <c r="O6463">
        <v>27</v>
      </c>
      <c r="P6463">
        <v>500</v>
      </c>
      <c r="Q6463">
        <v>3.3</v>
      </c>
      <c r="R6463">
        <v>2012</v>
      </c>
      <c r="S6463">
        <v>10</v>
      </c>
      <c r="T6463">
        <v>21</v>
      </c>
      <c r="U6463" s="1">
        <v>41203</v>
      </c>
      <c r="V6463" s="5">
        <f>Main[[#This Row],[Average_Cost_for_two]] * VLOOKUP(Main[[#This Row],[Currency]],'Currency'!A:B,2,FALSE)</f>
        <v>6</v>
      </c>
      <c r="W6463" s="5" t="str">
        <f>IF(Main[[#This Row],[Avg_Cost_USD]]&lt;10,"Low",
IF(Main[[#This Row],[Avg_Cost_USD]]&lt;=30,"Medium","High"))</f>
        <v>Low</v>
      </c>
    </row>
    <row r="6464" spans="1:23" x14ac:dyDescent="0.3">
      <c r="A6464">
        <v>18350153</v>
      </c>
      <c r="B6464" t="s">
        <v>6707</v>
      </c>
      <c r="C6464">
        <v>1</v>
      </c>
      <c r="D6464" t="s">
        <v>5718</v>
      </c>
      <c r="E6464" t="s">
        <v>5784</v>
      </c>
      <c r="F6464">
        <v>77.021897659999993</v>
      </c>
      <c r="G6464">
        <v>28.498413670000001</v>
      </c>
      <c r="H6464" t="s">
        <v>289</v>
      </c>
      <c r="I6464" t="s">
        <v>19</v>
      </c>
      <c r="J6464" t="s">
        <v>57</v>
      </c>
      <c r="K6464" t="s">
        <v>57</v>
      </c>
      <c r="L6464" t="s">
        <v>57</v>
      </c>
      <c r="M6464" t="s">
        <v>57</v>
      </c>
      <c r="N6464">
        <v>2</v>
      </c>
      <c r="O6464">
        <v>0</v>
      </c>
      <c r="P6464">
        <v>600</v>
      </c>
      <c r="Q6464">
        <v>1</v>
      </c>
      <c r="R6464">
        <v>2016</v>
      </c>
      <c r="S6464">
        <v>9</v>
      </c>
      <c r="T6464">
        <v>13</v>
      </c>
      <c r="U6464" s="1">
        <v>42626</v>
      </c>
      <c r="V6464" s="5">
        <f>Main[[#This Row],[Average_Cost_for_two]] * VLOOKUP(Main[[#This Row],[Currency]],'Currency'!A:B,2,FALSE)</f>
        <v>7.2</v>
      </c>
      <c r="W6464" s="5" t="str">
        <f>IF(Main[[#This Row],[Avg_Cost_USD]]&lt;10,"Low",
IF(Main[[#This Row],[Avg_Cost_USD]]&lt;=30,"Medium","High"))</f>
        <v>Low</v>
      </c>
    </row>
    <row r="6465" spans="1:23" x14ac:dyDescent="0.3">
      <c r="A6465">
        <v>18472669</v>
      </c>
      <c r="B6465" t="s">
        <v>6708</v>
      </c>
      <c r="C6465">
        <v>1</v>
      </c>
      <c r="D6465" t="s">
        <v>5718</v>
      </c>
      <c r="E6465" t="s">
        <v>5784</v>
      </c>
      <c r="F6465">
        <v>77.025183999999996</v>
      </c>
      <c r="G6465">
        <v>28.514269500000001</v>
      </c>
      <c r="H6465" t="s">
        <v>350</v>
      </c>
      <c r="I6465" t="s">
        <v>19</v>
      </c>
      <c r="J6465" t="s">
        <v>57</v>
      </c>
      <c r="K6465" t="s">
        <v>57</v>
      </c>
      <c r="L6465" t="s">
        <v>57</v>
      </c>
      <c r="M6465" t="s">
        <v>57</v>
      </c>
      <c r="N6465">
        <v>2</v>
      </c>
      <c r="O6465">
        <v>0</v>
      </c>
      <c r="P6465">
        <v>600</v>
      </c>
      <c r="Q6465">
        <v>1</v>
      </c>
      <c r="R6465">
        <v>2010</v>
      </c>
      <c r="S6465">
        <v>8</v>
      </c>
      <c r="T6465">
        <v>22</v>
      </c>
      <c r="U6465" s="1">
        <v>40412</v>
      </c>
      <c r="V6465" s="5">
        <f>Main[[#This Row],[Average_Cost_for_two]] * VLOOKUP(Main[[#This Row],[Currency]],'Currency'!A:B,2,FALSE)</f>
        <v>7.2</v>
      </c>
      <c r="W6465" s="5" t="str">
        <f>IF(Main[[#This Row],[Avg_Cost_USD]]&lt;10,"Low",
IF(Main[[#This Row],[Avg_Cost_USD]]&lt;=30,"Medium","High"))</f>
        <v>Low</v>
      </c>
    </row>
    <row r="6466" spans="1:23" x14ac:dyDescent="0.3">
      <c r="A6466">
        <v>18449662</v>
      </c>
      <c r="B6466" t="s">
        <v>6709</v>
      </c>
      <c r="C6466">
        <v>1</v>
      </c>
      <c r="D6466" t="s">
        <v>5718</v>
      </c>
      <c r="E6466" t="s">
        <v>5790</v>
      </c>
      <c r="F6466">
        <v>77.060799099999997</v>
      </c>
      <c r="G6466">
        <v>28.477966299999999</v>
      </c>
      <c r="H6466" t="s">
        <v>547</v>
      </c>
      <c r="I6466" t="s">
        <v>19</v>
      </c>
      <c r="J6466" t="s">
        <v>57</v>
      </c>
      <c r="K6466" t="s">
        <v>57</v>
      </c>
      <c r="L6466" t="s">
        <v>57</v>
      </c>
      <c r="M6466" t="s">
        <v>57</v>
      </c>
      <c r="N6466">
        <v>2</v>
      </c>
      <c r="O6466">
        <v>0</v>
      </c>
      <c r="P6466">
        <v>500</v>
      </c>
      <c r="Q6466">
        <v>1</v>
      </c>
      <c r="R6466">
        <v>2010</v>
      </c>
      <c r="S6466">
        <v>8</v>
      </c>
      <c r="T6466">
        <v>23</v>
      </c>
      <c r="U6466" s="1">
        <v>40413</v>
      </c>
      <c r="V6466" s="5">
        <f>Main[[#This Row],[Average_Cost_for_two]] * VLOOKUP(Main[[#This Row],[Currency]],'Currency'!A:B,2,FALSE)</f>
        <v>6</v>
      </c>
      <c r="W6466" s="5" t="str">
        <f>IF(Main[[#This Row],[Avg_Cost_USD]]&lt;10,"Low",
IF(Main[[#This Row],[Avg_Cost_USD]]&lt;=30,"Medium","High"))</f>
        <v>Low</v>
      </c>
    </row>
    <row r="6467" spans="1:23" x14ac:dyDescent="0.3">
      <c r="A6467">
        <v>18464628</v>
      </c>
      <c r="B6467" t="s">
        <v>1757</v>
      </c>
      <c r="C6467">
        <v>1</v>
      </c>
      <c r="D6467" t="s">
        <v>5718</v>
      </c>
      <c r="E6467" t="s">
        <v>5725</v>
      </c>
      <c r="F6467">
        <v>77.134045200000003</v>
      </c>
      <c r="G6467">
        <v>28.43675</v>
      </c>
      <c r="H6467" t="s">
        <v>301</v>
      </c>
      <c r="I6467" t="s">
        <v>19</v>
      </c>
      <c r="J6467" t="s">
        <v>57</v>
      </c>
      <c r="K6467" t="s">
        <v>57</v>
      </c>
      <c r="L6467" t="s">
        <v>57</v>
      </c>
      <c r="M6467" t="s">
        <v>57</v>
      </c>
      <c r="N6467">
        <v>2</v>
      </c>
      <c r="O6467">
        <v>0</v>
      </c>
      <c r="P6467">
        <v>650</v>
      </c>
      <c r="Q6467">
        <v>1</v>
      </c>
      <c r="R6467">
        <v>2017</v>
      </c>
      <c r="S6467">
        <v>7</v>
      </c>
      <c r="T6467">
        <v>21</v>
      </c>
      <c r="U6467" s="1">
        <v>42937</v>
      </c>
      <c r="V6467" s="5">
        <f>Main[[#This Row],[Average_Cost_for_two]] * VLOOKUP(Main[[#This Row],[Currency]],'Currency'!A:B,2,FALSE)</f>
        <v>7.8</v>
      </c>
      <c r="W6467" s="5" t="str">
        <f>IF(Main[[#This Row],[Avg_Cost_USD]]&lt;10,"Low",
IF(Main[[#This Row],[Avg_Cost_USD]]&lt;=30,"Medium","High"))</f>
        <v>Low</v>
      </c>
    </row>
    <row r="6468" spans="1:23" x14ac:dyDescent="0.3">
      <c r="A6468">
        <v>18472765</v>
      </c>
      <c r="B6468" t="s">
        <v>6710</v>
      </c>
      <c r="C6468">
        <v>1</v>
      </c>
      <c r="D6468" t="s">
        <v>5718</v>
      </c>
      <c r="E6468" t="s">
        <v>6155</v>
      </c>
      <c r="F6468">
        <v>77.089863620000003</v>
      </c>
      <c r="G6468">
        <v>28.482116220000002</v>
      </c>
      <c r="H6468" t="s">
        <v>372</v>
      </c>
      <c r="I6468" t="s">
        <v>19</v>
      </c>
      <c r="J6468" t="s">
        <v>57</v>
      </c>
      <c r="K6468" t="s">
        <v>57</v>
      </c>
      <c r="L6468" t="s">
        <v>57</v>
      </c>
      <c r="M6468" t="s">
        <v>57</v>
      </c>
      <c r="N6468">
        <v>2</v>
      </c>
      <c r="O6468">
        <v>0</v>
      </c>
      <c r="P6468">
        <v>600</v>
      </c>
      <c r="Q6468">
        <v>1</v>
      </c>
      <c r="R6468">
        <v>2018</v>
      </c>
      <c r="S6468">
        <v>6</v>
      </c>
      <c r="T6468">
        <v>5</v>
      </c>
      <c r="U6468" s="1">
        <v>43256</v>
      </c>
      <c r="V6468" s="5">
        <f>Main[[#This Row],[Average_Cost_for_two]] * VLOOKUP(Main[[#This Row],[Currency]],'Currency'!A:B,2,FALSE)</f>
        <v>7.2</v>
      </c>
      <c r="W6468" s="5" t="str">
        <f>IF(Main[[#This Row],[Avg_Cost_USD]]&lt;10,"Low",
IF(Main[[#This Row],[Avg_Cost_USD]]&lt;=30,"Medium","High"))</f>
        <v>Low</v>
      </c>
    </row>
    <row r="6469" spans="1:23" x14ac:dyDescent="0.3">
      <c r="A6469">
        <v>18458635</v>
      </c>
      <c r="B6469" t="s">
        <v>6711</v>
      </c>
      <c r="C6469">
        <v>1</v>
      </c>
      <c r="D6469" t="s">
        <v>5718</v>
      </c>
      <c r="E6469" t="s">
        <v>5948</v>
      </c>
      <c r="F6469">
        <v>77.045067599999996</v>
      </c>
      <c r="G6469">
        <v>28.439462800000001</v>
      </c>
      <c r="H6469" t="s">
        <v>819</v>
      </c>
      <c r="I6469" t="s">
        <v>19</v>
      </c>
      <c r="J6469" t="s">
        <v>57</v>
      </c>
      <c r="K6469" t="s">
        <v>57</v>
      </c>
      <c r="L6469" t="s">
        <v>57</v>
      </c>
      <c r="M6469" t="s">
        <v>57</v>
      </c>
      <c r="N6469">
        <v>2</v>
      </c>
      <c r="O6469">
        <v>0</v>
      </c>
      <c r="P6469">
        <v>700</v>
      </c>
      <c r="Q6469">
        <v>1</v>
      </c>
      <c r="R6469">
        <v>2010</v>
      </c>
      <c r="S6469">
        <v>6</v>
      </c>
      <c r="T6469">
        <v>20</v>
      </c>
      <c r="U6469" s="1">
        <v>40349</v>
      </c>
      <c r="V6469" s="5">
        <f>Main[[#This Row],[Average_Cost_for_two]] * VLOOKUP(Main[[#This Row],[Currency]],'Currency'!A:B,2,FALSE)</f>
        <v>8.4</v>
      </c>
      <c r="W6469" s="5" t="str">
        <f>IF(Main[[#This Row],[Avg_Cost_USD]]&lt;10,"Low",
IF(Main[[#This Row],[Avg_Cost_USD]]&lt;=30,"Medium","High"))</f>
        <v>Low</v>
      </c>
    </row>
    <row r="6470" spans="1:23" x14ac:dyDescent="0.3">
      <c r="A6470">
        <v>18313136</v>
      </c>
      <c r="B6470" t="s">
        <v>3094</v>
      </c>
      <c r="C6470">
        <v>1</v>
      </c>
      <c r="D6470" t="s">
        <v>5718</v>
      </c>
      <c r="E6470" t="s">
        <v>5948</v>
      </c>
      <c r="F6470">
        <v>77.040796839999999</v>
      </c>
      <c r="G6470">
        <v>28.43954754</v>
      </c>
      <c r="H6470" t="s">
        <v>301</v>
      </c>
      <c r="I6470" t="s">
        <v>19</v>
      </c>
      <c r="J6470" t="s">
        <v>57</v>
      </c>
      <c r="K6470" t="s">
        <v>57</v>
      </c>
      <c r="L6470" t="s">
        <v>57</v>
      </c>
      <c r="M6470" t="s">
        <v>57</v>
      </c>
      <c r="N6470">
        <v>2</v>
      </c>
      <c r="O6470">
        <v>0</v>
      </c>
      <c r="P6470">
        <v>600</v>
      </c>
      <c r="Q6470">
        <v>1</v>
      </c>
      <c r="R6470">
        <v>2010</v>
      </c>
      <c r="S6470">
        <v>6</v>
      </c>
      <c r="T6470">
        <v>24</v>
      </c>
      <c r="U6470" s="1">
        <v>40353</v>
      </c>
      <c r="V6470" s="5">
        <f>Main[[#This Row],[Average_Cost_for_two]] * VLOOKUP(Main[[#This Row],[Currency]],'Currency'!A:B,2,FALSE)</f>
        <v>7.2</v>
      </c>
      <c r="W6470" s="5" t="str">
        <f>IF(Main[[#This Row],[Avg_Cost_USD]]&lt;10,"Low",
IF(Main[[#This Row],[Avg_Cost_USD]]&lt;=30,"Medium","High"))</f>
        <v>Low</v>
      </c>
    </row>
    <row r="6471" spans="1:23" x14ac:dyDescent="0.3">
      <c r="A6471">
        <v>18391171</v>
      </c>
      <c r="B6471" t="s">
        <v>6712</v>
      </c>
      <c r="C6471">
        <v>1</v>
      </c>
      <c r="D6471" t="s">
        <v>5718</v>
      </c>
      <c r="E6471" t="s">
        <v>5884</v>
      </c>
      <c r="F6471">
        <v>77.079168199999998</v>
      </c>
      <c r="G6471">
        <v>28.450859300000001</v>
      </c>
      <c r="H6471" t="s">
        <v>289</v>
      </c>
      <c r="I6471" t="s">
        <v>19</v>
      </c>
      <c r="J6471" t="s">
        <v>57</v>
      </c>
      <c r="K6471" t="s">
        <v>57</v>
      </c>
      <c r="L6471" t="s">
        <v>57</v>
      </c>
      <c r="M6471" t="s">
        <v>57</v>
      </c>
      <c r="N6471">
        <v>2</v>
      </c>
      <c r="O6471">
        <v>0</v>
      </c>
      <c r="P6471">
        <v>600</v>
      </c>
      <c r="Q6471">
        <v>1</v>
      </c>
      <c r="R6471">
        <v>2014</v>
      </c>
      <c r="S6471">
        <v>6</v>
      </c>
      <c r="T6471">
        <v>27</v>
      </c>
      <c r="U6471" s="1">
        <v>41817</v>
      </c>
      <c r="V6471" s="5">
        <f>Main[[#This Row],[Average_Cost_for_two]] * VLOOKUP(Main[[#This Row],[Currency]],'Currency'!A:B,2,FALSE)</f>
        <v>7.2</v>
      </c>
      <c r="W6471" s="5" t="str">
        <f>IF(Main[[#This Row],[Avg_Cost_USD]]&lt;10,"Low",
IF(Main[[#This Row],[Avg_Cost_USD]]&lt;=30,"Medium","High"))</f>
        <v>Low</v>
      </c>
    </row>
    <row r="6472" spans="1:23" x14ac:dyDescent="0.3">
      <c r="A6472">
        <v>18463994</v>
      </c>
      <c r="B6472" t="s">
        <v>6713</v>
      </c>
      <c r="C6472">
        <v>1</v>
      </c>
      <c r="D6472" t="s">
        <v>5718</v>
      </c>
      <c r="E6472" t="s">
        <v>5784</v>
      </c>
      <c r="F6472">
        <v>77.028349800000001</v>
      </c>
      <c r="G6472">
        <v>28.501969299999999</v>
      </c>
      <c r="H6472" t="s">
        <v>289</v>
      </c>
      <c r="I6472" t="s">
        <v>19</v>
      </c>
      <c r="J6472" t="s">
        <v>57</v>
      </c>
      <c r="K6472" t="s">
        <v>57</v>
      </c>
      <c r="L6472" t="s">
        <v>57</v>
      </c>
      <c r="M6472" t="s">
        <v>57</v>
      </c>
      <c r="N6472">
        <v>2</v>
      </c>
      <c r="O6472">
        <v>0</v>
      </c>
      <c r="P6472">
        <v>600</v>
      </c>
      <c r="Q6472">
        <v>1</v>
      </c>
      <c r="R6472">
        <v>2013</v>
      </c>
      <c r="S6472">
        <v>5</v>
      </c>
      <c r="T6472">
        <v>17</v>
      </c>
      <c r="U6472" s="1">
        <v>41411</v>
      </c>
      <c r="V6472" s="5">
        <f>Main[[#This Row],[Average_Cost_for_two]] * VLOOKUP(Main[[#This Row],[Currency]],'Currency'!A:B,2,FALSE)</f>
        <v>7.2</v>
      </c>
      <c r="W6472" s="5" t="str">
        <f>IF(Main[[#This Row],[Avg_Cost_USD]]&lt;10,"Low",
IF(Main[[#This Row],[Avg_Cost_USD]]&lt;=30,"Medium","High"))</f>
        <v>Low</v>
      </c>
    </row>
    <row r="6473" spans="1:23" x14ac:dyDescent="0.3">
      <c r="A6473">
        <v>18463969</v>
      </c>
      <c r="B6473" t="s">
        <v>6714</v>
      </c>
      <c r="C6473">
        <v>1</v>
      </c>
      <c r="D6473" t="s">
        <v>5718</v>
      </c>
      <c r="E6473" t="s">
        <v>5733</v>
      </c>
      <c r="F6473">
        <v>77.0755585</v>
      </c>
      <c r="G6473">
        <v>28.511513000000001</v>
      </c>
      <c r="H6473" t="s">
        <v>56</v>
      </c>
      <c r="I6473" t="s">
        <v>19</v>
      </c>
      <c r="J6473" t="s">
        <v>57</v>
      </c>
      <c r="K6473" t="s">
        <v>57</v>
      </c>
      <c r="L6473" t="s">
        <v>57</v>
      </c>
      <c r="M6473" t="s">
        <v>57</v>
      </c>
      <c r="N6473">
        <v>2</v>
      </c>
      <c r="O6473">
        <v>0</v>
      </c>
      <c r="P6473">
        <v>500</v>
      </c>
      <c r="Q6473">
        <v>1</v>
      </c>
      <c r="R6473">
        <v>2017</v>
      </c>
      <c r="S6473">
        <v>5</v>
      </c>
      <c r="T6473">
        <v>16</v>
      </c>
      <c r="U6473" s="1">
        <v>42871</v>
      </c>
      <c r="V6473" s="5">
        <f>Main[[#This Row],[Average_Cost_for_two]] * VLOOKUP(Main[[#This Row],[Currency]],'Currency'!A:B,2,FALSE)</f>
        <v>6</v>
      </c>
      <c r="W6473" s="5" t="str">
        <f>IF(Main[[#This Row],[Avg_Cost_USD]]&lt;10,"Low",
IF(Main[[#This Row],[Avg_Cost_USD]]&lt;=30,"Medium","High"))</f>
        <v>Low</v>
      </c>
    </row>
    <row r="6474" spans="1:23" x14ac:dyDescent="0.3">
      <c r="A6474">
        <v>18458317</v>
      </c>
      <c r="B6474" t="s">
        <v>6715</v>
      </c>
      <c r="C6474">
        <v>1</v>
      </c>
      <c r="D6474" t="s">
        <v>5718</v>
      </c>
      <c r="E6474" t="s">
        <v>5888</v>
      </c>
      <c r="F6474">
        <v>0</v>
      </c>
      <c r="G6474">
        <v>0</v>
      </c>
      <c r="H6474" t="s">
        <v>342</v>
      </c>
      <c r="I6474" t="s">
        <v>19</v>
      </c>
      <c r="J6474" t="s">
        <v>57</v>
      </c>
      <c r="K6474" t="s">
        <v>57</v>
      </c>
      <c r="L6474" t="s">
        <v>57</v>
      </c>
      <c r="M6474" t="s">
        <v>57</v>
      </c>
      <c r="N6474">
        <v>2</v>
      </c>
      <c r="O6474">
        <v>0</v>
      </c>
      <c r="P6474">
        <v>500</v>
      </c>
      <c r="Q6474">
        <v>1</v>
      </c>
      <c r="R6474">
        <v>2018</v>
      </c>
      <c r="S6474">
        <v>5</v>
      </c>
      <c r="T6474">
        <v>3</v>
      </c>
      <c r="U6474" s="1">
        <v>43223</v>
      </c>
      <c r="V6474" s="5">
        <f>Main[[#This Row],[Average_Cost_for_two]] * VLOOKUP(Main[[#This Row],[Currency]],'Currency'!A:B,2,FALSE)</f>
        <v>6</v>
      </c>
      <c r="W6474" s="5" t="str">
        <f>IF(Main[[#This Row],[Avg_Cost_USD]]&lt;10,"Low",
IF(Main[[#This Row],[Avg_Cost_USD]]&lt;=30,"Medium","High"))</f>
        <v>Low</v>
      </c>
    </row>
    <row r="6475" spans="1:23" x14ac:dyDescent="0.3">
      <c r="A6475">
        <v>18324806</v>
      </c>
      <c r="B6475" t="s">
        <v>6716</v>
      </c>
      <c r="C6475">
        <v>1</v>
      </c>
      <c r="D6475" t="s">
        <v>5718</v>
      </c>
      <c r="E6475" t="s">
        <v>5873</v>
      </c>
      <c r="F6475">
        <v>77.059453000000005</v>
      </c>
      <c r="G6475">
        <v>28.444783999999999</v>
      </c>
      <c r="H6475" t="s">
        <v>342</v>
      </c>
      <c r="I6475" t="s">
        <v>19</v>
      </c>
      <c r="J6475" t="s">
        <v>57</v>
      </c>
      <c r="K6475" t="s">
        <v>57</v>
      </c>
      <c r="L6475" t="s">
        <v>57</v>
      </c>
      <c r="M6475" t="s">
        <v>57</v>
      </c>
      <c r="N6475">
        <v>2</v>
      </c>
      <c r="O6475">
        <v>0</v>
      </c>
      <c r="P6475">
        <v>600</v>
      </c>
      <c r="Q6475">
        <v>1</v>
      </c>
      <c r="R6475">
        <v>2012</v>
      </c>
      <c r="S6475">
        <v>4</v>
      </c>
      <c r="T6475">
        <v>16</v>
      </c>
      <c r="U6475" s="1">
        <v>41015</v>
      </c>
      <c r="V6475" s="5">
        <f>Main[[#This Row],[Average_Cost_for_two]] * VLOOKUP(Main[[#This Row],[Currency]],'Currency'!A:B,2,FALSE)</f>
        <v>7.2</v>
      </c>
      <c r="W6475" s="5" t="str">
        <f>IF(Main[[#This Row],[Avg_Cost_USD]]&lt;10,"Low",
IF(Main[[#This Row],[Avg_Cost_USD]]&lt;=30,"Medium","High"))</f>
        <v>Low</v>
      </c>
    </row>
    <row r="6476" spans="1:23" x14ac:dyDescent="0.3">
      <c r="A6476">
        <v>18352250</v>
      </c>
      <c r="B6476" t="s">
        <v>6717</v>
      </c>
      <c r="C6476">
        <v>1</v>
      </c>
      <c r="D6476" t="s">
        <v>5718</v>
      </c>
      <c r="E6476" t="s">
        <v>5948</v>
      </c>
      <c r="F6476">
        <v>77.046332500000005</v>
      </c>
      <c r="G6476">
        <v>28.4393846</v>
      </c>
      <c r="H6476" t="s">
        <v>819</v>
      </c>
      <c r="I6476" t="s">
        <v>19</v>
      </c>
      <c r="J6476" t="s">
        <v>57</v>
      </c>
      <c r="K6476" t="s">
        <v>57</v>
      </c>
      <c r="L6476" t="s">
        <v>57</v>
      </c>
      <c r="M6476" t="s">
        <v>57</v>
      </c>
      <c r="N6476">
        <v>2</v>
      </c>
      <c r="O6476">
        <v>0</v>
      </c>
      <c r="P6476">
        <v>500</v>
      </c>
      <c r="Q6476">
        <v>1</v>
      </c>
      <c r="R6476">
        <v>2014</v>
      </c>
      <c r="S6476">
        <v>4</v>
      </c>
      <c r="T6476">
        <v>25</v>
      </c>
      <c r="U6476" s="1">
        <v>41754</v>
      </c>
      <c r="V6476" s="5">
        <f>Main[[#This Row],[Average_Cost_for_two]] * VLOOKUP(Main[[#This Row],[Currency]],'Currency'!A:B,2,FALSE)</f>
        <v>6</v>
      </c>
      <c r="W6476" s="5" t="str">
        <f>IF(Main[[#This Row],[Avg_Cost_USD]]&lt;10,"Low",
IF(Main[[#This Row],[Avg_Cost_USD]]&lt;=30,"Medium","High"))</f>
        <v>Low</v>
      </c>
    </row>
    <row r="6477" spans="1:23" x14ac:dyDescent="0.3">
      <c r="A6477">
        <v>18435789</v>
      </c>
      <c r="B6477" t="s">
        <v>6718</v>
      </c>
      <c r="C6477">
        <v>1</v>
      </c>
      <c r="D6477" t="s">
        <v>5718</v>
      </c>
      <c r="E6477" t="s">
        <v>5948</v>
      </c>
      <c r="F6477">
        <v>77.045289499999996</v>
      </c>
      <c r="G6477">
        <v>28.439284700000002</v>
      </c>
      <c r="H6477" t="s">
        <v>6719</v>
      </c>
      <c r="I6477" t="s">
        <v>19</v>
      </c>
      <c r="J6477" t="s">
        <v>57</v>
      </c>
      <c r="K6477" t="s">
        <v>57</v>
      </c>
      <c r="L6477" t="s">
        <v>57</v>
      </c>
      <c r="M6477" t="s">
        <v>57</v>
      </c>
      <c r="N6477">
        <v>2</v>
      </c>
      <c r="O6477">
        <v>0</v>
      </c>
      <c r="P6477">
        <v>900</v>
      </c>
      <c r="Q6477">
        <v>1</v>
      </c>
      <c r="R6477">
        <v>2012</v>
      </c>
      <c r="S6477">
        <v>4</v>
      </c>
      <c r="T6477">
        <v>1</v>
      </c>
      <c r="U6477" s="1">
        <v>41000</v>
      </c>
      <c r="V6477" s="5">
        <f>Main[[#This Row],[Average_Cost_for_two]] * VLOOKUP(Main[[#This Row],[Currency]],'Currency'!A:B,2,FALSE)</f>
        <v>10.8</v>
      </c>
      <c r="W6477" s="5" t="str">
        <f>IF(Main[[#This Row],[Avg_Cost_USD]]&lt;10,"Low",
IF(Main[[#This Row],[Avg_Cost_USD]]&lt;=30,"Medium","High"))</f>
        <v>Medium</v>
      </c>
    </row>
    <row r="6478" spans="1:23" x14ac:dyDescent="0.3">
      <c r="A6478">
        <v>18458641</v>
      </c>
      <c r="B6478" t="s">
        <v>6720</v>
      </c>
      <c r="C6478">
        <v>1</v>
      </c>
      <c r="D6478" t="s">
        <v>5718</v>
      </c>
      <c r="E6478" t="s">
        <v>5948</v>
      </c>
      <c r="F6478">
        <v>77.057564499999998</v>
      </c>
      <c r="G6478">
        <v>28.444045599999999</v>
      </c>
      <c r="H6478" t="s">
        <v>350</v>
      </c>
      <c r="I6478" t="s">
        <v>19</v>
      </c>
      <c r="J6478" t="s">
        <v>57</v>
      </c>
      <c r="K6478" t="s">
        <v>57</v>
      </c>
      <c r="L6478" t="s">
        <v>57</v>
      </c>
      <c r="M6478" t="s">
        <v>57</v>
      </c>
      <c r="N6478">
        <v>2</v>
      </c>
      <c r="O6478">
        <v>0</v>
      </c>
      <c r="P6478">
        <v>600</v>
      </c>
      <c r="Q6478">
        <v>1</v>
      </c>
      <c r="R6478">
        <v>2010</v>
      </c>
      <c r="S6478">
        <v>4</v>
      </c>
      <c r="T6478">
        <v>25</v>
      </c>
      <c r="U6478" s="1">
        <v>40293</v>
      </c>
      <c r="V6478" s="5">
        <f>Main[[#This Row],[Average_Cost_for_two]] * VLOOKUP(Main[[#This Row],[Currency]],'Currency'!A:B,2,FALSE)</f>
        <v>7.2</v>
      </c>
      <c r="W6478" s="5" t="str">
        <f>IF(Main[[#This Row],[Avg_Cost_USD]]&lt;10,"Low",
IF(Main[[#This Row],[Avg_Cost_USD]]&lt;=30,"Medium","High"))</f>
        <v>Low</v>
      </c>
    </row>
    <row r="6479" spans="1:23" x14ac:dyDescent="0.3">
      <c r="A6479">
        <v>18458637</v>
      </c>
      <c r="B6479" t="s">
        <v>6721</v>
      </c>
      <c r="C6479">
        <v>1</v>
      </c>
      <c r="D6479" t="s">
        <v>5718</v>
      </c>
      <c r="E6479" t="s">
        <v>5948</v>
      </c>
      <c r="F6479">
        <v>77.044940699999998</v>
      </c>
      <c r="G6479">
        <v>28.439449199999999</v>
      </c>
      <c r="H6479" t="s">
        <v>6722</v>
      </c>
      <c r="I6479" t="s">
        <v>19</v>
      </c>
      <c r="J6479" t="s">
        <v>57</v>
      </c>
      <c r="K6479" t="s">
        <v>57</v>
      </c>
      <c r="L6479" t="s">
        <v>57</v>
      </c>
      <c r="M6479" t="s">
        <v>57</v>
      </c>
      <c r="N6479">
        <v>2</v>
      </c>
      <c r="O6479">
        <v>0</v>
      </c>
      <c r="P6479">
        <v>500</v>
      </c>
      <c r="Q6479">
        <v>1</v>
      </c>
      <c r="R6479">
        <v>2013</v>
      </c>
      <c r="S6479">
        <v>3</v>
      </c>
      <c r="T6479">
        <v>23</v>
      </c>
      <c r="U6479" s="1">
        <v>41356</v>
      </c>
      <c r="V6479" s="5">
        <f>Main[[#This Row],[Average_Cost_for_two]] * VLOOKUP(Main[[#This Row],[Currency]],'Currency'!A:B,2,FALSE)</f>
        <v>6</v>
      </c>
      <c r="W6479" s="5" t="str">
        <f>IF(Main[[#This Row],[Avg_Cost_USD]]&lt;10,"Low",
IF(Main[[#This Row],[Avg_Cost_USD]]&lt;=30,"Medium","High"))</f>
        <v>Low</v>
      </c>
    </row>
    <row r="6480" spans="1:23" x14ac:dyDescent="0.3">
      <c r="A6480">
        <v>18464626</v>
      </c>
      <c r="B6480" t="s">
        <v>6723</v>
      </c>
      <c r="C6480">
        <v>1</v>
      </c>
      <c r="D6480" t="s">
        <v>5718</v>
      </c>
      <c r="E6480" t="s">
        <v>5725</v>
      </c>
      <c r="F6480">
        <v>77.134539599999997</v>
      </c>
      <c r="G6480">
        <v>28.436572999999999</v>
      </c>
      <c r="H6480" t="s">
        <v>342</v>
      </c>
      <c r="I6480" t="s">
        <v>19</v>
      </c>
      <c r="J6480" t="s">
        <v>57</v>
      </c>
      <c r="K6480" t="s">
        <v>57</v>
      </c>
      <c r="L6480" t="s">
        <v>57</v>
      </c>
      <c r="M6480" t="s">
        <v>57</v>
      </c>
      <c r="N6480">
        <v>2</v>
      </c>
      <c r="O6480">
        <v>0</v>
      </c>
      <c r="P6480">
        <v>500</v>
      </c>
      <c r="Q6480">
        <v>1</v>
      </c>
      <c r="R6480">
        <v>2010</v>
      </c>
      <c r="S6480">
        <v>3</v>
      </c>
      <c r="T6480">
        <v>27</v>
      </c>
      <c r="U6480" s="1">
        <v>40264</v>
      </c>
      <c r="V6480" s="5">
        <f>Main[[#This Row],[Average_Cost_for_two]] * VLOOKUP(Main[[#This Row],[Currency]],'Currency'!A:B,2,FALSE)</f>
        <v>6</v>
      </c>
      <c r="W6480" s="5" t="str">
        <f>IF(Main[[#This Row],[Avg_Cost_USD]]&lt;10,"Low",
IF(Main[[#This Row],[Avg_Cost_USD]]&lt;=30,"Medium","High"))</f>
        <v>Low</v>
      </c>
    </row>
    <row r="6481" spans="1:23" x14ac:dyDescent="0.3">
      <c r="A6481">
        <v>18441539</v>
      </c>
      <c r="B6481" t="s">
        <v>6724</v>
      </c>
      <c r="C6481">
        <v>1</v>
      </c>
      <c r="D6481" t="s">
        <v>5718</v>
      </c>
      <c r="E6481" t="s">
        <v>6725</v>
      </c>
      <c r="F6481">
        <v>77.062692999999996</v>
      </c>
      <c r="G6481">
        <v>28.454257999999999</v>
      </c>
      <c r="H6481" t="s">
        <v>6726</v>
      </c>
      <c r="I6481" t="s">
        <v>19</v>
      </c>
      <c r="J6481" t="s">
        <v>61</v>
      </c>
      <c r="K6481" t="s">
        <v>57</v>
      </c>
      <c r="L6481" t="s">
        <v>57</v>
      </c>
      <c r="M6481" t="s">
        <v>57</v>
      </c>
      <c r="N6481">
        <v>2</v>
      </c>
      <c r="O6481">
        <v>0</v>
      </c>
      <c r="P6481">
        <v>800</v>
      </c>
      <c r="Q6481">
        <v>1</v>
      </c>
      <c r="R6481">
        <v>2016</v>
      </c>
      <c r="S6481">
        <v>3</v>
      </c>
      <c r="T6481">
        <v>27</v>
      </c>
      <c r="U6481" s="1">
        <v>42456</v>
      </c>
      <c r="V6481" s="5">
        <f>Main[[#This Row],[Average_Cost_for_two]] * VLOOKUP(Main[[#This Row],[Currency]],'Currency'!A:B,2,FALSE)</f>
        <v>9.6</v>
      </c>
      <c r="W6481" s="5" t="str">
        <f>IF(Main[[#This Row],[Avg_Cost_USD]]&lt;10,"Low",
IF(Main[[#This Row],[Avg_Cost_USD]]&lt;=30,"Medium","High"))</f>
        <v>Low</v>
      </c>
    </row>
    <row r="6482" spans="1:23" x14ac:dyDescent="0.3">
      <c r="A6482">
        <v>18435818</v>
      </c>
      <c r="B6482" t="s">
        <v>6727</v>
      </c>
      <c r="C6482">
        <v>1</v>
      </c>
      <c r="D6482" t="s">
        <v>5718</v>
      </c>
      <c r="E6482" t="s">
        <v>6076</v>
      </c>
      <c r="F6482">
        <v>77.083288100000004</v>
      </c>
      <c r="G6482">
        <v>28.430714900000002</v>
      </c>
      <c r="H6482" t="s">
        <v>344</v>
      </c>
      <c r="I6482" t="s">
        <v>19</v>
      </c>
      <c r="J6482" t="s">
        <v>57</v>
      </c>
      <c r="K6482" t="s">
        <v>57</v>
      </c>
      <c r="L6482" t="s">
        <v>57</v>
      </c>
      <c r="M6482" t="s">
        <v>57</v>
      </c>
      <c r="N6482">
        <v>2</v>
      </c>
      <c r="O6482">
        <v>0</v>
      </c>
      <c r="P6482">
        <v>600</v>
      </c>
      <c r="Q6482">
        <v>1</v>
      </c>
      <c r="R6482">
        <v>2016</v>
      </c>
      <c r="S6482">
        <v>3</v>
      </c>
      <c r="T6482">
        <v>4</v>
      </c>
      <c r="U6482" s="1">
        <v>42433</v>
      </c>
      <c r="V6482" s="5">
        <f>Main[[#This Row],[Average_Cost_for_two]] * VLOOKUP(Main[[#This Row],[Currency]],'Currency'!A:B,2,FALSE)</f>
        <v>7.2</v>
      </c>
      <c r="W6482" s="5" t="str">
        <f>IF(Main[[#This Row],[Avg_Cost_USD]]&lt;10,"Low",
IF(Main[[#This Row],[Avg_Cost_USD]]&lt;=30,"Medium","High"))</f>
        <v>Low</v>
      </c>
    </row>
    <row r="6483" spans="1:23" x14ac:dyDescent="0.3">
      <c r="A6483">
        <v>18462609</v>
      </c>
      <c r="B6483" t="s">
        <v>6728</v>
      </c>
      <c r="C6483">
        <v>1</v>
      </c>
      <c r="D6483" t="s">
        <v>5718</v>
      </c>
      <c r="E6483" t="s">
        <v>6155</v>
      </c>
      <c r="F6483">
        <v>77.082572999999996</v>
      </c>
      <c r="G6483">
        <v>28.4904966</v>
      </c>
      <c r="H6483" t="s">
        <v>4264</v>
      </c>
      <c r="I6483" t="s">
        <v>19</v>
      </c>
      <c r="J6483" t="s">
        <v>57</v>
      </c>
      <c r="K6483" t="s">
        <v>57</v>
      </c>
      <c r="L6483" t="s">
        <v>57</v>
      </c>
      <c r="M6483" t="s">
        <v>57</v>
      </c>
      <c r="N6483">
        <v>2</v>
      </c>
      <c r="O6483">
        <v>0</v>
      </c>
      <c r="P6483">
        <v>600</v>
      </c>
      <c r="Q6483">
        <v>1</v>
      </c>
      <c r="R6483">
        <v>2014</v>
      </c>
      <c r="S6483">
        <v>2</v>
      </c>
      <c r="T6483">
        <v>18</v>
      </c>
      <c r="U6483" s="1">
        <v>41688</v>
      </c>
      <c r="V6483" s="5">
        <f>Main[[#This Row],[Average_Cost_for_two]] * VLOOKUP(Main[[#This Row],[Currency]],'Currency'!A:B,2,FALSE)</f>
        <v>7.2</v>
      </c>
      <c r="W6483" s="5" t="str">
        <f>IF(Main[[#This Row],[Avg_Cost_USD]]&lt;10,"Low",
IF(Main[[#This Row],[Avg_Cost_USD]]&lt;=30,"Medium","High"))</f>
        <v>Low</v>
      </c>
    </row>
    <row r="6484" spans="1:23" x14ac:dyDescent="0.3">
      <c r="A6484">
        <v>18463967</v>
      </c>
      <c r="B6484" t="s">
        <v>6729</v>
      </c>
      <c r="C6484">
        <v>1</v>
      </c>
      <c r="D6484" t="s">
        <v>5718</v>
      </c>
      <c r="E6484" t="s">
        <v>5733</v>
      </c>
      <c r="F6484">
        <v>77.075763120000005</v>
      </c>
      <c r="G6484">
        <v>28.511508320000001</v>
      </c>
      <c r="H6484" t="s">
        <v>56</v>
      </c>
      <c r="I6484" t="s">
        <v>19</v>
      </c>
      <c r="J6484" t="s">
        <v>57</v>
      </c>
      <c r="K6484" t="s">
        <v>57</v>
      </c>
      <c r="L6484" t="s">
        <v>57</v>
      </c>
      <c r="M6484" t="s">
        <v>57</v>
      </c>
      <c r="N6484">
        <v>2</v>
      </c>
      <c r="O6484">
        <v>0</v>
      </c>
      <c r="P6484">
        <v>500</v>
      </c>
      <c r="Q6484">
        <v>1</v>
      </c>
      <c r="R6484">
        <v>2015</v>
      </c>
      <c r="S6484">
        <v>2</v>
      </c>
      <c r="T6484">
        <v>14</v>
      </c>
      <c r="U6484" s="1">
        <v>42049</v>
      </c>
      <c r="V6484" s="5">
        <f>Main[[#This Row],[Average_Cost_for_two]] * VLOOKUP(Main[[#This Row],[Currency]],'Currency'!A:B,2,FALSE)</f>
        <v>6</v>
      </c>
      <c r="W6484" s="5" t="str">
        <f>IF(Main[[#This Row],[Avg_Cost_USD]]&lt;10,"Low",
IF(Main[[#This Row],[Avg_Cost_USD]]&lt;=30,"Medium","High"))</f>
        <v>Low</v>
      </c>
    </row>
    <row r="6485" spans="1:23" x14ac:dyDescent="0.3">
      <c r="A6485">
        <v>18458335</v>
      </c>
      <c r="B6485" t="s">
        <v>6730</v>
      </c>
      <c r="C6485">
        <v>1</v>
      </c>
      <c r="D6485" t="s">
        <v>5718</v>
      </c>
      <c r="E6485" t="s">
        <v>5969</v>
      </c>
      <c r="F6485">
        <v>0</v>
      </c>
      <c r="G6485">
        <v>0</v>
      </c>
      <c r="H6485" t="s">
        <v>6731</v>
      </c>
      <c r="I6485" t="s">
        <v>19</v>
      </c>
      <c r="J6485" t="s">
        <v>57</v>
      </c>
      <c r="K6485" t="s">
        <v>57</v>
      </c>
      <c r="L6485" t="s">
        <v>57</v>
      </c>
      <c r="M6485" t="s">
        <v>57</v>
      </c>
      <c r="N6485">
        <v>2</v>
      </c>
      <c r="O6485">
        <v>0</v>
      </c>
      <c r="P6485">
        <v>800</v>
      </c>
      <c r="Q6485">
        <v>1</v>
      </c>
      <c r="R6485">
        <v>2014</v>
      </c>
      <c r="S6485">
        <v>1</v>
      </c>
      <c r="T6485">
        <v>10</v>
      </c>
      <c r="U6485" s="1">
        <v>41649</v>
      </c>
      <c r="V6485" s="5">
        <f>Main[[#This Row],[Average_Cost_for_two]] * VLOOKUP(Main[[#This Row],[Currency]],'Currency'!A:B,2,FALSE)</f>
        <v>9.6</v>
      </c>
      <c r="W6485" s="5" t="str">
        <f>IF(Main[[#This Row],[Avg_Cost_USD]]&lt;10,"Low",
IF(Main[[#This Row],[Avg_Cost_USD]]&lt;=30,"Medium","High"))</f>
        <v>Low</v>
      </c>
    </row>
    <row r="6486" spans="1:23" x14ac:dyDescent="0.3">
      <c r="A6486">
        <v>18340217</v>
      </c>
      <c r="B6486" t="s">
        <v>6732</v>
      </c>
      <c r="C6486">
        <v>1</v>
      </c>
      <c r="D6486" t="s">
        <v>5718</v>
      </c>
      <c r="E6486" t="s">
        <v>6725</v>
      </c>
      <c r="F6486">
        <v>77.067848600000005</v>
      </c>
      <c r="G6486">
        <v>28.458429299999999</v>
      </c>
      <c r="H6486" t="s">
        <v>287</v>
      </c>
      <c r="I6486" t="s">
        <v>19</v>
      </c>
      <c r="J6486" t="s">
        <v>57</v>
      </c>
      <c r="K6486" t="s">
        <v>57</v>
      </c>
      <c r="L6486" t="s">
        <v>57</v>
      </c>
      <c r="M6486" t="s">
        <v>57</v>
      </c>
      <c r="N6486">
        <v>2</v>
      </c>
      <c r="O6486">
        <v>0</v>
      </c>
      <c r="P6486">
        <v>600</v>
      </c>
      <c r="Q6486">
        <v>1</v>
      </c>
      <c r="R6486">
        <v>2018</v>
      </c>
      <c r="S6486">
        <v>1</v>
      </c>
      <c r="T6486">
        <v>7</v>
      </c>
      <c r="U6486" s="1">
        <v>43107</v>
      </c>
      <c r="V6486" s="5">
        <f>Main[[#This Row],[Average_Cost_for_two]] * VLOOKUP(Main[[#This Row],[Currency]],'Currency'!A:B,2,FALSE)</f>
        <v>7.2</v>
      </c>
      <c r="W6486" s="5" t="str">
        <f>IF(Main[[#This Row],[Avg_Cost_USD]]&lt;10,"Low",
IF(Main[[#This Row],[Avg_Cost_USD]]&lt;=30,"Medium","High"))</f>
        <v>Low</v>
      </c>
    </row>
    <row r="6487" spans="1:23" x14ac:dyDescent="0.3">
      <c r="A6487">
        <v>18429148</v>
      </c>
      <c r="B6487" t="s">
        <v>6733</v>
      </c>
      <c r="C6487">
        <v>1</v>
      </c>
      <c r="D6487" t="s">
        <v>54</v>
      </c>
      <c r="E6487" t="s">
        <v>1440</v>
      </c>
      <c r="F6487">
        <v>77.218698369999998</v>
      </c>
      <c r="G6487">
        <v>28.52845641</v>
      </c>
      <c r="H6487" t="s">
        <v>6734</v>
      </c>
      <c r="I6487" t="s">
        <v>19</v>
      </c>
      <c r="J6487" t="s">
        <v>57</v>
      </c>
      <c r="K6487" t="s">
        <v>57</v>
      </c>
      <c r="L6487" t="s">
        <v>57</v>
      </c>
      <c r="M6487" t="s">
        <v>57</v>
      </c>
      <c r="N6487">
        <v>4</v>
      </c>
      <c r="O6487">
        <v>268</v>
      </c>
      <c r="P6487">
        <v>2000</v>
      </c>
      <c r="Q6487">
        <v>4.7</v>
      </c>
      <c r="R6487">
        <v>2014</v>
      </c>
      <c r="S6487">
        <v>3</v>
      </c>
      <c r="T6487">
        <v>2</v>
      </c>
      <c r="U6487" s="1">
        <v>41700</v>
      </c>
      <c r="V6487" s="5">
        <f>Main[[#This Row],[Average_Cost_for_two]] * VLOOKUP(Main[[#This Row],[Currency]],'Currency'!A:B,2,FALSE)</f>
        <v>24</v>
      </c>
      <c r="W6487" s="5" t="str">
        <f>IF(Main[[#This Row],[Avg_Cost_USD]]&lt;10,"Low",
IF(Main[[#This Row],[Avg_Cost_USD]]&lt;=30,"Medium","High"))</f>
        <v>Medium</v>
      </c>
    </row>
    <row r="6488" spans="1:23" x14ac:dyDescent="0.3">
      <c r="A6488">
        <v>18478377</v>
      </c>
      <c r="B6488" t="s">
        <v>6735</v>
      </c>
      <c r="C6488">
        <v>1</v>
      </c>
      <c r="D6488" t="s">
        <v>5718</v>
      </c>
      <c r="E6488" t="s">
        <v>5784</v>
      </c>
      <c r="F6488">
        <v>0</v>
      </c>
      <c r="G6488">
        <v>0</v>
      </c>
      <c r="H6488" t="s">
        <v>547</v>
      </c>
      <c r="I6488" t="s">
        <v>19</v>
      </c>
      <c r="J6488" t="s">
        <v>57</v>
      </c>
      <c r="K6488" t="s">
        <v>57</v>
      </c>
      <c r="L6488" t="s">
        <v>57</v>
      </c>
      <c r="M6488" t="s">
        <v>57</v>
      </c>
      <c r="N6488">
        <v>2</v>
      </c>
      <c r="O6488">
        <v>0</v>
      </c>
      <c r="P6488">
        <v>600</v>
      </c>
      <c r="Q6488">
        <v>1</v>
      </c>
      <c r="R6488">
        <v>2013</v>
      </c>
      <c r="S6488">
        <v>12</v>
      </c>
      <c r="T6488">
        <v>8</v>
      </c>
      <c r="U6488" s="1">
        <v>41616</v>
      </c>
      <c r="V6488" s="5">
        <f>Main[[#This Row],[Average_Cost_for_two]] * VLOOKUP(Main[[#This Row],[Currency]],'Currency'!A:B,2,FALSE)</f>
        <v>7.2</v>
      </c>
      <c r="W6488" s="5" t="str">
        <f>IF(Main[[#This Row],[Avg_Cost_USD]]&lt;10,"Low",
IF(Main[[#This Row],[Avg_Cost_USD]]&lt;=30,"Medium","High"))</f>
        <v>Low</v>
      </c>
    </row>
    <row r="6489" spans="1:23" x14ac:dyDescent="0.3">
      <c r="A6489">
        <v>18460280</v>
      </c>
      <c r="B6489" t="s">
        <v>6736</v>
      </c>
      <c r="C6489">
        <v>1</v>
      </c>
      <c r="D6489" t="s">
        <v>5718</v>
      </c>
      <c r="E6489" t="s">
        <v>5784</v>
      </c>
      <c r="F6489">
        <v>77.04251687</v>
      </c>
      <c r="G6489">
        <v>28.52068371</v>
      </c>
      <c r="H6489" t="s">
        <v>339</v>
      </c>
      <c r="I6489" t="s">
        <v>19</v>
      </c>
      <c r="J6489" t="s">
        <v>57</v>
      </c>
      <c r="K6489" t="s">
        <v>57</v>
      </c>
      <c r="L6489" t="s">
        <v>57</v>
      </c>
      <c r="M6489" t="s">
        <v>57</v>
      </c>
      <c r="N6489">
        <v>2</v>
      </c>
      <c r="O6489">
        <v>0</v>
      </c>
      <c r="P6489">
        <v>700</v>
      </c>
      <c r="Q6489">
        <v>1</v>
      </c>
      <c r="R6489">
        <v>2011</v>
      </c>
      <c r="S6489">
        <v>12</v>
      </c>
      <c r="T6489">
        <v>7</v>
      </c>
      <c r="U6489" s="1">
        <v>40884</v>
      </c>
      <c r="V6489" s="5">
        <f>Main[[#This Row],[Average_Cost_for_two]] * VLOOKUP(Main[[#This Row],[Currency]],'Currency'!A:B,2,FALSE)</f>
        <v>8.4</v>
      </c>
      <c r="W6489" s="5" t="str">
        <f>IF(Main[[#This Row],[Avg_Cost_USD]]&lt;10,"Low",
IF(Main[[#This Row],[Avg_Cost_USD]]&lt;=30,"Medium","High"))</f>
        <v>Low</v>
      </c>
    </row>
    <row r="6490" spans="1:23" x14ac:dyDescent="0.3">
      <c r="A6490">
        <v>18378807</v>
      </c>
      <c r="B6490" t="s">
        <v>6737</v>
      </c>
      <c r="C6490">
        <v>1</v>
      </c>
      <c r="D6490" t="s">
        <v>5718</v>
      </c>
      <c r="E6490" t="s">
        <v>6076</v>
      </c>
      <c r="F6490">
        <v>77.0810496</v>
      </c>
      <c r="G6490">
        <v>28.440626699999999</v>
      </c>
      <c r="H6490" t="s">
        <v>56</v>
      </c>
      <c r="I6490" t="s">
        <v>19</v>
      </c>
      <c r="J6490" t="s">
        <v>57</v>
      </c>
      <c r="K6490" t="s">
        <v>57</v>
      </c>
      <c r="L6490" t="s">
        <v>57</v>
      </c>
      <c r="M6490" t="s">
        <v>57</v>
      </c>
      <c r="N6490">
        <v>2</v>
      </c>
      <c r="O6490">
        <v>0</v>
      </c>
      <c r="P6490">
        <v>600</v>
      </c>
      <c r="Q6490">
        <v>1</v>
      </c>
      <c r="R6490">
        <v>2013</v>
      </c>
      <c r="S6490">
        <v>12</v>
      </c>
      <c r="T6490">
        <v>9</v>
      </c>
      <c r="U6490" s="1">
        <v>41617</v>
      </c>
      <c r="V6490" s="5">
        <f>Main[[#This Row],[Average_Cost_for_two]] * VLOOKUP(Main[[#This Row],[Currency]],'Currency'!A:B,2,FALSE)</f>
        <v>7.2</v>
      </c>
      <c r="W6490" s="5" t="str">
        <f>IF(Main[[#This Row],[Avg_Cost_USD]]&lt;10,"Low",
IF(Main[[#This Row],[Avg_Cost_USD]]&lt;=30,"Medium","High"))</f>
        <v>Low</v>
      </c>
    </row>
    <row r="6491" spans="1:23" x14ac:dyDescent="0.3">
      <c r="A6491">
        <v>18463996</v>
      </c>
      <c r="B6491" t="s">
        <v>6738</v>
      </c>
      <c r="C6491">
        <v>1</v>
      </c>
      <c r="D6491" t="s">
        <v>5718</v>
      </c>
      <c r="E6491" t="s">
        <v>5784</v>
      </c>
      <c r="F6491">
        <v>77.031393679999994</v>
      </c>
      <c r="G6491">
        <v>28.509136649999999</v>
      </c>
      <c r="H6491" t="s">
        <v>56</v>
      </c>
      <c r="I6491" t="s">
        <v>19</v>
      </c>
      <c r="J6491" t="s">
        <v>57</v>
      </c>
      <c r="K6491" t="s">
        <v>57</v>
      </c>
      <c r="L6491" t="s">
        <v>57</v>
      </c>
      <c r="M6491" t="s">
        <v>57</v>
      </c>
      <c r="N6491">
        <v>2</v>
      </c>
      <c r="O6491">
        <v>0</v>
      </c>
      <c r="P6491">
        <v>500</v>
      </c>
      <c r="Q6491">
        <v>1</v>
      </c>
      <c r="R6491">
        <v>2015</v>
      </c>
      <c r="S6491">
        <v>11</v>
      </c>
      <c r="T6491">
        <v>9</v>
      </c>
      <c r="U6491" s="1">
        <v>42317</v>
      </c>
      <c r="V6491" s="5">
        <f>Main[[#This Row],[Average_Cost_for_two]] * VLOOKUP(Main[[#This Row],[Currency]],'Currency'!A:B,2,FALSE)</f>
        <v>6</v>
      </c>
      <c r="W6491" s="5" t="str">
        <f>IF(Main[[#This Row],[Avg_Cost_USD]]&lt;10,"Low",
IF(Main[[#This Row],[Avg_Cost_USD]]&lt;=30,"Medium","High"))</f>
        <v>Low</v>
      </c>
    </row>
    <row r="6492" spans="1:23" x14ac:dyDescent="0.3">
      <c r="A6492">
        <v>18444299</v>
      </c>
      <c r="B6492" t="s">
        <v>6739</v>
      </c>
      <c r="C6492">
        <v>1</v>
      </c>
      <c r="D6492" t="s">
        <v>5718</v>
      </c>
      <c r="E6492" t="s">
        <v>5790</v>
      </c>
      <c r="F6492">
        <v>77.067059499999999</v>
      </c>
      <c r="G6492">
        <v>28.477216299999998</v>
      </c>
      <c r="H6492" t="s">
        <v>289</v>
      </c>
      <c r="I6492" t="s">
        <v>19</v>
      </c>
      <c r="J6492" t="s">
        <v>57</v>
      </c>
      <c r="K6492" t="s">
        <v>57</v>
      </c>
      <c r="L6492" t="s">
        <v>57</v>
      </c>
      <c r="M6492" t="s">
        <v>57</v>
      </c>
      <c r="N6492">
        <v>2</v>
      </c>
      <c r="O6492">
        <v>0</v>
      </c>
      <c r="P6492">
        <v>600</v>
      </c>
      <c r="Q6492">
        <v>1</v>
      </c>
      <c r="R6492">
        <v>2018</v>
      </c>
      <c r="S6492">
        <v>11</v>
      </c>
      <c r="T6492">
        <v>23</v>
      </c>
      <c r="U6492" s="1">
        <v>43427</v>
      </c>
      <c r="V6492" s="5">
        <f>Main[[#This Row],[Average_Cost_for_two]] * VLOOKUP(Main[[#This Row],[Currency]],'Currency'!A:B,2,FALSE)</f>
        <v>7.2</v>
      </c>
      <c r="W6492" s="5" t="str">
        <f>IF(Main[[#This Row],[Avg_Cost_USD]]&lt;10,"Low",
IF(Main[[#This Row],[Avg_Cost_USD]]&lt;=30,"Medium","High"))</f>
        <v>Low</v>
      </c>
    </row>
    <row r="6493" spans="1:23" x14ac:dyDescent="0.3">
      <c r="A6493">
        <v>18358175</v>
      </c>
      <c r="B6493" t="s">
        <v>3094</v>
      </c>
      <c r="C6493">
        <v>1</v>
      </c>
      <c r="D6493" t="s">
        <v>5718</v>
      </c>
      <c r="E6493" t="s">
        <v>5948</v>
      </c>
      <c r="F6493">
        <v>0</v>
      </c>
      <c r="G6493">
        <v>0</v>
      </c>
      <c r="H6493" t="s">
        <v>301</v>
      </c>
      <c r="I6493" t="s">
        <v>19</v>
      </c>
      <c r="J6493" t="s">
        <v>57</v>
      </c>
      <c r="K6493" t="s">
        <v>57</v>
      </c>
      <c r="L6493" t="s">
        <v>57</v>
      </c>
      <c r="M6493" t="s">
        <v>57</v>
      </c>
      <c r="N6493">
        <v>2</v>
      </c>
      <c r="O6493">
        <v>0</v>
      </c>
      <c r="P6493">
        <v>600</v>
      </c>
      <c r="Q6493">
        <v>1</v>
      </c>
      <c r="R6493">
        <v>2010</v>
      </c>
      <c r="S6493">
        <v>11</v>
      </c>
      <c r="T6493">
        <v>8</v>
      </c>
      <c r="U6493" s="1">
        <v>40490</v>
      </c>
      <c r="V6493" s="5">
        <f>Main[[#This Row],[Average_Cost_for_two]] * VLOOKUP(Main[[#This Row],[Currency]],'Currency'!A:B,2,FALSE)</f>
        <v>7.2</v>
      </c>
      <c r="W6493" s="5" t="str">
        <f>IF(Main[[#This Row],[Avg_Cost_USD]]&lt;10,"Low",
IF(Main[[#This Row],[Avg_Cost_USD]]&lt;=30,"Medium","High"))</f>
        <v>Low</v>
      </c>
    </row>
    <row r="6494" spans="1:23" x14ac:dyDescent="0.3">
      <c r="A6494">
        <v>18476508</v>
      </c>
      <c r="B6494" t="s">
        <v>6740</v>
      </c>
      <c r="C6494">
        <v>1</v>
      </c>
      <c r="D6494" t="s">
        <v>5718</v>
      </c>
      <c r="E6494" t="s">
        <v>5784</v>
      </c>
      <c r="F6494">
        <v>0</v>
      </c>
      <c r="G6494">
        <v>0</v>
      </c>
      <c r="H6494" t="s">
        <v>4600</v>
      </c>
      <c r="I6494" t="s">
        <v>19</v>
      </c>
      <c r="J6494" t="s">
        <v>57</v>
      </c>
      <c r="K6494" t="s">
        <v>57</v>
      </c>
      <c r="L6494" t="s">
        <v>57</v>
      </c>
      <c r="M6494" t="s">
        <v>57</v>
      </c>
      <c r="N6494">
        <v>2</v>
      </c>
      <c r="O6494">
        <v>0</v>
      </c>
      <c r="P6494">
        <v>500</v>
      </c>
      <c r="Q6494">
        <v>1</v>
      </c>
      <c r="R6494">
        <v>2010</v>
      </c>
      <c r="S6494">
        <v>10</v>
      </c>
      <c r="T6494">
        <v>3</v>
      </c>
      <c r="U6494" s="1">
        <v>40454</v>
      </c>
      <c r="V6494" s="5">
        <f>Main[[#This Row],[Average_Cost_for_two]] * VLOOKUP(Main[[#This Row],[Currency]],'Currency'!A:B,2,FALSE)</f>
        <v>6</v>
      </c>
      <c r="W6494" s="5" t="str">
        <f>IF(Main[[#This Row],[Avg_Cost_USD]]&lt;10,"Low",
IF(Main[[#This Row],[Avg_Cost_USD]]&lt;=30,"Medium","High"))</f>
        <v>Low</v>
      </c>
    </row>
    <row r="6495" spans="1:23" x14ac:dyDescent="0.3">
      <c r="A6495">
        <v>18492062</v>
      </c>
      <c r="B6495" t="s">
        <v>6615</v>
      </c>
      <c r="C6495">
        <v>1</v>
      </c>
      <c r="D6495" t="s">
        <v>5718</v>
      </c>
      <c r="E6495" t="s">
        <v>5873</v>
      </c>
      <c r="F6495">
        <v>77.051106000000004</v>
      </c>
      <c r="G6495">
        <v>28.4537774</v>
      </c>
      <c r="H6495" t="s">
        <v>289</v>
      </c>
      <c r="I6495" t="s">
        <v>19</v>
      </c>
      <c r="J6495" t="s">
        <v>57</v>
      </c>
      <c r="K6495" t="s">
        <v>57</v>
      </c>
      <c r="L6495" t="s">
        <v>57</v>
      </c>
      <c r="M6495" t="s">
        <v>57</v>
      </c>
      <c r="N6495">
        <v>2</v>
      </c>
      <c r="O6495">
        <v>0</v>
      </c>
      <c r="P6495">
        <v>600</v>
      </c>
      <c r="Q6495">
        <v>1</v>
      </c>
      <c r="R6495">
        <v>2017</v>
      </c>
      <c r="S6495">
        <v>10</v>
      </c>
      <c r="T6495">
        <v>22</v>
      </c>
      <c r="U6495" s="1">
        <v>43030</v>
      </c>
      <c r="V6495" s="5">
        <f>Main[[#This Row],[Average_Cost_for_two]] * VLOOKUP(Main[[#This Row],[Currency]],'Currency'!A:B,2,FALSE)</f>
        <v>7.2</v>
      </c>
      <c r="W6495" s="5" t="str">
        <f>IF(Main[[#This Row],[Avg_Cost_USD]]&lt;10,"Low",
IF(Main[[#This Row],[Avg_Cost_USD]]&lt;=30,"Medium","High"))</f>
        <v>Low</v>
      </c>
    </row>
    <row r="6496" spans="1:23" x14ac:dyDescent="0.3">
      <c r="A6496">
        <v>18335897</v>
      </c>
      <c r="B6496" t="s">
        <v>6741</v>
      </c>
      <c r="C6496">
        <v>1</v>
      </c>
      <c r="D6496" t="s">
        <v>5718</v>
      </c>
      <c r="E6496" t="s">
        <v>5725</v>
      </c>
      <c r="F6496">
        <v>77.104692999999997</v>
      </c>
      <c r="G6496">
        <v>28.4221468</v>
      </c>
      <c r="H6496" t="s">
        <v>6742</v>
      </c>
      <c r="I6496" t="s">
        <v>19</v>
      </c>
      <c r="J6496" t="s">
        <v>57</v>
      </c>
      <c r="K6496" t="s">
        <v>57</v>
      </c>
      <c r="L6496" t="s">
        <v>57</v>
      </c>
      <c r="M6496" t="s">
        <v>57</v>
      </c>
      <c r="N6496">
        <v>2</v>
      </c>
      <c r="O6496">
        <v>0</v>
      </c>
      <c r="P6496">
        <v>500</v>
      </c>
      <c r="Q6496">
        <v>1</v>
      </c>
      <c r="R6496">
        <v>2011</v>
      </c>
      <c r="S6496">
        <v>10</v>
      </c>
      <c r="T6496">
        <v>1</v>
      </c>
      <c r="U6496" s="1">
        <v>40817</v>
      </c>
      <c r="V6496" s="5">
        <f>Main[[#This Row],[Average_Cost_for_two]] * VLOOKUP(Main[[#This Row],[Currency]],'Currency'!A:B,2,FALSE)</f>
        <v>6</v>
      </c>
      <c r="W6496" s="5" t="str">
        <f>IF(Main[[#This Row],[Avg_Cost_USD]]&lt;10,"Low",
IF(Main[[#This Row],[Avg_Cost_USD]]&lt;=30,"Medium","High"))</f>
        <v>Low</v>
      </c>
    </row>
    <row r="6497" spans="1:23" x14ac:dyDescent="0.3">
      <c r="A6497">
        <v>313477</v>
      </c>
      <c r="B6497" t="s">
        <v>6743</v>
      </c>
      <c r="C6497">
        <v>1</v>
      </c>
      <c r="D6497" t="s">
        <v>5718</v>
      </c>
      <c r="E6497" t="s">
        <v>6433</v>
      </c>
      <c r="F6497">
        <v>77.062291599999995</v>
      </c>
      <c r="G6497">
        <v>28.502900100000002</v>
      </c>
      <c r="H6497" t="s">
        <v>342</v>
      </c>
      <c r="I6497" t="s">
        <v>19</v>
      </c>
      <c r="J6497" t="s">
        <v>57</v>
      </c>
      <c r="K6497" t="s">
        <v>61</v>
      </c>
      <c r="L6497" t="s">
        <v>57</v>
      </c>
      <c r="M6497" t="s">
        <v>57</v>
      </c>
      <c r="N6497">
        <v>1</v>
      </c>
      <c r="O6497">
        <v>0</v>
      </c>
      <c r="P6497">
        <v>300</v>
      </c>
      <c r="Q6497">
        <v>1</v>
      </c>
      <c r="R6497">
        <v>2016</v>
      </c>
      <c r="S6497">
        <v>8</v>
      </c>
      <c r="T6497">
        <v>17</v>
      </c>
      <c r="U6497" s="1">
        <v>42599</v>
      </c>
      <c r="V6497" s="5">
        <f>Main[[#This Row],[Average_Cost_for_two]] * VLOOKUP(Main[[#This Row],[Currency]],'Currency'!A:B,2,FALSE)</f>
        <v>3.6</v>
      </c>
      <c r="W6497" s="5" t="str">
        <f>IF(Main[[#This Row],[Avg_Cost_USD]]&lt;10,"Low",
IF(Main[[#This Row],[Avg_Cost_USD]]&lt;=30,"Medium","High"))</f>
        <v>Low</v>
      </c>
    </row>
    <row r="6498" spans="1:23" x14ac:dyDescent="0.3">
      <c r="A6498">
        <v>18481321</v>
      </c>
      <c r="B6498" t="s">
        <v>6744</v>
      </c>
      <c r="C6498">
        <v>1</v>
      </c>
      <c r="D6498" t="s">
        <v>5718</v>
      </c>
      <c r="E6498" t="s">
        <v>5936</v>
      </c>
      <c r="F6498">
        <v>77.054079000000002</v>
      </c>
      <c r="G6498">
        <v>28.504205599999999</v>
      </c>
      <c r="H6498" t="s">
        <v>342</v>
      </c>
      <c r="I6498" t="s">
        <v>19</v>
      </c>
      <c r="J6498" t="s">
        <v>57</v>
      </c>
      <c r="K6498" t="s">
        <v>61</v>
      </c>
      <c r="L6498" t="s">
        <v>57</v>
      </c>
      <c r="M6498" t="s">
        <v>57</v>
      </c>
      <c r="N6498">
        <v>1</v>
      </c>
      <c r="O6498">
        <v>0</v>
      </c>
      <c r="P6498">
        <v>300</v>
      </c>
      <c r="Q6498">
        <v>1</v>
      </c>
      <c r="R6498">
        <v>2014</v>
      </c>
      <c r="S6498">
        <v>5</v>
      </c>
      <c r="T6498">
        <v>10</v>
      </c>
      <c r="U6498" s="1">
        <v>41769</v>
      </c>
      <c r="V6498" s="5">
        <f>Main[[#This Row],[Average_Cost_for_two]] * VLOOKUP(Main[[#This Row],[Currency]],'Currency'!A:B,2,FALSE)</f>
        <v>3.6</v>
      </c>
      <c r="W6498" s="5" t="str">
        <f>IF(Main[[#This Row],[Avg_Cost_USD]]&lt;10,"Low",
IF(Main[[#This Row],[Avg_Cost_USD]]&lt;=30,"Medium","High"))</f>
        <v>Low</v>
      </c>
    </row>
    <row r="6499" spans="1:23" x14ac:dyDescent="0.3">
      <c r="A6499">
        <v>18409187</v>
      </c>
      <c r="B6499" t="s">
        <v>707</v>
      </c>
      <c r="C6499">
        <v>1</v>
      </c>
      <c r="D6499" t="s">
        <v>5718</v>
      </c>
      <c r="E6499" t="s">
        <v>6745</v>
      </c>
      <c r="F6499">
        <v>77.095473699999999</v>
      </c>
      <c r="G6499">
        <v>28.482879100000002</v>
      </c>
      <c r="H6499" t="s">
        <v>708</v>
      </c>
      <c r="I6499" t="s">
        <v>19</v>
      </c>
      <c r="J6499" t="s">
        <v>57</v>
      </c>
      <c r="K6499" t="s">
        <v>61</v>
      </c>
      <c r="L6499" t="s">
        <v>57</v>
      </c>
      <c r="M6499" t="s">
        <v>57</v>
      </c>
      <c r="N6499">
        <v>1</v>
      </c>
      <c r="O6499">
        <v>0</v>
      </c>
      <c r="P6499">
        <v>200</v>
      </c>
      <c r="Q6499">
        <v>1</v>
      </c>
      <c r="R6499">
        <v>2010</v>
      </c>
      <c r="S6499">
        <v>10</v>
      </c>
      <c r="T6499">
        <v>10</v>
      </c>
      <c r="U6499" s="1">
        <v>40461</v>
      </c>
      <c r="V6499" s="5">
        <f>Main[[#This Row],[Average_Cost_for_two]] * VLOOKUP(Main[[#This Row],[Currency]],'Currency'!A:B,2,FALSE)</f>
        <v>2.4</v>
      </c>
      <c r="W6499" s="5" t="str">
        <f>IF(Main[[#This Row],[Avg_Cost_USD]]&lt;10,"Low",
IF(Main[[#This Row],[Avg_Cost_USD]]&lt;=30,"Medium","High"))</f>
        <v>Low</v>
      </c>
    </row>
    <row r="6500" spans="1:23" x14ac:dyDescent="0.3">
      <c r="A6500">
        <v>18462603</v>
      </c>
      <c r="B6500" t="s">
        <v>6746</v>
      </c>
      <c r="C6500">
        <v>1</v>
      </c>
      <c r="D6500" t="s">
        <v>5718</v>
      </c>
      <c r="E6500" t="s">
        <v>6155</v>
      </c>
      <c r="F6500">
        <v>77.086005599999993</v>
      </c>
      <c r="G6500">
        <v>28.482844499999999</v>
      </c>
      <c r="H6500" t="s">
        <v>2962</v>
      </c>
      <c r="I6500" t="s">
        <v>19</v>
      </c>
      <c r="J6500" t="s">
        <v>57</v>
      </c>
      <c r="K6500" t="s">
        <v>57</v>
      </c>
      <c r="L6500" t="s">
        <v>57</v>
      </c>
      <c r="M6500" t="s">
        <v>57</v>
      </c>
      <c r="N6500">
        <v>1</v>
      </c>
      <c r="O6500">
        <v>0</v>
      </c>
      <c r="P6500">
        <v>400</v>
      </c>
      <c r="Q6500">
        <v>1</v>
      </c>
      <c r="R6500">
        <v>2014</v>
      </c>
      <c r="S6500">
        <v>9</v>
      </c>
      <c r="T6500">
        <v>10</v>
      </c>
      <c r="U6500" s="1">
        <v>41892</v>
      </c>
      <c r="V6500" s="5">
        <f>Main[[#This Row],[Average_Cost_for_two]] * VLOOKUP(Main[[#This Row],[Currency]],'Currency'!A:B,2,FALSE)</f>
        <v>4.8</v>
      </c>
      <c r="W6500" s="5" t="str">
        <f>IF(Main[[#This Row],[Avg_Cost_USD]]&lt;10,"Low",
IF(Main[[#This Row],[Avg_Cost_USD]]&lt;=30,"Medium","High"))</f>
        <v>Low</v>
      </c>
    </row>
    <row r="6501" spans="1:23" x14ac:dyDescent="0.3">
      <c r="A6501">
        <v>18481290</v>
      </c>
      <c r="B6501" t="s">
        <v>6747</v>
      </c>
      <c r="C6501">
        <v>1</v>
      </c>
      <c r="D6501" t="s">
        <v>5718</v>
      </c>
      <c r="E6501" t="s">
        <v>5790</v>
      </c>
      <c r="F6501">
        <v>77.058047700000003</v>
      </c>
      <c r="G6501">
        <v>28.4777059</v>
      </c>
      <c r="H6501" t="s">
        <v>56</v>
      </c>
      <c r="I6501" t="s">
        <v>19</v>
      </c>
      <c r="J6501" t="s">
        <v>57</v>
      </c>
      <c r="K6501" t="s">
        <v>57</v>
      </c>
      <c r="L6501" t="s">
        <v>57</v>
      </c>
      <c r="M6501" t="s">
        <v>57</v>
      </c>
      <c r="N6501">
        <v>1</v>
      </c>
      <c r="O6501">
        <v>0</v>
      </c>
      <c r="P6501">
        <v>400</v>
      </c>
      <c r="Q6501">
        <v>1</v>
      </c>
      <c r="R6501">
        <v>2016</v>
      </c>
      <c r="S6501">
        <v>9</v>
      </c>
      <c r="T6501">
        <v>21</v>
      </c>
      <c r="U6501" s="1">
        <v>42634</v>
      </c>
      <c r="V6501" s="5">
        <f>Main[[#This Row],[Average_Cost_for_two]] * VLOOKUP(Main[[#This Row],[Currency]],'Currency'!A:B,2,FALSE)</f>
        <v>4.8</v>
      </c>
      <c r="W6501" s="5" t="str">
        <f>IF(Main[[#This Row],[Avg_Cost_USD]]&lt;10,"Low",
IF(Main[[#This Row],[Avg_Cost_USD]]&lt;=30,"Medium","High"))</f>
        <v>Low</v>
      </c>
    </row>
    <row r="6502" spans="1:23" x14ac:dyDescent="0.3">
      <c r="A6502">
        <v>18449658</v>
      </c>
      <c r="B6502" t="s">
        <v>6306</v>
      </c>
      <c r="C6502">
        <v>1</v>
      </c>
      <c r="D6502" t="s">
        <v>5718</v>
      </c>
      <c r="E6502" t="s">
        <v>5790</v>
      </c>
      <c r="F6502">
        <v>77.057516000000007</v>
      </c>
      <c r="G6502">
        <v>28.4879806</v>
      </c>
      <c r="H6502" t="s">
        <v>56</v>
      </c>
      <c r="I6502" t="s">
        <v>19</v>
      </c>
      <c r="J6502" t="s">
        <v>57</v>
      </c>
      <c r="K6502" t="s">
        <v>57</v>
      </c>
      <c r="L6502" t="s">
        <v>57</v>
      </c>
      <c r="M6502" t="s">
        <v>57</v>
      </c>
      <c r="N6502">
        <v>1</v>
      </c>
      <c r="O6502">
        <v>0</v>
      </c>
      <c r="P6502">
        <v>200</v>
      </c>
      <c r="Q6502">
        <v>1</v>
      </c>
      <c r="R6502">
        <v>2015</v>
      </c>
      <c r="S6502">
        <v>9</v>
      </c>
      <c r="T6502">
        <v>21</v>
      </c>
      <c r="U6502" s="1">
        <v>42268</v>
      </c>
      <c r="V6502" s="5">
        <f>Main[[#This Row],[Average_Cost_for_two]] * VLOOKUP(Main[[#This Row],[Currency]],'Currency'!A:B,2,FALSE)</f>
        <v>2.4</v>
      </c>
      <c r="W6502" s="5" t="str">
        <f>IF(Main[[#This Row],[Avg_Cost_USD]]&lt;10,"Low",
IF(Main[[#This Row],[Avg_Cost_USD]]&lt;=30,"Medium","High"))</f>
        <v>Low</v>
      </c>
    </row>
    <row r="6503" spans="1:23" x14ac:dyDescent="0.3">
      <c r="A6503">
        <v>18345770</v>
      </c>
      <c r="B6503" t="s">
        <v>762</v>
      </c>
      <c r="C6503">
        <v>1</v>
      </c>
      <c r="D6503" t="s">
        <v>5718</v>
      </c>
      <c r="E6503" t="s">
        <v>5875</v>
      </c>
      <c r="F6503">
        <v>77.073256700000002</v>
      </c>
      <c r="G6503">
        <v>28.447219499999999</v>
      </c>
      <c r="H6503" t="s">
        <v>335</v>
      </c>
      <c r="I6503" t="s">
        <v>19</v>
      </c>
      <c r="J6503" t="s">
        <v>57</v>
      </c>
      <c r="K6503" t="s">
        <v>57</v>
      </c>
      <c r="L6503" t="s">
        <v>57</v>
      </c>
      <c r="M6503" t="s">
        <v>57</v>
      </c>
      <c r="N6503">
        <v>1</v>
      </c>
      <c r="O6503">
        <v>0</v>
      </c>
      <c r="P6503">
        <v>250</v>
      </c>
      <c r="Q6503">
        <v>1</v>
      </c>
      <c r="R6503">
        <v>2017</v>
      </c>
      <c r="S6503">
        <v>9</v>
      </c>
      <c r="T6503">
        <v>7</v>
      </c>
      <c r="U6503" s="1">
        <v>42985</v>
      </c>
      <c r="V6503" s="5">
        <f>Main[[#This Row],[Average_Cost_for_two]] * VLOOKUP(Main[[#This Row],[Currency]],'Currency'!A:B,2,FALSE)</f>
        <v>3</v>
      </c>
      <c r="W6503" s="5" t="str">
        <f>IF(Main[[#This Row],[Avg_Cost_USD]]&lt;10,"Low",
IF(Main[[#This Row],[Avg_Cost_USD]]&lt;=30,"Medium","High"))</f>
        <v>Low</v>
      </c>
    </row>
    <row r="6504" spans="1:23" x14ac:dyDescent="0.3">
      <c r="A6504">
        <v>18421476</v>
      </c>
      <c r="B6504" t="s">
        <v>6748</v>
      </c>
      <c r="C6504">
        <v>1</v>
      </c>
      <c r="D6504" t="s">
        <v>5718</v>
      </c>
      <c r="E6504" t="s">
        <v>5725</v>
      </c>
      <c r="F6504">
        <v>77.099028500000003</v>
      </c>
      <c r="G6504">
        <v>28.425191000000002</v>
      </c>
      <c r="H6504" t="s">
        <v>315</v>
      </c>
      <c r="I6504" t="s">
        <v>19</v>
      </c>
      <c r="J6504" t="s">
        <v>57</v>
      </c>
      <c r="K6504" t="s">
        <v>57</v>
      </c>
      <c r="L6504" t="s">
        <v>57</v>
      </c>
      <c r="M6504" t="s">
        <v>57</v>
      </c>
      <c r="N6504">
        <v>1</v>
      </c>
      <c r="O6504">
        <v>0</v>
      </c>
      <c r="P6504">
        <v>150</v>
      </c>
      <c r="Q6504">
        <v>1</v>
      </c>
      <c r="R6504">
        <v>2010</v>
      </c>
      <c r="S6504">
        <v>9</v>
      </c>
      <c r="T6504">
        <v>27</v>
      </c>
      <c r="U6504" s="1">
        <v>40448</v>
      </c>
      <c r="V6504" s="5">
        <f>Main[[#This Row],[Average_Cost_for_two]] * VLOOKUP(Main[[#This Row],[Currency]],'Currency'!A:B,2,FALSE)</f>
        <v>1.8</v>
      </c>
      <c r="W6504" s="5" t="str">
        <f>IF(Main[[#This Row],[Avg_Cost_USD]]&lt;10,"Low",
IF(Main[[#This Row],[Avg_Cost_USD]]&lt;=30,"Medium","High"))</f>
        <v>Low</v>
      </c>
    </row>
    <row r="6505" spans="1:23" x14ac:dyDescent="0.3">
      <c r="A6505">
        <v>18350142</v>
      </c>
      <c r="B6505" t="s">
        <v>6749</v>
      </c>
      <c r="C6505">
        <v>1</v>
      </c>
      <c r="D6505" t="s">
        <v>5718</v>
      </c>
      <c r="E6505" t="s">
        <v>5733</v>
      </c>
      <c r="F6505">
        <v>77.086214999999996</v>
      </c>
      <c r="G6505">
        <v>28.513031300000002</v>
      </c>
      <c r="H6505" t="s">
        <v>315</v>
      </c>
      <c r="I6505" t="s">
        <v>19</v>
      </c>
      <c r="J6505" t="s">
        <v>57</v>
      </c>
      <c r="K6505" t="s">
        <v>57</v>
      </c>
      <c r="L6505" t="s">
        <v>57</v>
      </c>
      <c r="M6505" t="s">
        <v>57</v>
      </c>
      <c r="N6505">
        <v>1</v>
      </c>
      <c r="O6505">
        <v>0</v>
      </c>
      <c r="P6505">
        <v>150</v>
      </c>
      <c r="Q6505">
        <v>1</v>
      </c>
      <c r="R6505">
        <v>2015</v>
      </c>
      <c r="S6505">
        <v>9</v>
      </c>
      <c r="T6505">
        <v>24</v>
      </c>
      <c r="U6505" s="1">
        <v>42271</v>
      </c>
      <c r="V6505" s="5">
        <f>Main[[#This Row],[Average_Cost_for_two]] * VLOOKUP(Main[[#This Row],[Currency]],'Currency'!A:B,2,FALSE)</f>
        <v>1.8</v>
      </c>
      <c r="W6505" s="5" t="str">
        <f>IF(Main[[#This Row],[Avg_Cost_USD]]&lt;10,"Low",
IF(Main[[#This Row],[Avg_Cost_USD]]&lt;=30,"Medium","High"))</f>
        <v>Low</v>
      </c>
    </row>
    <row r="6506" spans="1:23" x14ac:dyDescent="0.3">
      <c r="A6506">
        <v>18398616</v>
      </c>
      <c r="B6506" t="s">
        <v>6750</v>
      </c>
      <c r="C6506">
        <v>1</v>
      </c>
      <c r="D6506" t="s">
        <v>5718</v>
      </c>
      <c r="E6506" t="s">
        <v>5969</v>
      </c>
      <c r="F6506">
        <v>77.089856900000001</v>
      </c>
      <c r="G6506">
        <v>28.430857499999998</v>
      </c>
      <c r="H6506" t="s">
        <v>733</v>
      </c>
      <c r="I6506" t="s">
        <v>19</v>
      </c>
      <c r="J6506" t="s">
        <v>57</v>
      </c>
      <c r="K6506" t="s">
        <v>57</v>
      </c>
      <c r="L6506" t="s">
        <v>57</v>
      </c>
      <c r="M6506" t="s">
        <v>57</v>
      </c>
      <c r="N6506">
        <v>1</v>
      </c>
      <c r="O6506">
        <v>0</v>
      </c>
      <c r="P6506">
        <v>300</v>
      </c>
      <c r="Q6506">
        <v>1</v>
      </c>
      <c r="R6506">
        <v>2011</v>
      </c>
      <c r="S6506">
        <v>8</v>
      </c>
      <c r="T6506">
        <v>13</v>
      </c>
      <c r="U6506" s="1">
        <v>40768</v>
      </c>
      <c r="V6506" s="5">
        <f>Main[[#This Row],[Average_Cost_for_two]] * VLOOKUP(Main[[#This Row],[Currency]],'Currency'!A:B,2,FALSE)</f>
        <v>3.6</v>
      </c>
      <c r="W6506" s="5" t="str">
        <f>IF(Main[[#This Row],[Avg_Cost_USD]]&lt;10,"Low",
IF(Main[[#This Row],[Avg_Cost_USD]]&lt;=30,"Medium","High"))</f>
        <v>Low</v>
      </c>
    </row>
    <row r="6507" spans="1:23" x14ac:dyDescent="0.3">
      <c r="A6507">
        <v>18291233</v>
      </c>
      <c r="B6507" t="s">
        <v>6751</v>
      </c>
      <c r="C6507">
        <v>1</v>
      </c>
      <c r="D6507" t="s">
        <v>5718</v>
      </c>
      <c r="E6507" t="s">
        <v>5969</v>
      </c>
      <c r="F6507">
        <v>77.076272299999999</v>
      </c>
      <c r="G6507">
        <v>28.435321699999999</v>
      </c>
      <c r="H6507" t="s">
        <v>289</v>
      </c>
      <c r="I6507" t="s">
        <v>19</v>
      </c>
      <c r="J6507" t="s">
        <v>57</v>
      </c>
      <c r="K6507" t="s">
        <v>57</v>
      </c>
      <c r="L6507" t="s">
        <v>57</v>
      </c>
      <c r="M6507" t="s">
        <v>57</v>
      </c>
      <c r="N6507">
        <v>1</v>
      </c>
      <c r="O6507">
        <v>0</v>
      </c>
      <c r="P6507">
        <v>350</v>
      </c>
      <c r="Q6507">
        <v>1</v>
      </c>
      <c r="R6507">
        <v>2012</v>
      </c>
      <c r="S6507">
        <v>8</v>
      </c>
      <c r="T6507">
        <v>16</v>
      </c>
      <c r="U6507" s="1">
        <v>41137</v>
      </c>
      <c r="V6507" s="5">
        <f>Main[[#This Row],[Average_Cost_for_two]] * VLOOKUP(Main[[#This Row],[Currency]],'Currency'!A:B,2,FALSE)</f>
        <v>4.2</v>
      </c>
      <c r="W6507" s="5" t="str">
        <f>IF(Main[[#This Row],[Avg_Cost_USD]]&lt;10,"Low",
IF(Main[[#This Row],[Avg_Cost_USD]]&lt;=30,"Medium","High"))</f>
        <v>Low</v>
      </c>
    </row>
    <row r="6508" spans="1:23" x14ac:dyDescent="0.3">
      <c r="A6508">
        <v>18396426</v>
      </c>
      <c r="B6508" t="s">
        <v>6752</v>
      </c>
      <c r="C6508">
        <v>1</v>
      </c>
      <c r="D6508" t="s">
        <v>5718</v>
      </c>
      <c r="E6508" t="s">
        <v>5790</v>
      </c>
      <c r="F6508">
        <v>77.060801400000003</v>
      </c>
      <c r="G6508">
        <v>28.4776466</v>
      </c>
      <c r="H6508" t="s">
        <v>335</v>
      </c>
      <c r="I6508" t="s">
        <v>19</v>
      </c>
      <c r="J6508" t="s">
        <v>57</v>
      </c>
      <c r="K6508" t="s">
        <v>57</v>
      </c>
      <c r="L6508" t="s">
        <v>57</v>
      </c>
      <c r="M6508" t="s">
        <v>57</v>
      </c>
      <c r="N6508">
        <v>1</v>
      </c>
      <c r="O6508">
        <v>0</v>
      </c>
      <c r="P6508">
        <v>250</v>
      </c>
      <c r="Q6508">
        <v>1</v>
      </c>
      <c r="R6508">
        <v>2017</v>
      </c>
      <c r="S6508">
        <v>8</v>
      </c>
      <c r="T6508">
        <v>20</v>
      </c>
      <c r="U6508" s="1">
        <v>42967</v>
      </c>
      <c r="V6508" s="5">
        <f>Main[[#This Row],[Average_Cost_for_two]] * VLOOKUP(Main[[#This Row],[Currency]],'Currency'!A:B,2,FALSE)</f>
        <v>3</v>
      </c>
      <c r="W6508" s="5" t="str">
        <f>IF(Main[[#This Row],[Avg_Cost_USD]]&lt;10,"Low",
IF(Main[[#This Row],[Avg_Cost_USD]]&lt;=30,"Medium","High"))</f>
        <v>Low</v>
      </c>
    </row>
    <row r="6509" spans="1:23" x14ac:dyDescent="0.3">
      <c r="A6509">
        <v>18500652</v>
      </c>
      <c r="B6509" t="s">
        <v>6753</v>
      </c>
      <c r="C6509">
        <v>1</v>
      </c>
      <c r="D6509" t="s">
        <v>5718</v>
      </c>
      <c r="E6509" t="s">
        <v>6155</v>
      </c>
      <c r="F6509">
        <v>0</v>
      </c>
      <c r="G6509">
        <v>0</v>
      </c>
      <c r="H6509" t="s">
        <v>56</v>
      </c>
      <c r="I6509" t="s">
        <v>19</v>
      </c>
      <c r="J6509" t="s">
        <v>57</v>
      </c>
      <c r="K6509" t="s">
        <v>57</v>
      </c>
      <c r="L6509" t="s">
        <v>57</v>
      </c>
      <c r="M6509" t="s">
        <v>57</v>
      </c>
      <c r="N6509">
        <v>1</v>
      </c>
      <c r="O6509">
        <v>0</v>
      </c>
      <c r="P6509">
        <v>400</v>
      </c>
      <c r="Q6509">
        <v>1</v>
      </c>
      <c r="R6509">
        <v>2010</v>
      </c>
      <c r="S6509">
        <v>7</v>
      </c>
      <c r="T6509">
        <v>2</v>
      </c>
      <c r="U6509" s="1">
        <v>40361</v>
      </c>
      <c r="V6509" s="5">
        <f>Main[[#This Row],[Average_Cost_for_two]] * VLOOKUP(Main[[#This Row],[Currency]],'Currency'!A:B,2,FALSE)</f>
        <v>4.8</v>
      </c>
      <c r="W6509" s="5" t="str">
        <f>IF(Main[[#This Row],[Avg_Cost_USD]]&lt;10,"Low",
IF(Main[[#This Row],[Avg_Cost_USD]]&lt;=30,"Medium","High"))</f>
        <v>Low</v>
      </c>
    </row>
    <row r="6510" spans="1:23" x14ac:dyDescent="0.3">
      <c r="A6510">
        <v>18463989</v>
      </c>
      <c r="B6510" t="s">
        <v>6754</v>
      </c>
      <c r="C6510">
        <v>1</v>
      </c>
      <c r="D6510" t="s">
        <v>5718</v>
      </c>
      <c r="E6510" t="s">
        <v>5784</v>
      </c>
      <c r="F6510">
        <v>77.019815699999995</v>
      </c>
      <c r="G6510">
        <v>28.4859312</v>
      </c>
      <c r="H6510" t="s">
        <v>426</v>
      </c>
      <c r="I6510" t="s">
        <v>19</v>
      </c>
      <c r="J6510" t="s">
        <v>57</v>
      </c>
      <c r="K6510" t="s">
        <v>57</v>
      </c>
      <c r="L6510" t="s">
        <v>57</v>
      </c>
      <c r="M6510" t="s">
        <v>57</v>
      </c>
      <c r="N6510">
        <v>1</v>
      </c>
      <c r="O6510">
        <v>0</v>
      </c>
      <c r="P6510">
        <v>300</v>
      </c>
      <c r="Q6510">
        <v>1</v>
      </c>
      <c r="R6510">
        <v>2017</v>
      </c>
      <c r="S6510">
        <v>7</v>
      </c>
      <c r="T6510">
        <v>7</v>
      </c>
      <c r="U6510" s="1">
        <v>42923</v>
      </c>
      <c r="V6510" s="5">
        <f>Main[[#This Row],[Average_Cost_for_two]] * VLOOKUP(Main[[#This Row],[Currency]],'Currency'!A:B,2,FALSE)</f>
        <v>3.6</v>
      </c>
      <c r="W6510" s="5" t="str">
        <f>IF(Main[[#This Row],[Avg_Cost_USD]]&lt;10,"Low",
IF(Main[[#This Row],[Avg_Cost_USD]]&lt;=30,"Medium","High"))</f>
        <v>Low</v>
      </c>
    </row>
    <row r="6511" spans="1:23" x14ac:dyDescent="0.3">
      <c r="A6511">
        <v>311850</v>
      </c>
      <c r="B6511" t="s">
        <v>6755</v>
      </c>
      <c r="C6511">
        <v>1</v>
      </c>
      <c r="D6511" t="s">
        <v>5718</v>
      </c>
      <c r="E6511" t="s">
        <v>5784</v>
      </c>
      <c r="F6511">
        <v>77.009323499999994</v>
      </c>
      <c r="G6511">
        <v>28.492181200000001</v>
      </c>
      <c r="H6511" t="s">
        <v>315</v>
      </c>
      <c r="I6511" t="s">
        <v>19</v>
      </c>
      <c r="J6511" t="s">
        <v>57</v>
      </c>
      <c r="K6511" t="s">
        <v>57</v>
      </c>
      <c r="L6511" t="s">
        <v>57</v>
      </c>
      <c r="M6511" t="s">
        <v>57</v>
      </c>
      <c r="N6511">
        <v>1</v>
      </c>
      <c r="O6511">
        <v>0</v>
      </c>
      <c r="P6511">
        <v>350</v>
      </c>
      <c r="Q6511">
        <v>1</v>
      </c>
      <c r="R6511">
        <v>2015</v>
      </c>
      <c r="S6511">
        <v>7</v>
      </c>
      <c r="T6511">
        <v>6</v>
      </c>
      <c r="U6511" s="1">
        <v>42191</v>
      </c>
      <c r="V6511" s="5">
        <f>Main[[#This Row],[Average_Cost_for_two]] * VLOOKUP(Main[[#This Row],[Currency]],'Currency'!A:B,2,FALSE)</f>
        <v>4.2</v>
      </c>
      <c r="W6511" s="5" t="str">
        <f>IF(Main[[#This Row],[Avg_Cost_USD]]&lt;10,"Low",
IF(Main[[#This Row],[Avg_Cost_USD]]&lt;=30,"Medium","High"))</f>
        <v>Low</v>
      </c>
    </row>
    <row r="6512" spans="1:23" x14ac:dyDescent="0.3">
      <c r="A6512">
        <v>18471248</v>
      </c>
      <c r="B6512" t="s">
        <v>6756</v>
      </c>
      <c r="C6512">
        <v>1</v>
      </c>
      <c r="D6512" t="s">
        <v>5718</v>
      </c>
      <c r="E6512" t="s">
        <v>5784</v>
      </c>
      <c r="F6512">
        <v>77.025230899999997</v>
      </c>
      <c r="G6512">
        <v>28.511812200000001</v>
      </c>
      <c r="H6512" t="s">
        <v>2649</v>
      </c>
      <c r="I6512" t="s">
        <v>19</v>
      </c>
      <c r="J6512" t="s">
        <v>57</v>
      </c>
      <c r="K6512" t="s">
        <v>57</v>
      </c>
      <c r="L6512" t="s">
        <v>57</v>
      </c>
      <c r="M6512" t="s">
        <v>57</v>
      </c>
      <c r="N6512">
        <v>1</v>
      </c>
      <c r="O6512">
        <v>0</v>
      </c>
      <c r="P6512">
        <v>450</v>
      </c>
      <c r="Q6512">
        <v>1</v>
      </c>
      <c r="R6512">
        <v>2017</v>
      </c>
      <c r="S6512">
        <v>7</v>
      </c>
      <c r="T6512">
        <v>5</v>
      </c>
      <c r="U6512" s="1">
        <v>42921</v>
      </c>
      <c r="V6512" s="5">
        <f>Main[[#This Row],[Average_Cost_for_two]] * VLOOKUP(Main[[#This Row],[Currency]],'Currency'!A:B,2,FALSE)</f>
        <v>5.4</v>
      </c>
      <c r="W6512" s="5" t="str">
        <f>IF(Main[[#This Row],[Avg_Cost_USD]]&lt;10,"Low",
IF(Main[[#This Row],[Avg_Cost_USD]]&lt;=30,"Medium","High"))</f>
        <v>Low</v>
      </c>
    </row>
    <row r="6513" spans="1:23" x14ac:dyDescent="0.3">
      <c r="A6513">
        <v>18492042</v>
      </c>
      <c r="B6513" t="s">
        <v>6757</v>
      </c>
      <c r="C6513">
        <v>1</v>
      </c>
      <c r="D6513" t="s">
        <v>5718</v>
      </c>
      <c r="E6513" t="s">
        <v>5790</v>
      </c>
      <c r="F6513">
        <v>77.067100600000003</v>
      </c>
      <c r="G6513">
        <v>28.4906203</v>
      </c>
      <c r="H6513" t="s">
        <v>6758</v>
      </c>
      <c r="I6513" t="s">
        <v>19</v>
      </c>
      <c r="J6513" t="s">
        <v>57</v>
      </c>
      <c r="K6513" t="s">
        <v>57</v>
      </c>
      <c r="L6513" t="s">
        <v>57</v>
      </c>
      <c r="M6513" t="s">
        <v>57</v>
      </c>
      <c r="N6513">
        <v>1</v>
      </c>
      <c r="O6513">
        <v>0</v>
      </c>
      <c r="P6513">
        <v>250</v>
      </c>
      <c r="Q6513">
        <v>1</v>
      </c>
      <c r="R6513">
        <v>2010</v>
      </c>
      <c r="S6513">
        <v>7</v>
      </c>
      <c r="T6513">
        <v>1</v>
      </c>
      <c r="U6513" s="1">
        <v>40360</v>
      </c>
      <c r="V6513" s="5">
        <f>Main[[#This Row],[Average_Cost_for_two]] * VLOOKUP(Main[[#This Row],[Currency]],'Currency'!A:B,2,FALSE)</f>
        <v>3</v>
      </c>
      <c r="W6513" s="5" t="str">
        <f>IF(Main[[#This Row],[Avg_Cost_USD]]&lt;10,"Low",
IF(Main[[#This Row],[Avg_Cost_USD]]&lt;=30,"Medium","High"))</f>
        <v>Low</v>
      </c>
    </row>
    <row r="6514" spans="1:23" x14ac:dyDescent="0.3">
      <c r="A6514">
        <v>18432664</v>
      </c>
      <c r="B6514" t="s">
        <v>6759</v>
      </c>
      <c r="C6514">
        <v>1</v>
      </c>
      <c r="D6514" t="s">
        <v>5718</v>
      </c>
      <c r="E6514" t="s">
        <v>5790</v>
      </c>
      <c r="F6514">
        <v>0</v>
      </c>
      <c r="G6514">
        <v>0</v>
      </c>
      <c r="H6514" t="s">
        <v>56</v>
      </c>
      <c r="I6514" t="s">
        <v>19</v>
      </c>
      <c r="J6514" t="s">
        <v>57</v>
      </c>
      <c r="K6514" t="s">
        <v>57</v>
      </c>
      <c r="L6514" t="s">
        <v>57</v>
      </c>
      <c r="M6514" t="s">
        <v>57</v>
      </c>
      <c r="N6514">
        <v>1</v>
      </c>
      <c r="O6514">
        <v>0</v>
      </c>
      <c r="P6514">
        <v>150</v>
      </c>
      <c r="Q6514">
        <v>1</v>
      </c>
      <c r="R6514">
        <v>2014</v>
      </c>
      <c r="S6514">
        <v>7</v>
      </c>
      <c r="T6514">
        <v>21</v>
      </c>
      <c r="U6514" s="1">
        <v>41841</v>
      </c>
      <c r="V6514" s="5">
        <f>Main[[#This Row],[Average_Cost_for_two]] * VLOOKUP(Main[[#This Row],[Currency]],'Currency'!A:B,2,FALSE)</f>
        <v>1.8</v>
      </c>
      <c r="W6514" s="5" t="str">
        <f>IF(Main[[#This Row],[Avg_Cost_USD]]&lt;10,"Low",
IF(Main[[#This Row],[Avg_Cost_USD]]&lt;=30,"Medium","High"))</f>
        <v>Low</v>
      </c>
    </row>
    <row r="6515" spans="1:23" x14ac:dyDescent="0.3">
      <c r="A6515">
        <v>18446482</v>
      </c>
      <c r="B6515" t="s">
        <v>6264</v>
      </c>
      <c r="C6515">
        <v>1</v>
      </c>
      <c r="D6515" t="s">
        <v>5718</v>
      </c>
      <c r="E6515" t="s">
        <v>5867</v>
      </c>
      <c r="F6515">
        <v>0</v>
      </c>
      <c r="G6515">
        <v>0</v>
      </c>
      <c r="H6515" t="s">
        <v>296</v>
      </c>
      <c r="I6515" t="s">
        <v>19</v>
      </c>
      <c r="J6515" t="s">
        <v>57</v>
      </c>
      <c r="K6515" t="s">
        <v>57</v>
      </c>
      <c r="L6515" t="s">
        <v>57</v>
      </c>
      <c r="M6515" t="s">
        <v>57</v>
      </c>
      <c r="N6515">
        <v>1</v>
      </c>
      <c r="O6515">
        <v>0</v>
      </c>
      <c r="P6515">
        <v>150</v>
      </c>
      <c r="Q6515">
        <v>1</v>
      </c>
      <c r="R6515">
        <v>2018</v>
      </c>
      <c r="S6515">
        <v>7</v>
      </c>
      <c r="T6515">
        <v>13</v>
      </c>
      <c r="U6515" s="1">
        <v>43294</v>
      </c>
      <c r="V6515" s="5">
        <f>Main[[#This Row],[Average_Cost_for_two]] * VLOOKUP(Main[[#This Row],[Currency]],'Currency'!A:B,2,FALSE)</f>
        <v>1.8</v>
      </c>
      <c r="W6515" s="5" t="str">
        <f>IF(Main[[#This Row],[Avg_Cost_USD]]&lt;10,"Low",
IF(Main[[#This Row],[Avg_Cost_USD]]&lt;=30,"Medium","High"))</f>
        <v>Low</v>
      </c>
    </row>
    <row r="6516" spans="1:23" x14ac:dyDescent="0.3">
      <c r="A6516">
        <v>18393717</v>
      </c>
      <c r="B6516" t="s">
        <v>3677</v>
      </c>
      <c r="C6516">
        <v>1</v>
      </c>
      <c r="D6516" t="s">
        <v>5718</v>
      </c>
      <c r="E6516" t="s">
        <v>5948</v>
      </c>
      <c r="F6516">
        <v>77.01766379</v>
      </c>
      <c r="G6516">
        <v>28.467219979999999</v>
      </c>
      <c r="H6516" t="s">
        <v>430</v>
      </c>
      <c r="I6516" t="s">
        <v>19</v>
      </c>
      <c r="J6516" t="s">
        <v>57</v>
      </c>
      <c r="K6516" t="s">
        <v>57</v>
      </c>
      <c r="L6516" t="s">
        <v>57</v>
      </c>
      <c r="M6516" t="s">
        <v>57</v>
      </c>
      <c r="N6516">
        <v>1</v>
      </c>
      <c r="O6516">
        <v>0</v>
      </c>
      <c r="P6516">
        <v>300</v>
      </c>
      <c r="Q6516">
        <v>1</v>
      </c>
      <c r="R6516">
        <v>2012</v>
      </c>
      <c r="S6516">
        <v>7</v>
      </c>
      <c r="T6516">
        <v>2</v>
      </c>
      <c r="U6516" s="1">
        <v>41092</v>
      </c>
      <c r="V6516" s="5">
        <f>Main[[#This Row],[Average_Cost_for_two]] * VLOOKUP(Main[[#This Row],[Currency]],'Currency'!A:B,2,FALSE)</f>
        <v>3.6</v>
      </c>
      <c r="W6516" s="5" t="str">
        <f>IF(Main[[#This Row],[Avg_Cost_USD]]&lt;10,"Low",
IF(Main[[#This Row],[Avg_Cost_USD]]&lt;=30,"Medium","High"))</f>
        <v>Low</v>
      </c>
    </row>
    <row r="6517" spans="1:23" x14ac:dyDescent="0.3">
      <c r="A6517">
        <v>18350136</v>
      </c>
      <c r="B6517" t="s">
        <v>6760</v>
      </c>
      <c r="C6517">
        <v>1</v>
      </c>
      <c r="D6517" t="s">
        <v>5718</v>
      </c>
      <c r="E6517" t="s">
        <v>5875</v>
      </c>
      <c r="F6517">
        <v>77.059245000000004</v>
      </c>
      <c r="G6517">
        <v>28.444463299999999</v>
      </c>
      <c r="H6517" t="s">
        <v>344</v>
      </c>
      <c r="I6517" t="s">
        <v>19</v>
      </c>
      <c r="J6517" t="s">
        <v>57</v>
      </c>
      <c r="K6517" t="s">
        <v>57</v>
      </c>
      <c r="L6517" t="s">
        <v>57</v>
      </c>
      <c r="M6517" t="s">
        <v>57</v>
      </c>
      <c r="N6517">
        <v>1</v>
      </c>
      <c r="O6517">
        <v>0</v>
      </c>
      <c r="P6517">
        <v>200</v>
      </c>
      <c r="Q6517">
        <v>1</v>
      </c>
      <c r="R6517">
        <v>2010</v>
      </c>
      <c r="S6517">
        <v>7</v>
      </c>
      <c r="T6517">
        <v>10</v>
      </c>
      <c r="U6517" s="1">
        <v>40369</v>
      </c>
      <c r="V6517" s="5">
        <f>Main[[#This Row],[Average_Cost_for_two]] * VLOOKUP(Main[[#This Row],[Currency]],'Currency'!A:B,2,FALSE)</f>
        <v>2.4</v>
      </c>
      <c r="W6517" s="5" t="str">
        <f>IF(Main[[#This Row],[Avg_Cost_USD]]&lt;10,"Low",
IF(Main[[#This Row],[Avg_Cost_USD]]&lt;=30,"Medium","High"))</f>
        <v>Low</v>
      </c>
    </row>
    <row r="6518" spans="1:23" x14ac:dyDescent="0.3">
      <c r="A6518">
        <v>18464616</v>
      </c>
      <c r="B6518" t="s">
        <v>6761</v>
      </c>
      <c r="C6518">
        <v>1</v>
      </c>
      <c r="D6518" t="s">
        <v>5718</v>
      </c>
      <c r="E6518" t="s">
        <v>5725</v>
      </c>
      <c r="F6518">
        <v>77.099568000000005</v>
      </c>
      <c r="G6518">
        <v>28.425422099999999</v>
      </c>
      <c r="H6518" t="s">
        <v>335</v>
      </c>
      <c r="I6518" t="s">
        <v>19</v>
      </c>
      <c r="J6518" t="s">
        <v>57</v>
      </c>
      <c r="K6518" t="s">
        <v>57</v>
      </c>
      <c r="L6518" t="s">
        <v>57</v>
      </c>
      <c r="M6518" t="s">
        <v>57</v>
      </c>
      <c r="N6518">
        <v>1</v>
      </c>
      <c r="O6518">
        <v>0</v>
      </c>
      <c r="P6518">
        <v>200</v>
      </c>
      <c r="Q6518">
        <v>1</v>
      </c>
      <c r="R6518">
        <v>2017</v>
      </c>
      <c r="S6518">
        <v>7</v>
      </c>
      <c r="T6518">
        <v>13</v>
      </c>
      <c r="U6518" s="1">
        <v>42929</v>
      </c>
      <c r="V6518" s="5">
        <f>Main[[#This Row],[Average_Cost_for_two]] * VLOOKUP(Main[[#This Row],[Currency]],'Currency'!A:B,2,FALSE)</f>
        <v>2.4</v>
      </c>
      <c r="W6518" s="5" t="str">
        <f>IF(Main[[#This Row],[Avg_Cost_USD]]&lt;10,"Low",
IF(Main[[#This Row],[Avg_Cost_USD]]&lt;=30,"Medium","High"))</f>
        <v>Low</v>
      </c>
    </row>
    <row r="6519" spans="1:23" x14ac:dyDescent="0.3">
      <c r="A6519">
        <v>18458345</v>
      </c>
      <c r="B6519" t="s">
        <v>6762</v>
      </c>
      <c r="C6519">
        <v>1</v>
      </c>
      <c r="D6519" t="s">
        <v>5718</v>
      </c>
      <c r="E6519" t="s">
        <v>6076</v>
      </c>
      <c r="F6519">
        <v>77.078992999999997</v>
      </c>
      <c r="G6519">
        <v>28.434662899999999</v>
      </c>
      <c r="H6519" t="s">
        <v>56</v>
      </c>
      <c r="I6519" t="s">
        <v>19</v>
      </c>
      <c r="J6519" t="s">
        <v>57</v>
      </c>
      <c r="K6519" t="s">
        <v>57</v>
      </c>
      <c r="L6519" t="s">
        <v>57</v>
      </c>
      <c r="M6519" t="s">
        <v>57</v>
      </c>
      <c r="N6519">
        <v>1</v>
      </c>
      <c r="O6519">
        <v>0</v>
      </c>
      <c r="P6519">
        <v>150</v>
      </c>
      <c r="Q6519">
        <v>1</v>
      </c>
      <c r="R6519">
        <v>2017</v>
      </c>
      <c r="S6519">
        <v>7</v>
      </c>
      <c r="T6519">
        <v>11</v>
      </c>
      <c r="U6519" s="1">
        <v>42927</v>
      </c>
      <c r="V6519" s="5">
        <f>Main[[#This Row],[Average_Cost_for_two]] * VLOOKUP(Main[[#This Row],[Currency]],'Currency'!A:B,2,FALSE)</f>
        <v>1.8</v>
      </c>
      <c r="W6519" s="5" t="str">
        <f>IF(Main[[#This Row],[Avg_Cost_USD]]&lt;10,"Low",
IF(Main[[#This Row],[Avg_Cost_USD]]&lt;=30,"Medium","High"))</f>
        <v>Low</v>
      </c>
    </row>
    <row r="6520" spans="1:23" x14ac:dyDescent="0.3">
      <c r="A6520">
        <v>18421451</v>
      </c>
      <c r="B6520" t="s">
        <v>6763</v>
      </c>
      <c r="C6520">
        <v>1</v>
      </c>
      <c r="D6520" t="s">
        <v>5718</v>
      </c>
      <c r="E6520" t="s">
        <v>5733</v>
      </c>
      <c r="F6520">
        <v>77.083652099999995</v>
      </c>
      <c r="G6520">
        <v>28.4996537</v>
      </c>
      <c r="H6520" t="s">
        <v>56</v>
      </c>
      <c r="I6520" t="s">
        <v>19</v>
      </c>
      <c r="J6520" t="s">
        <v>57</v>
      </c>
      <c r="K6520" t="s">
        <v>57</v>
      </c>
      <c r="L6520" t="s">
        <v>57</v>
      </c>
      <c r="M6520" t="s">
        <v>57</v>
      </c>
      <c r="N6520">
        <v>1</v>
      </c>
      <c r="O6520">
        <v>0</v>
      </c>
      <c r="P6520">
        <v>200</v>
      </c>
      <c r="Q6520">
        <v>1</v>
      </c>
      <c r="R6520">
        <v>2018</v>
      </c>
      <c r="S6520">
        <v>7</v>
      </c>
      <c r="T6520">
        <v>10</v>
      </c>
      <c r="U6520" s="1">
        <v>43291</v>
      </c>
      <c r="V6520" s="5">
        <f>Main[[#This Row],[Average_Cost_for_two]] * VLOOKUP(Main[[#This Row],[Currency]],'Currency'!A:B,2,FALSE)</f>
        <v>2.4</v>
      </c>
      <c r="W6520" s="5" t="str">
        <f>IF(Main[[#This Row],[Avg_Cost_USD]]&lt;10,"Low",
IF(Main[[#This Row],[Avg_Cost_USD]]&lt;=30,"Medium","High"))</f>
        <v>Low</v>
      </c>
    </row>
    <row r="6521" spans="1:23" x14ac:dyDescent="0.3">
      <c r="A6521">
        <v>18481295</v>
      </c>
      <c r="B6521" t="s">
        <v>6764</v>
      </c>
      <c r="C6521">
        <v>1</v>
      </c>
      <c r="D6521" t="s">
        <v>5718</v>
      </c>
      <c r="E6521" t="s">
        <v>6155</v>
      </c>
      <c r="F6521">
        <v>0</v>
      </c>
      <c r="G6521">
        <v>0</v>
      </c>
      <c r="H6521" t="s">
        <v>56</v>
      </c>
      <c r="I6521" t="s">
        <v>19</v>
      </c>
      <c r="J6521" t="s">
        <v>57</v>
      </c>
      <c r="K6521" t="s">
        <v>57</v>
      </c>
      <c r="L6521" t="s">
        <v>57</v>
      </c>
      <c r="M6521" t="s">
        <v>57</v>
      </c>
      <c r="N6521">
        <v>1</v>
      </c>
      <c r="O6521">
        <v>0</v>
      </c>
      <c r="P6521">
        <v>300</v>
      </c>
      <c r="Q6521">
        <v>1</v>
      </c>
      <c r="R6521">
        <v>2011</v>
      </c>
      <c r="S6521">
        <v>6</v>
      </c>
      <c r="T6521">
        <v>18</v>
      </c>
      <c r="U6521" s="1">
        <v>40712</v>
      </c>
      <c r="V6521" s="5">
        <f>Main[[#This Row],[Average_Cost_for_two]] * VLOOKUP(Main[[#This Row],[Currency]],'Currency'!A:B,2,FALSE)</f>
        <v>3.6</v>
      </c>
      <c r="W6521" s="5" t="str">
        <f>IF(Main[[#This Row],[Avg_Cost_USD]]&lt;10,"Low",
IF(Main[[#This Row],[Avg_Cost_USD]]&lt;=30,"Medium","High"))</f>
        <v>Low</v>
      </c>
    </row>
    <row r="6522" spans="1:23" x14ac:dyDescent="0.3">
      <c r="A6522">
        <v>18361580</v>
      </c>
      <c r="B6522" t="s">
        <v>6765</v>
      </c>
      <c r="C6522">
        <v>1</v>
      </c>
      <c r="D6522" t="s">
        <v>5718</v>
      </c>
      <c r="E6522" t="s">
        <v>6155</v>
      </c>
      <c r="F6522">
        <v>77.082614399999997</v>
      </c>
      <c r="G6522">
        <v>28.484096300000001</v>
      </c>
      <c r="H6522" t="s">
        <v>426</v>
      </c>
      <c r="I6522" t="s">
        <v>19</v>
      </c>
      <c r="J6522" t="s">
        <v>57</v>
      </c>
      <c r="K6522" t="s">
        <v>57</v>
      </c>
      <c r="L6522" t="s">
        <v>57</v>
      </c>
      <c r="M6522" t="s">
        <v>57</v>
      </c>
      <c r="N6522">
        <v>1</v>
      </c>
      <c r="O6522">
        <v>0</v>
      </c>
      <c r="P6522">
        <v>200</v>
      </c>
      <c r="Q6522">
        <v>1</v>
      </c>
      <c r="R6522">
        <v>2015</v>
      </c>
      <c r="S6522">
        <v>6</v>
      </c>
      <c r="T6522">
        <v>14</v>
      </c>
      <c r="U6522" s="1">
        <v>42169</v>
      </c>
      <c r="V6522" s="5">
        <f>Main[[#This Row],[Average_Cost_for_two]] * VLOOKUP(Main[[#This Row],[Currency]],'Currency'!A:B,2,FALSE)</f>
        <v>2.4</v>
      </c>
      <c r="W6522" s="5" t="str">
        <f>IF(Main[[#This Row],[Avg_Cost_USD]]&lt;10,"Low",
IF(Main[[#This Row],[Avg_Cost_USD]]&lt;=30,"Medium","High"))</f>
        <v>Low</v>
      </c>
    </row>
    <row r="6523" spans="1:23" x14ac:dyDescent="0.3">
      <c r="A6523">
        <v>18462605</v>
      </c>
      <c r="B6523" t="s">
        <v>848</v>
      </c>
      <c r="C6523">
        <v>1</v>
      </c>
      <c r="D6523" t="s">
        <v>5718</v>
      </c>
      <c r="E6523" t="s">
        <v>6155</v>
      </c>
      <c r="F6523">
        <v>77.086080100000004</v>
      </c>
      <c r="G6523">
        <v>28.482317699999999</v>
      </c>
      <c r="H6523" t="s">
        <v>321</v>
      </c>
      <c r="I6523" t="s">
        <v>19</v>
      </c>
      <c r="J6523" t="s">
        <v>57</v>
      </c>
      <c r="K6523" t="s">
        <v>57</v>
      </c>
      <c r="L6523" t="s">
        <v>57</v>
      </c>
      <c r="M6523" t="s">
        <v>57</v>
      </c>
      <c r="N6523">
        <v>1</v>
      </c>
      <c r="O6523">
        <v>0</v>
      </c>
      <c r="P6523">
        <v>300</v>
      </c>
      <c r="Q6523">
        <v>1</v>
      </c>
      <c r="R6523">
        <v>2012</v>
      </c>
      <c r="S6523">
        <v>6</v>
      </c>
      <c r="T6523">
        <v>19</v>
      </c>
      <c r="U6523" s="1">
        <v>41079</v>
      </c>
      <c r="V6523" s="5">
        <f>Main[[#This Row],[Average_Cost_for_two]] * VLOOKUP(Main[[#This Row],[Currency]],'Currency'!A:B,2,FALSE)</f>
        <v>3.6</v>
      </c>
      <c r="W6523" s="5" t="str">
        <f>IF(Main[[#This Row],[Avg_Cost_USD]]&lt;10,"Low",
IF(Main[[#This Row],[Avg_Cost_USD]]&lt;=30,"Medium","High"))</f>
        <v>Low</v>
      </c>
    </row>
    <row r="6524" spans="1:23" x14ac:dyDescent="0.3">
      <c r="A6524">
        <v>18482069</v>
      </c>
      <c r="B6524" t="s">
        <v>6766</v>
      </c>
      <c r="C6524">
        <v>1</v>
      </c>
      <c r="D6524" t="s">
        <v>5718</v>
      </c>
      <c r="E6524" t="s">
        <v>5790</v>
      </c>
      <c r="F6524">
        <v>0</v>
      </c>
      <c r="G6524">
        <v>0</v>
      </c>
      <c r="H6524" t="s">
        <v>618</v>
      </c>
      <c r="I6524" t="s">
        <v>19</v>
      </c>
      <c r="J6524" t="s">
        <v>57</v>
      </c>
      <c r="K6524" t="s">
        <v>57</v>
      </c>
      <c r="L6524" t="s">
        <v>57</v>
      </c>
      <c r="M6524" t="s">
        <v>57</v>
      </c>
      <c r="N6524">
        <v>1</v>
      </c>
      <c r="O6524">
        <v>0</v>
      </c>
      <c r="P6524">
        <v>400</v>
      </c>
      <c r="Q6524">
        <v>1</v>
      </c>
      <c r="R6524">
        <v>2018</v>
      </c>
      <c r="S6524">
        <v>6</v>
      </c>
      <c r="T6524">
        <v>11</v>
      </c>
      <c r="U6524" s="1">
        <v>43262</v>
      </c>
      <c r="V6524" s="5">
        <f>Main[[#This Row],[Average_Cost_for_two]] * VLOOKUP(Main[[#This Row],[Currency]],'Currency'!A:B,2,FALSE)</f>
        <v>4.8</v>
      </c>
      <c r="W6524" s="5" t="str">
        <f>IF(Main[[#This Row],[Avg_Cost_USD]]&lt;10,"Low",
IF(Main[[#This Row],[Avg_Cost_USD]]&lt;=30,"Medium","High"))</f>
        <v>Low</v>
      </c>
    </row>
    <row r="6525" spans="1:23" x14ac:dyDescent="0.3">
      <c r="A6525">
        <v>18489829</v>
      </c>
      <c r="B6525" t="s">
        <v>6767</v>
      </c>
      <c r="C6525">
        <v>1</v>
      </c>
      <c r="D6525" t="s">
        <v>5718</v>
      </c>
      <c r="E6525" t="s">
        <v>5936</v>
      </c>
      <c r="F6525">
        <v>77.051612599999999</v>
      </c>
      <c r="G6525">
        <v>28.504838599999999</v>
      </c>
      <c r="H6525" t="s">
        <v>449</v>
      </c>
      <c r="I6525" t="s">
        <v>19</v>
      </c>
      <c r="J6525" t="s">
        <v>57</v>
      </c>
      <c r="K6525" t="s">
        <v>57</v>
      </c>
      <c r="L6525" t="s">
        <v>57</v>
      </c>
      <c r="M6525" t="s">
        <v>57</v>
      </c>
      <c r="N6525">
        <v>1</v>
      </c>
      <c r="O6525">
        <v>0</v>
      </c>
      <c r="P6525">
        <v>250</v>
      </c>
      <c r="Q6525">
        <v>1</v>
      </c>
      <c r="R6525">
        <v>2016</v>
      </c>
      <c r="S6525">
        <v>6</v>
      </c>
      <c r="T6525">
        <v>6</v>
      </c>
      <c r="U6525" s="1">
        <v>42527</v>
      </c>
      <c r="V6525" s="5">
        <f>Main[[#This Row],[Average_Cost_for_two]] * VLOOKUP(Main[[#This Row],[Currency]],'Currency'!A:B,2,FALSE)</f>
        <v>3</v>
      </c>
      <c r="W6525" s="5" t="str">
        <f>IF(Main[[#This Row],[Avg_Cost_USD]]&lt;10,"Low",
IF(Main[[#This Row],[Avg_Cost_USD]]&lt;=30,"Medium","High"))</f>
        <v>Low</v>
      </c>
    </row>
    <row r="6526" spans="1:23" x14ac:dyDescent="0.3">
      <c r="A6526">
        <v>18421493</v>
      </c>
      <c r="B6526" t="s">
        <v>6768</v>
      </c>
      <c r="C6526">
        <v>1</v>
      </c>
      <c r="D6526" t="s">
        <v>5718</v>
      </c>
      <c r="E6526" t="s">
        <v>5725</v>
      </c>
      <c r="F6526">
        <v>77.099298300000001</v>
      </c>
      <c r="G6526">
        <v>28.425037499999998</v>
      </c>
      <c r="H6526" t="s">
        <v>477</v>
      </c>
      <c r="I6526" t="s">
        <v>19</v>
      </c>
      <c r="J6526" t="s">
        <v>57</v>
      </c>
      <c r="K6526" t="s">
        <v>57</v>
      </c>
      <c r="L6526" t="s">
        <v>57</v>
      </c>
      <c r="M6526" t="s">
        <v>57</v>
      </c>
      <c r="N6526">
        <v>1</v>
      </c>
      <c r="O6526">
        <v>0</v>
      </c>
      <c r="P6526">
        <v>100</v>
      </c>
      <c r="Q6526">
        <v>1</v>
      </c>
      <c r="R6526">
        <v>2013</v>
      </c>
      <c r="S6526">
        <v>6</v>
      </c>
      <c r="T6526">
        <v>24</v>
      </c>
      <c r="U6526" s="1">
        <v>41449</v>
      </c>
      <c r="V6526" s="5">
        <f>Main[[#This Row],[Average_Cost_for_two]] * VLOOKUP(Main[[#This Row],[Currency]],'Currency'!A:B,2,FALSE)</f>
        <v>1.2</v>
      </c>
      <c r="W6526" s="5" t="str">
        <f>IF(Main[[#This Row],[Avg_Cost_USD]]&lt;10,"Low",
IF(Main[[#This Row],[Avg_Cost_USD]]&lt;=30,"Medium","High"))</f>
        <v>Low</v>
      </c>
    </row>
    <row r="6527" spans="1:23" x14ac:dyDescent="0.3">
      <c r="A6527">
        <v>18476986</v>
      </c>
      <c r="B6527" t="s">
        <v>6769</v>
      </c>
      <c r="C6527">
        <v>1</v>
      </c>
      <c r="D6527" t="s">
        <v>5718</v>
      </c>
      <c r="E6527" t="s">
        <v>5725</v>
      </c>
      <c r="F6527">
        <v>0</v>
      </c>
      <c r="G6527">
        <v>0</v>
      </c>
      <c r="H6527" t="s">
        <v>6770</v>
      </c>
      <c r="I6527" t="s">
        <v>19</v>
      </c>
      <c r="J6527" t="s">
        <v>57</v>
      </c>
      <c r="K6527" t="s">
        <v>57</v>
      </c>
      <c r="L6527" t="s">
        <v>57</v>
      </c>
      <c r="M6527" t="s">
        <v>57</v>
      </c>
      <c r="N6527">
        <v>1</v>
      </c>
      <c r="O6527">
        <v>0</v>
      </c>
      <c r="P6527">
        <v>350</v>
      </c>
      <c r="Q6527">
        <v>1</v>
      </c>
      <c r="R6527">
        <v>2011</v>
      </c>
      <c r="S6527">
        <v>6</v>
      </c>
      <c r="T6527">
        <v>28</v>
      </c>
      <c r="U6527" s="1">
        <v>40722</v>
      </c>
      <c r="V6527" s="5">
        <f>Main[[#This Row],[Average_Cost_for_two]] * VLOOKUP(Main[[#This Row],[Currency]],'Currency'!A:B,2,FALSE)</f>
        <v>4.2</v>
      </c>
      <c r="W6527" s="5" t="str">
        <f>IF(Main[[#This Row],[Avg_Cost_USD]]&lt;10,"Low",
IF(Main[[#This Row],[Avg_Cost_USD]]&lt;=30,"Medium","High"))</f>
        <v>Low</v>
      </c>
    </row>
    <row r="6528" spans="1:23" x14ac:dyDescent="0.3">
      <c r="A6528">
        <v>18391133</v>
      </c>
      <c r="B6528" t="s">
        <v>6771</v>
      </c>
      <c r="C6528">
        <v>1</v>
      </c>
      <c r="D6528" t="s">
        <v>5718</v>
      </c>
      <c r="E6528" t="s">
        <v>5733</v>
      </c>
      <c r="F6528">
        <v>77.067104599999993</v>
      </c>
      <c r="G6528">
        <v>28.490532200000001</v>
      </c>
      <c r="H6528" t="s">
        <v>56</v>
      </c>
      <c r="I6528" t="s">
        <v>19</v>
      </c>
      <c r="J6528" t="s">
        <v>57</v>
      </c>
      <c r="K6528" t="s">
        <v>57</v>
      </c>
      <c r="L6528" t="s">
        <v>57</v>
      </c>
      <c r="M6528" t="s">
        <v>57</v>
      </c>
      <c r="N6528">
        <v>1</v>
      </c>
      <c r="O6528">
        <v>0</v>
      </c>
      <c r="P6528">
        <v>200</v>
      </c>
      <c r="Q6528">
        <v>1</v>
      </c>
      <c r="R6528">
        <v>2018</v>
      </c>
      <c r="S6528">
        <v>6</v>
      </c>
      <c r="T6528">
        <v>26</v>
      </c>
      <c r="U6528" s="1">
        <v>43277</v>
      </c>
      <c r="V6528" s="5">
        <f>Main[[#This Row],[Average_Cost_for_two]] * VLOOKUP(Main[[#This Row],[Currency]],'Currency'!A:B,2,FALSE)</f>
        <v>2.4</v>
      </c>
      <c r="W6528" s="5" t="str">
        <f>IF(Main[[#This Row],[Avg_Cost_USD]]&lt;10,"Low",
IF(Main[[#This Row],[Avg_Cost_USD]]&lt;=30,"Medium","High"))</f>
        <v>Low</v>
      </c>
    </row>
    <row r="6529" spans="1:23" x14ac:dyDescent="0.3">
      <c r="A6529">
        <v>18391145</v>
      </c>
      <c r="B6529" t="s">
        <v>6772</v>
      </c>
      <c r="C6529">
        <v>1</v>
      </c>
      <c r="D6529" t="s">
        <v>5718</v>
      </c>
      <c r="E6529" t="s">
        <v>5733</v>
      </c>
      <c r="F6529">
        <v>77.068349699999999</v>
      </c>
      <c r="G6529">
        <v>28.490741499999999</v>
      </c>
      <c r="H6529" t="s">
        <v>56</v>
      </c>
      <c r="I6529" t="s">
        <v>19</v>
      </c>
      <c r="J6529" t="s">
        <v>57</v>
      </c>
      <c r="K6529" t="s">
        <v>57</v>
      </c>
      <c r="L6529" t="s">
        <v>57</v>
      </c>
      <c r="M6529" t="s">
        <v>57</v>
      </c>
      <c r="N6529">
        <v>1</v>
      </c>
      <c r="O6529">
        <v>0</v>
      </c>
      <c r="P6529">
        <v>200</v>
      </c>
      <c r="Q6529">
        <v>1</v>
      </c>
      <c r="R6529">
        <v>2010</v>
      </c>
      <c r="S6529">
        <v>6</v>
      </c>
      <c r="T6529">
        <v>28</v>
      </c>
      <c r="U6529" s="1">
        <v>40357</v>
      </c>
      <c r="V6529" s="5">
        <f>Main[[#This Row],[Average_Cost_for_two]] * VLOOKUP(Main[[#This Row],[Currency]],'Currency'!A:B,2,FALSE)</f>
        <v>2.4</v>
      </c>
      <c r="W6529" s="5" t="str">
        <f>IF(Main[[#This Row],[Avg_Cost_USD]]&lt;10,"Low",
IF(Main[[#This Row],[Avg_Cost_USD]]&lt;=30,"Medium","High"))</f>
        <v>Low</v>
      </c>
    </row>
    <row r="6530" spans="1:23" x14ac:dyDescent="0.3">
      <c r="A6530">
        <v>18277216</v>
      </c>
      <c r="B6530" t="s">
        <v>6773</v>
      </c>
      <c r="C6530">
        <v>1</v>
      </c>
      <c r="D6530" t="s">
        <v>5718</v>
      </c>
      <c r="E6530" t="s">
        <v>5733</v>
      </c>
      <c r="F6530">
        <v>77.076210200000006</v>
      </c>
      <c r="G6530">
        <v>28.511479699999999</v>
      </c>
      <c r="H6530" t="s">
        <v>56</v>
      </c>
      <c r="I6530" t="s">
        <v>19</v>
      </c>
      <c r="J6530" t="s">
        <v>57</v>
      </c>
      <c r="K6530" t="s">
        <v>57</v>
      </c>
      <c r="L6530" t="s">
        <v>57</v>
      </c>
      <c r="M6530" t="s">
        <v>57</v>
      </c>
      <c r="N6530">
        <v>1</v>
      </c>
      <c r="O6530">
        <v>0</v>
      </c>
      <c r="P6530">
        <v>200</v>
      </c>
      <c r="Q6530">
        <v>1</v>
      </c>
      <c r="R6530">
        <v>2015</v>
      </c>
      <c r="S6530">
        <v>6</v>
      </c>
      <c r="T6530">
        <v>8</v>
      </c>
      <c r="U6530" s="1">
        <v>42163</v>
      </c>
      <c r="V6530" s="5">
        <f>Main[[#This Row],[Average_Cost_for_two]] * VLOOKUP(Main[[#This Row],[Currency]],'Currency'!A:B,2,FALSE)</f>
        <v>2.4</v>
      </c>
      <c r="W6530" s="5" t="str">
        <f>IF(Main[[#This Row],[Avg_Cost_USD]]&lt;10,"Low",
IF(Main[[#This Row],[Avg_Cost_USD]]&lt;=30,"Medium","High"))</f>
        <v>Low</v>
      </c>
    </row>
    <row r="6531" spans="1:23" x14ac:dyDescent="0.3">
      <c r="A6531">
        <v>5927</v>
      </c>
      <c r="B6531" t="s">
        <v>4016</v>
      </c>
      <c r="C6531">
        <v>1</v>
      </c>
      <c r="D6531" t="s">
        <v>5718</v>
      </c>
      <c r="E6531" t="s">
        <v>5964</v>
      </c>
      <c r="F6531">
        <v>77.031123800000003</v>
      </c>
      <c r="G6531">
        <v>28.508841700000001</v>
      </c>
      <c r="H6531" t="s">
        <v>419</v>
      </c>
      <c r="I6531" t="s">
        <v>19</v>
      </c>
      <c r="J6531" t="s">
        <v>57</v>
      </c>
      <c r="K6531" t="s">
        <v>57</v>
      </c>
      <c r="L6531" t="s">
        <v>57</v>
      </c>
      <c r="M6531" t="s">
        <v>57</v>
      </c>
      <c r="N6531">
        <v>1</v>
      </c>
      <c r="O6531">
        <v>0</v>
      </c>
      <c r="P6531">
        <v>100</v>
      </c>
      <c r="Q6531">
        <v>1</v>
      </c>
      <c r="R6531">
        <v>2015</v>
      </c>
      <c r="S6531">
        <v>6</v>
      </c>
      <c r="T6531">
        <v>22</v>
      </c>
      <c r="U6531" s="1">
        <v>42177</v>
      </c>
      <c r="V6531" s="5">
        <f>Main[[#This Row],[Average_Cost_for_two]] * VLOOKUP(Main[[#This Row],[Currency]],'Currency'!A:B,2,FALSE)</f>
        <v>1.2</v>
      </c>
      <c r="W6531" s="5" t="str">
        <f>IF(Main[[#This Row],[Avg_Cost_USD]]&lt;10,"Low",
IF(Main[[#This Row],[Avg_Cost_USD]]&lt;=30,"Medium","High"))</f>
        <v>Low</v>
      </c>
    </row>
    <row r="6532" spans="1:23" x14ac:dyDescent="0.3">
      <c r="A6532">
        <v>18463987</v>
      </c>
      <c r="B6532" t="s">
        <v>6774</v>
      </c>
      <c r="C6532">
        <v>1</v>
      </c>
      <c r="D6532" t="s">
        <v>5718</v>
      </c>
      <c r="E6532" t="s">
        <v>5784</v>
      </c>
      <c r="F6532">
        <v>77.019607600000001</v>
      </c>
      <c r="G6532">
        <v>28.485771799999998</v>
      </c>
      <c r="H6532" t="s">
        <v>424</v>
      </c>
      <c r="I6532" t="s">
        <v>19</v>
      </c>
      <c r="J6532" t="s">
        <v>57</v>
      </c>
      <c r="K6532" t="s">
        <v>57</v>
      </c>
      <c r="L6532" t="s">
        <v>57</v>
      </c>
      <c r="M6532" t="s">
        <v>57</v>
      </c>
      <c r="N6532">
        <v>1</v>
      </c>
      <c r="O6532">
        <v>0</v>
      </c>
      <c r="P6532">
        <v>200</v>
      </c>
      <c r="Q6532">
        <v>1</v>
      </c>
      <c r="R6532">
        <v>2014</v>
      </c>
      <c r="S6532">
        <v>5</v>
      </c>
      <c r="T6532">
        <v>8</v>
      </c>
      <c r="U6532" s="1">
        <v>41767</v>
      </c>
      <c r="V6532" s="5">
        <f>Main[[#This Row],[Average_Cost_for_two]] * VLOOKUP(Main[[#This Row],[Currency]],'Currency'!A:B,2,FALSE)</f>
        <v>2.4</v>
      </c>
      <c r="W6532" s="5" t="str">
        <f>IF(Main[[#This Row],[Avg_Cost_USD]]&lt;10,"Low",
IF(Main[[#This Row],[Avg_Cost_USD]]&lt;=30,"Medium","High"))</f>
        <v>Low</v>
      </c>
    </row>
    <row r="6533" spans="1:23" x14ac:dyDescent="0.3">
      <c r="A6533">
        <v>18396180</v>
      </c>
      <c r="B6533" t="s">
        <v>6775</v>
      </c>
      <c r="C6533">
        <v>1</v>
      </c>
      <c r="D6533" t="s">
        <v>5718</v>
      </c>
      <c r="E6533" t="s">
        <v>5784</v>
      </c>
      <c r="F6533">
        <v>77.0358272</v>
      </c>
      <c r="G6533">
        <v>28.503361099999999</v>
      </c>
      <c r="H6533" t="s">
        <v>56</v>
      </c>
      <c r="I6533" t="s">
        <v>19</v>
      </c>
      <c r="J6533" t="s">
        <v>57</v>
      </c>
      <c r="K6533" t="s">
        <v>57</v>
      </c>
      <c r="L6533" t="s">
        <v>57</v>
      </c>
      <c r="M6533" t="s">
        <v>57</v>
      </c>
      <c r="N6533">
        <v>1</v>
      </c>
      <c r="O6533">
        <v>0</v>
      </c>
      <c r="P6533">
        <v>400</v>
      </c>
      <c r="Q6533">
        <v>1</v>
      </c>
      <c r="R6533">
        <v>2013</v>
      </c>
      <c r="S6533">
        <v>5</v>
      </c>
      <c r="T6533">
        <v>27</v>
      </c>
      <c r="U6533" s="1">
        <v>41421</v>
      </c>
      <c r="V6533" s="5">
        <f>Main[[#This Row],[Average_Cost_for_two]] * VLOOKUP(Main[[#This Row],[Currency]],'Currency'!A:B,2,FALSE)</f>
        <v>4.8</v>
      </c>
      <c r="W6533" s="5" t="str">
        <f>IF(Main[[#This Row],[Avg_Cost_USD]]&lt;10,"Low",
IF(Main[[#This Row],[Avg_Cost_USD]]&lt;=30,"Medium","High"))</f>
        <v>Low</v>
      </c>
    </row>
    <row r="6534" spans="1:23" x14ac:dyDescent="0.3">
      <c r="A6534">
        <v>18463972</v>
      </c>
      <c r="B6534" t="s">
        <v>6776</v>
      </c>
      <c r="C6534">
        <v>1</v>
      </c>
      <c r="D6534" t="s">
        <v>5718</v>
      </c>
      <c r="E6534" t="s">
        <v>5784</v>
      </c>
      <c r="F6534">
        <v>77.041064500000005</v>
      </c>
      <c r="G6534">
        <v>28.512086799999999</v>
      </c>
      <c r="H6534" t="s">
        <v>426</v>
      </c>
      <c r="I6534" t="s">
        <v>19</v>
      </c>
      <c r="J6534" t="s">
        <v>57</v>
      </c>
      <c r="K6534" t="s">
        <v>57</v>
      </c>
      <c r="L6534" t="s">
        <v>57</v>
      </c>
      <c r="M6534" t="s">
        <v>57</v>
      </c>
      <c r="N6534">
        <v>1</v>
      </c>
      <c r="O6534">
        <v>0</v>
      </c>
      <c r="P6534">
        <v>150</v>
      </c>
      <c r="Q6534">
        <v>1</v>
      </c>
      <c r="R6534">
        <v>2017</v>
      </c>
      <c r="S6534">
        <v>5</v>
      </c>
      <c r="T6534">
        <v>16</v>
      </c>
      <c r="U6534" s="1">
        <v>42871</v>
      </c>
      <c r="V6534" s="5">
        <f>Main[[#This Row],[Average_Cost_for_two]] * VLOOKUP(Main[[#This Row],[Currency]],'Currency'!A:B,2,FALSE)</f>
        <v>1.8</v>
      </c>
      <c r="W6534" s="5" t="str">
        <f>IF(Main[[#This Row],[Avg_Cost_USD]]&lt;10,"Low",
IF(Main[[#This Row],[Avg_Cost_USD]]&lt;=30,"Medium","High"))</f>
        <v>Low</v>
      </c>
    </row>
    <row r="6535" spans="1:23" x14ac:dyDescent="0.3">
      <c r="A6535">
        <v>18384132</v>
      </c>
      <c r="B6535" t="s">
        <v>6777</v>
      </c>
      <c r="C6535">
        <v>1</v>
      </c>
      <c r="D6535" t="s">
        <v>5718</v>
      </c>
      <c r="E6535" t="s">
        <v>5948</v>
      </c>
      <c r="F6535">
        <v>0</v>
      </c>
      <c r="G6535">
        <v>0</v>
      </c>
      <c r="H6535" t="s">
        <v>56</v>
      </c>
      <c r="I6535" t="s">
        <v>19</v>
      </c>
      <c r="J6535" t="s">
        <v>57</v>
      </c>
      <c r="K6535" t="s">
        <v>57</v>
      </c>
      <c r="L6535" t="s">
        <v>57</v>
      </c>
      <c r="M6535" t="s">
        <v>57</v>
      </c>
      <c r="N6535">
        <v>1</v>
      </c>
      <c r="O6535">
        <v>0</v>
      </c>
      <c r="P6535">
        <v>200</v>
      </c>
      <c r="Q6535">
        <v>1</v>
      </c>
      <c r="R6535">
        <v>2012</v>
      </c>
      <c r="S6535">
        <v>5</v>
      </c>
      <c r="T6535">
        <v>16</v>
      </c>
      <c r="U6535" s="1">
        <v>41045</v>
      </c>
      <c r="V6535" s="5">
        <f>Main[[#This Row],[Average_Cost_for_two]] * VLOOKUP(Main[[#This Row],[Currency]],'Currency'!A:B,2,FALSE)</f>
        <v>2.4</v>
      </c>
      <c r="W6535" s="5" t="str">
        <f>IF(Main[[#This Row],[Avg_Cost_USD]]&lt;10,"Low",
IF(Main[[#This Row],[Avg_Cost_USD]]&lt;=30,"Medium","High"))</f>
        <v>Low</v>
      </c>
    </row>
    <row r="6536" spans="1:23" x14ac:dyDescent="0.3">
      <c r="A6536">
        <v>18476542</v>
      </c>
      <c r="B6536" t="s">
        <v>6778</v>
      </c>
      <c r="C6536">
        <v>1</v>
      </c>
      <c r="D6536" t="s">
        <v>5718</v>
      </c>
      <c r="E6536" t="s">
        <v>5875</v>
      </c>
      <c r="F6536">
        <v>0</v>
      </c>
      <c r="G6536">
        <v>0</v>
      </c>
      <c r="H6536" t="s">
        <v>56</v>
      </c>
      <c r="I6536" t="s">
        <v>19</v>
      </c>
      <c r="J6536" t="s">
        <v>57</v>
      </c>
      <c r="K6536" t="s">
        <v>57</v>
      </c>
      <c r="L6536" t="s">
        <v>57</v>
      </c>
      <c r="M6536" t="s">
        <v>57</v>
      </c>
      <c r="N6536">
        <v>1</v>
      </c>
      <c r="O6536">
        <v>0</v>
      </c>
      <c r="P6536">
        <v>200</v>
      </c>
      <c r="Q6536">
        <v>1</v>
      </c>
      <c r="R6536">
        <v>2012</v>
      </c>
      <c r="S6536">
        <v>5</v>
      </c>
      <c r="T6536">
        <v>10</v>
      </c>
      <c r="U6536" s="1">
        <v>41039</v>
      </c>
      <c r="V6536" s="5">
        <f>Main[[#This Row],[Average_Cost_for_two]] * VLOOKUP(Main[[#This Row],[Currency]],'Currency'!A:B,2,FALSE)</f>
        <v>2.4</v>
      </c>
      <c r="W6536" s="5" t="str">
        <f>IF(Main[[#This Row],[Avg_Cost_USD]]&lt;10,"Low",
IF(Main[[#This Row],[Avg_Cost_USD]]&lt;=30,"Medium","High"))</f>
        <v>Low</v>
      </c>
    </row>
    <row r="6537" spans="1:23" x14ac:dyDescent="0.3">
      <c r="A6537">
        <v>18499475</v>
      </c>
      <c r="B6537" t="s">
        <v>3646</v>
      </c>
      <c r="C6537">
        <v>1</v>
      </c>
      <c r="D6537" t="s">
        <v>5718</v>
      </c>
      <c r="E6537" t="s">
        <v>5875</v>
      </c>
      <c r="F6537">
        <v>77.059400499999995</v>
      </c>
      <c r="G6537">
        <v>28.4446522</v>
      </c>
      <c r="H6537" t="s">
        <v>335</v>
      </c>
      <c r="I6537" t="s">
        <v>19</v>
      </c>
      <c r="J6537" t="s">
        <v>57</v>
      </c>
      <c r="K6537" t="s">
        <v>57</v>
      </c>
      <c r="L6537" t="s">
        <v>57</v>
      </c>
      <c r="M6537" t="s">
        <v>57</v>
      </c>
      <c r="N6537">
        <v>1</v>
      </c>
      <c r="O6537">
        <v>0</v>
      </c>
      <c r="P6537">
        <v>200</v>
      </c>
      <c r="Q6537">
        <v>1</v>
      </c>
      <c r="R6537">
        <v>2015</v>
      </c>
      <c r="S6537">
        <v>5</v>
      </c>
      <c r="T6537">
        <v>11</v>
      </c>
      <c r="U6537" s="1">
        <v>42135</v>
      </c>
      <c r="V6537" s="5">
        <f>Main[[#This Row],[Average_Cost_for_two]] * VLOOKUP(Main[[#This Row],[Currency]],'Currency'!A:B,2,FALSE)</f>
        <v>2.4</v>
      </c>
      <c r="W6537" s="5" t="str">
        <f>IF(Main[[#This Row],[Avg_Cost_USD]]&lt;10,"Low",
IF(Main[[#This Row],[Avg_Cost_USD]]&lt;=30,"Medium","High"))</f>
        <v>Low</v>
      </c>
    </row>
    <row r="6538" spans="1:23" x14ac:dyDescent="0.3">
      <c r="A6538">
        <v>18392211</v>
      </c>
      <c r="B6538" t="s">
        <v>6779</v>
      </c>
      <c r="C6538">
        <v>1</v>
      </c>
      <c r="D6538" t="s">
        <v>5718</v>
      </c>
      <c r="E6538" t="s">
        <v>5875</v>
      </c>
      <c r="F6538">
        <v>77.067950199999999</v>
      </c>
      <c r="G6538">
        <v>28.4513687</v>
      </c>
      <c r="H6538" t="s">
        <v>56</v>
      </c>
      <c r="I6538" t="s">
        <v>19</v>
      </c>
      <c r="J6538" t="s">
        <v>57</v>
      </c>
      <c r="K6538" t="s">
        <v>57</v>
      </c>
      <c r="L6538" t="s">
        <v>57</v>
      </c>
      <c r="M6538" t="s">
        <v>57</v>
      </c>
      <c r="N6538">
        <v>1</v>
      </c>
      <c r="O6538">
        <v>0</v>
      </c>
      <c r="P6538">
        <v>300</v>
      </c>
      <c r="Q6538">
        <v>1</v>
      </c>
      <c r="R6538">
        <v>2017</v>
      </c>
      <c r="S6538">
        <v>5</v>
      </c>
      <c r="T6538">
        <v>15</v>
      </c>
      <c r="U6538" s="1">
        <v>42870</v>
      </c>
      <c r="V6538" s="5">
        <f>Main[[#This Row],[Average_Cost_for_two]] * VLOOKUP(Main[[#This Row],[Currency]],'Currency'!A:B,2,FALSE)</f>
        <v>3.6</v>
      </c>
      <c r="W6538" s="5" t="str">
        <f>IF(Main[[#This Row],[Avg_Cost_USD]]&lt;10,"Low",
IF(Main[[#This Row],[Avg_Cost_USD]]&lt;=30,"Medium","High"))</f>
        <v>Low</v>
      </c>
    </row>
    <row r="6539" spans="1:23" x14ac:dyDescent="0.3">
      <c r="A6539">
        <v>18438453</v>
      </c>
      <c r="B6539" t="s">
        <v>6780</v>
      </c>
      <c r="C6539">
        <v>1</v>
      </c>
      <c r="D6539" t="s">
        <v>5718</v>
      </c>
      <c r="E6539" t="s">
        <v>5725</v>
      </c>
      <c r="F6539">
        <v>0</v>
      </c>
      <c r="G6539">
        <v>0</v>
      </c>
      <c r="H6539" t="s">
        <v>56</v>
      </c>
      <c r="I6539" t="s">
        <v>19</v>
      </c>
      <c r="J6539" t="s">
        <v>57</v>
      </c>
      <c r="K6539" t="s">
        <v>57</v>
      </c>
      <c r="L6539" t="s">
        <v>57</v>
      </c>
      <c r="M6539" t="s">
        <v>57</v>
      </c>
      <c r="N6539">
        <v>1</v>
      </c>
      <c r="O6539">
        <v>0</v>
      </c>
      <c r="P6539">
        <v>300</v>
      </c>
      <c r="Q6539">
        <v>1</v>
      </c>
      <c r="R6539">
        <v>2015</v>
      </c>
      <c r="S6539">
        <v>5</v>
      </c>
      <c r="T6539">
        <v>12</v>
      </c>
      <c r="U6539" s="1">
        <v>42136</v>
      </c>
      <c r="V6539" s="5">
        <f>Main[[#This Row],[Average_Cost_for_two]] * VLOOKUP(Main[[#This Row],[Currency]],'Currency'!A:B,2,FALSE)</f>
        <v>3.6</v>
      </c>
      <c r="W6539" s="5" t="str">
        <f>IF(Main[[#This Row],[Avg_Cost_USD]]&lt;10,"Low",
IF(Main[[#This Row],[Avg_Cost_USD]]&lt;=30,"Medium","High"))</f>
        <v>Low</v>
      </c>
    </row>
    <row r="6540" spans="1:23" x14ac:dyDescent="0.3">
      <c r="A6540">
        <v>18464630</v>
      </c>
      <c r="B6540" t="s">
        <v>6781</v>
      </c>
      <c r="C6540">
        <v>1</v>
      </c>
      <c r="D6540" t="s">
        <v>5718</v>
      </c>
      <c r="E6540" t="s">
        <v>5725</v>
      </c>
      <c r="F6540">
        <v>77.142000100000004</v>
      </c>
      <c r="G6540">
        <v>28.429124999999999</v>
      </c>
      <c r="H6540" t="s">
        <v>56</v>
      </c>
      <c r="I6540" t="s">
        <v>19</v>
      </c>
      <c r="J6540" t="s">
        <v>57</v>
      </c>
      <c r="K6540" t="s">
        <v>57</v>
      </c>
      <c r="L6540" t="s">
        <v>57</v>
      </c>
      <c r="M6540" t="s">
        <v>57</v>
      </c>
      <c r="N6540">
        <v>1</v>
      </c>
      <c r="O6540">
        <v>0</v>
      </c>
      <c r="P6540">
        <v>300</v>
      </c>
      <c r="Q6540">
        <v>1</v>
      </c>
      <c r="R6540">
        <v>2017</v>
      </c>
      <c r="S6540">
        <v>5</v>
      </c>
      <c r="T6540">
        <v>6</v>
      </c>
      <c r="U6540" s="1">
        <v>42861</v>
      </c>
      <c r="V6540" s="5">
        <f>Main[[#This Row],[Average_Cost_for_two]] * VLOOKUP(Main[[#This Row],[Currency]],'Currency'!A:B,2,FALSE)</f>
        <v>3.6</v>
      </c>
      <c r="W6540" s="5" t="str">
        <f>IF(Main[[#This Row],[Avg_Cost_USD]]&lt;10,"Low",
IF(Main[[#This Row],[Avg_Cost_USD]]&lt;=30,"Medium","High"))</f>
        <v>Low</v>
      </c>
    </row>
    <row r="6541" spans="1:23" x14ac:dyDescent="0.3">
      <c r="A6541">
        <v>18463954</v>
      </c>
      <c r="B6541" t="s">
        <v>6782</v>
      </c>
      <c r="C6541">
        <v>1</v>
      </c>
      <c r="D6541" t="s">
        <v>5718</v>
      </c>
      <c r="E6541" t="s">
        <v>5733</v>
      </c>
      <c r="F6541">
        <v>77.082343899999998</v>
      </c>
      <c r="G6541">
        <v>28.501277999999999</v>
      </c>
      <c r="H6541" t="s">
        <v>56</v>
      </c>
      <c r="I6541" t="s">
        <v>19</v>
      </c>
      <c r="J6541" t="s">
        <v>57</v>
      </c>
      <c r="K6541" t="s">
        <v>57</v>
      </c>
      <c r="L6541" t="s">
        <v>57</v>
      </c>
      <c r="M6541" t="s">
        <v>57</v>
      </c>
      <c r="N6541">
        <v>1</v>
      </c>
      <c r="O6541">
        <v>0</v>
      </c>
      <c r="P6541">
        <v>300</v>
      </c>
      <c r="Q6541">
        <v>1</v>
      </c>
      <c r="R6541">
        <v>2011</v>
      </c>
      <c r="S6541">
        <v>5</v>
      </c>
      <c r="T6541">
        <v>4</v>
      </c>
      <c r="U6541" s="1">
        <v>40667</v>
      </c>
      <c r="V6541" s="5">
        <f>Main[[#This Row],[Average_Cost_for_two]] * VLOOKUP(Main[[#This Row],[Currency]],'Currency'!A:B,2,FALSE)</f>
        <v>3.6</v>
      </c>
      <c r="W6541" s="5" t="str">
        <f>IF(Main[[#This Row],[Avg_Cost_USD]]&lt;10,"Low",
IF(Main[[#This Row],[Avg_Cost_USD]]&lt;=30,"Medium","High"))</f>
        <v>Low</v>
      </c>
    </row>
    <row r="6542" spans="1:23" x14ac:dyDescent="0.3">
      <c r="A6542">
        <v>18352271</v>
      </c>
      <c r="B6542" t="s">
        <v>6783</v>
      </c>
      <c r="C6542">
        <v>1</v>
      </c>
      <c r="D6542" t="s">
        <v>5718</v>
      </c>
      <c r="E6542" t="s">
        <v>5969</v>
      </c>
      <c r="F6542">
        <v>77.081491999999997</v>
      </c>
      <c r="G6542">
        <v>28.4406523</v>
      </c>
      <c r="H6542" t="s">
        <v>56</v>
      </c>
      <c r="I6542" t="s">
        <v>19</v>
      </c>
      <c r="J6542" t="s">
        <v>57</v>
      </c>
      <c r="K6542" t="s">
        <v>57</v>
      </c>
      <c r="L6542" t="s">
        <v>57</v>
      </c>
      <c r="M6542" t="s">
        <v>57</v>
      </c>
      <c r="N6542">
        <v>1</v>
      </c>
      <c r="O6542">
        <v>0</v>
      </c>
      <c r="P6542">
        <v>200</v>
      </c>
      <c r="Q6542">
        <v>1</v>
      </c>
      <c r="R6542">
        <v>2017</v>
      </c>
      <c r="S6542">
        <v>4</v>
      </c>
      <c r="T6542">
        <v>21</v>
      </c>
      <c r="U6542" s="1">
        <v>42846</v>
      </c>
      <c r="V6542" s="5">
        <f>Main[[#This Row],[Average_Cost_for_two]] * VLOOKUP(Main[[#This Row],[Currency]],'Currency'!A:B,2,FALSE)</f>
        <v>2.4</v>
      </c>
      <c r="W6542" s="5" t="str">
        <f>IF(Main[[#This Row],[Avg_Cost_USD]]&lt;10,"Low",
IF(Main[[#This Row],[Avg_Cost_USD]]&lt;=30,"Medium","High"))</f>
        <v>Low</v>
      </c>
    </row>
    <row r="6543" spans="1:23" x14ac:dyDescent="0.3">
      <c r="A6543">
        <v>18463992</v>
      </c>
      <c r="B6543" t="s">
        <v>6784</v>
      </c>
      <c r="C6543">
        <v>1</v>
      </c>
      <c r="D6543" t="s">
        <v>5718</v>
      </c>
      <c r="E6543" t="s">
        <v>5784</v>
      </c>
      <c r="F6543">
        <v>77.019697600000001</v>
      </c>
      <c r="G6543">
        <v>28.4890966</v>
      </c>
      <c r="H6543" t="s">
        <v>56</v>
      </c>
      <c r="I6543" t="s">
        <v>19</v>
      </c>
      <c r="J6543" t="s">
        <v>57</v>
      </c>
      <c r="K6543" t="s">
        <v>57</v>
      </c>
      <c r="L6543" t="s">
        <v>57</v>
      </c>
      <c r="M6543" t="s">
        <v>57</v>
      </c>
      <c r="N6543">
        <v>1</v>
      </c>
      <c r="O6543">
        <v>0</v>
      </c>
      <c r="P6543">
        <v>300</v>
      </c>
      <c r="Q6543">
        <v>1</v>
      </c>
      <c r="R6543">
        <v>2016</v>
      </c>
      <c r="S6543">
        <v>4</v>
      </c>
      <c r="T6543">
        <v>19</v>
      </c>
      <c r="U6543" s="1">
        <v>42479</v>
      </c>
      <c r="V6543" s="5">
        <f>Main[[#This Row],[Average_Cost_for_two]] * VLOOKUP(Main[[#This Row],[Currency]],'Currency'!A:B,2,FALSE)</f>
        <v>3.6</v>
      </c>
      <c r="W6543" s="5" t="str">
        <f>IF(Main[[#This Row],[Avg_Cost_USD]]&lt;10,"Low",
IF(Main[[#This Row],[Avg_Cost_USD]]&lt;=30,"Medium","High"))</f>
        <v>Low</v>
      </c>
    </row>
    <row r="6544" spans="1:23" x14ac:dyDescent="0.3">
      <c r="A6544">
        <v>18469972</v>
      </c>
      <c r="B6544" t="s">
        <v>529</v>
      </c>
      <c r="C6544">
        <v>1</v>
      </c>
      <c r="D6544" t="s">
        <v>5718</v>
      </c>
      <c r="E6544" t="s">
        <v>5790</v>
      </c>
      <c r="F6544">
        <v>0</v>
      </c>
      <c r="G6544">
        <v>0</v>
      </c>
      <c r="H6544" t="s">
        <v>301</v>
      </c>
      <c r="I6544" t="s">
        <v>19</v>
      </c>
      <c r="J6544" t="s">
        <v>57</v>
      </c>
      <c r="K6544" t="s">
        <v>57</v>
      </c>
      <c r="L6544" t="s">
        <v>57</v>
      </c>
      <c r="M6544" t="s">
        <v>57</v>
      </c>
      <c r="N6544">
        <v>1</v>
      </c>
      <c r="O6544">
        <v>0</v>
      </c>
      <c r="P6544">
        <v>450</v>
      </c>
      <c r="Q6544">
        <v>1</v>
      </c>
      <c r="R6544">
        <v>2014</v>
      </c>
      <c r="S6544">
        <v>4</v>
      </c>
      <c r="T6544">
        <v>20</v>
      </c>
      <c r="U6544" s="1">
        <v>41749</v>
      </c>
      <c r="V6544" s="5">
        <f>Main[[#This Row],[Average_Cost_for_two]] * VLOOKUP(Main[[#This Row],[Currency]],'Currency'!A:B,2,FALSE)</f>
        <v>5.4</v>
      </c>
      <c r="W6544" s="5" t="str">
        <f>IF(Main[[#This Row],[Avg_Cost_USD]]&lt;10,"Low",
IF(Main[[#This Row],[Avg_Cost_USD]]&lt;=30,"Medium","High"))</f>
        <v>Low</v>
      </c>
    </row>
    <row r="6545" spans="1:23" x14ac:dyDescent="0.3">
      <c r="A6545">
        <v>18463956</v>
      </c>
      <c r="B6545" t="s">
        <v>6785</v>
      </c>
      <c r="C6545">
        <v>1</v>
      </c>
      <c r="D6545" t="s">
        <v>5718</v>
      </c>
      <c r="E6545" t="s">
        <v>6433</v>
      </c>
      <c r="F6545">
        <v>77.069138600000002</v>
      </c>
      <c r="G6545">
        <v>28.503599099999999</v>
      </c>
      <c r="H6545" t="s">
        <v>321</v>
      </c>
      <c r="I6545" t="s">
        <v>19</v>
      </c>
      <c r="J6545" t="s">
        <v>57</v>
      </c>
      <c r="K6545" t="s">
        <v>57</v>
      </c>
      <c r="L6545" t="s">
        <v>57</v>
      </c>
      <c r="M6545" t="s">
        <v>57</v>
      </c>
      <c r="N6545">
        <v>1</v>
      </c>
      <c r="O6545">
        <v>0</v>
      </c>
      <c r="P6545">
        <v>250</v>
      </c>
      <c r="Q6545">
        <v>1</v>
      </c>
      <c r="R6545">
        <v>2015</v>
      </c>
      <c r="S6545">
        <v>4</v>
      </c>
      <c r="T6545">
        <v>5</v>
      </c>
      <c r="U6545" s="1">
        <v>42099</v>
      </c>
      <c r="V6545" s="5">
        <f>Main[[#This Row],[Average_Cost_for_two]] * VLOOKUP(Main[[#This Row],[Currency]],'Currency'!A:B,2,FALSE)</f>
        <v>3</v>
      </c>
      <c r="W6545" s="5" t="str">
        <f>IF(Main[[#This Row],[Avg_Cost_USD]]&lt;10,"Low",
IF(Main[[#This Row],[Avg_Cost_USD]]&lt;=30,"Medium","High"))</f>
        <v>Low</v>
      </c>
    </row>
    <row r="6546" spans="1:23" x14ac:dyDescent="0.3">
      <c r="A6546">
        <v>18393725</v>
      </c>
      <c r="B6546" t="s">
        <v>6786</v>
      </c>
      <c r="C6546">
        <v>1</v>
      </c>
      <c r="D6546" t="s">
        <v>5718</v>
      </c>
      <c r="E6546" t="s">
        <v>5725</v>
      </c>
      <c r="F6546">
        <v>0</v>
      </c>
      <c r="G6546">
        <v>0</v>
      </c>
      <c r="H6546" t="s">
        <v>1887</v>
      </c>
      <c r="I6546" t="s">
        <v>19</v>
      </c>
      <c r="J6546" t="s">
        <v>57</v>
      </c>
      <c r="K6546" t="s">
        <v>57</v>
      </c>
      <c r="L6546" t="s">
        <v>57</v>
      </c>
      <c r="M6546" t="s">
        <v>57</v>
      </c>
      <c r="N6546">
        <v>1</v>
      </c>
      <c r="O6546">
        <v>0</v>
      </c>
      <c r="P6546">
        <v>350</v>
      </c>
      <c r="Q6546">
        <v>1</v>
      </c>
      <c r="R6546">
        <v>2015</v>
      </c>
      <c r="S6546">
        <v>4</v>
      </c>
      <c r="T6546">
        <v>25</v>
      </c>
      <c r="U6546" s="1">
        <v>42119</v>
      </c>
      <c r="V6546" s="5">
        <f>Main[[#This Row],[Average_Cost_for_two]] * VLOOKUP(Main[[#This Row],[Currency]],'Currency'!A:B,2,FALSE)</f>
        <v>4.2</v>
      </c>
      <c r="W6546" s="5" t="str">
        <f>IF(Main[[#This Row],[Avg_Cost_USD]]&lt;10,"Low",
IF(Main[[#This Row],[Avg_Cost_USD]]&lt;=30,"Medium","High"))</f>
        <v>Low</v>
      </c>
    </row>
    <row r="6547" spans="1:23" x14ac:dyDescent="0.3">
      <c r="A6547">
        <v>18388039</v>
      </c>
      <c r="B6547" t="s">
        <v>6787</v>
      </c>
      <c r="C6547">
        <v>1</v>
      </c>
      <c r="D6547" t="s">
        <v>5718</v>
      </c>
      <c r="E6547" t="s">
        <v>5725</v>
      </c>
      <c r="F6547">
        <v>77.099214349999997</v>
      </c>
      <c r="G6547">
        <v>28.424711110000001</v>
      </c>
      <c r="H6547" t="s">
        <v>335</v>
      </c>
      <c r="I6547" t="s">
        <v>19</v>
      </c>
      <c r="J6547" t="s">
        <v>57</v>
      </c>
      <c r="K6547" t="s">
        <v>57</v>
      </c>
      <c r="L6547" t="s">
        <v>57</v>
      </c>
      <c r="M6547" t="s">
        <v>57</v>
      </c>
      <c r="N6547">
        <v>1</v>
      </c>
      <c r="O6547">
        <v>0</v>
      </c>
      <c r="P6547">
        <v>100</v>
      </c>
      <c r="Q6547">
        <v>1</v>
      </c>
      <c r="R6547">
        <v>2014</v>
      </c>
      <c r="S6547">
        <v>4</v>
      </c>
      <c r="T6547">
        <v>4</v>
      </c>
      <c r="U6547" s="1">
        <v>41733</v>
      </c>
      <c r="V6547" s="5">
        <f>Main[[#This Row],[Average_Cost_for_two]] * VLOOKUP(Main[[#This Row],[Currency]],'Currency'!A:B,2,FALSE)</f>
        <v>1.2</v>
      </c>
      <c r="W6547" s="5" t="str">
        <f>IF(Main[[#This Row],[Avg_Cost_USD]]&lt;10,"Low",
IF(Main[[#This Row],[Avg_Cost_USD]]&lt;=30,"Medium","High"))</f>
        <v>Low</v>
      </c>
    </row>
    <row r="6548" spans="1:23" x14ac:dyDescent="0.3">
      <c r="A6548">
        <v>18466414</v>
      </c>
      <c r="B6548" t="s">
        <v>529</v>
      </c>
      <c r="C6548">
        <v>1</v>
      </c>
      <c r="D6548" t="s">
        <v>5718</v>
      </c>
      <c r="E6548" t="s">
        <v>5733</v>
      </c>
      <c r="F6548">
        <v>0</v>
      </c>
      <c r="G6548">
        <v>0</v>
      </c>
      <c r="H6548" t="s">
        <v>301</v>
      </c>
      <c r="I6548" t="s">
        <v>19</v>
      </c>
      <c r="J6548" t="s">
        <v>57</v>
      </c>
      <c r="K6548" t="s">
        <v>57</v>
      </c>
      <c r="L6548" t="s">
        <v>57</v>
      </c>
      <c r="M6548" t="s">
        <v>57</v>
      </c>
      <c r="N6548">
        <v>1</v>
      </c>
      <c r="O6548">
        <v>0</v>
      </c>
      <c r="P6548">
        <v>450</v>
      </c>
      <c r="Q6548">
        <v>1</v>
      </c>
      <c r="R6548">
        <v>2017</v>
      </c>
      <c r="S6548">
        <v>4</v>
      </c>
      <c r="T6548">
        <v>3</v>
      </c>
      <c r="U6548" s="1">
        <v>42828</v>
      </c>
      <c r="V6548" s="5">
        <f>Main[[#This Row],[Average_Cost_for_two]] * VLOOKUP(Main[[#This Row],[Currency]],'Currency'!A:B,2,FALSE)</f>
        <v>5.4</v>
      </c>
      <c r="W6548" s="5" t="str">
        <f>IF(Main[[#This Row],[Avg_Cost_USD]]&lt;10,"Low",
IF(Main[[#This Row],[Avg_Cost_USD]]&lt;=30,"Medium","High"))</f>
        <v>Low</v>
      </c>
    </row>
    <row r="6549" spans="1:23" x14ac:dyDescent="0.3">
      <c r="A6549">
        <v>18291231</v>
      </c>
      <c r="B6549" t="s">
        <v>6788</v>
      </c>
      <c r="C6549">
        <v>1</v>
      </c>
      <c r="D6549" t="s">
        <v>5718</v>
      </c>
      <c r="E6549" t="s">
        <v>5969</v>
      </c>
      <c r="F6549">
        <v>77.078744799999996</v>
      </c>
      <c r="G6549">
        <v>28.4346864</v>
      </c>
      <c r="H6549" t="s">
        <v>3499</v>
      </c>
      <c r="I6549" t="s">
        <v>19</v>
      </c>
      <c r="J6549" t="s">
        <v>57</v>
      </c>
      <c r="K6549" t="s">
        <v>57</v>
      </c>
      <c r="L6549" t="s">
        <v>57</v>
      </c>
      <c r="M6549" t="s">
        <v>57</v>
      </c>
      <c r="N6549">
        <v>1</v>
      </c>
      <c r="O6549">
        <v>0</v>
      </c>
      <c r="P6549">
        <v>100</v>
      </c>
      <c r="Q6549">
        <v>1</v>
      </c>
      <c r="R6549">
        <v>2013</v>
      </c>
      <c r="S6549">
        <v>3</v>
      </c>
      <c r="T6549">
        <v>12</v>
      </c>
      <c r="U6549" s="1">
        <v>41345</v>
      </c>
      <c r="V6549" s="5">
        <f>Main[[#This Row],[Average_Cost_for_two]] * VLOOKUP(Main[[#This Row],[Currency]],'Currency'!A:B,2,FALSE)</f>
        <v>1.2</v>
      </c>
      <c r="W6549" s="5" t="str">
        <f>IF(Main[[#This Row],[Avg_Cost_USD]]&lt;10,"Low",
IF(Main[[#This Row],[Avg_Cost_USD]]&lt;=30,"Medium","High"))</f>
        <v>Low</v>
      </c>
    </row>
    <row r="6550" spans="1:23" x14ac:dyDescent="0.3">
      <c r="A6550">
        <v>18471335</v>
      </c>
      <c r="B6550" t="s">
        <v>6789</v>
      </c>
      <c r="C6550">
        <v>1</v>
      </c>
      <c r="D6550" t="s">
        <v>5718</v>
      </c>
      <c r="E6550" t="s">
        <v>5969</v>
      </c>
      <c r="F6550">
        <v>77.083756500000007</v>
      </c>
      <c r="G6550">
        <v>28.430634000000001</v>
      </c>
      <c r="H6550" t="s">
        <v>56</v>
      </c>
      <c r="I6550" t="s">
        <v>19</v>
      </c>
      <c r="J6550" t="s">
        <v>57</v>
      </c>
      <c r="K6550" t="s">
        <v>57</v>
      </c>
      <c r="L6550" t="s">
        <v>57</v>
      </c>
      <c r="M6550" t="s">
        <v>57</v>
      </c>
      <c r="N6550">
        <v>1</v>
      </c>
      <c r="O6550">
        <v>0</v>
      </c>
      <c r="P6550">
        <v>200</v>
      </c>
      <c r="Q6550">
        <v>1</v>
      </c>
      <c r="R6550">
        <v>2012</v>
      </c>
      <c r="S6550">
        <v>3</v>
      </c>
      <c r="T6550">
        <v>19</v>
      </c>
      <c r="U6550" s="1">
        <v>40987</v>
      </c>
      <c r="V6550" s="5">
        <f>Main[[#This Row],[Average_Cost_for_two]] * VLOOKUP(Main[[#This Row],[Currency]],'Currency'!A:B,2,FALSE)</f>
        <v>2.4</v>
      </c>
      <c r="W6550" s="5" t="str">
        <f>IF(Main[[#This Row],[Avg_Cost_USD]]&lt;10,"Low",
IF(Main[[#This Row],[Avg_Cost_USD]]&lt;=30,"Medium","High"))</f>
        <v>Low</v>
      </c>
    </row>
    <row r="6551" spans="1:23" x14ac:dyDescent="0.3">
      <c r="A6551">
        <v>18463993</v>
      </c>
      <c r="B6551" t="s">
        <v>6790</v>
      </c>
      <c r="C6551">
        <v>1</v>
      </c>
      <c r="D6551" t="s">
        <v>5718</v>
      </c>
      <c r="E6551" t="s">
        <v>5784</v>
      </c>
      <c r="F6551">
        <v>77.021519999999995</v>
      </c>
      <c r="G6551">
        <v>28.495922499999999</v>
      </c>
      <c r="H6551" t="s">
        <v>424</v>
      </c>
      <c r="I6551" t="s">
        <v>19</v>
      </c>
      <c r="J6551" t="s">
        <v>57</v>
      </c>
      <c r="K6551" t="s">
        <v>57</v>
      </c>
      <c r="L6551" t="s">
        <v>57</v>
      </c>
      <c r="M6551" t="s">
        <v>57</v>
      </c>
      <c r="N6551">
        <v>1</v>
      </c>
      <c r="O6551">
        <v>0</v>
      </c>
      <c r="P6551">
        <v>150</v>
      </c>
      <c r="Q6551">
        <v>1</v>
      </c>
      <c r="R6551">
        <v>2014</v>
      </c>
      <c r="S6551">
        <v>3</v>
      </c>
      <c r="T6551">
        <v>5</v>
      </c>
      <c r="U6551" s="1">
        <v>41703</v>
      </c>
      <c r="V6551" s="5">
        <f>Main[[#This Row],[Average_Cost_for_two]] * VLOOKUP(Main[[#This Row],[Currency]],'Currency'!A:B,2,FALSE)</f>
        <v>1.8</v>
      </c>
      <c r="W6551" s="5" t="str">
        <f>IF(Main[[#This Row],[Avg_Cost_USD]]&lt;10,"Low",
IF(Main[[#This Row],[Avg_Cost_USD]]&lt;=30,"Medium","High"))</f>
        <v>Low</v>
      </c>
    </row>
    <row r="6552" spans="1:23" x14ac:dyDescent="0.3">
      <c r="A6552">
        <v>18133515</v>
      </c>
      <c r="B6552" t="s">
        <v>6791</v>
      </c>
      <c r="C6552">
        <v>1</v>
      </c>
      <c r="D6552" t="s">
        <v>5718</v>
      </c>
      <c r="E6552" t="s">
        <v>6433</v>
      </c>
      <c r="F6552">
        <v>0</v>
      </c>
      <c r="G6552">
        <v>0</v>
      </c>
      <c r="H6552" t="s">
        <v>494</v>
      </c>
      <c r="I6552" t="s">
        <v>19</v>
      </c>
      <c r="J6552" t="s">
        <v>57</v>
      </c>
      <c r="K6552" t="s">
        <v>57</v>
      </c>
      <c r="L6552" t="s">
        <v>57</v>
      </c>
      <c r="M6552" t="s">
        <v>57</v>
      </c>
      <c r="N6552">
        <v>1</v>
      </c>
      <c r="O6552">
        <v>0</v>
      </c>
      <c r="P6552">
        <v>400</v>
      </c>
      <c r="Q6552">
        <v>1</v>
      </c>
      <c r="R6552">
        <v>2013</v>
      </c>
      <c r="S6552">
        <v>3</v>
      </c>
      <c r="T6552">
        <v>9</v>
      </c>
      <c r="U6552" s="1">
        <v>41342</v>
      </c>
      <c r="V6552" s="5">
        <f>Main[[#This Row],[Average_Cost_for_two]] * VLOOKUP(Main[[#This Row],[Currency]],'Currency'!A:B,2,FALSE)</f>
        <v>4.8</v>
      </c>
      <c r="W6552" s="5" t="str">
        <f>IF(Main[[#This Row],[Avg_Cost_USD]]&lt;10,"Low",
IF(Main[[#This Row],[Avg_Cost_USD]]&lt;=30,"Medium","High"))</f>
        <v>Low</v>
      </c>
    </row>
    <row r="6553" spans="1:23" x14ac:dyDescent="0.3">
      <c r="A6553">
        <v>18312606</v>
      </c>
      <c r="B6553" t="s">
        <v>6792</v>
      </c>
      <c r="C6553">
        <v>1</v>
      </c>
      <c r="D6553" t="s">
        <v>5718</v>
      </c>
      <c r="E6553" t="s">
        <v>6433</v>
      </c>
      <c r="F6553">
        <v>77.068947600000001</v>
      </c>
      <c r="G6553">
        <v>28.5035524</v>
      </c>
      <c r="H6553" t="s">
        <v>56</v>
      </c>
      <c r="I6553" t="s">
        <v>19</v>
      </c>
      <c r="J6553" t="s">
        <v>57</v>
      </c>
      <c r="K6553" t="s">
        <v>57</v>
      </c>
      <c r="L6553" t="s">
        <v>57</v>
      </c>
      <c r="M6553" t="s">
        <v>57</v>
      </c>
      <c r="N6553">
        <v>1</v>
      </c>
      <c r="O6553">
        <v>0</v>
      </c>
      <c r="P6553">
        <v>300</v>
      </c>
      <c r="Q6553">
        <v>1</v>
      </c>
      <c r="R6553">
        <v>2011</v>
      </c>
      <c r="S6553">
        <v>3</v>
      </c>
      <c r="T6553">
        <v>12</v>
      </c>
      <c r="U6553" s="1">
        <v>40614</v>
      </c>
      <c r="V6553" s="5">
        <f>Main[[#This Row],[Average_Cost_for_two]] * VLOOKUP(Main[[#This Row],[Currency]],'Currency'!A:B,2,FALSE)</f>
        <v>3.6</v>
      </c>
      <c r="W6553" s="5" t="str">
        <f>IF(Main[[#This Row],[Avg_Cost_USD]]&lt;10,"Low",
IF(Main[[#This Row],[Avg_Cost_USD]]&lt;=30,"Medium","High"))</f>
        <v>Low</v>
      </c>
    </row>
    <row r="6554" spans="1:23" x14ac:dyDescent="0.3">
      <c r="A6554">
        <v>18144444</v>
      </c>
      <c r="B6554" t="s">
        <v>6793</v>
      </c>
      <c r="C6554">
        <v>1</v>
      </c>
      <c r="D6554" t="s">
        <v>5718</v>
      </c>
      <c r="E6554" t="s">
        <v>6433</v>
      </c>
      <c r="F6554">
        <v>77.069655800000007</v>
      </c>
      <c r="G6554">
        <v>28.505007200000001</v>
      </c>
      <c r="H6554" t="s">
        <v>347</v>
      </c>
      <c r="I6554" t="s">
        <v>19</v>
      </c>
      <c r="J6554" t="s">
        <v>57</v>
      </c>
      <c r="K6554" t="s">
        <v>57</v>
      </c>
      <c r="L6554" t="s">
        <v>57</v>
      </c>
      <c r="M6554" t="s">
        <v>57</v>
      </c>
      <c r="N6554">
        <v>1</v>
      </c>
      <c r="O6554">
        <v>0</v>
      </c>
      <c r="P6554">
        <v>450</v>
      </c>
      <c r="Q6554">
        <v>1</v>
      </c>
      <c r="R6554">
        <v>2015</v>
      </c>
      <c r="S6554">
        <v>3</v>
      </c>
      <c r="T6554">
        <v>20</v>
      </c>
      <c r="U6554" s="1">
        <v>42083</v>
      </c>
      <c r="V6554" s="5">
        <f>Main[[#This Row],[Average_Cost_for_two]] * VLOOKUP(Main[[#This Row],[Currency]],'Currency'!A:B,2,FALSE)</f>
        <v>5.4</v>
      </c>
      <c r="W6554" s="5" t="str">
        <f>IF(Main[[#This Row],[Avg_Cost_USD]]&lt;10,"Low",
IF(Main[[#This Row],[Avg_Cost_USD]]&lt;=30,"Medium","High"))</f>
        <v>Low</v>
      </c>
    </row>
    <row r="6555" spans="1:23" x14ac:dyDescent="0.3">
      <c r="A6555">
        <v>18352657</v>
      </c>
      <c r="B6555" t="s">
        <v>6794</v>
      </c>
      <c r="C6555">
        <v>1</v>
      </c>
      <c r="D6555" t="s">
        <v>5718</v>
      </c>
      <c r="E6555" t="s">
        <v>5948</v>
      </c>
      <c r="F6555">
        <v>77.042981830000002</v>
      </c>
      <c r="G6555">
        <v>28.439583209999999</v>
      </c>
      <c r="H6555" t="s">
        <v>335</v>
      </c>
      <c r="I6555" t="s">
        <v>19</v>
      </c>
      <c r="J6555" t="s">
        <v>57</v>
      </c>
      <c r="K6555" t="s">
        <v>57</v>
      </c>
      <c r="L6555" t="s">
        <v>57</v>
      </c>
      <c r="M6555" t="s">
        <v>57</v>
      </c>
      <c r="N6555">
        <v>1</v>
      </c>
      <c r="O6555">
        <v>0</v>
      </c>
      <c r="P6555">
        <v>200</v>
      </c>
      <c r="Q6555">
        <v>1</v>
      </c>
      <c r="R6555">
        <v>2012</v>
      </c>
      <c r="S6555">
        <v>3</v>
      </c>
      <c r="T6555">
        <v>20</v>
      </c>
      <c r="U6555" s="1">
        <v>40988</v>
      </c>
      <c r="V6555" s="5">
        <f>Main[[#This Row],[Average_Cost_for_two]] * VLOOKUP(Main[[#This Row],[Currency]],'Currency'!A:B,2,FALSE)</f>
        <v>2.4</v>
      </c>
      <c r="W6555" s="5" t="str">
        <f>IF(Main[[#This Row],[Avg_Cost_USD]]&lt;10,"Low",
IF(Main[[#This Row],[Avg_Cost_USD]]&lt;=30,"Medium","High"))</f>
        <v>Low</v>
      </c>
    </row>
    <row r="6556" spans="1:23" x14ac:dyDescent="0.3">
      <c r="A6556">
        <v>18034069</v>
      </c>
      <c r="B6556" t="s">
        <v>6795</v>
      </c>
      <c r="C6556">
        <v>1</v>
      </c>
      <c r="D6556" t="s">
        <v>5718</v>
      </c>
      <c r="E6556" t="s">
        <v>5875</v>
      </c>
      <c r="F6556">
        <v>77.0591711</v>
      </c>
      <c r="G6556">
        <v>28.434656199999999</v>
      </c>
      <c r="H6556" t="s">
        <v>494</v>
      </c>
      <c r="I6556" t="s">
        <v>19</v>
      </c>
      <c r="J6556" t="s">
        <v>57</v>
      </c>
      <c r="K6556" t="s">
        <v>57</v>
      </c>
      <c r="L6556" t="s">
        <v>57</v>
      </c>
      <c r="M6556" t="s">
        <v>57</v>
      </c>
      <c r="N6556">
        <v>1</v>
      </c>
      <c r="O6556">
        <v>0</v>
      </c>
      <c r="P6556">
        <v>250</v>
      </c>
      <c r="Q6556">
        <v>1</v>
      </c>
      <c r="R6556">
        <v>2013</v>
      </c>
      <c r="S6556">
        <v>3</v>
      </c>
      <c r="T6556">
        <v>4</v>
      </c>
      <c r="U6556" s="1">
        <v>41337</v>
      </c>
      <c r="V6556" s="5">
        <f>Main[[#This Row],[Average_Cost_for_two]] * VLOOKUP(Main[[#This Row],[Currency]],'Currency'!A:B,2,FALSE)</f>
        <v>3</v>
      </c>
      <c r="W6556" s="5" t="str">
        <f>IF(Main[[#This Row],[Avg_Cost_USD]]&lt;10,"Low",
IF(Main[[#This Row],[Avg_Cost_USD]]&lt;=30,"Medium","High"))</f>
        <v>Low</v>
      </c>
    </row>
    <row r="6557" spans="1:23" x14ac:dyDescent="0.3">
      <c r="A6557">
        <v>18365603</v>
      </c>
      <c r="B6557" t="s">
        <v>6796</v>
      </c>
      <c r="C6557">
        <v>1</v>
      </c>
      <c r="D6557" t="s">
        <v>5718</v>
      </c>
      <c r="E6557" t="s">
        <v>5725</v>
      </c>
      <c r="F6557">
        <v>0</v>
      </c>
      <c r="G6557">
        <v>0</v>
      </c>
      <c r="H6557" t="s">
        <v>56</v>
      </c>
      <c r="I6557" t="s">
        <v>19</v>
      </c>
      <c r="J6557" t="s">
        <v>57</v>
      </c>
      <c r="K6557" t="s">
        <v>57</v>
      </c>
      <c r="L6557" t="s">
        <v>57</v>
      </c>
      <c r="M6557" t="s">
        <v>57</v>
      </c>
      <c r="N6557">
        <v>1</v>
      </c>
      <c r="O6557">
        <v>0</v>
      </c>
      <c r="P6557">
        <v>200</v>
      </c>
      <c r="Q6557">
        <v>1</v>
      </c>
      <c r="R6557">
        <v>2018</v>
      </c>
      <c r="S6557">
        <v>3</v>
      </c>
      <c r="T6557">
        <v>6</v>
      </c>
      <c r="U6557" s="1">
        <v>43165</v>
      </c>
      <c r="V6557" s="5">
        <f>Main[[#This Row],[Average_Cost_for_two]] * VLOOKUP(Main[[#This Row],[Currency]],'Currency'!A:B,2,FALSE)</f>
        <v>2.4</v>
      </c>
      <c r="W6557" s="5" t="str">
        <f>IF(Main[[#This Row],[Avg_Cost_USD]]&lt;10,"Low",
IF(Main[[#This Row],[Avg_Cost_USD]]&lt;=30,"Medium","High"))</f>
        <v>Low</v>
      </c>
    </row>
    <row r="6558" spans="1:23" x14ac:dyDescent="0.3">
      <c r="A6558">
        <v>18462602</v>
      </c>
      <c r="B6558" t="s">
        <v>6797</v>
      </c>
      <c r="C6558">
        <v>1</v>
      </c>
      <c r="D6558" t="s">
        <v>5718</v>
      </c>
      <c r="E6558" t="s">
        <v>6745</v>
      </c>
      <c r="F6558">
        <v>77.0947125</v>
      </c>
      <c r="G6558">
        <v>28.481085199999999</v>
      </c>
      <c r="H6558" t="s">
        <v>56</v>
      </c>
      <c r="I6558" t="s">
        <v>19</v>
      </c>
      <c r="J6558" t="s">
        <v>57</v>
      </c>
      <c r="K6558" t="s">
        <v>57</v>
      </c>
      <c r="L6558" t="s">
        <v>57</v>
      </c>
      <c r="M6558" t="s">
        <v>57</v>
      </c>
      <c r="N6558">
        <v>1</v>
      </c>
      <c r="O6558">
        <v>0</v>
      </c>
      <c r="P6558">
        <v>400</v>
      </c>
      <c r="Q6558">
        <v>1</v>
      </c>
      <c r="R6558">
        <v>2016</v>
      </c>
      <c r="S6558">
        <v>3</v>
      </c>
      <c r="T6558">
        <v>1</v>
      </c>
      <c r="U6558" s="1">
        <v>42430</v>
      </c>
      <c r="V6558" s="5">
        <f>Main[[#This Row],[Average_Cost_for_two]] * VLOOKUP(Main[[#This Row],[Currency]],'Currency'!A:B,2,FALSE)</f>
        <v>4.8</v>
      </c>
      <c r="W6558" s="5" t="str">
        <f>IF(Main[[#This Row],[Avg_Cost_USD]]&lt;10,"Low",
IF(Main[[#This Row],[Avg_Cost_USD]]&lt;=30,"Medium","High"))</f>
        <v>Low</v>
      </c>
    </row>
    <row r="6559" spans="1:23" x14ac:dyDescent="0.3">
      <c r="A6559">
        <v>311428</v>
      </c>
      <c r="B6559" t="s">
        <v>6798</v>
      </c>
      <c r="C6559">
        <v>1</v>
      </c>
      <c r="D6559" t="s">
        <v>5718</v>
      </c>
      <c r="E6559" t="s">
        <v>6076</v>
      </c>
      <c r="F6559">
        <v>77.074589700000004</v>
      </c>
      <c r="G6559">
        <v>28.432596199999999</v>
      </c>
      <c r="H6559" t="s">
        <v>339</v>
      </c>
      <c r="I6559" t="s">
        <v>19</v>
      </c>
      <c r="J6559" t="s">
        <v>57</v>
      </c>
      <c r="K6559" t="s">
        <v>57</v>
      </c>
      <c r="L6559" t="s">
        <v>57</v>
      </c>
      <c r="M6559" t="s">
        <v>57</v>
      </c>
      <c r="N6559">
        <v>1</v>
      </c>
      <c r="O6559">
        <v>0</v>
      </c>
      <c r="P6559">
        <v>300</v>
      </c>
      <c r="Q6559">
        <v>1</v>
      </c>
      <c r="R6559">
        <v>2016</v>
      </c>
      <c r="S6559">
        <v>3</v>
      </c>
      <c r="T6559">
        <v>1</v>
      </c>
      <c r="U6559" s="1">
        <v>42430</v>
      </c>
      <c r="V6559" s="5">
        <f>Main[[#This Row],[Average_Cost_for_two]] * VLOOKUP(Main[[#This Row],[Currency]],'Currency'!A:B,2,FALSE)</f>
        <v>3.6</v>
      </c>
      <c r="W6559" s="5" t="str">
        <f>IF(Main[[#This Row],[Avg_Cost_USD]]&lt;10,"Low",
IF(Main[[#This Row],[Avg_Cost_USD]]&lt;=30,"Medium","High"))</f>
        <v>Low</v>
      </c>
    </row>
    <row r="6560" spans="1:23" x14ac:dyDescent="0.3">
      <c r="A6560">
        <v>18458319</v>
      </c>
      <c r="B6560" t="s">
        <v>6799</v>
      </c>
      <c r="C6560">
        <v>1</v>
      </c>
      <c r="D6560" t="s">
        <v>5718</v>
      </c>
      <c r="E6560" t="s">
        <v>5733</v>
      </c>
      <c r="F6560">
        <v>77.069375300000004</v>
      </c>
      <c r="G6560">
        <v>28.4909024</v>
      </c>
      <c r="H6560" t="s">
        <v>56</v>
      </c>
      <c r="I6560" t="s">
        <v>19</v>
      </c>
      <c r="J6560" t="s">
        <v>57</v>
      </c>
      <c r="K6560" t="s">
        <v>57</v>
      </c>
      <c r="L6560" t="s">
        <v>57</v>
      </c>
      <c r="M6560" t="s">
        <v>57</v>
      </c>
      <c r="N6560">
        <v>1</v>
      </c>
      <c r="O6560">
        <v>0</v>
      </c>
      <c r="P6560">
        <v>300</v>
      </c>
      <c r="Q6560">
        <v>1</v>
      </c>
      <c r="R6560">
        <v>2010</v>
      </c>
      <c r="S6560">
        <v>3</v>
      </c>
      <c r="T6560">
        <v>4</v>
      </c>
      <c r="U6560" s="1">
        <v>40241</v>
      </c>
      <c r="V6560" s="5">
        <f>Main[[#This Row],[Average_Cost_for_two]] * VLOOKUP(Main[[#This Row],[Currency]],'Currency'!A:B,2,FALSE)</f>
        <v>3.6</v>
      </c>
      <c r="W6560" s="5" t="str">
        <f>IF(Main[[#This Row],[Avg_Cost_USD]]&lt;10,"Low",
IF(Main[[#This Row],[Avg_Cost_USD]]&lt;=30,"Medium","High"))</f>
        <v>Low</v>
      </c>
    </row>
    <row r="6561" spans="1:23" x14ac:dyDescent="0.3">
      <c r="A6561">
        <v>18499452</v>
      </c>
      <c r="B6561" t="s">
        <v>6800</v>
      </c>
      <c r="C6561">
        <v>1</v>
      </c>
      <c r="D6561" t="s">
        <v>5718</v>
      </c>
      <c r="E6561" t="s">
        <v>6155</v>
      </c>
      <c r="F6561">
        <v>0</v>
      </c>
      <c r="G6561">
        <v>0</v>
      </c>
      <c r="H6561" t="s">
        <v>605</v>
      </c>
      <c r="I6561" t="s">
        <v>19</v>
      </c>
      <c r="J6561" t="s">
        <v>57</v>
      </c>
      <c r="K6561" t="s">
        <v>57</v>
      </c>
      <c r="L6561" t="s">
        <v>57</v>
      </c>
      <c r="M6561" t="s">
        <v>57</v>
      </c>
      <c r="N6561">
        <v>1</v>
      </c>
      <c r="O6561">
        <v>0</v>
      </c>
      <c r="P6561">
        <v>200</v>
      </c>
      <c r="Q6561">
        <v>1</v>
      </c>
      <c r="R6561">
        <v>2012</v>
      </c>
      <c r="S6561">
        <v>2</v>
      </c>
      <c r="T6561">
        <v>26</v>
      </c>
      <c r="U6561" s="1">
        <v>40965</v>
      </c>
      <c r="V6561" s="5">
        <f>Main[[#This Row],[Average_Cost_for_two]] * VLOOKUP(Main[[#This Row],[Currency]],'Currency'!A:B,2,FALSE)</f>
        <v>2.4</v>
      </c>
      <c r="W6561" s="5" t="str">
        <f>IF(Main[[#This Row],[Avg_Cost_USD]]&lt;10,"Low",
IF(Main[[#This Row],[Avg_Cost_USD]]&lt;=30,"Medium","High"))</f>
        <v>Low</v>
      </c>
    </row>
    <row r="6562" spans="1:23" x14ac:dyDescent="0.3">
      <c r="A6562">
        <v>18312631</v>
      </c>
      <c r="B6562" t="s">
        <v>6801</v>
      </c>
      <c r="C6562">
        <v>1</v>
      </c>
      <c r="D6562" t="s">
        <v>5718</v>
      </c>
      <c r="E6562" t="s">
        <v>5790</v>
      </c>
      <c r="F6562">
        <v>77.059873300000007</v>
      </c>
      <c r="G6562">
        <v>28.4752695</v>
      </c>
      <c r="H6562" t="s">
        <v>56</v>
      </c>
      <c r="I6562" t="s">
        <v>19</v>
      </c>
      <c r="J6562" t="s">
        <v>57</v>
      </c>
      <c r="K6562" t="s">
        <v>57</v>
      </c>
      <c r="L6562" t="s">
        <v>57</v>
      </c>
      <c r="M6562" t="s">
        <v>57</v>
      </c>
      <c r="N6562">
        <v>1</v>
      </c>
      <c r="O6562">
        <v>0</v>
      </c>
      <c r="P6562">
        <v>150</v>
      </c>
      <c r="Q6562">
        <v>1</v>
      </c>
      <c r="R6562">
        <v>2017</v>
      </c>
      <c r="S6562">
        <v>2</v>
      </c>
      <c r="T6562">
        <v>1</v>
      </c>
      <c r="U6562" s="1">
        <v>42767</v>
      </c>
      <c r="V6562" s="5">
        <f>Main[[#This Row],[Average_Cost_for_two]] * VLOOKUP(Main[[#This Row],[Currency]],'Currency'!A:B,2,FALSE)</f>
        <v>1.8</v>
      </c>
      <c r="W6562" s="5" t="str">
        <f>IF(Main[[#This Row],[Avg_Cost_USD]]&lt;10,"Low",
IF(Main[[#This Row],[Avg_Cost_USD]]&lt;=30,"Medium","High"))</f>
        <v>Low</v>
      </c>
    </row>
    <row r="6563" spans="1:23" x14ac:dyDescent="0.3">
      <c r="A6563">
        <v>18396191</v>
      </c>
      <c r="B6563" t="s">
        <v>6802</v>
      </c>
      <c r="C6563">
        <v>1</v>
      </c>
      <c r="D6563" t="s">
        <v>5718</v>
      </c>
      <c r="E6563" t="s">
        <v>5790</v>
      </c>
      <c r="F6563">
        <v>77.061025799999996</v>
      </c>
      <c r="G6563">
        <v>28.475570900000001</v>
      </c>
      <c r="H6563" t="s">
        <v>289</v>
      </c>
      <c r="I6563" t="s">
        <v>19</v>
      </c>
      <c r="J6563" t="s">
        <v>57</v>
      </c>
      <c r="K6563" t="s">
        <v>57</v>
      </c>
      <c r="L6563" t="s">
        <v>57</v>
      </c>
      <c r="M6563" t="s">
        <v>57</v>
      </c>
      <c r="N6563">
        <v>1</v>
      </c>
      <c r="O6563">
        <v>0</v>
      </c>
      <c r="P6563">
        <v>400</v>
      </c>
      <c r="Q6563">
        <v>1</v>
      </c>
      <c r="R6563">
        <v>2017</v>
      </c>
      <c r="S6563">
        <v>2</v>
      </c>
      <c r="T6563">
        <v>12</v>
      </c>
      <c r="U6563" s="1">
        <v>42778</v>
      </c>
      <c r="V6563" s="5">
        <f>Main[[#This Row],[Average_Cost_for_two]] * VLOOKUP(Main[[#This Row],[Currency]],'Currency'!A:B,2,FALSE)</f>
        <v>4.8</v>
      </c>
      <c r="W6563" s="5" t="str">
        <f>IF(Main[[#This Row],[Avg_Cost_USD]]&lt;10,"Low",
IF(Main[[#This Row],[Avg_Cost_USD]]&lt;=30,"Medium","High"))</f>
        <v>Low</v>
      </c>
    </row>
    <row r="6564" spans="1:23" x14ac:dyDescent="0.3">
      <c r="A6564">
        <v>18345759</v>
      </c>
      <c r="B6564" t="s">
        <v>6803</v>
      </c>
      <c r="C6564">
        <v>1</v>
      </c>
      <c r="D6564" t="s">
        <v>5718</v>
      </c>
      <c r="E6564" t="s">
        <v>5948</v>
      </c>
      <c r="F6564">
        <v>77.055771800000002</v>
      </c>
      <c r="G6564">
        <v>28.4415695</v>
      </c>
      <c r="H6564" t="s">
        <v>335</v>
      </c>
      <c r="I6564" t="s">
        <v>19</v>
      </c>
      <c r="J6564" t="s">
        <v>57</v>
      </c>
      <c r="K6564" t="s">
        <v>57</v>
      </c>
      <c r="L6564" t="s">
        <v>57</v>
      </c>
      <c r="M6564" t="s">
        <v>57</v>
      </c>
      <c r="N6564">
        <v>1</v>
      </c>
      <c r="O6564">
        <v>0</v>
      </c>
      <c r="P6564">
        <v>350</v>
      </c>
      <c r="Q6564">
        <v>1</v>
      </c>
      <c r="R6564">
        <v>2017</v>
      </c>
      <c r="S6564">
        <v>2</v>
      </c>
      <c r="T6564">
        <v>5</v>
      </c>
      <c r="U6564" s="1">
        <v>42771</v>
      </c>
      <c r="V6564" s="5">
        <f>Main[[#This Row],[Average_Cost_for_two]] * VLOOKUP(Main[[#This Row],[Currency]],'Currency'!A:B,2,FALSE)</f>
        <v>4.2</v>
      </c>
      <c r="W6564" s="5" t="str">
        <f>IF(Main[[#This Row],[Avg_Cost_USD]]&lt;10,"Low",
IF(Main[[#This Row],[Avg_Cost_USD]]&lt;=30,"Medium","High"))</f>
        <v>Low</v>
      </c>
    </row>
    <row r="6565" spans="1:23" x14ac:dyDescent="0.3">
      <c r="A6565">
        <v>18464618</v>
      </c>
      <c r="B6565" t="s">
        <v>6804</v>
      </c>
      <c r="C6565">
        <v>1</v>
      </c>
      <c r="D6565" t="s">
        <v>5718</v>
      </c>
      <c r="E6565" t="s">
        <v>5725</v>
      </c>
      <c r="F6565">
        <v>77.099747800000003</v>
      </c>
      <c r="G6565">
        <v>28.425349600000001</v>
      </c>
      <c r="H6565" t="s">
        <v>56</v>
      </c>
      <c r="I6565" t="s">
        <v>19</v>
      </c>
      <c r="J6565" t="s">
        <v>57</v>
      </c>
      <c r="K6565" t="s">
        <v>57</v>
      </c>
      <c r="L6565" t="s">
        <v>57</v>
      </c>
      <c r="M6565" t="s">
        <v>57</v>
      </c>
      <c r="N6565">
        <v>1</v>
      </c>
      <c r="O6565">
        <v>0</v>
      </c>
      <c r="P6565">
        <v>400</v>
      </c>
      <c r="Q6565">
        <v>1</v>
      </c>
      <c r="R6565">
        <v>2012</v>
      </c>
      <c r="S6565">
        <v>2</v>
      </c>
      <c r="T6565">
        <v>15</v>
      </c>
      <c r="U6565" s="1">
        <v>40954</v>
      </c>
      <c r="V6565" s="5">
        <f>Main[[#This Row],[Average_Cost_for_two]] * VLOOKUP(Main[[#This Row],[Currency]],'Currency'!A:B,2,FALSE)</f>
        <v>4.8</v>
      </c>
      <c r="W6565" s="5" t="str">
        <f>IF(Main[[#This Row],[Avg_Cost_USD]]&lt;10,"Low",
IF(Main[[#This Row],[Avg_Cost_USD]]&lt;=30,"Medium","High"))</f>
        <v>Low</v>
      </c>
    </row>
    <row r="6566" spans="1:23" x14ac:dyDescent="0.3">
      <c r="A6566">
        <v>18471289</v>
      </c>
      <c r="B6566" t="s">
        <v>582</v>
      </c>
      <c r="C6566">
        <v>1</v>
      </c>
      <c r="D6566" t="s">
        <v>5718</v>
      </c>
      <c r="E6566" t="s">
        <v>5784</v>
      </c>
      <c r="F6566">
        <v>77.024736000000004</v>
      </c>
      <c r="G6566">
        <v>28.514497599999999</v>
      </c>
      <c r="H6566" t="s">
        <v>3889</v>
      </c>
      <c r="I6566" t="s">
        <v>19</v>
      </c>
      <c r="J6566" t="s">
        <v>57</v>
      </c>
      <c r="K6566" t="s">
        <v>57</v>
      </c>
      <c r="L6566" t="s">
        <v>57</v>
      </c>
      <c r="M6566" t="s">
        <v>57</v>
      </c>
      <c r="N6566">
        <v>1</v>
      </c>
      <c r="O6566">
        <v>0</v>
      </c>
      <c r="P6566">
        <v>200</v>
      </c>
      <c r="Q6566">
        <v>1</v>
      </c>
      <c r="R6566">
        <v>2017</v>
      </c>
      <c r="S6566">
        <v>1</v>
      </c>
      <c r="T6566">
        <v>10</v>
      </c>
      <c r="U6566" s="1">
        <v>42745</v>
      </c>
      <c r="V6566" s="5">
        <f>Main[[#This Row],[Average_Cost_for_two]] * VLOOKUP(Main[[#This Row],[Currency]],'Currency'!A:B,2,FALSE)</f>
        <v>2.4</v>
      </c>
      <c r="W6566" s="5" t="str">
        <f>IF(Main[[#This Row],[Avg_Cost_USD]]&lt;10,"Low",
IF(Main[[#This Row],[Avg_Cost_USD]]&lt;=30,"Medium","High"))</f>
        <v>Low</v>
      </c>
    </row>
    <row r="6567" spans="1:23" x14ac:dyDescent="0.3">
      <c r="A6567">
        <v>18451168</v>
      </c>
      <c r="B6567" t="s">
        <v>6805</v>
      </c>
      <c r="C6567">
        <v>1</v>
      </c>
      <c r="D6567" t="s">
        <v>5718</v>
      </c>
      <c r="E6567" t="s">
        <v>5790</v>
      </c>
      <c r="F6567">
        <v>77.063314899999995</v>
      </c>
      <c r="G6567">
        <v>28.4978576</v>
      </c>
      <c r="H6567" t="s">
        <v>335</v>
      </c>
      <c r="I6567" t="s">
        <v>19</v>
      </c>
      <c r="J6567" t="s">
        <v>57</v>
      </c>
      <c r="K6567" t="s">
        <v>57</v>
      </c>
      <c r="L6567" t="s">
        <v>57</v>
      </c>
      <c r="M6567" t="s">
        <v>57</v>
      </c>
      <c r="N6567">
        <v>1</v>
      </c>
      <c r="O6567">
        <v>0</v>
      </c>
      <c r="P6567">
        <v>300</v>
      </c>
      <c r="Q6567">
        <v>1</v>
      </c>
      <c r="R6567">
        <v>2013</v>
      </c>
      <c r="S6567">
        <v>1</v>
      </c>
      <c r="T6567">
        <v>23</v>
      </c>
      <c r="U6567" s="1">
        <v>41297</v>
      </c>
      <c r="V6567" s="5">
        <f>Main[[#This Row],[Average_Cost_for_two]] * VLOOKUP(Main[[#This Row],[Currency]],'Currency'!A:B,2,FALSE)</f>
        <v>3.6</v>
      </c>
      <c r="W6567" s="5" t="str">
        <f>IF(Main[[#This Row],[Avg_Cost_USD]]&lt;10,"Low",
IF(Main[[#This Row],[Avg_Cost_USD]]&lt;=30,"Medium","High"))</f>
        <v>Low</v>
      </c>
    </row>
    <row r="6568" spans="1:23" x14ac:dyDescent="0.3">
      <c r="A6568">
        <v>18466973</v>
      </c>
      <c r="B6568" t="s">
        <v>6806</v>
      </c>
      <c r="C6568">
        <v>1</v>
      </c>
      <c r="D6568" t="s">
        <v>5718</v>
      </c>
      <c r="E6568" t="s">
        <v>5867</v>
      </c>
      <c r="F6568">
        <v>77.071691299999998</v>
      </c>
      <c r="G6568">
        <v>28.5100652</v>
      </c>
      <c r="H6568" t="s">
        <v>618</v>
      </c>
      <c r="I6568" t="s">
        <v>19</v>
      </c>
      <c r="J6568" t="s">
        <v>57</v>
      </c>
      <c r="K6568" t="s">
        <v>57</v>
      </c>
      <c r="L6568" t="s">
        <v>57</v>
      </c>
      <c r="M6568" t="s">
        <v>57</v>
      </c>
      <c r="N6568">
        <v>1</v>
      </c>
      <c r="O6568">
        <v>0</v>
      </c>
      <c r="P6568">
        <v>150</v>
      </c>
      <c r="Q6568">
        <v>1</v>
      </c>
      <c r="R6568">
        <v>2011</v>
      </c>
      <c r="S6568">
        <v>1</v>
      </c>
      <c r="T6568">
        <v>24</v>
      </c>
      <c r="U6568" s="1">
        <v>40567</v>
      </c>
      <c r="V6568" s="5">
        <f>Main[[#This Row],[Average_Cost_for_two]] * VLOOKUP(Main[[#This Row],[Currency]],'Currency'!A:B,2,FALSE)</f>
        <v>1.8</v>
      </c>
      <c r="W6568" s="5" t="str">
        <f>IF(Main[[#This Row],[Avg_Cost_USD]]&lt;10,"Low",
IF(Main[[#This Row],[Avg_Cost_USD]]&lt;=30,"Medium","High"))</f>
        <v>Low</v>
      </c>
    </row>
    <row r="6569" spans="1:23" x14ac:dyDescent="0.3">
      <c r="A6569">
        <v>18458643</v>
      </c>
      <c r="B6569" t="s">
        <v>6807</v>
      </c>
      <c r="C6569">
        <v>1</v>
      </c>
      <c r="D6569" t="s">
        <v>5718</v>
      </c>
      <c r="E6569" t="s">
        <v>5948</v>
      </c>
      <c r="F6569">
        <v>77.044887700000004</v>
      </c>
      <c r="G6569">
        <v>28.445542100000001</v>
      </c>
      <c r="H6569" t="s">
        <v>289</v>
      </c>
      <c r="I6569" t="s">
        <v>19</v>
      </c>
      <c r="J6569" t="s">
        <v>57</v>
      </c>
      <c r="K6569" t="s">
        <v>57</v>
      </c>
      <c r="L6569" t="s">
        <v>57</v>
      </c>
      <c r="M6569" t="s">
        <v>57</v>
      </c>
      <c r="N6569">
        <v>1</v>
      </c>
      <c r="O6569">
        <v>0</v>
      </c>
      <c r="P6569">
        <v>400</v>
      </c>
      <c r="Q6569">
        <v>1</v>
      </c>
      <c r="R6569">
        <v>2011</v>
      </c>
      <c r="S6569">
        <v>1</v>
      </c>
      <c r="T6569">
        <v>21</v>
      </c>
      <c r="U6569" s="1">
        <v>40564</v>
      </c>
      <c r="V6569" s="5">
        <f>Main[[#This Row],[Average_Cost_for_two]] * VLOOKUP(Main[[#This Row],[Currency]],'Currency'!A:B,2,FALSE)</f>
        <v>4.8</v>
      </c>
      <c r="W6569" s="5" t="str">
        <f>IF(Main[[#This Row],[Avg_Cost_USD]]&lt;10,"Low",
IF(Main[[#This Row],[Avg_Cost_USD]]&lt;=30,"Medium","High"))</f>
        <v>Low</v>
      </c>
    </row>
    <row r="6570" spans="1:23" x14ac:dyDescent="0.3">
      <c r="A6570">
        <v>18446413</v>
      </c>
      <c r="B6570" t="s">
        <v>6808</v>
      </c>
      <c r="C6570">
        <v>1</v>
      </c>
      <c r="D6570" t="s">
        <v>5718</v>
      </c>
      <c r="E6570" t="s">
        <v>5875</v>
      </c>
      <c r="F6570">
        <v>77.074024499999993</v>
      </c>
      <c r="G6570">
        <v>28.447141200000001</v>
      </c>
      <c r="H6570" t="s">
        <v>56</v>
      </c>
      <c r="I6570" t="s">
        <v>19</v>
      </c>
      <c r="J6570" t="s">
        <v>57</v>
      </c>
      <c r="K6570" t="s">
        <v>57</v>
      </c>
      <c r="L6570" t="s">
        <v>57</v>
      </c>
      <c r="M6570" t="s">
        <v>57</v>
      </c>
      <c r="N6570">
        <v>1</v>
      </c>
      <c r="O6570">
        <v>0</v>
      </c>
      <c r="P6570">
        <v>400</v>
      </c>
      <c r="Q6570">
        <v>1</v>
      </c>
      <c r="R6570">
        <v>2011</v>
      </c>
      <c r="S6570">
        <v>1</v>
      </c>
      <c r="T6570">
        <v>17</v>
      </c>
      <c r="U6570" s="1">
        <v>40560</v>
      </c>
      <c r="V6570" s="5">
        <f>Main[[#This Row],[Average_Cost_for_two]] * VLOOKUP(Main[[#This Row],[Currency]],'Currency'!A:B,2,FALSE)</f>
        <v>4.8</v>
      </c>
      <c r="W6570" s="5" t="str">
        <f>IF(Main[[#This Row],[Avg_Cost_USD]]&lt;10,"Low",
IF(Main[[#This Row],[Avg_Cost_USD]]&lt;=30,"Medium","High"))</f>
        <v>Low</v>
      </c>
    </row>
    <row r="6571" spans="1:23" x14ac:dyDescent="0.3">
      <c r="A6571">
        <v>18499471</v>
      </c>
      <c r="B6571" t="s">
        <v>6809</v>
      </c>
      <c r="C6571">
        <v>1</v>
      </c>
      <c r="D6571" t="s">
        <v>5718</v>
      </c>
      <c r="E6571" t="s">
        <v>5875</v>
      </c>
      <c r="F6571">
        <v>77.073575399999996</v>
      </c>
      <c r="G6571">
        <v>28.447960500000001</v>
      </c>
      <c r="H6571" t="s">
        <v>347</v>
      </c>
      <c r="I6571" t="s">
        <v>19</v>
      </c>
      <c r="J6571" t="s">
        <v>57</v>
      </c>
      <c r="K6571" t="s">
        <v>57</v>
      </c>
      <c r="L6571" t="s">
        <v>57</v>
      </c>
      <c r="M6571" t="s">
        <v>57</v>
      </c>
      <c r="N6571">
        <v>1</v>
      </c>
      <c r="O6571">
        <v>0</v>
      </c>
      <c r="P6571">
        <v>250</v>
      </c>
      <c r="Q6571">
        <v>1</v>
      </c>
      <c r="R6571">
        <v>2012</v>
      </c>
      <c r="S6571">
        <v>1</v>
      </c>
      <c r="T6571">
        <v>23</v>
      </c>
      <c r="U6571" s="1">
        <v>40931</v>
      </c>
      <c r="V6571" s="5">
        <f>Main[[#This Row],[Average_Cost_for_two]] * VLOOKUP(Main[[#This Row],[Currency]],'Currency'!A:B,2,FALSE)</f>
        <v>3</v>
      </c>
      <c r="W6571" s="5" t="str">
        <f>IF(Main[[#This Row],[Avg_Cost_USD]]&lt;10,"Low",
IF(Main[[#This Row],[Avg_Cost_USD]]&lt;=30,"Medium","High"))</f>
        <v>Low</v>
      </c>
    </row>
    <row r="6572" spans="1:23" x14ac:dyDescent="0.3">
      <c r="A6572">
        <v>18499459</v>
      </c>
      <c r="B6572" t="s">
        <v>6810</v>
      </c>
      <c r="C6572">
        <v>1</v>
      </c>
      <c r="D6572" t="s">
        <v>5718</v>
      </c>
      <c r="E6572" t="s">
        <v>5875</v>
      </c>
      <c r="F6572">
        <v>77.073539299999993</v>
      </c>
      <c r="G6572">
        <v>28.447879</v>
      </c>
      <c r="H6572" t="s">
        <v>56</v>
      </c>
      <c r="I6572" t="s">
        <v>19</v>
      </c>
      <c r="J6572" t="s">
        <v>57</v>
      </c>
      <c r="K6572" t="s">
        <v>57</v>
      </c>
      <c r="L6572" t="s">
        <v>57</v>
      </c>
      <c r="M6572" t="s">
        <v>57</v>
      </c>
      <c r="N6572">
        <v>1</v>
      </c>
      <c r="O6572">
        <v>0</v>
      </c>
      <c r="P6572">
        <v>350</v>
      </c>
      <c r="Q6572">
        <v>1</v>
      </c>
      <c r="R6572">
        <v>2010</v>
      </c>
      <c r="S6572">
        <v>1</v>
      </c>
      <c r="T6572">
        <v>21</v>
      </c>
      <c r="U6572" s="1">
        <v>40199</v>
      </c>
      <c r="V6572" s="5">
        <f>Main[[#This Row],[Average_Cost_for_two]] * VLOOKUP(Main[[#This Row],[Currency]],'Currency'!A:B,2,FALSE)</f>
        <v>4.2</v>
      </c>
      <c r="W6572" s="5" t="str">
        <f>IF(Main[[#This Row],[Avg_Cost_USD]]&lt;10,"Low",
IF(Main[[#This Row],[Avg_Cost_USD]]&lt;=30,"Medium","High"))</f>
        <v>Low</v>
      </c>
    </row>
    <row r="6573" spans="1:23" x14ac:dyDescent="0.3">
      <c r="A6573">
        <v>18495252</v>
      </c>
      <c r="B6573" t="s">
        <v>6811</v>
      </c>
      <c r="C6573">
        <v>1</v>
      </c>
      <c r="D6573" t="s">
        <v>5718</v>
      </c>
      <c r="E6573" t="s">
        <v>5725</v>
      </c>
      <c r="F6573">
        <v>77.100034160000007</v>
      </c>
      <c r="G6573">
        <v>28.428908929999999</v>
      </c>
      <c r="H6573" t="s">
        <v>433</v>
      </c>
      <c r="I6573" t="s">
        <v>19</v>
      </c>
      <c r="J6573" t="s">
        <v>57</v>
      </c>
      <c r="K6573" t="s">
        <v>57</v>
      </c>
      <c r="L6573" t="s">
        <v>57</v>
      </c>
      <c r="M6573" t="s">
        <v>57</v>
      </c>
      <c r="N6573">
        <v>1</v>
      </c>
      <c r="O6573">
        <v>0</v>
      </c>
      <c r="P6573">
        <v>200</v>
      </c>
      <c r="Q6573">
        <v>1</v>
      </c>
      <c r="R6573">
        <v>2014</v>
      </c>
      <c r="S6573">
        <v>1</v>
      </c>
      <c r="T6573">
        <v>11</v>
      </c>
      <c r="U6573" s="1">
        <v>41650</v>
      </c>
      <c r="V6573" s="5">
        <f>Main[[#This Row],[Average_Cost_for_two]] * VLOOKUP(Main[[#This Row],[Currency]],'Currency'!A:B,2,FALSE)</f>
        <v>2.4</v>
      </c>
      <c r="W6573" s="5" t="str">
        <f>IF(Main[[#This Row],[Avg_Cost_USD]]&lt;10,"Low",
IF(Main[[#This Row],[Avg_Cost_USD]]&lt;=30,"Medium","High"))</f>
        <v>Low</v>
      </c>
    </row>
    <row r="6574" spans="1:23" x14ac:dyDescent="0.3">
      <c r="A6574">
        <v>18263500</v>
      </c>
      <c r="B6574" t="s">
        <v>6812</v>
      </c>
      <c r="C6574">
        <v>1</v>
      </c>
      <c r="D6574" t="s">
        <v>5718</v>
      </c>
      <c r="E6574" t="s">
        <v>5784</v>
      </c>
      <c r="F6574">
        <v>0</v>
      </c>
      <c r="G6574">
        <v>0</v>
      </c>
      <c r="H6574" t="s">
        <v>56</v>
      </c>
      <c r="I6574" t="s">
        <v>19</v>
      </c>
      <c r="J6574" t="s">
        <v>57</v>
      </c>
      <c r="K6574" t="s">
        <v>57</v>
      </c>
      <c r="L6574" t="s">
        <v>57</v>
      </c>
      <c r="M6574" t="s">
        <v>57</v>
      </c>
      <c r="N6574">
        <v>1</v>
      </c>
      <c r="O6574">
        <v>0</v>
      </c>
      <c r="P6574">
        <v>150</v>
      </c>
      <c r="Q6574">
        <v>1</v>
      </c>
      <c r="R6574">
        <v>2010</v>
      </c>
      <c r="S6574">
        <v>12</v>
      </c>
      <c r="T6574">
        <v>2</v>
      </c>
      <c r="U6574" s="1">
        <v>40514</v>
      </c>
      <c r="V6574" s="5">
        <f>Main[[#This Row],[Average_Cost_for_two]] * VLOOKUP(Main[[#This Row],[Currency]],'Currency'!A:B,2,FALSE)</f>
        <v>1.8</v>
      </c>
      <c r="W6574" s="5" t="str">
        <f>IF(Main[[#This Row],[Avg_Cost_USD]]&lt;10,"Low",
IF(Main[[#This Row],[Avg_Cost_USD]]&lt;=30,"Medium","High"))</f>
        <v>Low</v>
      </c>
    </row>
    <row r="6575" spans="1:23" x14ac:dyDescent="0.3">
      <c r="A6575">
        <v>310632</v>
      </c>
      <c r="B6575" t="s">
        <v>629</v>
      </c>
      <c r="C6575">
        <v>1</v>
      </c>
      <c r="D6575" t="s">
        <v>5718</v>
      </c>
      <c r="E6575" t="s">
        <v>5790</v>
      </c>
      <c r="F6575">
        <v>77.056051999999994</v>
      </c>
      <c r="G6575">
        <v>28.4890258</v>
      </c>
      <c r="H6575" t="s">
        <v>3889</v>
      </c>
      <c r="I6575" t="s">
        <v>19</v>
      </c>
      <c r="J6575" t="s">
        <v>57</v>
      </c>
      <c r="K6575" t="s">
        <v>57</v>
      </c>
      <c r="L6575" t="s">
        <v>57</v>
      </c>
      <c r="M6575" t="s">
        <v>57</v>
      </c>
      <c r="N6575">
        <v>1</v>
      </c>
      <c r="O6575">
        <v>0</v>
      </c>
      <c r="P6575">
        <v>350</v>
      </c>
      <c r="Q6575">
        <v>1</v>
      </c>
      <c r="R6575">
        <v>2010</v>
      </c>
      <c r="S6575">
        <v>12</v>
      </c>
      <c r="T6575">
        <v>7</v>
      </c>
      <c r="U6575" s="1">
        <v>40519</v>
      </c>
      <c r="V6575" s="5">
        <f>Main[[#This Row],[Average_Cost_for_two]] * VLOOKUP(Main[[#This Row],[Currency]],'Currency'!A:B,2,FALSE)</f>
        <v>4.2</v>
      </c>
      <c r="W6575" s="5" t="str">
        <f>IF(Main[[#This Row],[Avg_Cost_USD]]&lt;10,"Low",
IF(Main[[#This Row],[Avg_Cost_USD]]&lt;=30,"Medium","High"))</f>
        <v>Low</v>
      </c>
    </row>
    <row r="6576" spans="1:23" x14ac:dyDescent="0.3">
      <c r="A6576">
        <v>18352658</v>
      </c>
      <c r="B6576" t="s">
        <v>6813</v>
      </c>
      <c r="C6576">
        <v>1</v>
      </c>
      <c r="D6576" t="s">
        <v>5718</v>
      </c>
      <c r="E6576" t="s">
        <v>6814</v>
      </c>
      <c r="F6576">
        <v>77.0887235</v>
      </c>
      <c r="G6576">
        <v>28.431722499999999</v>
      </c>
      <c r="H6576" t="s">
        <v>477</v>
      </c>
      <c r="I6576" t="s">
        <v>19</v>
      </c>
      <c r="J6576" t="s">
        <v>57</v>
      </c>
      <c r="K6576" t="s">
        <v>57</v>
      </c>
      <c r="L6576" t="s">
        <v>57</v>
      </c>
      <c r="M6576" t="s">
        <v>57</v>
      </c>
      <c r="N6576">
        <v>1</v>
      </c>
      <c r="O6576">
        <v>0</v>
      </c>
      <c r="P6576">
        <v>350</v>
      </c>
      <c r="Q6576">
        <v>1</v>
      </c>
      <c r="R6576">
        <v>2011</v>
      </c>
      <c r="S6576">
        <v>12</v>
      </c>
      <c r="T6576">
        <v>16</v>
      </c>
      <c r="U6576" s="1">
        <v>40893</v>
      </c>
      <c r="V6576" s="5">
        <f>Main[[#This Row],[Average_Cost_for_two]] * VLOOKUP(Main[[#This Row],[Currency]],'Currency'!A:B,2,FALSE)</f>
        <v>4.2</v>
      </c>
      <c r="W6576" s="5" t="str">
        <f>IF(Main[[#This Row],[Avg_Cost_USD]]&lt;10,"Low",
IF(Main[[#This Row],[Avg_Cost_USD]]&lt;=30,"Medium","High"))</f>
        <v>Low</v>
      </c>
    </row>
    <row r="6577" spans="1:23" x14ac:dyDescent="0.3">
      <c r="A6577">
        <v>18458638</v>
      </c>
      <c r="B6577" t="s">
        <v>6815</v>
      </c>
      <c r="C6577">
        <v>1</v>
      </c>
      <c r="D6577" t="s">
        <v>5718</v>
      </c>
      <c r="E6577" t="s">
        <v>5816</v>
      </c>
      <c r="F6577">
        <v>0</v>
      </c>
      <c r="G6577">
        <v>0</v>
      </c>
      <c r="H6577" t="s">
        <v>315</v>
      </c>
      <c r="I6577" t="s">
        <v>19</v>
      </c>
      <c r="J6577" t="s">
        <v>57</v>
      </c>
      <c r="K6577" t="s">
        <v>57</v>
      </c>
      <c r="L6577" t="s">
        <v>57</v>
      </c>
      <c r="M6577" t="s">
        <v>57</v>
      </c>
      <c r="N6577">
        <v>1</v>
      </c>
      <c r="O6577">
        <v>0</v>
      </c>
      <c r="P6577">
        <v>300</v>
      </c>
      <c r="Q6577">
        <v>1</v>
      </c>
      <c r="R6577">
        <v>2014</v>
      </c>
      <c r="S6577">
        <v>12</v>
      </c>
      <c r="T6577">
        <v>26</v>
      </c>
      <c r="U6577" s="1">
        <v>41999</v>
      </c>
      <c r="V6577" s="5">
        <f>Main[[#This Row],[Average_Cost_for_two]] * VLOOKUP(Main[[#This Row],[Currency]],'Currency'!A:B,2,FALSE)</f>
        <v>3.6</v>
      </c>
      <c r="W6577" s="5" t="str">
        <f>IF(Main[[#This Row],[Avg_Cost_USD]]&lt;10,"Low",
IF(Main[[#This Row],[Avg_Cost_USD]]&lt;=30,"Medium","High"))</f>
        <v>Low</v>
      </c>
    </row>
    <row r="6578" spans="1:23" x14ac:dyDescent="0.3">
      <c r="A6578">
        <v>18312451</v>
      </c>
      <c r="B6578" t="s">
        <v>6030</v>
      </c>
      <c r="C6578">
        <v>1</v>
      </c>
      <c r="D6578" t="s">
        <v>5718</v>
      </c>
      <c r="E6578" t="s">
        <v>6433</v>
      </c>
      <c r="F6578">
        <v>77.073850899999996</v>
      </c>
      <c r="G6578">
        <v>28.510145600000001</v>
      </c>
      <c r="H6578" t="s">
        <v>430</v>
      </c>
      <c r="I6578" t="s">
        <v>19</v>
      </c>
      <c r="J6578" t="s">
        <v>57</v>
      </c>
      <c r="K6578" t="s">
        <v>57</v>
      </c>
      <c r="L6578" t="s">
        <v>57</v>
      </c>
      <c r="M6578" t="s">
        <v>57</v>
      </c>
      <c r="N6578">
        <v>1</v>
      </c>
      <c r="O6578">
        <v>0</v>
      </c>
      <c r="P6578">
        <v>200</v>
      </c>
      <c r="Q6578">
        <v>1</v>
      </c>
      <c r="R6578">
        <v>2010</v>
      </c>
      <c r="S6578">
        <v>11</v>
      </c>
      <c r="T6578">
        <v>16</v>
      </c>
      <c r="U6578" s="1">
        <v>40498</v>
      </c>
      <c r="V6578" s="5">
        <f>Main[[#This Row],[Average_Cost_for_two]] * VLOOKUP(Main[[#This Row],[Currency]],'Currency'!A:B,2,FALSE)</f>
        <v>2.4</v>
      </c>
      <c r="W6578" s="5" t="str">
        <f>IF(Main[[#This Row],[Avg_Cost_USD]]&lt;10,"Low",
IF(Main[[#This Row],[Avg_Cost_USD]]&lt;=30,"Medium","High"))</f>
        <v>Low</v>
      </c>
    </row>
    <row r="6579" spans="1:23" x14ac:dyDescent="0.3">
      <c r="A6579">
        <v>18458642</v>
      </c>
      <c r="B6579" t="s">
        <v>6816</v>
      </c>
      <c r="C6579">
        <v>1</v>
      </c>
      <c r="D6579" t="s">
        <v>5718</v>
      </c>
      <c r="E6579" t="s">
        <v>5948</v>
      </c>
      <c r="F6579">
        <v>77.044871000000001</v>
      </c>
      <c r="G6579">
        <v>28.445702799999999</v>
      </c>
      <c r="H6579" t="s">
        <v>505</v>
      </c>
      <c r="I6579" t="s">
        <v>19</v>
      </c>
      <c r="J6579" t="s">
        <v>57</v>
      </c>
      <c r="K6579" t="s">
        <v>57</v>
      </c>
      <c r="L6579" t="s">
        <v>57</v>
      </c>
      <c r="M6579" t="s">
        <v>57</v>
      </c>
      <c r="N6579">
        <v>1</v>
      </c>
      <c r="O6579">
        <v>0</v>
      </c>
      <c r="P6579">
        <v>200</v>
      </c>
      <c r="Q6579">
        <v>1</v>
      </c>
      <c r="R6579">
        <v>2017</v>
      </c>
      <c r="S6579">
        <v>11</v>
      </c>
      <c r="T6579">
        <v>5</v>
      </c>
      <c r="U6579" s="1">
        <v>43044</v>
      </c>
      <c r="V6579" s="5">
        <f>Main[[#This Row],[Average_Cost_for_two]] * VLOOKUP(Main[[#This Row],[Currency]],'Currency'!A:B,2,FALSE)</f>
        <v>2.4</v>
      </c>
      <c r="W6579" s="5" t="str">
        <f>IF(Main[[#This Row],[Avg_Cost_USD]]&lt;10,"Low",
IF(Main[[#This Row],[Avg_Cost_USD]]&lt;=30,"Medium","High"))</f>
        <v>Low</v>
      </c>
    </row>
    <row r="6580" spans="1:23" x14ac:dyDescent="0.3">
      <c r="A6580">
        <v>18447121</v>
      </c>
      <c r="B6580" t="s">
        <v>6817</v>
      </c>
      <c r="C6580">
        <v>1</v>
      </c>
      <c r="D6580" t="s">
        <v>5718</v>
      </c>
      <c r="E6580" t="s">
        <v>5948</v>
      </c>
      <c r="F6580">
        <v>0</v>
      </c>
      <c r="G6580">
        <v>0</v>
      </c>
      <c r="H6580" t="s">
        <v>335</v>
      </c>
      <c r="I6580" t="s">
        <v>19</v>
      </c>
      <c r="J6580" t="s">
        <v>57</v>
      </c>
      <c r="K6580" t="s">
        <v>57</v>
      </c>
      <c r="L6580" t="s">
        <v>57</v>
      </c>
      <c r="M6580" t="s">
        <v>57</v>
      </c>
      <c r="N6580">
        <v>1</v>
      </c>
      <c r="O6580">
        <v>0</v>
      </c>
      <c r="P6580">
        <v>250</v>
      </c>
      <c r="Q6580">
        <v>1</v>
      </c>
      <c r="R6580">
        <v>2018</v>
      </c>
      <c r="S6580">
        <v>11</v>
      </c>
      <c r="T6580">
        <v>23</v>
      </c>
      <c r="U6580" s="1">
        <v>43427</v>
      </c>
      <c r="V6580" s="5">
        <f>Main[[#This Row],[Average_Cost_for_two]] * VLOOKUP(Main[[#This Row],[Currency]],'Currency'!A:B,2,FALSE)</f>
        <v>3</v>
      </c>
      <c r="W6580" s="5" t="str">
        <f>IF(Main[[#This Row],[Avg_Cost_USD]]&lt;10,"Low",
IF(Main[[#This Row],[Avg_Cost_USD]]&lt;=30,"Medium","High"))</f>
        <v>Low</v>
      </c>
    </row>
    <row r="6581" spans="1:23" x14ac:dyDescent="0.3">
      <c r="A6581">
        <v>18393709</v>
      </c>
      <c r="B6581" t="s">
        <v>258</v>
      </c>
      <c r="C6581">
        <v>1</v>
      </c>
      <c r="D6581" t="s">
        <v>5718</v>
      </c>
      <c r="E6581" t="s">
        <v>5725</v>
      </c>
      <c r="F6581">
        <v>77.099864999999994</v>
      </c>
      <c r="G6581">
        <v>28.4252571</v>
      </c>
      <c r="H6581" t="s">
        <v>56</v>
      </c>
      <c r="I6581" t="s">
        <v>19</v>
      </c>
      <c r="J6581" t="s">
        <v>57</v>
      </c>
      <c r="K6581" t="s">
        <v>57</v>
      </c>
      <c r="L6581" t="s">
        <v>57</v>
      </c>
      <c r="M6581" t="s">
        <v>57</v>
      </c>
      <c r="N6581">
        <v>1</v>
      </c>
      <c r="O6581">
        <v>0</v>
      </c>
      <c r="P6581">
        <v>150</v>
      </c>
      <c r="Q6581">
        <v>1</v>
      </c>
      <c r="R6581">
        <v>2015</v>
      </c>
      <c r="S6581">
        <v>11</v>
      </c>
      <c r="T6581">
        <v>10</v>
      </c>
      <c r="U6581" s="1">
        <v>42318</v>
      </c>
      <c r="V6581" s="5">
        <f>Main[[#This Row],[Average_Cost_for_two]] * VLOOKUP(Main[[#This Row],[Currency]],'Currency'!A:B,2,FALSE)</f>
        <v>1.8</v>
      </c>
      <c r="W6581" s="5" t="str">
        <f>IF(Main[[#This Row],[Avg_Cost_USD]]&lt;10,"Low",
IF(Main[[#This Row],[Avg_Cost_USD]]&lt;=30,"Medium","High"))</f>
        <v>Low</v>
      </c>
    </row>
    <row r="6582" spans="1:23" x14ac:dyDescent="0.3">
      <c r="A6582">
        <v>18421502</v>
      </c>
      <c r="B6582" t="s">
        <v>5152</v>
      </c>
      <c r="C6582">
        <v>1</v>
      </c>
      <c r="D6582" t="s">
        <v>5718</v>
      </c>
      <c r="E6582" t="s">
        <v>5725</v>
      </c>
      <c r="F6582">
        <v>77.099927699999995</v>
      </c>
      <c r="G6582">
        <v>28.4256359</v>
      </c>
      <c r="H6582" t="s">
        <v>430</v>
      </c>
      <c r="I6582" t="s">
        <v>19</v>
      </c>
      <c r="J6582" t="s">
        <v>57</v>
      </c>
      <c r="K6582" t="s">
        <v>57</v>
      </c>
      <c r="L6582" t="s">
        <v>57</v>
      </c>
      <c r="M6582" t="s">
        <v>57</v>
      </c>
      <c r="N6582">
        <v>1</v>
      </c>
      <c r="O6582">
        <v>0</v>
      </c>
      <c r="P6582">
        <v>150</v>
      </c>
      <c r="Q6582">
        <v>1</v>
      </c>
      <c r="R6582">
        <v>2012</v>
      </c>
      <c r="S6582">
        <v>11</v>
      </c>
      <c r="T6582">
        <v>27</v>
      </c>
      <c r="U6582" s="1">
        <v>41240</v>
      </c>
      <c r="V6582" s="5">
        <f>Main[[#This Row],[Average_Cost_for_two]] * VLOOKUP(Main[[#This Row],[Currency]],'Currency'!A:B,2,FALSE)</f>
        <v>1.8</v>
      </c>
      <c r="W6582" s="5" t="str">
        <f>IF(Main[[#This Row],[Avg_Cost_USD]]&lt;10,"Low",
IF(Main[[#This Row],[Avg_Cost_USD]]&lt;=30,"Medium","High"))</f>
        <v>Low</v>
      </c>
    </row>
    <row r="6583" spans="1:23" x14ac:dyDescent="0.3">
      <c r="A6583">
        <v>18261727</v>
      </c>
      <c r="B6583" t="s">
        <v>6818</v>
      </c>
      <c r="C6583">
        <v>1</v>
      </c>
      <c r="D6583" t="s">
        <v>5718</v>
      </c>
      <c r="E6583" t="s">
        <v>5725</v>
      </c>
      <c r="F6583">
        <v>77.0998491</v>
      </c>
      <c r="G6583">
        <v>28.425267999999999</v>
      </c>
      <c r="H6583" t="s">
        <v>335</v>
      </c>
      <c r="I6583" t="s">
        <v>19</v>
      </c>
      <c r="J6583" t="s">
        <v>57</v>
      </c>
      <c r="K6583" t="s">
        <v>57</v>
      </c>
      <c r="L6583" t="s">
        <v>57</v>
      </c>
      <c r="M6583" t="s">
        <v>57</v>
      </c>
      <c r="N6583">
        <v>1</v>
      </c>
      <c r="O6583">
        <v>0</v>
      </c>
      <c r="P6583">
        <v>400</v>
      </c>
      <c r="Q6583">
        <v>1</v>
      </c>
      <c r="R6583">
        <v>2018</v>
      </c>
      <c r="S6583">
        <v>11</v>
      </c>
      <c r="T6583">
        <v>4</v>
      </c>
      <c r="U6583" s="1">
        <v>43408</v>
      </c>
      <c r="V6583" s="5">
        <f>Main[[#This Row],[Average_Cost_for_two]] * VLOOKUP(Main[[#This Row],[Currency]],'Currency'!A:B,2,FALSE)</f>
        <v>4.8</v>
      </c>
      <c r="W6583" s="5" t="str">
        <f>IF(Main[[#This Row],[Avg_Cost_USD]]&lt;10,"Low",
IF(Main[[#This Row],[Avg_Cost_USD]]&lt;=30,"Medium","High"))</f>
        <v>Low</v>
      </c>
    </row>
    <row r="6584" spans="1:23" x14ac:dyDescent="0.3">
      <c r="A6584">
        <v>18479007</v>
      </c>
      <c r="B6584" t="s">
        <v>6744</v>
      </c>
      <c r="C6584">
        <v>1</v>
      </c>
      <c r="D6584" t="s">
        <v>5718</v>
      </c>
      <c r="E6584" t="s">
        <v>6745</v>
      </c>
      <c r="F6584">
        <v>77.095456999999996</v>
      </c>
      <c r="G6584">
        <v>28.482671</v>
      </c>
      <c r="H6584" t="s">
        <v>342</v>
      </c>
      <c r="I6584" t="s">
        <v>19</v>
      </c>
      <c r="J6584" t="s">
        <v>57</v>
      </c>
      <c r="K6584" t="s">
        <v>57</v>
      </c>
      <c r="L6584" t="s">
        <v>57</v>
      </c>
      <c r="M6584" t="s">
        <v>57</v>
      </c>
      <c r="N6584">
        <v>1</v>
      </c>
      <c r="O6584">
        <v>0</v>
      </c>
      <c r="P6584">
        <v>300</v>
      </c>
      <c r="Q6584">
        <v>1</v>
      </c>
      <c r="R6584">
        <v>2010</v>
      </c>
      <c r="S6584">
        <v>11</v>
      </c>
      <c r="T6584">
        <v>4</v>
      </c>
      <c r="U6584" s="1">
        <v>40486</v>
      </c>
      <c r="V6584" s="5">
        <f>Main[[#This Row],[Average_Cost_for_two]] * VLOOKUP(Main[[#This Row],[Currency]],'Currency'!A:B,2,FALSE)</f>
        <v>3.6</v>
      </c>
      <c r="W6584" s="5" t="str">
        <f>IF(Main[[#This Row],[Avg_Cost_USD]]&lt;10,"Low",
IF(Main[[#This Row],[Avg_Cost_USD]]&lt;=30,"Medium","High"))</f>
        <v>Low</v>
      </c>
    </row>
    <row r="6585" spans="1:23" x14ac:dyDescent="0.3">
      <c r="A6585">
        <v>18357945</v>
      </c>
      <c r="B6585" t="s">
        <v>6819</v>
      </c>
      <c r="C6585">
        <v>1</v>
      </c>
      <c r="D6585" t="s">
        <v>5718</v>
      </c>
      <c r="E6585" t="s">
        <v>6745</v>
      </c>
      <c r="F6585">
        <v>77.096762299999995</v>
      </c>
      <c r="G6585">
        <v>28.483480199999999</v>
      </c>
      <c r="H6585" t="s">
        <v>424</v>
      </c>
      <c r="I6585" t="s">
        <v>19</v>
      </c>
      <c r="J6585" t="s">
        <v>57</v>
      </c>
      <c r="K6585" t="s">
        <v>57</v>
      </c>
      <c r="L6585" t="s">
        <v>57</v>
      </c>
      <c r="M6585" t="s">
        <v>57</v>
      </c>
      <c r="N6585">
        <v>1</v>
      </c>
      <c r="O6585">
        <v>0</v>
      </c>
      <c r="P6585">
        <v>300</v>
      </c>
      <c r="Q6585">
        <v>1</v>
      </c>
      <c r="R6585">
        <v>2016</v>
      </c>
      <c r="S6585">
        <v>11</v>
      </c>
      <c r="T6585">
        <v>4</v>
      </c>
      <c r="U6585" s="1">
        <v>42678</v>
      </c>
      <c r="V6585" s="5">
        <f>Main[[#This Row],[Average_Cost_for_two]] * VLOOKUP(Main[[#This Row],[Currency]],'Currency'!A:B,2,FALSE)</f>
        <v>3.6</v>
      </c>
      <c r="W6585" s="5" t="str">
        <f>IF(Main[[#This Row],[Avg_Cost_USD]]&lt;10,"Low",
IF(Main[[#This Row],[Avg_Cost_USD]]&lt;=30,"Medium","High"))</f>
        <v>Low</v>
      </c>
    </row>
    <row r="6586" spans="1:23" x14ac:dyDescent="0.3">
      <c r="A6586">
        <v>18350138</v>
      </c>
      <c r="B6586" t="s">
        <v>6820</v>
      </c>
      <c r="C6586">
        <v>1</v>
      </c>
      <c r="D6586" t="s">
        <v>5718</v>
      </c>
      <c r="E6586" t="s">
        <v>5733</v>
      </c>
      <c r="F6586">
        <v>77.0673441</v>
      </c>
      <c r="G6586">
        <v>28.490722300000002</v>
      </c>
      <c r="H6586" t="s">
        <v>56</v>
      </c>
      <c r="I6586" t="s">
        <v>19</v>
      </c>
      <c r="J6586" t="s">
        <v>57</v>
      </c>
      <c r="K6586" t="s">
        <v>57</v>
      </c>
      <c r="L6586" t="s">
        <v>57</v>
      </c>
      <c r="M6586" t="s">
        <v>57</v>
      </c>
      <c r="N6586">
        <v>1</v>
      </c>
      <c r="O6586">
        <v>0</v>
      </c>
      <c r="P6586">
        <v>200</v>
      </c>
      <c r="Q6586">
        <v>1</v>
      </c>
      <c r="R6586">
        <v>2012</v>
      </c>
      <c r="S6586">
        <v>11</v>
      </c>
      <c r="T6586">
        <v>20</v>
      </c>
      <c r="U6586" s="1">
        <v>41233</v>
      </c>
      <c r="V6586" s="5">
        <f>Main[[#This Row],[Average_Cost_for_two]] * VLOOKUP(Main[[#This Row],[Currency]],'Currency'!A:B,2,FALSE)</f>
        <v>2.4</v>
      </c>
      <c r="W6586" s="5" t="str">
        <f>IF(Main[[#This Row],[Avg_Cost_USD]]&lt;10,"Low",
IF(Main[[#This Row],[Avg_Cost_USD]]&lt;=30,"Medium","High"))</f>
        <v>Low</v>
      </c>
    </row>
    <row r="6587" spans="1:23" x14ac:dyDescent="0.3">
      <c r="A6587">
        <v>18427204</v>
      </c>
      <c r="B6587" t="s">
        <v>6821</v>
      </c>
      <c r="C6587">
        <v>1</v>
      </c>
      <c r="D6587" t="s">
        <v>5718</v>
      </c>
      <c r="E6587" t="s">
        <v>5733</v>
      </c>
      <c r="F6587">
        <v>77.066564900000003</v>
      </c>
      <c r="G6587">
        <v>28.487253299999999</v>
      </c>
      <c r="H6587" t="s">
        <v>56</v>
      </c>
      <c r="I6587" t="s">
        <v>19</v>
      </c>
      <c r="J6587" t="s">
        <v>57</v>
      </c>
      <c r="K6587" t="s">
        <v>57</v>
      </c>
      <c r="L6587" t="s">
        <v>57</v>
      </c>
      <c r="M6587" t="s">
        <v>57</v>
      </c>
      <c r="N6587">
        <v>1</v>
      </c>
      <c r="O6587">
        <v>0</v>
      </c>
      <c r="P6587">
        <v>250</v>
      </c>
      <c r="Q6587">
        <v>1</v>
      </c>
      <c r="R6587">
        <v>2010</v>
      </c>
      <c r="S6587">
        <v>11</v>
      </c>
      <c r="T6587">
        <v>23</v>
      </c>
      <c r="U6587" s="1">
        <v>40505</v>
      </c>
      <c r="V6587" s="5">
        <f>Main[[#This Row],[Average_Cost_for_two]] * VLOOKUP(Main[[#This Row],[Currency]],'Currency'!A:B,2,FALSE)</f>
        <v>3</v>
      </c>
      <c r="W6587" s="5" t="str">
        <f>IF(Main[[#This Row],[Avg_Cost_USD]]&lt;10,"Low",
IF(Main[[#This Row],[Avg_Cost_USD]]&lt;=30,"Medium","High"))</f>
        <v>Low</v>
      </c>
    </row>
    <row r="6588" spans="1:23" x14ac:dyDescent="0.3">
      <c r="A6588">
        <v>18291229</v>
      </c>
      <c r="B6588" t="s">
        <v>6822</v>
      </c>
      <c r="C6588">
        <v>1</v>
      </c>
      <c r="D6588" t="s">
        <v>5718</v>
      </c>
      <c r="E6588" t="s">
        <v>5969</v>
      </c>
      <c r="F6588">
        <v>77.078768100000005</v>
      </c>
      <c r="G6588">
        <v>28.434727800000001</v>
      </c>
      <c r="H6588" t="s">
        <v>6823</v>
      </c>
      <c r="I6588" t="s">
        <v>19</v>
      </c>
      <c r="J6588" t="s">
        <v>57</v>
      </c>
      <c r="K6588" t="s">
        <v>57</v>
      </c>
      <c r="L6588" t="s">
        <v>57</v>
      </c>
      <c r="M6588" t="s">
        <v>57</v>
      </c>
      <c r="N6588">
        <v>1</v>
      </c>
      <c r="O6588">
        <v>0</v>
      </c>
      <c r="P6588">
        <v>450</v>
      </c>
      <c r="Q6588">
        <v>1</v>
      </c>
      <c r="R6588">
        <v>2010</v>
      </c>
      <c r="S6588">
        <v>10</v>
      </c>
      <c r="T6588">
        <v>16</v>
      </c>
      <c r="U6588" s="1">
        <v>40467</v>
      </c>
      <c r="V6588" s="5">
        <f>Main[[#This Row],[Average_Cost_for_two]] * VLOOKUP(Main[[#This Row],[Currency]],'Currency'!A:B,2,FALSE)</f>
        <v>5.4</v>
      </c>
      <c r="W6588" s="5" t="str">
        <f>IF(Main[[#This Row],[Avg_Cost_USD]]&lt;10,"Low",
IF(Main[[#This Row],[Avg_Cost_USD]]&lt;=30,"Medium","High"))</f>
        <v>Low</v>
      </c>
    </row>
    <row r="6589" spans="1:23" x14ac:dyDescent="0.3">
      <c r="A6589">
        <v>18349508</v>
      </c>
      <c r="B6589" t="s">
        <v>6824</v>
      </c>
      <c r="C6589">
        <v>1</v>
      </c>
      <c r="D6589" t="s">
        <v>5718</v>
      </c>
      <c r="E6589" t="s">
        <v>5969</v>
      </c>
      <c r="F6589">
        <v>77.072860500000004</v>
      </c>
      <c r="G6589">
        <v>28.437116100000001</v>
      </c>
      <c r="H6589" t="s">
        <v>289</v>
      </c>
      <c r="I6589" t="s">
        <v>19</v>
      </c>
      <c r="J6589" t="s">
        <v>57</v>
      </c>
      <c r="K6589" t="s">
        <v>57</v>
      </c>
      <c r="L6589" t="s">
        <v>57</v>
      </c>
      <c r="M6589" t="s">
        <v>57</v>
      </c>
      <c r="N6589">
        <v>1</v>
      </c>
      <c r="O6589">
        <v>0</v>
      </c>
      <c r="P6589">
        <v>250</v>
      </c>
      <c r="Q6589">
        <v>1</v>
      </c>
      <c r="R6589">
        <v>2010</v>
      </c>
      <c r="S6589">
        <v>10</v>
      </c>
      <c r="T6589">
        <v>3</v>
      </c>
      <c r="U6589" s="1">
        <v>40454</v>
      </c>
      <c r="V6589" s="5">
        <f>Main[[#This Row],[Average_Cost_for_two]] * VLOOKUP(Main[[#This Row],[Currency]],'Currency'!A:B,2,FALSE)</f>
        <v>3</v>
      </c>
      <c r="W6589" s="5" t="str">
        <f>IF(Main[[#This Row],[Avg_Cost_USD]]&lt;10,"Low",
IF(Main[[#This Row],[Avg_Cost_USD]]&lt;=30,"Medium","High"))</f>
        <v>Low</v>
      </c>
    </row>
    <row r="6590" spans="1:23" x14ac:dyDescent="0.3">
      <c r="A6590">
        <v>18352655</v>
      </c>
      <c r="B6590" t="s">
        <v>6825</v>
      </c>
      <c r="C6590">
        <v>1</v>
      </c>
      <c r="D6590" t="s">
        <v>5718</v>
      </c>
      <c r="E6590" t="s">
        <v>5948</v>
      </c>
      <c r="F6590">
        <v>77.042902369999993</v>
      </c>
      <c r="G6590">
        <v>28.439701729999999</v>
      </c>
      <c r="H6590" t="s">
        <v>350</v>
      </c>
      <c r="I6590" t="s">
        <v>19</v>
      </c>
      <c r="J6590" t="s">
        <v>57</v>
      </c>
      <c r="K6590" t="s">
        <v>57</v>
      </c>
      <c r="L6590" t="s">
        <v>57</v>
      </c>
      <c r="M6590" t="s">
        <v>57</v>
      </c>
      <c r="N6590">
        <v>1</v>
      </c>
      <c r="O6590">
        <v>0</v>
      </c>
      <c r="P6590">
        <v>200</v>
      </c>
      <c r="Q6590">
        <v>1</v>
      </c>
      <c r="R6590">
        <v>2010</v>
      </c>
      <c r="S6590">
        <v>10</v>
      </c>
      <c r="T6590">
        <v>21</v>
      </c>
      <c r="U6590" s="1">
        <v>40472</v>
      </c>
      <c r="V6590" s="5">
        <f>Main[[#This Row],[Average_Cost_for_two]] * VLOOKUP(Main[[#This Row],[Currency]],'Currency'!A:B,2,FALSE)</f>
        <v>2.4</v>
      </c>
      <c r="W6590" s="5" t="str">
        <f>IF(Main[[#This Row],[Avg_Cost_USD]]&lt;10,"Low",
IF(Main[[#This Row],[Avg_Cost_USD]]&lt;=30,"Medium","High"))</f>
        <v>Low</v>
      </c>
    </row>
    <row r="6591" spans="1:23" x14ac:dyDescent="0.3">
      <c r="A6591">
        <v>18352171</v>
      </c>
      <c r="B6591" t="s">
        <v>6071</v>
      </c>
      <c r="C6591">
        <v>1</v>
      </c>
      <c r="D6591" t="s">
        <v>5718</v>
      </c>
      <c r="E6591" t="s">
        <v>5733</v>
      </c>
      <c r="F6591">
        <v>77.083400699999999</v>
      </c>
      <c r="G6591">
        <v>28.497882100000002</v>
      </c>
      <c r="H6591" t="s">
        <v>56</v>
      </c>
      <c r="I6591" t="s">
        <v>19</v>
      </c>
      <c r="J6591" t="s">
        <v>57</v>
      </c>
      <c r="K6591" t="s">
        <v>57</v>
      </c>
      <c r="L6591" t="s">
        <v>57</v>
      </c>
      <c r="M6591" t="s">
        <v>57</v>
      </c>
      <c r="N6591">
        <v>1</v>
      </c>
      <c r="O6591">
        <v>0</v>
      </c>
      <c r="P6591">
        <v>200</v>
      </c>
      <c r="Q6591">
        <v>1</v>
      </c>
      <c r="R6591">
        <v>2011</v>
      </c>
      <c r="S6591">
        <v>10</v>
      </c>
      <c r="T6591">
        <v>18</v>
      </c>
      <c r="U6591" s="1">
        <v>40834</v>
      </c>
      <c r="V6591" s="5">
        <f>Main[[#This Row],[Average_Cost_for_two]] * VLOOKUP(Main[[#This Row],[Currency]],'Currency'!A:B,2,FALSE)</f>
        <v>2.4</v>
      </c>
      <c r="W6591" s="5" t="str">
        <f>IF(Main[[#This Row],[Avg_Cost_USD]]&lt;10,"Low",
IF(Main[[#This Row],[Avg_Cost_USD]]&lt;=30,"Medium","High"))</f>
        <v>Low</v>
      </c>
    </row>
    <row r="6592" spans="1:23" x14ac:dyDescent="0.3">
      <c r="A6592">
        <v>18458633</v>
      </c>
      <c r="B6592" t="s">
        <v>6826</v>
      </c>
      <c r="C6592">
        <v>1</v>
      </c>
      <c r="D6592" t="s">
        <v>5718</v>
      </c>
      <c r="E6592" t="s">
        <v>5733</v>
      </c>
      <c r="F6592">
        <v>77.067177700000002</v>
      </c>
      <c r="G6592">
        <v>28.490597000000001</v>
      </c>
      <c r="H6592" t="s">
        <v>1692</v>
      </c>
      <c r="I6592" t="s">
        <v>19</v>
      </c>
      <c r="J6592" t="s">
        <v>57</v>
      </c>
      <c r="K6592" t="s">
        <v>57</v>
      </c>
      <c r="L6592" t="s">
        <v>57</v>
      </c>
      <c r="M6592" t="s">
        <v>57</v>
      </c>
      <c r="N6592">
        <v>1</v>
      </c>
      <c r="O6592">
        <v>0</v>
      </c>
      <c r="P6592">
        <v>150</v>
      </c>
      <c r="Q6592">
        <v>1</v>
      </c>
      <c r="R6592">
        <v>2014</v>
      </c>
      <c r="S6592">
        <v>10</v>
      </c>
      <c r="T6592">
        <v>21</v>
      </c>
      <c r="U6592" s="1">
        <v>41933</v>
      </c>
      <c r="V6592" s="5">
        <f>Main[[#This Row],[Average_Cost_for_two]] * VLOOKUP(Main[[#This Row],[Currency]],'Currency'!A:B,2,FALSE)</f>
        <v>1.8</v>
      </c>
      <c r="W6592" s="5" t="str">
        <f>IF(Main[[#This Row],[Avg_Cost_USD]]&lt;10,"Low",
IF(Main[[#This Row],[Avg_Cost_USD]]&lt;=30,"Medium","High"))</f>
        <v>Low</v>
      </c>
    </row>
    <row r="6593" spans="1:23" x14ac:dyDescent="0.3">
      <c r="A6593">
        <v>18383444</v>
      </c>
      <c r="B6593" t="s">
        <v>3094</v>
      </c>
      <c r="C6593">
        <v>1</v>
      </c>
      <c r="D6593" t="s">
        <v>6827</v>
      </c>
      <c r="E6593" t="s">
        <v>6828</v>
      </c>
      <c r="F6593">
        <v>77.353753100000006</v>
      </c>
      <c r="G6593">
        <v>28.574317000000001</v>
      </c>
      <c r="H6593" t="s">
        <v>301</v>
      </c>
      <c r="I6593" t="s">
        <v>19</v>
      </c>
      <c r="J6593" t="s">
        <v>57</v>
      </c>
      <c r="K6593" t="s">
        <v>57</v>
      </c>
      <c r="L6593" t="s">
        <v>57</v>
      </c>
      <c r="M6593" t="s">
        <v>57</v>
      </c>
      <c r="N6593">
        <v>2</v>
      </c>
      <c r="O6593">
        <v>0</v>
      </c>
      <c r="P6593">
        <v>600</v>
      </c>
      <c r="Q6593">
        <v>1</v>
      </c>
      <c r="R6593">
        <v>2011</v>
      </c>
      <c r="S6593">
        <v>9</v>
      </c>
      <c r="T6593">
        <v>25</v>
      </c>
      <c r="U6593" s="1">
        <v>40811</v>
      </c>
      <c r="V6593" s="5">
        <f>Main[[#This Row],[Average_Cost_for_two]] * VLOOKUP(Main[[#This Row],[Currency]],'Currency'!A:B,2,FALSE)</f>
        <v>7.2</v>
      </c>
      <c r="W6593" s="5" t="str">
        <f>IF(Main[[#This Row],[Avg_Cost_USD]]&lt;10,"Low",
IF(Main[[#This Row],[Avg_Cost_USD]]&lt;=30,"Medium","High"))</f>
        <v>Low</v>
      </c>
    </row>
    <row r="6594" spans="1:23" x14ac:dyDescent="0.3">
      <c r="A6594">
        <v>18435292</v>
      </c>
      <c r="B6594" t="s">
        <v>6829</v>
      </c>
      <c r="C6594">
        <v>1</v>
      </c>
      <c r="D6594" t="s">
        <v>6827</v>
      </c>
      <c r="E6594" t="s">
        <v>6830</v>
      </c>
      <c r="F6594">
        <v>77.335507000000007</v>
      </c>
      <c r="G6594">
        <v>28.597827299999999</v>
      </c>
      <c r="H6594" t="s">
        <v>335</v>
      </c>
      <c r="I6594" t="s">
        <v>19</v>
      </c>
      <c r="J6594" t="s">
        <v>57</v>
      </c>
      <c r="K6594" t="s">
        <v>61</v>
      </c>
      <c r="L6594" t="s">
        <v>57</v>
      </c>
      <c r="M6594" t="s">
        <v>57</v>
      </c>
      <c r="N6594">
        <v>2</v>
      </c>
      <c r="O6594">
        <v>0</v>
      </c>
      <c r="P6594">
        <v>550</v>
      </c>
      <c r="Q6594">
        <v>1</v>
      </c>
      <c r="R6594">
        <v>2014</v>
      </c>
      <c r="S6594">
        <v>9</v>
      </c>
      <c r="T6594">
        <v>22</v>
      </c>
      <c r="U6594" s="1">
        <v>41904</v>
      </c>
      <c r="V6594" s="5">
        <f>Main[[#This Row],[Average_Cost_for_two]] * VLOOKUP(Main[[#This Row],[Currency]],'Currency'!A:B,2,FALSE)</f>
        <v>6.6000000000000005</v>
      </c>
      <c r="W6594" s="5" t="str">
        <f>IF(Main[[#This Row],[Avg_Cost_USD]]&lt;10,"Low",
IF(Main[[#This Row],[Avg_Cost_USD]]&lt;=30,"Medium","High"))</f>
        <v>Low</v>
      </c>
    </row>
    <row r="6595" spans="1:23" x14ac:dyDescent="0.3">
      <c r="A6595">
        <v>18233621</v>
      </c>
      <c r="B6595" t="s">
        <v>6831</v>
      </c>
      <c r="C6595">
        <v>1</v>
      </c>
      <c r="D6595" t="s">
        <v>6827</v>
      </c>
      <c r="E6595" t="s">
        <v>6832</v>
      </c>
      <c r="F6595">
        <v>77.366021050000001</v>
      </c>
      <c r="G6595">
        <v>28.539318000000002</v>
      </c>
      <c r="H6595" t="s">
        <v>6833</v>
      </c>
      <c r="I6595" t="s">
        <v>19</v>
      </c>
      <c r="J6595" t="s">
        <v>57</v>
      </c>
      <c r="K6595" t="s">
        <v>57</v>
      </c>
      <c r="L6595" t="s">
        <v>57</v>
      </c>
      <c r="M6595" t="s">
        <v>57</v>
      </c>
      <c r="N6595">
        <v>2</v>
      </c>
      <c r="O6595">
        <v>0</v>
      </c>
      <c r="P6595">
        <v>600</v>
      </c>
      <c r="Q6595">
        <v>1</v>
      </c>
      <c r="R6595">
        <v>2018</v>
      </c>
      <c r="S6595">
        <v>9</v>
      </c>
      <c r="T6595">
        <v>15</v>
      </c>
      <c r="U6595" s="1">
        <v>43358</v>
      </c>
      <c r="V6595" s="5">
        <f>Main[[#This Row],[Average_Cost_for_two]] * VLOOKUP(Main[[#This Row],[Currency]],'Currency'!A:B,2,FALSE)</f>
        <v>7.2</v>
      </c>
      <c r="W6595" s="5" t="str">
        <f>IF(Main[[#This Row],[Avg_Cost_USD]]&lt;10,"Low",
IF(Main[[#This Row],[Avg_Cost_USD]]&lt;=30,"Medium","High"))</f>
        <v>Low</v>
      </c>
    </row>
    <row r="6596" spans="1:23" x14ac:dyDescent="0.3">
      <c r="A6596">
        <v>18380150</v>
      </c>
      <c r="B6596" t="s">
        <v>6834</v>
      </c>
      <c r="C6596">
        <v>1</v>
      </c>
      <c r="D6596" t="s">
        <v>6827</v>
      </c>
      <c r="E6596" t="s">
        <v>6832</v>
      </c>
      <c r="F6596">
        <v>77.366323140000006</v>
      </c>
      <c r="G6596">
        <v>28.539278540000002</v>
      </c>
      <c r="H6596" t="s">
        <v>444</v>
      </c>
      <c r="I6596" t="s">
        <v>19</v>
      </c>
      <c r="J6596" t="s">
        <v>57</v>
      </c>
      <c r="K6596" t="s">
        <v>57</v>
      </c>
      <c r="L6596" t="s">
        <v>57</v>
      </c>
      <c r="M6596" t="s">
        <v>57</v>
      </c>
      <c r="N6596">
        <v>2</v>
      </c>
      <c r="O6596">
        <v>0</v>
      </c>
      <c r="P6596">
        <v>500</v>
      </c>
      <c r="Q6596">
        <v>1</v>
      </c>
      <c r="R6596">
        <v>2014</v>
      </c>
      <c r="S6596">
        <v>9</v>
      </c>
      <c r="T6596">
        <v>5</v>
      </c>
      <c r="U6596" s="1">
        <v>41887</v>
      </c>
      <c r="V6596" s="5">
        <f>Main[[#This Row],[Average_Cost_for_two]] * VLOOKUP(Main[[#This Row],[Currency]],'Currency'!A:B,2,FALSE)</f>
        <v>6</v>
      </c>
      <c r="W6596" s="5" t="str">
        <f>IF(Main[[#This Row],[Avg_Cost_USD]]&lt;10,"Low",
IF(Main[[#This Row],[Avg_Cost_USD]]&lt;=30,"Medium","High"))</f>
        <v>Low</v>
      </c>
    </row>
    <row r="6597" spans="1:23" x14ac:dyDescent="0.3">
      <c r="A6597">
        <v>18382335</v>
      </c>
      <c r="B6597" t="s">
        <v>6835</v>
      </c>
      <c r="C6597">
        <v>1</v>
      </c>
      <c r="D6597" t="s">
        <v>6827</v>
      </c>
      <c r="E6597" t="s">
        <v>6398</v>
      </c>
      <c r="F6597">
        <v>77.344114700000006</v>
      </c>
      <c r="G6597">
        <v>28.598208199999998</v>
      </c>
      <c r="H6597" t="s">
        <v>289</v>
      </c>
      <c r="I6597" t="s">
        <v>19</v>
      </c>
      <c r="J6597" t="s">
        <v>57</v>
      </c>
      <c r="K6597" t="s">
        <v>61</v>
      </c>
      <c r="L6597" t="s">
        <v>57</v>
      </c>
      <c r="M6597" t="s">
        <v>57</v>
      </c>
      <c r="N6597">
        <v>1</v>
      </c>
      <c r="O6597">
        <v>0</v>
      </c>
      <c r="P6597">
        <v>350</v>
      </c>
      <c r="Q6597">
        <v>1</v>
      </c>
      <c r="R6597">
        <v>2017</v>
      </c>
      <c r="S6597">
        <v>9</v>
      </c>
      <c r="T6597">
        <v>8</v>
      </c>
      <c r="U6597" s="1">
        <v>42986</v>
      </c>
      <c r="V6597" s="5">
        <f>Main[[#This Row],[Average_Cost_for_two]] * VLOOKUP(Main[[#This Row],[Currency]],'Currency'!A:B,2,FALSE)</f>
        <v>4.2</v>
      </c>
      <c r="W6597" s="5" t="str">
        <f>IF(Main[[#This Row],[Avg_Cost_USD]]&lt;10,"Low",
IF(Main[[#This Row],[Avg_Cost_USD]]&lt;=30,"Medium","High"))</f>
        <v>Low</v>
      </c>
    </row>
    <row r="6598" spans="1:23" x14ac:dyDescent="0.3">
      <c r="A6598">
        <v>18277008</v>
      </c>
      <c r="B6598" t="s">
        <v>6836</v>
      </c>
      <c r="C6598">
        <v>1</v>
      </c>
      <c r="D6598" t="s">
        <v>6827</v>
      </c>
      <c r="E6598" t="s">
        <v>6837</v>
      </c>
      <c r="F6598">
        <v>77.371516499999998</v>
      </c>
      <c r="G6598">
        <v>28.5164422</v>
      </c>
      <c r="H6598" t="s">
        <v>56</v>
      </c>
      <c r="I6598" t="s">
        <v>19</v>
      </c>
      <c r="J6598" t="s">
        <v>57</v>
      </c>
      <c r="K6598" t="s">
        <v>57</v>
      </c>
      <c r="L6598" t="s">
        <v>57</v>
      </c>
      <c r="M6598" t="s">
        <v>57</v>
      </c>
      <c r="N6598">
        <v>1</v>
      </c>
      <c r="O6598">
        <v>0</v>
      </c>
      <c r="P6598">
        <v>200</v>
      </c>
      <c r="Q6598">
        <v>1</v>
      </c>
      <c r="R6598">
        <v>2015</v>
      </c>
      <c r="S6598">
        <v>9</v>
      </c>
      <c r="T6598">
        <v>2</v>
      </c>
      <c r="U6598" s="1">
        <v>42249</v>
      </c>
      <c r="V6598" s="5">
        <f>Main[[#This Row],[Average_Cost_for_two]] * VLOOKUP(Main[[#This Row],[Currency]],'Currency'!A:B,2,FALSE)</f>
        <v>2.4</v>
      </c>
      <c r="W6598" s="5" t="str">
        <f>IF(Main[[#This Row],[Avg_Cost_USD]]&lt;10,"Low",
IF(Main[[#This Row],[Avg_Cost_USD]]&lt;=30,"Medium","High"))</f>
        <v>Low</v>
      </c>
    </row>
    <row r="6599" spans="1:23" x14ac:dyDescent="0.3">
      <c r="A6599">
        <v>18481296</v>
      </c>
      <c r="B6599" t="s">
        <v>6838</v>
      </c>
      <c r="C6599">
        <v>1</v>
      </c>
      <c r="D6599" t="s">
        <v>6827</v>
      </c>
      <c r="E6599" t="s">
        <v>6839</v>
      </c>
      <c r="F6599">
        <v>77.371902700000007</v>
      </c>
      <c r="G6599">
        <v>28.605522499999999</v>
      </c>
      <c r="H6599" t="s">
        <v>289</v>
      </c>
      <c r="I6599" t="s">
        <v>19</v>
      </c>
      <c r="J6599" t="s">
        <v>57</v>
      </c>
      <c r="K6599" t="s">
        <v>61</v>
      </c>
      <c r="L6599" t="s">
        <v>57</v>
      </c>
      <c r="M6599" t="s">
        <v>57</v>
      </c>
      <c r="N6599">
        <v>2</v>
      </c>
      <c r="O6599">
        <v>0</v>
      </c>
      <c r="P6599">
        <v>500</v>
      </c>
      <c r="Q6599">
        <v>1</v>
      </c>
      <c r="R6599">
        <v>2012</v>
      </c>
      <c r="S6599">
        <v>9</v>
      </c>
      <c r="T6599">
        <v>16</v>
      </c>
      <c r="U6599" s="1">
        <v>41168</v>
      </c>
      <c r="V6599" s="5">
        <f>Main[[#This Row],[Average_Cost_for_two]] * VLOOKUP(Main[[#This Row],[Currency]],'Currency'!A:B,2,FALSE)</f>
        <v>6</v>
      </c>
      <c r="W6599" s="5" t="str">
        <f>IF(Main[[#This Row],[Avg_Cost_USD]]&lt;10,"Low",
IF(Main[[#This Row],[Avg_Cost_USD]]&lt;=30,"Medium","High"))</f>
        <v>Low</v>
      </c>
    </row>
    <row r="6600" spans="1:23" x14ac:dyDescent="0.3">
      <c r="A6600">
        <v>18492086</v>
      </c>
      <c r="B6600" t="s">
        <v>6840</v>
      </c>
      <c r="C6600">
        <v>1</v>
      </c>
      <c r="D6600" t="s">
        <v>6827</v>
      </c>
      <c r="E6600" t="s">
        <v>6841</v>
      </c>
      <c r="F6600">
        <v>77.376030600000007</v>
      </c>
      <c r="G6600">
        <v>28.629224600000001</v>
      </c>
      <c r="H6600" t="s">
        <v>56</v>
      </c>
      <c r="I6600" t="s">
        <v>19</v>
      </c>
      <c r="J6600" t="s">
        <v>57</v>
      </c>
      <c r="K6600" t="s">
        <v>57</v>
      </c>
      <c r="L6600" t="s">
        <v>57</v>
      </c>
      <c r="M6600" t="s">
        <v>57</v>
      </c>
      <c r="N6600">
        <v>1</v>
      </c>
      <c r="O6600">
        <v>0</v>
      </c>
      <c r="P6600">
        <v>200</v>
      </c>
      <c r="Q6600">
        <v>1</v>
      </c>
      <c r="R6600">
        <v>2017</v>
      </c>
      <c r="S6600">
        <v>9</v>
      </c>
      <c r="T6600">
        <v>10</v>
      </c>
      <c r="U6600" s="1">
        <v>42988</v>
      </c>
      <c r="V6600" s="5">
        <f>Main[[#This Row],[Average_Cost_for_two]] * VLOOKUP(Main[[#This Row],[Currency]],'Currency'!A:B,2,FALSE)</f>
        <v>2.4</v>
      </c>
      <c r="W6600" s="5" t="str">
        <f>IF(Main[[#This Row],[Avg_Cost_USD]]&lt;10,"Low",
IF(Main[[#This Row],[Avg_Cost_USD]]&lt;=30,"Medium","High"))</f>
        <v>Low</v>
      </c>
    </row>
    <row r="6601" spans="1:23" x14ac:dyDescent="0.3">
      <c r="A6601">
        <v>18349808</v>
      </c>
      <c r="B6601" t="s">
        <v>6842</v>
      </c>
      <c r="C6601">
        <v>1</v>
      </c>
      <c r="D6601" t="s">
        <v>6827</v>
      </c>
      <c r="E6601" t="s">
        <v>6843</v>
      </c>
      <c r="F6601">
        <v>0</v>
      </c>
      <c r="G6601">
        <v>0</v>
      </c>
      <c r="H6601" t="s">
        <v>3232</v>
      </c>
      <c r="I6601" t="s">
        <v>19</v>
      </c>
      <c r="J6601" t="s">
        <v>57</v>
      </c>
      <c r="K6601" t="s">
        <v>57</v>
      </c>
      <c r="L6601" t="s">
        <v>57</v>
      </c>
      <c r="M6601" t="s">
        <v>57</v>
      </c>
      <c r="N6601">
        <v>1</v>
      </c>
      <c r="O6601">
        <v>0</v>
      </c>
      <c r="P6601">
        <v>250</v>
      </c>
      <c r="Q6601">
        <v>1</v>
      </c>
      <c r="R6601">
        <v>2016</v>
      </c>
      <c r="S6601">
        <v>9</v>
      </c>
      <c r="T6601">
        <v>6</v>
      </c>
      <c r="U6601" s="1">
        <v>42619</v>
      </c>
      <c r="V6601" s="5">
        <f>Main[[#This Row],[Average_Cost_for_two]] * VLOOKUP(Main[[#This Row],[Currency]],'Currency'!A:B,2,FALSE)</f>
        <v>3</v>
      </c>
      <c r="W6601" s="5" t="str">
        <f>IF(Main[[#This Row],[Avg_Cost_USD]]&lt;10,"Low",
IF(Main[[#This Row],[Avg_Cost_USD]]&lt;=30,"Medium","High"))</f>
        <v>Low</v>
      </c>
    </row>
    <row r="6602" spans="1:23" x14ac:dyDescent="0.3">
      <c r="A6602">
        <v>18440416</v>
      </c>
      <c r="B6602" t="s">
        <v>4986</v>
      </c>
      <c r="C6602">
        <v>1</v>
      </c>
      <c r="D6602" t="s">
        <v>6827</v>
      </c>
      <c r="E6602" t="s">
        <v>6828</v>
      </c>
      <c r="F6602">
        <v>77.353753100000006</v>
      </c>
      <c r="G6602">
        <v>28.574406700000001</v>
      </c>
      <c r="H6602" t="s">
        <v>315</v>
      </c>
      <c r="I6602" t="s">
        <v>19</v>
      </c>
      <c r="J6602" t="s">
        <v>57</v>
      </c>
      <c r="K6602" t="s">
        <v>57</v>
      </c>
      <c r="L6602" t="s">
        <v>57</v>
      </c>
      <c r="M6602" t="s">
        <v>57</v>
      </c>
      <c r="N6602">
        <v>1</v>
      </c>
      <c r="O6602">
        <v>0</v>
      </c>
      <c r="P6602">
        <v>100</v>
      </c>
      <c r="Q6602">
        <v>1</v>
      </c>
      <c r="R6602">
        <v>2010</v>
      </c>
      <c r="S6602">
        <v>8</v>
      </c>
      <c r="T6602">
        <v>18</v>
      </c>
      <c r="U6602" s="1">
        <v>40408</v>
      </c>
      <c r="V6602" s="5">
        <f>Main[[#This Row],[Average_Cost_for_two]] * VLOOKUP(Main[[#This Row],[Currency]],'Currency'!A:B,2,FALSE)</f>
        <v>1.2</v>
      </c>
      <c r="W6602" s="5" t="str">
        <f>IF(Main[[#This Row],[Avg_Cost_USD]]&lt;10,"Low",
IF(Main[[#This Row],[Avg_Cost_USD]]&lt;=30,"Medium","High"))</f>
        <v>Low</v>
      </c>
    </row>
    <row r="6603" spans="1:23" x14ac:dyDescent="0.3">
      <c r="A6603">
        <v>18383511</v>
      </c>
      <c r="B6603" t="s">
        <v>6844</v>
      </c>
      <c r="C6603">
        <v>1</v>
      </c>
      <c r="D6603" t="s">
        <v>6827</v>
      </c>
      <c r="E6603" t="s">
        <v>6845</v>
      </c>
      <c r="F6603">
        <v>77.312950299999997</v>
      </c>
      <c r="G6603">
        <v>28.5872879</v>
      </c>
      <c r="H6603" t="s">
        <v>935</v>
      </c>
      <c r="I6603" t="s">
        <v>19</v>
      </c>
      <c r="J6603" t="s">
        <v>57</v>
      </c>
      <c r="K6603" t="s">
        <v>57</v>
      </c>
      <c r="L6603" t="s">
        <v>57</v>
      </c>
      <c r="M6603" t="s">
        <v>57</v>
      </c>
      <c r="N6603">
        <v>1</v>
      </c>
      <c r="O6603">
        <v>0</v>
      </c>
      <c r="P6603">
        <v>300</v>
      </c>
      <c r="Q6603">
        <v>1</v>
      </c>
      <c r="R6603">
        <v>2014</v>
      </c>
      <c r="S6603">
        <v>8</v>
      </c>
      <c r="T6603">
        <v>18</v>
      </c>
      <c r="U6603" s="1">
        <v>41869</v>
      </c>
      <c r="V6603" s="5">
        <f>Main[[#This Row],[Average_Cost_for_two]] * VLOOKUP(Main[[#This Row],[Currency]],'Currency'!A:B,2,FALSE)</f>
        <v>3.6</v>
      </c>
      <c r="W6603" s="5" t="str">
        <f>IF(Main[[#This Row],[Avg_Cost_USD]]&lt;10,"Low",
IF(Main[[#This Row],[Avg_Cost_USD]]&lt;=30,"Medium","High"))</f>
        <v>Low</v>
      </c>
    </row>
    <row r="6604" spans="1:23" x14ac:dyDescent="0.3">
      <c r="A6604">
        <v>18410832</v>
      </c>
      <c r="B6604" t="s">
        <v>6846</v>
      </c>
      <c r="C6604">
        <v>1</v>
      </c>
      <c r="D6604" t="s">
        <v>6827</v>
      </c>
      <c r="E6604" t="s">
        <v>6832</v>
      </c>
      <c r="F6604">
        <v>77.387029949999999</v>
      </c>
      <c r="G6604">
        <v>28.533008479999999</v>
      </c>
      <c r="H6604" t="s">
        <v>56</v>
      </c>
      <c r="I6604" t="s">
        <v>19</v>
      </c>
      <c r="J6604" t="s">
        <v>57</v>
      </c>
      <c r="K6604" t="s">
        <v>57</v>
      </c>
      <c r="L6604" t="s">
        <v>57</v>
      </c>
      <c r="M6604" t="s">
        <v>57</v>
      </c>
      <c r="N6604">
        <v>1</v>
      </c>
      <c r="O6604">
        <v>0</v>
      </c>
      <c r="P6604">
        <v>400</v>
      </c>
      <c r="Q6604">
        <v>1</v>
      </c>
      <c r="R6604">
        <v>2016</v>
      </c>
      <c r="S6604">
        <v>8</v>
      </c>
      <c r="T6604">
        <v>3</v>
      </c>
      <c r="U6604" s="1">
        <v>42585</v>
      </c>
      <c r="V6604" s="5">
        <f>Main[[#This Row],[Average_Cost_for_two]] * VLOOKUP(Main[[#This Row],[Currency]],'Currency'!A:B,2,FALSE)</f>
        <v>4.8</v>
      </c>
      <c r="W6604" s="5" t="str">
        <f>IF(Main[[#This Row],[Avg_Cost_USD]]&lt;10,"Low",
IF(Main[[#This Row],[Avg_Cost_USD]]&lt;=30,"Medium","High"))</f>
        <v>Low</v>
      </c>
    </row>
    <row r="6605" spans="1:23" x14ac:dyDescent="0.3">
      <c r="A6605">
        <v>18427230</v>
      </c>
      <c r="B6605" t="s">
        <v>6847</v>
      </c>
      <c r="C6605">
        <v>1</v>
      </c>
      <c r="D6605" t="s">
        <v>6827</v>
      </c>
      <c r="E6605" t="s">
        <v>6848</v>
      </c>
      <c r="F6605">
        <v>77.329703499999994</v>
      </c>
      <c r="G6605">
        <v>28.5472559</v>
      </c>
      <c r="H6605" t="s">
        <v>3630</v>
      </c>
      <c r="I6605" t="s">
        <v>19</v>
      </c>
      <c r="J6605" t="s">
        <v>57</v>
      </c>
      <c r="K6605" t="s">
        <v>57</v>
      </c>
      <c r="L6605" t="s">
        <v>57</v>
      </c>
      <c r="M6605" t="s">
        <v>57</v>
      </c>
      <c r="N6605">
        <v>1</v>
      </c>
      <c r="O6605">
        <v>0</v>
      </c>
      <c r="P6605">
        <v>400</v>
      </c>
      <c r="Q6605">
        <v>1</v>
      </c>
      <c r="R6605">
        <v>2012</v>
      </c>
      <c r="S6605">
        <v>8</v>
      </c>
      <c r="T6605">
        <v>7</v>
      </c>
      <c r="U6605" s="1">
        <v>41128</v>
      </c>
      <c r="V6605" s="5">
        <f>Main[[#This Row],[Average_Cost_for_two]] * VLOOKUP(Main[[#This Row],[Currency]],'Currency'!A:B,2,FALSE)</f>
        <v>4.8</v>
      </c>
      <c r="W6605" s="5" t="str">
        <f>IF(Main[[#This Row],[Avg_Cost_USD]]&lt;10,"Low",
IF(Main[[#This Row],[Avg_Cost_USD]]&lt;=30,"Medium","High"))</f>
        <v>Low</v>
      </c>
    </row>
    <row r="6606" spans="1:23" x14ac:dyDescent="0.3">
      <c r="A6606">
        <v>18489827</v>
      </c>
      <c r="B6606" t="s">
        <v>6849</v>
      </c>
      <c r="C6606">
        <v>1</v>
      </c>
      <c r="D6606" t="s">
        <v>6827</v>
      </c>
      <c r="E6606" t="s">
        <v>6837</v>
      </c>
      <c r="F6606">
        <v>0</v>
      </c>
      <c r="G6606">
        <v>0</v>
      </c>
      <c r="H6606" t="s">
        <v>2061</v>
      </c>
      <c r="I6606" t="s">
        <v>19</v>
      </c>
      <c r="J6606" t="s">
        <v>57</v>
      </c>
      <c r="K6606" t="s">
        <v>57</v>
      </c>
      <c r="L6606" t="s">
        <v>57</v>
      </c>
      <c r="M6606" t="s">
        <v>57</v>
      </c>
      <c r="N6606">
        <v>1</v>
      </c>
      <c r="O6606">
        <v>0</v>
      </c>
      <c r="P6606">
        <v>450</v>
      </c>
      <c r="Q6606">
        <v>1</v>
      </c>
      <c r="R6606">
        <v>2017</v>
      </c>
      <c r="S6606">
        <v>8</v>
      </c>
      <c r="T6606">
        <v>17</v>
      </c>
      <c r="U6606" s="1">
        <v>42964</v>
      </c>
      <c r="V6606" s="5">
        <f>Main[[#This Row],[Average_Cost_for_two]] * VLOOKUP(Main[[#This Row],[Currency]],'Currency'!A:B,2,FALSE)</f>
        <v>5.4</v>
      </c>
      <c r="W6606" s="5" t="str">
        <f>IF(Main[[#This Row],[Avg_Cost_USD]]&lt;10,"Low",
IF(Main[[#This Row],[Avg_Cost_USD]]&lt;=30,"Medium","High"))</f>
        <v>Low</v>
      </c>
    </row>
    <row r="6607" spans="1:23" x14ac:dyDescent="0.3">
      <c r="A6607">
        <v>18481281</v>
      </c>
      <c r="B6607" t="s">
        <v>3241</v>
      </c>
      <c r="C6607">
        <v>1</v>
      </c>
      <c r="D6607" t="s">
        <v>6827</v>
      </c>
      <c r="E6607" t="s">
        <v>6837</v>
      </c>
      <c r="F6607">
        <v>0</v>
      </c>
      <c r="G6607">
        <v>0</v>
      </c>
      <c r="H6607" t="s">
        <v>3242</v>
      </c>
      <c r="I6607" t="s">
        <v>19</v>
      </c>
      <c r="J6607" t="s">
        <v>57</v>
      </c>
      <c r="K6607" t="s">
        <v>57</v>
      </c>
      <c r="L6607" t="s">
        <v>57</v>
      </c>
      <c r="M6607" t="s">
        <v>57</v>
      </c>
      <c r="N6607">
        <v>2</v>
      </c>
      <c r="O6607">
        <v>0</v>
      </c>
      <c r="P6607">
        <v>500</v>
      </c>
      <c r="Q6607">
        <v>1</v>
      </c>
      <c r="R6607">
        <v>2015</v>
      </c>
      <c r="S6607">
        <v>8</v>
      </c>
      <c r="T6607">
        <v>27</v>
      </c>
      <c r="U6607" s="1">
        <v>42243</v>
      </c>
      <c r="V6607" s="5">
        <f>Main[[#This Row],[Average_Cost_for_two]] * VLOOKUP(Main[[#This Row],[Currency]],'Currency'!A:B,2,FALSE)</f>
        <v>6</v>
      </c>
      <c r="W6607" s="5" t="str">
        <f>IF(Main[[#This Row],[Avg_Cost_USD]]&lt;10,"Low",
IF(Main[[#This Row],[Avg_Cost_USD]]&lt;=30,"Medium","High"))</f>
        <v>Low</v>
      </c>
    </row>
    <row r="6608" spans="1:23" x14ac:dyDescent="0.3">
      <c r="A6608">
        <v>18407293</v>
      </c>
      <c r="B6608" t="s">
        <v>6850</v>
      </c>
      <c r="C6608">
        <v>1</v>
      </c>
      <c r="D6608" t="s">
        <v>6827</v>
      </c>
      <c r="E6608" t="s">
        <v>5788</v>
      </c>
      <c r="F6608">
        <v>0</v>
      </c>
      <c r="G6608">
        <v>0</v>
      </c>
      <c r="H6608" t="s">
        <v>342</v>
      </c>
      <c r="I6608" t="s">
        <v>19</v>
      </c>
      <c r="J6608" t="s">
        <v>57</v>
      </c>
      <c r="K6608" t="s">
        <v>57</v>
      </c>
      <c r="L6608" t="s">
        <v>57</v>
      </c>
      <c r="M6608" t="s">
        <v>57</v>
      </c>
      <c r="N6608">
        <v>1</v>
      </c>
      <c r="O6608">
        <v>0</v>
      </c>
      <c r="P6608">
        <v>300</v>
      </c>
      <c r="Q6608">
        <v>1</v>
      </c>
      <c r="R6608">
        <v>2010</v>
      </c>
      <c r="S6608">
        <v>8</v>
      </c>
      <c r="T6608">
        <v>18</v>
      </c>
      <c r="U6608" s="1">
        <v>40408</v>
      </c>
      <c r="V6608" s="5">
        <f>Main[[#This Row],[Average_Cost_for_two]] * VLOOKUP(Main[[#This Row],[Currency]],'Currency'!A:B,2,FALSE)</f>
        <v>3.6</v>
      </c>
      <c r="W6608" s="5" t="str">
        <f>IF(Main[[#This Row],[Avg_Cost_USD]]&lt;10,"Low",
IF(Main[[#This Row],[Avg_Cost_USD]]&lt;=30,"Medium","High"))</f>
        <v>Low</v>
      </c>
    </row>
    <row r="6609" spans="1:23" x14ac:dyDescent="0.3">
      <c r="A6609">
        <v>18409730</v>
      </c>
      <c r="B6609" t="s">
        <v>6851</v>
      </c>
      <c r="C6609">
        <v>1</v>
      </c>
      <c r="D6609" t="s">
        <v>6827</v>
      </c>
      <c r="E6609" t="s">
        <v>6852</v>
      </c>
      <c r="F6609">
        <v>77.3291124</v>
      </c>
      <c r="G6609">
        <v>28.580788600000002</v>
      </c>
      <c r="H6609" t="s">
        <v>367</v>
      </c>
      <c r="I6609" t="s">
        <v>19</v>
      </c>
      <c r="J6609" t="s">
        <v>57</v>
      </c>
      <c r="K6609" t="s">
        <v>57</v>
      </c>
      <c r="L6609" t="s">
        <v>57</v>
      </c>
      <c r="M6609" t="s">
        <v>57</v>
      </c>
      <c r="N6609">
        <v>2</v>
      </c>
      <c r="O6609">
        <v>0</v>
      </c>
      <c r="P6609">
        <v>500</v>
      </c>
      <c r="Q6609">
        <v>1</v>
      </c>
      <c r="R6609">
        <v>2010</v>
      </c>
      <c r="S6609">
        <v>8</v>
      </c>
      <c r="T6609">
        <v>2</v>
      </c>
      <c r="U6609" s="1">
        <v>40392</v>
      </c>
      <c r="V6609" s="5">
        <f>Main[[#This Row],[Average_Cost_for_two]] * VLOOKUP(Main[[#This Row],[Currency]],'Currency'!A:B,2,FALSE)</f>
        <v>6</v>
      </c>
      <c r="W6609" s="5" t="str">
        <f>IF(Main[[#This Row],[Avg_Cost_USD]]&lt;10,"Low",
IF(Main[[#This Row],[Avg_Cost_USD]]&lt;=30,"Medium","High"))</f>
        <v>Low</v>
      </c>
    </row>
    <row r="6610" spans="1:23" x14ac:dyDescent="0.3">
      <c r="A6610">
        <v>18457257</v>
      </c>
      <c r="B6610" t="s">
        <v>6853</v>
      </c>
      <c r="C6610">
        <v>1</v>
      </c>
      <c r="D6610" t="s">
        <v>6827</v>
      </c>
      <c r="E6610" t="s">
        <v>6854</v>
      </c>
      <c r="F6610">
        <v>77.315407690000001</v>
      </c>
      <c r="G6610">
        <v>28.58503529</v>
      </c>
      <c r="H6610" t="s">
        <v>521</v>
      </c>
      <c r="I6610" t="s">
        <v>19</v>
      </c>
      <c r="J6610" t="s">
        <v>57</v>
      </c>
      <c r="K6610" t="s">
        <v>57</v>
      </c>
      <c r="L6610" t="s">
        <v>57</v>
      </c>
      <c r="M6610" t="s">
        <v>57</v>
      </c>
      <c r="N6610">
        <v>1</v>
      </c>
      <c r="O6610">
        <v>0</v>
      </c>
      <c r="P6610">
        <v>300</v>
      </c>
      <c r="Q6610">
        <v>1</v>
      </c>
      <c r="R6610">
        <v>2010</v>
      </c>
      <c r="S6610">
        <v>8</v>
      </c>
      <c r="T6610">
        <v>2</v>
      </c>
      <c r="U6610" s="1">
        <v>40392</v>
      </c>
      <c r="V6610" s="5">
        <f>Main[[#This Row],[Average_Cost_for_two]] * VLOOKUP(Main[[#This Row],[Currency]],'Currency'!A:B,2,FALSE)</f>
        <v>3.6</v>
      </c>
      <c r="W6610" s="5" t="str">
        <f>IF(Main[[#This Row],[Avg_Cost_USD]]&lt;10,"Low",
IF(Main[[#This Row],[Avg_Cost_USD]]&lt;=30,"Medium","High"))</f>
        <v>Low</v>
      </c>
    </row>
    <row r="6611" spans="1:23" x14ac:dyDescent="0.3">
      <c r="A6611">
        <v>18381676</v>
      </c>
      <c r="B6611" t="s">
        <v>6855</v>
      </c>
      <c r="C6611">
        <v>1</v>
      </c>
      <c r="D6611" t="s">
        <v>6827</v>
      </c>
      <c r="E6611" t="s">
        <v>6433</v>
      </c>
      <c r="F6611">
        <v>77.3449071</v>
      </c>
      <c r="G6611">
        <v>28.599086400000001</v>
      </c>
      <c r="H6611" t="s">
        <v>289</v>
      </c>
      <c r="I6611" t="s">
        <v>19</v>
      </c>
      <c r="J6611" t="s">
        <v>57</v>
      </c>
      <c r="K6611" t="s">
        <v>57</v>
      </c>
      <c r="L6611" t="s">
        <v>57</v>
      </c>
      <c r="M6611" t="s">
        <v>57</v>
      </c>
      <c r="N6611">
        <v>1</v>
      </c>
      <c r="O6611">
        <v>0</v>
      </c>
      <c r="P6611">
        <v>450</v>
      </c>
      <c r="Q6611">
        <v>1</v>
      </c>
      <c r="R6611">
        <v>2015</v>
      </c>
      <c r="S6611">
        <v>8</v>
      </c>
      <c r="T6611">
        <v>13</v>
      </c>
      <c r="U6611" s="1">
        <v>42229</v>
      </c>
      <c r="V6611" s="5">
        <f>Main[[#This Row],[Average_Cost_for_two]] * VLOOKUP(Main[[#This Row],[Currency]],'Currency'!A:B,2,FALSE)</f>
        <v>5.4</v>
      </c>
      <c r="W6611" s="5" t="str">
        <f>IF(Main[[#This Row],[Avg_Cost_USD]]&lt;10,"Low",
IF(Main[[#This Row],[Avg_Cost_USD]]&lt;=30,"Medium","High"))</f>
        <v>Low</v>
      </c>
    </row>
    <row r="6612" spans="1:23" x14ac:dyDescent="0.3">
      <c r="A6612">
        <v>18421515</v>
      </c>
      <c r="B6612" t="s">
        <v>6856</v>
      </c>
      <c r="C6612">
        <v>1</v>
      </c>
      <c r="D6612" t="s">
        <v>6827</v>
      </c>
      <c r="E6612" t="s">
        <v>6857</v>
      </c>
      <c r="F6612">
        <v>77.361468900000006</v>
      </c>
      <c r="G6612">
        <v>28.582037499999998</v>
      </c>
      <c r="H6612" t="s">
        <v>56</v>
      </c>
      <c r="I6612" t="s">
        <v>19</v>
      </c>
      <c r="J6612" t="s">
        <v>57</v>
      </c>
      <c r="K6612" t="s">
        <v>57</v>
      </c>
      <c r="L6612" t="s">
        <v>57</v>
      </c>
      <c r="M6612" t="s">
        <v>57</v>
      </c>
      <c r="N6612">
        <v>1</v>
      </c>
      <c r="O6612">
        <v>0</v>
      </c>
      <c r="P6612">
        <v>200</v>
      </c>
      <c r="Q6612">
        <v>1</v>
      </c>
      <c r="R6612">
        <v>2015</v>
      </c>
      <c r="S6612">
        <v>8</v>
      </c>
      <c r="T6612">
        <v>17</v>
      </c>
      <c r="U6612" s="1">
        <v>42233</v>
      </c>
      <c r="V6612" s="5">
        <f>Main[[#This Row],[Average_Cost_for_two]] * VLOOKUP(Main[[#This Row],[Currency]],'Currency'!A:B,2,FALSE)</f>
        <v>2.4</v>
      </c>
      <c r="W6612" s="5" t="str">
        <f>IF(Main[[#This Row],[Avg_Cost_USD]]&lt;10,"Low",
IF(Main[[#This Row],[Avg_Cost_USD]]&lt;=30,"Medium","High"))</f>
        <v>Low</v>
      </c>
    </row>
    <row r="6613" spans="1:23" x14ac:dyDescent="0.3">
      <c r="A6613">
        <v>18478565</v>
      </c>
      <c r="B6613" t="s">
        <v>6858</v>
      </c>
      <c r="C6613">
        <v>1</v>
      </c>
      <c r="D6613" t="s">
        <v>6827</v>
      </c>
      <c r="E6613" t="s">
        <v>6859</v>
      </c>
      <c r="F6613">
        <v>0</v>
      </c>
      <c r="G6613">
        <v>0</v>
      </c>
      <c r="H6613" t="s">
        <v>350</v>
      </c>
      <c r="I6613" t="s">
        <v>19</v>
      </c>
      <c r="J6613" t="s">
        <v>57</v>
      </c>
      <c r="K6613" t="s">
        <v>57</v>
      </c>
      <c r="L6613" t="s">
        <v>57</v>
      </c>
      <c r="M6613" t="s">
        <v>57</v>
      </c>
      <c r="N6613">
        <v>1</v>
      </c>
      <c r="O6613">
        <v>0</v>
      </c>
      <c r="P6613">
        <v>250</v>
      </c>
      <c r="Q6613">
        <v>1</v>
      </c>
      <c r="R6613">
        <v>2013</v>
      </c>
      <c r="S6613">
        <v>8</v>
      </c>
      <c r="T6613">
        <v>25</v>
      </c>
      <c r="U6613" s="1">
        <v>41511</v>
      </c>
      <c r="V6613" s="5">
        <f>Main[[#This Row],[Average_Cost_for_two]] * VLOOKUP(Main[[#This Row],[Currency]],'Currency'!A:B,2,FALSE)</f>
        <v>3</v>
      </c>
      <c r="W6613" s="5" t="str">
        <f>IF(Main[[#This Row],[Avg_Cost_USD]]&lt;10,"Low",
IF(Main[[#This Row],[Avg_Cost_USD]]&lt;=30,"Medium","High"))</f>
        <v>Low</v>
      </c>
    </row>
    <row r="6614" spans="1:23" x14ac:dyDescent="0.3">
      <c r="A6614">
        <v>18448608</v>
      </c>
      <c r="B6614" t="s">
        <v>6860</v>
      </c>
      <c r="C6614">
        <v>1</v>
      </c>
      <c r="D6614" t="s">
        <v>6827</v>
      </c>
      <c r="E6614" t="s">
        <v>6861</v>
      </c>
      <c r="F6614">
        <v>0</v>
      </c>
      <c r="G6614">
        <v>0</v>
      </c>
      <c r="H6614" t="s">
        <v>2049</v>
      </c>
      <c r="I6614" t="s">
        <v>19</v>
      </c>
      <c r="J6614" t="s">
        <v>61</v>
      </c>
      <c r="K6614" t="s">
        <v>57</v>
      </c>
      <c r="L6614" t="s">
        <v>57</v>
      </c>
      <c r="M6614" t="s">
        <v>57</v>
      </c>
      <c r="N6614">
        <v>2</v>
      </c>
      <c r="O6614">
        <v>0</v>
      </c>
      <c r="P6614">
        <v>700</v>
      </c>
      <c r="Q6614">
        <v>1</v>
      </c>
      <c r="R6614">
        <v>2017</v>
      </c>
      <c r="S6614">
        <v>8</v>
      </c>
      <c r="T6614">
        <v>9</v>
      </c>
      <c r="U6614" s="1">
        <v>42956</v>
      </c>
      <c r="V6614" s="5">
        <f>Main[[#This Row],[Average_Cost_for_two]] * VLOOKUP(Main[[#This Row],[Currency]],'Currency'!A:B,2,FALSE)</f>
        <v>8.4</v>
      </c>
      <c r="W6614" s="5" t="str">
        <f>IF(Main[[#This Row],[Avg_Cost_USD]]&lt;10,"Low",
IF(Main[[#This Row],[Avg_Cost_USD]]&lt;=30,"Medium","High"))</f>
        <v>Low</v>
      </c>
    </row>
    <row r="6615" spans="1:23" x14ac:dyDescent="0.3">
      <c r="A6615">
        <v>18376068</v>
      </c>
      <c r="B6615" t="s">
        <v>6862</v>
      </c>
      <c r="C6615">
        <v>1</v>
      </c>
      <c r="D6615" t="s">
        <v>6827</v>
      </c>
      <c r="E6615" t="s">
        <v>5878</v>
      </c>
      <c r="F6615">
        <v>77.37</v>
      </c>
      <c r="G6615">
        <v>28.57</v>
      </c>
      <c r="H6615" t="s">
        <v>342</v>
      </c>
      <c r="I6615" t="s">
        <v>19</v>
      </c>
      <c r="J6615" t="s">
        <v>57</v>
      </c>
      <c r="K6615" t="s">
        <v>57</v>
      </c>
      <c r="L6615" t="s">
        <v>57</v>
      </c>
      <c r="M6615" t="s">
        <v>57</v>
      </c>
      <c r="N6615">
        <v>1</v>
      </c>
      <c r="O6615">
        <v>0</v>
      </c>
      <c r="P6615">
        <v>300</v>
      </c>
      <c r="Q6615">
        <v>1</v>
      </c>
      <c r="R6615">
        <v>2014</v>
      </c>
      <c r="S6615">
        <v>8</v>
      </c>
      <c r="T6615">
        <v>11</v>
      </c>
      <c r="U6615" s="1">
        <v>41862</v>
      </c>
      <c r="V6615" s="5">
        <f>Main[[#This Row],[Average_Cost_for_two]] * VLOOKUP(Main[[#This Row],[Currency]],'Currency'!A:B,2,FALSE)</f>
        <v>3.6</v>
      </c>
      <c r="W6615" s="5" t="str">
        <f>IF(Main[[#This Row],[Avg_Cost_USD]]&lt;10,"Low",
IF(Main[[#This Row],[Avg_Cost_USD]]&lt;=30,"Medium","High"))</f>
        <v>Low</v>
      </c>
    </row>
    <row r="6616" spans="1:23" x14ac:dyDescent="0.3">
      <c r="A6616">
        <v>18415381</v>
      </c>
      <c r="B6616" t="s">
        <v>6863</v>
      </c>
      <c r="C6616">
        <v>1</v>
      </c>
      <c r="D6616" t="s">
        <v>6827</v>
      </c>
      <c r="E6616" t="s">
        <v>6841</v>
      </c>
      <c r="F6616">
        <v>77.384678500000007</v>
      </c>
      <c r="G6616">
        <v>28.6125969</v>
      </c>
      <c r="H6616" t="s">
        <v>56</v>
      </c>
      <c r="I6616" t="s">
        <v>19</v>
      </c>
      <c r="J6616" t="s">
        <v>57</v>
      </c>
      <c r="K6616" t="s">
        <v>57</v>
      </c>
      <c r="L6616" t="s">
        <v>57</v>
      </c>
      <c r="M6616" t="s">
        <v>57</v>
      </c>
      <c r="N6616">
        <v>1</v>
      </c>
      <c r="O6616">
        <v>0</v>
      </c>
      <c r="P6616">
        <v>300</v>
      </c>
      <c r="Q6616">
        <v>1</v>
      </c>
      <c r="R6616">
        <v>2014</v>
      </c>
      <c r="S6616">
        <v>8</v>
      </c>
      <c r="T6616">
        <v>26</v>
      </c>
      <c r="U6616" s="1">
        <v>41877</v>
      </c>
      <c r="V6616" s="5">
        <f>Main[[#This Row],[Average_Cost_for_two]] * VLOOKUP(Main[[#This Row],[Currency]],'Currency'!A:B,2,FALSE)</f>
        <v>3.6</v>
      </c>
      <c r="W6616" s="5" t="str">
        <f>IF(Main[[#This Row],[Avg_Cost_USD]]&lt;10,"Low",
IF(Main[[#This Row],[Avg_Cost_USD]]&lt;=30,"Medium","High"))</f>
        <v>Low</v>
      </c>
    </row>
    <row r="6617" spans="1:23" x14ac:dyDescent="0.3">
      <c r="A6617">
        <v>18478533</v>
      </c>
      <c r="B6617" t="s">
        <v>6864</v>
      </c>
      <c r="C6617">
        <v>1</v>
      </c>
      <c r="D6617" t="s">
        <v>6827</v>
      </c>
      <c r="E6617" t="s">
        <v>5803</v>
      </c>
      <c r="F6617">
        <v>0</v>
      </c>
      <c r="G6617">
        <v>0</v>
      </c>
      <c r="H6617" t="s">
        <v>342</v>
      </c>
      <c r="I6617" t="s">
        <v>19</v>
      </c>
      <c r="J6617" t="s">
        <v>57</v>
      </c>
      <c r="K6617" t="s">
        <v>57</v>
      </c>
      <c r="L6617" t="s">
        <v>57</v>
      </c>
      <c r="M6617" t="s">
        <v>57</v>
      </c>
      <c r="N6617">
        <v>1</v>
      </c>
      <c r="O6617">
        <v>0</v>
      </c>
      <c r="P6617">
        <v>300</v>
      </c>
      <c r="Q6617">
        <v>1</v>
      </c>
      <c r="R6617">
        <v>2016</v>
      </c>
      <c r="S6617">
        <v>8</v>
      </c>
      <c r="T6617">
        <v>21</v>
      </c>
      <c r="U6617" s="1">
        <v>42603</v>
      </c>
      <c r="V6617" s="5">
        <f>Main[[#This Row],[Average_Cost_for_two]] * VLOOKUP(Main[[#This Row],[Currency]],'Currency'!A:B,2,FALSE)</f>
        <v>3.6</v>
      </c>
      <c r="W6617" s="5" t="str">
        <f>IF(Main[[#This Row],[Avg_Cost_USD]]&lt;10,"Low",
IF(Main[[#This Row],[Avg_Cost_USD]]&lt;=30,"Medium","High"))</f>
        <v>Low</v>
      </c>
    </row>
    <row r="6618" spans="1:23" x14ac:dyDescent="0.3">
      <c r="A6618">
        <v>18491387</v>
      </c>
      <c r="B6618" t="s">
        <v>6865</v>
      </c>
      <c r="C6618">
        <v>1</v>
      </c>
      <c r="D6618" t="s">
        <v>6827</v>
      </c>
      <c r="E6618" t="s">
        <v>6866</v>
      </c>
      <c r="F6618">
        <v>0</v>
      </c>
      <c r="G6618">
        <v>0</v>
      </c>
      <c r="H6618" t="s">
        <v>56</v>
      </c>
      <c r="I6618" t="s">
        <v>19</v>
      </c>
      <c r="J6618" t="s">
        <v>57</v>
      </c>
      <c r="K6618" t="s">
        <v>57</v>
      </c>
      <c r="L6618" t="s">
        <v>57</v>
      </c>
      <c r="M6618" t="s">
        <v>57</v>
      </c>
      <c r="N6618">
        <v>1</v>
      </c>
      <c r="O6618">
        <v>0</v>
      </c>
      <c r="P6618">
        <v>200</v>
      </c>
      <c r="Q6618">
        <v>1</v>
      </c>
      <c r="R6618">
        <v>2015</v>
      </c>
      <c r="S6618">
        <v>8</v>
      </c>
      <c r="T6618">
        <v>7</v>
      </c>
      <c r="U6618" s="1">
        <v>42223</v>
      </c>
      <c r="V6618" s="5">
        <f>Main[[#This Row],[Average_Cost_for_two]] * VLOOKUP(Main[[#This Row],[Currency]],'Currency'!A:B,2,FALSE)</f>
        <v>2.4</v>
      </c>
      <c r="W6618" s="5" t="str">
        <f>IF(Main[[#This Row],[Avg_Cost_USD]]&lt;10,"Low",
IF(Main[[#This Row],[Avg_Cost_USD]]&lt;=30,"Medium","High"))</f>
        <v>Low</v>
      </c>
    </row>
    <row r="6619" spans="1:23" x14ac:dyDescent="0.3">
      <c r="A6619">
        <v>18439532</v>
      </c>
      <c r="B6619" t="s">
        <v>6867</v>
      </c>
      <c r="C6619">
        <v>1</v>
      </c>
      <c r="D6619" t="s">
        <v>6827</v>
      </c>
      <c r="E6619" t="s">
        <v>6868</v>
      </c>
      <c r="F6619">
        <v>77.381950799999998</v>
      </c>
      <c r="G6619">
        <v>28.566646299999999</v>
      </c>
      <c r="H6619" t="s">
        <v>335</v>
      </c>
      <c r="I6619" t="s">
        <v>19</v>
      </c>
      <c r="J6619" t="s">
        <v>57</v>
      </c>
      <c r="K6619" t="s">
        <v>57</v>
      </c>
      <c r="L6619" t="s">
        <v>57</v>
      </c>
      <c r="M6619" t="s">
        <v>57</v>
      </c>
      <c r="N6619">
        <v>1</v>
      </c>
      <c r="O6619">
        <v>0</v>
      </c>
      <c r="P6619">
        <v>300</v>
      </c>
      <c r="Q6619">
        <v>1</v>
      </c>
      <c r="R6619">
        <v>2018</v>
      </c>
      <c r="S6619">
        <v>8</v>
      </c>
      <c r="T6619">
        <v>15</v>
      </c>
      <c r="U6619" s="1">
        <v>43327</v>
      </c>
      <c r="V6619" s="5">
        <f>Main[[#This Row],[Average_Cost_for_two]] * VLOOKUP(Main[[#This Row],[Currency]],'Currency'!A:B,2,FALSE)</f>
        <v>3.6</v>
      </c>
      <c r="W6619" s="5" t="str">
        <f>IF(Main[[#This Row],[Avg_Cost_USD]]&lt;10,"Low",
IF(Main[[#This Row],[Avg_Cost_USD]]&lt;=30,"Medium","High"))</f>
        <v>Low</v>
      </c>
    </row>
    <row r="6620" spans="1:23" x14ac:dyDescent="0.3">
      <c r="A6620">
        <v>18435824</v>
      </c>
      <c r="B6620" t="s">
        <v>6869</v>
      </c>
      <c r="C6620">
        <v>1</v>
      </c>
      <c r="D6620" t="s">
        <v>6827</v>
      </c>
      <c r="E6620" t="s">
        <v>6868</v>
      </c>
      <c r="F6620">
        <v>77.382715599999997</v>
      </c>
      <c r="G6620">
        <v>28.564350300000001</v>
      </c>
      <c r="H6620" t="s">
        <v>56</v>
      </c>
      <c r="I6620" t="s">
        <v>19</v>
      </c>
      <c r="J6620" t="s">
        <v>57</v>
      </c>
      <c r="K6620" t="s">
        <v>57</v>
      </c>
      <c r="L6620" t="s">
        <v>57</v>
      </c>
      <c r="M6620" t="s">
        <v>57</v>
      </c>
      <c r="N6620">
        <v>1</v>
      </c>
      <c r="O6620">
        <v>0</v>
      </c>
      <c r="P6620">
        <v>350</v>
      </c>
      <c r="Q6620">
        <v>1</v>
      </c>
      <c r="R6620">
        <v>2016</v>
      </c>
      <c r="S6620">
        <v>8</v>
      </c>
      <c r="T6620">
        <v>5</v>
      </c>
      <c r="U6620" s="1">
        <v>42587</v>
      </c>
      <c r="V6620" s="5">
        <f>Main[[#This Row],[Average_Cost_for_two]] * VLOOKUP(Main[[#This Row],[Currency]],'Currency'!A:B,2,FALSE)</f>
        <v>4.2</v>
      </c>
      <c r="W6620" s="5" t="str">
        <f>IF(Main[[#This Row],[Avg_Cost_USD]]&lt;10,"Low",
IF(Main[[#This Row],[Avg_Cost_USD]]&lt;=30,"Medium","High"))</f>
        <v>Low</v>
      </c>
    </row>
    <row r="6621" spans="1:23" x14ac:dyDescent="0.3">
      <c r="A6621">
        <v>18383458</v>
      </c>
      <c r="B6621" t="s">
        <v>6870</v>
      </c>
      <c r="C6621">
        <v>1</v>
      </c>
      <c r="D6621" t="s">
        <v>6827</v>
      </c>
      <c r="E6621" t="s">
        <v>6868</v>
      </c>
      <c r="F6621">
        <v>77.384613099999996</v>
      </c>
      <c r="G6621">
        <v>28.571124399999999</v>
      </c>
      <c r="H6621" t="s">
        <v>426</v>
      </c>
      <c r="I6621" t="s">
        <v>19</v>
      </c>
      <c r="J6621" t="s">
        <v>57</v>
      </c>
      <c r="K6621" t="s">
        <v>57</v>
      </c>
      <c r="L6621" t="s">
        <v>57</v>
      </c>
      <c r="M6621" t="s">
        <v>57</v>
      </c>
      <c r="N6621">
        <v>1</v>
      </c>
      <c r="O6621">
        <v>0</v>
      </c>
      <c r="P6621">
        <v>100</v>
      </c>
      <c r="Q6621">
        <v>1</v>
      </c>
      <c r="R6621">
        <v>2018</v>
      </c>
      <c r="S6621">
        <v>8</v>
      </c>
      <c r="T6621">
        <v>2</v>
      </c>
      <c r="U6621" s="1">
        <v>43314</v>
      </c>
      <c r="V6621" s="5">
        <f>Main[[#This Row],[Average_Cost_for_two]] * VLOOKUP(Main[[#This Row],[Currency]],'Currency'!A:B,2,FALSE)</f>
        <v>1.2</v>
      </c>
      <c r="W6621" s="5" t="str">
        <f>IF(Main[[#This Row],[Avg_Cost_USD]]&lt;10,"Low",
IF(Main[[#This Row],[Avg_Cost_USD]]&lt;=30,"Medium","High"))</f>
        <v>Low</v>
      </c>
    </row>
    <row r="6622" spans="1:23" x14ac:dyDescent="0.3">
      <c r="A6622">
        <v>18441569</v>
      </c>
      <c r="B6622" t="s">
        <v>6871</v>
      </c>
      <c r="C6622">
        <v>1</v>
      </c>
      <c r="D6622" t="s">
        <v>6827</v>
      </c>
      <c r="E6622" t="s">
        <v>6837</v>
      </c>
      <c r="F6622">
        <v>77.402673899999996</v>
      </c>
      <c r="G6622">
        <v>28.500281999999999</v>
      </c>
      <c r="H6622" t="s">
        <v>618</v>
      </c>
      <c r="I6622" t="s">
        <v>19</v>
      </c>
      <c r="J6622" t="s">
        <v>57</v>
      </c>
      <c r="K6622" t="s">
        <v>57</v>
      </c>
      <c r="L6622" t="s">
        <v>57</v>
      </c>
      <c r="M6622" t="s">
        <v>57</v>
      </c>
      <c r="N6622">
        <v>1</v>
      </c>
      <c r="O6622">
        <v>0</v>
      </c>
      <c r="P6622">
        <v>200</v>
      </c>
      <c r="Q6622">
        <v>1</v>
      </c>
      <c r="R6622">
        <v>2011</v>
      </c>
      <c r="S6622">
        <v>7</v>
      </c>
      <c r="T6622">
        <v>19</v>
      </c>
      <c r="U6622" s="1">
        <v>40743</v>
      </c>
      <c r="V6622" s="5">
        <f>Main[[#This Row],[Average_Cost_for_two]] * VLOOKUP(Main[[#This Row],[Currency]],'Currency'!A:B,2,FALSE)</f>
        <v>2.4</v>
      </c>
      <c r="W6622" s="5" t="str">
        <f>IF(Main[[#This Row],[Avg_Cost_USD]]&lt;10,"Low",
IF(Main[[#This Row],[Avg_Cost_USD]]&lt;=30,"Medium","High"))</f>
        <v>Low</v>
      </c>
    </row>
    <row r="6623" spans="1:23" x14ac:dyDescent="0.3">
      <c r="A6623">
        <v>18466397</v>
      </c>
      <c r="B6623" t="s">
        <v>6872</v>
      </c>
      <c r="C6623">
        <v>1</v>
      </c>
      <c r="D6623" t="s">
        <v>6827</v>
      </c>
      <c r="E6623" t="s">
        <v>6837</v>
      </c>
      <c r="F6623">
        <v>0</v>
      </c>
      <c r="G6623">
        <v>0</v>
      </c>
      <c r="H6623" t="s">
        <v>289</v>
      </c>
      <c r="I6623" t="s">
        <v>19</v>
      </c>
      <c r="J6623" t="s">
        <v>57</v>
      </c>
      <c r="K6623" t="s">
        <v>57</v>
      </c>
      <c r="L6623" t="s">
        <v>57</v>
      </c>
      <c r="M6623" t="s">
        <v>57</v>
      </c>
      <c r="N6623">
        <v>1</v>
      </c>
      <c r="O6623">
        <v>0</v>
      </c>
      <c r="P6623">
        <v>300</v>
      </c>
      <c r="Q6623">
        <v>1</v>
      </c>
      <c r="R6623">
        <v>2012</v>
      </c>
      <c r="S6623">
        <v>7</v>
      </c>
      <c r="T6623">
        <v>14</v>
      </c>
      <c r="U6623" s="1">
        <v>41104</v>
      </c>
      <c r="V6623" s="5">
        <f>Main[[#This Row],[Average_Cost_for_two]] * VLOOKUP(Main[[#This Row],[Currency]],'Currency'!A:B,2,FALSE)</f>
        <v>3.6</v>
      </c>
      <c r="W6623" s="5" t="str">
        <f>IF(Main[[#This Row],[Avg_Cost_USD]]&lt;10,"Low",
IF(Main[[#This Row],[Avg_Cost_USD]]&lt;=30,"Medium","High"))</f>
        <v>Low</v>
      </c>
    </row>
    <row r="6624" spans="1:23" x14ac:dyDescent="0.3">
      <c r="A6624">
        <v>18383442</v>
      </c>
      <c r="B6624" t="s">
        <v>6873</v>
      </c>
      <c r="C6624">
        <v>1</v>
      </c>
      <c r="D6624" t="s">
        <v>6827</v>
      </c>
      <c r="E6624" t="s">
        <v>6854</v>
      </c>
      <c r="F6624">
        <v>77.313461500000003</v>
      </c>
      <c r="G6624">
        <v>28.5833336</v>
      </c>
      <c r="H6624" t="s">
        <v>289</v>
      </c>
      <c r="I6624" t="s">
        <v>19</v>
      </c>
      <c r="J6624" t="s">
        <v>57</v>
      </c>
      <c r="K6624" t="s">
        <v>57</v>
      </c>
      <c r="L6624" t="s">
        <v>57</v>
      </c>
      <c r="M6624" t="s">
        <v>57</v>
      </c>
      <c r="N6624">
        <v>1</v>
      </c>
      <c r="O6624">
        <v>0</v>
      </c>
      <c r="P6624">
        <v>400</v>
      </c>
      <c r="Q6624">
        <v>1</v>
      </c>
      <c r="R6624">
        <v>2018</v>
      </c>
      <c r="S6624">
        <v>7</v>
      </c>
      <c r="T6624">
        <v>11</v>
      </c>
      <c r="U6624" s="1">
        <v>43292</v>
      </c>
      <c r="V6624" s="5">
        <f>Main[[#This Row],[Average_Cost_for_two]] * VLOOKUP(Main[[#This Row],[Currency]],'Currency'!A:B,2,FALSE)</f>
        <v>4.8</v>
      </c>
      <c r="W6624" s="5" t="str">
        <f>IF(Main[[#This Row],[Avg_Cost_USD]]&lt;10,"Low",
IF(Main[[#This Row],[Avg_Cost_USD]]&lt;=30,"Medium","High"))</f>
        <v>Low</v>
      </c>
    </row>
    <row r="6625" spans="1:23" x14ac:dyDescent="0.3">
      <c r="A6625">
        <v>18420881</v>
      </c>
      <c r="B6625" t="s">
        <v>6874</v>
      </c>
      <c r="C6625">
        <v>1</v>
      </c>
      <c r="D6625" t="s">
        <v>6827</v>
      </c>
      <c r="E6625" t="s">
        <v>6861</v>
      </c>
      <c r="F6625">
        <v>77.339501970000001</v>
      </c>
      <c r="G6625">
        <v>28.556824800000001</v>
      </c>
      <c r="H6625" t="s">
        <v>56</v>
      </c>
      <c r="I6625" t="s">
        <v>19</v>
      </c>
      <c r="J6625" t="s">
        <v>57</v>
      </c>
      <c r="K6625" t="s">
        <v>57</v>
      </c>
      <c r="L6625" t="s">
        <v>57</v>
      </c>
      <c r="M6625" t="s">
        <v>57</v>
      </c>
      <c r="N6625">
        <v>1</v>
      </c>
      <c r="O6625">
        <v>0</v>
      </c>
      <c r="P6625">
        <v>400</v>
      </c>
      <c r="Q6625">
        <v>1</v>
      </c>
      <c r="R6625">
        <v>2012</v>
      </c>
      <c r="S6625">
        <v>7</v>
      </c>
      <c r="T6625">
        <v>10</v>
      </c>
      <c r="U6625" s="1">
        <v>41100</v>
      </c>
      <c r="V6625" s="5">
        <f>Main[[#This Row],[Average_Cost_for_two]] * VLOOKUP(Main[[#This Row],[Currency]],'Currency'!A:B,2,FALSE)</f>
        <v>4.8</v>
      </c>
      <c r="W6625" s="5" t="str">
        <f>IF(Main[[#This Row],[Avg_Cost_USD]]&lt;10,"Low",
IF(Main[[#This Row],[Avg_Cost_USD]]&lt;=30,"Medium","High"))</f>
        <v>Low</v>
      </c>
    </row>
    <row r="6626" spans="1:23" x14ac:dyDescent="0.3">
      <c r="A6626">
        <v>18499456</v>
      </c>
      <c r="B6626" t="s">
        <v>6875</v>
      </c>
      <c r="C6626">
        <v>1</v>
      </c>
      <c r="D6626" t="s">
        <v>6827</v>
      </c>
      <c r="E6626" t="s">
        <v>6861</v>
      </c>
      <c r="F6626">
        <v>0</v>
      </c>
      <c r="G6626">
        <v>0</v>
      </c>
      <c r="H6626" t="s">
        <v>287</v>
      </c>
      <c r="I6626" t="s">
        <v>19</v>
      </c>
      <c r="J6626" t="s">
        <v>57</v>
      </c>
      <c r="K6626" t="s">
        <v>57</v>
      </c>
      <c r="L6626" t="s">
        <v>57</v>
      </c>
      <c r="M6626" t="s">
        <v>57</v>
      </c>
      <c r="N6626">
        <v>1</v>
      </c>
      <c r="O6626">
        <v>0</v>
      </c>
      <c r="P6626">
        <v>400</v>
      </c>
      <c r="Q6626">
        <v>1</v>
      </c>
      <c r="R6626">
        <v>2011</v>
      </c>
      <c r="S6626">
        <v>7</v>
      </c>
      <c r="T6626">
        <v>23</v>
      </c>
      <c r="U6626" s="1">
        <v>40747</v>
      </c>
      <c r="V6626" s="5">
        <f>Main[[#This Row],[Average_Cost_for_two]] * VLOOKUP(Main[[#This Row],[Currency]],'Currency'!A:B,2,FALSE)</f>
        <v>4.8</v>
      </c>
      <c r="W6626" s="5" t="str">
        <f>IF(Main[[#This Row],[Avg_Cost_USD]]&lt;10,"Low",
IF(Main[[#This Row],[Avg_Cost_USD]]&lt;=30,"Medium","High"))</f>
        <v>Low</v>
      </c>
    </row>
    <row r="6627" spans="1:23" x14ac:dyDescent="0.3">
      <c r="A6627">
        <v>18281160</v>
      </c>
      <c r="B6627" t="s">
        <v>6876</v>
      </c>
      <c r="C6627">
        <v>1</v>
      </c>
      <c r="D6627" t="s">
        <v>6827</v>
      </c>
      <c r="E6627" t="s">
        <v>6877</v>
      </c>
      <c r="F6627">
        <v>77.369715360000001</v>
      </c>
      <c r="G6627">
        <v>28.560720759999999</v>
      </c>
      <c r="H6627" t="s">
        <v>56</v>
      </c>
      <c r="I6627" t="s">
        <v>19</v>
      </c>
      <c r="J6627" t="s">
        <v>57</v>
      </c>
      <c r="K6627" t="s">
        <v>57</v>
      </c>
      <c r="L6627" t="s">
        <v>57</v>
      </c>
      <c r="M6627" t="s">
        <v>57</v>
      </c>
      <c r="N6627">
        <v>1</v>
      </c>
      <c r="O6627">
        <v>0</v>
      </c>
      <c r="P6627">
        <v>200</v>
      </c>
      <c r="Q6627">
        <v>1</v>
      </c>
      <c r="R6627">
        <v>2011</v>
      </c>
      <c r="S6627">
        <v>7</v>
      </c>
      <c r="T6627">
        <v>25</v>
      </c>
      <c r="U6627" s="1">
        <v>40749</v>
      </c>
      <c r="V6627" s="5">
        <f>Main[[#This Row],[Average_Cost_for_two]] * VLOOKUP(Main[[#This Row],[Currency]],'Currency'!A:B,2,FALSE)</f>
        <v>2.4</v>
      </c>
      <c r="W6627" s="5" t="str">
        <f>IF(Main[[#This Row],[Avg_Cost_USD]]&lt;10,"Low",
IF(Main[[#This Row],[Avg_Cost_USD]]&lt;=30,"Medium","High"))</f>
        <v>Low</v>
      </c>
    </row>
    <row r="6628" spans="1:23" x14ac:dyDescent="0.3">
      <c r="A6628">
        <v>18480216</v>
      </c>
      <c r="B6628" t="s">
        <v>6878</v>
      </c>
      <c r="C6628">
        <v>1</v>
      </c>
      <c r="D6628" t="s">
        <v>6827</v>
      </c>
      <c r="E6628" t="s">
        <v>6879</v>
      </c>
      <c r="F6628">
        <v>0</v>
      </c>
      <c r="G6628">
        <v>0</v>
      </c>
      <c r="H6628" t="s">
        <v>56</v>
      </c>
      <c r="I6628" t="s">
        <v>19</v>
      </c>
      <c r="J6628" t="s">
        <v>57</v>
      </c>
      <c r="K6628" t="s">
        <v>57</v>
      </c>
      <c r="L6628" t="s">
        <v>57</v>
      </c>
      <c r="M6628" t="s">
        <v>57</v>
      </c>
      <c r="N6628">
        <v>2</v>
      </c>
      <c r="O6628">
        <v>0</v>
      </c>
      <c r="P6628">
        <v>500</v>
      </c>
      <c r="Q6628">
        <v>1</v>
      </c>
      <c r="R6628">
        <v>2010</v>
      </c>
      <c r="S6628">
        <v>7</v>
      </c>
      <c r="T6628">
        <v>5</v>
      </c>
      <c r="U6628" s="1">
        <v>40364</v>
      </c>
      <c r="V6628" s="5">
        <f>Main[[#This Row],[Average_Cost_for_two]] * VLOOKUP(Main[[#This Row],[Currency]],'Currency'!A:B,2,FALSE)</f>
        <v>6</v>
      </c>
      <c r="W6628" s="5" t="str">
        <f>IF(Main[[#This Row],[Avg_Cost_USD]]&lt;10,"Low",
IF(Main[[#This Row],[Avg_Cost_USD]]&lt;=30,"Medium","High"))</f>
        <v>Low</v>
      </c>
    </row>
    <row r="6629" spans="1:23" x14ac:dyDescent="0.3">
      <c r="A6629">
        <v>18424577</v>
      </c>
      <c r="B6629" t="s">
        <v>6880</v>
      </c>
      <c r="C6629">
        <v>1</v>
      </c>
      <c r="D6629" t="s">
        <v>6827</v>
      </c>
      <c r="E6629" t="s">
        <v>6881</v>
      </c>
      <c r="F6629">
        <v>77.368348999999995</v>
      </c>
      <c r="G6629">
        <v>28.623852500000002</v>
      </c>
      <c r="H6629" t="s">
        <v>335</v>
      </c>
      <c r="I6629" t="s">
        <v>19</v>
      </c>
      <c r="J6629" t="s">
        <v>57</v>
      </c>
      <c r="K6629" t="s">
        <v>57</v>
      </c>
      <c r="L6629" t="s">
        <v>57</v>
      </c>
      <c r="M6629" t="s">
        <v>57</v>
      </c>
      <c r="N6629">
        <v>1</v>
      </c>
      <c r="O6629">
        <v>0</v>
      </c>
      <c r="P6629">
        <v>250</v>
      </c>
      <c r="Q6629">
        <v>1</v>
      </c>
      <c r="R6629">
        <v>2010</v>
      </c>
      <c r="S6629">
        <v>7</v>
      </c>
      <c r="T6629">
        <v>28</v>
      </c>
      <c r="U6629" s="1">
        <v>40387</v>
      </c>
      <c r="V6629" s="5">
        <f>Main[[#This Row],[Average_Cost_for_two]] * VLOOKUP(Main[[#This Row],[Currency]],'Currency'!A:B,2,FALSE)</f>
        <v>3</v>
      </c>
      <c r="W6629" s="5" t="str">
        <f>IF(Main[[#This Row],[Avg_Cost_USD]]&lt;10,"Low",
IF(Main[[#This Row],[Avg_Cost_USD]]&lt;=30,"Medium","High"))</f>
        <v>Low</v>
      </c>
    </row>
    <row r="6630" spans="1:23" x14ac:dyDescent="0.3">
      <c r="A6630">
        <v>18424631</v>
      </c>
      <c r="B6630" t="s">
        <v>3929</v>
      </c>
      <c r="C6630">
        <v>1</v>
      </c>
      <c r="D6630" t="s">
        <v>6827</v>
      </c>
      <c r="E6630" t="s">
        <v>6881</v>
      </c>
      <c r="F6630">
        <v>77.367210499999999</v>
      </c>
      <c r="G6630">
        <v>28.613956300000002</v>
      </c>
      <c r="H6630" t="s">
        <v>335</v>
      </c>
      <c r="I6630" t="s">
        <v>19</v>
      </c>
      <c r="J6630" t="s">
        <v>57</v>
      </c>
      <c r="K6630" t="s">
        <v>57</v>
      </c>
      <c r="L6630" t="s">
        <v>57</v>
      </c>
      <c r="M6630" t="s">
        <v>57</v>
      </c>
      <c r="N6630">
        <v>1</v>
      </c>
      <c r="O6630">
        <v>0</v>
      </c>
      <c r="P6630">
        <v>200</v>
      </c>
      <c r="Q6630">
        <v>1</v>
      </c>
      <c r="R6630">
        <v>2017</v>
      </c>
      <c r="S6630">
        <v>7</v>
      </c>
      <c r="T6630">
        <v>10</v>
      </c>
      <c r="U6630" s="1">
        <v>42926</v>
      </c>
      <c r="V6630" s="5">
        <f>Main[[#This Row],[Average_Cost_for_two]] * VLOOKUP(Main[[#This Row],[Currency]],'Currency'!A:B,2,FALSE)</f>
        <v>2.4</v>
      </c>
      <c r="W6630" s="5" t="str">
        <f>IF(Main[[#This Row],[Avg_Cost_USD]]&lt;10,"Low",
IF(Main[[#This Row],[Avg_Cost_USD]]&lt;=30,"Medium","High"))</f>
        <v>Low</v>
      </c>
    </row>
    <row r="6631" spans="1:23" x14ac:dyDescent="0.3">
      <c r="A6631">
        <v>18448390</v>
      </c>
      <c r="B6631" t="s">
        <v>6882</v>
      </c>
      <c r="C6631">
        <v>1</v>
      </c>
      <c r="D6631" t="s">
        <v>6827</v>
      </c>
      <c r="E6631" t="s">
        <v>6841</v>
      </c>
      <c r="F6631">
        <v>0</v>
      </c>
      <c r="G6631">
        <v>0</v>
      </c>
      <c r="H6631" t="s">
        <v>511</v>
      </c>
      <c r="I6631" t="s">
        <v>19</v>
      </c>
      <c r="J6631" t="s">
        <v>57</v>
      </c>
      <c r="K6631" t="s">
        <v>57</v>
      </c>
      <c r="L6631" t="s">
        <v>57</v>
      </c>
      <c r="M6631" t="s">
        <v>57</v>
      </c>
      <c r="N6631">
        <v>1</v>
      </c>
      <c r="O6631">
        <v>0</v>
      </c>
      <c r="P6631">
        <v>100</v>
      </c>
      <c r="Q6631">
        <v>1</v>
      </c>
      <c r="R6631">
        <v>2014</v>
      </c>
      <c r="S6631">
        <v>7</v>
      </c>
      <c r="T6631">
        <v>7</v>
      </c>
      <c r="U6631" s="1">
        <v>41827</v>
      </c>
      <c r="V6631" s="5">
        <f>Main[[#This Row],[Average_Cost_for_two]] * VLOOKUP(Main[[#This Row],[Currency]],'Currency'!A:B,2,FALSE)</f>
        <v>1.2</v>
      </c>
      <c r="W6631" s="5" t="str">
        <f>IF(Main[[#This Row],[Avg_Cost_USD]]&lt;10,"Low",
IF(Main[[#This Row],[Avg_Cost_USD]]&lt;=30,"Medium","High"))</f>
        <v>Low</v>
      </c>
    </row>
    <row r="6632" spans="1:23" x14ac:dyDescent="0.3">
      <c r="A6632">
        <v>18460908</v>
      </c>
      <c r="B6632" t="s">
        <v>2606</v>
      </c>
      <c r="C6632">
        <v>1</v>
      </c>
      <c r="D6632" t="s">
        <v>6827</v>
      </c>
      <c r="E6632" t="s">
        <v>6841</v>
      </c>
      <c r="F6632">
        <v>0</v>
      </c>
      <c r="G6632">
        <v>0</v>
      </c>
      <c r="H6632" t="s">
        <v>547</v>
      </c>
      <c r="I6632" t="s">
        <v>19</v>
      </c>
      <c r="J6632" t="s">
        <v>61</v>
      </c>
      <c r="K6632" t="s">
        <v>57</v>
      </c>
      <c r="L6632" t="s">
        <v>57</v>
      </c>
      <c r="M6632" t="s">
        <v>57</v>
      </c>
      <c r="N6632">
        <v>2</v>
      </c>
      <c r="O6632">
        <v>0</v>
      </c>
      <c r="P6632">
        <v>800</v>
      </c>
      <c r="Q6632">
        <v>1</v>
      </c>
      <c r="R6632">
        <v>2010</v>
      </c>
      <c r="S6632">
        <v>7</v>
      </c>
      <c r="T6632">
        <v>22</v>
      </c>
      <c r="U6632" s="1">
        <v>40381</v>
      </c>
      <c r="V6632" s="5">
        <f>Main[[#This Row],[Average_Cost_for_two]] * VLOOKUP(Main[[#This Row],[Currency]],'Currency'!A:B,2,FALSE)</f>
        <v>9.6</v>
      </c>
      <c r="W6632" s="5" t="str">
        <f>IF(Main[[#This Row],[Avg_Cost_USD]]&lt;10,"Low",
IF(Main[[#This Row],[Avg_Cost_USD]]&lt;=30,"Medium","High"))</f>
        <v>Low</v>
      </c>
    </row>
    <row r="6633" spans="1:23" x14ac:dyDescent="0.3">
      <c r="A6633">
        <v>18216323</v>
      </c>
      <c r="B6633" t="s">
        <v>6883</v>
      </c>
      <c r="C6633">
        <v>1</v>
      </c>
      <c r="D6633" t="s">
        <v>6827</v>
      </c>
      <c r="E6633" t="s">
        <v>6884</v>
      </c>
      <c r="F6633">
        <v>77.379918700000005</v>
      </c>
      <c r="G6633">
        <v>28.6072612</v>
      </c>
      <c r="H6633" t="s">
        <v>289</v>
      </c>
      <c r="I6633" t="s">
        <v>19</v>
      </c>
      <c r="J6633" t="s">
        <v>57</v>
      </c>
      <c r="K6633" t="s">
        <v>57</v>
      </c>
      <c r="L6633" t="s">
        <v>57</v>
      </c>
      <c r="M6633" t="s">
        <v>57</v>
      </c>
      <c r="N6633">
        <v>2</v>
      </c>
      <c r="O6633">
        <v>0</v>
      </c>
      <c r="P6633">
        <v>600</v>
      </c>
      <c r="Q6633">
        <v>1</v>
      </c>
      <c r="R6633">
        <v>2014</v>
      </c>
      <c r="S6633">
        <v>7</v>
      </c>
      <c r="T6633">
        <v>2</v>
      </c>
      <c r="U6633" s="1">
        <v>41822</v>
      </c>
      <c r="V6633" s="5">
        <f>Main[[#This Row],[Average_Cost_for_two]] * VLOOKUP(Main[[#This Row],[Currency]],'Currency'!A:B,2,FALSE)</f>
        <v>7.2</v>
      </c>
      <c r="W6633" s="5" t="str">
        <f>IF(Main[[#This Row],[Avg_Cost_USD]]&lt;10,"Low",
IF(Main[[#This Row],[Avg_Cost_USD]]&lt;=30,"Medium","High"))</f>
        <v>Low</v>
      </c>
    </row>
    <row r="6634" spans="1:23" x14ac:dyDescent="0.3">
      <c r="A6634">
        <v>18440423</v>
      </c>
      <c r="B6634" t="s">
        <v>3677</v>
      </c>
      <c r="C6634">
        <v>1</v>
      </c>
      <c r="D6634" t="s">
        <v>6827</v>
      </c>
      <c r="E6634" t="s">
        <v>6843</v>
      </c>
      <c r="F6634">
        <v>77.385450899999995</v>
      </c>
      <c r="G6634">
        <v>28.514392699999998</v>
      </c>
      <c r="H6634" t="s">
        <v>430</v>
      </c>
      <c r="I6634" t="s">
        <v>19</v>
      </c>
      <c r="J6634" t="s">
        <v>57</v>
      </c>
      <c r="K6634" t="s">
        <v>57</v>
      </c>
      <c r="L6634" t="s">
        <v>57</v>
      </c>
      <c r="M6634" t="s">
        <v>57</v>
      </c>
      <c r="N6634">
        <v>1</v>
      </c>
      <c r="O6634">
        <v>0</v>
      </c>
      <c r="P6634">
        <v>300</v>
      </c>
      <c r="Q6634">
        <v>1</v>
      </c>
      <c r="R6634">
        <v>2013</v>
      </c>
      <c r="S6634">
        <v>7</v>
      </c>
      <c r="T6634">
        <v>10</v>
      </c>
      <c r="U6634" s="1">
        <v>41465</v>
      </c>
      <c r="V6634" s="5">
        <f>Main[[#This Row],[Average_Cost_for_two]] * VLOOKUP(Main[[#This Row],[Currency]],'Currency'!A:B,2,FALSE)</f>
        <v>3.6</v>
      </c>
      <c r="W6634" s="5" t="str">
        <f>IF(Main[[#This Row],[Avg_Cost_USD]]&lt;10,"Low",
IF(Main[[#This Row],[Avg_Cost_USD]]&lt;=30,"Medium","High"))</f>
        <v>Low</v>
      </c>
    </row>
    <row r="6635" spans="1:23" x14ac:dyDescent="0.3">
      <c r="A6635">
        <v>18440409</v>
      </c>
      <c r="B6635" t="s">
        <v>6885</v>
      </c>
      <c r="C6635">
        <v>1</v>
      </c>
      <c r="D6635" t="s">
        <v>6827</v>
      </c>
      <c r="E6635" t="s">
        <v>6843</v>
      </c>
      <c r="F6635">
        <v>77.3881327</v>
      </c>
      <c r="G6635">
        <v>28.5249223</v>
      </c>
      <c r="H6635" t="s">
        <v>623</v>
      </c>
      <c r="I6635" t="s">
        <v>19</v>
      </c>
      <c r="J6635" t="s">
        <v>57</v>
      </c>
      <c r="K6635" t="s">
        <v>57</v>
      </c>
      <c r="L6635" t="s">
        <v>57</v>
      </c>
      <c r="M6635" t="s">
        <v>57</v>
      </c>
      <c r="N6635">
        <v>1</v>
      </c>
      <c r="O6635">
        <v>0</v>
      </c>
      <c r="P6635">
        <v>150</v>
      </c>
      <c r="Q6635">
        <v>1</v>
      </c>
      <c r="R6635">
        <v>2011</v>
      </c>
      <c r="S6635">
        <v>7</v>
      </c>
      <c r="T6635">
        <v>16</v>
      </c>
      <c r="U6635" s="1">
        <v>40740</v>
      </c>
      <c r="V6635" s="5">
        <f>Main[[#This Row],[Average_Cost_for_two]] * VLOOKUP(Main[[#This Row],[Currency]],'Currency'!A:B,2,FALSE)</f>
        <v>1.8</v>
      </c>
      <c r="W6635" s="5" t="str">
        <f>IF(Main[[#This Row],[Avg_Cost_USD]]&lt;10,"Low",
IF(Main[[#This Row],[Avg_Cost_USD]]&lt;=30,"Medium","High"))</f>
        <v>Low</v>
      </c>
    </row>
    <row r="6636" spans="1:23" x14ac:dyDescent="0.3">
      <c r="A6636">
        <v>18431152</v>
      </c>
      <c r="B6636" t="s">
        <v>6886</v>
      </c>
      <c r="C6636">
        <v>1</v>
      </c>
      <c r="D6636" t="s">
        <v>6827</v>
      </c>
      <c r="E6636" t="s">
        <v>6887</v>
      </c>
      <c r="F6636">
        <v>77.325599800000006</v>
      </c>
      <c r="G6636">
        <v>28.5675141</v>
      </c>
      <c r="H6636" t="s">
        <v>315</v>
      </c>
      <c r="I6636" t="s">
        <v>19</v>
      </c>
      <c r="J6636" t="s">
        <v>57</v>
      </c>
      <c r="K6636" t="s">
        <v>57</v>
      </c>
      <c r="L6636" t="s">
        <v>57</v>
      </c>
      <c r="M6636" t="s">
        <v>57</v>
      </c>
      <c r="N6636">
        <v>1</v>
      </c>
      <c r="O6636">
        <v>0</v>
      </c>
      <c r="P6636">
        <v>200</v>
      </c>
      <c r="Q6636">
        <v>1</v>
      </c>
      <c r="R6636">
        <v>2016</v>
      </c>
      <c r="S6636">
        <v>7</v>
      </c>
      <c r="T6636">
        <v>28</v>
      </c>
      <c r="U6636" s="1">
        <v>42579</v>
      </c>
      <c r="V6636" s="5">
        <f>Main[[#This Row],[Average_Cost_for_two]] * VLOOKUP(Main[[#This Row],[Currency]],'Currency'!A:B,2,FALSE)</f>
        <v>2.4</v>
      </c>
      <c r="W6636" s="5" t="str">
        <f>IF(Main[[#This Row],[Avg_Cost_USD]]&lt;10,"Low",
IF(Main[[#This Row],[Avg_Cost_USD]]&lt;=30,"Medium","High"))</f>
        <v>Low</v>
      </c>
    </row>
    <row r="6637" spans="1:23" x14ac:dyDescent="0.3">
      <c r="A6637">
        <v>301468</v>
      </c>
      <c r="B6637" t="s">
        <v>6888</v>
      </c>
      <c r="C6637">
        <v>1</v>
      </c>
      <c r="D6637" t="s">
        <v>6827</v>
      </c>
      <c r="E6637" t="s">
        <v>6889</v>
      </c>
      <c r="F6637">
        <v>77.338689299999999</v>
      </c>
      <c r="G6637">
        <v>28.5638179</v>
      </c>
      <c r="H6637" t="s">
        <v>1267</v>
      </c>
      <c r="I6637" t="s">
        <v>19</v>
      </c>
      <c r="J6637" t="s">
        <v>61</v>
      </c>
      <c r="K6637" t="s">
        <v>57</v>
      </c>
      <c r="L6637" t="s">
        <v>57</v>
      </c>
      <c r="M6637" t="s">
        <v>57</v>
      </c>
      <c r="N6637">
        <v>3</v>
      </c>
      <c r="O6637">
        <v>0</v>
      </c>
      <c r="P6637">
        <v>1200</v>
      </c>
      <c r="Q6637">
        <v>1</v>
      </c>
      <c r="R6637">
        <v>2012</v>
      </c>
      <c r="S6637">
        <v>6</v>
      </c>
      <c r="T6637">
        <v>2</v>
      </c>
      <c r="U6637" s="1">
        <v>41062</v>
      </c>
      <c r="V6637" s="5">
        <f>Main[[#This Row],[Average_Cost_for_two]] * VLOOKUP(Main[[#This Row],[Currency]],'Currency'!A:B,2,FALSE)</f>
        <v>14.4</v>
      </c>
      <c r="W6637" s="5" t="str">
        <f>IF(Main[[#This Row],[Avg_Cost_USD]]&lt;10,"Low",
IF(Main[[#This Row],[Avg_Cost_USD]]&lt;=30,"Medium","High"))</f>
        <v>Medium</v>
      </c>
    </row>
    <row r="6638" spans="1:23" x14ac:dyDescent="0.3">
      <c r="A6638">
        <v>18489806</v>
      </c>
      <c r="B6638" t="s">
        <v>6890</v>
      </c>
      <c r="C6638">
        <v>1</v>
      </c>
      <c r="D6638" t="s">
        <v>6827</v>
      </c>
      <c r="E6638" t="s">
        <v>6398</v>
      </c>
      <c r="F6638">
        <v>77.335532099999995</v>
      </c>
      <c r="G6638">
        <v>28.591934200000001</v>
      </c>
      <c r="H6638" t="s">
        <v>289</v>
      </c>
      <c r="I6638" t="s">
        <v>19</v>
      </c>
      <c r="J6638" t="s">
        <v>57</v>
      </c>
      <c r="K6638" t="s">
        <v>57</v>
      </c>
      <c r="L6638" t="s">
        <v>57</v>
      </c>
      <c r="M6638" t="s">
        <v>57</v>
      </c>
      <c r="N6638">
        <v>1</v>
      </c>
      <c r="O6638">
        <v>0</v>
      </c>
      <c r="P6638">
        <v>300</v>
      </c>
      <c r="Q6638">
        <v>1</v>
      </c>
      <c r="R6638">
        <v>2018</v>
      </c>
      <c r="S6638">
        <v>6</v>
      </c>
      <c r="T6638">
        <v>2</v>
      </c>
      <c r="U6638" s="1">
        <v>43253</v>
      </c>
      <c r="V6638" s="5">
        <f>Main[[#This Row],[Average_Cost_for_two]] * VLOOKUP(Main[[#This Row],[Currency]],'Currency'!A:B,2,FALSE)</f>
        <v>3.6</v>
      </c>
      <c r="W6638" s="5" t="str">
        <f>IF(Main[[#This Row],[Avg_Cost_USD]]&lt;10,"Low",
IF(Main[[#This Row],[Avg_Cost_USD]]&lt;=30,"Medium","High"))</f>
        <v>Low</v>
      </c>
    </row>
    <row r="6639" spans="1:23" x14ac:dyDescent="0.3">
      <c r="A6639">
        <v>18457856</v>
      </c>
      <c r="B6639" t="s">
        <v>6891</v>
      </c>
      <c r="C6639">
        <v>1</v>
      </c>
      <c r="D6639" t="s">
        <v>6827</v>
      </c>
      <c r="E6639" t="s">
        <v>5873</v>
      </c>
      <c r="F6639">
        <v>0</v>
      </c>
      <c r="G6639">
        <v>0</v>
      </c>
      <c r="H6639" t="s">
        <v>736</v>
      </c>
      <c r="I6639" t="s">
        <v>19</v>
      </c>
      <c r="J6639" t="s">
        <v>57</v>
      </c>
      <c r="K6639" t="s">
        <v>57</v>
      </c>
      <c r="L6639" t="s">
        <v>57</v>
      </c>
      <c r="M6639" t="s">
        <v>57</v>
      </c>
      <c r="N6639">
        <v>1</v>
      </c>
      <c r="O6639">
        <v>0</v>
      </c>
      <c r="P6639">
        <v>250</v>
      </c>
      <c r="Q6639">
        <v>1</v>
      </c>
      <c r="R6639">
        <v>2016</v>
      </c>
      <c r="S6639">
        <v>6</v>
      </c>
      <c r="T6639">
        <v>17</v>
      </c>
      <c r="U6639" s="1">
        <v>42538</v>
      </c>
      <c r="V6639" s="5">
        <f>Main[[#This Row],[Average_Cost_for_two]] * VLOOKUP(Main[[#This Row],[Currency]],'Currency'!A:B,2,FALSE)</f>
        <v>3</v>
      </c>
      <c r="W6639" s="5" t="str">
        <f>IF(Main[[#This Row],[Avg_Cost_USD]]&lt;10,"Low",
IF(Main[[#This Row],[Avg_Cost_USD]]&lt;=30,"Medium","High"))</f>
        <v>Low</v>
      </c>
    </row>
    <row r="6640" spans="1:23" x14ac:dyDescent="0.3">
      <c r="A6640">
        <v>18432194</v>
      </c>
      <c r="B6640" t="s">
        <v>6892</v>
      </c>
      <c r="C6640">
        <v>1</v>
      </c>
      <c r="D6640" t="s">
        <v>6827</v>
      </c>
      <c r="E6640" t="s">
        <v>6893</v>
      </c>
      <c r="F6640">
        <v>77.328198900000004</v>
      </c>
      <c r="G6640">
        <v>28.5693451</v>
      </c>
      <c r="H6640" t="s">
        <v>56</v>
      </c>
      <c r="I6640" t="s">
        <v>19</v>
      </c>
      <c r="J6640" t="s">
        <v>57</v>
      </c>
      <c r="K6640" t="s">
        <v>57</v>
      </c>
      <c r="L6640" t="s">
        <v>57</v>
      </c>
      <c r="M6640" t="s">
        <v>57</v>
      </c>
      <c r="N6640">
        <v>1</v>
      </c>
      <c r="O6640">
        <v>0</v>
      </c>
      <c r="P6640">
        <v>300</v>
      </c>
      <c r="Q6640">
        <v>1</v>
      </c>
      <c r="R6640">
        <v>2013</v>
      </c>
      <c r="S6640">
        <v>6</v>
      </c>
      <c r="T6640">
        <v>3</v>
      </c>
      <c r="U6640" s="1">
        <v>41428</v>
      </c>
      <c r="V6640" s="5">
        <f>Main[[#This Row],[Average_Cost_for_two]] * VLOOKUP(Main[[#This Row],[Currency]],'Currency'!A:B,2,FALSE)</f>
        <v>3.6</v>
      </c>
      <c r="W6640" s="5" t="str">
        <f>IF(Main[[#This Row],[Avg_Cost_USD]]&lt;10,"Low",
IF(Main[[#This Row],[Avg_Cost_USD]]&lt;=30,"Medium","High"))</f>
        <v>Low</v>
      </c>
    </row>
    <row r="6641" spans="1:23" x14ac:dyDescent="0.3">
      <c r="A6641">
        <v>18460087</v>
      </c>
      <c r="B6641" t="s">
        <v>6894</v>
      </c>
      <c r="C6641">
        <v>1</v>
      </c>
      <c r="D6641" t="s">
        <v>6827</v>
      </c>
      <c r="E6641" t="s">
        <v>6895</v>
      </c>
      <c r="F6641">
        <v>0</v>
      </c>
      <c r="G6641">
        <v>0</v>
      </c>
      <c r="H6641" t="s">
        <v>935</v>
      </c>
      <c r="I6641" t="s">
        <v>19</v>
      </c>
      <c r="J6641" t="s">
        <v>57</v>
      </c>
      <c r="K6641" t="s">
        <v>57</v>
      </c>
      <c r="L6641" t="s">
        <v>57</v>
      </c>
      <c r="M6641" t="s">
        <v>57</v>
      </c>
      <c r="N6641">
        <v>1</v>
      </c>
      <c r="O6641">
        <v>0</v>
      </c>
      <c r="P6641">
        <v>200</v>
      </c>
      <c r="Q6641">
        <v>1</v>
      </c>
      <c r="R6641">
        <v>2015</v>
      </c>
      <c r="S6641">
        <v>6</v>
      </c>
      <c r="T6641">
        <v>13</v>
      </c>
      <c r="U6641" s="1">
        <v>42168</v>
      </c>
      <c r="V6641" s="5">
        <f>Main[[#This Row],[Average_Cost_for_two]] * VLOOKUP(Main[[#This Row],[Currency]],'Currency'!A:B,2,FALSE)</f>
        <v>2.4</v>
      </c>
      <c r="W6641" s="5" t="str">
        <f>IF(Main[[#This Row],[Avg_Cost_USD]]&lt;10,"Low",
IF(Main[[#This Row],[Avg_Cost_USD]]&lt;=30,"Medium","High"))</f>
        <v>Low</v>
      </c>
    </row>
    <row r="6642" spans="1:23" x14ac:dyDescent="0.3">
      <c r="A6642">
        <v>18433905</v>
      </c>
      <c r="B6642" t="s">
        <v>6896</v>
      </c>
      <c r="C6642">
        <v>1</v>
      </c>
      <c r="D6642" t="s">
        <v>6827</v>
      </c>
      <c r="E6642" t="s">
        <v>6861</v>
      </c>
      <c r="F6642">
        <v>77.336717199999995</v>
      </c>
      <c r="G6642">
        <v>28.553869800000001</v>
      </c>
      <c r="H6642" t="s">
        <v>335</v>
      </c>
      <c r="I6642" t="s">
        <v>19</v>
      </c>
      <c r="J6642" t="s">
        <v>57</v>
      </c>
      <c r="K6642" t="s">
        <v>57</v>
      </c>
      <c r="L6642" t="s">
        <v>57</v>
      </c>
      <c r="M6642" t="s">
        <v>57</v>
      </c>
      <c r="N6642">
        <v>1</v>
      </c>
      <c r="O6642">
        <v>0</v>
      </c>
      <c r="P6642">
        <v>250</v>
      </c>
      <c r="Q6642">
        <v>1</v>
      </c>
      <c r="R6642">
        <v>2018</v>
      </c>
      <c r="S6642">
        <v>6</v>
      </c>
      <c r="T6642">
        <v>8</v>
      </c>
      <c r="U6642" s="1">
        <v>43259</v>
      </c>
      <c r="V6642" s="5">
        <f>Main[[#This Row],[Average_Cost_for_two]] * VLOOKUP(Main[[#This Row],[Currency]],'Currency'!A:B,2,FALSE)</f>
        <v>3</v>
      </c>
      <c r="W6642" s="5" t="str">
        <f>IF(Main[[#This Row],[Avg_Cost_USD]]&lt;10,"Low",
IF(Main[[#This Row],[Avg_Cost_USD]]&lt;=30,"Medium","High"))</f>
        <v>Low</v>
      </c>
    </row>
    <row r="6643" spans="1:23" x14ac:dyDescent="0.3">
      <c r="A6643">
        <v>18418205</v>
      </c>
      <c r="B6643" t="s">
        <v>6897</v>
      </c>
      <c r="C6643">
        <v>1</v>
      </c>
      <c r="D6643" t="s">
        <v>6827</v>
      </c>
      <c r="E6643" t="s">
        <v>6898</v>
      </c>
      <c r="F6643">
        <v>0</v>
      </c>
      <c r="G6643">
        <v>0</v>
      </c>
      <c r="H6643" t="s">
        <v>342</v>
      </c>
      <c r="I6643" t="s">
        <v>19</v>
      </c>
      <c r="J6643" t="s">
        <v>57</v>
      </c>
      <c r="K6643" t="s">
        <v>57</v>
      </c>
      <c r="L6643" t="s">
        <v>57</v>
      </c>
      <c r="M6643" t="s">
        <v>57</v>
      </c>
      <c r="N6643">
        <v>2</v>
      </c>
      <c r="O6643">
        <v>0</v>
      </c>
      <c r="P6643">
        <v>500</v>
      </c>
      <c r="Q6643">
        <v>1</v>
      </c>
      <c r="R6643">
        <v>2017</v>
      </c>
      <c r="S6643">
        <v>6</v>
      </c>
      <c r="T6643">
        <v>6</v>
      </c>
      <c r="U6643" s="1">
        <v>42892</v>
      </c>
      <c r="V6643" s="5">
        <f>Main[[#This Row],[Average_Cost_for_two]] * VLOOKUP(Main[[#This Row],[Currency]],'Currency'!A:B,2,FALSE)</f>
        <v>6</v>
      </c>
      <c r="W6643" s="5" t="str">
        <f>IF(Main[[#This Row],[Avg_Cost_USD]]&lt;10,"Low",
IF(Main[[#This Row],[Avg_Cost_USD]]&lt;=30,"Medium","High"))</f>
        <v>Low</v>
      </c>
    </row>
    <row r="6644" spans="1:23" x14ac:dyDescent="0.3">
      <c r="A6644">
        <v>18353796</v>
      </c>
      <c r="B6644" t="s">
        <v>6899</v>
      </c>
      <c r="C6644">
        <v>1</v>
      </c>
      <c r="D6644" t="s">
        <v>6827</v>
      </c>
      <c r="E6644" t="s">
        <v>6879</v>
      </c>
      <c r="F6644">
        <v>77.37</v>
      </c>
      <c r="G6644">
        <v>28.58</v>
      </c>
      <c r="H6644" t="s">
        <v>6126</v>
      </c>
      <c r="I6644" t="s">
        <v>19</v>
      </c>
      <c r="J6644" t="s">
        <v>57</v>
      </c>
      <c r="K6644" t="s">
        <v>57</v>
      </c>
      <c r="L6644" t="s">
        <v>57</v>
      </c>
      <c r="M6644" t="s">
        <v>57</v>
      </c>
      <c r="N6644">
        <v>1</v>
      </c>
      <c r="O6644">
        <v>0</v>
      </c>
      <c r="P6644">
        <v>400</v>
      </c>
      <c r="Q6644">
        <v>1</v>
      </c>
      <c r="R6644">
        <v>2018</v>
      </c>
      <c r="S6644">
        <v>6</v>
      </c>
      <c r="T6644">
        <v>1</v>
      </c>
      <c r="U6644" s="1">
        <v>43252</v>
      </c>
      <c r="V6644" s="5">
        <f>Main[[#This Row],[Average_Cost_for_two]] * VLOOKUP(Main[[#This Row],[Currency]],'Currency'!A:B,2,FALSE)</f>
        <v>4.8</v>
      </c>
      <c r="W6644" s="5" t="str">
        <f>IF(Main[[#This Row],[Avg_Cost_USD]]&lt;10,"Low",
IF(Main[[#This Row],[Avg_Cost_USD]]&lt;=30,"Medium","High"))</f>
        <v>Low</v>
      </c>
    </row>
    <row r="6645" spans="1:23" x14ac:dyDescent="0.3">
      <c r="A6645">
        <v>18382356</v>
      </c>
      <c r="B6645" t="s">
        <v>6900</v>
      </c>
      <c r="C6645">
        <v>1</v>
      </c>
      <c r="D6645" t="s">
        <v>6827</v>
      </c>
      <c r="E6645" t="s">
        <v>6814</v>
      </c>
      <c r="F6645">
        <v>77.362411499999993</v>
      </c>
      <c r="G6645">
        <v>28.586998699999999</v>
      </c>
      <c r="H6645" t="s">
        <v>303</v>
      </c>
      <c r="I6645" t="s">
        <v>19</v>
      </c>
      <c r="J6645" t="s">
        <v>57</v>
      </c>
      <c r="K6645" t="s">
        <v>57</v>
      </c>
      <c r="L6645" t="s">
        <v>57</v>
      </c>
      <c r="M6645" t="s">
        <v>57</v>
      </c>
      <c r="N6645">
        <v>1</v>
      </c>
      <c r="O6645">
        <v>0</v>
      </c>
      <c r="P6645">
        <v>400</v>
      </c>
      <c r="Q6645">
        <v>1</v>
      </c>
      <c r="R6645">
        <v>2011</v>
      </c>
      <c r="S6645">
        <v>6</v>
      </c>
      <c r="T6645">
        <v>16</v>
      </c>
      <c r="U6645" s="1">
        <v>40710</v>
      </c>
      <c r="V6645" s="5">
        <f>Main[[#This Row],[Average_Cost_for_two]] * VLOOKUP(Main[[#This Row],[Currency]],'Currency'!A:B,2,FALSE)</f>
        <v>4.8</v>
      </c>
      <c r="W6645" s="5" t="str">
        <f>IF(Main[[#This Row],[Avg_Cost_USD]]&lt;10,"Low",
IF(Main[[#This Row],[Avg_Cost_USD]]&lt;=30,"Medium","High"))</f>
        <v>Low</v>
      </c>
    </row>
    <row r="6646" spans="1:23" x14ac:dyDescent="0.3">
      <c r="A6646">
        <v>18432196</v>
      </c>
      <c r="B6646" t="s">
        <v>6901</v>
      </c>
      <c r="C6646">
        <v>1</v>
      </c>
      <c r="D6646" t="s">
        <v>6827</v>
      </c>
      <c r="E6646" t="s">
        <v>6902</v>
      </c>
      <c r="F6646">
        <v>77.353321300000005</v>
      </c>
      <c r="G6646">
        <v>28.610095099999999</v>
      </c>
      <c r="H6646" t="s">
        <v>56</v>
      </c>
      <c r="I6646" t="s">
        <v>19</v>
      </c>
      <c r="J6646" t="s">
        <v>57</v>
      </c>
      <c r="K6646" t="s">
        <v>57</v>
      </c>
      <c r="L6646" t="s">
        <v>57</v>
      </c>
      <c r="M6646" t="s">
        <v>57</v>
      </c>
      <c r="N6646">
        <v>1</v>
      </c>
      <c r="O6646">
        <v>0</v>
      </c>
      <c r="P6646">
        <v>100</v>
      </c>
      <c r="Q6646">
        <v>1</v>
      </c>
      <c r="R6646">
        <v>2018</v>
      </c>
      <c r="S6646">
        <v>6</v>
      </c>
      <c r="T6646">
        <v>14</v>
      </c>
      <c r="U6646" s="1">
        <v>43265</v>
      </c>
      <c r="V6646" s="5">
        <f>Main[[#This Row],[Average_Cost_for_two]] * VLOOKUP(Main[[#This Row],[Currency]],'Currency'!A:B,2,FALSE)</f>
        <v>1.2</v>
      </c>
      <c r="W6646" s="5" t="str">
        <f>IF(Main[[#This Row],[Avg_Cost_USD]]&lt;10,"Low",
IF(Main[[#This Row],[Avg_Cost_USD]]&lt;=30,"Medium","High"))</f>
        <v>Low</v>
      </c>
    </row>
    <row r="6647" spans="1:23" x14ac:dyDescent="0.3">
      <c r="A6647">
        <v>18382348</v>
      </c>
      <c r="B6647" t="s">
        <v>6903</v>
      </c>
      <c r="C6647">
        <v>1</v>
      </c>
      <c r="D6647" t="s">
        <v>6827</v>
      </c>
      <c r="E6647" t="s">
        <v>6884</v>
      </c>
      <c r="F6647">
        <v>77.3757327</v>
      </c>
      <c r="G6647">
        <v>28.609559600000001</v>
      </c>
      <c r="H6647" t="s">
        <v>56</v>
      </c>
      <c r="I6647" t="s">
        <v>19</v>
      </c>
      <c r="J6647" t="s">
        <v>57</v>
      </c>
      <c r="K6647" t="s">
        <v>57</v>
      </c>
      <c r="L6647" t="s">
        <v>57</v>
      </c>
      <c r="M6647" t="s">
        <v>57</v>
      </c>
      <c r="N6647">
        <v>2</v>
      </c>
      <c r="O6647">
        <v>0</v>
      </c>
      <c r="P6647">
        <v>550</v>
      </c>
      <c r="Q6647">
        <v>1</v>
      </c>
      <c r="R6647">
        <v>2015</v>
      </c>
      <c r="S6647">
        <v>6</v>
      </c>
      <c r="T6647">
        <v>12</v>
      </c>
      <c r="U6647" s="1">
        <v>42167</v>
      </c>
      <c r="V6647" s="5">
        <f>Main[[#This Row],[Average_Cost_for_two]] * VLOOKUP(Main[[#This Row],[Currency]],'Currency'!A:B,2,FALSE)</f>
        <v>6.6000000000000005</v>
      </c>
      <c r="W6647" s="5" t="str">
        <f>IF(Main[[#This Row],[Avg_Cost_USD]]&lt;10,"Low",
IF(Main[[#This Row],[Avg_Cost_USD]]&lt;=30,"Medium","High"))</f>
        <v>Low</v>
      </c>
    </row>
    <row r="6648" spans="1:23" x14ac:dyDescent="0.3">
      <c r="A6648">
        <v>18430582</v>
      </c>
      <c r="B6648" t="s">
        <v>6904</v>
      </c>
      <c r="C6648">
        <v>1</v>
      </c>
      <c r="D6648" t="s">
        <v>6827</v>
      </c>
      <c r="E6648" t="s">
        <v>6868</v>
      </c>
      <c r="F6648">
        <v>77.380576599999998</v>
      </c>
      <c r="G6648">
        <v>28.591457299999998</v>
      </c>
      <c r="H6648" t="s">
        <v>339</v>
      </c>
      <c r="I6648" t="s">
        <v>19</v>
      </c>
      <c r="J6648" t="s">
        <v>57</v>
      </c>
      <c r="K6648" t="s">
        <v>57</v>
      </c>
      <c r="L6648" t="s">
        <v>57</v>
      </c>
      <c r="M6648" t="s">
        <v>57</v>
      </c>
      <c r="N6648">
        <v>1</v>
      </c>
      <c r="O6648">
        <v>0</v>
      </c>
      <c r="P6648">
        <v>300</v>
      </c>
      <c r="Q6648">
        <v>1</v>
      </c>
      <c r="R6648">
        <v>2017</v>
      </c>
      <c r="S6648">
        <v>6</v>
      </c>
      <c r="T6648">
        <v>22</v>
      </c>
      <c r="U6648" s="1">
        <v>42908</v>
      </c>
      <c r="V6648" s="5">
        <f>Main[[#This Row],[Average_Cost_for_two]] * VLOOKUP(Main[[#This Row],[Currency]],'Currency'!A:B,2,FALSE)</f>
        <v>3.6</v>
      </c>
      <c r="W6648" s="5" t="str">
        <f>IF(Main[[#This Row],[Avg_Cost_USD]]&lt;10,"Low",
IF(Main[[#This Row],[Avg_Cost_USD]]&lt;=30,"Medium","High"))</f>
        <v>Low</v>
      </c>
    </row>
    <row r="6649" spans="1:23" x14ac:dyDescent="0.3">
      <c r="A6649">
        <v>18499472</v>
      </c>
      <c r="B6649" t="s">
        <v>6905</v>
      </c>
      <c r="C6649">
        <v>1</v>
      </c>
      <c r="D6649" t="s">
        <v>6827</v>
      </c>
      <c r="E6649" t="s">
        <v>6868</v>
      </c>
      <c r="F6649">
        <v>77.381287499999999</v>
      </c>
      <c r="G6649">
        <v>28.566503900000001</v>
      </c>
      <c r="H6649" t="s">
        <v>56</v>
      </c>
      <c r="I6649" t="s">
        <v>19</v>
      </c>
      <c r="J6649" t="s">
        <v>57</v>
      </c>
      <c r="K6649" t="s">
        <v>57</v>
      </c>
      <c r="L6649" t="s">
        <v>57</v>
      </c>
      <c r="M6649" t="s">
        <v>57</v>
      </c>
      <c r="N6649">
        <v>2</v>
      </c>
      <c r="O6649">
        <v>0</v>
      </c>
      <c r="P6649">
        <v>500</v>
      </c>
      <c r="Q6649">
        <v>1</v>
      </c>
      <c r="R6649">
        <v>2016</v>
      </c>
      <c r="S6649">
        <v>6</v>
      </c>
      <c r="T6649">
        <v>7</v>
      </c>
      <c r="U6649" s="1">
        <v>42528</v>
      </c>
      <c r="V6649" s="5">
        <f>Main[[#This Row],[Average_Cost_for_two]] * VLOOKUP(Main[[#This Row],[Currency]],'Currency'!A:B,2,FALSE)</f>
        <v>6</v>
      </c>
      <c r="W6649" s="5" t="str">
        <f>IF(Main[[#This Row],[Avg_Cost_USD]]&lt;10,"Low",
IF(Main[[#This Row],[Avg_Cost_USD]]&lt;=30,"Medium","High"))</f>
        <v>Low</v>
      </c>
    </row>
    <row r="6650" spans="1:23" x14ac:dyDescent="0.3">
      <c r="A6650">
        <v>18486858</v>
      </c>
      <c r="B6650" t="s">
        <v>6906</v>
      </c>
      <c r="C6650">
        <v>1</v>
      </c>
      <c r="D6650" t="s">
        <v>6827</v>
      </c>
      <c r="E6650" t="s">
        <v>6907</v>
      </c>
      <c r="F6650">
        <v>77.340602200000006</v>
      </c>
      <c r="G6650">
        <v>28.585999999999999</v>
      </c>
      <c r="H6650" t="s">
        <v>335</v>
      </c>
      <c r="I6650" t="s">
        <v>19</v>
      </c>
      <c r="J6650" t="s">
        <v>57</v>
      </c>
      <c r="K6650" t="s">
        <v>57</v>
      </c>
      <c r="L6650" t="s">
        <v>57</v>
      </c>
      <c r="M6650" t="s">
        <v>57</v>
      </c>
      <c r="N6650">
        <v>1</v>
      </c>
      <c r="O6650">
        <v>0</v>
      </c>
      <c r="P6650">
        <v>300</v>
      </c>
      <c r="Q6650">
        <v>1</v>
      </c>
      <c r="R6650">
        <v>2011</v>
      </c>
      <c r="S6650">
        <v>6</v>
      </c>
      <c r="T6650">
        <v>4</v>
      </c>
      <c r="U6650" s="1">
        <v>40698</v>
      </c>
      <c r="V6650" s="5">
        <f>Main[[#This Row],[Average_Cost_for_two]] * VLOOKUP(Main[[#This Row],[Currency]],'Currency'!A:B,2,FALSE)</f>
        <v>3.6</v>
      </c>
      <c r="W6650" s="5" t="str">
        <f>IF(Main[[#This Row],[Avg_Cost_USD]]&lt;10,"Low",
IF(Main[[#This Row],[Avg_Cost_USD]]&lt;=30,"Medium","High"))</f>
        <v>Low</v>
      </c>
    </row>
    <row r="6651" spans="1:23" x14ac:dyDescent="0.3">
      <c r="A6651">
        <v>18291236</v>
      </c>
      <c r="B6651" t="s">
        <v>6908</v>
      </c>
      <c r="C6651">
        <v>1</v>
      </c>
      <c r="D6651" t="s">
        <v>6827</v>
      </c>
      <c r="E6651" t="s">
        <v>6909</v>
      </c>
      <c r="F6651">
        <v>77.345160500000006</v>
      </c>
      <c r="G6651">
        <v>28.5663497</v>
      </c>
      <c r="H6651" t="s">
        <v>56</v>
      </c>
      <c r="I6651" t="s">
        <v>19</v>
      </c>
      <c r="J6651" t="s">
        <v>57</v>
      </c>
      <c r="K6651" t="s">
        <v>57</v>
      </c>
      <c r="L6651" t="s">
        <v>57</v>
      </c>
      <c r="M6651" t="s">
        <v>57</v>
      </c>
      <c r="N6651">
        <v>2</v>
      </c>
      <c r="O6651">
        <v>0</v>
      </c>
      <c r="P6651">
        <v>500</v>
      </c>
      <c r="Q6651">
        <v>1</v>
      </c>
      <c r="R6651">
        <v>2010</v>
      </c>
      <c r="S6651">
        <v>5</v>
      </c>
      <c r="T6651">
        <v>9</v>
      </c>
      <c r="U6651" s="1">
        <v>40307</v>
      </c>
      <c r="V6651" s="5">
        <f>Main[[#This Row],[Average_Cost_for_two]] * VLOOKUP(Main[[#This Row],[Currency]],'Currency'!A:B,2,FALSE)</f>
        <v>6</v>
      </c>
      <c r="W6651" s="5" t="str">
        <f>IF(Main[[#This Row],[Avg_Cost_USD]]&lt;10,"Low",
IF(Main[[#This Row],[Avg_Cost_USD]]&lt;=30,"Medium","High"))</f>
        <v>Low</v>
      </c>
    </row>
    <row r="6652" spans="1:23" x14ac:dyDescent="0.3">
      <c r="A6652">
        <v>18383456</v>
      </c>
      <c r="B6652" t="s">
        <v>507</v>
      </c>
      <c r="C6652">
        <v>1</v>
      </c>
      <c r="D6652" t="s">
        <v>6827</v>
      </c>
      <c r="E6652" t="s">
        <v>6910</v>
      </c>
      <c r="F6652">
        <v>77.514152499999994</v>
      </c>
      <c r="G6652">
        <v>28.4725185</v>
      </c>
      <c r="H6652" t="s">
        <v>508</v>
      </c>
      <c r="I6652" t="s">
        <v>19</v>
      </c>
      <c r="J6652" t="s">
        <v>57</v>
      </c>
      <c r="K6652" t="s">
        <v>61</v>
      </c>
      <c r="L6652" t="s">
        <v>57</v>
      </c>
      <c r="M6652" t="s">
        <v>57</v>
      </c>
      <c r="N6652">
        <v>1</v>
      </c>
      <c r="O6652">
        <v>0</v>
      </c>
      <c r="P6652">
        <v>400</v>
      </c>
      <c r="Q6652">
        <v>1</v>
      </c>
      <c r="R6652">
        <v>2013</v>
      </c>
      <c r="S6652">
        <v>5</v>
      </c>
      <c r="T6652">
        <v>11</v>
      </c>
      <c r="U6652" s="1">
        <v>41405</v>
      </c>
      <c r="V6652" s="5">
        <f>Main[[#This Row],[Average_Cost_for_two]] * VLOOKUP(Main[[#This Row],[Currency]],'Currency'!A:B,2,FALSE)</f>
        <v>4.8</v>
      </c>
      <c r="W6652" s="5" t="str">
        <f>IF(Main[[#This Row],[Avg_Cost_USD]]&lt;10,"Low",
IF(Main[[#This Row],[Avg_Cost_USD]]&lt;=30,"Medium","High"))</f>
        <v>Low</v>
      </c>
    </row>
    <row r="6653" spans="1:23" x14ac:dyDescent="0.3">
      <c r="A6653">
        <v>18356045</v>
      </c>
      <c r="B6653" t="s">
        <v>3258</v>
      </c>
      <c r="C6653">
        <v>1</v>
      </c>
      <c r="D6653" t="s">
        <v>6827</v>
      </c>
      <c r="E6653" t="s">
        <v>6911</v>
      </c>
      <c r="F6653">
        <v>77.330333600000003</v>
      </c>
      <c r="G6653">
        <v>28.587886600000001</v>
      </c>
      <c r="H6653" t="s">
        <v>56</v>
      </c>
      <c r="I6653" t="s">
        <v>19</v>
      </c>
      <c r="J6653" t="s">
        <v>57</v>
      </c>
      <c r="K6653" t="s">
        <v>57</v>
      </c>
      <c r="L6653" t="s">
        <v>57</v>
      </c>
      <c r="M6653" t="s">
        <v>57</v>
      </c>
      <c r="N6653">
        <v>1</v>
      </c>
      <c r="O6653">
        <v>0</v>
      </c>
      <c r="P6653">
        <v>200</v>
      </c>
      <c r="Q6653">
        <v>1</v>
      </c>
      <c r="R6653">
        <v>2013</v>
      </c>
      <c r="S6653">
        <v>5</v>
      </c>
      <c r="T6653">
        <v>9</v>
      </c>
      <c r="U6653" s="1">
        <v>41403</v>
      </c>
      <c r="V6653" s="5">
        <f>Main[[#This Row],[Average_Cost_for_two]] * VLOOKUP(Main[[#This Row],[Currency]],'Currency'!A:B,2,FALSE)</f>
        <v>2.4</v>
      </c>
      <c r="W6653" s="5" t="str">
        <f>IF(Main[[#This Row],[Avg_Cost_USD]]&lt;10,"Low",
IF(Main[[#This Row],[Avg_Cost_USD]]&lt;=30,"Medium","High"))</f>
        <v>Low</v>
      </c>
    </row>
    <row r="6654" spans="1:23" x14ac:dyDescent="0.3">
      <c r="A6654">
        <v>18485826</v>
      </c>
      <c r="B6654" t="s">
        <v>6912</v>
      </c>
      <c r="C6654">
        <v>1</v>
      </c>
      <c r="D6654" t="s">
        <v>6827</v>
      </c>
      <c r="E6654" t="s">
        <v>6398</v>
      </c>
      <c r="F6654">
        <v>0</v>
      </c>
      <c r="G6654">
        <v>0</v>
      </c>
      <c r="H6654" t="s">
        <v>433</v>
      </c>
      <c r="I6654" t="s">
        <v>19</v>
      </c>
      <c r="J6654" t="s">
        <v>57</v>
      </c>
      <c r="K6654" t="s">
        <v>57</v>
      </c>
      <c r="L6654" t="s">
        <v>57</v>
      </c>
      <c r="M6654" t="s">
        <v>57</v>
      </c>
      <c r="N6654">
        <v>1</v>
      </c>
      <c r="O6654">
        <v>0</v>
      </c>
      <c r="P6654">
        <v>200</v>
      </c>
      <c r="Q6654">
        <v>1</v>
      </c>
      <c r="R6654">
        <v>2017</v>
      </c>
      <c r="S6654">
        <v>5</v>
      </c>
      <c r="T6654">
        <v>10</v>
      </c>
      <c r="U6654" s="1">
        <v>42865</v>
      </c>
      <c r="V6654" s="5">
        <f>Main[[#This Row],[Average_Cost_for_two]] * VLOOKUP(Main[[#This Row],[Currency]],'Currency'!A:B,2,FALSE)</f>
        <v>2.4</v>
      </c>
      <c r="W6654" s="5" t="str">
        <f>IF(Main[[#This Row],[Avg_Cost_USD]]&lt;10,"Low",
IF(Main[[#This Row],[Avg_Cost_USD]]&lt;=30,"Medium","High"))</f>
        <v>Low</v>
      </c>
    </row>
    <row r="6655" spans="1:23" x14ac:dyDescent="0.3">
      <c r="A6655">
        <v>18489823</v>
      </c>
      <c r="B6655" t="s">
        <v>6913</v>
      </c>
      <c r="C6655">
        <v>1</v>
      </c>
      <c r="D6655" t="s">
        <v>6827</v>
      </c>
      <c r="E6655" t="s">
        <v>6837</v>
      </c>
      <c r="F6655">
        <v>0</v>
      </c>
      <c r="G6655">
        <v>0</v>
      </c>
      <c r="H6655" t="s">
        <v>6914</v>
      </c>
      <c r="I6655" t="s">
        <v>19</v>
      </c>
      <c r="J6655" t="s">
        <v>57</v>
      </c>
      <c r="K6655" t="s">
        <v>57</v>
      </c>
      <c r="L6655" t="s">
        <v>57</v>
      </c>
      <c r="M6655" t="s">
        <v>57</v>
      </c>
      <c r="N6655">
        <v>1</v>
      </c>
      <c r="O6655">
        <v>0</v>
      </c>
      <c r="P6655">
        <v>350</v>
      </c>
      <c r="Q6655">
        <v>1</v>
      </c>
      <c r="R6655">
        <v>2017</v>
      </c>
      <c r="S6655">
        <v>5</v>
      </c>
      <c r="T6655">
        <v>17</v>
      </c>
      <c r="U6655" s="1">
        <v>42872</v>
      </c>
      <c r="V6655" s="5">
        <f>Main[[#This Row],[Average_Cost_for_two]] * VLOOKUP(Main[[#This Row],[Currency]],'Currency'!A:B,2,FALSE)</f>
        <v>4.2</v>
      </c>
      <c r="W6655" s="5" t="str">
        <f>IF(Main[[#This Row],[Avg_Cost_USD]]&lt;10,"Low",
IF(Main[[#This Row],[Avg_Cost_USD]]&lt;=30,"Medium","High"))</f>
        <v>Low</v>
      </c>
    </row>
    <row r="6656" spans="1:23" x14ac:dyDescent="0.3">
      <c r="A6656">
        <v>18358662</v>
      </c>
      <c r="B6656" t="s">
        <v>3094</v>
      </c>
      <c r="C6656">
        <v>1</v>
      </c>
      <c r="D6656" t="s">
        <v>6827</v>
      </c>
      <c r="E6656" t="s">
        <v>6837</v>
      </c>
      <c r="F6656">
        <v>77.3681524</v>
      </c>
      <c r="G6656">
        <v>28.525588500000001</v>
      </c>
      <c r="H6656" t="s">
        <v>301</v>
      </c>
      <c r="I6656" t="s">
        <v>19</v>
      </c>
      <c r="J6656" t="s">
        <v>57</v>
      </c>
      <c r="K6656" t="s">
        <v>57</v>
      </c>
      <c r="L6656" t="s">
        <v>57</v>
      </c>
      <c r="M6656" t="s">
        <v>57</v>
      </c>
      <c r="N6656">
        <v>2</v>
      </c>
      <c r="O6656">
        <v>0</v>
      </c>
      <c r="P6656">
        <v>600</v>
      </c>
      <c r="Q6656">
        <v>1</v>
      </c>
      <c r="R6656">
        <v>2014</v>
      </c>
      <c r="S6656">
        <v>5</v>
      </c>
      <c r="T6656">
        <v>23</v>
      </c>
      <c r="U6656" s="1">
        <v>41782</v>
      </c>
      <c r="V6656" s="5">
        <f>Main[[#This Row],[Average_Cost_for_two]] * VLOOKUP(Main[[#This Row],[Currency]],'Currency'!A:B,2,FALSE)</f>
        <v>7.2</v>
      </c>
      <c r="W6656" s="5" t="str">
        <f>IF(Main[[#This Row],[Avg_Cost_USD]]&lt;10,"Low",
IF(Main[[#This Row],[Avg_Cost_USD]]&lt;=30,"Medium","High"))</f>
        <v>Low</v>
      </c>
    </row>
    <row r="6657" spans="1:23" x14ac:dyDescent="0.3">
      <c r="A6657">
        <v>18432201</v>
      </c>
      <c r="B6657" t="s">
        <v>6915</v>
      </c>
      <c r="C6657">
        <v>1</v>
      </c>
      <c r="D6657" t="s">
        <v>6827</v>
      </c>
      <c r="E6657" t="s">
        <v>5788</v>
      </c>
      <c r="F6657">
        <v>77.310140599999997</v>
      </c>
      <c r="G6657">
        <v>28.582212599999998</v>
      </c>
      <c r="H6657" t="s">
        <v>296</v>
      </c>
      <c r="I6657" t="s">
        <v>19</v>
      </c>
      <c r="J6657" t="s">
        <v>57</v>
      </c>
      <c r="K6657" t="s">
        <v>57</v>
      </c>
      <c r="L6657" t="s">
        <v>57</v>
      </c>
      <c r="M6657" t="s">
        <v>57</v>
      </c>
      <c r="N6657">
        <v>1</v>
      </c>
      <c r="O6657">
        <v>0</v>
      </c>
      <c r="P6657">
        <v>250</v>
      </c>
      <c r="Q6657">
        <v>1</v>
      </c>
      <c r="R6657">
        <v>2011</v>
      </c>
      <c r="S6657">
        <v>5</v>
      </c>
      <c r="T6657">
        <v>21</v>
      </c>
      <c r="U6657" s="1">
        <v>40684</v>
      </c>
      <c r="V6657" s="5">
        <f>Main[[#This Row],[Average_Cost_for_two]] * VLOOKUP(Main[[#This Row],[Currency]],'Currency'!A:B,2,FALSE)</f>
        <v>3</v>
      </c>
      <c r="W6657" s="5" t="str">
        <f>IF(Main[[#This Row],[Avg_Cost_USD]]&lt;10,"Low",
IF(Main[[#This Row],[Avg_Cost_USD]]&lt;=30,"Medium","High"))</f>
        <v>Low</v>
      </c>
    </row>
    <row r="6658" spans="1:23" x14ac:dyDescent="0.3">
      <c r="A6658">
        <v>18441760</v>
      </c>
      <c r="B6658" t="s">
        <v>6916</v>
      </c>
      <c r="C6658">
        <v>1</v>
      </c>
      <c r="D6658" t="s">
        <v>6827</v>
      </c>
      <c r="E6658" t="s">
        <v>6433</v>
      </c>
      <c r="F6658">
        <v>77.343134899999995</v>
      </c>
      <c r="G6658">
        <v>28.595428900000002</v>
      </c>
      <c r="H6658" t="s">
        <v>1692</v>
      </c>
      <c r="I6658" t="s">
        <v>19</v>
      </c>
      <c r="J6658" t="s">
        <v>57</v>
      </c>
      <c r="K6658" t="s">
        <v>57</v>
      </c>
      <c r="L6658" t="s">
        <v>57</v>
      </c>
      <c r="M6658" t="s">
        <v>57</v>
      </c>
      <c r="N6658">
        <v>2</v>
      </c>
      <c r="O6658">
        <v>0</v>
      </c>
      <c r="P6658">
        <v>500</v>
      </c>
      <c r="Q6658">
        <v>1</v>
      </c>
      <c r="R6658">
        <v>2018</v>
      </c>
      <c r="S6658">
        <v>5</v>
      </c>
      <c r="T6658">
        <v>25</v>
      </c>
      <c r="U6658" s="1">
        <v>43245</v>
      </c>
      <c r="V6658" s="5">
        <f>Main[[#This Row],[Average_Cost_for_two]] * VLOOKUP(Main[[#This Row],[Currency]],'Currency'!A:B,2,FALSE)</f>
        <v>6</v>
      </c>
      <c r="W6658" s="5" t="str">
        <f>IF(Main[[#This Row],[Avg_Cost_USD]]&lt;10,"Low",
IF(Main[[#This Row],[Avg_Cost_USD]]&lt;=30,"Medium","High"))</f>
        <v>Low</v>
      </c>
    </row>
    <row r="6659" spans="1:23" x14ac:dyDescent="0.3">
      <c r="A6659">
        <v>18430884</v>
      </c>
      <c r="B6659" t="s">
        <v>6917</v>
      </c>
      <c r="C6659">
        <v>1</v>
      </c>
      <c r="D6659" t="s">
        <v>6827</v>
      </c>
      <c r="E6659" t="s">
        <v>6895</v>
      </c>
      <c r="F6659">
        <v>0</v>
      </c>
      <c r="G6659">
        <v>0</v>
      </c>
      <c r="H6659" t="s">
        <v>56</v>
      </c>
      <c r="I6659" t="s">
        <v>19</v>
      </c>
      <c r="J6659" t="s">
        <v>57</v>
      </c>
      <c r="K6659" t="s">
        <v>57</v>
      </c>
      <c r="L6659" t="s">
        <v>57</v>
      </c>
      <c r="M6659" t="s">
        <v>57</v>
      </c>
      <c r="N6659">
        <v>2</v>
      </c>
      <c r="O6659">
        <v>0</v>
      </c>
      <c r="P6659">
        <v>800</v>
      </c>
      <c r="Q6659">
        <v>1</v>
      </c>
      <c r="R6659">
        <v>2016</v>
      </c>
      <c r="S6659">
        <v>5</v>
      </c>
      <c r="T6659">
        <v>18</v>
      </c>
      <c r="U6659" s="1">
        <v>42508</v>
      </c>
      <c r="V6659" s="5">
        <f>Main[[#This Row],[Average_Cost_for_two]] * VLOOKUP(Main[[#This Row],[Currency]],'Currency'!A:B,2,FALSE)</f>
        <v>9.6</v>
      </c>
      <c r="W6659" s="5" t="str">
        <f>IF(Main[[#This Row],[Avg_Cost_USD]]&lt;10,"Low",
IF(Main[[#This Row],[Avg_Cost_USD]]&lt;=30,"Medium","High"))</f>
        <v>Low</v>
      </c>
    </row>
    <row r="6660" spans="1:23" x14ac:dyDescent="0.3">
      <c r="A6660">
        <v>18432236</v>
      </c>
      <c r="B6660" t="s">
        <v>6918</v>
      </c>
      <c r="C6660">
        <v>1</v>
      </c>
      <c r="D6660" t="s">
        <v>6827</v>
      </c>
      <c r="E6660" t="s">
        <v>5875</v>
      </c>
      <c r="F6660">
        <v>77.342504599999998</v>
      </c>
      <c r="G6660">
        <v>28.5509007</v>
      </c>
      <c r="H6660" t="s">
        <v>350</v>
      </c>
      <c r="I6660" t="s">
        <v>19</v>
      </c>
      <c r="J6660" t="s">
        <v>57</v>
      </c>
      <c r="K6660" t="s">
        <v>57</v>
      </c>
      <c r="L6660" t="s">
        <v>57</v>
      </c>
      <c r="M6660" t="s">
        <v>57</v>
      </c>
      <c r="N6660">
        <v>1</v>
      </c>
      <c r="O6660">
        <v>0</v>
      </c>
      <c r="P6660">
        <v>450</v>
      </c>
      <c r="Q6660">
        <v>1</v>
      </c>
      <c r="R6660">
        <v>2015</v>
      </c>
      <c r="S6660">
        <v>5</v>
      </c>
      <c r="T6660">
        <v>11</v>
      </c>
      <c r="U6660" s="1">
        <v>42135</v>
      </c>
      <c r="V6660" s="5">
        <f>Main[[#This Row],[Average_Cost_for_two]] * VLOOKUP(Main[[#This Row],[Currency]],'Currency'!A:B,2,FALSE)</f>
        <v>5.4</v>
      </c>
      <c r="W6660" s="5" t="str">
        <f>IF(Main[[#This Row],[Avg_Cost_USD]]&lt;10,"Low",
IF(Main[[#This Row],[Avg_Cost_USD]]&lt;=30,"Medium","High"))</f>
        <v>Low</v>
      </c>
    </row>
    <row r="6661" spans="1:23" x14ac:dyDescent="0.3">
      <c r="A6661">
        <v>18273432</v>
      </c>
      <c r="B6661" t="s">
        <v>6919</v>
      </c>
      <c r="C6661">
        <v>1</v>
      </c>
      <c r="D6661" t="s">
        <v>6827</v>
      </c>
      <c r="E6661" t="s">
        <v>5878</v>
      </c>
      <c r="F6661">
        <v>77.376305139999999</v>
      </c>
      <c r="G6661">
        <v>28.57683772</v>
      </c>
      <c r="H6661" t="s">
        <v>339</v>
      </c>
      <c r="I6661" t="s">
        <v>19</v>
      </c>
      <c r="J6661" t="s">
        <v>57</v>
      </c>
      <c r="K6661" t="s">
        <v>57</v>
      </c>
      <c r="L6661" t="s">
        <v>57</v>
      </c>
      <c r="M6661" t="s">
        <v>57</v>
      </c>
      <c r="N6661">
        <v>1</v>
      </c>
      <c r="O6661">
        <v>0</v>
      </c>
      <c r="P6661">
        <v>300</v>
      </c>
      <c r="Q6661">
        <v>1</v>
      </c>
      <c r="R6661">
        <v>2010</v>
      </c>
      <c r="S6661">
        <v>5</v>
      </c>
      <c r="T6661">
        <v>20</v>
      </c>
      <c r="U6661" s="1">
        <v>40318</v>
      </c>
      <c r="V6661" s="5">
        <f>Main[[#This Row],[Average_Cost_for_two]] * VLOOKUP(Main[[#This Row],[Currency]],'Currency'!A:B,2,FALSE)</f>
        <v>3.6</v>
      </c>
      <c r="W6661" s="5" t="str">
        <f>IF(Main[[#This Row],[Avg_Cost_USD]]&lt;10,"Low",
IF(Main[[#This Row],[Avg_Cost_USD]]&lt;=30,"Medium","High"))</f>
        <v>Low</v>
      </c>
    </row>
    <row r="6662" spans="1:23" x14ac:dyDescent="0.3">
      <c r="A6662">
        <v>18435795</v>
      </c>
      <c r="B6662" t="s">
        <v>6920</v>
      </c>
      <c r="C6662">
        <v>1</v>
      </c>
      <c r="D6662" t="s">
        <v>6827</v>
      </c>
      <c r="E6662" t="s">
        <v>6814</v>
      </c>
      <c r="F6662">
        <v>77.362724900000003</v>
      </c>
      <c r="G6662">
        <v>28.586638700000002</v>
      </c>
      <c r="H6662" t="s">
        <v>335</v>
      </c>
      <c r="I6662" t="s">
        <v>19</v>
      </c>
      <c r="J6662" t="s">
        <v>57</v>
      </c>
      <c r="K6662" t="s">
        <v>57</v>
      </c>
      <c r="L6662" t="s">
        <v>57</v>
      </c>
      <c r="M6662" t="s">
        <v>57</v>
      </c>
      <c r="N6662">
        <v>1</v>
      </c>
      <c r="O6662">
        <v>0</v>
      </c>
      <c r="P6662">
        <v>50</v>
      </c>
      <c r="Q6662">
        <v>1</v>
      </c>
      <c r="R6662">
        <v>2015</v>
      </c>
      <c r="S6662">
        <v>5</v>
      </c>
      <c r="T6662">
        <v>2</v>
      </c>
      <c r="U6662" s="1">
        <v>42126</v>
      </c>
      <c r="V6662" s="5">
        <f>Main[[#This Row],[Average_Cost_for_two]] * VLOOKUP(Main[[#This Row],[Currency]],'Currency'!A:B,2,FALSE)</f>
        <v>0.6</v>
      </c>
      <c r="W6662" s="5" t="str">
        <f>IF(Main[[#This Row],[Avg_Cost_USD]]&lt;10,"Low",
IF(Main[[#This Row],[Avg_Cost_USD]]&lt;=30,"Medium","High"))</f>
        <v>Low</v>
      </c>
    </row>
    <row r="6663" spans="1:23" x14ac:dyDescent="0.3">
      <c r="A6663">
        <v>18347548</v>
      </c>
      <c r="B6663" t="s">
        <v>6921</v>
      </c>
      <c r="C6663">
        <v>1</v>
      </c>
      <c r="D6663" t="s">
        <v>6827</v>
      </c>
      <c r="E6663" t="s">
        <v>6881</v>
      </c>
      <c r="F6663">
        <v>77.354750749999994</v>
      </c>
      <c r="G6663">
        <v>28.617503719999998</v>
      </c>
      <c r="H6663" t="s">
        <v>367</v>
      </c>
      <c r="I6663" t="s">
        <v>19</v>
      </c>
      <c r="J6663" t="s">
        <v>57</v>
      </c>
      <c r="K6663" t="s">
        <v>57</v>
      </c>
      <c r="L6663" t="s">
        <v>57</v>
      </c>
      <c r="M6663" t="s">
        <v>57</v>
      </c>
      <c r="N6663">
        <v>2</v>
      </c>
      <c r="O6663">
        <v>0</v>
      </c>
      <c r="P6663">
        <v>700</v>
      </c>
      <c r="Q6663">
        <v>1</v>
      </c>
      <c r="R6663">
        <v>2018</v>
      </c>
      <c r="S6663">
        <v>5</v>
      </c>
      <c r="T6663">
        <v>24</v>
      </c>
      <c r="U6663" s="1">
        <v>43244</v>
      </c>
      <c r="V6663" s="5">
        <f>Main[[#This Row],[Average_Cost_for_two]] * VLOOKUP(Main[[#This Row],[Currency]],'Currency'!A:B,2,FALSE)</f>
        <v>8.4</v>
      </c>
      <c r="W6663" s="5" t="str">
        <f>IF(Main[[#This Row],[Avg_Cost_USD]]&lt;10,"Low",
IF(Main[[#This Row],[Avg_Cost_USD]]&lt;=30,"Medium","High"))</f>
        <v>Low</v>
      </c>
    </row>
    <row r="6664" spans="1:23" x14ac:dyDescent="0.3">
      <c r="A6664">
        <v>310775</v>
      </c>
      <c r="B6664" t="s">
        <v>6922</v>
      </c>
      <c r="C6664">
        <v>1</v>
      </c>
      <c r="D6664" t="s">
        <v>6827</v>
      </c>
      <c r="E6664" t="s">
        <v>6881</v>
      </c>
      <c r="F6664">
        <v>77.3633138</v>
      </c>
      <c r="G6664">
        <v>28.613228899999999</v>
      </c>
      <c r="H6664" t="s">
        <v>335</v>
      </c>
      <c r="I6664" t="s">
        <v>19</v>
      </c>
      <c r="J6664" t="s">
        <v>57</v>
      </c>
      <c r="K6664" t="s">
        <v>57</v>
      </c>
      <c r="L6664" t="s">
        <v>57</v>
      </c>
      <c r="M6664" t="s">
        <v>57</v>
      </c>
      <c r="N6664">
        <v>1</v>
      </c>
      <c r="O6664">
        <v>0</v>
      </c>
      <c r="P6664">
        <v>400</v>
      </c>
      <c r="Q6664">
        <v>1</v>
      </c>
      <c r="R6664">
        <v>2018</v>
      </c>
      <c r="S6664">
        <v>5</v>
      </c>
      <c r="T6664">
        <v>17</v>
      </c>
      <c r="U6664" s="1">
        <v>43237</v>
      </c>
      <c r="V6664" s="5">
        <f>Main[[#This Row],[Average_Cost_for_two]] * VLOOKUP(Main[[#This Row],[Currency]],'Currency'!A:B,2,FALSE)</f>
        <v>4.8</v>
      </c>
      <c r="W6664" s="5" t="str">
        <f>IF(Main[[#This Row],[Avg_Cost_USD]]&lt;10,"Low",
IF(Main[[#This Row],[Avg_Cost_USD]]&lt;=30,"Medium","High"))</f>
        <v>Low</v>
      </c>
    </row>
    <row r="6665" spans="1:23" x14ac:dyDescent="0.3">
      <c r="A6665">
        <v>18372662</v>
      </c>
      <c r="B6665" t="s">
        <v>6923</v>
      </c>
      <c r="C6665">
        <v>1</v>
      </c>
      <c r="D6665" t="s">
        <v>6827</v>
      </c>
      <c r="E6665" t="s">
        <v>6868</v>
      </c>
      <c r="F6665">
        <v>77.383725499999997</v>
      </c>
      <c r="G6665">
        <v>28.571472700000001</v>
      </c>
      <c r="H6665" t="s">
        <v>350</v>
      </c>
      <c r="I6665" t="s">
        <v>19</v>
      </c>
      <c r="J6665" t="s">
        <v>57</v>
      </c>
      <c r="K6665" t="s">
        <v>57</v>
      </c>
      <c r="L6665" t="s">
        <v>57</v>
      </c>
      <c r="M6665" t="s">
        <v>57</v>
      </c>
      <c r="N6665">
        <v>2</v>
      </c>
      <c r="O6665">
        <v>0</v>
      </c>
      <c r="P6665">
        <v>500</v>
      </c>
      <c r="Q6665">
        <v>1</v>
      </c>
      <c r="R6665">
        <v>2013</v>
      </c>
      <c r="S6665">
        <v>5</v>
      </c>
      <c r="T6665">
        <v>23</v>
      </c>
      <c r="U6665" s="1">
        <v>41417</v>
      </c>
      <c r="V6665" s="5">
        <f>Main[[#This Row],[Average_Cost_for_two]] * VLOOKUP(Main[[#This Row],[Currency]],'Currency'!A:B,2,FALSE)</f>
        <v>6</v>
      </c>
      <c r="W6665" s="5" t="str">
        <f>IF(Main[[#This Row],[Avg_Cost_USD]]&lt;10,"Low",
IF(Main[[#This Row],[Avg_Cost_USD]]&lt;=30,"Medium","High"))</f>
        <v>Low</v>
      </c>
    </row>
    <row r="6666" spans="1:23" x14ac:dyDescent="0.3">
      <c r="A6666">
        <v>18494319</v>
      </c>
      <c r="B6666" t="s">
        <v>6924</v>
      </c>
      <c r="C6666">
        <v>1</v>
      </c>
      <c r="D6666" t="s">
        <v>6827</v>
      </c>
      <c r="E6666" t="s">
        <v>6868</v>
      </c>
      <c r="F6666">
        <v>0</v>
      </c>
      <c r="G6666">
        <v>0</v>
      </c>
      <c r="H6666" t="s">
        <v>344</v>
      </c>
      <c r="I6666" t="s">
        <v>19</v>
      </c>
      <c r="J6666" t="s">
        <v>57</v>
      </c>
      <c r="K6666" t="s">
        <v>57</v>
      </c>
      <c r="L6666" t="s">
        <v>57</v>
      </c>
      <c r="M6666" t="s">
        <v>57</v>
      </c>
      <c r="N6666">
        <v>1</v>
      </c>
      <c r="O6666">
        <v>0</v>
      </c>
      <c r="P6666">
        <v>400</v>
      </c>
      <c r="Q6666">
        <v>1</v>
      </c>
      <c r="R6666">
        <v>2011</v>
      </c>
      <c r="S6666">
        <v>5</v>
      </c>
      <c r="T6666">
        <v>7</v>
      </c>
      <c r="U6666" s="1">
        <v>40670</v>
      </c>
      <c r="V6666" s="5">
        <f>Main[[#This Row],[Average_Cost_for_two]] * VLOOKUP(Main[[#This Row],[Currency]],'Currency'!A:B,2,FALSE)</f>
        <v>4.8</v>
      </c>
      <c r="W6666" s="5" t="str">
        <f>IF(Main[[#This Row],[Avg_Cost_USD]]&lt;10,"Low",
IF(Main[[#This Row],[Avg_Cost_USD]]&lt;=30,"Medium","High"))</f>
        <v>Low</v>
      </c>
    </row>
    <row r="6667" spans="1:23" x14ac:dyDescent="0.3">
      <c r="A6667">
        <v>18254559</v>
      </c>
      <c r="B6667" t="s">
        <v>6925</v>
      </c>
      <c r="C6667">
        <v>1</v>
      </c>
      <c r="D6667" t="s">
        <v>6827</v>
      </c>
      <c r="E6667" t="s">
        <v>6926</v>
      </c>
      <c r="F6667">
        <v>77.367321599999997</v>
      </c>
      <c r="G6667">
        <v>28.557929699999999</v>
      </c>
      <c r="H6667" t="s">
        <v>289</v>
      </c>
      <c r="I6667" t="s">
        <v>19</v>
      </c>
      <c r="J6667" t="s">
        <v>57</v>
      </c>
      <c r="K6667" t="s">
        <v>57</v>
      </c>
      <c r="L6667" t="s">
        <v>57</v>
      </c>
      <c r="M6667" t="s">
        <v>57</v>
      </c>
      <c r="N6667">
        <v>2</v>
      </c>
      <c r="O6667">
        <v>0</v>
      </c>
      <c r="P6667">
        <v>500</v>
      </c>
      <c r="Q6667">
        <v>1</v>
      </c>
      <c r="R6667">
        <v>2017</v>
      </c>
      <c r="S6667">
        <v>5</v>
      </c>
      <c r="T6667">
        <v>17</v>
      </c>
      <c r="U6667" s="1">
        <v>42872</v>
      </c>
      <c r="V6667" s="5">
        <f>Main[[#This Row],[Average_Cost_for_two]] * VLOOKUP(Main[[#This Row],[Currency]],'Currency'!A:B,2,FALSE)</f>
        <v>6</v>
      </c>
      <c r="W6667" s="5" t="str">
        <f>IF(Main[[#This Row],[Avg_Cost_USD]]&lt;10,"Low",
IF(Main[[#This Row],[Avg_Cost_USD]]&lt;=30,"Medium","High"))</f>
        <v>Low</v>
      </c>
    </row>
    <row r="6668" spans="1:23" x14ac:dyDescent="0.3">
      <c r="A6668">
        <v>18424872</v>
      </c>
      <c r="B6668" t="s">
        <v>3890</v>
      </c>
      <c r="C6668">
        <v>1</v>
      </c>
      <c r="D6668" t="s">
        <v>6827</v>
      </c>
      <c r="E6668" t="s">
        <v>6927</v>
      </c>
      <c r="F6668">
        <v>77.321388299999995</v>
      </c>
      <c r="G6668">
        <v>28.564643100000001</v>
      </c>
      <c r="H6668" t="s">
        <v>618</v>
      </c>
      <c r="I6668" t="s">
        <v>19</v>
      </c>
      <c r="J6668" t="s">
        <v>57</v>
      </c>
      <c r="K6668" t="s">
        <v>57</v>
      </c>
      <c r="L6668" t="s">
        <v>57</v>
      </c>
      <c r="M6668" t="s">
        <v>57</v>
      </c>
      <c r="N6668">
        <v>1</v>
      </c>
      <c r="O6668">
        <v>0</v>
      </c>
      <c r="P6668">
        <v>300</v>
      </c>
      <c r="Q6668">
        <v>1</v>
      </c>
      <c r="R6668">
        <v>2018</v>
      </c>
      <c r="S6668">
        <v>4</v>
      </c>
      <c r="T6668">
        <v>19</v>
      </c>
      <c r="U6668" s="1">
        <v>43209</v>
      </c>
      <c r="V6668" s="5">
        <f>Main[[#This Row],[Average_Cost_for_two]] * VLOOKUP(Main[[#This Row],[Currency]],'Currency'!A:B,2,FALSE)</f>
        <v>3.6</v>
      </c>
      <c r="W6668" s="5" t="str">
        <f>IF(Main[[#This Row],[Avg_Cost_USD]]&lt;10,"Low",
IF(Main[[#This Row],[Avg_Cost_USD]]&lt;=30,"Medium","High"))</f>
        <v>Low</v>
      </c>
    </row>
    <row r="6669" spans="1:23" x14ac:dyDescent="0.3">
      <c r="A6669">
        <v>18382347</v>
      </c>
      <c r="B6669" t="s">
        <v>6928</v>
      </c>
      <c r="C6669">
        <v>1</v>
      </c>
      <c r="D6669" t="s">
        <v>6827</v>
      </c>
      <c r="E6669" t="s">
        <v>6929</v>
      </c>
      <c r="F6669">
        <v>77.366672199999996</v>
      </c>
      <c r="G6669">
        <v>28.612740200000001</v>
      </c>
      <c r="H6669" t="s">
        <v>315</v>
      </c>
      <c r="I6669" t="s">
        <v>19</v>
      </c>
      <c r="J6669" t="s">
        <v>57</v>
      </c>
      <c r="K6669" t="s">
        <v>57</v>
      </c>
      <c r="L6669" t="s">
        <v>57</v>
      </c>
      <c r="M6669" t="s">
        <v>57</v>
      </c>
      <c r="N6669">
        <v>1</v>
      </c>
      <c r="O6669">
        <v>0</v>
      </c>
      <c r="P6669">
        <v>100</v>
      </c>
      <c r="Q6669">
        <v>1</v>
      </c>
      <c r="R6669">
        <v>2016</v>
      </c>
      <c r="S6669">
        <v>4</v>
      </c>
      <c r="T6669">
        <v>9</v>
      </c>
      <c r="U6669" s="1">
        <v>42469</v>
      </c>
      <c r="V6669" s="5">
        <f>Main[[#This Row],[Average_Cost_for_two]] * VLOOKUP(Main[[#This Row],[Currency]],'Currency'!A:B,2,FALSE)</f>
        <v>1.2</v>
      </c>
      <c r="W6669" s="5" t="str">
        <f>IF(Main[[#This Row],[Avg_Cost_USD]]&lt;10,"Low",
IF(Main[[#This Row],[Avg_Cost_USD]]&lt;=30,"Medium","High"))</f>
        <v>Low</v>
      </c>
    </row>
    <row r="6670" spans="1:23" x14ac:dyDescent="0.3">
      <c r="A6670">
        <v>18310503</v>
      </c>
      <c r="B6670" t="s">
        <v>6930</v>
      </c>
      <c r="C6670">
        <v>1</v>
      </c>
      <c r="D6670" t="s">
        <v>6827</v>
      </c>
      <c r="E6670" t="s">
        <v>6832</v>
      </c>
      <c r="F6670">
        <v>0</v>
      </c>
      <c r="G6670">
        <v>0</v>
      </c>
      <c r="H6670" t="s">
        <v>1250</v>
      </c>
      <c r="I6670" t="s">
        <v>19</v>
      </c>
      <c r="J6670" t="s">
        <v>57</v>
      </c>
      <c r="K6670" t="s">
        <v>57</v>
      </c>
      <c r="L6670" t="s">
        <v>57</v>
      </c>
      <c r="M6670" t="s">
        <v>57</v>
      </c>
      <c r="N6670">
        <v>1</v>
      </c>
      <c r="O6670">
        <v>0</v>
      </c>
      <c r="P6670">
        <v>400</v>
      </c>
      <c r="Q6670">
        <v>1</v>
      </c>
      <c r="R6670">
        <v>2017</v>
      </c>
      <c r="S6670">
        <v>4</v>
      </c>
      <c r="T6670">
        <v>28</v>
      </c>
      <c r="U6670" s="1">
        <v>42853</v>
      </c>
      <c r="V6670" s="5">
        <f>Main[[#This Row],[Average_Cost_for_two]] * VLOOKUP(Main[[#This Row],[Currency]],'Currency'!A:B,2,FALSE)</f>
        <v>4.8</v>
      </c>
      <c r="W6670" s="5" t="str">
        <f>IF(Main[[#This Row],[Avg_Cost_USD]]&lt;10,"Low",
IF(Main[[#This Row],[Avg_Cost_USD]]&lt;=30,"Medium","High"))</f>
        <v>Low</v>
      </c>
    </row>
    <row r="6671" spans="1:23" x14ac:dyDescent="0.3">
      <c r="A6671">
        <v>18432025</v>
      </c>
      <c r="B6671" t="s">
        <v>6931</v>
      </c>
      <c r="C6671">
        <v>1</v>
      </c>
      <c r="D6671" t="s">
        <v>6827</v>
      </c>
      <c r="E6671" t="s">
        <v>6893</v>
      </c>
      <c r="F6671">
        <v>0</v>
      </c>
      <c r="G6671">
        <v>0</v>
      </c>
      <c r="H6671" t="s">
        <v>335</v>
      </c>
      <c r="I6671" t="s">
        <v>19</v>
      </c>
      <c r="J6671" t="s">
        <v>57</v>
      </c>
      <c r="K6671" t="s">
        <v>57</v>
      </c>
      <c r="L6671" t="s">
        <v>57</v>
      </c>
      <c r="M6671" t="s">
        <v>57</v>
      </c>
      <c r="N6671">
        <v>1</v>
      </c>
      <c r="O6671">
        <v>0</v>
      </c>
      <c r="P6671">
        <v>250</v>
      </c>
      <c r="Q6671">
        <v>1</v>
      </c>
      <c r="R6671">
        <v>2010</v>
      </c>
      <c r="S6671">
        <v>4</v>
      </c>
      <c r="T6671">
        <v>22</v>
      </c>
      <c r="U6671" s="1">
        <v>40290</v>
      </c>
      <c r="V6671" s="5">
        <f>Main[[#This Row],[Average_Cost_for_two]] * VLOOKUP(Main[[#This Row],[Currency]],'Currency'!A:B,2,FALSE)</f>
        <v>3</v>
      </c>
      <c r="W6671" s="5" t="str">
        <f>IF(Main[[#This Row],[Avg_Cost_USD]]&lt;10,"Low",
IF(Main[[#This Row],[Avg_Cost_USD]]&lt;=30,"Medium","High"))</f>
        <v>Low</v>
      </c>
    </row>
    <row r="6672" spans="1:23" x14ac:dyDescent="0.3">
      <c r="A6672">
        <v>18481291</v>
      </c>
      <c r="B6672" t="s">
        <v>6838</v>
      </c>
      <c r="C6672">
        <v>1</v>
      </c>
      <c r="D6672" t="s">
        <v>6827</v>
      </c>
      <c r="E6672" t="s">
        <v>6879</v>
      </c>
      <c r="F6672">
        <v>77.361496200000005</v>
      </c>
      <c r="G6672">
        <v>28.573305999999999</v>
      </c>
      <c r="H6672" t="s">
        <v>289</v>
      </c>
      <c r="I6672" t="s">
        <v>19</v>
      </c>
      <c r="J6672" t="s">
        <v>57</v>
      </c>
      <c r="K6672" t="s">
        <v>61</v>
      </c>
      <c r="L6672" t="s">
        <v>57</v>
      </c>
      <c r="M6672" t="s">
        <v>57</v>
      </c>
      <c r="N6672">
        <v>2</v>
      </c>
      <c r="O6672">
        <v>0</v>
      </c>
      <c r="P6672">
        <v>500</v>
      </c>
      <c r="Q6672">
        <v>1</v>
      </c>
      <c r="R6672">
        <v>2012</v>
      </c>
      <c r="S6672">
        <v>4</v>
      </c>
      <c r="T6672">
        <v>12</v>
      </c>
      <c r="U6672" s="1">
        <v>41011</v>
      </c>
      <c r="V6672" s="5">
        <f>Main[[#This Row],[Average_Cost_for_two]] * VLOOKUP(Main[[#This Row],[Currency]],'Currency'!A:B,2,FALSE)</f>
        <v>6</v>
      </c>
      <c r="W6672" s="5" t="str">
        <f>IF(Main[[#This Row],[Avg_Cost_USD]]&lt;10,"Low",
IF(Main[[#This Row],[Avg_Cost_USD]]&lt;=30,"Medium","High"))</f>
        <v>Low</v>
      </c>
    </row>
    <row r="6673" spans="1:23" x14ac:dyDescent="0.3">
      <c r="A6673">
        <v>18435805</v>
      </c>
      <c r="B6673" t="s">
        <v>6932</v>
      </c>
      <c r="C6673">
        <v>1</v>
      </c>
      <c r="D6673" t="s">
        <v>6827</v>
      </c>
      <c r="E6673" t="s">
        <v>5725</v>
      </c>
      <c r="F6673">
        <v>77.342727499999995</v>
      </c>
      <c r="G6673">
        <v>28.603313700000001</v>
      </c>
      <c r="H6673" t="s">
        <v>521</v>
      </c>
      <c r="I6673" t="s">
        <v>19</v>
      </c>
      <c r="J6673" t="s">
        <v>57</v>
      </c>
      <c r="K6673" t="s">
        <v>57</v>
      </c>
      <c r="L6673" t="s">
        <v>57</v>
      </c>
      <c r="M6673" t="s">
        <v>57</v>
      </c>
      <c r="N6673">
        <v>1</v>
      </c>
      <c r="O6673">
        <v>0</v>
      </c>
      <c r="P6673">
        <v>200</v>
      </c>
      <c r="Q6673">
        <v>1</v>
      </c>
      <c r="R6673">
        <v>2013</v>
      </c>
      <c r="S6673">
        <v>4</v>
      </c>
      <c r="T6673">
        <v>22</v>
      </c>
      <c r="U6673" s="1">
        <v>41386</v>
      </c>
      <c r="V6673" s="5">
        <f>Main[[#This Row],[Average_Cost_for_two]] * VLOOKUP(Main[[#This Row],[Currency]],'Currency'!A:B,2,FALSE)</f>
        <v>2.4</v>
      </c>
      <c r="W6673" s="5" t="str">
        <f>IF(Main[[#This Row],[Avg_Cost_USD]]&lt;10,"Low",
IF(Main[[#This Row],[Avg_Cost_USD]]&lt;=30,"Medium","High"))</f>
        <v>Low</v>
      </c>
    </row>
    <row r="6674" spans="1:23" x14ac:dyDescent="0.3">
      <c r="A6674">
        <v>18344518</v>
      </c>
      <c r="B6674" t="s">
        <v>6933</v>
      </c>
      <c r="C6674">
        <v>1</v>
      </c>
      <c r="D6674" t="s">
        <v>6827</v>
      </c>
      <c r="E6674" t="s">
        <v>6881</v>
      </c>
      <c r="F6674">
        <v>77.354003079999998</v>
      </c>
      <c r="G6674">
        <v>28.610446920000001</v>
      </c>
      <c r="H6674" t="s">
        <v>344</v>
      </c>
      <c r="I6674" t="s">
        <v>19</v>
      </c>
      <c r="J6674" t="s">
        <v>57</v>
      </c>
      <c r="K6674" t="s">
        <v>57</v>
      </c>
      <c r="L6674" t="s">
        <v>57</v>
      </c>
      <c r="M6674" t="s">
        <v>57</v>
      </c>
      <c r="N6674">
        <v>1</v>
      </c>
      <c r="O6674">
        <v>0</v>
      </c>
      <c r="P6674">
        <v>100</v>
      </c>
      <c r="Q6674">
        <v>1</v>
      </c>
      <c r="R6674">
        <v>2010</v>
      </c>
      <c r="S6674">
        <v>4</v>
      </c>
      <c r="T6674">
        <v>21</v>
      </c>
      <c r="U6674" s="1">
        <v>40289</v>
      </c>
      <c r="V6674" s="5">
        <f>Main[[#This Row],[Average_Cost_for_two]] * VLOOKUP(Main[[#This Row],[Currency]],'Currency'!A:B,2,FALSE)</f>
        <v>1.2</v>
      </c>
      <c r="W6674" s="5" t="str">
        <f>IF(Main[[#This Row],[Avg_Cost_USD]]&lt;10,"Low",
IF(Main[[#This Row],[Avg_Cost_USD]]&lt;=30,"Medium","High"))</f>
        <v>Low</v>
      </c>
    </row>
    <row r="6675" spans="1:23" x14ac:dyDescent="0.3">
      <c r="A6675">
        <v>18381667</v>
      </c>
      <c r="B6675" t="s">
        <v>6934</v>
      </c>
      <c r="C6675">
        <v>1</v>
      </c>
      <c r="D6675" t="s">
        <v>6827</v>
      </c>
      <c r="E6675" t="s">
        <v>6881</v>
      </c>
      <c r="F6675">
        <v>77.365611700000002</v>
      </c>
      <c r="G6675">
        <v>28.612949100000002</v>
      </c>
      <c r="H6675" t="s">
        <v>350</v>
      </c>
      <c r="I6675" t="s">
        <v>19</v>
      </c>
      <c r="J6675" t="s">
        <v>57</v>
      </c>
      <c r="K6675" t="s">
        <v>57</v>
      </c>
      <c r="L6675" t="s">
        <v>57</v>
      </c>
      <c r="M6675" t="s">
        <v>57</v>
      </c>
      <c r="N6675">
        <v>1</v>
      </c>
      <c r="O6675">
        <v>0</v>
      </c>
      <c r="P6675">
        <v>350</v>
      </c>
      <c r="Q6675">
        <v>1</v>
      </c>
      <c r="R6675">
        <v>2017</v>
      </c>
      <c r="S6675">
        <v>4</v>
      </c>
      <c r="T6675">
        <v>9</v>
      </c>
      <c r="U6675" s="1">
        <v>42834</v>
      </c>
      <c r="V6675" s="5">
        <f>Main[[#This Row],[Average_Cost_for_two]] * VLOOKUP(Main[[#This Row],[Currency]],'Currency'!A:B,2,FALSE)</f>
        <v>4.2</v>
      </c>
      <c r="W6675" s="5" t="str">
        <f>IF(Main[[#This Row],[Avg_Cost_USD]]&lt;10,"Low",
IF(Main[[#This Row],[Avg_Cost_USD]]&lt;=30,"Medium","High"))</f>
        <v>Low</v>
      </c>
    </row>
    <row r="6676" spans="1:23" x14ac:dyDescent="0.3">
      <c r="A6676">
        <v>18424868</v>
      </c>
      <c r="B6676" t="s">
        <v>6935</v>
      </c>
      <c r="C6676">
        <v>1</v>
      </c>
      <c r="D6676" t="s">
        <v>6827</v>
      </c>
      <c r="E6676" t="s">
        <v>6841</v>
      </c>
      <c r="F6676">
        <v>0</v>
      </c>
      <c r="G6676">
        <v>0</v>
      </c>
      <c r="H6676" t="s">
        <v>56</v>
      </c>
      <c r="I6676" t="s">
        <v>19</v>
      </c>
      <c r="J6676" t="s">
        <v>57</v>
      </c>
      <c r="K6676" t="s">
        <v>57</v>
      </c>
      <c r="L6676" t="s">
        <v>57</v>
      </c>
      <c r="M6676" t="s">
        <v>57</v>
      </c>
      <c r="N6676">
        <v>1</v>
      </c>
      <c r="O6676">
        <v>0</v>
      </c>
      <c r="P6676">
        <v>250</v>
      </c>
      <c r="Q6676">
        <v>1</v>
      </c>
      <c r="R6676">
        <v>2011</v>
      </c>
      <c r="S6676">
        <v>4</v>
      </c>
      <c r="T6676">
        <v>8</v>
      </c>
      <c r="U6676" s="1">
        <v>40641</v>
      </c>
      <c r="V6676" s="5">
        <f>Main[[#This Row],[Average_Cost_for_two]] * VLOOKUP(Main[[#This Row],[Currency]],'Currency'!A:B,2,FALSE)</f>
        <v>3</v>
      </c>
      <c r="W6676" s="5" t="str">
        <f>IF(Main[[#This Row],[Avg_Cost_USD]]&lt;10,"Low",
IF(Main[[#This Row],[Avg_Cost_USD]]&lt;=30,"Medium","High"))</f>
        <v>Low</v>
      </c>
    </row>
    <row r="6677" spans="1:23" x14ac:dyDescent="0.3">
      <c r="A6677">
        <v>18394367</v>
      </c>
      <c r="B6677" t="s">
        <v>6936</v>
      </c>
      <c r="C6677">
        <v>1</v>
      </c>
      <c r="D6677" t="s">
        <v>6827</v>
      </c>
      <c r="E6677" t="s">
        <v>6868</v>
      </c>
      <c r="F6677">
        <v>0</v>
      </c>
      <c r="G6677">
        <v>0</v>
      </c>
      <c r="H6677" t="s">
        <v>56</v>
      </c>
      <c r="I6677" t="s">
        <v>19</v>
      </c>
      <c r="J6677" t="s">
        <v>57</v>
      </c>
      <c r="K6677" t="s">
        <v>57</v>
      </c>
      <c r="L6677" t="s">
        <v>57</v>
      </c>
      <c r="M6677" t="s">
        <v>57</v>
      </c>
      <c r="N6677">
        <v>1</v>
      </c>
      <c r="O6677">
        <v>0</v>
      </c>
      <c r="P6677">
        <v>450</v>
      </c>
      <c r="Q6677">
        <v>1</v>
      </c>
      <c r="R6677">
        <v>2017</v>
      </c>
      <c r="S6677">
        <v>4</v>
      </c>
      <c r="T6677">
        <v>9</v>
      </c>
      <c r="U6677" s="1">
        <v>42834</v>
      </c>
      <c r="V6677" s="5">
        <f>Main[[#This Row],[Average_Cost_for_two]] * VLOOKUP(Main[[#This Row],[Currency]],'Currency'!A:B,2,FALSE)</f>
        <v>5.4</v>
      </c>
      <c r="W6677" s="5" t="str">
        <f>IF(Main[[#This Row],[Avg_Cost_USD]]&lt;10,"Low",
IF(Main[[#This Row],[Avg_Cost_USD]]&lt;=30,"Medium","High"))</f>
        <v>Low</v>
      </c>
    </row>
    <row r="6678" spans="1:23" x14ac:dyDescent="0.3">
      <c r="A6678">
        <v>18428504</v>
      </c>
      <c r="B6678" t="s">
        <v>6937</v>
      </c>
      <c r="C6678">
        <v>1</v>
      </c>
      <c r="D6678" t="s">
        <v>6827</v>
      </c>
      <c r="E6678" t="s">
        <v>6887</v>
      </c>
      <c r="F6678">
        <v>77.323212920000003</v>
      </c>
      <c r="G6678">
        <v>28.5677509</v>
      </c>
      <c r="H6678" t="s">
        <v>6938</v>
      </c>
      <c r="I6678" t="s">
        <v>19</v>
      </c>
      <c r="J6678" t="s">
        <v>61</v>
      </c>
      <c r="K6678" t="s">
        <v>57</v>
      </c>
      <c r="L6678" t="s">
        <v>57</v>
      </c>
      <c r="M6678" t="s">
        <v>57</v>
      </c>
      <c r="N6678">
        <v>3</v>
      </c>
      <c r="O6678">
        <v>0</v>
      </c>
      <c r="P6678">
        <v>1000</v>
      </c>
      <c r="Q6678">
        <v>1</v>
      </c>
      <c r="R6678">
        <v>2014</v>
      </c>
      <c r="S6678">
        <v>4</v>
      </c>
      <c r="T6678">
        <v>13</v>
      </c>
      <c r="U6678" s="1">
        <v>41742</v>
      </c>
      <c r="V6678" s="5">
        <f>Main[[#This Row],[Average_Cost_for_two]] * VLOOKUP(Main[[#This Row],[Currency]],'Currency'!A:B,2,FALSE)</f>
        <v>12</v>
      </c>
      <c r="W6678" s="5" t="str">
        <f>IF(Main[[#This Row],[Avg_Cost_USD]]&lt;10,"Low",
IF(Main[[#This Row],[Avg_Cost_USD]]&lt;=30,"Medium","High"))</f>
        <v>Medium</v>
      </c>
    </row>
    <row r="6679" spans="1:23" x14ac:dyDescent="0.3">
      <c r="A6679">
        <v>18416753</v>
      </c>
      <c r="B6679" t="s">
        <v>428</v>
      </c>
      <c r="C6679">
        <v>1</v>
      </c>
      <c r="D6679" t="s">
        <v>6827</v>
      </c>
      <c r="E6679" t="s">
        <v>6828</v>
      </c>
      <c r="F6679">
        <v>77.353663400000002</v>
      </c>
      <c r="G6679">
        <v>28.574308599999998</v>
      </c>
      <c r="H6679" t="s">
        <v>850</v>
      </c>
      <c r="I6679" t="s">
        <v>19</v>
      </c>
      <c r="J6679" t="s">
        <v>57</v>
      </c>
      <c r="K6679" t="s">
        <v>57</v>
      </c>
      <c r="L6679" t="s">
        <v>57</v>
      </c>
      <c r="M6679" t="s">
        <v>57</v>
      </c>
      <c r="N6679">
        <v>1</v>
      </c>
      <c r="O6679">
        <v>0</v>
      </c>
      <c r="P6679">
        <v>300</v>
      </c>
      <c r="Q6679">
        <v>1</v>
      </c>
      <c r="R6679">
        <v>2011</v>
      </c>
      <c r="S6679">
        <v>3</v>
      </c>
      <c r="T6679">
        <v>8</v>
      </c>
      <c r="U6679" s="1">
        <v>40610</v>
      </c>
      <c r="V6679" s="5">
        <f>Main[[#This Row],[Average_Cost_for_two]] * VLOOKUP(Main[[#This Row],[Currency]],'Currency'!A:B,2,FALSE)</f>
        <v>3.6</v>
      </c>
      <c r="W6679" s="5" t="str">
        <f>IF(Main[[#This Row],[Avg_Cost_USD]]&lt;10,"Low",
IF(Main[[#This Row],[Avg_Cost_USD]]&lt;=30,"Medium","High"))</f>
        <v>Low</v>
      </c>
    </row>
    <row r="6680" spans="1:23" x14ac:dyDescent="0.3">
      <c r="A6680">
        <v>18371430</v>
      </c>
      <c r="B6680" t="s">
        <v>6939</v>
      </c>
      <c r="C6680">
        <v>1</v>
      </c>
      <c r="D6680" t="s">
        <v>6827</v>
      </c>
      <c r="E6680" t="s">
        <v>6828</v>
      </c>
      <c r="F6680">
        <v>77.353573699999998</v>
      </c>
      <c r="G6680">
        <v>28.574300099999999</v>
      </c>
      <c r="H6680" t="s">
        <v>315</v>
      </c>
      <c r="I6680" t="s">
        <v>19</v>
      </c>
      <c r="J6680" t="s">
        <v>57</v>
      </c>
      <c r="K6680" t="s">
        <v>57</v>
      </c>
      <c r="L6680" t="s">
        <v>57</v>
      </c>
      <c r="M6680" t="s">
        <v>57</v>
      </c>
      <c r="N6680">
        <v>1</v>
      </c>
      <c r="O6680">
        <v>0</v>
      </c>
      <c r="P6680">
        <v>400</v>
      </c>
      <c r="Q6680">
        <v>1</v>
      </c>
      <c r="R6680">
        <v>2017</v>
      </c>
      <c r="S6680">
        <v>3</v>
      </c>
      <c r="T6680">
        <v>2</v>
      </c>
      <c r="U6680" s="1">
        <v>42796</v>
      </c>
      <c r="V6680" s="5">
        <f>Main[[#This Row],[Average_Cost_for_two]] * VLOOKUP(Main[[#This Row],[Currency]],'Currency'!A:B,2,FALSE)</f>
        <v>4.8</v>
      </c>
      <c r="W6680" s="5" t="str">
        <f>IF(Main[[#This Row],[Avg_Cost_USD]]&lt;10,"Low",
IF(Main[[#This Row],[Avg_Cost_USD]]&lt;=30,"Medium","High"))</f>
        <v>Low</v>
      </c>
    </row>
    <row r="6681" spans="1:23" x14ac:dyDescent="0.3">
      <c r="A6681">
        <v>18348609</v>
      </c>
      <c r="B6681" t="s">
        <v>6940</v>
      </c>
      <c r="C6681">
        <v>1</v>
      </c>
      <c r="D6681" t="s">
        <v>6827</v>
      </c>
      <c r="E6681" t="s">
        <v>6832</v>
      </c>
      <c r="F6681">
        <v>0</v>
      </c>
      <c r="G6681">
        <v>0</v>
      </c>
      <c r="H6681" t="s">
        <v>315</v>
      </c>
      <c r="I6681" t="s">
        <v>19</v>
      </c>
      <c r="J6681" t="s">
        <v>57</v>
      </c>
      <c r="K6681" t="s">
        <v>57</v>
      </c>
      <c r="L6681" t="s">
        <v>57</v>
      </c>
      <c r="M6681" t="s">
        <v>57</v>
      </c>
      <c r="N6681">
        <v>1</v>
      </c>
      <c r="O6681">
        <v>0</v>
      </c>
      <c r="P6681">
        <v>200</v>
      </c>
      <c r="Q6681">
        <v>1</v>
      </c>
      <c r="R6681">
        <v>2015</v>
      </c>
      <c r="S6681">
        <v>3</v>
      </c>
      <c r="T6681">
        <v>19</v>
      </c>
      <c r="U6681" s="1">
        <v>42082</v>
      </c>
      <c r="V6681" s="5">
        <f>Main[[#This Row],[Average_Cost_for_two]] * VLOOKUP(Main[[#This Row],[Currency]],'Currency'!A:B,2,FALSE)</f>
        <v>2.4</v>
      </c>
      <c r="W6681" s="5" t="str">
        <f>IF(Main[[#This Row],[Avg_Cost_USD]]&lt;10,"Low",
IF(Main[[#This Row],[Avg_Cost_USD]]&lt;=30,"Medium","High"))</f>
        <v>Low</v>
      </c>
    </row>
    <row r="6682" spans="1:23" x14ac:dyDescent="0.3">
      <c r="A6682">
        <v>18424175</v>
      </c>
      <c r="B6682" t="s">
        <v>6941</v>
      </c>
      <c r="C6682">
        <v>1</v>
      </c>
      <c r="D6682" t="s">
        <v>6827</v>
      </c>
      <c r="E6682" t="s">
        <v>6832</v>
      </c>
      <c r="F6682">
        <v>77.387115960000003</v>
      </c>
      <c r="G6682">
        <v>28.533194120000001</v>
      </c>
      <c r="H6682" t="s">
        <v>477</v>
      </c>
      <c r="I6682" t="s">
        <v>19</v>
      </c>
      <c r="J6682" t="s">
        <v>57</v>
      </c>
      <c r="K6682" t="s">
        <v>57</v>
      </c>
      <c r="L6682" t="s">
        <v>57</v>
      </c>
      <c r="M6682" t="s">
        <v>57</v>
      </c>
      <c r="N6682">
        <v>1</v>
      </c>
      <c r="O6682">
        <v>0</v>
      </c>
      <c r="P6682">
        <v>100</v>
      </c>
      <c r="Q6682">
        <v>1</v>
      </c>
      <c r="R6682">
        <v>2012</v>
      </c>
      <c r="S6682">
        <v>3</v>
      </c>
      <c r="T6682">
        <v>18</v>
      </c>
      <c r="U6682" s="1">
        <v>40986</v>
      </c>
      <c r="V6682" s="5">
        <f>Main[[#This Row],[Average_Cost_for_two]] * VLOOKUP(Main[[#This Row],[Currency]],'Currency'!A:B,2,FALSE)</f>
        <v>1.2</v>
      </c>
      <c r="W6682" s="5" t="str">
        <f>IF(Main[[#This Row],[Avg_Cost_USD]]&lt;10,"Low",
IF(Main[[#This Row],[Avg_Cost_USD]]&lt;=30,"Medium","High"))</f>
        <v>Low</v>
      </c>
    </row>
    <row r="6683" spans="1:23" x14ac:dyDescent="0.3">
      <c r="A6683">
        <v>18383448</v>
      </c>
      <c r="B6683" t="s">
        <v>6942</v>
      </c>
      <c r="C6683">
        <v>1</v>
      </c>
      <c r="D6683" t="s">
        <v>6827</v>
      </c>
      <c r="E6683" t="s">
        <v>6943</v>
      </c>
      <c r="F6683">
        <v>77.324558460000006</v>
      </c>
      <c r="G6683">
        <v>28.573943620000001</v>
      </c>
      <c r="H6683" t="s">
        <v>56</v>
      </c>
      <c r="I6683" t="s">
        <v>19</v>
      </c>
      <c r="J6683" t="s">
        <v>57</v>
      </c>
      <c r="K6683" t="s">
        <v>57</v>
      </c>
      <c r="L6683" t="s">
        <v>57</v>
      </c>
      <c r="M6683" t="s">
        <v>57</v>
      </c>
      <c r="N6683">
        <v>1</v>
      </c>
      <c r="O6683">
        <v>0</v>
      </c>
      <c r="P6683">
        <v>300</v>
      </c>
      <c r="Q6683">
        <v>1</v>
      </c>
      <c r="R6683">
        <v>2014</v>
      </c>
      <c r="S6683">
        <v>3</v>
      </c>
      <c r="T6683">
        <v>6</v>
      </c>
      <c r="U6683" s="1">
        <v>41704</v>
      </c>
      <c r="V6683" s="5">
        <f>Main[[#This Row],[Average_Cost_for_two]] * VLOOKUP(Main[[#This Row],[Currency]],'Currency'!A:B,2,FALSE)</f>
        <v>3.6</v>
      </c>
      <c r="W6683" s="5" t="str">
        <f>IF(Main[[#This Row],[Avg_Cost_USD]]&lt;10,"Low",
IF(Main[[#This Row],[Avg_Cost_USD]]&lt;=30,"Medium","High"))</f>
        <v>Low</v>
      </c>
    </row>
    <row r="6684" spans="1:23" x14ac:dyDescent="0.3">
      <c r="A6684">
        <v>18396192</v>
      </c>
      <c r="B6684" t="s">
        <v>6944</v>
      </c>
      <c r="C6684">
        <v>1</v>
      </c>
      <c r="D6684" t="s">
        <v>6827</v>
      </c>
      <c r="E6684" t="s">
        <v>5792</v>
      </c>
      <c r="F6684">
        <v>77.335269199999999</v>
      </c>
      <c r="G6684">
        <v>28.567283799999998</v>
      </c>
      <c r="H6684" t="s">
        <v>342</v>
      </c>
      <c r="I6684" t="s">
        <v>19</v>
      </c>
      <c r="J6684" t="s">
        <v>57</v>
      </c>
      <c r="K6684" t="s">
        <v>57</v>
      </c>
      <c r="L6684" t="s">
        <v>57</v>
      </c>
      <c r="M6684" t="s">
        <v>57</v>
      </c>
      <c r="N6684">
        <v>1</v>
      </c>
      <c r="O6684">
        <v>0</v>
      </c>
      <c r="P6684">
        <v>200</v>
      </c>
      <c r="Q6684">
        <v>1</v>
      </c>
      <c r="R6684">
        <v>2014</v>
      </c>
      <c r="S6684">
        <v>3</v>
      </c>
      <c r="T6684">
        <v>19</v>
      </c>
      <c r="U6684" s="1">
        <v>41717</v>
      </c>
      <c r="V6684" s="5">
        <f>Main[[#This Row],[Average_Cost_for_two]] * VLOOKUP(Main[[#This Row],[Currency]],'Currency'!A:B,2,FALSE)</f>
        <v>2.4</v>
      </c>
      <c r="W6684" s="5" t="str">
        <f>IF(Main[[#This Row],[Avg_Cost_USD]]&lt;10,"Low",
IF(Main[[#This Row],[Avg_Cost_USD]]&lt;=30,"Medium","High"))</f>
        <v>Low</v>
      </c>
    </row>
    <row r="6685" spans="1:23" x14ac:dyDescent="0.3">
      <c r="A6685">
        <v>18440395</v>
      </c>
      <c r="B6685" t="s">
        <v>6945</v>
      </c>
      <c r="C6685">
        <v>1</v>
      </c>
      <c r="D6685" t="s">
        <v>6827</v>
      </c>
      <c r="E6685" t="s">
        <v>6857</v>
      </c>
      <c r="F6685">
        <v>77.353663400000002</v>
      </c>
      <c r="G6685">
        <v>28.574308599999998</v>
      </c>
      <c r="H6685" t="s">
        <v>315</v>
      </c>
      <c r="I6685" t="s">
        <v>19</v>
      </c>
      <c r="J6685" t="s">
        <v>57</v>
      </c>
      <c r="K6685" t="s">
        <v>57</v>
      </c>
      <c r="L6685" t="s">
        <v>57</v>
      </c>
      <c r="M6685" t="s">
        <v>57</v>
      </c>
      <c r="N6685">
        <v>2</v>
      </c>
      <c r="O6685">
        <v>0</v>
      </c>
      <c r="P6685">
        <v>500</v>
      </c>
      <c r="Q6685">
        <v>1</v>
      </c>
      <c r="R6685">
        <v>2014</v>
      </c>
      <c r="S6685">
        <v>3</v>
      </c>
      <c r="T6685">
        <v>25</v>
      </c>
      <c r="U6685" s="1">
        <v>41723</v>
      </c>
      <c r="V6685" s="5">
        <f>Main[[#This Row],[Average_Cost_for_two]] * VLOOKUP(Main[[#This Row],[Currency]],'Currency'!A:B,2,FALSE)</f>
        <v>6</v>
      </c>
      <c r="W6685" s="5" t="str">
        <f>IF(Main[[#This Row],[Avg_Cost_USD]]&lt;10,"Low",
IF(Main[[#This Row],[Avg_Cost_USD]]&lt;=30,"Medium","High"))</f>
        <v>Low</v>
      </c>
    </row>
    <row r="6686" spans="1:23" x14ac:dyDescent="0.3">
      <c r="A6686">
        <v>18265399</v>
      </c>
      <c r="B6686" t="s">
        <v>6946</v>
      </c>
      <c r="C6686">
        <v>1</v>
      </c>
      <c r="D6686" t="s">
        <v>6827</v>
      </c>
      <c r="E6686" t="s">
        <v>6893</v>
      </c>
      <c r="F6686">
        <v>77.326362599999996</v>
      </c>
      <c r="G6686">
        <v>28.567720600000001</v>
      </c>
      <c r="H6686" t="s">
        <v>430</v>
      </c>
      <c r="I6686" t="s">
        <v>19</v>
      </c>
      <c r="J6686" t="s">
        <v>57</v>
      </c>
      <c r="K6686" t="s">
        <v>57</v>
      </c>
      <c r="L6686" t="s">
        <v>57</v>
      </c>
      <c r="M6686" t="s">
        <v>57</v>
      </c>
      <c r="N6686">
        <v>1</v>
      </c>
      <c r="O6686">
        <v>0</v>
      </c>
      <c r="P6686">
        <v>300</v>
      </c>
      <c r="Q6686">
        <v>1</v>
      </c>
      <c r="R6686">
        <v>2010</v>
      </c>
      <c r="S6686">
        <v>3</v>
      </c>
      <c r="T6686">
        <v>28</v>
      </c>
      <c r="U6686" s="1">
        <v>40265</v>
      </c>
      <c r="V6686" s="5">
        <f>Main[[#This Row],[Average_Cost_for_two]] * VLOOKUP(Main[[#This Row],[Currency]],'Currency'!A:B,2,FALSE)</f>
        <v>3.6</v>
      </c>
      <c r="W6686" s="5" t="str">
        <f>IF(Main[[#This Row],[Avg_Cost_USD]]&lt;10,"Low",
IF(Main[[#This Row],[Avg_Cost_USD]]&lt;=30,"Medium","High"))</f>
        <v>Low</v>
      </c>
    </row>
    <row r="6687" spans="1:23" x14ac:dyDescent="0.3">
      <c r="A6687">
        <v>18383529</v>
      </c>
      <c r="B6687" t="s">
        <v>3969</v>
      </c>
      <c r="C6687">
        <v>1</v>
      </c>
      <c r="D6687" t="s">
        <v>6827</v>
      </c>
      <c r="E6687" t="s">
        <v>6895</v>
      </c>
      <c r="F6687">
        <v>77.361780699999997</v>
      </c>
      <c r="G6687">
        <v>28.5692053</v>
      </c>
      <c r="H6687" t="s">
        <v>618</v>
      </c>
      <c r="I6687" t="s">
        <v>19</v>
      </c>
      <c r="J6687" t="s">
        <v>57</v>
      </c>
      <c r="K6687" t="s">
        <v>57</v>
      </c>
      <c r="L6687" t="s">
        <v>57</v>
      </c>
      <c r="M6687" t="s">
        <v>57</v>
      </c>
      <c r="N6687">
        <v>1</v>
      </c>
      <c r="O6687">
        <v>0</v>
      </c>
      <c r="P6687">
        <v>400</v>
      </c>
      <c r="Q6687">
        <v>1</v>
      </c>
      <c r="R6687">
        <v>2016</v>
      </c>
      <c r="S6687">
        <v>3</v>
      </c>
      <c r="T6687">
        <v>25</v>
      </c>
      <c r="U6687" s="1">
        <v>42454</v>
      </c>
      <c r="V6687" s="5">
        <f>Main[[#This Row],[Average_Cost_for_two]] * VLOOKUP(Main[[#This Row],[Currency]],'Currency'!A:B,2,FALSE)</f>
        <v>4.8</v>
      </c>
      <c r="W6687" s="5" t="str">
        <f>IF(Main[[#This Row],[Avg_Cost_USD]]&lt;10,"Low",
IF(Main[[#This Row],[Avg_Cost_USD]]&lt;=30,"Medium","High"))</f>
        <v>Low</v>
      </c>
    </row>
    <row r="6688" spans="1:23" x14ac:dyDescent="0.3">
      <c r="A6688">
        <v>18478971</v>
      </c>
      <c r="B6688" t="s">
        <v>6947</v>
      </c>
      <c r="C6688">
        <v>1</v>
      </c>
      <c r="D6688" t="s">
        <v>6827</v>
      </c>
      <c r="E6688" t="s">
        <v>6895</v>
      </c>
      <c r="F6688">
        <v>0</v>
      </c>
      <c r="G6688">
        <v>0</v>
      </c>
      <c r="H6688" t="s">
        <v>289</v>
      </c>
      <c r="I6688" t="s">
        <v>19</v>
      </c>
      <c r="J6688" t="s">
        <v>57</v>
      </c>
      <c r="K6688" t="s">
        <v>57</v>
      </c>
      <c r="L6688" t="s">
        <v>57</v>
      </c>
      <c r="M6688" t="s">
        <v>57</v>
      </c>
      <c r="N6688">
        <v>1</v>
      </c>
      <c r="O6688">
        <v>0</v>
      </c>
      <c r="P6688">
        <v>300</v>
      </c>
      <c r="Q6688">
        <v>1</v>
      </c>
      <c r="R6688">
        <v>2015</v>
      </c>
      <c r="S6688">
        <v>3</v>
      </c>
      <c r="T6688">
        <v>3</v>
      </c>
      <c r="U6688" s="1">
        <v>42066</v>
      </c>
      <c r="V6688" s="5">
        <f>Main[[#This Row],[Average_Cost_for_two]] * VLOOKUP(Main[[#This Row],[Currency]],'Currency'!A:B,2,FALSE)</f>
        <v>3.6</v>
      </c>
      <c r="W6688" s="5" t="str">
        <f>IF(Main[[#This Row],[Avg_Cost_USD]]&lt;10,"Low",
IF(Main[[#This Row],[Avg_Cost_USD]]&lt;=30,"Medium","High"))</f>
        <v>Low</v>
      </c>
    </row>
    <row r="6689" spans="1:23" x14ac:dyDescent="0.3">
      <c r="A6689">
        <v>18426112</v>
      </c>
      <c r="B6689" t="s">
        <v>6948</v>
      </c>
      <c r="C6689">
        <v>1</v>
      </c>
      <c r="D6689" t="s">
        <v>6827</v>
      </c>
      <c r="E6689" t="s">
        <v>6898</v>
      </c>
      <c r="F6689">
        <v>77.374035800000001</v>
      </c>
      <c r="G6689">
        <v>28.550650000000001</v>
      </c>
      <c r="H6689" t="s">
        <v>56</v>
      </c>
      <c r="I6689" t="s">
        <v>19</v>
      </c>
      <c r="J6689" t="s">
        <v>57</v>
      </c>
      <c r="K6689" t="s">
        <v>57</v>
      </c>
      <c r="L6689" t="s">
        <v>57</v>
      </c>
      <c r="M6689" t="s">
        <v>57</v>
      </c>
      <c r="N6689">
        <v>1</v>
      </c>
      <c r="O6689">
        <v>0</v>
      </c>
      <c r="P6689">
        <v>200</v>
      </c>
      <c r="Q6689">
        <v>1</v>
      </c>
      <c r="R6689">
        <v>2013</v>
      </c>
      <c r="S6689">
        <v>3</v>
      </c>
      <c r="T6689">
        <v>25</v>
      </c>
      <c r="U6689" s="1">
        <v>41358</v>
      </c>
      <c r="V6689" s="5">
        <f>Main[[#This Row],[Average_Cost_for_two]] * VLOOKUP(Main[[#This Row],[Currency]],'Currency'!A:B,2,FALSE)</f>
        <v>2.4</v>
      </c>
      <c r="W6689" s="5" t="str">
        <f>IF(Main[[#This Row],[Avg_Cost_USD]]&lt;10,"Low",
IF(Main[[#This Row],[Avg_Cost_USD]]&lt;=30,"Medium","High"))</f>
        <v>Low</v>
      </c>
    </row>
    <row r="6690" spans="1:23" x14ac:dyDescent="0.3">
      <c r="A6690">
        <v>18419113</v>
      </c>
      <c r="B6690" t="s">
        <v>6949</v>
      </c>
      <c r="C6690">
        <v>1</v>
      </c>
      <c r="D6690" t="s">
        <v>6827</v>
      </c>
      <c r="E6690" t="s">
        <v>6950</v>
      </c>
      <c r="F6690">
        <v>77.375287</v>
      </c>
      <c r="G6690">
        <v>28.556236899999998</v>
      </c>
      <c r="H6690" t="s">
        <v>547</v>
      </c>
      <c r="I6690" t="s">
        <v>19</v>
      </c>
      <c r="J6690" t="s">
        <v>57</v>
      </c>
      <c r="K6690" t="s">
        <v>57</v>
      </c>
      <c r="L6690" t="s">
        <v>57</v>
      </c>
      <c r="M6690" t="s">
        <v>57</v>
      </c>
      <c r="N6690">
        <v>1</v>
      </c>
      <c r="O6690">
        <v>0</v>
      </c>
      <c r="P6690">
        <v>300</v>
      </c>
      <c r="Q6690">
        <v>1</v>
      </c>
      <c r="R6690">
        <v>2010</v>
      </c>
      <c r="S6690">
        <v>3</v>
      </c>
      <c r="T6690">
        <v>14</v>
      </c>
      <c r="U6690" s="1">
        <v>40251</v>
      </c>
      <c r="V6690" s="5">
        <f>Main[[#This Row],[Average_Cost_for_two]] * VLOOKUP(Main[[#This Row],[Currency]],'Currency'!A:B,2,FALSE)</f>
        <v>3.6</v>
      </c>
      <c r="W6690" s="5" t="str">
        <f>IF(Main[[#This Row],[Avg_Cost_USD]]&lt;10,"Low",
IF(Main[[#This Row],[Avg_Cost_USD]]&lt;=30,"Medium","High"))</f>
        <v>Low</v>
      </c>
    </row>
    <row r="6691" spans="1:23" x14ac:dyDescent="0.3">
      <c r="A6691">
        <v>18346998</v>
      </c>
      <c r="B6691" t="s">
        <v>6904</v>
      </c>
      <c r="C6691">
        <v>1</v>
      </c>
      <c r="D6691" t="s">
        <v>6827</v>
      </c>
      <c r="E6691" t="s">
        <v>6814</v>
      </c>
      <c r="F6691">
        <v>77.360751199999996</v>
      </c>
      <c r="G6691">
        <v>28.590666599999999</v>
      </c>
      <c r="H6691" t="s">
        <v>339</v>
      </c>
      <c r="I6691" t="s">
        <v>19</v>
      </c>
      <c r="J6691" t="s">
        <v>57</v>
      </c>
      <c r="K6691" t="s">
        <v>57</v>
      </c>
      <c r="L6691" t="s">
        <v>57</v>
      </c>
      <c r="M6691" t="s">
        <v>57</v>
      </c>
      <c r="N6691">
        <v>1</v>
      </c>
      <c r="O6691">
        <v>0</v>
      </c>
      <c r="P6691">
        <v>300</v>
      </c>
      <c r="Q6691">
        <v>1</v>
      </c>
      <c r="R6691">
        <v>2012</v>
      </c>
      <c r="S6691">
        <v>3</v>
      </c>
      <c r="T6691">
        <v>26</v>
      </c>
      <c r="U6691" s="1">
        <v>40994</v>
      </c>
      <c r="V6691" s="5">
        <f>Main[[#This Row],[Average_Cost_for_two]] * VLOOKUP(Main[[#This Row],[Currency]],'Currency'!A:B,2,FALSE)</f>
        <v>3.6</v>
      </c>
      <c r="W6691" s="5" t="str">
        <f>IF(Main[[#This Row],[Avg_Cost_USD]]&lt;10,"Low",
IF(Main[[#This Row],[Avg_Cost_USD]]&lt;=30,"Medium","High"))</f>
        <v>Low</v>
      </c>
    </row>
    <row r="6692" spans="1:23" x14ac:dyDescent="0.3">
      <c r="A6692">
        <v>304502</v>
      </c>
      <c r="B6692" t="s">
        <v>6951</v>
      </c>
      <c r="C6692">
        <v>1</v>
      </c>
      <c r="D6692" t="s">
        <v>6827</v>
      </c>
      <c r="E6692" t="s">
        <v>6902</v>
      </c>
      <c r="F6692">
        <v>77.352854399999998</v>
      </c>
      <c r="G6692">
        <v>28.6097471</v>
      </c>
      <c r="H6692" t="s">
        <v>56</v>
      </c>
      <c r="I6692" t="s">
        <v>19</v>
      </c>
      <c r="J6692" t="s">
        <v>57</v>
      </c>
      <c r="K6692" t="s">
        <v>57</v>
      </c>
      <c r="L6692" t="s">
        <v>57</v>
      </c>
      <c r="M6692" t="s">
        <v>57</v>
      </c>
      <c r="N6692">
        <v>1</v>
      </c>
      <c r="O6692">
        <v>0</v>
      </c>
      <c r="P6692">
        <v>100</v>
      </c>
      <c r="Q6692">
        <v>1</v>
      </c>
      <c r="R6692">
        <v>2010</v>
      </c>
      <c r="S6692">
        <v>3</v>
      </c>
      <c r="T6692">
        <v>16</v>
      </c>
      <c r="U6692" s="1">
        <v>40253</v>
      </c>
      <c r="V6692" s="5">
        <f>Main[[#This Row],[Average_Cost_for_two]] * VLOOKUP(Main[[#This Row],[Currency]],'Currency'!A:B,2,FALSE)</f>
        <v>1.2</v>
      </c>
      <c r="W6692" s="5" t="str">
        <f>IF(Main[[#This Row],[Avg_Cost_USD]]&lt;10,"Low",
IF(Main[[#This Row],[Avg_Cost_USD]]&lt;=30,"Medium","High"))</f>
        <v>Low</v>
      </c>
    </row>
    <row r="6693" spans="1:23" x14ac:dyDescent="0.3">
      <c r="A6693">
        <v>18424195</v>
      </c>
      <c r="B6693" t="s">
        <v>6952</v>
      </c>
      <c r="C6693">
        <v>1</v>
      </c>
      <c r="D6693" t="s">
        <v>6827</v>
      </c>
      <c r="E6693" t="s">
        <v>6881</v>
      </c>
      <c r="F6693">
        <v>77.355154299999995</v>
      </c>
      <c r="G6693">
        <v>28.621890700000002</v>
      </c>
      <c r="H6693" t="s">
        <v>56</v>
      </c>
      <c r="I6693" t="s">
        <v>19</v>
      </c>
      <c r="J6693" t="s">
        <v>57</v>
      </c>
      <c r="K6693" t="s">
        <v>57</v>
      </c>
      <c r="L6693" t="s">
        <v>57</v>
      </c>
      <c r="M6693" t="s">
        <v>57</v>
      </c>
      <c r="N6693">
        <v>1</v>
      </c>
      <c r="O6693">
        <v>0</v>
      </c>
      <c r="P6693">
        <v>200</v>
      </c>
      <c r="Q6693">
        <v>1</v>
      </c>
      <c r="R6693">
        <v>2014</v>
      </c>
      <c r="S6693">
        <v>3</v>
      </c>
      <c r="T6693">
        <v>3</v>
      </c>
      <c r="U6693" s="1">
        <v>41701</v>
      </c>
      <c r="V6693" s="5">
        <f>Main[[#This Row],[Average_Cost_for_two]] * VLOOKUP(Main[[#This Row],[Currency]],'Currency'!A:B,2,FALSE)</f>
        <v>2.4</v>
      </c>
      <c r="W6693" s="5" t="str">
        <f>IF(Main[[#This Row],[Avg_Cost_USD]]&lt;10,"Low",
IF(Main[[#This Row],[Avg_Cost_USD]]&lt;=30,"Medium","High"))</f>
        <v>Low</v>
      </c>
    </row>
    <row r="6694" spans="1:23" x14ac:dyDescent="0.3">
      <c r="A6694">
        <v>18409211</v>
      </c>
      <c r="B6694" t="s">
        <v>805</v>
      </c>
      <c r="C6694">
        <v>1</v>
      </c>
      <c r="D6694" t="s">
        <v>6827</v>
      </c>
      <c r="E6694" t="s">
        <v>6841</v>
      </c>
      <c r="F6694">
        <v>0</v>
      </c>
      <c r="G6694">
        <v>0</v>
      </c>
      <c r="H6694" t="s">
        <v>733</v>
      </c>
      <c r="I6694" t="s">
        <v>19</v>
      </c>
      <c r="J6694" t="s">
        <v>57</v>
      </c>
      <c r="K6694" t="s">
        <v>57</v>
      </c>
      <c r="L6694" t="s">
        <v>57</v>
      </c>
      <c r="M6694" t="s">
        <v>57</v>
      </c>
      <c r="N6694">
        <v>1</v>
      </c>
      <c r="O6694">
        <v>0</v>
      </c>
      <c r="P6694">
        <v>300</v>
      </c>
      <c r="Q6694">
        <v>1</v>
      </c>
      <c r="R6694">
        <v>2011</v>
      </c>
      <c r="S6694">
        <v>3</v>
      </c>
      <c r="T6694">
        <v>21</v>
      </c>
      <c r="U6694" s="1">
        <v>40623</v>
      </c>
      <c r="V6694" s="5">
        <f>Main[[#This Row],[Average_Cost_for_two]] * VLOOKUP(Main[[#This Row],[Currency]],'Currency'!A:B,2,FALSE)</f>
        <v>3.6</v>
      </c>
      <c r="W6694" s="5" t="str">
        <f>IF(Main[[#This Row],[Avg_Cost_USD]]&lt;10,"Low",
IF(Main[[#This Row],[Avg_Cost_USD]]&lt;=30,"Medium","High"))</f>
        <v>Low</v>
      </c>
    </row>
    <row r="6695" spans="1:23" x14ac:dyDescent="0.3">
      <c r="A6695">
        <v>18490967</v>
      </c>
      <c r="B6695" t="s">
        <v>6953</v>
      </c>
      <c r="C6695">
        <v>1</v>
      </c>
      <c r="D6695" t="s">
        <v>6827</v>
      </c>
      <c r="E6695" t="s">
        <v>6866</v>
      </c>
      <c r="F6695">
        <v>0</v>
      </c>
      <c r="G6695">
        <v>0</v>
      </c>
      <c r="H6695" t="s">
        <v>350</v>
      </c>
      <c r="I6695" t="s">
        <v>19</v>
      </c>
      <c r="J6695" t="s">
        <v>57</v>
      </c>
      <c r="K6695" t="s">
        <v>57</v>
      </c>
      <c r="L6695" t="s">
        <v>57</v>
      </c>
      <c r="M6695" t="s">
        <v>57</v>
      </c>
      <c r="N6695">
        <v>1</v>
      </c>
      <c r="O6695">
        <v>0</v>
      </c>
      <c r="P6695">
        <v>400</v>
      </c>
      <c r="Q6695">
        <v>1</v>
      </c>
      <c r="R6695">
        <v>2010</v>
      </c>
      <c r="S6695">
        <v>3</v>
      </c>
      <c r="T6695">
        <v>11</v>
      </c>
      <c r="U6695" s="1">
        <v>40248</v>
      </c>
      <c r="V6695" s="5">
        <f>Main[[#This Row],[Average_Cost_for_two]] * VLOOKUP(Main[[#This Row],[Currency]],'Currency'!A:B,2,FALSE)</f>
        <v>4.8</v>
      </c>
      <c r="W6695" s="5" t="str">
        <f>IF(Main[[#This Row],[Avg_Cost_USD]]&lt;10,"Low",
IF(Main[[#This Row],[Avg_Cost_USD]]&lt;=30,"Medium","High"))</f>
        <v>Low</v>
      </c>
    </row>
    <row r="6696" spans="1:23" x14ac:dyDescent="0.3">
      <c r="A6696">
        <v>18439544</v>
      </c>
      <c r="B6696" t="s">
        <v>3443</v>
      </c>
      <c r="C6696">
        <v>1</v>
      </c>
      <c r="D6696" t="s">
        <v>6827</v>
      </c>
      <c r="E6696" t="s">
        <v>6866</v>
      </c>
      <c r="F6696">
        <v>77.379864400000002</v>
      </c>
      <c r="G6696">
        <v>28.607650899999999</v>
      </c>
      <c r="H6696" t="s">
        <v>56</v>
      </c>
      <c r="I6696" t="s">
        <v>19</v>
      </c>
      <c r="J6696" t="s">
        <v>57</v>
      </c>
      <c r="K6696" t="s">
        <v>57</v>
      </c>
      <c r="L6696" t="s">
        <v>57</v>
      </c>
      <c r="M6696" t="s">
        <v>57</v>
      </c>
      <c r="N6696">
        <v>2</v>
      </c>
      <c r="O6696">
        <v>0</v>
      </c>
      <c r="P6696">
        <v>500</v>
      </c>
      <c r="Q6696">
        <v>1</v>
      </c>
      <c r="R6696">
        <v>2011</v>
      </c>
      <c r="S6696">
        <v>3</v>
      </c>
      <c r="T6696">
        <v>25</v>
      </c>
      <c r="U6696" s="1">
        <v>40627</v>
      </c>
      <c r="V6696" s="5">
        <f>Main[[#This Row],[Average_Cost_for_two]] * VLOOKUP(Main[[#This Row],[Currency]],'Currency'!A:B,2,FALSE)</f>
        <v>6</v>
      </c>
      <c r="W6696" s="5" t="str">
        <f>IF(Main[[#This Row],[Avg_Cost_USD]]&lt;10,"Low",
IF(Main[[#This Row],[Avg_Cost_USD]]&lt;=30,"Medium","High"))</f>
        <v>Low</v>
      </c>
    </row>
    <row r="6697" spans="1:23" x14ac:dyDescent="0.3">
      <c r="A6697">
        <v>18442657</v>
      </c>
      <c r="B6697" t="s">
        <v>6954</v>
      </c>
      <c r="C6697">
        <v>1</v>
      </c>
      <c r="D6697" t="s">
        <v>6827</v>
      </c>
      <c r="E6697" t="s">
        <v>6868</v>
      </c>
      <c r="F6697">
        <v>77.334696699999995</v>
      </c>
      <c r="G6697">
        <v>28.541938699999999</v>
      </c>
      <c r="H6697" t="s">
        <v>6955</v>
      </c>
      <c r="I6697" t="s">
        <v>19</v>
      </c>
      <c r="J6697" t="s">
        <v>57</v>
      </c>
      <c r="K6697" t="s">
        <v>57</v>
      </c>
      <c r="L6697" t="s">
        <v>57</v>
      </c>
      <c r="M6697" t="s">
        <v>57</v>
      </c>
      <c r="N6697">
        <v>2</v>
      </c>
      <c r="O6697">
        <v>0</v>
      </c>
      <c r="P6697">
        <v>500</v>
      </c>
      <c r="Q6697">
        <v>1</v>
      </c>
      <c r="R6697">
        <v>2015</v>
      </c>
      <c r="S6697">
        <v>3</v>
      </c>
      <c r="T6697">
        <v>28</v>
      </c>
      <c r="U6697" s="1">
        <v>42091</v>
      </c>
      <c r="V6697" s="5">
        <f>Main[[#This Row],[Average_Cost_for_two]] * VLOOKUP(Main[[#This Row],[Currency]],'Currency'!A:B,2,FALSE)</f>
        <v>6</v>
      </c>
      <c r="W6697" s="5" t="str">
        <f>IF(Main[[#This Row],[Avg_Cost_USD]]&lt;10,"Low",
IF(Main[[#This Row],[Avg_Cost_USD]]&lt;=30,"Medium","High"))</f>
        <v>Low</v>
      </c>
    </row>
    <row r="6698" spans="1:23" x14ac:dyDescent="0.3">
      <c r="A6698">
        <v>18439721</v>
      </c>
      <c r="B6698" t="s">
        <v>6956</v>
      </c>
      <c r="C6698">
        <v>1</v>
      </c>
      <c r="D6698" t="s">
        <v>6827</v>
      </c>
      <c r="E6698" t="s">
        <v>6887</v>
      </c>
      <c r="F6698">
        <v>0</v>
      </c>
      <c r="G6698">
        <v>0</v>
      </c>
      <c r="H6698" t="s">
        <v>6957</v>
      </c>
      <c r="I6698" t="s">
        <v>19</v>
      </c>
      <c r="J6698" t="s">
        <v>57</v>
      </c>
      <c r="K6698" t="s">
        <v>57</v>
      </c>
      <c r="L6698" t="s">
        <v>57</v>
      </c>
      <c r="M6698" t="s">
        <v>57</v>
      </c>
      <c r="N6698">
        <v>1</v>
      </c>
      <c r="O6698">
        <v>0</v>
      </c>
      <c r="P6698">
        <v>200</v>
      </c>
      <c r="Q6698">
        <v>1</v>
      </c>
      <c r="R6698">
        <v>2011</v>
      </c>
      <c r="S6698">
        <v>3</v>
      </c>
      <c r="T6698">
        <v>20</v>
      </c>
      <c r="U6698" s="1">
        <v>40622</v>
      </c>
      <c r="V6698" s="5">
        <f>Main[[#This Row],[Average_Cost_for_two]] * VLOOKUP(Main[[#This Row],[Currency]],'Currency'!A:B,2,FALSE)</f>
        <v>2.4</v>
      </c>
      <c r="W6698" s="5" t="str">
        <f>IF(Main[[#This Row],[Avg_Cost_USD]]&lt;10,"Low",
IF(Main[[#This Row],[Avg_Cost_USD]]&lt;=30,"Medium","High"))</f>
        <v>Low</v>
      </c>
    </row>
    <row r="6699" spans="1:23" x14ac:dyDescent="0.3">
      <c r="A6699">
        <v>18445740</v>
      </c>
      <c r="B6699" t="s">
        <v>6958</v>
      </c>
      <c r="C6699">
        <v>1</v>
      </c>
      <c r="D6699" t="s">
        <v>6827</v>
      </c>
      <c r="E6699" t="s">
        <v>6910</v>
      </c>
      <c r="F6699">
        <v>77.511361480000005</v>
      </c>
      <c r="G6699">
        <v>28.463418839999999</v>
      </c>
      <c r="H6699" t="s">
        <v>342</v>
      </c>
      <c r="I6699" t="s">
        <v>19</v>
      </c>
      <c r="J6699" t="s">
        <v>57</v>
      </c>
      <c r="K6699" t="s">
        <v>57</v>
      </c>
      <c r="L6699" t="s">
        <v>57</v>
      </c>
      <c r="M6699" t="s">
        <v>57</v>
      </c>
      <c r="N6699">
        <v>1</v>
      </c>
      <c r="O6699">
        <v>0</v>
      </c>
      <c r="P6699">
        <v>250</v>
      </c>
      <c r="Q6699">
        <v>1</v>
      </c>
      <c r="R6699">
        <v>2016</v>
      </c>
      <c r="S6699">
        <v>2</v>
      </c>
      <c r="T6699">
        <v>4</v>
      </c>
      <c r="U6699" s="1">
        <v>42404</v>
      </c>
      <c r="V6699" s="5">
        <f>Main[[#This Row],[Average_Cost_for_two]] * VLOOKUP(Main[[#This Row],[Currency]],'Currency'!A:B,2,FALSE)</f>
        <v>3</v>
      </c>
      <c r="W6699" s="5" t="str">
        <f>IF(Main[[#This Row],[Avg_Cost_USD]]&lt;10,"Low",
IF(Main[[#This Row],[Avg_Cost_USD]]&lt;=30,"Medium","High"))</f>
        <v>Low</v>
      </c>
    </row>
    <row r="6700" spans="1:23" x14ac:dyDescent="0.3">
      <c r="A6700">
        <v>760</v>
      </c>
      <c r="B6700" t="s">
        <v>6959</v>
      </c>
      <c r="C6700">
        <v>1</v>
      </c>
      <c r="D6700" t="s">
        <v>54</v>
      </c>
      <c r="E6700" t="s">
        <v>79</v>
      </c>
      <c r="F6700">
        <v>77.230411500000002</v>
      </c>
      <c r="G6700">
        <v>28.573212399999999</v>
      </c>
      <c r="H6700" t="s">
        <v>357</v>
      </c>
      <c r="I6700" t="s">
        <v>19</v>
      </c>
      <c r="J6700" t="s">
        <v>61</v>
      </c>
      <c r="K6700" t="s">
        <v>61</v>
      </c>
      <c r="L6700" t="s">
        <v>57</v>
      </c>
      <c r="M6700" t="s">
        <v>57</v>
      </c>
      <c r="N6700">
        <v>4</v>
      </c>
      <c r="O6700">
        <v>354</v>
      </c>
      <c r="P6700">
        <v>2000</v>
      </c>
      <c r="Q6700">
        <v>3.8</v>
      </c>
      <c r="R6700">
        <v>2013</v>
      </c>
      <c r="S6700">
        <v>2</v>
      </c>
      <c r="T6700">
        <v>15</v>
      </c>
      <c r="U6700" s="1">
        <v>41320</v>
      </c>
      <c r="V6700" s="5">
        <f>Main[[#This Row],[Average_Cost_for_two]] * VLOOKUP(Main[[#This Row],[Currency]],'Currency'!A:B,2,FALSE)</f>
        <v>24</v>
      </c>
      <c r="W6700" s="5" t="str">
        <f>IF(Main[[#This Row],[Avg_Cost_USD]]&lt;10,"Low",
IF(Main[[#This Row],[Avg_Cost_USD]]&lt;=30,"Medium","High"))</f>
        <v>Medium</v>
      </c>
    </row>
    <row r="6701" spans="1:23" x14ac:dyDescent="0.3">
      <c r="A6701">
        <v>18322648</v>
      </c>
      <c r="B6701" t="s">
        <v>6960</v>
      </c>
      <c r="C6701">
        <v>1</v>
      </c>
      <c r="D6701" t="s">
        <v>6827</v>
      </c>
      <c r="E6701" t="s">
        <v>6911</v>
      </c>
      <c r="F6701">
        <v>77.330737400000004</v>
      </c>
      <c r="G6701">
        <v>28.5881489</v>
      </c>
      <c r="H6701" t="s">
        <v>342</v>
      </c>
      <c r="I6701" t="s">
        <v>19</v>
      </c>
      <c r="J6701" t="s">
        <v>57</v>
      </c>
      <c r="K6701" t="s">
        <v>57</v>
      </c>
      <c r="L6701" t="s">
        <v>57</v>
      </c>
      <c r="M6701" t="s">
        <v>57</v>
      </c>
      <c r="N6701">
        <v>1</v>
      </c>
      <c r="O6701">
        <v>0</v>
      </c>
      <c r="P6701">
        <v>200</v>
      </c>
      <c r="Q6701">
        <v>1</v>
      </c>
      <c r="R6701">
        <v>2011</v>
      </c>
      <c r="S6701">
        <v>2</v>
      </c>
      <c r="T6701">
        <v>14</v>
      </c>
      <c r="U6701" s="1">
        <v>40588</v>
      </c>
      <c r="V6701" s="5">
        <f>Main[[#This Row],[Average_Cost_for_two]] * VLOOKUP(Main[[#This Row],[Currency]],'Currency'!A:B,2,FALSE)</f>
        <v>2.4</v>
      </c>
      <c r="W6701" s="5" t="str">
        <f>IF(Main[[#This Row],[Avg_Cost_USD]]&lt;10,"Low",
IF(Main[[#This Row],[Avg_Cost_USD]]&lt;=30,"Medium","High"))</f>
        <v>Low</v>
      </c>
    </row>
    <row r="6702" spans="1:23" x14ac:dyDescent="0.3">
      <c r="A6702">
        <v>18424173</v>
      </c>
      <c r="B6702" t="s">
        <v>6961</v>
      </c>
      <c r="C6702">
        <v>1</v>
      </c>
      <c r="D6702" t="s">
        <v>6827</v>
      </c>
      <c r="E6702" t="s">
        <v>6832</v>
      </c>
      <c r="F6702">
        <v>77.387546110000002</v>
      </c>
      <c r="G6702">
        <v>28.5337414</v>
      </c>
      <c r="H6702" t="s">
        <v>321</v>
      </c>
      <c r="I6702" t="s">
        <v>19</v>
      </c>
      <c r="J6702" t="s">
        <v>57</v>
      </c>
      <c r="K6702" t="s">
        <v>57</v>
      </c>
      <c r="L6702" t="s">
        <v>57</v>
      </c>
      <c r="M6702" t="s">
        <v>57</v>
      </c>
      <c r="N6702">
        <v>1</v>
      </c>
      <c r="O6702">
        <v>0</v>
      </c>
      <c r="P6702">
        <v>200</v>
      </c>
      <c r="Q6702">
        <v>1</v>
      </c>
      <c r="R6702">
        <v>2015</v>
      </c>
      <c r="S6702">
        <v>2</v>
      </c>
      <c r="T6702">
        <v>28</v>
      </c>
      <c r="U6702" s="1">
        <v>42063</v>
      </c>
      <c r="V6702" s="5">
        <f>Main[[#This Row],[Average_Cost_for_two]] * VLOOKUP(Main[[#This Row],[Currency]],'Currency'!A:B,2,FALSE)</f>
        <v>2.4</v>
      </c>
      <c r="W6702" s="5" t="str">
        <f>IF(Main[[#This Row],[Avg_Cost_USD]]&lt;10,"Low",
IF(Main[[#This Row],[Avg_Cost_USD]]&lt;=30,"Medium","High"))</f>
        <v>Low</v>
      </c>
    </row>
    <row r="6703" spans="1:23" x14ac:dyDescent="0.3">
      <c r="A6703">
        <v>18440413</v>
      </c>
      <c r="B6703" t="s">
        <v>6962</v>
      </c>
      <c r="C6703">
        <v>1</v>
      </c>
      <c r="D6703" t="s">
        <v>6827</v>
      </c>
      <c r="E6703" t="s">
        <v>6848</v>
      </c>
      <c r="F6703">
        <v>77.331711100000007</v>
      </c>
      <c r="G6703">
        <v>28.5488666</v>
      </c>
      <c r="H6703" t="s">
        <v>410</v>
      </c>
      <c r="I6703" t="s">
        <v>19</v>
      </c>
      <c r="J6703" t="s">
        <v>57</v>
      </c>
      <c r="K6703" t="s">
        <v>57</v>
      </c>
      <c r="L6703" t="s">
        <v>57</v>
      </c>
      <c r="M6703" t="s">
        <v>57</v>
      </c>
      <c r="N6703">
        <v>1</v>
      </c>
      <c r="O6703">
        <v>0</v>
      </c>
      <c r="P6703">
        <v>200</v>
      </c>
      <c r="Q6703">
        <v>1</v>
      </c>
      <c r="R6703">
        <v>2016</v>
      </c>
      <c r="S6703">
        <v>2</v>
      </c>
      <c r="T6703">
        <v>10</v>
      </c>
      <c r="U6703" s="1">
        <v>42410</v>
      </c>
      <c r="V6703" s="5">
        <f>Main[[#This Row],[Average_Cost_for_two]] * VLOOKUP(Main[[#This Row],[Currency]],'Currency'!A:B,2,FALSE)</f>
        <v>2.4</v>
      </c>
      <c r="W6703" s="5" t="str">
        <f>IF(Main[[#This Row],[Avg_Cost_USD]]&lt;10,"Low",
IF(Main[[#This Row],[Avg_Cost_USD]]&lt;=30,"Medium","High"))</f>
        <v>Low</v>
      </c>
    </row>
    <row r="6704" spans="1:23" x14ac:dyDescent="0.3">
      <c r="A6704">
        <v>18441663</v>
      </c>
      <c r="B6704" t="s">
        <v>529</v>
      </c>
      <c r="C6704">
        <v>1</v>
      </c>
      <c r="D6704" t="s">
        <v>6827</v>
      </c>
      <c r="E6704" t="s">
        <v>6837</v>
      </c>
      <c r="F6704">
        <v>77.377800100000002</v>
      </c>
      <c r="G6704">
        <v>28.513708099999999</v>
      </c>
      <c r="H6704" t="s">
        <v>301</v>
      </c>
      <c r="I6704" t="s">
        <v>19</v>
      </c>
      <c r="J6704" t="s">
        <v>57</v>
      </c>
      <c r="K6704" t="s">
        <v>57</v>
      </c>
      <c r="L6704" t="s">
        <v>57</v>
      </c>
      <c r="M6704" t="s">
        <v>57</v>
      </c>
      <c r="N6704">
        <v>1</v>
      </c>
      <c r="O6704">
        <v>0</v>
      </c>
      <c r="P6704">
        <v>450</v>
      </c>
      <c r="Q6704">
        <v>1</v>
      </c>
      <c r="R6704">
        <v>2017</v>
      </c>
      <c r="S6704">
        <v>2</v>
      </c>
      <c r="T6704">
        <v>20</v>
      </c>
      <c r="U6704" s="1">
        <v>42786</v>
      </c>
      <c r="V6704" s="5">
        <f>Main[[#This Row],[Average_Cost_for_two]] * VLOOKUP(Main[[#This Row],[Currency]],'Currency'!A:B,2,FALSE)</f>
        <v>5.4</v>
      </c>
      <c r="W6704" s="5" t="str">
        <f>IF(Main[[#This Row],[Avg_Cost_USD]]&lt;10,"Low",
IF(Main[[#This Row],[Avg_Cost_USD]]&lt;=30,"Medium","High"))</f>
        <v>Low</v>
      </c>
    </row>
    <row r="6705" spans="1:23" x14ac:dyDescent="0.3">
      <c r="A6705">
        <v>18492041</v>
      </c>
      <c r="B6705" t="s">
        <v>6963</v>
      </c>
      <c r="C6705">
        <v>1</v>
      </c>
      <c r="D6705" t="s">
        <v>6827</v>
      </c>
      <c r="E6705" t="s">
        <v>6433</v>
      </c>
      <c r="F6705">
        <v>77.344634600000006</v>
      </c>
      <c r="G6705">
        <v>28.597325900000001</v>
      </c>
      <c r="H6705" t="s">
        <v>56</v>
      </c>
      <c r="I6705" t="s">
        <v>19</v>
      </c>
      <c r="J6705" t="s">
        <v>57</v>
      </c>
      <c r="K6705" t="s">
        <v>57</v>
      </c>
      <c r="L6705" t="s">
        <v>57</v>
      </c>
      <c r="M6705" t="s">
        <v>57</v>
      </c>
      <c r="N6705">
        <v>1</v>
      </c>
      <c r="O6705">
        <v>0</v>
      </c>
      <c r="P6705">
        <v>200</v>
      </c>
      <c r="Q6705">
        <v>1</v>
      </c>
      <c r="R6705">
        <v>2012</v>
      </c>
      <c r="S6705">
        <v>2</v>
      </c>
      <c r="T6705">
        <v>24</v>
      </c>
      <c r="U6705" s="1">
        <v>40963</v>
      </c>
      <c r="V6705" s="5">
        <f>Main[[#This Row],[Average_Cost_for_two]] * VLOOKUP(Main[[#This Row],[Currency]],'Currency'!A:B,2,FALSE)</f>
        <v>2.4</v>
      </c>
      <c r="W6705" s="5" t="str">
        <f>IF(Main[[#This Row],[Avg_Cost_USD]]&lt;10,"Low",
IF(Main[[#This Row],[Avg_Cost_USD]]&lt;=30,"Medium","High"))</f>
        <v>Low</v>
      </c>
    </row>
    <row r="6706" spans="1:23" x14ac:dyDescent="0.3">
      <c r="A6706">
        <v>18244407</v>
      </c>
      <c r="B6706" t="s">
        <v>6964</v>
      </c>
      <c r="C6706">
        <v>1</v>
      </c>
      <c r="D6706" t="s">
        <v>6827</v>
      </c>
      <c r="E6706" t="s">
        <v>6814</v>
      </c>
      <c r="F6706">
        <v>77.360751199999996</v>
      </c>
      <c r="G6706">
        <v>28.590666599999999</v>
      </c>
      <c r="H6706" t="s">
        <v>56</v>
      </c>
      <c r="I6706" t="s">
        <v>19</v>
      </c>
      <c r="J6706" t="s">
        <v>57</v>
      </c>
      <c r="K6706" t="s">
        <v>57</v>
      </c>
      <c r="L6706" t="s">
        <v>57</v>
      </c>
      <c r="M6706" t="s">
        <v>57</v>
      </c>
      <c r="N6706">
        <v>1</v>
      </c>
      <c r="O6706">
        <v>0</v>
      </c>
      <c r="P6706">
        <v>300</v>
      </c>
      <c r="Q6706">
        <v>1</v>
      </c>
      <c r="R6706">
        <v>2017</v>
      </c>
      <c r="S6706">
        <v>2</v>
      </c>
      <c r="T6706">
        <v>17</v>
      </c>
      <c r="U6706" s="1">
        <v>42783</v>
      </c>
      <c r="V6706" s="5">
        <f>Main[[#This Row],[Average_Cost_for_two]] * VLOOKUP(Main[[#This Row],[Currency]],'Currency'!A:B,2,FALSE)</f>
        <v>3.6</v>
      </c>
      <c r="W6706" s="5" t="str">
        <f>IF(Main[[#This Row],[Avg_Cost_USD]]&lt;10,"Low",
IF(Main[[#This Row],[Avg_Cost_USD]]&lt;=30,"Medium","High"))</f>
        <v>Low</v>
      </c>
    </row>
    <row r="6707" spans="1:23" x14ac:dyDescent="0.3">
      <c r="A6707">
        <v>18409196</v>
      </c>
      <c r="B6707" t="s">
        <v>805</v>
      </c>
      <c r="C6707">
        <v>1</v>
      </c>
      <c r="D6707" t="s">
        <v>6827</v>
      </c>
      <c r="E6707" t="s">
        <v>5727</v>
      </c>
      <c r="F6707">
        <v>77.354540900000003</v>
      </c>
      <c r="G6707">
        <v>28.600535399999998</v>
      </c>
      <c r="H6707" t="s">
        <v>733</v>
      </c>
      <c r="I6707" t="s">
        <v>19</v>
      </c>
      <c r="J6707" t="s">
        <v>57</v>
      </c>
      <c r="K6707" t="s">
        <v>57</v>
      </c>
      <c r="L6707" t="s">
        <v>57</v>
      </c>
      <c r="M6707" t="s">
        <v>57</v>
      </c>
      <c r="N6707">
        <v>1</v>
      </c>
      <c r="O6707">
        <v>0</v>
      </c>
      <c r="P6707">
        <v>300</v>
      </c>
      <c r="Q6707">
        <v>1</v>
      </c>
      <c r="R6707">
        <v>2015</v>
      </c>
      <c r="S6707">
        <v>2</v>
      </c>
      <c r="T6707">
        <v>25</v>
      </c>
      <c r="U6707" s="1">
        <v>42060</v>
      </c>
      <c r="V6707" s="5">
        <f>Main[[#This Row],[Average_Cost_for_two]] * VLOOKUP(Main[[#This Row],[Currency]],'Currency'!A:B,2,FALSE)</f>
        <v>3.6</v>
      </c>
      <c r="W6707" s="5" t="str">
        <f>IF(Main[[#This Row],[Avg_Cost_USD]]&lt;10,"Low",
IF(Main[[#This Row],[Avg_Cost_USD]]&lt;=30,"Medium","High"))</f>
        <v>Low</v>
      </c>
    </row>
    <row r="6708" spans="1:23" x14ac:dyDescent="0.3">
      <c r="A6708">
        <v>304487</v>
      </c>
      <c r="B6708" t="s">
        <v>4520</v>
      </c>
      <c r="C6708">
        <v>1</v>
      </c>
      <c r="D6708" t="s">
        <v>6827</v>
      </c>
      <c r="E6708" t="s">
        <v>6902</v>
      </c>
      <c r="F6708">
        <v>77.353186669999999</v>
      </c>
      <c r="G6708">
        <v>28.61007</v>
      </c>
      <c r="H6708" t="s">
        <v>477</v>
      </c>
      <c r="I6708" t="s">
        <v>19</v>
      </c>
      <c r="J6708" t="s">
        <v>57</v>
      </c>
      <c r="K6708" t="s">
        <v>57</v>
      </c>
      <c r="L6708" t="s">
        <v>57</v>
      </c>
      <c r="M6708" t="s">
        <v>57</v>
      </c>
      <c r="N6708">
        <v>1</v>
      </c>
      <c r="O6708">
        <v>0</v>
      </c>
      <c r="P6708">
        <v>150</v>
      </c>
      <c r="Q6708">
        <v>1</v>
      </c>
      <c r="R6708">
        <v>2011</v>
      </c>
      <c r="S6708">
        <v>2</v>
      </c>
      <c r="T6708">
        <v>21</v>
      </c>
      <c r="U6708" s="1">
        <v>40595</v>
      </c>
      <c r="V6708" s="5">
        <f>Main[[#This Row],[Average_Cost_for_two]] * VLOOKUP(Main[[#This Row],[Currency]],'Currency'!A:B,2,FALSE)</f>
        <v>1.8</v>
      </c>
      <c r="W6708" s="5" t="str">
        <f>IF(Main[[#This Row],[Avg_Cost_USD]]&lt;10,"Low",
IF(Main[[#This Row],[Avg_Cost_USD]]&lt;=30,"Medium","High"))</f>
        <v>Low</v>
      </c>
    </row>
    <row r="6709" spans="1:23" x14ac:dyDescent="0.3">
      <c r="A6709">
        <v>18432223</v>
      </c>
      <c r="B6709" t="s">
        <v>6965</v>
      </c>
      <c r="C6709">
        <v>1</v>
      </c>
      <c r="D6709" t="s">
        <v>6827</v>
      </c>
      <c r="E6709" t="s">
        <v>6966</v>
      </c>
      <c r="F6709">
        <v>77.362560000000002</v>
      </c>
      <c r="G6709">
        <v>28.608422600000001</v>
      </c>
      <c r="H6709" t="s">
        <v>350</v>
      </c>
      <c r="I6709" t="s">
        <v>19</v>
      </c>
      <c r="J6709" t="s">
        <v>57</v>
      </c>
      <c r="K6709" t="s">
        <v>57</v>
      </c>
      <c r="L6709" t="s">
        <v>57</v>
      </c>
      <c r="M6709" t="s">
        <v>57</v>
      </c>
      <c r="N6709">
        <v>1</v>
      </c>
      <c r="O6709">
        <v>0</v>
      </c>
      <c r="P6709">
        <v>300</v>
      </c>
      <c r="Q6709">
        <v>1</v>
      </c>
      <c r="R6709">
        <v>2014</v>
      </c>
      <c r="S6709">
        <v>2</v>
      </c>
      <c r="T6709">
        <v>7</v>
      </c>
      <c r="U6709" s="1">
        <v>41677</v>
      </c>
      <c r="V6709" s="5">
        <f>Main[[#This Row],[Average_Cost_for_two]] * VLOOKUP(Main[[#This Row],[Currency]],'Currency'!A:B,2,FALSE)</f>
        <v>3.6</v>
      </c>
      <c r="W6709" s="5" t="str">
        <f>IF(Main[[#This Row],[Avg_Cost_USD]]&lt;10,"Low",
IF(Main[[#This Row],[Avg_Cost_USD]]&lt;=30,"Medium","High"))</f>
        <v>Low</v>
      </c>
    </row>
    <row r="6710" spans="1:23" x14ac:dyDescent="0.3">
      <c r="A6710">
        <v>18388148</v>
      </c>
      <c r="B6710" t="s">
        <v>6967</v>
      </c>
      <c r="C6710">
        <v>1</v>
      </c>
      <c r="D6710" t="s">
        <v>6827</v>
      </c>
      <c r="E6710" t="s">
        <v>6866</v>
      </c>
      <c r="F6710">
        <v>77.377126700000005</v>
      </c>
      <c r="G6710">
        <v>28.600823699999999</v>
      </c>
      <c r="H6710" t="s">
        <v>56</v>
      </c>
      <c r="I6710" t="s">
        <v>19</v>
      </c>
      <c r="J6710" t="s">
        <v>57</v>
      </c>
      <c r="K6710" t="s">
        <v>57</v>
      </c>
      <c r="L6710" t="s">
        <v>57</v>
      </c>
      <c r="M6710" t="s">
        <v>57</v>
      </c>
      <c r="N6710">
        <v>1</v>
      </c>
      <c r="O6710">
        <v>0</v>
      </c>
      <c r="P6710">
        <v>200</v>
      </c>
      <c r="Q6710">
        <v>1</v>
      </c>
      <c r="R6710">
        <v>2012</v>
      </c>
      <c r="S6710">
        <v>2</v>
      </c>
      <c r="T6710">
        <v>25</v>
      </c>
      <c r="U6710" s="1">
        <v>40964</v>
      </c>
      <c r="V6710" s="5">
        <f>Main[[#This Row],[Average_Cost_for_two]] * VLOOKUP(Main[[#This Row],[Currency]],'Currency'!A:B,2,FALSE)</f>
        <v>2.4</v>
      </c>
      <c r="W6710" s="5" t="str">
        <f>IF(Main[[#This Row],[Avg_Cost_USD]]&lt;10,"Low",
IF(Main[[#This Row],[Avg_Cost_USD]]&lt;=30,"Medium","High"))</f>
        <v>Low</v>
      </c>
    </row>
    <row r="6711" spans="1:23" x14ac:dyDescent="0.3">
      <c r="A6711">
        <v>18435336</v>
      </c>
      <c r="B6711" t="s">
        <v>6968</v>
      </c>
      <c r="C6711">
        <v>1</v>
      </c>
      <c r="D6711" t="s">
        <v>6827</v>
      </c>
      <c r="E6711" t="s">
        <v>6868</v>
      </c>
      <c r="F6711">
        <v>77.399191099999996</v>
      </c>
      <c r="G6711">
        <v>28.585398900000001</v>
      </c>
      <c r="H6711" t="s">
        <v>515</v>
      </c>
      <c r="I6711" t="s">
        <v>19</v>
      </c>
      <c r="J6711" t="s">
        <v>57</v>
      </c>
      <c r="K6711" t="s">
        <v>57</v>
      </c>
      <c r="L6711" t="s">
        <v>57</v>
      </c>
      <c r="M6711" t="s">
        <v>57</v>
      </c>
      <c r="N6711">
        <v>1</v>
      </c>
      <c r="O6711">
        <v>0</v>
      </c>
      <c r="P6711">
        <v>100</v>
      </c>
      <c r="Q6711">
        <v>1</v>
      </c>
      <c r="R6711">
        <v>2010</v>
      </c>
      <c r="S6711">
        <v>2</v>
      </c>
      <c r="T6711">
        <v>6</v>
      </c>
      <c r="U6711" s="1">
        <v>40215</v>
      </c>
      <c r="V6711" s="5">
        <f>Main[[#This Row],[Average_Cost_for_two]] * VLOOKUP(Main[[#This Row],[Currency]],'Currency'!A:B,2,FALSE)</f>
        <v>1.2</v>
      </c>
      <c r="W6711" s="5" t="str">
        <f>IF(Main[[#This Row],[Avg_Cost_USD]]&lt;10,"Low",
IF(Main[[#This Row],[Avg_Cost_USD]]&lt;=30,"Medium","High"))</f>
        <v>Low</v>
      </c>
    </row>
    <row r="6712" spans="1:23" x14ac:dyDescent="0.3">
      <c r="A6712">
        <v>18418232</v>
      </c>
      <c r="B6712" t="s">
        <v>6969</v>
      </c>
      <c r="C6712">
        <v>1</v>
      </c>
      <c r="D6712" t="s">
        <v>6827</v>
      </c>
      <c r="E6712" t="s">
        <v>6868</v>
      </c>
      <c r="F6712">
        <v>77.399277600000005</v>
      </c>
      <c r="G6712">
        <v>28.585280000000001</v>
      </c>
      <c r="H6712" t="s">
        <v>315</v>
      </c>
      <c r="I6712" t="s">
        <v>19</v>
      </c>
      <c r="J6712" t="s">
        <v>57</v>
      </c>
      <c r="K6712" t="s">
        <v>57</v>
      </c>
      <c r="L6712" t="s">
        <v>57</v>
      </c>
      <c r="M6712" t="s">
        <v>57</v>
      </c>
      <c r="N6712">
        <v>1</v>
      </c>
      <c r="O6712">
        <v>0</v>
      </c>
      <c r="P6712">
        <v>100</v>
      </c>
      <c r="Q6712">
        <v>1</v>
      </c>
      <c r="R6712">
        <v>2010</v>
      </c>
      <c r="S6712">
        <v>2</v>
      </c>
      <c r="T6712">
        <v>11</v>
      </c>
      <c r="U6712" s="1">
        <v>40220</v>
      </c>
      <c r="V6712" s="5">
        <f>Main[[#This Row],[Average_Cost_for_two]] * VLOOKUP(Main[[#This Row],[Currency]],'Currency'!A:B,2,FALSE)</f>
        <v>1.2</v>
      </c>
      <c r="W6712" s="5" t="str">
        <f>IF(Main[[#This Row],[Avg_Cost_USD]]&lt;10,"Low",
IF(Main[[#This Row],[Avg_Cost_USD]]&lt;=30,"Medium","High"))</f>
        <v>Low</v>
      </c>
    </row>
    <row r="6713" spans="1:23" x14ac:dyDescent="0.3">
      <c r="A6713">
        <v>18271099</v>
      </c>
      <c r="B6713" t="s">
        <v>6970</v>
      </c>
      <c r="C6713">
        <v>1</v>
      </c>
      <c r="D6713" t="s">
        <v>6827</v>
      </c>
      <c r="E6713" t="s">
        <v>6843</v>
      </c>
      <c r="F6713">
        <v>77.381653</v>
      </c>
      <c r="G6713">
        <v>28.519905999999999</v>
      </c>
      <c r="H6713" t="s">
        <v>426</v>
      </c>
      <c r="I6713" t="s">
        <v>19</v>
      </c>
      <c r="J6713" t="s">
        <v>57</v>
      </c>
      <c r="K6713" t="s">
        <v>57</v>
      </c>
      <c r="L6713" t="s">
        <v>57</v>
      </c>
      <c r="M6713" t="s">
        <v>57</v>
      </c>
      <c r="N6713">
        <v>1</v>
      </c>
      <c r="O6713">
        <v>0</v>
      </c>
      <c r="P6713">
        <v>150</v>
      </c>
      <c r="Q6713">
        <v>1</v>
      </c>
      <c r="R6713">
        <v>2014</v>
      </c>
      <c r="S6713">
        <v>2</v>
      </c>
      <c r="T6713">
        <v>2</v>
      </c>
      <c r="U6713" s="1">
        <v>41672</v>
      </c>
      <c r="V6713" s="5">
        <f>Main[[#This Row],[Average_Cost_for_two]] * VLOOKUP(Main[[#This Row],[Currency]],'Currency'!A:B,2,FALSE)</f>
        <v>1.8</v>
      </c>
      <c r="W6713" s="5" t="str">
        <f>IF(Main[[#This Row],[Avg_Cost_USD]]&lt;10,"Low",
IF(Main[[#This Row],[Avg_Cost_USD]]&lt;=30,"Medium","High"))</f>
        <v>Low</v>
      </c>
    </row>
    <row r="6714" spans="1:23" x14ac:dyDescent="0.3">
      <c r="A6714">
        <v>18381647</v>
      </c>
      <c r="B6714" t="s">
        <v>6030</v>
      </c>
      <c r="C6714">
        <v>1</v>
      </c>
      <c r="D6714" t="s">
        <v>6827</v>
      </c>
      <c r="E6714" t="s">
        <v>6828</v>
      </c>
      <c r="F6714">
        <v>77.353573699999998</v>
      </c>
      <c r="G6714">
        <v>28.574300099999999</v>
      </c>
      <c r="H6714" t="s">
        <v>508</v>
      </c>
      <c r="I6714" t="s">
        <v>19</v>
      </c>
      <c r="J6714" t="s">
        <v>57</v>
      </c>
      <c r="K6714" t="s">
        <v>57</v>
      </c>
      <c r="L6714" t="s">
        <v>57</v>
      </c>
      <c r="M6714" t="s">
        <v>57</v>
      </c>
      <c r="N6714">
        <v>1</v>
      </c>
      <c r="O6714">
        <v>0</v>
      </c>
      <c r="P6714">
        <v>200</v>
      </c>
      <c r="Q6714">
        <v>1</v>
      </c>
      <c r="R6714">
        <v>2014</v>
      </c>
      <c r="S6714">
        <v>1</v>
      </c>
      <c r="T6714">
        <v>16</v>
      </c>
      <c r="U6714" s="1">
        <v>41655</v>
      </c>
      <c r="V6714" s="5">
        <f>Main[[#This Row],[Average_Cost_for_two]] * VLOOKUP(Main[[#This Row],[Currency]],'Currency'!A:B,2,FALSE)</f>
        <v>2.4</v>
      </c>
      <c r="W6714" s="5" t="str">
        <f>IF(Main[[#This Row],[Avg_Cost_USD]]&lt;10,"Low",
IF(Main[[#This Row],[Avg_Cost_USD]]&lt;=30,"Medium","High"))</f>
        <v>Low</v>
      </c>
    </row>
    <row r="6715" spans="1:23" x14ac:dyDescent="0.3">
      <c r="A6715">
        <v>313415</v>
      </c>
      <c r="B6715" t="s">
        <v>6971</v>
      </c>
      <c r="C6715">
        <v>1</v>
      </c>
      <c r="D6715" t="s">
        <v>6827</v>
      </c>
      <c r="E6715" t="s">
        <v>6832</v>
      </c>
      <c r="F6715">
        <v>77.386751000000004</v>
      </c>
      <c r="G6715">
        <v>28.533163999999999</v>
      </c>
      <c r="H6715" t="s">
        <v>4098</v>
      </c>
      <c r="I6715" t="s">
        <v>19</v>
      </c>
      <c r="J6715" t="s">
        <v>57</v>
      </c>
      <c r="K6715" t="s">
        <v>61</v>
      </c>
      <c r="L6715" t="s">
        <v>57</v>
      </c>
      <c r="M6715" t="s">
        <v>57</v>
      </c>
      <c r="N6715">
        <v>1</v>
      </c>
      <c r="O6715">
        <v>0</v>
      </c>
      <c r="P6715">
        <v>350</v>
      </c>
      <c r="Q6715">
        <v>1</v>
      </c>
      <c r="R6715">
        <v>2013</v>
      </c>
      <c r="S6715">
        <v>1</v>
      </c>
      <c r="T6715">
        <v>7</v>
      </c>
      <c r="U6715" s="1">
        <v>41281</v>
      </c>
      <c r="V6715" s="5">
        <f>Main[[#This Row],[Average_Cost_for_two]] * VLOOKUP(Main[[#This Row],[Currency]],'Currency'!A:B,2,FALSE)</f>
        <v>4.2</v>
      </c>
      <c r="W6715" s="5" t="str">
        <f>IF(Main[[#This Row],[Avg_Cost_USD]]&lt;10,"Low",
IF(Main[[#This Row],[Avg_Cost_USD]]&lt;=30,"Medium","High"))</f>
        <v>Low</v>
      </c>
    </row>
    <row r="6716" spans="1:23" x14ac:dyDescent="0.3">
      <c r="A6716">
        <v>18460286</v>
      </c>
      <c r="B6716" t="s">
        <v>6972</v>
      </c>
      <c r="C6716">
        <v>1</v>
      </c>
      <c r="D6716" t="s">
        <v>6827</v>
      </c>
      <c r="E6716" t="s">
        <v>6832</v>
      </c>
      <c r="F6716">
        <v>0</v>
      </c>
      <c r="G6716">
        <v>0</v>
      </c>
      <c r="H6716" t="s">
        <v>6973</v>
      </c>
      <c r="I6716" t="s">
        <v>19</v>
      </c>
      <c r="J6716" t="s">
        <v>57</v>
      </c>
      <c r="K6716" t="s">
        <v>57</v>
      </c>
      <c r="L6716" t="s">
        <v>57</v>
      </c>
      <c r="M6716" t="s">
        <v>57</v>
      </c>
      <c r="N6716">
        <v>2</v>
      </c>
      <c r="O6716">
        <v>0</v>
      </c>
      <c r="P6716">
        <v>500</v>
      </c>
      <c r="Q6716">
        <v>1</v>
      </c>
      <c r="R6716">
        <v>2013</v>
      </c>
      <c r="S6716">
        <v>1</v>
      </c>
      <c r="T6716">
        <v>1</v>
      </c>
      <c r="U6716" s="1">
        <v>41275</v>
      </c>
      <c r="V6716" s="5">
        <f>Main[[#This Row],[Average_Cost_for_two]] * VLOOKUP(Main[[#This Row],[Currency]],'Currency'!A:B,2,FALSE)</f>
        <v>6</v>
      </c>
      <c r="W6716" s="5" t="str">
        <f>IF(Main[[#This Row],[Avg_Cost_USD]]&lt;10,"Low",
IF(Main[[#This Row],[Avg_Cost_USD]]&lt;=30,"Medium","High"))</f>
        <v>Low</v>
      </c>
    </row>
    <row r="6717" spans="1:23" x14ac:dyDescent="0.3">
      <c r="A6717">
        <v>18441557</v>
      </c>
      <c r="B6717" t="s">
        <v>6974</v>
      </c>
      <c r="C6717">
        <v>1</v>
      </c>
      <c r="D6717" t="s">
        <v>6827</v>
      </c>
      <c r="E6717" t="s">
        <v>6837</v>
      </c>
      <c r="F6717">
        <v>77.413355999999993</v>
      </c>
      <c r="G6717">
        <v>28.5078125</v>
      </c>
      <c r="H6717" t="s">
        <v>289</v>
      </c>
      <c r="I6717" t="s">
        <v>19</v>
      </c>
      <c r="J6717" t="s">
        <v>57</v>
      </c>
      <c r="K6717" t="s">
        <v>57</v>
      </c>
      <c r="L6717" t="s">
        <v>57</v>
      </c>
      <c r="M6717" t="s">
        <v>57</v>
      </c>
      <c r="N6717">
        <v>1</v>
      </c>
      <c r="O6717">
        <v>0</v>
      </c>
      <c r="P6717">
        <v>400</v>
      </c>
      <c r="Q6717">
        <v>1</v>
      </c>
      <c r="R6717">
        <v>2017</v>
      </c>
      <c r="S6717">
        <v>1</v>
      </c>
      <c r="T6717">
        <v>13</v>
      </c>
      <c r="U6717" s="1">
        <v>42748</v>
      </c>
      <c r="V6717" s="5">
        <f>Main[[#This Row],[Average_Cost_for_two]] * VLOOKUP(Main[[#This Row],[Currency]],'Currency'!A:B,2,FALSE)</f>
        <v>4.8</v>
      </c>
      <c r="W6717" s="5" t="str">
        <f>IF(Main[[#This Row],[Avg_Cost_USD]]&lt;10,"Low",
IF(Main[[#This Row],[Avg_Cost_USD]]&lt;=30,"Medium","High"))</f>
        <v>Low</v>
      </c>
    </row>
    <row r="6718" spans="1:23" x14ac:dyDescent="0.3">
      <c r="A6718">
        <v>18430895</v>
      </c>
      <c r="B6718" t="s">
        <v>6975</v>
      </c>
      <c r="C6718">
        <v>1</v>
      </c>
      <c r="D6718" t="s">
        <v>6827</v>
      </c>
      <c r="E6718" t="s">
        <v>6433</v>
      </c>
      <c r="F6718">
        <v>77.349941999999999</v>
      </c>
      <c r="G6718">
        <v>28.5979022</v>
      </c>
      <c r="H6718" t="s">
        <v>56</v>
      </c>
      <c r="I6718" t="s">
        <v>19</v>
      </c>
      <c r="J6718" t="s">
        <v>57</v>
      </c>
      <c r="K6718" t="s">
        <v>57</v>
      </c>
      <c r="L6718" t="s">
        <v>57</v>
      </c>
      <c r="M6718" t="s">
        <v>57</v>
      </c>
      <c r="N6718">
        <v>2</v>
      </c>
      <c r="O6718">
        <v>0</v>
      </c>
      <c r="P6718">
        <v>500</v>
      </c>
      <c r="Q6718">
        <v>1</v>
      </c>
      <c r="R6718">
        <v>2018</v>
      </c>
      <c r="S6718">
        <v>1</v>
      </c>
      <c r="T6718">
        <v>17</v>
      </c>
      <c r="U6718" s="1">
        <v>43117</v>
      </c>
      <c r="V6718" s="5">
        <f>Main[[#This Row],[Average_Cost_for_two]] * VLOOKUP(Main[[#This Row],[Currency]],'Currency'!A:B,2,FALSE)</f>
        <v>6</v>
      </c>
      <c r="W6718" s="5" t="str">
        <f>IF(Main[[#This Row],[Avg_Cost_USD]]&lt;10,"Low",
IF(Main[[#This Row],[Avg_Cost_USD]]&lt;=30,"Medium","High"))</f>
        <v>Low</v>
      </c>
    </row>
    <row r="6719" spans="1:23" x14ac:dyDescent="0.3">
      <c r="A6719">
        <v>18463959</v>
      </c>
      <c r="B6719" t="s">
        <v>6976</v>
      </c>
      <c r="C6719">
        <v>1</v>
      </c>
      <c r="D6719" t="s">
        <v>6827</v>
      </c>
      <c r="E6719" t="s">
        <v>6977</v>
      </c>
      <c r="F6719">
        <v>0</v>
      </c>
      <c r="G6719">
        <v>0</v>
      </c>
      <c r="H6719" t="s">
        <v>547</v>
      </c>
      <c r="I6719" t="s">
        <v>19</v>
      </c>
      <c r="J6719" t="s">
        <v>57</v>
      </c>
      <c r="K6719" t="s">
        <v>57</v>
      </c>
      <c r="L6719" t="s">
        <v>57</v>
      </c>
      <c r="M6719" t="s">
        <v>57</v>
      </c>
      <c r="N6719">
        <v>1</v>
      </c>
      <c r="O6719">
        <v>0</v>
      </c>
      <c r="P6719">
        <v>300</v>
      </c>
      <c r="Q6719">
        <v>1</v>
      </c>
      <c r="R6719">
        <v>2013</v>
      </c>
      <c r="S6719">
        <v>1</v>
      </c>
      <c r="T6719">
        <v>8</v>
      </c>
      <c r="U6719" s="1">
        <v>41282</v>
      </c>
      <c r="V6719" s="5">
        <f>Main[[#This Row],[Average_Cost_for_two]] * VLOOKUP(Main[[#This Row],[Currency]],'Currency'!A:B,2,FALSE)</f>
        <v>3.6</v>
      </c>
      <c r="W6719" s="5" t="str">
        <f>IF(Main[[#This Row],[Avg_Cost_USD]]&lt;10,"Low",
IF(Main[[#This Row],[Avg_Cost_USD]]&lt;=30,"Medium","High"))</f>
        <v>Low</v>
      </c>
    </row>
    <row r="6720" spans="1:23" x14ac:dyDescent="0.3">
      <c r="A6720">
        <v>18472682</v>
      </c>
      <c r="B6720" t="s">
        <v>6978</v>
      </c>
      <c r="C6720">
        <v>1</v>
      </c>
      <c r="D6720" t="s">
        <v>6827</v>
      </c>
      <c r="E6720" t="s">
        <v>5792</v>
      </c>
      <c r="F6720">
        <v>77.332751000000002</v>
      </c>
      <c r="G6720">
        <v>28.569734</v>
      </c>
      <c r="H6720" t="s">
        <v>287</v>
      </c>
      <c r="I6720" t="s">
        <v>19</v>
      </c>
      <c r="J6720" t="s">
        <v>57</v>
      </c>
      <c r="K6720" t="s">
        <v>57</v>
      </c>
      <c r="L6720" t="s">
        <v>57</v>
      </c>
      <c r="M6720" t="s">
        <v>57</v>
      </c>
      <c r="N6720">
        <v>1</v>
      </c>
      <c r="O6720">
        <v>0</v>
      </c>
      <c r="P6720">
        <v>300</v>
      </c>
      <c r="Q6720">
        <v>1</v>
      </c>
      <c r="R6720">
        <v>2010</v>
      </c>
      <c r="S6720">
        <v>1</v>
      </c>
      <c r="T6720">
        <v>16</v>
      </c>
      <c r="U6720" s="1">
        <v>40194</v>
      </c>
      <c r="V6720" s="5">
        <f>Main[[#This Row],[Average_Cost_for_two]] * VLOOKUP(Main[[#This Row],[Currency]],'Currency'!A:B,2,FALSE)</f>
        <v>3.6</v>
      </c>
      <c r="W6720" s="5" t="str">
        <f>IF(Main[[#This Row],[Avg_Cost_USD]]&lt;10,"Low",
IF(Main[[#This Row],[Avg_Cost_USD]]&lt;=30,"Medium","High"))</f>
        <v>Low</v>
      </c>
    </row>
    <row r="6721" spans="1:23" x14ac:dyDescent="0.3">
      <c r="A6721">
        <v>18478972</v>
      </c>
      <c r="B6721" t="s">
        <v>6979</v>
      </c>
      <c r="C6721">
        <v>1</v>
      </c>
      <c r="D6721" t="s">
        <v>6827</v>
      </c>
      <c r="E6721" t="s">
        <v>6861</v>
      </c>
      <c r="F6721">
        <v>0</v>
      </c>
      <c r="G6721">
        <v>0</v>
      </c>
      <c r="H6721" t="s">
        <v>424</v>
      </c>
      <c r="I6721" t="s">
        <v>19</v>
      </c>
      <c r="J6721" t="s">
        <v>57</v>
      </c>
      <c r="K6721" t="s">
        <v>57</v>
      </c>
      <c r="L6721" t="s">
        <v>57</v>
      </c>
      <c r="M6721" t="s">
        <v>57</v>
      </c>
      <c r="N6721">
        <v>1</v>
      </c>
      <c r="O6721">
        <v>0</v>
      </c>
      <c r="P6721">
        <v>250</v>
      </c>
      <c r="Q6721">
        <v>1</v>
      </c>
      <c r="R6721">
        <v>2013</v>
      </c>
      <c r="S6721">
        <v>1</v>
      </c>
      <c r="T6721">
        <v>26</v>
      </c>
      <c r="U6721" s="1">
        <v>41300</v>
      </c>
      <c r="V6721" s="5">
        <f>Main[[#This Row],[Average_Cost_for_two]] * VLOOKUP(Main[[#This Row],[Currency]],'Currency'!A:B,2,FALSE)</f>
        <v>3</v>
      </c>
      <c r="W6721" s="5" t="str">
        <f>IF(Main[[#This Row],[Avg_Cost_USD]]&lt;10,"Low",
IF(Main[[#This Row],[Avg_Cost_USD]]&lt;=30,"Medium","High"))</f>
        <v>Low</v>
      </c>
    </row>
    <row r="6722" spans="1:23" x14ac:dyDescent="0.3">
      <c r="A6722">
        <v>18381258</v>
      </c>
      <c r="B6722" t="s">
        <v>6980</v>
      </c>
      <c r="C6722">
        <v>1</v>
      </c>
      <c r="D6722" t="s">
        <v>6827</v>
      </c>
      <c r="E6722" t="s">
        <v>6861</v>
      </c>
      <c r="F6722">
        <v>77.343165600000006</v>
      </c>
      <c r="G6722">
        <v>28.5585244</v>
      </c>
      <c r="H6722" t="s">
        <v>433</v>
      </c>
      <c r="I6722" t="s">
        <v>19</v>
      </c>
      <c r="J6722" t="s">
        <v>57</v>
      </c>
      <c r="K6722" t="s">
        <v>57</v>
      </c>
      <c r="L6722" t="s">
        <v>57</v>
      </c>
      <c r="M6722" t="s">
        <v>57</v>
      </c>
      <c r="N6722">
        <v>2</v>
      </c>
      <c r="O6722">
        <v>0</v>
      </c>
      <c r="P6722">
        <v>500</v>
      </c>
      <c r="Q6722">
        <v>1</v>
      </c>
      <c r="R6722">
        <v>2017</v>
      </c>
      <c r="S6722">
        <v>1</v>
      </c>
      <c r="T6722">
        <v>12</v>
      </c>
      <c r="U6722" s="1">
        <v>42747</v>
      </c>
      <c r="V6722" s="5">
        <f>Main[[#This Row],[Average_Cost_for_two]] * VLOOKUP(Main[[#This Row],[Currency]],'Currency'!A:B,2,FALSE)</f>
        <v>6</v>
      </c>
      <c r="W6722" s="5" t="str">
        <f>IF(Main[[#This Row],[Avg_Cost_USD]]&lt;10,"Low",
IF(Main[[#This Row],[Avg_Cost_USD]]&lt;=30,"Medium","High"))</f>
        <v>Low</v>
      </c>
    </row>
    <row r="6723" spans="1:23" x14ac:dyDescent="0.3">
      <c r="A6723">
        <v>18435293</v>
      </c>
      <c r="B6723" t="s">
        <v>6981</v>
      </c>
      <c r="C6723">
        <v>1</v>
      </c>
      <c r="D6723" t="s">
        <v>6827</v>
      </c>
      <c r="E6723" t="s">
        <v>6879</v>
      </c>
      <c r="F6723">
        <v>77.368163300000006</v>
      </c>
      <c r="G6723">
        <v>28.583499199999999</v>
      </c>
      <c r="H6723" t="s">
        <v>303</v>
      </c>
      <c r="I6723" t="s">
        <v>19</v>
      </c>
      <c r="J6723" t="s">
        <v>57</v>
      </c>
      <c r="K6723" t="s">
        <v>57</v>
      </c>
      <c r="L6723" t="s">
        <v>57</v>
      </c>
      <c r="M6723" t="s">
        <v>57</v>
      </c>
      <c r="N6723">
        <v>1</v>
      </c>
      <c r="O6723">
        <v>0</v>
      </c>
      <c r="P6723">
        <v>450</v>
      </c>
      <c r="Q6723">
        <v>1</v>
      </c>
      <c r="R6723">
        <v>2010</v>
      </c>
      <c r="S6723">
        <v>1</v>
      </c>
      <c r="T6723">
        <v>27</v>
      </c>
      <c r="U6723" s="1">
        <v>40205</v>
      </c>
      <c r="V6723" s="5">
        <f>Main[[#This Row],[Average_Cost_for_two]] * VLOOKUP(Main[[#This Row],[Currency]],'Currency'!A:B,2,FALSE)</f>
        <v>5.4</v>
      </c>
      <c r="W6723" s="5" t="str">
        <f>IF(Main[[#This Row],[Avg_Cost_USD]]&lt;10,"Low",
IF(Main[[#This Row],[Avg_Cost_USD]]&lt;=30,"Medium","High"))</f>
        <v>Low</v>
      </c>
    </row>
    <row r="6724" spans="1:23" x14ac:dyDescent="0.3">
      <c r="A6724">
        <v>18480748</v>
      </c>
      <c r="B6724" t="s">
        <v>6982</v>
      </c>
      <c r="C6724">
        <v>1</v>
      </c>
      <c r="D6724" t="s">
        <v>6827</v>
      </c>
      <c r="E6724" t="s">
        <v>6879</v>
      </c>
      <c r="F6724">
        <v>0</v>
      </c>
      <c r="G6724">
        <v>0</v>
      </c>
      <c r="H6724" t="s">
        <v>1091</v>
      </c>
      <c r="I6724" t="s">
        <v>19</v>
      </c>
      <c r="J6724" t="s">
        <v>57</v>
      </c>
      <c r="K6724" t="s">
        <v>57</v>
      </c>
      <c r="L6724" t="s">
        <v>57</v>
      </c>
      <c r="M6724" t="s">
        <v>57</v>
      </c>
      <c r="N6724">
        <v>2</v>
      </c>
      <c r="O6724">
        <v>0</v>
      </c>
      <c r="P6724">
        <v>500</v>
      </c>
      <c r="Q6724">
        <v>1</v>
      </c>
      <c r="R6724">
        <v>2017</v>
      </c>
      <c r="S6724">
        <v>1</v>
      </c>
      <c r="T6724">
        <v>18</v>
      </c>
      <c r="U6724" s="1">
        <v>42753</v>
      </c>
      <c r="V6724" s="5">
        <f>Main[[#This Row],[Average_Cost_for_two]] * VLOOKUP(Main[[#This Row],[Currency]],'Currency'!A:B,2,FALSE)</f>
        <v>6</v>
      </c>
      <c r="W6724" s="5" t="str">
        <f>IF(Main[[#This Row],[Avg_Cost_USD]]&lt;10,"Low",
IF(Main[[#This Row],[Avg_Cost_USD]]&lt;=30,"Medium","High"))</f>
        <v>Low</v>
      </c>
    </row>
    <row r="6725" spans="1:23" x14ac:dyDescent="0.3">
      <c r="A6725">
        <v>18126119</v>
      </c>
      <c r="B6725" t="s">
        <v>6983</v>
      </c>
      <c r="C6725">
        <v>1</v>
      </c>
      <c r="D6725" t="s">
        <v>6827</v>
      </c>
      <c r="E6725" t="s">
        <v>5725</v>
      </c>
      <c r="F6725">
        <v>77.342760400000003</v>
      </c>
      <c r="G6725">
        <v>28.603325000000002</v>
      </c>
      <c r="H6725" t="s">
        <v>56</v>
      </c>
      <c r="I6725" t="s">
        <v>19</v>
      </c>
      <c r="J6725" t="s">
        <v>57</v>
      </c>
      <c r="K6725" t="s">
        <v>57</v>
      </c>
      <c r="L6725" t="s">
        <v>57</v>
      </c>
      <c r="M6725" t="s">
        <v>57</v>
      </c>
      <c r="N6725">
        <v>1</v>
      </c>
      <c r="O6725">
        <v>0</v>
      </c>
      <c r="P6725">
        <v>150</v>
      </c>
      <c r="Q6725">
        <v>1</v>
      </c>
      <c r="R6725">
        <v>2012</v>
      </c>
      <c r="S6725">
        <v>1</v>
      </c>
      <c r="T6725">
        <v>28</v>
      </c>
      <c r="U6725" s="1">
        <v>40936</v>
      </c>
      <c r="V6725" s="5">
        <f>Main[[#This Row],[Average_Cost_for_two]] * VLOOKUP(Main[[#This Row],[Currency]],'Currency'!A:B,2,FALSE)</f>
        <v>1.8</v>
      </c>
      <c r="W6725" s="5" t="str">
        <f>IF(Main[[#This Row],[Avg_Cost_USD]]&lt;10,"Low",
IF(Main[[#This Row],[Avg_Cost_USD]]&lt;=30,"Medium","High"))</f>
        <v>Low</v>
      </c>
    </row>
    <row r="6726" spans="1:23" x14ac:dyDescent="0.3">
      <c r="A6726">
        <v>18469955</v>
      </c>
      <c r="B6726" t="s">
        <v>529</v>
      </c>
      <c r="C6726">
        <v>1</v>
      </c>
      <c r="D6726" t="s">
        <v>6827</v>
      </c>
      <c r="E6726" t="s">
        <v>6984</v>
      </c>
      <c r="F6726">
        <v>0</v>
      </c>
      <c r="G6726">
        <v>0</v>
      </c>
      <c r="H6726" t="s">
        <v>301</v>
      </c>
      <c r="I6726" t="s">
        <v>19</v>
      </c>
      <c r="J6726" t="s">
        <v>57</v>
      </c>
      <c r="K6726" t="s">
        <v>57</v>
      </c>
      <c r="L6726" t="s">
        <v>57</v>
      </c>
      <c r="M6726" t="s">
        <v>57</v>
      </c>
      <c r="N6726">
        <v>1</v>
      </c>
      <c r="O6726">
        <v>0</v>
      </c>
      <c r="P6726">
        <v>450</v>
      </c>
      <c r="Q6726">
        <v>1</v>
      </c>
      <c r="R6726">
        <v>2012</v>
      </c>
      <c r="S6726">
        <v>1</v>
      </c>
      <c r="T6726">
        <v>7</v>
      </c>
      <c r="U6726" s="1">
        <v>40915</v>
      </c>
      <c r="V6726" s="5">
        <f>Main[[#This Row],[Average_Cost_for_two]] * VLOOKUP(Main[[#This Row],[Currency]],'Currency'!A:B,2,FALSE)</f>
        <v>5.4</v>
      </c>
      <c r="W6726" s="5" t="str">
        <f>IF(Main[[#This Row],[Avg_Cost_USD]]&lt;10,"Low",
IF(Main[[#This Row],[Avg_Cost_USD]]&lt;=30,"Medium","High"))</f>
        <v>Low</v>
      </c>
    </row>
    <row r="6727" spans="1:23" x14ac:dyDescent="0.3">
      <c r="A6727">
        <v>18466392</v>
      </c>
      <c r="B6727" t="s">
        <v>6976</v>
      </c>
      <c r="C6727">
        <v>1</v>
      </c>
      <c r="D6727" t="s">
        <v>6827</v>
      </c>
      <c r="E6727" t="s">
        <v>6984</v>
      </c>
      <c r="F6727">
        <v>0</v>
      </c>
      <c r="G6727">
        <v>0</v>
      </c>
      <c r="H6727" t="s">
        <v>547</v>
      </c>
      <c r="I6727" t="s">
        <v>19</v>
      </c>
      <c r="J6727" t="s">
        <v>57</v>
      </c>
      <c r="K6727" t="s">
        <v>57</v>
      </c>
      <c r="L6727" t="s">
        <v>57</v>
      </c>
      <c r="M6727" t="s">
        <v>57</v>
      </c>
      <c r="N6727">
        <v>1</v>
      </c>
      <c r="O6727">
        <v>0</v>
      </c>
      <c r="P6727">
        <v>300</v>
      </c>
      <c r="Q6727">
        <v>1</v>
      </c>
      <c r="R6727">
        <v>2018</v>
      </c>
      <c r="S6727">
        <v>1</v>
      </c>
      <c r="T6727">
        <v>19</v>
      </c>
      <c r="U6727" s="1">
        <v>43119</v>
      </c>
      <c r="V6727" s="5">
        <f>Main[[#This Row],[Average_Cost_for_two]] * VLOOKUP(Main[[#This Row],[Currency]],'Currency'!A:B,2,FALSE)</f>
        <v>3.6</v>
      </c>
      <c r="W6727" s="5" t="str">
        <f>IF(Main[[#This Row],[Avg_Cost_USD]]&lt;10,"Low",
IF(Main[[#This Row],[Avg_Cost_USD]]&lt;=30,"Medium","High"))</f>
        <v>Low</v>
      </c>
    </row>
    <row r="6728" spans="1:23" x14ac:dyDescent="0.3">
      <c r="A6728">
        <v>18441651</v>
      </c>
      <c r="B6728" t="s">
        <v>6985</v>
      </c>
      <c r="C6728">
        <v>1</v>
      </c>
      <c r="D6728" t="s">
        <v>6827</v>
      </c>
      <c r="E6728" t="s">
        <v>6868</v>
      </c>
      <c r="F6728">
        <v>0</v>
      </c>
      <c r="G6728">
        <v>0</v>
      </c>
      <c r="H6728" t="s">
        <v>335</v>
      </c>
      <c r="I6728" t="s">
        <v>19</v>
      </c>
      <c r="J6728" t="s">
        <v>57</v>
      </c>
      <c r="K6728" t="s">
        <v>57</v>
      </c>
      <c r="L6728" t="s">
        <v>57</v>
      </c>
      <c r="M6728" t="s">
        <v>57</v>
      </c>
      <c r="N6728">
        <v>1</v>
      </c>
      <c r="O6728">
        <v>0</v>
      </c>
      <c r="P6728">
        <v>450</v>
      </c>
      <c r="Q6728">
        <v>1</v>
      </c>
      <c r="R6728">
        <v>2010</v>
      </c>
      <c r="S6728">
        <v>1</v>
      </c>
      <c r="T6728">
        <v>6</v>
      </c>
      <c r="U6728" s="1">
        <v>40184</v>
      </c>
      <c r="V6728" s="5">
        <f>Main[[#This Row],[Average_Cost_for_two]] * VLOOKUP(Main[[#This Row],[Currency]],'Currency'!A:B,2,FALSE)</f>
        <v>5.4</v>
      </c>
      <c r="W6728" s="5" t="str">
        <f>IF(Main[[#This Row],[Avg_Cost_USD]]&lt;10,"Low",
IF(Main[[#This Row],[Avg_Cost_USD]]&lt;=30,"Medium","High"))</f>
        <v>Low</v>
      </c>
    </row>
    <row r="6729" spans="1:23" x14ac:dyDescent="0.3">
      <c r="A6729">
        <v>18381675</v>
      </c>
      <c r="B6729" t="s">
        <v>2456</v>
      </c>
      <c r="C6729">
        <v>1</v>
      </c>
      <c r="D6729" t="s">
        <v>6827</v>
      </c>
      <c r="E6729" t="s">
        <v>6927</v>
      </c>
      <c r="F6729">
        <v>77.321538899999993</v>
      </c>
      <c r="G6729">
        <v>28.564821800000001</v>
      </c>
      <c r="H6729" t="s">
        <v>384</v>
      </c>
      <c r="I6729" t="s">
        <v>19</v>
      </c>
      <c r="J6729" t="s">
        <v>57</v>
      </c>
      <c r="K6729" t="s">
        <v>57</v>
      </c>
      <c r="L6729" t="s">
        <v>57</v>
      </c>
      <c r="M6729" t="s">
        <v>57</v>
      </c>
      <c r="N6729">
        <v>3</v>
      </c>
      <c r="O6729">
        <v>0</v>
      </c>
      <c r="P6729">
        <v>1000</v>
      </c>
      <c r="Q6729">
        <v>1</v>
      </c>
      <c r="R6729">
        <v>2010</v>
      </c>
      <c r="S6729">
        <v>12</v>
      </c>
      <c r="T6729">
        <v>8</v>
      </c>
      <c r="U6729" s="1">
        <v>40520</v>
      </c>
      <c r="V6729" s="5">
        <f>Main[[#This Row],[Average_Cost_for_two]] * VLOOKUP(Main[[#This Row],[Currency]],'Currency'!A:B,2,FALSE)</f>
        <v>12</v>
      </c>
      <c r="W6729" s="5" t="str">
        <f>IF(Main[[#This Row],[Avg_Cost_USD]]&lt;10,"Low",
IF(Main[[#This Row],[Avg_Cost_USD]]&lt;=30,"Medium","High"))</f>
        <v>Medium</v>
      </c>
    </row>
    <row r="6730" spans="1:23" x14ac:dyDescent="0.3">
      <c r="A6730">
        <v>18382345</v>
      </c>
      <c r="B6730" t="s">
        <v>6030</v>
      </c>
      <c r="C6730">
        <v>1</v>
      </c>
      <c r="D6730" t="s">
        <v>6827</v>
      </c>
      <c r="E6730" t="s">
        <v>6929</v>
      </c>
      <c r="F6730">
        <v>77.366582500000007</v>
      </c>
      <c r="G6730">
        <v>28.6123732</v>
      </c>
      <c r="H6730" t="s">
        <v>508</v>
      </c>
      <c r="I6730" t="s">
        <v>19</v>
      </c>
      <c r="J6730" t="s">
        <v>57</v>
      </c>
      <c r="K6730" t="s">
        <v>57</v>
      </c>
      <c r="L6730" t="s">
        <v>57</v>
      </c>
      <c r="M6730" t="s">
        <v>57</v>
      </c>
      <c r="N6730">
        <v>1</v>
      </c>
      <c r="O6730">
        <v>0</v>
      </c>
      <c r="P6730">
        <v>200</v>
      </c>
      <c r="Q6730">
        <v>1</v>
      </c>
      <c r="R6730">
        <v>2016</v>
      </c>
      <c r="S6730">
        <v>12</v>
      </c>
      <c r="T6730">
        <v>19</v>
      </c>
      <c r="U6730" s="1">
        <v>42723</v>
      </c>
      <c r="V6730" s="5">
        <f>Main[[#This Row],[Average_Cost_for_two]] * VLOOKUP(Main[[#This Row],[Currency]],'Currency'!A:B,2,FALSE)</f>
        <v>2.4</v>
      </c>
      <c r="W6730" s="5" t="str">
        <f>IF(Main[[#This Row],[Avg_Cost_USD]]&lt;10,"Low",
IF(Main[[#This Row],[Avg_Cost_USD]]&lt;=30,"Medium","High"))</f>
        <v>Low</v>
      </c>
    </row>
    <row r="6731" spans="1:23" x14ac:dyDescent="0.3">
      <c r="A6731">
        <v>18433542</v>
      </c>
      <c r="B6731" t="s">
        <v>6986</v>
      </c>
      <c r="C6731">
        <v>1</v>
      </c>
      <c r="D6731" t="s">
        <v>6827</v>
      </c>
      <c r="E6731" t="s">
        <v>6398</v>
      </c>
      <c r="F6731">
        <v>77.343901599999995</v>
      </c>
      <c r="G6731">
        <v>28.597298200000001</v>
      </c>
      <c r="H6731" t="s">
        <v>287</v>
      </c>
      <c r="I6731" t="s">
        <v>19</v>
      </c>
      <c r="J6731" t="s">
        <v>57</v>
      </c>
      <c r="K6731" t="s">
        <v>57</v>
      </c>
      <c r="L6731" t="s">
        <v>57</v>
      </c>
      <c r="M6731" t="s">
        <v>57</v>
      </c>
      <c r="N6731">
        <v>2</v>
      </c>
      <c r="O6731">
        <v>0</v>
      </c>
      <c r="P6731">
        <v>500</v>
      </c>
      <c r="Q6731">
        <v>1</v>
      </c>
      <c r="R6731">
        <v>2012</v>
      </c>
      <c r="S6731">
        <v>12</v>
      </c>
      <c r="T6731">
        <v>24</v>
      </c>
      <c r="U6731" s="1">
        <v>41267</v>
      </c>
      <c r="V6731" s="5">
        <f>Main[[#This Row],[Average_Cost_for_two]] * VLOOKUP(Main[[#This Row],[Currency]],'Currency'!A:B,2,FALSE)</f>
        <v>6</v>
      </c>
      <c r="W6731" s="5" t="str">
        <f>IF(Main[[#This Row],[Avg_Cost_USD]]&lt;10,"Low",
IF(Main[[#This Row],[Avg_Cost_USD]]&lt;=30,"Medium","High"))</f>
        <v>Low</v>
      </c>
    </row>
    <row r="6732" spans="1:23" x14ac:dyDescent="0.3">
      <c r="A6732">
        <v>18469933</v>
      </c>
      <c r="B6732" t="s">
        <v>6987</v>
      </c>
      <c r="C6732">
        <v>1</v>
      </c>
      <c r="D6732" t="s">
        <v>6827</v>
      </c>
      <c r="E6732" t="s">
        <v>6837</v>
      </c>
      <c r="F6732">
        <v>0</v>
      </c>
      <c r="G6732">
        <v>0</v>
      </c>
      <c r="H6732" t="s">
        <v>56</v>
      </c>
      <c r="I6732" t="s">
        <v>19</v>
      </c>
      <c r="J6732" t="s">
        <v>57</v>
      </c>
      <c r="K6732" t="s">
        <v>57</v>
      </c>
      <c r="L6732" t="s">
        <v>57</v>
      </c>
      <c r="M6732" t="s">
        <v>57</v>
      </c>
      <c r="N6732">
        <v>2</v>
      </c>
      <c r="O6732">
        <v>0</v>
      </c>
      <c r="P6732">
        <v>500</v>
      </c>
      <c r="Q6732">
        <v>1</v>
      </c>
      <c r="R6732">
        <v>2012</v>
      </c>
      <c r="S6732">
        <v>12</v>
      </c>
      <c r="T6732">
        <v>26</v>
      </c>
      <c r="U6732" s="1">
        <v>41269</v>
      </c>
      <c r="V6732" s="5">
        <f>Main[[#This Row],[Average_Cost_for_two]] * VLOOKUP(Main[[#This Row],[Currency]],'Currency'!A:B,2,FALSE)</f>
        <v>6</v>
      </c>
      <c r="W6732" s="5" t="str">
        <f>IF(Main[[#This Row],[Avg_Cost_USD]]&lt;10,"Low",
IF(Main[[#This Row],[Avg_Cost_USD]]&lt;=30,"Medium","High"))</f>
        <v>Low</v>
      </c>
    </row>
    <row r="6733" spans="1:23" x14ac:dyDescent="0.3">
      <c r="A6733">
        <v>18432013</v>
      </c>
      <c r="B6733" t="s">
        <v>6988</v>
      </c>
      <c r="C6733">
        <v>1</v>
      </c>
      <c r="D6733" t="s">
        <v>6827</v>
      </c>
      <c r="E6733" t="s">
        <v>6989</v>
      </c>
      <c r="F6733">
        <v>77.317656999999997</v>
      </c>
      <c r="G6733">
        <v>28.577660600000002</v>
      </c>
      <c r="H6733" t="s">
        <v>335</v>
      </c>
      <c r="I6733" t="s">
        <v>19</v>
      </c>
      <c r="J6733" t="s">
        <v>57</v>
      </c>
      <c r="K6733" t="s">
        <v>57</v>
      </c>
      <c r="L6733" t="s">
        <v>57</v>
      </c>
      <c r="M6733" t="s">
        <v>57</v>
      </c>
      <c r="N6733">
        <v>1</v>
      </c>
      <c r="O6733">
        <v>0</v>
      </c>
      <c r="P6733">
        <v>250</v>
      </c>
      <c r="Q6733">
        <v>1</v>
      </c>
      <c r="R6733">
        <v>2012</v>
      </c>
      <c r="S6733">
        <v>12</v>
      </c>
      <c r="T6733">
        <v>7</v>
      </c>
      <c r="U6733" s="1">
        <v>41250</v>
      </c>
      <c r="V6733" s="5">
        <f>Main[[#This Row],[Average_Cost_for_two]] * VLOOKUP(Main[[#This Row],[Currency]],'Currency'!A:B,2,FALSE)</f>
        <v>3</v>
      </c>
      <c r="W6733" s="5" t="str">
        <f>IF(Main[[#This Row],[Avg_Cost_USD]]&lt;10,"Low",
IF(Main[[#This Row],[Avg_Cost_USD]]&lt;=30,"Medium","High"))</f>
        <v>Low</v>
      </c>
    </row>
    <row r="6734" spans="1:23" x14ac:dyDescent="0.3">
      <c r="A6734">
        <v>18393406</v>
      </c>
      <c r="B6734" t="s">
        <v>6990</v>
      </c>
      <c r="C6734">
        <v>1</v>
      </c>
      <c r="D6734" t="s">
        <v>6827</v>
      </c>
      <c r="E6734" t="s">
        <v>6433</v>
      </c>
      <c r="F6734">
        <v>77.344562400000001</v>
      </c>
      <c r="G6734">
        <v>28.597277999999999</v>
      </c>
      <c r="H6734" t="s">
        <v>56</v>
      </c>
      <c r="I6734" t="s">
        <v>19</v>
      </c>
      <c r="J6734" t="s">
        <v>57</v>
      </c>
      <c r="K6734" t="s">
        <v>57</v>
      </c>
      <c r="L6734" t="s">
        <v>57</v>
      </c>
      <c r="M6734" t="s">
        <v>57</v>
      </c>
      <c r="N6734">
        <v>1</v>
      </c>
      <c r="O6734">
        <v>0</v>
      </c>
      <c r="P6734">
        <v>200</v>
      </c>
      <c r="Q6734">
        <v>1</v>
      </c>
      <c r="R6734">
        <v>2015</v>
      </c>
      <c r="S6734">
        <v>12</v>
      </c>
      <c r="T6734">
        <v>23</v>
      </c>
      <c r="U6734" s="1">
        <v>42361</v>
      </c>
      <c r="V6734" s="5">
        <f>Main[[#This Row],[Average_Cost_for_two]] * VLOOKUP(Main[[#This Row],[Currency]],'Currency'!A:B,2,FALSE)</f>
        <v>2.4</v>
      </c>
      <c r="W6734" s="5" t="str">
        <f>IF(Main[[#This Row],[Avg_Cost_USD]]&lt;10,"Low",
IF(Main[[#This Row],[Avg_Cost_USD]]&lt;=30,"Medium","High"))</f>
        <v>Low</v>
      </c>
    </row>
    <row r="6735" spans="1:23" x14ac:dyDescent="0.3">
      <c r="A6735">
        <v>18432192</v>
      </c>
      <c r="B6735" t="s">
        <v>6991</v>
      </c>
      <c r="C6735">
        <v>1</v>
      </c>
      <c r="D6735" t="s">
        <v>6827</v>
      </c>
      <c r="E6735" t="s">
        <v>6943</v>
      </c>
      <c r="F6735">
        <v>77.328269599999999</v>
      </c>
      <c r="G6735">
        <v>28.574602500000001</v>
      </c>
      <c r="H6735" t="s">
        <v>56</v>
      </c>
      <c r="I6735" t="s">
        <v>19</v>
      </c>
      <c r="J6735" t="s">
        <v>57</v>
      </c>
      <c r="K6735" t="s">
        <v>57</v>
      </c>
      <c r="L6735" t="s">
        <v>57</v>
      </c>
      <c r="M6735" t="s">
        <v>57</v>
      </c>
      <c r="N6735">
        <v>1</v>
      </c>
      <c r="O6735">
        <v>0</v>
      </c>
      <c r="P6735">
        <v>250</v>
      </c>
      <c r="Q6735">
        <v>1</v>
      </c>
      <c r="R6735">
        <v>2011</v>
      </c>
      <c r="S6735">
        <v>12</v>
      </c>
      <c r="T6735">
        <v>15</v>
      </c>
      <c r="U6735" s="1">
        <v>40892</v>
      </c>
      <c r="V6735" s="5">
        <f>Main[[#This Row],[Average_Cost_for_two]] * VLOOKUP(Main[[#This Row],[Currency]],'Currency'!A:B,2,FALSE)</f>
        <v>3</v>
      </c>
      <c r="W6735" s="5" t="str">
        <f>IF(Main[[#This Row],[Avg_Cost_USD]]&lt;10,"Low",
IF(Main[[#This Row],[Avg_Cost_USD]]&lt;=30,"Medium","High"))</f>
        <v>Low</v>
      </c>
    </row>
    <row r="6736" spans="1:23" x14ac:dyDescent="0.3">
      <c r="A6736">
        <v>18417576</v>
      </c>
      <c r="B6736" t="s">
        <v>6992</v>
      </c>
      <c r="C6736">
        <v>1</v>
      </c>
      <c r="D6736" t="s">
        <v>6827</v>
      </c>
      <c r="E6736" t="s">
        <v>6857</v>
      </c>
      <c r="F6736">
        <v>77.357431599999998</v>
      </c>
      <c r="G6736">
        <v>28.5839882</v>
      </c>
      <c r="H6736" t="s">
        <v>339</v>
      </c>
      <c r="I6736" t="s">
        <v>19</v>
      </c>
      <c r="J6736" t="s">
        <v>57</v>
      </c>
      <c r="K6736" t="s">
        <v>57</v>
      </c>
      <c r="L6736" t="s">
        <v>57</v>
      </c>
      <c r="M6736" t="s">
        <v>57</v>
      </c>
      <c r="N6736">
        <v>1</v>
      </c>
      <c r="O6736">
        <v>0</v>
      </c>
      <c r="P6736">
        <v>300</v>
      </c>
      <c r="Q6736">
        <v>1</v>
      </c>
      <c r="R6736">
        <v>2013</v>
      </c>
      <c r="S6736">
        <v>12</v>
      </c>
      <c r="T6736">
        <v>5</v>
      </c>
      <c r="U6736" s="1">
        <v>41613</v>
      </c>
      <c r="V6736" s="5">
        <f>Main[[#This Row],[Average_Cost_for_two]] * VLOOKUP(Main[[#This Row],[Currency]],'Currency'!A:B,2,FALSE)</f>
        <v>3.6</v>
      </c>
      <c r="W6736" s="5" t="str">
        <f>IF(Main[[#This Row],[Avg_Cost_USD]]&lt;10,"Low",
IF(Main[[#This Row],[Avg_Cost_USD]]&lt;=30,"Medium","High"))</f>
        <v>Low</v>
      </c>
    </row>
    <row r="6737" spans="1:23" x14ac:dyDescent="0.3">
      <c r="A6737">
        <v>18319512</v>
      </c>
      <c r="B6737" t="s">
        <v>6993</v>
      </c>
      <c r="C6737">
        <v>1</v>
      </c>
      <c r="D6737" t="s">
        <v>6827</v>
      </c>
      <c r="E6737" t="s">
        <v>6994</v>
      </c>
      <c r="F6737">
        <v>77.340473700000004</v>
      </c>
      <c r="G6737">
        <v>28.568671500000001</v>
      </c>
      <c r="H6737" t="s">
        <v>342</v>
      </c>
      <c r="I6737" t="s">
        <v>19</v>
      </c>
      <c r="J6737" t="s">
        <v>57</v>
      </c>
      <c r="K6737" t="s">
        <v>57</v>
      </c>
      <c r="L6737" t="s">
        <v>57</v>
      </c>
      <c r="M6737" t="s">
        <v>57</v>
      </c>
      <c r="N6737">
        <v>2</v>
      </c>
      <c r="O6737">
        <v>0</v>
      </c>
      <c r="P6737">
        <v>500</v>
      </c>
      <c r="Q6737">
        <v>1</v>
      </c>
      <c r="R6737">
        <v>2015</v>
      </c>
      <c r="S6737">
        <v>12</v>
      </c>
      <c r="T6737">
        <v>28</v>
      </c>
      <c r="U6737" s="1">
        <v>42366</v>
      </c>
      <c r="V6737" s="5">
        <f>Main[[#This Row],[Average_Cost_for_two]] * VLOOKUP(Main[[#This Row],[Currency]],'Currency'!A:B,2,FALSE)</f>
        <v>6</v>
      </c>
      <c r="W6737" s="5" t="str">
        <f>IF(Main[[#This Row],[Avg_Cost_USD]]&lt;10,"Low",
IF(Main[[#This Row],[Avg_Cost_USD]]&lt;=30,"Medium","High"))</f>
        <v>Low</v>
      </c>
    </row>
    <row r="6738" spans="1:23" x14ac:dyDescent="0.3">
      <c r="A6738">
        <v>18430878</v>
      </c>
      <c r="B6738" t="s">
        <v>6995</v>
      </c>
      <c r="C6738">
        <v>1</v>
      </c>
      <c r="D6738" t="s">
        <v>6827</v>
      </c>
      <c r="E6738" t="s">
        <v>6895</v>
      </c>
      <c r="F6738">
        <v>0</v>
      </c>
      <c r="G6738">
        <v>0</v>
      </c>
      <c r="H6738" t="s">
        <v>289</v>
      </c>
      <c r="I6738" t="s">
        <v>19</v>
      </c>
      <c r="J6738" t="s">
        <v>57</v>
      </c>
      <c r="K6738" t="s">
        <v>57</v>
      </c>
      <c r="L6738" t="s">
        <v>57</v>
      </c>
      <c r="M6738" t="s">
        <v>57</v>
      </c>
      <c r="N6738">
        <v>2</v>
      </c>
      <c r="O6738">
        <v>0</v>
      </c>
      <c r="P6738">
        <v>900</v>
      </c>
      <c r="Q6738">
        <v>1</v>
      </c>
      <c r="R6738">
        <v>2014</v>
      </c>
      <c r="S6738">
        <v>12</v>
      </c>
      <c r="T6738">
        <v>1</v>
      </c>
      <c r="U6738" s="1">
        <v>41974</v>
      </c>
      <c r="V6738" s="5">
        <f>Main[[#This Row],[Average_Cost_for_two]] * VLOOKUP(Main[[#This Row],[Currency]],'Currency'!A:B,2,FALSE)</f>
        <v>10.8</v>
      </c>
      <c r="W6738" s="5" t="str">
        <f>IF(Main[[#This Row],[Avg_Cost_USD]]&lt;10,"Low",
IF(Main[[#This Row],[Avg_Cost_USD]]&lt;=30,"Medium","High"))</f>
        <v>Medium</v>
      </c>
    </row>
    <row r="6739" spans="1:23" x14ac:dyDescent="0.3">
      <c r="A6739">
        <v>18451091</v>
      </c>
      <c r="B6739" t="s">
        <v>6996</v>
      </c>
      <c r="C6739">
        <v>1</v>
      </c>
      <c r="D6739" t="s">
        <v>6827</v>
      </c>
      <c r="E6739" t="s">
        <v>6457</v>
      </c>
      <c r="F6739">
        <v>77.319999999999993</v>
      </c>
      <c r="G6739">
        <v>28.59</v>
      </c>
      <c r="H6739" t="s">
        <v>426</v>
      </c>
      <c r="I6739" t="s">
        <v>19</v>
      </c>
      <c r="J6739" t="s">
        <v>57</v>
      </c>
      <c r="K6739" t="s">
        <v>57</v>
      </c>
      <c r="L6739" t="s">
        <v>57</v>
      </c>
      <c r="M6739" t="s">
        <v>57</v>
      </c>
      <c r="N6739">
        <v>1</v>
      </c>
      <c r="O6739">
        <v>0</v>
      </c>
      <c r="P6739">
        <v>100</v>
      </c>
      <c r="Q6739">
        <v>1</v>
      </c>
      <c r="R6739">
        <v>2010</v>
      </c>
      <c r="S6739">
        <v>12</v>
      </c>
      <c r="T6739">
        <v>1</v>
      </c>
      <c r="U6739" s="1">
        <v>40513</v>
      </c>
      <c r="V6739" s="5">
        <f>Main[[#This Row],[Average_Cost_for_two]] * VLOOKUP(Main[[#This Row],[Currency]],'Currency'!A:B,2,FALSE)</f>
        <v>1.2</v>
      </c>
      <c r="W6739" s="5" t="str">
        <f>IF(Main[[#This Row],[Avg_Cost_USD]]&lt;10,"Low",
IF(Main[[#This Row],[Avg_Cost_USD]]&lt;=30,"Medium","High"))</f>
        <v>Low</v>
      </c>
    </row>
    <row r="6740" spans="1:23" x14ac:dyDescent="0.3">
      <c r="A6740">
        <v>18470627</v>
      </c>
      <c r="B6740" t="s">
        <v>6997</v>
      </c>
      <c r="C6740">
        <v>1</v>
      </c>
      <c r="D6740" t="s">
        <v>6827</v>
      </c>
      <c r="E6740" t="s">
        <v>5878</v>
      </c>
      <c r="F6740">
        <v>0</v>
      </c>
      <c r="G6740">
        <v>0</v>
      </c>
      <c r="H6740" t="s">
        <v>759</v>
      </c>
      <c r="I6740" t="s">
        <v>19</v>
      </c>
      <c r="J6740" t="s">
        <v>57</v>
      </c>
      <c r="K6740" t="s">
        <v>57</v>
      </c>
      <c r="L6740" t="s">
        <v>57</v>
      </c>
      <c r="M6740" t="s">
        <v>57</v>
      </c>
      <c r="N6740">
        <v>1</v>
      </c>
      <c r="O6740">
        <v>0</v>
      </c>
      <c r="P6740">
        <v>300</v>
      </c>
      <c r="Q6740">
        <v>1</v>
      </c>
      <c r="R6740">
        <v>2013</v>
      </c>
      <c r="S6740">
        <v>12</v>
      </c>
      <c r="T6740">
        <v>5</v>
      </c>
      <c r="U6740" s="1">
        <v>41613</v>
      </c>
      <c r="V6740" s="5">
        <f>Main[[#This Row],[Average_Cost_for_two]] * VLOOKUP(Main[[#This Row],[Currency]],'Currency'!A:B,2,FALSE)</f>
        <v>3.6</v>
      </c>
      <c r="W6740" s="5" t="str">
        <f>IF(Main[[#This Row],[Avg_Cost_USD]]&lt;10,"Low",
IF(Main[[#This Row],[Avg_Cost_USD]]&lt;=30,"Medium","High"))</f>
        <v>Low</v>
      </c>
    </row>
    <row r="6741" spans="1:23" x14ac:dyDescent="0.3">
      <c r="A6741">
        <v>18373828</v>
      </c>
      <c r="B6741" t="s">
        <v>6998</v>
      </c>
      <c r="C6741">
        <v>1</v>
      </c>
      <c r="D6741" t="s">
        <v>6827</v>
      </c>
      <c r="E6741" t="s">
        <v>5878</v>
      </c>
      <c r="F6741">
        <v>77.362096899999997</v>
      </c>
      <c r="G6741">
        <v>28.5708889</v>
      </c>
      <c r="H6741" t="s">
        <v>56</v>
      </c>
      <c r="I6741" t="s">
        <v>19</v>
      </c>
      <c r="J6741" t="s">
        <v>57</v>
      </c>
      <c r="K6741" t="s">
        <v>57</v>
      </c>
      <c r="L6741" t="s">
        <v>57</v>
      </c>
      <c r="M6741" t="s">
        <v>57</v>
      </c>
      <c r="N6741">
        <v>1</v>
      </c>
      <c r="O6741">
        <v>0</v>
      </c>
      <c r="P6741">
        <v>450</v>
      </c>
      <c r="Q6741">
        <v>1</v>
      </c>
      <c r="R6741">
        <v>2018</v>
      </c>
      <c r="S6741">
        <v>12</v>
      </c>
      <c r="T6741">
        <v>4</v>
      </c>
      <c r="U6741" s="1">
        <v>43438</v>
      </c>
      <c r="V6741" s="5">
        <f>Main[[#This Row],[Average_Cost_for_two]] * VLOOKUP(Main[[#This Row],[Currency]],'Currency'!A:B,2,FALSE)</f>
        <v>5.4</v>
      </c>
      <c r="W6741" s="5" t="str">
        <f>IF(Main[[#This Row],[Avg_Cost_USD]]&lt;10,"Low",
IF(Main[[#This Row],[Avg_Cost_USD]]&lt;=30,"Medium","High"))</f>
        <v>Low</v>
      </c>
    </row>
    <row r="6742" spans="1:23" x14ac:dyDescent="0.3">
      <c r="A6742">
        <v>18500639</v>
      </c>
      <c r="B6742" t="s">
        <v>6999</v>
      </c>
      <c r="C6742">
        <v>1</v>
      </c>
      <c r="D6742" t="s">
        <v>6827</v>
      </c>
      <c r="E6742" t="s">
        <v>6879</v>
      </c>
      <c r="F6742">
        <v>0</v>
      </c>
      <c r="G6742">
        <v>0</v>
      </c>
      <c r="H6742" t="s">
        <v>289</v>
      </c>
      <c r="I6742" t="s">
        <v>19</v>
      </c>
      <c r="J6742" t="s">
        <v>57</v>
      </c>
      <c r="K6742" t="s">
        <v>57</v>
      </c>
      <c r="L6742" t="s">
        <v>57</v>
      </c>
      <c r="M6742" t="s">
        <v>57</v>
      </c>
      <c r="N6742">
        <v>1</v>
      </c>
      <c r="O6742">
        <v>0</v>
      </c>
      <c r="P6742">
        <v>400</v>
      </c>
      <c r="Q6742">
        <v>1</v>
      </c>
      <c r="R6742">
        <v>2018</v>
      </c>
      <c r="S6742">
        <v>12</v>
      </c>
      <c r="T6742">
        <v>18</v>
      </c>
      <c r="U6742" s="1">
        <v>43452</v>
      </c>
      <c r="V6742" s="5">
        <f>Main[[#This Row],[Average_Cost_for_two]] * VLOOKUP(Main[[#This Row],[Currency]],'Currency'!A:B,2,FALSE)</f>
        <v>4.8</v>
      </c>
      <c r="W6742" s="5" t="str">
        <f>IF(Main[[#This Row],[Avg_Cost_USD]]&lt;10,"Low",
IF(Main[[#This Row],[Avg_Cost_USD]]&lt;=30,"Medium","High"))</f>
        <v>Low</v>
      </c>
    </row>
    <row r="6743" spans="1:23" x14ac:dyDescent="0.3">
      <c r="A6743">
        <v>18357573</v>
      </c>
      <c r="B6743" t="s">
        <v>7000</v>
      </c>
      <c r="C6743">
        <v>1</v>
      </c>
      <c r="D6743" t="s">
        <v>6827</v>
      </c>
      <c r="E6743" t="s">
        <v>6879</v>
      </c>
      <c r="F6743">
        <v>77.367244700000001</v>
      </c>
      <c r="G6743">
        <v>28.578305499999999</v>
      </c>
      <c r="H6743" t="s">
        <v>339</v>
      </c>
      <c r="I6743" t="s">
        <v>19</v>
      </c>
      <c r="J6743" t="s">
        <v>57</v>
      </c>
      <c r="K6743" t="s">
        <v>57</v>
      </c>
      <c r="L6743" t="s">
        <v>57</v>
      </c>
      <c r="M6743" t="s">
        <v>57</v>
      </c>
      <c r="N6743">
        <v>2</v>
      </c>
      <c r="O6743">
        <v>0</v>
      </c>
      <c r="P6743">
        <v>500</v>
      </c>
      <c r="Q6743">
        <v>1</v>
      </c>
      <c r="R6743">
        <v>2014</v>
      </c>
      <c r="S6743">
        <v>12</v>
      </c>
      <c r="T6743">
        <v>10</v>
      </c>
      <c r="U6743" s="1">
        <v>41983</v>
      </c>
      <c r="V6743" s="5">
        <f>Main[[#This Row],[Average_Cost_for_two]] * VLOOKUP(Main[[#This Row],[Currency]],'Currency'!A:B,2,FALSE)</f>
        <v>6</v>
      </c>
      <c r="W6743" s="5" t="str">
        <f>IF(Main[[#This Row],[Avg_Cost_USD]]&lt;10,"Low",
IF(Main[[#This Row],[Avg_Cost_USD]]&lt;=30,"Medium","High"))</f>
        <v>Low</v>
      </c>
    </row>
    <row r="6744" spans="1:23" x14ac:dyDescent="0.3">
      <c r="A6744">
        <v>304750</v>
      </c>
      <c r="B6744" t="s">
        <v>7001</v>
      </c>
      <c r="C6744">
        <v>1</v>
      </c>
      <c r="D6744" t="s">
        <v>6827</v>
      </c>
      <c r="E6744" t="s">
        <v>6814</v>
      </c>
      <c r="F6744">
        <v>77.362724900000003</v>
      </c>
      <c r="G6744">
        <v>28.586638700000002</v>
      </c>
      <c r="H6744" t="s">
        <v>419</v>
      </c>
      <c r="I6744" t="s">
        <v>19</v>
      </c>
      <c r="J6744" t="s">
        <v>57</v>
      </c>
      <c r="K6744" t="s">
        <v>57</v>
      </c>
      <c r="L6744" t="s">
        <v>57</v>
      </c>
      <c r="M6744" t="s">
        <v>57</v>
      </c>
      <c r="N6744">
        <v>1</v>
      </c>
      <c r="O6744">
        <v>0</v>
      </c>
      <c r="P6744">
        <v>150</v>
      </c>
      <c r="Q6744">
        <v>1</v>
      </c>
      <c r="R6744">
        <v>2017</v>
      </c>
      <c r="S6744">
        <v>12</v>
      </c>
      <c r="T6744">
        <v>25</v>
      </c>
      <c r="U6744" s="1">
        <v>43094</v>
      </c>
      <c r="V6744" s="5">
        <f>Main[[#This Row],[Average_Cost_for_two]] * VLOOKUP(Main[[#This Row],[Currency]],'Currency'!A:B,2,FALSE)</f>
        <v>1.8</v>
      </c>
      <c r="W6744" s="5" t="str">
        <f>IF(Main[[#This Row],[Avg_Cost_USD]]&lt;10,"Low",
IF(Main[[#This Row],[Avg_Cost_USD]]&lt;=30,"Medium","High"))</f>
        <v>Low</v>
      </c>
    </row>
    <row r="6745" spans="1:23" x14ac:dyDescent="0.3">
      <c r="A6745">
        <v>18368771</v>
      </c>
      <c r="B6745" t="s">
        <v>7002</v>
      </c>
      <c r="C6745">
        <v>1</v>
      </c>
      <c r="D6745" t="s">
        <v>6827</v>
      </c>
      <c r="E6745" t="s">
        <v>6839</v>
      </c>
      <c r="F6745">
        <v>0</v>
      </c>
      <c r="G6745">
        <v>0</v>
      </c>
      <c r="H6745" t="s">
        <v>56</v>
      </c>
      <c r="I6745" t="s">
        <v>19</v>
      </c>
      <c r="J6745" t="s">
        <v>57</v>
      </c>
      <c r="K6745" t="s">
        <v>57</v>
      </c>
      <c r="L6745" t="s">
        <v>57</v>
      </c>
      <c r="M6745" t="s">
        <v>57</v>
      </c>
      <c r="N6745">
        <v>1</v>
      </c>
      <c r="O6745">
        <v>0</v>
      </c>
      <c r="P6745">
        <v>200</v>
      </c>
      <c r="Q6745">
        <v>1</v>
      </c>
      <c r="R6745">
        <v>2011</v>
      </c>
      <c r="S6745">
        <v>12</v>
      </c>
      <c r="T6745">
        <v>15</v>
      </c>
      <c r="U6745" s="1">
        <v>40892</v>
      </c>
      <c r="V6745" s="5">
        <f>Main[[#This Row],[Average_Cost_for_two]] * VLOOKUP(Main[[#This Row],[Currency]],'Currency'!A:B,2,FALSE)</f>
        <v>2.4</v>
      </c>
      <c r="W6745" s="5" t="str">
        <f>IF(Main[[#This Row],[Avg_Cost_USD]]&lt;10,"Low",
IF(Main[[#This Row],[Avg_Cost_USD]]&lt;=30,"Medium","High"))</f>
        <v>Low</v>
      </c>
    </row>
    <row r="6746" spans="1:23" x14ac:dyDescent="0.3">
      <c r="A6746">
        <v>312192</v>
      </c>
      <c r="B6746" t="s">
        <v>665</v>
      </c>
      <c r="C6746">
        <v>1</v>
      </c>
      <c r="D6746" t="s">
        <v>6827</v>
      </c>
      <c r="E6746" t="s">
        <v>6881</v>
      </c>
      <c r="F6746">
        <v>0</v>
      </c>
      <c r="G6746">
        <v>0</v>
      </c>
      <c r="H6746" t="s">
        <v>335</v>
      </c>
      <c r="I6746" t="s">
        <v>19</v>
      </c>
      <c r="J6746" t="s">
        <v>57</v>
      </c>
      <c r="K6746" t="s">
        <v>57</v>
      </c>
      <c r="L6746" t="s">
        <v>57</v>
      </c>
      <c r="M6746" t="s">
        <v>57</v>
      </c>
      <c r="N6746">
        <v>1</v>
      </c>
      <c r="O6746">
        <v>0</v>
      </c>
      <c r="P6746">
        <v>200</v>
      </c>
      <c r="Q6746">
        <v>1</v>
      </c>
      <c r="R6746">
        <v>2011</v>
      </c>
      <c r="S6746">
        <v>12</v>
      </c>
      <c r="T6746">
        <v>5</v>
      </c>
      <c r="U6746" s="1">
        <v>40882</v>
      </c>
      <c r="V6746" s="5">
        <f>Main[[#This Row],[Average_Cost_for_two]] * VLOOKUP(Main[[#This Row],[Currency]],'Currency'!A:B,2,FALSE)</f>
        <v>2.4</v>
      </c>
      <c r="W6746" s="5" t="str">
        <f>IF(Main[[#This Row],[Avg_Cost_USD]]&lt;10,"Low",
IF(Main[[#This Row],[Avg_Cost_USD]]&lt;=30,"Medium","High"))</f>
        <v>Low</v>
      </c>
    </row>
    <row r="6747" spans="1:23" x14ac:dyDescent="0.3">
      <c r="A6747">
        <v>18474221</v>
      </c>
      <c r="B6747" t="s">
        <v>4126</v>
      </c>
      <c r="C6747">
        <v>1</v>
      </c>
      <c r="D6747" t="s">
        <v>6827</v>
      </c>
      <c r="E6747" t="s">
        <v>6881</v>
      </c>
      <c r="F6747">
        <v>0</v>
      </c>
      <c r="G6747">
        <v>0</v>
      </c>
      <c r="H6747" t="s">
        <v>424</v>
      </c>
      <c r="I6747" t="s">
        <v>19</v>
      </c>
      <c r="J6747" t="s">
        <v>57</v>
      </c>
      <c r="K6747" t="s">
        <v>57</v>
      </c>
      <c r="L6747" t="s">
        <v>57</v>
      </c>
      <c r="M6747" t="s">
        <v>57</v>
      </c>
      <c r="N6747">
        <v>1</v>
      </c>
      <c r="O6747">
        <v>0</v>
      </c>
      <c r="P6747">
        <v>400</v>
      </c>
      <c r="Q6747">
        <v>1</v>
      </c>
      <c r="R6747">
        <v>2016</v>
      </c>
      <c r="S6747">
        <v>12</v>
      </c>
      <c r="T6747">
        <v>12</v>
      </c>
      <c r="U6747" s="1">
        <v>42716</v>
      </c>
      <c r="V6747" s="5">
        <f>Main[[#This Row],[Average_Cost_for_two]] * VLOOKUP(Main[[#This Row],[Currency]],'Currency'!A:B,2,FALSE)</f>
        <v>4.8</v>
      </c>
      <c r="W6747" s="5" t="str">
        <f>IF(Main[[#This Row],[Avg_Cost_USD]]&lt;10,"Low",
IF(Main[[#This Row],[Avg_Cost_USD]]&lt;=30,"Medium","High"))</f>
        <v>Low</v>
      </c>
    </row>
    <row r="6748" spans="1:23" x14ac:dyDescent="0.3">
      <c r="A6748">
        <v>18356798</v>
      </c>
      <c r="B6748" t="s">
        <v>7003</v>
      </c>
      <c r="C6748">
        <v>1</v>
      </c>
      <c r="D6748" t="s">
        <v>6827</v>
      </c>
      <c r="E6748" t="s">
        <v>6881</v>
      </c>
      <c r="F6748">
        <v>0</v>
      </c>
      <c r="G6748">
        <v>0</v>
      </c>
      <c r="H6748" t="s">
        <v>56</v>
      </c>
      <c r="I6748" t="s">
        <v>19</v>
      </c>
      <c r="J6748" t="s">
        <v>57</v>
      </c>
      <c r="K6748" t="s">
        <v>57</v>
      </c>
      <c r="L6748" t="s">
        <v>57</v>
      </c>
      <c r="M6748" t="s">
        <v>57</v>
      </c>
      <c r="N6748">
        <v>1</v>
      </c>
      <c r="O6748">
        <v>0</v>
      </c>
      <c r="P6748">
        <v>250</v>
      </c>
      <c r="Q6748">
        <v>1</v>
      </c>
      <c r="R6748">
        <v>2013</v>
      </c>
      <c r="S6748">
        <v>12</v>
      </c>
      <c r="T6748">
        <v>12</v>
      </c>
      <c r="U6748" s="1">
        <v>41620</v>
      </c>
      <c r="V6748" s="5">
        <f>Main[[#This Row],[Average_Cost_for_two]] * VLOOKUP(Main[[#This Row],[Currency]],'Currency'!A:B,2,FALSE)</f>
        <v>3</v>
      </c>
      <c r="W6748" s="5" t="str">
        <f>IF(Main[[#This Row],[Avg_Cost_USD]]&lt;10,"Low",
IF(Main[[#This Row],[Avg_Cost_USD]]&lt;=30,"Medium","High"))</f>
        <v>Low</v>
      </c>
    </row>
    <row r="6749" spans="1:23" x14ac:dyDescent="0.3">
      <c r="A6749">
        <v>18471723</v>
      </c>
      <c r="B6749" t="s">
        <v>7004</v>
      </c>
      <c r="C6749">
        <v>1</v>
      </c>
      <c r="D6749" t="s">
        <v>6827</v>
      </c>
      <c r="E6749" t="s">
        <v>6868</v>
      </c>
      <c r="F6749">
        <v>77.380397200000004</v>
      </c>
      <c r="G6749">
        <v>28.5891989</v>
      </c>
      <c r="H6749" t="s">
        <v>7005</v>
      </c>
      <c r="I6749" t="s">
        <v>19</v>
      </c>
      <c r="J6749" t="s">
        <v>57</v>
      </c>
      <c r="K6749" t="s">
        <v>57</v>
      </c>
      <c r="L6749" t="s">
        <v>57</v>
      </c>
      <c r="M6749" t="s">
        <v>57</v>
      </c>
      <c r="N6749">
        <v>1</v>
      </c>
      <c r="O6749">
        <v>0</v>
      </c>
      <c r="P6749">
        <v>250</v>
      </c>
      <c r="Q6749">
        <v>1</v>
      </c>
      <c r="R6749">
        <v>2012</v>
      </c>
      <c r="S6749">
        <v>12</v>
      </c>
      <c r="T6749">
        <v>8</v>
      </c>
      <c r="U6749" s="1">
        <v>41251</v>
      </c>
      <c r="V6749" s="5">
        <f>Main[[#This Row],[Average_Cost_for_two]] * VLOOKUP(Main[[#This Row],[Currency]],'Currency'!A:B,2,FALSE)</f>
        <v>3</v>
      </c>
      <c r="W6749" s="5" t="str">
        <f>IF(Main[[#This Row],[Avg_Cost_USD]]&lt;10,"Low",
IF(Main[[#This Row],[Avg_Cost_USD]]&lt;=30,"Medium","High"))</f>
        <v>Low</v>
      </c>
    </row>
    <row r="6750" spans="1:23" x14ac:dyDescent="0.3">
      <c r="A6750">
        <v>18451827</v>
      </c>
      <c r="B6750" t="s">
        <v>7006</v>
      </c>
      <c r="C6750">
        <v>1</v>
      </c>
      <c r="D6750" t="s">
        <v>6827</v>
      </c>
      <c r="E6750" t="s">
        <v>6868</v>
      </c>
      <c r="F6750">
        <v>77.400002999999998</v>
      </c>
      <c r="G6750">
        <v>28.588073000000001</v>
      </c>
      <c r="H6750" t="s">
        <v>7007</v>
      </c>
      <c r="I6750" t="s">
        <v>19</v>
      </c>
      <c r="J6750" t="s">
        <v>57</v>
      </c>
      <c r="K6750" t="s">
        <v>57</v>
      </c>
      <c r="L6750" t="s">
        <v>57</v>
      </c>
      <c r="M6750" t="s">
        <v>57</v>
      </c>
      <c r="N6750">
        <v>2</v>
      </c>
      <c r="O6750">
        <v>0</v>
      </c>
      <c r="P6750">
        <v>500</v>
      </c>
      <c r="Q6750">
        <v>1</v>
      </c>
      <c r="R6750">
        <v>2018</v>
      </c>
      <c r="S6750">
        <v>12</v>
      </c>
      <c r="T6750">
        <v>15</v>
      </c>
      <c r="U6750" s="1">
        <v>43449</v>
      </c>
      <c r="V6750" s="5">
        <f>Main[[#This Row],[Average_Cost_for_two]] * VLOOKUP(Main[[#This Row],[Currency]],'Currency'!A:B,2,FALSE)</f>
        <v>6</v>
      </c>
      <c r="W6750" s="5" t="str">
        <f>IF(Main[[#This Row],[Avg_Cost_USD]]&lt;10,"Low",
IF(Main[[#This Row],[Avg_Cost_USD]]&lt;=30,"Medium","High"))</f>
        <v>Low</v>
      </c>
    </row>
    <row r="6751" spans="1:23" x14ac:dyDescent="0.3">
      <c r="A6751">
        <v>18383464</v>
      </c>
      <c r="B6751" t="s">
        <v>7008</v>
      </c>
      <c r="C6751">
        <v>1</v>
      </c>
      <c r="D6751" t="s">
        <v>6827</v>
      </c>
      <c r="E6751" t="s">
        <v>6868</v>
      </c>
      <c r="F6751">
        <v>77.381206899999995</v>
      </c>
      <c r="G6751">
        <v>28.5664704</v>
      </c>
      <c r="H6751" t="s">
        <v>424</v>
      </c>
      <c r="I6751" t="s">
        <v>19</v>
      </c>
      <c r="J6751" t="s">
        <v>57</v>
      </c>
      <c r="K6751" t="s">
        <v>57</v>
      </c>
      <c r="L6751" t="s">
        <v>57</v>
      </c>
      <c r="M6751" t="s">
        <v>57</v>
      </c>
      <c r="N6751">
        <v>1</v>
      </c>
      <c r="O6751">
        <v>0</v>
      </c>
      <c r="P6751">
        <v>250</v>
      </c>
      <c r="Q6751">
        <v>1</v>
      </c>
      <c r="R6751">
        <v>2013</v>
      </c>
      <c r="S6751">
        <v>12</v>
      </c>
      <c r="T6751">
        <v>16</v>
      </c>
      <c r="U6751" s="1">
        <v>41624</v>
      </c>
      <c r="V6751" s="5">
        <f>Main[[#This Row],[Average_Cost_for_two]] * VLOOKUP(Main[[#This Row],[Currency]],'Currency'!A:B,2,FALSE)</f>
        <v>3</v>
      </c>
      <c r="W6751" s="5" t="str">
        <f>IF(Main[[#This Row],[Avg_Cost_USD]]&lt;10,"Low",
IF(Main[[#This Row],[Avg_Cost_USD]]&lt;=30,"Medium","High"))</f>
        <v>Low</v>
      </c>
    </row>
    <row r="6752" spans="1:23" x14ac:dyDescent="0.3">
      <c r="A6752">
        <v>18415977</v>
      </c>
      <c r="B6752" t="s">
        <v>7009</v>
      </c>
      <c r="C6752">
        <v>1</v>
      </c>
      <c r="D6752" t="s">
        <v>6827</v>
      </c>
      <c r="E6752" t="s">
        <v>6868</v>
      </c>
      <c r="F6752">
        <v>77.385151199999996</v>
      </c>
      <c r="G6752">
        <v>28.5645393</v>
      </c>
      <c r="H6752" t="s">
        <v>633</v>
      </c>
      <c r="I6752" t="s">
        <v>19</v>
      </c>
      <c r="J6752" t="s">
        <v>57</v>
      </c>
      <c r="K6752" t="s">
        <v>57</v>
      </c>
      <c r="L6752" t="s">
        <v>57</v>
      </c>
      <c r="M6752" t="s">
        <v>57</v>
      </c>
      <c r="N6752">
        <v>1</v>
      </c>
      <c r="O6752">
        <v>0</v>
      </c>
      <c r="P6752">
        <v>350</v>
      </c>
      <c r="Q6752">
        <v>1</v>
      </c>
      <c r="R6752">
        <v>2010</v>
      </c>
      <c r="S6752">
        <v>12</v>
      </c>
      <c r="T6752">
        <v>17</v>
      </c>
      <c r="U6752" s="1">
        <v>40529</v>
      </c>
      <c r="V6752" s="5">
        <f>Main[[#This Row],[Average_Cost_for_two]] * VLOOKUP(Main[[#This Row],[Currency]],'Currency'!A:B,2,FALSE)</f>
        <v>4.2</v>
      </c>
      <c r="W6752" s="5" t="str">
        <f>IF(Main[[#This Row],[Avg_Cost_USD]]&lt;10,"Low",
IF(Main[[#This Row],[Avg_Cost_USD]]&lt;=30,"Medium","High"))</f>
        <v>Low</v>
      </c>
    </row>
    <row r="6753" spans="1:23" x14ac:dyDescent="0.3">
      <c r="A6753">
        <v>3260</v>
      </c>
      <c r="B6753" t="s">
        <v>7010</v>
      </c>
      <c r="C6753">
        <v>1</v>
      </c>
      <c r="D6753" t="s">
        <v>54</v>
      </c>
      <c r="E6753" t="s">
        <v>7011</v>
      </c>
      <c r="F6753">
        <v>77.143050099999996</v>
      </c>
      <c r="G6753">
        <v>28.705660399999999</v>
      </c>
      <c r="H6753" t="s">
        <v>6726</v>
      </c>
      <c r="I6753" t="s">
        <v>19</v>
      </c>
      <c r="J6753" t="s">
        <v>61</v>
      </c>
      <c r="K6753" t="s">
        <v>57</v>
      </c>
      <c r="L6753" t="s">
        <v>57</v>
      </c>
      <c r="M6753" t="s">
        <v>57</v>
      </c>
      <c r="N6753">
        <v>4</v>
      </c>
      <c r="O6753">
        <v>19</v>
      </c>
      <c r="P6753">
        <v>2000</v>
      </c>
      <c r="Q6753">
        <v>2.8</v>
      </c>
      <c r="R6753">
        <v>2010</v>
      </c>
      <c r="S6753">
        <v>2</v>
      </c>
      <c r="T6753">
        <v>7</v>
      </c>
      <c r="U6753" s="1">
        <v>40216</v>
      </c>
      <c r="V6753" s="5">
        <f>Main[[#This Row],[Average_Cost_for_two]] * VLOOKUP(Main[[#This Row],[Currency]],'Currency'!A:B,2,FALSE)</f>
        <v>24</v>
      </c>
      <c r="W6753" s="5" t="str">
        <f>IF(Main[[#This Row],[Avg_Cost_USD]]&lt;10,"Low",
IF(Main[[#This Row],[Avg_Cost_USD]]&lt;=30,"Medium","High"))</f>
        <v>Medium</v>
      </c>
    </row>
    <row r="6754" spans="1:23" x14ac:dyDescent="0.3">
      <c r="A6754">
        <v>18456760</v>
      </c>
      <c r="B6754" t="s">
        <v>7012</v>
      </c>
      <c r="C6754">
        <v>1</v>
      </c>
      <c r="D6754" t="s">
        <v>6827</v>
      </c>
      <c r="E6754" t="s">
        <v>6830</v>
      </c>
      <c r="F6754">
        <v>0</v>
      </c>
      <c r="G6754">
        <v>0</v>
      </c>
      <c r="H6754" t="s">
        <v>2761</v>
      </c>
      <c r="I6754" t="s">
        <v>19</v>
      </c>
      <c r="J6754" t="s">
        <v>57</v>
      </c>
      <c r="K6754" t="s">
        <v>57</v>
      </c>
      <c r="L6754" t="s">
        <v>57</v>
      </c>
      <c r="M6754" t="s">
        <v>57</v>
      </c>
      <c r="N6754">
        <v>1</v>
      </c>
      <c r="O6754">
        <v>0</v>
      </c>
      <c r="P6754">
        <v>400</v>
      </c>
      <c r="Q6754">
        <v>1</v>
      </c>
      <c r="R6754">
        <v>2016</v>
      </c>
      <c r="S6754">
        <v>11</v>
      </c>
      <c r="T6754">
        <v>10</v>
      </c>
      <c r="U6754" s="1">
        <v>42684</v>
      </c>
      <c r="V6754" s="5">
        <f>Main[[#This Row],[Average_Cost_for_two]] * VLOOKUP(Main[[#This Row],[Currency]],'Currency'!A:B,2,FALSE)</f>
        <v>4.8</v>
      </c>
      <c r="W6754" s="5" t="str">
        <f>IF(Main[[#This Row],[Avg_Cost_USD]]&lt;10,"Low",
IF(Main[[#This Row],[Avg_Cost_USD]]&lt;=30,"Medium","High"))</f>
        <v>Low</v>
      </c>
    </row>
    <row r="6755" spans="1:23" x14ac:dyDescent="0.3">
      <c r="A6755">
        <v>18441559</v>
      </c>
      <c r="B6755" t="s">
        <v>7013</v>
      </c>
      <c r="C6755">
        <v>1</v>
      </c>
      <c r="D6755" t="s">
        <v>6827</v>
      </c>
      <c r="E6755" t="s">
        <v>6837</v>
      </c>
      <c r="F6755">
        <v>77.4141288</v>
      </c>
      <c r="G6755">
        <v>28.504671500000001</v>
      </c>
      <c r="H6755" t="s">
        <v>56</v>
      </c>
      <c r="I6755" t="s">
        <v>19</v>
      </c>
      <c r="J6755" t="s">
        <v>57</v>
      </c>
      <c r="K6755" t="s">
        <v>57</v>
      </c>
      <c r="L6755" t="s">
        <v>57</v>
      </c>
      <c r="M6755" t="s">
        <v>57</v>
      </c>
      <c r="N6755">
        <v>1</v>
      </c>
      <c r="O6755">
        <v>0</v>
      </c>
      <c r="P6755">
        <v>300</v>
      </c>
      <c r="Q6755">
        <v>1</v>
      </c>
      <c r="R6755">
        <v>2010</v>
      </c>
      <c r="S6755">
        <v>11</v>
      </c>
      <c r="T6755">
        <v>6</v>
      </c>
      <c r="U6755" s="1">
        <v>40488</v>
      </c>
      <c r="V6755" s="5">
        <f>Main[[#This Row],[Average_Cost_for_two]] * VLOOKUP(Main[[#This Row],[Currency]],'Currency'!A:B,2,FALSE)</f>
        <v>3.6</v>
      </c>
      <c r="W6755" s="5" t="str">
        <f>IF(Main[[#This Row],[Avg_Cost_USD]]&lt;10,"Low",
IF(Main[[#This Row],[Avg_Cost_USD]]&lt;=30,"Medium","High"))</f>
        <v>Low</v>
      </c>
    </row>
    <row r="6756" spans="1:23" x14ac:dyDescent="0.3">
      <c r="A6756">
        <v>18441711</v>
      </c>
      <c r="B6756" t="s">
        <v>7014</v>
      </c>
      <c r="C6756">
        <v>1</v>
      </c>
      <c r="D6756" t="s">
        <v>6827</v>
      </c>
      <c r="E6756" t="s">
        <v>6854</v>
      </c>
      <c r="F6756">
        <v>77.314116499999997</v>
      </c>
      <c r="G6756">
        <v>28.585532000000001</v>
      </c>
      <c r="H6756" t="s">
        <v>56</v>
      </c>
      <c r="I6756" t="s">
        <v>19</v>
      </c>
      <c r="J6756" t="s">
        <v>57</v>
      </c>
      <c r="K6756" t="s">
        <v>57</v>
      </c>
      <c r="L6756" t="s">
        <v>57</v>
      </c>
      <c r="M6756" t="s">
        <v>57</v>
      </c>
      <c r="N6756">
        <v>1</v>
      </c>
      <c r="O6756">
        <v>0</v>
      </c>
      <c r="P6756">
        <v>200</v>
      </c>
      <c r="Q6756">
        <v>1</v>
      </c>
      <c r="R6756">
        <v>2017</v>
      </c>
      <c r="S6756">
        <v>11</v>
      </c>
      <c r="T6756">
        <v>27</v>
      </c>
      <c r="U6756" s="1">
        <v>43066</v>
      </c>
      <c r="V6756" s="5">
        <f>Main[[#This Row],[Average_Cost_for_two]] * VLOOKUP(Main[[#This Row],[Currency]],'Currency'!A:B,2,FALSE)</f>
        <v>2.4</v>
      </c>
      <c r="W6756" s="5" t="str">
        <f>IF(Main[[#This Row],[Avg_Cost_USD]]&lt;10,"Low",
IF(Main[[#This Row],[Avg_Cost_USD]]&lt;=30,"Medium","High"))</f>
        <v>Low</v>
      </c>
    </row>
    <row r="6757" spans="1:23" x14ac:dyDescent="0.3">
      <c r="A6757">
        <v>18244230</v>
      </c>
      <c r="B6757" t="s">
        <v>7015</v>
      </c>
      <c r="C6757">
        <v>1</v>
      </c>
      <c r="D6757" t="s">
        <v>6827</v>
      </c>
      <c r="E6757" t="s">
        <v>5873</v>
      </c>
      <c r="F6757">
        <v>77.347651999999997</v>
      </c>
      <c r="G6757">
        <v>28.5744592</v>
      </c>
      <c r="H6757" t="s">
        <v>430</v>
      </c>
      <c r="I6757" t="s">
        <v>19</v>
      </c>
      <c r="J6757" t="s">
        <v>57</v>
      </c>
      <c r="K6757" t="s">
        <v>57</v>
      </c>
      <c r="L6757" t="s">
        <v>57</v>
      </c>
      <c r="M6757" t="s">
        <v>57</v>
      </c>
      <c r="N6757">
        <v>1</v>
      </c>
      <c r="O6757">
        <v>0</v>
      </c>
      <c r="P6757">
        <v>250</v>
      </c>
      <c r="Q6757">
        <v>1</v>
      </c>
      <c r="R6757">
        <v>2013</v>
      </c>
      <c r="S6757">
        <v>11</v>
      </c>
      <c r="T6757">
        <v>24</v>
      </c>
      <c r="U6757" s="1">
        <v>41602</v>
      </c>
      <c r="V6757" s="5">
        <f>Main[[#This Row],[Average_Cost_for_two]] * VLOOKUP(Main[[#This Row],[Currency]],'Currency'!A:B,2,FALSE)</f>
        <v>3</v>
      </c>
      <c r="W6757" s="5" t="str">
        <f>IF(Main[[#This Row],[Avg_Cost_USD]]&lt;10,"Low",
IF(Main[[#This Row],[Avg_Cost_USD]]&lt;=30,"Medium","High"))</f>
        <v>Low</v>
      </c>
    </row>
    <row r="6758" spans="1:23" x14ac:dyDescent="0.3">
      <c r="A6758">
        <v>18454484</v>
      </c>
      <c r="B6758" t="s">
        <v>7016</v>
      </c>
      <c r="C6758">
        <v>1</v>
      </c>
      <c r="D6758" t="s">
        <v>6827</v>
      </c>
      <c r="E6758" t="s">
        <v>6861</v>
      </c>
      <c r="F6758">
        <v>77.339363000000006</v>
      </c>
      <c r="G6758">
        <v>28.554041000000002</v>
      </c>
      <c r="H6758" t="s">
        <v>289</v>
      </c>
      <c r="I6758" t="s">
        <v>19</v>
      </c>
      <c r="J6758" t="s">
        <v>57</v>
      </c>
      <c r="K6758" t="s">
        <v>61</v>
      </c>
      <c r="L6758" t="s">
        <v>57</v>
      </c>
      <c r="M6758" t="s">
        <v>57</v>
      </c>
      <c r="N6758">
        <v>2</v>
      </c>
      <c r="O6758">
        <v>0</v>
      </c>
      <c r="P6758">
        <v>500</v>
      </c>
      <c r="Q6758">
        <v>1</v>
      </c>
      <c r="R6758">
        <v>2012</v>
      </c>
      <c r="S6758">
        <v>11</v>
      </c>
      <c r="T6758">
        <v>8</v>
      </c>
      <c r="U6758" s="1">
        <v>41221</v>
      </c>
      <c r="V6758" s="5">
        <f>Main[[#This Row],[Average_Cost_for_two]] * VLOOKUP(Main[[#This Row],[Currency]],'Currency'!A:B,2,FALSE)</f>
        <v>6</v>
      </c>
      <c r="W6758" s="5" t="str">
        <f>IF(Main[[#This Row],[Avg_Cost_USD]]&lt;10,"Low",
IF(Main[[#This Row],[Avg_Cost_USD]]&lt;=30,"Medium","High"))</f>
        <v>Low</v>
      </c>
    </row>
    <row r="6759" spans="1:23" x14ac:dyDescent="0.3">
      <c r="A6759">
        <v>18435297</v>
      </c>
      <c r="B6759" t="s">
        <v>7017</v>
      </c>
      <c r="C6759">
        <v>1</v>
      </c>
      <c r="D6759" t="s">
        <v>6827</v>
      </c>
      <c r="E6759" t="s">
        <v>6879</v>
      </c>
      <c r="F6759">
        <v>77.368898299999998</v>
      </c>
      <c r="G6759">
        <v>28.583971999999999</v>
      </c>
      <c r="H6759" t="s">
        <v>289</v>
      </c>
      <c r="I6759" t="s">
        <v>19</v>
      </c>
      <c r="J6759" t="s">
        <v>57</v>
      </c>
      <c r="K6759" t="s">
        <v>57</v>
      </c>
      <c r="L6759" t="s">
        <v>57</v>
      </c>
      <c r="M6759" t="s">
        <v>57</v>
      </c>
      <c r="N6759">
        <v>2</v>
      </c>
      <c r="O6759">
        <v>0</v>
      </c>
      <c r="P6759">
        <v>500</v>
      </c>
      <c r="Q6759">
        <v>1</v>
      </c>
      <c r="R6759">
        <v>2013</v>
      </c>
      <c r="S6759">
        <v>11</v>
      </c>
      <c r="T6759">
        <v>14</v>
      </c>
      <c r="U6759" s="1">
        <v>41592</v>
      </c>
      <c r="V6759" s="5">
        <f>Main[[#This Row],[Average_Cost_for_two]] * VLOOKUP(Main[[#This Row],[Currency]],'Currency'!A:B,2,FALSE)</f>
        <v>6</v>
      </c>
      <c r="W6759" s="5" t="str">
        <f>IF(Main[[#This Row],[Avg_Cost_USD]]&lt;10,"Low",
IF(Main[[#This Row],[Avg_Cost_USD]]&lt;=30,"Medium","High"))</f>
        <v>Low</v>
      </c>
    </row>
    <row r="6760" spans="1:23" x14ac:dyDescent="0.3">
      <c r="A6760">
        <v>18435313</v>
      </c>
      <c r="B6760" t="s">
        <v>7018</v>
      </c>
      <c r="C6760">
        <v>1</v>
      </c>
      <c r="D6760" t="s">
        <v>6827</v>
      </c>
      <c r="E6760" t="s">
        <v>7019</v>
      </c>
      <c r="F6760">
        <v>77.347047599999996</v>
      </c>
      <c r="G6760">
        <v>28.606605999999999</v>
      </c>
      <c r="H6760" t="s">
        <v>335</v>
      </c>
      <c r="I6760" t="s">
        <v>19</v>
      </c>
      <c r="J6760" t="s">
        <v>57</v>
      </c>
      <c r="K6760" t="s">
        <v>57</v>
      </c>
      <c r="L6760" t="s">
        <v>57</v>
      </c>
      <c r="M6760" t="s">
        <v>57</v>
      </c>
      <c r="N6760">
        <v>1</v>
      </c>
      <c r="O6760">
        <v>0</v>
      </c>
      <c r="P6760">
        <v>300</v>
      </c>
      <c r="Q6760">
        <v>1</v>
      </c>
      <c r="R6760">
        <v>2014</v>
      </c>
      <c r="S6760">
        <v>11</v>
      </c>
      <c r="T6760">
        <v>5</v>
      </c>
      <c r="U6760" s="1">
        <v>41948</v>
      </c>
      <c r="V6760" s="5">
        <f>Main[[#This Row],[Average_Cost_for_two]] * VLOOKUP(Main[[#This Row],[Currency]],'Currency'!A:B,2,FALSE)</f>
        <v>3.6</v>
      </c>
      <c r="W6760" s="5" t="str">
        <f>IF(Main[[#This Row],[Avg_Cost_USD]]&lt;10,"Low",
IF(Main[[#This Row],[Avg_Cost_USD]]&lt;=30,"Medium","High"))</f>
        <v>Low</v>
      </c>
    </row>
    <row r="6761" spans="1:23" x14ac:dyDescent="0.3">
      <c r="A6761">
        <v>18432232</v>
      </c>
      <c r="B6761" t="s">
        <v>7020</v>
      </c>
      <c r="C6761">
        <v>1</v>
      </c>
      <c r="D6761" t="s">
        <v>6827</v>
      </c>
      <c r="E6761" t="s">
        <v>6902</v>
      </c>
      <c r="F6761">
        <v>77.353348699999998</v>
      </c>
      <c r="G6761">
        <v>28.6101016</v>
      </c>
      <c r="H6761" t="s">
        <v>56</v>
      </c>
      <c r="I6761" t="s">
        <v>19</v>
      </c>
      <c r="J6761" t="s">
        <v>57</v>
      </c>
      <c r="K6761" t="s">
        <v>57</v>
      </c>
      <c r="L6761" t="s">
        <v>57</v>
      </c>
      <c r="M6761" t="s">
        <v>57</v>
      </c>
      <c r="N6761">
        <v>2</v>
      </c>
      <c r="O6761">
        <v>0</v>
      </c>
      <c r="P6761">
        <v>500</v>
      </c>
      <c r="Q6761">
        <v>1</v>
      </c>
      <c r="R6761">
        <v>2018</v>
      </c>
      <c r="S6761">
        <v>11</v>
      </c>
      <c r="T6761">
        <v>5</v>
      </c>
      <c r="U6761" s="1">
        <v>43409</v>
      </c>
      <c r="V6761" s="5">
        <f>Main[[#This Row],[Average_Cost_for_two]] * VLOOKUP(Main[[#This Row],[Currency]],'Currency'!A:B,2,FALSE)</f>
        <v>6</v>
      </c>
      <c r="W6761" s="5" t="str">
        <f>IF(Main[[#This Row],[Avg_Cost_USD]]&lt;10,"Low",
IF(Main[[#This Row],[Avg_Cost_USD]]&lt;=30,"Medium","High"))</f>
        <v>Low</v>
      </c>
    </row>
    <row r="6762" spans="1:23" x14ac:dyDescent="0.3">
      <c r="A6762">
        <v>18433909</v>
      </c>
      <c r="B6762" t="s">
        <v>7021</v>
      </c>
      <c r="C6762">
        <v>1</v>
      </c>
      <c r="D6762" t="s">
        <v>6827</v>
      </c>
      <c r="E6762" t="s">
        <v>6902</v>
      </c>
      <c r="F6762">
        <v>77.359720699999997</v>
      </c>
      <c r="G6762">
        <v>28.6085274</v>
      </c>
      <c r="H6762" t="s">
        <v>289</v>
      </c>
      <c r="I6762" t="s">
        <v>19</v>
      </c>
      <c r="J6762" t="s">
        <v>57</v>
      </c>
      <c r="K6762" t="s">
        <v>57</v>
      </c>
      <c r="L6762" t="s">
        <v>57</v>
      </c>
      <c r="M6762" t="s">
        <v>57</v>
      </c>
      <c r="N6762">
        <v>1</v>
      </c>
      <c r="O6762">
        <v>0</v>
      </c>
      <c r="P6762">
        <v>300</v>
      </c>
      <c r="Q6762">
        <v>1</v>
      </c>
      <c r="R6762">
        <v>2010</v>
      </c>
      <c r="S6762">
        <v>11</v>
      </c>
      <c r="T6762">
        <v>1</v>
      </c>
      <c r="U6762" s="1">
        <v>40483</v>
      </c>
      <c r="V6762" s="5">
        <f>Main[[#This Row],[Average_Cost_for_two]] * VLOOKUP(Main[[#This Row],[Currency]],'Currency'!A:B,2,FALSE)</f>
        <v>3.6</v>
      </c>
      <c r="W6762" s="5" t="str">
        <f>IF(Main[[#This Row],[Avg_Cost_USD]]&lt;10,"Low",
IF(Main[[#This Row],[Avg_Cost_USD]]&lt;=30,"Medium","High"))</f>
        <v>Low</v>
      </c>
    </row>
    <row r="6763" spans="1:23" x14ac:dyDescent="0.3">
      <c r="A6763">
        <v>18312485</v>
      </c>
      <c r="B6763" t="s">
        <v>529</v>
      </c>
      <c r="C6763">
        <v>1</v>
      </c>
      <c r="D6763" t="s">
        <v>6827</v>
      </c>
      <c r="E6763" t="s">
        <v>6881</v>
      </c>
      <c r="F6763">
        <v>77.372394600000007</v>
      </c>
      <c r="G6763">
        <v>28.618099000000001</v>
      </c>
      <c r="H6763" t="s">
        <v>301</v>
      </c>
      <c r="I6763" t="s">
        <v>19</v>
      </c>
      <c r="J6763" t="s">
        <v>57</v>
      </c>
      <c r="K6763" t="s">
        <v>57</v>
      </c>
      <c r="L6763" t="s">
        <v>57</v>
      </c>
      <c r="M6763" t="s">
        <v>57</v>
      </c>
      <c r="N6763">
        <v>1</v>
      </c>
      <c r="O6763">
        <v>0</v>
      </c>
      <c r="P6763">
        <v>450</v>
      </c>
      <c r="Q6763">
        <v>1</v>
      </c>
      <c r="R6763">
        <v>2010</v>
      </c>
      <c r="S6763">
        <v>11</v>
      </c>
      <c r="T6763">
        <v>27</v>
      </c>
      <c r="U6763" s="1">
        <v>40509</v>
      </c>
      <c r="V6763" s="5">
        <f>Main[[#This Row],[Average_Cost_for_two]] * VLOOKUP(Main[[#This Row],[Currency]],'Currency'!A:B,2,FALSE)</f>
        <v>5.4</v>
      </c>
      <c r="W6763" s="5" t="str">
        <f>IF(Main[[#This Row],[Avg_Cost_USD]]&lt;10,"Low",
IF(Main[[#This Row],[Avg_Cost_USD]]&lt;=30,"Medium","High"))</f>
        <v>Low</v>
      </c>
    </row>
    <row r="6764" spans="1:23" x14ac:dyDescent="0.3">
      <c r="A6764">
        <v>18424206</v>
      </c>
      <c r="B6764" t="s">
        <v>7022</v>
      </c>
      <c r="C6764">
        <v>1</v>
      </c>
      <c r="D6764" t="s">
        <v>6827</v>
      </c>
      <c r="E6764" t="s">
        <v>6881</v>
      </c>
      <c r="F6764">
        <v>77.355038800000003</v>
      </c>
      <c r="G6764">
        <v>28.622005699999999</v>
      </c>
      <c r="H6764" t="s">
        <v>56</v>
      </c>
      <c r="I6764" t="s">
        <v>19</v>
      </c>
      <c r="J6764" t="s">
        <v>57</v>
      </c>
      <c r="K6764" t="s">
        <v>57</v>
      </c>
      <c r="L6764" t="s">
        <v>57</v>
      </c>
      <c r="M6764" t="s">
        <v>57</v>
      </c>
      <c r="N6764">
        <v>1</v>
      </c>
      <c r="O6764">
        <v>0</v>
      </c>
      <c r="P6764">
        <v>200</v>
      </c>
      <c r="Q6764">
        <v>1</v>
      </c>
      <c r="R6764">
        <v>2014</v>
      </c>
      <c r="S6764">
        <v>11</v>
      </c>
      <c r="T6764">
        <v>1</v>
      </c>
      <c r="U6764" s="1">
        <v>41944</v>
      </c>
      <c r="V6764" s="5">
        <f>Main[[#This Row],[Average_Cost_for_two]] * VLOOKUP(Main[[#This Row],[Currency]],'Currency'!A:B,2,FALSE)</f>
        <v>2.4</v>
      </c>
      <c r="W6764" s="5" t="str">
        <f>IF(Main[[#This Row],[Avg_Cost_USD]]&lt;10,"Low",
IF(Main[[#This Row],[Avg_Cost_USD]]&lt;=30,"Medium","High"))</f>
        <v>Low</v>
      </c>
    </row>
    <row r="6765" spans="1:23" x14ac:dyDescent="0.3">
      <c r="A6765">
        <v>18492089</v>
      </c>
      <c r="B6765" t="s">
        <v>7023</v>
      </c>
      <c r="C6765">
        <v>1</v>
      </c>
      <c r="D6765" t="s">
        <v>6827</v>
      </c>
      <c r="E6765" t="s">
        <v>6841</v>
      </c>
      <c r="F6765">
        <v>77.377188899999993</v>
      </c>
      <c r="G6765">
        <v>28.624999899999999</v>
      </c>
      <c r="H6765" t="s">
        <v>315</v>
      </c>
      <c r="I6765" t="s">
        <v>19</v>
      </c>
      <c r="J6765" t="s">
        <v>57</v>
      </c>
      <c r="K6765" t="s">
        <v>57</v>
      </c>
      <c r="L6765" t="s">
        <v>57</v>
      </c>
      <c r="M6765" t="s">
        <v>57</v>
      </c>
      <c r="N6765">
        <v>1</v>
      </c>
      <c r="O6765">
        <v>0</v>
      </c>
      <c r="P6765">
        <v>200</v>
      </c>
      <c r="Q6765">
        <v>1</v>
      </c>
      <c r="R6765">
        <v>2016</v>
      </c>
      <c r="S6765">
        <v>11</v>
      </c>
      <c r="T6765">
        <v>16</v>
      </c>
      <c r="U6765" s="1">
        <v>42690</v>
      </c>
      <c r="V6765" s="5">
        <f>Main[[#This Row],[Average_Cost_for_two]] * VLOOKUP(Main[[#This Row],[Currency]],'Currency'!A:B,2,FALSE)</f>
        <v>2.4</v>
      </c>
      <c r="W6765" s="5" t="str">
        <f>IF(Main[[#This Row],[Avg_Cost_USD]]&lt;10,"Low",
IF(Main[[#This Row],[Avg_Cost_USD]]&lt;=30,"Medium","High"))</f>
        <v>Low</v>
      </c>
    </row>
    <row r="6766" spans="1:23" x14ac:dyDescent="0.3">
      <c r="A6766">
        <v>18478895</v>
      </c>
      <c r="B6766" t="s">
        <v>7024</v>
      </c>
      <c r="C6766">
        <v>1</v>
      </c>
      <c r="D6766" t="s">
        <v>6827</v>
      </c>
      <c r="E6766" t="s">
        <v>6841</v>
      </c>
      <c r="F6766">
        <v>0</v>
      </c>
      <c r="G6766">
        <v>0</v>
      </c>
      <c r="H6766" t="s">
        <v>7025</v>
      </c>
      <c r="I6766" t="s">
        <v>19</v>
      </c>
      <c r="J6766" t="s">
        <v>57</v>
      </c>
      <c r="K6766" t="s">
        <v>57</v>
      </c>
      <c r="L6766" t="s">
        <v>57</v>
      </c>
      <c r="M6766" t="s">
        <v>57</v>
      </c>
      <c r="N6766">
        <v>2</v>
      </c>
      <c r="O6766">
        <v>0</v>
      </c>
      <c r="P6766">
        <v>500</v>
      </c>
      <c r="Q6766">
        <v>1</v>
      </c>
      <c r="R6766">
        <v>2016</v>
      </c>
      <c r="S6766">
        <v>11</v>
      </c>
      <c r="T6766">
        <v>6</v>
      </c>
      <c r="U6766" s="1">
        <v>42680</v>
      </c>
      <c r="V6766" s="5">
        <f>Main[[#This Row],[Average_Cost_for_two]] * VLOOKUP(Main[[#This Row],[Currency]],'Currency'!A:B,2,FALSE)</f>
        <v>6</v>
      </c>
      <c r="W6766" s="5" t="str">
        <f>IF(Main[[#This Row],[Avg_Cost_USD]]&lt;10,"Low",
IF(Main[[#This Row],[Avg_Cost_USD]]&lt;=30,"Medium","High"))</f>
        <v>Low</v>
      </c>
    </row>
    <row r="6767" spans="1:23" x14ac:dyDescent="0.3">
      <c r="A6767">
        <v>18424873</v>
      </c>
      <c r="B6767" t="s">
        <v>3677</v>
      </c>
      <c r="C6767">
        <v>1</v>
      </c>
      <c r="D6767" t="s">
        <v>6827</v>
      </c>
      <c r="E6767" t="s">
        <v>6927</v>
      </c>
      <c r="F6767">
        <v>77.32147492</v>
      </c>
      <c r="G6767">
        <v>28.564921900000002</v>
      </c>
      <c r="H6767" t="s">
        <v>430</v>
      </c>
      <c r="I6767" t="s">
        <v>19</v>
      </c>
      <c r="J6767" t="s">
        <v>57</v>
      </c>
      <c r="K6767" t="s">
        <v>57</v>
      </c>
      <c r="L6767" t="s">
        <v>57</v>
      </c>
      <c r="M6767" t="s">
        <v>57</v>
      </c>
      <c r="N6767">
        <v>1</v>
      </c>
      <c r="O6767">
        <v>0</v>
      </c>
      <c r="P6767">
        <v>300</v>
      </c>
      <c r="Q6767">
        <v>1</v>
      </c>
      <c r="R6767">
        <v>2015</v>
      </c>
      <c r="S6767">
        <v>10</v>
      </c>
      <c r="T6767">
        <v>18</v>
      </c>
      <c r="U6767" s="1">
        <v>42295</v>
      </c>
      <c r="V6767" s="5">
        <f>Main[[#This Row],[Average_Cost_for_two]] * VLOOKUP(Main[[#This Row],[Currency]],'Currency'!A:B,2,FALSE)</f>
        <v>3.6</v>
      </c>
      <c r="W6767" s="5" t="str">
        <f>IF(Main[[#This Row],[Avg_Cost_USD]]&lt;10,"Low",
IF(Main[[#This Row],[Avg_Cost_USD]]&lt;=30,"Medium","High"))</f>
        <v>Low</v>
      </c>
    </row>
    <row r="6768" spans="1:23" x14ac:dyDescent="0.3">
      <c r="A6768">
        <v>18303715</v>
      </c>
      <c r="B6768" t="s">
        <v>7026</v>
      </c>
      <c r="C6768">
        <v>1</v>
      </c>
      <c r="D6768" t="s">
        <v>6827</v>
      </c>
      <c r="E6768" t="s">
        <v>6832</v>
      </c>
      <c r="F6768">
        <v>77.377905920000003</v>
      </c>
      <c r="G6768">
        <v>28.531977309999998</v>
      </c>
      <c r="H6768" t="s">
        <v>410</v>
      </c>
      <c r="I6768" t="s">
        <v>19</v>
      </c>
      <c r="J6768" t="s">
        <v>57</v>
      </c>
      <c r="K6768" t="s">
        <v>57</v>
      </c>
      <c r="L6768" t="s">
        <v>57</v>
      </c>
      <c r="M6768" t="s">
        <v>57</v>
      </c>
      <c r="N6768">
        <v>1</v>
      </c>
      <c r="O6768">
        <v>0</v>
      </c>
      <c r="P6768">
        <v>300</v>
      </c>
      <c r="Q6768">
        <v>1</v>
      </c>
      <c r="R6768">
        <v>2010</v>
      </c>
      <c r="S6768">
        <v>10</v>
      </c>
      <c r="T6768">
        <v>19</v>
      </c>
      <c r="U6768" s="1">
        <v>40470</v>
      </c>
      <c r="V6768" s="5">
        <f>Main[[#This Row],[Average_Cost_for_two]] * VLOOKUP(Main[[#This Row],[Currency]],'Currency'!A:B,2,FALSE)</f>
        <v>3.6</v>
      </c>
      <c r="W6768" s="5" t="str">
        <f>IF(Main[[#This Row],[Avg_Cost_USD]]&lt;10,"Low",
IF(Main[[#This Row],[Avg_Cost_USD]]&lt;=30,"Medium","High"))</f>
        <v>Low</v>
      </c>
    </row>
    <row r="6769" spans="1:23" x14ac:dyDescent="0.3">
      <c r="A6769">
        <v>18441563</v>
      </c>
      <c r="B6769" t="s">
        <v>3596</v>
      </c>
      <c r="C6769">
        <v>1</v>
      </c>
      <c r="D6769" t="s">
        <v>6827</v>
      </c>
      <c r="E6769" t="s">
        <v>6837</v>
      </c>
      <c r="F6769">
        <v>77.402723100000003</v>
      </c>
      <c r="G6769">
        <v>28.500374999999998</v>
      </c>
      <c r="H6769" t="s">
        <v>335</v>
      </c>
      <c r="I6769" t="s">
        <v>19</v>
      </c>
      <c r="J6769" t="s">
        <v>57</v>
      </c>
      <c r="K6769" t="s">
        <v>57</v>
      </c>
      <c r="L6769" t="s">
        <v>57</v>
      </c>
      <c r="M6769" t="s">
        <v>57</v>
      </c>
      <c r="N6769">
        <v>1</v>
      </c>
      <c r="O6769">
        <v>0</v>
      </c>
      <c r="P6769">
        <v>300</v>
      </c>
      <c r="Q6769">
        <v>1</v>
      </c>
      <c r="R6769">
        <v>2018</v>
      </c>
      <c r="S6769">
        <v>10</v>
      </c>
      <c r="T6769">
        <v>15</v>
      </c>
      <c r="U6769" s="1">
        <v>43388</v>
      </c>
      <c r="V6769" s="5">
        <f>Main[[#This Row],[Average_Cost_for_two]] * VLOOKUP(Main[[#This Row],[Currency]],'Currency'!A:B,2,FALSE)</f>
        <v>3.6</v>
      </c>
      <c r="W6769" s="5" t="str">
        <f>IF(Main[[#This Row],[Avg_Cost_USD]]&lt;10,"Low",
IF(Main[[#This Row],[Avg_Cost_USD]]&lt;=30,"Medium","High"))</f>
        <v>Low</v>
      </c>
    </row>
    <row r="6770" spans="1:23" x14ac:dyDescent="0.3">
      <c r="A6770">
        <v>18438456</v>
      </c>
      <c r="B6770" t="s">
        <v>7027</v>
      </c>
      <c r="C6770">
        <v>1</v>
      </c>
      <c r="D6770" t="s">
        <v>6827</v>
      </c>
      <c r="E6770" t="s">
        <v>5788</v>
      </c>
      <c r="F6770">
        <v>77.312978999999999</v>
      </c>
      <c r="G6770">
        <v>28.582059999999998</v>
      </c>
      <c r="H6770" t="s">
        <v>335</v>
      </c>
      <c r="I6770" t="s">
        <v>19</v>
      </c>
      <c r="J6770" t="s">
        <v>57</v>
      </c>
      <c r="K6770" t="s">
        <v>57</v>
      </c>
      <c r="L6770" t="s">
        <v>57</v>
      </c>
      <c r="M6770" t="s">
        <v>57</v>
      </c>
      <c r="N6770">
        <v>1</v>
      </c>
      <c r="O6770">
        <v>0</v>
      </c>
      <c r="P6770">
        <v>200</v>
      </c>
      <c r="Q6770">
        <v>1</v>
      </c>
      <c r="R6770">
        <v>2017</v>
      </c>
      <c r="S6770">
        <v>10</v>
      </c>
      <c r="T6770">
        <v>8</v>
      </c>
      <c r="U6770" s="1">
        <v>43016</v>
      </c>
      <c r="V6770" s="5">
        <f>Main[[#This Row],[Average_Cost_for_two]] * VLOOKUP(Main[[#This Row],[Currency]],'Currency'!A:B,2,FALSE)</f>
        <v>2.4</v>
      </c>
      <c r="W6770" s="5" t="str">
        <f>IF(Main[[#This Row],[Avg_Cost_USD]]&lt;10,"Low",
IF(Main[[#This Row],[Avg_Cost_USD]]&lt;=30,"Medium","High"))</f>
        <v>Low</v>
      </c>
    </row>
    <row r="6771" spans="1:23" x14ac:dyDescent="0.3">
      <c r="A6771">
        <v>18432020</v>
      </c>
      <c r="B6771" t="s">
        <v>7028</v>
      </c>
      <c r="C6771">
        <v>1</v>
      </c>
      <c r="D6771" t="s">
        <v>6827</v>
      </c>
      <c r="E6771" t="s">
        <v>6989</v>
      </c>
      <c r="F6771">
        <v>77.313817</v>
      </c>
      <c r="G6771">
        <v>28.578861199999999</v>
      </c>
      <c r="H6771" t="s">
        <v>335</v>
      </c>
      <c r="I6771" t="s">
        <v>19</v>
      </c>
      <c r="J6771" t="s">
        <v>57</v>
      </c>
      <c r="K6771" t="s">
        <v>57</v>
      </c>
      <c r="L6771" t="s">
        <v>57</v>
      </c>
      <c r="M6771" t="s">
        <v>57</v>
      </c>
      <c r="N6771">
        <v>1</v>
      </c>
      <c r="O6771">
        <v>0</v>
      </c>
      <c r="P6771">
        <v>300</v>
      </c>
      <c r="Q6771">
        <v>1</v>
      </c>
      <c r="R6771">
        <v>2014</v>
      </c>
      <c r="S6771">
        <v>10</v>
      </c>
      <c r="T6771">
        <v>28</v>
      </c>
      <c r="U6771" s="1">
        <v>41940</v>
      </c>
      <c r="V6771" s="5">
        <f>Main[[#This Row],[Average_Cost_for_two]] * VLOOKUP(Main[[#This Row],[Currency]],'Currency'!A:B,2,FALSE)</f>
        <v>3.6</v>
      </c>
      <c r="W6771" s="5" t="str">
        <f>IF(Main[[#This Row],[Avg_Cost_USD]]&lt;10,"Low",
IF(Main[[#This Row],[Avg_Cost_USD]]&lt;=30,"Medium","High"))</f>
        <v>Low</v>
      </c>
    </row>
    <row r="6772" spans="1:23" x14ac:dyDescent="0.3">
      <c r="A6772">
        <v>18252394</v>
      </c>
      <c r="B6772" t="s">
        <v>7027</v>
      </c>
      <c r="C6772">
        <v>1</v>
      </c>
      <c r="D6772" t="s">
        <v>6827</v>
      </c>
      <c r="E6772" t="s">
        <v>7029</v>
      </c>
      <c r="F6772">
        <v>77.337706900000001</v>
      </c>
      <c r="G6772">
        <v>28.5846506</v>
      </c>
      <c r="H6772" t="s">
        <v>335</v>
      </c>
      <c r="I6772" t="s">
        <v>19</v>
      </c>
      <c r="J6772" t="s">
        <v>57</v>
      </c>
      <c r="K6772" t="s">
        <v>57</v>
      </c>
      <c r="L6772" t="s">
        <v>57</v>
      </c>
      <c r="M6772" t="s">
        <v>57</v>
      </c>
      <c r="N6772">
        <v>1</v>
      </c>
      <c r="O6772">
        <v>0</v>
      </c>
      <c r="P6772">
        <v>350</v>
      </c>
      <c r="Q6772">
        <v>1</v>
      </c>
      <c r="R6772">
        <v>2017</v>
      </c>
      <c r="S6772">
        <v>10</v>
      </c>
      <c r="T6772">
        <v>6</v>
      </c>
      <c r="U6772" s="1">
        <v>43014</v>
      </c>
      <c r="V6772" s="5">
        <f>Main[[#This Row],[Average_Cost_for_two]] * VLOOKUP(Main[[#This Row],[Currency]],'Currency'!A:B,2,FALSE)</f>
        <v>4.2</v>
      </c>
      <c r="W6772" s="5" t="str">
        <f>IF(Main[[#This Row],[Avg_Cost_USD]]&lt;10,"Low",
IF(Main[[#This Row],[Avg_Cost_USD]]&lt;=30,"Medium","High"))</f>
        <v>Low</v>
      </c>
    </row>
    <row r="6773" spans="1:23" x14ac:dyDescent="0.3">
      <c r="A6773">
        <v>18423885</v>
      </c>
      <c r="B6773" t="s">
        <v>428</v>
      </c>
      <c r="C6773">
        <v>1</v>
      </c>
      <c r="D6773" t="s">
        <v>6827</v>
      </c>
      <c r="E6773" t="s">
        <v>6857</v>
      </c>
      <c r="F6773">
        <v>77.353663400000002</v>
      </c>
      <c r="G6773">
        <v>28.574308599999998</v>
      </c>
      <c r="H6773" t="s">
        <v>850</v>
      </c>
      <c r="I6773" t="s">
        <v>19</v>
      </c>
      <c r="J6773" t="s">
        <v>57</v>
      </c>
      <c r="K6773" t="s">
        <v>57</v>
      </c>
      <c r="L6773" t="s">
        <v>57</v>
      </c>
      <c r="M6773" t="s">
        <v>57</v>
      </c>
      <c r="N6773">
        <v>1</v>
      </c>
      <c r="O6773">
        <v>0</v>
      </c>
      <c r="P6773">
        <v>300</v>
      </c>
      <c r="Q6773">
        <v>1</v>
      </c>
      <c r="R6773">
        <v>2012</v>
      </c>
      <c r="S6773">
        <v>10</v>
      </c>
      <c r="T6773">
        <v>11</v>
      </c>
      <c r="U6773" s="1">
        <v>41193</v>
      </c>
      <c r="V6773" s="5">
        <f>Main[[#This Row],[Average_Cost_for_two]] * VLOOKUP(Main[[#This Row],[Currency]],'Currency'!A:B,2,FALSE)</f>
        <v>3.6</v>
      </c>
      <c r="W6773" s="5" t="str">
        <f>IF(Main[[#This Row],[Avg_Cost_USD]]&lt;10,"Low",
IF(Main[[#This Row],[Avg_Cost_USD]]&lt;=30,"Medium","High"))</f>
        <v>Low</v>
      </c>
    </row>
    <row r="6774" spans="1:23" x14ac:dyDescent="0.3">
      <c r="A6774">
        <v>18472419</v>
      </c>
      <c r="B6774" t="s">
        <v>7030</v>
      </c>
      <c r="C6774">
        <v>1</v>
      </c>
      <c r="D6774" t="s">
        <v>6827</v>
      </c>
      <c r="E6774" t="s">
        <v>6994</v>
      </c>
      <c r="F6774">
        <v>0</v>
      </c>
      <c r="G6774">
        <v>0</v>
      </c>
      <c r="H6774" t="s">
        <v>863</v>
      </c>
      <c r="I6774" t="s">
        <v>19</v>
      </c>
      <c r="J6774" t="s">
        <v>57</v>
      </c>
      <c r="K6774" t="s">
        <v>57</v>
      </c>
      <c r="L6774" t="s">
        <v>57</v>
      </c>
      <c r="M6774" t="s">
        <v>57</v>
      </c>
      <c r="N6774">
        <v>2</v>
      </c>
      <c r="O6774">
        <v>0</v>
      </c>
      <c r="P6774">
        <v>500</v>
      </c>
      <c r="Q6774">
        <v>1</v>
      </c>
      <c r="R6774">
        <v>2010</v>
      </c>
      <c r="S6774">
        <v>10</v>
      </c>
      <c r="T6774">
        <v>7</v>
      </c>
      <c r="U6774" s="1">
        <v>40458</v>
      </c>
      <c r="V6774" s="5">
        <f>Main[[#This Row],[Average_Cost_for_two]] * VLOOKUP(Main[[#This Row],[Currency]],'Currency'!A:B,2,FALSE)</f>
        <v>6</v>
      </c>
      <c r="W6774" s="5" t="str">
        <f>IF(Main[[#This Row],[Avg_Cost_USD]]&lt;10,"Low",
IF(Main[[#This Row],[Avg_Cost_USD]]&lt;=30,"Medium","High"))</f>
        <v>Low</v>
      </c>
    </row>
    <row r="6775" spans="1:23" x14ac:dyDescent="0.3">
      <c r="A6775">
        <v>18432231</v>
      </c>
      <c r="B6775" t="s">
        <v>3677</v>
      </c>
      <c r="C6775">
        <v>1</v>
      </c>
      <c r="D6775" t="s">
        <v>6827</v>
      </c>
      <c r="E6775" t="s">
        <v>5875</v>
      </c>
      <c r="F6775">
        <v>77.344269400000002</v>
      </c>
      <c r="G6775">
        <v>28.5486331</v>
      </c>
      <c r="H6775" t="s">
        <v>430</v>
      </c>
      <c r="I6775" t="s">
        <v>19</v>
      </c>
      <c r="J6775" t="s">
        <v>57</v>
      </c>
      <c r="K6775" t="s">
        <v>57</v>
      </c>
      <c r="L6775" t="s">
        <v>57</v>
      </c>
      <c r="M6775" t="s">
        <v>57</v>
      </c>
      <c r="N6775">
        <v>1</v>
      </c>
      <c r="O6775">
        <v>0</v>
      </c>
      <c r="P6775">
        <v>300</v>
      </c>
      <c r="Q6775">
        <v>1</v>
      </c>
      <c r="R6775">
        <v>2014</v>
      </c>
      <c r="S6775">
        <v>10</v>
      </c>
      <c r="T6775">
        <v>11</v>
      </c>
      <c r="U6775" s="1">
        <v>41923</v>
      </c>
      <c r="V6775" s="5">
        <f>Main[[#This Row],[Average_Cost_for_two]] * VLOOKUP(Main[[#This Row],[Currency]],'Currency'!A:B,2,FALSE)</f>
        <v>3.6</v>
      </c>
      <c r="W6775" s="5" t="str">
        <f>IF(Main[[#This Row],[Avg_Cost_USD]]&lt;10,"Low",
IF(Main[[#This Row],[Avg_Cost_USD]]&lt;=30,"Medium","High"))</f>
        <v>Low</v>
      </c>
    </row>
    <row r="6776" spans="1:23" x14ac:dyDescent="0.3">
      <c r="A6776">
        <v>18486776</v>
      </c>
      <c r="B6776" t="s">
        <v>7031</v>
      </c>
      <c r="C6776">
        <v>1</v>
      </c>
      <c r="D6776" t="s">
        <v>6827</v>
      </c>
      <c r="E6776" t="s">
        <v>5875</v>
      </c>
      <c r="F6776">
        <v>0</v>
      </c>
      <c r="G6776">
        <v>0</v>
      </c>
      <c r="H6776" t="s">
        <v>426</v>
      </c>
      <c r="I6776" t="s">
        <v>19</v>
      </c>
      <c r="J6776" t="s">
        <v>57</v>
      </c>
      <c r="K6776" t="s">
        <v>57</v>
      </c>
      <c r="L6776" t="s">
        <v>57</v>
      </c>
      <c r="M6776" t="s">
        <v>57</v>
      </c>
      <c r="N6776">
        <v>1</v>
      </c>
      <c r="O6776">
        <v>0</v>
      </c>
      <c r="P6776">
        <v>150</v>
      </c>
      <c r="Q6776">
        <v>1</v>
      </c>
      <c r="R6776">
        <v>2016</v>
      </c>
      <c r="S6776">
        <v>10</v>
      </c>
      <c r="T6776">
        <v>1</v>
      </c>
      <c r="U6776" s="1">
        <v>42644</v>
      </c>
      <c r="V6776" s="5">
        <f>Main[[#This Row],[Average_Cost_for_two]] * VLOOKUP(Main[[#This Row],[Currency]],'Currency'!A:B,2,FALSE)</f>
        <v>1.8</v>
      </c>
      <c r="W6776" s="5" t="str">
        <f>IF(Main[[#This Row],[Avg_Cost_USD]]&lt;10,"Low",
IF(Main[[#This Row],[Avg_Cost_USD]]&lt;=30,"Medium","High"))</f>
        <v>Low</v>
      </c>
    </row>
    <row r="6777" spans="1:23" x14ac:dyDescent="0.3">
      <c r="A6777">
        <v>18252364</v>
      </c>
      <c r="B6777" t="s">
        <v>3954</v>
      </c>
      <c r="C6777">
        <v>1</v>
      </c>
      <c r="D6777" t="s">
        <v>6827</v>
      </c>
      <c r="E6777" t="s">
        <v>5878</v>
      </c>
      <c r="F6777">
        <v>77.385240899999999</v>
      </c>
      <c r="G6777">
        <v>28.569479699999999</v>
      </c>
      <c r="H6777" t="s">
        <v>494</v>
      </c>
      <c r="I6777" t="s">
        <v>19</v>
      </c>
      <c r="J6777" t="s">
        <v>57</v>
      </c>
      <c r="K6777" t="s">
        <v>57</v>
      </c>
      <c r="L6777" t="s">
        <v>57</v>
      </c>
      <c r="M6777" t="s">
        <v>57</v>
      </c>
      <c r="N6777">
        <v>1</v>
      </c>
      <c r="O6777">
        <v>0</v>
      </c>
      <c r="P6777">
        <v>400</v>
      </c>
      <c r="Q6777">
        <v>1</v>
      </c>
      <c r="R6777">
        <v>2011</v>
      </c>
      <c r="S6777">
        <v>10</v>
      </c>
      <c r="T6777">
        <v>15</v>
      </c>
      <c r="U6777" s="1">
        <v>40831</v>
      </c>
      <c r="V6777" s="5">
        <f>Main[[#This Row],[Average_Cost_for_two]] * VLOOKUP(Main[[#This Row],[Currency]],'Currency'!A:B,2,FALSE)</f>
        <v>4.8</v>
      </c>
      <c r="W6777" s="5" t="str">
        <f>IF(Main[[#This Row],[Avg_Cost_USD]]&lt;10,"Low",
IF(Main[[#This Row],[Avg_Cost_USD]]&lt;=30,"Medium","High"))</f>
        <v>Low</v>
      </c>
    </row>
    <row r="6778" spans="1:23" x14ac:dyDescent="0.3">
      <c r="A6778">
        <v>18480321</v>
      </c>
      <c r="B6778" t="s">
        <v>7032</v>
      </c>
      <c r="C6778">
        <v>1</v>
      </c>
      <c r="D6778" t="s">
        <v>6827</v>
      </c>
      <c r="E6778" t="s">
        <v>6879</v>
      </c>
      <c r="F6778">
        <v>0</v>
      </c>
      <c r="G6778">
        <v>0</v>
      </c>
      <c r="H6778" t="s">
        <v>7033</v>
      </c>
      <c r="I6778" t="s">
        <v>19</v>
      </c>
      <c r="J6778" t="s">
        <v>57</v>
      </c>
      <c r="K6778" t="s">
        <v>57</v>
      </c>
      <c r="L6778" t="s">
        <v>57</v>
      </c>
      <c r="M6778" t="s">
        <v>57</v>
      </c>
      <c r="N6778">
        <v>2</v>
      </c>
      <c r="O6778">
        <v>0</v>
      </c>
      <c r="P6778">
        <v>500</v>
      </c>
      <c r="Q6778">
        <v>1</v>
      </c>
      <c r="R6778">
        <v>2014</v>
      </c>
      <c r="S6778">
        <v>10</v>
      </c>
      <c r="T6778">
        <v>24</v>
      </c>
      <c r="U6778" s="1">
        <v>41936</v>
      </c>
      <c r="V6778" s="5">
        <f>Main[[#This Row],[Average_Cost_for_two]] * VLOOKUP(Main[[#This Row],[Currency]],'Currency'!A:B,2,FALSE)</f>
        <v>6</v>
      </c>
      <c r="W6778" s="5" t="str">
        <f>IF(Main[[#This Row],[Avg_Cost_USD]]&lt;10,"Low",
IF(Main[[#This Row],[Avg_Cost_USD]]&lt;=30,"Medium","High"))</f>
        <v>Low</v>
      </c>
    </row>
    <row r="6779" spans="1:23" x14ac:dyDescent="0.3">
      <c r="A6779">
        <v>18435807</v>
      </c>
      <c r="B6779" t="s">
        <v>7034</v>
      </c>
      <c r="C6779">
        <v>1</v>
      </c>
      <c r="D6779" t="s">
        <v>6827</v>
      </c>
      <c r="E6779" t="s">
        <v>7035</v>
      </c>
      <c r="F6779">
        <v>77.3675487</v>
      </c>
      <c r="G6779">
        <v>28.5832178</v>
      </c>
      <c r="H6779" t="s">
        <v>56</v>
      </c>
      <c r="I6779" t="s">
        <v>19</v>
      </c>
      <c r="J6779" t="s">
        <v>57</v>
      </c>
      <c r="K6779" t="s">
        <v>57</v>
      </c>
      <c r="L6779" t="s">
        <v>57</v>
      </c>
      <c r="M6779" t="s">
        <v>57</v>
      </c>
      <c r="N6779">
        <v>1</v>
      </c>
      <c r="O6779">
        <v>0</v>
      </c>
      <c r="P6779">
        <v>200</v>
      </c>
      <c r="Q6779">
        <v>1</v>
      </c>
      <c r="R6779">
        <v>2015</v>
      </c>
      <c r="S6779">
        <v>10</v>
      </c>
      <c r="T6779">
        <v>18</v>
      </c>
      <c r="U6779" s="1">
        <v>42295</v>
      </c>
      <c r="V6779" s="5">
        <f>Main[[#This Row],[Average_Cost_for_two]] * VLOOKUP(Main[[#This Row],[Currency]],'Currency'!A:B,2,FALSE)</f>
        <v>2.4</v>
      </c>
      <c r="W6779" s="5" t="str">
        <f>IF(Main[[#This Row],[Avg_Cost_USD]]&lt;10,"Low",
IF(Main[[#This Row],[Avg_Cost_USD]]&lt;=30,"Medium","High"))</f>
        <v>Low</v>
      </c>
    </row>
    <row r="6780" spans="1:23" x14ac:dyDescent="0.3">
      <c r="A6780">
        <v>18435790</v>
      </c>
      <c r="B6780" t="s">
        <v>7036</v>
      </c>
      <c r="C6780">
        <v>1</v>
      </c>
      <c r="D6780" t="s">
        <v>6827</v>
      </c>
      <c r="E6780" t="s">
        <v>6814</v>
      </c>
      <c r="F6780">
        <v>77.363173500000002</v>
      </c>
      <c r="G6780">
        <v>28.586411999999999</v>
      </c>
      <c r="H6780" t="s">
        <v>301</v>
      </c>
      <c r="I6780" t="s">
        <v>19</v>
      </c>
      <c r="J6780" t="s">
        <v>57</v>
      </c>
      <c r="K6780" t="s">
        <v>57</v>
      </c>
      <c r="L6780" t="s">
        <v>57</v>
      </c>
      <c r="M6780" t="s">
        <v>57</v>
      </c>
      <c r="N6780">
        <v>1</v>
      </c>
      <c r="O6780">
        <v>0</v>
      </c>
      <c r="P6780">
        <v>300</v>
      </c>
      <c r="Q6780">
        <v>1</v>
      </c>
      <c r="R6780">
        <v>2017</v>
      </c>
      <c r="S6780">
        <v>10</v>
      </c>
      <c r="T6780">
        <v>13</v>
      </c>
      <c r="U6780" s="1">
        <v>43021</v>
      </c>
      <c r="V6780" s="5">
        <f>Main[[#This Row],[Average_Cost_for_two]] * VLOOKUP(Main[[#This Row],[Currency]],'Currency'!A:B,2,FALSE)</f>
        <v>3.6</v>
      </c>
      <c r="W6780" s="5" t="str">
        <f>IF(Main[[#This Row],[Avg_Cost_USD]]&lt;10,"Low",
IF(Main[[#This Row],[Avg_Cost_USD]]&lt;=30,"Medium","High"))</f>
        <v>Low</v>
      </c>
    </row>
    <row r="6781" spans="1:23" x14ac:dyDescent="0.3">
      <c r="A6781">
        <v>18423900</v>
      </c>
      <c r="B6781" t="s">
        <v>7037</v>
      </c>
      <c r="C6781">
        <v>1</v>
      </c>
      <c r="D6781" t="s">
        <v>6827</v>
      </c>
      <c r="E6781" t="s">
        <v>6881</v>
      </c>
      <c r="F6781">
        <v>77.370687500000003</v>
      </c>
      <c r="G6781">
        <v>28.619321100000001</v>
      </c>
      <c r="H6781" t="s">
        <v>301</v>
      </c>
      <c r="I6781" t="s">
        <v>19</v>
      </c>
      <c r="J6781" t="s">
        <v>57</v>
      </c>
      <c r="K6781" t="s">
        <v>57</v>
      </c>
      <c r="L6781" t="s">
        <v>57</v>
      </c>
      <c r="M6781" t="s">
        <v>57</v>
      </c>
      <c r="N6781">
        <v>2</v>
      </c>
      <c r="O6781">
        <v>0</v>
      </c>
      <c r="P6781">
        <v>500</v>
      </c>
      <c r="Q6781">
        <v>1</v>
      </c>
      <c r="R6781">
        <v>2017</v>
      </c>
      <c r="S6781">
        <v>10</v>
      </c>
      <c r="T6781">
        <v>14</v>
      </c>
      <c r="U6781" s="1">
        <v>43022</v>
      </c>
      <c r="V6781" s="5">
        <f>Main[[#This Row],[Average_Cost_for_two]] * VLOOKUP(Main[[#This Row],[Currency]],'Currency'!A:B,2,FALSE)</f>
        <v>6</v>
      </c>
      <c r="W6781" s="5" t="str">
        <f>IF(Main[[#This Row],[Avg_Cost_USD]]&lt;10,"Low",
IF(Main[[#This Row],[Avg_Cost_USD]]&lt;=30,"Medium","High"))</f>
        <v>Low</v>
      </c>
    </row>
    <row r="6782" spans="1:23" x14ac:dyDescent="0.3">
      <c r="A6782">
        <v>18424588</v>
      </c>
      <c r="B6782" t="s">
        <v>7038</v>
      </c>
      <c r="C6782">
        <v>1</v>
      </c>
      <c r="D6782" t="s">
        <v>6827</v>
      </c>
      <c r="E6782" t="s">
        <v>6881</v>
      </c>
      <c r="F6782">
        <v>77.369567000000004</v>
      </c>
      <c r="G6782">
        <v>28.618803499999999</v>
      </c>
      <c r="H6782" t="s">
        <v>56</v>
      </c>
      <c r="I6782" t="s">
        <v>19</v>
      </c>
      <c r="J6782" t="s">
        <v>57</v>
      </c>
      <c r="K6782" t="s">
        <v>57</v>
      </c>
      <c r="L6782" t="s">
        <v>57</v>
      </c>
      <c r="M6782" t="s">
        <v>57</v>
      </c>
      <c r="N6782">
        <v>1</v>
      </c>
      <c r="O6782">
        <v>0</v>
      </c>
      <c r="P6782">
        <v>200</v>
      </c>
      <c r="Q6782">
        <v>1</v>
      </c>
      <c r="R6782">
        <v>2013</v>
      </c>
      <c r="S6782">
        <v>10</v>
      </c>
      <c r="T6782">
        <v>6</v>
      </c>
      <c r="U6782" s="1">
        <v>41553</v>
      </c>
      <c r="V6782" s="5">
        <f>Main[[#This Row],[Average_Cost_for_two]] * VLOOKUP(Main[[#This Row],[Currency]],'Currency'!A:B,2,FALSE)</f>
        <v>2.4</v>
      </c>
      <c r="W6782" s="5" t="str">
        <f>IF(Main[[#This Row],[Avg_Cost_USD]]&lt;10,"Low",
IF(Main[[#This Row],[Avg_Cost_USD]]&lt;=30,"Medium","High"))</f>
        <v>Low</v>
      </c>
    </row>
    <row r="6783" spans="1:23" x14ac:dyDescent="0.3">
      <c r="A6783">
        <v>18352676</v>
      </c>
      <c r="B6783" t="s">
        <v>7039</v>
      </c>
      <c r="C6783">
        <v>1</v>
      </c>
      <c r="D6783" t="s">
        <v>6827</v>
      </c>
      <c r="E6783" t="s">
        <v>6868</v>
      </c>
      <c r="F6783">
        <v>77.393627199999997</v>
      </c>
      <c r="G6783">
        <v>28.5674429</v>
      </c>
      <c r="H6783" t="s">
        <v>289</v>
      </c>
      <c r="I6783" t="s">
        <v>19</v>
      </c>
      <c r="J6783" t="s">
        <v>57</v>
      </c>
      <c r="K6783" t="s">
        <v>57</v>
      </c>
      <c r="L6783" t="s">
        <v>57</v>
      </c>
      <c r="M6783" t="s">
        <v>57</v>
      </c>
      <c r="N6783">
        <v>1</v>
      </c>
      <c r="O6783">
        <v>0</v>
      </c>
      <c r="P6783">
        <v>300</v>
      </c>
      <c r="Q6783">
        <v>1</v>
      </c>
      <c r="R6783">
        <v>2014</v>
      </c>
      <c r="S6783">
        <v>10</v>
      </c>
      <c r="T6783">
        <v>28</v>
      </c>
      <c r="U6783" s="1">
        <v>41940</v>
      </c>
      <c r="V6783" s="5">
        <f>Main[[#This Row],[Average_Cost_for_two]] * VLOOKUP(Main[[#This Row],[Currency]],'Currency'!A:B,2,FALSE)</f>
        <v>3.6</v>
      </c>
      <c r="W6783" s="5" t="str">
        <f>IF(Main[[#This Row],[Avg_Cost_USD]]&lt;10,"Low",
IF(Main[[#This Row],[Avg_Cost_USD]]&lt;=30,"Medium","High"))</f>
        <v>Low</v>
      </c>
    </row>
    <row r="6784" spans="1:23" x14ac:dyDescent="0.3">
      <c r="A6784">
        <v>18441671</v>
      </c>
      <c r="B6784" t="s">
        <v>299</v>
      </c>
      <c r="C6784">
        <v>1</v>
      </c>
      <c r="D6784" t="s">
        <v>6827</v>
      </c>
      <c r="E6784" t="s">
        <v>6837</v>
      </c>
      <c r="F6784">
        <v>77.373254599999996</v>
      </c>
      <c r="G6784">
        <v>28.5152596</v>
      </c>
      <c r="H6784" t="s">
        <v>511</v>
      </c>
      <c r="I6784" t="s">
        <v>19</v>
      </c>
      <c r="J6784" t="s">
        <v>57</v>
      </c>
      <c r="K6784" t="s">
        <v>57</v>
      </c>
      <c r="L6784" t="s">
        <v>57</v>
      </c>
      <c r="M6784" t="s">
        <v>57</v>
      </c>
      <c r="N6784">
        <v>2</v>
      </c>
      <c r="O6784">
        <v>1</v>
      </c>
      <c r="P6784">
        <v>500</v>
      </c>
      <c r="Q6784">
        <v>1</v>
      </c>
      <c r="R6784">
        <v>2015</v>
      </c>
      <c r="S6784">
        <v>9</v>
      </c>
      <c r="T6784">
        <v>4</v>
      </c>
      <c r="U6784" s="1">
        <v>42251</v>
      </c>
      <c r="V6784" s="5">
        <f>Main[[#This Row],[Average_Cost_for_two]] * VLOOKUP(Main[[#This Row],[Currency]],'Currency'!A:B,2,FALSE)</f>
        <v>6</v>
      </c>
      <c r="W6784" s="5" t="str">
        <f>IF(Main[[#This Row],[Avg_Cost_USD]]&lt;10,"Low",
IF(Main[[#This Row],[Avg_Cost_USD]]&lt;=30,"Medium","High"))</f>
        <v>Low</v>
      </c>
    </row>
    <row r="6785" spans="1:23" x14ac:dyDescent="0.3">
      <c r="A6785">
        <v>18424874</v>
      </c>
      <c r="B6785" t="s">
        <v>353</v>
      </c>
      <c r="C6785">
        <v>1</v>
      </c>
      <c r="D6785" t="s">
        <v>6827</v>
      </c>
      <c r="E6785" t="s">
        <v>6927</v>
      </c>
      <c r="F6785">
        <v>77.321538899999993</v>
      </c>
      <c r="G6785">
        <v>28.564821800000001</v>
      </c>
      <c r="H6785" t="s">
        <v>354</v>
      </c>
      <c r="I6785" t="s">
        <v>19</v>
      </c>
      <c r="J6785" t="s">
        <v>57</v>
      </c>
      <c r="K6785" t="s">
        <v>57</v>
      </c>
      <c r="L6785" t="s">
        <v>57</v>
      </c>
      <c r="M6785" t="s">
        <v>57</v>
      </c>
      <c r="N6785">
        <v>2</v>
      </c>
      <c r="O6785">
        <v>1</v>
      </c>
      <c r="P6785">
        <v>600</v>
      </c>
      <c r="Q6785">
        <v>1</v>
      </c>
      <c r="R6785">
        <v>2017</v>
      </c>
      <c r="S6785">
        <v>8</v>
      </c>
      <c r="T6785">
        <v>24</v>
      </c>
      <c r="U6785" s="1">
        <v>42971</v>
      </c>
      <c r="V6785" s="5">
        <f>Main[[#This Row],[Average_Cost_for_two]] * VLOOKUP(Main[[#This Row],[Currency]],'Currency'!A:B,2,FALSE)</f>
        <v>7.2</v>
      </c>
      <c r="W6785" s="5" t="str">
        <f>IF(Main[[#This Row],[Avg_Cost_USD]]&lt;10,"Low",
IF(Main[[#This Row],[Avg_Cost_USD]]&lt;=30,"Medium","High"))</f>
        <v>Low</v>
      </c>
    </row>
    <row r="6786" spans="1:23" x14ac:dyDescent="0.3">
      <c r="A6786">
        <v>18409212</v>
      </c>
      <c r="B6786" t="s">
        <v>7040</v>
      </c>
      <c r="C6786">
        <v>1</v>
      </c>
      <c r="D6786" t="s">
        <v>6827</v>
      </c>
      <c r="E6786" t="s">
        <v>6832</v>
      </c>
      <c r="F6786">
        <v>77.365997250000007</v>
      </c>
      <c r="G6786">
        <v>28.539545390000001</v>
      </c>
      <c r="H6786" t="s">
        <v>2810</v>
      </c>
      <c r="I6786" t="s">
        <v>19</v>
      </c>
      <c r="J6786" t="s">
        <v>57</v>
      </c>
      <c r="K6786" t="s">
        <v>57</v>
      </c>
      <c r="L6786" t="s">
        <v>57</v>
      </c>
      <c r="M6786" t="s">
        <v>57</v>
      </c>
      <c r="N6786">
        <v>2</v>
      </c>
      <c r="O6786">
        <v>1</v>
      </c>
      <c r="P6786">
        <v>700</v>
      </c>
      <c r="Q6786">
        <v>1</v>
      </c>
      <c r="R6786">
        <v>2017</v>
      </c>
      <c r="S6786">
        <v>8</v>
      </c>
      <c r="T6786">
        <v>28</v>
      </c>
      <c r="U6786" s="1">
        <v>42975</v>
      </c>
      <c r="V6786" s="5">
        <f>Main[[#This Row],[Average_Cost_for_two]] * VLOOKUP(Main[[#This Row],[Currency]],'Currency'!A:B,2,FALSE)</f>
        <v>8.4</v>
      </c>
      <c r="W6786" s="5" t="str">
        <f>IF(Main[[#This Row],[Avg_Cost_USD]]&lt;10,"Low",
IF(Main[[#This Row],[Avg_Cost_USD]]&lt;=30,"Medium","High"))</f>
        <v>Low</v>
      </c>
    </row>
    <row r="6787" spans="1:23" x14ac:dyDescent="0.3">
      <c r="A6787">
        <v>18449300</v>
      </c>
      <c r="B6787" t="s">
        <v>7041</v>
      </c>
      <c r="C6787">
        <v>1</v>
      </c>
      <c r="D6787" t="s">
        <v>6827</v>
      </c>
      <c r="E6787" t="s">
        <v>6837</v>
      </c>
      <c r="F6787">
        <v>77.407783030000004</v>
      </c>
      <c r="G6787">
        <v>28.50763882</v>
      </c>
      <c r="H6787" t="s">
        <v>342</v>
      </c>
      <c r="I6787" t="s">
        <v>19</v>
      </c>
      <c r="J6787" t="s">
        <v>57</v>
      </c>
      <c r="K6787" t="s">
        <v>57</v>
      </c>
      <c r="L6787" t="s">
        <v>57</v>
      </c>
      <c r="M6787" t="s">
        <v>57</v>
      </c>
      <c r="N6787">
        <v>2</v>
      </c>
      <c r="O6787">
        <v>1</v>
      </c>
      <c r="P6787">
        <v>500</v>
      </c>
      <c r="Q6787">
        <v>1</v>
      </c>
      <c r="R6787">
        <v>2010</v>
      </c>
      <c r="S6787">
        <v>8</v>
      </c>
      <c r="T6787">
        <v>23</v>
      </c>
      <c r="U6787" s="1">
        <v>40413</v>
      </c>
      <c r="V6787" s="5">
        <f>Main[[#This Row],[Average_Cost_for_two]] * VLOOKUP(Main[[#This Row],[Currency]],'Currency'!A:B,2,FALSE)</f>
        <v>6</v>
      </c>
      <c r="W6787" s="5" t="str">
        <f>IF(Main[[#This Row],[Avg_Cost_USD]]&lt;10,"Low",
IF(Main[[#This Row],[Avg_Cost_USD]]&lt;=30,"Medium","High"))</f>
        <v>Low</v>
      </c>
    </row>
    <row r="6788" spans="1:23" x14ac:dyDescent="0.3">
      <c r="A6788">
        <v>18323684</v>
      </c>
      <c r="B6788" t="s">
        <v>7042</v>
      </c>
      <c r="C6788">
        <v>1</v>
      </c>
      <c r="D6788" t="s">
        <v>6827</v>
      </c>
      <c r="E6788" t="s">
        <v>5873</v>
      </c>
      <c r="F6788">
        <v>77.346934200000007</v>
      </c>
      <c r="G6788">
        <v>28.577350200000001</v>
      </c>
      <c r="H6788" t="s">
        <v>289</v>
      </c>
      <c r="I6788" t="s">
        <v>19</v>
      </c>
      <c r="J6788" t="s">
        <v>57</v>
      </c>
      <c r="K6788" t="s">
        <v>57</v>
      </c>
      <c r="L6788" t="s">
        <v>57</v>
      </c>
      <c r="M6788" t="s">
        <v>57</v>
      </c>
      <c r="N6788">
        <v>2</v>
      </c>
      <c r="O6788">
        <v>1</v>
      </c>
      <c r="P6788">
        <v>500</v>
      </c>
      <c r="Q6788">
        <v>1</v>
      </c>
      <c r="R6788">
        <v>2012</v>
      </c>
      <c r="S6788">
        <v>8</v>
      </c>
      <c r="T6788">
        <v>14</v>
      </c>
      <c r="U6788" s="1">
        <v>41135</v>
      </c>
      <c r="V6788" s="5">
        <f>Main[[#This Row],[Average_Cost_for_two]] * VLOOKUP(Main[[#This Row],[Currency]],'Currency'!A:B,2,FALSE)</f>
        <v>6</v>
      </c>
      <c r="W6788" s="5" t="str">
        <f>IF(Main[[#This Row],[Avg_Cost_USD]]&lt;10,"Low",
IF(Main[[#This Row],[Avg_Cost_USD]]&lt;=30,"Medium","High"))</f>
        <v>Low</v>
      </c>
    </row>
    <row r="6789" spans="1:23" x14ac:dyDescent="0.3">
      <c r="A6789">
        <v>18339370</v>
      </c>
      <c r="B6789" t="s">
        <v>344</v>
      </c>
      <c r="C6789">
        <v>1</v>
      </c>
      <c r="D6789" t="s">
        <v>6827</v>
      </c>
      <c r="E6789" t="s">
        <v>6895</v>
      </c>
      <c r="F6789">
        <v>77.36</v>
      </c>
      <c r="G6789">
        <v>28.57</v>
      </c>
      <c r="H6789" t="s">
        <v>344</v>
      </c>
      <c r="I6789" t="s">
        <v>19</v>
      </c>
      <c r="J6789" t="s">
        <v>57</v>
      </c>
      <c r="K6789" t="s">
        <v>57</v>
      </c>
      <c r="L6789" t="s">
        <v>57</v>
      </c>
      <c r="M6789" t="s">
        <v>57</v>
      </c>
      <c r="N6789">
        <v>2</v>
      </c>
      <c r="O6789">
        <v>1</v>
      </c>
      <c r="P6789">
        <v>500</v>
      </c>
      <c r="Q6789">
        <v>1</v>
      </c>
      <c r="R6789">
        <v>2017</v>
      </c>
      <c r="S6789">
        <v>8</v>
      </c>
      <c r="T6789">
        <v>26</v>
      </c>
      <c r="U6789" s="1">
        <v>42973</v>
      </c>
      <c r="V6789" s="5">
        <f>Main[[#This Row],[Average_Cost_for_two]] * VLOOKUP(Main[[#This Row],[Currency]],'Currency'!A:B,2,FALSE)</f>
        <v>6</v>
      </c>
      <c r="W6789" s="5" t="str">
        <f>IF(Main[[#This Row],[Avg_Cost_USD]]&lt;10,"Low",
IF(Main[[#This Row],[Avg_Cost_USD]]&lt;=30,"Medium","High"))</f>
        <v>Low</v>
      </c>
    </row>
    <row r="6790" spans="1:23" x14ac:dyDescent="0.3">
      <c r="A6790">
        <v>311701</v>
      </c>
      <c r="B6790" t="s">
        <v>7043</v>
      </c>
      <c r="C6790">
        <v>1</v>
      </c>
      <c r="D6790" t="s">
        <v>6827</v>
      </c>
      <c r="E6790" t="s">
        <v>6843</v>
      </c>
      <c r="F6790">
        <v>77.382011800000001</v>
      </c>
      <c r="G6790">
        <v>28.520477899999999</v>
      </c>
      <c r="H6790" t="s">
        <v>342</v>
      </c>
      <c r="I6790" t="s">
        <v>19</v>
      </c>
      <c r="J6790" t="s">
        <v>57</v>
      </c>
      <c r="K6790" t="s">
        <v>57</v>
      </c>
      <c r="L6790" t="s">
        <v>57</v>
      </c>
      <c r="M6790" t="s">
        <v>57</v>
      </c>
      <c r="N6790">
        <v>2</v>
      </c>
      <c r="O6790">
        <v>1</v>
      </c>
      <c r="P6790">
        <v>800</v>
      </c>
      <c r="Q6790">
        <v>1</v>
      </c>
      <c r="R6790">
        <v>2011</v>
      </c>
      <c r="S6790">
        <v>8</v>
      </c>
      <c r="T6790">
        <v>8</v>
      </c>
      <c r="U6790" s="1">
        <v>40763</v>
      </c>
      <c r="V6790" s="5">
        <f>Main[[#This Row],[Average_Cost_for_two]] * VLOOKUP(Main[[#This Row],[Currency]],'Currency'!A:B,2,FALSE)</f>
        <v>9.6</v>
      </c>
      <c r="W6790" s="5" t="str">
        <f>IF(Main[[#This Row],[Avg_Cost_USD]]&lt;10,"Low",
IF(Main[[#This Row],[Avg_Cost_USD]]&lt;=30,"Medium","High"))</f>
        <v>Low</v>
      </c>
    </row>
    <row r="6791" spans="1:23" x14ac:dyDescent="0.3">
      <c r="A6791">
        <v>18371420</v>
      </c>
      <c r="B6791" t="s">
        <v>7044</v>
      </c>
      <c r="C6791">
        <v>1</v>
      </c>
      <c r="D6791" t="s">
        <v>6827</v>
      </c>
      <c r="E6791" t="s">
        <v>7045</v>
      </c>
      <c r="F6791">
        <v>77.364833200000007</v>
      </c>
      <c r="G6791">
        <v>28.597102700000001</v>
      </c>
      <c r="H6791" t="s">
        <v>2663</v>
      </c>
      <c r="I6791" t="s">
        <v>19</v>
      </c>
      <c r="J6791" t="s">
        <v>57</v>
      </c>
      <c r="K6791" t="s">
        <v>61</v>
      </c>
      <c r="L6791" t="s">
        <v>57</v>
      </c>
      <c r="M6791" t="s">
        <v>57</v>
      </c>
      <c r="N6791">
        <v>2</v>
      </c>
      <c r="O6791">
        <v>1</v>
      </c>
      <c r="P6791">
        <v>600</v>
      </c>
      <c r="Q6791">
        <v>1</v>
      </c>
      <c r="R6791">
        <v>2015</v>
      </c>
      <c r="S6791">
        <v>8</v>
      </c>
      <c r="T6791">
        <v>9</v>
      </c>
      <c r="U6791" s="1">
        <v>42225</v>
      </c>
      <c r="V6791" s="5">
        <f>Main[[#This Row],[Average_Cost_for_two]] * VLOOKUP(Main[[#This Row],[Currency]],'Currency'!A:B,2,FALSE)</f>
        <v>7.2</v>
      </c>
      <c r="W6791" s="5" t="str">
        <f>IF(Main[[#This Row],[Avg_Cost_USD]]&lt;10,"Low",
IF(Main[[#This Row],[Avg_Cost_USD]]&lt;=30,"Medium","High"))</f>
        <v>Low</v>
      </c>
    </row>
    <row r="6792" spans="1:23" x14ac:dyDescent="0.3">
      <c r="A6792">
        <v>309971</v>
      </c>
      <c r="B6792" t="s">
        <v>7046</v>
      </c>
      <c r="C6792">
        <v>1</v>
      </c>
      <c r="D6792" t="s">
        <v>6827</v>
      </c>
      <c r="E6792" t="s">
        <v>7047</v>
      </c>
      <c r="F6792">
        <v>77.364747219999998</v>
      </c>
      <c r="G6792">
        <v>28.59716667</v>
      </c>
      <c r="H6792" t="s">
        <v>2958</v>
      </c>
      <c r="I6792" t="s">
        <v>19</v>
      </c>
      <c r="J6792" t="s">
        <v>57</v>
      </c>
      <c r="K6792" t="s">
        <v>57</v>
      </c>
      <c r="L6792" t="s">
        <v>57</v>
      </c>
      <c r="M6792" t="s">
        <v>57</v>
      </c>
      <c r="N6792">
        <v>2</v>
      </c>
      <c r="O6792">
        <v>1</v>
      </c>
      <c r="P6792">
        <v>550</v>
      </c>
      <c r="Q6792">
        <v>1</v>
      </c>
      <c r="R6792">
        <v>2016</v>
      </c>
      <c r="S6792">
        <v>8</v>
      </c>
      <c r="T6792">
        <v>6</v>
      </c>
      <c r="U6792" s="1">
        <v>42588</v>
      </c>
      <c r="V6792" s="5">
        <f>Main[[#This Row],[Average_Cost_for_two]] * VLOOKUP(Main[[#This Row],[Currency]],'Currency'!A:B,2,FALSE)</f>
        <v>6.6000000000000005</v>
      </c>
      <c r="W6792" s="5" t="str">
        <f>IF(Main[[#This Row],[Avg_Cost_USD]]&lt;10,"Low",
IF(Main[[#This Row],[Avg_Cost_USD]]&lt;=30,"Medium","High"))</f>
        <v>Low</v>
      </c>
    </row>
    <row r="6793" spans="1:23" x14ac:dyDescent="0.3">
      <c r="A6793">
        <v>312935</v>
      </c>
      <c r="B6793" t="s">
        <v>6834</v>
      </c>
      <c r="C6793">
        <v>1</v>
      </c>
      <c r="D6793" t="s">
        <v>6827</v>
      </c>
      <c r="E6793" t="s">
        <v>6966</v>
      </c>
      <c r="F6793">
        <v>77.378167399999995</v>
      </c>
      <c r="G6793">
        <v>28.609575499999998</v>
      </c>
      <c r="H6793" t="s">
        <v>303</v>
      </c>
      <c r="I6793" t="s">
        <v>19</v>
      </c>
      <c r="J6793" t="s">
        <v>57</v>
      </c>
      <c r="K6793" t="s">
        <v>57</v>
      </c>
      <c r="L6793" t="s">
        <v>57</v>
      </c>
      <c r="M6793" t="s">
        <v>57</v>
      </c>
      <c r="N6793">
        <v>2</v>
      </c>
      <c r="O6793">
        <v>1</v>
      </c>
      <c r="P6793">
        <v>700</v>
      </c>
      <c r="Q6793">
        <v>1</v>
      </c>
      <c r="R6793">
        <v>2014</v>
      </c>
      <c r="S6793">
        <v>7</v>
      </c>
      <c r="T6793">
        <v>1</v>
      </c>
      <c r="U6793" s="1">
        <v>41821</v>
      </c>
      <c r="V6793" s="5">
        <f>Main[[#This Row],[Average_Cost_for_two]] * VLOOKUP(Main[[#This Row],[Currency]],'Currency'!A:B,2,FALSE)</f>
        <v>8.4</v>
      </c>
      <c r="W6793" s="5" t="str">
        <f>IF(Main[[#This Row],[Avg_Cost_USD]]&lt;10,"Low",
IF(Main[[#This Row],[Avg_Cost_USD]]&lt;=30,"Medium","High"))</f>
        <v>Low</v>
      </c>
    </row>
    <row r="6794" spans="1:23" x14ac:dyDescent="0.3">
      <c r="A6794">
        <v>18264985</v>
      </c>
      <c r="B6794" t="s">
        <v>1092</v>
      </c>
      <c r="C6794">
        <v>1</v>
      </c>
      <c r="D6794" t="s">
        <v>6827</v>
      </c>
      <c r="E6794" t="s">
        <v>6398</v>
      </c>
      <c r="F6794">
        <v>77.334395700000002</v>
      </c>
      <c r="G6794">
        <v>28.594026599999999</v>
      </c>
      <c r="H6794" t="s">
        <v>444</v>
      </c>
      <c r="I6794" t="s">
        <v>19</v>
      </c>
      <c r="J6794" t="s">
        <v>57</v>
      </c>
      <c r="K6794" t="s">
        <v>57</v>
      </c>
      <c r="L6794" t="s">
        <v>57</v>
      </c>
      <c r="M6794" t="s">
        <v>57</v>
      </c>
      <c r="N6794">
        <v>2</v>
      </c>
      <c r="O6794">
        <v>1</v>
      </c>
      <c r="P6794">
        <v>500</v>
      </c>
      <c r="Q6794">
        <v>1</v>
      </c>
      <c r="R6794">
        <v>2015</v>
      </c>
      <c r="S6794">
        <v>6</v>
      </c>
      <c r="T6794">
        <v>12</v>
      </c>
      <c r="U6794" s="1">
        <v>42167</v>
      </c>
      <c r="V6794" s="5">
        <f>Main[[#This Row],[Average_Cost_for_two]] * VLOOKUP(Main[[#This Row],[Currency]],'Currency'!A:B,2,FALSE)</f>
        <v>6</v>
      </c>
      <c r="W6794" s="5" t="str">
        <f>IF(Main[[#This Row],[Avg_Cost_USD]]&lt;10,"Low",
IF(Main[[#This Row],[Avg_Cost_USD]]&lt;=30,"Medium","High"))</f>
        <v>Low</v>
      </c>
    </row>
    <row r="6795" spans="1:23" x14ac:dyDescent="0.3">
      <c r="A6795">
        <v>18373560</v>
      </c>
      <c r="B6795" t="s">
        <v>7048</v>
      </c>
      <c r="C6795">
        <v>1</v>
      </c>
      <c r="D6795" t="s">
        <v>6827</v>
      </c>
      <c r="E6795" t="s">
        <v>6861</v>
      </c>
      <c r="F6795">
        <v>77.337422799999999</v>
      </c>
      <c r="G6795">
        <v>28.554127099999999</v>
      </c>
      <c r="H6795" t="s">
        <v>303</v>
      </c>
      <c r="I6795" t="s">
        <v>19</v>
      </c>
      <c r="J6795" t="s">
        <v>57</v>
      </c>
      <c r="K6795" t="s">
        <v>57</v>
      </c>
      <c r="L6795" t="s">
        <v>57</v>
      </c>
      <c r="M6795" t="s">
        <v>57</v>
      </c>
      <c r="N6795">
        <v>2</v>
      </c>
      <c r="O6795">
        <v>1</v>
      </c>
      <c r="P6795">
        <v>500</v>
      </c>
      <c r="Q6795">
        <v>1</v>
      </c>
      <c r="R6795">
        <v>2016</v>
      </c>
      <c r="S6795">
        <v>6</v>
      </c>
      <c r="T6795">
        <v>24</v>
      </c>
      <c r="U6795" s="1">
        <v>42545</v>
      </c>
      <c r="V6795" s="5">
        <f>Main[[#This Row],[Average_Cost_for_two]] * VLOOKUP(Main[[#This Row],[Currency]],'Currency'!A:B,2,FALSE)</f>
        <v>6</v>
      </c>
      <c r="W6795" s="5" t="str">
        <f>IF(Main[[#This Row],[Avg_Cost_USD]]&lt;10,"Low",
IF(Main[[#This Row],[Avg_Cost_USD]]&lt;=30,"Medium","High"))</f>
        <v>Low</v>
      </c>
    </row>
    <row r="6796" spans="1:23" x14ac:dyDescent="0.3">
      <c r="A6796">
        <v>18430870</v>
      </c>
      <c r="B6796" t="s">
        <v>7049</v>
      </c>
      <c r="C6796">
        <v>1</v>
      </c>
      <c r="D6796" t="s">
        <v>6827</v>
      </c>
      <c r="E6796" t="s">
        <v>6887</v>
      </c>
      <c r="F6796">
        <v>77.324803000000003</v>
      </c>
      <c r="G6796">
        <v>28.564184999999998</v>
      </c>
      <c r="H6796" t="s">
        <v>301</v>
      </c>
      <c r="I6796" t="s">
        <v>19</v>
      </c>
      <c r="J6796" t="s">
        <v>57</v>
      </c>
      <c r="K6796" t="s">
        <v>57</v>
      </c>
      <c r="L6796" t="s">
        <v>57</v>
      </c>
      <c r="M6796" t="s">
        <v>57</v>
      </c>
      <c r="N6796">
        <v>2</v>
      </c>
      <c r="O6796">
        <v>1</v>
      </c>
      <c r="P6796">
        <v>850</v>
      </c>
      <c r="Q6796">
        <v>1</v>
      </c>
      <c r="R6796">
        <v>2013</v>
      </c>
      <c r="S6796">
        <v>5</v>
      </c>
      <c r="T6796">
        <v>18</v>
      </c>
      <c r="U6796" s="1">
        <v>41412</v>
      </c>
      <c r="V6796" s="5">
        <f>Main[[#This Row],[Average_Cost_for_two]] * VLOOKUP(Main[[#This Row],[Currency]],'Currency'!A:B,2,FALSE)</f>
        <v>10.200000000000001</v>
      </c>
      <c r="W6796" s="5" t="str">
        <f>IF(Main[[#This Row],[Avg_Cost_USD]]&lt;10,"Low",
IF(Main[[#This Row],[Avg_Cost_USD]]&lt;=30,"Medium","High"))</f>
        <v>Medium</v>
      </c>
    </row>
    <row r="6797" spans="1:23" x14ac:dyDescent="0.3">
      <c r="A6797">
        <v>3425</v>
      </c>
      <c r="B6797" t="s">
        <v>7050</v>
      </c>
      <c r="C6797">
        <v>1</v>
      </c>
      <c r="D6797" t="s">
        <v>54</v>
      </c>
      <c r="E6797" t="s">
        <v>1771</v>
      </c>
      <c r="F6797">
        <v>77.226435300000006</v>
      </c>
      <c r="G6797">
        <v>28.599636499999999</v>
      </c>
      <c r="H6797" t="s">
        <v>7051</v>
      </c>
      <c r="I6797" t="s">
        <v>19</v>
      </c>
      <c r="J6797" t="s">
        <v>61</v>
      </c>
      <c r="K6797" t="s">
        <v>57</v>
      </c>
      <c r="L6797" t="s">
        <v>57</v>
      </c>
      <c r="M6797" t="s">
        <v>57</v>
      </c>
      <c r="N6797">
        <v>4</v>
      </c>
      <c r="O6797">
        <v>203</v>
      </c>
      <c r="P6797">
        <v>2000</v>
      </c>
      <c r="Q6797">
        <v>3.8</v>
      </c>
      <c r="R6797">
        <v>2017</v>
      </c>
      <c r="S6797">
        <v>2</v>
      </c>
      <c r="T6797">
        <v>20</v>
      </c>
      <c r="U6797" s="1">
        <v>42786</v>
      </c>
      <c r="V6797" s="5">
        <f>Main[[#This Row],[Average_Cost_for_two]] * VLOOKUP(Main[[#This Row],[Currency]],'Currency'!A:B,2,FALSE)</f>
        <v>24</v>
      </c>
      <c r="W6797" s="5" t="str">
        <f>IF(Main[[#This Row],[Avg_Cost_USD]]&lt;10,"Low",
IF(Main[[#This Row],[Avg_Cost_USD]]&lt;=30,"Medium","High"))</f>
        <v>Medium</v>
      </c>
    </row>
    <row r="6798" spans="1:23" x14ac:dyDescent="0.3">
      <c r="A6798">
        <v>18355013</v>
      </c>
      <c r="B6798" t="s">
        <v>7052</v>
      </c>
      <c r="C6798">
        <v>1</v>
      </c>
      <c r="D6798" t="s">
        <v>6827</v>
      </c>
      <c r="E6798" t="s">
        <v>6832</v>
      </c>
      <c r="F6798">
        <v>0</v>
      </c>
      <c r="G6798">
        <v>0</v>
      </c>
      <c r="H6798" t="s">
        <v>335</v>
      </c>
      <c r="I6798" t="s">
        <v>19</v>
      </c>
      <c r="J6798" t="s">
        <v>57</v>
      </c>
      <c r="K6798" t="s">
        <v>57</v>
      </c>
      <c r="L6798" t="s">
        <v>57</v>
      </c>
      <c r="M6798" t="s">
        <v>57</v>
      </c>
      <c r="N6798">
        <v>2</v>
      </c>
      <c r="O6798">
        <v>1</v>
      </c>
      <c r="P6798">
        <v>600</v>
      </c>
      <c r="Q6798">
        <v>1</v>
      </c>
      <c r="R6798">
        <v>2011</v>
      </c>
      <c r="S6798">
        <v>4</v>
      </c>
      <c r="T6798">
        <v>28</v>
      </c>
      <c r="U6798" s="1">
        <v>40661</v>
      </c>
      <c r="V6798" s="5">
        <f>Main[[#This Row],[Average_Cost_for_two]] * VLOOKUP(Main[[#This Row],[Currency]],'Currency'!A:B,2,FALSE)</f>
        <v>7.2</v>
      </c>
      <c r="W6798" s="5" t="str">
        <f>IF(Main[[#This Row],[Avg_Cost_USD]]&lt;10,"Low",
IF(Main[[#This Row],[Avg_Cost_USD]]&lt;=30,"Medium","High"))</f>
        <v>Low</v>
      </c>
    </row>
    <row r="6799" spans="1:23" x14ac:dyDescent="0.3">
      <c r="A6799">
        <v>18439529</v>
      </c>
      <c r="B6799" t="s">
        <v>7053</v>
      </c>
      <c r="C6799">
        <v>1</v>
      </c>
      <c r="D6799" t="s">
        <v>6827</v>
      </c>
      <c r="E6799" t="s">
        <v>6868</v>
      </c>
      <c r="F6799">
        <v>77.3807896</v>
      </c>
      <c r="G6799">
        <v>28.566415299999999</v>
      </c>
      <c r="H6799" t="s">
        <v>347</v>
      </c>
      <c r="I6799" t="s">
        <v>19</v>
      </c>
      <c r="J6799" t="s">
        <v>57</v>
      </c>
      <c r="K6799" t="s">
        <v>57</v>
      </c>
      <c r="L6799" t="s">
        <v>57</v>
      </c>
      <c r="M6799" t="s">
        <v>57</v>
      </c>
      <c r="N6799">
        <v>2</v>
      </c>
      <c r="O6799">
        <v>1</v>
      </c>
      <c r="P6799">
        <v>600</v>
      </c>
      <c r="Q6799">
        <v>1</v>
      </c>
      <c r="R6799">
        <v>2013</v>
      </c>
      <c r="S6799">
        <v>4</v>
      </c>
      <c r="T6799">
        <v>5</v>
      </c>
      <c r="U6799" s="1">
        <v>41369</v>
      </c>
      <c r="V6799" s="5">
        <f>Main[[#This Row],[Average_Cost_for_two]] * VLOOKUP(Main[[#This Row],[Currency]],'Currency'!A:B,2,FALSE)</f>
        <v>7.2</v>
      </c>
      <c r="W6799" s="5" t="str">
        <f>IF(Main[[#This Row],[Avg_Cost_USD]]&lt;10,"Low",
IF(Main[[#This Row],[Avg_Cost_USD]]&lt;=30,"Medium","High"))</f>
        <v>Low</v>
      </c>
    </row>
    <row r="6800" spans="1:23" x14ac:dyDescent="0.3">
      <c r="A6800">
        <v>18433873</v>
      </c>
      <c r="B6800" t="s">
        <v>7054</v>
      </c>
      <c r="C6800">
        <v>1</v>
      </c>
      <c r="D6800" t="s">
        <v>6827</v>
      </c>
      <c r="E6800" t="s">
        <v>6868</v>
      </c>
      <c r="F6800">
        <v>77.386199000000005</v>
      </c>
      <c r="G6800">
        <v>28.572213600000001</v>
      </c>
      <c r="H6800" t="s">
        <v>303</v>
      </c>
      <c r="I6800" t="s">
        <v>19</v>
      </c>
      <c r="J6800" t="s">
        <v>57</v>
      </c>
      <c r="K6800" t="s">
        <v>57</v>
      </c>
      <c r="L6800" t="s">
        <v>57</v>
      </c>
      <c r="M6800" t="s">
        <v>57</v>
      </c>
      <c r="N6800">
        <v>2</v>
      </c>
      <c r="O6800">
        <v>1</v>
      </c>
      <c r="P6800">
        <v>600</v>
      </c>
      <c r="Q6800">
        <v>1</v>
      </c>
      <c r="R6800">
        <v>2018</v>
      </c>
      <c r="S6800">
        <v>2</v>
      </c>
      <c r="T6800">
        <v>24</v>
      </c>
      <c r="U6800" s="1">
        <v>43155</v>
      </c>
      <c r="V6800" s="5">
        <f>Main[[#This Row],[Average_Cost_for_two]] * VLOOKUP(Main[[#This Row],[Currency]],'Currency'!A:B,2,FALSE)</f>
        <v>7.2</v>
      </c>
      <c r="W6800" s="5" t="str">
        <f>IF(Main[[#This Row],[Avg_Cost_USD]]&lt;10,"Low",
IF(Main[[#This Row],[Avg_Cost_USD]]&lt;=30,"Medium","High"))</f>
        <v>Low</v>
      </c>
    </row>
    <row r="6801" spans="1:23" x14ac:dyDescent="0.3">
      <c r="A6801">
        <v>18468948</v>
      </c>
      <c r="B6801" t="s">
        <v>7055</v>
      </c>
      <c r="C6801">
        <v>1</v>
      </c>
      <c r="D6801" t="s">
        <v>6827</v>
      </c>
      <c r="E6801" t="s">
        <v>6868</v>
      </c>
      <c r="F6801">
        <v>77.392176000000006</v>
      </c>
      <c r="G6801">
        <v>28.5717508</v>
      </c>
      <c r="H6801" t="s">
        <v>2626</v>
      </c>
      <c r="I6801" t="s">
        <v>19</v>
      </c>
      <c r="J6801" t="s">
        <v>61</v>
      </c>
      <c r="K6801" t="s">
        <v>57</v>
      </c>
      <c r="L6801" t="s">
        <v>57</v>
      </c>
      <c r="M6801" t="s">
        <v>57</v>
      </c>
      <c r="N6801">
        <v>2</v>
      </c>
      <c r="O6801">
        <v>1</v>
      </c>
      <c r="P6801">
        <v>800</v>
      </c>
      <c r="Q6801">
        <v>1</v>
      </c>
      <c r="R6801">
        <v>2011</v>
      </c>
      <c r="S6801">
        <v>2</v>
      </c>
      <c r="T6801">
        <v>19</v>
      </c>
      <c r="U6801" s="1">
        <v>40593</v>
      </c>
      <c r="V6801" s="5">
        <f>Main[[#This Row],[Average_Cost_for_two]] * VLOOKUP(Main[[#This Row],[Currency]],'Currency'!A:B,2,FALSE)</f>
        <v>9.6</v>
      </c>
      <c r="W6801" s="5" t="str">
        <f>IF(Main[[#This Row],[Avg_Cost_USD]]&lt;10,"Low",
IF(Main[[#This Row],[Avg_Cost_USD]]&lt;=30,"Medium","High"))</f>
        <v>Low</v>
      </c>
    </row>
    <row r="6802" spans="1:23" x14ac:dyDescent="0.3">
      <c r="A6802">
        <v>18423896</v>
      </c>
      <c r="B6802" t="s">
        <v>7056</v>
      </c>
      <c r="C6802">
        <v>1</v>
      </c>
      <c r="D6802" t="s">
        <v>6827</v>
      </c>
      <c r="E6802" t="s">
        <v>6881</v>
      </c>
      <c r="F6802">
        <v>77.370709199999993</v>
      </c>
      <c r="G6802">
        <v>28.618230199999999</v>
      </c>
      <c r="H6802" t="s">
        <v>342</v>
      </c>
      <c r="I6802" t="s">
        <v>19</v>
      </c>
      <c r="J6802" t="s">
        <v>57</v>
      </c>
      <c r="K6802" t="s">
        <v>61</v>
      </c>
      <c r="L6802" t="s">
        <v>57</v>
      </c>
      <c r="M6802" t="s">
        <v>57</v>
      </c>
      <c r="N6802">
        <v>2</v>
      </c>
      <c r="O6802">
        <v>1</v>
      </c>
      <c r="P6802">
        <v>600</v>
      </c>
      <c r="Q6802">
        <v>1</v>
      </c>
      <c r="R6802">
        <v>2017</v>
      </c>
      <c r="S6802">
        <v>12</v>
      </c>
      <c r="T6802">
        <v>14</v>
      </c>
      <c r="U6802" s="1">
        <v>43083</v>
      </c>
      <c r="V6802" s="5">
        <f>Main[[#This Row],[Average_Cost_for_two]] * VLOOKUP(Main[[#This Row],[Currency]],'Currency'!A:B,2,FALSE)</f>
        <v>7.2</v>
      </c>
      <c r="W6802" s="5" t="str">
        <f>IF(Main[[#This Row],[Avg_Cost_USD]]&lt;10,"Low",
IF(Main[[#This Row],[Avg_Cost_USD]]&lt;=30,"Medium","High"))</f>
        <v>Low</v>
      </c>
    </row>
    <row r="6803" spans="1:23" x14ac:dyDescent="0.3">
      <c r="A6803">
        <v>18450369</v>
      </c>
      <c r="B6803" t="s">
        <v>192</v>
      </c>
      <c r="C6803">
        <v>1</v>
      </c>
      <c r="D6803" t="s">
        <v>6827</v>
      </c>
      <c r="E6803" t="s">
        <v>6852</v>
      </c>
      <c r="F6803">
        <v>0</v>
      </c>
      <c r="G6803">
        <v>0</v>
      </c>
      <c r="H6803" t="s">
        <v>56</v>
      </c>
      <c r="I6803" t="s">
        <v>19</v>
      </c>
      <c r="J6803" t="s">
        <v>57</v>
      </c>
      <c r="K6803" t="s">
        <v>57</v>
      </c>
      <c r="L6803" t="s">
        <v>57</v>
      </c>
      <c r="M6803" t="s">
        <v>57</v>
      </c>
      <c r="N6803">
        <v>2</v>
      </c>
      <c r="O6803">
        <v>1</v>
      </c>
      <c r="P6803">
        <v>500</v>
      </c>
      <c r="Q6803">
        <v>1</v>
      </c>
      <c r="R6803">
        <v>2015</v>
      </c>
      <c r="S6803">
        <v>11</v>
      </c>
      <c r="T6803">
        <v>3</v>
      </c>
      <c r="U6803" s="1">
        <v>42311</v>
      </c>
      <c r="V6803" s="5">
        <f>Main[[#This Row],[Average_Cost_for_two]] * VLOOKUP(Main[[#This Row],[Currency]],'Currency'!A:B,2,FALSE)</f>
        <v>6</v>
      </c>
      <c r="W6803" s="5" t="str">
        <f>IF(Main[[#This Row],[Avg_Cost_USD]]&lt;10,"Low",
IF(Main[[#This Row],[Avg_Cost_USD]]&lt;=30,"Medium","High"))</f>
        <v>Low</v>
      </c>
    </row>
    <row r="6804" spans="1:23" x14ac:dyDescent="0.3">
      <c r="A6804">
        <v>18432190</v>
      </c>
      <c r="B6804" t="s">
        <v>294</v>
      </c>
      <c r="C6804">
        <v>1</v>
      </c>
      <c r="D6804" t="s">
        <v>6827</v>
      </c>
      <c r="E6804" t="s">
        <v>6895</v>
      </c>
      <c r="F6804">
        <v>77.360930600000003</v>
      </c>
      <c r="G6804">
        <v>28.561453700000001</v>
      </c>
      <c r="H6804" t="s">
        <v>296</v>
      </c>
      <c r="I6804" t="s">
        <v>19</v>
      </c>
      <c r="J6804" t="s">
        <v>57</v>
      </c>
      <c r="K6804" t="s">
        <v>57</v>
      </c>
      <c r="L6804" t="s">
        <v>57</v>
      </c>
      <c r="M6804" t="s">
        <v>57</v>
      </c>
      <c r="N6804">
        <v>2</v>
      </c>
      <c r="O6804">
        <v>1</v>
      </c>
      <c r="P6804">
        <v>600</v>
      </c>
      <c r="Q6804">
        <v>1</v>
      </c>
      <c r="R6804">
        <v>2016</v>
      </c>
      <c r="S6804">
        <v>11</v>
      </c>
      <c r="T6804">
        <v>20</v>
      </c>
      <c r="U6804" s="1">
        <v>42694</v>
      </c>
      <c r="V6804" s="5">
        <f>Main[[#This Row],[Average_Cost_for_two]] * VLOOKUP(Main[[#This Row],[Currency]],'Currency'!A:B,2,FALSE)</f>
        <v>7.2</v>
      </c>
      <c r="W6804" s="5" t="str">
        <f>IF(Main[[#This Row],[Avg_Cost_USD]]&lt;10,"Low",
IF(Main[[#This Row],[Avg_Cost_USD]]&lt;=30,"Medium","High"))</f>
        <v>Low</v>
      </c>
    </row>
    <row r="6805" spans="1:23" x14ac:dyDescent="0.3">
      <c r="A6805">
        <v>18458636</v>
      </c>
      <c r="B6805" t="s">
        <v>2295</v>
      </c>
      <c r="C6805">
        <v>1</v>
      </c>
      <c r="D6805" t="s">
        <v>6827</v>
      </c>
      <c r="E6805" t="s">
        <v>6837</v>
      </c>
      <c r="F6805">
        <v>0</v>
      </c>
      <c r="G6805">
        <v>0</v>
      </c>
      <c r="H6805" t="s">
        <v>289</v>
      </c>
      <c r="I6805" t="s">
        <v>19</v>
      </c>
      <c r="J6805" t="s">
        <v>57</v>
      </c>
      <c r="K6805" t="s">
        <v>57</v>
      </c>
      <c r="L6805" t="s">
        <v>57</v>
      </c>
      <c r="M6805" t="s">
        <v>57</v>
      </c>
      <c r="N6805">
        <v>2</v>
      </c>
      <c r="O6805">
        <v>1</v>
      </c>
      <c r="P6805">
        <v>500</v>
      </c>
      <c r="Q6805">
        <v>1</v>
      </c>
      <c r="R6805">
        <v>2018</v>
      </c>
      <c r="S6805">
        <v>10</v>
      </c>
      <c r="T6805">
        <v>27</v>
      </c>
      <c r="U6805" s="1">
        <v>43400</v>
      </c>
      <c r="V6805" s="5">
        <f>Main[[#This Row],[Average_Cost_for_two]] * VLOOKUP(Main[[#This Row],[Currency]],'Currency'!A:B,2,FALSE)</f>
        <v>6</v>
      </c>
      <c r="W6805" s="5" t="str">
        <f>IF(Main[[#This Row],[Avg_Cost_USD]]&lt;10,"Low",
IF(Main[[#This Row],[Avg_Cost_USD]]&lt;=30,"Medium","High"))</f>
        <v>Low</v>
      </c>
    </row>
    <row r="6806" spans="1:23" x14ac:dyDescent="0.3">
      <c r="A6806">
        <v>18382377</v>
      </c>
      <c r="B6806" t="s">
        <v>7057</v>
      </c>
      <c r="C6806">
        <v>1</v>
      </c>
      <c r="D6806" t="s">
        <v>6827</v>
      </c>
      <c r="E6806" t="s">
        <v>6828</v>
      </c>
      <c r="F6806">
        <v>77.353753100000006</v>
      </c>
      <c r="G6806">
        <v>28.574406700000001</v>
      </c>
      <c r="H6806" t="s">
        <v>723</v>
      </c>
      <c r="I6806" t="s">
        <v>19</v>
      </c>
      <c r="J6806" t="s">
        <v>57</v>
      </c>
      <c r="K6806" t="s">
        <v>57</v>
      </c>
      <c r="L6806" t="s">
        <v>57</v>
      </c>
      <c r="M6806" t="s">
        <v>57</v>
      </c>
      <c r="N6806">
        <v>1</v>
      </c>
      <c r="O6806">
        <v>1</v>
      </c>
      <c r="P6806">
        <v>250</v>
      </c>
      <c r="Q6806">
        <v>1</v>
      </c>
      <c r="R6806">
        <v>2013</v>
      </c>
      <c r="S6806">
        <v>9</v>
      </c>
      <c r="T6806">
        <v>5</v>
      </c>
      <c r="U6806" s="1">
        <v>41522</v>
      </c>
      <c r="V6806" s="5">
        <f>Main[[#This Row],[Average_Cost_for_two]] * VLOOKUP(Main[[#This Row],[Currency]],'Currency'!A:B,2,FALSE)</f>
        <v>3</v>
      </c>
      <c r="W6806" s="5" t="str">
        <f>IF(Main[[#This Row],[Avg_Cost_USD]]&lt;10,"Low",
IF(Main[[#This Row],[Avg_Cost_USD]]&lt;=30,"Medium","High"))</f>
        <v>Low</v>
      </c>
    </row>
    <row r="6807" spans="1:23" x14ac:dyDescent="0.3">
      <c r="A6807">
        <v>18383481</v>
      </c>
      <c r="B6807" t="s">
        <v>5930</v>
      </c>
      <c r="C6807">
        <v>1</v>
      </c>
      <c r="D6807" t="s">
        <v>6827</v>
      </c>
      <c r="E6807" t="s">
        <v>6828</v>
      </c>
      <c r="F6807">
        <v>77.353677860000005</v>
      </c>
      <c r="G6807">
        <v>28.574196839999999</v>
      </c>
      <c r="H6807" t="s">
        <v>7058</v>
      </c>
      <c r="I6807" t="s">
        <v>19</v>
      </c>
      <c r="J6807" t="s">
        <v>57</v>
      </c>
      <c r="K6807" t="s">
        <v>57</v>
      </c>
      <c r="L6807" t="s">
        <v>57</v>
      </c>
      <c r="M6807" t="s">
        <v>57</v>
      </c>
      <c r="N6807">
        <v>1</v>
      </c>
      <c r="O6807">
        <v>1</v>
      </c>
      <c r="P6807">
        <v>300</v>
      </c>
      <c r="Q6807">
        <v>1</v>
      </c>
      <c r="R6807">
        <v>2010</v>
      </c>
      <c r="S6807">
        <v>9</v>
      </c>
      <c r="T6807">
        <v>12</v>
      </c>
      <c r="U6807" s="1">
        <v>40433</v>
      </c>
      <c r="V6807" s="5">
        <f>Main[[#This Row],[Average_Cost_for_two]] * VLOOKUP(Main[[#This Row],[Currency]],'Currency'!A:B,2,FALSE)</f>
        <v>3.6</v>
      </c>
      <c r="W6807" s="5" t="str">
        <f>IF(Main[[#This Row],[Avg_Cost_USD]]&lt;10,"Low",
IF(Main[[#This Row],[Avg_Cost_USD]]&lt;=30,"Medium","High"))</f>
        <v>Low</v>
      </c>
    </row>
    <row r="6808" spans="1:23" x14ac:dyDescent="0.3">
      <c r="A6808">
        <v>18273973</v>
      </c>
      <c r="B6808" t="s">
        <v>7059</v>
      </c>
      <c r="C6808">
        <v>1</v>
      </c>
      <c r="D6808" t="s">
        <v>6827</v>
      </c>
      <c r="E6808" t="s">
        <v>6837</v>
      </c>
      <c r="F6808">
        <v>77.4028201</v>
      </c>
      <c r="G6808">
        <v>28.4996449</v>
      </c>
      <c r="H6808" t="s">
        <v>335</v>
      </c>
      <c r="I6808" t="s">
        <v>19</v>
      </c>
      <c r="J6808" t="s">
        <v>57</v>
      </c>
      <c r="K6808" t="s">
        <v>57</v>
      </c>
      <c r="L6808" t="s">
        <v>57</v>
      </c>
      <c r="M6808" t="s">
        <v>57</v>
      </c>
      <c r="N6808">
        <v>1</v>
      </c>
      <c r="O6808">
        <v>1</v>
      </c>
      <c r="P6808">
        <v>250</v>
      </c>
      <c r="Q6808">
        <v>1</v>
      </c>
      <c r="R6808">
        <v>2017</v>
      </c>
      <c r="S6808">
        <v>9</v>
      </c>
      <c r="T6808">
        <v>21</v>
      </c>
      <c r="U6808" s="1">
        <v>42999</v>
      </c>
      <c r="V6808" s="5">
        <f>Main[[#This Row],[Average_Cost_for_two]] * VLOOKUP(Main[[#This Row],[Currency]],'Currency'!A:B,2,FALSE)</f>
        <v>3</v>
      </c>
      <c r="W6808" s="5" t="str">
        <f>IF(Main[[#This Row],[Avg_Cost_USD]]&lt;10,"Low",
IF(Main[[#This Row],[Avg_Cost_USD]]&lt;=30,"Medium","High"))</f>
        <v>Low</v>
      </c>
    </row>
    <row r="6809" spans="1:23" x14ac:dyDescent="0.3">
      <c r="A6809">
        <v>18345109</v>
      </c>
      <c r="B6809" t="s">
        <v>7060</v>
      </c>
      <c r="C6809">
        <v>1</v>
      </c>
      <c r="D6809" t="s">
        <v>6827</v>
      </c>
      <c r="E6809" t="s">
        <v>5788</v>
      </c>
      <c r="F6809">
        <v>77.312743499999996</v>
      </c>
      <c r="G6809">
        <v>28.582727800000001</v>
      </c>
      <c r="H6809" t="s">
        <v>342</v>
      </c>
      <c r="I6809" t="s">
        <v>19</v>
      </c>
      <c r="J6809" t="s">
        <v>57</v>
      </c>
      <c r="K6809" t="s">
        <v>57</v>
      </c>
      <c r="L6809" t="s">
        <v>57</v>
      </c>
      <c r="M6809" t="s">
        <v>57</v>
      </c>
      <c r="N6809">
        <v>1</v>
      </c>
      <c r="O6809">
        <v>1</v>
      </c>
      <c r="P6809">
        <v>250</v>
      </c>
      <c r="Q6809">
        <v>1</v>
      </c>
      <c r="R6809">
        <v>2012</v>
      </c>
      <c r="S6809">
        <v>9</v>
      </c>
      <c r="T6809">
        <v>12</v>
      </c>
      <c r="U6809" s="1">
        <v>41164</v>
      </c>
      <c r="V6809" s="5">
        <f>Main[[#This Row],[Average_Cost_for_two]] * VLOOKUP(Main[[#This Row],[Currency]],'Currency'!A:B,2,FALSE)</f>
        <v>3</v>
      </c>
      <c r="W6809" s="5" t="str">
        <f>IF(Main[[#This Row],[Avg_Cost_USD]]&lt;10,"Low",
IF(Main[[#This Row],[Avg_Cost_USD]]&lt;=30,"Medium","High"))</f>
        <v>Low</v>
      </c>
    </row>
    <row r="6810" spans="1:23" x14ac:dyDescent="0.3">
      <c r="A6810">
        <v>18377587</v>
      </c>
      <c r="B6810" t="s">
        <v>7061</v>
      </c>
      <c r="C6810">
        <v>1</v>
      </c>
      <c r="D6810" t="s">
        <v>6827</v>
      </c>
      <c r="E6810" t="s">
        <v>6943</v>
      </c>
      <c r="F6810">
        <v>0</v>
      </c>
      <c r="G6810">
        <v>0</v>
      </c>
      <c r="H6810" t="s">
        <v>433</v>
      </c>
      <c r="I6810" t="s">
        <v>19</v>
      </c>
      <c r="J6810" t="s">
        <v>57</v>
      </c>
      <c r="K6810" t="s">
        <v>57</v>
      </c>
      <c r="L6810" t="s">
        <v>57</v>
      </c>
      <c r="M6810" t="s">
        <v>57</v>
      </c>
      <c r="N6810">
        <v>1</v>
      </c>
      <c r="O6810">
        <v>1</v>
      </c>
      <c r="P6810">
        <v>150</v>
      </c>
      <c r="Q6810">
        <v>1</v>
      </c>
      <c r="R6810">
        <v>2016</v>
      </c>
      <c r="S6810">
        <v>9</v>
      </c>
      <c r="T6810">
        <v>20</v>
      </c>
      <c r="U6810" s="1">
        <v>42633</v>
      </c>
      <c r="V6810" s="5">
        <f>Main[[#This Row],[Average_Cost_for_two]] * VLOOKUP(Main[[#This Row],[Currency]],'Currency'!A:B,2,FALSE)</f>
        <v>1.8</v>
      </c>
      <c r="W6810" s="5" t="str">
        <f>IF(Main[[#This Row],[Avg_Cost_USD]]&lt;10,"Low",
IF(Main[[#This Row],[Avg_Cost_USD]]&lt;=30,"Medium","High"))</f>
        <v>Low</v>
      </c>
    </row>
    <row r="6811" spans="1:23" x14ac:dyDescent="0.3">
      <c r="A6811">
        <v>18387305</v>
      </c>
      <c r="B6811" t="s">
        <v>7062</v>
      </c>
      <c r="C6811">
        <v>1</v>
      </c>
      <c r="D6811" t="s">
        <v>6827</v>
      </c>
      <c r="E6811" t="s">
        <v>6861</v>
      </c>
      <c r="F6811">
        <v>0</v>
      </c>
      <c r="G6811">
        <v>0</v>
      </c>
      <c r="H6811" t="s">
        <v>433</v>
      </c>
      <c r="I6811" t="s">
        <v>19</v>
      </c>
      <c r="J6811" t="s">
        <v>57</v>
      </c>
      <c r="K6811" t="s">
        <v>57</v>
      </c>
      <c r="L6811" t="s">
        <v>57</v>
      </c>
      <c r="M6811" t="s">
        <v>57</v>
      </c>
      <c r="N6811">
        <v>1</v>
      </c>
      <c r="O6811">
        <v>1</v>
      </c>
      <c r="P6811">
        <v>100</v>
      </c>
      <c r="Q6811">
        <v>1</v>
      </c>
      <c r="R6811">
        <v>2015</v>
      </c>
      <c r="S6811">
        <v>9</v>
      </c>
      <c r="T6811">
        <v>15</v>
      </c>
      <c r="U6811" s="1">
        <v>42262</v>
      </c>
      <c r="V6811" s="5">
        <f>Main[[#This Row],[Average_Cost_for_two]] * VLOOKUP(Main[[#This Row],[Currency]],'Currency'!A:B,2,FALSE)</f>
        <v>1.2</v>
      </c>
      <c r="W6811" s="5" t="str">
        <f>IF(Main[[#This Row],[Avg_Cost_USD]]&lt;10,"Low",
IF(Main[[#This Row],[Avg_Cost_USD]]&lt;=30,"Medium","High"))</f>
        <v>Low</v>
      </c>
    </row>
    <row r="6812" spans="1:23" x14ac:dyDescent="0.3">
      <c r="A6812">
        <v>18478981</v>
      </c>
      <c r="B6812" t="s">
        <v>7063</v>
      </c>
      <c r="C6812">
        <v>1</v>
      </c>
      <c r="D6812" t="s">
        <v>6827</v>
      </c>
      <c r="E6812" t="s">
        <v>6832</v>
      </c>
      <c r="F6812">
        <v>0</v>
      </c>
      <c r="G6812">
        <v>0</v>
      </c>
      <c r="H6812" t="s">
        <v>315</v>
      </c>
      <c r="I6812" t="s">
        <v>19</v>
      </c>
      <c r="J6812" t="s">
        <v>57</v>
      </c>
      <c r="K6812" t="s">
        <v>57</v>
      </c>
      <c r="L6812" t="s">
        <v>57</v>
      </c>
      <c r="M6812" t="s">
        <v>57</v>
      </c>
      <c r="N6812">
        <v>1</v>
      </c>
      <c r="O6812">
        <v>1</v>
      </c>
      <c r="P6812">
        <v>400</v>
      </c>
      <c r="Q6812">
        <v>1</v>
      </c>
      <c r="R6812">
        <v>2012</v>
      </c>
      <c r="S6812">
        <v>8</v>
      </c>
      <c r="T6812">
        <v>7</v>
      </c>
      <c r="U6812" s="1">
        <v>41128</v>
      </c>
      <c r="V6812" s="5">
        <f>Main[[#This Row],[Average_Cost_for_two]] * VLOOKUP(Main[[#This Row],[Currency]],'Currency'!A:B,2,FALSE)</f>
        <v>4.8</v>
      </c>
      <c r="W6812" s="5" t="str">
        <f>IF(Main[[#This Row],[Avg_Cost_USD]]&lt;10,"Low",
IF(Main[[#This Row],[Avg_Cost_USD]]&lt;=30,"Medium","High"))</f>
        <v>Low</v>
      </c>
    </row>
    <row r="6813" spans="1:23" x14ac:dyDescent="0.3">
      <c r="A6813">
        <v>18489849</v>
      </c>
      <c r="B6813" t="s">
        <v>4468</v>
      </c>
      <c r="C6813">
        <v>1</v>
      </c>
      <c r="D6813" t="s">
        <v>6827</v>
      </c>
      <c r="E6813" t="s">
        <v>6398</v>
      </c>
      <c r="F6813">
        <v>77.344125199999993</v>
      </c>
      <c r="G6813">
        <v>28.596949800000001</v>
      </c>
      <c r="H6813" t="s">
        <v>477</v>
      </c>
      <c r="I6813" t="s">
        <v>19</v>
      </c>
      <c r="J6813" t="s">
        <v>57</v>
      </c>
      <c r="K6813" t="s">
        <v>57</v>
      </c>
      <c r="L6813" t="s">
        <v>57</v>
      </c>
      <c r="M6813" t="s">
        <v>57</v>
      </c>
      <c r="N6813">
        <v>1</v>
      </c>
      <c r="O6813">
        <v>1</v>
      </c>
      <c r="P6813">
        <v>150</v>
      </c>
      <c r="Q6813">
        <v>1</v>
      </c>
      <c r="R6813">
        <v>2017</v>
      </c>
      <c r="S6813">
        <v>8</v>
      </c>
      <c r="T6813">
        <v>23</v>
      </c>
      <c r="U6813" s="1">
        <v>42970</v>
      </c>
      <c r="V6813" s="5">
        <f>Main[[#This Row],[Average_Cost_for_two]] * VLOOKUP(Main[[#This Row],[Currency]],'Currency'!A:B,2,FALSE)</f>
        <v>1.8</v>
      </c>
      <c r="W6813" s="5" t="str">
        <f>IF(Main[[#This Row],[Avg_Cost_USD]]&lt;10,"Low",
IF(Main[[#This Row],[Avg_Cost_USD]]&lt;=30,"Medium","High"))</f>
        <v>Low</v>
      </c>
    </row>
    <row r="6814" spans="1:23" x14ac:dyDescent="0.3">
      <c r="A6814">
        <v>18384109</v>
      </c>
      <c r="B6814" t="s">
        <v>6460</v>
      </c>
      <c r="C6814">
        <v>1</v>
      </c>
      <c r="D6814" t="s">
        <v>6827</v>
      </c>
      <c r="E6814" t="s">
        <v>6837</v>
      </c>
      <c r="F6814">
        <v>77.404354799999993</v>
      </c>
      <c r="G6814">
        <v>28.4990685</v>
      </c>
      <c r="H6814" t="s">
        <v>618</v>
      </c>
      <c r="I6814" t="s">
        <v>19</v>
      </c>
      <c r="J6814" t="s">
        <v>57</v>
      </c>
      <c r="K6814" t="s">
        <v>57</v>
      </c>
      <c r="L6814" t="s">
        <v>57</v>
      </c>
      <c r="M6814" t="s">
        <v>57</v>
      </c>
      <c r="N6814">
        <v>1</v>
      </c>
      <c r="O6814">
        <v>1</v>
      </c>
      <c r="P6814">
        <v>100</v>
      </c>
      <c r="Q6814">
        <v>1</v>
      </c>
      <c r="R6814">
        <v>2013</v>
      </c>
      <c r="S6814">
        <v>8</v>
      </c>
      <c r="T6814">
        <v>9</v>
      </c>
      <c r="U6814" s="1">
        <v>41495</v>
      </c>
      <c r="V6814" s="5">
        <f>Main[[#This Row],[Average_Cost_for_two]] * VLOOKUP(Main[[#This Row],[Currency]],'Currency'!A:B,2,FALSE)</f>
        <v>1.2</v>
      </c>
      <c r="W6814" s="5" t="str">
        <f>IF(Main[[#This Row],[Avg_Cost_USD]]&lt;10,"Low",
IF(Main[[#This Row],[Avg_Cost_USD]]&lt;=30,"Medium","High"))</f>
        <v>Low</v>
      </c>
    </row>
    <row r="6815" spans="1:23" x14ac:dyDescent="0.3">
      <c r="A6815">
        <v>18441665</v>
      </c>
      <c r="B6815" t="s">
        <v>7064</v>
      </c>
      <c r="C6815">
        <v>1</v>
      </c>
      <c r="D6815" t="s">
        <v>6827</v>
      </c>
      <c r="E6815" t="s">
        <v>6837</v>
      </c>
      <c r="F6815">
        <v>77.3777963</v>
      </c>
      <c r="G6815">
        <v>28.513978000000002</v>
      </c>
      <c r="H6815" t="s">
        <v>511</v>
      </c>
      <c r="I6815" t="s">
        <v>19</v>
      </c>
      <c r="J6815" t="s">
        <v>57</v>
      </c>
      <c r="K6815" t="s">
        <v>57</v>
      </c>
      <c r="L6815" t="s">
        <v>57</v>
      </c>
      <c r="M6815" t="s">
        <v>57</v>
      </c>
      <c r="N6815">
        <v>1</v>
      </c>
      <c r="O6815">
        <v>1</v>
      </c>
      <c r="P6815">
        <v>200</v>
      </c>
      <c r="Q6815">
        <v>1</v>
      </c>
      <c r="R6815">
        <v>2015</v>
      </c>
      <c r="S6815">
        <v>8</v>
      </c>
      <c r="T6815">
        <v>20</v>
      </c>
      <c r="U6815" s="1">
        <v>42236</v>
      </c>
      <c r="V6815" s="5">
        <f>Main[[#This Row],[Average_Cost_for_two]] * VLOOKUP(Main[[#This Row],[Currency]],'Currency'!A:B,2,FALSE)</f>
        <v>2.4</v>
      </c>
      <c r="W6815" s="5" t="str">
        <f>IF(Main[[#This Row],[Avg_Cost_USD]]&lt;10,"Low",
IF(Main[[#This Row],[Avg_Cost_USD]]&lt;=30,"Medium","High"))</f>
        <v>Low</v>
      </c>
    </row>
    <row r="6816" spans="1:23" x14ac:dyDescent="0.3">
      <c r="A6816">
        <v>307719</v>
      </c>
      <c r="B6816" t="s">
        <v>7065</v>
      </c>
      <c r="C6816">
        <v>1</v>
      </c>
      <c r="D6816" t="s">
        <v>6827</v>
      </c>
      <c r="E6816" t="s">
        <v>6943</v>
      </c>
      <c r="F6816">
        <v>77.324586109999998</v>
      </c>
      <c r="G6816">
        <v>28.573866670000001</v>
      </c>
      <c r="H6816" t="s">
        <v>56</v>
      </c>
      <c r="I6816" t="s">
        <v>19</v>
      </c>
      <c r="J6816" t="s">
        <v>57</v>
      </c>
      <c r="K6816" t="s">
        <v>57</v>
      </c>
      <c r="L6816" t="s">
        <v>57</v>
      </c>
      <c r="M6816" t="s">
        <v>57</v>
      </c>
      <c r="N6816">
        <v>1</v>
      </c>
      <c r="O6816">
        <v>1</v>
      </c>
      <c r="P6816">
        <v>100</v>
      </c>
      <c r="Q6816">
        <v>1</v>
      </c>
      <c r="R6816">
        <v>2015</v>
      </c>
      <c r="S6816">
        <v>8</v>
      </c>
      <c r="T6816">
        <v>8</v>
      </c>
      <c r="U6816" s="1">
        <v>42224</v>
      </c>
      <c r="V6816" s="5">
        <f>Main[[#This Row],[Average_Cost_for_two]] * VLOOKUP(Main[[#This Row],[Currency]],'Currency'!A:B,2,FALSE)</f>
        <v>1.2</v>
      </c>
      <c r="W6816" s="5" t="str">
        <f>IF(Main[[#This Row],[Avg_Cost_USD]]&lt;10,"Low",
IF(Main[[#This Row],[Avg_Cost_USD]]&lt;=30,"Medium","High"))</f>
        <v>Low</v>
      </c>
    </row>
    <row r="6817" spans="1:23" x14ac:dyDescent="0.3">
      <c r="A6817">
        <v>18234101</v>
      </c>
      <c r="B6817" t="s">
        <v>7066</v>
      </c>
      <c r="C6817">
        <v>1</v>
      </c>
      <c r="D6817" t="s">
        <v>6827</v>
      </c>
      <c r="E6817" t="s">
        <v>6898</v>
      </c>
      <c r="F6817">
        <v>77.371741299999996</v>
      </c>
      <c r="G6817">
        <v>28.552833100000001</v>
      </c>
      <c r="H6817" t="s">
        <v>342</v>
      </c>
      <c r="I6817" t="s">
        <v>19</v>
      </c>
      <c r="J6817" t="s">
        <v>57</v>
      </c>
      <c r="K6817" t="s">
        <v>57</v>
      </c>
      <c r="L6817" t="s">
        <v>57</v>
      </c>
      <c r="M6817" t="s">
        <v>57</v>
      </c>
      <c r="N6817">
        <v>1</v>
      </c>
      <c r="O6817">
        <v>1</v>
      </c>
      <c r="P6817">
        <v>150</v>
      </c>
      <c r="Q6817">
        <v>1</v>
      </c>
      <c r="R6817">
        <v>2018</v>
      </c>
      <c r="S6817">
        <v>8</v>
      </c>
      <c r="T6817">
        <v>7</v>
      </c>
      <c r="U6817" s="1">
        <v>43319</v>
      </c>
      <c r="V6817" s="5">
        <f>Main[[#This Row],[Average_Cost_for_two]] * VLOOKUP(Main[[#This Row],[Currency]],'Currency'!A:B,2,FALSE)</f>
        <v>1.8</v>
      </c>
      <c r="W6817" s="5" t="str">
        <f>IF(Main[[#This Row],[Avg_Cost_USD]]&lt;10,"Low",
IF(Main[[#This Row],[Avg_Cost_USD]]&lt;=30,"Medium","High"))</f>
        <v>Low</v>
      </c>
    </row>
    <row r="6818" spans="1:23" x14ac:dyDescent="0.3">
      <c r="A6818">
        <v>18462716</v>
      </c>
      <c r="B6818" t="s">
        <v>7067</v>
      </c>
      <c r="C6818">
        <v>1</v>
      </c>
      <c r="D6818" t="s">
        <v>6827</v>
      </c>
      <c r="E6818" t="s">
        <v>6841</v>
      </c>
      <c r="F6818">
        <v>77.378494399999994</v>
      </c>
      <c r="G6818">
        <v>28.617758599999998</v>
      </c>
      <c r="H6818" t="s">
        <v>344</v>
      </c>
      <c r="I6818" t="s">
        <v>19</v>
      </c>
      <c r="J6818" t="s">
        <v>57</v>
      </c>
      <c r="K6818" t="s">
        <v>57</v>
      </c>
      <c r="L6818" t="s">
        <v>57</v>
      </c>
      <c r="M6818" t="s">
        <v>57</v>
      </c>
      <c r="N6818">
        <v>1</v>
      </c>
      <c r="O6818">
        <v>1</v>
      </c>
      <c r="P6818">
        <v>300</v>
      </c>
      <c r="Q6818">
        <v>1</v>
      </c>
      <c r="R6818">
        <v>2014</v>
      </c>
      <c r="S6818">
        <v>8</v>
      </c>
      <c r="T6818">
        <v>11</v>
      </c>
      <c r="U6818" s="1">
        <v>41862</v>
      </c>
      <c r="V6818" s="5">
        <f>Main[[#This Row],[Average_Cost_for_two]] * VLOOKUP(Main[[#This Row],[Currency]],'Currency'!A:B,2,FALSE)</f>
        <v>3.6</v>
      </c>
      <c r="W6818" s="5" t="str">
        <f>IF(Main[[#This Row],[Avg_Cost_USD]]&lt;10,"Low",
IF(Main[[#This Row],[Avg_Cost_USD]]&lt;=30,"Medium","High"))</f>
        <v>Low</v>
      </c>
    </row>
    <row r="6819" spans="1:23" x14ac:dyDescent="0.3">
      <c r="A6819">
        <v>18255132</v>
      </c>
      <c r="B6819" t="s">
        <v>7068</v>
      </c>
      <c r="C6819">
        <v>1</v>
      </c>
      <c r="D6819" t="s">
        <v>6827</v>
      </c>
      <c r="E6819" t="s">
        <v>6926</v>
      </c>
      <c r="F6819">
        <v>77.367187999999999</v>
      </c>
      <c r="G6819">
        <v>28.557851800000002</v>
      </c>
      <c r="H6819" t="s">
        <v>494</v>
      </c>
      <c r="I6819" t="s">
        <v>19</v>
      </c>
      <c r="J6819" t="s">
        <v>57</v>
      </c>
      <c r="K6819" t="s">
        <v>57</v>
      </c>
      <c r="L6819" t="s">
        <v>57</v>
      </c>
      <c r="M6819" t="s">
        <v>57</v>
      </c>
      <c r="N6819">
        <v>1</v>
      </c>
      <c r="O6819">
        <v>1</v>
      </c>
      <c r="P6819">
        <v>250</v>
      </c>
      <c r="Q6819">
        <v>1</v>
      </c>
      <c r="R6819">
        <v>2018</v>
      </c>
      <c r="S6819">
        <v>8</v>
      </c>
      <c r="T6819">
        <v>18</v>
      </c>
      <c r="U6819" s="1">
        <v>43330</v>
      </c>
      <c r="V6819" s="5">
        <f>Main[[#This Row],[Average_Cost_for_two]] * VLOOKUP(Main[[#This Row],[Currency]],'Currency'!A:B,2,FALSE)</f>
        <v>3</v>
      </c>
      <c r="W6819" s="5" t="str">
        <f>IF(Main[[#This Row],[Avg_Cost_USD]]&lt;10,"Low",
IF(Main[[#This Row],[Avg_Cost_USD]]&lt;=30,"Medium","High"))</f>
        <v>Low</v>
      </c>
    </row>
    <row r="6820" spans="1:23" x14ac:dyDescent="0.3">
      <c r="A6820">
        <v>18382336</v>
      </c>
      <c r="B6820" t="s">
        <v>428</v>
      </c>
      <c r="C6820">
        <v>1</v>
      </c>
      <c r="D6820" t="s">
        <v>6827</v>
      </c>
      <c r="E6820" t="s">
        <v>6927</v>
      </c>
      <c r="F6820">
        <v>77.321483310000005</v>
      </c>
      <c r="G6820">
        <v>28.564939859999999</v>
      </c>
      <c r="H6820" t="s">
        <v>850</v>
      </c>
      <c r="I6820" t="s">
        <v>19</v>
      </c>
      <c r="J6820" t="s">
        <v>57</v>
      </c>
      <c r="K6820" t="s">
        <v>57</v>
      </c>
      <c r="L6820" t="s">
        <v>57</v>
      </c>
      <c r="M6820" t="s">
        <v>57</v>
      </c>
      <c r="N6820">
        <v>1</v>
      </c>
      <c r="O6820">
        <v>1</v>
      </c>
      <c r="P6820">
        <v>300</v>
      </c>
      <c r="Q6820">
        <v>1</v>
      </c>
      <c r="R6820">
        <v>2013</v>
      </c>
      <c r="S6820">
        <v>7</v>
      </c>
      <c r="T6820">
        <v>17</v>
      </c>
      <c r="U6820" s="1">
        <v>41472</v>
      </c>
      <c r="V6820" s="5">
        <f>Main[[#This Row],[Average_Cost_for_two]] * VLOOKUP(Main[[#This Row],[Currency]],'Currency'!A:B,2,FALSE)</f>
        <v>3.6</v>
      </c>
      <c r="W6820" s="5" t="str">
        <f>IF(Main[[#This Row],[Avg_Cost_USD]]&lt;10,"Low",
IF(Main[[#This Row],[Avg_Cost_USD]]&lt;=30,"Medium","High"))</f>
        <v>Low</v>
      </c>
    </row>
    <row r="6821" spans="1:23" x14ac:dyDescent="0.3">
      <c r="A6821">
        <v>18441766</v>
      </c>
      <c r="B6821" t="s">
        <v>7069</v>
      </c>
      <c r="C6821">
        <v>1</v>
      </c>
      <c r="D6821" t="s">
        <v>6827</v>
      </c>
      <c r="E6821" t="s">
        <v>6910</v>
      </c>
      <c r="F6821">
        <v>77.513434099999998</v>
      </c>
      <c r="G6821">
        <v>28.472541100000001</v>
      </c>
      <c r="H6821" t="s">
        <v>315</v>
      </c>
      <c r="I6821" t="s">
        <v>19</v>
      </c>
      <c r="J6821" t="s">
        <v>57</v>
      </c>
      <c r="K6821" t="s">
        <v>61</v>
      </c>
      <c r="L6821" t="s">
        <v>57</v>
      </c>
      <c r="M6821" t="s">
        <v>57</v>
      </c>
      <c r="N6821">
        <v>1</v>
      </c>
      <c r="O6821">
        <v>1</v>
      </c>
      <c r="P6821">
        <v>300</v>
      </c>
      <c r="Q6821">
        <v>1</v>
      </c>
      <c r="R6821">
        <v>2011</v>
      </c>
      <c r="S6821">
        <v>7</v>
      </c>
      <c r="T6821">
        <v>4</v>
      </c>
      <c r="U6821" s="1">
        <v>40728</v>
      </c>
      <c r="V6821" s="5">
        <f>Main[[#This Row],[Average_Cost_for_two]] * VLOOKUP(Main[[#This Row],[Currency]],'Currency'!A:B,2,FALSE)</f>
        <v>3.6</v>
      </c>
      <c r="W6821" s="5" t="str">
        <f>IF(Main[[#This Row],[Avg_Cost_USD]]&lt;10,"Low",
IF(Main[[#This Row],[Avg_Cost_USD]]&lt;=30,"Medium","High"))</f>
        <v>Low</v>
      </c>
    </row>
    <row r="6822" spans="1:23" x14ac:dyDescent="0.3">
      <c r="A6822">
        <v>18446387</v>
      </c>
      <c r="B6822" t="s">
        <v>6997</v>
      </c>
      <c r="C6822">
        <v>1</v>
      </c>
      <c r="D6822" t="s">
        <v>6827</v>
      </c>
      <c r="E6822" t="s">
        <v>7070</v>
      </c>
      <c r="F6822">
        <v>77.332394699999995</v>
      </c>
      <c r="G6822">
        <v>28.5493919</v>
      </c>
      <c r="H6822" t="s">
        <v>759</v>
      </c>
      <c r="I6822" t="s">
        <v>19</v>
      </c>
      <c r="J6822" t="s">
        <v>57</v>
      </c>
      <c r="K6822" t="s">
        <v>57</v>
      </c>
      <c r="L6822" t="s">
        <v>57</v>
      </c>
      <c r="M6822" t="s">
        <v>57</v>
      </c>
      <c r="N6822">
        <v>1</v>
      </c>
      <c r="O6822">
        <v>1</v>
      </c>
      <c r="P6822">
        <v>300</v>
      </c>
      <c r="Q6822">
        <v>1</v>
      </c>
      <c r="R6822">
        <v>2011</v>
      </c>
      <c r="S6822">
        <v>7</v>
      </c>
      <c r="T6822">
        <v>7</v>
      </c>
      <c r="U6822" s="1">
        <v>40731</v>
      </c>
      <c r="V6822" s="5">
        <f>Main[[#This Row],[Average_Cost_for_two]] * VLOOKUP(Main[[#This Row],[Currency]],'Currency'!A:B,2,FALSE)</f>
        <v>3.6</v>
      </c>
      <c r="W6822" s="5" t="str">
        <f>IF(Main[[#This Row],[Avg_Cost_USD]]&lt;10,"Low",
IF(Main[[#This Row],[Avg_Cost_USD]]&lt;=30,"Medium","High"))</f>
        <v>Low</v>
      </c>
    </row>
    <row r="6823" spans="1:23" x14ac:dyDescent="0.3">
      <c r="A6823">
        <v>18375406</v>
      </c>
      <c r="B6823" t="s">
        <v>7071</v>
      </c>
      <c r="C6823">
        <v>1</v>
      </c>
      <c r="D6823" t="s">
        <v>6827</v>
      </c>
      <c r="E6823" t="s">
        <v>6837</v>
      </c>
      <c r="F6823">
        <v>77.413286099999993</v>
      </c>
      <c r="G6823">
        <v>28.507413100000001</v>
      </c>
      <c r="H6823" t="s">
        <v>3292</v>
      </c>
      <c r="I6823" t="s">
        <v>19</v>
      </c>
      <c r="J6823" t="s">
        <v>57</v>
      </c>
      <c r="K6823" t="s">
        <v>57</v>
      </c>
      <c r="L6823" t="s">
        <v>57</v>
      </c>
      <c r="M6823" t="s">
        <v>57</v>
      </c>
      <c r="N6823">
        <v>1</v>
      </c>
      <c r="O6823">
        <v>1</v>
      </c>
      <c r="P6823">
        <v>350</v>
      </c>
      <c r="Q6823">
        <v>1</v>
      </c>
      <c r="R6823">
        <v>2013</v>
      </c>
      <c r="S6823">
        <v>7</v>
      </c>
      <c r="T6823">
        <v>10</v>
      </c>
      <c r="U6823" s="1">
        <v>41465</v>
      </c>
      <c r="V6823" s="5">
        <f>Main[[#This Row],[Average_Cost_for_two]] * VLOOKUP(Main[[#This Row],[Currency]],'Currency'!A:B,2,FALSE)</f>
        <v>4.2</v>
      </c>
      <c r="W6823" s="5" t="str">
        <f>IF(Main[[#This Row],[Avg_Cost_USD]]&lt;10,"Low",
IF(Main[[#This Row],[Avg_Cost_USD]]&lt;=30,"Medium","High"))</f>
        <v>Low</v>
      </c>
    </row>
    <row r="6824" spans="1:23" x14ac:dyDescent="0.3">
      <c r="A6824">
        <v>18466616</v>
      </c>
      <c r="B6824" t="s">
        <v>7072</v>
      </c>
      <c r="C6824">
        <v>1</v>
      </c>
      <c r="D6824" t="s">
        <v>6827</v>
      </c>
      <c r="E6824" t="s">
        <v>5788</v>
      </c>
      <c r="F6824">
        <v>77.312395980000005</v>
      </c>
      <c r="G6824">
        <v>28.58226269</v>
      </c>
      <c r="H6824" t="s">
        <v>289</v>
      </c>
      <c r="I6824" t="s">
        <v>19</v>
      </c>
      <c r="J6824" t="s">
        <v>57</v>
      </c>
      <c r="K6824" t="s">
        <v>57</v>
      </c>
      <c r="L6824" t="s">
        <v>57</v>
      </c>
      <c r="M6824" t="s">
        <v>57</v>
      </c>
      <c r="N6824">
        <v>1</v>
      </c>
      <c r="O6824">
        <v>1</v>
      </c>
      <c r="P6824">
        <v>400</v>
      </c>
      <c r="Q6824">
        <v>1</v>
      </c>
      <c r="R6824">
        <v>2013</v>
      </c>
      <c r="S6824">
        <v>7</v>
      </c>
      <c r="T6824">
        <v>12</v>
      </c>
      <c r="U6824" s="1">
        <v>41467</v>
      </c>
      <c r="V6824" s="5">
        <f>Main[[#This Row],[Average_Cost_for_two]] * VLOOKUP(Main[[#This Row],[Currency]],'Currency'!A:B,2,FALSE)</f>
        <v>4.8</v>
      </c>
      <c r="W6824" s="5" t="str">
        <f>IF(Main[[#This Row],[Avg_Cost_USD]]&lt;10,"Low",
IF(Main[[#This Row],[Avg_Cost_USD]]&lt;=30,"Medium","High"))</f>
        <v>Low</v>
      </c>
    </row>
    <row r="6825" spans="1:23" x14ac:dyDescent="0.3">
      <c r="A6825">
        <v>312188</v>
      </c>
      <c r="B6825" t="s">
        <v>7073</v>
      </c>
      <c r="C6825">
        <v>1</v>
      </c>
      <c r="D6825" t="s">
        <v>6827</v>
      </c>
      <c r="E6825" t="s">
        <v>6881</v>
      </c>
      <c r="F6825">
        <v>77.370044370000002</v>
      </c>
      <c r="G6825">
        <v>28.6252228</v>
      </c>
      <c r="H6825" t="s">
        <v>315</v>
      </c>
      <c r="I6825" t="s">
        <v>19</v>
      </c>
      <c r="J6825" t="s">
        <v>57</v>
      </c>
      <c r="K6825" t="s">
        <v>57</v>
      </c>
      <c r="L6825" t="s">
        <v>57</v>
      </c>
      <c r="M6825" t="s">
        <v>57</v>
      </c>
      <c r="N6825">
        <v>1</v>
      </c>
      <c r="O6825">
        <v>1</v>
      </c>
      <c r="P6825">
        <v>250</v>
      </c>
      <c r="Q6825">
        <v>1</v>
      </c>
      <c r="R6825">
        <v>2016</v>
      </c>
      <c r="S6825">
        <v>7</v>
      </c>
      <c r="T6825">
        <v>14</v>
      </c>
      <c r="U6825" s="1">
        <v>42565</v>
      </c>
      <c r="V6825" s="5">
        <f>Main[[#This Row],[Average_Cost_for_two]] * VLOOKUP(Main[[#This Row],[Currency]],'Currency'!A:B,2,FALSE)</f>
        <v>3</v>
      </c>
      <c r="W6825" s="5" t="str">
        <f>IF(Main[[#This Row],[Avg_Cost_USD]]&lt;10,"Low",
IF(Main[[#This Row],[Avg_Cost_USD]]&lt;=30,"Medium","High"))</f>
        <v>Low</v>
      </c>
    </row>
    <row r="6826" spans="1:23" x14ac:dyDescent="0.3">
      <c r="A6826">
        <v>18268694</v>
      </c>
      <c r="B6826" t="s">
        <v>7074</v>
      </c>
      <c r="C6826">
        <v>1</v>
      </c>
      <c r="D6826" t="s">
        <v>6827</v>
      </c>
      <c r="E6826" t="s">
        <v>6881</v>
      </c>
      <c r="F6826">
        <v>77.370496000000003</v>
      </c>
      <c r="G6826">
        <v>28.618133499999999</v>
      </c>
      <c r="H6826" t="s">
        <v>289</v>
      </c>
      <c r="I6826" t="s">
        <v>19</v>
      </c>
      <c r="J6826" t="s">
        <v>57</v>
      </c>
      <c r="K6826" t="s">
        <v>57</v>
      </c>
      <c r="L6826" t="s">
        <v>57</v>
      </c>
      <c r="M6826" t="s">
        <v>57</v>
      </c>
      <c r="N6826">
        <v>1</v>
      </c>
      <c r="O6826">
        <v>1</v>
      </c>
      <c r="P6826">
        <v>200</v>
      </c>
      <c r="Q6826">
        <v>1</v>
      </c>
      <c r="R6826">
        <v>2010</v>
      </c>
      <c r="S6826">
        <v>7</v>
      </c>
      <c r="T6826">
        <v>19</v>
      </c>
      <c r="U6826" s="1">
        <v>40378</v>
      </c>
      <c r="V6826" s="5">
        <f>Main[[#This Row],[Average_Cost_for_two]] * VLOOKUP(Main[[#This Row],[Currency]],'Currency'!A:B,2,FALSE)</f>
        <v>2.4</v>
      </c>
      <c r="W6826" s="5" t="str">
        <f>IF(Main[[#This Row],[Avg_Cost_USD]]&lt;10,"Low",
IF(Main[[#This Row],[Avg_Cost_USD]]&lt;=30,"Medium","High"))</f>
        <v>Low</v>
      </c>
    </row>
    <row r="6827" spans="1:23" x14ac:dyDescent="0.3">
      <c r="A6827">
        <v>18440406</v>
      </c>
      <c r="B6827" t="s">
        <v>5152</v>
      </c>
      <c r="C6827">
        <v>1</v>
      </c>
      <c r="D6827" t="s">
        <v>6827</v>
      </c>
      <c r="E6827" t="s">
        <v>6828</v>
      </c>
      <c r="F6827">
        <v>77.353573699999998</v>
      </c>
      <c r="G6827">
        <v>28.574300099999999</v>
      </c>
      <c r="H6827" t="s">
        <v>1824</v>
      </c>
      <c r="I6827" t="s">
        <v>19</v>
      </c>
      <c r="J6827" t="s">
        <v>57</v>
      </c>
      <c r="K6827" t="s">
        <v>57</v>
      </c>
      <c r="L6827" t="s">
        <v>57</v>
      </c>
      <c r="M6827" t="s">
        <v>57</v>
      </c>
      <c r="N6827">
        <v>1</v>
      </c>
      <c r="O6827">
        <v>1</v>
      </c>
      <c r="P6827">
        <v>300</v>
      </c>
      <c r="Q6827">
        <v>1</v>
      </c>
      <c r="R6827">
        <v>2015</v>
      </c>
      <c r="S6827">
        <v>6</v>
      </c>
      <c r="T6827">
        <v>19</v>
      </c>
      <c r="U6827" s="1">
        <v>42174</v>
      </c>
      <c r="V6827" s="5">
        <f>Main[[#This Row],[Average_Cost_for_two]] * VLOOKUP(Main[[#This Row],[Currency]],'Currency'!A:B,2,FALSE)</f>
        <v>3.6</v>
      </c>
      <c r="W6827" s="5" t="str">
        <f>IF(Main[[#This Row],[Avg_Cost_USD]]&lt;10,"Low",
IF(Main[[#This Row],[Avg_Cost_USD]]&lt;=30,"Medium","High"))</f>
        <v>Low</v>
      </c>
    </row>
    <row r="6828" spans="1:23" x14ac:dyDescent="0.3">
      <c r="A6828">
        <v>18382366</v>
      </c>
      <c r="B6828" t="s">
        <v>7075</v>
      </c>
      <c r="C6828">
        <v>1</v>
      </c>
      <c r="D6828" t="s">
        <v>6827</v>
      </c>
      <c r="E6828" t="s">
        <v>5788</v>
      </c>
      <c r="F6828">
        <v>77.314541800000001</v>
      </c>
      <c r="G6828">
        <v>28.580530400000001</v>
      </c>
      <c r="H6828" t="s">
        <v>287</v>
      </c>
      <c r="I6828" t="s">
        <v>19</v>
      </c>
      <c r="J6828" t="s">
        <v>57</v>
      </c>
      <c r="K6828" t="s">
        <v>57</v>
      </c>
      <c r="L6828" t="s">
        <v>57</v>
      </c>
      <c r="M6828" t="s">
        <v>57</v>
      </c>
      <c r="N6828">
        <v>1</v>
      </c>
      <c r="O6828">
        <v>1</v>
      </c>
      <c r="P6828">
        <v>450</v>
      </c>
      <c r="Q6828">
        <v>1</v>
      </c>
      <c r="R6828">
        <v>2017</v>
      </c>
      <c r="S6828">
        <v>6</v>
      </c>
      <c r="T6828">
        <v>19</v>
      </c>
      <c r="U6828" s="1">
        <v>42905</v>
      </c>
      <c r="V6828" s="5">
        <f>Main[[#This Row],[Average_Cost_for_two]] * VLOOKUP(Main[[#This Row],[Currency]],'Currency'!A:B,2,FALSE)</f>
        <v>5.4</v>
      </c>
      <c r="W6828" s="5" t="str">
        <f>IF(Main[[#This Row],[Avg_Cost_USD]]&lt;10,"Low",
IF(Main[[#This Row],[Avg_Cost_USD]]&lt;=30,"Medium","High"))</f>
        <v>Low</v>
      </c>
    </row>
    <row r="6829" spans="1:23" x14ac:dyDescent="0.3">
      <c r="A6829">
        <v>18155147</v>
      </c>
      <c r="B6829" t="s">
        <v>7076</v>
      </c>
      <c r="C6829">
        <v>1</v>
      </c>
      <c r="D6829" t="s">
        <v>6827</v>
      </c>
      <c r="E6829" t="s">
        <v>7077</v>
      </c>
      <c r="F6829">
        <v>77.321901199999999</v>
      </c>
      <c r="G6829">
        <v>28.581071600000001</v>
      </c>
      <c r="H6829" t="s">
        <v>56</v>
      </c>
      <c r="I6829" t="s">
        <v>19</v>
      </c>
      <c r="J6829" t="s">
        <v>57</v>
      </c>
      <c r="K6829" t="s">
        <v>57</v>
      </c>
      <c r="L6829" t="s">
        <v>57</v>
      </c>
      <c r="M6829" t="s">
        <v>57</v>
      </c>
      <c r="N6829">
        <v>1</v>
      </c>
      <c r="O6829">
        <v>1</v>
      </c>
      <c r="P6829">
        <v>150</v>
      </c>
      <c r="Q6829">
        <v>1</v>
      </c>
      <c r="R6829">
        <v>2016</v>
      </c>
      <c r="S6829">
        <v>6</v>
      </c>
      <c r="T6829">
        <v>10</v>
      </c>
      <c r="U6829" s="1">
        <v>42531</v>
      </c>
      <c r="V6829" s="5">
        <f>Main[[#This Row],[Average_Cost_for_two]] * VLOOKUP(Main[[#This Row],[Currency]],'Currency'!A:B,2,FALSE)</f>
        <v>1.8</v>
      </c>
      <c r="W6829" s="5" t="str">
        <f>IF(Main[[#This Row],[Avg_Cost_USD]]&lt;10,"Low",
IF(Main[[#This Row],[Avg_Cost_USD]]&lt;=30,"Medium","High"))</f>
        <v>Low</v>
      </c>
    </row>
    <row r="6830" spans="1:23" x14ac:dyDescent="0.3">
      <c r="A6830">
        <v>18431976</v>
      </c>
      <c r="B6830" t="s">
        <v>7078</v>
      </c>
      <c r="C6830">
        <v>1</v>
      </c>
      <c r="D6830" t="s">
        <v>6827</v>
      </c>
      <c r="E6830" t="s">
        <v>6868</v>
      </c>
      <c r="F6830">
        <v>77.399277600000005</v>
      </c>
      <c r="G6830">
        <v>28.585280000000001</v>
      </c>
      <c r="H6830" t="s">
        <v>315</v>
      </c>
      <c r="I6830" t="s">
        <v>19</v>
      </c>
      <c r="J6830" t="s">
        <v>57</v>
      </c>
      <c r="K6830" t="s">
        <v>57</v>
      </c>
      <c r="L6830" t="s">
        <v>57</v>
      </c>
      <c r="M6830" t="s">
        <v>57</v>
      </c>
      <c r="N6830">
        <v>1</v>
      </c>
      <c r="O6830">
        <v>1</v>
      </c>
      <c r="P6830">
        <v>250</v>
      </c>
      <c r="Q6830">
        <v>1</v>
      </c>
      <c r="R6830">
        <v>2013</v>
      </c>
      <c r="S6830">
        <v>6</v>
      </c>
      <c r="T6830">
        <v>9</v>
      </c>
      <c r="U6830" s="1">
        <v>41434</v>
      </c>
      <c r="V6830" s="5">
        <f>Main[[#This Row],[Average_Cost_for_two]] * VLOOKUP(Main[[#This Row],[Currency]],'Currency'!A:B,2,FALSE)</f>
        <v>3</v>
      </c>
      <c r="W6830" s="5" t="str">
        <f>IF(Main[[#This Row],[Avg_Cost_USD]]&lt;10,"Low",
IF(Main[[#This Row],[Avg_Cost_USD]]&lt;=30,"Medium","High"))</f>
        <v>Low</v>
      </c>
    </row>
    <row r="6831" spans="1:23" x14ac:dyDescent="0.3">
      <c r="A6831">
        <v>18499455</v>
      </c>
      <c r="B6831" t="s">
        <v>7079</v>
      </c>
      <c r="C6831">
        <v>1</v>
      </c>
      <c r="D6831" t="s">
        <v>6827</v>
      </c>
      <c r="E6831" t="s">
        <v>6907</v>
      </c>
      <c r="F6831">
        <v>0</v>
      </c>
      <c r="G6831">
        <v>0</v>
      </c>
      <c r="H6831" t="s">
        <v>56</v>
      </c>
      <c r="I6831" t="s">
        <v>19</v>
      </c>
      <c r="J6831" t="s">
        <v>57</v>
      </c>
      <c r="K6831" t="s">
        <v>57</v>
      </c>
      <c r="L6831" t="s">
        <v>57</v>
      </c>
      <c r="M6831" t="s">
        <v>57</v>
      </c>
      <c r="N6831">
        <v>1</v>
      </c>
      <c r="O6831">
        <v>1</v>
      </c>
      <c r="P6831">
        <v>400</v>
      </c>
      <c r="Q6831">
        <v>1</v>
      </c>
      <c r="R6831">
        <v>2016</v>
      </c>
      <c r="S6831">
        <v>6</v>
      </c>
      <c r="T6831">
        <v>9</v>
      </c>
      <c r="U6831" s="1">
        <v>42530</v>
      </c>
      <c r="V6831" s="5">
        <f>Main[[#This Row],[Average_Cost_for_two]] * VLOOKUP(Main[[#This Row],[Currency]],'Currency'!A:B,2,FALSE)</f>
        <v>4.8</v>
      </c>
      <c r="W6831" s="5" t="str">
        <f>IF(Main[[#This Row],[Avg_Cost_USD]]&lt;10,"Low",
IF(Main[[#This Row],[Avg_Cost_USD]]&lt;=30,"Medium","High"))</f>
        <v>Low</v>
      </c>
    </row>
    <row r="6832" spans="1:23" x14ac:dyDescent="0.3">
      <c r="A6832">
        <v>18336259</v>
      </c>
      <c r="B6832" t="s">
        <v>7080</v>
      </c>
      <c r="C6832">
        <v>1</v>
      </c>
      <c r="D6832" t="s">
        <v>6827</v>
      </c>
      <c r="E6832" t="s">
        <v>6910</v>
      </c>
      <c r="F6832">
        <v>77.510747800000004</v>
      </c>
      <c r="G6832">
        <v>28.463137199999998</v>
      </c>
      <c r="H6832" t="s">
        <v>430</v>
      </c>
      <c r="I6832" t="s">
        <v>19</v>
      </c>
      <c r="J6832" t="s">
        <v>57</v>
      </c>
      <c r="K6832" t="s">
        <v>57</v>
      </c>
      <c r="L6832" t="s">
        <v>57</v>
      </c>
      <c r="M6832" t="s">
        <v>57</v>
      </c>
      <c r="N6832">
        <v>1</v>
      </c>
      <c r="O6832">
        <v>1</v>
      </c>
      <c r="P6832">
        <v>100</v>
      </c>
      <c r="Q6832">
        <v>1</v>
      </c>
      <c r="R6832">
        <v>2017</v>
      </c>
      <c r="S6832">
        <v>5</v>
      </c>
      <c r="T6832">
        <v>18</v>
      </c>
      <c r="U6832" s="1">
        <v>42873</v>
      </c>
      <c r="V6832" s="5">
        <f>Main[[#This Row],[Average_Cost_for_two]] * VLOOKUP(Main[[#This Row],[Currency]],'Currency'!A:B,2,FALSE)</f>
        <v>1.2</v>
      </c>
      <c r="W6832" s="5" t="str">
        <f>IF(Main[[#This Row],[Avg_Cost_USD]]&lt;10,"Low",
IF(Main[[#This Row],[Avg_Cost_USD]]&lt;=30,"Medium","High"))</f>
        <v>Low</v>
      </c>
    </row>
    <row r="6833" spans="1:23" x14ac:dyDescent="0.3">
      <c r="A6833">
        <v>18432230</v>
      </c>
      <c r="B6833" t="s">
        <v>7081</v>
      </c>
      <c r="C6833">
        <v>1</v>
      </c>
      <c r="D6833" t="s">
        <v>6827</v>
      </c>
      <c r="E6833" t="s">
        <v>6832</v>
      </c>
      <c r="F6833">
        <v>0</v>
      </c>
      <c r="G6833">
        <v>0</v>
      </c>
      <c r="H6833" t="s">
        <v>303</v>
      </c>
      <c r="I6833" t="s">
        <v>19</v>
      </c>
      <c r="J6833" t="s">
        <v>57</v>
      </c>
      <c r="K6833" t="s">
        <v>57</v>
      </c>
      <c r="L6833" t="s">
        <v>57</v>
      </c>
      <c r="M6833" t="s">
        <v>57</v>
      </c>
      <c r="N6833">
        <v>1</v>
      </c>
      <c r="O6833">
        <v>1</v>
      </c>
      <c r="P6833">
        <v>400</v>
      </c>
      <c r="Q6833">
        <v>1</v>
      </c>
      <c r="R6833">
        <v>2013</v>
      </c>
      <c r="S6833">
        <v>5</v>
      </c>
      <c r="T6833">
        <v>11</v>
      </c>
      <c r="U6833" s="1">
        <v>41405</v>
      </c>
      <c r="V6833" s="5">
        <f>Main[[#This Row],[Average_Cost_for_two]] * VLOOKUP(Main[[#This Row],[Currency]],'Currency'!A:B,2,FALSE)</f>
        <v>4.8</v>
      </c>
      <c r="W6833" s="5" t="str">
        <f>IF(Main[[#This Row],[Avg_Cost_USD]]&lt;10,"Low",
IF(Main[[#This Row],[Avg_Cost_USD]]&lt;=30,"Medium","High"))</f>
        <v>Low</v>
      </c>
    </row>
    <row r="6834" spans="1:23" x14ac:dyDescent="0.3">
      <c r="A6834">
        <v>18456271</v>
      </c>
      <c r="B6834" t="s">
        <v>7082</v>
      </c>
      <c r="C6834">
        <v>1</v>
      </c>
      <c r="D6834" t="s">
        <v>6827</v>
      </c>
      <c r="E6834" t="s">
        <v>6868</v>
      </c>
      <c r="F6834">
        <v>0</v>
      </c>
      <c r="G6834">
        <v>0</v>
      </c>
      <c r="H6834" t="s">
        <v>434</v>
      </c>
      <c r="I6834" t="s">
        <v>19</v>
      </c>
      <c r="J6834" t="s">
        <v>57</v>
      </c>
      <c r="K6834" t="s">
        <v>57</v>
      </c>
      <c r="L6834" t="s">
        <v>57</v>
      </c>
      <c r="M6834" t="s">
        <v>57</v>
      </c>
      <c r="N6834">
        <v>1</v>
      </c>
      <c r="O6834">
        <v>1</v>
      </c>
      <c r="P6834">
        <v>200</v>
      </c>
      <c r="Q6834">
        <v>1</v>
      </c>
      <c r="R6834">
        <v>2014</v>
      </c>
      <c r="S6834">
        <v>5</v>
      </c>
      <c r="T6834">
        <v>19</v>
      </c>
      <c r="U6834" s="1">
        <v>41778</v>
      </c>
      <c r="V6834" s="5">
        <f>Main[[#This Row],[Average_Cost_for_two]] * VLOOKUP(Main[[#This Row],[Currency]],'Currency'!A:B,2,FALSE)</f>
        <v>2.4</v>
      </c>
      <c r="W6834" s="5" t="str">
        <f>IF(Main[[#This Row],[Avg_Cost_USD]]&lt;10,"Low",
IF(Main[[#This Row],[Avg_Cost_USD]]&lt;=30,"Medium","High"))</f>
        <v>Low</v>
      </c>
    </row>
    <row r="6835" spans="1:23" x14ac:dyDescent="0.3">
      <c r="A6835">
        <v>18396341</v>
      </c>
      <c r="B6835" t="s">
        <v>7083</v>
      </c>
      <c r="C6835">
        <v>1</v>
      </c>
      <c r="D6835" t="s">
        <v>6827</v>
      </c>
      <c r="E6835" t="s">
        <v>6868</v>
      </c>
      <c r="F6835">
        <v>77.399232799999993</v>
      </c>
      <c r="G6835">
        <v>28.585231</v>
      </c>
      <c r="H6835" t="s">
        <v>416</v>
      </c>
      <c r="I6835" t="s">
        <v>19</v>
      </c>
      <c r="J6835" t="s">
        <v>57</v>
      </c>
      <c r="K6835" t="s">
        <v>57</v>
      </c>
      <c r="L6835" t="s">
        <v>57</v>
      </c>
      <c r="M6835" t="s">
        <v>57</v>
      </c>
      <c r="N6835">
        <v>1</v>
      </c>
      <c r="O6835">
        <v>1</v>
      </c>
      <c r="P6835">
        <v>400</v>
      </c>
      <c r="Q6835">
        <v>1</v>
      </c>
      <c r="R6835">
        <v>2017</v>
      </c>
      <c r="S6835">
        <v>5</v>
      </c>
      <c r="T6835">
        <v>26</v>
      </c>
      <c r="U6835" s="1">
        <v>42881</v>
      </c>
      <c r="V6835" s="5">
        <f>Main[[#This Row],[Average_Cost_for_two]] * VLOOKUP(Main[[#This Row],[Currency]],'Currency'!A:B,2,FALSE)</f>
        <v>4.8</v>
      </c>
      <c r="W6835" s="5" t="str">
        <f>IF(Main[[#This Row],[Avg_Cost_USD]]&lt;10,"Low",
IF(Main[[#This Row],[Avg_Cost_USD]]&lt;=30,"Medium","High"))</f>
        <v>Low</v>
      </c>
    </row>
    <row r="6836" spans="1:23" x14ac:dyDescent="0.3">
      <c r="A6836">
        <v>18431158</v>
      </c>
      <c r="B6836" t="s">
        <v>7084</v>
      </c>
      <c r="C6836">
        <v>1</v>
      </c>
      <c r="D6836" t="s">
        <v>6827</v>
      </c>
      <c r="E6836" t="s">
        <v>6887</v>
      </c>
      <c r="F6836">
        <v>77.325397899999999</v>
      </c>
      <c r="G6836">
        <v>28.567158800000001</v>
      </c>
      <c r="H6836" t="s">
        <v>434</v>
      </c>
      <c r="I6836" t="s">
        <v>19</v>
      </c>
      <c r="J6836" t="s">
        <v>57</v>
      </c>
      <c r="K6836" t="s">
        <v>57</v>
      </c>
      <c r="L6836" t="s">
        <v>57</v>
      </c>
      <c r="M6836" t="s">
        <v>57</v>
      </c>
      <c r="N6836">
        <v>1</v>
      </c>
      <c r="O6836">
        <v>1</v>
      </c>
      <c r="P6836">
        <v>150</v>
      </c>
      <c r="Q6836">
        <v>1</v>
      </c>
      <c r="R6836">
        <v>2014</v>
      </c>
      <c r="S6836">
        <v>5</v>
      </c>
      <c r="T6836">
        <v>12</v>
      </c>
      <c r="U6836" s="1">
        <v>41771</v>
      </c>
      <c r="V6836" s="5">
        <f>Main[[#This Row],[Average_Cost_for_two]] * VLOOKUP(Main[[#This Row],[Currency]],'Currency'!A:B,2,FALSE)</f>
        <v>1.8</v>
      </c>
      <c r="W6836" s="5" t="str">
        <f>IF(Main[[#This Row],[Avg_Cost_USD]]&lt;10,"Low",
IF(Main[[#This Row],[Avg_Cost_USD]]&lt;=30,"Medium","High"))</f>
        <v>Low</v>
      </c>
    </row>
    <row r="6837" spans="1:23" x14ac:dyDescent="0.3">
      <c r="A6837">
        <v>18390891</v>
      </c>
      <c r="B6837" t="s">
        <v>7085</v>
      </c>
      <c r="C6837">
        <v>1</v>
      </c>
      <c r="D6837" t="s">
        <v>6827</v>
      </c>
      <c r="E6837" t="s">
        <v>6398</v>
      </c>
      <c r="F6837">
        <v>77.344091399999996</v>
      </c>
      <c r="G6837">
        <v>28.596924900000001</v>
      </c>
      <c r="H6837" t="s">
        <v>315</v>
      </c>
      <c r="I6837" t="s">
        <v>19</v>
      </c>
      <c r="J6837" t="s">
        <v>57</v>
      </c>
      <c r="K6837" t="s">
        <v>57</v>
      </c>
      <c r="L6837" t="s">
        <v>57</v>
      </c>
      <c r="M6837" t="s">
        <v>57</v>
      </c>
      <c r="N6837">
        <v>1</v>
      </c>
      <c r="O6837">
        <v>1</v>
      </c>
      <c r="P6837">
        <v>200</v>
      </c>
      <c r="Q6837">
        <v>1</v>
      </c>
      <c r="R6837">
        <v>2013</v>
      </c>
      <c r="S6837">
        <v>4</v>
      </c>
      <c r="T6837">
        <v>19</v>
      </c>
      <c r="U6837" s="1">
        <v>41383</v>
      </c>
      <c r="V6837" s="5">
        <f>Main[[#This Row],[Average_Cost_for_two]] * VLOOKUP(Main[[#This Row],[Currency]],'Currency'!A:B,2,FALSE)</f>
        <v>2.4</v>
      </c>
      <c r="W6837" s="5" t="str">
        <f>IF(Main[[#This Row],[Avg_Cost_USD]]&lt;10,"Low",
IF(Main[[#This Row],[Avg_Cost_USD]]&lt;=30,"Medium","High"))</f>
        <v>Low</v>
      </c>
    </row>
    <row r="6838" spans="1:23" x14ac:dyDescent="0.3">
      <c r="A6838">
        <v>18382368</v>
      </c>
      <c r="B6838" t="s">
        <v>7086</v>
      </c>
      <c r="C6838">
        <v>1</v>
      </c>
      <c r="D6838" t="s">
        <v>6827</v>
      </c>
      <c r="E6838" t="s">
        <v>5788</v>
      </c>
      <c r="F6838">
        <v>77.314747299999993</v>
      </c>
      <c r="G6838">
        <v>28.580700400000001</v>
      </c>
      <c r="H6838" t="s">
        <v>347</v>
      </c>
      <c r="I6838" t="s">
        <v>19</v>
      </c>
      <c r="J6838" t="s">
        <v>57</v>
      </c>
      <c r="K6838" t="s">
        <v>57</v>
      </c>
      <c r="L6838" t="s">
        <v>57</v>
      </c>
      <c r="M6838" t="s">
        <v>57</v>
      </c>
      <c r="N6838">
        <v>1</v>
      </c>
      <c r="O6838">
        <v>1</v>
      </c>
      <c r="P6838">
        <v>450</v>
      </c>
      <c r="Q6838">
        <v>1</v>
      </c>
      <c r="R6838">
        <v>2011</v>
      </c>
      <c r="S6838">
        <v>4</v>
      </c>
      <c r="T6838">
        <v>16</v>
      </c>
      <c r="U6838" s="1">
        <v>40649</v>
      </c>
      <c r="V6838" s="5">
        <f>Main[[#This Row],[Average_Cost_for_two]] * VLOOKUP(Main[[#This Row],[Currency]],'Currency'!A:B,2,FALSE)</f>
        <v>5.4</v>
      </c>
      <c r="W6838" s="5" t="str">
        <f>IF(Main[[#This Row],[Avg_Cost_USD]]&lt;10,"Low",
IF(Main[[#This Row],[Avg_Cost_USD]]&lt;=30,"Medium","High"))</f>
        <v>Low</v>
      </c>
    </row>
    <row r="6839" spans="1:23" x14ac:dyDescent="0.3">
      <c r="A6839">
        <v>18435295</v>
      </c>
      <c r="B6839" t="s">
        <v>7087</v>
      </c>
      <c r="C6839">
        <v>1</v>
      </c>
      <c r="D6839" t="s">
        <v>6827</v>
      </c>
      <c r="E6839" t="s">
        <v>6877</v>
      </c>
      <c r="F6839">
        <v>77.372851800000007</v>
      </c>
      <c r="G6839">
        <v>28.555589300000001</v>
      </c>
      <c r="H6839" t="s">
        <v>3232</v>
      </c>
      <c r="I6839" t="s">
        <v>19</v>
      </c>
      <c r="J6839" t="s">
        <v>57</v>
      </c>
      <c r="K6839" t="s">
        <v>57</v>
      </c>
      <c r="L6839" t="s">
        <v>57</v>
      </c>
      <c r="M6839" t="s">
        <v>57</v>
      </c>
      <c r="N6839">
        <v>1</v>
      </c>
      <c r="O6839">
        <v>1</v>
      </c>
      <c r="P6839">
        <v>300</v>
      </c>
      <c r="Q6839">
        <v>1</v>
      </c>
      <c r="R6839">
        <v>2013</v>
      </c>
      <c r="S6839">
        <v>4</v>
      </c>
      <c r="T6839">
        <v>5</v>
      </c>
      <c r="U6839" s="1">
        <v>41369</v>
      </c>
      <c r="V6839" s="5">
        <f>Main[[#This Row],[Average_Cost_for_two]] * VLOOKUP(Main[[#This Row],[Currency]],'Currency'!A:B,2,FALSE)</f>
        <v>3.6</v>
      </c>
      <c r="W6839" s="5" t="str">
        <f>IF(Main[[#This Row],[Avg_Cost_USD]]&lt;10,"Low",
IF(Main[[#This Row],[Avg_Cost_USD]]&lt;=30,"Medium","High"))</f>
        <v>Low</v>
      </c>
    </row>
    <row r="6840" spans="1:23" x14ac:dyDescent="0.3">
      <c r="A6840">
        <v>310240</v>
      </c>
      <c r="B6840" t="s">
        <v>7088</v>
      </c>
      <c r="C6840">
        <v>1</v>
      </c>
      <c r="D6840" t="s">
        <v>6827</v>
      </c>
      <c r="E6840" t="s">
        <v>6023</v>
      </c>
      <c r="F6840">
        <v>77.322795299999996</v>
      </c>
      <c r="G6840">
        <v>28.596049099999998</v>
      </c>
      <c r="H6840" t="s">
        <v>430</v>
      </c>
      <c r="I6840" t="s">
        <v>19</v>
      </c>
      <c r="J6840" t="s">
        <v>57</v>
      </c>
      <c r="K6840" t="s">
        <v>57</v>
      </c>
      <c r="L6840" t="s">
        <v>57</v>
      </c>
      <c r="M6840" t="s">
        <v>57</v>
      </c>
      <c r="N6840">
        <v>1</v>
      </c>
      <c r="O6840">
        <v>1</v>
      </c>
      <c r="P6840">
        <v>200</v>
      </c>
      <c r="Q6840">
        <v>1</v>
      </c>
      <c r="R6840">
        <v>2016</v>
      </c>
      <c r="S6840">
        <v>4</v>
      </c>
      <c r="T6840">
        <v>12</v>
      </c>
      <c r="U6840" s="1">
        <v>42472</v>
      </c>
      <c r="V6840" s="5">
        <f>Main[[#This Row],[Average_Cost_for_two]] * VLOOKUP(Main[[#This Row],[Currency]],'Currency'!A:B,2,FALSE)</f>
        <v>2.4</v>
      </c>
      <c r="W6840" s="5" t="str">
        <f>IF(Main[[#This Row],[Avg_Cost_USD]]&lt;10,"Low",
IF(Main[[#This Row],[Avg_Cost_USD]]&lt;=30,"Medium","High"))</f>
        <v>Low</v>
      </c>
    </row>
    <row r="6841" spans="1:23" x14ac:dyDescent="0.3">
      <c r="A6841">
        <v>18466970</v>
      </c>
      <c r="B6841" t="s">
        <v>3677</v>
      </c>
      <c r="C6841">
        <v>1</v>
      </c>
      <c r="D6841" t="s">
        <v>6827</v>
      </c>
      <c r="E6841" t="s">
        <v>6907</v>
      </c>
      <c r="F6841">
        <v>77.341593000000003</v>
      </c>
      <c r="G6841">
        <v>28.5855119</v>
      </c>
      <c r="H6841" t="s">
        <v>430</v>
      </c>
      <c r="I6841" t="s">
        <v>19</v>
      </c>
      <c r="J6841" t="s">
        <v>57</v>
      </c>
      <c r="K6841" t="s">
        <v>57</v>
      </c>
      <c r="L6841" t="s">
        <v>57</v>
      </c>
      <c r="M6841" t="s">
        <v>57</v>
      </c>
      <c r="N6841">
        <v>1</v>
      </c>
      <c r="O6841">
        <v>1</v>
      </c>
      <c r="P6841">
        <v>300</v>
      </c>
      <c r="Q6841">
        <v>1</v>
      </c>
      <c r="R6841">
        <v>2018</v>
      </c>
      <c r="S6841">
        <v>4</v>
      </c>
      <c r="T6841">
        <v>23</v>
      </c>
      <c r="U6841" s="1">
        <v>43213</v>
      </c>
      <c r="V6841" s="5">
        <f>Main[[#This Row],[Average_Cost_for_two]] * VLOOKUP(Main[[#This Row],[Currency]],'Currency'!A:B,2,FALSE)</f>
        <v>3.6</v>
      </c>
      <c r="W6841" s="5" t="str">
        <f>IF(Main[[#This Row],[Avg_Cost_USD]]&lt;10,"Low",
IF(Main[[#This Row],[Avg_Cost_USD]]&lt;=30,"Medium","High"))</f>
        <v>Low</v>
      </c>
    </row>
    <row r="6842" spans="1:23" x14ac:dyDescent="0.3">
      <c r="A6842">
        <v>18441551</v>
      </c>
      <c r="B6842" t="s">
        <v>3890</v>
      </c>
      <c r="C6842">
        <v>1</v>
      </c>
      <c r="D6842" t="s">
        <v>6827</v>
      </c>
      <c r="E6842" t="s">
        <v>6828</v>
      </c>
      <c r="F6842">
        <v>77.353708299999994</v>
      </c>
      <c r="G6842">
        <v>28.574357599999999</v>
      </c>
      <c r="H6842" t="s">
        <v>618</v>
      </c>
      <c r="I6842" t="s">
        <v>19</v>
      </c>
      <c r="J6842" t="s">
        <v>57</v>
      </c>
      <c r="K6842" t="s">
        <v>57</v>
      </c>
      <c r="L6842" t="s">
        <v>57</v>
      </c>
      <c r="M6842" t="s">
        <v>57</v>
      </c>
      <c r="N6842">
        <v>1</v>
      </c>
      <c r="O6842">
        <v>1</v>
      </c>
      <c r="P6842">
        <v>300</v>
      </c>
      <c r="Q6842">
        <v>1</v>
      </c>
      <c r="R6842">
        <v>2012</v>
      </c>
      <c r="S6842">
        <v>3</v>
      </c>
      <c r="T6842">
        <v>27</v>
      </c>
      <c r="U6842" s="1">
        <v>40995</v>
      </c>
      <c r="V6842" s="5">
        <f>Main[[#This Row],[Average_Cost_for_two]] * VLOOKUP(Main[[#This Row],[Currency]],'Currency'!A:B,2,FALSE)</f>
        <v>3.6</v>
      </c>
      <c r="W6842" s="5" t="str">
        <f>IF(Main[[#This Row],[Avg_Cost_USD]]&lt;10,"Low",
IF(Main[[#This Row],[Avg_Cost_USD]]&lt;=30,"Medium","High"))</f>
        <v>Low</v>
      </c>
    </row>
    <row r="6843" spans="1:23" x14ac:dyDescent="0.3">
      <c r="A6843">
        <v>18265692</v>
      </c>
      <c r="B6843" t="s">
        <v>679</v>
      </c>
      <c r="C6843">
        <v>1</v>
      </c>
      <c r="D6843" t="s">
        <v>6827</v>
      </c>
      <c r="E6843" t="s">
        <v>6398</v>
      </c>
      <c r="F6843">
        <v>77.3381282</v>
      </c>
      <c r="G6843">
        <v>28.5973644</v>
      </c>
      <c r="H6843" t="s">
        <v>344</v>
      </c>
      <c r="I6843" t="s">
        <v>19</v>
      </c>
      <c r="J6843" t="s">
        <v>57</v>
      </c>
      <c r="K6843" t="s">
        <v>57</v>
      </c>
      <c r="L6843" t="s">
        <v>57</v>
      </c>
      <c r="M6843" t="s">
        <v>57</v>
      </c>
      <c r="N6843">
        <v>1</v>
      </c>
      <c r="O6843">
        <v>1</v>
      </c>
      <c r="P6843">
        <v>200</v>
      </c>
      <c r="Q6843">
        <v>1</v>
      </c>
      <c r="R6843">
        <v>2012</v>
      </c>
      <c r="S6843">
        <v>3</v>
      </c>
      <c r="T6843">
        <v>21</v>
      </c>
      <c r="U6843" s="1">
        <v>40989</v>
      </c>
      <c r="V6843" s="5">
        <f>Main[[#This Row],[Average_Cost_for_two]] * VLOOKUP(Main[[#This Row],[Currency]],'Currency'!A:B,2,FALSE)</f>
        <v>2.4</v>
      </c>
      <c r="W6843" s="5" t="str">
        <f>IF(Main[[#This Row],[Avg_Cost_USD]]&lt;10,"Low",
IF(Main[[#This Row],[Avg_Cost_USD]]&lt;=30,"Medium","High"))</f>
        <v>Low</v>
      </c>
    </row>
    <row r="6844" spans="1:23" x14ac:dyDescent="0.3">
      <c r="A6844">
        <v>18440415</v>
      </c>
      <c r="B6844" t="s">
        <v>7089</v>
      </c>
      <c r="C6844">
        <v>1</v>
      </c>
      <c r="D6844" t="s">
        <v>6827</v>
      </c>
      <c r="E6844" t="s">
        <v>6848</v>
      </c>
      <c r="F6844">
        <v>77.332301599999994</v>
      </c>
      <c r="G6844">
        <v>28.549413300000001</v>
      </c>
      <c r="H6844" t="s">
        <v>439</v>
      </c>
      <c r="I6844" t="s">
        <v>19</v>
      </c>
      <c r="J6844" t="s">
        <v>57</v>
      </c>
      <c r="K6844" t="s">
        <v>57</v>
      </c>
      <c r="L6844" t="s">
        <v>57</v>
      </c>
      <c r="M6844" t="s">
        <v>57</v>
      </c>
      <c r="N6844">
        <v>1</v>
      </c>
      <c r="O6844">
        <v>1</v>
      </c>
      <c r="P6844">
        <v>400</v>
      </c>
      <c r="Q6844">
        <v>1</v>
      </c>
      <c r="R6844">
        <v>2012</v>
      </c>
      <c r="S6844">
        <v>3</v>
      </c>
      <c r="T6844">
        <v>7</v>
      </c>
      <c r="U6844" s="1">
        <v>40975</v>
      </c>
      <c r="V6844" s="5">
        <f>Main[[#This Row],[Average_Cost_for_two]] * VLOOKUP(Main[[#This Row],[Currency]],'Currency'!A:B,2,FALSE)</f>
        <v>4.8</v>
      </c>
      <c r="W6844" s="5" t="str">
        <f>IF(Main[[#This Row],[Avg_Cost_USD]]&lt;10,"Low",
IF(Main[[#This Row],[Avg_Cost_USD]]&lt;=30,"Medium","High"))</f>
        <v>Low</v>
      </c>
    </row>
    <row r="6845" spans="1:23" x14ac:dyDescent="0.3">
      <c r="A6845">
        <v>18432027</v>
      </c>
      <c r="B6845" t="s">
        <v>7090</v>
      </c>
      <c r="C6845">
        <v>1</v>
      </c>
      <c r="D6845" t="s">
        <v>6827</v>
      </c>
      <c r="E6845" t="s">
        <v>5788</v>
      </c>
      <c r="F6845">
        <v>77.3102284</v>
      </c>
      <c r="G6845">
        <v>28.5822693</v>
      </c>
      <c r="H6845" t="s">
        <v>56</v>
      </c>
      <c r="I6845" t="s">
        <v>19</v>
      </c>
      <c r="J6845" t="s">
        <v>57</v>
      </c>
      <c r="K6845" t="s">
        <v>57</v>
      </c>
      <c r="L6845" t="s">
        <v>57</v>
      </c>
      <c r="M6845" t="s">
        <v>57</v>
      </c>
      <c r="N6845">
        <v>1</v>
      </c>
      <c r="O6845">
        <v>1</v>
      </c>
      <c r="P6845">
        <v>300</v>
      </c>
      <c r="Q6845">
        <v>1</v>
      </c>
      <c r="R6845">
        <v>2014</v>
      </c>
      <c r="S6845">
        <v>3</v>
      </c>
      <c r="T6845">
        <v>19</v>
      </c>
      <c r="U6845" s="1">
        <v>41717</v>
      </c>
      <c r="V6845" s="5">
        <f>Main[[#This Row],[Average_Cost_for_two]] * VLOOKUP(Main[[#This Row],[Currency]],'Currency'!A:B,2,FALSE)</f>
        <v>3.6</v>
      </c>
      <c r="W6845" s="5" t="str">
        <f>IF(Main[[#This Row],[Avg_Cost_USD]]&lt;10,"Low",
IF(Main[[#This Row],[Avg_Cost_USD]]&lt;=30,"Medium","High"))</f>
        <v>Low</v>
      </c>
    </row>
    <row r="6846" spans="1:23" x14ac:dyDescent="0.3">
      <c r="A6846">
        <v>18430892</v>
      </c>
      <c r="B6846" t="s">
        <v>3233</v>
      </c>
      <c r="C6846">
        <v>1</v>
      </c>
      <c r="D6846" t="s">
        <v>6827</v>
      </c>
      <c r="E6846" t="s">
        <v>6887</v>
      </c>
      <c r="F6846">
        <v>77.326564500000003</v>
      </c>
      <c r="G6846">
        <v>28.5680759</v>
      </c>
      <c r="H6846" t="s">
        <v>1824</v>
      </c>
      <c r="I6846" t="s">
        <v>19</v>
      </c>
      <c r="J6846" t="s">
        <v>57</v>
      </c>
      <c r="K6846" t="s">
        <v>57</v>
      </c>
      <c r="L6846" t="s">
        <v>57</v>
      </c>
      <c r="M6846" t="s">
        <v>57</v>
      </c>
      <c r="N6846">
        <v>1</v>
      </c>
      <c r="O6846">
        <v>1</v>
      </c>
      <c r="P6846">
        <v>150</v>
      </c>
      <c r="Q6846">
        <v>1</v>
      </c>
      <c r="R6846">
        <v>2015</v>
      </c>
      <c r="S6846">
        <v>3</v>
      </c>
      <c r="T6846">
        <v>2</v>
      </c>
      <c r="U6846" s="1">
        <v>42065</v>
      </c>
      <c r="V6846" s="5">
        <f>Main[[#This Row],[Average_Cost_for_two]] * VLOOKUP(Main[[#This Row],[Currency]],'Currency'!A:B,2,FALSE)</f>
        <v>1.8</v>
      </c>
      <c r="W6846" s="5" t="str">
        <f>IF(Main[[#This Row],[Avg_Cost_USD]]&lt;10,"Low",
IF(Main[[#This Row],[Avg_Cost_USD]]&lt;=30,"Medium","High"))</f>
        <v>Low</v>
      </c>
    </row>
    <row r="6847" spans="1:23" x14ac:dyDescent="0.3">
      <c r="A6847">
        <v>18254314</v>
      </c>
      <c r="B6847" t="s">
        <v>7091</v>
      </c>
      <c r="C6847">
        <v>1</v>
      </c>
      <c r="D6847" t="s">
        <v>6827</v>
      </c>
      <c r="E6847" t="s">
        <v>5788</v>
      </c>
      <c r="F6847">
        <v>0</v>
      </c>
      <c r="G6847">
        <v>0</v>
      </c>
      <c r="H6847" t="s">
        <v>315</v>
      </c>
      <c r="I6847" t="s">
        <v>19</v>
      </c>
      <c r="J6847" t="s">
        <v>57</v>
      </c>
      <c r="K6847" t="s">
        <v>57</v>
      </c>
      <c r="L6847" t="s">
        <v>57</v>
      </c>
      <c r="M6847" t="s">
        <v>57</v>
      </c>
      <c r="N6847">
        <v>1</v>
      </c>
      <c r="O6847">
        <v>1</v>
      </c>
      <c r="P6847">
        <v>200</v>
      </c>
      <c r="Q6847">
        <v>1</v>
      </c>
      <c r="R6847">
        <v>2015</v>
      </c>
      <c r="S6847">
        <v>2</v>
      </c>
      <c r="T6847">
        <v>2</v>
      </c>
      <c r="U6847" s="1">
        <v>42037</v>
      </c>
      <c r="V6847" s="5">
        <f>Main[[#This Row],[Average_Cost_for_two]] * VLOOKUP(Main[[#This Row],[Currency]],'Currency'!A:B,2,FALSE)</f>
        <v>2.4</v>
      </c>
      <c r="W6847" s="5" t="str">
        <f>IF(Main[[#This Row],[Avg_Cost_USD]]&lt;10,"Low",
IF(Main[[#This Row],[Avg_Cost_USD]]&lt;=30,"Medium","High"))</f>
        <v>Low</v>
      </c>
    </row>
    <row r="6848" spans="1:23" x14ac:dyDescent="0.3">
      <c r="A6848">
        <v>18409182</v>
      </c>
      <c r="B6848" t="s">
        <v>805</v>
      </c>
      <c r="C6848">
        <v>1</v>
      </c>
      <c r="D6848" t="s">
        <v>6827</v>
      </c>
      <c r="E6848" t="s">
        <v>5867</v>
      </c>
      <c r="F6848">
        <v>77.338664499999993</v>
      </c>
      <c r="G6848">
        <v>28.592184100000001</v>
      </c>
      <c r="H6848" t="s">
        <v>315</v>
      </c>
      <c r="I6848" t="s">
        <v>19</v>
      </c>
      <c r="J6848" t="s">
        <v>57</v>
      </c>
      <c r="K6848" t="s">
        <v>57</v>
      </c>
      <c r="L6848" t="s">
        <v>57</v>
      </c>
      <c r="M6848" t="s">
        <v>57</v>
      </c>
      <c r="N6848">
        <v>1</v>
      </c>
      <c r="O6848">
        <v>1</v>
      </c>
      <c r="P6848">
        <v>250</v>
      </c>
      <c r="Q6848">
        <v>1</v>
      </c>
      <c r="R6848">
        <v>2012</v>
      </c>
      <c r="S6848">
        <v>2</v>
      </c>
      <c r="T6848">
        <v>25</v>
      </c>
      <c r="U6848" s="1">
        <v>40964</v>
      </c>
      <c r="V6848" s="5">
        <f>Main[[#This Row],[Average_Cost_for_two]] * VLOOKUP(Main[[#This Row],[Currency]],'Currency'!A:B,2,FALSE)</f>
        <v>3</v>
      </c>
      <c r="W6848" s="5" t="str">
        <f>IF(Main[[#This Row],[Avg_Cost_USD]]&lt;10,"Low",
IF(Main[[#This Row],[Avg_Cost_USD]]&lt;=30,"Medium","High"))</f>
        <v>Low</v>
      </c>
    </row>
    <row r="6849" spans="1:23" x14ac:dyDescent="0.3">
      <c r="A6849">
        <v>18439523</v>
      </c>
      <c r="B6849" t="s">
        <v>7092</v>
      </c>
      <c r="C6849">
        <v>1</v>
      </c>
      <c r="D6849" t="s">
        <v>6827</v>
      </c>
      <c r="E6849" t="s">
        <v>6868</v>
      </c>
      <c r="F6849">
        <v>77.3813897</v>
      </c>
      <c r="G6849">
        <v>28.5659688</v>
      </c>
      <c r="H6849" t="s">
        <v>547</v>
      </c>
      <c r="I6849" t="s">
        <v>19</v>
      </c>
      <c r="J6849" t="s">
        <v>57</v>
      </c>
      <c r="K6849" t="s">
        <v>57</v>
      </c>
      <c r="L6849" t="s">
        <v>57</v>
      </c>
      <c r="M6849" t="s">
        <v>57</v>
      </c>
      <c r="N6849">
        <v>1</v>
      </c>
      <c r="O6849">
        <v>1</v>
      </c>
      <c r="P6849">
        <v>250</v>
      </c>
      <c r="Q6849">
        <v>1</v>
      </c>
      <c r="R6849">
        <v>2011</v>
      </c>
      <c r="S6849">
        <v>2</v>
      </c>
      <c r="T6849">
        <v>17</v>
      </c>
      <c r="U6849" s="1">
        <v>40591</v>
      </c>
      <c r="V6849" s="5">
        <f>Main[[#This Row],[Average_Cost_for_two]] * VLOOKUP(Main[[#This Row],[Currency]],'Currency'!A:B,2,FALSE)</f>
        <v>3</v>
      </c>
      <c r="W6849" s="5" t="str">
        <f>IF(Main[[#This Row],[Avg_Cost_USD]]&lt;10,"Low",
IF(Main[[#This Row],[Avg_Cost_USD]]&lt;=30,"Medium","High"))</f>
        <v>Low</v>
      </c>
    </row>
    <row r="6850" spans="1:23" x14ac:dyDescent="0.3">
      <c r="A6850">
        <v>18440390</v>
      </c>
      <c r="B6850" t="s">
        <v>465</v>
      </c>
      <c r="C6850">
        <v>1</v>
      </c>
      <c r="D6850" t="s">
        <v>6827</v>
      </c>
      <c r="E6850" t="s">
        <v>6910</v>
      </c>
      <c r="F6850">
        <v>77.508507800000004</v>
      </c>
      <c r="G6850">
        <v>28.464724400000001</v>
      </c>
      <c r="H6850" t="s">
        <v>289</v>
      </c>
      <c r="I6850" t="s">
        <v>19</v>
      </c>
      <c r="J6850" t="s">
        <v>57</v>
      </c>
      <c r="K6850" t="s">
        <v>57</v>
      </c>
      <c r="L6850" t="s">
        <v>57</v>
      </c>
      <c r="M6850" t="s">
        <v>57</v>
      </c>
      <c r="N6850">
        <v>1</v>
      </c>
      <c r="O6850">
        <v>1</v>
      </c>
      <c r="P6850">
        <v>400</v>
      </c>
      <c r="Q6850">
        <v>1</v>
      </c>
      <c r="R6850">
        <v>2011</v>
      </c>
      <c r="S6850">
        <v>1</v>
      </c>
      <c r="T6850">
        <v>12</v>
      </c>
      <c r="U6850" s="1">
        <v>40555</v>
      </c>
      <c r="V6850" s="5">
        <f>Main[[#This Row],[Average_Cost_for_two]] * VLOOKUP(Main[[#This Row],[Currency]],'Currency'!A:B,2,FALSE)</f>
        <v>4.8</v>
      </c>
      <c r="W6850" s="5" t="str">
        <f>IF(Main[[#This Row],[Avg_Cost_USD]]&lt;10,"Low",
IF(Main[[#This Row],[Avg_Cost_USD]]&lt;=30,"Medium","High"))</f>
        <v>Low</v>
      </c>
    </row>
    <row r="6851" spans="1:23" x14ac:dyDescent="0.3">
      <c r="A6851">
        <v>18432198</v>
      </c>
      <c r="B6851" t="s">
        <v>5056</v>
      </c>
      <c r="C6851">
        <v>1</v>
      </c>
      <c r="D6851" t="s">
        <v>6827</v>
      </c>
      <c r="E6851" t="s">
        <v>6893</v>
      </c>
      <c r="F6851">
        <v>77.334910199999996</v>
      </c>
      <c r="G6851">
        <v>28.564380799999999</v>
      </c>
      <c r="H6851" t="s">
        <v>315</v>
      </c>
      <c r="I6851" t="s">
        <v>19</v>
      </c>
      <c r="J6851" t="s">
        <v>57</v>
      </c>
      <c r="K6851" t="s">
        <v>57</v>
      </c>
      <c r="L6851" t="s">
        <v>57</v>
      </c>
      <c r="M6851" t="s">
        <v>57</v>
      </c>
      <c r="N6851">
        <v>1</v>
      </c>
      <c r="O6851">
        <v>1</v>
      </c>
      <c r="P6851">
        <v>100</v>
      </c>
      <c r="Q6851">
        <v>1</v>
      </c>
      <c r="R6851">
        <v>2017</v>
      </c>
      <c r="S6851">
        <v>1</v>
      </c>
      <c r="T6851">
        <v>18</v>
      </c>
      <c r="U6851" s="1">
        <v>42753</v>
      </c>
      <c r="V6851" s="5">
        <f>Main[[#This Row],[Average_Cost_for_two]] * VLOOKUP(Main[[#This Row],[Currency]],'Currency'!A:B,2,FALSE)</f>
        <v>1.2</v>
      </c>
      <c r="W6851" s="5" t="str">
        <f>IF(Main[[#This Row],[Avg_Cost_USD]]&lt;10,"Low",
IF(Main[[#This Row],[Avg_Cost_USD]]&lt;=30,"Medium","High"))</f>
        <v>Low</v>
      </c>
    </row>
    <row r="6852" spans="1:23" x14ac:dyDescent="0.3">
      <c r="A6852">
        <v>18322688</v>
      </c>
      <c r="B6852" t="s">
        <v>226</v>
      </c>
      <c r="C6852">
        <v>1</v>
      </c>
      <c r="D6852" t="s">
        <v>6827</v>
      </c>
      <c r="E6852" t="s">
        <v>6879</v>
      </c>
      <c r="F6852">
        <v>77.372234199999994</v>
      </c>
      <c r="G6852">
        <v>28.586010000000002</v>
      </c>
      <c r="H6852" t="s">
        <v>56</v>
      </c>
      <c r="I6852" t="s">
        <v>19</v>
      </c>
      <c r="J6852" t="s">
        <v>57</v>
      </c>
      <c r="K6852" t="s">
        <v>57</v>
      </c>
      <c r="L6852" t="s">
        <v>57</v>
      </c>
      <c r="M6852" t="s">
        <v>57</v>
      </c>
      <c r="N6852">
        <v>1</v>
      </c>
      <c r="O6852">
        <v>1</v>
      </c>
      <c r="P6852">
        <v>150</v>
      </c>
      <c r="Q6852">
        <v>1</v>
      </c>
      <c r="R6852">
        <v>2014</v>
      </c>
      <c r="S6852">
        <v>1</v>
      </c>
      <c r="T6852">
        <v>2</v>
      </c>
      <c r="U6852" s="1">
        <v>41641</v>
      </c>
      <c r="V6852" s="5">
        <f>Main[[#This Row],[Average_Cost_for_two]] * VLOOKUP(Main[[#This Row],[Currency]],'Currency'!A:B,2,FALSE)</f>
        <v>1.8</v>
      </c>
      <c r="W6852" s="5" t="str">
        <f>IF(Main[[#This Row],[Avg_Cost_USD]]&lt;10,"Low",
IF(Main[[#This Row],[Avg_Cost_USD]]&lt;=30,"Medium","High"))</f>
        <v>Low</v>
      </c>
    </row>
    <row r="6853" spans="1:23" x14ac:dyDescent="0.3">
      <c r="A6853">
        <v>18459896</v>
      </c>
      <c r="B6853" t="s">
        <v>7093</v>
      </c>
      <c r="C6853">
        <v>1</v>
      </c>
      <c r="D6853" t="s">
        <v>6827</v>
      </c>
      <c r="E6853" t="s">
        <v>6902</v>
      </c>
      <c r="F6853">
        <v>0</v>
      </c>
      <c r="G6853">
        <v>0</v>
      </c>
      <c r="H6853" t="s">
        <v>315</v>
      </c>
      <c r="I6853" t="s">
        <v>19</v>
      </c>
      <c r="J6853" t="s">
        <v>57</v>
      </c>
      <c r="K6853" t="s">
        <v>57</v>
      </c>
      <c r="L6853" t="s">
        <v>57</v>
      </c>
      <c r="M6853" t="s">
        <v>57</v>
      </c>
      <c r="N6853">
        <v>1</v>
      </c>
      <c r="O6853">
        <v>1</v>
      </c>
      <c r="P6853">
        <v>200</v>
      </c>
      <c r="Q6853">
        <v>1</v>
      </c>
      <c r="R6853">
        <v>2017</v>
      </c>
      <c r="S6853">
        <v>1</v>
      </c>
      <c r="T6853">
        <v>4</v>
      </c>
      <c r="U6853" s="1">
        <v>42739</v>
      </c>
      <c r="V6853" s="5">
        <f>Main[[#This Row],[Average_Cost_for_two]] * VLOOKUP(Main[[#This Row],[Currency]],'Currency'!A:B,2,FALSE)</f>
        <v>2.4</v>
      </c>
      <c r="W6853" s="5" t="str">
        <f>IF(Main[[#This Row],[Avg_Cost_USD]]&lt;10,"Low",
IF(Main[[#This Row],[Avg_Cost_USD]]&lt;=30,"Medium","High"))</f>
        <v>Low</v>
      </c>
    </row>
    <row r="6854" spans="1:23" x14ac:dyDescent="0.3">
      <c r="A6854">
        <v>18383484</v>
      </c>
      <c r="B6854" t="s">
        <v>3677</v>
      </c>
      <c r="C6854">
        <v>1</v>
      </c>
      <c r="D6854" t="s">
        <v>6827</v>
      </c>
      <c r="E6854" t="s">
        <v>6828</v>
      </c>
      <c r="F6854">
        <v>77.353663400000002</v>
      </c>
      <c r="G6854">
        <v>28.574308599999998</v>
      </c>
      <c r="H6854" t="s">
        <v>430</v>
      </c>
      <c r="I6854" t="s">
        <v>19</v>
      </c>
      <c r="J6854" t="s">
        <v>57</v>
      </c>
      <c r="K6854" t="s">
        <v>57</v>
      </c>
      <c r="L6854" t="s">
        <v>57</v>
      </c>
      <c r="M6854" t="s">
        <v>57</v>
      </c>
      <c r="N6854">
        <v>1</v>
      </c>
      <c r="O6854">
        <v>1</v>
      </c>
      <c r="P6854">
        <v>300</v>
      </c>
      <c r="Q6854">
        <v>1</v>
      </c>
      <c r="R6854">
        <v>2015</v>
      </c>
      <c r="S6854">
        <v>12</v>
      </c>
      <c r="T6854">
        <v>20</v>
      </c>
      <c r="U6854" s="1">
        <v>42358</v>
      </c>
      <c r="V6854" s="5">
        <f>Main[[#This Row],[Average_Cost_for_two]] * VLOOKUP(Main[[#This Row],[Currency]],'Currency'!A:B,2,FALSE)</f>
        <v>3.6</v>
      </c>
      <c r="W6854" s="5" t="str">
        <f>IF(Main[[#This Row],[Avg_Cost_USD]]&lt;10,"Low",
IF(Main[[#This Row],[Avg_Cost_USD]]&lt;=30,"Medium","High"))</f>
        <v>Low</v>
      </c>
    </row>
    <row r="6855" spans="1:23" x14ac:dyDescent="0.3">
      <c r="A6855">
        <v>7982</v>
      </c>
      <c r="B6855" t="s">
        <v>7094</v>
      </c>
      <c r="C6855">
        <v>1</v>
      </c>
      <c r="D6855" t="s">
        <v>6827</v>
      </c>
      <c r="E6855" t="s">
        <v>6943</v>
      </c>
      <c r="F6855">
        <v>77.323603000000006</v>
      </c>
      <c r="G6855">
        <v>28.573803099999999</v>
      </c>
      <c r="H6855" t="s">
        <v>434</v>
      </c>
      <c r="I6855" t="s">
        <v>19</v>
      </c>
      <c r="J6855" t="s">
        <v>57</v>
      </c>
      <c r="K6855" t="s">
        <v>57</v>
      </c>
      <c r="L6855" t="s">
        <v>57</v>
      </c>
      <c r="M6855" t="s">
        <v>57</v>
      </c>
      <c r="N6855">
        <v>1</v>
      </c>
      <c r="O6855">
        <v>1</v>
      </c>
      <c r="P6855">
        <v>150</v>
      </c>
      <c r="Q6855">
        <v>1</v>
      </c>
      <c r="R6855">
        <v>2018</v>
      </c>
      <c r="S6855">
        <v>12</v>
      </c>
      <c r="T6855">
        <v>11</v>
      </c>
      <c r="U6855" s="1">
        <v>43445</v>
      </c>
      <c r="V6855" s="5">
        <f>Main[[#This Row],[Average_Cost_for_two]] * VLOOKUP(Main[[#This Row],[Currency]],'Currency'!A:B,2,FALSE)</f>
        <v>1.8</v>
      </c>
      <c r="W6855" s="5" t="str">
        <f>IF(Main[[#This Row],[Avg_Cost_USD]]&lt;10,"Low",
IF(Main[[#This Row],[Avg_Cost_USD]]&lt;=30,"Medium","High"))</f>
        <v>Low</v>
      </c>
    </row>
    <row r="6856" spans="1:23" x14ac:dyDescent="0.3">
      <c r="A6856">
        <v>18433854</v>
      </c>
      <c r="B6856" t="s">
        <v>7095</v>
      </c>
      <c r="C6856">
        <v>1</v>
      </c>
      <c r="D6856" t="s">
        <v>6827</v>
      </c>
      <c r="E6856" t="s">
        <v>7096</v>
      </c>
      <c r="F6856">
        <v>77.354154879999996</v>
      </c>
      <c r="G6856">
        <v>28.587913390000001</v>
      </c>
      <c r="H6856" t="s">
        <v>647</v>
      </c>
      <c r="I6856" t="s">
        <v>19</v>
      </c>
      <c r="J6856" t="s">
        <v>57</v>
      </c>
      <c r="K6856" t="s">
        <v>57</v>
      </c>
      <c r="L6856" t="s">
        <v>57</v>
      </c>
      <c r="M6856" t="s">
        <v>57</v>
      </c>
      <c r="N6856">
        <v>1</v>
      </c>
      <c r="O6856">
        <v>1</v>
      </c>
      <c r="P6856">
        <v>300</v>
      </c>
      <c r="Q6856">
        <v>1</v>
      </c>
      <c r="R6856">
        <v>2018</v>
      </c>
      <c r="S6856">
        <v>12</v>
      </c>
      <c r="T6856">
        <v>9</v>
      </c>
      <c r="U6856" s="1">
        <v>43443</v>
      </c>
      <c r="V6856" s="5">
        <f>Main[[#This Row],[Average_Cost_for_two]] * VLOOKUP(Main[[#This Row],[Currency]],'Currency'!A:B,2,FALSE)</f>
        <v>3.6</v>
      </c>
      <c r="W6856" s="5" t="str">
        <f>IF(Main[[#This Row],[Avg_Cost_USD]]&lt;10,"Low",
IF(Main[[#This Row],[Avg_Cost_USD]]&lt;=30,"Medium","High"))</f>
        <v>Low</v>
      </c>
    </row>
    <row r="6857" spans="1:23" x14ac:dyDescent="0.3">
      <c r="A6857">
        <v>18456765</v>
      </c>
      <c r="B6857" t="s">
        <v>7097</v>
      </c>
      <c r="C6857">
        <v>1</v>
      </c>
      <c r="D6857" t="s">
        <v>6827</v>
      </c>
      <c r="E6857" t="s">
        <v>5875</v>
      </c>
      <c r="F6857">
        <v>0</v>
      </c>
      <c r="G6857">
        <v>0</v>
      </c>
      <c r="H6857" t="s">
        <v>521</v>
      </c>
      <c r="I6857" t="s">
        <v>19</v>
      </c>
      <c r="J6857" t="s">
        <v>57</v>
      </c>
      <c r="K6857" t="s">
        <v>57</v>
      </c>
      <c r="L6857" t="s">
        <v>57</v>
      </c>
      <c r="M6857" t="s">
        <v>57</v>
      </c>
      <c r="N6857">
        <v>1</v>
      </c>
      <c r="O6857">
        <v>1</v>
      </c>
      <c r="P6857">
        <v>200</v>
      </c>
      <c r="Q6857">
        <v>1</v>
      </c>
      <c r="R6857">
        <v>2017</v>
      </c>
      <c r="S6857">
        <v>12</v>
      </c>
      <c r="T6857">
        <v>23</v>
      </c>
      <c r="U6857" s="1">
        <v>43092</v>
      </c>
      <c r="V6857" s="5">
        <f>Main[[#This Row],[Average_Cost_for_two]] * VLOOKUP(Main[[#This Row],[Currency]],'Currency'!A:B,2,FALSE)</f>
        <v>2.4</v>
      </c>
      <c r="W6857" s="5" t="str">
        <f>IF(Main[[#This Row],[Avg_Cost_USD]]&lt;10,"Low",
IF(Main[[#This Row],[Avg_Cost_USD]]&lt;=30,"Medium","High"))</f>
        <v>Low</v>
      </c>
    </row>
    <row r="6858" spans="1:23" x14ac:dyDescent="0.3">
      <c r="A6858">
        <v>18435308</v>
      </c>
      <c r="B6858" t="s">
        <v>7098</v>
      </c>
      <c r="C6858">
        <v>1</v>
      </c>
      <c r="D6858" t="s">
        <v>6827</v>
      </c>
      <c r="E6858" t="s">
        <v>6814</v>
      </c>
      <c r="F6858">
        <v>77.362363599999995</v>
      </c>
      <c r="G6858">
        <v>28.59562</v>
      </c>
      <c r="H6858" t="s">
        <v>289</v>
      </c>
      <c r="I6858" t="s">
        <v>19</v>
      </c>
      <c r="J6858" t="s">
        <v>57</v>
      </c>
      <c r="K6858" t="s">
        <v>57</v>
      </c>
      <c r="L6858" t="s">
        <v>57</v>
      </c>
      <c r="M6858" t="s">
        <v>57</v>
      </c>
      <c r="N6858">
        <v>1</v>
      </c>
      <c r="O6858">
        <v>1</v>
      </c>
      <c r="P6858">
        <v>400</v>
      </c>
      <c r="Q6858">
        <v>1</v>
      </c>
      <c r="R6858">
        <v>2017</v>
      </c>
      <c r="S6858">
        <v>12</v>
      </c>
      <c r="T6858">
        <v>1</v>
      </c>
      <c r="U6858" s="1">
        <v>43070</v>
      </c>
      <c r="V6858" s="5">
        <f>Main[[#This Row],[Average_Cost_for_two]] * VLOOKUP(Main[[#This Row],[Currency]],'Currency'!A:B,2,FALSE)</f>
        <v>4.8</v>
      </c>
      <c r="W6858" s="5" t="str">
        <f>IF(Main[[#This Row],[Avg_Cost_USD]]&lt;10,"Low",
IF(Main[[#This Row],[Avg_Cost_USD]]&lt;=30,"Medium","High"))</f>
        <v>Low</v>
      </c>
    </row>
    <row r="6859" spans="1:23" x14ac:dyDescent="0.3">
      <c r="A6859">
        <v>18439527</v>
      </c>
      <c r="B6859" t="s">
        <v>7099</v>
      </c>
      <c r="C6859">
        <v>1</v>
      </c>
      <c r="D6859" t="s">
        <v>6827</v>
      </c>
      <c r="E6859" t="s">
        <v>6868</v>
      </c>
      <c r="F6859">
        <v>77.381669200000005</v>
      </c>
      <c r="G6859">
        <v>28.5663512</v>
      </c>
      <c r="H6859" t="s">
        <v>424</v>
      </c>
      <c r="I6859" t="s">
        <v>19</v>
      </c>
      <c r="J6859" t="s">
        <v>57</v>
      </c>
      <c r="K6859" t="s">
        <v>57</v>
      </c>
      <c r="L6859" t="s">
        <v>57</v>
      </c>
      <c r="M6859" t="s">
        <v>57</v>
      </c>
      <c r="N6859">
        <v>1</v>
      </c>
      <c r="O6859">
        <v>1</v>
      </c>
      <c r="P6859">
        <v>200</v>
      </c>
      <c r="Q6859">
        <v>1</v>
      </c>
      <c r="R6859">
        <v>2015</v>
      </c>
      <c r="S6859">
        <v>12</v>
      </c>
      <c r="T6859">
        <v>8</v>
      </c>
      <c r="U6859" s="1">
        <v>42346</v>
      </c>
      <c r="V6859" s="5">
        <f>Main[[#This Row],[Average_Cost_for_two]] * VLOOKUP(Main[[#This Row],[Currency]],'Currency'!A:B,2,FALSE)</f>
        <v>2.4</v>
      </c>
      <c r="W6859" s="5" t="str">
        <f>IF(Main[[#This Row],[Avg_Cost_USD]]&lt;10,"Low",
IF(Main[[#This Row],[Avg_Cost_USD]]&lt;=30,"Medium","High"))</f>
        <v>Low</v>
      </c>
    </row>
    <row r="6860" spans="1:23" x14ac:dyDescent="0.3">
      <c r="A6860">
        <v>18126101</v>
      </c>
      <c r="B6860" t="s">
        <v>7100</v>
      </c>
      <c r="C6860">
        <v>1</v>
      </c>
      <c r="D6860" t="s">
        <v>6827</v>
      </c>
      <c r="E6860" t="s">
        <v>6911</v>
      </c>
      <c r="F6860">
        <v>77.332386400000004</v>
      </c>
      <c r="G6860">
        <v>28.591481600000002</v>
      </c>
      <c r="H6860" t="s">
        <v>56</v>
      </c>
      <c r="I6860" t="s">
        <v>19</v>
      </c>
      <c r="J6860" t="s">
        <v>57</v>
      </c>
      <c r="K6860" t="s">
        <v>57</v>
      </c>
      <c r="L6860" t="s">
        <v>57</v>
      </c>
      <c r="M6860" t="s">
        <v>57</v>
      </c>
      <c r="N6860">
        <v>1</v>
      </c>
      <c r="O6860">
        <v>1</v>
      </c>
      <c r="P6860">
        <v>350</v>
      </c>
      <c r="Q6860">
        <v>1</v>
      </c>
      <c r="R6860">
        <v>2015</v>
      </c>
      <c r="S6860">
        <v>11</v>
      </c>
      <c r="T6860">
        <v>13</v>
      </c>
      <c r="U6860" s="1">
        <v>42321</v>
      </c>
      <c r="V6860" s="5">
        <f>Main[[#This Row],[Average_Cost_for_two]] * VLOOKUP(Main[[#This Row],[Currency]],'Currency'!A:B,2,FALSE)</f>
        <v>4.2</v>
      </c>
      <c r="W6860" s="5" t="str">
        <f>IF(Main[[#This Row],[Avg_Cost_USD]]&lt;10,"Low",
IF(Main[[#This Row],[Avg_Cost_USD]]&lt;=30,"Medium","High"))</f>
        <v>Low</v>
      </c>
    </row>
    <row r="6861" spans="1:23" x14ac:dyDescent="0.3">
      <c r="A6861">
        <v>18441772</v>
      </c>
      <c r="B6861" t="s">
        <v>7101</v>
      </c>
      <c r="C6861">
        <v>1</v>
      </c>
      <c r="D6861" t="s">
        <v>6827</v>
      </c>
      <c r="E6861" t="s">
        <v>6398</v>
      </c>
      <c r="F6861">
        <v>77.338690099999994</v>
      </c>
      <c r="G6861">
        <v>28.5923266</v>
      </c>
      <c r="H6861" t="s">
        <v>56</v>
      </c>
      <c r="I6861" t="s">
        <v>19</v>
      </c>
      <c r="J6861" t="s">
        <v>57</v>
      </c>
      <c r="K6861" t="s">
        <v>61</v>
      </c>
      <c r="L6861" t="s">
        <v>57</v>
      </c>
      <c r="M6861" t="s">
        <v>57</v>
      </c>
      <c r="N6861">
        <v>1</v>
      </c>
      <c r="O6861">
        <v>1</v>
      </c>
      <c r="P6861">
        <v>200</v>
      </c>
      <c r="Q6861">
        <v>1</v>
      </c>
      <c r="R6861">
        <v>2010</v>
      </c>
      <c r="S6861">
        <v>11</v>
      </c>
      <c r="T6861">
        <v>25</v>
      </c>
      <c r="U6861" s="1">
        <v>40507</v>
      </c>
      <c r="V6861" s="5">
        <f>Main[[#This Row],[Average_Cost_for_two]] * VLOOKUP(Main[[#This Row],[Currency]],'Currency'!A:B,2,FALSE)</f>
        <v>2.4</v>
      </c>
      <c r="W6861" s="5" t="str">
        <f>IF(Main[[#This Row],[Avg_Cost_USD]]&lt;10,"Low",
IF(Main[[#This Row],[Avg_Cost_USD]]&lt;=30,"Medium","High"))</f>
        <v>Low</v>
      </c>
    </row>
    <row r="6862" spans="1:23" x14ac:dyDescent="0.3">
      <c r="A6862">
        <v>311419</v>
      </c>
      <c r="B6862" t="s">
        <v>7102</v>
      </c>
      <c r="C6862">
        <v>1</v>
      </c>
      <c r="D6862" t="s">
        <v>6827</v>
      </c>
      <c r="E6862" t="s">
        <v>6943</v>
      </c>
      <c r="F6862">
        <v>77.324584279999996</v>
      </c>
      <c r="G6862">
        <v>28.57350873</v>
      </c>
      <c r="H6862" t="s">
        <v>342</v>
      </c>
      <c r="I6862" t="s">
        <v>19</v>
      </c>
      <c r="J6862" t="s">
        <v>57</v>
      </c>
      <c r="K6862" t="s">
        <v>61</v>
      </c>
      <c r="L6862" t="s">
        <v>57</v>
      </c>
      <c r="M6862" t="s">
        <v>57</v>
      </c>
      <c r="N6862">
        <v>1</v>
      </c>
      <c r="O6862">
        <v>1</v>
      </c>
      <c r="P6862">
        <v>150</v>
      </c>
      <c r="Q6862">
        <v>1</v>
      </c>
      <c r="R6862">
        <v>2014</v>
      </c>
      <c r="S6862">
        <v>11</v>
      </c>
      <c r="T6862">
        <v>3</v>
      </c>
      <c r="U6862" s="1">
        <v>41946</v>
      </c>
      <c r="V6862" s="5">
        <f>Main[[#This Row],[Average_Cost_for_two]] * VLOOKUP(Main[[#This Row],[Currency]],'Currency'!A:B,2,FALSE)</f>
        <v>1.8</v>
      </c>
      <c r="W6862" s="5" t="str">
        <f>IF(Main[[#This Row],[Avg_Cost_USD]]&lt;10,"Low",
IF(Main[[#This Row],[Avg_Cost_USD]]&lt;=30,"Medium","High"))</f>
        <v>Low</v>
      </c>
    </row>
    <row r="6863" spans="1:23" x14ac:dyDescent="0.3">
      <c r="A6863">
        <v>18495875</v>
      </c>
      <c r="B6863" t="s">
        <v>7103</v>
      </c>
      <c r="C6863">
        <v>1</v>
      </c>
      <c r="D6863" t="s">
        <v>6827</v>
      </c>
      <c r="E6863" t="s">
        <v>6879</v>
      </c>
      <c r="F6863">
        <v>77.374546679999995</v>
      </c>
      <c r="G6863">
        <v>28.58168431</v>
      </c>
      <c r="H6863" t="s">
        <v>7104</v>
      </c>
      <c r="I6863" t="s">
        <v>19</v>
      </c>
      <c r="J6863" t="s">
        <v>57</v>
      </c>
      <c r="K6863" t="s">
        <v>57</v>
      </c>
      <c r="L6863" t="s">
        <v>57</v>
      </c>
      <c r="M6863" t="s">
        <v>57</v>
      </c>
      <c r="N6863">
        <v>1</v>
      </c>
      <c r="O6863">
        <v>1</v>
      </c>
      <c r="P6863">
        <v>100</v>
      </c>
      <c r="Q6863">
        <v>1</v>
      </c>
      <c r="R6863">
        <v>2015</v>
      </c>
      <c r="S6863">
        <v>11</v>
      </c>
      <c r="T6863">
        <v>8</v>
      </c>
      <c r="U6863" s="1">
        <v>42316</v>
      </c>
      <c r="V6863" s="5">
        <f>Main[[#This Row],[Average_Cost_for_two]] * VLOOKUP(Main[[#This Row],[Currency]],'Currency'!A:B,2,FALSE)</f>
        <v>1.2</v>
      </c>
      <c r="W6863" s="5" t="str">
        <f>IF(Main[[#This Row],[Avg_Cost_USD]]&lt;10,"Low",
IF(Main[[#This Row],[Avg_Cost_USD]]&lt;=30,"Medium","High"))</f>
        <v>Low</v>
      </c>
    </row>
    <row r="6864" spans="1:23" x14ac:dyDescent="0.3">
      <c r="A6864">
        <v>18424598</v>
      </c>
      <c r="B6864" t="s">
        <v>632</v>
      </c>
      <c r="C6864">
        <v>1</v>
      </c>
      <c r="D6864" t="s">
        <v>6827</v>
      </c>
      <c r="E6864" t="s">
        <v>6881</v>
      </c>
      <c r="F6864">
        <v>77.371247400000001</v>
      </c>
      <c r="G6864">
        <v>28.614336600000001</v>
      </c>
      <c r="H6864" t="s">
        <v>633</v>
      </c>
      <c r="I6864" t="s">
        <v>19</v>
      </c>
      <c r="J6864" t="s">
        <v>57</v>
      </c>
      <c r="K6864" t="s">
        <v>57</v>
      </c>
      <c r="L6864" t="s">
        <v>57</v>
      </c>
      <c r="M6864" t="s">
        <v>57</v>
      </c>
      <c r="N6864">
        <v>1</v>
      </c>
      <c r="O6864">
        <v>1</v>
      </c>
      <c r="P6864">
        <v>350</v>
      </c>
      <c r="Q6864">
        <v>1</v>
      </c>
      <c r="R6864">
        <v>2010</v>
      </c>
      <c r="S6864">
        <v>11</v>
      </c>
      <c r="T6864">
        <v>25</v>
      </c>
      <c r="U6864" s="1">
        <v>40507</v>
      </c>
      <c r="V6864" s="5">
        <f>Main[[#This Row],[Average_Cost_for_two]] * VLOOKUP(Main[[#This Row],[Currency]],'Currency'!A:B,2,FALSE)</f>
        <v>4.2</v>
      </c>
      <c r="W6864" s="5" t="str">
        <f>IF(Main[[#This Row],[Avg_Cost_USD]]&lt;10,"Low",
IF(Main[[#This Row],[Avg_Cost_USD]]&lt;=30,"Medium","High"))</f>
        <v>Low</v>
      </c>
    </row>
    <row r="6865" spans="1:23" x14ac:dyDescent="0.3">
      <c r="A6865">
        <v>18277023</v>
      </c>
      <c r="B6865" t="s">
        <v>7105</v>
      </c>
      <c r="C6865">
        <v>1</v>
      </c>
      <c r="D6865" t="s">
        <v>6827</v>
      </c>
      <c r="E6865" t="s">
        <v>6926</v>
      </c>
      <c r="F6865">
        <v>77.367302699999996</v>
      </c>
      <c r="G6865">
        <v>28.5579292</v>
      </c>
      <c r="H6865" t="s">
        <v>315</v>
      </c>
      <c r="I6865" t="s">
        <v>19</v>
      </c>
      <c r="J6865" t="s">
        <v>57</v>
      </c>
      <c r="K6865" t="s">
        <v>57</v>
      </c>
      <c r="L6865" t="s">
        <v>57</v>
      </c>
      <c r="M6865" t="s">
        <v>57</v>
      </c>
      <c r="N6865">
        <v>1</v>
      </c>
      <c r="O6865">
        <v>1</v>
      </c>
      <c r="P6865">
        <v>400</v>
      </c>
      <c r="Q6865">
        <v>1</v>
      </c>
      <c r="R6865">
        <v>2013</v>
      </c>
      <c r="S6865">
        <v>11</v>
      </c>
      <c r="T6865">
        <v>10</v>
      </c>
      <c r="U6865" s="1">
        <v>41588</v>
      </c>
      <c r="V6865" s="5">
        <f>Main[[#This Row],[Average_Cost_for_two]] * VLOOKUP(Main[[#This Row],[Currency]],'Currency'!A:B,2,FALSE)</f>
        <v>4.8</v>
      </c>
      <c r="W6865" s="5" t="str">
        <f>IF(Main[[#This Row],[Avg_Cost_USD]]&lt;10,"Low",
IF(Main[[#This Row],[Avg_Cost_USD]]&lt;=30,"Medium","High"))</f>
        <v>Low</v>
      </c>
    </row>
    <row r="6866" spans="1:23" x14ac:dyDescent="0.3">
      <c r="A6866">
        <v>18454471</v>
      </c>
      <c r="B6866" t="s">
        <v>7106</v>
      </c>
      <c r="C6866">
        <v>1</v>
      </c>
      <c r="D6866" t="s">
        <v>6827</v>
      </c>
      <c r="E6866" t="s">
        <v>6837</v>
      </c>
      <c r="F6866">
        <v>77.413852000000006</v>
      </c>
      <c r="G6866">
        <v>28.505174</v>
      </c>
      <c r="H6866" t="s">
        <v>7107</v>
      </c>
      <c r="I6866" t="s">
        <v>19</v>
      </c>
      <c r="J6866" t="s">
        <v>57</v>
      </c>
      <c r="K6866" t="s">
        <v>57</v>
      </c>
      <c r="L6866" t="s">
        <v>57</v>
      </c>
      <c r="M6866" t="s">
        <v>57</v>
      </c>
      <c r="N6866">
        <v>1</v>
      </c>
      <c r="O6866">
        <v>1</v>
      </c>
      <c r="P6866">
        <v>200</v>
      </c>
      <c r="Q6866">
        <v>1</v>
      </c>
      <c r="R6866">
        <v>2015</v>
      </c>
      <c r="S6866">
        <v>10</v>
      </c>
      <c r="T6866">
        <v>21</v>
      </c>
      <c r="U6866" s="1">
        <v>42298</v>
      </c>
      <c r="V6866" s="5">
        <f>Main[[#This Row],[Average_Cost_for_two]] * VLOOKUP(Main[[#This Row],[Currency]],'Currency'!A:B,2,FALSE)</f>
        <v>2.4</v>
      </c>
      <c r="W6866" s="5" t="str">
        <f>IF(Main[[#This Row],[Avg_Cost_USD]]&lt;10,"Low",
IF(Main[[#This Row],[Avg_Cost_USD]]&lt;=30,"Medium","High"))</f>
        <v>Low</v>
      </c>
    </row>
    <row r="6867" spans="1:23" x14ac:dyDescent="0.3">
      <c r="A6867">
        <v>18465093</v>
      </c>
      <c r="B6867" t="s">
        <v>6182</v>
      </c>
      <c r="C6867">
        <v>1</v>
      </c>
      <c r="D6867" t="s">
        <v>6827</v>
      </c>
      <c r="E6867" t="s">
        <v>5788</v>
      </c>
      <c r="F6867">
        <v>0</v>
      </c>
      <c r="G6867">
        <v>0</v>
      </c>
      <c r="H6867" t="s">
        <v>342</v>
      </c>
      <c r="I6867" t="s">
        <v>19</v>
      </c>
      <c r="J6867" t="s">
        <v>57</v>
      </c>
      <c r="K6867" t="s">
        <v>57</v>
      </c>
      <c r="L6867" t="s">
        <v>57</v>
      </c>
      <c r="M6867" t="s">
        <v>57</v>
      </c>
      <c r="N6867">
        <v>1</v>
      </c>
      <c r="O6867">
        <v>1</v>
      </c>
      <c r="P6867">
        <v>350</v>
      </c>
      <c r="Q6867">
        <v>1</v>
      </c>
      <c r="R6867">
        <v>2018</v>
      </c>
      <c r="S6867">
        <v>10</v>
      </c>
      <c r="T6867">
        <v>7</v>
      </c>
      <c r="U6867" s="1">
        <v>43380</v>
      </c>
      <c r="V6867" s="5">
        <f>Main[[#This Row],[Average_Cost_for_two]] * VLOOKUP(Main[[#This Row],[Currency]],'Currency'!A:B,2,FALSE)</f>
        <v>4.2</v>
      </c>
      <c r="W6867" s="5" t="str">
        <f>IF(Main[[#This Row],[Avg_Cost_USD]]&lt;10,"Low",
IF(Main[[#This Row],[Avg_Cost_USD]]&lt;=30,"Medium","High"))</f>
        <v>Low</v>
      </c>
    </row>
    <row r="6868" spans="1:23" x14ac:dyDescent="0.3">
      <c r="A6868">
        <v>18433898</v>
      </c>
      <c r="B6868" t="s">
        <v>7108</v>
      </c>
      <c r="C6868">
        <v>1</v>
      </c>
      <c r="D6868" t="s">
        <v>6827</v>
      </c>
      <c r="E6868" t="s">
        <v>6433</v>
      </c>
      <c r="F6868">
        <v>77.346933100000001</v>
      </c>
      <c r="G6868">
        <v>28.591680700000001</v>
      </c>
      <c r="H6868" t="s">
        <v>56</v>
      </c>
      <c r="I6868" t="s">
        <v>19</v>
      </c>
      <c r="J6868" t="s">
        <v>57</v>
      </c>
      <c r="K6868" t="s">
        <v>57</v>
      </c>
      <c r="L6868" t="s">
        <v>57</v>
      </c>
      <c r="M6868" t="s">
        <v>57</v>
      </c>
      <c r="N6868">
        <v>1</v>
      </c>
      <c r="O6868">
        <v>1</v>
      </c>
      <c r="P6868">
        <v>150</v>
      </c>
      <c r="Q6868">
        <v>1</v>
      </c>
      <c r="R6868">
        <v>2011</v>
      </c>
      <c r="S6868">
        <v>10</v>
      </c>
      <c r="T6868">
        <v>10</v>
      </c>
      <c r="U6868" s="1">
        <v>40826</v>
      </c>
      <c r="V6868" s="5">
        <f>Main[[#This Row],[Average_Cost_for_two]] * VLOOKUP(Main[[#This Row],[Currency]],'Currency'!A:B,2,FALSE)</f>
        <v>1.8</v>
      </c>
      <c r="W6868" s="5" t="str">
        <f>IF(Main[[#This Row],[Avg_Cost_USD]]&lt;10,"Low",
IF(Main[[#This Row],[Avg_Cost_USD]]&lt;=30,"Medium","High"))</f>
        <v>Low</v>
      </c>
    </row>
    <row r="6869" spans="1:23" x14ac:dyDescent="0.3">
      <c r="A6869">
        <v>18481312</v>
      </c>
      <c r="B6869" t="s">
        <v>7109</v>
      </c>
      <c r="C6869">
        <v>1</v>
      </c>
      <c r="D6869" t="s">
        <v>6827</v>
      </c>
      <c r="E6869" t="s">
        <v>6895</v>
      </c>
      <c r="F6869">
        <v>0</v>
      </c>
      <c r="G6869">
        <v>0</v>
      </c>
      <c r="H6869" t="s">
        <v>287</v>
      </c>
      <c r="I6869" t="s">
        <v>19</v>
      </c>
      <c r="J6869" t="s">
        <v>57</v>
      </c>
      <c r="K6869" t="s">
        <v>57</v>
      </c>
      <c r="L6869" t="s">
        <v>57</v>
      </c>
      <c r="M6869" t="s">
        <v>57</v>
      </c>
      <c r="N6869">
        <v>1</v>
      </c>
      <c r="O6869">
        <v>1</v>
      </c>
      <c r="P6869">
        <v>350</v>
      </c>
      <c r="Q6869">
        <v>1</v>
      </c>
      <c r="R6869">
        <v>2017</v>
      </c>
      <c r="S6869">
        <v>10</v>
      </c>
      <c r="T6869">
        <v>24</v>
      </c>
      <c r="U6869" s="1">
        <v>43032</v>
      </c>
      <c r="V6869" s="5">
        <f>Main[[#This Row],[Average_Cost_for_two]] * VLOOKUP(Main[[#This Row],[Currency]],'Currency'!A:B,2,FALSE)</f>
        <v>4.2</v>
      </c>
      <c r="W6869" s="5" t="str">
        <f>IF(Main[[#This Row],[Avg_Cost_USD]]&lt;10,"Low",
IF(Main[[#This Row],[Avg_Cost_USD]]&lt;=30,"Medium","High"))</f>
        <v>Low</v>
      </c>
    </row>
    <row r="6870" spans="1:23" x14ac:dyDescent="0.3">
      <c r="A6870">
        <v>18351422</v>
      </c>
      <c r="B6870" t="s">
        <v>7110</v>
      </c>
      <c r="C6870">
        <v>1</v>
      </c>
      <c r="D6870" t="s">
        <v>6827</v>
      </c>
      <c r="E6870" t="s">
        <v>6879</v>
      </c>
      <c r="F6870">
        <v>77.366940799999995</v>
      </c>
      <c r="G6870">
        <v>28.5784302</v>
      </c>
      <c r="H6870" t="s">
        <v>2838</v>
      </c>
      <c r="I6870" t="s">
        <v>19</v>
      </c>
      <c r="J6870" t="s">
        <v>57</v>
      </c>
      <c r="K6870" t="s">
        <v>57</v>
      </c>
      <c r="L6870" t="s">
        <v>57</v>
      </c>
      <c r="M6870" t="s">
        <v>57</v>
      </c>
      <c r="N6870">
        <v>1</v>
      </c>
      <c r="O6870">
        <v>1</v>
      </c>
      <c r="P6870">
        <v>450</v>
      </c>
      <c r="Q6870">
        <v>1</v>
      </c>
      <c r="R6870">
        <v>2015</v>
      </c>
      <c r="S6870">
        <v>10</v>
      </c>
      <c r="T6870">
        <v>11</v>
      </c>
      <c r="U6870" s="1">
        <v>42288</v>
      </c>
      <c r="V6870" s="5">
        <f>Main[[#This Row],[Average_Cost_for_two]] * VLOOKUP(Main[[#This Row],[Currency]],'Currency'!A:B,2,FALSE)</f>
        <v>5.4</v>
      </c>
      <c r="W6870" s="5" t="str">
        <f>IF(Main[[#This Row],[Avg_Cost_USD]]&lt;10,"Low",
IF(Main[[#This Row],[Avg_Cost_USD]]&lt;=30,"Medium","High"))</f>
        <v>Low</v>
      </c>
    </row>
    <row r="6871" spans="1:23" x14ac:dyDescent="0.3">
      <c r="A6871">
        <v>18423139</v>
      </c>
      <c r="B6871" t="s">
        <v>7111</v>
      </c>
      <c r="C6871">
        <v>1</v>
      </c>
      <c r="D6871" t="s">
        <v>6827</v>
      </c>
      <c r="E6871" t="s">
        <v>6881</v>
      </c>
      <c r="F6871">
        <v>77.362987099999998</v>
      </c>
      <c r="G6871">
        <v>28.6207119</v>
      </c>
      <c r="H6871" t="s">
        <v>335</v>
      </c>
      <c r="I6871" t="s">
        <v>19</v>
      </c>
      <c r="J6871" t="s">
        <v>57</v>
      </c>
      <c r="K6871" t="s">
        <v>57</v>
      </c>
      <c r="L6871" t="s">
        <v>57</v>
      </c>
      <c r="M6871" t="s">
        <v>57</v>
      </c>
      <c r="N6871">
        <v>1</v>
      </c>
      <c r="O6871">
        <v>1</v>
      </c>
      <c r="P6871">
        <v>350</v>
      </c>
      <c r="Q6871">
        <v>1</v>
      </c>
      <c r="R6871">
        <v>2016</v>
      </c>
      <c r="S6871">
        <v>10</v>
      </c>
      <c r="T6871">
        <v>13</v>
      </c>
      <c r="U6871" s="1">
        <v>42656</v>
      </c>
      <c r="V6871" s="5">
        <f>Main[[#This Row],[Average_Cost_for_two]] * VLOOKUP(Main[[#This Row],[Currency]],'Currency'!A:B,2,FALSE)</f>
        <v>4.2</v>
      </c>
      <c r="W6871" s="5" t="str">
        <f>IF(Main[[#This Row],[Avg_Cost_USD]]&lt;10,"Low",
IF(Main[[#This Row],[Avg_Cost_USD]]&lt;=30,"Medium","High"))</f>
        <v>Low</v>
      </c>
    </row>
    <row r="6872" spans="1:23" x14ac:dyDescent="0.3">
      <c r="A6872">
        <v>308717</v>
      </c>
      <c r="B6872" t="s">
        <v>7112</v>
      </c>
      <c r="C6872">
        <v>1</v>
      </c>
      <c r="D6872" t="s">
        <v>6827</v>
      </c>
      <c r="E6872" t="s">
        <v>6881</v>
      </c>
      <c r="F6872">
        <v>77.366007400000001</v>
      </c>
      <c r="G6872">
        <v>28.613210200000001</v>
      </c>
      <c r="H6872" t="s">
        <v>335</v>
      </c>
      <c r="I6872" t="s">
        <v>19</v>
      </c>
      <c r="J6872" t="s">
        <v>57</v>
      </c>
      <c r="K6872" t="s">
        <v>57</v>
      </c>
      <c r="L6872" t="s">
        <v>57</v>
      </c>
      <c r="M6872" t="s">
        <v>57</v>
      </c>
      <c r="N6872">
        <v>1</v>
      </c>
      <c r="O6872">
        <v>1</v>
      </c>
      <c r="P6872">
        <v>350</v>
      </c>
      <c r="Q6872">
        <v>1</v>
      </c>
      <c r="R6872">
        <v>2013</v>
      </c>
      <c r="S6872">
        <v>10</v>
      </c>
      <c r="T6872">
        <v>24</v>
      </c>
      <c r="U6872" s="1">
        <v>41571</v>
      </c>
      <c r="V6872" s="5">
        <f>Main[[#This Row],[Average_Cost_for_two]] * VLOOKUP(Main[[#This Row],[Currency]],'Currency'!A:B,2,FALSE)</f>
        <v>4.2</v>
      </c>
      <c r="W6872" s="5" t="str">
        <f>IF(Main[[#This Row],[Avg_Cost_USD]]&lt;10,"Low",
IF(Main[[#This Row],[Avg_Cost_USD]]&lt;=30,"Medium","High"))</f>
        <v>Low</v>
      </c>
    </row>
    <row r="6873" spans="1:23" x14ac:dyDescent="0.3">
      <c r="A6873">
        <v>3250</v>
      </c>
      <c r="B6873" t="s">
        <v>7113</v>
      </c>
      <c r="C6873">
        <v>1</v>
      </c>
      <c r="D6873" t="s">
        <v>6827</v>
      </c>
      <c r="E6873" t="s">
        <v>7114</v>
      </c>
      <c r="F6873">
        <v>77.323095980000005</v>
      </c>
      <c r="G6873">
        <v>28.568226920000001</v>
      </c>
      <c r="H6873" t="s">
        <v>7115</v>
      </c>
      <c r="I6873" t="s">
        <v>19</v>
      </c>
      <c r="J6873" t="s">
        <v>61</v>
      </c>
      <c r="K6873" t="s">
        <v>61</v>
      </c>
      <c r="L6873" t="s">
        <v>57</v>
      </c>
      <c r="M6873" t="s">
        <v>57</v>
      </c>
      <c r="N6873">
        <v>3</v>
      </c>
      <c r="O6873">
        <v>278</v>
      </c>
      <c r="P6873">
        <v>1100</v>
      </c>
      <c r="Q6873">
        <v>3.5</v>
      </c>
      <c r="R6873">
        <v>2012</v>
      </c>
      <c r="S6873">
        <v>9</v>
      </c>
      <c r="T6873">
        <v>11</v>
      </c>
      <c r="U6873" s="1">
        <v>41163</v>
      </c>
      <c r="V6873" s="5">
        <f>Main[[#This Row],[Average_Cost_for_two]] * VLOOKUP(Main[[#This Row],[Currency]],'Currency'!A:B,2,FALSE)</f>
        <v>13.200000000000001</v>
      </c>
      <c r="W6873" s="5" t="str">
        <f>IF(Main[[#This Row],[Avg_Cost_USD]]&lt;10,"Low",
IF(Main[[#This Row],[Avg_Cost_USD]]&lt;=30,"Medium","High"))</f>
        <v>Medium</v>
      </c>
    </row>
    <row r="6874" spans="1:23" x14ac:dyDescent="0.3">
      <c r="A6874">
        <v>3207</v>
      </c>
      <c r="B6874" t="s">
        <v>7116</v>
      </c>
      <c r="C6874">
        <v>1</v>
      </c>
      <c r="D6874" t="s">
        <v>54</v>
      </c>
      <c r="E6874" t="s">
        <v>1970</v>
      </c>
      <c r="F6874">
        <v>77.220221530000003</v>
      </c>
      <c r="G6874">
        <v>28.52954866</v>
      </c>
      <c r="H6874" t="s">
        <v>7117</v>
      </c>
      <c r="I6874" t="s">
        <v>19</v>
      </c>
      <c r="J6874" t="s">
        <v>57</v>
      </c>
      <c r="K6874" t="s">
        <v>61</v>
      </c>
      <c r="L6874" t="s">
        <v>57</v>
      </c>
      <c r="M6874" t="s">
        <v>57</v>
      </c>
      <c r="N6874">
        <v>4</v>
      </c>
      <c r="O6874">
        <v>220</v>
      </c>
      <c r="P6874">
        <v>2000</v>
      </c>
      <c r="Q6874">
        <v>3.4</v>
      </c>
      <c r="R6874">
        <v>2011</v>
      </c>
      <c r="S6874">
        <v>2</v>
      </c>
      <c r="T6874">
        <v>7</v>
      </c>
      <c r="U6874" s="1">
        <v>40581</v>
      </c>
      <c r="V6874" s="5">
        <f>Main[[#This Row],[Average_Cost_for_two]] * VLOOKUP(Main[[#This Row],[Currency]],'Currency'!A:B,2,FALSE)</f>
        <v>24</v>
      </c>
      <c r="W6874" s="5" t="str">
        <f>IF(Main[[#This Row],[Avg_Cost_USD]]&lt;10,"Low",
IF(Main[[#This Row],[Avg_Cost_USD]]&lt;=30,"Medium","High"))</f>
        <v>Medium</v>
      </c>
    </row>
    <row r="6875" spans="1:23" x14ac:dyDescent="0.3">
      <c r="A6875">
        <v>18336212</v>
      </c>
      <c r="B6875" t="s">
        <v>2434</v>
      </c>
      <c r="C6875">
        <v>1</v>
      </c>
      <c r="D6875" t="s">
        <v>6827</v>
      </c>
      <c r="E6875" t="s">
        <v>7118</v>
      </c>
      <c r="F6875">
        <v>77.320979050000005</v>
      </c>
      <c r="G6875">
        <v>28.566463410000001</v>
      </c>
      <c r="H6875" t="s">
        <v>2435</v>
      </c>
      <c r="I6875" t="s">
        <v>19</v>
      </c>
      <c r="J6875" t="s">
        <v>61</v>
      </c>
      <c r="K6875" t="s">
        <v>61</v>
      </c>
      <c r="L6875" t="s">
        <v>57</v>
      </c>
      <c r="M6875" t="s">
        <v>57</v>
      </c>
      <c r="N6875">
        <v>3</v>
      </c>
      <c r="O6875">
        <v>67</v>
      </c>
      <c r="P6875">
        <v>1600</v>
      </c>
      <c r="Q6875">
        <v>3.8</v>
      </c>
      <c r="R6875">
        <v>2014</v>
      </c>
      <c r="S6875">
        <v>9</v>
      </c>
      <c r="T6875">
        <v>19</v>
      </c>
      <c r="U6875" s="1">
        <v>41901</v>
      </c>
      <c r="V6875" s="5">
        <f>Main[[#This Row],[Average_Cost_for_two]] * VLOOKUP(Main[[#This Row],[Currency]],'Currency'!A:B,2,FALSE)</f>
        <v>19.2</v>
      </c>
      <c r="W6875" s="5" t="str">
        <f>IF(Main[[#This Row],[Avg_Cost_USD]]&lt;10,"Low",
IF(Main[[#This Row],[Avg_Cost_USD]]&lt;=30,"Medium","High"))</f>
        <v>Medium</v>
      </c>
    </row>
    <row r="6876" spans="1:23" x14ac:dyDescent="0.3">
      <c r="A6876">
        <v>18272357</v>
      </c>
      <c r="B6876" t="s">
        <v>1774</v>
      </c>
      <c r="C6876">
        <v>1</v>
      </c>
      <c r="D6876" t="s">
        <v>6827</v>
      </c>
      <c r="E6876" t="s">
        <v>7118</v>
      </c>
      <c r="F6876">
        <v>77.320519050000001</v>
      </c>
      <c r="G6876">
        <v>28.56724019</v>
      </c>
      <c r="H6876" t="s">
        <v>508</v>
      </c>
      <c r="I6876" t="s">
        <v>19</v>
      </c>
      <c r="J6876" t="s">
        <v>57</v>
      </c>
      <c r="K6876" t="s">
        <v>61</v>
      </c>
      <c r="L6876" t="s">
        <v>57</v>
      </c>
      <c r="M6876" t="s">
        <v>57</v>
      </c>
      <c r="N6876">
        <v>2</v>
      </c>
      <c r="O6876">
        <v>91</v>
      </c>
      <c r="P6876">
        <v>650</v>
      </c>
      <c r="Q6876">
        <v>4</v>
      </c>
      <c r="R6876">
        <v>2010</v>
      </c>
      <c r="S6876">
        <v>9</v>
      </c>
      <c r="T6876">
        <v>11</v>
      </c>
      <c r="U6876" s="1">
        <v>40432</v>
      </c>
      <c r="V6876" s="5">
        <f>Main[[#This Row],[Average_Cost_for_two]] * VLOOKUP(Main[[#This Row],[Currency]],'Currency'!A:B,2,FALSE)</f>
        <v>7.8</v>
      </c>
      <c r="W6876" s="5" t="str">
        <f>IF(Main[[#This Row],[Avg_Cost_USD]]&lt;10,"Low",
IF(Main[[#This Row],[Avg_Cost_USD]]&lt;=30,"Medium","High"))</f>
        <v>Low</v>
      </c>
    </row>
    <row r="6877" spans="1:23" x14ac:dyDescent="0.3">
      <c r="A6877">
        <v>18382359</v>
      </c>
      <c r="B6877" t="s">
        <v>7119</v>
      </c>
      <c r="C6877">
        <v>1</v>
      </c>
      <c r="D6877" t="s">
        <v>6827</v>
      </c>
      <c r="E6877" t="s">
        <v>6910</v>
      </c>
      <c r="F6877">
        <v>77.529671500000006</v>
      </c>
      <c r="G6877">
        <v>28.463427200000002</v>
      </c>
      <c r="H6877" t="s">
        <v>287</v>
      </c>
      <c r="I6877" t="s">
        <v>19</v>
      </c>
      <c r="J6877" t="s">
        <v>57</v>
      </c>
      <c r="K6877" t="s">
        <v>61</v>
      </c>
      <c r="L6877" t="s">
        <v>57</v>
      </c>
      <c r="M6877" t="s">
        <v>57</v>
      </c>
      <c r="N6877">
        <v>1</v>
      </c>
      <c r="O6877">
        <v>3</v>
      </c>
      <c r="P6877">
        <v>350</v>
      </c>
      <c r="Q6877">
        <v>1</v>
      </c>
      <c r="R6877">
        <v>2014</v>
      </c>
      <c r="S6877">
        <v>9</v>
      </c>
      <c r="T6877">
        <v>5</v>
      </c>
      <c r="U6877" s="1">
        <v>41887</v>
      </c>
      <c r="V6877" s="5">
        <f>Main[[#This Row],[Average_Cost_for_two]] * VLOOKUP(Main[[#This Row],[Currency]],'Currency'!A:B,2,FALSE)</f>
        <v>4.2</v>
      </c>
      <c r="W6877" s="5" t="str">
        <f>IF(Main[[#This Row],[Avg_Cost_USD]]&lt;10,"Low",
IF(Main[[#This Row],[Avg_Cost_USD]]&lt;=30,"Medium","High"))</f>
        <v>Low</v>
      </c>
    </row>
    <row r="6878" spans="1:23" x14ac:dyDescent="0.3">
      <c r="A6878">
        <v>18428614</v>
      </c>
      <c r="B6878" t="s">
        <v>7120</v>
      </c>
      <c r="C6878">
        <v>1</v>
      </c>
      <c r="D6878" t="s">
        <v>6827</v>
      </c>
      <c r="E6878" t="s">
        <v>7121</v>
      </c>
      <c r="F6878">
        <v>77.335431099999994</v>
      </c>
      <c r="G6878">
        <v>28.576286400000001</v>
      </c>
      <c r="H6878" t="s">
        <v>6126</v>
      </c>
      <c r="I6878" t="s">
        <v>19</v>
      </c>
      <c r="J6878" t="s">
        <v>57</v>
      </c>
      <c r="K6878" t="s">
        <v>61</v>
      </c>
      <c r="L6878" t="s">
        <v>57</v>
      </c>
      <c r="M6878" t="s">
        <v>57</v>
      </c>
      <c r="N6878">
        <v>1</v>
      </c>
      <c r="O6878">
        <v>24</v>
      </c>
      <c r="P6878">
        <v>250</v>
      </c>
      <c r="Q6878">
        <v>3.5</v>
      </c>
      <c r="R6878">
        <v>2018</v>
      </c>
      <c r="S6878">
        <v>9</v>
      </c>
      <c r="T6878">
        <v>4</v>
      </c>
      <c r="U6878" s="1">
        <v>43347</v>
      </c>
      <c r="V6878" s="5">
        <f>Main[[#This Row],[Average_Cost_for_two]] * VLOOKUP(Main[[#This Row],[Currency]],'Currency'!A:B,2,FALSE)</f>
        <v>3</v>
      </c>
      <c r="W6878" s="5" t="str">
        <f>IF(Main[[#This Row],[Avg_Cost_USD]]&lt;10,"Low",
IF(Main[[#This Row],[Avg_Cost_USD]]&lt;=30,"Medium","High"))</f>
        <v>Low</v>
      </c>
    </row>
    <row r="6879" spans="1:23" x14ac:dyDescent="0.3">
      <c r="A6879">
        <v>4505</v>
      </c>
      <c r="B6879" t="s">
        <v>7122</v>
      </c>
      <c r="C6879">
        <v>1</v>
      </c>
      <c r="D6879" t="s">
        <v>6827</v>
      </c>
      <c r="E6879" t="s">
        <v>7123</v>
      </c>
      <c r="F6879">
        <v>77.521525999999994</v>
      </c>
      <c r="G6879">
        <v>28.464167</v>
      </c>
      <c r="H6879" t="s">
        <v>2159</v>
      </c>
      <c r="I6879" t="s">
        <v>19</v>
      </c>
      <c r="J6879" t="s">
        <v>61</v>
      </c>
      <c r="K6879" t="s">
        <v>57</v>
      </c>
      <c r="L6879" t="s">
        <v>57</v>
      </c>
      <c r="M6879" t="s">
        <v>57</v>
      </c>
      <c r="N6879">
        <v>3</v>
      </c>
      <c r="O6879">
        <v>29</v>
      </c>
      <c r="P6879">
        <v>1500</v>
      </c>
      <c r="Q6879">
        <v>3.3</v>
      </c>
      <c r="R6879">
        <v>2018</v>
      </c>
      <c r="S6879">
        <v>9</v>
      </c>
      <c r="T6879">
        <v>19</v>
      </c>
      <c r="U6879" s="1">
        <v>43362</v>
      </c>
      <c r="V6879" s="5">
        <f>Main[[#This Row],[Average_Cost_for_two]] * VLOOKUP(Main[[#This Row],[Currency]],'Currency'!A:B,2,FALSE)</f>
        <v>18</v>
      </c>
      <c r="W6879" s="5" t="str">
        <f>IF(Main[[#This Row],[Avg_Cost_USD]]&lt;10,"Low",
IF(Main[[#This Row],[Avg_Cost_USD]]&lt;=30,"Medium","High"))</f>
        <v>Medium</v>
      </c>
    </row>
    <row r="6880" spans="1:23" x14ac:dyDescent="0.3">
      <c r="A6880">
        <v>18446433</v>
      </c>
      <c r="B6880" t="s">
        <v>7124</v>
      </c>
      <c r="C6880">
        <v>1</v>
      </c>
      <c r="D6880" t="s">
        <v>6827</v>
      </c>
      <c r="E6880" t="s">
        <v>6828</v>
      </c>
      <c r="F6880">
        <v>0</v>
      </c>
      <c r="G6880">
        <v>0</v>
      </c>
      <c r="H6880" t="s">
        <v>1025</v>
      </c>
      <c r="I6880" t="s">
        <v>19</v>
      </c>
      <c r="J6880" t="s">
        <v>57</v>
      </c>
      <c r="K6880" t="s">
        <v>57</v>
      </c>
      <c r="L6880" t="s">
        <v>57</v>
      </c>
      <c r="M6880" t="s">
        <v>57</v>
      </c>
      <c r="N6880">
        <v>2</v>
      </c>
      <c r="O6880">
        <v>6</v>
      </c>
      <c r="P6880">
        <v>950</v>
      </c>
      <c r="Q6880">
        <v>3.2</v>
      </c>
      <c r="R6880">
        <v>2018</v>
      </c>
      <c r="S6880">
        <v>9</v>
      </c>
      <c r="T6880">
        <v>8</v>
      </c>
      <c r="U6880" s="1">
        <v>43351</v>
      </c>
      <c r="V6880" s="5">
        <f>Main[[#This Row],[Average_Cost_for_two]] * VLOOKUP(Main[[#This Row],[Currency]],'Currency'!A:B,2,FALSE)</f>
        <v>11.4</v>
      </c>
      <c r="W6880" s="5" t="str">
        <f>IF(Main[[#This Row],[Avg_Cost_USD]]&lt;10,"Low",
IF(Main[[#This Row],[Avg_Cost_USD]]&lt;=30,"Medium","High"))</f>
        <v>Medium</v>
      </c>
    </row>
    <row r="6881" spans="1:23" x14ac:dyDescent="0.3">
      <c r="A6881">
        <v>18383460</v>
      </c>
      <c r="B6881" t="s">
        <v>2456</v>
      </c>
      <c r="C6881">
        <v>1</v>
      </c>
      <c r="D6881" t="s">
        <v>6827</v>
      </c>
      <c r="E6881" t="s">
        <v>6828</v>
      </c>
      <c r="F6881">
        <v>77.353573699999998</v>
      </c>
      <c r="G6881">
        <v>28.574300099999999</v>
      </c>
      <c r="H6881" t="s">
        <v>384</v>
      </c>
      <c r="I6881" t="s">
        <v>19</v>
      </c>
      <c r="J6881" t="s">
        <v>57</v>
      </c>
      <c r="K6881" t="s">
        <v>57</v>
      </c>
      <c r="L6881" t="s">
        <v>57</v>
      </c>
      <c r="M6881" t="s">
        <v>57</v>
      </c>
      <c r="N6881">
        <v>3</v>
      </c>
      <c r="O6881">
        <v>7</v>
      </c>
      <c r="P6881">
        <v>1000</v>
      </c>
      <c r="Q6881">
        <v>2.6</v>
      </c>
      <c r="R6881">
        <v>2017</v>
      </c>
      <c r="S6881">
        <v>9</v>
      </c>
      <c r="T6881">
        <v>8</v>
      </c>
      <c r="U6881" s="1">
        <v>42986</v>
      </c>
      <c r="V6881" s="5">
        <f>Main[[#This Row],[Average_Cost_for_two]] * VLOOKUP(Main[[#This Row],[Currency]],'Currency'!A:B,2,FALSE)</f>
        <v>12</v>
      </c>
      <c r="W6881" s="5" t="str">
        <f>IF(Main[[#This Row],[Avg_Cost_USD]]&lt;10,"Low",
IF(Main[[#This Row],[Avg_Cost_USD]]&lt;=30,"Medium","High"))</f>
        <v>Medium</v>
      </c>
    </row>
    <row r="6882" spans="1:23" x14ac:dyDescent="0.3">
      <c r="A6882">
        <v>2726</v>
      </c>
      <c r="B6882" t="s">
        <v>7125</v>
      </c>
      <c r="C6882">
        <v>1</v>
      </c>
      <c r="D6882" t="s">
        <v>54</v>
      </c>
      <c r="E6882" t="s">
        <v>1035</v>
      </c>
      <c r="F6882">
        <v>77.218185000000005</v>
      </c>
      <c r="G6882">
        <v>28.625443000000001</v>
      </c>
      <c r="H6882" t="s">
        <v>7126</v>
      </c>
      <c r="I6882" t="s">
        <v>19</v>
      </c>
      <c r="J6882" t="s">
        <v>61</v>
      </c>
      <c r="K6882" t="s">
        <v>57</v>
      </c>
      <c r="L6882" t="s">
        <v>57</v>
      </c>
      <c r="M6882" t="s">
        <v>57</v>
      </c>
      <c r="N6882">
        <v>4</v>
      </c>
      <c r="O6882">
        <v>10</v>
      </c>
      <c r="P6882">
        <v>2000</v>
      </c>
      <c r="Q6882">
        <v>3.2</v>
      </c>
      <c r="R6882">
        <v>2013</v>
      </c>
      <c r="S6882">
        <v>2</v>
      </c>
      <c r="T6882">
        <v>8</v>
      </c>
      <c r="U6882" s="1">
        <v>41313</v>
      </c>
      <c r="V6882" s="5">
        <f>Main[[#This Row],[Average_Cost_for_two]] * VLOOKUP(Main[[#This Row],[Currency]],'Currency'!A:B,2,FALSE)</f>
        <v>24</v>
      </c>
      <c r="W6882" s="5" t="str">
        <f>IF(Main[[#This Row],[Avg_Cost_USD]]&lt;10,"Low",
IF(Main[[#This Row],[Avg_Cost_USD]]&lt;=30,"Medium","High"))</f>
        <v>Medium</v>
      </c>
    </row>
    <row r="6883" spans="1:23" x14ac:dyDescent="0.3">
      <c r="A6883">
        <v>2331</v>
      </c>
      <c r="B6883" t="s">
        <v>7127</v>
      </c>
      <c r="C6883">
        <v>1</v>
      </c>
      <c r="D6883" t="s">
        <v>6827</v>
      </c>
      <c r="E6883" t="s">
        <v>6830</v>
      </c>
      <c r="F6883">
        <v>77.335797999999997</v>
      </c>
      <c r="G6883">
        <v>28.597627599999999</v>
      </c>
      <c r="H6883" t="s">
        <v>569</v>
      </c>
      <c r="I6883" t="s">
        <v>19</v>
      </c>
      <c r="J6883" t="s">
        <v>57</v>
      </c>
      <c r="K6883" t="s">
        <v>61</v>
      </c>
      <c r="L6883" t="s">
        <v>57</v>
      </c>
      <c r="M6883" t="s">
        <v>57</v>
      </c>
      <c r="N6883">
        <v>1</v>
      </c>
      <c r="O6883">
        <v>70</v>
      </c>
      <c r="P6883">
        <v>300</v>
      </c>
      <c r="Q6883">
        <v>2.6</v>
      </c>
      <c r="R6883">
        <v>2016</v>
      </c>
      <c r="S6883">
        <v>9</v>
      </c>
      <c r="T6883">
        <v>17</v>
      </c>
      <c r="U6883" s="1">
        <v>42630</v>
      </c>
      <c r="V6883" s="5">
        <f>Main[[#This Row],[Average_Cost_for_two]] * VLOOKUP(Main[[#This Row],[Currency]],'Currency'!A:B,2,FALSE)</f>
        <v>3.6</v>
      </c>
      <c r="W6883" s="5" t="str">
        <f>IF(Main[[#This Row],[Avg_Cost_USD]]&lt;10,"Low",
IF(Main[[#This Row],[Avg_Cost_USD]]&lt;=30,"Medium","High"))</f>
        <v>Low</v>
      </c>
    </row>
    <row r="6884" spans="1:23" x14ac:dyDescent="0.3">
      <c r="A6884">
        <v>18146402</v>
      </c>
      <c r="B6884" t="s">
        <v>7040</v>
      </c>
      <c r="C6884">
        <v>1</v>
      </c>
      <c r="D6884" t="s">
        <v>6827</v>
      </c>
      <c r="E6884" t="s">
        <v>6832</v>
      </c>
      <c r="F6884">
        <v>77.387152779999994</v>
      </c>
      <c r="G6884">
        <v>28.533044440000001</v>
      </c>
      <c r="H6884" t="s">
        <v>303</v>
      </c>
      <c r="I6884" t="s">
        <v>19</v>
      </c>
      <c r="J6884" t="s">
        <v>57</v>
      </c>
      <c r="K6884" t="s">
        <v>61</v>
      </c>
      <c r="L6884" t="s">
        <v>57</v>
      </c>
      <c r="M6884" t="s">
        <v>57</v>
      </c>
      <c r="N6884">
        <v>3</v>
      </c>
      <c r="O6884">
        <v>12</v>
      </c>
      <c r="P6884">
        <v>1400</v>
      </c>
      <c r="Q6884">
        <v>2.5</v>
      </c>
      <c r="R6884">
        <v>2018</v>
      </c>
      <c r="S6884">
        <v>9</v>
      </c>
      <c r="T6884">
        <v>8</v>
      </c>
      <c r="U6884" s="1">
        <v>43351</v>
      </c>
      <c r="V6884" s="5">
        <f>Main[[#This Row],[Average_Cost_for_two]] * VLOOKUP(Main[[#This Row],[Currency]],'Currency'!A:B,2,FALSE)</f>
        <v>16.8</v>
      </c>
      <c r="W6884" s="5" t="str">
        <f>IF(Main[[#This Row],[Avg_Cost_USD]]&lt;10,"Low",
IF(Main[[#This Row],[Avg_Cost_USD]]&lt;=30,"Medium","High"))</f>
        <v>Medium</v>
      </c>
    </row>
    <row r="6885" spans="1:23" x14ac:dyDescent="0.3">
      <c r="A6885">
        <v>18415343</v>
      </c>
      <c r="B6885" t="s">
        <v>364</v>
      </c>
      <c r="C6885">
        <v>1</v>
      </c>
      <c r="D6885" t="s">
        <v>6827</v>
      </c>
      <c r="E6885" t="s">
        <v>6832</v>
      </c>
      <c r="F6885">
        <v>77.36554932</v>
      </c>
      <c r="G6885">
        <v>28.539497669999999</v>
      </c>
      <c r="H6885" t="s">
        <v>1776</v>
      </c>
      <c r="I6885" t="s">
        <v>19</v>
      </c>
      <c r="J6885" t="s">
        <v>57</v>
      </c>
      <c r="K6885" t="s">
        <v>61</v>
      </c>
      <c r="L6885" t="s">
        <v>57</v>
      </c>
      <c r="M6885" t="s">
        <v>57</v>
      </c>
      <c r="N6885">
        <v>3</v>
      </c>
      <c r="O6885">
        <v>26</v>
      </c>
      <c r="P6885">
        <v>1000</v>
      </c>
      <c r="Q6885">
        <v>2.6</v>
      </c>
      <c r="R6885">
        <v>2011</v>
      </c>
      <c r="S6885">
        <v>9</v>
      </c>
      <c r="T6885">
        <v>5</v>
      </c>
      <c r="U6885" s="1">
        <v>40791</v>
      </c>
      <c r="V6885" s="5">
        <f>Main[[#This Row],[Average_Cost_for_two]] * VLOOKUP(Main[[#This Row],[Currency]],'Currency'!A:B,2,FALSE)</f>
        <v>12</v>
      </c>
      <c r="W6885" s="5" t="str">
        <f>IF(Main[[#This Row],[Avg_Cost_USD]]&lt;10,"Low",
IF(Main[[#This Row],[Avg_Cost_USD]]&lt;=30,"Medium","High"))</f>
        <v>Medium</v>
      </c>
    </row>
    <row r="6886" spans="1:23" x14ac:dyDescent="0.3">
      <c r="A6886">
        <v>18372251</v>
      </c>
      <c r="B6886" t="s">
        <v>7128</v>
      </c>
      <c r="C6886">
        <v>1</v>
      </c>
      <c r="D6886" t="s">
        <v>6827</v>
      </c>
      <c r="E6886" t="s">
        <v>6832</v>
      </c>
      <c r="F6886">
        <v>0</v>
      </c>
      <c r="G6886">
        <v>0</v>
      </c>
      <c r="H6886" t="s">
        <v>7129</v>
      </c>
      <c r="I6886" t="s">
        <v>19</v>
      </c>
      <c r="J6886" t="s">
        <v>61</v>
      </c>
      <c r="K6886" t="s">
        <v>57</v>
      </c>
      <c r="L6886" t="s">
        <v>57</v>
      </c>
      <c r="M6886" t="s">
        <v>57</v>
      </c>
      <c r="N6886">
        <v>2</v>
      </c>
      <c r="O6886">
        <v>8</v>
      </c>
      <c r="P6886">
        <v>800</v>
      </c>
      <c r="Q6886">
        <v>3.1</v>
      </c>
      <c r="R6886">
        <v>2011</v>
      </c>
      <c r="S6886">
        <v>9</v>
      </c>
      <c r="T6886">
        <v>23</v>
      </c>
      <c r="U6886" s="1">
        <v>40809</v>
      </c>
      <c r="V6886" s="5">
        <f>Main[[#This Row],[Average_Cost_for_two]] * VLOOKUP(Main[[#This Row],[Currency]],'Currency'!A:B,2,FALSE)</f>
        <v>9.6</v>
      </c>
      <c r="W6886" s="5" t="str">
        <f>IF(Main[[#This Row],[Avg_Cost_USD]]&lt;10,"Low",
IF(Main[[#This Row],[Avg_Cost_USD]]&lt;=30,"Medium","High"))</f>
        <v>Low</v>
      </c>
    </row>
    <row r="6887" spans="1:23" x14ac:dyDescent="0.3">
      <c r="A6887">
        <v>387</v>
      </c>
      <c r="B6887" t="s">
        <v>1853</v>
      </c>
      <c r="C6887">
        <v>1</v>
      </c>
      <c r="D6887" t="s">
        <v>6827</v>
      </c>
      <c r="E6887" t="s">
        <v>6854</v>
      </c>
      <c r="F6887">
        <v>77.313512700000004</v>
      </c>
      <c r="G6887">
        <v>28.5822486</v>
      </c>
      <c r="H6887" t="s">
        <v>7130</v>
      </c>
      <c r="I6887" t="s">
        <v>19</v>
      </c>
      <c r="J6887" t="s">
        <v>61</v>
      </c>
      <c r="K6887" t="s">
        <v>61</v>
      </c>
      <c r="L6887" t="s">
        <v>57</v>
      </c>
      <c r="M6887" t="s">
        <v>57</v>
      </c>
      <c r="N6887">
        <v>3</v>
      </c>
      <c r="O6887">
        <v>221</v>
      </c>
      <c r="P6887">
        <v>1100</v>
      </c>
      <c r="Q6887">
        <v>2.5</v>
      </c>
      <c r="R6887">
        <v>2016</v>
      </c>
      <c r="S6887">
        <v>9</v>
      </c>
      <c r="T6887">
        <v>18</v>
      </c>
      <c r="U6887" s="1">
        <v>42631</v>
      </c>
      <c r="V6887" s="5">
        <f>Main[[#This Row],[Average_Cost_for_two]] * VLOOKUP(Main[[#This Row],[Currency]],'Currency'!A:B,2,FALSE)</f>
        <v>13.200000000000001</v>
      </c>
      <c r="W6887" s="5" t="str">
        <f>IF(Main[[#This Row],[Avg_Cost_USD]]&lt;10,"Low",
IF(Main[[#This Row],[Avg_Cost_USD]]&lt;=30,"Medium","High"))</f>
        <v>Medium</v>
      </c>
    </row>
    <row r="6888" spans="1:23" x14ac:dyDescent="0.3">
      <c r="A6888">
        <v>18156065</v>
      </c>
      <c r="B6888" t="s">
        <v>7131</v>
      </c>
      <c r="C6888">
        <v>1</v>
      </c>
      <c r="D6888" t="s">
        <v>6827</v>
      </c>
      <c r="E6888" t="s">
        <v>7132</v>
      </c>
      <c r="F6888">
        <v>77.3328463</v>
      </c>
      <c r="G6888">
        <v>28.582565599999999</v>
      </c>
      <c r="H6888" t="s">
        <v>56</v>
      </c>
      <c r="I6888" t="s">
        <v>19</v>
      </c>
      <c r="J6888" t="s">
        <v>57</v>
      </c>
      <c r="K6888" t="s">
        <v>57</v>
      </c>
      <c r="L6888" t="s">
        <v>57</v>
      </c>
      <c r="M6888" t="s">
        <v>57</v>
      </c>
      <c r="N6888">
        <v>1</v>
      </c>
      <c r="O6888">
        <v>3</v>
      </c>
      <c r="P6888">
        <v>300</v>
      </c>
      <c r="Q6888">
        <v>1</v>
      </c>
      <c r="R6888">
        <v>2018</v>
      </c>
      <c r="S6888">
        <v>9</v>
      </c>
      <c r="T6888">
        <v>18</v>
      </c>
      <c r="U6888" s="1">
        <v>43361</v>
      </c>
      <c r="V6888" s="5">
        <f>Main[[#This Row],[Average_Cost_for_two]] * VLOOKUP(Main[[#This Row],[Currency]],'Currency'!A:B,2,FALSE)</f>
        <v>3.6</v>
      </c>
      <c r="W6888" s="5" t="str">
        <f>IF(Main[[#This Row],[Avg_Cost_USD]]&lt;10,"Low",
IF(Main[[#This Row],[Avg_Cost_USD]]&lt;=30,"Medium","High"))</f>
        <v>Low</v>
      </c>
    </row>
    <row r="6889" spans="1:23" x14ac:dyDescent="0.3">
      <c r="A6889">
        <v>8065</v>
      </c>
      <c r="B6889" t="s">
        <v>7133</v>
      </c>
      <c r="C6889">
        <v>1</v>
      </c>
      <c r="D6889" t="s">
        <v>6827</v>
      </c>
      <c r="E6889" t="s">
        <v>6433</v>
      </c>
      <c r="F6889">
        <v>77.344665500000005</v>
      </c>
      <c r="G6889">
        <v>28.5990702</v>
      </c>
      <c r="H6889" t="s">
        <v>56</v>
      </c>
      <c r="I6889" t="s">
        <v>19</v>
      </c>
      <c r="J6889" t="s">
        <v>57</v>
      </c>
      <c r="K6889" t="s">
        <v>57</v>
      </c>
      <c r="L6889" t="s">
        <v>57</v>
      </c>
      <c r="M6889" t="s">
        <v>57</v>
      </c>
      <c r="N6889">
        <v>1</v>
      </c>
      <c r="O6889">
        <v>10</v>
      </c>
      <c r="P6889">
        <v>250</v>
      </c>
      <c r="Q6889">
        <v>3</v>
      </c>
      <c r="R6889">
        <v>2013</v>
      </c>
      <c r="S6889">
        <v>9</v>
      </c>
      <c r="T6889">
        <v>18</v>
      </c>
      <c r="U6889" s="1">
        <v>41535</v>
      </c>
      <c r="V6889" s="5">
        <f>Main[[#This Row],[Average_Cost_for_two]] * VLOOKUP(Main[[#This Row],[Currency]],'Currency'!A:B,2,FALSE)</f>
        <v>3</v>
      </c>
      <c r="W6889" s="5" t="str">
        <f>IF(Main[[#This Row],[Avg_Cost_USD]]&lt;10,"Low",
IF(Main[[#This Row],[Avg_Cost_USD]]&lt;=30,"Medium","High"))</f>
        <v>Low</v>
      </c>
    </row>
    <row r="6890" spans="1:23" x14ac:dyDescent="0.3">
      <c r="A6890">
        <v>18312466</v>
      </c>
      <c r="B6890" t="s">
        <v>6962</v>
      </c>
      <c r="C6890">
        <v>1</v>
      </c>
      <c r="D6890" t="s">
        <v>6827</v>
      </c>
      <c r="E6890" t="s">
        <v>7029</v>
      </c>
      <c r="F6890">
        <v>77.337865300000004</v>
      </c>
      <c r="G6890">
        <v>28.5845728</v>
      </c>
      <c r="H6890" t="s">
        <v>444</v>
      </c>
      <c r="I6890" t="s">
        <v>19</v>
      </c>
      <c r="J6890" t="s">
        <v>57</v>
      </c>
      <c r="K6890" t="s">
        <v>61</v>
      </c>
      <c r="L6890" t="s">
        <v>57</v>
      </c>
      <c r="M6890" t="s">
        <v>57</v>
      </c>
      <c r="N6890">
        <v>2</v>
      </c>
      <c r="O6890">
        <v>16</v>
      </c>
      <c r="P6890">
        <v>550</v>
      </c>
      <c r="Q6890">
        <v>3.1</v>
      </c>
      <c r="R6890">
        <v>2011</v>
      </c>
      <c r="S6890">
        <v>9</v>
      </c>
      <c r="T6890">
        <v>19</v>
      </c>
      <c r="U6890" s="1">
        <v>40805</v>
      </c>
      <c r="V6890" s="5">
        <f>Main[[#This Row],[Average_Cost_for_two]] * VLOOKUP(Main[[#This Row],[Currency]],'Currency'!A:B,2,FALSE)</f>
        <v>6.6000000000000005</v>
      </c>
      <c r="W6890" s="5" t="str">
        <f>IF(Main[[#This Row],[Avg_Cost_USD]]&lt;10,"Low",
IF(Main[[#This Row],[Avg_Cost_USD]]&lt;=30,"Medium","High"))</f>
        <v>Low</v>
      </c>
    </row>
    <row r="6891" spans="1:23" x14ac:dyDescent="0.3">
      <c r="A6891">
        <v>5757</v>
      </c>
      <c r="B6891" t="s">
        <v>7134</v>
      </c>
      <c r="C6891">
        <v>1</v>
      </c>
      <c r="D6891" t="s">
        <v>6827</v>
      </c>
      <c r="E6891" t="s">
        <v>6943</v>
      </c>
      <c r="F6891">
        <v>77.324365799999995</v>
      </c>
      <c r="G6891">
        <v>28.573471699999999</v>
      </c>
      <c r="H6891" t="s">
        <v>56</v>
      </c>
      <c r="I6891" t="s">
        <v>19</v>
      </c>
      <c r="J6891" t="s">
        <v>57</v>
      </c>
      <c r="K6891" t="s">
        <v>57</v>
      </c>
      <c r="L6891" t="s">
        <v>57</v>
      </c>
      <c r="M6891" t="s">
        <v>57</v>
      </c>
      <c r="N6891">
        <v>1</v>
      </c>
      <c r="O6891">
        <v>12</v>
      </c>
      <c r="P6891">
        <v>200</v>
      </c>
      <c r="Q6891">
        <v>3.2</v>
      </c>
      <c r="R6891">
        <v>2017</v>
      </c>
      <c r="S6891">
        <v>9</v>
      </c>
      <c r="T6891">
        <v>26</v>
      </c>
      <c r="U6891" s="1">
        <v>43004</v>
      </c>
      <c r="V6891" s="5">
        <f>Main[[#This Row],[Average_Cost_for_two]] * VLOOKUP(Main[[#This Row],[Currency]],'Currency'!A:B,2,FALSE)</f>
        <v>2.4</v>
      </c>
      <c r="W6891" s="5" t="str">
        <f>IF(Main[[#This Row],[Avg_Cost_USD]]&lt;10,"Low",
IF(Main[[#This Row],[Avg_Cost_USD]]&lt;=30,"Medium","High"))</f>
        <v>Low</v>
      </c>
    </row>
    <row r="6892" spans="1:23" x14ac:dyDescent="0.3">
      <c r="A6892">
        <v>18408051</v>
      </c>
      <c r="B6892" t="s">
        <v>7135</v>
      </c>
      <c r="C6892">
        <v>1</v>
      </c>
      <c r="D6892" t="s">
        <v>6827</v>
      </c>
      <c r="E6892" t="s">
        <v>6943</v>
      </c>
      <c r="F6892">
        <v>0</v>
      </c>
      <c r="G6892">
        <v>0</v>
      </c>
      <c r="H6892" t="s">
        <v>6957</v>
      </c>
      <c r="I6892" t="s">
        <v>19</v>
      </c>
      <c r="J6892" t="s">
        <v>57</v>
      </c>
      <c r="K6892" t="s">
        <v>57</v>
      </c>
      <c r="L6892" t="s">
        <v>57</v>
      </c>
      <c r="M6892" t="s">
        <v>57</v>
      </c>
      <c r="N6892">
        <v>1</v>
      </c>
      <c r="O6892">
        <v>2</v>
      </c>
      <c r="P6892">
        <v>300</v>
      </c>
      <c r="Q6892">
        <v>1</v>
      </c>
      <c r="R6892">
        <v>2012</v>
      </c>
      <c r="S6892">
        <v>9</v>
      </c>
      <c r="T6892">
        <v>1</v>
      </c>
      <c r="U6892" s="1">
        <v>41153</v>
      </c>
      <c r="V6892" s="5">
        <f>Main[[#This Row],[Average_Cost_for_two]] * VLOOKUP(Main[[#This Row],[Currency]],'Currency'!A:B,2,FALSE)</f>
        <v>3.6</v>
      </c>
      <c r="W6892" s="5" t="str">
        <f>IF(Main[[#This Row],[Avg_Cost_USD]]&lt;10,"Low",
IF(Main[[#This Row],[Avg_Cost_USD]]&lt;=30,"Medium","High"))</f>
        <v>Low</v>
      </c>
    </row>
    <row r="6893" spans="1:23" x14ac:dyDescent="0.3">
      <c r="A6893">
        <v>18361198</v>
      </c>
      <c r="B6893" t="s">
        <v>7136</v>
      </c>
      <c r="C6893">
        <v>1</v>
      </c>
      <c r="D6893" t="s">
        <v>6827</v>
      </c>
      <c r="E6893" t="s">
        <v>5792</v>
      </c>
      <c r="F6893">
        <v>77.335358900000003</v>
      </c>
      <c r="G6893">
        <v>28.567292299999998</v>
      </c>
      <c r="H6893" t="s">
        <v>287</v>
      </c>
      <c r="I6893" t="s">
        <v>19</v>
      </c>
      <c r="J6893" t="s">
        <v>57</v>
      </c>
      <c r="K6893" t="s">
        <v>61</v>
      </c>
      <c r="L6893" t="s">
        <v>57</v>
      </c>
      <c r="M6893" t="s">
        <v>57</v>
      </c>
      <c r="N6893">
        <v>2</v>
      </c>
      <c r="O6893">
        <v>12</v>
      </c>
      <c r="P6893">
        <v>600</v>
      </c>
      <c r="Q6893">
        <v>3</v>
      </c>
      <c r="R6893">
        <v>2011</v>
      </c>
      <c r="S6893">
        <v>9</v>
      </c>
      <c r="T6893">
        <v>1</v>
      </c>
      <c r="U6893" s="1">
        <v>40787</v>
      </c>
      <c r="V6893" s="5">
        <f>Main[[#This Row],[Average_Cost_for_two]] * VLOOKUP(Main[[#This Row],[Currency]],'Currency'!A:B,2,FALSE)</f>
        <v>7.2</v>
      </c>
      <c r="W6893" s="5" t="str">
        <f>IF(Main[[#This Row],[Avg_Cost_USD]]&lt;10,"Low",
IF(Main[[#This Row],[Avg_Cost_USD]]&lt;=30,"Medium","High"))</f>
        <v>Low</v>
      </c>
    </row>
    <row r="6894" spans="1:23" x14ac:dyDescent="0.3">
      <c r="A6894">
        <v>18306542</v>
      </c>
      <c r="B6894" t="s">
        <v>7137</v>
      </c>
      <c r="C6894">
        <v>1</v>
      </c>
      <c r="D6894" t="s">
        <v>6827</v>
      </c>
      <c r="E6894" t="s">
        <v>7096</v>
      </c>
      <c r="F6894">
        <v>77.353663400000002</v>
      </c>
      <c r="G6894">
        <v>28.574308599999998</v>
      </c>
      <c r="H6894" t="s">
        <v>426</v>
      </c>
      <c r="I6894" t="s">
        <v>19</v>
      </c>
      <c r="J6894" t="s">
        <v>57</v>
      </c>
      <c r="K6894" t="s">
        <v>57</v>
      </c>
      <c r="L6894" t="s">
        <v>57</v>
      </c>
      <c r="M6894" t="s">
        <v>57</v>
      </c>
      <c r="N6894">
        <v>1</v>
      </c>
      <c r="O6894">
        <v>15</v>
      </c>
      <c r="P6894">
        <v>450</v>
      </c>
      <c r="Q6894">
        <v>3.2</v>
      </c>
      <c r="R6894">
        <v>2017</v>
      </c>
      <c r="S6894">
        <v>9</v>
      </c>
      <c r="T6894">
        <v>11</v>
      </c>
      <c r="U6894" s="1">
        <v>42989</v>
      </c>
      <c r="V6894" s="5">
        <f>Main[[#This Row],[Average_Cost_for_two]] * VLOOKUP(Main[[#This Row],[Currency]],'Currency'!A:B,2,FALSE)</f>
        <v>5.4</v>
      </c>
      <c r="W6894" s="5" t="str">
        <f>IF(Main[[#This Row],[Avg_Cost_USD]]&lt;10,"Low",
IF(Main[[#This Row],[Avg_Cost_USD]]&lt;=30,"Medium","High"))</f>
        <v>Low</v>
      </c>
    </row>
    <row r="6895" spans="1:23" x14ac:dyDescent="0.3">
      <c r="A6895">
        <v>18393700</v>
      </c>
      <c r="B6895" t="s">
        <v>7138</v>
      </c>
      <c r="C6895">
        <v>1</v>
      </c>
      <c r="D6895" t="s">
        <v>6827</v>
      </c>
      <c r="E6895" t="s">
        <v>6857</v>
      </c>
      <c r="F6895">
        <v>77.357790499999993</v>
      </c>
      <c r="G6895">
        <v>28.584022099999999</v>
      </c>
      <c r="H6895" t="s">
        <v>1509</v>
      </c>
      <c r="I6895" t="s">
        <v>19</v>
      </c>
      <c r="J6895" t="s">
        <v>57</v>
      </c>
      <c r="K6895" t="s">
        <v>57</v>
      </c>
      <c r="L6895" t="s">
        <v>57</v>
      </c>
      <c r="M6895" t="s">
        <v>57</v>
      </c>
      <c r="N6895">
        <v>1</v>
      </c>
      <c r="O6895">
        <v>5</v>
      </c>
      <c r="P6895">
        <v>300</v>
      </c>
      <c r="Q6895">
        <v>3</v>
      </c>
      <c r="R6895">
        <v>2011</v>
      </c>
      <c r="S6895">
        <v>9</v>
      </c>
      <c r="T6895">
        <v>2</v>
      </c>
      <c r="U6895" s="1">
        <v>40788</v>
      </c>
      <c r="V6895" s="5">
        <f>Main[[#This Row],[Average_Cost_for_two]] * VLOOKUP(Main[[#This Row],[Currency]],'Currency'!A:B,2,FALSE)</f>
        <v>3.6</v>
      </c>
      <c r="W6895" s="5" t="str">
        <f>IF(Main[[#This Row],[Avg_Cost_USD]]&lt;10,"Low",
IF(Main[[#This Row],[Avg_Cost_USD]]&lt;=30,"Medium","High"))</f>
        <v>Low</v>
      </c>
    </row>
    <row r="6896" spans="1:23" x14ac:dyDescent="0.3">
      <c r="A6896">
        <v>18439524</v>
      </c>
      <c r="B6896" t="s">
        <v>248</v>
      </c>
      <c r="C6896">
        <v>1</v>
      </c>
      <c r="D6896" t="s">
        <v>6827</v>
      </c>
      <c r="E6896" t="s">
        <v>6857</v>
      </c>
      <c r="F6896">
        <v>77.360355999999996</v>
      </c>
      <c r="G6896">
        <v>28.583684000000002</v>
      </c>
      <c r="H6896" t="s">
        <v>287</v>
      </c>
      <c r="I6896" t="s">
        <v>19</v>
      </c>
      <c r="J6896" t="s">
        <v>57</v>
      </c>
      <c r="K6896" t="s">
        <v>61</v>
      </c>
      <c r="L6896" t="s">
        <v>57</v>
      </c>
      <c r="M6896" t="s">
        <v>57</v>
      </c>
      <c r="N6896">
        <v>1</v>
      </c>
      <c r="O6896">
        <v>70</v>
      </c>
      <c r="P6896">
        <v>450</v>
      </c>
      <c r="Q6896">
        <v>3.7</v>
      </c>
      <c r="R6896">
        <v>2017</v>
      </c>
      <c r="S6896">
        <v>9</v>
      </c>
      <c r="T6896">
        <v>12</v>
      </c>
      <c r="U6896" s="1">
        <v>42990</v>
      </c>
      <c r="V6896" s="5">
        <f>Main[[#This Row],[Average_Cost_for_two]] * VLOOKUP(Main[[#This Row],[Currency]],'Currency'!A:B,2,FALSE)</f>
        <v>5.4</v>
      </c>
      <c r="W6896" s="5" t="str">
        <f>IF(Main[[#This Row],[Avg_Cost_USD]]&lt;10,"Low",
IF(Main[[#This Row],[Avg_Cost_USD]]&lt;=30,"Medium","High"))</f>
        <v>Low</v>
      </c>
    </row>
    <row r="6897" spans="1:23" x14ac:dyDescent="0.3">
      <c r="A6897">
        <v>18396157</v>
      </c>
      <c r="B6897" t="s">
        <v>7139</v>
      </c>
      <c r="C6897">
        <v>1</v>
      </c>
      <c r="D6897" t="s">
        <v>6827</v>
      </c>
      <c r="E6897" t="s">
        <v>6895</v>
      </c>
      <c r="F6897">
        <v>77.361706720000001</v>
      </c>
      <c r="G6897">
        <v>28.569208339999999</v>
      </c>
      <c r="H6897" t="s">
        <v>596</v>
      </c>
      <c r="I6897" t="s">
        <v>19</v>
      </c>
      <c r="J6897" t="s">
        <v>57</v>
      </c>
      <c r="K6897" t="s">
        <v>61</v>
      </c>
      <c r="L6897" t="s">
        <v>57</v>
      </c>
      <c r="M6897" t="s">
        <v>57</v>
      </c>
      <c r="N6897">
        <v>1</v>
      </c>
      <c r="O6897">
        <v>9</v>
      </c>
      <c r="P6897">
        <v>300</v>
      </c>
      <c r="Q6897">
        <v>3.1</v>
      </c>
      <c r="R6897">
        <v>2016</v>
      </c>
      <c r="S6897">
        <v>9</v>
      </c>
      <c r="T6897">
        <v>28</v>
      </c>
      <c r="U6897" s="1">
        <v>42641</v>
      </c>
      <c r="V6897" s="5">
        <f>Main[[#This Row],[Average_Cost_for_two]] * VLOOKUP(Main[[#This Row],[Currency]],'Currency'!A:B,2,FALSE)</f>
        <v>3.6</v>
      </c>
      <c r="W6897" s="5" t="str">
        <f>IF(Main[[#This Row],[Avg_Cost_USD]]&lt;10,"Low",
IF(Main[[#This Row],[Avg_Cost_USD]]&lt;=30,"Medium","High"))</f>
        <v>Low</v>
      </c>
    </row>
    <row r="6898" spans="1:23" x14ac:dyDescent="0.3">
      <c r="A6898">
        <v>18287405</v>
      </c>
      <c r="B6898" t="s">
        <v>7140</v>
      </c>
      <c r="C6898">
        <v>1</v>
      </c>
      <c r="D6898" t="s">
        <v>6827</v>
      </c>
      <c r="E6898" t="s">
        <v>6895</v>
      </c>
      <c r="F6898">
        <v>77.358810270000006</v>
      </c>
      <c r="G6898">
        <v>28.56145334</v>
      </c>
      <c r="H6898" t="s">
        <v>511</v>
      </c>
      <c r="I6898" t="s">
        <v>19</v>
      </c>
      <c r="J6898" t="s">
        <v>57</v>
      </c>
      <c r="K6898" t="s">
        <v>61</v>
      </c>
      <c r="L6898" t="s">
        <v>57</v>
      </c>
      <c r="M6898" t="s">
        <v>57</v>
      </c>
      <c r="N6898">
        <v>1</v>
      </c>
      <c r="O6898">
        <v>13</v>
      </c>
      <c r="P6898">
        <v>450</v>
      </c>
      <c r="Q6898">
        <v>2.5</v>
      </c>
      <c r="R6898">
        <v>2011</v>
      </c>
      <c r="S6898">
        <v>9</v>
      </c>
      <c r="T6898">
        <v>8</v>
      </c>
      <c r="U6898" s="1">
        <v>40794</v>
      </c>
      <c r="V6898" s="5">
        <f>Main[[#This Row],[Average_Cost_for_two]] * VLOOKUP(Main[[#This Row],[Currency]],'Currency'!A:B,2,FALSE)</f>
        <v>5.4</v>
      </c>
      <c r="W6898" s="5" t="str">
        <f>IF(Main[[#This Row],[Avg_Cost_USD]]&lt;10,"Low",
IF(Main[[#This Row],[Avg_Cost_USD]]&lt;=30,"Medium","High"))</f>
        <v>Low</v>
      </c>
    </row>
    <row r="6899" spans="1:23" x14ac:dyDescent="0.3">
      <c r="A6899">
        <v>18466390</v>
      </c>
      <c r="B6899" t="s">
        <v>7141</v>
      </c>
      <c r="C6899">
        <v>1</v>
      </c>
      <c r="D6899" t="s">
        <v>6827</v>
      </c>
      <c r="E6899" t="s">
        <v>6895</v>
      </c>
      <c r="F6899">
        <v>77.360570999999993</v>
      </c>
      <c r="G6899">
        <v>28.565446999999999</v>
      </c>
      <c r="H6899" t="s">
        <v>3020</v>
      </c>
      <c r="I6899" t="s">
        <v>19</v>
      </c>
      <c r="J6899" t="s">
        <v>57</v>
      </c>
      <c r="K6899" t="s">
        <v>61</v>
      </c>
      <c r="L6899" t="s">
        <v>61</v>
      </c>
      <c r="M6899" t="s">
        <v>57</v>
      </c>
      <c r="N6899">
        <v>3</v>
      </c>
      <c r="O6899">
        <v>6</v>
      </c>
      <c r="P6899">
        <v>1300</v>
      </c>
      <c r="Q6899">
        <v>3</v>
      </c>
      <c r="R6899">
        <v>2017</v>
      </c>
      <c r="S6899">
        <v>9</v>
      </c>
      <c r="T6899">
        <v>23</v>
      </c>
      <c r="U6899" s="1">
        <v>43001</v>
      </c>
      <c r="V6899" s="5">
        <f>Main[[#This Row],[Average_Cost_for_two]] * VLOOKUP(Main[[#This Row],[Currency]],'Currency'!A:B,2,FALSE)</f>
        <v>15.6</v>
      </c>
      <c r="W6899" s="5" t="str">
        <f>IF(Main[[#This Row],[Avg_Cost_USD]]&lt;10,"Low",
IF(Main[[#This Row],[Avg_Cost_USD]]&lt;=30,"Medium","High"))</f>
        <v>Medium</v>
      </c>
    </row>
    <row r="6900" spans="1:23" x14ac:dyDescent="0.3">
      <c r="A6900">
        <v>18441667</v>
      </c>
      <c r="B6900" t="s">
        <v>7142</v>
      </c>
      <c r="C6900">
        <v>1</v>
      </c>
      <c r="D6900" t="s">
        <v>6827</v>
      </c>
      <c r="E6900" t="s">
        <v>6895</v>
      </c>
      <c r="F6900">
        <v>77.363015000000004</v>
      </c>
      <c r="G6900">
        <v>28.563578</v>
      </c>
      <c r="H6900" t="s">
        <v>287</v>
      </c>
      <c r="I6900" t="s">
        <v>19</v>
      </c>
      <c r="J6900" t="s">
        <v>57</v>
      </c>
      <c r="K6900" t="s">
        <v>61</v>
      </c>
      <c r="L6900" t="s">
        <v>57</v>
      </c>
      <c r="M6900" t="s">
        <v>57</v>
      </c>
      <c r="N6900">
        <v>2</v>
      </c>
      <c r="O6900">
        <v>43</v>
      </c>
      <c r="P6900">
        <v>700</v>
      </c>
      <c r="Q6900">
        <v>3.6</v>
      </c>
      <c r="R6900">
        <v>2016</v>
      </c>
      <c r="S6900">
        <v>9</v>
      </c>
      <c r="T6900">
        <v>20</v>
      </c>
      <c r="U6900" s="1">
        <v>42633</v>
      </c>
      <c r="V6900" s="5">
        <f>Main[[#This Row],[Average_Cost_for_two]] * VLOOKUP(Main[[#This Row],[Currency]],'Currency'!A:B,2,FALSE)</f>
        <v>8.4</v>
      </c>
      <c r="W6900" s="5" t="str">
        <f>IF(Main[[#This Row],[Avg_Cost_USD]]&lt;10,"Low",
IF(Main[[#This Row],[Avg_Cost_USD]]&lt;=30,"Medium","High"))</f>
        <v>Low</v>
      </c>
    </row>
    <row r="6901" spans="1:23" x14ac:dyDescent="0.3">
      <c r="A6901">
        <v>311342</v>
      </c>
      <c r="B6901" t="s">
        <v>7143</v>
      </c>
      <c r="C6901">
        <v>1</v>
      </c>
      <c r="D6901" t="s">
        <v>6827</v>
      </c>
      <c r="E6901" t="s">
        <v>6895</v>
      </c>
      <c r="F6901">
        <v>77.358586970000005</v>
      </c>
      <c r="G6901">
        <v>28.563371530000001</v>
      </c>
      <c r="H6901" t="s">
        <v>289</v>
      </c>
      <c r="I6901" t="s">
        <v>19</v>
      </c>
      <c r="J6901" t="s">
        <v>57</v>
      </c>
      <c r="K6901" t="s">
        <v>61</v>
      </c>
      <c r="L6901" t="s">
        <v>57</v>
      </c>
      <c r="M6901" t="s">
        <v>57</v>
      </c>
      <c r="N6901">
        <v>2</v>
      </c>
      <c r="O6901">
        <v>5</v>
      </c>
      <c r="P6901">
        <v>800</v>
      </c>
      <c r="Q6901">
        <v>2.4</v>
      </c>
      <c r="R6901">
        <v>2012</v>
      </c>
      <c r="S6901">
        <v>9</v>
      </c>
      <c r="T6901">
        <v>20</v>
      </c>
      <c r="U6901" s="1">
        <v>41172</v>
      </c>
      <c r="V6901" s="5">
        <f>Main[[#This Row],[Average_Cost_for_two]] * VLOOKUP(Main[[#This Row],[Currency]],'Currency'!A:B,2,FALSE)</f>
        <v>9.6</v>
      </c>
      <c r="W6901" s="5" t="str">
        <f>IF(Main[[#This Row],[Avg_Cost_USD]]&lt;10,"Low",
IF(Main[[#This Row],[Avg_Cost_USD]]&lt;=30,"Medium","High"))</f>
        <v>Low</v>
      </c>
    </row>
    <row r="6902" spans="1:23" x14ac:dyDescent="0.3">
      <c r="A6902">
        <v>311706</v>
      </c>
      <c r="B6902" t="s">
        <v>7144</v>
      </c>
      <c r="C6902">
        <v>1</v>
      </c>
      <c r="D6902" t="s">
        <v>6827</v>
      </c>
      <c r="E6902" t="s">
        <v>6898</v>
      </c>
      <c r="F6902">
        <v>77.363606599999997</v>
      </c>
      <c r="G6902">
        <v>28.559394300000001</v>
      </c>
      <c r="H6902" t="s">
        <v>342</v>
      </c>
      <c r="I6902" t="s">
        <v>19</v>
      </c>
      <c r="J6902" t="s">
        <v>57</v>
      </c>
      <c r="K6902" t="s">
        <v>57</v>
      </c>
      <c r="L6902" t="s">
        <v>57</v>
      </c>
      <c r="M6902" t="s">
        <v>57</v>
      </c>
      <c r="N6902">
        <v>1</v>
      </c>
      <c r="O6902">
        <v>9</v>
      </c>
      <c r="P6902">
        <v>300</v>
      </c>
      <c r="Q6902">
        <v>3</v>
      </c>
      <c r="R6902">
        <v>2014</v>
      </c>
      <c r="S6902">
        <v>9</v>
      </c>
      <c r="T6902">
        <v>4</v>
      </c>
      <c r="U6902" s="1">
        <v>41886</v>
      </c>
      <c r="V6902" s="5">
        <f>Main[[#This Row],[Average_Cost_for_two]] * VLOOKUP(Main[[#This Row],[Currency]],'Currency'!A:B,2,FALSE)</f>
        <v>3.6</v>
      </c>
      <c r="W6902" s="5" t="str">
        <f>IF(Main[[#This Row],[Avg_Cost_USD]]&lt;10,"Low",
IF(Main[[#This Row],[Avg_Cost_USD]]&lt;=30,"Medium","High"))</f>
        <v>Low</v>
      </c>
    </row>
    <row r="6903" spans="1:23" x14ac:dyDescent="0.3">
      <c r="A6903">
        <v>306023</v>
      </c>
      <c r="B6903" t="s">
        <v>2757</v>
      </c>
      <c r="C6903">
        <v>1</v>
      </c>
      <c r="D6903" t="s">
        <v>6827</v>
      </c>
      <c r="E6903" t="s">
        <v>5878</v>
      </c>
      <c r="F6903">
        <v>77.362096899999997</v>
      </c>
      <c r="G6903">
        <v>28.570261299999999</v>
      </c>
      <c r="H6903" t="s">
        <v>287</v>
      </c>
      <c r="I6903" t="s">
        <v>19</v>
      </c>
      <c r="J6903" t="s">
        <v>57</v>
      </c>
      <c r="K6903" t="s">
        <v>61</v>
      </c>
      <c r="L6903" t="s">
        <v>57</v>
      </c>
      <c r="M6903" t="s">
        <v>57</v>
      </c>
      <c r="N6903">
        <v>2</v>
      </c>
      <c r="O6903">
        <v>340</v>
      </c>
      <c r="P6903">
        <v>800</v>
      </c>
      <c r="Q6903">
        <v>2.7</v>
      </c>
      <c r="R6903">
        <v>2010</v>
      </c>
      <c r="S6903">
        <v>9</v>
      </c>
      <c r="T6903">
        <v>3</v>
      </c>
      <c r="U6903" s="1">
        <v>40424</v>
      </c>
      <c r="V6903" s="5">
        <f>Main[[#This Row],[Average_Cost_for_two]] * VLOOKUP(Main[[#This Row],[Currency]],'Currency'!A:B,2,FALSE)</f>
        <v>9.6</v>
      </c>
      <c r="W6903" s="5" t="str">
        <f>IF(Main[[#This Row],[Avg_Cost_USD]]&lt;10,"Low",
IF(Main[[#This Row],[Avg_Cost_USD]]&lt;=30,"Medium","High"))</f>
        <v>Low</v>
      </c>
    </row>
    <row r="6904" spans="1:23" x14ac:dyDescent="0.3">
      <c r="A6904">
        <v>2971</v>
      </c>
      <c r="B6904" t="s">
        <v>7145</v>
      </c>
      <c r="C6904">
        <v>1</v>
      </c>
      <c r="D6904" t="s">
        <v>6827</v>
      </c>
      <c r="E6904" t="s">
        <v>5878</v>
      </c>
      <c r="F6904">
        <v>77.361982999999995</v>
      </c>
      <c r="G6904">
        <v>28.5705071</v>
      </c>
      <c r="H6904" t="s">
        <v>289</v>
      </c>
      <c r="I6904" t="s">
        <v>19</v>
      </c>
      <c r="J6904" t="s">
        <v>61</v>
      </c>
      <c r="K6904" t="s">
        <v>57</v>
      </c>
      <c r="L6904" t="s">
        <v>57</v>
      </c>
      <c r="M6904" t="s">
        <v>57</v>
      </c>
      <c r="N6904">
        <v>2</v>
      </c>
      <c r="O6904">
        <v>206</v>
      </c>
      <c r="P6904">
        <v>800</v>
      </c>
      <c r="Q6904">
        <v>2.5</v>
      </c>
      <c r="R6904">
        <v>2016</v>
      </c>
      <c r="S6904">
        <v>9</v>
      </c>
      <c r="T6904">
        <v>25</v>
      </c>
      <c r="U6904" s="1">
        <v>42638</v>
      </c>
      <c r="V6904" s="5">
        <f>Main[[#This Row],[Average_Cost_for_two]] * VLOOKUP(Main[[#This Row],[Currency]],'Currency'!A:B,2,FALSE)</f>
        <v>9.6</v>
      </c>
      <c r="W6904" s="5" t="str">
        <f>IF(Main[[#This Row],[Avg_Cost_USD]]&lt;10,"Low",
IF(Main[[#This Row],[Avg_Cost_USD]]&lt;=30,"Medium","High"))</f>
        <v>Low</v>
      </c>
    </row>
    <row r="6905" spans="1:23" x14ac:dyDescent="0.3">
      <c r="A6905">
        <v>309818</v>
      </c>
      <c r="B6905" t="s">
        <v>7146</v>
      </c>
      <c r="C6905">
        <v>1</v>
      </c>
      <c r="D6905" t="s">
        <v>6827</v>
      </c>
      <c r="E6905" t="s">
        <v>5878</v>
      </c>
      <c r="F6905">
        <v>77.361789900000005</v>
      </c>
      <c r="G6905">
        <v>28.570463499999999</v>
      </c>
      <c r="H6905" t="s">
        <v>2140</v>
      </c>
      <c r="I6905" t="s">
        <v>19</v>
      </c>
      <c r="J6905" t="s">
        <v>61</v>
      </c>
      <c r="K6905" t="s">
        <v>57</v>
      </c>
      <c r="L6905" t="s">
        <v>57</v>
      </c>
      <c r="M6905" t="s">
        <v>57</v>
      </c>
      <c r="N6905">
        <v>2</v>
      </c>
      <c r="O6905">
        <v>137</v>
      </c>
      <c r="P6905">
        <v>750</v>
      </c>
      <c r="Q6905">
        <v>2.4</v>
      </c>
      <c r="R6905">
        <v>2012</v>
      </c>
      <c r="S6905">
        <v>9</v>
      </c>
      <c r="T6905">
        <v>24</v>
      </c>
      <c r="U6905" s="1">
        <v>41176</v>
      </c>
      <c r="V6905" s="5">
        <f>Main[[#This Row],[Average_Cost_for_two]] * VLOOKUP(Main[[#This Row],[Currency]],'Currency'!A:B,2,FALSE)</f>
        <v>9</v>
      </c>
      <c r="W6905" s="5" t="str">
        <f>IF(Main[[#This Row],[Avg_Cost_USD]]&lt;10,"Low",
IF(Main[[#This Row],[Avg_Cost_USD]]&lt;=30,"Medium","High"))</f>
        <v>Low</v>
      </c>
    </row>
    <row r="6906" spans="1:23" x14ac:dyDescent="0.3">
      <c r="A6906">
        <v>308059</v>
      </c>
      <c r="B6906" t="s">
        <v>7147</v>
      </c>
      <c r="C6906">
        <v>1</v>
      </c>
      <c r="D6906" t="s">
        <v>6827</v>
      </c>
      <c r="E6906" t="s">
        <v>6879</v>
      </c>
      <c r="F6906">
        <v>77.367031100000005</v>
      </c>
      <c r="G6906">
        <v>28.578078300000001</v>
      </c>
      <c r="H6906" t="s">
        <v>3278</v>
      </c>
      <c r="I6906" t="s">
        <v>19</v>
      </c>
      <c r="J6906" t="s">
        <v>57</v>
      </c>
      <c r="K6906" t="s">
        <v>57</v>
      </c>
      <c r="L6906" t="s">
        <v>57</v>
      </c>
      <c r="M6906" t="s">
        <v>57</v>
      </c>
      <c r="N6906">
        <v>2</v>
      </c>
      <c r="O6906">
        <v>27</v>
      </c>
      <c r="P6906">
        <v>650</v>
      </c>
      <c r="Q6906">
        <v>2.7</v>
      </c>
      <c r="R6906">
        <v>2014</v>
      </c>
      <c r="S6906">
        <v>9</v>
      </c>
      <c r="T6906">
        <v>16</v>
      </c>
      <c r="U6906" s="1">
        <v>41898</v>
      </c>
      <c r="V6906" s="5">
        <f>Main[[#This Row],[Average_Cost_for_two]] * VLOOKUP(Main[[#This Row],[Currency]],'Currency'!A:B,2,FALSE)</f>
        <v>7.8</v>
      </c>
      <c r="W6906" s="5" t="str">
        <f>IF(Main[[#This Row],[Avg_Cost_USD]]&lt;10,"Low",
IF(Main[[#This Row],[Avg_Cost_USD]]&lt;=30,"Medium","High"))</f>
        <v>Low</v>
      </c>
    </row>
    <row r="6907" spans="1:23" x14ac:dyDescent="0.3">
      <c r="A6907">
        <v>18477658</v>
      </c>
      <c r="B6907" t="s">
        <v>7148</v>
      </c>
      <c r="C6907">
        <v>1</v>
      </c>
      <c r="D6907" t="s">
        <v>6827</v>
      </c>
      <c r="E6907" t="s">
        <v>7035</v>
      </c>
      <c r="F6907">
        <v>77.368107300000005</v>
      </c>
      <c r="G6907">
        <v>28.586413400000001</v>
      </c>
      <c r="H6907" t="s">
        <v>289</v>
      </c>
      <c r="I6907" t="s">
        <v>19</v>
      </c>
      <c r="J6907" t="s">
        <v>57</v>
      </c>
      <c r="K6907" t="s">
        <v>57</v>
      </c>
      <c r="L6907" t="s">
        <v>57</v>
      </c>
      <c r="M6907" t="s">
        <v>57</v>
      </c>
      <c r="N6907">
        <v>1</v>
      </c>
      <c r="O6907">
        <v>2</v>
      </c>
      <c r="P6907">
        <v>300</v>
      </c>
      <c r="Q6907">
        <v>1</v>
      </c>
      <c r="R6907">
        <v>2018</v>
      </c>
      <c r="S6907">
        <v>9</v>
      </c>
      <c r="T6907">
        <v>10</v>
      </c>
      <c r="U6907" s="1">
        <v>43353</v>
      </c>
      <c r="V6907" s="5">
        <f>Main[[#This Row],[Average_Cost_for_two]] * VLOOKUP(Main[[#This Row],[Currency]],'Currency'!A:B,2,FALSE)</f>
        <v>3.6</v>
      </c>
      <c r="W6907" s="5" t="str">
        <f>IF(Main[[#This Row],[Avg_Cost_USD]]&lt;10,"Low",
IF(Main[[#This Row],[Avg_Cost_USD]]&lt;=30,"Medium","High"))</f>
        <v>Low</v>
      </c>
    </row>
    <row r="6908" spans="1:23" x14ac:dyDescent="0.3">
      <c r="A6908">
        <v>18414468</v>
      </c>
      <c r="B6908" t="s">
        <v>5933</v>
      </c>
      <c r="C6908">
        <v>1</v>
      </c>
      <c r="D6908" t="s">
        <v>6827</v>
      </c>
      <c r="E6908" t="s">
        <v>6966</v>
      </c>
      <c r="F6908">
        <v>77.372323899999998</v>
      </c>
      <c r="G6908">
        <v>28.6080732</v>
      </c>
      <c r="H6908" t="s">
        <v>337</v>
      </c>
      <c r="I6908" t="s">
        <v>19</v>
      </c>
      <c r="J6908" t="s">
        <v>57</v>
      </c>
      <c r="K6908" t="s">
        <v>61</v>
      </c>
      <c r="L6908" t="s">
        <v>61</v>
      </c>
      <c r="M6908" t="s">
        <v>57</v>
      </c>
      <c r="N6908">
        <v>2</v>
      </c>
      <c r="O6908">
        <v>8</v>
      </c>
      <c r="P6908">
        <v>650</v>
      </c>
      <c r="Q6908">
        <v>2.7</v>
      </c>
      <c r="R6908">
        <v>2014</v>
      </c>
      <c r="S6908">
        <v>9</v>
      </c>
      <c r="T6908">
        <v>16</v>
      </c>
      <c r="U6908" s="1">
        <v>41898</v>
      </c>
      <c r="V6908" s="5">
        <f>Main[[#This Row],[Average_Cost_for_two]] * VLOOKUP(Main[[#This Row],[Currency]],'Currency'!A:B,2,FALSE)</f>
        <v>7.8</v>
      </c>
      <c r="W6908" s="5" t="str">
        <f>IF(Main[[#This Row],[Avg_Cost_USD]]&lt;10,"Low",
IF(Main[[#This Row],[Avg_Cost_USD]]&lt;=30,"Medium","High"))</f>
        <v>Low</v>
      </c>
    </row>
    <row r="6909" spans="1:23" x14ac:dyDescent="0.3">
      <c r="A6909">
        <v>18451823</v>
      </c>
      <c r="B6909" t="s">
        <v>7149</v>
      </c>
      <c r="C6909">
        <v>1</v>
      </c>
      <c r="D6909" t="s">
        <v>6827</v>
      </c>
      <c r="E6909" t="s">
        <v>6984</v>
      </c>
      <c r="F6909">
        <v>77.364730829999999</v>
      </c>
      <c r="G6909">
        <v>28.593452679999999</v>
      </c>
      <c r="H6909" t="s">
        <v>56</v>
      </c>
      <c r="I6909" t="s">
        <v>19</v>
      </c>
      <c r="J6909" t="s">
        <v>57</v>
      </c>
      <c r="K6909" t="s">
        <v>61</v>
      </c>
      <c r="L6909" t="s">
        <v>57</v>
      </c>
      <c r="M6909" t="s">
        <v>57</v>
      </c>
      <c r="N6909">
        <v>2</v>
      </c>
      <c r="O6909">
        <v>6</v>
      </c>
      <c r="P6909">
        <v>650</v>
      </c>
      <c r="Q6909">
        <v>3.1</v>
      </c>
      <c r="R6909">
        <v>2011</v>
      </c>
      <c r="S6909">
        <v>9</v>
      </c>
      <c r="T6909">
        <v>27</v>
      </c>
      <c r="U6909" s="1">
        <v>40813</v>
      </c>
      <c r="V6909" s="5">
        <f>Main[[#This Row],[Average_Cost_for_two]] * VLOOKUP(Main[[#This Row],[Currency]],'Currency'!A:B,2,FALSE)</f>
        <v>7.8</v>
      </c>
      <c r="W6909" s="5" t="str">
        <f>IF(Main[[#This Row],[Avg_Cost_USD]]&lt;10,"Low",
IF(Main[[#This Row],[Avg_Cost_USD]]&lt;=30,"Medium","High"))</f>
        <v>Low</v>
      </c>
    </row>
    <row r="6910" spans="1:23" x14ac:dyDescent="0.3">
      <c r="A6910">
        <v>8130</v>
      </c>
      <c r="B6910" t="s">
        <v>529</v>
      </c>
      <c r="C6910">
        <v>1</v>
      </c>
      <c r="D6910" t="s">
        <v>6827</v>
      </c>
      <c r="E6910" t="s">
        <v>6881</v>
      </c>
      <c r="F6910">
        <v>77.366672199999996</v>
      </c>
      <c r="G6910">
        <v>28.612740200000001</v>
      </c>
      <c r="H6910" t="s">
        <v>301</v>
      </c>
      <c r="I6910" t="s">
        <v>19</v>
      </c>
      <c r="J6910" t="s">
        <v>57</v>
      </c>
      <c r="K6910" t="s">
        <v>57</v>
      </c>
      <c r="L6910" t="s">
        <v>57</v>
      </c>
      <c r="M6910" t="s">
        <v>57</v>
      </c>
      <c r="N6910">
        <v>1</v>
      </c>
      <c r="O6910">
        <v>14</v>
      </c>
      <c r="P6910">
        <v>450</v>
      </c>
      <c r="Q6910">
        <v>3</v>
      </c>
      <c r="R6910">
        <v>2018</v>
      </c>
      <c r="S6910">
        <v>9</v>
      </c>
      <c r="T6910">
        <v>3</v>
      </c>
      <c r="U6910" s="1">
        <v>43346</v>
      </c>
      <c r="V6910" s="5">
        <f>Main[[#This Row],[Average_Cost_for_two]] * VLOOKUP(Main[[#This Row],[Currency]],'Currency'!A:B,2,FALSE)</f>
        <v>5.4</v>
      </c>
      <c r="W6910" s="5" t="str">
        <f>IF(Main[[#This Row],[Avg_Cost_USD]]&lt;10,"Low",
IF(Main[[#This Row],[Avg_Cost_USD]]&lt;=30,"Medium","High"))</f>
        <v>Low</v>
      </c>
    </row>
    <row r="6911" spans="1:23" x14ac:dyDescent="0.3">
      <c r="A6911">
        <v>18252359</v>
      </c>
      <c r="B6911" t="s">
        <v>7150</v>
      </c>
      <c r="C6911">
        <v>1</v>
      </c>
      <c r="D6911" t="s">
        <v>6827</v>
      </c>
      <c r="E6911" t="s">
        <v>6881</v>
      </c>
      <c r="F6911">
        <v>77.3705298</v>
      </c>
      <c r="G6911">
        <v>28.619737199999999</v>
      </c>
      <c r="H6911" t="s">
        <v>289</v>
      </c>
      <c r="I6911" t="s">
        <v>19</v>
      </c>
      <c r="J6911" t="s">
        <v>57</v>
      </c>
      <c r="K6911" t="s">
        <v>61</v>
      </c>
      <c r="L6911" t="s">
        <v>57</v>
      </c>
      <c r="M6911" t="s">
        <v>57</v>
      </c>
      <c r="N6911">
        <v>2</v>
      </c>
      <c r="O6911">
        <v>10</v>
      </c>
      <c r="P6911">
        <v>800</v>
      </c>
      <c r="Q6911">
        <v>3.2</v>
      </c>
      <c r="R6911">
        <v>2011</v>
      </c>
      <c r="S6911">
        <v>9</v>
      </c>
      <c r="T6911">
        <v>8</v>
      </c>
      <c r="U6911" s="1">
        <v>40794</v>
      </c>
      <c r="V6911" s="5">
        <f>Main[[#This Row],[Average_Cost_for_two]] * VLOOKUP(Main[[#This Row],[Currency]],'Currency'!A:B,2,FALSE)</f>
        <v>9.6</v>
      </c>
      <c r="W6911" s="5" t="str">
        <f>IF(Main[[#This Row],[Avg_Cost_USD]]&lt;10,"Low",
IF(Main[[#This Row],[Avg_Cost_USD]]&lt;=30,"Medium","High"))</f>
        <v>Low</v>
      </c>
    </row>
    <row r="6912" spans="1:23" x14ac:dyDescent="0.3">
      <c r="A6912">
        <v>304480</v>
      </c>
      <c r="B6912" t="s">
        <v>7151</v>
      </c>
      <c r="C6912">
        <v>1</v>
      </c>
      <c r="D6912" t="s">
        <v>6827</v>
      </c>
      <c r="E6912" t="s">
        <v>6881</v>
      </c>
      <c r="F6912">
        <v>77.370719399999999</v>
      </c>
      <c r="G6912">
        <v>28.619195300000001</v>
      </c>
      <c r="H6912" t="s">
        <v>7152</v>
      </c>
      <c r="I6912" t="s">
        <v>19</v>
      </c>
      <c r="J6912" t="s">
        <v>57</v>
      </c>
      <c r="K6912" t="s">
        <v>61</v>
      </c>
      <c r="L6912" t="s">
        <v>57</v>
      </c>
      <c r="M6912" t="s">
        <v>57</v>
      </c>
      <c r="N6912">
        <v>2</v>
      </c>
      <c r="O6912">
        <v>49</v>
      </c>
      <c r="P6912">
        <v>600</v>
      </c>
      <c r="Q6912">
        <v>2.4</v>
      </c>
      <c r="R6912">
        <v>2017</v>
      </c>
      <c r="S6912">
        <v>9</v>
      </c>
      <c r="T6912">
        <v>25</v>
      </c>
      <c r="U6912" s="1">
        <v>43003</v>
      </c>
      <c r="V6912" s="5">
        <f>Main[[#This Row],[Average_Cost_for_two]] * VLOOKUP(Main[[#This Row],[Currency]],'Currency'!A:B,2,FALSE)</f>
        <v>7.2</v>
      </c>
      <c r="W6912" s="5" t="str">
        <f>IF(Main[[#This Row],[Avg_Cost_USD]]&lt;10,"Low",
IF(Main[[#This Row],[Avg_Cost_USD]]&lt;=30,"Medium","High"))</f>
        <v>Low</v>
      </c>
    </row>
    <row r="6913" spans="1:23" x14ac:dyDescent="0.3">
      <c r="A6913">
        <v>313103</v>
      </c>
      <c r="B6913" t="s">
        <v>7153</v>
      </c>
      <c r="C6913">
        <v>1</v>
      </c>
      <c r="D6913" t="s">
        <v>6827</v>
      </c>
      <c r="E6913" t="s">
        <v>6866</v>
      </c>
      <c r="F6913">
        <v>77.377131599999998</v>
      </c>
      <c r="G6913">
        <v>28.600822900000001</v>
      </c>
      <c r="H6913" t="s">
        <v>342</v>
      </c>
      <c r="I6913" t="s">
        <v>19</v>
      </c>
      <c r="J6913" t="s">
        <v>57</v>
      </c>
      <c r="K6913" t="s">
        <v>57</v>
      </c>
      <c r="L6913" t="s">
        <v>57</v>
      </c>
      <c r="M6913" t="s">
        <v>57</v>
      </c>
      <c r="N6913">
        <v>1</v>
      </c>
      <c r="O6913">
        <v>2</v>
      </c>
      <c r="P6913">
        <v>150</v>
      </c>
      <c r="Q6913">
        <v>1</v>
      </c>
      <c r="R6913">
        <v>2011</v>
      </c>
      <c r="S6913">
        <v>9</v>
      </c>
      <c r="T6913">
        <v>4</v>
      </c>
      <c r="U6913" s="1">
        <v>40790</v>
      </c>
      <c r="V6913" s="5">
        <f>Main[[#This Row],[Average_Cost_for_two]] * VLOOKUP(Main[[#This Row],[Currency]],'Currency'!A:B,2,FALSE)</f>
        <v>1.8</v>
      </c>
      <c r="W6913" s="5" t="str">
        <f>IF(Main[[#This Row],[Avg_Cost_USD]]&lt;10,"Low",
IF(Main[[#This Row],[Avg_Cost_USD]]&lt;=30,"Medium","High"))</f>
        <v>Low</v>
      </c>
    </row>
    <row r="6914" spans="1:23" x14ac:dyDescent="0.3">
      <c r="A6914">
        <v>18383468</v>
      </c>
      <c r="B6914" t="s">
        <v>7154</v>
      </c>
      <c r="C6914">
        <v>1</v>
      </c>
      <c r="D6914" t="s">
        <v>6827</v>
      </c>
      <c r="E6914" t="s">
        <v>6868</v>
      </c>
      <c r="F6914">
        <v>77.381326999999999</v>
      </c>
      <c r="G6914">
        <v>28.5663929</v>
      </c>
      <c r="H6914" t="s">
        <v>7155</v>
      </c>
      <c r="I6914" t="s">
        <v>19</v>
      </c>
      <c r="J6914" t="s">
        <v>57</v>
      </c>
      <c r="K6914" t="s">
        <v>57</v>
      </c>
      <c r="L6914" t="s">
        <v>57</v>
      </c>
      <c r="M6914" t="s">
        <v>57</v>
      </c>
      <c r="N6914">
        <v>1</v>
      </c>
      <c r="O6914">
        <v>12</v>
      </c>
      <c r="P6914">
        <v>350</v>
      </c>
      <c r="Q6914">
        <v>3.3</v>
      </c>
      <c r="R6914">
        <v>2014</v>
      </c>
      <c r="S6914">
        <v>9</v>
      </c>
      <c r="T6914">
        <v>4</v>
      </c>
      <c r="U6914" s="1">
        <v>41886</v>
      </c>
      <c r="V6914" s="5">
        <f>Main[[#This Row],[Average_Cost_for_two]] * VLOOKUP(Main[[#This Row],[Currency]],'Currency'!A:B,2,FALSE)</f>
        <v>4.2</v>
      </c>
      <c r="W6914" s="5" t="str">
        <f>IF(Main[[#This Row],[Avg_Cost_USD]]&lt;10,"Low",
IF(Main[[#This Row],[Avg_Cost_USD]]&lt;=30,"Medium","High"))</f>
        <v>Low</v>
      </c>
    </row>
    <row r="6915" spans="1:23" x14ac:dyDescent="0.3">
      <c r="A6915">
        <v>18351053</v>
      </c>
      <c r="B6915" t="s">
        <v>7156</v>
      </c>
      <c r="C6915">
        <v>1</v>
      </c>
      <c r="D6915" t="s">
        <v>6827</v>
      </c>
      <c r="E6915" t="s">
        <v>6868</v>
      </c>
      <c r="F6915">
        <v>77.381186400000004</v>
      </c>
      <c r="G6915">
        <v>28.566377299999999</v>
      </c>
      <c r="H6915" t="s">
        <v>434</v>
      </c>
      <c r="I6915" t="s">
        <v>19</v>
      </c>
      <c r="J6915" t="s">
        <v>57</v>
      </c>
      <c r="K6915" t="s">
        <v>61</v>
      </c>
      <c r="L6915" t="s">
        <v>57</v>
      </c>
      <c r="M6915" t="s">
        <v>57</v>
      </c>
      <c r="N6915">
        <v>1</v>
      </c>
      <c r="O6915">
        <v>10</v>
      </c>
      <c r="P6915">
        <v>150</v>
      </c>
      <c r="Q6915">
        <v>3.1</v>
      </c>
      <c r="R6915">
        <v>2014</v>
      </c>
      <c r="S6915">
        <v>9</v>
      </c>
      <c r="T6915">
        <v>17</v>
      </c>
      <c r="U6915" s="1">
        <v>41899</v>
      </c>
      <c r="V6915" s="5">
        <f>Main[[#This Row],[Average_Cost_for_two]] * VLOOKUP(Main[[#This Row],[Currency]],'Currency'!A:B,2,FALSE)</f>
        <v>1.8</v>
      </c>
      <c r="W6915" s="5" t="str">
        <f>IF(Main[[#This Row],[Avg_Cost_USD]]&lt;10,"Low",
IF(Main[[#This Row],[Avg_Cost_USD]]&lt;=30,"Medium","High"))</f>
        <v>Low</v>
      </c>
    </row>
    <row r="6916" spans="1:23" x14ac:dyDescent="0.3">
      <c r="A6916">
        <v>18462972</v>
      </c>
      <c r="B6916" t="s">
        <v>7157</v>
      </c>
      <c r="C6916">
        <v>1</v>
      </c>
      <c r="D6916" t="s">
        <v>6827</v>
      </c>
      <c r="E6916" t="s">
        <v>6868</v>
      </c>
      <c r="F6916">
        <v>77.321817580000001</v>
      </c>
      <c r="G6916">
        <v>28.576055029999999</v>
      </c>
      <c r="H6916" t="s">
        <v>303</v>
      </c>
      <c r="I6916" t="s">
        <v>19</v>
      </c>
      <c r="J6916" t="s">
        <v>57</v>
      </c>
      <c r="K6916" t="s">
        <v>57</v>
      </c>
      <c r="L6916" t="s">
        <v>57</v>
      </c>
      <c r="M6916" t="s">
        <v>57</v>
      </c>
      <c r="N6916">
        <v>1</v>
      </c>
      <c r="O6916">
        <v>12</v>
      </c>
      <c r="P6916">
        <v>450</v>
      </c>
      <c r="Q6916">
        <v>3.2</v>
      </c>
      <c r="R6916">
        <v>2010</v>
      </c>
      <c r="S6916">
        <v>9</v>
      </c>
      <c r="T6916">
        <v>15</v>
      </c>
      <c r="U6916" s="1">
        <v>40436</v>
      </c>
      <c r="V6916" s="5">
        <f>Main[[#This Row],[Average_Cost_for_two]] * VLOOKUP(Main[[#This Row],[Currency]],'Currency'!A:B,2,FALSE)</f>
        <v>5.4</v>
      </c>
      <c r="W6916" s="5" t="str">
        <f>IF(Main[[#This Row],[Avg_Cost_USD]]&lt;10,"Low",
IF(Main[[#This Row],[Avg_Cost_USD]]&lt;=30,"Medium","High"))</f>
        <v>Low</v>
      </c>
    </row>
    <row r="6917" spans="1:23" x14ac:dyDescent="0.3">
      <c r="A6917">
        <v>18418250</v>
      </c>
      <c r="B6917" t="s">
        <v>2685</v>
      </c>
      <c r="C6917">
        <v>1</v>
      </c>
      <c r="D6917" t="s">
        <v>6827</v>
      </c>
      <c r="E6917" t="s">
        <v>6868</v>
      </c>
      <c r="F6917">
        <v>77.381456299999996</v>
      </c>
      <c r="G6917">
        <v>28.566359800000001</v>
      </c>
      <c r="H6917" t="s">
        <v>303</v>
      </c>
      <c r="I6917" t="s">
        <v>19</v>
      </c>
      <c r="J6917" t="s">
        <v>61</v>
      </c>
      <c r="K6917" t="s">
        <v>57</v>
      </c>
      <c r="L6917" t="s">
        <v>57</v>
      </c>
      <c r="M6917" t="s">
        <v>57</v>
      </c>
      <c r="N6917">
        <v>2</v>
      </c>
      <c r="O6917">
        <v>31</v>
      </c>
      <c r="P6917">
        <v>800</v>
      </c>
      <c r="Q6917">
        <v>3.5</v>
      </c>
      <c r="R6917">
        <v>2018</v>
      </c>
      <c r="S6917">
        <v>9</v>
      </c>
      <c r="T6917">
        <v>22</v>
      </c>
      <c r="U6917" s="1">
        <v>43365</v>
      </c>
      <c r="V6917" s="5">
        <f>Main[[#This Row],[Average_Cost_for_two]] * VLOOKUP(Main[[#This Row],[Currency]],'Currency'!A:B,2,FALSE)</f>
        <v>9.6</v>
      </c>
      <c r="W6917" s="5" t="str">
        <f>IF(Main[[#This Row],[Avg_Cost_USD]]&lt;10,"Low",
IF(Main[[#This Row],[Avg_Cost_USD]]&lt;=30,"Medium","High"))</f>
        <v>Low</v>
      </c>
    </row>
    <row r="6918" spans="1:23" x14ac:dyDescent="0.3">
      <c r="A6918">
        <v>18354978</v>
      </c>
      <c r="B6918" t="s">
        <v>368</v>
      </c>
      <c r="C6918">
        <v>1</v>
      </c>
      <c r="D6918" t="s">
        <v>6827</v>
      </c>
      <c r="E6918" t="s">
        <v>6868</v>
      </c>
      <c r="F6918">
        <v>77.398649800000001</v>
      </c>
      <c r="G6918">
        <v>28.588000699999998</v>
      </c>
      <c r="H6918" t="s">
        <v>369</v>
      </c>
      <c r="I6918" t="s">
        <v>19</v>
      </c>
      <c r="J6918" t="s">
        <v>57</v>
      </c>
      <c r="K6918" t="s">
        <v>57</v>
      </c>
      <c r="L6918" t="s">
        <v>57</v>
      </c>
      <c r="M6918" t="s">
        <v>57</v>
      </c>
      <c r="N6918">
        <v>2</v>
      </c>
      <c r="O6918">
        <v>2</v>
      </c>
      <c r="P6918">
        <v>700</v>
      </c>
      <c r="Q6918">
        <v>1</v>
      </c>
      <c r="R6918">
        <v>2013</v>
      </c>
      <c r="S6918">
        <v>9</v>
      </c>
      <c r="T6918">
        <v>5</v>
      </c>
      <c r="U6918" s="1">
        <v>41522</v>
      </c>
      <c r="V6918" s="5">
        <f>Main[[#This Row],[Average_Cost_for_two]] * VLOOKUP(Main[[#This Row],[Currency]],'Currency'!A:B,2,FALSE)</f>
        <v>8.4</v>
      </c>
      <c r="W6918" s="5" t="str">
        <f>IF(Main[[#This Row],[Avg_Cost_USD]]&lt;10,"Low",
IF(Main[[#This Row],[Avg_Cost_USD]]&lt;=30,"Medium","High"))</f>
        <v>Low</v>
      </c>
    </row>
    <row r="6919" spans="1:23" x14ac:dyDescent="0.3">
      <c r="A6919">
        <v>1727</v>
      </c>
      <c r="B6919" t="s">
        <v>7158</v>
      </c>
      <c r="C6919">
        <v>1</v>
      </c>
      <c r="D6919" t="s">
        <v>6827</v>
      </c>
      <c r="E6919" t="s">
        <v>7047</v>
      </c>
      <c r="F6919">
        <v>77.364878000000004</v>
      </c>
      <c r="G6919">
        <v>28.597062099999999</v>
      </c>
      <c r="H6919" t="s">
        <v>6510</v>
      </c>
      <c r="I6919" t="s">
        <v>19</v>
      </c>
      <c r="J6919" t="s">
        <v>61</v>
      </c>
      <c r="K6919" t="s">
        <v>61</v>
      </c>
      <c r="L6919" t="s">
        <v>57</v>
      </c>
      <c r="M6919" t="s">
        <v>57</v>
      </c>
      <c r="N6919">
        <v>2</v>
      </c>
      <c r="O6919">
        <v>79</v>
      </c>
      <c r="P6919">
        <v>750</v>
      </c>
      <c r="Q6919">
        <v>2.5</v>
      </c>
      <c r="R6919">
        <v>2010</v>
      </c>
      <c r="S6919">
        <v>9</v>
      </c>
      <c r="T6919">
        <v>9</v>
      </c>
      <c r="U6919" s="1">
        <v>40430</v>
      </c>
      <c r="V6919" s="5">
        <f>Main[[#This Row],[Average_Cost_for_two]] * VLOOKUP(Main[[#This Row],[Currency]],'Currency'!A:B,2,FALSE)</f>
        <v>9</v>
      </c>
      <c r="W6919" s="5" t="str">
        <f>IF(Main[[#This Row],[Avg_Cost_USD]]&lt;10,"Low",
IF(Main[[#This Row],[Avg_Cost_USD]]&lt;=30,"Medium","High"))</f>
        <v>Low</v>
      </c>
    </row>
    <row r="6920" spans="1:23" x14ac:dyDescent="0.3">
      <c r="A6920">
        <v>2483</v>
      </c>
      <c r="B6920" t="s">
        <v>7159</v>
      </c>
      <c r="C6920">
        <v>1</v>
      </c>
      <c r="D6920" t="s">
        <v>6827</v>
      </c>
      <c r="E6920" t="s">
        <v>7047</v>
      </c>
      <c r="F6920">
        <v>77.364878000000004</v>
      </c>
      <c r="G6920">
        <v>28.597151799999999</v>
      </c>
      <c r="H6920" t="s">
        <v>287</v>
      </c>
      <c r="I6920" t="s">
        <v>19</v>
      </c>
      <c r="J6920" t="s">
        <v>61</v>
      </c>
      <c r="K6920" t="s">
        <v>61</v>
      </c>
      <c r="L6920" t="s">
        <v>57</v>
      </c>
      <c r="M6920" t="s">
        <v>57</v>
      </c>
      <c r="N6920">
        <v>3</v>
      </c>
      <c r="O6920">
        <v>120</v>
      </c>
      <c r="P6920">
        <v>1200</v>
      </c>
      <c r="Q6920">
        <v>3</v>
      </c>
      <c r="R6920">
        <v>2010</v>
      </c>
      <c r="S6920">
        <v>9</v>
      </c>
      <c r="T6920">
        <v>21</v>
      </c>
      <c r="U6920" s="1">
        <v>40442</v>
      </c>
      <c r="V6920" s="5">
        <f>Main[[#This Row],[Average_Cost_for_two]] * VLOOKUP(Main[[#This Row],[Currency]],'Currency'!A:B,2,FALSE)</f>
        <v>14.4</v>
      </c>
      <c r="W6920" s="5" t="str">
        <f>IF(Main[[#This Row],[Avg_Cost_USD]]&lt;10,"Low",
IF(Main[[#This Row],[Avg_Cost_USD]]&lt;=30,"Medium","High"))</f>
        <v>Medium</v>
      </c>
    </row>
    <row r="6921" spans="1:23" x14ac:dyDescent="0.3">
      <c r="A6921">
        <v>308750</v>
      </c>
      <c r="B6921" t="s">
        <v>7160</v>
      </c>
      <c r="C6921">
        <v>1</v>
      </c>
      <c r="D6921" t="s">
        <v>6827</v>
      </c>
      <c r="E6921" t="s">
        <v>7047</v>
      </c>
      <c r="F6921">
        <v>77.364833200000007</v>
      </c>
      <c r="G6921">
        <v>28.597102700000001</v>
      </c>
      <c r="H6921" t="s">
        <v>430</v>
      </c>
      <c r="I6921" t="s">
        <v>19</v>
      </c>
      <c r="J6921" t="s">
        <v>57</v>
      </c>
      <c r="K6921" t="s">
        <v>57</v>
      </c>
      <c r="L6921" t="s">
        <v>57</v>
      </c>
      <c r="M6921" t="s">
        <v>57</v>
      </c>
      <c r="N6921">
        <v>1</v>
      </c>
      <c r="O6921">
        <v>3</v>
      </c>
      <c r="P6921">
        <v>100</v>
      </c>
      <c r="Q6921">
        <v>1</v>
      </c>
      <c r="R6921">
        <v>2018</v>
      </c>
      <c r="S6921">
        <v>9</v>
      </c>
      <c r="T6921">
        <v>28</v>
      </c>
      <c r="U6921" s="1">
        <v>43371</v>
      </c>
      <c r="V6921" s="5">
        <f>Main[[#This Row],[Average_Cost_for_two]] * VLOOKUP(Main[[#This Row],[Currency]],'Currency'!A:B,2,FALSE)</f>
        <v>1.2</v>
      </c>
      <c r="W6921" s="5" t="str">
        <f>IF(Main[[#This Row],[Avg_Cost_USD]]&lt;10,"Low",
IF(Main[[#This Row],[Avg_Cost_USD]]&lt;=30,"Medium","High"))</f>
        <v>Low</v>
      </c>
    </row>
    <row r="6922" spans="1:23" x14ac:dyDescent="0.3">
      <c r="A6922">
        <v>300955</v>
      </c>
      <c r="B6922" t="s">
        <v>7161</v>
      </c>
      <c r="C6922">
        <v>1</v>
      </c>
      <c r="D6922" t="s">
        <v>6827</v>
      </c>
      <c r="E6922" t="s">
        <v>6887</v>
      </c>
      <c r="F6922">
        <v>77.325481999999994</v>
      </c>
      <c r="G6922">
        <v>28.567075500000001</v>
      </c>
      <c r="H6922" t="s">
        <v>6742</v>
      </c>
      <c r="I6922" t="s">
        <v>19</v>
      </c>
      <c r="J6922" t="s">
        <v>57</v>
      </c>
      <c r="K6922" t="s">
        <v>57</v>
      </c>
      <c r="L6922" t="s">
        <v>57</v>
      </c>
      <c r="M6922" t="s">
        <v>57</v>
      </c>
      <c r="N6922">
        <v>2</v>
      </c>
      <c r="O6922">
        <v>102</v>
      </c>
      <c r="P6922">
        <v>600</v>
      </c>
      <c r="Q6922">
        <v>2.8</v>
      </c>
      <c r="R6922">
        <v>2013</v>
      </c>
      <c r="S6922">
        <v>9</v>
      </c>
      <c r="T6922">
        <v>16</v>
      </c>
      <c r="U6922" s="1">
        <v>41533</v>
      </c>
      <c r="V6922" s="5">
        <f>Main[[#This Row],[Average_Cost_for_two]] * VLOOKUP(Main[[#This Row],[Currency]],'Currency'!A:B,2,FALSE)</f>
        <v>7.2</v>
      </c>
      <c r="W6922" s="5" t="str">
        <f>IF(Main[[#This Row],[Avg_Cost_USD]]&lt;10,"Low",
IF(Main[[#This Row],[Avg_Cost_USD]]&lt;=30,"Medium","High"))</f>
        <v>Low</v>
      </c>
    </row>
    <row r="6923" spans="1:23" x14ac:dyDescent="0.3">
      <c r="A6923">
        <v>308774</v>
      </c>
      <c r="B6923" t="s">
        <v>1706</v>
      </c>
      <c r="C6923">
        <v>1</v>
      </c>
      <c r="D6923" t="s">
        <v>6827</v>
      </c>
      <c r="E6923" t="s">
        <v>6887</v>
      </c>
      <c r="F6923">
        <v>77.325644699999998</v>
      </c>
      <c r="G6923">
        <v>28.567428700000001</v>
      </c>
      <c r="H6923" t="s">
        <v>347</v>
      </c>
      <c r="I6923" t="s">
        <v>19</v>
      </c>
      <c r="J6923" t="s">
        <v>57</v>
      </c>
      <c r="K6923" t="s">
        <v>61</v>
      </c>
      <c r="L6923" t="s">
        <v>57</v>
      </c>
      <c r="M6923" t="s">
        <v>57</v>
      </c>
      <c r="N6923">
        <v>2</v>
      </c>
      <c r="O6923">
        <v>179</v>
      </c>
      <c r="P6923">
        <v>600</v>
      </c>
      <c r="Q6923">
        <v>3.6</v>
      </c>
      <c r="R6923">
        <v>2012</v>
      </c>
      <c r="S6923">
        <v>9</v>
      </c>
      <c r="T6923">
        <v>17</v>
      </c>
      <c r="U6923" s="1">
        <v>41169</v>
      </c>
      <c r="V6923" s="5">
        <f>Main[[#This Row],[Average_Cost_for_two]] * VLOOKUP(Main[[#This Row],[Currency]],'Currency'!A:B,2,FALSE)</f>
        <v>7.2</v>
      </c>
      <c r="W6923" s="5" t="str">
        <f>IF(Main[[#This Row],[Avg_Cost_USD]]&lt;10,"Low",
IF(Main[[#This Row],[Avg_Cost_USD]]&lt;=30,"Medium","High"))</f>
        <v>Low</v>
      </c>
    </row>
    <row r="6924" spans="1:23" x14ac:dyDescent="0.3">
      <c r="A6924">
        <v>2979</v>
      </c>
      <c r="B6924" t="s">
        <v>7162</v>
      </c>
      <c r="C6924">
        <v>1</v>
      </c>
      <c r="D6924" t="s">
        <v>6827</v>
      </c>
      <c r="E6924" t="s">
        <v>6887</v>
      </c>
      <c r="F6924">
        <v>77.325308100000001</v>
      </c>
      <c r="G6924">
        <v>28.567150300000002</v>
      </c>
      <c r="H6924" t="s">
        <v>7163</v>
      </c>
      <c r="I6924" t="s">
        <v>19</v>
      </c>
      <c r="J6924" t="s">
        <v>57</v>
      </c>
      <c r="K6924" t="s">
        <v>57</v>
      </c>
      <c r="L6924" t="s">
        <v>57</v>
      </c>
      <c r="M6924" t="s">
        <v>57</v>
      </c>
      <c r="N6924">
        <v>1</v>
      </c>
      <c r="O6924">
        <v>161</v>
      </c>
      <c r="P6924">
        <v>450</v>
      </c>
      <c r="Q6924">
        <v>2</v>
      </c>
      <c r="R6924">
        <v>2017</v>
      </c>
      <c r="S6924">
        <v>9</v>
      </c>
      <c r="T6924">
        <v>12</v>
      </c>
      <c r="U6924" s="1">
        <v>42990</v>
      </c>
      <c r="V6924" s="5">
        <f>Main[[#This Row],[Average_Cost_for_two]] * VLOOKUP(Main[[#This Row],[Currency]],'Currency'!A:B,2,FALSE)</f>
        <v>5.4</v>
      </c>
      <c r="W6924" s="5" t="str">
        <f>IF(Main[[#This Row],[Avg_Cost_USD]]&lt;10,"Low",
IF(Main[[#This Row],[Avg_Cost_USD]]&lt;=30,"Medium","High"))</f>
        <v>Low</v>
      </c>
    </row>
    <row r="6925" spans="1:23" x14ac:dyDescent="0.3">
      <c r="A6925">
        <v>18268698</v>
      </c>
      <c r="B6925" t="s">
        <v>2786</v>
      </c>
      <c r="C6925">
        <v>1</v>
      </c>
      <c r="D6925" t="s">
        <v>6827</v>
      </c>
      <c r="E6925" t="s">
        <v>7118</v>
      </c>
      <c r="F6925">
        <v>77.321879940000002</v>
      </c>
      <c r="G6925">
        <v>28.567726929999999</v>
      </c>
      <c r="H6925" t="s">
        <v>339</v>
      </c>
      <c r="I6925" t="s">
        <v>19</v>
      </c>
      <c r="J6925" t="s">
        <v>57</v>
      </c>
      <c r="K6925" t="s">
        <v>57</v>
      </c>
      <c r="L6925" t="s">
        <v>57</v>
      </c>
      <c r="M6925" t="s">
        <v>57</v>
      </c>
      <c r="N6925">
        <v>2</v>
      </c>
      <c r="O6925">
        <v>147</v>
      </c>
      <c r="P6925">
        <v>700</v>
      </c>
      <c r="Q6925">
        <v>4.5</v>
      </c>
      <c r="R6925">
        <v>2014</v>
      </c>
      <c r="S6925">
        <v>8</v>
      </c>
      <c r="T6925">
        <v>27</v>
      </c>
      <c r="U6925" s="1">
        <v>41878</v>
      </c>
      <c r="V6925" s="5">
        <f>Main[[#This Row],[Average_Cost_for_two]] * VLOOKUP(Main[[#This Row],[Currency]],'Currency'!A:B,2,FALSE)</f>
        <v>8.4</v>
      </c>
      <c r="W6925" s="5" t="str">
        <f>IF(Main[[#This Row],[Avg_Cost_USD]]&lt;10,"Low",
IF(Main[[#This Row],[Avg_Cost_USD]]&lt;=30,"Medium","High"))</f>
        <v>Low</v>
      </c>
    </row>
    <row r="6926" spans="1:23" x14ac:dyDescent="0.3">
      <c r="A6926">
        <v>18272346</v>
      </c>
      <c r="B6926" t="s">
        <v>353</v>
      </c>
      <c r="C6926">
        <v>1</v>
      </c>
      <c r="D6926" t="s">
        <v>6827</v>
      </c>
      <c r="E6926" t="s">
        <v>7118</v>
      </c>
      <c r="F6926">
        <v>77.321445089999997</v>
      </c>
      <c r="G6926">
        <v>28.567489599999998</v>
      </c>
      <c r="H6926" t="s">
        <v>354</v>
      </c>
      <c r="I6926" t="s">
        <v>19</v>
      </c>
      <c r="J6926" t="s">
        <v>57</v>
      </c>
      <c r="K6926" t="s">
        <v>57</v>
      </c>
      <c r="L6926" t="s">
        <v>57</v>
      </c>
      <c r="M6926" t="s">
        <v>57</v>
      </c>
      <c r="N6926">
        <v>2</v>
      </c>
      <c r="O6926">
        <v>86</v>
      </c>
      <c r="P6926">
        <v>600</v>
      </c>
      <c r="Q6926">
        <v>3.7</v>
      </c>
      <c r="R6926">
        <v>2015</v>
      </c>
      <c r="S6926">
        <v>8</v>
      </c>
      <c r="T6926">
        <v>17</v>
      </c>
      <c r="U6926" s="1">
        <v>42233</v>
      </c>
      <c r="V6926" s="5">
        <f>Main[[#This Row],[Average_Cost_for_two]] * VLOOKUP(Main[[#This Row],[Currency]],'Currency'!A:B,2,FALSE)</f>
        <v>7.2</v>
      </c>
      <c r="W6926" s="5" t="str">
        <f>IF(Main[[#This Row],[Avg_Cost_USD]]&lt;10,"Low",
IF(Main[[#This Row],[Avg_Cost_USD]]&lt;=30,"Medium","High"))</f>
        <v>Low</v>
      </c>
    </row>
    <row r="6927" spans="1:23" x14ac:dyDescent="0.3">
      <c r="A6927">
        <v>18449092</v>
      </c>
      <c r="B6927" t="s">
        <v>7164</v>
      </c>
      <c r="C6927">
        <v>1</v>
      </c>
      <c r="D6927" t="s">
        <v>6827</v>
      </c>
      <c r="E6927" t="s">
        <v>7118</v>
      </c>
      <c r="F6927">
        <v>0</v>
      </c>
      <c r="G6927">
        <v>0</v>
      </c>
      <c r="H6927" t="s">
        <v>508</v>
      </c>
      <c r="I6927" t="s">
        <v>19</v>
      </c>
      <c r="J6927" t="s">
        <v>57</v>
      </c>
      <c r="K6927" t="s">
        <v>57</v>
      </c>
      <c r="L6927" t="s">
        <v>57</v>
      </c>
      <c r="M6927" t="s">
        <v>57</v>
      </c>
      <c r="N6927">
        <v>1</v>
      </c>
      <c r="O6927">
        <v>22</v>
      </c>
      <c r="P6927">
        <v>350</v>
      </c>
      <c r="Q6927">
        <v>3.7</v>
      </c>
      <c r="R6927">
        <v>2016</v>
      </c>
      <c r="S6927">
        <v>8</v>
      </c>
      <c r="T6927">
        <v>11</v>
      </c>
      <c r="U6927" s="1">
        <v>42593</v>
      </c>
      <c r="V6927" s="5">
        <f>Main[[#This Row],[Average_Cost_for_two]] * VLOOKUP(Main[[#This Row],[Currency]],'Currency'!A:B,2,FALSE)</f>
        <v>4.2</v>
      </c>
      <c r="W6927" s="5" t="str">
        <f>IF(Main[[#This Row],[Avg_Cost_USD]]&lt;10,"Low",
IF(Main[[#This Row],[Avg_Cost_USD]]&lt;=30,"Medium","High"))</f>
        <v>Low</v>
      </c>
    </row>
    <row r="6928" spans="1:23" x14ac:dyDescent="0.3">
      <c r="A6928">
        <v>18268716</v>
      </c>
      <c r="B6928" t="s">
        <v>2003</v>
      </c>
      <c r="C6928">
        <v>1</v>
      </c>
      <c r="D6928" t="s">
        <v>6827</v>
      </c>
      <c r="E6928" t="s">
        <v>7118</v>
      </c>
      <c r="F6928">
        <v>77.320776879999997</v>
      </c>
      <c r="G6928">
        <v>28.566585910000001</v>
      </c>
      <c r="H6928" t="s">
        <v>2004</v>
      </c>
      <c r="I6928" t="s">
        <v>19</v>
      </c>
      <c r="J6928" t="s">
        <v>57</v>
      </c>
      <c r="K6928" t="s">
        <v>57</v>
      </c>
      <c r="L6928" t="s">
        <v>57</v>
      </c>
      <c r="M6928" t="s">
        <v>57</v>
      </c>
      <c r="N6928">
        <v>3</v>
      </c>
      <c r="O6928">
        <v>617</v>
      </c>
      <c r="P6928">
        <v>1300</v>
      </c>
      <c r="Q6928">
        <v>4</v>
      </c>
      <c r="R6928">
        <v>2012</v>
      </c>
      <c r="S6928">
        <v>8</v>
      </c>
      <c r="T6928">
        <v>16</v>
      </c>
      <c r="U6928" s="1">
        <v>41137</v>
      </c>
      <c r="V6928" s="5">
        <f>Main[[#This Row],[Average_Cost_for_two]] * VLOOKUP(Main[[#This Row],[Currency]],'Currency'!A:B,2,FALSE)</f>
        <v>15.6</v>
      </c>
      <c r="W6928" s="5" t="str">
        <f>IF(Main[[#This Row],[Avg_Cost_USD]]&lt;10,"Low",
IF(Main[[#This Row],[Avg_Cost_USD]]&lt;=30,"Medium","High"))</f>
        <v>Medium</v>
      </c>
    </row>
    <row r="6929" spans="1:23" x14ac:dyDescent="0.3">
      <c r="A6929">
        <v>18383490</v>
      </c>
      <c r="B6929" t="s">
        <v>294</v>
      </c>
      <c r="C6929">
        <v>1</v>
      </c>
      <c r="D6929" t="s">
        <v>6827</v>
      </c>
      <c r="E6929" t="s">
        <v>6828</v>
      </c>
      <c r="F6929">
        <v>77.353573699999998</v>
      </c>
      <c r="G6929">
        <v>28.574300099999999</v>
      </c>
      <c r="H6929" t="s">
        <v>296</v>
      </c>
      <c r="I6929" t="s">
        <v>19</v>
      </c>
      <c r="J6929" t="s">
        <v>57</v>
      </c>
      <c r="K6929" t="s">
        <v>61</v>
      </c>
      <c r="L6929" t="s">
        <v>57</v>
      </c>
      <c r="M6929" t="s">
        <v>57</v>
      </c>
      <c r="N6929">
        <v>2</v>
      </c>
      <c r="O6929">
        <v>8</v>
      </c>
      <c r="P6929">
        <v>600</v>
      </c>
      <c r="Q6929">
        <v>2.2999999999999998</v>
      </c>
      <c r="R6929">
        <v>2010</v>
      </c>
      <c r="S6929">
        <v>8</v>
      </c>
      <c r="T6929">
        <v>2</v>
      </c>
      <c r="U6929" s="1">
        <v>40392</v>
      </c>
      <c r="V6929" s="5">
        <f>Main[[#This Row],[Average_Cost_for_two]] * VLOOKUP(Main[[#This Row],[Currency]],'Currency'!A:B,2,FALSE)</f>
        <v>7.2</v>
      </c>
      <c r="W6929" s="5" t="str">
        <f>IF(Main[[#This Row],[Avg_Cost_USD]]&lt;10,"Low",
IF(Main[[#This Row],[Avg_Cost_USD]]&lt;=30,"Medium","High"))</f>
        <v>Low</v>
      </c>
    </row>
    <row r="6930" spans="1:23" x14ac:dyDescent="0.3">
      <c r="A6930">
        <v>307362</v>
      </c>
      <c r="B6930" t="s">
        <v>7165</v>
      </c>
      <c r="C6930">
        <v>1</v>
      </c>
      <c r="D6930" t="s">
        <v>54</v>
      </c>
      <c r="E6930" t="s">
        <v>7166</v>
      </c>
      <c r="F6930">
        <v>77.297484499999996</v>
      </c>
      <c r="G6930">
        <v>28.5902478</v>
      </c>
      <c r="H6930" t="s">
        <v>378</v>
      </c>
      <c r="I6930" t="s">
        <v>19</v>
      </c>
      <c r="J6930" t="s">
        <v>61</v>
      </c>
      <c r="K6930" t="s">
        <v>57</v>
      </c>
      <c r="L6930" t="s">
        <v>57</v>
      </c>
      <c r="M6930" t="s">
        <v>57</v>
      </c>
      <c r="N6930">
        <v>4</v>
      </c>
      <c r="O6930">
        <v>12</v>
      </c>
      <c r="P6930">
        <v>2000</v>
      </c>
      <c r="Q6930">
        <v>3.2</v>
      </c>
      <c r="R6930">
        <v>2014</v>
      </c>
      <c r="S6930">
        <v>1</v>
      </c>
      <c r="T6930">
        <v>11</v>
      </c>
      <c r="U6930" s="1">
        <v>41650</v>
      </c>
      <c r="V6930" s="5">
        <f>Main[[#This Row],[Average_Cost_for_two]] * VLOOKUP(Main[[#This Row],[Currency]],'Currency'!A:B,2,FALSE)</f>
        <v>24</v>
      </c>
      <c r="W6930" s="5" t="str">
        <f>IF(Main[[#This Row],[Avg_Cost_USD]]&lt;10,"Low",
IF(Main[[#This Row],[Avg_Cost_USD]]&lt;=30,"Medium","High"))</f>
        <v>Medium</v>
      </c>
    </row>
    <row r="6931" spans="1:23" x14ac:dyDescent="0.3">
      <c r="A6931">
        <v>311013</v>
      </c>
      <c r="B6931" t="s">
        <v>7167</v>
      </c>
      <c r="C6931">
        <v>1</v>
      </c>
      <c r="D6931" t="s">
        <v>6827</v>
      </c>
      <c r="E6931" t="s">
        <v>6848</v>
      </c>
      <c r="F6931">
        <v>77.332352700000001</v>
      </c>
      <c r="G6931">
        <v>28.548672100000001</v>
      </c>
      <c r="H6931" t="s">
        <v>7168</v>
      </c>
      <c r="I6931" t="s">
        <v>19</v>
      </c>
      <c r="J6931" t="s">
        <v>57</v>
      </c>
      <c r="K6931" t="s">
        <v>57</v>
      </c>
      <c r="L6931" t="s">
        <v>57</v>
      </c>
      <c r="M6931" t="s">
        <v>57</v>
      </c>
      <c r="N6931">
        <v>2</v>
      </c>
      <c r="O6931">
        <v>55</v>
      </c>
      <c r="P6931">
        <v>550</v>
      </c>
      <c r="Q6931">
        <v>3.4</v>
      </c>
      <c r="R6931">
        <v>2011</v>
      </c>
      <c r="S6931">
        <v>8</v>
      </c>
      <c r="T6931">
        <v>22</v>
      </c>
      <c r="U6931" s="1">
        <v>40777</v>
      </c>
      <c r="V6931" s="5">
        <f>Main[[#This Row],[Average_Cost_for_two]] * VLOOKUP(Main[[#This Row],[Currency]],'Currency'!A:B,2,FALSE)</f>
        <v>6.6000000000000005</v>
      </c>
      <c r="W6931" s="5" t="str">
        <f>IF(Main[[#This Row],[Avg_Cost_USD]]&lt;10,"Low",
IF(Main[[#This Row],[Avg_Cost_USD]]&lt;=30,"Medium","High"))</f>
        <v>Low</v>
      </c>
    </row>
    <row r="6932" spans="1:23" x14ac:dyDescent="0.3">
      <c r="A6932">
        <v>301415</v>
      </c>
      <c r="B6932" t="s">
        <v>7169</v>
      </c>
      <c r="C6932">
        <v>1</v>
      </c>
      <c r="D6932" t="s">
        <v>6827</v>
      </c>
      <c r="E6932" t="s">
        <v>5788</v>
      </c>
      <c r="F6932">
        <v>77.308422300000004</v>
      </c>
      <c r="G6932">
        <v>28.578968199999998</v>
      </c>
      <c r="H6932" t="s">
        <v>7170</v>
      </c>
      <c r="I6932" t="s">
        <v>19</v>
      </c>
      <c r="J6932" t="s">
        <v>61</v>
      </c>
      <c r="K6932" t="s">
        <v>61</v>
      </c>
      <c r="L6932" t="s">
        <v>57</v>
      </c>
      <c r="M6932" t="s">
        <v>57</v>
      </c>
      <c r="N6932">
        <v>3</v>
      </c>
      <c r="O6932">
        <v>328</v>
      </c>
      <c r="P6932">
        <v>1500</v>
      </c>
      <c r="Q6932">
        <v>3.6</v>
      </c>
      <c r="R6932">
        <v>2015</v>
      </c>
      <c r="S6932">
        <v>8</v>
      </c>
      <c r="T6932">
        <v>13</v>
      </c>
      <c r="U6932" s="1">
        <v>42229</v>
      </c>
      <c r="V6932" s="5">
        <f>Main[[#This Row],[Average_Cost_for_two]] * VLOOKUP(Main[[#This Row],[Currency]],'Currency'!A:B,2,FALSE)</f>
        <v>18</v>
      </c>
      <c r="W6932" s="5" t="str">
        <f>IF(Main[[#This Row],[Avg_Cost_USD]]&lt;10,"Low",
IF(Main[[#This Row],[Avg_Cost_USD]]&lt;=30,"Medium","High"))</f>
        <v>Medium</v>
      </c>
    </row>
    <row r="6933" spans="1:23" x14ac:dyDescent="0.3">
      <c r="A6933">
        <v>18244520</v>
      </c>
      <c r="B6933" t="s">
        <v>7171</v>
      </c>
      <c r="C6933">
        <v>1</v>
      </c>
      <c r="D6933" t="s">
        <v>6827</v>
      </c>
      <c r="E6933" t="s">
        <v>6943</v>
      </c>
      <c r="F6933">
        <v>77.328377919999994</v>
      </c>
      <c r="G6933">
        <v>28.574443290000001</v>
      </c>
      <c r="H6933" t="s">
        <v>369</v>
      </c>
      <c r="I6933" t="s">
        <v>19</v>
      </c>
      <c r="J6933" t="s">
        <v>57</v>
      </c>
      <c r="K6933" t="s">
        <v>61</v>
      </c>
      <c r="L6933" t="s">
        <v>57</v>
      </c>
      <c r="M6933" t="s">
        <v>57</v>
      </c>
      <c r="N6933">
        <v>2</v>
      </c>
      <c r="O6933">
        <v>79</v>
      </c>
      <c r="P6933">
        <v>600</v>
      </c>
      <c r="Q6933">
        <v>3.4</v>
      </c>
      <c r="R6933">
        <v>2012</v>
      </c>
      <c r="S6933">
        <v>8</v>
      </c>
      <c r="T6933">
        <v>1</v>
      </c>
      <c r="U6933" s="1">
        <v>41122</v>
      </c>
      <c r="V6933" s="5">
        <f>Main[[#This Row],[Average_Cost_for_two]] * VLOOKUP(Main[[#This Row],[Currency]],'Currency'!A:B,2,FALSE)</f>
        <v>7.2</v>
      </c>
      <c r="W6933" s="5" t="str">
        <f>IF(Main[[#This Row],[Avg_Cost_USD]]&lt;10,"Low",
IF(Main[[#This Row],[Avg_Cost_USD]]&lt;=30,"Medium","High"))</f>
        <v>Low</v>
      </c>
    </row>
    <row r="6934" spans="1:23" x14ac:dyDescent="0.3">
      <c r="A6934">
        <v>18458632</v>
      </c>
      <c r="B6934" t="s">
        <v>7172</v>
      </c>
      <c r="C6934">
        <v>1</v>
      </c>
      <c r="D6934" t="s">
        <v>6827</v>
      </c>
      <c r="E6934" t="s">
        <v>6994</v>
      </c>
      <c r="F6934">
        <v>77.340721000000002</v>
      </c>
      <c r="G6934">
        <v>28.566296999999999</v>
      </c>
      <c r="H6934" t="s">
        <v>605</v>
      </c>
      <c r="I6934" t="s">
        <v>19</v>
      </c>
      <c r="J6934" t="s">
        <v>61</v>
      </c>
      <c r="K6934" t="s">
        <v>61</v>
      </c>
      <c r="L6934" t="s">
        <v>57</v>
      </c>
      <c r="M6934" t="s">
        <v>57</v>
      </c>
      <c r="N6934">
        <v>2</v>
      </c>
      <c r="O6934">
        <v>26</v>
      </c>
      <c r="P6934">
        <v>800</v>
      </c>
      <c r="Q6934">
        <v>3.7</v>
      </c>
      <c r="R6934">
        <v>2012</v>
      </c>
      <c r="S6934">
        <v>8</v>
      </c>
      <c r="T6934">
        <v>23</v>
      </c>
      <c r="U6934" s="1">
        <v>41144</v>
      </c>
      <c r="V6934" s="5">
        <f>Main[[#This Row],[Average_Cost_for_two]] * VLOOKUP(Main[[#This Row],[Currency]],'Currency'!A:B,2,FALSE)</f>
        <v>9.6</v>
      </c>
      <c r="W6934" s="5" t="str">
        <f>IF(Main[[#This Row],[Avg_Cost_USD]]&lt;10,"Low",
IF(Main[[#This Row],[Avg_Cost_USD]]&lt;=30,"Medium","High"))</f>
        <v>Low</v>
      </c>
    </row>
    <row r="6935" spans="1:23" x14ac:dyDescent="0.3">
      <c r="A6935">
        <v>18219556</v>
      </c>
      <c r="B6935" t="s">
        <v>7173</v>
      </c>
      <c r="C6935">
        <v>1</v>
      </c>
      <c r="D6935" t="s">
        <v>6827</v>
      </c>
      <c r="E6935" t="s">
        <v>6895</v>
      </c>
      <c r="F6935">
        <v>77.362007199999994</v>
      </c>
      <c r="G6935">
        <v>28.568997499999998</v>
      </c>
      <c r="H6935" t="s">
        <v>511</v>
      </c>
      <c r="I6935" t="s">
        <v>19</v>
      </c>
      <c r="J6935" t="s">
        <v>57</v>
      </c>
      <c r="K6935" t="s">
        <v>57</v>
      </c>
      <c r="L6935" t="s">
        <v>57</v>
      </c>
      <c r="M6935" t="s">
        <v>57</v>
      </c>
      <c r="N6935">
        <v>1</v>
      </c>
      <c r="O6935">
        <v>66</v>
      </c>
      <c r="P6935">
        <v>350</v>
      </c>
      <c r="Q6935">
        <v>3.4</v>
      </c>
      <c r="R6935">
        <v>2017</v>
      </c>
      <c r="S6935">
        <v>8</v>
      </c>
      <c r="T6935">
        <v>28</v>
      </c>
      <c r="U6935" s="1">
        <v>42975</v>
      </c>
      <c r="V6935" s="5">
        <f>Main[[#This Row],[Average_Cost_for_two]] * VLOOKUP(Main[[#This Row],[Currency]],'Currency'!A:B,2,FALSE)</f>
        <v>4.2</v>
      </c>
      <c r="W6935" s="5" t="str">
        <f>IF(Main[[#This Row],[Avg_Cost_USD]]&lt;10,"Low",
IF(Main[[#This Row],[Avg_Cost_USD]]&lt;=30,"Medium","High"))</f>
        <v>Low</v>
      </c>
    </row>
    <row r="6936" spans="1:23" x14ac:dyDescent="0.3">
      <c r="A6936">
        <v>1337</v>
      </c>
      <c r="B6936" t="s">
        <v>7174</v>
      </c>
      <c r="C6936">
        <v>1</v>
      </c>
      <c r="D6936" t="s">
        <v>6827</v>
      </c>
      <c r="E6936" t="s">
        <v>6895</v>
      </c>
      <c r="F6936">
        <v>77.361974000000004</v>
      </c>
      <c r="G6936">
        <v>28.568919699999999</v>
      </c>
      <c r="H6936" t="s">
        <v>289</v>
      </c>
      <c r="I6936" t="s">
        <v>19</v>
      </c>
      <c r="J6936" t="s">
        <v>57</v>
      </c>
      <c r="K6936" t="s">
        <v>57</v>
      </c>
      <c r="L6936" t="s">
        <v>57</v>
      </c>
      <c r="M6936" t="s">
        <v>57</v>
      </c>
      <c r="N6936">
        <v>2</v>
      </c>
      <c r="O6936">
        <v>52</v>
      </c>
      <c r="P6936">
        <v>700</v>
      </c>
      <c r="Q6936">
        <v>2.4</v>
      </c>
      <c r="R6936">
        <v>2010</v>
      </c>
      <c r="S6936">
        <v>8</v>
      </c>
      <c r="T6936">
        <v>17</v>
      </c>
      <c r="U6936" s="1">
        <v>40407</v>
      </c>
      <c r="V6936" s="5">
        <f>Main[[#This Row],[Average_Cost_for_two]] * VLOOKUP(Main[[#This Row],[Currency]],'Currency'!A:B,2,FALSE)</f>
        <v>8.4</v>
      </c>
      <c r="W6936" s="5" t="str">
        <f>IF(Main[[#This Row],[Avg_Cost_USD]]&lt;10,"Low",
IF(Main[[#This Row],[Avg_Cost_USD]]&lt;=30,"Medium","High"))</f>
        <v>Low</v>
      </c>
    </row>
    <row r="6937" spans="1:23" x14ac:dyDescent="0.3">
      <c r="A6937">
        <v>18425976</v>
      </c>
      <c r="B6937" t="s">
        <v>7175</v>
      </c>
      <c r="C6937">
        <v>1</v>
      </c>
      <c r="D6937" t="s">
        <v>6827</v>
      </c>
      <c r="E6937" t="s">
        <v>6861</v>
      </c>
      <c r="F6937">
        <v>77.3374886</v>
      </c>
      <c r="G6937">
        <v>28.5546617</v>
      </c>
      <c r="H6937" t="s">
        <v>315</v>
      </c>
      <c r="I6937" t="s">
        <v>19</v>
      </c>
      <c r="J6937" t="s">
        <v>57</v>
      </c>
      <c r="K6937" t="s">
        <v>61</v>
      </c>
      <c r="L6937" t="s">
        <v>57</v>
      </c>
      <c r="M6937" t="s">
        <v>57</v>
      </c>
      <c r="N6937">
        <v>1</v>
      </c>
      <c r="O6937">
        <v>6</v>
      </c>
      <c r="P6937">
        <v>200</v>
      </c>
      <c r="Q6937">
        <v>2.7</v>
      </c>
      <c r="R6937">
        <v>2010</v>
      </c>
      <c r="S6937">
        <v>8</v>
      </c>
      <c r="T6937">
        <v>14</v>
      </c>
      <c r="U6937" s="1">
        <v>40404</v>
      </c>
      <c r="V6937" s="5">
        <f>Main[[#This Row],[Average_Cost_for_two]] * VLOOKUP(Main[[#This Row],[Currency]],'Currency'!A:B,2,FALSE)</f>
        <v>2.4</v>
      </c>
      <c r="W6937" s="5" t="str">
        <f>IF(Main[[#This Row],[Avg_Cost_USD]]&lt;10,"Low",
IF(Main[[#This Row],[Avg_Cost_USD]]&lt;=30,"Medium","High"))</f>
        <v>Low</v>
      </c>
    </row>
    <row r="6938" spans="1:23" x14ac:dyDescent="0.3">
      <c r="A6938">
        <v>18400723</v>
      </c>
      <c r="B6938" t="s">
        <v>7176</v>
      </c>
      <c r="C6938">
        <v>1</v>
      </c>
      <c r="D6938" t="s">
        <v>6827</v>
      </c>
      <c r="E6938" t="s">
        <v>6861</v>
      </c>
      <c r="F6938">
        <v>77.338535699999994</v>
      </c>
      <c r="G6938">
        <v>28.554538900000001</v>
      </c>
      <c r="H6938" t="s">
        <v>337</v>
      </c>
      <c r="I6938" t="s">
        <v>19</v>
      </c>
      <c r="J6938" t="s">
        <v>57</v>
      </c>
      <c r="K6938" t="s">
        <v>61</v>
      </c>
      <c r="L6938" t="s">
        <v>57</v>
      </c>
      <c r="M6938" t="s">
        <v>57</v>
      </c>
      <c r="N6938">
        <v>2</v>
      </c>
      <c r="O6938">
        <v>47</v>
      </c>
      <c r="P6938">
        <v>600</v>
      </c>
      <c r="Q6938">
        <v>3.7</v>
      </c>
      <c r="R6938">
        <v>2015</v>
      </c>
      <c r="S6938">
        <v>8</v>
      </c>
      <c r="T6938">
        <v>15</v>
      </c>
      <c r="U6938" s="1">
        <v>42231</v>
      </c>
      <c r="V6938" s="5">
        <f>Main[[#This Row],[Average_Cost_for_two]] * VLOOKUP(Main[[#This Row],[Currency]],'Currency'!A:B,2,FALSE)</f>
        <v>7.2</v>
      </c>
      <c r="W6938" s="5" t="str">
        <f>IF(Main[[#This Row],[Avg_Cost_USD]]&lt;10,"Low",
IF(Main[[#This Row],[Avg_Cost_USD]]&lt;=30,"Medium","High"))</f>
        <v>Low</v>
      </c>
    </row>
    <row r="6939" spans="1:23" x14ac:dyDescent="0.3">
      <c r="A6939">
        <v>301081</v>
      </c>
      <c r="B6939" t="s">
        <v>2262</v>
      </c>
      <c r="C6939">
        <v>1</v>
      </c>
      <c r="D6939" t="s">
        <v>6827</v>
      </c>
      <c r="E6939" t="s">
        <v>5878</v>
      </c>
      <c r="F6939">
        <v>77.362128600000005</v>
      </c>
      <c r="G6939">
        <v>28.569907300000001</v>
      </c>
      <c r="H6939" t="s">
        <v>303</v>
      </c>
      <c r="I6939" t="s">
        <v>19</v>
      </c>
      <c r="J6939" t="s">
        <v>57</v>
      </c>
      <c r="K6939" t="s">
        <v>61</v>
      </c>
      <c r="L6939" t="s">
        <v>57</v>
      </c>
      <c r="M6939" t="s">
        <v>57</v>
      </c>
      <c r="N6939">
        <v>2</v>
      </c>
      <c r="O6939">
        <v>369</v>
      </c>
      <c r="P6939">
        <v>750</v>
      </c>
      <c r="Q6939">
        <v>3.4</v>
      </c>
      <c r="R6939">
        <v>2017</v>
      </c>
      <c r="S6939">
        <v>8</v>
      </c>
      <c r="T6939">
        <v>14</v>
      </c>
      <c r="U6939" s="1">
        <v>42961</v>
      </c>
      <c r="V6939" s="5">
        <f>Main[[#This Row],[Average_Cost_for_two]] * VLOOKUP(Main[[#This Row],[Currency]],'Currency'!A:B,2,FALSE)</f>
        <v>9</v>
      </c>
      <c r="W6939" s="5" t="str">
        <f>IF(Main[[#This Row],[Avg_Cost_USD]]&lt;10,"Low",
IF(Main[[#This Row],[Avg_Cost_USD]]&lt;=30,"Medium","High"))</f>
        <v>Low</v>
      </c>
    </row>
    <row r="6940" spans="1:23" x14ac:dyDescent="0.3">
      <c r="A6940">
        <v>18138435</v>
      </c>
      <c r="B6940" t="s">
        <v>7177</v>
      </c>
      <c r="C6940">
        <v>1</v>
      </c>
      <c r="D6940" t="s">
        <v>6827</v>
      </c>
      <c r="E6940" t="s">
        <v>5878</v>
      </c>
      <c r="F6940">
        <v>77.386496699999995</v>
      </c>
      <c r="G6940">
        <v>28.570942800000001</v>
      </c>
      <c r="H6940" t="s">
        <v>4275</v>
      </c>
      <c r="I6940" t="s">
        <v>19</v>
      </c>
      <c r="J6940" t="s">
        <v>57</v>
      </c>
      <c r="K6940" t="s">
        <v>57</v>
      </c>
      <c r="L6940" t="s">
        <v>57</v>
      </c>
      <c r="M6940" t="s">
        <v>57</v>
      </c>
      <c r="N6940">
        <v>1</v>
      </c>
      <c r="O6940">
        <v>11</v>
      </c>
      <c r="P6940">
        <v>300</v>
      </c>
      <c r="Q6940">
        <v>3</v>
      </c>
      <c r="R6940">
        <v>2012</v>
      </c>
      <c r="S6940">
        <v>8</v>
      </c>
      <c r="T6940">
        <v>22</v>
      </c>
      <c r="U6940" s="1">
        <v>41143</v>
      </c>
      <c r="V6940" s="5">
        <f>Main[[#This Row],[Average_Cost_for_two]] * VLOOKUP(Main[[#This Row],[Currency]],'Currency'!A:B,2,FALSE)</f>
        <v>3.6</v>
      </c>
      <c r="W6940" s="5" t="str">
        <f>IF(Main[[#This Row],[Avg_Cost_USD]]&lt;10,"Low",
IF(Main[[#This Row],[Avg_Cost_USD]]&lt;=30,"Medium","High"))</f>
        <v>Low</v>
      </c>
    </row>
    <row r="6941" spans="1:23" x14ac:dyDescent="0.3">
      <c r="A6941">
        <v>2327</v>
      </c>
      <c r="B6941" t="s">
        <v>382</v>
      </c>
      <c r="C6941">
        <v>1</v>
      </c>
      <c r="D6941" t="s">
        <v>6827</v>
      </c>
      <c r="E6941" t="s">
        <v>5878</v>
      </c>
      <c r="F6941">
        <v>77.362097300000002</v>
      </c>
      <c r="G6941">
        <v>28.570384900000001</v>
      </c>
      <c r="H6941" t="s">
        <v>384</v>
      </c>
      <c r="I6941" t="s">
        <v>19</v>
      </c>
      <c r="J6941" t="s">
        <v>57</v>
      </c>
      <c r="K6941" t="s">
        <v>61</v>
      </c>
      <c r="L6941" t="s">
        <v>57</v>
      </c>
      <c r="M6941" t="s">
        <v>57</v>
      </c>
      <c r="N6941">
        <v>2</v>
      </c>
      <c r="O6941">
        <v>173</v>
      </c>
      <c r="P6941">
        <v>800</v>
      </c>
      <c r="Q6941">
        <v>2.2999999999999998</v>
      </c>
      <c r="R6941">
        <v>2013</v>
      </c>
      <c r="S6941">
        <v>8</v>
      </c>
      <c r="T6941">
        <v>2</v>
      </c>
      <c r="U6941" s="1">
        <v>41488</v>
      </c>
      <c r="V6941" s="5">
        <f>Main[[#This Row],[Average_Cost_for_two]] * VLOOKUP(Main[[#This Row],[Currency]],'Currency'!A:B,2,FALSE)</f>
        <v>9.6</v>
      </c>
      <c r="W6941" s="5" t="str">
        <f>IF(Main[[#This Row],[Avg_Cost_USD]]&lt;10,"Low",
IF(Main[[#This Row],[Avg_Cost_USD]]&lt;=30,"Medium","High"))</f>
        <v>Low</v>
      </c>
    </row>
    <row r="6942" spans="1:23" x14ac:dyDescent="0.3">
      <c r="A6942">
        <v>18439522</v>
      </c>
      <c r="B6942" t="s">
        <v>7178</v>
      </c>
      <c r="C6942">
        <v>1</v>
      </c>
      <c r="D6942" t="s">
        <v>6827</v>
      </c>
      <c r="E6942" t="s">
        <v>6879</v>
      </c>
      <c r="F6942">
        <v>77.366121000000007</v>
      </c>
      <c r="G6942">
        <v>28.581868</v>
      </c>
      <c r="H6942" t="s">
        <v>7179</v>
      </c>
      <c r="I6942" t="s">
        <v>19</v>
      </c>
      <c r="J6942" t="s">
        <v>57</v>
      </c>
      <c r="K6942" t="s">
        <v>61</v>
      </c>
      <c r="L6942" t="s">
        <v>57</v>
      </c>
      <c r="M6942" t="s">
        <v>57</v>
      </c>
      <c r="N6942">
        <v>2</v>
      </c>
      <c r="O6942">
        <v>2</v>
      </c>
      <c r="P6942">
        <v>550</v>
      </c>
      <c r="Q6942">
        <v>1</v>
      </c>
      <c r="R6942">
        <v>2010</v>
      </c>
      <c r="S6942">
        <v>8</v>
      </c>
      <c r="T6942">
        <v>12</v>
      </c>
      <c r="U6942" s="1">
        <v>40402</v>
      </c>
      <c r="V6942" s="5">
        <f>Main[[#This Row],[Average_Cost_for_two]] * VLOOKUP(Main[[#This Row],[Currency]],'Currency'!A:B,2,FALSE)</f>
        <v>6.6000000000000005</v>
      </c>
      <c r="W6942" s="5" t="str">
        <f>IF(Main[[#This Row],[Avg_Cost_USD]]&lt;10,"Low",
IF(Main[[#This Row],[Avg_Cost_USD]]&lt;=30,"Medium","High"))</f>
        <v>Low</v>
      </c>
    </row>
    <row r="6943" spans="1:23" x14ac:dyDescent="0.3">
      <c r="A6943">
        <v>8497</v>
      </c>
      <c r="B6943" t="s">
        <v>7180</v>
      </c>
      <c r="C6943">
        <v>1</v>
      </c>
      <c r="D6943" t="s">
        <v>6827</v>
      </c>
      <c r="E6943" t="s">
        <v>6814</v>
      </c>
      <c r="F6943">
        <v>77.363083799999998</v>
      </c>
      <c r="G6943">
        <v>28.5863139</v>
      </c>
      <c r="H6943" t="s">
        <v>1763</v>
      </c>
      <c r="I6943" t="s">
        <v>19</v>
      </c>
      <c r="J6943" t="s">
        <v>57</v>
      </c>
      <c r="K6943" t="s">
        <v>61</v>
      </c>
      <c r="L6943" t="s">
        <v>57</v>
      </c>
      <c r="M6943" t="s">
        <v>57</v>
      </c>
      <c r="N6943">
        <v>2</v>
      </c>
      <c r="O6943">
        <v>193</v>
      </c>
      <c r="P6943">
        <v>650</v>
      </c>
      <c r="Q6943">
        <v>3.2</v>
      </c>
      <c r="R6943">
        <v>2012</v>
      </c>
      <c r="S6943">
        <v>8</v>
      </c>
      <c r="T6943">
        <v>14</v>
      </c>
      <c r="U6943" s="1">
        <v>41135</v>
      </c>
      <c r="V6943" s="5">
        <f>Main[[#This Row],[Average_Cost_for_two]] * VLOOKUP(Main[[#This Row],[Currency]],'Currency'!A:B,2,FALSE)</f>
        <v>7.8</v>
      </c>
      <c r="W6943" s="5" t="str">
        <f>IF(Main[[#This Row],[Avg_Cost_USD]]&lt;10,"Low",
IF(Main[[#This Row],[Avg_Cost_USD]]&lt;=30,"Medium","High"))</f>
        <v>Low</v>
      </c>
    </row>
    <row r="6944" spans="1:23" x14ac:dyDescent="0.3">
      <c r="A6944">
        <v>510</v>
      </c>
      <c r="B6944" t="s">
        <v>1757</v>
      </c>
      <c r="C6944">
        <v>1</v>
      </c>
      <c r="D6944" t="s">
        <v>6827</v>
      </c>
      <c r="E6944" t="s">
        <v>6902</v>
      </c>
      <c r="F6944">
        <v>77.358740999999995</v>
      </c>
      <c r="G6944">
        <v>28.6048659</v>
      </c>
      <c r="H6944" t="s">
        <v>301</v>
      </c>
      <c r="I6944" t="s">
        <v>19</v>
      </c>
      <c r="J6944" t="s">
        <v>57</v>
      </c>
      <c r="K6944" t="s">
        <v>57</v>
      </c>
      <c r="L6944" t="s">
        <v>57</v>
      </c>
      <c r="M6944" t="s">
        <v>57</v>
      </c>
      <c r="N6944">
        <v>2</v>
      </c>
      <c r="O6944">
        <v>5</v>
      </c>
      <c r="P6944">
        <v>650</v>
      </c>
      <c r="Q6944">
        <v>2.9</v>
      </c>
      <c r="R6944">
        <v>2017</v>
      </c>
      <c r="S6944">
        <v>8</v>
      </c>
      <c r="T6944">
        <v>4</v>
      </c>
      <c r="U6944" s="1">
        <v>42951</v>
      </c>
      <c r="V6944" s="5">
        <f>Main[[#This Row],[Average_Cost_for_two]] * VLOOKUP(Main[[#This Row],[Currency]],'Currency'!A:B,2,FALSE)</f>
        <v>7.8</v>
      </c>
      <c r="W6944" s="5" t="str">
        <f>IF(Main[[#This Row],[Avg_Cost_USD]]&lt;10,"Low",
IF(Main[[#This Row],[Avg_Cost_USD]]&lt;=30,"Medium","High"))</f>
        <v>Low</v>
      </c>
    </row>
    <row r="6945" spans="1:23" x14ac:dyDescent="0.3">
      <c r="A6945">
        <v>5746</v>
      </c>
      <c r="B6945" t="s">
        <v>7181</v>
      </c>
      <c r="C6945">
        <v>1</v>
      </c>
      <c r="D6945" t="s">
        <v>6827</v>
      </c>
      <c r="E6945" t="s">
        <v>6902</v>
      </c>
      <c r="F6945">
        <v>77.359764299999995</v>
      </c>
      <c r="G6945">
        <v>28.608682699999999</v>
      </c>
      <c r="H6945" t="s">
        <v>350</v>
      </c>
      <c r="I6945" t="s">
        <v>19</v>
      </c>
      <c r="J6945" t="s">
        <v>57</v>
      </c>
      <c r="K6945" t="s">
        <v>57</v>
      </c>
      <c r="L6945" t="s">
        <v>57</v>
      </c>
      <c r="M6945" t="s">
        <v>57</v>
      </c>
      <c r="N6945">
        <v>1</v>
      </c>
      <c r="O6945">
        <v>29</v>
      </c>
      <c r="P6945">
        <v>300</v>
      </c>
      <c r="Q6945">
        <v>3.1</v>
      </c>
      <c r="R6945">
        <v>2018</v>
      </c>
      <c r="S6945">
        <v>8</v>
      </c>
      <c r="T6945">
        <v>7</v>
      </c>
      <c r="U6945" s="1">
        <v>43319</v>
      </c>
      <c r="V6945" s="5">
        <f>Main[[#This Row],[Average_Cost_for_two]] * VLOOKUP(Main[[#This Row],[Currency]],'Currency'!A:B,2,FALSE)</f>
        <v>3.6</v>
      </c>
      <c r="W6945" s="5" t="str">
        <f>IF(Main[[#This Row],[Avg_Cost_USD]]&lt;10,"Low",
IF(Main[[#This Row],[Avg_Cost_USD]]&lt;=30,"Medium","High"))</f>
        <v>Low</v>
      </c>
    </row>
    <row r="6946" spans="1:23" x14ac:dyDescent="0.3">
      <c r="A6946">
        <v>8138</v>
      </c>
      <c r="B6946" t="s">
        <v>7182</v>
      </c>
      <c r="C6946">
        <v>1</v>
      </c>
      <c r="D6946" t="s">
        <v>6827</v>
      </c>
      <c r="E6946" t="s">
        <v>6881</v>
      </c>
      <c r="F6946">
        <v>77.373868099999996</v>
      </c>
      <c r="G6946">
        <v>28.628087399999998</v>
      </c>
      <c r="H6946" t="s">
        <v>335</v>
      </c>
      <c r="I6946" t="s">
        <v>19</v>
      </c>
      <c r="J6946" t="s">
        <v>57</v>
      </c>
      <c r="K6946" t="s">
        <v>57</v>
      </c>
      <c r="L6946" t="s">
        <v>57</v>
      </c>
      <c r="M6946" t="s">
        <v>57</v>
      </c>
      <c r="N6946">
        <v>1</v>
      </c>
      <c r="O6946">
        <v>14</v>
      </c>
      <c r="P6946">
        <v>200</v>
      </c>
      <c r="Q6946">
        <v>2.8</v>
      </c>
      <c r="R6946">
        <v>2011</v>
      </c>
      <c r="S6946">
        <v>8</v>
      </c>
      <c r="T6946">
        <v>13</v>
      </c>
      <c r="U6946" s="1">
        <v>40768</v>
      </c>
      <c r="V6946" s="5">
        <f>Main[[#This Row],[Average_Cost_for_two]] * VLOOKUP(Main[[#This Row],[Currency]],'Currency'!A:B,2,FALSE)</f>
        <v>2.4</v>
      </c>
      <c r="W6946" s="5" t="str">
        <f>IF(Main[[#This Row],[Avg_Cost_USD]]&lt;10,"Low",
IF(Main[[#This Row],[Avg_Cost_USD]]&lt;=30,"Medium","High"))</f>
        <v>Low</v>
      </c>
    </row>
    <row r="6947" spans="1:23" x14ac:dyDescent="0.3">
      <c r="A6947">
        <v>18391059</v>
      </c>
      <c r="B6947" t="s">
        <v>7183</v>
      </c>
      <c r="C6947">
        <v>1</v>
      </c>
      <c r="D6947" t="s">
        <v>6827</v>
      </c>
      <c r="E6947" t="s">
        <v>6881</v>
      </c>
      <c r="F6947">
        <v>0</v>
      </c>
      <c r="G6947">
        <v>0</v>
      </c>
      <c r="H6947" t="s">
        <v>56</v>
      </c>
      <c r="I6947" t="s">
        <v>19</v>
      </c>
      <c r="J6947" t="s">
        <v>57</v>
      </c>
      <c r="K6947" t="s">
        <v>57</v>
      </c>
      <c r="L6947" t="s">
        <v>57</v>
      </c>
      <c r="M6947" t="s">
        <v>57</v>
      </c>
      <c r="N6947">
        <v>1</v>
      </c>
      <c r="O6947">
        <v>5</v>
      </c>
      <c r="P6947">
        <v>200</v>
      </c>
      <c r="Q6947">
        <v>3</v>
      </c>
      <c r="R6947">
        <v>2017</v>
      </c>
      <c r="S6947">
        <v>8</v>
      </c>
      <c r="T6947">
        <v>12</v>
      </c>
      <c r="U6947" s="1">
        <v>42959</v>
      </c>
      <c r="V6947" s="5">
        <f>Main[[#This Row],[Average_Cost_for_two]] * VLOOKUP(Main[[#This Row],[Currency]],'Currency'!A:B,2,FALSE)</f>
        <v>2.4</v>
      </c>
      <c r="W6947" s="5" t="str">
        <f>IF(Main[[#This Row],[Avg_Cost_USD]]&lt;10,"Low",
IF(Main[[#This Row],[Avg_Cost_USD]]&lt;=30,"Medium","High"))</f>
        <v>Low</v>
      </c>
    </row>
    <row r="6948" spans="1:23" x14ac:dyDescent="0.3">
      <c r="A6948">
        <v>8767</v>
      </c>
      <c r="B6948" t="s">
        <v>7184</v>
      </c>
      <c r="C6948">
        <v>1</v>
      </c>
      <c r="D6948" t="s">
        <v>6827</v>
      </c>
      <c r="E6948" t="s">
        <v>6881</v>
      </c>
      <c r="F6948">
        <v>77.370088699999997</v>
      </c>
      <c r="G6948">
        <v>28.623906600000002</v>
      </c>
      <c r="H6948" t="s">
        <v>521</v>
      </c>
      <c r="I6948" t="s">
        <v>19</v>
      </c>
      <c r="J6948" t="s">
        <v>57</v>
      </c>
      <c r="K6948" t="s">
        <v>61</v>
      </c>
      <c r="L6948" t="s">
        <v>57</v>
      </c>
      <c r="M6948" t="s">
        <v>57</v>
      </c>
      <c r="N6948">
        <v>1</v>
      </c>
      <c r="O6948">
        <v>5</v>
      </c>
      <c r="P6948">
        <v>250</v>
      </c>
      <c r="Q6948">
        <v>2.8</v>
      </c>
      <c r="R6948">
        <v>2010</v>
      </c>
      <c r="S6948">
        <v>8</v>
      </c>
      <c r="T6948">
        <v>17</v>
      </c>
      <c r="U6948" s="1">
        <v>40407</v>
      </c>
      <c r="V6948" s="5">
        <f>Main[[#This Row],[Average_Cost_for_two]] * VLOOKUP(Main[[#This Row],[Currency]],'Currency'!A:B,2,FALSE)</f>
        <v>3</v>
      </c>
      <c r="W6948" s="5" t="str">
        <f>IF(Main[[#This Row],[Avg_Cost_USD]]&lt;10,"Low",
IF(Main[[#This Row],[Avg_Cost_USD]]&lt;=30,"Medium","High"))</f>
        <v>Low</v>
      </c>
    </row>
    <row r="6949" spans="1:23" x14ac:dyDescent="0.3">
      <c r="A6949">
        <v>304441</v>
      </c>
      <c r="B6949" t="s">
        <v>7185</v>
      </c>
      <c r="C6949">
        <v>1</v>
      </c>
      <c r="D6949" t="s">
        <v>6827</v>
      </c>
      <c r="E6949" t="s">
        <v>6881</v>
      </c>
      <c r="F6949">
        <v>77.354876669999996</v>
      </c>
      <c r="G6949">
        <v>28.615508330000001</v>
      </c>
      <c r="H6949" t="s">
        <v>3979</v>
      </c>
      <c r="I6949" t="s">
        <v>19</v>
      </c>
      <c r="J6949" t="s">
        <v>57</v>
      </c>
      <c r="K6949" t="s">
        <v>57</v>
      </c>
      <c r="L6949" t="s">
        <v>57</v>
      </c>
      <c r="M6949" t="s">
        <v>57</v>
      </c>
      <c r="N6949">
        <v>1</v>
      </c>
      <c r="O6949">
        <v>3</v>
      </c>
      <c r="P6949">
        <v>100</v>
      </c>
      <c r="Q6949">
        <v>1</v>
      </c>
      <c r="R6949">
        <v>2014</v>
      </c>
      <c r="S6949">
        <v>8</v>
      </c>
      <c r="T6949">
        <v>27</v>
      </c>
      <c r="U6949" s="1">
        <v>41878</v>
      </c>
      <c r="V6949" s="5">
        <f>Main[[#This Row],[Average_Cost_for_two]] * VLOOKUP(Main[[#This Row],[Currency]],'Currency'!A:B,2,FALSE)</f>
        <v>1.2</v>
      </c>
      <c r="W6949" s="5" t="str">
        <f>IF(Main[[#This Row],[Avg_Cost_USD]]&lt;10,"Low",
IF(Main[[#This Row],[Avg_Cost_USD]]&lt;=30,"Medium","High"))</f>
        <v>Low</v>
      </c>
    </row>
    <row r="6950" spans="1:23" x14ac:dyDescent="0.3">
      <c r="A6950">
        <v>312428</v>
      </c>
      <c r="B6950" t="s">
        <v>7186</v>
      </c>
      <c r="C6950">
        <v>1</v>
      </c>
      <c r="D6950" t="s">
        <v>6827</v>
      </c>
      <c r="E6950" t="s">
        <v>6841</v>
      </c>
      <c r="F6950">
        <v>77.377028499999994</v>
      </c>
      <c r="G6950">
        <v>28.616674</v>
      </c>
      <c r="H6950" t="s">
        <v>367</v>
      </c>
      <c r="I6950" t="s">
        <v>19</v>
      </c>
      <c r="J6950" t="s">
        <v>57</v>
      </c>
      <c r="K6950" t="s">
        <v>61</v>
      </c>
      <c r="L6950" t="s">
        <v>57</v>
      </c>
      <c r="M6950" t="s">
        <v>57</v>
      </c>
      <c r="N6950">
        <v>1</v>
      </c>
      <c r="O6950">
        <v>11</v>
      </c>
      <c r="P6950">
        <v>450</v>
      </c>
      <c r="Q6950">
        <v>2.6</v>
      </c>
      <c r="R6950">
        <v>2010</v>
      </c>
      <c r="S6950">
        <v>8</v>
      </c>
      <c r="T6950">
        <v>1</v>
      </c>
      <c r="U6950" s="1">
        <v>40391</v>
      </c>
      <c r="V6950" s="5">
        <f>Main[[#This Row],[Average_Cost_for_two]] * VLOOKUP(Main[[#This Row],[Currency]],'Currency'!A:B,2,FALSE)</f>
        <v>5.4</v>
      </c>
      <c r="W6950" s="5" t="str">
        <f>IF(Main[[#This Row],[Avg_Cost_USD]]&lt;10,"Low",
IF(Main[[#This Row],[Avg_Cost_USD]]&lt;=30,"Medium","High"))</f>
        <v>Low</v>
      </c>
    </row>
    <row r="6951" spans="1:23" x14ac:dyDescent="0.3">
      <c r="A6951">
        <v>18224558</v>
      </c>
      <c r="B6951" t="s">
        <v>2822</v>
      </c>
      <c r="C6951">
        <v>1</v>
      </c>
      <c r="D6951" t="s">
        <v>6827</v>
      </c>
      <c r="E6951" t="s">
        <v>5803</v>
      </c>
      <c r="F6951">
        <v>77.317171999999999</v>
      </c>
      <c r="G6951">
        <v>28.597085</v>
      </c>
      <c r="H6951" t="s">
        <v>439</v>
      </c>
      <c r="I6951" t="s">
        <v>19</v>
      </c>
      <c r="J6951" t="s">
        <v>57</v>
      </c>
      <c r="K6951" t="s">
        <v>61</v>
      </c>
      <c r="L6951" t="s">
        <v>57</v>
      </c>
      <c r="M6951" t="s">
        <v>57</v>
      </c>
      <c r="N6951">
        <v>2</v>
      </c>
      <c r="O6951">
        <v>9</v>
      </c>
      <c r="P6951">
        <v>700</v>
      </c>
      <c r="Q6951">
        <v>2.7</v>
      </c>
      <c r="R6951">
        <v>2018</v>
      </c>
      <c r="S6951">
        <v>8</v>
      </c>
      <c r="T6951">
        <v>10</v>
      </c>
      <c r="U6951" s="1">
        <v>43322</v>
      </c>
      <c r="V6951" s="5">
        <f>Main[[#This Row],[Average_Cost_for_two]] * VLOOKUP(Main[[#This Row],[Currency]],'Currency'!A:B,2,FALSE)</f>
        <v>8.4</v>
      </c>
      <c r="W6951" s="5" t="str">
        <f>IF(Main[[#This Row],[Avg_Cost_USD]]&lt;10,"Low",
IF(Main[[#This Row],[Avg_Cost_USD]]&lt;=30,"Medium","High"))</f>
        <v>Low</v>
      </c>
    </row>
    <row r="6952" spans="1:23" x14ac:dyDescent="0.3">
      <c r="A6952">
        <v>312316</v>
      </c>
      <c r="B6952" t="s">
        <v>7187</v>
      </c>
      <c r="C6952">
        <v>1</v>
      </c>
      <c r="D6952" t="s">
        <v>6827</v>
      </c>
      <c r="E6952" t="s">
        <v>6868</v>
      </c>
      <c r="F6952">
        <v>77.399765400000007</v>
      </c>
      <c r="G6952">
        <v>28.585038000000001</v>
      </c>
      <c r="H6952" t="s">
        <v>289</v>
      </c>
      <c r="I6952" t="s">
        <v>19</v>
      </c>
      <c r="J6952" t="s">
        <v>57</v>
      </c>
      <c r="K6952" t="s">
        <v>57</v>
      </c>
      <c r="L6952" t="s">
        <v>57</v>
      </c>
      <c r="M6952" t="s">
        <v>57</v>
      </c>
      <c r="N6952">
        <v>2</v>
      </c>
      <c r="O6952">
        <v>8</v>
      </c>
      <c r="P6952">
        <v>850</v>
      </c>
      <c r="Q6952">
        <v>2.9</v>
      </c>
      <c r="R6952">
        <v>2012</v>
      </c>
      <c r="S6952">
        <v>8</v>
      </c>
      <c r="T6952">
        <v>9</v>
      </c>
      <c r="U6952" s="1">
        <v>41130</v>
      </c>
      <c r="V6952" s="5">
        <f>Main[[#This Row],[Average_Cost_for_two]] * VLOOKUP(Main[[#This Row],[Currency]],'Currency'!A:B,2,FALSE)</f>
        <v>10.200000000000001</v>
      </c>
      <c r="W6952" s="5" t="str">
        <f>IF(Main[[#This Row],[Avg_Cost_USD]]&lt;10,"Low",
IF(Main[[#This Row],[Avg_Cost_USD]]&lt;=30,"Medium","High"))</f>
        <v>Medium</v>
      </c>
    </row>
    <row r="6953" spans="1:23" x14ac:dyDescent="0.3">
      <c r="A6953">
        <v>18126089</v>
      </c>
      <c r="B6953" t="s">
        <v>7188</v>
      </c>
      <c r="C6953">
        <v>1</v>
      </c>
      <c r="D6953" t="s">
        <v>6827</v>
      </c>
      <c r="E6953" t="s">
        <v>6868</v>
      </c>
      <c r="F6953">
        <v>77.401301700000005</v>
      </c>
      <c r="G6953">
        <v>28.586891099999999</v>
      </c>
      <c r="H6953" t="s">
        <v>289</v>
      </c>
      <c r="I6953" t="s">
        <v>19</v>
      </c>
      <c r="J6953" t="s">
        <v>57</v>
      </c>
      <c r="K6953" t="s">
        <v>57</v>
      </c>
      <c r="L6953" t="s">
        <v>57</v>
      </c>
      <c r="M6953" t="s">
        <v>57</v>
      </c>
      <c r="N6953">
        <v>2</v>
      </c>
      <c r="O6953">
        <v>4</v>
      </c>
      <c r="P6953">
        <v>550</v>
      </c>
      <c r="Q6953">
        <v>2.9</v>
      </c>
      <c r="R6953">
        <v>2017</v>
      </c>
      <c r="S6953">
        <v>8</v>
      </c>
      <c r="T6953">
        <v>11</v>
      </c>
      <c r="U6953" s="1">
        <v>42958</v>
      </c>
      <c r="V6953" s="5">
        <f>Main[[#This Row],[Average_Cost_for_two]] * VLOOKUP(Main[[#This Row],[Currency]],'Currency'!A:B,2,FALSE)</f>
        <v>6.6000000000000005</v>
      </c>
      <c r="W6953" s="5" t="str">
        <f>IF(Main[[#This Row],[Avg_Cost_USD]]&lt;10,"Low",
IF(Main[[#This Row],[Avg_Cost_USD]]&lt;=30,"Medium","High"))</f>
        <v>Low</v>
      </c>
    </row>
    <row r="6954" spans="1:23" x14ac:dyDescent="0.3">
      <c r="A6954">
        <v>302925</v>
      </c>
      <c r="B6954" t="s">
        <v>7189</v>
      </c>
      <c r="C6954">
        <v>1</v>
      </c>
      <c r="D6954" t="s">
        <v>6827</v>
      </c>
      <c r="E6954" t="s">
        <v>6843</v>
      </c>
      <c r="F6954">
        <v>77.385474299999998</v>
      </c>
      <c r="G6954">
        <v>28.514370599999999</v>
      </c>
      <c r="H6954" t="s">
        <v>521</v>
      </c>
      <c r="I6954" t="s">
        <v>19</v>
      </c>
      <c r="J6954" t="s">
        <v>57</v>
      </c>
      <c r="K6954" t="s">
        <v>57</v>
      </c>
      <c r="L6954" t="s">
        <v>57</v>
      </c>
      <c r="M6954" t="s">
        <v>57</v>
      </c>
      <c r="N6954">
        <v>1</v>
      </c>
      <c r="O6954">
        <v>54</v>
      </c>
      <c r="P6954">
        <v>350</v>
      </c>
      <c r="Q6954">
        <v>2.4</v>
      </c>
      <c r="R6954">
        <v>2011</v>
      </c>
      <c r="S6954">
        <v>8</v>
      </c>
      <c r="T6954">
        <v>19</v>
      </c>
      <c r="U6954" s="1">
        <v>40774</v>
      </c>
      <c r="V6954" s="5">
        <f>Main[[#This Row],[Average_Cost_for_two]] * VLOOKUP(Main[[#This Row],[Currency]],'Currency'!A:B,2,FALSE)</f>
        <v>4.2</v>
      </c>
      <c r="W6954" s="5" t="str">
        <f>IF(Main[[#This Row],[Avg_Cost_USD]]&lt;10,"Low",
IF(Main[[#This Row],[Avg_Cost_USD]]&lt;=30,"Medium","High"))</f>
        <v>Low</v>
      </c>
    </row>
    <row r="6955" spans="1:23" x14ac:dyDescent="0.3">
      <c r="A6955">
        <v>1226</v>
      </c>
      <c r="B6955" t="s">
        <v>364</v>
      </c>
      <c r="C6955">
        <v>1</v>
      </c>
      <c r="D6955" t="s">
        <v>6827</v>
      </c>
      <c r="E6955" t="s">
        <v>6887</v>
      </c>
      <c r="F6955">
        <v>77.325397899999999</v>
      </c>
      <c r="G6955">
        <v>28.567158800000001</v>
      </c>
      <c r="H6955" t="s">
        <v>287</v>
      </c>
      <c r="I6955" t="s">
        <v>19</v>
      </c>
      <c r="J6955" t="s">
        <v>61</v>
      </c>
      <c r="K6955" t="s">
        <v>61</v>
      </c>
      <c r="L6955" t="s">
        <v>57</v>
      </c>
      <c r="M6955" t="s">
        <v>57</v>
      </c>
      <c r="N6955">
        <v>2</v>
      </c>
      <c r="O6955">
        <v>793</v>
      </c>
      <c r="P6955">
        <v>800</v>
      </c>
      <c r="Q6955">
        <v>3.3</v>
      </c>
      <c r="R6955">
        <v>2017</v>
      </c>
      <c r="S6955">
        <v>8</v>
      </c>
      <c r="T6955">
        <v>15</v>
      </c>
      <c r="U6955" s="1">
        <v>42962</v>
      </c>
      <c r="V6955" s="5">
        <f>Main[[#This Row],[Average_Cost_for_two]] * VLOOKUP(Main[[#This Row],[Currency]],'Currency'!A:B,2,FALSE)</f>
        <v>9.6</v>
      </c>
      <c r="W6955" s="5" t="str">
        <f>IF(Main[[#This Row],[Avg_Cost_USD]]&lt;10,"Low",
IF(Main[[#This Row],[Avg_Cost_USD]]&lt;=30,"Medium","High"))</f>
        <v>Low</v>
      </c>
    </row>
    <row r="6956" spans="1:23" x14ac:dyDescent="0.3">
      <c r="A6956">
        <v>486</v>
      </c>
      <c r="B6956" t="s">
        <v>7190</v>
      </c>
      <c r="C6956">
        <v>1</v>
      </c>
      <c r="D6956" t="s">
        <v>6827</v>
      </c>
      <c r="E6956" t="s">
        <v>6887</v>
      </c>
      <c r="F6956">
        <v>77.3264748</v>
      </c>
      <c r="G6956">
        <v>28.567888100000001</v>
      </c>
      <c r="H6956" t="s">
        <v>1025</v>
      </c>
      <c r="I6956" t="s">
        <v>19</v>
      </c>
      <c r="J6956" t="s">
        <v>61</v>
      </c>
      <c r="K6956" t="s">
        <v>61</v>
      </c>
      <c r="L6956" t="s">
        <v>57</v>
      </c>
      <c r="M6956" t="s">
        <v>57</v>
      </c>
      <c r="N6956">
        <v>3</v>
      </c>
      <c r="O6956">
        <v>507</v>
      </c>
      <c r="P6956">
        <v>1100</v>
      </c>
      <c r="Q6956">
        <v>3.6</v>
      </c>
      <c r="R6956">
        <v>2013</v>
      </c>
      <c r="S6956">
        <v>8</v>
      </c>
      <c r="T6956">
        <v>23</v>
      </c>
      <c r="U6956" s="1">
        <v>41509</v>
      </c>
      <c r="V6956" s="5">
        <f>Main[[#This Row],[Average_Cost_for_two]] * VLOOKUP(Main[[#This Row],[Currency]],'Currency'!A:B,2,FALSE)</f>
        <v>13.200000000000001</v>
      </c>
      <c r="W6956" s="5" t="str">
        <f>IF(Main[[#This Row],[Avg_Cost_USD]]&lt;10,"Low",
IF(Main[[#This Row],[Avg_Cost_USD]]&lt;=30,"Medium","High"))</f>
        <v>Medium</v>
      </c>
    </row>
    <row r="6957" spans="1:23" x14ac:dyDescent="0.3">
      <c r="A6957">
        <v>18208913</v>
      </c>
      <c r="B6957" t="s">
        <v>5133</v>
      </c>
      <c r="C6957">
        <v>1</v>
      </c>
      <c r="D6957" t="s">
        <v>6827</v>
      </c>
      <c r="E6957" t="s">
        <v>6887</v>
      </c>
      <c r="F6957">
        <v>77.325350900000004</v>
      </c>
      <c r="G6957">
        <v>28.567105399999999</v>
      </c>
      <c r="H6957" t="s">
        <v>315</v>
      </c>
      <c r="I6957" t="s">
        <v>19</v>
      </c>
      <c r="J6957" t="s">
        <v>57</v>
      </c>
      <c r="K6957" t="s">
        <v>57</v>
      </c>
      <c r="L6957" t="s">
        <v>57</v>
      </c>
      <c r="M6957" t="s">
        <v>57</v>
      </c>
      <c r="N6957">
        <v>1</v>
      </c>
      <c r="O6957">
        <v>37</v>
      </c>
      <c r="P6957">
        <v>150</v>
      </c>
      <c r="Q6957">
        <v>3.5</v>
      </c>
      <c r="R6957">
        <v>2011</v>
      </c>
      <c r="S6957">
        <v>8</v>
      </c>
      <c r="T6957">
        <v>16</v>
      </c>
      <c r="U6957" s="1">
        <v>40771</v>
      </c>
      <c r="V6957" s="5">
        <f>Main[[#This Row],[Average_Cost_for_two]] * VLOOKUP(Main[[#This Row],[Currency]],'Currency'!A:B,2,FALSE)</f>
        <v>1.8</v>
      </c>
      <c r="W6957" s="5" t="str">
        <f>IF(Main[[#This Row],[Avg_Cost_USD]]&lt;10,"Low",
IF(Main[[#This Row],[Avg_Cost_USD]]&lt;=30,"Medium","High"))</f>
        <v>Low</v>
      </c>
    </row>
    <row r="6958" spans="1:23" x14ac:dyDescent="0.3">
      <c r="A6958">
        <v>3149</v>
      </c>
      <c r="B6958" t="s">
        <v>7191</v>
      </c>
      <c r="C6958">
        <v>1</v>
      </c>
      <c r="D6958" t="s">
        <v>6827</v>
      </c>
      <c r="E6958" t="s">
        <v>6887</v>
      </c>
      <c r="F6958">
        <v>77.325397899999999</v>
      </c>
      <c r="G6958">
        <v>28.567158800000001</v>
      </c>
      <c r="H6958" t="s">
        <v>289</v>
      </c>
      <c r="I6958" t="s">
        <v>19</v>
      </c>
      <c r="J6958" t="s">
        <v>61</v>
      </c>
      <c r="K6958" t="s">
        <v>57</v>
      </c>
      <c r="L6958" t="s">
        <v>57</v>
      </c>
      <c r="M6958" t="s">
        <v>57</v>
      </c>
      <c r="N6958">
        <v>3</v>
      </c>
      <c r="O6958">
        <v>395</v>
      </c>
      <c r="P6958">
        <v>1200</v>
      </c>
      <c r="Q6958">
        <v>4</v>
      </c>
      <c r="R6958">
        <v>2014</v>
      </c>
      <c r="S6958">
        <v>8</v>
      </c>
      <c r="T6958">
        <v>25</v>
      </c>
      <c r="U6958" s="1">
        <v>41876</v>
      </c>
      <c r="V6958" s="5">
        <f>Main[[#This Row],[Average_Cost_for_two]] * VLOOKUP(Main[[#This Row],[Currency]],'Currency'!A:B,2,FALSE)</f>
        <v>14.4</v>
      </c>
      <c r="W6958" s="5" t="str">
        <f>IF(Main[[#This Row],[Avg_Cost_USD]]&lt;10,"Low",
IF(Main[[#This Row],[Avg_Cost_USD]]&lt;=30,"Medium","High"))</f>
        <v>Medium</v>
      </c>
    </row>
    <row r="6959" spans="1:23" x14ac:dyDescent="0.3">
      <c r="A6959">
        <v>302727</v>
      </c>
      <c r="B6959" t="s">
        <v>1790</v>
      </c>
      <c r="C6959">
        <v>1</v>
      </c>
      <c r="D6959" t="s">
        <v>6827</v>
      </c>
      <c r="E6959" t="s">
        <v>7192</v>
      </c>
      <c r="F6959">
        <v>77.335358900000003</v>
      </c>
      <c r="G6959">
        <v>28.568188899999999</v>
      </c>
      <c r="H6959" t="s">
        <v>444</v>
      </c>
      <c r="I6959" t="s">
        <v>19</v>
      </c>
      <c r="J6959" t="s">
        <v>57</v>
      </c>
      <c r="K6959" t="s">
        <v>61</v>
      </c>
      <c r="L6959" t="s">
        <v>57</v>
      </c>
      <c r="M6959" t="s">
        <v>57</v>
      </c>
      <c r="N6959">
        <v>2</v>
      </c>
      <c r="O6959">
        <v>112</v>
      </c>
      <c r="P6959">
        <v>650</v>
      </c>
      <c r="Q6959">
        <v>3.1</v>
      </c>
      <c r="R6959">
        <v>2017</v>
      </c>
      <c r="S6959">
        <v>7</v>
      </c>
      <c r="T6959">
        <v>14</v>
      </c>
      <c r="U6959" s="1">
        <v>42930</v>
      </c>
      <c r="V6959" s="5">
        <f>Main[[#This Row],[Average_Cost_for_two]] * VLOOKUP(Main[[#This Row],[Currency]],'Currency'!A:B,2,FALSE)</f>
        <v>7.8</v>
      </c>
      <c r="W6959" s="5" t="str">
        <f>IF(Main[[#This Row],[Avg_Cost_USD]]&lt;10,"Low",
IF(Main[[#This Row],[Avg_Cost_USD]]&lt;=30,"Medium","High"))</f>
        <v>Low</v>
      </c>
    </row>
    <row r="6960" spans="1:23" x14ac:dyDescent="0.3">
      <c r="A6960">
        <v>18279455</v>
      </c>
      <c r="B6960" t="s">
        <v>7193</v>
      </c>
      <c r="C6960">
        <v>1</v>
      </c>
      <c r="D6960" t="s">
        <v>6827</v>
      </c>
      <c r="E6960" t="s">
        <v>6927</v>
      </c>
      <c r="F6960">
        <v>77.321467400000003</v>
      </c>
      <c r="G6960">
        <v>28.5648242</v>
      </c>
      <c r="H6960" t="s">
        <v>7194</v>
      </c>
      <c r="I6960" t="s">
        <v>19</v>
      </c>
      <c r="J6960" t="s">
        <v>61</v>
      </c>
      <c r="K6960" t="s">
        <v>57</v>
      </c>
      <c r="L6960" t="s">
        <v>57</v>
      </c>
      <c r="M6960" t="s">
        <v>57</v>
      </c>
      <c r="N6960">
        <v>3</v>
      </c>
      <c r="O6960">
        <v>240</v>
      </c>
      <c r="P6960">
        <v>1900</v>
      </c>
      <c r="Q6960">
        <v>3.8</v>
      </c>
      <c r="R6960">
        <v>2010</v>
      </c>
      <c r="S6960">
        <v>7</v>
      </c>
      <c r="T6960">
        <v>21</v>
      </c>
      <c r="U6960" s="1">
        <v>40380</v>
      </c>
      <c r="V6960" s="5">
        <f>Main[[#This Row],[Average_Cost_for_two]] * VLOOKUP(Main[[#This Row],[Currency]],'Currency'!A:B,2,FALSE)</f>
        <v>22.8</v>
      </c>
      <c r="W6960" s="5" t="str">
        <f>IF(Main[[#This Row],[Avg_Cost_USD]]&lt;10,"Low",
IF(Main[[#This Row],[Avg_Cost_USD]]&lt;=30,"Medium","High"))</f>
        <v>Medium</v>
      </c>
    </row>
    <row r="6961" spans="1:23" x14ac:dyDescent="0.3">
      <c r="A6961">
        <v>311614</v>
      </c>
      <c r="B6961" t="s">
        <v>7195</v>
      </c>
      <c r="C6961">
        <v>1</v>
      </c>
      <c r="D6961" t="s">
        <v>6827</v>
      </c>
      <c r="E6961" t="s">
        <v>6910</v>
      </c>
      <c r="F6961">
        <v>77.511121299999999</v>
      </c>
      <c r="G6961">
        <v>28.463279700000001</v>
      </c>
      <c r="H6961" t="s">
        <v>1203</v>
      </c>
      <c r="I6961" t="s">
        <v>19</v>
      </c>
      <c r="J6961" t="s">
        <v>61</v>
      </c>
      <c r="K6961" t="s">
        <v>57</v>
      </c>
      <c r="L6961" t="s">
        <v>57</v>
      </c>
      <c r="M6961" t="s">
        <v>57</v>
      </c>
      <c r="N6961">
        <v>3</v>
      </c>
      <c r="O6961">
        <v>19</v>
      </c>
      <c r="P6961">
        <v>1200</v>
      </c>
      <c r="Q6961">
        <v>3.3</v>
      </c>
      <c r="R6961">
        <v>2010</v>
      </c>
      <c r="S6961">
        <v>7</v>
      </c>
      <c r="T6961">
        <v>10</v>
      </c>
      <c r="U6961" s="1">
        <v>40369</v>
      </c>
      <c r="V6961" s="5">
        <f>Main[[#This Row],[Average_Cost_for_two]] * VLOOKUP(Main[[#This Row],[Currency]],'Currency'!A:B,2,FALSE)</f>
        <v>14.4</v>
      </c>
      <c r="W6961" s="5" t="str">
        <f>IF(Main[[#This Row],[Avg_Cost_USD]]&lt;10,"Low",
IF(Main[[#This Row],[Avg_Cost_USD]]&lt;=30,"Medium","High"))</f>
        <v>Medium</v>
      </c>
    </row>
    <row r="6962" spans="1:23" x14ac:dyDescent="0.3">
      <c r="A6962">
        <v>18232121</v>
      </c>
      <c r="B6962" t="s">
        <v>7196</v>
      </c>
      <c r="C6962">
        <v>1</v>
      </c>
      <c r="D6962" t="s">
        <v>6827</v>
      </c>
      <c r="E6962" t="s">
        <v>6910</v>
      </c>
      <c r="F6962">
        <v>77.511285400000006</v>
      </c>
      <c r="G6962">
        <v>28.470995899999998</v>
      </c>
      <c r="H6962" t="s">
        <v>289</v>
      </c>
      <c r="I6962" t="s">
        <v>19</v>
      </c>
      <c r="J6962" t="s">
        <v>57</v>
      </c>
      <c r="K6962" t="s">
        <v>61</v>
      </c>
      <c r="L6962" t="s">
        <v>57</v>
      </c>
      <c r="M6962" t="s">
        <v>57</v>
      </c>
      <c r="N6962">
        <v>2</v>
      </c>
      <c r="O6962">
        <v>25</v>
      </c>
      <c r="P6962">
        <v>600</v>
      </c>
      <c r="Q6962">
        <v>2.7</v>
      </c>
      <c r="R6962">
        <v>2014</v>
      </c>
      <c r="S6962">
        <v>7</v>
      </c>
      <c r="T6962">
        <v>14</v>
      </c>
      <c r="U6962" s="1">
        <v>41834</v>
      </c>
      <c r="V6962" s="5">
        <f>Main[[#This Row],[Average_Cost_for_two]] * VLOOKUP(Main[[#This Row],[Currency]],'Currency'!A:B,2,FALSE)</f>
        <v>7.2</v>
      </c>
      <c r="W6962" s="5" t="str">
        <f>IF(Main[[#This Row],[Avg_Cost_USD]]&lt;10,"Low",
IF(Main[[#This Row],[Avg_Cost_USD]]&lt;=30,"Medium","High"))</f>
        <v>Low</v>
      </c>
    </row>
    <row r="6963" spans="1:23" x14ac:dyDescent="0.3">
      <c r="A6963">
        <v>301402</v>
      </c>
      <c r="B6963" t="s">
        <v>7197</v>
      </c>
      <c r="C6963">
        <v>1</v>
      </c>
      <c r="D6963" t="s">
        <v>6827</v>
      </c>
      <c r="E6963" t="s">
        <v>6889</v>
      </c>
      <c r="F6963">
        <v>77.3387496</v>
      </c>
      <c r="G6963">
        <v>28.563790600000001</v>
      </c>
      <c r="H6963" t="s">
        <v>372</v>
      </c>
      <c r="I6963" t="s">
        <v>19</v>
      </c>
      <c r="J6963" t="s">
        <v>61</v>
      </c>
      <c r="K6963" t="s">
        <v>57</v>
      </c>
      <c r="L6963" t="s">
        <v>57</v>
      </c>
      <c r="M6963" t="s">
        <v>57</v>
      </c>
      <c r="N6963">
        <v>3</v>
      </c>
      <c r="O6963">
        <v>7</v>
      </c>
      <c r="P6963">
        <v>1300</v>
      </c>
      <c r="Q6963">
        <v>3</v>
      </c>
      <c r="R6963">
        <v>2018</v>
      </c>
      <c r="S6963">
        <v>7</v>
      </c>
      <c r="T6963">
        <v>9</v>
      </c>
      <c r="U6963" s="1">
        <v>43290</v>
      </c>
      <c r="V6963" s="5">
        <f>Main[[#This Row],[Average_Cost_for_two]] * VLOOKUP(Main[[#This Row],[Currency]],'Currency'!A:B,2,FALSE)</f>
        <v>15.6</v>
      </c>
      <c r="W6963" s="5" t="str">
        <f>IF(Main[[#This Row],[Avg_Cost_USD]]&lt;10,"Low",
IF(Main[[#This Row],[Avg_Cost_USD]]&lt;=30,"Medium","High"))</f>
        <v>Medium</v>
      </c>
    </row>
    <row r="6964" spans="1:23" x14ac:dyDescent="0.3">
      <c r="A6964">
        <v>300907</v>
      </c>
      <c r="B6964" t="s">
        <v>1758</v>
      </c>
      <c r="C6964">
        <v>1</v>
      </c>
      <c r="D6964" t="s">
        <v>6827</v>
      </c>
      <c r="E6964" t="s">
        <v>7121</v>
      </c>
      <c r="F6964">
        <v>77.335359100000005</v>
      </c>
      <c r="G6964">
        <v>28.576484499999999</v>
      </c>
      <c r="H6964" t="s">
        <v>1759</v>
      </c>
      <c r="I6964" t="s">
        <v>19</v>
      </c>
      <c r="J6964" t="s">
        <v>57</v>
      </c>
      <c r="K6964" t="s">
        <v>61</v>
      </c>
      <c r="L6964" t="s">
        <v>57</v>
      </c>
      <c r="M6964" t="s">
        <v>57</v>
      </c>
      <c r="N6964">
        <v>2</v>
      </c>
      <c r="O6964">
        <v>582</v>
      </c>
      <c r="P6964">
        <v>650</v>
      </c>
      <c r="Q6964">
        <v>3.6</v>
      </c>
      <c r="R6964">
        <v>2018</v>
      </c>
      <c r="S6964">
        <v>7</v>
      </c>
      <c r="T6964">
        <v>25</v>
      </c>
      <c r="U6964" s="1">
        <v>43306</v>
      </c>
      <c r="V6964" s="5">
        <f>Main[[#This Row],[Average_Cost_for_two]] * VLOOKUP(Main[[#This Row],[Currency]],'Currency'!A:B,2,FALSE)</f>
        <v>7.8</v>
      </c>
      <c r="W6964" s="5" t="str">
        <f>IF(Main[[#This Row],[Avg_Cost_USD]]&lt;10,"Low",
IF(Main[[#This Row],[Avg_Cost_USD]]&lt;=30,"Medium","High"))</f>
        <v>Low</v>
      </c>
    </row>
    <row r="6965" spans="1:23" x14ac:dyDescent="0.3">
      <c r="A6965">
        <v>18383477</v>
      </c>
      <c r="B6965" t="s">
        <v>7173</v>
      </c>
      <c r="C6965">
        <v>1</v>
      </c>
      <c r="D6965" t="s">
        <v>6827</v>
      </c>
      <c r="E6965" t="s">
        <v>6828</v>
      </c>
      <c r="F6965">
        <v>77.353663400000002</v>
      </c>
      <c r="G6965">
        <v>28.574308599999998</v>
      </c>
      <c r="H6965" t="s">
        <v>723</v>
      </c>
      <c r="I6965" t="s">
        <v>19</v>
      </c>
      <c r="J6965" t="s">
        <v>57</v>
      </c>
      <c r="K6965" t="s">
        <v>57</v>
      </c>
      <c r="L6965" t="s">
        <v>57</v>
      </c>
      <c r="M6965" t="s">
        <v>57</v>
      </c>
      <c r="N6965">
        <v>1</v>
      </c>
      <c r="O6965">
        <v>5</v>
      </c>
      <c r="P6965">
        <v>350</v>
      </c>
      <c r="Q6965">
        <v>2.8</v>
      </c>
      <c r="R6965">
        <v>2010</v>
      </c>
      <c r="S6965">
        <v>7</v>
      </c>
      <c r="T6965">
        <v>14</v>
      </c>
      <c r="U6965" s="1">
        <v>40373</v>
      </c>
      <c r="V6965" s="5">
        <f>Main[[#This Row],[Average_Cost_for_two]] * VLOOKUP(Main[[#This Row],[Currency]],'Currency'!A:B,2,FALSE)</f>
        <v>4.2</v>
      </c>
      <c r="W6965" s="5" t="str">
        <f>IF(Main[[#This Row],[Avg_Cost_USD]]&lt;10,"Low",
IF(Main[[#This Row],[Avg_Cost_USD]]&lt;=30,"Medium","High"))</f>
        <v>Low</v>
      </c>
    </row>
    <row r="6966" spans="1:23" x14ac:dyDescent="0.3">
      <c r="A6966">
        <v>18373737</v>
      </c>
      <c r="B6966" t="s">
        <v>7198</v>
      </c>
      <c r="C6966">
        <v>1</v>
      </c>
      <c r="D6966" t="s">
        <v>6827</v>
      </c>
      <c r="E6966" t="s">
        <v>7199</v>
      </c>
      <c r="F6966">
        <v>77.528238900000005</v>
      </c>
      <c r="G6966">
        <v>28.458076699999999</v>
      </c>
      <c r="H6966" t="s">
        <v>372</v>
      </c>
      <c r="I6966" t="s">
        <v>19</v>
      </c>
      <c r="J6966" t="s">
        <v>57</v>
      </c>
      <c r="K6966" t="s">
        <v>57</v>
      </c>
      <c r="L6966" t="s">
        <v>57</v>
      </c>
      <c r="M6966" t="s">
        <v>57</v>
      </c>
      <c r="N6966">
        <v>2</v>
      </c>
      <c r="O6966">
        <v>5</v>
      </c>
      <c r="P6966">
        <v>800</v>
      </c>
      <c r="Q6966">
        <v>3.1</v>
      </c>
      <c r="R6966">
        <v>2011</v>
      </c>
      <c r="S6966">
        <v>7</v>
      </c>
      <c r="T6966">
        <v>28</v>
      </c>
      <c r="U6966" s="1">
        <v>40752</v>
      </c>
      <c r="V6966" s="5">
        <f>Main[[#This Row],[Average_Cost_for_two]] * VLOOKUP(Main[[#This Row],[Currency]],'Currency'!A:B,2,FALSE)</f>
        <v>9.6</v>
      </c>
      <c r="W6966" s="5" t="str">
        <f>IF(Main[[#This Row],[Avg_Cost_USD]]&lt;10,"Low",
IF(Main[[#This Row],[Avg_Cost_USD]]&lt;=30,"Medium","High"))</f>
        <v>Low</v>
      </c>
    </row>
    <row r="6967" spans="1:23" x14ac:dyDescent="0.3">
      <c r="A6967">
        <v>311186</v>
      </c>
      <c r="B6967" t="s">
        <v>7159</v>
      </c>
      <c r="C6967">
        <v>1</v>
      </c>
      <c r="D6967" t="s">
        <v>6827</v>
      </c>
      <c r="E6967" t="s">
        <v>6830</v>
      </c>
      <c r="F6967">
        <v>77.335715500000006</v>
      </c>
      <c r="G6967">
        <v>28.5977441</v>
      </c>
      <c r="H6967" t="s">
        <v>289</v>
      </c>
      <c r="I6967" t="s">
        <v>19</v>
      </c>
      <c r="J6967" t="s">
        <v>61</v>
      </c>
      <c r="K6967" t="s">
        <v>61</v>
      </c>
      <c r="L6967" t="s">
        <v>57</v>
      </c>
      <c r="M6967" t="s">
        <v>57</v>
      </c>
      <c r="N6967">
        <v>2</v>
      </c>
      <c r="O6967">
        <v>34</v>
      </c>
      <c r="P6967">
        <v>800</v>
      </c>
      <c r="Q6967">
        <v>3.3</v>
      </c>
      <c r="R6967">
        <v>2015</v>
      </c>
      <c r="S6967">
        <v>7</v>
      </c>
      <c r="T6967">
        <v>10</v>
      </c>
      <c r="U6967" s="1">
        <v>42195</v>
      </c>
      <c r="V6967" s="5">
        <f>Main[[#This Row],[Average_Cost_for_two]] * VLOOKUP(Main[[#This Row],[Currency]],'Currency'!A:B,2,FALSE)</f>
        <v>9.6</v>
      </c>
      <c r="W6967" s="5" t="str">
        <f>IF(Main[[#This Row],[Avg_Cost_USD]]&lt;10,"Low",
IF(Main[[#This Row],[Avg_Cost_USD]]&lt;=30,"Medium","High"))</f>
        <v>Low</v>
      </c>
    </row>
    <row r="6968" spans="1:23" x14ac:dyDescent="0.3">
      <c r="A6968">
        <v>8226</v>
      </c>
      <c r="B6968" t="s">
        <v>4627</v>
      </c>
      <c r="C6968">
        <v>1</v>
      </c>
      <c r="D6968" t="s">
        <v>6827</v>
      </c>
      <c r="E6968" t="s">
        <v>6832</v>
      </c>
      <c r="F6968">
        <v>77.387305720000001</v>
      </c>
      <c r="G6968">
        <v>28.533340800000001</v>
      </c>
      <c r="H6968" t="s">
        <v>477</v>
      </c>
      <c r="I6968" t="s">
        <v>19</v>
      </c>
      <c r="J6968" t="s">
        <v>57</v>
      </c>
      <c r="K6968" t="s">
        <v>57</v>
      </c>
      <c r="L6968" t="s">
        <v>57</v>
      </c>
      <c r="M6968" t="s">
        <v>57</v>
      </c>
      <c r="N6968">
        <v>1</v>
      </c>
      <c r="O6968">
        <v>16</v>
      </c>
      <c r="P6968">
        <v>200</v>
      </c>
      <c r="Q6968">
        <v>2.6</v>
      </c>
      <c r="R6968">
        <v>2016</v>
      </c>
      <c r="S6968">
        <v>7</v>
      </c>
      <c r="T6968">
        <v>18</v>
      </c>
      <c r="U6968" s="1">
        <v>42569</v>
      </c>
      <c r="V6968" s="5">
        <f>Main[[#This Row],[Average_Cost_for_two]] * VLOOKUP(Main[[#This Row],[Currency]],'Currency'!A:B,2,FALSE)</f>
        <v>2.4</v>
      </c>
      <c r="W6968" s="5" t="str">
        <f>IF(Main[[#This Row],[Avg_Cost_USD]]&lt;10,"Low",
IF(Main[[#This Row],[Avg_Cost_USD]]&lt;=30,"Medium","High"))</f>
        <v>Low</v>
      </c>
    </row>
    <row r="6969" spans="1:23" x14ac:dyDescent="0.3">
      <c r="A6969">
        <v>18381224</v>
      </c>
      <c r="B6969" t="s">
        <v>7200</v>
      </c>
      <c r="C6969">
        <v>1</v>
      </c>
      <c r="D6969" t="s">
        <v>6827</v>
      </c>
      <c r="E6969" t="s">
        <v>6832</v>
      </c>
      <c r="F6969">
        <v>77.365337420000003</v>
      </c>
      <c r="G6969">
        <v>28.539224050000001</v>
      </c>
      <c r="H6969" t="s">
        <v>287</v>
      </c>
      <c r="I6969" t="s">
        <v>19</v>
      </c>
      <c r="J6969" t="s">
        <v>57</v>
      </c>
      <c r="K6969" t="s">
        <v>61</v>
      </c>
      <c r="L6969" t="s">
        <v>57</v>
      </c>
      <c r="M6969" t="s">
        <v>57</v>
      </c>
      <c r="N6969">
        <v>2</v>
      </c>
      <c r="O6969">
        <v>7</v>
      </c>
      <c r="P6969">
        <v>700</v>
      </c>
      <c r="Q6969">
        <v>3.2</v>
      </c>
      <c r="R6969">
        <v>2011</v>
      </c>
      <c r="S6969">
        <v>7</v>
      </c>
      <c r="T6969">
        <v>21</v>
      </c>
      <c r="U6969" s="1">
        <v>40745</v>
      </c>
      <c r="V6969" s="5">
        <f>Main[[#This Row],[Average_Cost_for_two]] * VLOOKUP(Main[[#This Row],[Currency]],'Currency'!A:B,2,FALSE)</f>
        <v>8.4</v>
      </c>
      <c r="W6969" s="5" t="str">
        <f>IF(Main[[#This Row],[Avg_Cost_USD]]&lt;10,"Low",
IF(Main[[#This Row],[Avg_Cost_USD]]&lt;=30,"Medium","High"))</f>
        <v>Low</v>
      </c>
    </row>
    <row r="6970" spans="1:23" x14ac:dyDescent="0.3">
      <c r="A6970">
        <v>306560</v>
      </c>
      <c r="B6970" t="s">
        <v>7201</v>
      </c>
      <c r="C6970">
        <v>1</v>
      </c>
      <c r="D6970" t="s">
        <v>6827</v>
      </c>
      <c r="E6970" t="s">
        <v>6832</v>
      </c>
      <c r="F6970">
        <v>77.386761230000005</v>
      </c>
      <c r="G6970">
        <v>28.534220919999999</v>
      </c>
      <c r="H6970" t="s">
        <v>289</v>
      </c>
      <c r="I6970" t="s">
        <v>19</v>
      </c>
      <c r="J6970" t="s">
        <v>57</v>
      </c>
      <c r="K6970" t="s">
        <v>61</v>
      </c>
      <c r="L6970" t="s">
        <v>57</v>
      </c>
      <c r="M6970" t="s">
        <v>57</v>
      </c>
      <c r="N6970">
        <v>2</v>
      </c>
      <c r="O6970">
        <v>36</v>
      </c>
      <c r="P6970">
        <v>600</v>
      </c>
      <c r="Q6970">
        <v>2.7</v>
      </c>
      <c r="R6970">
        <v>2018</v>
      </c>
      <c r="S6970">
        <v>7</v>
      </c>
      <c r="T6970">
        <v>13</v>
      </c>
      <c r="U6970" s="1">
        <v>43294</v>
      </c>
      <c r="V6970" s="5">
        <f>Main[[#This Row],[Average_Cost_for_two]] * VLOOKUP(Main[[#This Row],[Currency]],'Currency'!A:B,2,FALSE)</f>
        <v>7.2</v>
      </c>
      <c r="W6970" s="5" t="str">
        <f>IF(Main[[#This Row],[Avg_Cost_USD]]&lt;10,"Low",
IF(Main[[#This Row],[Avg_Cost_USD]]&lt;=30,"Medium","High"))</f>
        <v>Low</v>
      </c>
    </row>
    <row r="6971" spans="1:23" x14ac:dyDescent="0.3">
      <c r="A6971">
        <v>18381674</v>
      </c>
      <c r="B6971" t="s">
        <v>7202</v>
      </c>
      <c r="C6971">
        <v>1</v>
      </c>
      <c r="D6971" t="s">
        <v>6827</v>
      </c>
      <c r="E6971" t="s">
        <v>6398</v>
      </c>
      <c r="F6971">
        <v>77.338294000000005</v>
      </c>
      <c r="G6971">
        <v>28.597161</v>
      </c>
      <c r="H6971" t="s">
        <v>287</v>
      </c>
      <c r="I6971" t="s">
        <v>19</v>
      </c>
      <c r="J6971" t="s">
        <v>57</v>
      </c>
      <c r="K6971" t="s">
        <v>57</v>
      </c>
      <c r="L6971" t="s">
        <v>57</v>
      </c>
      <c r="M6971" t="s">
        <v>57</v>
      </c>
      <c r="N6971">
        <v>2</v>
      </c>
      <c r="O6971">
        <v>3</v>
      </c>
      <c r="P6971">
        <v>600</v>
      </c>
      <c r="Q6971">
        <v>1</v>
      </c>
      <c r="R6971">
        <v>2016</v>
      </c>
      <c r="S6971">
        <v>7</v>
      </c>
      <c r="T6971">
        <v>8</v>
      </c>
      <c r="U6971" s="1">
        <v>42559</v>
      </c>
      <c r="V6971" s="5">
        <f>Main[[#This Row],[Average_Cost_for_two]] * VLOOKUP(Main[[#This Row],[Currency]],'Currency'!A:B,2,FALSE)</f>
        <v>7.2</v>
      </c>
      <c r="W6971" s="5" t="str">
        <f>IF(Main[[#This Row],[Avg_Cost_USD]]&lt;10,"Low",
IF(Main[[#This Row],[Avg_Cost_USD]]&lt;=30,"Medium","High"))</f>
        <v>Low</v>
      </c>
    </row>
    <row r="6972" spans="1:23" x14ac:dyDescent="0.3">
      <c r="A6972">
        <v>18112492</v>
      </c>
      <c r="B6972" t="s">
        <v>368</v>
      </c>
      <c r="C6972">
        <v>1</v>
      </c>
      <c r="D6972" t="s">
        <v>6827</v>
      </c>
      <c r="E6972" t="s">
        <v>6837</v>
      </c>
      <c r="F6972">
        <v>77.377632000000006</v>
      </c>
      <c r="G6972">
        <v>28.514190500000002</v>
      </c>
      <c r="H6972" t="s">
        <v>369</v>
      </c>
      <c r="I6972" t="s">
        <v>19</v>
      </c>
      <c r="J6972" t="s">
        <v>57</v>
      </c>
      <c r="K6972" t="s">
        <v>57</v>
      </c>
      <c r="L6972" t="s">
        <v>57</v>
      </c>
      <c r="M6972" t="s">
        <v>57</v>
      </c>
      <c r="N6972">
        <v>2</v>
      </c>
      <c r="O6972">
        <v>27</v>
      </c>
      <c r="P6972">
        <v>700</v>
      </c>
      <c r="Q6972">
        <v>2.5</v>
      </c>
      <c r="R6972">
        <v>2015</v>
      </c>
      <c r="S6972">
        <v>7</v>
      </c>
      <c r="T6972">
        <v>9</v>
      </c>
      <c r="U6972" s="1">
        <v>42194</v>
      </c>
      <c r="V6972" s="5">
        <f>Main[[#This Row],[Average_Cost_for_two]] * VLOOKUP(Main[[#This Row],[Currency]],'Currency'!A:B,2,FALSE)</f>
        <v>8.4</v>
      </c>
      <c r="W6972" s="5" t="str">
        <f>IF(Main[[#This Row],[Avg_Cost_USD]]&lt;10,"Low",
IF(Main[[#This Row],[Avg_Cost_USD]]&lt;=30,"Medium","High"))</f>
        <v>Low</v>
      </c>
    </row>
    <row r="6973" spans="1:23" x14ac:dyDescent="0.3">
      <c r="A6973">
        <v>18138418</v>
      </c>
      <c r="B6973" t="s">
        <v>7203</v>
      </c>
      <c r="C6973">
        <v>1</v>
      </c>
      <c r="D6973" t="s">
        <v>6827</v>
      </c>
      <c r="E6973" t="s">
        <v>6837</v>
      </c>
      <c r="F6973">
        <v>77.371346299999999</v>
      </c>
      <c r="G6973">
        <v>28.5164185</v>
      </c>
      <c r="H6973" t="s">
        <v>339</v>
      </c>
      <c r="I6973" t="s">
        <v>19</v>
      </c>
      <c r="J6973" t="s">
        <v>57</v>
      </c>
      <c r="K6973" t="s">
        <v>57</v>
      </c>
      <c r="L6973" t="s">
        <v>57</v>
      </c>
      <c r="M6973" t="s">
        <v>57</v>
      </c>
      <c r="N6973">
        <v>1</v>
      </c>
      <c r="O6973">
        <v>6</v>
      </c>
      <c r="P6973">
        <v>300</v>
      </c>
      <c r="Q6973">
        <v>2.9</v>
      </c>
      <c r="R6973">
        <v>2014</v>
      </c>
      <c r="S6973">
        <v>7</v>
      </c>
      <c r="T6973">
        <v>22</v>
      </c>
      <c r="U6973" s="1">
        <v>41842</v>
      </c>
      <c r="V6973" s="5">
        <f>Main[[#This Row],[Average_Cost_for_two]] * VLOOKUP(Main[[#This Row],[Currency]],'Currency'!A:B,2,FALSE)</f>
        <v>3.6</v>
      </c>
      <c r="W6973" s="5" t="str">
        <f>IF(Main[[#This Row],[Avg_Cost_USD]]&lt;10,"Low",
IF(Main[[#This Row],[Avg_Cost_USD]]&lt;=30,"Medium","High"))</f>
        <v>Low</v>
      </c>
    </row>
    <row r="6974" spans="1:23" x14ac:dyDescent="0.3">
      <c r="A6974">
        <v>18254543</v>
      </c>
      <c r="B6974" t="s">
        <v>7204</v>
      </c>
      <c r="C6974">
        <v>1</v>
      </c>
      <c r="D6974" t="s">
        <v>6827</v>
      </c>
      <c r="E6974" t="s">
        <v>6837</v>
      </c>
      <c r="F6974">
        <v>77.371292299999993</v>
      </c>
      <c r="G6974">
        <v>28.5164659</v>
      </c>
      <c r="H6974" t="s">
        <v>521</v>
      </c>
      <c r="I6974" t="s">
        <v>19</v>
      </c>
      <c r="J6974" t="s">
        <v>57</v>
      </c>
      <c r="K6974" t="s">
        <v>57</v>
      </c>
      <c r="L6974" t="s">
        <v>57</v>
      </c>
      <c r="M6974" t="s">
        <v>57</v>
      </c>
      <c r="N6974">
        <v>1</v>
      </c>
      <c r="O6974">
        <v>3</v>
      </c>
      <c r="P6974">
        <v>200</v>
      </c>
      <c r="Q6974">
        <v>1</v>
      </c>
      <c r="R6974">
        <v>2018</v>
      </c>
      <c r="S6974">
        <v>7</v>
      </c>
      <c r="T6974">
        <v>22</v>
      </c>
      <c r="U6974" s="1">
        <v>43303</v>
      </c>
      <c r="V6974" s="5">
        <f>Main[[#This Row],[Average_Cost_for_two]] * VLOOKUP(Main[[#This Row],[Currency]],'Currency'!A:B,2,FALSE)</f>
        <v>2.4</v>
      </c>
      <c r="W6974" s="5" t="str">
        <f>IF(Main[[#This Row],[Avg_Cost_USD]]&lt;10,"Low",
IF(Main[[#This Row],[Avg_Cost_USD]]&lt;=30,"Medium","High"))</f>
        <v>Low</v>
      </c>
    </row>
    <row r="6975" spans="1:23" x14ac:dyDescent="0.3">
      <c r="A6975">
        <v>311085</v>
      </c>
      <c r="B6975" t="s">
        <v>7205</v>
      </c>
      <c r="C6975">
        <v>1</v>
      </c>
      <c r="D6975" t="s">
        <v>6827</v>
      </c>
      <c r="E6975" t="s">
        <v>5788</v>
      </c>
      <c r="F6975">
        <v>77.312788299999994</v>
      </c>
      <c r="G6975">
        <v>28.582687199999999</v>
      </c>
      <c r="H6975" t="s">
        <v>342</v>
      </c>
      <c r="I6975" t="s">
        <v>19</v>
      </c>
      <c r="J6975" t="s">
        <v>57</v>
      </c>
      <c r="K6975" t="s">
        <v>57</v>
      </c>
      <c r="L6975" t="s">
        <v>57</v>
      </c>
      <c r="M6975" t="s">
        <v>57</v>
      </c>
      <c r="N6975">
        <v>1</v>
      </c>
      <c r="O6975">
        <v>10</v>
      </c>
      <c r="P6975">
        <v>300</v>
      </c>
      <c r="Q6975">
        <v>3</v>
      </c>
      <c r="R6975">
        <v>2016</v>
      </c>
      <c r="S6975">
        <v>7</v>
      </c>
      <c r="T6975">
        <v>7</v>
      </c>
      <c r="U6975" s="1">
        <v>42558</v>
      </c>
      <c r="V6975" s="5">
        <f>Main[[#This Row],[Average_Cost_for_two]] * VLOOKUP(Main[[#This Row],[Currency]],'Currency'!A:B,2,FALSE)</f>
        <v>3.6</v>
      </c>
      <c r="W6975" s="5" t="str">
        <f>IF(Main[[#This Row],[Avg_Cost_USD]]&lt;10,"Low",
IF(Main[[#This Row],[Avg_Cost_USD]]&lt;=30,"Medium","High"))</f>
        <v>Low</v>
      </c>
    </row>
    <row r="6976" spans="1:23" x14ac:dyDescent="0.3">
      <c r="A6976">
        <v>311688</v>
      </c>
      <c r="B6976" t="s">
        <v>7206</v>
      </c>
      <c r="C6976">
        <v>1</v>
      </c>
      <c r="D6976" t="s">
        <v>6827</v>
      </c>
      <c r="E6976" t="s">
        <v>6943</v>
      </c>
      <c r="F6976">
        <v>77.328388320000002</v>
      </c>
      <c r="G6976">
        <v>28.57445006</v>
      </c>
      <c r="H6976" t="s">
        <v>444</v>
      </c>
      <c r="I6976" t="s">
        <v>19</v>
      </c>
      <c r="J6976" t="s">
        <v>57</v>
      </c>
      <c r="K6976" t="s">
        <v>61</v>
      </c>
      <c r="L6976" t="s">
        <v>57</v>
      </c>
      <c r="M6976" t="s">
        <v>57</v>
      </c>
      <c r="N6976">
        <v>2</v>
      </c>
      <c r="O6976">
        <v>159</v>
      </c>
      <c r="P6976">
        <v>600</v>
      </c>
      <c r="Q6976">
        <v>3.3</v>
      </c>
      <c r="R6976">
        <v>2012</v>
      </c>
      <c r="S6976">
        <v>7</v>
      </c>
      <c r="T6976">
        <v>27</v>
      </c>
      <c r="U6976" s="1">
        <v>41117</v>
      </c>
      <c r="V6976" s="5">
        <f>Main[[#This Row],[Average_Cost_for_two]] * VLOOKUP(Main[[#This Row],[Currency]],'Currency'!A:B,2,FALSE)</f>
        <v>7.2</v>
      </c>
      <c r="W6976" s="5" t="str">
        <f>IF(Main[[#This Row],[Avg_Cost_USD]]&lt;10,"Low",
IF(Main[[#This Row],[Avg_Cost_USD]]&lt;=30,"Medium","High"))</f>
        <v>Low</v>
      </c>
    </row>
    <row r="6977" spans="1:23" x14ac:dyDescent="0.3">
      <c r="A6977">
        <v>18265709</v>
      </c>
      <c r="B6977" t="s">
        <v>7140</v>
      </c>
      <c r="C6977">
        <v>1</v>
      </c>
      <c r="D6977" t="s">
        <v>6827</v>
      </c>
      <c r="E6977" t="s">
        <v>6943</v>
      </c>
      <c r="F6977">
        <v>77.328419830000001</v>
      </c>
      <c r="G6977">
        <v>28.574399410000002</v>
      </c>
      <c r="H6977" t="s">
        <v>511</v>
      </c>
      <c r="I6977" t="s">
        <v>19</v>
      </c>
      <c r="J6977" t="s">
        <v>57</v>
      </c>
      <c r="K6977" t="s">
        <v>61</v>
      </c>
      <c r="L6977" t="s">
        <v>57</v>
      </c>
      <c r="M6977" t="s">
        <v>57</v>
      </c>
      <c r="N6977">
        <v>1</v>
      </c>
      <c r="O6977">
        <v>13</v>
      </c>
      <c r="P6977">
        <v>450</v>
      </c>
      <c r="Q6977">
        <v>2.6</v>
      </c>
      <c r="R6977">
        <v>2016</v>
      </c>
      <c r="S6977">
        <v>7</v>
      </c>
      <c r="T6977">
        <v>3</v>
      </c>
      <c r="U6977" s="1">
        <v>42554</v>
      </c>
      <c r="V6977" s="5">
        <f>Main[[#This Row],[Average_Cost_for_two]] * VLOOKUP(Main[[#This Row],[Currency]],'Currency'!A:B,2,FALSE)</f>
        <v>5.4</v>
      </c>
      <c r="W6977" s="5" t="str">
        <f>IF(Main[[#This Row],[Avg_Cost_USD]]&lt;10,"Low",
IF(Main[[#This Row],[Avg_Cost_USD]]&lt;=30,"Medium","High"))</f>
        <v>Low</v>
      </c>
    </row>
    <row r="6978" spans="1:23" x14ac:dyDescent="0.3">
      <c r="A6978">
        <v>7979</v>
      </c>
      <c r="B6978" t="s">
        <v>7207</v>
      </c>
      <c r="C6978">
        <v>1</v>
      </c>
      <c r="D6978" t="s">
        <v>6827</v>
      </c>
      <c r="E6978" t="s">
        <v>7208</v>
      </c>
      <c r="F6978">
        <v>77.333096299999994</v>
      </c>
      <c r="G6978">
        <v>28.571464200000001</v>
      </c>
      <c r="H6978" t="s">
        <v>419</v>
      </c>
      <c r="I6978" t="s">
        <v>19</v>
      </c>
      <c r="J6978" t="s">
        <v>57</v>
      </c>
      <c r="K6978" t="s">
        <v>57</v>
      </c>
      <c r="L6978" t="s">
        <v>57</v>
      </c>
      <c r="M6978" t="s">
        <v>57</v>
      </c>
      <c r="N6978">
        <v>1</v>
      </c>
      <c r="O6978">
        <v>14</v>
      </c>
      <c r="P6978">
        <v>100</v>
      </c>
      <c r="Q6978">
        <v>3.1</v>
      </c>
      <c r="R6978">
        <v>2016</v>
      </c>
      <c r="S6978">
        <v>7</v>
      </c>
      <c r="T6978">
        <v>17</v>
      </c>
      <c r="U6978" s="1">
        <v>42568</v>
      </c>
      <c r="V6978" s="5">
        <f>Main[[#This Row],[Average_Cost_for_two]] * VLOOKUP(Main[[#This Row],[Currency]],'Currency'!A:B,2,FALSE)</f>
        <v>1.2</v>
      </c>
      <c r="W6978" s="5" t="str">
        <f>IF(Main[[#This Row],[Avg_Cost_USD]]&lt;10,"Low",
IF(Main[[#This Row],[Avg_Cost_USD]]&lt;=30,"Medium","High"))</f>
        <v>Low</v>
      </c>
    </row>
    <row r="6979" spans="1:23" x14ac:dyDescent="0.3">
      <c r="A6979">
        <v>18478962</v>
      </c>
      <c r="B6979" t="s">
        <v>7209</v>
      </c>
      <c r="C6979">
        <v>1</v>
      </c>
      <c r="D6979" t="s">
        <v>6827</v>
      </c>
      <c r="E6979" t="s">
        <v>5792</v>
      </c>
      <c r="F6979">
        <v>77.335572619999994</v>
      </c>
      <c r="G6979">
        <v>28.568598519999998</v>
      </c>
      <c r="H6979" t="s">
        <v>56</v>
      </c>
      <c r="I6979" t="s">
        <v>19</v>
      </c>
      <c r="J6979" t="s">
        <v>57</v>
      </c>
      <c r="K6979" t="s">
        <v>57</v>
      </c>
      <c r="L6979" t="s">
        <v>57</v>
      </c>
      <c r="M6979" t="s">
        <v>57</v>
      </c>
      <c r="N6979">
        <v>1</v>
      </c>
      <c r="O6979">
        <v>31</v>
      </c>
      <c r="P6979">
        <v>350</v>
      </c>
      <c r="Q6979">
        <v>3.7</v>
      </c>
      <c r="R6979">
        <v>2010</v>
      </c>
      <c r="S6979">
        <v>7</v>
      </c>
      <c r="T6979">
        <v>14</v>
      </c>
      <c r="U6979" s="1">
        <v>40373</v>
      </c>
      <c r="V6979" s="5">
        <f>Main[[#This Row],[Average_Cost_for_two]] * VLOOKUP(Main[[#This Row],[Currency]],'Currency'!A:B,2,FALSE)</f>
        <v>4.2</v>
      </c>
      <c r="W6979" s="5" t="str">
        <f>IF(Main[[#This Row],[Avg_Cost_USD]]&lt;10,"Low",
IF(Main[[#This Row],[Avg_Cost_USD]]&lt;=30,"Medium","High"))</f>
        <v>Low</v>
      </c>
    </row>
    <row r="6980" spans="1:23" x14ac:dyDescent="0.3">
      <c r="A6980">
        <v>18157374</v>
      </c>
      <c r="B6980" t="s">
        <v>7210</v>
      </c>
      <c r="C6980">
        <v>1</v>
      </c>
      <c r="D6980" t="s">
        <v>6827</v>
      </c>
      <c r="E6980" t="s">
        <v>5873</v>
      </c>
      <c r="F6980">
        <v>77.339441699999995</v>
      </c>
      <c r="G6980">
        <v>28.579198600000002</v>
      </c>
      <c r="H6980" t="s">
        <v>56</v>
      </c>
      <c r="I6980" t="s">
        <v>19</v>
      </c>
      <c r="J6980" t="s">
        <v>57</v>
      </c>
      <c r="K6980" t="s">
        <v>57</v>
      </c>
      <c r="L6980" t="s">
        <v>57</v>
      </c>
      <c r="M6980" t="s">
        <v>57</v>
      </c>
      <c r="N6980">
        <v>2</v>
      </c>
      <c r="O6980">
        <v>20</v>
      </c>
      <c r="P6980">
        <v>600</v>
      </c>
      <c r="Q6980">
        <v>2.7</v>
      </c>
      <c r="R6980">
        <v>2010</v>
      </c>
      <c r="S6980">
        <v>7</v>
      </c>
      <c r="T6980">
        <v>1</v>
      </c>
      <c r="U6980" s="1">
        <v>40360</v>
      </c>
      <c r="V6980" s="5">
        <f>Main[[#This Row],[Average_Cost_for_two]] * VLOOKUP(Main[[#This Row],[Currency]],'Currency'!A:B,2,FALSE)</f>
        <v>7.2</v>
      </c>
      <c r="W6980" s="5" t="str">
        <f>IF(Main[[#This Row],[Avg_Cost_USD]]&lt;10,"Low",
IF(Main[[#This Row],[Avg_Cost_USD]]&lt;=30,"Medium","High"))</f>
        <v>Low</v>
      </c>
    </row>
    <row r="6981" spans="1:23" x14ac:dyDescent="0.3">
      <c r="A6981">
        <v>18427229</v>
      </c>
      <c r="B6981" t="s">
        <v>7211</v>
      </c>
      <c r="C6981">
        <v>1</v>
      </c>
      <c r="D6981" t="s">
        <v>6827</v>
      </c>
      <c r="E6981" t="s">
        <v>6994</v>
      </c>
      <c r="F6981">
        <v>77.340181990000005</v>
      </c>
      <c r="G6981">
        <v>28.56528114</v>
      </c>
      <c r="H6981" t="s">
        <v>505</v>
      </c>
      <c r="I6981" t="s">
        <v>19</v>
      </c>
      <c r="J6981" t="s">
        <v>57</v>
      </c>
      <c r="K6981" t="s">
        <v>61</v>
      </c>
      <c r="L6981" t="s">
        <v>57</v>
      </c>
      <c r="M6981" t="s">
        <v>57</v>
      </c>
      <c r="N6981">
        <v>1</v>
      </c>
      <c r="O6981">
        <v>34</v>
      </c>
      <c r="P6981">
        <v>350</v>
      </c>
      <c r="Q6981">
        <v>3.8</v>
      </c>
      <c r="R6981">
        <v>2011</v>
      </c>
      <c r="S6981">
        <v>7</v>
      </c>
      <c r="T6981">
        <v>9</v>
      </c>
      <c r="U6981" s="1">
        <v>40733</v>
      </c>
      <c r="V6981" s="5">
        <f>Main[[#This Row],[Average_Cost_for_two]] * VLOOKUP(Main[[#This Row],[Currency]],'Currency'!A:B,2,FALSE)</f>
        <v>4.2</v>
      </c>
      <c r="W6981" s="5" t="str">
        <f>IF(Main[[#This Row],[Avg_Cost_USD]]&lt;10,"Low",
IF(Main[[#This Row],[Avg_Cost_USD]]&lt;=30,"Medium","High"))</f>
        <v>Low</v>
      </c>
    </row>
    <row r="6982" spans="1:23" x14ac:dyDescent="0.3">
      <c r="A6982">
        <v>8385</v>
      </c>
      <c r="B6982" t="s">
        <v>368</v>
      </c>
      <c r="C6982">
        <v>1</v>
      </c>
      <c r="D6982" t="s">
        <v>6827</v>
      </c>
      <c r="E6982" t="s">
        <v>6893</v>
      </c>
      <c r="F6982">
        <v>77.334210999999996</v>
      </c>
      <c r="G6982">
        <v>28.564222000000001</v>
      </c>
      <c r="H6982" t="s">
        <v>369</v>
      </c>
      <c r="I6982" t="s">
        <v>19</v>
      </c>
      <c r="J6982" t="s">
        <v>57</v>
      </c>
      <c r="K6982" t="s">
        <v>57</v>
      </c>
      <c r="L6982" t="s">
        <v>57</v>
      </c>
      <c r="M6982" t="s">
        <v>57</v>
      </c>
      <c r="N6982">
        <v>2</v>
      </c>
      <c r="O6982">
        <v>70</v>
      </c>
      <c r="P6982">
        <v>700</v>
      </c>
      <c r="Q6982">
        <v>2.4</v>
      </c>
      <c r="R6982">
        <v>2013</v>
      </c>
      <c r="S6982">
        <v>7</v>
      </c>
      <c r="T6982">
        <v>15</v>
      </c>
      <c r="U6982" s="1">
        <v>41470</v>
      </c>
      <c r="V6982" s="5">
        <f>Main[[#This Row],[Average_Cost_for_two]] * VLOOKUP(Main[[#This Row],[Currency]],'Currency'!A:B,2,FALSE)</f>
        <v>8.4</v>
      </c>
      <c r="W6982" s="5" t="str">
        <f>IF(Main[[#This Row],[Avg_Cost_USD]]&lt;10,"Low",
IF(Main[[#This Row],[Avg_Cost_USD]]&lt;=30,"Medium","High"))</f>
        <v>Low</v>
      </c>
    </row>
    <row r="6983" spans="1:23" x14ac:dyDescent="0.3">
      <c r="A6983">
        <v>308648</v>
      </c>
      <c r="B6983" t="s">
        <v>7212</v>
      </c>
      <c r="C6983">
        <v>1</v>
      </c>
      <c r="D6983" t="s">
        <v>6827</v>
      </c>
      <c r="E6983" t="s">
        <v>6895</v>
      </c>
      <c r="F6983">
        <v>77.361917500000004</v>
      </c>
      <c r="G6983">
        <v>28.569347700000002</v>
      </c>
      <c r="H6983" t="s">
        <v>7213</v>
      </c>
      <c r="I6983" t="s">
        <v>19</v>
      </c>
      <c r="J6983" t="s">
        <v>57</v>
      </c>
      <c r="K6983" t="s">
        <v>57</v>
      </c>
      <c r="L6983" t="s">
        <v>57</v>
      </c>
      <c r="M6983" t="s">
        <v>57</v>
      </c>
      <c r="N6983">
        <v>1</v>
      </c>
      <c r="O6983">
        <v>41</v>
      </c>
      <c r="P6983">
        <v>300</v>
      </c>
      <c r="Q6983">
        <v>3.2</v>
      </c>
      <c r="R6983">
        <v>2017</v>
      </c>
      <c r="S6983">
        <v>7</v>
      </c>
      <c r="T6983">
        <v>25</v>
      </c>
      <c r="U6983" s="1">
        <v>42941</v>
      </c>
      <c r="V6983" s="5">
        <f>Main[[#This Row],[Average_Cost_for_two]] * VLOOKUP(Main[[#This Row],[Currency]],'Currency'!A:B,2,FALSE)</f>
        <v>3.6</v>
      </c>
      <c r="W6983" s="5" t="str">
        <f>IF(Main[[#This Row],[Avg_Cost_USD]]&lt;10,"Low",
IF(Main[[#This Row],[Avg_Cost_USD]]&lt;=30,"Medium","High"))</f>
        <v>Low</v>
      </c>
    </row>
    <row r="6984" spans="1:23" x14ac:dyDescent="0.3">
      <c r="A6984">
        <v>18439535</v>
      </c>
      <c r="B6984" t="s">
        <v>2971</v>
      </c>
      <c r="C6984">
        <v>1</v>
      </c>
      <c r="D6984" t="s">
        <v>6827</v>
      </c>
      <c r="E6984" t="s">
        <v>6895</v>
      </c>
      <c r="F6984">
        <v>77.360975499999995</v>
      </c>
      <c r="G6984">
        <v>28.5615028</v>
      </c>
      <c r="H6984" t="s">
        <v>7214</v>
      </c>
      <c r="I6984" t="s">
        <v>19</v>
      </c>
      <c r="J6984" t="s">
        <v>57</v>
      </c>
      <c r="K6984" t="s">
        <v>57</v>
      </c>
      <c r="L6984" t="s">
        <v>57</v>
      </c>
      <c r="M6984" t="s">
        <v>57</v>
      </c>
      <c r="N6984">
        <v>2</v>
      </c>
      <c r="O6984">
        <v>2</v>
      </c>
      <c r="P6984">
        <v>600</v>
      </c>
      <c r="Q6984">
        <v>1</v>
      </c>
      <c r="R6984">
        <v>2017</v>
      </c>
      <c r="S6984">
        <v>7</v>
      </c>
      <c r="T6984">
        <v>13</v>
      </c>
      <c r="U6984" s="1">
        <v>42929</v>
      </c>
      <c r="V6984" s="5">
        <f>Main[[#This Row],[Average_Cost_for_two]] * VLOOKUP(Main[[#This Row],[Currency]],'Currency'!A:B,2,FALSE)</f>
        <v>7.2</v>
      </c>
      <c r="W6984" s="5" t="str">
        <f>IF(Main[[#This Row],[Avg_Cost_USD]]&lt;10,"Low",
IF(Main[[#This Row],[Avg_Cost_USD]]&lt;=30,"Medium","High"))</f>
        <v>Low</v>
      </c>
    </row>
    <row r="6985" spans="1:23" x14ac:dyDescent="0.3">
      <c r="A6985">
        <v>18391172</v>
      </c>
      <c r="B6985" t="s">
        <v>7215</v>
      </c>
      <c r="C6985">
        <v>1</v>
      </c>
      <c r="D6985" t="s">
        <v>6827</v>
      </c>
      <c r="E6985" t="s">
        <v>6861</v>
      </c>
      <c r="F6985">
        <v>77.35743094</v>
      </c>
      <c r="G6985">
        <v>28.561986340000001</v>
      </c>
      <c r="H6985" t="s">
        <v>289</v>
      </c>
      <c r="I6985" t="s">
        <v>19</v>
      </c>
      <c r="J6985" t="s">
        <v>57</v>
      </c>
      <c r="K6985" t="s">
        <v>61</v>
      </c>
      <c r="L6985" t="s">
        <v>57</v>
      </c>
      <c r="M6985" t="s">
        <v>57</v>
      </c>
      <c r="N6985">
        <v>2</v>
      </c>
      <c r="O6985">
        <v>9</v>
      </c>
      <c r="P6985">
        <v>600</v>
      </c>
      <c r="Q6985">
        <v>3.1</v>
      </c>
      <c r="R6985">
        <v>2012</v>
      </c>
      <c r="S6985">
        <v>7</v>
      </c>
      <c r="T6985">
        <v>26</v>
      </c>
      <c r="U6985" s="1">
        <v>41116</v>
      </c>
      <c r="V6985" s="5">
        <f>Main[[#This Row],[Average_Cost_for_two]] * VLOOKUP(Main[[#This Row],[Currency]],'Currency'!A:B,2,FALSE)</f>
        <v>7.2</v>
      </c>
      <c r="W6985" s="5" t="str">
        <f>IF(Main[[#This Row],[Avg_Cost_USD]]&lt;10,"Low",
IF(Main[[#This Row],[Avg_Cost_USD]]&lt;=30,"Medium","High"))</f>
        <v>Low</v>
      </c>
    </row>
    <row r="6986" spans="1:23" x14ac:dyDescent="0.3">
      <c r="A6986">
        <v>18317512</v>
      </c>
      <c r="B6986" t="s">
        <v>3677</v>
      </c>
      <c r="C6986">
        <v>1</v>
      </c>
      <c r="D6986" t="s">
        <v>6827</v>
      </c>
      <c r="E6986" t="s">
        <v>5875</v>
      </c>
      <c r="F6986">
        <v>77.344421800000006</v>
      </c>
      <c r="G6986">
        <v>28.5498552</v>
      </c>
      <c r="H6986" t="s">
        <v>430</v>
      </c>
      <c r="I6986" t="s">
        <v>19</v>
      </c>
      <c r="J6986" t="s">
        <v>57</v>
      </c>
      <c r="K6986" t="s">
        <v>61</v>
      </c>
      <c r="L6986" t="s">
        <v>57</v>
      </c>
      <c r="M6986" t="s">
        <v>57</v>
      </c>
      <c r="N6986">
        <v>1</v>
      </c>
      <c r="O6986">
        <v>2</v>
      </c>
      <c r="P6986">
        <v>300</v>
      </c>
      <c r="Q6986">
        <v>1</v>
      </c>
      <c r="R6986">
        <v>2010</v>
      </c>
      <c r="S6986">
        <v>7</v>
      </c>
      <c r="T6986">
        <v>6</v>
      </c>
      <c r="U6986" s="1">
        <v>40365</v>
      </c>
      <c r="V6986" s="5">
        <f>Main[[#This Row],[Average_Cost_for_two]] * VLOOKUP(Main[[#This Row],[Currency]],'Currency'!A:B,2,FALSE)</f>
        <v>3.6</v>
      </c>
      <c r="W6986" s="5" t="str">
        <f>IF(Main[[#This Row],[Avg_Cost_USD]]&lt;10,"Low",
IF(Main[[#This Row],[Avg_Cost_USD]]&lt;=30,"Medium","High"))</f>
        <v>Low</v>
      </c>
    </row>
    <row r="6987" spans="1:23" x14ac:dyDescent="0.3">
      <c r="A6987">
        <v>18261811</v>
      </c>
      <c r="B6987" t="s">
        <v>7216</v>
      </c>
      <c r="C6987">
        <v>1</v>
      </c>
      <c r="D6987" t="s">
        <v>6827</v>
      </c>
      <c r="E6987" t="s">
        <v>6879</v>
      </c>
      <c r="F6987">
        <v>77.369363500000006</v>
      </c>
      <c r="G6987">
        <v>28.578297899999999</v>
      </c>
      <c r="H6987" t="s">
        <v>7217</v>
      </c>
      <c r="I6987" t="s">
        <v>19</v>
      </c>
      <c r="J6987" t="s">
        <v>57</v>
      </c>
      <c r="K6987" t="s">
        <v>61</v>
      </c>
      <c r="L6987" t="s">
        <v>57</v>
      </c>
      <c r="M6987" t="s">
        <v>57</v>
      </c>
      <c r="N6987">
        <v>2</v>
      </c>
      <c r="O6987">
        <v>142</v>
      </c>
      <c r="P6987">
        <v>600</v>
      </c>
      <c r="Q6987">
        <v>3.7</v>
      </c>
      <c r="R6987">
        <v>2015</v>
      </c>
      <c r="S6987">
        <v>7</v>
      </c>
      <c r="T6987">
        <v>11</v>
      </c>
      <c r="U6987" s="1">
        <v>42196</v>
      </c>
      <c r="V6987" s="5">
        <f>Main[[#This Row],[Average_Cost_for_two]] * VLOOKUP(Main[[#This Row],[Currency]],'Currency'!A:B,2,FALSE)</f>
        <v>7.2</v>
      </c>
      <c r="W6987" s="5" t="str">
        <f>IF(Main[[#This Row],[Avg_Cost_USD]]&lt;10,"Low",
IF(Main[[#This Row],[Avg_Cost_USD]]&lt;=30,"Medium","High"))</f>
        <v>Low</v>
      </c>
    </row>
    <row r="6988" spans="1:23" x14ac:dyDescent="0.3">
      <c r="A6988">
        <v>18377891</v>
      </c>
      <c r="B6988" t="s">
        <v>7218</v>
      </c>
      <c r="C6988">
        <v>1</v>
      </c>
      <c r="D6988" t="s">
        <v>6827</v>
      </c>
      <c r="E6988" t="s">
        <v>6879</v>
      </c>
      <c r="F6988">
        <v>77.366492800000003</v>
      </c>
      <c r="G6988">
        <v>28.582241700000001</v>
      </c>
      <c r="H6988" t="s">
        <v>2810</v>
      </c>
      <c r="I6988" t="s">
        <v>19</v>
      </c>
      <c r="J6988" t="s">
        <v>57</v>
      </c>
      <c r="K6988" t="s">
        <v>57</v>
      </c>
      <c r="L6988" t="s">
        <v>57</v>
      </c>
      <c r="M6988" t="s">
        <v>57</v>
      </c>
      <c r="N6988">
        <v>2</v>
      </c>
      <c r="O6988">
        <v>33</v>
      </c>
      <c r="P6988">
        <v>600</v>
      </c>
      <c r="Q6988">
        <v>3.6</v>
      </c>
      <c r="R6988">
        <v>2018</v>
      </c>
      <c r="S6988">
        <v>7</v>
      </c>
      <c r="T6988">
        <v>5</v>
      </c>
      <c r="U6988" s="1">
        <v>43286</v>
      </c>
      <c r="V6988" s="5">
        <f>Main[[#This Row],[Average_Cost_for_two]] * VLOOKUP(Main[[#This Row],[Currency]],'Currency'!A:B,2,FALSE)</f>
        <v>7.2</v>
      </c>
      <c r="W6988" s="5" t="str">
        <f>IF(Main[[#This Row],[Avg_Cost_USD]]&lt;10,"Low",
IF(Main[[#This Row],[Avg_Cost_USD]]&lt;=30,"Medium","High"))</f>
        <v>Low</v>
      </c>
    </row>
    <row r="6989" spans="1:23" x14ac:dyDescent="0.3">
      <c r="A6989">
        <v>304484</v>
      </c>
      <c r="B6989" t="s">
        <v>6771</v>
      </c>
      <c r="C6989">
        <v>1</v>
      </c>
      <c r="D6989" t="s">
        <v>6827</v>
      </c>
      <c r="E6989" t="s">
        <v>7035</v>
      </c>
      <c r="F6989">
        <v>77.367690999999994</v>
      </c>
      <c r="G6989">
        <v>28.5833075</v>
      </c>
      <c r="H6989" t="s">
        <v>56</v>
      </c>
      <c r="I6989" t="s">
        <v>19</v>
      </c>
      <c r="J6989" t="s">
        <v>57</v>
      </c>
      <c r="K6989" t="s">
        <v>57</v>
      </c>
      <c r="L6989" t="s">
        <v>57</v>
      </c>
      <c r="M6989" t="s">
        <v>57</v>
      </c>
      <c r="N6989">
        <v>1</v>
      </c>
      <c r="O6989">
        <v>11</v>
      </c>
      <c r="P6989">
        <v>150</v>
      </c>
      <c r="Q6989">
        <v>2.9</v>
      </c>
      <c r="R6989">
        <v>2012</v>
      </c>
      <c r="S6989">
        <v>7</v>
      </c>
      <c r="T6989">
        <v>21</v>
      </c>
      <c r="U6989" s="1">
        <v>41111</v>
      </c>
      <c r="V6989" s="5">
        <f>Main[[#This Row],[Average_Cost_for_two]] * VLOOKUP(Main[[#This Row],[Currency]],'Currency'!A:B,2,FALSE)</f>
        <v>1.8</v>
      </c>
      <c r="W6989" s="5" t="str">
        <f>IF(Main[[#This Row],[Avg_Cost_USD]]&lt;10,"Low",
IF(Main[[#This Row],[Avg_Cost_USD]]&lt;=30,"Medium","High"))</f>
        <v>Low</v>
      </c>
    </row>
    <row r="6990" spans="1:23" x14ac:dyDescent="0.3">
      <c r="A6990">
        <v>18368602</v>
      </c>
      <c r="B6990" t="s">
        <v>7219</v>
      </c>
      <c r="C6990">
        <v>1</v>
      </c>
      <c r="D6990" t="s">
        <v>6827</v>
      </c>
      <c r="E6990" t="s">
        <v>7035</v>
      </c>
      <c r="F6990">
        <v>77.365524399999998</v>
      </c>
      <c r="G6990">
        <v>28.587973900000001</v>
      </c>
      <c r="H6990" t="s">
        <v>56</v>
      </c>
      <c r="I6990" t="s">
        <v>19</v>
      </c>
      <c r="J6990" t="s">
        <v>57</v>
      </c>
      <c r="K6990" t="s">
        <v>57</v>
      </c>
      <c r="L6990" t="s">
        <v>57</v>
      </c>
      <c r="M6990" t="s">
        <v>57</v>
      </c>
      <c r="N6990">
        <v>1</v>
      </c>
      <c r="O6990">
        <v>2</v>
      </c>
      <c r="P6990">
        <v>300</v>
      </c>
      <c r="Q6990">
        <v>1</v>
      </c>
      <c r="R6990">
        <v>2012</v>
      </c>
      <c r="S6990">
        <v>7</v>
      </c>
      <c r="T6990">
        <v>25</v>
      </c>
      <c r="U6990" s="1">
        <v>41115</v>
      </c>
      <c r="V6990" s="5">
        <f>Main[[#This Row],[Average_Cost_for_two]] * VLOOKUP(Main[[#This Row],[Currency]],'Currency'!A:B,2,FALSE)</f>
        <v>3.6</v>
      </c>
      <c r="W6990" s="5" t="str">
        <f>IF(Main[[#This Row],[Avg_Cost_USD]]&lt;10,"Low",
IF(Main[[#This Row],[Avg_Cost_USD]]&lt;=30,"Medium","High"))</f>
        <v>Low</v>
      </c>
    </row>
    <row r="6991" spans="1:23" x14ac:dyDescent="0.3">
      <c r="A6991">
        <v>3753</v>
      </c>
      <c r="B6991" t="s">
        <v>7220</v>
      </c>
      <c r="C6991">
        <v>1</v>
      </c>
      <c r="D6991" t="s">
        <v>6827</v>
      </c>
      <c r="E6991" t="s">
        <v>6881</v>
      </c>
      <c r="F6991">
        <v>77.371606200000002</v>
      </c>
      <c r="G6991">
        <v>28.6142808</v>
      </c>
      <c r="H6991" t="s">
        <v>303</v>
      </c>
      <c r="I6991" t="s">
        <v>19</v>
      </c>
      <c r="J6991" t="s">
        <v>57</v>
      </c>
      <c r="K6991" t="s">
        <v>61</v>
      </c>
      <c r="L6991" t="s">
        <v>57</v>
      </c>
      <c r="M6991" t="s">
        <v>57</v>
      </c>
      <c r="N6991">
        <v>3</v>
      </c>
      <c r="O6991">
        <v>56</v>
      </c>
      <c r="P6991">
        <v>1500</v>
      </c>
      <c r="Q6991">
        <v>3.1</v>
      </c>
      <c r="R6991">
        <v>2013</v>
      </c>
      <c r="S6991">
        <v>7</v>
      </c>
      <c r="T6991">
        <v>12</v>
      </c>
      <c r="U6991" s="1">
        <v>41467</v>
      </c>
      <c r="V6991" s="5">
        <f>Main[[#This Row],[Average_Cost_for_two]] * VLOOKUP(Main[[#This Row],[Currency]],'Currency'!A:B,2,FALSE)</f>
        <v>18</v>
      </c>
      <c r="W6991" s="5" t="str">
        <f>IF(Main[[#This Row],[Avg_Cost_USD]]&lt;10,"Low",
IF(Main[[#This Row],[Avg_Cost_USD]]&lt;=30,"Medium","High"))</f>
        <v>Medium</v>
      </c>
    </row>
    <row r="6992" spans="1:23" x14ac:dyDescent="0.3">
      <c r="A6992">
        <v>313250</v>
      </c>
      <c r="B6992" t="s">
        <v>7167</v>
      </c>
      <c r="C6992">
        <v>1</v>
      </c>
      <c r="D6992" t="s">
        <v>6827</v>
      </c>
      <c r="E6992" t="s">
        <v>6881</v>
      </c>
      <c r="F6992">
        <v>77.370029950000003</v>
      </c>
      <c r="G6992">
        <v>28.623921710000001</v>
      </c>
      <c r="H6992" t="s">
        <v>335</v>
      </c>
      <c r="I6992" t="s">
        <v>19</v>
      </c>
      <c r="J6992" t="s">
        <v>57</v>
      </c>
      <c r="K6992" t="s">
        <v>57</v>
      </c>
      <c r="L6992" t="s">
        <v>57</v>
      </c>
      <c r="M6992" t="s">
        <v>57</v>
      </c>
      <c r="N6992">
        <v>2</v>
      </c>
      <c r="O6992">
        <v>50</v>
      </c>
      <c r="P6992">
        <v>650</v>
      </c>
      <c r="Q6992">
        <v>3.3</v>
      </c>
      <c r="R6992">
        <v>2018</v>
      </c>
      <c r="S6992">
        <v>7</v>
      </c>
      <c r="T6992">
        <v>2</v>
      </c>
      <c r="U6992" s="1">
        <v>43283</v>
      </c>
      <c r="V6992" s="5">
        <f>Main[[#This Row],[Average_Cost_for_two]] * VLOOKUP(Main[[#This Row],[Currency]],'Currency'!A:B,2,FALSE)</f>
        <v>7.8</v>
      </c>
      <c r="W6992" s="5" t="str">
        <f>IF(Main[[#This Row],[Avg_Cost_USD]]&lt;10,"Low",
IF(Main[[#This Row],[Avg_Cost_USD]]&lt;=30,"Medium","High"))</f>
        <v>Low</v>
      </c>
    </row>
    <row r="6993" spans="1:23" x14ac:dyDescent="0.3">
      <c r="A6993">
        <v>303996</v>
      </c>
      <c r="B6993" t="s">
        <v>7221</v>
      </c>
      <c r="C6993">
        <v>1</v>
      </c>
      <c r="D6993" t="s">
        <v>6827</v>
      </c>
      <c r="E6993" t="s">
        <v>6881</v>
      </c>
      <c r="F6993">
        <v>77.368403400000005</v>
      </c>
      <c r="G6993">
        <v>28.613167000000001</v>
      </c>
      <c r="H6993" t="s">
        <v>372</v>
      </c>
      <c r="I6993" t="s">
        <v>19</v>
      </c>
      <c r="J6993" t="s">
        <v>61</v>
      </c>
      <c r="K6993" t="s">
        <v>57</v>
      </c>
      <c r="L6993" t="s">
        <v>57</v>
      </c>
      <c r="M6993" t="s">
        <v>57</v>
      </c>
      <c r="N6993">
        <v>2</v>
      </c>
      <c r="O6993">
        <v>13</v>
      </c>
      <c r="P6993">
        <v>900</v>
      </c>
      <c r="Q6993">
        <v>2.8</v>
      </c>
      <c r="R6993">
        <v>2012</v>
      </c>
      <c r="S6993">
        <v>7</v>
      </c>
      <c r="T6993">
        <v>15</v>
      </c>
      <c r="U6993" s="1">
        <v>41105</v>
      </c>
      <c r="V6993" s="5">
        <f>Main[[#This Row],[Average_Cost_for_two]] * VLOOKUP(Main[[#This Row],[Currency]],'Currency'!A:B,2,FALSE)</f>
        <v>10.8</v>
      </c>
      <c r="W6993" s="5" t="str">
        <f>IF(Main[[#This Row],[Avg_Cost_USD]]&lt;10,"Low",
IF(Main[[#This Row],[Avg_Cost_USD]]&lt;=30,"Medium","High"))</f>
        <v>Medium</v>
      </c>
    </row>
    <row r="6994" spans="1:23" x14ac:dyDescent="0.3">
      <c r="A6994">
        <v>18281813</v>
      </c>
      <c r="B6994" t="s">
        <v>7222</v>
      </c>
      <c r="C6994">
        <v>1</v>
      </c>
      <c r="D6994" t="s">
        <v>6827</v>
      </c>
      <c r="E6994" t="s">
        <v>6881</v>
      </c>
      <c r="F6994">
        <v>77.209524979999998</v>
      </c>
      <c r="G6994">
        <v>28.625657159999999</v>
      </c>
      <c r="H6994" t="s">
        <v>303</v>
      </c>
      <c r="I6994" t="s">
        <v>19</v>
      </c>
      <c r="J6994" t="s">
        <v>57</v>
      </c>
      <c r="K6994" t="s">
        <v>57</v>
      </c>
      <c r="L6994" t="s">
        <v>57</v>
      </c>
      <c r="M6994" t="s">
        <v>57</v>
      </c>
      <c r="N6994">
        <v>2</v>
      </c>
      <c r="O6994">
        <v>2</v>
      </c>
      <c r="P6994">
        <v>550</v>
      </c>
      <c r="Q6994">
        <v>1</v>
      </c>
      <c r="R6994">
        <v>2011</v>
      </c>
      <c r="S6994">
        <v>7</v>
      </c>
      <c r="T6994">
        <v>24</v>
      </c>
      <c r="U6994" s="1">
        <v>40748</v>
      </c>
      <c r="V6994" s="5">
        <f>Main[[#This Row],[Average_Cost_for_two]] * VLOOKUP(Main[[#This Row],[Currency]],'Currency'!A:B,2,FALSE)</f>
        <v>6.6000000000000005</v>
      </c>
      <c r="W6994" s="5" t="str">
        <f>IF(Main[[#This Row],[Avg_Cost_USD]]&lt;10,"Low",
IF(Main[[#This Row],[Avg_Cost_USD]]&lt;=30,"Medium","High"))</f>
        <v>Low</v>
      </c>
    </row>
    <row r="6995" spans="1:23" x14ac:dyDescent="0.3">
      <c r="A6995">
        <v>18382349</v>
      </c>
      <c r="B6995" t="s">
        <v>7223</v>
      </c>
      <c r="C6995">
        <v>1</v>
      </c>
      <c r="D6995" t="s">
        <v>6827</v>
      </c>
      <c r="E6995" t="s">
        <v>6881</v>
      </c>
      <c r="F6995">
        <v>77.363482399999995</v>
      </c>
      <c r="G6995">
        <v>28.613169599999999</v>
      </c>
      <c r="H6995" t="s">
        <v>289</v>
      </c>
      <c r="I6995" t="s">
        <v>19</v>
      </c>
      <c r="J6995" t="s">
        <v>57</v>
      </c>
      <c r="K6995" t="s">
        <v>57</v>
      </c>
      <c r="L6995" t="s">
        <v>57</v>
      </c>
      <c r="M6995" t="s">
        <v>57</v>
      </c>
      <c r="N6995">
        <v>1</v>
      </c>
      <c r="O6995">
        <v>2</v>
      </c>
      <c r="P6995">
        <v>300</v>
      </c>
      <c r="Q6995">
        <v>1</v>
      </c>
      <c r="R6995">
        <v>2017</v>
      </c>
      <c r="S6995">
        <v>7</v>
      </c>
      <c r="T6995">
        <v>17</v>
      </c>
      <c r="U6995" s="1">
        <v>42933</v>
      </c>
      <c r="V6995" s="5">
        <f>Main[[#This Row],[Average_Cost_for_two]] * VLOOKUP(Main[[#This Row],[Currency]],'Currency'!A:B,2,FALSE)</f>
        <v>3.6</v>
      </c>
      <c r="W6995" s="5" t="str">
        <f>IF(Main[[#This Row],[Avg_Cost_USD]]&lt;10,"Low",
IF(Main[[#This Row],[Avg_Cost_USD]]&lt;=30,"Medium","High"))</f>
        <v>Low</v>
      </c>
    </row>
    <row r="6996" spans="1:23" x14ac:dyDescent="0.3">
      <c r="A6996">
        <v>9724</v>
      </c>
      <c r="B6996" t="s">
        <v>7159</v>
      </c>
      <c r="C6996">
        <v>1</v>
      </c>
      <c r="D6996" t="s">
        <v>6827</v>
      </c>
      <c r="E6996" t="s">
        <v>6843</v>
      </c>
      <c r="F6996">
        <v>77.382549999999995</v>
      </c>
      <c r="G6996">
        <v>28.520079899999999</v>
      </c>
      <c r="H6996" t="s">
        <v>303</v>
      </c>
      <c r="I6996" t="s">
        <v>19</v>
      </c>
      <c r="J6996" t="s">
        <v>61</v>
      </c>
      <c r="K6996" t="s">
        <v>61</v>
      </c>
      <c r="L6996" t="s">
        <v>57</v>
      </c>
      <c r="M6996" t="s">
        <v>57</v>
      </c>
      <c r="N6996">
        <v>2</v>
      </c>
      <c r="O6996">
        <v>45</v>
      </c>
      <c r="P6996">
        <v>800</v>
      </c>
      <c r="Q6996">
        <v>3.1</v>
      </c>
      <c r="R6996">
        <v>2013</v>
      </c>
      <c r="S6996">
        <v>7</v>
      </c>
      <c r="T6996">
        <v>27</v>
      </c>
      <c r="U6996" s="1">
        <v>41482</v>
      </c>
      <c r="V6996" s="5">
        <f>Main[[#This Row],[Average_Cost_for_two]] * VLOOKUP(Main[[#This Row],[Currency]],'Currency'!A:B,2,FALSE)</f>
        <v>9.6</v>
      </c>
      <c r="W6996" s="5" t="str">
        <f>IF(Main[[#This Row],[Avg_Cost_USD]]&lt;10,"Low",
IF(Main[[#This Row],[Avg_Cost_USD]]&lt;=30,"Medium","High"))</f>
        <v>Low</v>
      </c>
    </row>
    <row r="6997" spans="1:23" x14ac:dyDescent="0.3">
      <c r="A6997">
        <v>390</v>
      </c>
      <c r="B6997" t="s">
        <v>2456</v>
      </c>
      <c r="C6997">
        <v>1</v>
      </c>
      <c r="D6997" t="s">
        <v>6827</v>
      </c>
      <c r="E6997" t="s">
        <v>6907</v>
      </c>
      <c r="F6997">
        <v>77.341313099999994</v>
      </c>
      <c r="G6997">
        <v>28.5864102</v>
      </c>
      <c r="H6997" t="s">
        <v>384</v>
      </c>
      <c r="I6997" t="s">
        <v>19</v>
      </c>
      <c r="J6997" t="s">
        <v>57</v>
      </c>
      <c r="K6997" t="s">
        <v>57</v>
      </c>
      <c r="L6997" t="s">
        <v>57</v>
      </c>
      <c r="M6997" t="s">
        <v>57</v>
      </c>
      <c r="N6997">
        <v>3</v>
      </c>
      <c r="O6997">
        <v>144</v>
      </c>
      <c r="P6997">
        <v>1000</v>
      </c>
      <c r="Q6997">
        <v>3.4</v>
      </c>
      <c r="R6997">
        <v>2018</v>
      </c>
      <c r="S6997">
        <v>7</v>
      </c>
      <c r="T6997">
        <v>26</v>
      </c>
      <c r="U6997" s="1">
        <v>43307</v>
      </c>
      <c r="V6997" s="5">
        <f>Main[[#This Row],[Average_Cost_for_two]] * VLOOKUP(Main[[#This Row],[Currency]],'Currency'!A:B,2,FALSE)</f>
        <v>12</v>
      </c>
      <c r="W6997" s="5" t="str">
        <f>IF(Main[[#This Row],[Avg_Cost_USD]]&lt;10,"Low",
IF(Main[[#This Row],[Avg_Cost_USD]]&lt;=30,"Medium","High"))</f>
        <v>Medium</v>
      </c>
    </row>
    <row r="6998" spans="1:23" x14ac:dyDescent="0.3">
      <c r="A6998">
        <v>2480</v>
      </c>
      <c r="B6998" t="s">
        <v>7224</v>
      </c>
      <c r="C6998">
        <v>1</v>
      </c>
      <c r="D6998" t="s">
        <v>6827</v>
      </c>
      <c r="E6998" t="s">
        <v>7047</v>
      </c>
      <c r="F6998">
        <v>77.364833200000007</v>
      </c>
      <c r="G6998">
        <v>28.597102700000001</v>
      </c>
      <c r="H6998" t="s">
        <v>7225</v>
      </c>
      <c r="I6998" t="s">
        <v>19</v>
      </c>
      <c r="J6998" t="s">
        <v>57</v>
      </c>
      <c r="K6998" t="s">
        <v>57</v>
      </c>
      <c r="L6998" t="s">
        <v>57</v>
      </c>
      <c r="M6998" t="s">
        <v>57</v>
      </c>
      <c r="N6998">
        <v>1</v>
      </c>
      <c r="O6998">
        <v>10</v>
      </c>
      <c r="P6998">
        <v>200</v>
      </c>
      <c r="Q6998">
        <v>3</v>
      </c>
      <c r="R6998">
        <v>2011</v>
      </c>
      <c r="S6998">
        <v>7</v>
      </c>
      <c r="T6998">
        <v>8</v>
      </c>
      <c r="U6998" s="1">
        <v>40732</v>
      </c>
      <c r="V6998" s="5">
        <f>Main[[#This Row],[Average_Cost_for_two]] * VLOOKUP(Main[[#This Row],[Currency]],'Currency'!A:B,2,FALSE)</f>
        <v>2.4</v>
      </c>
      <c r="W6998" s="5" t="str">
        <f>IF(Main[[#This Row],[Avg_Cost_USD]]&lt;10,"Low",
IF(Main[[#This Row],[Avg_Cost_USD]]&lt;=30,"Medium","High"))</f>
        <v>Low</v>
      </c>
    </row>
    <row r="6999" spans="1:23" x14ac:dyDescent="0.3">
      <c r="A6999">
        <v>393</v>
      </c>
      <c r="B6999" t="s">
        <v>2456</v>
      </c>
      <c r="C6999">
        <v>1</v>
      </c>
      <c r="D6999" t="s">
        <v>6827</v>
      </c>
      <c r="E6999" t="s">
        <v>7047</v>
      </c>
      <c r="F6999">
        <v>77.364840540000003</v>
      </c>
      <c r="G6999">
        <v>28.5973425</v>
      </c>
      <c r="H6999" t="s">
        <v>384</v>
      </c>
      <c r="I6999" t="s">
        <v>19</v>
      </c>
      <c r="J6999" t="s">
        <v>57</v>
      </c>
      <c r="K6999" t="s">
        <v>61</v>
      </c>
      <c r="L6999" t="s">
        <v>57</v>
      </c>
      <c r="M6999" t="s">
        <v>57</v>
      </c>
      <c r="N6999">
        <v>3</v>
      </c>
      <c r="O6999">
        <v>113</v>
      </c>
      <c r="P6999">
        <v>1000</v>
      </c>
      <c r="Q6999">
        <v>3.3</v>
      </c>
      <c r="R6999">
        <v>2011</v>
      </c>
      <c r="S6999">
        <v>7</v>
      </c>
      <c r="T6999">
        <v>25</v>
      </c>
      <c r="U6999" s="1">
        <v>40749</v>
      </c>
      <c r="V6999" s="5">
        <f>Main[[#This Row],[Average_Cost_for_two]] * VLOOKUP(Main[[#This Row],[Currency]],'Currency'!A:B,2,FALSE)</f>
        <v>12</v>
      </c>
      <c r="W6999" s="5" t="str">
        <f>IF(Main[[#This Row],[Avg_Cost_USD]]&lt;10,"Low",
IF(Main[[#This Row],[Avg_Cost_USD]]&lt;=30,"Medium","High"))</f>
        <v>Medium</v>
      </c>
    </row>
    <row r="7000" spans="1:23" x14ac:dyDescent="0.3">
      <c r="A7000">
        <v>2025</v>
      </c>
      <c r="B7000" t="s">
        <v>2529</v>
      </c>
      <c r="C7000">
        <v>1</v>
      </c>
      <c r="D7000" t="s">
        <v>6827</v>
      </c>
      <c r="E7000" t="s">
        <v>6887</v>
      </c>
      <c r="F7000">
        <v>77.325445000000002</v>
      </c>
      <c r="G7000">
        <v>28.567039699999999</v>
      </c>
      <c r="H7000" t="s">
        <v>287</v>
      </c>
      <c r="I7000" t="s">
        <v>19</v>
      </c>
      <c r="J7000" t="s">
        <v>61</v>
      </c>
      <c r="K7000" t="s">
        <v>61</v>
      </c>
      <c r="L7000" t="s">
        <v>57</v>
      </c>
      <c r="M7000" t="s">
        <v>57</v>
      </c>
      <c r="N7000">
        <v>3</v>
      </c>
      <c r="O7000">
        <v>108</v>
      </c>
      <c r="P7000">
        <v>1200</v>
      </c>
      <c r="Q7000">
        <v>2</v>
      </c>
      <c r="R7000">
        <v>2010</v>
      </c>
      <c r="S7000">
        <v>7</v>
      </c>
      <c r="T7000">
        <v>20</v>
      </c>
      <c r="U7000" s="1">
        <v>40379</v>
      </c>
      <c r="V7000" s="5">
        <f>Main[[#This Row],[Average_Cost_for_two]] * VLOOKUP(Main[[#This Row],[Currency]],'Currency'!A:B,2,FALSE)</f>
        <v>14.4</v>
      </c>
      <c r="W7000" s="5" t="str">
        <f>IF(Main[[#This Row],[Avg_Cost_USD]]&lt;10,"Low",
IF(Main[[#This Row],[Avg_Cost_USD]]&lt;=30,"Medium","High"))</f>
        <v>Medium</v>
      </c>
    </row>
    <row r="7001" spans="1:23" x14ac:dyDescent="0.3">
      <c r="A7001">
        <v>18317476</v>
      </c>
      <c r="B7001" t="s">
        <v>7226</v>
      </c>
      <c r="C7001">
        <v>1</v>
      </c>
      <c r="D7001" t="s">
        <v>54</v>
      </c>
      <c r="E7001" t="s">
        <v>327</v>
      </c>
      <c r="F7001">
        <v>77.243119699999994</v>
      </c>
      <c r="G7001">
        <v>28.6463374</v>
      </c>
      <c r="H7001" t="s">
        <v>378</v>
      </c>
      <c r="I7001" t="s">
        <v>19</v>
      </c>
      <c r="J7001" t="s">
        <v>61</v>
      </c>
      <c r="K7001" t="s">
        <v>57</v>
      </c>
      <c r="L7001" t="s">
        <v>57</v>
      </c>
      <c r="M7001" t="s">
        <v>57</v>
      </c>
      <c r="N7001">
        <v>4</v>
      </c>
      <c r="O7001">
        <v>1</v>
      </c>
      <c r="P7001">
        <v>2000</v>
      </c>
      <c r="Q7001">
        <v>1</v>
      </c>
      <c r="R7001">
        <v>2010</v>
      </c>
      <c r="S7001">
        <v>1</v>
      </c>
      <c r="T7001">
        <v>27</v>
      </c>
      <c r="U7001" s="1">
        <v>40205</v>
      </c>
      <c r="V7001" s="5">
        <f>Main[[#This Row],[Average_Cost_for_two]] * VLOOKUP(Main[[#This Row],[Currency]],'Currency'!A:B,2,FALSE)</f>
        <v>24</v>
      </c>
      <c r="W7001" s="5" t="str">
        <f>IF(Main[[#This Row],[Avg_Cost_USD]]&lt;10,"Low",
IF(Main[[#This Row],[Avg_Cost_USD]]&lt;=30,"Medium","High"))</f>
        <v>Medium</v>
      </c>
    </row>
    <row r="7002" spans="1:23" x14ac:dyDescent="0.3">
      <c r="A7002">
        <v>18265411</v>
      </c>
      <c r="B7002" t="s">
        <v>614</v>
      </c>
      <c r="C7002">
        <v>1</v>
      </c>
      <c r="D7002" t="s">
        <v>6827</v>
      </c>
      <c r="E7002" t="s">
        <v>7118</v>
      </c>
      <c r="F7002">
        <v>77.321090100000006</v>
      </c>
      <c r="G7002">
        <v>28.567379500000001</v>
      </c>
      <c r="H7002" t="s">
        <v>564</v>
      </c>
      <c r="I7002" t="s">
        <v>19</v>
      </c>
      <c r="J7002" t="s">
        <v>57</v>
      </c>
      <c r="K7002" t="s">
        <v>57</v>
      </c>
      <c r="L7002" t="s">
        <v>57</v>
      </c>
      <c r="M7002" t="s">
        <v>57</v>
      </c>
      <c r="N7002">
        <v>1</v>
      </c>
      <c r="O7002">
        <v>212</v>
      </c>
      <c r="P7002">
        <v>350</v>
      </c>
      <c r="Q7002">
        <v>2.7</v>
      </c>
      <c r="R7002">
        <v>2010</v>
      </c>
      <c r="S7002">
        <v>6</v>
      </c>
      <c r="T7002">
        <v>9</v>
      </c>
      <c r="U7002" s="1">
        <v>40338</v>
      </c>
      <c r="V7002" s="5">
        <f>Main[[#This Row],[Average_Cost_for_two]] * VLOOKUP(Main[[#This Row],[Currency]],'Currency'!A:B,2,FALSE)</f>
        <v>4.2</v>
      </c>
      <c r="W7002" s="5" t="str">
        <f>IF(Main[[#This Row],[Avg_Cost_USD]]&lt;10,"Low",
IF(Main[[#This Row],[Avg_Cost_USD]]&lt;=30,"Medium","High"))</f>
        <v>Low</v>
      </c>
    </row>
    <row r="7003" spans="1:23" x14ac:dyDescent="0.3">
      <c r="A7003">
        <v>18268925</v>
      </c>
      <c r="B7003" t="s">
        <v>1199</v>
      </c>
      <c r="C7003">
        <v>1</v>
      </c>
      <c r="D7003" t="s">
        <v>6827</v>
      </c>
      <c r="E7003" t="s">
        <v>7118</v>
      </c>
      <c r="F7003">
        <v>77.320944179999998</v>
      </c>
      <c r="G7003">
        <v>28.567026420000001</v>
      </c>
      <c r="H7003" t="s">
        <v>369</v>
      </c>
      <c r="I7003" t="s">
        <v>19</v>
      </c>
      <c r="J7003" t="s">
        <v>57</v>
      </c>
      <c r="K7003" t="s">
        <v>61</v>
      </c>
      <c r="L7003" t="s">
        <v>57</v>
      </c>
      <c r="M7003" t="s">
        <v>57</v>
      </c>
      <c r="N7003">
        <v>2</v>
      </c>
      <c r="O7003">
        <v>214</v>
      </c>
      <c r="P7003">
        <v>900</v>
      </c>
      <c r="Q7003">
        <v>3.7</v>
      </c>
      <c r="R7003">
        <v>2017</v>
      </c>
      <c r="S7003">
        <v>6</v>
      </c>
      <c r="T7003">
        <v>12</v>
      </c>
      <c r="U7003" s="1">
        <v>42898</v>
      </c>
      <c r="V7003" s="5">
        <f>Main[[#This Row],[Average_Cost_for_two]] * VLOOKUP(Main[[#This Row],[Currency]],'Currency'!A:B,2,FALSE)</f>
        <v>10.8</v>
      </c>
      <c r="W7003" s="5" t="str">
        <f>IF(Main[[#This Row],[Avg_Cost_USD]]&lt;10,"Low",
IF(Main[[#This Row],[Avg_Cost_USD]]&lt;=30,"Medium","High"))</f>
        <v>Medium</v>
      </c>
    </row>
    <row r="7004" spans="1:23" x14ac:dyDescent="0.3">
      <c r="A7004">
        <v>3155</v>
      </c>
      <c r="B7004" t="s">
        <v>7227</v>
      </c>
      <c r="C7004">
        <v>1</v>
      </c>
      <c r="D7004" t="s">
        <v>6827</v>
      </c>
      <c r="E7004" t="s">
        <v>7192</v>
      </c>
      <c r="F7004">
        <v>77.3352723</v>
      </c>
      <c r="G7004">
        <v>28.5674286</v>
      </c>
      <c r="H7004" t="s">
        <v>6701</v>
      </c>
      <c r="I7004" t="s">
        <v>19</v>
      </c>
      <c r="J7004" t="s">
        <v>57</v>
      </c>
      <c r="K7004" t="s">
        <v>57</v>
      </c>
      <c r="L7004" t="s">
        <v>57</v>
      </c>
      <c r="M7004" t="s">
        <v>57</v>
      </c>
      <c r="N7004">
        <v>3</v>
      </c>
      <c r="O7004">
        <v>330</v>
      </c>
      <c r="P7004">
        <v>1200</v>
      </c>
      <c r="Q7004">
        <v>3.7</v>
      </c>
      <c r="R7004">
        <v>2012</v>
      </c>
      <c r="S7004">
        <v>6</v>
      </c>
      <c r="T7004">
        <v>23</v>
      </c>
      <c r="U7004" s="1">
        <v>41083</v>
      </c>
      <c r="V7004" s="5">
        <f>Main[[#This Row],[Average_Cost_for_two]] * VLOOKUP(Main[[#This Row],[Currency]],'Currency'!A:B,2,FALSE)</f>
        <v>14.4</v>
      </c>
      <c r="W7004" s="5" t="str">
        <f>IF(Main[[#This Row],[Avg_Cost_USD]]&lt;10,"Low",
IF(Main[[#This Row],[Avg_Cost_USD]]&lt;=30,"Medium","High"))</f>
        <v>Medium</v>
      </c>
    </row>
    <row r="7005" spans="1:23" x14ac:dyDescent="0.3">
      <c r="A7005">
        <v>18289074</v>
      </c>
      <c r="B7005" t="s">
        <v>2791</v>
      </c>
      <c r="C7005">
        <v>1</v>
      </c>
      <c r="D7005" t="s">
        <v>6827</v>
      </c>
      <c r="E7005" t="s">
        <v>6927</v>
      </c>
      <c r="F7005">
        <v>77.321596999999997</v>
      </c>
      <c r="G7005">
        <v>28.565014000000001</v>
      </c>
      <c r="H7005" t="s">
        <v>301</v>
      </c>
      <c r="I7005" t="s">
        <v>19</v>
      </c>
      <c r="J7005" t="s">
        <v>57</v>
      </c>
      <c r="K7005" t="s">
        <v>57</v>
      </c>
      <c r="L7005" t="s">
        <v>57</v>
      </c>
      <c r="M7005" t="s">
        <v>57</v>
      </c>
      <c r="N7005">
        <v>2</v>
      </c>
      <c r="O7005">
        <v>59</v>
      </c>
      <c r="P7005">
        <v>700</v>
      </c>
      <c r="Q7005">
        <v>4</v>
      </c>
      <c r="R7005">
        <v>2017</v>
      </c>
      <c r="S7005">
        <v>6</v>
      </c>
      <c r="T7005">
        <v>26</v>
      </c>
      <c r="U7005" s="1">
        <v>42912</v>
      </c>
      <c r="V7005" s="5">
        <f>Main[[#This Row],[Average_Cost_for_two]] * VLOOKUP(Main[[#This Row],[Currency]],'Currency'!A:B,2,FALSE)</f>
        <v>8.4</v>
      </c>
      <c r="W7005" s="5" t="str">
        <f>IF(Main[[#This Row],[Avg_Cost_USD]]&lt;10,"Low",
IF(Main[[#This Row],[Avg_Cost_USD]]&lt;=30,"Medium","High"))</f>
        <v>Low</v>
      </c>
    </row>
    <row r="7006" spans="1:23" x14ac:dyDescent="0.3">
      <c r="A7006">
        <v>301509</v>
      </c>
      <c r="B7006" t="s">
        <v>7228</v>
      </c>
      <c r="C7006">
        <v>1</v>
      </c>
      <c r="D7006" t="s">
        <v>6827</v>
      </c>
      <c r="E7006" t="s">
        <v>6910</v>
      </c>
      <c r="F7006">
        <v>77.5077462</v>
      </c>
      <c r="G7006">
        <v>28.466583499999999</v>
      </c>
      <c r="H7006" t="s">
        <v>287</v>
      </c>
      <c r="I7006" t="s">
        <v>19</v>
      </c>
      <c r="J7006" t="s">
        <v>57</v>
      </c>
      <c r="K7006" t="s">
        <v>57</v>
      </c>
      <c r="L7006" t="s">
        <v>57</v>
      </c>
      <c r="M7006" t="s">
        <v>57</v>
      </c>
      <c r="N7006">
        <v>2</v>
      </c>
      <c r="O7006">
        <v>21</v>
      </c>
      <c r="P7006">
        <v>600</v>
      </c>
      <c r="Q7006">
        <v>2.8</v>
      </c>
      <c r="R7006">
        <v>2017</v>
      </c>
      <c r="S7006">
        <v>6</v>
      </c>
      <c r="T7006">
        <v>20</v>
      </c>
      <c r="U7006" s="1">
        <v>42906</v>
      </c>
      <c r="V7006" s="5">
        <f>Main[[#This Row],[Average_Cost_for_two]] * VLOOKUP(Main[[#This Row],[Currency]],'Currency'!A:B,2,FALSE)</f>
        <v>7.2</v>
      </c>
      <c r="W7006" s="5" t="str">
        <f>IF(Main[[#This Row],[Avg_Cost_USD]]&lt;10,"Low",
IF(Main[[#This Row],[Avg_Cost_USD]]&lt;=30,"Medium","High"))</f>
        <v>Low</v>
      </c>
    </row>
    <row r="7007" spans="1:23" x14ac:dyDescent="0.3">
      <c r="A7007">
        <v>18433889</v>
      </c>
      <c r="B7007" t="s">
        <v>7229</v>
      </c>
      <c r="C7007">
        <v>1</v>
      </c>
      <c r="D7007" t="s">
        <v>6827</v>
      </c>
      <c r="E7007" t="s">
        <v>6910</v>
      </c>
      <c r="F7007">
        <v>77.511285400000006</v>
      </c>
      <c r="G7007">
        <v>28.463456300000001</v>
      </c>
      <c r="H7007" t="s">
        <v>2063</v>
      </c>
      <c r="I7007" t="s">
        <v>19</v>
      </c>
      <c r="J7007" t="s">
        <v>61</v>
      </c>
      <c r="K7007" t="s">
        <v>57</v>
      </c>
      <c r="L7007" t="s">
        <v>57</v>
      </c>
      <c r="M7007" t="s">
        <v>57</v>
      </c>
      <c r="N7007">
        <v>2</v>
      </c>
      <c r="O7007">
        <v>8</v>
      </c>
      <c r="P7007">
        <v>900</v>
      </c>
      <c r="Q7007">
        <v>3.1</v>
      </c>
      <c r="R7007">
        <v>2011</v>
      </c>
      <c r="S7007">
        <v>6</v>
      </c>
      <c r="T7007">
        <v>24</v>
      </c>
      <c r="U7007" s="1">
        <v>40718</v>
      </c>
      <c r="V7007" s="5">
        <f>Main[[#This Row],[Average_Cost_for_two]] * VLOOKUP(Main[[#This Row],[Currency]],'Currency'!A:B,2,FALSE)</f>
        <v>10.8</v>
      </c>
      <c r="W7007" s="5" t="str">
        <f>IF(Main[[#This Row],[Avg_Cost_USD]]&lt;10,"Low",
IF(Main[[#This Row],[Avg_Cost_USD]]&lt;=30,"Medium","High"))</f>
        <v>Medium</v>
      </c>
    </row>
    <row r="7008" spans="1:23" x14ac:dyDescent="0.3">
      <c r="A7008">
        <v>18281977</v>
      </c>
      <c r="B7008" t="s">
        <v>7230</v>
      </c>
      <c r="C7008">
        <v>1</v>
      </c>
      <c r="D7008" t="s">
        <v>6827</v>
      </c>
      <c r="E7008" t="s">
        <v>6910</v>
      </c>
      <c r="F7008">
        <v>77.508207999999996</v>
      </c>
      <c r="G7008">
        <v>28.465816799999999</v>
      </c>
      <c r="H7008" t="s">
        <v>289</v>
      </c>
      <c r="I7008" t="s">
        <v>19</v>
      </c>
      <c r="J7008" t="s">
        <v>61</v>
      </c>
      <c r="K7008" t="s">
        <v>57</v>
      </c>
      <c r="L7008" t="s">
        <v>57</v>
      </c>
      <c r="M7008" t="s">
        <v>57</v>
      </c>
      <c r="N7008">
        <v>3</v>
      </c>
      <c r="O7008">
        <v>3</v>
      </c>
      <c r="P7008">
        <v>1000</v>
      </c>
      <c r="Q7008">
        <v>1</v>
      </c>
      <c r="R7008">
        <v>2016</v>
      </c>
      <c r="S7008">
        <v>6</v>
      </c>
      <c r="T7008">
        <v>3</v>
      </c>
      <c r="U7008" s="1">
        <v>42524</v>
      </c>
      <c r="V7008" s="5">
        <f>Main[[#This Row],[Average_Cost_for_two]] * VLOOKUP(Main[[#This Row],[Currency]],'Currency'!A:B,2,FALSE)</f>
        <v>12</v>
      </c>
      <c r="W7008" s="5" t="str">
        <f>IF(Main[[#This Row],[Avg_Cost_USD]]&lt;10,"Low",
IF(Main[[#This Row],[Avg_Cost_USD]]&lt;=30,"Medium","High"))</f>
        <v>Medium</v>
      </c>
    </row>
    <row r="7009" spans="1:23" x14ac:dyDescent="0.3">
      <c r="A7009">
        <v>18334423</v>
      </c>
      <c r="B7009" t="s">
        <v>7231</v>
      </c>
      <c r="C7009">
        <v>1</v>
      </c>
      <c r="D7009" t="s">
        <v>6827</v>
      </c>
      <c r="E7009" t="s">
        <v>7121</v>
      </c>
      <c r="F7009">
        <v>77.334855399999995</v>
      </c>
      <c r="G7009">
        <v>28.576470100000002</v>
      </c>
      <c r="H7009" t="s">
        <v>289</v>
      </c>
      <c r="I7009" t="s">
        <v>19</v>
      </c>
      <c r="J7009" t="s">
        <v>57</v>
      </c>
      <c r="K7009" t="s">
        <v>61</v>
      </c>
      <c r="L7009" t="s">
        <v>57</v>
      </c>
      <c r="M7009" t="s">
        <v>57</v>
      </c>
      <c r="N7009">
        <v>1</v>
      </c>
      <c r="O7009">
        <v>49</v>
      </c>
      <c r="P7009">
        <v>350</v>
      </c>
      <c r="Q7009">
        <v>3.2</v>
      </c>
      <c r="R7009">
        <v>2011</v>
      </c>
      <c r="S7009">
        <v>6</v>
      </c>
      <c r="T7009">
        <v>19</v>
      </c>
      <c r="U7009" s="1">
        <v>40713</v>
      </c>
      <c r="V7009" s="5">
        <f>Main[[#This Row],[Average_Cost_for_two]] * VLOOKUP(Main[[#This Row],[Currency]],'Currency'!A:B,2,FALSE)</f>
        <v>4.2</v>
      </c>
      <c r="W7009" s="5" t="str">
        <f>IF(Main[[#This Row],[Avg_Cost_USD]]&lt;10,"Low",
IF(Main[[#This Row],[Avg_Cost_USD]]&lt;=30,"Medium","High"))</f>
        <v>Low</v>
      </c>
    </row>
    <row r="7010" spans="1:23" x14ac:dyDescent="0.3">
      <c r="A7010">
        <v>312243</v>
      </c>
      <c r="B7010" t="s">
        <v>7232</v>
      </c>
      <c r="C7010">
        <v>1</v>
      </c>
      <c r="D7010" t="s">
        <v>6827</v>
      </c>
      <c r="E7010" t="s">
        <v>7121</v>
      </c>
      <c r="F7010">
        <v>77.334895700000004</v>
      </c>
      <c r="G7010">
        <v>28.5766241</v>
      </c>
      <c r="H7010" t="s">
        <v>335</v>
      </c>
      <c r="I7010" t="s">
        <v>19</v>
      </c>
      <c r="J7010" t="s">
        <v>57</v>
      </c>
      <c r="K7010" t="s">
        <v>57</v>
      </c>
      <c r="L7010" t="s">
        <v>57</v>
      </c>
      <c r="M7010" t="s">
        <v>57</v>
      </c>
      <c r="N7010">
        <v>1</v>
      </c>
      <c r="O7010">
        <v>97</v>
      </c>
      <c r="P7010">
        <v>350</v>
      </c>
      <c r="Q7010">
        <v>3.6</v>
      </c>
      <c r="R7010">
        <v>2011</v>
      </c>
      <c r="S7010">
        <v>6</v>
      </c>
      <c r="T7010">
        <v>7</v>
      </c>
      <c r="U7010" s="1">
        <v>40701</v>
      </c>
      <c r="V7010" s="5">
        <f>Main[[#This Row],[Average_Cost_for_two]] * VLOOKUP(Main[[#This Row],[Currency]],'Currency'!A:B,2,FALSE)</f>
        <v>4.2</v>
      </c>
      <c r="W7010" s="5" t="str">
        <f>IF(Main[[#This Row],[Avg_Cost_USD]]&lt;10,"Low",
IF(Main[[#This Row],[Avg_Cost_USD]]&lt;=30,"Medium","High"))</f>
        <v>Low</v>
      </c>
    </row>
    <row r="7011" spans="1:23" x14ac:dyDescent="0.3">
      <c r="A7011">
        <v>4915</v>
      </c>
      <c r="B7011" t="s">
        <v>7233</v>
      </c>
      <c r="C7011">
        <v>1</v>
      </c>
      <c r="D7011" t="s">
        <v>54</v>
      </c>
      <c r="E7011" t="s">
        <v>7234</v>
      </c>
      <c r="F7011">
        <v>77.189003900000003</v>
      </c>
      <c r="G7011">
        <v>28.5793611</v>
      </c>
      <c r="H7011" t="s">
        <v>1324</v>
      </c>
      <c r="I7011" t="s">
        <v>19</v>
      </c>
      <c r="J7011" t="s">
        <v>57</v>
      </c>
      <c r="K7011" t="s">
        <v>57</v>
      </c>
      <c r="L7011" t="s">
        <v>57</v>
      </c>
      <c r="M7011" t="s">
        <v>57</v>
      </c>
      <c r="N7011">
        <v>4</v>
      </c>
      <c r="O7011">
        <v>32</v>
      </c>
      <c r="P7011">
        <v>2000</v>
      </c>
      <c r="Q7011">
        <v>3.6</v>
      </c>
      <c r="R7011">
        <v>2013</v>
      </c>
      <c r="S7011">
        <v>1</v>
      </c>
      <c r="T7011">
        <v>4</v>
      </c>
      <c r="U7011" s="1">
        <v>41278</v>
      </c>
      <c r="V7011" s="5">
        <f>Main[[#This Row],[Average_Cost_for_two]] * VLOOKUP(Main[[#This Row],[Currency]],'Currency'!A:B,2,FALSE)</f>
        <v>24</v>
      </c>
      <c r="W7011" s="5" t="str">
        <f>IF(Main[[#This Row],[Avg_Cost_USD]]&lt;10,"Low",
IF(Main[[#This Row],[Avg_Cost_USD]]&lt;=30,"Medium","High"))</f>
        <v>Medium</v>
      </c>
    </row>
    <row r="7012" spans="1:23" x14ac:dyDescent="0.3">
      <c r="A7012">
        <v>18383479</v>
      </c>
      <c r="B7012" t="s">
        <v>4934</v>
      </c>
      <c r="C7012">
        <v>1</v>
      </c>
      <c r="D7012" t="s">
        <v>6827</v>
      </c>
      <c r="E7012" t="s">
        <v>6828</v>
      </c>
      <c r="F7012">
        <v>77.353573699999998</v>
      </c>
      <c r="G7012">
        <v>28.574300099999999</v>
      </c>
      <c r="H7012" t="s">
        <v>434</v>
      </c>
      <c r="I7012" t="s">
        <v>19</v>
      </c>
      <c r="J7012" t="s">
        <v>57</v>
      </c>
      <c r="K7012" t="s">
        <v>61</v>
      </c>
      <c r="L7012" t="s">
        <v>57</v>
      </c>
      <c r="M7012" t="s">
        <v>57</v>
      </c>
      <c r="N7012">
        <v>1</v>
      </c>
      <c r="O7012">
        <v>13</v>
      </c>
      <c r="P7012">
        <v>450</v>
      </c>
      <c r="Q7012">
        <v>3.2</v>
      </c>
      <c r="R7012">
        <v>2017</v>
      </c>
      <c r="S7012">
        <v>6</v>
      </c>
      <c r="T7012">
        <v>17</v>
      </c>
      <c r="U7012" s="1">
        <v>42903</v>
      </c>
      <c r="V7012" s="5">
        <f>Main[[#This Row],[Average_Cost_for_two]] * VLOOKUP(Main[[#This Row],[Currency]],'Currency'!A:B,2,FALSE)</f>
        <v>5.4</v>
      </c>
      <c r="W7012" s="5" t="str">
        <f>IF(Main[[#This Row],[Avg_Cost_USD]]&lt;10,"Low",
IF(Main[[#This Row],[Avg_Cost_USD]]&lt;=30,"Medium","High"))</f>
        <v>Low</v>
      </c>
    </row>
    <row r="7013" spans="1:23" x14ac:dyDescent="0.3">
      <c r="A7013">
        <v>18383466</v>
      </c>
      <c r="B7013" t="s">
        <v>7235</v>
      </c>
      <c r="C7013">
        <v>1</v>
      </c>
      <c r="D7013" t="s">
        <v>6827</v>
      </c>
      <c r="E7013" t="s">
        <v>6828</v>
      </c>
      <c r="F7013">
        <v>77.353663400000002</v>
      </c>
      <c r="G7013">
        <v>28.574218900000002</v>
      </c>
      <c r="H7013" t="s">
        <v>521</v>
      </c>
      <c r="I7013" t="s">
        <v>19</v>
      </c>
      <c r="J7013" t="s">
        <v>57</v>
      </c>
      <c r="K7013" t="s">
        <v>57</v>
      </c>
      <c r="L7013" t="s">
        <v>57</v>
      </c>
      <c r="M7013" t="s">
        <v>57</v>
      </c>
      <c r="N7013">
        <v>1</v>
      </c>
      <c r="O7013">
        <v>6</v>
      </c>
      <c r="P7013">
        <v>450</v>
      </c>
      <c r="Q7013">
        <v>2.8</v>
      </c>
      <c r="R7013">
        <v>2018</v>
      </c>
      <c r="S7013">
        <v>6</v>
      </c>
      <c r="T7013">
        <v>1</v>
      </c>
      <c r="U7013" s="1">
        <v>43252</v>
      </c>
      <c r="V7013" s="5">
        <f>Main[[#This Row],[Average_Cost_for_two]] * VLOOKUP(Main[[#This Row],[Currency]],'Currency'!A:B,2,FALSE)</f>
        <v>5.4</v>
      </c>
      <c r="W7013" s="5" t="str">
        <f>IF(Main[[#This Row],[Avg_Cost_USD]]&lt;10,"Low",
IF(Main[[#This Row],[Avg_Cost_USD]]&lt;=30,"Medium","High"))</f>
        <v>Low</v>
      </c>
    </row>
    <row r="7014" spans="1:23" x14ac:dyDescent="0.3">
      <c r="A7014">
        <v>18466951</v>
      </c>
      <c r="B7014" t="s">
        <v>2276</v>
      </c>
      <c r="C7014">
        <v>1</v>
      </c>
      <c r="D7014" t="s">
        <v>6827</v>
      </c>
      <c r="E7014" t="s">
        <v>6828</v>
      </c>
      <c r="F7014">
        <v>0</v>
      </c>
      <c r="G7014">
        <v>0</v>
      </c>
      <c r="H7014" t="s">
        <v>2424</v>
      </c>
      <c r="I7014" t="s">
        <v>19</v>
      </c>
      <c r="J7014" t="s">
        <v>57</v>
      </c>
      <c r="K7014" t="s">
        <v>57</v>
      </c>
      <c r="L7014" t="s">
        <v>57</v>
      </c>
      <c r="M7014" t="s">
        <v>57</v>
      </c>
      <c r="N7014">
        <v>3</v>
      </c>
      <c r="O7014">
        <v>46</v>
      </c>
      <c r="P7014">
        <v>1200</v>
      </c>
      <c r="Q7014">
        <v>3.8</v>
      </c>
      <c r="R7014">
        <v>2015</v>
      </c>
      <c r="S7014">
        <v>6</v>
      </c>
      <c r="T7014">
        <v>1</v>
      </c>
      <c r="U7014" s="1">
        <v>42156</v>
      </c>
      <c r="V7014" s="5">
        <f>Main[[#This Row],[Average_Cost_for_two]] * VLOOKUP(Main[[#This Row],[Currency]],'Currency'!A:B,2,FALSE)</f>
        <v>14.4</v>
      </c>
      <c r="W7014" s="5" t="str">
        <f>IF(Main[[#This Row],[Avg_Cost_USD]]&lt;10,"Low",
IF(Main[[#This Row],[Avg_Cost_USD]]&lt;=30,"Medium","High"))</f>
        <v>Medium</v>
      </c>
    </row>
    <row r="7015" spans="1:23" x14ac:dyDescent="0.3">
      <c r="A7015">
        <v>18254527</v>
      </c>
      <c r="B7015" t="s">
        <v>632</v>
      </c>
      <c r="C7015">
        <v>1</v>
      </c>
      <c r="D7015" t="s">
        <v>6827</v>
      </c>
      <c r="E7015" t="s">
        <v>6832</v>
      </c>
      <c r="F7015">
        <v>77.387397919999998</v>
      </c>
      <c r="G7015">
        <v>28.533509290000001</v>
      </c>
      <c r="H7015" t="s">
        <v>947</v>
      </c>
      <c r="I7015" t="s">
        <v>19</v>
      </c>
      <c r="J7015" t="s">
        <v>57</v>
      </c>
      <c r="K7015" t="s">
        <v>57</v>
      </c>
      <c r="L7015" t="s">
        <v>57</v>
      </c>
      <c r="M7015" t="s">
        <v>57</v>
      </c>
      <c r="N7015">
        <v>1</v>
      </c>
      <c r="O7015">
        <v>7</v>
      </c>
      <c r="P7015">
        <v>350</v>
      </c>
      <c r="Q7015">
        <v>2.9</v>
      </c>
      <c r="R7015">
        <v>2016</v>
      </c>
      <c r="S7015">
        <v>6</v>
      </c>
      <c r="T7015">
        <v>8</v>
      </c>
      <c r="U7015" s="1">
        <v>42529</v>
      </c>
      <c r="V7015" s="5">
        <f>Main[[#This Row],[Average_Cost_for_two]] * VLOOKUP(Main[[#This Row],[Currency]],'Currency'!A:B,2,FALSE)</f>
        <v>4.2</v>
      </c>
      <c r="W7015" s="5" t="str">
        <f>IF(Main[[#This Row],[Avg_Cost_USD]]&lt;10,"Low",
IF(Main[[#This Row],[Avg_Cost_USD]]&lt;=30,"Medium","High"))</f>
        <v>Low</v>
      </c>
    </row>
    <row r="7016" spans="1:23" x14ac:dyDescent="0.3">
      <c r="A7016">
        <v>310762</v>
      </c>
      <c r="B7016" t="s">
        <v>5135</v>
      </c>
      <c r="C7016">
        <v>1</v>
      </c>
      <c r="D7016" t="s">
        <v>6827</v>
      </c>
      <c r="E7016" t="s">
        <v>6832</v>
      </c>
      <c r="F7016">
        <v>77.387169929999999</v>
      </c>
      <c r="G7016">
        <v>28.533958479999999</v>
      </c>
      <c r="H7016" t="s">
        <v>342</v>
      </c>
      <c r="I7016" t="s">
        <v>19</v>
      </c>
      <c r="J7016" t="s">
        <v>57</v>
      </c>
      <c r="K7016" t="s">
        <v>57</v>
      </c>
      <c r="L7016" t="s">
        <v>57</v>
      </c>
      <c r="M7016" t="s">
        <v>57</v>
      </c>
      <c r="N7016">
        <v>1</v>
      </c>
      <c r="O7016">
        <v>2</v>
      </c>
      <c r="P7016">
        <v>250</v>
      </c>
      <c r="Q7016">
        <v>1</v>
      </c>
      <c r="R7016">
        <v>2015</v>
      </c>
      <c r="S7016">
        <v>6</v>
      </c>
      <c r="T7016">
        <v>23</v>
      </c>
      <c r="U7016" s="1">
        <v>42178</v>
      </c>
      <c r="V7016" s="5">
        <f>Main[[#This Row],[Average_Cost_for_two]] * VLOOKUP(Main[[#This Row],[Currency]],'Currency'!A:B,2,FALSE)</f>
        <v>3</v>
      </c>
      <c r="W7016" s="5" t="str">
        <f>IF(Main[[#This Row],[Avg_Cost_USD]]&lt;10,"Low",
IF(Main[[#This Row],[Avg_Cost_USD]]&lt;=30,"Medium","High"))</f>
        <v>Low</v>
      </c>
    </row>
    <row r="7017" spans="1:23" x14ac:dyDescent="0.3">
      <c r="A7017">
        <v>312463</v>
      </c>
      <c r="B7017" t="s">
        <v>7236</v>
      </c>
      <c r="C7017">
        <v>1</v>
      </c>
      <c r="D7017" t="s">
        <v>6827</v>
      </c>
      <c r="E7017" t="s">
        <v>6398</v>
      </c>
      <c r="F7017">
        <v>77.337963700000003</v>
      </c>
      <c r="G7017">
        <v>28.597161</v>
      </c>
      <c r="H7017" t="s">
        <v>56</v>
      </c>
      <c r="I7017" t="s">
        <v>19</v>
      </c>
      <c r="J7017" t="s">
        <v>57</v>
      </c>
      <c r="K7017" t="s">
        <v>57</v>
      </c>
      <c r="L7017" t="s">
        <v>57</v>
      </c>
      <c r="M7017" t="s">
        <v>57</v>
      </c>
      <c r="N7017">
        <v>1</v>
      </c>
      <c r="O7017">
        <v>9</v>
      </c>
      <c r="P7017">
        <v>100</v>
      </c>
      <c r="Q7017">
        <v>3</v>
      </c>
      <c r="R7017">
        <v>2010</v>
      </c>
      <c r="S7017">
        <v>6</v>
      </c>
      <c r="T7017">
        <v>26</v>
      </c>
      <c r="U7017" s="1">
        <v>40355</v>
      </c>
      <c r="V7017" s="5">
        <f>Main[[#This Row],[Average_Cost_for_two]] * VLOOKUP(Main[[#This Row],[Currency]],'Currency'!A:B,2,FALSE)</f>
        <v>1.2</v>
      </c>
      <c r="W7017" s="5" t="str">
        <f>IF(Main[[#This Row],[Avg_Cost_USD]]&lt;10,"Low",
IF(Main[[#This Row],[Avg_Cost_USD]]&lt;=30,"Medium","High"))</f>
        <v>Low</v>
      </c>
    </row>
    <row r="7018" spans="1:23" x14ac:dyDescent="0.3">
      <c r="A7018">
        <v>309318</v>
      </c>
      <c r="B7018" t="s">
        <v>7237</v>
      </c>
      <c r="C7018">
        <v>1</v>
      </c>
      <c r="D7018" t="s">
        <v>6827</v>
      </c>
      <c r="E7018" t="s">
        <v>6398</v>
      </c>
      <c r="F7018">
        <v>77.344064299999999</v>
      </c>
      <c r="G7018">
        <v>28.596893600000001</v>
      </c>
      <c r="H7018" t="s">
        <v>342</v>
      </c>
      <c r="I7018" t="s">
        <v>19</v>
      </c>
      <c r="J7018" t="s">
        <v>57</v>
      </c>
      <c r="K7018" t="s">
        <v>61</v>
      </c>
      <c r="L7018" t="s">
        <v>57</v>
      </c>
      <c r="M7018" t="s">
        <v>57</v>
      </c>
      <c r="N7018">
        <v>1</v>
      </c>
      <c r="O7018">
        <v>5</v>
      </c>
      <c r="P7018">
        <v>250</v>
      </c>
      <c r="Q7018">
        <v>3</v>
      </c>
      <c r="R7018">
        <v>2016</v>
      </c>
      <c r="S7018">
        <v>6</v>
      </c>
      <c r="T7018">
        <v>5</v>
      </c>
      <c r="U7018" s="1">
        <v>42526</v>
      </c>
      <c r="V7018" s="5">
        <f>Main[[#This Row],[Average_Cost_for_two]] * VLOOKUP(Main[[#This Row],[Currency]],'Currency'!A:B,2,FALSE)</f>
        <v>3</v>
      </c>
      <c r="W7018" s="5" t="str">
        <f>IF(Main[[#This Row],[Avg_Cost_USD]]&lt;10,"Low",
IF(Main[[#This Row],[Avg_Cost_USD]]&lt;=30,"Medium","High"))</f>
        <v>Low</v>
      </c>
    </row>
    <row r="7019" spans="1:23" x14ac:dyDescent="0.3">
      <c r="A7019">
        <v>834</v>
      </c>
      <c r="B7019" t="s">
        <v>1574</v>
      </c>
      <c r="C7019">
        <v>1</v>
      </c>
      <c r="D7019" t="s">
        <v>6827</v>
      </c>
      <c r="E7019" t="s">
        <v>6398</v>
      </c>
      <c r="F7019">
        <v>77.338895300000004</v>
      </c>
      <c r="G7019">
        <v>28.5939838</v>
      </c>
      <c r="H7019" t="s">
        <v>1025</v>
      </c>
      <c r="I7019" t="s">
        <v>19</v>
      </c>
      <c r="J7019" t="s">
        <v>57</v>
      </c>
      <c r="K7019" t="s">
        <v>61</v>
      </c>
      <c r="L7019" t="s">
        <v>57</v>
      </c>
      <c r="M7019" t="s">
        <v>57</v>
      </c>
      <c r="N7019">
        <v>3</v>
      </c>
      <c r="O7019">
        <v>1182</v>
      </c>
      <c r="P7019">
        <v>1100</v>
      </c>
      <c r="Q7019">
        <v>3.7</v>
      </c>
      <c r="R7019">
        <v>2010</v>
      </c>
      <c r="S7019">
        <v>6</v>
      </c>
      <c r="T7019">
        <v>12</v>
      </c>
      <c r="U7019" s="1">
        <v>40341</v>
      </c>
      <c r="V7019" s="5">
        <f>Main[[#This Row],[Average_Cost_for_two]] * VLOOKUP(Main[[#This Row],[Currency]],'Currency'!A:B,2,FALSE)</f>
        <v>13.200000000000001</v>
      </c>
      <c r="W7019" s="5" t="str">
        <f>IF(Main[[#This Row],[Avg_Cost_USD]]&lt;10,"Low",
IF(Main[[#This Row],[Avg_Cost_USD]]&lt;=30,"Medium","High"))</f>
        <v>Medium</v>
      </c>
    </row>
    <row r="7020" spans="1:23" x14ac:dyDescent="0.3">
      <c r="A7020">
        <v>18441561</v>
      </c>
      <c r="B7020" t="s">
        <v>7238</v>
      </c>
      <c r="C7020">
        <v>1</v>
      </c>
      <c r="D7020" t="s">
        <v>6827</v>
      </c>
      <c r="E7020" t="s">
        <v>6837</v>
      </c>
      <c r="F7020">
        <v>77.404641999999996</v>
      </c>
      <c r="G7020">
        <v>28.499541600000001</v>
      </c>
      <c r="H7020" t="s">
        <v>424</v>
      </c>
      <c r="I7020" t="s">
        <v>19</v>
      </c>
      <c r="J7020" t="s">
        <v>57</v>
      </c>
      <c r="K7020" t="s">
        <v>57</v>
      </c>
      <c r="L7020" t="s">
        <v>57</v>
      </c>
      <c r="M7020" t="s">
        <v>57</v>
      </c>
      <c r="N7020">
        <v>1</v>
      </c>
      <c r="O7020">
        <v>3</v>
      </c>
      <c r="P7020">
        <v>300</v>
      </c>
      <c r="Q7020">
        <v>1</v>
      </c>
      <c r="R7020">
        <v>2010</v>
      </c>
      <c r="S7020">
        <v>6</v>
      </c>
      <c r="T7020">
        <v>16</v>
      </c>
      <c r="U7020" s="1">
        <v>40345</v>
      </c>
      <c r="V7020" s="5">
        <f>Main[[#This Row],[Average_Cost_for_two]] * VLOOKUP(Main[[#This Row],[Currency]],'Currency'!A:B,2,FALSE)</f>
        <v>3.6</v>
      </c>
      <c r="W7020" s="5" t="str">
        <f>IF(Main[[#This Row],[Avg_Cost_USD]]&lt;10,"Low",
IF(Main[[#This Row],[Avg_Cost_USD]]&lt;=30,"Medium","High"))</f>
        <v>Low</v>
      </c>
    </row>
    <row r="7021" spans="1:23" x14ac:dyDescent="0.3">
      <c r="A7021">
        <v>3143</v>
      </c>
      <c r="B7021" t="s">
        <v>7239</v>
      </c>
      <c r="C7021">
        <v>1</v>
      </c>
      <c r="D7021" t="s">
        <v>6827</v>
      </c>
      <c r="E7021" t="s">
        <v>5788</v>
      </c>
      <c r="F7021">
        <v>77.313999999999993</v>
      </c>
      <c r="G7021">
        <v>28.581770800000001</v>
      </c>
      <c r="H7021" t="s">
        <v>56</v>
      </c>
      <c r="I7021" t="s">
        <v>19</v>
      </c>
      <c r="J7021" t="s">
        <v>57</v>
      </c>
      <c r="K7021" t="s">
        <v>57</v>
      </c>
      <c r="L7021" t="s">
        <v>57</v>
      </c>
      <c r="M7021" t="s">
        <v>57</v>
      </c>
      <c r="N7021">
        <v>1</v>
      </c>
      <c r="O7021">
        <v>4</v>
      </c>
      <c r="P7021">
        <v>200</v>
      </c>
      <c r="Q7021">
        <v>2.9</v>
      </c>
      <c r="R7021">
        <v>2017</v>
      </c>
      <c r="S7021">
        <v>6</v>
      </c>
      <c r="T7021">
        <v>23</v>
      </c>
      <c r="U7021" s="1">
        <v>42909</v>
      </c>
      <c r="V7021" s="5">
        <f>Main[[#This Row],[Average_Cost_for_two]] * VLOOKUP(Main[[#This Row],[Currency]],'Currency'!A:B,2,FALSE)</f>
        <v>2.4</v>
      </c>
      <c r="W7021" s="5" t="str">
        <f>IF(Main[[#This Row],[Avg_Cost_USD]]&lt;10,"Low",
IF(Main[[#This Row],[Avg_Cost_USD]]&lt;=30,"Medium","High"))</f>
        <v>Low</v>
      </c>
    </row>
    <row r="7022" spans="1:23" x14ac:dyDescent="0.3">
      <c r="A7022">
        <v>4882</v>
      </c>
      <c r="B7022" t="s">
        <v>1757</v>
      </c>
      <c r="C7022">
        <v>1</v>
      </c>
      <c r="D7022" t="s">
        <v>6827</v>
      </c>
      <c r="E7022" t="s">
        <v>6989</v>
      </c>
      <c r="F7022">
        <v>77.315609699999996</v>
      </c>
      <c r="G7022">
        <v>28.579317199999998</v>
      </c>
      <c r="H7022" t="s">
        <v>301</v>
      </c>
      <c r="I7022" t="s">
        <v>19</v>
      </c>
      <c r="J7022" t="s">
        <v>57</v>
      </c>
      <c r="K7022" t="s">
        <v>57</v>
      </c>
      <c r="L7022" t="s">
        <v>57</v>
      </c>
      <c r="M7022" t="s">
        <v>57</v>
      </c>
      <c r="N7022">
        <v>2</v>
      </c>
      <c r="O7022">
        <v>22</v>
      </c>
      <c r="P7022">
        <v>650</v>
      </c>
      <c r="Q7022">
        <v>2.9</v>
      </c>
      <c r="R7022">
        <v>2018</v>
      </c>
      <c r="S7022">
        <v>6</v>
      </c>
      <c r="T7022">
        <v>5</v>
      </c>
      <c r="U7022" s="1">
        <v>43256</v>
      </c>
      <c r="V7022" s="5">
        <f>Main[[#This Row],[Average_Cost_for_two]] * VLOOKUP(Main[[#This Row],[Currency]],'Currency'!A:B,2,FALSE)</f>
        <v>7.8</v>
      </c>
      <c r="W7022" s="5" t="str">
        <f>IF(Main[[#This Row],[Avg_Cost_USD]]&lt;10,"Low",
IF(Main[[#This Row],[Avg_Cost_USD]]&lt;=30,"Medium","High"))</f>
        <v>Low</v>
      </c>
    </row>
    <row r="7023" spans="1:23" x14ac:dyDescent="0.3">
      <c r="A7023">
        <v>18249084</v>
      </c>
      <c r="B7023" t="s">
        <v>353</v>
      </c>
      <c r="C7023">
        <v>1</v>
      </c>
      <c r="D7023" t="s">
        <v>6827</v>
      </c>
      <c r="E7023" t="s">
        <v>6989</v>
      </c>
      <c r="F7023">
        <v>0</v>
      </c>
      <c r="G7023">
        <v>0</v>
      </c>
      <c r="H7023" t="s">
        <v>354</v>
      </c>
      <c r="I7023" t="s">
        <v>19</v>
      </c>
      <c r="J7023" t="s">
        <v>57</v>
      </c>
      <c r="K7023" t="s">
        <v>57</v>
      </c>
      <c r="L7023" t="s">
        <v>57</v>
      </c>
      <c r="M7023" t="s">
        <v>57</v>
      </c>
      <c r="N7023">
        <v>2</v>
      </c>
      <c r="O7023">
        <v>2</v>
      </c>
      <c r="P7023">
        <v>600</v>
      </c>
      <c r="Q7023">
        <v>1</v>
      </c>
      <c r="R7023">
        <v>2015</v>
      </c>
      <c r="S7023">
        <v>6</v>
      </c>
      <c r="T7023">
        <v>18</v>
      </c>
      <c r="U7023" s="1">
        <v>42173</v>
      </c>
      <c r="V7023" s="5">
        <f>Main[[#This Row],[Average_Cost_for_two]] * VLOOKUP(Main[[#This Row],[Currency]],'Currency'!A:B,2,FALSE)</f>
        <v>7.2</v>
      </c>
      <c r="W7023" s="5" t="str">
        <f>IF(Main[[#This Row],[Avg_Cost_USD]]&lt;10,"Low",
IF(Main[[#This Row],[Avg_Cost_USD]]&lt;=30,"Medium","High"))</f>
        <v>Low</v>
      </c>
    </row>
    <row r="7024" spans="1:23" x14ac:dyDescent="0.3">
      <c r="A7024">
        <v>308951</v>
      </c>
      <c r="B7024" t="s">
        <v>7240</v>
      </c>
      <c r="C7024">
        <v>1</v>
      </c>
      <c r="D7024" t="s">
        <v>6827</v>
      </c>
      <c r="E7024" t="s">
        <v>5867</v>
      </c>
      <c r="F7024">
        <v>77.336098699999994</v>
      </c>
      <c r="G7024">
        <v>28.588035699999999</v>
      </c>
      <c r="H7024" t="s">
        <v>505</v>
      </c>
      <c r="I7024" t="s">
        <v>19</v>
      </c>
      <c r="J7024" t="s">
        <v>57</v>
      </c>
      <c r="K7024" t="s">
        <v>57</v>
      </c>
      <c r="L7024" t="s">
        <v>57</v>
      </c>
      <c r="M7024" t="s">
        <v>57</v>
      </c>
      <c r="N7024">
        <v>1</v>
      </c>
      <c r="O7024">
        <v>27</v>
      </c>
      <c r="P7024">
        <v>300</v>
      </c>
      <c r="Q7024">
        <v>3.3</v>
      </c>
      <c r="R7024">
        <v>2012</v>
      </c>
      <c r="S7024">
        <v>6</v>
      </c>
      <c r="T7024">
        <v>13</v>
      </c>
      <c r="U7024" s="1">
        <v>41073</v>
      </c>
      <c r="V7024" s="5">
        <f>Main[[#This Row],[Average_Cost_for_two]] * VLOOKUP(Main[[#This Row],[Currency]],'Currency'!A:B,2,FALSE)</f>
        <v>3.6</v>
      </c>
      <c r="W7024" s="5" t="str">
        <f>IF(Main[[#This Row],[Avg_Cost_USD]]&lt;10,"Low",
IF(Main[[#This Row],[Avg_Cost_USD]]&lt;=30,"Medium","High"))</f>
        <v>Low</v>
      </c>
    </row>
    <row r="7025" spans="1:23" x14ac:dyDescent="0.3">
      <c r="A7025">
        <v>5239</v>
      </c>
      <c r="B7025" t="s">
        <v>7241</v>
      </c>
      <c r="C7025">
        <v>1</v>
      </c>
      <c r="D7025" t="s">
        <v>6827</v>
      </c>
      <c r="E7025" t="s">
        <v>7029</v>
      </c>
      <c r="F7025">
        <v>77.337946400000007</v>
      </c>
      <c r="G7025">
        <v>28.584376200000001</v>
      </c>
      <c r="H7025" t="s">
        <v>342</v>
      </c>
      <c r="I7025" t="s">
        <v>19</v>
      </c>
      <c r="J7025" t="s">
        <v>57</v>
      </c>
      <c r="K7025" t="s">
        <v>61</v>
      </c>
      <c r="L7025" t="s">
        <v>57</v>
      </c>
      <c r="M7025" t="s">
        <v>57</v>
      </c>
      <c r="N7025">
        <v>1</v>
      </c>
      <c r="O7025">
        <v>102</v>
      </c>
      <c r="P7025">
        <v>350</v>
      </c>
      <c r="Q7025">
        <v>3.4</v>
      </c>
      <c r="R7025">
        <v>2016</v>
      </c>
      <c r="S7025">
        <v>6</v>
      </c>
      <c r="T7025">
        <v>22</v>
      </c>
      <c r="U7025" s="1">
        <v>42543</v>
      </c>
      <c r="V7025" s="5">
        <f>Main[[#This Row],[Average_Cost_for_two]] * VLOOKUP(Main[[#This Row],[Currency]],'Currency'!A:B,2,FALSE)</f>
        <v>4.2</v>
      </c>
      <c r="W7025" s="5" t="str">
        <f>IF(Main[[#This Row],[Avg_Cost_USD]]&lt;10,"Low",
IF(Main[[#This Row],[Avg_Cost_USD]]&lt;=30,"Medium","High"))</f>
        <v>Low</v>
      </c>
    </row>
    <row r="7026" spans="1:23" x14ac:dyDescent="0.3">
      <c r="A7026">
        <v>18466412</v>
      </c>
      <c r="B7026" t="s">
        <v>7242</v>
      </c>
      <c r="C7026">
        <v>1</v>
      </c>
      <c r="D7026" t="s">
        <v>6827</v>
      </c>
      <c r="E7026" t="s">
        <v>7243</v>
      </c>
      <c r="F7026">
        <v>0</v>
      </c>
      <c r="G7026">
        <v>0</v>
      </c>
      <c r="H7026" t="s">
        <v>547</v>
      </c>
      <c r="I7026" t="s">
        <v>19</v>
      </c>
      <c r="J7026" t="s">
        <v>57</v>
      </c>
      <c r="K7026" t="s">
        <v>57</v>
      </c>
      <c r="L7026" t="s">
        <v>57</v>
      </c>
      <c r="M7026" t="s">
        <v>57</v>
      </c>
      <c r="N7026">
        <v>1</v>
      </c>
      <c r="O7026">
        <v>3</v>
      </c>
      <c r="P7026">
        <v>300</v>
      </c>
      <c r="Q7026">
        <v>1</v>
      </c>
      <c r="R7026">
        <v>2012</v>
      </c>
      <c r="S7026">
        <v>6</v>
      </c>
      <c r="T7026">
        <v>10</v>
      </c>
      <c r="U7026" s="1">
        <v>41070</v>
      </c>
      <c r="V7026" s="5">
        <f>Main[[#This Row],[Average_Cost_for_two]] * VLOOKUP(Main[[#This Row],[Currency]],'Currency'!A:B,2,FALSE)</f>
        <v>3.6</v>
      </c>
      <c r="W7026" s="5" t="str">
        <f>IF(Main[[#This Row],[Avg_Cost_USD]]&lt;10,"Low",
IF(Main[[#This Row],[Avg_Cost_USD]]&lt;=30,"Medium","High"))</f>
        <v>Low</v>
      </c>
    </row>
    <row r="7027" spans="1:23" x14ac:dyDescent="0.3">
      <c r="A7027">
        <v>302535</v>
      </c>
      <c r="B7027" t="s">
        <v>6831</v>
      </c>
      <c r="C7027">
        <v>1</v>
      </c>
      <c r="D7027" t="s">
        <v>6827</v>
      </c>
      <c r="E7027" t="s">
        <v>5797</v>
      </c>
      <c r="F7027">
        <v>77.3409391</v>
      </c>
      <c r="G7027">
        <v>28.5722363</v>
      </c>
      <c r="H7027" t="s">
        <v>6833</v>
      </c>
      <c r="I7027" t="s">
        <v>19</v>
      </c>
      <c r="J7027" t="s">
        <v>57</v>
      </c>
      <c r="K7027" t="s">
        <v>61</v>
      </c>
      <c r="L7027" t="s">
        <v>57</v>
      </c>
      <c r="M7027" t="s">
        <v>57</v>
      </c>
      <c r="N7027">
        <v>2</v>
      </c>
      <c r="O7027">
        <v>164</v>
      </c>
      <c r="P7027">
        <v>600</v>
      </c>
      <c r="Q7027">
        <v>3.7</v>
      </c>
      <c r="R7027">
        <v>2014</v>
      </c>
      <c r="S7027">
        <v>6</v>
      </c>
      <c r="T7027">
        <v>18</v>
      </c>
      <c r="U7027" s="1">
        <v>41808</v>
      </c>
      <c r="V7027" s="5">
        <f>Main[[#This Row],[Average_Cost_for_two]] * VLOOKUP(Main[[#This Row],[Currency]],'Currency'!A:B,2,FALSE)</f>
        <v>7.2</v>
      </c>
      <c r="W7027" s="5" t="str">
        <f>IF(Main[[#This Row],[Avg_Cost_USD]]&lt;10,"Low",
IF(Main[[#This Row],[Avg_Cost_USD]]&lt;=30,"Medium","High"))</f>
        <v>Low</v>
      </c>
    </row>
    <row r="7028" spans="1:23" x14ac:dyDescent="0.3">
      <c r="A7028">
        <v>18458315</v>
      </c>
      <c r="B7028" t="s">
        <v>7244</v>
      </c>
      <c r="C7028">
        <v>1</v>
      </c>
      <c r="D7028" t="s">
        <v>6827</v>
      </c>
      <c r="E7028" t="s">
        <v>5873</v>
      </c>
      <c r="F7028">
        <v>0</v>
      </c>
      <c r="G7028">
        <v>0</v>
      </c>
      <c r="H7028" t="s">
        <v>289</v>
      </c>
      <c r="I7028" t="s">
        <v>19</v>
      </c>
      <c r="J7028" t="s">
        <v>57</v>
      </c>
      <c r="K7028" t="s">
        <v>57</v>
      </c>
      <c r="L7028" t="s">
        <v>57</v>
      </c>
      <c r="M7028" t="s">
        <v>57</v>
      </c>
      <c r="N7028">
        <v>1</v>
      </c>
      <c r="O7028">
        <v>49</v>
      </c>
      <c r="P7028">
        <v>200</v>
      </c>
      <c r="Q7028">
        <v>3.7</v>
      </c>
      <c r="R7028">
        <v>2016</v>
      </c>
      <c r="S7028">
        <v>6</v>
      </c>
      <c r="T7028">
        <v>3</v>
      </c>
      <c r="U7028" s="1">
        <v>42524</v>
      </c>
      <c r="V7028" s="5">
        <f>Main[[#This Row],[Average_Cost_for_two]] * VLOOKUP(Main[[#This Row],[Currency]],'Currency'!A:B,2,FALSE)</f>
        <v>2.4</v>
      </c>
      <c r="W7028" s="5" t="str">
        <f>IF(Main[[#This Row],[Avg_Cost_USD]]&lt;10,"Low",
IF(Main[[#This Row],[Avg_Cost_USD]]&lt;=30,"Medium","High"))</f>
        <v>Low</v>
      </c>
    </row>
    <row r="7029" spans="1:23" x14ac:dyDescent="0.3">
      <c r="A7029">
        <v>313151</v>
      </c>
      <c r="B7029" t="s">
        <v>7245</v>
      </c>
      <c r="C7029">
        <v>1</v>
      </c>
      <c r="D7029" t="s">
        <v>6827</v>
      </c>
      <c r="E7029" t="s">
        <v>7096</v>
      </c>
      <c r="F7029">
        <v>77.350233900000006</v>
      </c>
      <c r="G7029">
        <v>28.586507900000001</v>
      </c>
      <c r="H7029" t="s">
        <v>339</v>
      </c>
      <c r="I7029" t="s">
        <v>19</v>
      </c>
      <c r="J7029" t="s">
        <v>57</v>
      </c>
      <c r="K7029" t="s">
        <v>57</v>
      </c>
      <c r="L7029" t="s">
        <v>57</v>
      </c>
      <c r="M7029" t="s">
        <v>57</v>
      </c>
      <c r="N7029">
        <v>1</v>
      </c>
      <c r="O7029">
        <v>2</v>
      </c>
      <c r="P7029">
        <v>300</v>
      </c>
      <c r="Q7029">
        <v>1</v>
      </c>
      <c r="R7029">
        <v>2017</v>
      </c>
      <c r="S7029">
        <v>6</v>
      </c>
      <c r="T7029">
        <v>23</v>
      </c>
      <c r="U7029" s="1">
        <v>42909</v>
      </c>
      <c r="V7029" s="5">
        <f>Main[[#This Row],[Average_Cost_for_two]] * VLOOKUP(Main[[#This Row],[Currency]],'Currency'!A:B,2,FALSE)</f>
        <v>3.6</v>
      </c>
      <c r="W7029" s="5" t="str">
        <f>IF(Main[[#This Row],[Avg_Cost_USD]]&lt;10,"Low",
IF(Main[[#This Row],[Avg_Cost_USD]]&lt;=30,"Medium","High"))</f>
        <v>Low</v>
      </c>
    </row>
    <row r="7030" spans="1:23" x14ac:dyDescent="0.3">
      <c r="A7030">
        <v>18424204</v>
      </c>
      <c r="B7030" t="s">
        <v>364</v>
      </c>
      <c r="C7030">
        <v>1</v>
      </c>
      <c r="D7030" t="s">
        <v>6827</v>
      </c>
      <c r="E7030" t="s">
        <v>6857</v>
      </c>
      <c r="F7030">
        <v>77.353663400000002</v>
      </c>
      <c r="G7030">
        <v>28.574308599999998</v>
      </c>
      <c r="H7030" t="s">
        <v>444</v>
      </c>
      <c r="I7030" t="s">
        <v>19</v>
      </c>
      <c r="J7030" t="s">
        <v>61</v>
      </c>
      <c r="K7030" t="s">
        <v>57</v>
      </c>
      <c r="L7030" t="s">
        <v>57</v>
      </c>
      <c r="M7030" t="s">
        <v>57</v>
      </c>
      <c r="N7030">
        <v>2</v>
      </c>
      <c r="O7030">
        <v>7</v>
      </c>
      <c r="P7030">
        <v>900</v>
      </c>
      <c r="Q7030">
        <v>2.9</v>
      </c>
      <c r="R7030">
        <v>2018</v>
      </c>
      <c r="S7030">
        <v>6</v>
      </c>
      <c r="T7030">
        <v>11</v>
      </c>
      <c r="U7030" s="1">
        <v>43262</v>
      </c>
      <c r="V7030" s="5">
        <f>Main[[#This Row],[Average_Cost_for_two]] * VLOOKUP(Main[[#This Row],[Currency]],'Currency'!A:B,2,FALSE)</f>
        <v>10.8</v>
      </c>
      <c r="W7030" s="5" t="str">
        <f>IF(Main[[#This Row],[Avg_Cost_USD]]&lt;10,"Low",
IF(Main[[#This Row],[Avg_Cost_USD]]&lt;=30,"Medium","High"))</f>
        <v>Medium</v>
      </c>
    </row>
    <row r="7031" spans="1:23" x14ac:dyDescent="0.3">
      <c r="A7031">
        <v>305317</v>
      </c>
      <c r="B7031" t="s">
        <v>1757</v>
      </c>
      <c r="C7031">
        <v>1</v>
      </c>
      <c r="D7031" t="s">
        <v>6827</v>
      </c>
      <c r="E7031" t="s">
        <v>6893</v>
      </c>
      <c r="F7031">
        <v>77.334632999999997</v>
      </c>
      <c r="G7031">
        <v>28.5640131</v>
      </c>
      <c r="H7031" t="s">
        <v>301</v>
      </c>
      <c r="I7031" t="s">
        <v>19</v>
      </c>
      <c r="J7031" t="s">
        <v>57</v>
      </c>
      <c r="K7031" t="s">
        <v>57</v>
      </c>
      <c r="L7031" t="s">
        <v>57</v>
      </c>
      <c r="M7031" t="s">
        <v>57</v>
      </c>
      <c r="N7031">
        <v>2</v>
      </c>
      <c r="O7031">
        <v>26</v>
      </c>
      <c r="P7031">
        <v>650</v>
      </c>
      <c r="Q7031">
        <v>3</v>
      </c>
      <c r="R7031">
        <v>2017</v>
      </c>
      <c r="S7031">
        <v>6</v>
      </c>
      <c r="T7031">
        <v>27</v>
      </c>
      <c r="U7031" s="1">
        <v>42913</v>
      </c>
      <c r="V7031" s="5">
        <f>Main[[#This Row],[Average_Cost_for_two]] * VLOOKUP(Main[[#This Row],[Currency]],'Currency'!A:B,2,FALSE)</f>
        <v>7.8</v>
      </c>
      <c r="W7031" s="5" t="str">
        <f>IF(Main[[#This Row],[Avg_Cost_USD]]&lt;10,"Low",
IF(Main[[#This Row],[Avg_Cost_USD]]&lt;=30,"Medium","High"))</f>
        <v>Low</v>
      </c>
    </row>
    <row r="7032" spans="1:23" x14ac:dyDescent="0.3">
      <c r="A7032">
        <v>18433903</v>
      </c>
      <c r="B7032" t="s">
        <v>7246</v>
      </c>
      <c r="C7032">
        <v>1</v>
      </c>
      <c r="D7032" t="s">
        <v>6827</v>
      </c>
      <c r="E7032" t="s">
        <v>6861</v>
      </c>
      <c r="F7032">
        <v>77.332184900000001</v>
      </c>
      <c r="G7032">
        <v>28.558011799999999</v>
      </c>
      <c r="H7032" t="s">
        <v>56</v>
      </c>
      <c r="I7032" t="s">
        <v>19</v>
      </c>
      <c r="J7032" t="s">
        <v>57</v>
      </c>
      <c r="K7032" t="s">
        <v>57</v>
      </c>
      <c r="L7032" t="s">
        <v>57</v>
      </c>
      <c r="M7032" t="s">
        <v>57</v>
      </c>
      <c r="N7032">
        <v>2</v>
      </c>
      <c r="O7032">
        <v>11</v>
      </c>
      <c r="P7032">
        <v>800</v>
      </c>
      <c r="Q7032">
        <v>3.2</v>
      </c>
      <c r="R7032">
        <v>2017</v>
      </c>
      <c r="S7032">
        <v>6</v>
      </c>
      <c r="T7032">
        <v>25</v>
      </c>
      <c r="U7032" s="1">
        <v>42911</v>
      </c>
      <c r="V7032" s="5">
        <f>Main[[#This Row],[Average_Cost_for_two]] * VLOOKUP(Main[[#This Row],[Currency]],'Currency'!A:B,2,FALSE)</f>
        <v>9.6</v>
      </c>
      <c r="W7032" s="5" t="str">
        <f>IF(Main[[#This Row],[Avg_Cost_USD]]&lt;10,"Low",
IF(Main[[#This Row],[Avg_Cost_USD]]&lt;=30,"Medium","High"))</f>
        <v>Low</v>
      </c>
    </row>
    <row r="7033" spans="1:23" x14ac:dyDescent="0.3">
      <c r="A7033">
        <v>18317511</v>
      </c>
      <c r="B7033" t="s">
        <v>7247</v>
      </c>
      <c r="C7033">
        <v>1</v>
      </c>
      <c r="D7033" t="s">
        <v>6827</v>
      </c>
      <c r="E7033" t="s">
        <v>5875</v>
      </c>
      <c r="F7033">
        <v>77.344152600000001</v>
      </c>
      <c r="G7033">
        <v>28.5485744</v>
      </c>
      <c r="H7033" t="s">
        <v>1879</v>
      </c>
      <c r="I7033" t="s">
        <v>19</v>
      </c>
      <c r="J7033" t="s">
        <v>57</v>
      </c>
      <c r="K7033" t="s">
        <v>61</v>
      </c>
      <c r="L7033" t="s">
        <v>57</v>
      </c>
      <c r="M7033" t="s">
        <v>57</v>
      </c>
      <c r="N7033">
        <v>2</v>
      </c>
      <c r="O7033">
        <v>49</v>
      </c>
      <c r="P7033">
        <v>650</v>
      </c>
      <c r="Q7033">
        <v>3.3</v>
      </c>
      <c r="R7033">
        <v>2018</v>
      </c>
      <c r="S7033">
        <v>6</v>
      </c>
      <c r="T7033">
        <v>8</v>
      </c>
      <c r="U7033" s="1">
        <v>43259</v>
      </c>
      <c r="V7033" s="5">
        <f>Main[[#This Row],[Average_Cost_for_two]] * VLOOKUP(Main[[#This Row],[Currency]],'Currency'!A:B,2,FALSE)</f>
        <v>7.8</v>
      </c>
      <c r="W7033" s="5" t="str">
        <f>IF(Main[[#This Row],[Avg_Cost_USD]]&lt;10,"Low",
IF(Main[[#This Row],[Avg_Cost_USD]]&lt;=30,"Medium","High"))</f>
        <v>Low</v>
      </c>
    </row>
    <row r="7034" spans="1:23" x14ac:dyDescent="0.3">
      <c r="A7034">
        <v>310753</v>
      </c>
      <c r="B7034" t="s">
        <v>3827</v>
      </c>
      <c r="C7034">
        <v>1</v>
      </c>
      <c r="D7034" t="s">
        <v>6827</v>
      </c>
      <c r="E7034" t="s">
        <v>6877</v>
      </c>
      <c r="F7034">
        <v>77.372793099999996</v>
      </c>
      <c r="G7034">
        <v>28.5551493</v>
      </c>
      <c r="H7034" t="s">
        <v>315</v>
      </c>
      <c r="I7034" t="s">
        <v>19</v>
      </c>
      <c r="J7034" t="s">
        <v>57</v>
      </c>
      <c r="K7034" t="s">
        <v>61</v>
      </c>
      <c r="L7034" t="s">
        <v>57</v>
      </c>
      <c r="M7034" t="s">
        <v>57</v>
      </c>
      <c r="N7034">
        <v>1</v>
      </c>
      <c r="O7034">
        <v>22</v>
      </c>
      <c r="P7034">
        <v>250</v>
      </c>
      <c r="Q7034">
        <v>3.4</v>
      </c>
      <c r="R7034">
        <v>2013</v>
      </c>
      <c r="S7034">
        <v>6</v>
      </c>
      <c r="T7034">
        <v>2</v>
      </c>
      <c r="U7034" s="1">
        <v>41427</v>
      </c>
      <c r="V7034" s="5">
        <f>Main[[#This Row],[Average_Cost_for_two]] * VLOOKUP(Main[[#This Row],[Currency]],'Currency'!A:B,2,FALSE)</f>
        <v>3</v>
      </c>
      <c r="W7034" s="5" t="str">
        <f>IF(Main[[#This Row],[Avg_Cost_USD]]&lt;10,"Low",
IF(Main[[#This Row],[Avg_Cost_USD]]&lt;=30,"Medium","High"))</f>
        <v>Low</v>
      </c>
    </row>
    <row r="7035" spans="1:23" x14ac:dyDescent="0.3">
      <c r="A7035">
        <v>304727</v>
      </c>
      <c r="B7035" t="s">
        <v>529</v>
      </c>
      <c r="C7035">
        <v>1</v>
      </c>
      <c r="D7035" t="s">
        <v>6827</v>
      </c>
      <c r="E7035" t="s">
        <v>5878</v>
      </c>
      <c r="F7035">
        <v>77.361917500000004</v>
      </c>
      <c r="G7035">
        <v>28.570513399999999</v>
      </c>
      <c r="H7035" t="s">
        <v>301</v>
      </c>
      <c r="I7035" t="s">
        <v>19</v>
      </c>
      <c r="J7035" t="s">
        <v>57</v>
      </c>
      <c r="K7035" t="s">
        <v>57</v>
      </c>
      <c r="L7035" t="s">
        <v>57</v>
      </c>
      <c r="M7035" t="s">
        <v>57</v>
      </c>
      <c r="N7035">
        <v>1</v>
      </c>
      <c r="O7035">
        <v>42</v>
      </c>
      <c r="P7035">
        <v>450</v>
      </c>
      <c r="Q7035">
        <v>2.7</v>
      </c>
      <c r="R7035">
        <v>2013</v>
      </c>
      <c r="S7035">
        <v>6</v>
      </c>
      <c r="T7035">
        <v>15</v>
      </c>
      <c r="U7035" s="1">
        <v>41440</v>
      </c>
      <c r="V7035" s="5">
        <f>Main[[#This Row],[Average_Cost_for_two]] * VLOOKUP(Main[[#This Row],[Currency]],'Currency'!A:B,2,FALSE)</f>
        <v>5.4</v>
      </c>
      <c r="W7035" s="5" t="str">
        <f>IF(Main[[#This Row],[Avg_Cost_USD]]&lt;10,"Low",
IF(Main[[#This Row],[Avg_Cost_USD]]&lt;=30,"Medium","High"))</f>
        <v>Low</v>
      </c>
    </row>
    <row r="7036" spans="1:23" x14ac:dyDescent="0.3">
      <c r="A7036">
        <v>313045</v>
      </c>
      <c r="B7036" t="s">
        <v>7248</v>
      </c>
      <c r="C7036">
        <v>1</v>
      </c>
      <c r="D7036" t="s">
        <v>6827</v>
      </c>
      <c r="E7036" t="s">
        <v>5878</v>
      </c>
      <c r="F7036">
        <v>77.362445600000001</v>
      </c>
      <c r="G7036">
        <v>28.570849899999999</v>
      </c>
      <c r="H7036" t="s">
        <v>289</v>
      </c>
      <c r="I7036" t="s">
        <v>19</v>
      </c>
      <c r="J7036" t="s">
        <v>61</v>
      </c>
      <c r="K7036" t="s">
        <v>61</v>
      </c>
      <c r="L7036" t="s">
        <v>57</v>
      </c>
      <c r="M7036" t="s">
        <v>57</v>
      </c>
      <c r="N7036">
        <v>3</v>
      </c>
      <c r="O7036">
        <v>56</v>
      </c>
      <c r="P7036">
        <v>1300</v>
      </c>
      <c r="Q7036">
        <v>2.4</v>
      </c>
      <c r="R7036">
        <v>2016</v>
      </c>
      <c r="S7036">
        <v>6</v>
      </c>
      <c r="T7036">
        <v>2</v>
      </c>
      <c r="U7036" s="1">
        <v>42523</v>
      </c>
      <c r="V7036" s="5">
        <f>Main[[#This Row],[Average_Cost_for_two]] * VLOOKUP(Main[[#This Row],[Currency]],'Currency'!A:B,2,FALSE)</f>
        <v>15.6</v>
      </c>
      <c r="W7036" s="5" t="str">
        <f>IF(Main[[#This Row],[Avg_Cost_USD]]&lt;10,"Low",
IF(Main[[#This Row],[Avg_Cost_USD]]&lt;=30,"Medium","High"))</f>
        <v>Medium</v>
      </c>
    </row>
    <row r="7037" spans="1:23" x14ac:dyDescent="0.3">
      <c r="A7037">
        <v>311341</v>
      </c>
      <c r="B7037" t="s">
        <v>7143</v>
      </c>
      <c r="C7037">
        <v>1</v>
      </c>
      <c r="D7037" t="s">
        <v>6827</v>
      </c>
      <c r="E7037" t="s">
        <v>5878</v>
      </c>
      <c r="F7037">
        <v>77.370620000000002</v>
      </c>
      <c r="G7037">
        <v>28.572800000000001</v>
      </c>
      <c r="H7037" t="s">
        <v>289</v>
      </c>
      <c r="I7037" t="s">
        <v>19</v>
      </c>
      <c r="J7037" t="s">
        <v>57</v>
      </c>
      <c r="K7037" t="s">
        <v>61</v>
      </c>
      <c r="L7037" t="s">
        <v>57</v>
      </c>
      <c r="M7037" t="s">
        <v>57</v>
      </c>
      <c r="N7037">
        <v>2</v>
      </c>
      <c r="O7037">
        <v>21</v>
      </c>
      <c r="P7037">
        <v>800</v>
      </c>
      <c r="Q7037">
        <v>2.4</v>
      </c>
      <c r="R7037">
        <v>2010</v>
      </c>
      <c r="S7037">
        <v>6</v>
      </c>
      <c r="T7037">
        <v>7</v>
      </c>
      <c r="U7037" s="1">
        <v>40336</v>
      </c>
      <c r="V7037" s="5">
        <f>Main[[#This Row],[Average_Cost_for_two]] * VLOOKUP(Main[[#This Row],[Currency]],'Currency'!A:B,2,FALSE)</f>
        <v>9.6</v>
      </c>
      <c r="W7037" s="5" t="str">
        <f>IF(Main[[#This Row],[Avg_Cost_USD]]&lt;10,"Low",
IF(Main[[#This Row],[Avg_Cost_USD]]&lt;=30,"Medium","High"))</f>
        <v>Low</v>
      </c>
    </row>
    <row r="7038" spans="1:23" x14ac:dyDescent="0.3">
      <c r="A7038">
        <v>18144457</v>
      </c>
      <c r="B7038" t="s">
        <v>7249</v>
      </c>
      <c r="C7038">
        <v>1</v>
      </c>
      <c r="D7038" t="s">
        <v>6827</v>
      </c>
      <c r="E7038" t="s">
        <v>6814</v>
      </c>
      <c r="F7038">
        <v>77.363173500000002</v>
      </c>
      <c r="G7038">
        <v>28.587846500000001</v>
      </c>
      <c r="H7038" t="s">
        <v>335</v>
      </c>
      <c r="I7038" t="s">
        <v>19</v>
      </c>
      <c r="J7038" t="s">
        <v>57</v>
      </c>
      <c r="K7038" t="s">
        <v>61</v>
      </c>
      <c r="L7038" t="s">
        <v>57</v>
      </c>
      <c r="M7038" t="s">
        <v>57</v>
      </c>
      <c r="N7038">
        <v>2</v>
      </c>
      <c r="O7038">
        <v>123</v>
      </c>
      <c r="P7038">
        <v>600</v>
      </c>
      <c r="Q7038">
        <v>3.5</v>
      </c>
      <c r="R7038">
        <v>2013</v>
      </c>
      <c r="S7038">
        <v>6</v>
      </c>
      <c r="T7038">
        <v>14</v>
      </c>
      <c r="U7038" s="1">
        <v>41439</v>
      </c>
      <c r="V7038" s="5">
        <f>Main[[#This Row],[Average_Cost_for_two]] * VLOOKUP(Main[[#This Row],[Currency]],'Currency'!A:B,2,FALSE)</f>
        <v>7.2</v>
      </c>
      <c r="W7038" s="5" t="str">
        <f>IF(Main[[#This Row],[Avg_Cost_USD]]&lt;10,"Low",
IF(Main[[#This Row],[Avg_Cost_USD]]&lt;=30,"Medium","High"))</f>
        <v>Low</v>
      </c>
    </row>
    <row r="7039" spans="1:23" x14ac:dyDescent="0.3">
      <c r="A7039">
        <v>307841</v>
      </c>
      <c r="B7039" t="s">
        <v>5946</v>
      </c>
      <c r="C7039">
        <v>1</v>
      </c>
      <c r="D7039" t="s">
        <v>6827</v>
      </c>
      <c r="E7039" t="s">
        <v>6814</v>
      </c>
      <c r="F7039">
        <v>77.362365999999994</v>
      </c>
      <c r="G7039">
        <v>28.595570299999999</v>
      </c>
      <c r="H7039" t="s">
        <v>342</v>
      </c>
      <c r="I7039" t="s">
        <v>19</v>
      </c>
      <c r="J7039" t="s">
        <v>57</v>
      </c>
      <c r="K7039" t="s">
        <v>61</v>
      </c>
      <c r="L7039" t="s">
        <v>57</v>
      </c>
      <c r="M7039" t="s">
        <v>57</v>
      </c>
      <c r="N7039">
        <v>1</v>
      </c>
      <c r="O7039">
        <v>56</v>
      </c>
      <c r="P7039">
        <v>350</v>
      </c>
      <c r="Q7039">
        <v>2.1</v>
      </c>
      <c r="R7039">
        <v>2013</v>
      </c>
      <c r="S7039">
        <v>6</v>
      </c>
      <c r="T7039">
        <v>22</v>
      </c>
      <c r="U7039" s="1">
        <v>41447</v>
      </c>
      <c r="V7039" s="5">
        <f>Main[[#This Row],[Average_Cost_for_two]] * VLOOKUP(Main[[#This Row],[Currency]],'Currency'!A:B,2,FALSE)</f>
        <v>4.2</v>
      </c>
      <c r="W7039" s="5" t="str">
        <f>IF(Main[[#This Row],[Avg_Cost_USD]]&lt;10,"Low",
IF(Main[[#This Row],[Avg_Cost_USD]]&lt;=30,"Medium","High"))</f>
        <v>Low</v>
      </c>
    </row>
    <row r="7040" spans="1:23" x14ac:dyDescent="0.3">
      <c r="A7040">
        <v>308751</v>
      </c>
      <c r="B7040" t="s">
        <v>7250</v>
      </c>
      <c r="C7040">
        <v>1</v>
      </c>
      <c r="D7040" t="s">
        <v>6827</v>
      </c>
      <c r="E7040" t="s">
        <v>6881</v>
      </c>
      <c r="F7040">
        <v>77.371173999999996</v>
      </c>
      <c r="G7040">
        <v>28.6139194</v>
      </c>
      <c r="H7040" t="s">
        <v>335</v>
      </c>
      <c r="I7040" t="s">
        <v>19</v>
      </c>
      <c r="J7040" t="s">
        <v>57</v>
      </c>
      <c r="K7040" t="s">
        <v>57</v>
      </c>
      <c r="L7040" t="s">
        <v>57</v>
      </c>
      <c r="M7040" t="s">
        <v>57</v>
      </c>
      <c r="N7040">
        <v>1</v>
      </c>
      <c r="O7040">
        <v>5</v>
      </c>
      <c r="P7040">
        <v>200</v>
      </c>
      <c r="Q7040">
        <v>2.9</v>
      </c>
      <c r="R7040">
        <v>2016</v>
      </c>
      <c r="S7040">
        <v>6</v>
      </c>
      <c r="T7040">
        <v>22</v>
      </c>
      <c r="U7040" s="1">
        <v>42543</v>
      </c>
      <c r="V7040" s="5">
        <f>Main[[#This Row],[Average_Cost_for_two]] * VLOOKUP(Main[[#This Row],[Currency]],'Currency'!A:B,2,FALSE)</f>
        <v>2.4</v>
      </c>
      <c r="W7040" s="5" t="str">
        <f>IF(Main[[#This Row],[Avg_Cost_USD]]&lt;10,"Low",
IF(Main[[#This Row],[Avg_Cost_USD]]&lt;=30,"Medium","High"))</f>
        <v>Low</v>
      </c>
    </row>
    <row r="7041" spans="1:23" x14ac:dyDescent="0.3">
      <c r="A7041">
        <v>18367978</v>
      </c>
      <c r="B7041" t="s">
        <v>4579</v>
      </c>
      <c r="C7041">
        <v>1</v>
      </c>
      <c r="D7041" t="s">
        <v>6827</v>
      </c>
      <c r="E7041" t="s">
        <v>6881</v>
      </c>
      <c r="F7041">
        <v>77.370709199999993</v>
      </c>
      <c r="G7041">
        <v>28.618499100000001</v>
      </c>
      <c r="H7041" t="s">
        <v>605</v>
      </c>
      <c r="I7041" t="s">
        <v>19</v>
      </c>
      <c r="J7041" t="s">
        <v>57</v>
      </c>
      <c r="K7041" t="s">
        <v>61</v>
      </c>
      <c r="L7041" t="s">
        <v>57</v>
      </c>
      <c r="M7041" t="s">
        <v>57</v>
      </c>
      <c r="N7041">
        <v>1</v>
      </c>
      <c r="O7041">
        <v>11</v>
      </c>
      <c r="P7041">
        <v>350</v>
      </c>
      <c r="Q7041">
        <v>3.2</v>
      </c>
      <c r="R7041">
        <v>2016</v>
      </c>
      <c r="S7041">
        <v>6</v>
      </c>
      <c r="T7041">
        <v>1</v>
      </c>
      <c r="U7041" s="1">
        <v>42522</v>
      </c>
      <c r="V7041" s="5">
        <f>Main[[#This Row],[Average_Cost_for_two]] * VLOOKUP(Main[[#This Row],[Currency]],'Currency'!A:B,2,FALSE)</f>
        <v>4.2</v>
      </c>
      <c r="W7041" s="5" t="str">
        <f>IF(Main[[#This Row],[Avg_Cost_USD]]&lt;10,"Low",
IF(Main[[#This Row],[Avg_Cost_USD]]&lt;=30,"Medium","High"))</f>
        <v>Low</v>
      </c>
    </row>
    <row r="7042" spans="1:23" x14ac:dyDescent="0.3">
      <c r="A7042">
        <v>5776</v>
      </c>
      <c r="B7042" t="s">
        <v>7251</v>
      </c>
      <c r="C7042">
        <v>1</v>
      </c>
      <c r="D7042" t="s">
        <v>6827</v>
      </c>
      <c r="E7042" t="s">
        <v>6881</v>
      </c>
      <c r="F7042">
        <v>77.362545499999996</v>
      </c>
      <c r="G7042">
        <v>28.612799500000001</v>
      </c>
      <c r="H7042" t="s">
        <v>461</v>
      </c>
      <c r="I7042" t="s">
        <v>19</v>
      </c>
      <c r="J7042" t="s">
        <v>57</v>
      </c>
      <c r="K7042" t="s">
        <v>57</v>
      </c>
      <c r="L7042" t="s">
        <v>57</v>
      </c>
      <c r="M7042" t="s">
        <v>57</v>
      </c>
      <c r="N7042">
        <v>2</v>
      </c>
      <c r="O7042">
        <v>56</v>
      </c>
      <c r="P7042">
        <v>750</v>
      </c>
      <c r="Q7042">
        <v>2.9</v>
      </c>
      <c r="R7042">
        <v>2016</v>
      </c>
      <c r="S7042">
        <v>6</v>
      </c>
      <c r="T7042">
        <v>4</v>
      </c>
      <c r="U7042" s="1">
        <v>42525</v>
      </c>
      <c r="V7042" s="5">
        <f>Main[[#This Row],[Average_Cost_for_two]] * VLOOKUP(Main[[#This Row],[Currency]],'Currency'!A:B,2,FALSE)</f>
        <v>9</v>
      </c>
      <c r="W7042" s="5" t="str">
        <f>IF(Main[[#This Row],[Avg_Cost_USD]]&lt;10,"Low",
IF(Main[[#This Row],[Avg_Cost_USD]]&lt;=30,"Medium","High"))</f>
        <v>Low</v>
      </c>
    </row>
    <row r="7043" spans="1:23" x14ac:dyDescent="0.3">
      <c r="A7043">
        <v>304439</v>
      </c>
      <c r="B7043" t="s">
        <v>7252</v>
      </c>
      <c r="C7043">
        <v>1</v>
      </c>
      <c r="D7043" t="s">
        <v>6827</v>
      </c>
      <c r="E7043" t="s">
        <v>6881</v>
      </c>
      <c r="F7043">
        <v>77.355091049999999</v>
      </c>
      <c r="G7043">
        <v>28.619970070000001</v>
      </c>
      <c r="H7043" t="s">
        <v>335</v>
      </c>
      <c r="I7043" t="s">
        <v>19</v>
      </c>
      <c r="J7043" t="s">
        <v>57</v>
      </c>
      <c r="K7043" t="s">
        <v>57</v>
      </c>
      <c r="L7043" t="s">
        <v>57</v>
      </c>
      <c r="M7043" t="s">
        <v>57</v>
      </c>
      <c r="N7043">
        <v>1</v>
      </c>
      <c r="O7043">
        <v>2</v>
      </c>
      <c r="P7043">
        <v>250</v>
      </c>
      <c r="Q7043">
        <v>1</v>
      </c>
      <c r="R7043">
        <v>2014</v>
      </c>
      <c r="S7043">
        <v>6</v>
      </c>
      <c r="T7043">
        <v>6</v>
      </c>
      <c r="U7043" s="1">
        <v>41796</v>
      </c>
      <c r="V7043" s="5">
        <f>Main[[#This Row],[Average_Cost_for_two]] * VLOOKUP(Main[[#This Row],[Currency]],'Currency'!A:B,2,FALSE)</f>
        <v>3</v>
      </c>
      <c r="W7043" s="5" t="str">
        <f>IF(Main[[#This Row],[Avg_Cost_USD]]&lt;10,"Low",
IF(Main[[#This Row],[Avg_Cost_USD]]&lt;=30,"Medium","High"))</f>
        <v>Low</v>
      </c>
    </row>
    <row r="7044" spans="1:23" x14ac:dyDescent="0.3">
      <c r="A7044">
        <v>18466993</v>
      </c>
      <c r="B7044" t="s">
        <v>5261</v>
      </c>
      <c r="C7044">
        <v>1</v>
      </c>
      <c r="D7044" t="s">
        <v>6827</v>
      </c>
      <c r="E7044" t="s">
        <v>6868</v>
      </c>
      <c r="F7044">
        <v>77.392333199999996</v>
      </c>
      <c r="G7044">
        <v>28.571773199999999</v>
      </c>
      <c r="H7044" t="s">
        <v>315</v>
      </c>
      <c r="I7044" t="s">
        <v>19</v>
      </c>
      <c r="J7044" t="s">
        <v>57</v>
      </c>
      <c r="K7044" t="s">
        <v>57</v>
      </c>
      <c r="L7044" t="s">
        <v>57</v>
      </c>
      <c r="M7044" t="s">
        <v>57</v>
      </c>
      <c r="N7044">
        <v>1</v>
      </c>
      <c r="O7044">
        <v>3</v>
      </c>
      <c r="P7044">
        <v>100</v>
      </c>
      <c r="Q7044">
        <v>1</v>
      </c>
      <c r="R7044">
        <v>2016</v>
      </c>
      <c r="S7044">
        <v>6</v>
      </c>
      <c r="T7044">
        <v>3</v>
      </c>
      <c r="U7044" s="1">
        <v>42524</v>
      </c>
      <c r="V7044" s="5">
        <f>Main[[#This Row],[Average_Cost_for_two]] * VLOOKUP(Main[[#This Row],[Currency]],'Currency'!A:B,2,FALSE)</f>
        <v>1.2</v>
      </c>
      <c r="W7044" s="5" t="str">
        <f>IF(Main[[#This Row],[Avg_Cost_USD]]&lt;10,"Low",
IF(Main[[#This Row],[Avg_Cost_USD]]&lt;=30,"Medium","High"))</f>
        <v>Low</v>
      </c>
    </row>
    <row r="7045" spans="1:23" x14ac:dyDescent="0.3">
      <c r="A7045">
        <v>18472450</v>
      </c>
      <c r="B7045" t="s">
        <v>7253</v>
      </c>
      <c r="C7045">
        <v>1</v>
      </c>
      <c r="D7045" t="s">
        <v>6827</v>
      </c>
      <c r="E7045" t="s">
        <v>6868</v>
      </c>
      <c r="F7045">
        <v>77.380417600000001</v>
      </c>
      <c r="G7045">
        <v>28.5716155</v>
      </c>
      <c r="H7045" t="s">
        <v>7254</v>
      </c>
      <c r="I7045" t="s">
        <v>19</v>
      </c>
      <c r="J7045" t="s">
        <v>57</v>
      </c>
      <c r="K7045" t="s">
        <v>57</v>
      </c>
      <c r="L7045" t="s">
        <v>57</v>
      </c>
      <c r="M7045" t="s">
        <v>57</v>
      </c>
      <c r="N7045">
        <v>2</v>
      </c>
      <c r="O7045">
        <v>3</v>
      </c>
      <c r="P7045">
        <v>600</v>
      </c>
      <c r="Q7045">
        <v>1</v>
      </c>
      <c r="R7045">
        <v>2015</v>
      </c>
      <c r="S7045">
        <v>6</v>
      </c>
      <c r="T7045">
        <v>8</v>
      </c>
      <c r="U7045" s="1">
        <v>42163</v>
      </c>
      <c r="V7045" s="5">
        <f>Main[[#This Row],[Average_Cost_for_two]] * VLOOKUP(Main[[#This Row],[Currency]],'Currency'!A:B,2,FALSE)</f>
        <v>7.2</v>
      </c>
      <c r="W7045" s="5" t="str">
        <f>IF(Main[[#This Row],[Avg_Cost_USD]]&lt;10,"Low",
IF(Main[[#This Row],[Avg_Cost_USD]]&lt;=30,"Medium","High"))</f>
        <v>Low</v>
      </c>
    </row>
    <row r="7046" spans="1:23" x14ac:dyDescent="0.3">
      <c r="A7046">
        <v>1495</v>
      </c>
      <c r="B7046" t="s">
        <v>7255</v>
      </c>
      <c r="C7046">
        <v>1</v>
      </c>
      <c r="D7046" t="s">
        <v>6827</v>
      </c>
      <c r="E7046" t="s">
        <v>6843</v>
      </c>
      <c r="F7046">
        <v>77.384164600000005</v>
      </c>
      <c r="G7046">
        <v>28.520500599999998</v>
      </c>
      <c r="H7046" t="s">
        <v>303</v>
      </c>
      <c r="I7046" t="s">
        <v>19</v>
      </c>
      <c r="J7046" t="s">
        <v>57</v>
      </c>
      <c r="K7046" t="s">
        <v>61</v>
      </c>
      <c r="L7046" t="s">
        <v>57</v>
      </c>
      <c r="M7046" t="s">
        <v>57</v>
      </c>
      <c r="N7046">
        <v>2</v>
      </c>
      <c r="O7046">
        <v>210</v>
      </c>
      <c r="P7046">
        <v>550</v>
      </c>
      <c r="Q7046">
        <v>3.6</v>
      </c>
      <c r="R7046">
        <v>2016</v>
      </c>
      <c r="S7046">
        <v>6</v>
      </c>
      <c r="T7046">
        <v>7</v>
      </c>
      <c r="U7046" s="1">
        <v>42528</v>
      </c>
      <c r="V7046" s="5">
        <f>Main[[#This Row],[Average_Cost_for_two]] * VLOOKUP(Main[[#This Row],[Currency]],'Currency'!A:B,2,FALSE)</f>
        <v>6.6000000000000005</v>
      </c>
      <c r="W7046" s="5" t="str">
        <f>IF(Main[[#This Row],[Avg_Cost_USD]]&lt;10,"Low",
IF(Main[[#This Row],[Avg_Cost_USD]]&lt;=30,"Medium","High"))</f>
        <v>Low</v>
      </c>
    </row>
    <row r="7047" spans="1:23" x14ac:dyDescent="0.3">
      <c r="A7047">
        <v>18431981</v>
      </c>
      <c r="B7047" t="s">
        <v>7256</v>
      </c>
      <c r="C7047">
        <v>1</v>
      </c>
      <c r="D7047" t="s">
        <v>6827</v>
      </c>
      <c r="E7047" t="s">
        <v>6907</v>
      </c>
      <c r="F7047">
        <v>77.3409762</v>
      </c>
      <c r="G7047">
        <v>28.586310600000001</v>
      </c>
      <c r="H7047" t="s">
        <v>335</v>
      </c>
      <c r="I7047" t="s">
        <v>19</v>
      </c>
      <c r="J7047" t="s">
        <v>57</v>
      </c>
      <c r="K7047" t="s">
        <v>57</v>
      </c>
      <c r="L7047" t="s">
        <v>57</v>
      </c>
      <c r="M7047" t="s">
        <v>57</v>
      </c>
      <c r="N7047">
        <v>2</v>
      </c>
      <c r="O7047">
        <v>3</v>
      </c>
      <c r="P7047">
        <v>550</v>
      </c>
      <c r="Q7047">
        <v>1</v>
      </c>
      <c r="R7047">
        <v>2011</v>
      </c>
      <c r="S7047">
        <v>6</v>
      </c>
      <c r="T7047">
        <v>7</v>
      </c>
      <c r="U7047" s="1">
        <v>40701</v>
      </c>
      <c r="V7047" s="5">
        <f>Main[[#This Row],[Average_Cost_for_two]] * VLOOKUP(Main[[#This Row],[Currency]],'Currency'!A:B,2,FALSE)</f>
        <v>6.6000000000000005</v>
      </c>
      <c r="W7047" s="5" t="str">
        <f>IF(Main[[#This Row],[Avg_Cost_USD]]&lt;10,"Low",
IF(Main[[#This Row],[Avg_Cost_USD]]&lt;=30,"Medium","High"))</f>
        <v>Low</v>
      </c>
    </row>
    <row r="7048" spans="1:23" x14ac:dyDescent="0.3">
      <c r="A7048">
        <v>18400770</v>
      </c>
      <c r="B7048" t="s">
        <v>7257</v>
      </c>
      <c r="C7048">
        <v>1</v>
      </c>
      <c r="D7048" t="s">
        <v>54</v>
      </c>
      <c r="E7048" t="s">
        <v>1982</v>
      </c>
      <c r="F7048">
        <v>77.170140799999999</v>
      </c>
      <c r="G7048">
        <v>28.5950782</v>
      </c>
      <c r="H7048" t="s">
        <v>7258</v>
      </c>
      <c r="I7048" t="s">
        <v>19</v>
      </c>
      <c r="J7048" t="s">
        <v>61</v>
      </c>
      <c r="K7048" t="s">
        <v>57</v>
      </c>
      <c r="L7048" t="s">
        <v>57</v>
      </c>
      <c r="M7048" t="s">
        <v>57</v>
      </c>
      <c r="N7048">
        <v>4</v>
      </c>
      <c r="O7048">
        <v>42</v>
      </c>
      <c r="P7048">
        <v>2000</v>
      </c>
      <c r="Q7048">
        <v>3.7</v>
      </c>
      <c r="R7048">
        <v>2018</v>
      </c>
      <c r="S7048">
        <v>1</v>
      </c>
      <c r="T7048">
        <v>17</v>
      </c>
      <c r="U7048" s="1">
        <v>43117</v>
      </c>
      <c r="V7048" s="5">
        <f>Main[[#This Row],[Average_Cost_for_two]] * VLOOKUP(Main[[#This Row],[Currency]],'Currency'!A:B,2,FALSE)</f>
        <v>24</v>
      </c>
      <c r="W7048" s="5" t="str">
        <f>IF(Main[[#This Row],[Avg_Cost_USD]]&lt;10,"Low",
IF(Main[[#This Row],[Avg_Cost_USD]]&lt;=30,"Medium","High"))</f>
        <v>Medium</v>
      </c>
    </row>
    <row r="7049" spans="1:23" x14ac:dyDescent="0.3">
      <c r="A7049">
        <v>5598</v>
      </c>
      <c r="B7049" t="s">
        <v>529</v>
      </c>
      <c r="C7049">
        <v>1</v>
      </c>
      <c r="D7049" t="s">
        <v>6827</v>
      </c>
      <c r="E7049" t="s">
        <v>6887</v>
      </c>
      <c r="F7049">
        <v>77.326026100000007</v>
      </c>
      <c r="G7049">
        <v>28.5676664</v>
      </c>
      <c r="H7049" t="s">
        <v>301</v>
      </c>
      <c r="I7049" t="s">
        <v>19</v>
      </c>
      <c r="J7049" t="s">
        <v>57</v>
      </c>
      <c r="K7049" t="s">
        <v>57</v>
      </c>
      <c r="L7049" t="s">
        <v>57</v>
      </c>
      <c r="M7049" t="s">
        <v>57</v>
      </c>
      <c r="N7049">
        <v>1</v>
      </c>
      <c r="O7049">
        <v>34</v>
      </c>
      <c r="P7049">
        <v>450</v>
      </c>
      <c r="Q7049">
        <v>2.7</v>
      </c>
      <c r="R7049">
        <v>2014</v>
      </c>
      <c r="S7049">
        <v>6</v>
      </c>
      <c r="T7049">
        <v>9</v>
      </c>
      <c r="U7049" s="1">
        <v>41799</v>
      </c>
      <c r="V7049" s="5">
        <f>Main[[#This Row],[Average_Cost_for_two]] * VLOOKUP(Main[[#This Row],[Currency]],'Currency'!A:B,2,FALSE)</f>
        <v>5.4</v>
      </c>
      <c r="W7049" s="5" t="str">
        <f>IF(Main[[#This Row],[Avg_Cost_USD]]&lt;10,"Low",
IF(Main[[#This Row],[Avg_Cost_USD]]&lt;=30,"Medium","High"))</f>
        <v>Low</v>
      </c>
    </row>
    <row r="7050" spans="1:23" x14ac:dyDescent="0.3">
      <c r="A7050">
        <v>18017237</v>
      </c>
      <c r="B7050" t="s">
        <v>428</v>
      </c>
      <c r="C7050">
        <v>1</v>
      </c>
      <c r="D7050" t="s">
        <v>6827</v>
      </c>
      <c r="E7050" t="s">
        <v>6887</v>
      </c>
      <c r="F7050">
        <v>77.326564500000003</v>
      </c>
      <c r="G7050">
        <v>28.5680759</v>
      </c>
      <c r="H7050" t="s">
        <v>850</v>
      </c>
      <c r="I7050" t="s">
        <v>19</v>
      </c>
      <c r="J7050" t="s">
        <v>57</v>
      </c>
      <c r="K7050" t="s">
        <v>57</v>
      </c>
      <c r="L7050" t="s">
        <v>57</v>
      </c>
      <c r="M7050" t="s">
        <v>57</v>
      </c>
      <c r="N7050">
        <v>1</v>
      </c>
      <c r="O7050">
        <v>8</v>
      </c>
      <c r="P7050">
        <v>300</v>
      </c>
      <c r="Q7050">
        <v>3</v>
      </c>
      <c r="R7050">
        <v>2012</v>
      </c>
      <c r="S7050">
        <v>6</v>
      </c>
      <c r="T7050">
        <v>18</v>
      </c>
      <c r="U7050" s="1">
        <v>41078</v>
      </c>
      <c r="V7050" s="5">
        <f>Main[[#This Row],[Average_Cost_for_two]] * VLOOKUP(Main[[#This Row],[Currency]],'Currency'!A:B,2,FALSE)</f>
        <v>3.6</v>
      </c>
      <c r="W7050" s="5" t="str">
        <f>IF(Main[[#This Row],[Avg_Cost_USD]]&lt;10,"Low",
IF(Main[[#This Row],[Avg_Cost_USD]]&lt;=30,"Medium","High"))</f>
        <v>Low</v>
      </c>
    </row>
    <row r="7051" spans="1:23" x14ac:dyDescent="0.3">
      <c r="A7051">
        <v>7939</v>
      </c>
      <c r="B7051" t="s">
        <v>3677</v>
      </c>
      <c r="C7051">
        <v>1</v>
      </c>
      <c r="D7051" t="s">
        <v>6827</v>
      </c>
      <c r="E7051" t="s">
        <v>6887</v>
      </c>
      <c r="F7051">
        <v>77.325497200000001</v>
      </c>
      <c r="G7051">
        <v>28.567253699999998</v>
      </c>
      <c r="H7051" t="s">
        <v>430</v>
      </c>
      <c r="I7051" t="s">
        <v>19</v>
      </c>
      <c r="J7051" t="s">
        <v>57</v>
      </c>
      <c r="K7051" t="s">
        <v>57</v>
      </c>
      <c r="L7051" t="s">
        <v>57</v>
      </c>
      <c r="M7051" t="s">
        <v>57</v>
      </c>
      <c r="N7051">
        <v>1</v>
      </c>
      <c r="O7051">
        <v>41</v>
      </c>
      <c r="P7051">
        <v>300</v>
      </c>
      <c r="Q7051">
        <v>3.5</v>
      </c>
      <c r="R7051">
        <v>2017</v>
      </c>
      <c r="S7051">
        <v>6</v>
      </c>
      <c r="T7051">
        <v>6</v>
      </c>
      <c r="U7051" s="1">
        <v>42892</v>
      </c>
      <c r="V7051" s="5">
        <f>Main[[#This Row],[Average_Cost_for_two]] * VLOOKUP(Main[[#This Row],[Currency]],'Currency'!A:B,2,FALSE)</f>
        <v>3.6</v>
      </c>
      <c r="W7051" s="5" t="str">
        <f>IF(Main[[#This Row],[Avg_Cost_USD]]&lt;10,"Low",
IF(Main[[#This Row],[Avg_Cost_USD]]&lt;=30,"Medium","High"))</f>
        <v>Low</v>
      </c>
    </row>
    <row r="7052" spans="1:23" x14ac:dyDescent="0.3">
      <c r="A7052">
        <v>3251</v>
      </c>
      <c r="B7052" t="s">
        <v>7259</v>
      </c>
      <c r="C7052">
        <v>1</v>
      </c>
      <c r="D7052" t="s">
        <v>6827</v>
      </c>
      <c r="E7052" t="s">
        <v>6887</v>
      </c>
      <c r="F7052">
        <v>77.325532499999994</v>
      </c>
      <c r="G7052">
        <v>28.567216299999998</v>
      </c>
      <c r="H7052" t="s">
        <v>335</v>
      </c>
      <c r="I7052" t="s">
        <v>19</v>
      </c>
      <c r="J7052" t="s">
        <v>61</v>
      </c>
      <c r="K7052" t="s">
        <v>57</v>
      </c>
      <c r="L7052" t="s">
        <v>57</v>
      </c>
      <c r="M7052" t="s">
        <v>57</v>
      </c>
      <c r="N7052">
        <v>3</v>
      </c>
      <c r="O7052">
        <v>517</v>
      </c>
      <c r="P7052">
        <v>1500</v>
      </c>
      <c r="Q7052">
        <v>3.7</v>
      </c>
      <c r="R7052">
        <v>2017</v>
      </c>
      <c r="S7052">
        <v>6</v>
      </c>
      <c r="T7052">
        <v>15</v>
      </c>
      <c r="U7052" s="1">
        <v>42901</v>
      </c>
      <c r="V7052" s="5">
        <f>Main[[#This Row],[Average_Cost_for_two]] * VLOOKUP(Main[[#This Row],[Currency]],'Currency'!A:B,2,FALSE)</f>
        <v>18</v>
      </c>
      <c r="W7052" s="5" t="str">
        <f>IF(Main[[#This Row],[Avg_Cost_USD]]&lt;10,"Low",
IF(Main[[#This Row],[Avg_Cost_USD]]&lt;=30,"Medium","High"))</f>
        <v>Medium</v>
      </c>
    </row>
    <row r="7053" spans="1:23" x14ac:dyDescent="0.3">
      <c r="A7053">
        <v>306688</v>
      </c>
      <c r="B7053" t="s">
        <v>7260</v>
      </c>
      <c r="C7053">
        <v>1</v>
      </c>
      <c r="D7053" t="s">
        <v>6827</v>
      </c>
      <c r="E7053" t="s">
        <v>7261</v>
      </c>
      <c r="F7053">
        <v>77.507701400000002</v>
      </c>
      <c r="G7053">
        <v>28.4642008</v>
      </c>
      <c r="H7053" t="s">
        <v>301</v>
      </c>
      <c r="I7053" t="s">
        <v>19</v>
      </c>
      <c r="J7053" t="s">
        <v>57</v>
      </c>
      <c r="K7053" t="s">
        <v>57</v>
      </c>
      <c r="L7053" t="s">
        <v>57</v>
      </c>
      <c r="M7053" t="s">
        <v>57</v>
      </c>
      <c r="N7053">
        <v>1</v>
      </c>
      <c r="O7053">
        <v>45</v>
      </c>
      <c r="P7053">
        <v>450</v>
      </c>
      <c r="Q7053">
        <v>3.2</v>
      </c>
      <c r="R7053">
        <v>2018</v>
      </c>
      <c r="S7053">
        <v>5</v>
      </c>
      <c r="T7053">
        <v>28</v>
      </c>
      <c r="U7053" s="1">
        <v>43248</v>
      </c>
      <c r="V7053" s="5">
        <f>Main[[#This Row],[Average_Cost_for_two]] * VLOOKUP(Main[[#This Row],[Currency]],'Currency'!A:B,2,FALSE)</f>
        <v>5.4</v>
      </c>
      <c r="W7053" s="5" t="str">
        <f>IF(Main[[#This Row],[Avg_Cost_USD]]&lt;10,"Low",
IF(Main[[#This Row],[Avg_Cost_USD]]&lt;=30,"Medium","High"))</f>
        <v>Low</v>
      </c>
    </row>
    <row r="7054" spans="1:23" x14ac:dyDescent="0.3">
      <c r="A7054">
        <v>7992</v>
      </c>
      <c r="B7054" t="s">
        <v>7262</v>
      </c>
      <c r="C7054">
        <v>1</v>
      </c>
      <c r="D7054" t="s">
        <v>6827</v>
      </c>
      <c r="E7054" t="s">
        <v>7263</v>
      </c>
      <c r="F7054">
        <v>77.332666799999998</v>
      </c>
      <c r="G7054">
        <v>28.5700866</v>
      </c>
      <c r="H7054" t="s">
        <v>521</v>
      </c>
      <c r="I7054" t="s">
        <v>19</v>
      </c>
      <c r="J7054" t="s">
        <v>57</v>
      </c>
      <c r="K7054" t="s">
        <v>57</v>
      </c>
      <c r="L7054" t="s">
        <v>57</v>
      </c>
      <c r="M7054" t="s">
        <v>57</v>
      </c>
      <c r="N7054">
        <v>1</v>
      </c>
      <c r="O7054">
        <v>603</v>
      </c>
      <c r="P7054">
        <v>300</v>
      </c>
      <c r="Q7054">
        <v>3.8</v>
      </c>
      <c r="R7054">
        <v>2016</v>
      </c>
      <c r="S7054">
        <v>5</v>
      </c>
      <c r="T7054">
        <v>9</v>
      </c>
      <c r="U7054" s="1">
        <v>42499</v>
      </c>
      <c r="V7054" s="5">
        <f>Main[[#This Row],[Average_Cost_for_two]] * VLOOKUP(Main[[#This Row],[Currency]],'Currency'!A:B,2,FALSE)</f>
        <v>3.6</v>
      </c>
      <c r="W7054" s="5" t="str">
        <f>IF(Main[[#This Row],[Avg_Cost_USD]]&lt;10,"Low",
IF(Main[[#This Row],[Avg_Cost_USD]]&lt;=30,"Medium","High"))</f>
        <v>Low</v>
      </c>
    </row>
    <row r="7055" spans="1:23" x14ac:dyDescent="0.3">
      <c r="A7055">
        <v>18268712</v>
      </c>
      <c r="B7055" t="s">
        <v>7264</v>
      </c>
      <c r="C7055">
        <v>1</v>
      </c>
      <c r="D7055" t="s">
        <v>6827</v>
      </c>
      <c r="E7055" t="s">
        <v>7118</v>
      </c>
      <c r="F7055">
        <v>77.320414110000002</v>
      </c>
      <c r="G7055">
        <v>28.56730645</v>
      </c>
      <c r="H7055" t="s">
        <v>7265</v>
      </c>
      <c r="I7055" t="s">
        <v>19</v>
      </c>
      <c r="J7055" t="s">
        <v>61</v>
      </c>
      <c r="K7055" t="s">
        <v>61</v>
      </c>
      <c r="L7055" t="s">
        <v>57</v>
      </c>
      <c r="M7055" t="s">
        <v>57</v>
      </c>
      <c r="N7055">
        <v>3</v>
      </c>
      <c r="O7055">
        <v>750</v>
      </c>
      <c r="P7055">
        <v>1500</v>
      </c>
      <c r="Q7055">
        <v>4.0999999999999996</v>
      </c>
      <c r="R7055">
        <v>2012</v>
      </c>
      <c r="S7055">
        <v>5</v>
      </c>
      <c r="T7055">
        <v>6</v>
      </c>
      <c r="U7055" s="1">
        <v>41035</v>
      </c>
      <c r="V7055" s="5">
        <f>Main[[#This Row],[Average_Cost_for_two]] * VLOOKUP(Main[[#This Row],[Currency]],'Currency'!A:B,2,FALSE)</f>
        <v>18</v>
      </c>
      <c r="W7055" s="5" t="str">
        <f>IF(Main[[#This Row],[Avg_Cost_USD]]&lt;10,"Low",
IF(Main[[#This Row],[Avg_Cost_USD]]&lt;=30,"Medium","High"))</f>
        <v>Medium</v>
      </c>
    </row>
    <row r="7056" spans="1:23" x14ac:dyDescent="0.3">
      <c r="A7056">
        <v>9731</v>
      </c>
      <c r="B7056" t="s">
        <v>7266</v>
      </c>
      <c r="C7056">
        <v>1</v>
      </c>
      <c r="D7056" t="s">
        <v>6827</v>
      </c>
      <c r="E7056" t="s">
        <v>6910</v>
      </c>
      <c r="F7056">
        <v>77.512718899999996</v>
      </c>
      <c r="G7056">
        <v>28.471936700000001</v>
      </c>
      <c r="H7056" t="s">
        <v>56</v>
      </c>
      <c r="I7056" t="s">
        <v>19</v>
      </c>
      <c r="J7056" t="s">
        <v>57</v>
      </c>
      <c r="K7056" t="s">
        <v>61</v>
      </c>
      <c r="L7056" t="s">
        <v>57</v>
      </c>
      <c r="M7056" t="s">
        <v>57</v>
      </c>
      <c r="N7056">
        <v>1</v>
      </c>
      <c r="O7056">
        <v>4</v>
      </c>
      <c r="P7056">
        <v>200</v>
      </c>
      <c r="Q7056">
        <v>2.5</v>
      </c>
      <c r="R7056">
        <v>2015</v>
      </c>
      <c r="S7056">
        <v>5</v>
      </c>
      <c r="T7056">
        <v>18</v>
      </c>
      <c r="U7056" s="1">
        <v>42142</v>
      </c>
      <c r="V7056" s="5">
        <f>Main[[#This Row],[Average_Cost_for_two]] * VLOOKUP(Main[[#This Row],[Currency]],'Currency'!A:B,2,FALSE)</f>
        <v>2.4</v>
      </c>
      <c r="W7056" s="5" t="str">
        <f>IF(Main[[#This Row],[Avg_Cost_USD]]&lt;10,"Low",
IF(Main[[#This Row],[Avg_Cost_USD]]&lt;=30,"Medium","High"))</f>
        <v>Low</v>
      </c>
    </row>
    <row r="7057" spans="1:23" x14ac:dyDescent="0.3">
      <c r="A7057">
        <v>18258162</v>
      </c>
      <c r="B7057" t="s">
        <v>7267</v>
      </c>
      <c r="C7057">
        <v>1</v>
      </c>
      <c r="D7057" t="s">
        <v>6827</v>
      </c>
      <c r="E7057" t="s">
        <v>6910</v>
      </c>
      <c r="F7057">
        <v>77.507880599999993</v>
      </c>
      <c r="G7057">
        <v>28.466820299999998</v>
      </c>
      <c r="H7057" t="s">
        <v>56</v>
      </c>
      <c r="I7057" t="s">
        <v>19</v>
      </c>
      <c r="J7057" t="s">
        <v>57</v>
      </c>
      <c r="K7057" t="s">
        <v>61</v>
      </c>
      <c r="L7057" t="s">
        <v>57</v>
      </c>
      <c r="M7057" t="s">
        <v>57</v>
      </c>
      <c r="N7057">
        <v>2</v>
      </c>
      <c r="O7057">
        <v>24</v>
      </c>
      <c r="P7057">
        <v>600</v>
      </c>
      <c r="Q7057">
        <v>3.2</v>
      </c>
      <c r="R7057">
        <v>2018</v>
      </c>
      <c r="S7057">
        <v>5</v>
      </c>
      <c r="T7057">
        <v>3</v>
      </c>
      <c r="U7057" s="1">
        <v>43223</v>
      </c>
      <c r="V7057" s="5">
        <f>Main[[#This Row],[Average_Cost_for_two]] * VLOOKUP(Main[[#This Row],[Currency]],'Currency'!A:B,2,FALSE)</f>
        <v>7.2</v>
      </c>
      <c r="W7057" s="5" t="str">
        <f>IF(Main[[#This Row],[Avg_Cost_USD]]&lt;10,"Low",
IF(Main[[#This Row],[Avg_Cost_USD]]&lt;=30,"Medium","High"))</f>
        <v>Low</v>
      </c>
    </row>
    <row r="7058" spans="1:23" x14ac:dyDescent="0.3">
      <c r="A7058">
        <v>302144</v>
      </c>
      <c r="B7058" t="s">
        <v>7268</v>
      </c>
      <c r="C7058">
        <v>1</v>
      </c>
      <c r="D7058" t="s">
        <v>6827</v>
      </c>
      <c r="E7058" t="s">
        <v>6910</v>
      </c>
      <c r="F7058">
        <v>77.523779200000007</v>
      </c>
      <c r="G7058">
        <v>28.4764154</v>
      </c>
      <c r="H7058" t="s">
        <v>289</v>
      </c>
      <c r="I7058" t="s">
        <v>19</v>
      </c>
      <c r="J7058" t="s">
        <v>61</v>
      </c>
      <c r="K7058" t="s">
        <v>57</v>
      </c>
      <c r="L7058" t="s">
        <v>57</v>
      </c>
      <c r="M7058" t="s">
        <v>57</v>
      </c>
      <c r="N7058">
        <v>2</v>
      </c>
      <c r="O7058">
        <v>17</v>
      </c>
      <c r="P7058">
        <v>800</v>
      </c>
      <c r="Q7058">
        <v>3.1</v>
      </c>
      <c r="R7058">
        <v>2017</v>
      </c>
      <c r="S7058">
        <v>5</v>
      </c>
      <c r="T7058">
        <v>22</v>
      </c>
      <c r="U7058" s="1">
        <v>42877</v>
      </c>
      <c r="V7058" s="5">
        <f>Main[[#This Row],[Average_Cost_for_two]] * VLOOKUP(Main[[#This Row],[Currency]],'Currency'!A:B,2,FALSE)</f>
        <v>9.6</v>
      </c>
      <c r="W7058" s="5" t="str">
        <f>IF(Main[[#This Row],[Avg_Cost_USD]]&lt;10,"Low",
IF(Main[[#This Row],[Avg_Cost_USD]]&lt;=30,"Medium","High"))</f>
        <v>Low</v>
      </c>
    </row>
    <row r="7059" spans="1:23" x14ac:dyDescent="0.3">
      <c r="A7059">
        <v>8151</v>
      </c>
      <c r="B7059" t="s">
        <v>3111</v>
      </c>
      <c r="C7059">
        <v>1</v>
      </c>
      <c r="D7059" t="s">
        <v>6827</v>
      </c>
      <c r="E7059" t="s">
        <v>6910</v>
      </c>
      <c r="F7059">
        <v>77.514510900000005</v>
      </c>
      <c r="G7059">
        <v>28.472462</v>
      </c>
      <c r="H7059" t="s">
        <v>287</v>
      </c>
      <c r="I7059" t="s">
        <v>19</v>
      </c>
      <c r="J7059" t="s">
        <v>57</v>
      </c>
      <c r="K7059" t="s">
        <v>57</v>
      </c>
      <c r="L7059" t="s">
        <v>57</v>
      </c>
      <c r="M7059" t="s">
        <v>57</v>
      </c>
      <c r="N7059">
        <v>2</v>
      </c>
      <c r="O7059">
        <v>50</v>
      </c>
      <c r="P7059">
        <v>600</v>
      </c>
      <c r="Q7059">
        <v>2.8</v>
      </c>
      <c r="R7059">
        <v>2010</v>
      </c>
      <c r="S7059">
        <v>5</v>
      </c>
      <c r="T7059">
        <v>9</v>
      </c>
      <c r="U7059" s="1">
        <v>40307</v>
      </c>
      <c r="V7059" s="5">
        <f>Main[[#This Row],[Average_Cost_for_two]] * VLOOKUP(Main[[#This Row],[Currency]],'Currency'!A:B,2,FALSE)</f>
        <v>7.2</v>
      </c>
      <c r="W7059" s="5" t="str">
        <f>IF(Main[[#This Row],[Avg_Cost_USD]]&lt;10,"Low",
IF(Main[[#This Row],[Avg_Cost_USD]]&lt;=30,"Medium","High"))</f>
        <v>Low</v>
      </c>
    </row>
    <row r="7060" spans="1:23" x14ac:dyDescent="0.3">
      <c r="A7060">
        <v>439</v>
      </c>
      <c r="B7060" t="s">
        <v>7269</v>
      </c>
      <c r="C7060">
        <v>1</v>
      </c>
      <c r="D7060" t="s">
        <v>6827</v>
      </c>
      <c r="E7060" t="s">
        <v>7121</v>
      </c>
      <c r="F7060">
        <v>77.334785699999998</v>
      </c>
      <c r="G7060">
        <v>28.575916299999999</v>
      </c>
      <c r="H7060" t="s">
        <v>303</v>
      </c>
      <c r="I7060" t="s">
        <v>19</v>
      </c>
      <c r="J7060" t="s">
        <v>57</v>
      </c>
      <c r="K7060" t="s">
        <v>57</v>
      </c>
      <c r="L7060" t="s">
        <v>57</v>
      </c>
      <c r="M7060" t="s">
        <v>57</v>
      </c>
      <c r="N7060">
        <v>2</v>
      </c>
      <c r="O7060">
        <v>44</v>
      </c>
      <c r="P7060">
        <v>600</v>
      </c>
      <c r="Q7060">
        <v>2.6</v>
      </c>
      <c r="R7060">
        <v>2018</v>
      </c>
      <c r="S7060">
        <v>5</v>
      </c>
      <c r="T7060">
        <v>4</v>
      </c>
      <c r="U7060" s="1">
        <v>43224</v>
      </c>
      <c r="V7060" s="5">
        <f>Main[[#This Row],[Average_Cost_for_two]] * VLOOKUP(Main[[#This Row],[Currency]],'Currency'!A:B,2,FALSE)</f>
        <v>7.2</v>
      </c>
      <c r="W7060" s="5" t="str">
        <f>IF(Main[[#This Row],[Avg_Cost_USD]]&lt;10,"Low",
IF(Main[[#This Row],[Avg_Cost_USD]]&lt;=30,"Medium","High"))</f>
        <v>Low</v>
      </c>
    </row>
    <row r="7061" spans="1:23" x14ac:dyDescent="0.3">
      <c r="A7061">
        <v>18364351</v>
      </c>
      <c r="B7061" t="s">
        <v>7270</v>
      </c>
      <c r="C7061">
        <v>1</v>
      </c>
      <c r="D7061" t="s">
        <v>6827</v>
      </c>
      <c r="E7061" t="s">
        <v>7199</v>
      </c>
      <c r="F7061">
        <v>77.528307799999993</v>
      </c>
      <c r="G7061">
        <v>28.458033400000001</v>
      </c>
      <c r="H7061" t="s">
        <v>289</v>
      </c>
      <c r="I7061" t="s">
        <v>19</v>
      </c>
      <c r="J7061" t="s">
        <v>57</v>
      </c>
      <c r="K7061" t="s">
        <v>61</v>
      </c>
      <c r="L7061" t="s">
        <v>57</v>
      </c>
      <c r="M7061" t="s">
        <v>57</v>
      </c>
      <c r="N7061">
        <v>1</v>
      </c>
      <c r="O7061">
        <v>5</v>
      </c>
      <c r="P7061">
        <v>450</v>
      </c>
      <c r="Q7061">
        <v>2.7</v>
      </c>
      <c r="R7061">
        <v>2018</v>
      </c>
      <c r="S7061">
        <v>5</v>
      </c>
      <c r="T7061">
        <v>17</v>
      </c>
      <c r="U7061" s="1">
        <v>43237</v>
      </c>
      <c r="V7061" s="5">
        <f>Main[[#This Row],[Average_Cost_for_two]] * VLOOKUP(Main[[#This Row],[Currency]],'Currency'!A:B,2,FALSE)</f>
        <v>5.4</v>
      </c>
      <c r="W7061" s="5" t="str">
        <f>IF(Main[[#This Row],[Avg_Cost_USD]]&lt;10,"Low",
IF(Main[[#This Row],[Avg_Cost_USD]]&lt;=30,"Medium","High"))</f>
        <v>Low</v>
      </c>
    </row>
    <row r="7062" spans="1:23" x14ac:dyDescent="0.3">
      <c r="A7062">
        <v>18382363</v>
      </c>
      <c r="B7062" t="s">
        <v>7271</v>
      </c>
      <c r="C7062">
        <v>1</v>
      </c>
      <c r="D7062" t="s">
        <v>6827</v>
      </c>
      <c r="E7062" t="s">
        <v>6830</v>
      </c>
      <c r="F7062">
        <v>77.338766000000007</v>
      </c>
      <c r="G7062">
        <v>28.600378200000002</v>
      </c>
      <c r="H7062" t="s">
        <v>7272</v>
      </c>
      <c r="I7062" t="s">
        <v>19</v>
      </c>
      <c r="J7062" t="s">
        <v>57</v>
      </c>
      <c r="K7062" t="s">
        <v>61</v>
      </c>
      <c r="L7062" t="s">
        <v>57</v>
      </c>
      <c r="M7062" t="s">
        <v>57</v>
      </c>
      <c r="N7062">
        <v>2</v>
      </c>
      <c r="O7062">
        <v>38</v>
      </c>
      <c r="P7062">
        <v>900</v>
      </c>
      <c r="Q7062">
        <v>3.7</v>
      </c>
      <c r="R7062">
        <v>2016</v>
      </c>
      <c r="S7062">
        <v>5</v>
      </c>
      <c r="T7062">
        <v>24</v>
      </c>
      <c r="U7062" s="1">
        <v>42514</v>
      </c>
      <c r="V7062" s="5">
        <f>Main[[#This Row],[Average_Cost_for_two]] * VLOOKUP(Main[[#This Row],[Currency]],'Currency'!A:B,2,FALSE)</f>
        <v>10.8</v>
      </c>
      <c r="W7062" s="5" t="str">
        <f>IF(Main[[#This Row],[Avg_Cost_USD]]&lt;10,"Low",
IF(Main[[#This Row],[Avg_Cost_USD]]&lt;=30,"Medium","High"))</f>
        <v>Medium</v>
      </c>
    </row>
    <row r="7063" spans="1:23" x14ac:dyDescent="0.3">
      <c r="A7063">
        <v>8061</v>
      </c>
      <c r="B7063" t="s">
        <v>7273</v>
      </c>
      <c r="C7063">
        <v>1</v>
      </c>
      <c r="D7063" t="s">
        <v>6827</v>
      </c>
      <c r="E7063" t="s">
        <v>6398</v>
      </c>
      <c r="F7063">
        <v>77.344178499999998</v>
      </c>
      <c r="G7063">
        <v>28.597059399999999</v>
      </c>
      <c r="H7063" t="s">
        <v>477</v>
      </c>
      <c r="I7063" t="s">
        <v>19</v>
      </c>
      <c r="J7063" t="s">
        <v>57</v>
      </c>
      <c r="K7063" t="s">
        <v>61</v>
      </c>
      <c r="L7063" t="s">
        <v>57</v>
      </c>
      <c r="M7063" t="s">
        <v>57</v>
      </c>
      <c r="N7063">
        <v>1</v>
      </c>
      <c r="O7063">
        <v>15</v>
      </c>
      <c r="P7063">
        <v>150</v>
      </c>
      <c r="Q7063">
        <v>2.2999999999999998</v>
      </c>
      <c r="R7063">
        <v>2012</v>
      </c>
      <c r="S7063">
        <v>5</v>
      </c>
      <c r="T7063">
        <v>17</v>
      </c>
      <c r="U7063" s="1">
        <v>41046</v>
      </c>
      <c r="V7063" s="5">
        <f>Main[[#This Row],[Average_Cost_for_two]] * VLOOKUP(Main[[#This Row],[Currency]],'Currency'!A:B,2,FALSE)</f>
        <v>1.8</v>
      </c>
      <c r="W7063" s="5" t="str">
        <f>IF(Main[[#This Row],[Avg_Cost_USD]]&lt;10,"Low",
IF(Main[[#This Row],[Avg_Cost_USD]]&lt;=30,"Medium","High"))</f>
        <v>Low</v>
      </c>
    </row>
    <row r="7064" spans="1:23" x14ac:dyDescent="0.3">
      <c r="A7064">
        <v>18393840</v>
      </c>
      <c r="B7064" t="s">
        <v>7274</v>
      </c>
      <c r="C7064">
        <v>1</v>
      </c>
      <c r="D7064" t="s">
        <v>6827</v>
      </c>
      <c r="E7064" t="s">
        <v>6837</v>
      </c>
      <c r="F7064">
        <v>77.410218700000001</v>
      </c>
      <c r="G7064">
        <v>28.5007418</v>
      </c>
      <c r="H7064" t="s">
        <v>287</v>
      </c>
      <c r="I7064" t="s">
        <v>19</v>
      </c>
      <c r="J7064" t="s">
        <v>57</v>
      </c>
      <c r="K7064" t="s">
        <v>57</v>
      </c>
      <c r="L7064" t="s">
        <v>57</v>
      </c>
      <c r="M7064" t="s">
        <v>57</v>
      </c>
      <c r="N7064">
        <v>3</v>
      </c>
      <c r="O7064">
        <v>7</v>
      </c>
      <c r="P7064">
        <v>1400</v>
      </c>
      <c r="Q7064">
        <v>2.8</v>
      </c>
      <c r="R7064">
        <v>2014</v>
      </c>
      <c r="S7064">
        <v>5</v>
      </c>
      <c r="T7064">
        <v>20</v>
      </c>
      <c r="U7064" s="1">
        <v>41779</v>
      </c>
      <c r="V7064" s="5">
        <f>Main[[#This Row],[Average_Cost_for_two]] * VLOOKUP(Main[[#This Row],[Currency]],'Currency'!A:B,2,FALSE)</f>
        <v>16.8</v>
      </c>
      <c r="W7064" s="5" t="str">
        <f>IF(Main[[#This Row],[Avg_Cost_USD]]&lt;10,"Low",
IF(Main[[#This Row],[Avg_Cost_USD]]&lt;=30,"Medium","High"))</f>
        <v>Medium</v>
      </c>
    </row>
    <row r="7065" spans="1:23" x14ac:dyDescent="0.3">
      <c r="A7065">
        <v>18393815</v>
      </c>
      <c r="B7065" t="s">
        <v>7275</v>
      </c>
      <c r="C7065">
        <v>1</v>
      </c>
      <c r="D7065" t="s">
        <v>6827</v>
      </c>
      <c r="E7065" t="s">
        <v>6837</v>
      </c>
      <c r="F7065">
        <v>77.373477399999999</v>
      </c>
      <c r="G7065">
        <v>28.516193699999999</v>
      </c>
      <c r="H7065" t="s">
        <v>369</v>
      </c>
      <c r="I7065" t="s">
        <v>19</v>
      </c>
      <c r="J7065" t="s">
        <v>57</v>
      </c>
      <c r="K7065" t="s">
        <v>57</v>
      </c>
      <c r="L7065" t="s">
        <v>57</v>
      </c>
      <c r="M7065" t="s">
        <v>57</v>
      </c>
      <c r="N7065">
        <v>2</v>
      </c>
      <c r="O7065">
        <v>3</v>
      </c>
      <c r="P7065">
        <v>700</v>
      </c>
      <c r="Q7065">
        <v>1</v>
      </c>
      <c r="R7065">
        <v>2012</v>
      </c>
      <c r="S7065">
        <v>5</v>
      </c>
      <c r="T7065">
        <v>6</v>
      </c>
      <c r="U7065" s="1">
        <v>41035</v>
      </c>
      <c r="V7065" s="5">
        <f>Main[[#This Row],[Average_Cost_for_two]] * VLOOKUP(Main[[#This Row],[Currency]],'Currency'!A:B,2,FALSE)</f>
        <v>8.4</v>
      </c>
      <c r="W7065" s="5" t="str">
        <f>IF(Main[[#This Row],[Avg_Cost_USD]]&lt;10,"Low",
IF(Main[[#This Row],[Avg_Cost_USD]]&lt;=30,"Medium","High"))</f>
        <v>Low</v>
      </c>
    </row>
    <row r="7066" spans="1:23" x14ac:dyDescent="0.3">
      <c r="A7066">
        <v>18372688</v>
      </c>
      <c r="B7066" t="s">
        <v>7276</v>
      </c>
      <c r="C7066">
        <v>1</v>
      </c>
      <c r="D7066" t="s">
        <v>6827</v>
      </c>
      <c r="E7066" t="s">
        <v>6837</v>
      </c>
      <c r="F7066">
        <v>77.377885599999999</v>
      </c>
      <c r="G7066">
        <v>28.513811499999999</v>
      </c>
      <c r="H7066" t="s">
        <v>7277</v>
      </c>
      <c r="I7066" t="s">
        <v>19</v>
      </c>
      <c r="J7066" t="s">
        <v>61</v>
      </c>
      <c r="K7066" t="s">
        <v>57</v>
      </c>
      <c r="L7066" t="s">
        <v>57</v>
      </c>
      <c r="M7066" t="s">
        <v>57</v>
      </c>
      <c r="N7066">
        <v>3</v>
      </c>
      <c r="O7066">
        <v>108</v>
      </c>
      <c r="P7066">
        <v>1300</v>
      </c>
      <c r="Q7066">
        <v>4.2</v>
      </c>
      <c r="R7066">
        <v>2015</v>
      </c>
      <c r="S7066">
        <v>5</v>
      </c>
      <c r="T7066">
        <v>14</v>
      </c>
      <c r="U7066" s="1">
        <v>42138</v>
      </c>
      <c r="V7066" s="5">
        <f>Main[[#This Row],[Average_Cost_for_two]] * VLOOKUP(Main[[#This Row],[Currency]],'Currency'!A:B,2,FALSE)</f>
        <v>15.6</v>
      </c>
      <c r="W7066" s="5" t="str">
        <f>IF(Main[[#This Row],[Avg_Cost_USD]]&lt;10,"Low",
IF(Main[[#This Row],[Avg_Cost_USD]]&lt;=30,"Medium","High"))</f>
        <v>Medium</v>
      </c>
    </row>
    <row r="7067" spans="1:23" x14ac:dyDescent="0.3">
      <c r="A7067">
        <v>18161600</v>
      </c>
      <c r="B7067" t="s">
        <v>529</v>
      </c>
      <c r="C7067">
        <v>1</v>
      </c>
      <c r="D7067" t="s">
        <v>6827</v>
      </c>
      <c r="E7067" t="s">
        <v>6989</v>
      </c>
      <c r="F7067">
        <v>0</v>
      </c>
      <c r="G7067">
        <v>0</v>
      </c>
      <c r="H7067" t="s">
        <v>301</v>
      </c>
      <c r="I7067" t="s">
        <v>19</v>
      </c>
      <c r="J7067" t="s">
        <v>57</v>
      </c>
      <c r="K7067" t="s">
        <v>57</v>
      </c>
      <c r="L7067" t="s">
        <v>57</v>
      </c>
      <c r="M7067" t="s">
        <v>57</v>
      </c>
      <c r="N7067">
        <v>1</v>
      </c>
      <c r="O7067">
        <v>2</v>
      </c>
      <c r="P7067">
        <v>450</v>
      </c>
      <c r="Q7067">
        <v>1</v>
      </c>
      <c r="R7067">
        <v>2012</v>
      </c>
      <c r="S7067">
        <v>5</v>
      </c>
      <c r="T7067">
        <v>28</v>
      </c>
      <c r="U7067" s="1">
        <v>41057</v>
      </c>
      <c r="V7067" s="5">
        <f>Main[[#This Row],[Average_Cost_for_two]] * VLOOKUP(Main[[#This Row],[Currency]],'Currency'!A:B,2,FALSE)</f>
        <v>5.4</v>
      </c>
      <c r="W7067" s="5" t="str">
        <f>IF(Main[[#This Row],[Avg_Cost_USD]]&lt;10,"Low",
IF(Main[[#This Row],[Avg_Cost_USD]]&lt;=30,"Medium","High"))</f>
        <v>Low</v>
      </c>
    </row>
    <row r="7068" spans="1:23" x14ac:dyDescent="0.3">
      <c r="A7068">
        <v>18427226</v>
      </c>
      <c r="B7068" t="s">
        <v>7278</v>
      </c>
      <c r="C7068">
        <v>1</v>
      </c>
      <c r="D7068" t="s">
        <v>6827</v>
      </c>
      <c r="E7068" t="s">
        <v>6854</v>
      </c>
      <c r="F7068">
        <v>77.314390900000006</v>
      </c>
      <c r="G7068">
        <v>28.5837833</v>
      </c>
      <c r="H7068" t="s">
        <v>289</v>
      </c>
      <c r="I7068" t="s">
        <v>19</v>
      </c>
      <c r="J7068" t="s">
        <v>57</v>
      </c>
      <c r="K7068" t="s">
        <v>57</v>
      </c>
      <c r="L7068" t="s">
        <v>57</v>
      </c>
      <c r="M7068" t="s">
        <v>57</v>
      </c>
      <c r="N7068">
        <v>1</v>
      </c>
      <c r="O7068">
        <v>4</v>
      </c>
      <c r="P7068">
        <v>300</v>
      </c>
      <c r="Q7068">
        <v>2.9</v>
      </c>
      <c r="R7068">
        <v>2014</v>
      </c>
      <c r="S7068">
        <v>5</v>
      </c>
      <c r="T7068">
        <v>17</v>
      </c>
      <c r="U7068" s="1">
        <v>41776</v>
      </c>
      <c r="V7068" s="5">
        <f>Main[[#This Row],[Average_Cost_for_two]] * VLOOKUP(Main[[#This Row],[Currency]],'Currency'!A:B,2,FALSE)</f>
        <v>3.6</v>
      </c>
      <c r="W7068" s="5" t="str">
        <f>IF(Main[[#This Row],[Avg_Cost_USD]]&lt;10,"Low",
IF(Main[[#This Row],[Avg_Cost_USD]]&lt;=30,"Medium","High"))</f>
        <v>Low</v>
      </c>
    </row>
    <row r="7069" spans="1:23" x14ac:dyDescent="0.3">
      <c r="A7069">
        <v>395</v>
      </c>
      <c r="B7069" t="s">
        <v>382</v>
      </c>
      <c r="C7069">
        <v>1</v>
      </c>
      <c r="D7069" t="s">
        <v>6827</v>
      </c>
      <c r="E7069" t="s">
        <v>6943</v>
      </c>
      <c r="F7069">
        <v>77.328325000000007</v>
      </c>
      <c r="G7069">
        <v>28.577548199999999</v>
      </c>
      <c r="H7069" t="s">
        <v>384</v>
      </c>
      <c r="I7069" t="s">
        <v>19</v>
      </c>
      <c r="J7069" t="s">
        <v>57</v>
      </c>
      <c r="K7069" t="s">
        <v>61</v>
      </c>
      <c r="L7069" t="s">
        <v>57</v>
      </c>
      <c r="M7069" t="s">
        <v>57</v>
      </c>
      <c r="N7069">
        <v>2</v>
      </c>
      <c r="O7069">
        <v>62</v>
      </c>
      <c r="P7069">
        <v>800</v>
      </c>
      <c r="Q7069">
        <v>2.2999999999999998</v>
      </c>
      <c r="R7069">
        <v>2011</v>
      </c>
      <c r="S7069">
        <v>5</v>
      </c>
      <c r="T7069">
        <v>15</v>
      </c>
      <c r="U7069" s="1">
        <v>40678</v>
      </c>
      <c r="V7069" s="5">
        <f>Main[[#This Row],[Average_Cost_for_two]] * VLOOKUP(Main[[#This Row],[Currency]],'Currency'!A:B,2,FALSE)</f>
        <v>9.6</v>
      </c>
      <c r="W7069" s="5" t="str">
        <f>IF(Main[[#This Row],[Avg_Cost_USD]]&lt;10,"Low",
IF(Main[[#This Row],[Avg_Cost_USD]]&lt;=30,"Medium","High"))</f>
        <v>Low</v>
      </c>
    </row>
    <row r="7070" spans="1:23" x14ac:dyDescent="0.3">
      <c r="A7070">
        <v>18204467</v>
      </c>
      <c r="B7070" t="s">
        <v>7279</v>
      </c>
      <c r="C7070">
        <v>1</v>
      </c>
      <c r="D7070" t="s">
        <v>6827</v>
      </c>
      <c r="E7070" t="s">
        <v>7096</v>
      </c>
      <c r="F7070">
        <v>77.3499908</v>
      </c>
      <c r="G7070">
        <v>28.586619599999999</v>
      </c>
      <c r="H7070" t="s">
        <v>433</v>
      </c>
      <c r="I7070" t="s">
        <v>19</v>
      </c>
      <c r="J7070" t="s">
        <v>57</v>
      </c>
      <c r="K7070" t="s">
        <v>57</v>
      </c>
      <c r="L7070" t="s">
        <v>57</v>
      </c>
      <c r="M7070" t="s">
        <v>57</v>
      </c>
      <c r="N7070">
        <v>1</v>
      </c>
      <c r="O7070">
        <v>8</v>
      </c>
      <c r="P7070">
        <v>300</v>
      </c>
      <c r="Q7070">
        <v>3</v>
      </c>
      <c r="R7070">
        <v>2012</v>
      </c>
      <c r="S7070">
        <v>5</v>
      </c>
      <c r="T7070">
        <v>2</v>
      </c>
      <c r="U7070" s="1">
        <v>41031</v>
      </c>
      <c r="V7070" s="5">
        <f>Main[[#This Row],[Average_Cost_for_two]] * VLOOKUP(Main[[#This Row],[Currency]],'Currency'!A:B,2,FALSE)</f>
        <v>3.6</v>
      </c>
      <c r="W7070" s="5" t="str">
        <f>IF(Main[[#This Row],[Avg_Cost_USD]]&lt;10,"Low",
IF(Main[[#This Row],[Avg_Cost_USD]]&lt;=30,"Medium","High"))</f>
        <v>Low</v>
      </c>
    </row>
    <row r="7071" spans="1:23" x14ac:dyDescent="0.3">
      <c r="A7071">
        <v>18204489</v>
      </c>
      <c r="B7071" t="s">
        <v>7280</v>
      </c>
      <c r="C7071">
        <v>1</v>
      </c>
      <c r="D7071" t="s">
        <v>6827</v>
      </c>
      <c r="E7071" t="s">
        <v>6994</v>
      </c>
      <c r="F7071">
        <v>77.340024999999997</v>
      </c>
      <c r="G7071">
        <v>28.565491000000002</v>
      </c>
      <c r="H7071" t="s">
        <v>335</v>
      </c>
      <c r="I7071" t="s">
        <v>19</v>
      </c>
      <c r="J7071" t="s">
        <v>57</v>
      </c>
      <c r="K7071" t="s">
        <v>61</v>
      </c>
      <c r="L7071" t="s">
        <v>57</v>
      </c>
      <c r="M7071" t="s">
        <v>57</v>
      </c>
      <c r="N7071">
        <v>2</v>
      </c>
      <c r="O7071">
        <v>113</v>
      </c>
      <c r="P7071">
        <v>700</v>
      </c>
      <c r="Q7071">
        <v>3.8</v>
      </c>
      <c r="R7071">
        <v>2011</v>
      </c>
      <c r="S7071">
        <v>5</v>
      </c>
      <c r="T7071">
        <v>26</v>
      </c>
      <c r="U7071" s="1">
        <v>40689</v>
      </c>
      <c r="V7071" s="5">
        <f>Main[[#This Row],[Average_Cost_for_two]] * VLOOKUP(Main[[#This Row],[Currency]],'Currency'!A:B,2,FALSE)</f>
        <v>8.4</v>
      </c>
      <c r="W7071" s="5" t="str">
        <f>IF(Main[[#This Row],[Avg_Cost_USD]]&lt;10,"Low",
IF(Main[[#This Row],[Avg_Cost_USD]]&lt;=30,"Medium","High"))</f>
        <v>Low</v>
      </c>
    </row>
    <row r="7072" spans="1:23" x14ac:dyDescent="0.3">
      <c r="A7072">
        <v>18284048</v>
      </c>
      <c r="B7072" t="s">
        <v>7281</v>
      </c>
      <c r="C7072">
        <v>1</v>
      </c>
      <c r="D7072" t="s">
        <v>6827</v>
      </c>
      <c r="E7072" t="s">
        <v>6994</v>
      </c>
      <c r="F7072">
        <v>77.345728500000007</v>
      </c>
      <c r="G7072">
        <v>28.5699307</v>
      </c>
      <c r="H7072" t="s">
        <v>335</v>
      </c>
      <c r="I7072" t="s">
        <v>19</v>
      </c>
      <c r="J7072" t="s">
        <v>57</v>
      </c>
      <c r="K7072" t="s">
        <v>57</v>
      </c>
      <c r="L7072" t="s">
        <v>57</v>
      </c>
      <c r="M7072" t="s">
        <v>57</v>
      </c>
      <c r="N7072">
        <v>1</v>
      </c>
      <c r="O7072">
        <v>2</v>
      </c>
      <c r="P7072">
        <v>350</v>
      </c>
      <c r="Q7072">
        <v>1</v>
      </c>
      <c r="R7072">
        <v>2010</v>
      </c>
      <c r="S7072">
        <v>5</v>
      </c>
      <c r="T7072">
        <v>14</v>
      </c>
      <c r="U7072" s="1">
        <v>40312</v>
      </c>
      <c r="V7072" s="5">
        <f>Main[[#This Row],[Average_Cost_for_two]] * VLOOKUP(Main[[#This Row],[Currency]],'Currency'!A:B,2,FALSE)</f>
        <v>4.2</v>
      </c>
      <c r="W7072" s="5" t="str">
        <f>IF(Main[[#This Row],[Avg_Cost_USD]]&lt;10,"Low",
IF(Main[[#This Row],[Avg_Cost_USD]]&lt;=30,"Medium","High"))</f>
        <v>Low</v>
      </c>
    </row>
    <row r="7073" spans="1:23" x14ac:dyDescent="0.3">
      <c r="A7073">
        <v>18370702</v>
      </c>
      <c r="B7073" t="s">
        <v>7282</v>
      </c>
      <c r="C7073">
        <v>1</v>
      </c>
      <c r="D7073" t="s">
        <v>6827</v>
      </c>
      <c r="E7073" t="s">
        <v>6895</v>
      </c>
      <c r="F7073">
        <v>77.360309299999997</v>
      </c>
      <c r="G7073">
        <v>28.561366799999998</v>
      </c>
      <c r="H7073" t="s">
        <v>7283</v>
      </c>
      <c r="I7073" t="s">
        <v>19</v>
      </c>
      <c r="J7073" t="s">
        <v>57</v>
      </c>
      <c r="K7073" t="s">
        <v>61</v>
      </c>
      <c r="L7073" t="s">
        <v>57</v>
      </c>
      <c r="M7073" t="s">
        <v>57</v>
      </c>
      <c r="N7073">
        <v>2</v>
      </c>
      <c r="O7073">
        <v>15</v>
      </c>
      <c r="P7073">
        <v>600</v>
      </c>
      <c r="Q7073">
        <v>3.3</v>
      </c>
      <c r="R7073">
        <v>2013</v>
      </c>
      <c r="S7073">
        <v>5</v>
      </c>
      <c r="T7073">
        <v>26</v>
      </c>
      <c r="U7073" s="1">
        <v>41420</v>
      </c>
      <c r="V7073" s="5">
        <f>Main[[#This Row],[Average_Cost_for_two]] * VLOOKUP(Main[[#This Row],[Currency]],'Currency'!A:B,2,FALSE)</f>
        <v>7.2</v>
      </c>
      <c r="W7073" s="5" t="str">
        <f>IF(Main[[#This Row],[Avg_Cost_USD]]&lt;10,"Low",
IF(Main[[#This Row],[Avg_Cost_USD]]&lt;=30,"Medium","High"))</f>
        <v>Low</v>
      </c>
    </row>
    <row r="7074" spans="1:23" x14ac:dyDescent="0.3">
      <c r="A7074">
        <v>307974</v>
      </c>
      <c r="B7074" t="s">
        <v>7284</v>
      </c>
      <c r="C7074">
        <v>1</v>
      </c>
      <c r="D7074" t="s">
        <v>6827</v>
      </c>
      <c r="E7074" t="s">
        <v>6895</v>
      </c>
      <c r="F7074">
        <v>77.359136300000003</v>
      </c>
      <c r="G7074">
        <v>28.561643400000001</v>
      </c>
      <c r="H7074" t="s">
        <v>289</v>
      </c>
      <c r="I7074" t="s">
        <v>19</v>
      </c>
      <c r="J7074" t="s">
        <v>57</v>
      </c>
      <c r="K7074" t="s">
        <v>61</v>
      </c>
      <c r="L7074" t="s">
        <v>57</v>
      </c>
      <c r="M7074" t="s">
        <v>57</v>
      </c>
      <c r="N7074">
        <v>2</v>
      </c>
      <c r="O7074">
        <v>3</v>
      </c>
      <c r="P7074">
        <v>600</v>
      </c>
      <c r="Q7074">
        <v>1</v>
      </c>
      <c r="R7074">
        <v>2013</v>
      </c>
      <c r="S7074">
        <v>5</v>
      </c>
      <c r="T7074">
        <v>25</v>
      </c>
      <c r="U7074" s="1">
        <v>41419</v>
      </c>
      <c r="V7074" s="5">
        <f>Main[[#This Row],[Average_Cost_for_two]] * VLOOKUP(Main[[#This Row],[Currency]],'Currency'!A:B,2,FALSE)</f>
        <v>7.2</v>
      </c>
      <c r="W7074" s="5" t="str">
        <f>IF(Main[[#This Row],[Avg_Cost_USD]]&lt;10,"Low",
IF(Main[[#This Row],[Avg_Cost_USD]]&lt;=30,"Medium","High"))</f>
        <v>Low</v>
      </c>
    </row>
    <row r="7075" spans="1:23" x14ac:dyDescent="0.3">
      <c r="A7075">
        <v>18383527</v>
      </c>
      <c r="B7075" t="s">
        <v>7285</v>
      </c>
      <c r="C7075">
        <v>1</v>
      </c>
      <c r="D7075" t="s">
        <v>6827</v>
      </c>
      <c r="E7075" t="s">
        <v>6861</v>
      </c>
      <c r="F7075">
        <v>77.332326800000004</v>
      </c>
      <c r="G7075">
        <v>28.557973400000002</v>
      </c>
      <c r="H7075" t="s">
        <v>289</v>
      </c>
      <c r="I7075" t="s">
        <v>19</v>
      </c>
      <c r="J7075" t="s">
        <v>57</v>
      </c>
      <c r="K7075" t="s">
        <v>61</v>
      </c>
      <c r="L7075" t="s">
        <v>57</v>
      </c>
      <c r="M7075" t="s">
        <v>57</v>
      </c>
      <c r="N7075">
        <v>2</v>
      </c>
      <c r="O7075">
        <v>18</v>
      </c>
      <c r="P7075">
        <v>600</v>
      </c>
      <c r="Q7075">
        <v>3.4</v>
      </c>
      <c r="R7075">
        <v>2011</v>
      </c>
      <c r="S7075">
        <v>5</v>
      </c>
      <c r="T7075">
        <v>21</v>
      </c>
      <c r="U7075" s="1">
        <v>40684</v>
      </c>
      <c r="V7075" s="5">
        <f>Main[[#This Row],[Average_Cost_for_two]] * VLOOKUP(Main[[#This Row],[Currency]],'Currency'!A:B,2,FALSE)</f>
        <v>7.2</v>
      </c>
      <c r="W7075" s="5" t="str">
        <f>IF(Main[[#This Row],[Avg_Cost_USD]]&lt;10,"Low",
IF(Main[[#This Row],[Avg_Cost_USD]]&lt;=30,"Medium","High"))</f>
        <v>Low</v>
      </c>
    </row>
    <row r="7076" spans="1:23" x14ac:dyDescent="0.3">
      <c r="A7076">
        <v>312978</v>
      </c>
      <c r="B7076" t="s">
        <v>7286</v>
      </c>
      <c r="C7076">
        <v>1</v>
      </c>
      <c r="D7076" t="s">
        <v>6827</v>
      </c>
      <c r="E7076" t="s">
        <v>6457</v>
      </c>
      <c r="F7076">
        <v>77.324500400000005</v>
      </c>
      <c r="G7076">
        <v>28.587873399999999</v>
      </c>
      <c r="H7076" t="s">
        <v>56</v>
      </c>
      <c r="I7076" t="s">
        <v>19</v>
      </c>
      <c r="J7076" t="s">
        <v>57</v>
      </c>
      <c r="K7076" t="s">
        <v>61</v>
      </c>
      <c r="L7076" t="s">
        <v>57</v>
      </c>
      <c r="M7076" t="s">
        <v>57</v>
      </c>
      <c r="N7076">
        <v>1</v>
      </c>
      <c r="O7076">
        <v>87</v>
      </c>
      <c r="P7076">
        <v>300</v>
      </c>
      <c r="Q7076">
        <v>3.5</v>
      </c>
      <c r="R7076">
        <v>2017</v>
      </c>
      <c r="S7076">
        <v>5</v>
      </c>
      <c r="T7076">
        <v>28</v>
      </c>
      <c r="U7076" s="1">
        <v>42883</v>
      </c>
      <c r="V7076" s="5">
        <f>Main[[#This Row],[Average_Cost_for_two]] * VLOOKUP(Main[[#This Row],[Currency]],'Currency'!A:B,2,FALSE)</f>
        <v>3.6</v>
      </c>
      <c r="W7076" s="5" t="str">
        <f>IF(Main[[#This Row],[Avg_Cost_USD]]&lt;10,"Low",
IF(Main[[#This Row],[Avg_Cost_USD]]&lt;=30,"Medium","High"))</f>
        <v>Low</v>
      </c>
    </row>
    <row r="7077" spans="1:23" x14ac:dyDescent="0.3">
      <c r="A7077">
        <v>18371395</v>
      </c>
      <c r="B7077" t="s">
        <v>7287</v>
      </c>
      <c r="C7077">
        <v>1</v>
      </c>
      <c r="D7077" t="s">
        <v>6827</v>
      </c>
      <c r="E7077" t="s">
        <v>5878</v>
      </c>
      <c r="F7077">
        <v>77.362309199999999</v>
      </c>
      <c r="G7077">
        <v>28.570601799999999</v>
      </c>
      <c r="H7077" t="s">
        <v>7288</v>
      </c>
      <c r="I7077" t="s">
        <v>19</v>
      </c>
      <c r="J7077" t="s">
        <v>57</v>
      </c>
      <c r="K7077" t="s">
        <v>61</v>
      </c>
      <c r="L7077" t="s">
        <v>61</v>
      </c>
      <c r="M7077" t="s">
        <v>57</v>
      </c>
      <c r="N7077">
        <v>2</v>
      </c>
      <c r="O7077">
        <v>48</v>
      </c>
      <c r="P7077">
        <v>550</v>
      </c>
      <c r="Q7077">
        <v>3.2</v>
      </c>
      <c r="R7077">
        <v>2015</v>
      </c>
      <c r="S7077">
        <v>5</v>
      </c>
      <c r="T7077">
        <v>24</v>
      </c>
      <c r="U7077" s="1">
        <v>42148</v>
      </c>
      <c r="V7077" s="5">
        <f>Main[[#This Row],[Average_Cost_for_two]] * VLOOKUP(Main[[#This Row],[Currency]],'Currency'!A:B,2,FALSE)</f>
        <v>6.6000000000000005</v>
      </c>
      <c r="W7077" s="5" t="str">
        <f>IF(Main[[#This Row],[Avg_Cost_USD]]&lt;10,"Low",
IF(Main[[#This Row],[Avg_Cost_USD]]&lt;=30,"Medium","High"))</f>
        <v>Low</v>
      </c>
    </row>
    <row r="7078" spans="1:23" x14ac:dyDescent="0.3">
      <c r="A7078">
        <v>18432227</v>
      </c>
      <c r="B7078" t="s">
        <v>1706</v>
      </c>
      <c r="C7078">
        <v>1</v>
      </c>
      <c r="D7078" t="s">
        <v>6827</v>
      </c>
      <c r="E7078" t="s">
        <v>5878</v>
      </c>
      <c r="F7078">
        <v>77.361896000000002</v>
      </c>
      <c r="G7078">
        <v>28.570470400000001</v>
      </c>
      <c r="H7078" t="s">
        <v>347</v>
      </c>
      <c r="I7078" t="s">
        <v>19</v>
      </c>
      <c r="J7078" t="s">
        <v>57</v>
      </c>
      <c r="K7078" t="s">
        <v>61</v>
      </c>
      <c r="L7078" t="s">
        <v>57</v>
      </c>
      <c r="M7078" t="s">
        <v>57</v>
      </c>
      <c r="N7078">
        <v>2</v>
      </c>
      <c r="O7078">
        <v>12</v>
      </c>
      <c r="P7078">
        <v>600</v>
      </c>
      <c r="Q7078">
        <v>2.2999999999999998</v>
      </c>
      <c r="R7078">
        <v>2014</v>
      </c>
      <c r="S7078">
        <v>5</v>
      </c>
      <c r="T7078">
        <v>18</v>
      </c>
      <c r="U7078" s="1">
        <v>41777</v>
      </c>
      <c r="V7078" s="5">
        <f>Main[[#This Row],[Average_Cost_for_two]] * VLOOKUP(Main[[#This Row],[Currency]],'Currency'!A:B,2,FALSE)</f>
        <v>7.2</v>
      </c>
      <c r="W7078" s="5" t="str">
        <f>IF(Main[[#This Row],[Avg_Cost_USD]]&lt;10,"Low",
IF(Main[[#This Row],[Avg_Cost_USD]]&lt;=30,"Medium","High"))</f>
        <v>Low</v>
      </c>
    </row>
    <row r="7079" spans="1:23" x14ac:dyDescent="0.3">
      <c r="A7079">
        <v>313164</v>
      </c>
      <c r="B7079" t="s">
        <v>7289</v>
      </c>
      <c r="C7079">
        <v>1</v>
      </c>
      <c r="D7079" t="s">
        <v>6827</v>
      </c>
      <c r="E7079" t="s">
        <v>6879</v>
      </c>
      <c r="F7079">
        <v>77.367659099999997</v>
      </c>
      <c r="G7079">
        <v>28.583248099999999</v>
      </c>
      <c r="H7079" t="s">
        <v>289</v>
      </c>
      <c r="I7079" t="s">
        <v>19</v>
      </c>
      <c r="J7079" t="s">
        <v>57</v>
      </c>
      <c r="K7079" t="s">
        <v>61</v>
      </c>
      <c r="L7079" t="s">
        <v>57</v>
      </c>
      <c r="M7079" t="s">
        <v>57</v>
      </c>
      <c r="N7079">
        <v>2</v>
      </c>
      <c r="O7079">
        <v>29</v>
      </c>
      <c r="P7079">
        <v>650</v>
      </c>
      <c r="Q7079">
        <v>3.1</v>
      </c>
      <c r="R7079">
        <v>2015</v>
      </c>
      <c r="S7079">
        <v>5</v>
      </c>
      <c r="T7079">
        <v>26</v>
      </c>
      <c r="U7079" s="1">
        <v>42150</v>
      </c>
      <c r="V7079" s="5">
        <f>Main[[#This Row],[Average_Cost_for_two]] * VLOOKUP(Main[[#This Row],[Currency]],'Currency'!A:B,2,FALSE)</f>
        <v>7.8</v>
      </c>
      <c r="W7079" s="5" t="str">
        <f>IF(Main[[#This Row],[Avg_Cost_USD]]&lt;10,"Low",
IF(Main[[#This Row],[Avg_Cost_USD]]&lt;=30,"Medium","High"))</f>
        <v>Low</v>
      </c>
    </row>
    <row r="7080" spans="1:23" x14ac:dyDescent="0.3">
      <c r="A7080">
        <v>8068</v>
      </c>
      <c r="B7080" t="s">
        <v>4984</v>
      </c>
      <c r="C7080">
        <v>1</v>
      </c>
      <c r="D7080" t="s">
        <v>6827</v>
      </c>
      <c r="E7080" t="s">
        <v>7019</v>
      </c>
      <c r="F7080">
        <v>77.346934200000007</v>
      </c>
      <c r="G7080">
        <v>28.607024299999999</v>
      </c>
      <c r="H7080" t="s">
        <v>335</v>
      </c>
      <c r="I7080" t="s">
        <v>19</v>
      </c>
      <c r="J7080" t="s">
        <v>57</v>
      </c>
      <c r="K7080" t="s">
        <v>57</v>
      </c>
      <c r="L7080" t="s">
        <v>57</v>
      </c>
      <c r="M7080" t="s">
        <v>57</v>
      </c>
      <c r="N7080">
        <v>1</v>
      </c>
      <c r="O7080">
        <v>4</v>
      </c>
      <c r="P7080">
        <v>150</v>
      </c>
      <c r="Q7080">
        <v>2.9</v>
      </c>
      <c r="R7080">
        <v>2018</v>
      </c>
      <c r="S7080">
        <v>5</v>
      </c>
      <c r="T7080">
        <v>18</v>
      </c>
      <c r="U7080" s="1">
        <v>43238</v>
      </c>
      <c r="V7080" s="5">
        <f>Main[[#This Row],[Average_Cost_for_two]] * VLOOKUP(Main[[#This Row],[Currency]],'Currency'!A:B,2,FALSE)</f>
        <v>1.8</v>
      </c>
      <c r="W7080" s="5" t="str">
        <f>IF(Main[[#This Row],[Avg_Cost_USD]]&lt;10,"Low",
IF(Main[[#This Row],[Avg_Cost_USD]]&lt;=30,"Medium","High"))</f>
        <v>Low</v>
      </c>
    </row>
    <row r="7081" spans="1:23" x14ac:dyDescent="0.3">
      <c r="A7081">
        <v>18391140</v>
      </c>
      <c r="B7081" t="s">
        <v>7290</v>
      </c>
      <c r="C7081">
        <v>1</v>
      </c>
      <c r="D7081" t="s">
        <v>6827</v>
      </c>
      <c r="E7081" t="s">
        <v>6966</v>
      </c>
      <c r="F7081">
        <v>77.372493300000002</v>
      </c>
      <c r="G7081">
        <v>28.608646100000001</v>
      </c>
      <c r="H7081" t="s">
        <v>315</v>
      </c>
      <c r="I7081" t="s">
        <v>19</v>
      </c>
      <c r="J7081" t="s">
        <v>57</v>
      </c>
      <c r="K7081" t="s">
        <v>57</v>
      </c>
      <c r="L7081" t="s">
        <v>57</v>
      </c>
      <c r="M7081" t="s">
        <v>57</v>
      </c>
      <c r="N7081">
        <v>1</v>
      </c>
      <c r="O7081">
        <v>10</v>
      </c>
      <c r="P7081">
        <v>350</v>
      </c>
      <c r="Q7081">
        <v>3.1</v>
      </c>
      <c r="R7081">
        <v>2012</v>
      </c>
      <c r="S7081">
        <v>5</v>
      </c>
      <c r="T7081">
        <v>20</v>
      </c>
      <c r="U7081" s="1">
        <v>41049</v>
      </c>
      <c r="V7081" s="5">
        <f>Main[[#This Row],[Average_Cost_for_two]] * VLOOKUP(Main[[#This Row],[Currency]],'Currency'!A:B,2,FALSE)</f>
        <v>4.2</v>
      </c>
      <c r="W7081" s="5" t="str">
        <f>IF(Main[[#This Row],[Avg_Cost_USD]]&lt;10,"Low",
IF(Main[[#This Row],[Avg_Cost_USD]]&lt;=30,"Medium","High"))</f>
        <v>Low</v>
      </c>
    </row>
    <row r="7082" spans="1:23" x14ac:dyDescent="0.3">
      <c r="A7082">
        <v>4469</v>
      </c>
      <c r="B7082" t="s">
        <v>7291</v>
      </c>
      <c r="C7082">
        <v>1</v>
      </c>
      <c r="D7082" t="s">
        <v>6827</v>
      </c>
      <c r="E7082" t="s">
        <v>6881</v>
      </c>
      <c r="F7082">
        <v>77.362545499999996</v>
      </c>
      <c r="G7082">
        <v>28.612799500000001</v>
      </c>
      <c r="H7082" t="s">
        <v>372</v>
      </c>
      <c r="I7082" t="s">
        <v>19</v>
      </c>
      <c r="J7082" t="s">
        <v>61</v>
      </c>
      <c r="K7082" t="s">
        <v>57</v>
      </c>
      <c r="L7082" t="s">
        <v>57</v>
      </c>
      <c r="M7082" t="s">
        <v>57</v>
      </c>
      <c r="N7082">
        <v>3</v>
      </c>
      <c r="O7082">
        <v>325</v>
      </c>
      <c r="P7082">
        <v>1100</v>
      </c>
      <c r="Q7082">
        <v>3.2</v>
      </c>
      <c r="R7082">
        <v>2010</v>
      </c>
      <c r="S7082">
        <v>5</v>
      </c>
      <c r="T7082">
        <v>27</v>
      </c>
      <c r="U7082" s="1">
        <v>40325</v>
      </c>
      <c r="V7082" s="5">
        <f>Main[[#This Row],[Average_Cost_for_two]] * VLOOKUP(Main[[#This Row],[Currency]],'Currency'!A:B,2,FALSE)</f>
        <v>13.200000000000001</v>
      </c>
      <c r="W7082" s="5" t="str">
        <f>IF(Main[[#This Row],[Avg_Cost_USD]]&lt;10,"Low",
IF(Main[[#This Row],[Avg_Cost_USD]]&lt;=30,"Medium","High"))</f>
        <v>Medium</v>
      </c>
    </row>
    <row r="7083" spans="1:23" x14ac:dyDescent="0.3">
      <c r="A7083">
        <v>5777</v>
      </c>
      <c r="B7083" t="s">
        <v>6756</v>
      </c>
      <c r="C7083">
        <v>1</v>
      </c>
      <c r="D7083" t="s">
        <v>6827</v>
      </c>
      <c r="E7083" t="s">
        <v>6881</v>
      </c>
      <c r="F7083">
        <v>77.366582500000007</v>
      </c>
      <c r="G7083">
        <v>28.612911</v>
      </c>
      <c r="H7083" t="s">
        <v>335</v>
      </c>
      <c r="I7083" t="s">
        <v>19</v>
      </c>
      <c r="J7083" t="s">
        <v>57</v>
      </c>
      <c r="K7083" t="s">
        <v>57</v>
      </c>
      <c r="L7083" t="s">
        <v>57</v>
      </c>
      <c r="M7083" t="s">
        <v>57</v>
      </c>
      <c r="N7083">
        <v>1</v>
      </c>
      <c r="O7083">
        <v>4</v>
      </c>
      <c r="P7083">
        <v>250</v>
      </c>
      <c r="Q7083">
        <v>2.9</v>
      </c>
      <c r="R7083">
        <v>2011</v>
      </c>
      <c r="S7083">
        <v>5</v>
      </c>
      <c r="T7083">
        <v>28</v>
      </c>
      <c r="U7083" s="1">
        <v>40691</v>
      </c>
      <c r="V7083" s="5">
        <f>Main[[#This Row],[Average_Cost_for_two]] * VLOOKUP(Main[[#This Row],[Currency]],'Currency'!A:B,2,FALSE)</f>
        <v>3</v>
      </c>
      <c r="W7083" s="5" t="str">
        <f>IF(Main[[#This Row],[Avg_Cost_USD]]&lt;10,"Low",
IF(Main[[#This Row],[Avg_Cost_USD]]&lt;=30,"Medium","High"))</f>
        <v>Low</v>
      </c>
    </row>
    <row r="7084" spans="1:23" x14ac:dyDescent="0.3">
      <c r="A7084">
        <v>18391137</v>
      </c>
      <c r="B7084" t="s">
        <v>7292</v>
      </c>
      <c r="C7084">
        <v>1</v>
      </c>
      <c r="D7084" t="s">
        <v>6827</v>
      </c>
      <c r="E7084" t="s">
        <v>6841</v>
      </c>
      <c r="F7084">
        <v>77.385310000000004</v>
      </c>
      <c r="G7084">
        <v>28.625608</v>
      </c>
      <c r="H7084" t="s">
        <v>303</v>
      </c>
      <c r="I7084" t="s">
        <v>19</v>
      </c>
      <c r="J7084" t="s">
        <v>57</v>
      </c>
      <c r="K7084" t="s">
        <v>61</v>
      </c>
      <c r="L7084" t="s">
        <v>57</v>
      </c>
      <c r="M7084" t="s">
        <v>57</v>
      </c>
      <c r="N7084">
        <v>2</v>
      </c>
      <c r="O7084">
        <v>4</v>
      </c>
      <c r="P7084">
        <v>750</v>
      </c>
      <c r="Q7084">
        <v>2.6</v>
      </c>
      <c r="R7084">
        <v>2011</v>
      </c>
      <c r="S7084">
        <v>5</v>
      </c>
      <c r="T7084">
        <v>27</v>
      </c>
      <c r="U7084" s="1">
        <v>40690</v>
      </c>
      <c r="V7084" s="5">
        <f>Main[[#This Row],[Average_Cost_for_two]] * VLOOKUP(Main[[#This Row],[Currency]],'Currency'!A:B,2,FALSE)</f>
        <v>9</v>
      </c>
      <c r="W7084" s="5" t="str">
        <f>IF(Main[[#This Row],[Avg_Cost_USD]]&lt;10,"Low",
IF(Main[[#This Row],[Avg_Cost_USD]]&lt;=30,"Medium","High"))</f>
        <v>Low</v>
      </c>
    </row>
    <row r="7085" spans="1:23" x14ac:dyDescent="0.3">
      <c r="A7085">
        <v>18206836</v>
      </c>
      <c r="B7085" t="s">
        <v>7293</v>
      </c>
      <c r="C7085">
        <v>1</v>
      </c>
      <c r="D7085" t="s">
        <v>6827</v>
      </c>
      <c r="E7085" t="s">
        <v>7294</v>
      </c>
      <c r="F7085">
        <v>77.394456439999999</v>
      </c>
      <c r="G7085">
        <v>28.528872369999998</v>
      </c>
      <c r="H7085" t="s">
        <v>56</v>
      </c>
      <c r="I7085" t="s">
        <v>19</v>
      </c>
      <c r="J7085" t="s">
        <v>57</v>
      </c>
      <c r="K7085" t="s">
        <v>57</v>
      </c>
      <c r="L7085" t="s">
        <v>57</v>
      </c>
      <c r="M7085" t="s">
        <v>57</v>
      </c>
      <c r="N7085">
        <v>1</v>
      </c>
      <c r="O7085">
        <v>15</v>
      </c>
      <c r="P7085">
        <v>200</v>
      </c>
      <c r="Q7085">
        <v>3.2</v>
      </c>
      <c r="R7085">
        <v>2012</v>
      </c>
      <c r="S7085">
        <v>5</v>
      </c>
      <c r="T7085">
        <v>1</v>
      </c>
      <c r="U7085" s="1">
        <v>41030</v>
      </c>
      <c r="V7085" s="5">
        <f>Main[[#This Row],[Average_Cost_for_two]] * VLOOKUP(Main[[#This Row],[Currency]],'Currency'!A:B,2,FALSE)</f>
        <v>2.4</v>
      </c>
      <c r="W7085" s="5" t="str">
        <f>IF(Main[[#This Row],[Avg_Cost_USD]]&lt;10,"Low",
IF(Main[[#This Row],[Avg_Cost_USD]]&lt;=30,"Medium","High"))</f>
        <v>Low</v>
      </c>
    </row>
    <row r="7086" spans="1:23" x14ac:dyDescent="0.3">
      <c r="A7086">
        <v>8012</v>
      </c>
      <c r="B7086" t="s">
        <v>7295</v>
      </c>
      <c r="C7086">
        <v>1</v>
      </c>
      <c r="D7086" t="s">
        <v>6827</v>
      </c>
      <c r="E7086" t="s">
        <v>6907</v>
      </c>
      <c r="F7086">
        <v>77.3410212</v>
      </c>
      <c r="G7086">
        <v>28.585492800000001</v>
      </c>
      <c r="H7086" t="s">
        <v>369</v>
      </c>
      <c r="I7086" t="s">
        <v>19</v>
      </c>
      <c r="J7086" t="s">
        <v>57</v>
      </c>
      <c r="K7086" t="s">
        <v>61</v>
      </c>
      <c r="L7086" t="s">
        <v>57</v>
      </c>
      <c r="M7086" t="s">
        <v>57</v>
      </c>
      <c r="N7086">
        <v>2</v>
      </c>
      <c r="O7086">
        <v>134</v>
      </c>
      <c r="P7086">
        <v>650</v>
      </c>
      <c r="Q7086">
        <v>2.2000000000000002</v>
      </c>
      <c r="R7086">
        <v>2013</v>
      </c>
      <c r="S7086">
        <v>5</v>
      </c>
      <c r="T7086">
        <v>19</v>
      </c>
      <c r="U7086" s="1">
        <v>41413</v>
      </c>
      <c r="V7086" s="5">
        <f>Main[[#This Row],[Average_Cost_for_two]] * VLOOKUP(Main[[#This Row],[Currency]],'Currency'!A:B,2,FALSE)</f>
        <v>7.8</v>
      </c>
      <c r="W7086" s="5" t="str">
        <f>IF(Main[[#This Row],[Avg_Cost_USD]]&lt;10,"Low",
IF(Main[[#This Row],[Avg_Cost_USD]]&lt;=30,"Medium","High"))</f>
        <v>Low</v>
      </c>
    </row>
    <row r="7087" spans="1:23" x14ac:dyDescent="0.3">
      <c r="A7087">
        <v>1722</v>
      </c>
      <c r="B7087" t="s">
        <v>7296</v>
      </c>
      <c r="C7087">
        <v>1</v>
      </c>
      <c r="D7087" t="s">
        <v>6827</v>
      </c>
      <c r="E7087" t="s">
        <v>7047</v>
      </c>
      <c r="F7087">
        <v>77.364916899999997</v>
      </c>
      <c r="G7087">
        <v>28.597129800000001</v>
      </c>
      <c r="H7087" t="s">
        <v>303</v>
      </c>
      <c r="I7087" t="s">
        <v>19</v>
      </c>
      <c r="J7087" t="s">
        <v>61</v>
      </c>
      <c r="K7087" t="s">
        <v>61</v>
      </c>
      <c r="L7087" t="s">
        <v>57</v>
      </c>
      <c r="M7087" t="s">
        <v>57</v>
      </c>
      <c r="N7087">
        <v>2</v>
      </c>
      <c r="O7087">
        <v>75</v>
      </c>
      <c r="P7087">
        <v>800</v>
      </c>
      <c r="Q7087">
        <v>2.6</v>
      </c>
      <c r="R7087">
        <v>2016</v>
      </c>
      <c r="S7087">
        <v>5</v>
      </c>
      <c r="T7087">
        <v>12</v>
      </c>
      <c r="U7087" s="1">
        <v>42502</v>
      </c>
      <c r="V7087" s="5">
        <f>Main[[#This Row],[Average_Cost_for_two]] * VLOOKUP(Main[[#This Row],[Currency]],'Currency'!A:B,2,FALSE)</f>
        <v>9.6</v>
      </c>
      <c r="W7087" s="5" t="str">
        <f>IF(Main[[#This Row],[Avg_Cost_USD]]&lt;10,"Low",
IF(Main[[#This Row],[Avg_Cost_USD]]&lt;=30,"Medium","High"))</f>
        <v>Low</v>
      </c>
    </row>
    <row r="7088" spans="1:23" x14ac:dyDescent="0.3">
      <c r="A7088">
        <v>2191</v>
      </c>
      <c r="B7088" t="s">
        <v>4763</v>
      </c>
      <c r="C7088">
        <v>1</v>
      </c>
      <c r="D7088" t="s">
        <v>6827</v>
      </c>
      <c r="E7088" t="s">
        <v>6887</v>
      </c>
      <c r="F7088">
        <v>77.325936299999995</v>
      </c>
      <c r="G7088">
        <v>28.567747600000001</v>
      </c>
      <c r="H7088" t="s">
        <v>1824</v>
      </c>
      <c r="I7088" t="s">
        <v>19</v>
      </c>
      <c r="J7088" t="s">
        <v>57</v>
      </c>
      <c r="K7088" t="s">
        <v>57</v>
      </c>
      <c r="L7088" t="s">
        <v>57</v>
      </c>
      <c r="M7088" t="s">
        <v>57</v>
      </c>
      <c r="N7088">
        <v>1</v>
      </c>
      <c r="O7088">
        <v>32</v>
      </c>
      <c r="P7088">
        <v>250</v>
      </c>
      <c r="Q7088">
        <v>3.1</v>
      </c>
      <c r="R7088">
        <v>2015</v>
      </c>
      <c r="S7088">
        <v>5</v>
      </c>
      <c r="T7088">
        <v>17</v>
      </c>
      <c r="U7088" s="1">
        <v>42141</v>
      </c>
      <c r="V7088" s="5">
        <f>Main[[#This Row],[Average_Cost_for_two]] * VLOOKUP(Main[[#This Row],[Currency]],'Currency'!A:B,2,FALSE)</f>
        <v>3</v>
      </c>
      <c r="W7088" s="5" t="str">
        <f>IF(Main[[#This Row],[Avg_Cost_USD]]&lt;10,"Low",
IF(Main[[#This Row],[Avg_Cost_USD]]&lt;=30,"Medium","High"))</f>
        <v>Low</v>
      </c>
    </row>
    <row r="7089" spans="1:23" x14ac:dyDescent="0.3">
      <c r="A7089">
        <v>307447</v>
      </c>
      <c r="B7089" t="s">
        <v>2966</v>
      </c>
      <c r="C7089">
        <v>1</v>
      </c>
      <c r="D7089" t="s">
        <v>6827</v>
      </c>
      <c r="E7089" t="s">
        <v>6887</v>
      </c>
      <c r="F7089">
        <v>77.3254017</v>
      </c>
      <c r="G7089">
        <v>28.567254200000001</v>
      </c>
      <c r="H7089" t="s">
        <v>287</v>
      </c>
      <c r="I7089" t="s">
        <v>19</v>
      </c>
      <c r="J7089" t="s">
        <v>57</v>
      </c>
      <c r="K7089" t="s">
        <v>61</v>
      </c>
      <c r="L7089" t="s">
        <v>57</v>
      </c>
      <c r="M7089" t="s">
        <v>57</v>
      </c>
      <c r="N7089">
        <v>2</v>
      </c>
      <c r="O7089">
        <v>106</v>
      </c>
      <c r="P7089">
        <v>600</v>
      </c>
      <c r="Q7089">
        <v>3.2</v>
      </c>
      <c r="R7089">
        <v>2016</v>
      </c>
      <c r="S7089">
        <v>5</v>
      </c>
      <c r="T7089">
        <v>9</v>
      </c>
      <c r="U7089" s="1">
        <v>42499</v>
      </c>
      <c r="V7089" s="5">
        <f>Main[[#This Row],[Average_Cost_for_two]] * VLOOKUP(Main[[#This Row],[Currency]],'Currency'!A:B,2,FALSE)</f>
        <v>7.2</v>
      </c>
      <c r="W7089" s="5" t="str">
        <f>IF(Main[[#This Row],[Avg_Cost_USD]]&lt;10,"Low",
IF(Main[[#This Row],[Avg_Cost_USD]]&lt;=30,"Medium","High"))</f>
        <v>Low</v>
      </c>
    </row>
    <row r="7090" spans="1:23" x14ac:dyDescent="0.3">
      <c r="A7090">
        <v>18255134</v>
      </c>
      <c r="B7090" t="s">
        <v>7297</v>
      </c>
      <c r="C7090">
        <v>1</v>
      </c>
      <c r="D7090" t="s">
        <v>6827</v>
      </c>
      <c r="E7090" t="s">
        <v>6926</v>
      </c>
      <c r="F7090">
        <v>77.367524299999999</v>
      </c>
      <c r="G7090">
        <v>28.557536800000001</v>
      </c>
      <c r="H7090" t="s">
        <v>289</v>
      </c>
      <c r="I7090" t="s">
        <v>19</v>
      </c>
      <c r="J7090" t="s">
        <v>57</v>
      </c>
      <c r="K7090" t="s">
        <v>61</v>
      </c>
      <c r="L7090" t="s">
        <v>57</v>
      </c>
      <c r="M7090" t="s">
        <v>57</v>
      </c>
      <c r="N7090">
        <v>2</v>
      </c>
      <c r="O7090">
        <v>34</v>
      </c>
      <c r="P7090">
        <v>700</v>
      </c>
      <c r="Q7090">
        <v>2.6</v>
      </c>
      <c r="R7090">
        <v>2011</v>
      </c>
      <c r="S7090">
        <v>5</v>
      </c>
      <c r="T7090">
        <v>7</v>
      </c>
      <c r="U7090" s="1">
        <v>40670</v>
      </c>
      <c r="V7090" s="5">
        <f>Main[[#This Row],[Average_Cost_for_two]] * VLOOKUP(Main[[#This Row],[Currency]],'Currency'!A:B,2,FALSE)</f>
        <v>8.4</v>
      </c>
      <c r="W7090" s="5" t="str">
        <f>IF(Main[[#This Row],[Avg_Cost_USD]]&lt;10,"Low",
IF(Main[[#This Row],[Avg_Cost_USD]]&lt;=30,"Medium","High"))</f>
        <v>Low</v>
      </c>
    </row>
    <row r="7091" spans="1:23" x14ac:dyDescent="0.3">
      <c r="A7091">
        <v>7983</v>
      </c>
      <c r="B7091" t="s">
        <v>7241</v>
      </c>
      <c r="C7091">
        <v>1</v>
      </c>
      <c r="D7091" t="s">
        <v>6827</v>
      </c>
      <c r="E7091" t="s">
        <v>7263</v>
      </c>
      <c r="F7091">
        <v>77.332666799999998</v>
      </c>
      <c r="G7091">
        <v>28.570355599999999</v>
      </c>
      <c r="H7091" t="s">
        <v>342</v>
      </c>
      <c r="I7091" t="s">
        <v>19</v>
      </c>
      <c r="J7091" t="s">
        <v>57</v>
      </c>
      <c r="K7091" t="s">
        <v>61</v>
      </c>
      <c r="L7091" t="s">
        <v>57</v>
      </c>
      <c r="M7091" t="s">
        <v>57</v>
      </c>
      <c r="N7091">
        <v>1</v>
      </c>
      <c r="O7091">
        <v>94</v>
      </c>
      <c r="P7091">
        <v>200</v>
      </c>
      <c r="Q7091">
        <v>3.5</v>
      </c>
      <c r="R7091">
        <v>2013</v>
      </c>
      <c r="S7091">
        <v>4</v>
      </c>
      <c r="T7091">
        <v>24</v>
      </c>
      <c r="U7091" s="1">
        <v>41388</v>
      </c>
      <c r="V7091" s="5">
        <f>Main[[#This Row],[Average_Cost_for_two]] * VLOOKUP(Main[[#This Row],[Currency]],'Currency'!A:B,2,FALSE)</f>
        <v>2.4</v>
      </c>
      <c r="W7091" s="5" t="str">
        <f>IF(Main[[#This Row],[Avg_Cost_USD]]&lt;10,"Low",
IF(Main[[#This Row],[Avg_Cost_USD]]&lt;=30,"Medium","High"))</f>
        <v>Low</v>
      </c>
    </row>
    <row r="7092" spans="1:23" x14ac:dyDescent="0.3">
      <c r="A7092">
        <v>18281983</v>
      </c>
      <c r="B7092" t="s">
        <v>3285</v>
      </c>
      <c r="C7092">
        <v>1</v>
      </c>
      <c r="D7092" t="s">
        <v>6827</v>
      </c>
      <c r="E7092" t="s">
        <v>7298</v>
      </c>
      <c r="F7092">
        <v>77.512539700000005</v>
      </c>
      <c r="G7092">
        <v>28.471920099999998</v>
      </c>
      <c r="H7092" t="s">
        <v>56</v>
      </c>
      <c r="I7092" t="s">
        <v>19</v>
      </c>
      <c r="J7092" t="s">
        <v>57</v>
      </c>
      <c r="K7092" t="s">
        <v>57</v>
      </c>
      <c r="L7092" t="s">
        <v>57</v>
      </c>
      <c r="M7092" t="s">
        <v>57</v>
      </c>
      <c r="N7092">
        <v>1</v>
      </c>
      <c r="O7092">
        <v>16</v>
      </c>
      <c r="P7092">
        <v>300</v>
      </c>
      <c r="Q7092">
        <v>3.1</v>
      </c>
      <c r="R7092">
        <v>2010</v>
      </c>
      <c r="S7092">
        <v>4</v>
      </c>
      <c r="T7092">
        <v>16</v>
      </c>
      <c r="U7092" s="1">
        <v>40284</v>
      </c>
      <c r="V7092" s="5">
        <f>Main[[#This Row],[Average_Cost_for_two]] * VLOOKUP(Main[[#This Row],[Currency]],'Currency'!A:B,2,FALSE)</f>
        <v>3.6</v>
      </c>
      <c r="W7092" s="5" t="str">
        <f>IF(Main[[#This Row],[Avg_Cost_USD]]&lt;10,"Low",
IF(Main[[#This Row],[Avg_Cost_USD]]&lt;=30,"Medium","High"))</f>
        <v>Low</v>
      </c>
    </row>
    <row r="7093" spans="1:23" x14ac:dyDescent="0.3">
      <c r="A7093">
        <v>8422</v>
      </c>
      <c r="B7093" t="s">
        <v>7299</v>
      </c>
      <c r="C7093">
        <v>1</v>
      </c>
      <c r="D7093" t="s">
        <v>6827</v>
      </c>
      <c r="E7093" t="s">
        <v>7300</v>
      </c>
      <c r="F7093">
        <v>77.518094599999998</v>
      </c>
      <c r="G7093">
        <v>28.469653099999999</v>
      </c>
      <c r="H7093" t="s">
        <v>342</v>
      </c>
      <c r="I7093" t="s">
        <v>19</v>
      </c>
      <c r="J7093" t="s">
        <v>57</v>
      </c>
      <c r="K7093" t="s">
        <v>57</v>
      </c>
      <c r="L7093" t="s">
        <v>57</v>
      </c>
      <c r="M7093" t="s">
        <v>57</v>
      </c>
      <c r="N7093">
        <v>3</v>
      </c>
      <c r="O7093">
        <v>29</v>
      </c>
      <c r="P7093">
        <v>1000</v>
      </c>
      <c r="Q7093">
        <v>3.4</v>
      </c>
      <c r="R7093">
        <v>2016</v>
      </c>
      <c r="S7093">
        <v>4</v>
      </c>
      <c r="T7093">
        <v>8</v>
      </c>
      <c r="U7093" s="1">
        <v>42468</v>
      </c>
      <c r="V7093" s="5">
        <f>Main[[#This Row],[Average_Cost_for_two]] * VLOOKUP(Main[[#This Row],[Currency]],'Currency'!A:B,2,FALSE)</f>
        <v>12</v>
      </c>
      <c r="W7093" s="5" t="str">
        <f>IF(Main[[#This Row],[Avg_Cost_USD]]&lt;10,"Low",
IF(Main[[#This Row],[Avg_Cost_USD]]&lt;=30,"Medium","High"))</f>
        <v>Medium</v>
      </c>
    </row>
    <row r="7094" spans="1:23" x14ac:dyDescent="0.3">
      <c r="A7094">
        <v>312278</v>
      </c>
      <c r="B7094" t="s">
        <v>7301</v>
      </c>
      <c r="C7094">
        <v>1</v>
      </c>
      <c r="D7094" t="s">
        <v>6827</v>
      </c>
      <c r="E7094" t="s">
        <v>7199</v>
      </c>
      <c r="F7094">
        <v>77.527883200000005</v>
      </c>
      <c r="G7094">
        <v>28.458075099999999</v>
      </c>
      <c r="H7094" t="s">
        <v>342</v>
      </c>
      <c r="I7094" t="s">
        <v>19</v>
      </c>
      <c r="J7094" t="s">
        <v>57</v>
      </c>
      <c r="K7094" t="s">
        <v>61</v>
      </c>
      <c r="L7094" t="s">
        <v>57</v>
      </c>
      <c r="M7094" t="s">
        <v>57</v>
      </c>
      <c r="N7094">
        <v>1</v>
      </c>
      <c r="O7094">
        <v>9</v>
      </c>
      <c r="P7094">
        <v>200</v>
      </c>
      <c r="Q7094">
        <v>2.9</v>
      </c>
      <c r="R7094">
        <v>2016</v>
      </c>
      <c r="S7094">
        <v>4</v>
      </c>
      <c r="T7094">
        <v>24</v>
      </c>
      <c r="U7094" s="1">
        <v>42484</v>
      </c>
      <c r="V7094" s="5">
        <f>Main[[#This Row],[Average_Cost_for_two]] * VLOOKUP(Main[[#This Row],[Currency]],'Currency'!A:B,2,FALSE)</f>
        <v>2.4</v>
      </c>
      <c r="W7094" s="5" t="str">
        <f>IF(Main[[#This Row],[Avg_Cost_USD]]&lt;10,"Low",
IF(Main[[#This Row],[Avg_Cost_USD]]&lt;=30,"Medium","High"))</f>
        <v>Low</v>
      </c>
    </row>
    <row r="7095" spans="1:23" x14ac:dyDescent="0.3">
      <c r="A7095">
        <v>18463699</v>
      </c>
      <c r="B7095" t="s">
        <v>1574</v>
      </c>
      <c r="C7095">
        <v>1</v>
      </c>
      <c r="D7095" t="s">
        <v>6827</v>
      </c>
      <c r="E7095" t="s">
        <v>6832</v>
      </c>
      <c r="F7095">
        <v>77.365561</v>
      </c>
      <c r="G7095">
        <v>28.538929</v>
      </c>
      <c r="H7095" t="s">
        <v>1025</v>
      </c>
      <c r="I7095" t="s">
        <v>19</v>
      </c>
      <c r="J7095" t="s">
        <v>61</v>
      </c>
      <c r="K7095" t="s">
        <v>57</v>
      </c>
      <c r="L7095" t="s">
        <v>57</v>
      </c>
      <c r="M7095" t="s">
        <v>57</v>
      </c>
      <c r="N7095">
        <v>3</v>
      </c>
      <c r="O7095">
        <v>9</v>
      </c>
      <c r="P7095">
        <v>1100</v>
      </c>
      <c r="Q7095">
        <v>3.1</v>
      </c>
      <c r="R7095">
        <v>2013</v>
      </c>
      <c r="S7095">
        <v>4</v>
      </c>
      <c r="T7095">
        <v>10</v>
      </c>
      <c r="U7095" s="1">
        <v>41374</v>
      </c>
      <c r="V7095" s="5">
        <f>Main[[#This Row],[Average_Cost_for_two]] * VLOOKUP(Main[[#This Row],[Currency]],'Currency'!A:B,2,FALSE)</f>
        <v>13.200000000000001</v>
      </c>
      <c r="W7095" s="5" t="str">
        <f>IF(Main[[#This Row],[Avg_Cost_USD]]&lt;10,"Low",
IF(Main[[#This Row],[Avg_Cost_USD]]&lt;=30,"Medium","High"))</f>
        <v>Medium</v>
      </c>
    </row>
    <row r="7096" spans="1:23" x14ac:dyDescent="0.3">
      <c r="A7096">
        <v>8228</v>
      </c>
      <c r="B7096" t="s">
        <v>7302</v>
      </c>
      <c r="C7096">
        <v>1</v>
      </c>
      <c r="D7096" t="s">
        <v>6827</v>
      </c>
      <c r="E7096" t="s">
        <v>6832</v>
      </c>
      <c r="F7096">
        <v>77.387458940000002</v>
      </c>
      <c r="G7096">
        <v>28.53358145</v>
      </c>
      <c r="H7096" t="s">
        <v>477</v>
      </c>
      <c r="I7096" t="s">
        <v>19</v>
      </c>
      <c r="J7096" t="s">
        <v>57</v>
      </c>
      <c r="K7096" t="s">
        <v>57</v>
      </c>
      <c r="L7096" t="s">
        <v>57</v>
      </c>
      <c r="M7096" t="s">
        <v>57</v>
      </c>
      <c r="N7096">
        <v>1</v>
      </c>
      <c r="O7096">
        <v>26</v>
      </c>
      <c r="P7096">
        <v>150</v>
      </c>
      <c r="Q7096">
        <v>2.6</v>
      </c>
      <c r="R7096">
        <v>2012</v>
      </c>
      <c r="S7096">
        <v>4</v>
      </c>
      <c r="T7096">
        <v>1</v>
      </c>
      <c r="U7096" s="1">
        <v>41000</v>
      </c>
      <c r="V7096" s="5">
        <f>Main[[#This Row],[Average_Cost_for_two]] * VLOOKUP(Main[[#This Row],[Currency]],'Currency'!A:B,2,FALSE)</f>
        <v>1.8</v>
      </c>
      <c r="W7096" s="5" t="str">
        <f>IF(Main[[#This Row],[Avg_Cost_USD]]&lt;10,"Low",
IF(Main[[#This Row],[Avg_Cost_USD]]&lt;=30,"Medium","High"))</f>
        <v>Low</v>
      </c>
    </row>
    <row r="7097" spans="1:23" x14ac:dyDescent="0.3">
      <c r="A7097">
        <v>18371428</v>
      </c>
      <c r="B7097" t="s">
        <v>7303</v>
      </c>
      <c r="C7097">
        <v>1</v>
      </c>
      <c r="D7097" t="s">
        <v>6827</v>
      </c>
      <c r="E7097" t="s">
        <v>6832</v>
      </c>
      <c r="F7097">
        <v>77.38501411</v>
      </c>
      <c r="G7097">
        <v>28.528404559999998</v>
      </c>
      <c r="H7097" t="s">
        <v>303</v>
      </c>
      <c r="I7097" t="s">
        <v>19</v>
      </c>
      <c r="J7097" t="s">
        <v>57</v>
      </c>
      <c r="K7097" t="s">
        <v>61</v>
      </c>
      <c r="L7097" t="s">
        <v>57</v>
      </c>
      <c r="M7097" t="s">
        <v>57</v>
      </c>
      <c r="N7097">
        <v>2</v>
      </c>
      <c r="O7097">
        <v>13</v>
      </c>
      <c r="P7097">
        <v>800</v>
      </c>
      <c r="Q7097">
        <v>3.4</v>
      </c>
      <c r="R7097">
        <v>2011</v>
      </c>
      <c r="S7097">
        <v>4</v>
      </c>
      <c r="T7097">
        <v>16</v>
      </c>
      <c r="U7097" s="1">
        <v>40649</v>
      </c>
      <c r="V7097" s="5">
        <f>Main[[#This Row],[Average_Cost_for_two]] * VLOOKUP(Main[[#This Row],[Currency]],'Currency'!A:B,2,FALSE)</f>
        <v>9.6</v>
      </c>
      <c r="W7097" s="5" t="str">
        <f>IF(Main[[#This Row],[Avg_Cost_USD]]&lt;10,"Low",
IF(Main[[#This Row],[Avg_Cost_USD]]&lt;=30,"Medium","High"))</f>
        <v>Low</v>
      </c>
    </row>
    <row r="7098" spans="1:23" x14ac:dyDescent="0.3">
      <c r="A7098">
        <v>312369</v>
      </c>
      <c r="B7098" t="s">
        <v>7304</v>
      </c>
      <c r="C7098">
        <v>1</v>
      </c>
      <c r="D7098" t="s">
        <v>6827</v>
      </c>
      <c r="E7098" t="s">
        <v>6832</v>
      </c>
      <c r="F7098">
        <v>77.366097159999995</v>
      </c>
      <c r="G7098">
        <v>28.53932095</v>
      </c>
      <c r="H7098" t="s">
        <v>759</v>
      </c>
      <c r="I7098" t="s">
        <v>19</v>
      </c>
      <c r="J7098" t="s">
        <v>57</v>
      </c>
      <c r="K7098" t="s">
        <v>61</v>
      </c>
      <c r="L7098" t="s">
        <v>57</v>
      </c>
      <c r="M7098" t="s">
        <v>57</v>
      </c>
      <c r="N7098">
        <v>2</v>
      </c>
      <c r="O7098">
        <v>27</v>
      </c>
      <c r="P7098">
        <v>550</v>
      </c>
      <c r="Q7098">
        <v>3.2</v>
      </c>
      <c r="R7098">
        <v>2016</v>
      </c>
      <c r="S7098">
        <v>4</v>
      </c>
      <c r="T7098">
        <v>5</v>
      </c>
      <c r="U7098" s="1">
        <v>42465</v>
      </c>
      <c r="V7098" s="5">
        <f>Main[[#This Row],[Average_Cost_for_two]] * VLOOKUP(Main[[#This Row],[Currency]],'Currency'!A:B,2,FALSE)</f>
        <v>6.6000000000000005</v>
      </c>
      <c r="W7098" s="5" t="str">
        <f>IF(Main[[#This Row],[Avg_Cost_USD]]&lt;10,"Low",
IF(Main[[#This Row],[Avg_Cost_USD]]&lt;=30,"Medium","High"))</f>
        <v>Low</v>
      </c>
    </row>
    <row r="7099" spans="1:23" x14ac:dyDescent="0.3">
      <c r="A7099">
        <v>18273942</v>
      </c>
      <c r="B7099" t="s">
        <v>7305</v>
      </c>
      <c r="C7099">
        <v>1</v>
      </c>
      <c r="D7099" t="s">
        <v>6827</v>
      </c>
      <c r="E7099" t="s">
        <v>6848</v>
      </c>
      <c r="F7099">
        <v>77.371426799999995</v>
      </c>
      <c r="G7099">
        <v>28.516344</v>
      </c>
      <c r="H7099" t="s">
        <v>7306</v>
      </c>
      <c r="I7099" t="s">
        <v>19</v>
      </c>
      <c r="J7099" t="s">
        <v>57</v>
      </c>
      <c r="K7099" t="s">
        <v>61</v>
      </c>
      <c r="L7099" t="s">
        <v>57</v>
      </c>
      <c r="M7099" t="s">
        <v>57</v>
      </c>
      <c r="N7099">
        <v>2</v>
      </c>
      <c r="O7099">
        <v>132</v>
      </c>
      <c r="P7099">
        <v>550</v>
      </c>
      <c r="Q7099">
        <v>3.9</v>
      </c>
      <c r="R7099">
        <v>2012</v>
      </c>
      <c r="S7099">
        <v>4</v>
      </c>
      <c r="T7099">
        <v>24</v>
      </c>
      <c r="U7099" s="1">
        <v>41023</v>
      </c>
      <c r="V7099" s="5">
        <f>Main[[#This Row],[Average_Cost_for_two]] * VLOOKUP(Main[[#This Row],[Currency]],'Currency'!A:B,2,FALSE)</f>
        <v>6.6000000000000005</v>
      </c>
      <c r="W7099" s="5" t="str">
        <f>IF(Main[[#This Row],[Avg_Cost_USD]]&lt;10,"Low",
IF(Main[[#This Row],[Avg_Cost_USD]]&lt;=30,"Medium","High"))</f>
        <v>Low</v>
      </c>
    </row>
    <row r="7100" spans="1:23" x14ac:dyDescent="0.3">
      <c r="A7100">
        <v>18146472</v>
      </c>
      <c r="B7100" t="s">
        <v>7307</v>
      </c>
      <c r="C7100">
        <v>1</v>
      </c>
      <c r="D7100" t="s">
        <v>6827</v>
      </c>
      <c r="E7100" t="s">
        <v>5788</v>
      </c>
      <c r="F7100">
        <v>77.314538499999998</v>
      </c>
      <c r="G7100">
        <v>28.581194199999999</v>
      </c>
      <c r="H7100" t="s">
        <v>342</v>
      </c>
      <c r="I7100" t="s">
        <v>19</v>
      </c>
      <c r="J7100" t="s">
        <v>57</v>
      </c>
      <c r="K7100" t="s">
        <v>57</v>
      </c>
      <c r="L7100" t="s">
        <v>57</v>
      </c>
      <c r="M7100" t="s">
        <v>57</v>
      </c>
      <c r="N7100">
        <v>1</v>
      </c>
      <c r="O7100">
        <v>7</v>
      </c>
      <c r="P7100">
        <v>150</v>
      </c>
      <c r="Q7100">
        <v>2.9</v>
      </c>
      <c r="R7100">
        <v>2014</v>
      </c>
      <c r="S7100">
        <v>4</v>
      </c>
      <c r="T7100">
        <v>17</v>
      </c>
      <c r="U7100" s="1">
        <v>41746</v>
      </c>
      <c r="V7100" s="5">
        <f>Main[[#This Row],[Average_Cost_for_two]] * VLOOKUP(Main[[#This Row],[Currency]],'Currency'!A:B,2,FALSE)</f>
        <v>1.8</v>
      </c>
      <c r="W7100" s="5" t="str">
        <f>IF(Main[[#This Row],[Avg_Cost_USD]]&lt;10,"Low",
IF(Main[[#This Row],[Avg_Cost_USD]]&lt;=30,"Medium","High"))</f>
        <v>Low</v>
      </c>
    </row>
    <row r="7101" spans="1:23" x14ac:dyDescent="0.3">
      <c r="A7101">
        <v>309535</v>
      </c>
      <c r="B7101" t="s">
        <v>7308</v>
      </c>
      <c r="C7101">
        <v>1</v>
      </c>
      <c r="D7101" t="s">
        <v>6827</v>
      </c>
      <c r="E7101" t="s">
        <v>6989</v>
      </c>
      <c r="F7101">
        <v>77.317589999999996</v>
      </c>
      <c r="G7101">
        <v>28.570724599999998</v>
      </c>
      <c r="H7101" t="s">
        <v>367</v>
      </c>
      <c r="I7101" t="s">
        <v>19</v>
      </c>
      <c r="J7101" t="s">
        <v>57</v>
      </c>
      <c r="K7101" t="s">
        <v>61</v>
      </c>
      <c r="L7101" t="s">
        <v>57</v>
      </c>
      <c r="M7101" t="s">
        <v>57</v>
      </c>
      <c r="N7101">
        <v>2</v>
      </c>
      <c r="O7101">
        <v>31</v>
      </c>
      <c r="P7101">
        <v>700</v>
      </c>
      <c r="Q7101">
        <v>3</v>
      </c>
      <c r="R7101">
        <v>2017</v>
      </c>
      <c r="S7101">
        <v>4</v>
      </c>
      <c r="T7101">
        <v>23</v>
      </c>
      <c r="U7101" s="1">
        <v>42848</v>
      </c>
      <c r="V7101" s="5">
        <f>Main[[#This Row],[Average_Cost_for_two]] * VLOOKUP(Main[[#This Row],[Currency]],'Currency'!A:B,2,FALSE)</f>
        <v>8.4</v>
      </c>
      <c r="W7101" s="5" t="str">
        <f>IF(Main[[#This Row],[Avg_Cost_USD]]&lt;10,"Low",
IF(Main[[#This Row],[Avg_Cost_USD]]&lt;=30,"Medium","High"))</f>
        <v>Low</v>
      </c>
    </row>
    <row r="7102" spans="1:23" x14ac:dyDescent="0.3">
      <c r="A7102">
        <v>304691</v>
      </c>
      <c r="B7102" t="s">
        <v>7309</v>
      </c>
      <c r="C7102">
        <v>1</v>
      </c>
      <c r="D7102" t="s">
        <v>6827</v>
      </c>
      <c r="E7102" t="s">
        <v>6852</v>
      </c>
      <c r="F7102">
        <v>77.328359300000002</v>
      </c>
      <c r="G7102">
        <v>28.581603900000001</v>
      </c>
      <c r="H7102" t="s">
        <v>335</v>
      </c>
      <c r="I7102" t="s">
        <v>19</v>
      </c>
      <c r="J7102" t="s">
        <v>57</v>
      </c>
      <c r="K7102" t="s">
        <v>57</v>
      </c>
      <c r="L7102" t="s">
        <v>57</v>
      </c>
      <c r="M7102" t="s">
        <v>57</v>
      </c>
      <c r="N7102">
        <v>1</v>
      </c>
      <c r="O7102">
        <v>18</v>
      </c>
      <c r="P7102">
        <v>350</v>
      </c>
      <c r="Q7102">
        <v>2.8</v>
      </c>
      <c r="R7102">
        <v>2011</v>
      </c>
      <c r="S7102">
        <v>4</v>
      </c>
      <c r="T7102">
        <v>11</v>
      </c>
      <c r="U7102" s="1">
        <v>40644</v>
      </c>
      <c r="V7102" s="5">
        <f>Main[[#This Row],[Average_Cost_for_two]] * VLOOKUP(Main[[#This Row],[Currency]],'Currency'!A:B,2,FALSE)</f>
        <v>4.2</v>
      </c>
      <c r="W7102" s="5" t="str">
        <f>IF(Main[[#This Row],[Avg_Cost_USD]]&lt;10,"Low",
IF(Main[[#This Row],[Avg_Cost_USD]]&lt;=30,"Medium","High"))</f>
        <v>Low</v>
      </c>
    </row>
    <row r="7103" spans="1:23" x14ac:dyDescent="0.3">
      <c r="A7103">
        <v>1460</v>
      </c>
      <c r="B7103" t="s">
        <v>2322</v>
      </c>
      <c r="C7103">
        <v>1</v>
      </c>
      <c r="D7103" t="s">
        <v>6827</v>
      </c>
      <c r="E7103" t="s">
        <v>7208</v>
      </c>
      <c r="F7103">
        <v>77.333157299999996</v>
      </c>
      <c r="G7103">
        <v>28.571101599999999</v>
      </c>
      <c r="H7103" t="s">
        <v>287</v>
      </c>
      <c r="I7103" t="s">
        <v>19</v>
      </c>
      <c r="J7103" t="s">
        <v>57</v>
      </c>
      <c r="K7103" t="s">
        <v>61</v>
      </c>
      <c r="L7103" t="s">
        <v>57</v>
      </c>
      <c r="M7103" t="s">
        <v>57</v>
      </c>
      <c r="N7103">
        <v>2</v>
      </c>
      <c r="O7103">
        <v>58</v>
      </c>
      <c r="P7103">
        <v>600</v>
      </c>
      <c r="Q7103">
        <v>2.8</v>
      </c>
      <c r="R7103">
        <v>2011</v>
      </c>
      <c r="S7103">
        <v>4</v>
      </c>
      <c r="T7103">
        <v>23</v>
      </c>
      <c r="U7103" s="1">
        <v>40656</v>
      </c>
      <c r="V7103" s="5">
        <f>Main[[#This Row],[Average_Cost_for_two]] * VLOOKUP(Main[[#This Row],[Currency]],'Currency'!A:B,2,FALSE)</f>
        <v>7.2</v>
      </c>
      <c r="W7103" s="5" t="str">
        <f>IF(Main[[#This Row],[Avg_Cost_USD]]&lt;10,"Low",
IF(Main[[#This Row],[Avg_Cost_USD]]&lt;=30,"Medium","High"))</f>
        <v>Low</v>
      </c>
    </row>
    <row r="7104" spans="1:23" x14ac:dyDescent="0.3">
      <c r="A7104">
        <v>18408048</v>
      </c>
      <c r="B7104" t="s">
        <v>7310</v>
      </c>
      <c r="C7104">
        <v>1</v>
      </c>
      <c r="D7104" t="s">
        <v>6827</v>
      </c>
      <c r="E7104" t="s">
        <v>6893</v>
      </c>
      <c r="F7104">
        <v>77.322040299999998</v>
      </c>
      <c r="G7104">
        <v>28.564594799999998</v>
      </c>
      <c r="H7104" t="s">
        <v>647</v>
      </c>
      <c r="I7104" t="s">
        <v>19</v>
      </c>
      <c r="J7104" t="s">
        <v>61</v>
      </c>
      <c r="K7104" t="s">
        <v>57</v>
      </c>
      <c r="L7104" t="s">
        <v>57</v>
      </c>
      <c r="M7104" t="s">
        <v>57</v>
      </c>
      <c r="N7104">
        <v>3</v>
      </c>
      <c r="O7104">
        <v>53</v>
      </c>
      <c r="P7104">
        <v>1300</v>
      </c>
      <c r="Q7104">
        <v>3.7</v>
      </c>
      <c r="R7104">
        <v>2014</v>
      </c>
      <c r="S7104">
        <v>4</v>
      </c>
      <c r="T7104">
        <v>27</v>
      </c>
      <c r="U7104" s="1">
        <v>41756</v>
      </c>
      <c r="V7104" s="5">
        <f>Main[[#This Row],[Average_Cost_for_two]] * VLOOKUP(Main[[#This Row],[Currency]],'Currency'!A:B,2,FALSE)</f>
        <v>15.6</v>
      </c>
      <c r="W7104" s="5" t="str">
        <f>IF(Main[[#This Row],[Avg_Cost_USD]]&lt;10,"Low",
IF(Main[[#This Row],[Avg_Cost_USD]]&lt;=30,"Medium","High"))</f>
        <v>Medium</v>
      </c>
    </row>
    <row r="7105" spans="1:23" x14ac:dyDescent="0.3">
      <c r="A7105">
        <v>313410</v>
      </c>
      <c r="B7105" t="s">
        <v>7311</v>
      </c>
      <c r="C7105">
        <v>1</v>
      </c>
      <c r="D7105" t="s">
        <v>6827</v>
      </c>
      <c r="E7105" t="s">
        <v>6895</v>
      </c>
      <c r="F7105">
        <v>77.361767069999999</v>
      </c>
      <c r="G7105">
        <v>28.569521630000001</v>
      </c>
      <c r="H7105" t="s">
        <v>337</v>
      </c>
      <c r="I7105" t="s">
        <v>19</v>
      </c>
      <c r="J7105" t="s">
        <v>57</v>
      </c>
      <c r="K7105" t="s">
        <v>61</v>
      </c>
      <c r="L7105" t="s">
        <v>57</v>
      </c>
      <c r="M7105" t="s">
        <v>57</v>
      </c>
      <c r="N7105">
        <v>2</v>
      </c>
      <c r="O7105">
        <v>364</v>
      </c>
      <c r="P7105">
        <v>600</v>
      </c>
      <c r="Q7105">
        <v>3.2</v>
      </c>
      <c r="R7105">
        <v>2012</v>
      </c>
      <c r="S7105">
        <v>4</v>
      </c>
      <c r="T7105">
        <v>10</v>
      </c>
      <c r="U7105" s="1">
        <v>41009</v>
      </c>
      <c r="V7105" s="5">
        <f>Main[[#This Row],[Average_Cost_for_two]] * VLOOKUP(Main[[#This Row],[Currency]],'Currency'!A:B,2,FALSE)</f>
        <v>7.2</v>
      </c>
      <c r="W7105" s="5" t="str">
        <f>IF(Main[[#This Row],[Avg_Cost_USD]]&lt;10,"Low",
IF(Main[[#This Row],[Avg_Cost_USD]]&lt;=30,"Medium","High"))</f>
        <v>Low</v>
      </c>
    </row>
    <row r="7106" spans="1:23" x14ac:dyDescent="0.3">
      <c r="A7106">
        <v>5686</v>
      </c>
      <c r="B7106" t="s">
        <v>7312</v>
      </c>
      <c r="C7106">
        <v>1</v>
      </c>
      <c r="D7106" t="s">
        <v>6827</v>
      </c>
      <c r="E7106" t="s">
        <v>6895</v>
      </c>
      <c r="F7106">
        <v>77.3618278</v>
      </c>
      <c r="G7106">
        <v>28.569249599999999</v>
      </c>
      <c r="H7106" t="s">
        <v>494</v>
      </c>
      <c r="I7106" t="s">
        <v>19</v>
      </c>
      <c r="J7106" t="s">
        <v>57</v>
      </c>
      <c r="K7106" t="s">
        <v>57</v>
      </c>
      <c r="L7106" t="s">
        <v>57</v>
      </c>
      <c r="M7106" t="s">
        <v>57</v>
      </c>
      <c r="N7106">
        <v>1</v>
      </c>
      <c r="O7106">
        <v>16</v>
      </c>
      <c r="P7106">
        <v>350</v>
      </c>
      <c r="Q7106">
        <v>3.1</v>
      </c>
      <c r="R7106">
        <v>2011</v>
      </c>
      <c r="S7106">
        <v>4</v>
      </c>
      <c r="T7106">
        <v>22</v>
      </c>
      <c r="U7106" s="1">
        <v>40655</v>
      </c>
      <c r="V7106" s="5">
        <f>Main[[#This Row],[Average_Cost_for_two]] * VLOOKUP(Main[[#This Row],[Currency]],'Currency'!A:B,2,FALSE)</f>
        <v>4.2</v>
      </c>
      <c r="W7106" s="5" t="str">
        <f>IF(Main[[#This Row],[Avg_Cost_USD]]&lt;10,"Low",
IF(Main[[#This Row],[Avg_Cost_USD]]&lt;=30,"Medium","High"))</f>
        <v>Low</v>
      </c>
    </row>
    <row r="7107" spans="1:23" x14ac:dyDescent="0.3">
      <c r="A7107">
        <v>18383486</v>
      </c>
      <c r="B7107" t="s">
        <v>7313</v>
      </c>
      <c r="C7107">
        <v>1</v>
      </c>
      <c r="D7107" t="s">
        <v>6827</v>
      </c>
      <c r="E7107" t="s">
        <v>6861</v>
      </c>
      <c r="F7107">
        <v>77.332297499999996</v>
      </c>
      <c r="G7107">
        <v>28.557971800000001</v>
      </c>
      <c r="H7107" t="s">
        <v>1783</v>
      </c>
      <c r="I7107" t="s">
        <v>19</v>
      </c>
      <c r="J7107" t="s">
        <v>57</v>
      </c>
      <c r="K7107" t="s">
        <v>61</v>
      </c>
      <c r="L7107" t="s">
        <v>57</v>
      </c>
      <c r="M7107" t="s">
        <v>57</v>
      </c>
      <c r="N7107">
        <v>2</v>
      </c>
      <c r="O7107">
        <v>40</v>
      </c>
      <c r="P7107">
        <v>650</v>
      </c>
      <c r="Q7107">
        <v>3.8</v>
      </c>
      <c r="R7107">
        <v>2014</v>
      </c>
      <c r="S7107">
        <v>4</v>
      </c>
      <c r="T7107">
        <v>14</v>
      </c>
      <c r="U7107" s="1">
        <v>41743</v>
      </c>
      <c r="V7107" s="5">
        <f>Main[[#This Row],[Average_Cost_for_two]] * VLOOKUP(Main[[#This Row],[Currency]],'Currency'!A:B,2,FALSE)</f>
        <v>7.8</v>
      </c>
      <c r="W7107" s="5" t="str">
        <f>IF(Main[[#This Row],[Avg_Cost_USD]]&lt;10,"Low",
IF(Main[[#This Row],[Avg_Cost_USD]]&lt;=30,"Medium","High"))</f>
        <v>Low</v>
      </c>
    </row>
    <row r="7108" spans="1:23" x14ac:dyDescent="0.3">
      <c r="A7108">
        <v>310766</v>
      </c>
      <c r="B7108" t="s">
        <v>7314</v>
      </c>
      <c r="C7108">
        <v>1</v>
      </c>
      <c r="D7108" t="s">
        <v>6827</v>
      </c>
      <c r="E7108" t="s">
        <v>5878</v>
      </c>
      <c r="F7108">
        <v>77.362321199999997</v>
      </c>
      <c r="G7108">
        <v>28.569789199999999</v>
      </c>
      <c r="H7108" t="s">
        <v>7315</v>
      </c>
      <c r="I7108" t="s">
        <v>19</v>
      </c>
      <c r="J7108" t="s">
        <v>57</v>
      </c>
      <c r="K7108" t="s">
        <v>61</v>
      </c>
      <c r="L7108" t="s">
        <v>57</v>
      </c>
      <c r="M7108" t="s">
        <v>57</v>
      </c>
      <c r="N7108">
        <v>2</v>
      </c>
      <c r="O7108">
        <v>147</v>
      </c>
      <c r="P7108">
        <v>650</v>
      </c>
      <c r="Q7108">
        <v>2.6</v>
      </c>
      <c r="R7108">
        <v>2013</v>
      </c>
      <c r="S7108">
        <v>4</v>
      </c>
      <c r="T7108">
        <v>18</v>
      </c>
      <c r="U7108" s="1">
        <v>41382</v>
      </c>
      <c r="V7108" s="5">
        <f>Main[[#This Row],[Average_Cost_for_two]] * VLOOKUP(Main[[#This Row],[Currency]],'Currency'!A:B,2,FALSE)</f>
        <v>7.8</v>
      </c>
      <c r="W7108" s="5" t="str">
        <f>IF(Main[[#This Row],[Avg_Cost_USD]]&lt;10,"Low",
IF(Main[[#This Row],[Avg_Cost_USD]]&lt;=30,"Medium","High"))</f>
        <v>Low</v>
      </c>
    </row>
    <row r="7109" spans="1:23" x14ac:dyDescent="0.3">
      <c r="A7109">
        <v>385</v>
      </c>
      <c r="B7109" t="s">
        <v>368</v>
      </c>
      <c r="C7109">
        <v>1</v>
      </c>
      <c r="D7109" t="s">
        <v>6827</v>
      </c>
      <c r="E7109" t="s">
        <v>5878</v>
      </c>
      <c r="F7109">
        <v>77.362103899999994</v>
      </c>
      <c r="G7109">
        <v>28.569979199999999</v>
      </c>
      <c r="H7109" t="s">
        <v>369</v>
      </c>
      <c r="I7109" t="s">
        <v>19</v>
      </c>
      <c r="J7109" t="s">
        <v>57</v>
      </c>
      <c r="K7109" t="s">
        <v>57</v>
      </c>
      <c r="L7109" t="s">
        <v>57</v>
      </c>
      <c r="M7109" t="s">
        <v>57</v>
      </c>
      <c r="N7109">
        <v>2</v>
      </c>
      <c r="O7109">
        <v>161</v>
      </c>
      <c r="P7109">
        <v>700</v>
      </c>
      <c r="Q7109">
        <v>2.4</v>
      </c>
      <c r="R7109">
        <v>2015</v>
      </c>
      <c r="S7109">
        <v>4</v>
      </c>
      <c r="T7109">
        <v>6</v>
      </c>
      <c r="U7109" s="1">
        <v>42100</v>
      </c>
      <c r="V7109" s="5">
        <f>Main[[#This Row],[Average_Cost_for_two]] * VLOOKUP(Main[[#This Row],[Currency]],'Currency'!A:B,2,FALSE)</f>
        <v>8.4</v>
      </c>
      <c r="W7109" s="5" t="str">
        <f>IF(Main[[#This Row],[Avg_Cost_USD]]&lt;10,"Low",
IF(Main[[#This Row],[Avg_Cost_USD]]&lt;=30,"Medium","High"))</f>
        <v>Low</v>
      </c>
    </row>
    <row r="7110" spans="1:23" x14ac:dyDescent="0.3">
      <c r="A7110">
        <v>18418274</v>
      </c>
      <c r="B7110" t="s">
        <v>7316</v>
      </c>
      <c r="C7110">
        <v>1</v>
      </c>
      <c r="D7110" t="s">
        <v>6827</v>
      </c>
      <c r="E7110" t="s">
        <v>6902</v>
      </c>
      <c r="F7110">
        <v>77.356850910000006</v>
      </c>
      <c r="G7110">
        <v>28.607569439999999</v>
      </c>
      <c r="H7110" t="s">
        <v>7317</v>
      </c>
      <c r="I7110" t="s">
        <v>19</v>
      </c>
      <c r="J7110" t="s">
        <v>57</v>
      </c>
      <c r="K7110" t="s">
        <v>61</v>
      </c>
      <c r="L7110" t="s">
        <v>57</v>
      </c>
      <c r="M7110" t="s">
        <v>57</v>
      </c>
      <c r="N7110">
        <v>2</v>
      </c>
      <c r="O7110">
        <v>15</v>
      </c>
      <c r="P7110">
        <v>600</v>
      </c>
      <c r="Q7110">
        <v>3.3</v>
      </c>
      <c r="R7110">
        <v>2013</v>
      </c>
      <c r="S7110">
        <v>4</v>
      </c>
      <c r="T7110">
        <v>4</v>
      </c>
      <c r="U7110" s="1">
        <v>41368</v>
      </c>
      <c r="V7110" s="5">
        <f>Main[[#This Row],[Average_Cost_for_two]] * VLOOKUP(Main[[#This Row],[Currency]],'Currency'!A:B,2,FALSE)</f>
        <v>7.2</v>
      </c>
      <c r="W7110" s="5" t="str">
        <f>IF(Main[[#This Row],[Avg_Cost_USD]]&lt;10,"Low",
IF(Main[[#This Row],[Avg_Cost_USD]]&lt;=30,"Medium","High"))</f>
        <v>Low</v>
      </c>
    </row>
    <row r="7111" spans="1:23" x14ac:dyDescent="0.3">
      <c r="A7111">
        <v>8092</v>
      </c>
      <c r="B7111" t="s">
        <v>7318</v>
      </c>
      <c r="C7111">
        <v>1</v>
      </c>
      <c r="D7111" t="s">
        <v>6827</v>
      </c>
      <c r="E7111" t="s">
        <v>6966</v>
      </c>
      <c r="F7111">
        <v>77.362613400000001</v>
      </c>
      <c r="G7111">
        <v>28.608844399999999</v>
      </c>
      <c r="H7111" t="s">
        <v>547</v>
      </c>
      <c r="I7111" t="s">
        <v>19</v>
      </c>
      <c r="J7111" t="s">
        <v>57</v>
      </c>
      <c r="K7111" t="s">
        <v>57</v>
      </c>
      <c r="L7111" t="s">
        <v>57</v>
      </c>
      <c r="M7111" t="s">
        <v>57</v>
      </c>
      <c r="N7111">
        <v>1</v>
      </c>
      <c r="O7111">
        <v>12</v>
      </c>
      <c r="P7111">
        <v>350</v>
      </c>
      <c r="Q7111">
        <v>2.9</v>
      </c>
      <c r="R7111">
        <v>2016</v>
      </c>
      <c r="S7111">
        <v>4</v>
      </c>
      <c r="T7111">
        <v>21</v>
      </c>
      <c r="U7111" s="1">
        <v>42481</v>
      </c>
      <c r="V7111" s="5">
        <f>Main[[#This Row],[Average_Cost_for_two]] * VLOOKUP(Main[[#This Row],[Currency]],'Currency'!A:B,2,FALSE)</f>
        <v>4.2</v>
      </c>
      <c r="W7111" s="5" t="str">
        <f>IF(Main[[#This Row],[Avg_Cost_USD]]&lt;10,"Low",
IF(Main[[#This Row],[Avg_Cost_USD]]&lt;=30,"Medium","High"))</f>
        <v>Low</v>
      </c>
    </row>
    <row r="7112" spans="1:23" x14ac:dyDescent="0.3">
      <c r="A7112">
        <v>5696</v>
      </c>
      <c r="B7112" t="s">
        <v>2456</v>
      </c>
      <c r="C7112">
        <v>1</v>
      </c>
      <c r="D7112" t="s">
        <v>6827</v>
      </c>
      <c r="E7112" t="s">
        <v>6881</v>
      </c>
      <c r="F7112">
        <v>77.362545499999996</v>
      </c>
      <c r="G7112">
        <v>28.612799500000001</v>
      </c>
      <c r="H7112" t="s">
        <v>1250</v>
      </c>
      <c r="I7112" t="s">
        <v>19</v>
      </c>
      <c r="J7112" t="s">
        <v>57</v>
      </c>
      <c r="K7112" t="s">
        <v>61</v>
      </c>
      <c r="L7112" t="s">
        <v>57</v>
      </c>
      <c r="M7112" t="s">
        <v>57</v>
      </c>
      <c r="N7112">
        <v>3</v>
      </c>
      <c r="O7112">
        <v>147</v>
      </c>
      <c r="P7112">
        <v>1000</v>
      </c>
      <c r="Q7112">
        <v>3.1</v>
      </c>
      <c r="R7112">
        <v>2014</v>
      </c>
      <c r="S7112">
        <v>4</v>
      </c>
      <c r="T7112">
        <v>23</v>
      </c>
      <c r="U7112" s="1">
        <v>41752</v>
      </c>
      <c r="V7112" s="5">
        <f>Main[[#This Row],[Average_Cost_for_two]] * VLOOKUP(Main[[#This Row],[Currency]],'Currency'!A:B,2,FALSE)</f>
        <v>12</v>
      </c>
      <c r="W7112" s="5" t="str">
        <f>IF(Main[[#This Row],[Avg_Cost_USD]]&lt;10,"Low",
IF(Main[[#This Row],[Avg_Cost_USD]]&lt;=30,"Medium","High"))</f>
        <v>Medium</v>
      </c>
    </row>
    <row r="7113" spans="1:23" x14ac:dyDescent="0.3">
      <c r="A7113">
        <v>312240</v>
      </c>
      <c r="B7113" t="s">
        <v>7203</v>
      </c>
      <c r="C7113">
        <v>1</v>
      </c>
      <c r="D7113" t="s">
        <v>6827</v>
      </c>
      <c r="E7113" t="s">
        <v>6884</v>
      </c>
      <c r="F7113">
        <v>77.375598100000005</v>
      </c>
      <c r="G7113">
        <v>28.6094124</v>
      </c>
      <c r="H7113" t="s">
        <v>342</v>
      </c>
      <c r="I7113" t="s">
        <v>19</v>
      </c>
      <c r="J7113" t="s">
        <v>57</v>
      </c>
      <c r="K7113" t="s">
        <v>61</v>
      </c>
      <c r="L7113" t="s">
        <v>57</v>
      </c>
      <c r="M7113" t="s">
        <v>57</v>
      </c>
      <c r="N7113">
        <v>1</v>
      </c>
      <c r="O7113">
        <v>2</v>
      </c>
      <c r="P7113">
        <v>300</v>
      </c>
      <c r="Q7113">
        <v>1</v>
      </c>
      <c r="R7113">
        <v>2015</v>
      </c>
      <c r="S7113">
        <v>4</v>
      </c>
      <c r="T7113">
        <v>20</v>
      </c>
      <c r="U7113" s="1">
        <v>42114</v>
      </c>
      <c r="V7113" s="5">
        <f>Main[[#This Row],[Average_Cost_for_two]] * VLOOKUP(Main[[#This Row],[Currency]],'Currency'!A:B,2,FALSE)</f>
        <v>3.6</v>
      </c>
      <c r="W7113" s="5" t="str">
        <f>IF(Main[[#This Row],[Avg_Cost_USD]]&lt;10,"Low",
IF(Main[[#This Row],[Avg_Cost_USD]]&lt;=30,"Medium","High"))</f>
        <v>Low</v>
      </c>
    </row>
    <row r="7114" spans="1:23" x14ac:dyDescent="0.3">
      <c r="A7114">
        <v>18418649</v>
      </c>
      <c r="B7114" t="s">
        <v>7319</v>
      </c>
      <c r="C7114">
        <v>1</v>
      </c>
      <c r="D7114" t="s">
        <v>6827</v>
      </c>
      <c r="E7114" t="s">
        <v>6868</v>
      </c>
      <c r="F7114">
        <v>77.399232799999993</v>
      </c>
      <c r="G7114">
        <v>28.5851413</v>
      </c>
      <c r="H7114" t="s">
        <v>733</v>
      </c>
      <c r="I7114" t="s">
        <v>19</v>
      </c>
      <c r="J7114" t="s">
        <v>57</v>
      </c>
      <c r="K7114" t="s">
        <v>57</v>
      </c>
      <c r="L7114" t="s">
        <v>57</v>
      </c>
      <c r="M7114" t="s">
        <v>57</v>
      </c>
      <c r="N7114">
        <v>1</v>
      </c>
      <c r="O7114">
        <v>8</v>
      </c>
      <c r="P7114">
        <v>300</v>
      </c>
      <c r="Q7114">
        <v>3.1</v>
      </c>
      <c r="R7114">
        <v>2012</v>
      </c>
      <c r="S7114">
        <v>4</v>
      </c>
      <c r="T7114">
        <v>12</v>
      </c>
      <c r="U7114" s="1">
        <v>41011</v>
      </c>
      <c r="V7114" s="5">
        <f>Main[[#This Row],[Average_Cost_for_two]] * VLOOKUP(Main[[#This Row],[Currency]],'Currency'!A:B,2,FALSE)</f>
        <v>3.6</v>
      </c>
      <c r="W7114" s="5" t="str">
        <f>IF(Main[[#This Row],[Avg_Cost_USD]]&lt;10,"Low",
IF(Main[[#This Row],[Avg_Cost_USD]]&lt;=30,"Medium","High"))</f>
        <v>Low</v>
      </c>
    </row>
    <row r="7115" spans="1:23" x14ac:dyDescent="0.3">
      <c r="A7115">
        <v>18385532</v>
      </c>
      <c r="B7115" t="s">
        <v>7320</v>
      </c>
      <c r="C7115">
        <v>1</v>
      </c>
      <c r="D7115" t="s">
        <v>6827</v>
      </c>
      <c r="E7115" t="s">
        <v>6843</v>
      </c>
      <c r="F7115">
        <v>77.385644600000006</v>
      </c>
      <c r="G7115">
        <v>28.514405499999999</v>
      </c>
      <c r="H7115" t="s">
        <v>342</v>
      </c>
      <c r="I7115" t="s">
        <v>19</v>
      </c>
      <c r="J7115" t="s">
        <v>57</v>
      </c>
      <c r="K7115" t="s">
        <v>57</v>
      </c>
      <c r="L7115" t="s">
        <v>57</v>
      </c>
      <c r="M7115" t="s">
        <v>57</v>
      </c>
      <c r="N7115">
        <v>1</v>
      </c>
      <c r="O7115">
        <v>2</v>
      </c>
      <c r="P7115">
        <v>300</v>
      </c>
      <c r="Q7115">
        <v>1</v>
      </c>
      <c r="R7115">
        <v>2015</v>
      </c>
      <c r="S7115">
        <v>4</v>
      </c>
      <c r="T7115">
        <v>23</v>
      </c>
      <c r="U7115" s="1">
        <v>42117</v>
      </c>
      <c r="V7115" s="5">
        <f>Main[[#This Row],[Average_Cost_for_two]] * VLOOKUP(Main[[#This Row],[Currency]],'Currency'!A:B,2,FALSE)</f>
        <v>3.6</v>
      </c>
      <c r="W7115" s="5" t="str">
        <f>IF(Main[[#This Row],[Avg_Cost_USD]]&lt;10,"Low",
IF(Main[[#This Row],[Avg_Cost_USD]]&lt;=30,"Medium","High"))</f>
        <v>Low</v>
      </c>
    </row>
    <row r="7116" spans="1:23" x14ac:dyDescent="0.3">
      <c r="A7116">
        <v>304934</v>
      </c>
      <c r="B7116" t="s">
        <v>7321</v>
      </c>
      <c r="C7116">
        <v>1</v>
      </c>
      <c r="D7116" t="s">
        <v>6827</v>
      </c>
      <c r="E7116" t="s">
        <v>7047</v>
      </c>
      <c r="F7116">
        <v>77.364878000000004</v>
      </c>
      <c r="G7116">
        <v>28.597062099999999</v>
      </c>
      <c r="H7116" t="s">
        <v>289</v>
      </c>
      <c r="I7116" t="s">
        <v>19</v>
      </c>
      <c r="J7116" t="s">
        <v>57</v>
      </c>
      <c r="K7116" t="s">
        <v>61</v>
      </c>
      <c r="L7116" t="s">
        <v>57</v>
      </c>
      <c r="M7116" t="s">
        <v>57</v>
      </c>
      <c r="N7116">
        <v>2</v>
      </c>
      <c r="O7116">
        <v>15</v>
      </c>
      <c r="P7116">
        <v>600</v>
      </c>
      <c r="Q7116">
        <v>2.7</v>
      </c>
      <c r="R7116">
        <v>2018</v>
      </c>
      <c r="S7116">
        <v>4</v>
      </c>
      <c r="T7116">
        <v>3</v>
      </c>
      <c r="U7116" s="1">
        <v>43193</v>
      </c>
      <c r="V7116" s="5">
        <f>Main[[#This Row],[Average_Cost_for_two]] * VLOOKUP(Main[[#This Row],[Currency]],'Currency'!A:B,2,FALSE)</f>
        <v>7.2</v>
      </c>
      <c r="W7116" s="5" t="str">
        <f>IF(Main[[#This Row],[Avg_Cost_USD]]&lt;10,"Low",
IF(Main[[#This Row],[Avg_Cost_USD]]&lt;=30,"Medium","High"))</f>
        <v>Low</v>
      </c>
    </row>
    <row r="7117" spans="1:23" x14ac:dyDescent="0.3">
      <c r="A7117">
        <v>304103</v>
      </c>
      <c r="B7117" t="s">
        <v>529</v>
      </c>
      <c r="C7117">
        <v>1</v>
      </c>
      <c r="D7117" t="s">
        <v>6827</v>
      </c>
      <c r="E7117" t="s">
        <v>6887</v>
      </c>
      <c r="F7117">
        <v>77.326295299999998</v>
      </c>
      <c r="G7117">
        <v>28.567871199999999</v>
      </c>
      <c r="H7117" t="s">
        <v>301</v>
      </c>
      <c r="I7117" t="s">
        <v>19</v>
      </c>
      <c r="J7117" t="s">
        <v>57</v>
      </c>
      <c r="K7117" t="s">
        <v>57</v>
      </c>
      <c r="L7117" t="s">
        <v>57</v>
      </c>
      <c r="M7117" t="s">
        <v>57</v>
      </c>
      <c r="N7117">
        <v>1</v>
      </c>
      <c r="O7117">
        <v>18</v>
      </c>
      <c r="P7117">
        <v>450</v>
      </c>
      <c r="Q7117">
        <v>2.7</v>
      </c>
      <c r="R7117">
        <v>2014</v>
      </c>
      <c r="S7117">
        <v>4</v>
      </c>
      <c r="T7117">
        <v>17</v>
      </c>
      <c r="U7117" s="1">
        <v>41746</v>
      </c>
      <c r="V7117" s="5">
        <f>Main[[#This Row],[Average_Cost_for_two]] * VLOOKUP(Main[[#This Row],[Currency]],'Currency'!A:B,2,FALSE)</f>
        <v>5.4</v>
      </c>
      <c r="W7117" s="5" t="str">
        <f>IF(Main[[#This Row],[Avg_Cost_USD]]&lt;10,"Low",
IF(Main[[#This Row],[Avg_Cost_USD]]&lt;=30,"Medium","High"))</f>
        <v>Low</v>
      </c>
    </row>
    <row r="7118" spans="1:23" x14ac:dyDescent="0.3">
      <c r="A7118">
        <v>409</v>
      </c>
      <c r="B7118" t="s">
        <v>1244</v>
      </c>
      <c r="C7118">
        <v>1</v>
      </c>
      <c r="D7118" t="s">
        <v>6827</v>
      </c>
      <c r="E7118" t="s">
        <v>6887</v>
      </c>
      <c r="F7118">
        <v>77.326250400000006</v>
      </c>
      <c r="G7118">
        <v>28.567822100000001</v>
      </c>
      <c r="H7118" t="s">
        <v>335</v>
      </c>
      <c r="I7118" t="s">
        <v>19</v>
      </c>
      <c r="J7118" t="s">
        <v>57</v>
      </c>
      <c r="K7118" t="s">
        <v>61</v>
      </c>
      <c r="L7118" t="s">
        <v>57</v>
      </c>
      <c r="M7118" t="s">
        <v>57</v>
      </c>
      <c r="N7118">
        <v>3</v>
      </c>
      <c r="O7118">
        <v>334</v>
      </c>
      <c r="P7118">
        <v>1300</v>
      </c>
      <c r="Q7118">
        <v>2.6</v>
      </c>
      <c r="R7118">
        <v>2018</v>
      </c>
      <c r="S7118">
        <v>4</v>
      </c>
      <c r="T7118">
        <v>4</v>
      </c>
      <c r="U7118" s="1">
        <v>43194</v>
      </c>
      <c r="V7118" s="5">
        <f>Main[[#This Row],[Average_Cost_for_two]] * VLOOKUP(Main[[#This Row],[Currency]],'Currency'!A:B,2,FALSE)</f>
        <v>15.6</v>
      </c>
      <c r="W7118" s="5" t="str">
        <f>IF(Main[[#This Row],[Avg_Cost_USD]]&lt;10,"Low",
IF(Main[[#This Row],[Avg_Cost_USD]]&lt;=30,"Medium","High"))</f>
        <v>Medium</v>
      </c>
    </row>
    <row r="7119" spans="1:23" x14ac:dyDescent="0.3">
      <c r="A7119">
        <v>307501</v>
      </c>
      <c r="B7119" t="s">
        <v>7322</v>
      </c>
      <c r="C7119">
        <v>1</v>
      </c>
      <c r="D7119" t="s">
        <v>54</v>
      </c>
      <c r="E7119" t="s">
        <v>7323</v>
      </c>
      <c r="F7119">
        <v>77.079437999999996</v>
      </c>
      <c r="G7119">
        <v>28.629505300000002</v>
      </c>
      <c r="H7119" t="s">
        <v>7324</v>
      </c>
      <c r="I7119" t="s">
        <v>19</v>
      </c>
      <c r="J7119" t="s">
        <v>61</v>
      </c>
      <c r="K7119" t="s">
        <v>57</v>
      </c>
      <c r="L7119" t="s">
        <v>57</v>
      </c>
      <c r="M7119" t="s">
        <v>57</v>
      </c>
      <c r="N7119">
        <v>4</v>
      </c>
      <c r="O7119">
        <v>67</v>
      </c>
      <c r="P7119">
        <v>2000</v>
      </c>
      <c r="Q7119">
        <v>2.6</v>
      </c>
      <c r="R7119">
        <v>2015</v>
      </c>
      <c r="S7119">
        <v>12</v>
      </c>
      <c r="T7119">
        <v>22</v>
      </c>
      <c r="U7119" s="1">
        <v>42360</v>
      </c>
      <c r="V7119" s="5">
        <f>Main[[#This Row],[Average_Cost_for_two]] * VLOOKUP(Main[[#This Row],[Currency]],'Currency'!A:B,2,FALSE)</f>
        <v>24</v>
      </c>
      <c r="W7119" s="5" t="str">
        <f>IF(Main[[#This Row],[Avg_Cost_USD]]&lt;10,"Low",
IF(Main[[#This Row],[Avg_Cost_USD]]&lt;=30,"Medium","High"))</f>
        <v>Medium</v>
      </c>
    </row>
    <row r="7120" spans="1:23" x14ac:dyDescent="0.3">
      <c r="A7120">
        <v>18272353</v>
      </c>
      <c r="B7120" t="s">
        <v>6106</v>
      </c>
      <c r="C7120">
        <v>1</v>
      </c>
      <c r="D7120" t="s">
        <v>6827</v>
      </c>
      <c r="E7120" t="s">
        <v>7118</v>
      </c>
      <c r="F7120">
        <v>77.320790290000005</v>
      </c>
      <c r="G7120">
        <v>28.566735489999999</v>
      </c>
      <c r="H7120" t="s">
        <v>287</v>
      </c>
      <c r="I7120" t="s">
        <v>19</v>
      </c>
      <c r="J7120" t="s">
        <v>61</v>
      </c>
      <c r="K7120" t="s">
        <v>57</v>
      </c>
      <c r="L7120" t="s">
        <v>57</v>
      </c>
      <c r="M7120" t="s">
        <v>57</v>
      </c>
      <c r="N7120">
        <v>3</v>
      </c>
      <c r="O7120">
        <v>322</v>
      </c>
      <c r="P7120">
        <v>1500</v>
      </c>
      <c r="Q7120">
        <v>4.0999999999999996</v>
      </c>
      <c r="R7120">
        <v>2017</v>
      </c>
      <c r="S7120">
        <v>3</v>
      </c>
      <c r="T7120">
        <v>28</v>
      </c>
      <c r="U7120" s="1">
        <v>42822</v>
      </c>
      <c r="V7120" s="5">
        <f>Main[[#This Row],[Average_Cost_for_two]] * VLOOKUP(Main[[#This Row],[Currency]],'Currency'!A:B,2,FALSE)</f>
        <v>18</v>
      </c>
      <c r="W7120" s="5" t="str">
        <f>IF(Main[[#This Row],[Avg_Cost_USD]]&lt;10,"Low",
IF(Main[[#This Row],[Avg_Cost_USD]]&lt;=30,"Medium","High"))</f>
        <v>Medium</v>
      </c>
    </row>
    <row r="7121" spans="1:23" x14ac:dyDescent="0.3">
      <c r="A7121">
        <v>2799</v>
      </c>
      <c r="B7121" t="s">
        <v>7325</v>
      </c>
      <c r="C7121">
        <v>1</v>
      </c>
      <c r="D7121" t="s">
        <v>6827</v>
      </c>
      <c r="E7121" t="s">
        <v>7326</v>
      </c>
      <c r="F7121">
        <v>77.328359300000002</v>
      </c>
      <c r="G7121">
        <v>28.5774799</v>
      </c>
      <c r="H7121" t="s">
        <v>287</v>
      </c>
      <c r="I7121" t="s">
        <v>19</v>
      </c>
      <c r="J7121" t="s">
        <v>61</v>
      </c>
      <c r="K7121" t="s">
        <v>57</v>
      </c>
      <c r="L7121" t="s">
        <v>57</v>
      </c>
      <c r="M7121" t="s">
        <v>57</v>
      </c>
      <c r="N7121">
        <v>3</v>
      </c>
      <c r="O7121">
        <v>67</v>
      </c>
      <c r="P7121">
        <v>1500</v>
      </c>
      <c r="Q7121">
        <v>3.4</v>
      </c>
      <c r="R7121">
        <v>2013</v>
      </c>
      <c r="S7121">
        <v>3</v>
      </c>
      <c r="T7121">
        <v>14</v>
      </c>
      <c r="U7121" s="1">
        <v>41347</v>
      </c>
      <c r="V7121" s="5">
        <f>Main[[#This Row],[Average_Cost_for_two]] * VLOOKUP(Main[[#This Row],[Currency]],'Currency'!A:B,2,FALSE)</f>
        <v>18</v>
      </c>
      <c r="W7121" s="5" t="str">
        <f>IF(Main[[#This Row],[Avg_Cost_USD]]&lt;10,"Low",
IF(Main[[#This Row],[Avg_Cost_USD]]&lt;=30,"Medium","High"))</f>
        <v>Medium</v>
      </c>
    </row>
    <row r="7122" spans="1:23" x14ac:dyDescent="0.3">
      <c r="A7122">
        <v>307297</v>
      </c>
      <c r="B7122" t="s">
        <v>7327</v>
      </c>
      <c r="C7122">
        <v>1</v>
      </c>
      <c r="D7122" t="s">
        <v>6827</v>
      </c>
      <c r="E7122" t="s">
        <v>7192</v>
      </c>
      <c r="F7122">
        <v>77.335733500000003</v>
      </c>
      <c r="G7122">
        <v>28.568260599999999</v>
      </c>
      <c r="H7122" t="s">
        <v>289</v>
      </c>
      <c r="I7122" t="s">
        <v>19</v>
      </c>
      <c r="J7122" t="s">
        <v>57</v>
      </c>
      <c r="K7122" t="s">
        <v>57</v>
      </c>
      <c r="L7122" t="s">
        <v>57</v>
      </c>
      <c r="M7122" t="s">
        <v>57</v>
      </c>
      <c r="N7122">
        <v>2</v>
      </c>
      <c r="O7122">
        <v>24</v>
      </c>
      <c r="P7122">
        <v>600</v>
      </c>
      <c r="Q7122">
        <v>2.5</v>
      </c>
      <c r="R7122">
        <v>2017</v>
      </c>
      <c r="S7122">
        <v>3</v>
      </c>
      <c r="T7122">
        <v>25</v>
      </c>
      <c r="U7122" s="1">
        <v>42819</v>
      </c>
      <c r="V7122" s="5">
        <f>Main[[#This Row],[Average_Cost_for_two]] * VLOOKUP(Main[[#This Row],[Currency]],'Currency'!A:B,2,FALSE)</f>
        <v>7.2</v>
      </c>
      <c r="W7122" s="5" t="str">
        <f>IF(Main[[#This Row],[Avg_Cost_USD]]&lt;10,"Low",
IF(Main[[#This Row],[Avg_Cost_USD]]&lt;=30,"Medium","High"))</f>
        <v>Low</v>
      </c>
    </row>
    <row r="7123" spans="1:23" x14ac:dyDescent="0.3">
      <c r="A7123">
        <v>302132</v>
      </c>
      <c r="B7123" t="s">
        <v>529</v>
      </c>
      <c r="C7123">
        <v>1</v>
      </c>
      <c r="D7123" t="s">
        <v>6827</v>
      </c>
      <c r="E7123" t="s">
        <v>6910</v>
      </c>
      <c r="F7123">
        <v>77.514421299999995</v>
      </c>
      <c r="G7123">
        <v>28.472363900000001</v>
      </c>
      <c r="H7123" t="s">
        <v>301</v>
      </c>
      <c r="I7123" t="s">
        <v>19</v>
      </c>
      <c r="J7123" t="s">
        <v>57</v>
      </c>
      <c r="K7123" t="s">
        <v>57</v>
      </c>
      <c r="L7123" t="s">
        <v>57</v>
      </c>
      <c r="M7123" t="s">
        <v>57</v>
      </c>
      <c r="N7123">
        <v>1</v>
      </c>
      <c r="O7123">
        <v>24</v>
      </c>
      <c r="P7123">
        <v>450</v>
      </c>
      <c r="Q7123">
        <v>2.8</v>
      </c>
      <c r="R7123">
        <v>2012</v>
      </c>
      <c r="S7123">
        <v>3</v>
      </c>
      <c r="T7123">
        <v>10</v>
      </c>
      <c r="U7123" s="1">
        <v>40978</v>
      </c>
      <c r="V7123" s="5">
        <f>Main[[#This Row],[Average_Cost_for_two]] * VLOOKUP(Main[[#This Row],[Currency]],'Currency'!A:B,2,FALSE)</f>
        <v>5.4</v>
      </c>
      <c r="W7123" s="5" t="str">
        <f>IF(Main[[#This Row],[Avg_Cost_USD]]&lt;10,"Low",
IF(Main[[#This Row],[Avg_Cost_USD]]&lt;=30,"Medium","High"))</f>
        <v>Low</v>
      </c>
    </row>
    <row r="7124" spans="1:23" x14ac:dyDescent="0.3">
      <c r="A7124">
        <v>312275</v>
      </c>
      <c r="B7124" t="s">
        <v>6971</v>
      </c>
      <c r="C7124">
        <v>1</v>
      </c>
      <c r="D7124" t="s">
        <v>6827</v>
      </c>
      <c r="E7124" t="s">
        <v>6910</v>
      </c>
      <c r="F7124">
        <v>77.513794099999998</v>
      </c>
      <c r="G7124">
        <v>28.4723057</v>
      </c>
      <c r="H7124" t="s">
        <v>4098</v>
      </c>
      <c r="I7124" t="s">
        <v>19</v>
      </c>
      <c r="J7124" t="s">
        <v>57</v>
      </c>
      <c r="K7124" t="s">
        <v>61</v>
      </c>
      <c r="L7124" t="s">
        <v>57</v>
      </c>
      <c r="M7124" t="s">
        <v>57</v>
      </c>
      <c r="N7124">
        <v>1</v>
      </c>
      <c r="O7124">
        <v>18</v>
      </c>
      <c r="P7124">
        <v>250</v>
      </c>
      <c r="Q7124">
        <v>2.8</v>
      </c>
      <c r="R7124">
        <v>2016</v>
      </c>
      <c r="S7124">
        <v>3</v>
      </c>
      <c r="T7124">
        <v>4</v>
      </c>
      <c r="U7124" s="1">
        <v>42433</v>
      </c>
      <c r="V7124" s="5">
        <f>Main[[#This Row],[Average_Cost_for_two]] * VLOOKUP(Main[[#This Row],[Currency]],'Currency'!A:B,2,FALSE)</f>
        <v>3</v>
      </c>
      <c r="W7124" s="5" t="str">
        <f>IF(Main[[#This Row],[Avg_Cost_USD]]&lt;10,"Low",
IF(Main[[#This Row],[Avg_Cost_USD]]&lt;=30,"Medium","High"))</f>
        <v>Low</v>
      </c>
    </row>
    <row r="7125" spans="1:23" x14ac:dyDescent="0.3">
      <c r="A7125">
        <v>304338</v>
      </c>
      <c r="B7125" t="s">
        <v>7328</v>
      </c>
      <c r="C7125">
        <v>1</v>
      </c>
      <c r="D7125" t="s">
        <v>6827</v>
      </c>
      <c r="E7125" t="s">
        <v>6910</v>
      </c>
      <c r="F7125">
        <v>77.511195799999996</v>
      </c>
      <c r="G7125">
        <v>28.470897799999999</v>
      </c>
      <c r="H7125" t="s">
        <v>477</v>
      </c>
      <c r="I7125" t="s">
        <v>19</v>
      </c>
      <c r="J7125" t="s">
        <v>57</v>
      </c>
      <c r="K7125" t="s">
        <v>57</v>
      </c>
      <c r="L7125" t="s">
        <v>57</v>
      </c>
      <c r="M7125" t="s">
        <v>57</v>
      </c>
      <c r="N7125">
        <v>1</v>
      </c>
      <c r="O7125">
        <v>2</v>
      </c>
      <c r="P7125">
        <v>100</v>
      </c>
      <c r="Q7125">
        <v>1</v>
      </c>
      <c r="R7125">
        <v>2016</v>
      </c>
      <c r="S7125">
        <v>3</v>
      </c>
      <c r="T7125">
        <v>11</v>
      </c>
      <c r="U7125" s="1">
        <v>42440</v>
      </c>
      <c r="V7125" s="5">
        <f>Main[[#This Row],[Average_Cost_for_two]] * VLOOKUP(Main[[#This Row],[Currency]],'Currency'!A:B,2,FALSE)</f>
        <v>1.2</v>
      </c>
      <c r="W7125" s="5" t="str">
        <f>IF(Main[[#This Row],[Avg_Cost_USD]]&lt;10,"Low",
IF(Main[[#This Row],[Avg_Cost_USD]]&lt;=30,"Medium","High"))</f>
        <v>Low</v>
      </c>
    </row>
    <row r="7126" spans="1:23" x14ac:dyDescent="0.3">
      <c r="A7126">
        <v>18440164</v>
      </c>
      <c r="B7126" t="s">
        <v>7329</v>
      </c>
      <c r="C7126">
        <v>1</v>
      </c>
      <c r="D7126" t="s">
        <v>6827</v>
      </c>
      <c r="E7126" t="s">
        <v>6828</v>
      </c>
      <c r="F7126">
        <v>77.353686199999999</v>
      </c>
      <c r="G7126">
        <v>28.574198200000001</v>
      </c>
      <c r="H7126" t="s">
        <v>660</v>
      </c>
      <c r="I7126" t="s">
        <v>19</v>
      </c>
      <c r="J7126" t="s">
        <v>57</v>
      </c>
      <c r="K7126" t="s">
        <v>57</v>
      </c>
      <c r="L7126" t="s">
        <v>57</v>
      </c>
      <c r="M7126" t="s">
        <v>57</v>
      </c>
      <c r="N7126">
        <v>1</v>
      </c>
      <c r="O7126">
        <v>3</v>
      </c>
      <c r="P7126">
        <v>300</v>
      </c>
      <c r="Q7126">
        <v>1</v>
      </c>
      <c r="R7126">
        <v>2014</v>
      </c>
      <c r="S7126">
        <v>3</v>
      </c>
      <c r="T7126">
        <v>24</v>
      </c>
      <c r="U7126" s="1">
        <v>41722</v>
      </c>
      <c r="V7126" s="5">
        <f>Main[[#This Row],[Average_Cost_for_two]] * VLOOKUP(Main[[#This Row],[Currency]],'Currency'!A:B,2,FALSE)</f>
        <v>3.6</v>
      </c>
      <c r="W7126" s="5" t="str">
        <f>IF(Main[[#This Row],[Avg_Cost_USD]]&lt;10,"Low",
IF(Main[[#This Row],[Avg_Cost_USD]]&lt;=30,"Medium","High"))</f>
        <v>Low</v>
      </c>
    </row>
    <row r="7127" spans="1:23" x14ac:dyDescent="0.3">
      <c r="A7127">
        <v>307014</v>
      </c>
      <c r="B7127" t="s">
        <v>7238</v>
      </c>
      <c r="C7127">
        <v>1</v>
      </c>
      <c r="D7127" t="s">
        <v>6827</v>
      </c>
      <c r="E7127" t="s">
        <v>6832</v>
      </c>
      <c r="F7127">
        <v>77.387557849999993</v>
      </c>
      <c r="G7127">
        <v>28.534040950000001</v>
      </c>
      <c r="H7127" t="s">
        <v>372</v>
      </c>
      <c r="I7127" t="s">
        <v>19</v>
      </c>
      <c r="J7127" t="s">
        <v>61</v>
      </c>
      <c r="K7127" t="s">
        <v>61</v>
      </c>
      <c r="L7127" t="s">
        <v>57</v>
      </c>
      <c r="M7127" t="s">
        <v>57</v>
      </c>
      <c r="N7127">
        <v>3</v>
      </c>
      <c r="O7127">
        <v>367</v>
      </c>
      <c r="P7127">
        <v>1000</v>
      </c>
      <c r="Q7127">
        <v>3.5</v>
      </c>
      <c r="R7127">
        <v>2013</v>
      </c>
      <c r="S7127">
        <v>3</v>
      </c>
      <c r="T7127">
        <v>13</v>
      </c>
      <c r="U7127" s="1">
        <v>41346</v>
      </c>
      <c r="V7127" s="5">
        <f>Main[[#This Row],[Average_Cost_for_two]] * VLOOKUP(Main[[#This Row],[Currency]],'Currency'!A:B,2,FALSE)</f>
        <v>12</v>
      </c>
      <c r="W7127" s="5" t="str">
        <f>IF(Main[[#This Row],[Avg_Cost_USD]]&lt;10,"Low",
IF(Main[[#This Row],[Avg_Cost_USD]]&lt;=30,"Medium","High"))</f>
        <v>Medium</v>
      </c>
    </row>
    <row r="7128" spans="1:23" x14ac:dyDescent="0.3">
      <c r="A7128">
        <v>18332064</v>
      </c>
      <c r="B7128" t="s">
        <v>7330</v>
      </c>
      <c r="C7128">
        <v>1</v>
      </c>
      <c r="D7128" t="s">
        <v>6827</v>
      </c>
      <c r="E7128" t="s">
        <v>6832</v>
      </c>
      <c r="F7128">
        <v>77.378255949999996</v>
      </c>
      <c r="G7128">
        <v>28.53174637</v>
      </c>
      <c r="H7128" t="s">
        <v>315</v>
      </c>
      <c r="I7128" t="s">
        <v>19</v>
      </c>
      <c r="J7128" t="s">
        <v>57</v>
      </c>
      <c r="K7128" t="s">
        <v>61</v>
      </c>
      <c r="L7128" t="s">
        <v>57</v>
      </c>
      <c r="M7128" t="s">
        <v>57</v>
      </c>
      <c r="N7128">
        <v>2</v>
      </c>
      <c r="O7128">
        <v>99</v>
      </c>
      <c r="P7128">
        <v>550</v>
      </c>
      <c r="Q7128">
        <v>3.8</v>
      </c>
      <c r="R7128">
        <v>2013</v>
      </c>
      <c r="S7128">
        <v>3</v>
      </c>
      <c r="T7128">
        <v>21</v>
      </c>
      <c r="U7128" s="1">
        <v>41354</v>
      </c>
      <c r="V7128" s="5">
        <f>Main[[#This Row],[Average_Cost_for_two]] * VLOOKUP(Main[[#This Row],[Currency]],'Currency'!A:B,2,FALSE)</f>
        <v>6.6000000000000005</v>
      </c>
      <c r="W7128" s="5" t="str">
        <f>IF(Main[[#This Row],[Avg_Cost_USD]]&lt;10,"Low",
IF(Main[[#This Row],[Avg_Cost_USD]]&lt;=30,"Medium","High"))</f>
        <v>Low</v>
      </c>
    </row>
    <row r="7129" spans="1:23" x14ac:dyDescent="0.3">
      <c r="A7129">
        <v>18486840</v>
      </c>
      <c r="B7129" t="s">
        <v>7331</v>
      </c>
      <c r="C7129">
        <v>1</v>
      </c>
      <c r="D7129" t="s">
        <v>6827</v>
      </c>
      <c r="E7129" t="s">
        <v>6398</v>
      </c>
      <c r="F7129">
        <v>77.338722399999995</v>
      </c>
      <c r="G7129">
        <v>28.592327399999999</v>
      </c>
      <c r="H7129" t="s">
        <v>315</v>
      </c>
      <c r="I7129" t="s">
        <v>19</v>
      </c>
      <c r="J7129" t="s">
        <v>57</v>
      </c>
      <c r="K7129" t="s">
        <v>57</v>
      </c>
      <c r="L7129" t="s">
        <v>57</v>
      </c>
      <c r="M7129" t="s">
        <v>57</v>
      </c>
      <c r="N7129">
        <v>1</v>
      </c>
      <c r="O7129">
        <v>4</v>
      </c>
      <c r="P7129">
        <v>300</v>
      </c>
      <c r="Q7129">
        <v>3</v>
      </c>
      <c r="R7129">
        <v>2010</v>
      </c>
      <c r="S7129">
        <v>3</v>
      </c>
      <c r="T7129">
        <v>8</v>
      </c>
      <c r="U7129" s="1">
        <v>40245</v>
      </c>
      <c r="V7129" s="5">
        <f>Main[[#This Row],[Average_Cost_for_two]] * VLOOKUP(Main[[#This Row],[Currency]],'Currency'!A:B,2,FALSE)</f>
        <v>3.6</v>
      </c>
      <c r="W7129" s="5" t="str">
        <f>IF(Main[[#This Row],[Avg_Cost_USD]]&lt;10,"Low",
IF(Main[[#This Row],[Avg_Cost_USD]]&lt;=30,"Medium","High"))</f>
        <v>Low</v>
      </c>
    </row>
    <row r="7130" spans="1:23" x14ac:dyDescent="0.3">
      <c r="A7130">
        <v>18382337</v>
      </c>
      <c r="B7130" t="s">
        <v>7332</v>
      </c>
      <c r="C7130">
        <v>1</v>
      </c>
      <c r="D7130" t="s">
        <v>6827</v>
      </c>
      <c r="E7130" t="s">
        <v>6398</v>
      </c>
      <c r="F7130">
        <v>77.337744499999999</v>
      </c>
      <c r="G7130">
        <v>28.596946800000001</v>
      </c>
      <c r="H7130" t="s">
        <v>430</v>
      </c>
      <c r="I7130" t="s">
        <v>19</v>
      </c>
      <c r="J7130" t="s">
        <v>57</v>
      </c>
      <c r="K7130" t="s">
        <v>57</v>
      </c>
      <c r="L7130" t="s">
        <v>57</v>
      </c>
      <c r="M7130" t="s">
        <v>57</v>
      </c>
      <c r="N7130">
        <v>1</v>
      </c>
      <c r="O7130">
        <v>2</v>
      </c>
      <c r="P7130">
        <v>200</v>
      </c>
      <c r="Q7130">
        <v>1</v>
      </c>
      <c r="R7130">
        <v>2018</v>
      </c>
      <c r="S7130">
        <v>3</v>
      </c>
      <c r="T7130">
        <v>5</v>
      </c>
      <c r="U7130" s="1">
        <v>43164</v>
      </c>
      <c r="V7130" s="5">
        <f>Main[[#This Row],[Average_Cost_for_two]] * VLOOKUP(Main[[#This Row],[Currency]],'Currency'!A:B,2,FALSE)</f>
        <v>2.4</v>
      </c>
      <c r="W7130" s="5" t="str">
        <f>IF(Main[[#This Row],[Avg_Cost_USD]]&lt;10,"Low",
IF(Main[[#This Row],[Avg_Cost_USD]]&lt;=30,"Medium","High"))</f>
        <v>Low</v>
      </c>
    </row>
    <row r="7131" spans="1:23" x14ac:dyDescent="0.3">
      <c r="A7131">
        <v>304937</v>
      </c>
      <c r="B7131" t="s">
        <v>7333</v>
      </c>
      <c r="C7131">
        <v>1</v>
      </c>
      <c r="D7131" t="s">
        <v>6827</v>
      </c>
      <c r="E7131" t="s">
        <v>6398</v>
      </c>
      <c r="F7131">
        <v>77.3395869</v>
      </c>
      <c r="G7131">
        <v>28.594847600000001</v>
      </c>
      <c r="H7131" t="s">
        <v>477</v>
      </c>
      <c r="I7131" t="s">
        <v>19</v>
      </c>
      <c r="J7131" t="s">
        <v>57</v>
      </c>
      <c r="K7131" t="s">
        <v>57</v>
      </c>
      <c r="L7131" t="s">
        <v>57</v>
      </c>
      <c r="M7131" t="s">
        <v>57</v>
      </c>
      <c r="N7131">
        <v>1</v>
      </c>
      <c r="O7131">
        <v>3</v>
      </c>
      <c r="P7131">
        <v>150</v>
      </c>
      <c r="Q7131">
        <v>1</v>
      </c>
      <c r="R7131">
        <v>2015</v>
      </c>
      <c r="S7131">
        <v>3</v>
      </c>
      <c r="T7131">
        <v>15</v>
      </c>
      <c r="U7131" s="1">
        <v>42078</v>
      </c>
      <c r="V7131" s="5">
        <f>Main[[#This Row],[Average_Cost_for_two]] * VLOOKUP(Main[[#This Row],[Currency]],'Currency'!A:B,2,FALSE)</f>
        <v>1.8</v>
      </c>
      <c r="W7131" s="5" t="str">
        <f>IF(Main[[#This Row],[Avg_Cost_USD]]&lt;10,"Low",
IF(Main[[#This Row],[Avg_Cost_USD]]&lt;=30,"Medium","High"))</f>
        <v>Low</v>
      </c>
    </row>
    <row r="7132" spans="1:23" x14ac:dyDescent="0.3">
      <c r="A7132">
        <v>18368015</v>
      </c>
      <c r="B7132" t="s">
        <v>7334</v>
      </c>
      <c r="C7132">
        <v>1</v>
      </c>
      <c r="D7132" t="s">
        <v>6827</v>
      </c>
      <c r="E7132" t="s">
        <v>6848</v>
      </c>
      <c r="F7132">
        <v>77.332344899999995</v>
      </c>
      <c r="G7132">
        <v>28.549394299999999</v>
      </c>
      <c r="H7132" t="s">
        <v>618</v>
      </c>
      <c r="I7132" t="s">
        <v>19</v>
      </c>
      <c r="J7132" t="s">
        <v>57</v>
      </c>
      <c r="K7132" t="s">
        <v>57</v>
      </c>
      <c r="L7132" t="s">
        <v>57</v>
      </c>
      <c r="M7132" t="s">
        <v>57</v>
      </c>
      <c r="N7132">
        <v>1</v>
      </c>
      <c r="O7132">
        <v>64</v>
      </c>
      <c r="P7132">
        <v>200</v>
      </c>
      <c r="Q7132">
        <v>3.9</v>
      </c>
      <c r="R7132">
        <v>2013</v>
      </c>
      <c r="S7132">
        <v>3</v>
      </c>
      <c r="T7132">
        <v>17</v>
      </c>
      <c r="U7132" s="1">
        <v>41350</v>
      </c>
      <c r="V7132" s="5">
        <f>Main[[#This Row],[Average_Cost_for_two]] * VLOOKUP(Main[[#This Row],[Currency]],'Currency'!A:B,2,FALSE)</f>
        <v>2.4</v>
      </c>
      <c r="W7132" s="5" t="str">
        <f>IF(Main[[#This Row],[Avg_Cost_USD]]&lt;10,"Low",
IF(Main[[#This Row],[Avg_Cost_USD]]&lt;=30,"Medium","High"))</f>
        <v>Low</v>
      </c>
    </row>
    <row r="7133" spans="1:23" x14ac:dyDescent="0.3">
      <c r="A7133">
        <v>304510</v>
      </c>
      <c r="B7133" t="s">
        <v>7335</v>
      </c>
      <c r="C7133">
        <v>1</v>
      </c>
      <c r="D7133" t="s">
        <v>6827</v>
      </c>
      <c r="E7133" t="s">
        <v>5788</v>
      </c>
      <c r="F7133">
        <v>77.314269199999998</v>
      </c>
      <c r="G7133">
        <v>28.580272300000001</v>
      </c>
      <c r="H7133" t="s">
        <v>56</v>
      </c>
      <c r="I7133" t="s">
        <v>19</v>
      </c>
      <c r="J7133" t="s">
        <v>57</v>
      </c>
      <c r="K7133" t="s">
        <v>57</v>
      </c>
      <c r="L7133" t="s">
        <v>57</v>
      </c>
      <c r="M7133" t="s">
        <v>57</v>
      </c>
      <c r="N7133">
        <v>1</v>
      </c>
      <c r="O7133">
        <v>5</v>
      </c>
      <c r="P7133">
        <v>150</v>
      </c>
      <c r="Q7133">
        <v>2.9</v>
      </c>
      <c r="R7133">
        <v>2016</v>
      </c>
      <c r="S7133">
        <v>3</v>
      </c>
      <c r="T7133">
        <v>27</v>
      </c>
      <c r="U7133" s="1">
        <v>42456</v>
      </c>
      <c r="V7133" s="5">
        <f>Main[[#This Row],[Average_Cost_for_two]] * VLOOKUP(Main[[#This Row],[Currency]],'Currency'!A:B,2,FALSE)</f>
        <v>1.8</v>
      </c>
      <c r="W7133" s="5" t="str">
        <f>IF(Main[[#This Row],[Avg_Cost_USD]]&lt;10,"Low",
IF(Main[[#This Row],[Avg_Cost_USD]]&lt;=30,"Medium","High"))</f>
        <v>Low</v>
      </c>
    </row>
    <row r="7134" spans="1:23" x14ac:dyDescent="0.3">
      <c r="A7134">
        <v>18146390</v>
      </c>
      <c r="B7134" t="s">
        <v>7336</v>
      </c>
      <c r="C7134">
        <v>1</v>
      </c>
      <c r="D7134" t="s">
        <v>6827</v>
      </c>
      <c r="E7134" t="s">
        <v>5788</v>
      </c>
      <c r="F7134">
        <v>77.310050799999999</v>
      </c>
      <c r="G7134">
        <v>28.582114499999999</v>
      </c>
      <c r="H7134" t="s">
        <v>315</v>
      </c>
      <c r="I7134" t="s">
        <v>19</v>
      </c>
      <c r="J7134" t="s">
        <v>57</v>
      </c>
      <c r="K7134" t="s">
        <v>57</v>
      </c>
      <c r="L7134" t="s">
        <v>57</v>
      </c>
      <c r="M7134" t="s">
        <v>57</v>
      </c>
      <c r="N7134">
        <v>1</v>
      </c>
      <c r="O7134">
        <v>48</v>
      </c>
      <c r="P7134">
        <v>200</v>
      </c>
      <c r="Q7134">
        <v>3.2</v>
      </c>
      <c r="R7134">
        <v>2017</v>
      </c>
      <c r="S7134">
        <v>3</v>
      </c>
      <c r="T7134">
        <v>15</v>
      </c>
      <c r="U7134" s="1">
        <v>42809</v>
      </c>
      <c r="V7134" s="5">
        <f>Main[[#This Row],[Average_Cost_for_two]] * VLOOKUP(Main[[#This Row],[Currency]],'Currency'!A:B,2,FALSE)</f>
        <v>2.4</v>
      </c>
      <c r="W7134" s="5" t="str">
        <f>IF(Main[[#This Row],[Avg_Cost_USD]]&lt;10,"Low",
IF(Main[[#This Row],[Avg_Cost_USD]]&lt;=30,"Medium","High"))</f>
        <v>Low</v>
      </c>
    </row>
    <row r="7135" spans="1:23" x14ac:dyDescent="0.3">
      <c r="A7135">
        <v>18382382</v>
      </c>
      <c r="B7135" t="s">
        <v>499</v>
      </c>
      <c r="C7135">
        <v>1</v>
      </c>
      <c r="D7135" t="s">
        <v>6827</v>
      </c>
      <c r="E7135" t="s">
        <v>6854</v>
      </c>
      <c r="F7135">
        <v>77.313993400000001</v>
      </c>
      <c r="G7135">
        <v>28.5855201</v>
      </c>
      <c r="H7135" t="s">
        <v>315</v>
      </c>
      <c r="I7135" t="s">
        <v>19</v>
      </c>
      <c r="J7135" t="s">
        <v>57</v>
      </c>
      <c r="K7135" t="s">
        <v>57</v>
      </c>
      <c r="L7135" t="s">
        <v>57</v>
      </c>
      <c r="M7135" t="s">
        <v>57</v>
      </c>
      <c r="N7135">
        <v>1</v>
      </c>
      <c r="O7135">
        <v>2</v>
      </c>
      <c r="P7135">
        <v>200</v>
      </c>
      <c r="Q7135">
        <v>1</v>
      </c>
      <c r="R7135">
        <v>2010</v>
      </c>
      <c r="S7135">
        <v>3</v>
      </c>
      <c r="T7135">
        <v>14</v>
      </c>
      <c r="U7135" s="1">
        <v>40251</v>
      </c>
      <c r="V7135" s="5">
        <f>Main[[#This Row],[Average_Cost_for_two]] * VLOOKUP(Main[[#This Row],[Currency]],'Currency'!A:B,2,FALSE)</f>
        <v>2.4</v>
      </c>
      <c r="W7135" s="5" t="str">
        <f>IF(Main[[#This Row],[Avg_Cost_USD]]&lt;10,"Low",
IF(Main[[#This Row],[Avg_Cost_USD]]&lt;=30,"Medium","High"))</f>
        <v>Low</v>
      </c>
    </row>
    <row r="7136" spans="1:23" x14ac:dyDescent="0.3">
      <c r="A7136">
        <v>311375</v>
      </c>
      <c r="B7136" t="s">
        <v>7203</v>
      </c>
      <c r="C7136">
        <v>1</v>
      </c>
      <c r="D7136" t="s">
        <v>6827</v>
      </c>
      <c r="E7136" t="s">
        <v>6977</v>
      </c>
      <c r="F7136">
        <v>77.335282699999993</v>
      </c>
      <c r="G7136">
        <v>28.576784100000001</v>
      </c>
      <c r="H7136" t="s">
        <v>339</v>
      </c>
      <c r="I7136" t="s">
        <v>19</v>
      </c>
      <c r="J7136" t="s">
        <v>57</v>
      </c>
      <c r="K7136" t="s">
        <v>61</v>
      </c>
      <c r="L7136" t="s">
        <v>57</v>
      </c>
      <c r="M7136" t="s">
        <v>57</v>
      </c>
      <c r="N7136">
        <v>1</v>
      </c>
      <c r="O7136">
        <v>4</v>
      </c>
      <c r="P7136">
        <v>300</v>
      </c>
      <c r="Q7136">
        <v>2.5</v>
      </c>
      <c r="R7136">
        <v>2012</v>
      </c>
      <c r="S7136">
        <v>3</v>
      </c>
      <c r="T7136">
        <v>18</v>
      </c>
      <c r="U7136" s="1">
        <v>40986</v>
      </c>
      <c r="V7136" s="5">
        <f>Main[[#This Row],[Average_Cost_for_two]] * VLOOKUP(Main[[#This Row],[Currency]],'Currency'!A:B,2,FALSE)</f>
        <v>3.6</v>
      </c>
      <c r="W7136" s="5" t="str">
        <f>IF(Main[[#This Row],[Avg_Cost_USD]]&lt;10,"Low",
IF(Main[[#This Row],[Avg_Cost_USD]]&lt;=30,"Medium","High"))</f>
        <v>Low</v>
      </c>
    </row>
    <row r="7137" spans="1:23" x14ac:dyDescent="0.3">
      <c r="A7137">
        <v>302575</v>
      </c>
      <c r="B7137" t="s">
        <v>7337</v>
      </c>
      <c r="C7137">
        <v>1</v>
      </c>
      <c r="D7137" t="s">
        <v>6827</v>
      </c>
      <c r="E7137" t="s">
        <v>6943</v>
      </c>
      <c r="F7137">
        <v>77.323513300000002</v>
      </c>
      <c r="G7137">
        <v>28.573794599999999</v>
      </c>
      <c r="H7137" t="s">
        <v>5210</v>
      </c>
      <c r="I7137" t="s">
        <v>19</v>
      </c>
      <c r="J7137" t="s">
        <v>57</v>
      </c>
      <c r="K7137" t="s">
        <v>57</v>
      </c>
      <c r="L7137" t="s">
        <v>57</v>
      </c>
      <c r="M7137" t="s">
        <v>57</v>
      </c>
      <c r="N7137">
        <v>1</v>
      </c>
      <c r="O7137">
        <v>4</v>
      </c>
      <c r="P7137">
        <v>350</v>
      </c>
      <c r="Q7137">
        <v>2.9</v>
      </c>
      <c r="R7137">
        <v>2017</v>
      </c>
      <c r="S7137">
        <v>3</v>
      </c>
      <c r="T7137">
        <v>20</v>
      </c>
      <c r="U7137" s="1">
        <v>42814</v>
      </c>
      <c r="V7137" s="5">
        <f>Main[[#This Row],[Average_Cost_for_two]] * VLOOKUP(Main[[#This Row],[Currency]],'Currency'!A:B,2,FALSE)</f>
        <v>4.2</v>
      </c>
      <c r="W7137" s="5" t="str">
        <f>IF(Main[[#This Row],[Avg_Cost_USD]]&lt;10,"Low",
IF(Main[[#This Row],[Avg_Cost_USD]]&lt;=30,"Medium","High"))</f>
        <v>Low</v>
      </c>
    </row>
    <row r="7138" spans="1:23" x14ac:dyDescent="0.3">
      <c r="A7138">
        <v>307491</v>
      </c>
      <c r="B7138" t="s">
        <v>7338</v>
      </c>
      <c r="C7138">
        <v>1</v>
      </c>
      <c r="D7138" t="s">
        <v>6827</v>
      </c>
      <c r="E7138" t="s">
        <v>7208</v>
      </c>
      <c r="F7138">
        <v>77.333158400000002</v>
      </c>
      <c r="G7138">
        <v>28.571066099999999</v>
      </c>
      <c r="H7138" t="s">
        <v>426</v>
      </c>
      <c r="I7138" t="s">
        <v>19</v>
      </c>
      <c r="J7138" t="s">
        <v>57</v>
      </c>
      <c r="K7138" t="s">
        <v>57</v>
      </c>
      <c r="L7138" t="s">
        <v>57</v>
      </c>
      <c r="M7138" t="s">
        <v>57</v>
      </c>
      <c r="N7138">
        <v>1</v>
      </c>
      <c r="O7138">
        <v>15</v>
      </c>
      <c r="P7138">
        <v>100</v>
      </c>
      <c r="Q7138">
        <v>3.2</v>
      </c>
      <c r="R7138">
        <v>2015</v>
      </c>
      <c r="S7138">
        <v>3</v>
      </c>
      <c r="T7138">
        <v>19</v>
      </c>
      <c r="U7138" s="1">
        <v>42082</v>
      </c>
      <c r="V7138" s="5">
        <f>Main[[#This Row],[Average_Cost_for_two]] * VLOOKUP(Main[[#This Row],[Currency]],'Currency'!A:B,2,FALSE)</f>
        <v>1.2</v>
      </c>
      <c r="W7138" s="5" t="str">
        <f>IF(Main[[#This Row],[Avg_Cost_USD]]&lt;10,"Low",
IF(Main[[#This Row],[Avg_Cost_USD]]&lt;=30,"Medium","High"))</f>
        <v>Low</v>
      </c>
    </row>
    <row r="7139" spans="1:23" x14ac:dyDescent="0.3">
      <c r="A7139">
        <v>18332077</v>
      </c>
      <c r="B7139" t="s">
        <v>7339</v>
      </c>
      <c r="C7139">
        <v>1</v>
      </c>
      <c r="D7139" t="s">
        <v>6827</v>
      </c>
      <c r="E7139" t="s">
        <v>6994</v>
      </c>
      <c r="F7139">
        <v>77.340835440000006</v>
      </c>
      <c r="G7139">
        <v>28.56619633</v>
      </c>
      <c r="H7139" t="s">
        <v>3292</v>
      </c>
      <c r="I7139" t="s">
        <v>19</v>
      </c>
      <c r="J7139" t="s">
        <v>57</v>
      </c>
      <c r="K7139" t="s">
        <v>61</v>
      </c>
      <c r="L7139" t="s">
        <v>57</v>
      </c>
      <c r="M7139" t="s">
        <v>57</v>
      </c>
      <c r="N7139">
        <v>1</v>
      </c>
      <c r="O7139">
        <v>68</v>
      </c>
      <c r="P7139">
        <v>350</v>
      </c>
      <c r="Q7139">
        <v>3.7</v>
      </c>
      <c r="R7139">
        <v>2016</v>
      </c>
      <c r="S7139">
        <v>3</v>
      </c>
      <c r="T7139">
        <v>14</v>
      </c>
      <c r="U7139" s="1">
        <v>42443</v>
      </c>
      <c r="V7139" s="5">
        <f>Main[[#This Row],[Average_Cost_for_two]] * VLOOKUP(Main[[#This Row],[Currency]],'Currency'!A:B,2,FALSE)</f>
        <v>4.2</v>
      </c>
      <c r="W7139" s="5" t="str">
        <f>IF(Main[[#This Row],[Avg_Cost_USD]]&lt;10,"Low",
IF(Main[[#This Row],[Avg_Cost_USD]]&lt;=30,"Medium","High"))</f>
        <v>Low</v>
      </c>
    </row>
    <row r="7140" spans="1:23" x14ac:dyDescent="0.3">
      <c r="A7140">
        <v>18356801</v>
      </c>
      <c r="B7140" t="s">
        <v>3677</v>
      </c>
      <c r="C7140">
        <v>1</v>
      </c>
      <c r="D7140" t="s">
        <v>6827</v>
      </c>
      <c r="E7140" t="s">
        <v>6893</v>
      </c>
      <c r="F7140">
        <v>77.321628599999997</v>
      </c>
      <c r="G7140">
        <v>28.564830300000001</v>
      </c>
      <c r="H7140" t="s">
        <v>430</v>
      </c>
      <c r="I7140" t="s">
        <v>19</v>
      </c>
      <c r="J7140" t="s">
        <v>57</v>
      </c>
      <c r="K7140" t="s">
        <v>61</v>
      </c>
      <c r="L7140" t="s">
        <v>57</v>
      </c>
      <c r="M7140" t="s">
        <v>57</v>
      </c>
      <c r="N7140">
        <v>1</v>
      </c>
      <c r="O7140">
        <v>2</v>
      </c>
      <c r="P7140">
        <v>300</v>
      </c>
      <c r="Q7140">
        <v>1</v>
      </c>
      <c r="R7140">
        <v>2018</v>
      </c>
      <c r="S7140">
        <v>3</v>
      </c>
      <c r="T7140">
        <v>8</v>
      </c>
      <c r="U7140" s="1">
        <v>43167</v>
      </c>
      <c r="V7140" s="5">
        <f>Main[[#This Row],[Average_Cost_for_two]] * VLOOKUP(Main[[#This Row],[Currency]],'Currency'!A:B,2,FALSE)</f>
        <v>3.6</v>
      </c>
      <c r="W7140" s="5" t="str">
        <f>IF(Main[[#This Row],[Avg_Cost_USD]]&lt;10,"Low",
IF(Main[[#This Row],[Avg_Cost_USD]]&lt;=30,"Medium","High"))</f>
        <v>Low</v>
      </c>
    </row>
    <row r="7141" spans="1:23" x14ac:dyDescent="0.3">
      <c r="A7141">
        <v>18396425</v>
      </c>
      <c r="B7141" t="s">
        <v>7340</v>
      </c>
      <c r="C7141">
        <v>1</v>
      </c>
      <c r="D7141" t="s">
        <v>6827</v>
      </c>
      <c r="E7141" t="s">
        <v>6895</v>
      </c>
      <c r="F7141">
        <v>77.359251200000003</v>
      </c>
      <c r="G7141">
        <v>28.5614308</v>
      </c>
      <c r="H7141" t="s">
        <v>605</v>
      </c>
      <c r="I7141" t="s">
        <v>19</v>
      </c>
      <c r="J7141" t="s">
        <v>57</v>
      </c>
      <c r="K7141" t="s">
        <v>61</v>
      </c>
      <c r="L7141" t="s">
        <v>57</v>
      </c>
      <c r="M7141" t="s">
        <v>57</v>
      </c>
      <c r="N7141">
        <v>2</v>
      </c>
      <c r="O7141">
        <v>21</v>
      </c>
      <c r="P7141">
        <v>600</v>
      </c>
      <c r="Q7141">
        <v>3.4</v>
      </c>
      <c r="R7141">
        <v>2015</v>
      </c>
      <c r="S7141">
        <v>3</v>
      </c>
      <c r="T7141">
        <v>10</v>
      </c>
      <c r="U7141" s="1">
        <v>42073</v>
      </c>
      <c r="V7141" s="5">
        <f>Main[[#This Row],[Average_Cost_for_two]] * VLOOKUP(Main[[#This Row],[Currency]],'Currency'!A:B,2,FALSE)</f>
        <v>7.2</v>
      </c>
      <c r="W7141" s="5" t="str">
        <f>IF(Main[[#This Row],[Avg_Cost_USD]]&lt;10,"Low",
IF(Main[[#This Row],[Avg_Cost_USD]]&lt;=30,"Medium","High"))</f>
        <v>Low</v>
      </c>
    </row>
    <row r="7142" spans="1:23" x14ac:dyDescent="0.3">
      <c r="A7142">
        <v>18332051</v>
      </c>
      <c r="B7142" t="s">
        <v>5486</v>
      </c>
      <c r="C7142">
        <v>1</v>
      </c>
      <c r="D7142" t="s">
        <v>6827</v>
      </c>
      <c r="E7142" t="s">
        <v>6895</v>
      </c>
      <c r="F7142">
        <v>77.361289499999998</v>
      </c>
      <c r="G7142">
        <v>28.561218499999999</v>
      </c>
      <c r="H7142" t="s">
        <v>287</v>
      </c>
      <c r="I7142" t="s">
        <v>19</v>
      </c>
      <c r="J7142" t="s">
        <v>57</v>
      </c>
      <c r="K7142" t="s">
        <v>61</v>
      </c>
      <c r="L7142" t="s">
        <v>57</v>
      </c>
      <c r="M7142" t="s">
        <v>57</v>
      </c>
      <c r="N7142">
        <v>2</v>
      </c>
      <c r="O7142">
        <v>63</v>
      </c>
      <c r="P7142">
        <v>700</v>
      </c>
      <c r="Q7142">
        <v>3.5</v>
      </c>
      <c r="R7142">
        <v>2011</v>
      </c>
      <c r="S7142">
        <v>3</v>
      </c>
      <c r="T7142">
        <v>1</v>
      </c>
      <c r="U7142" s="1">
        <v>40603</v>
      </c>
      <c r="V7142" s="5">
        <f>Main[[#This Row],[Average_Cost_for_two]] * VLOOKUP(Main[[#This Row],[Currency]],'Currency'!A:B,2,FALSE)</f>
        <v>8.4</v>
      </c>
      <c r="W7142" s="5" t="str">
        <f>IF(Main[[#This Row],[Avg_Cost_USD]]&lt;10,"Low",
IF(Main[[#This Row],[Avg_Cost_USD]]&lt;=30,"Medium","High"))</f>
        <v>Low</v>
      </c>
    </row>
    <row r="7143" spans="1:23" x14ac:dyDescent="0.3">
      <c r="A7143">
        <v>18352161</v>
      </c>
      <c r="B7143" t="s">
        <v>7341</v>
      </c>
      <c r="C7143">
        <v>1</v>
      </c>
      <c r="D7143" t="s">
        <v>6827</v>
      </c>
      <c r="E7143" t="s">
        <v>6898</v>
      </c>
      <c r="F7143">
        <v>77.372413600000002</v>
      </c>
      <c r="G7143">
        <v>28.552759999999999</v>
      </c>
      <c r="H7143" t="s">
        <v>342</v>
      </c>
      <c r="I7143" t="s">
        <v>19</v>
      </c>
      <c r="J7143" t="s">
        <v>57</v>
      </c>
      <c r="K7143" t="s">
        <v>57</v>
      </c>
      <c r="L7143" t="s">
        <v>57</v>
      </c>
      <c r="M7143" t="s">
        <v>57</v>
      </c>
      <c r="N7143">
        <v>1</v>
      </c>
      <c r="O7143">
        <v>3</v>
      </c>
      <c r="P7143">
        <v>200</v>
      </c>
      <c r="Q7143">
        <v>1</v>
      </c>
      <c r="R7143">
        <v>2017</v>
      </c>
      <c r="S7143">
        <v>3</v>
      </c>
      <c r="T7143">
        <v>12</v>
      </c>
      <c r="U7143" s="1">
        <v>42806</v>
      </c>
      <c r="V7143" s="5">
        <f>Main[[#This Row],[Average_Cost_for_two]] * VLOOKUP(Main[[#This Row],[Currency]],'Currency'!A:B,2,FALSE)</f>
        <v>2.4</v>
      </c>
      <c r="W7143" s="5" t="str">
        <f>IF(Main[[#This Row],[Avg_Cost_USD]]&lt;10,"Low",
IF(Main[[#This Row],[Avg_Cost_USD]]&lt;=30,"Medium","High"))</f>
        <v>Low</v>
      </c>
    </row>
    <row r="7144" spans="1:23" x14ac:dyDescent="0.3">
      <c r="A7144">
        <v>18254253</v>
      </c>
      <c r="B7144" t="s">
        <v>7342</v>
      </c>
      <c r="C7144">
        <v>1</v>
      </c>
      <c r="D7144" t="s">
        <v>6827</v>
      </c>
      <c r="E7144" t="s">
        <v>5878</v>
      </c>
      <c r="F7144">
        <v>77.370402600000006</v>
      </c>
      <c r="G7144">
        <v>28.569433100000001</v>
      </c>
      <c r="H7144" t="s">
        <v>289</v>
      </c>
      <c r="I7144" t="s">
        <v>19</v>
      </c>
      <c r="J7144" t="s">
        <v>57</v>
      </c>
      <c r="K7144" t="s">
        <v>61</v>
      </c>
      <c r="L7144" t="s">
        <v>57</v>
      </c>
      <c r="M7144" t="s">
        <v>57</v>
      </c>
      <c r="N7144">
        <v>1</v>
      </c>
      <c r="O7144">
        <v>51</v>
      </c>
      <c r="P7144">
        <v>450</v>
      </c>
      <c r="Q7144">
        <v>3.4</v>
      </c>
      <c r="R7144">
        <v>2011</v>
      </c>
      <c r="S7144">
        <v>3</v>
      </c>
      <c r="T7144">
        <v>27</v>
      </c>
      <c r="U7144" s="1">
        <v>40629</v>
      </c>
      <c r="V7144" s="5">
        <f>Main[[#This Row],[Average_Cost_for_two]] * VLOOKUP(Main[[#This Row],[Currency]],'Currency'!A:B,2,FALSE)</f>
        <v>5.4</v>
      </c>
      <c r="W7144" s="5" t="str">
        <f>IF(Main[[#This Row],[Avg_Cost_USD]]&lt;10,"Low",
IF(Main[[#This Row],[Avg_Cost_USD]]&lt;=30,"Medium","High"))</f>
        <v>Low</v>
      </c>
    </row>
    <row r="7145" spans="1:23" x14ac:dyDescent="0.3">
      <c r="A7145">
        <v>2939</v>
      </c>
      <c r="B7145" t="s">
        <v>1244</v>
      </c>
      <c r="C7145">
        <v>1</v>
      </c>
      <c r="D7145" t="s">
        <v>6827</v>
      </c>
      <c r="E7145" t="s">
        <v>5878</v>
      </c>
      <c r="F7145">
        <v>77.362044699999998</v>
      </c>
      <c r="G7145">
        <v>28.570316399999999</v>
      </c>
      <c r="H7145" t="s">
        <v>335</v>
      </c>
      <c r="I7145" t="s">
        <v>19</v>
      </c>
      <c r="J7145" t="s">
        <v>57</v>
      </c>
      <c r="K7145" t="s">
        <v>61</v>
      </c>
      <c r="L7145" t="s">
        <v>57</v>
      </c>
      <c r="M7145" t="s">
        <v>57</v>
      </c>
      <c r="N7145">
        <v>3</v>
      </c>
      <c r="O7145">
        <v>252</v>
      </c>
      <c r="P7145">
        <v>1300</v>
      </c>
      <c r="Q7145">
        <v>2.5</v>
      </c>
      <c r="R7145">
        <v>2011</v>
      </c>
      <c r="S7145">
        <v>3</v>
      </c>
      <c r="T7145">
        <v>3</v>
      </c>
      <c r="U7145" s="1">
        <v>40605</v>
      </c>
      <c r="V7145" s="5">
        <f>Main[[#This Row],[Average_Cost_for_two]] * VLOOKUP(Main[[#This Row],[Currency]],'Currency'!A:B,2,FALSE)</f>
        <v>15.6</v>
      </c>
      <c r="W7145" s="5" t="str">
        <f>IF(Main[[#This Row],[Avg_Cost_USD]]&lt;10,"Low",
IF(Main[[#This Row],[Avg_Cost_USD]]&lt;=30,"Medium","High"))</f>
        <v>Medium</v>
      </c>
    </row>
    <row r="7146" spans="1:23" x14ac:dyDescent="0.3">
      <c r="A7146">
        <v>9313</v>
      </c>
      <c r="B7146" t="s">
        <v>7343</v>
      </c>
      <c r="C7146">
        <v>1</v>
      </c>
      <c r="D7146" t="s">
        <v>6827</v>
      </c>
      <c r="E7146" t="s">
        <v>5878</v>
      </c>
      <c r="F7146">
        <v>77.362497000000005</v>
      </c>
      <c r="G7146">
        <v>28.569996799999998</v>
      </c>
      <c r="H7146" t="s">
        <v>301</v>
      </c>
      <c r="I7146" t="s">
        <v>19</v>
      </c>
      <c r="J7146" t="s">
        <v>57</v>
      </c>
      <c r="K7146" t="s">
        <v>61</v>
      </c>
      <c r="L7146" t="s">
        <v>57</v>
      </c>
      <c r="M7146" t="s">
        <v>57</v>
      </c>
      <c r="N7146">
        <v>2</v>
      </c>
      <c r="O7146">
        <v>203</v>
      </c>
      <c r="P7146">
        <v>700</v>
      </c>
      <c r="Q7146">
        <v>3.5</v>
      </c>
      <c r="R7146">
        <v>2017</v>
      </c>
      <c r="S7146">
        <v>3</v>
      </c>
      <c r="T7146">
        <v>10</v>
      </c>
      <c r="U7146" s="1">
        <v>42804</v>
      </c>
      <c r="V7146" s="5">
        <f>Main[[#This Row],[Average_Cost_for_two]] * VLOOKUP(Main[[#This Row],[Currency]],'Currency'!A:B,2,FALSE)</f>
        <v>8.4</v>
      </c>
      <c r="W7146" s="5" t="str">
        <f>IF(Main[[#This Row],[Avg_Cost_USD]]&lt;10,"Low",
IF(Main[[#This Row],[Avg_Cost_USD]]&lt;=30,"Medium","High"))</f>
        <v>Low</v>
      </c>
    </row>
    <row r="7147" spans="1:23" x14ac:dyDescent="0.3">
      <c r="A7147">
        <v>18255153</v>
      </c>
      <c r="B7147" t="s">
        <v>7344</v>
      </c>
      <c r="C7147">
        <v>1</v>
      </c>
      <c r="D7147" t="s">
        <v>6827</v>
      </c>
      <c r="E7147" t="s">
        <v>6879</v>
      </c>
      <c r="F7147">
        <v>77.362455800000006</v>
      </c>
      <c r="G7147">
        <v>28.578275099999999</v>
      </c>
      <c r="H7147" t="s">
        <v>367</v>
      </c>
      <c r="I7147" t="s">
        <v>19</v>
      </c>
      <c r="J7147" t="s">
        <v>57</v>
      </c>
      <c r="K7147" t="s">
        <v>57</v>
      </c>
      <c r="L7147" t="s">
        <v>57</v>
      </c>
      <c r="M7147" t="s">
        <v>57</v>
      </c>
      <c r="N7147">
        <v>1</v>
      </c>
      <c r="O7147">
        <v>9</v>
      </c>
      <c r="P7147">
        <v>350</v>
      </c>
      <c r="Q7147">
        <v>2.7</v>
      </c>
      <c r="R7147">
        <v>2010</v>
      </c>
      <c r="S7147">
        <v>3</v>
      </c>
      <c r="T7147">
        <v>1</v>
      </c>
      <c r="U7147" s="1">
        <v>40238</v>
      </c>
      <c r="V7147" s="5">
        <f>Main[[#This Row],[Average_Cost_for_two]] * VLOOKUP(Main[[#This Row],[Currency]],'Currency'!A:B,2,FALSE)</f>
        <v>4.2</v>
      </c>
      <c r="W7147" s="5" t="str">
        <f>IF(Main[[#This Row],[Avg_Cost_USD]]&lt;10,"Low",
IF(Main[[#This Row],[Avg_Cost_USD]]&lt;=30,"Medium","High"))</f>
        <v>Low</v>
      </c>
    </row>
    <row r="7148" spans="1:23" x14ac:dyDescent="0.3">
      <c r="A7148">
        <v>1498</v>
      </c>
      <c r="B7148" t="s">
        <v>2776</v>
      </c>
      <c r="C7148">
        <v>1</v>
      </c>
      <c r="D7148" t="s">
        <v>6827</v>
      </c>
      <c r="E7148" t="s">
        <v>6879</v>
      </c>
      <c r="F7148">
        <v>77.372079400000004</v>
      </c>
      <c r="G7148">
        <v>28.585892999999999</v>
      </c>
      <c r="H7148" t="s">
        <v>2777</v>
      </c>
      <c r="I7148" t="s">
        <v>19</v>
      </c>
      <c r="J7148" t="s">
        <v>57</v>
      </c>
      <c r="K7148" t="s">
        <v>61</v>
      </c>
      <c r="L7148" t="s">
        <v>57</v>
      </c>
      <c r="M7148" t="s">
        <v>57</v>
      </c>
      <c r="N7148">
        <v>2</v>
      </c>
      <c r="O7148">
        <v>230</v>
      </c>
      <c r="P7148">
        <v>700</v>
      </c>
      <c r="Q7148">
        <v>2.2999999999999998</v>
      </c>
      <c r="R7148">
        <v>2012</v>
      </c>
      <c r="S7148">
        <v>3</v>
      </c>
      <c r="T7148">
        <v>17</v>
      </c>
      <c r="U7148" s="1">
        <v>40985</v>
      </c>
      <c r="V7148" s="5">
        <f>Main[[#This Row],[Average_Cost_for_two]] * VLOOKUP(Main[[#This Row],[Currency]],'Currency'!A:B,2,FALSE)</f>
        <v>8.4</v>
      </c>
      <c r="W7148" s="5" t="str">
        <f>IF(Main[[#This Row],[Avg_Cost_USD]]&lt;10,"Low",
IF(Main[[#This Row],[Avg_Cost_USD]]&lt;=30,"Medium","High"))</f>
        <v>Low</v>
      </c>
    </row>
    <row r="7149" spans="1:23" x14ac:dyDescent="0.3">
      <c r="A7149">
        <v>18291227</v>
      </c>
      <c r="B7149" t="s">
        <v>7345</v>
      </c>
      <c r="C7149">
        <v>1</v>
      </c>
      <c r="D7149" t="s">
        <v>6827</v>
      </c>
      <c r="E7149" t="s">
        <v>6814</v>
      </c>
      <c r="F7149">
        <v>77.359764299999995</v>
      </c>
      <c r="G7149">
        <v>28.589587399999999</v>
      </c>
      <c r="H7149" t="s">
        <v>56</v>
      </c>
      <c r="I7149" t="s">
        <v>19</v>
      </c>
      <c r="J7149" t="s">
        <v>57</v>
      </c>
      <c r="K7149" t="s">
        <v>57</v>
      </c>
      <c r="L7149" t="s">
        <v>57</v>
      </c>
      <c r="M7149" t="s">
        <v>57</v>
      </c>
      <c r="N7149">
        <v>1</v>
      </c>
      <c r="O7149">
        <v>2</v>
      </c>
      <c r="P7149">
        <v>350</v>
      </c>
      <c r="Q7149">
        <v>1</v>
      </c>
      <c r="R7149">
        <v>2016</v>
      </c>
      <c r="S7149">
        <v>3</v>
      </c>
      <c r="T7149">
        <v>17</v>
      </c>
      <c r="U7149" s="1">
        <v>42446</v>
      </c>
      <c r="V7149" s="5">
        <f>Main[[#This Row],[Average_Cost_for_two]] * VLOOKUP(Main[[#This Row],[Currency]],'Currency'!A:B,2,FALSE)</f>
        <v>4.2</v>
      </c>
      <c r="W7149" s="5" t="str">
        <f>IF(Main[[#This Row],[Avg_Cost_USD]]&lt;10,"Low",
IF(Main[[#This Row],[Avg_Cost_USD]]&lt;=30,"Medium","High"))</f>
        <v>Low</v>
      </c>
    </row>
    <row r="7150" spans="1:23" x14ac:dyDescent="0.3">
      <c r="A7150">
        <v>501</v>
      </c>
      <c r="B7150" t="s">
        <v>1757</v>
      </c>
      <c r="C7150">
        <v>1</v>
      </c>
      <c r="D7150" t="s">
        <v>6827</v>
      </c>
      <c r="E7150" t="s">
        <v>6902</v>
      </c>
      <c r="F7150">
        <v>77.357619200000002</v>
      </c>
      <c r="G7150">
        <v>28.604590099999999</v>
      </c>
      <c r="H7150" t="s">
        <v>301</v>
      </c>
      <c r="I7150" t="s">
        <v>19</v>
      </c>
      <c r="J7150" t="s">
        <v>57</v>
      </c>
      <c r="K7150" t="s">
        <v>57</v>
      </c>
      <c r="L7150" t="s">
        <v>57</v>
      </c>
      <c r="M7150" t="s">
        <v>57</v>
      </c>
      <c r="N7150">
        <v>2</v>
      </c>
      <c r="O7150">
        <v>7</v>
      </c>
      <c r="P7150">
        <v>650</v>
      </c>
      <c r="Q7150">
        <v>3</v>
      </c>
      <c r="R7150">
        <v>2018</v>
      </c>
      <c r="S7150">
        <v>3</v>
      </c>
      <c r="T7150">
        <v>15</v>
      </c>
      <c r="U7150" s="1">
        <v>43174</v>
      </c>
      <c r="V7150" s="5">
        <f>Main[[#This Row],[Average_Cost_for_two]] * VLOOKUP(Main[[#This Row],[Currency]],'Currency'!A:B,2,FALSE)</f>
        <v>7.8</v>
      </c>
      <c r="W7150" s="5" t="str">
        <f>IF(Main[[#This Row],[Avg_Cost_USD]]&lt;10,"Low",
IF(Main[[#This Row],[Avg_Cost_USD]]&lt;=30,"Medium","High"))</f>
        <v>Low</v>
      </c>
    </row>
    <row r="7151" spans="1:23" x14ac:dyDescent="0.3">
      <c r="A7151">
        <v>8096</v>
      </c>
      <c r="B7151" t="s">
        <v>7346</v>
      </c>
      <c r="C7151">
        <v>1</v>
      </c>
      <c r="D7151" t="s">
        <v>6827</v>
      </c>
      <c r="E7151" t="s">
        <v>6902</v>
      </c>
      <c r="F7151">
        <v>77.362571099999997</v>
      </c>
      <c r="G7151">
        <v>28.605784400000001</v>
      </c>
      <c r="H7151" t="s">
        <v>289</v>
      </c>
      <c r="I7151" t="s">
        <v>19</v>
      </c>
      <c r="J7151" t="s">
        <v>57</v>
      </c>
      <c r="K7151" t="s">
        <v>57</v>
      </c>
      <c r="L7151" t="s">
        <v>57</v>
      </c>
      <c r="M7151" t="s">
        <v>57</v>
      </c>
      <c r="N7151">
        <v>1</v>
      </c>
      <c r="O7151">
        <v>2</v>
      </c>
      <c r="P7151">
        <v>300</v>
      </c>
      <c r="Q7151">
        <v>1</v>
      </c>
      <c r="R7151">
        <v>2013</v>
      </c>
      <c r="S7151">
        <v>3</v>
      </c>
      <c r="T7151">
        <v>8</v>
      </c>
      <c r="U7151" s="1">
        <v>41341</v>
      </c>
      <c r="V7151" s="5">
        <f>Main[[#This Row],[Average_Cost_for_two]] * VLOOKUP(Main[[#This Row],[Currency]],'Currency'!A:B,2,FALSE)</f>
        <v>3.6</v>
      </c>
      <c r="W7151" s="5" t="str">
        <f>IF(Main[[#This Row],[Avg_Cost_USD]]&lt;10,"Low",
IF(Main[[#This Row],[Avg_Cost_USD]]&lt;=30,"Medium","High"))</f>
        <v>Low</v>
      </c>
    </row>
    <row r="7152" spans="1:23" x14ac:dyDescent="0.3">
      <c r="A7152">
        <v>18128894</v>
      </c>
      <c r="B7152" t="s">
        <v>7347</v>
      </c>
      <c r="C7152">
        <v>1</v>
      </c>
      <c r="D7152" t="s">
        <v>6827</v>
      </c>
      <c r="E7152" t="s">
        <v>6984</v>
      </c>
      <c r="F7152">
        <v>0</v>
      </c>
      <c r="G7152">
        <v>0</v>
      </c>
      <c r="H7152" t="s">
        <v>339</v>
      </c>
      <c r="I7152" t="s">
        <v>19</v>
      </c>
      <c r="J7152" t="s">
        <v>57</v>
      </c>
      <c r="K7152" t="s">
        <v>57</v>
      </c>
      <c r="L7152" t="s">
        <v>57</v>
      </c>
      <c r="M7152" t="s">
        <v>57</v>
      </c>
      <c r="N7152">
        <v>1</v>
      </c>
      <c r="O7152">
        <v>30</v>
      </c>
      <c r="P7152">
        <v>300</v>
      </c>
      <c r="Q7152">
        <v>3.4</v>
      </c>
      <c r="R7152">
        <v>2012</v>
      </c>
      <c r="S7152">
        <v>3</v>
      </c>
      <c r="T7152">
        <v>18</v>
      </c>
      <c r="U7152" s="1">
        <v>40986</v>
      </c>
      <c r="V7152" s="5">
        <f>Main[[#This Row],[Average_Cost_for_two]] * VLOOKUP(Main[[#This Row],[Currency]],'Currency'!A:B,2,FALSE)</f>
        <v>3.6</v>
      </c>
      <c r="W7152" s="5" t="str">
        <f>IF(Main[[#This Row],[Avg_Cost_USD]]&lt;10,"Low",
IF(Main[[#This Row],[Avg_Cost_USD]]&lt;=30,"Medium","High"))</f>
        <v>Low</v>
      </c>
    </row>
    <row r="7153" spans="1:23" x14ac:dyDescent="0.3">
      <c r="A7153">
        <v>312186</v>
      </c>
      <c r="B7153" t="s">
        <v>7241</v>
      </c>
      <c r="C7153">
        <v>1</v>
      </c>
      <c r="D7153" t="s">
        <v>6827</v>
      </c>
      <c r="E7153" t="s">
        <v>6881</v>
      </c>
      <c r="F7153">
        <v>77.371606200000002</v>
      </c>
      <c r="G7153">
        <v>28.6142808</v>
      </c>
      <c r="H7153" t="s">
        <v>342</v>
      </c>
      <c r="I7153" t="s">
        <v>19</v>
      </c>
      <c r="J7153" t="s">
        <v>57</v>
      </c>
      <c r="K7153" t="s">
        <v>61</v>
      </c>
      <c r="L7153" t="s">
        <v>57</v>
      </c>
      <c r="M7153" t="s">
        <v>57</v>
      </c>
      <c r="N7153">
        <v>1</v>
      </c>
      <c r="O7153">
        <v>19</v>
      </c>
      <c r="P7153">
        <v>200</v>
      </c>
      <c r="Q7153">
        <v>3.2</v>
      </c>
      <c r="R7153">
        <v>2010</v>
      </c>
      <c r="S7153">
        <v>3</v>
      </c>
      <c r="T7153">
        <v>2</v>
      </c>
      <c r="U7153" s="1">
        <v>40239</v>
      </c>
      <c r="V7153" s="5">
        <f>Main[[#This Row],[Average_Cost_for_two]] * VLOOKUP(Main[[#This Row],[Currency]],'Currency'!A:B,2,FALSE)</f>
        <v>2.4</v>
      </c>
      <c r="W7153" s="5" t="str">
        <f>IF(Main[[#This Row],[Avg_Cost_USD]]&lt;10,"Low",
IF(Main[[#This Row],[Avg_Cost_USD]]&lt;=30,"Medium","High"))</f>
        <v>Low</v>
      </c>
    </row>
    <row r="7154" spans="1:23" x14ac:dyDescent="0.3">
      <c r="A7154">
        <v>307335</v>
      </c>
      <c r="B7154" t="s">
        <v>7153</v>
      </c>
      <c r="C7154">
        <v>1</v>
      </c>
      <c r="D7154" t="s">
        <v>6827</v>
      </c>
      <c r="E7154" t="s">
        <v>6881</v>
      </c>
      <c r="F7154">
        <v>77.370818</v>
      </c>
      <c r="G7154">
        <v>28.619196599999999</v>
      </c>
      <c r="H7154" t="s">
        <v>342</v>
      </c>
      <c r="I7154" t="s">
        <v>19</v>
      </c>
      <c r="J7154" t="s">
        <v>57</v>
      </c>
      <c r="K7154" t="s">
        <v>57</v>
      </c>
      <c r="L7154" t="s">
        <v>57</v>
      </c>
      <c r="M7154" t="s">
        <v>57</v>
      </c>
      <c r="N7154">
        <v>1</v>
      </c>
      <c r="O7154">
        <v>11</v>
      </c>
      <c r="P7154">
        <v>150</v>
      </c>
      <c r="Q7154">
        <v>2.7</v>
      </c>
      <c r="R7154">
        <v>2015</v>
      </c>
      <c r="S7154">
        <v>3</v>
      </c>
      <c r="T7154">
        <v>5</v>
      </c>
      <c r="U7154" s="1">
        <v>42068</v>
      </c>
      <c r="V7154" s="5">
        <f>Main[[#This Row],[Average_Cost_for_two]] * VLOOKUP(Main[[#This Row],[Currency]],'Currency'!A:B,2,FALSE)</f>
        <v>1.8</v>
      </c>
      <c r="W7154" s="5" t="str">
        <f>IF(Main[[#This Row],[Avg_Cost_USD]]&lt;10,"Low",
IF(Main[[#This Row],[Avg_Cost_USD]]&lt;=30,"Medium","High"))</f>
        <v>Low</v>
      </c>
    </row>
    <row r="7155" spans="1:23" x14ac:dyDescent="0.3">
      <c r="A7155">
        <v>18258503</v>
      </c>
      <c r="B7155" t="s">
        <v>7348</v>
      </c>
      <c r="C7155">
        <v>1</v>
      </c>
      <c r="D7155" t="s">
        <v>6827</v>
      </c>
      <c r="E7155" t="s">
        <v>6881</v>
      </c>
      <c r="F7155">
        <v>77.337470280000005</v>
      </c>
      <c r="G7155">
        <v>28.58167444</v>
      </c>
      <c r="H7155" t="s">
        <v>1635</v>
      </c>
      <c r="I7155" t="s">
        <v>19</v>
      </c>
      <c r="J7155" t="s">
        <v>57</v>
      </c>
      <c r="K7155" t="s">
        <v>61</v>
      </c>
      <c r="L7155" t="s">
        <v>57</v>
      </c>
      <c r="M7155" t="s">
        <v>57</v>
      </c>
      <c r="N7155">
        <v>2</v>
      </c>
      <c r="O7155">
        <v>33</v>
      </c>
      <c r="P7155">
        <v>700</v>
      </c>
      <c r="Q7155">
        <v>3.2</v>
      </c>
      <c r="R7155">
        <v>2013</v>
      </c>
      <c r="S7155">
        <v>3</v>
      </c>
      <c r="T7155">
        <v>11</v>
      </c>
      <c r="U7155" s="1">
        <v>41344</v>
      </c>
      <c r="V7155" s="5">
        <f>Main[[#This Row],[Average_Cost_for_two]] * VLOOKUP(Main[[#This Row],[Currency]],'Currency'!A:B,2,FALSE)</f>
        <v>8.4</v>
      </c>
      <c r="W7155" s="5" t="str">
        <f>IF(Main[[#This Row],[Avg_Cost_USD]]&lt;10,"Low",
IF(Main[[#This Row],[Avg_Cost_USD]]&lt;=30,"Medium","High"))</f>
        <v>Low</v>
      </c>
    </row>
    <row r="7156" spans="1:23" x14ac:dyDescent="0.3">
      <c r="A7156">
        <v>18358191</v>
      </c>
      <c r="B7156" t="s">
        <v>7349</v>
      </c>
      <c r="C7156">
        <v>1</v>
      </c>
      <c r="D7156" t="s">
        <v>6827</v>
      </c>
      <c r="E7156" t="s">
        <v>6881</v>
      </c>
      <c r="F7156">
        <v>77.370170900000005</v>
      </c>
      <c r="G7156">
        <v>28.6193448</v>
      </c>
      <c r="H7156" t="s">
        <v>337</v>
      </c>
      <c r="I7156" t="s">
        <v>19</v>
      </c>
      <c r="J7156" t="s">
        <v>57</v>
      </c>
      <c r="K7156" t="s">
        <v>57</v>
      </c>
      <c r="L7156" t="s">
        <v>57</v>
      </c>
      <c r="M7156" t="s">
        <v>57</v>
      </c>
      <c r="N7156">
        <v>1</v>
      </c>
      <c r="O7156">
        <v>5</v>
      </c>
      <c r="P7156">
        <v>300</v>
      </c>
      <c r="Q7156">
        <v>3</v>
      </c>
      <c r="R7156">
        <v>2011</v>
      </c>
      <c r="S7156">
        <v>3</v>
      </c>
      <c r="T7156">
        <v>16</v>
      </c>
      <c r="U7156" s="1">
        <v>40618</v>
      </c>
      <c r="V7156" s="5">
        <f>Main[[#This Row],[Average_Cost_for_two]] * VLOOKUP(Main[[#This Row],[Currency]],'Currency'!A:B,2,FALSE)</f>
        <v>3.6</v>
      </c>
      <c r="W7156" s="5" t="str">
        <f>IF(Main[[#This Row],[Avg_Cost_USD]]&lt;10,"Low",
IF(Main[[#This Row],[Avg_Cost_USD]]&lt;=30,"Medium","High"))</f>
        <v>Low</v>
      </c>
    </row>
    <row r="7157" spans="1:23" x14ac:dyDescent="0.3">
      <c r="A7157">
        <v>311656</v>
      </c>
      <c r="B7157" t="s">
        <v>1024</v>
      </c>
      <c r="C7157">
        <v>1</v>
      </c>
      <c r="D7157" t="s">
        <v>6827</v>
      </c>
      <c r="E7157" t="s">
        <v>6881</v>
      </c>
      <c r="F7157">
        <v>77.362455800000006</v>
      </c>
      <c r="G7157">
        <v>28.612791000000001</v>
      </c>
      <c r="H7157" t="s">
        <v>1025</v>
      </c>
      <c r="I7157" t="s">
        <v>19</v>
      </c>
      <c r="J7157" t="s">
        <v>57</v>
      </c>
      <c r="K7157" t="s">
        <v>61</v>
      </c>
      <c r="L7157" t="s">
        <v>57</v>
      </c>
      <c r="M7157" t="s">
        <v>57</v>
      </c>
      <c r="N7157">
        <v>2</v>
      </c>
      <c r="O7157">
        <v>114</v>
      </c>
      <c r="P7157">
        <v>850</v>
      </c>
      <c r="Q7157">
        <v>3.6</v>
      </c>
      <c r="R7157">
        <v>2018</v>
      </c>
      <c r="S7157">
        <v>3</v>
      </c>
      <c r="T7157">
        <v>13</v>
      </c>
      <c r="U7157" s="1">
        <v>43172</v>
      </c>
      <c r="V7157" s="5">
        <f>Main[[#This Row],[Average_Cost_for_two]] * VLOOKUP(Main[[#This Row],[Currency]],'Currency'!A:B,2,FALSE)</f>
        <v>10.200000000000001</v>
      </c>
      <c r="W7157" s="5" t="str">
        <f>IF(Main[[#This Row],[Avg_Cost_USD]]&lt;10,"Low",
IF(Main[[#This Row],[Avg_Cost_USD]]&lt;=30,"Medium","High"))</f>
        <v>Medium</v>
      </c>
    </row>
    <row r="7158" spans="1:23" x14ac:dyDescent="0.3">
      <c r="A7158">
        <v>18383483</v>
      </c>
      <c r="B7158" t="s">
        <v>7350</v>
      </c>
      <c r="C7158">
        <v>1</v>
      </c>
      <c r="D7158" t="s">
        <v>6827</v>
      </c>
      <c r="E7158" t="s">
        <v>6868</v>
      </c>
      <c r="F7158">
        <v>77.382287700000006</v>
      </c>
      <c r="G7158">
        <v>28.566563800000001</v>
      </c>
      <c r="H7158" t="s">
        <v>1887</v>
      </c>
      <c r="I7158" t="s">
        <v>19</v>
      </c>
      <c r="J7158" t="s">
        <v>57</v>
      </c>
      <c r="K7158" t="s">
        <v>61</v>
      </c>
      <c r="L7158" t="s">
        <v>57</v>
      </c>
      <c r="M7158" t="s">
        <v>57</v>
      </c>
      <c r="N7158">
        <v>2</v>
      </c>
      <c r="O7158">
        <v>2</v>
      </c>
      <c r="P7158">
        <v>700</v>
      </c>
      <c r="Q7158">
        <v>1</v>
      </c>
      <c r="R7158">
        <v>2013</v>
      </c>
      <c r="S7158">
        <v>3</v>
      </c>
      <c r="T7158">
        <v>12</v>
      </c>
      <c r="U7158" s="1">
        <v>41345</v>
      </c>
      <c r="V7158" s="5">
        <f>Main[[#This Row],[Average_Cost_for_two]] * VLOOKUP(Main[[#This Row],[Currency]],'Currency'!A:B,2,FALSE)</f>
        <v>8.4</v>
      </c>
      <c r="W7158" s="5" t="str">
        <f>IF(Main[[#This Row],[Avg_Cost_USD]]&lt;10,"Low",
IF(Main[[#This Row],[Avg_Cost_USD]]&lt;=30,"Medium","High"))</f>
        <v>Low</v>
      </c>
    </row>
    <row r="7159" spans="1:23" x14ac:dyDescent="0.3">
      <c r="A7159">
        <v>18435797</v>
      </c>
      <c r="B7159" t="s">
        <v>7351</v>
      </c>
      <c r="C7159">
        <v>1</v>
      </c>
      <c r="D7159" t="s">
        <v>6827</v>
      </c>
      <c r="E7159" t="s">
        <v>6868</v>
      </c>
      <c r="F7159">
        <v>77.385151199999996</v>
      </c>
      <c r="G7159">
        <v>28.564628899999999</v>
      </c>
      <c r="H7159" t="s">
        <v>337</v>
      </c>
      <c r="I7159" t="s">
        <v>19</v>
      </c>
      <c r="J7159" t="s">
        <v>57</v>
      </c>
      <c r="K7159" t="s">
        <v>57</v>
      </c>
      <c r="L7159" t="s">
        <v>57</v>
      </c>
      <c r="M7159" t="s">
        <v>57</v>
      </c>
      <c r="N7159">
        <v>1</v>
      </c>
      <c r="O7159">
        <v>2</v>
      </c>
      <c r="P7159">
        <v>300</v>
      </c>
      <c r="Q7159">
        <v>1</v>
      </c>
      <c r="R7159">
        <v>2017</v>
      </c>
      <c r="S7159">
        <v>3</v>
      </c>
      <c r="T7159">
        <v>8</v>
      </c>
      <c r="U7159" s="1">
        <v>42802</v>
      </c>
      <c r="V7159" s="5">
        <f>Main[[#This Row],[Average_Cost_for_two]] * VLOOKUP(Main[[#This Row],[Currency]],'Currency'!A:B,2,FALSE)</f>
        <v>3.6</v>
      </c>
      <c r="W7159" s="5" t="str">
        <f>IF(Main[[#This Row],[Avg_Cost_USD]]&lt;10,"Low",
IF(Main[[#This Row],[Avg_Cost_USD]]&lt;=30,"Medium","High"))</f>
        <v>Low</v>
      </c>
    </row>
    <row r="7160" spans="1:23" x14ac:dyDescent="0.3">
      <c r="A7160">
        <v>311334</v>
      </c>
      <c r="B7160" t="s">
        <v>7040</v>
      </c>
      <c r="C7160">
        <v>1</v>
      </c>
      <c r="D7160" t="s">
        <v>6827</v>
      </c>
      <c r="E7160" t="s">
        <v>6868</v>
      </c>
      <c r="F7160">
        <v>77.373336109999997</v>
      </c>
      <c r="G7160">
        <v>28.515425</v>
      </c>
      <c r="H7160" t="s">
        <v>303</v>
      </c>
      <c r="I7160" t="s">
        <v>19</v>
      </c>
      <c r="J7160" t="s">
        <v>57</v>
      </c>
      <c r="K7160" t="s">
        <v>61</v>
      </c>
      <c r="L7160" t="s">
        <v>57</v>
      </c>
      <c r="M7160" t="s">
        <v>57</v>
      </c>
      <c r="N7160">
        <v>3</v>
      </c>
      <c r="O7160">
        <v>22</v>
      </c>
      <c r="P7160">
        <v>1400</v>
      </c>
      <c r="Q7160">
        <v>2.1</v>
      </c>
      <c r="R7160">
        <v>2013</v>
      </c>
      <c r="S7160">
        <v>3</v>
      </c>
      <c r="T7160">
        <v>9</v>
      </c>
      <c r="U7160" s="1">
        <v>41342</v>
      </c>
      <c r="V7160" s="5">
        <f>Main[[#This Row],[Average_Cost_for_two]] * VLOOKUP(Main[[#This Row],[Currency]],'Currency'!A:B,2,FALSE)</f>
        <v>16.8</v>
      </c>
      <c r="W7160" s="5" t="str">
        <f>IF(Main[[#This Row],[Avg_Cost_USD]]&lt;10,"Low",
IF(Main[[#This Row],[Avg_Cost_USD]]&lt;=30,"Medium","High"))</f>
        <v>Medium</v>
      </c>
    </row>
    <row r="7161" spans="1:23" x14ac:dyDescent="0.3">
      <c r="A7161">
        <v>18258469</v>
      </c>
      <c r="B7161" t="s">
        <v>7352</v>
      </c>
      <c r="C7161">
        <v>1</v>
      </c>
      <c r="D7161" t="s">
        <v>6827</v>
      </c>
      <c r="E7161" t="s">
        <v>6843</v>
      </c>
      <c r="F7161">
        <v>77.384164600000005</v>
      </c>
      <c r="G7161">
        <v>28.520949099999999</v>
      </c>
      <c r="H7161" t="s">
        <v>424</v>
      </c>
      <c r="I7161" t="s">
        <v>19</v>
      </c>
      <c r="J7161" t="s">
        <v>57</v>
      </c>
      <c r="K7161" t="s">
        <v>61</v>
      </c>
      <c r="L7161" t="s">
        <v>57</v>
      </c>
      <c r="M7161" t="s">
        <v>57</v>
      </c>
      <c r="N7161">
        <v>1</v>
      </c>
      <c r="O7161">
        <v>34</v>
      </c>
      <c r="P7161">
        <v>300</v>
      </c>
      <c r="Q7161">
        <v>3.6</v>
      </c>
      <c r="R7161">
        <v>2017</v>
      </c>
      <c r="S7161">
        <v>3</v>
      </c>
      <c r="T7161">
        <v>8</v>
      </c>
      <c r="U7161" s="1">
        <v>42802</v>
      </c>
      <c r="V7161" s="5">
        <f>Main[[#This Row],[Average_Cost_for_two]] * VLOOKUP(Main[[#This Row],[Currency]],'Currency'!A:B,2,FALSE)</f>
        <v>3.6</v>
      </c>
      <c r="W7161" s="5" t="str">
        <f>IF(Main[[#This Row],[Avg_Cost_USD]]&lt;10,"Low",
IF(Main[[#This Row],[Avg_Cost_USD]]&lt;=30,"Medium","High"))</f>
        <v>Low</v>
      </c>
    </row>
    <row r="7162" spans="1:23" x14ac:dyDescent="0.3">
      <c r="A7162">
        <v>550</v>
      </c>
      <c r="B7162" t="s">
        <v>1698</v>
      </c>
      <c r="C7162">
        <v>1</v>
      </c>
      <c r="D7162" t="s">
        <v>6827</v>
      </c>
      <c r="E7162" t="s">
        <v>6907</v>
      </c>
      <c r="F7162">
        <v>77.341213999999994</v>
      </c>
      <c r="G7162">
        <v>28.5861409</v>
      </c>
      <c r="H7162" t="s">
        <v>1700</v>
      </c>
      <c r="I7162" t="s">
        <v>19</v>
      </c>
      <c r="J7162" t="s">
        <v>57</v>
      </c>
      <c r="K7162" t="s">
        <v>57</v>
      </c>
      <c r="L7162" t="s">
        <v>57</v>
      </c>
      <c r="M7162" t="s">
        <v>57</v>
      </c>
      <c r="N7162">
        <v>2</v>
      </c>
      <c r="O7162">
        <v>301</v>
      </c>
      <c r="P7162">
        <v>600</v>
      </c>
      <c r="Q7162">
        <v>3.6</v>
      </c>
      <c r="R7162">
        <v>2017</v>
      </c>
      <c r="S7162">
        <v>3</v>
      </c>
      <c r="T7162">
        <v>24</v>
      </c>
      <c r="U7162" s="1">
        <v>42818</v>
      </c>
      <c r="V7162" s="5">
        <f>Main[[#This Row],[Average_Cost_for_two]] * VLOOKUP(Main[[#This Row],[Currency]],'Currency'!A:B,2,FALSE)</f>
        <v>7.2</v>
      </c>
      <c r="W7162" s="5" t="str">
        <f>IF(Main[[#This Row],[Avg_Cost_USD]]&lt;10,"Low",
IF(Main[[#This Row],[Avg_Cost_USD]]&lt;=30,"Medium","High"))</f>
        <v>Low</v>
      </c>
    </row>
    <row r="7163" spans="1:23" x14ac:dyDescent="0.3">
      <c r="A7163">
        <v>307145</v>
      </c>
      <c r="B7163" t="s">
        <v>2529</v>
      </c>
      <c r="C7163">
        <v>1</v>
      </c>
      <c r="D7163" t="s">
        <v>6827</v>
      </c>
      <c r="E7163" t="s">
        <v>7047</v>
      </c>
      <c r="F7163">
        <v>77.364878000000004</v>
      </c>
      <c r="G7163">
        <v>28.597062099999999</v>
      </c>
      <c r="H7163" t="s">
        <v>303</v>
      </c>
      <c r="I7163" t="s">
        <v>19</v>
      </c>
      <c r="J7163" t="s">
        <v>61</v>
      </c>
      <c r="K7163" t="s">
        <v>61</v>
      </c>
      <c r="L7163" t="s">
        <v>57</v>
      </c>
      <c r="M7163" t="s">
        <v>57</v>
      </c>
      <c r="N7163">
        <v>3</v>
      </c>
      <c r="O7163">
        <v>28</v>
      </c>
      <c r="P7163">
        <v>1000</v>
      </c>
      <c r="Q7163">
        <v>2.5</v>
      </c>
      <c r="R7163">
        <v>2011</v>
      </c>
      <c r="S7163">
        <v>3</v>
      </c>
      <c r="T7163">
        <v>24</v>
      </c>
      <c r="U7163" s="1">
        <v>40626</v>
      </c>
      <c r="V7163" s="5">
        <f>Main[[#This Row],[Average_Cost_for_two]] * VLOOKUP(Main[[#This Row],[Currency]],'Currency'!A:B,2,FALSE)</f>
        <v>12</v>
      </c>
      <c r="W7163" s="5" t="str">
        <f>IF(Main[[#This Row],[Avg_Cost_USD]]&lt;10,"Low",
IF(Main[[#This Row],[Avg_Cost_USD]]&lt;=30,"Medium","High"))</f>
        <v>Medium</v>
      </c>
    </row>
    <row r="7164" spans="1:23" x14ac:dyDescent="0.3">
      <c r="A7164">
        <v>7869</v>
      </c>
      <c r="B7164" t="s">
        <v>1757</v>
      </c>
      <c r="C7164">
        <v>1</v>
      </c>
      <c r="D7164" t="s">
        <v>6827</v>
      </c>
      <c r="E7164" t="s">
        <v>6887</v>
      </c>
      <c r="F7164">
        <v>77.3258017</v>
      </c>
      <c r="G7164">
        <v>28.5675107</v>
      </c>
      <c r="H7164" t="s">
        <v>301</v>
      </c>
      <c r="I7164" t="s">
        <v>19</v>
      </c>
      <c r="J7164" t="s">
        <v>57</v>
      </c>
      <c r="K7164" t="s">
        <v>57</v>
      </c>
      <c r="L7164" t="s">
        <v>57</v>
      </c>
      <c r="M7164" t="s">
        <v>57</v>
      </c>
      <c r="N7164">
        <v>2</v>
      </c>
      <c r="O7164">
        <v>57</v>
      </c>
      <c r="P7164">
        <v>650</v>
      </c>
      <c r="Q7164">
        <v>3.3</v>
      </c>
      <c r="R7164">
        <v>2018</v>
      </c>
      <c r="S7164">
        <v>3</v>
      </c>
      <c r="T7164">
        <v>1</v>
      </c>
      <c r="U7164" s="1">
        <v>43160</v>
      </c>
      <c r="V7164" s="5">
        <f>Main[[#This Row],[Average_Cost_for_two]] * VLOOKUP(Main[[#This Row],[Currency]],'Currency'!A:B,2,FALSE)</f>
        <v>7.8</v>
      </c>
      <c r="W7164" s="5" t="str">
        <f>IF(Main[[#This Row],[Avg_Cost_USD]]&lt;10,"Low",
IF(Main[[#This Row],[Avg_Cost_USD]]&lt;=30,"Medium","High"))</f>
        <v>Low</v>
      </c>
    </row>
    <row r="7165" spans="1:23" x14ac:dyDescent="0.3">
      <c r="A7165">
        <v>18400768</v>
      </c>
      <c r="B7165" t="s">
        <v>7353</v>
      </c>
      <c r="C7165">
        <v>1</v>
      </c>
      <c r="D7165" t="s">
        <v>6827</v>
      </c>
      <c r="E7165" t="s">
        <v>6887</v>
      </c>
      <c r="F7165">
        <v>77.326564500000003</v>
      </c>
      <c r="G7165">
        <v>28.5680759</v>
      </c>
      <c r="H7165" t="s">
        <v>430</v>
      </c>
      <c r="I7165" t="s">
        <v>19</v>
      </c>
      <c r="J7165" t="s">
        <v>57</v>
      </c>
      <c r="K7165" t="s">
        <v>57</v>
      </c>
      <c r="L7165" t="s">
        <v>57</v>
      </c>
      <c r="M7165" t="s">
        <v>57</v>
      </c>
      <c r="N7165">
        <v>1</v>
      </c>
      <c r="O7165">
        <v>11</v>
      </c>
      <c r="P7165">
        <v>250</v>
      </c>
      <c r="Q7165">
        <v>3.4</v>
      </c>
      <c r="R7165">
        <v>2018</v>
      </c>
      <c r="S7165">
        <v>3</v>
      </c>
      <c r="T7165">
        <v>8</v>
      </c>
      <c r="U7165" s="1">
        <v>43167</v>
      </c>
      <c r="V7165" s="5">
        <f>Main[[#This Row],[Average_Cost_for_two]] * VLOOKUP(Main[[#This Row],[Currency]],'Currency'!A:B,2,FALSE)</f>
        <v>3</v>
      </c>
      <c r="W7165" s="5" t="str">
        <f>IF(Main[[#This Row],[Avg_Cost_USD]]&lt;10,"Low",
IF(Main[[#This Row],[Avg_Cost_USD]]&lt;=30,"Medium","High"))</f>
        <v>Low</v>
      </c>
    </row>
    <row r="7166" spans="1:23" x14ac:dyDescent="0.3">
      <c r="A7166">
        <v>18440427</v>
      </c>
      <c r="B7166" t="s">
        <v>7354</v>
      </c>
      <c r="C7166">
        <v>1</v>
      </c>
      <c r="D7166" t="s">
        <v>6827</v>
      </c>
      <c r="E7166" t="s">
        <v>7261</v>
      </c>
      <c r="F7166">
        <v>77.507701400000002</v>
      </c>
      <c r="G7166">
        <v>28.4642008</v>
      </c>
      <c r="H7166" t="s">
        <v>2370</v>
      </c>
      <c r="I7166" t="s">
        <v>19</v>
      </c>
      <c r="J7166" t="s">
        <v>57</v>
      </c>
      <c r="K7166" t="s">
        <v>57</v>
      </c>
      <c r="L7166" t="s">
        <v>57</v>
      </c>
      <c r="M7166" t="s">
        <v>57</v>
      </c>
      <c r="N7166">
        <v>2</v>
      </c>
      <c r="O7166">
        <v>3</v>
      </c>
      <c r="P7166">
        <v>600</v>
      </c>
      <c r="Q7166">
        <v>1</v>
      </c>
      <c r="R7166">
        <v>2013</v>
      </c>
      <c r="S7166">
        <v>2</v>
      </c>
      <c r="T7166">
        <v>9</v>
      </c>
      <c r="U7166" s="1">
        <v>41314</v>
      </c>
      <c r="V7166" s="5">
        <f>Main[[#This Row],[Average_Cost_for_two]] * VLOOKUP(Main[[#This Row],[Currency]],'Currency'!A:B,2,FALSE)</f>
        <v>7.2</v>
      </c>
      <c r="W7166" s="5" t="str">
        <f>IF(Main[[#This Row],[Avg_Cost_USD]]&lt;10,"Low",
IF(Main[[#This Row],[Avg_Cost_USD]]&lt;=30,"Medium","High"))</f>
        <v>Low</v>
      </c>
    </row>
    <row r="7167" spans="1:23" x14ac:dyDescent="0.3">
      <c r="A7167">
        <v>312573</v>
      </c>
      <c r="B7167" t="s">
        <v>7212</v>
      </c>
      <c r="C7167">
        <v>1</v>
      </c>
      <c r="D7167" t="s">
        <v>6827</v>
      </c>
      <c r="E7167" t="s">
        <v>7263</v>
      </c>
      <c r="F7167">
        <v>77.332577099999995</v>
      </c>
      <c r="G7167">
        <v>28.569898800000001</v>
      </c>
      <c r="H7167" t="s">
        <v>7213</v>
      </c>
      <c r="I7167" t="s">
        <v>19</v>
      </c>
      <c r="J7167" t="s">
        <v>57</v>
      </c>
      <c r="K7167" t="s">
        <v>57</v>
      </c>
      <c r="L7167" t="s">
        <v>57</v>
      </c>
      <c r="M7167" t="s">
        <v>57</v>
      </c>
      <c r="N7167">
        <v>1</v>
      </c>
      <c r="O7167">
        <v>47</v>
      </c>
      <c r="P7167">
        <v>300</v>
      </c>
      <c r="Q7167">
        <v>3.1</v>
      </c>
      <c r="R7167">
        <v>2012</v>
      </c>
      <c r="S7167">
        <v>2</v>
      </c>
      <c r="T7167">
        <v>19</v>
      </c>
      <c r="U7167" s="1">
        <v>40958</v>
      </c>
      <c r="V7167" s="5">
        <f>Main[[#This Row],[Average_Cost_for_two]] * VLOOKUP(Main[[#This Row],[Currency]],'Currency'!A:B,2,FALSE)</f>
        <v>3.6</v>
      </c>
      <c r="W7167" s="5" t="str">
        <f>IF(Main[[#This Row],[Avg_Cost_USD]]&lt;10,"Low",
IF(Main[[#This Row],[Avg_Cost_USD]]&lt;=30,"Medium","High"))</f>
        <v>Low</v>
      </c>
    </row>
    <row r="7168" spans="1:23" x14ac:dyDescent="0.3">
      <c r="A7168">
        <v>18273551</v>
      </c>
      <c r="B7168" t="s">
        <v>3094</v>
      </c>
      <c r="C7168">
        <v>1</v>
      </c>
      <c r="D7168" t="s">
        <v>6827</v>
      </c>
      <c r="E7168" t="s">
        <v>7118</v>
      </c>
      <c r="F7168">
        <v>77.321021970000004</v>
      </c>
      <c r="G7168">
        <v>28.56746369</v>
      </c>
      <c r="H7168" t="s">
        <v>301</v>
      </c>
      <c r="I7168" t="s">
        <v>19</v>
      </c>
      <c r="J7168" t="s">
        <v>57</v>
      </c>
      <c r="K7168" t="s">
        <v>57</v>
      </c>
      <c r="L7168" t="s">
        <v>57</v>
      </c>
      <c r="M7168" t="s">
        <v>57</v>
      </c>
      <c r="N7168">
        <v>2</v>
      </c>
      <c r="O7168">
        <v>64</v>
      </c>
      <c r="P7168">
        <v>600</v>
      </c>
      <c r="Q7168">
        <v>3.7</v>
      </c>
      <c r="R7168">
        <v>2010</v>
      </c>
      <c r="S7168">
        <v>2</v>
      </c>
      <c r="T7168">
        <v>17</v>
      </c>
      <c r="U7168" s="1">
        <v>40226</v>
      </c>
      <c r="V7168" s="5">
        <f>Main[[#This Row],[Average_Cost_for_two]] * VLOOKUP(Main[[#This Row],[Currency]],'Currency'!A:B,2,FALSE)</f>
        <v>7.2</v>
      </c>
      <c r="W7168" s="5" t="str">
        <f>IF(Main[[#This Row],[Avg_Cost_USD]]&lt;10,"Low",
IF(Main[[#This Row],[Avg_Cost_USD]]&lt;=30,"Medium","High"))</f>
        <v>Low</v>
      </c>
    </row>
    <row r="7169" spans="1:23" x14ac:dyDescent="0.3">
      <c r="A7169">
        <v>18268727</v>
      </c>
      <c r="B7169" t="s">
        <v>6271</v>
      </c>
      <c r="C7169">
        <v>1</v>
      </c>
      <c r="D7169" t="s">
        <v>6827</v>
      </c>
      <c r="E7169" t="s">
        <v>7118</v>
      </c>
      <c r="F7169">
        <v>77.320913000000004</v>
      </c>
      <c r="G7169">
        <v>28.567324410000001</v>
      </c>
      <c r="H7169" t="s">
        <v>7355</v>
      </c>
      <c r="I7169" t="s">
        <v>19</v>
      </c>
      <c r="J7169" t="s">
        <v>61</v>
      </c>
      <c r="K7169" t="s">
        <v>57</v>
      </c>
      <c r="L7169" t="s">
        <v>57</v>
      </c>
      <c r="M7169" t="s">
        <v>57</v>
      </c>
      <c r="N7169">
        <v>3</v>
      </c>
      <c r="O7169">
        <v>567</v>
      </c>
      <c r="P7169">
        <v>1500</v>
      </c>
      <c r="Q7169">
        <v>4.0999999999999996</v>
      </c>
      <c r="R7169">
        <v>2016</v>
      </c>
      <c r="S7169">
        <v>2</v>
      </c>
      <c r="T7169">
        <v>18</v>
      </c>
      <c r="U7169" s="1">
        <v>42418</v>
      </c>
      <c r="V7169" s="5">
        <f>Main[[#This Row],[Average_Cost_for_two]] * VLOOKUP(Main[[#This Row],[Currency]],'Currency'!A:B,2,FALSE)</f>
        <v>18</v>
      </c>
      <c r="W7169" s="5" t="str">
        <f>IF(Main[[#This Row],[Avg_Cost_USD]]&lt;10,"Low",
IF(Main[[#This Row],[Avg_Cost_USD]]&lt;=30,"Medium","High"))</f>
        <v>Medium</v>
      </c>
    </row>
    <row r="7170" spans="1:23" x14ac:dyDescent="0.3">
      <c r="A7170">
        <v>18261140</v>
      </c>
      <c r="B7170" t="s">
        <v>1836</v>
      </c>
      <c r="C7170">
        <v>1</v>
      </c>
      <c r="D7170" t="s">
        <v>6827</v>
      </c>
      <c r="E7170" t="s">
        <v>7118</v>
      </c>
      <c r="F7170">
        <v>77.3204748</v>
      </c>
      <c r="G7170">
        <v>28.566485490000002</v>
      </c>
      <c r="H7170" t="s">
        <v>1837</v>
      </c>
      <c r="I7170" t="s">
        <v>19</v>
      </c>
      <c r="J7170" t="s">
        <v>61</v>
      </c>
      <c r="K7170" t="s">
        <v>61</v>
      </c>
      <c r="L7170" t="s">
        <v>57</v>
      </c>
      <c r="M7170" t="s">
        <v>57</v>
      </c>
      <c r="N7170">
        <v>3</v>
      </c>
      <c r="O7170">
        <v>428</v>
      </c>
      <c r="P7170">
        <v>1600</v>
      </c>
      <c r="Q7170">
        <v>4.3</v>
      </c>
      <c r="R7170">
        <v>2011</v>
      </c>
      <c r="S7170">
        <v>2</v>
      </c>
      <c r="T7170">
        <v>17</v>
      </c>
      <c r="U7170" s="1">
        <v>40591</v>
      </c>
      <c r="V7170" s="5">
        <f>Main[[#This Row],[Average_Cost_for_two]] * VLOOKUP(Main[[#This Row],[Currency]],'Currency'!A:B,2,FALSE)</f>
        <v>19.2</v>
      </c>
      <c r="W7170" s="5" t="str">
        <f>IF(Main[[#This Row],[Avg_Cost_USD]]&lt;10,"Low",
IF(Main[[#This Row],[Avg_Cost_USD]]&lt;=30,"Medium","High"))</f>
        <v>Medium</v>
      </c>
    </row>
    <row r="7171" spans="1:23" x14ac:dyDescent="0.3">
      <c r="A7171">
        <v>301392</v>
      </c>
      <c r="B7171" t="s">
        <v>7356</v>
      </c>
      <c r="C7171">
        <v>1</v>
      </c>
      <c r="D7171" t="s">
        <v>6827</v>
      </c>
      <c r="E7171" t="s">
        <v>7192</v>
      </c>
      <c r="F7171">
        <v>77.336166500000004</v>
      </c>
      <c r="G7171">
        <v>28.567816799999999</v>
      </c>
      <c r="H7171" t="s">
        <v>301</v>
      </c>
      <c r="I7171" t="s">
        <v>19</v>
      </c>
      <c r="J7171" t="s">
        <v>57</v>
      </c>
      <c r="K7171" t="s">
        <v>57</v>
      </c>
      <c r="L7171" t="s">
        <v>57</v>
      </c>
      <c r="M7171" t="s">
        <v>57</v>
      </c>
      <c r="N7171">
        <v>1</v>
      </c>
      <c r="O7171">
        <v>96</v>
      </c>
      <c r="P7171">
        <v>350</v>
      </c>
      <c r="Q7171">
        <v>3.4</v>
      </c>
      <c r="R7171">
        <v>2010</v>
      </c>
      <c r="S7171">
        <v>2</v>
      </c>
      <c r="T7171">
        <v>19</v>
      </c>
      <c r="U7171" s="1">
        <v>40228</v>
      </c>
      <c r="V7171" s="5">
        <f>Main[[#This Row],[Average_Cost_for_two]] * VLOOKUP(Main[[#This Row],[Currency]],'Currency'!A:B,2,FALSE)</f>
        <v>4.2</v>
      </c>
      <c r="W7171" s="5" t="str">
        <f>IF(Main[[#This Row],[Avg_Cost_USD]]&lt;10,"Low",
IF(Main[[#This Row],[Avg_Cost_USD]]&lt;=30,"Medium","High"))</f>
        <v>Low</v>
      </c>
    </row>
    <row r="7172" spans="1:23" x14ac:dyDescent="0.3">
      <c r="A7172">
        <v>18357543</v>
      </c>
      <c r="B7172" t="s">
        <v>7149</v>
      </c>
      <c r="C7172">
        <v>1</v>
      </c>
      <c r="D7172" t="s">
        <v>6827</v>
      </c>
      <c r="E7172" t="s">
        <v>7192</v>
      </c>
      <c r="F7172">
        <v>77.3351088</v>
      </c>
      <c r="G7172">
        <v>28.567855699999999</v>
      </c>
      <c r="H7172" t="s">
        <v>56</v>
      </c>
      <c r="I7172" t="s">
        <v>19</v>
      </c>
      <c r="J7172" t="s">
        <v>57</v>
      </c>
      <c r="K7172" t="s">
        <v>61</v>
      </c>
      <c r="L7172" t="s">
        <v>57</v>
      </c>
      <c r="M7172" t="s">
        <v>57</v>
      </c>
      <c r="N7172">
        <v>2</v>
      </c>
      <c r="O7172">
        <v>44</v>
      </c>
      <c r="P7172">
        <v>650</v>
      </c>
      <c r="Q7172">
        <v>3.9</v>
      </c>
      <c r="R7172">
        <v>2012</v>
      </c>
      <c r="S7172">
        <v>2</v>
      </c>
      <c r="T7172">
        <v>16</v>
      </c>
      <c r="U7172" s="1">
        <v>40955</v>
      </c>
      <c r="V7172" s="5">
        <f>Main[[#This Row],[Average_Cost_for_two]] * VLOOKUP(Main[[#This Row],[Currency]],'Currency'!A:B,2,FALSE)</f>
        <v>7.8</v>
      </c>
      <c r="W7172" s="5" t="str">
        <f>IF(Main[[#This Row],[Avg_Cost_USD]]&lt;10,"Low",
IF(Main[[#This Row],[Avg_Cost_USD]]&lt;=30,"Medium","High"))</f>
        <v>Low</v>
      </c>
    </row>
    <row r="7173" spans="1:23" x14ac:dyDescent="0.3">
      <c r="A7173">
        <v>18381672</v>
      </c>
      <c r="B7173" t="s">
        <v>529</v>
      </c>
      <c r="C7173">
        <v>1</v>
      </c>
      <c r="D7173" t="s">
        <v>6827</v>
      </c>
      <c r="E7173" t="s">
        <v>6927</v>
      </c>
      <c r="F7173">
        <v>77.321718399999995</v>
      </c>
      <c r="G7173">
        <v>28.5647491</v>
      </c>
      <c r="H7173" t="s">
        <v>301</v>
      </c>
      <c r="I7173" t="s">
        <v>19</v>
      </c>
      <c r="J7173" t="s">
        <v>57</v>
      </c>
      <c r="K7173" t="s">
        <v>57</v>
      </c>
      <c r="L7173" t="s">
        <v>57</v>
      </c>
      <c r="M7173" t="s">
        <v>57</v>
      </c>
      <c r="N7173">
        <v>1</v>
      </c>
      <c r="O7173">
        <v>3</v>
      </c>
      <c r="P7173">
        <v>450</v>
      </c>
      <c r="Q7173">
        <v>1</v>
      </c>
      <c r="R7173">
        <v>2017</v>
      </c>
      <c r="S7173">
        <v>2</v>
      </c>
      <c r="T7173">
        <v>18</v>
      </c>
      <c r="U7173" s="1">
        <v>42784</v>
      </c>
      <c r="V7173" s="5">
        <f>Main[[#This Row],[Average_Cost_for_two]] * VLOOKUP(Main[[#This Row],[Currency]],'Currency'!A:B,2,FALSE)</f>
        <v>5.4</v>
      </c>
      <c r="W7173" s="5" t="str">
        <f>IF(Main[[#This Row],[Avg_Cost_USD]]&lt;10,"Low",
IF(Main[[#This Row],[Avg_Cost_USD]]&lt;=30,"Medium","High"))</f>
        <v>Low</v>
      </c>
    </row>
    <row r="7174" spans="1:23" x14ac:dyDescent="0.3">
      <c r="A7174">
        <v>18281980</v>
      </c>
      <c r="B7174" t="s">
        <v>3111</v>
      </c>
      <c r="C7174">
        <v>1</v>
      </c>
      <c r="D7174" t="s">
        <v>6827</v>
      </c>
      <c r="E7174" t="s">
        <v>6910</v>
      </c>
      <c r="F7174">
        <v>77.510610499999999</v>
      </c>
      <c r="G7174">
        <v>28.463041</v>
      </c>
      <c r="H7174" t="s">
        <v>303</v>
      </c>
      <c r="I7174" t="s">
        <v>19</v>
      </c>
      <c r="J7174" t="s">
        <v>57</v>
      </c>
      <c r="K7174" t="s">
        <v>57</v>
      </c>
      <c r="L7174" t="s">
        <v>57</v>
      </c>
      <c r="M7174" t="s">
        <v>57</v>
      </c>
      <c r="N7174">
        <v>2</v>
      </c>
      <c r="O7174">
        <v>10</v>
      </c>
      <c r="P7174">
        <v>600</v>
      </c>
      <c r="Q7174">
        <v>2.5</v>
      </c>
      <c r="R7174">
        <v>2018</v>
      </c>
      <c r="S7174">
        <v>2</v>
      </c>
      <c r="T7174">
        <v>11</v>
      </c>
      <c r="U7174" s="1">
        <v>43142</v>
      </c>
      <c r="V7174" s="5">
        <f>Main[[#This Row],[Average_Cost_for_two]] * VLOOKUP(Main[[#This Row],[Currency]],'Currency'!A:B,2,FALSE)</f>
        <v>7.2</v>
      </c>
      <c r="W7174" s="5" t="str">
        <f>IF(Main[[#This Row],[Avg_Cost_USD]]&lt;10,"Low",
IF(Main[[#This Row],[Avg_Cost_USD]]&lt;=30,"Medium","High"))</f>
        <v>Low</v>
      </c>
    </row>
    <row r="7175" spans="1:23" x14ac:dyDescent="0.3">
      <c r="A7175">
        <v>18424903</v>
      </c>
      <c r="B7175" t="s">
        <v>7357</v>
      </c>
      <c r="C7175">
        <v>1</v>
      </c>
      <c r="D7175" t="s">
        <v>54</v>
      </c>
      <c r="E7175" t="s">
        <v>1440</v>
      </c>
      <c r="F7175">
        <v>77.218727880000003</v>
      </c>
      <c r="G7175">
        <v>28.528320610000002</v>
      </c>
      <c r="H7175" t="s">
        <v>7358</v>
      </c>
      <c r="I7175" t="s">
        <v>19</v>
      </c>
      <c r="J7175" t="s">
        <v>61</v>
      </c>
      <c r="K7175" t="s">
        <v>57</v>
      </c>
      <c r="L7175" t="s">
        <v>57</v>
      </c>
      <c r="M7175" t="s">
        <v>57</v>
      </c>
      <c r="N7175">
        <v>4</v>
      </c>
      <c r="O7175">
        <v>130</v>
      </c>
      <c r="P7175">
        <v>2000</v>
      </c>
      <c r="Q7175">
        <v>4.3</v>
      </c>
      <c r="R7175">
        <v>2017</v>
      </c>
      <c r="S7175">
        <v>12</v>
      </c>
      <c r="T7175">
        <v>26</v>
      </c>
      <c r="U7175" s="1">
        <v>43095</v>
      </c>
      <c r="V7175" s="5">
        <f>Main[[#This Row],[Average_Cost_for_two]] * VLOOKUP(Main[[#This Row],[Currency]],'Currency'!A:B,2,FALSE)</f>
        <v>24</v>
      </c>
      <c r="W7175" s="5" t="str">
        <f>IF(Main[[#This Row],[Avg_Cost_USD]]&lt;10,"Low",
IF(Main[[#This Row],[Avg_Cost_USD]]&lt;=30,"Medium","High"))</f>
        <v>Medium</v>
      </c>
    </row>
    <row r="7176" spans="1:23" x14ac:dyDescent="0.3">
      <c r="A7176">
        <v>18349905</v>
      </c>
      <c r="B7176" t="s">
        <v>2966</v>
      </c>
      <c r="C7176">
        <v>1</v>
      </c>
      <c r="D7176" t="s">
        <v>6827</v>
      </c>
      <c r="E7176" t="s">
        <v>6828</v>
      </c>
      <c r="F7176">
        <v>77.353573699999998</v>
      </c>
      <c r="G7176">
        <v>28.574300099999999</v>
      </c>
      <c r="H7176" t="s">
        <v>287</v>
      </c>
      <c r="I7176" t="s">
        <v>19</v>
      </c>
      <c r="J7176" t="s">
        <v>57</v>
      </c>
      <c r="K7176" t="s">
        <v>57</v>
      </c>
      <c r="L7176" t="s">
        <v>57</v>
      </c>
      <c r="M7176" t="s">
        <v>57</v>
      </c>
      <c r="N7176">
        <v>2</v>
      </c>
      <c r="O7176">
        <v>7</v>
      </c>
      <c r="P7176">
        <v>600</v>
      </c>
      <c r="Q7176">
        <v>2.9</v>
      </c>
      <c r="R7176">
        <v>2015</v>
      </c>
      <c r="S7176">
        <v>2</v>
      </c>
      <c r="T7176">
        <v>14</v>
      </c>
      <c r="U7176" s="1">
        <v>42049</v>
      </c>
      <c r="V7176" s="5">
        <f>Main[[#This Row],[Average_Cost_for_two]] * VLOOKUP(Main[[#This Row],[Currency]],'Currency'!A:B,2,FALSE)</f>
        <v>7.2</v>
      </c>
      <c r="W7176" s="5" t="str">
        <f>IF(Main[[#This Row],[Avg_Cost_USD]]&lt;10,"Low",
IF(Main[[#This Row],[Avg_Cost_USD]]&lt;=30,"Medium","High"))</f>
        <v>Low</v>
      </c>
    </row>
    <row r="7177" spans="1:23" x14ac:dyDescent="0.3">
      <c r="A7177">
        <v>18383470</v>
      </c>
      <c r="B7177" t="s">
        <v>7359</v>
      </c>
      <c r="C7177">
        <v>1</v>
      </c>
      <c r="D7177" t="s">
        <v>6827</v>
      </c>
      <c r="E7177" t="s">
        <v>6828</v>
      </c>
      <c r="F7177">
        <v>77.353663400000002</v>
      </c>
      <c r="G7177">
        <v>28.574218900000002</v>
      </c>
      <c r="H7177" t="s">
        <v>335</v>
      </c>
      <c r="I7177" t="s">
        <v>19</v>
      </c>
      <c r="J7177" t="s">
        <v>57</v>
      </c>
      <c r="K7177" t="s">
        <v>57</v>
      </c>
      <c r="L7177" t="s">
        <v>57</v>
      </c>
      <c r="M7177" t="s">
        <v>57</v>
      </c>
      <c r="N7177">
        <v>2</v>
      </c>
      <c r="O7177">
        <v>10</v>
      </c>
      <c r="P7177">
        <v>700</v>
      </c>
      <c r="Q7177">
        <v>3</v>
      </c>
      <c r="R7177">
        <v>2010</v>
      </c>
      <c r="S7177">
        <v>2</v>
      </c>
      <c r="T7177">
        <v>1</v>
      </c>
      <c r="U7177" s="1">
        <v>40210</v>
      </c>
      <c r="V7177" s="5">
        <f>Main[[#This Row],[Average_Cost_for_two]] * VLOOKUP(Main[[#This Row],[Currency]],'Currency'!A:B,2,FALSE)</f>
        <v>8.4</v>
      </c>
      <c r="W7177" s="5" t="str">
        <f>IF(Main[[#This Row],[Avg_Cost_USD]]&lt;10,"Low",
IF(Main[[#This Row],[Avg_Cost_USD]]&lt;=30,"Medium","High"))</f>
        <v>Low</v>
      </c>
    </row>
    <row r="7178" spans="1:23" x14ac:dyDescent="0.3">
      <c r="A7178">
        <v>18361221</v>
      </c>
      <c r="B7178" t="s">
        <v>3014</v>
      </c>
      <c r="C7178">
        <v>1</v>
      </c>
      <c r="D7178" t="s">
        <v>6827</v>
      </c>
      <c r="E7178" t="s">
        <v>6828</v>
      </c>
      <c r="F7178">
        <v>77.353663400000002</v>
      </c>
      <c r="G7178">
        <v>28.574308599999998</v>
      </c>
      <c r="H7178" t="s">
        <v>2725</v>
      </c>
      <c r="I7178" t="s">
        <v>19</v>
      </c>
      <c r="J7178" t="s">
        <v>57</v>
      </c>
      <c r="K7178" t="s">
        <v>61</v>
      </c>
      <c r="L7178" t="s">
        <v>57</v>
      </c>
      <c r="M7178" t="s">
        <v>57</v>
      </c>
      <c r="N7178">
        <v>2</v>
      </c>
      <c r="O7178">
        <v>20</v>
      </c>
      <c r="P7178">
        <v>600</v>
      </c>
      <c r="Q7178">
        <v>3.6</v>
      </c>
      <c r="R7178">
        <v>2011</v>
      </c>
      <c r="S7178">
        <v>2</v>
      </c>
      <c r="T7178">
        <v>17</v>
      </c>
      <c r="U7178" s="1">
        <v>40591</v>
      </c>
      <c r="V7178" s="5">
        <f>Main[[#This Row],[Average_Cost_for_two]] * VLOOKUP(Main[[#This Row],[Currency]],'Currency'!A:B,2,FALSE)</f>
        <v>7.2</v>
      </c>
      <c r="W7178" s="5" t="str">
        <f>IF(Main[[#This Row],[Avg_Cost_USD]]&lt;10,"Low",
IF(Main[[#This Row],[Avg_Cost_USD]]&lt;=30,"Medium","High"))</f>
        <v>Low</v>
      </c>
    </row>
    <row r="7179" spans="1:23" x14ac:dyDescent="0.3">
      <c r="A7179">
        <v>2329</v>
      </c>
      <c r="B7179" t="s">
        <v>7360</v>
      </c>
      <c r="C7179">
        <v>1</v>
      </c>
      <c r="D7179" t="s">
        <v>6827</v>
      </c>
      <c r="E7179" t="s">
        <v>6830</v>
      </c>
      <c r="F7179">
        <v>77.335897299999999</v>
      </c>
      <c r="G7179">
        <v>28.5976456</v>
      </c>
      <c r="H7179" t="s">
        <v>303</v>
      </c>
      <c r="I7179" t="s">
        <v>19</v>
      </c>
      <c r="J7179" t="s">
        <v>57</v>
      </c>
      <c r="K7179" t="s">
        <v>61</v>
      </c>
      <c r="L7179" t="s">
        <v>57</v>
      </c>
      <c r="M7179" t="s">
        <v>57</v>
      </c>
      <c r="N7179">
        <v>2</v>
      </c>
      <c r="O7179">
        <v>190</v>
      </c>
      <c r="P7179">
        <v>600</v>
      </c>
      <c r="Q7179">
        <v>3.4</v>
      </c>
      <c r="R7179">
        <v>2014</v>
      </c>
      <c r="S7179">
        <v>2</v>
      </c>
      <c r="T7179">
        <v>13</v>
      </c>
      <c r="U7179" s="1">
        <v>41683</v>
      </c>
      <c r="V7179" s="5">
        <f>Main[[#This Row],[Average_Cost_for_two]] * VLOOKUP(Main[[#This Row],[Currency]],'Currency'!A:B,2,FALSE)</f>
        <v>7.2</v>
      </c>
      <c r="W7179" s="5" t="str">
        <f>IF(Main[[#This Row],[Avg_Cost_USD]]&lt;10,"Low",
IF(Main[[#This Row],[Avg_Cost_USD]]&lt;=30,"Medium","High"))</f>
        <v>Low</v>
      </c>
    </row>
    <row r="7180" spans="1:23" x14ac:dyDescent="0.3">
      <c r="A7180">
        <v>18268724</v>
      </c>
      <c r="B7180" t="s">
        <v>7361</v>
      </c>
      <c r="C7180">
        <v>1</v>
      </c>
      <c r="D7180" t="s">
        <v>6827</v>
      </c>
      <c r="E7180" t="s">
        <v>6832</v>
      </c>
      <c r="F7180">
        <v>77.366642990000003</v>
      </c>
      <c r="G7180">
        <v>28.53934598</v>
      </c>
      <c r="H7180" t="s">
        <v>289</v>
      </c>
      <c r="I7180" t="s">
        <v>19</v>
      </c>
      <c r="J7180" t="s">
        <v>61</v>
      </c>
      <c r="K7180" t="s">
        <v>57</v>
      </c>
      <c r="L7180" t="s">
        <v>57</v>
      </c>
      <c r="M7180" t="s">
        <v>57</v>
      </c>
      <c r="N7180">
        <v>2</v>
      </c>
      <c r="O7180">
        <v>175</v>
      </c>
      <c r="P7180">
        <v>800</v>
      </c>
      <c r="Q7180">
        <v>4</v>
      </c>
      <c r="R7180">
        <v>2014</v>
      </c>
      <c r="S7180">
        <v>2</v>
      </c>
      <c r="T7180">
        <v>26</v>
      </c>
      <c r="U7180" s="1">
        <v>41696</v>
      </c>
      <c r="V7180" s="5">
        <f>Main[[#This Row],[Average_Cost_for_two]] * VLOOKUP(Main[[#This Row],[Currency]],'Currency'!A:B,2,FALSE)</f>
        <v>9.6</v>
      </c>
      <c r="W7180" s="5" t="str">
        <f>IF(Main[[#This Row],[Avg_Cost_USD]]&lt;10,"Low",
IF(Main[[#This Row],[Avg_Cost_USD]]&lt;=30,"Medium","High"))</f>
        <v>Low</v>
      </c>
    </row>
    <row r="7181" spans="1:23" x14ac:dyDescent="0.3">
      <c r="A7181">
        <v>310875</v>
      </c>
      <c r="B7181" t="s">
        <v>2611</v>
      </c>
      <c r="C7181">
        <v>1</v>
      </c>
      <c r="D7181" t="s">
        <v>6827</v>
      </c>
      <c r="E7181" t="s">
        <v>5788</v>
      </c>
      <c r="F7181">
        <v>77.311945199999997</v>
      </c>
      <c r="G7181">
        <v>28.583284599999999</v>
      </c>
      <c r="H7181" t="s">
        <v>569</v>
      </c>
      <c r="I7181" t="s">
        <v>19</v>
      </c>
      <c r="J7181" t="s">
        <v>61</v>
      </c>
      <c r="K7181" t="s">
        <v>61</v>
      </c>
      <c r="L7181" t="s">
        <v>57</v>
      </c>
      <c r="M7181" t="s">
        <v>57</v>
      </c>
      <c r="N7181">
        <v>2</v>
      </c>
      <c r="O7181">
        <v>57</v>
      </c>
      <c r="P7181">
        <v>800</v>
      </c>
      <c r="Q7181">
        <v>3.3</v>
      </c>
      <c r="R7181">
        <v>2015</v>
      </c>
      <c r="S7181">
        <v>2</v>
      </c>
      <c r="T7181">
        <v>21</v>
      </c>
      <c r="U7181" s="1">
        <v>42056</v>
      </c>
      <c r="V7181" s="5">
        <f>Main[[#This Row],[Average_Cost_for_two]] * VLOOKUP(Main[[#This Row],[Currency]],'Currency'!A:B,2,FALSE)</f>
        <v>9.6</v>
      </c>
      <c r="W7181" s="5" t="str">
        <f>IF(Main[[#This Row],[Avg_Cost_USD]]&lt;10,"Low",
IF(Main[[#This Row],[Avg_Cost_USD]]&lt;=30,"Medium","High"))</f>
        <v>Low</v>
      </c>
    </row>
    <row r="7182" spans="1:23" x14ac:dyDescent="0.3">
      <c r="A7182">
        <v>18258742</v>
      </c>
      <c r="B7182" t="s">
        <v>7362</v>
      </c>
      <c r="C7182">
        <v>1</v>
      </c>
      <c r="D7182" t="s">
        <v>6827</v>
      </c>
      <c r="E7182" t="s">
        <v>5788</v>
      </c>
      <c r="F7182">
        <v>77.314358999999996</v>
      </c>
      <c r="G7182">
        <v>28.5801911</v>
      </c>
      <c r="H7182" t="s">
        <v>56</v>
      </c>
      <c r="I7182" t="s">
        <v>19</v>
      </c>
      <c r="J7182" t="s">
        <v>57</v>
      </c>
      <c r="K7182" t="s">
        <v>57</v>
      </c>
      <c r="L7182" t="s">
        <v>57</v>
      </c>
      <c r="M7182" t="s">
        <v>57</v>
      </c>
      <c r="N7182">
        <v>1</v>
      </c>
      <c r="O7182">
        <v>2</v>
      </c>
      <c r="P7182">
        <v>350</v>
      </c>
      <c r="Q7182">
        <v>1</v>
      </c>
      <c r="R7182">
        <v>2013</v>
      </c>
      <c r="S7182">
        <v>2</v>
      </c>
      <c r="T7182">
        <v>11</v>
      </c>
      <c r="U7182" s="1">
        <v>41316</v>
      </c>
      <c r="V7182" s="5">
        <f>Main[[#This Row],[Average_Cost_for_two]] * VLOOKUP(Main[[#This Row],[Currency]],'Currency'!A:B,2,FALSE)</f>
        <v>4.2</v>
      </c>
      <c r="W7182" s="5" t="str">
        <f>IF(Main[[#This Row],[Avg_Cost_USD]]&lt;10,"Low",
IF(Main[[#This Row],[Avg_Cost_USD]]&lt;=30,"Medium","High"))</f>
        <v>Low</v>
      </c>
    </row>
    <row r="7183" spans="1:23" x14ac:dyDescent="0.3">
      <c r="A7183">
        <v>18425782</v>
      </c>
      <c r="B7183" t="s">
        <v>7190</v>
      </c>
      <c r="C7183">
        <v>1</v>
      </c>
      <c r="D7183" t="s">
        <v>6827</v>
      </c>
      <c r="E7183" t="s">
        <v>6854</v>
      </c>
      <c r="F7183">
        <v>77.312897899999996</v>
      </c>
      <c r="G7183">
        <v>28.585352100000001</v>
      </c>
      <c r="H7183" t="s">
        <v>1025</v>
      </c>
      <c r="I7183" t="s">
        <v>19</v>
      </c>
      <c r="J7183" t="s">
        <v>57</v>
      </c>
      <c r="K7183" t="s">
        <v>61</v>
      </c>
      <c r="L7183" t="s">
        <v>57</v>
      </c>
      <c r="M7183" t="s">
        <v>57</v>
      </c>
      <c r="N7183">
        <v>3</v>
      </c>
      <c r="O7183">
        <v>2</v>
      </c>
      <c r="P7183">
        <v>1100</v>
      </c>
      <c r="Q7183">
        <v>1</v>
      </c>
      <c r="R7183">
        <v>2017</v>
      </c>
      <c r="S7183">
        <v>2</v>
      </c>
      <c r="T7183">
        <v>21</v>
      </c>
      <c r="U7183" s="1">
        <v>42787</v>
      </c>
      <c r="V7183" s="5">
        <f>Main[[#This Row],[Average_Cost_for_two]] * VLOOKUP(Main[[#This Row],[Currency]],'Currency'!A:B,2,FALSE)</f>
        <v>13.200000000000001</v>
      </c>
      <c r="W7183" s="5" t="str">
        <f>IF(Main[[#This Row],[Avg_Cost_USD]]&lt;10,"Low",
IF(Main[[#This Row],[Avg_Cost_USD]]&lt;=30,"Medium","High"))</f>
        <v>Medium</v>
      </c>
    </row>
    <row r="7184" spans="1:23" x14ac:dyDescent="0.3">
      <c r="A7184">
        <v>18265705</v>
      </c>
      <c r="B7184" t="s">
        <v>7363</v>
      </c>
      <c r="C7184">
        <v>1</v>
      </c>
      <c r="D7184" t="s">
        <v>6827</v>
      </c>
      <c r="E7184" t="s">
        <v>6943</v>
      </c>
      <c r="F7184">
        <v>77.328283709999994</v>
      </c>
      <c r="G7184">
        <v>28.574570779999998</v>
      </c>
      <c r="H7184" t="s">
        <v>426</v>
      </c>
      <c r="I7184" t="s">
        <v>19</v>
      </c>
      <c r="J7184" t="s">
        <v>57</v>
      </c>
      <c r="K7184" t="s">
        <v>57</v>
      </c>
      <c r="L7184" t="s">
        <v>57</v>
      </c>
      <c r="M7184" t="s">
        <v>57</v>
      </c>
      <c r="N7184">
        <v>1</v>
      </c>
      <c r="O7184">
        <v>10</v>
      </c>
      <c r="P7184">
        <v>150</v>
      </c>
      <c r="Q7184">
        <v>3</v>
      </c>
      <c r="R7184">
        <v>2016</v>
      </c>
      <c r="S7184">
        <v>2</v>
      </c>
      <c r="T7184">
        <v>13</v>
      </c>
      <c r="U7184" s="1">
        <v>42413</v>
      </c>
      <c r="V7184" s="5">
        <f>Main[[#This Row],[Average_Cost_for_two]] * VLOOKUP(Main[[#This Row],[Currency]],'Currency'!A:B,2,FALSE)</f>
        <v>1.8</v>
      </c>
      <c r="W7184" s="5" t="str">
        <f>IF(Main[[#This Row],[Avg_Cost_USD]]&lt;10,"Low",
IF(Main[[#This Row],[Avg_Cost_USD]]&lt;=30,"Medium","High"))</f>
        <v>Low</v>
      </c>
    </row>
    <row r="7185" spans="1:23" x14ac:dyDescent="0.3">
      <c r="A7185">
        <v>18311928</v>
      </c>
      <c r="B7185" t="s">
        <v>7364</v>
      </c>
      <c r="C7185">
        <v>1</v>
      </c>
      <c r="D7185" t="s">
        <v>6827</v>
      </c>
      <c r="E7185" t="s">
        <v>5797</v>
      </c>
      <c r="F7185">
        <v>77.340832599999999</v>
      </c>
      <c r="G7185">
        <v>28.572471100000001</v>
      </c>
      <c r="H7185" t="s">
        <v>7365</v>
      </c>
      <c r="I7185" t="s">
        <v>19</v>
      </c>
      <c r="J7185" t="s">
        <v>61</v>
      </c>
      <c r="K7185" t="s">
        <v>61</v>
      </c>
      <c r="L7185" t="s">
        <v>57</v>
      </c>
      <c r="M7185" t="s">
        <v>57</v>
      </c>
      <c r="N7185">
        <v>2</v>
      </c>
      <c r="O7185">
        <v>131</v>
      </c>
      <c r="P7185">
        <v>800</v>
      </c>
      <c r="Q7185">
        <v>3.7</v>
      </c>
      <c r="R7185">
        <v>2016</v>
      </c>
      <c r="S7185">
        <v>2</v>
      </c>
      <c r="T7185">
        <v>19</v>
      </c>
      <c r="U7185" s="1">
        <v>42419</v>
      </c>
      <c r="V7185" s="5">
        <f>Main[[#This Row],[Average_Cost_for_two]] * VLOOKUP(Main[[#This Row],[Currency]],'Currency'!A:B,2,FALSE)</f>
        <v>9.6</v>
      </c>
      <c r="W7185" s="5" t="str">
        <f>IF(Main[[#This Row],[Avg_Cost_USD]]&lt;10,"Low",
IF(Main[[#This Row],[Avg_Cost_USD]]&lt;=30,"Medium","High"))</f>
        <v>Low</v>
      </c>
    </row>
    <row r="7186" spans="1:23" x14ac:dyDescent="0.3">
      <c r="A7186">
        <v>18291234</v>
      </c>
      <c r="B7186" t="s">
        <v>614</v>
      </c>
      <c r="C7186">
        <v>1</v>
      </c>
      <c r="D7186" t="s">
        <v>6827</v>
      </c>
      <c r="E7186" t="s">
        <v>5873</v>
      </c>
      <c r="F7186">
        <v>77.353663400000002</v>
      </c>
      <c r="G7186">
        <v>28.574308599999998</v>
      </c>
      <c r="H7186" t="s">
        <v>335</v>
      </c>
      <c r="I7186" t="s">
        <v>19</v>
      </c>
      <c r="J7186" t="s">
        <v>57</v>
      </c>
      <c r="K7186" t="s">
        <v>57</v>
      </c>
      <c r="L7186" t="s">
        <v>57</v>
      </c>
      <c r="M7186" t="s">
        <v>57</v>
      </c>
      <c r="N7186">
        <v>1</v>
      </c>
      <c r="O7186">
        <v>32</v>
      </c>
      <c r="P7186">
        <v>350</v>
      </c>
      <c r="Q7186">
        <v>2.6</v>
      </c>
      <c r="R7186">
        <v>2013</v>
      </c>
      <c r="S7186">
        <v>2</v>
      </c>
      <c r="T7186">
        <v>16</v>
      </c>
      <c r="U7186" s="1">
        <v>41321</v>
      </c>
      <c r="V7186" s="5">
        <f>Main[[#This Row],[Average_Cost_for_two]] * VLOOKUP(Main[[#This Row],[Currency]],'Currency'!A:B,2,FALSE)</f>
        <v>4.2</v>
      </c>
      <c r="W7186" s="5" t="str">
        <f>IF(Main[[#This Row],[Avg_Cost_USD]]&lt;10,"Low",
IF(Main[[#This Row],[Avg_Cost_USD]]&lt;=30,"Medium","High"))</f>
        <v>Low</v>
      </c>
    </row>
    <row r="7187" spans="1:23" x14ac:dyDescent="0.3">
      <c r="A7187">
        <v>18440171</v>
      </c>
      <c r="B7187" t="s">
        <v>1946</v>
      </c>
      <c r="C7187">
        <v>1</v>
      </c>
      <c r="D7187" t="s">
        <v>6827</v>
      </c>
      <c r="E7187" t="s">
        <v>6857</v>
      </c>
      <c r="F7187">
        <v>77.353663400000002</v>
      </c>
      <c r="G7187">
        <v>28.574308599999998</v>
      </c>
      <c r="H7187" t="s">
        <v>56</v>
      </c>
      <c r="I7187" t="s">
        <v>19</v>
      </c>
      <c r="J7187" t="s">
        <v>57</v>
      </c>
      <c r="K7187" t="s">
        <v>57</v>
      </c>
      <c r="L7187" t="s">
        <v>57</v>
      </c>
      <c r="M7187" t="s">
        <v>57</v>
      </c>
      <c r="N7187">
        <v>3</v>
      </c>
      <c r="O7187">
        <v>3</v>
      </c>
      <c r="P7187">
        <v>1250</v>
      </c>
      <c r="Q7187">
        <v>1</v>
      </c>
      <c r="R7187">
        <v>2014</v>
      </c>
      <c r="S7187">
        <v>2</v>
      </c>
      <c r="T7187">
        <v>19</v>
      </c>
      <c r="U7187" s="1">
        <v>41689</v>
      </c>
      <c r="V7187" s="5">
        <f>Main[[#This Row],[Average_Cost_for_two]] * VLOOKUP(Main[[#This Row],[Currency]],'Currency'!A:B,2,FALSE)</f>
        <v>15</v>
      </c>
      <c r="W7187" s="5" t="str">
        <f>IF(Main[[#This Row],[Avg_Cost_USD]]&lt;10,"Low",
IF(Main[[#This Row],[Avg_Cost_USD]]&lt;=30,"Medium","High"))</f>
        <v>Medium</v>
      </c>
    </row>
    <row r="7188" spans="1:23" x14ac:dyDescent="0.3">
      <c r="A7188">
        <v>18359322</v>
      </c>
      <c r="B7188" t="s">
        <v>7366</v>
      </c>
      <c r="C7188">
        <v>1</v>
      </c>
      <c r="D7188" t="s">
        <v>6827</v>
      </c>
      <c r="E7188" t="s">
        <v>6994</v>
      </c>
      <c r="F7188">
        <v>77.342537500000006</v>
      </c>
      <c r="G7188">
        <v>28.569135200000002</v>
      </c>
      <c r="H7188" t="s">
        <v>315</v>
      </c>
      <c r="I7188" t="s">
        <v>19</v>
      </c>
      <c r="J7188" t="s">
        <v>57</v>
      </c>
      <c r="K7188" t="s">
        <v>57</v>
      </c>
      <c r="L7188" t="s">
        <v>57</v>
      </c>
      <c r="M7188" t="s">
        <v>57</v>
      </c>
      <c r="N7188">
        <v>1</v>
      </c>
      <c r="O7188">
        <v>6</v>
      </c>
      <c r="P7188">
        <v>100</v>
      </c>
      <c r="Q7188">
        <v>3</v>
      </c>
      <c r="R7188">
        <v>2016</v>
      </c>
      <c r="S7188">
        <v>2</v>
      </c>
      <c r="T7188">
        <v>20</v>
      </c>
      <c r="U7188" s="1">
        <v>42420</v>
      </c>
      <c r="V7188" s="5">
        <f>Main[[#This Row],[Average_Cost_for_two]] * VLOOKUP(Main[[#This Row],[Currency]],'Currency'!A:B,2,FALSE)</f>
        <v>1.2</v>
      </c>
      <c r="W7188" s="5" t="str">
        <f>IF(Main[[#This Row],[Avg_Cost_USD]]&lt;10,"Low",
IF(Main[[#This Row],[Avg_Cost_USD]]&lt;=30,"Medium","High"))</f>
        <v>Low</v>
      </c>
    </row>
    <row r="7189" spans="1:23" x14ac:dyDescent="0.3">
      <c r="A7189">
        <v>9836</v>
      </c>
      <c r="B7189" t="s">
        <v>7367</v>
      </c>
      <c r="C7189">
        <v>1</v>
      </c>
      <c r="D7189" t="s">
        <v>6827</v>
      </c>
      <c r="E7189" t="s">
        <v>6994</v>
      </c>
      <c r="F7189">
        <v>77.340024999999997</v>
      </c>
      <c r="G7189">
        <v>28.565491000000002</v>
      </c>
      <c r="H7189" t="s">
        <v>511</v>
      </c>
      <c r="I7189" t="s">
        <v>19</v>
      </c>
      <c r="J7189" t="s">
        <v>57</v>
      </c>
      <c r="K7189" t="s">
        <v>57</v>
      </c>
      <c r="L7189" t="s">
        <v>57</v>
      </c>
      <c r="M7189" t="s">
        <v>57</v>
      </c>
      <c r="N7189">
        <v>1</v>
      </c>
      <c r="O7189">
        <v>632</v>
      </c>
      <c r="P7189">
        <v>200</v>
      </c>
      <c r="Q7189">
        <v>4.0999999999999996</v>
      </c>
      <c r="R7189">
        <v>2013</v>
      </c>
      <c r="S7189">
        <v>2</v>
      </c>
      <c r="T7189">
        <v>11</v>
      </c>
      <c r="U7189" s="1">
        <v>41316</v>
      </c>
      <c r="V7189" s="5">
        <f>Main[[#This Row],[Average_Cost_for_two]] * VLOOKUP(Main[[#This Row],[Currency]],'Currency'!A:B,2,FALSE)</f>
        <v>2.4</v>
      </c>
      <c r="W7189" s="5" t="str">
        <f>IF(Main[[#This Row],[Avg_Cost_USD]]&lt;10,"Low",
IF(Main[[#This Row],[Avg_Cost_USD]]&lt;=30,"Medium","High"))</f>
        <v>Low</v>
      </c>
    </row>
    <row r="7190" spans="1:23" x14ac:dyDescent="0.3">
      <c r="A7190">
        <v>6800</v>
      </c>
      <c r="B7190" t="s">
        <v>7368</v>
      </c>
      <c r="C7190">
        <v>1</v>
      </c>
      <c r="D7190" t="s">
        <v>6827</v>
      </c>
      <c r="E7190" t="s">
        <v>5948</v>
      </c>
      <c r="F7190">
        <v>77.349805399999994</v>
      </c>
      <c r="G7190">
        <v>28.567220200000001</v>
      </c>
      <c r="H7190" t="s">
        <v>303</v>
      </c>
      <c r="I7190" t="s">
        <v>19</v>
      </c>
      <c r="J7190" t="s">
        <v>57</v>
      </c>
      <c r="K7190" t="s">
        <v>61</v>
      </c>
      <c r="L7190" t="s">
        <v>57</v>
      </c>
      <c r="M7190" t="s">
        <v>57</v>
      </c>
      <c r="N7190">
        <v>2</v>
      </c>
      <c r="O7190">
        <v>69</v>
      </c>
      <c r="P7190">
        <v>650</v>
      </c>
      <c r="Q7190">
        <v>3.4</v>
      </c>
      <c r="R7190">
        <v>2016</v>
      </c>
      <c r="S7190">
        <v>2</v>
      </c>
      <c r="T7190">
        <v>25</v>
      </c>
      <c r="U7190" s="1">
        <v>42425</v>
      </c>
      <c r="V7190" s="5">
        <f>Main[[#This Row],[Average_Cost_for_two]] * VLOOKUP(Main[[#This Row],[Currency]],'Currency'!A:B,2,FALSE)</f>
        <v>7.8</v>
      </c>
      <c r="W7190" s="5" t="str">
        <f>IF(Main[[#This Row],[Avg_Cost_USD]]&lt;10,"Low",
IF(Main[[#This Row],[Avg_Cost_USD]]&lt;=30,"Medium","High"))</f>
        <v>Low</v>
      </c>
    </row>
    <row r="7191" spans="1:23" x14ac:dyDescent="0.3">
      <c r="A7191">
        <v>18449659</v>
      </c>
      <c r="B7191" t="s">
        <v>7369</v>
      </c>
      <c r="C7191">
        <v>1</v>
      </c>
      <c r="D7191" t="s">
        <v>6827</v>
      </c>
      <c r="E7191" t="s">
        <v>5948</v>
      </c>
      <c r="F7191">
        <v>0</v>
      </c>
      <c r="G7191">
        <v>0</v>
      </c>
      <c r="H7191" t="s">
        <v>287</v>
      </c>
      <c r="I7191" t="s">
        <v>19</v>
      </c>
      <c r="J7191" t="s">
        <v>57</v>
      </c>
      <c r="K7191" t="s">
        <v>61</v>
      </c>
      <c r="L7191" t="s">
        <v>57</v>
      </c>
      <c r="M7191" t="s">
        <v>57</v>
      </c>
      <c r="N7191">
        <v>2</v>
      </c>
      <c r="O7191">
        <v>7</v>
      </c>
      <c r="P7191">
        <v>600</v>
      </c>
      <c r="Q7191">
        <v>3</v>
      </c>
      <c r="R7191">
        <v>2013</v>
      </c>
      <c r="S7191">
        <v>2</v>
      </c>
      <c r="T7191">
        <v>18</v>
      </c>
      <c r="U7191" s="1">
        <v>41323</v>
      </c>
      <c r="V7191" s="5">
        <f>Main[[#This Row],[Average_Cost_for_two]] * VLOOKUP(Main[[#This Row],[Currency]],'Currency'!A:B,2,FALSE)</f>
        <v>7.2</v>
      </c>
      <c r="W7191" s="5" t="str">
        <f>IF(Main[[#This Row],[Avg_Cost_USD]]&lt;10,"Low",
IF(Main[[#This Row],[Avg_Cost_USD]]&lt;=30,"Medium","High"))</f>
        <v>Low</v>
      </c>
    </row>
    <row r="7192" spans="1:23" x14ac:dyDescent="0.3">
      <c r="A7192">
        <v>8084</v>
      </c>
      <c r="B7192" t="s">
        <v>4040</v>
      </c>
      <c r="C7192">
        <v>1</v>
      </c>
      <c r="D7192" t="s">
        <v>6827</v>
      </c>
      <c r="E7192" t="s">
        <v>6895</v>
      </c>
      <c r="F7192">
        <v>77.361986000000002</v>
      </c>
      <c r="G7192">
        <v>28.568991400000002</v>
      </c>
      <c r="H7192" t="s">
        <v>424</v>
      </c>
      <c r="I7192" t="s">
        <v>19</v>
      </c>
      <c r="J7192" t="s">
        <v>57</v>
      </c>
      <c r="K7192" t="s">
        <v>57</v>
      </c>
      <c r="L7192" t="s">
        <v>57</v>
      </c>
      <c r="M7192" t="s">
        <v>57</v>
      </c>
      <c r="N7192">
        <v>1</v>
      </c>
      <c r="O7192">
        <v>117</v>
      </c>
      <c r="P7192">
        <v>150</v>
      </c>
      <c r="Q7192">
        <v>3.4</v>
      </c>
      <c r="R7192">
        <v>2016</v>
      </c>
      <c r="S7192">
        <v>2</v>
      </c>
      <c r="T7192">
        <v>17</v>
      </c>
      <c r="U7192" s="1">
        <v>42417</v>
      </c>
      <c r="V7192" s="5">
        <f>Main[[#This Row],[Average_Cost_for_two]] * VLOOKUP(Main[[#This Row],[Currency]],'Currency'!A:B,2,FALSE)</f>
        <v>1.8</v>
      </c>
      <c r="W7192" s="5" t="str">
        <f>IF(Main[[#This Row],[Avg_Cost_USD]]&lt;10,"Low",
IF(Main[[#This Row],[Avg_Cost_USD]]&lt;=30,"Medium","High"))</f>
        <v>Low</v>
      </c>
    </row>
    <row r="7193" spans="1:23" x14ac:dyDescent="0.3">
      <c r="A7193">
        <v>306551</v>
      </c>
      <c r="B7193" t="s">
        <v>632</v>
      </c>
      <c r="C7193">
        <v>1</v>
      </c>
      <c r="D7193" t="s">
        <v>6827</v>
      </c>
      <c r="E7193" t="s">
        <v>6895</v>
      </c>
      <c r="F7193">
        <v>77.361819699999998</v>
      </c>
      <c r="G7193">
        <v>28.569285900000001</v>
      </c>
      <c r="H7193" t="s">
        <v>633</v>
      </c>
      <c r="I7193" t="s">
        <v>19</v>
      </c>
      <c r="J7193" t="s">
        <v>57</v>
      </c>
      <c r="K7193" t="s">
        <v>57</v>
      </c>
      <c r="L7193" t="s">
        <v>57</v>
      </c>
      <c r="M7193" t="s">
        <v>57</v>
      </c>
      <c r="N7193">
        <v>1</v>
      </c>
      <c r="O7193">
        <v>25</v>
      </c>
      <c r="P7193">
        <v>350</v>
      </c>
      <c r="Q7193">
        <v>2.7</v>
      </c>
      <c r="R7193">
        <v>2013</v>
      </c>
      <c r="S7193">
        <v>2</v>
      </c>
      <c r="T7193">
        <v>18</v>
      </c>
      <c r="U7193" s="1">
        <v>41323</v>
      </c>
      <c r="V7193" s="5">
        <f>Main[[#This Row],[Average_Cost_for_two]] * VLOOKUP(Main[[#This Row],[Currency]],'Currency'!A:B,2,FALSE)</f>
        <v>4.2</v>
      </c>
      <c r="W7193" s="5" t="str">
        <f>IF(Main[[#This Row],[Avg_Cost_USD]]&lt;10,"Low",
IF(Main[[#This Row],[Avg_Cost_USD]]&lt;=30,"Medium","High"))</f>
        <v>Low</v>
      </c>
    </row>
    <row r="7194" spans="1:23" x14ac:dyDescent="0.3">
      <c r="A7194">
        <v>18472676</v>
      </c>
      <c r="B7194" t="s">
        <v>7370</v>
      </c>
      <c r="C7194">
        <v>1</v>
      </c>
      <c r="D7194" t="s">
        <v>6827</v>
      </c>
      <c r="E7194" t="s">
        <v>5875</v>
      </c>
      <c r="F7194">
        <v>0</v>
      </c>
      <c r="G7194">
        <v>0</v>
      </c>
      <c r="H7194" t="s">
        <v>339</v>
      </c>
      <c r="I7194" t="s">
        <v>19</v>
      </c>
      <c r="J7194" t="s">
        <v>57</v>
      </c>
      <c r="K7194" t="s">
        <v>57</v>
      </c>
      <c r="L7194" t="s">
        <v>57</v>
      </c>
      <c r="M7194" t="s">
        <v>57</v>
      </c>
      <c r="N7194">
        <v>1</v>
      </c>
      <c r="O7194">
        <v>11</v>
      </c>
      <c r="P7194">
        <v>350</v>
      </c>
      <c r="Q7194">
        <v>3.3</v>
      </c>
      <c r="R7194">
        <v>2015</v>
      </c>
      <c r="S7194">
        <v>2</v>
      </c>
      <c r="T7194">
        <v>1</v>
      </c>
      <c r="U7194" s="1">
        <v>42036</v>
      </c>
      <c r="V7194" s="5">
        <f>Main[[#This Row],[Average_Cost_for_two]] * VLOOKUP(Main[[#This Row],[Currency]],'Currency'!A:B,2,FALSE)</f>
        <v>4.2</v>
      </c>
      <c r="W7194" s="5" t="str">
        <f>IF(Main[[#This Row],[Avg_Cost_USD]]&lt;10,"Low",
IF(Main[[#This Row],[Avg_Cost_USD]]&lt;=30,"Medium","High"))</f>
        <v>Low</v>
      </c>
    </row>
    <row r="7195" spans="1:23" x14ac:dyDescent="0.3">
      <c r="A7195">
        <v>18163927</v>
      </c>
      <c r="B7195" t="s">
        <v>7371</v>
      </c>
      <c r="C7195">
        <v>1</v>
      </c>
      <c r="D7195" t="s">
        <v>6827</v>
      </c>
      <c r="E7195" t="s">
        <v>5878</v>
      </c>
      <c r="F7195">
        <v>77.362455800000006</v>
      </c>
      <c r="G7195">
        <v>28.5699364</v>
      </c>
      <c r="H7195" t="s">
        <v>303</v>
      </c>
      <c r="I7195" t="s">
        <v>19</v>
      </c>
      <c r="J7195" t="s">
        <v>57</v>
      </c>
      <c r="K7195" t="s">
        <v>57</v>
      </c>
      <c r="L7195" t="s">
        <v>57</v>
      </c>
      <c r="M7195" t="s">
        <v>57</v>
      </c>
      <c r="N7195">
        <v>2</v>
      </c>
      <c r="O7195">
        <v>2</v>
      </c>
      <c r="P7195">
        <v>600</v>
      </c>
      <c r="Q7195">
        <v>1</v>
      </c>
      <c r="R7195">
        <v>2010</v>
      </c>
      <c r="S7195">
        <v>2</v>
      </c>
      <c r="T7195">
        <v>25</v>
      </c>
      <c r="U7195" s="1">
        <v>40234</v>
      </c>
      <c r="V7195" s="5">
        <f>Main[[#This Row],[Average_Cost_for_two]] * VLOOKUP(Main[[#This Row],[Currency]],'Currency'!A:B,2,FALSE)</f>
        <v>7.2</v>
      </c>
      <c r="W7195" s="5" t="str">
        <f>IF(Main[[#This Row],[Avg_Cost_USD]]&lt;10,"Low",
IF(Main[[#This Row],[Avg_Cost_USD]]&lt;=30,"Medium","High"))</f>
        <v>Low</v>
      </c>
    </row>
    <row r="7196" spans="1:23" x14ac:dyDescent="0.3">
      <c r="A7196">
        <v>18388008</v>
      </c>
      <c r="B7196" t="s">
        <v>7372</v>
      </c>
      <c r="C7196">
        <v>1</v>
      </c>
      <c r="D7196" t="s">
        <v>6827</v>
      </c>
      <c r="E7196" t="s">
        <v>6879</v>
      </c>
      <c r="F7196">
        <v>77.367479599999996</v>
      </c>
      <c r="G7196">
        <v>28.558214299999999</v>
      </c>
      <c r="H7196" t="s">
        <v>337</v>
      </c>
      <c r="I7196" t="s">
        <v>19</v>
      </c>
      <c r="J7196" t="s">
        <v>57</v>
      </c>
      <c r="K7196" t="s">
        <v>57</v>
      </c>
      <c r="L7196" t="s">
        <v>57</v>
      </c>
      <c r="M7196" t="s">
        <v>57</v>
      </c>
      <c r="N7196">
        <v>1</v>
      </c>
      <c r="O7196">
        <v>11</v>
      </c>
      <c r="P7196">
        <v>150</v>
      </c>
      <c r="Q7196">
        <v>2.8</v>
      </c>
      <c r="R7196">
        <v>2017</v>
      </c>
      <c r="S7196">
        <v>2</v>
      </c>
      <c r="T7196">
        <v>27</v>
      </c>
      <c r="U7196" s="1">
        <v>42793</v>
      </c>
      <c r="V7196" s="5">
        <f>Main[[#This Row],[Average_Cost_for_two]] * VLOOKUP(Main[[#This Row],[Currency]],'Currency'!A:B,2,FALSE)</f>
        <v>1.8</v>
      </c>
      <c r="W7196" s="5" t="str">
        <f>IF(Main[[#This Row],[Avg_Cost_USD]]&lt;10,"Low",
IF(Main[[#This Row],[Avg_Cost_USD]]&lt;=30,"Medium","High"))</f>
        <v>Low</v>
      </c>
    </row>
    <row r="7197" spans="1:23" x14ac:dyDescent="0.3">
      <c r="A7197">
        <v>309873</v>
      </c>
      <c r="B7197" t="s">
        <v>7373</v>
      </c>
      <c r="C7197">
        <v>1</v>
      </c>
      <c r="D7197" t="s">
        <v>6827</v>
      </c>
      <c r="E7197" t="s">
        <v>6814</v>
      </c>
      <c r="F7197">
        <v>77.362593700000005</v>
      </c>
      <c r="G7197">
        <v>28.595374799999998</v>
      </c>
      <c r="H7197" t="s">
        <v>7374</v>
      </c>
      <c r="I7197" t="s">
        <v>19</v>
      </c>
      <c r="J7197" t="s">
        <v>57</v>
      </c>
      <c r="K7197" t="s">
        <v>57</v>
      </c>
      <c r="L7197" t="s">
        <v>57</v>
      </c>
      <c r="M7197" t="s">
        <v>57</v>
      </c>
      <c r="N7197">
        <v>2</v>
      </c>
      <c r="O7197">
        <v>25</v>
      </c>
      <c r="P7197">
        <v>600</v>
      </c>
      <c r="Q7197">
        <v>2.9</v>
      </c>
      <c r="R7197">
        <v>2015</v>
      </c>
      <c r="S7197">
        <v>2</v>
      </c>
      <c r="T7197">
        <v>24</v>
      </c>
      <c r="U7197" s="1">
        <v>42059</v>
      </c>
      <c r="V7197" s="5">
        <f>Main[[#This Row],[Average_Cost_for_two]] * VLOOKUP(Main[[#This Row],[Currency]],'Currency'!A:B,2,FALSE)</f>
        <v>7.2</v>
      </c>
      <c r="W7197" s="5" t="str">
        <f>IF(Main[[#This Row],[Avg_Cost_USD]]&lt;10,"Low",
IF(Main[[#This Row],[Avg_Cost_USD]]&lt;=30,"Medium","High"))</f>
        <v>Low</v>
      </c>
    </row>
    <row r="7198" spans="1:23" x14ac:dyDescent="0.3">
      <c r="A7198">
        <v>18428215</v>
      </c>
      <c r="B7198" t="s">
        <v>7375</v>
      </c>
      <c r="C7198">
        <v>1</v>
      </c>
      <c r="D7198" t="s">
        <v>6827</v>
      </c>
      <c r="E7198" t="s">
        <v>6814</v>
      </c>
      <c r="F7198">
        <v>77.362095640000007</v>
      </c>
      <c r="G7198">
        <v>28.595693690000001</v>
      </c>
      <c r="H7198" t="s">
        <v>56</v>
      </c>
      <c r="I7198" t="s">
        <v>19</v>
      </c>
      <c r="J7198" t="s">
        <v>57</v>
      </c>
      <c r="K7198" t="s">
        <v>57</v>
      </c>
      <c r="L7198" t="s">
        <v>57</v>
      </c>
      <c r="M7198" t="s">
        <v>57</v>
      </c>
      <c r="N7198">
        <v>1</v>
      </c>
      <c r="O7198">
        <v>3</v>
      </c>
      <c r="P7198">
        <v>250</v>
      </c>
      <c r="Q7198">
        <v>1</v>
      </c>
      <c r="R7198">
        <v>2014</v>
      </c>
      <c r="S7198">
        <v>2</v>
      </c>
      <c r="T7198">
        <v>4</v>
      </c>
      <c r="U7198" s="1">
        <v>41674</v>
      </c>
      <c r="V7198" s="5">
        <f>Main[[#This Row],[Average_Cost_for_two]] * VLOOKUP(Main[[#This Row],[Currency]],'Currency'!A:B,2,FALSE)</f>
        <v>3</v>
      </c>
      <c r="W7198" s="5" t="str">
        <f>IF(Main[[#This Row],[Avg_Cost_USD]]&lt;10,"Low",
IF(Main[[#This Row],[Avg_Cost_USD]]&lt;=30,"Medium","High"))</f>
        <v>Low</v>
      </c>
    </row>
    <row r="7199" spans="1:23" x14ac:dyDescent="0.3">
      <c r="A7199">
        <v>8077</v>
      </c>
      <c r="B7199" t="s">
        <v>7376</v>
      </c>
      <c r="C7199">
        <v>1</v>
      </c>
      <c r="D7199" t="s">
        <v>6827</v>
      </c>
      <c r="E7199" t="s">
        <v>7377</v>
      </c>
      <c r="F7199">
        <v>77.317850699999994</v>
      </c>
      <c r="G7199">
        <v>28.592093200000001</v>
      </c>
      <c r="H7199" t="s">
        <v>521</v>
      </c>
      <c r="I7199" t="s">
        <v>19</v>
      </c>
      <c r="J7199" t="s">
        <v>57</v>
      </c>
      <c r="K7199" t="s">
        <v>57</v>
      </c>
      <c r="L7199" t="s">
        <v>57</v>
      </c>
      <c r="M7199" t="s">
        <v>57</v>
      </c>
      <c r="N7199">
        <v>1</v>
      </c>
      <c r="O7199">
        <v>7</v>
      </c>
      <c r="P7199">
        <v>150</v>
      </c>
      <c r="Q7199">
        <v>3.1</v>
      </c>
      <c r="R7199">
        <v>2017</v>
      </c>
      <c r="S7199">
        <v>2</v>
      </c>
      <c r="T7199">
        <v>4</v>
      </c>
      <c r="U7199" s="1">
        <v>42770</v>
      </c>
      <c r="V7199" s="5">
        <f>Main[[#This Row],[Average_Cost_for_two]] * VLOOKUP(Main[[#This Row],[Currency]],'Currency'!A:B,2,FALSE)</f>
        <v>1.8</v>
      </c>
      <c r="W7199" s="5" t="str">
        <f>IF(Main[[#This Row],[Avg_Cost_USD]]&lt;10,"Low",
IF(Main[[#This Row],[Avg_Cost_USD]]&lt;=30,"Medium","High"))</f>
        <v>Low</v>
      </c>
    </row>
    <row r="7200" spans="1:23" x14ac:dyDescent="0.3">
      <c r="A7200">
        <v>310755</v>
      </c>
      <c r="B7200" t="s">
        <v>7378</v>
      </c>
      <c r="C7200">
        <v>1</v>
      </c>
      <c r="D7200" t="s">
        <v>6827</v>
      </c>
      <c r="E7200" t="s">
        <v>6984</v>
      </c>
      <c r="F7200">
        <v>77.362365999999994</v>
      </c>
      <c r="G7200">
        <v>28.595659999999999</v>
      </c>
      <c r="H7200" t="s">
        <v>335</v>
      </c>
      <c r="I7200" t="s">
        <v>19</v>
      </c>
      <c r="J7200" t="s">
        <v>57</v>
      </c>
      <c r="K7200" t="s">
        <v>57</v>
      </c>
      <c r="L7200" t="s">
        <v>57</v>
      </c>
      <c r="M7200" t="s">
        <v>57</v>
      </c>
      <c r="N7200">
        <v>1</v>
      </c>
      <c r="O7200">
        <v>3</v>
      </c>
      <c r="P7200">
        <v>300</v>
      </c>
      <c r="Q7200">
        <v>1</v>
      </c>
      <c r="R7200">
        <v>2010</v>
      </c>
      <c r="S7200">
        <v>2</v>
      </c>
      <c r="T7200">
        <v>1</v>
      </c>
      <c r="U7200" s="1">
        <v>40210</v>
      </c>
      <c r="V7200" s="5">
        <f>Main[[#This Row],[Average_Cost_for_two]] * VLOOKUP(Main[[#This Row],[Currency]],'Currency'!A:B,2,FALSE)</f>
        <v>3.6</v>
      </c>
      <c r="W7200" s="5" t="str">
        <f>IF(Main[[#This Row],[Avg_Cost_USD]]&lt;10,"Low",
IF(Main[[#This Row],[Avg_Cost_USD]]&lt;=30,"Medium","High"))</f>
        <v>Low</v>
      </c>
    </row>
    <row r="7201" spans="1:23" x14ac:dyDescent="0.3">
      <c r="A7201">
        <v>1844</v>
      </c>
      <c r="B7201" t="s">
        <v>368</v>
      </c>
      <c r="C7201">
        <v>1</v>
      </c>
      <c r="D7201" t="s">
        <v>6827</v>
      </c>
      <c r="E7201" t="s">
        <v>6881</v>
      </c>
      <c r="F7201">
        <v>77.370432620000003</v>
      </c>
      <c r="G7201">
        <v>28.624431139999999</v>
      </c>
      <c r="H7201" t="s">
        <v>369</v>
      </c>
      <c r="I7201" t="s">
        <v>19</v>
      </c>
      <c r="J7201" t="s">
        <v>57</v>
      </c>
      <c r="K7201" t="s">
        <v>57</v>
      </c>
      <c r="L7201" t="s">
        <v>57</v>
      </c>
      <c r="M7201" t="s">
        <v>57</v>
      </c>
      <c r="N7201">
        <v>2</v>
      </c>
      <c r="O7201">
        <v>118</v>
      </c>
      <c r="P7201">
        <v>700</v>
      </c>
      <c r="Q7201">
        <v>2.6</v>
      </c>
      <c r="R7201">
        <v>2018</v>
      </c>
      <c r="S7201">
        <v>2</v>
      </c>
      <c r="T7201">
        <v>7</v>
      </c>
      <c r="U7201" s="1">
        <v>43138</v>
      </c>
      <c r="V7201" s="5">
        <f>Main[[#This Row],[Average_Cost_for_two]] * VLOOKUP(Main[[#This Row],[Currency]],'Currency'!A:B,2,FALSE)</f>
        <v>8.4</v>
      </c>
      <c r="W7201" s="5" t="str">
        <f>IF(Main[[#This Row],[Avg_Cost_USD]]&lt;10,"Low",
IF(Main[[#This Row],[Avg_Cost_USD]]&lt;=30,"Medium","High"))</f>
        <v>Low</v>
      </c>
    </row>
    <row r="7202" spans="1:23" x14ac:dyDescent="0.3">
      <c r="A7202">
        <v>18423131</v>
      </c>
      <c r="B7202" t="s">
        <v>7379</v>
      </c>
      <c r="C7202">
        <v>1</v>
      </c>
      <c r="D7202" t="s">
        <v>6827</v>
      </c>
      <c r="E7202" t="s">
        <v>6868</v>
      </c>
      <c r="F7202">
        <v>77.382196300000004</v>
      </c>
      <c r="G7202">
        <v>28.566542399999999</v>
      </c>
      <c r="H7202" t="s">
        <v>303</v>
      </c>
      <c r="I7202" t="s">
        <v>19</v>
      </c>
      <c r="J7202" t="s">
        <v>57</v>
      </c>
      <c r="K7202" t="s">
        <v>61</v>
      </c>
      <c r="L7202" t="s">
        <v>57</v>
      </c>
      <c r="M7202" t="s">
        <v>57</v>
      </c>
      <c r="N7202">
        <v>2</v>
      </c>
      <c r="O7202">
        <v>42</v>
      </c>
      <c r="P7202">
        <v>650</v>
      </c>
      <c r="Q7202">
        <v>3.5</v>
      </c>
      <c r="R7202">
        <v>2014</v>
      </c>
      <c r="S7202">
        <v>2</v>
      </c>
      <c r="T7202">
        <v>6</v>
      </c>
      <c r="U7202" s="1">
        <v>41676</v>
      </c>
      <c r="V7202" s="5">
        <f>Main[[#This Row],[Average_Cost_for_two]] * VLOOKUP(Main[[#This Row],[Currency]],'Currency'!A:B,2,FALSE)</f>
        <v>7.8</v>
      </c>
      <c r="W7202" s="5" t="str">
        <f>IF(Main[[#This Row],[Avg_Cost_USD]]&lt;10,"Low",
IF(Main[[#This Row],[Avg_Cost_USD]]&lt;=30,"Medium","High"))</f>
        <v>Low</v>
      </c>
    </row>
    <row r="7203" spans="1:23" x14ac:dyDescent="0.3">
      <c r="A7203">
        <v>18313605</v>
      </c>
      <c r="B7203" t="s">
        <v>7380</v>
      </c>
      <c r="C7203">
        <v>1</v>
      </c>
      <c r="D7203" t="s">
        <v>6827</v>
      </c>
      <c r="E7203" t="s">
        <v>6868</v>
      </c>
      <c r="F7203">
        <v>77.386364999999998</v>
      </c>
      <c r="G7203">
        <v>28.570627399999999</v>
      </c>
      <c r="H7203" t="s">
        <v>342</v>
      </c>
      <c r="I7203" t="s">
        <v>19</v>
      </c>
      <c r="J7203" t="s">
        <v>57</v>
      </c>
      <c r="K7203" t="s">
        <v>57</v>
      </c>
      <c r="L7203" t="s">
        <v>57</v>
      </c>
      <c r="M7203" t="s">
        <v>57</v>
      </c>
      <c r="N7203">
        <v>1</v>
      </c>
      <c r="O7203">
        <v>2</v>
      </c>
      <c r="P7203">
        <v>300</v>
      </c>
      <c r="Q7203">
        <v>1</v>
      </c>
      <c r="R7203">
        <v>2013</v>
      </c>
      <c r="S7203">
        <v>2</v>
      </c>
      <c r="T7203">
        <v>13</v>
      </c>
      <c r="U7203" s="1">
        <v>41318</v>
      </c>
      <c r="V7203" s="5">
        <f>Main[[#This Row],[Average_Cost_for_two]] * VLOOKUP(Main[[#This Row],[Currency]],'Currency'!A:B,2,FALSE)</f>
        <v>3.6</v>
      </c>
      <c r="W7203" s="5" t="str">
        <f>IF(Main[[#This Row],[Avg_Cost_USD]]&lt;10,"Low",
IF(Main[[#This Row],[Avg_Cost_USD]]&lt;=30,"Medium","High"))</f>
        <v>Low</v>
      </c>
    </row>
    <row r="7204" spans="1:23" x14ac:dyDescent="0.3">
      <c r="A7204">
        <v>18435288</v>
      </c>
      <c r="B7204" t="s">
        <v>632</v>
      </c>
      <c r="C7204">
        <v>1</v>
      </c>
      <c r="D7204" t="s">
        <v>6827</v>
      </c>
      <c r="E7204" t="s">
        <v>6868</v>
      </c>
      <c r="F7204">
        <v>77.386496699999995</v>
      </c>
      <c r="G7204">
        <v>28.570404799999999</v>
      </c>
      <c r="H7204" t="s">
        <v>633</v>
      </c>
      <c r="I7204" t="s">
        <v>19</v>
      </c>
      <c r="J7204" t="s">
        <v>57</v>
      </c>
      <c r="K7204" t="s">
        <v>57</v>
      </c>
      <c r="L7204" t="s">
        <v>57</v>
      </c>
      <c r="M7204" t="s">
        <v>57</v>
      </c>
      <c r="N7204">
        <v>1</v>
      </c>
      <c r="O7204">
        <v>2</v>
      </c>
      <c r="P7204">
        <v>350</v>
      </c>
      <c r="Q7204">
        <v>1</v>
      </c>
      <c r="R7204">
        <v>2014</v>
      </c>
      <c r="S7204">
        <v>2</v>
      </c>
      <c r="T7204">
        <v>1</v>
      </c>
      <c r="U7204" s="1">
        <v>41671</v>
      </c>
      <c r="V7204" s="5">
        <f>Main[[#This Row],[Average_Cost_for_two]] * VLOOKUP(Main[[#This Row],[Currency]],'Currency'!A:B,2,FALSE)</f>
        <v>4.2</v>
      </c>
      <c r="W7204" s="5" t="str">
        <f>IF(Main[[#This Row],[Avg_Cost_USD]]&lt;10,"Low",
IF(Main[[#This Row],[Avg_Cost_USD]]&lt;=30,"Medium","High"))</f>
        <v>Low</v>
      </c>
    </row>
    <row r="7205" spans="1:23" x14ac:dyDescent="0.3">
      <c r="A7205">
        <v>18435321</v>
      </c>
      <c r="B7205" t="s">
        <v>593</v>
      </c>
      <c r="C7205">
        <v>1</v>
      </c>
      <c r="D7205" t="s">
        <v>6827</v>
      </c>
      <c r="E7205" t="s">
        <v>6868</v>
      </c>
      <c r="F7205">
        <v>77.386381900000003</v>
      </c>
      <c r="G7205">
        <v>28.570799600000001</v>
      </c>
      <c r="H7205" t="s">
        <v>494</v>
      </c>
      <c r="I7205" t="s">
        <v>19</v>
      </c>
      <c r="J7205" t="s">
        <v>57</v>
      </c>
      <c r="K7205" t="s">
        <v>57</v>
      </c>
      <c r="L7205" t="s">
        <v>57</v>
      </c>
      <c r="M7205" t="s">
        <v>57</v>
      </c>
      <c r="N7205">
        <v>1</v>
      </c>
      <c r="O7205">
        <v>3</v>
      </c>
      <c r="P7205">
        <v>300</v>
      </c>
      <c r="Q7205">
        <v>1</v>
      </c>
      <c r="R7205">
        <v>2016</v>
      </c>
      <c r="S7205">
        <v>2</v>
      </c>
      <c r="T7205">
        <v>4</v>
      </c>
      <c r="U7205" s="1">
        <v>42404</v>
      </c>
      <c r="V7205" s="5">
        <f>Main[[#This Row],[Average_Cost_for_two]] * VLOOKUP(Main[[#This Row],[Currency]],'Currency'!A:B,2,FALSE)</f>
        <v>3.6</v>
      </c>
      <c r="W7205" s="5" t="str">
        <f>IF(Main[[#This Row],[Avg_Cost_USD]]&lt;10,"Low",
IF(Main[[#This Row],[Avg_Cost_USD]]&lt;=30,"Medium","High"))</f>
        <v>Low</v>
      </c>
    </row>
    <row r="7206" spans="1:23" x14ac:dyDescent="0.3">
      <c r="A7206">
        <v>18431190</v>
      </c>
      <c r="B7206" t="s">
        <v>7381</v>
      </c>
      <c r="C7206">
        <v>1</v>
      </c>
      <c r="D7206" t="s">
        <v>6827</v>
      </c>
      <c r="E7206" t="s">
        <v>6868</v>
      </c>
      <c r="F7206">
        <v>77.383945600000004</v>
      </c>
      <c r="G7206">
        <v>28.571270599999998</v>
      </c>
      <c r="H7206" t="s">
        <v>56</v>
      </c>
      <c r="I7206" t="s">
        <v>19</v>
      </c>
      <c r="J7206" t="s">
        <v>57</v>
      </c>
      <c r="K7206" t="s">
        <v>57</v>
      </c>
      <c r="L7206" t="s">
        <v>57</v>
      </c>
      <c r="M7206" t="s">
        <v>57</v>
      </c>
      <c r="N7206">
        <v>1</v>
      </c>
      <c r="O7206">
        <v>3</v>
      </c>
      <c r="P7206">
        <v>300</v>
      </c>
      <c r="Q7206">
        <v>1</v>
      </c>
      <c r="R7206">
        <v>2015</v>
      </c>
      <c r="S7206">
        <v>2</v>
      </c>
      <c r="T7206">
        <v>22</v>
      </c>
      <c r="U7206" s="1">
        <v>42057</v>
      </c>
      <c r="V7206" s="5">
        <f>Main[[#This Row],[Average_Cost_for_two]] * VLOOKUP(Main[[#This Row],[Currency]],'Currency'!A:B,2,FALSE)</f>
        <v>3.6</v>
      </c>
      <c r="W7206" s="5" t="str">
        <f>IF(Main[[#This Row],[Avg_Cost_USD]]&lt;10,"Low",
IF(Main[[#This Row],[Avg_Cost_USD]]&lt;=30,"Medium","High"))</f>
        <v>Low</v>
      </c>
    </row>
    <row r="7207" spans="1:23" x14ac:dyDescent="0.3">
      <c r="A7207">
        <v>1726</v>
      </c>
      <c r="B7207" t="s">
        <v>7382</v>
      </c>
      <c r="C7207">
        <v>1</v>
      </c>
      <c r="D7207" t="s">
        <v>6827</v>
      </c>
      <c r="E7207" t="s">
        <v>7047</v>
      </c>
      <c r="F7207">
        <v>77.364788300000001</v>
      </c>
      <c r="G7207">
        <v>28.597143299999999</v>
      </c>
      <c r="H7207" t="s">
        <v>347</v>
      </c>
      <c r="I7207" t="s">
        <v>19</v>
      </c>
      <c r="J7207" t="s">
        <v>57</v>
      </c>
      <c r="K7207" t="s">
        <v>61</v>
      </c>
      <c r="L7207" t="s">
        <v>57</v>
      </c>
      <c r="M7207" t="s">
        <v>57</v>
      </c>
      <c r="N7207">
        <v>2</v>
      </c>
      <c r="O7207">
        <v>76</v>
      </c>
      <c r="P7207">
        <v>700</v>
      </c>
      <c r="Q7207">
        <v>2.6</v>
      </c>
      <c r="R7207">
        <v>2014</v>
      </c>
      <c r="S7207">
        <v>2</v>
      </c>
      <c r="T7207">
        <v>15</v>
      </c>
      <c r="U7207" s="1">
        <v>41685</v>
      </c>
      <c r="V7207" s="5">
        <f>Main[[#This Row],[Average_Cost_for_two]] * VLOOKUP(Main[[#This Row],[Currency]],'Currency'!A:B,2,FALSE)</f>
        <v>8.4</v>
      </c>
      <c r="W7207" s="5" t="str">
        <f>IF(Main[[#This Row],[Avg_Cost_USD]]&lt;10,"Low",
IF(Main[[#This Row],[Avg_Cost_USD]]&lt;=30,"Medium","High"))</f>
        <v>Low</v>
      </c>
    </row>
    <row r="7208" spans="1:23" x14ac:dyDescent="0.3">
      <c r="A7208">
        <v>428</v>
      </c>
      <c r="B7208" t="s">
        <v>2778</v>
      </c>
      <c r="C7208">
        <v>1</v>
      </c>
      <c r="D7208" t="s">
        <v>6827</v>
      </c>
      <c r="E7208" t="s">
        <v>7047</v>
      </c>
      <c r="F7208">
        <v>77.364833200000007</v>
      </c>
      <c r="G7208">
        <v>28.597102700000001</v>
      </c>
      <c r="H7208" t="s">
        <v>569</v>
      </c>
      <c r="I7208" t="s">
        <v>19</v>
      </c>
      <c r="J7208" t="s">
        <v>57</v>
      </c>
      <c r="K7208" t="s">
        <v>61</v>
      </c>
      <c r="L7208" t="s">
        <v>57</v>
      </c>
      <c r="M7208" t="s">
        <v>57</v>
      </c>
      <c r="N7208">
        <v>2</v>
      </c>
      <c r="O7208">
        <v>155</v>
      </c>
      <c r="P7208">
        <v>600</v>
      </c>
      <c r="Q7208">
        <v>2.2999999999999998</v>
      </c>
      <c r="R7208">
        <v>2013</v>
      </c>
      <c r="S7208">
        <v>2</v>
      </c>
      <c r="T7208">
        <v>15</v>
      </c>
      <c r="U7208" s="1">
        <v>41320</v>
      </c>
      <c r="V7208" s="5">
        <f>Main[[#This Row],[Average_Cost_for_two]] * VLOOKUP(Main[[#This Row],[Currency]],'Currency'!A:B,2,FALSE)</f>
        <v>7.2</v>
      </c>
      <c r="W7208" s="5" t="str">
        <f>IF(Main[[#This Row],[Avg_Cost_USD]]&lt;10,"Low",
IF(Main[[#This Row],[Avg_Cost_USD]]&lt;=30,"Medium","High"))</f>
        <v>Low</v>
      </c>
    </row>
    <row r="7209" spans="1:23" x14ac:dyDescent="0.3">
      <c r="A7209">
        <v>8888</v>
      </c>
      <c r="B7209" t="s">
        <v>7383</v>
      </c>
      <c r="C7209">
        <v>1</v>
      </c>
      <c r="D7209" t="s">
        <v>6827</v>
      </c>
      <c r="E7209" t="s">
        <v>6887</v>
      </c>
      <c r="F7209">
        <v>77.325397899999999</v>
      </c>
      <c r="G7209">
        <v>28.567158800000001</v>
      </c>
      <c r="H7209" t="s">
        <v>357</v>
      </c>
      <c r="I7209" t="s">
        <v>19</v>
      </c>
      <c r="J7209" t="s">
        <v>61</v>
      </c>
      <c r="K7209" t="s">
        <v>57</v>
      </c>
      <c r="L7209" t="s">
        <v>57</v>
      </c>
      <c r="M7209" t="s">
        <v>57</v>
      </c>
      <c r="N7209">
        <v>3</v>
      </c>
      <c r="O7209">
        <v>372</v>
      </c>
      <c r="P7209">
        <v>1200</v>
      </c>
      <c r="Q7209">
        <v>3.1</v>
      </c>
      <c r="R7209">
        <v>2014</v>
      </c>
      <c r="S7209">
        <v>2</v>
      </c>
      <c r="T7209">
        <v>12</v>
      </c>
      <c r="U7209" s="1">
        <v>41682</v>
      </c>
      <c r="V7209" s="5">
        <f>Main[[#This Row],[Average_Cost_for_two]] * VLOOKUP(Main[[#This Row],[Currency]],'Currency'!A:B,2,FALSE)</f>
        <v>14.4</v>
      </c>
      <c r="W7209" s="5" t="str">
        <f>IF(Main[[#This Row],[Avg_Cost_USD]]&lt;10,"Low",
IF(Main[[#This Row],[Avg_Cost_USD]]&lt;=30,"Medium","High"))</f>
        <v>Medium</v>
      </c>
    </row>
    <row r="7210" spans="1:23" x14ac:dyDescent="0.3">
      <c r="A7210">
        <v>4530</v>
      </c>
      <c r="B7210" t="s">
        <v>2820</v>
      </c>
      <c r="C7210">
        <v>1</v>
      </c>
      <c r="D7210" t="s">
        <v>6827</v>
      </c>
      <c r="E7210" t="s">
        <v>6887</v>
      </c>
      <c r="F7210">
        <v>77.325406040000004</v>
      </c>
      <c r="G7210">
        <v>28.56721958</v>
      </c>
      <c r="H7210" t="s">
        <v>301</v>
      </c>
      <c r="I7210" t="s">
        <v>19</v>
      </c>
      <c r="J7210" t="s">
        <v>57</v>
      </c>
      <c r="K7210" t="s">
        <v>57</v>
      </c>
      <c r="L7210" t="s">
        <v>57</v>
      </c>
      <c r="M7210" t="s">
        <v>57</v>
      </c>
      <c r="N7210">
        <v>2</v>
      </c>
      <c r="O7210">
        <v>55</v>
      </c>
      <c r="P7210">
        <v>700</v>
      </c>
      <c r="Q7210">
        <v>2.6</v>
      </c>
      <c r="R7210">
        <v>2015</v>
      </c>
      <c r="S7210">
        <v>2</v>
      </c>
      <c r="T7210">
        <v>8</v>
      </c>
      <c r="U7210" s="1">
        <v>42043</v>
      </c>
      <c r="V7210" s="5">
        <f>Main[[#This Row],[Average_Cost_for_two]] * VLOOKUP(Main[[#This Row],[Currency]],'Currency'!A:B,2,FALSE)</f>
        <v>8.4</v>
      </c>
      <c r="W7210" s="5" t="str">
        <f>IF(Main[[#This Row],[Avg_Cost_USD]]&lt;10,"Low",
IF(Main[[#This Row],[Avg_Cost_USD]]&lt;=30,"Medium","High"))</f>
        <v>Low</v>
      </c>
    </row>
    <row r="7211" spans="1:23" x14ac:dyDescent="0.3">
      <c r="A7211">
        <v>819</v>
      </c>
      <c r="B7211" t="s">
        <v>7384</v>
      </c>
      <c r="C7211">
        <v>1</v>
      </c>
      <c r="D7211" t="s">
        <v>54</v>
      </c>
      <c r="E7211" t="s">
        <v>1941</v>
      </c>
      <c r="F7211">
        <v>77.187005400000004</v>
      </c>
      <c r="G7211">
        <v>28.569206699999999</v>
      </c>
      <c r="H7211" t="s">
        <v>1526</v>
      </c>
      <c r="I7211" t="s">
        <v>19</v>
      </c>
      <c r="J7211" t="s">
        <v>61</v>
      </c>
      <c r="K7211" t="s">
        <v>57</v>
      </c>
      <c r="L7211" t="s">
        <v>57</v>
      </c>
      <c r="M7211" t="s">
        <v>57</v>
      </c>
      <c r="N7211">
        <v>4</v>
      </c>
      <c r="O7211">
        <v>59</v>
      </c>
      <c r="P7211">
        <v>2000</v>
      </c>
      <c r="Q7211">
        <v>3.2</v>
      </c>
      <c r="R7211">
        <v>2012</v>
      </c>
      <c r="S7211">
        <v>11</v>
      </c>
      <c r="T7211">
        <v>12</v>
      </c>
      <c r="U7211" s="1">
        <v>41225</v>
      </c>
      <c r="V7211" s="5">
        <f>Main[[#This Row],[Average_Cost_for_two]] * VLOOKUP(Main[[#This Row],[Currency]],'Currency'!A:B,2,FALSE)</f>
        <v>24</v>
      </c>
      <c r="W7211" s="5" t="str">
        <f>IF(Main[[#This Row],[Avg_Cost_USD]]&lt;10,"Low",
IF(Main[[#This Row],[Avg_Cost_USD]]&lt;=30,"Medium","High"))</f>
        <v>Medium</v>
      </c>
    </row>
    <row r="7212" spans="1:23" x14ac:dyDescent="0.3">
      <c r="A7212">
        <v>309641</v>
      </c>
      <c r="B7212" t="s">
        <v>7385</v>
      </c>
      <c r="C7212">
        <v>1</v>
      </c>
      <c r="D7212" t="s">
        <v>6827</v>
      </c>
      <c r="E7212" t="s">
        <v>7261</v>
      </c>
      <c r="F7212">
        <v>77.507834299999999</v>
      </c>
      <c r="G7212">
        <v>28.464434300000001</v>
      </c>
      <c r="H7212" t="s">
        <v>289</v>
      </c>
      <c r="I7212" t="s">
        <v>19</v>
      </c>
      <c r="J7212" t="s">
        <v>61</v>
      </c>
      <c r="K7212" t="s">
        <v>57</v>
      </c>
      <c r="L7212" t="s">
        <v>57</v>
      </c>
      <c r="M7212" t="s">
        <v>57</v>
      </c>
      <c r="N7212">
        <v>2</v>
      </c>
      <c r="O7212">
        <v>6</v>
      </c>
      <c r="P7212">
        <v>800</v>
      </c>
      <c r="Q7212">
        <v>2.9</v>
      </c>
      <c r="R7212">
        <v>2014</v>
      </c>
      <c r="S7212">
        <v>1</v>
      </c>
      <c r="T7212">
        <v>6</v>
      </c>
      <c r="U7212" s="1">
        <v>41645</v>
      </c>
      <c r="V7212" s="5">
        <f>Main[[#This Row],[Average_Cost_for_two]] * VLOOKUP(Main[[#This Row],[Currency]],'Currency'!A:B,2,FALSE)</f>
        <v>9.6</v>
      </c>
      <c r="W7212" s="5" t="str">
        <f>IF(Main[[#This Row],[Avg_Cost_USD]]&lt;10,"Low",
IF(Main[[#This Row],[Avg_Cost_USD]]&lt;=30,"Medium","High"))</f>
        <v>Low</v>
      </c>
    </row>
    <row r="7213" spans="1:23" x14ac:dyDescent="0.3">
      <c r="A7213">
        <v>18268722</v>
      </c>
      <c r="B7213" t="s">
        <v>2456</v>
      </c>
      <c r="C7213">
        <v>1</v>
      </c>
      <c r="D7213" t="s">
        <v>6827</v>
      </c>
      <c r="E7213" t="s">
        <v>7118</v>
      </c>
      <c r="F7213">
        <v>77.320579069999994</v>
      </c>
      <c r="G7213">
        <v>28.567370050000001</v>
      </c>
      <c r="H7213" t="s">
        <v>384</v>
      </c>
      <c r="I7213" t="s">
        <v>19</v>
      </c>
      <c r="J7213" t="s">
        <v>57</v>
      </c>
      <c r="K7213" t="s">
        <v>57</v>
      </c>
      <c r="L7213" t="s">
        <v>57</v>
      </c>
      <c r="M7213" t="s">
        <v>57</v>
      </c>
      <c r="N7213">
        <v>3</v>
      </c>
      <c r="O7213">
        <v>173</v>
      </c>
      <c r="P7213">
        <v>1000</v>
      </c>
      <c r="Q7213">
        <v>3.9</v>
      </c>
      <c r="R7213">
        <v>2011</v>
      </c>
      <c r="S7213">
        <v>1</v>
      </c>
      <c r="T7213">
        <v>24</v>
      </c>
      <c r="U7213" s="1">
        <v>40567</v>
      </c>
      <c r="V7213" s="5">
        <f>Main[[#This Row],[Average_Cost_for_two]] * VLOOKUP(Main[[#This Row],[Currency]],'Currency'!A:B,2,FALSE)</f>
        <v>12</v>
      </c>
      <c r="W7213" s="5" t="str">
        <f>IF(Main[[#This Row],[Avg_Cost_USD]]&lt;10,"Low",
IF(Main[[#This Row],[Avg_Cost_USD]]&lt;=30,"Medium","High"))</f>
        <v>Medium</v>
      </c>
    </row>
    <row r="7214" spans="1:23" x14ac:dyDescent="0.3">
      <c r="A7214">
        <v>300605</v>
      </c>
      <c r="B7214" t="s">
        <v>353</v>
      </c>
      <c r="C7214">
        <v>1</v>
      </c>
      <c r="D7214" t="s">
        <v>6827</v>
      </c>
      <c r="E7214" t="s">
        <v>6927</v>
      </c>
      <c r="F7214">
        <v>77.321507699999998</v>
      </c>
      <c r="G7214">
        <v>28.564792600000001</v>
      </c>
      <c r="H7214" t="s">
        <v>354</v>
      </c>
      <c r="I7214" t="s">
        <v>19</v>
      </c>
      <c r="J7214" t="s">
        <v>57</v>
      </c>
      <c r="K7214" t="s">
        <v>61</v>
      </c>
      <c r="L7214" t="s">
        <v>57</v>
      </c>
      <c r="M7214" t="s">
        <v>57</v>
      </c>
      <c r="N7214">
        <v>2</v>
      </c>
      <c r="O7214">
        <v>481</v>
      </c>
      <c r="P7214">
        <v>600</v>
      </c>
      <c r="Q7214">
        <v>3.7</v>
      </c>
      <c r="R7214">
        <v>2017</v>
      </c>
      <c r="S7214">
        <v>1</v>
      </c>
      <c r="T7214">
        <v>8</v>
      </c>
      <c r="U7214" s="1">
        <v>42743</v>
      </c>
      <c r="V7214" s="5">
        <f>Main[[#This Row],[Average_Cost_for_two]] * VLOOKUP(Main[[#This Row],[Currency]],'Currency'!A:B,2,FALSE)</f>
        <v>7.2</v>
      </c>
      <c r="W7214" s="5" t="str">
        <f>IF(Main[[#This Row],[Avg_Cost_USD]]&lt;10,"Low",
IF(Main[[#This Row],[Avg_Cost_USD]]&lt;=30,"Medium","High"))</f>
        <v>Low</v>
      </c>
    </row>
    <row r="7215" spans="1:23" x14ac:dyDescent="0.3">
      <c r="A7215">
        <v>310790</v>
      </c>
      <c r="B7215" t="s">
        <v>7386</v>
      </c>
      <c r="C7215">
        <v>1</v>
      </c>
      <c r="D7215" t="s">
        <v>6827</v>
      </c>
      <c r="E7215" t="s">
        <v>6910</v>
      </c>
      <c r="F7215">
        <v>77.510587000000001</v>
      </c>
      <c r="G7215">
        <v>28.462929599999999</v>
      </c>
      <c r="H7215" t="s">
        <v>7387</v>
      </c>
      <c r="I7215" t="s">
        <v>19</v>
      </c>
      <c r="J7215" t="s">
        <v>57</v>
      </c>
      <c r="K7215" t="s">
        <v>57</v>
      </c>
      <c r="L7215" t="s">
        <v>57</v>
      </c>
      <c r="M7215" t="s">
        <v>57</v>
      </c>
      <c r="N7215">
        <v>2</v>
      </c>
      <c r="O7215">
        <v>16</v>
      </c>
      <c r="P7215">
        <v>600</v>
      </c>
      <c r="Q7215">
        <v>2.8</v>
      </c>
      <c r="R7215">
        <v>2010</v>
      </c>
      <c r="S7215">
        <v>1</v>
      </c>
      <c r="T7215">
        <v>28</v>
      </c>
      <c r="U7215" s="1">
        <v>40206</v>
      </c>
      <c r="V7215" s="5">
        <f>Main[[#This Row],[Average_Cost_for_two]] * VLOOKUP(Main[[#This Row],[Currency]],'Currency'!A:B,2,FALSE)</f>
        <v>7.2</v>
      </c>
      <c r="W7215" s="5" t="str">
        <f>IF(Main[[#This Row],[Avg_Cost_USD]]&lt;10,"Low",
IF(Main[[#This Row],[Avg_Cost_USD]]&lt;=30,"Medium","High"))</f>
        <v>Low</v>
      </c>
    </row>
    <row r="7216" spans="1:23" x14ac:dyDescent="0.3">
      <c r="A7216">
        <v>8152</v>
      </c>
      <c r="B7216" t="s">
        <v>7388</v>
      </c>
      <c r="C7216">
        <v>1</v>
      </c>
      <c r="D7216" t="s">
        <v>6827</v>
      </c>
      <c r="E7216" t="s">
        <v>6910</v>
      </c>
      <c r="F7216">
        <v>77.515406799999994</v>
      </c>
      <c r="G7216">
        <v>28.473263200000002</v>
      </c>
      <c r="H7216" t="s">
        <v>315</v>
      </c>
      <c r="I7216" t="s">
        <v>19</v>
      </c>
      <c r="J7216" t="s">
        <v>57</v>
      </c>
      <c r="K7216" t="s">
        <v>57</v>
      </c>
      <c r="L7216" t="s">
        <v>57</v>
      </c>
      <c r="M7216" t="s">
        <v>57</v>
      </c>
      <c r="N7216">
        <v>1</v>
      </c>
      <c r="O7216">
        <v>9</v>
      </c>
      <c r="P7216">
        <v>100</v>
      </c>
      <c r="Q7216">
        <v>2.8</v>
      </c>
      <c r="R7216">
        <v>2011</v>
      </c>
      <c r="S7216">
        <v>1</v>
      </c>
      <c r="T7216">
        <v>8</v>
      </c>
      <c r="U7216" s="1">
        <v>40551</v>
      </c>
      <c r="V7216" s="5">
        <f>Main[[#This Row],[Average_Cost_for_two]] * VLOOKUP(Main[[#This Row],[Currency]],'Currency'!A:B,2,FALSE)</f>
        <v>1.2</v>
      </c>
      <c r="W7216" s="5" t="str">
        <f>IF(Main[[#This Row],[Avg_Cost_USD]]&lt;10,"Low",
IF(Main[[#This Row],[Avg_Cost_USD]]&lt;=30,"Medium","High"))</f>
        <v>Low</v>
      </c>
    </row>
    <row r="7217" spans="1:23" x14ac:dyDescent="0.3">
      <c r="A7217">
        <v>18361734</v>
      </c>
      <c r="B7217" t="s">
        <v>3677</v>
      </c>
      <c r="C7217">
        <v>1</v>
      </c>
      <c r="D7217" t="s">
        <v>6827</v>
      </c>
      <c r="E7217" t="s">
        <v>6910</v>
      </c>
      <c r="F7217">
        <v>77.511195799999996</v>
      </c>
      <c r="G7217">
        <v>28.463268500000002</v>
      </c>
      <c r="H7217" t="s">
        <v>430</v>
      </c>
      <c r="I7217" t="s">
        <v>19</v>
      </c>
      <c r="J7217" t="s">
        <v>57</v>
      </c>
      <c r="K7217" t="s">
        <v>61</v>
      </c>
      <c r="L7217" t="s">
        <v>57</v>
      </c>
      <c r="M7217" t="s">
        <v>57</v>
      </c>
      <c r="N7217">
        <v>1</v>
      </c>
      <c r="O7217">
        <v>3</v>
      </c>
      <c r="P7217">
        <v>300</v>
      </c>
      <c r="Q7217">
        <v>1</v>
      </c>
      <c r="R7217">
        <v>2016</v>
      </c>
      <c r="S7217">
        <v>1</v>
      </c>
      <c r="T7217">
        <v>17</v>
      </c>
      <c r="U7217" s="1">
        <v>42386</v>
      </c>
      <c r="V7217" s="5">
        <f>Main[[#This Row],[Average_Cost_for_two]] * VLOOKUP(Main[[#This Row],[Currency]],'Currency'!A:B,2,FALSE)</f>
        <v>3.6</v>
      </c>
      <c r="W7217" s="5" t="str">
        <f>IF(Main[[#This Row],[Avg_Cost_USD]]&lt;10,"Low",
IF(Main[[#This Row],[Avg_Cost_USD]]&lt;=30,"Medium","High"))</f>
        <v>Low</v>
      </c>
    </row>
    <row r="7218" spans="1:23" x14ac:dyDescent="0.3">
      <c r="A7218">
        <v>18427237</v>
      </c>
      <c r="B7218" t="s">
        <v>7389</v>
      </c>
      <c r="C7218">
        <v>1</v>
      </c>
      <c r="D7218" t="s">
        <v>6827</v>
      </c>
      <c r="E7218" t="s">
        <v>6910</v>
      </c>
      <c r="F7218">
        <v>77.514657799999995</v>
      </c>
      <c r="G7218">
        <v>28.472511399999998</v>
      </c>
      <c r="H7218" t="s">
        <v>315</v>
      </c>
      <c r="I7218" t="s">
        <v>19</v>
      </c>
      <c r="J7218" t="s">
        <v>57</v>
      </c>
      <c r="K7218" t="s">
        <v>61</v>
      </c>
      <c r="L7218" t="s">
        <v>57</v>
      </c>
      <c r="M7218" t="s">
        <v>57</v>
      </c>
      <c r="N7218">
        <v>1</v>
      </c>
      <c r="O7218">
        <v>3</v>
      </c>
      <c r="P7218">
        <v>300</v>
      </c>
      <c r="Q7218">
        <v>1</v>
      </c>
      <c r="R7218">
        <v>2010</v>
      </c>
      <c r="S7218">
        <v>1</v>
      </c>
      <c r="T7218">
        <v>26</v>
      </c>
      <c r="U7218" s="1">
        <v>40204</v>
      </c>
      <c r="V7218" s="5">
        <f>Main[[#This Row],[Average_Cost_for_two]] * VLOOKUP(Main[[#This Row],[Currency]],'Currency'!A:B,2,FALSE)</f>
        <v>3.6</v>
      </c>
      <c r="W7218" s="5" t="str">
        <f>IF(Main[[#This Row],[Avg_Cost_USD]]&lt;10,"Low",
IF(Main[[#This Row],[Avg_Cost_USD]]&lt;=30,"Medium","High"))</f>
        <v>Low</v>
      </c>
    </row>
    <row r="7219" spans="1:23" x14ac:dyDescent="0.3">
      <c r="A7219">
        <v>312287</v>
      </c>
      <c r="B7219" t="s">
        <v>3943</v>
      </c>
      <c r="C7219">
        <v>1</v>
      </c>
      <c r="D7219" t="s">
        <v>6827</v>
      </c>
      <c r="E7219" t="s">
        <v>6910</v>
      </c>
      <c r="F7219">
        <v>77.515337900000006</v>
      </c>
      <c r="G7219">
        <v>28.473372099999999</v>
      </c>
      <c r="H7219" t="s">
        <v>56</v>
      </c>
      <c r="I7219" t="s">
        <v>19</v>
      </c>
      <c r="J7219" t="s">
        <v>57</v>
      </c>
      <c r="K7219" t="s">
        <v>57</v>
      </c>
      <c r="L7219" t="s">
        <v>57</v>
      </c>
      <c r="M7219" t="s">
        <v>57</v>
      </c>
      <c r="N7219">
        <v>1</v>
      </c>
      <c r="O7219">
        <v>3</v>
      </c>
      <c r="P7219">
        <v>300</v>
      </c>
      <c r="Q7219">
        <v>1</v>
      </c>
      <c r="R7219">
        <v>2014</v>
      </c>
      <c r="S7219">
        <v>1</v>
      </c>
      <c r="T7219">
        <v>16</v>
      </c>
      <c r="U7219" s="1">
        <v>41655</v>
      </c>
      <c r="V7219" s="5">
        <f>Main[[#This Row],[Average_Cost_for_two]] * VLOOKUP(Main[[#This Row],[Currency]],'Currency'!A:B,2,FALSE)</f>
        <v>3.6</v>
      </c>
      <c r="W7219" s="5" t="str">
        <f>IF(Main[[#This Row],[Avg_Cost_USD]]&lt;10,"Low",
IF(Main[[#This Row],[Avg_Cost_USD]]&lt;=30,"Medium","High"))</f>
        <v>Low</v>
      </c>
    </row>
    <row r="7220" spans="1:23" x14ac:dyDescent="0.3">
      <c r="A7220">
        <v>18382371</v>
      </c>
      <c r="B7220" t="s">
        <v>7390</v>
      </c>
      <c r="C7220">
        <v>1</v>
      </c>
      <c r="D7220" t="s">
        <v>6827</v>
      </c>
      <c r="E7220" t="s">
        <v>7121</v>
      </c>
      <c r="F7220">
        <v>77.335211400000006</v>
      </c>
      <c r="G7220">
        <v>28.576761000000001</v>
      </c>
      <c r="H7220" t="s">
        <v>301</v>
      </c>
      <c r="I7220" t="s">
        <v>19</v>
      </c>
      <c r="J7220" t="s">
        <v>57</v>
      </c>
      <c r="K7220" t="s">
        <v>57</v>
      </c>
      <c r="L7220" t="s">
        <v>57</v>
      </c>
      <c r="M7220" t="s">
        <v>57</v>
      </c>
      <c r="N7220">
        <v>1</v>
      </c>
      <c r="O7220">
        <v>2</v>
      </c>
      <c r="P7220">
        <v>300</v>
      </c>
      <c r="Q7220">
        <v>1</v>
      </c>
      <c r="R7220">
        <v>2017</v>
      </c>
      <c r="S7220">
        <v>1</v>
      </c>
      <c r="T7220">
        <v>13</v>
      </c>
      <c r="U7220" s="1">
        <v>42748</v>
      </c>
      <c r="V7220" s="5">
        <f>Main[[#This Row],[Average_Cost_for_two]] * VLOOKUP(Main[[#This Row],[Currency]],'Currency'!A:B,2,FALSE)</f>
        <v>3.6</v>
      </c>
      <c r="W7220" s="5" t="str">
        <f>IF(Main[[#This Row],[Avg_Cost_USD]]&lt;10,"Low",
IF(Main[[#This Row],[Avg_Cost_USD]]&lt;=30,"Medium","High"))</f>
        <v>Low</v>
      </c>
    </row>
    <row r="7221" spans="1:23" x14ac:dyDescent="0.3">
      <c r="A7221">
        <v>18425747</v>
      </c>
      <c r="B7221" t="s">
        <v>7391</v>
      </c>
      <c r="C7221">
        <v>1</v>
      </c>
      <c r="D7221" t="s">
        <v>6827</v>
      </c>
      <c r="E7221" t="s">
        <v>6828</v>
      </c>
      <c r="F7221">
        <v>77.353394300000005</v>
      </c>
      <c r="G7221">
        <v>28.5746419</v>
      </c>
      <c r="H7221" t="s">
        <v>7392</v>
      </c>
      <c r="I7221" t="s">
        <v>19</v>
      </c>
      <c r="J7221" t="s">
        <v>57</v>
      </c>
      <c r="K7221" t="s">
        <v>61</v>
      </c>
      <c r="L7221" t="s">
        <v>57</v>
      </c>
      <c r="M7221" t="s">
        <v>57</v>
      </c>
      <c r="N7221">
        <v>2</v>
      </c>
      <c r="O7221">
        <v>18</v>
      </c>
      <c r="P7221">
        <v>600</v>
      </c>
      <c r="Q7221">
        <v>3</v>
      </c>
      <c r="R7221">
        <v>2017</v>
      </c>
      <c r="S7221">
        <v>1</v>
      </c>
      <c r="T7221">
        <v>2</v>
      </c>
      <c r="U7221" s="1">
        <v>42737</v>
      </c>
      <c r="V7221" s="5">
        <f>Main[[#This Row],[Average_Cost_for_two]] * VLOOKUP(Main[[#This Row],[Currency]],'Currency'!A:B,2,FALSE)</f>
        <v>7.2</v>
      </c>
      <c r="W7221" s="5" t="str">
        <f>IF(Main[[#This Row],[Avg_Cost_USD]]&lt;10,"Low",
IF(Main[[#This Row],[Avg_Cost_USD]]&lt;=30,"Medium","High"))</f>
        <v>Low</v>
      </c>
    </row>
    <row r="7222" spans="1:23" x14ac:dyDescent="0.3">
      <c r="A7222">
        <v>5742</v>
      </c>
      <c r="B7222" t="s">
        <v>7393</v>
      </c>
      <c r="C7222">
        <v>1</v>
      </c>
      <c r="D7222" t="s">
        <v>6827</v>
      </c>
      <c r="E7222" t="s">
        <v>6830</v>
      </c>
      <c r="F7222">
        <v>77.335533400000003</v>
      </c>
      <c r="G7222">
        <v>28.597946</v>
      </c>
      <c r="H7222" t="s">
        <v>444</v>
      </c>
      <c r="I7222" t="s">
        <v>19</v>
      </c>
      <c r="J7222" t="s">
        <v>57</v>
      </c>
      <c r="K7222" t="s">
        <v>61</v>
      </c>
      <c r="L7222" t="s">
        <v>57</v>
      </c>
      <c r="M7222" t="s">
        <v>57</v>
      </c>
      <c r="N7222">
        <v>2</v>
      </c>
      <c r="O7222">
        <v>90</v>
      </c>
      <c r="P7222">
        <v>600</v>
      </c>
      <c r="Q7222">
        <v>2.7</v>
      </c>
      <c r="R7222">
        <v>2010</v>
      </c>
      <c r="S7222">
        <v>1</v>
      </c>
      <c r="T7222">
        <v>26</v>
      </c>
      <c r="U7222" s="1">
        <v>40204</v>
      </c>
      <c r="V7222" s="5">
        <f>Main[[#This Row],[Average_Cost_for_two]] * VLOOKUP(Main[[#This Row],[Currency]],'Currency'!A:B,2,FALSE)</f>
        <v>7.2</v>
      </c>
      <c r="W7222" s="5" t="str">
        <f>IF(Main[[#This Row],[Avg_Cost_USD]]&lt;10,"Low",
IF(Main[[#This Row],[Avg_Cost_USD]]&lt;=30,"Medium","High"))</f>
        <v>Low</v>
      </c>
    </row>
    <row r="7223" spans="1:23" x14ac:dyDescent="0.3">
      <c r="A7223">
        <v>18219528</v>
      </c>
      <c r="B7223" t="s">
        <v>7394</v>
      </c>
      <c r="C7223">
        <v>1</v>
      </c>
      <c r="D7223" t="s">
        <v>6827</v>
      </c>
      <c r="E7223" t="s">
        <v>6832</v>
      </c>
      <c r="F7223">
        <v>77.386985199999998</v>
      </c>
      <c r="G7223">
        <v>28.533098970000001</v>
      </c>
      <c r="H7223" t="s">
        <v>335</v>
      </c>
      <c r="I7223" t="s">
        <v>19</v>
      </c>
      <c r="J7223" t="s">
        <v>57</v>
      </c>
      <c r="K7223" t="s">
        <v>57</v>
      </c>
      <c r="L7223" t="s">
        <v>57</v>
      </c>
      <c r="M7223" t="s">
        <v>57</v>
      </c>
      <c r="N7223">
        <v>2</v>
      </c>
      <c r="O7223">
        <v>3</v>
      </c>
      <c r="P7223">
        <v>700</v>
      </c>
      <c r="Q7223">
        <v>1</v>
      </c>
      <c r="R7223">
        <v>2011</v>
      </c>
      <c r="S7223">
        <v>1</v>
      </c>
      <c r="T7223">
        <v>12</v>
      </c>
      <c r="U7223" s="1">
        <v>40555</v>
      </c>
      <c r="V7223" s="5">
        <f>Main[[#This Row],[Average_Cost_for_two]] * VLOOKUP(Main[[#This Row],[Currency]],'Currency'!A:B,2,FALSE)</f>
        <v>8.4</v>
      </c>
      <c r="W7223" s="5" t="str">
        <f>IF(Main[[#This Row],[Avg_Cost_USD]]&lt;10,"Low",
IF(Main[[#This Row],[Avg_Cost_USD]]&lt;=30,"Medium","High"))</f>
        <v>Low</v>
      </c>
    </row>
    <row r="7224" spans="1:23" x14ac:dyDescent="0.3">
      <c r="A7224">
        <v>4480</v>
      </c>
      <c r="B7224" t="s">
        <v>368</v>
      </c>
      <c r="C7224">
        <v>1</v>
      </c>
      <c r="D7224" t="s">
        <v>6827</v>
      </c>
      <c r="E7224" t="s">
        <v>6832</v>
      </c>
      <c r="F7224">
        <v>77.387581319999995</v>
      </c>
      <c r="G7224">
        <v>28.53420826</v>
      </c>
      <c r="H7224" t="s">
        <v>369</v>
      </c>
      <c r="I7224" t="s">
        <v>19</v>
      </c>
      <c r="J7224" t="s">
        <v>57</v>
      </c>
      <c r="K7224" t="s">
        <v>57</v>
      </c>
      <c r="L7224" t="s">
        <v>57</v>
      </c>
      <c r="M7224" t="s">
        <v>57</v>
      </c>
      <c r="N7224">
        <v>2</v>
      </c>
      <c r="O7224">
        <v>84</v>
      </c>
      <c r="P7224">
        <v>700</v>
      </c>
      <c r="Q7224">
        <v>2.1</v>
      </c>
      <c r="R7224">
        <v>2013</v>
      </c>
      <c r="S7224">
        <v>1</v>
      </c>
      <c r="T7224">
        <v>28</v>
      </c>
      <c r="U7224" s="1">
        <v>41302</v>
      </c>
      <c r="V7224" s="5">
        <f>Main[[#This Row],[Average_Cost_for_two]] * VLOOKUP(Main[[#This Row],[Currency]],'Currency'!A:B,2,FALSE)</f>
        <v>8.4</v>
      </c>
      <c r="W7224" s="5" t="str">
        <f>IF(Main[[#This Row],[Avg_Cost_USD]]&lt;10,"Low",
IF(Main[[#This Row],[Avg_Cost_USD]]&lt;=30,"Medium","High"))</f>
        <v>Low</v>
      </c>
    </row>
    <row r="7225" spans="1:23" x14ac:dyDescent="0.3">
      <c r="A7225">
        <v>3764</v>
      </c>
      <c r="B7225" t="s">
        <v>7395</v>
      </c>
      <c r="C7225">
        <v>1</v>
      </c>
      <c r="D7225" t="s">
        <v>6827</v>
      </c>
      <c r="E7225" t="s">
        <v>6832</v>
      </c>
      <c r="F7225">
        <v>77.386387069999998</v>
      </c>
      <c r="G7225">
        <v>28.532101610000002</v>
      </c>
      <c r="H7225" t="s">
        <v>303</v>
      </c>
      <c r="I7225" t="s">
        <v>19</v>
      </c>
      <c r="J7225" t="s">
        <v>61</v>
      </c>
      <c r="K7225" t="s">
        <v>61</v>
      </c>
      <c r="L7225" t="s">
        <v>57</v>
      </c>
      <c r="M7225" t="s">
        <v>57</v>
      </c>
      <c r="N7225">
        <v>2</v>
      </c>
      <c r="O7225">
        <v>76</v>
      </c>
      <c r="P7225">
        <v>800</v>
      </c>
      <c r="Q7225">
        <v>2.4</v>
      </c>
      <c r="R7225">
        <v>2012</v>
      </c>
      <c r="S7225">
        <v>1</v>
      </c>
      <c r="T7225">
        <v>24</v>
      </c>
      <c r="U7225" s="1">
        <v>40932</v>
      </c>
      <c r="V7225" s="5">
        <f>Main[[#This Row],[Average_Cost_for_two]] * VLOOKUP(Main[[#This Row],[Currency]],'Currency'!A:B,2,FALSE)</f>
        <v>9.6</v>
      </c>
      <c r="W7225" s="5" t="str">
        <f>IF(Main[[#This Row],[Avg_Cost_USD]]&lt;10,"Low",
IF(Main[[#This Row],[Avg_Cost_USD]]&lt;=30,"Medium","High"))</f>
        <v>Low</v>
      </c>
    </row>
    <row r="7226" spans="1:23" x14ac:dyDescent="0.3">
      <c r="A7226">
        <v>302518</v>
      </c>
      <c r="B7226" t="s">
        <v>7396</v>
      </c>
      <c r="C7226">
        <v>1</v>
      </c>
      <c r="D7226" t="s">
        <v>6827</v>
      </c>
      <c r="E7226" t="s">
        <v>6398</v>
      </c>
      <c r="F7226">
        <v>77.338231500000006</v>
      </c>
      <c r="G7226">
        <v>28.597157800000002</v>
      </c>
      <c r="H7226" t="s">
        <v>315</v>
      </c>
      <c r="I7226" t="s">
        <v>19</v>
      </c>
      <c r="J7226" t="s">
        <v>57</v>
      </c>
      <c r="K7226" t="s">
        <v>57</v>
      </c>
      <c r="L7226" t="s">
        <v>57</v>
      </c>
      <c r="M7226" t="s">
        <v>57</v>
      </c>
      <c r="N7226">
        <v>1</v>
      </c>
      <c r="O7226">
        <v>31</v>
      </c>
      <c r="P7226">
        <v>350</v>
      </c>
      <c r="Q7226">
        <v>2.8</v>
      </c>
      <c r="R7226">
        <v>2011</v>
      </c>
      <c r="S7226">
        <v>1</v>
      </c>
      <c r="T7226">
        <v>25</v>
      </c>
      <c r="U7226" s="1">
        <v>40568</v>
      </c>
      <c r="V7226" s="5">
        <f>Main[[#This Row],[Average_Cost_for_two]] * VLOOKUP(Main[[#This Row],[Currency]],'Currency'!A:B,2,FALSE)</f>
        <v>4.2</v>
      </c>
      <c r="W7226" s="5" t="str">
        <f>IF(Main[[#This Row],[Avg_Cost_USD]]&lt;10,"Low",
IF(Main[[#This Row],[Avg_Cost_USD]]&lt;=30,"Medium","High"))</f>
        <v>Low</v>
      </c>
    </row>
    <row r="7227" spans="1:23" x14ac:dyDescent="0.3">
      <c r="A7227">
        <v>307888</v>
      </c>
      <c r="B7227" t="s">
        <v>7397</v>
      </c>
      <c r="C7227">
        <v>1</v>
      </c>
      <c r="D7227" t="s">
        <v>6827</v>
      </c>
      <c r="E7227" t="s">
        <v>6398</v>
      </c>
      <c r="F7227">
        <v>77.337239100000005</v>
      </c>
      <c r="G7227">
        <v>28.593143300000001</v>
      </c>
      <c r="H7227" t="s">
        <v>289</v>
      </c>
      <c r="I7227" t="s">
        <v>19</v>
      </c>
      <c r="J7227" t="s">
        <v>57</v>
      </c>
      <c r="K7227" t="s">
        <v>61</v>
      </c>
      <c r="L7227" t="s">
        <v>57</v>
      </c>
      <c r="M7227" t="s">
        <v>57</v>
      </c>
      <c r="N7227">
        <v>1</v>
      </c>
      <c r="O7227">
        <v>30</v>
      </c>
      <c r="P7227">
        <v>350</v>
      </c>
      <c r="Q7227">
        <v>3.1</v>
      </c>
      <c r="R7227">
        <v>2015</v>
      </c>
      <c r="S7227">
        <v>1</v>
      </c>
      <c r="T7227">
        <v>19</v>
      </c>
      <c r="U7227" s="1">
        <v>42023</v>
      </c>
      <c r="V7227" s="5">
        <f>Main[[#This Row],[Average_Cost_for_two]] * VLOOKUP(Main[[#This Row],[Currency]],'Currency'!A:B,2,FALSE)</f>
        <v>4.2</v>
      </c>
      <c r="W7227" s="5" t="str">
        <f>IF(Main[[#This Row],[Avg_Cost_USD]]&lt;10,"Low",
IF(Main[[#This Row],[Avg_Cost_USD]]&lt;=30,"Medium","High"))</f>
        <v>Low</v>
      </c>
    </row>
    <row r="7228" spans="1:23" x14ac:dyDescent="0.3">
      <c r="A7228">
        <v>18340903</v>
      </c>
      <c r="B7228" t="s">
        <v>7398</v>
      </c>
      <c r="C7228">
        <v>1</v>
      </c>
      <c r="D7228" t="s">
        <v>6827</v>
      </c>
      <c r="E7228" t="s">
        <v>6837</v>
      </c>
      <c r="F7228">
        <v>77.413312599999998</v>
      </c>
      <c r="G7228">
        <v>28.5074459</v>
      </c>
      <c r="H7228" t="s">
        <v>7399</v>
      </c>
      <c r="I7228" t="s">
        <v>19</v>
      </c>
      <c r="J7228" t="s">
        <v>57</v>
      </c>
      <c r="K7228" t="s">
        <v>57</v>
      </c>
      <c r="L7228" t="s">
        <v>57</v>
      </c>
      <c r="M7228" t="s">
        <v>57</v>
      </c>
      <c r="N7228">
        <v>1</v>
      </c>
      <c r="O7228">
        <v>4</v>
      </c>
      <c r="P7228">
        <v>300</v>
      </c>
      <c r="Q7228">
        <v>3</v>
      </c>
      <c r="R7228">
        <v>2013</v>
      </c>
      <c r="S7228">
        <v>1</v>
      </c>
      <c r="T7228">
        <v>13</v>
      </c>
      <c r="U7228" s="1">
        <v>41287</v>
      </c>
      <c r="V7228" s="5">
        <f>Main[[#This Row],[Average_Cost_for_two]] * VLOOKUP(Main[[#This Row],[Currency]],'Currency'!A:B,2,FALSE)</f>
        <v>3.6</v>
      </c>
      <c r="W7228" s="5" t="str">
        <f>IF(Main[[#This Row],[Avg_Cost_USD]]&lt;10,"Low",
IF(Main[[#This Row],[Avg_Cost_USD]]&lt;=30,"Medium","High"))</f>
        <v>Low</v>
      </c>
    </row>
    <row r="7229" spans="1:23" x14ac:dyDescent="0.3">
      <c r="A7229">
        <v>18371413</v>
      </c>
      <c r="B7229" t="s">
        <v>7400</v>
      </c>
      <c r="C7229">
        <v>1</v>
      </c>
      <c r="D7229" t="s">
        <v>6827</v>
      </c>
      <c r="E7229" t="s">
        <v>6837</v>
      </c>
      <c r="F7229">
        <v>0</v>
      </c>
      <c r="G7229">
        <v>0</v>
      </c>
      <c r="H7229" t="s">
        <v>342</v>
      </c>
      <c r="I7229" t="s">
        <v>19</v>
      </c>
      <c r="J7229" t="s">
        <v>57</v>
      </c>
      <c r="K7229" t="s">
        <v>57</v>
      </c>
      <c r="L7229" t="s">
        <v>57</v>
      </c>
      <c r="M7229" t="s">
        <v>57</v>
      </c>
      <c r="N7229">
        <v>2</v>
      </c>
      <c r="O7229">
        <v>2</v>
      </c>
      <c r="P7229">
        <v>700</v>
      </c>
      <c r="Q7229">
        <v>1</v>
      </c>
      <c r="R7229">
        <v>2013</v>
      </c>
      <c r="S7229">
        <v>1</v>
      </c>
      <c r="T7229">
        <v>21</v>
      </c>
      <c r="U7229" s="1">
        <v>41295</v>
      </c>
      <c r="V7229" s="5">
        <f>Main[[#This Row],[Average_Cost_for_two]] * VLOOKUP(Main[[#This Row],[Currency]],'Currency'!A:B,2,FALSE)</f>
        <v>8.4</v>
      </c>
      <c r="W7229" s="5" t="str">
        <f>IF(Main[[#This Row],[Avg_Cost_USD]]&lt;10,"Low",
IF(Main[[#This Row],[Avg_Cost_USD]]&lt;=30,"Medium","High"))</f>
        <v>Low</v>
      </c>
    </row>
    <row r="7230" spans="1:23" x14ac:dyDescent="0.3">
      <c r="A7230">
        <v>4518</v>
      </c>
      <c r="B7230" t="s">
        <v>7362</v>
      </c>
      <c r="C7230">
        <v>1</v>
      </c>
      <c r="D7230" t="s">
        <v>6827</v>
      </c>
      <c r="E7230" t="s">
        <v>5788</v>
      </c>
      <c r="F7230">
        <v>77.314127900000003</v>
      </c>
      <c r="G7230">
        <v>28.581530399999998</v>
      </c>
      <c r="H7230" t="s">
        <v>56</v>
      </c>
      <c r="I7230" t="s">
        <v>19</v>
      </c>
      <c r="J7230" t="s">
        <v>57</v>
      </c>
      <c r="K7230" t="s">
        <v>57</v>
      </c>
      <c r="L7230" t="s">
        <v>57</v>
      </c>
      <c r="M7230" t="s">
        <v>57</v>
      </c>
      <c r="N7230">
        <v>1</v>
      </c>
      <c r="O7230">
        <v>27</v>
      </c>
      <c r="P7230">
        <v>350</v>
      </c>
      <c r="Q7230">
        <v>3.1</v>
      </c>
      <c r="R7230">
        <v>2017</v>
      </c>
      <c r="S7230">
        <v>1</v>
      </c>
      <c r="T7230">
        <v>24</v>
      </c>
      <c r="U7230" s="1">
        <v>42759</v>
      </c>
      <c r="V7230" s="5">
        <f>Main[[#This Row],[Average_Cost_for_two]] * VLOOKUP(Main[[#This Row],[Currency]],'Currency'!A:B,2,FALSE)</f>
        <v>4.2</v>
      </c>
      <c r="W7230" s="5" t="str">
        <f>IF(Main[[#This Row],[Avg_Cost_USD]]&lt;10,"Low",
IF(Main[[#This Row],[Avg_Cost_USD]]&lt;=30,"Medium","High"))</f>
        <v>Low</v>
      </c>
    </row>
    <row r="7231" spans="1:23" x14ac:dyDescent="0.3">
      <c r="A7231">
        <v>18156287</v>
      </c>
      <c r="B7231" t="s">
        <v>7401</v>
      </c>
      <c r="C7231">
        <v>1</v>
      </c>
      <c r="D7231" t="s">
        <v>6827</v>
      </c>
      <c r="E7231" t="s">
        <v>6989</v>
      </c>
      <c r="F7231">
        <v>77.316990799999999</v>
      </c>
      <c r="G7231">
        <v>28.579223200000001</v>
      </c>
      <c r="H7231" t="s">
        <v>56</v>
      </c>
      <c r="I7231" t="s">
        <v>19</v>
      </c>
      <c r="J7231" t="s">
        <v>57</v>
      </c>
      <c r="K7231" t="s">
        <v>61</v>
      </c>
      <c r="L7231" t="s">
        <v>57</v>
      </c>
      <c r="M7231" t="s">
        <v>57</v>
      </c>
      <c r="N7231">
        <v>1</v>
      </c>
      <c r="O7231">
        <v>45</v>
      </c>
      <c r="P7231">
        <v>200</v>
      </c>
      <c r="Q7231">
        <v>3.5</v>
      </c>
      <c r="R7231">
        <v>2013</v>
      </c>
      <c r="S7231">
        <v>1</v>
      </c>
      <c r="T7231">
        <v>24</v>
      </c>
      <c r="U7231" s="1">
        <v>41298</v>
      </c>
      <c r="V7231" s="5">
        <f>Main[[#This Row],[Average_Cost_for_two]] * VLOOKUP(Main[[#This Row],[Currency]],'Currency'!A:B,2,FALSE)</f>
        <v>2.4</v>
      </c>
      <c r="W7231" s="5" t="str">
        <f>IF(Main[[#This Row],[Avg_Cost_USD]]&lt;10,"Low",
IF(Main[[#This Row],[Avg_Cost_USD]]&lt;=30,"Medium","High"))</f>
        <v>Low</v>
      </c>
    </row>
    <row r="7232" spans="1:23" x14ac:dyDescent="0.3">
      <c r="A7232">
        <v>7986</v>
      </c>
      <c r="B7232" t="s">
        <v>7402</v>
      </c>
      <c r="C7232">
        <v>1</v>
      </c>
      <c r="D7232" t="s">
        <v>6827</v>
      </c>
      <c r="E7232" t="s">
        <v>6943</v>
      </c>
      <c r="F7232">
        <v>77.324320999999998</v>
      </c>
      <c r="G7232">
        <v>28.573512300000001</v>
      </c>
      <c r="H7232" t="s">
        <v>410</v>
      </c>
      <c r="I7232" t="s">
        <v>19</v>
      </c>
      <c r="J7232" t="s">
        <v>57</v>
      </c>
      <c r="K7232" t="s">
        <v>57</v>
      </c>
      <c r="L7232" t="s">
        <v>57</v>
      </c>
      <c r="M7232" t="s">
        <v>57</v>
      </c>
      <c r="N7232">
        <v>1</v>
      </c>
      <c r="O7232">
        <v>15</v>
      </c>
      <c r="P7232">
        <v>200</v>
      </c>
      <c r="Q7232">
        <v>2.7</v>
      </c>
      <c r="R7232">
        <v>2016</v>
      </c>
      <c r="S7232">
        <v>1</v>
      </c>
      <c r="T7232">
        <v>27</v>
      </c>
      <c r="U7232" s="1">
        <v>42396</v>
      </c>
      <c r="V7232" s="5">
        <f>Main[[#This Row],[Average_Cost_for_two]] * VLOOKUP(Main[[#This Row],[Currency]],'Currency'!A:B,2,FALSE)</f>
        <v>2.4</v>
      </c>
      <c r="W7232" s="5" t="str">
        <f>IF(Main[[#This Row],[Avg_Cost_USD]]&lt;10,"Low",
IF(Main[[#This Row],[Avg_Cost_USD]]&lt;=30,"Medium","High"))</f>
        <v>Low</v>
      </c>
    </row>
    <row r="7233" spans="1:23" x14ac:dyDescent="0.3">
      <c r="A7233">
        <v>457</v>
      </c>
      <c r="B7233" t="s">
        <v>7395</v>
      </c>
      <c r="C7233">
        <v>1</v>
      </c>
      <c r="D7233" t="s">
        <v>6827</v>
      </c>
      <c r="E7233" t="s">
        <v>6994</v>
      </c>
      <c r="F7233">
        <v>77.340277499999999</v>
      </c>
      <c r="G7233">
        <v>28.566140699999998</v>
      </c>
      <c r="H7233" t="s">
        <v>303</v>
      </c>
      <c r="I7233" t="s">
        <v>19</v>
      </c>
      <c r="J7233" t="s">
        <v>61</v>
      </c>
      <c r="K7233" t="s">
        <v>61</v>
      </c>
      <c r="L7233" t="s">
        <v>57</v>
      </c>
      <c r="M7233" t="s">
        <v>57</v>
      </c>
      <c r="N7233">
        <v>2</v>
      </c>
      <c r="O7233">
        <v>239</v>
      </c>
      <c r="P7233">
        <v>800</v>
      </c>
      <c r="Q7233">
        <v>2.8</v>
      </c>
      <c r="R7233">
        <v>2013</v>
      </c>
      <c r="S7233">
        <v>1</v>
      </c>
      <c r="T7233">
        <v>21</v>
      </c>
      <c r="U7233" s="1">
        <v>41295</v>
      </c>
      <c r="V7233" s="5">
        <f>Main[[#This Row],[Average_Cost_for_two]] * VLOOKUP(Main[[#This Row],[Currency]],'Currency'!A:B,2,FALSE)</f>
        <v>9.6</v>
      </c>
      <c r="W7233" s="5" t="str">
        <f>IF(Main[[#This Row],[Avg_Cost_USD]]&lt;10,"Low",
IF(Main[[#This Row],[Avg_Cost_USD]]&lt;=30,"Medium","High"))</f>
        <v>Low</v>
      </c>
    </row>
    <row r="7234" spans="1:23" x14ac:dyDescent="0.3">
      <c r="A7234">
        <v>18279437</v>
      </c>
      <c r="B7234" t="s">
        <v>3172</v>
      </c>
      <c r="C7234">
        <v>1</v>
      </c>
      <c r="D7234" t="s">
        <v>6827</v>
      </c>
      <c r="E7234" t="s">
        <v>6994</v>
      </c>
      <c r="F7234">
        <v>77.340358699999996</v>
      </c>
      <c r="G7234">
        <v>28.565417199999999</v>
      </c>
      <c r="H7234" t="s">
        <v>505</v>
      </c>
      <c r="I7234" t="s">
        <v>19</v>
      </c>
      <c r="J7234" t="s">
        <v>57</v>
      </c>
      <c r="K7234" t="s">
        <v>61</v>
      </c>
      <c r="L7234" t="s">
        <v>57</v>
      </c>
      <c r="M7234" t="s">
        <v>57</v>
      </c>
      <c r="N7234">
        <v>1</v>
      </c>
      <c r="O7234">
        <v>72</v>
      </c>
      <c r="P7234">
        <v>450</v>
      </c>
      <c r="Q7234">
        <v>3.7</v>
      </c>
      <c r="R7234">
        <v>2015</v>
      </c>
      <c r="S7234">
        <v>1</v>
      </c>
      <c r="T7234">
        <v>26</v>
      </c>
      <c r="U7234" s="1">
        <v>42030</v>
      </c>
      <c r="V7234" s="5">
        <f>Main[[#This Row],[Average_Cost_for_two]] * VLOOKUP(Main[[#This Row],[Currency]],'Currency'!A:B,2,FALSE)</f>
        <v>5.4</v>
      </c>
      <c r="W7234" s="5" t="str">
        <f>IF(Main[[#This Row],[Avg_Cost_USD]]&lt;10,"Low",
IF(Main[[#This Row],[Avg_Cost_USD]]&lt;=30,"Medium","High"))</f>
        <v>Low</v>
      </c>
    </row>
    <row r="7235" spans="1:23" x14ac:dyDescent="0.3">
      <c r="A7235">
        <v>18368024</v>
      </c>
      <c r="B7235" t="s">
        <v>7403</v>
      </c>
      <c r="C7235">
        <v>1</v>
      </c>
      <c r="D7235" t="s">
        <v>6827</v>
      </c>
      <c r="E7235" t="s">
        <v>6994</v>
      </c>
      <c r="F7235">
        <v>77.340069900000003</v>
      </c>
      <c r="G7235">
        <v>28.5655401</v>
      </c>
      <c r="H7235" t="s">
        <v>676</v>
      </c>
      <c r="I7235" t="s">
        <v>19</v>
      </c>
      <c r="J7235" t="s">
        <v>57</v>
      </c>
      <c r="K7235" t="s">
        <v>57</v>
      </c>
      <c r="L7235" t="s">
        <v>57</v>
      </c>
      <c r="M7235" t="s">
        <v>57</v>
      </c>
      <c r="N7235">
        <v>1</v>
      </c>
      <c r="O7235">
        <v>66</v>
      </c>
      <c r="P7235">
        <v>250</v>
      </c>
      <c r="Q7235">
        <v>3.9</v>
      </c>
      <c r="R7235">
        <v>2017</v>
      </c>
      <c r="S7235">
        <v>1</v>
      </c>
      <c r="T7235">
        <v>24</v>
      </c>
      <c r="U7235" s="1">
        <v>42759</v>
      </c>
      <c r="V7235" s="5">
        <f>Main[[#This Row],[Average_Cost_for_two]] * VLOOKUP(Main[[#This Row],[Currency]],'Currency'!A:B,2,FALSE)</f>
        <v>3</v>
      </c>
      <c r="W7235" s="5" t="str">
        <f>IF(Main[[#This Row],[Avg_Cost_USD]]&lt;10,"Low",
IF(Main[[#This Row],[Avg_Cost_USD]]&lt;=30,"Medium","High"))</f>
        <v>Low</v>
      </c>
    </row>
    <row r="7236" spans="1:23" x14ac:dyDescent="0.3">
      <c r="A7236">
        <v>18322612</v>
      </c>
      <c r="B7236" t="s">
        <v>7404</v>
      </c>
      <c r="C7236">
        <v>1</v>
      </c>
      <c r="D7236" t="s">
        <v>6827</v>
      </c>
      <c r="E7236" t="s">
        <v>6895</v>
      </c>
      <c r="F7236">
        <v>77.360264999999998</v>
      </c>
      <c r="G7236">
        <v>28.561485000000001</v>
      </c>
      <c r="H7236" t="s">
        <v>287</v>
      </c>
      <c r="I7236" t="s">
        <v>19</v>
      </c>
      <c r="J7236" t="s">
        <v>57</v>
      </c>
      <c r="K7236" t="s">
        <v>61</v>
      </c>
      <c r="L7236" t="s">
        <v>57</v>
      </c>
      <c r="M7236" t="s">
        <v>57</v>
      </c>
      <c r="N7236">
        <v>2</v>
      </c>
      <c r="O7236">
        <v>34</v>
      </c>
      <c r="P7236">
        <v>550</v>
      </c>
      <c r="Q7236">
        <v>3.2</v>
      </c>
      <c r="R7236">
        <v>2016</v>
      </c>
      <c r="S7236">
        <v>1</v>
      </c>
      <c r="T7236">
        <v>3</v>
      </c>
      <c r="U7236" s="1">
        <v>42372</v>
      </c>
      <c r="V7236" s="5">
        <f>Main[[#This Row],[Average_Cost_for_two]] * VLOOKUP(Main[[#This Row],[Currency]],'Currency'!A:B,2,FALSE)</f>
        <v>6.6000000000000005</v>
      </c>
      <c r="W7236" s="5" t="str">
        <f>IF(Main[[#This Row],[Avg_Cost_USD]]&lt;10,"Low",
IF(Main[[#This Row],[Avg_Cost_USD]]&lt;=30,"Medium","High"))</f>
        <v>Low</v>
      </c>
    </row>
    <row r="7237" spans="1:23" x14ac:dyDescent="0.3">
      <c r="A7237">
        <v>310539</v>
      </c>
      <c r="B7237" t="s">
        <v>7405</v>
      </c>
      <c r="C7237">
        <v>1</v>
      </c>
      <c r="D7237" t="s">
        <v>6827</v>
      </c>
      <c r="E7237" t="s">
        <v>6861</v>
      </c>
      <c r="F7237">
        <v>77.337382700000006</v>
      </c>
      <c r="G7237">
        <v>28.5543914</v>
      </c>
      <c r="H7237" t="s">
        <v>315</v>
      </c>
      <c r="I7237" t="s">
        <v>19</v>
      </c>
      <c r="J7237" t="s">
        <v>57</v>
      </c>
      <c r="K7237" t="s">
        <v>61</v>
      </c>
      <c r="L7237" t="s">
        <v>57</v>
      </c>
      <c r="M7237" t="s">
        <v>57</v>
      </c>
      <c r="N7237">
        <v>1</v>
      </c>
      <c r="O7237">
        <v>19</v>
      </c>
      <c r="P7237">
        <v>200</v>
      </c>
      <c r="Q7237">
        <v>2.5</v>
      </c>
      <c r="R7237">
        <v>2011</v>
      </c>
      <c r="S7237">
        <v>1</v>
      </c>
      <c r="T7237">
        <v>26</v>
      </c>
      <c r="U7237" s="1">
        <v>40569</v>
      </c>
      <c r="V7237" s="5">
        <f>Main[[#This Row],[Average_Cost_for_two]] * VLOOKUP(Main[[#This Row],[Currency]],'Currency'!A:B,2,FALSE)</f>
        <v>2.4</v>
      </c>
      <c r="W7237" s="5" t="str">
        <f>IF(Main[[#This Row],[Avg_Cost_USD]]&lt;10,"Low",
IF(Main[[#This Row],[Avg_Cost_USD]]&lt;=30,"Medium","High"))</f>
        <v>Low</v>
      </c>
    </row>
    <row r="7238" spans="1:23" x14ac:dyDescent="0.3">
      <c r="A7238">
        <v>18244257</v>
      </c>
      <c r="B7238" t="s">
        <v>7406</v>
      </c>
      <c r="C7238">
        <v>1</v>
      </c>
      <c r="D7238" t="s">
        <v>6827</v>
      </c>
      <c r="E7238" t="s">
        <v>5875</v>
      </c>
      <c r="F7238">
        <v>77.344062899999997</v>
      </c>
      <c r="G7238">
        <v>28.548924599999999</v>
      </c>
      <c r="H7238" t="s">
        <v>289</v>
      </c>
      <c r="I7238" t="s">
        <v>19</v>
      </c>
      <c r="J7238" t="s">
        <v>57</v>
      </c>
      <c r="K7238" t="s">
        <v>61</v>
      </c>
      <c r="L7238" t="s">
        <v>57</v>
      </c>
      <c r="M7238" t="s">
        <v>57</v>
      </c>
      <c r="N7238">
        <v>2</v>
      </c>
      <c r="O7238">
        <v>80</v>
      </c>
      <c r="P7238">
        <v>550</v>
      </c>
      <c r="Q7238">
        <v>3.1</v>
      </c>
      <c r="R7238">
        <v>2018</v>
      </c>
      <c r="S7238">
        <v>1</v>
      </c>
      <c r="T7238">
        <v>23</v>
      </c>
      <c r="U7238" s="1">
        <v>43123</v>
      </c>
      <c r="V7238" s="5">
        <f>Main[[#This Row],[Average_Cost_for_two]] * VLOOKUP(Main[[#This Row],[Currency]],'Currency'!A:B,2,FALSE)</f>
        <v>6.6000000000000005</v>
      </c>
      <c r="W7238" s="5" t="str">
        <f>IF(Main[[#This Row],[Avg_Cost_USD]]&lt;10,"Low",
IF(Main[[#This Row],[Avg_Cost_USD]]&lt;=30,"Medium","High"))</f>
        <v>Low</v>
      </c>
    </row>
    <row r="7239" spans="1:23" x14ac:dyDescent="0.3">
      <c r="A7239">
        <v>309155</v>
      </c>
      <c r="B7239" t="s">
        <v>368</v>
      </c>
      <c r="C7239">
        <v>1</v>
      </c>
      <c r="D7239" t="s">
        <v>6827</v>
      </c>
      <c r="E7239" t="s">
        <v>6877</v>
      </c>
      <c r="F7239">
        <v>77.372982500000006</v>
      </c>
      <c r="G7239">
        <v>28.5555542</v>
      </c>
      <c r="H7239" t="s">
        <v>369</v>
      </c>
      <c r="I7239" t="s">
        <v>19</v>
      </c>
      <c r="J7239" t="s">
        <v>57</v>
      </c>
      <c r="K7239" t="s">
        <v>57</v>
      </c>
      <c r="L7239" t="s">
        <v>57</v>
      </c>
      <c r="M7239" t="s">
        <v>57</v>
      </c>
      <c r="N7239">
        <v>2</v>
      </c>
      <c r="O7239">
        <v>38</v>
      </c>
      <c r="P7239">
        <v>700</v>
      </c>
      <c r="Q7239">
        <v>2.2999999999999998</v>
      </c>
      <c r="R7239">
        <v>2016</v>
      </c>
      <c r="S7239">
        <v>1</v>
      </c>
      <c r="T7239">
        <v>3</v>
      </c>
      <c r="U7239" s="1">
        <v>42372</v>
      </c>
      <c r="V7239" s="5">
        <f>Main[[#This Row],[Average_Cost_for_two]] * VLOOKUP(Main[[#This Row],[Currency]],'Currency'!A:B,2,FALSE)</f>
        <v>8.4</v>
      </c>
      <c r="W7239" s="5" t="str">
        <f>IF(Main[[#This Row],[Avg_Cost_USD]]&lt;10,"Low",
IF(Main[[#This Row],[Avg_Cost_USD]]&lt;=30,"Medium","High"))</f>
        <v>Low</v>
      </c>
    </row>
    <row r="7240" spans="1:23" x14ac:dyDescent="0.3">
      <c r="A7240">
        <v>18289230</v>
      </c>
      <c r="B7240" t="s">
        <v>7140</v>
      </c>
      <c r="C7240">
        <v>1</v>
      </c>
      <c r="D7240" t="s">
        <v>6827</v>
      </c>
      <c r="E7240" t="s">
        <v>6877</v>
      </c>
      <c r="F7240">
        <v>77.373221000000001</v>
      </c>
      <c r="G7240">
        <v>28.555615899999999</v>
      </c>
      <c r="H7240" t="s">
        <v>511</v>
      </c>
      <c r="I7240" t="s">
        <v>19</v>
      </c>
      <c r="J7240" t="s">
        <v>57</v>
      </c>
      <c r="K7240" t="s">
        <v>61</v>
      </c>
      <c r="L7240" t="s">
        <v>57</v>
      </c>
      <c r="M7240" t="s">
        <v>57</v>
      </c>
      <c r="N7240">
        <v>1</v>
      </c>
      <c r="O7240">
        <v>7</v>
      </c>
      <c r="P7240">
        <v>450</v>
      </c>
      <c r="Q7240">
        <v>2.4</v>
      </c>
      <c r="R7240">
        <v>2015</v>
      </c>
      <c r="S7240">
        <v>1</v>
      </c>
      <c r="T7240">
        <v>28</v>
      </c>
      <c r="U7240" s="1">
        <v>42032</v>
      </c>
      <c r="V7240" s="5">
        <f>Main[[#This Row],[Average_Cost_for_two]] * VLOOKUP(Main[[#This Row],[Currency]],'Currency'!A:B,2,FALSE)</f>
        <v>5.4</v>
      </c>
      <c r="W7240" s="5" t="str">
        <f>IF(Main[[#This Row],[Avg_Cost_USD]]&lt;10,"Low",
IF(Main[[#This Row],[Avg_Cost_USD]]&lt;=30,"Medium","High"))</f>
        <v>Low</v>
      </c>
    </row>
    <row r="7241" spans="1:23" x14ac:dyDescent="0.3">
      <c r="A7241">
        <v>18332086</v>
      </c>
      <c r="B7241" t="s">
        <v>7407</v>
      </c>
      <c r="C7241">
        <v>1</v>
      </c>
      <c r="D7241" t="s">
        <v>6827</v>
      </c>
      <c r="E7241" t="s">
        <v>6950</v>
      </c>
      <c r="F7241">
        <v>77.370592209999998</v>
      </c>
      <c r="G7241">
        <v>28.56042768</v>
      </c>
      <c r="H7241" t="s">
        <v>287</v>
      </c>
      <c r="I7241" t="s">
        <v>19</v>
      </c>
      <c r="J7241" t="s">
        <v>57</v>
      </c>
      <c r="K7241" t="s">
        <v>61</v>
      </c>
      <c r="L7241" t="s">
        <v>57</v>
      </c>
      <c r="M7241" t="s">
        <v>57</v>
      </c>
      <c r="N7241">
        <v>1</v>
      </c>
      <c r="O7241">
        <v>76</v>
      </c>
      <c r="P7241">
        <v>450</v>
      </c>
      <c r="Q7241">
        <v>3.5</v>
      </c>
      <c r="R7241">
        <v>2013</v>
      </c>
      <c r="S7241">
        <v>1</v>
      </c>
      <c r="T7241">
        <v>2</v>
      </c>
      <c r="U7241" s="1">
        <v>41276</v>
      </c>
      <c r="V7241" s="5">
        <f>Main[[#This Row],[Average_Cost_for_two]] * VLOOKUP(Main[[#This Row],[Currency]],'Currency'!A:B,2,FALSE)</f>
        <v>5.4</v>
      </c>
      <c r="W7241" s="5" t="str">
        <f>IF(Main[[#This Row],[Avg_Cost_USD]]&lt;10,"Low",
IF(Main[[#This Row],[Avg_Cost_USD]]&lt;=30,"Medium","High"))</f>
        <v>Low</v>
      </c>
    </row>
    <row r="7242" spans="1:23" x14ac:dyDescent="0.3">
      <c r="A7242">
        <v>18398605</v>
      </c>
      <c r="B7242" t="s">
        <v>2802</v>
      </c>
      <c r="C7242">
        <v>1</v>
      </c>
      <c r="D7242" t="s">
        <v>6827</v>
      </c>
      <c r="E7242" t="s">
        <v>5878</v>
      </c>
      <c r="F7242">
        <v>77.361782899999994</v>
      </c>
      <c r="G7242">
        <v>28.570455899999999</v>
      </c>
      <c r="H7242" t="s">
        <v>759</v>
      </c>
      <c r="I7242" t="s">
        <v>19</v>
      </c>
      <c r="J7242" t="s">
        <v>57</v>
      </c>
      <c r="K7242" t="s">
        <v>61</v>
      </c>
      <c r="L7242" t="s">
        <v>57</v>
      </c>
      <c r="M7242" t="s">
        <v>57</v>
      </c>
      <c r="N7242">
        <v>2</v>
      </c>
      <c r="O7242">
        <v>126</v>
      </c>
      <c r="P7242">
        <v>700</v>
      </c>
      <c r="Q7242">
        <v>4.0999999999999996</v>
      </c>
      <c r="R7242">
        <v>2010</v>
      </c>
      <c r="S7242">
        <v>1</v>
      </c>
      <c r="T7242">
        <v>8</v>
      </c>
      <c r="U7242" s="1">
        <v>40186</v>
      </c>
      <c r="V7242" s="5">
        <f>Main[[#This Row],[Average_Cost_for_two]] * VLOOKUP(Main[[#This Row],[Currency]],'Currency'!A:B,2,FALSE)</f>
        <v>8.4</v>
      </c>
      <c r="W7242" s="5" t="str">
        <f>IF(Main[[#This Row],[Avg_Cost_USD]]&lt;10,"Low",
IF(Main[[#This Row],[Avg_Cost_USD]]&lt;=30,"Medium","High"))</f>
        <v>Low</v>
      </c>
    </row>
    <row r="7243" spans="1:23" x14ac:dyDescent="0.3">
      <c r="A7243">
        <v>18332475</v>
      </c>
      <c r="B7243" t="s">
        <v>7408</v>
      </c>
      <c r="C7243">
        <v>1</v>
      </c>
      <c r="D7243" t="s">
        <v>6827</v>
      </c>
      <c r="E7243" t="s">
        <v>6879</v>
      </c>
      <c r="F7243">
        <v>77.365864799999997</v>
      </c>
      <c r="G7243">
        <v>28.5796721</v>
      </c>
      <c r="H7243" t="s">
        <v>350</v>
      </c>
      <c r="I7243" t="s">
        <v>19</v>
      </c>
      <c r="J7243" t="s">
        <v>61</v>
      </c>
      <c r="K7243" t="s">
        <v>57</v>
      </c>
      <c r="L7243" t="s">
        <v>57</v>
      </c>
      <c r="M7243" t="s">
        <v>57</v>
      </c>
      <c r="N7243">
        <v>2</v>
      </c>
      <c r="O7243">
        <v>3</v>
      </c>
      <c r="P7243">
        <v>800</v>
      </c>
      <c r="Q7243">
        <v>1</v>
      </c>
      <c r="R7243">
        <v>2014</v>
      </c>
      <c r="S7243">
        <v>1</v>
      </c>
      <c r="T7243">
        <v>21</v>
      </c>
      <c r="U7243" s="1">
        <v>41660</v>
      </c>
      <c r="V7243" s="5">
        <f>Main[[#This Row],[Average_Cost_for_two]] * VLOOKUP(Main[[#This Row],[Currency]],'Currency'!A:B,2,FALSE)</f>
        <v>9.6</v>
      </c>
      <c r="W7243" s="5" t="str">
        <f>IF(Main[[#This Row],[Avg_Cost_USD]]&lt;10,"Low",
IF(Main[[#This Row],[Avg_Cost_USD]]&lt;=30,"Medium","High"))</f>
        <v>Low</v>
      </c>
    </row>
    <row r="7244" spans="1:23" x14ac:dyDescent="0.3">
      <c r="A7244">
        <v>5698</v>
      </c>
      <c r="B7244" t="s">
        <v>529</v>
      </c>
      <c r="C7244">
        <v>1</v>
      </c>
      <c r="D7244" t="s">
        <v>6827</v>
      </c>
      <c r="E7244" t="s">
        <v>6881</v>
      </c>
      <c r="F7244">
        <v>77.362545499999996</v>
      </c>
      <c r="G7244">
        <v>28.612799500000001</v>
      </c>
      <c r="H7244" t="s">
        <v>301</v>
      </c>
      <c r="I7244" t="s">
        <v>19</v>
      </c>
      <c r="J7244" t="s">
        <v>57</v>
      </c>
      <c r="K7244" t="s">
        <v>57</v>
      </c>
      <c r="L7244" t="s">
        <v>57</v>
      </c>
      <c r="M7244" t="s">
        <v>57</v>
      </c>
      <c r="N7244">
        <v>1</v>
      </c>
      <c r="O7244">
        <v>26</v>
      </c>
      <c r="P7244">
        <v>450</v>
      </c>
      <c r="Q7244">
        <v>3</v>
      </c>
      <c r="R7244">
        <v>2010</v>
      </c>
      <c r="S7244">
        <v>1</v>
      </c>
      <c r="T7244">
        <v>10</v>
      </c>
      <c r="U7244" s="1">
        <v>40188</v>
      </c>
      <c r="V7244" s="5">
        <f>Main[[#This Row],[Average_Cost_for_two]] * VLOOKUP(Main[[#This Row],[Currency]],'Currency'!A:B,2,FALSE)</f>
        <v>5.4</v>
      </c>
      <c r="W7244" s="5" t="str">
        <f>IF(Main[[#This Row],[Avg_Cost_USD]]&lt;10,"Low",
IF(Main[[#This Row],[Avg_Cost_USD]]&lt;=30,"Medium","High"))</f>
        <v>Low</v>
      </c>
    </row>
    <row r="7245" spans="1:23" x14ac:dyDescent="0.3">
      <c r="A7245">
        <v>18285723</v>
      </c>
      <c r="B7245" t="s">
        <v>7057</v>
      </c>
      <c r="C7245">
        <v>1</v>
      </c>
      <c r="D7245" t="s">
        <v>6827</v>
      </c>
      <c r="E7245" t="s">
        <v>6881</v>
      </c>
      <c r="F7245">
        <v>77.366672199999996</v>
      </c>
      <c r="G7245">
        <v>28.612740200000001</v>
      </c>
      <c r="H7245" t="s">
        <v>301</v>
      </c>
      <c r="I7245" t="s">
        <v>19</v>
      </c>
      <c r="J7245" t="s">
        <v>57</v>
      </c>
      <c r="K7245" t="s">
        <v>57</v>
      </c>
      <c r="L7245" t="s">
        <v>57</v>
      </c>
      <c r="M7245" t="s">
        <v>57</v>
      </c>
      <c r="N7245">
        <v>1</v>
      </c>
      <c r="O7245">
        <v>10</v>
      </c>
      <c r="P7245">
        <v>250</v>
      </c>
      <c r="Q7245">
        <v>3.1</v>
      </c>
      <c r="R7245">
        <v>2015</v>
      </c>
      <c r="S7245">
        <v>1</v>
      </c>
      <c r="T7245">
        <v>26</v>
      </c>
      <c r="U7245" s="1">
        <v>42030</v>
      </c>
      <c r="V7245" s="5">
        <f>Main[[#This Row],[Average_Cost_for_two]] * VLOOKUP(Main[[#This Row],[Currency]],'Currency'!A:B,2,FALSE)</f>
        <v>3</v>
      </c>
      <c r="W7245" s="5" t="str">
        <f>IF(Main[[#This Row],[Avg_Cost_USD]]&lt;10,"Low",
IF(Main[[#This Row],[Avg_Cost_USD]]&lt;=30,"Medium","High"))</f>
        <v>Low</v>
      </c>
    </row>
    <row r="7246" spans="1:23" x14ac:dyDescent="0.3">
      <c r="A7246">
        <v>18273567</v>
      </c>
      <c r="B7246" t="s">
        <v>886</v>
      </c>
      <c r="C7246">
        <v>1</v>
      </c>
      <c r="D7246" t="s">
        <v>6827</v>
      </c>
      <c r="E7246" t="s">
        <v>6881</v>
      </c>
      <c r="F7246">
        <v>77.370418099999995</v>
      </c>
      <c r="G7246">
        <v>28.618121500000001</v>
      </c>
      <c r="H7246" t="s">
        <v>759</v>
      </c>
      <c r="I7246" t="s">
        <v>19</v>
      </c>
      <c r="J7246" t="s">
        <v>57</v>
      </c>
      <c r="K7246" t="s">
        <v>57</v>
      </c>
      <c r="L7246" t="s">
        <v>57</v>
      </c>
      <c r="M7246" t="s">
        <v>57</v>
      </c>
      <c r="N7246">
        <v>1</v>
      </c>
      <c r="O7246">
        <v>9</v>
      </c>
      <c r="P7246">
        <v>300</v>
      </c>
      <c r="Q7246">
        <v>2.7</v>
      </c>
      <c r="R7246">
        <v>2016</v>
      </c>
      <c r="S7246">
        <v>1</v>
      </c>
      <c r="T7246">
        <v>7</v>
      </c>
      <c r="U7246" s="1">
        <v>42376</v>
      </c>
      <c r="V7246" s="5">
        <f>Main[[#This Row],[Average_Cost_for_two]] * VLOOKUP(Main[[#This Row],[Currency]],'Currency'!A:B,2,FALSE)</f>
        <v>3.6</v>
      </c>
      <c r="W7246" s="5" t="str">
        <f>IF(Main[[#This Row],[Avg_Cost_USD]]&lt;10,"Low",
IF(Main[[#This Row],[Avg_Cost_USD]]&lt;=30,"Medium","High"))</f>
        <v>Low</v>
      </c>
    </row>
    <row r="7247" spans="1:23" x14ac:dyDescent="0.3">
      <c r="A7247">
        <v>308718</v>
      </c>
      <c r="B7247" t="s">
        <v>7409</v>
      </c>
      <c r="C7247">
        <v>1</v>
      </c>
      <c r="D7247" t="s">
        <v>6827</v>
      </c>
      <c r="E7247" t="s">
        <v>6881</v>
      </c>
      <c r="F7247">
        <v>77.370294200000004</v>
      </c>
      <c r="G7247">
        <v>28.618106699999998</v>
      </c>
      <c r="H7247" t="s">
        <v>2548</v>
      </c>
      <c r="I7247" t="s">
        <v>19</v>
      </c>
      <c r="J7247" t="s">
        <v>57</v>
      </c>
      <c r="K7247" t="s">
        <v>61</v>
      </c>
      <c r="L7247" t="s">
        <v>57</v>
      </c>
      <c r="M7247" t="s">
        <v>57</v>
      </c>
      <c r="N7247">
        <v>1</v>
      </c>
      <c r="O7247">
        <v>38</v>
      </c>
      <c r="P7247">
        <v>350</v>
      </c>
      <c r="Q7247">
        <v>2.5</v>
      </c>
      <c r="R7247">
        <v>2012</v>
      </c>
      <c r="S7247">
        <v>1</v>
      </c>
      <c r="T7247">
        <v>13</v>
      </c>
      <c r="U7247" s="1">
        <v>40921</v>
      </c>
      <c r="V7247" s="5">
        <f>Main[[#This Row],[Average_Cost_for_two]] * VLOOKUP(Main[[#This Row],[Currency]],'Currency'!A:B,2,FALSE)</f>
        <v>4.2</v>
      </c>
      <c r="W7247" s="5" t="str">
        <f>IF(Main[[#This Row],[Avg_Cost_USD]]&lt;10,"Low",
IF(Main[[#This Row],[Avg_Cost_USD]]&lt;=30,"Medium","High"))</f>
        <v>Low</v>
      </c>
    </row>
    <row r="7248" spans="1:23" x14ac:dyDescent="0.3">
      <c r="A7248">
        <v>18423098</v>
      </c>
      <c r="B7248" t="s">
        <v>7410</v>
      </c>
      <c r="C7248">
        <v>1</v>
      </c>
      <c r="D7248" t="s">
        <v>6827</v>
      </c>
      <c r="E7248" t="s">
        <v>6881</v>
      </c>
      <c r="F7248">
        <v>77.373717990000003</v>
      </c>
      <c r="G7248">
        <v>28.62667926</v>
      </c>
      <c r="H7248" t="s">
        <v>511</v>
      </c>
      <c r="I7248" t="s">
        <v>19</v>
      </c>
      <c r="J7248" t="s">
        <v>57</v>
      </c>
      <c r="K7248" t="s">
        <v>61</v>
      </c>
      <c r="L7248" t="s">
        <v>57</v>
      </c>
      <c r="M7248" t="s">
        <v>57</v>
      </c>
      <c r="N7248">
        <v>1</v>
      </c>
      <c r="O7248">
        <v>16</v>
      </c>
      <c r="P7248">
        <v>200</v>
      </c>
      <c r="Q7248">
        <v>3.4</v>
      </c>
      <c r="R7248">
        <v>2015</v>
      </c>
      <c r="S7248">
        <v>1</v>
      </c>
      <c r="T7248">
        <v>20</v>
      </c>
      <c r="U7248" s="1">
        <v>42024</v>
      </c>
      <c r="V7248" s="5">
        <f>Main[[#This Row],[Average_Cost_for_two]] * VLOOKUP(Main[[#This Row],[Currency]],'Currency'!A:B,2,FALSE)</f>
        <v>2.4</v>
      </c>
      <c r="W7248" s="5" t="str">
        <f>IF(Main[[#This Row],[Avg_Cost_USD]]&lt;10,"Low",
IF(Main[[#This Row],[Avg_Cost_USD]]&lt;=30,"Medium","High"))</f>
        <v>Low</v>
      </c>
    </row>
    <row r="7249" spans="1:23" x14ac:dyDescent="0.3">
      <c r="A7249">
        <v>18281973</v>
      </c>
      <c r="B7249" t="s">
        <v>7411</v>
      </c>
      <c r="C7249">
        <v>1</v>
      </c>
      <c r="D7249" t="s">
        <v>6827</v>
      </c>
      <c r="E7249" t="s">
        <v>6881</v>
      </c>
      <c r="F7249">
        <v>77.370665200000005</v>
      </c>
      <c r="G7249">
        <v>28.618097599999999</v>
      </c>
      <c r="H7249" t="s">
        <v>1763</v>
      </c>
      <c r="I7249" t="s">
        <v>19</v>
      </c>
      <c r="J7249" t="s">
        <v>57</v>
      </c>
      <c r="K7249" t="s">
        <v>61</v>
      </c>
      <c r="L7249" t="s">
        <v>57</v>
      </c>
      <c r="M7249" t="s">
        <v>57</v>
      </c>
      <c r="N7249">
        <v>2</v>
      </c>
      <c r="O7249">
        <v>17</v>
      </c>
      <c r="P7249">
        <v>650</v>
      </c>
      <c r="Q7249">
        <v>2.7</v>
      </c>
      <c r="R7249">
        <v>2015</v>
      </c>
      <c r="S7249">
        <v>1</v>
      </c>
      <c r="T7249">
        <v>17</v>
      </c>
      <c r="U7249" s="1">
        <v>42021</v>
      </c>
      <c r="V7249" s="5">
        <f>Main[[#This Row],[Average_Cost_for_two]] * VLOOKUP(Main[[#This Row],[Currency]],'Currency'!A:B,2,FALSE)</f>
        <v>7.8</v>
      </c>
      <c r="W7249" s="5" t="str">
        <f>IF(Main[[#This Row],[Avg_Cost_USD]]&lt;10,"Low",
IF(Main[[#This Row],[Avg_Cost_USD]]&lt;=30,"Medium","High"))</f>
        <v>Low</v>
      </c>
    </row>
    <row r="7250" spans="1:23" x14ac:dyDescent="0.3">
      <c r="A7250">
        <v>18128867</v>
      </c>
      <c r="B7250" t="s">
        <v>7412</v>
      </c>
      <c r="C7250">
        <v>1</v>
      </c>
      <c r="D7250" t="s">
        <v>6827</v>
      </c>
      <c r="E7250" t="s">
        <v>6881</v>
      </c>
      <c r="F7250">
        <v>0</v>
      </c>
      <c r="G7250">
        <v>0</v>
      </c>
      <c r="H7250" t="s">
        <v>301</v>
      </c>
      <c r="I7250" t="s">
        <v>19</v>
      </c>
      <c r="J7250" t="s">
        <v>57</v>
      </c>
      <c r="K7250" t="s">
        <v>57</v>
      </c>
      <c r="L7250" t="s">
        <v>57</v>
      </c>
      <c r="M7250" t="s">
        <v>57</v>
      </c>
      <c r="N7250">
        <v>1</v>
      </c>
      <c r="O7250">
        <v>9</v>
      </c>
      <c r="P7250">
        <v>300</v>
      </c>
      <c r="Q7250">
        <v>2.9</v>
      </c>
      <c r="R7250">
        <v>2016</v>
      </c>
      <c r="S7250">
        <v>1</v>
      </c>
      <c r="T7250">
        <v>2</v>
      </c>
      <c r="U7250" s="1">
        <v>42371</v>
      </c>
      <c r="V7250" s="5">
        <f>Main[[#This Row],[Average_Cost_for_two]] * VLOOKUP(Main[[#This Row],[Currency]],'Currency'!A:B,2,FALSE)</f>
        <v>3.6</v>
      </c>
      <c r="W7250" s="5" t="str">
        <f>IF(Main[[#This Row],[Avg_Cost_USD]]&lt;10,"Low",
IF(Main[[#This Row],[Avg_Cost_USD]]&lt;=30,"Medium","High"))</f>
        <v>Low</v>
      </c>
    </row>
    <row r="7251" spans="1:23" x14ac:dyDescent="0.3">
      <c r="A7251">
        <v>18160567</v>
      </c>
      <c r="B7251" t="s">
        <v>7413</v>
      </c>
      <c r="C7251">
        <v>1</v>
      </c>
      <c r="D7251" t="s">
        <v>6827</v>
      </c>
      <c r="E7251" t="s">
        <v>6881</v>
      </c>
      <c r="F7251">
        <v>77.3707797</v>
      </c>
      <c r="G7251">
        <v>28.618788500000001</v>
      </c>
      <c r="H7251" t="s">
        <v>733</v>
      </c>
      <c r="I7251" t="s">
        <v>19</v>
      </c>
      <c r="J7251" t="s">
        <v>57</v>
      </c>
      <c r="K7251" t="s">
        <v>57</v>
      </c>
      <c r="L7251" t="s">
        <v>57</v>
      </c>
      <c r="M7251" t="s">
        <v>57</v>
      </c>
      <c r="N7251">
        <v>2</v>
      </c>
      <c r="O7251">
        <v>9</v>
      </c>
      <c r="P7251">
        <v>600</v>
      </c>
      <c r="Q7251">
        <v>3</v>
      </c>
      <c r="R7251">
        <v>2013</v>
      </c>
      <c r="S7251">
        <v>1</v>
      </c>
      <c r="T7251">
        <v>11</v>
      </c>
      <c r="U7251" s="1">
        <v>41285</v>
      </c>
      <c r="V7251" s="5">
        <f>Main[[#This Row],[Average_Cost_for_two]] * VLOOKUP(Main[[#This Row],[Currency]],'Currency'!A:B,2,FALSE)</f>
        <v>7.2</v>
      </c>
      <c r="W7251" s="5" t="str">
        <f>IF(Main[[#This Row],[Avg_Cost_USD]]&lt;10,"Low",
IF(Main[[#This Row],[Avg_Cost_USD]]&lt;=30,"Medium","High"))</f>
        <v>Low</v>
      </c>
    </row>
    <row r="7252" spans="1:23" x14ac:dyDescent="0.3">
      <c r="A7252">
        <v>302308</v>
      </c>
      <c r="B7252" t="s">
        <v>3736</v>
      </c>
      <c r="C7252">
        <v>1</v>
      </c>
      <c r="D7252" t="s">
        <v>6827</v>
      </c>
      <c r="E7252" t="s">
        <v>6881</v>
      </c>
      <c r="F7252">
        <v>77.370245699999998</v>
      </c>
      <c r="G7252">
        <v>28.6182239</v>
      </c>
      <c r="H7252" t="s">
        <v>315</v>
      </c>
      <c r="I7252" t="s">
        <v>19</v>
      </c>
      <c r="J7252" t="s">
        <v>57</v>
      </c>
      <c r="K7252" t="s">
        <v>57</v>
      </c>
      <c r="L7252" t="s">
        <v>57</v>
      </c>
      <c r="M7252" t="s">
        <v>57</v>
      </c>
      <c r="N7252">
        <v>1</v>
      </c>
      <c r="O7252">
        <v>401</v>
      </c>
      <c r="P7252">
        <v>300</v>
      </c>
      <c r="Q7252">
        <v>3.8</v>
      </c>
      <c r="R7252">
        <v>2013</v>
      </c>
      <c r="S7252">
        <v>1</v>
      </c>
      <c r="T7252">
        <v>9</v>
      </c>
      <c r="U7252" s="1">
        <v>41283</v>
      </c>
      <c r="V7252" s="5">
        <f>Main[[#This Row],[Average_Cost_for_two]] * VLOOKUP(Main[[#This Row],[Currency]],'Currency'!A:B,2,FALSE)</f>
        <v>3.6</v>
      </c>
      <c r="W7252" s="5" t="str">
        <f>IF(Main[[#This Row],[Avg_Cost_USD]]&lt;10,"Low",
IF(Main[[#This Row],[Avg_Cost_USD]]&lt;=30,"Medium","High"))</f>
        <v>Low</v>
      </c>
    </row>
    <row r="7253" spans="1:23" x14ac:dyDescent="0.3">
      <c r="A7253">
        <v>18378580</v>
      </c>
      <c r="B7253" t="s">
        <v>7414</v>
      </c>
      <c r="C7253">
        <v>1</v>
      </c>
      <c r="D7253" t="s">
        <v>6827</v>
      </c>
      <c r="E7253" t="s">
        <v>6841</v>
      </c>
      <c r="F7253">
        <v>0</v>
      </c>
      <c r="G7253">
        <v>0</v>
      </c>
      <c r="H7253" t="s">
        <v>863</v>
      </c>
      <c r="I7253" t="s">
        <v>19</v>
      </c>
      <c r="J7253" t="s">
        <v>57</v>
      </c>
      <c r="K7253" t="s">
        <v>57</v>
      </c>
      <c r="L7253" t="s">
        <v>57</v>
      </c>
      <c r="M7253" t="s">
        <v>57</v>
      </c>
      <c r="N7253">
        <v>1</v>
      </c>
      <c r="O7253">
        <v>2</v>
      </c>
      <c r="P7253">
        <v>350</v>
      </c>
      <c r="Q7253">
        <v>1</v>
      </c>
      <c r="R7253">
        <v>2010</v>
      </c>
      <c r="S7253">
        <v>1</v>
      </c>
      <c r="T7253">
        <v>9</v>
      </c>
      <c r="U7253" s="1">
        <v>40187</v>
      </c>
      <c r="V7253" s="5">
        <f>Main[[#This Row],[Average_Cost_for_two]] * VLOOKUP(Main[[#This Row],[Currency]],'Currency'!A:B,2,FALSE)</f>
        <v>4.2</v>
      </c>
      <c r="W7253" s="5" t="str">
        <f>IF(Main[[#This Row],[Avg_Cost_USD]]&lt;10,"Low",
IF(Main[[#This Row],[Avg_Cost_USD]]&lt;=30,"Medium","High"))</f>
        <v>Low</v>
      </c>
    </row>
    <row r="7254" spans="1:23" x14ac:dyDescent="0.3">
      <c r="A7254">
        <v>312241</v>
      </c>
      <c r="B7254" t="s">
        <v>7415</v>
      </c>
      <c r="C7254">
        <v>1</v>
      </c>
      <c r="D7254" t="s">
        <v>6827</v>
      </c>
      <c r="E7254" t="s">
        <v>6907</v>
      </c>
      <c r="F7254">
        <v>77.340449399999997</v>
      </c>
      <c r="G7254">
        <v>28.585473700000001</v>
      </c>
      <c r="H7254" t="s">
        <v>315</v>
      </c>
      <c r="I7254" t="s">
        <v>19</v>
      </c>
      <c r="J7254" t="s">
        <v>57</v>
      </c>
      <c r="K7254" t="s">
        <v>57</v>
      </c>
      <c r="L7254" t="s">
        <v>57</v>
      </c>
      <c r="M7254" t="s">
        <v>57</v>
      </c>
      <c r="N7254">
        <v>1</v>
      </c>
      <c r="O7254">
        <v>8</v>
      </c>
      <c r="P7254">
        <v>350</v>
      </c>
      <c r="Q7254">
        <v>3</v>
      </c>
      <c r="R7254">
        <v>2012</v>
      </c>
      <c r="S7254">
        <v>1</v>
      </c>
      <c r="T7254">
        <v>5</v>
      </c>
      <c r="U7254" s="1">
        <v>40913</v>
      </c>
      <c r="V7254" s="5">
        <f>Main[[#This Row],[Average_Cost_for_two]] * VLOOKUP(Main[[#This Row],[Currency]],'Currency'!A:B,2,FALSE)</f>
        <v>4.2</v>
      </c>
      <c r="W7254" s="5" t="str">
        <f>IF(Main[[#This Row],[Avg_Cost_USD]]&lt;10,"Low",
IF(Main[[#This Row],[Avg_Cost_USD]]&lt;=30,"Medium","High"))</f>
        <v>Low</v>
      </c>
    </row>
    <row r="7255" spans="1:23" x14ac:dyDescent="0.3">
      <c r="A7255">
        <v>303152</v>
      </c>
      <c r="B7255" t="s">
        <v>7416</v>
      </c>
      <c r="C7255">
        <v>1</v>
      </c>
      <c r="D7255" t="s">
        <v>6827</v>
      </c>
      <c r="E7255" t="s">
        <v>6907</v>
      </c>
      <c r="F7255">
        <v>77.341370999999995</v>
      </c>
      <c r="G7255">
        <v>28.5862391</v>
      </c>
      <c r="H7255" t="s">
        <v>7417</v>
      </c>
      <c r="I7255" t="s">
        <v>19</v>
      </c>
      <c r="J7255" t="s">
        <v>57</v>
      </c>
      <c r="K7255" t="s">
        <v>57</v>
      </c>
      <c r="L7255" t="s">
        <v>57</v>
      </c>
      <c r="M7255" t="s">
        <v>57</v>
      </c>
      <c r="N7255">
        <v>3</v>
      </c>
      <c r="O7255">
        <v>1088</v>
      </c>
      <c r="P7255">
        <v>1300</v>
      </c>
      <c r="Q7255">
        <v>3.9</v>
      </c>
      <c r="R7255">
        <v>2018</v>
      </c>
      <c r="S7255">
        <v>1</v>
      </c>
      <c r="T7255">
        <v>20</v>
      </c>
      <c r="U7255" s="1">
        <v>43120</v>
      </c>
      <c r="V7255" s="5">
        <f>Main[[#This Row],[Average_Cost_for_two]] * VLOOKUP(Main[[#This Row],[Currency]],'Currency'!A:B,2,FALSE)</f>
        <v>15.6</v>
      </c>
      <c r="W7255" s="5" t="str">
        <f>IF(Main[[#This Row],[Avg_Cost_USD]]&lt;10,"Low",
IF(Main[[#This Row],[Avg_Cost_USD]]&lt;=30,"Medium","High"))</f>
        <v>Medium</v>
      </c>
    </row>
    <row r="7256" spans="1:23" x14ac:dyDescent="0.3">
      <c r="A7256">
        <v>523</v>
      </c>
      <c r="B7256" t="s">
        <v>1757</v>
      </c>
      <c r="C7256">
        <v>1</v>
      </c>
      <c r="D7256" t="s">
        <v>6827</v>
      </c>
      <c r="E7256" t="s">
        <v>7047</v>
      </c>
      <c r="F7256">
        <v>77.364833200000007</v>
      </c>
      <c r="G7256">
        <v>28.597102700000001</v>
      </c>
      <c r="H7256" t="s">
        <v>301</v>
      </c>
      <c r="I7256" t="s">
        <v>19</v>
      </c>
      <c r="J7256" t="s">
        <v>57</v>
      </c>
      <c r="K7256" t="s">
        <v>57</v>
      </c>
      <c r="L7256" t="s">
        <v>57</v>
      </c>
      <c r="M7256" t="s">
        <v>57</v>
      </c>
      <c r="N7256">
        <v>2</v>
      </c>
      <c r="O7256">
        <v>23</v>
      </c>
      <c r="P7256">
        <v>650</v>
      </c>
      <c r="Q7256">
        <v>2.5</v>
      </c>
      <c r="R7256">
        <v>2012</v>
      </c>
      <c r="S7256">
        <v>1</v>
      </c>
      <c r="T7256">
        <v>6</v>
      </c>
      <c r="U7256" s="1">
        <v>40914</v>
      </c>
      <c r="V7256" s="5">
        <f>Main[[#This Row],[Average_Cost_for_two]] * VLOOKUP(Main[[#This Row],[Currency]],'Currency'!A:B,2,FALSE)</f>
        <v>7.8</v>
      </c>
      <c r="W7256" s="5" t="str">
        <f>IF(Main[[#This Row],[Avg_Cost_USD]]&lt;10,"Low",
IF(Main[[#This Row],[Avg_Cost_USD]]&lt;=30,"Medium","High"))</f>
        <v>Low</v>
      </c>
    </row>
    <row r="7257" spans="1:23" x14ac:dyDescent="0.3">
      <c r="A7257">
        <v>386</v>
      </c>
      <c r="B7257" t="s">
        <v>368</v>
      </c>
      <c r="C7257">
        <v>1</v>
      </c>
      <c r="D7257" t="s">
        <v>6827</v>
      </c>
      <c r="E7257" t="s">
        <v>7047</v>
      </c>
      <c r="F7257">
        <v>77.364908299999996</v>
      </c>
      <c r="G7257">
        <v>28.597113700000001</v>
      </c>
      <c r="H7257" t="s">
        <v>369</v>
      </c>
      <c r="I7257" t="s">
        <v>19</v>
      </c>
      <c r="J7257" t="s">
        <v>57</v>
      </c>
      <c r="K7257" t="s">
        <v>57</v>
      </c>
      <c r="L7257" t="s">
        <v>57</v>
      </c>
      <c r="M7257" t="s">
        <v>57</v>
      </c>
      <c r="N7257">
        <v>2</v>
      </c>
      <c r="O7257">
        <v>98</v>
      </c>
      <c r="P7257">
        <v>700</v>
      </c>
      <c r="Q7257">
        <v>2.4</v>
      </c>
      <c r="R7257">
        <v>2011</v>
      </c>
      <c r="S7257">
        <v>1</v>
      </c>
      <c r="T7257">
        <v>8</v>
      </c>
      <c r="U7257" s="1">
        <v>40551</v>
      </c>
      <c r="V7257" s="5">
        <f>Main[[#This Row],[Average_Cost_for_two]] * VLOOKUP(Main[[#This Row],[Currency]],'Currency'!A:B,2,FALSE)</f>
        <v>8.4</v>
      </c>
      <c r="W7257" s="5" t="str">
        <f>IF(Main[[#This Row],[Avg_Cost_USD]]&lt;10,"Low",
IF(Main[[#This Row],[Avg_Cost_USD]]&lt;=30,"Medium","High"))</f>
        <v>Low</v>
      </c>
    </row>
    <row r="7258" spans="1:23" x14ac:dyDescent="0.3">
      <c r="A7258">
        <v>18272355</v>
      </c>
      <c r="B7258" t="s">
        <v>2278</v>
      </c>
      <c r="C7258">
        <v>1</v>
      </c>
      <c r="D7258" t="s">
        <v>6827</v>
      </c>
      <c r="E7258" t="s">
        <v>7118</v>
      </c>
      <c r="F7258">
        <v>77.320979050000005</v>
      </c>
      <c r="G7258">
        <v>28.566463410000001</v>
      </c>
      <c r="H7258" t="s">
        <v>2279</v>
      </c>
      <c r="I7258" t="s">
        <v>19</v>
      </c>
      <c r="J7258" t="s">
        <v>57</v>
      </c>
      <c r="K7258" t="s">
        <v>57</v>
      </c>
      <c r="L7258" t="s">
        <v>57</v>
      </c>
      <c r="M7258" t="s">
        <v>57</v>
      </c>
      <c r="N7258">
        <v>3</v>
      </c>
      <c r="O7258">
        <v>749</v>
      </c>
      <c r="P7258">
        <v>1800</v>
      </c>
      <c r="Q7258">
        <v>3.9</v>
      </c>
      <c r="R7258">
        <v>2018</v>
      </c>
      <c r="S7258">
        <v>12</v>
      </c>
      <c r="T7258">
        <v>25</v>
      </c>
      <c r="U7258" s="1">
        <v>43459</v>
      </c>
      <c r="V7258" s="5">
        <f>Main[[#This Row],[Average_Cost_for_two]] * VLOOKUP(Main[[#This Row],[Currency]],'Currency'!A:B,2,FALSE)</f>
        <v>21.6</v>
      </c>
      <c r="W7258" s="5" t="str">
        <f>IF(Main[[#This Row],[Avg_Cost_USD]]&lt;10,"Low",
IF(Main[[#This Row],[Avg_Cost_USD]]&lt;=30,"Medium","High"))</f>
        <v>Medium</v>
      </c>
    </row>
    <row r="7259" spans="1:23" x14ac:dyDescent="0.3">
      <c r="A7259">
        <v>18303688</v>
      </c>
      <c r="B7259" t="s">
        <v>6375</v>
      </c>
      <c r="C7259">
        <v>1</v>
      </c>
      <c r="D7259" t="s">
        <v>6827</v>
      </c>
      <c r="E7259" t="s">
        <v>7118</v>
      </c>
      <c r="F7259">
        <v>77.320823820000001</v>
      </c>
      <c r="G7259">
        <v>28.567329709999999</v>
      </c>
      <c r="H7259" t="s">
        <v>6376</v>
      </c>
      <c r="I7259" t="s">
        <v>19</v>
      </c>
      <c r="J7259" t="s">
        <v>57</v>
      </c>
      <c r="K7259" t="s">
        <v>57</v>
      </c>
      <c r="L7259" t="s">
        <v>57</v>
      </c>
      <c r="M7259" t="s">
        <v>57</v>
      </c>
      <c r="N7259">
        <v>3</v>
      </c>
      <c r="O7259">
        <v>121</v>
      </c>
      <c r="P7259">
        <v>1350</v>
      </c>
      <c r="Q7259">
        <v>4</v>
      </c>
      <c r="R7259">
        <v>2012</v>
      </c>
      <c r="S7259">
        <v>12</v>
      </c>
      <c r="T7259">
        <v>27</v>
      </c>
      <c r="U7259" s="1">
        <v>41270</v>
      </c>
      <c r="V7259" s="5">
        <f>Main[[#This Row],[Average_Cost_for_two]] * VLOOKUP(Main[[#This Row],[Currency]],'Currency'!A:B,2,FALSE)</f>
        <v>16.2</v>
      </c>
      <c r="W7259" s="5" t="str">
        <f>IF(Main[[#This Row],[Avg_Cost_USD]]&lt;10,"Low",
IF(Main[[#This Row],[Avg_Cost_USD]]&lt;=30,"Medium","High"))</f>
        <v>Medium</v>
      </c>
    </row>
    <row r="7260" spans="1:23" x14ac:dyDescent="0.3">
      <c r="A7260">
        <v>310167</v>
      </c>
      <c r="B7260" t="s">
        <v>7418</v>
      </c>
      <c r="C7260">
        <v>1</v>
      </c>
      <c r="D7260" t="s">
        <v>54</v>
      </c>
      <c r="E7260" t="s">
        <v>1087</v>
      </c>
      <c r="F7260">
        <v>77.120505899999998</v>
      </c>
      <c r="G7260">
        <v>28.6500509</v>
      </c>
      <c r="H7260" t="s">
        <v>7419</v>
      </c>
      <c r="I7260" t="s">
        <v>19</v>
      </c>
      <c r="J7260" t="s">
        <v>61</v>
      </c>
      <c r="K7260" t="s">
        <v>61</v>
      </c>
      <c r="L7260" t="s">
        <v>57</v>
      </c>
      <c r="M7260" t="s">
        <v>57</v>
      </c>
      <c r="N7260">
        <v>4</v>
      </c>
      <c r="O7260">
        <v>300</v>
      </c>
      <c r="P7260">
        <v>2000</v>
      </c>
      <c r="Q7260">
        <v>3.8</v>
      </c>
      <c r="R7260">
        <v>2014</v>
      </c>
      <c r="S7260">
        <v>11</v>
      </c>
      <c r="T7260">
        <v>17</v>
      </c>
      <c r="U7260" s="1">
        <v>41960</v>
      </c>
      <c r="V7260" s="5">
        <f>Main[[#This Row],[Average_Cost_for_two]] * VLOOKUP(Main[[#This Row],[Currency]],'Currency'!A:B,2,FALSE)</f>
        <v>24</v>
      </c>
      <c r="W7260" s="5" t="str">
        <f>IF(Main[[#This Row],[Avg_Cost_USD]]&lt;10,"Low",
IF(Main[[#This Row],[Avg_Cost_USD]]&lt;=30,"Medium","High"))</f>
        <v>Medium</v>
      </c>
    </row>
    <row r="7261" spans="1:23" x14ac:dyDescent="0.3">
      <c r="A7261">
        <v>311698</v>
      </c>
      <c r="B7261" t="s">
        <v>632</v>
      </c>
      <c r="C7261">
        <v>1</v>
      </c>
      <c r="D7261" t="s">
        <v>6827</v>
      </c>
      <c r="E7261" t="s">
        <v>7192</v>
      </c>
      <c r="F7261">
        <v>77.335583200000002</v>
      </c>
      <c r="G7261">
        <v>28.567447999999999</v>
      </c>
      <c r="H7261" t="s">
        <v>633</v>
      </c>
      <c r="I7261" t="s">
        <v>19</v>
      </c>
      <c r="J7261" t="s">
        <v>57</v>
      </c>
      <c r="K7261" t="s">
        <v>61</v>
      </c>
      <c r="L7261" t="s">
        <v>57</v>
      </c>
      <c r="M7261" t="s">
        <v>57</v>
      </c>
      <c r="N7261">
        <v>1</v>
      </c>
      <c r="O7261">
        <v>12</v>
      </c>
      <c r="P7261">
        <v>350</v>
      </c>
      <c r="Q7261">
        <v>2.6</v>
      </c>
      <c r="R7261">
        <v>2018</v>
      </c>
      <c r="S7261">
        <v>12</v>
      </c>
      <c r="T7261">
        <v>5</v>
      </c>
      <c r="U7261" s="1">
        <v>43439</v>
      </c>
      <c r="V7261" s="5">
        <f>Main[[#This Row],[Average_Cost_for_two]] * VLOOKUP(Main[[#This Row],[Currency]],'Currency'!A:B,2,FALSE)</f>
        <v>4.2</v>
      </c>
      <c r="W7261" s="5" t="str">
        <f>IF(Main[[#This Row],[Avg_Cost_USD]]&lt;10,"Low",
IF(Main[[#This Row],[Avg_Cost_USD]]&lt;=30,"Medium","High"))</f>
        <v>Low</v>
      </c>
    </row>
    <row r="7262" spans="1:23" x14ac:dyDescent="0.3">
      <c r="A7262">
        <v>3154</v>
      </c>
      <c r="B7262" t="s">
        <v>7420</v>
      </c>
      <c r="C7262">
        <v>1</v>
      </c>
      <c r="D7262" t="s">
        <v>6827</v>
      </c>
      <c r="E7262" t="s">
        <v>7192</v>
      </c>
      <c r="F7262">
        <v>77.335358900000003</v>
      </c>
      <c r="G7262">
        <v>28.5677406</v>
      </c>
      <c r="H7262" t="s">
        <v>303</v>
      </c>
      <c r="I7262" t="s">
        <v>19</v>
      </c>
      <c r="J7262" t="s">
        <v>61</v>
      </c>
      <c r="K7262" t="s">
        <v>61</v>
      </c>
      <c r="L7262" t="s">
        <v>57</v>
      </c>
      <c r="M7262" t="s">
        <v>57</v>
      </c>
      <c r="N7262">
        <v>3</v>
      </c>
      <c r="O7262">
        <v>129</v>
      </c>
      <c r="P7262">
        <v>1500</v>
      </c>
      <c r="Q7262">
        <v>3.3</v>
      </c>
      <c r="R7262">
        <v>2014</v>
      </c>
      <c r="S7262">
        <v>12</v>
      </c>
      <c r="T7262">
        <v>20</v>
      </c>
      <c r="U7262" s="1">
        <v>41993</v>
      </c>
      <c r="V7262" s="5">
        <f>Main[[#This Row],[Average_Cost_for_two]] * VLOOKUP(Main[[#This Row],[Currency]],'Currency'!A:B,2,FALSE)</f>
        <v>18</v>
      </c>
      <c r="W7262" s="5" t="str">
        <f>IF(Main[[#This Row],[Avg_Cost_USD]]&lt;10,"Low",
IF(Main[[#This Row],[Avg_Cost_USD]]&lt;=30,"Medium","High"))</f>
        <v>Medium</v>
      </c>
    </row>
    <row r="7263" spans="1:23" x14ac:dyDescent="0.3">
      <c r="A7263">
        <v>18424581</v>
      </c>
      <c r="B7263" t="s">
        <v>7421</v>
      </c>
      <c r="C7263">
        <v>1</v>
      </c>
      <c r="D7263" t="s">
        <v>6827</v>
      </c>
      <c r="E7263" t="s">
        <v>7192</v>
      </c>
      <c r="F7263">
        <v>77.335629100000006</v>
      </c>
      <c r="G7263">
        <v>28.5683367</v>
      </c>
      <c r="H7263" t="s">
        <v>1783</v>
      </c>
      <c r="I7263" t="s">
        <v>19</v>
      </c>
      <c r="J7263" t="s">
        <v>57</v>
      </c>
      <c r="K7263" t="s">
        <v>61</v>
      </c>
      <c r="L7263" t="s">
        <v>57</v>
      </c>
      <c r="M7263" t="s">
        <v>57</v>
      </c>
      <c r="N7263">
        <v>2</v>
      </c>
      <c r="O7263">
        <v>3</v>
      </c>
      <c r="P7263">
        <v>600</v>
      </c>
      <c r="Q7263">
        <v>1</v>
      </c>
      <c r="R7263">
        <v>2017</v>
      </c>
      <c r="S7263">
        <v>12</v>
      </c>
      <c r="T7263">
        <v>1</v>
      </c>
      <c r="U7263" s="1">
        <v>43070</v>
      </c>
      <c r="V7263" s="5">
        <f>Main[[#This Row],[Average_Cost_for_two]] * VLOOKUP(Main[[#This Row],[Currency]],'Currency'!A:B,2,FALSE)</f>
        <v>7.2</v>
      </c>
      <c r="W7263" s="5" t="str">
        <f>IF(Main[[#This Row],[Avg_Cost_USD]]&lt;10,"Low",
IF(Main[[#This Row],[Avg_Cost_USD]]&lt;=30,"Medium","High"))</f>
        <v>Low</v>
      </c>
    </row>
    <row r="7264" spans="1:23" x14ac:dyDescent="0.3">
      <c r="A7264">
        <v>18421057</v>
      </c>
      <c r="B7264" t="s">
        <v>2107</v>
      </c>
      <c r="C7264">
        <v>1</v>
      </c>
      <c r="D7264" t="s">
        <v>6827</v>
      </c>
      <c r="E7264" t="s">
        <v>6927</v>
      </c>
      <c r="F7264">
        <v>77.321808099999998</v>
      </c>
      <c r="G7264">
        <v>28.564936899999999</v>
      </c>
      <c r="H7264" t="s">
        <v>2108</v>
      </c>
      <c r="I7264" t="s">
        <v>19</v>
      </c>
      <c r="J7264" t="s">
        <v>61</v>
      </c>
      <c r="K7264" t="s">
        <v>57</v>
      </c>
      <c r="L7264" t="s">
        <v>57</v>
      </c>
      <c r="M7264" t="s">
        <v>57</v>
      </c>
      <c r="N7264">
        <v>3</v>
      </c>
      <c r="O7264">
        <v>299</v>
      </c>
      <c r="P7264">
        <v>1800</v>
      </c>
      <c r="Q7264">
        <v>3.4</v>
      </c>
      <c r="R7264">
        <v>2014</v>
      </c>
      <c r="S7264">
        <v>12</v>
      </c>
      <c r="T7264">
        <v>2</v>
      </c>
      <c r="U7264" s="1">
        <v>41975</v>
      </c>
      <c r="V7264" s="5">
        <f>Main[[#This Row],[Average_Cost_for_two]] * VLOOKUP(Main[[#This Row],[Currency]],'Currency'!A:B,2,FALSE)</f>
        <v>21.6</v>
      </c>
      <c r="W7264" s="5" t="str">
        <f>IF(Main[[#This Row],[Avg_Cost_USD]]&lt;10,"Low",
IF(Main[[#This Row],[Avg_Cost_USD]]&lt;=30,"Medium","High"))</f>
        <v>Medium</v>
      </c>
    </row>
    <row r="7265" spans="1:23" x14ac:dyDescent="0.3">
      <c r="A7265">
        <v>18237319</v>
      </c>
      <c r="B7265" t="s">
        <v>7422</v>
      </c>
      <c r="C7265">
        <v>1</v>
      </c>
      <c r="D7265" t="s">
        <v>54</v>
      </c>
      <c r="E7265" t="s">
        <v>1093</v>
      </c>
      <c r="F7265">
        <v>77.196927549999998</v>
      </c>
      <c r="G7265">
        <v>28.55968176</v>
      </c>
      <c r="H7265" t="s">
        <v>7423</v>
      </c>
      <c r="I7265" t="s">
        <v>19</v>
      </c>
      <c r="J7265" t="s">
        <v>61</v>
      </c>
      <c r="K7265" t="s">
        <v>61</v>
      </c>
      <c r="L7265" t="s">
        <v>57</v>
      </c>
      <c r="M7265" t="s">
        <v>57</v>
      </c>
      <c r="N7265">
        <v>4</v>
      </c>
      <c r="O7265">
        <v>96</v>
      </c>
      <c r="P7265">
        <v>2000</v>
      </c>
      <c r="Q7265">
        <v>4.3</v>
      </c>
      <c r="R7265">
        <v>2013</v>
      </c>
      <c r="S7265">
        <v>11</v>
      </c>
      <c r="T7265">
        <v>24</v>
      </c>
      <c r="U7265" s="1">
        <v>41602</v>
      </c>
      <c r="V7265" s="5">
        <f>Main[[#This Row],[Average_Cost_for_two]] * VLOOKUP(Main[[#This Row],[Currency]],'Currency'!A:B,2,FALSE)</f>
        <v>24</v>
      </c>
      <c r="W7265" s="5" t="str">
        <f>IF(Main[[#This Row],[Avg_Cost_USD]]&lt;10,"Low",
IF(Main[[#This Row],[Avg_Cost_USD]]&lt;=30,"Medium","High"))</f>
        <v>Medium</v>
      </c>
    </row>
    <row r="7266" spans="1:23" x14ac:dyDescent="0.3">
      <c r="A7266">
        <v>18377927</v>
      </c>
      <c r="B7266" t="s">
        <v>7424</v>
      </c>
      <c r="C7266">
        <v>1</v>
      </c>
      <c r="D7266" t="s">
        <v>6827</v>
      </c>
      <c r="E7266" t="s">
        <v>6910</v>
      </c>
      <c r="F7266">
        <v>77.518041999999994</v>
      </c>
      <c r="G7266">
        <v>28.464490000000001</v>
      </c>
      <c r="H7266" t="s">
        <v>2663</v>
      </c>
      <c r="I7266" t="s">
        <v>19</v>
      </c>
      <c r="J7266" t="s">
        <v>57</v>
      </c>
      <c r="K7266" t="s">
        <v>57</v>
      </c>
      <c r="L7266" t="s">
        <v>57</v>
      </c>
      <c r="M7266" t="s">
        <v>57</v>
      </c>
      <c r="N7266">
        <v>1</v>
      </c>
      <c r="O7266">
        <v>80</v>
      </c>
      <c r="P7266">
        <v>350</v>
      </c>
      <c r="Q7266">
        <v>3.8</v>
      </c>
      <c r="R7266">
        <v>2012</v>
      </c>
      <c r="S7266">
        <v>12</v>
      </c>
      <c r="T7266">
        <v>1</v>
      </c>
      <c r="U7266" s="1">
        <v>41244</v>
      </c>
      <c r="V7266" s="5">
        <f>Main[[#This Row],[Average_Cost_for_two]] * VLOOKUP(Main[[#This Row],[Currency]],'Currency'!A:B,2,FALSE)</f>
        <v>4.2</v>
      </c>
      <c r="W7266" s="5" t="str">
        <f>IF(Main[[#This Row],[Avg_Cost_USD]]&lt;10,"Low",
IF(Main[[#This Row],[Avg_Cost_USD]]&lt;=30,"Medium","High"))</f>
        <v>Low</v>
      </c>
    </row>
    <row r="7267" spans="1:23" x14ac:dyDescent="0.3">
      <c r="A7267">
        <v>18331809</v>
      </c>
      <c r="B7267" t="s">
        <v>7425</v>
      </c>
      <c r="C7267">
        <v>1</v>
      </c>
      <c r="D7267" t="s">
        <v>6827</v>
      </c>
      <c r="E7267" t="s">
        <v>6910</v>
      </c>
      <c r="F7267">
        <v>77.507925400000005</v>
      </c>
      <c r="G7267">
        <v>28.464266500000001</v>
      </c>
      <c r="H7267" t="s">
        <v>301</v>
      </c>
      <c r="I7267" t="s">
        <v>19</v>
      </c>
      <c r="J7267" t="s">
        <v>57</v>
      </c>
      <c r="K7267" t="s">
        <v>57</v>
      </c>
      <c r="L7267" t="s">
        <v>57</v>
      </c>
      <c r="M7267" t="s">
        <v>57</v>
      </c>
      <c r="N7267">
        <v>1</v>
      </c>
      <c r="O7267">
        <v>3</v>
      </c>
      <c r="P7267">
        <v>300</v>
      </c>
      <c r="Q7267">
        <v>1</v>
      </c>
      <c r="R7267">
        <v>2012</v>
      </c>
      <c r="S7267">
        <v>12</v>
      </c>
      <c r="T7267">
        <v>4</v>
      </c>
      <c r="U7267" s="1">
        <v>41247</v>
      </c>
      <c r="V7267" s="5">
        <f>Main[[#This Row],[Average_Cost_for_two]] * VLOOKUP(Main[[#This Row],[Currency]],'Currency'!A:B,2,FALSE)</f>
        <v>3.6</v>
      </c>
      <c r="W7267" s="5" t="str">
        <f>IF(Main[[#This Row],[Avg_Cost_USD]]&lt;10,"Low",
IF(Main[[#This Row],[Avg_Cost_USD]]&lt;=30,"Medium","High"))</f>
        <v>Low</v>
      </c>
    </row>
    <row r="7268" spans="1:23" x14ac:dyDescent="0.3">
      <c r="A7268">
        <v>5685</v>
      </c>
      <c r="B7268" t="s">
        <v>7426</v>
      </c>
      <c r="C7268">
        <v>1</v>
      </c>
      <c r="D7268" t="s">
        <v>6827</v>
      </c>
      <c r="E7268" t="s">
        <v>7121</v>
      </c>
      <c r="F7268">
        <v>77.335048</v>
      </c>
      <c r="G7268">
        <v>28.5765055</v>
      </c>
      <c r="H7268" t="s">
        <v>1887</v>
      </c>
      <c r="I7268" t="s">
        <v>19</v>
      </c>
      <c r="J7268" t="s">
        <v>57</v>
      </c>
      <c r="K7268" t="s">
        <v>57</v>
      </c>
      <c r="L7268" t="s">
        <v>57</v>
      </c>
      <c r="M7268" t="s">
        <v>57</v>
      </c>
      <c r="N7268">
        <v>2</v>
      </c>
      <c r="O7268">
        <v>33</v>
      </c>
      <c r="P7268">
        <v>600</v>
      </c>
      <c r="Q7268">
        <v>2.7</v>
      </c>
      <c r="R7268">
        <v>2015</v>
      </c>
      <c r="S7268">
        <v>12</v>
      </c>
      <c r="T7268">
        <v>6</v>
      </c>
      <c r="U7268" s="1">
        <v>42344</v>
      </c>
      <c r="V7268" s="5">
        <f>Main[[#This Row],[Average_Cost_for_two]] * VLOOKUP(Main[[#This Row],[Currency]],'Currency'!A:B,2,FALSE)</f>
        <v>7.2</v>
      </c>
      <c r="W7268" s="5" t="str">
        <f>IF(Main[[#This Row],[Avg_Cost_USD]]&lt;10,"Low",
IF(Main[[#This Row],[Avg_Cost_USD]]&lt;=30,"Medium","High"))</f>
        <v>Low</v>
      </c>
    </row>
    <row r="7269" spans="1:23" x14ac:dyDescent="0.3">
      <c r="A7269">
        <v>8441</v>
      </c>
      <c r="B7269" t="s">
        <v>7427</v>
      </c>
      <c r="C7269">
        <v>1</v>
      </c>
      <c r="D7269" t="s">
        <v>6827</v>
      </c>
      <c r="E7269" t="s">
        <v>7300</v>
      </c>
      <c r="F7269">
        <v>77.518363399999998</v>
      </c>
      <c r="G7269">
        <v>28.469408699999999</v>
      </c>
      <c r="H7269" t="s">
        <v>301</v>
      </c>
      <c r="I7269" t="s">
        <v>19</v>
      </c>
      <c r="J7269" t="s">
        <v>57</v>
      </c>
      <c r="K7269" t="s">
        <v>57</v>
      </c>
      <c r="L7269" t="s">
        <v>57</v>
      </c>
      <c r="M7269" t="s">
        <v>57</v>
      </c>
      <c r="N7269">
        <v>2</v>
      </c>
      <c r="O7269">
        <v>14</v>
      </c>
      <c r="P7269">
        <v>900</v>
      </c>
      <c r="Q7269">
        <v>2.9</v>
      </c>
      <c r="R7269">
        <v>2012</v>
      </c>
      <c r="S7269">
        <v>12</v>
      </c>
      <c r="T7269">
        <v>11</v>
      </c>
      <c r="U7269" s="1">
        <v>41254</v>
      </c>
      <c r="V7269" s="5">
        <f>Main[[#This Row],[Average_Cost_for_two]] * VLOOKUP(Main[[#This Row],[Currency]],'Currency'!A:B,2,FALSE)</f>
        <v>10.8</v>
      </c>
      <c r="W7269" s="5" t="str">
        <f>IF(Main[[#This Row],[Avg_Cost_USD]]&lt;10,"Low",
IF(Main[[#This Row],[Avg_Cost_USD]]&lt;=30,"Medium","High"))</f>
        <v>Medium</v>
      </c>
    </row>
    <row r="7270" spans="1:23" x14ac:dyDescent="0.3">
      <c r="A7270">
        <v>310067</v>
      </c>
      <c r="B7270" t="s">
        <v>7428</v>
      </c>
      <c r="C7270">
        <v>1</v>
      </c>
      <c r="D7270" t="s">
        <v>6827</v>
      </c>
      <c r="E7270" t="s">
        <v>7199</v>
      </c>
      <c r="F7270">
        <v>77.528128600000002</v>
      </c>
      <c r="G7270">
        <v>28.458106600000001</v>
      </c>
      <c r="H7270" t="s">
        <v>315</v>
      </c>
      <c r="I7270" t="s">
        <v>19</v>
      </c>
      <c r="J7270" t="s">
        <v>57</v>
      </c>
      <c r="K7270" t="s">
        <v>57</v>
      </c>
      <c r="L7270" t="s">
        <v>57</v>
      </c>
      <c r="M7270" t="s">
        <v>57</v>
      </c>
      <c r="N7270">
        <v>1</v>
      </c>
      <c r="O7270">
        <v>2</v>
      </c>
      <c r="P7270">
        <v>100</v>
      </c>
      <c r="Q7270">
        <v>1</v>
      </c>
      <c r="R7270">
        <v>2013</v>
      </c>
      <c r="S7270">
        <v>12</v>
      </c>
      <c r="T7270">
        <v>2</v>
      </c>
      <c r="U7270" s="1">
        <v>41610</v>
      </c>
      <c r="V7270" s="5">
        <f>Main[[#This Row],[Average_Cost_for_two]] * VLOOKUP(Main[[#This Row],[Currency]],'Currency'!A:B,2,FALSE)</f>
        <v>1.2</v>
      </c>
      <c r="W7270" s="5" t="str">
        <f>IF(Main[[#This Row],[Avg_Cost_USD]]&lt;10,"Low",
IF(Main[[#This Row],[Avg_Cost_USD]]&lt;=30,"Medium","High"))</f>
        <v>Low</v>
      </c>
    </row>
    <row r="7271" spans="1:23" x14ac:dyDescent="0.3">
      <c r="A7271">
        <v>304496</v>
      </c>
      <c r="B7271" t="s">
        <v>7429</v>
      </c>
      <c r="C7271">
        <v>1</v>
      </c>
      <c r="D7271" t="s">
        <v>6827</v>
      </c>
      <c r="E7271" t="s">
        <v>6911</v>
      </c>
      <c r="F7271">
        <v>77.325173500000005</v>
      </c>
      <c r="G7271">
        <v>28.594974100000002</v>
      </c>
      <c r="H7271" t="s">
        <v>56</v>
      </c>
      <c r="I7271" t="s">
        <v>19</v>
      </c>
      <c r="J7271" t="s">
        <v>57</v>
      </c>
      <c r="K7271" t="s">
        <v>57</v>
      </c>
      <c r="L7271" t="s">
        <v>57</v>
      </c>
      <c r="M7271" t="s">
        <v>57</v>
      </c>
      <c r="N7271">
        <v>1</v>
      </c>
      <c r="O7271">
        <v>12</v>
      </c>
      <c r="P7271">
        <v>200</v>
      </c>
      <c r="Q7271">
        <v>2.9</v>
      </c>
      <c r="R7271">
        <v>2013</v>
      </c>
      <c r="S7271">
        <v>12</v>
      </c>
      <c r="T7271">
        <v>10</v>
      </c>
      <c r="U7271" s="1">
        <v>41618</v>
      </c>
      <c r="V7271" s="5">
        <f>Main[[#This Row],[Average_Cost_for_two]] * VLOOKUP(Main[[#This Row],[Currency]],'Currency'!A:B,2,FALSE)</f>
        <v>2.4</v>
      </c>
      <c r="W7271" s="5" t="str">
        <f>IF(Main[[#This Row],[Avg_Cost_USD]]&lt;10,"Low",
IF(Main[[#This Row],[Avg_Cost_USD]]&lt;=30,"Medium","High"))</f>
        <v>Low</v>
      </c>
    </row>
    <row r="7272" spans="1:23" x14ac:dyDescent="0.3">
      <c r="A7272">
        <v>308670</v>
      </c>
      <c r="B7272" t="s">
        <v>7430</v>
      </c>
      <c r="C7272">
        <v>1</v>
      </c>
      <c r="D7272" t="s">
        <v>6827</v>
      </c>
      <c r="E7272" t="s">
        <v>6911</v>
      </c>
      <c r="F7272">
        <v>77.333568</v>
      </c>
      <c r="G7272">
        <v>28.592297299999998</v>
      </c>
      <c r="H7272" t="s">
        <v>56</v>
      </c>
      <c r="I7272" t="s">
        <v>19</v>
      </c>
      <c r="J7272" t="s">
        <v>57</v>
      </c>
      <c r="K7272" t="s">
        <v>57</v>
      </c>
      <c r="L7272" t="s">
        <v>57</v>
      </c>
      <c r="M7272" t="s">
        <v>57</v>
      </c>
      <c r="N7272">
        <v>1</v>
      </c>
      <c r="O7272">
        <v>6</v>
      </c>
      <c r="P7272">
        <v>100</v>
      </c>
      <c r="Q7272">
        <v>2.9</v>
      </c>
      <c r="R7272">
        <v>2016</v>
      </c>
      <c r="S7272">
        <v>12</v>
      </c>
      <c r="T7272">
        <v>4</v>
      </c>
      <c r="U7272" s="1">
        <v>42708</v>
      </c>
      <c r="V7272" s="5">
        <f>Main[[#This Row],[Average_Cost_for_two]] * VLOOKUP(Main[[#This Row],[Currency]],'Currency'!A:B,2,FALSE)</f>
        <v>1.2</v>
      </c>
      <c r="W7272" s="5" t="str">
        <f>IF(Main[[#This Row],[Avg_Cost_USD]]&lt;10,"Low",
IF(Main[[#This Row],[Avg_Cost_USD]]&lt;=30,"Medium","High"))</f>
        <v>Low</v>
      </c>
    </row>
    <row r="7273" spans="1:23" x14ac:dyDescent="0.3">
      <c r="A7273">
        <v>4541</v>
      </c>
      <c r="B7273" t="s">
        <v>7431</v>
      </c>
      <c r="C7273">
        <v>1</v>
      </c>
      <c r="D7273" t="s">
        <v>6827</v>
      </c>
      <c r="E7273" t="s">
        <v>6832</v>
      </c>
      <c r="F7273">
        <v>77.387437820000002</v>
      </c>
      <c r="G7273">
        <v>28.533835060000001</v>
      </c>
      <c r="H7273" t="s">
        <v>335</v>
      </c>
      <c r="I7273" t="s">
        <v>19</v>
      </c>
      <c r="J7273" t="s">
        <v>57</v>
      </c>
      <c r="K7273" t="s">
        <v>57</v>
      </c>
      <c r="L7273" t="s">
        <v>57</v>
      </c>
      <c r="M7273" t="s">
        <v>57</v>
      </c>
      <c r="N7273">
        <v>1</v>
      </c>
      <c r="O7273">
        <v>10</v>
      </c>
      <c r="P7273">
        <v>300</v>
      </c>
      <c r="Q7273">
        <v>2.8</v>
      </c>
      <c r="R7273">
        <v>2017</v>
      </c>
      <c r="S7273">
        <v>12</v>
      </c>
      <c r="T7273">
        <v>4</v>
      </c>
      <c r="U7273" s="1">
        <v>43073</v>
      </c>
      <c r="V7273" s="5">
        <f>Main[[#This Row],[Average_Cost_for_two]] * VLOOKUP(Main[[#This Row],[Currency]],'Currency'!A:B,2,FALSE)</f>
        <v>3.6</v>
      </c>
      <c r="W7273" s="5" t="str">
        <f>IF(Main[[#This Row],[Avg_Cost_USD]]&lt;10,"Low",
IF(Main[[#This Row],[Avg_Cost_USD]]&lt;=30,"Medium","High"))</f>
        <v>Low</v>
      </c>
    </row>
    <row r="7274" spans="1:23" x14ac:dyDescent="0.3">
      <c r="A7274">
        <v>310208</v>
      </c>
      <c r="B7274" t="s">
        <v>7432</v>
      </c>
      <c r="C7274">
        <v>1</v>
      </c>
      <c r="D7274" t="s">
        <v>6827</v>
      </c>
      <c r="E7274" t="s">
        <v>6832</v>
      </c>
      <c r="F7274">
        <v>77.365180850000002</v>
      </c>
      <c r="G7274">
        <v>28.5390865</v>
      </c>
      <c r="H7274" t="s">
        <v>56</v>
      </c>
      <c r="I7274" t="s">
        <v>19</v>
      </c>
      <c r="J7274" t="s">
        <v>57</v>
      </c>
      <c r="K7274" t="s">
        <v>61</v>
      </c>
      <c r="L7274" t="s">
        <v>57</v>
      </c>
      <c r="M7274" t="s">
        <v>57</v>
      </c>
      <c r="N7274">
        <v>2</v>
      </c>
      <c r="O7274">
        <v>36</v>
      </c>
      <c r="P7274">
        <v>600</v>
      </c>
      <c r="Q7274">
        <v>2.5</v>
      </c>
      <c r="R7274">
        <v>2014</v>
      </c>
      <c r="S7274">
        <v>12</v>
      </c>
      <c r="T7274">
        <v>3</v>
      </c>
      <c r="U7274" s="1">
        <v>41976</v>
      </c>
      <c r="V7274" s="5">
        <f>Main[[#This Row],[Average_Cost_for_two]] * VLOOKUP(Main[[#This Row],[Currency]],'Currency'!A:B,2,FALSE)</f>
        <v>7.2</v>
      </c>
      <c r="W7274" s="5" t="str">
        <f>IF(Main[[#This Row],[Avg_Cost_USD]]&lt;10,"Low",
IF(Main[[#This Row],[Avg_Cost_USD]]&lt;=30,"Medium","High"))</f>
        <v>Low</v>
      </c>
    </row>
    <row r="7275" spans="1:23" x14ac:dyDescent="0.3">
      <c r="A7275">
        <v>18157400</v>
      </c>
      <c r="B7275" t="s">
        <v>2130</v>
      </c>
      <c r="C7275">
        <v>1</v>
      </c>
      <c r="D7275" t="s">
        <v>6827</v>
      </c>
      <c r="E7275" t="s">
        <v>6832</v>
      </c>
      <c r="F7275">
        <v>77.366192380000001</v>
      </c>
      <c r="G7275">
        <v>28.539418730000001</v>
      </c>
      <c r="H7275" t="s">
        <v>287</v>
      </c>
      <c r="I7275" t="s">
        <v>19</v>
      </c>
      <c r="J7275" t="s">
        <v>57</v>
      </c>
      <c r="K7275" t="s">
        <v>61</v>
      </c>
      <c r="L7275" t="s">
        <v>57</v>
      </c>
      <c r="M7275" t="s">
        <v>57</v>
      </c>
      <c r="N7275">
        <v>2</v>
      </c>
      <c r="O7275">
        <v>72</v>
      </c>
      <c r="P7275">
        <v>900</v>
      </c>
      <c r="Q7275">
        <v>3.6</v>
      </c>
      <c r="R7275">
        <v>2016</v>
      </c>
      <c r="S7275">
        <v>12</v>
      </c>
      <c r="T7275">
        <v>21</v>
      </c>
      <c r="U7275" s="1">
        <v>42725</v>
      </c>
      <c r="V7275" s="5">
        <f>Main[[#This Row],[Average_Cost_for_two]] * VLOOKUP(Main[[#This Row],[Currency]],'Currency'!A:B,2,FALSE)</f>
        <v>10.8</v>
      </c>
      <c r="W7275" s="5" t="str">
        <f>IF(Main[[#This Row],[Avg_Cost_USD]]&lt;10,"Low",
IF(Main[[#This Row],[Avg_Cost_USD]]&lt;=30,"Medium","High"))</f>
        <v>Medium</v>
      </c>
    </row>
    <row r="7276" spans="1:23" x14ac:dyDescent="0.3">
      <c r="A7276">
        <v>18252385</v>
      </c>
      <c r="B7276" t="s">
        <v>7433</v>
      </c>
      <c r="C7276">
        <v>1</v>
      </c>
      <c r="D7276" t="s">
        <v>6827</v>
      </c>
      <c r="E7276" t="s">
        <v>6832</v>
      </c>
      <c r="F7276">
        <v>77.365408169999995</v>
      </c>
      <c r="G7276">
        <v>28.539057039999999</v>
      </c>
      <c r="H7276" t="s">
        <v>287</v>
      </c>
      <c r="I7276" t="s">
        <v>19</v>
      </c>
      <c r="J7276" t="s">
        <v>57</v>
      </c>
      <c r="K7276" t="s">
        <v>61</v>
      </c>
      <c r="L7276" t="s">
        <v>57</v>
      </c>
      <c r="M7276" t="s">
        <v>57</v>
      </c>
      <c r="N7276">
        <v>2</v>
      </c>
      <c r="O7276">
        <v>108</v>
      </c>
      <c r="P7276">
        <v>750</v>
      </c>
      <c r="Q7276">
        <v>3.6</v>
      </c>
      <c r="R7276">
        <v>2016</v>
      </c>
      <c r="S7276">
        <v>12</v>
      </c>
      <c r="T7276">
        <v>5</v>
      </c>
      <c r="U7276" s="1">
        <v>42709</v>
      </c>
      <c r="V7276" s="5">
        <f>Main[[#This Row],[Average_Cost_for_two]] * VLOOKUP(Main[[#This Row],[Currency]],'Currency'!A:B,2,FALSE)</f>
        <v>9</v>
      </c>
      <c r="W7276" s="5" t="str">
        <f>IF(Main[[#This Row],[Avg_Cost_USD]]&lt;10,"Low",
IF(Main[[#This Row],[Avg_Cost_USD]]&lt;=30,"Medium","High"))</f>
        <v>Low</v>
      </c>
    </row>
    <row r="7277" spans="1:23" x14ac:dyDescent="0.3">
      <c r="A7277">
        <v>8074</v>
      </c>
      <c r="B7277" t="s">
        <v>7434</v>
      </c>
      <c r="C7277">
        <v>1</v>
      </c>
      <c r="D7277" t="s">
        <v>6827</v>
      </c>
      <c r="E7277" t="s">
        <v>6398</v>
      </c>
      <c r="F7277">
        <v>77.337810899999994</v>
      </c>
      <c r="G7277">
        <v>28.596914600000002</v>
      </c>
      <c r="H7277" t="s">
        <v>7152</v>
      </c>
      <c r="I7277" t="s">
        <v>19</v>
      </c>
      <c r="J7277" t="s">
        <v>57</v>
      </c>
      <c r="K7277" t="s">
        <v>57</v>
      </c>
      <c r="L7277" t="s">
        <v>57</v>
      </c>
      <c r="M7277" t="s">
        <v>57</v>
      </c>
      <c r="N7277">
        <v>2</v>
      </c>
      <c r="O7277">
        <v>26</v>
      </c>
      <c r="P7277">
        <v>550</v>
      </c>
      <c r="Q7277">
        <v>2.7</v>
      </c>
      <c r="R7277">
        <v>2012</v>
      </c>
      <c r="S7277">
        <v>12</v>
      </c>
      <c r="T7277">
        <v>24</v>
      </c>
      <c r="U7277" s="1">
        <v>41267</v>
      </c>
      <c r="V7277" s="5">
        <f>Main[[#This Row],[Average_Cost_for_two]] * VLOOKUP(Main[[#This Row],[Currency]],'Currency'!A:B,2,FALSE)</f>
        <v>6.6000000000000005</v>
      </c>
      <c r="W7277" s="5" t="str">
        <f>IF(Main[[#This Row],[Avg_Cost_USD]]&lt;10,"Low",
IF(Main[[#This Row],[Avg_Cost_USD]]&lt;=30,"Medium","High"))</f>
        <v>Low</v>
      </c>
    </row>
    <row r="7278" spans="1:23" x14ac:dyDescent="0.3">
      <c r="A7278">
        <v>18307266</v>
      </c>
      <c r="B7278" t="s">
        <v>7435</v>
      </c>
      <c r="C7278">
        <v>1</v>
      </c>
      <c r="D7278" t="s">
        <v>6827</v>
      </c>
      <c r="E7278" t="s">
        <v>6837</v>
      </c>
      <c r="F7278">
        <v>77.413222899999994</v>
      </c>
      <c r="G7278">
        <v>28.507078700000001</v>
      </c>
      <c r="H7278" t="s">
        <v>289</v>
      </c>
      <c r="I7278" t="s">
        <v>19</v>
      </c>
      <c r="J7278" t="s">
        <v>57</v>
      </c>
      <c r="K7278" t="s">
        <v>57</v>
      </c>
      <c r="L7278" t="s">
        <v>57</v>
      </c>
      <c r="M7278" t="s">
        <v>57</v>
      </c>
      <c r="N7278">
        <v>2</v>
      </c>
      <c r="O7278">
        <v>4</v>
      </c>
      <c r="P7278">
        <v>600</v>
      </c>
      <c r="Q7278">
        <v>2.9</v>
      </c>
      <c r="R7278">
        <v>2015</v>
      </c>
      <c r="S7278">
        <v>12</v>
      </c>
      <c r="T7278">
        <v>28</v>
      </c>
      <c r="U7278" s="1">
        <v>42366</v>
      </c>
      <c r="V7278" s="5">
        <f>Main[[#This Row],[Average_Cost_for_two]] * VLOOKUP(Main[[#This Row],[Currency]],'Currency'!A:B,2,FALSE)</f>
        <v>7.2</v>
      </c>
      <c r="W7278" s="5" t="str">
        <f>IF(Main[[#This Row],[Avg_Cost_USD]]&lt;10,"Low",
IF(Main[[#This Row],[Avg_Cost_USD]]&lt;=30,"Medium","High"))</f>
        <v>Low</v>
      </c>
    </row>
    <row r="7279" spans="1:23" x14ac:dyDescent="0.3">
      <c r="A7279">
        <v>18276998</v>
      </c>
      <c r="B7279" t="s">
        <v>7184</v>
      </c>
      <c r="C7279">
        <v>1</v>
      </c>
      <c r="D7279" t="s">
        <v>6827</v>
      </c>
      <c r="E7279" t="s">
        <v>6837</v>
      </c>
      <c r="F7279">
        <v>77.402751899999998</v>
      </c>
      <c r="G7279">
        <v>28.500304100000001</v>
      </c>
      <c r="H7279" t="s">
        <v>56</v>
      </c>
      <c r="I7279" t="s">
        <v>19</v>
      </c>
      <c r="J7279" t="s">
        <v>57</v>
      </c>
      <c r="K7279" t="s">
        <v>61</v>
      </c>
      <c r="L7279" t="s">
        <v>57</v>
      </c>
      <c r="M7279" t="s">
        <v>57</v>
      </c>
      <c r="N7279">
        <v>1</v>
      </c>
      <c r="O7279">
        <v>9</v>
      </c>
      <c r="P7279">
        <v>200</v>
      </c>
      <c r="Q7279">
        <v>2.8</v>
      </c>
      <c r="R7279">
        <v>2010</v>
      </c>
      <c r="S7279">
        <v>12</v>
      </c>
      <c r="T7279">
        <v>3</v>
      </c>
      <c r="U7279" s="1">
        <v>40515</v>
      </c>
      <c r="V7279" s="5">
        <f>Main[[#This Row],[Average_Cost_for_two]] * VLOOKUP(Main[[#This Row],[Currency]],'Currency'!A:B,2,FALSE)</f>
        <v>2.4</v>
      </c>
      <c r="W7279" s="5" t="str">
        <f>IF(Main[[#This Row],[Avg_Cost_USD]]&lt;10,"Low",
IF(Main[[#This Row],[Avg_Cost_USD]]&lt;=30,"Medium","High"))</f>
        <v>Low</v>
      </c>
    </row>
    <row r="7280" spans="1:23" x14ac:dyDescent="0.3">
      <c r="A7280">
        <v>18358190</v>
      </c>
      <c r="B7280" t="s">
        <v>529</v>
      </c>
      <c r="C7280">
        <v>1</v>
      </c>
      <c r="D7280" t="s">
        <v>6827</v>
      </c>
      <c r="E7280" t="s">
        <v>6837</v>
      </c>
      <c r="F7280">
        <v>77.4038963</v>
      </c>
      <c r="G7280">
        <v>28.499566300000001</v>
      </c>
      <c r="H7280" t="s">
        <v>301</v>
      </c>
      <c r="I7280" t="s">
        <v>19</v>
      </c>
      <c r="J7280" t="s">
        <v>57</v>
      </c>
      <c r="K7280" t="s">
        <v>57</v>
      </c>
      <c r="L7280" t="s">
        <v>57</v>
      </c>
      <c r="M7280" t="s">
        <v>57</v>
      </c>
      <c r="N7280">
        <v>1</v>
      </c>
      <c r="O7280">
        <v>3</v>
      </c>
      <c r="P7280">
        <v>450</v>
      </c>
      <c r="Q7280">
        <v>1</v>
      </c>
      <c r="R7280">
        <v>2017</v>
      </c>
      <c r="S7280">
        <v>12</v>
      </c>
      <c r="T7280">
        <v>25</v>
      </c>
      <c r="U7280" s="1">
        <v>43094</v>
      </c>
      <c r="V7280" s="5">
        <f>Main[[#This Row],[Average_Cost_for_two]] * VLOOKUP(Main[[#This Row],[Currency]],'Currency'!A:B,2,FALSE)</f>
        <v>5.4</v>
      </c>
      <c r="W7280" s="5" t="str">
        <f>IF(Main[[#This Row],[Avg_Cost_USD]]&lt;10,"Low",
IF(Main[[#This Row],[Avg_Cost_USD]]&lt;=30,"Medium","High"))</f>
        <v>Low</v>
      </c>
    </row>
    <row r="7281" spans="1:23" x14ac:dyDescent="0.3">
      <c r="A7281">
        <v>303371</v>
      </c>
      <c r="B7281" t="s">
        <v>2299</v>
      </c>
      <c r="C7281">
        <v>1</v>
      </c>
      <c r="D7281" t="s">
        <v>6827</v>
      </c>
      <c r="E7281" t="s">
        <v>6989</v>
      </c>
      <c r="F7281">
        <v>77.315321600000004</v>
      </c>
      <c r="G7281">
        <v>28.580118899999999</v>
      </c>
      <c r="H7281" t="s">
        <v>6038</v>
      </c>
      <c r="I7281" t="s">
        <v>19</v>
      </c>
      <c r="J7281" t="s">
        <v>57</v>
      </c>
      <c r="K7281" t="s">
        <v>57</v>
      </c>
      <c r="L7281" t="s">
        <v>57</v>
      </c>
      <c r="M7281" t="s">
        <v>57</v>
      </c>
      <c r="N7281">
        <v>3</v>
      </c>
      <c r="O7281">
        <v>1670</v>
      </c>
      <c r="P7281">
        <v>1600</v>
      </c>
      <c r="Q7281">
        <v>4.3</v>
      </c>
      <c r="R7281">
        <v>2017</v>
      </c>
      <c r="S7281">
        <v>12</v>
      </c>
      <c r="T7281">
        <v>17</v>
      </c>
      <c r="U7281" s="1">
        <v>43086</v>
      </c>
      <c r="V7281" s="5">
        <f>Main[[#This Row],[Average_Cost_for_two]] * VLOOKUP(Main[[#This Row],[Currency]],'Currency'!A:B,2,FALSE)</f>
        <v>19.2</v>
      </c>
      <c r="W7281" s="5" t="str">
        <f>IF(Main[[#This Row],[Avg_Cost_USD]]&lt;10,"Low",
IF(Main[[#This Row],[Avg_Cost_USD]]&lt;=30,"Medium","High"))</f>
        <v>Medium</v>
      </c>
    </row>
    <row r="7282" spans="1:23" x14ac:dyDescent="0.3">
      <c r="A7282">
        <v>18336506</v>
      </c>
      <c r="B7282" t="s">
        <v>7436</v>
      </c>
      <c r="C7282">
        <v>1</v>
      </c>
      <c r="D7282" t="s">
        <v>6827</v>
      </c>
      <c r="E7282" t="s">
        <v>6943</v>
      </c>
      <c r="F7282">
        <v>77.328316900000004</v>
      </c>
      <c r="G7282">
        <v>28.574537209999999</v>
      </c>
      <c r="H7282" t="s">
        <v>4831</v>
      </c>
      <c r="I7282" t="s">
        <v>19</v>
      </c>
      <c r="J7282" t="s">
        <v>57</v>
      </c>
      <c r="K7282" t="s">
        <v>57</v>
      </c>
      <c r="L7282" t="s">
        <v>57</v>
      </c>
      <c r="M7282" t="s">
        <v>57</v>
      </c>
      <c r="N7282">
        <v>1</v>
      </c>
      <c r="O7282">
        <v>23</v>
      </c>
      <c r="P7282">
        <v>200</v>
      </c>
      <c r="Q7282">
        <v>3.5</v>
      </c>
      <c r="R7282">
        <v>2018</v>
      </c>
      <c r="S7282">
        <v>12</v>
      </c>
      <c r="T7282">
        <v>14</v>
      </c>
      <c r="U7282" s="1">
        <v>43448</v>
      </c>
      <c r="V7282" s="5">
        <f>Main[[#This Row],[Average_Cost_for_two]] * VLOOKUP(Main[[#This Row],[Currency]],'Currency'!A:B,2,FALSE)</f>
        <v>2.4</v>
      </c>
      <c r="W7282" s="5" t="str">
        <f>IF(Main[[#This Row],[Avg_Cost_USD]]&lt;10,"Low",
IF(Main[[#This Row],[Avg_Cost_USD]]&lt;=30,"Medium","High"))</f>
        <v>Low</v>
      </c>
    </row>
    <row r="7283" spans="1:23" x14ac:dyDescent="0.3">
      <c r="A7283">
        <v>3443</v>
      </c>
      <c r="B7283" t="s">
        <v>7437</v>
      </c>
      <c r="C7283">
        <v>1</v>
      </c>
      <c r="D7283" t="s">
        <v>6827</v>
      </c>
      <c r="E7283" t="s">
        <v>7243</v>
      </c>
      <c r="F7283">
        <v>77.317319299999994</v>
      </c>
      <c r="G7283">
        <v>28.5810955</v>
      </c>
      <c r="H7283" t="s">
        <v>289</v>
      </c>
      <c r="I7283" t="s">
        <v>19</v>
      </c>
      <c r="J7283" t="s">
        <v>57</v>
      </c>
      <c r="K7283" t="s">
        <v>57</v>
      </c>
      <c r="L7283" t="s">
        <v>57</v>
      </c>
      <c r="M7283" t="s">
        <v>57</v>
      </c>
      <c r="N7283">
        <v>1</v>
      </c>
      <c r="O7283">
        <v>140</v>
      </c>
      <c r="P7283">
        <v>300</v>
      </c>
      <c r="Q7283">
        <v>3.9</v>
      </c>
      <c r="R7283">
        <v>2015</v>
      </c>
      <c r="S7283">
        <v>12</v>
      </c>
      <c r="T7283">
        <v>7</v>
      </c>
      <c r="U7283" s="1">
        <v>42345</v>
      </c>
      <c r="V7283" s="5">
        <f>Main[[#This Row],[Average_Cost_for_two]] * VLOOKUP(Main[[#This Row],[Currency]],'Currency'!A:B,2,FALSE)</f>
        <v>3.6</v>
      </c>
      <c r="W7283" s="5" t="str">
        <f>IF(Main[[#This Row],[Avg_Cost_USD]]&lt;10,"Low",
IF(Main[[#This Row],[Avg_Cost_USD]]&lt;=30,"Medium","High"))</f>
        <v>Low</v>
      </c>
    </row>
    <row r="7284" spans="1:23" x14ac:dyDescent="0.3">
      <c r="A7284">
        <v>302501</v>
      </c>
      <c r="B7284" t="s">
        <v>7438</v>
      </c>
      <c r="C7284">
        <v>1</v>
      </c>
      <c r="D7284" t="s">
        <v>6827</v>
      </c>
      <c r="E7284" t="s">
        <v>6857</v>
      </c>
      <c r="F7284">
        <v>77.363682900000001</v>
      </c>
      <c r="G7284">
        <v>28.583542399999999</v>
      </c>
      <c r="H7284" t="s">
        <v>303</v>
      </c>
      <c r="I7284" t="s">
        <v>19</v>
      </c>
      <c r="J7284" t="s">
        <v>57</v>
      </c>
      <c r="K7284" t="s">
        <v>61</v>
      </c>
      <c r="L7284" t="s">
        <v>57</v>
      </c>
      <c r="M7284" t="s">
        <v>57</v>
      </c>
      <c r="N7284">
        <v>2</v>
      </c>
      <c r="O7284">
        <v>37</v>
      </c>
      <c r="P7284">
        <v>550</v>
      </c>
      <c r="Q7284">
        <v>2.6</v>
      </c>
      <c r="R7284">
        <v>2014</v>
      </c>
      <c r="S7284">
        <v>12</v>
      </c>
      <c r="T7284">
        <v>14</v>
      </c>
      <c r="U7284" s="1">
        <v>41987</v>
      </c>
      <c r="V7284" s="5">
        <f>Main[[#This Row],[Average_Cost_for_two]] * VLOOKUP(Main[[#This Row],[Currency]],'Currency'!A:B,2,FALSE)</f>
        <v>6.6000000000000005</v>
      </c>
      <c r="W7284" s="5" t="str">
        <f>IF(Main[[#This Row],[Avg_Cost_USD]]&lt;10,"Low",
IF(Main[[#This Row],[Avg_Cost_USD]]&lt;=30,"Medium","High"))</f>
        <v>Low</v>
      </c>
    </row>
    <row r="7285" spans="1:23" x14ac:dyDescent="0.3">
      <c r="A7285">
        <v>18275704</v>
      </c>
      <c r="B7285" t="s">
        <v>7439</v>
      </c>
      <c r="C7285">
        <v>1</v>
      </c>
      <c r="D7285" t="s">
        <v>6827</v>
      </c>
      <c r="E7285" t="s">
        <v>6994</v>
      </c>
      <c r="F7285">
        <v>77.375656890000002</v>
      </c>
      <c r="G7285">
        <v>28.529983730000001</v>
      </c>
      <c r="H7285" t="s">
        <v>7440</v>
      </c>
      <c r="I7285" t="s">
        <v>19</v>
      </c>
      <c r="J7285" t="s">
        <v>57</v>
      </c>
      <c r="K7285" t="s">
        <v>61</v>
      </c>
      <c r="L7285" t="s">
        <v>57</v>
      </c>
      <c r="M7285" t="s">
        <v>57</v>
      </c>
      <c r="N7285">
        <v>1</v>
      </c>
      <c r="O7285">
        <v>111</v>
      </c>
      <c r="P7285">
        <v>450</v>
      </c>
      <c r="Q7285">
        <v>3.6</v>
      </c>
      <c r="R7285">
        <v>2017</v>
      </c>
      <c r="S7285">
        <v>12</v>
      </c>
      <c r="T7285">
        <v>10</v>
      </c>
      <c r="U7285" s="1">
        <v>43079</v>
      </c>
      <c r="V7285" s="5">
        <f>Main[[#This Row],[Average_Cost_for_two]] * VLOOKUP(Main[[#This Row],[Currency]],'Currency'!A:B,2,FALSE)</f>
        <v>5.4</v>
      </c>
      <c r="W7285" s="5" t="str">
        <f>IF(Main[[#This Row],[Avg_Cost_USD]]&lt;10,"Low",
IF(Main[[#This Row],[Avg_Cost_USD]]&lt;=30,"Medium","High"))</f>
        <v>Low</v>
      </c>
    </row>
    <row r="7286" spans="1:23" x14ac:dyDescent="0.3">
      <c r="A7286">
        <v>307424</v>
      </c>
      <c r="B7286" t="s">
        <v>7441</v>
      </c>
      <c r="C7286">
        <v>1</v>
      </c>
      <c r="D7286" t="s">
        <v>6827</v>
      </c>
      <c r="E7286" t="s">
        <v>6895</v>
      </c>
      <c r="F7286">
        <v>77.3591531</v>
      </c>
      <c r="G7286">
        <v>28.561518499999998</v>
      </c>
      <c r="H7286" t="s">
        <v>289</v>
      </c>
      <c r="I7286" t="s">
        <v>19</v>
      </c>
      <c r="J7286" t="s">
        <v>57</v>
      </c>
      <c r="K7286" t="s">
        <v>57</v>
      </c>
      <c r="L7286" t="s">
        <v>57</v>
      </c>
      <c r="M7286" t="s">
        <v>57</v>
      </c>
      <c r="N7286">
        <v>2</v>
      </c>
      <c r="O7286">
        <v>27</v>
      </c>
      <c r="P7286">
        <v>700</v>
      </c>
      <c r="Q7286">
        <v>2.5</v>
      </c>
      <c r="R7286">
        <v>2010</v>
      </c>
      <c r="S7286">
        <v>12</v>
      </c>
      <c r="T7286">
        <v>23</v>
      </c>
      <c r="U7286" s="1">
        <v>40535</v>
      </c>
      <c r="V7286" s="5">
        <f>Main[[#This Row],[Average_Cost_for_two]] * VLOOKUP(Main[[#This Row],[Currency]],'Currency'!A:B,2,FALSE)</f>
        <v>8.4</v>
      </c>
      <c r="W7286" s="5" t="str">
        <f>IF(Main[[#This Row],[Avg_Cost_USD]]&lt;10,"Low",
IF(Main[[#This Row],[Avg_Cost_USD]]&lt;=30,"Medium","High"))</f>
        <v>Low</v>
      </c>
    </row>
    <row r="7287" spans="1:23" x14ac:dyDescent="0.3">
      <c r="A7287">
        <v>18412876</v>
      </c>
      <c r="B7287" t="s">
        <v>2983</v>
      </c>
      <c r="C7287">
        <v>1</v>
      </c>
      <c r="D7287" t="s">
        <v>6827</v>
      </c>
      <c r="E7287" t="s">
        <v>6895</v>
      </c>
      <c r="F7287">
        <v>77.361648299999999</v>
      </c>
      <c r="G7287">
        <v>28.569412</v>
      </c>
      <c r="H7287" t="s">
        <v>439</v>
      </c>
      <c r="I7287" t="s">
        <v>19</v>
      </c>
      <c r="J7287" t="s">
        <v>57</v>
      </c>
      <c r="K7287" t="s">
        <v>61</v>
      </c>
      <c r="L7287" t="s">
        <v>57</v>
      </c>
      <c r="M7287" t="s">
        <v>57</v>
      </c>
      <c r="N7287">
        <v>2</v>
      </c>
      <c r="O7287">
        <v>10</v>
      </c>
      <c r="P7287">
        <v>600</v>
      </c>
      <c r="Q7287">
        <v>3.1</v>
      </c>
      <c r="R7287">
        <v>2013</v>
      </c>
      <c r="S7287">
        <v>12</v>
      </c>
      <c r="T7287">
        <v>25</v>
      </c>
      <c r="U7287" s="1">
        <v>41633</v>
      </c>
      <c r="V7287" s="5">
        <f>Main[[#This Row],[Average_Cost_for_two]] * VLOOKUP(Main[[#This Row],[Currency]],'Currency'!A:B,2,FALSE)</f>
        <v>7.2</v>
      </c>
      <c r="W7287" s="5" t="str">
        <f>IF(Main[[#This Row],[Avg_Cost_USD]]&lt;10,"Low",
IF(Main[[#This Row],[Avg_Cost_USD]]&lt;=30,"Medium","High"))</f>
        <v>Low</v>
      </c>
    </row>
    <row r="7288" spans="1:23" x14ac:dyDescent="0.3">
      <c r="A7288">
        <v>311332</v>
      </c>
      <c r="B7288" t="s">
        <v>805</v>
      </c>
      <c r="C7288">
        <v>1</v>
      </c>
      <c r="D7288" t="s">
        <v>6827</v>
      </c>
      <c r="E7288" t="s">
        <v>6895</v>
      </c>
      <c r="F7288">
        <v>77.358344900000006</v>
      </c>
      <c r="G7288">
        <v>28.5614837</v>
      </c>
      <c r="H7288" t="s">
        <v>733</v>
      </c>
      <c r="I7288" t="s">
        <v>19</v>
      </c>
      <c r="J7288" t="s">
        <v>57</v>
      </c>
      <c r="K7288" t="s">
        <v>57</v>
      </c>
      <c r="L7288" t="s">
        <v>57</v>
      </c>
      <c r="M7288" t="s">
        <v>57</v>
      </c>
      <c r="N7288">
        <v>1</v>
      </c>
      <c r="O7288">
        <v>6</v>
      </c>
      <c r="P7288">
        <v>300</v>
      </c>
      <c r="Q7288">
        <v>3</v>
      </c>
      <c r="R7288">
        <v>2016</v>
      </c>
      <c r="S7288">
        <v>12</v>
      </c>
      <c r="T7288">
        <v>4</v>
      </c>
      <c r="U7288" s="1">
        <v>42708</v>
      </c>
      <c r="V7288" s="5">
        <f>Main[[#This Row],[Average_Cost_for_two]] * VLOOKUP(Main[[#This Row],[Currency]],'Currency'!A:B,2,FALSE)</f>
        <v>3.6</v>
      </c>
      <c r="W7288" s="5" t="str">
        <f>IF(Main[[#This Row],[Avg_Cost_USD]]&lt;10,"Low",
IF(Main[[#This Row],[Avg_Cost_USD]]&lt;=30,"Medium","High"))</f>
        <v>Low</v>
      </c>
    </row>
    <row r="7289" spans="1:23" x14ac:dyDescent="0.3">
      <c r="A7289">
        <v>18439546</v>
      </c>
      <c r="B7289" t="s">
        <v>7442</v>
      </c>
      <c r="C7289">
        <v>1</v>
      </c>
      <c r="D7289" t="s">
        <v>6827</v>
      </c>
      <c r="E7289" t="s">
        <v>6895</v>
      </c>
      <c r="F7289">
        <v>77.361169000000004</v>
      </c>
      <c r="G7289">
        <v>28.5656</v>
      </c>
      <c r="H7289" t="s">
        <v>521</v>
      </c>
      <c r="I7289" t="s">
        <v>19</v>
      </c>
      <c r="J7289" t="s">
        <v>57</v>
      </c>
      <c r="K7289" t="s">
        <v>61</v>
      </c>
      <c r="L7289" t="s">
        <v>57</v>
      </c>
      <c r="M7289" t="s">
        <v>57</v>
      </c>
      <c r="N7289">
        <v>1</v>
      </c>
      <c r="O7289">
        <v>10</v>
      </c>
      <c r="P7289">
        <v>300</v>
      </c>
      <c r="Q7289">
        <v>2.8</v>
      </c>
      <c r="R7289">
        <v>2011</v>
      </c>
      <c r="S7289">
        <v>12</v>
      </c>
      <c r="T7289">
        <v>14</v>
      </c>
      <c r="U7289" s="1">
        <v>40891</v>
      </c>
      <c r="V7289" s="5">
        <f>Main[[#This Row],[Average_Cost_for_two]] * VLOOKUP(Main[[#This Row],[Currency]],'Currency'!A:B,2,FALSE)</f>
        <v>3.6</v>
      </c>
      <c r="W7289" s="5" t="str">
        <f>IF(Main[[#This Row],[Avg_Cost_USD]]&lt;10,"Low",
IF(Main[[#This Row],[Avg_Cost_USD]]&lt;=30,"Medium","High"))</f>
        <v>Low</v>
      </c>
    </row>
    <row r="7290" spans="1:23" x14ac:dyDescent="0.3">
      <c r="A7290">
        <v>18412897</v>
      </c>
      <c r="B7290" t="s">
        <v>707</v>
      </c>
      <c r="C7290">
        <v>1</v>
      </c>
      <c r="D7290" t="s">
        <v>6827</v>
      </c>
      <c r="E7290" t="s">
        <v>6895</v>
      </c>
      <c r="F7290">
        <v>77.361455000000007</v>
      </c>
      <c r="G7290">
        <v>28.569306999999998</v>
      </c>
      <c r="H7290" t="s">
        <v>708</v>
      </c>
      <c r="I7290" t="s">
        <v>19</v>
      </c>
      <c r="J7290" t="s">
        <v>57</v>
      </c>
      <c r="K7290" t="s">
        <v>61</v>
      </c>
      <c r="L7290" t="s">
        <v>57</v>
      </c>
      <c r="M7290" t="s">
        <v>57</v>
      </c>
      <c r="N7290">
        <v>1</v>
      </c>
      <c r="O7290">
        <v>2</v>
      </c>
      <c r="P7290">
        <v>200</v>
      </c>
      <c r="Q7290">
        <v>1</v>
      </c>
      <c r="R7290">
        <v>2016</v>
      </c>
      <c r="S7290">
        <v>12</v>
      </c>
      <c r="T7290">
        <v>13</v>
      </c>
      <c r="U7290" s="1">
        <v>42717</v>
      </c>
      <c r="V7290" s="5">
        <f>Main[[#This Row],[Average_Cost_for_two]] * VLOOKUP(Main[[#This Row],[Currency]],'Currency'!A:B,2,FALSE)</f>
        <v>2.4</v>
      </c>
      <c r="W7290" s="5" t="str">
        <f>IF(Main[[#This Row],[Avg_Cost_USD]]&lt;10,"Low",
IF(Main[[#This Row],[Avg_Cost_USD]]&lt;=30,"Medium","High"))</f>
        <v>Low</v>
      </c>
    </row>
    <row r="7291" spans="1:23" x14ac:dyDescent="0.3">
      <c r="A7291">
        <v>310695</v>
      </c>
      <c r="B7291" t="s">
        <v>7443</v>
      </c>
      <c r="C7291">
        <v>1</v>
      </c>
      <c r="D7291" t="s">
        <v>6827</v>
      </c>
      <c r="E7291" t="s">
        <v>6861</v>
      </c>
      <c r="F7291">
        <v>77.336166500000004</v>
      </c>
      <c r="G7291">
        <v>28.5599265</v>
      </c>
      <c r="H7291" t="s">
        <v>335</v>
      </c>
      <c r="I7291" t="s">
        <v>19</v>
      </c>
      <c r="J7291" t="s">
        <v>57</v>
      </c>
      <c r="K7291" t="s">
        <v>57</v>
      </c>
      <c r="L7291" t="s">
        <v>57</v>
      </c>
      <c r="M7291" t="s">
        <v>57</v>
      </c>
      <c r="N7291">
        <v>1</v>
      </c>
      <c r="O7291">
        <v>15</v>
      </c>
      <c r="P7291">
        <v>450</v>
      </c>
      <c r="Q7291">
        <v>2.9</v>
      </c>
      <c r="R7291">
        <v>2014</v>
      </c>
      <c r="S7291">
        <v>12</v>
      </c>
      <c r="T7291">
        <v>2</v>
      </c>
      <c r="U7291" s="1">
        <v>41975</v>
      </c>
      <c r="V7291" s="5">
        <f>Main[[#This Row],[Average_Cost_for_two]] * VLOOKUP(Main[[#This Row],[Currency]],'Currency'!A:B,2,FALSE)</f>
        <v>5.4</v>
      </c>
      <c r="W7291" s="5" t="str">
        <f>IF(Main[[#This Row],[Avg_Cost_USD]]&lt;10,"Low",
IF(Main[[#This Row],[Avg_Cost_USD]]&lt;=30,"Medium","High"))</f>
        <v>Low</v>
      </c>
    </row>
    <row r="7292" spans="1:23" x14ac:dyDescent="0.3">
      <c r="A7292">
        <v>3740</v>
      </c>
      <c r="B7292" t="s">
        <v>7444</v>
      </c>
      <c r="C7292">
        <v>1</v>
      </c>
      <c r="D7292" t="s">
        <v>6827</v>
      </c>
      <c r="E7292" t="s">
        <v>6861</v>
      </c>
      <c r="F7292">
        <v>77.332352700000001</v>
      </c>
      <c r="G7292">
        <v>28.557997499999999</v>
      </c>
      <c r="H7292" t="s">
        <v>3522</v>
      </c>
      <c r="I7292" t="s">
        <v>19</v>
      </c>
      <c r="J7292" t="s">
        <v>57</v>
      </c>
      <c r="K7292" t="s">
        <v>61</v>
      </c>
      <c r="L7292" t="s">
        <v>57</v>
      </c>
      <c r="M7292" t="s">
        <v>57</v>
      </c>
      <c r="N7292">
        <v>2</v>
      </c>
      <c r="O7292">
        <v>431</v>
      </c>
      <c r="P7292">
        <v>550</v>
      </c>
      <c r="Q7292">
        <v>3.7</v>
      </c>
      <c r="R7292">
        <v>2015</v>
      </c>
      <c r="S7292">
        <v>12</v>
      </c>
      <c r="T7292">
        <v>10</v>
      </c>
      <c r="U7292" s="1">
        <v>42348</v>
      </c>
      <c r="V7292" s="5">
        <f>Main[[#This Row],[Average_Cost_for_two]] * VLOOKUP(Main[[#This Row],[Currency]],'Currency'!A:B,2,FALSE)</f>
        <v>6.6000000000000005</v>
      </c>
      <c r="W7292" s="5" t="str">
        <f>IF(Main[[#This Row],[Avg_Cost_USD]]&lt;10,"Low",
IF(Main[[#This Row],[Avg_Cost_USD]]&lt;=30,"Medium","High"))</f>
        <v>Low</v>
      </c>
    </row>
    <row r="7293" spans="1:23" x14ac:dyDescent="0.3">
      <c r="A7293">
        <v>18410380</v>
      </c>
      <c r="B7293" t="s">
        <v>7445</v>
      </c>
      <c r="C7293">
        <v>1</v>
      </c>
      <c r="D7293" t="s">
        <v>6827</v>
      </c>
      <c r="E7293" t="s">
        <v>6898</v>
      </c>
      <c r="F7293">
        <v>77.372812600000003</v>
      </c>
      <c r="G7293">
        <v>28.548097599999998</v>
      </c>
      <c r="H7293" t="s">
        <v>303</v>
      </c>
      <c r="I7293" t="s">
        <v>19</v>
      </c>
      <c r="J7293" t="s">
        <v>57</v>
      </c>
      <c r="K7293" t="s">
        <v>57</v>
      </c>
      <c r="L7293" t="s">
        <v>57</v>
      </c>
      <c r="M7293" t="s">
        <v>57</v>
      </c>
      <c r="N7293">
        <v>2</v>
      </c>
      <c r="O7293">
        <v>20</v>
      </c>
      <c r="P7293">
        <v>650</v>
      </c>
      <c r="Q7293">
        <v>3.4</v>
      </c>
      <c r="R7293">
        <v>2014</v>
      </c>
      <c r="S7293">
        <v>12</v>
      </c>
      <c r="T7293">
        <v>17</v>
      </c>
      <c r="U7293" s="1">
        <v>41990</v>
      </c>
      <c r="V7293" s="5">
        <f>Main[[#This Row],[Average_Cost_for_two]] * VLOOKUP(Main[[#This Row],[Currency]],'Currency'!A:B,2,FALSE)</f>
        <v>7.8</v>
      </c>
      <c r="W7293" s="5" t="str">
        <f>IF(Main[[#This Row],[Avg_Cost_USD]]&lt;10,"Low",
IF(Main[[#This Row],[Avg_Cost_USD]]&lt;=30,"Medium","High"))</f>
        <v>Low</v>
      </c>
    </row>
    <row r="7294" spans="1:23" x14ac:dyDescent="0.3">
      <c r="A7294">
        <v>18339329</v>
      </c>
      <c r="B7294" t="s">
        <v>7446</v>
      </c>
      <c r="C7294">
        <v>1</v>
      </c>
      <c r="D7294" t="s">
        <v>6827</v>
      </c>
      <c r="E7294" t="s">
        <v>6877</v>
      </c>
      <c r="F7294">
        <v>77.367687500000002</v>
      </c>
      <c r="G7294">
        <v>28.5574096</v>
      </c>
      <c r="H7294" t="s">
        <v>289</v>
      </c>
      <c r="I7294" t="s">
        <v>19</v>
      </c>
      <c r="J7294" t="s">
        <v>57</v>
      </c>
      <c r="K7294" t="s">
        <v>57</v>
      </c>
      <c r="L7294" t="s">
        <v>57</v>
      </c>
      <c r="M7294" t="s">
        <v>57</v>
      </c>
      <c r="N7294">
        <v>2</v>
      </c>
      <c r="O7294">
        <v>4</v>
      </c>
      <c r="P7294">
        <v>550</v>
      </c>
      <c r="Q7294">
        <v>2.9</v>
      </c>
      <c r="R7294">
        <v>2012</v>
      </c>
      <c r="S7294">
        <v>12</v>
      </c>
      <c r="T7294">
        <v>8</v>
      </c>
      <c r="U7294" s="1">
        <v>41251</v>
      </c>
      <c r="V7294" s="5">
        <f>Main[[#This Row],[Average_Cost_for_two]] * VLOOKUP(Main[[#This Row],[Currency]],'Currency'!A:B,2,FALSE)</f>
        <v>6.6000000000000005</v>
      </c>
      <c r="W7294" s="5" t="str">
        <f>IF(Main[[#This Row],[Avg_Cost_USD]]&lt;10,"Low",
IF(Main[[#This Row],[Avg_Cost_USD]]&lt;=30,"Medium","High"))</f>
        <v>Low</v>
      </c>
    </row>
    <row r="7295" spans="1:23" x14ac:dyDescent="0.3">
      <c r="A7295">
        <v>304818</v>
      </c>
      <c r="B7295" t="s">
        <v>7447</v>
      </c>
      <c r="C7295">
        <v>1</v>
      </c>
      <c r="D7295" t="s">
        <v>6827</v>
      </c>
      <c r="E7295" t="s">
        <v>6877</v>
      </c>
      <c r="F7295">
        <v>77.368158100000002</v>
      </c>
      <c r="G7295">
        <v>28.557104599999999</v>
      </c>
      <c r="H7295" t="s">
        <v>303</v>
      </c>
      <c r="I7295" t="s">
        <v>19</v>
      </c>
      <c r="J7295" t="s">
        <v>57</v>
      </c>
      <c r="K7295" t="s">
        <v>57</v>
      </c>
      <c r="L7295" t="s">
        <v>57</v>
      </c>
      <c r="M7295" t="s">
        <v>57</v>
      </c>
      <c r="N7295">
        <v>2</v>
      </c>
      <c r="O7295">
        <v>27</v>
      </c>
      <c r="P7295">
        <v>550</v>
      </c>
      <c r="Q7295">
        <v>3</v>
      </c>
      <c r="R7295">
        <v>2012</v>
      </c>
      <c r="S7295">
        <v>12</v>
      </c>
      <c r="T7295">
        <v>12</v>
      </c>
      <c r="U7295" s="1">
        <v>41255</v>
      </c>
      <c r="V7295" s="5">
        <f>Main[[#This Row],[Average_Cost_for_two]] * VLOOKUP(Main[[#This Row],[Currency]],'Currency'!A:B,2,FALSE)</f>
        <v>6.6000000000000005</v>
      </c>
      <c r="W7295" s="5" t="str">
        <f>IF(Main[[#This Row],[Avg_Cost_USD]]&lt;10,"Low",
IF(Main[[#This Row],[Avg_Cost_USD]]&lt;=30,"Medium","High"))</f>
        <v>Low</v>
      </c>
    </row>
    <row r="7296" spans="1:23" x14ac:dyDescent="0.3">
      <c r="A7296">
        <v>18273047</v>
      </c>
      <c r="B7296" t="s">
        <v>7448</v>
      </c>
      <c r="C7296">
        <v>1</v>
      </c>
      <c r="D7296" t="s">
        <v>6827</v>
      </c>
      <c r="E7296" t="s">
        <v>6879</v>
      </c>
      <c r="F7296">
        <v>77.369273800000002</v>
      </c>
      <c r="G7296">
        <v>28.5781101</v>
      </c>
      <c r="H7296" t="s">
        <v>1827</v>
      </c>
      <c r="I7296" t="s">
        <v>19</v>
      </c>
      <c r="J7296" t="s">
        <v>57</v>
      </c>
      <c r="K7296" t="s">
        <v>61</v>
      </c>
      <c r="L7296" t="s">
        <v>57</v>
      </c>
      <c r="M7296" t="s">
        <v>57</v>
      </c>
      <c r="N7296">
        <v>2</v>
      </c>
      <c r="O7296">
        <v>49</v>
      </c>
      <c r="P7296">
        <v>550</v>
      </c>
      <c r="Q7296">
        <v>3.6</v>
      </c>
      <c r="R7296">
        <v>2012</v>
      </c>
      <c r="S7296">
        <v>12</v>
      </c>
      <c r="T7296">
        <v>12</v>
      </c>
      <c r="U7296" s="1">
        <v>41255</v>
      </c>
      <c r="V7296" s="5">
        <f>Main[[#This Row],[Average_Cost_for_two]] * VLOOKUP(Main[[#This Row],[Currency]],'Currency'!A:B,2,FALSE)</f>
        <v>6.6000000000000005</v>
      </c>
      <c r="W7296" s="5" t="str">
        <f>IF(Main[[#This Row],[Avg_Cost_USD]]&lt;10,"Low",
IF(Main[[#This Row],[Avg_Cost_USD]]&lt;=30,"Medium","High"))</f>
        <v>Low</v>
      </c>
    </row>
    <row r="7297" spans="1:23" x14ac:dyDescent="0.3">
      <c r="A7297">
        <v>310170</v>
      </c>
      <c r="B7297" t="s">
        <v>7411</v>
      </c>
      <c r="C7297">
        <v>1</v>
      </c>
      <c r="D7297" t="s">
        <v>6827</v>
      </c>
      <c r="E7297" t="s">
        <v>6814</v>
      </c>
      <c r="F7297">
        <v>77.362305000000006</v>
      </c>
      <c r="G7297">
        <v>28.595562600000001</v>
      </c>
      <c r="H7297" t="s">
        <v>1763</v>
      </c>
      <c r="I7297" t="s">
        <v>19</v>
      </c>
      <c r="J7297" t="s">
        <v>57</v>
      </c>
      <c r="K7297" t="s">
        <v>61</v>
      </c>
      <c r="L7297" t="s">
        <v>57</v>
      </c>
      <c r="M7297" t="s">
        <v>57</v>
      </c>
      <c r="N7297">
        <v>2</v>
      </c>
      <c r="O7297">
        <v>39</v>
      </c>
      <c r="P7297">
        <v>650</v>
      </c>
      <c r="Q7297">
        <v>3.1</v>
      </c>
      <c r="R7297">
        <v>2015</v>
      </c>
      <c r="S7297">
        <v>12</v>
      </c>
      <c r="T7297">
        <v>25</v>
      </c>
      <c r="U7297" s="1">
        <v>42363</v>
      </c>
      <c r="V7297" s="5">
        <f>Main[[#This Row],[Average_Cost_for_two]] * VLOOKUP(Main[[#This Row],[Currency]],'Currency'!A:B,2,FALSE)</f>
        <v>7.8</v>
      </c>
      <c r="W7297" s="5" t="str">
        <f>IF(Main[[#This Row],[Avg_Cost_USD]]&lt;10,"Low",
IF(Main[[#This Row],[Avg_Cost_USD]]&lt;=30,"Medium","High"))</f>
        <v>Low</v>
      </c>
    </row>
    <row r="7298" spans="1:23" x14ac:dyDescent="0.3">
      <c r="A7298">
        <v>8090</v>
      </c>
      <c r="B7298" t="s">
        <v>3887</v>
      </c>
      <c r="C7298">
        <v>1</v>
      </c>
      <c r="D7298" t="s">
        <v>6827</v>
      </c>
      <c r="E7298" t="s">
        <v>6966</v>
      </c>
      <c r="F7298">
        <v>77.362602600000002</v>
      </c>
      <c r="G7298">
        <v>28.608816099999999</v>
      </c>
      <c r="H7298" t="s">
        <v>289</v>
      </c>
      <c r="I7298" t="s">
        <v>19</v>
      </c>
      <c r="J7298" t="s">
        <v>57</v>
      </c>
      <c r="K7298" t="s">
        <v>57</v>
      </c>
      <c r="L7298" t="s">
        <v>57</v>
      </c>
      <c r="M7298" t="s">
        <v>57</v>
      </c>
      <c r="N7298">
        <v>1</v>
      </c>
      <c r="O7298">
        <v>15</v>
      </c>
      <c r="P7298">
        <v>300</v>
      </c>
      <c r="Q7298">
        <v>2.7</v>
      </c>
      <c r="R7298">
        <v>2015</v>
      </c>
      <c r="S7298">
        <v>12</v>
      </c>
      <c r="T7298">
        <v>5</v>
      </c>
      <c r="U7298" s="1">
        <v>42343</v>
      </c>
      <c r="V7298" s="5">
        <f>Main[[#This Row],[Average_Cost_for_two]] * VLOOKUP(Main[[#This Row],[Currency]],'Currency'!A:B,2,FALSE)</f>
        <v>3.6</v>
      </c>
      <c r="W7298" s="5" t="str">
        <f>IF(Main[[#This Row],[Avg_Cost_USD]]&lt;10,"Low",
IF(Main[[#This Row],[Avg_Cost_USD]]&lt;=30,"Medium","High"))</f>
        <v>Low</v>
      </c>
    </row>
    <row r="7299" spans="1:23" x14ac:dyDescent="0.3">
      <c r="A7299">
        <v>8089</v>
      </c>
      <c r="B7299" t="s">
        <v>7449</v>
      </c>
      <c r="C7299">
        <v>1</v>
      </c>
      <c r="D7299" t="s">
        <v>6827</v>
      </c>
      <c r="E7299" t="s">
        <v>6839</v>
      </c>
      <c r="F7299">
        <v>77.362484199999997</v>
      </c>
      <c r="G7299">
        <v>28.604724699999998</v>
      </c>
      <c r="H7299" t="s">
        <v>3723</v>
      </c>
      <c r="I7299" t="s">
        <v>19</v>
      </c>
      <c r="J7299" t="s">
        <v>57</v>
      </c>
      <c r="K7299" t="s">
        <v>57</v>
      </c>
      <c r="L7299" t="s">
        <v>57</v>
      </c>
      <c r="M7299" t="s">
        <v>57</v>
      </c>
      <c r="N7299">
        <v>1</v>
      </c>
      <c r="O7299">
        <v>2</v>
      </c>
      <c r="P7299">
        <v>250</v>
      </c>
      <c r="Q7299">
        <v>1</v>
      </c>
      <c r="R7299">
        <v>2017</v>
      </c>
      <c r="S7299">
        <v>12</v>
      </c>
      <c r="T7299">
        <v>22</v>
      </c>
      <c r="U7299" s="1">
        <v>43091</v>
      </c>
      <c r="V7299" s="5">
        <f>Main[[#This Row],[Average_Cost_for_two]] * VLOOKUP(Main[[#This Row],[Currency]],'Currency'!A:B,2,FALSE)</f>
        <v>3</v>
      </c>
      <c r="W7299" s="5" t="str">
        <f>IF(Main[[#This Row],[Avg_Cost_USD]]&lt;10,"Low",
IF(Main[[#This Row],[Avg_Cost_USD]]&lt;=30,"Medium","High"))</f>
        <v>Low</v>
      </c>
    </row>
    <row r="7300" spans="1:23" x14ac:dyDescent="0.3">
      <c r="A7300">
        <v>18281981</v>
      </c>
      <c r="B7300" t="s">
        <v>7450</v>
      </c>
      <c r="C7300">
        <v>1</v>
      </c>
      <c r="D7300" t="s">
        <v>6827</v>
      </c>
      <c r="E7300" t="s">
        <v>6881</v>
      </c>
      <c r="F7300">
        <v>77.373890410000001</v>
      </c>
      <c r="G7300">
        <v>28.628407580000001</v>
      </c>
      <c r="H7300" t="s">
        <v>1671</v>
      </c>
      <c r="I7300" t="s">
        <v>19</v>
      </c>
      <c r="J7300" t="s">
        <v>57</v>
      </c>
      <c r="K7300" t="s">
        <v>57</v>
      </c>
      <c r="L7300" t="s">
        <v>57</v>
      </c>
      <c r="M7300" t="s">
        <v>57</v>
      </c>
      <c r="N7300">
        <v>1</v>
      </c>
      <c r="O7300">
        <v>15</v>
      </c>
      <c r="P7300">
        <v>300</v>
      </c>
      <c r="Q7300">
        <v>3.2</v>
      </c>
      <c r="R7300">
        <v>2011</v>
      </c>
      <c r="S7300">
        <v>12</v>
      </c>
      <c r="T7300">
        <v>7</v>
      </c>
      <c r="U7300" s="1">
        <v>40884</v>
      </c>
      <c r="V7300" s="5">
        <f>Main[[#This Row],[Average_Cost_for_two]] * VLOOKUP(Main[[#This Row],[Currency]],'Currency'!A:B,2,FALSE)</f>
        <v>3.6</v>
      </c>
      <c r="W7300" s="5" t="str">
        <f>IF(Main[[#This Row],[Avg_Cost_USD]]&lt;10,"Low",
IF(Main[[#This Row],[Avg_Cost_USD]]&lt;=30,"Medium","High"))</f>
        <v>Low</v>
      </c>
    </row>
    <row r="7301" spans="1:23" x14ac:dyDescent="0.3">
      <c r="A7301">
        <v>18258764</v>
      </c>
      <c r="B7301" t="s">
        <v>7451</v>
      </c>
      <c r="C7301">
        <v>1</v>
      </c>
      <c r="D7301" t="s">
        <v>6827</v>
      </c>
      <c r="E7301" t="s">
        <v>6884</v>
      </c>
      <c r="F7301">
        <v>77.377223299999997</v>
      </c>
      <c r="G7301">
        <v>28.607546599999999</v>
      </c>
      <c r="H7301" t="s">
        <v>298</v>
      </c>
      <c r="I7301" t="s">
        <v>19</v>
      </c>
      <c r="J7301" t="s">
        <v>57</v>
      </c>
      <c r="K7301" t="s">
        <v>57</v>
      </c>
      <c r="L7301" t="s">
        <v>57</v>
      </c>
      <c r="M7301" t="s">
        <v>57</v>
      </c>
      <c r="N7301">
        <v>1</v>
      </c>
      <c r="O7301">
        <v>8</v>
      </c>
      <c r="P7301">
        <v>300</v>
      </c>
      <c r="Q7301">
        <v>2.8</v>
      </c>
      <c r="R7301">
        <v>2017</v>
      </c>
      <c r="S7301">
        <v>12</v>
      </c>
      <c r="T7301">
        <v>28</v>
      </c>
      <c r="U7301" s="1">
        <v>43097</v>
      </c>
      <c r="V7301" s="5">
        <f>Main[[#This Row],[Average_Cost_for_two]] * VLOOKUP(Main[[#This Row],[Currency]],'Currency'!A:B,2,FALSE)</f>
        <v>3.6</v>
      </c>
      <c r="W7301" s="5" t="str">
        <f>IF(Main[[#This Row],[Avg_Cost_USD]]&lt;10,"Low",
IF(Main[[#This Row],[Avg_Cost_USD]]&lt;=30,"Medium","High"))</f>
        <v>Low</v>
      </c>
    </row>
    <row r="7302" spans="1:23" x14ac:dyDescent="0.3">
      <c r="A7302">
        <v>18421059</v>
      </c>
      <c r="B7302" t="s">
        <v>7452</v>
      </c>
      <c r="C7302">
        <v>1</v>
      </c>
      <c r="D7302" t="s">
        <v>6827</v>
      </c>
      <c r="E7302" t="s">
        <v>6866</v>
      </c>
      <c r="F7302">
        <v>77.375194500000006</v>
      </c>
      <c r="G7302">
        <v>28.591578500000001</v>
      </c>
      <c r="H7302" t="s">
        <v>56</v>
      </c>
      <c r="I7302" t="s">
        <v>19</v>
      </c>
      <c r="J7302" t="s">
        <v>57</v>
      </c>
      <c r="K7302" t="s">
        <v>57</v>
      </c>
      <c r="L7302" t="s">
        <v>57</v>
      </c>
      <c r="M7302" t="s">
        <v>57</v>
      </c>
      <c r="N7302">
        <v>1</v>
      </c>
      <c r="O7302">
        <v>6</v>
      </c>
      <c r="P7302">
        <v>200</v>
      </c>
      <c r="Q7302">
        <v>2.9</v>
      </c>
      <c r="R7302">
        <v>2010</v>
      </c>
      <c r="S7302">
        <v>12</v>
      </c>
      <c r="T7302">
        <v>11</v>
      </c>
      <c r="U7302" s="1">
        <v>40523</v>
      </c>
      <c r="V7302" s="5">
        <f>Main[[#This Row],[Average_Cost_for_two]] * VLOOKUP(Main[[#This Row],[Currency]],'Currency'!A:B,2,FALSE)</f>
        <v>2.4</v>
      </c>
      <c r="W7302" s="5" t="str">
        <f>IF(Main[[#This Row],[Avg_Cost_USD]]&lt;10,"Low",
IF(Main[[#This Row],[Avg_Cost_USD]]&lt;=30,"Medium","High"))</f>
        <v>Low</v>
      </c>
    </row>
    <row r="7303" spans="1:23" x14ac:dyDescent="0.3">
      <c r="A7303">
        <v>18014154</v>
      </c>
      <c r="B7303" t="s">
        <v>7180</v>
      </c>
      <c r="C7303">
        <v>1</v>
      </c>
      <c r="D7303" t="s">
        <v>6827</v>
      </c>
      <c r="E7303" t="s">
        <v>6868</v>
      </c>
      <c r="F7303">
        <v>77.400308999999993</v>
      </c>
      <c r="G7303">
        <v>28.5879324</v>
      </c>
      <c r="H7303" t="s">
        <v>1763</v>
      </c>
      <c r="I7303" t="s">
        <v>19</v>
      </c>
      <c r="J7303" t="s">
        <v>57</v>
      </c>
      <c r="K7303" t="s">
        <v>57</v>
      </c>
      <c r="L7303" t="s">
        <v>57</v>
      </c>
      <c r="M7303" t="s">
        <v>57</v>
      </c>
      <c r="N7303">
        <v>2</v>
      </c>
      <c r="O7303">
        <v>12</v>
      </c>
      <c r="P7303">
        <v>650</v>
      </c>
      <c r="Q7303">
        <v>2.9</v>
      </c>
      <c r="R7303">
        <v>2012</v>
      </c>
      <c r="S7303">
        <v>12</v>
      </c>
      <c r="T7303">
        <v>15</v>
      </c>
      <c r="U7303" s="1">
        <v>41258</v>
      </c>
      <c r="V7303" s="5">
        <f>Main[[#This Row],[Average_Cost_for_two]] * VLOOKUP(Main[[#This Row],[Currency]],'Currency'!A:B,2,FALSE)</f>
        <v>7.8</v>
      </c>
      <c r="W7303" s="5" t="str">
        <f>IF(Main[[#This Row],[Avg_Cost_USD]]&lt;10,"Low",
IF(Main[[#This Row],[Avg_Cost_USD]]&lt;=30,"Medium","High"))</f>
        <v>Low</v>
      </c>
    </row>
    <row r="7304" spans="1:23" x14ac:dyDescent="0.3">
      <c r="A7304">
        <v>308877</v>
      </c>
      <c r="B7304" t="s">
        <v>7453</v>
      </c>
      <c r="C7304">
        <v>1</v>
      </c>
      <c r="D7304" t="s">
        <v>6827</v>
      </c>
      <c r="E7304" t="s">
        <v>6843</v>
      </c>
      <c r="F7304">
        <v>77.385148400000006</v>
      </c>
      <c r="G7304">
        <v>28.5136416</v>
      </c>
      <c r="H7304" t="s">
        <v>335</v>
      </c>
      <c r="I7304" t="s">
        <v>19</v>
      </c>
      <c r="J7304" t="s">
        <v>57</v>
      </c>
      <c r="K7304" t="s">
        <v>57</v>
      </c>
      <c r="L7304" t="s">
        <v>57</v>
      </c>
      <c r="M7304" t="s">
        <v>57</v>
      </c>
      <c r="N7304">
        <v>1</v>
      </c>
      <c r="O7304">
        <v>4</v>
      </c>
      <c r="P7304">
        <v>300</v>
      </c>
      <c r="Q7304">
        <v>2.9</v>
      </c>
      <c r="R7304">
        <v>2016</v>
      </c>
      <c r="S7304">
        <v>12</v>
      </c>
      <c r="T7304">
        <v>14</v>
      </c>
      <c r="U7304" s="1">
        <v>42718</v>
      </c>
      <c r="V7304" s="5">
        <f>Main[[#This Row],[Average_Cost_for_two]] * VLOOKUP(Main[[#This Row],[Currency]],'Currency'!A:B,2,FALSE)</f>
        <v>3.6</v>
      </c>
      <c r="W7304" s="5" t="str">
        <f>IF(Main[[#This Row],[Avg_Cost_USD]]&lt;10,"Low",
IF(Main[[#This Row],[Avg_Cost_USD]]&lt;=30,"Medium","High"))</f>
        <v>Low</v>
      </c>
    </row>
    <row r="7305" spans="1:23" x14ac:dyDescent="0.3">
      <c r="A7305">
        <v>18124378</v>
      </c>
      <c r="B7305" t="s">
        <v>7454</v>
      </c>
      <c r="C7305">
        <v>1</v>
      </c>
      <c r="D7305" t="s">
        <v>54</v>
      </c>
      <c r="E7305" t="s">
        <v>2012</v>
      </c>
      <c r="F7305">
        <v>77.172061900000003</v>
      </c>
      <c r="G7305">
        <v>28.572260400000001</v>
      </c>
      <c r="H7305" t="s">
        <v>7455</v>
      </c>
      <c r="I7305" t="s">
        <v>19</v>
      </c>
      <c r="J7305" t="s">
        <v>61</v>
      </c>
      <c r="K7305" t="s">
        <v>57</v>
      </c>
      <c r="L7305" t="s">
        <v>57</v>
      </c>
      <c r="M7305" t="s">
        <v>57</v>
      </c>
      <c r="N7305">
        <v>4</v>
      </c>
      <c r="O7305">
        <v>109</v>
      </c>
      <c r="P7305">
        <v>2000</v>
      </c>
      <c r="Q7305">
        <v>3.8</v>
      </c>
      <c r="R7305">
        <v>2013</v>
      </c>
      <c r="S7305">
        <v>11</v>
      </c>
      <c r="T7305">
        <v>14</v>
      </c>
      <c r="U7305" s="1">
        <v>41592</v>
      </c>
      <c r="V7305" s="5">
        <f>Main[[#This Row],[Average_Cost_for_two]] * VLOOKUP(Main[[#This Row],[Currency]],'Currency'!A:B,2,FALSE)</f>
        <v>24</v>
      </c>
      <c r="W7305" s="5" t="str">
        <f>IF(Main[[#This Row],[Avg_Cost_USD]]&lt;10,"Low",
IF(Main[[#This Row],[Avg_Cost_USD]]&lt;=30,"Medium","High"))</f>
        <v>Medium</v>
      </c>
    </row>
    <row r="7306" spans="1:23" x14ac:dyDescent="0.3">
      <c r="A7306">
        <v>791</v>
      </c>
      <c r="B7306" t="s">
        <v>3094</v>
      </c>
      <c r="C7306">
        <v>1</v>
      </c>
      <c r="D7306" t="s">
        <v>6827</v>
      </c>
      <c r="E7306" t="s">
        <v>6887</v>
      </c>
      <c r="F7306">
        <v>77.326070900000005</v>
      </c>
      <c r="G7306">
        <v>28.567446499999999</v>
      </c>
      <c r="H7306" t="s">
        <v>301</v>
      </c>
      <c r="I7306" t="s">
        <v>19</v>
      </c>
      <c r="J7306" t="s">
        <v>57</v>
      </c>
      <c r="K7306" t="s">
        <v>57</v>
      </c>
      <c r="L7306" t="s">
        <v>57</v>
      </c>
      <c r="M7306" t="s">
        <v>57</v>
      </c>
      <c r="N7306">
        <v>2</v>
      </c>
      <c r="O7306">
        <v>110</v>
      </c>
      <c r="P7306">
        <v>600</v>
      </c>
      <c r="Q7306">
        <v>3.5</v>
      </c>
      <c r="R7306">
        <v>2014</v>
      </c>
      <c r="S7306">
        <v>12</v>
      </c>
      <c r="T7306">
        <v>18</v>
      </c>
      <c r="U7306" s="1">
        <v>41991</v>
      </c>
      <c r="V7306" s="5">
        <f>Main[[#This Row],[Average_Cost_for_two]] * VLOOKUP(Main[[#This Row],[Currency]],'Currency'!A:B,2,FALSE)</f>
        <v>7.2</v>
      </c>
      <c r="W7306" s="5" t="str">
        <f>IF(Main[[#This Row],[Avg_Cost_USD]]&lt;10,"Low",
IF(Main[[#This Row],[Avg_Cost_USD]]&lt;=30,"Medium","High"))</f>
        <v>Low</v>
      </c>
    </row>
    <row r="7307" spans="1:23" x14ac:dyDescent="0.3">
      <c r="A7307">
        <v>394</v>
      </c>
      <c r="B7307" t="s">
        <v>2456</v>
      </c>
      <c r="C7307">
        <v>1</v>
      </c>
      <c r="D7307" t="s">
        <v>6827</v>
      </c>
      <c r="E7307" t="s">
        <v>6887</v>
      </c>
      <c r="F7307">
        <v>77.325513299999997</v>
      </c>
      <c r="G7307">
        <v>28.567249199999999</v>
      </c>
      <c r="H7307" t="s">
        <v>384</v>
      </c>
      <c r="I7307" t="s">
        <v>19</v>
      </c>
      <c r="J7307" t="s">
        <v>57</v>
      </c>
      <c r="K7307" t="s">
        <v>57</v>
      </c>
      <c r="L7307" t="s">
        <v>57</v>
      </c>
      <c r="M7307" t="s">
        <v>57</v>
      </c>
      <c r="N7307">
        <v>3</v>
      </c>
      <c r="O7307">
        <v>189</v>
      </c>
      <c r="P7307">
        <v>1000</v>
      </c>
      <c r="Q7307">
        <v>3.7</v>
      </c>
      <c r="R7307">
        <v>2015</v>
      </c>
      <c r="S7307">
        <v>12</v>
      </c>
      <c r="T7307">
        <v>7</v>
      </c>
      <c r="U7307" s="1">
        <v>42345</v>
      </c>
      <c r="V7307" s="5">
        <f>Main[[#This Row],[Average_Cost_for_two]] * VLOOKUP(Main[[#This Row],[Currency]],'Currency'!A:B,2,FALSE)</f>
        <v>12</v>
      </c>
      <c r="W7307" s="5" t="str">
        <f>IF(Main[[#This Row],[Avg_Cost_USD]]&lt;10,"Low",
IF(Main[[#This Row],[Avg_Cost_USD]]&lt;=30,"Medium","High"))</f>
        <v>Medium</v>
      </c>
    </row>
    <row r="7308" spans="1:23" x14ac:dyDescent="0.3">
      <c r="A7308">
        <v>5689</v>
      </c>
      <c r="B7308" t="s">
        <v>7456</v>
      </c>
      <c r="C7308">
        <v>1</v>
      </c>
      <c r="D7308" t="s">
        <v>6827</v>
      </c>
      <c r="E7308" t="s">
        <v>6887</v>
      </c>
      <c r="F7308">
        <v>77.326138200000003</v>
      </c>
      <c r="G7308">
        <v>28.568013199999999</v>
      </c>
      <c r="H7308" t="s">
        <v>6742</v>
      </c>
      <c r="I7308" t="s">
        <v>19</v>
      </c>
      <c r="J7308" t="s">
        <v>57</v>
      </c>
      <c r="K7308" t="s">
        <v>57</v>
      </c>
      <c r="L7308" t="s">
        <v>57</v>
      </c>
      <c r="M7308" t="s">
        <v>57</v>
      </c>
      <c r="N7308">
        <v>3</v>
      </c>
      <c r="O7308">
        <v>249</v>
      </c>
      <c r="P7308">
        <v>1000</v>
      </c>
      <c r="Q7308">
        <v>3.5</v>
      </c>
      <c r="R7308">
        <v>2010</v>
      </c>
      <c r="S7308">
        <v>12</v>
      </c>
      <c r="T7308">
        <v>22</v>
      </c>
      <c r="U7308" s="1">
        <v>40534</v>
      </c>
      <c r="V7308" s="5">
        <f>Main[[#This Row],[Average_Cost_for_two]] * VLOOKUP(Main[[#This Row],[Currency]],'Currency'!A:B,2,FALSE)</f>
        <v>12</v>
      </c>
      <c r="W7308" s="5" t="str">
        <f>IF(Main[[#This Row],[Avg_Cost_USD]]&lt;10,"Low",
IF(Main[[#This Row],[Avg_Cost_USD]]&lt;=30,"Medium","High"))</f>
        <v>Medium</v>
      </c>
    </row>
    <row r="7309" spans="1:23" x14ac:dyDescent="0.3">
      <c r="A7309">
        <v>4473</v>
      </c>
      <c r="B7309" t="s">
        <v>1698</v>
      </c>
      <c r="C7309">
        <v>1</v>
      </c>
      <c r="D7309" t="s">
        <v>6827</v>
      </c>
      <c r="E7309" t="s">
        <v>7114</v>
      </c>
      <c r="F7309">
        <v>77.323038319999995</v>
      </c>
      <c r="G7309">
        <v>28.5680476</v>
      </c>
      <c r="H7309" t="s">
        <v>1700</v>
      </c>
      <c r="I7309" t="s">
        <v>19</v>
      </c>
      <c r="J7309" t="s">
        <v>57</v>
      </c>
      <c r="K7309" t="s">
        <v>57</v>
      </c>
      <c r="L7309" t="s">
        <v>57</v>
      </c>
      <c r="M7309" t="s">
        <v>57</v>
      </c>
      <c r="N7309">
        <v>2</v>
      </c>
      <c r="O7309">
        <v>169</v>
      </c>
      <c r="P7309">
        <v>600</v>
      </c>
      <c r="Q7309">
        <v>3.5</v>
      </c>
      <c r="R7309">
        <v>2016</v>
      </c>
      <c r="S7309">
        <v>11</v>
      </c>
      <c r="T7309">
        <v>27</v>
      </c>
      <c r="U7309" s="1">
        <v>42701</v>
      </c>
      <c r="V7309" s="5">
        <f>Main[[#This Row],[Average_Cost_for_two]] * VLOOKUP(Main[[#This Row],[Currency]],'Currency'!A:B,2,FALSE)</f>
        <v>7.2</v>
      </c>
      <c r="W7309" s="5" t="str">
        <f>IF(Main[[#This Row],[Avg_Cost_USD]]&lt;10,"Low",
IF(Main[[#This Row],[Avg_Cost_USD]]&lt;=30,"Medium","High"))</f>
        <v>Low</v>
      </c>
    </row>
    <row r="7310" spans="1:23" x14ac:dyDescent="0.3">
      <c r="A7310">
        <v>18272361</v>
      </c>
      <c r="B7310" t="s">
        <v>7457</v>
      </c>
      <c r="C7310">
        <v>1</v>
      </c>
      <c r="D7310" t="s">
        <v>6827</v>
      </c>
      <c r="E7310" t="s">
        <v>7118</v>
      </c>
      <c r="F7310">
        <v>77.321426979999998</v>
      </c>
      <c r="G7310">
        <v>28.5676545</v>
      </c>
      <c r="H7310" t="s">
        <v>287</v>
      </c>
      <c r="I7310" t="s">
        <v>19</v>
      </c>
      <c r="J7310" t="s">
        <v>61</v>
      </c>
      <c r="K7310" t="s">
        <v>57</v>
      </c>
      <c r="L7310" t="s">
        <v>57</v>
      </c>
      <c r="M7310" t="s">
        <v>57</v>
      </c>
      <c r="N7310">
        <v>3</v>
      </c>
      <c r="O7310">
        <v>120</v>
      </c>
      <c r="P7310">
        <v>1100</v>
      </c>
      <c r="Q7310">
        <v>3.4</v>
      </c>
      <c r="R7310">
        <v>2017</v>
      </c>
      <c r="S7310">
        <v>11</v>
      </c>
      <c r="T7310">
        <v>6</v>
      </c>
      <c r="U7310" s="1">
        <v>43045</v>
      </c>
      <c r="V7310" s="5">
        <f>Main[[#This Row],[Average_Cost_for_two]] * VLOOKUP(Main[[#This Row],[Currency]],'Currency'!A:B,2,FALSE)</f>
        <v>13.200000000000001</v>
      </c>
      <c r="W7310" s="5" t="str">
        <f>IF(Main[[#This Row],[Avg_Cost_USD]]&lt;10,"Low",
IF(Main[[#This Row],[Avg_Cost_USD]]&lt;=30,"Medium","High"))</f>
        <v>Medium</v>
      </c>
    </row>
    <row r="7311" spans="1:23" x14ac:dyDescent="0.3">
      <c r="A7311">
        <v>18372695</v>
      </c>
      <c r="B7311" t="s">
        <v>7458</v>
      </c>
      <c r="C7311">
        <v>1</v>
      </c>
      <c r="D7311" t="s">
        <v>6827</v>
      </c>
      <c r="E7311" t="s">
        <v>7118</v>
      </c>
      <c r="F7311">
        <v>77.321449099999995</v>
      </c>
      <c r="G7311">
        <v>28.567592699999999</v>
      </c>
      <c r="H7311" t="s">
        <v>7459</v>
      </c>
      <c r="I7311" t="s">
        <v>19</v>
      </c>
      <c r="J7311" t="s">
        <v>61</v>
      </c>
      <c r="K7311" t="s">
        <v>57</v>
      </c>
      <c r="L7311" t="s">
        <v>57</v>
      </c>
      <c r="M7311" t="s">
        <v>57</v>
      </c>
      <c r="N7311">
        <v>3</v>
      </c>
      <c r="O7311">
        <v>215</v>
      </c>
      <c r="P7311">
        <v>1500</v>
      </c>
      <c r="Q7311">
        <v>3.4</v>
      </c>
      <c r="R7311">
        <v>2013</v>
      </c>
      <c r="S7311">
        <v>11</v>
      </c>
      <c r="T7311">
        <v>23</v>
      </c>
      <c r="U7311" s="1">
        <v>41601</v>
      </c>
      <c r="V7311" s="5">
        <f>Main[[#This Row],[Average_Cost_for_two]] * VLOOKUP(Main[[#This Row],[Currency]],'Currency'!A:B,2,FALSE)</f>
        <v>18</v>
      </c>
      <c r="W7311" s="5" t="str">
        <f>IF(Main[[#This Row],[Avg_Cost_USD]]&lt;10,"Low",
IF(Main[[#This Row],[Avg_Cost_USD]]&lt;=30,"Medium","High"))</f>
        <v>Medium</v>
      </c>
    </row>
    <row r="7312" spans="1:23" x14ac:dyDescent="0.3">
      <c r="A7312">
        <v>18303706</v>
      </c>
      <c r="B7312" t="s">
        <v>7460</v>
      </c>
      <c r="C7312">
        <v>1</v>
      </c>
      <c r="D7312" t="s">
        <v>6827</v>
      </c>
      <c r="E7312" t="s">
        <v>7118</v>
      </c>
      <c r="F7312">
        <v>77.321039400000004</v>
      </c>
      <c r="G7312">
        <v>28.568004609999999</v>
      </c>
      <c r="H7312" t="s">
        <v>434</v>
      </c>
      <c r="I7312" t="s">
        <v>19</v>
      </c>
      <c r="J7312" t="s">
        <v>57</v>
      </c>
      <c r="K7312" t="s">
        <v>57</v>
      </c>
      <c r="L7312" t="s">
        <v>57</v>
      </c>
      <c r="M7312" t="s">
        <v>57</v>
      </c>
      <c r="N7312">
        <v>1</v>
      </c>
      <c r="O7312">
        <v>324</v>
      </c>
      <c r="P7312">
        <v>250</v>
      </c>
      <c r="Q7312">
        <v>4.5</v>
      </c>
      <c r="R7312">
        <v>2014</v>
      </c>
      <c r="S7312">
        <v>11</v>
      </c>
      <c r="T7312">
        <v>28</v>
      </c>
      <c r="U7312" s="1">
        <v>41971</v>
      </c>
      <c r="V7312" s="5">
        <f>Main[[#This Row],[Average_Cost_for_two]] * VLOOKUP(Main[[#This Row],[Currency]],'Currency'!A:B,2,FALSE)</f>
        <v>3</v>
      </c>
      <c r="W7312" s="5" t="str">
        <f>IF(Main[[#This Row],[Avg_Cost_USD]]&lt;10,"Low",
IF(Main[[#This Row],[Avg_Cost_USD]]&lt;=30,"Medium","High"))</f>
        <v>Low</v>
      </c>
    </row>
    <row r="7313" spans="1:23" x14ac:dyDescent="0.3">
      <c r="A7313">
        <v>18366022</v>
      </c>
      <c r="B7313" t="s">
        <v>7461</v>
      </c>
      <c r="C7313">
        <v>1</v>
      </c>
      <c r="D7313" t="s">
        <v>6827</v>
      </c>
      <c r="E7313" t="s">
        <v>7118</v>
      </c>
      <c r="F7313">
        <v>77.320801020000005</v>
      </c>
      <c r="G7313">
        <v>28.567074999999999</v>
      </c>
      <c r="H7313" t="s">
        <v>7462</v>
      </c>
      <c r="I7313" t="s">
        <v>19</v>
      </c>
      <c r="J7313" t="s">
        <v>61</v>
      </c>
      <c r="K7313" t="s">
        <v>61</v>
      </c>
      <c r="L7313" t="s">
        <v>57</v>
      </c>
      <c r="M7313" t="s">
        <v>57</v>
      </c>
      <c r="N7313">
        <v>3</v>
      </c>
      <c r="O7313">
        <v>173</v>
      </c>
      <c r="P7313">
        <v>1400</v>
      </c>
      <c r="Q7313">
        <v>3.9</v>
      </c>
      <c r="R7313">
        <v>2016</v>
      </c>
      <c r="S7313">
        <v>11</v>
      </c>
      <c r="T7313">
        <v>24</v>
      </c>
      <c r="U7313" s="1">
        <v>42698</v>
      </c>
      <c r="V7313" s="5">
        <f>Main[[#This Row],[Average_Cost_for_two]] * VLOOKUP(Main[[#This Row],[Currency]],'Currency'!A:B,2,FALSE)</f>
        <v>16.8</v>
      </c>
      <c r="W7313" s="5" t="str">
        <f>IF(Main[[#This Row],[Avg_Cost_USD]]&lt;10,"Low",
IF(Main[[#This Row],[Avg_Cost_USD]]&lt;=30,"Medium","High"))</f>
        <v>Medium</v>
      </c>
    </row>
    <row r="7314" spans="1:23" x14ac:dyDescent="0.3">
      <c r="A7314">
        <v>18419893</v>
      </c>
      <c r="B7314" t="s">
        <v>7463</v>
      </c>
      <c r="C7314">
        <v>1</v>
      </c>
      <c r="D7314" t="s">
        <v>6827</v>
      </c>
      <c r="E7314" t="s">
        <v>6927</v>
      </c>
      <c r="F7314">
        <v>77.321809450000003</v>
      </c>
      <c r="G7314">
        <v>28.564501450000002</v>
      </c>
      <c r="H7314" t="s">
        <v>287</v>
      </c>
      <c r="I7314" t="s">
        <v>19</v>
      </c>
      <c r="J7314" t="s">
        <v>61</v>
      </c>
      <c r="K7314" t="s">
        <v>61</v>
      </c>
      <c r="L7314" t="s">
        <v>57</v>
      </c>
      <c r="M7314" t="s">
        <v>57</v>
      </c>
      <c r="N7314">
        <v>3</v>
      </c>
      <c r="O7314">
        <v>111</v>
      </c>
      <c r="P7314">
        <v>1300</v>
      </c>
      <c r="Q7314">
        <v>4.0999999999999996</v>
      </c>
      <c r="R7314">
        <v>2011</v>
      </c>
      <c r="S7314">
        <v>11</v>
      </c>
      <c r="T7314">
        <v>20</v>
      </c>
      <c r="U7314" s="1">
        <v>40867</v>
      </c>
      <c r="V7314" s="5">
        <f>Main[[#This Row],[Average_Cost_for_two]] * VLOOKUP(Main[[#This Row],[Currency]],'Currency'!A:B,2,FALSE)</f>
        <v>15.6</v>
      </c>
      <c r="W7314" s="5" t="str">
        <f>IF(Main[[#This Row],[Avg_Cost_USD]]&lt;10,"Low",
IF(Main[[#This Row],[Avg_Cost_USD]]&lt;=30,"Medium","High"))</f>
        <v>Medium</v>
      </c>
    </row>
    <row r="7315" spans="1:23" x14ac:dyDescent="0.3">
      <c r="A7315">
        <v>18253392</v>
      </c>
      <c r="B7315" t="s">
        <v>7464</v>
      </c>
      <c r="C7315">
        <v>1</v>
      </c>
      <c r="D7315" t="s">
        <v>6827</v>
      </c>
      <c r="E7315" t="s">
        <v>6910</v>
      </c>
      <c r="F7315">
        <v>77.513346100000007</v>
      </c>
      <c r="G7315">
        <v>28.4720847</v>
      </c>
      <c r="H7315" t="s">
        <v>315</v>
      </c>
      <c r="I7315" t="s">
        <v>19</v>
      </c>
      <c r="J7315" t="s">
        <v>57</v>
      </c>
      <c r="K7315" t="s">
        <v>61</v>
      </c>
      <c r="L7315" t="s">
        <v>57</v>
      </c>
      <c r="M7315" t="s">
        <v>57</v>
      </c>
      <c r="N7315">
        <v>1</v>
      </c>
      <c r="O7315">
        <v>37</v>
      </c>
      <c r="P7315">
        <v>300</v>
      </c>
      <c r="Q7315">
        <v>3.1</v>
      </c>
      <c r="R7315">
        <v>2015</v>
      </c>
      <c r="S7315">
        <v>11</v>
      </c>
      <c r="T7315">
        <v>18</v>
      </c>
      <c r="U7315" s="1">
        <v>42326</v>
      </c>
      <c r="V7315" s="5">
        <f>Main[[#This Row],[Average_Cost_for_two]] * VLOOKUP(Main[[#This Row],[Currency]],'Currency'!A:B,2,FALSE)</f>
        <v>3.6</v>
      </c>
      <c r="W7315" s="5" t="str">
        <f>IF(Main[[#This Row],[Avg_Cost_USD]]&lt;10,"Low",
IF(Main[[#This Row],[Avg_Cost_USD]]&lt;=30,"Medium","High"))</f>
        <v>Low</v>
      </c>
    </row>
    <row r="7316" spans="1:23" x14ac:dyDescent="0.3">
      <c r="A7316">
        <v>307628</v>
      </c>
      <c r="B7316" t="s">
        <v>7465</v>
      </c>
      <c r="C7316">
        <v>1</v>
      </c>
      <c r="D7316" t="s">
        <v>6827</v>
      </c>
      <c r="E7316" t="s">
        <v>6910</v>
      </c>
      <c r="F7316">
        <v>77.518122079999998</v>
      </c>
      <c r="G7316">
        <v>28.471995799999998</v>
      </c>
      <c r="H7316" t="s">
        <v>6701</v>
      </c>
      <c r="I7316" t="s">
        <v>19</v>
      </c>
      <c r="J7316" t="s">
        <v>61</v>
      </c>
      <c r="K7316" t="s">
        <v>61</v>
      </c>
      <c r="L7316" t="s">
        <v>57</v>
      </c>
      <c r="M7316" t="s">
        <v>57</v>
      </c>
      <c r="N7316">
        <v>3</v>
      </c>
      <c r="O7316">
        <v>43</v>
      </c>
      <c r="P7316">
        <v>1000</v>
      </c>
      <c r="Q7316">
        <v>2.9</v>
      </c>
      <c r="R7316">
        <v>2011</v>
      </c>
      <c r="S7316">
        <v>11</v>
      </c>
      <c r="T7316">
        <v>15</v>
      </c>
      <c r="U7316" s="1">
        <v>40862</v>
      </c>
      <c r="V7316" s="5">
        <f>Main[[#This Row],[Average_Cost_for_two]] * VLOOKUP(Main[[#This Row],[Currency]],'Currency'!A:B,2,FALSE)</f>
        <v>12</v>
      </c>
      <c r="W7316" s="5" t="str">
        <f>IF(Main[[#This Row],[Avg_Cost_USD]]&lt;10,"Low",
IF(Main[[#This Row],[Avg_Cost_USD]]&lt;=30,"Medium","High"))</f>
        <v>Medium</v>
      </c>
    </row>
    <row r="7317" spans="1:23" x14ac:dyDescent="0.3">
      <c r="A7317">
        <v>302139</v>
      </c>
      <c r="B7317" t="s">
        <v>368</v>
      </c>
      <c r="C7317">
        <v>1</v>
      </c>
      <c r="D7317" t="s">
        <v>6827</v>
      </c>
      <c r="E7317" t="s">
        <v>6910</v>
      </c>
      <c r="F7317">
        <v>77.527912999999998</v>
      </c>
      <c r="G7317">
        <v>28.458344700000001</v>
      </c>
      <c r="H7317" t="s">
        <v>369</v>
      </c>
      <c r="I7317" t="s">
        <v>19</v>
      </c>
      <c r="J7317" t="s">
        <v>57</v>
      </c>
      <c r="K7317" t="s">
        <v>57</v>
      </c>
      <c r="L7317" t="s">
        <v>57</v>
      </c>
      <c r="M7317" t="s">
        <v>57</v>
      </c>
      <c r="N7317">
        <v>2</v>
      </c>
      <c r="O7317">
        <v>56</v>
      </c>
      <c r="P7317">
        <v>700</v>
      </c>
      <c r="Q7317">
        <v>3.5</v>
      </c>
      <c r="R7317">
        <v>2013</v>
      </c>
      <c r="S7317">
        <v>11</v>
      </c>
      <c r="T7317">
        <v>15</v>
      </c>
      <c r="U7317" s="1">
        <v>41593</v>
      </c>
      <c r="V7317" s="5">
        <f>Main[[#This Row],[Average_Cost_for_two]] * VLOOKUP(Main[[#This Row],[Currency]],'Currency'!A:B,2,FALSE)</f>
        <v>8.4</v>
      </c>
      <c r="W7317" s="5" t="str">
        <f>IF(Main[[#This Row],[Avg_Cost_USD]]&lt;10,"Low",
IF(Main[[#This Row],[Avg_Cost_USD]]&lt;=30,"Medium","High"))</f>
        <v>Low</v>
      </c>
    </row>
    <row r="7318" spans="1:23" x14ac:dyDescent="0.3">
      <c r="A7318">
        <v>2342</v>
      </c>
      <c r="B7318" t="s">
        <v>7466</v>
      </c>
      <c r="C7318">
        <v>1</v>
      </c>
      <c r="D7318" t="s">
        <v>6827</v>
      </c>
      <c r="E7318" t="s">
        <v>7121</v>
      </c>
      <c r="F7318">
        <v>77.335196100000005</v>
      </c>
      <c r="G7318">
        <v>28.576705499999999</v>
      </c>
      <c r="H7318" t="s">
        <v>913</v>
      </c>
      <c r="I7318" t="s">
        <v>19</v>
      </c>
      <c r="J7318" t="s">
        <v>61</v>
      </c>
      <c r="K7318" t="s">
        <v>61</v>
      </c>
      <c r="L7318" t="s">
        <v>57</v>
      </c>
      <c r="M7318" t="s">
        <v>57</v>
      </c>
      <c r="N7318">
        <v>3</v>
      </c>
      <c r="O7318">
        <v>192</v>
      </c>
      <c r="P7318">
        <v>1000</v>
      </c>
      <c r="Q7318">
        <v>2.6</v>
      </c>
      <c r="R7318">
        <v>2014</v>
      </c>
      <c r="S7318">
        <v>11</v>
      </c>
      <c r="T7318">
        <v>10</v>
      </c>
      <c r="U7318" s="1">
        <v>41953</v>
      </c>
      <c r="V7318" s="5">
        <f>Main[[#This Row],[Average_Cost_for_two]] * VLOOKUP(Main[[#This Row],[Currency]],'Currency'!A:B,2,FALSE)</f>
        <v>12</v>
      </c>
      <c r="W7318" s="5" t="str">
        <f>IF(Main[[#This Row],[Avg_Cost_USD]]&lt;10,"Low",
IF(Main[[#This Row],[Avg_Cost_USD]]&lt;=30,"Medium","High"))</f>
        <v>Medium</v>
      </c>
    </row>
    <row r="7319" spans="1:23" x14ac:dyDescent="0.3">
      <c r="A7319">
        <v>18383509</v>
      </c>
      <c r="B7319" t="s">
        <v>3623</v>
      </c>
      <c r="C7319">
        <v>1</v>
      </c>
      <c r="D7319" t="s">
        <v>6827</v>
      </c>
      <c r="E7319" t="s">
        <v>6828</v>
      </c>
      <c r="F7319">
        <v>77.353573699999998</v>
      </c>
      <c r="G7319">
        <v>28.574300099999999</v>
      </c>
      <c r="H7319" t="s">
        <v>434</v>
      </c>
      <c r="I7319" t="s">
        <v>19</v>
      </c>
      <c r="J7319" t="s">
        <v>57</v>
      </c>
      <c r="K7319" t="s">
        <v>57</v>
      </c>
      <c r="L7319" t="s">
        <v>57</v>
      </c>
      <c r="M7319" t="s">
        <v>57</v>
      </c>
      <c r="N7319">
        <v>1</v>
      </c>
      <c r="O7319">
        <v>16</v>
      </c>
      <c r="P7319">
        <v>300</v>
      </c>
      <c r="Q7319">
        <v>3.4</v>
      </c>
      <c r="R7319">
        <v>2011</v>
      </c>
      <c r="S7319">
        <v>11</v>
      </c>
      <c r="T7319">
        <v>10</v>
      </c>
      <c r="U7319" s="1">
        <v>40857</v>
      </c>
      <c r="V7319" s="5">
        <f>Main[[#This Row],[Average_Cost_for_two]] * VLOOKUP(Main[[#This Row],[Currency]],'Currency'!A:B,2,FALSE)</f>
        <v>3.6</v>
      </c>
      <c r="W7319" s="5" t="str">
        <f>IF(Main[[#This Row],[Avg_Cost_USD]]&lt;10,"Low",
IF(Main[[#This Row],[Avg_Cost_USD]]&lt;=30,"Medium","High"))</f>
        <v>Low</v>
      </c>
    </row>
    <row r="7320" spans="1:23" x14ac:dyDescent="0.3">
      <c r="A7320">
        <v>4627</v>
      </c>
      <c r="B7320" t="s">
        <v>7467</v>
      </c>
      <c r="C7320">
        <v>1</v>
      </c>
      <c r="D7320" t="s">
        <v>6827</v>
      </c>
      <c r="E7320" t="s">
        <v>7468</v>
      </c>
      <c r="F7320">
        <v>77.325544840000006</v>
      </c>
      <c r="G7320">
        <v>28.57102038</v>
      </c>
      <c r="H7320" t="s">
        <v>289</v>
      </c>
      <c r="I7320" t="s">
        <v>19</v>
      </c>
      <c r="J7320" t="s">
        <v>61</v>
      </c>
      <c r="K7320" t="s">
        <v>57</v>
      </c>
      <c r="L7320" t="s">
        <v>57</v>
      </c>
      <c r="M7320" t="s">
        <v>57</v>
      </c>
      <c r="N7320">
        <v>3</v>
      </c>
      <c r="O7320">
        <v>61</v>
      </c>
      <c r="P7320">
        <v>1700</v>
      </c>
      <c r="Q7320">
        <v>3.3</v>
      </c>
      <c r="R7320">
        <v>2018</v>
      </c>
      <c r="S7320">
        <v>11</v>
      </c>
      <c r="T7320">
        <v>9</v>
      </c>
      <c r="U7320" s="1">
        <v>43413</v>
      </c>
      <c r="V7320" s="5">
        <f>Main[[#This Row],[Average_Cost_for_two]] * VLOOKUP(Main[[#This Row],[Currency]],'Currency'!A:B,2,FALSE)</f>
        <v>20.400000000000002</v>
      </c>
      <c r="W7320" s="5" t="str">
        <f>IF(Main[[#This Row],[Avg_Cost_USD]]&lt;10,"Low",
IF(Main[[#This Row],[Avg_Cost_USD]]&lt;=30,"Medium","High"))</f>
        <v>Medium</v>
      </c>
    </row>
    <row r="7321" spans="1:23" x14ac:dyDescent="0.3">
      <c r="A7321">
        <v>18124366</v>
      </c>
      <c r="B7321" t="s">
        <v>7469</v>
      </c>
      <c r="C7321">
        <v>1</v>
      </c>
      <c r="D7321" t="s">
        <v>6827</v>
      </c>
      <c r="E7321" t="s">
        <v>7199</v>
      </c>
      <c r="F7321">
        <v>77.528218199999998</v>
      </c>
      <c r="G7321">
        <v>28.4579354</v>
      </c>
      <c r="H7321" t="s">
        <v>350</v>
      </c>
      <c r="I7321" t="s">
        <v>19</v>
      </c>
      <c r="J7321" t="s">
        <v>57</v>
      </c>
      <c r="K7321" t="s">
        <v>61</v>
      </c>
      <c r="L7321" t="s">
        <v>57</v>
      </c>
      <c r="M7321" t="s">
        <v>57</v>
      </c>
      <c r="N7321">
        <v>2</v>
      </c>
      <c r="O7321">
        <v>6</v>
      </c>
      <c r="P7321">
        <v>550</v>
      </c>
      <c r="Q7321">
        <v>3.2</v>
      </c>
      <c r="R7321">
        <v>2012</v>
      </c>
      <c r="S7321">
        <v>11</v>
      </c>
      <c r="T7321">
        <v>23</v>
      </c>
      <c r="U7321" s="1">
        <v>41236</v>
      </c>
      <c r="V7321" s="5">
        <f>Main[[#This Row],[Average_Cost_for_two]] * VLOOKUP(Main[[#This Row],[Currency]],'Currency'!A:B,2,FALSE)</f>
        <v>6.6000000000000005</v>
      </c>
      <c r="W7321" s="5" t="str">
        <f>IF(Main[[#This Row],[Avg_Cost_USD]]&lt;10,"Low",
IF(Main[[#This Row],[Avg_Cost_USD]]&lt;=30,"Medium","High"))</f>
        <v>Low</v>
      </c>
    </row>
    <row r="7322" spans="1:23" x14ac:dyDescent="0.3">
      <c r="A7322">
        <v>18289247</v>
      </c>
      <c r="B7322" t="s">
        <v>6414</v>
      </c>
      <c r="C7322">
        <v>1</v>
      </c>
      <c r="D7322" t="s">
        <v>54</v>
      </c>
      <c r="E7322" t="s">
        <v>432</v>
      </c>
      <c r="F7322">
        <v>77.164109999999994</v>
      </c>
      <c r="G7322">
        <v>28.559058</v>
      </c>
      <c r="H7322" t="s">
        <v>3090</v>
      </c>
      <c r="I7322" t="s">
        <v>19</v>
      </c>
      <c r="J7322" t="s">
        <v>57</v>
      </c>
      <c r="K7322" t="s">
        <v>57</v>
      </c>
      <c r="L7322" t="s">
        <v>57</v>
      </c>
      <c r="M7322" t="s">
        <v>57</v>
      </c>
      <c r="N7322">
        <v>4</v>
      </c>
      <c r="O7322">
        <v>114</v>
      </c>
      <c r="P7322">
        <v>2000</v>
      </c>
      <c r="Q7322">
        <v>4.3</v>
      </c>
      <c r="R7322">
        <v>2016</v>
      </c>
      <c r="S7322">
        <v>11</v>
      </c>
      <c r="T7322">
        <v>8</v>
      </c>
      <c r="U7322" s="1">
        <v>42682</v>
      </c>
      <c r="V7322" s="5">
        <f>Main[[#This Row],[Average_Cost_for_two]] * VLOOKUP(Main[[#This Row],[Currency]],'Currency'!A:B,2,FALSE)</f>
        <v>24</v>
      </c>
      <c r="W7322" s="5" t="str">
        <f>IF(Main[[#This Row],[Avg_Cost_USD]]&lt;10,"Low",
IF(Main[[#This Row],[Avg_Cost_USD]]&lt;=30,"Medium","High"))</f>
        <v>Medium</v>
      </c>
    </row>
    <row r="7323" spans="1:23" x14ac:dyDescent="0.3">
      <c r="A7323">
        <v>304636</v>
      </c>
      <c r="B7323" t="s">
        <v>382</v>
      </c>
      <c r="C7323">
        <v>1</v>
      </c>
      <c r="D7323" t="s">
        <v>6827</v>
      </c>
      <c r="E7323" t="s">
        <v>6832</v>
      </c>
      <c r="F7323">
        <v>77.387365740000007</v>
      </c>
      <c r="G7323">
        <v>28.533975269999999</v>
      </c>
      <c r="H7323" t="s">
        <v>1250</v>
      </c>
      <c r="I7323" t="s">
        <v>19</v>
      </c>
      <c r="J7323" t="s">
        <v>57</v>
      </c>
      <c r="K7323" t="s">
        <v>61</v>
      </c>
      <c r="L7323" t="s">
        <v>57</v>
      </c>
      <c r="M7323" t="s">
        <v>57</v>
      </c>
      <c r="N7323">
        <v>2</v>
      </c>
      <c r="O7323">
        <v>94</v>
      </c>
      <c r="P7323">
        <v>800</v>
      </c>
      <c r="Q7323">
        <v>2.2999999999999998</v>
      </c>
      <c r="R7323">
        <v>2017</v>
      </c>
      <c r="S7323">
        <v>11</v>
      </c>
      <c r="T7323">
        <v>12</v>
      </c>
      <c r="U7323" s="1">
        <v>43051</v>
      </c>
      <c r="V7323" s="5">
        <f>Main[[#This Row],[Average_Cost_for_two]] * VLOOKUP(Main[[#This Row],[Currency]],'Currency'!A:B,2,FALSE)</f>
        <v>9.6</v>
      </c>
      <c r="W7323" s="5" t="str">
        <f>IF(Main[[#This Row],[Avg_Cost_USD]]&lt;10,"Low",
IF(Main[[#This Row],[Avg_Cost_USD]]&lt;=30,"Medium","High"))</f>
        <v>Low</v>
      </c>
    </row>
    <row r="7324" spans="1:23" x14ac:dyDescent="0.3">
      <c r="A7324">
        <v>18275760</v>
      </c>
      <c r="B7324" t="s">
        <v>3158</v>
      </c>
      <c r="C7324">
        <v>1</v>
      </c>
      <c r="D7324" t="s">
        <v>6827</v>
      </c>
      <c r="E7324" t="s">
        <v>6837</v>
      </c>
      <c r="F7324">
        <v>0</v>
      </c>
      <c r="G7324">
        <v>0</v>
      </c>
      <c r="H7324" t="s">
        <v>1739</v>
      </c>
      <c r="I7324" t="s">
        <v>19</v>
      </c>
      <c r="J7324" t="s">
        <v>57</v>
      </c>
      <c r="K7324" t="s">
        <v>57</v>
      </c>
      <c r="L7324" t="s">
        <v>57</v>
      </c>
      <c r="M7324" t="s">
        <v>57</v>
      </c>
      <c r="N7324">
        <v>1</v>
      </c>
      <c r="O7324">
        <v>5</v>
      </c>
      <c r="P7324">
        <v>450</v>
      </c>
      <c r="Q7324">
        <v>2.9</v>
      </c>
      <c r="R7324">
        <v>2012</v>
      </c>
      <c r="S7324">
        <v>11</v>
      </c>
      <c r="T7324">
        <v>8</v>
      </c>
      <c r="U7324" s="1">
        <v>41221</v>
      </c>
      <c r="V7324" s="5">
        <f>Main[[#This Row],[Average_Cost_for_two]] * VLOOKUP(Main[[#This Row],[Currency]],'Currency'!A:B,2,FALSE)</f>
        <v>5.4</v>
      </c>
      <c r="W7324" s="5" t="str">
        <f>IF(Main[[#This Row],[Avg_Cost_USD]]&lt;10,"Low",
IF(Main[[#This Row],[Avg_Cost_USD]]&lt;=30,"Medium","High"))</f>
        <v>Low</v>
      </c>
    </row>
    <row r="7325" spans="1:23" x14ac:dyDescent="0.3">
      <c r="A7325">
        <v>18245275</v>
      </c>
      <c r="B7325" t="s">
        <v>7470</v>
      </c>
      <c r="C7325">
        <v>1</v>
      </c>
      <c r="D7325" t="s">
        <v>6827</v>
      </c>
      <c r="E7325" t="s">
        <v>6837</v>
      </c>
      <c r="F7325">
        <v>77.379993499999998</v>
      </c>
      <c r="G7325">
        <v>28.517731900000001</v>
      </c>
      <c r="H7325" t="s">
        <v>303</v>
      </c>
      <c r="I7325" t="s">
        <v>19</v>
      </c>
      <c r="J7325" t="s">
        <v>57</v>
      </c>
      <c r="K7325" t="s">
        <v>57</v>
      </c>
      <c r="L7325" t="s">
        <v>57</v>
      </c>
      <c r="M7325" t="s">
        <v>57</v>
      </c>
      <c r="N7325">
        <v>2</v>
      </c>
      <c r="O7325">
        <v>2</v>
      </c>
      <c r="P7325">
        <v>600</v>
      </c>
      <c r="Q7325">
        <v>1</v>
      </c>
      <c r="R7325">
        <v>2012</v>
      </c>
      <c r="S7325">
        <v>11</v>
      </c>
      <c r="T7325">
        <v>11</v>
      </c>
      <c r="U7325" s="1">
        <v>41224</v>
      </c>
      <c r="V7325" s="5">
        <f>Main[[#This Row],[Average_Cost_for_two]] * VLOOKUP(Main[[#This Row],[Currency]],'Currency'!A:B,2,FALSE)</f>
        <v>7.2</v>
      </c>
      <c r="W7325" s="5" t="str">
        <f>IF(Main[[#This Row],[Avg_Cost_USD]]&lt;10,"Low",
IF(Main[[#This Row],[Avg_Cost_USD]]&lt;=30,"Medium","High"))</f>
        <v>Low</v>
      </c>
    </row>
    <row r="7326" spans="1:23" x14ac:dyDescent="0.3">
      <c r="A7326">
        <v>300914</v>
      </c>
      <c r="B7326" t="s">
        <v>7471</v>
      </c>
      <c r="C7326">
        <v>1</v>
      </c>
      <c r="D7326" t="s">
        <v>6827</v>
      </c>
      <c r="E7326" t="s">
        <v>5788</v>
      </c>
      <c r="F7326">
        <v>77.314457899999994</v>
      </c>
      <c r="G7326">
        <v>28.581221500000002</v>
      </c>
      <c r="H7326" t="s">
        <v>339</v>
      </c>
      <c r="I7326" t="s">
        <v>19</v>
      </c>
      <c r="J7326" t="s">
        <v>57</v>
      </c>
      <c r="K7326" t="s">
        <v>61</v>
      </c>
      <c r="L7326" t="s">
        <v>57</v>
      </c>
      <c r="M7326" t="s">
        <v>57</v>
      </c>
      <c r="N7326">
        <v>1</v>
      </c>
      <c r="O7326">
        <v>43</v>
      </c>
      <c r="P7326">
        <v>250</v>
      </c>
      <c r="Q7326">
        <v>3</v>
      </c>
      <c r="R7326">
        <v>2014</v>
      </c>
      <c r="S7326">
        <v>11</v>
      </c>
      <c r="T7326">
        <v>13</v>
      </c>
      <c r="U7326" s="1">
        <v>41956</v>
      </c>
      <c r="V7326" s="5">
        <f>Main[[#This Row],[Average_Cost_for_two]] * VLOOKUP(Main[[#This Row],[Currency]],'Currency'!A:B,2,FALSE)</f>
        <v>3</v>
      </c>
      <c r="W7326" s="5" t="str">
        <f>IF(Main[[#This Row],[Avg_Cost_USD]]&lt;10,"Low",
IF(Main[[#This Row],[Avg_Cost_USD]]&lt;=30,"Medium","High"))</f>
        <v>Low</v>
      </c>
    </row>
    <row r="7327" spans="1:23" x14ac:dyDescent="0.3">
      <c r="A7327">
        <v>18435298</v>
      </c>
      <c r="B7327" t="s">
        <v>7472</v>
      </c>
      <c r="C7327">
        <v>1</v>
      </c>
      <c r="D7327" t="s">
        <v>6827</v>
      </c>
      <c r="E7327" t="s">
        <v>5788</v>
      </c>
      <c r="F7327">
        <v>77.307569599999994</v>
      </c>
      <c r="G7327">
        <v>28.578480599999999</v>
      </c>
      <c r="H7327" t="s">
        <v>902</v>
      </c>
      <c r="I7327" t="s">
        <v>19</v>
      </c>
      <c r="J7327" t="s">
        <v>57</v>
      </c>
      <c r="K7327" t="s">
        <v>61</v>
      </c>
      <c r="L7327" t="s">
        <v>57</v>
      </c>
      <c r="M7327" t="s">
        <v>57</v>
      </c>
      <c r="N7327">
        <v>2</v>
      </c>
      <c r="O7327">
        <v>14</v>
      </c>
      <c r="P7327">
        <v>700</v>
      </c>
      <c r="Q7327">
        <v>3.5</v>
      </c>
      <c r="R7327">
        <v>2013</v>
      </c>
      <c r="S7327">
        <v>11</v>
      </c>
      <c r="T7327">
        <v>15</v>
      </c>
      <c r="U7327" s="1">
        <v>41593</v>
      </c>
      <c r="V7327" s="5">
        <f>Main[[#This Row],[Average_Cost_for_two]] * VLOOKUP(Main[[#This Row],[Currency]],'Currency'!A:B,2,FALSE)</f>
        <v>8.4</v>
      </c>
      <c r="W7327" s="5" t="str">
        <f>IF(Main[[#This Row],[Avg_Cost_USD]]&lt;10,"Low",
IF(Main[[#This Row],[Avg_Cost_USD]]&lt;=30,"Medium","High"))</f>
        <v>Low</v>
      </c>
    </row>
    <row r="7328" spans="1:23" x14ac:dyDescent="0.3">
      <c r="A7328">
        <v>18367439</v>
      </c>
      <c r="B7328" t="s">
        <v>7473</v>
      </c>
      <c r="C7328">
        <v>1</v>
      </c>
      <c r="D7328" t="s">
        <v>6827</v>
      </c>
      <c r="E7328" t="s">
        <v>5788</v>
      </c>
      <c r="F7328">
        <v>77.310140599999997</v>
      </c>
      <c r="G7328">
        <v>28.582122999999999</v>
      </c>
      <c r="H7328" t="s">
        <v>511</v>
      </c>
      <c r="I7328" t="s">
        <v>19</v>
      </c>
      <c r="J7328" t="s">
        <v>57</v>
      </c>
      <c r="K7328" t="s">
        <v>57</v>
      </c>
      <c r="L7328" t="s">
        <v>57</v>
      </c>
      <c r="M7328" t="s">
        <v>57</v>
      </c>
      <c r="N7328">
        <v>1</v>
      </c>
      <c r="O7328">
        <v>2</v>
      </c>
      <c r="P7328">
        <v>300</v>
      </c>
      <c r="Q7328">
        <v>1</v>
      </c>
      <c r="R7328">
        <v>2015</v>
      </c>
      <c r="S7328">
        <v>11</v>
      </c>
      <c r="T7328">
        <v>20</v>
      </c>
      <c r="U7328" s="1">
        <v>42328</v>
      </c>
      <c r="V7328" s="5">
        <f>Main[[#This Row],[Average_Cost_for_two]] * VLOOKUP(Main[[#This Row],[Currency]],'Currency'!A:B,2,FALSE)</f>
        <v>3.6</v>
      </c>
      <c r="W7328" s="5" t="str">
        <f>IF(Main[[#This Row],[Avg_Cost_USD]]&lt;10,"Low",
IF(Main[[#This Row],[Avg_Cost_USD]]&lt;=30,"Medium","High"))</f>
        <v>Low</v>
      </c>
    </row>
    <row r="7329" spans="1:23" x14ac:dyDescent="0.3">
      <c r="A7329">
        <v>18258756</v>
      </c>
      <c r="B7329" t="s">
        <v>848</v>
      </c>
      <c r="C7329">
        <v>1</v>
      </c>
      <c r="D7329" t="s">
        <v>6827</v>
      </c>
      <c r="E7329" t="s">
        <v>5788</v>
      </c>
      <c r="F7329">
        <v>77.313999999999993</v>
      </c>
      <c r="G7329">
        <v>28.581681199999998</v>
      </c>
      <c r="H7329" t="s">
        <v>321</v>
      </c>
      <c r="I7329" t="s">
        <v>19</v>
      </c>
      <c r="J7329" t="s">
        <v>57</v>
      </c>
      <c r="K7329" t="s">
        <v>57</v>
      </c>
      <c r="L7329" t="s">
        <v>57</v>
      </c>
      <c r="M7329" t="s">
        <v>57</v>
      </c>
      <c r="N7329">
        <v>1</v>
      </c>
      <c r="O7329">
        <v>2</v>
      </c>
      <c r="P7329">
        <v>300</v>
      </c>
      <c r="Q7329">
        <v>1</v>
      </c>
      <c r="R7329">
        <v>2012</v>
      </c>
      <c r="S7329">
        <v>11</v>
      </c>
      <c r="T7329">
        <v>6</v>
      </c>
      <c r="U7329" s="1">
        <v>41219</v>
      </c>
      <c r="V7329" s="5">
        <f>Main[[#This Row],[Average_Cost_for_two]] * VLOOKUP(Main[[#This Row],[Currency]],'Currency'!A:B,2,FALSE)</f>
        <v>3.6</v>
      </c>
      <c r="W7329" s="5" t="str">
        <f>IF(Main[[#This Row],[Avg_Cost_USD]]&lt;10,"Low",
IF(Main[[#This Row],[Avg_Cost_USD]]&lt;=30,"Medium","High"))</f>
        <v>Low</v>
      </c>
    </row>
    <row r="7330" spans="1:23" x14ac:dyDescent="0.3">
      <c r="A7330">
        <v>18415359</v>
      </c>
      <c r="B7330" t="s">
        <v>3816</v>
      </c>
      <c r="C7330">
        <v>1</v>
      </c>
      <c r="D7330" t="s">
        <v>6827</v>
      </c>
      <c r="E7330" t="s">
        <v>6989</v>
      </c>
      <c r="F7330">
        <v>77.314850000000007</v>
      </c>
      <c r="G7330">
        <v>28.577722000000001</v>
      </c>
      <c r="H7330" t="s">
        <v>289</v>
      </c>
      <c r="I7330" t="s">
        <v>19</v>
      </c>
      <c r="J7330" t="s">
        <v>57</v>
      </c>
      <c r="K7330" t="s">
        <v>61</v>
      </c>
      <c r="L7330" t="s">
        <v>57</v>
      </c>
      <c r="M7330" t="s">
        <v>57</v>
      </c>
      <c r="N7330">
        <v>1</v>
      </c>
      <c r="O7330">
        <v>13</v>
      </c>
      <c r="P7330">
        <v>300</v>
      </c>
      <c r="Q7330">
        <v>3.3</v>
      </c>
      <c r="R7330">
        <v>2010</v>
      </c>
      <c r="S7330">
        <v>11</v>
      </c>
      <c r="T7330">
        <v>11</v>
      </c>
      <c r="U7330" s="1">
        <v>40493</v>
      </c>
      <c r="V7330" s="5">
        <f>Main[[#This Row],[Average_Cost_for_two]] * VLOOKUP(Main[[#This Row],[Currency]],'Currency'!A:B,2,FALSE)</f>
        <v>3.6</v>
      </c>
      <c r="W7330" s="5" t="str">
        <f>IF(Main[[#This Row],[Avg_Cost_USD]]&lt;10,"Low",
IF(Main[[#This Row],[Avg_Cost_USD]]&lt;=30,"Medium","High"))</f>
        <v>Low</v>
      </c>
    </row>
    <row r="7331" spans="1:23" x14ac:dyDescent="0.3">
      <c r="A7331">
        <v>308563</v>
      </c>
      <c r="B7331" t="s">
        <v>7474</v>
      </c>
      <c r="C7331">
        <v>1</v>
      </c>
      <c r="D7331" t="s">
        <v>6827</v>
      </c>
      <c r="E7331" t="s">
        <v>5867</v>
      </c>
      <c r="F7331">
        <v>77.337160299999994</v>
      </c>
      <c r="G7331">
        <v>28.5847607</v>
      </c>
      <c r="H7331" t="s">
        <v>289</v>
      </c>
      <c r="I7331" t="s">
        <v>19</v>
      </c>
      <c r="J7331" t="s">
        <v>57</v>
      </c>
      <c r="K7331" t="s">
        <v>61</v>
      </c>
      <c r="L7331" t="s">
        <v>57</v>
      </c>
      <c r="M7331" t="s">
        <v>57</v>
      </c>
      <c r="N7331">
        <v>2</v>
      </c>
      <c r="O7331">
        <v>26</v>
      </c>
      <c r="P7331">
        <v>600</v>
      </c>
      <c r="Q7331">
        <v>3</v>
      </c>
      <c r="R7331">
        <v>2010</v>
      </c>
      <c r="S7331">
        <v>11</v>
      </c>
      <c r="T7331">
        <v>11</v>
      </c>
      <c r="U7331" s="1">
        <v>40493</v>
      </c>
      <c r="V7331" s="5">
        <f>Main[[#This Row],[Average_Cost_for_two]] * VLOOKUP(Main[[#This Row],[Currency]],'Currency'!A:B,2,FALSE)</f>
        <v>7.2</v>
      </c>
      <c r="W7331" s="5" t="str">
        <f>IF(Main[[#This Row],[Avg_Cost_USD]]&lt;10,"Low",
IF(Main[[#This Row],[Avg_Cost_USD]]&lt;=30,"Medium","High"))</f>
        <v>Low</v>
      </c>
    </row>
    <row r="7332" spans="1:23" x14ac:dyDescent="0.3">
      <c r="A7332">
        <v>18224208</v>
      </c>
      <c r="B7332" t="s">
        <v>7475</v>
      </c>
      <c r="C7332">
        <v>1</v>
      </c>
      <c r="D7332" t="s">
        <v>6827</v>
      </c>
      <c r="E7332" t="s">
        <v>6433</v>
      </c>
      <c r="F7332">
        <v>77.342537500000006</v>
      </c>
      <c r="G7332">
        <v>28.594059099999999</v>
      </c>
      <c r="H7332" t="s">
        <v>289</v>
      </c>
      <c r="I7332" t="s">
        <v>19</v>
      </c>
      <c r="J7332" t="s">
        <v>57</v>
      </c>
      <c r="K7332" t="s">
        <v>61</v>
      </c>
      <c r="L7332" t="s">
        <v>57</v>
      </c>
      <c r="M7332" t="s">
        <v>57</v>
      </c>
      <c r="N7332">
        <v>1</v>
      </c>
      <c r="O7332">
        <v>17</v>
      </c>
      <c r="P7332">
        <v>450</v>
      </c>
      <c r="Q7332">
        <v>2.5</v>
      </c>
      <c r="R7332">
        <v>2014</v>
      </c>
      <c r="S7332">
        <v>11</v>
      </c>
      <c r="T7332">
        <v>1</v>
      </c>
      <c r="U7332" s="1">
        <v>41944</v>
      </c>
      <c r="V7332" s="5">
        <f>Main[[#This Row],[Average_Cost_for_two]] * VLOOKUP(Main[[#This Row],[Currency]],'Currency'!A:B,2,FALSE)</f>
        <v>5.4</v>
      </c>
      <c r="W7332" s="5" t="str">
        <f>IF(Main[[#This Row],[Avg_Cost_USD]]&lt;10,"Low",
IF(Main[[#This Row],[Avg_Cost_USD]]&lt;=30,"Medium","High"))</f>
        <v>Low</v>
      </c>
    </row>
    <row r="7333" spans="1:23" x14ac:dyDescent="0.3">
      <c r="A7333">
        <v>18236270</v>
      </c>
      <c r="B7333" t="s">
        <v>7476</v>
      </c>
      <c r="C7333">
        <v>1</v>
      </c>
      <c r="D7333" t="s">
        <v>6827</v>
      </c>
      <c r="E7333" t="s">
        <v>6943</v>
      </c>
      <c r="F7333">
        <v>77.328036280000006</v>
      </c>
      <c r="G7333">
        <v>28.571879289999998</v>
      </c>
      <c r="H7333" t="s">
        <v>2838</v>
      </c>
      <c r="I7333" t="s">
        <v>19</v>
      </c>
      <c r="J7333" t="s">
        <v>57</v>
      </c>
      <c r="K7333" t="s">
        <v>57</v>
      </c>
      <c r="L7333" t="s">
        <v>57</v>
      </c>
      <c r="M7333" t="s">
        <v>57</v>
      </c>
      <c r="N7333">
        <v>1</v>
      </c>
      <c r="O7333">
        <v>12</v>
      </c>
      <c r="P7333">
        <v>450</v>
      </c>
      <c r="Q7333">
        <v>3.1</v>
      </c>
      <c r="R7333">
        <v>2013</v>
      </c>
      <c r="S7333">
        <v>11</v>
      </c>
      <c r="T7333">
        <v>26</v>
      </c>
      <c r="U7333" s="1">
        <v>41604</v>
      </c>
      <c r="V7333" s="5">
        <f>Main[[#This Row],[Average_Cost_for_two]] * VLOOKUP(Main[[#This Row],[Currency]],'Currency'!A:B,2,FALSE)</f>
        <v>5.4</v>
      </c>
      <c r="W7333" s="5" t="str">
        <f>IF(Main[[#This Row],[Avg_Cost_USD]]&lt;10,"Low",
IF(Main[[#This Row],[Avg_Cost_USD]]&lt;=30,"Medium","High"))</f>
        <v>Low</v>
      </c>
    </row>
    <row r="7334" spans="1:23" x14ac:dyDescent="0.3">
      <c r="A7334">
        <v>312237</v>
      </c>
      <c r="B7334" t="s">
        <v>7203</v>
      </c>
      <c r="C7334">
        <v>1</v>
      </c>
      <c r="D7334" t="s">
        <v>6827</v>
      </c>
      <c r="E7334" t="s">
        <v>6943</v>
      </c>
      <c r="F7334">
        <v>77.324519570000007</v>
      </c>
      <c r="G7334">
        <v>28.573468980000001</v>
      </c>
      <c r="H7334" t="s">
        <v>342</v>
      </c>
      <c r="I7334" t="s">
        <v>19</v>
      </c>
      <c r="J7334" t="s">
        <v>57</v>
      </c>
      <c r="K7334" t="s">
        <v>61</v>
      </c>
      <c r="L7334" t="s">
        <v>57</v>
      </c>
      <c r="M7334" t="s">
        <v>57</v>
      </c>
      <c r="N7334">
        <v>1</v>
      </c>
      <c r="O7334">
        <v>8</v>
      </c>
      <c r="P7334">
        <v>300</v>
      </c>
      <c r="Q7334">
        <v>2.8</v>
      </c>
      <c r="R7334">
        <v>2015</v>
      </c>
      <c r="S7334">
        <v>11</v>
      </c>
      <c r="T7334">
        <v>23</v>
      </c>
      <c r="U7334" s="1">
        <v>42331</v>
      </c>
      <c r="V7334" s="5">
        <f>Main[[#This Row],[Average_Cost_for_two]] * VLOOKUP(Main[[#This Row],[Currency]],'Currency'!A:B,2,FALSE)</f>
        <v>3.6</v>
      </c>
      <c r="W7334" s="5" t="str">
        <f>IF(Main[[#This Row],[Avg_Cost_USD]]&lt;10,"Low",
IF(Main[[#This Row],[Avg_Cost_USD]]&lt;=30,"Medium","High"))</f>
        <v>Low</v>
      </c>
    </row>
    <row r="7335" spans="1:23" x14ac:dyDescent="0.3">
      <c r="A7335">
        <v>7991</v>
      </c>
      <c r="B7335" t="s">
        <v>7477</v>
      </c>
      <c r="C7335">
        <v>1</v>
      </c>
      <c r="D7335" t="s">
        <v>6827</v>
      </c>
      <c r="E7335" t="s">
        <v>7208</v>
      </c>
      <c r="F7335">
        <v>77.333062100000006</v>
      </c>
      <c r="G7335">
        <v>28.571496199999999</v>
      </c>
      <c r="H7335" t="s">
        <v>315</v>
      </c>
      <c r="I7335" t="s">
        <v>19</v>
      </c>
      <c r="J7335" t="s">
        <v>57</v>
      </c>
      <c r="K7335" t="s">
        <v>57</v>
      </c>
      <c r="L7335" t="s">
        <v>57</v>
      </c>
      <c r="M7335" t="s">
        <v>57</v>
      </c>
      <c r="N7335">
        <v>1</v>
      </c>
      <c r="O7335">
        <v>20</v>
      </c>
      <c r="P7335">
        <v>200</v>
      </c>
      <c r="Q7335">
        <v>3.2</v>
      </c>
      <c r="R7335">
        <v>2017</v>
      </c>
      <c r="S7335">
        <v>11</v>
      </c>
      <c r="T7335">
        <v>7</v>
      </c>
      <c r="U7335" s="1">
        <v>43046</v>
      </c>
      <c r="V7335" s="5">
        <f>Main[[#This Row],[Average_Cost_for_two]] * VLOOKUP(Main[[#This Row],[Currency]],'Currency'!A:B,2,FALSE)</f>
        <v>2.4</v>
      </c>
      <c r="W7335" s="5" t="str">
        <f>IF(Main[[#This Row],[Avg_Cost_USD]]&lt;10,"Low",
IF(Main[[#This Row],[Avg_Cost_USD]]&lt;=30,"Medium","High"))</f>
        <v>Low</v>
      </c>
    </row>
    <row r="7336" spans="1:23" x14ac:dyDescent="0.3">
      <c r="A7336">
        <v>3153</v>
      </c>
      <c r="B7336" t="s">
        <v>7478</v>
      </c>
      <c r="C7336">
        <v>1</v>
      </c>
      <c r="D7336" t="s">
        <v>6827</v>
      </c>
      <c r="E7336" t="s">
        <v>5792</v>
      </c>
      <c r="F7336">
        <v>77.335089699999997</v>
      </c>
      <c r="G7336">
        <v>28.567087600000001</v>
      </c>
      <c r="H7336" t="s">
        <v>335</v>
      </c>
      <c r="I7336" t="s">
        <v>19</v>
      </c>
      <c r="J7336" t="s">
        <v>57</v>
      </c>
      <c r="K7336" t="s">
        <v>57</v>
      </c>
      <c r="L7336" t="s">
        <v>57</v>
      </c>
      <c r="M7336" t="s">
        <v>57</v>
      </c>
      <c r="N7336">
        <v>1</v>
      </c>
      <c r="O7336">
        <v>46</v>
      </c>
      <c r="P7336">
        <v>300</v>
      </c>
      <c r="Q7336">
        <v>3.2</v>
      </c>
      <c r="R7336">
        <v>2011</v>
      </c>
      <c r="S7336">
        <v>11</v>
      </c>
      <c r="T7336">
        <v>25</v>
      </c>
      <c r="U7336" s="1">
        <v>40872</v>
      </c>
      <c r="V7336" s="5">
        <f>Main[[#This Row],[Average_Cost_for_two]] * VLOOKUP(Main[[#This Row],[Currency]],'Currency'!A:B,2,FALSE)</f>
        <v>3.6</v>
      </c>
      <c r="W7336" s="5" t="str">
        <f>IF(Main[[#This Row],[Avg_Cost_USD]]&lt;10,"Low",
IF(Main[[#This Row],[Avg_Cost_USD]]&lt;=30,"Medium","High"))</f>
        <v>Low</v>
      </c>
    </row>
    <row r="7337" spans="1:23" x14ac:dyDescent="0.3">
      <c r="A7337">
        <v>309215</v>
      </c>
      <c r="B7337" t="s">
        <v>7479</v>
      </c>
      <c r="C7337">
        <v>1</v>
      </c>
      <c r="D7337" t="s">
        <v>6827</v>
      </c>
      <c r="E7337" t="s">
        <v>5792</v>
      </c>
      <c r="F7337">
        <v>77.335269199999999</v>
      </c>
      <c r="G7337">
        <v>28.567373499999999</v>
      </c>
      <c r="H7337" t="s">
        <v>339</v>
      </c>
      <c r="I7337" t="s">
        <v>19</v>
      </c>
      <c r="J7337" t="s">
        <v>57</v>
      </c>
      <c r="K7337" t="s">
        <v>57</v>
      </c>
      <c r="L7337" t="s">
        <v>57</v>
      </c>
      <c r="M7337" t="s">
        <v>57</v>
      </c>
      <c r="N7337">
        <v>1</v>
      </c>
      <c r="O7337">
        <v>37</v>
      </c>
      <c r="P7337">
        <v>300</v>
      </c>
      <c r="Q7337">
        <v>3.4</v>
      </c>
      <c r="R7337">
        <v>2014</v>
      </c>
      <c r="S7337">
        <v>11</v>
      </c>
      <c r="T7337">
        <v>18</v>
      </c>
      <c r="U7337" s="1">
        <v>41961</v>
      </c>
      <c r="V7337" s="5">
        <f>Main[[#This Row],[Average_Cost_for_two]] * VLOOKUP(Main[[#This Row],[Currency]],'Currency'!A:B,2,FALSE)</f>
        <v>3.6</v>
      </c>
      <c r="W7337" s="5" t="str">
        <f>IF(Main[[#This Row],[Avg_Cost_USD]]&lt;10,"Low",
IF(Main[[#This Row],[Avg_Cost_USD]]&lt;=30,"Medium","High"))</f>
        <v>Low</v>
      </c>
    </row>
    <row r="7338" spans="1:23" x14ac:dyDescent="0.3">
      <c r="A7338">
        <v>18429379</v>
      </c>
      <c r="B7338" t="s">
        <v>7480</v>
      </c>
      <c r="C7338">
        <v>1</v>
      </c>
      <c r="D7338" t="s">
        <v>6827</v>
      </c>
      <c r="E7338" t="s">
        <v>7243</v>
      </c>
      <c r="F7338">
        <v>77.318756699999994</v>
      </c>
      <c r="G7338">
        <v>28.582130899999999</v>
      </c>
      <c r="H7338" t="s">
        <v>56</v>
      </c>
      <c r="I7338" t="s">
        <v>19</v>
      </c>
      <c r="J7338" t="s">
        <v>57</v>
      </c>
      <c r="K7338" t="s">
        <v>57</v>
      </c>
      <c r="L7338" t="s">
        <v>57</v>
      </c>
      <c r="M7338" t="s">
        <v>57</v>
      </c>
      <c r="N7338">
        <v>1</v>
      </c>
      <c r="O7338">
        <v>5</v>
      </c>
      <c r="P7338">
        <v>200</v>
      </c>
      <c r="Q7338">
        <v>3</v>
      </c>
      <c r="R7338">
        <v>2015</v>
      </c>
      <c r="S7338">
        <v>11</v>
      </c>
      <c r="T7338">
        <v>4</v>
      </c>
      <c r="U7338" s="1">
        <v>42312</v>
      </c>
      <c r="V7338" s="5">
        <f>Main[[#This Row],[Average_Cost_for_two]] * VLOOKUP(Main[[#This Row],[Currency]],'Currency'!A:B,2,FALSE)</f>
        <v>2.4</v>
      </c>
      <c r="W7338" s="5" t="str">
        <f>IF(Main[[#This Row],[Avg_Cost_USD]]&lt;10,"Low",
IF(Main[[#This Row],[Avg_Cost_USD]]&lt;=30,"Medium","High"))</f>
        <v>Low</v>
      </c>
    </row>
    <row r="7339" spans="1:23" x14ac:dyDescent="0.3">
      <c r="A7339">
        <v>18440192</v>
      </c>
      <c r="B7339" t="s">
        <v>7481</v>
      </c>
      <c r="C7339">
        <v>1</v>
      </c>
      <c r="D7339" t="s">
        <v>6827</v>
      </c>
      <c r="E7339" t="s">
        <v>6857</v>
      </c>
      <c r="F7339">
        <v>77.353663400000002</v>
      </c>
      <c r="G7339">
        <v>28.574308599999998</v>
      </c>
      <c r="H7339" t="s">
        <v>511</v>
      </c>
      <c r="I7339" t="s">
        <v>19</v>
      </c>
      <c r="J7339" t="s">
        <v>57</v>
      </c>
      <c r="K7339" t="s">
        <v>57</v>
      </c>
      <c r="L7339" t="s">
        <v>57</v>
      </c>
      <c r="M7339" t="s">
        <v>57</v>
      </c>
      <c r="N7339">
        <v>1</v>
      </c>
      <c r="O7339">
        <v>4</v>
      </c>
      <c r="P7339">
        <v>300</v>
      </c>
      <c r="Q7339">
        <v>3.1</v>
      </c>
      <c r="R7339">
        <v>2016</v>
      </c>
      <c r="S7339">
        <v>11</v>
      </c>
      <c r="T7339">
        <v>14</v>
      </c>
      <c r="U7339" s="1">
        <v>42688</v>
      </c>
      <c r="V7339" s="5">
        <f>Main[[#This Row],[Average_Cost_for_two]] * VLOOKUP(Main[[#This Row],[Currency]],'Currency'!A:B,2,FALSE)</f>
        <v>3.6</v>
      </c>
      <c r="W7339" s="5" t="str">
        <f>IF(Main[[#This Row],[Avg_Cost_USD]]&lt;10,"Low",
IF(Main[[#This Row],[Avg_Cost_USD]]&lt;=30,"Medium","High"))</f>
        <v>Low</v>
      </c>
    </row>
    <row r="7340" spans="1:23" x14ac:dyDescent="0.3">
      <c r="A7340">
        <v>303025</v>
      </c>
      <c r="B7340" t="s">
        <v>7482</v>
      </c>
      <c r="C7340">
        <v>1</v>
      </c>
      <c r="D7340" t="s">
        <v>6827</v>
      </c>
      <c r="E7340" t="s">
        <v>6857</v>
      </c>
      <c r="F7340">
        <v>77.357341899999994</v>
      </c>
      <c r="G7340">
        <v>28.583890100000001</v>
      </c>
      <c r="H7340" t="s">
        <v>303</v>
      </c>
      <c r="I7340" t="s">
        <v>19</v>
      </c>
      <c r="J7340" t="s">
        <v>57</v>
      </c>
      <c r="K7340" t="s">
        <v>57</v>
      </c>
      <c r="L7340" t="s">
        <v>57</v>
      </c>
      <c r="M7340" t="s">
        <v>57</v>
      </c>
      <c r="N7340">
        <v>2</v>
      </c>
      <c r="O7340">
        <v>20</v>
      </c>
      <c r="P7340">
        <v>550</v>
      </c>
      <c r="Q7340">
        <v>2.5</v>
      </c>
      <c r="R7340">
        <v>2015</v>
      </c>
      <c r="S7340">
        <v>11</v>
      </c>
      <c r="T7340">
        <v>19</v>
      </c>
      <c r="U7340" s="1">
        <v>42327</v>
      </c>
      <c r="V7340" s="5">
        <f>Main[[#This Row],[Average_Cost_for_two]] * VLOOKUP(Main[[#This Row],[Currency]],'Currency'!A:B,2,FALSE)</f>
        <v>6.6000000000000005</v>
      </c>
      <c r="W7340" s="5" t="str">
        <f>IF(Main[[#This Row],[Avg_Cost_USD]]&lt;10,"Low",
IF(Main[[#This Row],[Avg_Cost_USD]]&lt;=30,"Medium","High"))</f>
        <v>Low</v>
      </c>
    </row>
    <row r="7341" spans="1:23" x14ac:dyDescent="0.3">
      <c r="A7341">
        <v>308763</v>
      </c>
      <c r="B7341" t="s">
        <v>7483</v>
      </c>
      <c r="C7341">
        <v>1</v>
      </c>
      <c r="D7341" t="s">
        <v>6827</v>
      </c>
      <c r="E7341" t="s">
        <v>6861</v>
      </c>
      <c r="F7341">
        <v>77.340033399999996</v>
      </c>
      <c r="G7341">
        <v>28.560601999999999</v>
      </c>
      <c r="H7341" t="s">
        <v>56</v>
      </c>
      <c r="I7341" t="s">
        <v>19</v>
      </c>
      <c r="J7341" t="s">
        <v>57</v>
      </c>
      <c r="K7341" t="s">
        <v>57</v>
      </c>
      <c r="L7341" t="s">
        <v>57</v>
      </c>
      <c r="M7341" t="s">
        <v>57</v>
      </c>
      <c r="N7341">
        <v>1</v>
      </c>
      <c r="O7341">
        <v>7</v>
      </c>
      <c r="P7341">
        <v>200</v>
      </c>
      <c r="Q7341">
        <v>3</v>
      </c>
      <c r="R7341">
        <v>2015</v>
      </c>
      <c r="S7341">
        <v>11</v>
      </c>
      <c r="T7341">
        <v>21</v>
      </c>
      <c r="U7341" s="1">
        <v>42329</v>
      </c>
      <c r="V7341" s="5">
        <f>Main[[#This Row],[Average_Cost_for_two]] * VLOOKUP(Main[[#This Row],[Currency]],'Currency'!A:B,2,FALSE)</f>
        <v>2.4</v>
      </c>
      <c r="W7341" s="5" t="str">
        <f>IF(Main[[#This Row],[Avg_Cost_USD]]&lt;10,"Low",
IF(Main[[#This Row],[Avg_Cost_USD]]&lt;=30,"Medium","High"))</f>
        <v>Low</v>
      </c>
    </row>
    <row r="7342" spans="1:23" x14ac:dyDescent="0.3">
      <c r="A7342">
        <v>18303838</v>
      </c>
      <c r="B7342" t="s">
        <v>7484</v>
      </c>
      <c r="C7342">
        <v>1</v>
      </c>
      <c r="D7342" t="s">
        <v>6827</v>
      </c>
      <c r="E7342" t="s">
        <v>6877</v>
      </c>
      <c r="F7342">
        <v>77.368275100000005</v>
      </c>
      <c r="G7342">
        <v>28.557152599999998</v>
      </c>
      <c r="H7342" t="s">
        <v>342</v>
      </c>
      <c r="I7342" t="s">
        <v>19</v>
      </c>
      <c r="J7342" t="s">
        <v>57</v>
      </c>
      <c r="K7342" t="s">
        <v>57</v>
      </c>
      <c r="L7342" t="s">
        <v>57</v>
      </c>
      <c r="M7342" t="s">
        <v>57</v>
      </c>
      <c r="N7342">
        <v>2</v>
      </c>
      <c r="O7342">
        <v>5</v>
      </c>
      <c r="P7342">
        <v>700</v>
      </c>
      <c r="Q7342">
        <v>3</v>
      </c>
      <c r="R7342">
        <v>2013</v>
      </c>
      <c r="S7342">
        <v>11</v>
      </c>
      <c r="T7342">
        <v>28</v>
      </c>
      <c r="U7342" s="1">
        <v>41606</v>
      </c>
      <c r="V7342" s="5">
        <f>Main[[#This Row],[Average_Cost_for_two]] * VLOOKUP(Main[[#This Row],[Currency]],'Currency'!A:B,2,FALSE)</f>
        <v>8.4</v>
      </c>
      <c r="W7342" s="5" t="str">
        <f>IF(Main[[#This Row],[Avg_Cost_USD]]&lt;10,"Low",
IF(Main[[#This Row],[Avg_Cost_USD]]&lt;=30,"Medium","High"))</f>
        <v>Low</v>
      </c>
    </row>
    <row r="7343" spans="1:23" x14ac:dyDescent="0.3">
      <c r="A7343">
        <v>3679</v>
      </c>
      <c r="B7343" t="s">
        <v>7485</v>
      </c>
      <c r="C7343">
        <v>1</v>
      </c>
      <c r="D7343" t="s">
        <v>6827</v>
      </c>
      <c r="E7343" t="s">
        <v>5878</v>
      </c>
      <c r="F7343">
        <v>77.361738000000003</v>
      </c>
      <c r="G7343">
        <v>28.5695102</v>
      </c>
      <c r="H7343" t="s">
        <v>434</v>
      </c>
      <c r="I7343" t="s">
        <v>19</v>
      </c>
      <c r="J7343" t="s">
        <v>57</v>
      </c>
      <c r="K7343" t="s">
        <v>57</v>
      </c>
      <c r="L7343" t="s">
        <v>57</v>
      </c>
      <c r="M7343" t="s">
        <v>57</v>
      </c>
      <c r="N7343">
        <v>1</v>
      </c>
      <c r="O7343">
        <v>18</v>
      </c>
      <c r="P7343">
        <v>450</v>
      </c>
      <c r="Q7343">
        <v>3.4</v>
      </c>
      <c r="R7343">
        <v>2016</v>
      </c>
      <c r="S7343">
        <v>11</v>
      </c>
      <c r="T7343">
        <v>9</v>
      </c>
      <c r="U7343" s="1">
        <v>42683</v>
      </c>
      <c r="V7343" s="5">
        <f>Main[[#This Row],[Average_Cost_for_two]] * VLOOKUP(Main[[#This Row],[Currency]],'Currency'!A:B,2,FALSE)</f>
        <v>5.4</v>
      </c>
      <c r="W7343" s="5" t="str">
        <f>IF(Main[[#This Row],[Avg_Cost_USD]]&lt;10,"Low",
IF(Main[[#This Row],[Avg_Cost_USD]]&lt;=30,"Medium","High"))</f>
        <v>Low</v>
      </c>
    </row>
    <row r="7344" spans="1:23" x14ac:dyDescent="0.3">
      <c r="A7344">
        <v>1919</v>
      </c>
      <c r="B7344" t="s">
        <v>4820</v>
      </c>
      <c r="C7344">
        <v>1</v>
      </c>
      <c r="D7344" t="s">
        <v>6827</v>
      </c>
      <c r="E7344" t="s">
        <v>5878</v>
      </c>
      <c r="F7344">
        <v>77.361917500000004</v>
      </c>
      <c r="G7344">
        <v>28.570872000000001</v>
      </c>
      <c r="H7344" t="s">
        <v>477</v>
      </c>
      <c r="I7344" t="s">
        <v>19</v>
      </c>
      <c r="J7344" t="s">
        <v>57</v>
      </c>
      <c r="K7344" t="s">
        <v>57</v>
      </c>
      <c r="L7344" t="s">
        <v>57</v>
      </c>
      <c r="M7344" t="s">
        <v>57</v>
      </c>
      <c r="N7344">
        <v>1</v>
      </c>
      <c r="O7344">
        <v>69</v>
      </c>
      <c r="P7344">
        <v>250</v>
      </c>
      <c r="Q7344">
        <v>3.6</v>
      </c>
      <c r="R7344">
        <v>2017</v>
      </c>
      <c r="S7344">
        <v>11</v>
      </c>
      <c r="T7344">
        <v>3</v>
      </c>
      <c r="U7344" s="1">
        <v>43042</v>
      </c>
      <c r="V7344" s="5">
        <f>Main[[#This Row],[Average_Cost_for_two]] * VLOOKUP(Main[[#This Row],[Currency]],'Currency'!A:B,2,FALSE)</f>
        <v>3</v>
      </c>
      <c r="W7344" s="5" t="str">
        <f>IF(Main[[#This Row],[Avg_Cost_USD]]&lt;10,"Low",
IF(Main[[#This Row],[Avg_Cost_USD]]&lt;=30,"Medium","High"))</f>
        <v>Low</v>
      </c>
    </row>
    <row r="7345" spans="1:23" x14ac:dyDescent="0.3">
      <c r="A7345">
        <v>308725</v>
      </c>
      <c r="B7345" t="s">
        <v>1647</v>
      </c>
      <c r="C7345">
        <v>1</v>
      </c>
      <c r="D7345" t="s">
        <v>6827</v>
      </c>
      <c r="E7345" t="s">
        <v>5878</v>
      </c>
      <c r="F7345">
        <v>77.362096899999997</v>
      </c>
      <c r="G7345">
        <v>28.570261299999999</v>
      </c>
      <c r="H7345" t="s">
        <v>303</v>
      </c>
      <c r="I7345" t="s">
        <v>19</v>
      </c>
      <c r="J7345" t="s">
        <v>61</v>
      </c>
      <c r="K7345" t="s">
        <v>61</v>
      </c>
      <c r="L7345" t="s">
        <v>57</v>
      </c>
      <c r="M7345" t="s">
        <v>57</v>
      </c>
      <c r="N7345">
        <v>2</v>
      </c>
      <c r="O7345">
        <v>91</v>
      </c>
      <c r="P7345">
        <v>800</v>
      </c>
      <c r="Q7345">
        <v>2.2999999999999998</v>
      </c>
      <c r="R7345">
        <v>2015</v>
      </c>
      <c r="S7345">
        <v>11</v>
      </c>
      <c r="T7345">
        <v>1</v>
      </c>
      <c r="U7345" s="1">
        <v>42309</v>
      </c>
      <c r="V7345" s="5">
        <f>Main[[#This Row],[Average_Cost_for_two]] * VLOOKUP(Main[[#This Row],[Currency]],'Currency'!A:B,2,FALSE)</f>
        <v>9.6</v>
      </c>
      <c r="W7345" s="5" t="str">
        <f>IF(Main[[#This Row],[Avg_Cost_USD]]&lt;10,"Low",
IF(Main[[#This Row],[Avg_Cost_USD]]&lt;=30,"Medium","High"))</f>
        <v>Low</v>
      </c>
    </row>
    <row r="7346" spans="1:23" x14ac:dyDescent="0.3">
      <c r="A7346">
        <v>18383531</v>
      </c>
      <c r="B7346" t="s">
        <v>7486</v>
      </c>
      <c r="C7346">
        <v>1</v>
      </c>
      <c r="D7346" t="s">
        <v>6827</v>
      </c>
      <c r="E7346" t="s">
        <v>5878</v>
      </c>
      <c r="F7346">
        <v>77.362509799999998</v>
      </c>
      <c r="G7346">
        <v>28.570443699999998</v>
      </c>
      <c r="H7346" t="s">
        <v>289</v>
      </c>
      <c r="I7346" t="s">
        <v>19</v>
      </c>
      <c r="J7346" t="s">
        <v>61</v>
      </c>
      <c r="K7346" t="s">
        <v>61</v>
      </c>
      <c r="L7346" t="s">
        <v>57</v>
      </c>
      <c r="M7346" t="s">
        <v>57</v>
      </c>
      <c r="N7346">
        <v>3</v>
      </c>
      <c r="O7346">
        <v>150</v>
      </c>
      <c r="P7346">
        <v>1300</v>
      </c>
      <c r="Q7346">
        <v>4.3</v>
      </c>
      <c r="R7346">
        <v>2011</v>
      </c>
      <c r="S7346">
        <v>11</v>
      </c>
      <c r="T7346">
        <v>16</v>
      </c>
      <c r="U7346" s="1">
        <v>40863</v>
      </c>
      <c r="V7346" s="5">
        <f>Main[[#This Row],[Average_Cost_for_two]] * VLOOKUP(Main[[#This Row],[Currency]],'Currency'!A:B,2,FALSE)</f>
        <v>15.6</v>
      </c>
      <c r="W7346" s="5" t="str">
        <f>IF(Main[[#This Row],[Avg_Cost_USD]]&lt;10,"Low",
IF(Main[[#This Row],[Avg_Cost_USD]]&lt;=30,"Medium","High"))</f>
        <v>Medium</v>
      </c>
    </row>
    <row r="7347" spans="1:23" x14ac:dyDescent="0.3">
      <c r="A7347">
        <v>18489511</v>
      </c>
      <c r="B7347" t="s">
        <v>7487</v>
      </c>
      <c r="C7347">
        <v>1</v>
      </c>
      <c r="D7347" t="s">
        <v>6827</v>
      </c>
      <c r="E7347" t="s">
        <v>6879</v>
      </c>
      <c r="F7347">
        <v>0</v>
      </c>
      <c r="G7347">
        <v>0</v>
      </c>
      <c r="H7347" t="s">
        <v>335</v>
      </c>
      <c r="I7347" t="s">
        <v>19</v>
      </c>
      <c r="J7347" t="s">
        <v>57</v>
      </c>
      <c r="K7347" t="s">
        <v>57</v>
      </c>
      <c r="L7347" t="s">
        <v>57</v>
      </c>
      <c r="M7347" t="s">
        <v>57</v>
      </c>
      <c r="N7347">
        <v>1</v>
      </c>
      <c r="O7347">
        <v>5</v>
      </c>
      <c r="P7347">
        <v>350</v>
      </c>
      <c r="Q7347">
        <v>3</v>
      </c>
      <c r="R7347">
        <v>2013</v>
      </c>
      <c r="S7347">
        <v>11</v>
      </c>
      <c r="T7347">
        <v>2</v>
      </c>
      <c r="U7347" s="1">
        <v>41580</v>
      </c>
      <c r="V7347" s="5">
        <f>Main[[#This Row],[Average_Cost_for_two]] * VLOOKUP(Main[[#This Row],[Currency]],'Currency'!A:B,2,FALSE)</f>
        <v>4.2</v>
      </c>
      <c r="W7347" s="5" t="str">
        <f>IF(Main[[#This Row],[Avg_Cost_USD]]&lt;10,"Low",
IF(Main[[#This Row],[Avg_Cost_USD]]&lt;=30,"Medium","High"))</f>
        <v>Low</v>
      </c>
    </row>
    <row r="7348" spans="1:23" x14ac:dyDescent="0.3">
      <c r="A7348">
        <v>18337906</v>
      </c>
      <c r="B7348" t="s">
        <v>6936</v>
      </c>
      <c r="C7348">
        <v>1</v>
      </c>
      <c r="D7348" t="s">
        <v>6827</v>
      </c>
      <c r="E7348" t="s">
        <v>6879</v>
      </c>
      <c r="F7348">
        <v>0</v>
      </c>
      <c r="G7348">
        <v>0</v>
      </c>
      <c r="H7348" t="s">
        <v>7488</v>
      </c>
      <c r="I7348" t="s">
        <v>19</v>
      </c>
      <c r="J7348" t="s">
        <v>57</v>
      </c>
      <c r="K7348" t="s">
        <v>57</v>
      </c>
      <c r="L7348" t="s">
        <v>57</v>
      </c>
      <c r="M7348" t="s">
        <v>57</v>
      </c>
      <c r="N7348">
        <v>1</v>
      </c>
      <c r="O7348">
        <v>2</v>
      </c>
      <c r="P7348">
        <v>300</v>
      </c>
      <c r="Q7348">
        <v>1</v>
      </c>
      <c r="R7348">
        <v>2010</v>
      </c>
      <c r="S7348">
        <v>11</v>
      </c>
      <c r="T7348">
        <v>19</v>
      </c>
      <c r="U7348" s="1">
        <v>40501</v>
      </c>
      <c r="V7348" s="5">
        <f>Main[[#This Row],[Average_Cost_for_two]] * VLOOKUP(Main[[#This Row],[Currency]],'Currency'!A:B,2,FALSE)</f>
        <v>3.6</v>
      </c>
      <c r="W7348" s="5" t="str">
        <f>IF(Main[[#This Row],[Avg_Cost_USD]]&lt;10,"Low",
IF(Main[[#This Row],[Avg_Cost_USD]]&lt;=30,"Medium","High"))</f>
        <v>Low</v>
      </c>
    </row>
    <row r="7349" spans="1:23" x14ac:dyDescent="0.3">
      <c r="A7349">
        <v>18258491</v>
      </c>
      <c r="B7349" t="s">
        <v>7489</v>
      </c>
      <c r="C7349">
        <v>1</v>
      </c>
      <c r="D7349" t="s">
        <v>6827</v>
      </c>
      <c r="E7349" t="s">
        <v>7035</v>
      </c>
      <c r="F7349">
        <v>77.362545499999996</v>
      </c>
      <c r="G7349">
        <v>28.5867115</v>
      </c>
      <c r="H7349" t="s">
        <v>56</v>
      </c>
      <c r="I7349" t="s">
        <v>19</v>
      </c>
      <c r="J7349" t="s">
        <v>57</v>
      </c>
      <c r="K7349" t="s">
        <v>57</v>
      </c>
      <c r="L7349" t="s">
        <v>57</v>
      </c>
      <c r="M7349" t="s">
        <v>57</v>
      </c>
      <c r="N7349">
        <v>2</v>
      </c>
      <c r="O7349">
        <v>65</v>
      </c>
      <c r="P7349">
        <v>800</v>
      </c>
      <c r="Q7349">
        <v>3.2</v>
      </c>
      <c r="R7349">
        <v>2016</v>
      </c>
      <c r="S7349">
        <v>11</v>
      </c>
      <c r="T7349">
        <v>5</v>
      </c>
      <c r="U7349" s="1">
        <v>42679</v>
      </c>
      <c r="V7349" s="5">
        <f>Main[[#This Row],[Average_Cost_for_two]] * VLOOKUP(Main[[#This Row],[Currency]],'Currency'!A:B,2,FALSE)</f>
        <v>9.6</v>
      </c>
      <c r="W7349" s="5" t="str">
        <f>IF(Main[[#This Row],[Avg_Cost_USD]]&lt;10,"Low",
IF(Main[[#This Row],[Avg_Cost_USD]]&lt;=30,"Medium","High"))</f>
        <v>Low</v>
      </c>
    </row>
    <row r="7350" spans="1:23" x14ac:dyDescent="0.3">
      <c r="A7350">
        <v>18287399</v>
      </c>
      <c r="B7350" t="s">
        <v>7490</v>
      </c>
      <c r="C7350">
        <v>1</v>
      </c>
      <c r="D7350" t="s">
        <v>6827</v>
      </c>
      <c r="E7350" t="s">
        <v>6814</v>
      </c>
      <c r="F7350">
        <v>77.360751199999996</v>
      </c>
      <c r="G7350">
        <v>28.590666599999999</v>
      </c>
      <c r="H7350" t="s">
        <v>287</v>
      </c>
      <c r="I7350" t="s">
        <v>19</v>
      </c>
      <c r="J7350" t="s">
        <v>57</v>
      </c>
      <c r="K7350" t="s">
        <v>61</v>
      </c>
      <c r="L7350" t="s">
        <v>57</v>
      </c>
      <c r="M7350" t="s">
        <v>57</v>
      </c>
      <c r="N7350">
        <v>2</v>
      </c>
      <c r="O7350">
        <v>6</v>
      </c>
      <c r="P7350">
        <v>800</v>
      </c>
      <c r="Q7350">
        <v>2.9</v>
      </c>
      <c r="R7350">
        <v>2014</v>
      </c>
      <c r="S7350">
        <v>11</v>
      </c>
      <c r="T7350">
        <v>2</v>
      </c>
      <c r="U7350" s="1">
        <v>41945</v>
      </c>
      <c r="V7350" s="5">
        <f>Main[[#This Row],[Average_Cost_for_two]] * VLOOKUP(Main[[#This Row],[Currency]],'Currency'!A:B,2,FALSE)</f>
        <v>9.6</v>
      </c>
      <c r="W7350" s="5" t="str">
        <f>IF(Main[[#This Row],[Avg_Cost_USD]]&lt;10,"Low",
IF(Main[[#This Row],[Avg_Cost_USD]]&lt;=30,"Medium","High"))</f>
        <v>Low</v>
      </c>
    </row>
    <row r="7351" spans="1:23" x14ac:dyDescent="0.3">
      <c r="A7351">
        <v>18249124</v>
      </c>
      <c r="B7351" t="s">
        <v>7491</v>
      </c>
      <c r="C7351">
        <v>1</v>
      </c>
      <c r="D7351" t="s">
        <v>6827</v>
      </c>
      <c r="E7351" t="s">
        <v>5725</v>
      </c>
      <c r="F7351">
        <v>77.342829300000005</v>
      </c>
      <c r="G7351">
        <v>28.603301800000001</v>
      </c>
      <c r="H7351" t="s">
        <v>335</v>
      </c>
      <c r="I7351" t="s">
        <v>19</v>
      </c>
      <c r="J7351" t="s">
        <v>57</v>
      </c>
      <c r="K7351" t="s">
        <v>57</v>
      </c>
      <c r="L7351" t="s">
        <v>57</v>
      </c>
      <c r="M7351" t="s">
        <v>57</v>
      </c>
      <c r="N7351">
        <v>1</v>
      </c>
      <c r="O7351">
        <v>4</v>
      </c>
      <c r="P7351">
        <v>300</v>
      </c>
      <c r="Q7351">
        <v>2.9</v>
      </c>
      <c r="R7351">
        <v>2012</v>
      </c>
      <c r="S7351">
        <v>11</v>
      </c>
      <c r="T7351">
        <v>12</v>
      </c>
      <c r="U7351" s="1">
        <v>41225</v>
      </c>
      <c r="V7351" s="5">
        <f>Main[[#This Row],[Average_Cost_for_two]] * VLOOKUP(Main[[#This Row],[Currency]],'Currency'!A:B,2,FALSE)</f>
        <v>3.6</v>
      </c>
      <c r="W7351" s="5" t="str">
        <f>IF(Main[[#This Row],[Avg_Cost_USD]]&lt;10,"Low",
IF(Main[[#This Row],[Avg_Cost_USD]]&lt;=30,"Medium","High"))</f>
        <v>Low</v>
      </c>
    </row>
    <row r="7352" spans="1:23" x14ac:dyDescent="0.3">
      <c r="A7352">
        <v>18313786</v>
      </c>
      <c r="B7352" t="s">
        <v>7492</v>
      </c>
      <c r="C7352">
        <v>1</v>
      </c>
      <c r="D7352" t="s">
        <v>6827</v>
      </c>
      <c r="E7352" t="s">
        <v>6966</v>
      </c>
      <c r="F7352">
        <v>77.372423900000001</v>
      </c>
      <c r="G7352">
        <v>28.6081042</v>
      </c>
      <c r="H7352" t="s">
        <v>2548</v>
      </c>
      <c r="I7352" t="s">
        <v>19</v>
      </c>
      <c r="J7352" t="s">
        <v>57</v>
      </c>
      <c r="K7352" t="s">
        <v>57</v>
      </c>
      <c r="L7352" t="s">
        <v>57</v>
      </c>
      <c r="M7352" t="s">
        <v>57</v>
      </c>
      <c r="N7352">
        <v>1</v>
      </c>
      <c r="O7352">
        <v>2</v>
      </c>
      <c r="P7352">
        <v>200</v>
      </c>
      <c r="Q7352">
        <v>1</v>
      </c>
      <c r="R7352">
        <v>2010</v>
      </c>
      <c r="S7352">
        <v>11</v>
      </c>
      <c r="T7352">
        <v>14</v>
      </c>
      <c r="U7352" s="1">
        <v>40496</v>
      </c>
      <c r="V7352" s="5">
        <f>Main[[#This Row],[Average_Cost_for_two]] * VLOOKUP(Main[[#This Row],[Currency]],'Currency'!A:B,2,FALSE)</f>
        <v>2.4</v>
      </c>
      <c r="W7352" s="5" t="str">
        <f>IF(Main[[#This Row],[Avg_Cost_USD]]&lt;10,"Low",
IF(Main[[#This Row],[Avg_Cost_USD]]&lt;=30,"Medium","High"))</f>
        <v>Low</v>
      </c>
    </row>
    <row r="7353" spans="1:23" x14ac:dyDescent="0.3">
      <c r="A7353">
        <v>313358</v>
      </c>
      <c r="B7353" t="s">
        <v>7493</v>
      </c>
      <c r="C7353">
        <v>1</v>
      </c>
      <c r="D7353" t="s">
        <v>6827</v>
      </c>
      <c r="E7353" t="s">
        <v>6881</v>
      </c>
      <c r="F7353">
        <v>77.355198340000001</v>
      </c>
      <c r="G7353">
        <v>28.614512529999999</v>
      </c>
      <c r="H7353" t="s">
        <v>1669</v>
      </c>
      <c r="I7353" t="s">
        <v>19</v>
      </c>
      <c r="J7353" t="s">
        <v>61</v>
      </c>
      <c r="K7353" t="s">
        <v>57</v>
      </c>
      <c r="L7353" t="s">
        <v>57</v>
      </c>
      <c r="M7353" t="s">
        <v>57</v>
      </c>
      <c r="N7353">
        <v>3</v>
      </c>
      <c r="O7353">
        <v>13</v>
      </c>
      <c r="P7353">
        <v>1500</v>
      </c>
      <c r="Q7353">
        <v>3.1</v>
      </c>
      <c r="R7353">
        <v>2014</v>
      </c>
      <c r="S7353">
        <v>11</v>
      </c>
      <c r="T7353">
        <v>17</v>
      </c>
      <c r="U7353" s="1">
        <v>41960</v>
      </c>
      <c r="V7353" s="5">
        <f>Main[[#This Row],[Average_Cost_for_two]] * VLOOKUP(Main[[#This Row],[Currency]],'Currency'!A:B,2,FALSE)</f>
        <v>18</v>
      </c>
      <c r="W7353" s="5" t="str">
        <f>IF(Main[[#This Row],[Avg_Cost_USD]]&lt;10,"Low",
IF(Main[[#This Row],[Avg_Cost_USD]]&lt;=30,"Medium","High"))</f>
        <v>Medium</v>
      </c>
    </row>
    <row r="7354" spans="1:23" x14ac:dyDescent="0.3">
      <c r="A7354">
        <v>18383535</v>
      </c>
      <c r="B7354" t="s">
        <v>7494</v>
      </c>
      <c r="C7354">
        <v>1</v>
      </c>
      <c r="D7354" t="s">
        <v>6827</v>
      </c>
      <c r="E7354" t="s">
        <v>6868</v>
      </c>
      <c r="F7354">
        <v>77.381912499999999</v>
      </c>
      <c r="G7354">
        <v>28.566406000000001</v>
      </c>
      <c r="H7354" t="s">
        <v>342</v>
      </c>
      <c r="I7354" t="s">
        <v>19</v>
      </c>
      <c r="J7354" t="s">
        <v>57</v>
      </c>
      <c r="K7354" t="s">
        <v>61</v>
      </c>
      <c r="L7354" t="s">
        <v>57</v>
      </c>
      <c r="M7354" t="s">
        <v>57</v>
      </c>
      <c r="N7354">
        <v>1</v>
      </c>
      <c r="O7354">
        <v>4</v>
      </c>
      <c r="P7354">
        <v>350</v>
      </c>
      <c r="Q7354">
        <v>2.7</v>
      </c>
      <c r="R7354">
        <v>2018</v>
      </c>
      <c r="S7354">
        <v>11</v>
      </c>
      <c r="T7354">
        <v>17</v>
      </c>
      <c r="U7354" s="1">
        <v>43421</v>
      </c>
      <c r="V7354" s="5">
        <f>Main[[#This Row],[Average_Cost_for_two]] * VLOOKUP(Main[[#This Row],[Currency]],'Currency'!A:B,2,FALSE)</f>
        <v>4.2</v>
      </c>
      <c r="W7354" s="5" t="str">
        <f>IF(Main[[#This Row],[Avg_Cost_USD]]&lt;10,"Low",
IF(Main[[#This Row],[Avg_Cost_USD]]&lt;=30,"Medium","High"))</f>
        <v>Low</v>
      </c>
    </row>
    <row r="7355" spans="1:23" x14ac:dyDescent="0.3">
      <c r="A7355">
        <v>311768</v>
      </c>
      <c r="B7355" t="s">
        <v>4820</v>
      </c>
      <c r="C7355">
        <v>1</v>
      </c>
      <c r="D7355" t="s">
        <v>6827</v>
      </c>
      <c r="E7355" t="s">
        <v>6843</v>
      </c>
      <c r="F7355">
        <v>77.385330600000003</v>
      </c>
      <c r="G7355">
        <v>28.514600300000001</v>
      </c>
      <c r="H7355" t="s">
        <v>7495</v>
      </c>
      <c r="I7355" t="s">
        <v>19</v>
      </c>
      <c r="J7355" t="s">
        <v>57</v>
      </c>
      <c r="K7355" t="s">
        <v>57</v>
      </c>
      <c r="L7355" t="s">
        <v>57</v>
      </c>
      <c r="M7355" t="s">
        <v>57</v>
      </c>
      <c r="N7355">
        <v>1</v>
      </c>
      <c r="O7355">
        <v>23</v>
      </c>
      <c r="P7355">
        <v>200</v>
      </c>
      <c r="Q7355">
        <v>3.4</v>
      </c>
      <c r="R7355">
        <v>2016</v>
      </c>
      <c r="S7355">
        <v>11</v>
      </c>
      <c r="T7355">
        <v>8</v>
      </c>
      <c r="U7355" s="1">
        <v>42682</v>
      </c>
      <c r="V7355" s="5">
        <f>Main[[#This Row],[Average_Cost_for_two]] * VLOOKUP(Main[[#This Row],[Currency]],'Currency'!A:B,2,FALSE)</f>
        <v>2.4</v>
      </c>
      <c r="W7355" s="5" t="str">
        <f>IF(Main[[#This Row],[Avg_Cost_USD]]&lt;10,"Low",
IF(Main[[#This Row],[Avg_Cost_USD]]&lt;=30,"Medium","High"))</f>
        <v>Low</v>
      </c>
    </row>
    <row r="7356" spans="1:23" x14ac:dyDescent="0.3">
      <c r="A7356">
        <v>300550</v>
      </c>
      <c r="B7356" t="s">
        <v>7496</v>
      </c>
      <c r="C7356">
        <v>1</v>
      </c>
      <c r="D7356" t="s">
        <v>6827</v>
      </c>
      <c r="E7356" t="s">
        <v>6843</v>
      </c>
      <c r="F7356">
        <v>77.384164600000005</v>
      </c>
      <c r="G7356">
        <v>28.520590299999999</v>
      </c>
      <c r="H7356" t="s">
        <v>287</v>
      </c>
      <c r="I7356" t="s">
        <v>19</v>
      </c>
      <c r="J7356" t="s">
        <v>57</v>
      </c>
      <c r="K7356" t="s">
        <v>61</v>
      </c>
      <c r="L7356" t="s">
        <v>57</v>
      </c>
      <c r="M7356" t="s">
        <v>57</v>
      </c>
      <c r="N7356">
        <v>2</v>
      </c>
      <c r="O7356">
        <v>140</v>
      </c>
      <c r="P7356">
        <v>600</v>
      </c>
      <c r="Q7356">
        <v>3.1</v>
      </c>
      <c r="R7356">
        <v>2011</v>
      </c>
      <c r="S7356">
        <v>11</v>
      </c>
      <c r="T7356">
        <v>23</v>
      </c>
      <c r="U7356" s="1">
        <v>40870</v>
      </c>
      <c r="V7356" s="5">
        <f>Main[[#This Row],[Average_Cost_for_two]] * VLOOKUP(Main[[#This Row],[Currency]],'Currency'!A:B,2,FALSE)</f>
        <v>7.2</v>
      </c>
      <c r="W7356" s="5" t="str">
        <f>IF(Main[[#This Row],[Avg_Cost_USD]]&lt;10,"Low",
IF(Main[[#This Row],[Avg_Cost_USD]]&lt;=30,"Medium","High"))</f>
        <v>Low</v>
      </c>
    </row>
    <row r="7357" spans="1:23" x14ac:dyDescent="0.3">
      <c r="A7357">
        <v>312187</v>
      </c>
      <c r="B7357" t="s">
        <v>7497</v>
      </c>
      <c r="C7357">
        <v>1</v>
      </c>
      <c r="D7357" t="s">
        <v>6827</v>
      </c>
      <c r="E7357" t="s">
        <v>7047</v>
      </c>
      <c r="F7357">
        <v>77.364833200000007</v>
      </c>
      <c r="G7357">
        <v>28.597102700000001</v>
      </c>
      <c r="H7357" t="s">
        <v>289</v>
      </c>
      <c r="I7357" t="s">
        <v>19</v>
      </c>
      <c r="J7357" t="s">
        <v>57</v>
      </c>
      <c r="K7357" t="s">
        <v>61</v>
      </c>
      <c r="L7357" t="s">
        <v>57</v>
      </c>
      <c r="M7357" t="s">
        <v>57</v>
      </c>
      <c r="N7357">
        <v>2</v>
      </c>
      <c r="O7357">
        <v>35</v>
      </c>
      <c r="P7357">
        <v>600</v>
      </c>
      <c r="Q7357">
        <v>3.2</v>
      </c>
      <c r="R7357">
        <v>2018</v>
      </c>
      <c r="S7357">
        <v>11</v>
      </c>
      <c r="T7357">
        <v>25</v>
      </c>
      <c r="U7357" s="1">
        <v>43429</v>
      </c>
      <c r="V7357" s="5">
        <f>Main[[#This Row],[Average_Cost_for_two]] * VLOOKUP(Main[[#This Row],[Currency]],'Currency'!A:B,2,FALSE)</f>
        <v>7.2</v>
      </c>
      <c r="W7357" s="5" t="str">
        <f>IF(Main[[#This Row],[Avg_Cost_USD]]&lt;10,"Low",
IF(Main[[#This Row],[Avg_Cost_USD]]&lt;=30,"Medium","High"))</f>
        <v>Low</v>
      </c>
    </row>
    <row r="7358" spans="1:23" x14ac:dyDescent="0.3">
      <c r="A7358">
        <v>308578</v>
      </c>
      <c r="B7358" t="s">
        <v>4803</v>
      </c>
      <c r="C7358">
        <v>1</v>
      </c>
      <c r="D7358" t="s">
        <v>6827</v>
      </c>
      <c r="E7358" t="s">
        <v>7047</v>
      </c>
      <c r="F7358">
        <v>77.364833200000007</v>
      </c>
      <c r="G7358">
        <v>28.597102700000001</v>
      </c>
      <c r="H7358" t="s">
        <v>7498</v>
      </c>
      <c r="I7358" t="s">
        <v>19</v>
      </c>
      <c r="J7358" t="s">
        <v>57</v>
      </c>
      <c r="K7358" t="s">
        <v>61</v>
      </c>
      <c r="L7358" t="s">
        <v>57</v>
      </c>
      <c r="M7358" t="s">
        <v>57</v>
      </c>
      <c r="N7358">
        <v>1</v>
      </c>
      <c r="O7358">
        <v>105</v>
      </c>
      <c r="P7358">
        <v>450</v>
      </c>
      <c r="Q7358">
        <v>3.5</v>
      </c>
      <c r="R7358">
        <v>2013</v>
      </c>
      <c r="S7358">
        <v>11</v>
      </c>
      <c r="T7358">
        <v>3</v>
      </c>
      <c r="U7358" s="1">
        <v>41581</v>
      </c>
      <c r="V7358" s="5">
        <f>Main[[#This Row],[Average_Cost_for_two]] * VLOOKUP(Main[[#This Row],[Currency]],'Currency'!A:B,2,FALSE)</f>
        <v>5.4</v>
      </c>
      <c r="W7358" s="5" t="str">
        <f>IF(Main[[#This Row],[Avg_Cost_USD]]&lt;10,"Low",
IF(Main[[#This Row],[Avg_Cost_USD]]&lt;=30,"Medium","High"))</f>
        <v>Low</v>
      </c>
    </row>
    <row r="7359" spans="1:23" x14ac:dyDescent="0.3">
      <c r="A7359">
        <v>5619</v>
      </c>
      <c r="B7359" t="s">
        <v>368</v>
      </c>
      <c r="C7359">
        <v>1</v>
      </c>
      <c r="D7359" t="s">
        <v>6827</v>
      </c>
      <c r="E7359" t="s">
        <v>6887</v>
      </c>
      <c r="F7359">
        <v>77.3255549</v>
      </c>
      <c r="G7359">
        <v>28.5675098</v>
      </c>
      <c r="H7359" t="s">
        <v>369</v>
      </c>
      <c r="I7359" t="s">
        <v>19</v>
      </c>
      <c r="J7359" t="s">
        <v>57</v>
      </c>
      <c r="K7359" t="s">
        <v>57</v>
      </c>
      <c r="L7359" t="s">
        <v>57</v>
      </c>
      <c r="M7359" t="s">
        <v>57</v>
      </c>
      <c r="N7359">
        <v>2</v>
      </c>
      <c r="O7359">
        <v>60</v>
      </c>
      <c r="P7359">
        <v>700</v>
      </c>
      <c r="Q7359">
        <v>3.2</v>
      </c>
      <c r="R7359">
        <v>2012</v>
      </c>
      <c r="S7359">
        <v>11</v>
      </c>
      <c r="T7359">
        <v>1</v>
      </c>
      <c r="U7359" s="1">
        <v>41214</v>
      </c>
      <c r="V7359" s="5">
        <f>Main[[#This Row],[Average_Cost_for_two]] * VLOOKUP(Main[[#This Row],[Currency]],'Currency'!A:B,2,FALSE)</f>
        <v>8.4</v>
      </c>
      <c r="W7359" s="5" t="str">
        <f>IF(Main[[#This Row],[Avg_Cost_USD]]&lt;10,"Low",
IF(Main[[#This Row],[Avg_Cost_USD]]&lt;=30,"Medium","High"))</f>
        <v>Low</v>
      </c>
    </row>
    <row r="7360" spans="1:23" x14ac:dyDescent="0.3">
      <c r="A7360">
        <v>312214</v>
      </c>
      <c r="B7360" t="s">
        <v>7499</v>
      </c>
      <c r="C7360">
        <v>1</v>
      </c>
      <c r="D7360" t="s">
        <v>6827</v>
      </c>
      <c r="E7360" t="s">
        <v>7261</v>
      </c>
      <c r="F7360">
        <v>77.507456099999999</v>
      </c>
      <c r="G7360">
        <v>28.463956599999999</v>
      </c>
      <c r="H7360" t="s">
        <v>301</v>
      </c>
      <c r="I7360" t="s">
        <v>19</v>
      </c>
      <c r="J7360" t="s">
        <v>57</v>
      </c>
      <c r="K7360" t="s">
        <v>61</v>
      </c>
      <c r="L7360" t="s">
        <v>57</v>
      </c>
      <c r="M7360" t="s">
        <v>57</v>
      </c>
      <c r="N7360">
        <v>2</v>
      </c>
      <c r="O7360">
        <v>50</v>
      </c>
      <c r="P7360">
        <v>600</v>
      </c>
      <c r="Q7360">
        <v>3.4</v>
      </c>
      <c r="R7360">
        <v>2015</v>
      </c>
      <c r="S7360">
        <v>10</v>
      </c>
      <c r="T7360">
        <v>2</v>
      </c>
      <c r="U7360" s="1">
        <v>42279</v>
      </c>
      <c r="V7360" s="5">
        <f>Main[[#This Row],[Average_Cost_for_two]] * VLOOKUP(Main[[#This Row],[Currency]],'Currency'!A:B,2,FALSE)</f>
        <v>7.2</v>
      </c>
      <c r="W7360" s="5" t="str">
        <f>IF(Main[[#This Row],[Avg_Cost_USD]]&lt;10,"Low",
IF(Main[[#This Row],[Avg_Cost_USD]]&lt;=30,"Medium","High"))</f>
        <v>Low</v>
      </c>
    </row>
    <row r="7361" spans="1:23" x14ac:dyDescent="0.3">
      <c r="A7361">
        <v>18264244</v>
      </c>
      <c r="B7361" t="s">
        <v>1757</v>
      </c>
      <c r="C7361">
        <v>1</v>
      </c>
      <c r="D7361" t="s">
        <v>6827</v>
      </c>
      <c r="E7361" t="s">
        <v>7118</v>
      </c>
      <c r="F7361">
        <v>77.319999999999993</v>
      </c>
      <c r="G7361">
        <v>28.57</v>
      </c>
      <c r="H7361" t="s">
        <v>301</v>
      </c>
      <c r="I7361" t="s">
        <v>19</v>
      </c>
      <c r="J7361" t="s">
        <v>57</v>
      </c>
      <c r="K7361" t="s">
        <v>57</v>
      </c>
      <c r="L7361" t="s">
        <v>57</v>
      </c>
      <c r="M7361" t="s">
        <v>57</v>
      </c>
      <c r="N7361">
        <v>2</v>
      </c>
      <c r="O7361">
        <v>23</v>
      </c>
      <c r="P7361">
        <v>650</v>
      </c>
      <c r="Q7361">
        <v>3.5</v>
      </c>
      <c r="R7361">
        <v>2011</v>
      </c>
      <c r="S7361">
        <v>10</v>
      </c>
      <c r="T7361">
        <v>2</v>
      </c>
      <c r="U7361" s="1">
        <v>40818</v>
      </c>
      <c r="V7361" s="5">
        <f>Main[[#This Row],[Average_Cost_for_two]] * VLOOKUP(Main[[#This Row],[Currency]],'Currency'!A:B,2,FALSE)</f>
        <v>7.8</v>
      </c>
      <c r="W7361" s="5" t="str">
        <f>IF(Main[[#This Row],[Avg_Cost_USD]]&lt;10,"Low",
IF(Main[[#This Row],[Avg_Cost_USD]]&lt;=30,"Medium","High"))</f>
        <v>Low</v>
      </c>
    </row>
    <row r="7362" spans="1:23" x14ac:dyDescent="0.3">
      <c r="A7362">
        <v>18277171</v>
      </c>
      <c r="B7362" t="s">
        <v>6232</v>
      </c>
      <c r="C7362">
        <v>1</v>
      </c>
      <c r="D7362" t="s">
        <v>6827</v>
      </c>
      <c r="E7362" t="s">
        <v>7118</v>
      </c>
      <c r="F7362">
        <v>77.320588119999996</v>
      </c>
      <c r="G7362">
        <v>28.567477820000001</v>
      </c>
      <c r="H7362" t="s">
        <v>6233</v>
      </c>
      <c r="I7362" t="s">
        <v>19</v>
      </c>
      <c r="J7362" t="s">
        <v>61</v>
      </c>
      <c r="K7362" t="s">
        <v>61</v>
      </c>
      <c r="L7362" t="s">
        <v>57</v>
      </c>
      <c r="M7362" t="s">
        <v>57</v>
      </c>
      <c r="N7362">
        <v>3</v>
      </c>
      <c r="O7362">
        <v>199</v>
      </c>
      <c r="P7362">
        <v>1500</v>
      </c>
      <c r="Q7362">
        <v>3.9</v>
      </c>
      <c r="R7362">
        <v>2015</v>
      </c>
      <c r="S7362">
        <v>10</v>
      </c>
      <c r="T7362">
        <v>20</v>
      </c>
      <c r="U7362" s="1">
        <v>42297</v>
      </c>
      <c r="V7362" s="5">
        <f>Main[[#This Row],[Average_Cost_for_two]] * VLOOKUP(Main[[#This Row],[Currency]],'Currency'!A:B,2,FALSE)</f>
        <v>18</v>
      </c>
      <c r="W7362" s="5" t="str">
        <f>IF(Main[[#This Row],[Avg_Cost_USD]]&lt;10,"Low",
IF(Main[[#This Row],[Avg_Cost_USD]]&lt;=30,"Medium","High"))</f>
        <v>Medium</v>
      </c>
    </row>
    <row r="7363" spans="1:23" x14ac:dyDescent="0.3">
      <c r="A7363">
        <v>18265419</v>
      </c>
      <c r="B7363" t="s">
        <v>6171</v>
      </c>
      <c r="C7363">
        <v>1</v>
      </c>
      <c r="D7363" t="s">
        <v>6827</v>
      </c>
      <c r="E7363" t="s">
        <v>7118</v>
      </c>
      <c r="F7363">
        <v>77.320926749999998</v>
      </c>
      <c r="G7363">
        <v>28.566684550000002</v>
      </c>
      <c r="H7363" t="s">
        <v>1043</v>
      </c>
      <c r="I7363" t="s">
        <v>19</v>
      </c>
      <c r="J7363" t="s">
        <v>57</v>
      </c>
      <c r="K7363" t="s">
        <v>61</v>
      </c>
      <c r="L7363" t="s">
        <v>57</v>
      </c>
      <c r="M7363" t="s">
        <v>57</v>
      </c>
      <c r="N7363">
        <v>2</v>
      </c>
      <c r="O7363">
        <v>458</v>
      </c>
      <c r="P7363">
        <v>650</v>
      </c>
      <c r="Q7363">
        <v>3.8</v>
      </c>
      <c r="R7363">
        <v>2013</v>
      </c>
      <c r="S7363">
        <v>10</v>
      </c>
      <c r="T7363">
        <v>19</v>
      </c>
      <c r="U7363" s="1">
        <v>41566</v>
      </c>
      <c r="V7363" s="5">
        <f>Main[[#This Row],[Average_Cost_for_two]] * VLOOKUP(Main[[#This Row],[Currency]],'Currency'!A:B,2,FALSE)</f>
        <v>7.8</v>
      </c>
      <c r="W7363" s="5" t="str">
        <f>IF(Main[[#This Row],[Avg_Cost_USD]]&lt;10,"Low",
IF(Main[[#This Row],[Avg_Cost_USD]]&lt;=30,"Medium","High"))</f>
        <v>Low</v>
      </c>
    </row>
    <row r="7364" spans="1:23" x14ac:dyDescent="0.3">
      <c r="A7364">
        <v>18273556</v>
      </c>
      <c r="B7364" t="s">
        <v>7500</v>
      </c>
      <c r="C7364">
        <v>1</v>
      </c>
      <c r="D7364" t="s">
        <v>6827</v>
      </c>
      <c r="E7364" t="s">
        <v>7118</v>
      </c>
      <c r="F7364">
        <v>77.3204748</v>
      </c>
      <c r="G7364">
        <v>28.566485490000002</v>
      </c>
      <c r="H7364" t="s">
        <v>1250</v>
      </c>
      <c r="I7364" t="s">
        <v>19</v>
      </c>
      <c r="J7364" t="s">
        <v>61</v>
      </c>
      <c r="K7364" t="s">
        <v>61</v>
      </c>
      <c r="L7364" t="s">
        <v>57</v>
      </c>
      <c r="M7364" t="s">
        <v>57</v>
      </c>
      <c r="N7364">
        <v>3</v>
      </c>
      <c r="O7364">
        <v>366</v>
      </c>
      <c r="P7364">
        <v>1600</v>
      </c>
      <c r="Q7364">
        <v>3.9</v>
      </c>
      <c r="R7364">
        <v>2012</v>
      </c>
      <c r="S7364">
        <v>10</v>
      </c>
      <c r="T7364">
        <v>2</v>
      </c>
      <c r="U7364" s="1">
        <v>41184</v>
      </c>
      <c r="V7364" s="5">
        <f>Main[[#This Row],[Average_Cost_for_two]] * VLOOKUP(Main[[#This Row],[Currency]],'Currency'!A:B,2,FALSE)</f>
        <v>19.2</v>
      </c>
      <c r="W7364" s="5" t="str">
        <f>IF(Main[[#This Row],[Avg_Cost_USD]]&lt;10,"Low",
IF(Main[[#This Row],[Avg_Cost_USD]]&lt;=30,"Medium","High"))</f>
        <v>Medium</v>
      </c>
    </row>
    <row r="7365" spans="1:23" x14ac:dyDescent="0.3">
      <c r="A7365">
        <v>18258775</v>
      </c>
      <c r="B7365" t="s">
        <v>6234</v>
      </c>
      <c r="C7365">
        <v>1</v>
      </c>
      <c r="D7365" t="s">
        <v>6827</v>
      </c>
      <c r="E7365" t="s">
        <v>7118</v>
      </c>
      <c r="F7365">
        <v>77.320836560000004</v>
      </c>
      <c r="G7365">
        <v>28.567331769999999</v>
      </c>
      <c r="H7365" t="s">
        <v>6235</v>
      </c>
      <c r="I7365" t="s">
        <v>19</v>
      </c>
      <c r="J7365" t="s">
        <v>57</v>
      </c>
      <c r="K7365" t="s">
        <v>61</v>
      </c>
      <c r="L7365" t="s">
        <v>57</v>
      </c>
      <c r="M7365" t="s">
        <v>57</v>
      </c>
      <c r="N7365">
        <v>2</v>
      </c>
      <c r="O7365">
        <v>397</v>
      </c>
      <c r="P7365">
        <v>550</v>
      </c>
      <c r="Q7365">
        <v>3.6</v>
      </c>
      <c r="R7365">
        <v>2017</v>
      </c>
      <c r="S7365">
        <v>10</v>
      </c>
      <c r="T7365">
        <v>2</v>
      </c>
      <c r="U7365" s="1">
        <v>43010</v>
      </c>
      <c r="V7365" s="5">
        <f>Main[[#This Row],[Average_Cost_for_two]] * VLOOKUP(Main[[#This Row],[Currency]],'Currency'!A:B,2,FALSE)</f>
        <v>6.6000000000000005</v>
      </c>
      <c r="W7365" s="5" t="str">
        <f>IF(Main[[#This Row],[Avg_Cost_USD]]&lt;10,"Low",
IF(Main[[#This Row],[Avg_Cost_USD]]&lt;=30,"Medium","High"))</f>
        <v>Low</v>
      </c>
    </row>
    <row r="7366" spans="1:23" x14ac:dyDescent="0.3">
      <c r="A7366">
        <v>18264533</v>
      </c>
      <c r="B7366" t="s">
        <v>7501</v>
      </c>
      <c r="C7366">
        <v>1</v>
      </c>
      <c r="D7366" t="s">
        <v>6827</v>
      </c>
      <c r="E7366" t="s">
        <v>7118</v>
      </c>
      <c r="F7366">
        <v>77.32085601</v>
      </c>
      <c r="G7366">
        <v>28.567300849999999</v>
      </c>
      <c r="H7366" t="s">
        <v>7502</v>
      </c>
      <c r="I7366" t="s">
        <v>19</v>
      </c>
      <c r="J7366" t="s">
        <v>57</v>
      </c>
      <c r="K7366" t="s">
        <v>61</v>
      </c>
      <c r="L7366" t="s">
        <v>57</v>
      </c>
      <c r="M7366" t="s">
        <v>57</v>
      </c>
      <c r="N7366">
        <v>2</v>
      </c>
      <c r="O7366">
        <v>316</v>
      </c>
      <c r="P7366">
        <v>750</v>
      </c>
      <c r="Q7366">
        <v>4.2</v>
      </c>
      <c r="R7366">
        <v>2010</v>
      </c>
      <c r="S7366">
        <v>10</v>
      </c>
      <c r="T7366">
        <v>10</v>
      </c>
      <c r="U7366" s="1">
        <v>40461</v>
      </c>
      <c r="V7366" s="5">
        <f>Main[[#This Row],[Average_Cost_for_two]] * VLOOKUP(Main[[#This Row],[Currency]],'Currency'!A:B,2,FALSE)</f>
        <v>9</v>
      </c>
      <c r="W7366" s="5" t="str">
        <f>IF(Main[[#This Row],[Avg_Cost_USD]]&lt;10,"Low",
IF(Main[[#This Row],[Avg_Cost_USD]]&lt;=30,"Medium","High"))</f>
        <v>Low</v>
      </c>
    </row>
    <row r="7367" spans="1:23" x14ac:dyDescent="0.3">
      <c r="A7367">
        <v>4471</v>
      </c>
      <c r="B7367" t="s">
        <v>632</v>
      </c>
      <c r="C7367">
        <v>1</v>
      </c>
      <c r="D7367" t="s">
        <v>6827</v>
      </c>
      <c r="E7367" t="s">
        <v>6910</v>
      </c>
      <c r="F7367">
        <v>77.511554200000006</v>
      </c>
      <c r="G7367">
        <v>28.471110599999999</v>
      </c>
      <c r="H7367" t="s">
        <v>633</v>
      </c>
      <c r="I7367" t="s">
        <v>19</v>
      </c>
      <c r="J7367" t="s">
        <v>57</v>
      </c>
      <c r="K7367" t="s">
        <v>57</v>
      </c>
      <c r="L7367" t="s">
        <v>57</v>
      </c>
      <c r="M7367" t="s">
        <v>57</v>
      </c>
      <c r="N7367">
        <v>1</v>
      </c>
      <c r="O7367">
        <v>20</v>
      </c>
      <c r="P7367">
        <v>350</v>
      </c>
      <c r="Q7367">
        <v>3.2</v>
      </c>
      <c r="R7367">
        <v>2010</v>
      </c>
      <c r="S7367">
        <v>10</v>
      </c>
      <c r="T7367">
        <v>22</v>
      </c>
      <c r="U7367" s="1">
        <v>40473</v>
      </c>
      <c r="V7367" s="5">
        <f>Main[[#This Row],[Average_Cost_for_two]] * VLOOKUP(Main[[#This Row],[Currency]],'Currency'!A:B,2,FALSE)</f>
        <v>4.2</v>
      </c>
      <c r="W7367" s="5" t="str">
        <f>IF(Main[[#This Row],[Avg_Cost_USD]]&lt;10,"Low",
IF(Main[[#This Row],[Avg_Cost_USD]]&lt;=30,"Medium","High"))</f>
        <v>Low</v>
      </c>
    </row>
    <row r="7368" spans="1:23" x14ac:dyDescent="0.3">
      <c r="A7368">
        <v>18441537</v>
      </c>
      <c r="B7368" t="s">
        <v>7503</v>
      </c>
      <c r="C7368">
        <v>1</v>
      </c>
      <c r="D7368" t="s">
        <v>6827</v>
      </c>
      <c r="E7368" t="s">
        <v>6910</v>
      </c>
      <c r="F7368">
        <v>77.514119199999996</v>
      </c>
      <c r="G7368">
        <v>28.472630599999999</v>
      </c>
      <c r="H7368" t="s">
        <v>660</v>
      </c>
      <c r="I7368" t="s">
        <v>19</v>
      </c>
      <c r="J7368" t="s">
        <v>57</v>
      </c>
      <c r="K7368" t="s">
        <v>57</v>
      </c>
      <c r="L7368" t="s">
        <v>57</v>
      </c>
      <c r="M7368" t="s">
        <v>57</v>
      </c>
      <c r="N7368">
        <v>1</v>
      </c>
      <c r="O7368">
        <v>2</v>
      </c>
      <c r="P7368">
        <v>200</v>
      </c>
      <c r="Q7368">
        <v>1</v>
      </c>
      <c r="R7368">
        <v>2017</v>
      </c>
      <c r="S7368">
        <v>10</v>
      </c>
      <c r="T7368">
        <v>3</v>
      </c>
      <c r="U7368" s="1">
        <v>43011</v>
      </c>
      <c r="V7368" s="5">
        <f>Main[[#This Row],[Average_Cost_for_two]] * VLOOKUP(Main[[#This Row],[Currency]],'Currency'!A:B,2,FALSE)</f>
        <v>2.4</v>
      </c>
      <c r="W7368" s="5" t="str">
        <f>IF(Main[[#This Row],[Avg_Cost_USD]]&lt;10,"Low",
IF(Main[[#This Row],[Avg_Cost_USD]]&lt;=30,"Medium","High"))</f>
        <v>Low</v>
      </c>
    </row>
    <row r="7369" spans="1:23" x14ac:dyDescent="0.3">
      <c r="A7369">
        <v>307718</v>
      </c>
      <c r="B7369" t="s">
        <v>7504</v>
      </c>
      <c r="C7369">
        <v>1</v>
      </c>
      <c r="D7369" t="s">
        <v>6827</v>
      </c>
      <c r="E7369" t="s">
        <v>7121</v>
      </c>
      <c r="F7369">
        <v>77.334892300000007</v>
      </c>
      <c r="G7369">
        <v>28.5763192</v>
      </c>
      <c r="H7369" t="s">
        <v>410</v>
      </c>
      <c r="I7369" t="s">
        <v>19</v>
      </c>
      <c r="J7369" t="s">
        <v>57</v>
      </c>
      <c r="K7369" t="s">
        <v>57</v>
      </c>
      <c r="L7369" t="s">
        <v>57</v>
      </c>
      <c r="M7369" t="s">
        <v>57</v>
      </c>
      <c r="N7369">
        <v>1</v>
      </c>
      <c r="O7369">
        <v>21</v>
      </c>
      <c r="P7369">
        <v>300</v>
      </c>
      <c r="Q7369">
        <v>3.1</v>
      </c>
      <c r="R7369">
        <v>2010</v>
      </c>
      <c r="S7369">
        <v>10</v>
      </c>
      <c r="T7369">
        <v>7</v>
      </c>
      <c r="U7369" s="1">
        <v>40458</v>
      </c>
      <c r="V7369" s="5">
        <f>Main[[#This Row],[Average_Cost_for_two]] * VLOOKUP(Main[[#This Row],[Currency]],'Currency'!A:B,2,FALSE)</f>
        <v>3.6</v>
      </c>
      <c r="W7369" s="5" t="str">
        <f>IF(Main[[#This Row],[Avg_Cost_USD]]&lt;10,"Low",
IF(Main[[#This Row],[Avg_Cost_USD]]&lt;=30,"Medium","High"))</f>
        <v>Low</v>
      </c>
    </row>
    <row r="7370" spans="1:23" x14ac:dyDescent="0.3">
      <c r="A7370">
        <v>307232</v>
      </c>
      <c r="B7370" t="s">
        <v>4993</v>
      </c>
      <c r="C7370">
        <v>1</v>
      </c>
      <c r="D7370" t="s">
        <v>6827</v>
      </c>
      <c r="E7370" t="s">
        <v>7121</v>
      </c>
      <c r="F7370">
        <v>77.334862700000002</v>
      </c>
      <c r="G7370">
        <v>28.576486200000002</v>
      </c>
      <c r="H7370" t="s">
        <v>426</v>
      </c>
      <c r="I7370" t="s">
        <v>19</v>
      </c>
      <c r="J7370" t="s">
        <v>57</v>
      </c>
      <c r="K7370" t="s">
        <v>61</v>
      </c>
      <c r="L7370" t="s">
        <v>57</v>
      </c>
      <c r="M7370" t="s">
        <v>57</v>
      </c>
      <c r="N7370">
        <v>1</v>
      </c>
      <c r="O7370">
        <v>280</v>
      </c>
      <c r="P7370">
        <v>150</v>
      </c>
      <c r="Q7370">
        <v>3.6</v>
      </c>
      <c r="R7370">
        <v>2015</v>
      </c>
      <c r="S7370">
        <v>10</v>
      </c>
      <c r="T7370">
        <v>5</v>
      </c>
      <c r="U7370" s="1">
        <v>42282</v>
      </c>
      <c r="V7370" s="5">
        <f>Main[[#This Row],[Average_Cost_for_two]] * VLOOKUP(Main[[#This Row],[Currency]],'Currency'!A:B,2,FALSE)</f>
        <v>1.8</v>
      </c>
      <c r="W7370" s="5" t="str">
        <f>IF(Main[[#This Row],[Avg_Cost_USD]]&lt;10,"Low",
IF(Main[[#This Row],[Avg_Cost_USD]]&lt;=30,"Medium","High"))</f>
        <v>Low</v>
      </c>
    </row>
    <row r="7371" spans="1:23" x14ac:dyDescent="0.3">
      <c r="A7371">
        <v>18396179</v>
      </c>
      <c r="B7371" t="s">
        <v>1044</v>
      </c>
      <c r="C7371">
        <v>1</v>
      </c>
      <c r="D7371" t="s">
        <v>6827</v>
      </c>
      <c r="E7371" t="s">
        <v>6828</v>
      </c>
      <c r="F7371">
        <v>77.353663400000002</v>
      </c>
      <c r="G7371">
        <v>28.574308599999998</v>
      </c>
      <c r="H7371" t="s">
        <v>1046</v>
      </c>
      <c r="I7371" t="s">
        <v>19</v>
      </c>
      <c r="J7371" t="s">
        <v>57</v>
      </c>
      <c r="K7371" t="s">
        <v>57</v>
      </c>
      <c r="L7371" t="s">
        <v>57</v>
      </c>
      <c r="M7371" t="s">
        <v>57</v>
      </c>
      <c r="N7371">
        <v>3</v>
      </c>
      <c r="O7371">
        <v>18</v>
      </c>
      <c r="P7371">
        <v>1000</v>
      </c>
      <c r="Q7371">
        <v>3.5</v>
      </c>
      <c r="R7371">
        <v>2014</v>
      </c>
      <c r="S7371">
        <v>10</v>
      </c>
      <c r="T7371">
        <v>10</v>
      </c>
      <c r="U7371" s="1">
        <v>41922</v>
      </c>
      <c r="V7371" s="5">
        <f>Main[[#This Row],[Average_Cost_for_two]] * VLOOKUP(Main[[#This Row],[Currency]],'Currency'!A:B,2,FALSE)</f>
        <v>12</v>
      </c>
      <c r="W7371" s="5" t="str">
        <f>IF(Main[[#This Row],[Avg_Cost_USD]]&lt;10,"Low",
IF(Main[[#This Row],[Avg_Cost_USD]]&lt;=30,"Medium","High"))</f>
        <v>Medium</v>
      </c>
    </row>
    <row r="7372" spans="1:23" x14ac:dyDescent="0.3">
      <c r="A7372">
        <v>3089</v>
      </c>
      <c r="B7372" t="s">
        <v>7505</v>
      </c>
      <c r="C7372">
        <v>1</v>
      </c>
      <c r="D7372" t="s">
        <v>54</v>
      </c>
      <c r="E7372" t="s">
        <v>2176</v>
      </c>
      <c r="F7372">
        <v>77.123654000000002</v>
      </c>
      <c r="G7372">
        <v>28.6502181</v>
      </c>
      <c r="H7372" t="s">
        <v>1410</v>
      </c>
      <c r="I7372" t="s">
        <v>19</v>
      </c>
      <c r="J7372" t="s">
        <v>61</v>
      </c>
      <c r="K7372" t="s">
        <v>57</v>
      </c>
      <c r="L7372" t="s">
        <v>57</v>
      </c>
      <c r="M7372" t="s">
        <v>57</v>
      </c>
      <c r="N7372">
        <v>4</v>
      </c>
      <c r="O7372">
        <v>455</v>
      </c>
      <c r="P7372">
        <v>2000</v>
      </c>
      <c r="Q7372">
        <v>3.2</v>
      </c>
      <c r="R7372">
        <v>2010</v>
      </c>
      <c r="S7372">
        <v>10</v>
      </c>
      <c r="T7372">
        <v>16</v>
      </c>
      <c r="U7372" s="1">
        <v>40467</v>
      </c>
      <c r="V7372" s="5">
        <f>Main[[#This Row],[Average_Cost_for_two]] * VLOOKUP(Main[[#This Row],[Currency]],'Currency'!A:B,2,FALSE)</f>
        <v>24</v>
      </c>
      <c r="W7372" s="5" t="str">
        <f>IF(Main[[#This Row],[Avg_Cost_USD]]&lt;10,"Low",
IF(Main[[#This Row],[Avg_Cost_USD]]&lt;=30,"Medium","High"))</f>
        <v>Medium</v>
      </c>
    </row>
    <row r="7373" spans="1:23" x14ac:dyDescent="0.3">
      <c r="A7373">
        <v>18216939</v>
      </c>
      <c r="B7373" t="s">
        <v>7506</v>
      </c>
      <c r="C7373">
        <v>1</v>
      </c>
      <c r="D7373" t="s">
        <v>6827</v>
      </c>
      <c r="E7373" t="s">
        <v>6832</v>
      </c>
      <c r="F7373">
        <v>77.366272839999993</v>
      </c>
      <c r="G7373">
        <v>28.539288840000001</v>
      </c>
      <c r="H7373" t="s">
        <v>1025</v>
      </c>
      <c r="I7373" t="s">
        <v>19</v>
      </c>
      <c r="J7373" t="s">
        <v>57</v>
      </c>
      <c r="K7373" t="s">
        <v>61</v>
      </c>
      <c r="L7373" t="s">
        <v>57</v>
      </c>
      <c r="M7373" t="s">
        <v>57</v>
      </c>
      <c r="N7373">
        <v>2</v>
      </c>
      <c r="O7373">
        <v>115</v>
      </c>
      <c r="P7373">
        <v>650</v>
      </c>
      <c r="Q7373">
        <v>3.7</v>
      </c>
      <c r="R7373">
        <v>2017</v>
      </c>
      <c r="S7373">
        <v>10</v>
      </c>
      <c r="T7373">
        <v>28</v>
      </c>
      <c r="U7373" s="1">
        <v>43036</v>
      </c>
      <c r="V7373" s="5">
        <f>Main[[#This Row],[Average_Cost_for_two]] * VLOOKUP(Main[[#This Row],[Currency]],'Currency'!A:B,2,FALSE)</f>
        <v>7.8</v>
      </c>
      <c r="W7373" s="5" t="str">
        <f>IF(Main[[#This Row],[Avg_Cost_USD]]&lt;10,"Low",
IF(Main[[#This Row],[Avg_Cost_USD]]&lt;=30,"Medium","High"))</f>
        <v>Low</v>
      </c>
    </row>
    <row r="7374" spans="1:23" x14ac:dyDescent="0.3">
      <c r="A7374">
        <v>18057810</v>
      </c>
      <c r="B7374" t="s">
        <v>7507</v>
      </c>
      <c r="C7374">
        <v>1</v>
      </c>
      <c r="D7374" t="s">
        <v>6827</v>
      </c>
      <c r="E7374" t="s">
        <v>6832</v>
      </c>
      <c r="F7374">
        <v>77.366212489999995</v>
      </c>
      <c r="G7374">
        <v>28.539211680000001</v>
      </c>
      <c r="H7374" t="s">
        <v>56</v>
      </c>
      <c r="I7374" t="s">
        <v>19</v>
      </c>
      <c r="J7374" t="s">
        <v>57</v>
      </c>
      <c r="K7374" t="s">
        <v>61</v>
      </c>
      <c r="L7374" t="s">
        <v>57</v>
      </c>
      <c r="M7374" t="s">
        <v>57</v>
      </c>
      <c r="N7374">
        <v>2</v>
      </c>
      <c r="O7374">
        <v>56</v>
      </c>
      <c r="P7374">
        <v>850</v>
      </c>
      <c r="Q7374">
        <v>3.6</v>
      </c>
      <c r="R7374">
        <v>2013</v>
      </c>
      <c r="S7374">
        <v>10</v>
      </c>
      <c r="T7374">
        <v>4</v>
      </c>
      <c r="U7374" s="1">
        <v>41551</v>
      </c>
      <c r="V7374" s="5">
        <f>Main[[#This Row],[Average_Cost_for_two]] * VLOOKUP(Main[[#This Row],[Currency]],'Currency'!A:B,2,FALSE)</f>
        <v>10.200000000000001</v>
      </c>
      <c r="W7374" s="5" t="str">
        <f>IF(Main[[#This Row],[Avg_Cost_USD]]&lt;10,"Low",
IF(Main[[#This Row],[Avg_Cost_USD]]&lt;=30,"Medium","High"))</f>
        <v>Medium</v>
      </c>
    </row>
    <row r="7375" spans="1:23" x14ac:dyDescent="0.3">
      <c r="A7375">
        <v>18208893</v>
      </c>
      <c r="B7375" t="s">
        <v>7508</v>
      </c>
      <c r="C7375">
        <v>1</v>
      </c>
      <c r="D7375" t="s">
        <v>6827</v>
      </c>
      <c r="E7375" t="s">
        <v>6832</v>
      </c>
      <c r="F7375">
        <v>0</v>
      </c>
      <c r="G7375">
        <v>0</v>
      </c>
      <c r="H7375" t="s">
        <v>289</v>
      </c>
      <c r="I7375" t="s">
        <v>19</v>
      </c>
      <c r="J7375" t="s">
        <v>57</v>
      </c>
      <c r="K7375" t="s">
        <v>57</v>
      </c>
      <c r="L7375" t="s">
        <v>57</v>
      </c>
      <c r="M7375" t="s">
        <v>57</v>
      </c>
      <c r="N7375">
        <v>1</v>
      </c>
      <c r="O7375">
        <v>3</v>
      </c>
      <c r="P7375">
        <v>300</v>
      </c>
      <c r="Q7375">
        <v>1</v>
      </c>
      <c r="R7375">
        <v>2018</v>
      </c>
      <c r="S7375">
        <v>10</v>
      </c>
      <c r="T7375">
        <v>15</v>
      </c>
      <c r="U7375" s="1">
        <v>43388</v>
      </c>
      <c r="V7375" s="5">
        <f>Main[[#This Row],[Average_Cost_for_two]] * VLOOKUP(Main[[#This Row],[Currency]],'Currency'!A:B,2,FALSE)</f>
        <v>3.6</v>
      </c>
      <c r="W7375" s="5" t="str">
        <f>IF(Main[[#This Row],[Avg_Cost_USD]]&lt;10,"Low",
IF(Main[[#This Row],[Avg_Cost_USD]]&lt;=30,"Medium","High"))</f>
        <v>Low</v>
      </c>
    </row>
    <row r="7376" spans="1:23" x14ac:dyDescent="0.3">
      <c r="A7376">
        <v>8237</v>
      </c>
      <c r="B7376" t="s">
        <v>7509</v>
      </c>
      <c r="C7376">
        <v>1</v>
      </c>
      <c r="D7376" t="s">
        <v>6827</v>
      </c>
      <c r="E7376" t="s">
        <v>6832</v>
      </c>
      <c r="F7376">
        <v>77.386912780000003</v>
      </c>
      <c r="G7376">
        <v>28.53309132</v>
      </c>
      <c r="H7376" t="s">
        <v>2548</v>
      </c>
      <c r="I7376" t="s">
        <v>19</v>
      </c>
      <c r="J7376" t="s">
        <v>57</v>
      </c>
      <c r="K7376" t="s">
        <v>61</v>
      </c>
      <c r="L7376" t="s">
        <v>57</v>
      </c>
      <c r="M7376" t="s">
        <v>57</v>
      </c>
      <c r="N7376">
        <v>1</v>
      </c>
      <c r="O7376">
        <v>63</v>
      </c>
      <c r="P7376">
        <v>250</v>
      </c>
      <c r="Q7376">
        <v>2.4</v>
      </c>
      <c r="R7376">
        <v>2018</v>
      </c>
      <c r="S7376">
        <v>10</v>
      </c>
      <c r="T7376">
        <v>8</v>
      </c>
      <c r="U7376" s="1">
        <v>43381</v>
      </c>
      <c r="V7376" s="5">
        <f>Main[[#This Row],[Average_Cost_for_two]] * VLOOKUP(Main[[#This Row],[Currency]],'Currency'!A:B,2,FALSE)</f>
        <v>3</v>
      </c>
      <c r="W7376" s="5" t="str">
        <f>IF(Main[[#This Row],[Avg_Cost_USD]]&lt;10,"Low",
IF(Main[[#This Row],[Avg_Cost_USD]]&lt;=30,"Medium","High"))</f>
        <v>Low</v>
      </c>
    </row>
    <row r="7377" spans="1:23" x14ac:dyDescent="0.3">
      <c r="A7377">
        <v>308623</v>
      </c>
      <c r="B7377" t="s">
        <v>7444</v>
      </c>
      <c r="C7377">
        <v>1</v>
      </c>
      <c r="D7377" t="s">
        <v>6827</v>
      </c>
      <c r="E7377" t="s">
        <v>6848</v>
      </c>
      <c r="F7377">
        <v>77.332071999999997</v>
      </c>
      <c r="G7377">
        <v>28.549346499999999</v>
      </c>
      <c r="H7377" t="s">
        <v>1563</v>
      </c>
      <c r="I7377" t="s">
        <v>19</v>
      </c>
      <c r="J7377" t="s">
        <v>57</v>
      </c>
      <c r="K7377" t="s">
        <v>61</v>
      </c>
      <c r="L7377" t="s">
        <v>57</v>
      </c>
      <c r="M7377" t="s">
        <v>57</v>
      </c>
      <c r="N7377">
        <v>1</v>
      </c>
      <c r="O7377">
        <v>26</v>
      </c>
      <c r="P7377">
        <v>450</v>
      </c>
      <c r="Q7377">
        <v>2.6</v>
      </c>
      <c r="R7377">
        <v>2016</v>
      </c>
      <c r="S7377">
        <v>10</v>
      </c>
      <c r="T7377">
        <v>5</v>
      </c>
      <c r="U7377" s="1">
        <v>42648</v>
      </c>
      <c r="V7377" s="5">
        <f>Main[[#This Row],[Average_Cost_for_two]] * VLOOKUP(Main[[#This Row],[Currency]],'Currency'!A:B,2,FALSE)</f>
        <v>5.4</v>
      </c>
      <c r="W7377" s="5" t="str">
        <f>IF(Main[[#This Row],[Avg_Cost_USD]]&lt;10,"Low",
IF(Main[[#This Row],[Avg_Cost_USD]]&lt;=30,"Medium","High"))</f>
        <v>Low</v>
      </c>
    </row>
    <row r="7378" spans="1:23" x14ac:dyDescent="0.3">
      <c r="A7378">
        <v>309317</v>
      </c>
      <c r="B7378" t="s">
        <v>7510</v>
      </c>
      <c r="C7378">
        <v>1</v>
      </c>
      <c r="D7378" t="s">
        <v>6827</v>
      </c>
      <c r="E7378" t="s">
        <v>5788</v>
      </c>
      <c r="F7378">
        <v>77.310422399999993</v>
      </c>
      <c r="G7378">
        <v>28.582079400000001</v>
      </c>
      <c r="H7378" t="s">
        <v>342</v>
      </c>
      <c r="I7378" t="s">
        <v>19</v>
      </c>
      <c r="J7378" t="s">
        <v>57</v>
      </c>
      <c r="K7378" t="s">
        <v>57</v>
      </c>
      <c r="L7378" t="s">
        <v>57</v>
      </c>
      <c r="M7378" t="s">
        <v>57</v>
      </c>
      <c r="N7378">
        <v>1</v>
      </c>
      <c r="O7378">
        <v>23</v>
      </c>
      <c r="P7378">
        <v>250</v>
      </c>
      <c r="Q7378">
        <v>3.4</v>
      </c>
      <c r="R7378">
        <v>2010</v>
      </c>
      <c r="S7378">
        <v>10</v>
      </c>
      <c r="T7378">
        <v>18</v>
      </c>
      <c r="U7378" s="1">
        <v>40469</v>
      </c>
      <c r="V7378" s="5">
        <f>Main[[#This Row],[Average_Cost_for_two]] * VLOOKUP(Main[[#This Row],[Currency]],'Currency'!A:B,2,FALSE)</f>
        <v>3</v>
      </c>
      <c r="W7378" s="5" t="str">
        <f>IF(Main[[#This Row],[Avg_Cost_USD]]&lt;10,"Low",
IF(Main[[#This Row],[Avg_Cost_USD]]&lt;=30,"Medium","High"))</f>
        <v>Low</v>
      </c>
    </row>
    <row r="7379" spans="1:23" x14ac:dyDescent="0.3">
      <c r="A7379">
        <v>304493</v>
      </c>
      <c r="B7379" t="s">
        <v>7511</v>
      </c>
      <c r="C7379">
        <v>1</v>
      </c>
      <c r="D7379" t="s">
        <v>6827</v>
      </c>
      <c r="E7379" t="s">
        <v>5788</v>
      </c>
      <c r="F7379">
        <v>77.314679799999993</v>
      </c>
      <c r="G7379">
        <v>28.580626200000001</v>
      </c>
      <c r="H7379" t="s">
        <v>56</v>
      </c>
      <c r="I7379" t="s">
        <v>19</v>
      </c>
      <c r="J7379" t="s">
        <v>57</v>
      </c>
      <c r="K7379" t="s">
        <v>57</v>
      </c>
      <c r="L7379" t="s">
        <v>57</v>
      </c>
      <c r="M7379" t="s">
        <v>57</v>
      </c>
      <c r="N7379">
        <v>1</v>
      </c>
      <c r="O7379">
        <v>2</v>
      </c>
      <c r="P7379">
        <v>150</v>
      </c>
      <c r="Q7379">
        <v>1</v>
      </c>
      <c r="R7379">
        <v>2014</v>
      </c>
      <c r="S7379">
        <v>10</v>
      </c>
      <c r="T7379">
        <v>14</v>
      </c>
      <c r="U7379" s="1">
        <v>41926</v>
      </c>
      <c r="V7379" s="5">
        <f>Main[[#This Row],[Average_Cost_for_two]] * VLOOKUP(Main[[#This Row],[Currency]],'Currency'!A:B,2,FALSE)</f>
        <v>1.8</v>
      </c>
      <c r="W7379" s="5" t="str">
        <f>IF(Main[[#This Row],[Avg_Cost_USD]]&lt;10,"Low",
IF(Main[[#This Row],[Avg_Cost_USD]]&lt;=30,"Medium","High"))</f>
        <v>Low</v>
      </c>
    </row>
    <row r="7380" spans="1:23" x14ac:dyDescent="0.3">
      <c r="A7380">
        <v>5760</v>
      </c>
      <c r="B7380" t="s">
        <v>7512</v>
      </c>
      <c r="C7380">
        <v>1</v>
      </c>
      <c r="D7380" t="s">
        <v>6827</v>
      </c>
      <c r="E7380" t="s">
        <v>6943</v>
      </c>
      <c r="F7380">
        <v>77.324581699999996</v>
      </c>
      <c r="G7380">
        <v>28.573916000000001</v>
      </c>
      <c r="H7380" t="s">
        <v>56</v>
      </c>
      <c r="I7380" t="s">
        <v>19</v>
      </c>
      <c r="J7380" t="s">
        <v>57</v>
      </c>
      <c r="K7380" t="s">
        <v>57</v>
      </c>
      <c r="L7380" t="s">
        <v>57</v>
      </c>
      <c r="M7380" t="s">
        <v>57</v>
      </c>
      <c r="N7380">
        <v>1</v>
      </c>
      <c r="O7380">
        <v>5</v>
      </c>
      <c r="P7380">
        <v>450</v>
      </c>
      <c r="Q7380">
        <v>2.9</v>
      </c>
      <c r="R7380">
        <v>2016</v>
      </c>
      <c r="S7380">
        <v>10</v>
      </c>
      <c r="T7380">
        <v>9</v>
      </c>
      <c r="U7380" s="1">
        <v>42652</v>
      </c>
      <c r="V7380" s="5">
        <f>Main[[#This Row],[Average_Cost_for_two]] * VLOOKUP(Main[[#This Row],[Currency]],'Currency'!A:B,2,FALSE)</f>
        <v>5.4</v>
      </c>
      <c r="W7380" s="5" t="str">
        <f>IF(Main[[#This Row],[Avg_Cost_USD]]&lt;10,"Low",
IF(Main[[#This Row],[Avg_Cost_USD]]&lt;=30,"Medium","High"))</f>
        <v>Low</v>
      </c>
    </row>
    <row r="7381" spans="1:23" x14ac:dyDescent="0.3">
      <c r="A7381">
        <v>5761</v>
      </c>
      <c r="B7381" t="s">
        <v>7513</v>
      </c>
      <c r="C7381">
        <v>1</v>
      </c>
      <c r="D7381" t="s">
        <v>6827</v>
      </c>
      <c r="E7381" t="s">
        <v>6943</v>
      </c>
      <c r="F7381">
        <v>77.324500400000005</v>
      </c>
      <c r="G7381">
        <v>28.5737086</v>
      </c>
      <c r="H7381" t="s">
        <v>56</v>
      </c>
      <c r="I7381" t="s">
        <v>19</v>
      </c>
      <c r="J7381" t="s">
        <v>57</v>
      </c>
      <c r="K7381" t="s">
        <v>57</v>
      </c>
      <c r="L7381" t="s">
        <v>57</v>
      </c>
      <c r="M7381" t="s">
        <v>57</v>
      </c>
      <c r="N7381">
        <v>1</v>
      </c>
      <c r="O7381">
        <v>8</v>
      </c>
      <c r="P7381">
        <v>250</v>
      </c>
      <c r="Q7381">
        <v>3.1</v>
      </c>
      <c r="R7381">
        <v>2012</v>
      </c>
      <c r="S7381">
        <v>10</v>
      </c>
      <c r="T7381">
        <v>16</v>
      </c>
      <c r="U7381" s="1">
        <v>41198</v>
      </c>
      <c r="V7381" s="5">
        <f>Main[[#This Row],[Average_Cost_for_two]] * VLOOKUP(Main[[#This Row],[Currency]],'Currency'!A:B,2,FALSE)</f>
        <v>3</v>
      </c>
      <c r="W7381" s="5" t="str">
        <f>IF(Main[[#This Row],[Avg_Cost_USD]]&lt;10,"Low",
IF(Main[[#This Row],[Avg_Cost_USD]]&lt;=30,"Medium","High"))</f>
        <v>Low</v>
      </c>
    </row>
    <row r="7382" spans="1:23" x14ac:dyDescent="0.3">
      <c r="A7382">
        <v>18180048</v>
      </c>
      <c r="B7382" t="s">
        <v>7514</v>
      </c>
      <c r="C7382">
        <v>1</v>
      </c>
      <c r="D7382" t="s">
        <v>6827</v>
      </c>
      <c r="E7382" t="s">
        <v>7243</v>
      </c>
      <c r="F7382">
        <v>77.3173563</v>
      </c>
      <c r="G7382">
        <v>28.581013200000001</v>
      </c>
      <c r="H7382" t="s">
        <v>289</v>
      </c>
      <c r="I7382" t="s">
        <v>19</v>
      </c>
      <c r="J7382" t="s">
        <v>57</v>
      </c>
      <c r="K7382" t="s">
        <v>57</v>
      </c>
      <c r="L7382" t="s">
        <v>57</v>
      </c>
      <c r="M7382" t="s">
        <v>57</v>
      </c>
      <c r="N7382">
        <v>1</v>
      </c>
      <c r="O7382">
        <v>3</v>
      </c>
      <c r="P7382">
        <v>300</v>
      </c>
      <c r="Q7382">
        <v>1</v>
      </c>
      <c r="R7382">
        <v>2018</v>
      </c>
      <c r="S7382">
        <v>10</v>
      </c>
      <c r="T7382">
        <v>10</v>
      </c>
      <c r="U7382" s="1">
        <v>43383</v>
      </c>
      <c r="V7382" s="5">
        <f>Main[[#This Row],[Average_Cost_for_two]] * VLOOKUP(Main[[#This Row],[Currency]],'Currency'!A:B,2,FALSE)</f>
        <v>3.6</v>
      </c>
      <c r="W7382" s="5" t="str">
        <f>IF(Main[[#This Row],[Avg_Cost_USD]]&lt;10,"Low",
IF(Main[[#This Row],[Avg_Cost_USD]]&lt;=30,"Medium","High"))</f>
        <v>Low</v>
      </c>
    </row>
    <row r="7383" spans="1:23" x14ac:dyDescent="0.3">
      <c r="A7383">
        <v>18446503</v>
      </c>
      <c r="B7383" t="s">
        <v>7515</v>
      </c>
      <c r="C7383">
        <v>1</v>
      </c>
      <c r="D7383" t="s">
        <v>6827</v>
      </c>
      <c r="E7383" t="s">
        <v>5873</v>
      </c>
      <c r="F7383">
        <v>77.346491</v>
      </c>
      <c r="G7383">
        <v>28.576754000000001</v>
      </c>
      <c r="H7383" t="s">
        <v>56</v>
      </c>
      <c r="I7383" t="s">
        <v>19</v>
      </c>
      <c r="J7383" t="s">
        <v>57</v>
      </c>
      <c r="K7383" t="s">
        <v>57</v>
      </c>
      <c r="L7383" t="s">
        <v>57</v>
      </c>
      <c r="M7383" t="s">
        <v>57</v>
      </c>
      <c r="N7383">
        <v>1</v>
      </c>
      <c r="O7383">
        <v>4</v>
      </c>
      <c r="P7383">
        <v>200</v>
      </c>
      <c r="Q7383">
        <v>3</v>
      </c>
      <c r="R7383">
        <v>2016</v>
      </c>
      <c r="S7383">
        <v>10</v>
      </c>
      <c r="T7383">
        <v>5</v>
      </c>
      <c r="U7383" s="1">
        <v>42648</v>
      </c>
      <c r="V7383" s="5">
        <f>Main[[#This Row],[Average_Cost_for_two]] * VLOOKUP(Main[[#This Row],[Currency]],'Currency'!A:B,2,FALSE)</f>
        <v>2.4</v>
      </c>
      <c r="W7383" s="5" t="str">
        <f>IF(Main[[#This Row],[Avg_Cost_USD]]&lt;10,"Low",
IF(Main[[#This Row],[Avg_Cost_USD]]&lt;=30,"Medium","High"))</f>
        <v>Low</v>
      </c>
    </row>
    <row r="7384" spans="1:23" x14ac:dyDescent="0.3">
      <c r="A7384">
        <v>311974</v>
      </c>
      <c r="B7384" t="s">
        <v>3677</v>
      </c>
      <c r="C7384">
        <v>1</v>
      </c>
      <c r="D7384" t="s">
        <v>6827</v>
      </c>
      <c r="E7384" t="s">
        <v>6895</v>
      </c>
      <c r="F7384">
        <v>77.360769899999994</v>
      </c>
      <c r="G7384">
        <v>28.561368000000002</v>
      </c>
      <c r="H7384" t="s">
        <v>430</v>
      </c>
      <c r="I7384" t="s">
        <v>19</v>
      </c>
      <c r="J7384" t="s">
        <v>57</v>
      </c>
      <c r="K7384" t="s">
        <v>61</v>
      </c>
      <c r="L7384" t="s">
        <v>57</v>
      </c>
      <c r="M7384" t="s">
        <v>57</v>
      </c>
      <c r="N7384">
        <v>1</v>
      </c>
      <c r="O7384">
        <v>12</v>
      </c>
      <c r="P7384">
        <v>300</v>
      </c>
      <c r="Q7384">
        <v>3.3</v>
      </c>
      <c r="R7384">
        <v>2010</v>
      </c>
      <c r="S7384">
        <v>10</v>
      </c>
      <c r="T7384">
        <v>3</v>
      </c>
      <c r="U7384" s="1">
        <v>40454</v>
      </c>
      <c r="V7384" s="5">
        <f>Main[[#This Row],[Average_Cost_for_two]] * VLOOKUP(Main[[#This Row],[Currency]],'Currency'!A:B,2,FALSE)</f>
        <v>3.6</v>
      </c>
      <c r="W7384" s="5" t="str">
        <f>IF(Main[[#This Row],[Avg_Cost_USD]]&lt;10,"Low",
IF(Main[[#This Row],[Avg_Cost_USD]]&lt;=30,"Medium","High"))</f>
        <v>Low</v>
      </c>
    </row>
    <row r="7385" spans="1:23" x14ac:dyDescent="0.3">
      <c r="A7385">
        <v>8095</v>
      </c>
      <c r="B7385" t="s">
        <v>7516</v>
      </c>
      <c r="C7385">
        <v>1</v>
      </c>
      <c r="D7385" t="s">
        <v>6827</v>
      </c>
      <c r="E7385" t="s">
        <v>6895</v>
      </c>
      <c r="F7385">
        <v>77.362019500000002</v>
      </c>
      <c r="G7385">
        <v>28.569217999999999</v>
      </c>
      <c r="H7385" t="s">
        <v>7517</v>
      </c>
      <c r="I7385" t="s">
        <v>19</v>
      </c>
      <c r="J7385" t="s">
        <v>57</v>
      </c>
      <c r="K7385" t="s">
        <v>57</v>
      </c>
      <c r="L7385" t="s">
        <v>57</v>
      </c>
      <c r="M7385" t="s">
        <v>57</v>
      </c>
      <c r="N7385">
        <v>1</v>
      </c>
      <c r="O7385">
        <v>56</v>
      </c>
      <c r="P7385">
        <v>450</v>
      </c>
      <c r="Q7385">
        <v>2.9</v>
      </c>
      <c r="R7385">
        <v>2010</v>
      </c>
      <c r="S7385">
        <v>10</v>
      </c>
      <c r="T7385">
        <v>16</v>
      </c>
      <c r="U7385" s="1">
        <v>40467</v>
      </c>
      <c r="V7385" s="5">
        <f>Main[[#This Row],[Average_Cost_for_two]] * VLOOKUP(Main[[#This Row],[Currency]],'Currency'!A:B,2,FALSE)</f>
        <v>5.4</v>
      </c>
      <c r="W7385" s="5" t="str">
        <f>IF(Main[[#This Row],[Avg_Cost_USD]]&lt;10,"Low",
IF(Main[[#This Row],[Avg_Cost_USD]]&lt;=30,"Medium","High"))</f>
        <v>Low</v>
      </c>
    </row>
    <row r="7386" spans="1:23" x14ac:dyDescent="0.3">
      <c r="A7386">
        <v>18363088</v>
      </c>
      <c r="B7386" t="s">
        <v>343</v>
      </c>
      <c r="C7386">
        <v>1</v>
      </c>
      <c r="D7386" t="s">
        <v>6827</v>
      </c>
      <c r="E7386" t="s">
        <v>6895</v>
      </c>
      <c r="F7386">
        <v>77.361455000000007</v>
      </c>
      <c r="G7386">
        <v>28.569306999999998</v>
      </c>
      <c r="H7386" t="s">
        <v>344</v>
      </c>
      <c r="I7386" t="s">
        <v>19</v>
      </c>
      <c r="J7386" t="s">
        <v>57</v>
      </c>
      <c r="K7386" t="s">
        <v>61</v>
      </c>
      <c r="L7386" t="s">
        <v>57</v>
      </c>
      <c r="M7386" t="s">
        <v>57</v>
      </c>
      <c r="N7386">
        <v>2</v>
      </c>
      <c r="O7386">
        <v>63</v>
      </c>
      <c r="P7386">
        <v>600</v>
      </c>
      <c r="Q7386">
        <v>3.5</v>
      </c>
      <c r="R7386">
        <v>2015</v>
      </c>
      <c r="S7386">
        <v>10</v>
      </c>
      <c r="T7386">
        <v>24</v>
      </c>
      <c r="U7386" s="1">
        <v>42301</v>
      </c>
      <c r="V7386" s="5">
        <f>Main[[#This Row],[Average_Cost_for_two]] * VLOOKUP(Main[[#This Row],[Currency]],'Currency'!A:B,2,FALSE)</f>
        <v>7.2</v>
      </c>
      <c r="W7386" s="5" t="str">
        <f>IF(Main[[#This Row],[Avg_Cost_USD]]&lt;10,"Low",
IF(Main[[#This Row],[Avg_Cost_USD]]&lt;=30,"Medium","High"))</f>
        <v>Low</v>
      </c>
    </row>
    <row r="7387" spans="1:23" x14ac:dyDescent="0.3">
      <c r="A7387">
        <v>18203626</v>
      </c>
      <c r="B7387" t="s">
        <v>7518</v>
      </c>
      <c r="C7387">
        <v>1</v>
      </c>
      <c r="D7387" t="s">
        <v>6827</v>
      </c>
      <c r="E7387" t="s">
        <v>6457</v>
      </c>
      <c r="F7387">
        <v>77.323417500000005</v>
      </c>
      <c r="G7387">
        <v>28.5887703</v>
      </c>
      <c r="H7387" t="s">
        <v>339</v>
      </c>
      <c r="I7387" t="s">
        <v>19</v>
      </c>
      <c r="J7387" t="s">
        <v>57</v>
      </c>
      <c r="K7387" t="s">
        <v>57</v>
      </c>
      <c r="L7387" t="s">
        <v>57</v>
      </c>
      <c r="M7387" t="s">
        <v>57</v>
      </c>
      <c r="N7387">
        <v>1</v>
      </c>
      <c r="O7387">
        <v>89</v>
      </c>
      <c r="P7387">
        <v>250</v>
      </c>
      <c r="Q7387">
        <v>3.8</v>
      </c>
      <c r="R7387">
        <v>2010</v>
      </c>
      <c r="S7387">
        <v>10</v>
      </c>
      <c r="T7387">
        <v>20</v>
      </c>
      <c r="U7387" s="1">
        <v>40471</v>
      </c>
      <c r="V7387" s="5">
        <f>Main[[#This Row],[Average_Cost_for_two]] * VLOOKUP(Main[[#This Row],[Currency]],'Currency'!A:B,2,FALSE)</f>
        <v>3</v>
      </c>
      <c r="W7387" s="5" t="str">
        <f>IF(Main[[#This Row],[Avg_Cost_USD]]&lt;10,"Low",
IF(Main[[#This Row],[Avg_Cost_USD]]&lt;=30,"Medium","High"))</f>
        <v>Low</v>
      </c>
    </row>
    <row r="7388" spans="1:23" x14ac:dyDescent="0.3">
      <c r="A7388">
        <v>5702</v>
      </c>
      <c r="B7388" t="s">
        <v>7519</v>
      </c>
      <c r="C7388">
        <v>1</v>
      </c>
      <c r="D7388" t="s">
        <v>6827</v>
      </c>
      <c r="E7388" t="s">
        <v>6902</v>
      </c>
      <c r="F7388">
        <v>77.353216200000006</v>
      </c>
      <c r="G7388">
        <v>28.609980700000001</v>
      </c>
      <c r="H7388" t="s">
        <v>56</v>
      </c>
      <c r="I7388" t="s">
        <v>19</v>
      </c>
      <c r="J7388" t="s">
        <v>57</v>
      </c>
      <c r="K7388" t="s">
        <v>57</v>
      </c>
      <c r="L7388" t="s">
        <v>57</v>
      </c>
      <c r="M7388" t="s">
        <v>57</v>
      </c>
      <c r="N7388">
        <v>1</v>
      </c>
      <c r="O7388">
        <v>2</v>
      </c>
      <c r="P7388">
        <v>150</v>
      </c>
      <c r="Q7388">
        <v>1</v>
      </c>
      <c r="R7388">
        <v>2013</v>
      </c>
      <c r="S7388">
        <v>10</v>
      </c>
      <c r="T7388">
        <v>23</v>
      </c>
      <c r="U7388" s="1">
        <v>41570</v>
      </c>
      <c r="V7388" s="5">
        <f>Main[[#This Row],[Average_Cost_for_two]] * VLOOKUP(Main[[#This Row],[Currency]],'Currency'!A:B,2,FALSE)</f>
        <v>1.8</v>
      </c>
      <c r="W7388" s="5" t="str">
        <f>IF(Main[[#This Row],[Avg_Cost_USD]]&lt;10,"Low",
IF(Main[[#This Row],[Avg_Cost_USD]]&lt;=30,"Medium","High"))</f>
        <v>Low</v>
      </c>
    </row>
    <row r="7389" spans="1:23" x14ac:dyDescent="0.3">
      <c r="A7389">
        <v>18411585</v>
      </c>
      <c r="B7389" t="s">
        <v>7520</v>
      </c>
      <c r="C7389">
        <v>1</v>
      </c>
      <c r="D7389" t="s">
        <v>6827</v>
      </c>
      <c r="E7389" t="s">
        <v>6868</v>
      </c>
      <c r="F7389">
        <v>77.385151199999996</v>
      </c>
      <c r="G7389">
        <v>28.564628899999999</v>
      </c>
      <c r="H7389" t="s">
        <v>289</v>
      </c>
      <c r="I7389" t="s">
        <v>19</v>
      </c>
      <c r="J7389" t="s">
        <v>57</v>
      </c>
      <c r="K7389" t="s">
        <v>61</v>
      </c>
      <c r="L7389" t="s">
        <v>57</v>
      </c>
      <c r="M7389" t="s">
        <v>57</v>
      </c>
      <c r="N7389">
        <v>2</v>
      </c>
      <c r="O7389">
        <v>10</v>
      </c>
      <c r="P7389">
        <v>600</v>
      </c>
      <c r="Q7389">
        <v>3</v>
      </c>
      <c r="R7389">
        <v>2015</v>
      </c>
      <c r="S7389">
        <v>10</v>
      </c>
      <c r="T7389">
        <v>5</v>
      </c>
      <c r="U7389" s="1">
        <v>42282</v>
      </c>
      <c r="V7389" s="5">
        <f>Main[[#This Row],[Average_Cost_for_two]] * VLOOKUP(Main[[#This Row],[Currency]],'Currency'!A:B,2,FALSE)</f>
        <v>7.2</v>
      </c>
      <c r="W7389" s="5" t="str">
        <f>IF(Main[[#This Row],[Avg_Cost_USD]]&lt;10,"Low",
IF(Main[[#This Row],[Avg_Cost_USD]]&lt;=30,"Medium","High"))</f>
        <v>Low</v>
      </c>
    </row>
    <row r="7390" spans="1:23" x14ac:dyDescent="0.3">
      <c r="A7390">
        <v>18337921</v>
      </c>
      <c r="B7390" t="s">
        <v>7521</v>
      </c>
      <c r="C7390">
        <v>1</v>
      </c>
      <c r="D7390" t="s">
        <v>6827</v>
      </c>
      <c r="E7390" t="s">
        <v>6868</v>
      </c>
      <c r="F7390">
        <v>77.381092199999998</v>
      </c>
      <c r="G7390">
        <v>28.566396600000001</v>
      </c>
      <c r="H7390" t="s">
        <v>56</v>
      </c>
      <c r="I7390" t="s">
        <v>19</v>
      </c>
      <c r="J7390" t="s">
        <v>57</v>
      </c>
      <c r="K7390" t="s">
        <v>61</v>
      </c>
      <c r="L7390" t="s">
        <v>57</v>
      </c>
      <c r="M7390" t="s">
        <v>57</v>
      </c>
      <c r="N7390">
        <v>2</v>
      </c>
      <c r="O7390">
        <v>21</v>
      </c>
      <c r="P7390">
        <v>800</v>
      </c>
      <c r="Q7390">
        <v>3.4</v>
      </c>
      <c r="R7390">
        <v>2016</v>
      </c>
      <c r="S7390">
        <v>10</v>
      </c>
      <c r="T7390">
        <v>12</v>
      </c>
      <c r="U7390" s="1">
        <v>42655</v>
      </c>
      <c r="V7390" s="5">
        <f>Main[[#This Row],[Average_Cost_for_two]] * VLOOKUP(Main[[#This Row],[Currency]],'Currency'!A:B,2,FALSE)</f>
        <v>9.6</v>
      </c>
      <c r="W7390" s="5" t="str">
        <f>IF(Main[[#This Row],[Avg_Cost_USD]]&lt;10,"Low",
IF(Main[[#This Row],[Avg_Cost_USD]]&lt;=30,"Medium","High"))</f>
        <v>Low</v>
      </c>
    </row>
    <row r="7391" spans="1:23" x14ac:dyDescent="0.3">
      <c r="A7391">
        <v>18383462</v>
      </c>
      <c r="B7391" t="s">
        <v>7522</v>
      </c>
      <c r="C7391">
        <v>1</v>
      </c>
      <c r="D7391" t="s">
        <v>6827</v>
      </c>
      <c r="E7391" t="s">
        <v>6868</v>
      </c>
      <c r="F7391">
        <v>77.384693920000004</v>
      </c>
      <c r="G7391">
        <v>28.569202740000001</v>
      </c>
      <c r="H7391" t="s">
        <v>561</v>
      </c>
      <c r="I7391" t="s">
        <v>19</v>
      </c>
      <c r="J7391" t="s">
        <v>57</v>
      </c>
      <c r="K7391" t="s">
        <v>57</v>
      </c>
      <c r="L7391" t="s">
        <v>57</v>
      </c>
      <c r="M7391" t="s">
        <v>57</v>
      </c>
      <c r="N7391">
        <v>1</v>
      </c>
      <c r="O7391">
        <v>8</v>
      </c>
      <c r="P7391">
        <v>150</v>
      </c>
      <c r="Q7391">
        <v>3.1</v>
      </c>
      <c r="R7391">
        <v>2015</v>
      </c>
      <c r="S7391">
        <v>10</v>
      </c>
      <c r="T7391">
        <v>5</v>
      </c>
      <c r="U7391" s="1">
        <v>42282</v>
      </c>
      <c r="V7391" s="5">
        <f>Main[[#This Row],[Average_Cost_for_two]] * VLOOKUP(Main[[#This Row],[Currency]],'Currency'!A:B,2,FALSE)</f>
        <v>1.8</v>
      </c>
      <c r="W7391" s="5" t="str">
        <f>IF(Main[[#This Row],[Avg_Cost_USD]]&lt;10,"Low",
IF(Main[[#This Row],[Avg_Cost_USD]]&lt;=30,"Medium","High"))</f>
        <v>Low</v>
      </c>
    </row>
    <row r="7392" spans="1:23" x14ac:dyDescent="0.3">
      <c r="A7392">
        <v>18365588</v>
      </c>
      <c r="B7392" t="s">
        <v>7523</v>
      </c>
      <c r="C7392">
        <v>1</v>
      </c>
      <c r="D7392" t="s">
        <v>6827</v>
      </c>
      <c r="E7392" t="s">
        <v>6868</v>
      </c>
      <c r="F7392">
        <v>77.381043599999998</v>
      </c>
      <c r="G7392">
        <v>28.566415500000002</v>
      </c>
      <c r="H7392" t="s">
        <v>2017</v>
      </c>
      <c r="I7392" t="s">
        <v>19</v>
      </c>
      <c r="J7392" t="s">
        <v>57</v>
      </c>
      <c r="K7392" t="s">
        <v>61</v>
      </c>
      <c r="L7392" t="s">
        <v>57</v>
      </c>
      <c r="M7392" t="s">
        <v>57</v>
      </c>
      <c r="N7392">
        <v>2</v>
      </c>
      <c r="O7392">
        <v>51</v>
      </c>
      <c r="P7392">
        <v>600</v>
      </c>
      <c r="Q7392">
        <v>3.7</v>
      </c>
      <c r="R7392">
        <v>2018</v>
      </c>
      <c r="S7392">
        <v>10</v>
      </c>
      <c r="T7392">
        <v>17</v>
      </c>
      <c r="U7392" s="1">
        <v>43390</v>
      </c>
      <c r="V7392" s="5">
        <f>Main[[#This Row],[Average_Cost_for_two]] * VLOOKUP(Main[[#This Row],[Currency]],'Currency'!A:B,2,FALSE)</f>
        <v>7.2</v>
      </c>
      <c r="W7392" s="5" t="str">
        <f>IF(Main[[#This Row],[Avg_Cost_USD]]&lt;10,"Low",
IF(Main[[#This Row],[Avg_Cost_USD]]&lt;=30,"Medium","High"))</f>
        <v>Low</v>
      </c>
    </row>
    <row r="7393" spans="1:23" x14ac:dyDescent="0.3">
      <c r="A7393">
        <v>308737</v>
      </c>
      <c r="B7393" t="s">
        <v>7160</v>
      </c>
      <c r="C7393">
        <v>1</v>
      </c>
      <c r="D7393" t="s">
        <v>6827</v>
      </c>
      <c r="E7393" t="s">
        <v>6907</v>
      </c>
      <c r="F7393">
        <v>77.340449399999997</v>
      </c>
      <c r="G7393">
        <v>28.585473700000001</v>
      </c>
      <c r="H7393" t="s">
        <v>430</v>
      </c>
      <c r="I7393" t="s">
        <v>19</v>
      </c>
      <c r="J7393" t="s">
        <v>57</v>
      </c>
      <c r="K7393" t="s">
        <v>57</v>
      </c>
      <c r="L7393" t="s">
        <v>57</v>
      </c>
      <c r="M7393" t="s">
        <v>57</v>
      </c>
      <c r="N7393">
        <v>1</v>
      </c>
      <c r="O7393">
        <v>7</v>
      </c>
      <c r="P7393">
        <v>100</v>
      </c>
      <c r="Q7393">
        <v>3</v>
      </c>
      <c r="R7393">
        <v>2016</v>
      </c>
      <c r="S7393">
        <v>10</v>
      </c>
      <c r="T7393">
        <v>23</v>
      </c>
      <c r="U7393" s="1">
        <v>42666</v>
      </c>
      <c r="V7393" s="5">
        <f>Main[[#This Row],[Average_Cost_for_two]] * VLOOKUP(Main[[#This Row],[Currency]],'Currency'!A:B,2,FALSE)</f>
        <v>1.2</v>
      </c>
      <c r="W7393" s="5" t="str">
        <f>IF(Main[[#This Row],[Avg_Cost_USD]]&lt;10,"Low",
IF(Main[[#This Row],[Avg_Cost_USD]]&lt;=30,"Medium","High"))</f>
        <v>Low</v>
      </c>
    </row>
    <row r="7394" spans="1:23" x14ac:dyDescent="0.3">
      <c r="A7394">
        <v>309693</v>
      </c>
      <c r="B7394" t="s">
        <v>7524</v>
      </c>
      <c r="C7394">
        <v>1</v>
      </c>
      <c r="D7394" t="s">
        <v>6827</v>
      </c>
      <c r="E7394" t="s">
        <v>6907</v>
      </c>
      <c r="F7394">
        <v>77.340449399999997</v>
      </c>
      <c r="G7394">
        <v>28.585473700000001</v>
      </c>
      <c r="H7394" t="s">
        <v>287</v>
      </c>
      <c r="I7394" t="s">
        <v>19</v>
      </c>
      <c r="J7394" t="s">
        <v>57</v>
      </c>
      <c r="K7394" t="s">
        <v>57</v>
      </c>
      <c r="L7394" t="s">
        <v>57</v>
      </c>
      <c r="M7394" t="s">
        <v>57</v>
      </c>
      <c r="N7394">
        <v>2</v>
      </c>
      <c r="O7394">
        <v>36</v>
      </c>
      <c r="P7394">
        <v>550</v>
      </c>
      <c r="Q7394">
        <v>3.2</v>
      </c>
      <c r="R7394">
        <v>2013</v>
      </c>
      <c r="S7394">
        <v>10</v>
      </c>
      <c r="T7394">
        <v>15</v>
      </c>
      <c r="U7394" s="1">
        <v>41562</v>
      </c>
      <c r="V7394" s="5">
        <f>Main[[#This Row],[Average_Cost_for_two]] * VLOOKUP(Main[[#This Row],[Currency]],'Currency'!A:B,2,FALSE)</f>
        <v>6.6000000000000005</v>
      </c>
      <c r="W7394" s="5" t="str">
        <f>IF(Main[[#This Row],[Avg_Cost_USD]]&lt;10,"Low",
IF(Main[[#This Row],[Avg_Cost_USD]]&lt;=30,"Medium","High"))</f>
        <v>Low</v>
      </c>
    </row>
    <row r="7395" spans="1:23" x14ac:dyDescent="0.3">
      <c r="A7395">
        <v>828</v>
      </c>
      <c r="B7395" t="s">
        <v>7525</v>
      </c>
      <c r="C7395">
        <v>1</v>
      </c>
      <c r="D7395" t="s">
        <v>6827</v>
      </c>
      <c r="E7395" t="s">
        <v>7047</v>
      </c>
      <c r="F7395">
        <v>77.364833200000007</v>
      </c>
      <c r="G7395">
        <v>28.597102700000001</v>
      </c>
      <c r="H7395" t="s">
        <v>287</v>
      </c>
      <c r="I7395" t="s">
        <v>19</v>
      </c>
      <c r="J7395" t="s">
        <v>57</v>
      </c>
      <c r="K7395" t="s">
        <v>61</v>
      </c>
      <c r="L7395" t="s">
        <v>57</v>
      </c>
      <c r="M7395" t="s">
        <v>57</v>
      </c>
      <c r="N7395">
        <v>2</v>
      </c>
      <c r="O7395">
        <v>147</v>
      </c>
      <c r="P7395">
        <v>600</v>
      </c>
      <c r="Q7395">
        <v>3.1</v>
      </c>
      <c r="R7395">
        <v>2017</v>
      </c>
      <c r="S7395">
        <v>10</v>
      </c>
      <c r="T7395">
        <v>28</v>
      </c>
      <c r="U7395" s="1">
        <v>43036</v>
      </c>
      <c r="V7395" s="5">
        <f>Main[[#This Row],[Average_Cost_for_two]] * VLOOKUP(Main[[#This Row],[Currency]],'Currency'!A:B,2,FALSE)</f>
        <v>7.2</v>
      </c>
      <c r="W7395" s="5" t="str">
        <f>IF(Main[[#This Row],[Avg_Cost_USD]]&lt;10,"Low",
IF(Main[[#This Row],[Avg_Cost_USD]]&lt;=30,"Medium","High"))</f>
        <v>Low</v>
      </c>
    </row>
    <row r="7396" spans="1:23" x14ac:dyDescent="0.3">
      <c r="A7396">
        <v>305961</v>
      </c>
      <c r="B7396" t="s">
        <v>7304</v>
      </c>
      <c r="C7396">
        <v>1</v>
      </c>
      <c r="D7396" t="s">
        <v>6827</v>
      </c>
      <c r="E7396" t="s">
        <v>7047</v>
      </c>
      <c r="F7396">
        <v>77.3649068</v>
      </c>
      <c r="G7396">
        <v>28.597109700000001</v>
      </c>
      <c r="H7396" t="s">
        <v>759</v>
      </c>
      <c r="I7396" t="s">
        <v>19</v>
      </c>
      <c r="J7396" t="s">
        <v>57</v>
      </c>
      <c r="K7396" t="s">
        <v>61</v>
      </c>
      <c r="L7396" t="s">
        <v>57</v>
      </c>
      <c r="M7396" t="s">
        <v>57</v>
      </c>
      <c r="N7396">
        <v>2</v>
      </c>
      <c r="O7396">
        <v>160</v>
      </c>
      <c r="P7396">
        <v>550</v>
      </c>
      <c r="Q7396">
        <v>3.2</v>
      </c>
      <c r="R7396">
        <v>2018</v>
      </c>
      <c r="S7396">
        <v>10</v>
      </c>
      <c r="T7396">
        <v>20</v>
      </c>
      <c r="U7396" s="1">
        <v>43393</v>
      </c>
      <c r="V7396" s="5">
        <f>Main[[#This Row],[Average_Cost_for_two]] * VLOOKUP(Main[[#This Row],[Currency]],'Currency'!A:B,2,FALSE)</f>
        <v>6.6000000000000005</v>
      </c>
      <c r="W7396" s="5" t="str">
        <f>IF(Main[[#This Row],[Avg_Cost_USD]]&lt;10,"Low",
IF(Main[[#This Row],[Avg_Cost_USD]]&lt;=30,"Medium","High"))</f>
        <v>Low</v>
      </c>
    </row>
    <row r="7397" spans="1:23" x14ac:dyDescent="0.3">
      <c r="A7397">
        <v>302421</v>
      </c>
      <c r="B7397" t="s">
        <v>2611</v>
      </c>
      <c r="C7397">
        <v>1</v>
      </c>
      <c r="D7397" t="s">
        <v>6827</v>
      </c>
      <c r="E7397" t="s">
        <v>6887</v>
      </c>
      <c r="F7397">
        <v>77.326138200000003</v>
      </c>
      <c r="G7397">
        <v>28.568013199999999</v>
      </c>
      <c r="H7397" t="s">
        <v>569</v>
      </c>
      <c r="I7397" t="s">
        <v>19</v>
      </c>
      <c r="J7397" t="s">
        <v>57</v>
      </c>
      <c r="K7397" t="s">
        <v>57</v>
      </c>
      <c r="L7397" t="s">
        <v>57</v>
      </c>
      <c r="M7397" t="s">
        <v>57</v>
      </c>
      <c r="N7397">
        <v>2</v>
      </c>
      <c r="O7397">
        <v>139</v>
      </c>
      <c r="P7397">
        <v>800</v>
      </c>
      <c r="Q7397">
        <v>3.5</v>
      </c>
      <c r="R7397">
        <v>2010</v>
      </c>
      <c r="S7397">
        <v>10</v>
      </c>
      <c r="T7397">
        <v>27</v>
      </c>
      <c r="U7397" s="1">
        <v>40478</v>
      </c>
      <c r="V7397" s="5">
        <f>Main[[#This Row],[Average_Cost_for_two]] * VLOOKUP(Main[[#This Row],[Currency]],'Currency'!A:B,2,FALSE)</f>
        <v>9.6</v>
      </c>
      <c r="W7397" s="5" t="str">
        <f>IF(Main[[#This Row],[Avg_Cost_USD]]&lt;10,"Low",
IF(Main[[#This Row],[Avg_Cost_USD]]&lt;=30,"Medium","High"))</f>
        <v>Low</v>
      </c>
    </row>
    <row r="7398" spans="1:23" x14ac:dyDescent="0.3">
      <c r="A7398">
        <v>18313203</v>
      </c>
      <c r="B7398" t="s">
        <v>7526</v>
      </c>
      <c r="C7398">
        <v>1</v>
      </c>
      <c r="D7398" t="s">
        <v>6827</v>
      </c>
      <c r="E7398" t="s">
        <v>6926</v>
      </c>
      <c r="F7398">
        <v>77.367187999999999</v>
      </c>
      <c r="G7398">
        <v>28.557841799999998</v>
      </c>
      <c r="H7398" t="s">
        <v>315</v>
      </c>
      <c r="I7398" t="s">
        <v>19</v>
      </c>
      <c r="J7398" t="s">
        <v>57</v>
      </c>
      <c r="K7398" t="s">
        <v>57</v>
      </c>
      <c r="L7398" t="s">
        <v>57</v>
      </c>
      <c r="M7398" t="s">
        <v>57</v>
      </c>
      <c r="N7398">
        <v>2</v>
      </c>
      <c r="O7398">
        <v>3</v>
      </c>
      <c r="P7398">
        <v>600</v>
      </c>
      <c r="Q7398">
        <v>1</v>
      </c>
      <c r="R7398">
        <v>2011</v>
      </c>
      <c r="S7398">
        <v>10</v>
      </c>
      <c r="T7398">
        <v>3</v>
      </c>
      <c r="U7398" s="1">
        <v>40819</v>
      </c>
      <c r="V7398" s="5">
        <f>Main[[#This Row],[Average_Cost_for_two]] * VLOOKUP(Main[[#This Row],[Currency]],'Currency'!A:B,2,FALSE)</f>
        <v>7.2</v>
      </c>
      <c r="W7398" s="5" t="str">
        <f>IF(Main[[#This Row],[Avg_Cost_USD]]&lt;10,"Low",
IF(Main[[#This Row],[Avg_Cost_USD]]&lt;=30,"Medium","High"))</f>
        <v>Low</v>
      </c>
    </row>
    <row r="7399" spans="1:23" x14ac:dyDescent="0.3">
      <c r="A7399">
        <v>18346730</v>
      </c>
      <c r="B7399" t="s">
        <v>3160</v>
      </c>
      <c r="C7399">
        <v>1</v>
      </c>
      <c r="D7399" t="s">
        <v>6827</v>
      </c>
      <c r="E7399" t="s">
        <v>7527</v>
      </c>
      <c r="F7399">
        <v>77.324801530000002</v>
      </c>
      <c r="G7399">
        <v>28.570248629999998</v>
      </c>
      <c r="H7399" t="s">
        <v>7528</v>
      </c>
      <c r="I7399" t="s">
        <v>19</v>
      </c>
      <c r="J7399" t="s">
        <v>57</v>
      </c>
      <c r="K7399" t="s">
        <v>57</v>
      </c>
      <c r="L7399" t="s">
        <v>57</v>
      </c>
      <c r="M7399" t="s">
        <v>57</v>
      </c>
      <c r="N7399">
        <v>2</v>
      </c>
      <c r="O7399">
        <v>36</v>
      </c>
      <c r="P7399">
        <v>600</v>
      </c>
      <c r="Q7399">
        <v>3.3</v>
      </c>
      <c r="R7399">
        <v>2011</v>
      </c>
      <c r="S7399">
        <v>9</v>
      </c>
      <c r="T7399">
        <v>13</v>
      </c>
      <c r="U7399" s="1">
        <v>40799</v>
      </c>
      <c r="V7399" s="5">
        <f>Main[[#This Row],[Average_Cost_for_two]] * VLOOKUP(Main[[#This Row],[Currency]],'Currency'!A:B,2,FALSE)</f>
        <v>7.2</v>
      </c>
      <c r="W7399" s="5" t="str">
        <f>IF(Main[[#This Row],[Avg_Cost_USD]]&lt;10,"Low",
IF(Main[[#This Row],[Avg_Cost_USD]]&lt;=30,"Medium","High"))</f>
        <v>Low</v>
      </c>
    </row>
    <row r="7400" spans="1:23" x14ac:dyDescent="0.3">
      <c r="A7400">
        <v>427</v>
      </c>
      <c r="B7400" t="s">
        <v>2778</v>
      </c>
      <c r="C7400">
        <v>1</v>
      </c>
      <c r="D7400" t="s">
        <v>6827</v>
      </c>
      <c r="E7400" t="s">
        <v>7527</v>
      </c>
      <c r="F7400">
        <v>77.322213869999999</v>
      </c>
      <c r="G7400">
        <v>28.572127500000001</v>
      </c>
      <c r="H7400" t="s">
        <v>569</v>
      </c>
      <c r="I7400" t="s">
        <v>19</v>
      </c>
      <c r="J7400" t="s">
        <v>57</v>
      </c>
      <c r="K7400" t="s">
        <v>61</v>
      </c>
      <c r="L7400" t="s">
        <v>57</v>
      </c>
      <c r="M7400" t="s">
        <v>57</v>
      </c>
      <c r="N7400">
        <v>2</v>
      </c>
      <c r="O7400">
        <v>277</v>
      </c>
      <c r="P7400">
        <v>600</v>
      </c>
      <c r="Q7400">
        <v>3.2</v>
      </c>
      <c r="R7400">
        <v>2017</v>
      </c>
      <c r="S7400">
        <v>9</v>
      </c>
      <c r="T7400">
        <v>25</v>
      </c>
      <c r="U7400" s="1">
        <v>43003</v>
      </c>
      <c r="V7400" s="5">
        <f>Main[[#This Row],[Average_Cost_for_two]] * VLOOKUP(Main[[#This Row],[Currency]],'Currency'!A:B,2,FALSE)</f>
        <v>7.2</v>
      </c>
      <c r="W7400" s="5" t="str">
        <f>IF(Main[[#This Row],[Avg_Cost_USD]]&lt;10,"Low",
IF(Main[[#This Row],[Avg_Cost_USD]]&lt;=30,"Medium","High"))</f>
        <v>Low</v>
      </c>
    </row>
    <row r="7401" spans="1:23" x14ac:dyDescent="0.3">
      <c r="A7401">
        <v>3306</v>
      </c>
      <c r="B7401" t="s">
        <v>7529</v>
      </c>
      <c r="C7401">
        <v>1</v>
      </c>
      <c r="D7401" t="s">
        <v>6827</v>
      </c>
      <c r="E7401" t="s">
        <v>7527</v>
      </c>
      <c r="F7401">
        <v>77.32396636</v>
      </c>
      <c r="G7401">
        <v>28.571539489999999</v>
      </c>
      <c r="H7401" t="s">
        <v>2036</v>
      </c>
      <c r="I7401" t="s">
        <v>19</v>
      </c>
      <c r="J7401" t="s">
        <v>61</v>
      </c>
      <c r="K7401" t="s">
        <v>61</v>
      </c>
      <c r="L7401" t="s">
        <v>57</v>
      </c>
      <c r="M7401" t="s">
        <v>57</v>
      </c>
      <c r="N7401">
        <v>3</v>
      </c>
      <c r="O7401">
        <v>515</v>
      </c>
      <c r="P7401">
        <v>1600</v>
      </c>
      <c r="Q7401">
        <v>3.9</v>
      </c>
      <c r="R7401">
        <v>2011</v>
      </c>
      <c r="S7401">
        <v>9</v>
      </c>
      <c r="T7401">
        <v>19</v>
      </c>
      <c r="U7401" s="1">
        <v>40805</v>
      </c>
      <c r="V7401" s="5">
        <f>Main[[#This Row],[Average_Cost_for_two]] * VLOOKUP(Main[[#This Row],[Currency]],'Currency'!A:B,2,FALSE)</f>
        <v>19.2</v>
      </c>
      <c r="W7401" s="5" t="str">
        <f>IF(Main[[#This Row],[Avg_Cost_USD]]&lt;10,"Low",
IF(Main[[#This Row],[Avg_Cost_USD]]&lt;=30,"Medium","High"))</f>
        <v>Medium</v>
      </c>
    </row>
    <row r="7402" spans="1:23" x14ac:dyDescent="0.3">
      <c r="A7402">
        <v>2985</v>
      </c>
      <c r="B7402" t="s">
        <v>7530</v>
      </c>
      <c r="C7402">
        <v>1</v>
      </c>
      <c r="D7402" t="s">
        <v>6827</v>
      </c>
      <c r="E7402" t="s">
        <v>7527</v>
      </c>
      <c r="F7402">
        <v>77.324292249999999</v>
      </c>
      <c r="G7402">
        <v>28.571715869999998</v>
      </c>
      <c r="H7402" t="s">
        <v>444</v>
      </c>
      <c r="I7402" t="s">
        <v>19</v>
      </c>
      <c r="J7402" t="s">
        <v>61</v>
      </c>
      <c r="K7402" t="s">
        <v>61</v>
      </c>
      <c r="L7402" t="s">
        <v>57</v>
      </c>
      <c r="M7402" t="s">
        <v>57</v>
      </c>
      <c r="N7402">
        <v>2</v>
      </c>
      <c r="O7402">
        <v>285</v>
      </c>
      <c r="P7402">
        <v>950</v>
      </c>
      <c r="Q7402">
        <v>3.8</v>
      </c>
      <c r="R7402">
        <v>2015</v>
      </c>
      <c r="S7402">
        <v>9</v>
      </c>
      <c r="T7402">
        <v>28</v>
      </c>
      <c r="U7402" s="1">
        <v>42275</v>
      </c>
      <c r="V7402" s="5">
        <f>Main[[#This Row],[Average_Cost_for_two]] * VLOOKUP(Main[[#This Row],[Currency]],'Currency'!A:B,2,FALSE)</f>
        <v>11.4</v>
      </c>
      <c r="W7402" s="5" t="str">
        <f>IF(Main[[#This Row],[Avg_Cost_USD]]&lt;10,"Low",
IF(Main[[#This Row],[Avg_Cost_USD]]&lt;=30,"Medium","High"))</f>
        <v>Medium</v>
      </c>
    </row>
    <row r="7403" spans="1:23" x14ac:dyDescent="0.3">
      <c r="A7403">
        <v>18198836</v>
      </c>
      <c r="B7403" t="s">
        <v>7531</v>
      </c>
      <c r="C7403">
        <v>1</v>
      </c>
      <c r="D7403" t="s">
        <v>6827</v>
      </c>
      <c r="E7403" t="s">
        <v>7527</v>
      </c>
      <c r="F7403">
        <v>77.323615329999996</v>
      </c>
      <c r="G7403">
        <v>28.569142970000001</v>
      </c>
      <c r="H7403" t="s">
        <v>7532</v>
      </c>
      <c r="I7403" t="s">
        <v>19</v>
      </c>
      <c r="J7403" t="s">
        <v>61</v>
      </c>
      <c r="K7403" t="s">
        <v>57</v>
      </c>
      <c r="L7403" t="s">
        <v>57</v>
      </c>
      <c r="M7403" t="s">
        <v>57</v>
      </c>
      <c r="N7403">
        <v>3</v>
      </c>
      <c r="O7403">
        <v>320</v>
      </c>
      <c r="P7403">
        <v>1000</v>
      </c>
      <c r="Q7403">
        <v>3.9</v>
      </c>
      <c r="R7403">
        <v>2016</v>
      </c>
      <c r="S7403">
        <v>9</v>
      </c>
      <c r="T7403">
        <v>20</v>
      </c>
      <c r="U7403" s="1">
        <v>42633</v>
      </c>
      <c r="V7403" s="5">
        <f>Main[[#This Row],[Average_Cost_for_two]] * VLOOKUP(Main[[#This Row],[Currency]],'Currency'!A:B,2,FALSE)</f>
        <v>12</v>
      </c>
      <c r="W7403" s="5" t="str">
        <f>IF(Main[[#This Row],[Avg_Cost_USD]]&lt;10,"Low",
IF(Main[[#This Row],[Avg_Cost_USD]]&lt;=30,"Medium","High"))</f>
        <v>Medium</v>
      </c>
    </row>
    <row r="7404" spans="1:23" x14ac:dyDescent="0.3">
      <c r="A7404">
        <v>1323</v>
      </c>
      <c r="B7404" t="s">
        <v>5146</v>
      </c>
      <c r="C7404">
        <v>1</v>
      </c>
      <c r="D7404" t="s">
        <v>6827</v>
      </c>
      <c r="E7404" t="s">
        <v>7527</v>
      </c>
      <c r="F7404">
        <v>77.324188980000002</v>
      </c>
      <c r="G7404">
        <v>28.571583069999999</v>
      </c>
      <c r="H7404" t="s">
        <v>2548</v>
      </c>
      <c r="I7404" t="s">
        <v>19</v>
      </c>
      <c r="J7404" t="s">
        <v>57</v>
      </c>
      <c r="K7404" t="s">
        <v>57</v>
      </c>
      <c r="L7404" t="s">
        <v>57</v>
      </c>
      <c r="M7404" t="s">
        <v>57</v>
      </c>
      <c r="N7404">
        <v>1</v>
      </c>
      <c r="O7404">
        <v>213</v>
      </c>
      <c r="P7404">
        <v>150</v>
      </c>
      <c r="Q7404">
        <v>3.1</v>
      </c>
      <c r="R7404">
        <v>2013</v>
      </c>
      <c r="S7404">
        <v>8</v>
      </c>
      <c r="T7404">
        <v>18</v>
      </c>
      <c r="U7404" s="1">
        <v>41504</v>
      </c>
      <c r="V7404" s="5">
        <f>Main[[#This Row],[Average_Cost_for_two]] * VLOOKUP(Main[[#This Row],[Currency]],'Currency'!A:B,2,FALSE)</f>
        <v>1.8</v>
      </c>
      <c r="W7404" s="5" t="str">
        <f>IF(Main[[#This Row],[Avg_Cost_USD]]&lt;10,"Low",
IF(Main[[#This Row],[Avg_Cost_USD]]&lt;=30,"Medium","High"))</f>
        <v>Low</v>
      </c>
    </row>
    <row r="7405" spans="1:23" x14ac:dyDescent="0.3">
      <c r="A7405">
        <v>4721</v>
      </c>
      <c r="B7405" t="s">
        <v>7533</v>
      </c>
      <c r="C7405">
        <v>1</v>
      </c>
      <c r="D7405" t="s">
        <v>6827</v>
      </c>
      <c r="E7405" t="s">
        <v>7527</v>
      </c>
      <c r="F7405">
        <v>77.324544380000006</v>
      </c>
      <c r="G7405">
        <v>28.568573489999999</v>
      </c>
      <c r="H7405" t="s">
        <v>1091</v>
      </c>
      <c r="I7405" t="s">
        <v>19</v>
      </c>
      <c r="J7405" t="s">
        <v>61</v>
      </c>
      <c r="K7405" t="s">
        <v>57</v>
      </c>
      <c r="L7405" t="s">
        <v>57</v>
      </c>
      <c r="M7405" t="s">
        <v>57</v>
      </c>
      <c r="N7405">
        <v>3</v>
      </c>
      <c r="O7405">
        <v>521</v>
      </c>
      <c r="P7405">
        <v>1500</v>
      </c>
      <c r="Q7405">
        <v>2.6</v>
      </c>
      <c r="R7405">
        <v>2010</v>
      </c>
      <c r="S7405">
        <v>8</v>
      </c>
      <c r="T7405">
        <v>22</v>
      </c>
      <c r="U7405" s="1">
        <v>40412</v>
      </c>
      <c r="V7405" s="5">
        <f>Main[[#This Row],[Average_Cost_for_two]] * VLOOKUP(Main[[#This Row],[Currency]],'Currency'!A:B,2,FALSE)</f>
        <v>18</v>
      </c>
      <c r="W7405" s="5" t="str">
        <f>IF(Main[[#This Row],[Avg_Cost_USD]]&lt;10,"Low",
IF(Main[[#This Row],[Avg_Cost_USD]]&lt;=30,"Medium","High"))</f>
        <v>Medium</v>
      </c>
    </row>
    <row r="7406" spans="1:23" x14ac:dyDescent="0.3">
      <c r="A7406">
        <v>18261722</v>
      </c>
      <c r="B7406" t="s">
        <v>1886</v>
      </c>
      <c r="C7406">
        <v>1</v>
      </c>
      <c r="D7406" t="s">
        <v>6827</v>
      </c>
      <c r="E7406" t="s">
        <v>7527</v>
      </c>
      <c r="F7406">
        <v>77.323529500000006</v>
      </c>
      <c r="G7406">
        <v>28.571133159999999</v>
      </c>
      <c r="H7406" t="s">
        <v>2354</v>
      </c>
      <c r="I7406" t="s">
        <v>19</v>
      </c>
      <c r="J7406" t="s">
        <v>61</v>
      </c>
      <c r="K7406" t="s">
        <v>57</v>
      </c>
      <c r="L7406" t="s">
        <v>57</v>
      </c>
      <c r="M7406" t="s">
        <v>57</v>
      </c>
      <c r="N7406">
        <v>3</v>
      </c>
      <c r="O7406">
        <v>198</v>
      </c>
      <c r="P7406">
        <v>1600</v>
      </c>
      <c r="Q7406">
        <v>3.3</v>
      </c>
      <c r="R7406">
        <v>2018</v>
      </c>
      <c r="S7406">
        <v>8</v>
      </c>
      <c r="T7406">
        <v>6</v>
      </c>
      <c r="U7406" s="1">
        <v>43318</v>
      </c>
      <c r="V7406" s="5">
        <f>Main[[#This Row],[Average_Cost_for_two]] * VLOOKUP(Main[[#This Row],[Currency]],'Currency'!A:B,2,FALSE)</f>
        <v>19.2</v>
      </c>
      <c r="W7406" s="5" t="str">
        <f>IF(Main[[#This Row],[Avg_Cost_USD]]&lt;10,"Low",
IF(Main[[#This Row],[Avg_Cost_USD]]&lt;=30,"Medium","High"))</f>
        <v>Medium</v>
      </c>
    </row>
    <row r="7407" spans="1:23" x14ac:dyDescent="0.3">
      <c r="A7407">
        <v>310694</v>
      </c>
      <c r="B7407" t="s">
        <v>7534</v>
      </c>
      <c r="C7407">
        <v>1</v>
      </c>
      <c r="D7407" t="s">
        <v>6827</v>
      </c>
      <c r="E7407" t="s">
        <v>7527</v>
      </c>
      <c r="F7407">
        <v>77.323135550000003</v>
      </c>
      <c r="G7407">
        <v>28.572259710000001</v>
      </c>
      <c r="H7407" t="s">
        <v>303</v>
      </c>
      <c r="I7407" t="s">
        <v>19</v>
      </c>
      <c r="J7407" t="s">
        <v>61</v>
      </c>
      <c r="K7407" t="s">
        <v>61</v>
      </c>
      <c r="L7407" t="s">
        <v>57</v>
      </c>
      <c r="M7407" t="s">
        <v>57</v>
      </c>
      <c r="N7407">
        <v>3</v>
      </c>
      <c r="O7407">
        <v>80</v>
      </c>
      <c r="P7407">
        <v>1400</v>
      </c>
      <c r="Q7407">
        <v>3.2</v>
      </c>
      <c r="R7407">
        <v>2018</v>
      </c>
      <c r="S7407">
        <v>8</v>
      </c>
      <c r="T7407">
        <v>20</v>
      </c>
      <c r="U7407" s="1">
        <v>43332</v>
      </c>
      <c r="V7407" s="5">
        <f>Main[[#This Row],[Average_Cost_for_two]] * VLOOKUP(Main[[#This Row],[Currency]],'Currency'!A:B,2,FALSE)</f>
        <v>16.8</v>
      </c>
      <c r="W7407" s="5" t="str">
        <f>IF(Main[[#This Row],[Avg_Cost_USD]]&lt;10,"Low",
IF(Main[[#This Row],[Avg_Cost_USD]]&lt;=30,"Medium","High"))</f>
        <v>Medium</v>
      </c>
    </row>
    <row r="7408" spans="1:23" x14ac:dyDescent="0.3">
      <c r="A7408">
        <v>300180</v>
      </c>
      <c r="B7408" t="s">
        <v>7535</v>
      </c>
      <c r="C7408">
        <v>1</v>
      </c>
      <c r="D7408" t="s">
        <v>6827</v>
      </c>
      <c r="E7408" t="s">
        <v>7527</v>
      </c>
      <c r="F7408">
        <v>77.325418440000007</v>
      </c>
      <c r="G7408">
        <v>28.570961489999998</v>
      </c>
      <c r="H7408" t="s">
        <v>7536</v>
      </c>
      <c r="I7408" t="s">
        <v>19</v>
      </c>
      <c r="J7408" t="s">
        <v>61</v>
      </c>
      <c r="K7408" t="s">
        <v>57</v>
      </c>
      <c r="L7408" t="s">
        <v>57</v>
      </c>
      <c r="M7408" t="s">
        <v>57</v>
      </c>
      <c r="N7408">
        <v>3</v>
      </c>
      <c r="O7408">
        <v>425</v>
      </c>
      <c r="P7408">
        <v>1550</v>
      </c>
      <c r="Q7408">
        <v>3.6</v>
      </c>
      <c r="R7408">
        <v>2017</v>
      </c>
      <c r="S7408">
        <v>8</v>
      </c>
      <c r="T7408">
        <v>4</v>
      </c>
      <c r="U7408" s="1">
        <v>42951</v>
      </c>
      <c r="V7408" s="5">
        <f>Main[[#This Row],[Average_Cost_for_two]] * VLOOKUP(Main[[#This Row],[Currency]],'Currency'!A:B,2,FALSE)</f>
        <v>18.600000000000001</v>
      </c>
      <c r="W7408" s="5" t="str">
        <f>IF(Main[[#This Row],[Avg_Cost_USD]]&lt;10,"Low",
IF(Main[[#This Row],[Avg_Cost_USD]]&lt;=30,"Medium","High"))</f>
        <v>Medium</v>
      </c>
    </row>
    <row r="7409" spans="1:23" x14ac:dyDescent="0.3">
      <c r="A7409">
        <v>591</v>
      </c>
      <c r="B7409" t="s">
        <v>2999</v>
      </c>
      <c r="C7409">
        <v>1</v>
      </c>
      <c r="D7409" t="s">
        <v>6827</v>
      </c>
      <c r="E7409" t="s">
        <v>7527</v>
      </c>
      <c r="F7409">
        <v>77.324283199999996</v>
      </c>
      <c r="G7409">
        <v>28.568899160000001</v>
      </c>
      <c r="H7409" t="s">
        <v>1700</v>
      </c>
      <c r="I7409" t="s">
        <v>19</v>
      </c>
      <c r="J7409" t="s">
        <v>57</v>
      </c>
      <c r="K7409" t="s">
        <v>61</v>
      </c>
      <c r="L7409" t="s">
        <v>57</v>
      </c>
      <c r="M7409" t="s">
        <v>57</v>
      </c>
      <c r="N7409">
        <v>2</v>
      </c>
      <c r="O7409">
        <v>211</v>
      </c>
      <c r="P7409">
        <v>600</v>
      </c>
      <c r="Q7409">
        <v>2.5</v>
      </c>
      <c r="R7409">
        <v>2018</v>
      </c>
      <c r="S7409">
        <v>7</v>
      </c>
      <c r="T7409">
        <v>3</v>
      </c>
      <c r="U7409" s="1">
        <v>43284</v>
      </c>
      <c r="V7409" s="5">
        <f>Main[[#This Row],[Average_Cost_for_two]] * VLOOKUP(Main[[#This Row],[Currency]],'Currency'!A:B,2,FALSE)</f>
        <v>7.2</v>
      </c>
      <c r="W7409" s="5" t="str">
        <f>IF(Main[[#This Row],[Avg_Cost_USD]]&lt;10,"Low",
IF(Main[[#This Row],[Avg_Cost_USD]]&lt;=30,"Medium","High"))</f>
        <v>Low</v>
      </c>
    </row>
    <row r="7410" spans="1:23" x14ac:dyDescent="0.3">
      <c r="A7410">
        <v>5678</v>
      </c>
      <c r="B7410" t="s">
        <v>7537</v>
      </c>
      <c r="C7410">
        <v>1</v>
      </c>
      <c r="D7410" t="s">
        <v>6827</v>
      </c>
      <c r="E7410" t="s">
        <v>7527</v>
      </c>
      <c r="F7410">
        <v>77.325701080000002</v>
      </c>
      <c r="G7410">
        <v>28.57088023</v>
      </c>
      <c r="H7410" t="s">
        <v>289</v>
      </c>
      <c r="I7410" t="s">
        <v>19</v>
      </c>
      <c r="J7410" t="s">
        <v>57</v>
      </c>
      <c r="K7410" t="s">
        <v>61</v>
      </c>
      <c r="L7410" t="s">
        <v>57</v>
      </c>
      <c r="M7410" t="s">
        <v>57</v>
      </c>
      <c r="N7410">
        <v>2</v>
      </c>
      <c r="O7410">
        <v>89</v>
      </c>
      <c r="P7410">
        <v>700</v>
      </c>
      <c r="Q7410">
        <v>2.6</v>
      </c>
      <c r="R7410">
        <v>2016</v>
      </c>
      <c r="S7410">
        <v>7</v>
      </c>
      <c r="T7410">
        <v>16</v>
      </c>
      <c r="U7410" s="1">
        <v>42567</v>
      </c>
      <c r="V7410" s="5">
        <f>Main[[#This Row],[Average_Cost_for_two]] * VLOOKUP(Main[[#This Row],[Currency]],'Currency'!A:B,2,FALSE)</f>
        <v>8.4</v>
      </c>
      <c r="W7410" s="5" t="str">
        <f>IF(Main[[#This Row],[Avg_Cost_USD]]&lt;10,"Low",
IF(Main[[#This Row],[Avg_Cost_USD]]&lt;=30,"Medium","High"))</f>
        <v>Low</v>
      </c>
    </row>
    <row r="7411" spans="1:23" x14ac:dyDescent="0.3">
      <c r="A7411">
        <v>4160</v>
      </c>
      <c r="B7411" t="s">
        <v>7538</v>
      </c>
      <c r="C7411">
        <v>1</v>
      </c>
      <c r="D7411" t="s">
        <v>6827</v>
      </c>
      <c r="E7411" t="s">
        <v>7527</v>
      </c>
      <c r="F7411">
        <v>77.323380299999997</v>
      </c>
      <c r="G7411">
        <v>28.568801700000002</v>
      </c>
      <c r="H7411" t="s">
        <v>7315</v>
      </c>
      <c r="I7411" t="s">
        <v>19</v>
      </c>
      <c r="J7411" t="s">
        <v>61</v>
      </c>
      <c r="K7411" t="s">
        <v>61</v>
      </c>
      <c r="L7411" t="s">
        <v>57</v>
      </c>
      <c r="M7411" t="s">
        <v>57</v>
      </c>
      <c r="N7411">
        <v>3</v>
      </c>
      <c r="O7411">
        <v>286</v>
      </c>
      <c r="P7411">
        <v>1400</v>
      </c>
      <c r="Q7411">
        <v>3.4</v>
      </c>
      <c r="R7411">
        <v>2015</v>
      </c>
      <c r="S7411">
        <v>7</v>
      </c>
      <c r="T7411">
        <v>2</v>
      </c>
      <c r="U7411" s="1">
        <v>42187</v>
      </c>
      <c r="V7411" s="5">
        <f>Main[[#This Row],[Average_Cost_for_two]] * VLOOKUP(Main[[#This Row],[Currency]],'Currency'!A:B,2,FALSE)</f>
        <v>16.8</v>
      </c>
      <c r="W7411" s="5" t="str">
        <f>IF(Main[[#This Row],[Avg_Cost_USD]]&lt;10,"Low",
IF(Main[[#This Row],[Avg_Cost_USD]]&lt;=30,"Medium","High"))</f>
        <v>Medium</v>
      </c>
    </row>
    <row r="7412" spans="1:23" x14ac:dyDescent="0.3">
      <c r="A7412">
        <v>1701</v>
      </c>
      <c r="B7412" t="s">
        <v>7539</v>
      </c>
      <c r="C7412">
        <v>1</v>
      </c>
      <c r="D7412" t="s">
        <v>6827</v>
      </c>
      <c r="E7412" t="s">
        <v>7527</v>
      </c>
      <c r="F7412">
        <v>77.323713999999995</v>
      </c>
      <c r="G7412">
        <v>28.569561</v>
      </c>
      <c r="H7412" t="s">
        <v>7540</v>
      </c>
      <c r="I7412" t="s">
        <v>19</v>
      </c>
      <c r="J7412" t="s">
        <v>61</v>
      </c>
      <c r="K7412" t="s">
        <v>61</v>
      </c>
      <c r="L7412" t="s">
        <v>57</v>
      </c>
      <c r="M7412" t="s">
        <v>57</v>
      </c>
      <c r="N7412">
        <v>3</v>
      </c>
      <c r="O7412">
        <v>326</v>
      </c>
      <c r="P7412">
        <v>1350</v>
      </c>
      <c r="Q7412">
        <v>3.5</v>
      </c>
      <c r="R7412">
        <v>2010</v>
      </c>
      <c r="S7412">
        <v>7</v>
      </c>
      <c r="T7412">
        <v>18</v>
      </c>
      <c r="U7412" s="1">
        <v>40377</v>
      </c>
      <c r="V7412" s="5">
        <f>Main[[#This Row],[Average_Cost_for_two]] * VLOOKUP(Main[[#This Row],[Currency]],'Currency'!A:B,2,FALSE)</f>
        <v>16.2</v>
      </c>
      <c r="W7412" s="5" t="str">
        <f>IF(Main[[#This Row],[Avg_Cost_USD]]&lt;10,"Low",
IF(Main[[#This Row],[Avg_Cost_USD]]&lt;=30,"Medium","High"))</f>
        <v>Medium</v>
      </c>
    </row>
    <row r="7413" spans="1:23" x14ac:dyDescent="0.3">
      <c r="A7413">
        <v>18272377</v>
      </c>
      <c r="B7413" t="s">
        <v>2869</v>
      </c>
      <c r="C7413">
        <v>1</v>
      </c>
      <c r="D7413" t="s">
        <v>6827</v>
      </c>
      <c r="E7413" t="s">
        <v>7527</v>
      </c>
      <c r="F7413">
        <v>77.320717540000004</v>
      </c>
      <c r="G7413">
        <v>28.567287310000001</v>
      </c>
      <c r="H7413" t="s">
        <v>7541</v>
      </c>
      <c r="I7413" t="s">
        <v>19</v>
      </c>
      <c r="J7413" t="s">
        <v>57</v>
      </c>
      <c r="K7413" t="s">
        <v>57</v>
      </c>
      <c r="L7413" t="s">
        <v>57</v>
      </c>
      <c r="M7413" t="s">
        <v>57</v>
      </c>
      <c r="N7413">
        <v>2</v>
      </c>
      <c r="O7413">
        <v>204</v>
      </c>
      <c r="P7413">
        <v>600</v>
      </c>
      <c r="Q7413">
        <v>3.9</v>
      </c>
      <c r="R7413">
        <v>2014</v>
      </c>
      <c r="S7413">
        <v>7</v>
      </c>
      <c r="T7413">
        <v>14</v>
      </c>
      <c r="U7413" s="1">
        <v>41834</v>
      </c>
      <c r="V7413" s="5">
        <f>Main[[#This Row],[Average_Cost_for_two]] * VLOOKUP(Main[[#This Row],[Currency]],'Currency'!A:B,2,FALSE)</f>
        <v>7.2</v>
      </c>
      <c r="W7413" s="5" t="str">
        <f>IF(Main[[#This Row],[Avg_Cost_USD]]&lt;10,"Low",
IF(Main[[#This Row],[Avg_Cost_USD]]&lt;=30,"Medium","High"))</f>
        <v>Low</v>
      </c>
    </row>
    <row r="7414" spans="1:23" x14ac:dyDescent="0.3">
      <c r="A7414">
        <v>1702</v>
      </c>
      <c r="B7414" t="s">
        <v>1706</v>
      </c>
      <c r="C7414">
        <v>1</v>
      </c>
      <c r="D7414" t="s">
        <v>6827</v>
      </c>
      <c r="E7414" t="s">
        <v>7527</v>
      </c>
      <c r="F7414">
        <v>77.3248411</v>
      </c>
      <c r="G7414">
        <v>28.571169080000001</v>
      </c>
      <c r="H7414" t="s">
        <v>347</v>
      </c>
      <c r="I7414" t="s">
        <v>19</v>
      </c>
      <c r="J7414" t="s">
        <v>57</v>
      </c>
      <c r="K7414" t="s">
        <v>61</v>
      </c>
      <c r="L7414" t="s">
        <v>57</v>
      </c>
      <c r="M7414" t="s">
        <v>57</v>
      </c>
      <c r="N7414">
        <v>2</v>
      </c>
      <c r="O7414">
        <v>703</v>
      </c>
      <c r="P7414">
        <v>600</v>
      </c>
      <c r="Q7414">
        <v>3.6</v>
      </c>
      <c r="R7414">
        <v>2015</v>
      </c>
      <c r="S7414">
        <v>7</v>
      </c>
      <c r="T7414">
        <v>15</v>
      </c>
      <c r="U7414" s="1">
        <v>42200</v>
      </c>
      <c r="V7414" s="5">
        <f>Main[[#This Row],[Average_Cost_for_two]] * VLOOKUP(Main[[#This Row],[Currency]],'Currency'!A:B,2,FALSE)</f>
        <v>7.2</v>
      </c>
      <c r="W7414" s="5" t="str">
        <f>IF(Main[[#This Row],[Avg_Cost_USD]]&lt;10,"Low",
IF(Main[[#This Row],[Avg_Cost_USD]]&lt;=30,"Medium","High"))</f>
        <v>Low</v>
      </c>
    </row>
    <row r="7415" spans="1:23" x14ac:dyDescent="0.3">
      <c r="A7415">
        <v>311338</v>
      </c>
      <c r="B7415" t="s">
        <v>7040</v>
      </c>
      <c r="C7415">
        <v>1</v>
      </c>
      <c r="D7415" t="s">
        <v>6827</v>
      </c>
      <c r="E7415" t="s">
        <v>7527</v>
      </c>
      <c r="F7415">
        <v>77.326525520000004</v>
      </c>
      <c r="G7415">
        <v>28.569849059999999</v>
      </c>
      <c r="H7415" t="s">
        <v>2810</v>
      </c>
      <c r="I7415" t="s">
        <v>19</v>
      </c>
      <c r="J7415" t="s">
        <v>57</v>
      </c>
      <c r="K7415" t="s">
        <v>61</v>
      </c>
      <c r="L7415" t="s">
        <v>57</v>
      </c>
      <c r="M7415" t="s">
        <v>57</v>
      </c>
      <c r="N7415">
        <v>2</v>
      </c>
      <c r="O7415">
        <v>81</v>
      </c>
      <c r="P7415">
        <v>700</v>
      </c>
      <c r="Q7415">
        <v>2.2000000000000002</v>
      </c>
      <c r="R7415">
        <v>2016</v>
      </c>
      <c r="S7415">
        <v>7</v>
      </c>
      <c r="T7415">
        <v>7</v>
      </c>
      <c r="U7415" s="1">
        <v>42558</v>
      </c>
      <c r="V7415" s="5">
        <f>Main[[#This Row],[Average_Cost_for_two]] * VLOOKUP(Main[[#This Row],[Currency]],'Currency'!A:B,2,FALSE)</f>
        <v>8.4</v>
      </c>
      <c r="W7415" s="5" t="str">
        <f>IF(Main[[#This Row],[Avg_Cost_USD]]&lt;10,"Low",
IF(Main[[#This Row],[Avg_Cost_USD]]&lt;=30,"Medium","High"))</f>
        <v>Low</v>
      </c>
    </row>
    <row r="7416" spans="1:23" x14ac:dyDescent="0.3">
      <c r="A7416">
        <v>7956</v>
      </c>
      <c r="B7416" t="s">
        <v>4934</v>
      </c>
      <c r="C7416">
        <v>1</v>
      </c>
      <c r="D7416" t="s">
        <v>6827</v>
      </c>
      <c r="E7416" t="s">
        <v>7527</v>
      </c>
      <c r="F7416">
        <v>77.324237600000004</v>
      </c>
      <c r="G7416">
        <v>28.568278159999998</v>
      </c>
      <c r="H7416" t="s">
        <v>434</v>
      </c>
      <c r="I7416" t="s">
        <v>19</v>
      </c>
      <c r="J7416" t="s">
        <v>57</v>
      </c>
      <c r="K7416" t="s">
        <v>61</v>
      </c>
      <c r="L7416" t="s">
        <v>57</v>
      </c>
      <c r="M7416" t="s">
        <v>57</v>
      </c>
      <c r="N7416">
        <v>1</v>
      </c>
      <c r="O7416">
        <v>235</v>
      </c>
      <c r="P7416">
        <v>450</v>
      </c>
      <c r="Q7416">
        <v>4.2</v>
      </c>
      <c r="R7416">
        <v>2014</v>
      </c>
      <c r="S7416">
        <v>7</v>
      </c>
      <c r="T7416">
        <v>17</v>
      </c>
      <c r="U7416" s="1">
        <v>41837</v>
      </c>
      <c r="V7416" s="5">
        <f>Main[[#This Row],[Average_Cost_for_two]] * VLOOKUP(Main[[#This Row],[Currency]],'Currency'!A:B,2,FALSE)</f>
        <v>5.4</v>
      </c>
      <c r="W7416" s="5" t="str">
        <f>IF(Main[[#This Row],[Avg_Cost_USD]]&lt;10,"Low",
IF(Main[[#This Row],[Avg_Cost_USD]]&lt;=30,"Medium","High"))</f>
        <v>Low</v>
      </c>
    </row>
    <row r="7417" spans="1:23" x14ac:dyDescent="0.3">
      <c r="A7417">
        <v>18336495</v>
      </c>
      <c r="B7417" t="s">
        <v>7542</v>
      </c>
      <c r="C7417">
        <v>1</v>
      </c>
      <c r="D7417" t="s">
        <v>6827</v>
      </c>
      <c r="E7417" t="s">
        <v>7527</v>
      </c>
      <c r="F7417">
        <v>77.324114140000006</v>
      </c>
      <c r="G7417">
        <v>28.56914544</v>
      </c>
      <c r="H7417" t="s">
        <v>287</v>
      </c>
      <c r="I7417" t="s">
        <v>19</v>
      </c>
      <c r="J7417" t="s">
        <v>57</v>
      </c>
      <c r="K7417" t="s">
        <v>61</v>
      </c>
      <c r="L7417" t="s">
        <v>57</v>
      </c>
      <c r="M7417" t="s">
        <v>57</v>
      </c>
      <c r="N7417">
        <v>3</v>
      </c>
      <c r="O7417">
        <v>477</v>
      </c>
      <c r="P7417">
        <v>1000</v>
      </c>
      <c r="Q7417">
        <v>3.8</v>
      </c>
      <c r="R7417">
        <v>2018</v>
      </c>
      <c r="S7417">
        <v>6</v>
      </c>
      <c r="T7417">
        <v>7</v>
      </c>
      <c r="U7417" s="1">
        <v>43258</v>
      </c>
      <c r="V7417" s="5">
        <f>Main[[#This Row],[Average_Cost_for_two]] * VLOOKUP(Main[[#This Row],[Currency]],'Currency'!A:B,2,FALSE)</f>
        <v>12</v>
      </c>
      <c r="W7417" s="5" t="str">
        <f>IF(Main[[#This Row],[Avg_Cost_USD]]&lt;10,"Low",
IF(Main[[#This Row],[Avg_Cost_USD]]&lt;=30,"Medium","High"))</f>
        <v>Medium</v>
      </c>
    </row>
    <row r="7418" spans="1:23" x14ac:dyDescent="0.3">
      <c r="A7418">
        <v>18228862</v>
      </c>
      <c r="B7418" t="s">
        <v>7543</v>
      </c>
      <c r="C7418">
        <v>1</v>
      </c>
      <c r="D7418" t="s">
        <v>6827</v>
      </c>
      <c r="E7418" t="s">
        <v>7527</v>
      </c>
      <c r="F7418">
        <v>77.322242709999998</v>
      </c>
      <c r="G7418">
        <v>28.572347449999999</v>
      </c>
      <c r="H7418" t="s">
        <v>439</v>
      </c>
      <c r="I7418" t="s">
        <v>19</v>
      </c>
      <c r="J7418" t="s">
        <v>57</v>
      </c>
      <c r="K7418" t="s">
        <v>61</v>
      </c>
      <c r="L7418" t="s">
        <v>57</v>
      </c>
      <c r="M7418" t="s">
        <v>57</v>
      </c>
      <c r="N7418">
        <v>1</v>
      </c>
      <c r="O7418">
        <v>196</v>
      </c>
      <c r="P7418">
        <v>350</v>
      </c>
      <c r="Q7418">
        <v>3.5</v>
      </c>
      <c r="R7418">
        <v>2018</v>
      </c>
      <c r="S7418">
        <v>6</v>
      </c>
      <c r="T7418">
        <v>23</v>
      </c>
      <c r="U7418" s="1">
        <v>43274</v>
      </c>
      <c r="V7418" s="5">
        <f>Main[[#This Row],[Average_Cost_for_two]] * VLOOKUP(Main[[#This Row],[Currency]],'Currency'!A:B,2,FALSE)</f>
        <v>4.2</v>
      </c>
      <c r="W7418" s="5" t="str">
        <f>IF(Main[[#This Row],[Avg_Cost_USD]]&lt;10,"Low",
IF(Main[[#This Row],[Avg_Cost_USD]]&lt;=30,"Medium","High"))</f>
        <v>Low</v>
      </c>
    </row>
    <row r="7419" spans="1:23" x14ac:dyDescent="0.3">
      <c r="A7419">
        <v>7945</v>
      </c>
      <c r="B7419" t="s">
        <v>7544</v>
      </c>
      <c r="C7419">
        <v>1</v>
      </c>
      <c r="D7419" t="s">
        <v>6827</v>
      </c>
      <c r="E7419" t="s">
        <v>7527</v>
      </c>
      <c r="F7419">
        <v>77.324134670000007</v>
      </c>
      <c r="G7419">
        <v>28.56784854</v>
      </c>
      <c r="H7419" t="s">
        <v>342</v>
      </c>
      <c r="I7419" t="s">
        <v>19</v>
      </c>
      <c r="J7419" t="s">
        <v>57</v>
      </c>
      <c r="K7419" t="s">
        <v>61</v>
      </c>
      <c r="L7419" t="s">
        <v>57</v>
      </c>
      <c r="M7419" t="s">
        <v>57</v>
      </c>
      <c r="N7419">
        <v>1</v>
      </c>
      <c r="O7419">
        <v>402</v>
      </c>
      <c r="P7419">
        <v>300</v>
      </c>
      <c r="Q7419">
        <v>3.8</v>
      </c>
      <c r="R7419">
        <v>2017</v>
      </c>
      <c r="S7419">
        <v>6</v>
      </c>
      <c r="T7419">
        <v>18</v>
      </c>
      <c r="U7419" s="1">
        <v>42904</v>
      </c>
      <c r="V7419" s="5">
        <f>Main[[#This Row],[Average_Cost_for_two]] * VLOOKUP(Main[[#This Row],[Currency]],'Currency'!A:B,2,FALSE)</f>
        <v>3.6</v>
      </c>
      <c r="W7419" s="5" t="str">
        <f>IF(Main[[#This Row],[Avg_Cost_USD]]&lt;10,"Low",
IF(Main[[#This Row],[Avg_Cost_USD]]&lt;=30,"Medium","High"))</f>
        <v>Low</v>
      </c>
    </row>
    <row r="7420" spans="1:23" x14ac:dyDescent="0.3">
      <c r="A7420">
        <v>450</v>
      </c>
      <c r="B7420" t="s">
        <v>1840</v>
      </c>
      <c r="C7420">
        <v>1</v>
      </c>
      <c r="D7420" t="s">
        <v>6827</v>
      </c>
      <c r="E7420" t="s">
        <v>7527</v>
      </c>
      <c r="F7420">
        <v>77.323735360000001</v>
      </c>
      <c r="G7420">
        <v>28.568424499999999</v>
      </c>
      <c r="H7420" t="s">
        <v>1866</v>
      </c>
      <c r="I7420" t="s">
        <v>19</v>
      </c>
      <c r="J7420" t="s">
        <v>61</v>
      </c>
      <c r="K7420" t="s">
        <v>57</v>
      </c>
      <c r="L7420" t="s">
        <v>57</v>
      </c>
      <c r="M7420" t="s">
        <v>57</v>
      </c>
      <c r="N7420">
        <v>3</v>
      </c>
      <c r="O7420">
        <v>415</v>
      </c>
      <c r="P7420">
        <v>1500</v>
      </c>
      <c r="Q7420">
        <v>3.6</v>
      </c>
      <c r="R7420">
        <v>2017</v>
      </c>
      <c r="S7420">
        <v>6</v>
      </c>
      <c r="T7420">
        <v>1</v>
      </c>
      <c r="U7420" s="1">
        <v>42887</v>
      </c>
      <c r="V7420" s="5">
        <f>Main[[#This Row],[Average_Cost_for_two]] * VLOOKUP(Main[[#This Row],[Currency]],'Currency'!A:B,2,FALSE)</f>
        <v>18</v>
      </c>
      <c r="W7420" s="5" t="str">
        <f>IF(Main[[#This Row],[Avg_Cost_USD]]&lt;10,"Low",
IF(Main[[#This Row],[Avg_Cost_USD]]&lt;=30,"Medium","High"))</f>
        <v>Medium</v>
      </c>
    </row>
    <row r="7421" spans="1:23" x14ac:dyDescent="0.3">
      <c r="A7421">
        <v>311649</v>
      </c>
      <c r="B7421" t="s">
        <v>2169</v>
      </c>
      <c r="C7421">
        <v>1</v>
      </c>
      <c r="D7421" t="s">
        <v>6827</v>
      </c>
      <c r="E7421" t="s">
        <v>7527</v>
      </c>
      <c r="F7421">
        <v>77.322391229999994</v>
      </c>
      <c r="G7421">
        <v>28.571490319999999</v>
      </c>
      <c r="H7421" t="s">
        <v>287</v>
      </c>
      <c r="I7421" t="s">
        <v>19</v>
      </c>
      <c r="J7421" t="s">
        <v>61</v>
      </c>
      <c r="K7421" t="s">
        <v>61</v>
      </c>
      <c r="L7421" t="s">
        <v>57</v>
      </c>
      <c r="M7421" t="s">
        <v>57</v>
      </c>
      <c r="N7421">
        <v>3</v>
      </c>
      <c r="O7421">
        <v>222</v>
      </c>
      <c r="P7421">
        <v>1600</v>
      </c>
      <c r="Q7421">
        <v>3.7</v>
      </c>
      <c r="R7421">
        <v>2017</v>
      </c>
      <c r="S7421">
        <v>6</v>
      </c>
      <c r="T7421">
        <v>2</v>
      </c>
      <c r="U7421" s="1">
        <v>42888</v>
      </c>
      <c r="V7421" s="5">
        <f>Main[[#This Row],[Average_Cost_for_two]] * VLOOKUP(Main[[#This Row],[Currency]],'Currency'!A:B,2,FALSE)</f>
        <v>19.2</v>
      </c>
      <c r="W7421" s="5" t="str">
        <f>IF(Main[[#This Row],[Avg_Cost_USD]]&lt;10,"Low",
IF(Main[[#This Row],[Avg_Cost_USD]]&lt;=30,"Medium","High"))</f>
        <v>Medium</v>
      </c>
    </row>
    <row r="7422" spans="1:23" x14ac:dyDescent="0.3">
      <c r="A7422">
        <v>18221038</v>
      </c>
      <c r="B7422" t="s">
        <v>7545</v>
      </c>
      <c r="C7422">
        <v>1</v>
      </c>
      <c r="D7422" t="s">
        <v>54</v>
      </c>
      <c r="E7422" t="s">
        <v>1771</v>
      </c>
      <c r="F7422">
        <v>77.226549300000002</v>
      </c>
      <c r="G7422">
        <v>28.599731800000001</v>
      </c>
      <c r="H7422" t="s">
        <v>7317</v>
      </c>
      <c r="I7422" t="s">
        <v>19</v>
      </c>
      <c r="J7422" t="s">
        <v>61</v>
      </c>
      <c r="K7422" t="s">
        <v>57</v>
      </c>
      <c r="L7422" t="s">
        <v>57</v>
      </c>
      <c r="M7422" t="s">
        <v>57</v>
      </c>
      <c r="N7422">
        <v>4</v>
      </c>
      <c r="O7422">
        <v>79</v>
      </c>
      <c r="P7422">
        <v>2000</v>
      </c>
      <c r="Q7422">
        <v>4</v>
      </c>
      <c r="R7422">
        <v>2016</v>
      </c>
      <c r="S7422">
        <v>10</v>
      </c>
      <c r="T7422">
        <v>26</v>
      </c>
      <c r="U7422" s="1">
        <v>42669</v>
      </c>
      <c r="V7422" s="5">
        <f>Main[[#This Row],[Average_Cost_for_two]] * VLOOKUP(Main[[#This Row],[Currency]],'Currency'!A:B,2,FALSE)</f>
        <v>24</v>
      </c>
      <c r="W7422" s="5" t="str">
        <f>IF(Main[[#This Row],[Avg_Cost_USD]]&lt;10,"Low",
IF(Main[[#This Row],[Avg_Cost_USD]]&lt;=30,"Medium","High"))</f>
        <v>Medium</v>
      </c>
    </row>
    <row r="7423" spans="1:23" x14ac:dyDescent="0.3">
      <c r="A7423">
        <v>18252573</v>
      </c>
      <c r="B7423" t="s">
        <v>7210</v>
      </c>
      <c r="C7423">
        <v>1</v>
      </c>
      <c r="D7423" t="s">
        <v>6827</v>
      </c>
      <c r="E7423" t="s">
        <v>7527</v>
      </c>
      <c r="F7423">
        <v>77.326486299999999</v>
      </c>
      <c r="G7423">
        <v>28.570034270000001</v>
      </c>
      <c r="H7423" t="s">
        <v>287</v>
      </c>
      <c r="I7423" t="s">
        <v>19</v>
      </c>
      <c r="J7423" t="s">
        <v>57</v>
      </c>
      <c r="K7423" t="s">
        <v>61</v>
      </c>
      <c r="L7423" t="s">
        <v>57</v>
      </c>
      <c r="M7423" t="s">
        <v>57</v>
      </c>
      <c r="N7423">
        <v>1</v>
      </c>
      <c r="O7423">
        <v>47</v>
      </c>
      <c r="P7423">
        <v>350</v>
      </c>
      <c r="Q7423">
        <v>3.2</v>
      </c>
      <c r="R7423">
        <v>2011</v>
      </c>
      <c r="S7423">
        <v>5</v>
      </c>
      <c r="T7423">
        <v>25</v>
      </c>
      <c r="U7423" s="1">
        <v>40688</v>
      </c>
      <c r="V7423" s="5">
        <f>Main[[#This Row],[Average_Cost_for_two]] * VLOOKUP(Main[[#This Row],[Currency]],'Currency'!A:B,2,FALSE)</f>
        <v>4.2</v>
      </c>
      <c r="W7423" s="5" t="str">
        <f>IF(Main[[#This Row],[Avg_Cost_USD]]&lt;10,"Low",
IF(Main[[#This Row],[Avg_Cost_USD]]&lt;=30,"Medium","High"))</f>
        <v>Low</v>
      </c>
    </row>
    <row r="7424" spans="1:23" x14ac:dyDescent="0.3">
      <c r="A7424">
        <v>3796</v>
      </c>
      <c r="B7424" t="s">
        <v>1775</v>
      </c>
      <c r="C7424">
        <v>1</v>
      </c>
      <c r="D7424" t="s">
        <v>6827</v>
      </c>
      <c r="E7424" t="s">
        <v>7527</v>
      </c>
      <c r="F7424">
        <v>77.324594669999996</v>
      </c>
      <c r="G7424">
        <v>28.568399469999999</v>
      </c>
      <c r="H7424" t="s">
        <v>1776</v>
      </c>
      <c r="I7424" t="s">
        <v>19</v>
      </c>
      <c r="J7424" t="s">
        <v>57</v>
      </c>
      <c r="K7424" t="s">
        <v>61</v>
      </c>
      <c r="L7424" t="s">
        <v>57</v>
      </c>
      <c r="M7424" t="s">
        <v>57</v>
      </c>
      <c r="N7424">
        <v>2</v>
      </c>
      <c r="O7424">
        <v>430</v>
      </c>
      <c r="P7424">
        <v>650</v>
      </c>
      <c r="Q7424">
        <v>3.5</v>
      </c>
      <c r="R7424">
        <v>2017</v>
      </c>
      <c r="S7424">
        <v>5</v>
      </c>
      <c r="T7424">
        <v>26</v>
      </c>
      <c r="U7424" s="1">
        <v>42881</v>
      </c>
      <c r="V7424" s="5">
        <f>Main[[#This Row],[Average_Cost_for_two]] * VLOOKUP(Main[[#This Row],[Currency]],'Currency'!A:B,2,FALSE)</f>
        <v>7.8</v>
      </c>
      <c r="W7424" s="5" t="str">
        <f>IF(Main[[#This Row],[Avg_Cost_USD]]&lt;10,"Low",
IF(Main[[#This Row],[Avg_Cost_USD]]&lt;=30,"Medium","High"))</f>
        <v>Low</v>
      </c>
    </row>
    <row r="7425" spans="1:23" x14ac:dyDescent="0.3">
      <c r="A7425">
        <v>18380141</v>
      </c>
      <c r="B7425" t="s">
        <v>7401</v>
      </c>
      <c r="C7425">
        <v>1</v>
      </c>
      <c r="D7425" t="s">
        <v>6827</v>
      </c>
      <c r="E7425" t="s">
        <v>7527</v>
      </c>
      <c r="F7425">
        <v>77.322687000000002</v>
      </c>
      <c r="G7425">
        <v>28.570159</v>
      </c>
      <c r="H7425" t="s">
        <v>7546</v>
      </c>
      <c r="I7425" t="s">
        <v>19</v>
      </c>
      <c r="J7425" t="s">
        <v>57</v>
      </c>
      <c r="K7425" t="s">
        <v>61</v>
      </c>
      <c r="L7425" t="s">
        <v>57</v>
      </c>
      <c r="M7425" t="s">
        <v>57</v>
      </c>
      <c r="N7425">
        <v>1</v>
      </c>
      <c r="O7425">
        <v>47</v>
      </c>
      <c r="P7425">
        <v>200</v>
      </c>
      <c r="Q7425">
        <v>3.5</v>
      </c>
      <c r="R7425">
        <v>2017</v>
      </c>
      <c r="S7425">
        <v>5</v>
      </c>
      <c r="T7425">
        <v>6</v>
      </c>
      <c r="U7425" s="1">
        <v>42861</v>
      </c>
      <c r="V7425" s="5">
        <f>Main[[#This Row],[Average_Cost_for_two]] * VLOOKUP(Main[[#This Row],[Currency]],'Currency'!A:B,2,FALSE)</f>
        <v>2.4</v>
      </c>
      <c r="W7425" s="5" t="str">
        <f>IF(Main[[#This Row],[Avg_Cost_USD]]&lt;10,"Low",
IF(Main[[#This Row],[Avg_Cost_USD]]&lt;=30,"Medium","High"))</f>
        <v>Low</v>
      </c>
    </row>
    <row r="7426" spans="1:23" x14ac:dyDescent="0.3">
      <c r="A7426">
        <v>309111</v>
      </c>
      <c r="B7426" t="s">
        <v>7547</v>
      </c>
      <c r="C7426">
        <v>1</v>
      </c>
      <c r="D7426" t="s">
        <v>6827</v>
      </c>
      <c r="E7426" t="s">
        <v>7527</v>
      </c>
      <c r="F7426">
        <v>77.324656360000006</v>
      </c>
      <c r="G7426">
        <v>28.568222500000001</v>
      </c>
      <c r="H7426" t="s">
        <v>301</v>
      </c>
      <c r="I7426" t="s">
        <v>19</v>
      </c>
      <c r="J7426" t="s">
        <v>61</v>
      </c>
      <c r="K7426" t="s">
        <v>61</v>
      </c>
      <c r="L7426" t="s">
        <v>57</v>
      </c>
      <c r="M7426" t="s">
        <v>57</v>
      </c>
      <c r="N7426">
        <v>2</v>
      </c>
      <c r="O7426">
        <v>302</v>
      </c>
      <c r="P7426">
        <v>800</v>
      </c>
      <c r="Q7426">
        <v>3.7</v>
      </c>
      <c r="R7426">
        <v>2011</v>
      </c>
      <c r="S7426">
        <v>5</v>
      </c>
      <c r="T7426">
        <v>23</v>
      </c>
      <c r="U7426" s="1">
        <v>40686</v>
      </c>
      <c r="V7426" s="5">
        <f>Main[[#This Row],[Average_Cost_for_two]] * VLOOKUP(Main[[#This Row],[Currency]],'Currency'!A:B,2,FALSE)</f>
        <v>9.6</v>
      </c>
      <c r="W7426" s="5" t="str">
        <f>IF(Main[[#This Row],[Avg_Cost_USD]]&lt;10,"Low",
IF(Main[[#This Row],[Avg_Cost_USD]]&lt;=30,"Medium","High"))</f>
        <v>Low</v>
      </c>
    </row>
    <row r="7427" spans="1:23" x14ac:dyDescent="0.3">
      <c r="A7427">
        <v>303753</v>
      </c>
      <c r="B7427" t="s">
        <v>7548</v>
      </c>
      <c r="C7427">
        <v>1</v>
      </c>
      <c r="D7427" t="s">
        <v>54</v>
      </c>
      <c r="E7427" t="s">
        <v>1401</v>
      </c>
      <c r="F7427">
        <v>77.226710999999995</v>
      </c>
      <c r="G7427">
        <v>28.5844597</v>
      </c>
      <c r="H7427" t="s">
        <v>7549</v>
      </c>
      <c r="I7427" t="s">
        <v>19</v>
      </c>
      <c r="J7427" t="s">
        <v>61</v>
      </c>
      <c r="K7427" t="s">
        <v>61</v>
      </c>
      <c r="L7427" t="s">
        <v>57</v>
      </c>
      <c r="M7427" t="s">
        <v>57</v>
      </c>
      <c r="N7427">
        <v>4</v>
      </c>
      <c r="O7427">
        <v>393</v>
      </c>
      <c r="P7427">
        <v>2000</v>
      </c>
      <c r="Q7427">
        <v>3.7</v>
      </c>
      <c r="R7427">
        <v>2016</v>
      </c>
      <c r="S7427">
        <v>10</v>
      </c>
      <c r="T7427">
        <v>18</v>
      </c>
      <c r="U7427" s="1">
        <v>42661</v>
      </c>
      <c r="V7427" s="5">
        <f>Main[[#This Row],[Average_Cost_for_two]] * VLOOKUP(Main[[#This Row],[Currency]],'Currency'!A:B,2,FALSE)</f>
        <v>24</v>
      </c>
      <c r="W7427" s="5" t="str">
        <f>IF(Main[[#This Row],[Avg_Cost_USD]]&lt;10,"Low",
IF(Main[[#This Row],[Avg_Cost_USD]]&lt;=30,"Medium","High"))</f>
        <v>Medium</v>
      </c>
    </row>
    <row r="7428" spans="1:23" x14ac:dyDescent="0.3">
      <c r="A7428">
        <v>2336</v>
      </c>
      <c r="B7428" t="s">
        <v>7550</v>
      </c>
      <c r="C7428">
        <v>1</v>
      </c>
      <c r="D7428" t="s">
        <v>6827</v>
      </c>
      <c r="E7428" t="s">
        <v>7527</v>
      </c>
      <c r="F7428">
        <v>77.323395719999994</v>
      </c>
      <c r="G7428">
        <v>28.57070886</v>
      </c>
      <c r="H7428" t="s">
        <v>424</v>
      </c>
      <c r="I7428" t="s">
        <v>19</v>
      </c>
      <c r="J7428" t="s">
        <v>57</v>
      </c>
      <c r="K7428" t="s">
        <v>61</v>
      </c>
      <c r="L7428" t="s">
        <v>57</v>
      </c>
      <c r="M7428" t="s">
        <v>57</v>
      </c>
      <c r="N7428">
        <v>1</v>
      </c>
      <c r="O7428">
        <v>420</v>
      </c>
      <c r="P7428">
        <v>200</v>
      </c>
      <c r="Q7428">
        <v>3.5</v>
      </c>
      <c r="R7428">
        <v>2017</v>
      </c>
      <c r="S7428">
        <v>5</v>
      </c>
      <c r="T7428">
        <v>19</v>
      </c>
      <c r="U7428" s="1">
        <v>42874</v>
      </c>
      <c r="V7428" s="5">
        <f>Main[[#This Row],[Average_Cost_for_two]] * VLOOKUP(Main[[#This Row],[Currency]],'Currency'!A:B,2,FALSE)</f>
        <v>2.4</v>
      </c>
      <c r="W7428" s="5" t="str">
        <f>IF(Main[[#This Row],[Avg_Cost_USD]]&lt;10,"Low",
IF(Main[[#This Row],[Avg_Cost_USD]]&lt;=30,"Medium","High"))</f>
        <v>Low</v>
      </c>
    </row>
    <row r="7429" spans="1:23" x14ac:dyDescent="0.3">
      <c r="A7429">
        <v>18292482</v>
      </c>
      <c r="B7429" t="s">
        <v>3051</v>
      </c>
      <c r="C7429">
        <v>1</v>
      </c>
      <c r="D7429" t="s">
        <v>6827</v>
      </c>
      <c r="E7429" t="s">
        <v>7527</v>
      </c>
      <c r="F7429">
        <v>77.324311699999996</v>
      </c>
      <c r="G7429">
        <v>28.570158240000001</v>
      </c>
      <c r="H7429" t="s">
        <v>1348</v>
      </c>
      <c r="I7429" t="s">
        <v>19</v>
      </c>
      <c r="J7429" t="s">
        <v>57</v>
      </c>
      <c r="K7429" t="s">
        <v>61</v>
      </c>
      <c r="L7429" t="s">
        <v>57</v>
      </c>
      <c r="M7429" t="s">
        <v>57</v>
      </c>
      <c r="N7429">
        <v>2</v>
      </c>
      <c r="O7429">
        <v>97</v>
      </c>
      <c r="P7429">
        <v>600</v>
      </c>
      <c r="Q7429">
        <v>3.3</v>
      </c>
      <c r="R7429">
        <v>2018</v>
      </c>
      <c r="S7429">
        <v>4</v>
      </c>
      <c r="T7429">
        <v>2</v>
      </c>
      <c r="U7429" s="1">
        <v>43192</v>
      </c>
      <c r="V7429" s="5">
        <f>Main[[#This Row],[Average_Cost_for_two]] * VLOOKUP(Main[[#This Row],[Currency]],'Currency'!A:B,2,FALSE)</f>
        <v>7.2</v>
      </c>
      <c r="W7429" s="5" t="str">
        <f>IF(Main[[#This Row],[Avg_Cost_USD]]&lt;10,"Low",
IF(Main[[#This Row],[Avg_Cost_USD]]&lt;=30,"Medium","High"))</f>
        <v>Low</v>
      </c>
    </row>
    <row r="7430" spans="1:23" x14ac:dyDescent="0.3">
      <c r="A7430">
        <v>18208904</v>
      </c>
      <c r="B7430" t="s">
        <v>7551</v>
      </c>
      <c r="C7430">
        <v>1</v>
      </c>
      <c r="D7430" t="s">
        <v>6827</v>
      </c>
      <c r="E7430" t="s">
        <v>7527</v>
      </c>
      <c r="F7430">
        <v>77.322136760000006</v>
      </c>
      <c r="G7430">
        <v>28.57302026</v>
      </c>
      <c r="H7430" t="s">
        <v>7552</v>
      </c>
      <c r="I7430" t="s">
        <v>19</v>
      </c>
      <c r="J7430" t="s">
        <v>57</v>
      </c>
      <c r="K7430" t="s">
        <v>61</v>
      </c>
      <c r="L7430" t="s">
        <v>57</v>
      </c>
      <c r="M7430" t="s">
        <v>57</v>
      </c>
      <c r="N7430">
        <v>1</v>
      </c>
      <c r="O7430">
        <v>40</v>
      </c>
      <c r="P7430">
        <v>300</v>
      </c>
      <c r="Q7430">
        <v>3.6</v>
      </c>
      <c r="R7430">
        <v>2011</v>
      </c>
      <c r="S7430">
        <v>4</v>
      </c>
      <c r="T7430">
        <v>17</v>
      </c>
      <c r="U7430" s="1">
        <v>40650</v>
      </c>
      <c r="V7430" s="5">
        <f>Main[[#This Row],[Average_Cost_for_two]] * VLOOKUP(Main[[#This Row],[Currency]],'Currency'!A:B,2,FALSE)</f>
        <v>3.6</v>
      </c>
      <c r="W7430" s="5" t="str">
        <f>IF(Main[[#This Row],[Avg_Cost_USD]]&lt;10,"Low",
IF(Main[[#This Row],[Avg_Cost_USD]]&lt;=30,"Medium","High"))</f>
        <v>Low</v>
      </c>
    </row>
    <row r="7431" spans="1:23" x14ac:dyDescent="0.3">
      <c r="A7431">
        <v>18216913</v>
      </c>
      <c r="B7431" t="s">
        <v>2744</v>
      </c>
      <c r="C7431">
        <v>1</v>
      </c>
      <c r="D7431" t="s">
        <v>6827</v>
      </c>
      <c r="E7431" t="s">
        <v>7527</v>
      </c>
      <c r="F7431">
        <v>77.324431390000001</v>
      </c>
      <c r="G7431">
        <v>28.570139690000001</v>
      </c>
      <c r="H7431" t="s">
        <v>2745</v>
      </c>
      <c r="I7431" t="s">
        <v>19</v>
      </c>
      <c r="J7431" t="s">
        <v>61</v>
      </c>
      <c r="K7431" t="s">
        <v>61</v>
      </c>
      <c r="L7431" t="s">
        <v>57</v>
      </c>
      <c r="M7431" t="s">
        <v>57</v>
      </c>
      <c r="N7431">
        <v>2</v>
      </c>
      <c r="O7431">
        <v>612</v>
      </c>
      <c r="P7431">
        <v>800</v>
      </c>
      <c r="Q7431">
        <v>3.8</v>
      </c>
      <c r="R7431">
        <v>2011</v>
      </c>
      <c r="S7431">
        <v>4</v>
      </c>
      <c r="T7431">
        <v>19</v>
      </c>
      <c r="U7431" s="1">
        <v>40652</v>
      </c>
      <c r="V7431" s="5">
        <f>Main[[#This Row],[Average_Cost_for_two]] * VLOOKUP(Main[[#This Row],[Currency]],'Currency'!A:B,2,FALSE)</f>
        <v>9.6</v>
      </c>
      <c r="W7431" s="5" t="str">
        <f>IF(Main[[#This Row],[Avg_Cost_USD]]&lt;10,"Low",
IF(Main[[#This Row],[Avg_Cost_USD]]&lt;=30,"Medium","High"))</f>
        <v>Low</v>
      </c>
    </row>
    <row r="7432" spans="1:23" x14ac:dyDescent="0.3">
      <c r="A7432">
        <v>461</v>
      </c>
      <c r="B7432" t="s">
        <v>1191</v>
      </c>
      <c r="C7432">
        <v>1</v>
      </c>
      <c r="D7432" t="s">
        <v>6827</v>
      </c>
      <c r="E7432" t="s">
        <v>7527</v>
      </c>
      <c r="F7432">
        <v>77.323657569999995</v>
      </c>
      <c r="G7432">
        <v>28.56926546</v>
      </c>
      <c r="H7432" t="s">
        <v>347</v>
      </c>
      <c r="I7432" t="s">
        <v>19</v>
      </c>
      <c r="J7432" t="s">
        <v>61</v>
      </c>
      <c r="K7432" t="s">
        <v>57</v>
      </c>
      <c r="L7432" t="s">
        <v>57</v>
      </c>
      <c r="M7432" t="s">
        <v>57</v>
      </c>
      <c r="N7432">
        <v>3</v>
      </c>
      <c r="O7432">
        <v>446</v>
      </c>
      <c r="P7432">
        <v>1200</v>
      </c>
      <c r="Q7432">
        <v>3.3</v>
      </c>
      <c r="R7432">
        <v>2013</v>
      </c>
      <c r="S7432">
        <v>3</v>
      </c>
      <c r="T7432">
        <v>2</v>
      </c>
      <c r="U7432" s="1">
        <v>41335</v>
      </c>
      <c r="V7432" s="5">
        <f>Main[[#This Row],[Average_Cost_for_two]] * VLOOKUP(Main[[#This Row],[Currency]],'Currency'!A:B,2,FALSE)</f>
        <v>14.4</v>
      </c>
      <c r="W7432" s="5" t="str">
        <f>IF(Main[[#This Row],[Avg_Cost_USD]]&lt;10,"Low",
IF(Main[[#This Row],[Avg_Cost_USD]]&lt;=30,"Medium","High"))</f>
        <v>Medium</v>
      </c>
    </row>
    <row r="7433" spans="1:23" x14ac:dyDescent="0.3">
      <c r="A7433">
        <v>18446481</v>
      </c>
      <c r="B7433" t="s">
        <v>7553</v>
      </c>
      <c r="C7433">
        <v>1</v>
      </c>
      <c r="D7433" t="s">
        <v>6827</v>
      </c>
      <c r="E7433" t="s">
        <v>7527</v>
      </c>
      <c r="F7433">
        <v>77.322001</v>
      </c>
      <c r="G7433">
        <v>28.570049000000001</v>
      </c>
      <c r="H7433" t="s">
        <v>444</v>
      </c>
      <c r="I7433" t="s">
        <v>19</v>
      </c>
      <c r="J7433" t="s">
        <v>57</v>
      </c>
      <c r="K7433" t="s">
        <v>61</v>
      </c>
      <c r="L7433" t="s">
        <v>57</v>
      </c>
      <c r="M7433" t="s">
        <v>57</v>
      </c>
      <c r="N7433">
        <v>2</v>
      </c>
      <c r="O7433">
        <v>19</v>
      </c>
      <c r="P7433">
        <v>600</v>
      </c>
      <c r="Q7433">
        <v>3.4</v>
      </c>
      <c r="R7433">
        <v>2014</v>
      </c>
      <c r="S7433">
        <v>3</v>
      </c>
      <c r="T7433">
        <v>12</v>
      </c>
      <c r="U7433" s="1">
        <v>41710</v>
      </c>
      <c r="V7433" s="5">
        <f>Main[[#This Row],[Average_Cost_for_two]] * VLOOKUP(Main[[#This Row],[Currency]],'Currency'!A:B,2,FALSE)</f>
        <v>7.2</v>
      </c>
      <c r="W7433" s="5" t="str">
        <f>IF(Main[[#This Row],[Avg_Cost_USD]]&lt;10,"Low",
IF(Main[[#This Row],[Avg_Cost_USD]]&lt;=30,"Medium","High"))</f>
        <v>Low</v>
      </c>
    </row>
    <row r="7434" spans="1:23" x14ac:dyDescent="0.3">
      <c r="A7434">
        <v>307566</v>
      </c>
      <c r="B7434" t="s">
        <v>1662</v>
      </c>
      <c r="C7434">
        <v>1</v>
      </c>
      <c r="D7434" t="s">
        <v>6827</v>
      </c>
      <c r="E7434" t="s">
        <v>7527</v>
      </c>
      <c r="F7434">
        <v>77.324629200000004</v>
      </c>
      <c r="G7434">
        <v>28.572157829999998</v>
      </c>
      <c r="H7434" t="s">
        <v>1683</v>
      </c>
      <c r="I7434" t="s">
        <v>19</v>
      </c>
      <c r="J7434" t="s">
        <v>57</v>
      </c>
      <c r="K7434" t="s">
        <v>61</v>
      </c>
      <c r="L7434" t="s">
        <v>57</v>
      </c>
      <c r="M7434" t="s">
        <v>57</v>
      </c>
      <c r="N7434">
        <v>2</v>
      </c>
      <c r="O7434">
        <v>331</v>
      </c>
      <c r="P7434">
        <v>550</v>
      </c>
      <c r="Q7434">
        <v>3.7</v>
      </c>
      <c r="R7434">
        <v>2016</v>
      </c>
      <c r="S7434">
        <v>3</v>
      </c>
      <c r="T7434">
        <v>5</v>
      </c>
      <c r="U7434" s="1">
        <v>42434</v>
      </c>
      <c r="V7434" s="5">
        <f>Main[[#This Row],[Average_Cost_for_two]] * VLOOKUP(Main[[#This Row],[Currency]],'Currency'!A:B,2,FALSE)</f>
        <v>6.6000000000000005</v>
      </c>
      <c r="W7434" s="5" t="str">
        <f>IF(Main[[#This Row],[Avg_Cost_USD]]&lt;10,"Low",
IF(Main[[#This Row],[Avg_Cost_USD]]&lt;=30,"Medium","High"))</f>
        <v>Low</v>
      </c>
    </row>
    <row r="7435" spans="1:23" x14ac:dyDescent="0.3">
      <c r="A7435">
        <v>490</v>
      </c>
      <c r="B7435" t="s">
        <v>2053</v>
      </c>
      <c r="C7435">
        <v>1</v>
      </c>
      <c r="D7435" t="s">
        <v>6827</v>
      </c>
      <c r="E7435" t="s">
        <v>7527</v>
      </c>
      <c r="F7435">
        <v>77.324256379999994</v>
      </c>
      <c r="G7435">
        <v>28.569491599999999</v>
      </c>
      <c r="H7435" t="s">
        <v>287</v>
      </c>
      <c r="I7435" t="s">
        <v>19</v>
      </c>
      <c r="J7435" t="s">
        <v>57</v>
      </c>
      <c r="K7435" t="s">
        <v>61</v>
      </c>
      <c r="L7435" t="s">
        <v>57</v>
      </c>
      <c r="M7435" t="s">
        <v>57</v>
      </c>
      <c r="N7435">
        <v>3</v>
      </c>
      <c r="O7435">
        <v>2019</v>
      </c>
      <c r="P7435">
        <v>1400</v>
      </c>
      <c r="Q7435">
        <v>3.8</v>
      </c>
      <c r="R7435">
        <v>2011</v>
      </c>
      <c r="S7435">
        <v>3</v>
      </c>
      <c r="T7435">
        <v>15</v>
      </c>
      <c r="U7435" s="1">
        <v>40617</v>
      </c>
      <c r="V7435" s="5">
        <f>Main[[#This Row],[Average_Cost_for_two]] * VLOOKUP(Main[[#This Row],[Currency]],'Currency'!A:B,2,FALSE)</f>
        <v>16.8</v>
      </c>
      <c r="W7435" s="5" t="str">
        <f>IF(Main[[#This Row],[Avg_Cost_USD]]&lt;10,"Low",
IF(Main[[#This Row],[Avg_Cost_USD]]&lt;=30,"Medium","High"))</f>
        <v>Medium</v>
      </c>
    </row>
    <row r="7436" spans="1:23" x14ac:dyDescent="0.3">
      <c r="A7436">
        <v>384</v>
      </c>
      <c r="B7436" t="s">
        <v>368</v>
      </c>
      <c r="C7436">
        <v>1</v>
      </c>
      <c r="D7436" t="s">
        <v>6827</v>
      </c>
      <c r="E7436" t="s">
        <v>7527</v>
      </c>
      <c r="F7436">
        <v>77.324887700000005</v>
      </c>
      <c r="G7436">
        <v>28.570282200000001</v>
      </c>
      <c r="H7436" t="s">
        <v>369</v>
      </c>
      <c r="I7436" t="s">
        <v>19</v>
      </c>
      <c r="J7436" t="s">
        <v>57</v>
      </c>
      <c r="K7436" t="s">
        <v>57</v>
      </c>
      <c r="L7436" t="s">
        <v>57</v>
      </c>
      <c r="M7436" t="s">
        <v>57</v>
      </c>
      <c r="N7436">
        <v>2</v>
      </c>
      <c r="O7436">
        <v>547</v>
      </c>
      <c r="P7436">
        <v>700</v>
      </c>
      <c r="Q7436">
        <v>3.6</v>
      </c>
      <c r="R7436">
        <v>2014</v>
      </c>
      <c r="S7436">
        <v>3</v>
      </c>
      <c r="T7436">
        <v>13</v>
      </c>
      <c r="U7436" s="1">
        <v>41711</v>
      </c>
      <c r="V7436" s="5">
        <f>Main[[#This Row],[Average_Cost_for_two]] * VLOOKUP(Main[[#This Row],[Currency]],'Currency'!A:B,2,FALSE)</f>
        <v>8.4</v>
      </c>
      <c r="W7436" s="5" t="str">
        <f>IF(Main[[#This Row],[Avg_Cost_USD]]&lt;10,"Low",
IF(Main[[#This Row],[Avg_Cost_USD]]&lt;=30,"Medium","High"))</f>
        <v>Low</v>
      </c>
    </row>
    <row r="7437" spans="1:23" x14ac:dyDescent="0.3">
      <c r="A7437">
        <v>300952</v>
      </c>
      <c r="B7437" t="s">
        <v>7554</v>
      </c>
      <c r="C7437">
        <v>1</v>
      </c>
      <c r="D7437" t="s">
        <v>6827</v>
      </c>
      <c r="E7437" t="s">
        <v>7527</v>
      </c>
      <c r="F7437">
        <v>77.323765870000003</v>
      </c>
      <c r="G7437">
        <v>28.568374739999999</v>
      </c>
      <c r="H7437" t="s">
        <v>7555</v>
      </c>
      <c r="I7437" t="s">
        <v>19</v>
      </c>
      <c r="J7437" t="s">
        <v>61</v>
      </c>
      <c r="K7437" t="s">
        <v>57</v>
      </c>
      <c r="L7437" t="s">
        <v>57</v>
      </c>
      <c r="M7437" t="s">
        <v>57</v>
      </c>
      <c r="N7437">
        <v>3</v>
      </c>
      <c r="O7437">
        <v>247</v>
      </c>
      <c r="P7437">
        <v>1500</v>
      </c>
      <c r="Q7437">
        <v>3.5</v>
      </c>
      <c r="R7437">
        <v>2010</v>
      </c>
      <c r="S7437">
        <v>3</v>
      </c>
      <c r="T7437">
        <v>9</v>
      </c>
      <c r="U7437" s="1">
        <v>40246</v>
      </c>
      <c r="V7437" s="5">
        <f>Main[[#This Row],[Average_Cost_for_two]] * VLOOKUP(Main[[#This Row],[Currency]],'Currency'!A:B,2,FALSE)</f>
        <v>18</v>
      </c>
      <c r="W7437" s="5" t="str">
        <f>IF(Main[[#This Row],[Avg_Cost_USD]]&lt;10,"Low",
IF(Main[[#This Row],[Avg_Cost_USD]]&lt;=30,"Medium","High"))</f>
        <v>Medium</v>
      </c>
    </row>
    <row r="7438" spans="1:23" x14ac:dyDescent="0.3">
      <c r="A7438">
        <v>307555</v>
      </c>
      <c r="B7438" t="s">
        <v>7140</v>
      </c>
      <c r="C7438">
        <v>1</v>
      </c>
      <c r="D7438" t="s">
        <v>6827</v>
      </c>
      <c r="E7438" t="s">
        <v>7527</v>
      </c>
      <c r="F7438">
        <v>77.326181199999994</v>
      </c>
      <c r="G7438">
        <v>28.569934159999999</v>
      </c>
      <c r="H7438" t="s">
        <v>511</v>
      </c>
      <c r="I7438" t="s">
        <v>19</v>
      </c>
      <c r="J7438" t="s">
        <v>57</v>
      </c>
      <c r="K7438" t="s">
        <v>61</v>
      </c>
      <c r="L7438" t="s">
        <v>57</v>
      </c>
      <c r="M7438" t="s">
        <v>57</v>
      </c>
      <c r="N7438">
        <v>1</v>
      </c>
      <c r="O7438">
        <v>74</v>
      </c>
      <c r="P7438">
        <v>450</v>
      </c>
      <c r="Q7438">
        <v>2.1</v>
      </c>
      <c r="R7438">
        <v>2010</v>
      </c>
      <c r="S7438">
        <v>3</v>
      </c>
      <c r="T7438">
        <v>11</v>
      </c>
      <c r="U7438" s="1">
        <v>40248</v>
      </c>
      <c r="V7438" s="5">
        <f>Main[[#This Row],[Average_Cost_for_two]] * VLOOKUP(Main[[#This Row],[Currency]],'Currency'!A:B,2,FALSE)</f>
        <v>5.4</v>
      </c>
      <c r="W7438" s="5" t="str">
        <f>IF(Main[[#This Row],[Avg_Cost_USD]]&lt;10,"Low",
IF(Main[[#This Row],[Avg_Cost_USD]]&lt;=30,"Medium","High"))</f>
        <v>Low</v>
      </c>
    </row>
    <row r="7439" spans="1:23" x14ac:dyDescent="0.3">
      <c r="A7439">
        <v>300953</v>
      </c>
      <c r="B7439" t="s">
        <v>7556</v>
      </c>
      <c r="C7439">
        <v>1</v>
      </c>
      <c r="D7439" t="s">
        <v>6827</v>
      </c>
      <c r="E7439" t="s">
        <v>7527</v>
      </c>
      <c r="F7439">
        <v>77.326608669999999</v>
      </c>
      <c r="G7439">
        <v>28.56997273</v>
      </c>
      <c r="H7439" t="s">
        <v>56</v>
      </c>
      <c r="I7439" t="s">
        <v>19</v>
      </c>
      <c r="J7439" t="s">
        <v>57</v>
      </c>
      <c r="K7439" t="s">
        <v>57</v>
      </c>
      <c r="L7439" t="s">
        <v>57</v>
      </c>
      <c r="M7439" t="s">
        <v>57</v>
      </c>
      <c r="N7439">
        <v>1</v>
      </c>
      <c r="O7439">
        <v>30</v>
      </c>
      <c r="P7439">
        <v>100</v>
      </c>
      <c r="Q7439">
        <v>2.8</v>
      </c>
      <c r="R7439">
        <v>2013</v>
      </c>
      <c r="S7439">
        <v>2</v>
      </c>
      <c r="T7439">
        <v>28</v>
      </c>
      <c r="U7439" s="1">
        <v>41333</v>
      </c>
      <c r="V7439" s="5">
        <f>Main[[#This Row],[Average_Cost_for_two]] * VLOOKUP(Main[[#This Row],[Currency]],'Currency'!A:B,2,FALSE)</f>
        <v>1.2</v>
      </c>
      <c r="W7439" s="5" t="str">
        <f>IF(Main[[#This Row],[Avg_Cost_USD]]&lt;10,"Low",
IF(Main[[#This Row],[Avg_Cost_USD]]&lt;=30,"Medium","High"))</f>
        <v>Low</v>
      </c>
    </row>
    <row r="7440" spans="1:23" x14ac:dyDescent="0.3">
      <c r="A7440">
        <v>1735</v>
      </c>
      <c r="B7440" t="s">
        <v>7557</v>
      </c>
      <c r="C7440">
        <v>1</v>
      </c>
      <c r="D7440" t="s">
        <v>6827</v>
      </c>
      <c r="E7440" t="s">
        <v>7527</v>
      </c>
      <c r="F7440">
        <v>77.326110790000001</v>
      </c>
      <c r="G7440">
        <v>28.57044385</v>
      </c>
      <c r="H7440" t="s">
        <v>287</v>
      </c>
      <c r="I7440" t="s">
        <v>19</v>
      </c>
      <c r="J7440" t="s">
        <v>57</v>
      </c>
      <c r="K7440" t="s">
        <v>61</v>
      </c>
      <c r="L7440" t="s">
        <v>57</v>
      </c>
      <c r="M7440" t="s">
        <v>57</v>
      </c>
      <c r="N7440">
        <v>2</v>
      </c>
      <c r="O7440">
        <v>357</v>
      </c>
      <c r="P7440">
        <v>700</v>
      </c>
      <c r="Q7440">
        <v>2.5</v>
      </c>
      <c r="R7440">
        <v>2013</v>
      </c>
      <c r="S7440">
        <v>1</v>
      </c>
      <c r="T7440">
        <v>23</v>
      </c>
      <c r="U7440" s="1">
        <v>41297</v>
      </c>
      <c r="V7440" s="5">
        <f>Main[[#This Row],[Average_Cost_for_two]] * VLOOKUP(Main[[#This Row],[Currency]],'Currency'!A:B,2,FALSE)</f>
        <v>8.4</v>
      </c>
      <c r="W7440" s="5" t="str">
        <f>IF(Main[[#This Row],[Avg_Cost_USD]]&lt;10,"Low",
IF(Main[[#This Row],[Avg_Cost_USD]]&lt;=30,"Medium","High"))</f>
        <v>Low</v>
      </c>
    </row>
    <row r="7441" spans="1:23" x14ac:dyDescent="0.3">
      <c r="A7441">
        <v>7913</v>
      </c>
      <c r="B7441" t="s">
        <v>1048</v>
      </c>
      <c r="C7441">
        <v>1</v>
      </c>
      <c r="D7441" t="s">
        <v>6827</v>
      </c>
      <c r="E7441" t="s">
        <v>7527</v>
      </c>
      <c r="F7441">
        <v>77.324586620000005</v>
      </c>
      <c r="G7441">
        <v>28.57071651</v>
      </c>
      <c r="H7441" t="s">
        <v>439</v>
      </c>
      <c r="I7441" t="s">
        <v>19</v>
      </c>
      <c r="J7441" t="s">
        <v>57</v>
      </c>
      <c r="K7441" t="s">
        <v>61</v>
      </c>
      <c r="L7441" t="s">
        <v>57</v>
      </c>
      <c r="M7441" t="s">
        <v>57</v>
      </c>
      <c r="N7441">
        <v>2</v>
      </c>
      <c r="O7441">
        <v>139</v>
      </c>
      <c r="P7441">
        <v>900</v>
      </c>
      <c r="Q7441">
        <v>3</v>
      </c>
      <c r="R7441">
        <v>2011</v>
      </c>
      <c r="S7441">
        <v>1</v>
      </c>
      <c r="T7441">
        <v>14</v>
      </c>
      <c r="U7441" s="1">
        <v>40557</v>
      </c>
      <c r="V7441" s="5">
        <f>Main[[#This Row],[Average_Cost_for_two]] * VLOOKUP(Main[[#This Row],[Currency]],'Currency'!A:B,2,FALSE)</f>
        <v>10.8</v>
      </c>
      <c r="W7441" s="5" t="str">
        <f>IF(Main[[#This Row],[Avg_Cost_USD]]&lt;10,"Low",
IF(Main[[#This Row],[Avg_Cost_USD]]&lt;=30,"Medium","High"))</f>
        <v>Medium</v>
      </c>
    </row>
    <row r="7442" spans="1:23" x14ac:dyDescent="0.3">
      <c r="A7442">
        <v>5854</v>
      </c>
      <c r="B7442" t="s">
        <v>7558</v>
      </c>
      <c r="C7442">
        <v>1</v>
      </c>
      <c r="D7442" t="s">
        <v>6827</v>
      </c>
      <c r="E7442" t="s">
        <v>7527</v>
      </c>
      <c r="F7442">
        <v>77.325124410000001</v>
      </c>
      <c r="G7442">
        <v>28.570736539999999</v>
      </c>
      <c r="H7442" t="s">
        <v>289</v>
      </c>
      <c r="I7442" t="s">
        <v>19</v>
      </c>
      <c r="J7442" t="s">
        <v>61</v>
      </c>
      <c r="K7442" t="s">
        <v>57</v>
      </c>
      <c r="L7442" t="s">
        <v>57</v>
      </c>
      <c r="M7442" t="s">
        <v>57</v>
      </c>
      <c r="N7442">
        <v>3</v>
      </c>
      <c r="O7442">
        <v>37</v>
      </c>
      <c r="P7442">
        <v>1300</v>
      </c>
      <c r="Q7442">
        <v>3.2</v>
      </c>
      <c r="R7442">
        <v>2013</v>
      </c>
      <c r="S7442">
        <v>1</v>
      </c>
      <c r="T7442">
        <v>24</v>
      </c>
      <c r="U7442" s="1">
        <v>41298</v>
      </c>
      <c r="V7442" s="5">
        <f>Main[[#This Row],[Average_Cost_for_two]] * VLOOKUP(Main[[#This Row],[Currency]],'Currency'!A:B,2,FALSE)</f>
        <v>15.6</v>
      </c>
      <c r="W7442" s="5" t="str">
        <f>IF(Main[[#This Row],[Avg_Cost_USD]]&lt;10,"Low",
IF(Main[[#This Row],[Avg_Cost_USD]]&lt;=30,"Medium","High"))</f>
        <v>Medium</v>
      </c>
    </row>
    <row r="7443" spans="1:23" x14ac:dyDescent="0.3">
      <c r="A7443">
        <v>594</v>
      </c>
      <c r="B7443" t="s">
        <v>529</v>
      </c>
      <c r="C7443">
        <v>1</v>
      </c>
      <c r="D7443" t="s">
        <v>6827</v>
      </c>
      <c r="E7443" t="s">
        <v>7527</v>
      </c>
      <c r="F7443">
        <v>77.32398044</v>
      </c>
      <c r="G7443">
        <v>28.56966474</v>
      </c>
      <c r="H7443" t="s">
        <v>301</v>
      </c>
      <c r="I7443" t="s">
        <v>19</v>
      </c>
      <c r="J7443" t="s">
        <v>57</v>
      </c>
      <c r="K7443" t="s">
        <v>61</v>
      </c>
      <c r="L7443" t="s">
        <v>57</v>
      </c>
      <c r="M7443" t="s">
        <v>57</v>
      </c>
      <c r="N7443">
        <v>1</v>
      </c>
      <c r="O7443">
        <v>125</v>
      </c>
      <c r="P7443">
        <v>450</v>
      </c>
      <c r="Q7443">
        <v>3.6</v>
      </c>
      <c r="R7443">
        <v>2018</v>
      </c>
      <c r="S7443">
        <v>1</v>
      </c>
      <c r="T7443">
        <v>13</v>
      </c>
      <c r="U7443" s="1">
        <v>43113</v>
      </c>
      <c r="V7443" s="5">
        <f>Main[[#This Row],[Average_Cost_for_two]] * VLOOKUP(Main[[#This Row],[Currency]],'Currency'!A:B,2,FALSE)</f>
        <v>5.4</v>
      </c>
      <c r="W7443" s="5" t="str">
        <f>IF(Main[[#This Row],[Avg_Cost_USD]]&lt;10,"Low",
IF(Main[[#This Row],[Avg_Cost_USD]]&lt;=30,"Medium","High"))</f>
        <v>Low</v>
      </c>
    </row>
    <row r="7444" spans="1:23" x14ac:dyDescent="0.3">
      <c r="A7444">
        <v>18228855</v>
      </c>
      <c r="B7444" t="s">
        <v>7172</v>
      </c>
      <c r="C7444">
        <v>1</v>
      </c>
      <c r="D7444" t="s">
        <v>6827</v>
      </c>
      <c r="E7444" t="s">
        <v>7527</v>
      </c>
      <c r="F7444">
        <v>77.325141169999995</v>
      </c>
      <c r="G7444">
        <v>28.571013610000001</v>
      </c>
      <c r="H7444" t="s">
        <v>605</v>
      </c>
      <c r="I7444" t="s">
        <v>19</v>
      </c>
      <c r="J7444" t="s">
        <v>57</v>
      </c>
      <c r="K7444" t="s">
        <v>61</v>
      </c>
      <c r="L7444" t="s">
        <v>57</v>
      </c>
      <c r="M7444" t="s">
        <v>57</v>
      </c>
      <c r="N7444">
        <v>2</v>
      </c>
      <c r="O7444">
        <v>154</v>
      </c>
      <c r="P7444">
        <v>800</v>
      </c>
      <c r="Q7444">
        <v>3.8</v>
      </c>
      <c r="R7444">
        <v>2015</v>
      </c>
      <c r="S7444">
        <v>1</v>
      </c>
      <c r="T7444">
        <v>2</v>
      </c>
      <c r="U7444" s="1">
        <v>42006</v>
      </c>
      <c r="V7444" s="5">
        <f>Main[[#This Row],[Average_Cost_for_two]] * VLOOKUP(Main[[#This Row],[Currency]],'Currency'!A:B,2,FALSE)</f>
        <v>9.6</v>
      </c>
      <c r="W7444" s="5" t="str">
        <f>IF(Main[[#This Row],[Avg_Cost_USD]]&lt;10,"Low",
IF(Main[[#This Row],[Avg_Cost_USD]]&lt;=30,"Medium","High"))</f>
        <v>Low</v>
      </c>
    </row>
    <row r="7445" spans="1:23" x14ac:dyDescent="0.3">
      <c r="A7445">
        <v>7784</v>
      </c>
      <c r="B7445" t="s">
        <v>2187</v>
      </c>
      <c r="C7445">
        <v>1</v>
      </c>
      <c r="D7445" t="s">
        <v>6827</v>
      </c>
      <c r="E7445" t="s">
        <v>7527</v>
      </c>
      <c r="F7445">
        <v>77.322245390000006</v>
      </c>
      <c r="G7445">
        <v>28.571817450000001</v>
      </c>
      <c r="H7445" t="s">
        <v>335</v>
      </c>
      <c r="I7445" t="s">
        <v>19</v>
      </c>
      <c r="J7445" t="s">
        <v>61</v>
      </c>
      <c r="K7445" t="s">
        <v>61</v>
      </c>
      <c r="L7445" t="s">
        <v>57</v>
      </c>
      <c r="M7445" t="s">
        <v>57</v>
      </c>
      <c r="N7445">
        <v>3</v>
      </c>
      <c r="O7445">
        <v>743</v>
      </c>
      <c r="P7445">
        <v>1800</v>
      </c>
      <c r="Q7445">
        <v>3.7</v>
      </c>
      <c r="R7445">
        <v>2010</v>
      </c>
      <c r="S7445">
        <v>1</v>
      </c>
      <c r="T7445">
        <v>15</v>
      </c>
      <c r="U7445" s="1">
        <v>40193</v>
      </c>
      <c r="V7445" s="5">
        <f>Main[[#This Row],[Average_Cost_for_two]] * VLOOKUP(Main[[#This Row],[Currency]],'Currency'!A:B,2,FALSE)</f>
        <v>21.6</v>
      </c>
      <c r="W7445" s="5" t="str">
        <f>IF(Main[[#This Row],[Avg_Cost_USD]]&lt;10,"Low",
IF(Main[[#This Row],[Avg_Cost_USD]]&lt;=30,"Medium","High"))</f>
        <v>Medium</v>
      </c>
    </row>
    <row r="7446" spans="1:23" x14ac:dyDescent="0.3">
      <c r="A7446">
        <v>6174</v>
      </c>
      <c r="B7446" t="s">
        <v>7559</v>
      </c>
      <c r="C7446">
        <v>1</v>
      </c>
      <c r="D7446" t="s">
        <v>54</v>
      </c>
      <c r="E7446" t="s">
        <v>502</v>
      </c>
      <c r="F7446">
        <v>77.218794439999996</v>
      </c>
      <c r="G7446">
        <v>28.62175556</v>
      </c>
      <c r="H7446" t="s">
        <v>289</v>
      </c>
      <c r="I7446" t="s">
        <v>19</v>
      </c>
      <c r="J7446" t="s">
        <v>61</v>
      </c>
      <c r="K7446" t="s">
        <v>57</v>
      </c>
      <c r="L7446" t="s">
        <v>57</v>
      </c>
      <c r="M7446" t="s">
        <v>57</v>
      </c>
      <c r="N7446">
        <v>4</v>
      </c>
      <c r="O7446">
        <v>40</v>
      </c>
      <c r="P7446">
        <v>2000</v>
      </c>
      <c r="Q7446">
        <v>3.2</v>
      </c>
      <c r="R7446">
        <v>2018</v>
      </c>
      <c r="S7446">
        <v>10</v>
      </c>
      <c r="T7446">
        <v>14</v>
      </c>
      <c r="U7446" s="1">
        <v>43387</v>
      </c>
      <c r="V7446" s="5">
        <f>Main[[#This Row],[Average_Cost_for_two]] * VLOOKUP(Main[[#This Row],[Currency]],'Currency'!A:B,2,FALSE)</f>
        <v>24</v>
      </c>
      <c r="W7446" s="5" t="str">
        <f>IF(Main[[#This Row],[Avg_Cost_USD]]&lt;10,"Low",
IF(Main[[#This Row],[Avg_Cost_USD]]&lt;=30,"Medium","High"))</f>
        <v>Medium</v>
      </c>
    </row>
    <row r="7447" spans="1:23" x14ac:dyDescent="0.3">
      <c r="A7447">
        <v>5446</v>
      </c>
      <c r="B7447" t="s">
        <v>7560</v>
      </c>
      <c r="C7447">
        <v>1</v>
      </c>
      <c r="D7447" t="s">
        <v>54</v>
      </c>
      <c r="E7447" t="s">
        <v>7561</v>
      </c>
      <c r="F7447">
        <v>77.144053999999997</v>
      </c>
      <c r="G7447">
        <v>28.725814</v>
      </c>
      <c r="H7447" t="s">
        <v>289</v>
      </c>
      <c r="I7447" t="s">
        <v>19</v>
      </c>
      <c r="J7447" t="s">
        <v>61</v>
      </c>
      <c r="K7447" t="s">
        <v>57</v>
      </c>
      <c r="L7447" t="s">
        <v>57</v>
      </c>
      <c r="M7447" t="s">
        <v>57</v>
      </c>
      <c r="N7447">
        <v>4</v>
      </c>
      <c r="O7447">
        <v>32</v>
      </c>
      <c r="P7447">
        <v>2000</v>
      </c>
      <c r="Q7447">
        <v>3</v>
      </c>
      <c r="R7447">
        <v>2018</v>
      </c>
      <c r="S7447">
        <v>10</v>
      </c>
      <c r="T7447">
        <v>20</v>
      </c>
      <c r="U7447" s="1">
        <v>43393</v>
      </c>
      <c r="V7447" s="5">
        <f>Main[[#This Row],[Average_Cost_for_two]] * VLOOKUP(Main[[#This Row],[Currency]],'Currency'!A:B,2,FALSE)</f>
        <v>24</v>
      </c>
      <c r="W7447" s="5" t="str">
        <f>IF(Main[[#This Row],[Avg_Cost_USD]]&lt;10,"Low",
IF(Main[[#This Row],[Avg_Cost_USD]]&lt;=30,"Medium","High"))</f>
        <v>Medium</v>
      </c>
    </row>
    <row r="7448" spans="1:23" x14ac:dyDescent="0.3">
      <c r="A7448">
        <v>18371433</v>
      </c>
      <c r="B7448" t="s">
        <v>7404</v>
      </c>
      <c r="C7448">
        <v>1</v>
      </c>
      <c r="D7448" t="s">
        <v>6827</v>
      </c>
      <c r="E7448" t="s">
        <v>7527</v>
      </c>
      <c r="F7448">
        <v>77.325203999999999</v>
      </c>
      <c r="G7448">
        <v>28.570989999999998</v>
      </c>
      <c r="H7448" t="s">
        <v>287</v>
      </c>
      <c r="I7448" t="s">
        <v>19</v>
      </c>
      <c r="J7448" t="s">
        <v>57</v>
      </c>
      <c r="K7448" t="s">
        <v>61</v>
      </c>
      <c r="L7448" t="s">
        <v>57</v>
      </c>
      <c r="M7448" t="s">
        <v>57</v>
      </c>
      <c r="N7448">
        <v>2</v>
      </c>
      <c r="O7448">
        <v>19</v>
      </c>
      <c r="P7448">
        <v>600</v>
      </c>
      <c r="Q7448">
        <v>3.3</v>
      </c>
      <c r="R7448">
        <v>2010</v>
      </c>
      <c r="S7448">
        <v>12</v>
      </c>
      <c r="T7448">
        <v>15</v>
      </c>
      <c r="U7448" s="1">
        <v>40527</v>
      </c>
      <c r="V7448" s="5">
        <f>Main[[#This Row],[Average_Cost_for_two]] * VLOOKUP(Main[[#This Row],[Currency]],'Currency'!A:B,2,FALSE)</f>
        <v>7.2</v>
      </c>
      <c r="W7448" s="5" t="str">
        <f>IF(Main[[#This Row],[Avg_Cost_USD]]&lt;10,"Low",
IF(Main[[#This Row],[Avg_Cost_USD]]&lt;=30,"Medium","High"))</f>
        <v>Low</v>
      </c>
    </row>
    <row r="7449" spans="1:23" x14ac:dyDescent="0.3">
      <c r="A7449">
        <v>18349895</v>
      </c>
      <c r="B7449" t="s">
        <v>7562</v>
      </c>
      <c r="C7449">
        <v>1</v>
      </c>
      <c r="D7449" t="s">
        <v>6827</v>
      </c>
      <c r="E7449" t="s">
        <v>7527</v>
      </c>
      <c r="F7449">
        <v>77.324447000000006</v>
      </c>
      <c r="G7449">
        <v>28.569182000000001</v>
      </c>
      <c r="H7449" t="s">
        <v>303</v>
      </c>
      <c r="I7449" t="s">
        <v>19</v>
      </c>
      <c r="J7449" t="s">
        <v>61</v>
      </c>
      <c r="K7449" t="s">
        <v>61</v>
      </c>
      <c r="L7449" t="s">
        <v>57</v>
      </c>
      <c r="M7449" t="s">
        <v>57</v>
      </c>
      <c r="N7449">
        <v>3</v>
      </c>
      <c r="O7449">
        <v>203</v>
      </c>
      <c r="P7449">
        <v>1400</v>
      </c>
      <c r="Q7449">
        <v>3</v>
      </c>
      <c r="R7449">
        <v>2018</v>
      </c>
      <c r="S7449">
        <v>12</v>
      </c>
      <c r="T7449">
        <v>14</v>
      </c>
      <c r="U7449" s="1">
        <v>43448</v>
      </c>
      <c r="V7449" s="5">
        <f>Main[[#This Row],[Average_Cost_for_two]] * VLOOKUP(Main[[#This Row],[Currency]],'Currency'!A:B,2,FALSE)</f>
        <v>16.8</v>
      </c>
      <c r="W7449" s="5" t="str">
        <f>IF(Main[[#This Row],[Avg_Cost_USD]]&lt;10,"Low",
IF(Main[[#This Row],[Avg_Cost_USD]]&lt;=30,"Medium","High"))</f>
        <v>Medium</v>
      </c>
    </row>
    <row r="7450" spans="1:23" x14ac:dyDescent="0.3">
      <c r="A7450">
        <v>310417</v>
      </c>
      <c r="B7450" t="s">
        <v>4547</v>
      </c>
      <c r="C7450">
        <v>1</v>
      </c>
      <c r="D7450" t="s">
        <v>6827</v>
      </c>
      <c r="E7450" t="s">
        <v>7527</v>
      </c>
      <c r="F7450">
        <v>77.324301640000002</v>
      </c>
      <c r="G7450">
        <v>28.57046888</v>
      </c>
      <c r="H7450" t="s">
        <v>2548</v>
      </c>
      <c r="I7450" t="s">
        <v>19</v>
      </c>
      <c r="J7450" t="s">
        <v>57</v>
      </c>
      <c r="K7450" t="s">
        <v>61</v>
      </c>
      <c r="L7450" t="s">
        <v>57</v>
      </c>
      <c r="M7450" t="s">
        <v>57</v>
      </c>
      <c r="N7450">
        <v>1</v>
      </c>
      <c r="O7450">
        <v>205</v>
      </c>
      <c r="P7450">
        <v>350</v>
      </c>
      <c r="Q7450">
        <v>3.9</v>
      </c>
      <c r="R7450">
        <v>2018</v>
      </c>
      <c r="S7450">
        <v>12</v>
      </c>
      <c r="T7450">
        <v>1</v>
      </c>
      <c r="U7450" s="1">
        <v>43435</v>
      </c>
      <c r="V7450" s="5">
        <f>Main[[#This Row],[Average_Cost_for_two]] * VLOOKUP(Main[[#This Row],[Currency]],'Currency'!A:B,2,FALSE)</f>
        <v>4.2</v>
      </c>
      <c r="W7450" s="5" t="str">
        <f>IF(Main[[#This Row],[Avg_Cost_USD]]&lt;10,"Low",
IF(Main[[#This Row],[Avg_Cost_USD]]&lt;=30,"Medium","High"))</f>
        <v>Low</v>
      </c>
    </row>
    <row r="7451" spans="1:23" x14ac:dyDescent="0.3">
      <c r="A7451">
        <v>18434638</v>
      </c>
      <c r="B7451" t="s">
        <v>7390</v>
      </c>
      <c r="C7451">
        <v>1</v>
      </c>
      <c r="D7451" t="s">
        <v>6827</v>
      </c>
      <c r="E7451" t="s">
        <v>7527</v>
      </c>
      <c r="F7451">
        <v>77.323878100000002</v>
      </c>
      <c r="G7451">
        <v>28.570653029999999</v>
      </c>
      <c r="H7451" t="s">
        <v>2643</v>
      </c>
      <c r="I7451" t="s">
        <v>19</v>
      </c>
      <c r="J7451" t="s">
        <v>57</v>
      </c>
      <c r="K7451" t="s">
        <v>57</v>
      </c>
      <c r="L7451" t="s">
        <v>57</v>
      </c>
      <c r="M7451" t="s">
        <v>57</v>
      </c>
      <c r="N7451">
        <v>1</v>
      </c>
      <c r="O7451">
        <v>22</v>
      </c>
      <c r="P7451">
        <v>300</v>
      </c>
      <c r="Q7451">
        <v>3.5</v>
      </c>
      <c r="R7451">
        <v>2011</v>
      </c>
      <c r="S7451">
        <v>12</v>
      </c>
      <c r="T7451">
        <v>11</v>
      </c>
      <c r="U7451" s="1">
        <v>40888</v>
      </c>
      <c r="V7451" s="5">
        <f>Main[[#This Row],[Average_Cost_for_two]] * VLOOKUP(Main[[#This Row],[Currency]],'Currency'!A:B,2,FALSE)</f>
        <v>3.6</v>
      </c>
      <c r="W7451" s="5" t="str">
        <f>IF(Main[[#This Row],[Avg_Cost_USD]]&lt;10,"Low",
IF(Main[[#This Row],[Avg_Cost_USD]]&lt;=30,"Medium","High"))</f>
        <v>Low</v>
      </c>
    </row>
    <row r="7452" spans="1:23" x14ac:dyDescent="0.3">
      <c r="A7452">
        <v>18237334</v>
      </c>
      <c r="B7452" t="s">
        <v>7563</v>
      </c>
      <c r="C7452">
        <v>1</v>
      </c>
      <c r="D7452" t="s">
        <v>6827</v>
      </c>
      <c r="E7452" t="s">
        <v>7527</v>
      </c>
      <c r="F7452">
        <v>77.322162910000003</v>
      </c>
      <c r="G7452">
        <v>28.571998539999999</v>
      </c>
      <c r="H7452" t="s">
        <v>56</v>
      </c>
      <c r="I7452" t="s">
        <v>19</v>
      </c>
      <c r="J7452" t="s">
        <v>61</v>
      </c>
      <c r="K7452" t="s">
        <v>61</v>
      </c>
      <c r="L7452" t="s">
        <v>57</v>
      </c>
      <c r="M7452" t="s">
        <v>57</v>
      </c>
      <c r="N7452">
        <v>3</v>
      </c>
      <c r="O7452">
        <v>332</v>
      </c>
      <c r="P7452">
        <v>1600</v>
      </c>
      <c r="Q7452">
        <v>3.6</v>
      </c>
      <c r="R7452">
        <v>2017</v>
      </c>
      <c r="S7452">
        <v>12</v>
      </c>
      <c r="T7452">
        <v>1</v>
      </c>
      <c r="U7452" s="1">
        <v>43070</v>
      </c>
      <c r="V7452" s="5">
        <f>Main[[#This Row],[Average_Cost_for_two]] * VLOOKUP(Main[[#This Row],[Currency]],'Currency'!A:B,2,FALSE)</f>
        <v>19.2</v>
      </c>
      <c r="W7452" s="5" t="str">
        <f>IF(Main[[#This Row],[Avg_Cost_USD]]&lt;10,"Low",
IF(Main[[#This Row],[Avg_Cost_USD]]&lt;=30,"Medium","High"))</f>
        <v>Medium</v>
      </c>
    </row>
    <row r="7453" spans="1:23" x14ac:dyDescent="0.3">
      <c r="A7453">
        <v>310609</v>
      </c>
      <c r="B7453" t="s">
        <v>7564</v>
      </c>
      <c r="C7453">
        <v>1</v>
      </c>
      <c r="D7453" t="s">
        <v>6827</v>
      </c>
      <c r="E7453" t="s">
        <v>7527</v>
      </c>
      <c r="F7453">
        <v>77.32435126</v>
      </c>
      <c r="G7453">
        <v>28.572428129999999</v>
      </c>
      <c r="H7453" t="s">
        <v>56</v>
      </c>
      <c r="I7453" t="s">
        <v>19</v>
      </c>
      <c r="J7453" t="s">
        <v>57</v>
      </c>
      <c r="K7453" t="s">
        <v>61</v>
      </c>
      <c r="L7453" t="s">
        <v>57</v>
      </c>
      <c r="M7453" t="s">
        <v>57</v>
      </c>
      <c r="N7453">
        <v>1</v>
      </c>
      <c r="O7453">
        <v>31</v>
      </c>
      <c r="P7453">
        <v>450</v>
      </c>
      <c r="Q7453">
        <v>2.2999999999999998</v>
      </c>
      <c r="R7453">
        <v>2010</v>
      </c>
      <c r="S7453">
        <v>12</v>
      </c>
      <c r="T7453">
        <v>12</v>
      </c>
      <c r="U7453" s="1">
        <v>40524</v>
      </c>
      <c r="V7453" s="5">
        <f>Main[[#This Row],[Average_Cost_for_two]] * VLOOKUP(Main[[#This Row],[Currency]],'Currency'!A:B,2,FALSE)</f>
        <v>5.4</v>
      </c>
      <c r="W7453" s="5" t="str">
        <f>IF(Main[[#This Row],[Avg_Cost_USD]]&lt;10,"Low",
IF(Main[[#This Row],[Avg_Cost_USD]]&lt;=30,"Medium","High"))</f>
        <v>Low</v>
      </c>
    </row>
    <row r="7454" spans="1:23" x14ac:dyDescent="0.3">
      <c r="A7454">
        <v>304612</v>
      </c>
      <c r="B7454" t="s">
        <v>3736</v>
      </c>
      <c r="C7454">
        <v>1</v>
      </c>
      <c r="D7454" t="s">
        <v>6827</v>
      </c>
      <c r="E7454" t="s">
        <v>7527</v>
      </c>
      <c r="F7454">
        <v>77.324803549999999</v>
      </c>
      <c r="G7454">
        <v>28.56812416</v>
      </c>
      <c r="H7454" t="s">
        <v>315</v>
      </c>
      <c r="I7454" t="s">
        <v>19</v>
      </c>
      <c r="J7454" t="s">
        <v>57</v>
      </c>
      <c r="K7454" t="s">
        <v>57</v>
      </c>
      <c r="L7454" t="s">
        <v>57</v>
      </c>
      <c r="M7454" t="s">
        <v>57</v>
      </c>
      <c r="N7454">
        <v>1</v>
      </c>
      <c r="O7454">
        <v>1055</v>
      </c>
      <c r="P7454">
        <v>300</v>
      </c>
      <c r="Q7454">
        <v>4</v>
      </c>
      <c r="R7454">
        <v>2015</v>
      </c>
      <c r="S7454">
        <v>12</v>
      </c>
      <c r="T7454">
        <v>16</v>
      </c>
      <c r="U7454" s="1">
        <v>42354</v>
      </c>
      <c r="V7454" s="5">
        <f>Main[[#This Row],[Average_Cost_for_two]] * VLOOKUP(Main[[#This Row],[Currency]],'Currency'!A:B,2,FALSE)</f>
        <v>3.6</v>
      </c>
      <c r="W7454" s="5" t="str">
        <f>IF(Main[[#This Row],[Avg_Cost_USD]]&lt;10,"Low",
IF(Main[[#This Row],[Avg_Cost_USD]]&lt;=30,"Medium","High"))</f>
        <v>Low</v>
      </c>
    </row>
    <row r="7455" spans="1:23" x14ac:dyDescent="0.3">
      <c r="A7455">
        <v>5677</v>
      </c>
      <c r="B7455" t="s">
        <v>7565</v>
      </c>
      <c r="C7455">
        <v>1</v>
      </c>
      <c r="D7455" t="s">
        <v>6827</v>
      </c>
      <c r="E7455" t="s">
        <v>7527</v>
      </c>
      <c r="F7455">
        <v>77.326601969999999</v>
      </c>
      <c r="G7455">
        <v>28.569888519999999</v>
      </c>
      <c r="H7455" t="s">
        <v>315</v>
      </c>
      <c r="I7455" t="s">
        <v>19</v>
      </c>
      <c r="J7455" t="s">
        <v>57</v>
      </c>
      <c r="K7455" t="s">
        <v>57</v>
      </c>
      <c r="L7455" t="s">
        <v>57</v>
      </c>
      <c r="M7455" t="s">
        <v>57</v>
      </c>
      <c r="N7455">
        <v>1</v>
      </c>
      <c r="O7455">
        <v>103</v>
      </c>
      <c r="P7455">
        <v>250</v>
      </c>
      <c r="Q7455">
        <v>2.5</v>
      </c>
      <c r="R7455">
        <v>2011</v>
      </c>
      <c r="S7455">
        <v>11</v>
      </c>
      <c r="T7455">
        <v>18</v>
      </c>
      <c r="U7455" s="1">
        <v>40865</v>
      </c>
      <c r="V7455" s="5">
        <f>Main[[#This Row],[Average_Cost_for_two]] * VLOOKUP(Main[[#This Row],[Currency]],'Currency'!A:B,2,FALSE)</f>
        <v>3</v>
      </c>
      <c r="W7455" s="5" t="str">
        <f>IF(Main[[#This Row],[Avg_Cost_USD]]&lt;10,"Low",
IF(Main[[#This Row],[Avg_Cost_USD]]&lt;=30,"Medium","High"))</f>
        <v>Low</v>
      </c>
    </row>
    <row r="7456" spans="1:23" x14ac:dyDescent="0.3">
      <c r="A7456">
        <v>18287364</v>
      </c>
      <c r="B7456" t="s">
        <v>5933</v>
      </c>
      <c r="C7456">
        <v>1</v>
      </c>
      <c r="D7456" t="s">
        <v>6827</v>
      </c>
      <c r="E7456" t="s">
        <v>7527</v>
      </c>
      <c r="F7456">
        <v>77.332892999999999</v>
      </c>
      <c r="G7456">
        <v>28.597823999999999</v>
      </c>
      <c r="H7456" t="s">
        <v>372</v>
      </c>
      <c r="I7456" t="s">
        <v>19</v>
      </c>
      <c r="J7456" t="s">
        <v>57</v>
      </c>
      <c r="K7456" t="s">
        <v>61</v>
      </c>
      <c r="L7456" t="s">
        <v>57</v>
      </c>
      <c r="M7456" t="s">
        <v>57</v>
      </c>
      <c r="N7456">
        <v>2</v>
      </c>
      <c r="O7456">
        <v>68</v>
      </c>
      <c r="P7456">
        <v>650</v>
      </c>
      <c r="Q7456">
        <v>3.4</v>
      </c>
      <c r="R7456">
        <v>2015</v>
      </c>
      <c r="S7456">
        <v>11</v>
      </c>
      <c r="T7456">
        <v>25</v>
      </c>
      <c r="U7456" s="1">
        <v>42333</v>
      </c>
      <c r="V7456" s="5">
        <f>Main[[#This Row],[Average_Cost_for_two]] * VLOOKUP(Main[[#This Row],[Currency]],'Currency'!A:B,2,FALSE)</f>
        <v>7.8</v>
      </c>
      <c r="W7456" s="5" t="str">
        <f>IF(Main[[#This Row],[Avg_Cost_USD]]&lt;10,"Low",
IF(Main[[#This Row],[Avg_Cost_USD]]&lt;=30,"Medium","High"))</f>
        <v>Low</v>
      </c>
    </row>
    <row r="7457" spans="1:23" x14ac:dyDescent="0.3">
      <c r="A7457">
        <v>303269</v>
      </c>
      <c r="B7457" t="s">
        <v>805</v>
      </c>
      <c r="C7457">
        <v>1</v>
      </c>
      <c r="D7457" t="s">
        <v>6827</v>
      </c>
      <c r="E7457" t="s">
        <v>7527</v>
      </c>
      <c r="F7457">
        <v>77.324665080000003</v>
      </c>
      <c r="G7457">
        <v>28.57117762</v>
      </c>
      <c r="H7457" t="s">
        <v>733</v>
      </c>
      <c r="I7457" t="s">
        <v>19</v>
      </c>
      <c r="J7457" t="s">
        <v>57</v>
      </c>
      <c r="K7457" t="s">
        <v>57</v>
      </c>
      <c r="L7457" t="s">
        <v>57</v>
      </c>
      <c r="M7457" t="s">
        <v>57</v>
      </c>
      <c r="N7457">
        <v>1</v>
      </c>
      <c r="O7457">
        <v>45</v>
      </c>
      <c r="P7457">
        <v>300</v>
      </c>
      <c r="Q7457">
        <v>3.4</v>
      </c>
      <c r="R7457">
        <v>2017</v>
      </c>
      <c r="S7457">
        <v>11</v>
      </c>
      <c r="T7457">
        <v>25</v>
      </c>
      <c r="U7457" s="1">
        <v>43064</v>
      </c>
      <c r="V7457" s="5">
        <f>Main[[#This Row],[Average_Cost_for_two]] * VLOOKUP(Main[[#This Row],[Currency]],'Currency'!A:B,2,FALSE)</f>
        <v>3.6</v>
      </c>
      <c r="W7457" s="5" t="str">
        <f>IF(Main[[#This Row],[Avg_Cost_USD]]&lt;10,"Low",
IF(Main[[#This Row],[Avg_Cost_USD]]&lt;=30,"Medium","High"))</f>
        <v>Low</v>
      </c>
    </row>
    <row r="7458" spans="1:23" x14ac:dyDescent="0.3">
      <c r="A7458">
        <v>301005</v>
      </c>
      <c r="B7458" t="s">
        <v>7566</v>
      </c>
      <c r="C7458">
        <v>1</v>
      </c>
      <c r="D7458" t="s">
        <v>6827</v>
      </c>
      <c r="E7458" t="s">
        <v>7527</v>
      </c>
      <c r="F7458">
        <v>77.324660379999997</v>
      </c>
      <c r="G7458">
        <v>28.571963790000002</v>
      </c>
      <c r="H7458" t="s">
        <v>2838</v>
      </c>
      <c r="I7458" t="s">
        <v>19</v>
      </c>
      <c r="J7458" t="s">
        <v>57</v>
      </c>
      <c r="K7458" t="s">
        <v>57</v>
      </c>
      <c r="L7458" t="s">
        <v>57</v>
      </c>
      <c r="M7458" t="s">
        <v>57</v>
      </c>
      <c r="N7458">
        <v>3</v>
      </c>
      <c r="O7458">
        <v>235</v>
      </c>
      <c r="P7458">
        <v>1200</v>
      </c>
      <c r="Q7458">
        <v>3.6</v>
      </c>
      <c r="R7458">
        <v>2012</v>
      </c>
      <c r="S7458">
        <v>11</v>
      </c>
      <c r="T7458">
        <v>15</v>
      </c>
      <c r="U7458" s="1">
        <v>41228</v>
      </c>
      <c r="V7458" s="5">
        <f>Main[[#This Row],[Average_Cost_for_two]] * VLOOKUP(Main[[#This Row],[Currency]],'Currency'!A:B,2,FALSE)</f>
        <v>14.4</v>
      </c>
      <c r="W7458" s="5" t="str">
        <f>IF(Main[[#This Row],[Avg_Cost_USD]]&lt;10,"Low",
IF(Main[[#This Row],[Avg_Cost_USD]]&lt;=30,"Medium","High"))</f>
        <v>Medium</v>
      </c>
    </row>
    <row r="7459" spans="1:23" x14ac:dyDescent="0.3">
      <c r="A7459">
        <v>1698</v>
      </c>
      <c r="B7459" t="s">
        <v>7567</v>
      </c>
      <c r="C7459">
        <v>1</v>
      </c>
      <c r="D7459" t="s">
        <v>6827</v>
      </c>
      <c r="E7459" t="s">
        <v>7527</v>
      </c>
      <c r="F7459">
        <v>77.325048629999998</v>
      </c>
      <c r="G7459">
        <v>28.570640839999999</v>
      </c>
      <c r="H7459" t="s">
        <v>289</v>
      </c>
      <c r="I7459" t="s">
        <v>19</v>
      </c>
      <c r="J7459" t="s">
        <v>61</v>
      </c>
      <c r="K7459" t="s">
        <v>57</v>
      </c>
      <c r="L7459" t="s">
        <v>57</v>
      </c>
      <c r="M7459" t="s">
        <v>57</v>
      </c>
      <c r="N7459">
        <v>3</v>
      </c>
      <c r="O7459">
        <v>106</v>
      </c>
      <c r="P7459">
        <v>1300</v>
      </c>
      <c r="Q7459">
        <v>2.5</v>
      </c>
      <c r="R7459">
        <v>2010</v>
      </c>
      <c r="S7459">
        <v>10</v>
      </c>
      <c r="T7459">
        <v>4</v>
      </c>
      <c r="U7459" s="1">
        <v>40455</v>
      </c>
      <c r="V7459" s="5">
        <f>Main[[#This Row],[Average_Cost_for_two]] * VLOOKUP(Main[[#This Row],[Currency]],'Currency'!A:B,2,FALSE)</f>
        <v>15.6</v>
      </c>
      <c r="W7459" s="5" t="str">
        <f>IF(Main[[#This Row],[Avg_Cost_USD]]&lt;10,"Low",
IF(Main[[#This Row],[Avg_Cost_USD]]&lt;=30,"Medium","High"))</f>
        <v>Medium</v>
      </c>
    </row>
    <row r="7460" spans="1:23" x14ac:dyDescent="0.3">
      <c r="A7460">
        <v>9252</v>
      </c>
      <c r="B7460" t="s">
        <v>2525</v>
      </c>
      <c r="C7460">
        <v>1</v>
      </c>
      <c r="D7460" t="s">
        <v>6827</v>
      </c>
      <c r="E7460" t="s">
        <v>7527</v>
      </c>
      <c r="F7460">
        <v>77.323106039999999</v>
      </c>
      <c r="G7460">
        <v>28.56861001</v>
      </c>
      <c r="H7460" t="s">
        <v>7568</v>
      </c>
      <c r="I7460" t="s">
        <v>19</v>
      </c>
      <c r="J7460" t="s">
        <v>61</v>
      </c>
      <c r="K7460" t="s">
        <v>61</v>
      </c>
      <c r="L7460" t="s">
        <v>57</v>
      </c>
      <c r="M7460" t="s">
        <v>57</v>
      </c>
      <c r="N7460">
        <v>3</v>
      </c>
      <c r="O7460">
        <v>431</v>
      </c>
      <c r="P7460">
        <v>1200</v>
      </c>
      <c r="Q7460">
        <v>3.4</v>
      </c>
      <c r="R7460">
        <v>2011</v>
      </c>
      <c r="S7460">
        <v>10</v>
      </c>
      <c r="T7460">
        <v>7</v>
      </c>
      <c r="U7460" s="1">
        <v>40823</v>
      </c>
      <c r="V7460" s="5">
        <f>Main[[#This Row],[Average_Cost_for_two]] * VLOOKUP(Main[[#This Row],[Currency]],'Currency'!A:B,2,FALSE)</f>
        <v>14.4</v>
      </c>
      <c r="W7460" s="5" t="str">
        <f>IF(Main[[#This Row],[Avg_Cost_USD]]&lt;10,"Low",
IF(Main[[#This Row],[Avg_Cost_USD]]&lt;=30,"Medium","High"))</f>
        <v>Medium</v>
      </c>
    </row>
    <row r="7461" spans="1:23" x14ac:dyDescent="0.3">
      <c r="A7461">
        <v>18180086</v>
      </c>
      <c r="B7461" t="s">
        <v>7569</v>
      </c>
      <c r="C7461">
        <v>1</v>
      </c>
      <c r="D7461" t="s">
        <v>6827</v>
      </c>
      <c r="E7461" t="s">
        <v>7527</v>
      </c>
      <c r="F7461">
        <v>77.324062420000004</v>
      </c>
      <c r="G7461">
        <v>28.571519070000001</v>
      </c>
      <c r="H7461" t="s">
        <v>372</v>
      </c>
      <c r="I7461" t="s">
        <v>19</v>
      </c>
      <c r="J7461" t="s">
        <v>61</v>
      </c>
      <c r="K7461" t="s">
        <v>57</v>
      </c>
      <c r="L7461" t="s">
        <v>57</v>
      </c>
      <c r="M7461" t="s">
        <v>57</v>
      </c>
      <c r="N7461">
        <v>3</v>
      </c>
      <c r="O7461">
        <v>19</v>
      </c>
      <c r="P7461">
        <v>1000</v>
      </c>
      <c r="Q7461">
        <v>2.6</v>
      </c>
      <c r="R7461">
        <v>2015</v>
      </c>
      <c r="S7461">
        <v>10</v>
      </c>
      <c r="T7461">
        <v>6</v>
      </c>
      <c r="U7461" s="1">
        <v>42283</v>
      </c>
      <c r="V7461" s="5">
        <f>Main[[#This Row],[Average_Cost_for_two]] * VLOOKUP(Main[[#This Row],[Currency]],'Currency'!A:B,2,FALSE)</f>
        <v>12</v>
      </c>
      <c r="W7461" s="5" t="str">
        <f>IF(Main[[#This Row],[Avg_Cost_USD]]&lt;10,"Low",
IF(Main[[#This Row],[Avg_Cost_USD]]&lt;=30,"Medium","High"))</f>
        <v>Medium</v>
      </c>
    </row>
    <row r="7462" spans="1:23" x14ac:dyDescent="0.3">
      <c r="A7462">
        <v>301514</v>
      </c>
      <c r="B7462" t="s">
        <v>7570</v>
      </c>
      <c r="C7462">
        <v>1</v>
      </c>
      <c r="D7462" t="s">
        <v>6827</v>
      </c>
      <c r="E7462" t="s">
        <v>7527</v>
      </c>
      <c r="F7462">
        <v>77.322959190000006</v>
      </c>
      <c r="G7462">
        <v>28.572063020000002</v>
      </c>
      <c r="H7462" t="s">
        <v>6726</v>
      </c>
      <c r="I7462" t="s">
        <v>19</v>
      </c>
      <c r="J7462" t="s">
        <v>61</v>
      </c>
      <c r="K7462" t="s">
        <v>57</v>
      </c>
      <c r="L7462" t="s">
        <v>57</v>
      </c>
      <c r="M7462" t="s">
        <v>57</v>
      </c>
      <c r="N7462">
        <v>3</v>
      </c>
      <c r="O7462">
        <v>223</v>
      </c>
      <c r="P7462">
        <v>1000</v>
      </c>
      <c r="Q7462">
        <v>3.4</v>
      </c>
      <c r="R7462">
        <v>2014</v>
      </c>
      <c r="S7462">
        <v>10</v>
      </c>
      <c r="T7462">
        <v>26</v>
      </c>
      <c r="U7462" s="1">
        <v>41938</v>
      </c>
      <c r="V7462" s="5">
        <f>Main[[#This Row],[Average_Cost_for_two]] * VLOOKUP(Main[[#This Row],[Currency]],'Currency'!A:B,2,FALSE)</f>
        <v>12</v>
      </c>
      <c r="W7462" s="5" t="str">
        <f>IF(Main[[#This Row],[Avg_Cost_USD]]&lt;10,"Low",
IF(Main[[#This Row],[Avg_Cost_USD]]&lt;=30,"Medium","High"))</f>
        <v>Medium</v>
      </c>
    </row>
    <row r="7463" spans="1:23" x14ac:dyDescent="0.3">
      <c r="A7463">
        <v>310399</v>
      </c>
      <c r="B7463" t="s">
        <v>7571</v>
      </c>
      <c r="C7463">
        <v>1</v>
      </c>
      <c r="D7463" t="s">
        <v>6827</v>
      </c>
      <c r="E7463" t="s">
        <v>7527</v>
      </c>
      <c r="F7463">
        <v>77.324561810000006</v>
      </c>
      <c r="G7463">
        <v>28.569352030000001</v>
      </c>
      <c r="H7463" t="s">
        <v>7572</v>
      </c>
      <c r="I7463" t="s">
        <v>19</v>
      </c>
      <c r="J7463" t="s">
        <v>61</v>
      </c>
      <c r="K7463" t="s">
        <v>61</v>
      </c>
      <c r="L7463" t="s">
        <v>57</v>
      </c>
      <c r="M7463" t="s">
        <v>57</v>
      </c>
      <c r="N7463">
        <v>2</v>
      </c>
      <c r="O7463">
        <v>833</v>
      </c>
      <c r="P7463">
        <v>900</v>
      </c>
      <c r="Q7463">
        <v>3.7</v>
      </c>
      <c r="R7463">
        <v>2011</v>
      </c>
      <c r="S7463">
        <v>10</v>
      </c>
      <c r="T7463">
        <v>21</v>
      </c>
      <c r="U7463" s="1">
        <v>40837</v>
      </c>
      <c r="V7463" s="5">
        <f>Main[[#This Row],[Average_Cost_for_two]] * VLOOKUP(Main[[#This Row],[Currency]],'Currency'!A:B,2,FALSE)</f>
        <v>10.8</v>
      </c>
      <c r="W7463" s="5" t="str">
        <f>IF(Main[[#This Row],[Avg_Cost_USD]]&lt;10,"Low",
IF(Main[[#This Row],[Avg_Cost_USD]]&lt;=30,"Medium","High"))</f>
        <v>Medium</v>
      </c>
    </row>
    <row r="7464" spans="1:23" x14ac:dyDescent="0.3">
      <c r="A7464">
        <v>18273566</v>
      </c>
      <c r="B7464" t="s">
        <v>7573</v>
      </c>
      <c r="C7464">
        <v>1</v>
      </c>
      <c r="D7464" t="s">
        <v>6827</v>
      </c>
      <c r="E7464" t="s">
        <v>7527</v>
      </c>
      <c r="F7464">
        <v>77.325143519999997</v>
      </c>
      <c r="G7464">
        <v>28.56950956</v>
      </c>
      <c r="H7464" t="s">
        <v>315</v>
      </c>
      <c r="I7464" t="s">
        <v>19</v>
      </c>
      <c r="J7464" t="s">
        <v>57</v>
      </c>
      <c r="K7464" t="s">
        <v>61</v>
      </c>
      <c r="L7464" t="s">
        <v>57</v>
      </c>
      <c r="M7464" t="s">
        <v>57</v>
      </c>
      <c r="N7464">
        <v>1</v>
      </c>
      <c r="O7464">
        <v>324</v>
      </c>
      <c r="P7464">
        <v>350</v>
      </c>
      <c r="Q7464">
        <v>3.6</v>
      </c>
      <c r="R7464">
        <v>2010</v>
      </c>
      <c r="S7464">
        <v>10</v>
      </c>
      <c r="T7464">
        <v>28</v>
      </c>
      <c r="U7464" s="1">
        <v>40479</v>
      </c>
      <c r="V7464" s="5">
        <f>Main[[#This Row],[Average_Cost_for_two]] * VLOOKUP(Main[[#This Row],[Currency]],'Currency'!A:B,2,FALSE)</f>
        <v>4.2</v>
      </c>
      <c r="W7464" s="5" t="str">
        <f>IF(Main[[#This Row],[Avg_Cost_USD]]&lt;10,"Low",
IF(Main[[#This Row],[Avg_Cost_USD]]&lt;=30,"Medium","High"))</f>
        <v>Low</v>
      </c>
    </row>
    <row r="7465" spans="1:23" x14ac:dyDescent="0.3">
      <c r="A7465">
        <v>18289257</v>
      </c>
      <c r="B7465" t="s">
        <v>7574</v>
      </c>
      <c r="C7465">
        <v>1</v>
      </c>
      <c r="D7465" t="s">
        <v>6827</v>
      </c>
      <c r="E7465" t="s">
        <v>7527</v>
      </c>
      <c r="F7465">
        <v>77.327376999999998</v>
      </c>
      <c r="G7465">
        <v>28.570034</v>
      </c>
      <c r="H7465" t="s">
        <v>7575</v>
      </c>
      <c r="I7465" t="s">
        <v>19</v>
      </c>
      <c r="J7465" t="s">
        <v>57</v>
      </c>
      <c r="K7465" t="s">
        <v>61</v>
      </c>
      <c r="L7465" t="s">
        <v>61</v>
      </c>
      <c r="M7465" t="s">
        <v>57</v>
      </c>
      <c r="N7465">
        <v>1</v>
      </c>
      <c r="O7465">
        <v>147</v>
      </c>
      <c r="P7465">
        <v>400</v>
      </c>
      <c r="Q7465">
        <v>3.5</v>
      </c>
      <c r="R7465">
        <v>2010</v>
      </c>
      <c r="S7465">
        <v>8</v>
      </c>
      <c r="T7465">
        <v>27</v>
      </c>
      <c r="U7465" s="1">
        <v>40417</v>
      </c>
      <c r="V7465" s="5">
        <f>Main[[#This Row],[Average_Cost_for_two]] * VLOOKUP(Main[[#This Row],[Currency]],'Currency'!A:B,2,FALSE)</f>
        <v>4.8</v>
      </c>
      <c r="W7465" s="5" t="str">
        <f>IF(Main[[#This Row],[Avg_Cost_USD]]&lt;10,"Low",
IF(Main[[#This Row],[Avg_Cost_USD]]&lt;=30,"Medium","High"))</f>
        <v>Low</v>
      </c>
    </row>
    <row r="7466" spans="1:23" x14ac:dyDescent="0.3">
      <c r="A7466">
        <v>18381230</v>
      </c>
      <c r="B7466" t="s">
        <v>7574</v>
      </c>
      <c r="C7466">
        <v>1</v>
      </c>
      <c r="D7466" t="s">
        <v>6827</v>
      </c>
      <c r="E7466" t="s">
        <v>6895</v>
      </c>
      <c r="F7466">
        <v>77.352261200000001</v>
      </c>
      <c r="G7466">
        <v>28.5615785</v>
      </c>
      <c r="H7466" t="s">
        <v>7575</v>
      </c>
      <c r="I7466" t="s">
        <v>19</v>
      </c>
      <c r="J7466" t="s">
        <v>57</v>
      </c>
      <c r="K7466" t="s">
        <v>61</v>
      </c>
      <c r="L7466" t="s">
        <v>61</v>
      </c>
      <c r="M7466" t="s">
        <v>57</v>
      </c>
      <c r="N7466">
        <v>1</v>
      </c>
      <c r="O7466">
        <v>29</v>
      </c>
      <c r="P7466">
        <v>400</v>
      </c>
      <c r="Q7466">
        <v>3.5</v>
      </c>
      <c r="R7466">
        <v>2010</v>
      </c>
      <c r="S7466">
        <v>12</v>
      </c>
      <c r="T7466">
        <v>26</v>
      </c>
      <c r="U7466" s="1">
        <v>40538</v>
      </c>
      <c r="V7466" s="5">
        <f>Main[[#This Row],[Average_Cost_for_two]] * VLOOKUP(Main[[#This Row],[Currency]],'Currency'!A:B,2,FALSE)</f>
        <v>4.8</v>
      </c>
      <c r="W7466" s="5" t="str">
        <f>IF(Main[[#This Row],[Avg_Cost_USD]]&lt;10,"Low",
IF(Main[[#This Row],[Avg_Cost_USD]]&lt;=30,"Medium","High"))</f>
        <v>Low</v>
      </c>
    </row>
    <row r="7467" spans="1:23" x14ac:dyDescent="0.3">
      <c r="A7467">
        <v>18254530</v>
      </c>
      <c r="B7467" t="s">
        <v>6502</v>
      </c>
      <c r="C7467">
        <v>1</v>
      </c>
      <c r="D7467" t="s">
        <v>6827</v>
      </c>
      <c r="E7467" t="s">
        <v>7118</v>
      </c>
      <c r="F7467">
        <v>77.320801020000005</v>
      </c>
      <c r="G7467">
        <v>28.567074999999999</v>
      </c>
      <c r="H7467" t="s">
        <v>3232</v>
      </c>
      <c r="I7467" t="s">
        <v>19</v>
      </c>
      <c r="J7467" t="s">
        <v>57</v>
      </c>
      <c r="K7467" t="s">
        <v>61</v>
      </c>
      <c r="L7467" t="s">
        <v>57</v>
      </c>
      <c r="M7467" t="s">
        <v>57</v>
      </c>
      <c r="N7467">
        <v>1</v>
      </c>
      <c r="O7467">
        <v>518</v>
      </c>
      <c r="P7467">
        <v>400</v>
      </c>
      <c r="Q7467">
        <v>3.7</v>
      </c>
      <c r="R7467">
        <v>2018</v>
      </c>
      <c r="S7467">
        <v>9</v>
      </c>
      <c r="T7467">
        <v>4</v>
      </c>
      <c r="U7467" s="1">
        <v>43347</v>
      </c>
      <c r="V7467" s="5">
        <f>Main[[#This Row],[Average_Cost_for_two]] * VLOOKUP(Main[[#This Row],[Currency]],'Currency'!A:B,2,FALSE)</f>
        <v>4.8</v>
      </c>
      <c r="W7467" s="5" t="str">
        <f>IF(Main[[#This Row],[Avg_Cost_USD]]&lt;10,"Low",
IF(Main[[#This Row],[Avg_Cost_USD]]&lt;=30,"Medium","High"))</f>
        <v>Low</v>
      </c>
    </row>
    <row r="7468" spans="1:23" x14ac:dyDescent="0.3">
      <c r="A7468">
        <v>18431970</v>
      </c>
      <c r="B7468" t="s">
        <v>7576</v>
      </c>
      <c r="C7468">
        <v>1</v>
      </c>
      <c r="D7468" t="s">
        <v>6827</v>
      </c>
      <c r="E7468" t="s">
        <v>7121</v>
      </c>
      <c r="F7468">
        <v>77.334859600000001</v>
      </c>
      <c r="G7468">
        <v>28.576514299999999</v>
      </c>
      <c r="H7468" t="s">
        <v>596</v>
      </c>
      <c r="I7468" t="s">
        <v>19</v>
      </c>
      <c r="J7468" t="s">
        <v>57</v>
      </c>
      <c r="K7468" t="s">
        <v>61</v>
      </c>
      <c r="L7468" t="s">
        <v>57</v>
      </c>
      <c r="M7468" t="s">
        <v>57</v>
      </c>
      <c r="N7468">
        <v>1</v>
      </c>
      <c r="O7468">
        <v>29</v>
      </c>
      <c r="P7468">
        <v>400</v>
      </c>
      <c r="Q7468">
        <v>3.4</v>
      </c>
      <c r="R7468">
        <v>2012</v>
      </c>
      <c r="S7468">
        <v>9</v>
      </c>
      <c r="T7468">
        <v>27</v>
      </c>
      <c r="U7468" s="1">
        <v>41179</v>
      </c>
      <c r="V7468" s="5">
        <f>Main[[#This Row],[Average_Cost_for_two]] * VLOOKUP(Main[[#This Row],[Currency]],'Currency'!A:B,2,FALSE)</f>
        <v>4.8</v>
      </c>
      <c r="W7468" s="5" t="str">
        <f>IF(Main[[#This Row],[Avg_Cost_USD]]&lt;10,"Low",
IF(Main[[#This Row],[Avg_Cost_USD]]&lt;=30,"Medium","High"))</f>
        <v>Low</v>
      </c>
    </row>
    <row r="7469" spans="1:23" x14ac:dyDescent="0.3">
      <c r="A7469">
        <v>2334</v>
      </c>
      <c r="B7469" t="s">
        <v>7577</v>
      </c>
      <c r="C7469">
        <v>1</v>
      </c>
      <c r="D7469" t="s">
        <v>6827</v>
      </c>
      <c r="E7469" t="s">
        <v>7208</v>
      </c>
      <c r="F7469">
        <v>77.333243400000001</v>
      </c>
      <c r="G7469">
        <v>28.571128699999999</v>
      </c>
      <c r="H7469" t="s">
        <v>633</v>
      </c>
      <c r="I7469" t="s">
        <v>19</v>
      </c>
      <c r="J7469" t="s">
        <v>57</v>
      </c>
      <c r="K7469" t="s">
        <v>57</v>
      </c>
      <c r="L7469" t="s">
        <v>57</v>
      </c>
      <c r="M7469" t="s">
        <v>57</v>
      </c>
      <c r="N7469">
        <v>1</v>
      </c>
      <c r="O7469">
        <v>85</v>
      </c>
      <c r="P7469">
        <v>400</v>
      </c>
      <c r="Q7469">
        <v>3.5</v>
      </c>
      <c r="R7469">
        <v>2016</v>
      </c>
      <c r="S7469">
        <v>9</v>
      </c>
      <c r="T7469">
        <v>28</v>
      </c>
      <c r="U7469" s="1">
        <v>42641</v>
      </c>
      <c r="V7469" s="5">
        <f>Main[[#This Row],[Average_Cost_for_two]] * VLOOKUP(Main[[#This Row],[Currency]],'Currency'!A:B,2,FALSE)</f>
        <v>4.8</v>
      </c>
      <c r="W7469" s="5" t="str">
        <f>IF(Main[[#This Row],[Avg_Cost_USD]]&lt;10,"Low",
IF(Main[[#This Row],[Avg_Cost_USD]]&lt;=30,"Medium","High"))</f>
        <v>Low</v>
      </c>
    </row>
    <row r="7470" spans="1:23" x14ac:dyDescent="0.3">
      <c r="A7470">
        <v>18472655</v>
      </c>
      <c r="B7470" t="s">
        <v>7578</v>
      </c>
      <c r="C7470">
        <v>1</v>
      </c>
      <c r="D7470" t="s">
        <v>6827</v>
      </c>
      <c r="E7470" t="s">
        <v>6994</v>
      </c>
      <c r="F7470">
        <v>77.340434999999999</v>
      </c>
      <c r="G7470">
        <v>28.565446000000001</v>
      </c>
      <c r="H7470" t="s">
        <v>2084</v>
      </c>
      <c r="I7470" t="s">
        <v>19</v>
      </c>
      <c r="J7470" t="s">
        <v>57</v>
      </c>
      <c r="K7470" t="s">
        <v>61</v>
      </c>
      <c r="L7470" t="s">
        <v>57</v>
      </c>
      <c r="M7470" t="s">
        <v>57</v>
      </c>
      <c r="N7470">
        <v>1</v>
      </c>
      <c r="O7470">
        <v>6</v>
      </c>
      <c r="P7470">
        <v>400</v>
      </c>
      <c r="Q7470">
        <v>3.1</v>
      </c>
      <c r="R7470">
        <v>2017</v>
      </c>
      <c r="S7470">
        <v>9</v>
      </c>
      <c r="T7470">
        <v>3</v>
      </c>
      <c r="U7470" s="1">
        <v>42981</v>
      </c>
      <c r="V7470" s="5">
        <f>Main[[#This Row],[Average_Cost_for_two]] * VLOOKUP(Main[[#This Row],[Currency]],'Currency'!A:B,2,FALSE)</f>
        <v>4.8</v>
      </c>
      <c r="W7470" s="5" t="str">
        <f>IF(Main[[#This Row],[Avg_Cost_USD]]&lt;10,"Low",
IF(Main[[#This Row],[Avg_Cost_USD]]&lt;=30,"Medium","High"))</f>
        <v>Low</v>
      </c>
    </row>
    <row r="7471" spans="1:23" x14ac:dyDescent="0.3">
      <c r="A7471">
        <v>18303845</v>
      </c>
      <c r="B7471" t="s">
        <v>6858</v>
      </c>
      <c r="C7471">
        <v>1</v>
      </c>
      <c r="D7471" t="s">
        <v>6827</v>
      </c>
      <c r="E7471" t="s">
        <v>6994</v>
      </c>
      <c r="F7471">
        <v>77.340832599999999</v>
      </c>
      <c r="G7471">
        <v>28.566194800000002</v>
      </c>
      <c r="H7471" t="s">
        <v>444</v>
      </c>
      <c r="I7471" t="s">
        <v>19</v>
      </c>
      <c r="J7471" t="s">
        <v>57</v>
      </c>
      <c r="K7471" t="s">
        <v>61</v>
      </c>
      <c r="L7471" t="s">
        <v>57</v>
      </c>
      <c r="M7471" t="s">
        <v>57</v>
      </c>
      <c r="N7471">
        <v>1</v>
      </c>
      <c r="O7471">
        <v>47</v>
      </c>
      <c r="P7471">
        <v>400</v>
      </c>
      <c r="Q7471">
        <v>3.6</v>
      </c>
      <c r="R7471">
        <v>2015</v>
      </c>
      <c r="S7471">
        <v>9</v>
      </c>
      <c r="T7471">
        <v>4</v>
      </c>
      <c r="U7471" s="1">
        <v>42251</v>
      </c>
      <c r="V7471" s="5">
        <f>Main[[#This Row],[Average_Cost_for_two]] * VLOOKUP(Main[[#This Row],[Currency]],'Currency'!A:B,2,FALSE)</f>
        <v>4.8</v>
      </c>
      <c r="W7471" s="5" t="str">
        <f>IF(Main[[#This Row],[Avg_Cost_USD]]&lt;10,"Low",
IF(Main[[#This Row],[Avg_Cost_USD]]&lt;=30,"Medium","High"))</f>
        <v>Low</v>
      </c>
    </row>
    <row r="7472" spans="1:23" x14ac:dyDescent="0.3">
      <c r="A7472">
        <v>18438249</v>
      </c>
      <c r="B7472" t="s">
        <v>7579</v>
      </c>
      <c r="C7472">
        <v>1</v>
      </c>
      <c r="D7472" t="s">
        <v>6827</v>
      </c>
      <c r="E7472" t="s">
        <v>5948</v>
      </c>
      <c r="F7472">
        <v>77.349908940000006</v>
      </c>
      <c r="G7472">
        <v>28.566999450000001</v>
      </c>
      <c r="H7472" t="s">
        <v>335</v>
      </c>
      <c r="I7472" t="s">
        <v>19</v>
      </c>
      <c r="J7472" t="s">
        <v>57</v>
      </c>
      <c r="K7472" t="s">
        <v>57</v>
      </c>
      <c r="L7472" t="s">
        <v>57</v>
      </c>
      <c r="M7472" t="s">
        <v>57</v>
      </c>
      <c r="N7472">
        <v>1</v>
      </c>
      <c r="O7472">
        <v>4</v>
      </c>
      <c r="P7472">
        <v>400</v>
      </c>
      <c r="Q7472">
        <v>3</v>
      </c>
      <c r="R7472">
        <v>2012</v>
      </c>
      <c r="S7472">
        <v>9</v>
      </c>
      <c r="T7472">
        <v>28</v>
      </c>
      <c r="U7472" s="1">
        <v>41180</v>
      </c>
      <c r="V7472" s="5">
        <f>Main[[#This Row],[Average_Cost_for_two]] * VLOOKUP(Main[[#This Row],[Currency]],'Currency'!A:B,2,FALSE)</f>
        <v>4.8</v>
      </c>
      <c r="W7472" s="5" t="str">
        <f>IF(Main[[#This Row],[Avg_Cost_USD]]&lt;10,"Low",
IF(Main[[#This Row],[Avg_Cost_USD]]&lt;=30,"Medium","High"))</f>
        <v>Low</v>
      </c>
    </row>
    <row r="7473" spans="1:23" x14ac:dyDescent="0.3">
      <c r="A7473">
        <v>18398614</v>
      </c>
      <c r="B7473" t="s">
        <v>7580</v>
      </c>
      <c r="C7473">
        <v>1</v>
      </c>
      <c r="D7473" t="s">
        <v>6827</v>
      </c>
      <c r="E7473" t="s">
        <v>6861</v>
      </c>
      <c r="F7473">
        <v>77.330513499999995</v>
      </c>
      <c r="G7473">
        <v>28.5584685</v>
      </c>
      <c r="H7473" t="s">
        <v>321</v>
      </c>
      <c r="I7473" t="s">
        <v>19</v>
      </c>
      <c r="J7473" t="s">
        <v>57</v>
      </c>
      <c r="K7473" t="s">
        <v>57</v>
      </c>
      <c r="L7473" t="s">
        <v>57</v>
      </c>
      <c r="M7473" t="s">
        <v>57</v>
      </c>
      <c r="N7473">
        <v>1</v>
      </c>
      <c r="O7473">
        <v>3</v>
      </c>
      <c r="P7473">
        <v>400</v>
      </c>
      <c r="Q7473">
        <v>1</v>
      </c>
      <c r="R7473">
        <v>2011</v>
      </c>
      <c r="S7473">
        <v>9</v>
      </c>
      <c r="T7473">
        <v>9</v>
      </c>
      <c r="U7473" s="1">
        <v>40795</v>
      </c>
      <c r="V7473" s="5">
        <f>Main[[#This Row],[Average_Cost_for_two]] * VLOOKUP(Main[[#This Row],[Currency]],'Currency'!A:B,2,FALSE)</f>
        <v>4.8</v>
      </c>
      <c r="W7473" s="5" t="str">
        <f>IF(Main[[#This Row],[Avg_Cost_USD]]&lt;10,"Low",
IF(Main[[#This Row],[Avg_Cost_USD]]&lt;=30,"Medium","High"))</f>
        <v>Low</v>
      </c>
    </row>
    <row r="7474" spans="1:23" x14ac:dyDescent="0.3">
      <c r="A7474">
        <v>18215963</v>
      </c>
      <c r="B7474" t="s">
        <v>7581</v>
      </c>
      <c r="C7474">
        <v>1</v>
      </c>
      <c r="D7474" t="s">
        <v>6827</v>
      </c>
      <c r="E7474" t="s">
        <v>6902</v>
      </c>
      <c r="F7474">
        <v>77.362443999999996</v>
      </c>
      <c r="G7474">
        <v>28.607295300000001</v>
      </c>
      <c r="H7474" t="s">
        <v>289</v>
      </c>
      <c r="I7474" t="s">
        <v>19</v>
      </c>
      <c r="J7474" t="s">
        <v>57</v>
      </c>
      <c r="K7474" t="s">
        <v>61</v>
      </c>
      <c r="L7474" t="s">
        <v>57</v>
      </c>
      <c r="M7474" t="s">
        <v>57</v>
      </c>
      <c r="N7474">
        <v>1</v>
      </c>
      <c r="O7474">
        <v>15</v>
      </c>
      <c r="P7474">
        <v>400</v>
      </c>
      <c r="Q7474">
        <v>2.7</v>
      </c>
      <c r="R7474">
        <v>2017</v>
      </c>
      <c r="S7474">
        <v>9</v>
      </c>
      <c r="T7474">
        <v>14</v>
      </c>
      <c r="U7474" s="1">
        <v>42992</v>
      </c>
      <c r="V7474" s="5">
        <f>Main[[#This Row],[Average_Cost_for_two]] * VLOOKUP(Main[[#This Row],[Currency]],'Currency'!A:B,2,FALSE)</f>
        <v>4.8</v>
      </c>
      <c r="W7474" s="5" t="str">
        <f>IF(Main[[#This Row],[Avg_Cost_USD]]&lt;10,"Low",
IF(Main[[#This Row],[Avg_Cost_USD]]&lt;=30,"Medium","High"))</f>
        <v>Low</v>
      </c>
    </row>
    <row r="7475" spans="1:23" x14ac:dyDescent="0.3">
      <c r="A7475">
        <v>18308083</v>
      </c>
      <c r="B7475" t="s">
        <v>7582</v>
      </c>
      <c r="C7475">
        <v>1</v>
      </c>
      <c r="D7475" t="s">
        <v>6827</v>
      </c>
      <c r="E7475" t="s">
        <v>6023</v>
      </c>
      <c r="F7475">
        <v>77.324652400000005</v>
      </c>
      <c r="G7475">
        <v>28.5963721</v>
      </c>
      <c r="H7475" t="s">
        <v>342</v>
      </c>
      <c r="I7475" t="s">
        <v>19</v>
      </c>
      <c r="J7475" t="s">
        <v>57</v>
      </c>
      <c r="K7475" t="s">
        <v>57</v>
      </c>
      <c r="L7475" t="s">
        <v>57</v>
      </c>
      <c r="M7475" t="s">
        <v>57</v>
      </c>
      <c r="N7475">
        <v>1</v>
      </c>
      <c r="O7475">
        <v>9</v>
      </c>
      <c r="P7475">
        <v>400</v>
      </c>
      <c r="Q7475">
        <v>3.2</v>
      </c>
      <c r="R7475">
        <v>2013</v>
      </c>
      <c r="S7475">
        <v>9</v>
      </c>
      <c r="T7475">
        <v>4</v>
      </c>
      <c r="U7475" s="1">
        <v>41521</v>
      </c>
      <c r="V7475" s="5">
        <f>Main[[#This Row],[Average_Cost_for_two]] * VLOOKUP(Main[[#This Row],[Currency]],'Currency'!A:B,2,FALSE)</f>
        <v>4.8</v>
      </c>
      <c r="W7475" s="5" t="str">
        <f>IF(Main[[#This Row],[Avg_Cost_USD]]&lt;10,"Low",
IF(Main[[#This Row],[Avg_Cost_USD]]&lt;=30,"Medium","High"))</f>
        <v>Low</v>
      </c>
    </row>
    <row r="7476" spans="1:23" x14ac:dyDescent="0.3">
      <c r="A7476">
        <v>18272367</v>
      </c>
      <c r="B7476" t="s">
        <v>3736</v>
      </c>
      <c r="C7476">
        <v>1</v>
      </c>
      <c r="D7476" t="s">
        <v>6827</v>
      </c>
      <c r="E7476" t="s">
        <v>7118</v>
      </c>
      <c r="F7476">
        <v>77.320549900000003</v>
      </c>
      <c r="G7476">
        <v>28.566939550000001</v>
      </c>
      <c r="H7476" t="s">
        <v>315</v>
      </c>
      <c r="I7476" t="s">
        <v>19</v>
      </c>
      <c r="J7476" t="s">
        <v>57</v>
      </c>
      <c r="K7476" t="s">
        <v>57</v>
      </c>
      <c r="L7476" t="s">
        <v>57</v>
      </c>
      <c r="M7476" t="s">
        <v>57</v>
      </c>
      <c r="N7476">
        <v>1</v>
      </c>
      <c r="O7476">
        <v>232</v>
      </c>
      <c r="P7476">
        <v>400</v>
      </c>
      <c r="Q7476">
        <v>3.9</v>
      </c>
      <c r="R7476">
        <v>2017</v>
      </c>
      <c r="S7476">
        <v>8</v>
      </c>
      <c r="T7476">
        <v>20</v>
      </c>
      <c r="U7476" s="1">
        <v>42967</v>
      </c>
      <c r="V7476" s="5">
        <f>Main[[#This Row],[Average_Cost_for_two]] * VLOOKUP(Main[[#This Row],[Currency]],'Currency'!A:B,2,FALSE)</f>
        <v>4.8</v>
      </c>
      <c r="W7476" s="5" t="str">
        <f>IF(Main[[#This Row],[Avg_Cost_USD]]&lt;10,"Low",
IF(Main[[#This Row],[Avg_Cost_USD]]&lt;=30,"Medium","High"))</f>
        <v>Low</v>
      </c>
    </row>
    <row r="7477" spans="1:23" x14ac:dyDescent="0.3">
      <c r="A7477">
        <v>18435286</v>
      </c>
      <c r="B7477" t="s">
        <v>7583</v>
      </c>
      <c r="C7477">
        <v>1</v>
      </c>
      <c r="D7477" t="s">
        <v>6827</v>
      </c>
      <c r="E7477" t="s">
        <v>6830</v>
      </c>
      <c r="F7477">
        <v>77.335623799999993</v>
      </c>
      <c r="G7477">
        <v>28.597659199999999</v>
      </c>
      <c r="H7477" t="s">
        <v>733</v>
      </c>
      <c r="I7477" t="s">
        <v>19</v>
      </c>
      <c r="J7477" t="s">
        <v>57</v>
      </c>
      <c r="K7477" t="s">
        <v>61</v>
      </c>
      <c r="L7477" t="s">
        <v>57</v>
      </c>
      <c r="M7477" t="s">
        <v>57</v>
      </c>
      <c r="N7477">
        <v>1</v>
      </c>
      <c r="O7477">
        <v>2</v>
      </c>
      <c r="P7477">
        <v>400</v>
      </c>
      <c r="Q7477">
        <v>1</v>
      </c>
      <c r="R7477">
        <v>2016</v>
      </c>
      <c r="S7477">
        <v>8</v>
      </c>
      <c r="T7477">
        <v>2</v>
      </c>
      <c r="U7477" s="1">
        <v>42584</v>
      </c>
      <c r="V7477" s="5">
        <f>Main[[#This Row],[Average_Cost_for_two]] * VLOOKUP(Main[[#This Row],[Currency]],'Currency'!A:B,2,FALSE)</f>
        <v>4.8</v>
      </c>
      <c r="W7477" s="5" t="str">
        <f>IF(Main[[#This Row],[Avg_Cost_USD]]&lt;10,"Low",
IF(Main[[#This Row],[Avg_Cost_USD]]&lt;=30,"Medium","High"))</f>
        <v>Low</v>
      </c>
    </row>
    <row r="7478" spans="1:23" x14ac:dyDescent="0.3">
      <c r="A7478">
        <v>18243997</v>
      </c>
      <c r="B7478" t="s">
        <v>7584</v>
      </c>
      <c r="C7478">
        <v>1</v>
      </c>
      <c r="D7478" t="s">
        <v>6827</v>
      </c>
      <c r="E7478" t="s">
        <v>6832</v>
      </c>
      <c r="F7478">
        <v>77.365435660000003</v>
      </c>
      <c r="G7478">
        <v>28.539134799999999</v>
      </c>
      <c r="H7478" t="s">
        <v>2504</v>
      </c>
      <c r="I7478" t="s">
        <v>19</v>
      </c>
      <c r="J7478" t="s">
        <v>57</v>
      </c>
      <c r="K7478" t="s">
        <v>57</v>
      </c>
      <c r="L7478" t="s">
        <v>57</v>
      </c>
      <c r="M7478" t="s">
        <v>57</v>
      </c>
      <c r="N7478">
        <v>1</v>
      </c>
      <c r="O7478">
        <v>33</v>
      </c>
      <c r="P7478">
        <v>400</v>
      </c>
      <c r="Q7478">
        <v>3.2</v>
      </c>
      <c r="R7478">
        <v>2015</v>
      </c>
      <c r="S7478">
        <v>8</v>
      </c>
      <c r="T7478">
        <v>11</v>
      </c>
      <c r="U7478" s="1">
        <v>42227</v>
      </c>
      <c r="V7478" s="5">
        <f>Main[[#This Row],[Average_Cost_for_two]] * VLOOKUP(Main[[#This Row],[Currency]],'Currency'!A:B,2,FALSE)</f>
        <v>4.8</v>
      </c>
      <c r="W7478" s="5" t="str">
        <f>IF(Main[[#This Row],[Avg_Cost_USD]]&lt;10,"Low",
IF(Main[[#This Row],[Avg_Cost_USD]]&lt;=30,"Medium","High"))</f>
        <v>Low</v>
      </c>
    </row>
    <row r="7479" spans="1:23" x14ac:dyDescent="0.3">
      <c r="A7479">
        <v>18292443</v>
      </c>
      <c r="B7479" t="s">
        <v>7585</v>
      </c>
      <c r="C7479">
        <v>1</v>
      </c>
      <c r="D7479" t="s">
        <v>6827</v>
      </c>
      <c r="E7479" t="s">
        <v>6837</v>
      </c>
      <c r="F7479">
        <v>77.413222899999994</v>
      </c>
      <c r="G7479">
        <v>28.5075273</v>
      </c>
      <c r="H7479" t="s">
        <v>439</v>
      </c>
      <c r="I7479" t="s">
        <v>19</v>
      </c>
      <c r="J7479" t="s">
        <v>57</v>
      </c>
      <c r="K7479" t="s">
        <v>57</v>
      </c>
      <c r="L7479" t="s">
        <v>57</v>
      </c>
      <c r="M7479" t="s">
        <v>57</v>
      </c>
      <c r="N7479">
        <v>1</v>
      </c>
      <c r="O7479">
        <v>8</v>
      </c>
      <c r="P7479">
        <v>400</v>
      </c>
      <c r="Q7479">
        <v>2.8</v>
      </c>
      <c r="R7479">
        <v>2015</v>
      </c>
      <c r="S7479">
        <v>8</v>
      </c>
      <c r="T7479">
        <v>13</v>
      </c>
      <c r="U7479" s="1">
        <v>42229</v>
      </c>
      <c r="V7479" s="5">
        <f>Main[[#This Row],[Average_Cost_for_two]] * VLOOKUP(Main[[#This Row],[Currency]],'Currency'!A:B,2,FALSE)</f>
        <v>4.8</v>
      </c>
      <c r="W7479" s="5" t="str">
        <f>IF(Main[[#This Row],[Avg_Cost_USD]]&lt;10,"Low",
IF(Main[[#This Row],[Avg_Cost_USD]]&lt;=30,"Medium","High"))</f>
        <v>Low</v>
      </c>
    </row>
    <row r="7480" spans="1:23" x14ac:dyDescent="0.3">
      <c r="A7480">
        <v>18388032</v>
      </c>
      <c r="B7480" t="s">
        <v>7586</v>
      </c>
      <c r="C7480">
        <v>1</v>
      </c>
      <c r="D7480" t="s">
        <v>6827</v>
      </c>
      <c r="E7480" t="s">
        <v>6859</v>
      </c>
      <c r="F7480">
        <v>77.356803600000006</v>
      </c>
      <c r="G7480">
        <v>28.565189799999999</v>
      </c>
      <c r="H7480" t="s">
        <v>337</v>
      </c>
      <c r="I7480" t="s">
        <v>19</v>
      </c>
      <c r="J7480" t="s">
        <v>57</v>
      </c>
      <c r="K7480" t="s">
        <v>57</v>
      </c>
      <c r="L7480" t="s">
        <v>57</v>
      </c>
      <c r="M7480" t="s">
        <v>57</v>
      </c>
      <c r="N7480">
        <v>1</v>
      </c>
      <c r="O7480">
        <v>24</v>
      </c>
      <c r="P7480">
        <v>400</v>
      </c>
      <c r="Q7480">
        <v>3.4</v>
      </c>
      <c r="R7480">
        <v>2018</v>
      </c>
      <c r="S7480">
        <v>8</v>
      </c>
      <c r="T7480">
        <v>22</v>
      </c>
      <c r="U7480" s="1">
        <v>43334</v>
      </c>
      <c r="V7480" s="5">
        <f>Main[[#This Row],[Average_Cost_for_two]] * VLOOKUP(Main[[#This Row],[Currency]],'Currency'!A:B,2,FALSE)</f>
        <v>4.8</v>
      </c>
      <c r="W7480" s="5" t="str">
        <f>IF(Main[[#This Row],[Avg_Cost_USD]]&lt;10,"Low",
IF(Main[[#This Row],[Avg_Cost_USD]]&lt;=30,"Medium","High"))</f>
        <v>Low</v>
      </c>
    </row>
    <row r="7481" spans="1:23" x14ac:dyDescent="0.3">
      <c r="A7481">
        <v>18381249</v>
      </c>
      <c r="B7481" t="s">
        <v>7587</v>
      </c>
      <c r="C7481">
        <v>1</v>
      </c>
      <c r="D7481" t="s">
        <v>6827</v>
      </c>
      <c r="E7481" t="s">
        <v>6837</v>
      </c>
      <c r="F7481">
        <v>77.407634999999999</v>
      </c>
      <c r="G7481">
        <v>28.508599</v>
      </c>
      <c r="H7481" t="s">
        <v>287</v>
      </c>
      <c r="I7481" t="s">
        <v>19</v>
      </c>
      <c r="J7481" t="s">
        <v>57</v>
      </c>
      <c r="K7481" t="s">
        <v>61</v>
      </c>
      <c r="L7481" t="s">
        <v>57</v>
      </c>
      <c r="M7481" t="s">
        <v>57</v>
      </c>
      <c r="N7481">
        <v>1</v>
      </c>
      <c r="O7481">
        <v>6</v>
      </c>
      <c r="P7481">
        <v>400</v>
      </c>
      <c r="Q7481">
        <v>2.5</v>
      </c>
      <c r="R7481">
        <v>2016</v>
      </c>
      <c r="S7481">
        <v>7</v>
      </c>
      <c r="T7481">
        <v>27</v>
      </c>
      <c r="U7481" s="1">
        <v>42578</v>
      </c>
      <c r="V7481" s="5">
        <f>Main[[#This Row],[Average_Cost_for_two]] * VLOOKUP(Main[[#This Row],[Currency]],'Currency'!A:B,2,FALSE)</f>
        <v>4.8</v>
      </c>
      <c r="W7481" s="5" t="str">
        <f>IF(Main[[#This Row],[Avg_Cost_USD]]&lt;10,"Low",
IF(Main[[#This Row],[Avg_Cost_USD]]&lt;=30,"Medium","High"))</f>
        <v>Low</v>
      </c>
    </row>
    <row r="7482" spans="1:23" x14ac:dyDescent="0.3">
      <c r="A7482">
        <v>312175</v>
      </c>
      <c r="B7482" t="s">
        <v>7588</v>
      </c>
      <c r="C7482">
        <v>1</v>
      </c>
      <c r="D7482" t="s">
        <v>6827</v>
      </c>
      <c r="E7482" t="s">
        <v>5788</v>
      </c>
      <c r="F7482">
        <v>77.314101399999998</v>
      </c>
      <c r="G7482">
        <v>28.581442599999999</v>
      </c>
      <c r="H7482" t="s">
        <v>433</v>
      </c>
      <c r="I7482" t="s">
        <v>19</v>
      </c>
      <c r="J7482" t="s">
        <v>57</v>
      </c>
      <c r="K7482" t="s">
        <v>57</v>
      </c>
      <c r="L7482" t="s">
        <v>57</v>
      </c>
      <c r="M7482" t="s">
        <v>57</v>
      </c>
      <c r="N7482">
        <v>1</v>
      </c>
      <c r="O7482">
        <v>6</v>
      </c>
      <c r="P7482">
        <v>400</v>
      </c>
      <c r="Q7482">
        <v>2.8</v>
      </c>
      <c r="R7482">
        <v>2017</v>
      </c>
      <c r="S7482">
        <v>7</v>
      </c>
      <c r="T7482">
        <v>2</v>
      </c>
      <c r="U7482" s="1">
        <v>42918</v>
      </c>
      <c r="V7482" s="5">
        <f>Main[[#This Row],[Average_Cost_for_two]] * VLOOKUP(Main[[#This Row],[Currency]],'Currency'!A:B,2,FALSE)</f>
        <v>4.8</v>
      </c>
      <c r="W7482" s="5" t="str">
        <f>IF(Main[[#This Row],[Avg_Cost_USD]]&lt;10,"Low",
IF(Main[[#This Row],[Avg_Cost_USD]]&lt;=30,"Medium","High"))</f>
        <v>Low</v>
      </c>
    </row>
    <row r="7483" spans="1:23" x14ac:dyDescent="0.3">
      <c r="A7483">
        <v>309519</v>
      </c>
      <c r="B7483" t="s">
        <v>7589</v>
      </c>
      <c r="C7483">
        <v>1</v>
      </c>
      <c r="D7483" t="s">
        <v>6827</v>
      </c>
      <c r="E7483" t="s">
        <v>6852</v>
      </c>
      <c r="F7483">
        <v>77.328028000000003</v>
      </c>
      <c r="G7483">
        <v>28.577974999999999</v>
      </c>
      <c r="H7483" t="s">
        <v>315</v>
      </c>
      <c r="I7483" t="s">
        <v>19</v>
      </c>
      <c r="J7483" t="s">
        <v>57</v>
      </c>
      <c r="K7483" t="s">
        <v>61</v>
      </c>
      <c r="L7483" t="s">
        <v>57</v>
      </c>
      <c r="M7483" t="s">
        <v>57</v>
      </c>
      <c r="N7483">
        <v>1</v>
      </c>
      <c r="O7483">
        <v>165</v>
      </c>
      <c r="P7483">
        <v>400</v>
      </c>
      <c r="Q7483">
        <v>3.6</v>
      </c>
      <c r="R7483">
        <v>2010</v>
      </c>
      <c r="S7483">
        <v>7</v>
      </c>
      <c r="T7483">
        <v>11</v>
      </c>
      <c r="U7483" s="1">
        <v>40370</v>
      </c>
      <c r="V7483" s="5">
        <f>Main[[#This Row],[Average_Cost_for_two]] * VLOOKUP(Main[[#This Row],[Currency]],'Currency'!A:B,2,FALSE)</f>
        <v>4.8</v>
      </c>
      <c r="W7483" s="5" t="str">
        <f>IF(Main[[#This Row],[Avg_Cost_USD]]&lt;10,"Low",
IF(Main[[#This Row],[Avg_Cost_USD]]&lt;=30,"Medium","High"))</f>
        <v>Low</v>
      </c>
    </row>
    <row r="7484" spans="1:23" x14ac:dyDescent="0.3">
      <c r="A7484">
        <v>18472688</v>
      </c>
      <c r="B7484" t="s">
        <v>7590</v>
      </c>
      <c r="C7484">
        <v>1</v>
      </c>
      <c r="D7484" t="s">
        <v>6827</v>
      </c>
      <c r="E7484" t="s">
        <v>7132</v>
      </c>
      <c r="F7484">
        <v>0</v>
      </c>
      <c r="G7484">
        <v>0</v>
      </c>
      <c r="H7484" t="s">
        <v>521</v>
      </c>
      <c r="I7484" t="s">
        <v>19</v>
      </c>
      <c r="J7484" t="s">
        <v>57</v>
      </c>
      <c r="K7484" t="s">
        <v>57</v>
      </c>
      <c r="L7484" t="s">
        <v>57</v>
      </c>
      <c r="M7484" t="s">
        <v>57</v>
      </c>
      <c r="N7484">
        <v>1</v>
      </c>
      <c r="O7484">
        <v>5</v>
      </c>
      <c r="P7484">
        <v>400</v>
      </c>
      <c r="Q7484">
        <v>3</v>
      </c>
      <c r="R7484">
        <v>2014</v>
      </c>
      <c r="S7484">
        <v>7</v>
      </c>
      <c r="T7484">
        <v>18</v>
      </c>
      <c r="U7484" s="1">
        <v>41838</v>
      </c>
      <c r="V7484" s="5">
        <f>Main[[#This Row],[Average_Cost_for_two]] * VLOOKUP(Main[[#This Row],[Currency]],'Currency'!A:B,2,FALSE)</f>
        <v>4.8</v>
      </c>
      <c r="W7484" s="5" t="str">
        <f>IF(Main[[#This Row],[Avg_Cost_USD]]&lt;10,"Low",
IF(Main[[#This Row],[Avg_Cost_USD]]&lt;=30,"Medium","High"))</f>
        <v>Low</v>
      </c>
    </row>
    <row r="7485" spans="1:23" x14ac:dyDescent="0.3">
      <c r="A7485">
        <v>18438321</v>
      </c>
      <c r="B7485" t="s">
        <v>7591</v>
      </c>
      <c r="C7485">
        <v>1</v>
      </c>
      <c r="D7485" t="s">
        <v>6827</v>
      </c>
      <c r="E7485" t="s">
        <v>6994</v>
      </c>
      <c r="F7485">
        <v>77.340164479999999</v>
      </c>
      <c r="G7485">
        <v>28.56573444</v>
      </c>
      <c r="H7485" t="s">
        <v>7277</v>
      </c>
      <c r="I7485" t="s">
        <v>19</v>
      </c>
      <c r="J7485" t="s">
        <v>57</v>
      </c>
      <c r="K7485" t="s">
        <v>57</v>
      </c>
      <c r="L7485" t="s">
        <v>57</v>
      </c>
      <c r="M7485" t="s">
        <v>57</v>
      </c>
      <c r="N7485">
        <v>1</v>
      </c>
      <c r="O7485">
        <v>3</v>
      </c>
      <c r="P7485">
        <v>400</v>
      </c>
      <c r="Q7485">
        <v>1</v>
      </c>
      <c r="R7485">
        <v>2015</v>
      </c>
      <c r="S7485">
        <v>7</v>
      </c>
      <c r="T7485">
        <v>4</v>
      </c>
      <c r="U7485" s="1">
        <v>42189</v>
      </c>
      <c r="V7485" s="5">
        <f>Main[[#This Row],[Average_Cost_for_two]] * VLOOKUP(Main[[#This Row],[Currency]],'Currency'!A:B,2,FALSE)</f>
        <v>4.8</v>
      </c>
      <c r="W7485" s="5" t="str">
        <f>IF(Main[[#This Row],[Avg_Cost_USD]]&lt;10,"Low",
IF(Main[[#This Row],[Avg_Cost_USD]]&lt;=30,"Medium","High"))</f>
        <v>Low</v>
      </c>
    </row>
    <row r="7486" spans="1:23" x14ac:dyDescent="0.3">
      <c r="A7486">
        <v>5681</v>
      </c>
      <c r="B7486" t="s">
        <v>7592</v>
      </c>
      <c r="C7486">
        <v>1</v>
      </c>
      <c r="D7486" t="s">
        <v>6827</v>
      </c>
      <c r="E7486" t="s">
        <v>6895</v>
      </c>
      <c r="F7486">
        <v>77.361848699999996</v>
      </c>
      <c r="G7486">
        <v>28.569792199999998</v>
      </c>
      <c r="H7486" t="s">
        <v>335</v>
      </c>
      <c r="I7486" t="s">
        <v>19</v>
      </c>
      <c r="J7486" t="s">
        <v>57</v>
      </c>
      <c r="K7486" t="s">
        <v>57</v>
      </c>
      <c r="L7486" t="s">
        <v>57</v>
      </c>
      <c r="M7486" t="s">
        <v>57</v>
      </c>
      <c r="N7486">
        <v>1</v>
      </c>
      <c r="O7486">
        <v>22</v>
      </c>
      <c r="P7486">
        <v>400</v>
      </c>
      <c r="Q7486">
        <v>2.9</v>
      </c>
      <c r="R7486">
        <v>2016</v>
      </c>
      <c r="S7486">
        <v>7</v>
      </c>
      <c r="T7486">
        <v>12</v>
      </c>
      <c r="U7486" s="1">
        <v>42563</v>
      </c>
      <c r="V7486" s="5">
        <f>Main[[#This Row],[Average_Cost_for_two]] * VLOOKUP(Main[[#This Row],[Currency]],'Currency'!A:B,2,FALSE)</f>
        <v>4.8</v>
      </c>
      <c r="W7486" s="5" t="str">
        <f>IF(Main[[#This Row],[Avg_Cost_USD]]&lt;10,"Low",
IF(Main[[#This Row],[Avg_Cost_USD]]&lt;=30,"Medium","High"))</f>
        <v>Low</v>
      </c>
    </row>
    <row r="7487" spans="1:23" x14ac:dyDescent="0.3">
      <c r="A7487">
        <v>312313</v>
      </c>
      <c r="B7487" t="s">
        <v>7593</v>
      </c>
      <c r="C7487">
        <v>1</v>
      </c>
      <c r="D7487" t="s">
        <v>6827</v>
      </c>
      <c r="E7487" t="s">
        <v>6877</v>
      </c>
      <c r="F7487">
        <v>77.367891700000001</v>
      </c>
      <c r="G7487">
        <v>28.557274100000001</v>
      </c>
      <c r="H7487" t="s">
        <v>410</v>
      </c>
      <c r="I7487" t="s">
        <v>19</v>
      </c>
      <c r="J7487" t="s">
        <v>57</v>
      </c>
      <c r="K7487" t="s">
        <v>57</v>
      </c>
      <c r="L7487" t="s">
        <v>57</v>
      </c>
      <c r="M7487" t="s">
        <v>57</v>
      </c>
      <c r="N7487">
        <v>1</v>
      </c>
      <c r="O7487">
        <v>5</v>
      </c>
      <c r="P7487">
        <v>400</v>
      </c>
      <c r="Q7487">
        <v>2.8</v>
      </c>
      <c r="R7487">
        <v>2010</v>
      </c>
      <c r="S7487">
        <v>7</v>
      </c>
      <c r="T7487">
        <v>9</v>
      </c>
      <c r="U7487" s="1">
        <v>40368</v>
      </c>
      <c r="V7487" s="5">
        <f>Main[[#This Row],[Average_Cost_for_two]] * VLOOKUP(Main[[#This Row],[Currency]],'Currency'!A:B,2,FALSE)</f>
        <v>4.8</v>
      </c>
      <c r="W7487" s="5" t="str">
        <f>IF(Main[[#This Row],[Avg_Cost_USD]]&lt;10,"Low",
IF(Main[[#This Row],[Avg_Cost_USD]]&lt;=30,"Medium","High"))</f>
        <v>Low</v>
      </c>
    </row>
    <row r="7488" spans="1:23" x14ac:dyDescent="0.3">
      <c r="A7488">
        <v>18378765</v>
      </c>
      <c r="B7488" t="s">
        <v>7594</v>
      </c>
      <c r="C7488">
        <v>1</v>
      </c>
      <c r="D7488" t="s">
        <v>6827</v>
      </c>
      <c r="E7488" t="s">
        <v>5878</v>
      </c>
      <c r="F7488">
        <v>77.361977199999998</v>
      </c>
      <c r="G7488">
        <v>28.570280700000001</v>
      </c>
      <c r="H7488" t="s">
        <v>7595</v>
      </c>
      <c r="I7488" t="s">
        <v>19</v>
      </c>
      <c r="J7488" t="s">
        <v>57</v>
      </c>
      <c r="K7488" t="s">
        <v>57</v>
      </c>
      <c r="L7488" t="s">
        <v>57</v>
      </c>
      <c r="M7488" t="s">
        <v>57</v>
      </c>
      <c r="N7488">
        <v>1</v>
      </c>
      <c r="O7488">
        <v>10</v>
      </c>
      <c r="P7488">
        <v>400</v>
      </c>
      <c r="Q7488">
        <v>3.1</v>
      </c>
      <c r="R7488">
        <v>2010</v>
      </c>
      <c r="S7488">
        <v>7</v>
      </c>
      <c r="T7488">
        <v>2</v>
      </c>
      <c r="U7488" s="1">
        <v>40361</v>
      </c>
      <c r="V7488" s="5">
        <f>Main[[#This Row],[Average_Cost_for_two]] * VLOOKUP(Main[[#This Row],[Currency]],'Currency'!A:B,2,FALSE)</f>
        <v>4.8</v>
      </c>
      <c r="W7488" s="5" t="str">
        <f>IF(Main[[#This Row],[Avg_Cost_USD]]&lt;10,"Low",
IF(Main[[#This Row],[Avg_Cost_USD]]&lt;=30,"Medium","High"))</f>
        <v>Low</v>
      </c>
    </row>
    <row r="7489" spans="1:23" x14ac:dyDescent="0.3">
      <c r="A7489">
        <v>18423860</v>
      </c>
      <c r="B7489" t="s">
        <v>7596</v>
      </c>
      <c r="C7489">
        <v>1</v>
      </c>
      <c r="D7489" t="s">
        <v>6827</v>
      </c>
      <c r="E7489" t="s">
        <v>6881</v>
      </c>
      <c r="F7489">
        <v>77.369844599999993</v>
      </c>
      <c r="G7489">
        <v>28.618104200000001</v>
      </c>
      <c r="H7489" t="s">
        <v>289</v>
      </c>
      <c r="I7489" t="s">
        <v>19</v>
      </c>
      <c r="J7489" t="s">
        <v>57</v>
      </c>
      <c r="K7489" t="s">
        <v>57</v>
      </c>
      <c r="L7489" t="s">
        <v>57</v>
      </c>
      <c r="M7489" t="s">
        <v>57</v>
      </c>
      <c r="N7489">
        <v>1</v>
      </c>
      <c r="O7489">
        <v>4</v>
      </c>
      <c r="P7489">
        <v>400</v>
      </c>
      <c r="Q7489">
        <v>3</v>
      </c>
      <c r="R7489">
        <v>2018</v>
      </c>
      <c r="S7489">
        <v>7</v>
      </c>
      <c r="T7489">
        <v>5</v>
      </c>
      <c r="U7489" s="1">
        <v>43286</v>
      </c>
      <c r="V7489" s="5">
        <f>Main[[#This Row],[Average_Cost_for_two]] * VLOOKUP(Main[[#This Row],[Currency]],'Currency'!A:B,2,FALSE)</f>
        <v>4.8</v>
      </c>
      <c r="W7489" s="5" t="str">
        <f>IF(Main[[#This Row],[Avg_Cost_USD]]&lt;10,"Low",
IF(Main[[#This Row],[Avg_Cost_USD]]&lt;=30,"Medium","High"))</f>
        <v>Low</v>
      </c>
    </row>
    <row r="7490" spans="1:23" x14ac:dyDescent="0.3">
      <c r="A7490">
        <v>18439541</v>
      </c>
      <c r="B7490" t="s">
        <v>7597</v>
      </c>
      <c r="C7490">
        <v>1</v>
      </c>
      <c r="D7490" t="s">
        <v>6827</v>
      </c>
      <c r="E7490" t="s">
        <v>6868</v>
      </c>
      <c r="F7490">
        <v>77.382379400000005</v>
      </c>
      <c r="G7490">
        <v>28.564509699999999</v>
      </c>
      <c r="H7490" t="s">
        <v>7598</v>
      </c>
      <c r="I7490" t="s">
        <v>19</v>
      </c>
      <c r="J7490" t="s">
        <v>57</v>
      </c>
      <c r="K7490" t="s">
        <v>57</v>
      </c>
      <c r="L7490" t="s">
        <v>57</v>
      </c>
      <c r="M7490" t="s">
        <v>57</v>
      </c>
      <c r="N7490">
        <v>1</v>
      </c>
      <c r="O7490">
        <v>4</v>
      </c>
      <c r="P7490">
        <v>400</v>
      </c>
      <c r="Q7490">
        <v>2.9</v>
      </c>
      <c r="R7490">
        <v>2018</v>
      </c>
      <c r="S7490">
        <v>7</v>
      </c>
      <c r="T7490">
        <v>19</v>
      </c>
      <c r="U7490" s="1">
        <v>43300</v>
      </c>
      <c r="V7490" s="5">
        <f>Main[[#This Row],[Average_Cost_for_two]] * VLOOKUP(Main[[#This Row],[Currency]],'Currency'!A:B,2,FALSE)</f>
        <v>4.8</v>
      </c>
      <c r="W7490" s="5" t="str">
        <f>IF(Main[[#This Row],[Avg_Cost_USD]]&lt;10,"Low",
IF(Main[[#This Row],[Avg_Cost_USD]]&lt;=30,"Medium","High"))</f>
        <v>Low</v>
      </c>
    </row>
    <row r="7491" spans="1:23" x14ac:dyDescent="0.3">
      <c r="A7491">
        <v>18233616</v>
      </c>
      <c r="B7491" t="s">
        <v>978</v>
      </c>
      <c r="C7491">
        <v>1</v>
      </c>
      <c r="D7491" t="s">
        <v>6827</v>
      </c>
      <c r="E7491" t="s">
        <v>7118</v>
      </c>
      <c r="F7491">
        <v>77.321059849999997</v>
      </c>
      <c r="G7491">
        <v>28.567440430000001</v>
      </c>
      <c r="H7491" t="s">
        <v>980</v>
      </c>
      <c r="I7491" t="s">
        <v>19</v>
      </c>
      <c r="J7491" t="s">
        <v>57</v>
      </c>
      <c r="K7491" t="s">
        <v>57</v>
      </c>
      <c r="L7491" t="s">
        <v>57</v>
      </c>
      <c r="M7491" t="s">
        <v>57</v>
      </c>
      <c r="N7491">
        <v>1</v>
      </c>
      <c r="O7491">
        <v>124</v>
      </c>
      <c r="P7491">
        <v>400</v>
      </c>
      <c r="Q7491">
        <v>3.9</v>
      </c>
      <c r="R7491">
        <v>2010</v>
      </c>
      <c r="S7491">
        <v>6</v>
      </c>
      <c r="T7491">
        <v>14</v>
      </c>
      <c r="U7491" s="1">
        <v>40343</v>
      </c>
      <c r="V7491" s="5">
        <f>Main[[#This Row],[Average_Cost_for_two]] * VLOOKUP(Main[[#This Row],[Currency]],'Currency'!A:B,2,FALSE)</f>
        <v>4.8</v>
      </c>
      <c r="W7491" s="5" t="str">
        <f>IF(Main[[#This Row],[Avg_Cost_USD]]&lt;10,"Low",
IF(Main[[#This Row],[Avg_Cost_USD]]&lt;=30,"Medium","High"))</f>
        <v>Low</v>
      </c>
    </row>
    <row r="7492" spans="1:23" x14ac:dyDescent="0.3">
      <c r="A7492">
        <v>18378014</v>
      </c>
      <c r="B7492" t="s">
        <v>7599</v>
      </c>
      <c r="C7492">
        <v>1</v>
      </c>
      <c r="D7492" t="s">
        <v>6827</v>
      </c>
      <c r="E7492" t="s">
        <v>6832</v>
      </c>
      <c r="F7492">
        <v>77.366061000000002</v>
      </c>
      <c r="G7492">
        <v>28.539276999999998</v>
      </c>
      <c r="H7492" t="s">
        <v>56</v>
      </c>
      <c r="I7492" t="s">
        <v>19</v>
      </c>
      <c r="J7492" t="s">
        <v>57</v>
      </c>
      <c r="K7492" t="s">
        <v>61</v>
      </c>
      <c r="L7492" t="s">
        <v>57</v>
      </c>
      <c r="M7492" t="s">
        <v>57</v>
      </c>
      <c r="N7492">
        <v>1</v>
      </c>
      <c r="O7492">
        <v>18</v>
      </c>
      <c r="P7492">
        <v>400</v>
      </c>
      <c r="Q7492">
        <v>3.6</v>
      </c>
      <c r="R7492">
        <v>2012</v>
      </c>
      <c r="S7492">
        <v>6</v>
      </c>
      <c r="T7492">
        <v>14</v>
      </c>
      <c r="U7492" s="1">
        <v>41074</v>
      </c>
      <c r="V7492" s="5">
        <f>Main[[#This Row],[Average_Cost_for_two]] * VLOOKUP(Main[[#This Row],[Currency]],'Currency'!A:B,2,FALSE)</f>
        <v>4.8</v>
      </c>
      <c r="W7492" s="5" t="str">
        <f>IF(Main[[#This Row],[Avg_Cost_USD]]&lt;10,"Low",
IF(Main[[#This Row],[Avg_Cost_USD]]&lt;=30,"Medium","High"))</f>
        <v>Low</v>
      </c>
    </row>
    <row r="7493" spans="1:23" x14ac:dyDescent="0.3">
      <c r="A7493">
        <v>8017</v>
      </c>
      <c r="B7493" t="s">
        <v>3954</v>
      </c>
      <c r="C7493">
        <v>1</v>
      </c>
      <c r="D7493" t="s">
        <v>6827</v>
      </c>
      <c r="E7493" t="s">
        <v>7029</v>
      </c>
      <c r="F7493">
        <v>77.338269100000005</v>
      </c>
      <c r="G7493">
        <v>28.584424299999998</v>
      </c>
      <c r="H7493" t="s">
        <v>494</v>
      </c>
      <c r="I7493" t="s">
        <v>19</v>
      </c>
      <c r="J7493" t="s">
        <v>57</v>
      </c>
      <c r="K7493" t="s">
        <v>57</v>
      </c>
      <c r="L7493" t="s">
        <v>57</v>
      </c>
      <c r="M7493" t="s">
        <v>57</v>
      </c>
      <c r="N7493">
        <v>1</v>
      </c>
      <c r="O7493">
        <v>37</v>
      </c>
      <c r="P7493">
        <v>400</v>
      </c>
      <c r="Q7493">
        <v>3</v>
      </c>
      <c r="R7493">
        <v>2016</v>
      </c>
      <c r="S7493">
        <v>6</v>
      </c>
      <c r="T7493">
        <v>4</v>
      </c>
      <c r="U7493" s="1">
        <v>42525</v>
      </c>
      <c r="V7493" s="5">
        <f>Main[[#This Row],[Average_Cost_for_two]] * VLOOKUP(Main[[#This Row],[Currency]],'Currency'!A:B,2,FALSE)</f>
        <v>4.8</v>
      </c>
      <c r="W7493" s="5" t="str">
        <f>IF(Main[[#This Row],[Avg_Cost_USD]]&lt;10,"Low",
IF(Main[[#This Row],[Avg_Cost_USD]]&lt;=30,"Medium","High"))</f>
        <v>Low</v>
      </c>
    </row>
    <row r="7494" spans="1:23" x14ac:dyDescent="0.3">
      <c r="A7494">
        <v>18383549</v>
      </c>
      <c r="B7494" t="s">
        <v>3969</v>
      </c>
      <c r="C7494">
        <v>1</v>
      </c>
      <c r="D7494" t="s">
        <v>6827</v>
      </c>
      <c r="E7494" t="s">
        <v>6895</v>
      </c>
      <c r="F7494">
        <v>77.358772999999999</v>
      </c>
      <c r="G7494">
        <v>28.5612563</v>
      </c>
      <c r="H7494" t="s">
        <v>618</v>
      </c>
      <c r="I7494" t="s">
        <v>19</v>
      </c>
      <c r="J7494" t="s">
        <v>57</v>
      </c>
      <c r="K7494" t="s">
        <v>57</v>
      </c>
      <c r="L7494" t="s">
        <v>57</v>
      </c>
      <c r="M7494" t="s">
        <v>57</v>
      </c>
      <c r="N7494">
        <v>1</v>
      </c>
      <c r="O7494">
        <v>2</v>
      </c>
      <c r="P7494">
        <v>400</v>
      </c>
      <c r="Q7494">
        <v>1</v>
      </c>
      <c r="R7494">
        <v>2013</v>
      </c>
      <c r="S7494">
        <v>6</v>
      </c>
      <c r="T7494">
        <v>21</v>
      </c>
      <c r="U7494" s="1">
        <v>41446</v>
      </c>
      <c r="V7494" s="5">
        <f>Main[[#This Row],[Average_Cost_for_two]] * VLOOKUP(Main[[#This Row],[Currency]],'Currency'!A:B,2,FALSE)</f>
        <v>4.8</v>
      </c>
      <c r="W7494" s="5" t="str">
        <f>IF(Main[[#This Row],[Avg_Cost_USD]]&lt;10,"Low",
IF(Main[[#This Row],[Avg_Cost_USD]]&lt;=30,"Medium","High"))</f>
        <v>Low</v>
      </c>
    </row>
    <row r="7495" spans="1:23" x14ac:dyDescent="0.3">
      <c r="A7495">
        <v>313305</v>
      </c>
      <c r="B7495" t="s">
        <v>7600</v>
      </c>
      <c r="C7495">
        <v>1</v>
      </c>
      <c r="D7495" t="s">
        <v>6827</v>
      </c>
      <c r="E7495" t="s">
        <v>6881</v>
      </c>
      <c r="F7495">
        <v>0</v>
      </c>
      <c r="G7495">
        <v>0</v>
      </c>
      <c r="H7495" t="s">
        <v>342</v>
      </c>
      <c r="I7495" t="s">
        <v>19</v>
      </c>
      <c r="J7495" t="s">
        <v>57</v>
      </c>
      <c r="K7495" t="s">
        <v>57</v>
      </c>
      <c r="L7495" t="s">
        <v>57</v>
      </c>
      <c r="M7495" t="s">
        <v>57</v>
      </c>
      <c r="N7495">
        <v>1</v>
      </c>
      <c r="O7495">
        <v>12</v>
      </c>
      <c r="P7495">
        <v>400</v>
      </c>
      <c r="Q7495">
        <v>2.8</v>
      </c>
      <c r="R7495">
        <v>2016</v>
      </c>
      <c r="S7495">
        <v>6</v>
      </c>
      <c r="T7495">
        <v>14</v>
      </c>
      <c r="U7495" s="1">
        <v>42535</v>
      </c>
      <c r="V7495" s="5">
        <f>Main[[#This Row],[Average_Cost_for_two]] * VLOOKUP(Main[[#This Row],[Currency]],'Currency'!A:B,2,FALSE)</f>
        <v>4.8</v>
      </c>
      <c r="W7495" s="5" t="str">
        <f>IF(Main[[#This Row],[Avg_Cost_USD]]&lt;10,"Low",
IF(Main[[#This Row],[Avg_Cost_USD]]&lt;=30,"Medium","High"))</f>
        <v>Low</v>
      </c>
    </row>
    <row r="7496" spans="1:23" x14ac:dyDescent="0.3">
      <c r="A7496">
        <v>18380262</v>
      </c>
      <c r="B7496" t="s">
        <v>7601</v>
      </c>
      <c r="C7496">
        <v>1</v>
      </c>
      <c r="D7496" t="s">
        <v>6827</v>
      </c>
      <c r="E7496" t="s">
        <v>6881</v>
      </c>
      <c r="F7496">
        <v>77.362482799999995</v>
      </c>
      <c r="G7496">
        <v>28.6145003</v>
      </c>
      <c r="H7496" t="s">
        <v>511</v>
      </c>
      <c r="I7496" t="s">
        <v>19</v>
      </c>
      <c r="J7496" t="s">
        <v>57</v>
      </c>
      <c r="K7496" t="s">
        <v>57</v>
      </c>
      <c r="L7496" t="s">
        <v>57</v>
      </c>
      <c r="M7496" t="s">
        <v>57</v>
      </c>
      <c r="N7496">
        <v>1</v>
      </c>
      <c r="O7496">
        <v>33</v>
      </c>
      <c r="P7496">
        <v>400</v>
      </c>
      <c r="Q7496">
        <v>3.5</v>
      </c>
      <c r="R7496">
        <v>2018</v>
      </c>
      <c r="S7496">
        <v>6</v>
      </c>
      <c r="T7496">
        <v>12</v>
      </c>
      <c r="U7496" s="1">
        <v>43263</v>
      </c>
      <c r="V7496" s="5">
        <f>Main[[#This Row],[Average_Cost_for_two]] * VLOOKUP(Main[[#This Row],[Currency]],'Currency'!A:B,2,FALSE)</f>
        <v>4.8</v>
      </c>
      <c r="W7496" s="5" t="str">
        <f>IF(Main[[#This Row],[Avg_Cost_USD]]&lt;10,"Low",
IF(Main[[#This Row],[Avg_Cost_USD]]&lt;=30,"Medium","High"))</f>
        <v>Low</v>
      </c>
    </row>
    <row r="7497" spans="1:23" x14ac:dyDescent="0.3">
      <c r="A7497">
        <v>18273632</v>
      </c>
      <c r="B7497" t="s">
        <v>4112</v>
      </c>
      <c r="C7497">
        <v>1</v>
      </c>
      <c r="D7497" t="s">
        <v>6827</v>
      </c>
      <c r="E7497" t="s">
        <v>6828</v>
      </c>
      <c r="F7497">
        <v>77.353663400000002</v>
      </c>
      <c r="G7497">
        <v>28.574308599999998</v>
      </c>
      <c r="H7497" t="s">
        <v>315</v>
      </c>
      <c r="I7497" t="s">
        <v>19</v>
      </c>
      <c r="J7497" t="s">
        <v>57</v>
      </c>
      <c r="K7497" t="s">
        <v>61</v>
      </c>
      <c r="L7497" t="s">
        <v>57</v>
      </c>
      <c r="M7497" t="s">
        <v>57</v>
      </c>
      <c r="N7497">
        <v>1</v>
      </c>
      <c r="O7497">
        <v>27</v>
      </c>
      <c r="P7497">
        <v>400</v>
      </c>
      <c r="Q7497">
        <v>2.2999999999999998</v>
      </c>
      <c r="R7497">
        <v>2014</v>
      </c>
      <c r="S7497">
        <v>5</v>
      </c>
      <c r="T7497">
        <v>20</v>
      </c>
      <c r="U7497" s="1">
        <v>41779</v>
      </c>
      <c r="V7497" s="5">
        <f>Main[[#This Row],[Average_Cost_for_two]] * VLOOKUP(Main[[#This Row],[Currency]],'Currency'!A:B,2,FALSE)</f>
        <v>4.8</v>
      </c>
      <c r="W7497" s="5" t="str">
        <f>IF(Main[[#This Row],[Avg_Cost_USD]]&lt;10,"Low",
IF(Main[[#This Row],[Avg_Cost_USD]]&lt;=30,"Medium","High"))</f>
        <v>Low</v>
      </c>
    </row>
    <row r="7498" spans="1:23" x14ac:dyDescent="0.3">
      <c r="A7498">
        <v>18254400</v>
      </c>
      <c r="B7498" t="s">
        <v>7602</v>
      </c>
      <c r="C7498">
        <v>1</v>
      </c>
      <c r="D7498" t="s">
        <v>6827</v>
      </c>
      <c r="E7498" t="s">
        <v>7199</v>
      </c>
      <c r="F7498">
        <v>77.527994199999995</v>
      </c>
      <c r="G7498">
        <v>28.458049299999999</v>
      </c>
      <c r="H7498" t="s">
        <v>768</v>
      </c>
      <c r="I7498" t="s">
        <v>19</v>
      </c>
      <c r="J7498" t="s">
        <v>57</v>
      </c>
      <c r="K7498" t="s">
        <v>61</v>
      </c>
      <c r="L7498" t="s">
        <v>57</v>
      </c>
      <c r="M7498" t="s">
        <v>57</v>
      </c>
      <c r="N7498">
        <v>1</v>
      </c>
      <c r="O7498">
        <v>19</v>
      </c>
      <c r="P7498">
        <v>400</v>
      </c>
      <c r="Q7498">
        <v>2.8</v>
      </c>
      <c r="R7498">
        <v>2018</v>
      </c>
      <c r="S7498">
        <v>5</v>
      </c>
      <c r="T7498">
        <v>14</v>
      </c>
      <c r="U7498" s="1">
        <v>43234</v>
      </c>
      <c r="V7498" s="5">
        <f>Main[[#This Row],[Average_Cost_for_two]] * VLOOKUP(Main[[#This Row],[Currency]],'Currency'!A:B,2,FALSE)</f>
        <v>4.8</v>
      </c>
      <c r="W7498" s="5" t="str">
        <f>IF(Main[[#This Row],[Avg_Cost_USD]]&lt;10,"Low",
IF(Main[[#This Row],[Avg_Cost_USD]]&lt;=30,"Medium","High"))</f>
        <v>Low</v>
      </c>
    </row>
    <row r="7499" spans="1:23" x14ac:dyDescent="0.3">
      <c r="A7499">
        <v>18034079</v>
      </c>
      <c r="B7499" t="s">
        <v>299</v>
      </c>
      <c r="C7499">
        <v>1</v>
      </c>
      <c r="D7499" t="s">
        <v>6827</v>
      </c>
      <c r="E7499" t="s">
        <v>6848</v>
      </c>
      <c r="F7499">
        <v>77.330602799999994</v>
      </c>
      <c r="G7499">
        <v>28.544516699999999</v>
      </c>
      <c r="H7499" t="s">
        <v>301</v>
      </c>
      <c r="I7499" t="s">
        <v>19</v>
      </c>
      <c r="J7499" t="s">
        <v>57</v>
      </c>
      <c r="K7499" t="s">
        <v>61</v>
      </c>
      <c r="L7499" t="s">
        <v>57</v>
      </c>
      <c r="M7499" t="s">
        <v>57</v>
      </c>
      <c r="N7499">
        <v>1</v>
      </c>
      <c r="O7499">
        <v>20</v>
      </c>
      <c r="P7499">
        <v>400</v>
      </c>
      <c r="Q7499">
        <v>3.6</v>
      </c>
      <c r="R7499">
        <v>2016</v>
      </c>
      <c r="S7499">
        <v>5</v>
      </c>
      <c r="T7499">
        <v>28</v>
      </c>
      <c r="U7499" s="1">
        <v>42518</v>
      </c>
      <c r="V7499" s="5">
        <f>Main[[#This Row],[Average_Cost_for_two]] * VLOOKUP(Main[[#This Row],[Currency]],'Currency'!A:B,2,FALSE)</f>
        <v>4.8</v>
      </c>
      <c r="W7499" s="5" t="str">
        <f>IF(Main[[#This Row],[Avg_Cost_USD]]&lt;10,"Low",
IF(Main[[#This Row],[Avg_Cost_USD]]&lt;=30,"Medium","High"))</f>
        <v>Low</v>
      </c>
    </row>
    <row r="7500" spans="1:23" x14ac:dyDescent="0.3">
      <c r="A7500">
        <v>18265723</v>
      </c>
      <c r="B7500" t="s">
        <v>7603</v>
      </c>
      <c r="C7500">
        <v>1</v>
      </c>
      <c r="D7500" t="s">
        <v>6827</v>
      </c>
      <c r="E7500" t="s">
        <v>6943</v>
      </c>
      <c r="F7500">
        <v>77.328278350000005</v>
      </c>
      <c r="G7500">
        <v>28.574568719999998</v>
      </c>
      <c r="H7500" t="s">
        <v>335</v>
      </c>
      <c r="I7500" t="s">
        <v>19</v>
      </c>
      <c r="J7500" t="s">
        <v>57</v>
      </c>
      <c r="K7500" t="s">
        <v>57</v>
      </c>
      <c r="L7500" t="s">
        <v>57</v>
      </c>
      <c r="M7500" t="s">
        <v>57</v>
      </c>
      <c r="N7500">
        <v>1</v>
      </c>
      <c r="O7500">
        <v>6</v>
      </c>
      <c r="P7500">
        <v>400</v>
      </c>
      <c r="Q7500">
        <v>3</v>
      </c>
      <c r="R7500">
        <v>2012</v>
      </c>
      <c r="S7500">
        <v>5</v>
      </c>
      <c r="T7500">
        <v>25</v>
      </c>
      <c r="U7500" s="1">
        <v>41054</v>
      </c>
      <c r="V7500" s="5">
        <f>Main[[#This Row],[Average_Cost_for_two]] * VLOOKUP(Main[[#This Row],[Currency]],'Currency'!A:B,2,FALSE)</f>
        <v>4.8</v>
      </c>
      <c r="W7500" s="5" t="str">
        <f>IF(Main[[#This Row],[Avg_Cost_USD]]&lt;10,"Low",
IF(Main[[#This Row],[Avg_Cost_USD]]&lt;=30,"Medium","High"))</f>
        <v>Low</v>
      </c>
    </row>
    <row r="7501" spans="1:23" x14ac:dyDescent="0.3">
      <c r="A7501">
        <v>18345747</v>
      </c>
      <c r="B7501" t="s">
        <v>7604</v>
      </c>
      <c r="C7501">
        <v>1</v>
      </c>
      <c r="D7501" t="s">
        <v>6827</v>
      </c>
      <c r="E7501" t="s">
        <v>6994</v>
      </c>
      <c r="F7501">
        <v>77.339935299999993</v>
      </c>
      <c r="G7501">
        <v>28.565392899999999</v>
      </c>
      <c r="H7501" t="s">
        <v>3292</v>
      </c>
      <c r="I7501" t="s">
        <v>19</v>
      </c>
      <c r="J7501" t="s">
        <v>57</v>
      </c>
      <c r="K7501" t="s">
        <v>61</v>
      </c>
      <c r="L7501" t="s">
        <v>57</v>
      </c>
      <c r="M7501" t="s">
        <v>57</v>
      </c>
      <c r="N7501">
        <v>1</v>
      </c>
      <c r="O7501">
        <v>80</v>
      </c>
      <c r="P7501">
        <v>400</v>
      </c>
      <c r="Q7501">
        <v>3.7</v>
      </c>
      <c r="R7501">
        <v>2016</v>
      </c>
      <c r="S7501">
        <v>5</v>
      </c>
      <c r="T7501">
        <v>10</v>
      </c>
      <c r="U7501" s="1">
        <v>42500</v>
      </c>
      <c r="V7501" s="5">
        <f>Main[[#This Row],[Average_Cost_for_two]] * VLOOKUP(Main[[#This Row],[Currency]],'Currency'!A:B,2,FALSE)</f>
        <v>4.8</v>
      </c>
      <c r="W7501" s="5" t="str">
        <f>IF(Main[[#This Row],[Avg_Cost_USD]]&lt;10,"Low",
IF(Main[[#This Row],[Avg_Cost_USD]]&lt;=30,"Medium","High"))</f>
        <v>Low</v>
      </c>
    </row>
    <row r="7502" spans="1:23" x14ac:dyDescent="0.3">
      <c r="A7502">
        <v>310770</v>
      </c>
      <c r="B7502" t="s">
        <v>7605</v>
      </c>
      <c r="C7502">
        <v>1</v>
      </c>
      <c r="D7502" t="s">
        <v>6827</v>
      </c>
      <c r="E7502" t="s">
        <v>6881</v>
      </c>
      <c r="F7502">
        <v>77.371019349999997</v>
      </c>
      <c r="G7502">
        <v>28.625035919999998</v>
      </c>
      <c r="H7502" t="s">
        <v>521</v>
      </c>
      <c r="I7502" t="s">
        <v>19</v>
      </c>
      <c r="J7502" t="s">
        <v>57</v>
      </c>
      <c r="K7502" t="s">
        <v>57</v>
      </c>
      <c r="L7502" t="s">
        <v>57</v>
      </c>
      <c r="M7502" t="s">
        <v>57</v>
      </c>
      <c r="N7502">
        <v>1</v>
      </c>
      <c r="O7502">
        <v>2</v>
      </c>
      <c r="P7502">
        <v>400</v>
      </c>
      <c r="Q7502">
        <v>1</v>
      </c>
      <c r="R7502">
        <v>2017</v>
      </c>
      <c r="S7502">
        <v>5</v>
      </c>
      <c r="T7502">
        <v>1</v>
      </c>
      <c r="U7502" s="1">
        <v>42856</v>
      </c>
      <c r="V7502" s="5">
        <f>Main[[#This Row],[Average_Cost_for_two]] * VLOOKUP(Main[[#This Row],[Currency]],'Currency'!A:B,2,FALSE)</f>
        <v>4.8</v>
      </c>
      <c r="W7502" s="5" t="str">
        <f>IF(Main[[#This Row],[Avg_Cost_USD]]&lt;10,"Low",
IF(Main[[#This Row],[Avg_Cost_USD]]&lt;=30,"Medium","High"))</f>
        <v>Low</v>
      </c>
    </row>
    <row r="7503" spans="1:23" x14ac:dyDescent="0.3">
      <c r="A7503">
        <v>18383503</v>
      </c>
      <c r="B7503" t="s">
        <v>7597</v>
      </c>
      <c r="C7503">
        <v>1</v>
      </c>
      <c r="D7503" t="s">
        <v>6827</v>
      </c>
      <c r="E7503" t="s">
        <v>6868</v>
      </c>
      <c r="F7503">
        <v>77.381228800000002</v>
      </c>
      <c r="G7503">
        <v>28.566389999999998</v>
      </c>
      <c r="H7503" t="s">
        <v>3499</v>
      </c>
      <c r="I7503" t="s">
        <v>19</v>
      </c>
      <c r="J7503" t="s">
        <v>57</v>
      </c>
      <c r="K7503" t="s">
        <v>61</v>
      </c>
      <c r="L7503" t="s">
        <v>57</v>
      </c>
      <c r="M7503" t="s">
        <v>57</v>
      </c>
      <c r="N7503">
        <v>1</v>
      </c>
      <c r="O7503">
        <v>11</v>
      </c>
      <c r="P7503">
        <v>400</v>
      </c>
      <c r="Q7503">
        <v>2.4</v>
      </c>
      <c r="R7503">
        <v>2017</v>
      </c>
      <c r="S7503">
        <v>5</v>
      </c>
      <c r="T7503">
        <v>22</v>
      </c>
      <c r="U7503" s="1">
        <v>42877</v>
      </c>
      <c r="V7503" s="5">
        <f>Main[[#This Row],[Average_Cost_for_two]] * VLOOKUP(Main[[#This Row],[Currency]],'Currency'!A:B,2,FALSE)</f>
        <v>4.8</v>
      </c>
      <c r="W7503" s="5" t="str">
        <f>IF(Main[[#This Row],[Avg_Cost_USD]]&lt;10,"Low",
IF(Main[[#This Row],[Avg_Cost_USD]]&lt;=30,"Medium","High"))</f>
        <v>Low</v>
      </c>
    </row>
    <row r="7504" spans="1:23" x14ac:dyDescent="0.3">
      <c r="A7504">
        <v>18233617</v>
      </c>
      <c r="B7504" t="s">
        <v>978</v>
      </c>
      <c r="C7504">
        <v>1</v>
      </c>
      <c r="D7504" t="s">
        <v>6827</v>
      </c>
      <c r="E7504" t="s">
        <v>6887</v>
      </c>
      <c r="F7504">
        <v>77.325308100000001</v>
      </c>
      <c r="G7504">
        <v>28.566701999999999</v>
      </c>
      <c r="H7504" t="s">
        <v>980</v>
      </c>
      <c r="I7504" t="s">
        <v>19</v>
      </c>
      <c r="J7504" t="s">
        <v>57</v>
      </c>
      <c r="K7504" t="s">
        <v>61</v>
      </c>
      <c r="L7504" t="s">
        <v>57</v>
      </c>
      <c r="M7504" t="s">
        <v>57</v>
      </c>
      <c r="N7504">
        <v>1</v>
      </c>
      <c r="O7504">
        <v>67</v>
      </c>
      <c r="P7504">
        <v>400</v>
      </c>
      <c r="Q7504">
        <v>3.4</v>
      </c>
      <c r="R7504">
        <v>2014</v>
      </c>
      <c r="S7504">
        <v>5</v>
      </c>
      <c r="T7504">
        <v>18</v>
      </c>
      <c r="U7504" s="1">
        <v>41777</v>
      </c>
      <c r="V7504" s="5">
        <f>Main[[#This Row],[Average_Cost_for_two]] * VLOOKUP(Main[[#This Row],[Currency]],'Currency'!A:B,2,FALSE)</f>
        <v>4.8</v>
      </c>
      <c r="W7504" s="5" t="str">
        <f>IF(Main[[#This Row],[Avg_Cost_USD]]&lt;10,"Low",
IF(Main[[#This Row],[Avg_Cost_USD]]&lt;=30,"Medium","High"))</f>
        <v>Low</v>
      </c>
    </row>
    <row r="7505" spans="1:23" x14ac:dyDescent="0.3">
      <c r="A7505">
        <v>18233620</v>
      </c>
      <c r="B7505" t="s">
        <v>978</v>
      </c>
      <c r="C7505">
        <v>1</v>
      </c>
      <c r="D7505" t="s">
        <v>6827</v>
      </c>
      <c r="E7505" t="s">
        <v>6927</v>
      </c>
      <c r="F7505">
        <v>77.321724399999994</v>
      </c>
      <c r="G7505">
        <v>28.564820099999999</v>
      </c>
      <c r="H7505" t="s">
        <v>980</v>
      </c>
      <c r="I7505" t="s">
        <v>19</v>
      </c>
      <c r="J7505" t="s">
        <v>57</v>
      </c>
      <c r="K7505" t="s">
        <v>61</v>
      </c>
      <c r="L7505" t="s">
        <v>57</v>
      </c>
      <c r="M7505" t="s">
        <v>57</v>
      </c>
      <c r="N7505">
        <v>1</v>
      </c>
      <c r="O7505">
        <v>46</v>
      </c>
      <c r="P7505">
        <v>400</v>
      </c>
      <c r="Q7505">
        <v>3.6</v>
      </c>
      <c r="R7505">
        <v>2010</v>
      </c>
      <c r="S7505">
        <v>4</v>
      </c>
      <c r="T7505">
        <v>17</v>
      </c>
      <c r="U7505" s="1">
        <v>40285</v>
      </c>
      <c r="V7505" s="5">
        <f>Main[[#This Row],[Average_Cost_for_two]] * VLOOKUP(Main[[#This Row],[Currency]],'Currency'!A:B,2,FALSE)</f>
        <v>4.8</v>
      </c>
      <c r="W7505" s="5" t="str">
        <f>IF(Main[[#This Row],[Avg_Cost_USD]]&lt;10,"Low",
IF(Main[[#This Row],[Avg_Cost_USD]]&lt;=30,"Medium","High"))</f>
        <v>Low</v>
      </c>
    </row>
    <row r="7506" spans="1:23" x14ac:dyDescent="0.3">
      <c r="A7506">
        <v>5634</v>
      </c>
      <c r="B7506" t="s">
        <v>7606</v>
      </c>
      <c r="C7506">
        <v>1</v>
      </c>
      <c r="D7506" t="s">
        <v>6827</v>
      </c>
      <c r="E7506" t="s">
        <v>6832</v>
      </c>
      <c r="F7506">
        <v>77.387462630000002</v>
      </c>
      <c r="G7506">
        <v>28.53393492</v>
      </c>
      <c r="H7506" t="s">
        <v>335</v>
      </c>
      <c r="I7506" t="s">
        <v>19</v>
      </c>
      <c r="J7506" t="s">
        <v>57</v>
      </c>
      <c r="K7506" t="s">
        <v>57</v>
      </c>
      <c r="L7506" t="s">
        <v>57</v>
      </c>
      <c r="M7506" t="s">
        <v>57</v>
      </c>
      <c r="N7506">
        <v>1</v>
      </c>
      <c r="O7506">
        <v>19</v>
      </c>
      <c r="P7506">
        <v>400</v>
      </c>
      <c r="Q7506">
        <v>2.9</v>
      </c>
      <c r="R7506">
        <v>2012</v>
      </c>
      <c r="S7506">
        <v>4</v>
      </c>
      <c r="T7506">
        <v>15</v>
      </c>
      <c r="U7506" s="1">
        <v>41014</v>
      </c>
      <c r="V7506" s="5">
        <f>Main[[#This Row],[Average_Cost_for_two]] * VLOOKUP(Main[[#This Row],[Currency]],'Currency'!A:B,2,FALSE)</f>
        <v>4.8</v>
      </c>
      <c r="W7506" s="5" t="str">
        <f>IF(Main[[#This Row],[Avg_Cost_USD]]&lt;10,"Low",
IF(Main[[#This Row],[Avg_Cost_USD]]&lt;=30,"Medium","High"))</f>
        <v>Low</v>
      </c>
    </row>
    <row r="7507" spans="1:23" x14ac:dyDescent="0.3">
      <c r="A7507">
        <v>18421504</v>
      </c>
      <c r="B7507" t="s">
        <v>7607</v>
      </c>
      <c r="C7507">
        <v>1</v>
      </c>
      <c r="D7507" t="s">
        <v>6827</v>
      </c>
      <c r="E7507" t="s">
        <v>6832</v>
      </c>
      <c r="F7507">
        <v>77.366005630000004</v>
      </c>
      <c r="G7507">
        <v>28.539259980000001</v>
      </c>
      <c r="H7507" t="s">
        <v>733</v>
      </c>
      <c r="I7507" t="s">
        <v>19</v>
      </c>
      <c r="J7507" t="s">
        <v>57</v>
      </c>
      <c r="K7507" t="s">
        <v>61</v>
      </c>
      <c r="L7507" t="s">
        <v>57</v>
      </c>
      <c r="M7507" t="s">
        <v>57</v>
      </c>
      <c r="N7507">
        <v>1</v>
      </c>
      <c r="O7507">
        <v>21</v>
      </c>
      <c r="P7507">
        <v>400</v>
      </c>
      <c r="Q7507">
        <v>3.5</v>
      </c>
      <c r="R7507">
        <v>2014</v>
      </c>
      <c r="S7507">
        <v>4</v>
      </c>
      <c r="T7507">
        <v>12</v>
      </c>
      <c r="U7507" s="1">
        <v>41741</v>
      </c>
      <c r="V7507" s="5">
        <f>Main[[#This Row],[Average_Cost_for_two]] * VLOOKUP(Main[[#This Row],[Currency]],'Currency'!A:B,2,FALSE)</f>
        <v>4.8</v>
      </c>
      <c r="W7507" s="5" t="str">
        <f>IF(Main[[#This Row],[Avg_Cost_USD]]&lt;10,"Low",
IF(Main[[#This Row],[Avg_Cost_USD]]&lt;=30,"Medium","High"))</f>
        <v>Low</v>
      </c>
    </row>
    <row r="7508" spans="1:23" x14ac:dyDescent="0.3">
      <c r="A7508">
        <v>18474432</v>
      </c>
      <c r="B7508" t="s">
        <v>7608</v>
      </c>
      <c r="C7508">
        <v>1</v>
      </c>
      <c r="D7508" t="s">
        <v>6827</v>
      </c>
      <c r="E7508" t="s">
        <v>6837</v>
      </c>
      <c r="F7508">
        <v>77.373131920000006</v>
      </c>
      <c r="G7508">
        <v>28.515244389999999</v>
      </c>
      <c r="H7508" t="s">
        <v>56</v>
      </c>
      <c r="I7508" t="s">
        <v>19</v>
      </c>
      <c r="J7508" t="s">
        <v>57</v>
      </c>
      <c r="K7508" t="s">
        <v>57</v>
      </c>
      <c r="L7508" t="s">
        <v>57</v>
      </c>
      <c r="M7508" t="s">
        <v>57</v>
      </c>
      <c r="N7508">
        <v>1</v>
      </c>
      <c r="O7508">
        <v>3</v>
      </c>
      <c r="P7508">
        <v>400</v>
      </c>
      <c r="Q7508">
        <v>1</v>
      </c>
      <c r="R7508">
        <v>2018</v>
      </c>
      <c r="S7508">
        <v>4</v>
      </c>
      <c r="T7508">
        <v>25</v>
      </c>
      <c r="U7508" s="1">
        <v>43215</v>
      </c>
      <c r="V7508" s="5">
        <f>Main[[#This Row],[Average_Cost_for_two]] * VLOOKUP(Main[[#This Row],[Currency]],'Currency'!A:B,2,FALSE)</f>
        <v>4.8</v>
      </c>
      <c r="W7508" s="5" t="str">
        <f>IF(Main[[#This Row],[Avg_Cost_USD]]&lt;10,"Low",
IF(Main[[#This Row],[Avg_Cost_USD]]&lt;=30,"Medium","High"))</f>
        <v>Low</v>
      </c>
    </row>
    <row r="7509" spans="1:23" x14ac:dyDescent="0.3">
      <c r="A7509">
        <v>302558</v>
      </c>
      <c r="B7509" t="s">
        <v>7609</v>
      </c>
      <c r="C7509">
        <v>1</v>
      </c>
      <c r="D7509" t="s">
        <v>6827</v>
      </c>
      <c r="E7509" t="s">
        <v>7527</v>
      </c>
      <c r="F7509">
        <v>77.325931080000004</v>
      </c>
      <c r="G7509">
        <v>28.570811330000002</v>
      </c>
      <c r="H7509" t="s">
        <v>7610</v>
      </c>
      <c r="I7509" t="s">
        <v>19</v>
      </c>
      <c r="J7509" t="s">
        <v>57</v>
      </c>
      <c r="K7509" t="s">
        <v>61</v>
      </c>
      <c r="L7509" t="s">
        <v>57</v>
      </c>
      <c r="M7509" t="s">
        <v>57</v>
      </c>
      <c r="N7509">
        <v>1</v>
      </c>
      <c r="O7509">
        <v>61</v>
      </c>
      <c r="P7509">
        <v>400</v>
      </c>
      <c r="Q7509">
        <v>3.3</v>
      </c>
      <c r="R7509">
        <v>2012</v>
      </c>
      <c r="S7509">
        <v>4</v>
      </c>
      <c r="T7509">
        <v>5</v>
      </c>
      <c r="U7509" s="1">
        <v>41004</v>
      </c>
      <c r="V7509" s="5">
        <f>Main[[#This Row],[Average_Cost_for_two]] * VLOOKUP(Main[[#This Row],[Currency]],'Currency'!A:B,2,FALSE)</f>
        <v>4.8</v>
      </c>
      <c r="W7509" s="5" t="str">
        <f>IF(Main[[#This Row],[Avg_Cost_USD]]&lt;10,"Low",
IF(Main[[#This Row],[Avg_Cost_USD]]&lt;=30,"Medium","High"))</f>
        <v>Low</v>
      </c>
    </row>
    <row r="7510" spans="1:23" x14ac:dyDescent="0.3">
      <c r="A7510">
        <v>18463961</v>
      </c>
      <c r="B7510" t="s">
        <v>7611</v>
      </c>
      <c r="C7510">
        <v>1</v>
      </c>
      <c r="D7510" t="s">
        <v>6827</v>
      </c>
      <c r="E7510" t="s">
        <v>6943</v>
      </c>
      <c r="F7510">
        <v>0</v>
      </c>
      <c r="G7510">
        <v>0</v>
      </c>
      <c r="H7510" t="s">
        <v>289</v>
      </c>
      <c r="I7510" t="s">
        <v>19</v>
      </c>
      <c r="J7510" t="s">
        <v>57</v>
      </c>
      <c r="K7510" t="s">
        <v>61</v>
      </c>
      <c r="L7510" t="s">
        <v>57</v>
      </c>
      <c r="M7510" t="s">
        <v>57</v>
      </c>
      <c r="N7510">
        <v>1</v>
      </c>
      <c r="O7510">
        <v>19</v>
      </c>
      <c r="P7510">
        <v>400</v>
      </c>
      <c r="Q7510">
        <v>3.6</v>
      </c>
      <c r="R7510">
        <v>2013</v>
      </c>
      <c r="S7510">
        <v>4</v>
      </c>
      <c r="T7510">
        <v>1</v>
      </c>
      <c r="U7510" s="1">
        <v>41365</v>
      </c>
      <c r="V7510" s="5">
        <f>Main[[#This Row],[Average_Cost_for_two]] * VLOOKUP(Main[[#This Row],[Currency]],'Currency'!A:B,2,FALSE)</f>
        <v>4.8</v>
      </c>
      <c r="W7510" s="5" t="str">
        <f>IF(Main[[#This Row],[Avg_Cost_USD]]&lt;10,"Low",
IF(Main[[#This Row],[Avg_Cost_USD]]&lt;=30,"Medium","High"))</f>
        <v>Low</v>
      </c>
    </row>
    <row r="7511" spans="1:23" x14ac:dyDescent="0.3">
      <c r="A7511">
        <v>18430590</v>
      </c>
      <c r="B7511" t="s">
        <v>978</v>
      </c>
      <c r="C7511">
        <v>1</v>
      </c>
      <c r="D7511" t="s">
        <v>6827</v>
      </c>
      <c r="E7511" t="s">
        <v>6857</v>
      </c>
      <c r="F7511">
        <v>77.353663400000002</v>
      </c>
      <c r="G7511">
        <v>28.574308599999998</v>
      </c>
      <c r="H7511" t="s">
        <v>980</v>
      </c>
      <c r="I7511" t="s">
        <v>19</v>
      </c>
      <c r="J7511" t="s">
        <v>57</v>
      </c>
      <c r="K7511" t="s">
        <v>61</v>
      </c>
      <c r="L7511" t="s">
        <v>57</v>
      </c>
      <c r="M7511" t="s">
        <v>57</v>
      </c>
      <c r="N7511">
        <v>1</v>
      </c>
      <c r="O7511">
        <v>18</v>
      </c>
      <c r="P7511">
        <v>400</v>
      </c>
      <c r="Q7511">
        <v>3.6</v>
      </c>
      <c r="R7511">
        <v>2011</v>
      </c>
      <c r="S7511">
        <v>4</v>
      </c>
      <c r="T7511">
        <v>20</v>
      </c>
      <c r="U7511" s="1">
        <v>40653</v>
      </c>
      <c r="V7511" s="5">
        <f>Main[[#This Row],[Average_Cost_for_two]] * VLOOKUP(Main[[#This Row],[Currency]],'Currency'!A:B,2,FALSE)</f>
        <v>4.8</v>
      </c>
      <c r="W7511" s="5" t="str">
        <f>IF(Main[[#This Row],[Avg_Cost_USD]]&lt;10,"Low",
IF(Main[[#This Row],[Avg_Cost_USD]]&lt;=30,"Medium","High"))</f>
        <v>Low</v>
      </c>
    </row>
    <row r="7512" spans="1:23" x14ac:dyDescent="0.3">
      <c r="A7512">
        <v>18349929</v>
      </c>
      <c r="B7512" t="s">
        <v>3969</v>
      </c>
      <c r="C7512">
        <v>1</v>
      </c>
      <c r="D7512" t="s">
        <v>6827</v>
      </c>
      <c r="E7512" t="s">
        <v>6893</v>
      </c>
      <c r="F7512">
        <v>77.322165100000007</v>
      </c>
      <c r="G7512">
        <v>28.5643934</v>
      </c>
      <c r="H7512" t="s">
        <v>618</v>
      </c>
      <c r="I7512" t="s">
        <v>19</v>
      </c>
      <c r="J7512" t="s">
        <v>57</v>
      </c>
      <c r="K7512" t="s">
        <v>57</v>
      </c>
      <c r="L7512" t="s">
        <v>57</v>
      </c>
      <c r="M7512" t="s">
        <v>57</v>
      </c>
      <c r="N7512">
        <v>1</v>
      </c>
      <c r="O7512">
        <v>7</v>
      </c>
      <c r="P7512">
        <v>400</v>
      </c>
      <c r="Q7512">
        <v>3.1</v>
      </c>
      <c r="R7512">
        <v>2014</v>
      </c>
      <c r="S7512">
        <v>4</v>
      </c>
      <c r="T7512">
        <v>23</v>
      </c>
      <c r="U7512" s="1">
        <v>41752</v>
      </c>
      <c r="V7512" s="5">
        <f>Main[[#This Row],[Average_Cost_for_two]] * VLOOKUP(Main[[#This Row],[Currency]],'Currency'!A:B,2,FALSE)</f>
        <v>4.8</v>
      </c>
      <c r="W7512" s="5" t="str">
        <f>IF(Main[[#This Row],[Avg_Cost_USD]]&lt;10,"Low",
IF(Main[[#This Row],[Avg_Cost_USD]]&lt;=30,"Medium","High"))</f>
        <v>Low</v>
      </c>
    </row>
    <row r="7513" spans="1:23" x14ac:dyDescent="0.3">
      <c r="A7513">
        <v>309135</v>
      </c>
      <c r="B7513" t="s">
        <v>7612</v>
      </c>
      <c r="C7513">
        <v>1</v>
      </c>
      <c r="D7513" t="s">
        <v>6827</v>
      </c>
      <c r="E7513" t="s">
        <v>6861</v>
      </c>
      <c r="F7513">
        <v>77.340000700000004</v>
      </c>
      <c r="G7513">
        <v>28.560763600000001</v>
      </c>
      <c r="H7513" t="s">
        <v>56</v>
      </c>
      <c r="I7513" t="s">
        <v>19</v>
      </c>
      <c r="J7513" t="s">
        <v>57</v>
      </c>
      <c r="K7513" t="s">
        <v>57</v>
      </c>
      <c r="L7513" t="s">
        <v>57</v>
      </c>
      <c r="M7513" t="s">
        <v>57</v>
      </c>
      <c r="N7513">
        <v>1</v>
      </c>
      <c r="O7513">
        <v>8</v>
      </c>
      <c r="P7513">
        <v>400</v>
      </c>
      <c r="Q7513">
        <v>2.8</v>
      </c>
      <c r="R7513">
        <v>2016</v>
      </c>
      <c r="S7513">
        <v>4</v>
      </c>
      <c r="T7513">
        <v>22</v>
      </c>
      <c r="U7513" s="1">
        <v>42482</v>
      </c>
      <c r="V7513" s="5">
        <f>Main[[#This Row],[Average_Cost_for_two]] * VLOOKUP(Main[[#This Row],[Currency]],'Currency'!A:B,2,FALSE)</f>
        <v>4.8</v>
      </c>
      <c r="W7513" s="5" t="str">
        <f>IF(Main[[#This Row],[Avg_Cost_USD]]&lt;10,"Low",
IF(Main[[#This Row],[Avg_Cost_USD]]&lt;=30,"Medium","High"))</f>
        <v>Low</v>
      </c>
    </row>
    <row r="7514" spans="1:23" x14ac:dyDescent="0.3">
      <c r="A7514">
        <v>311533</v>
      </c>
      <c r="B7514" t="s">
        <v>7613</v>
      </c>
      <c r="C7514">
        <v>1</v>
      </c>
      <c r="D7514" t="s">
        <v>6827</v>
      </c>
      <c r="E7514" t="s">
        <v>6881</v>
      </c>
      <c r="F7514">
        <v>77.374165000000005</v>
      </c>
      <c r="G7514">
        <v>28.6274956</v>
      </c>
      <c r="H7514" t="s">
        <v>628</v>
      </c>
      <c r="I7514" t="s">
        <v>19</v>
      </c>
      <c r="J7514" t="s">
        <v>57</v>
      </c>
      <c r="K7514" t="s">
        <v>57</v>
      </c>
      <c r="L7514" t="s">
        <v>57</v>
      </c>
      <c r="M7514" t="s">
        <v>57</v>
      </c>
      <c r="N7514">
        <v>1</v>
      </c>
      <c r="O7514">
        <v>16</v>
      </c>
      <c r="P7514">
        <v>400</v>
      </c>
      <c r="Q7514">
        <v>3.2</v>
      </c>
      <c r="R7514">
        <v>2016</v>
      </c>
      <c r="S7514">
        <v>4</v>
      </c>
      <c r="T7514">
        <v>17</v>
      </c>
      <c r="U7514" s="1">
        <v>42477</v>
      </c>
      <c r="V7514" s="5">
        <f>Main[[#This Row],[Average_Cost_for_two]] * VLOOKUP(Main[[#This Row],[Currency]],'Currency'!A:B,2,FALSE)</f>
        <v>4.8</v>
      </c>
      <c r="W7514" s="5" t="str">
        <f>IF(Main[[#This Row],[Avg_Cost_USD]]&lt;10,"Low",
IF(Main[[#This Row],[Avg_Cost_USD]]&lt;=30,"Medium","High"))</f>
        <v>Low</v>
      </c>
    </row>
    <row r="7515" spans="1:23" x14ac:dyDescent="0.3">
      <c r="A7515">
        <v>307703</v>
      </c>
      <c r="B7515" t="s">
        <v>978</v>
      </c>
      <c r="C7515">
        <v>1</v>
      </c>
      <c r="D7515" t="s">
        <v>6827</v>
      </c>
      <c r="E7515" t="s">
        <v>6881</v>
      </c>
      <c r="F7515">
        <v>77.370172440000005</v>
      </c>
      <c r="G7515">
        <v>28.624537969999999</v>
      </c>
      <c r="H7515" t="s">
        <v>980</v>
      </c>
      <c r="I7515" t="s">
        <v>19</v>
      </c>
      <c r="J7515" t="s">
        <v>57</v>
      </c>
      <c r="K7515" t="s">
        <v>61</v>
      </c>
      <c r="L7515" t="s">
        <v>57</v>
      </c>
      <c r="M7515" t="s">
        <v>57</v>
      </c>
      <c r="N7515">
        <v>1</v>
      </c>
      <c r="O7515">
        <v>182</v>
      </c>
      <c r="P7515">
        <v>400</v>
      </c>
      <c r="Q7515">
        <v>3.5</v>
      </c>
      <c r="R7515">
        <v>2017</v>
      </c>
      <c r="S7515">
        <v>4</v>
      </c>
      <c r="T7515">
        <v>4</v>
      </c>
      <c r="U7515" s="1">
        <v>42829</v>
      </c>
      <c r="V7515" s="5">
        <f>Main[[#This Row],[Average_Cost_for_two]] * VLOOKUP(Main[[#This Row],[Currency]],'Currency'!A:B,2,FALSE)</f>
        <v>4.8</v>
      </c>
      <c r="W7515" s="5" t="str">
        <f>IF(Main[[#This Row],[Avg_Cost_USD]]&lt;10,"Low",
IF(Main[[#This Row],[Avg_Cost_USD]]&lt;=30,"Medium","High"))</f>
        <v>Low</v>
      </c>
    </row>
    <row r="7516" spans="1:23" x14ac:dyDescent="0.3">
      <c r="A7516">
        <v>18337905</v>
      </c>
      <c r="B7516" t="s">
        <v>3969</v>
      </c>
      <c r="C7516">
        <v>1</v>
      </c>
      <c r="D7516" t="s">
        <v>6827</v>
      </c>
      <c r="E7516" t="s">
        <v>6828</v>
      </c>
      <c r="F7516">
        <v>77.353573699999998</v>
      </c>
      <c r="G7516">
        <v>28.574300099999999</v>
      </c>
      <c r="H7516" t="s">
        <v>618</v>
      </c>
      <c r="I7516" t="s">
        <v>19</v>
      </c>
      <c r="J7516" t="s">
        <v>57</v>
      </c>
      <c r="K7516" t="s">
        <v>57</v>
      </c>
      <c r="L7516" t="s">
        <v>57</v>
      </c>
      <c r="M7516" t="s">
        <v>57</v>
      </c>
      <c r="N7516">
        <v>1</v>
      </c>
      <c r="O7516">
        <v>34</v>
      </c>
      <c r="P7516">
        <v>400</v>
      </c>
      <c r="Q7516">
        <v>3.5</v>
      </c>
      <c r="R7516">
        <v>2011</v>
      </c>
      <c r="S7516">
        <v>3</v>
      </c>
      <c r="T7516">
        <v>9</v>
      </c>
      <c r="U7516" s="1">
        <v>40611</v>
      </c>
      <c r="V7516" s="5">
        <f>Main[[#This Row],[Average_Cost_for_two]] * VLOOKUP(Main[[#This Row],[Currency]],'Currency'!A:B,2,FALSE)</f>
        <v>4.8</v>
      </c>
      <c r="W7516" s="5" t="str">
        <f>IF(Main[[#This Row],[Avg_Cost_USD]]&lt;10,"Low",
IF(Main[[#This Row],[Avg_Cost_USD]]&lt;=30,"Medium","High"))</f>
        <v>Low</v>
      </c>
    </row>
    <row r="7517" spans="1:23" x14ac:dyDescent="0.3">
      <c r="A7517">
        <v>18409725</v>
      </c>
      <c r="B7517" t="s">
        <v>7614</v>
      </c>
      <c r="C7517">
        <v>1</v>
      </c>
      <c r="D7517" t="s">
        <v>6827</v>
      </c>
      <c r="E7517" t="s">
        <v>6832</v>
      </c>
      <c r="F7517">
        <v>77.385148220000005</v>
      </c>
      <c r="G7517">
        <v>28.532801769999999</v>
      </c>
      <c r="H7517" t="s">
        <v>7615</v>
      </c>
      <c r="I7517" t="s">
        <v>19</v>
      </c>
      <c r="J7517" t="s">
        <v>57</v>
      </c>
      <c r="K7517" t="s">
        <v>57</v>
      </c>
      <c r="L7517" t="s">
        <v>57</v>
      </c>
      <c r="M7517" t="s">
        <v>57</v>
      </c>
      <c r="N7517">
        <v>1</v>
      </c>
      <c r="O7517">
        <v>13</v>
      </c>
      <c r="P7517">
        <v>400</v>
      </c>
      <c r="Q7517">
        <v>3.3</v>
      </c>
      <c r="R7517">
        <v>2017</v>
      </c>
      <c r="S7517">
        <v>3</v>
      </c>
      <c r="T7517">
        <v>25</v>
      </c>
      <c r="U7517" s="1">
        <v>42819</v>
      </c>
      <c r="V7517" s="5">
        <f>Main[[#This Row],[Average_Cost_for_two]] * VLOOKUP(Main[[#This Row],[Currency]],'Currency'!A:B,2,FALSE)</f>
        <v>4.8</v>
      </c>
      <c r="W7517" s="5" t="str">
        <f>IF(Main[[#This Row],[Avg_Cost_USD]]&lt;10,"Low",
IF(Main[[#This Row],[Avg_Cost_USD]]&lt;=30,"Medium","High"))</f>
        <v>Low</v>
      </c>
    </row>
    <row r="7518" spans="1:23" x14ac:dyDescent="0.3">
      <c r="A7518">
        <v>18357548</v>
      </c>
      <c r="B7518" t="s">
        <v>7616</v>
      </c>
      <c r="C7518">
        <v>1</v>
      </c>
      <c r="D7518" t="s">
        <v>6827</v>
      </c>
      <c r="E7518" t="s">
        <v>6837</v>
      </c>
      <c r="F7518">
        <v>77.406126110000002</v>
      </c>
      <c r="G7518">
        <v>28.513176699999999</v>
      </c>
      <c r="H7518" t="s">
        <v>289</v>
      </c>
      <c r="I7518" t="s">
        <v>19</v>
      </c>
      <c r="J7518" t="s">
        <v>57</v>
      </c>
      <c r="K7518" t="s">
        <v>61</v>
      </c>
      <c r="L7518" t="s">
        <v>57</v>
      </c>
      <c r="M7518" t="s">
        <v>57</v>
      </c>
      <c r="N7518">
        <v>1</v>
      </c>
      <c r="O7518">
        <v>19</v>
      </c>
      <c r="P7518">
        <v>400</v>
      </c>
      <c r="Q7518">
        <v>3.1</v>
      </c>
      <c r="R7518">
        <v>2015</v>
      </c>
      <c r="S7518">
        <v>3</v>
      </c>
      <c r="T7518">
        <v>5</v>
      </c>
      <c r="U7518" s="1">
        <v>42068</v>
      </c>
      <c r="V7518" s="5">
        <f>Main[[#This Row],[Average_Cost_for_two]] * VLOOKUP(Main[[#This Row],[Currency]],'Currency'!A:B,2,FALSE)</f>
        <v>4.8</v>
      </c>
      <c r="W7518" s="5" t="str">
        <f>IF(Main[[#This Row],[Avg_Cost_USD]]&lt;10,"Low",
IF(Main[[#This Row],[Avg_Cost_USD]]&lt;=30,"Medium","High"))</f>
        <v>Low</v>
      </c>
    </row>
    <row r="7519" spans="1:23" x14ac:dyDescent="0.3">
      <c r="A7519">
        <v>18455665</v>
      </c>
      <c r="B7519" t="s">
        <v>7617</v>
      </c>
      <c r="C7519">
        <v>1</v>
      </c>
      <c r="D7519" t="s">
        <v>6827</v>
      </c>
      <c r="E7519" t="s">
        <v>5788</v>
      </c>
      <c r="F7519">
        <v>77.313744900000003</v>
      </c>
      <c r="G7519">
        <v>28.581800430000001</v>
      </c>
      <c r="H7519" t="s">
        <v>439</v>
      </c>
      <c r="I7519" t="s">
        <v>19</v>
      </c>
      <c r="J7519" t="s">
        <v>57</v>
      </c>
      <c r="K7519" t="s">
        <v>57</v>
      </c>
      <c r="L7519" t="s">
        <v>57</v>
      </c>
      <c r="M7519" t="s">
        <v>57</v>
      </c>
      <c r="N7519">
        <v>1</v>
      </c>
      <c r="O7519">
        <v>12</v>
      </c>
      <c r="P7519">
        <v>400</v>
      </c>
      <c r="Q7519">
        <v>3.2</v>
      </c>
      <c r="R7519">
        <v>2016</v>
      </c>
      <c r="S7519">
        <v>3</v>
      </c>
      <c r="T7519">
        <v>3</v>
      </c>
      <c r="U7519" s="1">
        <v>42432</v>
      </c>
      <c r="V7519" s="5">
        <f>Main[[#This Row],[Average_Cost_for_two]] * VLOOKUP(Main[[#This Row],[Currency]],'Currency'!A:B,2,FALSE)</f>
        <v>4.8</v>
      </c>
      <c r="W7519" s="5" t="str">
        <f>IF(Main[[#This Row],[Avg_Cost_USD]]&lt;10,"Low",
IF(Main[[#This Row],[Avg_Cost_USD]]&lt;=30,"Medium","High"))</f>
        <v>Low</v>
      </c>
    </row>
    <row r="7520" spans="1:23" x14ac:dyDescent="0.3">
      <c r="A7520">
        <v>5700</v>
      </c>
      <c r="B7520" t="s">
        <v>7618</v>
      </c>
      <c r="C7520">
        <v>1</v>
      </c>
      <c r="D7520" t="s">
        <v>6827</v>
      </c>
      <c r="E7520" t="s">
        <v>6943</v>
      </c>
      <c r="F7520">
        <v>77.324590200000003</v>
      </c>
      <c r="G7520">
        <v>28.5737171</v>
      </c>
      <c r="H7520" t="s">
        <v>56</v>
      </c>
      <c r="I7520" t="s">
        <v>19</v>
      </c>
      <c r="J7520" t="s">
        <v>57</v>
      </c>
      <c r="K7520" t="s">
        <v>57</v>
      </c>
      <c r="L7520" t="s">
        <v>57</v>
      </c>
      <c r="M7520" t="s">
        <v>57</v>
      </c>
      <c r="N7520">
        <v>1</v>
      </c>
      <c r="O7520">
        <v>7</v>
      </c>
      <c r="P7520">
        <v>400</v>
      </c>
      <c r="Q7520">
        <v>2.9</v>
      </c>
      <c r="R7520">
        <v>2016</v>
      </c>
      <c r="S7520">
        <v>3</v>
      </c>
      <c r="T7520">
        <v>8</v>
      </c>
      <c r="U7520" s="1">
        <v>42437</v>
      </c>
      <c r="V7520" s="5">
        <f>Main[[#This Row],[Average_Cost_for_two]] * VLOOKUP(Main[[#This Row],[Currency]],'Currency'!A:B,2,FALSE)</f>
        <v>4.8</v>
      </c>
      <c r="W7520" s="5" t="str">
        <f>IF(Main[[#This Row],[Avg_Cost_USD]]&lt;10,"Low",
IF(Main[[#This Row],[Avg_Cost_USD]]&lt;=30,"Medium","High"))</f>
        <v>Low</v>
      </c>
    </row>
    <row r="7521" spans="1:23" x14ac:dyDescent="0.3">
      <c r="A7521">
        <v>18337925</v>
      </c>
      <c r="B7521" t="s">
        <v>3736</v>
      </c>
      <c r="C7521">
        <v>1</v>
      </c>
      <c r="D7521" t="s">
        <v>6827</v>
      </c>
      <c r="E7521" t="s">
        <v>7096</v>
      </c>
      <c r="F7521">
        <v>77.353663400000002</v>
      </c>
      <c r="G7521">
        <v>28.574308599999998</v>
      </c>
      <c r="H7521" t="s">
        <v>315</v>
      </c>
      <c r="I7521" t="s">
        <v>19</v>
      </c>
      <c r="J7521" t="s">
        <v>57</v>
      </c>
      <c r="K7521" t="s">
        <v>57</v>
      </c>
      <c r="L7521" t="s">
        <v>57</v>
      </c>
      <c r="M7521" t="s">
        <v>57</v>
      </c>
      <c r="N7521">
        <v>1</v>
      </c>
      <c r="O7521">
        <v>22</v>
      </c>
      <c r="P7521">
        <v>400</v>
      </c>
      <c r="Q7521">
        <v>3.4</v>
      </c>
      <c r="R7521">
        <v>2018</v>
      </c>
      <c r="S7521">
        <v>3</v>
      </c>
      <c r="T7521">
        <v>22</v>
      </c>
      <c r="U7521" s="1">
        <v>43181</v>
      </c>
      <c r="V7521" s="5">
        <f>Main[[#This Row],[Average_Cost_for_two]] * VLOOKUP(Main[[#This Row],[Currency]],'Currency'!A:B,2,FALSE)</f>
        <v>4.8</v>
      </c>
      <c r="W7521" s="5" t="str">
        <f>IF(Main[[#This Row],[Avg_Cost_USD]]&lt;10,"Low",
IF(Main[[#This Row],[Avg_Cost_USD]]&lt;=30,"Medium","High"))</f>
        <v>Low</v>
      </c>
    </row>
    <row r="7522" spans="1:23" x14ac:dyDescent="0.3">
      <c r="A7522">
        <v>18391158</v>
      </c>
      <c r="B7522" t="s">
        <v>7619</v>
      </c>
      <c r="C7522">
        <v>1</v>
      </c>
      <c r="D7522" t="s">
        <v>6827</v>
      </c>
      <c r="E7522" t="s">
        <v>6994</v>
      </c>
      <c r="F7522">
        <v>77.340353699999994</v>
      </c>
      <c r="G7522">
        <v>28.565436999999999</v>
      </c>
      <c r="H7522" t="s">
        <v>285</v>
      </c>
      <c r="I7522" t="s">
        <v>19</v>
      </c>
      <c r="J7522" t="s">
        <v>57</v>
      </c>
      <c r="K7522" t="s">
        <v>57</v>
      </c>
      <c r="L7522" t="s">
        <v>57</v>
      </c>
      <c r="M7522" t="s">
        <v>57</v>
      </c>
      <c r="N7522">
        <v>1</v>
      </c>
      <c r="O7522">
        <v>27</v>
      </c>
      <c r="P7522">
        <v>400</v>
      </c>
      <c r="Q7522">
        <v>3.5</v>
      </c>
      <c r="R7522">
        <v>2011</v>
      </c>
      <c r="S7522">
        <v>3</v>
      </c>
      <c r="T7522">
        <v>6</v>
      </c>
      <c r="U7522" s="1">
        <v>40608</v>
      </c>
      <c r="V7522" s="5">
        <f>Main[[#This Row],[Average_Cost_for_two]] * VLOOKUP(Main[[#This Row],[Currency]],'Currency'!A:B,2,FALSE)</f>
        <v>4.8</v>
      </c>
      <c r="W7522" s="5" t="str">
        <f>IF(Main[[#This Row],[Avg_Cost_USD]]&lt;10,"Low",
IF(Main[[#This Row],[Avg_Cost_USD]]&lt;=30,"Medium","High"))</f>
        <v>Low</v>
      </c>
    </row>
    <row r="7523" spans="1:23" x14ac:dyDescent="0.3">
      <c r="A7523">
        <v>309278</v>
      </c>
      <c r="B7523" t="s">
        <v>7620</v>
      </c>
      <c r="C7523">
        <v>1</v>
      </c>
      <c r="D7523" t="s">
        <v>6827</v>
      </c>
      <c r="E7523" t="s">
        <v>6994</v>
      </c>
      <c r="F7523">
        <v>77.339740899999995</v>
      </c>
      <c r="G7523">
        <v>28.5652948</v>
      </c>
      <c r="H7523" t="s">
        <v>505</v>
      </c>
      <c r="I7523" t="s">
        <v>19</v>
      </c>
      <c r="J7523" t="s">
        <v>57</v>
      </c>
      <c r="K7523" t="s">
        <v>57</v>
      </c>
      <c r="L7523" t="s">
        <v>57</v>
      </c>
      <c r="M7523" t="s">
        <v>57</v>
      </c>
      <c r="N7523">
        <v>1</v>
      </c>
      <c r="O7523">
        <v>1005</v>
      </c>
      <c r="P7523">
        <v>400</v>
      </c>
      <c r="Q7523">
        <v>4.3</v>
      </c>
      <c r="R7523">
        <v>2012</v>
      </c>
      <c r="S7523">
        <v>3</v>
      </c>
      <c r="T7523">
        <v>2</v>
      </c>
      <c r="U7523" s="1">
        <v>40970</v>
      </c>
      <c r="V7523" s="5">
        <f>Main[[#This Row],[Average_Cost_for_two]] * VLOOKUP(Main[[#This Row],[Currency]],'Currency'!A:B,2,FALSE)</f>
        <v>4.8</v>
      </c>
      <c r="W7523" s="5" t="str">
        <f>IF(Main[[#This Row],[Avg_Cost_USD]]&lt;10,"Low",
IF(Main[[#This Row],[Avg_Cost_USD]]&lt;=30,"Medium","High"))</f>
        <v>Low</v>
      </c>
    </row>
    <row r="7524" spans="1:23" x14ac:dyDescent="0.3">
      <c r="A7524">
        <v>307407</v>
      </c>
      <c r="B7524" t="s">
        <v>7621</v>
      </c>
      <c r="C7524">
        <v>1</v>
      </c>
      <c r="D7524" t="s">
        <v>6827</v>
      </c>
      <c r="E7524" t="s">
        <v>6893</v>
      </c>
      <c r="F7524">
        <v>77.323736999999994</v>
      </c>
      <c r="G7524">
        <v>28.5641453</v>
      </c>
      <c r="H7524" t="s">
        <v>505</v>
      </c>
      <c r="I7524" t="s">
        <v>19</v>
      </c>
      <c r="J7524" t="s">
        <v>57</v>
      </c>
      <c r="K7524" t="s">
        <v>57</v>
      </c>
      <c r="L7524" t="s">
        <v>57</v>
      </c>
      <c r="M7524" t="s">
        <v>57</v>
      </c>
      <c r="N7524">
        <v>1</v>
      </c>
      <c r="O7524">
        <v>63</v>
      </c>
      <c r="P7524">
        <v>400</v>
      </c>
      <c r="Q7524">
        <v>2.8</v>
      </c>
      <c r="R7524">
        <v>2013</v>
      </c>
      <c r="S7524">
        <v>3</v>
      </c>
      <c r="T7524">
        <v>4</v>
      </c>
      <c r="U7524" s="1">
        <v>41337</v>
      </c>
      <c r="V7524" s="5">
        <f>Main[[#This Row],[Average_Cost_for_two]] * VLOOKUP(Main[[#This Row],[Currency]],'Currency'!A:B,2,FALSE)</f>
        <v>4.8</v>
      </c>
      <c r="W7524" s="5" t="str">
        <f>IF(Main[[#This Row],[Avg_Cost_USD]]&lt;10,"Low",
IF(Main[[#This Row],[Avg_Cost_USD]]&lt;=30,"Medium","High"))</f>
        <v>Low</v>
      </c>
    </row>
    <row r="7525" spans="1:23" x14ac:dyDescent="0.3">
      <c r="A7525">
        <v>18224549</v>
      </c>
      <c r="B7525" t="s">
        <v>7622</v>
      </c>
      <c r="C7525">
        <v>1</v>
      </c>
      <c r="D7525" t="s">
        <v>6827</v>
      </c>
      <c r="E7525" t="s">
        <v>6881</v>
      </c>
      <c r="F7525">
        <v>77.366672199999996</v>
      </c>
      <c r="G7525">
        <v>28.612740200000001</v>
      </c>
      <c r="H7525" t="s">
        <v>289</v>
      </c>
      <c r="I7525" t="s">
        <v>19</v>
      </c>
      <c r="J7525" t="s">
        <v>57</v>
      </c>
      <c r="K7525" t="s">
        <v>57</v>
      </c>
      <c r="L7525" t="s">
        <v>57</v>
      </c>
      <c r="M7525" t="s">
        <v>57</v>
      </c>
      <c r="N7525">
        <v>1</v>
      </c>
      <c r="O7525">
        <v>6</v>
      </c>
      <c r="P7525">
        <v>400</v>
      </c>
      <c r="Q7525">
        <v>2.9</v>
      </c>
      <c r="R7525">
        <v>2016</v>
      </c>
      <c r="S7525">
        <v>3</v>
      </c>
      <c r="T7525">
        <v>3</v>
      </c>
      <c r="U7525" s="1">
        <v>42432</v>
      </c>
      <c r="V7525" s="5">
        <f>Main[[#This Row],[Average_Cost_for_two]] * VLOOKUP(Main[[#This Row],[Currency]],'Currency'!A:B,2,FALSE)</f>
        <v>4.8</v>
      </c>
      <c r="W7525" s="5" t="str">
        <f>IF(Main[[#This Row],[Avg_Cost_USD]]&lt;10,"Low",
IF(Main[[#This Row],[Avg_Cost_USD]]&lt;=30,"Medium","High"))</f>
        <v>Low</v>
      </c>
    </row>
    <row r="7526" spans="1:23" x14ac:dyDescent="0.3">
      <c r="A7526">
        <v>4483</v>
      </c>
      <c r="B7526" t="s">
        <v>3954</v>
      </c>
      <c r="C7526">
        <v>1</v>
      </c>
      <c r="D7526" t="s">
        <v>6827</v>
      </c>
      <c r="E7526" t="s">
        <v>6881</v>
      </c>
      <c r="F7526">
        <v>77.3704489</v>
      </c>
      <c r="G7526">
        <v>28.619671100000001</v>
      </c>
      <c r="H7526" t="s">
        <v>494</v>
      </c>
      <c r="I7526" t="s">
        <v>19</v>
      </c>
      <c r="J7526" t="s">
        <v>57</v>
      </c>
      <c r="K7526" t="s">
        <v>57</v>
      </c>
      <c r="L7526" t="s">
        <v>57</v>
      </c>
      <c r="M7526" t="s">
        <v>57</v>
      </c>
      <c r="N7526">
        <v>1</v>
      </c>
      <c r="O7526">
        <v>17</v>
      </c>
      <c r="P7526">
        <v>400</v>
      </c>
      <c r="Q7526">
        <v>3.1</v>
      </c>
      <c r="R7526">
        <v>2011</v>
      </c>
      <c r="S7526">
        <v>3</v>
      </c>
      <c r="T7526">
        <v>18</v>
      </c>
      <c r="U7526" s="1">
        <v>40620</v>
      </c>
      <c r="V7526" s="5">
        <f>Main[[#This Row],[Average_Cost_for_two]] * VLOOKUP(Main[[#This Row],[Currency]],'Currency'!A:B,2,FALSE)</f>
        <v>4.8</v>
      </c>
      <c r="W7526" s="5" t="str">
        <f>IF(Main[[#This Row],[Avg_Cost_USD]]&lt;10,"Low",
IF(Main[[#This Row],[Avg_Cost_USD]]&lt;=30,"Medium","High"))</f>
        <v>Low</v>
      </c>
    </row>
    <row r="7527" spans="1:23" x14ac:dyDescent="0.3">
      <c r="A7527">
        <v>18382362</v>
      </c>
      <c r="B7527" t="s">
        <v>7623</v>
      </c>
      <c r="C7527">
        <v>1</v>
      </c>
      <c r="D7527" t="s">
        <v>6827</v>
      </c>
      <c r="E7527" t="s">
        <v>6868</v>
      </c>
      <c r="F7527">
        <v>77.386291799999995</v>
      </c>
      <c r="G7527">
        <v>28.571079999999998</v>
      </c>
      <c r="H7527" t="s">
        <v>56</v>
      </c>
      <c r="I7527" t="s">
        <v>19</v>
      </c>
      <c r="J7527" t="s">
        <v>57</v>
      </c>
      <c r="K7527" t="s">
        <v>57</v>
      </c>
      <c r="L7527" t="s">
        <v>57</v>
      </c>
      <c r="M7527" t="s">
        <v>57</v>
      </c>
      <c r="N7527">
        <v>1</v>
      </c>
      <c r="O7527">
        <v>5</v>
      </c>
      <c r="P7527">
        <v>400</v>
      </c>
      <c r="Q7527">
        <v>3</v>
      </c>
      <c r="R7527">
        <v>2011</v>
      </c>
      <c r="S7527">
        <v>3</v>
      </c>
      <c r="T7527">
        <v>19</v>
      </c>
      <c r="U7527" s="1">
        <v>40621</v>
      </c>
      <c r="V7527" s="5">
        <f>Main[[#This Row],[Average_Cost_for_two]] * VLOOKUP(Main[[#This Row],[Currency]],'Currency'!A:B,2,FALSE)</f>
        <v>4.8</v>
      </c>
      <c r="W7527" s="5" t="str">
        <f>IF(Main[[#This Row],[Avg_Cost_USD]]&lt;10,"Low",
IF(Main[[#This Row],[Avg_Cost_USD]]&lt;=30,"Medium","High"))</f>
        <v>Low</v>
      </c>
    </row>
    <row r="7528" spans="1:23" x14ac:dyDescent="0.3">
      <c r="A7528">
        <v>307720</v>
      </c>
      <c r="B7528" t="s">
        <v>7624</v>
      </c>
      <c r="C7528">
        <v>1</v>
      </c>
      <c r="D7528" t="s">
        <v>6827</v>
      </c>
      <c r="E7528" t="s">
        <v>7527</v>
      </c>
      <c r="F7528">
        <v>77.326691490000002</v>
      </c>
      <c r="G7528">
        <v>28.569923849999999</v>
      </c>
      <c r="H7528" t="s">
        <v>461</v>
      </c>
      <c r="I7528" t="s">
        <v>19</v>
      </c>
      <c r="J7528" t="s">
        <v>57</v>
      </c>
      <c r="K7528" t="s">
        <v>57</v>
      </c>
      <c r="L7528" t="s">
        <v>57</v>
      </c>
      <c r="M7528" t="s">
        <v>57</v>
      </c>
      <c r="N7528">
        <v>1</v>
      </c>
      <c r="O7528">
        <v>76</v>
      </c>
      <c r="P7528">
        <v>400</v>
      </c>
      <c r="Q7528">
        <v>3.2</v>
      </c>
      <c r="R7528">
        <v>2013</v>
      </c>
      <c r="S7528">
        <v>2</v>
      </c>
      <c r="T7528">
        <v>26</v>
      </c>
      <c r="U7528" s="1">
        <v>41331</v>
      </c>
      <c r="V7528" s="5">
        <f>Main[[#This Row],[Average_Cost_for_two]] * VLOOKUP(Main[[#This Row],[Currency]],'Currency'!A:B,2,FALSE)</f>
        <v>4.8</v>
      </c>
      <c r="W7528" s="5" t="str">
        <f>IF(Main[[#This Row],[Avg_Cost_USD]]&lt;10,"Low",
IF(Main[[#This Row],[Avg_Cost_USD]]&lt;=30,"Medium","High"))</f>
        <v>Low</v>
      </c>
    </row>
    <row r="7529" spans="1:23" x14ac:dyDescent="0.3">
      <c r="A7529">
        <v>18352262</v>
      </c>
      <c r="B7529" t="s">
        <v>3732</v>
      </c>
      <c r="C7529">
        <v>1</v>
      </c>
      <c r="D7529" t="s">
        <v>6827</v>
      </c>
      <c r="E7529" t="s">
        <v>6994</v>
      </c>
      <c r="F7529">
        <v>77.340428799999998</v>
      </c>
      <c r="G7529">
        <v>28.565394600000001</v>
      </c>
      <c r="H7529" t="s">
        <v>733</v>
      </c>
      <c r="I7529" t="s">
        <v>19</v>
      </c>
      <c r="J7529" t="s">
        <v>57</v>
      </c>
      <c r="K7529" t="s">
        <v>61</v>
      </c>
      <c r="L7529" t="s">
        <v>57</v>
      </c>
      <c r="M7529" t="s">
        <v>57</v>
      </c>
      <c r="N7529">
        <v>1</v>
      </c>
      <c r="O7529">
        <v>92</v>
      </c>
      <c r="P7529">
        <v>400</v>
      </c>
      <c r="Q7529">
        <v>3.7</v>
      </c>
      <c r="R7529">
        <v>2011</v>
      </c>
      <c r="S7529">
        <v>2</v>
      </c>
      <c r="T7529">
        <v>15</v>
      </c>
      <c r="U7529" s="1">
        <v>40589</v>
      </c>
      <c r="V7529" s="5">
        <f>Main[[#This Row],[Average_Cost_for_two]] * VLOOKUP(Main[[#This Row],[Currency]],'Currency'!A:B,2,FALSE)</f>
        <v>4.8</v>
      </c>
      <c r="W7529" s="5" t="str">
        <f>IF(Main[[#This Row],[Avg_Cost_USD]]&lt;10,"Low",
IF(Main[[#This Row],[Avg_Cost_USD]]&lt;=30,"Medium","High"))</f>
        <v>Low</v>
      </c>
    </row>
    <row r="7530" spans="1:23" x14ac:dyDescent="0.3">
      <c r="A7530">
        <v>18133492</v>
      </c>
      <c r="B7530" t="s">
        <v>7625</v>
      </c>
      <c r="C7530">
        <v>1</v>
      </c>
      <c r="D7530" t="s">
        <v>6827</v>
      </c>
      <c r="E7530" t="s">
        <v>6950</v>
      </c>
      <c r="F7530">
        <v>77.370606499999994</v>
      </c>
      <c r="G7530">
        <v>28.5596943</v>
      </c>
      <c r="H7530" t="s">
        <v>56</v>
      </c>
      <c r="I7530" t="s">
        <v>19</v>
      </c>
      <c r="J7530" t="s">
        <v>57</v>
      </c>
      <c r="K7530" t="s">
        <v>61</v>
      </c>
      <c r="L7530" t="s">
        <v>57</v>
      </c>
      <c r="M7530" t="s">
        <v>57</v>
      </c>
      <c r="N7530">
        <v>1</v>
      </c>
      <c r="O7530">
        <v>61</v>
      </c>
      <c r="P7530">
        <v>400</v>
      </c>
      <c r="Q7530">
        <v>3.2</v>
      </c>
      <c r="R7530">
        <v>2015</v>
      </c>
      <c r="S7530">
        <v>2</v>
      </c>
      <c r="T7530">
        <v>12</v>
      </c>
      <c r="U7530" s="1">
        <v>42047</v>
      </c>
      <c r="V7530" s="5">
        <f>Main[[#This Row],[Average_Cost_for_two]] * VLOOKUP(Main[[#This Row],[Currency]],'Currency'!A:B,2,FALSE)</f>
        <v>4.8</v>
      </c>
      <c r="W7530" s="5" t="str">
        <f>IF(Main[[#This Row],[Avg_Cost_USD]]&lt;10,"Low",
IF(Main[[#This Row],[Avg_Cost_USD]]&lt;=30,"Medium","High"))</f>
        <v>Low</v>
      </c>
    </row>
    <row r="7531" spans="1:23" x14ac:dyDescent="0.3">
      <c r="A7531">
        <v>5684</v>
      </c>
      <c r="B7531" t="s">
        <v>7626</v>
      </c>
      <c r="C7531">
        <v>1</v>
      </c>
      <c r="D7531" t="s">
        <v>6827</v>
      </c>
      <c r="E7531" t="s">
        <v>5878</v>
      </c>
      <c r="F7531">
        <v>77.362365999999994</v>
      </c>
      <c r="G7531">
        <v>28.570286599999999</v>
      </c>
      <c r="H7531" t="s">
        <v>494</v>
      </c>
      <c r="I7531" t="s">
        <v>19</v>
      </c>
      <c r="J7531" t="s">
        <v>57</v>
      </c>
      <c r="K7531" t="s">
        <v>57</v>
      </c>
      <c r="L7531" t="s">
        <v>57</v>
      </c>
      <c r="M7531" t="s">
        <v>57</v>
      </c>
      <c r="N7531">
        <v>1</v>
      </c>
      <c r="O7531">
        <v>29</v>
      </c>
      <c r="P7531">
        <v>400</v>
      </c>
      <c r="Q7531">
        <v>3.4</v>
      </c>
      <c r="R7531">
        <v>2010</v>
      </c>
      <c r="S7531">
        <v>2</v>
      </c>
      <c r="T7531">
        <v>17</v>
      </c>
      <c r="U7531" s="1">
        <v>40226</v>
      </c>
      <c r="V7531" s="5">
        <f>Main[[#This Row],[Average_Cost_for_two]] * VLOOKUP(Main[[#This Row],[Currency]],'Currency'!A:B,2,FALSE)</f>
        <v>4.8</v>
      </c>
      <c r="W7531" s="5" t="str">
        <f>IF(Main[[#This Row],[Avg_Cost_USD]]&lt;10,"Low",
IF(Main[[#This Row],[Avg_Cost_USD]]&lt;=30,"Medium","High"))</f>
        <v>Low</v>
      </c>
    </row>
    <row r="7532" spans="1:23" x14ac:dyDescent="0.3">
      <c r="A7532">
        <v>18383521</v>
      </c>
      <c r="B7532" t="s">
        <v>7627</v>
      </c>
      <c r="C7532">
        <v>1</v>
      </c>
      <c r="D7532" t="s">
        <v>6827</v>
      </c>
      <c r="E7532" t="s">
        <v>6879</v>
      </c>
      <c r="F7532">
        <v>77.372293499999998</v>
      </c>
      <c r="G7532">
        <v>28.5862117</v>
      </c>
      <c r="H7532" t="s">
        <v>289</v>
      </c>
      <c r="I7532" t="s">
        <v>19</v>
      </c>
      <c r="J7532" t="s">
        <v>57</v>
      </c>
      <c r="K7532" t="s">
        <v>57</v>
      </c>
      <c r="L7532" t="s">
        <v>57</v>
      </c>
      <c r="M7532" t="s">
        <v>57</v>
      </c>
      <c r="N7532">
        <v>1</v>
      </c>
      <c r="O7532">
        <v>2</v>
      </c>
      <c r="P7532">
        <v>400</v>
      </c>
      <c r="Q7532">
        <v>1</v>
      </c>
      <c r="R7532">
        <v>2011</v>
      </c>
      <c r="S7532">
        <v>2</v>
      </c>
      <c r="T7532">
        <v>14</v>
      </c>
      <c r="U7532" s="1">
        <v>40588</v>
      </c>
      <c r="V7532" s="5">
        <f>Main[[#This Row],[Average_Cost_for_two]] * VLOOKUP(Main[[#This Row],[Currency]],'Currency'!A:B,2,FALSE)</f>
        <v>4.8</v>
      </c>
      <c r="W7532" s="5" t="str">
        <f>IF(Main[[#This Row],[Avg_Cost_USD]]&lt;10,"Low",
IF(Main[[#This Row],[Avg_Cost_USD]]&lt;=30,"Medium","High"))</f>
        <v>Low</v>
      </c>
    </row>
    <row r="7533" spans="1:23" x14ac:dyDescent="0.3">
      <c r="A7533">
        <v>313049</v>
      </c>
      <c r="B7533" t="s">
        <v>7628</v>
      </c>
      <c r="C7533">
        <v>1</v>
      </c>
      <c r="D7533" t="s">
        <v>6827</v>
      </c>
      <c r="E7533" t="s">
        <v>6881</v>
      </c>
      <c r="F7533">
        <v>77.354519400000001</v>
      </c>
      <c r="G7533">
        <v>28.612630589999998</v>
      </c>
      <c r="H7533" t="s">
        <v>56</v>
      </c>
      <c r="I7533" t="s">
        <v>19</v>
      </c>
      <c r="J7533" t="s">
        <v>57</v>
      </c>
      <c r="K7533" t="s">
        <v>57</v>
      </c>
      <c r="L7533" t="s">
        <v>57</v>
      </c>
      <c r="M7533" t="s">
        <v>57</v>
      </c>
      <c r="N7533">
        <v>1</v>
      </c>
      <c r="O7533">
        <v>9</v>
      </c>
      <c r="P7533">
        <v>400</v>
      </c>
      <c r="Q7533">
        <v>3.1</v>
      </c>
      <c r="R7533">
        <v>2010</v>
      </c>
      <c r="S7533">
        <v>2</v>
      </c>
      <c r="T7533">
        <v>9</v>
      </c>
      <c r="U7533" s="1">
        <v>40218</v>
      </c>
      <c r="V7533" s="5">
        <f>Main[[#This Row],[Average_Cost_for_two]] * VLOOKUP(Main[[#This Row],[Currency]],'Currency'!A:B,2,FALSE)</f>
        <v>4.8</v>
      </c>
      <c r="W7533" s="5" t="str">
        <f>IF(Main[[#This Row],[Avg_Cost_USD]]&lt;10,"Low",
IF(Main[[#This Row],[Avg_Cost_USD]]&lt;=30,"Medium","High"))</f>
        <v>Low</v>
      </c>
    </row>
    <row r="7534" spans="1:23" x14ac:dyDescent="0.3">
      <c r="A7534">
        <v>18429395</v>
      </c>
      <c r="B7534" t="s">
        <v>7629</v>
      </c>
      <c r="C7534">
        <v>1</v>
      </c>
      <c r="D7534" t="s">
        <v>6827</v>
      </c>
      <c r="E7534" t="s">
        <v>6910</v>
      </c>
      <c r="F7534">
        <v>77.514242100000004</v>
      </c>
      <c r="G7534">
        <v>28.472526800000001</v>
      </c>
      <c r="H7534" t="s">
        <v>289</v>
      </c>
      <c r="I7534" t="s">
        <v>19</v>
      </c>
      <c r="J7534" t="s">
        <v>57</v>
      </c>
      <c r="K7534" t="s">
        <v>61</v>
      </c>
      <c r="L7534" t="s">
        <v>57</v>
      </c>
      <c r="M7534" t="s">
        <v>57</v>
      </c>
      <c r="N7534">
        <v>1</v>
      </c>
      <c r="O7534">
        <v>6</v>
      </c>
      <c r="P7534">
        <v>400</v>
      </c>
      <c r="Q7534">
        <v>2.5</v>
      </c>
      <c r="R7534">
        <v>2018</v>
      </c>
      <c r="S7534">
        <v>1</v>
      </c>
      <c r="T7534">
        <v>23</v>
      </c>
      <c r="U7534" s="1">
        <v>43123</v>
      </c>
      <c r="V7534" s="5">
        <f>Main[[#This Row],[Average_Cost_for_two]] * VLOOKUP(Main[[#This Row],[Currency]],'Currency'!A:B,2,FALSE)</f>
        <v>4.8</v>
      </c>
      <c r="W7534" s="5" t="str">
        <f>IF(Main[[#This Row],[Avg_Cost_USD]]&lt;10,"Low",
IF(Main[[#This Row],[Avg_Cost_USD]]&lt;=30,"Medium","High"))</f>
        <v>Low</v>
      </c>
    </row>
    <row r="7535" spans="1:23" x14ac:dyDescent="0.3">
      <c r="A7535">
        <v>18245267</v>
      </c>
      <c r="B7535" t="s">
        <v>7630</v>
      </c>
      <c r="C7535">
        <v>1</v>
      </c>
      <c r="D7535" t="s">
        <v>6827</v>
      </c>
      <c r="E7535" t="s">
        <v>6845</v>
      </c>
      <c r="F7535">
        <v>77.314089999999993</v>
      </c>
      <c r="G7535">
        <v>28.589193399999999</v>
      </c>
      <c r="H7535" t="s">
        <v>372</v>
      </c>
      <c r="I7535" t="s">
        <v>19</v>
      </c>
      <c r="J7535" t="s">
        <v>57</v>
      </c>
      <c r="K7535" t="s">
        <v>57</v>
      </c>
      <c r="L7535" t="s">
        <v>57</v>
      </c>
      <c r="M7535" t="s">
        <v>57</v>
      </c>
      <c r="N7535">
        <v>1</v>
      </c>
      <c r="O7535">
        <v>2</v>
      </c>
      <c r="P7535">
        <v>400</v>
      </c>
      <c r="Q7535">
        <v>1</v>
      </c>
      <c r="R7535">
        <v>2012</v>
      </c>
      <c r="S7535">
        <v>1</v>
      </c>
      <c r="T7535">
        <v>1</v>
      </c>
      <c r="U7535" s="1">
        <v>40909</v>
      </c>
      <c r="V7535" s="5">
        <f>Main[[#This Row],[Average_Cost_for_two]] * VLOOKUP(Main[[#This Row],[Currency]],'Currency'!A:B,2,FALSE)</f>
        <v>4.8</v>
      </c>
      <c r="W7535" s="5" t="str">
        <f>IF(Main[[#This Row],[Avg_Cost_USD]]&lt;10,"Low",
IF(Main[[#This Row],[Avg_Cost_USD]]&lt;=30,"Medium","High"))</f>
        <v>Low</v>
      </c>
    </row>
    <row r="7536" spans="1:23" x14ac:dyDescent="0.3">
      <c r="A7536">
        <v>18376508</v>
      </c>
      <c r="B7536" t="s">
        <v>7587</v>
      </c>
      <c r="C7536">
        <v>1</v>
      </c>
      <c r="D7536" t="s">
        <v>6827</v>
      </c>
      <c r="E7536" t="s">
        <v>6832</v>
      </c>
      <c r="F7536">
        <v>77.369517000000002</v>
      </c>
      <c r="G7536">
        <v>28.545627</v>
      </c>
      <c r="H7536" t="s">
        <v>287</v>
      </c>
      <c r="I7536" t="s">
        <v>19</v>
      </c>
      <c r="J7536" t="s">
        <v>57</v>
      </c>
      <c r="K7536" t="s">
        <v>61</v>
      </c>
      <c r="L7536" t="s">
        <v>57</v>
      </c>
      <c r="M7536" t="s">
        <v>57</v>
      </c>
      <c r="N7536">
        <v>1</v>
      </c>
      <c r="O7536">
        <v>11</v>
      </c>
      <c r="P7536">
        <v>400</v>
      </c>
      <c r="Q7536">
        <v>2.6</v>
      </c>
      <c r="R7536">
        <v>2016</v>
      </c>
      <c r="S7536">
        <v>1</v>
      </c>
      <c r="T7536">
        <v>19</v>
      </c>
      <c r="U7536" s="1">
        <v>42388</v>
      </c>
      <c r="V7536" s="5">
        <f>Main[[#This Row],[Average_Cost_for_two]] * VLOOKUP(Main[[#This Row],[Currency]],'Currency'!A:B,2,FALSE)</f>
        <v>4.8</v>
      </c>
      <c r="W7536" s="5" t="str">
        <f>IF(Main[[#This Row],[Avg_Cost_USD]]&lt;10,"Low",
IF(Main[[#This Row],[Avg_Cost_USD]]&lt;=30,"Medium","High"))</f>
        <v>Low</v>
      </c>
    </row>
    <row r="7537" spans="1:23" x14ac:dyDescent="0.3">
      <c r="A7537">
        <v>8072</v>
      </c>
      <c r="B7537" t="s">
        <v>7631</v>
      </c>
      <c r="C7537">
        <v>1</v>
      </c>
      <c r="D7537" t="s">
        <v>6827</v>
      </c>
      <c r="E7537" t="s">
        <v>6398</v>
      </c>
      <c r="F7537">
        <v>77.343537699999999</v>
      </c>
      <c r="G7537">
        <v>28.596352</v>
      </c>
      <c r="H7537" t="s">
        <v>56</v>
      </c>
      <c r="I7537" t="s">
        <v>19</v>
      </c>
      <c r="J7537" t="s">
        <v>57</v>
      </c>
      <c r="K7537" t="s">
        <v>57</v>
      </c>
      <c r="L7537" t="s">
        <v>57</v>
      </c>
      <c r="M7537" t="s">
        <v>57</v>
      </c>
      <c r="N7537">
        <v>1</v>
      </c>
      <c r="O7537">
        <v>7</v>
      </c>
      <c r="P7537">
        <v>400</v>
      </c>
      <c r="Q7537">
        <v>3</v>
      </c>
      <c r="R7537">
        <v>2013</v>
      </c>
      <c r="S7537">
        <v>1</v>
      </c>
      <c r="T7537">
        <v>21</v>
      </c>
      <c r="U7537" s="1">
        <v>41295</v>
      </c>
      <c r="V7537" s="5">
        <f>Main[[#This Row],[Average_Cost_for_two]] * VLOOKUP(Main[[#This Row],[Currency]],'Currency'!A:B,2,FALSE)</f>
        <v>4.8</v>
      </c>
      <c r="W7537" s="5" t="str">
        <f>IF(Main[[#This Row],[Avg_Cost_USD]]&lt;10,"Low",
IF(Main[[#This Row],[Avg_Cost_USD]]&lt;=30,"Medium","High"))</f>
        <v>Low</v>
      </c>
    </row>
    <row r="7538" spans="1:23" x14ac:dyDescent="0.3">
      <c r="A7538">
        <v>309059</v>
      </c>
      <c r="B7538" t="s">
        <v>7632</v>
      </c>
      <c r="C7538">
        <v>1</v>
      </c>
      <c r="D7538" t="s">
        <v>6827</v>
      </c>
      <c r="E7538" t="s">
        <v>5873</v>
      </c>
      <c r="F7538">
        <v>77.343035860000001</v>
      </c>
      <c r="G7538">
        <v>28.579322600000001</v>
      </c>
      <c r="H7538" t="s">
        <v>335</v>
      </c>
      <c r="I7538" t="s">
        <v>19</v>
      </c>
      <c r="J7538" t="s">
        <v>57</v>
      </c>
      <c r="K7538" t="s">
        <v>57</v>
      </c>
      <c r="L7538" t="s">
        <v>57</v>
      </c>
      <c r="M7538" t="s">
        <v>57</v>
      </c>
      <c r="N7538">
        <v>1</v>
      </c>
      <c r="O7538">
        <v>5</v>
      </c>
      <c r="P7538">
        <v>400</v>
      </c>
      <c r="Q7538">
        <v>3.1</v>
      </c>
      <c r="R7538">
        <v>2013</v>
      </c>
      <c r="S7538">
        <v>1</v>
      </c>
      <c r="T7538">
        <v>16</v>
      </c>
      <c r="U7538" s="1">
        <v>41290</v>
      </c>
      <c r="V7538" s="5">
        <f>Main[[#This Row],[Average_Cost_for_two]] * VLOOKUP(Main[[#This Row],[Currency]],'Currency'!A:B,2,FALSE)</f>
        <v>4.8</v>
      </c>
      <c r="W7538" s="5" t="str">
        <f>IF(Main[[#This Row],[Avg_Cost_USD]]&lt;10,"Low",
IF(Main[[#This Row],[Avg_Cost_USD]]&lt;=30,"Medium","High"))</f>
        <v>Low</v>
      </c>
    </row>
    <row r="7539" spans="1:23" x14ac:dyDescent="0.3">
      <c r="A7539">
        <v>18391164</v>
      </c>
      <c r="B7539" t="s">
        <v>7633</v>
      </c>
      <c r="C7539">
        <v>1</v>
      </c>
      <c r="D7539" t="s">
        <v>6827</v>
      </c>
      <c r="E7539" t="s">
        <v>6994</v>
      </c>
      <c r="F7539">
        <v>77.3397535</v>
      </c>
      <c r="G7539">
        <v>28.565168499999999</v>
      </c>
      <c r="H7539" t="s">
        <v>3234</v>
      </c>
      <c r="I7539" t="s">
        <v>19</v>
      </c>
      <c r="J7539" t="s">
        <v>57</v>
      </c>
      <c r="K7539" t="s">
        <v>57</v>
      </c>
      <c r="L7539" t="s">
        <v>57</v>
      </c>
      <c r="M7539" t="s">
        <v>57</v>
      </c>
      <c r="N7539">
        <v>1</v>
      </c>
      <c r="O7539">
        <v>8</v>
      </c>
      <c r="P7539">
        <v>400</v>
      </c>
      <c r="Q7539">
        <v>2.9</v>
      </c>
      <c r="R7539">
        <v>2010</v>
      </c>
      <c r="S7539">
        <v>1</v>
      </c>
      <c r="T7539">
        <v>9</v>
      </c>
      <c r="U7539" s="1">
        <v>40187</v>
      </c>
      <c r="V7539" s="5">
        <f>Main[[#This Row],[Average_Cost_for_two]] * VLOOKUP(Main[[#This Row],[Currency]],'Currency'!A:B,2,FALSE)</f>
        <v>4.8</v>
      </c>
      <c r="W7539" s="5" t="str">
        <f>IF(Main[[#This Row],[Avg_Cost_USD]]&lt;10,"Low",
IF(Main[[#This Row],[Avg_Cost_USD]]&lt;=30,"Medium","High"))</f>
        <v>Low</v>
      </c>
    </row>
    <row r="7540" spans="1:23" x14ac:dyDescent="0.3">
      <c r="A7540">
        <v>18352184</v>
      </c>
      <c r="B7540" t="s">
        <v>3969</v>
      </c>
      <c r="C7540">
        <v>1</v>
      </c>
      <c r="D7540" t="s">
        <v>6827</v>
      </c>
      <c r="E7540" t="s">
        <v>6895</v>
      </c>
      <c r="F7540">
        <v>77.360930600000003</v>
      </c>
      <c r="G7540">
        <v>28.561453700000001</v>
      </c>
      <c r="H7540" t="s">
        <v>618</v>
      </c>
      <c r="I7540" t="s">
        <v>19</v>
      </c>
      <c r="J7540" t="s">
        <v>57</v>
      </c>
      <c r="K7540" t="s">
        <v>57</v>
      </c>
      <c r="L7540" t="s">
        <v>57</v>
      </c>
      <c r="M7540" t="s">
        <v>57</v>
      </c>
      <c r="N7540">
        <v>1</v>
      </c>
      <c r="O7540">
        <v>4</v>
      </c>
      <c r="P7540">
        <v>400</v>
      </c>
      <c r="Q7540">
        <v>2.9</v>
      </c>
      <c r="R7540">
        <v>2014</v>
      </c>
      <c r="S7540">
        <v>1</v>
      </c>
      <c r="T7540">
        <v>9</v>
      </c>
      <c r="U7540" s="1">
        <v>41648</v>
      </c>
      <c r="V7540" s="5">
        <f>Main[[#This Row],[Average_Cost_for_two]] * VLOOKUP(Main[[#This Row],[Currency]],'Currency'!A:B,2,FALSE)</f>
        <v>4.8</v>
      </c>
      <c r="W7540" s="5" t="str">
        <f>IF(Main[[#This Row],[Avg_Cost_USD]]&lt;10,"Low",
IF(Main[[#This Row],[Avg_Cost_USD]]&lt;=30,"Medium","High"))</f>
        <v>Low</v>
      </c>
    </row>
    <row r="7541" spans="1:23" x14ac:dyDescent="0.3">
      <c r="A7541">
        <v>18272379</v>
      </c>
      <c r="B7541" t="s">
        <v>3969</v>
      </c>
      <c r="C7541">
        <v>1</v>
      </c>
      <c r="D7541" t="s">
        <v>6827</v>
      </c>
      <c r="E7541" t="s">
        <v>7118</v>
      </c>
      <c r="F7541">
        <v>77.320729270000001</v>
      </c>
      <c r="G7541">
        <v>28.567299970000001</v>
      </c>
      <c r="H7541" t="s">
        <v>618</v>
      </c>
      <c r="I7541" t="s">
        <v>19</v>
      </c>
      <c r="J7541" t="s">
        <v>57</v>
      </c>
      <c r="K7541" t="s">
        <v>57</v>
      </c>
      <c r="L7541" t="s">
        <v>57</v>
      </c>
      <c r="M7541" t="s">
        <v>57</v>
      </c>
      <c r="N7541">
        <v>1</v>
      </c>
      <c r="O7541">
        <v>169</v>
      </c>
      <c r="P7541">
        <v>400</v>
      </c>
      <c r="Q7541">
        <v>3.8</v>
      </c>
      <c r="R7541">
        <v>2010</v>
      </c>
      <c r="S7541">
        <v>12</v>
      </c>
      <c r="T7541">
        <v>23</v>
      </c>
      <c r="U7541" s="1">
        <v>40535</v>
      </c>
      <c r="V7541" s="5">
        <f>Main[[#This Row],[Average_Cost_for_two]] * VLOOKUP(Main[[#This Row],[Currency]],'Currency'!A:B,2,FALSE)</f>
        <v>4.8</v>
      </c>
      <c r="W7541" s="5" t="str">
        <f>IF(Main[[#This Row],[Avg_Cost_USD]]&lt;10,"Low",
IF(Main[[#This Row],[Avg_Cost_USD]]&lt;=30,"Medium","High"))</f>
        <v>Low</v>
      </c>
    </row>
    <row r="7542" spans="1:23" x14ac:dyDescent="0.3">
      <c r="A7542">
        <v>5744</v>
      </c>
      <c r="B7542" t="s">
        <v>7344</v>
      </c>
      <c r="C7542">
        <v>1</v>
      </c>
      <c r="D7542" t="s">
        <v>6827</v>
      </c>
      <c r="E7542" t="s">
        <v>6943</v>
      </c>
      <c r="F7542">
        <v>77.324210899999997</v>
      </c>
      <c r="G7542">
        <v>28.573624599999999</v>
      </c>
      <c r="H7542" t="s">
        <v>3485</v>
      </c>
      <c r="I7542" t="s">
        <v>19</v>
      </c>
      <c r="J7542" t="s">
        <v>57</v>
      </c>
      <c r="K7542" t="s">
        <v>57</v>
      </c>
      <c r="L7542" t="s">
        <v>57</v>
      </c>
      <c r="M7542" t="s">
        <v>57</v>
      </c>
      <c r="N7542">
        <v>1</v>
      </c>
      <c r="O7542">
        <v>57</v>
      </c>
      <c r="P7542">
        <v>400</v>
      </c>
      <c r="Q7542">
        <v>3.5</v>
      </c>
      <c r="R7542">
        <v>2015</v>
      </c>
      <c r="S7542">
        <v>12</v>
      </c>
      <c r="T7542">
        <v>3</v>
      </c>
      <c r="U7542" s="1">
        <v>42341</v>
      </c>
      <c r="V7542" s="5">
        <f>Main[[#This Row],[Average_Cost_for_two]] * VLOOKUP(Main[[#This Row],[Currency]],'Currency'!A:B,2,FALSE)</f>
        <v>4.8</v>
      </c>
      <c r="W7542" s="5" t="str">
        <f>IF(Main[[#This Row],[Avg_Cost_USD]]&lt;10,"Low",
IF(Main[[#This Row],[Avg_Cost_USD]]&lt;=30,"Medium","High"))</f>
        <v>Low</v>
      </c>
    </row>
    <row r="7543" spans="1:23" x14ac:dyDescent="0.3">
      <c r="A7543">
        <v>17977758</v>
      </c>
      <c r="B7543" t="s">
        <v>7634</v>
      </c>
      <c r="C7543">
        <v>1</v>
      </c>
      <c r="D7543" t="s">
        <v>6827</v>
      </c>
      <c r="E7543" t="s">
        <v>6895</v>
      </c>
      <c r="F7543">
        <v>77.361830600000005</v>
      </c>
      <c r="G7543">
        <v>28.569206999999999</v>
      </c>
      <c r="H7543" t="s">
        <v>7635</v>
      </c>
      <c r="I7543" t="s">
        <v>19</v>
      </c>
      <c r="J7543" t="s">
        <v>57</v>
      </c>
      <c r="K7543" t="s">
        <v>57</v>
      </c>
      <c r="L7543" t="s">
        <v>57</v>
      </c>
      <c r="M7543" t="s">
        <v>57</v>
      </c>
      <c r="N7543">
        <v>1</v>
      </c>
      <c r="O7543">
        <v>39</v>
      </c>
      <c r="P7543">
        <v>400</v>
      </c>
      <c r="Q7543">
        <v>3.3</v>
      </c>
      <c r="R7543">
        <v>2014</v>
      </c>
      <c r="S7543">
        <v>12</v>
      </c>
      <c r="T7543">
        <v>20</v>
      </c>
      <c r="U7543" s="1">
        <v>41993</v>
      </c>
      <c r="V7543" s="5">
        <f>Main[[#This Row],[Average_Cost_for_two]] * VLOOKUP(Main[[#This Row],[Currency]],'Currency'!A:B,2,FALSE)</f>
        <v>4.8</v>
      </c>
      <c r="W7543" s="5" t="str">
        <f>IF(Main[[#This Row],[Avg_Cost_USD]]&lt;10,"Low",
IF(Main[[#This Row],[Avg_Cost_USD]]&lt;=30,"Medium","High"))</f>
        <v>Low</v>
      </c>
    </row>
    <row r="7544" spans="1:23" x14ac:dyDescent="0.3">
      <c r="A7544">
        <v>18385889</v>
      </c>
      <c r="B7544" t="s">
        <v>7636</v>
      </c>
      <c r="C7544">
        <v>1</v>
      </c>
      <c r="D7544" t="s">
        <v>6827</v>
      </c>
      <c r="E7544" t="s">
        <v>7045</v>
      </c>
      <c r="F7544">
        <v>77.365000469999998</v>
      </c>
      <c r="G7544">
        <v>28.59579437</v>
      </c>
      <c r="H7544" t="s">
        <v>339</v>
      </c>
      <c r="I7544" t="s">
        <v>19</v>
      </c>
      <c r="J7544" t="s">
        <v>57</v>
      </c>
      <c r="K7544" t="s">
        <v>57</v>
      </c>
      <c r="L7544" t="s">
        <v>57</v>
      </c>
      <c r="M7544" t="s">
        <v>57</v>
      </c>
      <c r="N7544">
        <v>1</v>
      </c>
      <c r="O7544">
        <v>8</v>
      </c>
      <c r="P7544">
        <v>400</v>
      </c>
      <c r="Q7544">
        <v>3.1</v>
      </c>
      <c r="R7544">
        <v>2010</v>
      </c>
      <c r="S7544">
        <v>12</v>
      </c>
      <c r="T7544">
        <v>22</v>
      </c>
      <c r="U7544" s="1">
        <v>40534</v>
      </c>
      <c r="V7544" s="5">
        <f>Main[[#This Row],[Average_Cost_for_two]] * VLOOKUP(Main[[#This Row],[Currency]],'Currency'!A:B,2,FALSE)</f>
        <v>4.8</v>
      </c>
      <c r="W7544" s="5" t="str">
        <f>IF(Main[[#This Row],[Avg_Cost_USD]]&lt;10,"Low",
IF(Main[[#This Row],[Avg_Cost_USD]]&lt;=30,"Medium","High"))</f>
        <v>Low</v>
      </c>
    </row>
    <row r="7545" spans="1:23" x14ac:dyDescent="0.3">
      <c r="A7545">
        <v>309545</v>
      </c>
      <c r="B7545" t="s">
        <v>499</v>
      </c>
      <c r="C7545">
        <v>1</v>
      </c>
      <c r="D7545" t="s">
        <v>6827</v>
      </c>
      <c r="E7545" t="s">
        <v>7199</v>
      </c>
      <c r="F7545">
        <v>77.528147399999995</v>
      </c>
      <c r="G7545">
        <v>28.457853499999999</v>
      </c>
      <c r="H7545" t="s">
        <v>315</v>
      </c>
      <c r="I7545" t="s">
        <v>19</v>
      </c>
      <c r="J7545" t="s">
        <v>57</v>
      </c>
      <c r="K7545" t="s">
        <v>61</v>
      </c>
      <c r="L7545" t="s">
        <v>57</v>
      </c>
      <c r="M7545" t="s">
        <v>57</v>
      </c>
      <c r="N7545">
        <v>1</v>
      </c>
      <c r="O7545">
        <v>83</v>
      </c>
      <c r="P7545">
        <v>400</v>
      </c>
      <c r="Q7545">
        <v>3.5</v>
      </c>
      <c r="R7545">
        <v>2010</v>
      </c>
      <c r="S7545">
        <v>11</v>
      </c>
      <c r="T7545">
        <v>11</v>
      </c>
      <c r="U7545" s="1">
        <v>40493</v>
      </c>
      <c r="V7545" s="5">
        <f>Main[[#This Row],[Average_Cost_for_two]] * VLOOKUP(Main[[#This Row],[Currency]],'Currency'!A:B,2,FALSE)</f>
        <v>4.8</v>
      </c>
      <c r="W7545" s="5" t="str">
        <f>IF(Main[[#This Row],[Avg_Cost_USD]]&lt;10,"Low",
IF(Main[[#This Row],[Avg_Cost_USD]]&lt;=30,"Medium","High"))</f>
        <v>Low</v>
      </c>
    </row>
    <row r="7546" spans="1:23" x14ac:dyDescent="0.3">
      <c r="A7546">
        <v>18399250</v>
      </c>
      <c r="B7546" t="s">
        <v>7637</v>
      </c>
      <c r="C7546">
        <v>1</v>
      </c>
      <c r="D7546" t="s">
        <v>6827</v>
      </c>
      <c r="E7546" t="s">
        <v>6837</v>
      </c>
      <c r="F7546">
        <v>0</v>
      </c>
      <c r="G7546">
        <v>0</v>
      </c>
      <c r="H7546" t="s">
        <v>289</v>
      </c>
      <c r="I7546" t="s">
        <v>19</v>
      </c>
      <c r="J7546" t="s">
        <v>57</v>
      </c>
      <c r="K7546" t="s">
        <v>57</v>
      </c>
      <c r="L7546" t="s">
        <v>57</v>
      </c>
      <c r="M7546" t="s">
        <v>57</v>
      </c>
      <c r="N7546">
        <v>1</v>
      </c>
      <c r="O7546">
        <v>2</v>
      </c>
      <c r="P7546">
        <v>400</v>
      </c>
      <c r="Q7546">
        <v>1</v>
      </c>
      <c r="R7546">
        <v>2016</v>
      </c>
      <c r="S7546">
        <v>11</v>
      </c>
      <c r="T7546">
        <v>16</v>
      </c>
      <c r="U7546" s="1">
        <v>42690</v>
      </c>
      <c r="V7546" s="5">
        <f>Main[[#This Row],[Average_Cost_for_two]] * VLOOKUP(Main[[#This Row],[Currency]],'Currency'!A:B,2,FALSE)</f>
        <v>4.8</v>
      </c>
      <c r="W7546" s="5" t="str">
        <f>IF(Main[[#This Row],[Avg_Cost_USD]]&lt;10,"Low",
IF(Main[[#This Row],[Avg_Cost_USD]]&lt;=30,"Medium","High"))</f>
        <v>Low</v>
      </c>
    </row>
    <row r="7547" spans="1:23" x14ac:dyDescent="0.3">
      <c r="A7547">
        <v>18450749</v>
      </c>
      <c r="B7547" t="s">
        <v>7638</v>
      </c>
      <c r="C7547">
        <v>1</v>
      </c>
      <c r="D7547" t="s">
        <v>6827</v>
      </c>
      <c r="E7547" t="s">
        <v>6895</v>
      </c>
      <c r="F7547">
        <v>77.360136620000006</v>
      </c>
      <c r="G7547">
        <v>28.56132431</v>
      </c>
      <c r="H7547" t="s">
        <v>56</v>
      </c>
      <c r="I7547" t="s">
        <v>19</v>
      </c>
      <c r="J7547" t="s">
        <v>57</v>
      </c>
      <c r="K7547" t="s">
        <v>61</v>
      </c>
      <c r="L7547" t="s">
        <v>57</v>
      </c>
      <c r="M7547" t="s">
        <v>57</v>
      </c>
      <c r="N7547">
        <v>1</v>
      </c>
      <c r="O7547">
        <v>38</v>
      </c>
      <c r="P7547">
        <v>400</v>
      </c>
      <c r="Q7547">
        <v>3.6</v>
      </c>
      <c r="R7547">
        <v>2018</v>
      </c>
      <c r="S7547">
        <v>11</v>
      </c>
      <c r="T7547">
        <v>25</v>
      </c>
      <c r="U7547" s="1">
        <v>43429</v>
      </c>
      <c r="V7547" s="5">
        <f>Main[[#This Row],[Average_Cost_for_two]] * VLOOKUP(Main[[#This Row],[Currency]],'Currency'!A:B,2,FALSE)</f>
        <v>4.8</v>
      </c>
      <c r="W7547" s="5" t="str">
        <f>IF(Main[[#This Row],[Avg_Cost_USD]]&lt;10,"Low",
IF(Main[[#This Row],[Avg_Cost_USD]]&lt;=30,"Medium","High"))</f>
        <v>Low</v>
      </c>
    </row>
    <row r="7548" spans="1:23" x14ac:dyDescent="0.3">
      <c r="A7548">
        <v>302406</v>
      </c>
      <c r="B7548" t="s">
        <v>7639</v>
      </c>
      <c r="C7548">
        <v>1</v>
      </c>
      <c r="D7548" t="s">
        <v>6827</v>
      </c>
      <c r="E7548" t="s">
        <v>5878</v>
      </c>
      <c r="F7548">
        <v>77.3621117</v>
      </c>
      <c r="G7548">
        <v>28.569905899999998</v>
      </c>
      <c r="H7548" t="s">
        <v>335</v>
      </c>
      <c r="I7548" t="s">
        <v>19</v>
      </c>
      <c r="J7548" t="s">
        <v>57</v>
      </c>
      <c r="K7548" t="s">
        <v>57</v>
      </c>
      <c r="L7548" t="s">
        <v>57</v>
      </c>
      <c r="M7548" t="s">
        <v>57</v>
      </c>
      <c r="N7548">
        <v>1</v>
      </c>
      <c r="O7548">
        <v>53</v>
      </c>
      <c r="P7548">
        <v>400</v>
      </c>
      <c r="Q7548">
        <v>2.7</v>
      </c>
      <c r="R7548">
        <v>2015</v>
      </c>
      <c r="S7548">
        <v>11</v>
      </c>
      <c r="T7548">
        <v>10</v>
      </c>
      <c r="U7548" s="1">
        <v>42318</v>
      </c>
      <c r="V7548" s="5">
        <f>Main[[#This Row],[Average_Cost_for_two]] * VLOOKUP(Main[[#This Row],[Currency]],'Currency'!A:B,2,FALSE)</f>
        <v>4.8</v>
      </c>
      <c r="W7548" s="5" t="str">
        <f>IF(Main[[#This Row],[Avg_Cost_USD]]&lt;10,"Low",
IF(Main[[#This Row],[Avg_Cost_USD]]&lt;=30,"Medium","High"))</f>
        <v>Low</v>
      </c>
    </row>
    <row r="7549" spans="1:23" x14ac:dyDescent="0.3">
      <c r="A7549">
        <v>18435329</v>
      </c>
      <c r="B7549" t="s">
        <v>7640</v>
      </c>
      <c r="C7549">
        <v>1</v>
      </c>
      <c r="D7549" t="s">
        <v>6827</v>
      </c>
      <c r="E7549" t="s">
        <v>6881</v>
      </c>
      <c r="F7549">
        <v>77.370294479999998</v>
      </c>
      <c r="G7549">
        <v>28.611832360000001</v>
      </c>
      <c r="H7549" t="s">
        <v>342</v>
      </c>
      <c r="I7549" t="s">
        <v>19</v>
      </c>
      <c r="J7549" t="s">
        <v>57</v>
      </c>
      <c r="K7549" t="s">
        <v>57</v>
      </c>
      <c r="L7549" t="s">
        <v>57</v>
      </c>
      <c r="M7549" t="s">
        <v>57</v>
      </c>
      <c r="N7549">
        <v>1</v>
      </c>
      <c r="O7549">
        <v>7</v>
      </c>
      <c r="P7549">
        <v>400</v>
      </c>
      <c r="Q7549">
        <v>3.1</v>
      </c>
      <c r="R7549">
        <v>2011</v>
      </c>
      <c r="S7549">
        <v>11</v>
      </c>
      <c r="T7549">
        <v>6</v>
      </c>
      <c r="U7549" s="1">
        <v>40853</v>
      </c>
      <c r="V7549" s="5">
        <f>Main[[#This Row],[Average_Cost_for_two]] * VLOOKUP(Main[[#This Row],[Currency]],'Currency'!A:B,2,FALSE)</f>
        <v>4.8</v>
      </c>
      <c r="W7549" s="5" t="str">
        <f>IF(Main[[#This Row],[Avg_Cost_USD]]&lt;10,"Low",
IF(Main[[#This Row],[Avg_Cost_USD]]&lt;=30,"Medium","High"))</f>
        <v>Low</v>
      </c>
    </row>
    <row r="7550" spans="1:23" x14ac:dyDescent="0.3">
      <c r="A7550">
        <v>18313143</v>
      </c>
      <c r="B7550" t="s">
        <v>1666</v>
      </c>
      <c r="C7550">
        <v>1</v>
      </c>
      <c r="D7550" t="s">
        <v>6827</v>
      </c>
      <c r="E7550" t="s">
        <v>6868</v>
      </c>
      <c r="F7550">
        <v>77.382710000000003</v>
      </c>
      <c r="G7550">
        <v>28.564527200000001</v>
      </c>
      <c r="H7550" t="s">
        <v>410</v>
      </c>
      <c r="I7550" t="s">
        <v>19</v>
      </c>
      <c r="J7550" t="s">
        <v>57</v>
      </c>
      <c r="K7550" t="s">
        <v>57</v>
      </c>
      <c r="L7550" t="s">
        <v>57</v>
      </c>
      <c r="M7550" t="s">
        <v>57</v>
      </c>
      <c r="N7550">
        <v>1</v>
      </c>
      <c r="O7550">
        <v>10</v>
      </c>
      <c r="P7550">
        <v>400</v>
      </c>
      <c r="Q7550">
        <v>2.9</v>
      </c>
      <c r="R7550">
        <v>2016</v>
      </c>
      <c r="S7550">
        <v>11</v>
      </c>
      <c r="T7550">
        <v>14</v>
      </c>
      <c r="U7550" s="1">
        <v>42688</v>
      </c>
      <c r="V7550" s="5">
        <f>Main[[#This Row],[Average_Cost_for_two]] * VLOOKUP(Main[[#This Row],[Currency]],'Currency'!A:B,2,FALSE)</f>
        <v>4.8</v>
      </c>
      <c r="W7550" s="5" t="str">
        <f>IF(Main[[#This Row],[Avg_Cost_USD]]&lt;10,"Low",
IF(Main[[#This Row],[Avg_Cost_USD]]&lt;=30,"Medium","High"))</f>
        <v>Low</v>
      </c>
    </row>
    <row r="7551" spans="1:23" x14ac:dyDescent="0.3">
      <c r="A7551">
        <v>302541</v>
      </c>
      <c r="B7551" t="s">
        <v>7641</v>
      </c>
      <c r="C7551">
        <v>1</v>
      </c>
      <c r="D7551" t="s">
        <v>6827</v>
      </c>
      <c r="E7551" t="s">
        <v>7263</v>
      </c>
      <c r="F7551">
        <v>77.332894400000001</v>
      </c>
      <c r="G7551">
        <v>28.5697361</v>
      </c>
      <c r="H7551" t="s">
        <v>289</v>
      </c>
      <c r="I7551" t="s">
        <v>19</v>
      </c>
      <c r="J7551" t="s">
        <v>57</v>
      </c>
      <c r="K7551" t="s">
        <v>61</v>
      </c>
      <c r="L7551" t="s">
        <v>57</v>
      </c>
      <c r="M7551" t="s">
        <v>57</v>
      </c>
      <c r="N7551">
        <v>1</v>
      </c>
      <c r="O7551">
        <v>331</v>
      </c>
      <c r="P7551">
        <v>400</v>
      </c>
      <c r="Q7551">
        <v>3.7</v>
      </c>
      <c r="R7551">
        <v>2018</v>
      </c>
      <c r="S7551">
        <v>10</v>
      </c>
      <c r="T7551">
        <v>14</v>
      </c>
      <c r="U7551" s="1">
        <v>43387</v>
      </c>
      <c r="V7551" s="5">
        <f>Main[[#This Row],[Average_Cost_for_two]] * VLOOKUP(Main[[#This Row],[Currency]],'Currency'!A:B,2,FALSE)</f>
        <v>4.8</v>
      </c>
      <c r="W7551" s="5" t="str">
        <f>IF(Main[[#This Row],[Avg_Cost_USD]]&lt;10,"Low",
IF(Main[[#This Row],[Avg_Cost_USD]]&lt;=30,"Medium","High"))</f>
        <v>Low</v>
      </c>
    </row>
    <row r="7552" spans="1:23" x14ac:dyDescent="0.3">
      <c r="A7552">
        <v>302127</v>
      </c>
      <c r="B7552" t="s">
        <v>7642</v>
      </c>
      <c r="C7552">
        <v>1</v>
      </c>
      <c r="D7552" t="s">
        <v>6827</v>
      </c>
      <c r="E7552" t="s">
        <v>6910</v>
      </c>
      <c r="F7552">
        <v>77.514996800000006</v>
      </c>
      <c r="G7552">
        <v>28.473395</v>
      </c>
      <c r="H7552" t="s">
        <v>289</v>
      </c>
      <c r="I7552" t="s">
        <v>19</v>
      </c>
      <c r="J7552" t="s">
        <v>57</v>
      </c>
      <c r="K7552" t="s">
        <v>61</v>
      </c>
      <c r="L7552" t="s">
        <v>57</v>
      </c>
      <c r="M7552" t="s">
        <v>57</v>
      </c>
      <c r="N7552">
        <v>1</v>
      </c>
      <c r="O7552">
        <v>12</v>
      </c>
      <c r="P7552">
        <v>400</v>
      </c>
      <c r="Q7552">
        <v>2.6</v>
      </c>
      <c r="R7552">
        <v>2013</v>
      </c>
      <c r="S7552">
        <v>10</v>
      </c>
      <c r="T7552">
        <v>28</v>
      </c>
      <c r="U7552" s="1">
        <v>41575</v>
      </c>
      <c r="V7552" s="5">
        <f>Main[[#This Row],[Average_Cost_for_two]] * VLOOKUP(Main[[#This Row],[Currency]],'Currency'!A:B,2,FALSE)</f>
        <v>4.8</v>
      </c>
      <c r="W7552" s="5" t="str">
        <f>IF(Main[[#This Row],[Avg_Cost_USD]]&lt;10,"Low",
IF(Main[[#This Row],[Avg_Cost_USD]]&lt;=30,"Medium","High"))</f>
        <v>Low</v>
      </c>
    </row>
    <row r="7553" spans="1:23" x14ac:dyDescent="0.3">
      <c r="A7553">
        <v>18216904</v>
      </c>
      <c r="B7553" t="s">
        <v>7643</v>
      </c>
      <c r="C7553">
        <v>1</v>
      </c>
      <c r="D7553" t="s">
        <v>6827</v>
      </c>
      <c r="E7553" t="s">
        <v>6832</v>
      </c>
      <c r="F7553">
        <v>77.386285810000004</v>
      </c>
      <c r="G7553">
        <v>28.532685709999999</v>
      </c>
      <c r="H7553" t="s">
        <v>289</v>
      </c>
      <c r="I7553" t="s">
        <v>19</v>
      </c>
      <c r="J7553" t="s">
        <v>57</v>
      </c>
      <c r="K7553" t="s">
        <v>57</v>
      </c>
      <c r="L7553" t="s">
        <v>57</v>
      </c>
      <c r="M7553" t="s">
        <v>57</v>
      </c>
      <c r="N7553">
        <v>1</v>
      </c>
      <c r="O7553">
        <v>4</v>
      </c>
      <c r="P7553">
        <v>400</v>
      </c>
      <c r="Q7553">
        <v>2.9</v>
      </c>
      <c r="R7553">
        <v>2010</v>
      </c>
      <c r="S7553">
        <v>10</v>
      </c>
      <c r="T7553">
        <v>17</v>
      </c>
      <c r="U7553" s="1">
        <v>40468</v>
      </c>
      <c r="V7553" s="5">
        <f>Main[[#This Row],[Average_Cost_for_two]] * VLOOKUP(Main[[#This Row],[Currency]],'Currency'!A:B,2,FALSE)</f>
        <v>4.8</v>
      </c>
      <c r="W7553" s="5" t="str">
        <f>IF(Main[[#This Row],[Avg_Cost_USD]]&lt;10,"Low",
IF(Main[[#This Row],[Avg_Cost_USD]]&lt;=30,"Medium","High"))</f>
        <v>Low</v>
      </c>
    </row>
    <row r="7554" spans="1:23" x14ac:dyDescent="0.3">
      <c r="A7554">
        <v>18445768</v>
      </c>
      <c r="B7554" t="s">
        <v>7644</v>
      </c>
      <c r="C7554">
        <v>1</v>
      </c>
      <c r="D7554" t="s">
        <v>6827</v>
      </c>
      <c r="E7554" t="s">
        <v>6837</v>
      </c>
      <c r="F7554">
        <v>0</v>
      </c>
      <c r="G7554">
        <v>0</v>
      </c>
      <c r="H7554" t="s">
        <v>289</v>
      </c>
      <c r="I7554" t="s">
        <v>19</v>
      </c>
      <c r="J7554" t="s">
        <v>57</v>
      </c>
      <c r="K7554" t="s">
        <v>57</v>
      </c>
      <c r="L7554" t="s">
        <v>57</v>
      </c>
      <c r="M7554" t="s">
        <v>57</v>
      </c>
      <c r="N7554">
        <v>1</v>
      </c>
      <c r="O7554">
        <v>4</v>
      </c>
      <c r="P7554">
        <v>400</v>
      </c>
      <c r="Q7554">
        <v>3</v>
      </c>
      <c r="R7554">
        <v>2016</v>
      </c>
      <c r="S7554">
        <v>10</v>
      </c>
      <c r="T7554">
        <v>24</v>
      </c>
      <c r="U7554" s="1">
        <v>42667</v>
      </c>
      <c r="V7554" s="5">
        <f>Main[[#This Row],[Average_Cost_for_two]] * VLOOKUP(Main[[#This Row],[Currency]],'Currency'!A:B,2,FALSE)</f>
        <v>4.8</v>
      </c>
      <c r="W7554" s="5" t="str">
        <f>IF(Main[[#This Row],[Avg_Cost_USD]]&lt;10,"Low",
IF(Main[[#This Row],[Avg_Cost_USD]]&lt;=30,"Medium","High"))</f>
        <v>Low</v>
      </c>
    </row>
    <row r="7555" spans="1:23" x14ac:dyDescent="0.3">
      <c r="A7555">
        <v>300988</v>
      </c>
      <c r="B7555" t="s">
        <v>3736</v>
      </c>
      <c r="C7555">
        <v>1</v>
      </c>
      <c r="D7555" t="s">
        <v>6827</v>
      </c>
      <c r="E7555" t="s">
        <v>6837</v>
      </c>
      <c r="F7555">
        <v>77.401790000000005</v>
      </c>
      <c r="G7555">
        <v>28.501157800000001</v>
      </c>
      <c r="H7555" t="s">
        <v>315</v>
      </c>
      <c r="I7555" t="s">
        <v>19</v>
      </c>
      <c r="J7555" t="s">
        <v>57</v>
      </c>
      <c r="K7555" t="s">
        <v>57</v>
      </c>
      <c r="L7555" t="s">
        <v>57</v>
      </c>
      <c r="M7555" t="s">
        <v>57</v>
      </c>
      <c r="N7555">
        <v>1</v>
      </c>
      <c r="O7555">
        <v>19</v>
      </c>
      <c r="P7555">
        <v>400</v>
      </c>
      <c r="Q7555">
        <v>3.2</v>
      </c>
      <c r="R7555">
        <v>2018</v>
      </c>
      <c r="S7555">
        <v>10</v>
      </c>
      <c r="T7555">
        <v>9</v>
      </c>
      <c r="U7555" s="1">
        <v>43382</v>
      </c>
      <c r="V7555" s="5">
        <f>Main[[#This Row],[Average_Cost_for_two]] * VLOOKUP(Main[[#This Row],[Currency]],'Currency'!A:B,2,FALSE)</f>
        <v>4.8</v>
      </c>
      <c r="W7555" s="5" t="str">
        <f>IF(Main[[#This Row],[Avg_Cost_USD]]&lt;10,"Low",
IF(Main[[#This Row],[Avg_Cost_USD]]&lt;=30,"Medium","High"))</f>
        <v>Low</v>
      </c>
    </row>
    <row r="7556" spans="1:23" x14ac:dyDescent="0.3">
      <c r="A7556">
        <v>18255160</v>
      </c>
      <c r="B7556" t="s">
        <v>7645</v>
      </c>
      <c r="C7556">
        <v>1</v>
      </c>
      <c r="D7556" t="s">
        <v>6827</v>
      </c>
      <c r="E7556" t="s">
        <v>6943</v>
      </c>
      <c r="F7556">
        <v>77.328264599999997</v>
      </c>
      <c r="G7556">
        <v>28.574380860000002</v>
      </c>
      <c r="H7556" t="s">
        <v>315</v>
      </c>
      <c r="I7556" t="s">
        <v>19</v>
      </c>
      <c r="J7556" t="s">
        <v>57</v>
      </c>
      <c r="K7556" t="s">
        <v>57</v>
      </c>
      <c r="L7556" t="s">
        <v>57</v>
      </c>
      <c r="M7556" t="s">
        <v>57</v>
      </c>
      <c r="N7556">
        <v>1</v>
      </c>
      <c r="O7556">
        <v>5</v>
      </c>
      <c r="P7556">
        <v>400</v>
      </c>
      <c r="Q7556">
        <v>3</v>
      </c>
      <c r="R7556">
        <v>2016</v>
      </c>
      <c r="S7556">
        <v>10</v>
      </c>
      <c r="T7556">
        <v>8</v>
      </c>
      <c r="U7556" s="1">
        <v>42651</v>
      </c>
      <c r="V7556" s="5">
        <f>Main[[#This Row],[Average_Cost_for_two]] * VLOOKUP(Main[[#This Row],[Currency]],'Currency'!A:B,2,FALSE)</f>
        <v>4.8</v>
      </c>
      <c r="W7556" s="5" t="str">
        <f>IF(Main[[#This Row],[Avg_Cost_USD]]&lt;10,"Low",
IF(Main[[#This Row],[Avg_Cost_USD]]&lt;=30,"Medium","High"))</f>
        <v>Low</v>
      </c>
    </row>
    <row r="7557" spans="1:23" x14ac:dyDescent="0.3">
      <c r="A7557">
        <v>18382564</v>
      </c>
      <c r="B7557" t="s">
        <v>7646</v>
      </c>
      <c r="C7557">
        <v>1</v>
      </c>
      <c r="D7557" t="s">
        <v>6827</v>
      </c>
      <c r="E7557" t="s">
        <v>6884</v>
      </c>
      <c r="F7557">
        <v>77.380364999999998</v>
      </c>
      <c r="G7557">
        <v>28.607233000000001</v>
      </c>
      <c r="H7557" t="s">
        <v>56</v>
      </c>
      <c r="I7557" t="s">
        <v>19</v>
      </c>
      <c r="J7557" t="s">
        <v>57</v>
      </c>
      <c r="K7557" t="s">
        <v>61</v>
      </c>
      <c r="L7557" t="s">
        <v>57</v>
      </c>
      <c r="M7557" t="s">
        <v>57</v>
      </c>
      <c r="N7557">
        <v>1</v>
      </c>
      <c r="O7557">
        <v>11</v>
      </c>
      <c r="P7557">
        <v>400</v>
      </c>
      <c r="Q7557">
        <v>3.2</v>
      </c>
      <c r="R7557">
        <v>2011</v>
      </c>
      <c r="S7557">
        <v>10</v>
      </c>
      <c r="T7557">
        <v>4</v>
      </c>
      <c r="U7557" s="1">
        <v>40820</v>
      </c>
      <c r="V7557" s="5">
        <f>Main[[#This Row],[Average_Cost_for_two]] * VLOOKUP(Main[[#This Row],[Currency]],'Currency'!A:B,2,FALSE)</f>
        <v>4.8</v>
      </c>
      <c r="W7557" s="5" t="str">
        <f>IF(Main[[#This Row],[Avg_Cost_USD]]&lt;10,"Low",
IF(Main[[#This Row],[Avg_Cost_USD]]&lt;=30,"Medium","High"))</f>
        <v>Low</v>
      </c>
    </row>
    <row r="7558" spans="1:23" x14ac:dyDescent="0.3">
      <c r="A7558">
        <v>18378040</v>
      </c>
      <c r="B7558" t="s">
        <v>7647</v>
      </c>
      <c r="C7558">
        <v>1</v>
      </c>
      <c r="D7558" t="s">
        <v>6827</v>
      </c>
      <c r="E7558" t="s">
        <v>6884</v>
      </c>
      <c r="F7558">
        <v>77.376003499999996</v>
      </c>
      <c r="G7558">
        <v>28.609583400000002</v>
      </c>
      <c r="H7558" t="s">
        <v>303</v>
      </c>
      <c r="I7558" t="s">
        <v>19</v>
      </c>
      <c r="J7558" t="s">
        <v>57</v>
      </c>
      <c r="K7558" t="s">
        <v>57</v>
      </c>
      <c r="L7558" t="s">
        <v>57</v>
      </c>
      <c r="M7558" t="s">
        <v>57</v>
      </c>
      <c r="N7558">
        <v>1</v>
      </c>
      <c r="O7558">
        <v>2</v>
      </c>
      <c r="P7558">
        <v>400</v>
      </c>
      <c r="Q7558">
        <v>1</v>
      </c>
      <c r="R7558">
        <v>2014</v>
      </c>
      <c r="S7558">
        <v>10</v>
      </c>
      <c r="T7558">
        <v>19</v>
      </c>
      <c r="U7558" s="1">
        <v>41931</v>
      </c>
      <c r="V7558" s="5">
        <f>Main[[#This Row],[Average_Cost_for_two]] * VLOOKUP(Main[[#This Row],[Currency]],'Currency'!A:B,2,FALSE)</f>
        <v>4.8</v>
      </c>
      <c r="W7558" s="5" t="str">
        <f>IF(Main[[#This Row],[Avg_Cost_USD]]&lt;10,"Low",
IF(Main[[#This Row],[Avg_Cost_USD]]&lt;=30,"Medium","High"))</f>
        <v>Low</v>
      </c>
    </row>
    <row r="7559" spans="1:23" x14ac:dyDescent="0.3">
      <c r="A7559">
        <v>18429391</v>
      </c>
      <c r="B7559" t="s">
        <v>3969</v>
      </c>
      <c r="C7559">
        <v>1</v>
      </c>
      <c r="D7559" t="s">
        <v>6827</v>
      </c>
      <c r="E7559" t="s">
        <v>6868</v>
      </c>
      <c r="F7559">
        <v>77.386401899999996</v>
      </c>
      <c r="G7559">
        <v>28.5723004</v>
      </c>
      <c r="H7559" t="s">
        <v>618</v>
      </c>
      <c r="I7559" t="s">
        <v>19</v>
      </c>
      <c r="J7559" t="s">
        <v>57</v>
      </c>
      <c r="K7559" t="s">
        <v>57</v>
      </c>
      <c r="L7559" t="s">
        <v>57</v>
      </c>
      <c r="M7559" t="s">
        <v>57</v>
      </c>
      <c r="N7559">
        <v>1</v>
      </c>
      <c r="O7559">
        <v>4</v>
      </c>
      <c r="P7559">
        <v>400</v>
      </c>
      <c r="Q7559">
        <v>2.9</v>
      </c>
      <c r="R7559">
        <v>2016</v>
      </c>
      <c r="S7559">
        <v>10</v>
      </c>
      <c r="T7559">
        <v>4</v>
      </c>
      <c r="U7559" s="1">
        <v>42647</v>
      </c>
      <c r="V7559" s="5">
        <f>Main[[#This Row],[Average_Cost_for_two]] * VLOOKUP(Main[[#This Row],[Currency]],'Currency'!A:B,2,FALSE)</f>
        <v>4.8</v>
      </c>
      <c r="W7559" s="5" t="str">
        <f>IF(Main[[#This Row],[Avg_Cost_USD]]&lt;10,"Low",
IF(Main[[#This Row],[Avg_Cost_USD]]&lt;=30,"Medium","High"))</f>
        <v>Low</v>
      </c>
    </row>
    <row r="7560" spans="1:23" x14ac:dyDescent="0.3">
      <c r="A7560">
        <v>18376500</v>
      </c>
      <c r="B7560" t="s">
        <v>7587</v>
      </c>
      <c r="C7560">
        <v>1</v>
      </c>
      <c r="D7560" t="s">
        <v>6827</v>
      </c>
      <c r="E7560" t="s">
        <v>6843</v>
      </c>
      <c r="F7560">
        <v>77.382028700000006</v>
      </c>
      <c r="G7560">
        <v>28.520528599999999</v>
      </c>
      <c r="H7560" t="s">
        <v>287</v>
      </c>
      <c r="I7560" t="s">
        <v>19</v>
      </c>
      <c r="J7560" t="s">
        <v>57</v>
      </c>
      <c r="K7560" t="s">
        <v>61</v>
      </c>
      <c r="L7560" t="s">
        <v>57</v>
      </c>
      <c r="M7560" t="s">
        <v>57</v>
      </c>
      <c r="N7560">
        <v>1</v>
      </c>
      <c r="O7560">
        <v>20</v>
      </c>
      <c r="P7560">
        <v>400</v>
      </c>
      <c r="Q7560">
        <v>3.2</v>
      </c>
      <c r="R7560">
        <v>2016</v>
      </c>
      <c r="S7560">
        <v>10</v>
      </c>
      <c r="T7560">
        <v>9</v>
      </c>
      <c r="U7560" s="1">
        <v>42652</v>
      </c>
      <c r="V7560" s="5">
        <f>Main[[#This Row],[Average_Cost_for_two]] * VLOOKUP(Main[[#This Row],[Currency]],'Currency'!A:B,2,FALSE)</f>
        <v>4.8</v>
      </c>
      <c r="W7560" s="5" t="str">
        <f>IF(Main[[#This Row],[Avg_Cost_USD]]&lt;10,"Low",
IF(Main[[#This Row],[Avg_Cost_USD]]&lt;=30,"Medium","High"))</f>
        <v>Low</v>
      </c>
    </row>
    <row r="7561" spans="1:23" x14ac:dyDescent="0.3">
      <c r="A7561">
        <v>310063</v>
      </c>
      <c r="B7561" t="s">
        <v>7648</v>
      </c>
      <c r="C7561">
        <v>1</v>
      </c>
      <c r="D7561" t="s">
        <v>6827</v>
      </c>
      <c r="E7561" t="s">
        <v>7261</v>
      </c>
      <c r="F7561">
        <v>77.528128600000002</v>
      </c>
      <c r="G7561">
        <v>28.458106600000001</v>
      </c>
      <c r="H7561" t="s">
        <v>3106</v>
      </c>
      <c r="I7561" t="s">
        <v>19</v>
      </c>
      <c r="J7561" t="s">
        <v>57</v>
      </c>
      <c r="K7561" t="s">
        <v>57</v>
      </c>
      <c r="L7561" t="s">
        <v>57</v>
      </c>
      <c r="M7561" t="s">
        <v>57</v>
      </c>
      <c r="N7561">
        <v>2</v>
      </c>
      <c r="O7561">
        <v>15</v>
      </c>
      <c r="P7561">
        <v>500</v>
      </c>
      <c r="Q7561">
        <v>3.1</v>
      </c>
      <c r="R7561">
        <v>2011</v>
      </c>
      <c r="S7561">
        <v>9</v>
      </c>
      <c r="T7561">
        <v>8</v>
      </c>
      <c r="U7561" s="1">
        <v>40794</v>
      </c>
      <c r="V7561" s="5">
        <f>Main[[#This Row],[Average_Cost_for_two]] * VLOOKUP(Main[[#This Row],[Currency]],'Currency'!A:B,2,FALSE)</f>
        <v>6</v>
      </c>
      <c r="W7561" s="5" t="str">
        <f>IF(Main[[#This Row],[Avg_Cost_USD]]&lt;10,"Low",
IF(Main[[#This Row],[Avg_Cost_USD]]&lt;=30,"Medium","High"))</f>
        <v>Low</v>
      </c>
    </row>
    <row r="7562" spans="1:23" x14ac:dyDescent="0.3">
      <c r="A7562">
        <v>18273622</v>
      </c>
      <c r="B7562" t="s">
        <v>7649</v>
      </c>
      <c r="C7562">
        <v>1</v>
      </c>
      <c r="D7562" t="s">
        <v>6827</v>
      </c>
      <c r="E7562" t="s">
        <v>6911</v>
      </c>
      <c r="F7562">
        <v>77.331231000000002</v>
      </c>
      <c r="G7562">
        <v>28.589853999999999</v>
      </c>
      <c r="H7562" t="s">
        <v>7650</v>
      </c>
      <c r="I7562" t="s">
        <v>19</v>
      </c>
      <c r="J7562" t="s">
        <v>57</v>
      </c>
      <c r="K7562" t="s">
        <v>61</v>
      </c>
      <c r="L7562" t="s">
        <v>57</v>
      </c>
      <c r="M7562" t="s">
        <v>57</v>
      </c>
      <c r="N7562">
        <v>2</v>
      </c>
      <c r="O7562">
        <v>76</v>
      </c>
      <c r="P7562">
        <v>500</v>
      </c>
      <c r="Q7562">
        <v>4</v>
      </c>
      <c r="R7562">
        <v>2014</v>
      </c>
      <c r="S7562">
        <v>9</v>
      </c>
      <c r="T7562">
        <v>23</v>
      </c>
      <c r="U7562" s="1">
        <v>41905</v>
      </c>
      <c r="V7562" s="5">
        <f>Main[[#This Row],[Average_Cost_for_two]] * VLOOKUP(Main[[#This Row],[Currency]],'Currency'!A:B,2,FALSE)</f>
        <v>6</v>
      </c>
      <c r="W7562" s="5" t="str">
        <f>IF(Main[[#This Row],[Avg_Cost_USD]]&lt;10,"Low",
IF(Main[[#This Row],[Avg_Cost_USD]]&lt;=30,"Medium","High"))</f>
        <v>Low</v>
      </c>
    </row>
    <row r="7563" spans="1:23" x14ac:dyDescent="0.3">
      <c r="A7563">
        <v>8236</v>
      </c>
      <c r="B7563" t="s">
        <v>7651</v>
      </c>
      <c r="C7563">
        <v>1</v>
      </c>
      <c r="D7563" t="s">
        <v>6827</v>
      </c>
      <c r="E7563" t="s">
        <v>6832</v>
      </c>
      <c r="F7563">
        <v>77.387169599999993</v>
      </c>
      <c r="G7563">
        <v>28.53330811</v>
      </c>
      <c r="H7563" t="s">
        <v>7652</v>
      </c>
      <c r="I7563" t="s">
        <v>19</v>
      </c>
      <c r="J7563" t="s">
        <v>57</v>
      </c>
      <c r="K7563" t="s">
        <v>57</v>
      </c>
      <c r="L7563" t="s">
        <v>57</v>
      </c>
      <c r="M7563" t="s">
        <v>57</v>
      </c>
      <c r="N7563">
        <v>2</v>
      </c>
      <c r="O7563">
        <v>18</v>
      </c>
      <c r="P7563">
        <v>500</v>
      </c>
      <c r="Q7563">
        <v>2.7</v>
      </c>
      <c r="R7563">
        <v>2013</v>
      </c>
      <c r="S7563">
        <v>9</v>
      </c>
      <c r="T7563">
        <v>22</v>
      </c>
      <c r="U7563" s="1">
        <v>41539</v>
      </c>
      <c r="V7563" s="5">
        <f>Main[[#This Row],[Average_Cost_for_two]] * VLOOKUP(Main[[#This Row],[Currency]],'Currency'!A:B,2,FALSE)</f>
        <v>6</v>
      </c>
      <c r="W7563" s="5" t="str">
        <f>IF(Main[[#This Row],[Avg_Cost_USD]]&lt;10,"Low",
IF(Main[[#This Row],[Avg_Cost_USD]]&lt;=30,"Medium","High"))</f>
        <v>Low</v>
      </c>
    </row>
    <row r="7564" spans="1:23" x14ac:dyDescent="0.3">
      <c r="A7564">
        <v>305222</v>
      </c>
      <c r="B7564" t="s">
        <v>3233</v>
      </c>
      <c r="C7564">
        <v>1</v>
      </c>
      <c r="D7564" t="s">
        <v>6827</v>
      </c>
      <c r="E7564" t="s">
        <v>6893</v>
      </c>
      <c r="F7564">
        <v>77.325416899999993</v>
      </c>
      <c r="G7564">
        <v>28.566438399999999</v>
      </c>
      <c r="H7564" t="s">
        <v>3234</v>
      </c>
      <c r="I7564" t="s">
        <v>19</v>
      </c>
      <c r="J7564" t="s">
        <v>57</v>
      </c>
      <c r="K7564" t="s">
        <v>57</v>
      </c>
      <c r="L7564" t="s">
        <v>57</v>
      </c>
      <c r="M7564" t="s">
        <v>57</v>
      </c>
      <c r="N7564">
        <v>2</v>
      </c>
      <c r="O7564">
        <v>53</v>
      </c>
      <c r="P7564">
        <v>500</v>
      </c>
      <c r="Q7564">
        <v>3.5</v>
      </c>
      <c r="R7564">
        <v>2011</v>
      </c>
      <c r="S7564">
        <v>9</v>
      </c>
      <c r="T7564">
        <v>10</v>
      </c>
      <c r="U7564" s="1">
        <v>40796</v>
      </c>
      <c r="V7564" s="5">
        <f>Main[[#This Row],[Average_Cost_for_two]] * VLOOKUP(Main[[#This Row],[Currency]],'Currency'!A:B,2,FALSE)</f>
        <v>6</v>
      </c>
      <c r="W7564" s="5" t="str">
        <f>IF(Main[[#This Row],[Avg_Cost_USD]]&lt;10,"Low",
IF(Main[[#This Row],[Avg_Cost_USD]]&lt;=30,"Medium","High"))</f>
        <v>Low</v>
      </c>
    </row>
    <row r="7565" spans="1:23" x14ac:dyDescent="0.3">
      <c r="A7565">
        <v>18438435</v>
      </c>
      <c r="B7565" t="s">
        <v>7653</v>
      </c>
      <c r="C7565">
        <v>1</v>
      </c>
      <c r="D7565" t="s">
        <v>6827</v>
      </c>
      <c r="E7565" t="s">
        <v>6895</v>
      </c>
      <c r="F7565">
        <v>77.362093999999999</v>
      </c>
      <c r="G7565">
        <v>28.569279000000002</v>
      </c>
      <c r="H7565" t="s">
        <v>7654</v>
      </c>
      <c r="I7565" t="s">
        <v>19</v>
      </c>
      <c r="J7565" t="s">
        <v>57</v>
      </c>
      <c r="K7565" t="s">
        <v>61</v>
      </c>
      <c r="L7565" t="s">
        <v>57</v>
      </c>
      <c r="M7565" t="s">
        <v>57</v>
      </c>
      <c r="N7565">
        <v>2</v>
      </c>
      <c r="O7565">
        <v>43</v>
      </c>
      <c r="P7565">
        <v>500</v>
      </c>
      <c r="Q7565">
        <v>4.0999999999999996</v>
      </c>
      <c r="R7565">
        <v>2012</v>
      </c>
      <c r="S7565">
        <v>9</v>
      </c>
      <c r="T7565">
        <v>4</v>
      </c>
      <c r="U7565" s="1">
        <v>41156</v>
      </c>
      <c r="V7565" s="5">
        <f>Main[[#This Row],[Average_Cost_for_two]] * VLOOKUP(Main[[#This Row],[Currency]],'Currency'!A:B,2,FALSE)</f>
        <v>6</v>
      </c>
      <c r="W7565" s="5" t="str">
        <f>IF(Main[[#This Row],[Avg_Cost_USD]]&lt;10,"Low",
IF(Main[[#This Row],[Avg_Cost_USD]]&lt;=30,"Medium","High"))</f>
        <v>Low</v>
      </c>
    </row>
    <row r="7566" spans="1:23" x14ac:dyDescent="0.3">
      <c r="A7566">
        <v>18463984</v>
      </c>
      <c r="B7566" t="s">
        <v>7655</v>
      </c>
      <c r="C7566">
        <v>1</v>
      </c>
      <c r="D7566" t="s">
        <v>6827</v>
      </c>
      <c r="E7566" t="s">
        <v>6861</v>
      </c>
      <c r="F7566">
        <v>0</v>
      </c>
      <c r="G7566">
        <v>0</v>
      </c>
      <c r="H7566" t="s">
        <v>7656</v>
      </c>
      <c r="I7566" t="s">
        <v>19</v>
      </c>
      <c r="J7566" t="s">
        <v>57</v>
      </c>
      <c r="K7566" t="s">
        <v>57</v>
      </c>
      <c r="L7566" t="s">
        <v>57</v>
      </c>
      <c r="M7566" t="s">
        <v>57</v>
      </c>
      <c r="N7566">
        <v>2</v>
      </c>
      <c r="O7566">
        <v>4</v>
      </c>
      <c r="P7566">
        <v>500</v>
      </c>
      <c r="Q7566">
        <v>3</v>
      </c>
      <c r="R7566">
        <v>2016</v>
      </c>
      <c r="S7566">
        <v>9</v>
      </c>
      <c r="T7566">
        <v>16</v>
      </c>
      <c r="U7566" s="1">
        <v>42629</v>
      </c>
      <c r="V7566" s="5">
        <f>Main[[#This Row],[Average_Cost_for_two]] * VLOOKUP(Main[[#This Row],[Currency]],'Currency'!A:B,2,FALSE)</f>
        <v>6</v>
      </c>
      <c r="W7566" s="5" t="str">
        <f>IF(Main[[#This Row],[Avg_Cost_USD]]&lt;10,"Low",
IF(Main[[#This Row],[Avg_Cost_USD]]&lt;=30,"Medium","High"))</f>
        <v>Low</v>
      </c>
    </row>
    <row r="7567" spans="1:23" x14ac:dyDescent="0.3">
      <c r="A7567">
        <v>3707</v>
      </c>
      <c r="B7567" t="s">
        <v>3241</v>
      </c>
      <c r="C7567">
        <v>1</v>
      </c>
      <c r="D7567" t="s">
        <v>6827</v>
      </c>
      <c r="E7567" t="s">
        <v>5878</v>
      </c>
      <c r="F7567">
        <v>77.361917500000004</v>
      </c>
      <c r="G7567">
        <v>28.570513399999999</v>
      </c>
      <c r="H7567" t="s">
        <v>3242</v>
      </c>
      <c r="I7567" t="s">
        <v>19</v>
      </c>
      <c r="J7567" t="s">
        <v>57</v>
      </c>
      <c r="K7567" t="s">
        <v>57</v>
      </c>
      <c r="L7567" t="s">
        <v>57</v>
      </c>
      <c r="M7567" t="s">
        <v>57</v>
      </c>
      <c r="N7567">
        <v>2</v>
      </c>
      <c r="O7567">
        <v>165</v>
      </c>
      <c r="P7567">
        <v>500</v>
      </c>
      <c r="Q7567">
        <v>2.5</v>
      </c>
      <c r="R7567">
        <v>2018</v>
      </c>
      <c r="S7567">
        <v>9</v>
      </c>
      <c r="T7567">
        <v>5</v>
      </c>
      <c r="U7567" s="1">
        <v>43348</v>
      </c>
      <c r="V7567" s="5">
        <f>Main[[#This Row],[Average_Cost_for_two]] * VLOOKUP(Main[[#This Row],[Currency]],'Currency'!A:B,2,FALSE)</f>
        <v>6</v>
      </c>
      <c r="W7567" s="5" t="str">
        <f>IF(Main[[#This Row],[Avg_Cost_USD]]&lt;10,"Low",
IF(Main[[#This Row],[Avg_Cost_USD]]&lt;=30,"Medium","High"))</f>
        <v>Low</v>
      </c>
    </row>
    <row r="7568" spans="1:23" x14ac:dyDescent="0.3">
      <c r="A7568">
        <v>18258397</v>
      </c>
      <c r="B7568" t="s">
        <v>7657</v>
      </c>
      <c r="C7568">
        <v>1</v>
      </c>
      <c r="D7568" t="s">
        <v>6827</v>
      </c>
      <c r="E7568" t="s">
        <v>6907</v>
      </c>
      <c r="F7568">
        <v>77.337324899999999</v>
      </c>
      <c r="G7568">
        <v>28.583579400000001</v>
      </c>
      <c r="H7568" t="s">
        <v>7658</v>
      </c>
      <c r="I7568" t="s">
        <v>19</v>
      </c>
      <c r="J7568" t="s">
        <v>57</v>
      </c>
      <c r="K7568" t="s">
        <v>57</v>
      </c>
      <c r="L7568" t="s">
        <v>57</v>
      </c>
      <c r="M7568" t="s">
        <v>57</v>
      </c>
      <c r="N7568">
        <v>2</v>
      </c>
      <c r="O7568">
        <v>2</v>
      </c>
      <c r="P7568">
        <v>500</v>
      </c>
      <c r="Q7568">
        <v>1</v>
      </c>
      <c r="R7568">
        <v>2018</v>
      </c>
      <c r="S7568">
        <v>9</v>
      </c>
      <c r="T7568">
        <v>22</v>
      </c>
      <c r="U7568" s="1">
        <v>43365</v>
      </c>
      <c r="V7568" s="5">
        <f>Main[[#This Row],[Average_Cost_for_two]] * VLOOKUP(Main[[#This Row],[Currency]],'Currency'!A:B,2,FALSE)</f>
        <v>6</v>
      </c>
      <c r="W7568" s="5" t="str">
        <f>IF(Main[[#This Row],[Avg_Cost_USD]]&lt;10,"Low",
IF(Main[[#This Row],[Avg_Cost_USD]]&lt;=30,"Medium","High"))</f>
        <v>Low</v>
      </c>
    </row>
    <row r="7569" spans="1:23" x14ac:dyDescent="0.3">
      <c r="A7569">
        <v>309088</v>
      </c>
      <c r="B7569" t="s">
        <v>3331</v>
      </c>
      <c r="C7569">
        <v>1</v>
      </c>
      <c r="D7569" t="s">
        <v>6827</v>
      </c>
      <c r="E7569" t="s">
        <v>7121</v>
      </c>
      <c r="F7569">
        <v>77.335278900000006</v>
      </c>
      <c r="G7569">
        <v>28.576846499999998</v>
      </c>
      <c r="H7569" t="s">
        <v>1796</v>
      </c>
      <c r="I7569" t="s">
        <v>19</v>
      </c>
      <c r="J7569" t="s">
        <v>57</v>
      </c>
      <c r="K7569" t="s">
        <v>61</v>
      </c>
      <c r="L7569" t="s">
        <v>57</v>
      </c>
      <c r="M7569" t="s">
        <v>57</v>
      </c>
      <c r="N7569">
        <v>2</v>
      </c>
      <c r="O7569">
        <v>109</v>
      </c>
      <c r="P7569">
        <v>500</v>
      </c>
      <c r="Q7569">
        <v>2.8</v>
      </c>
      <c r="R7569">
        <v>2015</v>
      </c>
      <c r="S7569">
        <v>8</v>
      </c>
      <c r="T7569">
        <v>19</v>
      </c>
      <c r="U7569" s="1">
        <v>42235</v>
      </c>
      <c r="V7569" s="5">
        <f>Main[[#This Row],[Average_Cost_for_two]] * VLOOKUP(Main[[#This Row],[Currency]],'Currency'!A:B,2,FALSE)</f>
        <v>6</v>
      </c>
      <c r="W7569" s="5" t="str">
        <f>IF(Main[[#This Row],[Avg_Cost_USD]]&lt;10,"Low",
IF(Main[[#This Row],[Avg_Cost_USD]]&lt;=30,"Medium","High"))</f>
        <v>Low</v>
      </c>
    </row>
    <row r="7570" spans="1:23" x14ac:dyDescent="0.3">
      <c r="A7570">
        <v>18424869</v>
      </c>
      <c r="B7570" t="s">
        <v>7659</v>
      </c>
      <c r="C7570">
        <v>1</v>
      </c>
      <c r="D7570" t="s">
        <v>6827</v>
      </c>
      <c r="E7570" t="s">
        <v>7121</v>
      </c>
      <c r="F7570">
        <v>77.334877800000001</v>
      </c>
      <c r="G7570">
        <v>28.576441200000001</v>
      </c>
      <c r="H7570" t="s">
        <v>6701</v>
      </c>
      <c r="I7570" t="s">
        <v>19</v>
      </c>
      <c r="J7570" t="s">
        <v>57</v>
      </c>
      <c r="K7570" t="s">
        <v>61</v>
      </c>
      <c r="L7570" t="s">
        <v>57</v>
      </c>
      <c r="M7570" t="s">
        <v>57</v>
      </c>
      <c r="N7570">
        <v>2</v>
      </c>
      <c r="O7570">
        <v>40</v>
      </c>
      <c r="P7570">
        <v>500</v>
      </c>
      <c r="Q7570">
        <v>3.9</v>
      </c>
      <c r="R7570">
        <v>2012</v>
      </c>
      <c r="S7570">
        <v>8</v>
      </c>
      <c r="T7570">
        <v>18</v>
      </c>
      <c r="U7570" s="1">
        <v>41139</v>
      </c>
      <c r="V7570" s="5">
        <f>Main[[#This Row],[Average_Cost_for_two]] * VLOOKUP(Main[[#This Row],[Currency]],'Currency'!A:B,2,FALSE)</f>
        <v>6</v>
      </c>
      <c r="W7570" s="5" t="str">
        <f>IF(Main[[#This Row],[Avg_Cost_USD]]&lt;10,"Low",
IF(Main[[#This Row],[Avg_Cost_USD]]&lt;=30,"Medium","High"))</f>
        <v>Low</v>
      </c>
    </row>
    <row r="7571" spans="1:23" x14ac:dyDescent="0.3">
      <c r="A7571">
        <v>18371402</v>
      </c>
      <c r="B7571" t="s">
        <v>7660</v>
      </c>
      <c r="C7571">
        <v>1</v>
      </c>
      <c r="D7571" t="s">
        <v>6827</v>
      </c>
      <c r="E7571" t="s">
        <v>6828</v>
      </c>
      <c r="F7571">
        <v>77.353909400000006</v>
      </c>
      <c r="G7571">
        <v>28.574221000000001</v>
      </c>
      <c r="H7571" t="s">
        <v>676</v>
      </c>
      <c r="I7571" t="s">
        <v>19</v>
      </c>
      <c r="J7571" t="s">
        <v>57</v>
      </c>
      <c r="K7571" t="s">
        <v>57</v>
      </c>
      <c r="L7571" t="s">
        <v>57</v>
      </c>
      <c r="M7571" t="s">
        <v>57</v>
      </c>
      <c r="N7571">
        <v>2</v>
      </c>
      <c r="O7571">
        <v>6</v>
      </c>
      <c r="P7571">
        <v>500</v>
      </c>
      <c r="Q7571">
        <v>3.1</v>
      </c>
      <c r="R7571">
        <v>2011</v>
      </c>
      <c r="S7571">
        <v>8</v>
      </c>
      <c r="T7571">
        <v>9</v>
      </c>
      <c r="U7571" s="1">
        <v>40764</v>
      </c>
      <c r="V7571" s="5">
        <f>Main[[#This Row],[Average_Cost_for_two]] * VLOOKUP(Main[[#This Row],[Currency]],'Currency'!A:B,2,FALSE)</f>
        <v>6</v>
      </c>
      <c r="W7571" s="5" t="str">
        <f>IF(Main[[#This Row],[Avg_Cost_USD]]&lt;10,"Low",
IF(Main[[#This Row],[Avg_Cost_USD]]&lt;=30,"Medium","High"))</f>
        <v>Low</v>
      </c>
    </row>
    <row r="7572" spans="1:23" x14ac:dyDescent="0.3">
      <c r="A7572">
        <v>18416310</v>
      </c>
      <c r="B7572" t="s">
        <v>7661</v>
      </c>
      <c r="C7572">
        <v>1</v>
      </c>
      <c r="D7572" t="s">
        <v>6827</v>
      </c>
      <c r="E7572" t="s">
        <v>6837</v>
      </c>
      <c r="F7572">
        <v>77.373086400000005</v>
      </c>
      <c r="G7572">
        <v>28.5151994</v>
      </c>
      <c r="H7572" t="s">
        <v>7662</v>
      </c>
      <c r="I7572" t="s">
        <v>19</v>
      </c>
      <c r="J7572" t="s">
        <v>57</v>
      </c>
      <c r="K7572" t="s">
        <v>61</v>
      </c>
      <c r="L7572" t="s">
        <v>57</v>
      </c>
      <c r="M7572" t="s">
        <v>57</v>
      </c>
      <c r="N7572">
        <v>2</v>
      </c>
      <c r="O7572">
        <v>3</v>
      </c>
      <c r="P7572">
        <v>500</v>
      </c>
      <c r="Q7572">
        <v>1</v>
      </c>
      <c r="R7572">
        <v>2017</v>
      </c>
      <c r="S7572">
        <v>8</v>
      </c>
      <c r="T7572">
        <v>12</v>
      </c>
      <c r="U7572" s="1">
        <v>42959</v>
      </c>
      <c r="V7572" s="5">
        <f>Main[[#This Row],[Average_Cost_for_two]] * VLOOKUP(Main[[#This Row],[Currency]],'Currency'!A:B,2,FALSE)</f>
        <v>6</v>
      </c>
      <c r="W7572" s="5" t="str">
        <f>IF(Main[[#This Row],[Avg_Cost_USD]]&lt;10,"Low",
IF(Main[[#This Row],[Avg_Cost_USD]]&lt;=30,"Medium","High"))</f>
        <v>Low</v>
      </c>
    </row>
    <row r="7573" spans="1:23" x14ac:dyDescent="0.3">
      <c r="A7573">
        <v>8115</v>
      </c>
      <c r="B7573" t="s">
        <v>3069</v>
      </c>
      <c r="C7573">
        <v>1</v>
      </c>
      <c r="D7573" t="s">
        <v>6827</v>
      </c>
      <c r="E7573" t="s">
        <v>5788</v>
      </c>
      <c r="F7573">
        <v>77.310934000000003</v>
      </c>
      <c r="G7573">
        <v>28.5773817</v>
      </c>
      <c r="H7573" t="s">
        <v>2810</v>
      </c>
      <c r="I7573" t="s">
        <v>19</v>
      </c>
      <c r="J7573" t="s">
        <v>57</v>
      </c>
      <c r="K7573" t="s">
        <v>57</v>
      </c>
      <c r="L7573" t="s">
        <v>57</v>
      </c>
      <c r="M7573" t="s">
        <v>57</v>
      </c>
      <c r="N7573">
        <v>2</v>
      </c>
      <c r="O7573">
        <v>8</v>
      </c>
      <c r="P7573">
        <v>500</v>
      </c>
      <c r="Q7573">
        <v>2.7</v>
      </c>
      <c r="R7573">
        <v>2013</v>
      </c>
      <c r="S7573">
        <v>8</v>
      </c>
      <c r="T7573">
        <v>23</v>
      </c>
      <c r="U7573" s="1">
        <v>41509</v>
      </c>
      <c r="V7573" s="5">
        <f>Main[[#This Row],[Average_Cost_for_two]] * VLOOKUP(Main[[#This Row],[Currency]],'Currency'!A:B,2,FALSE)</f>
        <v>6</v>
      </c>
      <c r="W7573" s="5" t="str">
        <f>IF(Main[[#This Row],[Avg_Cost_USD]]&lt;10,"Low",
IF(Main[[#This Row],[Avg_Cost_USD]]&lt;=30,"Medium","High"))</f>
        <v>Low</v>
      </c>
    </row>
    <row r="7574" spans="1:23" x14ac:dyDescent="0.3">
      <c r="A7574">
        <v>18014141</v>
      </c>
      <c r="B7574" t="s">
        <v>5780</v>
      </c>
      <c r="C7574">
        <v>1</v>
      </c>
      <c r="D7574" t="s">
        <v>6827</v>
      </c>
      <c r="E7574" t="s">
        <v>7527</v>
      </c>
      <c r="F7574">
        <v>77.325791600000002</v>
      </c>
      <c r="G7574">
        <v>28.570363759999999</v>
      </c>
      <c r="H7574" t="s">
        <v>7663</v>
      </c>
      <c r="I7574" t="s">
        <v>19</v>
      </c>
      <c r="J7574" t="s">
        <v>57</v>
      </c>
      <c r="K7574" t="s">
        <v>61</v>
      </c>
      <c r="L7574" t="s">
        <v>57</v>
      </c>
      <c r="M7574" t="s">
        <v>57</v>
      </c>
      <c r="N7574">
        <v>2</v>
      </c>
      <c r="O7574">
        <v>418</v>
      </c>
      <c r="P7574">
        <v>500</v>
      </c>
      <c r="Q7574">
        <v>3.8</v>
      </c>
      <c r="R7574">
        <v>2013</v>
      </c>
      <c r="S7574">
        <v>8</v>
      </c>
      <c r="T7574">
        <v>10</v>
      </c>
      <c r="U7574" s="1">
        <v>41496</v>
      </c>
      <c r="V7574" s="5">
        <f>Main[[#This Row],[Average_Cost_for_two]] * VLOOKUP(Main[[#This Row],[Currency]],'Currency'!A:B,2,FALSE)</f>
        <v>6</v>
      </c>
      <c r="W7574" s="5" t="str">
        <f>IF(Main[[#This Row],[Avg_Cost_USD]]&lt;10,"Low",
IF(Main[[#This Row],[Avg_Cost_USD]]&lt;=30,"Medium","High"))</f>
        <v>Low</v>
      </c>
    </row>
    <row r="7575" spans="1:23" x14ac:dyDescent="0.3">
      <c r="A7575">
        <v>308770</v>
      </c>
      <c r="B7575" t="s">
        <v>7664</v>
      </c>
      <c r="C7575">
        <v>1</v>
      </c>
      <c r="D7575" t="s">
        <v>6827</v>
      </c>
      <c r="E7575" t="s">
        <v>7132</v>
      </c>
      <c r="F7575">
        <v>77.333205199999995</v>
      </c>
      <c r="G7575">
        <v>28.583854599999999</v>
      </c>
      <c r="H7575" t="s">
        <v>289</v>
      </c>
      <c r="I7575" t="s">
        <v>19</v>
      </c>
      <c r="J7575" t="s">
        <v>57</v>
      </c>
      <c r="K7575" t="s">
        <v>61</v>
      </c>
      <c r="L7575" t="s">
        <v>57</v>
      </c>
      <c r="M7575" t="s">
        <v>57</v>
      </c>
      <c r="N7575">
        <v>2</v>
      </c>
      <c r="O7575">
        <v>17</v>
      </c>
      <c r="P7575">
        <v>500</v>
      </c>
      <c r="Q7575">
        <v>2.6</v>
      </c>
      <c r="R7575">
        <v>2011</v>
      </c>
      <c r="S7575">
        <v>8</v>
      </c>
      <c r="T7575">
        <v>21</v>
      </c>
      <c r="U7575" s="1">
        <v>40776</v>
      </c>
      <c r="V7575" s="5">
        <f>Main[[#This Row],[Average_Cost_for_two]] * VLOOKUP(Main[[#This Row],[Currency]],'Currency'!A:B,2,FALSE)</f>
        <v>6</v>
      </c>
      <c r="W7575" s="5" t="str">
        <f>IF(Main[[#This Row],[Avg_Cost_USD]]&lt;10,"Low",
IF(Main[[#This Row],[Avg_Cost_USD]]&lt;=30,"Medium","High"))</f>
        <v>Low</v>
      </c>
    </row>
    <row r="7576" spans="1:23" x14ac:dyDescent="0.3">
      <c r="A7576">
        <v>18216929</v>
      </c>
      <c r="B7576" t="s">
        <v>170</v>
      </c>
      <c r="C7576">
        <v>1</v>
      </c>
      <c r="D7576" t="s">
        <v>6827</v>
      </c>
      <c r="E7576" t="s">
        <v>6433</v>
      </c>
      <c r="F7576">
        <v>77.342574900000002</v>
      </c>
      <c r="G7576">
        <v>28.5950171</v>
      </c>
      <c r="H7576" t="s">
        <v>367</v>
      </c>
      <c r="I7576" t="s">
        <v>19</v>
      </c>
      <c r="J7576" t="s">
        <v>57</v>
      </c>
      <c r="K7576" t="s">
        <v>61</v>
      </c>
      <c r="L7576" t="s">
        <v>57</v>
      </c>
      <c r="M7576" t="s">
        <v>57</v>
      </c>
      <c r="N7576">
        <v>2</v>
      </c>
      <c r="O7576">
        <v>7</v>
      </c>
      <c r="P7576">
        <v>500</v>
      </c>
      <c r="Q7576">
        <v>3</v>
      </c>
      <c r="R7576">
        <v>2012</v>
      </c>
      <c r="S7576">
        <v>8</v>
      </c>
      <c r="T7576">
        <v>26</v>
      </c>
      <c r="U7576" s="1">
        <v>41147</v>
      </c>
      <c r="V7576" s="5">
        <f>Main[[#This Row],[Average_Cost_for_two]] * VLOOKUP(Main[[#This Row],[Currency]],'Currency'!A:B,2,FALSE)</f>
        <v>6</v>
      </c>
      <c r="W7576" s="5" t="str">
        <f>IF(Main[[#This Row],[Avg_Cost_USD]]&lt;10,"Low",
IF(Main[[#This Row],[Avg_Cost_USD]]&lt;=30,"Medium","High"))</f>
        <v>Low</v>
      </c>
    </row>
    <row r="7577" spans="1:23" x14ac:dyDescent="0.3">
      <c r="A7577">
        <v>8022</v>
      </c>
      <c r="B7577" t="s">
        <v>7665</v>
      </c>
      <c r="C7577">
        <v>1</v>
      </c>
      <c r="D7577" t="s">
        <v>6827</v>
      </c>
      <c r="E7577" t="s">
        <v>7029</v>
      </c>
      <c r="F7577">
        <v>77.338176599999997</v>
      </c>
      <c r="G7577">
        <v>28.584321500000001</v>
      </c>
      <c r="H7577" t="s">
        <v>289</v>
      </c>
      <c r="I7577" t="s">
        <v>19</v>
      </c>
      <c r="J7577" t="s">
        <v>57</v>
      </c>
      <c r="K7577" t="s">
        <v>57</v>
      </c>
      <c r="L7577" t="s">
        <v>57</v>
      </c>
      <c r="M7577" t="s">
        <v>57</v>
      </c>
      <c r="N7577">
        <v>2</v>
      </c>
      <c r="O7577">
        <v>59</v>
      </c>
      <c r="P7577">
        <v>500</v>
      </c>
      <c r="Q7577">
        <v>2.6</v>
      </c>
      <c r="R7577">
        <v>2012</v>
      </c>
      <c r="S7577">
        <v>8</v>
      </c>
      <c r="T7577">
        <v>18</v>
      </c>
      <c r="U7577" s="1">
        <v>41139</v>
      </c>
      <c r="V7577" s="5">
        <f>Main[[#This Row],[Average_Cost_for_two]] * VLOOKUP(Main[[#This Row],[Currency]],'Currency'!A:B,2,FALSE)</f>
        <v>6</v>
      </c>
      <c r="W7577" s="5" t="str">
        <f>IF(Main[[#This Row],[Avg_Cost_USD]]&lt;10,"Low",
IF(Main[[#This Row],[Avg_Cost_USD]]&lt;=30,"Medium","High"))</f>
        <v>Low</v>
      </c>
    </row>
    <row r="7578" spans="1:23" x14ac:dyDescent="0.3">
      <c r="A7578">
        <v>18020006</v>
      </c>
      <c r="B7578" t="s">
        <v>7666</v>
      </c>
      <c r="C7578">
        <v>1</v>
      </c>
      <c r="D7578" t="s">
        <v>6827</v>
      </c>
      <c r="E7578" t="s">
        <v>7029</v>
      </c>
      <c r="F7578">
        <v>77.338131899999993</v>
      </c>
      <c r="G7578">
        <v>28.584322700000001</v>
      </c>
      <c r="H7578" t="s">
        <v>419</v>
      </c>
      <c r="I7578" t="s">
        <v>19</v>
      </c>
      <c r="J7578" t="s">
        <v>57</v>
      </c>
      <c r="K7578" t="s">
        <v>57</v>
      </c>
      <c r="L7578" t="s">
        <v>57</v>
      </c>
      <c r="M7578" t="s">
        <v>57</v>
      </c>
      <c r="N7578">
        <v>2</v>
      </c>
      <c r="O7578">
        <v>2</v>
      </c>
      <c r="P7578">
        <v>500</v>
      </c>
      <c r="Q7578">
        <v>1</v>
      </c>
      <c r="R7578">
        <v>2012</v>
      </c>
      <c r="S7578">
        <v>8</v>
      </c>
      <c r="T7578">
        <v>10</v>
      </c>
      <c r="U7578" s="1">
        <v>41131</v>
      </c>
      <c r="V7578" s="5">
        <f>Main[[#This Row],[Average_Cost_for_two]] * VLOOKUP(Main[[#This Row],[Currency]],'Currency'!A:B,2,FALSE)</f>
        <v>6</v>
      </c>
      <c r="W7578" s="5" t="str">
        <f>IF(Main[[#This Row],[Avg_Cost_USD]]&lt;10,"Low",
IF(Main[[#This Row],[Avg_Cost_USD]]&lt;=30,"Medium","High"))</f>
        <v>Low</v>
      </c>
    </row>
    <row r="7579" spans="1:23" x14ac:dyDescent="0.3">
      <c r="A7579">
        <v>18412866</v>
      </c>
      <c r="B7579" t="s">
        <v>399</v>
      </c>
      <c r="C7579">
        <v>1</v>
      </c>
      <c r="D7579" t="s">
        <v>6827</v>
      </c>
      <c r="E7579" t="s">
        <v>6895</v>
      </c>
      <c r="F7579">
        <v>77.366333999999995</v>
      </c>
      <c r="G7579">
        <v>28.565117999999998</v>
      </c>
      <c r="H7579" t="s">
        <v>369</v>
      </c>
      <c r="I7579" t="s">
        <v>19</v>
      </c>
      <c r="J7579" t="s">
        <v>57</v>
      </c>
      <c r="K7579" t="s">
        <v>61</v>
      </c>
      <c r="L7579" t="s">
        <v>57</v>
      </c>
      <c r="M7579" t="s">
        <v>57</v>
      </c>
      <c r="N7579">
        <v>2</v>
      </c>
      <c r="O7579">
        <v>26</v>
      </c>
      <c r="P7579">
        <v>500</v>
      </c>
      <c r="Q7579">
        <v>3.3</v>
      </c>
      <c r="R7579">
        <v>2015</v>
      </c>
      <c r="S7579">
        <v>8</v>
      </c>
      <c r="T7579">
        <v>26</v>
      </c>
      <c r="U7579" s="1">
        <v>42242</v>
      </c>
      <c r="V7579" s="5">
        <f>Main[[#This Row],[Average_Cost_for_two]] * VLOOKUP(Main[[#This Row],[Currency]],'Currency'!A:B,2,FALSE)</f>
        <v>6</v>
      </c>
      <c r="W7579" s="5" t="str">
        <f>IF(Main[[#This Row],[Avg_Cost_USD]]&lt;10,"Low",
IF(Main[[#This Row],[Avg_Cost_USD]]&lt;=30,"Medium","High"))</f>
        <v>Low</v>
      </c>
    </row>
    <row r="7580" spans="1:23" x14ac:dyDescent="0.3">
      <c r="A7580">
        <v>306167</v>
      </c>
      <c r="B7580" t="s">
        <v>7667</v>
      </c>
      <c r="C7580">
        <v>1</v>
      </c>
      <c r="D7580" t="s">
        <v>6827</v>
      </c>
      <c r="E7580" t="s">
        <v>5878</v>
      </c>
      <c r="F7580">
        <v>77.361917500000004</v>
      </c>
      <c r="G7580">
        <v>28.570602999999998</v>
      </c>
      <c r="H7580" t="s">
        <v>3768</v>
      </c>
      <c r="I7580" t="s">
        <v>19</v>
      </c>
      <c r="J7580" t="s">
        <v>57</v>
      </c>
      <c r="K7580" t="s">
        <v>57</v>
      </c>
      <c r="L7580" t="s">
        <v>57</v>
      </c>
      <c r="M7580" t="s">
        <v>57</v>
      </c>
      <c r="N7580">
        <v>2</v>
      </c>
      <c r="O7580">
        <v>516</v>
      </c>
      <c r="P7580">
        <v>500</v>
      </c>
      <c r="Q7580">
        <v>4.0999999999999996</v>
      </c>
      <c r="R7580">
        <v>2010</v>
      </c>
      <c r="S7580">
        <v>8</v>
      </c>
      <c r="T7580">
        <v>24</v>
      </c>
      <c r="U7580" s="1">
        <v>40414</v>
      </c>
      <c r="V7580" s="5">
        <f>Main[[#This Row],[Average_Cost_for_two]] * VLOOKUP(Main[[#This Row],[Currency]],'Currency'!A:B,2,FALSE)</f>
        <v>6</v>
      </c>
      <c r="W7580" s="5" t="str">
        <f>IF(Main[[#This Row],[Avg_Cost_USD]]&lt;10,"Low",
IF(Main[[#This Row],[Avg_Cost_USD]]&lt;=30,"Medium","High"))</f>
        <v>Low</v>
      </c>
    </row>
    <row r="7581" spans="1:23" x14ac:dyDescent="0.3">
      <c r="A7581">
        <v>6170</v>
      </c>
      <c r="B7581" t="s">
        <v>7668</v>
      </c>
      <c r="C7581">
        <v>1</v>
      </c>
      <c r="D7581" t="s">
        <v>6827</v>
      </c>
      <c r="E7581" t="s">
        <v>5803</v>
      </c>
      <c r="F7581">
        <v>77.320160700000002</v>
      </c>
      <c r="G7581">
        <v>28.5976222</v>
      </c>
      <c r="H7581" t="s">
        <v>287</v>
      </c>
      <c r="I7581" t="s">
        <v>19</v>
      </c>
      <c r="J7581" t="s">
        <v>57</v>
      </c>
      <c r="K7581" t="s">
        <v>61</v>
      </c>
      <c r="L7581" t="s">
        <v>57</v>
      </c>
      <c r="M7581" t="s">
        <v>57</v>
      </c>
      <c r="N7581">
        <v>2</v>
      </c>
      <c r="O7581">
        <v>114</v>
      </c>
      <c r="P7581">
        <v>500</v>
      </c>
      <c r="Q7581">
        <v>3.3</v>
      </c>
      <c r="R7581">
        <v>2011</v>
      </c>
      <c r="S7581">
        <v>8</v>
      </c>
      <c r="T7581">
        <v>25</v>
      </c>
      <c r="U7581" s="1">
        <v>40780</v>
      </c>
      <c r="V7581" s="5">
        <f>Main[[#This Row],[Average_Cost_for_two]] * VLOOKUP(Main[[#This Row],[Currency]],'Currency'!A:B,2,FALSE)</f>
        <v>6</v>
      </c>
      <c r="W7581" s="5" t="str">
        <f>IF(Main[[#This Row],[Avg_Cost_USD]]&lt;10,"Low",
IF(Main[[#This Row],[Avg_Cost_USD]]&lt;=30,"Medium","High"))</f>
        <v>Low</v>
      </c>
    </row>
    <row r="7582" spans="1:23" x14ac:dyDescent="0.3">
      <c r="A7582">
        <v>18431193</v>
      </c>
      <c r="B7582" t="s">
        <v>7669</v>
      </c>
      <c r="C7582">
        <v>1</v>
      </c>
      <c r="D7582" t="s">
        <v>6827</v>
      </c>
      <c r="E7582" t="s">
        <v>6907</v>
      </c>
      <c r="F7582">
        <v>77.340973399999996</v>
      </c>
      <c r="G7582">
        <v>28.586319599999999</v>
      </c>
      <c r="H7582" t="s">
        <v>287</v>
      </c>
      <c r="I7582" t="s">
        <v>19</v>
      </c>
      <c r="J7582" t="s">
        <v>57</v>
      </c>
      <c r="K7582" t="s">
        <v>57</v>
      </c>
      <c r="L7582" t="s">
        <v>57</v>
      </c>
      <c r="M7582" t="s">
        <v>57</v>
      </c>
      <c r="N7582">
        <v>2</v>
      </c>
      <c r="O7582">
        <v>3</v>
      </c>
      <c r="P7582">
        <v>500</v>
      </c>
      <c r="Q7582">
        <v>1</v>
      </c>
      <c r="R7582">
        <v>2017</v>
      </c>
      <c r="S7582">
        <v>8</v>
      </c>
      <c r="T7582">
        <v>5</v>
      </c>
      <c r="U7582" s="1">
        <v>42952</v>
      </c>
      <c r="V7582" s="5">
        <f>Main[[#This Row],[Average_Cost_for_two]] * VLOOKUP(Main[[#This Row],[Currency]],'Currency'!A:B,2,FALSE)</f>
        <v>6</v>
      </c>
      <c r="W7582" s="5" t="str">
        <f>IF(Main[[#This Row],[Avg_Cost_USD]]&lt;10,"Low",
IF(Main[[#This Row],[Avg_Cost_USD]]&lt;=30,"Medium","High"))</f>
        <v>Low</v>
      </c>
    </row>
    <row r="7583" spans="1:23" x14ac:dyDescent="0.3">
      <c r="A7583">
        <v>18204456</v>
      </c>
      <c r="B7583" t="s">
        <v>3241</v>
      </c>
      <c r="C7583">
        <v>1</v>
      </c>
      <c r="D7583" t="s">
        <v>6827</v>
      </c>
      <c r="E7583" t="s">
        <v>6837</v>
      </c>
      <c r="F7583">
        <v>77.4097048</v>
      </c>
      <c r="G7583">
        <v>28.501163600000002</v>
      </c>
      <c r="H7583" t="s">
        <v>3242</v>
      </c>
      <c r="I7583" t="s">
        <v>19</v>
      </c>
      <c r="J7583" t="s">
        <v>57</v>
      </c>
      <c r="K7583" t="s">
        <v>61</v>
      </c>
      <c r="L7583" t="s">
        <v>57</v>
      </c>
      <c r="M7583" t="s">
        <v>57</v>
      </c>
      <c r="N7583">
        <v>2</v>
      </c>
      <c r="O7583">
        <v>13</v>
      </c>
      <c r="P7583">
        <v>500</v>
      </c>
      <c r="Q7583">
        <v>2.6</v>
      </c>
      <c r="R7583">
        <v>2018</v>
      </c>
      <c r="S7583">
        <v>7</v>
      </c>
      <c r="T7583">
        <v>22</v>
      </c>
      <c r="U7583" s="1">
        <v>43303</v>
      </c>
      <c r="V7583" s="5">
        <f>Main[[#This Row],[Average_Cost_for_two]] * VLOOKUP(Main[[#This Row],[Currency]],'Currency'!A:B,2,FALSE)</f>
        <v>6</v>
      </c>
      <c r="W7583" s="5" t="str">
        <f>IF(Main[[#This Row],[Avg_Cost_USD]]&lt;10,"Low",
IF(Main[[#This Row],[Avg_Cost_USD]]&lt;=30,"Medium","High"))</f>
        <v>Low</v>
      </c>
    </row>
    <row r="7584" spans="1:23" x14ac:dyDescent="0.3">
      <c r="A7584">
        <v>18219552</v>
      </c>
      <c r="B7584" t="s">
        <v>7670</v>
      </c>
      <c r="C7584">
        <v>1</v>
      </c>
      <c r="D7584" t="s">
        <v>6827</v>
      </c>
      <c r="E7584" t="s">
        <v>5792</v>
      </c>
      <c r="F7584">
        <v>77.335358900000003</v>
      </c>
      <c r="G7584">
        <v>28.568457899999999</v>
      </c>
      <c r="H7584" t="s">
        <v>344</v>
      </c>
      <c r="I7584" t="s">
        <v>19</v>
      </c>
      <c r="J7584" t="s">
        <v>57</v>
      </c>
      <c r="K7584" t="s">
        <v>61</v>
      </c>
      <c r="L7584" t="s">
        <v>57</v>
      </c>
      <c r="M7584" t="s">
        <v>57</v>
      </c>
      <c r="N7584">
        <v>2</v>
      </c>
      <c r="O7584">
        <v>144</v>
      </c>
      <c r="P7584">
        <v>500</v>
      </c>
      <c r="Q7584">
        <v>3.5</v>
      </c>
      <c r="R7584">
        <v>2014</v>
      </c>
      <c r="S7584">
        <v>7</v>
      </c>
      <c r="T7584">
        <v>12</v>
      </c>
      <c r="U7584" s="1">
        <v>41832</v>
      </c>
      <c r="V7584" s="5">
        <f>Main[[#This Row],[Average_Cost_for_two]] * VLOOKUP(Main[[#This Row],[Currency]],'Currency'!A:B,2,FALSE)</f>
        <v>6</v>
      </c>
      <c r="W7584" s="5" t="str">
        <f>IF(Main[[#This Row],[Avg_Cost_USD]]&lt;10,"Low",
IF(Main[[#This Row],[Avg_Cost_USD]]&lt;=30,"Medium","High"))</f>
        <v>Low</v>
      </c>
    </row>
    <row r="7585" spans="1:23" x14ac:dyDescent="0.3">
      <c r="A7585">
        <v>18255715</v>
      </c>
      <c r="B7585" t="s">
        <v>7671</v>
      </c>
      <c r="C7585">
        <v>1</v>
      </c>
      <c r="D7585" t="s">
        <v>6827</v>
      </c>
      <c r="E7585" t="s">
        <v>6994</v>
      </c>
      <c r="F7585">
        <v>77.337683600000005</v>
      </c>
      <c r="G7585">
        <v>28.564406300000002</v>
      </c>
      <c r="H7585" t="s">
        <v>303</v>
      </c>
      <c r="I7585" t="s">
        <v>19</v>
      </c>
      <c r="J7585" t="s">
        <v>57</v>
      </c>
      <c r="K7585" t="s">
        <v>61</v>
      </c>
      <c r="L7585" t="s">
        <v>57</v>
      </c>
      <c r="M7585" t="s">
        <v>57</v>
      </c>
      <c r="N7585">
        <v>2</v>
      </c>
      <c r="O7585">
        <v>7</v>
      </c>
      <c r="P7585">
        <v>500</v>
      </c>
      <c r="Q7585">
        <v>2.9</v>
      </c>
      <c r="R7585">
        <v>2010</v>
      </c>
      <c r="S7585">
        <v>7</v>
      </c>
      <c r="T7585">
        <v>9</v>
      </c>
      <c r="U7585" s="1">
        <v>40368</v>
      </c>
      <c r="V7585" s="5">
        <f>Main[[#This Row],[Average_Cost_for_two]] * VLOOKUP(Main[[#This Row],[Currency]],'Currency'!A:B,2,FALSE)</f>
        <v>6</v>
      </c>
      <c r="W7585" s="5" t="str">
        <f>IF(Main[[#This Row],[Avg_Cost_USD]]&lt;10,"Low",
IF(Main[[#This Row],[Avg_Cost_USD]]&lt;=30,"Medium","High"))</f>
        <v>Low</v>
      </c>
    </row>
    <row r="7586" spans="1:23" x14ac:dyDescent="0.3">
      <c r="A7586">
        <v>1745</v>
      </c>
      <c r="B7586" t="s">
        <v>7672</v>
      </c>
      <c r="C7586">
        <v>1</v>
      </c>
      <c r="D7586" t="s">
        <v>6827</v>
      </c>
      <c r="E7586" t="s">
        <v>5878</v>
      </c>
      <c r="F7586">
        <v>77.362096899999997</v>
      </c>
      <c r="G7586">
        <v>28.570350900000001</v>
      </c>
      <c r="H7586" t="s">
        <v>521</v>
      </c>
      <c r="I7586" t="s">
        <v>19</v>
      </c>
      <c r="J7586" t="s">
        <v>57</v>
      </c>
      <c r="K7586" t="s">
        <v>61</v>
      </c>
      <c r="L7586" t="s">
        <v>57</v>
      </c>
      <c r="M7586" t="s">
        <v>57</v>
      </c>
      <c r="N7586">
        <v>2</v>
      </c>
      <c r="O7586">
        <v>113</v>
      </c>
      <c r="P7586">
        <v>500</v>
      </c>
      <c r="Q7586">
        <v>2.8</v>
      </c>
      <c r="R7586">
        <v>2011</v>
      </c>
      <c r="S7586">
        <v>7</v>
      </c>
      <c r="T7586">
        <v>15</v>
      </c>
      <c r="U7586" s="1">
        <v>40739</v>
      </c>
      <c r="V7586" s="5">
        <f>Main[[#This Row],[Average_Cost_for_two]] * VLOOKUP(Main[[#This Row],[Currency]],'Currency'!A:B,2,FALSE)</f>
        <v>6</v>
      </c>
      <c r="W7586" s="5" t="str">
        <f>IF(Main[[#This Row],[Avg_Cost_USD]]&lt;10,"Low",
IF(Main[[#This Row],[Avg_Cost_USD]]&lt;=30,"Medium","High"))</f>
        <v>Low</v>
      </c>
    </row>
    <row r="7587" spans="1:23" x14ac:dyDescent="0.3">
      <c r="A7587">
        <v>18082207</v>
      </c>
      <c r="B7587" t="s">
        <v>7673</v>
      </c>
      <c r="C7587">
        <v>1</v>
      </c>
      <c r="D7587" t="s">
        <v>6827</v>
      </c>
      <c r="E7587" t="s">
        <v>6814</v>
      </c>
      <c r="F7587">
        <v>77.365505999999996</v>
      </c>
      <c r="G7587">
        <v>28.591383499999999</v>
      </c>
      <c r="H7587" t="s">
        <v>7674</v>
      </c>
      <c r="I7587" t="s">
        <v>19</v>
      </c>
      <c r="J7587" t="s">
        <v>57</v>
      </c>
      <c r="K7587" t="s">
        <v>61</v>
      </c>
      <c r="L7587" t="s">
        <v>57</v>
      </c>
      <c r="M7587" t="s">
        <v>57</v>
      </c>
      <c r="N7587">
        <v>2</v>
      </c>
      <c r="O7587">
        <v>200</v>
      </c>
      <c r="P7587">
        <v>500</v>
      </c>
      <c r="Q7587">
        <v>3.8</v>
      </c>
      <c r="R7587">
        <v>2017</v>
      </c>
      <c r="S7587">
        <v>7</v>
      </c>
      <c r="T7587">
        <v>22</v>
      </c>
      <c r="U7587" s="1">
        <v>42938</v>
      </c>
      <c r="V7587" s="5">
        <f>Main[[#This Row],[Average_Cost_for_two]] * VLOOKUP(Main[[#This Row],[Currency]],'Currency'!A:B,2,FALSE)</f>
        <v>6</v>
      </c>
      <c r="W7587" s="5" t="str">
        <f>IF(Main[[#This Row],[Avg_Cost_USD]]&lt;10,"Low",
IF(Main[[#This Row],[Avg_Cost_USD]]&lt;=30,"Medium","High"))</f>
        <v>Low</v>
      </c>
    </row>
    <row r="7588" spans="1:23" x14ac:dyDescent="0.3">
      <c r="A7588">
        <v>313329</v>
      </c>
      <c r="B7588" t="s">
        <v>7675</v>
      </c>
      <c r="C7588">
        <v>1</v>
      </c>
      <c r="D7588" t="s">
        <v>6827</v>
      </c>
      <c r="E7588" t="s">
        <v>5725</v>
      </c>
      <c r="F7588">
        <v>77.342986100000005</v>
      </c>
      <c r="G7588">
        <v>28.603245300000001</v>
      </c>
      <c r="H7588" t="s">
        <v>339</v>
      </c>
      <c r="I7588" t="s">
        <v>19</v>
      </c>
      <c r="J7588" t="s">
        <v>57</v>
      </c>
      <c r="K7588" t="s">
        <v>61</v>
      </c>
      <c r="L7588" t="s">
        <v>57</v>
      </c>
      <c r="M7588" t="s">
        <v>57</v>
      </c>
      <c r="N7588">
        <v>2</v>
      </c>
      <c r="O7588">
        <v>7</v>
      </c>
      <c r="P7588">
        <v>500</v>
      </c>
      <c r="Q7588">
        <v>2.5</v>
      </c>
      <c r="R7588">
        <v>2018</v>
      </c>
      <c r="S7588">
        <v>7</v>
      </c>
      <c r="T7588">
        <v>23</v>
      </c>
      <c r="U7588" s="1">
        <v>43304</v>
      </c>
      <c r="V7588" s="5">
        <f>Main[[#This Row],[Average_Cost_for_two]] * VLOOKUP(Main[[#This Row],[Currency]],'Currency'!A:B,2,FALSE)</f>
        <v>6</v>
      </c>
      <c r="W7588" s="5" t="str">
        <f>IF(Main[[#This Row],[Avg_Cost_USD]]&lt;10,"Low",
IF(Main[[#This Row],[Avg_Cost_USD]]&lt;=30,"Medium","High"))</f>
        <v>Low</v>
      </c>
    </row>
    <row r="7589" spans="1:23" x14ac:dyDescent="0.3">
      <c r="A7589">
        <v>18396437</v>
      </c>
      <c r="B7589" t="s">
        <v>7676</v>
      </c>
      <c r="C7589">
        <v>1</v>
      </c>
      <c r="D7589" t="s">
        <v>6827</v>
      </c>
      <c r="E7589" t="s">
        <v>6881</v>
      </c>
      <c r="F7589">
        <v>77.369864000000007</v>
      </c>
      <c r="G7589">
        <v>28.618151099999999</v>
      </c>
      <c r="H7589" t="s">
        <v>569</v>
      </c>
      <c r="I7589" t="s">
        <v>19</v>
      </c>
      <c r="J7589" t="s">
        <v>57</v>
      </c>
      <c r="K7589" t="s">
        <v>57</v>
      </c>
      <c r="L7589" t="s">
        <v>57</v>
      </c>
      <c r="M7589" t="s">
        <v>57</v>
      </c>
      <c r="N7589">
        <v>2</v>
      </c>
      <c r="O7589">
        <v>15</v>
      </c>
      <c r="P7589">
        <v>500</v>
      </c>
      <c r="Q7589">
        <v>3.3</v>
      </c>
      <c r="R7589">
        <v>2016</v>
      </c>
      <c r="S7589">
        <v>7</v>
      </c>
      <c r="T7589">
        <v>7</v>
      </c>
      <c r="U7589" s="1">
        <v>42558</v>
      </c>
      <c r="V7589" s="5">
        <f>Main[[#This Row],[Average_Cost_for_two]] * VLOOKUP(Main[[#This Row],[Currency]],'Currency'!A:B,2,FALSE)</f>
        <v>6</v>
      </c>
      <c r="W7589" s="5" t="str">
        <f>IF(Main[[#This Row],[Avg_Cost_USD]]&lt;10,"Low",
IF(Main[[#This Row],[Avg_Cost_USD]]&lt;=30,"Medium","High"))</f>
        <v>Low</v>
      </c>
    </row>
    <row r="7590" spans="1:23" x14ac:dyDescent="0.3">
      <c r="A7590">
        <v>18070483</v>
      </c>
      <c r="B7590" t="s">
        <v>3241</v>
      </c>
      <c r="C7590">
        <v>1</v>
      </c>
      <c r="D7590" t="s">
        <v>6827</v>
      </c>
      <c r="E7590" t="s">
        <v>7047</v>
      </c>
      <c r="F7590">
        <v>77.364981029999996</v>
      </c>
      <c r="G7590">
        <v>28.596897989999999</v>
      </c>
      <c r="H7590" t="s">
        <v>3242</v>
      </c>
      <c r="I7590" t="s">
        <v>19</v>
      </c>
      <c r="J7590" t="s">
        <v>57</v>
      </c>
      <c r="K7590" t="s">
        <v>61</v>
      </c>
      <c r="L7590" t="s">
        <v>57</v>
      </c>
      <c r="M7590" t="s">
        <v>57</v>
      </c>
      <c r="N7590">
        <v>2</v>
      </c>
      <c r="O7590">
        <v>24</v>
      </c>
      <c r="P7590">
        <v>500</v>
      </c>
      <c r="Q7590">
        <v>2.2999999999999998</v>
      </c>
      <c r="R7590">
        <v>2011</v>
      </c>
      <c r="S7590">
        <v>7</v>
      </c>
      <c r="T7590">
        <v>21</v>
      </c>
      <c r="U7590" s="1">
        <v>40745</v>
      </c>
      <c r="V7590" s="5">
        <f>Main[[#This Row],[Average_Cost_for_two]] * VLOOKUP(Main[[#This Row],[Currency]],'Currency'!A:B,2,FALSE)</f>
        <v>6</v>
      </c>
      <c r="W7590" s="5" t="str">
        <f>IF(Main[[#This Row],[Avg_Cost_USD]]&lt;10,"Low",
IF(Main[[#This Row],[Avg_Cost_USD]]&lt;=30,"Medium","High"))</f>
        <v>Low</v>
      </c>
    </row>
    <row r="7591" spans="1:23" x14ac:dyDescent="0.3">
      <c r="A7591">
        <v>18352249</v>
      </c>
      <c r="B7591" t="s">
        <v>3259</v>
      </c>
      <c r="C7591">
        <v>1</v>
      </c>
      <c r="D7591" t="s">
        <v>6827</v>
      </c>
      <c r="E7591" t="s">
        <v>6828</v>
      </c>
      <c r="F7591">
        <v>77.353663400000002</v>
      </c>
      <c r="G7591">
        <v>28.574218900000002</v>
      </c>
      <c r="H7591" t="s">
        <v>6633</v>
      </c>
      <c r="I7591" t="s">
        <v>19</v>
      </c>
      <c r="J7591" t="s">
        <v>57</v>
      </c>
      <c r="K7591" t="s">
        <v>61</v>
      </c>
      <c r="L7591" t="s">
        <v>57</v>
      </c>
      <c r="M7591" t="s">
        <v>57</v>
      </c>
      <c r="N7591">
        <v>2</v>
      </c>
      <c r="O7591">
        <v>15</v>
      </c>
      <c r="P7591">
        <v>500</v>
      </c>
      <c r="Q7591">
        <v>2.5</v>
      </c>
      <c r="R7591">
        <v>2014</v>
      </c>
      <c r="S7591">
        <v>6</v>
      </c>
      <c r="T7591">
        <v>26</v>
      </c>
      <c r="U7591" s="1">
        <v>41816</v>
      </c>
      <c r="V7591" s="5">
        <f>Main[[#This Row],[Average_Cost_for_two]] * VLOOKUP(Main[[#This Row],[Currency]],'Currency'!A:B,2,FALSE)</f>
        <v>6</v>
      </c>
      <c r="W7591" s="5" t="str">
        <f>IF(Main[[#This Row],[Avg_Cost_USD]]&lt;10,"Low",
IF(Main[[#This Row],[Avg_Cost_USD]]&lt;=30,"Medium","High"))</f>
        <v>Low</v>
      </c>
    </row>
    <row r="7592" spans="1:23" x14ac:dyDescent="0.3">
      <c r="A7592">
        <v>18439534</v>
      </c>
      <c r="B7592" t="s">
        <v>7677</v>
      </c>
      <c r="C7592">
        <v>1</v>
      </c>
      <c r="D7592" t="s">
        <v>6827</v>
      </c>
      <c r="E7592" t="s">
        <v>6895</v>
      </c>
      <c r="F7592">
        <v>77.3618278</v>
      </c>
      <c r="G7592">
        <v>28.569249599999999</v>
      </c>
      <c r="H7592" t="s">
        <v>7678</v>
      </c>
      <c r="I7592" t="s">
        <v>19</v>
      </c>
      <c r="J7592" t="s">
        <v>57</v>
      </c>
      <c r="K7592" t="s">
        <v>57</v>
      </c>
      <c r="L7592" t="s">
        <v>57</v>
      </c>
      <c r="M7592" t="s">
        <v>57</v>
      </c>
      <c r="N7592">
        <v>2</v>
      </c>
      <c r="O7592">
        <v>3</v>
      </c>
      <c r="P7592">
        <v>500</v>
      </c>
      <c r="Q7592">
        <v>1</v>
      </c>
      <c r="R7592">
        <v>2017</v>
      </c>
      <c r="S7592">
        <v>6</v>
      </c>
      <c r="T7592">
        <v>2</v>
      </c>
      <c r="U7592" s="1">
        <v>42888</v>
      </c>
      <c r="V7592" s="5">
        <f>Main[[#This Row],[Average_Cost_for_two]] * VLOOKUP(Main[[#This Row],[Currency]],'Currency'!A:B,2,FALSE)</f>
        <v>6</v>
      </c>
      <c r="W7592" s="5" t="str">
        <f>IF(Main[[#This Row],[Avg_Cost_USD]]&lt;10,"Low",
IF(Main[[#This Row],[Avg_Cost_USD]]&lt;=30,"Medium","High"))</f>
        <v>Low</v>
      </c>
    </row>
    <row r="7593" spans="1:23" x14ac:dyDescent="0.3">
      <c r="A7593">
        <v>18383031</v>
      </c>
      <c r="B7593" t="s">
        <v>7056</v>
      </c>
      <c r="C7593">
        <v>1</v>
      </c>
      <c r="D7593" t="s">
        <v>6827</v>
      </c>
      <c r="E7593" t="s">
        <v>6814</v>
      </c>
      <c r="F7593">
        <v>77.362645200000003</v>
      </c>
      <c r="G7593">
        <v>28.595781200000001</v>
      </c>
      <c r="H7593" t="s">
        <v>342</v>
      </c>
      <c r="I7593" t="s">
        <v>19</v>
      </c>
      <c r="J7593" t="s">
        <v>57</v>
      </c>
      <c r="K7593" t="s">
        <v>61</v>
      </c>
      <c r="L7593" t="s">
        <v>57</v>
      </c>
      <c r="M7593" t="s">
        <v>57</v>
      </c>
      <c r="N7593">
        <v>2</v>
      </c>
      <c r="O7593">
        <v>2</v>
      </c>
      <c r="P7593">
        <v>500</v>
      </c>
      <c r="Q7593">
        <v>1</v>
      </c>
      <c r="R7593">
        <v>2012</v>
      </c>
      <c r="S7593">
        <v>6</v>
      </c>
      <c r="T7593">
        <v>4</v>
      </c>
      <c r="U7593" s="1">
        <v>41064</v>
      </c>
      <c r="V7593" s="5">
        <f>Main[[#This Row],[Average_Cost_for_two]] * VLOOKUP(Main[[#This Row],[Currency]],'Currency'!A:B,2,FALSE)</f>
        <v>6</v>
      </c>
      <c r="W7593" s="5" t="str">
        <f>IF(Main[[#This Row],[Avg_Cost_USD]]&lt;10,"Low",
IF(Main[[#This Row],[Avg_Cost_USD]]&lt;=30,"Medium","High"))</f>
        <v>Low</v>
      </c>
    </row>
    <row r="7594" spans="1:23" x14ac:dyDescent="0.3">
      <c r="A7594">
        <v>302502</v>
      </c>
      <c r="B7594" t="s">
        <v>7679</v>
      </c>
      <c r="C7594">
        <v>1</v>
      </c>
      <c r="D7594" t="s">
        <v>6827</v>
      </c>
      <c r="E7594" t="s">
        <v>5725</v>
      </c>
      <c r="F7594">
        <v>77.342796699999994</v>
      </c>
      <c r="G7594">
        <v>28.6033255</v>
      </c>
      <c r="H7594" t="s">
        <v>444</v>
      </c>
      <c r="I7594" t="s">
        <v>19</v>
      </c>
      <c r="J7594" t="s">
        <v>57</v>
      </c>
      <c r="K7594" t="s">
        <v>61</v>
      </c>
      <c r="L7594" t="s">
        <v>57</v>
      </c>
      <c r="M7594" t="s">
        <v>57</v>
      </c>
      <c r="N7594">
        <v>2</v>
      </c>
      <c r="O7594">
        <v>144</v>
      </c>
      <c r="P7594">
        <v>500</v>
      </c>
      <c r="Q7594">
        <v>3.1</v>
      </c>
      <c r="R7594">
        <v>2012</v>
      </c>
      <c r="S7594">
        <v>6</v>
      </c>
      <c r="T7594">
        <v>16</v>
      </c>
      <c r="U7594" s="1">
        <v>41076</v>
      </c>
      <c r="V7594" s="5">
        <f>Main[[#This Row],[Average_Cost_for_two]] * VLOOKUP(Main[[#This Row],[Currency]],'Currency'!A:B,2,FALSE)</f>
        <v>6</v>
      </c>
      <c r="W7594" s="5" t="str">
        <f>IF(Main[[#This Row],[Avg_Cost_USD]]&lt;10,"Low",
IF(Main[[#This Row],[Avg_Cost_USD]]&lt;=30,"Medium","High"))</f>
        <v>Low</v>
      </c>
    </row>
    <row r="7595" spans="1:23" x14ac:dyDescent="0.3">
      <c r="A7595">
        <v>3939</v>
      </c>
      <c r="B7595" t="s">
        <v>3477</v>
      </c>
      <c r="C7595">
        <v>1</v>
      </c>
      <c r="D7595" t="s">
        <v>6827</v>
      </c>
      <c r="E7595" t="s">
        <v>6881</v>
      </c>
      <c r="F7595">
        <v>77.363173500000002</v>
      </c>
      <c r="G7595">
        <v>28.613038</v>
      </c>
      <c r="H7595" t="s">
        <v>315</v>
      </c>
      <c r="I7595" t="s">
        <v>19</v>
      </c>
      <c r="J7595" t="s">
        <v>57</v>
      </c>
      <c r="K7595" t="s">
        <v>61</v>
      </c>
      <c r="L7595" t="s">
        <v>57</v>
      </c>
      <c r="M7595" t="s">
        <v>57</v>
      </c>
      <c r="N7595">
        <v>2</v>
      </c>
      <c r="O7595">
        <v>215</v>
      </c>
      <c r="P7595">
        <v>500</v>
      </c>
      <c r="Q7595">
        <v>3.5</v>
      </c>
      <c r="R7595">
        <v>2017</v>
      </c>
      <c r="S7595">
        <v>6</v>
      </c>
      <c r="T7595">
        <v>2</v>
      </c>
      <c r="U7595" s="1">
        <v>42888</v>
      </c>
      <c r="V7595" s="5">
        <f>Main[[#This Row],[Average_Cost_for_two]] * VLOOKUP(Main[[#This Row],[Currency]],'Currency'!A:B,2,FALSE)</f>
        <v>6</v>
      </c>
      <c r="W7595" s="5" t="str">
        <f>IF(Main[[#This Row],[Avg_Cost_USD]]&lt;10,"Low",
IF(Main[[#This Row],[Avg_Cost_USD]]&lt;=30,"Medium","High"))</f>
        <v>Low</v>
      </c>
    </row>
    <row r="7596" spans="1:23" x14ac:dyDescent="0.3">
      <c r="A7596">
        <v>4758</v>
      </c>
      <c r="B7596" t="s">
        <v>2999</v>
      </c>
      <c r="C7596">
        <v>1</v>
      </c>
      <c r="D7596" t="s">
        <v>6827</v>
      </c>
      <c r="E7596" t="s">
        <v>6881</v>
      </c>
      <c r="F7596">
        <v>77.362455800000006</v>
      </c>
      <c r="G7596">
        <v>28.612791000000001</v>
      </c>
      <c r="H7596" t="s">
        <v>7680</v>
      </c>
      <c r="I7596" t="s">
        <v>19</v>
      </c>
      <c r="J7596" t="s">
        <v>57</v>
      </c>
      <c r="K7596" t="s">
        <v>57</v>
      </c>
      <c r="L7596" t="s">
        <v>57</v>
      </c>
      <c r="M7596" t="s">
        <v>57</v>
      </c>
      <c r="N7596">
        <v>2</v>
      </c>
      <c r="O7596">
        <v>77</v>
      </c>
      <c r="P7596">
        <v>500</v>
      </c>
      <c r="Q7596">
        <v>2.4</v>
      </c>
      <c r="R7596">
        <v>2011</v>
      </c>
      <c r="S7596">
        <v>6</v>
      </c>
      <c r="T7596">
        <v>8</v>
      </c>
      <c r="U7596" s="1">
        <v>40702</v>
      </c>
      <c r="V7596" s="5">
        <f>Main[[#This Row],[Average_Cost_for_two]] * VLOOKUP(Main[[#This Row],[Currency]],'Currency'!A:B,2,FALSE)</f>
        <v>6</v>
      </c>
      <c r="W7596" s="5" t="str">
        <f>IF(Main[[#This Row],[Avg_Cost_USD]]&lt;10,"Low",
IF(Main[[#This Row],[Avg_Cost_USD]]&lt;=30,"Medium","High"))</f>
        <v>Low</v>
      </c>
    </row>
    <row r="7597" spans="1:23" x14ac:dyDescent="0.3">
      <c r="A7597">
        <v>18279435</v>
      </c>
      <c r="B7597" t="s">
        <v>7681</v>
      </c>
      <c r="C7597">
        <v>1</v>
      </c>
      <c r="D7597" t="s">
        <v>6827</v>
      </c>
      <c r="E7597" t="s">
        <v>7298</v>
      </c>
      <c r="F7597">
        <v>77.513032499999994</v>
      </c>
      <c r="G7597">
        <v>28.472010699999998</v>
      </c>
      <c r="H7597" t="s">
        <v>289</v>
      </c>
      <c r="I7597" t="s">
        <v>19</v>
      </c>
      <c r="J7597" t="s">
        <v>57</v>
      </c>
      <c r="K7597" t="s">
        <v>61</v>
      </c>
      <c r="L7597" t="s">
        <v>57</v>
      </c>
      <c r="M7597" t="s">
        <v>57</v>
      </c>
      <c r="N7597">
        <v>2</v>
      </c>
      <c r="O7597">
        <v>10</v>
      </c>
      <c r="P7597">
        <v>500</v>
      </c>
      <c r="Q7597">
        <v>2.7</v>
      </c>
      <c r="R7597">
        <v>2016</v>
      </c>
      <c r="S7597">
        <v>5</v>
      </c>
      <c r="T7597">
        <v>3</v>
      </c>
      <c r="U7597" s="1">
        <v>42493</v>
      </c>
      <c r="V7597" s="5">
        <f>Main[[#This Row],[Average_Cost_for_two]] * VLOOKUP(Main[[#This Row],[Currency]],'Currency'!A:B,2,FALSE)</f>
        <v>6</v>
      </c>
      <c r="W7597" s="5" t="str">
        <f>IF(Main[[#This Row],[Avg_Cost_USD]]&lt;10,"Low",
IF(Main[[#This Row],[Avg_Cost_USD]]&lt;=30,"Medium","High"))</f>
        <v>Low</v>
      </c>
    </row>
    <row r="7598" spans="1:23" x14ac:dyDescent="0.3">
      <c r="A7598">
        <v>399</v>
      </c>
      <c r="B7598" t="s">
        <v>3233</v>
      </c>
      <c r="C7598">
        <v>1</v>
      </c>
      <c r="D7598" t="s">
        <v>6827</v>
      </c>
      <c r="E7598" t="s">
        <v>6989</v>
      </c>
      <c r="F7598">
        <v>77.315705199999996</v>
      </c>
      <c r="G7598">
        <v>28.5801391</v>
      </c>
      <c r="H7598" t="s">
        <v>3234</v>
      </c>
      <c r="I7598" t="s">
        <v>19</v>
      </c>
      <c r="J7598" t="s">
        <v>57</v>
      </c>
      <c r="K7598" t="s">
        <v>61</v>
      </c>
      <c r="L7598" t="s">
        <v>57</v>
      </c>
      <c r="M7598" t="s">
        <v>57</v>
      </c>
      <c r="N7598">
        <v>2</v>
      </c>
      <c r="O7598">
        <v>135</v>
      </c>
      <c r="P7598">
        <v>500</v>
      </c>
      <c r="Q7598">
        <v>3.7</v>
      </c>
      <c r="R7598">
        <v>2013</v>
      </c>
      <c r="S7598">
        <v>5</v>
      </c>
      <c r="T7598">
        <v>11</v>
      </c>
      <c r="U7598" s="1">
        <v>41405</v>
      </c>
      <c r="V7598" s="5">
        <f>Main[[#This Row],[Average_Cost_for_two]] * VLOOKUP(Main[[#This Row],[Currency]],'Currency'!A:B,2,FALSE)</f>
        <v>6</v>
      </c>
      <c r="W7598" s="5" t="str">
        <f>IF(Main[[#This Row],[Avg_Cost_USD]]&lt;10,"Low",
IF(Main[[#This Row],[Avg_Cost_USD]]&lt;=30,"Medium","High"))</f>
        <v>Low</v>
      </c>
    </row>
    <row r="7599" spans="1:23" x14ac:dyDescent="0.3">
      <c r="A7599">
        <v>307724</v>
      </c>
      <c r="B7599" t="s">
        <v>3285</v>
      </c>
      <c r="C7599">
        <v>1</v>
      </c>
      <c r="D7599" t="s">
        <v>6827</v>
      </c>
      <c r="E7599" t="s">
        <v>6943</v>
      </c>
      <c r="F7599">
        <v>77.328097630000002</v>
      </c>
      <c r="G7599">
        <v>28.574339049999999</v>
      </c>
      <c r="H7599" t="s">
        <v>56</v>
      </c>
      <c r="I7599" t="s">
        <v>19</v>
      </c>
      <c r="J7599" t="s">
        <v>57</v>
      </c>
      <c r="K7599" t="s">
        <v>61</v>
      </c>
      <c r="L7599" t="s">
        <v>57</v>
      </c>
      <c r="M7599" t="s">
        <v>57</v>
      </c>
      <c r="N7599">
        <v>2</v>
      </c>
      <c r="O7599">
        <v>74</v>
      </c>
      <c r="P7599">
        <v>500</v>
      </c>
      <c r="Q7599">
        <v>2</v>
      </c>
      <c r="R7599">
        <v>2010</v>
      </c>
      <c r="S7599">
        <v>5</v>
      </c>
      <c r="T7599">
        <v>10</v>
      </c>
      <c r="U7599" s="1">
        <v>40308</v>
      </c>
      <c r="V7599" s="5">
        <f>Main[[#This Row],[Average_Cost_for_two]] * VLOOKUP(Main[[#This Row],[Currency]],'Currency'!A:B,2,FALSE)</f>
        <v>6</v>
      </c>
      <c r="W7599" s="5" t="str">
        <f>IF(Main[[#This Row],[Avg_Cost_USD]]&lt;10,"Low",
IF(Main[[#This Row],[Avg_Cost_USD]]&lt;=30,"Medium","High"))</f>
        <v>Low</v>
      </c>
    </row>
    <row r="7600" spans="1:23" x14ac:dyDescent="0.3">
      <c r="A7600">
        <v>310724</v>
      </c>
      <c r="B7600" t="s">
        <v>4841</v>
      </c>
      <c r="C7600">
        <v>1</v>
      </c>
      <c r="D7600" t="s">
        <v>6827</v>
      </c>
      <c r="E7600" t="s">
        <v>6877</v>
      </c>
      <c r="F7600">
        <v>77.367824299999995</v>
      </c>
      <c r="G7600">
        <v>28.557426299999999</v>
      </c>
      <c r="H7600" t="s">
        <v>424</v>
      </c>
      <c r="I7600" t="s">
        <v>19</v>
      </c>
      <c r="J7600" t="s">
        <v>57</v>
      </c>
      <c r="K7600" t="s">
        <v>57</v>
      </c>
      <c r="L7600" t="s">
        <v>57</v>
      </c>
      <c r="M7600" t="s">
        <v>57</v>
      </c>
      <c r="N7600">
        <v>2</v>
      </c>
      <c r="O7600">
        <v>7</v>
      </c>
      <c r="P7600">
        <v>500</v>
      </c>
      <c r="Q7600">
        <v>3.1</v>
      </c>
      <c r="R7600">
        <v>2016</v>
      </c>
      <c r="S7600">
        <v>5</v>
      </c>
      <c r="T7600">
        <v>5</v>
      </c>
      <c r="U7600" s="1">
        <v>42495</v>
      </c>
      <c r="V7600" s="5">
        <f>Main[[#This Row],[Average_Cost_for_two]] * VLOOKUP(Main[[#This Row],[Currency]],'Currency'!A:B,2,FALSE)</f>
        <v>6</v>
      </c>
      <c r="W7600" s="5" t="str">
        <f>IF(Main[[#This Row],[Avg_Cost_USD]]&lt;10,"Low",
IF(Main[[#This Row],[Avg_Cost_USD]]&lt;=30,"Medium","High"))</f>
        <v>Low</v>
      </c>
    </row>
    <row r="7601" spans="1:23" x14ac:dyDescent="0.3">
      <c r="A7601">
        <v>312184</v>
      </c>
      <c r="B7601" t="s">
        <v>7682</v>
      </c>
      <c r="C7601">
        <v>1</v>
      </c>
      <c r="D7601" t="s">
        <v>6827</v>
      </c>
      <c r="E7601" t="s">
        <v>6814</v>
      </c>
      <c r="F7601">
        <v>77.359612100000007</v>
      </c>
      <c r="G7601">
        <v>28.590031799999998</v>
      </c>
      <c r="H7601" t="s">
        <v>303</v>
      </c>
      <c r="I7601" t="s">
        <v>19</v>
      </c>
      <c r="J7601" t="s">
        <v>57</v>
      </c>
      <c r="K7601" t="s">
        <v>61</v>
      </c>
      <c r="L7601" t="s">
        <v>57</v>
      </c>
      <c r="M7601" t="s">
        <v>57</v>
      </c>
      <c r="N7601">
        <v>2</v>
      </c>
      <c r="O7601">
        <v>9</v>
      </c>
      <c r="P7601">
        <v>500</v>
      </c>
      <c r="Q7601">
        <v>2.6</v>
      </c>
      <c r="R7601">
        <v>2014</v>
      </c>
      <c r="S7601">
        <v>5</v>
      </c>
      <c r="T7601">
        <v>23</v>
      </c>
      <c r="U7601" s="1">
        <v>41782</v>
      </c>
      <c r="V7601" s="5">
        <f>Main[[#This Row],[Average_Cost_for_two]] * VLOOKUP(Main[[#This Row],[Currency]],'Currency'!A:B,2,FALSE)</f>
        <v>6</v>
      </c>
      <c r="W7601" s="5" t="str">
        <f>IF(Main[[#This Row],[Avg_Cost_USD]]&lt;10,"Low",
IF(Main[[#This Row],[Avg_Cost_USD]]&lt;=30,"Medium","High"))</f>
        <v>Low</v>
      </c>
    </row>
    <row r="7602" spans="1:23" x14ac:dyDescent="0.3">
      <c r="A7602">
        <v>18268502</v>
      </c>
      <c r="B7602" t="s">
        <v>7683</v>
      </c>
      <c r="C7602">
        <v>1</v>
      </c>
      <c r="D7602" t="s">
        <v>6827</v>
      </c>
      <c r="E7602" t="s">
        <v>6881</v>
      </c>
      <c r="F7602">
        <v>77.354024539999998</v>
      </c>
      <c r="G7602">
        <v>28.61083103</v>
      </c>
      <c r="H7602" t="s">
        <v>339</v>
      </c>
      <c r="I7602" t="s">
        <v>19</v>
      </c>
      <c r="J7602" t="s">
        <v>57</v>
      </c>
      <c r="K7602" t="s">
        <v>57</v>
      </c>
      <c r="L7602" t="s">
        <v>57</v>
      </c>
      <c r="M7602" t="s">
        <v>57</v>
      </c>
      <c r="N7602">
        <v>2</v>
      </c>
      <c r="O7602">
        <v>17</v>
      </c>
      <c r="P7602">
        <v>500</v>
      </c>
      <c r="Q7602">
        <v>3.2</v>
      </c>
      <c r="R7602">
        <v>2012</v>
      </c>
      <c r="S7602">
        <v>5</v>
      </c>
      <c r="T7602">
        <v>16</v>
      </c>
      <c r="U7602" s="1">
        <v>41045</v>
      </c>
      <c r="V7602" s="5">
        <f>Main[[#This Row],[Average_Cost_for_two]] * VLOOKUP(Main[[#This Row],[Currency]],'Currency'!A:B,2,FALSE)</f>
        <v>6</v>
      </c>
      <c r="W7602" s="5" t="str">
        <f>IF(Main[[#This Row],[Avg_Cost_USD]]&lt;10,"Low",
IF(Main[[#This Row],[Avg_Cost_USD]]&lt;=30,"Medium","High"))</f>
        <v>Low</v>
      </c>
    </row>
    <row r="7603" spans="1:23" x14ac:dyDescent="0.3">
      <c r="A7603">
        <v>18424880</v>
      </c>
      <c r="B7603" t="s">
        <v>3259</v>
      </c>
      <c r="C7603">
        <v>1</v>
      </c>
      <c r="D7603" t="s">
        <v>6827</v>
      </c>
      <c r="E7603" t="s">
        <v>6927</v>
      </c>
      <c r="F7603">
        <v>77.321628599999997</v>
      </c>
      <c r="G7603">
        <v>28.5646509</v>
      </c>
      <c r="H7603" t="s">
        <v>6633</v>
      </c>
      <c r="I7603" t="s">
        <v>19</v>
      </c>
      <c r="J7603" t="s">
        <v>57</v>
      </c>
      <c r="K7603" t="s">
        <v>61</v>
      </c>
      <c r="L7603" t="s">
        <v>57</v>
      </c>
      <c r="M7603" t="s">
        <v>57</v>
      </c>
      <c r="N7603">
        <v>2</v>
      </c>
      <c r="O7603">
        <v>2</v>
      </c>
      <c r="P7603">
        <v>500</v>
      </c>
      <c r="Q7603">
        <v>1</v>
      </c>
      <c r="R7603">
        <v>2018</v>
      </c>
      <c r="S7603">
        <v>4</v>
      </c>
      <c r="T7603">
        <v>21</v>
      </c>
      <c r="U7603" s="1">
        <v>43211</v>
      </c>
      <c r="V7603" s="5">
        <f>Main[[#This Row],[Average_Cost_for_two]] * VLOOKUP(Main[[#This Row],[Currency]],'Currency'!A:B,2,FALSE)</f>
        <v>6</v>
      </c>
      <c r="W7603" s="5" t="str">
        <f>IF(Main[[#This Row],[Avg_Cost_USD]]&lt;10,"Low",
IF(Main[[#This Row],[Avg_Cost_USD]]&lt;=30,"Medium","High"))</f>
        <v>Low</v>
      </c>
    </row>
    <row r="7604" spans="1:23" x14ac:dyDescent="0.3">
      <c r="A7604">
        <v>3735</v>
      </c>
      <c r="B7604" t="s">
        <v>7684</v>
      </c>
      <c r="C7604">
        <v>1</v>
      </c>
      <c r="D7604" t="s">
        <v>6827</v>
      </c>
      <c r="E7604" t="s">
        <v>6910</v>
      </c>
      <c r="F7604">
        <v>77.510389399999994</v>
      </c>
      <c r="G7604">
        <v>28.470463899999999</v>
      </c>
      <c r="H7604" t="s">
        <v>350</v>
      </c>
      <c r="I7604" t="s">
        <v>19</v>
      </c>
      <c r="J7604" t="s">
        <v>57</v>
      </c>
      <c r="K7604" t="s">
        <v>61</v>
      </c>
      <c r="L7604" t="s">
        <v>57</v>
      </c>
      <c r="M7604" t="s">
        <v>57</v>
      </c>
      <c r="N7604">
        <v>2</v>
      </c>
      <c r="O7604">
        <v>36</v>
      </c>
      <c r="P7604">
        <v>500</v>
      </c>
      <c r="Q7604">
        <v>2.6</v>
      </c>
      <c r="R7604">
        <v>2012</v>
      </c>
      <c r="S7604">
        <v>4</v>
      </c>
      <c r="T7604">
        <v>18</v>
      </c>
      <c r="U7604" s="1">
        <v>41017</v>
      </c>
      <c r="V7604" s="5">
        <f>Main[[#This Row],[Average_Cost_for_two]] * VLOOKUP(Main[[#This Row],[Currency]],'Currency'!A:B,2,FALSE)</f>
        <v>6</v>
      </c>
      <c r="W7604" s="5" t="str">
        <f>IF(Main[[#This Row],[Avg_Cost_USD]]&lt;10,"Low",
IF(Main[[#This Row],[Avg_Cost_USD]]&lt;=30,"Medium","High"))</f>
        <v>Low</v>
      </c>
    </row>
    <row r="7605" spans="1:23" x14ac:dyDescent="0.3">
      <c r="A7605">
        <v>18128857</v>
      </c>
      <c r="B7605" t="s">
        <v>7685</v>
      </c>
      <c r="C7605">
        <v>1</v>
      </c>
      <c r="D7605" t="s">
        <v>6827</v>
      </c>
      <c r="E7605" t="s">
        <v>7298</v>
      </c>
      <c r="F7605">
        <v>77.512763699999994</v>
      </c>
      <c r="G7605">
        <v>28.472075499999999</v>
      </c>
      <c r="H7605" t="s">
        <v>289</v>
      </c>
      <c r="I7605" t="s">
        <v>19</v>
      </c>
      <c r="J7605" t="s">
        <v>57</v>
      </c>
      <c r="K7605" t="s">
        <v>61</v>
      </c>
      <c r="L7605" t="s">
        <v>57</v>
      </c>
      <c r="M7605" t="s">
        <v>57</v>
      </c>
      <c r="N7605">
        <v>2</v>
      </c>
      <c r="O7605">
        <v>55</v>
      </c>
      <c r="P7605">
        <v>500</v>
      </c>
      <c r="Q7605">
        <v>2.9</v>
      </c>
      <c r="R7605">
        <v>2013</v>
      </c>
      <c r="S7605">
        <v>4</v>
      </c>
      <c r="T7605">
        <v>28</v>
      </c>
      <c r="U7605" s="1">
        <v>41392</v>
      </c>
      <c r="V7605" s="5">
        <f>Main[[#This Row],[Average_Cost_for_two]] * VLOOKUP(Main[[#This Row],[Currency]],'Currency'!A:B,2,FALSE)</f>
        <v>6</v>
      </c>
      <c r="W7605" s="5" t="str">
        <f>IF(Main[[#This Row],[Avg_Cost_USD]]&lt;10,"Low",
IF(Main[[#This Row],[Avg_Cost_USD]]&lt;=30,"Medium","High"))</f>
        <v>Low</v>
      </c>
    </row>
    <row r="7606" spans="1:23" x14ac:dyDescent="0.3">
      <c r="A7606">
        <v>18462632</v>
      </c>
      <c r="B7606" t="s">
        <v>2727</v>
      </c>
      <c r="C7606">
        <v>1</v>
      </c>
      <c r="D7606" t="s">
        <v>6827</v>
      </c>
      <c r="E7606" t="s">
        <v>6911</v>
      </c>
      <c r="F7606">
        <v>77.332088089999999</v>
      </c>
      <c r="G7606">
        <v>28.588946610000001</v>
      </c>
      <c r="H7606" t="s">
        <v>303</v>
      </c>
      <c r="I7606" t="s">
        <v>19</v>
      </c>
      <c r="J7606" t="s">
        <v>57</v>
      </c>
      <c r="K7606" t="s">
        <v>57</v>
      </c>
      <c r="L7606" t="s">
        <v>57</v>
      </c>
      <c r="M7606" t="s">
        <v>57</v>
      </c>
      <c r="N7606">
        <v>2</v>
      </c>
      <c r="O7606">
        <v>2</v>
      </c>
      <c r="P7606">
        <v>500</v>
      </c>
      <c r="Q7606">
        <v>1</v>
      </c>
      <c r="R7606">
        <v>2013</v>
      </c>
      <c r="S7606">
        <v>4</v>
      </c>
      <c r="T7606">
        <v>3</v>
      </c>
      <c r="U7606" s="1">
        <v>41367</v>
      </c>
      <c r="V7606" s="5">
        <f>Main[[#This Row],[Average_Cost_for_two]] * VLOOKUP(Main[[#This Row],[Currency]],'Currency'!A:B,2,FALSE)</f>
        <v>6</v>
      </c>
      <c r="W7606" s="5" t="str">
        <f>IF(Main[[#This Row],[Avg_Cost_USD]]&lt;10,"Low",
IF(Main[[#This Row],[Avg_Cost_USD]]&lt;=30,"Medium","High"))</f>
        <v>Low</v>
      </c>
    </row>
    <row r="7607" spans="1:23" x14ac:dyDescent="0.3">
      <c r="A7607">
        <v>5755</v>
      </c>
      <c r="B7607" t="s">
        <v>627</v>
      </c>
      <c r="C7607">
        <v>1</v>
      </c>
      <c r="D7607" t="s">
        <v>6827</v>
      </c>
      <c r="E7607" t="s">
        <v>6398</v>
      </c>
      <c r="F7607">
        <v>77.338003900000004</v>
      </c>
      <c r="G7607">
        <v>28.597251100000001</v>
      </c>
      <c r="H7607" t="s">
        <v>56</v>
      </c>
      <c r="I7607" t="s">
        <v>19</v>
      </c>
      <c r="J7607" t="s">
        <v>57</v>
      </c>
      <c r="K7607" t="s">
        <v>61</v>
      </c>
      <c r="L7607" t="s">
        <v>57</v>
      </c>
      <c r="M7607" t="s">
        <v>57</v>
      </c>
      <c r="N7607">
        <v>2</v>
      </c>
      <c r="O7607">
        <v>34</v>
      </c>
      <c r="P7607">
        <v>500</v>
      </c>
      <c r="Q7607">
        <v>2.6</v>
      </c>
      <c r="R7607">
        <v>2011</v>
      </c>
      <c r="S7607">
        <v>4</v>
      </c>
      <c r="T7607">
        <v>9</v>
      </c>
      <c r="U7607" s="1">
        <v>40642</v>
      </c>
      <c r="V7607" s="5">
        <f>Main[[#This Row],[Average_Cost_for_two]] * VLOOKUP(Main[[#This Row],[Currency]],'Currency'!A:B,2,FALSE)</f>
        <v>6</v>
      </c>
      <c r="W7607" s="5" t="str">
        <f>IF(Main[[#This Row],[Avg_Cost_USD]]&lt;10,"Low",
IF(Main[[#This Row],[Avg_Cost_USD]]&lt;=30,"Medium","High"))</f>
        <v>Low</v>
      </c>
    </row>
    <row r="7608" spans="1:23" x14ac:dyDescent="0.3">
      <c r="A7608">
        <v>396</v>
      </c>
      <c r="B7608" t="s">
        <v>3233</v>
      </c>
      <c r="C7608">
        <v>1</v>
      </c>
      <c r="D7608" t="s">
        <v>6827</v>
      </c>
      <c r="E7608" t="s">
        <v>7527</v>
      </c>
      <c r="F7608">
        <v>77.324327789999998</v>
      </c>
      <c r="G7608">
        <v>28.569208629999999</v>
      </c>
      <c r="H7608" t="s">
        <v>315</v>
      </c>
      <c r="I7608" t="s">
        <v>19</v>
      </c>
      <c r="J7608" t="s">
        <v>57</v>
      </c>
      <c r="K7608" t="s">
        <v>61</v>
      </c>
      <c r="L7608" t="s">
        <v>57</v>
      </c>
      <c r="M7608" t="s">
        <v>57</v>
      </c>
      <c r="N7608">
        <v>2</v>
      </c>
      <c r="O7608">
        <v>403</v>
      </c>
      <c r="P7608">
        <v>500</v>
      </c>
      <c r="Q7608">
        <v>3.9</v>
      </c>
      <c r="R7608">
        <v>2012</v>
      </c>
      <c r="S7608">
        <v>4</v>
      </c>
      <c r="T7608">
        <v>22</v>
      </c>
      <c r="U7608" s="1">
        <v>41021</v>
      </c>
      <c r="V7608" s="5">
        <f>Main[[#This Row],[Average_Cost_for_two]] * VLOOKUP(Main[[#This Row],[Currency]],'Currency'!A:B,2,FALSE)</f>
        <v>6</v>
      </c>
      <c r="W7608" s="5" t="str">
        <f>IF(Main[[#This Row],[Avg_Cost_USD]]&lt;10,"Low",
IF(Main[[#This Row],[Avg_Cost_USD]]&lt;=30,"Medium","High"))</f>
        <v>Low</v>
      </c>
    </row>
    <row r="7609" spans="1:23" x14ac:dyDescent="0.3">
      <c r="A7609">
        <v>18345461</v>
      </c>
      <c r="B7609" t="s">
        <v>7686</v>
      </c>
      <c r="C7609">
        <v>1</v>
      </c>
      <c r="D7609" t="s">
        <v>6827</v>
      </c>
      <c r="E7609" t="s">
        <v>6977</v>
      </c>
      <c r="F7609">
        <v>77.335297699999998</v>
      </c>
      <c r="G7609">
        <v>28.576827600000001</v>
      </c>
      <c r="H7609" t="s">
        <v>439</v>
      </c>
      <c r="I7609" t="s">
        <v>19</v>
      </c>
      <c r="J7609" t="s">
        <v>57</v>
      </c>
      <c r="K7609" t="s">
        <v>61</v>
      </c>
      <c r="L7609" t="s">
        <v>57</v>
      </c>
      <c r="M7609" t="s">
        <v>57</v>
      </c>
      <c r="N7609">
        <v>2</v>
      </c>
      <c r="O7609">
        <v>112</v>
      </c>
      <c r="P7609">
        <v>500</v>
      </c>
      <c r="Q7609">
        <v>4.0999999999999996</v>
      </c>
      <c r="R7609">
        <v>2017</v>
      </c>
      <c r="S7609">
        <v>4</v>
      </c>
      <c r="T7609">
        <v>1</v>
      </c>
      <c r="U7609" s="1">
        <v>42826</v>
      </c>
      <c r="V7609" s="5">
        <f>Main[[#This Row],[Average_Cost_for_two]] * VLOOKUP(Main[[#This Row],[Currency]],'Currency'!A:B,2,FALSE)</f>
        <v>6</v>
      </c>
      <c r="W7609" s="5" t="str">
        <f>IF(Main[[#This Row],[Avg_Cost_USD]]&lt;10,"Low",
IF(Main[[#This Row],[Avg_Cost_USD]]&lt;=30,"Medium","High"))</f>
        <v>Low</v>
      </c>
    </row>
    <row r="7610" spans="1:23" x14ac:dyDescent="0.3">
      <c r="A7610">
        <v>18014129</v>
      </c>
      <c r="B7610" t="s">
        <v>7687</v>
      </c>
      <c r="C7610">
        <v>1</v>
      </c>
      <c r="D7610" t="s">
        <v>6827</v>
      </c>
      <c r="E7610" t="s">
        <v>5878</v>
      </c>
      <c r="F7610">
        <v>77.364096900000007</v>
      </c>
      <c r="G7610">
        <v>28.56872955</v>
      </c>
      <c r="H7610" t="s">
        <v>315</v>
      </c>
      <c r="I7610" t="s">
        <v>19</v>
      </c>
      <c r="J7610" t="s">
        <v>57</v>
      </c>
      <c r="K7610" t="s">
        <v>61</v>
      </c>
      <c r="L7610" t="s">
        <v>57</v>
      </c>
      <c r="M7610" t="s">
        <v>57</v>
      </c>
      <c r="N7610">
        <v>2</v>
      </c>
      <c r="O7610">
        <v>141</v>
      </c>
      <c r="P7610">
        <v>500</v>
      </c>
      <c r="Q7610">
        <v>3.3</v>
      </c>
      <c r="R7610">
        <v>2016</v>
      </c>
      <c r="S7610">
        <v>4</v>
      </c>
      <c r="T7610">
        <v>4</v>
      </c>
      <c r="U7610" s="1">
        <v>42464</v>
      </c>
      <c r="V7610" s="5">
        <f>Main[[#This Row],[Average_Cost_for_two]] * VLOOKUP(Main[[#This Row],[Currency]],'Currency'!A:B,2,FALSE)</f>
        <v>6</v>
      </c>
      <c r="W7610" s="5" t="str">
        <f>IF(Main[[#This Row],[Avg_Cost_USD]]&lt;10,"Low",
IF(Main[[#This Row],[Avg_Cost_USD]]&lt;=30,"Medium","High"))</f>
        <v>Low</v>
      </c>
    </row>
    <row r="7611" spans="1:23" x14ac:dyDescent="0.3">
      <c r="A7611">
        <v>7909</v>
      </c>
      <c r="B7611" t="s">
        <v>3241</v>
      </c>
      <c r="C7611">
        <v>1</v>
      </c>
      <c r="D7611" t="s">
        <v>6827</v>
      </c>
      <c r="E7611" t="s">
        <v>6881</v>
      </c>
      <c r="F7611">
        <v>77.366492800000003</v>
      </c>
      <c r="G7611">
        <v>28.612902600000002</v>
      </c>
      <c r="H7611" t="s">
        <v>3242</v>
      </c>
      <c r="I7611" t="s">
        <v>19</v>
      </c>
      <c r="J7611" t="s">
        <v>57</v>
      </c>
      <c r="K7611" t="s">
        <v>61</v>
      </c>
      <c r="L7611" t="s">
        <v>57</v>
      </c>
      <c r="M7611" t="s">
        <v>57</v>
      </c>
      <c r="N7611">
        <v>2</v>
      </c>
      <c r="O7611">
        <v>88</v>
      </c>
      <c r="P7611">
        <v>500</v>
      </c>
      <c r="Q7611">
        <v>2.4</v>
      </c>
      <c r="R7611">
        <v>2010</v>
      </c>
      <c r="S7611">
        <v>4</v>
      </c>
      <c r="T7611">
        <v>9</v>
      </c>
      <c r="U7611" s="1">
        <v>40277</v>
      </c>
      <c r="V7611" s="5">
        <f>Main[[#This Row],[Average_Cost_for_two]] * VLOOKUP(Main[[#This Row],[Currency]],'Currency'!A:B,2,FALSE)</f>
        <v>6</v>
      </c>
      <c r="W7611" s="5" t="str">
        <f>IF(Main[[#This Row],[Avg_Cost_USD]]&lt;10,"Low",
IF(Main[[#This Row],[Avg_Cost_USD]]&lt;=30,"Medium","High"))</f>
        <v>Low</v>
      </c>
    </row>
    <row r="7612" spans="1:23" x14ac:dyDescent="0.3">
      <c r="A7612">
        <v>18163938</v>
      </c>
      <c r="B7612" t="s">
        <v>7688</v>
      </c>
      <c r="C7612">
        <v>1</v>
      </c>
      <c r="D7612" t="s">
        <v>6827</v>
      </c>
      <c r="E7612" t="s">
        <v>6868</v>
      </c>
      <c r="F7612">
        <v>77.380910099999994</v>
      </c>
      <c r="G7612">
        <v>28.591475500000001</v>
      </c>
      <c r="H7612" t="s">
        <v>3925</v>
      </c>
      <c r="I7612" t="s">
        <v>19</v>
      </c>
      <c r="J7612" t="s">
        <v>57</v>
      </c>
      <c r="K7612" t="s">
        <v>61</v>
      </c>
      <c r="L7612" t="s">
        <v>57</v>
      </c>
      <c r="M7612" t="s">
        <v>57</v>
      </c>
      <c r="N7612">
        <v>2</v>
      </c>
      <c r="O7612">
        <v>34</v>
      </c>
      <c r="P7612">
        <v>500</v>
      </c>
      <c r="Q7612">
        <v>2.7</v>
      </c>
      <c r="R7612">
        <v>2012</v>
      </c>
      <c r="S7612">
        <v>4</v>
      </c>
      <c r="T7612">
        <v>24</v>
      </c>
      <c r="U7612" s="1">
        <v>41023</v>
      </c>
      <c r="V7612" s="5">
        <f>Main[[#This Row],[Average_Cost_for_two]] * VLOOKUP(Main[[#This Row],[Currency]],'Currency'!A:B,2,FALSE)</f>
        <v>6</v>
      </c>
      <c r="W7612" s="5" t="str">
        <f>IF(Main[[#This Row],[Avg_Cost_USD]]&lt;10,"Low",
IF(Main[[#This Row],[Avg_Cost_USD]]&lt;=30,"Medium","High"))</f>
        <v>Low</v>
      </c>
    </row>
    <row r="7613" spans="1:23" x14ac:dyDescent="0.3">
      <c r="A7613">
        <v>18332053</v>
      </c>
      <c r="B7613" t="s">
        <v>7661</v>
      </c>
      <c r="C7613">
        <v>1</v>
      </c>
      <c r="D7613" t="s">
        <v>6827</v>
      </c>
      <c r="E7613" t="s">
        <v>6868</v>
      </c>
      <c r="F7613">
        <v>77.384870500000005</v>
      </c>
      <c r="G7613">
        <v>28.5694254</v>
      </c>
      <c r="H7613" t="s">
        <v>287</v>
      </c>
      <c r="I7613" t="s">
        <v>19</v>
      </c>
      <c r="J7613" t="s">
        <v>57</v>
      </c>
      <c r="K7613" t="s">
        <v>61</v>
      </c>
      <c r="L7613" t="s">
        <v>57</v>
      </c>
      <c r="M7613" t="s">
        <v>57</v>
      </c>
      <c r="N7613">
        <v>2</v>
      </c>
      <c r="O7613">
        <v>11</v>
      </c>
      <c r="P7613">
        <v>500</v>
      </c>
      <c r="Q7613">
        <v>3.1</v>
      </c>
      <c r="R7613">
        <v>2016</v>
      </c>
      <c r="S7613">
        <v>4</v>
      </c>
      <c r="T7613">
        <v>8</v>
      </c>
      <c r="U7613" s="1">
        <v>42468</v>
      </c>
      <c r="V7613" s="5">
        <f>Main[[#This Row],[Average_Cost_for_two]] * VLOOKUP(Main[[#This Row],[Currency]],'Currency'!A:B,2,FALSE)</f>
        <v>6</v>
      </c>
      <c r="W7613" s="5" t="str">
        <f>IF(Main[[#This Row],[Avg_Cost_USD]]&lt;10,"Low",
IF(Main[[#This Row],[Avg_Cost_USD]]&lt;=30,"Medium","High"))</f>
        <v>Low</v>
      </c>
    </row>
    <row r="7614" spans="1:23" x14ac:dyDescent="0.3">
      <c r="A7614">
        <v>301420</v>
      </c>
      <c r="B7614" t="s">
        <v>7689</v>
      </c>
      <c r="C7614">
        <v>1</v>
      </c>
      <c r="D7614" t="s">
        <v>6827</v>
      </c>
      <c r="E7614" t="s">
        <v>6854</v>
      </c>
      <c r="F7614">
        <v>77.311681100000001</v>
      </c>
      <c r="G7614">
        <v>28.584996799999999</v>
      </c>
      <c r="H7614" t="s">
        <v>367</v>
      </c>
      <c r="I7614" t="s">
        <v>19</v>
      </c>
      <c r="J7614" t="s">
        <v>57</v>
      </c>
      <c r="K7614" t="s">
        <v>61</v>
      </c>
      <c r="L7614" t="s">
        <v>57</v>
      </c>
      <c r="M7614" t="s">
        <v>57</v>
      </c>
      <c r="N7614">
        <v>2</v>
      </c>
      <c r="O7614">
        <v>103</v>
      </c>
      <c r="P7614">
        <v>500</v>
      </c>
      <c r="Q7614">
        <v>3.6</v>
      </c>
      <c r="R7614">
        <v>2016</v>
      </c>
      <c r="S7614">
        <v>3</v>
      </c>
      <c r="T7614">
        <v>11</v>
      </c>
      <c r="U7614" s="1">
        <v>42440</v>
      </c>
      <c r="V7614" s="5">
        <f>Main[[#This Row],[Average_Cost_for_two]] * VLOOKUP(Main[[#This Row],[Currency]],'Currency'!A:B,2,FALSE)</f>
        <v>6</v>
      </c>
      <c r="W7614" s="5" t="str">
        <f>IF(Main[[#This Row],[Avg_Cost_USD]]&lt;10,"Low",
IF(Main[[#This Row],[Avg_Cost_USD]]&lt;=30,"Medium","High"))</f>
        <v>Low</v>
      </c>
    </row>
    <row r="7615" spans="1:23" x14ac:dyDescent="0.3">
      <c r="A7615">
        <v>18323760</v>
      </c>
      <c r="B7615" t="s">
        <v>7690</v>
      </c>
      <c r="C7615">
        <v>1</v>
      </c>
      <c r="D7615" t="s">
        <v>6827</v>
      </c>
      <c r="E7615" t="s">
        <v>7208</v>
      </c>
      <c r="F7615">
        <v>77.333158999999995</v>
      </c>
      <c r="G7615">
        <v>28.571046299999999</v>
      </c>
      <c r="H7615" t="s">
        <v>287</v>
      </c>
      <c r="I7615" t="s">
        <v>19</v>
      </c>
      <c r="J7615" t="s">
        <v>57</v>
      </c>
      <c r="K7615" t="s">
        <v>61</v>
      </c>
      <c r="L7615" t="s">
        <v>57</v>
      </c>
      <c r="M7615" t="s">
        <v>57</v>
      </c>
      <c r="N7615">
        <v>2</v>
      </c>
      <c r="O7615">
        <v>43</v>
      </c>
      <c r="P7615">
        <v>500</v>
      </c>
      <c r="Q7615">
        <v>2.9</v>
      </c>
      <c r="R7615">
        <v>2011</v>
      </c>
      <c r="S7615">
        <v>3</v>
      </c>
      <c r="T7615">
        <v>3</v>
      </c>
      <c r="U7615" s="1">
        <v>40605</v>
      </c>
      <c r="V7615" s="5">
        <f>Main[[#This Row],[Average_Cost_for_two]] * VLOOKUP(Main[[#This Row],[Currency]],'Currency'!A:B,2,FALSE)</f>
        <v>6</v>
      </c>
      <c r="W7615" s="5" t="str">
        <f>IF(Main[[#This Row],[Avg_Cost_USD]]&lt;10,"Low",
IF(Main[[#This Row],[Avg_Cost_USD]]&lt;=30,"Medium","High"))</f>
        <v>Low</v>
      </c>
    </row>
    <row r="7616" spans="1:23" x14ac:dyDescent="0.3">
      <c r="A7616">
        <v>9735</v>
      </c>
      <c r="B7616" t="s">
        <v>7691</v>
      </c>
      <c r="C7616">
        <v>1</v>
      </c>
      <c r="D7616" t="s">
        <v>6827</v>
      </c>
      <c r="E7616" t="s">
        <v>6857</v>
      </c>
      <c r="F7616">
        <v>77.361109999999996</v>
      </c>
      <c r="G7616">
        <v>28.581824399999999</v>
      </c>
      <c r="H7616" t="s">
        <v>303</v>
      </c>
      <c r="I7616" t="s">
        <v>19</v>
      </c>
      <c r="J7616" t="s">
        <v>57</v>
      </c>
      <c r="K7616" t="s">
        <v>57</v>
      </c>
      <c r="L7616" t="s">
        <v>57</v>
      </c>
      <c r="M7616" t="s">
        <v>57</v>
      </c>
      <c r="N7616">
        <v>2</v>
      </c>
      <c r="O7616">
        <v>28</v>
      </c>
      <c r="P7616">
        <v>500</v>
      </c>
      <c r="Q7616">
        <v>2.8</v>
      </c>
      <c r="R7616">
        <v>2015</v>
      </c>
      <c r="S7616">
        <v>3</v>
      </c>
      <c r="T7616">
        <v>7</v>
      </c>
      <c r="U7616" s="1">
        <v>42070</v>
      </c>
      <c r="V7616" s="5">
        <f>Main[[#This Row],[Average_Cost_for_two]] * VLOOKUP(Main[[#This Row],[Currency]],'Currency'!A:B,2,FALSE)</f>
        <v>6</v>
      </c>
      <c r="W7616" s="5" t="str">
        <f>IF(Main[[#This Row],[Avg_Cost_USD]]&lt;10,"Low",
IF(Main[[#This Row],[Avg_Cost_USD]]&lt;=30,"Medium","High"))</f>
        <v>Low</v>
      </c>
    </row>
    <row r="7617" spans="1:23" x14ac:dyDescent="0.3">
      <c r="A7617">
        <v>18412870</v>
      </c>
      <c r="B7617" t="s">
        <v>7692</v>
      </c>
      <c r="C7617">
        <v>1</v>
      </c>
      <c r="D7617" t="s">
        <v>6827</v>
      </c>
      <c r="E7617" t="s">
        <v>6895</v>
      </c>
      <c r="F7617">
        <v>77.3629392</v>
      </c>
      <c r="G7617">
        <v>28.566204899999999</v>
      </c>
      <c r="H7617" t="s">
        <v>393</v>
      </c>
      <c r="I7617" t="s">
        <v>19</v>
      </c>
      <c r="J7617" t="s">
        <v>57</v>
      </c>
      <c r="K7617" t="s">
        <v>61</v>
      </c>
      <c r="L7617" t="s">
        <v>57</v>
      </c>
      <c r="M7617" t="s">
        <v>57</v>
      </c>
      <c r="N7617">
        <v>2</v>
      </c>
      <c r="O7617">
        <v>5</v>
      </c>
      <c r="P7617">
        <v>500</v>
      </c>
      <c r="Q7617">
        <v>3.2</v>
      </c>
      <c r="R7617">
        <v>2016</v>
      </c>
      <c r="S7617">
        <v>3</v>
      </c>
      <c r="T7617">
        <v>12</v>
      </c>
      <c r="U7617" s="1">
        <v>42441</v>
      </c>
      <c r="V7617" s="5">
        <f>Main[[#This Row],[Average_Cost_for_two]] * VLOOKUP(Main[[#This Row],[Currency]],'Currency'!A:B,2,FALSE)</f>
        <v>6</v>
      </c>
      <c r="W7617" s="5" t="str">
        <f>IF(Main[[#This Row],[Avg_Cost_USD]]&lt;10,"Low",
IF(Main[[#This Row],[Avg_Cost_USD]]&lt;=30,"Medium","High"))</f>
        <v>Low</v>
      </c>
    </row>
    <row r="7618" spans="1:23" x14ac:dyDescent="0.3">
      <c r="A7618">
        <v>18370372</v>
      </c>
      <c r="B7618" t="s">
        <v>7693</v>
      </c>
      <c r="C7618">
        <v>1</v>
      </c>
      <c r="D7618" t="s">
        <v>6827</v>
      </c>
      <c r="E7618" t="s">
        <v>6861</v>
      </c>
      <c r="F7618">
        <v>77.338290700000002</v>
      </c>
      <c r="G7618">
        <v>28.564708410000001</v>
      </c>
      <c r="H7618" t="s">
        <v>337</v>
      </c>
      <c r="I7618" t="s">
        <v>19</v>
      </c>
      <c r="J7618" t="s">
        <v>57</v>
      </c>
      <c r="K7618" t="s">
        <v>57</v>
      </c>
      <c r="L7618" t="s">
        <v>57</v>
      </c>
      <c r="M7618" t="s">
        <v>57</v>
      </c>
      <c r="N7618">
        <v>2</v>
      </c>
      <c r="O7618">
        <v>52</v>
      </c>
      <c r="P7618">
        <v>500</v>
      </c>
      <c r="Q7618">
        <v>2.9</v>
      </c>
      <c r="R7618">
        <v>2011</v>
      </c>
      <c r="S7618">
        <v>3</v>
      </c>
      <c r="T7618">
        <v>6</v>
      </c>
      <c r="U7618" s="1">
        <v>40608</v>
      </c>
      <c r="V7618" s="5">
        <f>Main[[#This Row],[Average_Cost_for_two]] * VLOOKUP(Main[[#This Row],[Currency]],'Currency'!A:B,2,FALSE)</f>
        <v>6</v>
      </c>
      <c r="W7618" s="5" t="str">
        <f>IF(Main[[#This Row],[Avg_Cost_USD]]&lt;10,"Low",
IF(Main[[#This Row],[Avg_Cost_USD]]&lt;=30,"Medium","High"))</f>
        <v>Low</v>
      </c>
    </row>
    <row r="7619" spans="1:23" x14ac:dyDescent="0.3">
      <c r="A7619">
        <v>18261720</v>
      </c>
      <c r="B7619" t="s">
        <v>7671</v>
      </c>
      <c r="C7619">
        <v>1</v>
      </c>
      <c r="D7619" t="s">
        <v>6827</v>
      </c>
      <c r="E7619" t="s">
        <v>6879</v>
      </c>
      <c r="F7619">
        <v>77.366582500000007</v>
      </c>
      <c r="G7619">
        <v>28.582519099999999</v>
      </c>
      <c r="H7619" t="s">
        <v>303</v>
      </c>
      <c r="I7619" t="s">
        <v>19</v>
      </c>
      <c r="J7619" t="s">
        <v>57</v>
      </c>
      <c r="K7619" t="s">
        <v>61</v>
      </c>
      <c r="L7619" t="s">
        <v>57</v>
      </c>
      <c r="M7619" t="s">
        <v>57</v>
      </c>
      <c r="N7619">
        <v>2</v>
      </c>
      <c r="O7619">
        <v>61</v>
      </c>
      <c r="P7619">
        <v>500</v>
      </c>
      <c r="Q7619">
        <v>3.5</v>
      </c>
      <c r="R7619">
        <v>2011</v>
      </c>
      <c r="S7619">
        <v>3</v>
      </c>
      <c r="T7619">
        <v>17</v>
      </c>
      <c r="U7619" s="1">
        <v>40619</v>
      </c>
      <c r="V7619" s="5">
        <f>Main[[#This Row],[Average_Cost_for_two]] * VLOOKUP(Main[[#This Row],[Currency]],'Currency'!A:B,2,FALSE)</f>
        <v>6</v>
      </c>
      <c r="W7619" s="5" t="str">
        <f>IF(Main[[#This Row],[Avg_Cost_USD]]&lt;10,"Low",
IF(Main[[#This Row],[Avg_Cost_USD]]&lt;=30,"Medium","High"))</f>
        <v>Low</v>
      </c>
    </row>
    <row r="7620" spans="1:23" x14ac:dyDescent="0.3">
      <c r="A7620">
        <v>18157407</v>
      </c>
      <c r="B7620" t="s">
        <v>7694</v>
      </c>
      <c r="C7620">
        <v>1</v>
      </c>
      <c r="D7620" t="s">
        <v>6827</v>
      </c>
      <c r="E7620" t="s">
        <v>6814</v>
      </c>
      <c r="F7620">
        <v>77.3623312</v>
      </c>
      <c r="G7620">
        <v>28.595693499999999</v>
      </c>
      <c r="H7620" t="s">
        <v>289</v>
      </c>
      <c r="I7620" t="s">
        <v>19</v>
      </c>
      <c r="J7620" t="s">
        <v>57</v>
      </c>
      <c r="K7620" t="s">
        <v>61</v>
      </c>
      <c r="L7620" t="s">
        <v>57</v>
      </c>
      <c r="M7620" t="s">
        <v>57</v>
      </c>
      <c r="N7620">
        <v>2</v>
      </c>
      <c r="O7620">
        <v>23</v>
      </c>
      <c r="P7620">
        <v>500</v>
      </c>
      <c r="Q7620">
        <v>2.2999999999999998</v>
      </c>
      <c r="R7620">
        <v>2017</v>
      </c>
      <c r="S7620">
        <v>3</v>
      </c>
      <c r="T7620">
        <v>11</v>
      </c>
      <c r="U7620" s="1">
        <v>42805</v>
      </c>
      <c r="V7620" s="5">
        <f>Main[[#This Row],[Average_Cost_for_two]] * VLOOKUP(Main[[#This Row],[Currency]],'Currency'!A:B,2,FALSE)</f>
        <v>6</v>
      </c>
      <c r="W7620" s="5" t="str">
        <f>IF(Main[[#This Row],[Avg_Cost_USD]]&lt;10,"Low",
IF(Main[[#This Row],[Avg_Cost_USD]]&lt;=30,"Medium","High"))</f>
        <v>Low</v>
      </c>
    </row>
    <row r="7621" spans="1:23" x14ac:dyDescent="0.3">
      <c r="A7621">
        <v>18335834</v>
      </c>
      <c r="B7621" t="s">
        <v>7695</v>
      </c>
      <c r="C7621">
        <v>1</v>
      </c>
      <c r="D7621" t="s">
        <v>6827</v>
      </c>
      <c r="E7621" t="s">
        <v>6868</v>
      </c>
      <c r="F7621">
        <v>77.381342900000007</v>
      </c>
      <c r="G7621">
        <v>28.5664689</v>
      </c>
      <c r="H7621" t="s">
        <v>289</v>
      </c>
      <c r="I7621" t="s">
        <v>19</v>
      </c>
      <c r="J7621" t="s">
        <v>57</v>
      </c>
      <c r="K7621" t="s">
        <v>57</v>
      </c>
      <c r="L7621" t="s">
        <v>57</v>
      </c>
      <c r="M7621" t="s">
        <v>57</v>
      </c>
      <c r="N7621">
        <v>2</v>
      </c>
      <c r="O7621">
        <v>20</v>
      </c>
      <c r="P7621">
        <v>500</v>
      </c>
      <c r="Q7621">
        <v>3.4</v>
      </c>
      <c r="R7621">
        <v>2017</v>
      </c>
      <c r="S7621">
        <v>3</v>
      </c>
      <c r="T7621">
        <v>13</v>
      </c>
      <c r="U7621" s="1">
        <v>42807</v>
      </c>
      <c r="V7621" s="5">
        <f>Main[[#This Row],[Average_Cost_for_two]] * VLOOKUP(Main[[#This Row],[Currency]],'Currency'!A:B,2,FALSE)</f>
        <v>6</v>
      </c>
      <c r="W7621" s="5" t="str">
        <f>IF(Main[[#This Row],[Avg_Cost_USD]]&lt;10,"Low",
IF(Main[[#This Row],[Avg_Cost_USD]]&lt;=30,"Medium","High"))</f>
        <v>Low</v>
      </c>
    </row>
    <row r="7622" spans="1:23" x14ac:dyDescent="0.3">
      <c r="A7622">
        <v>18469970</v>
      </c>
      <c r="B7622" t="s">
        <v>7696</v>
      </c>
      <c r="C7622">
        <v>1</v>
      </c>
      <c r="D7622" t="s">
        <v>6827</v>
      </c>
      <c r="E7622" t="s">
        <v>6868</v>
      </c>
      <c r="F7622">
        <v>77.387573000000003</v>
      </c>
      <c r="G7622">
        <v>28.563959799999999</v>
      </c>
      <c r="H7622" t="s">
        <v>1959</v>
      </c>
      <c r="I7622" t="s">
        <v>19</v>
      </c>
      <c r="J7622" t="s">
        <v>57</v>
      </c>
      <c r="K7622" t="s">
        <v>57</v>
      </c>
      <c r="L7622" t="s">
        <v>57</v>
      </c>
      <c r="M7622" t="s">
        <v>57</v>
      </c>
      <c r="N7622">
        <v>2</v>
      </c>
      <c r="O7622">
        <v>3</v>
      </c>
      <c r="P7622">
        <v>500</v>
      </c>
      <c r="Q7622">
        <v>1</v>
      </c>
      <c r="R7622">
        <v>2014</v>
      </c>
      <c r="S7622">
        <v>3</v>
      </c>
      <c r="T7622">
        <v>8</v>
      </c>
      <c r="U7622" s="1">
        <v>41706</v>
      </c>
      <c r="V7622" s="5">
        <f>Main[[#This Row],[Average_Cost_for_two]] * VLOOKUP(Main[[#This Row],[Currency]],'Currency'!A:B,2,FALSE)</f>
        <v>6</v>
      </c>
      <c r="W7622" s="5" t="str">
        <f>IF(Main[[#This Row],[Avg_Cost_USD]]&lt;10,"Low",
IF(Main[[#This Row],[Avg_Cost_USD]]&lt;=30,"Medium","High"))</f>
        <v>Low</v>
      </c>
    </row>
    <row r="7623" spans="1:23" x14ac:dyDescent="0.3">
      <c r="A7623">
        <v>5610</v>
      </c>
      <c r="B7623" t="s">
        <v>3515</v>
      </c>
      <c r="C7623">
        <v>1</v>
      </c>
      <c r="D7623" t="s">
        <v>6827</v>
      </c>
      <c r="E7623" t="s">
        <v>6887</v>
      </c>
      <c r="F7623">
        <v>77.325868999999997</v>
      </c>
      <c r="G7623">
        <v>28.5674499</v>
      </c>
      <c r="H7623" t="s">
        <v>3516</v>
      </c>
      <c r="I7623" t="s">
        <v>19</v>
      </c>
      <c r="J7623" t="s">
        <v>57</v>
      </c>
      <c r="K7623" t="s">
        <v>57</v>
      </c>
      <c r="L7623" t="s">
        <v>57</v>
      </c>
      <c r="M7623" t="s">
        <v>57</v>
      </c>
      <c r="N7623">
        <v>2</v>
      </c>
      <c r="O7623">
        <v>38</v>
      </c>
      <c r="P7623">
        <v>500</v>
      </c>
      <c r="Q7623">
        <v>3</v>
      </c>
      <c r="R7623">
        <v>2015</v>
      </c>
      <c r="S7623">
        <v>3</v>
      </c>
      <c r="T7623">
        <v>22</v>
      </c>
      <c r="U7623" s="1">
        <v>42085</v>
      </c>
      <c r="V7623" s="5">
        <f>Main[[#This Row],[Average_Cost_for_two]] * VLOOKUP(Main[[#This Row],[Currency]],'Currency'!A:B,2,FALSE)</f>
        <v>6</v>
      </c>
      <c r="W7623" s="5" t="str">
        <f>IF(Main[[#This Row],[Avg_Cost_USD]]&lt;10,"Low",
IF(Main[[#This Row],[Avg_Cost_USD]]&lt;=30,"Medium","High"))</f>
        <v>Low</v>
      </c>
    </row>
    <row r="7624" spans="1:23" x14ac:dyDescent="0.3">
      <c r="A7624">
        <v>18133480</v>
      </c>
      <c r="B7624" t="s">
        <v>3231</v>
      </c>
      <c r="C7624">
        <v>1</v>
      </c>
      <c r="D7624" t="s">
        <v>6827</v>
      </c>
      <c r="E7624" t="s">
        <v>6887</v>
      </c>
      <c r="F7624">
        <v>77.325308100000001</v>
      </c>
      <c r="G7624">
        <v>28.567150300000002</v>
      </c>
      <c r="H7624" t="s">
        <v>3232</v>
      </c>
      <c r="I7624" t="s">
        <v>19</v>
      </c>
      <c r="J7624" t="s">
        <v>57</v>
      </c>
      <c r="K7624" t="s">
        <v>57</v>
      </c>
      <c r="L7624" t="s">
        <v>57</v>
      </c>
      <c r="M7624" t="s">
        <v>57</v>
      </c>
      <c r="N7624">
        <v>2</v>
      </c>
      <c r="O7624">
        <v>211</v>
      </c>
      <c r="P7624">
        <v>500</v>
      </c>
      <c r="Q7624">
        <v>3.5</v>
      </c>
      <c r="R7624">
        <v>2012</v>
      </c>
      <c r="S7624">
        <v>3</v>
      </c>
      <c r="T7624">
        <v>4</v>
      </c>
      <c r="U7624" s="1">
        <v>40972</v>
      </c>
      <c r="V7624" s="5">
        <f>Main[[#This Row],[Average_Cost_for_two]] * VLOOKUP(Main[[#This Row],[Currency]],'Currency'!A:B,2,FALSE)</f>
        <v>6</v>
      </c>
      <c r="W7624" s="5" t="str">
        <f>IF(Main[[#This Row],[Avg_Cost_USD]]&lt;10,"Low",
IF(Main[[#This Row],[Avg_Cost_USD]]&lt;=30,"Medium","High"))</f>
        <v>Low</v>
      </c>
    </row>
    <row r="7625" spans="1:23" x14ac:dyDescent="0.3">
      <c r="A7625">
        <v>18268352</v>
      </c>
      <c r="B7625" t="s">
        <v>7697</v>
      </c>
      <c r="C7625">
        <v>1</v>
      </c>
      <c r="D7625" t="s">
        <v>6827</v>
      </c>
      <c r="E7625" t="s">
        <v>6832</v>
      </c>
      <c r="F7625">
        <v>77.365202980000007</v>
      </c>
      <c r="G7625">
        <v>28.539209320000001</v>
      </c>
      <c r="H7625" t="s">
        <v>303</v>
      </c>
      <c r="I7625" t="s">
        <v>19</v>
      </c>
      <c r="J7625" t="s">
        <v>57</v>
      </c>
      <c r="K7625" t="s">
        <v>61</v>
      </c>
      <c r="L7625" t="s">
        <v>57</v>
      </c>
      <c r="M7625" t="s">
        <v>57</v>
      </c>
      <c r="N7625">
        <v>2</v>
      </c>
      <c r="O7625">
        <v>33</v>
      </c>
      <c r="P7625">
        <v>500</v>
      </c>
      <c r="Q7625">
        <v>3.4</v>
      </c>
      <c r="R7625">
        <v>2017</v>
      </c>
      <c r="S7625">
        <v>2</v>
      </c>
      <c r="T7625">
        <v>12</v>
      </c>
      <c r="U7625" s="1">
        <v>42778</v>
      </c>
      <c r="V7625" s="5">
        <f>Main[[#This Row],[Average_Cost_for_two]] * VLOOKUP(Main[[#This Row],[Currency]],'Currency'!A:B,2,FALSE)</f>
        <v>6</v>
      </c>
      <c r="W7625" s="5" t="str">
        <f>IF(Main[[#This Row],[Avg_Cost_USD]]&lt;10,"Low",
IF(Main[[#This Row],[Avg_Cost_USD]]&lt;=30,"Medium","High"))</f>
        <v>Low</v>
      </c>
    </row>
    <row r="7626" spans="1:23" x14ac:dyDescent="0.3">
      <c r="A7626">
        <v>3145</v>
      </c>
      <c r="B7626" t="s">
        <v>7698</v>
      </c>
      <c r="C7626">
        <v>1</v>
      </c>
      <c r="D7626" t="s">
        <v>6827</v>
      </c>
      <c r="E7626" t="s">
        <v>5788</v>
      </c>
      <c r="F7626">
        <v>77.313857600000006</v>
      </c>
      <c r="G7626">
        <v>28.581895100000001</v>
      </c>
      <c r="H7626" t="s">
        <v>289</v>
      </c>
      <c r="I7626" t="s">
        <v>19</v>
      </c>
      <c r="J7626" t="s">
        <v>57</v>
      </c>
      <c r="K7626" t="s">
        <v>61</v>
      </c>
      <c r="L7626" t="s">
        <v>57</v>
      </c>
      <c r="M7626" t="s">
        <v>57</v>
      </c>
      <c r="N7626">
        <v>2</v>
      </c>
      <c r="O7626">
        <v>84</v>
      </c>
      <c r="P7626">
        <v>500</v>
      </c>
      <c r="Q7626">
        <v>2.8</v>
      </c>
      <c r="R7626">
        <v>2016</v>
      </c>
      <c r="S7626">
        <v>2</v>
      </c>
      <c r="T7626">
        <v>13</v>
      </c>
      <c r="U7626" s="1">
        <v>42413</v>
      </c>
      <c r="V7626" s="5">
        <f>Main[[#This Row],[Average_Cost_for_two]] * VLOOKUP(Main[[#This Row],[Currency]],'Currency'!A:B,2,FALSE)</f>
        <v>6</v>
      </c>
      <c r="W7626" s="5" t="str">
        <f>IF(Main[[#This Row],[Avg_Cost_USD]]&lt;10,"Low",
IF(Main[[#This Row],[Avg_Cost_USD]]&lt;=30,"Medium","High"))</f>
        <v>Low</v>
      </c>
    </row>
    <row r="7627" spans="1:23" x14ac:dyDescent="0.3">
      <c r="A7627">
        <v>308451</v>
      </c>
      <c r="B7627" t="s">
        <v>3241</v>
      </c>
      <c r="C7627">
        <v>1</v>
      </c>
      <c r="D7627" t="s">
        <v>6827</v>
      </c>
      <c r="E7627" t="s">
        <v>6989</v>
      </c>
      <c r="F7627">
        <v>77.315581780000002</v>
      </c>
      <c r="G7627">
        <v>28.581293760000001</v>
      </c>
      <c r="H7627" t="s">
        <v>3242</v>
      </c>
      <c r="I7627" t="s">
        <v>19</v>
      </c>
      <c r="J7627" t="s">
        <v>57</v>
      </c>
      <c r="K7627" t="s">
        <v>57</v>
      </c>
      <c r="L7627" t="s">
        <v>57</v>
      </c>
      <c r="M7627" t="s">
        <v>57</v>
      </c>
      <c r="N7627">
        <v>2</v>
      </c>
      <c r="O7627">
        <v>55</v>
      </c>
      <c r="P7627">
        <v>500</v>
      </c>
      <c r="Q7627">
        <v>3.4</v>
      </c>
      <c r="R7627">
        <v>2010</v>
      </c>
      <c r="S7627">
        <v>2</v>
      </c>
      <c r="T7627">
        <v>1</v>
      </c>
      <c r="U7627" s="1">
        <v>40210</v>
      </c>
      <c r="V7627" s="5">
        <f>Main[[#This Row],[Average_Cost_for_two]] * VLOOKUP(Main[[#This Row],[Currency]],'Currency'!A:B,2,FALSE)</f>
        <v>6</v>
      </c>
      <c r="W7627" s="5" t="str">
        <f>IF(Main[[#This Row],[Avg_Cost_USD]]&lt;10,"Low",
IF(Main[[#This Row],[Avg_Cost_USD]]&lt;=30,"Medium","High"))</f>
        <v>Low</v>
      </c>
    </row>
    <row r="7628" spans="1:23" x14ac:dyDescent="0.3">
      <c r="A7628">
        <v>937</v>
      </c>
      <c r="B7628" t="s">
        <v>3259</v>
      </c>
      <c r="C7628">
        <v>1</v>
      </c>
      <c r="D7628" t="s">
        <v>6827</v>
      </c>
      <c r="E7628" t="s">
        <v>7527</v>
      </c>
      <c r="F7628">
        <v>77.324964140000006</v>
      </c>
      <c r="G7628">
        <v>28.568765769999999</v>
      </c>
      <c r="H7628" t="s">
        <v>6633</v>
      </c>
      <c r="I7628" t="s">
        <v>19</v>
      </c>
      <c r="J7628" t="s">
        <v>57</v>
      </c>
      <c r="K7628" t="s">
        <v>61</v>
      </c>
      <c r="L7628" t="s">
        <v>57</v>
      </c>
      <c r="M7628" t="s">
        <v>57</v>
      </c>
      <c r="N7628">
        <v>2</v>
      </c>
      <c r="O7628">
        <v>608</v>
      </c>
      <c r="P7628">
        <v>500</v>
      </c>
      <c r="Q7628">
        <v>2.7</v>
      </c>
      <c r="R7628">
        <v>2015</v>
      </c>
      <c r="S7628">
        <v>2</v>
      </c>
      <c r="T7628">
        <v>6</v>
      </c>
      <c r="U7628" s="1">
        <v>42041</v>
      </c>
      <c r="V7628" s="5">
        <f>Main[[#This Row],[Average_Cost_for_two]] * VLOOKUP(Main[[#This Row],[Currency]],'Currency'!A:B,2,FALSE)</f>
        <v>6</v>
      </c>
      <c r="W7628" s="5" t="str">
        <f>IF(Main[[#This Row],[Avg_Cost_USD]]&lt;10,"Low",
IF(Main[[#This Row],[Avg_Cost_USD]]&lt;=30,"Medium","High"))</f>
        <v>Low</v>
      </c>
    </row>
    <row r="7629" spans="1:23" x14ac:dyDescent="0.3">
      <c r="A7629">
        <v>18473005</v>
      </c>
      <c r="B7629" t="s">
        <v>7699</v>
      </c>
      <c r="C7629">
        <v>1</v>
      </c>
      <c r="D7629" t="s">
        <v>6827</v>
      </c>
      <c r="E7629" t="s">
        <v>7527</v>
      </c>
      <c r="F7629">
        <v>77.325051999999999</v>
      </c>
      <c r="G7629">
        <v>28.571387999999999</v>
      </c>
      <c r="H7629" t="s">
        <v>511</v>
      </c>
      <c r="I7629" t="s">
        <v>19</v>
      </c>
      <c r="J7629" t="s">
        <v>57</v>
      </c>
      <c r="K7629" t="s">
        <v>61</v>
      </c>
      <c r="L7629" t="s">
        <v>57</v>
      </c>
      <c r="M7629" t="s">
        <v>57</v>
      </c>
      <c r="N7629">
        <v>2</v>
      </c>
      <c r="O7629">
        <v>30</v>
      </c>
      <c r="P7629">
        <v>500</v>
      </c>
      <c r="Q7629">
        <v>3.6</v>
      </c>
      <c r="R7629">
        <v>2017</v>
      </c>
      <c r="S7629">
        <v>2</v>
      </c>
      <c r="T7629">
        <v>23</v>
      </c>
      <c r="U7629" s="1">
        <v>42789</v>
      </c>
      <c r="V7629" s="5">
        <f>Main[[#This Row],[Average_Cost_for_two]] * VLOOKUP(Main[[#This Row],[Currency]],'Currency'!A:B,2,FALSE)</f>
        <v>6</v>
      </c>
      <c r="W7629" s="5" t="str">
        <f>IF(Main[[#This Row],[Avg_Cost_USD]]&lt;10,"Low",
IF(Main[[#This Row],[Avg_Cost_USD]]&lt;=30,"Medium","High"))</f>
        <v>Low</v>
      </c>
    </row>
    <row r="7630" spans="1:23" x14ac:dyDescent="0.3">
      <c r="A7630">
        <v>18419879</v>
      </c>
      <c r="B7630" t="s">
        <v>7700</v>
      </c>
      <c r="C7630">
        <v>1</v>
      </c>
      <c r="D7630" t="s">
        <v>6827</v>
      </c>
      <c r="E7630" t="s">
        <v>6994</v>
      </c>
      <c r="F7630">
        <v>77.340024999999997</v>
      </c>
      <c r="G7630">
        <v>28.565311699999999</v>
      </c>
      <c r="H7630" t="s">
        <v>287</v>
      </c>
      <c r="I7630" t="s">
        <v>19</v>
      </c>
      <c r="J7630" t="s">
        <v>57</v>
      </c>
      <c r="K7630" t="s">
        <v>61</v>
      </c>
      <c r="L7630" t="s">
        <v>57</v>
      </c>
      <c r="M7630" t="s">
        <v>57</v>
      </c>
      <c r="N7630">
        <v>2</v>
      </c>
      <c r="O7630">
        <v>96</v>
      </c>
      <c r="P7630">
        <v>500</v>
      </c>
      <c r="Q7630">
        <v>4.3</v>
      </c>
      <c r="R7630">
        <v>2018</v>
      </c>
      <c r="S7630">
        <v>2</v>
      </c>
      <c r="T7630">
        <v>14</v>
      </c>
      <c r="U7630" s="1">
        <v>43145</v>
      </c>
      <c r="V7630" s="5">
        <f>Main[[#This Row],[Average_Cost_for_two]] * VLOOKUP(Main[[#This Row],[Currency]],'Currency'!A:B,2,FALSE)</f>
        <v>6</v>
      </c>
      <c r="W7630" s="5" t="str">
        <f>IF(Main[[#This Row],[Avg_Cost_USD]]&lt;10,"Low",
IF(Main[[#This Row],[Avg_Cost_USD]]&lt;=30,"Medium","High"))</f>
        <v>Low</v>
      </c>
    </row>
    <row r="7631" spans="1:23" x14ac:dyDescent="0.3">
      <c r="A7631">
        <v>18439012</v>
      </c>
      <c r="B7631" t="s">
        <v>7701</v>
      </c>
      <c r="C7631">
        <v>1</v>
      </c>
      <c r="D7631" t="s">
        <v>6827</v>
      </c>
      <c r="E7631" t="s">
        <v>6866</v>
      </c>
      <c r="F7631">
        <v>0</v>
      </c>
      <c r="G7631">
        <v>0</v>
      </c>
      <c r="H7631" t="s">
        <v>289</v>
      </c>
      <c r="I7631" t="s">
        <v>19</v>
      </c>
      <c r="J7631" t="s">
        <v>57</v>
      </c>
      <c r="K7631" t="s">
        <v>57</v>
      </c>
      <c r="L7631" t="s">
        <v>57</v>
      </c>
      <c r="M7631" t="s">
        <v>57</v>
      </c>
      <c r="N7631">
        <v>2</v>
      </c>
      <c r="O7631">
        <v>10</v>
      </c>
      <c r="P7631">
        <v>500</v>
      </c>
      <c r="Q7631">
        <v>3.1</v>
      </c>
      <c r="R7631">
        <v>2012</v>
      </c>
      <c r="S7631">
        <v>2</v>
      </c>
      <c r="T7631">
        <v>6</v>
      </c>
      <c r="U7631" s="1">
        <v>40945</v>
      </c>
      <c r="V7631" s="5">
        <f>Main[[#This Row],[Average_Cost_for_two]] * VLOOKUP(Main[[#This Row],[Currency]],'Currency'!A:B,2,FALSE)</f>
        <v>6</v>
      </c>
      <c r="W7631" s="5" t="str">
        <f>IF(Main[[#This Row],[Avg_Cost_USD]]&lt;10,"Low",
IF(Main[[#This Row],[Avg_Cost_USD]]&lt;=30,"Medium","High"))</f>
        <v>Low</v>
      </c>
    </row>
    <row r="7632" spans="1:23" x14ac:dyDescent="0.3">
      <c r="A7632">
        <v>18461590</v>
      </c>
      <c r="B7632" t="s">
        <v>7667</v>
      </c>
      <c r="C7632">
        <v>1</v>
      </c>
      <c r="D7632" t="s">
        <v>6827</v>
      </c>
      <c r="E7632" t="s">
        <v>7118</v>
      </c>
      <c r="F7632">
        <v>0</v>
      </c>
      <c r="G7632">
        <v>0</v>
      </c>
      <c r="H7632" t="s">
        <v>339</v>
      </c>
      <c r="I7632" t="s">
        <v>19</v>
      </c>
      <c r="J7632" t="s">
        <v>57</v>
      </c>
      <c r="K7632" t="s">
        <v>57</v>
      </c>
      <c r="L7632" t="s">
        <v>57</v>
      </c>
      <c r="M7632" t="s">
        <v>57</v>
      </c>
      <c r="N7632">
        <v>2</v>
      </c>
      <c r="O7632">
        <v>13</v>
      </c>
      <c r="P7632">
        <v>500</v>
      </c>
      <c r="Q7632">
        <v>3.5</v>
      </c>
      <c r="R7632">
        <v>2018</v>
      </c>
      <c r="S7632">
        <v>1</v>
      </c>
      <c r="T7632">
        <v>21</v>
      </c>
      <c r="U7632" s="1">
        <v>43121</v>
      </c>
      <c r="V7632" s="5">
        <f>Main[[#This Row],[Average_Cost_for_two]] * VLOOKUP(Main[[#This Row],[Currency]],'Currency'!A:B,2,FALSE)</f>
        <v>6</v>
      </c>
      <c r="W7632" s="5" t="str">
        <f>IF(Main[[#This Row],[Avg_Cost_USD]]&lt;10,"Low",
IF(Main[[#This Row],[Avg_Cost_USD]]&lt;=30,"Medium","High"))</f>
        <v>Low</v>
      </c>
    </row>
    <row r="7633" spans="1:23" x14ac:dyDescent="0.3">
      <c r="A7633">
        <v>18440424</v>
      </c>
      <c r="B7633" t="s">
        <v>3241</v>
      </c>
      <c r="C7633">
        <v>1</v>
      </c>
      <c r="D7633" t="s">
        <v>6827</v>
      </c>
      <c r="E7633" t="s">
        <v>6828</v>
      </c>
      <c r="F7633">
        <v>77.353708299999994</v>
      </c>
      <c r="G7633">
        <v>28.574357599999999</v>
      </c>
      <c r="H7633" t="s">
        <v>3242</v>
      </c>
      <c r="I7633" t="s">
        <v>19</v>
      </c>
      <c r="J7633" t="s">
        <v>57</v>
      </c>
      <c r="K7633" t="s">
        <v>61</v>
      </c>
      <c r="L7633" t="s">
        <v>57</v>
      </c>
      <c r="M7633" t="s">
        <v>57</v>
      </c>
      <c r="N7633">
        <v>2</v>
      </c>
      <c r="O7633">
        <v>5</v>
      </c>
      <c r="P7633">
        <v>500</v>
      </c>
      <c r="Q7633">
        <v>2.6</v>
      </c>
      <c r="R7633">
        <v>2017</v>
      </c>
      <c r="S7633">
        <v>1</v>
      </c>
      <c r="T7633">
        <v>2</v>
      </c>
      <c r="U7633" s="1">
        <v>42737</v>
      </c>
      <c r="V7633" s="5">
        <f>Main[[#This Row],[Average_Cost_for_two]] * VLOOKUP(Main[[#This Row],[Currency]],'Currency'!A:B,2,FALSE)</f>
        <v>6</v>
      </c>
      <c r="W7633" s="5" t="str">
        <f>IF(Main[[#This Row],[Avg_Cost_USD]]&lt;10,"Low",
IF(Main[[#This Row],[Avg_Cost_USD]]&lt;=30,"Medium","High"))</f>
        <v>Low</v>
      </c>
    </row>
    <row r="7634" spans="1:23" x14ac:dyDescent="0.3">
      <c r="A7634">
        <v>308758</v>
      </c>
      <c r="B7634" t="s">
        <v>3241</v>
      </c>
      <c r="C7634">
        <v>1</v>
      </c>
      <c r="D7634" t="s">
        <v>6827</v>
      </c>
      <c r="E7634" t="s">
        <v>6881</v>
      </c>
      <c r="F7634">
        <v>77.370417189999998</v>
      </c>
      <c r="G7634">
        <v>28.624538560000001</v>
      </c>
      <c r="H7634" t="s">
        <v>3242</v>
      </c>
      <c r="I7634" t="s">
        <v>19</v>
      </c>
      <c r="J7634" t="s">
        <v>57</v>
      </c>
      <c r="K7634" t="s">
        <v>61</v>
      </c>
      <c r="L7634" t="s">
        <v>57</v>
      </c>
      <c r="M7634" t="s">
        <v>57</v>
      </c>
      <c r="N7634">
        <v>2</v>
      </c>
      <c r="O7634">
        <v>28</v>
      </c>
      <c r="P7634">
        <v>500</v>
      </c>
      <c r="Q7634">
        <v>2.5</v>
      </c>
      <c r="R7634">
        <v>2014</v>
      </c>
      <c r="S7634">
        <v>1</v>
      </c>
      <c r="T7634">
        <v>6</v>
      </c>
      <c r="U7634" s="1">
        <v>41645</v>
      </c>
      <c r="V7634" s="5">
        <f>Main[[#This Row],[Average_Cost_for_two]] * VLOOKUP(Main[[#This Row],[Currency]],'Currency'!A:B,2,FALSE)</f>
        <v>6</v>
      </c>
      <c r="W7634" s="5" t="str">
        <f>IF(Main[[#This Row],[Avg_Cost_USD]]&lt;10,"Low",
IF(Main[[#This Row],[Avg_Cost_USD]]&lt;=30,"Medium","High"))</f>
        <v>Low</v>
      </c>
    </row>
    <row r="7635" spans="1:23" x14ac:dyDescent="0.3">
      <c r="A7635">
        <v>18424201</v>
      </c>
      <c r="B7635" t="s">
        <v>7702</v>
      </c>
      <c r="C7635">
        <v>1</v>
      </c>
      <c r="D7635" t="s">
        <v>6827</v>
      </c>
      <c r="E7635" t="s">
        <v>6868</v>
      </c>
      <c r="F7635">
        <v>77.386329900000007</v>
      </c>
      <c r="G7635">
        <v>28.5722375</v>
      </c>
      <c r="H7635" t="s">
        <v>367</v>
      </c>
      <c r="I7635" t="s">
        <v>19</v>
      </c>
      <c r="J7635" t="s">
        <v>57</v>
      </c>
      <c r="K7635" t="s">
        <v>57</v>
      </c>
      <c r="L7635" t="s">
        <v>57</v>
      </c>
      <c r="M7635" t="s">
        <v>57</v>
      </c>
      <c r="N7635">
        <v>2</v>
      </c>
      <c r="O7635">
        <v>5</v>
      </c>
      <c r="P7635">
        <v>500</v>
      </c>
      <c r="Q7635">
        <v>3</v>
      </c>
      <c r="R7635">
        <v>2010</v>
      </c>
      <c r="S7635">
        <v>1</v>
      </c>
      <c r="T7635">
        <v>19</v>
      </c>
      <c r="U7635" s="1">
        <v>40197</v>
      </c>
      <c r="V7635" s="5">
        <f>Main[[#This Row],[Average_Cost_for_two]] * VLOOKUP(Main[[#This Row],[Currency]],'Currency'!A:B,2,FALSE)</f>
        <v>6</v>
      </c>
      <c r="W7635" s="5" t="str">
        <f>IF(Main[[#This Row],[Avg_Cost_USD]]&lt;10,"Low",
IF(Main[[#This Row],[Avg_Cost_USD]]&lt;=30,"Medium","High"))</f>
        <v>Low</v>
      </c>
    </row>
    <row r="7636" spans="1:23" x14ac:dyDescent="0.3">
      <c r="A7636">
        <v>18337891</v>
      </c>
      <c r="B7636" t="s">
        <v>7703</v>
      </c>
      <c r="C7636">
        <v>1</v>
      </c>
      <c r="D7636" t="s">
        <v>6827</v>
      </c>
      <c r="E7636" t="s">
        <v>6843</v>
      </c>
      <c r="F7636">
        <v>77.381653</v>
      </c>
      <c r="G7636">
        <v>28.519905999999999</v>
      </c>
      <c r="H7636" t="s">
        <v>410</v>
      </c>
      <c r="I7636" t="s">
        <v>19</v>
      </c>
      <c r="J7636" t="s">
        <v>57</v>
      </c>
      <c r="K7636" t="s">
        <v>57</v>
      </c>
      <c r="L7636" t="s">
        <v>57</v>
      </c>
      <c r="M7636" t="s">
        <v>57</v>
      </c>
      <c r="N7636">
        <v>2</v>
      </c>
      <c r="O7636">
        <v>7</v>
      </c>
      <c r="P7636">
        <v>500</v>
      </c>
      <c r="Q7636">
        <v>3</v>
      </c>
      <c r="R7636">
        <v>2018</v>
      </c>
      <c r="S7636">
        <v>1</v>
      </c>
      <c r="T7636">
        <v>25</v>
      </c>
      <c r="U7636" s="1">
        <v>43125</v>
      </c>
      <c r="V7636" s="5">
        <f>Main[[#This Row],[Average_Cost_for_two]] * VLOOKUP(Main[[#This Row],[Currency]],'Currency'!A:B,2,FALSE)</f>
        <v>6</v>
      </c>
      <c r="W7636" s="5" t="str">
        <f>IF(Main[[#This Row],[Avg_Cost_USD]]&lt;10,"Low",
IF(Main[[#This Row],[Avg_Cost_USD]]&lt;=30,"Medium","High"))</f>
        <v>Low</v>
      </c>
    </row>
    <row r="7637" spans="1:23" x14ac:dyDescent="0.3">
      <c r="A7637">
        <v>312558</v>
      </c>
      <c r="B7637" t="s">
        <v>7704</v>
      </c>
      <c r="C7637">
        <v>1</v>
      </c>
      <c r="D7637" t="s">
        <v>6827</v>
      </c>
      <c r="E7637" t="s">
        <v>6843</v>
      </c>
      <c r="F7637">
        <v>77.386317300000002</v>
      </c>
      <c r="G7637">
        <v>28.518998499999999</v>
      </c>
      <c r="H7637" t="s">
        <v>339</v>
      </c>
      <c r="I7637" t="s">
        <v>19</v>
      </c>
      <c r="J7637" t="s">
        <v>57</v>
      </c>
      <c r="K7637" t="s">
        <v>57</v>
      </c>
      <c r="L7637" t="s">
        <v>57</v>
      </c>
      <c r="M7637" t="s">
        <v>57</v>
      </c>
      <c r="N7637">
        <v>2</v>
      </c>
      <c r="O7637">
        <v>9</v>
      </c>
      <c r="P7637">
        <v>500</v>
      </c>
      <c r="Q7637">
        <v>3.1</v>
      </c>
      <c r="R7637">
        <v>2017</v>
      </c>
      <c r="S7637">
        <v>1</v>
      </c>
      <c r="T7637">
        <v>5</v>
      </c>
      <c r="U7637" s="1">
        <v>42740</v>
      </c>
      <c r="V7637" s="5">
        <f>Main[[#This Row],[Average_Cost_for_two]] * VLOOKUP(Main[[#This Row],[Currency]],'Currency'!A:B,2,FALSE)</f>
        <v>6</v>
      </c>
      <c r="W7637" s="5" t="str">
        <f>IF(Main[[#This Row],[Avg_Cost_USD]]&lt;10,"Low",
IF(Main[[#This Row],[Avg_Cost_USD]]&lt;=30,"Medium","High"))</f>
        <v>Low</v>
      </c>
    </row>
    <row r="7638" spans="1:23" x14ac:dyDescent="0.3">
      <c r="A7638">
        <v>313035</v>
      </c>
      <c r="B7638" t="s">
        <v>7705</v>
      </c>
      <c r="C7638">
        <v>1</v>
      </c>
      <c r="D7638" t="s">
        <v>6827</v>
      </c>
      <c r="E7638" t="s">
        <v>6910</v>
      </c>
      <c r="F7638">
        <v>77.514152499999994</v>
      </c>
      <c r="G7638">
        <v>28.4725185</v>
      </c>
      <c r="H7638" t="s">
        <v>287</v>
      </c>
      <c r="I7638" t="s">
        <v>19</v>
      </c>
      <c r="J7638" t="s">
        <v>57</v>
      </c>
      <c r="K7638" t="s">
        <v>61</v>
      </c>
      <c r="L7638" t="s">
        <v>57</v>
      </c>
      <c r="M7638" t="s">
        <v>57</v>
      </c>
      <c r="N7638">
        <v>2</v>
      </c>
      <c r="O7638">
        <v>9</v>
      </c>
      <c r="P7638">
        <v>500</v>
      </c>
      <c r="Q7638">
        <v>3</v>
      </c>
      <c r="R7638">
        <v>2012</v>
      </c>
      <c r="S7638">
        <v>12</v>
      </c>
      <c r="T7638">
        <v>6</v>
      </c>
      <c r="U7638" s="1">
        <v>41249</v>
      </c>
      <c r="V7638" s="5">
        <f>Main[[#This Row],[Average_Cost_for_two]] * VLOOKUP(Main[[#This Row],[Currency]],'Currency'!A:B,2,FALSE)</f>
        <v>6</v>
      </c>
      <c r="W7638" s="5" t="str">
        <f>IF(Main[[#This Row],[Avg_Cost_USD]]&lt;10,"Low",
IF(Main[[#This Row],[Avg_Cost_USD]]&lt;=30,"Medium","High"))</f>
        <v>Low</v>
      </c>
    </row>
    <row r="7639" spans="1:23" x14ac:dyDescent="0.3">
      <c r="A7639">
        <v>18371434</v>
      </c>
      <c r="B7639" t="s">
        <v>3231</v>
      </c>
      <c r="C7639">
        <v>1</v>
      </c>
      <c r="D7639" t="s">
        <v>6827</v>
      </c>
      <c r="E7639" t="s">
        <v>6828</v>
      </c>
      <c r="F7639">
        <v>77.353663400000002</v>
      </c>
      <c r="G7639">
        <v>28.574308599999998</v>
      </c>
      <c r="H7639" t="s">
        <v>3232</v>
      </c>
      <c r="I7639" t="s">
        <v>19</v>
      </c>
      <c r="J7639" t="s">
        <v>57</v>
      </c>
      <c r="K7639" t="s">
        <v>61</v>
      </c>
      <c r="L7639" t="s">
        <v>57</v>
      </c>
      <c r="M7639" t="s">
        <v>57</v>
      </c>
      <c r="N7639">
        <v>2</v>
      </c>
      <c r="O7639">
        <v>14</v>
      </c>
      <c r="P7639">
        <v>500</v>
      </c>
      <c r="Q7639">
        <v>3.3</v>
      </c>
      <c r="R7639">
        <v>2016</v>
      </c>
      <c r="S7639">
        <v>12</v>
      </c>
      <c r="T7639">
        <v>7</v>
      </c>
      <c r="U7639" s="1">
        <v>42711</v>
      </c>
      <c r="V7639" s="5">
        <f>Main[[#This Row],[Average_Cost_for_two]] * VLOOKUP(Main[[#This Row],[Currency]],'Currency'!A:B,2,FALSE)</f>
        <v>6</v>
      </c>
      <c r="W7639" s="5" t="str">
        <f>IF(Main[[#This Row],[Avg_Cost_USD]]&lt;10,"Low",
IF(Main[[#This Row],[Avg_Cost_USD]]&lt;=30,"Medium","High"))</f>
        <v>Low</v>
      </c>
    </row>
    <row r="7640" spans="1:23" x14ac:dyDescent="0.3">
      <c r="A7640">
        <v>6033</v>
      </c>
      <c r="B7640" t="s">
        <v>7706</v>
      </c>
      <c r="C7640">
        <v>1</v>
      </c>
      <c r="D7640" t="s">
        <v>6827</v>
      </c>
      <c r="E7640" t="s">
        <v>7707</v>
      </c>
      <c r="F7640">
        <v>77.350689599999995</v>
      </c>
      <c r="G7640">
        <v>28.603869700000001</v>
      </c>
      <c r="H7640" t="s">
        <v>342</v>
      </c>
      <c r="I7640" t="s">
        <v>19</v>
      </c>
      <c r="J7640" t="s">
        <v>57</v>
      </c>
      <c r="K7640" t="s">
        <v>57</v>
      </c>
      <c r="L7640" t="s">
        <v>57</v>
      </c>
      <c r="M7640" t="s">
        <v>57</v>
      </c>
      <c r="N7640">
        <v>2</v>
      </c>
      <c r="O7640">
        <v>25</v>
      </c>
      <c r="P7640">
        <v>500</v>
      </c>
      <c r="Q7640">
        <v>3.4</v>
      </c>
      <c r="R7640">
        <v>2015</v>
      </c>
      <c r="S7640">
        <v>12</v>
      </c>
      <c r="T7640">
        <v>21</v>
      </c>
      <c r="U7640" s="1">
        <v>42359</v>
      </c>
      <c r="V7640" s="5">
        <f>Main[[#This Row],[Average_Cost_for_two]] * VLOOKUP(Main[[#This Row],[Currency]],'Currency'!A:B,2,FALSE)</f>
        <v>6</v>
      </c>
      <c r="W7640" s="5" t="str">
        <f>IF(Main[[#This Row],[Avg_Cost_USD]]&lt;10,"Low",
IF(Main[[#This Row],[Avg_Cost_USD]]&lt;=30,"Medium","High"))</f>
        <v>Low</v>
      </c>
    </row>
    <row r="7641" spans="1:23" x14ac:dyDescent="0.3">
      <c r="A7641">
        <v>18133476</v>
      </c>
      <c r="B7641" t="s">
        <v>7708</v>
      </c>
      <c r="C7641">
        <v>1</v>
      </c>
      <c r="D7641" t="s">
        <v>6827</v>
      </c>
      <c r="E7641" t="s">
        <v>6832</v>
      </c>
      <c r="F7641">
        <v>77.386751000000004</v>
      </c>
      <c r="G7641">
        <v>28.533163999999999</v>
      </c>
      <c r="H7641" t="s">
        <v>56</v>
      </c>
      <c r="I7641" t="s">
        <v>19</v>
      </c>
      <c r="J7641" t="s">
        <v>57</v>
      </c>
      <c r="K7641" t="s">
        <v>61</v>
      </c>
      <c r="L7641" t="s">
        <v>57</v>
      </c>
      <c r="M7641" t="s">
        <v>57</v>
      </c>
      <c r="N7641">
        <v>2</v>
      </c>
      <c r="O7641">
        <v>25</v>
      </c>
      <c r="P7641">
        <v>500</v>
      </c>
      <c r="Q7641">
        <v>2.6</v>
      </c>
      <c r="R7641">
        <v>2013</v>
      </c>
      <c r="S7641">
        <v>12</v>
      </c>
      <c r="T7641">
        <v>17</v>
      </c>
      <c r="U7641" s="1">
        <v>41625</v>
      </c>
      <c r="V7641" s="5">
        <f>Main[[#This Row],[Average_Cost_for_two]] * VLOOKUP(Main[[#This Row],[Currency]],'Currency'!A:B,2,FALSE)</f>
        <v>6</v>
      </c>
      <c r="W7641" s="5" t="str">
        <f>IF(Main[[#This Row],[Avg_Cost_USD]]&lt;10,"Low",
IF(Main[[#This Row],[Avg_Cost_USD]]&lt;=30,"Medium","High"))</f>
        <v>Low</v>
      </c>
    </row>
    <row r="7642" spans="1:23" x14ac:dyDescent="0.3">
      <c r="A7642">
        <v>309098</v>
      </c>
      <c r="B7642" t="s">
        <v>7709</v>
      </c>
      <c r="C7642">
        <v>1</v>
      </c>
      <c r="D7642" t="s">
        <v>6827</v>
      </c>
      <c r="E7642" t="s">
        <v>7527</v>
      </c>
      <c r="F7642">
        <v>77.324997670000002</v>
      </c>
      <c r="G7642">
        <v>28.569787519999998</v>
      </c>
      <c r="H7642" t="s">
        <v>2548</v>
      </c>
      <c r="I7642" t="s">
        <v>19</v>
      </c>
      <c r="J7642" t="s">
        <v>57</v>
      </c>
      <c r="K7642" t="s">
        <v>61</v>
      </c>
      <c r="L7642" t="s">
        <v>57</v>
      </c>
      <c r="M7642" t="s">
        <v>57</v>
      </c>
      <c r="N7642">
        <v>2</v>
      </c>
      <c r="O7642">
        <v>250</v>
      </c>
      <c r="P7642">
        <v>500</v>
      </c>
      <c r="Q7642">
        <v>3.9</v>
      </c>
      <c r="R7642">
        <v>2016</v>
      </c>
      <c r="S7642">
        <v>12</v>
      </c>
      <c r="T7642">
        <v>17</v>
      </c>
      <c r="U7642" s="1">
        <v>42721</v>
      </c>
      <c r="V7642" s="5">
        <f>Main[[#This Row],[Average_Cost_for_two]] * VLOOKUP(Main[[#This Row],[Currency]],'Currency'!A:B,2,FALSE)</f>
        <v>6</v>
      </c>
      <c r="W7642" s="5" t="str">
        <f>IF(Main[[#This Row],[Avg_Cost_USD]]&lt;10,"Low",
IF(Main[[#This Row],[Avg_Cost_USD]]&lt;=30,"Medium","High"))</f>
        <v>Low</v>
      </c>
    </row>
    <row r="7643" spans="1:23" x14ac:dyDescent="0.3">
      <c r="A7643">
        <v>18424675</v>
      </c>
      <c r="B7643" t="s">
        <v>7710</v>
      </c>
      <c r="C7643">
        <v>1</v>
      </c>
      <c r="D7643" t="s">
        <v>6827</v>
      </c>
      <c r="E7643" t="s">
        <v>6854</v>
      </c>
      <c r="F7643">
        <v>77.312386200000006</v>
      </c>
      <c r="G7643">
        <v>28.585055199999999</v>
      </c>
      <c r="H7643" t="s">
        <v>339</v>
      </c>
      <c r="I7643" t="s">
        <v>19</v>
      </c>
      <c r="J7643" t="s">
        <v>57</v>
      </c>
      <c r="K7643" t="s">
        <v>57</v>
      </c>
      <c r="L7643" t="s">
        <v>57</v>
      </c>
      <c r="M7643" t="s">
        <v>57</v>
      </c>
      <c r="N7643">
        <v>2</v>
      </c>
      <c r="O7643">
        <v>3</v>
      </c>
      <c r="P7643">
        <v>500</v>
      </c>
      <c r="Q7643">
        <v>1</v>
      </c>
      <c r="R7643">
        <v>2013</v>
      </c>
      <c r="S7643">
        <v>12</v>
      </c>
      <c r="T7643">
        <v>27</v>
      </c>
      <c r="U7643" s="1">
        <v>41635</v>
      </c>
      <c r="V7643" s="5">
        <f>Main[[#This Row],[Average_Cost_for_two]] * VLOOKUP(Main[[#This Row],[Currency]],'Currency'!A:B,2,FALSE)</f>
        <v>6</v>
      </c>
      <c r="W7643" s="5" t="str">
        <f>IF(Main[[#This Row],[Avg_Cost_USD]]&lt;10,"Low",
IF(Main[[#This Row],[Avg_Cost_USD]]&lt;=30,"Medium","High"))</f>
        <v>Low</v>
      </c>
    </row>
    <row r="7644" spans="1:23" x14ac:dyDescent="0.3">
      <c r="A7644">
        <v>18398459</v>
      </c>
      <c r="B7644" t="s">
        <v>7711</v>
      </c>
      <c r="C7644">
        <v>1</v>
      </c>
      <c r="D7644" t="s">
        <v>6827</v>
      </c>
      <c r="E7644" t="s">
        <v>6994</v>
      </c>
      <c r="F7644">
        <v>77.340428799999998</v>
      </c>
      <c r="G7644">
        <v>28.565394600000001</v>
      </c>
      <c r="H7644" t="s">
        <v>369</v>
      </c>
      <c r="I7644" t="s">
        <v>19</v>
      </c>
      <c r="J7644" t="s">
        <v>57</v>
      </c>
      <c r="K7644" t="s">
        <v>57</v>
      </c>
      <c r="L7644" t="s">
        <v>57</v>
      </c>
      <c r="M7644" t="s">
        <v>57</v>
      </c>
      <c r="N7644">
        <v>2</v>
      </c>
      <c r="O7644">
        <v>15</v>
      </c>
      <c r="P7644">
        <v>500</v>
      </c>
      <c r="Q7644">
        <v>3.4</v>
      </c>
      <c r="R7644">
        <v>2015</v>
      </c>
      <c r="S7644">
        <v>12</v>
      </c>
      <c r="T7644">
        <v>18</v>
      </c>
      <c r="U7644" s="1">
        <v>42356</v>
      </c>
      <c r="V7644" s="5">
        <f>Main[[#This Row],[Average_Cost_for_two]] * VLOOKUP(Main[[#This Row],[Currency]],'Currency'!A:B,2,FALSE)</f>
        <v>6</v>
      </c>
      <c r="W7644" s="5" t="str">
        <f>IF(Main[[#This Row],[Avg_Cost_USD]]&lt;10,"Low",
IF(Main[[#This Row],[Avg_Cost_USD]]&lt;=30,"Medium","High"))</f>
        <v>Low</v>
      </c>
    </row>
    <row r="7645" spans="1:23" x14ac:dyDescent="0.3">
      <c r="A7645">
        <v>18430593</v>
      </c>
      <c r="B7645" t="s">
        <v>3231</v>
      </c>
      <c r="C7645">
        <v>1</v>
      </c>
      <c r="D7645" t="s">
        <v>6827</v>
      </c>
      <c r="E7645" t="s">
        <v>6893</v>
      </c>
      <c r="F7645">
        <v>77.334632999999997</v>
      </c>
      <c r="G7645">
        <v>28.5640131</v>
      </c>
      <c r="H7645" t="s">
        <v>3232</v>
      </c>
      <c r="I7645" t="s">
        <v>19</v>
      </c>
      <c r="J7645" t="s">
        <v>57</v>
      </c>
      <c r="K7645" t="s">
        <v>61</v>
      </c>
      <c r="L7645" t="s">
        <v>57</v>
      </c>
      <c r="M7645" t="s">
        <v>57</v>
      </c>
      <c r="N7645">
        <v>2</v>
      </c>
      <c r="O7645">
        <v>13</v>
      </c>
      <c r="P7645">
        <v>500</v>
      </c>
      <c r="Q7645">
        <v>3.2</v>
      </c>
      <c r="R7645">
        <v>2014</v>
      </c>
      <c r="S7645">
        <v>12</v>
      </c>
      <c r="T7645">
        <v>13</v>
      </c>
      <c r="U7645" s="1">
        <v>41986</v>
      </c>
      <c r="V7645" s="5">
        <f>Main[[#This Row],[Average_Cost_for_two]] * VLOOKUP(Main[[#This Row],[Currency]],'Currency'!A:B,2,FALSE)</f>
        <v>6</v>
      </c>
      <c r="W7645" s="5" t="str">
        <f>IF(Main[[#This Row],[Avg_Cost_USD]]&lt;10,"Low",
IF(Main[[#This Row],[Avg_Cost_USD]]&lt;=30,"Medium","High"))</f>
        <v>Low</v>
      </c>
    </row>
    <row r="7646" spans="1:23" x14ac:dyDescent="0.3">
      <c r="A7646">
        <v>18489509</v>
      </c>
      <c r="B7646" t="s">
        <v>7712</v>
      </c>
      <c r="C7646">
        <v>1</v>
      </c>
      <c r="D7646" t="s">
        <v>6827</v>
      </c>
      <c r="E7646" t="s">
        <v>7077</v>
      </c>
      <c r="F7646">
        <v>0</v>
      </c>
      <c r="G7646">
        <v>28</v>
      </c>
      <c r="H7646" t="s">
        <v>7713</v>
      </c>
      <c r="I7646" t="s">
        <v>19</v>
      </c>
      <c r="J7646" t="s">
        <v>57</v>
      </c>
      <c r="K7646" t="s">
        <v>61</v>
      </c>
      <c r="L7646" t="s">
        <v>57</v>
      </c>
      <c r="M7646" t="s">
        <v>57</v>
      </c>
      <c r="N7646">
        <v>2</v>
      </c>
      <c r="O7646">
        <v>10</v>
      </c>
      <c r="P7646">
        <v>500</v>
      </c>
      <c r="Q7646">
        <v>3.3</v>
      </c>
      <c r="R7646">
        <v>2010</v>
      </c>
      <c r="S7646">
        <v>12</v>
      </c>
      <c r="T7646">
        <v>28</v>
      </c>
      <c r="U7646" s="1">
        <v>40540</v>
      </c>
      <c r="V7646" s="5">
        <f>Main[[#This Row],[Average_Cost_for_two]] * VLOOKUP(Main[[#This Row],[Currency]],'Currency'!A:B,2,FALSE)</f>
        <v>6</v>
      </c>
      <c r="W7646" s="5" t="str">
        <f>IF(Main[[#This Row],[Avg_Cost_USD]]&lt;10,"Low",
IF(Main[[#This Row],[Avg_Cost_USD]]&lt;=30,"Medium","High"))</f>
        <v>Low</v>
      </c>
    </row>
    <row r="7647" spans="1:23" x14ac:dyDescent="0.3">
      <c r="A7647">
        <v>18454463</v>
      </c>
      <c r="B7647" t="s">
        <v>7714</v>
      </c>
      <c r="C7647">
        <v>1</v>
      </c>
      <c r="D7647" t="s">
        <v>6827</v>
      </c>
      <c r="E7647" t="s">
        <v>6895</v>
      </c>
      <c r="F7647">
        <v>77.360459829999996</v>
      </c>
      <c r="G7647">
        <v>28.56136235</v>
      </c>
      <c r="H7647" t="s">
        <v>2201</v>
      </c>
      <c r="I7647" t="s">
        <v>19</v>
      </c>
      <c r="J7647" t="s">
        <v>57</v>
      </c>
      <c r="K7647" t="s">
        <v>61</v>
      </c>
      <c r="L7647" t="s">
        <v>57</v>
      </c>
      <c r="M7647" t="s">
        <v>57</v>
      </c>
      <c r="N7647">
        <v>2</v>
      </c>
      <c r="O7647">
        <v>27</v>
      </c>
      <c r="P7647">
        <v>500</v>
      </c>
      <c r="Q7647">
        <v>3.7</v>
      </c>
      <c r="R7647">
        <v>2011</v>
      </c>
      <c r="S7647">
        <v>12</v>
      </c>
      <c r="T7647">
        <v>3</v>
      </c>
      <c r="U7647" s="1">
        <v>40880</v>
      </c>
      <c r="V7647" s="5">
        <f>Main[[#This Row],[Average_Cost_for_two]] * VLOOKUP(Main[[#This Row],[Currency]],'Currency'!A:B,2,FALSE)</f>
        <v>6</v>
      </c>
      <c r="W7647" s="5" t="str">
        <f>IF(Main[[#This Row],[Avg_Cost_USD]]&lt;10,"Low",
IF(Main[[#This Row],[Avg_Cost_USD]]&lt;=30,"Medium","High"))</f>
        <v>Low</v>
      </c>
    </row>
    <row r="7648" spans="1:23" x14ac:dyDescent="0.3">
      <c r="A7648">
        <v>18277218</v>
      </c>
      <c r="B7648" t="s">
        <v>7715</v>
      </c>
      <c r="C7648">
        <v>1</v>
      </c>
      <c r="D7648" t="s">
        <v>6827</v>
      </c>
      <c r="E7648" t="s">
        <v>6950</v>
      </c>
      <c r="F7648">
        <v>77.371983200000003</v>
      </c>
      <c r="G7648">
        <v>28.557397600000002</v>
      </c>
      <c r="H7648" t="s">
        <v>339</v>
      </c>
      <c r="I7648" t="s">
        <v>19</v>
      </c>
      <c r="J7648" t="s">
        <v>57</v>
      </c>
      <c r="K7648" t="s">
        <v>57</v>
      </c>
      <c r="L7648" t="s">
        <v>57</v>
      </c>
      <c r="M7648" t="s">
        <v>57</v>
      </c>
      <c r="N7648">
        <v>2</v>
      </c>
      <c r="O7648">
        <v>11</v>
      </c>
      <c r="P7648">
        <v>500</v>
      </c>
      <c r="Q7648">
        <v>3</v>
      </c>
      <c r="R7648">
        <v>2011</v>
      </c>
      <c r="S7648">
        <v>12</v>
      </c>
      <c r="T7648">
        <v>1</v>
      </c>
      <c r="U7648" s="1">
        <v>40878</v>
      </c>
      <c r="V7648" s="5">
        <f>Main[[#This Row],[Average_Cost_for_two]] * VLOOKUP(Main[[#This Row],[Currency]],'Currency'!A:B,2,FALSE)</f>
        <v>6</v>
      </c>
      <c r="W7648" s="5" t="str">
        <f>IF(Main[[#This Row],[Avg_Cost_USD]]&lt;10,"Low",
IF(Main[[#This Row],[Avg_Cost_USD]]&lt;=30,"Medium","High"))</f>
        <v>Low</v>
      </c>
    </row>
    <row r="7649" spans="1:23" x14ac:dyDescent="0.3">
      <c r="A7649">
        <v>18478977</v>
      </c>
      <c r="B7649" t="s">
        <v>7716</v>
      </c>
      <c r="C7649">
        <v>1</v>
      </c>
      <c r="D7649" t="s">
        <v>6827</v>
      </c>
      <c r="E7649" t="s">
        <v>6879</v>
      </c>
      <c r="F7649">
        <v>0</v>
      </c>
      <c r="G7649">
        <v>0</v>
      </c>
      <c r="H7649" t="s">
        <v>444</v>
      </c>
      <c r="I7649" t="s">
        <v>19</v>
      </c>
      <c r="J7649" t="s">
        <v>57</v>
      </c>
      <c r="K7649" t="s">
        <v>57</v>
      </c>
      <c r="L7649" t="s">
        <v>57</v>
      </c>
      <c r="M7649" t="s">
        <v>57</v>
      </c>
      <c r="N7649">
        <v>2</v>
      </c>
      <c r="O7649">
        <v>2</v>
      </c>
      <c r="P7649">
        <v>500</v>
      </c>
      <c r="Q7649">
        <v>1</v>
      </c>
      <c r="R7649">
        <v>2010</v>
      </c>
      <c r="S7649">
        <v>12</v>
      </c>
      <c r="T7649">
        <v>12</v>
      </c>
      <c r="U7649" s="1">
        <v>40524</v>
      </c>
      <c r="V7649" s="5">
        <f>Main[[#This Row],[Average_Cost_for_two]] * VLOOKUP(Main[[#This Row],[Currency]],'Currency'!A:B,2,FALSE)</f>
        <v>6</v>
      </c>
      <c r="W7649" s="5" t="str">
        <f>IF(Main[[#This Row],[Avg_Cost_USD]]&lt;10,"Low",
IF(Main[[#This Row],[Avg_Cost_USD]]&lt;=30,"Medium","High"))</f>
        <v>Low</v>
      </c>
    </row>
    <row r="7650" spans="1:23" x14ac:dyDescent="0.3">
      <c r="A7650">
        <v>18128892</v>
      </c>
      <c r="B7650" t="s">
        <v>7717</v>
      </c>
      <c r="C7650">
        <v>1</v>
      </c>
      <c r="D7650" t="s">
        <v>6827</v>
      </c>
      <c r="E7650" t="s">
        <v>6881</v>
      </c>
      <c r="F7650">
        <v>77.369812100000004</v>
      </c>
      <c r="G7650">
        <v>28.6185042</v>
      </c>
      <c r="H7650" t="s">
        <v>350</v>
      </c>
      <c r="I7650" t="s">
        <v>19</v>
      </c>
      <c r="J7650" t="s">
        <v>57</v>
      </c>
      <c r="K7650" t="s">
        <v>61</v>
      </c>
      <c r="L7650" t="s">
        <v>57</v>
      </c>
      <c r="M7650" t="s">
        <v>57</v>
      </c>
      <c r="N7650">
        <v>2</v>
      </c>
      <c r="O7650">
        <v>30</v>
      </c>
      <c r="P7650">
        <v>500</v>
      </c>
      <c r="Q7650">
        <v>3.4</v>
      </c>
      <c r="R7650">
        <v>2013</v>
      </c>
      <c r="S7650">
        <v>12</v>
      </c>
      <c r="T7650">
        <v>17</v>
      </c>
      <c r="U7650" s="1">
        <v>41625</v>
      </c>
      <c r="V7650" s="5">
        <f>Main[[#This Row],[Average_Cost_for_two]] * VLOOKUP(Main[[#This Row],[Currency]],'Currency'!A:B,2,FALSE)</f>
        <v>6</v>
      </c>
      <c r="W7650" s="5" t="str">
        <f>IF(Main[[#This Row],[Avg_Cost_USD]]&lt;10,"Low",
IF(Main[[#This Row],[Avg_Cost_USD]]&lt;=30,"Medium","High"))</f>
        <v>Low</v>
      </c>
    </row>
    <row r="7651" spans="1:23" x14ac:dyDescent="0.3">
      <c r="A7651">
        <v>18423877</v>
      </c>
      <c r="B7651" t="s">
        <v>848</v>
      </c>
      <c r="C7651">
        <v>1</v>
      </c>
      <c r="D7651" t="s">
        <v>6827</v>
      </c>
      <c r="E7651" t="s">
        <v>6881</v>
      </c>
      <c r="F7651">
        <v>77.370709199999993</v>
      </c>
      <c r="G7651">
        <v>28.618230199999999</v>
      </c>
      <c r="H7651" t="s">
        <v>321</v>
      </c>
      <c r="I7651" t="s">
        <v>19</v>
      </c>
      <c r="J7651" t="s">
        <v>57</v>
      </c>
      <c r="K7651" t="s">
        <v>57</v>
      </c>
      <c r="L7651" t="s">
        <v>57</v>
      </c>
      <c r="M7651" t="s">
        <v>57</v>
      </c>
      <c r="N7651">
        <v>2</v>
      </c>
      <c r="O7651">
        <v>2</v>
      </c>
      <c r="P7651">
        <v>500</v>
      </c>
      <c r="Q7651">
        <v>1</v>
      </c>
      <c r="R7651">
        <v>2011</v>
      </c>
      <c r="S7651">
        <v>12</v>
      </c>
      <c r="T7651">
        <v>2</v>
      </c>
      <c r="U7651" s="1">
        <v>40879</v>
      </c>
      <c r="V7651" s="5">
        <f>Main[[#This Row],[Average_Cost_for_two]] * VLOOKUP(Main[[#This Row],[Currency]],'Currency'!A:B,2,FALSE)</f>
        <v>6</v>
      </c>
      <c r="W7651" s="5" t="str">
        <f>IF(Main[[#This Row],[Avg_Cost_USD]]&lt;10,"Low",
IF(Main[[#This Row],[Avg_Cost_USD]]&lt;=30,"Medium","High"))</f>
        <v>Low</v>
      </c>
    </row>
    <row r="7652" spans="1:23" x14ac:dyDescent="0.3">
      <c r="A7652">
        <v>18435296</v>
      </c>
      <c r="B7652" t="s">
        <v>7718</v>
      </c>
      <c r="C7652">
        <v>1</v>
      </c>
      <c r="D7652" t="s">
        <v>6827</v>
      </c>
      <c r="E7652" t="s">
        <v>6868</v>
      </c>
      <c r="F7652">
        <v>77.392071799999997</v>
      </c>
      <c r="G7652">
        <v>28.571729999999999</v>
      </c>
      <c r="H7652" t="s">
        <v>7719</v>
      </c>
      <c r="I7652" t="s">
        <v>19</v>
      </c>
      <c r="J7652" t="s">
        <v>57</v>
      </c>
      <c r="K7652" t="s">
        <v>57</v>
      </c>
      <c r="L7652" t="s">
        <v>57</v>
      </c>
      <c r="M7652" t="s">
        <v>57</v>
      </c>
      <c r="N7652">
        <v>2</v>
      </c>
      <c r="O7652">
        <v>6</v>
      </c>
      <c r="P7652">
        <v>500</v>
      </c>
      <c r="Q7652">
        <v>3.1</v>
      </c>
      <c r="R7652">
        <v>2018</v>
      </c>
      <c r="S7652">
        <v>12</v>
      </c>
      <c r="T7652">
        <v>27</v>
      </c>
      <c r="U7652" s="1">
        <v>43461</v>
      </c>
      <c r="V7652" s="5">
        <f>Main[[#This Row],[Average_Cost_for_two]] * VLOOKUP(Main[[#This Row],[Currency]],'Currency'!A:B,2,FALSE)</f>
        <v>6</v>
      </c>
      <c r="W7652" s="5" t="str">
        <f>IF(Main[[#This Row],[Avg_Cost_USD]]&lt;10,"Low",
IF(Main[[#This Row],[Avg_Cost_USD]]&lt;=30,"Medium","High"))</f>
        <v>Low</v>
      </c>
    </row>
    <row r="7653" spans="1:23" x14ac:dyDescent="0.3">
      <c r="A7653">
        <v>18416867</v>
      </c>
      <c r="B7653" t="s">
        <v>7671</v>
      </c>
      <c r="C7653">
        <v>1</v>
      </c>
      <c r="D7653" t="s">
        <v>6827</v>
      </c>
      <c r="E7653" t="s">
        <v>6868</v>
      </c>
      <c r="F7653">
        <v>77.383312399999994</v>
      </c>
      <c r="G7653">
        <v>28.590593899999998</v>
      </c>
      <c r="H7653" t="s">
        <v>303</v>
      </c>
      <c r="I7653" t="s">
        <v>19</v>
      </c>
      <c r="J7653" t="s">
        <v>57</v>
      </c>
      <c r="K7653" t="s">
        <v>57</v>
      </c>
      <c r="L7653" t="s">
        <v>57</v>
      </c>
      <c r="M7653" t="s">
        <v>57</v>
      </c>
      <c r="N7653">
        <v>2</v>
      </c>
      <c r="O7653">
        <v>4</v>
      </c>
      <c r="P7653">
        <v>500</v>
      </c>
      <c r="Q7653">
        <v>3</v>
      </c>
      <c r="R7653">
        <v>2012</v>
      </c>
      <c r="S7653">
        <v>12</v>
      </c>
      <c r="T7653">
        <v>15</v>
      </c>
      <c r="U7653" s="1">
        <v>41258</v>
      </c>
      <c r="V7653" s="5">
        <f>Main[[#This Row],[Average_Cost_for_two]] * VLOOKUP(Main[[#This Row],[Currency]],'Currency'!A:B,2,FALSE)</f>
        <v>6</v>
      </c>
      <c r="W7653" s="5" t="str">
        <f>IF(Main[[#This Row],[Avg_Cost_USD]]&lt;10,"Low",
IF(Main[[#This Row],[Avg_Cost_USD]]&lt;=30,"Medium","High"))</f>
        <v>Low</v>
      </c>
    </row>
    <row r="7654" spans="1:23" x14ac:dyDescent="0.3">
      <c r="A7654">
        <v>312777</v>
      </c>
      <c r="B7654" t="s">
        <v>7720</v>
      </c>
      <c r="C7654">
        <v>1</v>
      </c>
      <c r="D7654" t="s">
        <v>6827</v>
      </c>
      <c r="E7654" t="s">
        <v>6843</v>
      </c>
      <c r="F7654">
        <v>77.382639699999999</v>
      </c>
      <c r="G7654">
        <v>28.520805899999999</v>
      </c>
      <c r="H7654" t="s">
        <v>287</v>
      </c>
      <c r="I7654" t="s">
        <v>19</v>
      </c>
      <c r="J7654" t="s">
        <v>57</v>
      </c>
      <c r="K7654" t="s">
        <v>57</v>
      </c>
      <c r="L7654" t="s">
        <v>57</v>
      </c>
      <c r="M7654" t="s">
        <v>57</v>
      </c>
      <c r="N7654">
        <v>2</v>
      </c>
      <c r="O7654">
        <v>5</v>
      </c>
      <c r="P7654">
        <v>500</v>
      </c>
      <c r="Q7654">
        <v>3</v>
      </c>
      <c r="R7654">
        <v>2013</v>
      </c>
      <c r="S7654">
        <v>12</v>
      </c>
      <c r="T7654">
        <v>10</v>
      </c>
      <c r="U7654" s="1">
        <v>41618</v>
      </c>
      <c r="V7654" s="5">
        <f>Main[[#This Row],[Average_Cost_for_two]] * VLOOKUP(Main[[#This Row],[Currency]],'Currency'!A:B,2,FALSE)</f>
        <v>6</v>
      </c>
      <c r="W7654" s="5" t="str">
        <f>IF(Main[[#This Row],[Avg_Cost_USD]]&lt;10,"Low",
IF(Main[[#This Row],[Avg_Cost_USD]]&lt;=30,"Medium","High"))</f>
        <v>Low</v>
      </c>
    </row>
    <row r="7655" spans="1:23" x14ac:dyDescent="0.3">
      <c r="A7655">
        <v>4482</v>
      </c>
      <c r="B7655" t="s">
        <v>3241</v>
      </c>
      <c r="C7655">
        <v>1</v>
      </c>
      <c r="D7655" t="s">
        <v>6827</v>
      </c>
      <c r="E7655" t="s">
        <v>6907</v>
      </c>
      <c r="F7655">
        <v>77.339800699999998</v>
      </c>
      <c r="G7655">
        <v>28.586404699999999</v>
      </c>
      <c r="H7655" t="s">
        <v>3242</v>
      </c>
      <c r="I7655" t="s">
        <v>19</v>
      </c>
      <c r="J7655" t="s">
        <v>57</v>
      </c>
      <c r="K7655" t="s">
        <v>61</v>
      </c>
      <c r="L7655" t="s">
        <v>57</v>
      </c>
      <c r="M7655" t="s">
        <v>57</v>
      </c>
      <c r="N7655">
        <v>2</v>
      </c>
      <c r="O7655">
        <v>93</v>
      </c>
      <c r="P7655">
        <v>500</v>
      </c>
      <c r="Q7655">
        <v>3.4</v>
      </c>
      <c r="R7655">
        <v>2013</v>
      </c>
      <c r="S7655">
        <v>12</v>
      </c>
      <c r="T7655">
        <v>25</v>
      </c>
      <c r="U7655" s="1">
        <v>41633</v>
      </c>
      <c r="V7655" s="5">
        <f>Main[[#This Row],[Average_Cost_for_two]] * VLOOKUP(Main[[#This Row],[Currency]],'Currency'!A:B,2,FALSE)</f>
        <v>6</v>
      </c>
      <c r="W7655" s="5" t="str">
        <f>IF(Main[[#This Row],[Avg_Cost_USD]]&lt;10,"Low",
IF(Main[[#This Row],[Avg_Cost_USD]]&lt;=30,"Medium","High"))</f>
        <v>Low</v>
      </c>
    </row>
    <row r="7656" spans="1:23" x14ac:dyDescent="0.3">
      <c r="A7656">
        <v>18322604</v>
      </c>
      <c r="B7656" t="s">
        <v>7721</v>
      </c>
      <c r="C7656">
        <v>1</v>
      </c>
      <c r="D7656" t="s">
        <v>6827</v>
      </c>
      <c r="E7656" t="s">
        <v>6910</v>
      </c>
      <c r="F7656">
        <v>77.508149399999994</v>
      </c>
      <c r="G7656">
        <v>28.465768199999999</v>
      </c>
      <c r="H7656" t="s">
        <v>315</v>
      </c>
      <c r="I7656" t="s">
        <v>19</v>
      </c>
      <c r="J7656" t="s">
        <v>57</v>
      </c>
      <c r="K7656" t="s">
        <v>57</v>
      </c>
      <c r="L7656" t="s">
        <v>57</v>
      </c>
      <c r="M7656" t="s">
        <v>57</v>
      </c>
      <c r="N7656">
        <v>2</v>
      </c>
      <c r="O7656">
        <v>4</v>
      </c>
      <c r="P7656">
        <v>500</v>
      </c>
      <c r="Q7656">
        <v>2.9</v>
      </c>
      <c r="R7656">
        <v>2010</v>
      </c>
      <c r="S7656">
        <v>11</v>
      </c>
      <c r="T7656">
        <v>20</v>
      </c>
      <c r="U7656" s="1">
        <v>40502</v>
      </c>
      <c r="V7656" s="5">
        <f>Main[[#This Row],[Average_Cost_for_two]] * VLOOKUP(Main[[#This Row],[Currency]],'Currency'!A:B,2,FALSE)</f>
        <v>6</v>
      </c>
      <c r="W7656" s="5" t="str">
        <f>IF(Main[[#This Row],[Avg_Cost_USD]]&lt;10,"Low",
IF(Main[[#This Row],[Avg_Cost_USD]]&lt;=30,"Medium","High"))</f>
        <v>Low</v>
      </c>
    </row>
    <row r="7657" spans="1:23" x14ac:dyDescent="0.3">
      <c r="A7657">
        <v>313120</v>
      </c>
      <c r="B7657" t="s">
        <v>7722</v>
      </c>
      <c r="C7657">
        <v>1</v>
      </c>
      <c r="D7657" t="s">
        <v>6827</v>
      </c>
      <c r="E7657" t="s">
        <v>6910</v>
      </c>
      <c r="F7657">
        <v>77.510286600000001</v>
      </c>
      <c r="G7657">
        <v>28.470660800000001</v>
      </c>
      <c r="H7657" t="s">
        <v>315</v>
      </c>
      <c r="I7657" t="s">
        <v>19</v>
      </c>
      <c r="J7657" t="s">
        <v>57</v>
      </c>
      <c r="K7657" t="s">
        <v>57</v>
      </c>
      <c r="L7657" t="s">
        <v>57</v>
      </c>
      <c r="M7657" t="s">
        <v>57</v>
      </c>
      <c r="N7657">
        <v>2</v>
      </c>
      <c r="O7657">
        <v>28</v>
      </c>
      <c r="P7657">
        <v>500</v>
      </c>
      <c r="Q7657">
        <v>3.5</v>
      </c>
      <c r="R7657">
        <v>2018</v>
      </c>
      <c r="S7657">
        <v>11</v>
      </c>
      <c r="T7657">
        <v>21</v>
      </c>
      <c r="U7657" s="1">
        <v>43425</v>
      </c>
      <c r="V7657" s="5">
        <f>Main[[#This Row],[Average_Cost_for_two]] * VLOOKUP(Main[[#This Row],[Currency]],'Currency'!A:B,2,FALSE)</f>
        <v>6</v>
      </c>
      <c r="W7657" s="5" t="str">
        <f>IF(Main[[#This Row],[Avg_Cost_USD]]&lt;10,"Low",
IF(Main[[#This Row],[Avg_Cost_USD]]&lt;=30,"Medium","High"))</f>
        <v>Low</v>
      </c>
    </row>
    <row r="7658" spans="1:23" x14ac:dyDescent="0.3">
      <c r="A7658">
        <v>18377925</v>
      </c>
      <c r="B7658" t="s">
        <v>7723</v>
      </c>
      <c r="C7658">
        <v>1</v>
      </c>
      <c r="D7658" t="s">
        <v>6827</v>
      </c>
      <c r="E7658" t="s">
        <v>6910</v>
      </c>
      <c r="F7658">
        <v>77.515227600000003</v>
      </c>
      <c r="G7658">
        <v>28.4733363</v>
      </c>
      <c r="H7658" t="s">
        <v>289</v>
      </c>
      <c r="I7658" t="s">
        <v>19</v>
      </c>
      <c r="J7658" t="s">
        <v>57</v>
      </c>
      <c r="K7658" t="s">
        <v>57</v>
      </c>
      <c r="L7658" t="s">
        <v>57</v>
      </c>
      <c r="M7658" t="s">
        <v>57</v>
      </c>
      <c r="N7658">
        <v>2</v>
      </c>
      <c r="O7658">
        <v>2</v>
      </c>
      <c r="P7658">
        <v>500</v>
      </c>
      <c r="Q7658">
        <v>1</v>
      </c>
      <c r="R7658">
        <v>2015</v>
      </c>
      <c r="S7658">
        <v>11</v>
      </c>
      <c r="T7658">
        <v>9</v>
      </c>
      <c r="U7658" s="1">
        <v>42317</v>
      </c>
      <c r="V7658" s="5">
        <f>Main[[#This Row],[Average_Cost_for_two]] * VLOOKUP(Main[[#This Row],[Currency]],'Currency'!A:B,2,FALSE)</f>
        <v>6</v>
      </c>
      <c r="W7658" s="5" t="str">
        <f>IF(Main[[#This Row],[Avg_Cost_USD]]&lt;10,"Low",
IF(Main[[#This Row],[Avg_Cost_USD]]&lt;=30,"Medium","High"))</f>
        <v>Low</v>
      </c>
    </row>
    <row r="7659" spans="1:23" x14ac:dyDescent="0.3">
      <c r="A7659">
        <v>18440751</v>
      </c>
      <c r="B7659" t="s">
        <v>7724</v>
      </c>
      <c r="C7659">
        <v>1</v>
      </c>
      <c r="D7659" t="s">
        <v>6827</v>
      </c>
      <c r="E7659" t="s">
        <v>6832</v>
      </c>
      <c r="F7659">
        <v>77.368263299999995</v>
      </c>
      <c r="G7659">
        <v>28.54079875</v>
      </c>
      <c r="H7659" t="s">
        <v>317</v>
      </c>
      <c r="I7659" t="s">
        <v>19</v>
      </c>
      <c r="J7659" t="s">
        <v>57</v>
      </c>
      <c r="K7659" t="s">
        <v>57</v>
      </c>
      <c r="L7659" t="s">
        <v>57</v>
      </c>
      <c r="M7659" t="s">
        <v>57</v>
      </c>
      <c r="N7659">
        <v>2</v>
      </c>
      <c r="O7659">
        <v>13</v>
      </c>
      <c r="P7659">
        <v>500</v>
      </c>
      <c r="Q7659">
        <v>3.3</v>
      </c>
      <c r="R7659">
        <v>2013</v>
      </c>
      <c r="S7659">
        <v>11</v>
      </c>
      <c r="T7659">
        <v>8</v>
      </c>
      <c r="U7659" s="1">
        <v>41586</v>
      </c>
      <c r="V7659" s="5">
        <f>Main[[#This Row],[Average_Cost_for_two]] * VLOOKUP(Main[[#This Row],[Currency]],'Currency'!A:B,2,FALSE)</f>
        <v>6</v>
      </c>
      <c r="W7659" s="5" t="str">
        <f>IF(Main[[#This Row],[Avg_Cost_USD]]&lt;10,"Low",
IF(Main[[#This Row],[Avg_Cost_USD]]&lt;=30,"Medium","High"))</f>
        <v>Low</v>
      </c>
    </row>
    <row r="7660" spans="1:23" x14ac:dyDescent="0.3">
      <c r="A7660">
        <v>307340</v>
      </c>
      <c r="B7660" t="s">
        <v>3241</v>
      </c>
      <c r="C7660">
        <v>1</v>
      </c>
      <c r="D7660" t="s">
        <v>6827</v>
      </c>
      <c r="E7660" t="s">
        <v>6832</v>
      </c>
      <c r="F7660">
        <v>77.387396249999995</v>
      </c>
      <c r="G7660">
        <v>28.534091029999999</v>
      </c>
      <c r="H7660" t="s">
        <v>3242</v>
      </c>
      <c r="I7660" t="s">
        <v>19</v>
      </c>
      <c r="J7660" t="s">
        <v>57</v>
      </c>
      <c r="K7660" t="s">
        <v>57</v>
      </c>
      <c r="L7660" t="s">
        <v>57</v>
      </c>
      <c r="M7660" t="s">
        <v>57</v>
      </c>
      <c r="N7660">
        <v>2</v>
      </c>
      <c r="O7660">
        <v>51</v>
      </c>
      <c r="P7660">
        <v>500</v>
      </c>
      <c r="Q7660">
        <v>2.4</v>
      </c>
      <c r="R7660">
        <v>2014</v>
      </c>
      <c r="S7660">
        <v>11</v>
      </c>
      <c r="T7660">
        <v>26</v>
      </c>
      <c r="U7660" s="1">
        <v>41969</v>
      </c>
      <c r="V7660" s="5">
        <f>Main[[#This Row],[Average_Cost_for_two]] * VLOOKUP(Main[[#This Row],[Currency]],'Currency'!A:B,2,FALSE)</f>
        <v>6</v>
      </c>
      <c r="W7660" s="5" t="str">
        <f>IF(Main[[#This Row],[Avg_Cost_USD]]&lt;10,"Low",
IF(Main[[#This Row],[Avg_Cost_USD]]&lt;=30,"Medium","High"))</f>
        <v>Low</v>
      </c>
    </row>
    <row r="7661" spans="1:23" x14ac:dyDescent="0.3">
      <c r="A7661">
        <v>1070</v>
      </c>
      <c r="B7661" t="s">
        <v>3241</v>
      </c>
      <c r="C7661">
        <v>1</v>
      </c>
      <c r="D7661" t="s">
        <v>6827</v>
      </c>
      <c r="E7661" t="s">
        <v>7527</v>
      </c>
      <c r="F7661">
        <v>77.32487295</v>
      </c>
      <c r="G7661">
        <v>28.570088160000001</v>
      </c>
      <c r="H7661" t="s">
        <v>3242</v>
      </c>
      <c r="I7661" t="s">
        <v>19</v>
      </c>
      <c r="J7661" t="s">
        <v>57</v>
      </c>
      <c r="K7661" t="s">
        <v>61</v>
      </c>
      <c r="L7661" t="s">
        <v>57</v>
      </c>
      <c r="M7661" t="s">
        <v>57</v>
      </c>
      <c r="N7661">
        <v>2</v>
      </c>
      <c r="O7661">
        <v>268</v>
      </c>
      <c r="P7661">
        <v>500</v>
      </c>
      <c r="Q7661">
        <v>3.8</v>
      </c>
      <c r="R7661">
        <v>2014</v>
      </c>
      <c r="S7661">
        <v>11</v>
      </c>
      <c r="T7661">
        <v>21</v>
      </c>
      <c r="U7661" s="1">
        <v>41964</v>
      </c>
      <c r="V7661" s="5">
        <f>Main[[#This Row],[Average_Cost_for_two]] * VLOOKUP(Main[[#This Row],[Currency]],'Currency'!A:B,2,FALSE)</f>
        <v>6</v>
      </c>
      <c r="W7661" s="5" t="str">
        <f>IF(Main[[#This Row],[Avg_Cost_USD]]&lt;10,"Low",
IF(Main[[#This Row],[Avg_Cost_USD]]&lt;=30,"Medium","High"))</f>
        <v>Low</v>
      </c>
    </row>
    <row r="7662" spans="1:23" x14ac:dyDescent="0.3">
      <c r="A7662">
        <v>18138415</v>
      </c>
      <c r="B7662" t="s">
        <v>7725</v>
      </c>
      <c r="C7662">
        <v>1</v>
      </c>
      <c r="D7662" t="s">
        <v>6827</v>
      </c>
      <c r="E7662" t="s">
        <v>7243</v>
      </c>
      <c r="F7662">
        <v>77.319038000000006</v>
      </c>
      <c r="G7662">
        <v>28.581855099999999</v>
      </c>
      <c r="H7662" t="s">
        <v>337</v>
      </c>
      <c r="I7662" t="s">
        <v>19</v>
      </c>
      <c r="J7662" t="s">
        <v>57</v>
      </c>
      <c r="K7662" t="s">
        <v>61</v>
      </c>
      <c r="L7662" t="s">
        <v>57</v>
      </c>
      <c r="M7662" t="s">
        <v>57</v>
      </c>
      <c r="N7662">
        <v>2</v>
      </c>
      <c r="O7662">
        <v>8</v>
      </c>
      <c r="P7662">
        <v>500</v>
      </c>
      <c r="Q7662">
        <v>2.8</v>
      </c>
      <c r="R7662">
        <v>2016</v>
      </c>
      <c r="S7662">
        <v>11</v>
      </c>
      <c r="T7662">
        <v>20</v>
      </c>
      <c r="U7662" s="1">
        <v>42694</v>
      </c>
      <c r="V7662" s="5">
        <f>Main[[#This Row],[Average_Cost_for_two]] * VLOOKUP(Main[[#This Row],[Currency]],'Currency'!A:B,2,FALSE)</f>
        <v>6</v>
      </c>
      <c r="W7662" s="5" t="str">
        <f>IF(Main[[#This Row],[Avg_Cost_USD]]&lt;10,"Low",
IF(Main[[#This Row],[Avg_Cost_USD]]&lt;=30,"Medium","High"))</f>
        <v>Low</v>
      </c>
    </row>
    <row r="7663" spans="1:23" x14ac:dyDescent="0.3">
      <c r="A7663">
        <v>18432195</v>
      </c>
      <c r="B7663" t="s">
        <v>7030</v>
      </c>
      <c r="C7663">
        <v>1</v>
      </c>
      <c r="D7663" t="s">
        <v>6827</v>
      </c>
      <c r="E7663" t="s">
        <v>6879</v>
      </c>
      <c r="F7663">
        <v>77.369257000000005</v>
      </c>
      <c r="G7663">
        <v>28.578194</v>
      </c>
      <c r="H7663" t="s">
        <v>863</v>
      </c>
      <c r="I7663" t="s">
        <v>19</v>
      </c>
      <c r="J7663" t="s">
        <v>57</v>
      </c>
      <c r="K7663" t="s">
        <v>61</v>
      </c>
      <c r="L7663" t="s">
        <v>57</v>
      </c>
      <c r="M7663" t="s">
        <v>57</v>
      </c>
      <c r="N7663">
        <v>2</v>
      </c>
      <c r="O7663">
        <v>19</v>
      </c>
      <c r="P7663">
        <v>500</v>
      </c>
      <c r="Q7663">
        <v>3.6</v>
      </c>
      <c r="R7663">
        <v>2017</v>
      </c>
      <c r="S7663">
        <v>11</v>
      </c>
      <c r="T7663">
        <v>8</v>
      </c>
      <c r="U7663" s="1">
        <v>43047</v>
      </c>
      <c r="V7663" s="5">
        <f>Main[[#This Row],[Average_Cost_for_two]] * VLOOKUP(Main[[#This Row],[Currency]],'Currency'!A:B,2,FALSE)</f>
        <v>6</v>
      </c>
      <c r="W7663" s="5" t="str">
        <f>IF(Main[[#This Row],[Avg_Cost_USD]]&lt;10,"Low",
IF(Main[[#This Row],[Avg_Cost_USD]]&lt;=30,"Medium","High"))</f>
        <v>Low</v>
      </c>
    </row>
    <row r="7664" spans="1:23" x14ac:dyDescent="0.3">
      <c r="A7664">
        <v>18274402</v>
      </c>
      <c r="B7664" t="s">
        <v>3287</v>
      </c>
      <c r="C7664">
        <v>1</v>
      </c>
      <c r="D7664" t="s">
        <v>6827</v>
      </c>
      <c r="E7664" t="s">
        <v>6881</v>
      </c>
      <c r="F7664">
        <v>77.370619500000004</v>
      </c>
      <c r="G7664">
        <v>28.619655999999999</v>
      </c>
      <c r="H7664" t="s">
        <v>289</v>
      </c>
      <c r="I7664" t="s">
        <v>19</v>
      </c>
      <c r="J7664" t="s">
        <v>57</v>
      </c>
      <c r="K7664" t="s">
        <v>61</v>
      </c>
      <c r="L7664" t="s">
        <v>57</v>
      </c>
      <c r="M7664" t="s">
        <v>57</v>
      </c>
      <c r="N7664">
        <v>2</v>
      </c>
      <c r="O7664">
        <v>2</v>
      </c>
      <c r="P7664">
        <v>500</v>
      </c>
      <c r="Q7664">
        <v>1</v>
      </c>
      <c r="R7664">
        <v>2014</v>
      </c>
      <c r="S7664">
        <v>11</v>
      </c>
      <c r="T7664">
        <v>22</v>
      </c>
      <c r="U7664" s="1">
        <v>41965</v>
      </c>
      <c r="V7664" s="5">
        <f>Main[[#This Row],[Average_Cost_for_two]] * VLOOKUP(Main[[#This Row],[Currency]],'Currency'!A:B,2,FALSE)</f>
        <v>6</v>
      </c>
      <c r="W7664" s="5" t="str">
        <f>IF(Main[[#This Row],[Avg_Cost_USD]]&lt;10,"Low",
IF(Main[[#This Row],[Avg_Cost_USD]]&lt;=30,"Medium","High"))</f>
        <v>Low</v>
      </c>
    </row>
    <row r="7665" spans="1:23" x14ac:dyDescent="0.3">
      <c r="A7665">
        <v>447</v>
      </c>
      <c r="B7665" t="s">
        <v>7726</v>
      </c>
      <c r="C7665">
        <v>1</v>
      </c>
      <c r="D7665" t="s">
        <v>6827</v>
      </c>
      <c r="E7665" t="s">
        <v>6907</v>
      </c>
      <c r="F7665">
        <v>77.340449399999997</v>
      </c>
      <c r="G7665">
        <v>28.585473700000001</v>
      </c>
      <c r="H7665" t="s">
        <v>56</v>
      </c>
      <c r="I7665" t="s">
        <v>19</v>
      </c>
      <c r="J7665" t="s">
        <v>57</v>
      </c>
      <c r="K7665" t="s">
        <v>57</v>
      </c>
      <c r="L7665" t="s">
        <v>57</v>
      </c>
      <c r="M7665" t="s">
        <v>57</v>
      </c>
      <c r="N7665">
        <v>2</v>
      </c>
      <c r="O7665">
        <v>32</v>
      </c>
      <c r="P7665">
        <v>500</v>
      </c>
      <c r="Q7665">
        <v>2.6</v>
      </c>
      <c r="R7665">
        <v>2018</v>
      </c>
      <c r="S7665">
        <v>11</v>
      </c>
      <c r="T7665">
        <v>27</v>
      </c>
      <c r="U7665" s="1">
        <v>43431</v>
      </c>
      <c r="V7665" s="5">
        <f>Main[[#This Row],[Average_Cost_for_two]] * VLOOKUP(Main[[#This Row],[Currency]],'Currency'!A:B,2,FALSE)</f>
        <v>6</v>
      </c>
      <c r="W7665" s="5" t="str">
        <f>IF(Main[[#This Row],[Avg_Cost_USD]]&lt;10,"Low",
IF(Main[[#This Row],[Avg_Cost_USD]]&lt;=30,"Medium","High"))</f>
        <v>Low</v>
      </c>
    </row>
    <row r="7666" spans="1:23" x14ac:dyDescent="0.3">
      <c r="A7666">
        <v>7932</v>
      </c>
      <c r="B7666" t="s">
        <v>3233</v>
      </c>
      <c r="C7666">
        <v>1</v>
      </c>
      <c r="D7666" t="s">
        <v>6827</v>
      </c>
      <c r="E7666" t="s">
        <v>6887</v>
      </c>
      <c r="F7666">
        <v>77.325308100000001</v>
      </c>
      <c r="G7666">
        <v>28.567150300000002</v>
      </c>
      <c r="H7666" t="s">
        <v>3234</v>
      </c>
      <c r="I7666" t="s">
        <v>19</v>
      </c>
      <c r="J7666" t="s">
        <v>57</v>
      </c>
      <c r="K7666" t="s">
        <v>57</v>
      </c>
      <c r="L7666" t="s">
        <v>57</v>
      </c>
      <c r="M7666" t="s">
        <v>57</v>
      </c>
      <c r="N7666">
        <v>2</v>
      </c>
      <c r="O7666">
        <v>70</v>
      </c>
      <c r="P7666">
        <v>500</v>
      </c>
      <c r="Q7666">
        <v>3.4</v>
      </c>
      <c r="R7666">
        <v>2018</v>
      </c>
      <c r="S7666">
        <v>11</v>
      </c>
      <c r="T7666">
        <v>19</v>
      </c>
      <c r="U7666" s="1">
        <v>43423</v>
      </c>
      <c r="V7666" s="5">
        <f>Main[[#This Row],[Average_Cost_for_two]] * VLOOKUP(Main[[#This Row],[Currency]],'Currency'!A:B,2,FALSE)</f>
        <v>6</v>
      </c>
      <c r="W7666" s="5" t="str">
        <f>IF(Main[[#This Row],[Avg_Cost_USD]]&lt;10,"Low",
IF(Main[[#This Row],[Avg_Cost_USD]]&lt;=30,"Medium","High"))</f>
        <v>Low</v>
      </c>
    </row>
    <row r="7667" spans="1:23" x14ac:dyDescent="0.3">
      <c r="A7667">
        <v>18427249</v>
      </c>
      <c r="B7667" t="s">
        <v>7727</v>
      </c>
      <c r="C7667">
        <v>1</v>
      </c>
      <c r="D7667" t="s">
        <v>6827</v>
      </c>
      <c r="E7667" t="s">
        <v>6994</v>
      </c>
      <c r="F7667">
        <v>77.340514600000006</v>
      </c>
      <c r="G7667">
        <v>28.566075600000001</v>
      </c>
      <c r="H7667" t="s">
        <v>789</v>
      </c>
      <c r="I7667" t="s">
        <v>19</v>
      </c>
      <c r="J7667" t="s">
        <v>57</v>
      </c>
      <c r="K7667" t="s">
        <v>57</v>
      </c>
      <c r="L7667" t="s">
        <v>57</v>
      </c>
      <c r="M7667" t="s">
        <v>57</v>
      </c>
      <c r="N7667">
        <v>2</v>
      </c>
      <c r="O7667">
        <v>23</v>
      </c>
      <c r="P7667">
        <v>500</v>
      </c>
      <c r="Q7667">
        <v>3.4</v>
      </c>
      <c r="R7667">
        <v>2016</v>
      </c>
      <c r="S7667">
        <v>10</v>
      </c>
      <c r="T7667">
        <v>4</v>
      </c>
      <c r="U7667" s="1">
        <v>42647</v>
      </c>
      <c r="V7667" s="5">
        <f>Main[[#This Row],[Average_Cost_for_two]] * VLOOKUP(Main[[#This Row],[Currency]],'Currency'!A:B,2,FALSE)</f>
        <v>6</v>
      </c>
      <c r="W7667" s="5" t="str">
        <f>IF(Main[[#This Row],[Avg_Cost_USD]]&lt;10,"Low",
IF(Main[[#This Row],[Avg_Cost_USD]]&lt;=30,"Medium","High"))</f>
        <v>Low</v>
      </c>
    </row>
    <row r="7668" spans="1:23" x14ac:dyDescent="0.3">
      <c r="A7668">
        <v>309799</v>
      </c>
      <c r="B7668" t="s">
        <v>3313</v>
      </c>
      <c r="C7668">
        <v>1</v>
      </c>
      <c r="D7668" t="s">
        <v>6827</v>
      </c>
      <c r="E7668" t="s">
        <v>6893</v>
      </c>
      <c r="F7668">
        <v>77.334176189999994</v>
      </c>
      <c r="G7668">
        <v>28.564375070000001</v>
      </c>
      <c r="H7668" t="s">
        <v>2548</v>
      </c>
      <c r="I7668" t="s">
        <v>19</v>
      </c>
      <c r="J7668" t="s">
        <v>57</v>
      </c>
      <c r="K7668" t="s">
        <v>61</v>
      </c>
      <c r="L7668" t="s">
        <v>57</v>
      </c>
      <c r="M7668" t="s">
        <v>57</v>
      </c>
      <c r="N7668">
        <v>2</v>
      </c>
      <c r="O7668">
        <v>183</v>
      </c>
      <c r="P7668">
        <v>500</v>
      </c>
      <c r="Q7668">
        <v>4</v>
      </c>
      <c r="R7668">
        <v>2011</v>
      </c>
      <c r="S7668">
        <v>10</v>
      </c>
      <c r="T7668">
        <v>25</v>
      </c>
      <c r="U7668" s="1">
        <v>40841</v>
      </c>
      <c r="V7668" s="5">
        <f>Main[[#This Row],[Average_Cost_for_two]] * VLOOKUP(Main[[#This Row],[Currency]],'Currency'!A:B,2,FALSE)</f>
        <v>6</v>
      </c>
      <c r="W7668" s="5" t="str">
        <f>IF(Main[[#This Row],[Avg_Cost_USD]]&lt;10,"Low",
IF(Main[[#This Row],[Avg_Cost_USD]]&lt;=30,"Medium","High"))</f>
        <v>Low</v>
      </c>
    </row>
    <row r="7669" spans="1:23" x14ac:dyDescent="0.3">
      <c r="A7669">
        <v>18228857</v>
      </c>
      <c r="B7669" t="s">
        <v>7720</v>
      </c>
      <c r="C7669">
        <v>1</v>
      </c>
      <c r="D7669" t="s">
        <v>6827</v>
      </c>
      <c r="E7669" t="s">
        <v>5875</v>
      </c>
      <c r="F7669">
        <v>77.345139599999996</v>
      </c>
      <c r="G7669">
        <v>28.550371200000001</v>
      </c>
      <c r="H7669" t="s">
        <v>287</v>
      </c>
      <c r="I7669" t="s">
        <v>19</v>
      </c>
      <c r="J7669" t="s">
        <v>57</v>
      </c>
      <c r="K7669" t="s">
        <v>57</v>
      </c>
      <c r="L7669" t="s">
        <v>57</v>
      </c>
      <c r="M7669" t="s">
        <v>57</v>
      </c>
      <c r="N7669">
        <v>2</v>
      </c>
      <c r="O7669">
        <v>4</v>
      </c>
      <c r="P7669">
        <v>500</v>
      </c>
      <c r="Q7669">
        <v>2.9</v>
      </c>
      <c r="R7669">
        <v>2013</v>
      </c>
      <c r="S7669">
        <v>10</v>
      </c>
      <c r="T7669">
        <v>26</v>
      </c>
      <c r="U7669" s="1">
        <v>41573</v>
      </c>
      <c r="V7669" s="5">
        <f>Main[[#This Row],[Average_Cost_for_two]] * VLOOKUP(Main[[#This Row],[Currency]],'Currency'!A:B,2,FALSE)</f>
        <v>6</v>
      </c>
      <c r="W7669" s="5" t="str">
        <f>IF(Main[[#This Row],[Avg_Cost_USD]]&lt;10,"Low",
IF(Main[[#This Row],[Avg_Cost_USD]]&lt;=30,"Medium","High"))</f>
        <v>Low</v>
      </c>
    </row>
    <row r="7670" spans="1:23" x14ac:dyDescent="0.3">
      <c r="A7670">
        <v>308441</v>
      </c>
      <c r="B7670" t="s">
        <v>6194</v>
      </c>
      <c r="C7670">
        <v>1</v>
      </c>
      <c r="D7670" t="s">
        <v>6827</v>
      </c>
      <c r="E7670" t="s">
        <v>5878</v>
      </c>
      <c r="F7670">
        <v>77.362186600000001</v>
      </c>
      <c r="G7670">
        <v>28.570269700000001</v>
      </c>
      <c r="H7670" t="s">
        <v>289</v>
      </c>
      <c r="I7670" t="s">
        <v>19</v>
      </c>
      <c r="J7670" t="s">
        <v>57</v>
      </c>
      <c r="K7670" t="s">
        <v>61</v>
      </c>
      <c r="L7670" t="s">
        <v>57</v>
      </c>
      <c r="M7670" t="s">
        <v>57</v>
      </c>
      <c r="N7670">
        <v>2</v>
      </c>
      <c r="O7670">
        <v>115</v>
      </c>
      <c r="P7670">
        <v>500</v>
      </c>
      <c r="Q7670">
        <v>2.2999999999999998</v>
      </c>
      <c r="R7670">
        <v>2015</v>
      </c>
      <c r="S7670">
        <v>10</v>
      </c>
      <c r="T7670">
        <v>27</v>
      </c>
      <c r="U7670" s="1">
        <v>42304</v>
      </c>
      <c r="V7670" s="5">
        <f>Main[[#This Row],[Average_Cost_for_two]] * VLOOKUP(Main[[#This Row],[Currency]],'Currency'!A:B,2,FALSE)</f>
        <v>6</v>
      </c>
      <c r="W7670" s="5" t="str">
        <f>IF(Main[[#This Row],[Avg_Cost_USD]]&lt;10,"Low",
IF(Main[[#This Row],[Avg_Cost_USD]]&lt;=30,"Medium","High"))</f>
        <v>Low</v>
      </c>
    </row>
    <row r="7671" spans="1:23" x14ac:dyDescent="0.3">
      <c r="A7671">
        <v>311622</v>
      </c>
      <c r="B7671" t="s">
        <v>3239</v>
      </c>
      <c r="C7671">
        <v>1</v>
      </c>
      <c r="D7671" t="s">
        <v>6827</v>
      </c>
      <c r="E7671" t="s">
        <v>6881</v>
      </c>
      <c r="F7671">
        <v>77.362455800000006</v>
      </c>
      <c r="G7671">
        <v>28.612791000000001</v>
      </c>
      <c r="H7671" t="s">
        <v>2663</v>
      </c>
      <c r="I7671" t="s">
        <v>19</v>
      </c>
      <c r="J7671" t="s">
        <v>57</v>
      </c>
      <c r="K7671" t="s">
        <v>61</v>
      </c>
      <c r="L7671" t="s">
        <v>57</v>
      </c>
      <c r="M7671" t="s">
        <v>57</v>
      </c>
      <c r="N7671">
        <v>2</v>
      </c>
      <c r="O7671">
        <v>155</v>
      </c>
      <c r="P7671">
        <v>500</v>
      </c>
      <c r="Q7671">
        <v>3.4</v>
      </c>
      <c r="R7671">
        <v>2015</v>
      </c>
      <c r="S7671">
        <v>10</v>
      </c>
      <c r="T7671">
        <v>24</v>
      </c>
      <c r="U7671" s="1">
        <v>42301</v>
      </c>
      <c r="V7671" s="5">
        <f>Main[[#This Row],[Average_Cost_for_two]] * VLOOKUP(Main[[#This Row],[Currency]],'Currency'!A:B,2,FALSE)</f>
        <v>6</v>
      </c>
      <c r="W7671" s="5" t="str">
        <f>IF(Main[[#This Row],[Avg_Cost_USD]]&lt;10,"Low",
IF(Main[[#This Row],[Avg_Cost_USD]]&lt;=30,"Medium","High"))</f>
        <v>Low</v>
      </c>
    </row>
    <row r="7672" spans="1:23" x14ac:dyDescent="0.3">
      <c r="A7672">
        <v>18423127</v>
      </c>
      <c r="B7672" t="s">
        <v>7728</v>
      </c>
      <c r="C7672">
        <v>1</v>
      </c>
      <c r="D7672" t="s">
        <v>6827</v>
      </c>
      <c r="E7672" t="s">
        <v>6843</v>
      </c>
      <c r="F7672">
        <v>77.381742700000004</v>
      </c>
      <c r="G7672">
        <v>28.520004100000001</v>
      </c>
      <c r="H7672" t="s">
        <v>410</v>
      </c>
      <c r="I7672" t="s">
        <v>19</v>
      </c>
      <c r="J7672" t="s">
        <v>57</v>
      </c>
      <c r="K7672" t="s">
        <v>57</v>
      </c>
      <c r="L7672" t="s">
        <v>57</v>
      </c>
      <c r="M7672" t="s">
        <v>57</v>
      </c>
      <c r="N7672">
        <v>2</v>
      </c>
      <c r="O7672">
        <v>10</v>
      </c>
      <c r="P7672">
        <v>500</v>
      </c>
      <c r="Q7672">
        <v>3.1</v>
      </c>
      <c r="R7672">
        <v>2018</v>
      </c>
      <c r="S7672">
        <v>10</v>
      </c>
      <c r="T7672">
        <v>12</v>
      </c>
      <c r="U7672" s="1">
        <v>43385</v>
      </c>
      <c r="V7672" s="5">
        <f>Main[[#This Row],[Average_Cost_for_two]] * VLOOKUP(Main[[#This Row],[Currency]],'Currency'!A:B,2,FALSE)</f>
        <v>6</v>
      </c>
      <c r="W7672" s="5" t="str">
        <f>IF(Main[[#This Row],[Avg_Cost_USD]]&lt;10,"Low",
IF(Main[[#This Row],[Avg_Cost_USD]]&lt;=30,"Medium","High"))</f>
        <v>Low</v>
      </c>
    </row>
    <row r="7673" spans="1:23" x14ac:dyDescent="0.3">
      <c r="A7673">
        <v>18037826</v>
      </c>
      <c r="B7673" t="s">
        <v>2966</v>
      </c>
      <c r="C7673">
        <v>1</v>
      </c>
      <c r="D7673" t="s">
        <v>7729</v>
      </c>
      <c r="E7673" t="s">
        <v>7730</v>
      </c>
      <c r="F7673">
        <v>77.3074479</v>
      </c>
      <c r="G7673">
        <v>28.469863100000001</v>
      </c>
      <c r="H7673" t="s">
        <v>287</v>
      </c>
      <c r="I7673" t="s">
        <v>19</v>
      </c>
      <c r="J7673" t="s">
        <v>57</v>
      </c>
      <c r="K7673" t="s">
        <v>61</v>
      </c>
      <c r="L7673" t="s">
        <v>57</v>
      </c>
      <c r="M7673" t="s">
        <v>57</v>
      </c>
      <c r="N7673">
        <v>2</v>
      </c>
      <c r="O7673">
        <v>49</v>
      </c>
      <c r="P7673">
        <v>600</v>
      </c>
      <c r="Q7673">
        <v>2.8</v>
      </c>
      <c r="R7673">
        <v>2014</v>
      </c>
      <c r="S7673">
        <v>9</v>
      </c>
      <c r="T7673">
        <v>11</v>
      </c>
      <c r="U7673" s="1">
        <v>41893</v>
      </c>
      <c r="V7673" s="5">
        <f>Main[[#This Row],[Average_Cost_for_two]] * VLOOKUP(Main[[#This Row],[Currency]],'Currency'!A:B,2,FALSE)</f>
        <v>7.2</v>
      </c>
      <c r="W7673" s="5" t="str">
        <f>IF(Main[[#This Row],[Avg_Cost_USD]]&lt;10,"Low",
IF(Main[[#This Row],[Avg_Cost_USD]]&lt;=30,"Medium","High"))</f>
        <v>Low</v>
      </c>
    </row>
    <row r="7674" spans="1:23" x14ac:dyDescent="0.3">
      <c r="A7674">
        <v>4931</v>
      </c>
      <c r="B7674" t="s">
        <v>2896</v>
      </c>
      <c r="C7674">
        <v>1</v>
      </c>
      <c r="D7674" t="s">
        <v>7729</v>
      </c>
      <c r="E7674" t="s">
        <v>7730</v>
      </c>
      <c r="F7674">
        <v>77.3074479</v>
      </c>
      <c r="G7674">
        <v>28.470132199999998</v>
      </c>
      <c r="H7674" t="s">
        <v>7731</v>
      </c>
      <c r="I7674" t="s">
        <v>19</v>
      </c>
      <c r="J7674" t="s">
        <v>57</v>
      </c>
      <c r="K7674" t="s">
        <v>57</v>
      </c>
      <c r="L7674" t="s">
        <v>57</v>
      </c>
      <c r="M7674" t="s">
        <v>57</v>
      </c>
      <c r="N7674">
        <v>2</v>
      </c>
      <c r="O7674">
        <v>233</v>
      </c>
      <c r="P7674">
        <v>700</v>
      </c>
      <c r="Q7674">
        <v>3.4</v>
      </c>
      <c r="R7674">
        <v>2011</v>
      </c>
      <c r="S7674">
        <v>9</v>
      </c>
      <c r="T7674">
        <v>22</v>
      </c>
      <c r="U7674" s="1">
        <v>40808</v>
      </c>
      <c r="V7674" s="5">
        <f>Main[[#This Row],[Average_Cost_for_two]] * VLOOKUP(Main[[#This Row],[Currency]],'Currency'!A:B,2,FALSE)</f>
        <v>8.4</v>
      </c>
      <c r="W7674" s="5" t="str">
        <f>IF(Main[[#This Row],[Avg_Cost_USD]]&lt;10,"Low",
IF(Main[[#This Row],[Avg_Cost_USD]]&lt;=30,"Medium","High"))</f>
        <v>Low</v>
      </c>
    </row>
    <row r="7675" spans="1:23" x14ac:dyDescent="0.3">
      <c r="A7675">
        <v>18471268</v>
      </c>
      <c r="B7675" t="s">
        <v>7732</v>
      </c>
      <c r="C7675">
        <v>1</v>
      </c>
      <c r="D7675" t="s">
        <v>7729</v>
      </c>
      <c r="E7675" t="s">
        <v>7730</v>
      </c>
      <c r="F7675">
        <v>77.3074479</v>
      </c>
      <c r="G7675">
        <v>28.469594000000001</v>
      </c>
      <c r="H7675" t="s">
        <v>434</v>
      </c>
      <c r="I7675" t="s">
        <v>19</v>
      </c>
      <c r="J7675" t="s">
        <v>57</v>
      </c>
      <c r="K7675" t="s">
        <v>57</v>
      </c>
      <c r="L7675" t="s">
        <v>57</v>
      </c>
      <c r="M7675" t="s">
        <v>57</v>
      </c>
      <c r="N7675">
        <v>1</v>
      </c>
      <c r="O7675">
        <v>0</v>
      </c>
      <c r="P7675">
        <v>300</v>
      </c>
      <c r="Q7675">
        <v>1</v>
      </c>
      <c r="R7675">
        <v>2012</v>
      </c>
      <c r="S7675">
        <v>9</v>
      </c>
      <c r="T7675">
        <v>23</v>
      </c>
      <c r="U7675" s="1">
        <v>41175</v>
      </c>
      <c r="V7675" s="5">
        <f>Main[[#This Row],[Average_Cost_for_two]] * VLOOKUP(Main[[#This Row],[Currency]],'Currency'!A:B,2,FALSE)</f>
        <v>3.6</v>
      </c>
      <c r="W7675" s="5" t="str">
        <f>IF(Main[[#This Row],[Avg_Cost_USD]]&lt;10,"Low",
IF(Main[[#This Row],[Avg_Cost_USD]]&lt;=30,"Medium","High"))</f>
        <v>Low</v>
      </c>
    </row>
    <row r="7676" spans="1:23" x14ac:dyDescent="0.3">
      <c r="A7676">
        <v>309558</v>
      </c>
      <c r="B7676" t="s">
        <v>2611</v>
      </c>
      <c r="C7676">
        <v>1</v>
      </c>
      <c r="D7676" t="s">
        <v>7729</v>
      </c>
      <c r="E7676" t="s">
        <v>7733</v>
      </c>
      <c r="F7676">
        <v>77.3128332</v>
      </c>
      <c r="G7676">
        <v>28.397424000000001</v>
      </c>
      <c r="H7676" t="s">
        <v>569</v>
      </c>
      <c r="I7676" t="s">
        <v>19</v>
      </c>
      <c r="J7676" t="s">
        <v>57</v>
      </c>
      <c r="K7676" t="s">
        <v>61</v>
      </c>
      <c r="L7676" t="s">
        <v>57</v>
      </c>
      <c r="M7676" t="s">
        <v>57</v>
      </c>
      <c r="N7676">
        <v>2</v>
      </c>
      <c r="O7676">
        <v>48</v>
      </c>
      <c r="P7676">
        <v>800</v>
      </c>
      <c r="Q7676">
        <v>3.4</v>
      </c>
      <c r="R7676">
        <v>2012</v>
      </c>
      <c r="S7676">
        <v>9</v>
      </c>
      <c r="T7676">
        <v>2</v>
      </c>
      <c r="U7676" s="1">
        <v>41154</v>
      </c>
      <c r="V7676" s="5">
        <f>Main[[#This Row],[Average_Cost_for_two]] * VLOOKUP(Main[[#This Row],[Currency]],'Currency'!A:B,2,FALSE)</f>
        <v>9.6</v>
      </c>
      <c r="W7676" s="5" t="str">
        <f>IF(Main[[#This Row],[Avg_Cost_USD]]&lt;10,"Low",
IF(Main[[#This Row],[Avg_Cost_USD]]&lt;=30,"Medium","High"))</f>
        <v>Low</v>
      </c>
    </row>
    <row r="7677" spans="1:23" x14ac:dyDescent="0.3">
      <c r="A7677">
        <v>8153</v>
      </c>
      <c r="B7677" t="s">
        <v>7734</v>
      </c>
      <c r="C7677">
        <v>1</v>
      </c>
      <c r="D7677" t="s">
        <v>7729</v>
      </c>
      <c r="E7677" t="s">
        <v>7735</v>
      </c>
      <c r="F7677">
        <v>77.314487700000001</v>
      </c>
      <c r="G7677">
        <v>28.383704600000002</v>
      </c>
      <c r="H7677" t="s">
        <v>2696</v>
      </c>
      <c r="I7677" t="s">
        <v>19</v>
      </c>
      <c r="J7677" t="s">
        <v>57</v>
      </c>
      <c r="K7677" t="s">
        <v>57</v>
      </c>
      <c r="L7677" t="s">
        <v>57</v>
      </c>
      <c r="M7677" t="s">
        <v>57</v>
      </c>
      <c r="N7677">
        <v>2</v>
      </c>
      <c r="O7677">
        <v>8</v>
      </c>
      <c r="P7677">
        <v>500</v>
      </c>
      <c r="Q7677">
        <v>2.8</v>
      </c>
      <c r="R7677">
        <v>2011</v>
      </c>
      <c r="S7677">
        <v>9</v>
      </c>
      <c r="T7677">
        <v>8</v>
      </c>
      <c r="U7677" s="1">
        <v>40794</v>
      </c>
      <c r="V7677" s="5">
        <f>Main[[#This Row],[Average_Cost_for_two]] * VLOOKUP(Main[[#This Row],[Currency]],'Currency'!A:B,2,FALSE)</f>
        <v>6</v>
      </c>
      <c r="W7677" s="5" t="str">
        <f>IF(Main[[#This Row],[Avg_Cost_USD]]&lt;10,"Low",
IF(Main[[#This Row],[Avg_Cost_USD]]&lt;=30,"Medium","High"))</f>
        <v>Low</v>
      </c>
    </row>
    <row r="7678" spans="1:23" x14ac:dyDescent="0.3">
      <c r="A7678">
        <v>18082235</v>
      </c>
      <c r="B7678" t="s">
        <v>7736</v>
      </c>
      <c r="C7678">
        <v>1</v>
      </c>
      <c r="D7678" t="s">
        <v>7729</v>
      </c>
      <c r="E7678" t="s">
        <v>5788</v>
      </c>
      <c r="F7678">
        <v>77.322436300000007</v>
      </c>
      <c r="G7678">
        <v>28.395186899999999</v>
      </c>
      <c r="H7678" t="s">
        <v>410</v>
      </c>
      <c r="I7678" t="s">
        <v>19</v>
      </c>
      <c r="J7678" t="s">
        <v>57</v>
      </c>
      <c r="K7678" t="s">
        <v>57</v>
      </c>
      <c r="L7678" t="s">
        <v>57</v>
      </c>
      <c r="M7678" t="s">
        <v>57</v>
      </c>
      <c r="N7678">
        <v>1</v>
      </c>
      <c r="O7678">
        <v>32</v>
      </c>
      <c r="P7678">
        <v>400</v>
      </c>
      <c r="Q7678">
        <v>2.7</v>
      </c>
      <c r="R7678">
        <v>2013</v>
      </c>
      <c r="S7678">
        <v>9</v>
      </c>
      <c r="T7678">
        <v>26</v>
      </c>
      <c r="U7678" s="1">
        <v>41543</v>
      </c>
      <c r="V7678" s="5">
        <f>Main[[#This Row],[Average_Cost_for_two]] * VLOOKUP(Main[[#This Row],[Currency]],'Currency'!A:B,2,FALSE)</f>
        <v>4.8</v>
      </c>
      <c r="W7678" s="5" t="str">
        <f>IF(Main[[#This Row],[Avg_Cost_USD]]&lt;10,"Low",
IF(Main[[#This Row],[Avg_Cost_USD]]&lt;=30,"Medium","High"))</f>
        <v>Low</v>
      </c>
    </row>
    <row r="7679" spans="1:23" x14ac:dyDescent="0.3">
      <c r="A7679">
        <v>303267</v>
      </c>
      <c r="B7679" t="s">
        <v>805</v>
      </c>
      <c r="C7679">
        <v>1</v>
      </c>
      <c r="D7679" t="s">
        <v>7729</v>
      </c>
      <c r="E7679" t="s">
        <v>5788</v>
      </c>
      <c r="F7679">
        <v>77.323460800000007</v>
      </c>
      <c r="G7679">
        <v>28.395091300000001</v>
      </c>
      <c r="H7679" t="s">
        <v>733</v>
      </c>
      <c r="I7679" t="s">
        <v>19</v>
      </c>
      <c r="J7679" t="s">
        <v>57</v>
      </c>
      <c r="K7679" t="s">
        <v>57</v>
      </c>
      <c r="L7679" t="s">
        <v>57</v>
      </c>
      <c r="M7679" t="s">
        <v>57</v>
      </c>
      <c r="N7679">
        <v>1</v>
      </c>
      <c r="O7679">
        <v>35</v>
      </c>
      <c r="P7679">
        <v>300</v>
      </c>
      <c r="Q7679">
        <v>3.4</v>
      </c>
      <c r="R7679">
        <v>2017</v>
      </c>
      <c r="S7679">
        <v>9</v>
      </c>
      <c r="T7679">
        <v>14</v>
      </c>
      <c r="U7679" s="1">
        <v>42992</v>
      </c>
      <c r="V7679" s="5">
        <f>Main[[#This Row],[Average_Cost_for_two]] * VLOOKUP(Main[[#This Row],[Currency]],'Currency'!A:B,2,FALSE)</f>
        <v>3.6</v>
      </c>
      <c r="W7679" s="5" t="str">
        <f>IF(Main[[#This Row],[Avg_Cost_USD]]&lt;10,"Low",
IF(Main[[#This Row],[Avg_Cost_USD]]&lt;=30,"Medium","High"))</f>
        <v>Low</v>
      </c>
    </row>
    <row r="7680" spans="1:23" x14ac:dyDescent="0.3">
      <c r="A7680">
        <v>7471</v>
      </c>
      <c r="B7680" t="s">
        <v>7737</v>
      </c>
      <c r="C7680">
        <v>1</v>
      </c>
      <c r="D7680" t="s">
        <v>7729</v>
      </c>
      <c r="E7680" t="s">
        <v>5788</v>
      </c>
      <c r="F7680">
        <v>77.323647899999997</v>
      </c>
      <c r="G7680">
        <v>28.395076599999999</v>
      </c>
      <c r="H7680" t="s">
        <v>357</v>
      </c>
      <c r="I7680" t="s">
        <v>19</v>
      </c>
      <c r="J7680" t="s">
        <v>57</v>
      </c>
      <c r="K7680" t="s">
        <v>57</v>
      </c>
      <c r="L7680" t="s">
        <v>57</v>
      </c>
      <c r="M7680" t="s">
        <v>57</v>
      </c>
      <c r="N7680">
        <v>3</v>
      </c>
      <c r="O7680">
        <v>799</v>
      </c>
      <c r="P7680">
        <v>1000</v>
      </c>
      <c r="Q7680">
        <v>4.5</v>
      </c>
      <c r="R7680">
        <v>2015</v>
      </c>
      <c r="S7680">
        <v>9</v>
      </c>
      <c r="T7680">
        <v>15</v>
      </c>
      <c r="U7680" s="1">
        <v>42262</v>
      </c>
      <c r="V7680" s="5">
        <f>Main[[#This Row],[Average_Cost_for_two]] * VLOOKUP(Main[[#This Row],[Currency]],'Currency'!A:B,2,FALSE)</f>
        <v>12</v>
      </c>
      <c r="W7680" s="5" t="str">
        <f>IF(Main[[#This Row],[Avg_Cost_USD]]&lt;10,"Low",
IF(Main[[#This Row],[Avg_Cost_USD]]&lt;=30,"Medium","High"))</f>
        <v>Medium</v>
      </c>
    </row>
    <row r="7681" spans="1:23" x14ac:dyDescent="0.3">
      <c r="A7681">
        <v>6161</v>
      </c>
      <c r="B7681" t="s">
        <v>7738</v>
      </c>
      <c r="C7681">
        <v>1</v>
      </c>
      <c r="D7681" t="s">
        <v>7729</v>
      </c>
      <c r="E7681" t="s">
        <v>5788</v>
      </c>
      <c r="F7681">
        <v>77.323154299999999</v>
      </c>
      <c r="G7681">
        <v>28.3952545</v>
      </c>
      <c r="H7681" t="s">
        <v>424</v>
      </c>
      <c r="I7681" t="s">
        <v>19</v>
      </c>
      <c r="J7681" t="s">
        <v>57</v>
      </c>
      <c r="K7681" t="s">
        <v>57</v>
      </c>
      <c r="L7681" t="s">
        <v>57</v>
      </c>
      <c r="M7681" t="s">
        <v>57</v>
      </c>
      <c r="N7681">
        <v>1</v>
      </c>
      <c r="O7681">
        <v>126</v>
      </c>
      <c r="P7681">
        <v>400</v>
      </c>
      <c r="Q7681">
        <v>3.6</v>
      </c>
      <c r="R7681">
        <v>2013</v>
      </c>
      <c r="S7681">
        <v>9</v>
      </c>
      <c r="T7681">
        <v>14</v>
      </c>
      <c r="U7681" s="1">
        <v>41531</v>
      </c>
      <c r="V7681" s="5">
        <f>Main[[#This Row],[Average_Cost_for_two]] * VLOOKUP(Main[[#This Row],[Currency]],'Currency'!A:B,2,FALSE)</f>
        <v>4.8</v>
      </c>
      <c r="W7681" s="5" t="str">
        <f>IF(Main[[#This Row],[Avg_Cost_USD]]&lt;10,"Low",
IF(Main[[#This Row],[Avg_Cost_USD]]&lt;=30,"Medium","High"))</f>
        <v>Low</v>
      </c>
    </row>
    <row r="7682" spans="1:23" x14ac:dyDescent="0.3">
      <c r="A7682">
        <v>18466407</v>
      </c>
      <c r="B7682" t="s">
        <v>7739</v>
      </c>
      <c r="C7682">
        <v>1</v>
      </c>
      <c r="D7682" t="s">
        <v>7729</v>
      </c>
      <c r="E7682" t="s">
        <v>6989</v>
      </c>
      <c r="F7682">
        <v>77.318970800000002</v>
      </c>
      <c r="G7682">
        <v>28.412025400000001</v>
      </c>
      <c r="H7682" t="s">
        <v>315</v>
      </c>
      <c r="I7682" t="s">
        <v>19</v>
      </c>
      <c r="J7682" t="s">
        <v>57</v>
      </c>
      <c r="K7682" t="s">
        <v>57</v>
      </c>
      <c r="L7682" t="s">
        <v>57</v>
      </c>
      <c r="M7682" t="s">
        <v>57</v>
      </c>
      <c r="N7682">
        <v>2</v>
      </c>
      <c r="O7682">
        <v>0</v>
      </c>
      <c r="P7682">
        <v>500</v>
      </c>
      <c r="Q7682">
        <v>1</v>
      </c>
      <c r="R7682">
        <v>2012</v>
      </c>
      <c r="S7682">
        <v>9</v>
      </c>
      <c r="T7682">
        <v>12</v>
      </c>
      <c r="U7682" s="1">
        <v>41164</v>
      </c>
      <c r="V7682" s="5">
        <f>Main[[#This Row],[Average_Cost_for_two]] * VLOOKUP(Main[[#This Row],[Currency]],'Currency'!A:B,2,FALSE)</f>
        <v>6</v>
      </c>
      <c r="W7682" s="5" t="str">
        <f>IF(Main[[#This Row],[Avg_Cost_USD]]&lt;10,"Low",
IF(Main[[#This Row],[Avg_Cost_USD]]&lt;=30,"Medium","High"))</f>
        <v>Low</v>
      </c>
    </row>
    <row r="7683" spans="1:23" x14ac:dyDescent="0.3">
      <c r="A7683">
        <v>18303717</v>
      </c>
      <c r="B7683" t="s">
        <v>7740</v>
      </c>
      <c r="C7683">
        <v>1</v>
      </c>
      <c r="D7683" t="s">
        <v>7729</v>
      </c>
      <c r="E7683" t="s">
        <v>5790</v>
      </c>
      <c r="F7683">
        <v>77.327910599999996</v>
      </c>
      <c r="G7683">
        <v>28.4105998</v>
      </c>
      <c r="H7683" t="s">
        <v>301</v>
      </c>
      <c r="I7683" t="s">
        <v>19</v>
      </c>
      <c r="J7683" t="s">
        <v>57</v>
      </c>
      <c r="K7683" t="s">
        <v>57</v>
      </c>
      <c r="L7683" t="s">
        <v>57</v>
      </c>
      <c r="M7683" t="s">
        <v>57</v>
      </c>
      <c r="N7683">
        <v>2</v>
      </c>
      <c r="O7683">
        <v>18</v>
      </c>
      <c r="P7683">
        <v>500</v>
      </c>
      <c r="Q7683">
        <v>3.4</v>
      </c>
      <c r="R7683">
        <v>2013</v>
      </c>
      <c r="S7683">
        <v>9</v>
      </c>
      <c r="T7683">
        <v>17</v>
      </c>
      <c r="U7683" s="1">
        <v>41534</v>
      </c>
      <c r="V7683" s="5">
        <f>Main[[#This Row],[Average_Cost_for_two]] * VLOOKUP(Main[[#This Row],[Currency]],'Currency'!A:B,2,FALSE)</f>
        <v>6</v>
      </c>
      <c r="W7683" s="5" t="str">
        <f>IF(Main[[#This Row],[Avg_Cost_USD]]&lt;10,"Low",
IF(Main[[#This Row],[Avg_Cost_USD]]&lt;=30,"Medium","High"))</f>
        <v>Low</v>
      </c>
    </row>
    <row r="7684" spans="1:23" x14ac:dyDescent="0.3">
      <c r="A7684">
        <v>304004</v>
      </c>
      <c r="B7684" t="s">
        <v>7741</v>
      </c>
      <c r="C7684">
        <v>1</v>
      </c>
      <c r="D7684" t="s">
        <v>7729</v>
      </c>
      <c r="E7684" t="s">
        <v>5790</v>
      </c>
      <c r="F7684">
        <v>77.326096710000002</v>
      </c>
      <c r="G7684">
        <v>28.410115600000001</v>
      </c>
      <c r="H7684" t="s">
        <v>350</v>
      </c>
      <c r="I7684" t="s">
        <v>19</v>
      </c>
      <c r="J7684" t="s">
        <v>57</v>
      </c>
      <c r="K7684" t="s">
        <v>61</v>
      </c>
      <c r="L7684" t="s">
        <v>57</v>
      </c>
      <c r="M7684" t="s">
        <v>57</v>
      </c>
      <c r="N7684">
        <v>2</v>
      </c>
      <c r="O7684">
        <v>76</v>
      </c>
      <c r="P7684">
        <v>700</v>
      </c>
      <c r="Q7684">
        <v>3.3</v>
      </c>
      <c r="R7684">
        <v>2011</v>
      </c>
      <c r="S7684">
        <v>9</v>
      </c>
      <c r="T7684">
        <v>27</v>
      </c>
      <c r="U7684" s="1">
        <v>40813</v>
      </c>
      <c r="V7684" s="5">
        <f>Main[[#This Row],[Average_Cost_for_two]] * VLOOKUP(Main[[#This Row],[Currency]],'Currency'!A:B,2,FALSE)</f>
        <v>8.4</v>
      </c>
      <c r="W7684" s="5" t="str">
        <f>IF(Main[[#This Row],[Avg_Cost_USD]]&lt;10,"Low",
IF(Main[[#This Row],[Avg_Cost_USD]]&lt;=30,"Medium","High"))</f>
        <v>Low</v>
      </c>
    </row>
    <row r="7685" spans="1:23" x14ac:dyDescent="0.3">
      <c r="A7685">
        <v>18439547</v>
      </c>
      <c r="B7685" t="s">
        <v>7742</v>
      </c>
      <c r="C7685">
        <v>1</v>
      </c>
      <c r="D7685" t="s">
        <v>7729</v>
      </c>
      <c r="E7685" t="s">
        <v>5867</v>
      </c>
      <c r="F7685">
        <v>77.296337899999997</v>
      </c>
      <c r="G7685">
        <v>28.429835499999999</v>
      </c>
      <c r="H7685" t="s">
        <v>56</v>
      </c>
      <c r="I7685" t="s">
        <v>19</v>
      </c>
      <c r="J7685" t="s">
        <v>57</v>
      </c>
      <c r="K7685" t="s">
        <v>57</v>
      </c>
      <c r="L7685" t="s">
        <v>57</v>
      </c>
      <c r="M7685" t="s">
        <v>57</v>
      </c>
      <c r="N7685">
        <v>1</v>
      </c>
      <c r="O7685">
        <v>1</v>
      </c>
      <c r="P7685">
        <v>200</v>
      </c>
      <c r="Q7685">
        <v>1</v>
      </c>
      <c r="R7685">
        <v>2011</v>
      </c>
      <c r="S7685">
        <v>9</v>
      </c>
      <c r="T7685">
        <v>4</v>
      </c>
      <c r="U7685" s="1">
        <v>40790</v>
      </c>
      <c r="V7685" s="5">
        <f>Main[[#This Row],[Average_Cost_for_two]] * VLOOKUP(Main[[#This Row],[Currency]],'Currency'!A:B,2,FALSE)</f>
        <v>2.4</v>
      </c>
      <c r="W7685" s="5" t="str">
        <f>IF(Main[[#This Row],[Avg_Cost_USD]]&lt;10,"Low",
IF(Main[[#This Row],[Avg_Cost_USD]]&lt;=30,"Medium","High"))</f>
        <v>Low</v>
      </c>
    </row>
    <row r="7686" spans="1:23" x14ac:dyDescent="0.3">
      <c r="A7686">
        <v>18469937</v>
      </c>
      <c r="B7686" t="s">
        <v>7743</v>
      </c>
      <c r="C7686">
        <v>1</v>
      </c>
      <c r="D7686" t="s">
        <v>7729</v>
      </c>
      <c r="E7686" t="s">
        <v>5867</v>
      </c>
      <c r="F7686">
        <v>77.296622600000006</v>
      </c>
      <c r="G7686">
        <v>28.430190899999999</v>
      </c>
      <c r="H7686" t="s">
        <v>636</v>
      </c>
      <c r="I7686" t="s">
        <v>19</v>
      </c>
      <c r="J7686" t="s">
        <v>57</v>
      </c>
      <c r="K7686" t="s">
        <v>57</v>
      </c>
      <c r="L7686" t="s">
        <v>57</v>
      </c>
      <c r="M7686" t="s">
        <v>57</v>
      </c>
      <c r="N7686">
        <v>1</v>
      </c>
      <c r="O7686">
        <v>2</v>
      </c>
      <c r="P7686">
        <v>100</v>
      </c>
      <c r="Q7686">
        <v>1</v>
      </c>
      <c r="R7686">
        <v>2013</v>
      </c>
      <c r="S7686">
        <v>9</v>
      </c>
      <c r="T7686">
        <v>26</v>
      </c>
      <c r="U7686" s="1">
        <v>41543</v>
      </c>
      <c r="V7686" s="5">
        <f>Main[[#This Row],[Average_Cost_for_two]] * VLOOKUP(Main[[#This Row],[Currency]],'Currency'!A:B,2,FALSE)</f>
        <v>1.2</v>
      </c>
      <c r="W7686" s="5" t="str">
        <f>IF(Main[[#This Row],[Avg_Cost_USD]]&lt;10,"Low",
IF(Main[[#This Row],[Avg_Cost_USD]]&lt;=30,"Medium","High"))</f>
        <v>Low</v>
      </c>
    </row>
    <row r="7687" spans="1:23" x14ac:dyDescent="0.3">
      <c r="A7687">
        <v>18380284</v>
      </c>
      <c r="B7687" t="s">
        <v>7744</v>
      </c>
      <c r="C7687">
        <v>1</v>
      </c>
      <c r="D7687" t="s">
        <v>7729</v>
      </c>
      <c r="E7687" t="s">
        <v>5873</v>
      </c>
      <c r="F7687">
        <v>0</v>
      </c>
      <c r="G7687">
        <v>0</v>
      </c>
      <c r="H7687" t="s">
        <v>357</v>
      </c>
      <c r="I7687" t="s">
        <v>19</v>
      </c>
      <c r="J7687" t="s">
        <v>57</v>
      </c>
      <c r="K7687" t="s">
        <v>57</v>
      </c>
      <c r="L7687" t="s">
        <v>57</v>
      </c>
      <c r="M7687" t="s">
        <v>57</v>
      </c>
      <c r="N7687">
        <v>1</v>
      </c>
      <c r="O7687">
        <v>1</v>
      </c>
      <c r="P7687">
        <v>350</v>
      </c>
      <c r="Q7687">
        <v>1</v>
      </c>
      <c r="R7687">
        <v>2015</v>
      </c>
      <c r="S7687">
        <v>9</v>
      </c>
      <c r="T7687">
        <v>2</v>
      </c>
      <c r="U7687" s="1">
        <v>42249</v>
      </c>
      <c r="V7687" s="5">
        <f>Main[[#This Row],[Average_Cost_for_two]] * VLOOKUP(Main[[#This Row],[Currency]],'Currency'!A:B,2,FALSE)</f>
        <v>4.2</v>
      </c>
      <c r="W7687" s="5" t="str">
        <f>IF(Main[[#This Row],[Avg_Cost_USD]]&lt;10,"Low",
IF(Main[[#This Row],[Avg_Cost_USD]]&lt;=30,"Medium","High"))</f>
        <v>Low</v>
      </c>
    </row>
    <row r="7688" spans="1:23" x14ac:dyDescent="0.3">
      <c r="A7688">
        <v>18433895</v>
      </c>
      <c r="B7688" t="s">
        <v>7745</v>
      </c>
      <c r="C7688">
        <v>1</v>
      </c>
      <c r="D7688" t="s">
        <v>7729</v>
      </c>
      <c r="E7688" t="s">
        <v>6895</v>
      </c>
      <c r="F7688">
        <v>77.287590910000006</v>
      </c>
      <c r="G7688">
        <v>28.466263550000001</v>
      </c>
      <c r="H7688" t="s">
        <v>303</v>
      </c>
      <c r="I7688" t="s">
        <v>19</v>
      </c>
      <c r="J7688" t="s">
        <v>57</v>
      </c>
      <c r="K7688" t="s">
        <v>57</v>
      </c>
      <c r="L7688" t="s">
        <v>57</v>
      </c>
      <c r="M7688" t="s">
        <v>57</v>
      </c>
      <c r="N7688">
        <v>2</v>
      </c>
      <c r="O7688">
        <v>4</v>
      </c>
      <c r="P7688">
        <v>500</v>
      </c>
      <c r="Q7688">
        <v>3</v>
      </c>
      <c r="R7688">
        <v>2010</v>
      </c>
      <c r="S7688">
        <v>9</v>
      </c>
      <c r="T7688">
        <v>22</v>
      </c>
      <c r="U7688" s="1">
        <v>40443</v>
      </c>
      <c r="V7688" s="5">
        <f>Main[[#This Row],[Average_Cost_for_two]] * VLOOKUP(Main[[#This Row],[Currency]],'Currency'!A:B,2,FALSE)</f>
        <v>6</v>
      </c>
      <c r="W7688" s="5" t="str">
        <f>IF(Main[[#This Row],[Avg_Cost_USD]]&lt;10,"Low",
IF(Main[[#This Row],[Avg_Cost_USD]]&lt;=30,"Medium","High"))</f>
        <v>Low</v>
      </c>
    </row>
    <row r="7689" spans="1:23" x14ac:dyDescent="0.3">
      <c r="A7689">
        <v>18277177</v>
      </c>
      <c r="B7689" t="s">
        <v>7746</v>
      </c>
      <c r="C7689">
        <v>1</v>
      </c>
      <c r="D7689" t="s">
        <v>7729</v>
      </c>
      <c r="E7689" t="s">
        <v>6536</v>
      </c>
      <c r="F7689">
        <v>77.284778299999999</v>
      </c>
      <c r="G7689">
        <v>28.461169999999999</v>
      </c>
      <c r="H7689" t="s">
        <v>7747</v>
      </c>
      <c r="I7689" t="s">
        <v>19</v>
      </c>
      <c r="J7689" t="s">
        <v>57</v>
      </c>
      <c r="K7689" t="s">
        <v>57</v>
      </c>
      <c r="L7689" t="s">
        <v>57</v>
      </c>
      <c r="M7689" t="s">
        <v>57</v>
      </c>
      <c r="N7689">
        <v>1</v>
      </c>
      <c r="O7689">
        <v>0</v>
      </c>
      <c r="P7689">
        <v>100</v>
      </c>
      <c r="Q7689">
        <v>1</v>
      </c>
      <c r="R7689">
        <v>2010</v>
      </c>
      <c r="S7689">
        <v>9</v>
      </c>
      <c r="T7689">
        <v>23</v>
      </c>
      <c r="U7689" s="1">
        <v>40444</v>
      </c>
      <c r="V7689" s="5">
        <f>Main[[#This Row],[Average_Cost_for_two]] * VLOOKUP(Main[[#This Row],[Currency]],'Currency'!A:B,2,FALSE)</f>
        <v>1.2</v>
      </c>
      <c r="W7689" s="5" t="str">
        <f>IF(Main[[#This Row],[Avg_Cost_USD]]&lt;10,"Low",
IF(Main[[#This Row],[Avg_Cost_USD]]&lt;=30,"Medium","High"))</f>
        <v>Low</v>
      </c>
    </row>
    <row r="7690" spans="1:23" x14ac:dyDescent="0.3">
      <c r="A7690">
        <v>305618</v>
      </c>
      <c r="B7690" t="s">
        <v>1686</v>
      </c>
      <c r="C7690">
        <v>1</v>
      </c>
      <c r="D7690" t="s">
        <v>7729</v>
      </c>
      <c r="E7690" t="s">
        <v>7748</v>
      </c>
      <c r="F7690">
        <v>77.298335300000005</v>
      </c>
      <c r="G7690">
        <v>28.437548899999999</v>
      </c>
      <c r="H7690" t="s">
        <v>287</v>
      </c>
      <c r="I7690" t="s">
        <v>19</v>
      </c>
      <c r="J7690" t="s">
        <v>57</v>
      </c>
      <c r="K7690" t="s">
        <v>61</v>
      </c>
      <c r="L7690" t="s">
        <v>57</v>
      </c>
      <c r="M7690" t="s">
        <v>57</v>
      </c>
      <c r="N7690">
        <v>2</v>
      </c>
      <c r="O7690">
        <v>79</v>
      </c>
      <c r="P7690">
        <v>700</v>
      </c>
      <c r="Q7690">
        <v>2.5</v>
      </c>
      <c r="R7690">
        <v>2013</v>
      </c>
      <c r="S7690">
        <v>9</v>
      </c>
      <c r="T7690">
        <v>3</v>
      </c>
      <c r="U7690" s="1">
        <v>41520</v>
      </c>
      <c r="V7690" s="5">
        <f>Main[[#This Row],[Average_Cost_for_two]] * VLOOKUP(Main[[#This Row],[Currency]],'Currency'!A:B,2,FALSE)</f>
        <v>8.4</v>
      </c>
      <c r="W7690" s="5" t="str">
        <f>IF(Main[[#This Row],[Avg_Cost_USD]]&lt;10,"Low",
IF(Main[[#This Row],[Avg_Cost_USD]]&lt;=30,"Medium","High"))</f>
        <v>Low</v>
      </c>
    </row>
    <row r="7691" spans="1:23" x14ac:dyDescent="0.3">
      <c r="A7691">
        <v>8318</v>
      </c>
      <c r="B7691" t="s">
        <v>7749</v>
      </c>
      <c r="C7691">
        <v>1</v>
      </c>
      <c r="D7691" t="s">
        <v>7729</v>
      </c>
      <c r="E7691" t="s">
        <v>5803</v>
      </c>
      <c r="F7691">
        <v>77.326037400000004</v>
      </c>
      <c r="G7691">
        <v>28.3633487</v>
      </c>
      <c r="H7691" t="s">
        <v>56</v>
      </c>
      <c r="I7691" t="s">
        <v>19</v>
      </c>
      <c r="J7691" t="s">
        <v>57</v>
      </c>
      <c r="K7691" t="s">
        <v>57</v>
      </c>
      <c r="L7691" t="s">
        <v>57</v>
      </c>
      <c r="M7691" t="s">
        <v>57</v>
      </c>
      <c r="N7691">
        <v>1</v>
      </c>
      <c r="O7691">
        <v>16</v>
      </c>
      <c r="P7691">
        <v>450</v>
      </c>
      <c r="Q7691">
        <v>2.9</v>
      </c>
      <c r="R7691">
        <v>2014</v>
      </c>
      <c r="S7691">
        <v>9</v>
      </c>
      <c r="T7691">
        <v>13</v>
      </c>
      <c r="U7691" s="1">
        <v>41895</v>
      </c>
      <c r="V7691" s="5">
        <f>Main[[#This Row],[Average_Cost_for_two]] * VLOOKUP(Main[[#This Row],[Currency]],'Currency'!A:B,2,FALSE)</f>
        <v>5.4</v>
      </c>
      <c r="W7691" s="5" t="str">
        <f>IF(Main[[#This Row],[Avg_Cost_USD]]&lt;10,"Low",
IF(Main[[#This Row],[Avg_Cost_USD]]&lt;=30,"Medium","High"))</f>
        <v>Low</v>
      </c>
    </row>
    <row r="7692" spans="1:23" x14ac:dyDescent="0.3">
      <c r="A7692">
        <v>18365998</v>
      </c>
      <c r="B7692" t="s">
        <v>7750</v>
      </c>
      <c r="C7692">
        <v>1</v>
      </c>
      <c r="D7692" t="s">
        <v>7729</v>
      </c>
      <c r="E7692" t="s">
        <v>7751</v>
      </c>
      <c r="F7692">
        <v>77.336659999999995</v>
      </c>
      <c r="G7692">
        <v>28.408057400000001</v>
      </c>
      <c r="H7692" t="s">
        <v>303</v>
      </c>
      <c r="I7692" t="s">
        <v>19</v>
      </c>
      <c r="J7692" t="s">
        <v>57</v>
      </c>
      <c r="K7692" t="s">
        <v>57</v>
      </c>
      <c r="L7692" t="s">
        <v>57</v>
      </c>
      <c r="M7692" t="s">
        <v>57</v>
      </c>
      <c r="N7692">
        <v>2</v>
      </c>
      <c r="O7692">
        <v>17</v>
      </c>
      <c r="P7692">
        <v>500</v>
      </c>
      <c r="Q7692">
        <v>3.3</v>
      </c>
      <c r="R7692">
        <v>2017</v>
      </c>
      <c r="S7692">
        <v>9</v>
      </c>
      <c r="T7692">
        <v>4</v>
      </c>
      <c r="U7692" s="1">
        <v>42982</v>
      </c>
      <c r="V7692" s="5">
        <f>Main[[#This Row],[Average_Cost_for_two]] * VLOOKUP(Main[[#This Row],[Currency]],'Currency'!A:B,2,FALSE)</f>
        <v>6</v>
      </c>
      <c r="W7692" s="5" t="str">
        <f>IF(Main[[#This Row],[Avg_Cost_USD]]&lt;10,"Low",
IF(Main[[#This Row],[Avg_Cost_USD]]&lt;=30,"Medium","High"))</f>
        <v>Low</v>
      </c>
    </row>
    <row r="7693" spans="1:23" x14ac:dyDescent="0.3">
      <c r="A7693">
        <v>303571</v>
      </c>
      <c r="B7693" t="s">
        <v>7752</v>
      </c>
      <c r="C7693">
        <v>1</v>
      </c>
      <c r="D7693" t="s">
        <v>7729</v>
      </c>
      <c r="E7693" t="s">
        <v>7753</v>
      </c>
      <c r="F7693">
        <v>77.293041099999996</v>
      </c>
      <c r="G7693">
        <v>28.499223099999998</v>
      </c>
      <c r="H7693" t="s">
        <v>289</v>
      </c>
      <c r="I7693" t="s">
        <v>19</v>
      </c>
      <c r="J7693" t="s">
        <v>57</v>
      </c>
      <c r="K7693" t="s">
        <v>57</v>
      </c>
      <c r="L7693" t="s">
        <v>57</v>
      </c>
      <c r="M7693" t="s">
        <v>57</v>
      </c>
      <c r="N7693">
        <v>2</v>
      </c>
      <c r="O7693">
        <v>18</v>
      </c>
      <c r="P7693">
        <v>600</v>
      </c>
      <c r="Q7693">
        <v>3.1</v>
      </c>
      <c r="R7693">
        <v>2014</v>
      </c>
      <c r="S7693">
        <v>9</v>
      </c>
      <c r="T7693">
        <v>11</v>
      </c>
      <c r="U7693" s="1">
        <v>41893</v>
      </c>
      <c r="V7693" s="5">
        <f>Main[[#This Row],[Average_Cost_for_two]] * VLOOKUP(Main[[#This Row],[Currency]],'Currency'!A:B,2,FALSE)</f>
        <v>7.2</v>
      </c>
      <c r="W7693" s="5" t="str">
        <f>IF(Main[[#This Row],[Avg_Cost_USD]]&lt;10,"Low",
IF(Main[[#This Row],[Avg_Cost_USD]]&lt;=30,"Medium","High"))</f>
        <v>Low</v>
      </c>
    </row>
    <row r="7694" spans="1:23" x14ac:dyDescent="0.3">
      <c r="A7694">
        <v>5992</v>
      </c>
      <c r="B7694" t="s">
        <v>7754</v>
      </c>
      <c r="C7694">
        <v>1</v>
      </c>
      <c r="D7694" t="s">
        <v>7729</v>
      </c>
      <c r="E7694" t="s">
        <v>7755</v>
      </c>
      <c r="F7694">
        <v>77.304776000000004</v>
      </c>
      <c r="G7694">
        <v>28.4901567</v>
      </c>
      <c r="H7694" t="s">
        <v>289</v>
      </c>
      <c r="I7694" t="s">
        <v>19</v>
      </c>
      <c r="J7694" t="s">
        <v>57</v>
      </c>
      <c r="K7694" t="s">
        <v>57</v>
      </c>
      <c r="L7694" t="s">
        <v>57</v>
      </c>
      <c r="M7694" t="s">
        <v>57</v>
      </c>
      <c r="N7694">
        <v>2</v>
      </c>
      <c r="O7694">
        <v>16</v>
      </c>
      <c r="P7694">
        <v>500</v>
      </c>
      <c r="Q7694">
        <v>2.8</v>
      </c>
      <c r="R7694">
        <v>2016</v>
      </c>
      <c r="S7694">
        <v>8</v>
      </c>
      <c r="T7694">
        <v>12</v>
      </c>
      <c r="U7694" s="1">
        <v>42594</v>
      </c>
      <c r="V7694" s="5">
        <f>Main[[#This Row],[Average_Cost_for_two]] * VLOOKUP(Main[[#This Row],[Currency]],'Currency'!A:B,2,FALSE)</f>
        <v>6</v>
      </c>
      <c r="W7694" s="5" t="str">
        <f>IF(Main[[#This Row],[Avg_Cost_USD]]&lt;10,"Low",
IF(Main[[#This Row],[Avg_Cost_USD]]&lt;=30,"Medium","High"))</f>
        <v>Low</v>
      </c>
    </row>
    <row r="7695" spans="1:23" x14ac:dyDescent="0.3">
      <c r="A7695">
        <v>8128</v>
      </c>
      <c r="B7695" t="s">
        <v>7756</v>
      </c>
      <c r="C7695">
        <v>1</v>
      </c>
      <c r="D7695" t="s">
        <v>7729</v>
      </c>
      <c r="E7695" t="s">
        <v>7733</v>
      </c>
      <c r="F7695">
        <v>77.313102499999999</v>
      </c>
      <c r="G7695">
        <v>28.397808300000001</v>
      </c>
      <c r="H7695" t="s">
        <v>287</v>
      </c>
      <c r="I7695" t="s">
        <v>19</v>
      </c>
      <c r="J7695" t="s">
        <v>61</v>
      </c>
      <c r="K7695" t="s">
        <v>57</v>
      </c>
      <c r="L7695" t="s">
        <v>57</v>
      </c>
      <c r="M7695" t="s">
        <v>57</v>
      </c>
      <c r="N7695">
        <v>3</v>
      </c>
      <c r="O7695">
        <v>25</v>
      </c>
      <c r="P7695">
        <v>1000</v>
      </c>
      <c r="Q7695">
        <v>2.4</v>
      </c>
      <c r="R7695">
        <v>2016</v>
      </c>
      <c r="S7695">
        <v>8</v>
      </c>
      <c r="T7695">
        <v>9</v>
      </c>
      <c r="U7695" s="1">
        <v>42591</v>
      </c>
      <c r="V7695" s="5">
        <f>Main[[#This Row],[Average_Cost_for_two]] * VLOOKUP(Main[[#This Row],[Currency]],'Currency'!A:B,2,FALSE)</f>
        <v>12</v>
      </c>
      <c r="W7695" s="5" t="str">
        <f>IF(Main[[#This Row],[Avg_Cost_USD]]&lt;10,"Low",
IF(Main[[#This Row],[Avg_Cost_USD]]&lt;=30,"Medium","High"))</f>
        <v>Medium</v>
      </c>
    </row>
    <row r="7696" spans="1:23" x14ac:dyDescent="0.3">
      <c r="A7696">
        <v>312514</v>
      </c>
      <c r="B7696" t="s">
        <v>613</v>
      </c>
      <c r="C7696">
        <v>1</v>
      </c>
      <c r="D7696" t="s">
        <v>7729</v>
      </c>
      <c r="E7696" t="s">
        <v>7757</v>
      </c>
      <c r="F7696">
        <v>77.314044899999999</v>
      </c>
      <c r="G7696">
        <v>28.386902899999999</v>
      </c>
      <c r="H7696" t="s">
        <v>315</v>
      </c>
      <c r="I7696" t="s">
        <v>19</v>
      </c>
      <c r="J7696" t="s">
        <v>57</v>
      </c>
      <c r="K7696" t="s">
        <v>57</v>
      </c>
      <c r="L7696" t="s">
        <v>57</v>
      </c>
      <c r="M7696" t="s">
        <v>57</v>
      </c>
      <c r="N7696">
        <v>1</v>
      </c>
      <c r="O7696">
        <v>2</v>
      </c>
      <c r="P7696">
        <v>200</v>
      </c>
      <c r="Q7696">
        <v>1</v>
      </c>
      <c r="R7696">
        <v>2010</v>
      </c>
      <c r="S7696">
        <v>8</v>
      </c>
      <c r="T7696">
        <v>26</v>
      </c>
      <c r="U7696" s="1">
        <v>40416</v>
      </c>
      <c r="V7696" s="5">
        <f>Main[[#This Row],[Average_Cost_for_two]] * VLOOKUP(Main[[#This Row],[Currency]],'Currency'!A:B,2,FALSE)</f>
        <v>2.4</v>
      </c>
      <c r="W7696" s="5" t="str">
        <f>IF(Main[[#This Row],[Avg_Cost_USD]]&lt;10,"Low",
IF(Main[[#This Row],[Avg_Cost_USD]]&lt;=30,"Medium","High"))</f>
        <v>Low</v>
      </c>
    </row>
    <row r="7697" spans="1:23" x14ac:dyDescent="0.3">
      <c r="A7697">
        <v>9698</v>
      </c>
      <c r="B7697" t="s">
        <v>7758</v>
      </c>
      <c r="C7697">
        <v>1</v>
      </c>
      <c r="D7697" t="s">
        <v>7729</v>
      </c>
      <c r="E7697" t="s">
        <v>6830</v>
      </c>
      <c r="F7697">
        <v>77.318585799999994</v>
      </c>
      <c r="G7697">
        <v>28.371835000000001</v>
      </c>
      <c r="H7697" t="s">
        <v>335</v>
      </c>
      <c r="I7697" t="s">
        <v>19</v>
      </c>
      <c r="J7697" t="s">
        <v>57</v>
      </c>
      <c r="K7697" t="s">
        <v>57</v>
      </c>
      <c r="L7697" t="s">
        <v>57</v>
      </c>
      <c r="M7697" t="s">
        <v>57</v>
      </c>
      <c r="N7697">
        <v>1</v>
      </c>
      <c r="O7697">
        <v>22</v>
      </c>
      <c r="P7697">
        <v>300</v>
      </c>
      <c r="Q7697">
        <v>3</v>
      </c>
      <c r="R7697">
        <v>2011</v>
      </c>
      <c r="S7697">
        <v>8</v>
      </c>
      <c r="T7697">
        <v>22</v>
      </c>
      <c r="U7697" s="1">
        <v>40777</v>
      </c>
      <c r="V7697" s="5">
        <f>Main[[#This Row],[Average_Cost_for_two]] * VLOOKUP(Main[[#This Row],[Currency]],'Currency'!A:B,2,FALSE)</f>
        <v>3.6</v>
      </c>
      <c r="W7697" s="5" t="str">
        <f>IF(Main[[#This Row],[Avg_Cost_USD]]&lt;10,"Low",
IF(Main[[#This Row],[Avg_Cost_USD]]&lt;=30,"Medium","High"))</f>
        <v>Low</v>
      </c>
    </row>
    <row r="7698" spans="1:23" x14ac:dyDescent="0.3">
      <c r="A7698">
        <v>18270895</v>
      </c>
      <c r="B7698" t="s">
        <v>7759</v>
      </c>
      <c r="C7698">
        <v>1</v>
      </c>
      <c r="D7698" t="s">
        <v>7729</v>
      </c>
      <c r="E7698" t="s">
        <v>5788</v>
      </c>
      <c r="F7698">
        <v>77.323523300000005</v>
      </c>
      <c r="G7698">
        <v>28.395195999999999</v>
      </c>
      <c r="H7698" t="s">
        <v>7760</v>
      </c>
      <c r="I7698" t="s">
        <v>19</v>
      </c>
      <c r="J7698" t="s">
        <v>61</v>
      </c>
      <c r="K7698" t="s">
        <v>57</v>
      </c>
      <c r="L7698" t="s">
        <v>57</v>
      </c>
      <c r="M7698" t="s">
        <v>57</v>
      </c>
      <c r="N7698">
        <v>2</v>
      </c>
      <c r="O7698">
        <v>134</v>
      </c>
      <c r="P7698">
        <v>900</v>
      </c>
      <c r="Q7698">
        <v>3.8</v>
      </c>
      <c r="R7698">
        <v>2018</v>
      </c>
      <c r="S7698">
        <v>8</v>
      </c>
      <c r="T7698">
        <v>3</v>
      </c>
      <c r="U7698" s="1">
        <v>43315</v>
      </c>
      <c r="V7698" s="5">
        <f>Main[[#This Row],[Average_Cost_for_two]] * VLOOKUP(Main[[#This Row],[Currency]],'Currency'!A:B,2,FALSE)</f>
        <v>10.8</v>
      </c>
      <c r="W7698" s="5" t="str">
        <f>IF(Main[[#This Row],[Avg_Cost_USD]]&lt;10,"Low",
IF(Main[[#This Row],[Avg_Cost_USD]]&lt;=30,"Medium","High"))</f>
        <v>Medium</v>
      </c>
    </row>
    <row r="7699" spans="1:23" x14ac:dyDescent="0.3">
      <c r="A7699">
        <v>18313839</v>
      </c>
      <c r="B7699" t="s">
        <v>7761</v>
      </c>
      <c r="C7699">
        <v>1</v>
      </c>
      <c r="D7699" t="s">
        <v>7729</v>
      </c>
      <c r="E7699" t="s">
        <v>5788</v>
      </c>
      <c r="F7699">
        <v>77.317231000000007</v>
      </c>
      <c r="G7699">
        <v>28.393260999999999</v>
      </c>
      <c r="H7699" t="s">
        <v>342</v>
      </c>
      <c r="I7699" t="s">
        <v>19</v>
      </c>
      <c r="J7699" t="s">
        <v>57</v>
      </c>
      <c r="K7699" t="s">
        <v>57</v>
      </c>
      <c r="L7699" t="s">
        <v>57</v>
      </c>
      <c r="M7699" t="s">
        <v>57</v>
      </c>
      <c r="N7699">
        <v>1</v>
      </c>
      <c r="O7699">
        <v>26</v>
      </c>
      <c r="P7699">
        <v>400</v>
      </c>
      <c r="Q7699">
        <v>3.5</v>
      </c>
      <c r="R7699">
        <v>2011</v>
      </c>
      <c r="S7699">
        <v>8</v>
      </c>
      <c r="T7699">
        <v>1</v>
      </c>
      <c r="U7699" s="1">
        <v>40756</v>
      </c>
      <c r="V7699" s="5">
        <f>Main[[#This Row],[Average_Cost_for_two]] * VLOOKUP(Main[[#This Row],[Currency]],'Currency'!A:B,2,FALSE)</f>
        <v>4.8</v>
      </c>
      <c r="W7699" s="5" t="str">
        <f>IF(Main[[#This Row],[Avg_Cost_USD]]&lt;10,"Low",
IF(Main[[#This Row],[Avg_Cost_USD]]&lt;=30,"Medium","High"))</f>
        <v>Low</v>
      </c>
    </row>
    <row r="7700" spans="1:23" x14ac:dyDescent="0.3">
      <c r="A7700">
        <v>6150</v>
      </c>
      <c r="B7700" t="s">
        <v>7762</v>
      </c>
      <c r="C7700">
        <v>1</v>
      </c>
      <c r="D7700" t="s">
        <v>7729</v>
      </c>
      <c r="E7700" t="s">
        <v>6989</v>
      </c>
      <c r="F7700">
        <v>77.318667000000005</v>
      </c>
      <c r="G7700">
        <v>28.410677199999999</v>
      </c>
      <c r="H7700" t="s">
        <v>56</v>
      </c>
      <c r="I7700" t="s">
        <v>19</v>
      </c>
      <c r="J7700" t="s">
        <v>57</v>
      </c>
      <c r="K7700" t="s">
        <v>57</v>
      </c>
      <c r="L7700" t="s">
        <v>57</v>
      </c>
      <c r="M7700" t="s">
        <v>57</v>
      </c>
      <c r="N7700">
        <v>1</v>
      </c>
      <c r="O7700">
        <v>22</v>
      </c>
      <c r="P7700">
        <v>250</v>
      </c>
      <c r="Q7700">
        <v>3.4</v>
      </c>
      <c r="R7700">
        <v>2010</v>
      </c>
      <c r="S7700">
        <v>8</v>
      </c>
      <c r="T7700">
        <v>26</v>
      </c>
      <c r="U7700" s="1">
        <v>40416</v>
      </c>
      <c r="V7700" s="5">
        <f>Main[[#This Row],[Average_Cost_for_two]] * VLOOKUP(Main[[#This Row],[Currency]],'Currency'!A:B,2,FALSE)</f>
        <v>3</v>
      </c>
      <c r="W7700" s="5" t="str">
        <f>IF(Main[[#This Row],[Avg_Cost_USD]]&lt;10,"Low",
IF(Main[[#This Row],[Avg_Cost_USD]]&lt;=30,"Medium","High"))</f>
        <v>Low</v>
      </c>
    </row>
    <row r="7701" spans="1:23" x14ac:dyDescent="0.3">
      <c r="A7701">
        <v>18472625</v>
      </c>
      <c r="B7701" t="s">
        <v>7763</v>
      </c>
      <c r="C7701">
        <v>1</v>
      </c>
      <c r="D7701" t="s">
        <v>7729</v>
      </c>
      <c r="E7701" t="s">
        <v>5790</v>
      </c>
      <c r="F7701">
        <v>77.326227000000003</v>
      </c>
      <c r="G7701">
        <v>28.409801000000002</v>
      </c>
      <c r="H7701" t="s">
        <v>301</v>
      </c>
      <c r="I7701" t="s">
        <v>19</v>
      </c>
      <c r="J7701" t="s">
        <v>61</v>
      </c>
      <c r="K7701" t="s">
        <v>61</v>
      </c>
      <c r="L7701" t="s">
        <v>57</v>
      </c>
      <c r="M7701" t="s">
        <v>57</v>
      </c>
      <c r="N7701">
        <v>2</v>
      </c>
      <c r="O7701">
        <v>1</v>
      </c>
      <c r="P7701">
        <v>700</v>
      </c>
      <c r="Q7701">
        <v>1</v>
      </c>
      <c r="R7701">
        <v>2018</v>
      </c>
      <c r="S7701">
        <v>8</v>
      </c>
      <c r="T7701">
        <v>18</v>
      </c>
      <c r="U7701" s="1">
        <v>43330</v>
      </c>
      <c r="V7701" s="5">
        <f>Main[[#This Row],[Average_Cost_for_two]] * VLOOKUP(Main[[#This Row],[Currency]],'Currency'!A:B,2,FALSE)</f>
        <v>8.4</v>
      </c>
      <c r="W7701" s="5" t="str">
        <f>IF(Main[[#This Row],[Avg_Cost_USD]]&lt;10,"Low",
IF(Main[[#This Row],[Avg_Cost_USD]]&lt;=30,"Medium","High"))</f>
        <v>Low</v>
      </c>
    </row>
    <row r="7702" spans="1:23" x14ac:dyDescent="0.3">
      <c r="A7702">
        <v>18317486</v>
      </c>
      <c r="B7702" t="s">
        <v>7764</v>
      </c>
      <c r="C7702">
        <v>1</v>
      </c>
      <c r="D7702" t="s">
        <v>7729</v>
      </c>
      <c r="E7702" t="s">
        <v>5867</v>
      </c>
      <c r="F7702">
        <v>77.291918999999993</v>
      </c>
      <c r="G7702">
        <v>28.422103700000001</v>
      </c>
      <c r="H7702" t="s">
        <v>439</v>
      </c>
      <c r="I7702" t="s">
        <v>19</v>
      </c>
      <c r="J7702" t="s">
        <v>57</v>
      </c>
      <c r="K7702" t="s">
        <v>57</v>
      </c>
      <c r="L7702" t="s">
        <v>57</v>
      </c>
      <c r="M7702" t="s">
        <v>57</v>
      </c>
      <c r="N7702">
        <v>1</v>
      </c>
      <c r="O7702">
        <v>3</v>
      </c>
      <c r="P7702">
        <v>300</v>
      </c>
      <c r="Q7702">
        <v>1</v>
      </c>
      <c r="R7702">
        <v>2011</v>
      </c>
      <c r="S7702">
        <v>8</v>
      </c>
      <c r="T7702">
        <v>4</v>
      </c>
      <c r="U7702" s="1">
        <v>40759</v>
      </c>
      <c r="V7702" s="5">
        <f>Main[[#This Row],[Average_Cost_for_two]] * VLOOKUP(Main[[#This Row],[Currency]],'Currency'!A:B,2,FALSE)</f>
        <v>3.6</v>
      </c>
      <c r="W7702" s="5" t="str">
        <f>IF(Main[[#This Row],[Avg_Cost_USD]]&lt;10,"Low",
IF(Main[[#This Row],[Avg_Cost_USD]]&lt;=30,"Medium","High"))</f>
        <v>Low</v>
      </c>
    </row>
    <row r="7703" spans="1:23" x14ac:dyDescent="0.3">
      <c r="A7703">
        <v>18458540</v>
      </c>
      <c r="B7703" t="s">
        <v>7765</v>
      </c>
      <c r="C7703">
        <v>1</v>
      </c>
      <c r="D7703" t="s">
        <v>7729</v>
      </c>
      <c r="E7703" t="s">
        <v>7208</v>
      </c>
      <c r="F7703">
        <v>77.315068800000006</v>
      </c>
      <c r="G7703">
        <v>28.435337499999999</v>
      </c>
      <c r="H7703" t="s">
        <v>636</v>
      </c>
      <c r="I7703" t="s">
        <v>19</v>
      </c>
      <c r="J7703" t="s">
        <v>57</v>
      </c>
      <c r="K7703" t="s">
        <v>57</v>
      </c>
      <c r="L7703" t="s">
        <v>57</v>
      </c>
      <c r="M7703" t="s">
        <v>57</v>
      </c>
      <c r="N7703">
        <v>1</v>
      </c>
      <c r="O7703">
        <v>0</v>
      </c>
      <c r="P7703">
        <v>200</v>
      </c>
      <c r="Q7703">
        <v>1</v>
      </c>
      <c r="R7703">
        <v>2018</v>
      </c>
      <c r="S7703">
        <v>8</v>
      </c>
      <c r="T7703">
        <v>26</v>
      </c>
      <c r="U7703" s="1">
        <v>43338</v>
      </c>
      <c r="V7703" s="5">
        <f>Main[[#This Row],[Average_Cost_for_two]] * VLOOKUP(Main[[#This Row],[Currency]],'Currency'!A:B,2,FALSE)</f>
        <v>2.4</v>
      </c>
      <c r="W7703" s="5" t="str">
        <f>IF(Main[[#This Row],[Avg_Cost_USD]]&lt;10,"Low",
IF(Main[[#This Row],[Avg_Cost_USD]]&lt;=30,"Medium","High"))</f>
        <v>Low</v>
      </c>
    </row>
    <row r="7704" spans="1:23" x14ac:dyDescent="0.3">
      <c r="A7704">
        <v>309654</v>
      </c>
      <c r="B7704" t="s">
        <v>7766</v>
      </c>
      <c r="C7704">
        <v>1</v>
      </c>
      <c r="D7704" t="s">
        <v>7729</v>
      </c>
      <c r="E7704" t="s">
        <v>5873</v>
      </c>
      <c r="F7704">
        <v>77.317238889999999</v>
      </c>
      <c r="G7704">
        <v>28.44589444</v>
      </c>
      <c r="H7704" t="s">
        <v>56</v>
      </c>
      <c r="I7704" t="s">
        <v>19</v>
      </c>
      <c r="J7704" t="s">
        <v>57</v>
      </c>
      <c r="K7704" t="s">
        <v>57</v>
      </c>
      <c r="L7704" t="s">
        <v>57</v>
      </c>
      <c r="M7704" t="s">
        <v>57</v>
      </c>
      <c r="N7704">
        <v>2</v>
      </c>
      <c r="O7704">
        <v>1</v>
      </c>
      <c r="P7704">
        <v>500</v>
      </c>
      <c r="Q7704">
        <v>1</v>
      </c>
      <c r="R7704">
        <v>2018</v>
      </c>
      <c r="S7704">
        <v>8</v>
      </c>
      <c r="T7704">
        <v>24</v>
      </c>
      <c r="U7704" s="1">
        <v>43336</v>
      </c>
      <c r="V7704" s="5">
        <f>Main[[#This Row],[Average_Cost_for_two]] * VLOOKUP(Main[[#This Row],[Currency]],'Currency'!A:B,2,FALSE)</f>
        <v>6</v>
      </c>
      <c r="W7704" s="5" t="str">
        <f>IF(Main[[#This Row],[Avg_Cost_USD]]&lt;10,"Low",
IF(Main[[#This Row],[Avg_Cost_USD]]&lt;=30,"Medium","High"))</f>
        <v>Low</v>
      </c>
    </row>
    <row r="7705" spans="1:23" x14ac:dyDescent="0.3">
      <c r="A7705">
        <v>18480389</v>
      </c>
      <c r="B7705" t="s">
        <v>7767</v>
      </c>
      <c r="C7705">
        <v>1</v>
      </c>
      <c r="D7705" t="s">
        <v>7729</v>
      </c>
      <c r="E7705" t="s">
        <v>5873</v>
      </c>
      <c r="F7705">
        <v>0</v>
      </c>
      <c r="G7705">
        <v>0</v>
      </c>
      <c r="H7705" t="s">
        <v>434</v>
      </c>
      <c r="I7705" t="s">
        <v>19</v>
      </c>
      <c r="J7705" t="s">
        <v>57</v>
      </c>
      <c r="K7705" t="s">
        <v>57</v>
      </c>
      <c r="L7705" t="s">
        <v>57</v>
      </c>
      <c r="M7705" t="s">
        <v>57</v>
      </c>
      <c r="N7705">
        <v>1</v>
      </c>
      <c r="O7705">
        <v>0</v>
      </c>
      <c r="P7705">
        <v>300</v>
      </c>
      <c r="Q7705">
        <v>1</v>
      </c>
      <c r="R7705">
        <v>2012</v>
      </c>
      <c r="S7705">
        <v>8</v>
      </c>
      <c r="T7705">
        <v>19</v>
      </c>
      <c r="U7705" s="1">
        <v>41140</v>
      </c>
      <c r="V7705" s="5">
        <f>Main[[#This Row],[Average_Cost_for_two]] * VLOOKUP(Main[[#This Row],[Currency]],'Currency'!A:B,2,FALSE)</f>
        <v>3.6</v>
      </c>
      <c r="W7705" s="5" t="str">
        <f>IF(Main[[#This Row],[Avg_Cost_USD]]&lt;10,"Low",
IF(Main[[#This Row],[Avg_Cost_USD]]&lt;=30,"Medium","High"))</f>
        <v>Low</v>
      </c>
    </row>
    <row r="7706" spans="1:23" x14ac:dyDescent="0.3">
      <c r="A7706">
        <v>18469962</v>
      </c>
      <c r="B7706" t="s">
        <v>7768</v>
      </c>
      <c r="C7706">
        <v>1</v>
      </c>
      <c r="D7706" t="s">
        <v>7729</v>
      </c>
      <c r="E7706" t="s">
        <v>5873</v>
      </c>
      <c r="F7706">
        <v>77.315950799999996</v>
      </c>
      <c r="G7706">
        <v>28.454996699999999</v>
      </c>
      <c r="H7706" t="s">
        <v>289</v>
      </c>
      <c r="I7706" t="s">
        <v>19</v>
      </c>
      <c r="J7706" t="s">
        <v>57</v>
      </c>
      <c r="K7706" t="s">
        <v>57</v>
      </c>
      <c r="L7706" t="s">
        <v>57</v>
      </c>
      <c r="M7706" t="s">
        <v>57</v>
      </c>
      <c r="N7706">
        <v>1</v>
      </c>
      <c r="O7706">
        <v>1</v>
      </c>
      <c r="P7706">
        <v>300</v>
      </c>
      <c r="Q7706">
        <v>1</v>
      </c>
      <c r="R7706">
        <v>2011</v>
      </c>
      <c r="S7706">
        <v>8</v>
      </c>
      <c r="T7706">
        <v>2</v>
      </c>
      <c r="U7706" s="1">
        <v>40757</v>
      </c>
      <c r="V7706" s="5">
        <f>Main[[#This Row],[Average_Cost_for_two]] * VLOOKUP(Main[[#This Row],[Currency]],'Currency'!A:B,2,FALSE)</f>
        <v>3.6</v>
      </c>
      <c r="W7706" s="5" t="str">
        <f>IF(Main[[#This Row],[Avg_Cost_USD]]&lt;10,"Low",
IF(Main[[#This Row],[Avg_Cost_USD]]&lt;=30,"Medium","High"))</f>
        <v>Low</v>
      </c>
    </row>
    <row r="7707" spans="1:23" x14ac:dyDescent="0.3">
      <c r="A7707">
        <v>18471328</v>
      </c>
      <c r="B7707" t="s">
        <v>7769</v>
      </c>
      <c r="C7707">
        <v>1</v>
      </c>
      <c r="D7707" t="s">
        <v>7729</v>
      </c>
      <c r="E7707" t="s">
        <v>7770</v>
      </c>
      <c r="F7707">
        <v>77.3105616</v>
      </c>
      <c r="G7707">
        <v>28.471155899999999</v>
      </c>
      <c r="H7707" t="s">
        <v>511</v>
      </c>
      <c r="I7707" t="s">
        <v>19</v>
      </c>
      <c r="J7707" t="s">
        <v>57</v>
      </c>
      <c r="K7707" t="s">
        <v>57</v>
      </c>
      <c r="L7707" t="s">
        <v>57</v>
      </c>
      <c r="M7707" t="s">
        <v>57</v>
      </c>
      <c r="N7707">
        <v>1</v>
      </c>
      <c r="O7707">
        <v>0</v>
      </c>
      <c r="P7707">
        <v>100</v>
      </c>
      <c r="Q7707">
        <v>1</v>
      </c>
      <c r="R7707">
        <v>2013</v>
      </c>
      <c r="S7707">
        <v>8</v>
      </c>
      <c r="T7707">
        <v>5</v>
      </c>
      <c r="U7707" s="1">
        <v>41491</v>
      </c>
      <c r="V7707" s="5">
        <f>Main[[#This Row],[Average_Cost_for_two]] * VLOOKUP(Main[[#This Row],[Currency]],'Currency'!A:B,2,FALSE)</f>
        <v>1.2</v>
      </c>
      <c r="W7707" s="5" t="str">
        <f>IF(Main[[#This Row],[Avg_Cost_USD]]&lt;10,"Low",
IF(Main[[#This Row],[Avg_Cost_USD]]&lt;=30,"Medium","High"))</f>
        <v>Low</v>
      </c>
    </row>
    <row r="7708" spans="1:23" x14ac:dyDescent="0.3">
      <c r="A7708">
        <v>4464</v>
      </c>
      <c r="B7708" t="s">
        <v>7771</v>
      </c>
      <c r="C7708">
        <v>1</v>
      </c>
      <c r="D7708" t="s">
        <v>7729</v>
      </c>
      <c r="E7708" t="s">
        <v>6994</v>
      </c>
      <c r="F7708">
        <v>77.311397200000002</v>
      </c>
      <c r="G7708">
        <v>28.480551699999999</v>
      </c>
      <c r="H7708" t="s">
        <v>289</v>
      </c>
      <c r="I7708" t="s">
        <v>19</v>
      </c>
      <c r="J7708" t="s">
        <v>57</v>
      </c>
      <c r="K7708" t="s">
        <v>57</v>
      </c>
      <c r="L7708" t="s">
        <v>57</v>
      </c>
      <c r="M7708" t="s">
        <v>57</v>
      </c>
      <c r="N7708">
        <v>1</v>
      </c>
      <c r="O7708">
        <v>14</v>
      </c>
      <c r="P7708">
        <v>300</v>
      </c>
      <c r="Q7708">
        <v>2.9</v>
      </c>
      <c r="R7708">
        <v>2016</v>
      </c>
      <c r="S7708">
        <v>8</v>
      </c>
      <c r="T7708">
        <v>24</v>
      </c>
      <c r="U7708" s="1">
        <v>42606</v>
      </c>
      <c r="V7708" s="5">
        <f>Main[[#This Row],[Average_Cost_for_two]] * VLOOKUP(Main[[#This Row],[Currency]],'Currency'!A:B,2,FALSE)</f>
        <v>3.6</v>
      </c>
      <c r="W7708" s="5" t="str">
        <f>IF(Main[[#This Row],[Avg_Cost_USD]]&lt;10,"Low",
IF(Main[[#This Row],[Avg_Cost_USD]]&lt;=30,"Medium","High"))</f>
        <v>Low</v>
      </c>
    </row>
    <row r="7709" spans="1:23" x14ac:dyDescent="0.3">
      <c r="A7709">
        <v>18471327</v>
      </c>
      <c r="B7709" t="s">
        <v>7772</v>
      </c>
      <c r="C7709">
        <v>1</v>
      </c>
      <c r="D7709" t="s">
        <v>7729</v>
      </c>
      <c r="E7709" t="s">
        <v>6994</v>
      </c>
      <c r="F7709">
        <v>77.306056699999999</v>
      </c>
      <c r="G7709">
        <v>28.474530999999999</v>
      </c>
      <c r="H7709" t="s">
        <v>287</v>
      </c>
      <c r="I7709" t="s">
        <v>19</v>
      </c>
      <c r="J7709" t="s">
        <v>57</v>
      </c>
      <c r="K7709" t="s">
        <v>57</v>
      </c>
      <c r="L7709" t="s">
        <v>57</v>
      </c>
      <c r="M7709" t="s">
        <v>57</v>
      </c>
      <c r="N7709">
        <v>1</v>
      </c>
      <c r="O7709">
        <v>0</v>
      </c>
      <c r="P7709">
        <v>400</v>
      </c>
      <c r="Q7709">
        <v>1</v>
      </c>
      <c r="R7709">
        <v>2017</v>
      </c>
      <c r="S7709">
        <v>8</v>
      </c>
      <c r="T7709">
        <v>14</v>
      </c>
      <c r="U7709" s="1">
        <v>42961</v>
      </c>
      <c r="V7709" s="5">
        <f>Main[[#This Row],[Average_Cost_for_two]] * VLOOKUP(Main[[#This Row],[Currency]],'Currency'!A:B,2,FALSE)</f>
        <v>4.8</v>
      </c>
      <c r="W7709" s="5" t="str">
        <f>IF(Main[[#This Row],[Avg_Cost_USD]]&lt;10,"Low",
IF(Main[[#This Row],[Avg_Cost_USD]]&lt;=30,"Medium","High"))</f>
        <v>Low</v>
      </c>
    </row>
    <row r="7710" spans="1:23" x14ac:dyDescent="0.3">
      <c r="A7710">
        <v>313076</v>
      </c>
      <c r="B7710" t="s">
        <v>7773</v>
      </c>
      <c r="C7710">
        <v>1</v>
      </c>
      <c r="D7710" t="s">
        <v>7729</v>
      </c>
      <c r="E7710" t="s">
        <v>6536</v>
      </c>
      <c r="F7710">
        <v>77.290566670000004</v>
      </c>
      <c r="G7710">
        <v>28.466811109999998</v>
      </c>
      <c r="H7710" t="s">
        <v>547</v>
      </c>
      <c r="I7710" t="s">
        <v>19</v>
      </c>
      <c r="J7710" t="s">
        <v>57</v>
      </c>
      <c r="K7710" t="s">
        <v>57</v>
      </c>
      <c r="L7710" t="s">
        <v>57</v>
      </c>
      <c r="M7710" t="s">
        <v>57</v>
      </c>
      <c r="N7710">
        <v>1</v>
      </c>
      <c r="O7710">
        <v>3</v>
      </c>
      <c r="P7710">
        <v>350</v>
      </c>
      <c r="Q7710">
        <v>1</v>
      </c>
      <c r="R7710">
        <v>2017</v>
      </c>
      <c r="S7710">
        <v>8</v>
      </c>
      <c r="T7710">
        <v>9</v>
      </c>
      <c r="U7710" s="1">
        <v>42956</v>
      </c>
      <c r="V7710" s="5">
        <f>Main[[#This Row],[Average_Cost_for_two]] * VLOOKUP(Main[[#This Row],[Currency]],'Currency'!A:B,2,FALSE)</f>
        <v>4.2</v>
      </c>
      <c r="W7710" s="5" t="str">
        <f>IF(Main[[#This Row],[Avg_Cost_USD]]&lt;10,"Low",
IF(Main[[#This Row],[Avg_Cost_USD]]&lt;=30,"Medium","High"))</f>
        <v>Low</v>
      </c>
    </row>
    <row r="7711" spans="1:23" x14ac:dyDescent="0.3">
      <c r="A7711">
        <v>18287397</v>
      </c>
      <c r="B7711" t="s">
        <v>6445</v>
      </c>
      <c r="C7711">
        <v>1</v>
      </c>
      <c r="D7711" t="s">
        <v>7729</v>
      </c>
      <c r="E7711" t="s">
        <v>7774</v>
      </c>
      <c r="F7711">
        <v>77.329974699999994</v>
      </c>
      <c r="G7711">
        <v>28.376329399999999</v>
      </c>
      <c r="H7711" t="s">
        <v>56</v>
      </c>
      <c r="I7711" t="s">
        <v>19</v>
      </c>
      <c r="J7711" t="s">
        <v>57</v>
      </c>
      <c r="K7711" t="s">
        <v>57</v>
      </c>
      <c r="L7711" t="s">
        <v>57</v>
      </c>
      <c r="M7711" t="s">
        <v>57</v>
      </c>
      <c r="N7711">
        <v>1</v>
      </c>
      <c r="O7711">
        <v>1</v>
      </c>
      <c r="P7711">
        <v>450</v>
      </c>
      <c r="Q7711">
        <v>1</v>
      </c>
      <c r="R7711">
        <v>2010</v>
      </c>
      <c r="S7711">
        <v>8</v>
      </c>
      <c r="T7711">
        <v>14</v>
      </c>
      <c r="U7711" s="1">
        <v>40404</v>
      </c>
      <c r="V7711" s="5">
        <f>Main[[#This Row],[Average_Cost_for_two]] * VLOOKUP(Main[[#This Row],[Currency]],'Currency'!A:B,2,FALSE)</f>
        <v>5.4</v>
      </c>
      <c r="W7711" s="5" t="str">
        <f>IF(Main[[#This Row],[Avg_Cost_USD]]&lt;10,"Low",
IF(Main[[#This Row],[Avg_Cost_USD]]&lt;=30,"Medium","High"))</f>
        <v>Low</v>
      </c>
    </row>
    <row r="7712" spans="1:23" x14ac:dyDescent="0.3">
      <c r="A7712">
        <v>18294253</v>
      </c>
      <c r="B7712" t="s">
        <v>7775</v>
      </c>
      <c r="C7712">
        <v>1</v>
      </c>
      <c r="D7712" t="s">
        <v>7729</v>
      </c>
      <c r="E7712" t="s">
        <v>7774</v>
      </c>
      <c r="F7712">
        <v>0</v>
      </c>
      <c r="G7712">
        <v>0</v>
      </c>
      <c r="H7712" t="s">
        <v>342</v>
      </c>
      <c r="I7712" t="s">
        <v>19</v>
      </c>
      <c r="J7712" t="s">
        <v>57</v>
      </c>
      <c r="K7712" t="s">
        <v>57</v>
      </c>
      <c r="L7712" t="s">
        <v>57</v>
      </c>
      <c r="M7712" t="s">
        <v>57</v>
      </c>
      <c r="N7712">
        <v>1</v>
      </c>
      <c r="O7712">
        <v>0</v>
      </c>
      <c r="P7712">
        <v>300</v>
      </c>
      <c r="Q7712">
        <v>1</v>
      </c>
      <c r="R7712">
        <v>2014</v>
      </c>
      <c r="S7712">
        <v>8</v>
      </c>
      <c r="T7712">
        <v>8</v>
      </c>
      <c r="U7712" s="1">
        <v>41859</v>
      </c>
      <c r="V7712" s="5">
        <f>Main[[#This Row],[Average_Cost_for_two]] * VLOOKUP(Main[[#This Row],[Currency]],'Currency'!A:B,2,FALSE)</f>
        <v>3.6</v>
      </c>
      <c r="W7712" s="5" t="str">
        <f>IF(Main[[#This Row],[Avg_Cost_USD]]&lt;10,"Low",
IF(Main[[#This Row],[Avg_Cost_USD]]&lt;=30,"Medium","High"))</f>
        <v>Low</v>
      </c>
    </row>
    <row r="7713" spans="1:23" x14ac:dyDescent="0.3">
      <c r="A7713">
        <v>8026</v>
      </c>
      <c r="B7713" t="s">
        <v>4415</v>
      </c>
      <c r="C7713">
        <v>1</v>
      </c>
      <c r="D7713" t="s">
        <v>7729</v>
      </c>
      <c r="E7713" t="s">
        <v>7753</v>
      </c>
      <c r="F7713">
        <v>77.289923200000004</v>
      </c>
      <c r="G7713">
        <v>28.499717700000001</v>
      </c>
      <c r="H7713" t="s">
        <v>6451</v>
      </c>
      <c r="I7713" t="s">
        <v>19</v>
      </c>
      <c r="J7713" t="s">
        <v>57</v>
      </c>
      <c r="K7713" t="s">
        <v>57</v>
      </c>
      <c r="L7713" t="s">
        <v>57</v>
      </c>
      <c r="M7713" t="s">
        <v>57</v>
      </c>
      <c r="N7713">
        <v>1</v>
      </c>
      <c r="O7713">
        <v>4</v>
      </c>
      <c r="P7713">
        <v>100</v>
      </c>
      <c r="Q7713">
        <v>2.9</v>
      </c>
      <c r="R7713">
        <v>2012</v>
      </c>
      <c r="S7713">
        <v>8</v>
      </c>
      <c r="T7713">
        <v>7</v>
      </c>
      <c r="U7713" s="1">
        <v>41128</v>
      </c>
      <c r="V7713" s="5">
        <f>Main[[#This Row],[Average_Cost_for_two]] * VLOOKUP(Main[[#This Row],[Currency]],'Currency'!A:B,2,FALSE)</f>
        <v>1.2</v>
      </c>
      <c r="W7713" s="5" t="str">
        <f>IF(Main[[#This Row],[Avg_Cost_USD]]&lt;10,"Low",
IF(Main[[#This Row],[Avg_Cost_USD]]&lt;=30,"Medium","High"))</f>
        <v>Low</v>
      </c>
    </row>
    <row r="7714" spans="1:23" x14ac:dyDescent="0.3">
      <c r="A7714">
        <v>8099</v>
      </c>
      <c r="B7714" t="s">
        <v>7776</v>
      </c>
      <c r="C7714">
        <v>1</v>
      </c>
      <c r="D7714" t="s">
        <v>7729</v>
      </c>
      <c r="E7714" t="s">
        <v>7753</v>
      </c>
      <c r="F7714">
        <v>77.2902208</v>
      </c>
      <c r="G7714">
        <v>28.500234800000001</v>
      </c>
      <c r="H7714" t="s">
        <v>2649</v>
      </c>
      <c r="I7714" t="s">
        <v>19</v>
      </c>
      <c r="J7714" t="s">
        <v>57</v>
      </c>
      <c r="K7714" t="s">
        <v>57</v>
      </c>
      <c r="L7714" t="s">
        <v>57</v>
      </c>
      <c r="M7714" t="s">
        <v>57</v>
      </c>
      <c r="N7714">
        <v>1</v>
      </c>
      <c r="O7714">
        <v>22</v>
      </c>
      <c r="P7714">
        <v>350</v>
      </c>
      <c r="Q7714">
        <v>3</v>
      </c>
      <c r="R7714">
        <v>2013</v>
      </c>
      <c r="S7714">
        <v>8</v>
      </c>
      <c r="T7714">
        <v>24</v>
      </c>
      <c r="U7714" s="1">
        <v>41510</v>
      </c>
      <c r="V7714" s="5">
        <f>Main[[#This Row],[Average_Cost_for_two]] * VLOOKUP(Main[[#This Row],[Currency]],'Currency'!A:B,2,FALSE)</f>
        <v>4.2</v>
      </c>
      <c r="W7714" s="5" t="str">
        <f>IF(Main[[#This Row],[Avg_Cost_USD]]&lt;10,"Low",
IF(Main[[#This Row],[Avg_Cost_USD]]&lt;=30,"Medium","High"))</f>
        <v>Low</v>
      </c>
    </row>
    <row r="7715" spans="1:23" x14ac:dyDescent="0.3">
      <c r="A7715">
        <v>18471308</v>
      </c>
      <c r="B7715" t="s">
        <v>6421</v>
      </c>
      <c r="C7715">
        <v>1</v>
      </c>
      <c r="D7715" t="s">
        <v>7729</v>
      </c>
      <c r="E7715" t="s">
        <v>7753</v>
      </c>
      <c r="F7715">
        <v>77.292151599999997</v>
      </c>
      <c r="G7715">
        <v>28.498969800000001</v>
      </c>
      <c r="H7715" t="s">
        <v>7777</v>
      </c>
      <c r="I7715" t="s">
        <v>19</v>
      </c>
      <c r="J7715" t="s">
        <v>57</v>
      </c>
      <c r="K7715" t="s">
        <v>57</v>
      </c>
      <c r="L7715" t="s">
        <v>57</v>
      </c>
      <c r="M7715" t="s">
        <v>57</v>
      </c>
      <c r="N7715">
        <v>1</v>
      </c>
      <c r="O7715">
        <v>0</v>
      </c>
      <c r="P7715">
        <v>300</v>
      </c>
      <c r="Q7715">
        <v>1</v>
      </c>
      <c r="R7715">
        <v>2014</v>
      </c>
      <c r="S7715">
        <v>8</v>
      </c>
      <c r="T7715">
        <v>19</v>
      </c>
      <c r="U7715" s="1">
        <v>41870</v>
      </c>
      <c r="V7715" s="5">
        <f>Main[[#This Row],[Average_Cost_for_two]] * VLOOKUP(Main[[#This Row],[Currency]],'Currency'!A:B,2,FALSE)</f>
        <v>3.6</v>
      </c>
      <c r="W7715" s="5" t="str">
        <f>IF(Main[[#This Row],[Avg_Cost_USD]]&lt;10,"Low",
IF(Main[[#This Row],[Avg_Cost_USD]]&lt;=30,"Medium","High"))</f>
        <v>Low</v>
      </c>
    </row>
    <row r="7716" spans="1:23" x14ac:dyDescent="0.3">
      <c r="A7716">
        <v>8417</v>
      </c>
      <c r="B7716" t="s">
        <v>7778</v>
      </c>
      <c r="C7716">
        <v>1</v>
      </c>
      <c r="D7716" t="s">
        <v>7729</v>
      </c>
      <c r="E7716" t="s">
        <v>7779</v>
      </c>
      <c r="F7716">
        <v>77.3060732</v>
      </c>
      <c r="G7716">
        <v>28.472912399999998</v>
      </c>
      <c r="H7716" t="s">
        <v>323</v>
      </c>
      <c r="I7716" t="s">
        <v>19</v>
      </c>
      <c r="J7716" t="s">
        <v>61</v>
      </c>
      <c r="K7716" t="s">
        <v>57</v>
      </c>
      <c r="L7716" t="s">
        <v>57</v>
      </c>
      <c r="M7716" t="s">
        <v>57</v>
      </c>
      <c r="N7716">
        <v>3</v>
      </c>
      <c r="O7716">
        <v>56</v>
      </c>
      <c r="P7716">
        <v>1900</v>
      </c>
      <c r="Q7716">
        <v>3.3</v>
      </c>
      <c r="R7716">
        <v>2012</v>
      </c>
      <c r="S7716">
        <v>8</v>
      </c>
      <c r="T7716">
        <v>26</v>
      </c>
      <c r="U7716" s="1">
        <v>41147</v>
      </c>
      <c r="V7716" s="5">
        <f>Main[[#This Row],[Average_Cost_for_two]] * VLOOKUP(Main[[#This Row],[Currency]],'Currency'!A:B,2,FALSE)</f>
        <v>22.8</v>
      </c>
      <c r="W7716" s="5" t="str">
        <f>IF(Main[[#This Row],[Avg_Cost_USD]]&lt;10,"Low",
IF(Main[[#This Row],[Avg_Cost_USD]]&lt;=30,"Medium","High"))</f>
        <v>Medium</v>
      </c>
    </row>
    <row r="7717" spans="1:23" x14ac:dyDescent="0.3">
      <c r="A7717">
        <v>301728</v>
      </c>
      <c r="B7717" t="s">
        <v>7780</v>
      </c>
      <c r="C7717">
        <v>1</v>
      </c>
      <c r="D7717" t="s">
        <v>7729</v>
      </c>
      <c r="E7717" t="s">
        <v>7755</v>
      </c>
      <c r="F7717">
        <v>77.306640099999996</v>
      </c>
      <c r="G7717">
        <v>28.4900591</v>
      </c>
      <c r="H7717" t="s">
        <v>386</v>
      </c>
      <c r="I7717" t="s">
        <v>19</v>
      </c>
      <c r="J7717" t="s">
        <v>57</v>
      </c>
      <c r="K7717" t="s">
        <v>57</v>
      </c>
      <c r="L7717" t="s">
        <v>57</v>
      </c>
      <c r="M7717" t="s">
        <v>57</v>
      </c>
      <c r="N7717">
        <v>1</v>
      </c>
      <c r="O7717">
        <v>4</v>
      </c>
      <c r="P7717">
        <v>250</v>
      </c>
      <c r="Q7717">
        <v>2.9</v>
      </c>
      <c r="R7717">
        <v>2018</v>
      </c>
      <c r="S7717">
        <v>7</v>
      </c>
      <c r="T7717">
        <v>22</v>
      </c>
      <c r="U7717" s="1">
        <v>43303</v>
      </c>
      <c r="V7717" s="5">
        <f>Main[[#This Row],[Average_Cost_for_two]] * VLOOKUP(Main[[#This Row],[Currency]],'Currency'!A:B,2,FALSE)</f>
        <v>3</v>
      </c>
      <c r="W7717" s="5" t="str">
        <f>IF(Main[[#This Row],[Avg_Cost_USD]]&lt;10,"Low",
IF(Main[[#This Row],[Avg_Cost_USD]]&lt;=30,"Medium","High"))</f>
        <v>Low</v>
      </c>
    </row>
    <row r="7718" spans="1:23" x14ac:dyDescent="0.3">
      <c r="A7718">
        <v>311053</v>
      </c>
      <c r="B7718" t="s">
        <v>7781</v>
      </c>
      <c r="C7718">
        <v>1</v>
      </c>
      <c r="D7718" t="s">
        <v>7729</v>
      </c>
      <c r="E7718" t="s">
        <v>7755</v>
      </c>
      <c r="F7718">
        <v>77.305383500000005</v>
      </c>
      <c r="G7718">
        <v>28.490119799999999</v>
      </c>
      <c r="H7718" t="s">
        <v>3723</v>
      </c>
      <c r="I7718" t="s">
        <v>19</v>
      </c>
      <c r="J7718" t="s">
        <v>57</v>
      </c>
      <c r="K7718" t="s">
        <v>57</v>
      </c>
      <c r="L7718" t="s">
        <v>57</v>
      </c>
      <c r="M7718" t="s">
        <v>57</v>
      </c>
      <c r="N7718">
        <v>1</v>
      </c>
      <c r="O7718">
        <v>4</v>
      </c>
      <c r="P7718">
        <v>300</v>
      </c>
      <c r="Q7718">
        <v>3</v>
      </c>
      <c r="R7718">
        <v>2018</v>
      </c>
      <c r="S7718">
        <v>7</v>
      </c>
      <c r="T7718">
        <v>22</v>
      </c>
      <c r="U7718" s="1">
        <v>43303</v>
      </c>
      <c r="V7718" s="5">
        <f>Main[[#This Row],[Average_Cost_for_two]] * VLOOKUP(Main[[#This Row],[Currency]],'Currency'!A:B,2,FALSE)</f>
        <v>3.6</v>
      </c>
      <c r="W7718" s="5" t="str">
        <f>IF(Main[[#This Row],[Avg_Cost_USD]]&lt;10,"Low",
IF(Main[[#This Row],[Avg_Cost_USD]]&lt;=30,"Medium","High"))</f>
        <v>Low</v>
      </c>
    </row>
    <row r="7719" spans="1:23" x14ac:dyDescent="0.3">
      <c r="A7719">
        <v>309927</v>
      </c>
      <c r="B7719" t="s">
        <v>7782</v>
      </c>
      <c r="C7719">
        <v>1</v>
      </c>
      <c r="D7719" t="s">
        <v>7729</v>
      </c>
      <c r="E7719" t="s">
        <v>7783</v>
      </c>
      <c r="F7719">
        <v>77.291829199999995</v>
      </c>
      <c r="G7719">
        <v>28.492247299999999</v>
      </c>
      <c r="H7719" t="s">
        <v>505</v>
      </c>
      <c r="I7719" t="s">
        <v>19</v>
      </c>
      <c r="J7719" t="s">
        <v>57</v>
      </c>
      <c r="K7719" t="s">
        <v>57</v>
      </c>
      <c r="L7719" t="s">
        <v>57</v>
      </c>
      <c r="M7719" t="s">
        <v>57</v>
      </c>
      <c r="N7719">
        <v>1</v>
      </c>
      <c r="O7719">
        <v>11</v>
      </c>
      <c r="P7719">
        <v>300</v>
      </c>
      <c r="Q7719">
        <v>2.9</v>
      </c>
      <c r="R7719">
        <v>2016</v>
      </c>
      <c r="S7719">
        <v>7</v>
      </c>
      <c r="T7719">
        <v>13</v>
      </c>
      <c r="U7719" s="1">
        <v>42564</v>
      </c>
      <c r="V7719" s="5">
        <f>Main[[#This Row],[Average_Cost_for_two]] * VLOOKUP(Main[[#This Row],[Currency]],'Currency'!A:B,2,FALSE)</f>
        <v>3.6</v>
      </c>
      <c r="W7719" s="5" t="str">
        <f>IF(Main[[#This Row],[Avg_Cost_USD]]&lt;10,"Low",
IF(Main[[#This Row],[Avg_Cost_USD]]&lt;=30,"Medium","High"))</f>
        <v>Low</v>
      </c>
    </row>
    <row r="7720" spans="1:23" x14ac:dyDescent="0.3">
      <c r="A7720">
        <v>18472426</v>
      </c>
      <c r="B7720" t="s">
        <v>7784</v>
      </c>
      <c r="C7720">
        <v>1</v>
      </c>
      <c r="D7720" t="s">
        <v>7729</v>
      </c>
      <c r="E7720" t="s">
        <v>7785</v>
      </c>
      <c r="F7720">
        <v>77.287552399999996</v>
      </c>
      <c r="G7720">
        <v>28.394017099999999</v>
      </c>
      <c r="H7720" t="s">
        <v>321</v>
      </c>
      <c r="I7720" t="s">
        <v>19</v>
      </c>
      <c r="J7720" t="s">
        <v>57</v>
      </c>
      <c r="K7720" t="s">
        <v>57</v>
      </c>
      <c r="L7720" t="s">
        <v>57</v>
      </c>
      <c r="M7720" t="s">
        <v>57</v>
      </c>
      <c r="N7720">
        <v>2</v>
      </c>
      <c r="O7720">
        <v>0</v>
      </c>
      <c r="P7720">
        <v>500</v>
      </c>
      <c r="Q7720">
        <v>1</v>
      </c>
      <c r="R7720">
        <v>2018</v>
      </c>
      <c r="S7720">
        <v>7</v>
      </c>
      <c r="T7720">
        <v>14</v>
      </c>
      <c r="U7720" s="1">
        <v>43295</v>
      </c>
      <c r="V7720" s="5">
        <f>Main[[#This Row],[Average_Cost_for_two]] * VLOOKUP(Main[[#This Row],[Currency]],'Currency'!A:B,2,FALSE)</f>
        <v>6</v>
      </c>
      <c r="W7720" s="5" t="str">
        <f>IF(Main[[#This Row],[Avg_Cost_USD]]&lt;10,"Low",
IF(Main[[#This Row],[Avg_Cost_USD]]&lt;=30,"Medium","High"))</f>
        <v>Low</v>
      </c>
    </row>
    <row r="7721" spans="1:23" x14ac:dyDescent="0.3">
      <c r="A7721">
        <v>6025</v>
      </c>
      <c r="B7721" t="s">
        <v>7786</v>
      </c>
      <c r="C7721">
        <v>1</v>
      </c>
      <c r="D7721" t="s">
        <v>7729</v>
      </c>
      <c r="E7721" t="s">
        <v>7787</v>
      </c>
      <c r="F7721">
        <v>77.296945899999997</v>
      </c>
      <c r="G7721">
        <v>28.4292178</v>
      </c>
      <c r="H7721" t="s">
        <v>342</v>
      </c>
      <c r="I7721" t="s">
        <v>19</v>
      </c>
      <c r="J7721" t="s">
        <v>57</v>
      </c>
      <c r="K7721" t="s">
        <v>57</v>
      </c>
      <c r="L7721" t="s">
        <v>57</v>
      </c>
      <c r="M7721" t="s">
        <v>57</v>
      </c>
      <c r="N7721">
        <v>3</v>
      </c>
      <c r="O7721">
        <v>15</v>
      </c>
      <c r="P7721">
        <v>1000</v>
      </c>
      <c r="Q7721">
        <v>3</v>
      </c>
      <c r="R7721">
        <v>2011</v>
      </c>
      <c r="S7721">
        <v>7</v>
      </c>
      <c r="T7721">
        <v>21</v>
      </c>
      <c r="U7721" s="1">
        <v>40745</v>
      </c>
      <c r="V7721" s="5">
        <f>Main[[#This Row],[Average_Cost_for_two]] * VLOOKUP(Main[[#This Row],[Currency]],'Currency'!A:B,2,FALSE)</f>
        <v>12</v>
      </c>
      <c r="W7721" s="5" t="str">
        <f>IF(Main[[#This Row],[Avg_Cost_USD]]&lt;10,"Low",
IF(Main[[#This Row],[Avg_Cost_USD]]&lt;=30,"Medium","High"))</f>
        <v>Medium</v>
      </c>
    </row>
    <row r="7722" spans="1:23" x14ac:dyDescent="0.3">
      <c r="A7722">
        <v>8326</v>
      </c>
      <c r="B7722" t="s">
        <v>7788</v>
      </c>
      <c r="C7722">
        <v>1</v>
      </c>
      <c r="D7722" t="s">
        <v>7729</v>
      </c>
      <c r="E7722" t="s">
        <v>6830</v>
      </c>
      <c r="F7722">
        <v>77.318483200000003</v>
      </c>
      <c r="G7722">
        <v>28.3719511</v>
      </c>
      <c r="H7722" t="s">
        <v>289</v>
      </c>
      <c r="I7722" t="s">
        <v>19</v>
      </c>
      <c r="J7722" t="s">
        <v>57</v>
      </c>
      <c r="K7722" t="s">
        <v>57</v>
      </c>
      <c r="L7722" t="s">
        <v>57</v>
      </c>
      <c r="M7722" t="s">
        <v>57</v>
      </c>
      <c r="N7722">
        <v>1</v>
      </c>
      <c r="O7722">
        <v>26</v>
      </c>
      <c r="P7722">
        <v>450</v>
      </c>
      <c r="Q7722">
        <v>2.6</v>
      </c>
      <c r="R7722">
        <v>2017</v>
      </c>
      <c r="S7722">
        <v>7</v>
      </c>
      <c r="T7722">
        <v>14</v>
      </c>
      <c r="U7722" s="1">
        <v>42930</v>
      </c>
      <c r="V7722" s="5">
        <f>Main[[#This Row],[Average_Cost_for_two]] * VLOOKUP(Main[[#This Row],[Currency]],'Currency'!A:B,2,FALSE)</f>
        <v>5.4</v>
      </c>
      <c r="W7722" s="5" t="str">
        <f>IF(Main[[#This Row],[Avg_Cost_USD]]&lt;10,"Low",
IF(Main[[#This Row],[Avg_Cost_USD]]&lt;=30,"Medium","High"))</f>
        <v>Low</v>
      </c>
    </row>
    <row r="7723" spans="1:23" x14ac:dyDescent="0.3">
      <c r="A7723">
        <v>18380180</v>
      </c>
      <c r="B7723" t="s">
        <v>7789</v>
      </c>
      <c r="C7723">
        <v>1</v>
      </c>
      <c r="D7723" t="s">
        <v>7729</v>
      </c>
      <c r="E7723" t="s">
        <v>6989</v>
      </c>
      <c r="F7723">
        <v>77.318577199999993</v>
      </c>
      <c r="G7723">
        <v>28.410708400000001</v>
      </c>
      <c r="H7723" t="s">
        <v>289</v>
      </c>
      <c r="I7723" t="s">
        <v>19</v>
      </c>
      <c r="J7723" t="s">
        <v>57</v>
      </c>
      <c r="K7723" t="s">
        <v>57</v>
      </c>
      <c r="L7723" t="s">
        <v>57</v>
      </c>
      <c r="M7723" t="s">
        <v>57</v>
      </c>
      <c r="N7723">
        <v>1</v>
      </c>
      <c r="O7723">
        <v>0</v>
      </c>
      <c r="P7723">
        <v>400</v>
      </c>
      <c r="Q7723">
        <v>1</v>
      </c>
      <c r="R7723">
        <v>2011</v>
      </c>
      <c r="S7723">
        <v>7</v>
      </c>
      <c r="T7723">
        <v>20</v>
      </c>
      <c r="U7723" s="1">
        <v>40744</v>
      </c>
      <c r="V7723" s="5">
        <f>Main[[#This Row],[Average_Cost_for_two]] * VLOOKUP(Main[[#This Row],[Currency]],'Currency'!A:B,2,FALSE)</f>
        <v>4.8</v>
      </c>
      <c r="W7723" s="5" t="str">
        <f>IF(Main[[#This Row],[Avg_Cost_USD]]&lt;10,"Low",
IF(Main[[#This Row],[Avg_Cost_USD]]&lt;=30,"Medium","High"))</f>
        <v>Low</v>
      </c>
    </row>
    <row r="7724" spans="1:23" x14ac:dyDescent="0.3">
      <c r="A7724">
        <v>18241538</v>
      </c>
      <c r="B7724" t="s">
        <v>7790</v>
      </c>
      <c r="C7724">
        <v>1</v>
      </c>
      <c r="D7724" t="s">
        <v>7729</v>
      </c>
      <c r="E7724" t="s">
        <v>5867</v>
      </c>
      <c r="F7724">
        <v>0</v>
      </c>
      <c r="G7724">
        <v>0</v>
      </c>
      <c r="H7724" t="s">
        <v>3499</v>
      </c>
      <c r="I7724" t="s">
        <v>19</v>
      </c>
      <c r="J7724" t="s">
        <v>57</v>
      </c>
      <c r="K7724" t="s">
        <v>57</v>
      </c>
      <c r="L7724" t="s">
        <v>57</v>
      </c>
      <c r="M7724" t="s">
        <v>57</v>
      </c>
      <c r="N7724">
        <v>1</v>
      </c>
      <c r="O7724">
        <v>0</v>
      </c>
      <c r="P7724">
        <v>250</v>
      </c>
      <c r="Q7724">
        <v>1</v>
      </c>
      <c r="R7724">
        <v>2012</v>
      </c>
      <c r="S7724">
        <v>7</v>
      </c>
      <c r="T7724">
        <v>18</v>
      </c>
      <c r="U7724" s="1">
        <v>41108</v>
      </c>
      <c r="V7724" s="5">
        <f>Main[[#This Row],[Average_Cost_for_two]] * VLOOKUP(Main[[#This Row],[Currency]],'Currency'!A:B,2,FALSE)</f>
        <v>3</v>
      </c>
      <c r="W7724" s="5" t="str">
        <f>IF(Main[[#This Row],[Avg_Cost_USD]]&lt;10,"Low",
IF(Main[[#This Row],[Avg_Cost_USD]]&lt;=30,"Medium","High"))</f>
        <v>Low</v>
      </c>
    </row>
    <row r="7725" spans="1:23" x14ac:dyDescent="0.3">
      <c r="A7725">
        <v>18433879</v>
      </c>
      <c r="B7725" t="s">
        <v>7412</v>
      </c>
      <c r="C7725">
        <v>1</v>
      </c>
      <c r="D7725" t="s">
        <v>7729</v>
      </c>
      <c r="E7725" t="s">
        <v>5867</v>
      </c>
      <c r="F7725">
        <v>77.300222300000001</v>
      </c>
      <c r="G7725">
        <v>28.426341699999998</v>
      </c>
      <c r="H7725" t="s">
        <v>301</v>
      </c>
      <c r="I7725" t="s">
        <v>19</v>
      </c>
      <c r="J7725" t="s">
        <v>57</v>
      </c>
      <c r="K7725" t="s">
        <v>57</v>
      </c>
      <c r="L7725" t="s">
        <v>57</v>
      </c>
      <c r="M7725" t="s">
        <v>57</v>
      </c>
      <c r="N7725">
        <v>1</v>
      </c>
      <c r="O7725">
        <v>0</v>
      </c>
      <c r="P7725">
        <v>300</v>
      </c>
      <c r="Q7725">
        <v>1</v>
      </c>
      <c r="R7725">
        <v>2014</v>
      </c>
      <c r="S7725">
        <v>7</v>
      </c>
      <c r="T7725">
        <v>1</v>
      </c>
      <c r="U7725" s="1">
        <v>41821</v>
      </c>
      <c r="V7725" s="5">
        <f>Main[[#This Row],[Average_Cost_for_two]] * VLOOKUP(Main[[#This Row],[Currency]],'Currency'!A:B,2,FALSE)</f>
        <v>3.6</v>
      </c>
      <c r="W7725" s="5" t="str">
        <f>IF(Main[[#This Row],[Avg_Cost_USD]]&lt;10,"Low",
IF(Main[[#This Row],[Avg_Cost_USD]]&lt;=30,"Medium","High"))</f>
        <v>Low</v>
      </c>
    </row>
    <row r="7726" spans="1:23" x14ac:dyDescent="0.3">
      <c r="A7726">
        <v>18471284</v>
      </c>
      <c r="B7726" t="s">
        <v>7791</v>
      </c>
      <c r="C7726">
        <v>1</v>
      </c>
      <c r="D7726" t="s">
        <v>7729</v>
      </c>
      <c r="E7726" t="s">
        <v>7770</v>
      </c>
      <c r="F7726">
        <v>77.3060306</v>
      </c>
      <c r="G7726">
        <v>28.474912700000001</v>
      </c>
      <c r="H7726" t="s">
        <v>321</v>
      </c>
      <c r="I7726" t="s">
        <v>19</v>
      </c>
      <c r="J7726" t="s">
        <v>57</v>
      </c>
      <c r="K7726" t="s">
        <v>57</v>
      </c>
      <c r="L7726" t="s">
        <v>57</v>
      </c>
      <c r="M7726" t="s">
        <v>57</v>
      </c>
      <c r="N7726">
        <v>2</v>
      </c>
      <c r="O7726">
        <v>0</v>
      </c>
      <c r="P7726">
        <v>500</v>
      </c>
      <c r="Q7726">
        <v>1</v>
      </c>
      <c r="R7726">
        <v>2012</v>
      </c>
      <c r="S7726">
        <v>7</v>
      </c>
      <c r="T7726">
        <v>23</v>
      </c>
      <c r="U7726" s="1">
        <v>41113</v>
      </c>
      <c r="V7726" s="5">
        <f>Main[[#This Row],[Average_Cost_for_two]] * VLOOKUP(Main[[#This Row],[Currency]],'Currency'!A:B,2,FALSE)</f>
        <v>6</v>
      </c>
      <c r="W7726" s="5" t="str">
        <f>IF(Main[[#This Row],[Avg_Cost_USD]]&lt;10,"Low",
IF(Main[[#This Row],[Avg_Cost_USD]]&lt;=30,"Medium","High"))</f>
        <v>Low</v>
      </c>
    </row>
    <row r="7727" spans="1:23" x14ac:dyDescent="0.3">
      <c r="A7727">
        <v>5010</v>
      </c>
      <c r="B7727" t="s">
        <v>7792</v>
      </c>
      <c r="C7727">
        <v>1</v>
      </c>
      <c r="D7727" t="s">
        <v>7729</v>
      </c>
      <c r="E7727" t="s">
        <v>6994</v>
      </c>
      <c r="F7727">
        <v>77.311550600000004</v>
      </c>
      <c r="G7727">
        <v>28.480418799999999</v>
      </c>
      <c r="H7727" t="s">
        <v>56</v>
      </c>
      <c r="I7727" t="s">
        <v>19</v>
      </c>
      <c r="J7727" t="s">
        <v>57</v>
      </c>
      <c r="K7727" t="s">
        <v>57</v>
      </c>
      <c r="L7727" t="s">
        <v>57</v>
      </c>
      <c r="M7727" t="s">
        <v>57</v>
      </c>
      <c r="N7727">
        <v>2</v>
      </c>
      <c r="O7727">
        <v>48</v>
      </c>
      <c r="P7727">
        <v>500</v>
      </c>
      <c r="Q7727">
        <v>2.7</v>
      </c>
      <c r="R7727">
        <v>2016</v>
      </c>
      <c r="S7727">
        <v>7</v>
      </c>
      <c r="T7727">
        <v>22</v>
      </c>
      <c r="U7727" s="1">
        <v>42573</v>
      </c>
      <c r="V7727" s="5">
        <f>Main[[#This Row],[Average_Cost_for_two]] * VLOOKUP(Main[[#This Row],[Currency]],'Currency'!A:B,2,FALSE)</f>
        <v>6</v>
      </c>
      <c r="W7727" s="5" t="str">
        <f>IF(Main[[#This Row],[Avg_Cost_USD]]&lt;10,"Low",
IF(Main[[#This Row],[Avg_Cost_USD]]&lt;=30,"Medium","High"))</f>
        <v>Low</v>
      </c>
    </row>
    <row r="7728" spans="1:23" x14ac:dyDescent="0.3">
      <c r="A7728">
        <v>18471285</v>
      </c>
      <c r="B7728" t="s">
        <v>946</v>
      </c>
      <c r="C7728">
        <v>1</v>
      </c>
      <c r="D7728" t="s">
        <v>7729</v>
      </c>
      <c r="E7728" t="s">
        <v>6950</v>
      </c>
      <c r="F7728">
        <v>77.267050499999996</v>
      </c>
      <c r="G7728">
        <v>28.395975799999999</v>
      </c>
      <c r="H7728" t="s">
        <v>947</v>
      </c>
      <c r="I7728" t="s">
        <v>19</v>
      </c>
      <c r="J7728" t="s">
        <v>57</v>
      </c>
      <c r="K7728" t="s">
        <v>57</v>
      </c>
      <c r="L7728" t="s">
        <v>57</v>
      </c>
      <c r="M7728" t="s">
        <v>57</v>
      </c>
      <c r="N7728">
        <v>1</v>
      </c>
      <c r="O7728">
        <v>0</v>
      </c>
      <c r="P7728">
        <v>150</v>
      </c>
      <c r="Q7728">
        <v>1</v>
      </c>
      <c r="R7728">
        <v>2016</v>
      </c>
      <c r="S7728">
        <v>7</v>
      </c>
      <c r="T7728">
        <v>21</v>
      </c>
      <c r="U7728" s="1">
        <v>42572</v>
      </c>
      <c r="V7728" s="5">
        <f>Main[[#This Row],[Average_Cost_for_two]] * VLOOKUP(Main[[#This Row],[Currency]],'Currency'!A:B,2,FALSE)</f>
        <v>1.8</v>
      </c>
      <c r="W7728" s="5" t="str">
        <f>IF(Main[[#This Row],[Avg_Cost_USD]]&lt;10,"Low",
IF(Main[[#This Row],[Avg_Cost_USD]]&lt;=30,"Medium","High"))</f>
        <v>Low</v>
      </c>
    </row>
    <row r="7729" spans="1:23" x14ac:dyDescent="0.3">
      <c r="A7729">
        <v>18429393</v>
      </c>
      <c r="B7729" t="s">
        <v>7793</v>
      </c>
      <c r="C7729">
        <v>1</v>
      </c>
      <c r="D7729" t="s">
        <v>7729</v>
      </c>
      <c r="E7729" t="s">
        <v>7751</v>
      </c>
      <c r="F7729">
        <v>77.342313009999998</v>
      </c>
      <c r="G7729">
        <v>28.41226833</v>
      </c>
      <c r="H7729" t="s">
        <v>289</v>
      </c>
      <c r="I7729" t="s">
        <v>19</v>
      </c>
      <c r="J7729" t="s">
        <v>57</v>
      </c>
      <c r="K7729" t="s">
        <v>57</v>
      </c>
      <c r="L7729" t="s">
        <v>57</v>
      </c>
      <c r="M7729" t="s">
        <v>57</v>
      </c>
      <c r="N7729">
        <v>2</v>
      </c>
      <c r="O7729">
        <v>8</v>
      </c>
      <c r="P7729">
        <v>500</v>
      </c>
      <c r="Q7729">
        <v>2.9</v>
      </c>
      <c r="R7729">
        <v>2016</v>
      </c>
      <c r="S7729">
        <v>7</v>
      </c>
      <c r="T7729">
        <v>18</v>
      </c>
      <c r="U7729" s="1">
        <v>42569</v>
      </c>
      <c r="V7729" s="5">
        <f>Main[[#This Row],[Average_Cost_for_two]] * VLOOKUP(Main[[#This Row],[Currency]],'Currency'!A:B,2,FALSE)</f>
        <v>6</v>
      </c>
      <c r="W7729" s="5" t="str">
        <f>IF(Main[[#This Row],[Avg_Cost_USD]]&lt;10,"Low",
IF(Main[[#This Row],[Avg_Cost_USD]]&lt;=30,"Medium","High"))</f>
        <v>Low</v>
      </c>
    </row>
    <row r="7730" spans="1:23" x14ac:dyDescent="0.3">
      <c r="A7730">
        <v>18241905</v>
      </c>
      <c r="B7730" t="s">
        <v>7794</v>
      </c>
      <c r="C7730">
        <v>1</v>
      </c>
      <c r="D7730" t="s">
        <v>7729</v>
      </c>
      <c r="E7730" t="s">
        <v>7751</v>
      </c>
      <c r="F7730">
        <v>77.340927199999996</v>
      </c>
      <c r="G7730">
        <v>28.408105599999999</v>
      </c>
      <c r="H7730" t="s">
        <v>2935</v>
      </c>
      <c r="I7730" t="s">
        <v>19</v>
      </c>
      <c r="J7730" t="s">
        <v>57</v>
      </c>
      <c r="K7730" t="s">
        <v>57</v>
      </c>
      <c r="L7730" t="s">
        <v>57</v>
      </c>
      <c r="M7730" t="s">
        <v>57</v>
      </c>
      <c r="N7730">
        <v>1</v>
      </c>
      <c r="O7730">
        <v>8</v>
      </c>
      <c r="P7730">
        <v>450</v>
      </c>
      <c r="Q7730">
        <v>3</v>
      </c>
      <c r="R7730">
        <v>2011</v>
      </c>
      <c r="S7730">
        <v>7</v>
      </c>
      <c r="T7730">
        <v>9</v>
      </c>
      <c r="U7730" s="1">
        <v>40733</v>
      </c>
      <c r="V7730" s="5">
        <f>Main[[#This Row],[Average_Cost_for_two]] * VLOOKUP(Main[[#This Row],[Currency]],'Currency'!A:B,2,FALSE)</f>
        <v>5.4</v>
      </c>
      <c r="W7730" s="5" t="str">
        <f>IF(Main[[#This Row],[Avg_Cost_USD]]&lt;10,"Low",
IF(Main[[#This Row],[Avg_Cost_USD]]&lt;=30,"Medium","High"))</f>
        <v>Low</v>
      </c>
    </row>
    <row r="7731" spans="1:23" x14ac:dyDescent="0.3">
      <c r="A7731">
        <v>18363078</v>
      </c>
      <c r="B7731" t="s">
        <v>7795</v>
      </c>
      <c r="C7731">
        <v>1</v>
      </c>
      <c r="D7731" t="s">
        <v>7729</v>
      </c>
      <c r="E7731" t="s">
        <v>7751</v>
      </c>
      <c r="F7731">
        <v>77.342321799999993</v>
      </c>
      <c r="G7731">
        <v>28.406740200000002</v>
      </c>
      <c r="H7731" t="s">
        <v>321</v>
      </c>
      <c r="I7731" t="s">
        <v>19</v>
      </c>
      <c r="J7731" t="s">
        <v>57</v>
      </c>
      <c r="K7731" t="s">
        <v>61</v>
      </c>
      <c r="L7731" t="s">
        <v>57</v>
      </c>
      <c r="M7731" t="s">
        <v>57</v>
      </c>
      <c r="N7731">
        <v>2</v>
      </c>
      <c r="O7731">
        <v>33</v>
      </c>
      <c r="P7731">
        <v>600</v>
      </c>
      <c r="Q7731">
        <v>3.5</v>
      </c>
      <c r="R7731">
        <v>2017</v>
      </c>
      <c r="S7731">
        <v>7</v>
      </c>
      <c r="T7731">
        <v>12</v>
      </c>
      <c r="U7731" s="1">
        <v>42928</v>
      </c>
      <c r="V7731" s="5">
        <f>Main[[#This Row],[Average_Cost_for_two]] * VLOOKUP(Main[[#This Row],[Currency]],'Currency'!A:B,2,FALSE)</f>
        <v>7.2</v>
      </c>
      <c r="W7731" s="5" t="str">
        <f>IF(Main[[#This Row],[Avg_Cost_USD]]&lt;10,"Low",
IF(Main[[#This Row],[Avg_Cost_USD]]&lt;=30,"Medium","High"))</f>
        <v>Low</v>
      </c>
    </row>
    <row r="7732" spans="1:23" x14ac:dyDescent="0.3">
      <c r="A7732">
        <v>18477428</v>
      </c>
      <c r="B7732" t="s">
        <v>7796</v>
      </c>
      <c r="C7732">
        <v>1</v>
      </c>
      <c r="D7732" t="s">
        <v>7729</v>
      </c>
      <c r="E7732" t="s">
        <v>7753</v>
      </c>
      <c r="F7732">
        <v>0</v>
      </c>
      <c r="G7732">
        <v>0</v>
      </c>
      <c r="H7732" t="s">
        <v>342</v>
      </c>
      <c r="I7732" t="s">
        <v>19</v>
      </c>
      <c r="J7732" t="s">
        <v>57</v>
      </c>
      <c r="K7732" t="s">
        <v>57</v>
      </c>
      <c r="L7732" t="s">
        <v>57</v>
      </c>
      <c r="M7732" t="s">
        <v>57</v>
      </c>
      <c r="N7732">
        <v>1</v>
      </c>
      <c r="O7732">
        <v>4</v>
      </c>
      <c r="P7732">
        <v>400</v>
      </c>
      <c r="Q7732">
        <v>3</v>
      </c>
      <c r="R7732">
        <v>2011</v>
      </c>
      <c r="S7732">
        <v>7</v>
      </c>
      <c r="T7732">
        <v>13</v>
      </c>
      <c r="U7732" s="1">
        <v>40737</v>
      </c>
      <c r="V7732" s="5">
        <f>Main[[#This Row],[Average_Cost_for_two]] * VLOOKUP(Main[[#This Row],[Currency]],'Currency'!A:B,2,FALSE)</f>
        <v>4.8</v>
      </c>
      <c r="W7732" s="5" t="str">
        <f>IF(Main[[#This Row],[Avg_Cost_USD]]&lt;10,"Low",
IF(Main[[#This Row],[Avg_Cost_USD]]&lt;=30,"Medium","High"))</f>
        <v>Low</v>
      </c>
    </row>
    <row r="7733" spans="1:23" x14ac:dyDescent="0.3">
      <c r="A7733">
        <v>18460293</v>
      </c>
      <c r="B7733" t="s">
        <v>7797</v>
      </c>
      <c r="C7733">
        <v>1</v>
      </c>
      <c r="D7733" t="s">
        <v>7729</v>
      </c>
      <c r="E7733" t="s">
        <v>7753</v>
      </c>
      <c r="F7733">
        <v>77.284716799999998</v>
      </c>
      <c r="G7733">
        <v>28.4609545</v>
      </c>
      <c r="H7733" t="s">
        <v>1514</v>
      </c>
      <c r="I7733" t="s">
        <v>19</v>
      </c>
      <c r="J7733" t="s">
        <v>57</v>
      </c>
      <c r="K7733" t="s">
        <v>57</v>
      </c>
      <c r="L7733" t="s">
        <v>57</v>
      </c>
      <c r="M7733" t="s">
        <v>57</v>
      </c>
      <c r="N7733">
        <v>2</v>
      </c>
      <c r="O7733">
        <v>3</v>
      </c>
      <c r="P7733">
        <v>500</v>
      </c>
      <c r="Q7733">
        <v>1</v>
      </c>
      <c r="R7733">
        <v>2015</v>
      </c>
      <c r="S7733">
        <v>7</v>
      </c>
      <c r="T7733">
        <v>6</v>
      </c>
      <c r="U7733" s="1">
        <v>42191</v>
      </c>
      <c r="V7733" s="5">
        <f>Main[[#This Row],[Average_Cost_for_two]] * VLOOKUP(Main[[#This Row],[Currency]],'Currency'!A:B,2,FALSE)</f>
        <v>6</v>
      </c>
      <c r="W7733" s="5" t="str">
        <f>IF(Main[[#This Row],[Avg_Cost_USD]]&lt;10,"Low",
IF(Main[[#This Row],[Avg_Cost_USD]]&lt;=30,"Medium","High"))</f>
        <v>Low</v>
      </c>
    </row>
    <row r="7734" spans="1:23" x14ac:dyDescent="0.3">
      <c r="A7734">
        <v>9496</v>
      </c>
      <c r="B7734" t="s">
        <v>7798</v>
      </c>
      <c r="C7734">
        <v>1</v>
      </c>
      <c r="D7734" t="s">
        <v>7729</v>
      </c>
      <c r="E7734" t="s">
        <v>7753</v>
      </c>
      <c r="F7734">
        <v>77.296547219999994</v>
      </c>
      <c r="G7734">
        <v>28.49710833</v>
      </c>
      <c r="H7734" t="s">
        <v>477</v>
      </c>
      <c r="I7734" t="s">
        <v>19</v>
      </c>
      <c r="J7734" t="s">
        <v>57</v>
      </c>
      <c r="K7734" t="s">
        <v>57</v>
      </c>
      <c r="L7734" t="s">
        <v>57</v>
      </c>
      <c r="M7734" t="s">
        <v>57</v>
      </c>
      <c r="N7734">
        <v>1</v>
      </c>
      <c r="O7734">
        <v>0</v>
      </c>
      <c r="P7734">
        <v>100</v>
      </c>
      <c r="Q7734">
        <v>1</v>
      </c>
      <c r="R7734">
        <v>2016</v>
      </c>
      <c r="S7734">
        <v>7</v>
      </c>
      <c r="T7734">
        <v>25</v>
      </c>
      <c r="U7734" s="1">
        <v>42576</v>
      </c>
      <c r="V7734" s="5">
        <f>Main[[#This Row],[Average_Cost_for_two]] * VLOOKUP(Main[[#This Row],[Currency]],'Currency'!A:B,2,FALSE)</f>
        <v>1.2</v>
      </c>
      <c r="W7734" s="5" t="str">
        <f>IF(Main[[#This Row],[Avg_Cost_USD]]&lt;10,"Low",
IF(Main[[#This Row],[Avg_Cost_USD]]&lt;=30,"Medium","High"))</f>
        <v>Low</v>
      </c>
    </row>
    <row r="7735" spans="1:23" x14ac:dyDescent="0.3">
      <c r="A7735">
        <v>301731</v>
      </c>
      <c r="B7735" t="s">
        <v>7799</v>
      </c>
      <c r="C7735">
        <v>1</v>
      </c>
      <c r="D7735" t="s">
        <v>7729</v>
      </c>
      <c r="E7735" t="s">
        <v>7755</v>
      </c>
      <c r="F7735">
        <v>77.305744599999997</v>
      </c>
      <c r="G7735">
        <v>28.490062000000002</v>
      </c>
      <c r="H7735" t="s">
        <v>342</v>
      </c>
      <c r="I7735" t="s">
        <v>19</v>
      </c>
      <c r="J7735" t="s">
        <v>57</v>
      </c>
      <c r="K7735" t="s">
        <v>57</v>
      </c>
      <c r="L7735" t="s">
        <v>57</v>
      </c>
      <c r="M7735" t="s">
        <v>57</v>
      </c>
      <c r="N7735">
        <v>1</v>
      </c>
      <c r="O7735">
        <v>7</v>
      </c>
      <c r="P7735">
        <v>100</v>
      </c>
      <c r="Q7735">
        <v>2.8</v>
      </c>
      <c r="R7735">
        <v>2016</v>
      </c>
      <c r="S7735">
        <v>6</v>
      </c>
      <c r="T7735">
        <v>2</v>
      </c>
      <c r="U7735" s="1">
        <v>42523</v>
      </c>
      <c r="V7735" s="5">
        <f>Main[[#This Row],[Average_Cost_for_two]] * VLOOKUP(Main[[#This Row],[Currency]],'Currency'!A:B,2,FALSE)</f>
        <v>1.2</v>
      </c>
      <c r="W7735" s="5" t="str">
        <f>IF(Main[[#This Row],[Avg_Cost_USD]]&lt;10,"Low",
IF(Main[[#This Row],[Avg_Cost_USD]]&lt;=30,"Medium","High"))</f>
        <v>Low</v>
      </c>
    </row>
    <row r="7736" spans="1:23" x14ac:dyDescent="0.3">
      <c r="A7736">
        <v>309936</v>
      </c>
      <c r="B7736" t="s">
        <v>632</v>
      </c>
      <c r="C7736">
        <v>1</v>
      </c>
      <c r="D7736" t="s">
        <v>7729</v>
      </c>
      <c r="E7736" t="s">
        <v>7783</v>
      </c>
      <c r="F7736">
        <v>77.290527600000004</v>
      </c>
      <c r="G7736">
        <v>28.4946804</v>
      </c>
      <c r="H7736" t="s">
        <v>633</v>
      </c>
      <c r="I7736" t="s">
        <v>19</v>
      </c>
      <c r="J7736" t="s">
        <v>57</v>
      </c>
      <c r="K7736" t="s">
        <v>57</v>
      </c>
      <c r="L7736" t="s">
        <v>57</v>
      </c>
      <c r="M7736" t="s">
        <v>57</v>
      </c>
      <c r="N7736">
        <v>1</v>
      </c>
      <c r="O7736">
        <v>7</v>
      </c>
      <c r="P7736">
        <v>350</v>
      </c>
      <c r="Q7736">
        <v>3</v>
      </c>
      <c r="R7736">
        <v>2012</v>
      </c>
      <c r="S7736">
        <v>6</v>
      </c>
      <c r="T7736">
        <v>25</v>
      </c>
      <c r="U7736" s="1">
        <v>41085</v>
      </c>
      <c r="V7736" s="5">
        <f>Main[[#This Row],[Average_Cost_for_two]] * VLOOKUP(Main[[#This Row],[Currency]],'Currency'!A:B,2,FALSE)</f>
        <v>4.2</v>
      </c>
      <c r="W7736" s="5" t="str">
        <f>IF(Main[[#This Row],[Avg_Cost_USD]]&lt;10,"Low",
IF(Main[[#This Row],[Avg_Cost_USD]]&lt;=30,"Medium","High"))</f>
        <v>Low</v>
      </c>
    </row>
    <row r="7737" spans="1:23" x14ac:dyDescent="0.3">
      <c r="A7737">
        <v>308082</v>
      </c>
      <c r="B7737" t="s">
        <v>7736</v>
      </c>
      <c r="C7737">
        <v>1</v>
      </c>
      <c r="D7737" t="s">
        <v>7729</v>
      </c>
      <c r="E7737" t="s">
        <v>7733</v>
      </c>
      <c r="F7737">
        <v>77.313012700000002</v>
      </c>
      <c r="G7737">
        <v>28.397979400000001</v>
      </c>
      <c r="H7737" t="s">
        <v>315</v>
      </c>
      <c r="I7737" t="s">
        <v>19</v>
      </c>
      <c r="J7737" t="s">
        <v>57</v>
      </c>
      <c r="K7737" t="s">
        <v>61</v>
      </c>
      <c r="L7737" t="s">
        <v>57</v>
      </c>
      <c r="M7737" t="s">
        <v>57</v>
      </c>
      <c r="N7737">
        <v>1</v>
      </c>
      <c r="O7737">
        <v>16</v>
      </c>
      <c r="P7737">
        <v>200</v>
      </c>
      <c r="Q7737">
        <v>2.7</v>
      </c>
      <c r="R7737">
        <v>2017</v>
      </c>
      <c r="S7737">
        <v>6</v>
      </c>
      <c r="T7737">
        <v>1</v>
      </c>
      <c r="U7737" s="1">
        <v>42887</v>
      </c>
      <c r="V7737" s="5">
        <f>Main[[#This Row],[Average_Cost_for_two]] * VLOOKUP(Main[[#This Row],[Currency]],'Currency'!A:B,2,FALSE)</f>
        <v>2.4</v>
      </c>
      <c r="W7737" s="5" t="str">
        <f>IF(Main[[#This Row],[Avg_Cost_USD]]&lt;10,"Low",
IF(Main[[#This Row],[Avg_Cost_USD]]&lt;=30,"Medium","High"))</f>
        <v>Low</v>
      </c>
    </row>
    <row r="7738" spans="1:23" x14ac:dyDescent="0.3">
      <c r="A7738">
        <v>18279477</v>
      </c>
      <c r="B7738" t="s">
        <v>7736</v>
      </c>
      <c r="C7738">
        <v>1</v>
      </c>
      <c r="D7738" t="s">
        <v>7729</v>
      </c>
      <c r="E7738" t="s">
        <v>6911</v>
      </c>
      <c r="F7738">
        <v>77.329160900000005</v>
      </c>
      <c r="G7738">
        <v>28.375486299999999</v>
      </c>
      <c r="H7738" t="s">
        <v>289</v>
      </c>
      <c r="I7738" t="s">
        <v>19</v>
      </c>
      <c r="J7738" t="s">
        <v>57</v>
      </c>
      <c r="K7738" t="s">
        <v>57</v>
      </c>
      <c r="L7738" t="s">
        <v>57</v>
      </c>
      <c r="M7738" t="s">
        <v>57</v>
      </c>
      <c r="N7738">
        <v>1</v>
      </c>
      <c r="O7738">
        <v>20</v>
      </c>
      <c r="P7738">
        <v>450</v>
      </c>
      <c r="Q7738">
        <v>2.8</v>
      </c>
      <c r="R7738">
        <v>2018</v>
      </c>
      <c r="S7738">
        <v>6</v>
      </c>
      <c r="T7738">
        <v>19</v>
      </c>
      <c r="U7738" s="1">
        <v>43270</v>
      </c>
      <c r="V7738" s="5">
        <f>Main[[#This Row],[Average_Cost_for_two]] * VLOOKUP(Main[[#This Row],[Currency]],'Currency'!A:B,2,FALSE)</f>
        <v>5.4</v>
      </c>
      <c r="W7738" s="5" t="str">
        <f>IF(Main[[#This Row],[Avg_Cost_USD]]&lt;10,"Low",
IF(Main[[#This Row],[Avg_Cost_USD]]&lt;=30,"Medium","High"))</f>
        <v>Low</v>
      </c>
    </row>
    <row r="7739" spans="1:23" x14ac:dyDescent="0.3">
      <c r="A7739">
        <v>18359331</v>
      </c>
      <c r="B7739" t="s">
        <v>7800</v>
      </c>
      <c r="C7739">
        <v>1</v>
      </c>
      <c r="D7739" t="s">
        <v>7729</v>
      </c>
      <c r="E7739" t="s">
        <v>6911</v>
      </c>
      <c r="F7739">
        <v>77.326607899999999</v>
      </c>
      <c r="G7739">
        <v>28.368979700000001</v>
      </c>
      <c r="H7739" t="s">
        <v>7801</v>
      </c>
      <c r="I7739" t="s">
        <v>19</v>
      </c>
      <c r="J7739" t="s">
        <v>57</v>
      </c>
      <c r="K7739" t="s">
        <v>57</v>
      </c>
      <c r="L7739" t="s">
        <v>57</v>
      </c>
      <c r="M7739" t="s">
        <v>57</v>
      </c>
      <c r="N7739">
        <v>2</v>
      </c>
      <c r="O7739">
        <v>11</v>
      </c>
      <c r="P7739">
        <v>500</v>
      </c>
      <c r="Q7739">
        <v>3.1</v>
      </c>
      <c r="R7739">
        <v>2012</v>
      </c>
      <c r="S7739">
        <v>6</v>
      </c>
      <c r="T7739">
        <v>26</v>
      </c>
      <c r="U7739" s="1">
        <v>41086</v>
      </c>
      <c r="V7739" s="5">
        <f>Main[[#This Row],[Average_Cost_for_two]] * VLOOKUP(Main[[#This Row],[Currency]],'Currency'!A:B,2,FALSE)</f>
        <v>6</v>
      </c>
      <c r="W7739" s="5" t="str">
        <f>IF(Main[[#This Row],[Avg_Cost_USD]]&lt;10,"Low",
IF(Main[[#This Row],[Avg_Cost_USD]]&lt;=30,"Medium","High"))</f>
        <v>Low</v>
      </c>
    </row>
    <row r="7740" spans="1:23" x14ac:dyDescent="0.3">
      <c r="A7740">
        <v>301151</v>
      </c>
      <c r="B7740" t="s">
        <v>7802</v>
      </c>
      <c r="C7740">
        <v>1</v>
      </c>
      <c r="D7740" t="s">
        <v>7729</v>
      </c>
      <c r="E7740" t="s">
        <v>6911</v>
      </c>
      <c r="F7740">
        <v>77.327013199999996</v>
      </c>
      <c r="G7740">
        <v>28.369229099999998</v>
      </c>
      <c r="H7740" t="s">
        <v>342</v>
      </c>
      <c r="I7740" t="s">
        <v>19</v>
      </c>
      <c r="J7740" t="s">
        <v>57</v>
      </c>
      <c r="K7740" t="s">
        <v>57</v>
      </c>
      <c r="L7740" t="s">
        <v>57</v>
      </c>
      <c r="M7740" t="s">
        <v>57</v>
      </c>
      <c r="N7740">
        <v>1</v>
      </c>
      <c r="O7740">
        <v>11</v>
      </c>
      <c r="P7740">
        <v>150</v>
      </c>
      <c r="Q7740">
        <v>3</v>
      </c>
      <c r="R7740">
        <v>2017</v>
      </c>
      <c r="S7740">
        <v>6</v>
      </c>
      <c r="T7740">
        <v>24</v>
      </c>
      <c r="U7740" s="1">
        <v>42910</v>
      </c>
      <c r="V7740" s="5">
        <f>Main[[#This Row],[Average_Cost_for_two]] * VLOOKUP(Main[[#This Row],[Currency]],'Currency'!A:B,2,FALSE)</f>
        <v>1.8</v>
      </c>
      <c r="W7740" s="5" t="str">
        <f>IF(Main[[#This Row],[Avg_Cost_USD]]&lt;10,"Low",
IF(Main[[#This Row],[Avg_Cost_USD]]&lt;=30,"Medium","High"))</f>
        <v>Low</v>
      </c>
    </row>
    <row r="7741" spans="1:23" x14ac:dyDescent="0.3">
      <c r="A7741">
        <v>18270379</v>
      </c>
      <c r="B7741" t="s">
        <v>1686</v>
      </c>
      <c r="C7741">
        <v>1</v>
      </c>
      <c r="D7741" t="s">
        <v>7729</v>
      </c>
      <c r="E7741" t="s">
        <v>6830</v>
      </c>
      <c r="F7741">
        <v>77.321569999999994</v>
      </c>
      <c r="G7741">
        <v>28.369288099999999</v>
      </c>
      <c r="H7741" t="s">
        <v>287</v>
      </c>
      <c r="I7741" t="s">
        <v>19</v>
      </c>
      <c r="J7741" t="s">
        <v>57</v>
      </c>
      <c r="K7741" t="s">
        <v>61</v>
      </c>
      <c r="L7741" t="s">
        <v>57</v>
      </c>
      <c r="M7741" t="s">
        <v>57</v>
      </c>
      <c r="N7741">
        <v>2</v>
      </c>
      <c r="O7741">
        <v>16</v>
      </c>
      <c r="P7741">
        <v>700</v>
      </c>
      <c r="Q7741">
        <v>2.9</v>
      </c>
      <c r="R7741">
        <v>2017</v>
      </c>
      <c r="S7741">
        <v>6</v>
      </c>
      <c r="T7741">
        <v>18</v>
      </c>
      <c r="U7741" s="1">
        <v>42904</v>
      </c>
      <c r="V7741" s="5">
        <f>Main[[#This Row],[Average_Cost_for_two]] * VLOOKUP(Main[[#This Row],[Currency]],'Currency'!A:B,2,FALSE)</f>
        <v>8.4</v>
      </c>
      <c r="W7741" s="5" t="str">
        <f>IF(Main[[#This Row],[Avg_Cost_USD]]&lt;10,"Low",
IF(Main[[#This Row],[Avg_Cost_USD]]&lt;=30,"Medium","High"))</f>
        <v>Low</v>
      </c>
    </row>
    <row r="7742" spans="1:23" x14ac:dyDescent="0.3">
      <c r="A7742">
        <v>8266</v>
      </c>
      <c r="B7742" t="s">
        <v>7803</v>
      </c>
      <c r="C7742">
        <v>1</v>
      </c>
      <c r="D7742" t="s">
        <v>7729</v>
      </c>
      <c r="E7742" t="s">
        <v>6398</v>
      </c>
      <c r="F7742">
        <v>77.324250000000006</v>
      </c>
      <c r="G7742">
        <v>28.38471389</v>
      </c>
      <c r="H7742" t="s">
        <v>315</v>
      </c>
      <c r="I7742" t="s">
        <v>19</v>
      </c>
      <c r="J7742" t="s">
        <v>57</v>
      </c>
      <c r="K7742" t="s">
        <v>57</v>
      </c>
      <c r="L7742" t="s">
        <v>57</v>
      </c>
      <c r="M7742" t="s">
        <v>57</v>
      </c>
      <c r="N7742">
        <v>1</v>
      </c>
      <c r="O7742">
        <v>0</v>
      </c>
      <c r="P7742">
        <v>100</v>
      </c>
      <c r="Q7742">
        <v>1</v>
      </c>
      <c r="R7742">
        <v>2013</v>
      </c>
      <c r="S7742">
        <v>6</v>
      </c>
      <c r="T7742">
        <v>8</v>
      </c>
      <c r="U7742" s="1">
        <v>41433</v>
      </c>
      <c r="V7742" s="5">
        <f>Main[[#This Row],[Average_Cost_for_two]] * VLOOKUP(Main[[#This Row],[Currency]],'Currency'!A:B,2,FALSE)</f>
        <v>1.2</v>
      </c>
      <c r="W7742" s="5" t="str">
        <f>IF(Main[[#This Row],[Avg_Cost_USD]]&lt;10,"Low",
IF(Main[[#This Row],[Avg_Cost_USD]]&lt;=30,"Medium","High"))</f>
        <v>Low</v>
      </c>
    </row>
    <row r="7743" spans="1:23" x14ac:dyDescent="0.3">
      <c r="A7743">
        <v>18474912</v>
      </c>
      <c r="B7743" t="s">
        <v>7804</v>
      </c>
      <c r="C7743">
        <v>1</v>
      </c>
      <c r="D7743" t="s">
        <v>7729</v>
      </c>
      <c r="E7743" t="s">
        <v>5788</v>
      </c>
      <c r="F7743">
        <v>77.323439640000004</v>
      </c>
      <c r="G7743">
        <v>28.394832050000002</v>
      </c>
      <c r="H7743" t="s">
        <v>315</v>
      </c>
      <c r="I7743" t="s">
        <v>19</v>
      </c>
      <c r="J7743" t="s">
        <v>57</v>
      </c>
      <c r="K7743" t="s">
        <v>57</v>
      </c>
      <c r="L7743" t="s">
        <v>57</v>
      </c>
      <c r="M7743" t="s">
        <v>57</v>
      </c>
      <c r="N7743">
        <v>1</v>
      </c>
      <c r="O7743">
        <v>25</v>
      </c>
      <c r="P7743">
        <v>250</v>
      </c>
      <c r="Q7743">
        <v>3.6</v>
      </c>
      <c r="R7743">
        <v>2011</v>
      </c>
      <c r="S7743">
        <v>6</v>
      </c>
      <c r="T7743">
        <v>17</v>
      </c>
      <c r="U7743" s="1">
        <v>40711</v>
      </c>
      <c r="V7743" s="5">
        <f>Main[[#This Row],[Average_Cost_for_two]] * VLOOKUP(Main[[#This Row],[Currency]],'Currency'!A:B,2,FALSE)</f>
        <v>3</v>
      </c>
      <c r="W7743" s="5" t="str">
        <f>IF(Main[[#This Row],[Avg_Cost_USD]]&lt;10,"Low",
IF(Main[[#This Row],[Avg_Cost_USD]]&lt;=30,"Medium","High"))</f>
        <v>Low</v>
      </c>
    </row>
    <row r="7744" spans="1:23" x14ac:dyDescent="0.3">
      <c r="A7744">
        <v>18416829</v>
      </c>
      <c r="B7744" t="s">
        <v>3969</v>
      </c>
      <c r="C7744">
        <v>1</v>
      </c>
      <c r="D7744" t="s">
        <v>7729</v>
      </c>
      <c r="E7744" t="s">
        <v>5788</v>
      </c>
      <c r="F7744">
        <v>77.321808099999998</v>
      </c>
      <c r="G7744">
        <v>28.394768800000001</v>
      </c>
      <c r="H7744" t="s">
        <v>618</v>
      </c>
      <c r="I7744" t="s">
        <v>19</v>
      </c>
      <c r="J7744" t="s">
        <v>57</v>
      </c>
      <c r="K7744" t="s">
        <v>57</v>
      </c>
      <c r="L7744" t="s">
        <v>57</v>
      </c>
      <c r="M7744" t="s">
        <v>57</v>
      </c>
      <c r="N7744">
        <v>1</v>
      </c>
      <c r="O7744">
        <v>27</v>
      </c>
      <c r="P7744">
        <v>400</v>
      </c>
      <c r="Q7744">
        <v>3.6</v>
      </c>
      <c r="R7744">
        <v>2010</v>
      </c>
      <c r="S7744">
        <v>6</v>
      </c>
      <c r="T7744">
        <v>25</v>
      </c>
      <c r="U7744" s="1">
        <v>40354</v>
      </c>
      <c r="V7744" s="5">
        <f>Main[[#This Row],[Average_Cost_for_two]] * VLOOKUP(Main[[#This Row],[Currency]],'Currency'!A:B,2,FALSE)</f>
        <v>4.8</v>
      </c>
      <c r="W7744" s="5" t="str">
        <f>IF(Main[[#This Row],[Avg_Cost_USD]]&lt;10,"Low",
IF(Main[[#This Row],[Avg_Cost_USD]]&lt;=30,"Medium","High"))</f>
        <v>Low</v>
      </c>
    </row>
    <row r="7745" spans="1:23" x14ac:dyDescent="0.3">
      <c r="A7745">
        <v>18250288</v>
      </c>
      <c r="B7745" t="s">
        <v>7805</v>
      </c>
      <c r="C7745">
        <v>1</v>
      </c>
      <c r="D7745" t="s">
        <v>7729</v>
      </c>
      <c r="E7745" t="s">
        <v>5788</v>
      </c>
      <c r="F7745">
        <v>77.323802749999999</v>
      </c>
      <c r="G7745">
        <v>28.395720409999999</v>
      </c>
      <c r="H7745" t="s">
        <v>7806</v>
      </c>
      <c r="I7745" t="s">
        <v>19</v>
      </c>
      <c r="J7745" t="s">
        <v>57</v>
      </c>
      <c r="K7745" t="s">
        <v>61</v>
      </c>
      <c r="L7745" t="s">
        <v>57</v>
      </c>
      <c r="M7745" t="s">
        <v>57</v>
      </c>
      <c r="N7745">
        <v>2</v>
      </c>
      <c r="O7745">
        <v>153</v>
      </c>
      <c r="P7745">
        <v>650</v>
      </c>
      <c r="Q7745">
        <v>4.0999999999999996</v>
      </c>
      <c r="R7745">
        <v>2017</v>
      </c>
      <c r="S7745">
        <v>6</v>
      </c>
      <c r="T7745">
        <v>22</v>
      </c>
      <c r="U7745" s="1">
        <v>42908</v>
      </c>
      <c r="V7745" s="5">
        <f>Main[[#This Row],[Average_Cost_for_two]] * VLOOKUP(Main[[#This Row],[Currency]],'Currency'!A:B,2,FALSE)</f>
        <v>7.8</v>
      </c>
      <c r="W7745" s="5" t="str">
        <f>IF(Main[[#This Row],[Avg_Cost_USD]]&lt;10,"Low",
IF(Main[[#This Row],[Avg_Cost_USD]]&lt;=30,"Medium","High"))</f>
        <v>Low</v>
      </c>
    </row>
    <row r="7746" spans="1:23" x14ac:dyDescent="0.3">
      <c r="A7746">
        <v>18393702</v>
      </c>
      <c r="B7746" t="s">
        <v>3677</v>
      </c>
      <c r="C7746">
        <v>1</v>
      </c>
      <c r="D7746" t="s">
        <v>7729</v>
      </c>
      <c r="E7746" t="s">
        <v>6989</v>
      </c>
      <c r="F7746">
        <v>77.320192700000007</v>
      </c>
      <c r="G7746">
        <v>28.4107707</v>
      </c>
      <c r="H7746" t="s">
        <v>430</v>
      </c>
      <c r="I7746" t="s">
        <v>19</v>
      </c>
      <c r="J7746" t="s">
        <v>57</v>
      </c>
      <c r="K7746" t="s">
        <v>61</v>
      </c>
      <c r="L7746" t="s">
        <v>57</v>
      </c>
      <c r="M7746" t="s">
        <v>57</v>
      </c>
      <c r="N7746">
        <v>1</v>
      </c>
      <c r="O7746">
        <v>4</v>
      </c>
      <c r="P7746">
        <v>300</v>
      </c>
      <c r="Q7746">
        <v>2.9</v>
      </c>
      <c r="R7746">
        <v>2016</v>
      </c>
      <c r="S7746">
        <v>6</v>
      </c>
      <c r="T7746">
        <v>9</v>
      </c>
      <c r="U7746" s="1">
        <v>42530</v>
      </c>
      <c r="V7746" s="5">
        <f>Main[[#This Row],[Average_Cost_for_two]] * VLOOKUP(Main[[#This Row],[Currency]],'Currency'!A:B,2,FALSE)</f>
        <v>3.6</v>
      </c>
      <c r="W7746" s="5" t="str">
        <f>IF(Main[[#This Row],[Avg_Cost_USD]]&lt;10,"Low",
IF(Main[[#This Row],[Avg_Cost_USD]]&lt;=30,"Medium","High"))</f>
        <v>Low</v>
      </c>
    </row>
    <row r="7747" spans="1:23" x14ac:dyDescent="0.3">
      <c r="A7747">
        <v>18471260</v>
      </c>
      <c r="B7747" t="s">
        <v>7807</v>
      </c>
      <c r="C7747">
        <v>1</v>
      </c>
      <c r="D7747" t="s">
        <v>7729</v>
      </c>
      <c r="E7747" t="s">
        <v>6989</v>
      </c>
      <c r="F7747">
        <v>0</v>
      </c>
      <c r="G7747">
        <v>0</v>
      </c>
      <c r="H7747" t="s">
        <v>56</v>
      </c>
      <c r="I7747" t="s">
        <v>19</v>
      </c>
      <c r="J7747" t="s">
        <v>57</v>
      </c>
      <c r="K7747" t="s">
        <v>57</v>
      </c>
      <c r="L7747" t="s">
        <v>57</v>
      </c>
      <c r="M7747" t="s">
        <v>57</v>
      </c>
      <c r="N7747">
        <v>1</v>
      </c>
      <c r="O7747">
        <v>8</v>
      </c>
      <c r="P7747">
        <v>300</v>
      </c>
      <c r="Q7747">
        <v>3.1</v>
      </c>
      <c r="R7747">
        <v>2017</v>
      </c>
      <c r="S7747">
        <v>6</v>
      </c>
      <c r="T7747">
        <v>10</v>
      </c>
      <c r="U7747" s="1">
        <v>42896</v>
      </c>
      <c r="V7747" s="5">
        <f>Main[[#This Row],[Average_Cost_for_two]] * VLOOKUP(Main[[#This Row],[Currency]],'Currency'!A:B,2,FALSE)</f>
        <v>3.6</v>
      </c>
      <c r="W7747" s="5" t="str">
        <f>IF(Main[[#This Row],[Avg_Cost_USD]]&lt;10,"Low",
IF(Main[[#This Row],[Avg_Cost_USD]]&lt;=30,"Medium","High"))</f>
        <v>Low</v>
      </c>
    </row>
    <row r="7748" spans="1:23" x14ac:dyDescent="0.3">
      <c r="A7748">
        <v>18466931</v>
      </c>
      <c r="B7748" t="s">
        <v>7808</v>
      </c>
      <c r="C7748">
        <v>1</v>
      </c>
      <c r="D7748" t="s">
        <v>7729</v>
      </c>
      <c r="E7748" t="s">
        <v>6989</v>
      </c>
      <c r="F7748">
        <v>77.319026199999996</v>
      </c>
      <c r="G7748">
        <v>28.4105451</v>
      </c>
      <c r="H7748" t="s">
        <v>56</v>
      </c>
      <c r="I7748" t="s">
        <v>19</v>
      </c>
      <c r="J7748" t="s">
        <v>57</v>
      </c>
      <c r="K7748" t="s">
        <v>57</v>
      </c>
      <c r="L7748" t="s">
        <v>57</v>
      </c>
      <c r="M7748" t="s">
        <v>57</v>
      </c>
      <c r="N7748">
        <v>1</v>
      </c>
      <c r="O7748">
        <v>0</v>
      </c>
      <c r="P7748">
        <v>400</v>
      </c>
      <c r="Q7748">
        <v>1</v>
      </c>
      <c r="R7748">
        <v>2014</v>
      </c>
      <c r="S7748">
        <v>6</v>
      </c>
      <c r="T7748">
        <v>22</v>
      </c>
      <c r="U7748" s="1">
        <v>41812</v>
      </c>
      <c r="V7748" s="5">
        <f>Main[[#This Row],[Average_Cost_for_two]] * VLOOKUP(Main[[#This Row],[Currency]],'Currency'!A:B,2,FALSE)</f>
        <v>4.8</v>
      </c>
      <c r="W7748" s="5" t="str">
        <f>IF(Main[[#This Row],[Avg_Cost_USD]]&lt;10,"Low",
IF(Main[[#This Row],[Avg_Cost_USD]]&lt;=30,"Medium","High"))</f>
        <v>Low</v>
      </c>
    </row>
    <row r="7749" spans="1:23" x14ac:dyDescent="0.3">
      <c r="A7749">
        <v>18464607</v>
      </c>
      <c r="B7749" t="s">
        <v>7809</v>
      </c>
      <c r="C7749">
        <v>1</v>
      </c>
      <c r="D7749" t="s">
        <v>7729</v>
      </c>
      <c r="E7749" t="s">
        <v>6989</v>
      </c>
      <c r="F7749">
        <v>77.320013200000005</v>
      </c>
      <c r="G7749">
        <v>28.411830699999999</v>
      </c>
      <c r="H7749" t="s">
        <v>335</v>
      </c>
      <c r="I7749" t="s">
        <v>19</v>
      </c>
      <c r="J7749" t="s">
        <v>57</v>
      </c>
      <c r="K7749" t="s">
        <v>57</v>
      </c>
      <c r="L7749" t="s">
        <v>57</v>
      </c>
      <c r="M7749" t="s">
        <v>57</v>
      </c>
      <c r="N7749">
        <v>1</v>
      </c>
      <c r="O7749">
        <v>0</v>
      </c>
      <c r="P7749">
        <v>300</v>
      </c>
      <c r="Q7749">
        <v>1</v>
      </c>
      <c r="R7749">
        <v>2011</v>
      </c>
      <c r="S7749">
        <v>6</v>
      </c>
      <c r="T7749">
        <v>27</v>
      </c>
      <c r="U7749" s="1">
        <v>40721</v>
      </c>
      <c r="V7749" s="5">
        <f>Main[[#This Row],[Average_Cost_for_two]] * VLOOKUP(Main[[#This Row],[Currency]],'Currency'!A:B,2,FALSE)</f>
        <v>3.6</v>
      </c>
      <c r="W7749" s="5" t="str">
        <f>IF(Main[[#This Row],[Avg_Cost_USD]]&lt;10,"Low",
IF(Main[[#This Row],[Avg_Cost_USD]]&lt;=30,"Medium","High"))</f>
        <v>Low</v>
      </c>
    </row>
    <row r="7750" spans="1:23" x14ac:dyDescent="0.3">
      <c r="A7750">
        <v>311047</v>
      </c>
      <c r="B7750" t="s">
        <v>1092</v>
      </c>
      <c r="C7750">
        <v>1</v>
      </c>
      <c r="D7750" t="s">
        <v>7729</v>
      </c>
      <c r="E7750" t="s">
        <v>5790</v>
      </c>
      <c r="F7750">
        <v>77.326744000000005</v>
      </c>
      <c r="G7750">
        <v>28.409951499999998</v>
      </c>
      <c r="H7750" t="s">
        <v>335</v>
      </c>
      <c r="I7750" t="s">
        <v>19</v>
      </c>
      <c r="J7750" t="s">
        <v>57</v>
      </c>
      <c r="K7750" t="s">
        <v>57</v>
      </c>
      <c r="L7750" t="s">
        <v>57</v>
      </c>
      <c r="M7750" t="s">
        <v>57</v>
      </c>
      <c r="N7750">
        <v>1</v>
      </c>
      <c r="O7750">
        <v>9</v>
      </c>
      <c r="P7750">
        <v>300</v>
      </c>
      <c r="Q7750">
        <v>2.8</v>
      </c>
      <c r="R7750">
        <v>2017</v>
      </c>
      <c r="S7750">
        <v>6</v>
      </c>
      <c r="T7750">
        <v>6</v>
      </c>
      <c r="U7750" s="1">
        <v>42892</v>
      </c>
      <c r="V7750" s="5">
        <f>Main[[#This Row],[Average_Cost_for_two]] * VLOOKUP(Main[[#This Row],[Currency]],'Currency'!A:B,2,FALSE)</f>
        <v>3.6</v>
      </c>
      <c r="W7750" s="5" t="str">
        <f>IF(Main[[#This Row],[Avg_Cost_USD]]&lt;10,"Low",
IF(Main[[#This Row],[Avg_Cost_USD]]&lt;=30,"Medium","High"))</f>
        <v>Low</v>
      </c>
    </row>
    <row r="7751" spans="1:23" x14ac:dyDescent="0.3">
      <c r="A7751">
        <v>18420432</v>
      </c>
      <c r="B7751" t="s">
        <v>7810</v>
      </c>
      <c r="C7751">
        <v>1</v>
      </c>
      <c r="D7751" t="s">
        <v>7729</v>
      </c>
      <c r="E7751" t="s">
        <v>6852</v>
      </c>
      <c r="F7751">
        <v>77.313820500000006</v>
      </c>
      <c r="G7751">
        <v>28.417528999999998</v>
      </c>
      <c r="H7751" t="s">
        <v>289</v>
      </c>
      <c r="I7751" t="s">
        <v>19</v>
      </c>
      <c r="J7751" t="s">
        <v>57</v>
      </c>
      <c r="K7751" t="s">
        <v>57</v>
      </c>
      <c r="L7751" t="s">
        <v>57</v>
      </c>
      <c r="M7751" t="s">
        <v>57</v>
      </c>
      <c r="N7751">
        <v>1</v>
      </c>
      <c r="O7751">
        <v>6</v>
      </c>
      <c r="P7751">
        <v>200</v>
      </c>
      <c r="Q7751">
        <v>3</v>
      </c>
      <c r="R7751">
        <v>2015</v>
      </c>
      <c r="S7751">
        <v>6</v>
      </c>
      <c r="T7751">
        <v>10</v>
      </c>
      <c r="U7751" s="1">
        <v>42165</v>
      </c>
      <c r="V7751" s="5">
        <f>Main[[#This Row],[Average_Cost_for_two]] * VLOOKUP(Main[[#This Row],[Currency]],'Currency'!A:B,2,FALSE)</f>
        <v>2.4</v>
      </c>
      <c r="W7751" s="5" t="str">
        <f>IF(Main[[#This Row],[Avg_Cost_USD]]&lt;10,"Low",
IF(Main[[#This Row],[Avg_Cost_USD]]&lt;=30,"Medium","High"))</f>
        <v>Low</v>
      </c>
    </row>
    <row r="7752" spans="1:23" x14ac:dyDescent="0.3">
      <c r="A7752">
        <v>312788</v>
      </c>
      <c r="B7752" t="s">
        <v>7811</v>
      </c>
      <c r="C7752">
        <v>1</v>
      </c>
      <c r="D7752" t="s">
        <v>7729</v>
      </c>
      <c r="E7752" t="s">
        <v>5867</v>
      </c>
      <c r="F7752">
        <v>77.296766399999996</v>
      </c>
      <c r="G7752">
        <v>28.431713200000001</v>
      </c>
      <c r="H7752" t="s">
        <v>426</v>
      </c>
      <c r="I7752" t="s">
        <v>19</v>
      </c>
      <c r="J7752" t="s">
        <v>57</v>
      </c>
      <c r="K7752" t="s">
        <v>57</v>
      </c>
      <c r="L7752" t="s">
        <v>57</v>
      </c>
      <c r="M7752" t="s">
        <v>57</v>
      </c>
      <c r="N7752">
        <v>1</v>
      </c>
      <c r="O7752">
        <v>12</v>
      </c>
      <c r="P7752">
        <v>100</v>
      </c>
      <c r="Q7752">
        <v>3.1</v>
      </c>
      <c r="R7752">
        <v>2015</v>
      </c>
      <c r="S7752">
        <v>6</v>
      </c>
      <c r="T7752">
        <v>19</v>
      </c>
      <c r="U7752" s="1">
        <v>42174</v>
      </c>
      <c r="V7752" s="5">
        <f>Main[[#This Row],[Average_Cost_for_two]] * VLOOKUP(Main[[#This Row],[Currency]],'Currency'!A:B,2,FALSE)</f>
        <v>1.2</v>
      </c>
      <c r="W7752" s="5" t="str">
        <f>IF(Main[[#This Row],[Avg_Cost_USD]]&lt;10,"Low",
IF(Main[[#This Row],[Avg_Cost_USD]]&lt;=30,"Medium","High"))</f>
        <v>Low</v>
      </c>
    </row>
    <row r="7753" spans="1:23" x14ac:dyDescent="0.3">
      <c r="A7753">
        <v>304114</v>
      </c>
      <c r="B7753" t="s">
        <v>7812</v>
      </c>
      <c r="C7753">
        <v>1</v>
      </c>
      <c r="D7753" t="s">
        <v>7729</v>
      </c>
      <c r="E7753" t="s">
        <v>6994</v>
      </c>
      <c r="F7753">
        <v>77.306777780000004</v>
      </c>
      <c r="G7753">
        <v>28.48426667</v>
      </c>
      <c r="H7753" t="s">
        <v>287</v>
      </c>
      <c r="I7753" t="s">
        <v>19</v>
      </c>
      <c r="J7753" t="s">
        <v>57</v>
      </c>
      <c r="K7753" t="s">
        <v>57</v>
      </c>
      <c r="L7753" t="s">
        <v>57</v>
      </c>
      <c r="M7753" t="s">
        <v>57</v>
      </c>
      <c r="N7753">
        <v>2</v>
      </c>
      <c r="O7753">
        <v>11</v>
      </c>
      <c r="P7753">
        <v>600</v>
      </c>
      <c r="Q7753">
        <v>2.8</v>
      </c>
      <c r="R7753">
        <v>2012</v>
      </c>
      <c r="S7753">
        <v>6</v>
      </c>
      <c r="T7753">
        <v>14</v>
      </c>
      <c r="U7753" s="1">
        <v>41074</v>
      </c>
      <c r="V7753" s="5">
        <f>Main[[#This Row],[Average_Cost_for_two]] * VLOOKUP(Main[[#This Row],[Currency]],'Currency'!A:B,2,FALSE)</f>
        <v>7.2</v>
      </c>
      <c r="W7753" s="5" t="str">
        <f>IF(Main[[#This Row],[Avg_Cost_USD]]&lt;10,"Low",
IF(Main[[#This Row],[Avg_Cost_USD]]&lt;=30,"Medium","High"))</f>
        <v>Low</v>
      </c>
    </row>
    <row r="7754" spans="1:23" x14ac:dyDescent="0.3">
      <c r="A7754">
        <v>18446082</v>
      </c>
      <c r="B7754" t="s">
        <v>7813</v>
      </c>
      <c r="C7754">
        <v>1</v>
      </c>
      <c r="D7754" t="s">
        <v>7729</v>
      </c>
      <c r="E7754" t="s">
        <v>6994</v>
      </c>
      <c r="F7754">
        <v>77.311486900000006</v>
      </c>
      <c r="G7754">
        <v>28.4808293</v>
      </c>
      <c r="H7754" t="s">
        <v>289</v>
      </c>
      <c r="I7754" t="s">
        <v>19</v>
      </c>
      <c r="J7754" t="s">
        <v>57</v>
      </c>
      <c r="K7754" t="s">
        <v>57</v>
      </c>
      <c r="L7754" t="s">
        <v>57</v>
      </c>
      <c r="M7754" t="s">
        <v>57</v>
      </c>
      <c r="N7754">
        <v>1</v>
      </c>
      <c r="O7754">
        <v>0</v>
      </c>
      <c r="P7754">
        <v>300</v>
      </c>
      <c r="Q7754">
        <v>1</v>
      </c>
      <c r="R7754">
        <v>2010</v>
      </c>
      <c r="S7754">
        <v>6</v>
      </c>
      <c r="T7754">
        <v>10</v>
      </c>
      <c r="U7754" s="1">
        <v>40339</v>
      </c>
      <c r="V7754" s="5">
        <f>Main[[#This Row],[Average_Cost_for_two]] * VLOOKUP(Main[[#This Row],[Currency]],'Currency'!A:B,2,FALSE)</f>
        <v>3.6</v>
      </c>
      <c r="W7754" s="5" t="str">
        <f>IF(Main[[#This Row],[Avg_Cost_USD]]&lt;10,"Low",
IF(Main[[#This Row],[Avg_Cost_USD]]&lt;=30,"Medium","High"))</f>
        <v>Low</v>
      </c>
    </row>
    <row r="7755" spans="1:23" x14ac:dyDescent="0.3">
      <c r="A7755">
        <v>18471244</v>
      </c>
      <c r="B7755" t="s">
        <v>7814</v>
      </c>
      <c r="C7755">
        <v>1</v>
      </c>
      <c r="D7755" t="s">
        <v>7729</v>
      </c>
      <c r="E7755" t="s">
        <v>6994</v>
      </c>
      <c r="F7755">
        <v>77.311336299999994</v>
      </c>
      <c r="G7755">
        <v>28.480693899999999</v>
      </c>
      <c r="H7755" t="s">
        <v>410</v>
      </c>
      <c r="I7755" t="s">
        <v>19</v>
      </c>
      <c r="J7755" t="s">
        <v>57</v>
      </c>
      <c r="K7755" t="s">
        <v>57</v>
      </c>
      <c r="L7755" t="s">
        <v>57</v>
      </c>
      <c r="M7755" t="s">
        <v>57</v>
      </c>
      <c r="N7755">
        <v>1</v>
      </c>
      <c r="O7755">
        <v>0</v>
      </c>
      <c r="P7755">
        <v>300</v>
      </c>
      <c r="Q7755">
        <v>1</v>
      </c>
      <c r="R7755">
        <v>2018</v>
      </c>
      <c r="S7755">
        <v>6</v>
      </c>
      <c r="T7755">
        <v>10</v>
      </c>
      <c r="U7755" s="1">
        <v>43261</v>
      </c>
      <c r="V7755" s="5">
        <f>Main[[#This Row],[Average_Cost_for_two]] * VLOOKUP(Main[[#This Row],[Currency]],'Currency'!A:B,2,FALSE)</f>
        <v>3.6</v>
      </c>
      <c r="W7755" s="5" t="str">
        <f>IF(Main[[#This Row],[Avg_Cost_USD]]&lt;10,"Low",
IF(Main[[#This Row],[Avg_Cost_USD]]&lt;=30,"Medium","High"))</f>
        <v>Low</v>
      </c>
    </row>
    <row r="7756" spans="1:23" x14ac:dyDescent="0.3">
      <c r="A7756">
        <v>18469976</v>
      </c>
      <c r="B7756" t="s">
        <v>7815</v>
      </c>
      <c r="C7756">
        <v>1</v>
      </c>
      <c r="D7756" t="s">
        <v>7729</v>
      </c>
      <c r="E7756" t="s">
        <v>6994</v>
      </c>
      <c r="F7756">
        <v>77.310320099999998</v>
      </c>
      <c r="G7756">
        <v>28.480898499999999</v>
      </c>
      <c r="H7756" t="s">
        <v>424</v>
      </c>
      <c r="I7756" t="s">
        <v>19</v>
      </c>
      <c r="J7756" t="s">
        <v>57</v>
      </c>
      <c r="K7756" t="s">
        <v>57</v>
      </c>
      <c r="L7756" t="s">
        <v>57</v>
      </c>
      <c r="M7756" t="s">
        <v>57</v>
      </c>
      <c r="N7756">
        <v>1</v>
      </c>
      <c r="O7756">
        <v>1</v>
      </c>
      <c r="P7756">
        <v>200</v>
      </c>
      <c r="Q7756">
        <v>1</v>
      </c>
      <c r="R7756">
        <v>2010</v>
      </c>
      <c r="S7756">
        <v>6</v>
      </c>
      <c r="T7756">
        <v>4</v>
      </c>
      <c r="U7756" s="1">
        <v>40333</v>
      </c>
      <c r="V7756" s="5">
        <f>Main[[#This Row],[Average_Cost_for_two]] * VLOOKUP(Main[[#This Row],[Currency]],'Currency'!A:B,2,FALSE)</f>
        <v>2.4</v>
      </c>
      <c r="W7756" s="5" t="str">
        <f>IF(Main[[#This Row],[Avg_Cost_USD]]&lt;10,"Low",
IF(Main[[#This Row],[Avg_Cost_USD]]&lt;=30,"Medium","High"))</f>
        <v>Low</v>
      </c>
    </row>
    <row r="7757" spans="1:23" x14ac:dyDescent="0.3">
      <c r="A7757">
        <v>18107870</v>
      </c>
      <c r="B7757" t="s">
        <v>7816</v>
      </c>
      <c r="C7757">
        <v>1</v>
      </c>
      <c r="D7757" t="s">
        <v>7729</v>
      </c>
      <c r="E7757" t="s">
        <v>6536</v>
      </c>
      <c r="F7757">
        <v>77.297839499999995</v>
      </c>
      <c r="G7757">
        <v>28.462205900000001</v>
      </c>
      <c r="H7757" t="s">
        <v>287</v>
      </c>
      <c r="I7757" t="s">
        <v>19</v>
      </c>
      <c r="J7757" t="s">
        <v>57</v>
      </c>
      <c r="K7757" t="s">
        <v>57</v>
      </c>
      <c r="L7757" t="s">
        <v>57</v>
      </c>
      <c r="M7757" t="s">
        <v>57</v>
      </c>
      <c r="N7757">
        <v>2</v>
      </c>
      <c r="O7757">
        <v>4</v>
      </c>
      <c r="P7757">
        <v>500</v>
      </c>
      <c r="Q7757">
        <v>2.9</v>
      </c>
      <c r="R7757">
        <v>2017</v>
      </c>
      <c r="S7757">
        <v>6</v>
      </c>
      <c r="T7757">
        <v>9</v>
      </c>
      <c r="U7757" s="1">
        <v>42895</v>
      </c>
      <c r="V7757" s="5">
        <f>Main[[#This Row],[Average_Cost_for_two]] * VLOOKUP(Main[[#This Row],[Currency]],'Currency'!A:B,2,FALSE)</f>
        <v>6</v>
      </c>
      <c r="W7757" s="5" t="str">
        <f>IF(Main[[#This Row],[Avg_Cost_USD]]&lt;10,"Low",
IF(Main[[#This Row],[Avg_Cost_USD]]&lt;=30,"Medium","High"))</f>
        <v>Low</v>
      </c>
    </row>
    <row r="7758" spans="1:23" x14ac:dyDescent="0.3">
      <c r="A7758">
        <v>18345740</v>
      </c>
      <c r="B7758" t="s">
        <v>7817</v>
      </c>
      <c r="C7758">
        <v>1</v>
      </c>
      <c r="D7758" t="s">
        <v>7729</v>
      </c>
      <c r="E7758" t="s">
        <v>6536</v>
      </c>
      <c r="F7758">
        <v>0</v>
      </c>
      <c r="G7758">
        <v>0</v>
      </c>
      <c r="H7758" t="s">
        <v>444</v>
      </c>
      <c r="I7758" t="s">
        <v>19</v>
      </c>
      <c r="J7758" t="s">
        <v>57</v>
      </c>
      <c r="K7758" t="s">
        <v>57</v>
      </c>
      <c r="L7758" t="s">
        <v>57</v>
      </c>
      <c r="M7758" t="s">
        <v>57</v>
      </c>
      <c r="N7758">
        <v>1</v>
      </c>
      <c r="O7758">
        <v>0</v>
      </c>
      <c r="P7758">
        <v>400</v>
      </c>
      <c r="Q7758">
        <v>1</v>
      </c>
      <c r="R7758">
        <v>2015</v>
      </c>
      <c r="S7758">
        <v>6</v>
      </c>
      <c r="T7758">
        <v>8</v>
      </c>
      <c r="U7758" s="1">
        <v>42163</v>
      </c>
      <c r="V7758" s="5">
        <f>Main[[#This Row],[Average_Cost_for_two]] * VLOOKUP(Main[[#This Row],[Currency]],'Currency'!A:B,2,FALSE)</f>
        <v>4.8</v>
      </c>
      <c r="W7758" s="5" t="str">
        <f>IF(Main[[#This Row],[Avg_Cost_USD]]&lt;10,"Low",
IF(Main[[#This Row],[Avg_Cost_USD]]&lt;=30,"Medium","High"))</f>
        <v>Low</v>
      </c>
    </row>
    <row r="7759" spans="1:23" x14ac:dyDescent="0.3">
      <c r="A7759">
        <v>18377907</v>
      </c>
      <c r="B7759" t="s">
        <v>7818</v>
      </c>
      <c r="C7759">
        <v>1</v>
      </c>
      <c r="D7759" t="s">
        <v>7729</v>
      </c>
      <c r="E7759" t="s">
        <v>6536</v>
      </c>
      <c r="F7759">
        <v>77.299920700000001</v>
      </c>
      <c r="G7759">
        <v>28.461425800000001</v>
      </c>
      <c r="H7759" t="s">
        <v>342</v>
      </c>
      <c r="I7759" t="s">
        <v>19</v>
      </c>
      <c r="J7759" t="s">
        <v>57</v>
      </c>
      <c r="K7759" t="s">
        <v>57</v>
      </c>
      <c r="L7759" t="s">
        <v>57</v>
      </c>
      <c r="M7759" t="s">
        <v>57</v>
      </c>
      <c r="N7759">
        <v>1</v>
      </c>
      <c r="O7759">
        <v>0</v>
      </c>
      <c r="P7759">
        <v>200</v>
      </c>
      <c r="Q7759">
        <v>1</v>
      </c>
      <c r="R7759">
        <v>2012</v>
      </c>
      <c r="S7759">
        <v>6</v>
      </c>
      <c r="T7759">
        <v>14</v>
      </c>
      <c r="U7759" s="1">
        <v>41074</v>
      </c>
      <c r="V7759" s="5">
        <f>Main[[#This Row],[Average_Cost_for_two]] * VLOOKUP(Main[[#This Row],[Currency]],'Currency'!A:B,2,FALSE)</f>
        <v>2.4</v>
      </c>
      <c r="W7759" s="5" t="str">
        <f>IF(Main[[#This Row],[Avg_Cost_USD]]&lt;10,"Low",
IF(Main[[#This Row],[Avg_Cost_USD]]&lt;=30,"Medium","High"))</f>
        <v>Low</v>
      </c>
    </row>
    <row r="7760" spans="1:23" x14ac:dyDescent="0.3">
      <c r="A7760">
        <v>17982346</v>
      </c>
      <c r="B7760" t="s">
        <v>7819</v>
      </c>
      <c r="C7760">
        <v>1</v>
      </c>
      <c r="D7760" t="s">
        <v>7729</v>
      </c>
      <c r="E7760" t="s">
        <v>5803</v>
      </c>
      <c r="F7760">
        <v>77.324141499999996</v>
      </c>
      <c r="G7760">
        <v>28.363214200000002</v>
      </c>
      <c r="H7760" t="s">
        <v>342</v>
      </c>
      <c r="I7760" t="s">
        <v>19</v>
      </c>
      <c r="J7760" t="s">
        <v>57</v>
      </c>
      <c r="K7760" t="s">
        <v>57</v>
      </c>
      <c r="L7760" t="s">
        <v>57</v>
      </c>
      <c r="M7760" t="s">
        <v>57</v>
      </c>
      <c r="N7760">
        <v>1</v>
      </c>
      <c r="O7760">
        <v>9</v>
      </c>
      <c r="P7760">
        <v>200</v>
      </c>
      <c r="Q7760">
        <v>3</v>
      </c>
      <c r="R7760">
        <v>2016</v>
      </c>
      <c r="S7760">
        <v>6</v>
      </c>
      <c r="T7760">
        <v>22</v>
      </c>
      <c r="U7760" s="1">
        <v>42543</v>
      </c>
      <c r="V7760" s="5">
        <f>Main[[#This Row],[Average_Cost_for_two]] * VLOOKUP(Main[[#This Row],[Currency]],'Currency'!A:B,2,FALSE)</f>
        <v>2.4</v>
      </c>
      <c r="W7760" s="5" t="str">
        <f>IF(Main[[#This Row],[Avg_Cost_USD]]&lt;10,"Low",
IF(Main[[#This Row],[Avg_Cost_USD]]&lt;=30,"Medium","High"))</f>
        <v>Low</v>
      </c>
    </row>
    <row r="7761" spans="1:23" x14ac:dyDescent="0.3">
      <c r="A7761">
        <v>312842</v>
      </c>
      <c r="B7761" t="s">
        <v>7820</v>
      </c>
      <c r="C7761">
        <v>1</v>
      </c>
      <c r="D7761" t="s">
        <v>7729</v>
      </c>
      <c r="E7761" t="s">
        <v>7751</v>
      </c>
      <c r="F7761">
        <v>77.339666100000002</v>
      </c>
      <c r="G7761">
        <v>28.4087438</v>
      </c>
      <c r="H7761" t="s">
        <v>337</v>
      </c>
      <c r="I7761" t="s">
        <v>19</v>
      </c>
      <c r="J7761" t="s">
        <v>57</v>
      </c>
      <c r="K7761" t="s">
        <v>61</v>
      </c>
      <c r="L7761" t="s">
        <v>57</v>
      </c>
      <c r="M7761" t="s">
        <v>57</v>
      </c>
      <c r="N7761">
        <v>1</v>
      </c>
      <c r="O7761">
        <v>10</v>
      </c>
      <c r="P7761">
        <v>450</v>
      </c>
      <c r="Q7761">
        <v>3</v>
      </c>
      <c r="R7761">
        <v>2014</v>
      </c>
      <c r="S7761">
        <v>6</v>
      </c>
      <c r="T7761">
        <v>13</v>
      </c>
      <c r="U7761" s="1">
        <v>41803</v>
      </c>
      <c r="V7761" s="5">
        <f>Main[[#This Row],[Average_Cost_for_two]] * VLOOKUP(Main[[#This Row],[Currency]],'Currency'!A:B,2,FALSE)</f>
        <v>5.4</v>
      </c>
      <c r="W7761" s="5" t="str">
        <f>IF(Main[[#This Row],[Avg_Cost_USD]]&lt;10,"Low",
IF(Main[[#This Row],[Avg_Cost_USD]]&lt;=30,"Medium","High"))</f>
        <v>Low</v>
      </c>
    </row>
    <row r="7762" spans="1:23" x14ac:dyDescent="0.3">
      <c r="A7762">
        <v>18273572</v>
      </c>
      <c r="B7762" t="s">
        <v>7821</v>
      </c>
      <c r="C7762">
        <v>1</v>
      </c>
      <c r="D7762" t="s">
        <v>7729</v>
      </c>
      <c r="E7762" t="s">
        <v>7751</v>
      </c>
      <c r="F7762">
        <v>77.340982600000004</v>
      </c>
      <c r="G7762">
        <v>28.408071899999999</v>
      </c>
      <c r="H7762" t="s">
        <v>444</v>
      </c>
      <c r="I7762" t="s">
        <v>19</v>
      </c>
      <c r="J7762" t="s">
        <v>57</v>
      </c>
      <c r="K7762" t="s">
        <v>61</v>
      </c>
      <c r="L7762" t="s">
        <v>57</v>
      </c>
      <c r="M7762" t="s">
        <v>57</v>
      </c>
      <c r="N7762">
        <v>2</v>
      </c>
      <c r="O7762">
        <v>37</v>
      </c>
      <c r="P7762">
        <v>500</v>
      </c>
      <c r="Q7762">
        <v>3.4</v>
      </c>
      <c r="R7762">
        <v>2016</v>
      </c>
      <c r="S7762">
        <v>6</v>
      </c>
      <c r="T7762">
        <v>14</v>
      </c>
      <c r="U7762" s="1">
        <v>42535</v>
      </c>
      <c r="V7762" s="5">
        <f>Main[[#This Row],[Average_Cost_for_two]] * VLOOKUP(Main[[#This Row],[Currency]],'Currency'!A:B,2,FALSE)</f>
        <v>6</v>
      </c>
      <c r="W7762" s="5" t="str">
        <f>IF(Main[[#This Row],[Avg_Cost_USD]]&lt;10,"Low",
IF(Main[[#This Row],[Avg_Cost_USD]]&lt;=30,"Medium","High"))</f>
        <v>Low</v>
      </c>
    </row>
    <row r="7763" spans="1:23" x14ac:dyDescent="0.3">
      <c r="A7763">
        <v>307151</v>
      </c>
      <c r="B7763" t="s">
        <v>7822</v>
      </c>
      <c r="C7763">
        <v>1</v>
      </c>
      <c r="D7763" t="s">
        <v>7729</v>
      </c>
      <c r="E7763" t="s">
        <v>7753</v>
      </c>
      <c r="F7763">
        <v>77.293759300000005</v>
      </c>
      <c r="G7763">
        <v>28.498214699999998</v>
      </c>
      <c r="H7763" t="s">
        <v>289</v>
      </c>
      <c r="I7763" t="s">
        <v>19</v>
      </c>
      <c r="J7763" t="s">
        <v>57</v>
      </c>
      <c r="K7763" t="s">
        <v>57</v>
      </c>
      <c r="L7763" t="s">
        <v>57</v>
      </c>
      <c r="M7763" t="s">
        <v>57</v>
      </c>
      <c r="N7763">
        <v>2</v>
      </c>
      <c r="O7763">
        <v>13</v>
      </c>
      <c r="P7763">
        <v>500</v>
      </c>
      <c r="Q7763">
        <v>2.8</v>
      </c>
      <c r="R7763">
        <v>2013</v>
      </c>
      <c r="S7763">
        <v>6</v>
      </c>
      <c r="T7763">
        <v>27</v>
      </c>
      <c r="U7763" s="1">
        <v>41452</v>
      </c>
      <c r="V7763" s="5">
        <f>Main[[#This Row],[Average_Cost_for_two]] * VLOOKUP(Main[[#This Row],[Currency]],'Currency'!A:B,2,FALSE)</f>
        <v>6</v>
      </c>
      <c r="W7763" s="5" t="str">
        <f>IF(Main[[#This Row],[Avg_Cost_USD]]&lt;10,"Low",
IF(Main[[#This Row],[Avg_Cost_USD]]&lt;=30,"Medium","High"))</f>
        <v>Low</v>
      </c>
    </row>
    <row r="7764" spans="1:23" x14ac:dyDescent="0.3">
      <c r="A7764">
        <v>18471318</v>
      </c>
      <c r="B7764" t="s">
        <v>3075</v>
      </c>
      <c r="C7764">
        <v>1</v>
      </c>
      <c r="D7764" t="s">
        <v>7729</v>
      </c>
      <c r="E7764" t="s">
        <v>7753</v>
      </c>
      <c r="F7764">
        <v>77.291880599999999</v>
      </c>
      <c r="G7764">
        <v>28.4990357</v>
      </c>
      <c r="H7764" t="s">
        <v>357</v>
      </c>
      <c r="I7764" t="s">
        <v>19</v>
      </c>
      <c r="J7764" t="s">
        <v>57</v>
      </c>
      <c r="K7764" t="s">
        <v>57</v>
      </c>
      <c r="L7764" t="s">
        <v>57</v>
      </c>
      <c r="M7764" t="s">
        <v>57</v>
      </c>
      <c r="N7764">
        <v>2</v>
      </c>
      <c r="O7764">
        <v>0</v>
      </c>
      <c r="P7764">
        <v>500</v>
      </c>
      <c r="Q7764">
        <v>1</v>
      </c>
      <c r="R7764">
        <v>2016</v>
      </c>
      <c r="S7764">
        <v>6</v>
      </c>
      <c r="T7764">
        <v>24</v>
      </c>
      <c r="U7764" s="1">
        <v>42545</v>
      </c>
      <c r="V7764" s="5">
        <f>Main[[#This Row],[Average_Cost_for_two]] * VLOOKUP(Main[[#This Row],[Currency]],'Currency'!A:B,2,FALSE)</f>
        <v>6</v>
      </c>
      <c r="W7764" s="5" t="str">
        <f>IF(Main[[#This Row],[Avg_Cost_USD]]&lt;10,"Low",
IF(Main[[#This Row],[Avg_Cost_USD]]&lt;=30,"Medium","High"))</f>
        <v>Low</v>
      </c>
    </row>
    <row r="7765" spans="1:23" x14ac:dyDescent="0.3">
      <c r="A7765">
        <v>18133510</v>
      </c>
      <c r="B7765" t="s">
        <v>2299</v>
      </c>
      <c r="C7765">
        <v>1</v>
      </c>
      <c r="D7765" t="s">
        <v>7729</v>
      </c>
      <c r="E7765" t="s">
        <v>7730</v>
      </c>
      <c r="F7765">
        <v>77.307378499999999</v>
      </c>
      <c r="G7765">
        <v>28.469862899999999</v>
      </c>
      <c r="H7765" t="s">
        <v>56</v>
      </c>
      <c r="I7765" t="s">
        <v>19</v>
      </c>
      <c r="J7765" t="s">
        <v>57</v>
      </c>
      <c r="K7765" t="s">
        <v>57</v>
      </c>
      <c r="L7765" t="s">
        <v>57</v>
      </c>
      <c r="M7765" t="s">
        <v>57</v>
      </c>
      <c r="N7765">
        <v>3</v>
      </c>
      <c r="O7765">
        <v>299</v>
      </c>
      <c r="P7765">
        <v>1600</v>
      </c>
      <c r="Q7765">
        <v>4</v>
      </c>
      <c r="R7765">
        <v>2010</v>
      </c>
      <c r="S7765">
        <v>5</v>
      </c>
      <c r="T7765">
        <v>24</v>
      </c>
      <c r="U7765" s="1">
        <v>40322</v>
      </c>
      <c r="V7765" s="5">
        <f>Main[[#This Row],[Average_Cost_for_two]] * VLOOKUP(Main[[#This Row],[Currency]],'Currency'!A:B,2,FALSE)</f>
        <v>19.2</v>
      </c>
      <c r="W7765" s="5" t="str">
        <f>IF(Main[[#This Row],[Avg_Cost_USD]]&lt;10,"Low",
IF(Main[[#This Row],[Avg_Cost_USD]]&lt;=30,"Medium","High"))</f>
        <v>Medium</v>
      </c>
    </row>
    <row r="7766" spans="1:23" x14ac:dyDescent="0.3">
      <c r="A7766">
        <v>18427216</v>
      </c>
      <c r="B7766" t="s">
        <v>7823</v>
      </c>
      <c r="C7766">
        <v>1</v>
      </c>
      <c r="D7766" t="s">
        <v>7729</v>
      </c>
      <c r="E7766" t="s">
        <v>6398</v>
      </c>
      <c r="F7766">
        <v>77.314445599999999</v>
      </c>
      <c r="G7766">
        <v>28.3811924</v>
      </c>
      <c r="H7766" t="s">
        <v>289</v>
      </c>
      <c r="I7766" t="s">
        <v>19</v>
      </c>
      <c r="J7766" t="s">
        <v>57</v>
      </c>
      <c r="K7766" t="s">
        <v>57</v>
      </c>
      <c r="L7766" t="s">
        <v>57</v>
      </c>
      <c r="M7766" t="s">
        <v>57</v>
      </c>
      <c r="N7766">
        <v>2</v>
      </c>
      <c r="O7766">
        <v>0</v>
      </c>
      <c r="P7766">
        <v>550</v>
      </c>
      <c r="Q7766">
        <v>1</v>
      </c>
      <c r="R7766">
        <v>2012</v>
      </c>
      <c r="S7766">
        <v>5</v>
      </c>
      <c r="T7766">
        <v>11</v>
      </c>
      <c r="U7766" s="1">
        <v>41040</v>
      </c>
      <c r="V7766" s="5">
        <f>Main[[#This Row],[Average_Cost_for_two]] * VLOOKUP(Main[[#This Row],[Currency]],'Currency'!A:B,2,FALSE)</f>
        <v>6.6000000000000005</v>
      </c>
      <c r="W7766" s="5" t="str">
        <f>IF(Main[[#This Row],[Avg_Cost_USD]]&lt;10,"Low",
IF(Main[[#This Row],[Avg_Cost_USD]]&lt;=30,"Medium","High"))</f>
        <v>Low</v>
      </c>
    </row>
    <row r="7767" spans="1:23" x14ac:dyDescent="0.3">
      <c r="A7767">
        <v>18107832</v>
      </c>
      <c r="B7767" t="s">
        <v>3498</v>
      </c>
      <c r="C7767">
        <v>1</v>
      </c>
      <c r="D7767" t="s">
        <v>7729</v>
      </c>
      <c r="E7767" t="s">
        <v>5788</v>
      </c>
      <c r="F7767">
        <v>77.323943700000001</v>
      </c>
      <c r="G7767">
        <v>28.395290599999999</v>
      </c>
      <c r="H7767" t="s">
        <v>6596</v>
      </c>
      <c r="I7767" t="s">
        <v>19</v>
      </c>
      <c r="J7767" t="s">
        <v>57</v>
      </c>
      <c r="K7767" t="s">
        <v>61</v>
      </c>
      <c r="L7767" t="s">
        <v>57</v>
      </c>
      <c r="M7767" t="s">
        <v>57</v>
      </c>
      <c r="N7767">
        <v>2</v>
      </c>
      <c r="O7767">
        <v>39</v>
      </c>
      <c r="P7767">
        <v>600</v>
      </c>
      <c r="Q7767">
        <v>2.6</v>
      </c>
      <c r="R7767">
        <v>2013</v>
      </c>
      <c r="S7767">
        <v>5</v>
      </c>
      <c r="T7767">
        <v>20</v>
      </c>
      <c r="U7767" s="1">
        <v>41414</v>
      </c>
      <c r="V7767" s="5">
        <f>Main[[#This Row],[Average_Cost_for_two]] * VLOOKUP(Main[[#This Row],[Currency]],'Currency'!A:B,2,FALSE)</f>
        <v>7.2</v>
      </c>
      <c r="W7767" s="5" t="str">
        <f>IF(Main[[#This Row],[Avg_Cost_USD]]&lt;10,"Low",
IF(Main[[#This Row],[Avg_Cost_USD]]&lt;=30,"Medium","High"))</f>
        <v>Low</v>
      </c>
    </row>
    <row r="7768" spans="1:23" x14ac:dyDescent="0.3">
      <c r="A7768">
        <v>18421965</v>
      </c>
      <c r="B7768" t="s">
        <v>7824</v>
      </c>
      <c r="C7768">
        <v>1</v>
      </c>
      <c r="D7768" t="s">
        <v>7729</v>
      </c>
      <c r="E7768" t="s">
        <v>5788</v>
      </c>
      <c r="F7768">
        <v>77.323244000000003</v>
      </c>
      <c r="G7768">
        <v>28.395083400000001</v>
      </c>
      <c r="H7768" t="s">
        <v>1788</v>
      </c>
      <c r="I7768" t="s">
        <v>19</v>
      </c>
      <c r="J7768" t="s">
        <v>57</v>
      </c>
      <c r="K7768" t="s">
        <v>57</v>
      </c>
      <c r="L7768" t="s">
        <v>57</v>
      </c>
      <c r="M7768" t="s">
        <v>57</v>
      </c>
      <c r="N7768">
        <v>2</v>
      </c>
      <c r="O7768">
        <v>17</v>
      </c>
      <c r="P7768">
        <v>600</v>
      </c>
      <c r="Q7768">
        <v>2.7</v>
      </c>
      <c r="R7768">
        <v>2011</v>
      </c>
      <c r="S7768">
        <v>5</v>
      </c>
      <c r="T7768">
        <v>4</v>
      </c>
      <c r="U7768" s="1">
        <v>40667</v>
      </c>
      <c r="V7768" s="5">
        <f>Main[[#This Row],[Average_Cost_for_two]] * VLOOKUP(Main[[#This Row],[Currency]],'Currency'!A:B,2,FALSE)</f>
        <v>7.2</v>
      </c>
      <c r="W7768" s="5" t="str">
        <f>IF(Main[[#This Row],[Avg_Cost_USD]]&lt;10,"Low",
IF(Main[[#This Row],[Avg_Cost_USD]]&lt;=30,"Medium","High"))</f>
        <v>Low</v>
      </c>
    </row>
    <row r="7769" spans="1:23" x14ac:dyDescent="0.3">
      <c r="A7769">
        <v>1820</v>
      </c>
      <c r="B7769" t="s">
        <v>7825</v>
      </c>
      <c r="C7769">
        <v>1</v>
      </c>
      <c r="D7769" t="s">
        <v>7729</v>
      </c>
      <c r="E7769" t="s">
        <v>5788</v>
      </c>
      <c r="F7769">
        <v>77.324410700000001</v>
      </c>
      <c r="G7769">
        <v>28.395103500000001</v>
      </c>
      <c r="H7769" t="s">
        <v>7826</v>
      </c>
      <c r="I7769" t="s">
        <v>19</v>
      </c>
      <c r="J7769" t="s">
        <v>57</v>
      </c>
      <c r="K7769" t="s">
        <v>57</v>
      </c>
      <c r="L7769" t="s">
        <v>57</v>
      </c>
      <c r="M7769" t="s">
        <v>57</v>
      </c>
      <c r="N7769">
        <v>2</v>
      </c>
      <c r="O7769">
        <v>280</v>
      </c>
      <c r="P7769">
        <v>650</v>
      </c>
      <c r="Q7769">
        <v>3.7</v>
      </c>
      <c r="R7769">
        <v>2014</v>
      </c>
      <c r="S7769">
        <v>5</v>
      </c>
      <c r="T7769">
        <v>10</v>
      </c>
      <c r="U7769" s="1">
        <v>41769</v>
      </c>
      <c r="V7769" s="5">
        <f>Main[[#This Row],[Average_Cost_for_two]] * VLOOKUP(Main[[#This Row],[Currency]],'Currency'!A:B,2,FALSE)</f>
        <v>7.8</v>
      </c>
      <c r="W7769" s="5" t="str">
        <f>IF(Main[[#This Row],[Avg_Cost_USD]]&lt;10,"Low",
IF(Main[[#This Row],[Avg_Cost_USD]]&lt;=30,"Medium","High"))</f>
        <v>Low</v>
      </c>
    </row>
    <row r="7770" spans="1:23" x14ac:dyDescent="0.3">
      <c r="A7770">
        <v>3863</v>
      </c>
      <c r="B7770" t="s">
        <v>507</v>
      </c>
      <c r="C7770">
        <v>1</v>
      </c>
      <c r="D7770" t="s">
        <v>7729</v>
      </c>
      <c r="E7770" t="s">
        <v>5788</v>
      </c>
      <c r="F7770">
        <v>77.321642800000006</v>
      </c>
      <c r="G7770">
        <v>28.395138500000002</v>
      </c>
      <c r="H7770" t="s">
        <v>508</v>
      </c>
      <c r="I7770" t="s">
        <v>19</v>
      </c>
      <c r="J7770" t="s">
        <v>57</v>
      </c>
      <c r="K7770" t="s">
        <v>57</v>
      </c>
      <c r="L7770" t="s">
        <v>57</v>
      </c>
      <c r="M7770" t="s">
        <v>57</v>
      </c>
      <c r="N7770">
        <v>1</v>
      </c>
      <c r="O7770">
        <v>70</v>
      </c>
      <c r="P7770">
        <v>400</v>
      </c>
      <c r="Q7770">
        <v>3.6</v>
      </c>
      <c r="R7770">
        <v>2017</v>
      </c>
      <c r="S7770">
        <v>5</v>
      </c>
      <c r="T7770">
        <v>22</v>
      </c>
      <c r="U7770" s="1">
        <v>42877</v>
      </c>
      <c r="V7770" s="5">
        <f>Main[[#This Row],[Average_Cost_for_two]] * VLOOKUP(Main[[#This Row],[Currency]],'Currency'!A:B,2,FALSE)</f>
        <v>4.8</v>
      </c>
      <c r="W7770" s="5" t="str">
        <f>IF(Main[[#This Row],[Avg_Cost_USD]]&lt;10,"Low",
IF(Main[[#This Row],[Avg_Cost_USD]]&lt;=30,"Medium","High"))</f>
        <v>Low</v>
      </c>
    </row>
    <row r="7771" spans="1:23" x14ac:dyDescent="0.3">
      <c r="A7771">
        <v>2565</v>
      </c>
      <c r="B7771" t="s">
        <v>7827</v>
      </c>
      <c r="C7771">
        <v>1</v>
      </c>
      <c r="D7771" t="s">
        <v>7729</v>
      </c>
      <c r="E7771" t="s">
        <v>5788</v>
      </c>
      <c r="F7771">
        <v>77.324465099999998</v>
      </c>
      <c r="G7771">
        <v>28.395037599999998</v>
      </c>
      <c r="H7771" t="s">
        <v>716</v>
      </c>
      <c r="I7771" t="s">
        <v>19</v>
      </c>
      <c r="J7771" t="s">
        <v>57</v>
      </c>
      <c r="K7771" t="s">
        <v>57</v>
      </c>
      <c r="L7771" t="s">
        <v>57</v>
      </c>
      <c r="M7771" t="s">
        <v>57</v>
      </c>
      <c r="N7771">
        <v>1</v>
      </c>
      <c r="O7771">
        <v>75</v>
      </c>
      <c r="P7771">
        <v>150</v>
      </c>
      <c r="Q7771">
        <v>3.8</v>
      </c>
      <c r="R7771">
        <v>2014</v>
      </c>
      <c r="S7771">
        <v>5</v>
      </c>
      <c r="T7771">
        <v>8</v>
      </c>
      <c r="U7771" s="1">
        <v>41767</v>
      </c>
      <c r="V7771" s="5">
        <f>Main[[#This Row],[Average_Cost_for_two]] * VLOOKUP(Main[[#This Row],[Currency]],'Currency'!A:B,2,FALSE)</f>
        <v>1.8</v>
      </c>
      <c r="W7771" s="5" t="str">
        <f>IF(Main[[#This Row],[Avg_Cost_USD]]&lt;10,"Low",
IF(Main[[#This Row],[Avg_Cost_USD]]&lt;=30,"Medium","High"))</f>
        <v>Low</v>
      </c>
    </row>
    <row r="7772" spans="1:23" x14ac:dyDescent="0.3">
      <c r="A7772">
        <v>18466420</v>
      </c>
      <c r="B7772" t="s">
        <v>7828</v>
      </c>
      <c r="C7772">
        <v>1</v>
      </c>
      <c r="D7772" t="s">
        <v>7729</v>
      </c>
      <c r="E7772" t="s">
        <v>6989</v>
      </c>
      <c r="F7772">
        <v>77.318701700000005</v>
      </c>
      <c r="G7772">
        <v>28.4106649</v>
      </c>
      <c r="H7772" t="s">
        <v>350</v>
      </c>
      <c r="I7772" t="s">
        <v>19</v>
      </c>
      <c r="J7772" t="s">
        <v>57</v>
      </c>
      <c r="K7772" t="s">
        <v>57</v>
      </c>
      <c r="L7772" t="s">
        <v>57</v>
      </c>
      <c r="M7772" t="s">
        <v>57</v>
      </c>
      <c r="N7772">
        <v>1</v>
      </c>
      <c r="O7772">
        <v>0</v>
      </c>
      <c r="P7772">
        <v>300</v>
      </c>
      <c r="Q7772">
        <v>1</v>
      </c>
      <c r="R7772">
        <v>2016</v>
      </c>
      <c r="S7772">
        <v>5</v>
      </c>
      <c r="T7772">
        <v>17</v>
      </c>
      <c r="U7772" s="1">
        <v>42507</v>
      </c>
      <c r="V7772" s="5">
        <f>Main[[#This Row],[Average_Cost_for_two]] * VLOOKUP(Main[[#This Row],[Currency]],'Currency'!A:B,2,FALSE)</f>
        <v>3.6</v>
      </c>
      <c r="W7772" s="5" t="str">
        <f>IF(Main[[#This Row],[Avg_Cost_USD]]&lt;10,"Low",
IF(Main[[#This Row],[Avg_Cost_USD]]&lt;=30,"Medium","High"))</f>
        <v>Low</v>
      </c>
    </row>
    <row r="7773" spans="1:23" x14ac:dyDescent="0.3">
      <c r="A7773">
        <v>8321</v>
      </c>
      <c r="B7773" t="s">
        <v>7829</v>
      </c>
      <c r="C7773">
        <v>1</v>
      </c>
      <c r="D7773" t="s">
        <v>7729</v>
      </c>
      <c r="E7773" t="s">
        <v>5790</v>
      </c>
      <c r="F7773">
        <v>77.327576399999998</v>
      </c>
      <c r="G7773">
        <v>28.410372500000001</v>
      </c>
      <c r="H7773" t="s">
        <v>303</v>
      </c>
      <c r="I7773" t="s">
        <v>19</v>
      </c>
      <c r="J7773" t="s">
        <v>57</v>
      </c>
      <c r="K7773" t="s">
        <v>57</v>
      </c>
      <c r="L7773" t="s">
        <v>57</v>
      </c>
      <c r="M7773" t="s">
        <v>57</v>
      </c>
      <c r="N7773">
        <v>2</v>
      </c>
      <c r="O7773">
        <v>43</v>
      </c>
      <c r="P7773">
        <v>500</v>
      </c>
      <c r="Q7773">
        <v>2.7</v>
      </c>
      <c r="R7773">
        <v>2011</v>
      </c>
      <c r="S7773">
        <v>5</v>
      </c>
      <c r="T7773">
        <v>18</v>
      </c>
      <c r="U7773" s="1">
        <v>40681</v>
      </c>
      <c r="V7773" s="5">
        <f>Main[[#This Row],[Average_Cost_for_two]] * VLOOKUP(Main[[#This Row],[Currency]],'Currency'!A:B,2,FALSE)</f>
        <v>6</v>
      </c>
      <c r="W7773" s="5" t="str">
        <f>IF(Main[[#This Row],[Avg_Cost_USD]]&lt;10,"Low",
IF(Main[[#This Row],[Avg_Cost_USD]]&lt;=30,"Medium","High"))</f>
        <v>Low</v>
      </c>
    </row>
    <row r="7774" spans="1:23" x14ac:dyDescent="0.3">
      <c r="A7774">
        <v>18472443</v>
      </c>
      <c r="B7774" t="s">
        <v>6813</v>
      </c>
      <c r="C7774">
        <v>1</v>
      </c>
      <c r="D7774" t="s">
        <v>7729</v>
      </c>
      <c r="E7774" t="s">
        <v>7770</v>
      </c>
      <c r="F7774">
        <v>77.310813800000005</v>
      </c>
      <c r="G7774">
        <v>28.471302000000001</v>
      </c>
      <c r="H7774" t="s">
        <v>4796</v>
      </c>
      <c r="I7774" t="s">
        <v>19</v>
      </c>
      <c r="J7774" t="s">
        <v>57</v>
      </c>
      <c r="K7774" t="s">
        <v>57</v>
      </c>
      <c r="L7774" t="s">
        <v>57</v>
      </c>
      <c r="M7774" t="s">
        <v>57</v>
      </c>
      <c r="N7774">
        <v>1</v>
      </c>
      <c r="O7774">
        <v>0</v>
      </c>
      <c r="P7774">
        <v>150</v>
      </c>
      <c r="Q7774">
        <v>1</v>
      </c>
      <c r="R7774">
        <v>2017</v>
      </c>
      <c r="S7774">
        <v>5</v>
      </c>
      <c r="T7774">
        <v>13</v>
      </c>
      <c r="U7774" s="1">
        <v>42868</v>
      </c>
      <c r="V7774" s="5">
        <f>Main[[#This Row],[Average_Cost_for_two]] * VLOOKUP(Main[[#This Row],[Currency]],'Currency'!A:B,2,FALSE)</f>
        <v>1.8</v>
      </c>
      <c r="W7774" s="5" t="str">
        <f>IF(Main[[#This Row],[Avg_Cost_USD]]&lt;10,"Low",
IF(Main[[#This Row],[Avg_Cost_USD]]&lt;=30,"Medium","High"))</f>
        <v>Low</v>
      </c>
    </row>
    <row r="7775" spans="1:23" x14ac:dyDescent="0.3">
      <c r="A7775">
        <v>18204478</v>
      </c>
      <c r="B7775" t="s">
        <v>239</v>
      </c>
      <c r="C7775">
        <v>1</v>
      </c>
      <c r="D7775" t="s">
        <v>7729</v>
      </c>
      <c r="E7775" t="s">
        <v>6994</v>
      </c>
      <c r="F7775">
        <v>77.306939360000001</v>
      </c>
      <c r="G7775">
        <v>28.48429689</v>
      </c>
      <c r="H7775" t="s">
        <v>303</v>
      </c>
      <c r="I7775" t="s">
        <v>19</v>
      </c>
      <c r="J7775" t="s">
        <v>57</v>
      </c>
      <c r="K7775" t="s">
        <v>57</v>
      </c>
      <c r="L7775" t="s">
        <v>57</v>
      </c>
      <c r="M7775" t="s">
        <v>57</v>
      </c>
      <c r="N7775">
        <v>2</v>
      </c>
      <c r="O7775">
        <v>6</v>
      </c>
      <c r="P7775">
        <v>500</v>
      </c>
      <c r="Q7775">
        <v>3</v>
      </c>
      <c r="R7775">
        <v>2015</v>
      </c>
      <c r="S7775">
        <v>5</v>
      </c>
      <c r="T7775">
        <v>28</v>
      </c>
      <c r="U7775" s="1">
        <v>42152</v>
      </c>
      <c r="V7775" s="5">
        <f>Main[[#This Row],[Average_Cost_for_two]] * VLOOKUP(Main[[#This Row],[Currency]],'Currency'!A:B,2,FALSE)</f>
        <v>6</v>
      </c>
      <c r="W7775" s="5" t="str">
        <f>IF(Main[[#This Row],[Avg_Cost_USD]]&lt;10,"Low",
IF(Main[[#This Row],[Avg_Cost_USD]]&lt;=30,"Medium","High"))</f>
        <v>Low</v>
      </c>
    </row>
    <row r="7776" spans="1:23" x14ac:dyDescent="0.3">
      <c r="A7776">
        <v>18349251</v>
      </c>
      <c r="B7776" t="s">
        <v>7830</v>
      </c>
      <c r="C7776">
        <v>1</v>
      </c>
      <c r="D7776" t="s">
        <v>7729</v>
      </c>
      <c r="E7776" t="s">
        <v>6895</v>
      </c>
      <c r="F7776">
        <v>0</v>
      </c>
      <c r="G7776">
        <v>0</v>
      </c>
      <c r="H7776" t="s">
        <v>1819</v>
      </c>
      <c r="I7776" t="s">
        <v>19</v>
      </c>
      <c r="J7776" t="s">
        <v>57</v>
      </c>
      <c r="K7776" t="s">
        <v>57</v>
      </c>
      <c r="L7776" t="s">
        <v>57</v>
      </c>
      <c r="M7776" t="s">
        <v>57</v>
      </c>
      <c r="N7776">
        <v>1</v>
      </c>
      <c r="O7776">
        <v>0</v>
      </c>
      <c r="P7776">
        <v>400</v>
      </c>
      <c r="Q7776">
        <v>1</v>
      </c>
      <c r="R7776">
        <v>2015</v>
      </c>
      <c r="S7776">
        <v>5</v>
      </c>
      <c r="T7776">
        <v>13</v>
      </c>
      <c r="U7776" s="1">
        <v>42137</v>
      </c>
      <c r="V7776" s="5">
        <f>Main[[#This Row],[Average_Cost_for_two]] * VLOOKUP(Main[[#This Row],[Currency]],'Currency'!A:B,2,FALSE)</f>
        <v>4.8</v>
      </c>
      <c r="W7776" s="5" t="str">
        <f>IF(Main[[#This Row],[Avg_Cost_USD]]&lt;10,"Low",
IF(Main[[#This Row],[Avg_Cost_USD]]&lt;=30,"Medium","High"))</f>
        <v>Low</v>
      </c>
    </row>
    <row r="7777" spans="1:23" x14ac:dyDescent="0.3">
      <c r="A7777">
        <v>18424179</v>
      </c>
      <c r="B7777" t="s">
        <v>7430</v>
      </c>
      <c r="C7777">
        <v>1</v>
      </c>
      <c r="D7777" t="s">
        <v>7729</v>
      </c>
      <c r="E7777" t="s">
        <v>7831</v>
      </c>
      <c r="F7777">
        <v>0</v>
      </c>
      <c r="G7777">
        <v>0</v>
      </c>
      <c r="H7777" t="s">
        <v>289</v>
      </c>
      <c r="I7777" t="s">
        <v>19</v>
      </c>
      <c r="J7777" t="s">
        <v>57</v>
      </c>
      <c r="K7777" t="s">
        <v>57</v>
      </c>
      <c r="L7777" t="s">
        <v>57</v>
      </c>
      <c r="M7777" t="s">
        <v>57</v>
      </c>
      <c r="N7777">
        <v>1</v>
      </c>
      <c r="O7777">
        <v>0</v>
      </c>
      <c r="P7777">
        <v>300</v>
      </c>
      <c r="Q7777">
        <v>1</v>
      </c>
      <c r="R7777">
        <v>2016</v>
      </c>
      <c r="S7777">
        <v>5</v>
      </c>
      <c r="T7777">
        <v>4</v>
      </c>
      <c r="U7777" s="1">
        <v>42494</v>
      </c>
      <c r="V7777" s="5">
        <f>Main[[#This Row],[Average_Cost_for_two]] * VLOOKUP(Main[[#This Row],[Currency]],'Currency'!A:B,2,FALSE)</f>
        <v>3.6</v>
      </c>
      <c r="W7777" s="5" t="str">
        <f>IF(Main[[#This Row],[Avg_Cost_USD]]&lt;10,"Low",
IF(Main[[#This Row],[Avg_Cost_USD]]&lt;=30,"Medium","High"))</f>
        <v>Low</v>
      </c>
    </row>
    <row r="7778" spans="1:23" x14ac:dyDescent="0.3">
      <c r="A7778">
        <v>309632</v>
      </c>
      <c r="B7778" t="s">
        <v>368</v>
      </c>
      <c r="C7778">
        <v>1</v>
      </c>
      <c r="D7778" t="s">
        <v>7729</v>
      </c>
      <c r="E7778" t="s">
        <v>6536</v>
      </c>
      <c r="F7778">
        <v>77.300179499999999</v>
      </c>
      <c r="G7778">
        <v>28.4609554</v>
      </c>
      <c r="H7778" t="s">
        <v>369</v>
      </c>
      <c r="I7778" t="s">
        <v>19</v>
      </c>
      <c r="J7778" t="s">
        <v>57</v>
      </c>
      <c r="K7778" t="s">
        <v>57</v>
      </c>
      <c r="L7778" t="s">
        <v>57</v>
      </c>
      <c r="M7778" t="s">
        <v>57</v>
      </c>
      <c r="N7778">
        <v>2</v>
      </c>
      <c r="O7778">
        <v>10</v>
      </c>
      <c r="P7778">
        <v>700</v>
      </c>
      <c r="Q7778">
        <v>2.9</v>
      </c>
      <c r="R7778">
        <v>2013</v>
      </c>
      <c r="S7778">
        <v>5</v>
      </c>
      <c r="T7778">
        <v>25</v>
      </c>
      <c r="U7778" s="1">
        <v>41419</v>
      </c>
      <c r="V7778" s="5">
        <f>Main[[#This Row],[Average_Cost_for_two]] * VLOOKUP(Main[[#This Row],[Currency]],'Currency'!A:B,2,FALSE)</f>
        <v>8.4</v>
      </c>
      <c r="W7778" s="5" t="str">
        <f>IF(Main[[#This Row],[Avg_Cost_USD]]&lt;10,"Low",
IF(Main[[#This Row],[Avg_Cost_USD]]&lt;=30,"Medium","High"))</f>
        <v>Low</v>
      </c>
    </row>
    <row r="7779" spans="1:23" x14ac:dyDescent="0.3">
      <c r="A7779">
        <v>312874</v>
      </c>
      <c r="B7779" t="s">
        <v>632</v>
      </c>
      <c r="C7779">
        <v>1</v>
      </c>
      <c r="D7779" t="s">
        <v>7729</v>
      </c>
      <c r="E7779" t="s">
        <v>6536</v>
      </c>
      <c r="F7779">
        <v>77.288687300000007</v>
      </c>
      <c r="G7779">
        <v>28.460556</v>
      </c>
      <c r="H7779" t="s">
        <v>633</v>
      </c>
      <c r="I7779" t="s">
        <v>19</v>
      </c>
      <c r="J7779" t="s">
        <v>57</v>
      </c>
      <c r="K7779" t="s">
        <v>57</v>
      </c>
      <c r="L7779" t="s">
        <v>57</v>
      </c>
      <c r="M7779" t="s">
        <v>57</v>
      </c>
      <c r="N7779">
        <v>1</v>
      </c>
      <c r="O7779">
        <v>5</v>
      </c>
      <c r="P7779">
        <v>350</v>
      </c>
      <c r="Q7779">
        <v>3.1</v>
      </c>
      <c r="R7779">
        <v>2012</v>
      </c>
      <c r="S7779">
        <v>5</v>
      </c>
      <c r="T7779">
        <v>13</v>
      </c>
      <c r="U7779" s="1">
        <v>41042</v>
      </c>
      <c r="V7779" s="5">
        <f>Main[[#This Row],[Average_Cost_for_two]] * VLOOKUP(Main[[#This Row],[Currency]],'Currency'!A:B,2,FALSE)</f>
        <v>4.2</v>
      </c>
      <c r="W7779" s="5" t="str">
        <f>IF(Main[[#This Row],[Avg_Cost_USD]]&lt;10,"Low",
IF(Main[[#This Row],[Avg_Cost_USD]]&lt;=30,"Medium","High"))</f>
        <v>Low</v>
      </c>
    </row>
    <row r="7780" spans="1:23" x14ac:dyDescent="0.3">
      <c r="A7780">
        <v>18419654</v>
      </c>
      <c r="B7780" t="s">
        <v>7832</v>
      </c>
      <c r="C7780">
        <v>1</v>
      </c>
      <c r="D7780" t="s">
        <v>7729</v>
      </c>
      <c r="E7780" t="s">
        <v>7748</v>
      </c>
      <c r="F7780">
        <v>77.299007500000002</v>
      </c>
      <c r="G7780">
        <v>28.437570699999998</v>
      </c>
      <c r="H7780" t="s">
        <v>521</v>
      </c>
      <c r="I7780" t="s">
        <v>19</v>
      </c>
      <c r="J7780" t="s">
        <v>57</v>
      </c>
      <c r="K7780" t="s">
        <v>57</v>
      </c>
      <c r="L7780" t="s">
        <v>57</v>
      </c>
      <c r="M7780" t="s">
        <v>57</v>
      </c>
      <c r="N7780">
        <v>1</v>
      </c>
      <c r="O7780">
        <v>1</v>
      </c>
      <c r="P7780">
        <v>250</v>
      </c>
      <c r="Q7780">
        <v>1</v>
      </c>
      <c r="R7780">
        <v>2014</v>
      </c>
      <c r="S7780">
        <v>5</v>
      </c>
      <c r="T7780">
        <v>27</v>
      </c>
      <c r="U7780" s="1">
        <v>41786</v>
      </c>
      <c r="V7780" s="5">
        <f>Main[[#This Row],[Average_Cost_for_two]] * VLOOKUP(Main[[#This Row],[Currency]],'Currency'!A:B,2,FALSE)</f>
        <v>3</v>
      </c>
      <c r="W7780" s="5" t="str">
        <f>IF(Main[[#This Row],[Avg_Cost_USD]]&lt;10,"Low",
IF(Main[[#This Row],[Avg_Cost_USD]]&lt;=30,"Medium","High"))</f>
        <v>Low</v>
      </c>
    </row>
    <row r="7781" spans="1:23" x14ac:dyDescent="0.3">
      <c r="A7781">
        <v>18247033</v>
      </c>
      <c r="B7781" t="s">
        <v>7833</v>
      </c>
      <c r="C7781">
        <v>1</v>
      </c>
      <c r="D7781" t="s">
        <v>7729</v>
      </c>
      <c r="E7781" t="s">
        <v>7751</v>
      </c>
      <c r="F7781">
        <v>77.336451299999993</v>
      </c>
      <c r="G7781">
        <v>28.4086778</v>
      </c>
      <c r="H7781" t="s">
        <v>289</v>
      </c>
      <c r="I7781" t="s">
        <v>19</v>
      </c>
      <c r="J7781" t="s">
        <v>57</v>
      </c>
      <c r="K7781" t="s">
        <v>57</v>
      </c>
      <c r="L7781" t="s">
        <v>57</v>
      </c>
      <c r="M7781" t="s">
        <v>57</v>
      </c>
      <c r="N7781">
        <v>2</v>
      </c>
      <c r="O7781">
        <v>24</v>
      </c>
      <c r="P7781">
        <v>650</v>
      </c>
      <c r="Q7781">
        <v>3.2</v>
      </c>
      <c r="R7781">
        <v>2011</v>
      </c>
      <c r="S7781">
        <v>5</v>
      </c>
      <c r="T7781">
        <v>20</v>
      </c>
      <c r="U7781" s="1">
        <v>40683</v>
      </c>
      <c r="V7781" s="5">
        <f>Main[[#This Row],[Average_Cost_for_two]] * VLOOKUP(Main[[#This Row],[Currency]],'Currency'!A:B,2,FALSE)</f>
        <v>7.8</v>
      </c>
      <c r="W7781" s="5" t="str">
        <f>IF(Main[[#This Row],[Avg_Cost_USD]]&lt;10,"Low",
IF(Main[[#This Row],[Avg_Cost_USD]]&lt;=30,"Medium","High"))</f>
        <v>Low</v>
      </c>
    </row>
    <row r="7782" spans="1:23" x14ac:dyDescent="0.3">
      <c r="A7782">
        <v>18261694</v>
      </c>
      <c r="B7782" t="s">
        <v>7834</v>
      </c>
      <c r="C7782">
        <v>1</v>
      </c>
      <c r="D7782" t="s">
        <v>7729</v>
      </c>
      <c r="E7782" t="s">
        <v>7751</v>
      </c>
      <c r="F7782">
        <v>77.337204799999995</v>
      </c>
      <c r="G7782">
        <v>28.409825600000001</v>
      </c>
      <c r="H7782" t="s">
        <v>424</v>
      </c>
      <c r="I7782" t="s">
        <v>19</v>
      </c>
      <c r="J7782" t="s">
        <v>57</v>
      </c>
      <c r="K7782" t="s">
        <v>57</v>
      </c>
      <c r="L7782" t="s">
        <v>57</v>
      </c>
      <c r="M7782" t="s">
        <v>57</v>
      </c>
      <c r="N7782">
        <v>1</v>
      </c>
      <c r="O7782">
        <v>10</v>
      </c>
      <c r="P7782">
        <v>300</v>
      </c>
      <c r="Q7782">
        <v>3.1</v>
      </c>
      <c r="R7782">
        <v>2012</v>
      </c>
      <c r="S7782">
        <v>5</v>
      </c>
      <c r="T7782">
        <v>7</v>
      </c>
      <c r="U7782" s="1">
        <v>41036</v>
      </c>
      <c r="V7782" s="5">
        <f>Main[[#This Row],[Average_Cost_for_two]] * VLOOKUP(Main[[#This Row],[Currency]],'Currency'!A:B,2,FALSE)</f>
        <v>3.6</v>
      </c>
      <c r="W7782" s="5" t="str">
        <f>IF(Main[[#This Row],[Avg_Cost_USD]]&lt;10,"Low",
IF(Main[[#This Row],[Avg_Cost_USD]]&lt;=30,"Medium","High"))</f>
        <v>Low</v>
      </c>
    </row>
    <row r="7783" spans="1:23" x14ac:dyDescent="0.3">
      <c r="A7783">
        <v>18381668</v>
      </c>
      <c r="B7783" t="s">
        <v>7835</v>
      </c>
      <c r="C7783">
        <v>1</v>
      </c>
      <c r="D7783" t="s">
        <v>7729</v>
      </c>
      <c r="E7783" t="s">
        <v>7774</v>
      </c>
      <c r="F7783">
        <v>77.332811699999993</v>
      </c>
      <c r="G7783">
        <v>28.3764571</v>
      </c>
      <c r="H7783" t="s">
        <v>335</v>
      </c>
      <c r="I7783" t="s">
        <v>19</v>
      </c>
      <c r="J7783" t="s">
        <v>57</v>
      </c>
      <c r="K7783" t="s">
        <v>57</v>
      </c>
      <c r="L7783" t="s">
        <v>57</v>
      </c>
      <c r="M7783" t="s">
        <v>57</v>
      </c>
      <c r="N7783">
        <v>1</v>
      </c>
      <c r="O7783">
        <v>2</v>
      </c>
      <c r="P7783">
        <v>300</v>
      </c>
      <c r="Q7783">
        <v>1</v>
      </c>
      <c r="R7783">
        <v>2016</v>
      </c>
      <c r="S7783">
        <v>5</v>
      </c>
      <c r="T7783">
        <v>10</v>
      </c>
      <c r="U7783" s="1">
        <v>42500</v>
      </c>
      <c r="V7783" s="5">
        <f>Main[[#This Row],[Average_Cost_for_two]] * VLOOKUP(Main[[#This Row],[Currency]],'Currency'!A:B,2,FALSE)</f>
        <v>3.6</v>
      </c>
      <c r="W7783" s="5" t="str">
        <f>IF(Main[[#This Row],[Avg_Cost_USD]]&lt;10,"Low",
IF(Main[[#This Row],[Avg_Cost_USD]]&lt;=30,"Medium","High"))</f>
        <v>Low</v>
      </c>
    </row>
    <row r="7784" spans="1:23" x14ac:dyDescent="0.3">
      <c r="A7784">
        <v>18107844</v>
      </c>
      <c r="B7784" t="s">
        <v>7836</v>
      </c>
      <c r="C7784">
        <v>1</v>
      </c>
      <c r="D7784" t="s">
        <v>7729</v>
      </c>
      <c r="E7784" t="s">
        <v>7753</v>
      </c>
      <c r="F7784">
        <v>77.290392900000001</v>
      </c>
      <c r="G7784">
        <v>28.500093700000001</v>
      </c>
      <c r="H7784" t="s">
        <v>511</v>
      </c>
      <c r="I7784" t="s">
        <v>19</v>
      </c>
      <c r="J7784" t="s">
        <v>57</v>
      </c>
      <c r="K7784" t="s">
        <v>57</v>
      </c>
      <c r="L7784" t="s">
        <v>57</v>
      </c>
      <c r="M7784" t="s">
        <v>57</v>
      </c>
      <c r="N7784">
        <v>1</v>
      </c>
      <c r="O7784">
        <v>5</v>
      </c>
      <c r="P7784">
        <v>400</v>
      </c>
      <c r="Q7784">
        <v>2.8</v>
      </c>
      <c r="R7784">
        <v>2010</v>
      </c>
      <c r="S7784">
        <v>5</v>
      </c>
      <c r="T7784">
        <v>23</v>
      </c>
      <c r="U7784" s="1">
        <v>40321</v>
      </c>
      <c r="V7784" s="5">
        <f>Main[[#This Row],[Average_Cost_for_two]] * VLOOKUP(Main[[#This Row],[Currency]],'Currency'!A:B,2,FALSE)</f>
        <v>4.8</v>
      </c>
      <c r="W7784" s="5" t="str">
        <f>IF(Main[[#This Row],[Avg_Cost_USD]]&lt;10,"Low",
IF(Main[[#This Row],[Avg_Cost_USD]]&lt;=30,"Medium","High"))</f>
        <v>Low</v>
      </c>
    </row>
    <row r="7785" spans="1:23" x14ac:dyDescent="0.3">
      <c r="A7785">
        <v>18377449</v>
      </c>
      <c r="B7785" t="s">
        <v>5382</v>
      </c>
      <c r="C7785">
        <v>1</v>
      </c>
      <c r="D7785" t="s">
        <v>7729</v>
      </c>
      <c r="E7785" t="s">
        <v>7783</v>
      </c>
      <c r="F7785">
        <v>77.291829199999995</v>
      </c>
      <c r="G7785">
        <v>28.499063599999999</v>
      </c>
      <c r="H7785" t="s">
        <v>56</v>
      </c>
      <c r="I7785" t="s">
        <v>19</v>
      </c>
      <c r="J7785" t="s">
        <v>57</v>
      </c>
      <c r="K7785" t="s">
        <v>57</v>
      </c>
      <c r="L7785" t="s">
        <v>57</v>
      </c>
      <c r="M7785" t="s">
        <v>57</v>
      </c>
      <c r="N7785">
        <v>1</v>
      </c>
      <c r="O7785">
        <v>1</v>
      </c>
      <c r="P7785">
        <v>200</v>
      </c>
      <c r="Q7785">
        <v>1</v>
      </c>
      <c r="R7785">
        <v>2013</v>
      </c>
      <c r="S7785">
        <v>4</v>
      </c>
      <c r="T7785">
        <v>22</v>
      </c>
      <c r="U7785" s="1">
        <v>41386</v>
      </c>
      <c r="V7785" s="5">
        <f>Main[[#This Row],[Average_Cost_for_two]] * VLOOKUP(Main[[#This Row],[Currency]],'Currency'!A:B,2,FALSE)</f>
        <v>2.4</v>
      </c>
      <c r="W7785" s="5" t="str">
        <f>IF(Main[[#This Row],[Avg_Cost_USD]]&lt;10,"Low",
IF(Main[[#This Row],[Avg_Cost_USD]]&lt;=30,"Medium","High"))</f>
        <v>Low</v>
      </c>
    </row>
    <row r="7786" spans="1:23" x14ac:dyDescent="0.3">
      <c r="A7786">
        <v>18465871</v>
      </c>
      <c r="B7786" t="s">
        <v>7837</v>
      </c>
      <c r="C7786">
        <v>1</v>
      </c>
      <c r="D7786" t="s">
        <v>7729</v>
      </c>
      <c r="E7786" t="s">
        <v>7783</v>
      </c>
      <c r="F7786">
        <v>0</v>
      </c>
      <c r="G7786">
        <v>0</v>
      </c>
      <c r="H7786" t="s">
        <v>289</v>
      </c>
      <c r="I7786" t="s">
        <v>19</v>
      </c>
      <c r="J7786" t="s">
        <v>57</v>
      </c>
      <c r="K7786" t="s">
        <v>57</v>
      </c>
      <c r="L7786" t="s">
        <v>57</v>
      </c>
      <c r="M7786" t="s">
        <v>57</v>
      </c>
      <c r="N7786">
        <v>1</v>
      </c>
      <c r="O7786">
        <v>0</v>
      </c>
      <c r="P7786">
        <v>300</v>
      </c>
      <c r="Q7786">
        <v>1</v>
      </c>
      <c r="R7786">
        <v>2012</v>
      </c>
      <c r="S7786">
        <v>4</v>
      </c>
      <c r="T7786">
        <v>28</v>
      </c>
      <c r="U7786" s="1">
        <v>41027</v>
      </c>
      <c r="V7786" s="5">
        <f>Main[[#This Row],[Average_Cost_for_two]] * VLOOKUP(Main[[#This Row],[Currency]],'Currency'!A:B,2,FALSE)</f>
        <v>3.6</v>
      </c>
      <c r="W7786" s="5" t="str">
        <f>IF(Main[[#This Row],[Avg_Cost_USD]]&lt;10,"Low",
IF(Main[[#This Row],[Avg_Cost_USD]]&lt;=30,"Medium","High"))</f>
        <v>Low</v>
      </c>
    </row>
    <row r="7787" spans="1:23" x14ac:dyDescent="0.3">
      <c r="A7787">
        <v>312102</v>
      </c>
      <c r="B7787" t="s">
        <v>353</v>
      </c>
      <c r="C7787">
        <v>1</v>
      </c>
      <c r="D7787" t="s">
        <v>7729</v>
      </c>
      <c r="E7787" t="s">
        <v>7730</v>
      </c>
      <c r="F7787">
        <v>77.307403100000002</v>
      </c>
      <c r="G7787">
        <v>28.469365499999999</v>
      </c>
      <c r="H7787" t="s">
        <v>354</v>
      </c>
      <c r="I7787" t="s">
        <v>19</v>
      </c>
      <c r="J7787" t="s">
        <v>57</v>
      </c>
      <c r="K7787" t="s">
        <v>61</v>
      </c>
      <c r="L7787" t="s">
        <v>57</v>
      </c>
      <c r="M7787" t="s">
        <v>57</v>
      </c>
      <c r="N7787">
        <v>2</v>
      </c>
      <c r="O7787">
        <v>98</v>
      </c>
      <c r="P7787">
        <v>600</v>
      </c>
      <c r="Q7787">
        <v>3.6</v>
      </c>
      <c r="R7787">
        <v>2010</v>
      </c>
      <c r="S7787">
        <v>4</v>
      </c>
      <c r="T7787">
        <v>14</v>
      </c>
      <c r="U7787" s="1">
        <v>40282</v>
      </c>
      <c r="V7787" s="5">
        <f>Main[[#This Row],[Average_Cost_for_two]] * VLOOKUP(Main[[#This Row],[Currency]],'Currency'!A:B,2,FALSE)</f>
        <v>7.2</v>
      </c>
      <c r="W7787" s="5" t="str">
        <f>IF(Main[[#This Row],[Avg_Cost_USD]]&lt;10,"Low",
IF(Main[[#This Row],[Avg_Cost_USD]]&lt;=30,"Medium","High"))</f>
        <v>Low</v>
      </c>
    </row>
    <row r="7788" spans="1:23" x14ac:dyDescent="0.3">
      <c r="A7788">
        <v>18217857</v>
      </c>
      <c r="B7788" t="s">
        <v>1328</v>
      </c>
      <c r="C7788">
        <v>1</v>
      </c>
      <c r="D7788" t="s">
        <v>7729</v>
      </c>
      <c r="E7788" t="s">
        <v>7730</v>
      </c>
      <c r="F7788">
        <v>77.307403100000002</v>
      </c>
      <c r="G7788">
        <v>28.469365499999999</v>
      </c>
      <c r="H7788" t="s">
        <v>1959</v>
      </c>
      <c r="I7788" t="s">
        <v>19</v>
      </c>
      <c r="J7788" t="s">
        <v>57</v>
      </c>
      <c r="K7788" t="s">
        <v>61</v>
      </c>
      <c r="L7788" t="s">
        <v>57</v>
      </c>
      <c r="M7788" t="s">
        <v>57</v>
      </c>
      <c r="N7788">
        <v>2</v>
      </c>
      <c r="O7788">
        <v>59</v>
      </c>
      <c r="P7788">
        <v>900</v>
      </c>
      <c r="Q7788">
        <v>3.6</v>
      </c>
      <c r="R7788">
        <v>2014</v>
      </c>
      <c r="S7788">
        <v>4</v>
      </c>
      <c r="T7788">
        <v>20</v>
      </c>
      <c r="U7788" s="1">
        <v>41749</v>
      </c>
      <c r="V7788" s="5">
        <f>Main[[#This Row],[Average_Cost_for_two]] * VLOOKUP(Main[[#This Row],[Currency]],'Currency'!A:B,2,FALSE)</f>
        <v>10.8</v>
      </c>
      <c r="W7788" s="5" t="str">
        <f>IF(Main[[#This Row],[Avg_Cost_USD]]&lt;10,"Low",
IF(Main[[#This Row],[Avg_Cost_USD]]&lt;=30,"Medium","High"))</f>
        <v>Medium</v>
      </c>
    </row>
    <row r="7789" spans="1:23" x14ac:dyDescent="0.3">
      <c r="A7789">
        <v>18381244</v>
      </c>
      <c r="B7789" t="s">
        <v>7838</v>
      </c>
      <c r="C7789">
        <v>1</v>
      </c>
      <c r="D7789" t="s">
        <v>7729</v>
      </c>
      <c r="E7789" t="s">
        <v>7730</v>
      </c>
      <c r="F7789">
        <v>77.307403100000002</v>
      </c>
      <c r="G7789">
        <v>28.469365499999999</v>
      </c>
      <c r="H7789" t="s">
        <v>315</v>
      </c>
      <c r="I7789" t="s">
        <v>19</v>
      </c>
      <c r="J7789" t="s">
        <v>57</v>
      </c>
      <c r="K7789" t="s">
        <v>57</v>
      </c>
      <c r="L7789" t="s">
        <v>57</v>
      </c>
      <c r="M7789" t="s">
        <v>57</v>
      </c>
      <c r="N7789">
        <v>1</v>
      </c>
      <c r="O7789">
        <v>1</v>
      </c>
      <c r="P7789">
        <v>200</v>
      </c>
      <c r="Q7789">
        <v>1</v>
      </c>
      <c r="R7789">
        <v>2014</v>
      </c>
      <c r="S7789">
        <v>4</v>
      </c>
      <c r="T7789">
        <v>6</v>
      </c>
      <c r="U7789" s="1">
        <v>41735</v>
      </c>
      <c r="V7789" s="5">
        <f>Main[[#This Row],[Average_Cost_for_two]] * VLOOKUP(Main[[#This Row],[Currency]],'Currency'!A:B,2,FALSE)</f>
        <v>2.4</v>
      </c>
      <c r="W7789" s="5" t="str">
        <f>IF(Main[[#This Row],[Avg_Cost_USD]]&lt;10,"Low",
IF(Main[[#This Row],[Avg_Cost_USD]]&lt;=30,"Medium","High"))</f>
        <v>Low</v>
      </c>
    </row>
    <row r="7790" spans="1:23" x14ac:dyDescent="0.3">
      <c r="A7790">
        <v>18408041</v>
      </c>
      <c r="B7790" t="s">
        <v>3241</v>
      </c>
      <c r="C7790">
        <v>1</v>
      </c>
      <c r="D7790" t="s">
        <v>7729</v>
      </c>
      <c r="E7790" t="s">
        <v>7730</v>
      </c>
      <c r="F7790">
        <v>77.307492800000006</v>
      </c>
      <c r="G7790">
        <v>28.4700019</v>
      </c>
      <c r="H7790" t="s">
        <v>3242</v>
      </c>
      <c r="I7790" t="s">
        <v>19</v>
      </c>
      <c r="J7790" t="s">
        <v>57</v>
      </c>
      <c r="K7790" t="s">
        <v>57</v>
      </c>
      <c r="L7790" t="s">
        <v>57</v>
      </c>
      <c r="M7790" t="s">
        <v>57</v>
      </c>
      <c r="N7790">
        <v>2</v>
      </c>
      <c r="O7790">
        <v>2</v>
      </c>
      <c r="P7790">
        <v>500</v>
      </c>
      <c r="Q7790">
        <v>1</v>
      </c>
      <c r="R7790">
        <v>2017</v>
      </c>
      <c r="S7790">
        <v>4</v>
      </c>
      <c r="T7790">
        <v>4</v>
      </c>
      <c r="U7790" s="1">
        <v>42829</v>
      </c>
      <c r="V7790" s="5">
        <f>Main[[#This Row],[Average_Cost_for_two]] * VLOOKUP(Main[[#This Row],[Currency]],'Currency'!A:B,2,FALSE)</f>
        <v>6</v>
      </c>
      <c r="W7790" s="5" t="str">
        <f>IF(Main[[#This Row],[Avg_Cost_USD]]&lt;10,"Low",
IF(Main[[#This Row],[Avg_Cost_USD]]&lt;=30,"Medium","High"))</f>
        <v>Low</v>
      </c>
    </row>
    <row r="7791" spans="1:23" x14ac:dyDescent="0.3">
      <c r="A7791">
        <v>18472418</v>
      </c>
      <c r="B7791" t="s">
        <v>7839</v>
      </c>
      <c r="C7791">
        <v>1</v>
      </c>
      <c r="D7791" t="s">
        <v>7729</v>
      </c>
      <c r="E7791" t="s">
        <v>7785</v>
      </c>
      <c r="F7791">
        <v>77.287480900000006</v>
      </c>
      <c r="G7791">
        <v>28.3939512</v>
      </c>
      <c r="H7791" t="s">
        <v>287</v>
      </c>
      <c r="I7791" t="s">
        <v>19</v>
      </c>
      <c r="J7791" t="s">
        <v>57</v>
      </c>
      <c r="K7791" t="s">
        <v>57</v>
      </c>
      <c r="L7791" t="s">
        <v>57</v>
      </c>
      <c r="M7791" t="s">
        <v>57</v>
      </c>
      <c r="N7791">
        <v>2</v>
      </c>
      <c r="O7791">
        <v>0</v>
      </c>
      <c r="P7791">
        <v>500</v>
      </c>
      <c r="Q7791">
        <v>1</v>
      </c>
      <c r="R7791">
        <v>2012</v>
      </c>
      <c r="S7791">
        <v>4</v>
      </c>
      <c r="T7791">
        <v>9</v>
      </c>
      <c r="U7791" s="1">
        <v>41008</v>
      </c>
      <c r="V7791" s="5">
        <f>Main[[#This Row],[Average_Cost_for_two]] * VLOOKUP(Main[[#This Row],[Currency]],'Currency'!A:B,2,FALSE)</f>
        <v>6</v>
      </c>
      <c r="W7791" s="5" t="str">
        <f>IF(Main[[#This Row],[Avg_Cost_USD]]&lt;10,"Low",
IF(Main[[#This Row],[Avg_Cost_USD]]&lt;=30,"Medium","High"))</f>
        <v>Low</v>
      </c>
    </row>
    <row r="7792" spans="1:23" x14ac:dyDescent="0.3">
      <c r="A7792">
        <v>18471262</v>
      </c>
      <c r="B7792" t="s">
        <v>7840</v>
      </c>
      <c r="C7792">
        <v>1</v>
      </c>
      <c r="D7792" t="s">
        <v>7729</v>
      </c>
      <c r="E7792" t="s">
        <v>6911</v>
      </c>
      <c r="F7792">
        <v>77.329501800000003</v>
      </c>
      <c r="G7792">
        <v>28.373013799999999</v>
      </c>
      <c r="H7792" t="s">
        <v>303</v>
      </c>
      <c r="I7792" t="s">
        <v>19</v>
      </c>
      <c r="J7792" t="s">
        <v>57</v>
      </c>
      <c r="K7792" t="s">
        <v>57</v>
      </c>
      <c r="L7792" t="s">
        <v>57</v>
      </c>
      <c r="M7792" t="s">
        <v>57</v>
      </c>
      <c r="N7792">
        <v>2</v>
      </c>
      <c r="O7792">
        <v>0</v>
      </c>
      <c r="P7792">
        <v>500</v>
      </c>
      <c r="Q7792">
        <v>1</v>
      </c>
      <c r="R7792">
        <v>2015</v>
      </c>
      <c r="S7792">
        <v>4</v>
      </c>
      <c r="T7792">
        <v>17</v>
      </c>
      <c r="U7792" s="1">
        <v>42111</v>
      </c>
      <c r="V7792" s="5">
        <f>Main[[#This Row],[Average_Cost_for_two]] * VLOOKUP(Main[[#This Row],[Currency]],'Currency'!A:B,2,FALSE)</f>
        <v>6</v>
      </c>
      <c r="W7792" s="5" t="str">
        <f>IF(Main[[#This Row],[Avg_Cost_USD]]&lt;10,"Low",
IF(Main[[#This Row],[Avg_Cost_USD]]&lt;=30,"Medium","High"))</f>
        <v>Low</v>
      </c>
    </row>
    <row r="7793" spans="1:23" x14ac:dyDescent="0.3">
      <c r="A7793">
        <v>9650</v>
      </c>
      <c r="B7793" t="s">
        <v>529</v>
      </c>
      <c r="C7793">
        <v>1</v>
      </c>
      <c r="D7793" t="s">
        <v>7729</v>
      </c>
      <c r="E7793" t="s">
        <v>5788</v>
      </c>
      <c r="F7793">
        <v>77.323611200000002</v>
      </c>
      <c r="G7793">
        <v>28.395267100000002</v>
      </c>
      <c r="H7793" t="s">
        <v>301</v>
      </c>
      <c r="I7793" t="s">
        <v>19</v>
      </c>
      <c r="J7793" t="s">
        <v>57</v>
      </c>
      <c r="K7793" t="s">
        <v>57</v>
      </c>
      <c r="L7793" t="s">
        <v>57</v>
      </c>
      <c r="M7793" t="s">
        <v>57</v>
      </c>
      <c r="N7793">
        <v>1</v>
      </c>
      <c r="O7793">
        <v>67</v>
      </c>
      <c r="P7793">
        <v>450</v>
      </c>
      <c r="Q7793">
        <v>3.3</v>
      </c>
      <c r="R7793">
        <v>2017</v>
      </c>
      <c r="S7793">
        <v>4</v>
      </c>
      <c r="T7793">
        <v>5</v>
      </c>
      <c r="U7793" s="1">
        <v>42830</v>
      </c>
      <c r="V7793" s="5">
        <f>Main[[#This Row],[Average_Cost_for_two]] * VLOOKUP(Main[[#This Row],[Currency]],'Currency'!A:B,2,FALSE)</f>
        <v>5.4</v>
      </c>
      <c r="W7793" s="5" t="str">
        <f>IF(Main[[#This Row],[Avg_Cost_USD]]&lt;10,"Low",
IF(Main[[#This Row],[Avg_Cost_USD]]&lt;=30,"Medium","High"))</f>
        <v>Low</v>
      </c>
    </row>
    <row r="7794" spans="1:23" x14ac:dyDescent="0.3">
      <c r="A7794">
        <v>18391065</v>
      </c>
      <c r="B7794" t="s">
        <v>7841</v>
      </c>
      <c r="C7794">
        <v>1</v>
      </c>
      <c r="D7794" t="s">
        <v>7729</v>
      </c>
      <c r="E7794" t="s">
        <v>5788</v>
      </c>
      <c r="F7794">
        <v>77.324168299999997</v>
      </c>
      <c r="G7794">
        <v>28.395099200000001</v>
      </c>
      <c r="H7794" t="s">
        <v>337</v>
      </c>
      <c r="I7794" t="s">
        <v>19</v>
      </c>
      <c r="J7794" t="s">
        <v>57</v>
      </c>
      <c r="K7794" t="s">
        <v>61</v>
      </c>
      <c r="L7794" t="s">
        <v>57</v>
      </c>
      <c r="M7794" t="s">
        <v>57</v>
      </c>
      <c r="N7794">
        <v>2</v>
      </c>
      <c r="O7794">
        <v>22</v>
      </c>
      <c r="P7794">
        <v>500</v>
      </c>
      <c r="Q7794">
        <v>3.4</v>
      </c>
      <c r="R7794">
        <v>2018</v>
      </c>
      <c r="S7794">
        <v>4</v>
      </c>
      <c r="T7794">
        <v>12</v>
      </c>
      <c r="U7794" s="1">
        <v>43202</v>
      </c>
      <c r="V7794" s="5">
        <f>Main[[#This Row],[Average_Cost_for_two]] * VLOOKUP(Main[[#This Row],[Currency]],'Currency'!A:B,2,FALSE)</f>
        <v>6</v>
      </c>
      <c r="W7794" s="5" t="str">
        <f>IF(Main[[#This Row],[Avg_Cost_USD]]&lt;10,"Low",
IF(Main[[#This Row],[Avg_Cost_USD]]&lt;=30,"Medium","High"))</f>
        <v>Low</v>
      </c>
    </row>
    <row r="7795" spans="1:23" x14ac:dyDescent="0.3">
      <c r="A7795">
        <v>18089254</v>
      </c>
      <c r="B7795" t="s">
        <v>7842</v>
      </c>
      <c r="C7795">
        <v>1</v>
      </c>
      <c r="D7795" t="s">
        <v>7729</v>
      </c>
      <c r="E7795" t="s">
        <v>5788</v>
      </c>
      <c r="F7795">
        <v>77.321731200000002</v>
      </c>
      <c r="G7795">
        <v>28.394693700000001</v>
      </c>
      <c r="H7795" t="s">
        <v>511</v>
      </c>
      <c r="I7795" t="s">
        <v>19</v>
      </c>
      <c r="J7795" t="s">
        <v>57</v>
      </c>
      <c r="K7795" t="s">
        <v>57</v>
      </c>
      <c r="L7795" t="s">
        <v>57</v>
      </c>
      <c r="M7795" t="s">
        <v>57</v>
      </c>
      <c r="N7795">
        <v>2</v>
      </c>
      <c r="O7795">
        <v>35</v>
      </c>
      <c r="P7795">
        <v>500</v>
      </c>
      <c r="Q7795">
        <v>3.3</v>
      </c>
      <c r="R7795">
        <v>2012</v>
      </c>
      <c r="S7795">
        <v>4</v>
      </c>
      <c r="T7795">
        <v>3</v>
      </c>
      <c r="U7795" s="1">
        <v>41002</v>
      </c>
      <c r="V7795" s="5">
        <f>Main[[#This Row],[Average_Cost_for_two]] * VLOOKUP(Main[[#This Row],[Currency]],'Currency'!A:B,2,FALSE)</f>
        <v>6</v>
      </c>
      <c r="W7795" s="5" t="str">
        <f>IF(Main[[#This Row],[Avg_Cost_USD]]&lt;10,"Low",
IF(Main[[#This Row],[Avg_Cost_USD]]&lt;=30,"Medium","High"))</f>
        <v>Low</v>
      </c>
    </row>
    <row r="7796" spans="1:23" x14ac:dyDescent="0.3">
      <c r="A7796">
        <v>18219542</v>
      </c>
      <c r="B7796" t="s">
        <v>7843</v>
      </c>
      <c r="C7796">
        <v>1</v>
      </c>
      <c r="D7796" t="s">
        <v>7729</v>
      </c>
      <c r="E7796" t="s">
        <v>5788</v>
      </c>
      <c r="F7796">
        <v>77.323423500000004</v>
      </c>
      <c r="G7796">
        <v>28.395279800000001</v>
      </c>
      <c r="H7796" t="s">
        <v>424</v>
      </c>
      <c r="I7796" t="s">
        <v>19</v>
      </c>
      <c r="J7796" t="s">
        <v>57</v>
      </c>
      <c r="K7796" t="s">
        <v>61</v>
      </c>
      <c r="L7796" t="s">
        <v>57</v>
      </c>
      <c r="M7796" t="s">
        <v>57</v>
      </c>
      <c r="N7796">
        <v>1</v>
      </c>
      <c r="O7796">
        <v>62</v>
      </c>
      <c r="P7796">
        <v>400</v>
      </c>
      <c r="Q7796">
        <v>3.6</v>
      </c>
      <c r="R7796">
        <v>2012</v>
      </c>
      <c r="S7796">
        <v>4</v>
      </c>
      <c r="T7796">
        <v>19</v>
      </c>
      <c r="U7796" s="1">
        <v>41018</v>
      </c>
      <c r="V7796" s="5">
        <f>Main[[#This Row],[Average_Cost_for_two]] * VLOOKUP(Main[[#This Row],[Currency]],'Currency'!A:B,2,FALSE)</f>
        <v>4.8</v>
      </c>
      <c r="W7796" s="5" t="str">
        <f>IF(Main[[#This Row],[Avg_Cost_USD]]&lt;10,"Low",
IF(Main[[#This Row],[Avg_Cost_USD]]&lt;=30,"Medium","High"))</f>
        <v>Low</v>
      </c>
    </row>
    <row r="7797" spans="1:23" x14ac:dyDescent="0.3">
      <c r="A7797">
        <v>18161568</v>
      </c>
      <c r="B7797" t="s">
        <v>7844</v>
      </c>
      <c r="C7797">
        <v>1</v>
      </c>
      <c r="D7797" t="s">
        <v>7729</v>
      </c>
      <c r="E7797" t="s">
        <v>5788</v>
      </c>
      <c r="F7797">
        <v>77.323286420000002</v>
      </c>
      <c r="G7797">
        <v>28.395273580000001</v>
      </c>
      <c r="H7797" t="s">
        <v>7845</v>
      </c>
      <c r="I7797" t="s">
        <v>19</v>
      </c>
      <c r="J7797" t="s">
        <v>57</v>
      </c>
      <c r="K7797" t="s">
        <v>57</v>
      </c>
      <c r="L7797" t="s">
        <v>57</v>
      </c>
      <c r="M7797" t="s">
        <v>57</v>
      </c>
      <c r="N7797">
        <v>1</v>
      </c>
      <c r="O7797">
        <v>18</v>
      </c>
      <c r="P7797">
        <v>150</v>
      </c>
      <c r="Q7797">
        <v>3.5</v>
      </c>
      <c r="R7797">
        <v>2010</v>
      </c>
      <c r="S7797">
        <v>4</v>
      </c>
      <c r="T7797">
        <v>6</v>
      </c>
      <c r="U7797" s="1">
        <v>40274</v>
      </c>
      <c r="V7797" s="5">
        <f>Main[[#This Row],[Average_Cost_for_two]] * VLOOKUP(Main[[#This Row],[Currency]],'Currency'!A:B,2,FALSE)</f>
        <v>1.8</v>
      </c>
      <c r="W7797" s="5" t="str">
        <f>IF(Main[[#This Row],[Avg_Cost_USD]]&lt;10,"Low",
IF(Main[[#This Row],[Avg_Cost_USD]]&lt;=30,"Medium","High"))</f>
        <v>Low</v>
      </c>
    </row>
    <row r="7798" spans="1:23" x14ac:dyDescent="0.3">
      <c r="A7798">
        <v>301170</v>
      </c>
      <c r="B7798" t="s">
        <v>7846</v>
      </c>
      <c r="C7798">
        <v>1</v>
      </c>
      <c r="D7798" t="s">
        <v>7729</v>
      </c>
      <c r="E7798" t="s">
        <v>6989</v>
      </c>
      <c r="F7798">
        <v>77.320327300000002</v>
      </c>
      <c r="G7798">
        <v>28.410469299999999</v>
      </c>
      <c r="H7798" t="s">
        <v>56</v>
      </c>
      <c r="I7798" t="s">
        <v>19</v>
      </c>
      <c r="J7798" t="s">
        <v>57</v>
      </c>
      <c r="K7798" t="s">
        <v>57</v>
      </c>
      <c r="L7798" t="s">
        <v>57</v>
      </c>
      <c r="M7798" t="s">
        <v>57</v>
      </c>
      <c r="N7798">
        <v>1</v>
      </c>
      <c r="O7798">
        <v>2</v>
      </c>
      <c r="P7798">
        <v>250</v>
      </c>
      <c r="Q7798">
        <v>1</v>
      </c>
      <c r="R7798">
        <v>2015</v>
      </c>
      <c r="S7798">
        <v>4</v>
      </c>
      <c r="T7798">
        <v>28</v>
      </c>
      <c r="U7798" s="1">
        <v>42122</v>
      </c>
      <c r="V7798" s="5">
        <f>Main[[#This Row],[Average_Cost_for_two]] * VLOOKUP(Main[[#This Row],[Currency]],'Currency'!A:B,2,FALSE)</f>
        <v>3</v>
      </c>
      <c r="W7798" s="5" t="str">
        <f>IF(Main[[#This Row],[Avg_Cost_USD]]&lt;10,"Low",
IF(Main[[#This Row],[Avg_Cost_USD]]&lt;=30,"Medium","High"))</f>
        <v>Low</v>
      </c>
    </row>
    <row r="7799" spans="1:23" x14ac:dyDescent="0.3">
      <c r="A7799">
        <v>8319</v>
      </c>
      <c r="B7799" t="s">
        <v>7847</v>
      </c>
      <c r="C7799">
        <v>1</v>
      </c>
      <c r="D7799" t="s">
        <v>7729</v>
      </c>
      <c r="E7799" t="s">
        <v>5790</v>
      </c>
      <c r="F7799">
        <v>77.329166999999998</v>
      </c>
      <c r="G7799">
        <v>28.410179500000002</v>
      </c>
      <c r="H7799" t="s">
        <v>303</v>
      </c>
      <c r="I7799" t="s">
        <v>19</v>
      </c>
      <c r="J7799" t="s">
        <v>57</v>
      </c>
      <c r="K7799" t="s">
        <v>57</v>
      </c>
      <c r="L7799" t="s">
        <v>57</v>
      </c>
      <c r="M7799" t="s">
        <v>57</v>
      </c>
      <c r="N7799">
        <v>2</v>
      </c>
      <c r="O7799">
        <v>39</v>
      </c>
      <c r="P7799">
        <v>700</v>
      </c>
      <c r="Q7799">
        <v>2.7</v>
      </c>
      <c r="R7799">
        <v>2010</v>
      </c>
      <c r="S7799">
        <v>4</v>
      </c>
      <c r="T7799">
        <v>4</v>
      </c>
      <c r="U7799" s="1">
        <v>40272</v>
      </c>
      <c r="V7799" s="5">
        <f>Main[[#This Row],[Average_Cost_for_two]] * VLOOKUP(Main[[#This Row],[Currency]],'Currency'!A:B,2,FALSE)</f>
        <v>8.4</v>
      </c>
      <c r="W7799" s="5" t="str">
        <f>IF(Main[[#This Row],[Avg_Cost_USD]]&lt;10,"Low",
IF(Main[[#This Row],[Avg_Cost_USD]]&lt;=30,"Medium","High"))</f>
        <v>Low</v>
      </c>
    </row>
    <row r="7800" spans="1:23" x14ac:dyDescent="0.3">
      <c r="A7800">
        <v>18466937</v>
      </c>
      <c r="B7800" t="s">
        <v>7848</v>
      </c>
      <c r="C7800">
        <v>1</v>
      </c>
      <c r="D7800" t="s">
        <v>7729</v>
      </c>
      <c r="E7800" t="s">
        <v>5867</v>
      </c>
      <c r="F7800">
        <v>0</v>
      </c>
      <c r="G7800">
        <v>0</v>
      </c>
      <c r="H7800" t="s">
        <v>7849</v>
      </c>
      <c r="I7800" t="s">
        <v>19</v>
      </c>
      <c r="J7800" t="s">
        <v>61</v>
      </c>
      <c r="K7800" t="s">
        <v>57</v>
      </c>
      <c r="L7800" t="s">
        <v>57</v>
      </c>
      <c r="M7800" t="s">
        <v>57</v>
      </c>
      <c r="N7800">
        <v>2</v>
      </c>
      <c r="O7800">
        <v>0</v>
      </c>
      <c r="P7800">
        <v>700</v>
      </c>
      <c r="Q7800">
        <v>1</v>
      </c>
      <c r="R7800">
        <v>2014</v>
      </c>
      <c r="S7800">
        <v>4</v>
      </c>
      <c r="T7800">
        <v>23</v>
      </c>
      <c r="U7800" s="1">
        <v>41752</v>
      </c>
      <c r="V7800" s="5">
        <f>Main[[#This Row],[Average_Cost_for_two]] * VLOOKUP(Main[[#This Row],[Currency]],'Currency'!A:B,2,FALSE)</f>
        <v>8.4</v>
      </c>
      <c r="W7800" s="5" t="str">
        <f>IF(Main[[#This Row],[Avg_Cost_USD]]&lt;10,"Low",
IF(Main[[#This Row],[Avg_Cost_USD]]&lt;=30,"Medium","High"))</f>
        <v>Low</v>
      </c>
    </row>
    <row r="7801" spans="1:23" x14ac:dyDescent="0.3">
      <c r="A7801">
        <v>8167</v>
      </c>
      <c r="B7801" t="s">
        <v>7850</v>
      </c>
      <c r="C7801">
        <v>1</v>
      </c>
      <c r="D7801" t="s">
        <v>7729</v>
      </c>
      <c r="E7801" t="s">
        <v>5792</v>
      </c>
      <c r="F7801">
        <v>77.321125600000002</v>
      </c>
      <c r="G7801">
        <v>28.433451600000001</v>
      </c>
      <c r="H7801" t="s">
        <v>315</v>
      </c>
      <c r="I7801" t="s">
        <v>19</v>
      </c>
      <c r="J7801" t="s">
        <v>57</v>
      </c>
      <c r="K7801" t="s">
        <v>57</v>
      </c>
      <c r="L7801" t="s">
        <v>57</v>
      </c>
      <c r="M7801" t="s">
        <v>57</v>
      </c>
      <c r="N7801">
        <v>1</v>
      </c>
      <c r="O7801">
        <v>9</v>
      </c>
      <c r="P7801">
        <v>100</v>
      </c>
      <c r="Q7801">
        <v>3.1</v>
      </c>
      <c r="R7801">
        <v>2016</v>
      </c>
      <c r="S7801">
        <v>4</v>
      </c>
      <c r="T7801">
        <v>4</v>
      </c>
      <c r="U7801" s="1">
        <v>42464</v>
      </c>
      <c r="V7801" s="5">
        <f>Main[[#This Row],[Average_Cost_for_two]] * VLOOKUP(Main[[#This Row],[Currency]],'Currency'!A:B,2,FALSE)</f>
        <v>1.2</v>
      </c>
      <c r="W7801" s="5" t="str">
        <f>IF(Main[[#This Row],[Avg_Cost_USD]]&lt;10,"Low",
IF(Main[[#This Row],[Avg_Cost_USD]]&lt;=30,"Medium","High"))</f>
        <v>Low</v>
      </c>
    </row>
    <row r="7802" spans="1:23" x14ac:dyDescent="0.3">
      <c r="A7802">
        <v>301127</v>
      </c>
      <c r="B7802" t="s">
        <v>7851</v>
      </c>
      <c r="C7802">
        <v>1</v>
      </c>
      <c r="D7802" t="s">
        <v>7729</v>
      </c>
      <c r="E7802" t="s">
        <v>6994</v>
      </c>
      <c r="F7802">
        <v>77.310954300000006</v>
      </c>
      <c r="G7802">
        <v>28.480763400000001</v>
      </c>
      <c r="H7802" t="s">
        <v>410</v>
      </c>
      <c r="I7802" t="s">
        <v>19</v>
      </c>
      <c r="J7802" t="s">
        <v>57</v>
      </c>
      <c r="K7802" t="s">
        <v>57</v>
      </c>
      <c r="L7802" t="s">
        <v>57</v>
      </c>
      <c r="M7802" t="s">
        <v>57</v>
      </c>
      <c r="N7802">
        <v>1</v>
      </c>
      <c r="O7802">
        <v>52</v>
      </c>
      <c r="P7802">
        <v>350</v>
      </c>
      <c r="Q7802">
        <v>3.6</v>
      </c>
      <c r="R7802">
        <v>2018</v>
      </c>
      <c r="S7802">
        <v>4</v>
      </c>
      <c r="T7802">
        <v>13</v>
      </c>
      <c r="U7802" s="1">
        <v>43203</v>
      </c>
      <c r="V7802" s="5">
        <f>Main[[#This Row],[Average_Cost_for_two]] * VLOOKUP(Main[[#This Row],[Currency]],'Currency'!A:B,2,FALSE)</f>
        <v>4.2</v>
      </c>
      <c r="W7802" s="5" t="str">
        <f>IF(Main[[#This Row],[Avg_Cost_USD]]&lt;10,"Low",
IF(Main[[#This Row],[Avg_Cost_USD]]&lt;=30,"Medium","High"))</f>
        <v>Low</v>
      </c>
    </row>
    <row r="7803" spans="1:23" x14ac:dyDescent="0.3">
      <c r="A7803">
        <v>312084</v>
      </c>
      <c r="B7803" t="s">
        <v>7852</v>
      </c>
      <c r="C7803">
        <v>1</v>
      </c>
      <c r="D7803" t="s">
        <v>7729</v>
      </c>
      <c r="E7803" t="s">
        <v>7751</v>
      </c>
      <c r="F7803">
        <v>77.336379289999996</v>
      </c>
      <c r="G7803">
        <v>28.407751680000001</v>
      </c>
      <c r="H7803" t="s">
        <v>372</v>
      </c>
      <c r="I7803" t="s">
        <v>19</v>
      </c>
      <c r="J7803" t="s">
        <v>57</v>
      </c>
      <c r="K7803" t="s">
        <v>57</v>
      </c>
      <c r="L7803" t="s">
        <v>57</v>
      </c>
      <c r="M7803" t="s">
        <v>57</v>
      </c>
      <c r="N7803">
        <v>2</v>
      </c>
      <c r="O7803">
        <v>9</v>
      </c>
      <c r="P7803">
        <v>600</v>
      </c>
      <c r="Q7803">
        <v>2.9</v>
      </c>
      <c r="R7803">
        <v>2012</v>
      </c>
      <c r="S7803">
        <v>4</v>
      </c>
      <c r="T7803">
        <v>13</v>
      </c>
      <c r="U7803" s="1">
        <v>41012</v>
      </c>
      <c r="V7803" s="5">
        <f>Main[[#This Row],[Average_Cost_for_two]] * VLOOKUP(Main[[#This Row],[Currency]],'Currency'!A:B,2,FALSE)</f>
        <v>7.2</v>
      </c>
      <c r="W7803" s="5" t="str">
        <f>IF(Main[[#This Row],[Avg_Cost_USD]]&lt;10,"Low",
IF(Main[[#This Row],[Avg_Cost_USD]]&lt;=30,"Medium","High"))</f>
        <v>Low</v>
      </c>
    </row>
    <row r="7804" spans="1:23" x14ac:dyDescent="0.3">
      <c r="A7804">
        <v>18425750</v>
      </c>
      <c r="B7804" t="s">
        <v>7853</v>
      </c>
      <c r="C7804">
        <v>1</v>
      </c>
      <c r="D7804" t="s">
        <v>7729</v>
      </c>
      <c r="E7804" t="s">
        <v>7751</v>
      </c>
      <c r="F7804">
        <v>77.336292</v>
      </c>
      <c r="G7804">
        <v>28.410219399999999</v>
      </c>
      <c r="H7804" t="s">
        <v>289</v>
      </c>
      <c r="I7804" t="s">
        <v>19</v>
      </c>
      <c r="J7804" t="s">
        <v>57</v>
      </c>
      <c r="K7804" t="s">
        <v>61</v>
      </c>
      <c r="L7804" t="s">
        <v>57</v>
      </c>
      <c r="M7804" t="s">
        <v>57</v>
      </c>
      <c r="N7804">
        <v>2</v>
      </c>
      <c r="O7804">
        <v>39</v>
      </c>
      <c r="P7804">
        <v>500</v>
      </c>
      <c r="Q7804">
        <v>3.2</v>
      </c>
      <c r="R7804">
        <v>2016</v>
      </c>
      <c r="S7804">
        <v>4</v>
      </c>
      <c r="T7804">
        <v>16</v>
      </c>
      <c r="U7804" s="1">
        <v>42476</v>
      </c>
      <c r="V7804" s="5">
        <f>Main[[#This Row],[Average_Cost_for_two]] * VLOOKUP(Main[[#This Row],[Currency]],'Currency'!A:B,2,FALSE)</f>
        <v>6</v>
      </c>
      <c r="W7804" s="5" t="str">
        <f>IF(Main[[#This Row],[Avg_Cost_USD]]&lt;10,"Low",
IF(Main[[#This Row],[Avg_Cost_USD]]&lt;=30,"Medium","High"))</f>
        <v>Low</v>
      </c>
    </row>
    <row r="7805" spans="1:23" x14ac:dyDescent="0.3">
      <c r="A7805">
        <v>18261699</v>
      </c>
      <c r="B7805" t="s">
        <v>7854</v>
      </c>
      <c r="C7805">
        <v>1</v>
      </c>
      <c r="D7805" t="s">
        <v>7729</v>
      </c>
      <c r="E7805" t="s">
        <v>7753</v>
      </c>
      <c r="F7805">
        <v>77.286997600000007</v>
      </c>
      <c r="G7805">
        <v>28.472773799999999</v>
      </c>
      <c r="H7805" t="s">
        <v>367</v>
      </c>
      <c r="I7805" t="s">
        <v>19</v>
      </c>
      <c r="J7805" t="s">
        <v>57</v>
      </c>
      <c r="K7805" t="s">
        <v>57</v>
      </c>
      <c r="L7805" t="s">
        <v>57</v>
      </c>
      <c r="M7805" t="s">
        <v>57</v>
      </c>
      <c r="N7805">
        <v>2</v>
      </c>
      <c r="O7805">
        <v>8</v>
      </c>
      <c r="P7805">
        <v>550</v>
      </c>
      <c r="Q7805">
        <v>3</v>
      </c>
      <c r="R7805">
        <v>2013</v>
      </c>
      <c r="S7805">
        <v>4</v>
      </c>
      <c r="T7805">
        <v>4</v>
      </c>
      <c r="U7805" s="1">
        <v>41368</v>
      </c>
      <c r="V7805" s="5">
        <f>Main[[#This Row],[Average_Cost_for_two]] * VLOOKUP(Main[[#This Row],[Currency]],'Currency'!A:B,2,FALSE)</f>
        <v>6.6000000000000005</v>
      </c>
      <c r="W7805" s="5" t="str">
        <f>IF(Main[[#This Row],[Avg_Cost_USD]]&lt;10,"Low",
IF(Main[[#This Row],[Avg_Cost_USD]]&lt;=30,"Medium","High"))</f>
        <v>Low</v>
      </c>
    </row>
    <row r="7806" spans="1:23" x14ac:dyDescent="0.3">
      <c r="A7806">
        <v>8037</v>
      </c>
      <c r="B7806" t="s">
        <v>3538</v>
      </c>
      <c r="C7806">
        <v>1</v>
      </c>
      <c r="D7806" t="s">
        <v>7729</v>
      </c>
      <c r="E7806" t="s">
        <v>7753</v>
      </c>
      <c r="F7806">
        <v>77.294073400000002</v>
      </c>
      <c r="G7806">
        <v>28.493804799999999</v>
      </c>
      <c r="H7806" t="s">
        <v>477</v>
      </c>
      <c r="I7806" t="s">
        <v>19</v>
      </c>
      <c r="J7806" t="s">
        <v>57</v>
      </c>
      <c r="K7806" t="s">
        <v>57</v>
      </c>
      <c r="L7806" t="s">
        <v>57</v>
      </c>
      <c r="M7806" t="s">
        <v>57</v>
      </c>
      <c r="N7806">
        <v>1</v>
      </c>
      <c r="O7806">
        <v>0</v>
      </c>
      <c r="P7806">
        <v>100</v>
      </c>
      <c r="Q7806">
        <v>1</v>
      </c>
      <c r="R7806">
        <v>2010</v>
      </c>
      <c r="S7806">
        <v>4</v>
      </c>
      <c r="T7806">
        <v>12</v>
      </c>
      <c r="U7806" s="1">
        <v>40280</v>
      </c>
      <c r="V7806" s="5">
        <f>Main[[#This Row],[Average_Cost_for_two]] * VLOOKUP(Main[[#This Row],[Currency]],'Currency'!A:B,2,FALSE)</f>
        <v>1.2</v>
      </c>
      <c r="W7806" s="5" t="str">
        <f>IF(Main[[#This Row],[Avg_Cost_USD]]&lt;10,"Low",
IF(Main[[#This Row],[Avg_Cost_USD]]&lt;=30,"Medium","High"))</f>
        <v>Low</v>
      </c>
    </row>
    <row r="7807" spans="1:23" x14ac:dyDescent="0.3">
      <c r="A7807">
        <v>9785</v>
      </c>
      <c r="B7807" t="s">
        <v>4763</v>
      </c>
      <c r="C7807">
        <v>1</v>
      </c>
      <c r="D7807" t="s">
        <v>7729</v>
      </c>
      <c r="E7807" t="s">
        <v>7757</v>
      </c>
      <c r="F7807">
        <v>77.313910199999995</v>
      </c>
      <c r="G7807">
        <v>28.386845399999999</v>
      </c>
      <c r="H7807" t="s">
        <v>1824</v>
      </c>
      <c r="I7807" t="s">
        <v>19</v>
      </c>
      <c r="J7807" t="s">
        <v>57</v>
      </c>
      <c r="K7807" t="s">
        <v>57</v>
      </c>
      <c r="L7807" t="s">
        <v>57</v>
      </c>
      <c r="M7807" t="s">
        <v>57</v>
      </c>
      <c r="N7807">
        <v>1</v>
      </c>
      <c r="O7807">
        <v>12</v>
      </c>
      <c r="P7807">
        <v>250</v>
      </c>
      <c r="Q7807">
        <v>2.8</v>
      </c>
      <c r="R7807">
        <v>2017</v>
      </c>
      <c r="S7807">
        <v>3</v>
      </c>
      <c r="T7807">
        <v>8</v>
      </c>
      <c r="U7807" s="1">
        <v>42802</v>
      </c>
      <c r="V7807" s="5">
        <f>Main[[#This Row],[Average_Cost_for_two]] * VLOOKUP(Main[[#This Row],[Currency]],'Currency'!A:B,2,FALSE)</f>
        <v>3</v>
      </c>
      <c r="W7807" s="5" t="str">
        <f>IF(Main[[#This Row],[Avg_Cost_USD]]&lt;10,"Low",
IF(Main[[#This Row],[Avg_Cost_USD]]&lt;=30,"Medium","High"))</f>
        <v>Low</v>
      </c>
    </row>
    <row r="7808" spans="1:23" x14ac:dyDescent="0.3">
      <c r="A7808">
        <v>308961</v>
      </c>
      <c r="B7808" t="s">
        <v>7855</v>
      </c>
      <c r="C7808">
        <v>1</v>
      </c>
      <c r="D7808" t="s">
        <v>7729</v>
      </c>
      <c r="E7808" t="s">
        <v>7856</v>
      </c>
      <c r="F7808">
        <v>77.305697699999996</v>
      </c>
      <c r="G7808">
        <v>28.471985400000001</v>
      </c>
      <c r="H7808" t="s">
        <v>289</v>
      </c>
      <c r="I7808" t="s">
        <v>19</v>
      </c>
      <c r="J7808" t="s">
        <v>61</v>
      </c>
      <c r="K7808" t="s">
        <v>57</v>
      </c>
      <c r="L7808" t="s">
        <v>57</v>
      </c>
      <c r="M7808" t="s">
        <v>57</v>
      </c>
      <c r="N7808">
        <v>3</v>
      </c>
      <c r="O7808">
        <v>0</v>
      </c>
      <c r="P7808">
        <v>1200</v>
      </c>
      <c r="Q7808">
        <v>1</v>
      </c>
      <c r="R7808">
        <v>2015</v>
      </c>
      <c r="S7808">
        <v>3</v>
      </c>
      <c r="T7808">
        <v>4</v>
      </c>
      <c r="U7808" s="1">
        <v>42067</v>
      </c>
      <c r="V7808" s="5">
        <f>Main[[#This Row],[Average_Cost_for_two]] * VLOOKUP(Main[[#This Row],[Currency]],'Currency'!A:B,2,FALSE)</f>
        <v>14.4</v>
      </c>
      <c r="W7808" s="5" t="str">
        <f>IF(Main[[#This Row],[Avg_Cost_USD]]&lt;10,"Low",
IF(Main[[#This Row],[Avg_Cost_USD]]&lt;=30,"Medium","High"))</f>
        <v>Medium</v>
      </c>
    </row>
    <row r="7809" spans="1:23" x14ac:dyDescent="0.3">
      <c r="A7809">
        <v>18471296</v>
      </c>
      <c r="B7809" t="s">
        <v>7857</v>
      </c>
      <c r="C7809">
        <v>1</v>
      </c>
      <c r="D7809" t="s">
        <v>7729</v>
      </c>
      <c r="E7809" t="s">
        <v>7735</v>
      </c>
      <c r="F7809">
        <v>77.314537299999998</v>
      </c>
      <c r="G7809">
        <v>28.3836738</v>
      </c>
      <c r="H7809" t="s">
        <v>511</v>
      </c>
      <c r="I7809" t="s">
        <v>19</v>
      </c>
      <c r="J7809" t="s">
        <v>57</v>
      </c>
      <c r="K7809" t="s">
        <v>57</v>
      </c>
      <c r="L7809" t="s">
        <v>57</v>
      </c>
      <c r="M7809" t="s">
        <v>57</v>
      </c>
      <c r="N7809">
        <v>1</v>
      </c>
      <c r="O7809">
        <v>0</v>
      </c>
      <c r="P7809">
        <v>300</v>
      </c>
      <c r="Q7809">
        <v>1</v>
      </c>
      <c r="R7809">
        <v>2014</v>
      </c>
      <c r="S7809">
        <v>3</v>
      </c>
      <c r="T7809">
        <v>8</v>
      </c>
      <c r="U7809" s="1">
        <v>41706</v>
      </c>
      <c r="V7809" s="5">
        <f>Main[[#This Row],[Average_Cost_for_two]] * VLOOKUP(Main[[#This Row],[Currency]],'Currency'!A:B,2,FALSE)</f>
        <v>3.6</v>
      </c>
      <c r="W7809" s="5" t="str">
        <f>IF(Main[[#This Row],[Avg_Cost_USD]]&lt;10,"Low",
IF(Main[[#This Row],[Avg_Cost_USD]]&lt;=30,"Medium","High"))</f>
        <v>Low</v>
      </c>
    </row>
    <row r="7810" spans="1:23" x14ac:dyDescent="0.3">
      <c r="A7810">
        <v>18434243</v>
      </c>
      <c r="B7810" t="s">
        <v>3955</v>
      </c>
      <c r="C7810">
        <v>1</v>
      </c>
      <c r="D7810" t="s">
        <v>7729</v>
      </c>
      <c r="E7810" t="s">
        <v>6911</v>
      </c>
      <c r="F7810">
        <v>77.327013199999996</v>
      </c>
      <c r="G7810">
        <v>28.369229099999998</v>
      </c>
      <c r="H7810" t="s">
        <v>508</v>
      </c>
      <c r="I7810" t="s">
        <v>19</v>
      </c>
      <c r="J7810" t="s">
        <v>57</v>
      </c>
      <c r="K7810" t="s">
        <v>57</v>
      </c>
      <c r="L7810" t="s">
        <v>57</v>
      </c>
      <c r="M7810" t="s">
        <v>57</v>
      </c>
      <c r="N7810">
        <v>1</v>
      </c>
      <c r="O7810">
        <v>0</v>
      </c>
      <c r="P7810">
        <v>400</v>
      </c>
      <c r="Q7810">
        <v>1</v>
      </c>
      <c r="R7810">
        <v>2017</v>
      </c>
      <c r="S7810">
        <v>3</v>
      </c>
      <c r="T7810">
        <v>18</v>
      </c>
      <c r="U7810" s="1">
        <v>42812</v>
      </c>
      <c r="V7810" s="5">
        <f>Main[[#This Row],[Average_Cost_for_two]] * VLOOKUP(Main[[#This Row],[Currency]],'Currency'!A:B,2,FALSE)</f>
        <v>4.8</v>
      </c>
      <c r="W7810" s="5" t="str">
        <f>IF(Main[[#This Row],[Avg_Cost_USD]]&lt;10,"Low",
IF(Main[[#This Row],[Avg_Cost_USD]]&lt;=30,"Medium","High"))</f>
        <v>Low</v>
      </c>
    </row>
    <row r="7811" spans="1:23" x14ac:dyDescent="0.3">
      <c r="A7811">
        <v>301177</v>
      </c>
      <c r="B7811" t="s">
        <v>7738</v>
      </c>
      <c r="C7811">
        <v>1</v>
      </c>
      <c r="D7811" t="s">
        <v>7729</v>
      </c>
      <c r="E7811" t="s">
        <v>5788</v>
      </c>
      <c r="F7811">
        <v>77.296598329999995</v>
      </c>
      <c r="G7811">
        <v>28.430023330000001</v>
      </c>
      <c r="H7811" t="s">
        <v>424</v>
      </c>
      <c r="I7811" t="s">
        <v>19</v>
      </c>
      <c r="J7811" t="s">
        <v>57</v>
      </c>
      <c r="K7811" t="s">
        <v>57</v>
      </c>
      <c r="L7811" t="s">
        <v>57</v>
      </c>
      <c r="M7811" t="s">
        <v>57</v>
      </c>
      <c r="N7811">
        <v>1</v>
      </c>
      <c r="O7811">
        <v>39</v>
      </c>
      <c r="P7811">
        <v>400</v>
      </c>
      <c r="Q7811">
        <v>3.5</v>
      </c>
      <c r="R7811">
        <v>2015</v>
      </c>
      <c r="S7811">
        <v>3</v>
      </c>
      <c r="T7811">
        <v>2</v>
      </c>
      <c r="U7811" s="1">
        <v>42065</v>
      </c>
      <c r="V7811" s="5">
        <f>Main[[#This Row],[Average_Cost_for_two]] * VLOOKUP(Main[[#This Row],[Currency]],'Currency'!A:B,2,FALSE)</f>
        <v>4.8</v>
      </c>
      <c r="W7811" s="5" t="str">
        <f>IF(Main[[#This Row],[Avg_Cost_USD]]&lt;10,"Low",
IF(Main[[#This Row],[Avg_Cost_USD]]&lt;=30,"Medium","High"))</f>
        <v>Low</v>
      </c>
    </row>
    <row r="7812" spans="1:23" x14ac:dyDescent="0.3">
      <c r="A7812">
        <v>18445360</v>
      </c>
      <c r="B7812" t="s">
        <v>7858</v>
      </c>
      <c r="C7812">
        <v>1</v>
      </c>
      <c r="D7812" t="s">
        <v>7729</v>
      </c>
      <c r="E7812" t="s">
        <v>6989</v>
      </c>
      <c r="F7812">
        <v>77.319076499999994</v>
      </c>
      <c r="G7812">
        <v>28.410819799999999</v>
      </c>
      <c r="H7812" t="s">
        <v>372</v>
      </c>
      <c r="I7812" t="s">
        <v>19</v>
      </c>
      <c r="J7812" t="s">
        <v>57</v>
      </c>
      <c r="K7812" t="s">
        <v>57</v>
      </c>
      <c r="L7812" t="s">
        <v>57</v>
      </c>
      <c r="M7812" t="s">
        <v>57</v>
      </c>
      <c r="N7812">
        <v>2</v>
      </c>
      <c r="O7812">
        <v>4</v>
      </c>
      <c r="P7812">
        <v>500</v>
      </c>
      <c r="Q7812">
        <v>3</v>
      </c>
      <c r="R7812">
        <v>2016</v>
      </c>
      <c r="S7812">
        <v>3</v>
      </c>
      <c r="T7812">
        <v>24</v>
      </c>
      <c r="U7812" s="1">
        <v>42453</v>
      </c>
      <c r="V7812" s="5">
        <f>Main[[#This Row],[Average_Cost_for_two]] * VLOOKUP(Main[[#This Row],[Currency]],'Currency'!A:B,2,FALSE)</f>
        <v>6</v>
      </c>
      <c r="W7812" s="5" t="str">
        <f>IF(Main[[#This Row],[Avg_Cost_USD]]&lt;10,"Low",
IF(Main[[#This Row],[Avg_Cost_USD]]&lt;=30,"Medium","High"))</f>
        <v>Low</v>
      </c>
    </row>
    <row r="7813" spans="1:23" x14ac:dyDescent="0.3">
      <c r="A7813">
        <v>18421024</v>
      </c>
      <c r="B7813" t="s">
        <v>7859</v>
      </c>
      <c r="C7813">
        <v>1</v>
      </c>
      <c r="D7813" t="s">
        <v>7729</v>
      </c>
      <c r="E7813" t="s">
        <v>6989</v>
      </c>
      <c r="F7813">
        <v>77.3199015</v>
      </c>
      <c r="G7813">
        <v>28.409565199999999</v>
      </c>
      <c r="H7813" t="s">
        <v>372</v>
      </c>
      <c r="I7813" t="s">
        <v>19</v>
      </c>
      <c r="J7813" t="s">
        <v>61</v>
      </c>
      <c r="K7813" t="s">
        <v>57</v>
      </c>
      <c r="L7813" t="s">
        <v>57</v>
      </c>
      <c r="M7813" t="s">
        <v>57</v>
      </c>
      <c r="N7813">
        <v>2</v>
      </c>
      <c r="O7813">
        <v>14</v>
      </c>
      <c r="P7813">
        <v>800</v>
      </c>
      <c r="Q7813">
        <v>3.3</v>
      </c>
      <c r="R7813">
        <v>2010</v>
      </c>
      <c r="S7813">
        <v>3</v>
      </c>
      <c r="T7813">
        <v>26</v>
      </c>
      <c r="U7813" s="1">
        <v>40263</v>
      </c>
      <c r="V7813" s="5">
        <f>Main[[#This Row],[Average_Cost_for_two]] * VLOOKUP(Main[[#This Row],[Currency]],'Currency'!A:B,2,FALSE)</f>
        <v>9.6</v>
      </c>
      <c r="W7813" s="5" t="str">
        <f>IF(Main[[#This Row],[Avg_Cost_USD]]&lt;10,"Low",
IF(Main[[#This Row],[Avg_Cost_USD]]&lt;=30,"Medium","High"))</f>
        <v>Low</v>
      </c>
    </row>
    <row r="7814" spans="1:23" x14ac:dyDescent="0.3">
      <c r="A7814">
        <v>18466939</v>
      </c>
      <c r="B7814" t="s">
        <v>7860</v>
      </c>
      <c r="C7814">
        <v>1</v>
      </c>
      <c r="D7814" t="s">
        <v>7729</v>
      </c>
      <c r="E7814" t="s">
        <v>6989</v>
      </c>
      <c r="F7814">
        <v>77.319699099999994</v>
      </c>
      <c r="G7814">
        <v>28.410499900000001</v>
      </c>
      <c r="H7814" t="s">
        <v>335</v>
      </c>
      <c r="I7814" t="s">
        <v>19</v>
      </c>
      <c r="J7814" t="s">
        <v>57</v>
      </c>
      <c r="K7814" t="s">
        <v>57</v>
      </c>
      <c r="L7814" t="s">
        <v>57</v>
      </c>
      <c r="M7814" t="s">
        <v>57</v>
      </c>
      <c r="N7814">
        <v>1</v>
      </c>
      <c r="O7814">
        <v>0</v>
      </c>
      <c r="P7814">
        <v>250</v>
      </c>
      <c r="Q7814">
        <v>1</v>
      </c>
      <c r="R7814">
        <v>2016</v>
      </c>
      <c r="S7814">
        <v>3</v>
      </c>
      <c r="T7814">
        <v>16</v>
      </c>
      <c r="U7814" s="1">
        <v>42445</v>
      </c>
      <c r="V7814" s="5">
        <f>Main[[#This Row],[Average_Cost_for_two]] * VLOOKUP(Main[[#This Row],[Currency]],'Currency'!A:B,2,FALSE)</f>
        <v>3</v>
      </c>
      <c r="W7814" s="5" t="str">
        <f>IF(Main[[#This Row],[Avg_Cost_USD]]&lt;10,"Low",
IF(Main[[#This Row],[Avg_Cost_USD]]&lt;=30,"Medium","High"))</f>
        <v>Low</v>
      </c>
    </row>
    <row r="7815" spans="1:23" x14ac:dyDescent="0.3">
      <c r="A7815">
        <v>9824</v>
      </c>
      <c r="B7815" t="s">
        <v>1686</v>
      </c>
      <c r="C7815">
        <v>1</v>
      </c>
      <c r="D7815" t="s">
        <v>7729</v>
      </c>
      <c r="E7815" t="s">
        <v>6852</v>
      </c>
      <c r="F7815">
        <v>77.3144487</v>
      </c>
      <c r="G7815">
        <v>28.417588200000001</v>
      </c>
      <c r="H7815" t="s">
        <v>287</v>
      </c>
      <c r="I7815" t="s">
        <v>19</v>
      </c>
      <c r="J7815" t="s">
        <v>57</v>
      </c>
      <c r="K7815" t="s">
        <v>61</v>
      </c>
      <c r="L7815" t="s">
        <v>57</v>
      </c>
      <c r="M7815" t="s">
        <v>57</v>
      </c>
      <c r="N7815">
        <v>2</v>
      </c>
      <c r="O7815">
        <v>219</v>
      </c>
      <c r="P7815">
        <v>700</v>
      </c>
      <c r="Q7815">
        <v>3.3</v>
      </c>
      <c r="R7815">
        <v>2016</v>
      </c>
      <c r="S7815">
        <v>3</v>
      </c>
      <c r="T7815">
        <v>13</v>
      </c>
      <c r="U7815" s="1">
        <v>42442</v>
      </c>
      <c r="V7815" s="5">
        <f>Main[[#This Row],[Average_Cost_for_two]] * VLOOKUP(Main[[#This Row],[Currency]],'Currency'!A:B,2,FALSE)</f>
        <v>8.4</v>
      </c>
      <c r="W7815" s="5" t="str">
        <f>IF(Main[[#This Row],[Avg_Cost_USD]]&lt;10,"Low",
IF(Main[[#This Row],[Avg_Cost_USD]]&lt;=30,"Medium","High"))</f>
        <v>Low</v>
      </c>
    </row>
    <row r="7816" spans="1:23" x14ac:dyDescent="0.3">
      <c r="A7816">
        <v>18359861</v>
      </c>
      <c r="B7816" t="s">
        <v>7861</v>
      </c>
      <c r="C7816">
        <v>1</v>
      </c>
      <c r="D7816" t="s">
        <v>7729</v>
      </c>
      <c r="E7816" t="s">
        <v>5867</v>
      </c>
      <c r="F7816">
        <v>0</v>
      </c>
      <c r="G7816">
        <v>0</v>
      </c>
      <c r="H7816" t="s">
        <v>424</v>
      </c>
      <c r="I7816" t="s">
        <v>19</v>
      </c>
      <c r="J7816" t="s">
        <v>57</v>
      </c>
      <c r="K7816" t="s">
        <v>57</v>
      </c>
      <c r="L7816" t="s">
        <v>57</v>
      </c>
      <c r="M7816" t="s">
        <v>57</v>
      </c>
      <c r="N7816">
        <v>1</v>
      </c>
      <c r="O7816">
        <v>7</v>
      </c>
      <c r="P7816">
        <v>200</v>
      </c>
      <c r="Q7816">
        <v>3</v>
      </c>
      <c r="R7816">
        <v>2013</v>
      </c>
      <c r="S7816">
        <v>3</v>
      </c>
      <c r="T7816">
        <v>15</v>
      </c>
      <c r="U7816" s="1">
        <v>41348</v>
      </c>
      <c r="V7816" s="5">
        <f>Main[[#This Row],[Average_Cost_for_two]] * VLOOKUP(Main[[#This Row],[Currency]],'Currency'!A:B,2,FALSE)</f>
        <v>2.4</v>
      </c>
      <c r="W7816" s="5" t="str">
        <f>IF(Main[[#This Row],[Avg_Cost_USD]]&lt;10,"Low",
IF(Main[[#This Row],[Avg_Cost_USD]]&lt;=30,"Medium","High"))</f>
        <v>Low</v>
      </c>
    </row>
    <row r="7817" spans="1:23" x14ac:dyDescent="0.3">
      <c r="A7817">
        <v>18452267</v>
      </c>
      <c r="B7817" t="s">
        <v>7862</v>
      </c>
      <c r="C7817">
        <v>1</v>
      </c>
      <c r="D7817" t="s">
        <v>7729</v>
      </c>
      <c r="E7817" t="s">
        <v>5867</v>
      </c>
      <c r="F7817">
        <v>77.2964494</v>
      </c>
      <c r="G7817">
        <v>28.429699899999999</v>
      </c>
      <c r="H7817" t="s">
        <v>1218</v>
      </c>
      <c r="I7817" t="s">
        <v>19</v>
      </c>
      <c r="J7817" t="s">
        <v>57</v>
      </c>
      <c r="K7817" t="s">
        <v>57</v>
      </c>
      <c r="L7817" t="s">
        <v>57</v>
      </c>
      <c r="M7817" t="s">
        <v>57</v>
      </c>
      <c r="N7817">
        <v>2</v>
      </c>
      <c r="O7817">
        <v>1</v>
      </c>
      <c r="P7817">
        <v>500</v>
      </c>
      <c r="Q7817">
        <v>1</v>
      </c>
      <c r="R7817">
        <v>2013</v>
      </c>
      <c r="S7817">
        <v>3</v>
      </c>
      <c r="T7817">
        <v>7</v>
      </c>
      <c r="U7817" s="1">
        <v>41340</v>
      </c>
      <c r="V7817" s="5">
        <f>Main[[#This Row],[Average_Cost_for_two]] * VLOOKUP(Main[[#This Row],[Currency]],'Currency'!A:B,2,FALSE)</f>
        <v>6</v>
      </c>
      <c r="W7817" s="5" t="str">
        <f>IF(Main[[#This Row],[Avg_Cost_USD]]&lt;10,"Low",
IF(Main[[#This Row],[Avg_Cost_USD]]&lt;=30,"Medium","High"))</f>
        <v>Low</v>
      </c>
    </row>
    <row r="7818" spans="1:23" x14ac:dyDescent="0.3">
      <c r="A7818">
        <v>18369105</v>
      </c>
      <c r="B7818" t="s">
        <v>7863</v>
      </c>
      <c r="C7818">
        <v>1</v>
      </c>
      <c r="D7818" t="s">
        <v>7729</v>
      </c>
      <c r="E7818" t="s">
        <v>7208</v>
      </c>
      <c r="F7818">
        <v>77.312979729999995</v>
      </c>
      <c r="G7818">
        <v>28.438921329999999</v>
      </c>
      <c r="H7818" t="s">
        <v>7864</v>
      </c>
      <c r="I7818" t="s">
        <v>19</v>
      </c>
      <c r="J7818" t="s">
        <v>57</v>
      </c>
      <c r="K7818" t="s">
        <v>61</v>
      </c>
      <c r="L7818" t="s">
        <v>57</v>
      </c>
      <c r="M7818" t="s">
        <v>57</v>
      </c>
      <c r="N7818">
        <v>2</v>
      </c>
      <c r="O7818">
        <v>15</v>
      </c>
      <c r="P7818">
        <v>650</v>
      </c>
      <c r="Q7818">
        <v>2.6</v>
      </c>
      <c r="R7818">
        <v>2017</v>
      </c>
      <c r="S7818">
        <v>3</v>
      </c>
      <c r="T7818">
        <v>19</v>
      </c>
      <c r="U7818" s="1">
        <v>42813</v>
      </c>
      <c r="V7818" s="5">
        <f>Main[[#This Row],[Average_Cost_for_two]] * VLOOKUP(Main[[#This Row],[Currency]],'Currency'!A:B,2,FALSE)</f>
        <v>7.8</v>
      </c>
      <c r="W7818" s="5" t="str">
        <f>IF(Main[[#This Row],[Avg_Cost_USD]]&lt;10,"Low",
IF(Main[[#This Row],[Avg_Cost_USD]]&lt;=30,"Medium","High"))</f>
        <v>Low</v>
      </c>
    </row>
    <row r="7819" spans="1:23" x14ac:dyDescent="0.3">
      <c r="A7819">
        <v>18420465</v>
      </c>
      <c r="B7819" t="s">
        <v>7865</v>
      </c>
      <c r="C7819">
        <v>1</v>
      </c>
      <c r="D7819" t="s">
        <v>7729</v>
      </c>
      <c r="E7819" t="s">
        <v>5873</v>
      </c>
      <c r="F7819">
        <v>77.309146999999996</v>
      </c>
      <c r="G7819">
        <v>28.446933000000001</v>
      </c>
      <c r="H7819" t="s">
        <v>1876</v>
      </c>
      <c r="I7819" t="s">
        <v>19</v>
      </c>
      <c r="J7819" t="s">
        <v>57</v>
      </c>
      <c r="K7819" t="s">
        <v>61</v>
      </c>
      <c r="L7819" t="s">
        <v>57</v>
      </c>
      <c r="M7819" t="s">
        <v>57</v>
      </c>
      <c r="N7819">
        <v>2</v>
      </c>
      <c r="O7819">
        <v>7</v>
      </c>
      <c r="P7819">
        <v>700</v>
      </c>
      <c r="Q7819">
        <v>3.1</v>
      </c>
      <c r="R7819">
        <v>2010</v>
      </c>
      <c r="S7819">
        <v>3</v>
      </c>
      <c r="T7819">
        <v>28</v>
      </c>
      <c r="U7819" s="1">
        <v>40265</v>
      </c>
      <c r="V7819" s="5">
        <f>Main[[#This Row],[Average_Cost_for_two]] * VLOOKUP(Main[[#This Row],[Currency]],'Currency'!A:B,2,FALSE)</f>
        <v>8.4</v>
      </c>
      <c r="W7819" s="5" t="str">
        <f>IF(Main[[#This Row],[Avg_Cost_USD]]&lt;10,"Low",
IF(Main[[#This Row],[Avg_Cost_USD]]&lt;=30,"Medium","High"))</f>
        <v>Low</v>
      </c>
    </row>
    <row r="7820" spans="1:23" x14ac:dyDescent="0.3">
      <c r="A7820">
        <v>309656</v>
      </c>
      <c r="B7820" t="s">
        <v>632</v>
      </c>
      <c r="C7820">
        <v>1</v>
      </c>
      <c r="D7820" t="s">
        <v>7729</v>
      </c>
      <c r="E7820" t="s">
        <v>5873</v>
      </c>
      <c r="F7820">
        <v>77.317126999999999</v>
      </c>
      <c r="G7820">
        <v>28.446545100000002</v>
      </c>
      <c r="H7820" t="s">
        <v>633</v>
      </c>
      <c r="I7820" t="s">
        <v>19</v>
      </c>
      <c r="J7820" t="s">
        <v>57</v>
      </c>
      <c r="K7820" t="s">
        <v>57</v>
      </c>
      <c r="L7820" t="s">
        <v>57</v>
      </c>
      <c r="M7820" t="s">
        <v>57</v>
      </c>
      <c r="N7820">
        <v>1</v>
      </c>
      <c r="O7820">
        <v>9</v>
      </c>
      <c r="P7820">
        <v>350</v>
      </c>
      <c r="Q7820">
        <v>3.1</v>
      </c>
      <c r="R7820">
        <v>2016</v>
      </c>
      <c r="S7820">
        <v>3</v>
      </c>
      <c r="T7820">
        <v>20</v>
      </c>
      <c r="U7820" s="1">
        <v>42449</v>
      </c>
      <c r="V7820" s="5">
        <f>Main[[#This Row],[Average_Cost_for_two]] * VLOOKUP(Main[[#This Row],[Currency]],'Currency'!A:B,2,FALSE)</f>
        <v>4.2</v>
      </c>
      <c r="W7820" s="5" t="str">
        <f>IF(Main[[#This Row],[Avg_Cost_USD]]&lt;10,"Low",
IF(Main[[#This Row],[Avg_Cost_USD]]&lt;=30,"Medium","High"))</f>
        <v>Low</v>
      </c>
    </row>
    <row r="7821" spans="1:23" x14ac:dyDescent="0.3">
      <c r="A7821">
        <v>18446428</v>
      </c>
      <c r="B7821" t="s">
        <v>7866</v>
      </c>
      <c r="C7821">
        <v>1</v>
      </c>
      <c r="D7821" t="s">
        <v>7729</v>
      </c>
      <c r="E7821" t="s">
        <v>5873</v>
      </c>
      <c r="F7821">
        <v>0</v>
      </c>
      <c r="G7821">
        <v>0</v>
      </c>
      <c r="H7821" t="s">
        <v>56</v>
      </c>
      <c r="I7821" t="s">
        <v>19</v>
      </c>
      <c r="J7821" t="s">
        <v>57</v>
      </c>
      <c r="K7821" t="s">
        <v>57</v>
      </c>
      <c r="L7821" t="s">
        <v>57</v>
      </c>
      <c r="M7821" t="s">
        <v>57</v>
      </c>
      <c r="N7821">
        <v>1</v>
      </c>
      <c r="O7821">
        <v>0</v>
      </c>
      <c r="P7821">
        <v>300</v>
      </c>
      <c r="Q7821">
        <v>1</v>
      </c>
      <c r="R7821">
        <v>2016</v>
      </c>
      <c r="S7821">
        <v>3</v>
      </c>
      <c r="T7821">
        <v>8</v>
      </c>
      <c r="U7821" s="1">
        <v>42437</v>
      </c>
      <c r="V7821" s="5">
        <f>Main[[#This Row],[Average_Cost_for_two]] * VLOOKUP(Main[[#This Row],[Currency]],'Currency'!A:B,2,FALSE)</f>
        <v>3.6</v>
      </c>
      <c r="W7821" s="5" t="str">
        <f>IF(Main[[#This Row],[Avg_Cost_USD]]&lt;10,"Low",
IF(Main[[#This Row],[Avg_Cost_USD]]&lt;=30,"Medium","High"))</f>
        <v>Low</v>
      </c>
    </row>
    <row r="7822" spans="1:23" x14ac:dyDescent="0.3">
      <c r="A7822">
        <v>18456807</v>
      </c>
      <c r="B7822" t="s">
        <v>7867</v>
      </c>
      <c r="C7822">
        <v>1</v>
      </c>
      <c r="D7822" t="s">
        <v>7729</v>
      </c>
      <c r="E7822" t="s">
        <v>7770</v>
      </c>
      <c r="F7822">
        <v>77.310813800000005</v>
      </c>
      <c r="G7822">
        <v>28.471302000000001</v>
      </c>
      <c r="H7822" t="s">
        <v>303</v>
      </c>
      <c r="I7822" t="s">
        <v>19</v>
      </c>
      <c r="J7822" t="s">
        <v>57</v>
      </c>
      <c r="K7822" t="s">
        <v>57</v>
      </c>
      <c r="L7822" t="s">
        <v>57</v>
      </c>
      <c r="M7822" t="s">
        <v>57</v>
      </c>
      <c r="N7822">
        <v>1</v>
      </c>
      <c r="O7822">
        <v>1</v>
      </c>
      <c r="P7822">
        <v>400</v>
      </c>
      <c r="Q7822">
        <v>1</v>
      </c>
      <c r="R7822">
        <v>2010</v>
      </c>
      <c r="S7822">
        <v>3</v>
      </c>
      <c r="T7822">
        <v>24</v>
      </c>
      <c r="U7822" s="1">
        <v>40261</v>
      </c>
      <c r="V7822" s="5">
        <f>Main[[#This Row],[Average_Cost_for_two]] * VLOOKUP(Main[[#This Row],[Currency]],'Currency'!A:B,2,FALSE)</f>
        <v>4.8</v>
      </c>
      <c r="W7822" s="5" t="str">
        <f>IF(Main[[#This Row],[Avg_Cost_USD]]&lt;10,"Low",
IF(Main[[#This Row],[Avg_Cost_USD]]&lt;=30,"Medium","High"))</f>
        <v>Low</v>
      </c>
    </row>
    <row r="7823" spans="1:23" x14ac:dyDescent="0.3">
      <c r="A7823">
        <v>9224</v>
      </c>
      <c r="B7823" t="s">
        <v>7868</v>
      </c>
      <c r="C7823">
        <v>1</v>
      </c>
      <c r="D7823" t="s">
        <v>7729</v>
      </c>
      <c r="E7823" t="s">
        <v>6994</v>
      </c>
      <c r="F7823">
        <v>77.311657499999995</v>
      </c>
      <c r="G7823">
        <v>28.480381000000001</v>
      </c>
      <c r="H7823" t="s">
        <v>339</v>
      </c>
      <c r="I7823" t="s">
        <v>19</v>
      </c>
      <c r="J7823" t="s">
        <v>57</v>
      </c>
      <c r="K7823" t="s">
        <v>57</v>
      </c>
      <c r="L7823" t="s">
        <v>57</v>
      </c>
      <c r="M7823" t="s">
        <v>57</v>
      </c>
      <c r="N7823">
        <v>1</v>
      </c>
      <c r="O7823">
        <v>19</v>
      </c>
      <c r="P7823">
        <v>150</v>
      </c>
      <c r="Q7823">
        <v>3.1</v>
      </c>
      <c r="R7823">
        <v>2011</v>
      </c>
      <c r="S7823">
        <v>3</v>
      </c>
      <c r="T7823">
        <v>25</v>
      </c>
      <c r="U7823" s="1">
        <v>40627</v>
      </c>
      <c r="V7823" s="5">
        <f>Main[[#This Row],[Average_Cost_for_two]] * VLOOKUP(Main[[#This Row],[Currency]],'Currency'!A:B,2,FALSE)</f>
        <v>1.8</v>
      </c>
      <c r="W7823" s="5" t="str">
        <f>IF(Main[[#This Row],[Avg_Cost_USD]]&lt;10,"Low",
IF(Main[[#This Row],[Avg_Cost_USD]]&lt;=30,"Medium","High"))</f>
        <v>Low</v>
      </c>
    </row>
    <row r="7824" spans="1:23" x14ac:dyDescent="0.3">
      <c r="A7824">
        <v>18381643</v>
      </c>
      <c r="B7824" t="s">
        <v>7869</v>
      </c>
      <c r="C7824">
        <v>1</v>
      </c>
      <c r="D7824" t="s">
        <v>7729</v>
      </c>
      <c r="E7824" t="s">
        <v>6994</v>
      </c>
      <c r="F7824">
        <v>77.309279700000005</v>
      </c>
      <c r="G7824">
        <v>28.4773757</v>
      </c>
      <c r="H7824" t="s">
        <v>477</v>
      </c>
      <c r="I7824" t="s">
        <v>19</v>
      </c>
      <c r="J7824" t="s">
        <v>57</v>
      </c>
      <c r="K7824" t="s">
        <v>57</v>
      </c>
      <c r="L7824" t="s">
        <v>57</v>
      </c>
      <c r="M7824" t="s">
        <v>57</v>
      </c>
      <c r="N7824">
        <v>1</v>
      </c>
      <c r="O7824">
        <v>0</v>
      </c>
      <c r="P7824">
        <v>100</v>
      </c>
      <c r="Q7824">
        <v>1</v>
      </c>
      <c r="R7824">
        <v>2015</v>
      </c>
      <c r="S7824">
        <v>3</v>
      </c>
      <c r="T7824">
        <v>18</v>
      </c>
      <c r="U7824" s="1">
        <v>42081</v>
      </c>
      <c r="V7824" s="5">
        <f>Main[[#This Row],[Average_Cost_for_two]] * VLOOKUP(Main[[#This Row],[Currency]],'Currency'!A:B,2,FALSE)</f>
        <v>1.2</v>
      </c>
      <c r="W7824" s="5" t="str">
        <f>IF(Main[[#This Row],[Avg_Cost_USD]]&lt;10,"Low",
IF(Main[[#This Row],[Avg_Cost_USD]]&lt;=30,"Medium","High"))</f>
        <v>Low</v>
      </c>
    </row>
    <row r="7825" spans="1:23" x14ac:dyDescent="0.3">
      <c r="A7825">
        <v>313040</v>
      </c>
      <c r="B7825" t="s">
        <v>7870</v>
      </c>
      <c r="C7825">
        <v>1</v>
      </c>
      <c r="D7825" t="s">
        <v>7729</v>
      </c>
      <c r="E7825" t="s">
        <v>5803</v>
      </c>
      <c r="F7825">
        <v>77.323917100000003</v>
      </c>
      <c r="G7825">
        <v>28.363237999999999</v>
      </c>
      <c r="H7825" t="s">
        <v>1671</v>
      </c>
      <c r="I7825" t="s">
        <v>19</v>
      </c>
      <c r="J7825" t="s">
        <v>57</v>
      </c>
      <c r="K7825" t="s">
        <v>61</v>
      </c>
      <c r="L7825" t="s">
        <v>57</v>
      </c>
      <c r="M7825" t="s">
        <v>57</v>
      </c>
      <c r="N7825">
        <v>2</v>
      </c>
      <c r="O7825">
        <v>17</v>
      </c>
      <c r="P7825">
        <v>500</v>
      </c>
      <c r="Q7825">
        <v>2.7</v>
      </c>
      <c r="R7825">
        <v>2013</v>
      </c>
      <c r="S7825">
        <v>3</v>
      </c>
      <c r="T7825">
        <v>2</v>
      </c>
      <c r="U7825" s="1">
        <v>41335</v>
      </c>
      <c r="V7825" s="5">
        <f>Main[[#This Row],[Average_Cost_for_two]] * VLOOKUP(Main[[#This Row],[Currency]],'Currency'!A:B,2,FALSE)</f>
        <v>6</v>
      </c>
      <c r="W7825" s="5" t="str">
        <f>IF(Main[[#This Row],[Avg_Cost_USD]]&lt;10,"Low",
IF(Main[[#This Row],[Avg_Cost_USD]]&lt;=30,"Medium","High"))</f>
        <v>Low</v>
      </c>
    </row>
    <row r="7826" spans="1:23" x14ac:dyDescent="0.3">
      <c r="A7826">
        <v>18449815</v>
      </c>
      <c r="B7826" t="s">
        <v>7871</v>
      </c>
      <c r="C7826">
        <v>1</v>
      </c>
      <c r="D7826" t="s">
        <v>7729</v>
      </c>
      <c r="E7826" t="s">
        <v>7753</v>
      </c>
      <c r="F7826">
        <v>77.290565000000001</v>
      </c>
      <c r="G7826">
        <v>28.489495999999999</v>
      </c>
      <c r="H7826" t="s">
        <v>1865</v>
      </c>
      <c r="I7826" t="s">
        <v>19</v>
      </c>
      <c r="J7826" t="s">
        <v>57</v>
      </c>
      <c r="K7826" t="s">
        <v>57</v>
      </c>
      <c r="L7826" t="s">
        <v>57</v>
      </c>
      <c r="M7826" t="s">
        <v>57</v>
      </c>
      <c r="N7826">
        <v>2</v>
      </c>
      <c r="O7826">
        <v>1</v>
      </c>
      <c r="P7826">
        <v>600</v>
      </c>
      <c r="Q7826">
        <v>1</v>
      </c>
      <c r="R7826">
        <v>2018</v>
      </c>
      <c r="S7826">
        <v>3</v>
      </c>
      <c r="T7826">
        <v>12</v>
      </c>
      <c r="U7826" s="1">
        <v>43171</v>
      </c>
      <c r="V7826" s="5">
        <f>Main[[#This Row],[Average_Cost_for_two]] * VLOOKUP(Main[[#This Row],[Currency]],'Currency'!A:B,2,FALSE)</f>
        <v>7.2</v>
      </c>
      <c r="W7826" s="5" t="str">
        <f>IF(Main[[#This Row],[Avg_Cost_USD]]&lt;10,"Low",
IF(Main[[#This Row],[Avg_Cost_USD]]&lt;=30,"Medium","High"))</f>
        <v>Low</v>
      </c>
    </row>
    <row r="7827" spans="1:23" x14ac:dyDescent="0.3">
      <c r="A7827">
        <v>2679</v>
      </c>
      <c r="B7827" t="s">
        <v>7872</v>
      </c>
      <c r="C7827">
        <v>1</v>
      </c>
      <c r="D7827" t="s">
        <v>7729</v>
      </c>
      <c r="E7827" t="s">
        <v>7873</v>
      </c>
      <c r="F7827">
        <v>77.283011000000002</v>
      </c>
      <c r="G7827">
        <v>28.489795999999998</v>
      </c>
      <c r="H7827" t="s">
        <v>378</v>
      </c>
      <c r="I7827" t="s">
        <v>19</v>
      </c>
      <c r="J7827" t="s">
        <v>61</v>
      </c>
      <c r="K7827" t="s">
        <v>57</v>
      </c>
      <c r="L7827" t="s">
        <v>57</v>
      </c>
      <c r="M7827" t="s">
        <v>57</v>
      </c>
      <c r="N7827">
        <v>3</v>
      </c>
      <c r="O7827">
        <v>18</v>
      </c>
      <c r="P7827">
        <v>1400</v>
      </c>
      <c r="Q7827">
        <v>3.1</v>
      </c>
      <c r="R7827">
        <v>2011</v>
      </c>
      <c r="S7827">
        <v>3</v>
      </c>
      <c r="T7827">
        <v>14</v>
      </c>
      <c r="U7827" s="1">
        <v>40616</v>
      </c>
      <c r="V7827" s="5">
        <f>Main[[#This Row],[Average_Cost_for_two]] * VLOOKUP(Main[[#This Row],[Currency]],'Currency'!A:B,2,FALSE)</f>
        <v>16.8</v>
      </c>
      <c r="W7827" s="5" t="str">
        <f>IF(Main[[#This Row],[Avg_Cost_USD]]&lt;10,"Low",
IF(Main[[#This Row],[Avg_Cost_USD]]&lt;=30,"Medium","High"))</f>
        <v>Medium</v>
      </c>
    </row>
    <row r="7828" spans="1:23" x14ac:dyDescent="0.3">
      <c r="A7828">
        <v>18477319</v>
      </c>
      <c r="B7828" t="s">
        <v>7874</v>
      </c>
      <c r="C7828">
        <v>1</v>
      </c>
      <c r="D7828" t="s">
        <v>7729</v>
      </c>
      <c r="E7828" t="s">
        <v>7755</v>
      </c>
      <c r="F7828">
        <v>0</v>
      </c>
      <c r="G7828">
        <v>0</v>
      </c>
      <c r="H7828" t="s">
        <v>303</v>
      </c>
      <c r="I7828" t="s">
        <v>19</v>
      </c>
      <c r="J7828" t="s">
        <v>57</v>
      </c>
      <c r="K7828" t="s">
        <v>57</v>
      </c>
      <c r="L7828" t="s">
        <v>57</v>
      </c>
      <c r="M7828" t="s">
        <v>57</v>
      </c>
      <c r="N7828">
        <v>1</v>
      </c>
      <c r="O7828">
        <v>3</v>
      </c>
      <c r="P7828">
        <v>400</v>
      </c>
      <c r="Q7828">
        <v>1</v>
      </c>
      <c r="R7828">
        <v>2013</v>
      </c>
      <c r="S7828">
        <v>2</v>
      </c>
      <c r="T7828">
        <v>4</v>
      </c>
      <c r="U7828" s="1">
        <v>41309</v>
      </c>
      <c r="V7828" s="5">
        <f>Main[[#This Row],[Average_Cost_for_two]] * VLOOKUP(Main[[#This Row],[Currency]],'Currency'!A:B,2,FALSE)</f>
        <v>4.8</v>
      </c>
      <c r="W7828" s="5" t="str">
        <f>IF(Main[[#This Row],[Avg_Cost_USD]]&lt;10,"Low",
IF(Main[[#This Row],[Avg_Cost_USD]]&lt;=30,"Medium","High"))</f>
        <v>Low</v>
      </c>
    </row>
    <row r="7829" spans="1:23" x14ac:dyDescent="0.3">
      <c r="A7829">
        <v>308962</v>
      </c>
      <c r="B7829" t="s">
        <v>7875</v>
      </c>
      <c r="C7829">
        <v>1</v>
      </c>
      <c r="D7829" t="s">
        <v>7729</v>
      </c>
      <c r="E7829" t="s">
        <v>7856</v>
      </c>
      <c r="F7829">
        <v>77.306250700000007</v>
      </c>
      <c r="G7829">
        <v>28.4723428</v>
      </c>
      <c r="H7829" t="s">
        <v>303</v>
      </c>
      <c r="I7829" t="s">
        <v>19</v>
      </c>
      <c r="J7829" t="s">
        <v>61</v>
      </c>
      <c r="K7829" t="s">
        <v>57</v>
      </c>
      <c r="L7829" t="s">
        <v>57</v>
      </c>
      <c r="M7829" t="s">
        <v>57</v>
      </c>
      <c r="N7829">
        <v>3</v>
      </c>
      <c r="O7829">
        <v>0</v>
      </c>
      <c r="P7829">
        <v>1500</v>
      </c>
      <c r="Q7829">
        <v>1</v>
      </c>
      <c r="R7829">
        <v>2015</v>
      </c>
      <c r="S7829">
        <v>2</v>
      </c>
      <c r="T7829">
        <v>5</v>
      </c>
      <c r="U7829" s="1">
        <v>42040</v>
      </c>
      <c r="V7829" s="5">
        <f>Main[[#This Row],[Average_Cost_for_two]] * VLOOKUP(Main[[#This Row],[Currency]],'Currency'!A:B,2,FALSE)</f>
        <v>18</v>
      </c>
      <c r="W7829" s="5" t="str">
        <f>IF(Main[[#This Row],[Avg_Cost_USD]]&lt;10,"Low",
IF(Main[[#This Row],[Avg_Cost_USD]]&lt;=30,"Medium","High"))</f>
        <v>Medium</v>
      </c>
    </row>
    <row r="7830" spans="1:23" x14ac:dyDescent="0.3">
      <c r="A7830">
        <v>309368</v>
      </c>
      <c r="B7830" t="s">
        <v>7876</v>
      </c>
      <c r="C7830">
        <v>1</v>
      </c>
      <c r="D7830" t="s">
        <v>7729</v>
      </c>
      <c r="E7830" t="s">
        <v>7877</v>
      </c>
      <c r="F7830">
        <v>77.316428999999999</v>
      </c>
      <c r="G7830">
        <v>28.446715000000001</v>
      </c>
      <c r="H7830" t="s">
        <v>372</v>
      </c>
      <c r="I7830" t="s">
        <v>19</v>
      </c>
      <c r="J7830" t="s">
        <v>61</v>
      </c>
      <c r="K7830" t="s">
        <v>57</v>
      </c>
      <c r="L7830" t="s">
        <v>57</v>
      </c>
      <c r="M7830" t="s">
        <v>57</v>
      </c>
      <c r="N7830">
        <v>3</v>
      </c>
      <c r="O7830">
        <v>3</v>
      </c>
      <c r="P7830">
        <v>1500</v>
      </c>
      <c r="Q7830">
        <v>1</v>
      </c>
      <c r="R7830">
        <v>2012</v>
      </c>
      <c r="S7830">
        <v>2</v>
      </c>
      <c r="T7830">
        <v>17</v>
      </c>
      <c r="U7830" s="1">
        <v>40956</v>
      </c>
      <c r="V7830" s="5">
        <f>Main[[#This Row],[Average_Cost_for_two]] * VLOOKUP(Main[[#This Row],[Currency]],'Currency'!A:B,2,FALSE)</f>
        <v>18</v>
      </c>
      <c r="W7830" s="5" t="str">
        <f>IF(Main[[#This Row],[Avg_Cost_USD]]&lt;10,"Low",
IF(Main[[#This Row],[Avg_Cost_USD]]&lt;=30,"Medium","High"))</f>
        <v>Medium</v>
      </c>
    </row>
    <row r="7831" spans="1:23" x14ac:dyDescent="0.3">
      <c r="A7831">
        <v>18204479</v>
      </c>
      <c r="B7831" t="s">
        <v>7878</v>
      </c>
      <c r="C7831">
        <v>1</v>
      </c>
      <c r="D7831" t="s">
        <v>7729</v>
      </c>
      <c r="E7831" t="s">
        <v>6911</v>
      </c>
      <c r="F7831">
        <v>77.329628</v>
      </c>
      <c r="G7831">
        <v>28.370208699999999</v>
      </c>
      <c r="H7831" t="s">
        <v>56</v>
      </c>
      <c r="I7831" t="s">
        <v>19</v>
      </c>
      <c r="J7831" t="s">
        <v>57</v>
      </c>
      <c r="K7831" t="s">
        <v>61</v>
      </c>
      <c r="L7831" t="s">
        <v>57</v>
      </c>
      <c r="M7831" t="s">
        <v>57</v>
      </c>
      <c r="N7831">
        <v>1</v>
      </c>
      <c r="O7831">
        <v>7</v>
      </c>
      <c r="P7831">
        <v>450</v>
      </c>
      <c r="Q7831">
        <v>3.1</v>
      </c>
      <c r="R7831">
        <v>2015</v>
      </c>
      <c r="S7831">
        <v>2</v>
      </c>
      <c r="T7831">
        <v>3</v>
      </c>
      <c r="U7831" s="1">
        <v>42038</v>
      </c>
      <c r="V7831" s="5">
        <f>Main[[#This Row],[Average_Cost_for_two]] * VLOOKUP(Main[[#This Row],[Currency]],'Currency'!A:B,2,FALSE)</f>
        <v>5.4</v>
      </c>
      <c r="W7831" s="5" t="str">
        <f>IF(Main[[#This Row],[Avg_Cost_USD]]&lt;10,"Low",
IF(Main[[#This Row],[Avg_Cost_USD]]&lt;=30,"Medium","High"))</f>
        <v>Low</v>
      </c>
    </row>
    <row r="7832" spans="1:23" x14ac:dyDescent="0.3">
      <c r="A7832">
        <v>2198</v>
      </c>
      <c r="B7832" t="s">
        <v>7879</v>
      </c>
      <c r="C7832">
        <v>1</v>
      </c>
      <c r="D7832" t="s">
        <v>7729</v>
      </c>
      <c r="E7832" t="s">
        <v>6911</v>
      </c>
      <c r="F7832">
        <v>77.328897799999993</v>
      </c>
      <c r="G7832">
        <v>28.377754100000001</v>
      </c>
      <c r="H7832" t="s">
        <v>289</v>
      </c>
      <c r="I7832" t="s">
        <v>19</v>
      </c>
      <c r="J7832" t="s">
        <v>61</v>
      </c>
      <c r="K7832" t="s">
        <v>57</v>
      </c>
      <c r="L7832" t="s">
        <v>57</v>
      </c>
      <c r="M7832" t="s">
        <v>57</v>
      </c>
      <c r="N7832">
        <v>2</v>
      </c>
      <c r="O7832">
        <v>13</v>
      </c>
      <c r="P7832">
        <v>700</v>
      </c>
      <c r="Q7832">
        <v>2.9</v>
      </c>
      <c r="R7832">
        <v>2010</v>
      </c>
      <c r="S7832">
        <v>2</v>
      </c>
      <c r="T7832">
        <v>23</v>
      </c>
      <c r="U7832" s="1">
        <v>40232</v>
      </c>
      <c r="V7832" s="5">
        <f>Main[[#This Row],[Average_Cost_for_two]] * VLOOKUP(Main[[#This Row],[Currency]],'Currency'!A:B,2,FALSE)</f>
        <v>8.4</v>
      </c>
      <c r="W7832" s="5" t="str">
        <f>IF(Main[[#This Row],[Avg_Cost_USD]]&lt;10,"Low",
IF(Main[[#This Row],[Avg_Cost_USD]]&lt;=30,"Medium","High"))</f>
        <v>Low</v>
      </c>
    </row>
    <row r="7833" spans="1:23" x14ac:dyDescent="0.3">
      <c r="A7833">
        <v>18273628</v>
      </c>
      <c r="B7833" t="s">
        <v>2308</v>
      </c>
      <c r="C7833">
        <v>1</v>
      </c>
      <c r="D7833" t="s">
        <v>7729</v>
      </c>
      <c r="E7833" t="s">
        <v>6911</v>
      </c>
      <c r="F7833">
        <v>0</v>
      </c>
      <c r="G7833">
        <v>0</v>
      </c>
      <c r="H7833" t="s">
        <v>56</v>
      </c>
      <c r="I7833" t="s">
        <v>19</v>
      </c>
      <c r="J7833" t="s">
        <v>57</v>
      </c>
      <c r="K7833" t="s">
        <v>57</v>
      </c>
      <c r="L7833" t="s">
        <v>57</v>
      </c>
      <c r="M7833" t="s">
        <v>57</v>
      </c>
      <c r="N7833">
        <v>2</v>
      </c>
      <c r="O7833">
        <v>3</v>
      </c>
      <c r="P7833">
        <v>700</v>
      </c>
      <c r="Q7833">
        <v>1</v>
      </c>
      <c r="R7833">
        <v>2011</v>
      </c>
      <c r="S7833">
        <v>2</v>
      </c>
      <c r="T7833">
        <v>15</v>
      </c>
      <c r="U7833" s="1">
        <v>40589</v>
      </c>
      <c r="V7833" s="5">
        <f>Main[[#This Row],[Average_Cost_for_two]] * VLOOKUP(Main[[#This Row],[Currency]],'Currency'!A:B,2,FALSE)</f>
        <v>8.4</v>
      </c>
      <c r="W7833" s="5" t="str">
        <f>IF(Main[[#This Row],[Avg_Cost_USD]]&lt;10,"Low",
IF(Main[[#This Row],[Avg_Cost_USD]]&lt;=30,"Medium","High"))</f>
        <v>Low</v>
      </c>
    </row>
    <row r="7834" spans="1:23" x14ac:dyDescent="0.3">
      <c r="A7834">
        <v>18383469</v>
      </c>
      <c r="B7834" t="s">
        <v>3172</v>
      </c>
      <c r="C7834">
        <v>1</v>
      </c>
      <c r="D7834" t="s">
        <v>7729</v>
      </c>
      <c r="E7834" t="s">
        <v>5788</v>
      </c>
      <c r="F7834">
        <v>77.322929900000005</v>
      </c>
      <c r="G7834">
        <v>28.395009000000002</v>
      </c>
      <c r="H7834" t="s">
        <v>289</v>
      </c>
      <c r="I7834" t="s">
        <v>19</v>
      </c>
      <c r="J7834" t="s">
        <v>57</v>
      </c>
      <c r="K7834" t="s">
        <v>61</v>
      </c>
      <c r="L7834" t="s">
        <v>57</v>
      </c>
      <c r="M7834" t="s">
        <v>57</v>
      </c>
      <c r="N7834">
        <v>2</v>
      </c>
      <c r="O7834">
        <v>31</v>
      </c>
      <c r="P7834">
        <v>600</v>
      </c>
      <c r="Q7834">
        <v>3.2</v>
      </c>
      <c r="R7834">
        <v>2014</v>
      </c>
      <c r="S7834">
        <v>2</v>
      </c>
      <c r="T7834">
        <v>19</v>
      </c>
      <c r="U7834" s="1">
        <v>41689</v>
      </c>
      <c r="V7834" s="5">
        <f>Main[[#This Row],[Average_Cost_for_two]] * VLOOKUP(Main[[#This Row],[Currency]],'Currency'!A:B,2,FALSE)</f>
        <v>7.2</v>
      </c>
      <c r="W7834" s="5" t="str">
        <f>IF(Main[[#This Row],[Avg_Cost_USD]]&lt;10,"Low",
IF(Main[[#This Row],[Avg_Cost_USD]]&lt;=30,"Medium","High"))</f>
        <v>Low</v>
      </c>
    </row>
    <row r="7835" spans="1:23" x14ac:dyDescent="0.3">
      <c r="A7835">
        <v>308335</v>
      </c>
      <c r="B7835" t="s">
        <v>294</v>
      </c>
      <c r="C7835">
        <v>1</v>
      </c>
      <c r="D7835" t="s">
        <v>7729</v>
      </c>
      <c r="E7835" t="s">
        <v>5788</v>
      </c>
      <c r="F7835">
        <v>77.321718399999995</v>
      </c>
      <c r="G7835">
        <v>28.395029600000001</v>
      </c>
      <c r="H7835" t="s">
        <v>296</v>
      </c>
      <c r="I7835" t="s">
        <v>19</v>
      </c>
      <c r="J7835" t="s">
        <v>57</v>
      </c>
      <c r="K7835" t="s">
        <v>57</v>
      </c>
      <c r="L7835" t="s">
        <v>57</v>
      </c>
      <c r="M7835" t="s">
        <v>57</v>
      </c>
      <c r="N7835">
        <v>2</v>
      </c>
      <c r="O7835">
        <v>35</v>
      </c>
      <c r="P7835">
        <v>600</v>
      </c>
      <c r="Q7835">
        <v>2.7</v>
      </c>
      <c r="R7835">
        <v>2011</v>
      </c>
      <c r="S7835">
        <v>2</v>
      </c>
      <c r="T7835">
        <v>18</v>
      </c>
      <c r="U7835" s="1">
        <v>40592</v>
      </c>
      <c r="V7835" s="5">
        <f>Main[[#This Row],[Average_Cost_for_two]] * VLOOKUP(Main[[#This Row],[Currency]],'Currency'!A:B,2,FALSE)</f>
        <v>7.2</v>
      </c>
      <c r="W7835" s="5" t="str">
        <f>IF(Main[[#This Row],[Avg_Cost_USD]]&lt;10,"Low",
IF(Main[[#This Row],[Avg_Cost_USD]]&lt;=30,"Medium","High"))</f>
        <v>Low</v>
      </c>
    </row>
    <row r="7836" spans="1:23" x14ac:dyDescent="0.3">
      <c r="A7836">
        <v>312981</v>
      </c>
      <c r="B7836" t="s">
        <v>7880</v>
      </c>
      <c r="C7836">
        <v>1</v>
      </c>
      <c r="D7836" t="s">
        <v>7729</v>
      </c>
      <c r="E7836" t="s">
        <v>5788</v>
      </c>
      <c r="F7836">
        <v>0</v>
      </c>
      <c r="G7836">
        <v>0</v>
      </c>
      <c r="H7836" t="s">
        <v>342</v>
      </c>
      <c r="I7836" t="s">
        <v>19</v>
      </c>
      <c r="J7836" t="s">
        <v>57</v>
      </c>
      <c r="K7836" t="s">
        <v>57</v>
      </c>
      <c r="L7836" t="s">
        <v>57</v>
      </c>
      <c r="M7836" t="s">
        <v>57</v>
      </c>
      <c r="N7836">
        <v>2</v>
      </c>
      <c r="O7836">
        <v>35</v>
      </c>
      <c r="P7836">
        <v>500</v>
      </c>
      <c r="Q7836">
        <v>3.4</v>
      </c>
      <c r="R7836">
        <v>2017</v>
      </c>
      <c r="S7836">
        <v>2</v>
      </c>
      <c r="T7836">
        <v>15</v>
      </c>
      <c r="U7836" s="1">
        <v>42781</v>
      </c>
      <c r="V7836" s="5">
        <f>Main[[#This Row],[Average_Cost_for_two]] * VLOOKUP(Main[[#This Row],[Currency]],'Currency'!A:B,2,FALSE)</f>
        <v>6</v>
      </c>
      <c r="W7836" s="5" t="str">
        <f>IF(Main[[#This Row],[Avg_Cost_USD]]&lt;10,"Low",
IF(Main[[#This Row],[Avg_Cost_USD]]&lt;=30,"Medium","High"))</f>
        <v>Low</v>
      </c>
    </row>
    <row r="7837" spans="1:23" x14ac:dyDescent="0.3">
      <c r="A7837">
        <v>5005</v>
      </c>
      <c r="B7837" t="s">
        <v>7881</v>
      </c>
      <c r="C7837">
        <v>1</v>
      </c>
      <c r="D7837" t="s">
        <v>7729</v>
      </c>
      <c r="E7837" t="s">
        <v>5788</v>
      </c>
      <c r="F7837">
        <v>77.324051699999998</v>
      </c>
      <c r="G7837">
        <v>28.395338899999999</v>
      </c>
      <c r="H7837" t="s">
        <v>56</v>
      </c>
      <c r="I7837" t="s">
        <v>19</v>
      </c>
      <c r="J7837" t="s">
        <v>57</v>
      </c>
      <c r="K7837" t="s">
        <v>57</v>
      </c>
      <c r="L7837" t="s">
        <v>57</v>
      </c>
      <c r="M7837" t="s">
        <v>57</v>
      </c>
      <c r="N7837">
        <v>1</v>
      </c>
      <c r="O7837">
        <v>93</v>
      </c>
      <c r="P7837">
        <v>400</v>
      </c>
      <c r="Q7837">
        <v>3.6</v>
      </c>
      <c r="R7837">
        <v>2011</v>
      </c>
      <c r="S7837">
        <v>2</v>
      </c>
      <c r="T7837">
        <v>17</v>
      </c>
      <c r="U7837" s="1">
        <v>40591</v>
      </c>
      <c r="V7837" s="5">
        <f>Main[[#This Row],[Average_Cost_for_two]] * VLOOKUP(Main[[#This Row],[Currency]],'Currency'!A:B,2,FALSE)</f>
        <v>4.8</v>
      </c>
      <c r="W7837" s="5" t="str">
        <f>IF(Main[[#This Row],[Avg_Cost_USD]]&lt;10,"Low",
IF(Main[[#This Row],[Avg_Cost_USD]]&lt;=30,"Medium","High"))</f>
        <v>Low</v>
      </c>
    </row>
    <row r="7838" spans="1:23" x14ac:dyDescent="0.3">
      <c r="A7838">
        <v>3866</v>
      </c>
      <c r="B7838" t="s">
        <v>3241</v>
      </c>
      <c r="C7838">
        <v>1</v>
      </c>
      <c r="D7838" t="s">
        <v>7729</v>
      </c>
      <c r="E7838" t="s">
        <v>5788</v>
      </c>
      <c r="F7838">
        <v>77.321942699999994</v>
      </c>
      <c r="G7838">
        <v>28.394826399999999</v>
      </c>
      <c r="H7838" t="s">
        <v>3242</v>
      </c>
      <c r="I7838" t="s">
        <v>19</v>
      </c>
      <c r="J7838" t="s">
        <v>57</v>
      </c>
      <c r="K7838" t="s">
        <v>57</v>
      </c>
      <c r="L7838" t="s">
        <v>57</v>
      </c>
      <c r="M7838" t="s">
        <v>57</v>
      </c>
      <c r="N7838">
        <v>2</v>
      </c>
      <c r="O7838">
        <v>143</v>
      </c>
      <c r="P7838">
        <v>500</v>
      </c>
      <c r="Q7838">
        <v>3.5</v>
      </c>
      <c r="R7838">
        <v>2012</v>
      </c>
      <c r="S7838">
        <v>2</v>
      </c>
      <c r="T7838">
        <v>16</v>
      </c>
      <c r="U7838" s="1">
        <v>40955</v>
      </c>
      <c r="V7838" s="5">
        <f>Main[[#This Row],[Average_Cost_for_two]] * VLOOKUP(Main[[#This Row],[Currency]],'Currency'!A:B,2,FALSE)</f>
        <v>6</v>
      </c>
      <c r="W7838" s="5" t="str">
        <f>IF(Main[[#This Row],[Avg_Cost_USD]]&lt;10,"Low",
IF(Main[[#This Row],[Avg_Cost_USD]]&lt;=30,"Medium","High"))</f>
        <v>Low</v>
      </c>
    </row>
    <row r="7839" spans="1:23" x14ac:dyDescent="0.3">
      <c r="A7839">
        <v>1430</v>
      </c>
      <c r="B7839" t="s">
        <v>7882</v>
      </c>
      <c r="C7839">
        <v>1</v>
      </c>
      <c r="D7839" t="s">
        <v>7729</v>
      </c>
      <c r="E7839" t="s">
        <v>6989</v>
      </c>
      <c r="F7839">
        <v>77.320327300000002</v>
      </c>
      <c r="G7839">
        <v>28.410469299999999</v>
      </c>
      <c r="H7839" t="s">
        <v>56</v>
      </c>
      <c r="I7839" t="s">
        <v>19</v>
      </c>
      <c r="J7839" t="s">
        <v>57</v>
      </c>
      <c r="K7839" t="s">
        <v>57</v>
      </c>
      <c r="L7839" t="s">
        <v>57</v>
      </c>
      <c r="M7839" t="s">
        <v>57</v>
      </c>
      <c r="N7839">
        <v>1</v>
      </c>
      <c r="O7839">
        <v>43</v>
      </c>
      <c r="P7839">
        <v>400</v>
      </c>
      <c r="Q7839">
        <v>2.9</v>
      </c>
      <c r="R7839">
        <v>2011</v>
      </c>
      <c r="S7839">
        <v>2</v>
      </c>
      <c r="T7839">
        <v>18</v>
      </c>
      <c r="U7839" s="1">
        <v>40592</v>
      </c>
      <c r="V7839" s="5">
        <f>Main[[#This Row],[Average_Cost_for_two]] * VLOOKUP(Main[[#This Row],[Currency]],'Currency'!A:B,2,FALSE)</f>
        <v>4.8</v>
      </c>
      <c r="W7839" s="5" t="str">
        <f>IF(Main[[#This Row],[Avg_Cost_USD]]&lt;10,"Low",
IF(Main[[#This Row],[Avg_Cost_USD]]&lt;=30,"Medium","High"))</f>
        <v>Low</v>
      </c>
    </row>
    <row r="7840" spans="1:23" x14ac:dyDescent="0.3">
      <c r="A7840">
        <v>306962</v>
      </c>
      <c r="B7840" t="s">
        <v>7883</v>
      </c>
      <c r="C7840">
        <v>1</v>
      </c>
      <c r="D7840" t="s">
        <v>7729</v>
      </c>
      <c r="E7840" t="s">
        <v>6989</v>
      </c>
      <c r="F7840">
        <v>77.318532300000001</v>
      </c>
      <c r="G7840">
        <v>28.410659299999999</v>
      </c>
      <c r="H7840" t="s">
        <v>56</v>
      </c>
      <c r="I7840" t="s">
        <v>19</v>
      </c>
      <c r="J7840" t="s">
        <v>57</v>
      </c>
      <c r="K7840" t="s">
        <v>57</v>
      </c>
      <c r="L7840" t="s">
        <v>57</v>
      </c>
      <c r="M7840" t="s">
        <v>57</v>
      </c>
      <c r="N7840">
        <v>1</v>
      </c>
      <c r="O7840">
        <v>26</v>
      </c>
      <c r="P7840">
        <v>400</v>
      </c>
      <c r="Q7840">
        <v>3.1</v>
      </c>
      <c r="R7840">
        <v>2014</v>
      </c>
      <c r="S7840">
        <v>2</v>
      </c>
      <c r="T7840">
        <v>9</v>
      </c>
      <c r="U7840" s="1">
        <v>41679</v>
      </c>
      <c r="V7840" s="5">
        <f>Main[[#This Row],[Average_Cost_for_two]] * VLOOKUP(Main[[#This Row],[Currency]],'Currency'!A:B,2,FALSE)</f>
        <v>4.8</v>
      </c>
      <c r="W7840" s="5" t="str">
        <f>IF(Main[[#This Row],[Avg_Cost_USD]]&lt;10,"Low",
IF(Main[[#This Row],[Avg_Cost_USD]]&lt;=30,"Medium","High"))</f>
        <v>Low</v>
      </c>
    </row>
    <row r="7841" spans="1:23" x14ac:dyDescent="0.3">
      <c r="A7841">
        <v>18464631</v>
      </c>
      <c r="B7841" t="s">
        <v>7884</v>
      </c>
      <c r="C7841">
        <v>1</v>
      </c>
      <c r="D7841" t="s">
        <v>7729</v>
      </c>
      <c r="E7841" t="s">
        <v>6989</v>
      </c>
      <c r="F7841">
        <v>77.320282399999996</v>
      </c>
      <c r="G7841">
        <v>28.412035500000002</v>
      </c>
      <c r="H7841" t="s">
        <v>335</v>
      </c>
      <c r="I7841" t="s">
        <v>19</v>
      </c>
      <c r="J7841" t="s">
        <v>57</v>
      </c>
      <c r="K7841" t="s">
        <v>57</v>
      </c>
      <c r="L7841" t="s">
        <v>57</v>
      </c>
      <c r="M7841" t="s">
        <v>57</v>
      </c>
      <c r="N7841">
        <v>1</v>
      </c>
      <c r="O7841">
        <v>0</v>
      </c>
      <c r="P7841">
        <v>300</v>
      </c>
      <c r="Q7841">
        <v>1</v>
      </c>
      <c r="R7841">
        <v>2011</v>
      </c>
      <c r="S7841">
        <v>2</v>
      </c>
      <c r="T7841">
        <v>12</v>
      </c>
      <c r="U7841" s="1">
        <v>40586</v>
      </c>
      <c r="V7841" s="5">
        <f>Main[[#This Row],[Average_Cost_for_two]] * VLOOKUP(Main[[#This Row],[Currency]],'Currency'!A:B,2,FALSE)</f>
        <v>3.6</v>
      </c>
      <c r="W7841" s="5" t="str">
        <f>IF(Main[[#This Row],[Avg_Cost_USD]]&lt;10,"Low",
IF(Main[[#This Row],[Avg_Cost_USD]]&lt;=30,"Medium","High"))</f>
        <v>Low</v>
      </c>
    </row>
    <row r="7842" spans="1:23" x14ac:dyDescent="0.3">
      <c r="A7842">
        <v>304001</v>
      </c>
      <c r="B7842" t="s">
        <v>7885</v>
      </c>
      <c r="C7842">
        <v>1</v>
      </c>
      <c r="D7842" t="s">
        <v>7729</v>
      </c>
      <c r="E7842" t="s">
        <v>5790</v>
      </c>
      <c r="F7842">
        <v>77.326602300000005</v>
      </c>
      <c r="G7842">
        <v>28.4101024</v>
      </c>
      <c r="H7842" t="s">
        <v>350</v>
      </c>
      <c r="I7842" t="s">
        <v>19</v>
      </c>
      <c r="J7842" t="s">
        <v>57</v>
      </c>
      <c r="K7842" t="s">
        <v>57</v>
      </c>
      <c r="L7842" t="s">
        <v>57</v>
      </c>
      <c r="M7842" t="s">
        <v>57</v>
      </c>
      <c r="N7842">
        <v>1</v>
      </c>
      <c r="O7842">
        <v>20</v>
      </c>
      <c r="P7842">
        <v>400</v>
      </c>
      <c r="Q7842">
        <v>2.8</v>
      </c>
      <c r="R7842">
        <v>2011</v>
      </c>
      <c r="S7842">
        <v>2</v>
      </c>
      <c r="T7842">
        <v>13</v>
      </c>
      <c r="U7842" s="1">
        <v>40587</v>
      </c>
      <c r="V7842" s="5">
        <f>Main[[#This Row],[Average_Cost_for_two]] * VLOOKUP(Main[[#This Row],[Currency]],'Currency'!A:B,2,FALSE)</f>
        <v>4.8</v>
      </c>
      <c r="W7842" s="5" t="str">
        <f>IF(Main[[#This Row],[Avg_Cost_USD]]&lt;10,"Low",
IF(Main[[#This Row],[Avg_Cost_USD]]&lt;=30,"Medium","High"))</f>
        <v>Low</v>
      </c>
    </row>
    <row r="7843" spans="1:23" x14ac:dyDescent="0.3">
      <c r="A7843">
        <v>18432933</v>
      </c>
      <c r="B7843" t="s">
        <v>7886</v>
      </c>
      <c r="C7843">
        <v>1</v>
      </c>
      <c r="D7843" t="s">
        <v>7729</v>
      </c>
      <c r="E7843" t="s">
        <v>5867</v>
      </c>
      <c r="F7843">
        <v>0</v>
      </c>
      <c r="G7843">
        <v>0</v>
      </c>
      <c r="H7843" t="s">
        <v>303</v>
      </c>
      <c r="I7843" t="s">
        <v>19</v>
      </c>
      <c r="J7843" t="s">
        <v>57</v>
      </c>
      <c r="K7843" t="s">
        <v>57</v>
      </c>
      <c r="L7843" t="s">
        <v>57</v>
      </c>
      <c r="M7843" t="s">
        <v>57</v>
      </c>
      <c r="N7843">
        <v>1</v>
      </c>
      <c r="O7843">
        <v>0</v>
      </c>
      <c r="P7843">
        <v>400</v>
      </c>
      <c r="Q7843">
        <v>1</v>
      </c>
      <c r="R7843">
        <v>2015</v>
      </c>
      <c r="S7843">
        <v>2</v>
      </c>
      <c r="T7843">
        <v>18</v>
      </c>
      <c r="U7843" s="1">
        <v>42053</v>
      </c>
      <c r="V7843" s="5">
        <f>Main[[#This Row],[Average_Cost_for_two]] * VLOOKUP(Main[[#This Row],[Currency]],'Currency'!A:B,2,FALSE)</f>
        <v>4.8</v>
      </c>
      <c r="W7843" s="5" t="str">
        <f>IF(Main[[#This Row],[Avg_Cost_USD]]&lt;10,"Low",
IF(Main[[#This Row],[Avg_Cost_USD]]&lt;=30,"Medium","High"))</f>
        <v>Low</v>
      </c>
    </row>
    <row r="7844" spans="1:23" x14ac:dyDescent="0.3">
      <c r="A7844">
        <v>18482753</v>
      </c>
      <c r="B7844" t="s">
        <v>7887</v>
      </c>
      <c r="C7844">
        <v>1</v>
      </c>
      <c r="D7844" t="s">
        <v>7729</v>
      </c>
      <c r="E7844" t="s">
        <v>7208</v>
      </c>
      <c r="F7844">
        <v>0</v>
      </c>
      <c r="G7844">
        <v>0</v>
      </c>
      <c r="H7844" t="s">
        <v>56</v>
      </c>
      <c r="I7844" t="s">
        <v>19</v>
      </c>
      <c r="J7844" t="s">
        <v>57</v>
      </c>
      <c r="K7844" t="s">
        <v>57</v>
      </c>
      <c r="L7844" t="s">
        <v>57</v>
      </c>
      <c r="M7844" t="s">
        <v>57</v>
      </c>
      <c r="N7844">
        <v>1</v>
      </c>
      <c r="O7844">
        <v>0</v>
      </c>
      <c r="P7844">
        <v>400</v>
      </c>
      <c r="Q7844">
        <v>1</v>
      </c>
      <c r="R7844">
        <v>2016</v>
      </c>
      <c r="S7844">
        <v>2</v>
      </c>
      <c r="T7844">
        <v>18</v>
      </c>
      <c r="U7844" s="1">
        <v>42418</v>
      </c>
      <c r="V7844" s="5">
        <f>Main[[#This Row],[Average_Cost_for_two]] * VLOOKUP(Main[[#This Row],[Currency]],'Currency'!A:B,2,FALSE)</f>
        <v>4.8</v>
      </c>
      <c r="W7844" s="5" t="str">
        <f>IF(Main[[#This Row],[Avg_Cost_USD]]&lt;10,"Low",
IF(Main[[#This Row],[Avg_Cost_USD]]&lt;=30,"Medium","High"))</f>
        <v>Low</v>
      </c>
    </row>
    <row r="7845" spans="1:23" x14ac:dyDescent="0.3">
      <c r="A7845">
        <v>18353030</v>
      </c>
      <c r="B7845" t="s">
        <v>7888</v>
      </c>
      <c r="C7845">
        <v>1</v>
      </c>
      <c r="D7845" t="s">
        <v>7729</v>
      </c>
      <c r="E7845" t="s">
        <v>5797</v>
      </c>
      <c r="F7845">
        <v>0</v>
      </c>
      <c r="G7845">
        <v>0</v>
      </c>
      <c r="H7845" t="s">
        <v>410</v>
      </c>
      <c r="I7845" t="s">
        <v>19</v>
      </c>
      <c r="J7845" t="s">
        <v>57</v>
      </c>
      <c r="K7845" t="s">
        <v>57</v>
      </c>
      <c r="L7845" t="s">
        <v>57</v>
      </c>
      <c r="M7845" t="s">
        <v>57</v>
      </c>
      <c r="N7845">
        <v>1</v>
      </c>
      <c r="O7845">
        <v>2</v>
      </c>
      <c r="P7845">
        <v>300</v>
      </c>
      <c r="Q7845">
        <v>1</v>
      </c>
      <c r="R7845">
        <v>2017</v>
      </c>
      <c r="S7845">
        <v>2</v>
      </c>
      <c r="T7845">
        <v>7</v>
      </c>
      <c r="U7845" s="1">
        <v>42773</v>
      </c>
      <c r="V7845" s="5">
        <f>Main[[#This Row],[Average_Cost_for_two]] * VLOOKUP(Main[[#This Row],[Currency]],'Currency'!A:B,2,FALSE)</f>
        <v>3.6</v>
      </c>
      <c r="W7845" s="5" t="str">
        <f>IF(Main[[#This Row],[Avg_Cost_USD]]&lt;10,"Low",
IF(Main[[#This Row],[Avg_Cost_USD]]&lt;=30,"Medium","High"))</f>
        <v>Low</v>
      </c>
    </row>
    <row r="7846" spans="1:23" x14ac:dyDescent="0.3">
      <c r="A7846">
        <v>18089775</v>
      </c>
      <c r="B7846" t="s">
        <v>7889</v>
      </c>
      <c r="C7846">
        <v>1</v>
      </c>
      <c r="D7846" t="s">
        <v>7729</v>
      </c>
      <c r="E7846" t="s">
        <v>7831</v>
      </c>
      <c r="F7846">
        <v>77.300277780000002</v>
      </c>
      <c r="G7846">
        <v>28.46118611</v>
      </c>
      <c r="H7846" t="s">
        <v>494</v>
      </c>
      <c r="I7846" t="s">
        <v>19</v>
      </c>
      <c r="J7846" t="s">
        <v>57</v>
      </c>
      <c r="K7846" t="s">
        <v>57</v>
      </c>
      <c r="L7846" t="s">
        <v>57</v>
      </c>
      <c r="M7846" t="s">
        <v>57</v>
      </c>
      <c r="N7846">
        <v>1</v>
      </c>
      <c r="O7846">
        <v>1</v>
      </c>
      <c r="P7846">
        <v>300</v>
      </c>
      <c r="Q7846">
        <v>1</v>
      </c>
      <c r="R7846">
        <v>2014</v>
      </c>
      <c r="S7846">
        <v>2</v>
      </c>
      <c r="T7846">
        <v>27</v>
      </c>
      <c r="U7846" s="1">
        <v>41697</v>
      </c>
      <c r="V7846" s="5">
        <f>Main[[#This Row],[Average_Cost_for_two]] * VLOOKUP(Main[[#This Row],[Currency]],'Currency'!A:B,2,FALSE)</f>
        <v>3.6</v>
      </c>
      <c r="W7846" s="5" t="str">
        <f>IF(Main[[#This Row],[Avg_Cost_USD]]&lt;10,"Low",
IF(Main[[#This Row],[Avg_Cost_USD]]&lt;=30,"Medium","High"))</f>
        <v>Low</v>
      </c>
    </row>
    <row r="7847" spans="1:23" x14ac:dyDescent="0.3">
      <c r="A7847">
        <v>18380159</v>
      </c>
      <c r="B7847" t="s">
        <v>4300</v>
      </c>
      <c r="C7847">
        <v>1</v>
      </c>
      <c r="D7847" t="s">
        <v>7729</v>
      </c>
      <c r="E7847" t="s">
        <v>6536</v>
      </c>
      <c r="F7847">
        <v>77.2845595</v>
      </c>
      <c r="G7847">
        <v>28.460145300000001</v>
      </c>
      <c r="H7847" t="s">
        <v>56</v>
      </c>
      <c r="I7847" t="s">
        <v>19</v>
      </c>
      <c r="J7847" t="s">
        <v>57</v>
      </c>
      <c r="K7847" t="s">
        <v>57</v>
      </c>
      <c r="L7847" t="s">
        <v>57</v>
      </c>
      <c r="M7847" t="s">
        <v>57</v>
      </c>
      <c r="N7847">
        <v>1</v>
      </c>
      <c r="O7847">
        <v>2</v>
      </c>
      <c r="P7847">
        <v>100</v>
      </c>
      <c r="Q7847">
        <v>1</v>
      </c>
      <c r="R7847">
        <v>2014</v>
      </c>
      <c r="S7847">
        <v>2</v>
      </c>
      <c r="T7847">
        <v>14</v>
      </c>
      <c r="U7847" s="1">
        <v>41684</v>
      </c>
      <c r="V7847" s="5">
        <f>Main[[#This Row],[Average_Cost_for_two]] * VLOOKUP(Main[[#This Row],[Currency]],'Currency'!A:B,2,FALSE)</f>
        <v>1.2</v>
      </c>
      <c r="W7847" s="5" t="str">
        <f>IF(Main[[#This Row],[Avg_Cost_USD]]&lt;10,"Low",
IF(Main[[#This Row],[Avg_Cost_USD]]&lt;=30,"Medium","High"))</f>
        <v>Low</v>
      </c>
    </row>
    <row r="7848" spans="1:23" x14ac:dyDescent="0.3">
      <c r="A7848">
        <v>307084</v>
      </c>
      <c r="B7848" t="s">
        <v>7890</v>
      </c>
      <c r="C7848">
        <v>1</v>
      </c>
      <c r="D7848" t="s">
        <v>7729</v>
      </c>
      <c r="E7848" t="s">
        <v>7748</v>
      </c>
      <c r="F7848">
        <v>77.298387099999999</v>
      </c>
      <c r="G7848">
        <v>28.437697700000001</v>
      </c>
      <c r="H7848" t="s">
        <v>505</v>
      </c>
      <c r="I7848" t="s">
        <v>19</v>
      </c>
      <c r="J7848" t="s">
        <v>57</v>
      </c>
      <c r="K7848" t="s">
        <v>57</v>
      </c>
      <c r="L7848" t="s">
        <v>57</v>
      </c>
      <c r="M7848" t="s">
        <v>57</v>
      </c>
      <c r="N7848">
        <v>2</v>
      </c>
      <c r="O7848">
        <v>47</v>
      </c>
      <c r="P7848">
        <v>700</v>
      </c>
      <c r="Q7848">
        <v>3.2</v>
      </c>
      <c r="R7848">
        <v>2018</v>
      </c>
      <c r="S7848">
        <v>2</v>
      </c>
      <c r="T7848">
        <v>13</v>
      </c>
      <c r="U7848" s="1">
        <v>43144</v>
      </c>
      <c r="V7848" s="5">
        <f>Main[[#This Row],[Average_Cost_for_two]] * VLOOKUP(Main[[#This Row],[Currency]],'Currency'!A:B,2,FALSE)</f>
        <v>8.4</v>
      </c>
      <c r="W7848" s="5" t="str">
        <f>IF(Main[[#This Row],[Avg_Cost_USD]]&lt;10,"Low",
IF(Main[[#This Row],[Avg_Cost_USD]]&lt;=30,"Medium","High"))</f>
        <v>Low</v>
      </c>
    </row>
    <row r="7849" spans="1:23" x14ac:dyDescent="0.3">
      <c r="A7849">
        <v>8297</v>
      </c>
      <c r="B7849" t="s">
        <v>6381</v>
      </c>
      <c r="C7849">
        <v>1</v>
      </c>
      <c r="D7849" t="s">
        <v>7729</v>
      </c>
      <c r="E7849" t="s">
        <v>5803</v>
      </c>
      <c r="F7849">
        <v>77.326409299999995</v>
      </c>
      <c r="G7849">
        <v>28.363303599999998</v>
      </c>
      <c r="H7849" t="s">
        <v>477</v>
      </c>
      <c r="I7849" t="s">
        <v>19</v>
      </c>
      <c r="J7849" t="s">
        <v>57</v>
      </c>
      <c r="K7849" t="s">
        <v>57</v>
      </c>
      <c r="L7849" t="s">
        <v>57</v>
      </c>
      <c r="M7849" t="s">
        <v>57</v>
      </c>
      <c r="N7849">
        <v>1</v>
      </c>
      <c r="O7849">
        <v>15</v>
      </c>
      <c r="P7849">
        <v>150</v>
      </c>
      <c r="Q7849">
        <v>3.1</v>
      </c>
      <c r="R7849">
        <v>2014</v>
      </c>
      <c r="S7849">
        <v>2</v>
      </c>
      <c r="T7849">
        <v>10</v>
      </c>
      <c r="U7849" s="1">
        <v>41680</v>
      </c>
      <c r="V7849" s="5">
        <f>Main[[#This Row],[Average_Cost_for_two]] * VLOOKUP(Main[[#This Row],[Currency]],'Currency'!A:B,2,FALSE)</f>
        <v>1.8</v>
      </c>
      <c r="W7849" s="5" t="str">
        <f>IF(Main[[#This Row],[Avg_Cost_USD]]&lt;10,"Low",
IF(Main[[#This Row],[Avg_Cost_USD]]&lt;=30,"Medium","High"))</f>
        <v>Low</v>
      </c>
    </row>
    <row r="7850" spans="1:23" x14ac:dyDescent="0.3">
      <c r="A7850">
        <v>18471320</v>
      </c>
      <c r="B7850" t="s">
        <v>4337</v>
      </c>
      <c r="C7850">
        <v>1</v>
      </c>
      <c r="D7850" t="s">
        <v>7729</v>
      </c>
      <c r="E7850" t="s">
        <v>7753</v>
      </c>
      <c r="F7850">
        <v>77.284678099999994</v>
      </c>
      <c r="G7850">
        <v>28.4609284</v>
      </c>
      <c r="H7850" t="s">
        <v>315</v>
      </c>
      <c r="I7850" t="s">
        <v>19</v>
      </c>
      <c r="J7850" t="s">
        <v>57</v>
      </c>
      <c r="K7850" t="s">
        <v>57</v>
      </c>
      <c r="L7850" t="s">
        <v>57</v>
      </c>
      <c r="M7850" t="s">
        <v>57</v>
      </c>
      <c r="N7850">
        <v>1</v>
      </c>
      <c r="O7850">
        <v>0</v>
      </c>
      <c r="P7850">
        <v>300</v>
      </c>
      <c r="Q7850">
        <v>1</v>
      </c>
      <c r="R7850">
        <v>2014</v>
      </c>
      <c r="S7850">
        <v>2</v>
      </c>
      <c r="T7850">
        <v>1</v>
      </c>
      <c r="U7850" s="1">
        <v>41671</v>
      </c>
      <c r="V7850" s="5">
        <f>Main[[#This Row],[Average_Cost_for_two]] * VLOOKUP(Main[[#This Row],[Currency]],'Currency'!A:B,2,FALSE)</f>
        <v>3.6</v>
      </c>
      <c r="W7850" s="5" t="str">
        <f>IF(Main[[#This Row],[Avg_Cost_USD]]&lt;10,"Low",
IF(Main[[#This Row],[Avg_Cost_USD]]&lt;=30,"Medium","High"))</f>
        <v>Low</v>
      </c>
    </row>
    <row r="7851" spans="1:23" x14ac:dyDescent="0.3">
      <c r="A7851">
        <v>2680</v>
      </c>
      <c r="B7851" t="s">
        <v>7891</v>
      </c>
      <c r="C7851">
        <v>1</v>
      </c>
      <c r="D7851" t="s">
        <v>7729</v>
      </c>
      <c r="E7851" t="s">
        <v>7873</v>
      </c>
      <c r="F7851">
        <v>77.283011000000002</v>
      </c>
      <c r="G7851">
        <v>28.489795999999998</v>
      </c>
      <c r="H7851" t="s">
        <v>339</v>
      </c>
      <c r="I7851" t="s">
        <v>19</v>
      </c>
      <c r="J7851" t="s">
        <v>57</v>
      </c>
      <c r="K7851" t="s">
        <v>57</v>
      </c>
      <c r="L7851" t="s">
        <v>57</v>
      </c>
      <c r="M7851" t="s">
        <v>57</v>
      </c>
      <c r="N7851">
        <v>2</v>
      </c>
      <c r="O7851">
        <v>10</v>
      </c>
      <c r="P7851">
        <v>700</v>
      </c>
      <c r="Q7851">
        <v>3</v>
      </c>
      <c r="R7851">
        <v>2010</v>
      </c>
      <c r="S7851">
        <v>2</v>
      </c>
      <c r="T7851">
        <v>6</v>
      </c>
      <c r="U7851" s="1">
        <v>40215</v>
      </c>
      <c r="V7851" s="5">
        <f>Main[[#This Row],[Average_Cost_for_two]] * VLOOKUP(Main[[#This Row],[Currency]],'Currency'!A:B,2,FALSE)</f>
        <v>8.4</v>
      </c>
      <c r="W7851" s="5" t="str">
        <f>IF(Main[[#This Row],[Avg_Cost_USD]]&lt;10,"Low",
IF(Main[[#This Row],[Avg_Cost_USD]]&lt;=30,"Medium","High"))</f>
        <v>Low</v>
      </c>
    </row>
    <row r="7852" spans="1:23" x14ac:dyDescent="0.3">
      <c r="A7852">
        <v>301729</v>
      </c>
      <c r="B7852" t="s">
        <v>7892</v>
      </c>
      <c r="C7852">
        <v>1</v>
      </c>
      <c r="D7852" t="s">
        <v>7729</v>
      </c>
      <c r="E7852" t="s">
        <v>7755</v>
      </c>
      <c r="F7852">
        <v>77.306101600000005</v>
      </c>
      <c r="G7852">
        <v>28.490097899999999</v>
      </c>
      <c r="H7852" t="s">
        <v>56</v>
      </c>
      <c r="I7852" t="s">
        <v>19</v>
      </c>
      <c r="J7852" t="s">
        <v>57</v>
      </c>
      <c r="K7852" t="s">
        <v>57</v>
      </c>
      <c r="L7852" t="s">
        <v>57</v>
      </c>
      <c r="M7852" t="s">
        <v>57</v>
      </c>
      <c r="N7852">
        <v>1</v>
      </c>
      <c r="O7852">
        <v>8</v>
      </c>
      <c r="P7852">
        <v>150</v>
      </c>
      <c r="Q7852">
        <v>2.9</v>
      </c>
      <c r="R7852">
        <v>2014</v>
      </c>
      <c r="S7852">
        <v>1</v>
      </c>
      <c r="T7852">
        <v>1</v>
      </c>
      <c r="U7852" s="1">
        <v>41640</v>
      </c>
      <c r="V7852" s="5">
        <f>Main[[#This Row],[Average_Cost_for_two]] * VLOOKUP(Main[[#This Row],[Currency]],'Currency'!A:B,2,FALSE)</f>
        <v>1.8</v>
      </c>
      <c r="W7852" s="5" t="str">
        <f>IF(Main[[#This Row],[Avg_Cost_USD]]&lt;10,"Low",
IF(Main[[#This Row],[Avg_Cost_USD]]&lt;=30,"Medium","High"))</f>
        <v>Low</v>
      </c>
    </row>
    <row r="7853" spans="1:23" x14ac:dyDescent="0.3">
      <c r="A7853">
        <v>311051</v>
      </c>
      <c r="B7853" t="s">
        <v>3259</v>
      </c>
      <c r="C7853">
        <v>1</v>
      </c>
      <c r="D7853" t="s">
        <v>7729</v>
      </c>
      <c r="E7853" t="s">
        <v>7730</v>
      </c>
      <c r="F7853">
        <v>77.307060059999998</v>
      </c>
      <c r="G7853">
        <v>28.469806559999999</v>
      </c>
      <c r="H7853" t="s">
        <v>6633</v>
      </c>
      <c r="I7853" t="s">
        <v>19</v>
      </c>
      <c r="J7853" t="s">
        <v>57</v>
      </c>
      <c r="K7853" t="s">
        <v>61</v>
      </c>
      <c r="L7853" t="s">
        <v>57</v>
      </c>
      <c r="M7853" t="s">
        <v>57</v>
      </c>
      <c r="N7853">
        <v>2</v>
      </c>
      <c r="O7853">
        <v>57</v>
      </c>
      <c r="P7853">
        <v>500</v>
      </c>
      <c r="Q7853">
        <v>2.1</v>
      </c>
      <c r="R7853">
        <v>2016</v>
      </c>
      <c r="S7853">
        <v>1</v>
      </c>
      <c r="T7853">
        <v>6</v>
      </c>
      <c r="U7853" s="1">
        <v>42375</v>
      </c>
      <c r="V7853" s="5">
        <f>Main[[#This Row],[Average_Cost_for_two]] * VLOOKUP(Main[[#This Row],[Currency]],'Currency'!A:B,2,FALSE)</f>
        <v>6</v>
      </c>
      <c r="W7853" s="5" t="str">
        <f>IF(Main[[#This Row],[Avg_Cost_USD]]&lt;10,"Low",
IF(Main[[#This Row],[Avg_Cost_USD]]&lt;=30,"Medium","High"))</f>
        <v>Low</v>
      </c>
    </row>
    <row r="7854" spans="1:23" x14ac:dyDescent="0.3">
      <c r="A7854">
        <v>6077</v>
      </c>
      <c r="B7854" t="s">
        <v>3955</v>
      </c>
      <c r="C7854">
        <v>1</v>
      </c>
      <c r="D7854" t="s">
        <v>7729</v>
      </c>
      <c r="E7854" t="s">
        <v>7733</v>
      </c>
      <c r="F7854">
        <v>77.313012700000002</v>
      </c>
      <c r="G7854">
        <v>28.398069100000001</v>
      </c>
      <c r="H7854" t="s">
        <v>508</v>
      </c>
      <c r="I7854" t="s">
        <v>19</v>
      </c>
      <c r="J7854" t="s">
        <v>57</v>
      </c>
      <c r="K7854" t="s">
        <v>57</v>
      </c>
      <c r="L7854" t="s">
        <v>57</v>
      </c>
      <c r="M7854" t="s">
        <v>57</v>
      </c>
      <c r="N7854">
        <v>1</v>
      </c>
      <c r="O7854">
        <v>16</v>
      </c>
      <c r="P7854">
        <v>400</v>
      </c>
      <c r="Q7854">
        <v>3.2</v>
      </c>
      <c r="R7854">
        <v>2016</v>
      </c>
      <c r="S7854">
        <v>1</v>
      </c>
      <c r="T7854">
        <v>3</v>
      </c>
      <c r="U7854" s="1">
        <v>42372</v>
      </c>
      <c r="V7854" s="5">
        <f>Main[[#This Row],[Average_Cost_for_two]] * VLOOKUP(Main[[#This Row],[Currency]],'Currency'!A:B,2,FALSE)</f>
        <v>4.8</v>
      </c>
      <c r="W7854" s="5" t="str">
        <f>IF(Main[[#This Row],[Avg_Cost_USD]]&lt;10,"Low",
IF(Main[[#This Row],[Avg_Cost_USD]]&lt;=30,"Medium","High"))</f>
        <v>Low</v>
      </c>
    </row>
    <row r="7855" spans="1:23" x14ac:dyDescent="0.3">
      <c r="A7855">
        <v>18472429</v>
      </c>
      <c r="B7855" t="s">
        <v>7893</v>
      </c>
      <c r="C7855">
        <v>1</v>
      </c>
      <c r="D7855" t="s">
        <v>7729</v>
      </c>
      <c r="E7855" t="s">
        <v>7785</v>
      </c>
      <c r="F7855">
        <v>77.290066699999997</v>
      </c>
      <c r="G7855">
        <v>28.3954463</v>
      </c>
      <c r="H7855" t="s">
        <v>56</v>
      </c>
      <c r="I7855" t="s">
        <v>19</v>
      </c>
      <c r="J7855" t="s">
        <v>57</v>
      </c>
      <c r="K7855" t="s">
        <v>57</v>
      </c>
      <c r="L7855" t="s">
        <v>57</v>
      </c>
      <c r="M7855" t="s">
        <v>57</v>
      </c>
      <c r="N7855">
        <v>1</v>
      </c>
      <c r="O7855">
        <v>0</v>
      </c>
      <c r="P7855">
        <v>300</v>
      </c>
      <c r="Q7855">
        <v>1</v>
      </c>
      <c r="R7855">
        <v>2011</v>
      </c>
      <c r="S7855">
        <v>1</v>
      </c>
      <c r="T7855">
        <v>11</v>
      </c>
      <c r="U7855" s="1">
        <v>40554</v>
      </c>
      <c r="V7855" s="5">
        <f>Main[[#This Row],[Average_Cost_for_two]] * VLOOKUP(Main[[#This Row],[Currency]],'Currency'!A:B,2,FALSE)</f>
        <v>3.6</v>
      </c>
      <c r="W7855" s="5" t="str">
        <f>IF(Main[[#This Row],[Avg_Cost_USD]]&lt;10,"Low",
IF(Main[[#This Row],[Avg_Cost_USD]]&lt;=30,"Medium","High"))</f>
        <v>Low</v>
      </c>
    </row>
    <row r="7856" spans="1:23" x14ac:dyDescent="0.3">
      <c r="A7856">
        <v>301193</v>
      </c>
      <c r="B7856" t="s">
        <v>740</v>
      </c>
      <c r="C7856">
        <v>1</v>
      </c>
      <c r="D7856" t="s">
        <v>7729</v>
      </c>
      <c r="E7856" t="s">
        <v>5788</v>
      </c>
      <c r="F7856">
        <v>77.323511400000001</v>
      </c>
      <c r="G7856">
        <v>28.3951274</v>
      </c>
      <c r="H7856" t="s">
        <v>342</v>
      </c>
      <c r="I7856" t="s">
        <v>19</v>
      </c>
      <c r="J7856" t="s">
        <v>57</v>
      </c>
      <c r="K7856" t="s">
        <v>57</v>
      </c>
      <c r="L7856" t="s">
        <v>57</v>
      </c>
      <c r="M7856" t="s">
        <v>57</v>
      </c>
      <c r="N7856">
        <v>1</v>
      </c>
      <c r="O7856">
        <v>17</v>
      </c>
      <c r="P7856">
        <v>200</v>
      </c>
      <c r="Q7856">
        <v>3.3</v>
      </c>
      <c r="R7856">
        <v>2013</v>
      </c>
      <c r="S7856">
        <v>1</v>
      </c>
      <c r="T7856">
        <v>27</v>
      </c>
      <c r="U7856" s="1">
        <v>41301</v>
      </c>
      <c r="V7856" s="5">
        <f>Main[[#This Row],[Average_Cost_for_two]] * VLOOKUP(Main[[#This Row],[Currency]],'Currency'!A:B,2,FALSE)</f>
        <v>2.4</v>
      </c>
      <c r="W7856" s="5" t="str">
        <f>IF(Main[[#This Row],[Avg_Cost_USD]]&lt;10,"Low",
IF(Main[[#This Row],[Avg_Cost_USD]]&lt;=30,"Medium","High"))</f>
        <v>Low</v>
      </c>
    </row>
    <row r="7857" spans="1:23" x14ac:dyDescent="0.3">
      <c r="A7857">
        <v>6152</v>
      </c>
      <c r="B7857" t="s">
        <v>7603</v>
      </c>
      <c r="C7857">
        <v>1</v>
      </c>
      <c r="D7857" t="s">
        <v>7729</v>
      </c>
      <c r="E7857" t="s">
        <v>6989</v>
      </c>
      <c r="F7857">
        <v>77.319206300000005</v>
      </c>
      <c r="G7857">
        <v>28.410696300000001</v>
      </c>
      <c r="H7857" t="s">
        <v>410</v>
      </c>
      <c r="I7857" t="s">
        <v>19</v>
      </c>
      <c r="J7857" t="s">
        <v>57</v>
      </c>
      <c r="K7857" t="s">
        <v>57</v>
      </c>
      <c r="L7857" t="s">
        <v>57</v>
      </c>
      <c r="M7857" t="s">
        <v>57</v>
      </c>
      <c r="N7857">
        <v>1</v>
      </c>
      <c r="O7857">
        <v>25</v>
      </c>
      <c r="P7857">
        <v>400</v>
      </c>
      <c r="Q7857">
        <v>2.5</v>
      </c>
      <c r="R7857">
        <v>2014</v>
      </c>
      <c r="S7857">
        <v>1</v>
      </c>
      <c r="T7857">
        <v>7</v>
      </c>
      <c r="U7857" s="1">
        <v>41646</v>
      </c>
      <c r="V7857" s="5">
        <f>Main[[#This Row],[Average_Cost_for_two]] * VLOOKUP(Main[[#This Row],[Currency]],'Currency'!A:B,2,FALSE)</f>
        <v>4.8</v>
      </c>
      <c r="W7857" s="5" t="str">
        <f>IF(Main[[#This Row],[Avg_Cost_USD]]&lt;10,"Low",
IF(Main[[#This Row],[Avg_Cost_USD]]&lt;=30,"Medium","High"))</f>
        <v>Low</v>
      </c>
    </row>
    <row r="7858" spans="1:23" x14ac:dyDescent="0.3">
      <c r="A7858">
        <v>303871</v>
      </c>
      <c r="B7858" t="s">
        <v>7736</v>
      </c>
      <c r="C7858">
        <v>1</v>
      </c>
      <c r="D7858" t="s">
        <v>7729</v>
      </c>
      <c r="E7858" t="s">
        <v>5790</v>
      </c>
      <c r="F7858">
        <v>77.328897799999993</v>
      </c>
      <c r="G7858">
        <v>28.410602900000001</v>
      </c>
      <c r="H7858" t="s">
        <v>289</v>
      </c>
      <c r="I7858" t="s">
        <v>19</v>
      </c>
      <c r="J7858" t="s">
        <v>57</v>
      </c>
      <c r="K7858" t="s">
        <v>61</v>
      </c>
      <c r="L7858" t="s">
        <v>57</v>
      </c>
      <c r="M7858" t="s">
        <v>57</v>
      </c>
      <c r="N7858">
        <v>2</v>
      </c>
      <c r="O7858">
        <v>56</v>
      </c>
      <c r="P7858">
        <v>600</v>
      </c>
      <c r="Q7858">
        <v>2.7</v>
      </c>
      <c r="R7858">
        <v>2013</v>
      </c>
      <c r="S7858">
        <v>1</v>
      </c>
      <c r="T7858">
        <v>25</v>
      </c>
      <c r="U7858" s="1">
        <v>41299</v>
      </c>
      <c r="V7858" s="5">
        <f>Main[[#This Row],[Average_Cost_for_two]] * VLOOKUP(Main[[#This Row],[Currency]],'Currency'!A:B,2,FALSE)</f>
        <v>7.2</v>
      </c>
      <c r="W7858" s="5" t="str">
        <f>IF(Main[[#This Row],[Avg_Cost_USD]]&lt;10,"Low",
IF(Main[[#This Row],[Avg_Cost_USD]]&lt;=30,"Medium","High"))</f>
        <v>Low</v>
      </c>
    </row>
    <row r="7859" spans="1:23" x14ac:dyDescent="0.3">
      <c r="A7859">
        <v>18452730</v>
      </c>
      <c r="B7859" t="s">
        <v>7894</v>
      </c>
      <c r="C7859">
        <v>1</v>
      </c>
      <c r="D7859" t="s">
        <v>7729</v>
      </c>
      <c r="E7859" t="s">
        <v>5867</v>
      </c>
      <c r="F7859">
        <v>77.296935399999995</v>
      </c>
      <c r="G7859">
        <v>28.430056199999999</v>
      </c>
      <c r="H7859" t="s">
        <v>3633</v>
      </c>
      <c r="I7859" t="s">
        <v>19</v>
      </c>
      <c r="J7859" t="s">
        <v>57</v>
      </c>
      <c r="K7859" t="s">
        <v>57</v>
      </c>
      <c r="L7859" t="s">
        <v>57</v>
      </c>
      <c r="M7859" t="s">
        <v>57</v>
      </c>
      <c r="N7859">
        <v>1</v>
      </c>
      <c r="O7859">
        <v>1</v>
      </c>
      <c r="P7859">
        <v>400</v>
      </c>
      <c r="Q7859">
        <v>1</v>
      </c>
      <c r="R7859">
        <v>2012</v>
      </c>
      <c r="S7859">
        <v>1</v>
      </c>
      <c r="T7859">
        <v>22</v>
      </c>
      <c r="U7859" s="1">
        <v>40930</v>
      </c>
      <c r="V7859" s="5">
        <f>Main[[#This Row],[Average_Cost_for_two]] * VLOOKUP(Main[[#This Row],[Currency]],'Currency'!A:B,2,FALSE)</f>
        <v>4.8</v>
      </c>
      <c r="W7859" s="5" t="str">
        <f>IF(Main[[#This Row],[Avg_Cost_USD]]&lt;10,"Low",
IF(Main[[#This Row],[Avg_Cost_USD]]&lt;=30,"Medium","High"))</f>
        <v>Low</v>
      </c>
    </row>
    <row r="7860" spans="1:23" x14ac:dyDescent="0.3">
      <c r="A7860">
        <v>305235</v>
      </c>
      <c r="B7860" t="s">
        <v>7895</v>
      </c>
      <c r="C7860">
        <v>1</v>
      </c>
      <c r="D7860" t="s">
        <v>7729</v>
      </c>
      <c r="E7860" t="s">
        <v>5873</v>
      </c>
      <c r="F7860">
        <v>77.315794999999994</v>
      </c>
      <c r="G7860">
        <v>28.445261599999998</v>
      </c>
      <c r="H7860" t="s">
        <v>335</v>
      </c>
      <c r="I7860" t="s">
        <v>19</v>
      </c>
      <c r="J7860" t="s">
        <v>57</v>
      </c>
      <c r="K7860" t="s">
        <v>57</v>
      </c>
      <c r="L7860" t="s">
        <v>57</v>
      </c>
      <c r="M7860" t="s">
        <v>57</v>
      </c>
      <c r="N7860">
        <v>1</v>
      </c>
      <c r="O7860">
        <v>4</v>
      </c>
      <c r="P7860">
        <v>350</v>
      </c>
      <c r="Q7860">
        <v>2.9</v>
      </c>
      <c r="R7860">
        <v>2013</v>
      </c>
      <c r="S7860">
        <v>1</v>
      </c>
      <c r="T7860">
        <v>25</v>
      </c>
      <c r="U7860" s="1">
        <v>41299</v>
      </c>
      <c r="V7860" s="5">
        <f>Main[[#This Row],[Average_Cost_for_two]] * VLOOKUP(Main[[#This Row],[Currency]],'Currency'!A:B,2,FALSE)</f>
        <v>4.2</v>
      </c>
      <c r="W7860" s="5" t="str">
        <f>IF(Main[[#This Row],[Avg_Cost_USD]]&lt;10,"Low",
IF(Main[[#This Row],[Avg_Cost_USD]]&lt;=30,"Medium","High"))</f>
        <v>Low</v>
      </c>
    </row>
    <row r="7861" spans="1:23" x14ac:dyDescent="0.3">
      <c r="A7861">
        <v>304112</v>
      </c>
      <c r="B7861" t="s">
        <v>2611</v>
      </c>
      <c r="C7861">
        <v>1</v>
      </c>
      <c r="D7861" t="s">
        <v>7729</v>
      </c>
      <c r="E7861" t="s">
        <v>6857</v>
      </c>
      <c r="F7861">
        <v>77.310719500000005</v>
      </c>
      <c r="G7861">
        <v>28.471412999999998</v>
      </c>
      <c r="H7861" t="s">
        <v>569</v>
      </c>
      <c r="I7861" t="s">
        <v>19</v>
      </c>
      <c r="J7861" t="s">
        <v>57</v>
      </c>
      <c r="K7861" t="s">
        <v>57</v>
      </c>
      <c r="L7861" t="s">
        <v>57</v>
      </c>
      <c r="M7861" t="s">
        <v>57</v>
      </c>
      <c r="N7861">
        <v>2</v>
      </c>
      <c r="O7861">
        <v>29</v>
      </c>
      <c r="P7861">
        <v>800</v>
      </c>
      <c r="Q7861">
        <v>2.7</v>
      </c>
      <c r="R7861">
        <v>2017</v>
      </c>
      <c r="S7861">
        <v>1</v>
      </c>
      <c r="T7861">
        <v>24</v>
      </c>
      <c r="U7861" s="1">
        <v>42759</v>
      </c>
      <c r="V7861" s="5">
        <f>Main[[#This Row],[Average_Cost_for_two]] * VLOOKUP(Main[[#This Row],[Currency]],'Currency'!A:B,2,FALSE)</f>
        <v>9.6</v>
      </c>
      <c r="W7861" s="5" t="str">
        <f>IF(Main[[#This Row],[Avg_Cost_USD]]&lt;10,"Low",
IF(Main[[#This Row],[Avg_Cost_USD]]&lt;=30,"Medium","High"))</f>
        <v>Low</v>
      </c>
    </row>
    <row r="7862" spans="1:23" x14ac:dyDescent="0.3">
      <c r="A7862">
        <v>18444264</v>
      </c>
      <c r="B7862" t="s">
        <v>7896</v>
      </c>
      <c r="C7862">
        <v>1</v>
      </c>
      <c r="D7862" t="s">
        <v>7729</v>
      </c>
      <c r="E7862" t="s">
        <v>6994</v>
      </c>
      <c r="F7862">
        <v>77.306281100000007</v>
      </c>
      <c r="G7862">
        <v>28.4807864</v>
      </c>
      <c r="H7862" t="s">
        <v>303</v>
      </c>
      <c r="I7862" t="s">
        <v>19</v>
      </c>
      <c r="J7862" t="s">
        <v>61</v>
      </c>
      <c r="K7862" t="s">
        <v>57</v>
      </c>
      <c r="L7862" t="s">
        <v>57</v>
      </c>
      <c r="M7862" t="s">
        <v>57</v>
      </c>
      <c r="N7862">
        <v>2</v>
      </c>
      <c r="O7862">
        <v>12</v>
      </c>
      <c r="P7862">
        <v>500</v>
      </c>
      <c r="Q7862">
        <v>3.3</v>
      </c>
      <c r="R7862">
        <v>2011</v>
      </c>
      <c r="S7862">
        <v>1</v>
      </c>
      <c r="T7862">
        <v>19</v>
      </c>
      <c r="U7862" s="1">
        <v>40562</v>
      </c>
      <c r="V7862" s="5">
        <f>Main[[#This Row],[Average_Cost_for_two]] * VLOOKUP(Main[[#This Row],[Currency]],'Currency'!A:B,2,FALSE)</f>
        <v>6</v>
      </c>
      <c r="W7862" s="5" t="str">
        <f>IF(Main[[#This Row],[Avg_Cost_USD]]&lt;10,"Low",
IF(Main[[#This Row],[Avg_Cost_USD]]&lt;=30,"Medium","High"))</f>
        <v>Low</v>
      </c>
    </row>
    <row r="7863" spans="1:23" x14ac:dyDescent="0.3">
      <c r="A7863">
        <v>9233</v>
      </c>
      <c r="B7863" t="s">
        <v>7897</v>
      </c>
      <c r="C7863">
        <v>1</v>
      </c>
      <c r="D7863" t="s">
        <v>7729</v>
      </c>
      <c r="E7863" t="s">
        <v>6994</v>
      </c>
      <c r="F7863">
        <v>77.306640299999998</v>
      </c>
      <c r="G7863">
        <v>28.48420819</v>
      </c>
      <c r="H7863" t="s">
        <v>477</v>
      </c>
      <c r="I7863" t="s">
        <v>19</v>
      </c>
      <c r="J7863" t="s">
        <v>57</v>
      </c>
      <c r="K7863" t="s">
        <v>57</v>
      </c>
      <c r="L7863" t="s">
        <v>57</v>
      </c>
      <c r="M7863" t="s">
        <v>57</v>
      </c>
      <c r="N7863">
        <v>1</v>
      </c>
      <c r="O7863">
        <v>1</v>
      </c>
      <c r="P7863">
        <v>100</v>
      </c>
      <c r="Q7863">
        <v>1</v>
      </c>
      <c r="R7863">
        <v>2011</v>
      </c>
      <c r="S7863">
        <v>1</v>
      </c>
      <c r="T7863">
        <v>2</v>
      </c>
      <c r="U7863" s="1">
        <v>40545</v>
      </c>
      <c r="V7863" s="5">
        <f>Main[[#This Row],[Average_Cost_for_two]] * VLOOKUP(Main[[#This Row],[Currency]],'Currency'!A:B,2,FALSE)</f>
        <v>1.2</v>
      </c>
      <c r="W7863" s="5" t="str">
        <f>IF(Main[[#This Row],[Avg_Cost_USD]]&lt;10,"Low",
IF(Main[[#This Row],[Avg_Cost_USD]]&lt;=30,"Medium","High"))</f>
        <v>Low</v>
      </c>
    </row>
    <row r="7864" spans="1:23" x14ac:dyDescent="0.3">
      <c r="A7864">
        <v>313089</v>
      </c>
      <c r="B7864" t="s">
        <v>7898</v>
      </c>
      <c r="C7864">
        <v>1</v>
      </c>
      <c r="D7864" t="s">
        <v>7729</v>
      </c>
      <c r="E7864" t="s">
        <v>6895</v>
      </c>
      <c r="F7864">
        <v>77.289199569999994</v>
      </c>
      <c r="G7864">
        <v>28.461910140000001</v>
      </c>
      <c r="H7864" t="s">
        <v>56</v>
      </c>
      <c r="I7864" t="s">
        <v>19</v>
      </c>
      <c r="J7864" t="s">
        <v>57</v>
      </c>
      <c r="K7864" t="s">
        <v>57</v>
      </c>
      <c r="L7864" t="s">
        <v>57</v>
      </c>
      <c r="M7864" t="s">
        <v>57</v>
      </c>
      <c r="N7864">
        <v>2</v>
      </c>
      <c r="O7864">
        <v>3</v>
      </c>
      <c r="P7864">
        <v>550</v>
      </c>
      <c r="Q7864">
        <v>1</v>
      </c>
      <c r="R7864">
        <v>2013</v>
      </c>
      <c r="S7864">
        <v>1</v>
      </c>
      <c r="T7864">
        <v>19</v>
      </c>
      <c r="U7864" s="1">
        <v>41293</v>
      </c>
      <c r="V7864" s="5">
        <f>Main[[#This Row],[Average_Cost_for_two]] * VLOOKUP(Main[[#This Row],[Currency]],'Currency'!A:B,2,FALSE)</f>
        <v>6.6000000000000005</v>
      </c>
      <c r="W7864" s="5" t="str">
        <f>IF(Main[[#This Row],[Avg_Cost_USD]]&lt;10,"Low",
IF(Main[[#This Row],[Avg_Cost_USD]]&lt;=30,"Medium","High"))</f>
        <v>Low</v>
      </c>
    </row>
    <row r="7865" spans="1:23" x14ac:dyDescent="0.3">
      <c r="A7865">
        <v>18344478</v>
      </c>
      <c r="B7865" t="s">
        <v>7899</v>
      </c>
      <c r="C7865">
        <v>1</v>
      </c>
      <c r="D7865" t="s">
        <v>7729</v>
      </c>
      <c r="E7865" t="s">
        <v>7831</v>
      </c>
      <c r="F7865">
        <v>0</v>
      </c>
      <c r="G7865">
        <v>0</v>
      </c>
      <c r="H7865" t="s">
        <v>289</v>
      </c>
      <c r="I7865" t="s">
        <v>19</v>
      </c>
      <c r="J7865" t="s">
        <v>57</v>
      </c>
      <c r="K7865" t="s">
        <v>57</v>
      </c>
      <c r="L7865" t="s">
        <v>57</v>
      </c>
      <c r="M7865" t="s">
        <v>57</v>
      </c>
      <c r="N7865">
        <v>2</v>
      </c>
      <c r="O7865">
        <v>0</v>
      </c>
      <c r="P7865">
        <v>600</v>
      </c>
      <c r="Q7865">
        <v>1</v>
      </c>
      <c r="R7865">
        <v>2017</v>
      </c>
      <c r="S7865">
        <v>1</v>
      </c>
      <c r="T7865">
        <v>17</v>
      </c>
      <c r="U7865" s="1">
        <v>42752</v>
      </c>
      <c r="V7865" s="5">
        <f>Main[[#This Row],[Average_Cost_for_two]] * VLOOKUP(Main[[#This Row],[Currency]],'Currency'!A:B,2,FALSE)</f>
        <v>7.2</v>
      </c>
      <c r="W7865" s="5" t="str">
        <f>IF(Main[[#This Row],[Avg_Cost_USD]]&lt;10,"Low",
IF(Main[[#This Row],[Avg_Cost_USD]]&lt;=30,"Medium","High"))</f>
        <v>Low</v>
      </c>
    </row>
    <row r="7866" spans="1:23" x14ac:dyDescent="0.3">
      <c r="A7866">
        <v>18292444</v>
      </c>
      <c r="B7866" t="s">
        <v>7900</v>
      </c>
      <c r="C7866">
        <v>1</v>
      </c>
      <c r="D7866" t="s">
        <v>7729</v>
      </c>
      <c r="E7866" t="s">
        <v>6536</v>
      </c>
      <c r="F7866">
        <v>77.29738433</v>
      </c>
      <c r="G7866">
        <v>28.462106739999999</v>
      </c>
      <c r="H7866" t="s">
        <v>350</v>
      </c>
      <c r="I7866" t="s">
        <v>19</v>
      </c>
      <c r="J7866" t="s">
        <v>57</v>
      </c>
      <c r="K7866" t="s">
        <v>57</v>
      </c>
      <c r="L7866" t="s">
        <v>57</v>
      </c>
      <c r="M7866" t="s">
        <v>57</v>
      </c>
      <c r="N7866">
        <v>2</v>
      </c>
      <c r="O7866">
        <v>0</v>
      </c>
      <c r="P7866">
        <v>600</v>
      </c>
      <c r="Q7866">
        <v>1</v>
      </c>
      <c r="R7866">
        <v>2017</v>
      </c>
      <c r="S7866">
        <v>1</v>
      </c>
      <c r="T7866">
        <v>26</v>
      </c>
      <c r="U7866" s="1">
        <v>42761</v>
      </c>
      <c r="V7866" s="5">
        <f>Main[[#This Row],[Average_Cost_for_two]] * VLOOKUP(Main[[#This Row],[Currency]],'Currency'!A:B,2,FALSE)</f>
        <v>7.2</v>
      </c>
      <c r="W7866" s="5" t="str">
        <f>IF(Main[[#This Row],[Avg_Cost_USD]]&lt;10,"Low",
IF(Main[[#This Row],[Avg_Cost_USD]]&lt;=30,"Medium","High"))</f>
        <v>Low</v>
      </c>
    </row>
    <row r="7867" spans="1:23" x14ac:dyDescent="0.3">
      <c r="A7867">
        <v>18204501</v>
      </c>
      <c r="B7867" t="s">
        <v>7901</v>
      </c>
      <c r="C7867">
        <v>1</v>
      </c>
      <c r="D7867" t="s">
        <v>7729</v>
      </c>
      <c r="E7867" t="s">
        <v>5803</v>
      </c>
      <c r="F7867">
        <v>77.325997299999997</v>
      </c>
      <c r="G7867">
        <v>28.363898899999999</v>
      </c>
      <c r="H7867" t="s">
        <v>289</v>
      </c>
      <c r="I7867" t="s">
        <v>19</v>
      </c>
      <c r="J7867" t="s">
        <v>57</v>
      </c>
      <c r="K7867" t="s">
        <v>57</v>
      </c>
      <c r="L7867" t="s">
        <v>57</v>
      </c>
      <c r="M7867" t="s">
        <v>57</v>
      </c>
      <c r="N7867">
        <v>1</v>
      </c>
      <c r="O7867">
        <v>7</v>
      </c>
      <c r="P7867">
        <v>250</v>
      </c>
      <c r="Q7867">
        <v>3</v>
      </c>
      <c r="R7867">
        <v>2012</v>
      </c>
      <c r="S7867">
        <v>1</v>
      </c>
      <c r="T7867">
        <v>14</v>
      </c>
      <c r="U7867" s="1">
        <v>40922</v>
      </c>
      <c r="V7867" s="5">
        <f>Main[[#This Row],[Average_Cost_for_two]] * VLOOKUP(Main[[#This Row],[Currency]],'Currency'!A:B,2,FALSE)</f>
        <v>3</v>
      </c>
      <c r="W7867" s="5" t="str">
        <f>IF(Main[[#This Row],[Avg_Cost_USD]]&lt;10,"Low",
IF(Main[[#This Row],[Avg_Cost_USD]]&lt;=30,"Medium","High"))</f>
        <v>Low</v>
      </c>
    </row>
    <row r="7868" spans="1:23" x14ac:dyDescent="0.3">
      <c r="A7868">
        <v>18126118</v>
      </c>
      <c r="B7868" t="s">
        <v>7902</v>
      </c>
      <c r="C7868">
        <v>1</v>
      </c>
      <c r="D7868" t="s">
        <v>7729</v>
      </c>
      <c r="E7868" t="s">
        <v>7751</v>
      </c>
      <c r="F7868">
        <v>77.339755800000006</v>
      </c>
      <c r="G7868">
        <v>28.408572800000002</v>
      </c>
      <c r="H7868" t="s">
        <v>296</v>
      </c>
      <c r="I7868" t="s">
        <v>19</v>
      </c>
      <c r="J7868" t="s">
        <v>57</v>
      </c>
      <c r="K7868" t="s">
        <v>61</v>
      </c>
      <c r="L7868" t="s">
        <v>57</v>
      </c>
      <c r="M7868" t="s">
        <v>57</v>
      </c>
      <c r="N7868">
        <v>2</v>
      </c>
      <c r="O7868">
        <v>19</v>
      </c>
      <c r="P7868">
        <v>550</v>
      </c>
      <c r="Q7868">
        <v>3.4</v>
      </c>
      <c r="R7868">
        <v>2016</v>
      </c>
      <c r="S7868">
        <v>1</v>
      </c>
      <c r="T7868">
        <v>18</v>
      </c>
      <c r="U7868" s="1">
        <v>42387</v>
      </c>
      <c r="V7868" s="5">
        <f>Main[[#This Row],[Average_Cost_for_two]] * VLOOKUP(Main[[#This Row],[Currency]],'Currency'!A:B,2,FALSE)</f>
        <v>6.6000000000000005</v>
      </c>
      <c r="W7868" s="5" t="str">
        <f>IF(Main[[#This Row],[Avg_Cost_USD]]&lt;10,"Low",
IF(Main[[#This Row],[Avg_Cost_USD]]&lt;=30,"Medium","High"))</f>
        <v>Low</v>
      </c>
    </row>
    <row r="7869" spans="1:23" x14ac:dyDescent="0.3">
      <c r="A7869">
        <v>18265697</v>
      </c>
      <c r="B7869" t="s">
        <v>3158</v>
      </c>
      <c r="C7869">
        <v>1</v>
      </c>
      <c r="D7869" t="s">
        <v>7729</v>
      </c>
      <c r="E7869" t="s">
        <v>7753</v>
      </c>
      <c r="F7869">
        <v>77.293858569999998</v>
      </c>
      <c r="G7869">
        <v>28.498205939999998</v>
      </c>
      <c r="H7869" t="s">
        <v>444</v>
      </c>
      <c r="I7869" t="s">
        <v>19</v>
      </c>
      <c r="J7869" t="s">
        <v>57</v>
      </c>
      <c r="K7869" t="s">
        <v>57</v>
      </c>
      <c r="L7869" t="s">
        <v>57</v>
      </c>
      <c r="M7869" t="s">
        <v>57</v>
      </c>
      <c r="N7869">
        <v>2</v>
      </c>
      <c r="O7869">
        <v>14</v>
      </c>
      <c r="P7869">
        <v>550</v>
      </c>
      <c r="Q7869">
        <v>3</v>
      </c>
      <c r="R7869">
        <v>2018</v>
      </c>
      <c r="S7869">
        <v>1</v>
      </c>
      <c r="T7869">
        <v>7</v>
      </c>
      <c r="U7869" s="1">
        <v>43107</v>
      </c>
      <c r="V7869" s="5">
        <f>Main[[#This Row],[Average_Cost_for_two]] * VLOOKUP(Main[[#This Row],[Currency]],'Currency'!A:B,2,FALSE)</f>
        <v>6.6000000000000005</v>
      </c>
      <c r="W7869" s="5" t="str">
        <f>IF(Main[[#This Row],[Avg_Cost_USD]]&lt;10,"Low",
IF(Main[[#This Row],[Avg_Cost_USD]]&lt;=30,"Medium","High"))</f>
        <v>Low</v>
      </c>
    </row>
    <row r="7870" spans="1:23" x14ac:dyDescent="0.3">
      <c r="A7870">
        <v>18337896</v>
      </c>
      <c r="B7870" t="s">
        <v>7903</v>
      </c>
      <c r="C7870">
        <v>1</v>
      </c>
      <c r="D7870" t="s">
        <v>7729</v>
      </c>
      <c r="E7870" t="s">
        <v>7753</v>
      </c>
      <c r="F7870">
        <v>77.290300000000002</v>
      </c>
      <c r="G7870">
        <v>28.500640000000001</v>
      </c>
      <c r="H7870" t="s">
        <v>2958</v>
      </c>
      <c r="I7870" t="s">
        <v>19</v>
      </c>
      <c r="J7870" t="s">
        <v>57</v>
      </c>
      <c r="K7870" t="s">
        <v>61</v>
      </c>
      <c r="L7870" t="s">
        <v>57</v>
      </c>
      <c r="M7870" t="s">
        <v>57</v>
      </c>
      <c r="N7870">
        <v>2</v>
      </c>
      <c r="O7870">
        <v>12</v>
      </c>
      <c r="P7870">
        <v>550</v>
      </c>
      <c r="Q7870">
        <v>2.6</v>
      </c>
      <c r="R7870">
        <v>2013</v>
      </c>
      <c r="S7870">
        <v>1</v>
      </c>
      <c r="T7870">
        <v>25</v>
      </c>
      <c r="U7870" s="1">
        <v>41299</v>
      </c>
      <c r="V7870" s="5">
        <f>Main[[#This Row],[Average_Cost_for_two]] * VLOOKUP(Main[[#This Row],[Currency]],'Currency'!A:B,2,FALSE)</f>
        <v>6.6000000000000005</v>
      </c>
      <c r="W7870" s="5" t="str">
        <f>IF(Main[[#This Row],[Avg_Cost_USD]]&lt;10,"Low",
IF(Main[[#This Row],[Avg_Cost_USD]]&lt;=30,"Medium","High"))</f>
        <v>Low</v>
      </c>
    </row>
    <row r="7871" spans="1:23" x14ac:dyDescent="0.3">
      <c r="A7871">
        <v>304046</v>
      </c>
      <c r="B7871" t="s">
        <v>7904</v>
      </c>
      <c r="C7871">
        <v>1</v>
      </c>
      <c r="D7871" t="s">
        <v>7729</v>
      </c>
      <c r="E7871" t="s">
        <v>7783</v>
      </c>
      <c r="F7871">
        <v>77.290565099999995</v>
      </c>
      <c r="G7871">
        <v>28.494663800000001</v>
      </c>
      <c r="H7871" t="s">
        <v>733</v>
      </c>
      <c r="I7871" t="s">
        <v>19</v>
      </c>
      <c r="J7871" t="s">
        <v>57</v>
      </c>
      <c r="K7871" t="s">
        <v>57</v>
      </c>
      <c r="L7871" t="s">
        <v>57</v>
      </c>
      <c r="M7871" t="s">
        <v>57</v>
      </c>
      <c r="N7871">
        <v>1</v>
      </c>
      <c r="O7871">
        <v>4</v>
      </c>
      <c r="P7871">
        <v>300</v>
      </c>
      <c r="Q7871">
        <v>2.9</v>
      </c>
      <c r="R7871">
        <v>2015</v>
      </c>
      <c r="S7871">
        <v>12</v>
      </c>
      <c r="T7871">
        <v>9</v>
      </c>
      <c r="U7871" s="1">
        <v>42347</v>
      </c>
      <c r="V7871" s="5">
        <f>Main[[#This Row],[Average_Cost_for_two]] * VLOOKUP(Main[[#This Row],[Currency]],'Currency'!A:B,2,FALSE)</f>
        <v>3.6</v>
      </c>
      <c r="W7871" s="5" t="str">
        <f>IF(Main[[#This Row],[Avg_Cost_USD]]&lt;10,"Low",
IF(Main[[#This Row],[Avg_Cost_USD]]&lt;=30,"Medium","High"))</f>
        <v>Low</v>
      </c>
    </row>
    <row r="7872" spans="1:23" x14ac:dyDescent="0.3">
      <c r="A7872">
        <v>18472646</v>
      </c>
      <c r="B7872" t="s">
        <v>729</v>
      </c>
      <c r="C7872">
        <v>1</v>
      </c>
      <c r="D7872" t="s">
        <v>7729</v>
      </c>
      <c r="E7872" t="s">
        <v>7783</v>
      </c>
      <c r="F7872">
        <v>77.292430999999993</v>
      </c>
      <c r="G7872">
        <v>28.492325099999999</v>
      </c>
      <c r="H7872" t="s">
        <v>56</v>
      </c>
      <c r="I7872" t="s">
        <v>19</v>
      </c>
      <c r="J7872" t="s">
        <v>57</v>
      </c>
      <c r="K7872" t="s">
        <v>57</v>
      </c>
      <c r="L7872" t="s">
        <v>57</v>
      </c>
      <c r="M7872" t="s">
        <v>57</v>
      </c>
      <c r="N7872">
        <v>1</v>
      </c>
      <c r="O7872">
        <v>0</v>
      </c>
      <c r="P7872">
        <v>400</v>
      </c>
      <c r="Q7872">
        <v>1</v>
      </c>
      <c r="R7872">
        <v>2014</v>
      </c>
      <c r="S7872">
        <v>12</v>
      </c>
      <c r="T7872">
        <v>17</v>
      </c>
      <c r="U7872" s="1">
        <v>41990</v>
      </c>
      <c r="V7872" s="5">
        <f>Main[[#This Row],[Average_Cost_for_two]] * VLOOKUP(Main[[#This Row],[Currency]],'Currency'!A:B,2,FALSE)</f>
        <v>4.8</v>
      </c>
      <c r="W7872" s="5" t="str">
        <f>IF(Main[[#This Row],[Avg_Cost_USD]]&lt;10,"Low",
IF(Main[[#This Row],[Avg_Cost_USD]]&lt;=30,"Medium","High"))</f>
        <v>Low</v>
      </c>
    </row>
    <row r="7873" spans="1:23" x14ac:dyDescent="0.3">
      <c r="A7873">
        <v>301163</v>
      </c>
      <c r="B7873" t="s">
        <v>3233</v>
      </c>
      <c r="C7873">
        <v>1</v>
      </c>
      <c r="D7873" t="s">
        <v>7729</v>
      </c>
      <c r="E7873" t="s">
        <v>7730</v>
      </c>
      <c r="F7873">
        <v>77.3074479</v>
      </c>
      <c r="G7873">
        <v>28.469504300000001</v>
      </c>
      <c r="H7873" t="s">
        <v>3234</v>
      </c>
      <c r="I7873" t="s">
        <v>19</v>
      </c>
      <c r="J7873" t="s">
        <v>57</v>
      </c>
      <c r="K7873" t="s">
        <v>57</v>
      </c>
      <c r="L7873" t="s">
        <v>57</v>
      </c>
      <c r="M7873" t="s">
        <v>57</v>
      </c>
      <c r="N7873">
        <v>2</v>
      </c>
      <c r="O7873">
        <v>58</v>
      </c>
      <c r="P7873">
        <v>500</v>
      </c>
      <c r="Q7873">
        <v>3.4</v>
      </c>
      <c r="R7873">
        <v>2014</v>
      </c>
      <c r="S7873">
        <v>12</v>
      </c>
      <c r="T7873">
        <v>12</v>
      </c>
      <c r="U7873" s="1">
        <v>41985</v>
      </c>
      <c r="V7873" s="5">
        <f>Main[[#This Row],[Average_Cost_for_two]] * VLOOKUP(Main[[#This Row],[Currency]],'Currency'!A:B,2,FALSE)</f>
        <v>6</v>
      </c>
      <c r="W7873" s="5" t="str">
        <f>IF(Main[[#This Row],[Avg_Cost_USD]]&lt;10,"Low",
IF(Main[[#This Row],[Avg_Cost_USD]]&lt;=30,"Medium","High"))</f>
        <v>Low</v>
      </c>
    </row>
    <row r="7874" spans="1:23" x14ac:dyDescent="0.3">
      <c r="A7874">
        <v>308380</v>
      </c>
      <c r="B7874" t="s">
        <v>1244</v>
      </c>
      <c r="C7874">
        <v>1</v>
      </c>
      <c r="D7874" t="s">
        <v>7729</v>
      </c>
      <c r="E7874" t="s">
        <v>7730</v>
      </c>
      <c r="F7874">
        <v>77.307403100000002</v>
      </c>
      <c r="G7874">
        <v>28.469365499999999</v>
      </c>
      <c r="H7874" t="s">
        <v>335</v>
      </c>
      <c r="I7874" t="s">
        <v>19</v>
      </c>
      <c r="J7874" t="s">
        <v>57</v>
      </c>
      <c r="K7874" t="s">
        <v>61</v>
      </c>
      <c r="L7874" t="s">
        <v>57</v>
      </c>
      <c r="M7874" t="s">
        <v>57</v>
      </c>
      <c r="N7874">
        <v>3</v>
      </c>
      <c r="O7874">
        <v>239</v>
      </c>
      <c r="P7874">
        <v>1300</v>
      </c>
      <c r="Q7874">
        <v>4.0999999999999996</v>
      </c>
      <c r="R7874">
        <v>2015</v>
      </c>
      <c r="S7874">
        <v>12</v>
      </c>
      <c r="T7874">
        <v>14</v>
      </c>
      <c r="U7874" s="1">
        <v>42352</v>
      </c>
      <c r="V7874" s="5">
        <f>Main[[#This Row],[Average_Cost_for_two]] * VLOOKUP(Main[[#This Row],[Currency]],'Currency'!A:B,2,FALSE)</f>
        <v>15.6</v>
      </c>
      <c r="W7874" s="5" t="str">
        <f>IF(Main[[#This Row],[Avg_Cost_USD]]&lt;10,"Low",
IF(Main[[#This Row],[Avg_Cost_USD]]&lt;=30,"Medium","High"))</f>
        <v>Medium</v>
      </c>
    </row>
    <row r="7875" spans="1:23" x14ac:dyDescent="0.3">
      <c r="A7875">
        <v>308963</v>
      </c>
      <c r="B7875" t="s">
        <v>7905</v>
      </c>
      <c r="C7875">
        <v>1</v>
      </c>
      <c r="D7875" t="s">
        <v>7729</v>
      </c>
      <c r="E7875" t="s">
        <v>7856</v>
      </c>
      <c r="F7875">
        <v>77.306640099999996</v>
      </c>
      <c r="G7875">
        <v>28.472208899999998</v>
      </c>
      <c r="H7875" t="s">
        <v>301</v>
      </c>
      <c r="I7875" t="s">
        <v>19</v>
      </c>
      <c r="J7875" t="s">
        <v>57</v>
      </c>
      <c r="K7875" t="s">
        <v>57</v>
      </c>
      <c r="L7875" t="s">
        <v>57</v>
      </c>
      <c r="M7875" t="s">
        <v>57</v>
      </c>
      <c r="N7875">
        <v>3</v>
      </c>
      <c r="O7875">
        <v>0</v>
      </c>
      <c r="P7875">
        <v>1500</v>
      </c>
      <c r="Q7875">
        <v>1</v>
      </c>
      <c r="R7875">
        <v>2014</v>
      </c>
      <c r="S7875">
        <v>12</v>
      </c>
      <c r="T7875">
        <v>5</v>
      </c>
      <c r="U7875" s="1">
        <v>41978</v>
      </c>
      <c r="V7875" s="5">
        <f>Main[[#This Row],[Average_Cost_for_two]] * VLOOKUP(Main[[#This Row],[Currency]],'Currency'!A:B,2,FALSE)</f>
        <v>18</v>
      </c>
      <c r="W7875" s="5" t="str">
        <f>IF(Main[[#This Row],[Avg_Cost_USD]]&lt;10,"Low",
IF(Main[[#This Row],[Avg_Cost_USD]]&lt;=30,"Medium","High"))</f>
        <v>Medium</v>
      </c>
    </row>
    <row r="7876" spans="1:23" x14ac:dyDescent="0.3">
      <c r="A7876">
        <v>18450934</v>
      </c>
      <c r="B7876" t="s">
        <v>7906</v>
      </c>
      <c r="C7876">
        <v>1</v>
      </c>
      <c r="D7876" t="s">
        <v>7729</v>
      </c>
      <c r="E7876" t="s">
        <v>7785</v>
      </c>
      <c r="F7876">
        <v>77.292278100000004</v>
      </c>
      <c r="G7876">
        <v>28.398268399999999</v>
      </c>
      <c r="H7876" t="s">
        <v>289</v>
      </c>
      <c r="I7876" t="s">
        <v>19</v>
      </c>
      <c r="J7876" t="s">
        <v>57</v>
      </c>
      <c r="K7876" t="s">
        <v>57</v>
      </c>
      <c r="L7876" t="s">
        <v>57</v>
      </c>
      <c r="M7876" t="s">
        <v>57</v>
      </c>
      <c r="N7876">
        <v>1</v>
      </c>
      <c r="O7876">
        <v>0</v>
      </c>
      <c r="P7876">
        <v>400</v>
      </c>
      <c r="Q7876">
        <v>1</v>
      </c>
      <c r="R7876">
        <v>2010</v>
      </c>
      <c r="S7876">
        <v>12</v>
      </c>
      <c r="T7876">
        <v>12</v>
      </c>
      <c r="U7876" s="1">
        <v>40524</v>
      </c>
      <c r="V7876" s="5">
        <f>Main[[#This Row],[Average_Cost_for_two]] * VLOOKUP(Main[[#This Row],[Currency]],'Currency'!A:B,2,FALSE)</f>
        <v>4.8</v>
      </c>
      <c r="W7876" s="5" t="str">
        <f>IF(Main[[#This Row],[Avg_Cost_USD]]&lt;10,"Low",
IF(Main[[#This Row],[Avg_Cost_USD]]&lt;=30,"Medium","High"))</f>
        <v>Low</v>
      </c>
    </row>
    <row r="7877" spans="1:23" x14ac:dyDescent="0.3">
      <c r="A7877">
        <v>308957</v>
      </c>
      <c r="B7877" t="s">
        <v>7907</v>
      </c>
      <c r="C7877">
        <v>1</v>
      </c>
      <c r="D7877" t="s">
        <v>7729</v>
      </c>
      <c r="E7877" t="s">
        <v>6398</v>
      </c>
      <c r="F7877">
        <v>77.324436500000004</v>
      </c>
      <c r="G7877">
        <v>28.384502000000001</v>
      </c>
      <c r="H7877" t="s">
        <v>1879</v>
      </c>
      <c r="I7877" t="s">
        <v>19</v>
      </c>
      <c r="J7877" t="s">
        <v>61</v>
      </c>
      <c r="K7877" t="s">
        <v>61</v>
      </c>
      <c r="L7877" t="s">
        <v>57</v>
      </c>
      <c r="M7877" t="s">
        <v>57</v>
      </c>
      <c r="N7877">
        <v>3</v>
      </c>
      <c r="O7877">
        <v>28</v>
      </c>
      <c r="P7877">
        <v>1500</v>
      </c>
      <c r="Q7877">
        <v>3.1</v>
      </c>
      <c r="R7877">
        <v>2018</v>
      </c>
      <c r="S7877">
        <v>12</v>
      </c>
      <c r="T7877">
        <v>18</v>
      </c>
      <c r="U7877" s="1">
        <v>43452</v>
      </c>
      <c r="V7877" s="5">
        <f>Main[[#This Row],[Average_Cost_for_two]] * VLOOKUP(Main[[#This Row],[Currency]],'Currency'!A:B,2,FALSE)</f>
        <v>18</v>
      </c>
      <c r="W7877" s="5" t="str">
        <f>IF(Main[[#This Row],[Avg_Cost_USD]]&lt;10,"Low",
IF(Main[[#This Row],[Avg_Cost_USD]]&lt;=30,"Medium","High"))</f>
        <v>Medium</v>
      </c>
    </row>
    <row r="7878" spans="1:23" x14ac:dyDescent="0.3">
      <c r="A7878">
        <v>18433315</v>
      </c>
      <c r="B7878" t="s">
        <v>78</v>
      </c>
      <c r="C7878">
        <v>1</v>
      </c>
      <c r="D7878" t="s">
        <v>7729</v>
      </c>
      <c r="E7878" t="s">
        <v>6398</v>
      </c>
      <c r="F7878">
        <v>0</v>
      </c>
      <c r="G7878">
        <v>0</v>
      </c>
      <c r="H7878" t="s">
        <v>289</v>
      </c>
      <c r="I7878" t="s">
        <v>19</v>
      </c>
      <c r="J7878" t="s">
        <v>57</v>
      </c>
      <c r="K7878" t="s">
        <v>57</v>
      </c>
      <c r="L7878" t="s">
        <v>57</v>
      </c>
      <c r="M7878" t="s">
        <v>57</v>
      </c>
      <c r="N7878">
        <v>1</v>
      </c>
      <c r="O7878">
        <v>0</v>
      </c>
      <c r="P7878">
        <v>400</v>
      </c>
      <c r="Q7878">
        <v>1</v>
      </c>
      <c r="R7878">
        <v>2013</v>
      </c>
      <c r="S7878">
        <v>12</v>
      </c>
      <c r="T7878">
        <v>25</v>
      </c>
      <c r="U7878" s="1">
        <v>41633</v>
      </c>
      <c r="V7878" s="5">
        <f>Main[[#This Row],[Average_Cost_for_two]] * VLOOKUP(Main[[#This Row],[Currency]],'Currency'!A:B,2,FALSE)</f>
        <v>4.8</v>
      </c>
      <c r="W7878" s="5" t="str">
        <f>IF(Main[[#This Row],[Avg_Cost_USD]]&lt;10,"Low",
IF(Main[[#This Row],[Avg_Cost_USD]]&lt;=30,"Medium","High"))</f>
        <v>Low</v>
      </c>
    </row>
    <row r="7879" spans="1:23" x14ac:dyDescent="0.3">
      <c r="A7879">
        <v>8029</v>
      </c>
      <c r="B7879" t="s">
        <v>7908</v>
      </c>
      <c r="C7879">
        <v>1</v>
      </c>
      <c r="D7879" t="s">
        <v>7729</v>
      </c>
      <c r="E7879" t="s">
        <v>5867</v>
      </c>
      <c r="F7879">
        <v>77.296959400000006</v>
      </c>
      <c r="G7879">
        <v>28.4304159</v>
      </c>
      <c r="H7879" t="s">
        <v>477</v>
      </c>
      <c r="I7879" t="s">
        <v>19</v>
      </c>
      <c r="J7879" t="s">
        <v>57</v>
      </c>
      <c r="K7879" t="s">
        <v>57</v>
      </c>
      <c r="L7879" t="s">
        <v>57</v>
      </c>
      <c r="M7879" t="s">
        <v>57</v>
      </c>
      <c r="N7879">
        <v>1</v>
      </c>
      <c r="O7879">
        <v>11</v>
      </c>
      <c r="P7879">
        <v>200</v>
      </c>
      <c r="Q7879">
        <v>2.8</v>
      </c>
      <c r="R7879">
        <v>2016</v>
      </c>
      <c r="S7879">
        <v>12</v>
      </c>
      <c r="T7879">
        <v>11</v>
      </c>
      <c r="U7879" s="1">
        <v>42715</v>
      </c>
      <c r="V7879" s="5">
        <f>Main[[#This Row],[Average_Cost_for_two]] * VLOOKUP(Main[[#This Row],[Currency]],'Currency'!A:B,2,FALSE)</f>
        <v>2.4</v>
      </c>
      <c r="W7879" s="5" t="str">
        <f>IF(Main[[#This Row],[Avg_Cost_USD]]&lt;10,"Low",
IF(Main[[#This Row],[Avg_Cost_USD]]&lt;=30,"Medium","High"))</f>
        <v>Low</v>
      </c>
    </row>
    <row r="7880" spans="1:23" x14ac:dyDescent="0.3">
      <c r="A7880">
        <v>18463990</v>
      </c>
      <c r="B7880" t="s">
        <v>7909</v>
      </c>
      <c r="C7880">
        <v>1</v>
      </c>
      <c r="D7880" t="s">
        <v>7729</v>
      </c>
      <c r="E7880" t="s">
        <v>5792</v>
      </c>
      <c r="F7880">
        <v>77.321253499999997</v>
      </c>
      <c r="G7880">
        <v>28.433424899999999</v>
      </c>
      <c r="H7880" t="s">
        <v>301</v>
      </c>
      <c r="I7880" t="s">
        <v>19</v>
      </c>
      <c r="J7880" t="s">
        <v>57</v>
      </c>
      <c r="K7880" t="s">
        <v>57</v>
      </c>
      <c r="L7880" t="s">
        <v>57</v>
      </c>
      <c r="M7880" t="s">
        <v>57</v>
      </c>
      <c r="N7880">
        <v>2</v>
      </c>
      <c r="O7880">
        <v>3</v>
      </c>
      <c r="P7880">
        <v>600</v>
      </c>
      <c r="Q7880">
        <v>1</v>
      </c>
      <c r="R7880">
        <v>2014</v>
      </c>
      <c r="S7880">
        <v>12</v>
      </c>
      <c r="T7880">
        <v>25</v>
      </c>
      <c r="U7880" s="1">
        <v>41998</v>
      </c>
      <c r="V7880" s="5">
        <f>Main[[#This Row],[Average_Cost_for_two]] * VLOOKUP(Main[[#This Row],[Currency]],'Currency'!A:B,2,FALSE)</f>
        <v>7.2</v>
      </c>
      <c r="W7880" s="5" t="str">
        <f>IF(Main[[#This Row],[Avg_Cost_USD]]&lt;10,"Low",
IF(Main[[#This Row],[Avg_Cost_USD]]&lt;=30,"Medium","High"))</f>
        <v>Low</v>
      </c>
    </row>
    <row r="7881" spans="1:23" x14ac:dyDescent="0.3">
      <c r="A7881">
        <v>18471246</v>
      </c>
      <c r="B7881" t="s">
        <v>4421</v>
      </c>
      <c r="C7881">
        <v>1</v>
      </c>
      <c r="D7881" t="s">
        <v>7729</v>
      </c>
      <c r="E7881" t="s">
        <v>6994</v>
      </c>
      <c r="F7881">
        <v>77.311745999999999</v>
      </c>
      <c r="G7881">
        <v>28.480577799999999</v>
      </c>
      <c r="H7881" t="s">
        <v>344</v>
      </c>
      <c r="I7881" t="s">
        <v>19</v>
      </c>
      <c r="J7881" t="s">
        <v>57</v>
      </c>
      <c r="K7881" t="s">
        <v>57</v>
      </c>
      <c r="L7881" t="s">
        <v>57</v>
      </c>
      <c r="M7881" t="s">
        <v>57</v>
      </c>
      <c r="N7881">
        <v>1</v>
      </c>
      <c r="O7881">
        <v>0</v>
      </c>
      <c r="P7881">
        <v>200</v>
      </c>
      <c r="Q7881">
        <v>1</v>
      </c>
      <c r="R7881">
        <v>2017</v>
      </c>
      <c r="S7881">
        <v>12</v>
      </c>
      <c r="T7881">
        <v>18</v>
      </c>
      <c r="U7881" s="1">
        <v>43087</v>
      </c>
      <c r="V7881" s="5">
        <f>Main[[#This Row],[Average_Cost_for_two]] * VLOOKUP(Main[[#This Row],[Currency]],'Currency'!A:B,2,FALSE)</f>
        <v>2.4</v>
      </c>
      <c r="W7881" s="5" t="str">
        <f>IF(Main[[#This Row],[Avg_Cost_USD]]&lt;10,"Low",
IF(Main[[#This Row],[Avg_Cost_USD]]&lt;=30,"Medium","High"))</f>
        <v>Low</v>
      </c>
    </row>
    <row r="7882" spans="1:23" x14ac:dyDescent="0.3">
      <c r="A7882">
        <v>18396398</v>
      </c>
      <c r="B7882" t="s">
        <v>7910</v>
      </c>
      <c r="C7882">
        <v>1</v>
      </c>
      <c r="D7882" t="s">
        <v>7729</v>
      </c>
      <c r="E7882" t="s">
        <v>6994</v>
      </c>
      <c r="F7882">
        <v>77.310604600000005</v>
      </c>
      <c r="G7882">
        <v>28.4803991</v>
      </c>
      <c r="H7882" t="s">
        <v>1671</v>
      </c>
      <c r="I7882" t="s">
        <v>19</v>
      </c>
      <c r="J7882" t="s">
        <v>57</v>
      </c>
      <c r="K7882" t="s">
        <v>57</v>
      </c>
      <c r="L7882" t="s">
        <v>57</v>
      </c>
      <c r="M7882" t="s">
        <v>57</v>
      </c>
      <c r="N7882">
        <v>1</v>
      </c>
      <c r="O7882">
        <v>2</v>
      </c>
      <c r="P7882">
        <v>400</v>
      </c>
      <c r="Q7882">
        <v>1</v>
      </c>
      <c r="R7882">
        <v>2010</v>
      </c>
      <c r="S7882">
        <v>12</v>
      </c>
      <c r="T7882">
        <v>13</v>
      </c>
      <c r="U7882" s="1">
        <v>40525</v>
      </c>
      <c r="V7882" s="5">
        <f>Main[[#This Row],[Average_Cost_for_two]] * VLOOKUP(Main[[#This Row],[Currency]],'Currency'!A:B,2,FALSE)</f>
        <v>4.8</v>
      </c>
      <c r="W7882" s="5" t="str">
        <f>IF(Main[[#This Row],[Avg_Cost_USD]]&lt;10,"Low",
IF(Main[[#This Row],[Avg_Cost_USD]]&lt;=30,"Medium","High"))</f>
        <v>Low</v>
      </c>
    </row>
    <row r="7883" spans="1:23" x14ac:dyDescent="0.3">
      <c r="A7883">
        <v>18367078</v>
      </c>
      <c r="B7883" t="s">
        <v>7911</v>
      </c>
      <c r="C7883">
        <v>1</v>
      </c>
      <c r="D7883" t="s">
        <v>7729</v>
      </c>
      <c r="E7883" t="s">
        <v>6994</v>
      </c>
      <c r="F7883">
        <v>77.310409899999996</v>
      </c>
      <c r="G7883">
        <v>28.480637900000001</v>
      </c>
      <c r="H7883" t="s">
        <v>335</v>
      </c>
      <c r="I7883" t="s">
        <v>19</v>
      </c>
      <c r="J7883" t="s">
        <v>57</v>
      </c>
      <c r="K7883" t="s">
        <v>57</v>
      </c>
      <c r="L7883" t="s">
        <v>57</v>
      </c>
      <c r="M7883" t="s">
        <v>57</v>
      </c>
      <c r="N7883">
        <v>1</v>
      </c>
      <c r="O7883">
        <v>0</v>
      </c>
      <c r="P7883">
        <v>350</v>
      </c>
      <c r="Q7883">
        <v>1</v>
      </c>
      <c r="R7883">
        <v>2017</v>
      </c>
      <c r="S7883">
        <v>12</v>
      </c>
      <c r="T7883">
        <v>23</v>
      </c>
      <c r="U7883" s="1">
        <v>43092</v>
      </c>
      <c r="V7883" s="5">
        <f>Main[[#This Row],[Average_Cost_for_two]] * VLOOKUP(Main[[#This Row],[Currency]],'Currency'!A:B,2,FALSE)</f>
        <v>4.2</v>
      </c>
      <c r="W7883" s="5" t="str">
        <f>IF(Main[[#This Row],[Avg_Cost_USD]]&lt;10,"Low",
IF(Main[[#This Row],[Avg_Cost_USD]]&lt;=30,"Medium","High"))</f>
        <v>Low</v>
      </c>
    </row>
    <row r="7884" spans="1:23" x14ac:dyDescent="0.3">
      <c r="A7884">
        <v>18469936</v>
      </c>
      <c r="B7884" t="s">
        <v>7912</v>
      </c>
      <c r="C7884">
        <v>1</v>
      </c>
      <c r="D7884" t="s">
        <v>7729</v>
      </c>
      <c r="E7884" t="s">
        <v>6994</v>
      </c>
      <c r="F7884">
        <v>77.305606499999996</v>
      </c>
      <c r="G7884">
        <v>28.480730399999999</v>
      </c>
      <c r="H7884" t="s">
        <v>289</v>
      </c>
      <c r="I7884" t="s">
        <v>19</v>
      </c>
      <c r="J7884" t="s">
        <v>57</v>
      </c>
      <c r="K7884" t="s">
        <v>57</v>
      </c>
      <c r="L7884" t="s">
        <v>57</v>
      </c>
      <c r="M7884" t="s">
        <v>57</v>
      </c>
      <c r="N7884">
        <v>2</v>
      </c>
      <c r="O7884">
        <v>0</v>
      </c>
      <c r="P7884">
        <v>500</v>
      </c>
      <c r="Q7884">
        <v>1</v>
      </c>
      <c r="R7884">
        <v>2017</v>
      </c>
      <c r="S7884">
        <v>12</v>
      </c>
      <c r="T7884">
        <v>5</v>
      </c>
      <c r="U7884" s="1">
        <v>43074</v>
      </c>
      <c r="V7884" s="5">
        <f>Main[[#This Row],[Average_Cost_for_two]] * VLOOKUP(Main[[#This Row],[Currency]],'Currency'!A:B,2,FALSE)</f>
        <v>6</v>
      </c>
      <c r="W7884" s="5" t="str">
        <f>IF(Main[[#This Row],[Avg_Cost_USD]]&lt;10,"Low",
IF(Main[[#This Row],[Avg_Cost_USD]]&lt;=30,"Medium","High"))</f>
        <v>Low</v>
      </c>
    </row>
    <row r="7885" spans="1:23" x14ac:dyDescent="0.3">
      <c r="A7885">
        <v>307803</v>
      </c>
      <c r="B7885" t="s">
        <v>7913</v>
      </c>
      <c r="C7885">
        <v>1</v>
      </c>
      <c r="D7885" t="s">
        <v>7729</v>
      </c>
      <c r="E7885" t="s">
        <v>7748</v>
      </c>
      <c r="F7885">
        <v>77.298426500000005</v>
      </c>
      <c r="G7885">
        <v>28.437090300000001</v>
      </c>
      <c r="H7885" t="s">
        <v>342</v>
      </c>
      <c r="I7885" t="s">
        <v>19</v>
      </c>
      <c r="J7885" t="s">
        <v>57</v>
      </c>
      <c r="K7885" t="s">
        <v>57</v>
      </c>
      <c r="L7885" t="s">
        <v>57</v>
      </c>
      <c r="M7885" t="s">
        <v>57</v>
      </c>
      <c r="N7885">
        <v>1</v>
      </c>
      <c r="O7885">
        <v>29</v>
      </c>
      <c r="P7885">
        <v>200</v>
      </c>
      <c r="Q7885">
        <v>3.5</v>
      </c>
      <c r="R7885">
        <v>2017</v>
      </c>
      <c r="S7885">
        <v>12</v>
      </c>
      <c r="T7885">
        <v>28</v>
      </c>
      <c r="U7885" s="1">
        <v>43097</v>
      </c>
      <c r="V7885" s="5">
        <f>Main[[#This Row],[Average_Cost_for_two]] * VLOOKUP(Main[[#This Row],[Currency]],'Currency'!A:B,2,FALSE)</f>
        <v>2.4</v>
      </c>
      <c r="W7885" s="5" t="str">
        <f>IF(Main[[#This Row],[Avg_Cost_USD]]&lt;10,"Low",
IF(Main[[#This Row],[Avg_Cost_USD]]&lt;=30,"Medium","High"))</f>
        <v>Low</v>
      </c>
    </row>
    <row r="7886" spans="1:23" x14ac:dyDescent="0.3">
      <c r="A7886">
        <v>18356019</v>
      </c>
      <c r="B7886" t="s">
        <v>7914</v>
      </c>
      <c r="C7886">
        <v>1</v>
      </c>
      <c r="D7886" t="s">
        <v>7729</v>
      </c>
      <c r="E7886" t="s">
        <v>7774</v>
      </c>
      <c r="F7886">
        <v>77.331561899999997</v>
      </c>
      <c r="G7886">
        <v>28.3765371</v>
      </c>
      <c r="H7886" t="s">
        <v>424</v>
      </c>
      <c r="I7886" t="s">
        <v>19</v>
      </c>
      <c r="J7886" t="s">
        <v>57</v>
      </c>
      <c r="K7886" t="s">
        <v>57</v>
      </c>
      <c r="L7886" t="s">
        <v>57</v>
      </c>
      <c r="M7886" t="s">
        <v>57</v>
      </c>
      <c r="N7886">
        <v>1</v>
      </c>
      <c r="O7886">
        <v>9</v>
      </c>
      <c r="P7886">
        <v>200</v>
      </c>
      <c r="Q7886">
        <v>3.1</v>
      </c>
      <c r="R7886">
        <v>2010</v>
      </c>
      <c r="S7886">
        <v>12</v>
      </c>
      <c r="T7886">
        <v>2</v>
      </c>
      <c r="U7886" s="1">
        <v>40514</v>
      </c>
      <c r="V7886" s="5">
        <f>Main[[#This Row],[Average_Cost_for_two]] * VLOOKUP(Main[[#This Row],[Currency]],'Currency'!A:B,2,FALSE)</f>
        <v>2.4</v>
      </c>
      <c r="W7886" s="5" t="str">
        <f>IF(Main[[#This Row],[Avg_Cost_USD]]&lt;10,"Low",
IF(Main[[#This Row],[Avg_Cost_USD]]&lt;=30,"Medium","High"))</f>
        <v>Low</v>
      </c>
    </row>
    <row r="7887" spans="1:23" x14ac:dyDescent="0.3">
      <c r="A7887">
        <v>18471304</v>
      </c>
      <c r="B7887" t="s">
        <v>7915</v>
      </c>
      <c r="C7887">
        <v>1</v>
      </c>
      <c r="D7887" t="s">
        <v>7729</v>
      </c>
      <c r="E7887" t="s">
        <v>7916</v>
      </c>
      <c r="F7887">
        <v>77.316782200000006</v>
      </c>
      <c r="G7887">
        <v>28.386577299999999</v>
      </c>
      <c r="H7887" t="s">
        <v>315</v>
      </c>
      <c r="I7887" t="s">
        <v>19</v>
      </c>
      <c r="J7887" t="s">
        <v>57</v>
      </c>
      <c r="K7887" t="s">
        <v>57</v>
      </c>
      <c r="L7887" t="s">
        <v>57</v>
      </c>
      <c r="M7887" t="s">
        <v>57</v>
      </c>
      <c r="N7887">
        <v>1</v>
      </c>
      <c r="O7887">
        <v>0</v>
      </c>
      <c r="P7887">
        <v>150</v>
      </c>
      <c r="Q7887">
        <v>1</v>
      </c>
      <c r="R7887">
        <v>2010</v>
      </c>
      <c r="S7887">
        <v>12</v>
      </c>
      <c r="T7887">
        <v>5</v>
      </c>
      <c r="U7887" s="1">
        <v>40517</v>
      </c>
      <c r="V7887" s="5">
        <f>Main[[#This Row],[Average_Cost_for_two]] * VLOOKUP(Main[[#This Row],[Currency]],'Currency'!A:B,2,FALSE)</f>
        <v>1.8</v>
      </c>
      <c r="W7887" s="5" t="str">
        <f>IF(Main[[#This Row],[Avg_Cost_USD]]&lt;10,"Low",
IF(Main[[#This Row],[Avg_Cost_USD]]&lt;=30,"Medium","High"))</f>
        <v>Low</v>
      </c>
    </row>
    <row r="7888" spans="1:23" x14ac:dyDescent="0.3">
      <c r="A7888">
        <v>312967</v>
      </c>
      <c r="B7888" t="s">
        <v>7917</v>
      </c>
      <c r="C7888">
        <v>1</v>
      </c>
      <c r="D7888" t="s">
        <v>7729</v>
      </c>
      <c r="E7888" t="s">
        <v>7753</v>
      </c>
      <c r="F7888">
        <v>77.289912400000006</v>
      </c>
      <c r="G7888">
        <v>28.499713799999999</v>
      </c>
      <c r="H7888" t="s">
        <v>4597</v>
      </c>
      <c r="I7888" t="s">
        <v>19</v>
      </c>
      <c r="J7888" t="s">
        <v>57</v>
      </c>
      <c r="K7888" t="s">
        <v>57</v>
      </c>
      <c r="L7888" t="s">
        <v>57</v>
      </c>
      <c r="M7888" t="s">
        <v>57</v>
      </c>
      <c r="N7888">
        <v>1</v>
      </c>
      <c r="O7888">
        <v>2</v>
      </c>
      <c r="P7888">
        <v>200</v>
      </c>
      <c r="Q7888">
        <v>1</v>
      </c>
      <c r="R7888">
        <v>2014</v>
      </c>
      <c r="S7888">
        <v>12</v>
      </c>
      <c r="T7888">
        <v>7</v>
      </c>
      <c r="U7888" s="1">
        <v>41980</v>
      </c>
      <c r="V7888" s="5">
        <f>Main[[#This Row],[Average_Cost_for_two]] * VLOOKUP(Main[[#This Row],[Currency]],'Currency'!A:B,2,FALSE)</f>
        <v>2.4</v>
      </c>
      <c r="W7888" s="5" t="str">
        <f>IF(Main[[#This Row],[Avg_Cost_USD]]&lt;10,"Low",
IF(Main[[#This Row],[Avg_Cost_USD]]&lt;=30,"Medium","High"))</f>
        <v>Low</v>
      </c>
    </row>
    <row r="7889" spans="1:23" x14ac:dyDescent="0.3">
      <c r="A7889">
        <v>18355112</v>
      </c>
      <c r="B7889" t="s">
        <v>3651</v>
      </c>
      <c r="C7889">
        <v>1</v>
      </c>
      <c r="D7889" t="s">
        <v>7729</v>
      </c>
      <c r="E7889" t="s">
        <v>5788</v>
      </c>
      <c r="F7889">
        <v>77.322077300000004</v>
      </c>
      <c r="G7889">
        <v>28.3949736</v>
      </c>
      <c r="H7889" t="s">
        <v>3232</v>
      </c>
      <c r="I7889" t="s">
        <v>19</v>
      </c>
      <c r="J7889" t="s">
        <v>57</v>
      </c>
      <c r="K7889" t="s">
        <v>61</v>
      </c>
      <c r="L7889" t="s">
        <v>57</v>
      </c>
      <c r="M7889" t="s">
        <v>57</v>
      </c>
      <c r="N7889">
        <v>1</v>
      </c>
      <c r="O7889">
        <v>24</v>
      </c>
      <c r="P7889">
        <v>300</v>
      </c>
      <c r="Q7889">
        <v>3.5</v>
      </c>
      <c r="R7889">
        <v>2012</v>
      </c>
      <c r="S7889">
        <v>11</v>
      </c>
      <c r="T7889">
        <v>26</v>
      </c>
      <c r="U7889" s="1">
        <v>41239</v>
      </c>
      <c r="V7889" s="5">
        <f>Main[[#This Row],[Average_Cost_for_two]] * VLOOKUP(Main[[#This Row],[Currency]],'Currency'!A:B,2,FALSE)</f>
        <v>3.6</v>
      </c>
      <c r="W7889" s="5" t="str">
        <f>IF(Main[[#This Row],[Avg_Cost_USD]]&lt;10,"Low",
IF(Main[[#This Row],[Avg_Cost_USD]]&lt;=30,"Medium","High"))</f>
        <v>Low</v>
      </c>
    </row>
    <row r="7890" spans="1:23" x14ac:dyDescent="0.3">
      <c r="A7890">
        <v>309672</v>
      </c>
      <c r="B7890" t="s">
        <v>6381</v>
      </c>
      <c r="C7890">
        <v>1</v>
      </c>
      <c r="D7890" t="s">
        <v>7729</v>
      </c>
      <c r="E7890" t="s">
        <v>5867</v>
      </c>
      <c r="F7890">
        <v>77.296443199999999</v>
      </c>
      <c r="G7890">
        <v>28.430121700000001</v>
      </c>
      <c r="H7890" t="s">
        <v>4015</v>
      </c>
      <c r="I7890" t="s">
        <v>19</v>
      </c>
      <c r="J7890" t="s">
        <v>57</v>
      </c>
      <c r="K7890" t="s">
        <v>57</v>
      </c>
      <c r="L7890" t="s">
        <v>57</v>
      </c>
      <c r="M7890" t="s">
        <v>57</v>
      </c>
      <c r="N7890">
        <v>1</v>
      </c>
      <c r="O7890">
        <v>13</v>
      </c>
      <c r="P7890">
        <v>350</v>
      </c>
      <c r="Q7890">
        <v>2.8</v>
      </c>
      <c r="R7890">
        <v>2017</v>
      </c>
      <c r="S7890">
        <v>11</v>
      </c>
      <c r="T7890">
        <v>21</v>
      </c>
      <c r="U7890" s="1">
        <v>43060</v>
      </c>
      <c r="V7890" s="5">
        <f>Main[[#This Row],[Average_Cost_for_two]] * VLOOKUP(Main[[#This Row],[Currency]],'Currency'!A:B,2,FALSE)</f>
        <v>4.2</v>
      </c>
      <c r="W7890" s="5" t="str">
        <f>IF(Main[[#This Row],[Avg_Cost_USD]]&lt;10,"Low",
IF(Main[[#This Row],[Avg_Cost_USD]]&lt;=30,"Medium","High"))</f>
        <v>Low</v>
      </c>
    </row>
    <row r="7891" spans="1:23" x14ac:dyDescent="0.3">
      <c r="A7891">
        <v>8054</v>
      </c>
      <c r="B7891" t="s">
        <v>7918</v>
      </c>
      <c r="C7891">
        <v>1</v>
      </c>
      <c r="D7891" t="s">
        <v>7729</v>
      </c>
      <c r="E7891" t="s">
        <v>6994</v>
      </c>
      <c r="F7891">
        <v>77.310409899999996</v>
      </c>
      <c r="G7891">
        <v>28.480548200000001</v>
      </c>
      <c r="H7891" t="s">
        <v>339</v>
      </c>
      <c r="I7891" t="s">
        <v>19</v>
      </c>
      <c r="J7891" t="s">
        <v>57</v>
      </c>
      <c r="K7891" t="s">
        <v>57</v>
      </c>
      <c r="L7891" t="s">
        <v>57</v>
      </c>
      <c r="M7891" t="s">
        <v>57</v>
      </c>
      <c r="N7891">
        <v>1</v>
      </c>
      <c r="O7891">
        <v>14</v>
      </c>
      <c r="P7891">
        <v>100</v>
      </c>
      <c r="Q7891">
        <v>3.1</v>
      </c>
      <c r="R7891">
        <v>2012</v>
      </c>
      <c r="S7891">
        <v>11</v>
      </c>
      <c r="T7891">
        <v>9</v>
      </c>
      <c r="U7891" s="1">
        <v>41222</v>
      </c>
      <c r="V7891" s="5">
        <f>Main[[#This Row],[Average_Cost_for_two]] * VLOOKUP(Main[[#This Row],[Currency]],'Currency'!A:B,2,FALSE)</f>
        <v>1.2</v>
      </c>
      <c r="W7891" s="5" t="str">
        <f>IF(Main[[#This Row],[Avg_Cost_USD]]&lt;10,"Low",
IF(Main[[#This Row],[Avg_Cost_USD]]&lt;=30,"Medium","High"))</f>
        <v>Low</v>
      </c>
    </row>
    <row r="7892" spans="1:23" x14ac:dyDescent="0.3">
      <c r="A7892">
        <v>1413</v>
      </c>
      <c r="B7892" t="s">
        <v>7919</v>
      </c>
      <c r="C7892">
        <v>1</v>
      </c>
      <c r="D7892" t="s">
        <v>7729</v>
      </c>
      <c r="E7892" t="s">
        <v>6994</v>
      </c>
      <c r="F7892">
        <v>77.3104996</v>
      </c>
      <c r="G7892">
        <v>28.480467000000001</v>
      </c>
      <c r="H7892" t="s">
        <v>289</v>
      </c>
      <c r="I7892" t="s">
        <v>19</v>
      </c>
      <c r="J7892" t="s">
        <v>61</v>
      </c>
      <c r="K7892" t="s">
        <v>57</v>
      </c>
      <c r="L7892" t="s">
        <v>57</v>
      </c>
      <c r="M7892" t="s">
        <v>57</v>
      </c>
      <c r="N7892">
        <v>3</v>
      </c>
      <c r="O7892">
        <v>70</v>
      </c>
      <c r="P7892">
        <v>1000</v>
      </c>
      <c r="Q7892">
        <v>2.7</v>
      </c>
      <c r="R7892">
        <v>2010</v>
      </c>
      <c r="S7892">
        <v>11</v>
      </c>
      <c r="T7892">
        <v>25</v>
      </c>
      <c r="U7892" s="1">
        <v>40507</v>
      </c>
      <c r="V7892" s="5">
        <f>Main[[#This Row],[Average_Cost_for_two]] * VLOOKUP(Main[[#This Row],[Currency]],'Currency'!A:B,2,FALSE)</f>
        <v>12</v>
      </c>
      <c r="W7892" s="5" t="str">
        <f>IF(Main[[#This Row],[Avg_Cost_USD]]&lt;10,"Low",
IF(Main[[#This Row],[Avg_Cost_USD]]&lt;=30,"Medium","High"))</f>
        <v>Medium</v>
      </c>
    </row>
    <row r="7893" spans="1:23" x14ac:dyDescent="0.3">
      <c r="A7893">
        <v>1823</v>
      </c>
      <c r="B7893" t="s">
        <v>7920</v>
      </c>
      <c r="C7893">
        <v>1</v>
      </c>
      <c r="D7893" t="s">
        <v>7729</v>
      </c>
      <c r="E7893" t="s">
        <v>5803</v>
      </c>
      <c r="F7893">
        <v>77.328269599999999</v>
      </c>
      <c r="G7893">
        <v>28.369167699999998</v>
      </c>
      <c r="H7893" t="s">
        <v>419</v>
      </c>
      <c r="I7893" t="s">
        <v>19</v>
      </c>
      <c r="J7893" t="s">
        <v>57</v>
      </c>
      <c r="K7893" t="s">
        <v>57</v>
      </c>
      <c r="L7893" t="s">
        <v>57</v>
      </c>
      <c r="M7893" t="s">
        <v>57</v>
      </c>
      <c r="N7893">
        <v>1</v>
      </c>
      <c r="O7893">
        <v>5</v>
      </c>
      <c r="P7893">
        <v>100</v>
      </c>
      <c r="Q7893">
        <v>2.9</v>
      </c>
      <c r="R7893">
        <v>2016</v>
      </c>
      <c r="S7893">
        <v>11</v>
      </c>
      <c r="T7893">
        <v>11</v>
      </c>
      <c r="U7893" s="1">
        <v>42685</v>
      </c>
      <c r="V7893" s="5">
        <f>Main[[#This Row],[Average_Cost_for_two]] * VLOOKUP(Main[[#This Row],[Currency]],'Currency'!A:B,2,FALSE)</f>
        <v>1.2</v>
      </c>
      <c r="W7893" s="5" t="str">
        <f>IF(Main[[#This Row],[Avg_Cost_USD]]&lt;10,"Low",
IF(Main[[#This Row],[Avg_Cost_USD]]&lt;=30,"Medium","High"))</f>
        <v>Low</v>
      </c>
    </row>
    <row r="7894" spans="1:23" x14ac:dyDescent="0.3">
      <c r="A7894">
        <v>18458631</v>
      </c>
      <c r="B7894" t="s">
        <v>7921</v>
      </c>
      <c r="C7894">
        <v>1</v>
      </c>
      <c r="D7894" t="s">
        <v>7729</v>
      </c>
      <c r="E7894" t="s">
        <v>5803</v>
      </c>
      <c r="F7894">
        <v>77.328538800000004</v>
      </c>
      <c r="G7894">
        <v>28.3686544</v>
      </c>
      <c r="H7894" t="s">
        <v>289</v>
      </c>
      <c r="I7894" t="s">
        <v>19</v>
      </c>
      <c r="J7894" t="s">
        <v>57</v>
      </c>
      <c r="K7894" t="s">
        <v>57</v>
      </c>
      <c r="L7894" t="s">
        <v>57</v>
      </c>
      <c r="M7894" t="s">
        <v>57</v>
      </c>
      <c r="N7894">
        <v>2</v>
      </c>
      <c r="O7894">
        <v>4</v>
      </c>
      <c r="P7894">
        <v>500</v>
      </c>
      <c r="Q7894">
        <v>3</v>
      </c>
      <c r="R7894">
        <v>2014</v>
      </c>
      <c r="S7894">
        <v>11</v>
      </c>
      <c r="T7894">
        <v>27</v>
      </c>
      <c r="U7894" s="1">
        <v>41970</v>
      </c>
      <c r="V7894" s="5">
        <f>Main[[#This Row],[Average_Cost_for_two]] * VLOOKUP(Main[[#This Row],[Currency]],'Currency'!A:B,2,FALSE)</f>
        <v>6</v>
      </c>
      <c r="W7894" s="5" t="str">
        <f>IF(Main[[#This Row],[Avg_Cost_USD]]&lt;10,"Low",
IF(Main[[#This Row],[Avg_Cost_USD]]&lt;=30,"Medium","High"))</f>
        <v>Low</v>
      </c>
    </row>
    <row r="7895" spans="1:23" x14ac:dyDescent="0.3">
      <c r="A7895">
        <v>18382355</v>
      </c>
      <c r="B7895" t="s">
        <v>7922</v>
      </c>
      <c r="C7895">
        <v>1</v>
      </c>
      <c r="D7895" t="s">
        <v>7729</v>
      </c>
      <c r="E7895" t="s">
        <v>5803</v>
      </c>
      <c r="F7895">
        <v>77.326295299999998</v>
      </c>
      <c r="G7895">
        <v>28.363057600000001</v>
      </c>
      <c r="H7895" t="s">
        <v>369</v>
      </c>
      <c r="I7895" t="s">
        <v>19</v>
      </c>
      <c r="J7895" t="s">
        <v>57</v>
      </c>
      <c r="K7895" t="s">
        <v>57</v>
      </c>
      <c r="L7895" t="s">
        <v>57</v>
      </c>
      <c r="M7895" t="s">
        <v>57</v>
      </c>
      <c r="N7895">
        <v>1</v>
      </c>
      <c r="O7895">
        <v>1</v>
      </c>
      <c r="P7895">
        <v>400</v>
      </c>
      <c r="Q7895">
        <v>1</v>
      </c>
      <c r="R7895">
        <v>2013</v>
      </c>
      <c r="S7895">
        <v>11</v>
      </c>
      <c r="T7895">
        <v>27</v>
      </c>
      <c r="U7895" s="1">
        <v>41605</v>
      </c>
      <c r="V7895" s="5">
        <f>Main[[#This Row],[Average_Cost_for_two]] * VLOOKUP(Main[[#This Row],[Currency]],'Currency'!A:B,2,FALSE)</f>
        <v>4.8</v>
      </c>
      <c r="W7895" s="5" t="str">
        <f>IF(Main[[#This Row],[Avg_Cost_USD]]&lt;10,"Low",
IF(Main[[#This Row],[Avg_Cost_USD]]&lt;=30,"Medium","High"))</f>
        <v>Low</v>
      </c>
    </row>
    <row r="7896" spans="1:23" x14ac:dyDescent="0.3">
      <c r="A7896">
        <v>312688</v>
      </c>
      <c r="B7896" t="s">
        <v>7923</v>
      </c>
      <c r="C7896">
        <v>1</v>
      </c>
      <c r="D7896" t="s">
        <v>7729</v>
      </c>
      <c r="E7896" t="s">
        <v>7774</v>
      </c>
      <c r="F7896">
        <v>0</v>
      </c>
      <c r="G7896">
        <v>0</v>
      </c>
      <c r="H7896" t="s">
        <v>339</v>
      </c>
      <c r="I7896" t="s">
        <v>19</v>
      </c>
      <c r="J7896" t="s">
        <v>57</v>
      </c>
      <c r="K7896" t="s">
        <v>57</v>
      </c>
      <c r="L7896" t="s">
        <v>57</v>
      </c>
      <c r="M7896" t="s">
        <v>57</v>
      </c>
      <c r="N7896">
        <v>2</v>
      </c>
      <c r="O7896">
        <v>3</v>
      </c>
      <c r="P7896">
        <v>800</v>
      </c>
      <c r="Q7896">
        <v>1</v>
      </c>
      <c r="R7896">
        <v>2017</v>
      </c>
      <c r="S7896">
        <v>11</v>
      </c>
      <c r="T7896">
        <v>11</v>
      </c>
      <c r="U7896" s="1">
        <v>43050</v>
      </c>
      <c r="V7896" s="5">
        <f>Main[[#This Row],[Average_Cost_for_two]] * VLOOKUP(Main[[#This Row],[Currency]],'Currency'!A:B,2,FALSE)</f>
        <v>9.6</v>
      </c>
      <c r="W7896" s="5" t="str">
        <f>IF(Main[[#This Row],[Avg_Cost_USD]]&lt;10,"Low",
IF(Main[[#This Row],[Avg_Cost_USD]]&lt;=30,"Medium","High"))</f>
        <v>Low</v>
      </c>
    </row>
    <row r="7897" spans="1:23" x14ac:dyDescent="0.3">
      <c r="A7897">
        <v>18446418</v>
      </c>
      <c r="B7897" t="s">
        <v>7924</v>
      </c>
      <c r="C7897">
        <v>1</v>
      </c>
      <c r="D7897" t="s">
        <v>7729</v>
      </c>
      <c r="E7897" t="s">
        <v>7753</v>
      </c>
      <c r="F7897">
        <v>77.299728599999995</v>
      </c>
      <c r="G7897">
        <v>28.462226999999999</v>
      </c>
      <c r="H7897" t="s">
        <v>287</v>
      </c>
      <c r="I7897" t="s">
        <v>19</v>
      </c>
      <c r="J7897" t="s">
        <v>57</v>
      </c>
      <c r="K7897" t="s">
        <v>57</v>
      </c>
      <c r="L7897" t="s">
        <v>57</v>
      </c>
      <c r="M7897" t="s">
        <v>57</v>
      </c>
      <c r="N7897">
        <v>2</v>
      </c>
      <c r="O7897">
        <v>3</v>
      </c>
      <c r="P7897">
        <v>500</v>
      </c>
      <c r="Q7897">
        <v>1</v>
      </c>
      <c r="R7897">
        <v>2010</v>
      </c>
      <c r="S7897">
        <v>11</v>
      </c>
      <c r="T7897">
        <v>6</v>
      </c>
      <c r="U7897" s="1">
        <v>40488</v>
      </c>
      <c r="V7897" s="5">
        <f>Main[[#This Row],[Average_Cost_for_two]] * VLOOKUP(Main[[#This Row],[Currency]],'Currency'!A:B,2,FALSE)</f>
        <v>6</v>
      </c>
      <c r="W7897" s="5" t="str">
        <f>IF(Main[[#This Row],[Avg_Cost_USD]]&lt;10,"Low",
IF(Main[[#This Row],[Avg_Cost_USD]]&lt;=30,"Medium","High"))</f>
        <v>Low</v>
      </c>
    </row>
    <row r="7898" spans="1:23" x14ac:dyDescent="0.3">
      <c r="A7898">
        <v>301730</v>
      </c>
      <c r="B7898" t="s">
        <v>3141</v>
      </c>
      <c r="C7898">
        <v>1</v>
      </c>
      <c r="D7898" t="s">
        <v>7729</v>
      </c>
      <c r="E7898" t="s">
        <v>7755</v>
      </c>
      <c r="F7898">
        <v>77.305563000000006</v>
      </c>
      <c r="G7898">
        <v>28.490136799999998</v>
      </c>
      <c r="H7898" t="s">
        <v>56</v>
      </c>
      <c r="I7898" t="s">
        <v>19</v>
      </c>
      <c r="J7898" t="s">
        <v>57</v>
      </c>
      <c r="K7898" t="s">
        <v>57</v>
      </c>
      <c r="L7898" t="s">
        <v>57</v>
      </c>
      <c r="M7898" t="s">
        <v>57</v>
      </c>
      <c r="N7898">
        <v>1</v>
      </c>
      <c r="O7898">
        <v>8</v>
      </c>
      <c r="P7898">
        <v>150</v>
      </c>
      <c r="Q7898">
        <v>2.8</v>
      </c>
      <c r="R7898">
        <v>2013</v>
      </c>
      <c r="S7898">
        <v>10</v>
      </c>
      <c r="T7898">
        <v>8</v>
      </c>
      <c r="U7898" s="1">
        <v>41555</v>
      </c>
      <c r="V7898" s="5">
        <f>Main[[#This Row],[Average_Cost_for_two]] * VLOOKUP(Main[[#This Row],[Currency]],'Currency'!A:B,2,FALSE)</f>
        <v>1.8</v>
      </c>
      <c r="W7898" s="5" t="str">
        <f>IF(Main[[#This Row],[Avg_Cost_USD]]&lt;10,"Low",
IF(Main[[#This Row],[Avg_Cost_USD]]&lt;=30,"Medium","High"))</f>
        <v>Low</v>
      </c>
    </row>
    <row r="7899" spans="1:23" x14ac:dyDescent="0.3">
      <c r="A7899">
        <v>9299</v>
      </c>
      <c r="B7899" t="s">
        <v>626</v>
      </c>
      <c r="C7899">
        <v>1</v>
      </c>
      <c r="D7899" t="s">
        <v>7729</v>
      </c>
      <c r="E7899" t="s">
        <v>7755</v>
      </c>
      <c r="F7899">
        <v>77.302741670000003</v>
      </c>
      <c r="G7899">
        <v>28.496291670000002</v>
      </c>
      <c r="H7899" t="s">
        <v>419</v>
      </c>
      <c r="I7899" t="s">
        <v>19</v>
      </c>
      <c r="J7899" t="s">
        <v>57</v>
      </c>
      <c r="K7899" t="s">
        <v>57</v>
      </c>
      <c r="L7899" t="s">
        <v>57</v>
      </c>
      <c r="M7899" t="s">
        <v>57</v>
      </c>
      <c r="N7899">
        <v>1</v>
      </c>
      <c r="O7899">
        <v>1</v>
      </c>
      <c r="P7899">
        <v>100</v>
      </c>
      <c r="Q7899">
        <v>1</v>
      </c>
      <c r="R7899">
        <v>2012</v>
      </c>
      <c r="S7899">
        <v>10</v>
      </c>
      <c r="T7899">
        <v>20</v>
      </c>
      <c r="U7899" s="1">
        <v>41202</v>
      </c>
      <c r="V7899" s="5">
        <f>Main[[#This Row],[Average_Cost_for_two]] * VLOOKUP(Main[[#This Row],[Currency]],'Currency'!A:B,2,FALSE)</f>
        <v>1.2</v>
      </c>
      <c r="W7899" s="5" t="str">
        <f>IF(Main[[#This Row],[Avg_Cost_USD]]&lt;10,"Low",
IF(Main[[#This Row],[Avg_Cost_USD]]&lt;=30,"Medium","High"))</f>
        <v>Low</v>
      </c>
    </row>
    <row r="7900" spans="1:23" x14ac:dyDescent="0.3">
      <c r="A7900">
        <v>9178</v>
      </c>
      <c r="B7900" t="s">
        <v>7925</v>
      </c>
      <c r="C7900">
        <v>1</v>
      </c>
      <c r="D7900" t="s">
        <v>7729</v>
      </c>
      <c r="E7900" t="s">
        <v>7755</v>
      </c>
      <c r="F7900">
        <v>77.303541999999993</v>
      </c>
      <c r="G7900">
        <v>28.495915400000001</v>
      </c>
      <c r="H7900" t="s">
        <v>56</v>
      </c>
      <c r="I7900" t="s">
        <v>19</v>
      </c>
      <c r="J7900" t="s">
        <v>57</v>
      </c>
      <c r="K7900" t="s">
        <v>57</v>
      </c>
      <c r="L7900" t="s">
        <v>57</v>
      </c>
      <c r="M7900" t="s">
        <v>57</v>
      </c>
      <c r="N7900">
        <v>1</v>
      </c>
      <c r="O7900">
        <v>3</v>
      </c>
      <c r="P7900">
        <v>100</v>
      </c>
      <c r="Q7900">
        <v>1</v>
      </c>
      <c r="R7900">
        <v>2011</v>
      </c>
      <c r="S7900">
        <v>10</v>
      </c>
      <c r="T7900">
        <v>1</v>
      </c>
      <c r="U7900" s="1">
        <v>40817</v>
      </c>
      <c r="V7900" s="5">
        <f>Main[[#This Row],[Average_Cost_for_two]] * VLOOKUP(Main[[#This Row],[Currency]],'Currency'!A:B,2,FALSE)</f>
        <v>1.2</v>
      </c>
      <c r="W7900" s="5" t="str">
        <f>IF(Main[[#This Row],[Avg_Cost_USD]]&lt;10,"Low",
IF(Main[[#This Row],[Avg_Cost_USD]]&lt;=30,"Medium","High"))</f>
        <v>Low</v>
      </c>
    </row>
    <row r="7901" spans="1:23" x14ac:dyDescent="0.3">
      <c r="A7901">
        <v>18433852</v>
      </c>
      <c r="B7901" t="s">
        <v>7412</v>
      </c>
      <c r="C7901">
        <v>1</v>
      </c>
      <c r="D7901" t="s">
        <v>7729</v>
      </c>
      <c r="E7901" t="s">
        <v>7926</v>
      </c>
      <c r="F7901">
        <v>77.300087700000006</v>
      </c>
      <c r="G7901">
        <v>28.426284200000001</v>
      </c>
      <c r="H7901" t="s">
        <v>301</v>
      </c>
      <c r="I7901" t="s">
        <v>19</v>
      </c>
      <c r="J7901" t="s">
        <v>57</v>
      </c>
      <c r="K7901" t="s">
        <v>57</v>
      </c>
      <c r="L7901" t="s">
        <v>57</v>
      </c>
      <c r="M7901" t="s">
        <v>57</v>
      </c>
      <c r="N7901">
        <v>1</v>
      </c>
      <c r="O7901">
        <v>0</v>
      </c>
      <c r="P7901">
        <v>300</v>
      </c>
      <c r="Q7901">
        <v>1</v>
      </c>
      <c r="R7901">
        <v>2014</v>
      </c>
      <c r="S7901">
        <v>10</v>
      </c>
      <c r="T7901">
        <v>23</v>
      </c>
      <c r="U7901" s="1">
        <v>41935</v>
      </c>
      <c r="V7901" s="5">
        <f>Main[[#This Row],[Average_Cost_for_two]] * VLOOKUP(Main[[#This Row],[Currency]],'Currency'!A:B,2,FALSE)</f>
        <v>3.6</v>
      </c>
      <c r="W7901" s="5" t="str">
        <f>IF(Main[[#This Row],[Avg_Cost_USD]]&lt;10,"Low",
IF(Main[[#This Row],[Avg_Cost_USD]]&lt;=30,"Medium","High"))</f>
        <v>Low</v>
      </c>
    </row>
    <row r="7902" spans="1:23" x14ac:dyDescent="0.3">
      <c r="A7902">
        <v>1804</v>
      </c>
      <c r="B7902" t="s">
        <v>1574</v>
      </c>
      <c r="C7902">
        <v>1</v>
      </c>
      <c r="D7902" t="s">
        <v>7729</v>
      </c>
      <c r="E7902" t="s">
        <v>7730</v>
      </c>
      <c r="F7902">
        <v>77.307268399999998</v>
      </c>
      <c r="G7902">
        <v>28.4700256</v>
      </c>
      <c r="H7902" t="s">
        <v>1025</v>
      </c>
      <c r="I7902" t="s">
        <v>19</v>
      </c>
      <c r="J7902" t="s">
        <v>57</v>
      </c>
      <c r="K7902" t="s">
        <v>61</v>
      </c>
      <c r="L7902" t="s">
        <v>57</v>
      </c>
      <c r="M7902" t="s">
        <v>57</v>
      </c>
      <c r="N7902">
        <v>3</v>
      </c>
      <c r="O7902">
        <v>508</v>
      </c>
      <c r="P7902">
        <v>1100</v>
      </c>
      <c r="Q7902">
        <v>3.8</v>
      </c>
      <c r="R7902">
        <v>2012</v>
      </c>
      <c r="S7902">
        <v>10</v>
      </c>
      <c r="T7902">
        <v>6</v>
      </c>
      <c r="U7902" s="1">
        <v>41188</v>
      </c>
      <c r="V7902" s="5">
        <f>Main[[#This Row],[Average_Cost_for_two]] * VLOOKUP(Main[[#This Row],[Currency]],'Currency'!A:B,2,FALSE)</f>
        <v>13.200000000000001</v>
      </c>
      <c r="W7902" s="5" t="str">
        <f>IF(Main[[#This Row],[Avg_Cost_USD]]&lt;10,"Low",
IF(Main[[#This Row],[Avg_Cost_USD]]&lt;=30,"Medium","High"))</f>
        <v>Medium</v>
      </c>
    </row>
    <row r="7903" spans="1:23" x14ac:dyDescent="0.3">
      <c r="A7903">
        <v>304062</v>
      </c>
      <c r="B7903" t="s">
        <v>7927</v>
      </c>
      <c r="C7903">
        <v>1</v>
      </c>
      <c r="D7903" t="s">
        <v>7729</v>
      </c>
      <c r="E7903" t="s">
        <v>7928</v>
      </c>
      <c r="F7903">
        <v>77.294319000000002</v>
      </c>
      <c r="G7903">
        <v>28.493769199999999</v>
      </c>
      <c r="H7903" t="s">
        <v>521</v>
      </c>
      <c r="I7903" t="s">
        <v>19</v>
      </c>
      <c r="J7903" t="s">
        <v>57</v>
      </c>
      <c r="K7903" t="s">
        <v>57</v>
      </c>
      <c r="L7903" t="s">
        <v>57</v>
      </c>
      <c r="M7903" t="s">
        <v>57</v>
      </c>
      <c r="N7903">
        <v>1</v>
      </c>
      <c r="O7903">
        <v>3</v>
      </c>
      <c r="P7903">
        <v>200</v>
      </c>
      <c r="Q7903">
        <v>1</v>
      </c>
      <c r="R7903">
        <v>2010</v>
      </c>
      <c r="S7903">
        <v>10</v>
      </c>
      <c r="T7903">
        <v>22</v>
      </c>
      <c r="U7903" s="1">
        <v>40473</v>
      </c>
      <c r="V7903" s="5">
        <f>Main[[#This Row],[Average_Cost_for_two]] * VLOOKUP(Main[[#This Row],[Currency]],'Currency'!A:B,2,FALSE)</f>
        <v>2.4</v>
      </c>
      <c r="W7903" s="5" t="str">
        <f>IF(Main[[#This Row],[Avg_Cost_USD]]&lt;10,"Low",
IF(Main[[#This Row],[Avg_Cost_USD]]&lt;=30,"Medium","High"))</f>
        <v>Low</v>
      </c>
    </row>
    <row r="7904" spans="1:23" x14ac:dyDescent="0.3">
      <c r="A7904">
        <v>8169</v>
      </c>
      <c r="B7904" t="s">
        <v>7929</v>
      </c>
      <c r="C7904">
        <v>1</v>
      </c>
      <c r="D7904" t="s">
        <v>7729</v>
      </c>
      <c r="E7904" t="s">
        <v>7930</v>
      </c>
      <c r="F7904">
        <v>77.315357800000001</v>
      </c>
      <c r="G7904">
        <v>28.453462900000002</v>
      </c>
      <c r="H7904" t="s">
        <v>419</v>
      </c>
      <c r="I7904" t="s">
        <v>19</v>
      </c>
      <c r="J7904" t="s">
        <v>57</v>
      </c>
      <c r="K7904" t="s">
        <v>57</v>
      </c>
      <c r="L7904" t="s">
        <v>57</v>
      </c>
      <c r="M7904" t="s">
        <v>57</v>
      </c>
      <c r="N7904">
        <v>1</v>
      </c>
      <c r="O7904">
        <v>2</v>
      </c>
      <c r="P7904">
        <v>100</v>
      </c>
      <c r="Q7904">
        <v>1</v>
      </c>
      <c r="R7904">
        <v>2014</v>
      </c>
      <c r="S7904">
        <v>10</v>
      </c>
      <c r="T7904">
        <v>12</v>
      </c>
      <c r="U7904" s="1">
        <v>41924</v>
      </c>
      <c r="V7904" s="5">
        <f>Main[[#This Row],[Average_Cost_for_two]] * VLOOKUP(Main[[#This Row],[Currency]],'Currency'!A:B,2,FALSE)</f>
        <v>1.2</v>
      </c>
      <c r="W7904" s="5" t="str">
        <f>IF(Main[[#This Row],[Avg_Cost_USD]]&lt;10,"Low",
IF(Main[[#This Row],[Avg_Cost_USD]]&lt;=30,"Medium","High"))</f>
        <v>Low</v>
      </c>
    </row>
    <row r="7905" spans="1:23" x14ac:dyDescent="0.3">
      <c r="A7905">
        <v>6013</v>
      </c>
      <c r="B7905" t="s">
        <v>7931</v>
      </c>
      <c r="C7905">
        <v>1</v>
      </c>
      <c r="D7905" t="s">
        <v>7729</v>
      </c>
      <c r="E7905" t="s">
        <v>7735</v>
      </c>
      <c r="F7905">
        <v>77.3144487</v>
      </c>
      <c r="G7905">
        <v>28.383665000000001</v>
      </c>
      <c r="H7905" t="s">
        <v>301</v>
      </c>
      <c r="I7905" t="s">
        <v>19</v>
      </c>
      <c r="J7905" t="s">
        <v>57</v>
      </c>
      <c r="K7905" t="s">
        <v>57</v>
      </c>
      <c r="L7905" t="s">
        <v>57</v>
      </c>
      <c r="M7905" t="s">
        <v>57</v>
      </c>
      <c r="N7905">
        <v>2</v>
      </c>
      <c r="O7905">
        <v>19</v>
      </c>
      <c r="P7905">
        <v>500</v>
      </c>
      <c r="Q7905">
        <v>3.2</v>
      </c>
      <c r="R7905">
        <v>2013</v>
      </c>
      <c r="S7905">
        <v>10</v>
      </c>
      <c r="T7905">
        <v>17</v>
      </c>
      <c r="U7905" s="1">
        <v>41564</v>
      </c>
      <c r="V7905" s="5">
        <f>Main[[#This Row],[Average_Cost_for_two]] * VLOOKUP(Main[[#This Row],[Currency]],'Currency'!A:B,2,FALSE)</f>
        <v>6</v>
      </c>
      <c r="W7905" s="5" t="str">
        <f>IF(Main[[#This Row],[Avg_Cost_USD]]&lt;10,"Low",
IF(Main[[#This Row],[Avg_Cost_USD]]&lt;=30,"Medium","High"))</f>
        <v>Low</v>
      </c>
    </row>
    <row r="7906" spans="1:23" x14ac:dyDescent="0.3">
      <c r="A7906">
        <v>18258480</v>
      </c>
      <c r="B7906" t="s">
        <v>2632</v>
      </c>
      <c r="C7906">
        <v>1</v>
      </c>
      <c r="D7906" t="s">
        <v>7729</v>
      </c>
      <c r="E7906" t="s">
        <v>6830</v>
      </c>
      <c r="F7906">
        <v>77.319025999999994</v>
      </c>
      <c r="G7906">
        <v>28.372517200000001</v>
      </c>
      <c r="H7906" t="s">
        <v>303</v>
      </c>
      <c r="I7906" t="s">
        <v>19</v>
      </c>
      <c r="J7906" t="s">
        <v>61</v>
      </c>
      <c r="K7906" t="s">
        <v>61</v>
      </c>
      <c r="L7906" t="s">
        <v>57</v>
      </c>
      <c r="M7906" t="s">
        <v>57</v>
      </c>
      <c r="N7906">
        <v>2</v>
      </c>
      <c r="O7906">
        <v>25</v>
      </c>
      <c r="P7906">
        <v>800</v>
      </c>
      <c r="Q7906">
        <v>3.3</v>
      </c>
      <c r="R7906">
        <v>2015</v>
      </c>
      <c r="S7906">
        <v>10</v>
      </c>
      <c r="T7906">
        <v>19</v>
      </c>
      <c r="U7906" s="1">
        <v>42296</v>
      </c>
      <c r="V7906" s="5">
        <f>Main[[#This Row],[Average_Cost_for_two]] * VLOOKUP(Main[[#This Row],[Currency]],'Currency'!A:B,2,FALSE)</f>
        <v>9.6</v>
      </c>
      <c r="W7906" s="5" t="str">
        <f>IF(Main[[#This Row],[Avg_Cost_USD]]&lt;10,"Low",
IF(Main[[#This Row],[Avg_Cost_USD]]&lt;=30,"Medium","High"))</f>
        <v>Low</v>
      </c>
    </row>
    <row r="7907" spans="1:23" x14ac:dyDescent="0.3">
      <c r="A7907">
        <v>304006</v>
      </c>
      <c r="B7907" t="s">
        <v>740</v>
      </c>
      <c r="C7907">
        <v>1</v>
      </c>
      <c r="D7907" t="s">
        <v>7729</v>
      </c>
      <c r="E7907" t="s">
        <v>6398</v>
      </c>
      <c r="F7907">
        <v>77.314291670000003</v>
      </c>
      <c r="G7907">
        <v>28.38339444</v>
      </c>
      <c r="H7907" t="s">
        <v>342</v>
      </c>
      <c r="I7907" t="s">
        <v>19</v>
      </c>
      <c r="J7907" t="s">
        <v>57</v>
      </c>
      <c r="K7907" t="s">
        <v>57</v>
      </c>
      <c r="L7907" t="s">
        <v>57</v>
      </c>
      <c r="M7907" t="s">
        <v>57</v>
      </c>
      <c r="N7907">
        <v>1</v>
      </c>
      <c r="O7907">
        <v>7</v>
      </c>
      <c r="P7907">
        <v>200</v>
      </c>
      <c r="Q7907">
        <v>2.9</v>
      </c>
      <c r="R7907">
        <v>2017</v>
      </c>
      <c r="S7907">
        <v>10</v>
      </c>
      <c r="T7907">
        <v>25</v>
      </c>
      <c r="U7907" s="1">
        <v>43033</v>
      </c>
      <c r="V7907" s="5">
        <f>Main[[#This Row],[Average_Cost_for_two]] * VLOOKUP(Main[[#This Row],[Currency]],'Currency'!A:B,2,FALSE)</f>
        <v>2.4</v>
      </c>
      <c r="W7907" s="5" t="str">
        <f>IF(Main[[#This Row],[Avg_Cost_USD]]&lt;10,"Low",
IF(Main[[#This Row],[Avg_Cost_USD]]&lt;=30,"Medium","High"))</f>
        <v>Low</v>
      </c>
    </row>
    <row r="7908" spans="1:23" x14ac:dyDescent="0.3">
      <c r="A7908">
        <v>1367</v>
      </c>
      <c r="B7908" t="s">
        <v>7932</v>
      </c>
      <c r="C7908">
        <v>1</v>
      </c>
      <c r="D7908" t="s">
        <v>7729</v>
      </c>
      <c r="E7908" t="s">
        <v>5788</v>
      </c>
      <c r="F7908">
        <v>77.322256800000005</v>
      </c>
      <c r="G7908">
        <v>28.394900799999998</v>
      </c>
      <c r="H7908" t="s">
        <v>3374</v>
      </c>
      <c r="I7908" t="s">
        <v>19</v>
      </c>
      <c r="J7908" t="s">
        <v>57</v>
      </c>
      <c r="K7908" t="s">
        <v>57</v>
      </c>
      <c r="L7908" t="s">
        <v>57</v>
      </c>
      <c r="M7908" t="s">
        <v>57</v>
      </c>
      <c r="N7908">
        <v>1</v>
      </c>
      <c r="O7908">
        <v>70</v>
      </c>
      <c r="P7908">
        <v>400</v>
      </c>
      <c r="Q7908">
        <v>3.4</v>
      </c>
      <c r="R7908">
        <v>2016</v>
      </c>
      <c r="S7908">
        <v>10</v>
      </c>
      <c r="T7908">
        <v>18</v>
      </c>
      <c r="U7908" s="1">
        <v>42661</v>
      </c>
      <c r="V7908" s="5">
        <f>Main[[#This Row],[Average_Cost_for_two]] * VLOOKUP(Main[[#This Row],[Currency]],'Currency'!A:B,2,FALSE)</f>
        <v>4.8</v>
      </c>
      <c r="W7908" s="5" t="str">
        <f>IF(Main[[#This Row],[Avg_Cost_USD]]&lt;10,"Low",
IF(Main[[#This Row],[Avg_Cost_USD]]&lt;=30,"Medium","High"))</f>
        <v>Low</v>
      </c>
    </row>
    <row r="7909" spans="1:23" x14ac:dyDescent="0.3">
      <c r="A7909">
        <v>18138421</v>
      </c>
      <c r="B7909" t="s">
        <v>1853</v>
      </c>
      <c r="C7909">
        <v>1</v>
      </c>
      <c r="D7909" t="s">
        <v>7729</v>
      </c>
      <c r="E7909" t="s">
        <v>5788</v>
      </c>
      <c r="F7909">
        <v>77.292179000000004</v>
      </c>
      <c r="G7909">
        <v>28.452631</v>
      </c>
      <c r="H7909" t="s">
        <v>7933</v>
      </c>
      <c r="I7909" t="s">
        <v>19</v>
      </c>
      <c r="J7909" t="s">
        <v>57</v>
      </c>
      <c r="K7909" t="s">
        <v>57</v>
      </c>
      <c r="L7909" t="s">
        <v>57</v>
      </c>
      <c r="M7909" t="s">
        <v>57</v>
      </c>
      <c r="N7909">
        <v>2</v>
      </c>
      <c r="O7909">
        <v>14</v>
      </c>
      <c r="P7909">
        <v>950</v>
      </c>
      <c r="Q7909">
        <v>2.6</v>
      </c>
      <c r="R7909">
        <v>2017</v>
      </c>
      <c r="S7909">
        <v>10</v>
      </c>
      <c r="T7909">
        <v>2</v>
      </c>
      <c r="U7909" s="1">
        <v>43010</v>
      </c>
      <c r="V7909" s="5">
        <f>Main[[#This Row],[Average_Cost_for_two]] * VLOOKUP(Main[[#This Row],[Currency]],'Currency'!A:B,2,FALSE)</f>
        <v>11.4</v>
      </c>
      <c r="W7909" s="5" t="str">
        <f>IF(Main[[#This Row],[Avg_Cost_USD]]&lt;10,"Low",
IF(Main[[#This Row],[Avg_Cost_USD]]&lt;=30,"Medium","High"))</f>
        <v>Medium</v>
      </c>
    </row>
    <row r="7910" spans="1:23" x14ac:dyDescent="0.3">
      <c r="A7910">
        <v>9814</v>
      </c>
      <c r="B7910" t="s">
        <v>632</v>
      </c>
      <c r="C7910">
        <v>1</v>
      </c>
      <c r="D7910" t="s">
        <v>7729</v>
      </c>
      <c r="E7910" t="s">
        <v>5788</v>
      </c>
      <c r="F7910">
        <v>77.324410700000001</v>
      </c>
      <c r="G7910">
        <v>28.395193200000001</v>
      </c>
      <c r="H7910" t="s">
        <v>633</v>
      </c>
      <c r="I7910" t="s">
        <v>19</v>
      </c>
      <c r="J7910" t="s">
        <v>57</v>
      </c>
      <c r="K7910" t="s">
        <v>57</v>
      </c>
      <c r="L7910" t="s">
        <v>57</v>
      </c>
      <c r="M7910" t="s">
        <v>57</v>
      </c>
      <c r="N7910">
        <v>1</v>
      </c>
      <c r="O7910">
        <v>31</v>
      </c>
      <c r="P7910">
        <v>350</v>
      </c>
      <c r="Q7910">
        <v>3.5</v>
      </c>
      <c r="R7910">
        <v>2011</v>
      </c>
      <c r="S7910">
        <v>10</v>
      </c>
      <c r="T7910">
        <v>26</v>
      </c>
      <c r="U7910" s="1">
        <v>40842</v>
      </c>
      <c r="V7910" s="5">
        <f>Main[[#This Row],[Average_Cost_for_two]] * VLOOKUP(Main[[#This Row],[Currency]],'Currency'!A:B,2,FALSE)</f>
        <v>4.2</v>
      </c>
      <c r="W7910" s="5" t="str">
        <f>IF(Main[[#This Row],[Avg_Cost_USD]]&lt;10,"Low",
IF(Main[[#This Row],[Avg_Cost_USD]]&lt;=30,"Medium","High"))</f>
        <v>Low</v>
      </c>
    </row>
    <row r="7911" spans="1:23" x14ac:dyDescent="0.3">
      <c r="A7911">
        <v>18400756</v>
      </c>
      <c r="B7911" t="s">
        <v>7934</v>
      </c>
      <c r="C7911">
        <v>1</v>
      </c>
      <c r="D7911" t="s">
        <v>7729</v>
      </c>
      <c r="E7911" t="s">
        <v>5788</v>
      </c>
      <c r="F7911">
        <v>77.324410700000001</v>
      </c>
      <c r="G7911">
        <v>28.395282999999999</v>
      </c>
      <c r="H7911" t="s">
        <v>303</v>
      </c>
      <c r="I7911" t="s">
        <v>19</v>
      </c>
      <c r="J7911" t="s">
        <v>57</v>
      </c>
      <c r="K7911" t="s">
        <v>61</v>
      </c>
      <c r="L7911" t="s">
        <v>57</v>
      </c>
      <c r="M7911" t="s">
        <v>57</v>
      </c>
      <c r="N7911">
        <v>2</v>
      </c>
      <c r="O7911">
        <v>27</v>
      </c>
      <c r="P7911">
        <v>750</v>
      </c>
      <c r="Q7911">
        <v>3.8</v>
      </c>
      <c r="R7911">
        <v>2017</v>
      </c>
      <c r="S7911">
        <v>10</v>
      </c>
      <c r="T7911">
        <v>16</v>
      </c>
      <c r="U7911" s="1">
        <v>43024</v>
      </c>
      <c r="V7911" s="5">
        <f>Main[[#This Row],[Average_Cost_for_two]] * VLOOKUP(Main[[#This Row],[Currency]],'Currency'!A:B,2,FALSE)</f>
        <v>9</v>
      </c>
      <c r="W7911" s="5" t="str">
        <f>IF(Main[[#This Row],[Avg_Cost_USD]]&lt;10,"Low",
IF(Main[[#This Row],[Avg_Cost_USD]]&lt;=30,"Medium","High"))</f>
        <v>Low</v>
      </c>
    </row>
    <row r="7912" spans="1:23" x14ac:dyDescent="0.3">
      <c r="A7912">
        <v>18367316</v>
      </c>
      <c r="B7912" t="s">
        <v>7935</v>
      </c>
      <c r="C7912">
        <v>1</v>
      </c>
      <c r="D7912" t="s">
        <v>7729</v>
      </c>
      <c r="E7912" t="s">
        <v>6989</v>
      </c>
      <c r="F7912">
        <v>77.318577199999993</v>
      </c>
      <c r="G7912">
        <v>28.410887800000001</v>
      </c>
      <c r="H7912" t="s">
        <v>3106</v>
      </c>
      <c r="I7912" t="s">
        <v>19</v>
      </c>
      <c r="J7912" t="s">
        <v>57</v>
      </c>
      <c r="K7912" t="s">
        <v>57</v>
      </c>
      <c r="L7912" t="s">
        <v>57</v>
      </c>
      <c r="M7912" t="s">
        <v>57</v>
      </c>
      <c r="N7912">
        <v>1</v>
      </c>
      <c r="O7912">
        <v>8</v>
      </c>
      <c r="P7912">
        <v>400</v>
      </c>
      <c r="Q7912">
        <v>3.1</v>
      </c>
      <c r="R7912">
        <v>2016</v>
      </c>
      <c r="S7912">
        <v>10</v>
      </c>
      <c r="T7912">
        <v>20</v>
      </c>
      <c r="U7912" s="1">
        <v>42663</v>
      </c>
      <c r="V7912" s="5">
        <f>Main[[#This Row],[Average_Cost_for_two]] * VLOOKUP(Main[[#This Row],[Currency]],'Currency'!A:B,2,FALSE)</f>
        <v>4.8</v>
      </c>
      <c r="W7912" s="5" t="str">
        <f>IF(Main[[#This Row],[Avg_Cost_USD]]&lt;10,"Low",
IF(Main[[#This Row],[Avg_Cost_USD]]&lt;=30,"Medium","High"))</f>
        <v>Low</v>
      </c>
    </row>
    <row r="7913" spans="1:23" x14ac:dyDescent="0.3">
      <c r="A7913">
        <v>8320</v>
      </c>
      <c r="B7913" t="s">
        <v>7936</v>
      </c>
      <c r="C7913">
        <v>1</v>
      </c>
      <c r="D7913" t="s">
        <v>7729</v>
      </c>
      <c r="E7913" t="s">
        <v>5790</v>
      </c>
      <c r="F7913">
        <v>77.327832400000005</v>
      </c>
      <c r="G7913">
        <v>28.410164699999999</v>
      </c>
      <c r="H7913" t="s">
        <v>56</v>
      </c>
      <c r="I7913" t="s">
        <v>19</v>
      </c>
      <c r="J7913" t="s">
        <v>57</v>
      </c>
      <c r="K7913" t="s">
        <v>57</v>
      </c>
      <c r="L7913" t="s">
        <v>57</v>
      </c>
      <c r="M7913" t="s">
        <v>57</v>
      </c>
      <c r="N7913">
        <v>1</v>
      </c>
      <c r="O7913">
        <v>20</v>
      </c>
      <c r="P7913">
        <v>400</v>
      </c>
      <c r="Q7913">
        <v>2.7</v>
      </c>
      <c r="R7913">
        <v>2013</v>
      </c>
      <c r="S7913">
        <v>10</v>
      </c>
      <c r="T7913">
        <v>9</v>
      </c>
      <c r="U7913" s="1">
        <v>41556</v>
      </c>
      <c r="V7913" s="5">
        <f>Main[[#This Row],[Average_Cost_for_two]] * VLOOKUP(Main[[#This Row],[Currency]],'Currency'!A:B,2,FALSE)</f>
        <v>4.8</v>
      </c>
      <c r="W7913" s="5" t="str">
        <f>IF(Main[[#This Row],[Avg_Cost_USD]]&lt;10,"Low",
IF(Main[[#This Row],[Avg_Cost_USD]]&lt;=30,"Medium","High"))</f>
        <v>Low</v>
      </c>
    </row>
    <row r="7914" spans="1:23" x14ac:dyDescent="0.3">
      <c r="A7914">
        <v>8308</v>
      </c>
      <c r="B7914" t="s">
        <v>7937</v>
      </c>
      <c r="C7914">
        <v>1</v>
      </c>
      <c r="D7914" t="s">
        <v>7729</v>
      </c>
      <c r="E7914" t="s">
        <v>5790</v>
      </c>
      <c r="F7914">
        <v>77.327910599999996</v>
      </c>
      <c r="G7914">
        <v>28.410330600000002</v>
      </c>
      <c r="H7914" t="s">
        <v>419</v>
      </c>
      <c r="I7914" t="s">
        <v>19</v>
      </c>
      <c r="J7914" t="s">
        <v>57</v>
      </c>
      <c r="K7914" t="s">
        <v>57</v>
      </c>
      <c r="L7914" t="s">
        <v>57</v>
      </c>
      <c r="M7914" t="s">
        <v>57</v>
      </c>
      <c r="N7914">
        <v>1</v>
      </c>
      <c r="O7914">
        <v>41</v>
      </c>
      <c r="P7914">
        <v>100</v>
      </c>
      <c r="Q7914">
        <v>3.2</v>
      </c>
      <c r="R7914">
        <v>2018</v>
      </c>
      <c r="S7914">
        <v>10</v>
      </c>
      <c r="T7914">
        <v>5</v>
      </c>
      <c r="U7914" s="1">
        <v>43378</v>
      </c>
      <c r="V7914" s="5">
        <f>Main[[#This Row],[Average_Cost_for_two]] * VLOOKUP(Main[[#This Row],[Currency]],'Currency'!A:B,2,FALSE)</f>
        <v>1.2</v>
      </c>
      <c r="W7914" s="5" t="str">
        <f>IF(Main[[#This Row],[Avg_Cost_USD]]&lt;10,"Low",
IF(Main[[#This Row],[Avg_Cost_USD]]&lt;=30,"Medium","High"))</f>
        <v>Low</v>
      </c>
    </row>
    <row r="7915" spans="1:23" x14ac:dyDescent="0.3">
      <c r="A7915">
        <v>18466980</v>
      </c>
      <c r="B7915" t="s">
        <v>7938</v>
      </c>
      <c r="C7915">
        <v>1</v>
      </c>
      <c r="D7915" t="s">
        <v>7729</v>
      </c>
      <c r="E7915" t="s">
        <v>5867</v>
      </c>
      <c r="F7915">
        <v>77.296536900000007</v>
      </c>
      <c r="G7915">
        <v>28.429839600000001</v>
      </c>
      <c r="H7915" t="s">
        <v>56</v>
      </c>
      <c r="I7915" t="s">
        <v>19</v>
      </c>
      <c r="J7915" t="s">
        <v>57</v>
      </c>
      <c r="K7915" t="s">
        <v>57</v>
      </c>
      <c r="L7915" t="s">
        <v>57</v>
      </c>
      <c r="M7915" t="s">
        <v>57</v>
      </c>
      <c r="N7915">
        <v>1</v>
      </c>
      <c r="O7915">
        <v>3</v>
      </c>
      <c r="P7915">
        <v>300</v>
      </c>
      <c r="Q7915">
        <v>1</v>
      </c>
      <c r="R7915">
        <v>2013</v>
      </c>
      <c r="S7915">
        <v>10</v>
      </c>
      <c r="T7915">
        <v>13</v>
      </c>
      <c r="U7915" s="1">
        <v>41560</v>
      </c>
      <c r="V7915" s="5">
        <f>Main[[#This Row],[Average_Cost_for_two]] * VLOOKUP(Main[[#This Row],[Currency]],'Currency'!A:B,2,FALSE)</f>
        <v>3.6</v>
      </c>
      <c r="W7915" s="5" t="str">
        <f>IF(Main[[#This Row],[Avg_Cost_USD]]&lt;10,"Low",
IF(Main[[#This Row],[Avg_Cost_USD]]&lt;=30,"Medium","High"))</f>
        <v>Low</v>
      </c>
    </row>
    <row r="7916" spans="1:23" x14ac:dyDescent="0.3">
      <c r="A7916">
        <v>18133473</v>
      </c>
      <c r="B7916" t="s">
        <v>7939</v>
      </c>
      <c r="C7916">
        <v>1</v>
      </c>
      <c r="D7916" t="s">
        <v>7729</v>
      </c>
      <c r="E7916" t="s">
        <v>7208</v>
      </c>
      <c r="F7916">
        <v>77.315068999999994</v>
      </c>
      <c r="G7916">
        <v>28.435334099999999</v>
      </c>
      <c r="H7916" t="s">
        <v>505</v>
      </c>
      <c r="I7916" t="s">
        <v>19</v>
      </c>
      <c r="J7916" t="s">
        <v>57</v>
      </c>
      <c r="K7916" t="s">
        <v>57</v>
      </c>
      <c r="L7916" t="s">
        <v>57</v>
      </c>
      <c r="M7916" t="s">
        <v>57</v>
      </c>
      <c r="N7916">
        <v>1</v>
      </c>
      <c r="O7916">
        <v>5</v>
      </c>
      <c r="P7916">
        <v>200</v>
      </c>
      <c r="Q7916">
        <v>2.9</v>
      </c>
      <c r="R7916">
        <v>2015</v>
      </c>
      <c r="S7916">
        <v>10</v>
      </c>
      <c r="T7916">
        <v>3</v>
      </c>
      <c r="U7916" s="1">
        <v>42280</v>
      </c>
      <c r="V7916" s="5">
        <f>Main[[#This Row],[Average_Cost_for_two]] * VLOOKUP(Main[[#This Row],[Currency]],'Currency'!A:B,2,FALSE)</f>
        <v>2.4</v>
      </c>
      <c r="W7916" s="5" t="str">
        <f>IF(Main[[#This Row],[Avg_Cost_USD]]&lt;10,"Low",
IF(Main[[#This Row],[Avg_Cost_USD]]&lt;=30,"Medium","High"))</f>
        <v>Low</v>
      </c>
    </row>
    <row r="7917" spans="1:23" x14ac:dyDescent="0.3">
      <c r="A7917">
        <v>4462</v>
      </c>
      <c r="B7917" t="s">
        <v>7940</v>
      </c>
      <c r="C7917">
        <v>1</v>
      </c>
      <c r="D7917" t="s">
        <v>7729</v>
      </c>
      <c r="E7917" t="s">
        <v>5873</v>
      </c>
      <c r="F7917">
        <v>77.317051500000005</v>
      </c>
      <c r="G7917">
        <v>28.446636099999999</v>
      </c>
      <c r="H7917" t="s">
        <v>339</v>
      </c>
      <c r="I7917" t="s">
        <v>19</v>
      </c>
      <c r="J7917" t="s">
        <v>57</v>
      </c>
      <c r="K7917" t="s">
        <v>57</v>
      </c>
      <c r="L7917" t="s">
        <v>57</v>
      </c>
      <c r="M7917" t="s">
        <v>57</v>
      </c>
      <c r="N7917">
        <v>1</v>
      </c>
      <c r="O7917">
        <v>2</v>
      </c>
      <c r="P7917">
        <v>200</v>
      </c>
      <c r="Q7917">
        <v>1</v>
      </c>
      <c r="R7917">
        <v>2013</v>
      </c>
      <c r="S7917">
        <v>10</v>
      </c>
      <c r="T7917">
        <v>15</v>
      </c>
      <c r="U7917" s="1">
        <v>41562</v>
      </c>
      <c r="V7917" s="5">
        <f>Main[[#This Row],[Average_Cost_for_two]] * VLOOKUP(Main[[#This Row],[Currency]],'Currency'!A:B,2,FALSE)</f>
        <v>2.4</v>
      </c>
      <c r="W7917" s="5" t="str">
        <f>IF(Main[[#This Row],[Avg_Cost_USD]]&lt;10,"Low",
IF(Main[[#This Row],[Avg_Cost_USD]]&lt;=30,"Medium","High"))</f>
        <v>Low</v>
      </c>
    </row>
    <row r="7918" spans="1:23" x14ac:dyDescent="0.3">
      <c r="A7918">
        <v>1414</v>
      </c>
      <c r="B7918" t="s">
        <v>7941</v>
      </c>
      <c r="C7918">
        <v>1</v>
      </c>
      <c r="D7918" t="s">
        <v>7729</v>
      </c>
      <c r="E7918" t="s">
        <v>6857</v>
      </c>
      <c r="F7918">
        <v>77.314911800000004</v>
      </c>
      <c r="G7918">
        <v>28.471864400000001</v>
      </c>
      <c r="H7918" t="s">
        <v>7942</v>
      </c>
      <c r="I7918" t="s">
        <v>19</v>
      </c>
      <c r="J7918" t="s">
        <v>57</v>
      </c>
      <c r="K7918" t="s">
        <v>61</v>
      </c>
      <c r="L7918" t="s">
        <v>57</v>
      </c>
      <c r="M7918" t="s">
        <v>57</v>
      </c>
      <c r="N7918">
        <v>1</v>
      </c>
      <c r="O7918">
        <v>28</v>
      </c>
      <c r="P7918">
        <v>400</v>
      </c>
      <c r="Q7918">
        <v>2.7</v>
      </c>
      <c r="R7918">
        <v>2013</v>
      </c>
      <c r="S7918">
        <v>10</v>
      </c>
      <c r="T7918">
        <v>14</v>
      </c>
      <c r="U7918" s="1">
        <v>41561</v>
      </c>
      <c r="V7918" s="5">
        <f>Main[[#This Row],[Average_Cost_for_two]] * VLOOKUP(Main[[#This Row],[Currency]],'Currency'!A:B,2,FALSE)</f>
        <v>4.8</v>
      </c>
      <c r="W7918" s="5" t="str">
        <f>IF(Main[[#This Row],[Avg_Cost_USD]]&lt;10,"Low",
IF(Main[[#This Row],[Avg_Cost_USD]]&lt;=30,"Medium","High"))</f>
        <v>Low</v>
      </c>
    </row>
    <row r="7919" spans="1:23" x14ac:dyDescent="0.3">
      <c r="A7919">
        <v>1715</v>
      </c>
      <c r="B7919" t="s">
        <v>3954</v>
      </c>
      <c r="C7919">
        <v>1</v>
      </c>
      <c r="D7919" t="s">
        <v>7729</v>
      </c>
      <c r="E7919" t="s">
        <v>6994</v>
      </c>
      <c r="F7919">
        <v>77.310768899999999</v>
      </c>
      <c r="G7919">
        <v>28.480582099999999</v>
      </c>
      <c r="H7919" t="s">
        <v>494</v>
      </c>
      <c r="I7919" t="s">
        <v>19</v>
      </c>
      <c r="J7919" t="s">
        <v>57</v>
      </c>
      <c r="K7919" t="s">
        <v>57</v>
      </c>
      <c r="L7919" t="s">
        <v>57</v>
      </c>
      <c r="M7919" t="s">
        <v>57</v>
      </c>
      <c r="N7919">
        <v>1</v>
      </c>
      <c r="O7919">
        <v>18</v>
      </c>
      <c r="P7919">
        <v>400</v>
      </c>
      <c r="Q7919">
        <v>3.1</v>
      </c>
      <c r="R7919">
        <v>2015</v>
      </c>
      <c r="S7919">
        <v>10</v>
      </c>
      <c r="T7919">
        <v>2</v>
      </c>
      <c r="U7919" s="1">
        <v>42279</v>
      </c>
      <c r="V7919" s="5">
        <f>Main[[#This Row],[Average_Cost_for_two]] * VLOOKUP(Main[[#This Row],[Currency]],'Currency'!A:B,2,FALSE)</f>
        <v>4.8</v>
      </c>
      <c r="W7919" s="5" t="str">
        <f>IF(Main[[#This Row],[Avg_Cost_USD]]&lt;10,"Low",
IF(Main[[#This Row],[Avg_Cost_USD]]&lt;=30,"Medium","High"))</f>
        <v>Low</v>
      </c>
    </row>
    <row r="7920" spans="1:23" x14ac:dyDescent="0.3">
      <c r="A7920">
        <v>18237362</v>
      </c>
      <c r="B7920" t="s">
        <v>7943</v>
      </c>
      <c r="C7920">
        <v>1</v>
      </c>
      <c r="D7920" t="s">
        <v>7729</v>
      </c>
      <c r="E7920" t="s">
        <v>6536</v>
      </c>
      <c r="F7920">
        <v>77.300833650000001</v>
      </c>
      <c r="G7920">
        <v>28.46227858</v>
      </c>
      <c r="H7920" t="s">
        <v>285</v>
      </c>
      <c r="I7920" t="s">
        <v>19</v>
      </c>
      <c r="J7920" t="s">
        <v>57</v>
      </c>
      <c r="K7920" t="s">
        <v>57</v>
      </c>
      <c r="L7920" t="s">
        <v>57</v>
      </c>
      <c r="M7920" t="s">
        <v>57</v>
      </c>
      <c r="N7920">
        <v>2</v>
      </c>
      <c r="O7920">
        <v>4</v>
      </c>
      <c r="P7920">
        <v>550</v>
      </c>
      <c r="Q7920">
        <v>2.9</v>
      </c>
      <c r="R7920">
        <v>2012</v>
      </c>
      <c r="S7920">
        <v>10</v>
      </c>
      <c r="T7920">
        <v>11</v>
      </c>
      <c r="U7920" s="1">
        <v>41193</v>
      </c>
      <c r="V7920" s="5">
        <f>Main[[#This Row],[Average_Cost_for_two]] * VLOOKUP(Main[[#This Row],[Currency]],'Currency'!A:B,2,FALSE)</f>
        <v>6.6000000000000005</v>
      </c>
      <c r="W7920" s="5" t="str">
        <f>IF(Main[[#This Row],[Avg_Cost_USD]]&lt;10,"Low",
IF(Main[[#This Row],[Avg_Cost_USD]]&lt;=30,"Medium","High"))</f>
        <v>Low</v>
      </c>
    </row>
    <row r="7921" spans="1:23" x14ac:dyDescent="0.3">
      <c r="A7921">
        <v>18472651</v>
      </c>
      <c r="B7921" t="s">
        <v>7944</v>
      </c>
      <c r="C7921">
        <v>1</v>
      </c>
      <c r="D7921" t="s">
        <v>7729</v>
      </c>
      <c r="E7921" t="s">
        <v>6536</v>
      </c>
      <c r="F7921">
        <v>77.298823299999995</v>
      </c>
      <c r="G7921">
        <v>28.462106500000001</v>
      </c>
      <c r="H7921" t="s">
        <v>315</v>
      </c>
      <c r="I7921" t="s">
        <v>19</v>
      </c>
      <c r="J7921" t="s">
        <v>57</v>
      </c>
      <c r="K7921" t="s">
        <v>57</v>
      </c>
      <c r="L7921" t="s">
        <v>57</v>
      </c>
      <c r="M7921" t="s">
        <v>57</v>
      </c>
      <c r="N7921">
        <v>1</v>
      </c>
      <c r="O7921">
        <v>1</v>
      </c>
      <c r="P7921">
        <v>100</v>
      </c>
      <c r="Q7921">
        <v>1</v>
      </c>
      <c r="R7921">
        <v>2010</v>
      </c>
      <c r="S7921">
        <v>10</v>
      </c>
      <c r="T7921">
        <v>16</v>
      </c>
      <c r="U7921" s="1">
        <v>40467</v>
      </c>
      <c r="V7921" s="5">
        <f>Main[[#This Row],[Average_Cost_for_two]] * VLOOKUP(Main[[#This Row],[Currency]],'Currency'!A:B,2,FALSE)</f>
        <v>1.2</v>
      </c>
      <c r="W7921" s="5" t="str">
        <f>IF(Main[[#This Row],[Avg_Cost_USD]]&lt;10,"Low",
IF(Main[[#This Row],[Avg_Cost_USD]]&lt;=30,"Medium","High"))</f>
        <v>Low</v>
      </c>
    </row>
    <row r="7922" spans="1:23" x14ac:dyDescent="0.3">
      <c r="A7922">
        <v>6143</v>
      </c>
      <c r="B7922" t="s">
        <v>6381</v>
      </c>
      <c r="C7922">
        <v>1</v>
      </c>
      <c r="D7922" t="s">
        <v>7729</v>
      </c>
      <c r="E7922" t="s">
        <v>5803</v>
      </c>
      <c r="F7922">
        <v>77.327058280000003</v>
      </c>
      <c r="G7922">
        <v>28.369425870000001</v>
      </c>
      <c r="H7922" t="s">
        <v>7945</v>
      </c>
      <c r="I7922" t="s">
        <v>19</v>
      </c>
      <c r="J7922" t="s">
        <v>57</v>
      </c>
      <c r="K7922" t="s">
        <v>57</v>
      </c>
      <c r="L7922" t="s">
        <v>57</v>
      </c>
      <c r="M7922" t="s">
        <v>57</v>
      </c>
      <c r="N7922">
        <v>1</v>
      </c>
      <c r="O7922">
        <v>8</v>
      </c>
      <c r="P7922">
        <v>300</v>
      </c>
      <c r="Q7922">
        <v>3</v>
      </c>
      <c r="R7922">
        <v>2015</v>
      </c>
      <c r="S7922">
        <v>10</v>
      </c>
      <c r="T7922">
        <v>10</v>
      </c>
      <c r="U7922" s="1">
        <v>42287</v>
      </c>
      <c r="V7922" s="5">
        <f>Main[[#This Row],[Average_Cost_for_two]] * VLOOKUP(Main[[#This Row],[Currency]],'Currency'!A:B,2,FALSE)</f>
        <v>3.6</v>
      </c>
      <c r="W7922" s="5" t="str">
        <f>IF(Main[[#This Row],[Avg_Cost_USD]]&lt;10,"Low",
IF(Main[[#This Row],[Avg_Cost_USD]]&lt;=30,"Medium","High"))</f>
        <v>Low</v>
      </c>
    </row>
    <row r="7923" spans="1:23" x14ac:dyDescent="0.3">
      <c r="A7923">
        <v>18306531</v>
      </c>
      <c r="B7923" t="s">
        <v>7946</v>
      </c>
      <c r="C7923">
        <v>1</v>
      </c>
      <c r="D7923" t="s">
        <v>7729</v>
      </c>
      <c r="E7923" t="s">
        <v>7753</v>
      </c>
      <c r="F7923">
        <v>77.289652599999997</v>
      </c>
      <c r="G7923">
        <v>28.49916279</v>
      </c>
      <c r="H7923" t="s">
        <v>56</v>
      </c>
      <c r="I7923" t="s">
        <v>19</v>
      </c>
      <c r="J7923" t="s">
        <v>57</v>
      </c>
      <c r="K7923" t="s">
        <v>57</v>
      </c>
      <c r="L7923" t="s">
        <v>57</v>
      </c>
      <c r="M7923" t="s">
        <v>57</v>
      </c>
      <c r="N7923">
        <v>1</v>
      </c>
      <c r="O7923">
        <v>7</v>
      </c>
      <c r="P7923">
        <v>300</v>
      </c>
      <c r="Q7923">
        <v>3.1</v>
      </c>
      <c r="R7923">
        <v>2015</v>
      </c>
      <c r="S7923">
        <v>10</v>
      </c>
      <c r="T7923">
        <v>4</v>
      </c>
      <c r="U7923" s="1">
        <v>42281</v>
      </c>
      <c r="V7923" s="5">
        <f>Main[[#This Row],[Average_Cost_for_two]] * VLOOKUP(Main[[#This Row],[Currency]],'Currency'!A:B,2,FALSE)</f>
        <v>3.6</v>
      </c>
      <c r="W7923" s="5" t="str">
        <f>IF(Main[[#This Row],[Avg_Cost_USD]]&lt;10,"Low",
IF(Main[[#This Row],[Avg_Cost_USD]]&lt;=30,"Medium","High"))</f>
        <v>Low</v>
      </c>
    </row>
    <row r="7924" spans="1:23" x14ac:dyDescent="0.3">
      <c r="A7924">
        <v>122003</v>
      </c>
      <c r="B7924" t="s">
        <v>7947</v>
      </c>
      <c r="C7924">
        <v>1</v>
      </c>
      <c r="D7924" t="s">
        <v>7948</v>
      </c>
      <c r="E7924" t="s">
        <v>7949</v>
      </c>
      <c r="F7924">
        <v>76.801233999999994</v>
      </c>
      <c r="G7924">
        <v>30.710054759999998</v>
      </c>
      <c r="H7924" t="s">
        <v>7950</v>
      </c>
      <c r="I7924" t="s">
        <v>19</v>
      </c>
      <c r="J7924" t="s">
        <v>57</v>
      </c>
      <c r="K7924" t="s">
        <v>61</v>
      </c>
      <c r="L7924" t="s">
        <v>61</v>
      </c>
      <c r="M7924" t="s">
        <v>57</v>
      </c>
      <c r="N7924">
        <v>2</v>
      </c>
      <c r="O7924">
        <v>665</v>
      </c>
      <c r="P7924">
        <v>850</v>
      </c>
      <c r="Q7924">
        <v>3.7</v>
      </c>
      <c r="R7924">
        <v>2016</v>
      </c>
      <c r="S7924">
        <v>5</v>
      </c>
      <c r="T7924">
        <v>24</v>
      </c>
      <c r="U7924" s="1">
        <v>42514</v>
      </c>
      <c r="V7924" s="5">
        <f>Main[[#This Row],[Average_Cost_for_two]] * VLOOKUP(Main[[#This Row],[Currency]],'Currency'!A:B,2,FALSE)</f>
        <v>10.200000000000001</v>
      </c>
      <c r="W7924" s="5" t="str">
        <f>IF(Main[[#This Row],[Avg_Cost_USD]]&lt;10,"Low",
IF(Main[[#This Row],[Avg_Cost_USD]]&lt;=30,"Medium","High"))</f>
        <v>Medium</v>
      </c>
    </row>
    <row r="7925" spans="1:23" x14ac:dyDescent="0.3">
      <c r="A7925">
        <v>70092</v>
      </c>
      <c r="B7925" t="s">
        <v>7951</v>
      </c>
      <c r="C7925">
        <v>1</v>
      </c>
      <c r="D7925" t="s">
        <v>7952</v>
      </c>
      <c r="E7925" t="s">
        <v>7953</v>
      </c>
      <c r="F7925">
        <v>80.261470000000003</v>
      </c>
      <c r="G7925">
        <v>13.044694</v>
      </c>
      <c r="H7925" t="s">
        <v>7954</v>
      </c>
      <c r="I7925" t="s">
        <v>19</v>
      </c>
      <c r="J7925" t="s">
        <v>61</v>
      </c>
      <c r="K7925" t="s">
        <v>61</v>
      </c>
      <c r="L7925" t="s">
        <v>57</v>
      </c>
      <c r="M7925" t="s">
        <v>57</v>
      </c>
      <c r="N7925">
        <v>3</v>
      </c>
      <c r="O7925">
        <v>1820</v>
      </c>
      <c r="P7925">
        <v>1500</v>
      </c>
      <c r="Q7925">
        <v>4</v>
      </c>
      <c r="R7925">
        <v>2018</v>
      </c>
      <c r="S7925">
        <v>9</v>
      </c>
      <c r="T7925">
        <v>25</v>
      </c>
      <c r="U7925" s="1">
        <v>43368</v>
      </c>
      <c r="V7925" s="5">
        <f>Main[[#This Row],[Average_Cost_for_two]] * VLOOKUP(Main[[#This Row],[Currency]],'Currency'!A:B,2,FALSE)</f>
        <v>18</v>
      </c>
      <c r="W7925" s="5" t="str">
        <f>IF(Main[[#This Row],[Avg_Cost_USD]]&lt;10,"Low",
IF(Main[[#This Row],[Avg_Cost_USD]]&lt;=30,"Medium","High"))</f>
        <v>Medium</v>
      </c>
    </row>
    <row r="7926" spans="1:23" x14ac:dyDescent="0.3">
      <c r="A7926">
        <v>70894</v>
      </c>
      <c r="B7926" t="s">
        <v>7955</v>
      </c>
      <c r="C7926">
        <v>1</v>
      </c>
      <c r="D7926" t="s">
        <v>7952</v>
      </c>
      <c r="E7926" t="s">
        <v>7956</v>
      </c>
      <c r="F7926">
        <v>80.236441670000005</v>
      </c>
      <c r="G7926">
        <v>13.06418056</v>
      </c>
      <c r="H7926" t="s">
        <v>3175</v>
      </c>
      <c r="I7926" t="s">
        <v>19</v>
      </c>
      <c r="J7926" t="s">
        <v>61</v>
      </c>
      <c r="K7926" t="s">
        <v>57</v>
      </c>
      <c r="L7926" t="s">
        <v>57</v>
      </c>
      <c r="M7926" t="s">
        <v>57</v>
      </c>
      <c r="N7926">
        <v>3</v>
      </c>
      <c r="O7926">
        <v>1714</v>
      </c>
      <c r="P7926">
        <v>1000</v>
      </c>
      <c r="Q7926">
        <v>4.2</v>
      </c>
      <c r="R7926">
        <v>2013</v>
      </c>
      <c r="S7926">
        <v>9</v>
      </c>
      <c r="T7926">
        <v>12</v>
      </c>
      <c r="U7926" s="1">
        <v>41529</v>
      </c>
      <c r="V7926" s="5">
        <f>Main[[#This Row],[Average_Cost_for_two]] * VLOOKUP(Main[[#This Row],[Currency]],'Currency'!A:B,2,FALSE)</f>
        <v>12</v>
      </c>
      <c r="W7926" s="5" t="str">
        <f>IF(Main[[#This Row],[Avg_Cost_USD]]&lt;10,"Low",
IF(Main[[#This Row],[Avg_Cost_USD]]&lt;=30,"Medium","High"))</f>
        <v>Medium</v>
      </c>
    </row>
    <row r="7927" spans="1:23" x14ac:dyDescent="0.3">
      <c r="A7927">
        <v>65413</v>
      </c>
      <c r="B7927" t="s">
        <v>7957</v>
      </c>
      <c r="C7927">
        <v>1</v>
      </c>
      <c r="D7927" t="s">
        <v>7952</v>
      </c>
      <c r="E7927" t="s">
        <v>7958</v>
      </c>
      <c r="F7927">
        <v>80.275234800000007</v>
      </c>
      <c r="G7927">
        <v>13.026286369999999</v>
      </c>
      <c r="H7927" t="s">
        <v>2992</v>
      </c>
      <c r="I7927" t="s">
        <v>19</v>
      </c>
      <c r="J7927" t="s">
        <v>61</v>
      </c>
      <c r="K7927" t="s">
        <v>61</v>
      </c>
      <c r="L7927" t="s">
        <v>57</v>
      </c>
      <c r="M7927" t="s">
        <v>57</v>
      </c>
      <c r="N7927">
        <v>2</v>
      </c>
      <c r="O7927">
        <v>742</v>
      </c>
      <c r="P7927">
        <v>850</v>
      </c>
      <c r="Q7927">
        <v>4.3</v>
      </c>
      <c r="R7927">
        <v>2014</v>
      </c>
      <c r="S7927">
        <v>9</v>
      </c>
      <c r="T7927">
        <v>15</v>
      </c>
      <c r="U7927" s="1">
        <v>41897</v>
      </c>
      <c r="V7927" s="5">
        <f>Main[[#This Row],[Average_Cost_for_two]] * VLOOKUP(Main[[#This Row],[Currency]],'Currency'!A:B,2,FALSE)</f>
        <v>10.200000000000001</v>
      </c>
      <c r="W7927" s="5" t="str">
        <f>IF(Main[[#This Row],[Avg_Cost_USD]]&lt;10,"Low",
IF(Main[[#This Row],[Avg_Cost_USD]]&lt;=30,"Medium","High"))</f>
        <v>Medium</v>
      </c>
    </row>
    <row r="7928" spans="1:23" x14ac:dyDescent="0.3">
      <c r="A7928">
        <v>20002</v>
      </c>
      <c r="B7928" t="s">
        <v>7959</v>
      </c>
      <c r="C7928">
        <v>1</v>
      </c>
      <c r="D7928" t="s">
        <v>7960</v>
      </c>
      <c r="E7928" t="s">
        <v>7961</v>
      </c>
      <c r="F7928">
        <v>88.368628169999994</v>
      </c>
      <c r="G7928">
        <v>22.527893150000001</v>
      </c>
      <c r="H7928" t="s">
        <v>2699</v>
      </c>
      <c r="I7928" t="s">
        <v>19</v>
      </c>
      <c r="J7928" t="s">
        <v>61</v>
      </c>
      <c r="K7928" t="s">
        <v>61</v>
      </c>
      <c r="L7928" t="s">
        <v>57</v>
      </c>
      <c r="M7928" t="s">
        <v>57</v>
      </c>
      <c r="N7928">
        <v>3</v>
      </c>
      <c r="O7928">
        <v>1778</v>
      </c>
      <c r="P7928">
        <v>1000</v>
      </c>
      <c r="Q7928">
        <v>4.4000000000000004</v>
      </c>
      <c r="R7928">
        <v>2018</v>
      </c>
      <c r="S7928">
        <v>9</v>
      </c>
      <c r="T7928">
        <v>16</v>
      </c>
      <c r="U7928" s="1">
        <v>43359</v>
      </c>
      <c r="V7928" s="5">
        <f>Main[[#This Row],[Average_Cost_for_two]] * VLOOKUP(Main[[#This Row],[Currency]],'Currency'!A:B,2,FALSE)</f>
        <v>12</v>
      </c>
      <c r="W7928" s="5" t="str">
        <f>IF(Main[[#This Row],[Avg_Cost_USD]]&lt;10,"Low",
IF(Main[[#This Row],[Avg_Cost_USD]]&lt;=30,"Medium","High"))</f>
        <v>Medium</v>
      </c>
    </row>
    <row r="7929" spans="1:23" x14ac:dyDescent="0.3">
      <c r="A7929">
        <v>21220</v>
      </c>
      <c r="B7929" t="s">
        <v>7962</v>
      </c>
      <c r="C7929">
        <v>1</v>
      </c>
      <c r="D7929" t="s">
        <v>7960</v>
      </c>
      <c r="E7929" t="s">
        <v>7963</v>
      </c>
      <c r="F7929">
        <v>88.400581000000003</v>
      </c>
      <c r="G7929">
        <v>22.577820800000001</v>
      </c>
      <c r="H7929" t="s">
        <v>2084</v>
      </c>
      <c r="I7929" t="s">
        <v>19</v>
      </c>
      <c r="J7929" t="s">
        <v>61</v>
      </c>
      <c r="K7929" t="s">
        <v>57</v>
      </c>
      <c r="L7929" t="s">
        <v>57</v>
      </c>
      <c r="M7929" t="s">
        <v>57</v>
      </c>
      <c r="N7929">
        <v>3</v>
      </c>
      <c r="O7929">
        <v>1064</v>
      </c>
      <c r="P7929">
        <v>1500</v>
      </c>
      <c r="Q7929">
        <v>3.9</v>
      </c>
      <c r="R7929">
        <v>2012</v>
      </c>
      <c r="S7929">
        <v>9</v>
      </c>
      <c r="T7929">
        <v>4</v>
      </c>
      <c r="U7929" s="1">
        <v>41156</v>
      </c>
      <c r="V7929" s="5">
        <f>Main[[#This Row],[Average_Cost_for_two]] * VLOOKUP(Main[[#This Row],[Currency]],'Currency'!A:B,2,FALSE)</f>
        <v>18</v>
      </c>
      <c r="W7929" s="5" t="str">
        <f>IF(Main[[#This Row],[Avg_Cost_USD]]&lt;10,"Low",
IF(Main[[#This Row],[Avg_Cost_USD]]&lt;=30,"Medium","High"))</f>
        <v>Medium</v>
      </c>
    </row>
    <row r="7930" spans="1:23" x14ac:dyDescent="0.3">
      <c r="A7930">
        <v>6508323</v>
      </c>
      <c r="B7930" t="s">
        <v>7964</v>
      </c>
      <c r="C7930">
        <v>1</v>
      </c>
      <c r="D7930" t="s">
        <v>7965</v>
      </c>
      <c r="E7930" t="s">
        <v>7966</v>
      </c>
      <c r="F7930">
        <v>73.774722890000007</v>
      </c>
      <c r="G7930">
        <v>18.569156199999998</v>
      </c>
      <c r="H7930" t="s">
        <v>7967</v>
      </c>
      <c r="I7930" t="s">
        <v>19</v>
      </c>
      <c r="J7930" t="s">
        <v>61</v>
      </c>
      <c r="K7930" t="s">
        <v>57</v>
      </c>
      <c r="L7930" t="s">
        <v>57</v>
      </c>
      <c r="M7930" t="s">
        <v>57</v>
      </c>
      <c r="N7930">
        <v>3</v>
      </c>
      <c r="O7930">
        <v>1099</v>
      </c>
      <c r="P7930">
        <v>1500</v>
      </c>
      <c r="Q7930">
        <v>4.5</v>
      </c>
      <c r="R7930">
        <v>2017</v>
      </c>
      <c r="S7930">
        <v>9</v>
      </c>
      <c r="T7930">
        <v>21</v>
      </c>
      <c r="U7930" s="1">
        <v>42999</v>
      </c>
      <c r="V7930" s="5">
        <f>Main[[#This Row],[Average_Cost_for_two]] * VLOOKUP(Main[[#This Row],[Currency]],'Currency'!A:B,2,FALSE)</f>
        <v>18</v>
      </c>
      <c r="W7930" s="5" t="str">
        <f>IF(Main[[#This Row],[Avg_Cost_USD]]&lt;10,"Low",
IF(Main[[#This Row],[Avg_Cost_USD]]&lt;=30,"Medium","High"))</f>
        <v>Medium</v>
      </c>
    </row>
    <row r="7931" spans="1:23" x14ac:dyDescent="0.3">
      <c r="A7931">
        <v>6505309</v>
      </c>
      <c r="B7931" t="s">
        <v>7968</v>
      </c>
      <c r="C7931">
        <v>1</v>
      </c>
      <c r="D7931" t="s">
        <v>7965</v>
      </c>
      <c r="E7931" t="s">
        <v>7969</v>
      </c>
      <c r="F7931">
        <v>73.900626450000004</v>
      </c>
      <c r="G7931">
        <v>18.54694697</v>
      </c>
      <c r="H7931" t="s">
        <v>7970</v>
      </c>
      <c r="I7931" t="s">
        <v>19</v>
      </c>
      <c r="J7931" t="s">
        <v>61</v>
      </c>
      <c r="K7931" t="s">
        <v>57</v>
      </c>
      <c r="L7931" t="s">
        <v>57</v>
      </c>
      <c r="M7931" t="s">
        <v>57</v>
      </c>
      <c r="N7931">
        <v>3</v>
      </c>
      <c r="O7931">
        <v>1143</v>
      </c>
      <c r="P7931">
        <v>1000</v>
      </c>
      <c r="Q7931">
        <v>4.0999999999999996</v>
      </c>
      <c r="R7931">
        <v>2013</v>
      </c>
      <c r="S7931">
        <v>9</v>
      </c>
      <c r="T7931">
        <v>8</v>
      </c>
      <c r="U7931" s="1">
        <v>41525</v>
      </c>
      <c r="V7931" s="5">
        <f>Main[[#This Row],[Average_Cost_for_two]] * VLOOKUP(Main[[#This Row],[Currency]],'Currency'!A:B,2,FALSE)</f>
        <v>12</v>
      </c>
      <c r="W7931" s="5" t="str">
        <f>IF(Main[[#This Row],[Avg_Cost_USD]]&lt;10,"Low",
IF(Main[[#This Row],[Avg_Cost_USD]]&lt;=30,"Medium","High"))</f>
        <v>Medium</v>
      </c>
    </row>
    <row r="7932" spans="1:23" x14ac:dyDescent="0.3">
      <c r="A7932">
        <v>18292672</v>
      </c>
      <c r="B7932" t="s">
        <v>7971</v>
      </c>
      <c r="C7932">
        <v>1</v>
      </c>
      <c r="D7932" t="s">
        <v>7965</v>
      </c>
      <c r="E7932" t="s">
        <v>7972</v>
      </c>
      <c r="F7932">
        <v>73.751081229999997</v>
      </c>
      <c r="G7932">
        <v>18.63621513</v>
      </c>
      <c r="H7932" t="s">
        <v>372</v>
      </c>
      <c r="I7932" t="s">
        <v>19</v>
      </c>
      <c r="J7932" t="s">
        <v>61</v>
      </c>
      <c r="K7932" t="s">
        <v>61</v>
      </c>
      <c r="L7932" t="s">
        <v>57</v>
      </c>
      <c r="M7932" t="s">
        <v>57</v>
      </c>
      <c r="N7932">
        <v>3</v>
      </c>
      <c r="O7932">
        <v>487</v>
      </c>
      <c r="P7932">
        <v>1500</v>
      </c>
      <c r="Q7932">
        <v>4.2</v>
      </c>
      <c r="R7932">
        <v>2011</v>
      </c>
      <c r="S7932">
        <v>9</v>
      </c>
      <c r="T7932">
        <v>19</v>
      </c>
      <c r="U7932" s="1">
        <v>40805</v>
      </c>
      <c r="V7932" s="5">
        <f>Main[[#This Row],[Average_Cost_for_two]] * VLOOKUP(Main[[#This Row],[Currency]],'Currency'!A:B,2,FALSE)</f>
        <v>18</v>
      </c>
      <c r="W7932" s="5" t="str">
        <f>IF(Main[[#This Row],[Avg_Cost_USD]]&lt;10,"Low",
IF(Main[[#This Row],[Avg_Cost_USD]]&lt;=30,"Medium","High"))</f>
        <v>Medium</v>
      </c>
    </row>
    <row r="7933" spans="1:23" x14ac:dyDescent="0.3">
      <c r="A7933">
        <v>90499</v>
      </c>
      <c r="B7933" t="s">
        <v>7973</v>
      </c>
      <c r="C7933">
        <v>1</v>
      </c>
      <c r="D7933" t="s">
        <v>7974</v>
      </c>
      <c r="E7933" t="s">
        <v>7975</v>
      </c>
      <c r="F7933">
        <v>78.5521107</v>
      </c>
      <c r="G7933">
        <v>17.483215900000001</v>
      </c>
      <c r="H7933" t="s">
        <v>1324</v>
      </c>
      <c r="I7933" t="s">
        <v>19</v>
      </c>
      <c r="J7933" t="s">
        <v>61</v>
      </c>
      <c r="K7933" t="s">
        <v>57</v>
      </c>
      <c r="L7933" t="s">
        <v>57</v>
      </c>
      <c r="M7933" t="s">
        <v>57</v>
      </c>
      <c r="N7933">
        <v>2</v>
      </c>
      <c r="O7933">
        <v>1408</v>
      </c>
      <c r="P7933">
        <v>800</v>
      </c>
      <c r="Q7933">
        <v>4.5999999999999996</v>
      </c>
      <c r="R7933">
        <v>2013</v>
      </c>
      <c r="S7933">
        <v>9</v>
      </c>
      <c r="T7933">
        <v>3</v>
      </c>
      <c r="U7933" s="1">
        <v>41520</v>
      </c>
      <c r="V7933" s="5">
        <f>Main[[#This Row],[Average_Cost_for_two]] * VLOOKUP(Main[[#This Row],[Currency]],'Currency'!A:B,2,FALSE)</f>
        <v>9.6</v>
      </c>
      <c r="W7933" s="5" t="str">
        <f>IF(Main[[#This Row],[Avg_Cost_USD]]&lt;10,"Low",
IF(Main[[#This Row],[Avg_Cost_USD]]&lt;=30,"Medium","High"))</f>
        <v>Low</v>
      </c>
    </row>
    <row r="7934" spans="1:23" x14ac:dyDescent="0.3">
      <c r="A7934">
        <v>18353121</v>
      </c>
      <c r="B7934" t="s">
        <v>7976</v>
      </c>
      <c r="C7934">
        <v>1</v>
      </c>
      <c r="D7934" t="s">
        <v>7977</v>
      </c>
      <c r="E7934" t="s">
        <v>7978</v>
      </c>
      <c r="F7934">
        <v>77.696663999999998</v>
      </c>
      <c r="G7934">
        <v>12.97537691</v>
      </c>
      <c r="H7934" t="s">
        <v>7979</v>
      </c>
      <c r="I7934" t="s">
        <v>19</v>
      </c>
      <c r="J7934" t="s">
        <v>61</v>
      </c>
      <c r="K7934" t="s">
        <v>57</v>
      </c>
      <c r="L7934" t="s">
        <v>57</v>
      </c>
      <c r="M7934" t="s">
        <v>57</v>
      </c>
      <c r="N7934">
        <v>3</v>
      </c>
      <c r="O7934">
        <v>983</v>
      </c>
      <c r="P7934">
        <v>1200</v>
      </c>
      <c r="Q7934">
        <v>4.4000000000000004</v>
      </c>
      <c r="R7934">
        <v>2016</v>
      </c>
      <c r="S7934">
        <v>8</v>
      </c>
      <c r="T7934">
        <v>15</v>
      </c>
      <c r="U7934" s="1">
        <v>42597</v>
      </c>
      <c r="V7934" s="5">
        <f>Main[[#This Row],[Average_Cost_for_two]] * VLOOKUP(Main[[#This Row],[Currency]],'Currency'!A:B,2,FALSE)</f>
        <v>14.4</v>
      </c>
      <c r="W7934" s="5" t="str">
        <f>IF(Main[[#This Row],[Avg_Cost_USD]]&lt;10,"Low",
IF(Main[[#This Row],[Avg_Cost_USD]]&lt;=30,"Medium","High"))</f>
        <v>Medium</v>
      </c>
    </row>
    <row r="7935" spans="1:23" x14ac:dyDescent="0.3">
      <c r="A7935">
        <v>18443506</v>
      </c>
      <c r="B7935" t="s">
        <v>1653</v>
      </c>
      <c r="C7935">
        <v>1</v>
      </c>
      <c r="D7935" t="s">
        <v>7980</v>
      </c>
      <c r="E7935" t="s">
        <v>7981</v>
      </c>
      <c r="F7935">
        <v>78.329644599999995</v>
      </c>
      <c r="G7935">
        <v>17.411027799999999</v>
      </c>
      <c r="H7935" t="s">
        <v>7982</v>
      </c>
      <c r="I7935" t="s">
        <v>19</v>
      </c>
      <c r="J7935" t="s">
        <v>61</v>
      </c>
      <c r="K7935" t="s">
        <v>57</v>
      </c>
      <c r="L7935" t="s">
        <v>57</v>
      </c>
      <c r="M7935" t="s">
        <v>57</v>
      </c>
      <c r="N7935">
        <v>3</v>
      </c>
      <c r="O7935">
        <v>144</v>
      </c>
      <c r="P7935">
        <v>1500</v>
      </c>
      <c r="Q7935">
        <v>3.8</v>
      </c>
      <c r="R7935">
        <v>2010</v>
      </c>
      <c r="S7935">
        <v>8</v>
      </c>
      <c r="T7935">
        <v>12</v>
      </c>
      <c r="U7935" s="1">
        <v>40402</v>
      </c>
      <c r="V7935" s="5">
        <f>Main[[#This Row],[Average_Cost_for_two]] * VLOOKUP(Main[[#This Row],[Currency]],'Currency'!A:B,2,FALSE)</f>
        <v>18</v>
      </c>
      <c r="W7935" s="5" t="str">
        <f>IF(Main[[#This Row],[Avg_Cost_USD]]&lt;10,"Low",
IF(Main[[#This Row],[Avg_Cost_USD]]&lt;=30,"Medium","High"))</f>
        <v>Medium</v>
      </c>
    </row>
    <row r="7936" spans="1:23" x14ac:dyDescent="0.3">
      <c r="A7936">
        <v>25587</v>
      </c>
      <c r="B7936" t="s">
        <v>1405</v>
      </c>
      <c r="C7936">
        <v>1</v>
      </c>
      <c r="D7936" t="s">
        <v>7960</v>
      </c>
      <c r="E7936" t="s">
        <v>7983</v>
      </c>
      <c r="F7936">
        <v>88.349842649999999</v>
      </c>
      <c r="G7936">
        <v>22.537959950000001</v>
      </c>
      <c r="H7936" t="s">
        <v>7984</v>
      </c>
      <c r="I7936" t="s">
        <v>19</v>
      </c>
      <c r="J7936" t="s">
        <v>61</v>
      </c>
      <c r="K7936" t="s">
        <v>61</v>
      </c>
      <c r="L7936" t="s">
        <v>57</v>
      </c>
      <c r="M7936" t="s">
        <v>57</v>
      </c>
      <c r="N7936">
        <v>3</v>
      </c>
      <c r="O7936">
        <v>911</v>
      </c>
      <c r="P7936">
        <v>1800</v>
      </c>
      <c r="Q7936">
        <v>4</v>
      </c>
      <c r="R7936">
        <v>2016</v>
      </c>
      <c r="S7936">
        <v>8</v>
      </c>
      <c r="T7936">
        <v>16</v>
      </c>
      <c r="U7936" s="1">
        <v>42598</v>
      </c>
      <c r="V7936" s="5">
        <f>Main[[#This Row],[Average_Cost_for_two]] * VLOOKUP(Main[[#This Row],[Currency]],'Currency'!A:B,2,FALSE)</f>
        <v>21.6</v>
      </c>
      <c r="W7936" s="5" t="str">
        <f>IF(Main[[#This Row],[Avg_Cost_USD]]&lt;10,"Low",
IF(Main[[#This Row],[Avg_Cost_USD]]&lt;=30,"Medium","High"))</f>
        <v>Medium</v>
      </c>
    </row>
    <row r="7937" spans="1:23" x14ac:dyDescent="0.3">
      <c r="A7937">
        <v>18441580</v>
      </c>
      <c r="B7937" t="s">
        <v>7985</v>
      </c>
      <c r="C7937">
        <v>1</v>
      </c>
      <c r="D7937" t="s">
        <v>7986</v>
      </c>
      <c r="E7937" t="s">
        <v>7987</v>
      </c>
      <c r="F7937">
        <v>72.972281050000007</v>
      </c>
      <c r="G7937">
        <v>19.20722241</v>
      </c>
      <c r="H7937" t="s">
        <v>7988</v>
      </c>
      <c r="I7937" t="s">
        <v>19</v>
      </c>
      <c r="J7937" t="s">
        <v>61</v>
      </c>
      <c r="K7937" t="s">
        <v>57</v>
      </c>
      <c r="L7937" t="s">
        <v>57</v>
      </c>
      <c r="M7937" t="s">
        <v>57</v>
      </c>
      <c r="N7937">
        <v>3</v>
      </c>
      <c r="O7937">
        <v>317</v>
      </c>
      <c r="P7937">
        <v>1000</v>
      </c>
      <c r="Q7937">
        <v>3.9</v>
      </c>
      <c r="R7937">
        <v>2016</v>
      </c>
      <c r="S7937">
        <v>8</v>
      </c>
      <c r="T7937">
        <v>24</v>
      </c>
      <c r="U7937" s="1">
        <v>42606</v>
      </c>
      <c r="V7937" s="5">
        <f>Main[[#This Row],[Average_Cost_for_two]] * VLOOKUP(Main[[#This Row],[Currency]],'Currency'!A:B,2,FALSE)</f>
        <v>12</v>
      </c>
      <c r="W7937" s="5" t="str">
        <f>IF(Main[[#This Row],[Avg_Cost_USD]]&lt;10,"Low",
IF(Main[[#This Row],[Avg_Cost_USD]]&lt;=30,"Medium","High"))</f>
        <v>Medium</v>
      </c>
    </row>
    <row r="7938" spans="1:23" x14ac:dyDescent="0.3">
      <c r="A7938">
        <v>96626</v>
      </c>
      <c r="B7938" t="s">
        <v>7989</v>
      </c>
      <c r="C7938">
        <v>1</v>
      </c>
      <c r="D7938" t="s">
        <v>7980</v>
      </c>
      <c r="E7938" t="s">
        <v>7990</v>
      </c>
      <c r="F7938">
        <v>78.347553599999998</v>
      </c>
      <c r="G7938">
        <v>17.424113999999999</v>
      </c>
      <c r="H7938" t="s">
        <v>7991</v>
      </c>
      <c r="I7938" t="s">
        <v>19</v>
      </c>
      <c r="J7938" t="s">
        <v>61</v>
      </c>
      <c r="K7938" t="s">
        <v>57</v>
      </c>
      <c r="L7938" t="s">
        <v>57</v>
      </c>
      <c r="M7938" t="s">
        <v>57</v>
      </c>
      <c r="N7938">
        <v>3</v>
      </c>
      <c r="O7938">
        <v>860</v>
      </c>
      <c r="P7938">
        <v>1900</v>
      </c>
      <c r="Q7938">
        <v>4.3</v>
      </c>
      <c r="R7938">
        <v>2018</v>
      </c>
      <c r="S7938">
        <v>7</v>
      </c>
      <c r="T7938">
        <v>28</v>
      </c>
      <c r="U7938" s="1">
        <v>43309</v>
      </c>
      <c r="V7938" s="5">
        <f>Main[[#This Row],[Average_Cost_for_two]] * VLOOKUP(Main[[#This Row],[Currency]],'Currency'!A:B,2,FALSE)</f>
        <v>22.8</v>
      </c>
      <c r="W7938" s="5" t="str">
        <f>IF(Main[[#This Row],[Avg_Cost_USD]]&lt;10,"Low",
IF(Main[[#This Row],[Avg_Cost_USD]]&lt;=30,"Medium","High"))</f>
        <v>Medium</v>
      </c>
    </row>
    <row r="7939" spans="1:23" x14ac:dyDescent="0.3">
      <c r="A7939">
        <v>6507461</v>
      </c>
      <c r="B7939" t="s">
        <v>7992</v>
      </c>
      <c r="C7939">
        <v>1</v>
      </c>
      <c r="D7939" t="s">
        <v>7965</v>
      </c>
      <c r="E7939" t="s">
        <v>7993</v>
      </c>
      <c r="F7939">
        <v>73.830327499999996</v>
      </c>
      <c r="G7939">
        <v>18.536718499999999</v>
      </c>
      <c r="H7939" t="s">
        <v>2072</v>
      </c>
      <c r="I7939" t="s">
        <v>19</v>
      </c>
      <c r="J7939" t="s">
        <v>61</v>
      </c>
      <c r="K7939" t="s">
        <v>57</v>
      </c>
      <c r="L7939" t="s">
        <v>57</v>
      </c>
      <c r="M7939" t="s">
        <v>57</v>
      </c>
      <c r="N7939">
        <v>3</v>
      </c>
      <c r="O7939">
        <v>1531</v>
      </c>
      <c r="P7939">
        <v>1200</v>
      </c>
      <c r="Q7939">
        <v>4.2</v>
      </c>
      <c r="R7939">
        <v>2011</v>
      </c>
      <c r="S7939">
        <v>7</v>
      </c>
      <c r="T7939">
        <v>4</v>
      </c>
      <c r="U7939" s="1">
        <v>40728</v>
      </c>
      <c r="V7939" s="5">
        <f>Main[[#This Row],[Average_Cost_for_two]] * VLOOKUP(Main[[#This Row],[Currency]],'Currency'!A:B,2,FALSE)</f>
        <v>14.4</v>
      </c>
      <c r="W7939" s="5" t="str">
        <f>IF(Main[[#This Row],[Avg_Cost_USD]]&lt;10,"Low",
IF(Main[[#This Row],[Avg_Cost_USD]]&lt;=30,"Medium","High"))</f>
        <v>Medium</v>
      </c>
    </row>
    <row r="7940" spans="1:23" x14ac:dyDescent="0.3">
      <c r="A7940">
        <v>6507495</v>
      </c>
      <c r="B7940" t="s">
        <v>7994</v>
      </c>
      <c r="C7940">
        <v>1</v>
      </c>
      <c r="D7940" t="s">
        <v>7965</v>
      </c>
      <c r="E7940" t="s">
        <v>7995</v>
      </c>
      <c r="F7940">
        <v>73.915366899999995</v>
      </c>
      <c r="G7940">
        <v>18.563934499999998</v>
      </c>
      <c r="H7940" t="s">
        <v>378</v>
      </c>
      <c r="I7940" t="s">
        <v>19</v>
      </c>
      <c r="J7940" t="s">
        <v>61</v>
      </c>
      <c r="K7940" t="s">
        <v>57</v>
      </c>
      <c r="L7940" t="s">
        <v>57</v>
      </c>
      <c r="M7940" t="s">
        <v>57</v>
      </c>
      <c r="N7940">
        <v>3</v>
      </c>
      <c r="O7940">
        <v>377</v>
      </c>
      <c r="P7940">
        <v>1000</v>
      </c>
      <c r="Q7940">
        <v>4.0999999999999996</v>
      </c>
      <c r="R7940">
        <v>2016</v>
      </c>
      <c r="S7940">
        <v>7</v>
      </c>
      <c r="T7940">
        <v>11</v>
      </c>
      <c r="U7940" s="1">
        <v>42562</v>
      </c>
      <c r="V7940" s="5">
        <f>Main[[#This Row],[Average_Cost_for_two]] * VLOOKUP(Main[[#This Row],[Currency]],'Currency'!A:B,2,FALSE)</f>
        <v>12</v>
      </c>
      <c r="W7940" s="5" t="str">
        <f>IF(Main[[#This Row],[Avg_Cost_USD]]&lt;10,"Low",
IF(Main[[#This Row],[Avg_Cost_USD]]&lt;=30,"Medium","High"))</f>
        <v>Medium</v>
      </c>
    </row>
    <row r="7941" spans="1:23" x14ac:dyDescent="0.3">
      <c r="A7941">
        <v>69024</v>
      </c>
      <c r="B7941" t="s">
        <v>7996</v>
      </c>
      <c r="C7941">
        <v>1</v>
      </c>
      <c r="D7941" t="s">
        <v>7952</v>
      </c>
      <c r="E7941" t="s">
        <v>7997</v>
      </c>
      <c r="F7941">
        <v>80.250743999999997</v>
      </c>
      <c r="G7941">
        <v>13.005800600000001</v>
      </c>
      <c r="H7941" t="s">
        <v>7998</v>
      </c>
      <c r="I7941" t="s">
        <v>19</v>
      </c>
      <c r="J7941" t="s">
        <v>61</v>
      </c>
      <c r="K7941" t="s">
        <v>61</v>
      </c>
      <c r="L7941" t="s">
        <v>57</v>
      </c>
      <c r="M7941" t="s">
        <v>57</v>
      </c>
      <c r="N7941">
        <v>2</v>
      </c>
      <c r="O7941">
        <v>1810</v>
      </c>
      <c r="P7941">
        <v>800</v>
      </c>
      <c r="Q7941">
        <v>4.2</v>
      </c>
      <c r="R7941">
        <v>2018</v>
      </c>
      <c r="S7941">
        <v>6</v>
      </c>
      <c r="T7941">
        <v>11</v>
      </c>
      <c r="U7941" s="1">
        <v>43262</v>
      </c>
      <c r="V7941" s="5">
        <f>Main[[#This Row],[Average_Cost_for_two]] * VLOOKUP(Main[[#This Row],[Currency]],'Currency'!A:B,2,FALSE)</f>
        <v>9.6</v>
      </c>
      <c r="W7941" s="5" t="str">
        <f>IF(Main[[#This Row],[Avg_Cost_USD]]&lt;10,"Low",
IF(Main[[#This Row],[Avg_Cost_USD]]&lt;=30,"Medium","High"))</f>
        <v>Low</v>
      </c>
    </row>
    <row r="7942" spans="1:23" x14ac:dyDescent="0.3">
      <c r="A7942">
        <v>72475</v>
      </c>
      <c r="B7942" t="s">
        <v>7999</v>
      </c>
      <c r="C7942">
        <v>1</v>
      </c>
      <c r="D7942" t="s">
        <v>7952</v>
      </c>
      <c r="E7942" t="s">
        <v>8000</v>
      </c>
      <c r="F7942">
        <v>80.220672300000004</v>
      </c>
      <c r="G7942">
        <v>13.0864385</v>
      </c>
      <c r="H7942" t="s">
        <v>8001</v>
      </c>
      <c r="I7942" t="s">
        <v>19</v>
      </c>
      <c r="J7942" t="s">
        <v>61</v>
      </c>
      <c r="K7942" t="s">
        <v>61</v>
      </c>
      <c r="L7942" t="s">
        <v>57</v>
      </c>
      <c r="M7942" t="s">
        <v>57</v>
      </c>
      <c r="N7942">
        <v>2</v>
      </c>
      <c r="O7942">
        <v>519</v>
      </c>
      <c r="P7942">
        <v>800</v>
      </c>
      <c r="Q7942">
        <v>3.8</v>
      </c>
      <c r="R7942">
        <v>2010</v>
      </c>
      <c r="S7942">
        <v>6</v>
      </c>
      <c r="T7942">
        <v>26</v>
      </c>
      <c r="U7942" s="1">
        <v>40355</v>
      </c>
      <c r="V7942" s="5">
        <f>Main[[#This Row],[Average_Cost_for_two]] * VLOOKUP(Main[[#This Row],[Currency]],'Currency'!A:B,2,FALSE)</f>
        <v>9.6</v>
      </c>
      <c r="W7942" s="5" t="str">
        <f>IF(Main[[#This Row],[Avg_Cost_USD]]&lt;10,"Low",
IF(Main[[#This Row],[Avg_Cost_USD]]&lt;=30,"Medium","High"))</f>
        <v>Low</v>
      </c>
    </row>
    <row r="7943" spans="1:23" x14ac:dyDescent="0.3">
      <c r="A7943">
        <v>70431</v>
      </c>
      <c r="B7943" t="s">
        <v>8002</v>
      </c>
      <c r="C7943">
        <v>1</v>
      </c>
      <c r="D7943" t="s">
        <v>7952</v>
      </c>
      <c r="E7943" t="s">
        <v>8000</v>
      </c>
      <c r="F7943">
        <v>80.219103700000005</v>
      </c>
      <c r="G7943">
        <v>13.091808800000001</v>
      </c>
      <c r="H7943" t="s">
        <v>8003</v>
      </c>
      <c r="I7943" t="s">
        <v>19</v>
      </c>
      <c r="J7943" t="s">
        <v>61</v>
      </c>
      <c r="K7943" t="s">
        <v>61</v>
      </c>
      <c r="L7943" t="s">
        <v>57</v>
      </c>
      <c r="M7943" t="s">
        <v>57</v>
      </c>
      <c r="N7943">
        <v>2</v>
      </c>
      <c r="O7943">
        <v>1504</v>
      </c>
      <c r="P7943">
        <v>750</v>
      </c>
      <c r="Q7943">
        <v>4.4000000000000004</v>
      </c>
      <c r="R7943">
        <v>2014</v>
      </c>
      <c r="S7943">
        <v>6</v>
      </c>
      <c r="T7943">
        <v>13</v>
      </c>
      <c r="U7943" s="1">
        <v>41803</v>
      </c>
      <c r="V7943" s="5">
        <f>Main[[#This Row],[Average_Cost_for_two]] * VLOOKUP(Main[[#This Row],[Currency]],'Currency'!A:B,2,FALSE)</f>
        <v>9</v>
      </c>
      <c r="W7943" s="5" t="str">
        <f>IF(Main[[#This Row],[Avg_Cost_USD]]&lt;10,"Low",
IF(Main[[#This Row],[Avg_Cost_USD]]&lt;=30,"Medium","High"))</f>
        <v>Low</v>
      </c>
    </row>
    <row r="7944" spans="1:23" x14ac:dyDescent="0.3">
      <c r="A7944">
        <v>73088</v>
      </c>
      <c r="B7944" t="s">
        <v>8004</v>
      </c>
      <c r="C7944">
        <v>1</v>
      </c>
      <c r="D7944" t="s">
        <v>7952</v>
      </c>
      <c r="E7944" t="s">
        <v>8005</v>
      </c>
      <c r="F7944">
        <v>80.264150999999998</v>
      </c>
      <c r="G7944">
        <v>13.058616000000001</v>
      </c>
      <c r="H7944" t="s">
        <v>8006</v>
      </c>
      <c r="I7944" t="s">
        <v>19</v>
      </c>
      <c r="J7944" t="s">
        <v>61</v>
      </c>
      <c r="K7944" t="s">
        <v>61</v>
      </c>
      <c r="L7944" t="s">
        <v>57</v>
      </c>
      <c r="M7944" t="s">
        <v>57</v>
      </c>
      <c r="N7944">
        <v>3</v>
      </c>
      <c r="O7944">
        <v>1262</v>
      </c>
      <c r="P7944">
        <v>1700</v>
      </c>
      <c r="Q7944">
        <v>4.8</v>
      </c>
      <c r="R7944">
        <v>2010</v>
      </c>
      <c r="S7944">
        <v>6</v>
      </c>
      <c r="T7944">
        <v>3</v>
      </c>
      <c r="U7944" s="1">
        <v>40332</v>
      </c>
      <c r="V7944" s="5">
        <f>Main[[#This Row],[Average_Cost_for_two]] * VLOOKUP(Main[[#This Row],[Currency]],'Currency'!A:B,2,FALSE)</f>
        <v>20.400000000000002</v>
      </c>
      <c r="W7944" s="5" t="str">
        <f>IF(Main[[#This Row],[Avg_Cost_USD]]&lt;10,"Low",
IF(Main[[#This Row],[Avg_Cost_USD]]&lt;=30,"Medium","High"))</f>
        <v>Medium</v>
      </c>
    </row>
    <row r="7945" spans="1:23" x14ac:dyDescent="0.3">
      <c r="A7945">
        <v>70497</v>
      </c>
      <c r="B7945" t="s">
        <v>8007</v>
      </c>
      <c r="C7945">
        <v>1</v>
      </c>
      <c r="D7945" t="s">
        <v>7952</v>
      </c>
      <c r="E7945" t="s">
        <v>8008</v>
      </c>
      <c r="F7945">
        <v>80.242268440000004</v>
      </c>
      <c r="G7945">
        <v>13.04964535</v>
      </c>
      <c r="H7945" t="s">
        <v>8009</v>
      </c>
      <c r="I7945" t="s">
        <v>19</v>
      </c>
      <c r="J7945" t="s">
        <v>61</v>
      </c>
      <c r="K7945" t="s">
        <v>61</v>
      </c>
      <c r="L7945" t="s">
        <v>57</v>
      </c>
      <c r="M7945" t="s">
        <v>57</v>
      </c>
      <c r="N7945">
        <v>3</v>
      </c>
      <c r="O7945">
        <v>1210</v>
      </c>
      <c r="P7945">
        <v>1500</v>
      </c>
      <c r="Q7945">
        <v>4.5</v>
      </c>
      <c r="R7945">
        <v>2011</v>
      </c>
      <c r="S7945">
        <v>6</v>
      </c>
      <c r="T7945">
        <v>9</v>
      </c>
      <c r="U7945" s="1">
        <v>40703</v>
      </c>
      <c r="V7945" s="5">
        <f>Main[[#This Row],[Average_Cost_for_two]] * VLOOKUP(Main[[#This Row],[Currency]],'Currency'!A:B,2,FALSE)</f>
        <v>18</v>
      </c>
      <c r="W7945" s="5" t="str">
        <f>IF(Main[[#This Row],[Avg_Cost_USD]]&lt;10,"Low",
IF(Main[[#This Row],[Avg_Cost_USD]]&lt;=30,"Medium","High"))</f>
        <v>Medium</v>
      </c>
    </row>
    <row r="7946" spans="1:23" x14ac:dyDescent="0.3">
      <c r="A7946">
        <v>18237753</v>
      </c>
      <c r="B7946" t="s">
        <v>7985</v>
      </c>
      <c r="C7946">
        <v>1</v>
      </c>
      <c r="D7946" t="s">
        <v>7986</v>
      </c>
      <c r="E7946" t="s">
        <v>8010</v>
      </c>
      <c r="F7946">
        <v>72.833984009999995</v>
      </c>
      <c r="G7946">
        <v>19.05583064</v>
      </c>
      <c r="H7946" t="s">
        <v>7988</v>
      </c>
      <c r="I7946" t="s">
        <v>19</v>
      </c>
      <c r="J7946" t="s">
        <v>61</v>
      </c>
      <c r="K7946" t="s">
        <v>61</v>
      </c>
      <c r="L7946" t="s">
        <v>57</v>
      </c>
      <c r="M7946" t="s">
        <v>57</v>
      </c>
      <c r="N7946">
        <v>3</v>
      </c>
      <c r="O7946">
        <v>2040</v>
      </c>
      <c r="P7946">
        <v>1000</v>
      </c>
      <c r="Q7946">
        <v>4.0999999999999996</v>
      </c>
      <c r="R7946">
        <v>2017</v>
      </c>
      <c r="S7946">
        <v>6</v>
      </c>
      <c r="T7946">
        <v>10</v>
      </c>
      <c r="U7946" s="1">
        <v>42896</v>
      </c>
      <c r="V7946" s="5">
        <f>Main[[#This Row],[Average_Cost_for_two]] * VLOOKUP(Main[[#This Row],[Currency]],'Currency'!A:B,2,FALSE)</f>
        <v>12</v>
      </c>
      <c r="W7946" s="5" t="str">
        <f>IF(Main[[#This Row],[Avg_Cost_USD]]&lt;10,"Low",
IF(Main[[#This Row],[Avg_Cost_USD]]&lt;=30,"Medium","High"))</f>
        <v>Medium</v>
      </c>
    </row>
    <row r="7947" spans="1:23" x14ac:dyDescent="0.3">
      <c r="A7947">
        <v>18216876</v>
      </c>
      <c r="B7947" t="s">
        <v>8011</v>
      </c>
      <c r="C7947">
        <v>1</v>
      </c>
      <c r="D7947" t="s">
        <v>7986</v>
      </c>
      <c r="E7947" t="s">
        <v>8012</v>
      </c>
      <c r="F7947">
        <v>72.836720869999994</v>
      </c>
      <c r="G7947">
        <v>19.176268690000001</v>
      </c>
      <c r="H7947" t="s">
        <v>8013</v>
      </c>
      <c r="I7947" t="s">
        <v>19</v>
      </c>
      <c r="J7947" t="s">
        <v>61</v>
      </c>
      <c r="K7947" t="s">
        <v>57</v>
      </c>
      <c r="L7947" t="s">
        <v>57</v>
      </c>
      <c r="M7947" t="s">
        <v>57</v>
      </c>
      <c r="N7947">
        <v>3</v>
      </c>
      <c r="O7947">
        <v>885</v>
      </c>
      <c r="P7947">
        <v>1500</v>
      </c>
      <c r="Q7947">
        <v>3.9</v>
      </c>
      <c r="R7947">
        <v>2014</v>
      </c>
      <c r="S7947">
        <v>6</v>
      </c>
      <c r="T7947">
        <v>15</v>
      </c>
      <c r="U7947" s="1">
        <v>41805</v>
      </c>
      <c r="V7947" s="5">
        <f>Main[[#This Row],[Average_Cost_for_two]] * VLOOKUP(Main[[#This Row],[Currency]],'Currency'!A:B,2,FALSE)</f>
        <v>18</v>
      </c>
      <c r="W7947" s="5" t="str">
        <f>IF(Main[[#This Row],[Avg_Cost_USD]]&lt;10,"Low",
IF(Main[[#This Row],[Avg_Cost_USD]]&lt;=30,"Medium","High"))</f>
        <v>Medium</v>
      </c>
    </row>
    <row r="7948" spans="1:23" x14ac:dyDescent="0.3">
      <c r="A7948">
        <v>54162</v>
      </c>
      <c r="B7948" t="s">
        <v>8014</v>
      </c>
      <c r="C7948">
        <v>1</v>
      </c>
      <c r="D7948" t="s">
        <v>7977</v>
      </c>
      <c r="E7948" t="s">
        <v>8015</v>
      </c>
      <c r="F7948">
        <v>77.616155149999997</v>
      </c>
      <c r="G7948">
        <v>12.934364540000001</v>
      </c>
      <c r="H7948" t="s">
        <v>5980</v>
      </c>
      <c r="I7948" t="s">
        <v>19</v>
      </c>
      <c r="J7948" t="s">
        <v>61</v>
      </c>
      <c r="K7948" t="s">
        <v>57</v>
      </c>
      <c r="L7948" t="s">
        <v>57</v>
      </c>
      <c r="M7948" t="s">
        <v>57</v>
      </c>
      <c r="N7948">
        <v>3</v>
      </c>
      <c r="O7948">
        <v>5385</v>
      </c>
      <c r="P7948">
        <v>1400</v>
      </c>
      <c r="Q7948">
        <v>4.0999999999999996</v>
      </c>
      <c r="R7948">
        <v>2013</v>
      </c>
      <c r="S7948">
        <v>5</v>
      </c>
      <c r="T7948">
        <v>12</v>
      </c>
      <c r="U7948" s="1">
        <v>41406</v>
      </c>
      <c r="V7948" s="5">
        <f>Main[[#This Row],[Average_Cost_for_two]] * VLOOKUP(Main[[#This Row],[Currency]],'Currency'!A:B,2,FALSE)</f>
        <v>16.8</v>
      </c>
      <c r="W7948" s="5" t="str">
        <f>IF(Main[[#This Row],[Avg_Cost_USD]]&lt;10,"Low",
IF(Main[[#This Row],[Avg_Cost_USD]]&lt;=30,"Medium","High"))</f>
        <v>Medium</v>
      </c>
    </row>
    <row r="7949" spans="1:23" x14ac:dyDescent="0.3">
      <c r="A7949">
        <v>72497</v>
      </c>
      <c r="B7949" t="s">
        <v>7957</v>
      </c>
      <c r="C7949">
        <v>1</v>
      </c>
      <c r="D7949" t="s">
        <v>7952</v>
      </c>
      <c r="E7949" t="s">
        <v>8016</v>
      </c>
      <c r="F7949">
        <v>80.174568219999998</v>
      </c>
      <c r="G7949">
        <v>13.02627908</v>
      </c>
      <c r="H7949" t="s">
        <v>2992</v>
      </c>
      <c r="I7949" t="s">
        <v>19</v>
      </c>
      <c r="J7949" t="s">
        <v>61</v>
      </c>
      <c r="K7949" t="s">
        <v>61</v>
      </c>
      <c r="L7949" t="s">
        <v>57</v>
      </c>
      <c r="M7949" t="s">
        <v>57</v>
      </c>
      <c r="N7949">
        <v>2</v>
      </c>
      <c r="O7949">
        <v>645</v>
      </c>
      <c r="P7949">
        <v>850</v>
      </c>
      <c r="Q7949">
        <v>4.4000000000000004</v>
      </c>
      <c r="R7949">
        <v>2017</v>
      </c>
      <c r="S7949">
        <v>5</v>
      </c>
      <c r="T7949">
        <v>4</v>
      </c>
      <c r="U7949" s="1">
        <v>42859</v>
      </c>
      <c r="V7949" s="5">
        <f>Main[[#This Row],[Average_Cost_for_two]] * VLOOKUP(Main[[#This Row],[Currency]],'Currency'!A:B,2,FALSE)</f>
        <v>10.200000000000001</v>
      </c>
      <c r="W7949" s="5" t="str">
        <f>IF(Main[[#This Row],[Avg_Cost_USD]]&lt;10,"Low",
IF(Main[[#This Row],[Avg_Cost_USD]]&lt;=30,"Medium","High"))</f>
        <v>Medium</v>
      </c>
    </row>
    <row r="7950" spans="1:23" x14ac:dyDescent="0.3">
      <c r="A7950">
        <v>97824</v>
      </c>
      <c r="B7950" t="s">
        <v>8004</v>
      </c>
      <c r="C7950">
        <v>1</v>
      </c>
      <c r="D7950" t="s">
        <v>7980</v>
      </c>
      <c r="E7950" t="s">
        <v>8017</v>
      </c>
      <c r="F7950">
        <v>78.449577840000003</v>
      </c>
      <c r="G7950">
        <v>17.42281912</v>
      </c>
      <c r="H7950" t="s">
        <v>8006</v>
      </c>
      <c r="I7950" t="s">
        <v>19</v>
      </c>
      <c r="J7950" t="s">
        <v>61</v>
      </c>
      <c r="K7950" t="s">
        <v>61</v>
      </c>
      <c r="L7950" t="s">
        <v>57</v>
      </c>
      <c r="M7950" t="s">
        <v>57</v>
      </c>
      <c r="N7950">
        <v>3</v>
      </c>
      <c r="O7950">
        <v>1932</v>
      </c>
      <c r="P7950">
        <v>1800</v>
      </c>
      <c r="Q7950">
        <v>4.7</v>
      </c>
      <c r="R7950">
        <v>2015</v>
      </c>
      <c r="S7950">
        <v>5</v>
      </c>
      <c r="T7950">
        <v>6</v>
      </c>
      <c r="U7950" s="1">
        <v>42130</v>
      </c>
      <c r="V7950" s="5">
        <f>Main[[#This Row],[Average_Cost_for_two]] * VLOOKUP(Main[[#This Row],[Currency]],'Currency'!A:B,2,FALSE)</f>
        <v>21.6</v>
      </c>
      <c r="W7950" s="5" t="str">
        <f>IF(Main[[#This Row],[Avg_Cost_USD]]&lt;10,"Low",
IF(Main[[#This Row],[Avg_Cost_USD]]&lt;=30,"Medium","High"))</f>
        <v>Medium</v>
      </c>
    </row>
    <row r="7951" spans="1:23" x14ac:dyDescent="0.3">
      <c r="A7951">
        <v>18280329</v>
      </c>
      <c r="B7951" t="s">
        <v>8018</v>
      </c>
      <c r="C7951">
        <v>1</v>
      </c>
      <c r="D7951" t="s">
        <v>7980</v>
      </c>
      <c r="E7951" t="s">
        <v>8019</v>
      </c>
      <c r="F7951">
        <v>78.375467400000005</v>
      </c>
      <c r="G7951">
        <v>17.455893799999998</v>
      </c>
      <c r="H7951" t="s">
        <v>547</v>
      </c>
      <c r="I7951" t="s">
        <v>19</v>
      </c>
      <c r="J7951" t="s">
        <v>61</v>
      </c>
      <c r="K7951" t="s">
        <v>61</v>
      </c>
      <c r="L7951" t="s">
        <v>57</v>
      </c>
      <c r="M7951" t="s">
        <v>57</v>
      </c>
      <c r="N7951">
        <v>2</v>
      </c>
      <c r="O7951">
        <v>682</v>
      </c>
      <c r="P7951">
        <v>700</v>
      </c>
      <c r="Q7951">
        <v>4</v>
      </c>
      <c r="R7951">
        <v>2012</v>
      </c>
      <c r="S7951">
        <v>5</v>
      </c>
      <c r="T7951">
        <v>26</v>
      </c>
      <c r="U7951" s="1">
        <v>41055</v>
      </c>
      <c r="V7951" s="5">
        <f>Main[[#This Row],[Average_Cost_for_two]] * VLOOKUP(Main[[#This Row],[Currency]],'Currency'!A:B,2,FALSE)</f>
        <v>8.4</v>
      </c>
      <c r="W7951" s="5" t="str">
        <f>IF(Main[[#This Row],[Avg_Cost_USD]]&lt;10,"Low",
IF(Main[[#This Row],[Avg_Cost_USD]]&lt;=30,"Medium","High"))</f>
        <v>Low</v>
      </c>
    </row>
    <row r="7952" spans="1:23" x14ac:dyDescent="0.3">
      <c r="A7952">
        <v>66</v>
      </c>
      <c r="B7952" t="s">
        <v>2048</v>
      </c>
      <c r="C7952">
        <v>1</v>
      </c>
      <c r="D7952" t="s">
        <v>54</v>
      </c>
      <c r="E7952" t="s">
        <v>400</v>
      </c>
      <c r="F7952">
        <v>77.221002900000002</v>
      </c>
      <c r="G7952">
        <v>28.6336789</v>
      </c>
      <c r="H7952" t="s">
        <v>8020</v>
      </c>
      <c r="I7952" t="s">
        <v>19</v>
      </c>
      <c r="J7952" t="s">
        <v>61</v>
      </c>
      <c r="K7952" t="s">
        <v>61</v>
      </c>
      <c r="L7952" t="s">
        <v>57</v>
      </c>
      <c r="M7952" t="s">
        <v>57</v>
      </c>
      <c r="N7952">
        <v>4</v>
      </c>
      <c r="O7952">
        <v>706</v>
      </c>
      <c r="P7952">
        <v>2000</v>
      </c>
      <c r="Q7952">
        <v>3.5</v>
      </c>
      <c r="R7952">
        <v>2018</v>
      </c>
      <c r="S7952">
        <v>8</v>
      </c>
      <c r="T7952">
        <v>20</v>
      </c>
      <c r="U7952" s="1">
        <v>43332</v>
      </c>
      <c r="V7952" s="5">
        <f>Main[[#This Row],[Average_Cost_for_two]] * VLOOKUP(Main[[#This Row],[Currency]],'Currency'!A:B,2,FALSE)</f>
        <v>24</v>
      </c>
      <c r="W7952" s="5" t="str">
        <f>IF(Main[[#This Row],[Avg_Cost_USD]]&lt;10,"Low",
IF(Main[[#This Row],[Avg_Cost_USD]]&lt;=30,"Medium","High"))</f>
        <v>Medium</v>
      </c>
    </row>
    <row r="7953" spans="1:23" x14ac:dyDescent="0.3">
      <c r="A7953">
        <v>18350020</v>
      </c>
      <c r="B7953" t="s">
        <v>8021</v>
      </c>
      <c r="C7953">
        <v>1</v>
      </c>
      <c r="D7953" t="s">
        <v>7965</v>
      </c>
      <c r="E7953" t="s">
        <v>8022</v>
      </c>
      <c r="F7953">
        <v>73.896484779999994</v>
      </c>
      <c r="G7953">
        <v>18.536561750000001</v>
      </c>
      <c r="H7953" t="s">
        <v>8023</v>
      </c>
      <c r="I7953" t="s">
        <v>19</v>
      </c>
      <c r="J7953" t="s">
        <v>61</v>
      </c>
      <c r="K7953" t="s">
        <v>57</v>
      </c>
      <c r="L7953" t="s">
        <v>57</v>
      </c>
      <c r="M7953" t="s">
        <v>57</v>
      </c>
      <c r="N7953">
        <v>2</v>
      </c>
      <c r="O7953">
        <v>635</v>
      </c>
      <c r="P7953">
        <v>900</v>
      </c>
      <c r="Q7953">
        <v>4.4000000000000004</v>
      </c>
      <c r="R7953">
        <v>2017</v>
      </c>
      <c r="S7953">
        <v>5</v>
      </c>
      <c r="T7953">
        <v>24</v>
      </c>
      <c r="U7953" s="1">
        <v>42879</v>
      </c>
      <c r="V7953" s="5">
        <f>Main[[#This Row],[Average_Cost_for_two]] * VLOOKUP(Main[[#This Row],[Currency]],'Currency'!A:B,2,FALSE)</f>
        <v>10.8</v>
      </c>
      <c r="W7953" s="5" t="str">
        <f>IF(Main[[#This Row],[Avg_Cost_USD]]&lt;10,"Low",
IF(Main[[#This Row],[Avg_Cost_USD]]&lt;=30,"Medium","High"))</f>
        <v>Medium</v>
      </c>
    </row>
    <row r="7954" spans="1:23" x14ac:dyDescent="0.3">
      <c r="A7954">
        <v>18162866</v>
      </c>
      <c r="B7954" t="s">
        <v>8024</v>
      </c>
      <c r="C7954">
        <v>1</v>
      </c>
      <c r="D7954" t="s">
        <v>7977</v>
      </c>
      <c r="E7954" t="s">
        <v>8025</v>
      </c>
      <c r="F7954">
        <v>77.640488820000002</v>
      </c>
      <c r="G7954">
        <v>12.980410239999999</v>
      </c>
      <c r="H7954" t="s">
        <v>2254</v>
      </c>
      <c r="I7954" t="s">
        <v>19</v>
      </c>
      <c r="J7954" t="s">
        <v>61</v>
      </c>
      <c r="K7954" t="s">
        <v>57</v>
      </c>
      <c r="L7954" t="s">
        <v>57</v>
      </c>
      <c r="M7954" t="s">
        <v>57</v>
      </c>
      <c r="N7954">
        <v>3</v>
      </c>
      <c r="O7954">
        <v>1354</v>
      </c>
      <c r="P7954">
        <v>1300</v>
      </c>
      <c r="Q7954">
        <v>3.9</v>
      </c>
      <c r="R7954">
        <v>2014</v>
      </c>
      <c r="S7954">
        <v>4</v>
      </c>
      <c r="T7954">
        <v>22</v>
      </c>
      <c r="U7954" s="1">
        <v>41751</v>
      </c>
      <c r="V7954" s="5">
        <f>Main[[#This Row],[Average_Cost_for_two]] * VLOOKUP(Main[[#This Row],[Currency]],'Currency'!A:B,2,FALSE)</f>
        <v>15.6</v>
      </c>
      <c r="W7954" s="5" t="str">
        <f>IF(Main[[#This Row],[Avg_Cost_USD]]&lt;10,"Low",
IF(Main[[#This Row],[Avg_Cost_USD]]&lt;=30,"Medium","High"))</f>
        <v>Medium</v>
      </c>
    </row>
    <row r="7955" spans="1:23" x14ac:dyDescent="0.3">
      <c r="A7955">
        <v>71443</v>
      </c>
      <c r="B7955" t="s">
        <v>7957</v>
      </c>
      <c r="C7955">
        <v>1</v>
      </c>
      <c r="D7955" t="s">
        <v>7952</v>
      </c>
      <c r="E7955" t="s">
        <v>8026</v>
      </c>
      <c r="F7955">
        <v>80.208811569999995</v>
      </c>
      <c r="G7955">
        <v>13.029779850000001</v>
      </c>
      <c r="H7955" t="s">
        <v>2992</v>
      </c>
      <c r="I7955" t="s">
        <v>19</v>
      </c>
      <c r="J7955" t="s">
        <v>61</v>
      </c>
      <c r="K7955" t="s">
        <v>61</v>
      </c>
      <c r="L7955" t="s">
        <v>57</v>
      </c>
      <c r="M7955" t="s">
        <v>57</v>
      </c>
      <c r="N7955">
        <v>2</v>
      </c>
      <c r="O7955">
        <v>841</v>
      </c>
      <c r="P7955">
        <v>850</v>
      </c>
      <c r="Q7955">
        <v>4.2</v>
      </c>
      <c r="R7955">
        <v>2015</v>
      </c>
      <c r="S7955">
        <v>4</v>
      </c>
      <c r="T7955">
        <v>16</v>
      </c>
      <c r="U7955" s="1">
        <v>42110</v>
      </c>
      <c r="V7955" s="5">
        <f>Main[[#This Row],[Average_Cost_for_two]] * VLOOKUP(Main[[#This Row],[Currency]],'Currency'!A:B,2,FALSE)</f>
        <v>10.200000000000001</v>
      </c>
      <c r="W7955" s="5" t="str">
        <f>IF(Main[[#This Row],[Avg_Cost_USD]]&lt;10,"Low",
IF(Main[[#This Row],[Avg_Cost_USD]]&lt;=30,"Medium","High"))</f>
        <v>Medium</v>
      </c>
    </row>
    <row r="7956" spans="1:23" x14ac:dyDescent="0.3">
      <c r="A7956">
        <v>97503</v>
      </c>
      <c r="B7956" t="s">
        <v>8027</v>
      </c>
      <c r="C7956">
        <v>1</v>
      </c>
      <c r="D7956" t="s">
        <v>7980</v>
      </c>
      <c r="E7956" t="s">
        <v>8028</v>
      </c>
      <c r="F7956">
        <v>78.407494979999996</v>
      </c>
      <c r="G7956">
        <v>17.426227560000001</v>
      </c>
      <c r="H7956" t="s">
        <v>8029</v>
      </c>
      <c r="I7956" t="s">
        <v>19</v>
      </c>
      <c r="J7956" t="s">
        <v>61</v>
      </c>
      <c r="K7956" t="s">
        <v>57</v>
      </c>
      <c r="L7956" t="s">
        <v>57</v>
      </c>
      <c r="M7956" t="s">
        <v>57</v>
      </c>
      <c r="N7956">
        <v>3</v>
      </c>
      <c r="O7956">
        <v>1431</v>
      </c>
      <c r="P7956">
        <v>1100</v>
      </c>
      <c r="Q7956">
        <v>4.0999999999999996</v>
      </c>
      <c r="R7956">
        <v>2013</v>
      </c>
      <c r="S7956">
        <v>4</v>
      </c>
      <c r="T7956">
        <v>6</v>
      </c>
      <c r="U7956" s="1">
        <v>41370</v>
      </c>
      <c r="V7956" s="5">
        <f>Main[[#This Row],[Average_Cost_for_two]] * VLOOKUP(Main[[#This Row],[Currency]],'Currency'!A:B,2,FALSE)</f>
        <v>13.200000000000001</v>
      </c>
      <c r="W7956" s="5" t="str">
        <f>IF(Main[[#This Row],[Avg_Cost_USD]]&lt;10,"Low",
IF(Main[[#This Row],[Avg_Cost_USD]]&lt;=30,"Medium","High"))</f>
        <v>Medium</v>
      </c>
    </row>
    <row r="7957" spans="1:23" x14ac:dyDescent="0.3">
      <c r="A7957">
        <v>20747</v>
      </c>
      <c r="B7957" t="s">
        <v>8030</v>
      </c>
      <c r="C7957">
        <v>1</v>
      </c>
      <c r="D7957" t="s">
        <v>7960</v>
      </c>
      <c r="E7957" t="s">
        <v>8031</v>
      </c>
      <c r="F7957">
        <v>88.322336500000006</v>
      </c>
      <c r="G7957">
        <v>22.538998899999999</v>
      </c>
      <c r="H7957" t="s">
        <v>8032</v>
      </c>
      <c r="I7957" t="s">
        <v>19</v>
      </c>
      <c r="J7957" t="s">
        <v>61</v>
      </c>
      <c r="K7957" t="s">
        <v>61</v>
      </c>
      <c r="L7957" t="s">
        <v>57</v>
      </c>
      <c r="M7957" t="s">
        <v>57</v>
      </c>
      <c r="N7957">
        <v>2</v>
      </c>
      <c r="O7957">
        <v>1219</v>
      </c>
      <c r="P7957">
        <v>800</v>
      </c>
      <c r="Q7957">
        <v>4.5999999999999996</v>
      </c>
      <c r="R7957">
        <v>2011</v>
      </c>
      <c r="S7957">
        <v>4</v>
      </c>
      <c r="T7957">
        <v>19</v>
      </c>
      <c r="U7957" s="1">
        <v>40652</v>
      </c>
      <c r="V7957" s="5">
        <f>Main[[#This Row],[Average_Cost_for_two]] * VLOOKUP(Main[[#This Row],[Currency]],'Currency'!A:B,2,FALSE)</f>
        <v>9.6</v>
      </c>
      <c r="W7957" s="5" t="str">
        <f>IF(Main[[#This Row],[Avg_Cost_USD]]&lt;10,"Low",
IF(Main[[#This Row],[Avg_Cost_USD]]&lt;=30,"Medium","High"))</f>
        <v>Low</v>
      </c>
    </row>
    <row r="7958" spans="1:23" x14ac:dyDescent="0.3">
      <c r="A7958">
        <v>18441490</v>
      </c>
      <c r="B7958" t="s">
        <v>2363</v>
      </c>
      <c r="C7958">
        <v>1</v>
      </c>
      <c r="D7958" t="s">
        <v>7965</v>
      </c>
      <c r="E7958" t="s">
        <v>8033</v>
      </c>
      <c r="F7958">
        <v>73.773572200000004</v>
      </c>
      <c r="G7958">
        <v>18.5927182</v>
      </c>
      <c r="H7958" t="s">
        <v>56</v>
      </c>
      <c r="I7958" t="s">
        <v>19</v>
      </c>
      <c r="J7958" t="s">
        <v>61</v>
      </c>
      <c r="K7958" t="s">
        <v>57</v>
      </c>
      <c r="L7958" t="s">
        <v>57</v>
      </c>
      <c r="M7958" t="s">
        <v>57</v>
      </c>
      <c r="N7958">
        <v>3</v>
      </c>
      <c r="O7958">
        <v>208</v>
      </c>
      <c r="P7958">
        <v>1000</v>
      </c>
      <c r="Q7958">
        <v>4.4000000000000004</v>
      </c>
      <c r="R7958">
        <v>2018</v>
      </c>
      <c r="S7958">
        <v>4</v>
      </c>
      <c r="T7958">
        <v>1</v>
      </c>
      <c r="U7958" s="1">
        <v>43191</v>
      </c>
      <c r="V7958" s="5">
        <f>Main[[#This Row],[Average_Cost_for_two]] * VLOOKUP(Main[[#This Row],[Currency]],'Currency'!A:B,2,FALSE)</f>
        <v>12</v>
      </c>
      <c r="W7958" s="5" t="str">
        <f>IF(Main[[#This Row],[Avg_Cost_USD]]&lt;10,"Low",
IF(Main[[#This Row],[Avg_Cost_USD]]&lt;=30,"Medium","High"))</f>
        <v>Medium</v>
      </c>
    </row>
    <row r="7959" spans="1:23" x14ac:dyDescent="0.3">
      <c r="A7959">
        <v>18017615</v>
      </c>
      <c r="B7959" t="s">
        <v>8034</v>
      </c>
      <c r="C7959">
        <v>1</v>
      </c>
      <c r="D7959" t="s">
        <v>7960</v>
      </c>
      <c r="E7959" t="s">
        <v>8035</v>
      </c>
      <c r="F7959">
        <v>88.362504360000003</v>
      </c>
      <c r="G7959">
        <v>22.514118589999999</v>
      </c>
      <c r="H7959" t="s">
        <v>8036</v>
      </c>
      <c r="I7959" t="s">
        <v>19</v>
      </c>
      <c r="J7959" t="s">
        <v>61</v>
      </c>
      <c r="K7959" t="s">
        <v>57</v>
      </c>
      <c r="L7959" t="s">
        <v>57</v>
      </c>
      <c r="M7959" t="s">
        <v>57</v>
      </c>
      <c r="N7959">
        <v>3</v>
      </c>
      <c r="O7959">
        <v>1126</v>
      </c>
      <c r="P7959">
        <v>1000</v>
      </c>
      <c r="Q7959">
        <v>4</v>
      </c>
      <c r="R7959">
        <v>2018</v>
      </c>
      <c r="S7959">
        <v>3</v>
      </c>
      <c r="T7959">
        <v>23</v>
      </c>
      <c r="U7959" s="1">
        <v>43182</v>
      </c>
      <c r="V7959" s="5">
        <f>Main[[#This Row],[Average_Cost_for_two]] * VLOOKUP(Main[[#This Row],[Currency]],'Currency'!A:B,2,FALSE)</f>
        <v>12</v>
      </c>
      <c r="W7959" s="5" t="str">
        <f>IF(Main[[#This Row],[Avg_Cost_USD]]&lt;10,"Low",
IF(Main[[#This Row],[Avg_Cost_USD]]&lt;=30,"Medium","High"))</f>
        <v>Medium</v>
      </c>
    </row>
    <row r="7960" spans="1:23" x14ac:dyDescent="0.3">
      <c r="A7960">
        <v>18458563</v>
      </c>
      <c r="B7960" t="s">
        <v>8037</v>
      </c>
      <c r="C7960">
        <v>1</v>
      </c>
      <c r="D7960" t="s">
        <v>7986</v>
      </c>
      <c r="E7960" t="s">
        <v>8038</v>
      </c>
      <c r="F7960">
        <v>72.841347299999995</v>
      </c>
      <c r="G7960">
        <v>19.223839900000002</v>
      </c>
      <c r="H7960" t="s">
        <v>8039</v>
      </c>
      <c r="I7960" t="s">
        <v>19</v>
      </c>
      <c r="J7960" t="s">
        <v>61</v>
      </c>
      <c r="K7960" t="s">
        <v>57</v>
      </c>
      <c r="L7960" t="s">
        <v>57</v>
      </c>
      <c r="M7960" t="s">
        <v>57</v>
      </c>
      <c r="N7960">
        <v>2</v>
      </c>
      <c r="O7960">
        <v>170</v>
      </c>
      <c r="P7960">
        <v>850</v>
      </c>
      <c r="Q7960">
        <v>3.4</v>
      </c>
      <c r="R7960">
        <v>2014</v>
      </c>
      <c r="S7960">
        <v>3</v>
      </c>
      <c r="T7960">
        <v>6</v>
      </c>
      <c r="U7960" s="1">
        <v>41704</v>
      </c>
      <c r="V7960" s="5">
        <f>Main[[#This Row],[Average_Cost_for_two]] * VLOOKUP(Main[[#This Row],[Currency]],'Currency'!A:B,2,FALSE)</f>
        <v>10.200000000000001</v>
      </c>
      <c r="W7960" s="5" t="str">
        <f>IF(Main[[#This Row],[Avg_Cost_USD]]&lt;10,"Low",
IF(Main[[#This Row],[Avg_Cost_USD]]&lt;=30,"Medium","High"))</f>
        <v>Medium</v>
      </c>
    </row>
    <row r="7961" spans="1:23" x14ac:dyDescent="0.3">
      <c r="A7961">
        <v>306913</v>
      </c>
      <c r="B7961" t="s">
        <v>2085</v>
      </c>
      <c r="C7961">
        <v>1</v>
      </c>
      <c r="D7961" t="s">
        <v>54</v>
      </c>
      <c r="E7961" t="s">
        <v>400</v>
      </c>
      <c r="F7961">
        <v>77.216219800000005</v>
      </c>
      <c r="G7961">
        <v>28.6324389</v>
      </c>
      <c r="H7961" t="s">
        <v>8040</v>
      </c>
      <c r="I7961" t="s">
        <v>19</v>
      </c>
      <c r="J7961" t="s">
        <v>61</v>
      </c>
      <c r="K7961" t="s">
        <v>61</v>
      </c>
      <c r="L7961" t="s">
        <v>57</v>
      </c>
      <c r="M7961" t="s">
        <v>57</v>
      </c>
      <c r="N7961">
        <v>4</v>
      </c>
      <c r="O7961">
        <v>961</v>
      </c>
      <c r="P7961">
        <v>2000</v>
      </c>
      <c r="Q7961">
        <v>4.2</v>
      </c>
      <c r="R7961">
        <v>2017</v>
      </c>
      <c r="S7961">
        <v>4</v>
      </c>
      <c r="T7961">
        <v>1</v>
      </c>
      <c r="U7961" s="1">
        <v>42826</v>
      </c>
      <c r="V7961" s="5">
        <f>Main[[#This Row],[Average_Cost_for_two]] * VLOOKUP(Main[[#This Row],[Currency]],'Currency'!A:B,2,FALSE)</f>
        <v>24</v>
      </c>
      <c r="W7961" s="5" t="str">
        <f>IF(Main[[#This Row],[Avg_Cost_USD]]&lt;10,"Low",
IF(Main[[#This Row],[Avg_Cost_USD]]&lt;=30,"Medium","High"))</f>
        <v>Medium</v>
      </c>
    </row>
    <row r="7962" spans="1:23" x14ac:dyDescent="0.3">
      <c r="A7962">
        <v>96814</v>
      </c>
      <c r="B7962" t="s">
        <v>8041</v>
      </c>
      <c r="C7962">
        <v>1</v>
      </c>
      <c r="D7962" t="s">
        <v>7974</v>
      </c>
      <c r="E7962" t="s">
        <v>8042</v>
      </c>
      <c r="F7962">
        <v>78.500366200000002</v>
      </c>
      <c r="G7962">
        <v>17.458998099999999</v>
      </c>
      <c r="H7962" t="s">
        <v>289</v>
      </c>
      <c r="I7962" t="s">
        <v>19</v>
      </c>
      <c r="J7962" t="s">
        <v>61</v>
      </c>
      <c r="K7962" t="s">
        <v>61</v>
      </c>
      <c r="L7962" t="s">
        <v>57</v>
      </c>
      <c r="M7962" t="s">
        <v>57</v>
      </c>
      <c r="N7962">
        <v>2</v>
      </c>
      <c r="O7962">
        <v>494</v>
      </c>
      <c r="P7962">
        <v>850</v>
      </c>
      <c r="Q7962">
        <v>4.4000000000000004</v>
      </c>
      <c r="R7962">
        <v>2016</v>
      </c>
      <c r="S7962">
        <v>3</v>
      </c>
      <c r="T7962">
        <v>5</v>
      </c>
      <c r="U7962" s="1">
        <v>42434</v>
      </c>
      <c r="V7962" s="5">
        <f>Main[[#This Row],[Average_Cost_for_two]] * VLOOKUP(Main[[#This Row],[Currency]],'Currency'!A:B,2,FALSE)</f>
        <v>10.200000000000001</v>
      </c>
      <c r="W7962" s="5" t="str">
        <f>IF(Main[[#This Row],[Avg_Cost_USD]]&lt;10,"Low",
IF(Main[[#This Row],[Avg_Cost_USD]]&lt;=30,"Medium","High"))</f>
        <v>Medium</v>
      </c>
    </row>
    <row r="7963" spans="1:23" x14ac:dyDescent="0.3">
      <c r="A7963">
        <v>90744</v>
      </c>
      <c r="B7963" t="s">
        <v>8043</v>
      </c>
      <c r="C7963">
        <v>1</v>
      </c>
      <c r="D7963" t="s">
        <v>7980</v>
      </c>
      <c r="E7963" t="s">
        <v>8044</v>
      </c>
      <c r="F7963">
        <v>78.437225260000005</v>
      </c>
      <c r="G7963">
        <v>17.410370660000002</v>
      </c>
      <c r="H7963" t="s">
        <v>1887</v>
      </c>
      <c r="I7963" t="s">
        <v>19</v>
      </c>
      <c r="J7963" t="s">
        <v>61</v>
      </c>
      <c r="K7963" t="s">
        <v>61</v>
      </c>
      <c r="L7963" t="s">
        <v>57</v>
      </c>
      <c r="M7963" t="s">
        <v>57</v>
      </c>
      <c r="N7963">
        <v>3</v>
      </c>
      <c r="O7963">
        <v>3374</v>
      </c>
      <c r="P7963">
        <v>1500</v>
      </c>
      <c r="Q7963">
        <v>4.3</v>
      </c>
      <c r="R7963">
        <v>2013</v>
      </c>
      <c r="S7963">
        <v>2</v>
      </c>
      <c r="T7963">
        <v>23</v>
      </c>
      <c r="U7963" s="1">
        <v>41328</v>
      </c>
      <c r="V7963" s="5">
        <f>Main[[#This Row],[Average_Cost_for_two]] * VLOOKUP(Main[[#This Row],[Currency]],'Currency'!A:B,2,FALSE)</f>
        <v>18</v>
      </c>
      <c r="W7963" s="5" t="str">
        <f>IF(Main[[#This Row],[Avg_Cost_USD]]&lt;10,"Low",
IF(Main[[#This Row],[Avg_Cost_USD]]&lt;=30,"Medium","High"))</f>
        <v>Medium</v>
      </c>
    </row>
    <row r="7964" spans="1:23" x14ac:dyDescent="0.3">
      <c r="A7964">
        <v>18418730</v>
      </c>
      <c r="B7964" t="s">
        <v>8045</v>
      </c>
      <c r="C7964">
        <v>1</v>
      </c>
      <c r="D7964" t="s">
        <v>7980</v>
      </c>
      <c r="E7964" t="s">
        <v>8028</v>
      </c>
      <c r="F7964">
        <v>78.418213429999994</v>
      </c>
      <c r="G7964">
        <v>17.430448429999998</v>
      </c>
      <c r="H7964" t="s">
        <v>2370</v>
      </c>
      <c r="I7964" t="s">
        <v>19</v>
      </c>
      <c r="J7964" t="s">
        <v>61</v>
      </c>
      <c r="K7964" t="s">
        <v>57</v>
      </c>
      <c r="L7964" t="s">
        <v>57</v>
      </c>
      <c r="M7964" t="s">
        <v>57</v>
      </c>
      <c r="N7964">
        <v>3</v>
      </c>
      <c r="O7964">
        <v>221</v>
      </c>
      <c r="P7964">
        <v>1200</v>
      </c>
      <c r="Q7964">
        <v>4.2</v>
      </c>
      <c r="R7964">
        <v>2011</v>
      </c>
      <c r="S7964">
        <v>2</v>
      </c>
      <c r="T7964">
        <v>8</v>
      </c>
      <c r="U7964" s="1">
        <v>40582</v>
      </c>
      <c r="V7964" s="5">
        <f>Main[[#This Row],[Average_Cost_for_two]] * VLOOKUP(Main[[#This Row],[Currency]],'Currency'!A:B,2,FALSE)</f>
        <v>14.4</v>
      </c>
      <c r="W7964" s="5" t="str">
        <f>IF(Main[[#This Row],[Avg_Cost_USD]]&lt;10,"Low",
IF(Main[[#This Row],[Avg_Cost_USD]]&lt;=30,"Medium","High"))</f>
        <v>Medium</v>
      </c>
    </row>
    <row r="7965" spans="1:23" x14ac:dyDescent="0.3">
      <c r="A7965">
        <v>18075122</v>
      </c>
      <c r="B7965" t="s">
        <v>8046</v>
      </c>
      <c r="C7965">
        <v>1</v>
      </c>
      <c r="D7965" t="s">
        <v>7986</v>
      </c>
      <c r="E7965" t="s">
        <v>8038</v>
      </c>
      <c r="F7965">
        <v>72.848922999999999</v>
      </c>
      <c r="G7965">
        <v>19.254567000000002</v>
      </c>
      <c r="H7965" t="s">
        <v>2383</v>
      </c>
      <c r="I7965" t="s">
        <v>19</v>
      </c>
      <c r="J7965" t="s">
        <v>61</v>
      </c>
      <c r="K7965" t="s">
        <v>61</v>
      </c>
      <c r="L7965" t="s">
        <v>57</v>
      </c>
      <c r="M7965" t="s">
        <v>57</v>
      </c>
      <c r="N7965">
        <v>3</v>
      </c>
      <c r="O7965">
        <v>2083</v>
      </c>
      <c r="P7965">
        <v>1000</v>
      </c>
      <c r="Q7965">
        <v>4.7</v>
      </c>
      <c r="R7965">
        <v>2010</v>
      </c>
      <c r="S7965">
        <v>2</v>
      </c>
      <c r="T7965">
        <v>9</v>
      </c>
      <c r="U7965" s="1">
        <v>40218</v>
      </c>
      <c r="V7965" s="5">
        <f>Main[[#This Row],[Average_Cost_for_two]] * VLOOKUP(Main[[#This Row],[Currency]],'Currency'!A:B,2,FALSE)</f>
        <v>12</v>
      </c>
      <c r="W7965" s="5" t="str">
        <f>IF(Main[[#This Row],[Avg_Cost_USD]]&lt;10,"Low",
IF(Main[[#This Row],[Avg_Cost_USD]]&lt;=30,"Medium","High"))</f>
        <v>Medium</v>
      </c>
    </row>
    <row r="7966" spans="1:23" x14ac:dyDescent="0.3">
      <c r="A7966">
        <v>18435740</v>
      </c>
      <c r="B7966" t="s">
        <v>8047</v>
      </c>
      <c r="C7966">
        <v>1</v>
      </c>
      <c r="D7966" t="s">
        <v>7986</v>
      </c>
      <c r="E7966" t="s">
        <v>8048</v>
      </c>
      <c r="F7966">
        <v>72.908492640000006</v>
      </c>
      <c r="G7966">
        <v>19.121998659999999</v>
      </c>
      <c r="H7966" t="s">
        <v>6701</v>
      </c>
      <c r="I7966" t="s">
        <v>19</v>
      </c>
      <c r="J7966" t="s">
        <v>61</v>
      </c>
      <c r="K7966" t="s">
        <v>57</v>
      </c>
      <c r="L7966" t="s">
        <v>57</v>
      </c>
      <c r="M7966" t="s">
        <v>57</v>
      </c>
      <c r="N7966">
        <v>3</v>
      </c>
      <c r="O7966">
        <v>181</v>
      </c>
      <c r="P7966">
        <v>1000</v>
      </c>
      <c r="Q7966">
        <v>3.8</v>
      </c>
      <c r="R7966">
        <v>2010</v>
      </c>
      <c r="S7966">
        <v>2</v>
      </c>
      <c r="T7966">
        <v>24</v>
      </c>
      <c r="U7966" s="1">
        <v>40233</v>
      </c>
      <c r="V7966" s="5">
        <f>Main[[#This Row],[Average_Cost_for_two]] * VLOOKUP(Main[[#This Row],[Currency]],'Currency'!A:B,2,FALSE)</f>
        <v>12</v>
      </c>
      <c r="W7966" s="5" t="str">
        <f>IF(Main[[#This Row],[Avg_Cost_USD]]&lt;10,"Low",
IF(Main[[#This Row],[Avg_Cost_USD]]&lt;=30,"Medium","High"))</f>
        <v>Medium</v>
      </c>
    </row>
    <row r="7967" spans="1:23" x14ac:dyDescent="0.3">
      <c r="A7967">
        <v>18270976</v>
      </c>
      <c r="B7967" t="s">
        <v>7985</v>
      </c>
      <c r="C7967">
        <v>1</v>
      </c>
      <c r="D7967" t="s">
        <v>7986</v>
      </c>
      <c r="E7967" t="s">
        <v>8049</v>
      </c>
      <c r="F7967">
        <v>72.813073799999998</v>
      </c>
      <c r="G7967">
        <v>19.131140500000001</v>
      </c>
      <c r="H7967" t="s">
        <v>7988</v>
      </c>
      <c r="I7967" t="s">
        <v>19</v>
      </c>
      <c r="J7967" t="s">
        <v>61</v>
      </c>
      <c r="K7967" t="s">
        <v>61</v>
      </c>
      <c r="L7967" t="s">
        <v>57</v>
      </c>
      <c r="M7967" t="s">
        <v>57</v>
      </c>
      <c r="N7967">
        <v>3</v>
      </c>
      <c r="O7967">
        <v>1295</v>
      </c>
      <c r="P7967">
        <v>1000</v>
      </c>
      <c r="Q7967">
        <v>4.0999999999999996</v>
      </c>
      <c r="R7967">
        <v>2016</v>
      </c>
      <c r="S7967">
        <v>2</v>
      </c>
      <c r="T7967">
        <v>2</v>
      </c>
      <c r="U7967" s="1">
        <v>42402</v>
      </c>
      <c r="V7967" s="5">
        <f>Main[[#This Row],[Average_Cost_for_two]] * VLOOKUP(Main[[#This Row],[Currency]],'Currency'!A:B,2,FALSE)</f>
        <v>12</v>
      </c>
      <c r="W7967" s="5" t="str">
        <f>IF(Main[[#This Row],[Avg_Cost_USD]]&lt;10,"Low",
IF(Main[[#This Row],[Avg_Cost_USD]]&lt;=30,"Medium","High"))</f>
        <v>Medium</v>
      </c>
    </row>
    <row r="7968" spans="1:23" x14ac:dyDescent="0.3">
      <c r="A7968">
        <v>18383095</v>
      </c>
      <c r="B7968" t="s">
        <v>2427</v>
      </c>
      <c r="C7968">
        <v>1</v>
      </c>
      <c r="D7968" t="s">
        <v>7965</v>
      </c>
      <c r="E7968" t="s">
        <v>8050</v>
      </c>
      <c r="F7968">
        <v>73.804855160000002</v>
      </c>
      <c r="G7968">
        <v>18.551439899999998</v>
      </c>
      <c r="H7968" t="s">
        <v>2428</v>
      </c>
      <c r="I7968" t="s">
        <v>19</v>
      </c>
      <c r="J7968" t="s">
        <v>61</v>
      </c>
      <c r="K7968" t="s">
        <v>57</v>
      </c>
      <c r="L7968" t="s">
        <v>57</v>
      </c>
      <c r="M7968" t="s">
        <v>57</v>
      </c>
      <c r="N7968">
        <v>3</v>
      </c>
      <c r="O7968">
        <v>507</v>
      </c>
      <c r="P7968">
        <v>1200</v>
      </c>
      <c r="Q7968">
        <v>3.6</v>
      </c>
      <c r="R7968">
        <v>2012</v>
      </c>
      <c r="S7968">
        <v>2</v>
      </c>
      <c r="T7968">
        <v>21</v>
      </c>
      <c r="U7968" s="1">
        <v>40960</v>
      </c>
      <c r="V7968" s="5">
        <f>Main[[#This Row],[Average_Cost_for_two]] * VLOOKUP(Main[[#This Row],[Currency]],'Currency'!A:B,2,FALSE)</f>
        <v>14.4</v>
      </c>
      <c r="W7968" s="5" t="str">
        <f>IF(Main[[#This Row],[Avg_Cost_USD]]&lt;10,"Low",
IF(Main[[#This Row],[Avg_Cost_USD]]&lt;=30,"Medium","High"))</f>
        <v>Medium</v>
      </c>
    </row>
    <row r="7969" spans="1:23" x14ac:dyDescent="0.3">
      <c r="A7969">
        <v>18356469</v>
      </c>
      <c r="B7969" t="s">
        <v>8051</v>
      </c>
      <c r="C7969">
        <v>1</v>
      </c>
      <c r="D7969" t="s">
        <v>7980</v>
      </c>
      <c r="E7969" t="s">
        <v>8028</v>
      </c>
      <c r="F7969">
        <v>78.400350250000002</v>
      </c>
      <c r="G7969">
        <v>17.431476530000001</v>
      </c>
      <c r="H7969" t="s">
        <v>8052</v>
      </c>
      <c r="I7969" t="s">
        <v>19</v>
      </c>
      <c r="J7969" t="s">
        <v>61</v>
      </c>
      <c r="K7969" t="s">
        <v>57</v>
      </c>
      <c r="L7969" t="s">
        <v>57</v>
      </c>
      <c r="M7969" t="s">
        <v>57</v>
      </c>
      <c r="N7969">
        <v>3</v>
      </c>
      <c r="O7969">
        <v>594</v>
      </c>
      <c r="P7969">
        <v>1200</v>
      </c>
      <c r="Q7969">
        <v>4.0999999999999996</v>
      </c>
      <c r="R7969">
        <v>2018</v>
      </c>
      <c r="S7969">
        <v>1</v>
      </c>
      <c r="T7969">
        <v>2</v>
      </c>
      <c r="U7969" s="1">
        <v>43102</v>
      </c>
      <c r="V7969" s="5">
        <f>Main[[#This Row],[Average_Cost_for_two]] * VLOOKUP(Main[[#This Row],[Currency]],'Currency'!A:B,2,FALSE)</f>
        <v>14.4</v>
      </c>
      <c r="W7969" s="5" t="str">
        <f>IF(Main[[#This Row],[Avg_Cost_USD]]&lt;10,"Low",
IF(Main[[#This Row],[Avg_Cost_USD]]&lt;=30,"Medium","High"))</f>
        <v>Medium</v>
      </c>
    </row>
    <row r="7970" spans="1:23" x14ac:dyDescent="0.3">
      <c r="A7970">
        <v>18343731</v>
      </c>
      <c r="B7970" t="s">
        <v>8053</v>
      </c>
      <c r="C7970">
        <v>1</v>
      </c>
      <c r="D7970" t="s">
        <v>7960</v>
      </c>
      <c r="E7970" t="s">
        <v>7961</v>
      </c>
      <c r="F7970">
        <v>88.366216600000001</v>
      </c>
      <c r="G7970">
        <v>22.5336623</v>
      </c>
      <c r="H7970" t="s">
        <v>785</v>
      </c>
      <c r="I7970" t="s">
        <v>19</v>
      </c>
      <c r="J7970" t="s">
        <v>61</v>
      </c>
      <c r="K7970" t="s">
        <v>57</v>
      </c>
      <c r="L7970" t="s">
        <v>57</v>
      </c>
      <c r="M7970" t="s">
        <v>57</v>
      </c>
      <c r="N7970">
        <v>3</v>
      </c>
      <c r="O7970">
        <v>704</v>
      </c>
      <c r="P7970">
        <v>1200</v>
      </c>
      <c r="Q7970">
        <v>4.2</v>
      </c>
      <c r="R7970">
        <v>2012</v>
      </c>
      <c r="S7970">
        <v>1</v>
      </c>
      <c r="T7970">
        <v>12</v>
      </c>
      <c r="U7970" s="1">
        <v>40920</v>
      </c>
      <c r="V7970" s="5">
        <f>Main[[#This Row],[Average_Cost_for_two]] * VLOOKUP(Main[[#This Row],[Currency]],'Currency'!A:B,2,FALSE)</f>
        <v>14.4</v>
      </c>
      <c r="W7970" s="5" t="str">
        <f>IF(Main[[#This Row],[Avg_Cost_USD]]&lt;10,"Low",
IF(Main[[#This Row],[Avg_Cost_USD]]&lt;=30,"Medium","High"))</f>
        <v>Medium</v>
      </c>
    </row>
    <row r="7971" spans="1:23" x14ac:dyDescent="0.3">
      <c r="A7971">
        <v>18259462</v>
      </c>
      <c r="B7971" t="s">
        <v>8054</v>
      </c>
      <c r="C7971">
        <v>1</v>
      </c>
      <c r="D7971" t="s">
        <v>7960</v>
      </c>
      <c r="E7971" t="s">
        <v>8055</v>
      </c>
      <c r="F7971">
        <v>88.433186930000005</v>
      </c>
      <c r="G7971">
        <v>22.56936679</v>
      </c>
      <c r="H7971" t="s">
        <v>8056</v>
      </c>
      <c r="I7971" t="s">
        <v>19</v>
      </c>
      <c r="J7971" t="s">
        <v>61</v>
      </c>
      <c r="K7971" t="s">
        <v>57</v>
      </c>
      <c r="L7971" t="s">
        <v>57</v>
      </c>
      <c r="M7971" t="s">
        <v>57</v>
      </c>
      <c r="N7971">
        <v>3</v>
      </c>
      <c r="O7971">
        <v>1040</v>
      </c>
      <c r="P7971">
        <v>1500</v>
      </c>
      <c r="Q7971">
        <v>3.6</v>
      </c>
      <c r="R7971">
        <v>2015</v>
      </c>
      <c r="S7971">
        <v>1</v>
      </c>
      <c r="T7971">
        <v>10</v>
      </c>
      <c r="U7971" s="1">
        <v>42014</v>
      </c>
      <c r="V7971" s="5">
        <f>Main[[#This Row],[Average_Cost_for_two]] * VLOOKUP(Main[[#This Row],[Currency]],'Currency'!A:B,2,FALSE)</f>
        <v>18</v>
      </c>
      <c r="W7971" s="5" t="str">
        <f>IF(Main[[#This Row],[Avg_Cost_USD]]&lt;10,"Low",
IF(Main[[#This Row],[Avg_Cost_USD]]&lt;=30,"Medium","High"))</f>
        <v>Medium</v>
      </c>
    </row>
    <row r="7972" spans="1:23" x14ac:dyDescent="0.3">
      <c r="A7972">
        <v>49486</v>
      </c>
      <c r="B7972" t="s">
        <v>7985</v>
      </c>
      <c r="C7972">
        <v>1</v>
      </c>
      <c r="D7972" t="s">
        <v>7986</v>
      </c>
      <c r="E7972" t="s">
        <v>8057</v>
      </c>
      <c r="F7972">
        <v>72.846749000000003</v>
      </c>
      <c r="G7972">
        <v>19.103249000000002</v>
      </c>
      <c r="H7972" t="s">
        <v>7988</v>
      </c>
      <c r="I7972" t="s">
        <v>19</v>
      </c>
      <c r="J7972" t="s">
        <v>61</v>
      </c>
      <c r="K7972" t="s">
        <v>61</v>
      </c>
      <c r="L7972" t="s">
        <v>57</v>
      </c>
      <c r="M7972" t="s">
        <v>57</v>
      </c>
      <c r="N7972">
        <v>3</v>
      </c>
      <c r="O7972">
        <v>1515</v>
      </c>
      <c r="P7972">
        <v>1000</v>
      </c>
      <c r="Q7972">
        <v>3.6</v>
      </c>
      <c r="R7972">
        <v>2011</v>
      </c>
      <c r="S7972">
        <v>1</v>
      </c>
      <c r="T7972">
        <v>15</v>
      </c>
      <c r="U7972" s="1">
        <v>40558</v>
      </c>
      <c r="V7972" s="5">
        <f>Main[[#This Row],[Average_Cost_for_two]] * VLOOKUP(Main[[#This Row],[Currency]],'Currency'!A:B,2,FALSE)</f>
        <v>12</v>
      </c>
      <c r="W7972" s="5" t="str">
        <f>IF(Main[[#This Row],[Avg_Cost_USD]]&lt;10,"Low",
IF(Main[[#This Row],[Avg_Cost_USD]]&lt;=30,"Medium","High"))</f>
        <v>Medium</v>
      </c>
    </row>
    <row r="7973" spans="1:23" x14ac:dyDescent="0.3">
      <c r="A7973">
        <v>18383076</v>
      </c>
      <c r="B7973" t="s">
        <v>8058</v>
      </c>
      <c r="C7973">
        <v>1</v>
      </c>
      <c r="D7973" t="s">
        <v>7965</v>
      </c>
      <c r="E7973" t="s">
        <v>7969</v>
      </c>
      <c r="F7973">
        <v>73.904337290000001</v>
      </c>
      <c r="G7973">
        <v>18.546257520000001</v>
      </c>
      <c r="H7973" t="s">
        <v>8059</v>
      </c>
      <c r="I7973" t="s">
        <v>19</v>
      </c>
      <c r="J7973" t="s">
        <v>61</v>
      </c>
      <c r="K7973" t="s">
        <v>57</v>
      </c>
      <c r="L7973" t="s">
        <v>57</v>
      </c>
      <c r="M7973" t="s">
        <v>57</v>
      </c>
      <c r="N7973">
        <v>3</v>
      </c>
      <c r="O7973">
        <v>306</v>
      </c>
      <c r="P7973">
        <v>1400</v>
      </c>
      <c r="Q7973">
        <v>4.2</v>
      </c>
      <c r="R7973">
        <v>2018</v>
      </c>
      <c r="S7973">
        <v>1</v>
      </c>
      <c r="T7973">
        <v>6</v>
      </c>
      <c r="U7973" s="1">
        <v>43106</v>
      </c>
      <c r="V7973" s="5">
        <f>Main[[#This Row],[Average_Cost_for_two]] * VLOOKUP(Main[[#This Row],[Currency]],'Currency'!A:B,2,FALSE)</f>
        <v>16.8</v>
      </c>
      <c r="W7973" s="5" t="str">
        <f>IF(Main[[#This Row],[Avg_Cost_USD]]&lt;10,"Low",
IF(Main[[#This Row],[Avg_Cost_USD]]&lt;=30,"Medium","High"))</f>
        <v>Medium</v>
      </c>
    </row>
    <row r="7974" spans="1:23" x14ac:dyDescent="0.3">
      <c r="A7974">
        <v>18417624</v>
      </c>
      <c r="B7974" t="s">
        <v>8060</v>
      </c>
      <c r="C7974">
        <v>1</v>
      </c>
      <c r="D7974" t="s">
        <v>7965</v>
      </c>
      <c r="E7974" t="s">
        <v>8022</v>
      </c>
      <c r="F7974">
        <v>73.899315000000001</v>
      </c>
      <c r="G7974">
        <v>18.533811</v>
      </c>
      <c r="H7974" t="s">
        <v>8061</v>
      </c>
      <c r="I7974" t="s">
        <v>19</v>
      </c>
      <c r="J7974" t="s">
        <v>61</v>
      </c>
      <c r="K7974" t="s">
        <v>57</v>
      </c>
      <c r="L7974" t="s">
        <v>57</v>
      </c>
      <c r="M7974" t="s">
        <v>57</v>
      </c>
      <c r="N7974">
        <v>3</v>
      </c>
      <c r="O7974">
        <v>140</v>
      </c>
      <c r="P7974">
        <v>1500</v>
      </c>
      <c r="Q7974">
        <v>4.0999999999999996</v>
      </c>
      <c r="R7974">
        <v>2017</v>
      </c>
      <c r="S7974">
        <v>1</v>
      </c>
      <c r="T7974">
        <v>18</v>
      </c>
      <c r="U7974" s="1">
        <v>42753</v>
      </c>
      <c r="V7974" s="5">
        <f>Main[[#This Row],[Average_Cost_for_two]] * VLOOKUP(Main[[#This Row],[Currency]],'Currency'!A:B,2,FALSE)</f>
        <v>18</v>
      </c>
      <c r="W7974" s="5" t="str">
        <f>IF(Main[[#This Row],[Avg_Cost_USD]]&lt;10,"Low",
IF(Main[[#This Row],[Avg_Cost_USD]]&lt;=30,"Medium","High"))</f>
        <v>Medium</v>
      </c>
    </row>
    <row r="7975" spans="1:23" x14ac:dyDescent="0.3">
      <c r="A7975">
        <v>58882</v>
      </c>
      <c r="B7975" t="s">
        <v>8062</v>
      </c>
      <c r="C7975">
        <v>1</v>
      </c>
      <c r="D7975" t="s">
        <v>7977</v>
      </c>
      <c r="E7975" t="s">
        <v>8063</v>
      </c>
      <c r="F7975">
        <v>77.683236859999994</v>
      </c>
      <c r="G7975">
        <v>12.91304096</v>
      </c>
      <c r="H7975" t="s">
        <v>8064</v>
      </c>
      <c r="I7975" t="s">
        <v>19</v>
      </c>
      <c r="J7975" t="s">
        <v>61</v>
      </c>
      <c r="K7975" t="s">
        <v>61</v>
      </c>
      <c r="L7975" t="s">
        <v>57</v>
      </c>
      <c r="M7975" t="s">
        <v>57</v>
      </c>
      <c r="N7975">
        <v>3</v>
      </c>
      <c r="O7975">
        <v>5705</v>
      </c>
      <c r="P7975">
        <v>1800</v>
      </c>
      <c r="Q7975">
        <v>4.5</v>
      </c>
      <c r="R7975">
        <v>2015</v>
      </c>
      <c r="S7975">
        <v>12</v>
      </c>
      <c r="T7975">
        <v>23</v>
      </c>
      <c r="U7975" s="1">
        <v>42361</v>
      </c>
      <c r="V7975" s="5">
        <f>Main[[#This Row],[Average_Cost_for_two]] * VLOOKUP(Main[[#This Row],[Currency]],'Currency'!A:B,2,FALSE)</f>
        <v>21.6</v>
      </c>
      <c r="W7975" s="5" t="str">
        <f>IF(Main[[#This Row],[Avg_Cost_USD]]&lt;10,"Low",
IF(Main[[#This Row],[Avg_Cost_USD]]&lt;=30,"Medium","High"))</f>
        <v>Medium</v>
      </c>
    </row>
    <row r="7976" spans="1:23" x14ac:dyDescent="0.3">
      <c r="A7976">
        <v>69951</v>
      </c>
      <c r="B7976" t="s">
        <v>8065</v>
      </c>
      <c r="C7976">
        <v>1</v>
      </c>
      <c r="D7976" t="s">
        <v>7952</v>
      </c>
      <c r="E7976" t="s">
        <v>8066</v>
      </c>
      <c r="F7976">
        <v>80.254790670000006</v>
      </c>
      <c r="G7976">
        <v>13.027017730000001</v>
      </c>
      <c r="H7976" t="s">
        <v>8067</v>
      </c>
      <c r="I7976" t="s">
        <v>19</v>
      </c>
      <c r="J7976" t="s">
        <v>61</v>
      </c>
      <c r="K7976" t="s">
        <v>61</v>
      </c>
      <c r="L7976" t="s">
        <v>57</v>
      </c>
      <c r="M7976" t="s">
        <v>57</v>
      </c>
      <c r="N7976">
        <v>3</v>
      </c>
      <c r="O7976">
        <v>1607</v>
      </c>
      <c r="P7976">
        <v>1200</v>
      </c>
      <c r="Q7976">
        <v>4.3</v>
      </c>
      <c r="R7976">
        <v>2010</v>
      </c>
      <c r="S7976">
        <v>12</v>
      </c>
      <c r="T7976">
        <v>5</v>
      </c>
      <c r="U7976" s="1">
        <v>40517</v>
      </c>
      <c r="V7976" s="5">
        <f>Main[[#This Row],[Average_Cost_for_two]] * VLOOKUP(Main[[#This Row],[Currency]],'Currency'!A:B,2,FALSE)</f>
        <v>14.4</v>
      </c>
      <c r="W7976" s="5" t="str">
        <f>IF(Main[[#This Row],[Avg_Cost_USD]]&lt;10,"Low",
IF(Main[[#This Row],[Avg_Cost_USD]]&lt;=30,"Medium","High"))</f>
        <v>Medium</v>
      </c>
    </row>
    <row r="7977" spans="1:23" x14ac:dyDescent="0.3">
      <c r="A7977">
        <v>25664</v>
      </c>
      <c r="B7977" t="s">
        <v>8068</v>
      </c>
      <c r="C7977">
        <v>1</v>
      </c>
      <c r="D7977" t="s">
        <v>7960</v>
      </c>
      <c r="E7977" t="s">
        <v>8069</v>
      </c>
      <c r="F7977">
        <v>88.350679799999995</v>
      </c>
      <c r="G7977">
        <v>22.547185500000001</v>
      </c>
      <c r="H7977" t="s">
        <v>8070</v>
      </c>
      <c r="I7977" t="s">
        <v>19</v>
      </c>
      <c r="J7977" t="s">
        <v>61</v>
      </c>
      <c r="K7977" t="s">
        <v>57</v>
      </c>
      <c r="L7977" t="s">
        <v>57</v>
      </c>
      <c r="M7977" t="s">
        <v>57</v>
      </c>
      <c r="N7977">
        <v>3</v>
      </c>
      <c r="O7977">
        <v>1484</v>
      </c>
      <c r="P7977">
        <v>1400</v>
      </c>
      <c r="Q7977">
        <v>4.4000000000000004</v>
      </c>
      <c r="R7977">
        <v>2017</v>
      </c>
      <c r="S7977">
        <v>12</v>
      </c>
      <c r="T7977">
        <v>11</v>
      </c>
      <c r="U7977" s="1">
        <v>43080</v>
      </c>
      <c r="V7977" s="5">
        <f>Main[[#This Row],[Average_Cost_for_two]] * VLOOKUP(Main[[#This Row],[Currency]],'Currency'!A:B,2,FALSE)</f>
        <v>16.8</v>
      </c>
      <c r="W7977" s="5" t="str">
        <f>IF(Main[[#This Row],[Avg_Cost_USD]]&lt;10,"Low",
IF(Main[[#This Row],[Avg_Cost_USD]]&lt;=30,"Medium","High"))</f>
        <v>Medium</v>
      </c>
    </row>
    <row r="7978" spans="1:23" x14ac:dyDescent="0.3">
      <c r="A7978">
        <v>24452</v>
      </c>
      <c r="B7978" t="s">
        <v>8071</v>
      </c>
      <c r="C7978">
        <v>1</v>
      </c>
      <c r="D7978" t="s">
        <v>7960</v>
      </c>
      <c r="E7978" t="s">
        <v>8072</v>
      </c>
      <c r="F7978">
        <v>88.400467300000003</v>
      </c>
      <c r="G7978">
        <v>22.5490998</v>
      </c>
      <c r="H7978" t="s">
        <v>56</v>
      </c>
      <c r="I7978" t="s">
        <v>19</v>
      </c>
      <c r="J7978" t="s">
        <v>61</v>
      </c>
      <c r="K7978" t="s">
        <v>57</v>
      </c>
      <c r="L7978" t="s">
        <v>57</v>
      </c>
      <c r="M7978" t="s">
        <v>57</v>
      </c>
      <c r="N7978">
        <v>3</v>
      </c>
      <c r="O7978">
        <v>1616</v>
      </c>
      <c r="P7978">
        <v>1600</v>
      </c>
      <c r="Q7978">
        <v>4.0999999999999996</v>
      </c>
      <c r="R7978">
        <v>2017</v>
      </c>
      <c r="S7978">
        <v>12</v>
      </c>
      <c r="T7978">
        <v>15</v>
      </c>
      <c r="U7978" s="1">
        <v>43084</v>
      </c>
      <c r="V7978" s="5">
        <f>Main[[#This Row],[Average_Cost_for_two]] * VLOOKUP(Main[[#This Row],[Currency]],'Currency'!A:B,2,FALSE)</f>
        <v>19.2</v>
      </c>
      <c r="W7978" s="5" t="str">
        <f>IF(Main[[#This Row],[Avg_Cost_USD]]&lt;10,"Low",
IF(Main[[#This Row],[Avg_Cost_USD]]&lt;=30,"Medium","High"))</f>
        <v>Medium</v>
      </c>
    </row>
    <row r="7979" spans="1:23" x14ac:dyDescent="0.3">
      <c r="A7979">
        <v>11371</v>
      </c>
      <c r="B7979" t="s">
        <v>8004</v>
      </c>
      <c r="C7979">
        <v>1</v>
      </c>
      <c r="D7979" t="s">
        <v>7965</v>
      </c>
      <c r="E7979" t="s">
        <v>8073</v>
      </c>
      <c r="F7979">
        <v>73.916619100000005</v>
      </c>
      <c r="G7979">
        <v>18.562450200000001</v>
      </c>
      <c r="H7979" t="s">
        <v>8074</v>
      </c>
      <c r="I7979" t="s">
        <v>19</v>
      </c>
      <c r="J7979" t="s">
        <v>61</v>
      </c>
      <c r="K7979" t="s">
        <v>61</v>
      </c>
      <c r="L7979" t="s">
        <v>57</v>
      </c>
      <c r="M7979" t="s">
        <v>57</v>
      </c>
      <c r="N7979">
        <v>3</v>
      </c>
      <c r="O7979">
        <v>1439</v>
      </c>
      <c r="P7979">
        <v>1800</v>
      </c>
      <c r="Q7979">
        <v>4.5</v>
      </c>
      <c r="R7979">
        <v>2010</v>
      </c>
      <c r="S7979">
        <v>12</v>
      </c>
      <c r="T7979">
        <v>27</v>
      </c>
      <c r="U7979" s="1">
        <v>40539</v>
      </c>
      <c r="V7979" s="5">
        <f>Main[[#This Row],[Average_Cost_for_two]] * VLOOKUP(Main[[#This Row],[Currency]],'Currency'!A:B,2,FALSE)</f>
        <v>21.6</v>
      </c>
      <c r="W7979" s="5" t="str">
        <f>IF(Main[[#This Row],[Avg_Cost_USD]]&lt;10,"Low",
IF(Main[[#This Row],[Avg_Cost_USD]]&lt;=30,"Medium","High"))</f>
        <v>Medium</v>
      </c>
    </row>
    <row r="7980" spans="1:23" x14ac:dyDescent="0.3">
      <c r="A7980">
        <v>6507967</v>
      </c>
      <c r="B7980" t="s">
        <v>8075</v>
      </c>
      <c r="C7980">
        <v>1</v>
      </c>
      <c r="D7980" t="s">
        <v>7965</v>
      </c>
      <c r="E7980" t="s">
        <v>7993</v>
      </c>
      <c r="F7980">
        <v>73.828971899999999</v>
      </c>
      <c r="G7980">
        <v>18.530962599999999</v>
      </c>
      <c r="H7980" t="s">
        <v>2241</v>
      </c>
      <c r="I7980" t="s">
        <v>19</v>
      </c>
      <c r="J7980" t="s">
        <v>61</v>
      </c>
      <c r="K7980" t="s">
        <v>61</v>
      </c>
      <c r="L7980" t="s">
        <v>57</v>
      </c>
      <c r="M7980" t="s">
        <v>57</v>
      </c>
      <c r="N7980">
        <v>2</v>
      </c>
      <c r="O7980">
        <v>997</v>
      </c>
      <c r="P7980">
        <v>800</v>
      </c>
      <c r="Q7980">
        <v>4.0999999999999996</v>
      </c>
      <c r="R7980">
        <v>2015</v>
      </c>
      <c r="S7980">
        <v>12</v>
      </c>
      <c r="T7980">
        <v>22</v>
      </c>
      <c r="U7980" s="1">
        <v>42360</v>
      </c>
      <c r="V7980" s="5">
        <f>Main[[#This Row],[Average_Cost_for_two]] * VLOOKUP(Main[[#This Row],[Currency]],'Currency'!A:B,2,FALSE)</f>
        <v>9.6</v>
      </c>
      <c r="W7980" s="5" t="str">
        <f>IF(Main[[#This Row],[Avg_Cost_USD]]&lt;10,"Low",
IF(Main[[#This Row],[Avg_Cost_USD]]&lt;=30,"Medium","High"))</f>
        <v>Low</v>
      </c>
    </row>
    <row r="7981" spans="1:23" x14ac:dyDescent="0.3">
      <c r="A7981">
        <v>50943</v>
      </c>
      <c r="B7981" t="s">
        <v>8076</v>
      </c>
      <c r="C7981">
        <v>1</v>
      </c>
      <c r="D7981" t="s">
        <v>7977</v>
      </c>
      <c r="E7981" t="s">
        <v>8077</v>
      </c>
      <c r="F7981">
        <v>77.615427929999996</v>
      </c>
      <c r="G7981">
        <v>12.933283919999999</v>
      </c>
      <c r="H7981" t="s">
        <v>287</v>
      </c>
      <c r="I7981" t="s">
        <v>19</v>
      </c>
      <c r="J7981" t="s">
        <v>61</v>
      </c>
      <c r="K7981" t="s">
        <v>61</v>
      </c>
      <c r="L7981" t="s">
        <v>57</v>
      </c>
      <c r="M7981" t="s">
        <v>57</v>
      </c>
      <c r="N7981">
        <v>3</v>
      </c>
      <c r="O7981">
        <v>2416</v>
      </c>
      <c r="P7981">
        <v>1300</v>
      </c>
      <c r="Q7981">
        <v>4.0999999999999996</v>
      </c>
      <c r="R7981">
        <v>2013</v>
      </c>
      <c r="S7981">
        <v>11</v>
      </c>
      <c r="T7981">
        <v>9</v>
      </c>
      <c r="U7981" s="1">
        <v>41587</v>
      </c>
      <c r="V7981" s="5">
        <f>Main[[#This Row],[Average_Cost_for_two]] * VLOOKUP(Main[[#This Row],[Currency]],'Currency'!A:B,2,FALSE)</f>
        <v>15.6</v>
      </c>
      <c r="W7981" s="5" t="str">
        <f>IF(Main[[#This Row],[Avg_Cost_USD]]&lt;10,"Low",
IF(Main[[#This Row],[Avg_Cost_USD]]&lt;=30,"Medium","High"))</f>
        <v>Medium</v>
      </c>
    </row>
    <row r="7982" spans="1:23" x14ac:dyDescent="0.3">
      <c r="A7982">
        <v>310123</v>
      </c>
      <c r="B7982" t="s">
        <v>8078</v>
      </c>
      <c r="C7982">
        <v>1</v>
      </c>
      <c r="D7982" t="s">
        <v>54</v>
      </c>
      <c r="E7982" t="s">
        <v>400</v>
      </c>
      <c r="F7982">
        <v>77.221930439999994</v>
      </c>
      <c r="G7982">
        <v>28.63298369</v>
      </c>
      <c r="H7982" t="s">
        <v>308</v>
      </c>
      <c r="I7982" t="s">
        <v>19</v>
      </c>
      <c r="J7982" t="s">
        <v>61</v>
      </c>
      <c r="K7982" t="s">
        <v>61</v>
      </c>
      <c r="L7982" t="s">
        <v>57</v>
      </c>
      <c r="M7982" t="s">
        <v>57</v>
      </c>
      <c r="N7982">
        <v>4</v>
      </c>
      <c r="O7982">
        <v>312</v>
      </c>
      <c r="P7982">
        <v>2000</v>
      </c>
      <c r="Q7982">
        <v>4</v>
      </c>
      <c r="R7982">
        <v>2013</v>
      </c>
      <c r="S7982">
        <v>3</v>
      </c>
      <c r="T7982">
        <v>12</v>
      </c>
      <c r="U7982" s="1">
        <v>41345</v>
      </c>
      <c r="V7982" s="5">
        <f>Main[[#This Row],[Average_Cost_for_two]] * VLOOKUP(Main[[#This Row],[Currency]],'Currency'!A:B,2,FALSE)</f>
        <v>24</v>
      </c>
      <c r="W7982" s="5" t="str">
        <f>IF(Main[[#This Row],[Avg_Cost_USD]]&lt;10,"Low",
IF(Main[[#This Row],[Avg_Cost_USD]]&lt;=30,"Medium","High"))</f>
        <v>Medium</v>
      </c>
    </row>
    <row r="7983" spans="1:23" x14ac:dyDescent="0.3">
      <c r="A7983">
        <v>66457</v>
      </c>
      <c r="B7983" t="s">
        <v>8079</v>
      </c>
      <c r="C7983">
        <v>1</v>
      </c>
      <c r="D7983" t="s">
        <v>7952</v>
      </c>
      <c r="E7983" t="s">
        <v>8080</v>
      </c>
      <c r="F7983">
        <v>80.221897999999996</v>
      </c>
      <c r="G7983">
        <v>12.975996</v>
      </c>
      <c r="H7983" t="s">
        <v>289</v>
      </c>
      <c r="I7983" t="s">
        <v>19</v>
      </c>
      <c r="J7983" t="s">
        <v>61</v>
      </c>
      <c r="K7983" t="s">
        <v>57</v>
      </c>
      <c r="L7983" t="s">
        <v>57</v>
      </c>
      <c r="M7983" t="s">
        <v>57</v>
      </c>
      <c r="N7983">
        <v>2</v>
      </c>
      <c r="O7983">
        <v>2272</v>
      </c>
      <c r="P7983">
        <v>900</v>
      </c>
      <c r="Q7983">
        <v>4</v>
      </c>
      <c r="R7983">
        <v>2013</v>
      </c>
      <c r="S7983">
        <v>11</v>
      </c>
      <c r="T7983">
        <v>2</v>
      </c>
      <c r="U7983" s="1">
        <v>41580</v>
      </c>
      <c r="V7983" s="5">
        <f>Main[[#This Row],[Average_Cost_for_two]] * VLOOKUP(Main[[#This Row],[Currency]],'Currency'!A:B,2,FALSE)</f>
        <v>10.8</v>
      </c>
      <c r="W7983" s="5" t="str">
        <f>IF(Main[[#This Row],[Avg_Cost_USD]]&lt;10,"Low",
IF(Main[[#This Row],[Avg_Cost_USD]]&lt;=30,"Medium","High"))</f>
        <v>Medium</v>
      </c>
    </row>
    <row r="7984" spans="1:23" x14ac:dyDescent="0.3">
      <c r="A7984">
        <v>7713</v>
      </c>
      <c r="B7984" t="s">
        <v>8081</v>
      </c>
      <c r="C7984">
        <v>1</v>
      </c>
      <c r="D7984" t="s">
        <v>54</v>
      </c>
      <c r="E7984" t="s">
        <v>400</v>
      </c>
      <c r="F7984">
        <v>77.220172099999999</v>
      </c>
      <c r="G7984">
        <v>28.6300384</v>
      </c>
      <c r="H7984" t="s">
        <v>1908</v>
      </c>
      <c r="I7984" t="s">
        <v>19</v>
      </c>
      <c r="J7984" t="s">
        <v>61</v>
      </c>
      <c r="K7984" t="s">
        <v>61</v>
      </c>
      <c r="L7984" t="s">
        <v>57</v>
      </c>
      <c r="M7984" t="s">
        <v>57</v>
      </c>
      <c r="N7984">
        <v>4</v>
      </c>
      <c r="O7984">
        <v>1821</v>
      </c>
      <c r="P7984">
        <v>2000</v>
      </c>
      <c r="Q7984">
        <v>4.0999999999999996</v>
      </c>
      <c r="R7984">
        <v>2017</v>
      </c>
      <c r="S7984">
        <v>2</v>
      </c>
      <c r="T7984">
        <v>25</v>
      </c>
      <c r="U7984" s="1">
        <v>42791</v>
      </c>
      <c r="V7984" s="5">
        <f>Main[[#This Row],[Average_Cost_for_two]] * VLOOKUP(Main[[#This Row],[Currency]],'Currency'!A:B,2,FALSE)</f>
        <v>24</v>
      </c>
      <c r="W7984" s="5" t="str">
        <f>IF(Main[[#This Row],[Avg_Cost_USD]]&lt;10,"Low",
IF(Main[[#This Row],[Avg_Cost_USD]]&lt;=30,"Medium","High"))</f>
        <v>Medium</v>
      </c>
    </row>
    <row r="7985" spans="1:23" x14ac:dyDescent="0.3">
      <c r="A7985">
        <v>300756</v>
      </c>
      <c r="B7985" t="s">
        <v>8082</v>
      </c>
      <c r="C7985">
        <v>1</v>
      </c>
      <c r="D7985" t="s">
        <v>8083</v>
      </c>
      <c r="E7985" t="s">
        <v>8084</v>
      </c>
      <c r="F7985">
        <v>77.369725520000003</v>
      </c>
      <c r="G7985">
        <v>28.634127530000001</v>
      </c>
      <c r="H7985" t="s">
        <v>372</v>
      </c>
      <c r="I7985" t="s">
        <v>19</v>
      </c>
      <c r="J7985" t="s">
        <v>61</v>
      </c>
      <c r="K7985" t="s">
        <v>57</v>
      </c>
      <c r="L7985" t="s">
        <v>57</v>
      </c>
      <c r="M7985" t="s">
        <v>57</v>
      </c>
      <c r="N7985">
        <v>3</v>
      </c>
      <c r="O7985">
        <v>92</v>
      </c>
      <c r="P7985">
        <v>1500</v>
      </c>
      <c r="Q7985">
        <v>2.6</v>
      </c>
      <c r="R7985">
        <v>2016</v>
      </c>
      <c r="S7985">
        <v>11</v>
      </c>
      <c r="T7985">
        <v>11</v>
      </c>
      <c r="U7985" s="1">
        <v>42685</v>
      </c>
      <c r="V7985" s="5">
        <f>Main[[#This Row],[Average_Cost_for_two]] * VLOOKUP(Main[[#This Row],[Currency]],'Currency'!A:B,2,FALSE)</f>
        <v>18</v>
      </c>
      <c r="W7985" s="5" t="str">
        <f>IF(Main[[#This Row],[Avg_Cost_USD]]&lt;10,"Low",
IF(Main[[#This Row],[Avg_Cost_USD]]&lt;=30,"Medium","High"))</f>
        <v>Medium</v>
      </c>
    </row>
    <row r="7986" spans="1:23" x14ac:dyDescent="0.3">
      <c r="A7986">
        <v>1683</v>
      </c>
      <c r="B7986" t="s">
        <v>364</v>
      </c>
      <c r="C7986">
        <v>1</v>
      </c>
      <c r="D7986" t="s">
        <v>8083</v>
      </c>
      <c r="E7986" t="s">
        <v>8084</v>
      </c>
      <c r="F7986">
        <v>77.370164729999999</v>
      </c>
      <c r="G7986">
        <v>28.633970390000002</v>
      </c>
      <c r="H7986" t="s">
        <v>287</v>
      </c>
      <c r="I7986" t="s">
        <v>19</v>
      </c>
      <c r="J7986" t="s">
        <v>61</v>
      </c>
      <c r="K7986" t="s">
        <v>61</v>
      </c>
      <c r="L7986" t="s">
        <v>57</v>
      </c>
      <c r="M7986" t="s">
        <v>57</v>
      </c>
      <c r="N7986">
        <v>3</v>
      </c>
      <c r="O7986">
        <v>322</v>
      </c>
      <c r="P7986">
        <v>1000</v>
      </c>
      <c r="Q7986">
        <v>1.8</v>
      </c>
      <c r="R7986">
        <v>2011</v>
      </c>
      <c r="S7986">
        <v>11</v>
      </c>
      <c r="T7986">
        <v>27</v>
      </c>
      <c r="U7986" s="1">
        <v>40874</v>
      </c>
      <c r="V7986" s="5">
        <f>Main[[#This Row],[Average_Cost_for_two]] * VLOOKUP(Main[[#This Row],[Currency]],'Currency'!A:B,2,FALSE)</f>
        <v>12</v>
      </c>
      <c r="W7986" s="5" t="str">
        <f>IF(Main[[#This Row],[Avg_Cost_USD]]&lt;10,"Low",
IF(Main[[#This Row],[Avg_Cost_USD]]&lt;=30,"Medium","High"))</f>
        <v>Medium</v>
      </c>
    </row>
    <row r="7987" spans="1:23" x14ac:dyDescent="0.3">
      <c r="A7987">
        <v>70393</v>
      </c>
      <c r="B7987" t="s">
        <v>8085</v>
      </c>
      <c r="C7987">
        <v>1</v>
      </c>
      <c r="D7987" t="s">
        <v>7952</v>
      </c>
      <c r="E7987" t="s">
        <v>7956</v>
      </c>
      <c r="F7987">
        <v>80.251864999999995</v>
      </c>
      <c r="G7987">
        <v>13.066762000000001</v>
      </c>
      <c r="H7987" t="s">
        <v>56</v>
      </c>
      <c r="I7987" t="s">
        <v>19</v>
      </c>
      <c r="J7987" t="s">
        <v>61</v>
      </c>
      <c r="K7987" t="s">
        <v>61</v>
      </c>
      <c r="L7987" t="s">
        <v>57</v>
      </c>
      <c r="M7987" t="s">
        <v>57</v>
      </c>
      <c r="N7987">
        <v>3</v>
      </c>
      <c r="O7987">
        <v>1753</v>
      </c>
      <c r="P7987">
        <v>1200</v>
      </c>
      <c r="Q7987">
        <v>4.5999999999999996</v>
      </c>
      <c r="R7987">
        <v>2011</v>
      </c>
      <c r="S7987">
        <v>10</v>
      </c>
      <c r="T7987">
        <v>27</v>
      </c>
      <c r="U7987" s="1">
        <v>40843</v>
      </c>
      <c r="V7987" s="5">
        <f>Main[[#This Row],[Average_Cost_for_two]] * VLOOKUP(Main[[#This Row],[Currency]],'Currency'!A:B,2,FALSE)</f>
        <v>14.4</v>
      </c>
      <c r="W7987" s="5" t="str">
        <f>IF(Main[[#This Row],[Avg_Cost_USD]]&lt;10,"Low",
IF(Main[[#This Row],[Avg_Cost_USD]]&lt;=30,"Medium","High"))</f>
        <v>Medium</v>
      </c>
    </row>
    <row r="7988" spans="1:23" x14ac:dyDescent="0.3">
      <c r="A7988">
        <v>18312984</v>
      </c>
      <c r="B7988" t="s">
        <v>8086</v>
      </c>
      <c r="C7988">
        <v>1</v>
      </c>
      <c r="D7988" t="s">
        <v>7980</v>
      </c>
      <c r="E7988" t="s">
        <v>8087</v>
      </c>
      <c r="F7988">
        <v>78.379347210000006</v>
      </c>
      <c r="G7988">
        <v>17.450850559999999</v>
      </c>
      <c r="H7988" t="s">
        <v>8088</v>
      </c>
      <c r="I7988" t="s">
        <v>19</v>
      </c>
      <c r="J7988" t="s">
        <v>61</v>
      </c>
      <c r="K7988" t="s">
        <v>57</v>
      </c>
      <c r="L7988" t="s">
        <v>57</v>
      </c>
      <c r="M7988" t="s">
        <v>57</v>
      </c>
      <c r="N7988">
        <v>3</v>
      </c>
      <c r="O7988">
        <v>571</v>
      </c>
      <c r="P7988">
        <v>1400</v>
      </c>
      <c r="Q7988">
        <v>4.0999999999999996</v>
      </c>
      <c r="R7988">
        <v>2015</v>
      </c>
      <c r="S7988">
        <v>10</v>
      </c>
      <c r="T7988">
        <v>9</v>
      </c>
      <c r="U7988" s="1">
        <v>42286</v>
      </c>
      <c r="V7988" s="5">
        <f>Main[[#This Row],[Average_Cost_for_two]] * VLOOKUP(Main[[#This Row],[Currency]],'Currency'!A:B,2,FALSE)</f>
        <v>16.8</v>
      </c>
      <c r="W7988" s="5" t="str">
        <f>IF(Main[[#This Row],[Avg_Cost_USD]]&lt;10,"Low",
IF(Main[[#This Row],[Avg_Cost_USD]]&lt;=30,"Medium","High"))</f>
        <v>Medium</v>
      </c>
    </row>
    <row r="7989" spans="1:23" x14ac:dyDescent="0.3">
      <c r="A7989">
        <v>18463285</v>
      </c>
      <c r="B7989" t="s">
        <v>8089</v>
      </c>
      <c r="C7989">
        <v>1</v>
      </c>
      <c r="D7989" t="s">
        <v>7986</v>
      </c>
      <c r="E7989" t="s">
        <v>8090</v>
      </c>
      <c r="F7989">
        <v>72.832657990000001</v>
      </c>
      <c r="G7989">
        <v>19.065837510000001</v>
      </c>
      <c r="H7989" t="s">
        <v>8091</v>
      </c>
      <c r="I7989" t="s">
        <v>19</v>
      </c>
      <c r="J7989" t="s">
        <v>61</v>
      </c>
      <c r="K7989" t="s">
        <v>57</v>
      </c>
      <c r="L7989" t="s">
        <v>57</v>
      </c>
      <c r="M7989" t="s">
        <v>57</v>
      </c>
      <c r="N7989">
        <v>3</v>
      </c>
      <c r="O7989">
        <v>146</v>
      </c>
      <c r="P7989">
        <v>1000</v>
      </c>
      <c r="Q7989">
        <v>3.8</v>
      </c>
      <c r="R7989">
        <v>2017</v>
      </c>
      <c r="S7989">
        <v>10</v>
      </c>
      <c r="T7989">
        <v>17</v>
      </c>
      <c r="U7989" s="1">
        <v>43025</v>
      </c>
      <c r="V7989" s="5">
        <f>Main[[#This Row],[Average_Cost_for_two]] * VLOOKUP(Main[[#This Row],[Currency]],'Currency'!A:B,2,FALSE)</f>
        <v>12</v>
      </c>
      <c r="W7989" s="5" t="str">
        <f>IF(Main[[#This Row],[Avg_Cost_USD]]&lt;10,"Low",
IF(Main[[#This Row],[Avg_Cost_USD]]&lt;=30,"Medium","High"))</f>
        <v>Medium</v>
      </c>
    </row>
    <row r="7990" spans="1:23" x14ac:dyDescent="0.3">
      <c r="A7990">
        <v>18438944</v>
      </c>
      <c r="B7990" t="s">
        <v>8092</v>
      </c>
      <c r="C7990">
        <v>1</v>
      </c>
      <c r="D7990" t="s">
        <v>6097</v>
      </c>
      <c r="E7990" t="s">
        <v>8093</v>
      </c>
      <c r="F7990">
        <v>72.557037399999999</v>
      </c>
      <c r="G7990">
        <v>23.029061899999999</v>
      </c>
      <c r="H7990" t="s">
        <v>8094</v>
      </c>
      <c r="I7990" t="s">
        <v>19</v>
      </c>
      <c r="J7990" t="s">
        <v>57</v>
      </c>
      <c r="K7990" t="s">
        <v>61</v>
      </c>
      <c r="L7990" t="s">
        <v>57</v>
      </c>
      <c r="M7990" t="s">
        <v>57</v>
      </c>
      <c r="N7990">
        <v>3</v>
      </c>
      <c r="O7990">
        <v>63</v>
      </c>
      <c r="P7990">
        <v>1000</v>
      </c>
      <c r="Q7990">
        <v>3.8</v>
      </c>
      <c r="R7990">
        <v>2018</v>
      </c>
      <c r="S7990">
        <v>9</v>
      </c>
      <c r="T7990">
        <v>19</v>
      </c>
      <c r="U7990" s="1">
        <v>43362</v>
      </c>
      <c r="V7990" s="5">
        <f>Main[[#This Row],[Average_Cost_for_two]] * VLOOKUP(Main[[#This Row],[Currency]],'Currency'!A:B,2,FALSE)</f>
        <v>12</v>
      </c>
      <c r="W7990" s="5" t="str">
        <f>IF(Main[[#This Row],[Avg_Cost_USD]]&lt;10,"Low",
IF(Main[[#This Row],[Avg_Cost_USD]]&lt;=30,"Medium","High"))</f>
        <v>Medium</v>
      </c>
    </row>
    <row r="7991" spans="1:23" x14ac:dyDescent="0.3">
      <c r="A7991">
        <v>113325</v>
      </c>
      <c r="B7991" t="s">
        <v>8095</v>
      </c>
      <c r="C7991">
        <v>1</v>
      </c>
      <c r="D7991" t="s">
        <v>6097</v>
      </c>
      <c r="E7991" t="s">
        <v>8096</v>
      </c>
      <c r="F7991">
        <v>72.507264500000005</v>
      </c>
      <c r="G7991">
        <v>23.011772300000001</v>
      </c>
      <c r="H7991" t="s">
        <v>8097</v>
      </c>
      <c r="I7991" t="s">
        <v>19</v>
      </c>
      <c r="J7991" t="s">
        <v>57</v>
      </c>
      <c r="K7991" t="s">
        <v>61</v>
      </c>
      <c r="L7991" t="s">
        <v>57</v>
      </c>
      <c r="M7991" t="s">
        <v>57</v>
      </c>
      <c r="N7991">
        <v>3</v>
      </c>
      <c r="O7991">
        <v>1138</v>
      </c>
      <c r="P7991">
        <v>950</v>
      </c>
      <c r="Q7991">
        <v>4.5</v>
      </c>
      <c r="R7991">
        <v>2018</v>
      </c>
      <c r="S7991">
        <v>9</v>
      </c>
      <c r="T7991">
        <v>13</v>
      </c>
      <c r="U7991" s="1">
        <v>43356</v>
      </c>
      <c r="V7991" s="5">
        <f>Main[[#This Row],[Average_Cost_for_two]] * VLOOKUP(Main[[#This Row],[Currency]],'Currency'!A:B,2,FALSE)</f>
        <v>11.4</v>
      </c>
      <c r="W7991" s="5" t="str">
        <f>IF(Main[[#This Row],[Avg_Cost_USD]]&lt;10,"Low",
IF(Main[[#This Row],[Avg_Cost_USD]]&lt;=30,"Medium","High"))</f>
        <v>Medium</v>
      </c>
    </row>
    <row r="7992" spans="1:23" x14ac:dyDescent="0.3">
      <c r="A7992">
        <v>1318</v>
      </c>
      <c r="B7992" t="s">
        <v>3677</v>
      </c>
      <c r="C7992">
        <v>1</v>
      </c>
      <c r="D7992" t="s">
        <v>8083</v>
      </c>
      <c r="E7992" t="s">
        <v>8084</v>
      </c>
      <c r="F7992">
        <v>77.370400000000004</v>
      </c>
      <c r="G7992">
        <v>28.63392778</v>
      </c>
      <c r="H7992" t="s">
        <v>430</v>
      </c>
      <c r="I7992" t="s">
        <v>19</v>
      </c>
      <c r="J7992" t="s">
        <v>57</v>
      </c>
      <c r="K7992" t="s">
        <v>61</v>
      </c>
      <c r="L7992" t="s">
        <v>57</v>
      </c>
      <c r="M7992" t="s">
        <v>57</v>
      </c>
      <c r="N7992">
        <v>1</v>
      </c>
      <c r="O7992">
        <v>27</v>
      </c>
      <c r="P7992">
        <v>300</v>
      </c>
      <c r="Q7992">
        <v>3.3</v>
      </c>
      <c r="R7992">
        <v>2017</v>
      </c>
      <c r="S7992">
        <v>9</v>
      </c>
      <c r="T7992">
        <v>10</v>
      </c>
      <c r="U7992" s="1">
        <v>42988</v>
      </c>
      <c r="V7992" s="5">
        <f>Main[[#This Row],[Average_Cost_for_two]] * VLOOKUP(Main[[#This Row],[Currency]],'Currency'!A:B,2,FALSE)</f>
        <v>3.6</v>
      </c>
      <c r="W7992" s="5" t="str">
        <f>IF(Main[[#This Row],[Avg_Cost_USD]]&lt;10,"Low",
IF(Main[[#This Row],[Avg_Cost_USD]]&lt;=30,"Medium","High"))</f>
        <v>Low</v>
      </c>
    </row>
    <row r="7993" spans="1:23" x14ac:dyDescent="0.3">
      <c r="A7993">
        <v>92577</v>
      </c>
      <c r="B7993" t="s">
        <v>8098</v>
      </c>
      <c r="C7993">
        <v>1</v>
      </c>
      <c r="D7993" t="s">
        <v>7980</v>
      </c>
      <c r="E7993" t="s">
        <v>8099</v>
      </c>
      <c r="F7993">
        <v>78.368854749999997</v>
      </c>
      <c r="G7993">
        <v>17.45970973</v>
      </c>
      <c r="H7993" t="s">
        <v>8100</v>
      </c>
      <c r="I7993" t="s">
        <v>19</v>
      </c>
      <c r="J7993" t="s">
        <v>57</v>
      </c>
      <c r="K7993" t="s">
        <v>61</v>
      </c>
      <c r="L7993" t="s">
        <v>57</v>
      </c>
      <c r="M7993" t="s">
        <v>57</v>
      </c>
      <c r="N7993">
        <v>3</v>
      </c>
      <c r="O7993">
        <v>1859</v>
      </c>
      <c r="P7993">
        <v>1800</v>
      </c>
      <c r="Q7993">
        <v>4.2</v>
      </c>
      <c r="R7993">
        <v>2016</v>
      </c>
      <c r="S7993">
        <v>9</v>
      </c>
      <c r="T7993">
        <v>12</v>
      </c>
      <c r="U7993" s="1">
        <v>42625</v>
      </c>
      <c r="V7993" s="5">
        <f>Main[[#This Row],[Average_Cost_for_two]] * VLOOKUP(Main[[#This Row],[Currency]],'Currency'!A:B,2,FALSE)</f>
        <v>21.6</v>
      </c>
      <c r="W7993" s="5" t="str">
        <f>IF(Main[[#This Row],[Avg_Cost_USD]]&lt;10,"Low",
IF(Main[[#This Row],[Avg_Cost_USD]]&lt;=30,"Medium","High"))</f>
        <v>Medium</v>
      </c>
    </row>
    <row r="7994" spans="1:23" x14ac:dyDescent="0.3">
      <c r="A7994">
        <v>310737</v>
      </c>
      <c r="B7994" t="s">
        <v>8101</v>
      </c>
      <c r="C7994">
        <v>1</v>
      </c>
      <c r="D7994" t="s">
        <v>5718</v>
      </c>
      <c r="E7994" t="s">
        <v>5834</v>
      </c>
      <c r="F7994">
        <v>77.093354390000002</v>
      </c>
      <c r="G7994">
        <v>28.476192600000001</v>
      </c>
      <c r="H7994" t="s">
        <v>8102</v>
      </c>
      <c r="I7994" t="s">
        <v>19</v>
      </c>
      <c r="J7994" t="s">
        <v>61</v>
      </c>
      <c r="K7994" t="s">
        <v>61</v>
      </c>
      <c r="L7994" t="s">
        <v>57</v>
      </c>
      <c r="M7994" t="s">
        <v>57</v>
      </c>
      <c r="N7994">
        <v>4</v>
      </c>
      <c r="O7994">
        <v>490</v>
      </c>
      <c r="P7994">
        <v>2000</v>
      </c>
      <c r="Q7994">
        <v>3.9</v>
      </c>
      <c r="R7994">
        <v>2014</v>
      </c>
      <c r="S7994">
        <v>9</v>
      </c>
      <c r="T7994">
        <v>25</v>
      </c>
      <c r="U7994" s="1">
        <v>41907</v>
      </c>
      <c r="V7994" s="5">
        <f>Main[[#This Row],[Average_Cost_for_two]] * VLOOKUP(Main[[#This Row],[Currency]],'Currency'!A:B,2,FALSE)</f>
        <v>24</v>
      </c>
      <c r="W7994" s="5" t="str">
        <f>IF(Main[[#This Row],[Avg_Cost_USD]]&lt;10,"Low",
IF(Main[[#This Row],[Avg_Cost_USD]]&lt;=30,"Medium","High"))</f>
        <v>Medium</v>
      </c>
    </row>
    <row r="7995" spans="1:23" x14ac:dyDescent="0.3">
      <c r="A7995">
        <v>311805</v>
      </c>
      <c r="B7995" t="s">
        <v>8103</v>
      </c>
      <c r="C7995">
        <v>1</v>
      </c>
      <c r="D7995" t="s">
        <v>5718</v>
      </c>
      <c r="E7995" t="s">
        <v>5765</v>
      </c>
      <c r="F7995">
        <v>77.080819399999996</v>
      </c>
      <c r="G7995">
        <v>28.478808900000001</v>
      </c>
      <c r="H7995" t="s">
        <v>289</v>
      </c>
      <c r="I7995" t="s">
        <v>19</v>
      </c>
      <c r="J7995" t="s">
        <v>61</v>
      </c>
      <c r="K7995" t="s">
        <v>57</v>
      </c>
      <c r="L7995" t="s">
        <v>57</v>
      </c>
      <c r="M7995" t="s">
        <v>57</v>
      </c>
      <c r="N7995">
        <v>4</v>
      </c>
      <c r="O7995">
        <v>35</v>
      </c>
      <c r="P7995">
        <v>2000</v>
      </c>
      <c r="Q7995">
        <v>2.6</v>
      </c>
      <c r="R7995">
        <v>2011</v>
      </c>
      <c r="S7995">
        <v>9</v>
      </c>
      <c r="T7995">
        <v>11</v>
      </c>
      <c r="U7995" s="1">
        <v>40797</v>
      </c>
      <c r="V7995" s="5">
        <f>Main[[#This Row],[Average_Cost_for_two]] * VLOOKUP(Main[[#This Row],[Currency]],'Currency'!A:B,2,FALSE)</f>
        <v>24</v>
      </c>
      <c r="W7995" s="5" t="str">
        <f>IF(Main[[#This Row],[Avg_Cost_USD]]&lt;10,"Low",
IF(Main[[#This Row],[Avg_Cost_USD]]&lt;=30,"Medium","High"))</f>
        <v>Medium</v>
      </c>
    </row>
    <row r="7996" spans="1:23" x14ac:dyDescent="0.3">
      <c r="A7996">
        <v>110237</v>
      </c>
      <c r="B7996" t="s">
        <v>8104</v>
      </c>
      <c r="C7996">
        <v>1</v>
      </c>
      <c r="D7996" t="s">
        <v>6097</v>
      </c>
      <c r="E7996" t="s">
        <v>8105</v>
      </c>
      <c r="F7996">
        <v>72.523964899999996</v>
      </c>
      <c r="G7996">
        <v>23.048504690000001</v>
      </c>
      <c r="H7996" t="s">
        <v>8106</v>
      </c>
      <c r="I7996" t="s">
        <v>19</v>
      </c>
      <c r="J7996" t="s">
        <v>57</v>
      </c>
      <c r="K7996" t="s">
        <v>61</v>
      </c>
      <c r="L7996" t="s">
        <v>57</v>
      </c>
      <c r="M7996" t="s">
        <v>57</v>
      </c>
      <c r="N7996">
        <v>2</v>
      </c>
      <c r="O7996">
        <v>432</v>
      </c>
      <c r="P7996">
        <v>600</v>
      </c>
      <c r="Q7996">
        <v>3.8</v>
      </c>
      <c r="R7996">
        <v>2016</v>
      </c>
      <c r="S7996">
        <v>8</v>
      </c>
      <c r="T7996">
        <v>21</v>
      </c>
      <c r="U7996" s="1">
        <v>42603</v>
      </c>
      <c r="V7996" s="5">
        <f>Main[[#This Row],[Average_Cost_for_two]] * VLOOKUP(Main[[#This Row],[Currency]],'Currency'!A:B,2,FALSE)</f>
        <v>7.2</v>
      </c>
      <c r="W7996" s="5" t="str">
        <f>IF(Main[[#This Row],[Avg_Cost_USD]]&lt;10,"Low",
IF(Main[[#This Row],[Avg_Cost_USD]]&lt;=30,"Medium","High"))</f>
        <v>Low</v>
      </c>
    </row>
    <row r="7997" spans="1:23" x14ac:dyDescent="0.3">
      <c r="A7997">
        <v>18407918</v>
      </c>
      <c r="B7997" t="s">
        <v>8085</v>
      </c>
      <c r="C7997">
        <v>1</v>
      </c>
      <c r="D7997" t="s">
        <v>7977</v>
      </c>
      <c r="E7997" t="s">
        <v>8025</v>
      </c>
      <c r="F7997">
        <v>77.645747999999998</v>
      </c>
      <c r="G7997">
        <v>12.970324</v>
      </c>
      <c r="H7997" t="s">
        <v>2138</v>
      </c>
      <c r="I7997" t="s">
        <v>19</v>
      </c>
      <c r="J7997" t="s">
        <v>57</v>
      </c>
      <c r="K7997" t="s">
        <v>61</v>
      </c>
      <c r="L7997" t="s">
        <v>57</v>
      </c>
      <c r="M7997" t="s">
        <v>57</v>
      </c>
      <c r="N7997">
        <v>3</v>
      </c>
      <c r="O7997">
        <v>231</v>
      </c>
      <c r="P7997">
        <v>1500</v>
      </c>
      <c r="Q7997">
        <v>4.2</v>
      </c>
      <c r="R7997">
        <v>2010</v>
      </c>
      <c r="S7997">
        <v>8</v>
      </c>
      <c r="T7997">
        <v>4</v>
      </c>
      <c r="U7997" s="1">
        <v>40394</v>
      </c>
      <c r="V7997" s="5">
        <f>Main[[#This Row],[Average_Cost_for_two]] * VLOOKUP(Main[[#This Row],[Currency]],'Currency'!A:B,2,FALSE)</f>
        <v>18</v>
      </c>
      <c r="W7997" s="5" t="str">
        <f>IF(Main[[#This Row],[Avg_Cost_USD]]&lt;10,"Low",
IF(Main[[#This Row],[Avg_Cost_USD]]&lt;=30,"Medium","High"))</f>
        <v>Medium</v>
      </c>
    </row>
    <row r="7998" spans="1:23" x14ac:dyDescent="0.3">
      <c r="A7998">
        <v>51040</v>
      </c>
      <c r="B7998" t="s">
        <v>6427</v>
      </c>
      <c r="C7998">
        <v>1</v>
      </c>
      <c r="D7998" t="s">
        <v>7977</v>
      </c>
      <c r="E7998" t="s">
        <v>8015</v>
      </c>
      <c r="F7998">
        <v>77.614292689999999</v>
      </c>
      <c r="G7998">
        <v>12.933297639999999</v>
      </c>
      <c r="H7998" t="s">
        <v>8107</v>
      </c>
      <c r="I7998" t="s">
        <v>19</v>
      </c>
      <c r="J7998" t="s">
        <v>57</v>
      </c>
      <c r="K7998" t="s">
        <v>61</v>
      </c>
      <c r="L7998" t="s">
        <v>57</v>
      </c>
      <c r="M7998" t="s">
        <v>57</v>
      </c>
      <c r="N7998">
        <v>2</v>
      </c>
      <c r="O7998">
        <v>9667</v>
      </c>
      <c r="P7998">
        <v>800</v>
      </c>
      <c r="Q7998">
        <v>4.7</v>
      </c>
      <c r="R7998">
        <v>2011</v>
      </c>
      <c r="S7998">
        <v>8</v>
      </c>
      <c r="T7998">
        <v>16</v>
      </c>
      <c r="U7998" s="1">
        <v>40771</v>
      </c>
      <c r="V7998" s="5">
        <f>Main[[#This Row],[Average_Cost_for_two]] * VLOOKUP(Main[[#This Row],[Currency]],'Currency'!A:B,2,FALSE)</f>
        <v>9.6</v>
      </c>
      <c r="W7998" s="5" t="str">
        <f>IF(Main[[#This Row],[Avg_Cost_USD]]&lt;10,"Low",
IF(Main[[#This Row],[Avg_Cost_USD]]&lt;=30,"Medium","High"))</f>
        <v>Low</v>
      </c>
    </row>
    <row r="7999" spans="1:23" x14ac:dyDescent="0.3">
      <c r="A7999">
        <v>3000770</v>
      </c>
      <c r="B7999" t="s">
        <v>8108</v>
      </c>
      <c r="C7999">
        <v>1</v>
      </c>
      <c r="D7999" t="s">
        <v>5580</v>
      </c>
      <c r="E7999" t="s">
        <v>4964</v>
      </c>
      <c r="F7999">
        <v>76.981876420000006</v>
      </c>
      <c r="G7999">
        <v>11.00076241</v>
      </c>
      <c r="H7999" t="s">
        <v>3292</v>
      </c>
      <c r="I7999" t="s">
        <v>19</v>
      </c>
      <c r="J7999" t="s">
        <v>57</v>
      </c>
      <c r="K7999" t="s">
        <v>61</v>
      </c>
      <c r="L7999" t="s">
        <v>57</v>
      </c>
      <c r="M7999" t="s">
        <v>57</v>
      </c>
      <c r="N7999">
        <v>2</v>
      </c>
      <c r="O7999">
        <v>132</v>
      </c>
      <c r="P7999">
        <v>600</v>
      </c>
      <c r="Q7999">
        <v>4</v>
      </c>
      <c r="R7999">
        <v>2017</v>
      </c>
      <c r="S7999">
        <v>8</v>
      </c>
      <c r="T7999">
        <v>4</v>
      </c>
      <c r="U7999" s="1">
        <v>42951</v>
      </c>
      <c r="V7999" s="5">
        <f>Main[[#This Row],[Average_Cost_for_two]] * VLOOKUP(Main[[#This Row],[Currency]],'Currency'!A:B,2,FALSE)</f>
        <v>7.2</v>
      </c>
      <c r="W7999" s="5" t="str">
        <f>IF(Main[[#This Row],[Avg_Cost_USD]]&lt;10,"Low",
IF(Main[[#This Row],[Avg_Cost_USD]]&lt;=30,"Medium","High"))</f>
        <v>Low</v>
      </c>
    </row>
    <row r="8000" spans="1:23" x14ac:dyDescent="0.3">
      <c r="A8000">
        <v>18409175</v>
      </c>
      <c r="B8000" t="s">
        <v>3313</v>
      </c>
      <c r="C8000">
        <v>1</v>
      </c>
      <c r="D8000" t="s">
        <v>8083</v>
      </c>
      <c r="E8000" t="s">
        <v>8109</v>
      </c>
      <c r="F8000">
        <v>77.378750999999994</v>
      </c>
      <c r="G8000">
        <v>28.637449</v>
      </c>
      <c r="H8000" t="s">
        <v>8110</v>
      </c>
      <c r="I8000" t="s">
        <v>19</v>
      </c>
      <c r="J8000" t="s">
        <v>57</v>
      </c>
      <c r="K8000" t="s">
        <v>61</v>
      </c>
      <c r="L8000" t="s">
        <v>57</v>
      </c>
      <c r="M8000" t="s">
        <v>57</v>
      </c>
      <c r="N8000">
        <v>2</v>
      </c>
      <c r="O8000">
        <v>52</v>
      </c>
      <c r="P8000">
        <v>500</v>
      </c>
      <c r="Q8000">
        <v>3.9</v>
      </c>
      <c r="R8000">
        <v>2013</v>
      </c>
      <c r="S8000">
        <v>8</v>
      </c>
      <c r="T8000">
        <v>11</v>
      </c>
      <c r="U8000" s="1">
        <v>41497</v>
      </c>
      <c r="V8000" s="5">
        <f>Main[[#This Row],[Average_Cost_for_two]] * VLOOKUP(Main[[#This Row],[Currency]],'Currency'!A:B,2,FALSE)</f>
        <v>6</v>
      </c>
      <c r="W8000" s="5" t="str">
        <f>IF(Main[[#This Row],[Avg_Cost_USD]]&lt;10,"Low",
IF(Main[[#This Row],[Avg_Cost_USD]]&lt;=30,"Medium","High"))</f>
        <v>Low</v>
      </c>
    </row>
    <row r="8001" spans="1:23" x14ac:dyDescent="0.3">
      <c r="A8001">
        <v>102531</v>
      </c>
      <c r="B8001" t="s">
        <v>8111</v>
      </c>
      <c r="C8001">
        <v>1</v>
      </c>
      <c r="D8001" t="s">
        <v>8112</v>
      </c>
      <c r="E8001" t="s">
        <v>990</v>
      </c>
      <c r="F8001">
        <v>75.800511540000002</v>
      </c>
      <c r="G8001">
        <v>26.849595579999999</v>
      </c>
      <c r="H8001" t="s">
        <v>8113</v>
      </c>
      <c r="I8001" t="s">
        <v>19</v>
      </c>
      <c r="J8001" t="s">
        <v>57</v>
      </c>
      <c r="K8001" t="s">
        <v>61</v>
      </c>
      <c r="L8001" t="s">
        <v>57</v>
      </c>
      <c r="M8001" t="s">
        <v>57</v>
      </c>
      <c r="N8001">
        <v>2</v>
      </c>
      <c r="O8001">
        <v>798</v>
      </c>
      <c r="P8001">
        <v>800</v>
      </c>
      <c r="Q8001">
        <v>4.3</v>
      </c>
      <c r="R8001">
        <v>2014</v>
      </c>
      <c r="S8001">
        <v>8</v>
      </c>
      <c r="T8001">
        <v>10</v>
      </c>
      <c r="U8001" s="1">
        <v>41861</v>
      </c>
      <c r="V8001" s="5">
        <f>Main[[#This Row],[Average_Cost_for_two]] * VLOOKUP(Main[[#This Row],[Currency]],'Currency'!A:B,2,FALSE)</f>
        <v>9.6</v>
      </c>
      <c r="W8001" s="5" t="str">
        <f>IF(Main[[#This Row],[Avg_Cost_USD]]&lt;10,"Low",
IF(Main[[#This Row],[Avg_Cost_USD]]&lt;=30,"Medium","High"))</f>
        <v>Low</v>
      </c>
    </row>
    <row r="8002" spans="1:23" x14ac:dyDescent="0.3">
      <c r="A8002">
        <v>20350</v>
      </c>
      <c r="B8002" t="s">
        <v>8114</v>
      </c>
      <c r="C8002">
        <v>1</v>
      </c>
      <c r="D8002" t="s">
        <v>7960</v>
      </c>
      <c r="E8002" t="s">
        <v>8115</v>
      </c>
      <c r="F8002">
        <v>88.353273400000006</v>
      </c>
      <c r="G8002">
        <v>22.5532273</v>
      </c>
      <c r="H8002" t="s">
        <v>1934</v>
      </c>
      <c r="I8002" t="s">
        <v>19</v>
      </c>
      <c r="J8002" t="s">
        <v>57</v>
      </c>
      <c r="K8002" t="s">
        <v>61</v>
      </c>
      <c r="L8002" t="s">
        <v>57</v>
      </c>
      <c r="M8002" t="s">
        <v>57</v>
      </c>
      <c r="N8002">
        <v>3</v>
      </c>
      <c r="O8002">
        <v>4464</v>
      </c>
      <c r="P8002">
        <v>1050</v>
      </c>
      <c r="Q8002">
        <v>3.5</v>
      </c>
      <c r="R8002">
        <v>2015</v>
      </c>
      <c r="S8002">
        <v>8</v>
      </c>
      <c r="T8002">
        <v>28</v>
      </c>
      <c r="U8002" s="1">
        <v>42244</v>
      </c>
      <c r="V8002" s="5">
        <f>Main[[#This Row],[Average_Cost_for_two]] * VLOOKUP(Main[[#This Row],[Currency]],'Currency'!A:B,2,FALSE)</f>
        <v>12.6</v>
      </c>
      <c r="W8002" s="5" t="str">
        <f>IF(Main[[#This Row],[Avg_Cost_USD]]&lt;10,"Low",
IF(Main[[#This Row],[Avg_Cost_USD]]&lt;=30,"Medium","High"))</f>
        <v>Medium</v>
      </c>
    </row>
    <row r="8003" spans="1:23" x14ac:dyDescent="0.3">
      <c r="A8003">
        <v>20870</v>
      </c>
      <c r="B8003" t="s">
        <v>8116</v>
      </c>
      <c r="C8003">
        <v>1</v>
      </c>
      <c r="D8003" t="s">
        <v>7960</v>
      </c>
      <c r="E8003" t="s">
        <v>8115</v>
      </c>
      <c r="F8003">
        <v>88.352310290000005</v>
      </c>
      <c r="G8003">
        <v>22.55299638</v>
      </c>
      <c r="H8003" t="s">
        <v>350</v>
      </c>
      <c r="I8003" t="s">
        <v>19</v>
      </c>
      <c r="J8003" t="s">
        <v>57</v>
      </c>
      <c r="K8003" t="s">
        <v>61</v>
      </c>
      <c r="L8003" t="s">
        <v>57</v>
      </c>
      <c r="M8003" t="s">
        <v>57</v>
      </c>
      <c r="N8003">
        <v>2</v>
      </c>
      <c r="O8003">
        <v>5288</v>
      </c>
      <c r="P8003">
        <v>900</v>
      </c>
      <c r="Q8003">
        <v>4.2</v>
      </c>
      <c r="R8003">
        <v>2010</v>
      </c>
      <c r="S8003">
        <v>8</v>
      </c>
      <c r="T8003">
        <v>15</v>
      </c>
      <c r="U8003" s="1">
        <v>40405</v>
      </c>
      <c r="V8003" s="5">
        <f>Main[[#This Row],[Average_Cost_for_two]] * VLOOKUP(Main[[#This Row],[Currency]],'Currency'!A:B,2,FALSE)</f>
        <v>10.8</v>
      </c>
      <c r="W8003" s="5" t="str">
        <f>IF(Main[[#This Row],[Avg_Cost_USD]]&lt;10,"Low",
IF(Main[[#This Row],[Avg_Cost_USD]]&lt;=30,"Medium","High"))</f>
        <v>Medium</v>
      </c>
    </row>
    <row r="8004" spans="1:23" x14ac:dyDescent="0.3">
      <c r="A8004">
        <v>3300949</v>
      </c>
      <c r="B8004" t="s">
        <v>8117</v>
      </c>
      <c r="C8004">
        <v>1</v>
      </c>
      <c r="D8004" t="s">
        <v>5994</v>
      </c>
      <c r="E8004" t="s">
        <v>117</v>
      </c>
      <c r="F8004">
        <v>79.077304269999999</v>
      </c>
      <c r="G8004">
        <v>21.15619053</v>
      </c>
      <c r="H8004" t="s">
        <v>301</v>
      </c>
      <c r="I8004" t="s">
        <v>19</v>
      </c>
      <c r="J8004" t="s">
        <v>57</v>
      </c>
      <c r="K8004" t="s">
        <v>61</v>
      </c>
      <c r="L8004" t="s">
        <v>57</v>
      </c>
      <c r="M8004" t="s">
        <v>57</v>
      </c>
      <c r="N8004">
        <v>2</v>
      </c>
      <c r="O8004">
        <v>164</v>
      </c>
      <c r="P8004">
        <v>600</v>
      </c>
      <c r="Q8004">
        <v>4.2</v>
      </c>
      <c r="R8004">
        <v>2013</v>
      </c>
      <c r="S8004">
        <v>8</v>
      </c>
      <c r="T8004">
        <v>18</v>
      </c>
      <c r="U8004" s="1">
        <v>41504</v>
      </c>
      <c r="V8004" s="5">
        <f>Main[[#This Row],[Average_Cost_for_two]] * VLOOKUP(Main[[#This Row],[Currency]],'Currency'!A:B,2,FALSE)</f>
        <v>7.2</v>
      </c>
      <c r="W8004" s="5" t="str">
        <f>IF(Main[[#This Row],[Avg_Cost_USD]]&lt;10,"Low",
IF(Main[[#This Row],[Avg_Cost_USD]]&lt;=30,"Medium","High"))</f>
        <v>Low</v>
      </c>
    </row>
    <row r="8005" spans="1:23" x14ac:dyDescent="0.3">
      <c r="A8005">
        <v>3300061</v>
      </c>
      <c r="B8005" t="s">
        <v>8118</v>
      </c>
      <c r="C8005">
        <v>1</v>
      </c>
      <c r="D8005" t="s">
        <v>5994</v>
      </c>
      <c r="E8005" t="s">
        <v>8119</v>
      </c>
      <c r="F8005">
        <v>79.058532490000005</v>
      </c>
      <c r="G8005">
        <v>21.137848290000001</v>
      </c>
      <c r="H8005" t="s">
        <v>1324</v>
      </c>
      <c r="I8005" t="s">
        <v>19</v>
      </c>
      <c r="J8005" t="s">
        <v>57</v>
      </c>
      <c r="K8005" t="s">
        <v>61</v>
      </c>
      <c r="L8005" t="s">
        <v>57</v>
      </c>
      <c r="M8005" t="s">
        <v>57</v>
      </c>
      <c r="N8005">
        <v>3</v>
      </c>
      <c r="O8005">
        <v>284</v>
      </c>
      <c r="P8005">
        <v>750</v>
      </c>
      <c r="Q8005">
        <v>4</v>
      </c>
      <c r="R8005">
        <v>2017</v>
      </c>
      <c r="S8005">
        <v>8</v>
      </c>
      <c r="T8005">
        <v>2</v>
      </c>
      <c r="U8005" s="1">
        <v>42949</v>
      </c>
      <c r="V8005" s="5">
        <f>Main[[#This Row],[Average_Cost_for_two]] * VLOOKUP(Main[[#This Row],[Currency]],'Currency'!A:B,2,FALSE)</f>
        <v>9</v>
      </c>
      <c r="W8005" s="5" t="str">
        <f>IF(Main[[#This Row],[Avg_Cost_USD]]&lt;10,"Low",
IF(Main[[#This Row],[Avg_Cost_USD]]&lt;=30,"Medium","High"))</f>
        <v>Low</v>
      </c>
    </row>
    <row r="8006" spans="1:23" x14ac:dyDescent="0.3">
      <c r="A8006">
        <v>18438909</v>
      </c>
      <c r="B8006" t="s">
        <v>6020</v>
      </c>
      <c r="C8006">
        <v>1</v>
      </c>
      <c r="D8006" t="s">
        <v>6097</v>
      </c>
      <c r="E8006" t="s">
        <v>8120</v>
      </c>
      <c r="F8006">
        <v>72.512487199999995</v>
      </c>
      <c r="G8006">
        <v>23.038231400000001</v>
      </c>
      <c r="H8006" t="s">
        <v>1348</v>
      </c>
      <c r="I8006" t="s">
        <v>19</v>
      </c>
      <c r="J8006" t="s">
        <v>57</v>
      </c>
      <c r="K8006" t="s">
        <v>61</v>
      </c>
      <c r="L8006" t="s">
        <v>57</v>
      </c>
      <c r="M8006" t="s">
        <v>57</v>
      </c>
      <c r="N8006">
        <v>2</v>
      </c>
      <c r="O8006">
        <v>113</v>
      </c>
      <c r="P8006">
        <v>500</v>
      </c>
      <c r="Q8006">
        <v>4.4000000000000004</v>
      </c>
      <c r="R8006">
        <v>2017</v>
      </c>
      <c r="S8006">
        <v>7</v>
      </c>
      <c r="T8006">
        <v>10</v>
      </c>
      <c r="U8006" s="1">
        <v>42926</v>
      </c>
      <c r="V8006" s="5">
        <f>Main[[#This Row],[Average_Cost_for_two]] * VLOOKUP(Main[[#This Row],[Currency]],'Currency'!A:B,2,FALSE)</f>
        <v>6</v>
      </c>
      <c r="W8006" s="5" t="str">
        <f>IF(Main[[#This Row],[Avg_Cost_USD]]&lt;10,"Low",
IF(Main[[#This Row],[Avg_Cost_USD]]&lt;=30,"Medium","High"))</f>
        <v>Low</v>
      </c>
    </row>
    <row r="8007" spans="1:23" x14ac:dyDescent="0.3">
      <c r="A8007">
        <v>113703</v>
      </c>
      <c r="B8007" t="s">
        <v>8121</v>
      </c>
      <c r="C8007">
        <v>1</v>
      </c>
      <c r="D8007" t="s">
        <v>6097</v>
      </c>
      <c r="E8007" t="s">
        <v>8122</v>
      </c>
      <c r="F8007">
        <v>72.549828500000004</v>
      </c>
      <c r="G8007">
        <v>23.043723499999999</v>
      </c>
      <c r="H8007" t="s">
        <v>8123</v>
      </c>
      <c r="I8007" t="s">
        <v>19</v>
      </c>
      <c r="J8007" t="s">
        <v>57</v>
      </c>
      <c r="K8007" t="s">
        <v>61</v>
      </c>
      <c r="L8007" t="s">
        <v>57</v>
      </c>
      <c r="M8007" t="s">
        <v>57</v>
      </c>
      <c r="N8007">
        <v>2</v>
      </c>
      <c r="O8007">
        <v>404</v>
      </c>
      <c r="P8007">
        <v>700</v>
      </c>
      <c r="Q8007">
        <v>4</v>
      </c>
      <c r="R8007">
        <v>2015</v>
      </c>
      <c r="S8007">
        <v>7</v>
      </c>
      <c r="T8007">
        <v>1</v>
      </c>
      <c r="U8007" s="1">
        <v>42186</v>
      </c>
      <c r="V8007" s="5">
        <f>Main[[#This Row],[Average_Cost_for_two]] * VLOOKUP(Main[[#This Row],[Currency]],'Currency'!A:B,2,FALSE)</f>
        <v>8.4</v>
      </c>
      <c r="W8007" s="5" t="str">
        <f>IF(Main[[#This Row],[Avg_Cost_USD]]&lt;10,"Low",
IF(Main[[#This Row],[Avg_Cost_USD]]&lt;=30,"Medium","High"))</f>
        <v>Low</v>
      </c>
    </row>
    <row r="8008" spans="1:23" x14ac:dyDescent="0.3">
      <c r="A8008">
        <v>90847</v>
      </c>
      <c r="B8008" t="s">
        <v>8004</v>
      </c>
      <c r="C8008">
        <v>1</v>
      </c>
      <c r="D8008" t="s">
        <v>7980</v>
      </c>
      <c r="E8008" t="s">
        <v>8019</v>
      </c>
      <c r="F8008">
        <v>78.38674374</v>
      </c>
      <c r="G8008">
        <v>17.433808750000001</v>
      </c>
      <c r="H8008" t="s">
        <v>8006</v>
      </c>
      <c r="I8008" t="s">
        <v>19</v>
      </c>
      <c r="J8008" t="s">
        <v>57</v>
      </c>
      <c r="K8008" t="s">
        <v>61</v>
      </c>
      <c r="L8008" t="s">
        <v>57</v>
      </c>
      <c r="M8008" t="s">
        <v>57</v>
      </c>
      <c r="N8008">
        <v>3</v>
      </c>
      <c r="O8008">
        <v>2553</v>
      </c>
      <c r="P8008">
        <v>1800</v>
      </c>
      <c r="Q8008">
        <v>4.5999999999999996</v>
      </c>
      <c r="R8008">
        <v>2010</v>
      </c>
      <c r="S8008">
        <v>7</v>
      </c>
      <c r="T8008">
        <v>28</v>
      </c>
      <c r="U8008" s="1">
        <v>40387</v>
      </c>
      <c r="V8008" s="5">
        <f>Main[[#This Row],[Average_Cost_for_two]] * VLOOKUP(Main[[#This Row],[Currency]],'Currency'!A:B,2,FALSE)</f>
        <v>21.6</v>
      </c>
      <c r="W8008" s="5" t="str">
        <f>IF(Main[[#This Row],[Avg_Cost_USD]]&lt;10,"Low",
IF(Main[[#This Row],[Avg_Cost_USD]]&lt;=30,"Medium","High"))</f>
        <v>Medium</v>
      </c>
    </row>
    <row r="8009" spans="1:23" x14ac:dyDescent="0.3">
      <c r="A8009">
        <v>101259</v>
      </c>
      <c r="B8009" t="s">
        <v>8124</v>
      </c>
      <c r="C8009">
        <v>1</v>
      </c>
      <c r="D8009" t="s">
        <v>8112</v>
      </c>
      <c r="E8009" t="s">
        <v>8125</v>
      </c>
      <c r="F8009">
        <v>75.7945919</v>
      </c>
      <c r="G8009">
        <v>26.9052866</v>
      </c>
      <c r="H8009" t="s">
        <v>8126</v>
      </c>
      <c r="I8009" t="s">
        <v>19</v>
      </c>
      <c r="J8009" t="s">
        <v>57</v>
      </c>
      <c r="K8009" t="s">
        <v>61</v>
      </c>
      <c r="L8009" t="s">
        <v>57</v>
      </c>
      <c r="M8009" t="s">
        <v>57</v>
      </c>
      <c r="N8009">
        <v>3</v>
      </c>
      <c r="O8009">
        <v>843</v>
      </c>
      <c r="P8009">
        <v>1300</v>
      </c>
      <c r="Q8009">
        <v>4.4000000000000004</v>
      </c>
      <c r="R8009">
        <v>2018</v>
      </c>
      <c r="S8009">
        <v>7</v>
      </c>
      <c r="T8009">
        <v>22</v>
      </c>
      <c r="U8009" s="1">
        <v>43303</v>
      </c>
      <c r="V8009" s="5">
        <f>Main[[#This Row],[Average_Cost_for_two]] * VLOOKUP(Main[[#This Row],[Currency]],'Currency'!A:B,2,FALSE)</f>
        <v>15.6</v>
      </c>
      <c r="W8009" s="5" t="str">
        <f>IF(Main[[#This Row],[Avg_Cost_USD]]&lt;10,"Low",
IF(Main[[#This Row],[Avg_Cost_USD]]&lt;=30,"Medium","High"))</f>
        <v>Medium</v>
      </c>
    </row>
    <row r="8010" spans="1:23" x14ac:dyDescent="0.3">
      <c r="A8010">
        <v>102867</v>
      </c>
      <c r="B8010" t="s">
        <v>8127</v>
      </c>
      <c r="C8010">
        <v>1</v>
      </c>
      <c r="D8010" t="s">
        <v>8112</v>
      </c>
      <c r="E8010" t="s">
        <v>8128</v>
      </c>
      <c r="F8010">
        <v>75.776649000000006</v>
      </c>
      <c r="G8010">
        <v>26.9564308</v>
      </c>
      <c r="H8010" t="s">
        <v>8129</v>
      </c>
      <c r="I8010" t="s">
        <v>19</v>
      </c>
      <c r="J8010" t="s">
        <v>57</v>
      </c>
      <c r="K8010" t="s">
        <v>61</v>
      </c>
      <c r="L8010" t="s">
        <v>57</v>
      </c>
      <c r="M8010" t="s">
        <v>57</v>
      </c>
      <c r="N8010">
        <v>2</v>
      </c>
      <c r="O8010">
        <v>112</v>
      </c>
      <c r="P8010">
        <v>800</v>
      </c>
      <c r="Q8010">
        <v>3.7</v>
      </c>
      <c r="R8010">
        <v>2015</v>
      </c>
      <c r="S8010">
        <v>7</v>
      </c>
      <c r="T8010">
        <v>2</v>
      </c>
      <c r="U8010" s="1">
        <v>42187</v>
      </c>
      <c r="V8010" s="5">
        <f>Main[[#This Row],[Average_Cost_for_two]] * VLOOKUP(Main[[#This Row],[Currency]],'Currency'!A:B,2,FALSE)</f>
        <v>9.6</v>
      </c>
      <c r="W8010" s="5" t="str">
        <f>IF(Main[[#This Row],[Avg_Cost_USD]]&lt;10,"Low",
IF(Main[[#This Row],[Avg_Cost_USD]]&lt;=30,"Medium","High"))</f>
        <v>Low</v>
      </c>
    </row>
    <row r="8011" spans="1:23" x14ac:dyDescent="0.3">
      <c r="A8011">
        <v>3000132</v>
      </c>
      <c r="B8011" t="s">
        <v>8130</v>
      </c>
      <c r="C8011">
        <v>1</v>
      </c>
      <c r="D8011" t="s">
        <v>5580</v>
      </c>
      <c r="E8011" t="s">
        <v>8131</v>
      </c>
      <c r="F8011">
        <v>77.015393000000003</v>
      </c>
      <c r="G8011">
        <v>11.025083</v>
      </c>
      <c r="H8011" t="s">
        <v>301</v>
      </c>
      <c r="I8011" t="s">
        <v>19</v>
      </c>
      <c r="J8011" t="s">
        <v>57</v>
      </c>
      <c r="K8011" t="s">
        <v>61</v>
      </c>
      <c r="L8011" t="s">
        <v>57</v>
      </c>
      <c r="M8011" t="s">
        <v>57</v>
      </c>
      <c r="N8011">
        <v>2</v>
      </c>
      <c r="O8011">
        <v>124</v>
      </c>
      <c r="P8011">
        <v>400</v>
      </c>
      <c r="Q8011">
        <v>3.8</v>
      </c>
      <c r="R8011">
        <v>2010</v>
      </c>
      <c r="S8011">
        <v>6</v>
      </c>
      <c r="T8011">
        <v>15</v>
      </c>
      <c r="U8011" s="1">
        <v>40344</v>
      </c>
      <c r="V8011" s="5">
        <f>Main[[#This Row],[Average_Cost_for_two]] * VLOOKUP(Main[[#This Row],[Currency]],'Currency'!A:B,2,FALSE)</f>
        <v>4.8</v>
      </c>
      <c r="W8011" s="5" t="str">
        <f>IF(Main[[#This Row],[Avg_Cost_USD]]&lt;10,"Low",
IF(Main[[#This Row],[Avg_Cost_USD]]&lt;=30,"Medium","High"))</f>
        <v>Low</v>
      </c>
    </row>
    <row r="8012" spans="1:23" x14ac:dyDescent="0.3">
      <c r="A8012">
        <v>18280306</v>
      </c>
      <c r="B8012" t="s">
        <v>8132</v>
      </c>
      <c r="C8012">
        <v>1</v>
      </c>
      <c r="D8012" t="s">
        <v>5580</v>
      </c>
      <c r="E8012" t="s">
        <v>4964</v>
      </c>
      <c r="F8012">
        <v>76.975439699999995</v>
      </c>
      <c r="G8012">
        <v>11.0030085</v>
      </c>
      <c r="H8012" t="s">
        <v>2084</v>
      </c>
      <c r="I8012" t="s">
        <v>19</v>
      </c>
      <c r="J8012" t="s">
        <v>57</v>
      </c>
      <c r="K8012" t="s">
        <v>61</v>
      </c>
      <c r="L8012" t="s">
        <v>57</v>
      </c>
      <c r="M8012" t="s">
        <v>57</v>
      </c>
      <c r="N8012">
        <v>2</v>
      </c>
      <c r="O8012">
        <v>85</v>
      </c>
      <c r="P8012">
        <v>700</v>
      </c>
      <c r="Q8012">
        <v>3.9</v>
      </c>
      <c r="R8012">
        <v>2010</v>
      </c>
      <c r="S8012">
        <v>6</v>
      </c>
      <c r="T8012">
        <v>7</v>
      </c>
      <c r="U8012" s="1">
        <v>40336</v>
      </c>
      <c r="V8012" s="5">
        <f>Main[[#This Row],[Average_Cost_for_two]] * VLOOKUP(Main[[#This Row],[Currency]],'Currency'!A:B,2,FALSE)</f>
        <v>8.4</v>
      </c>
      <c r="W8012" s="5" t="str">
        <f>IF(Main[[#This Row],[Avg_Cost_USD]]&lt;10,"Low",
IF(Main[[#This Row],[Avg_Cost_USD]]&lt;=30,"Medium","High"))</f>
        <v>Low</v>
      </c>
    </row>
    <row r="8013" spans="1:23" x14ac:dyDescent="0.3">
      <c r="A8013">
        <v>313502</v>
      </c>
      <c r="B8013" t="s">
        <v>8133</v>
      </c>
      <c r="C8013">
        <v>1</v>
      </c>
      <c r="D8013" t="s">
        <v>8083</v>
      </c>
      <c r="E8013" t="s">
        <v>8109</v>
      </c>
      <c r="F8013">
        <v>77.369326000000001</v>
      </c>
      <c r="G8013">
        <v>28.635083000000002</v>
      </c>
      <c r="H8013" t="s">
        <v>56</v>
      </c>
      <c r="I8013" t="s">
        <v>19</v>
      </c>
      <c r="J8013" t="s">
        <v>57</v>
      </c>
      <c r="K8013" t="s">
        <v>61</v>
      </c>
      <c r="L8013" t="s">
        <v>57</v>
      </c>
      <c r="M8013" t="s">
        <v>57</v>
      </c>
      <c r="N8013">
        <v>1</v>
      </c>
      <c r="O8013">
        <v>161</v>
      </c>
      <c r="P8013">
        <v>300</v>
      </c>
      <c r="Q8013">
        <v>3.6</v>
      </c>
      <c r="R8013">
        <v>2016</v>
      </c>
      <c r="S8013">
        <v>6</v>
      </c>
      <c r="T8013">
        <v>2</v>
      </c>
      <c r="U8013" s="1">
        <v>42523</v>
      </c>
      <c r="V8013" s="5">
        <f>Main[[#This Row],[Average_Cost_for_two]] * VLOOKUP(Main[[#This Row],[Currency]],'Currency'!A:B,2,FALSE)</f>
        <v>3.6</v>
      </c>
      <c r="W8013" s="5" t="str">
        <f>IF(Main[[#This Row],[Avg_Cost_USD]]&lt;10,"Low",
IF(Main[[#This Row],[Avg_Cost_USD]]&lt;=30,"Medium","High"))</f>
        <v>Low</v>
      </c>
    </row>
    <row r="8014" spans="1:23" x14ac:dyDescent="0.3">
      <c r="A8014">
        <v>8623</v>
      </c>
      <c r="B8014" t="s">
        <v>1757</v>
      </c>
      <c r="C8014">
        <v>1</v>
      </c>
      <c r="D8014" t="s">
        <v>8083</v>
      </c>
      <c r="E8014" t="s">
        <v>8084</v>
      </c>
      <c r="F8014">
        <v>77.370247219999996</v>
      </c>
      <c r="G8014">
        <v>28.634041669999998</v>
      </c>
      <c r="H8014" t="s">
        <v>301</v>
      </c>
      <c r="I8014" t="s">
        <v>19</v>
      </c>
      <c r="J8014" t="s">
        <v>57</v>
      </c>
      <c r="K8014" t="s">
        <v>61</v>
      </c>
      <c r="L8014" t="s">
        <v>57</v>
      </c>
      <c r="M8014" t="s">
        <v>57</v>
      </c>
      <c r="N8014">
        <v>2</v>
      </c>
      <c r="O8014">
        <v>33</v>
      </c>
      <c r="P8014">
        <v>650</v>
      </c>
      <c r="Q8014">
        <v>3.4</v>
      </c>
      <c r="R8014">
        <v>2017</v>
      </c>
      <c r="S8014">
        <v>6</v>
      </c>
      <c r="T8014">
        <v>7</v>
      </c>
      <c r="U8014" s="1">
        <v>42893</v>
      </c>
      <c r="V8014" s="5">
        <f>Main[[#This Row],[Average_Cost_for_two]] * VLOOKUP(Main[[#This Row],[Currency]],'Currency'!A:B,2,FALSE)</f>
        <v>7.8</v>
      </c>
      <c r="W8014" s="5" t="str">
        <f>IF(Main[[#This Row],[Avg_Cost_USD]]&lt;10,"Low",
IF(Main[[#This Row],[Avg_Cost_USD]]&lt;=30,"Medium","High"))</f>
        <v>Low</v>
      </c>
    </row>
    <row r="8015" spans="1:23" x14ac:dyDescent="0.3">
      <c r="A8015">
        <v>18217475</v>
      </c>
      <c r="B8015" t="s">
        <v>8134</v>
      </c>
      <c r="C8015">
        <v>1</v>
      </c>
      <c r="D8015" t="s">
        <v>7960</v>
      </c>
      <c r="E8015" t="s">
        <v>8135</v>
      </c>
      <c r="F8015">
        <v>88.39329377</v>
      </c>
      <c r="G8015">
        <v>22.514687550000001</v>
      </c>
      <c r="H8015" t="s">
        <v>306</v>
      </c>
      <c r="I8015" t="s">
        <v>19</v>
      </c>
      <c r="J8015" t="s">
        <v>57</v>
      </c>
      <c r="K8015" t="s">
        <v>61</v>
      </c>
      <c r="L8015" t="s">
        <v>57</v>
      </c>
      <c r="M8015" t="s">
        <v>57</v>
      </c>
      <c r="N8015">
        <v>3</v>
      </c>
      <c r="O8015">
        <v>945</v>
      </c>
      <c r="P8015">
        <v>1400</v>
      </c>
      <c r="Q8015">
        <v>4.5999999999999996</v>
      </c>
      <c r="R8015">
        <v>2012</v>
      </c>
      <c r="S8015">
        <v>6</v>
      </c>
      <c r="T8015">
        <v>12</v>
      </c>
      <c r="U8015" s="1">
        <v>41072</v>
      </c>
      <c r="V8015" s="5">
        <f>Main[[#This Row],[Average_Cost_for_two]] * VLOOKUP(Main[[#This Row],[Currency]],'Currency'!A:B,2,FALSE)</f>
        <v>16.8</v>
      </c>
      <c r="W8015" s="5" t="str">
        <f>IF(Main[[#This Row],[Avg_Cost_USD]]&lt;10,"Low",
IF(Main[[#This Row],[Avg_Cost_USD]]&lt;=30,"Medium","High"))</f>
        <v>Medium</v>
      </c>
    </row>
    <row r="8016" spans="1:23" x14ac:dyDescent="0.3">
      <c r="A8016">
        <v>6504409</v>
      </c>
      <c r="B8016" t="s">
        <v>8136</v>
      </c>
      <c r="C8016">
        <v>1</v>
      </c>
      <c r="D8016" t="s">
        <v>7965</v>
      </c>
      <c r="E8016" t="s">
        <v>8022</v>
      </c>
      <c r="F8016">
        <v>73.898520250000004</v>
      </c>
      <c r="G8016">
        <v>18.534080029999998</v>
      </c>
      <c r="H8016" t="s">
        <v>8137</v>
      </c>
      <c r="I8016" t="s">
        <v>19</v>
      </c>
      <c r="J8016" t="s">
        <v>57</v>
      </c>
      <c r="K8016" t="s">
        <v>61</v>
      </c>
      <c r="L8016" t="s">
        <v>57</v>
      </c>
      <c r="M8016" t="s">
        <v>57</v>
      </c>
      <c r="N8016">
        <v>3</v>
      </c>
      <c r="O8016">
        <v>1531</v>
      </c>
      <c r="P8016">
        <v>1800</v>
      </c>
      <c r="Q8016">
        <v>4.3</v>
      </c>
      <c r="R8016">
        <v>2013</v>
      </c>
      <c r="S8016">
        <v>6</v>
      </c>
      <c r="T8016">
        <v>26</v>
      </c>
      <c r="U8016" s="1">
        <v>41451</v>
      </c>
      <c r="V8016" s="5">
        <f>Main[[#This Row],[Average_Cost_for_two]] * VLOOKUP(Main[[#This Row],[Currency]],'Currency'!A:B,2,FALSE)</f>
        <v>21.6</v>
      </c>
      <c r="W8016" s="5" t="str">
        <f>IF(Main[[#This Row],[Avg_Cost_USD]]&lt;10,"Low",
IF(Main[[#This Row],[Avg_Cost_USD]]&lt;=30,"Medium","High"))</f>
        <v>Medium</v>
      </c>
    </row>
    <row r="8017" spans="1:23" x14ac:dyDescent="0.3">
      <c r="A8017">
        <v>18221572</v>
      </c>
      <c r="B8017" t="s">
        <v>8138</v>
      </c>
      <c r="C8017">
        <v>1</v>
      </c>
      <c r="D8017" t="s">
        <v>7977</v>
      </c>
      <c r="E8017" t="s">
        <v>8025</v>
      </c>
      <c r="F8017">
        <v>77.643684669999999</v>
      </c>
      <c r="G8017">
        <v>12.978452920000001</v>
      </c>
      <c r="H8017" t="s">
        <v>8139</v>
      </c>
      <c r="I8017" t="s">
        <v>19</v>
      </c>
      <c r="J8017" t="s">
        <v>57</v>
      </c>
      <c r="K8017" t="s">
        <v>61</v>
      </c>
      <c r="L8017" t="s">
        <v>57</v>
      </c>
      <c r="M8017" t="s">
        <v>57</v>
      </c>
      <c r="N8017">
        <v>2</v>
      </c>
      <c r="O8017">
        <v>1413</v>
      </c>
      <c r="P8017">
        <v>600</v>
      </c>
      <c r="Q8017">
        <v>4.3</v>
      </c>
      <c r="R8017">
        <v>2010</v>
      </c>
      <c r="S8017">
        <v>5</v>
      </c>
      <c r="T8017">
        <v>23</v>
      </c>
      <c r="U8017" s="1">
        <v>40321</v>
      </c>
      <c r="V8017" s="5">
        <f>Main[[#This Row],[Average_Cost_for_two]] * VLOOKUP(Main[[#This Row],[Currency]],'Currency'!A:B,2,FALSE)</f>
        <v>7.2</v>
      </c>
      <c r="W8017" s="5" t="str">
        <f>IF(Main[[#This Row],[Avg_Cost_USD]]&lt;10,"Low",
IF(Main[[#This Row],[Avg_Cost_USD]]&lt;=30,"Medium","High"))</f>
        <v>Low</v>
      </c>
    </row>
    <row r="8018" spans="1:23" x14ac:dyDescent="0.3">
      <c r="A8018">
        <v>95421</v>
      </c>
      <c r="B8018" t="s">
        <v>8140</v>
      </c>
      <c r="C8018">
        <v>1</v>
      </c>
      <c r="D8018" t="s">
        <v>8141</v>
      </c>
      <c r="E8018" t="s">
        <v>8142</v>
      </c>
      <c r="F8018">
        <v>76.310630560000007</v>
      </c>
      <c r="G8018">
        <v>10.020683330000001</v>
      </c>
      <c r="H8018" t="s">
        <v>447</v>
      </c>
      <c r="I8018" t="s">
        <v>19</v>
      </c>
      <c r="J8018" t="s">
        <v>57</v>
      </c>
      <c r="K8018" t="s">
        <v>61</v>
      </c>
      <c r="L8018" t="s">
        <v>57</v>
      </c>
      <c r="M8018" t="s">
        <v>57</v>
      </c>
      <c r="N8018">
        <v>2</v>
      </c>
      <c r="O8018">
        <v>662</v>
      </c>
      <c r="P8018">
        <v>600</v>
      </c>
      <c r="Q8018">
        <v>4.4000000000000004</v>
      </c>
      <c r="R8018">
        <v>2016</v>
      </c>
      <c r="S8018">
        <v>5</v>
      </c>
      <c r="T8018">
        <v>21</v>
      </c>
      <c r="U8018" s="1">
        <v>42511</v>
      </c>
      <c r="V8018" s="5">
        <f>Main[[#This Row],[Average_Cost_for_two]] * VLOOKUP(Main[[#This Row],[Currency]],'Currency'!A:B,2,FALSE)</f>
        <v>7.2</v>
      </c>
      <c r="W8018" s="5" t="str">
        <f>IF(Main[[#This Row],[Avg_Cost_USD]]&lt;10,"Low",
IF(Main[[#This Row],[Avg_Cost_USD]]&lt;=30,"Medium","High"))</f>
        <v>Low</v>
      </c>
    </row>
    <row r="8019" spans="1:23" x14ac:dyDescent="0.3">
      <c r="A8019">
        <v>95304</v>
      </c>
      <c r="B8019" t="s">
        <v>8143</v>
      </c>
      <c r="C8019">
        <v>1</v>
      </c>
      <c r="D8019" t="s">
        <v>8141</v>
      </c>
      <c r="E8019" t="s">
        <v>8144</v>
      </c>
      <c r="F8019">
        <v>76.308052779999997</v>
      </c>
      <c r="G8019">
        <v>10.027013889999999</v>
      </c>
      <c r="H8019" t="s">
        <v>1318</v>
      </c>
      <c r="I8019" t="s">
        <v>19</v>
      </c>
      <c r="J8019" t="s">
        <v>57</v>
      </c>
      <c r="K8019" t="s">
        <v>61</v>
      </c>
      <c r="L8019" t="s">
        <v>57</v>
      </c>
      <c r="M8019" t="s">
        <v>57</v>
      </c>
      <c r="N8019">
        <v>2</v>
      </c>
      <c r="O8019">
        <v>482</v>
      </c>
      <c r="P8019">
        <v>650</v>
      </c>
      <c r="Q8019">
        <v>4.2</v>
      </c>
      <c r="R8019">
        <v>2013</v>
      </c>
      <c r="S8019">
        <v>5</v>
      </c>
      <c r="T8019">
        <v>5</v>
      </c>
      <c r="U8019" s="1">
        <v>41399</v>
      </c>
      <c r="V8019" s="5">
        <f>Main[[#This Row],[Average_Cost_for_two]] * VLOOKUP(Main[[#This Row],[Currency]],'Currency'!A:B,2,FALSE)</f>
        <v>7.8</v>
      </c>
      <c r="W8019" s="5" t="str">
        <f>IF(Main[[#This Row],[Avg_Cost_USD]]&lt;10,"Low",
IF(Main[[#This Row],[Avg_Cost_USD]]&lt;=30,"Medium","High"))</f>
        <v>Low</v>
      </c>
    </row>
    <row r="8020" spans="1:23" x14ac:dyDescent="0.3">
      <c r="A8020">
        <v>3300707</v>
      </c>
      <c r="B8020" t="s">
        <v>3259</v>
      </c>
      <c r="C8020">
        <v>1</v>
      </c>
      <c r="D8020" t="s">
        <v>5994</v>
      </c>
      <c r="E8020" t="s">
        <v>5995</v>
      </c>
      <c r="F8020">
        <v>79.080405560000003</v>
      </c>
      <c r="G8020">
        <v>21.14353333</v>
      </c>
      <c r="H8020" t="s">
        <v>2485</v>
      </c>
      <c r="I8020" t="s">
        <v>19</v>
      </c>
      <c r="J8020" t="s">
        <v>57</v>
      </c>
      <c r="K8020" t="s">
        <v>61</v>
      </c>
      <c r="L8020" t="s">
        <v>57</v>
      </c>
      <c r="M8020" t="s">
        <v>57</v>
      </c>
      <c r="N8020">
        <v>2</v>
      </c>
      <c r="O8020">
        <v>147</v>
      </c>
      <c r="P8020">
        <v>550</v>
      </c>
      <c r="Q8020">
        <v>2.2000000000000002</v>
      </c>
      <c r="R8020">
        <v>2018</v>
      </c>
      <c r="S8020">
        <v>5</v>
      </c>
      <c r="T8020">
        <v>19</v>
      </c>
      <c r="U8020" s="1">
        <v>43239</v>
      </c>
      <c r="V8020" s="5">
        <f>Main[[#This Row],[Average_Cost_for_two]] * VLOOKUP(Main[[#This Row],[Currency]],'Currency'!A:B,2,FALSE)</f>
        <v>6.6000000000000005</v>
      </c>
      <c r="W8020" s="5" t="str">
        <f>IF(Main[[#This Row],[Avg_Cost_USD]]&lt;10,"Low",
IF(Main[[#This Row],[Avg_Cost_USD]]&lt;=30,"Medium","High"))</f>
        <v>Low</v>
      </c>
    </row>
    <row r="8021" spans="1:23" x14ac:dyDescent="0.3">
      <c r="A8021">
        <v>6508117</v>
      </c>
      <c r="B8021" t="s">
        <v>8145</v>
      </c>
      <c r="C8021">
        <v>1</v>
      </c>
      <c r="D8021" t="s">
        <v>7965</v>
      </c>
      <c r="E8021" t="s">
        <v>8022</v>
      </c>
      <c r="F8021">
        <v>73.897902000000002</v>
      </c>
      <c r="G8021">
        <v>18.539299329999999</v>
      </c>
      <c r="H8021" t="s">
        <v>1860</v>
      </c>
      <c r="I8021" t="s">
        <v>19</v>
      </c>
      <c r="J8021" t="s">
        <v>57</v>
      </c>
      <c r="K8021" t="s">
        <v>61</v>
      </c>
      <c r="L8021" t="s">
        <v>57</v>
      </c>
      <c r="M8021" t="s">
        <v>57</v>
      </c>
      <c r="N8021">
        <v>2</v>
      </c>
      <c r="O8021">
        <v>583</v>
      </c>
      <c r="P8021">
        <v>850</v>
      </c>
      <c r="Q8021">
        <v>4.2</v>
      </c>
      <c r="R8021">
        <v>2014</v>
      </c>
      <c r="S8021">
        <v>5</v>
      </c>
      <c r="T8021">
        <v>3</v>
      </c>
      <c r="U8021" s="1">
        <v>41762</v>
      </c>
      <c r="V8021" s="5">
        <f>Main[[#This Row],[Average_Cost_for_two]] * VLOOKUP(Main[[#This Row],[Currency]],'Currency'!A:B,2,FALSE)</f>
        <v>10.200000000000001</v>
      </c>
      <c r="W8021" s="5" t="str">
        <f>IF(Main[[#This Row],[Avg_Cost_USD]]&lt;10,"Low",
IF(Main[[#This Row],[Avg_Cost_USD]]&lt;=30,"Medium","High"))</f>
        <v>Medium</v>
      </c>
    </row>
    <row r="8022" spans="1:23" x14ac:dyDescent="0.3">
      <c r="A8022">
        <v>18396250</v>
      </c>
      <c r="B8022" t="s">
        <v>8146</v>
      </c>
      <c r="C8022">
        <v>1</v>
      </c>
      <c r="D8022" t="s">
        <v>6097</v>
      </c>
      <c r="E8022" t="s">
        <v>8120</v>
      </c>
      <c r="F8022">
        <v>72.512394700000002</v>
      </c>
      <c r="G8022">
        <v>23.038310899999999</v>
      </c>
      <c r="H8022" t="s">
        <v>8147</v>
      </c>
      <c r="I8022" t="s">
        <v>19</v>
      </c>
      <c r="J8022" t="s">
        <v>57</v>
      </c>
      <c r="K8022" t="s">
        <v>61</v>
      </c>
      <c r="L8022" t="s">
        <v>57</v>
      </c>
      <c r="M8022" t="s">
        <v>57</v>
      </c>
      <c r="N8022">
        <v>1</v>
      </c>
      <c r="O8022">
        <v>217</v>
      </c>
      <c r="P8022">
        <v>300</v>
      </c>
      <c r="Q8022">
        <v>4.5</v>
      </c>
      <c r="R8022">
        <v>2011</v>
      </c>
      <c r="S8022">
        <v>4</v>
      </c>
      <c r="T8022">
        <v>25</v>
      </c>
      <c r="U8022" s="1">
        <v>40658</v>
      </c>
      <c r="V8022" s="5">
        <f>Main[[#This Row],[Average_Cost_for_two]] * VLOOKUP(Main[[#This Row],[Currency]],'Currency'!A:B,2,FALSE)</f>
        <v>3.6</v>
      </c>
      <c r="W8022" s="5" t="str">
        <f>IF(Main[[#This Row],[Avg_Cost_USD]]&lt;10,"Low",
IF(Main[[#This Row],[Avg_Cost_USD]]&lt;=30,"Medium","High"))</f>
        <v>Low</v>
      </c>
    </row>
    <row r="8023" spans="1:23" x14ac:dyDescent="0.3">
      <c r="A8023">
        <v>18371341</v>
      </c>
      <c r="B8023" t="s">
        <v>8148</v>
      </c>
      <c r="C8023">
        <v>1</v>
      </c>
      <c r="D8023" t="s">
        <v>6097</v>
      </c>
      <c r="E8023" t="s">
        <v>8149</v>
      </c>
      <c r="F8023">
        <v>72.5281083</v>
      </c>
      <c r="G8023">
        <v>23.0418026</v>
      </c>
      <c r="H8023" t="s">
        <v>8150</v>
      </c>
      <c r="I8023" t="s">
        <v>19</v>
      </c>
      <c r="J8023" t="s">
        <v>57</v>
      </c>
      <c r="K8023" t="s">
        <v>61</v>
      </c>
      <c r="L8023" t="s">
        <v>57</v>
      </c>
      <c r="M8023" t="s">
        <v>57</v>
      </c>
      <c r="N8023">
        <v>2</v>
      </c>
      <c r="O8023">
        <v>166</v>
      </c>
      <c r="P8023">
        <v>550</v>
      </c>
      <c r="Q8023">
        <v>3.9</v>
      </c>
      <c r="R8023">
        <v>2013</v>
      </c>
      <c r="S8023">
        <v>4</v>
      </c>
      <c r="T8023">
        <v>26</v>
      </c>
      <c r="U8023" s="1">
        <v>41390</v>
      </c>
      <c r="V8023" s="5">
        <f>Main[[#This Row],[Average_Cost_for_two]] * VLOOKUP(Main[[#This Row],[Currency]],'Currency'!A:B,2,FALSE)</f>
        <v>6.6000000000000005</v>
      </c>
      <c r="W8023" s="5" t="str">
        <f>IF(Main[[#This Row],[Avg_Cost_USD]]&lt;10,"Low",
IF(Main[[#This Row],[Avg_Cost_USD]]&lt;=30,"Medium","High"))</f>
        <v>Low</v>
      </c>
    </row>
    <row r="8024" spans="1:23" x14ac:dyDescent="0.3">
      <c r="A8024">
        <v>122064</v>
      </c>
      <c r="B8024" t="s">
        <v>8151</v>
      </c>
      <c r="C8024">
        <v>1</v>
      </c>
      <c r="D8024" t="s">
        <v>7948</v>
      </c>
      <c r="E8024" t="s">
        <v>7770</v>
      </c>
      <c r="F8024">
        <v>76.765605550000004</v>
      </c>
      <c r="G8024">
        <v>30.724765739999999</v>
      </c>
      <c r="H8024" t="s">
        <v>8152</v>
      </c>
      <c r="I8024" t="s">
        <v>19</v>
      </c>
      <c r="J8024" t="s">
        <v>57</v>
      </c>
      <c r="K8024" t="s">
        <v>61</v>
      </c>
      <c r="L8024" t="s">
        <v>57</v>
      </c>
      <c r="M8024" t="s">
        <v>57</v>
      </c>
      <c r="N8024">
        <v>3</v>
      </c>
      <c r="O8024">
        <v>502</v>
      </c>
      <c r="P8024">
        <v>1000</v>
      </c>
      <c r="Q8024">
        <v>3.4</v>
      </c>
      <c r="R8024">
        <v>2010</v>
      </c>
      <c r="S8024">
        <v>4</v>
      </c>
      <c r="T8024">
        <v>19</v>
      </c>
      <c r="U8024" s="1">
        <v>40287</v>
      </c>
      <c r="V8024" s="5">
        <f>Main[[#This Row],[Average_Cost_for_two]] * VLOOKUP(Main[[#This Row],[Currency]],'Currency'!A:B,2,FALSE)</f>
        <v>12</v>
      </c>
      <c r="W8024" s="5" t="str">
        <f>IF(Main[[#This Row],[Avg_Cost_USD]]&lt;10,"Low",
IF(Main[[#This Row],[Avg_Cost_USD]]&lt;=30,"Medium","High"))</f>
        <v>Medium</v>
      </c>
    </row>
    <row r="8025" spans="1:23" x14ac:dyDescent="0.3">
      <c r="A8025">
        <v>123010</v>
      </c>
      <c r="B8025" t="s">
        <v>6234</v>
      </c>
      <c r="C8025">
        <v>1</v>
      </c>
      <c r="D8025" t="s">
        <v>7948</v>
      </c>
      <c r="E8025" t="s">
        <v>7770</v>
      </c>
      <c r="F8025">
        <v>76.759844830000006</v>
      </c>
      <c r="G8025">
        <v>30.721141670000002</v>
      </c>
      <c r="H8025" t="s">
        <v>6235</v>
      </c>
      <c r="I8025" t="s">
        <v>19</v>
      </c>
      <c r="J8025" t="s">
        <v>57</v>
      </c>
      <c r="K8025" t="s">
        <v>61</v>
      </c>
      <c r="L8025" t="s">
        <v>57</v>
      </c>
      <c r="M8025" t="s">
        <v>57</v>
      </c>
      <c r="N8025">
        <v>2</v>
      </c>
      <c r="O8025">
        <v>252</v>
      </c>
      <c r="P8025">
        <v>600</v>
      </c>
      <c r="Q8025">
        <v>4.2</v>
      </c>
      <c r="R8025">
        <v>2016</v>
      </c>
      <c r="S8025">
        <v>4</v>
      </c>
      <c r="T8025">
        <v>19</v>
      </c>
      <c r="U8025" s="1">
        <v>42479</v>
      </c>
      <c r="V8025" s="5">
        <f>Main[[#This Row],[Average_Cost_for_two]] * VLOOKUP(Main[[#This Row],[Currency]],'Currency'!A:B,2,FALSE)</f>
        <v>7.2</v>
      </c>
      <c r="W8025" s="5" t="str">
        <f>IF(Main[[#This Row],[Avg_Cost_USD]]&lt;10,"Low",
IF(Main[[#This Row],[Avg_Cost_USD]]&lt;=30,"Medium","High"))</f>
        <v>Low</v>
      </c>
    </row>
    <row r="8026" spans="1:23" x14ac:dyDescent="0.3">
      <c r="A8026">
        <v>3000021</v>
      </c>
      <c r="B8026" t="s">
        <v>8153</v>
      </c>
      <c r="C8026">
        <v>1</v>
      </c>
      <c r="D8026" t="s">
        <v>5580</v>
      </c>
      <c r="E8026" t="s">
        <v>8131</v>
      </c>
      <c r="F8026">
        <v>76.995016669999998</v>
      </c>
      <c r="G8026">
        <v>11.02127778</v>
      </c>
      <c r="H8026" t="s">
        <v>335</v>
      </c>
      <c r="I8026" t="s">
        <v>19</v>
      </c>
      <c r="J8026" t="s">
        <v>57</v>
      </c>
      <c r="K8026" t="s">
        <v>61</v>
      </c>
      <c r="L8026" t="s">
        <v>57</v>
      </c>
      <c r="M8026" t="s">
        <v>57</v>
      </c>
      <c r="N8026">
        <v>3</v>
      </c>
      <c r="O8026">
        <v>243</v>
      </c>
      <c r="P8026">
        <v>1200</v>
      </c>
      <c r="Q8026">
        <v>4.0999999999999996</v>
      </c>
      <c r="R8026">
        <v>2013</v>
      </c>
      <c r="S8026">
        <v>4</v>
      </c>
      <c r="T8026">
        <v>19</v>
      </c>
      <c r="U8026" s="1">
        <v>41383</v>
      </c>
      <c r="V8026" s="5">
        <f>Main[[#This Row],[Average_Cost_for_two]] * VLOOKUP(Main[[#This Row],[Currency]],'Currency'!A:B,2,FALSE)</f>
        <v>14.4</v>
      </c>
      <c r="W8026" s="5" t="str">
        <f>IF(Main[[#This Row],[Avg_Cost_USD]]&lt;10,"Low",
IF(Main[[#This Row],[Avg_Cost_USD]]&lt;=30,"Medium","High"))</f>
        <v>Medium</v>
      </c>
    </row>
    <row r="8027" spans="1:23" x14ac:dyDescent="0.3">
      <c r="A8027">
        <v>309702</v>
      </c>
      <c r="B8027" t="s">
        <v>353</v>
      </c>
      <c r="C8027">
        <v>1</v>
      </c>
      <c r="D8027" t="s">
        <v>8083</v>
      </c>
      <c r="E8027" t="s">
        <v>8084</v>
      </c>
      <c r="F8027">
        <v>77.370194440000006</v>
      </c>
      <c r="G8027">
        <v>28.634174999999999</v>
      </c>
      <c r="H8027" t="s">
        <v>354</v>
      </c>
      <c r="I8027" t="s">
        <v>19</v>
      </c>
      <c r="J8027" t="s">
        <v>57</v>
      </c>
      <c r="K8027" t="s">
        <v>61</v>
      </c>
      <c r="L8027" t="s">
        <v>57</v>
      </c>
      <c r="M8027" t="s">
        <v>57</v>
      </c>
      <c r="N8027">
        <v>2</v>
      </c>
      <c r="O8027">
        <v>252</v>
      </c>
      <c r="P8027">
        <v>600</v>
      </c>
      <c r="Q8027">
        <v>3.6</v>
      </c>
      <c r="R8027">
        <v>2018</v>
      </c>
      <c r="S8027">
        <v>4</v>
      </c>
      <c r="T8027">
        <v>17</v>
      </c>
      <c r="U8027" s="1">
        <v>43207</v>
      </c>
      <c r="V8027" s="5">
        <f>Main[[#This Row],[Average_Cost_for_two]] * VLOOKUP(Main[[#This Row],[Currency]],'Currency'!A:B,2,FALSE)</f>
        <v>7.2</v>
      </c>
      <c r="W8027" s="5" t="str">
        <f>IF(Main[[#This Row],[Avg_Cost_USD]]&lt;10,"Low",
IF(Main[[#This Row],[Avg_Cost_USD]]&lt;=30,"Medium","High"))</f>
        <v>Low</v>
      </c>
    </row>
    <row r="8028" spans="1:23" x14ac:dyDescent="0.3">
      <c r="A8028">
        <v>18313013</v>
      </c>
      <c r="B8028" t="s">
        <v>8154</v>
      </c>
      <c r="C8028">
        <v>1</v>
      </c>
      <c r="D8028" t="s">
        <v>7980</v>
      </c>
      <c r="E8028" t="s">
        <v>8155</v>
      </c>
      <c r="F8028">
        <v>78.385883089999993</v>
      </c>
      <c r="G8028">
        <v>17.451975770000001</v>
      </c>
      <c r="H8028" t="s">
        <v>289</v>
      </c>
      <c r="I8028" t="s">
        <v>19</v>
      </c>
      <c r="J8028" t="s">
        <v>57</v>
      </c>
      <c r="K8028" t="s">
        <v>61</v>
      </c>
      <c r="L8028" t="s">
        <v>57</v>
      </c>
      <c r="M8028" t="s">
        <v>57</v>
      </c>
      <c r="N8028">
        <v>3</v>
      </c>
      <c r="O8028">
        <v>616</v>
      </c>
      <c r="P8028">
        <v>1100</v>
      </c>
      <c r="Q8028">
        <v>3.9</v>
      </c>
      <c r="R8028">
        <v>2013</v>
      </c>
      <c r="S8028">
        <v>4</v>
      </c>
      <c r="T8028">
        <v>13</v>
      </c>
      <c r="U8028" s="1">
        <v>41377</v>
      </c>
      <c r="V8028" s="5">
        <f>Main[[#This Row],[Average_Cost_for_two]] * VLOOKUP(Main[[#This Row],[Currency]],'Currency'!A:B,2,FALSE)</f>
        <v>13.200000000000001</v>
      </c>
      <c r="W8028" s="5" t="str">
        <f>IF(Main[[#This Row],[Avg_Cost_USD]]&lt;10,"Low",
IF(Main[[#This Row],[Avg_Cost_USD]]&lt;=30,"Medium","High"))</f>
        <v>Medium</v>
      </c>
    </row>
    <row r="8029" spans="1:23" x14ac:dyDescent="0.3">
      <c r="A8029">
        <v>20404</v>
      </c>
      <c r="B8029" t="s">
        <v>8156</v>
      </c>
      <c r="C8029">
        <v>1</v>
      </c>
      <c r="D8029" t="s">
        <v>7960</v>
      </c>
      <c r="E8029" t="s">
        <v>8115</v>
      </c>
      <c r="F8029">
        <v>88.352885000000001</v>
      </c>
      <c r="G8029">
        <v>22.5526719</v>
      </c>
      <c r="H8029" t="s">
        <v>2159</v>
      </c>
      <c r="I8029" t="s">
        <v>19</v>
      </c>
      <c r="J8029" t="s">
        <v>57</v>
      </c>
      <c r="K8029" t="s">
        <v>61</v>
      </c>
      <c r="L8029" t="s">
        <v>57</v>
      </c>
      <c r="M8029" t="s">
        <v>57</v>
      </c>
      <c r="N8029">
        <v>3</v>
      </c>
      <c r="O8029">
        <v>7574</v>
      </c>
      <c r="P8029">
        <v>1000</v>
      </c>
      <c r="Q8029">
        <v>4.3</v>
      </c>
      <c r="R8029">
        <v>2011</v>
      </c>
      <c r="S8029">
        <v>4</v>
      </c>
      <c r="T8029">
        <v>17</v>
      </c>
      <c r="U8029" s="1">
        <v>40650</v>
      </c>
      <c r="V8029" s="5">
        <f>Main[[#This Row],[Average_Cost_for_two]] * VLOOKUP(Main[[#This Row],[Currency]],'Currency'!A:B,2,FALSE)</f>
        <v>12</v>
      </c>
      <c r="W8029" s="5" t="str">
        <f>IF(Main[[#This Row],[Avg_Cost_USD]]&lt;10,"Low",
IF(Main[[#This Row],[Avg_Cost_USD]]&lt;=30,"Medium","High"))</f>
        <v>Medium</v>
      </c>
    </row>
    <row r="8030" spans="1:23" x14ac:dyDescent="0.3">
      <c r="A8030">
        <v>34757</v>
      </c>
      <c r="B8030" t="s">
        <v>8157</v>
      </c>
      <c r="C8030">
        <v>1</v>
      </c>
      <c r="D8030" t="s">
        <v>7986</v>
      </c>
      <c r="E8030" t="s">
        <v>8012</v>
      </c>
      <c r="F8030">
        <v>72.834715000000003</v>
      </c>
      <c r="G8030">
        <v>19.178321</v>
      </c>
      <c r="H8030" t="s">
        <v>296</v>
      </c>
      <c r="I8030" t="s">
        <v>19</v>
      </c>
      <c r="J8030" t="s">
        <v>57</v>
      </c>
      <c r="K8030" t="s">
        <v>61</v>
      </c>
      <c r="L8030" t="s">
        <v>57</v>
      </c>
      <c r="M8030" t="s">
        <v>57</v>
      </c>
      <c r="N8030">
        <v>2</v>
      </c>
      <c r="O8030">
        <v>2662</v>
      </c>
      <c r="P8030">
        <v>800</v>
      </c>
      <c r="Q8030">
        <v>4.5</v>
      </c>
      <c r="R8030">
        <v>2010</v>
      </c>
      <c r="S8030">
        <v>4</v>
      </c>
      <c r="T8030">
        <v>1</v>
      </c>
      <c r="U8030" s="1">
        <v>40269</v>
      </c>
      <c r="V8030" s="5">
        <f>Main[[#This Row],[Average_Cost_for_two]] * VLOOKUP(Main[[#This Row],[Currency]],'Currency'!A:B,2,FALSE)</f>
        <v>9.6</v>
      </c>
      <c r="W8030" s="5" t="str">
        <f>IF(Main[[#This Row],[Avg_Cost_USD]]&lt;10,"Low",
IF(Main[[#This Row],[Avg_Cost_USD]]&lt;=30,"Medium","High"))</f>
        <v>Low</v>
      </c>
    </row>
    <row r="8031" spans="1:23" x14ac:dyDescent="0.3">
      <c r="A8031">
        <v>3300369</v>
      </c>
      <c r="B8031" t="s">
        <v>8158</v>
      </c>
      <c r="C8031">
        <v>1</v>
      </c>
      <c r="D8031" t="s">
        <v>5994</v>
      </c>
      <c r="E8031" t="s">
        <v>8159</v>
      </c>
      <c r="F8031">
        <v>79.059224169999993</v>
      </c>
      <c r="G8031">
        <v>21.12499944</v>
      </c>
      <c r="H8031" t="s">
        <v>289</v>
      </c>
      <c r="I8031" t="s">
        <v>19</v>
      </c>
      <c r="J8031" t="s">
        <v>57</v>
      </c>
      <c r="K8031" t="s">
        <v>61</v>
      </c>
      <c r="L8031" t="s">
        <v>57</v>
      </c>
      <c r="M8031" t="s">
        <v>57</v>
      </c>
      <c r="N8031">
        <v>2</v>
      </c>
      <c r="O8031">
        <v>103</v>
      </c>
      <c r="P8031">
        <v>500</v>
      </c>
      <c r="Q8031">
        <v>4</v>
      </c>
      <c r="R8031">
        <v>2014</v>
      </c>
      <c r="S8031">
        <v>4</v>
      </c>
      <c r="T8031">
        <v>15</v>
      </c>
      <c r="U8031" s="1">
        <v>41744</v>
      </c>
      <c r="V8031" s="5">
        <f>Main[[#This Row],[Average_Cost_for_two]] * VLOOKUP(Main[[#This Row],[Currency]],'Currency'!A:B,2,FALSE)</f>
        <v>6</v>
      </c>
      <c r="W8031" s="5" t="str">
        <f>IF(Main[[#This Row],[Avg_Cost_USD]]&lt;10,"Low",
IF(Main[[#This Row],[Avg_Cost_USD]]&lt;=30,"Medium","High"))</f>
        <v>Low</v>
      </c>
    </row>
    <row r="8032" spans="1:23" x14ac:dyDescent="0.3">
      <c r="A8032">
        <v>3300041</v>
      </c>
      <c r="B8032" t="s">
        <v>7882</v>
      </c>
      <c r="C8032">
        <v>1</v>
      </c>
      <c r="D8032" t="s">
        <v>5994</v>
      </c>
      <c r="E8032" t="s">
        <v>8160</v>
      </c>
      <c r="F8032">
        <v>79.079819000000001</v>
      </c>
      <c r="G8032">
        <v>21.159224999999999</v>
      </c>
      <c r="H8032" t="s">
        <v>372</v>
      </c>
      <c r="I8032" t="s">
        <v>19</v>
      </c>
      <c r="J8032" t="s">
        <v>57</v>
      </c>
      <c r="K8032" t="s">
        <v>61</v>
      </c>
      <c r="L8032" t="s">
        <v>57</v>
      </c>
      <c r="M8032" t="s">
        <v>57</v>
      </c>
      <c r="N8032">
        <v>3</v>
      </c>
      <c r="O8032">
        <v>275</v>
      </c>
      <c r="P8032">
        <v>1300</v>
      </c>
      <c r="Q8032">
        <v>4.2</v>
      </c>
      <c r="R8032">
        <v>2018</v>
      </c>
      <c r="S8032">
        <v>4</v>
      </c>
      <c r="T8032">
        <v>13</v>
      </c>
      <c r="U8032" s="1">
        <v>43203</v>
      </c>
      <c r="V8032" s="5">
        <f>Main[[#This Row],[Average_Cost_for_two]] * VLOOKUP(Main[[#This Row],[Currency]],'Currency'!A:B,2,FALSE)</f>
        <v>15.6</v>
      </c>
      <c r="W8032" s="5" t="str">
        <f>IF(Main[[#This Row],[Avg_Cost_USD]]&lt;10,"Low",
IF(Main[[#This Row],[Avg_Cost_USD]]&lt;=30,"Medium","High"))</f>
        <v>Medium</v>
      </c>
    </row>
    <row r="8033" spans="1:23" x14ac:dyDescent="0.3">
      <c r="A8033">
        <v>18143128</v>
      </c>
      <c r="B8033" t="s">
        <v>8118</v>
      </c>
      <c r="C8033">
        <v>1</v>
      </c>
      <c r="D8033" t="s">
        <v>6097</v>
      </c>
      <c r="E8033" t="s">
        <v>8120</v>
      </c>
      <c r="F8033">
        <v>72.511307000000002</v>
      </c>
      <c r="G8033">
        <v>23.031850800000001</v>
      </c>
      <c r="H8033" t="s">
        <v>8161</v>
      </c>
      <c r="I8033" t="s">
        <v>19</v>
      </c>
      <c r="J8033" t="s">
        <v>57</v>
      </c>
      <c r="K8033" t="s">
        <v>61</v>
      </c>
      <c r="L8033" t="s">
        <v>57</v>
      </c>
      <c r="M8033" t="s">
        <v>57</v>
      </c>
      <c r="N8033">
        <v>3</v>
      </c>
      <c r="O8033">
        <v>944</v>
      </c>
      <c r="P8033">
        <v>1000</v>
      </c>
      <c r="Q8033">
        <v>4.4000000000000004</v>
      </c>
      <c r="R8033">
        <v>2011</v>
      </c>
      <c r="S8033">
        <v>3</v>
      </c>
      <c r="T8033">
        <v>3</v>
      </c>
      <c r="U8033" s="1">
        <v>40605</v>
      </c>
      <c r="V8033" s="5">
        <f>Main[[#This Row],[Average_Cost_for_two]] * VLOOKUP(Main[[#This Row],[Currency]],'Currency'!A:B,2,FALSE)</f>
        <v>12</v>
      </c>
      <c r="W8033" s="5" t="str">
        <f>IF(Main[[#This Row],[Avg_Cost_USD]]&lt;10,"Low",
IF(Main[[#This Row],[Avg_Cost_USD]]&lt;=30,"Medium","High"))</f>
        <v>Medium</v>
      </c>
    </row>
    <row r="8034" spans="1:23" x14ac:dyDescent="0.3">
      <c r="A8034">
        <v>18423075</v>
      </c>
      <c r="B8034" t="s">
        <v>8162</v>
      </c>
      <c r="C8034">
        <v>1</v>
      </c>
      <c r="D8034" t="s">
        <v>7952</v>
      </c>
      <c r="E8034" t="s">
        <v>8163</v>
      </c>
      <c r="F8034">
        <v>80.257220750000002</v>
      </c>
      <c r="G8034">
        <v>13.054347140000001</v>
      </c>
      <c r="H8034" t="s">
        <v>3090</v>
      </c>
      <c r="I8034" t="s">
        <v>19</v>
      </c>
      <c r="J8034" t="s">
        <v>57</v>
      </c>
      <c r="K8034" t="s">
        <v>61</v>
      </c>
      <c r="L8034" t="s">
        <v>57</v>
      </c>
      <c r="M8034" t="s">
        <v>57</v>
      </c>
      <c r="N8034">
        <v>1</v>
      </c>
      <c r="O8034">
        <v>191</v>
      </c>
      <c r="P8034">
        <v>450</v>
      </c>
      <c r="Q8034">
        <v>4.2</v>
      </c>
      <c r="R8034">
        <v>2014</v>
      </c>
      <c r="S8034">
        <v>3</v>
      </c>
      <c r="T8034">
        <v>24</v>
      </c>
      <c r="U8034" s="1">
        <v>41722</v>
      </c>
      <c r="V8034" s="5">
        <f>Main[[#This Row],[Average_Cost_for_two]] * VLOOKUP(Main[[#This Row],[Currency]],'Currency'!A:B,2,FALSE)</f>
        <v>5.4</v>
      </c>
      <c r="W8034" s="5" t="str">
        <f>IF(Main[[#This Row],[Avg_Cost_USD]]&lt;10,"Low",
IF(Main[[#This Row],[Avg_Cost_USD]]&lt;=30,"Medium","High"))</f>
        <v>Low</v>
      </c>
    </row>
    <row r="8035" spans="1:23" x14ac:dyDescent="0.3">
      <c r="A8035">
        <v>3001321</v>
      </c>
      <c r="B8035" t="s">
        <v>8164</v>
      </c>
      <c r="C8035">
        <v>1</v>
      </c>
      <c r="D8035" t="s">
        <v>5580</v>
      </c>
      <c r="E8035" t="s">
        <v>8165</v>
      </c>
      <c r="F8035">
        <v>76.944652390000002</v>
      </c>
      <c r="G8035">
        <v>11.02611735</v>
      </c>
      <c r="H8035" t="s">
        <v>339</v>
      </c>
      <c r="I8035" t="s">
        <v>19</v>
      </c>
      <c r="J8035" t="s">
        <v>57</v>
      </c>
      <c r="K8035" t="s">
        <v>61</v>
      </c>
      <c r="L8035" t="s">
        <v>57</v>
      </c>
      <c r="M8035" t="s">
        <v>57</v>
      </c>
      <c r="N8035">
        <v>2</v>
      </c>
      <c r="O8035">
        <v>200</v>
      </c>
      <c r="P8035">
        <v>350</v>
      </c>
      <c r="Q8035">
        <v>4.9000000000000004</v>
      </c>
      <c r="R8035">
        <v>2017</v>
      </c>
      <c r="S8035">
        <v>3</v>
      </c>
      <c r="T8035">
        <v>5</v>
      </c>
      <c r="U8035" s="1">
        <v>42799</v>
      </c>
      <c r="V8035" s="5">
        <f>Main[[#This Row],[Average_Cost_for_two]] * VLOOKUP(Main[[#This Row],[Currency]],'Currency'!A:B,2,FALSE)</f>
        <v>4.2</v>
      </c>
      <c r="W8035" s="5" t="str">
        <f>IF(Main[[#This Row],[Avg_Cost_USD]]&lt;10,"Low",
IF(Main[[#This Row],[Avg_Cost_USD]]&lt;=30,"Medium","High"))</f>
        <v>Low</v>
      </c>
    </row>
    <row r="8036" spans="1:23" x14ac:dyDescent="0.3">
      <c r="A8036">
        <v>2572</v>
      </c>
      <c r="B8036" t="s">
        <v>3233</v>
      </c>
      <c r="C8036">
        <v>1</v>
      </c>
      <c r="D8036" t="s">
        <v>8083</v>
      </c>
      <c r="E8036" t="s">
        <v>8084</v>
      </c>
      <c r="F8036">
        <v>77.370369249999996</v>
      </c>
      <c r="G8036">
        <v>28.634019240000001</v>
      </c>
      <c r="H8036" t="s">
        <v>3234</v>
      </c>
      <c r="I8036" t="s">
        <v>19</v>
      </c>
      <c r="J8036" t="s">
        <v>57</v>
      </c>
      <c r="K8036" t="s">
        <v>61</v>
      </c>
      <c r="L8036" t="s">
        <v>57</v>
      </c>
      <c r="M8036" t="s">
        <v>57</v>
      </c>
      <c r="N8036">
        <v>2</v>
      </c>
      <c r="O8036">
        <v>150</v>
      </c>
      <c r="P8036">
        <v>500</v>
      </c>
      <c r="Q8036">
        <v>3.3</v>
      </c>
      <c r="R8036">
        <v>2013</v>
      </c>
      <c r="S8036">
        <v>3</v>
      </c>
      <c r="T8036">
        <v>13</v>
      </c>
      <c r="U8036" s="1">
        <v>41346</v>
      </c>
      <c r="V8036" s="5">
        <f>Main[[#This Row],[Average_Cost_for_two]] * VLOOKUP(Main[[#This Row],[Currency]],'Currency'!A:B,2,FALSE)</f>
        <v>6</v>
      </c>
      <c r="W8036" s="5" t="str">
        <f>IF(Main[[#This Row],[Avg_Cost_USD]]&lt;10,"Low",
IF(Main[[#This Row],[Avg_Cost_USD]]&lt;=30,"Medium","High"))</f>
        <v>Low</v>
      </c>
    </row>
    <row r="8037" spans="1:23" x14ac:dyDescent="0.3">
      <c r="A8037">
        <v>3300107</v>
      </c>
      <c r="B8037" t="s">
        <v>8166</v>
      </c>
      <c r="C8037">
        <v>1</v>
      </c>
      <c r="D8037" t="s">
        <v>5994</v>
      </c>
      <c r="E8037" t="s">
        <v>8167</v>
      </c>
      <c r="F8037">
        <v>79.081846589999998</v>
      </c>
      <c r="G8037">
        <v>21.15848119</v>
      </c>
      <c r="H8037" t="s">
        <v>2061</v>
      </c>
      <c r="I8037" t="s">
        <v>19</v>
      </c>
      <c r="J8037" t="s">
        <v>57</v>
      </c>
      <c r="K8037" t="s">
        <v>61</v>
      </c>
      <c r="L8037" t="s">
        <v>57</v>
      </c>
      <c r="M8037" t="s">
        <v>57</v>
      </c>
      <c r="N8037">
        <v>3</v>
      </c>
      <c r="O8037">
        <v>257</v>
      </c>
      <c r="P8037">
        <v>1200</v>
      </c>
      <c r="Q8037">
        <v>4.4000000000000004</v>
      </c>
      <c r="R8037">
        <v>2010</v>
      </c>
      <c r="S8037">
        <v>3</v>
      </c>
      <c r="T8037">
        <v>9</v>
      </c>
      <c r="U8037" s="1">
        <v>40246</v>
      </c>
      <c r="V8037" s="5">
        <f>Main[[#This Row],[Average_Cost_for_two]] * VLOOKUP(Main[[#This Row],[Currency]],'Currency'!A:B,2,FALSE)</f>
        <v>14.4</v>
      </c>
      <c r="W8037" s="5" t="str">
        <f>IF(Main[[#This Row],[Avg_Cost_USD]]&lt;10,"Low",
IF(Main[[#This Row],[Avg_Cost_USD]]&lt;=30,"Medium","High"))</f>
        <v>Medium</v>
      </c>
    </row>
    <row r="8038" spans="1:23" x14ac:dyDescent="0.3">
      <c r="A8038">
        <v>113537</v>
      </c>
      <c r="B8038" t="s">
        <v>8168</v>
      </c>
      <c r="C8038">
        <v>1</v>
      </c>
      <c r="D8038" t="s">
        <v>6097</v>
      </c>
      <c r="E8038" t="s">
        <v>8105</v>
      </c>
      <c r="F8038">
        <v>72.537749779999999</v>
      </c>
      <c r="G8038">
        <v>23.046192680000001</v>
      </c>
      <c r="H8038" t="s">
        <v>285</v>
      </c>
      <c r="I8038" t="s">
        <v>19</v>
      </c>
      <c r="J8038" t="s">
        <v>57</v>
      </c>
      <c r="K8038" t="s">
        <v>61</v>
      </c>
      <c r="L8038" t="s">
        <v>57</v>
      </c>
      <c r="M8038" t="s">
        <v>57</v>
      </c>
      <c r="N8038">
        <v>2</v>
      </c>
      <c r="O8038">
        <v>744</v>
      </c>
      <c r="P8038">
        <v>700</v>
      </c>
      <c r="Q8038">
        <v>4.3</v>
      </c>
      <c r="R8038">
        <v>2013</v>
      </c>
      <c r="S8038">
        <v>2</v>
      </c>
      <c r="T8038">
        <v>24</v>
      </c>
      <c r="U8038" s="1">
        <v>41329</v>
      </c>
      <c r="V8038" s="5">
        <f>Main[[#This Row],[Average_Cost_for_two]] * VLOOKUP(Main[[#This Row],[Currency]],'Currency'!A:B,2,FALSE)</f>
        <v>8.4</v>
      </c>
      <c r="W8038" s="5" t="str">
        <f>IF(Main[[#This Row],[Avg_Cost_USD]]&lt;10,"Low",
IF(Main[[#This Row],[Avg_Cost_USD]]&lt;=30,"Medium","High"))</f>
        <v>Low</v>
      </c>
    </row>
    <row r="8039" spans="1:23" x14ac:dyDescent="0.3">
      <c r="A8039">
        <v>121214</v>
      </c>
      <c r="B8039" t="s">
        <v>8004</v>
      </c>
      <c r="C8039">
        <v>1</v>
      </c>
      <c r="D8039" t="s">
        <v>7948</v>
      </c>
      <c r="E8039" t="s">
        <v>8169</v>
      </c>
      <c r="F8039">
        <v>76.800775200000004</v>
      </c>
      <c r="G8039">
        <v>30.705668200000002</v>
      </c>
      <c r="H8039" t="s">
        <v>7265</v>
      </c>
      <c r="I8039" t="s">
        <v>19</v>
      </c>
      <c r="J8039" t="s">
        <v>57</v>
      </c>
      <c r="K8039" t="s">
        <v>61</v>
      </c>
      <c r="L8039" t="s">
        <v>57</v>
      </c>
      <c r="M8039" t="s">
        <v>57</v>
      </c>
      <c r="N8039">
        <v>3</v>
      </c>
      <c r="O8039">
        <v>970</v>
      </c>
      <c r="P8039">
        <v>1400</v>
      </c>
      <c r="Q8039">
        <v>4.3</v>
      </c>
      <c r="R8039">
        <v>2015</v>
      </c>
      <c r="S8039">
        <v>2</v>
      </c>
      <c r="T8039">
        <v>12</v>
      </c>
      <c r="U8039" s="1">
        <v>42047</v>
      </c>
      <c r="V8039" s="5">
        <f>Main[[#This Row],[Average_Cost_for_two]] * VLOOKUP(Main[[#This Row],[Currency]],'Currency'!A:B,2,FALSE)</f>
        <v>16.8</v>
      </c>
      <c r="W8039" s="5" t="str">
        <f>IF(Main[[#This Row],[Avg_Cost_USD]]&lt;10,"Low",
IF(Main[[#This Row],[Avg_Cost_USD]]&lt;=30,"Medium","High"))</f>
        <v>Medium</v>
      </c>
    </row>
    <row r="8040" spans="1:23" x14ac:dyDescent="0.3">
      <c r="A8040">
        <v>311523</v>
      </c>
      <c r="B8040" t="s">
        <v>3231</v>
      </c>
      <c r="C8040">
        <v>1</v>
      </c>
      <c r="D8040" t="s">
        <v>8083</v>
      </c>
      <c r="E8040" t="s">
        <v>8084</v>
      </c>
      <c r="F8040">
        <v>77.369864660000005</v>
      </c>
      <c r="G8040">
        <v>28.63388299</v>
      </c>
      <c r="H8040" t="s">
        <v>3232</v>
      </c>
      <c r="I8040" t="s">
        <v>19</v>
      </c>
      <c r="J8040" t="s">
        <v>57</v>
      </c>
      <c r="K8040" t="s">
        <v>61</v>
      </c>
      <c r="L8040" t="s">
        <v>57</v>
      </c>
      <c r="M8040" t="s">
        <v>57</v>
      </c>
      <c r="N8040">
        <v>2</v>
      </c>
      <c r="O8040">
        <v>327</v>
      </c>
      <c r="P8040">
        <v>500</v>
      </c>
      <c r="Q8040">
        <v>3.4</v>
      </c>
      <c r="R8040">
        <v>2011</v>
      </c>
      <c r="S8040">
        <v>2</v>
      </c>
      <c r="T8040">
        <v>21</v>
      </c>
      <c r="U8040" s="1">
        <v>40595</v>
      </c>
      <c r="V8040" s="5">
        <f>Main[[#This Row],[Average_Cost_for_two]] * VLOOKUP(Main[[#This Row],[Currency]],'Currency'!A:B,2,FALSE)</f>
        <v>6</v>
      </c>
      <c r="W8040" s="5" t="str">
        <f>IF(Main[[#This Row],[Avg_Cost_USD]]&lt;10,"Low",
IF(Main[[#This Row],[Avg_Cost_USD]]&lt;=30,"Medium","High"))</f>
        <v>Low</v>
      </c>
    </row>
    <row r="8041" spans="1:23" x14ac:dyDescent="0.3">
      <c r="A8041">
        <v>101212</v>
      </c>
      <c r="B8041" t="s">
        <v>8170</v>
      </c>
      <c r="C8041">
        <v>1</v>
      </c>
      <c r="D8041" t="s">
        <v>8112</v>
      </c>
      <c r="E8041" t="s">
        <v>8125</v>
      </c>
      <c r="F8041">
        <v>75.810753219999995</v>
      </c>
      <c r="G8041">
        <v>26.905189910000001</v>
      </c>
      <c r="H8041" t="s">
        <v>6605</v>
      </c>
      <c r="I8041" t="s">
        <v>19</v>
      </c>
      <c r="J8041" t="s">
        <v>57</v>
      </c>
      <c r="K8041" t="s">
        <v>61</v>
      </c>
      <c r="L8041" t="s">
        <v>57</v>
      </c>
      <c r="M8041" t="s">
        <v>57</v>
      </c>
      <c r="N8041">
        <v>2</v>
      </c>
      <c r="O8041">
        <v>1469</v>
      </c>
      <c r="P8041">
        <v>750</v>
      </c>
      <c r="Q8041">
        <v>4.7</v>
      </c>
      <c r="R8041">
        <v>2017</v>
      </c>
      <c r="S8041">
        <v>2</v>
      </c>
      <c r="T8041">
        <v>9</v>
      </c>
      <c r="U8041" s="1">
        <v>42775</v>
      </c>
      <c r="V8041" s="5">
        <f>Main[[#This Row],[Average_Cost_for_two]] * VLOOKUP(Main[[#This Row],[Currency]],'Currency'!A:B,2,FALSE)</f>
        <v>9</v>
      </c>
      <c r="W8041" s="5" t="str">
        <f>IF(Main[[#This Row],[Avg_Cost_USD]]&lt;10,"Low",
IF(Main[[#This Row],[Avg_Cost_USD]]&lt;=30,"Medium","High"))</f>
        <v>Low</v>
      </c>
    </row>
    <row r="8042" spans="1:23" x14ac:dyDescent="0.3">
      <c r="A8042">
        <v>16527711</v>
      </c>
      <c r="B8042" t="s">
        <v>8171</v>
      </c>
      <c r="C8042">
        <v>1</v>
      </c>
      <c r="D8042" t="s">
        <v>7986</v>
      </c>
      <c r="E8042" t="s">
        <v>8172</v>
      </c>
      <c r="F8042">
        <v>72.825202790000006</v>
      </c>
      <c r="G8042">
        <v>18.99404899</v>
      </c>
      <c r="H8042" t="s">
        <v>8173</v>
      </c>
      <c r="I8042" t="s">
        <v>19</v>
      </c>
      <c r="J8042" t="s">
        <v>57</v>
      </c>
      <c r="K8042" t="s">
        <v>61</v>
      </c>
      <c r="L8042" t="s">
        <v>57</v>
      </c>
      <c r="M8042" t="s">
        <v>57</v>
      </c>
      <c r="N8042">
        <v>2</v>
      </c>
      <c r="O8042">
        <v>2076</v>
      </c>
      <c r="P8042">
        <v>700</v>
      </c>
      <c r="Q8042">
        <v>3.9</v>
      </c>
      <c r="R8042">
        <v>2012</v>
      </c>
      <c r="S8042">
        <v>2</v>
      </c>
      <c r="T8042">
        <v>23</v>
      </c>
      <c r="U8042" s="1">
        <v>40962</v>
      </c>
      <c r="V8042" s="5">
        <f>Main[[#This Row],[Average_Cost_for_two]] * VLOOKUP(Main[[#This Row],[Currency]],'Currency'!A:B,2,FALSE)</f>
        <v>8.4</v>
      </c>
      <c r="W8042" s="5" t="str">
        <f>IF(Main[[#This Row],[Avg_Cost_USD]]&lt;10,"Low",
IF(Main[[#This Row],[Avg_Cost_USD]]&lt;=30,"Medium","High"))</f>
        <v>Low</v>
      </c>
    </row>
    <row r="8043" spans="1:23" x14ac:dyDescent="0.3">
      <c r="A8043">
        <v>18305628</v>
      </c>
      <c r="B8043" t="s">
        <v>8174</v>
      </c>
      <c r="C8043">
        <v>1</v>
      </c>
      <c r="D8043" t="s">
        <v>7977</v>
      </c>
      <c r="E8043" t="s">
        <v>8175</v>
      </c>
      <c r="F8043">
        <v>77.625998999999993</v>
      </c>
      <c r="G8043">
        <v>12.939496</v>
      </c>
      <c r="H8043" t="s">
        <v>8176</v>
      </c>
      <c r="I8043" t="s">
        <v>19</v>
      </c>
      <c r="J8043" t="s">
        <v>57</v>
      </c>
      <c r="K8043" t="s">
        <v>61</v>
      </c>
      <c r="L8043" t="s">
        <v>57</v>
      </c>
      <c r="M8043" t="s">
        <v>57</v>
      </c>
      <c r="N8043">
        <v>1</v>
      </c>
      <c r="O8043">
        <v>753</v>
      </c>
      <c r="P8043">
        <v>400</v>
      </c>
      <c r="Q8043">
        <v>4.3</v>
      </c>
      <c r="R8043">
        <v>2014</v>
      </c>
      <c r="S8043">
        <v>1</v>
      </c>
      <c r="T8043">
        <v>19</v>
      </c>
      <c r="U8043" s="1">
        <v>41658</v>
      </c>
      <c r="V8043" s="5">
        <f>Main[[#This Row],[Average_Cost_for_two]] * VLOOKUP(Main[[#This Row],[Currency]],'Currency'!A:B,2,FALSE)</f>
        <v>4.8</v>
      </c>
      <c r="W8043" s="5" t="str">
        <f>IF(Main[[#This Row],[Avg_Cost_USD]]&lt;10,"Low",
IF(Main[[#This Row],[Avg_Cost_USD]]&lt;=30,"Medium","High"))</f>
        <v>Low</v>
      </c>
    </row>
    <row r="8044" spans="1:23" x14ac:dyDescent="0.3">
      <c r="A8044">
        <v>102813</v>
      </c>
      <c r="B8044" t="s">
        <v>8177</v>
      </c>
      <c r="C8044">
        <v>1</v>
      </c>
      <c r="D8044" t="s">
        <v>8112</v>
      </c>
      <c r="E8044" t="s">
        <v>8125</v>
      </c>
      <c r="F8044">
        <v>75.794257299999998</v>
      </c>
      <c r="G8044">
        <v>26.902328300000001</v>
      </c>
      <c r="H8044" t="s">
        <v>1860</v>
      </c>
      <c r="I8044" t="s">
        <v>19</v>
      </c>
      <c r="J8044" t="s">
        <v>57</v>
      </c>
      <c r="K8044" t="s">
        <v>61</v>
      </c>
      <c r="L8044" t="s">
        <v>57</v>
      </c>
      <c r="M8044" t="s">
        <v>57</v>
      </c>
      <c r="N8044">
        <v>2</v>
      </c>
      <c r="O8044">
        <v>389</v>
      </c>
      <c r="P8044">
        <v>750</v>
      </c>
      <c r="Q8044">
        <v>4.4000000000000004</v>
      </c>
      <c r="R8044">
        <v>2011</v>
      </c>
      <c r="S8044">
        <v>1</v>
      </c>
      <c r="T8044">
        <v>28</v>
      </c>
      <c r="U8044" s="1">
        <v>40571</v>
      </c>
      <c r="V8044" s="5">
        <f>Main[[#This Row],[Average_Cost_for_two]] * VLOOKUP(Main[[#This Row],[Currency]],'Currency'!A:B,2,FALSE)</f>
        <v>9</v>
      </c>
      <c r="W8044" s="5" t="str">
        <f>IF(Main[[#This Row],[Avg_Cost_USD]]&lt;10,"Low",
IF(Main[[#This Row],[Avg_Cost_USD]]&lt;=30,"Medium","High"))</f>
        <v>Low</v>
      </c>
    </row>
    <row r="8045" spans="1:23" x14ac:dyDescent="0.3">
      <c r="A8045">
        <v>18249144</v>
      </c>
      <c r="B8045" t="s">
        <v>8178</v>
      </c>
      <c r="C8045">
        <v>1</v>
      </c>
      <c r="D8045" t="s">
        <v>7960</v>
      </c>
      <c r="E8045" t="s">
        <v>8135</v>
      </c>
      <c r="F8045">
        <v>88.393310200000002</v>
      </c>
      <c r="G8045">
        <v>22.51458534</v>
      </c>
      <c r="H8045" t="s">
        <v>8179</v>
      </c>
      <c r="I8045" t="s">
        <v>19</v>
      </c>
      <c r="J8045" t="s">
        <v>57</v>
      </c>
      <c r="K8045" t="s">
        <v>61</v>
      </c>
      <c r="L8045" t="s">
        <v>57</v>
      </c>
      <c r="M8045" t="s">
        <v>57</v>
      </c>
      <c r="N8045">
        <v>3</v>
      </c>
      <c r="O8045">
        <v>1103</v>
      </c>
      <c r="P8045">
        <v>1200</v>
      </c>
      <c r="Q8045">
        <v>4.2</v>
      </c>
      <c r="R8045">
        <v>2016</v>
      </c>
      <c r="S8045">
        <v>1</v>
      </c>
      <c r="T8045">
        <v>21</v>
      </c>
      <c r="U8045" s="1">
        <v>42390</v>
      </c>
      <c r="V8045" s="5">
        <f>Main[[#This Row],[Average_Cost_for_two]] * VLOOKUP(Main[[#This Row],[Currency]],'Currency'!A:B,2,FALSE)</f>
        <v>14.4</v>
      </c>
      <c r="W8045" s="5" t="str">
        <f>IF(Main[[#This Row],[Avg_Cost_USD]]&lt;10,"Low",
IF(Main[[#This Row],[Avg_Cost_USD]]&lt;=30,"Medium","High"))</f>
        <v>Medium</v>
      </c>
    </row>
    <row r="8046" spans="1:23" x14ac:dyDescent="0.3">
      <c r="A8046">
        <v>113433</v>
      </c>
      <c r="B8046" t="s">
        <v>8180</v>
      </c>
      <c r="C8046">
        <v>1</v>
      </c>
      <c r="D8046" t="s">
        <v>6097</v>
      </c>
      <c r="E8046" t="s">
        <v>8120</v>
      </c>
      <c r="F8046">
        <v>72.509806499999996</v>
      </c>
      <c r="G8046">
        <v>23.033068799999999</v>
      </c>
      <c r="H8046" t="s">
        <v>8181</v>
      </c>
      <c r="I8046" t="s">
        <v>19</v>
      </c>
      <c r="J8046" t="s">
        <v>57</v>
      </c>
      <c r="K8046" t="s">
        <v>61</v>
      </c>
      <c r="L8046" t="s">
        <v>57</v>
      </c>
      <c r="M8046" t="s">
        <v>57</v>
      </c>
      <c r="N8046">
        <v>3</v>
      </c>
      <c r="O8046">
        <v>731</v>
      </c>
      <c r="P8046">
        <v>900</v>
      </c>
      <c r="Q8046">
        <v>4.3</v>
      </c>
      <c r="R8046">
        <v>2012</v>
      </c>
      <c r="S8046">
        <v>12</v>
      </c>
      <c r="T8046">
        <v>22</v>
      </c>
      <c r="U8046" s="1">
        <v>41265</v>
      </c>
      <c r="V8046" s="5">
        <f>Main[[#This Row],[Average_Cost_for_two]] * VLOOKUP(Main[[#This Row],[Currency]],'Currency'!A:B,2,FALSE)</f>
        <v>10.8</v>
      </c>
      <c r="W8046" s="5" t="str">
        <f>IF(Main[[#This Row],[Avg_Cost_USD]]&lt;10,"Low",
IF(Main[[#This Row],[Avg_Cost_USD]]&lt;=30,"Medium","High"))</f>
        <v>Medium</v>
      </c>
    </row>
    <row r="8047" spans="1:23" x14ac:dyDescent="0.3">
      <c r="A8047">
        <v>18385186</v>
      </c>
      <c r="B8047" t="s">
        <v>8182</v>
      </c>
      <c r="C8047">
        <v>1</v>
      </c>
      <c r="D8047" t="s">
        <v>6097</v>
      </c>
      <c r="E8047" t="s">
        <v>8122</v>
      </c>
      <c r="F8047">
        <v>72.550475500000005</v>
      </c>
      <c r="G8047">
        <v>23.044336699999999</v>
      </c>
      <c r="H8047" t="s">
        <v>2099</v>
      </c>
      <c r="I8047" t="s">
        <v>19</v>
      </c>
      <c r="J8047" t="s">
        <v>57</v>
      </c>
      <c r="K8047" t="s">
        <v>61</v>
      </c>
      <c r="L8047" t="s">
        <v>57</v>
      </c>
      <c r="M8047" t="s">
        <v>57</v>
      </c>
      <c r="N8047">
        <v>2</v>
      </c>
      <c r="O8047">
        <v>317</v>
      </c>
      <c r="P8047">
        <v>600</v>
      </c>
      <c r="Q8047">
        <v>4.4000000000000004</v>
      </c>
      <c r="R8047">
        <v>2012</v>
      </c>
      <c r="S8047">
        <v>12</v>
      </c>
      <c r="T8047">
        <v>16</v>
      </c>
      <c r="U8047" s="1">
        <v>41259</v>
      </c>
      <c r="V8047" s="5">
        <f>Main[[#This Row],[Average_Cost_for_two]] * VLOOKUP(Main[[#This Row],[Currency]],'Currency'!A:B,2,FALSE)</f>
        <v>7.2</v>
      </c>
      <c r="W8047" s="5" t="str">
        <f>IF(Main[[#This Row],[Avg_Cost_USD]]&lt;10,"Low",
IF(Main[[#This Row],[Avg_Cost_USD]]&lt;=30,"Medium","High"))</f>
        <v>Low</v>
      </c>
    </row>
    <row r="8048" spans="1:23" x14ac:dyDescent="0.3">
      <c r="A8048">
        <v>73279</v>
      </c>
      <c r="B8048" t="s">
        <v>8183</v>
      </c>
      <c r="C8048">
        <v>1</v>
      </c>
      <c r="D8048" t="s">
        <v>7952</v>
      </c>
      <c r="E8048" t="s">
        <v>8184</v>
      </c>
      <c r="F8048">
        <v>80.24998214</v>
      </c>
      <c r="G8048">
        <v>12.972792910000001</v>
      </c>
      <c r="H8048" t="s">
        <v>596</v>
      </c>
      <c r="I8048" t="s">
        <v>19</v>
      </c>
      <c r="J8048" t="s">
        <v>57</v>
      </c>
      <c r="K8048" t="s">
        <v>61</v>
      </c>
      <c r="L8048" t="s">
        <v>57</v>
      </c>
      <c r="M8048" t="s">
        <v>57</v>
      </c>
      <c r="N8048">
        <v>2</v>
      </c>
      <c r="O8048">
        <v>1317</v>
      </c>
      <c r="P8048">
        <v>900</v>
      </c>
      <c r="Q8048">
        <v>3.8</v>
      </c>
      <c r="R8048">
        <v>2013</v>
      </c>
      <c r="S8048">
        <v>12</v>
      </c>
      <c r="T8048">
        <v>23</v>
      </c>
      <c r="U8048" s="1">
        <v>41631</v>
      </c>
      <c r="V8048" s="5">
        <f>Main[[#This Row],[Average_Cost_for_two]] * VLOOKUP(Main[[#This Row],[Currency]],'Currency'!A:B,2,FALSE)</f>
        <v>10.8</v>
      </c>
      <c r="W8048" s="5" t="str">
        <f>IF(Main[[#This Row],[Avg_Cost_USD]]&lt;10,"Low",
IF(Main[[#This Row],[Avg_Cost_USD]]&lt;=30,"Medium","High"))</f>
        <v>Medium</v>
      </c>
    </row>
    <row r="8049" spans="1:23" x14ac:dyDescent="0.3">
      <c r="A8049">
        <v>3000122</v>
      </c>
      <c r="B8049" t="s">
        <v>8185</v>
      </c>
      <c r="C8049">
        <v>1</v>
      </c>
      <c r="D8049" t="s">
        <v>5580</v>
      </c>
      <c r="E8049" t="s">
        <v>8131</v>
      </c>
      <c r="F8049">
        <v>77.007003019999999</v>
      </c>
      <c r="G8049">
        <v>11.02483917</v>
      </c>
      <c r="H8049" t="s">
        <v>296</v>
      </c>
      <c r="I8049" t="s">
        <v>19</v>
      </c>
      <c r="J8049" t="s">
        <v>57</v>
      </c>
      <c r="K8049" t="s">
        <v>61</v>
      </c>
      <c r="L8049" t="s">
        <v>57</v>
      </c>
      <c r="M8049" t="s">
        <v>57</v>
      </c>
      <c r="N8049">
        <v>2</v>
      </c>
      <c r="O8049">
        <v>274</v>
      </c>
      <c r="P8049">
        <v>600</v>
      </c>
      <c r="Q8049">
        <v>3.5</v>
      </c>
      <c r="R8049">
        <v>2012</v>
      </c>
      <c r="S8049">
        <v>12</v>
      </c>
      <c r="T8049">
        <v>17</v>
      </c>
      <c r="U8049" s="1">
        <v>41260</v>
      </c>
      <c r="V8049" s="5">
        <f>Main[[#This Row],[Average_Cost_for_two]] * VLOOKUP(Main[[#This Row],[Currency]],'Currency'!A:B,2,FALSE)</f>
        <v>7.2</v>
      </c>
      <c r="W8049" s="5" t="str">
        <f>IF(Main[[#This Row],[Avg_Cost_USD]]&lt;10,"Low",
IF(Main[[#This Row],[Avg_Cost_USD]]&lt;=30,"Medium","High"))</f>
        <v>Low</v>
      </c>
    </row>
    <row r="8050" spans="1:23" x14ac:dyDescent="0.3">
      <c r="A8050">
        <v>17953902</v>
      </c>
      <c r="B8050" t="s">
        <v>3998</v>
      </c>
      <c r="C8050">
        <v>1</v>
      </c>
      <c r="D8050" t="s">
        <v>8083</v>
      </c>
      <c r="E8050" t="s">
        <v>8186</v>
      </c>
      <c r="F8050">
        <v>77.323154299999999</v>
      </c>
      <c r="G8050">
        <v>28.664465799999999</v>
      </c>
      <c r="H8050" t="s">
        <v>569</v>
      </c>
      <c r="I8050" t="s">
        <v>19</v>
      </c>
      <c r="J8050" t="s">
        <v>57</v>
      </c>
      <c r="K8050" t="s">
        <v>61</v>
      </c>
      <c r="L8050" t="s">
        <v>57</v>
      </c>
      <c r="M8050" t="s">
        <v>57</v>
      </c>
      <c r="N8050">
        <v>2</v>
      </c>
      <c r="O8050">
        <v>80</v>
      </c>
      <c r="P8050">
        <v>550</v>
      </c>
      <c r="Q8050">
        <v>3.2</v>
      </c>
      <c r="R8050">
        <v>2013</v>
      </c>
      <c r="S8050">
        <v>12</v>
      </c>
      <c r="T8050">
        <v>28</v>
      </c>
      <c r="U8050" s="1">
        <v>41636</v>
      </c>
      <c r="V8050" s="5">
        <f>Main[[#This Row],[Average_Cost_for_two]] * VLOOKUP(Main[[#This Row],[Currency]],'Currency'!A:B,2,FALSE)</f>
        <v>6.6000000000000005</v>
      </c>
      <c r="W8050" s="5" t="str">
        <f>IF(Main[[#This Row],[Avg_Cost_USD]]&lt;10,"Low",
IF(Main[[#This Row],[Avg_Cost_USD]]&lt;=30,"Medium","High"))</f>
        <v>Low</v>
      </c>
    </row>
    <row r="8051" spans="1:23" x14ac:dyDescent="0.3">
      <c r="A8051">
        <v>101884</v>
      </c>
      <c r="B8051" t="s">
        <v>8187</v>
      </c>
      <c r="C8051">
        <v>1</v>
      </c>
      <c r="D8051" t="s">
        <v>8112</v>
      </c>
      <c r="E8051" t="s">
        <v>8125</v>
      </c>
      <c r="F8051">
        <v>75.803139099999996</v>
      </c>
      <c r="G8051">
        <v>26.91348344</v>
      </c>
      <c r="H8051" t="s">
        <v>8188</v>
      </c>
      <c r="I8051" t="s">
        <v>19</v>
      </c>
      <c r="J8051" t="s">
        <v>57</v>
      </c>
      <c r="K8051" t="s">
        <v>61</v>
      </c>
      <c r="L8051" t="s">
        <v>57</v>
      </c>
      <c r="M8051" t="s">
        <v>57</v>
      </c>
      <c r="N8051">
        <v>3</v>
      </c>
      <c r="O8051">
        <v>582</v>
      </c>
      <c r="P8051">
        <v>1400</v>
      </c>
      <c r="Q8051">
        <v>4</v>
      </c>
      <c r="R8051">
        <v>2017</v>
      </c>
      <c r="S8051">
        <v>12</v>
      </c>
      <c r="T8051">
        <v>4</v>
      </c>
      <c r="U8051" s="1">
        <v>43073</v>
      </c>
      <c r="V8051" s="5">
        <f>Main[[#This Row],[Average_Cost_for_two]] * VLOOKUP(Main[[#This Row],[Currency]],'Currency'!A:B,2,FALSE)</f>
        <v>16.8</v>
      </c>
      <c r="W8051" s="5" t="str">
        <f>IF(Main[[#This Row],[Avg_Cost_USD]]&lt;10,"Low",
IF(Main[[#This Row],[Avg_Cost_USD]]&lt;=30,"Medium","High"))</f>
        <v>Medium</v>
      </c>
    </row>
    <row r="8052" spans="1:23" x14ac:dyDescent="0.3">
      <c r="A8052">
        <v>101311</v>
      </c>
      <c r="B8052" t="s">
        <v>8189</v>
      </c>
      <c r="C8052">
        <v>1</v>
      </c>
      <c r="D8052" t="s">
        <v>8112</v>
      </c>
      <c r="E8052" t="s">
        <v>117</v>
      </c>
      <c r="F8052">
        <v>75.789033700000005</v>
      </c>
      <c r="G8052">
        <v>26.911377519999998</v>
      </c>
      <c r="H8052" t="s">
        <v>8190</v>
      </c>
      <c r="I8052" t="s">
        <v>19</v>
      </c>
      <c r="J8052" t="s">
        <v>57</v>
      </c>
      <c r="K8052" t="s">
        <v>61</v>
      </c>
      <c r="L8052" t="s">
        <v>57</v>
      </c>
      <c r="M8052" t="s">
        <v>57</v>
      </c>
      <c r="N8052">
        <v>3</v>
      </c>
      <c r="O8052">
        <v>633</v>
      </c>
      <c r="P8052">
        <v>1000</v>
      </c>
      <c r="Q8052">
        <v>4.2</v>
      </c>
      <c r="R8052">
        <v>2016</v>
      </c>
      <c r="S8052">
        <v>12</v>
      </c>
      <c r="T8052">
        <v>5</v>
      </c>
      <c r="U8052" s="1">
        <v>42709</v>
      </c>
      <c r="V8052" s="5">
        <f>Main[[#This Row],[Average_Cost_for_two]] * VLOOKUP(Main[[#This Row],[Currency]],'Currency'!A:B,2,FALSE)</f>
        <v>12</v>
      </c>
      <c r="W8052" s="5" t="str">
        <f>IF(Main[[#This Row],[Avg_Cost_USD]]&lt;10,"Low",
IF(Main[[#This Row],[Avg_Cost_USD]]&lt;=30,"Medium","High"))</f>
        <v>Medium</v>
      </c>
    </row>
    <row r="8053" spans="1:23" x14ac:dyDescent="0.3">
      <c r="A8053">
        <v>18424018</v>
      </c>
      <c r="B8053" t="s">
        <v>8191</v>
      </c>
      <c r="C8053">
        <v>1</v>
      </c>
      <c r="D8053" t="s">
        <v>8192</v>
      </c>
      <c r="E8053" t="s">
        <v>8193</v>
      </c>
      <c r="F8053">
        <v>76.718788799999999</v>
      </c>
      <c r="G8053">
        <v>30.695550600000001</v>
      </c>
      <c r="H8053" t="s">
        <v>2159</v>
      </c>
      <c r="I8053" t="s">
        <v>19</v>
      </c>
      <c r="J8053" t="s">
        <v>57</v>
      </c>
      <c r="K8053" t="s">
        <v>61</v>
      </c>
      <c r="L8053" t="s">
        <v>57</v>
      </c>
      <c r="M8053" t="s">
        <v>57</v>
      </c>
      <c r="N8053">
        <v>2</v>
      </c>
      <c r="O8053">
        <v>99</v>
      </c>
      <c r="P8053">
        <v>550</v>
      </c>
      <c r="Q8053">
        <v>4.3</v>
      </c>
      <c r="R8053">
        <v>2016</v>
      </c>
      <c r="S8053">
        <v>12</v>
      </c>
      <c r="T8053">
        <v>26</v>
      </c>
      <c r="U8053" s="1">
        <v>42730</v>
      </c>
      <c r="V8053" s="5">
        <f>Main[[#This Row],[Average_Cost_for_two]] * VLOOKUP(Main[[#This Row],[Currency]],'Currency'!A:B,2,FALSE)</f>
        <v>6.6000000000000005</v>
      </c>
      <c r="W8053" s="5" t="str">
        <f>IF(Main[[#This Row],[Avg_Cost_USD]]&lt;10,"Low",
IF(Main[[#This Row],[Avg_Cost_USD]]&lt;=30,"Medium","High"))</f>
        <v>Low</v>
      </c>
    </row>
    <row r="8054" spans="1:23" x14ac:dyDescent="0.3">
      <c r="A8054">
        <v>3301013</v>
      </c>
      <c r="B8054" t="s">
        <v>8194</v>
      </c>
      <c r="C8054">
        <v>1</v>
      </c>
      <c r="D8054" t="s">
        <v>5994</v>
      </c>
      <c r="E8054" t="s">
        <v>8159</v>
      </c>
      <c r="F8054">
        <v>79.047228320000002</v>
      </c>
      <c r="G8054">
        <v>21.118822919999999</v>
      </c>
      <c r="H8054" t="s">
        <v>287</v>
      </c>
      <c r="I8054" t="s">
        <v>19</v>
      </c>
      <c r="J8054" t="s">
        <v>57</v>
      </c>
      <c r="K8054" t="s">
        <v>61</v>
      </c>
      <c r="L8054" t="s">
        <v>57</v>
      </c>
      <c r="M8054" t="s">
        <v>57</v>
      </c>
      <c r="N8054">
        <v>2</v>
      </c>
      <c r="O8054">
        <v>88</v>
      </c>
      <c r="P8054">
        <v>550</v>
      </c>
      <c r="Q8054">
        <v>4.3</v>
      </c>
      <c r="R8054">
        <v>2013</v>
      </c>
      <c r="S8054">
        <v>12</v>
      </c>
      <c r="T8054">
        <v>8</v>
      </c>
      <c r="U8054" s="1">
        <v>41616</v>
      </c>
      <c r="V8054" s="5">
        <f>Main[[#This Row],[Average_Cost_for_two]] * VLOOKUP(Main[[#This Row],[Currency]],'Currency'!A:B,2,FALSE)</f>
        <v>6.6000000000000005</v>
      </c>
      <c r="W8054" s="5" t="str">
        <f>IF(Main[[#This Row],[Avg_Cost_USD]]&lt;10,"Low",
IF(Main[[#This Row],[Avg_Cost_USD]]&lt;=30,"Medium","High"))</f>
        <v>Low</v>
      </c>
    </row>
    <row r="8055" spans="1:23" x14ac:dyDescent="0.3">
      <c r="A8055">
        <v>3300741</v>
      </c>
      <c r="B8055" t="s">
        <v>8195</v>
      </c>
      <c r="C8055">
        <v>1</v>
      </c>
      <c r="D8055" t="s">
        <v>5994</v>
      </c>
      <c r="E8055" t="s">
        <v>117</v>
      </c>
      <c r="F8055">
        <v>79.0679011</v>
      </c>
      <c r="G8055">
        <v>21.148162599999999</v>
      </c>
      <c r="H8055" t="s">
        <v>8196</v>
      </c>
      <c r="I8055" t="s">
        <v>19</v>
      </c>
      <c r="J8055" t="s">
        <v>57</v>
      </c>
      <c r="K8055" t="s">
        <v>61</v>
      </c>
      <c r="L8055" t="s">
        <v>57</v>
      </c>
      <c r="M8055" t="s">
        <v>57</v>
      </c>
      <c r="N8055">
        <v>2</v>
      </c>
      <c r="O8055">
        <v>201</v>
      </c>
      <c r="P8055">
        <v>400</v>
      </c>
      <c r="Q8055">
        <v>3.7</v>
      </c>
      <c r="R8055">
        <v>2013</v>
      </c>
      <c r="S8055">
        <v>12</v>
      </c>
      <c r="T8055">
        <v>5</v>
      </c>
      <c r="U8055" s="1">
        <v>41613</v>
      </c>
      <c r="V8055" s="5">
        <f>Main[[#This Row],[Average_Cost_for_two]] * VLOOKUP(Main[[#This Row],[Currency]],'Currency'!A:B,2,FALSE)</f>
        <v>4.8</v>
      </c>
      <c r="W8055" s="5" t="str">
        <f>IF(Main[[#This Row],[Avg_Cost_USD]]&lt;10,"Low",
IF(Main[[#This Row],[Avg_Cost_USD]]&lt;=30,"Medium","High"))</f>
        <v>Low</v>
      </c>
    </row>
    <row r="8056" spans="1:23" x14ac:dyDescent="0.3">
      <c r="A8056">
        <v>3301169</v>
      </c>
      <c r="B8056" t="s">
        <v>8197</v>
      </c>
      <c r="C8056">
        <v>1</v>
      </c>
      <c r="D8056" t="s">
        <v>5994</v>
      </c>
      <c r="E8056" t="s">
        <v>8119</v>
      </c>
      <c r="F8056">
        <v>79.066520449999999</v>
      </c>
      <c r="G8056">
        <v>21.140839719999999</v>
      </c>
      <c r="H8056" t="s">
        <v>3292</v>
      </c>
      <c r="I8056" t="s">
        <v>19</v>
      </c>
      <c r="J8056" t="s">
        <v>57</v>
      </c>
      <c r="K8056" t="s">
        <v>61</v>
      </c>
      <c r="L8056" t="s">
        <v>57</v>
      </c>
      <c r="M8056" t="s">
        <v>57</v>
      </c>
      <c r="N8056">
        <v>1</v>
      </c>
      <c r="O8056">
        <v>19</v>
      </c>
      <c r="P8056">
        <v>250</v>
      </c>
      <c r="Q8056">
        <v>3.9</v>
      </c>
      <c r="R8056">
        <v>2016</v>
      </c>
      <c r="S8056">
        <v>12</v>
      </c>
      <c r="T8056">
        <v>7</v>
      </c>
      <c r="U8056" s="1">
        <v>42711</v>
      </c>
      <c r="V8056" s="5">
        <f>Main[[#This Row],[Average_Cost_for_two]] * VLOOKUP(Main[[#This Row],[Currency]],'Currency'!A:B,2,FALSE)</f>
        <v>3</v>
      </c>
      <c r="W8056" s="5" t="str">
        <f>IF(Main[[#This Row],[Avg_Cost_USD]]&lt;10,"Low",
IF(Main[[#This Row],[Avg_Cost_USD]]&lt;=30,"Medium","High"))</f>
        <v>Low</v>
      </c>
    </row>
    <row r="8057" spans="1:23" x14ac:dyDescent="0.3">
      <c r="A8057">
        <v>18260777</v>
      </c>
      <c r="B8057" t="s">
        <v>8198</v>
      </c>
      <c r="C8057">
        <v>1</v>
      </c>
      <c r="D8057" t="s">
        <v>5580</v>
      </c>
      <c r="E8057" t="s">
        <v>8199</v>
      </c>
      <c r="F8057">
        <v>76.972075700000005</v>
      </c>
      <c r="G8057">
        <v>11.016298450000001</v>
      </c>
      <c r="H8057" t="s">
        <v>7635</v>
      </c>
      <c r="I8057" t="s">
        <v>19</v>
      </c>
      <c r="J8057" t="s">
        <v>57</v>
      </c>
      <c r="K8057" t="s">
        <v>61</v>
      </c>
      <c r="L8057" t="s">
        <v>57</v>
      </c>
      <c r="M8057" t="s">
        <v>57</v>
      </c>
      <c r="N8057">
        <v>3</v>
      </c>
      <c r="O8057">
        <v>202</v>
      </c>
      <c r="P8057">
        <v>800</v>
      </c>
      <c r="Q8057">
        <v>4.5999999999999996</v>
      </c>
      <c r="R8057">
        <v>2011</v>
      </c>
      <c r="S8057">
        <v>11</v>
      </c>
      <c r="T8057">
        <v>15</v>
      </c>
      <c r="U8057" s="1">
        <v>40862</v>
      </c>
      <c r="V8057" s="5">
        <f>Main[[#This Row],[Average_Cost_for_two]] * VLOOKUP(Main[[#This Row],[Currency]],'Currency'!A:B,2,FALSE)</f>
        <v>9.6</v>
      </c>
      <c r="W8057" s="5" t="str">
        <f>IF(Main[[#This Row],[Avg_Cost_USD]]&lt;10,"Low",
IF(Main[[#This Row],[Avg_Cost_USD]]&lt;=30,"Medium","High"))</f>
        <v>Low</v>
      </c>
    </row>
    <row r="8058" spans="1:23" x14ac:dyDescent="0.3">
      <c r="A8058">
        <v>3824</v>
      </c>
      <c r="B8058" t="s">
        <v>7111</v>
      </c>
      <c r="C8058">
        <v>1</v>
      </c>
      <c r="D8058" t="s">
        <v>8083</v>
      </c>
      <c r="E8058" t="s">
        <v>8084</v>
      </c>
      <c r="F8058">
        <v>77.369718140000003</v>
      </c>
      <c r="G8058">
        <v>28.634217580000001</v>
      </c>
      <c r="H8058" t="s">
        <v>335</v>
      </c>
      <c r="I8058" t="s">
        <v>19</v>
      </c>
      <c r="J8058" t="s">
        <v>57</v>
      </c>
      <c r="K8058" t="s">
        <v>61</v>
      </c>
      <c r="L8058" t="s">
        <v>57</v>
      </c>
      <c r="M8058" t="s">
        <v>57</v>
      </c>
      <c r="N8058">
        <v>2</v>
      </c>
      <c r="O8058">
        <v>181</v>
      </c>
      <c r="P8058">
        <v>700</v>
      </c>
      <c r="Q8058">
        <v>2.6</v>
      </c>
      <c r="R8058">
        <v>2013</v>
      </c>
      <c r="S8058">
        <v>11</v>
      </c>
      <c r="T8058">
        <v>19</v>
      </c>
      <c r="U8058" s="1">
        <v>41597</v>
      </c>
      <c r="V8058" s="5">
        <f>Main[[#This Row],[Average_Cost_for_two]] * VLOOKUP(Main[[#This Row],[Currency]],'Currency'!A:B,2,FALSE)</f>
        <v>8.4</v>
      </c>
      <c r="W8058" s="5" t="str">
        <f>IF(Main[[#This Row],[Avg_Cost_USD]]&lt;10,"Low",
IF(Main[[#This Row],[Avg_Cost_USD]]&lt;=30,"Medium","High"))</f>
        <v>Low</v>
      </c>
    </row>
    <row r="8059" spans="1:23" x14ac:dyDescent="0.3">
      <c r="A8059">
        <v>103019</v>
      </c>
      <c r="B8059" t="s">
        <v>8200</v>
      </c>
      <c r="C8059">
        <v>1</v>
      </c>
      <c r="D8059" t="s">
        <v>8112</v>
      </c>
      <c r="E8059" t="s">
        <v>8201</v>
      </c>
      <c r="F8059">
        <v>75.800688559999998</v>
      </c>
      <c r="G8059">
        <v>26.888420400000001</v>
      </c>
      <c r="H8059" t="s">
        <v>8202</v>
      </c>
      <c r="I8059" t="s">
        <v>19</v>
      </c>
      <c r="J8059" t="s">
        <v>57</v>
      </c>
      <c r="K8059" t="s">
        <v>61</v>
      </c>
      <c r="L8059" t="s">
        <v>57</v>
      </c>
      <c r="M8059" t="s">
        <v>57</v>
      </c>
      <c r="N8059">
        <v>2</v>
      </c>
      <c r="O8059">
        <v>198</v>
      </c>
      <c r="P8059">
        <v>650</v>
      </c>
      <c r="Q8059">
        <v>4.2</v>
      </c>
      <c r="R8059">
        <v>2010</v>
      </c>
      <c r="S8059">
        <v>11</v>
      </c>
      <c r="T8059">
        <v>5</v>
      </c>
      <c r="U8059" s="1">
        <v>40487</v>
      </c>
      <c r="V8059" s="5">
        <f>Main[[#This Row],[Average_Cost_for_two]] * VLOOKUP(Main[[#This Row],[Currency]],'Currency'!A:B,2,FALSE)</f>
        <v>7.8</v>
      </c>
      <c r="W8059" s="5" t="str">
        <f>IF(Main[[#This Row],[Avg_Cost_USD]]&lt;10,"Low",
IF(Main[[#This Row],[Avg_Cost_USD]]&lt;=30,"Medium","High"))</f>
        <v>Low</v>
      </c>
    </row>
    <row r="8060" spans="1:23" x14ac:dyDescent="0.3">
      <c r="A8060">
        <v>3300138</v>
      </c>
      <c r="B8060" t="s">
        <v>8203</v>
      </c>
      <c r="C8060">
        <v>1</v>
      </c>
      <c r="D8060" t="s">
        <v>5994</v>
      </c>
      <c r="E8060" t="s">
        <v>117</v>
      </c>
      <c r="F8060">
        <v>79.07658678</v>
      </c>
      <c r="G8060">
        <v>21.15841584</v>
      </c>
      <c r="H8060" t="s">
        <v>505</v>
      </c>
      <c r="I8060" t="s">
        <v>19</v>
      </c>
      <c r="J8060" t="s">
        <v>57</v>
      </c>
      <c r="K8060" t="s">
        <v>61</v>
      </c>
      <c r="L8060" t="s">
        <v>57</v>
      </c>
      <c r="M8060" t="s">
        <v>57</v>
      </c>
      <c r="N8060">
        <v>2</v>
      </c>
      <c r="O8060">
        <v>185</v>
      </c>
      <c r="P8060">
        <v>550</v>
      </c>
      <c r="Q8060">
        <v>4</v>
      </c>
      <c r="R8060">
        <v>2016</v>
      </c>
      <c r="S8060">
        <v>11</v>
      </c>
      <c r="T8060">
        <v>13</v>
      </c>
      <c r="U8060" s="1">
        <v>42687</v>
      </c>
      <c r="V8060" s="5">
        <f>Main[[#This Row],[Average_Cost_for_two]] * VLOOKUP(Main[[#This Row],[Currency]],'Currency'!A:B,2,FALSE)</f>
        <v>6.6000000000000005</v>
      </c>
      <c r="W8060" s="5" t="str">
        <f>IF(Main[[#This Row],[Avg_Cost_USD]]&lt;10,"Low",
IF(Main[[#This Row],[Avg_Cost_USD]]&lt;=30,"Medium","High"))</f>
        <v>Low</v>
      </c>
    </row>
    <row r="8061" spans="1:23" x14ac:dyDescent="0.3">
      <c r="A8061">
        <v>121425</v>
      </c>
      <c r="B8061" t="s">
        <v>8204</v>
      </c>
      <c r="C8061">
        <v>1</v>
      </c>
      <c r="D8061" t="s">
        <v>7948</v>
      </c>
      <c r="E8061" t="s">
        <v>7770</v>
      </c>
      <c r="F8061">
        <v>76.760283369999996</v>
      </c>
      <c r="G8061">
        <v>30.721379750000001</v>
      </c>
      <c r="H8061" t="s">
        <v>8205</v>
      </c>
      <c r="I8061" t="s">
        <v>19</v>
      </c>
      <c r="J8061" t="s">
        <v>57</v>
      </c>
      <c r="K8061" t="s">
        <v>61</v>
      </c>
      <c r="L8061" t="s">
        <v>57</v>
      </c>
      <c r="M8061" t="s">
        <v>57</v>
      </c>
      <c r="N8061">
        <v>1</v>
      </c>
      <c r="O8061">
        <v>265</v>
      </c>
      <c r="P8061">
        <v>450</v>
      </c>
      <c r="Q8061">
        <v>4</v>
      </c>
      <c r="R8061">
        <v>2012</v>
      </c>
      <c r="S8061">
        <v>10</v>
      </c>
      <c r="T8061">
        <v>28</v>
      </c>
      <c r="U8061" s="1">
        <v>41210</v>
      </c>
      <c r="V8061" s="5">
        <f>Main[[#This Row],[Average_Cost_for_two]] * VLOOKUP(Main[[#This Row],[Currency]],'Currency'!A:B,2,FALSE)</f>
        <v>5.4</v>
      </c>
      <c r="W8061" s="5" t="str">
        <f>IF(Main[[#This Row],[Avg_Cost_USD]]&lt;10,"Low",
IF(Main[[#This Row],[Avg_Cost_USD]]&lt;=30,"Medium","High"))</f>
        <v>Low</v>
      </c>
    </row>
    <row r="8062" spans="1:23" x14ac:dyDescent="0.3">
      <c r="A8062">
        <v>122940</v>
      </c>
      <c r="B8062" t="s">
        <v>4974</v>
      </c>
      <c r="C8062">
        <v>1</v>
      </c>
      <c r="D8062" t="s">
        <v>7948</v>
      </c>
      <c r="E8062" t="s">
        <v>6023</v>
      </c>
      <c r="F8062">
        <v>76.797890899999999</v>
      </c>
      <c r="G8062">
        <v>30.740826999999999</v>
      </c>
      <c r="H8062" t="s">
        <v>3232</v>
      </c>
      <c r="I8062" t="s">
        <v>19</v>
      </c>
      <c r="J8062" t="s">
        <v>57</v>
      </c>
      <c r="K8062" t="s">
        <v>61</v>
      </c>
      <c r="L8062" t="s">
        <v>57</v>
      </c>
      <c r="M8062" t="s">
        <v>57</v>
      </c>
      <c r="N8062">
        <v>2</v>
      </c>
      <c r="O8062">
        <v>249</v>
      </c>
      <c r="P8062">
        <v>500</v>
      </c>
      <c r="Q8062">
        <v>4.5</v>
      </c>
      <c r="R8062">
        <v>2015</v>
      </c>
      <c r="S8062">
        <v>10</v>
      </c>
      <c r="T8062">
        <v>20</v>
      </c>
      <c r="U8062" s="1">
        <v>42297</v>
      </c>
      <c r="V8062" s="5">
        <f>Main[[#This Row],[Average_Cost_for_two]] * VLOOKUP(Main[[#This Row],[Currency]],'Currency'!A:B,2,FALSE)</f>
        <v>6</v>
      </c>
      <c r="W8062" s="5" t="str">
        <f>IF(Main[[#This Row],[Avg_Cost_USD]]&lt;10,"Low",
IF(Main[[#This Row],[Avg_Cost_USD]]&lt;=30,"Medium","High"))</f>
        <v>Low</v>
      </c>
    </row>
    <row r="8063" spans="1:23" x14ac:dyDescent="0.3">
      <c r="A8063">
        <v>102504</v>
      </c>
      <c r="B8063" t="s">
        <v>8206</v>
      </c>
      <c r="C8063">
        <v>1</v>
      </c>
      <c r="D8063" t="s">
        <v>8112</v>
      </c>
      <c r="E8063" t="s">
        <v>8207</v>
      </c>
      <c r="F8063">
        <v>75.752820499999999</v>
      </c>
      <c r="G8063">
        <v>26.913725599999999</v>
      </c>
      <c r="H8063" t="s">
        <v>3296</v>
      </c>
      <c r="I8063" t="s">
        <v>19</v>
      </c>
      <c r="J8063" t="s">
        <v>57</v>
      </c>
      <c r="K8063" t="s">
        <v>61</v>
      </c>
      <c r="L8063" t="s">
        <v>57</v>
      </c>
      <c r="M8063" t="s">
        <v>57</v>
      </c>
      <c r="N8063">
        <v>3</v>
      </c>
      <c r="O8063">
        <v>310</v>
      </c>
      <c r="P8063">
        <v>1200</v>
      </c>
      <c r="Q8063">
        <v>3.9</v>
      </c>
      <c r="R8063">
        <v>2011</v>
      </c>
      <c r="S8063">
        <v>10</v>
      </c>
      <c r="T8063">
        <v>13</v>
      </c>
      <c r="U8063" s="1">
        <v>40829</v>
      </c>
      <c r="V8063" s="5">
        <f>Main[[#This Row],[Average_Cost_for_two]] * VLOOKUP(Main[[#This Row],[Currency]],'Currency'!A:B,2,FALSE)</f>
        <v>14.4</v>
      </c>
      <c r="W8063" s="5" t="str">
        <f>IF(Main[[#This Row],[Avg_Cost_USD]]&lt;10,"Low",
IF(Main[[#This Row],[Avg_Cost_USD]]&lt;=30,"Medium","High"))</f>
        <v>Medium</v>
      </c>
    </row>
    <row r="8064" spans="1:23" x14ac:dyDescent="0.3">
      <c r="A8064">
        <v>900547</v>
      </c>
      <c r="B8064" t="s">
        <v>8208</v>
      </c>
      <c r="C8064">
        <v>1</v>
      </c>
      <c r="D8064" t="s">
        <v>8141</v>
      </c>
      <c r="E8064" t="s">
        <v>8209</v>
      </c>
      <c r="F8064">
        <v>76.276998930000005</v>
      </c>
      <c r="G8064">
        <v>9.9854969380000007</v>
      </c>
      <c r="H8064" t="s">
        <v>8210</v>
      </c>
      <c r="I8064" t="s">
        <v>19</v>
      </c>
      <c r="J8064" t="s">
        <v>57</v>
      </c>
      <c r="K8064" t="s">
        <v>61</v>
      </c>
      <c r="L8064" t="s">
        <v>57</v>
      </c>
      <c r="M8064" t="s">
        <v>57</v>
      </c>
      <c r="N8064">
        <v>1</v>
      </c>
      <c r="O8064">
        <v>246</v>
      </c>
      <c r="P8064">
        <v>400</v>
      </c>
      <c r="Q8064">
        <v>4</v>
      </c>
      <c r="R8064">
        <v>2017</v>
      </c>
      <c r="S8064">
        <v>10</v>
      </c>
      <c r="T8064">
        <v>9</v>
      </c>
      <c r="U8064" s="1">
        <v>43017</v>
      </c>
      <c r="V8064" s="5">
        <f>Main[[#This Row],[Average_Cost_for_two]] * VLOOKUP(Main[[#This Row],[Currency]],'Currency'!A:B,2,FALSE)</f>
        <v>4.8</v>
      </c>
      <c r="W8064" s="5" t="str">
        <f>IF(Main[[#This Row],[Avg_Cost_USD]]&lt;10,"Low",
IF(Main[[#This Row],[Avg_Cost_USD]]&lt;=30,"Medium","High"))</f>
        <v>Low</v>
      </c>
    </row>
    <row r="8065" spans="1:23" x14ac:dyDescent="0.3">
      <c r="A8065">
        <v>901089</v>
      </c>
      <c r="B8065" t="s">
        <v>8211</v>
      </c>
      <c r="C8065">
        <v>1</v>
      </c>
      <c r="D8065" t="s">
        <v>8141</v>
      </c>
      <c r="E8065" t="s">
        <v>8212</v>
      </c>
      <c r="F8065">
        <v>76.349516149999999</v>
      </c>
      <c r="G8065">
        <v>10.00070594</v>
      </c>
      <c r="H8065" t="s">
        <v>8213</v>
      </c>
      <c r="I8065" t="s">
        <v>19</v>
      </c>
      <c r="J8065" t="s">
        <v>57</v>
      </c>
      <c r="K8065" t="s">
        <v>61</v>
      </c>
      <c r="L8065" t="s">
        <v>57</v>
      </c>
      <c r="M8065" t="s">
        <v>57</v>
      </c>
      <c r="N8065">
        <v>3</v>
      </c>
      <c r="O8065">
        <v>145</v>
      </c>
      <c r="P8065">
        <v>1000</v>
      </c>
      <c r="Q8065">
        <v>3.7</v>
      </c>
      <c r="R8065">
        <v>2013</v>
      </c>
      <c r="S8065">
        <v>10</v>
      </c>
      <c r="T8065">
        <v>4</v>
      </c>
      <c r="U8065" s="1">
        <v>41551</v>
      </c>
      <c r="V8065" s="5">
        <f>Main[[#This Row],[Average_Cost_for_two]] * VLOOKUP(Main[[#This Row],[Currency]],'Currency'!A:B,2,FALSE)</f>
        <v>12</v>
      </c>
      <c r="W8065" s="5" t="str">
        <f>IF(Main[[#This Row],[Avg_Cost_USD]]&lt;10,"Low",
IF(Main[[#This Row],[Avg_Cost_USD]]&lt;=30,"Medium","High"))</f>
        <v>Medium</v>
      </c>
    </row>
    <row r="8066" spans="1:23" x14ac:dyDescent="0.3">
      <c r="A8066">
        <v>900524</v>
      </c>
      <c r="B8066" t="s">
        <v>8214</v>
      </c>
      <c r="C8066">
        <v>1</v>
      </c>
      <c r="D8066" t="s">
        <v>8141</v>
      </c>
      <c r="E8066" t="s">
        <v>8215</v>
      </c>
      <c r="F8066">
        <v>76.295211109999997</v>
      </c>
      <c r="G8066">
        <v>9.9884833329999996</v>
      </c>
      <c r="H8066" t="s">
        <v>2017</v>
      </c>
      <c r="I8066" t="s">
        <v>19</v>
      </c>
      <c r="J8066" t="s">
        <v>57</v>
      </c>
      <c r="K8066" t="s">
        <v>61</v>
      </c>
      <c r="L8066" t="s">
        <v>57</v>
      </c>
      <c r="M8066" t="s">
        <v>57</v>
      </c>
      <c r="N8066">
        <v>2</v>
      </c>
      <c r="O8066">
        <v>333</v>
      </c>
      <c r="P8066">
        <v>700</v>
      </c>
      <c r="Q8066">
        <v>4.4000000000000004</v>
      </c>
      <c r="R8066">
        <v>2013</v>
      </c>
      <c r="S8066">
        <v>10</v>
      </c>
      <c r="T8066">
        <v>1</v>
      </c>
      <c r="U8066" s="1">
        <v>41548</v>
      </c>
      <c r="V8066" s="5">
        <f>Main[[#This Row],[Average_Cost_for_two]] * VLOOKUP(Main[[#This Row],[Currency]],'Currency'!A:B,2,FALSE)</f>
        <v>8.4</v>
      </c>
      <c r="W8066" s="5" t="str">
        <f>IF(Main[[#This Row],[Avg_Cost_USD]]&lt;10,"Low",
IF(Main[[#This Row],[Avg_Cost_USD]]&lt;=30,"Medium","High"))</f>
        <v>Low</v>
      </c>
    </row>
    <row r="8067" spans="1:23" x14ac:dyDescent="0.3">
      <c r="A8067">
        <v>49003</v>
      </c>
      <c r="B8067" t="s">
        <v>8216</v>
      </c>
      <c r="C8067">
        <v>1</v>
      </c>
      <c r="D8067" t="s">
        <v>7986</v>
      </c>
      <c r="E8067" t="s">
        <v>8172</v>
      </c>
      <c r="F8067">
        <v>72.825552819999999</v>
      </c>
      <c r="G8067">
        <v>18.994236669999999</v>
      </c>
      <c r="H8067" t="s">
        <v>56</v>
      </c>
      <c r="I8067" t="s">
        <v>19</v>
      </c>
      <c r="J8067" t="s">
        <v>57</v>
      </c>
      <c r="K8067" t="s">
        <v>61</v>
      </c>
      <c r="L8067" t="s">
        <v>57</v>
      </c>
      <c r="M8067" t="s">
        <v>57</v>
      </c>
      <c r="N8067">
        <v>3</v>
      </c>
      <c r="O8067">
        <v>3370</v>
      </c>
      <c r="P8067">
        <v>1500</v>
      </c>
      <c r="Q8067">
        <v>4.2</v>
      </c>
      <c r="R8067">
        <v>2011</v>
      </c>
      <c r="S8067">
        <v>10</v>
      </c>
      <c r="T8067">
        <v>18</v>
      </c>
      <c r="U8067" s="1">
        <v>40834</v>
      </c>
      <c r="V8067" s="5">
        <f>Main[[#This Row],[Average_Cost_for_two]] * VLOOKUP(Main[[#This Row],[Currency]],'Currency'!A:B,2,FALSE)</f>
        <v>18</v>
      </c>
      <c r="W8067" s="5" t="str">
        <f>IF(Main[[#This Row],[Avg_Cost_USD]]&lt;10,"Low",
IF(Main[[#This Row],[Avg_Cost_USD]]&lt;=30,"Medium","High"))</f>
        <v>Medium</v>
      </c>
    </row>
    <row r="8068" spans="1:23" x14ac:dyDescent="0.3">
      <c r="A8068">
        <v>3400073</v>
      </c>
      <c r="B8068" t="s">
        <v>8217</v>
      </c>
      <c r="C8068">
        <v>1</v>
      </c>
      <c r="D8068" t="s">
        <v>5848</v>
      </c>
      <c r="E8068" t="s">
        <v>8218</v>
      </c>
      <c r="F8068">
        <v>78.057044000000005</v>
      </c>
      <c r="G8068">
        <v>27.163302999999999</v>
      </c>
      <c r="H8068" t="s">
        <v>372</v>
      </c>
      <c r="I8068" t="s">
        <v>19</v>
      </c>
      <c r="J8068" t="s">
        <v>57</v>
      </c>
      <c r="K8068" t="s">
        <v>57</v>
      </c>
      <c r="L8068" t="s">
        <v>57</v>
      </c>
      <c r="M8068" t="s">
        <v>57</v>
      </c>
      <c r="N8068">
        <v>1</v>
      </c>
      <c r="O8068">
        <v>103</v>
      </c>
      <c r="P8068">
        <v>0</v>
      </c>
      <c r="Q8068">
        <v>3.9</v>
      </c>
      <c r="R8068">
        <v>2013</v>
      </c>
      <c r="S8068">
        <v>9</v>
      </c>
      <c r="T8068">
        <v>23</v>
      </c>
      <c r="U8068" s="1">
        <v>41540</v>
      </c>
      <c r="V8068" s="5">
        <f>Main[[#This Row],[Average_Cost_for_two]] * VLOOKUP(Main[[#This Row],[Currency]],'Currency'!A:B,2,FALSE)</f>
        <v>0</v>
      </c>
      <c r="W8068" s="5" t="str">
        <f>IF(Main[[#This Row],[Avg_Cost_USD]]&lt;10,"Low",
IF(Main[[#This Row],[Avg_Cost_USD]]&lt;=30,"Medium","High"))</f>
        <v>Low</v>
      </c>
    </row>
    <row r="8069" spans="1:23" x14ac:dyDescent="0.3">
      <c r="A8069">
        <v>56618</v>
      </c>
      <c r="B8069" t="s">
        <v>8219</v>
      </c>
      <c r="C8069">
        <v>1</v>
      </c>
      <c r="D8069" t="s">
        <v>7977</v>
      </c>
      <c r="E8069" t="s">
        <v>7978</v>
      </c>
      <c r="F8069">
        <v>77.699386099999998</v>
      </c>
      <c r="G8069">
        <v>12.949933959999999</v>
      </c>
      <c r="H8069" t="s">
        <v>8220</v>
      </c>
      <c r="I8069" t="s">
        <v>19</v>
      </c>
      <c r="J8069" t="s">
        <v>57</v>
      </c>
      <c r="K8069" t="s">
        <v>57</v>
      </c>
      <c r="L8069" t="s">
        <v>57</v>
      </c>
      <c r="M8069" t="s">
        <v>57</v>
      </c>
      <c r="N8069">
        <v>3</v>
      </c>
      <c r="O8069">
        <v>6907</v>
      </c>
      <c r="P8069">
        <v>1400</v>
      </c>
      <c r="Q8069">
        <v>4.5999999999999996</v>
      </c>
      <c r="R8069">
        <v>2011</v>
      </c>
      <c r="S8069">
        <v>9</v>
      </c>
      <c r="T8069">
        <v>21</v>
      </c>
      <c r="U8069" s="1">
        <v>40807</v>
      </c>
      <c r="V8069" s="5">
        <f>Main[[#This Row],[Average_Cost_for_two]] * VLOOKUP(Main[[#This Row],[Currency]],'Currency'!A:B,2,FALSE)</f>
        <v>16.8</v>
      </c>
      <c r="W8069" s="5" t="str">
        <f>IF(Main[[#This Row],[Avg_Cost_USD]]&lt;10,"Low",
IF(Main[[#This Row],[Avg_Cost_USD]]&lt;=30,"Medium","High"))</f>
        <v>Medium</v>
      </c>
    </row>
    <row r="8070" spans="1:23" x14ac:dyDescent="0.3">
      <c r="A8070">
        <v>2600180</v>
      </c>
      <c r="B8070" t="s">
        <v>4510</v>
      </c>
      <c r="C8070">
        <v>1</v>
      </c>
      <c r="D8070" t="s">
        <v>6100</v>
      </c>
      <c r="E8070" t="s">
        <v>8221</v>
      </c>
      <c r="F8070">
        <v>77.401662999999999</v>
      </c>
      <c r="G8070">
        <v>23.234631</v>
      </c>
      <c r="H8070" t="s">
        <v>521</v>
      </c>
      <c r="I8070" t="s">
        <v>19</v>
      </c>
      <c r="J8070" t="s">
        <v>57</v>
      </c>
      <c r="K8070" t="s">
        <v>57</v>
      </c>
      <c r="L8070" t="s">
        <v>57</v>
      </c>
      <c r="M8070" t="s">
        <v>57</v>
      </c>
      <c r="N8070">
        <v>2</v>
      </c>
      <c r="O8070">
        <v>161</v>
      </c>
      <c r="P8070">
        <v>500</v>
      </c>
      <c r="Q8070">
        <v>3.9</v>
      </c>
      <c r="R8070">
        <v>2016</v>
      </c>
      <c r="S8070">
        <v>9</v>
      </c>
      <c r="T8070">
        <v>8</v>
      </c>
      <c r="U8070" s="1">
        <v>42621</v>
      </c>
      <c r="V8070" s="5">
        <f>Main[[#This Row],[Average_Cost_for_two]] * VLOOKUP(Main[[#This Row],[Currency]],'Currency'!A:B,2,FALSE)</f>
        <v>6</v>
      </c>
      <c r="W8070" s="5" t="str">
        <f>IF(Main[[#This Row],[Avg_Cost_USD]]&lt;10,"Low",
IF(Main[[#This Row],[Avg_Cost_USD]]&lt;=30,"Medium","High"))</f>
        <v>Low</v>
      </c>
    </row>
    <row r="8071" spans="1:23" x14ac:dyDescent="0.3">
      <c r="A8071">
        <v>2600007</v>
      </c>
      <c r="B8071" t="s">
        <v>8222</v>
      </c>
      <c r="C8071">
        <v>1</v>
      </c>
      <c r="D8071" t="s">
        <v>6100</v>
      </c>
      <c r="E8071" t="s">
        <v>8221</v>
      </c>
      <c r="F8071">
        <v>77.398886000000005</v>
      </c>
      <c r="G8071">
        <v>23.235123000000002</v>
      </c>
      <c r="H8071" t="s">
        <v>315</v>
      </c>
      <c r="I8071" t="s">
        <v>19</v>
      </c>
      <c r="J8071" t="s">
        <v>57</v>
      </c>
      <c r="K8071" t="s">
        <v>57</v>
      </c>
      <c r="L8071" t="s">
        <v>57</v>
      </c>
      <c r="M8071" t="s">
        <v>57</v>
      </c>
      <c r="N8071">
        <v>2</v>
      </c>
      <c r="O8071">
        <v>120</v>
      </c>
      <c r="P8071">
        <v>500</v>
      </c>
      <c r="Q8071">
        <v>4.3</v>
      </c>
      <c r="R8071">
        <v>2011</v>
      </c>
      <c r="S8071">
        <v>9</v>
      </c>
      <c r="T8071">
        <v>8</v>
      </c>
      <c r="U8071" s="1">
        <v>40794</v>
      </c>
      <c r="V8071" s="5">
        <f>Main[[#This Row],[Average_Cost_for_two]] * VLOOKUP(Main[[#This Row],[Currency]],'Currency'!A:B,2,FALSE)</f>
        <v>6</v>
      </c>
      <c r="W8071" s="5" t="str">
        <f>IF(Main[[#This Row],[Avg_Cost_USD]]&lt;10,"Low",
IF(Main[[#This Row],[Avg_Cost_USD]]&lt;=30,"Medium","High"))</f>
        <v>Low</v>
      </c>
    </row>
    <row r="8072" spans="1:23" x14ac:dyDescent="0.3">
      <c r="A8072">
        <v>2900020</v>
      </c>
      <c r="B8072" t="s">
        <v>8223</v>
      </c>
      <c r="C8072">
        <v>1</v>
      </c>
      <c r="D8072" t="s">
        <v>8224</v>
      </c>
      <c r="E8072" t="s">
        <v>8225</v>
      </c>
      <c r="F8072">
        <v>85.826849999999993</v>
      </c>
      <c r="G8072">
        <v>20.352991670000002</v>
      </c>
      <c r="H8072" t="s">
        <v>2531</v>
      </c>
      <c r="I8072" t="s">
        <v>19</v>
      </c>
      <c r="J8072" t="s">
        <v>57</v>
      </c>
      <c r="K8072" t="s">
        <v>57</v>
      </c>
      <c r="L8072" t="s">
        <v>57</v>
      </c>
      <c r="M8072" t="s">
        <v>57</v>
      </c>
      <c r="N8072">
        <v>2</v>
      </c>
      <c r="O8072">
        <v>228</v>
      </c>
      <c r="P8072">
        <v>500</v>
      </c>
      <c r="Q8072">
        <v>3.7</v>
      </c>
      <c r="R8072">
        <v>2010</v>
      </c>
      <c r="S8072">
        <v>9</v>
      </c>
      <c r="T8072">
        <v>17</v>
      </c>
      <c r="U8072" s="1">
        <v>40438</v>
      </c>
      <c r="V8072" s="5">
        <f>Main[[#This Row],[Average_Cost_for_two]] * VLOOKUP(Main[[#This Row],[Currency]],'Currency'!A:B,2,FALSE)</f>
        <v>6</v>
      </c>
      <c r="W8072" s="5" t="str">
        <f>IF(Main[[#This Row],[Avg_Cost_USD]]&lt;10,"Low",
IF(Main[[#This Row],[Avg_Cost_USD]]&lt;=30,"Medium","High"))</f>
        <v>Low</v>
      </c>
    </row>
    <row r="8073" spans="1:23" x14ac:dyDescent="0.3">
      <c r="A8073">
        <v>121312</v>
      </c>
      <c r="B8073" t="s">
        <v>8118</v>
      </c>
      <c r="C8073">
        <v>1</v>
      </c>
      <c r="D8073" t="s">
        <v>7948</v>
      </c>
      <c r="E8073" t="s">
        <v>8169</v>
      </c>
      <c r="F8073">
        <v>76.800865299999998</v>
      </c>
      <c r="G8073">
        <v>30.7051482</v>
      </c>
      <c r="H8073" t="s">
        <v>8226</v>
      </c>
      <c r="I8073" t="s">
        <v>19</v>
      </c>
      <c r="J8073" t="s">
        <v>57</v>
      </c>
      <c r="K8073" t="s">
        <v>57</v>
      </c>
      <c r="L8073" t="s">
        <v>57</v>
      </c>
      <c r="M8073" t="s">
        <v>57</v>
      </c>
      <c r="N8073">
        <v>3</v>
      </c>
      <c r="O8073">
        <v>428</v>
      </c>
      <c r="P8073">
        <v>1400</v>
      </c>
      <c r="Q8073">
        <v>4</v>
      </c>
      <c r="R8073">
        <v>2010</v>
      </c>
      <c r="S8073">
        <v>9</v>
      </c>
      <c r="T8073">
        <v>1</v>
      </c>
      <c r="U8073" s="1">
        <v>40422</v>
      </c>
      <c r="V8073" s="5">
        <f>Main[[#This Row],[Average_Cost_for_two]] * VLOOKUP(Main[[#This Row],[Currency]],'Currency'!A:B,2,FALSE)</f>
        <v>16.8</v>
      </c>
      <c r="W8073" s="5" t="str">
        <f>IF(Main[[#This Row],[Avg_Cost_USD]]&lt;10,"Low",
IF(Main[[#This Row],[Avg_Cost_USD]]&lt;=30,"Medium","High"))</f>
        <v>Medium</v>
      </c>
    </row>
    <row r="8074" spans="1:23" x14ac:dyDescent="0.3">
      <c r="A8074">
        <v>123125</v>
      </c>
      <c r="B8074" t="s">
        <v>1405</v>
      </c>
      <c r="C8074">
        <v>1</v>
      </c>
      <c r="D8074" t="s">
        <v>7948</v>
      </c>
      <c r="E8074" t="s">
        <v>6977</v>
      </c>
      <c r="F8074">
        <v>76.806363399999995</v>
      </c>
      <c r="G8074">
        <v>30.724943100000001</v>
      </c>
      <c r="H8074" t="s">
        <v>1388</v>
      </c>
      <c r="I8074" t="s">
        <v>19</v>
      </c>
      <c r="J8074" t="s">
        <v>57</v>
      </c>
      <c r="K8074" t="s">
        <v>57</v>
      </c>
      <c r="L8074" t="s">
        <v>57</v>
      </c>
      <c r="M8074" t="s">
        <v>57</v>
      </c>
      <c r="N8074">
        <v>3</v>
      </c>
      <c r="O8074">
        <v>228</v>
      </c>
      <c r="P8074">
        <v>1800</v>
      </c>
      <c r="Q8074">
        <v>4.3</v>
      </c>
      <c r="R8074">
        <v>2013</v>
      </c>
      <c r="S8074">
        <v>9</v>
      </c>
      <c r="T8074">
        <v>3</v>
      </c>
      <c r="U8074" s="1">
        <v>41520</v>
      </c>
      <c r="V8074" s="5">
        <f>Main[[#This Row],[Average_Cost_for_two]] * VLOOKUP(Main[[#This Row],[Currency]],'Currency'!A:B,2,FALSE)</f>
        <v>21.6</v>
      </c>
      <c r="W8074" s="5" t="str">
        <f>IF(Main[[#This Row],[Avg_Cost_USD]]&lt;10,"Low",
IF(Main[[#This Row],[Avg_Cost_USD]]&lt;=30,"Medium","High"))</f>
        <v>Medium</v>
      </c>
    </row>
    <row r="8075" spans="1:23" x14ac:dyDescent="0.3">
      <c r="A8075">
        <v>307580</v>
      </c>
      <c r="B8075" t="s">
        <v>6329</v>
      </c>
      <c r="C8075">
        <v>1</v>
      </c>
      <c r="D8075" t="s">
        <v>5718</v>
      </c>
      <c r="E8075" t="s">
        <v>5723</v>
      </c>
      <c r="F8075">
        <v>77.097185300000007</v>
      </c>
      <c r="G8075">
        <v>28.454919199999999</v>
      </c>
      <c r="H8075" t="s">
        <v>6330</v>
      </c>
      <c r="I8075" t="s">
        <v>19</v>
      </c>
      <c r="J8075" t="s">
        <v>61</v>
      </c>
      <c r="K8075" t="s">
        <v>61</v>
      </c>
      <c r="L8075" t="s">
        <v>57</v>
      </c>
      <c r="M8075" t="s">
        <v>57</v>
      </c>
      <c r="N8075">
        <v>4</v>
      </c>
      <c r="O8075">
        <v>280</v>
      </c>
      <c r="P8075">
        <v>2000</v>
      </c>
      <c r="Q8075">
        <v>3.9</v>
      </c>
      <c r="R8075">
        <v>2017</v>
      </c>
      <c r="S8075">
        <v>8</v>
      </c>
      <c r="T8075">
        <v>7</v>
      </c>
      <c r="U8075" s="1">
        <v>42954</v>
      </c>
      <c r="V8075" s="5">
        <f>Main[[#This Row],[Average_Cost_for_two]] * VLOOKUP(Main[[#This Row],[Currency]],'Currency'!A:B,2,FALSE)</f>
        <v>24</v>
      </c>
      <c r="W8075" s="5" t="str">
        <f>IF(Main[[#This Row],[Avg_Cost_USD]]&lt;10,"Low",
IF(Main[[#This Row],[Avg_Cost_USD]]&lt;=30,"Medium","High"))</f>
        <v>Medium</v>
      </c>
    </row>
    <row r="8076" spans="1:23" x14ac:dyDescent="0.3">
      <c r="A8076">
        <v>7518</v>
      </c>
      <c r="B8076" t="s">
        <v>8227</v>
      </c>
      <c r="C8076">
        <v>1</v>
      </c>
      <c r="D8076" t="s">
        <v>5718</v>
      </c>
      <c r="E8076" t="s">
        <v>8228</v>
      </c>
      <c r="F8076">
        <v>77.104692999999997</v>
      </c>
      <c r="G8076">
        <v>28.4221468</v>
      </c>
      <c r="H8076" t="s">
        <v>1348</v>
      </c>
      <c r="I8076" t="s">
        <v>19</v>
      </c>
      <c r="J8076" t="s">
        <v>61</v>
      </c>
      <c r="K8076" t="s">
        <v>57</v>
      </c>
      <c r="L8076" t="s">
        <v>57</v>
      </c>
      <c r="M8076" t="s">
        <v>57</v>
      </c>
      <c r="N8076">
        <v>4</v>
      </c>
      <c r="O8076">
        <v>52</v>
      </c>
      <c r="P8076">
        <v>2000</v>
      </c>
      <c r="Q8076">
        <v>3.4</v>
      </c>
      <c r="R8076">
        <v>2010</v>
      </c>
      <c r="S8076">
        <v>6</v>
      </c>
      <c r="T8076">
        <v>16</v>
      </c>
      <c r="U8076" s="1">
        <v>40345</v>
      </c>
      <c r="V8076" s="5">
        <f>Main[[#This Row],[Average_Cost_for_two]] * VLOOKUP(Main[[#This Row],[Currency]],'Currency'!A:B,2,FALSE)</f>
        <v>24</v>
      </c>
      <c r="W8076" s="5" t="str">
        <f>IF(Main[[#This Row],[Avg_Cost_USD]]&lt;10,"Low",
IF(Main[[#This Row],[Avg_Cost_USD]]&lt;=30,"Medium","High"))</f>
        <v>Medium</v>
      </c>
    </row>
    <row r="8077" spans="1:23" x14ac:dyDescent="0.3">
      <c r="A8077">
        <v>18446415</v>
      </c>
      <c r="B8077" t="s">
        <v>8229</v>
      </c>
      <c r="C8077">
        <v>1</v>
      </c>
      <c r="D8077" t="s">
        <v>5718</v>
      </c>
      <c r="E8077" t="s">
        <v>5792</v>
      </c>
      <c r="F8077">
        <v>77.064194900000004</v>
      </c>
      <c r="G8077">
        <v>28.467777000000002</v>
      </c>
      <c r="H8077" t="s">
        <v>8230</v>
      </c>
      <c r="I8077" t="s">
        <v>19</v>
      </c>
      <c r="J8077" t="s">
        <v>61</v>
      </c>
      <c r="K8077" t="s">
        <v>57</v>
      </c>
      <c r="L8077" t="s">
        <v>57</v>
      </c>
      <c r="M8077" t="s">
        <v>57</v>
      </c>
      <c r="N8077">
        <v>4</v>
      </c>
      <c r="O8077">
        <v>96</v>
      </c>
      <c r="P8077">
        <v>2000</v>
      </c>
      <c r="Q8077">
        <v>3.9</v>
      </c>
      <c r="R8077">
        <v>2011</v>
      </c>
      <c r="S8077">
        <v>6</v>
      </c>
      <c r="T8077">
        <v>1</v>
      </c>
      <c r="U8077" s="1">
        <v>40695</v>
      </c>
      <c r="V8077" s="5">
        <f>Main[[#This Row],[Average_Cost_for_two]] * VLOOKUP(Main[[#This Row],[Currency]],'Currency'!A:B,2,FALSE)</f>
        <v>24</v>
      </c>
      <c r="W8077" s="5" t="str">
        <f>IF(Main[[#This Row],[Avg_Cost_USD]]&lt;10,"Low",
IF(Main[[#This Row],[Avg_Cost_USD]]&lt;=30,"Medium","High"))</f>
        <v>Medium</v>
      </c>
    </row>
    <row r="8078" spans="1:23" x14ac:dyDescent="0.3">
      <c r="A8078">
        <v>306134</v>
      </c>
      <c r="B8078" t="s">
        <v>8231</v>
      </c>
      <c r="C8078">
        <v>1</v>
      </c>
      <c r="D8078" t="s">
        <v>5718</v>
      </c>
      <c r="E8078" t="s">
        <v>5749</v>
      </c>
      <c r="F8078">
        <v>77.089047600000001</v>
      </c>
      <c r="G8078">
        <v>28.496228500000001</v>
      </c>
      <c r="H8078" t="s">
        <v>1969</v>
      </c>
      <c r="I8078" t="s">
        <v>19</v>
      </c>
      <c r="J8078" t="s">
        <v>61</v>
      </c>
      <c r="K8078" t="s">
        <v>57</v>
      </c>
      <c r="L8078" t="s">
        <v>57</v>
      </c>
      <c r="M8078" t="s">
        <v>57</v>
      </c>
      <c r="N8078">
        <v>4</v>
      </c>
      <c r="O8078">
        <v>2412</v>
      </c>
      <c r="P8078">
        <v>2000</v>
      </c>
      <c r="Q8078">
        <v>2.4</v>
      </c>
      <c r="R8078">
        <v>2016</v>
      </c>
      <c r="S8078">
        <v>5</v>
      </c>
      <c r="T8078">
        <v>23</v>
      </c>
      <c r="U8078" s="1">
        <v>42513</v>
      </c>
      <c r="V8078" s="5">
        <f>Main[[#This Row],[Average_Cost_for_two]] * VLOOKUP(Main[[#This Row],[Currency]],'Currency'!A:B,2,FALSE)</f>
        <v>24</v>
      </c>
      <c r="W8078" s="5" t="str">
        <f>IF(Main[[#This Row],[Avg_Cost_USD]]&lt;10,"Low",
IF(Main[[#This Row],[Avg_Cost_USD]]&lt;=30,"Medium","High"))</f>
        <v>Medium</v>
      </c>
    </row>
    <row r="8079" spans="1:23" x14ac:dyDescent="0.3">
      <c r="A8079">
        <v>1401934</v>
      </c>
      <c r="B8079" t="s">
        <v>8232</v>
      </c>
      <c r="C8079">
        <v>1</v>
      </c>
      <c r="D8079" t="s">
        <v>5588</v>
      </c>
      <c r="E8079" t="s">
        <v>8233</v>
      </c>
      <c r="F8079">
        <v>75.884212000000005</v>
      </c>
      <c r="G8079">
        <v>22.7281631</v>
      </c>
      <c r="H8079" t="s">
        <v>8234</v>
      </c>
      <c r="I8079" t="s">
        <v>19</v>
      </c>
      <c r="J8079" t="s">
        <v>57</v>
      </c>
      <c r="K8079" t="s">
        <v>57</v>
      </c>
      <c r="L8079" t="s">
        <v>57</v>
      </c>
      <c r="M8079" t="s">
        <v>57</v>
      </c>
      <c r="N8079">
        <v>3</v>
      </c>
      <c r="O8079">
        <v>304</v>
      </c>
      <c r="P8079">
        <v>1000</v>
      </c>
      <c r="Q8079">
        <v>4.2</v>
      </c>
      <c r="R8079">
        <v>2016</v>
      </c>
      <c r="S8079">
        <v>9</v>
      </c>
      <c r="T8079">
        <v>25</v>
      </c>
      <c r="U8079" s="1">
        <v>42638</v>
      </c>
      <c r="V8079" s="5">
        <f>Main[[#This Row],[Average_Cost_for_two]] * VLOOKUP(Main[[#This Row],[Currency]],'Currency'!A:B,2,FALSE)</f>
        <v>12</v>
      </c>
      <c r="W8079" s="5" t="str">
        <f>IF(Main[[#This Row],[Avg_Cost_USD]]&lt;10,"Low",
IF(Main[[#This Row],[Avg_Cost_USD]]&lt;=30,"Medium","High"))</f>
        <v>Medium</v>
      </c>
    </row>
    <row r="8080" spans="1:23" x14ac:dyDescent="0.3">
      <c r="A8080">
        <v>18395137</v>
      </c>
      <c r="B8080" t="s">
        <v>8235</v>
      </c>
      <c r="C8080">
        <v>1</v>
      </c>
      <c r="D8080" t="s">
        <v>5588</v>
      </c>
      <c r="E8080" t="s">
        <v>1185</v>
      </c>
      <c r="F8080">
        <v>75.892573999999996</v>
      </c>
      <c r="G8080">
        <v>22.760072300000001</v>
      </c>
      <c r="H8080" t="s">
        <v>317</v>
      </c>
      <c r="I8080" t="s">
        <v>19</v>
      </c>
      <c r="J8080" t="s">
        <v>57</v>
      </c>
      <c r="K8080" t="s">
        <v>57</v>
      </c>
      <c r="L8080" t="s">
        <v>57</v>
      </c>
      <c r="M8080" t="s">
        <v>57</v>
      </c>
      <c r="N8080">
        <v>2</v>
      </c>
      <c r="O8080">
        <v>69</v>
      </c>
      <c r="P8080">
        <v>500</v>
      </c>
      <c r="Q8080">
        <v>3.9</v>
      </c>
      <c r="R8080">
        <v>2010</v>
      </c>
      <c r="S8080">
        <v>9</v>
      </c>
      <c r="T8080">
        <v>14</v>
      </c>
      <c r="U8080" s="1">
        <v>40435</v>
      </c>
      <c r="V8080" s="5">
        <f>Main[[#This Row],[Average_Cost_for_two]] * VLOOKUP(Main[[#This Row],[Currency]],'Currency'!A:B,2,FALSE)</f>
        <v>6</v>
      </c>
      <c r="W8080" s="5" t="str">
        <f>IF(Main[[#This Row],[Avg_Cost_USD]]&lt;10,"Low",
IF(Main[[#This Row],[Avg_Cost_USD]]&lt;=30,"Medium","High"))</f>
        <v>Low</v>
      </c>
    </row>
    <row r="8081" spans="1:23" x14ac:dyDescent="0.3">
      <c r="A8081">
        <v>1402028</v>
      </c>
      <c r="B8081" t="s">
        <v>8236</v>
      </c>
      <c r="C8081">
        <v>1</v>
      </c>
      <c r="D8081" t="s">
        <v>5588</v>
      </c>
      <c r="E8081" t="s">
        <v>1185</v>
      </c>
      <c r="F8081">
        <v>75.887521500000005</v>
      </c>
      <c r="G8081">
        <v>22.7612256</v>
      </c>
      <c r="H8081" t="s">
        <v>8237</v>
      </c>
      <c r="I8081" t="s">
        <v>19</v>
      </c>
      <c r="J8081" t="s">
        <v>57</v>
      </c>
      <c r="K8081" t="s">
        <v>57</v>
      </c>
      <c r="L8081" t="s">
        <v>57</v>
      </c>
      <c r="M8081" t="s">
        <v>57</v>
      </c>
      <c r="N8081">
        <v>2</v>
      </c>
      <c r="O8081">
        <v>87</v>
      </c>
      <c r="P8081">
        <v>400</v>
      </c>
      <c r="Q8081">
        <v>4.3</v>
      </c>
      <c r="R8081">
        <v>2015</v>
      </c>
      <c r="S8081">
        <v>9</v>
      </c>
      <c r="T8081">
        <v>8</v>
      </c>
      <c r="U8081" s="1">
        <v>42255</v>
      </c>
      <c r="V8081" s="5">
        <f>Main[[#This Row],[Average_Cost_for_two]] * VLOOKUP(Main[[#This Row],[Currency]],'Currency'!A:B,2,FALSE)</f>
        <v>4.8</v>
      </c>
      <c r="W8081" s="5" t="str">
        <f>IF(Main[[#This Row],[Avg_Cost_USD]]&lt;10,"Low",
IF(Main[[#This Row],[Avg_Cost_USD]]&lt;=30,"Medium","High"))</f>
        <v>Low</v>
      </c>
    </row>
    <row r="8082" spans="1:23" x14ac:dyDescent="0.3">
      <c r="A8082">
        <v>1402050</v>
      </c>
      <c r="B8082" t="s">
        <v>8118</v>
      </c>
      <c r="C8082">
        <v>1</v>
      </c>
      <c r="D8082" t="s">
        <v>5588</v>
      </c>
      <c r="E8082" t="s">
        <v>8238</v>
      </c>
      <c r="F8082">
        <v>75.8747647</v>
      </c>
      <c r="G8082">
        <v>22.7322253</v>
      </c>
      <c r="H8082" t="s">
        <v>8239</v>
      </c>
      <c r="I8082" t="s">
        <v>19</v>
      </c>
      <c r="J8082" t="s">
        <v>57</v>
      </c>
      <c r="K8082" t="s">
        <v>57</v>
      </c>
      <c r="L8082" t="s">
        <v>57</v>
      </c>
      <c r="M8082" t="s">
        <v>57</v>
      </c>
      <c r="N8082">
        <v>3</v>
      </c>
      <c r="O8082">
        <v>341</v>
      </c>
      <c r="P8082">
        <v>800</v>
      </c>
      <c r="Q8082">
        <v>4</v>
      </c>
      <c r="R8082">
        <v>2018</v>
      </c>
      <c r="S8082">
        <v>9</v>
      </c>
      <c r="T8082">
        <v>28</v>
      </c>
      <c r="U8082" s="1">
        <v>43371</v>
      </c>
      <c r="V8082" s="5">
        <f>Main[[#This Row],[Average_Cost_for_two]] * VLOOKUP(Main[[#This Row],[Currency]],'Currency'!A:B,2,FALSE)</f>
        <v>9.6</v>
      </c>
      <c r="W8082" s="5" t="str">
        <f>IF(Main[[#This Row],[Avg_Cost_USD]]&lt;10,"Low",
IF(Main[[#This Row],[Avg_Cost_USD]]&lt;=30,"Medium","High"))</f>
        <v>Low</v>
      </c>
    </row>
    <row r="8083" spans="1:23" x14ac:dyDescent="0.3">
      <c r="A8083">
        <v>2300061</v>
      </c>
      <c r="B8083" t="s">
        <v>8240</v>
      </c>
      <c r="C8083">
        <v>1</v>
      </c>
      <c r="D8083" t="s">
        <v>5558</v>
      </c>
      <c r="E8083" t="s">
        <v>8241</v>
      </c>
      <c r="F8083">
        <v>80.320708330000002</v>
      </c>
      <c r="G8083">
        <v>26.483672219999999</v>
      </c>
      <c r="H8083" t="s">
        <v>410</v>
      </c>
      <c r="I8083" t="s">
        <v>19</v>
      </c>
      <c r="J8083" t="s">
        <v>57</v>
      </c>
      <c r="K8083" t="s">
        <v>57</v>
      </c>
      <c r="L8083" t="s">
        <v>57</v>
      </c>
      <c r="M8083" t="s">
        <v>57</v>
      </c>
      <c r="N8083">
        <v>2</v>
      </c>
      <c r="O8083">
        <v>148</v>
      </c>
      <c r="P8083">
        <v>550</v>
      </c>
      <c r="Q8083">
        <v>3.3</v>
      </c>
      <c r="R8083">
        <v>2016</v>
      </c>
      <c r="S8083">
        <v>9</v>
      </c>
      <c r="T8083">
        <v>27</v>
      </c>
      <c r="U8083" s="1">
        <v>42640</v>
      </c>
      <c r="V8083" s="5">
        <f>Main[[#This Row],[Average_Cost_for_two]] * VLOOKUP(Main[[#This Row],[Currency]],'Currency'!A:B,2,FALSE)</f>
        <v>6.6000000000000005</v>
      </c>
      <c r="W8083" s="5" t="str">
        <f>IF(Main[[#This Row],[Avg_Cost_USD]]&lt;10,"Low",
IF(Main[[#This Row],[Avg_Cost_USD]]&lt;=30,"Medium","High"))</f>
        <v>Low</v>
      </c>
    </row>
    <row r="8084" spans="1:23" x14ac:dyDescent="0.3">
      <c r="A8084">
        <v>2300483</v>
      </c>
      <c r="B8084" t="s">
        <v>8242</v>
      </c>
      <c r="C8084">
        <v>1</v>
      </c>
      <c r="D8084" t="s">
        <v>5558</v>
      </c>
      <c r="E8084" t="s">
        <v>8026</v>
      </c>
      <c r="F8084">
        <v>80.313563569999999</v>
      </c>
      <c r="G8084">
        <v>26.471616860000001</v>
      </c>
      <c r="H8084" t="s">
        <v>2203</v>
      </c>
      <c r="I8084" t="s">
        <v>19</v>
      </c>
      <c r="J8084" t="s">
        <v>57</v>
      </c>
      <c r="K8084" t="s">
        <v>57</v>
      </c>
      <c r="L8084" t="s">
        <v>57</v>
      </c>
      <c r="M8084" t="s">
        <v>57</v>
      </c>
      <c r="N8084">
        <v>3</v>
      </c>
      <c r="O8084">
        <v>51</v>
      </c>
      <c r="P8084">
        <v>800</v>
      </c>
      <c r="Q8084">
        <v>3.3</v>
      </c>
      <c r="R8084">
        <v>2014</v>
      </c>
      <c r="S8084">
        <v>9</v>
      </c>
      <c r="T8084">
        <v>23</v>
      </c>
      <c r="U8084" s="1">
        <v>41905</v>
      </c>
      <c r="V8084" s="5">
        <f>Main[[#This Row],[Average_Cost_for_two]] * VLOOKUP(Main[[#This Row],[Currency]],'Currency'!A:B,2,FALSE)</f>
        <v>9.6</v>
      </c>
      <c r="W8084" s="5" t="str">
        <f>IF(Main[[#This Row],[Avg_Cost_USD]]&lt;10,"Low",
IF(Main[[#This Row],[Avg_Cost_USD]]&lt;=30,"Medium","High"))</f>
        <v>Low</v>
      </c>
    </row>
    <row r="8085" spans="1:23" x14ac:dyDescent="0.3">
      <c r="A8085">
        <v>18312106</v>
      </c>
      <c r="B8085" t="s">
        <v>8243</v>
      </c>
      <c r="C8085">
        <v>1</v>
      </c>
      <c r="D8085" t="s">
        <v>5558</v>
      </c>
      <c r="E8085" t="s">
        <v>8244</v>
      </c>
      <c r="F8085">
        <v>80.342795780000003</v>
      </c>
      <c r="G8085">
        <v>26.474986380000001</v>
      </c>
      <c r="H8085" t="s">
        <v>8245</v>
      </c>
      <c r="I8085" t="s">
        <v>19</v>
      </c>
      <c r="J8085" t="s">
        <v>57</v>
      </c>
      <c r="K8085" t="s">
        <v>57</v>
      </c>
      <c r="L8085" t="s">
        <v>57</v>
      </c>
      <c r="M8085" t="s">
        <v>57</v>
      </c>
      <c r="N8085">
        <v>1</v>
      </c>
      <c r="O8085">
        <v>127</v>
      </c>
      <c r="P8085">
        <v>0</v>
      </c>
      <c r="Q8085">
        <v>3.9</v>
      </c>
      <c r="R8085">
        <v>2014</v>
      </c>
      <c r="S8085">
        <v>9</v>
      </c>
      <c r="T8085">
        <v>19</v>
      </c>
      <c r="U8085" s="1">
        <v>41901</v>
      </c>
      <c r="V8085" s="5">
        <f>Main[[#This Row],[Average_Cost_for_two]] * VLOOKUP(Main[[#This Row],[Currency]],'Currency'!A:B,2,FALSE)</f>
        <v>0</v>
      </c>
      <c r="W8085" s="5" t="str">
        <f>IF(Main[[#This Row],[Avg_Cost_USD]]&lt;10,"Low",
IF(Main[[#This Row],[Avg_Cost_USD]]&lt;=30,"Medium","High"))</f>
        <v>Low</v>
      </c>
    </row>
    <row r="8086" spans="1:23" x14ac:dyDescent="0.3">
      <c r="A8086">
        <v>900800</v>
      </c>
      <c r="B8086" t="s">
        <v>8246</v>
      </c>
      <c r="C8086">
        <v>1</v>
      </c>
      <c r="D8086" t="s">
        <v>8141</v>
      </c>
      <c r="E8086" t="s">
        <v>8215</v>
      </c>
      <c r="F8086">
        <v>76.293136110000006</v>
      </c>
      <c r="G8086">
        <v>9.9917027780000005</v>
      </c>
      <c r="H8086" t="s">
        <v>2017</v>
      </c>
      <c r="I8086" t="s">
        <v>19</v>
      </c>
      <c r="J8086" t="s">
        <v>57</v>
      </c>
      <c r="K8086" t="s">
        <v>57</v>
      </c>
      <c r="L8086" t="s">
        <v>57</v>
      </c>
      <c r="M8086" t="s">
        <v>57</v>
      </c>
      <c r="N8086">
        <v>2</v>
      </c>
      <c r="O8086">
        <v>160</v>
      </c>
      <c r="P8086">
        <v>800</v>
      </c>
      <c r="Q8086">
        <v>4</v>
      </c>
      <c r="R8086">
        <v>2010</v>
      </c>
      <c r="S8086">
        <v>9</v>
      </c>
      <c r="T8086">
        <v>7</v>
      </c>
      <c r="U8086" s="1">
        <v>40428</v>
      </c>
      <c r="V8086" s="5">
        <f>Main[[#This Row],[Average_Cost_for_two]] * VLOOKUP(Main[[#This Row],[Currency]],'Currency'!A:B,2,FALSE)</f>
        <v>9.6</v>
      </c>
      <c r="W8086" s="5" t="str">
        <f>IF(Main[[#This Row],[Avg_Cost_USD]]&lt;10,"Low",
IF(Main[[#This Row],[Avg_Cost_USD]]&lt;=30,"Medium","High"))</f>
        <v>Low</v>
      </c>
    </row>
    <row r="8087" spans="1:23" x14ac:dyDescent="0.3">
      <c r="A8087">
        <v>800468</v>
      </c>
      <c r="B8087" t="s">
        <v>8247</v>
      </c>
      <c r="C8087">
        <v>1</v>
      </c>
      <c r="D8087" t="s">
        <v>5960</v>
      </c>
      <c r="E8087" t="s">
        <v>8248</v>
      </c>
      <c r="F8087">
        <v>80.927430560000005</v>
      </c>
      <c r="G8087">
        <v>26.84850556</v>
      </c>
      <c r="H8087" t="s">
        <v>8249</v>
      </c>
      <c r="I8087" t="s">
        <v>19</v>
      </c>
      <c r="J8087" t="s">
        <v>57</v>
      </c>
      <c r="K8087" t="s">
        <v>57</v>
      </c>
      <c r="L8087" t="s">
        <v>57</v>
      </c>
      <c r="M8087" t="s">
        <v>57</v>
      </c>
      <c r="N8087">
        <v>1</v>
      </c>
      <c r="O8087">
        <v>1057</v>
      </c>
      <c r="P8087">
        <v>300</v>
      </c>
      <c r="Q8087">
        <v>4.9000000000000004</v>
      </c>
      <c r="R8087">
        <v>2013</v>
      </c>
      <c r="S8087">
        <v>9</v>
      </c>
      <c r="T8087">
        <v>20</v>
      </c>
      <c r="U8087" s="1">
        <v>41537</v>
      </c>
      <c r="V8087" s="5">
        <f>Main[[#This Row],[Average_Cost_for_two]] * VLOOKUP(Main[[#This Row],[Currency]],'Currency'!A:B,2,FALSE)</f>
        <v>3.6</v>
      </c>
      <c r="W8087" s="5" t="str">
        <f>IF(Main[[#This Row],[Avg_Cost_USD]]&lt;10,"Low",
IF(Main[[#This Row],[Avg_Cost_USD]]&lt;=30,"Medium","High"))</f>
        <v>Low</v>
      </c>
    </row>
    <row r="8088" spans="1:23" x14ac:dyDescent="0.3">
      <c r="A8088">
        <v>18375866</v>
      </c>
      <c r="B8088" t="s">
        <v>8250</v>
      </c>
      <c r="C8088">
        <v>1</v>
      </c>
      <c r="D8088" t="s">
        <v>5960</v>
      </c>
      <c r="E8088" t="s">
        <v>8251</v>
      </c>
      <c r="F8088">
        <v>81.01515904</v>
      </c>
      <c r="G8088">
        <v>26.867445459999999</v>
      </c>
      <c r="H8088" t="s">
        <v>2099</v>
      </c>
      <c r="I8088" t="s">
        <v>19</v>
      </c>
      <c r="J8088" t="s">
        <v>57</v>
      </c>
      <c r="K8088" t="s">
        <v>57</v>
      </c>
      <c r="L8088" t="s">
        <v>57</v>
      </c>
      <c r="M8088" t="s">
        <v>57</v>
      </c>
      <c r="N8088">
        <v>2</v>
      </c>
      <c r="O8088">
        <v>106</v>
      </c>
      <c r="P8088">
        <v>450</v>
      </c>
      <c r="Q8088">
        <v>4.3</v>
      </c>
      <c r="R8088">
        <v>2014</v>
      </c>
      <c r="S8088">
        <v>9</v>
      </c>
      <c r="T8088">
        <v>28</v>
      </c>
      <c r="U8088" s="1">
        <v>41910</v>
      </c>
      <c r="V8088" s="5">
        <f>Main[[#This Row],[Average_Cost_for_two]] * VLOOKUP(Main[[#This Row],[Currency]],'Currency'!A:B,2,FALSE)</f>
        <v>5.4</v>
      </c>
      <c r="W8088" s="5" t="str">
        <f>IF(Main[[#This Row],[Avg_Cost_USD]]&lt;10,"Low",
IF(Main[[#This Row],[Avg_Cost_USD]]&lt;=30,"Medium","High"))</f>
        <v>Low</v>
      </c>
    </row>
    <row r="8089" spans="1:23" x14ac:dyDescent="0.3">
      <c r="A8089">
        <v>3100010</v>
      </c>
      <c r="B8089" t="s">
        <v>8252</v>
      </c>
      <c r="C8089">
        <v>1</v>
      </c>
      <c r="D8089" t="s">
        <v>5821</v>
      </c>
      <c r="E8089" t="s">
        <v>8253</v>
      </c>
      <c r="F8089">
        <v>74.852744439999995</v>
      </c>
      <c r="G8089">
        <v>12.87367778</v>
      </c>
      <c r="H8089" t="s">
        <v>1091</v>
      </c>
      <c r="I8089" t="s">
        <v>19</v>
      </c>
      <c r="J8089" t="s">
        <v>57</v>
      </c>
      <c r="K8089" t="s">
        <v>57</v>
      </c>
      <c r="L8089" t="s">
        <v>57</v>
      </c>
      <c r="M8089" t="s">
        <v>57</v>
      </c>
      <c r="N8089">
        <v>3</v>
      </c>
      <c r="O8089">
        <v>196</v>
      </c>
      <c r="P8089">
        <v>900</v>
      </c>
      <c r="Q8089">
        <v>3.8</v>
      </c>
      <c r="R8089">
        <v>2013</v>
      </c>
      <c r="S8089">
        <v>9</v>
      </c>
      <c r="T8089">
        <v>19</v>
      </c>
      <c r="U8089" s="1">
        <v>41536</v>
      </c>
      <c r="V8089" s="5">
        <f>Main[[#This Row],[Average_Cost_for_two]] * VLOOKUP(Main[[#This Row],[Currency]],'Currency'!A:B,2,FALSE)</f>
        <v>10.8</v>
      </c>
      <c r="W8089" s="5" t="str">
        <f>IF(Main[[#This Row],[Avg_Cost_USD]]&lt;10,"Low",
IF(Main[[#This Row],[Avg_Cost_USD]]&lt;=30,"Medium","High"))</f>
        <v>Medium</v>
      </c>
    </row>
    <row r="8090" spans="1:23" x14ac:dyDescent="0.3">
      <c r="A8090">
        <v>3100145</v>
      </c>
      <c r="B8090" t="s">
        <v>8254</v>
      </c>
      <c r="C8090">
        <v>1</v>
      </c>
      <c r="D8090" t="s">
        <v>5821</v>
      </c>
      <c r="E8090" t="s">
        <v>8253</v>
      </c>
      <c r="F8090">
        <v>74.85158611</v>
      </c>
      <c r="G8090">
        <v>12.873530560000001</v>
      </c>
      <c r="H8090" t="s">
        <v>8255</v>
      </c>
      <c r="I8090" t="s">
        <v>19</v>
      </c>
      <c r="J8090" t="s">
        <v>57</v>
      </c>
      <c r="K8090" t="s">
        <v>57</v>
      </c>
      <c r="L8090" t="s">
        <v>57</v>
      </c>
      <c r="M8090" t="s">
        <v>57</v>
      </c>
      <c r="N8090">
        <v>2</v>
      </c>
      <c r="O8090">
        <v>355</v>
      </c>
      <c r="P8090">
        <v>700</v>
      </c>
      <c r="Q8090">
        <v>3.7</v>
      </c>
      <c r="R8090">
        <v>2016</v>
      </c>
      <c r="S8090">
        <v>9</v>
      </c>
      <c r="T8090">
        <v>19</v>
      </c>
      <c r="U8090" s="1">
        <v>42632</v>
      </c>
      <c r="V8090" s="5">
        <f>Main[[#This Row],[Average_Cost_for_two]] * VLOOKUP(Main[[#This Row],[Currency]],'Currency'!A:B,2,FALSE)</f>
        <v>8.4</v>
      </c>
      <c r="W8090" s="5" t="str">
        <f>IF(Main[[#This Row],[Avg_Cost_USD]]&lt;10,"Low",
IF(Main[[#This Row],[Avg_Cost_USD]]&lt;=30,"Medium","High"))</f>
        <v>Low</v>
      </c>
    </row>
    <row r="8091" spans="1:23" x14ac:dyDescent="0.3">
      <c r="A8091">
        <v>18233317</v>
      </c>
      <c r="B8091" t="s">
        <v>8256</v>
      </c>
      <c r="C8091">
        <v>1</v>
      </c>
      <c r="D8091" t="s">
        <v>7986</v>
      </c>
      <c r="E8091" t="s">
        <v>8257</v>
      </c>
      <c r="F8091">
        <v>72.832584569999995</v>
      </c>
      <c r="G8091">
        <v>18.927583989999999</v>
      </c>
      <c r="H8091" t="s">
        <v>4267</v>
      </c>
      <c r="I8091" t="s">
        <v>19</v>
      </c>
      <c r="J8091" t="s">
        <v>57</v>
      </c>
      <c r="K8091" t="s">
        <v>57</v>
      </c>
      <c r="L8091" t="s">
        <v>57</v>
      </c>
      <c r="M8091" t="s">
        <v>57</v>
      </c>
      <c r="N8091">
        <v>3</v>
      </c>
      <c r="O8091">
        <v>1606</v>
      </c>
      <c r="P8091">
        <v>1500</v>
      </c>
      <c r="Q8091">
        <v>4.2</v>
      </c>
      <c r="R8091">
        <v>2012</v>
      </c>
      <c r="S8091">
        <v>9</v>
      </c>
      <c r="T8091">
        <v>5</v>
      </c>
      <c r="U8091" s="1">
        <v>41157</v>
      </c>
      <c r="V8091" s="5">
        <f>Main[[#This Row],[Average_Cost_for_two]] * VLOOKUP(Main[[#This Row],[Currency]],'Currency'!A:B,2,FALSE)</f>
        <v>18</v>
      </c>
      <c r="W8091" s="5" t="str">
        <f>IF(Main[[#This Row],[Avg_Cost_USD]]&lt;10,"Low",
IF(Main[[#This Row],[Avg_Cost_USD]]&lt;=30,"Medium","High"))</f>
        <v>Medium</v>
      </c>
    </row>
    <row r="8092" spans="1:23" x14ac:dyDescent="0.3">
      <c r="A8092">
        <v>3600265</v>
      </c>
      <c r="B8092" t="s">
        <v>8258</v>
      </c>
      <c r="C8092">
        <v>1</v>
      </c>
      <c r="D8092" t="s">
        <v>5854</v>
      </c>
      <c r="E8092" t="s">
        <v>8259</v>
      </c>
      <c r="F8092">
        <v>76.643622219999997</v>
      </c>
      <c r="G8092">
        <v>12.30456944</v>
      </c>
      <c r="H8092" t="s">
        <v>1879</v>
      </c>
      <c r="I8092" t="s">
        <v>19</v>
      </c>
      <c r="J8092" t="s">
        <v>57</v>
      </c>
      <c r="K8092" t="s">
        <v>57</v>
      </c>
      <c r="L8092" t="s">
        <v>57</v>
      </c>
      <c r="M8092" t="s">
        <v>57</v>
      </c>
      <c r="N8092">
        <v>3</v>
      </c>
      <c r="O8092">
        <v>172</v>
      </c>
      <c r="P8092">
        <v>900</v>
      </c>
      <c r="Q8092">
        <v>3.7</v>
      </c>
      <c r="R8092">
        <v>2016</v>
      </c>
      <c r="S8092">
        <v>9</v>
      </c>
      <c r="T8092">
        <v>8</v>
      </c>
      <c r="U8092" s="1">
        <v>42621</v>
      </c>
      <c r="V8092" s="5">
        <f>Main[[#This Row],[Average_Cost_for_two]] * VLOOKUP(Main[[#This Row],[Currency]],'Currency'!A:B,2,FALSE)</f>
        <v>10.8</v>
      </c>
      <c r="W8092" s="5" t="str">
        <f>IF(Main[[#This Row],[Avg_Cost_USD]]&lt;10,"Low",
IF(Main[[#This Row],[Avg_Cost_USD]]&lt;=30,"Medium","High"))</f>
        <v>Medium</v>
      </c>
    </row>
    <row r="8093" spans="1:23" x14ac:dyDescent="0.3">
      <c r="A8093">
        <v>18441771</v>
      </c>
      <c r="B8093" t="s">
        <v>8260</v>
      </c>
      <c r="C8093">
        <v>1</v>
      </c>
      <c r="D8093" t="s">
        <v>5718</v>
      </c>
      <c r="E8093" t="s">
        <v>5723</v>
      </c>
      <c r="F8093">
        <v>77.105037999999993</v>
      </c>
      <c r="G8093">
        <v>28.421811600000002</v>
      </c>
      <c r="H8093" t="s">
        <v>8261</v>
      </c>
      <c r="I8093" t="s">
        <v>19</v>
      </c>
      <c r="J8093" t="s">
        <v>61</v>
      </c>
      <c r="K8093" t="s">
        <v>57</v>
      </c>
      <c r="L8093" t="s">
        <v>57</v>
      </c>
      <c r="M8093" t="s">
        <v>57</v>
      </c>
      <c r="N8093">
        <v>4</v>
      </c>
      <c r="O8093">
        <v>45</v>
      </c>
      <c r="P8093">
        <v>2000</v>
      </c>
      <c r="Q8093">
        <v>3.7</v>
      </c>
      <c r="R8093">
        <v>2017</v>
      </c>
      <c r="S8093">
        <v>5</v>
      </c>
      <c r="T8093">
        <v>24</v>
      </c>
      <c r="U8093" s="1">
        <v>42879</v>
      </c>
      <c r="V8093" s="5">
        <f>Main[[#This Row],[Average_Cost_for_two]] * VLOOKUP(Main[[#This Row],[Currency]],'Currency'!A:B,2,FALSE)</f>
        <v>24</v>
      </c>
      <c r="W8093" s="5" t="str">
        <f>IF(Main[[#This Row],[Avg_Cost_USD]]&lt;10,"Low",
IF(Main[[#This Row],[Avg_Cost_USD]]&lt;=30,"Medium","High"))</f>
        <v>Medium</v>
      </c>
    </row>
    <row r="8094" spans="1:23" x14ac:dyDescent="0.3">
      <c r="A8094">
        <v>3600361</v>
      </c>
      <c r="B8094" t="s">
        <v>8262</v>
      </c>
      <c r="C8094">
        <v>1</v>
      </c>
      <c r="D8094" t="s">
        <v>5854</v>
      </c>
      <c r="E8094" t="s">
        <v>8263</v>
      </c>
      <c r="F8094">
        <v>76.625861110000002</v>
      </c>
      <c r="G8094">
        <v>12.28474722</v>
      </c>
      <c r="H8094" t="s">
        <v>56</v>
      </c>
      <c r="I8094" t="s">
        <v>19</v>
      </c>
      <c r="J8094" t="s">
        <v>57</v>
      </c>
      <c r="K8094" t="s">
        <v>57</v>
      </c>
      <c r="L8094" t="s">
        <v>57</v>
      </c>
      <c r="M8094" t="s">
        <v>57</v>
      </c>
      <c r="N8094">
        <v>2</v>
      </c>
      <c r="O8094">
        <v>127</v>
      </c>
      <c r="P8094">
        <v>700</v>
      </c>
      <c r="Q8094">
        <v>3.5</v>
      </c>
      <c r="R8094">
        <v>2014</v>
      </c>
      <c r="S8094">
        <v>9</v>
      </c>
      <c r="T8094">
        <v>8</v>
      </c>
      <c r="U8094" s="1">
        <v>41890</v>
      </c>
      <c r="V8094" s="5">
        <f>Main[[#This Row],[Average_Cost_for_two]] * VLOOKUP(Main[[#This Row],[Currency]],'Currency'!A:B,2,FALSE)</f>
        <v>8.4</v>
      </c>
      <c r="W8094" s="5" t="str">
        <f>IF(Main[[#This Row],[Avg_Cost_USD]]&lt;10,"Low",
IF(Main[[#This Row],[Avg_Cost_USD]]&lt;=30,"Medium","High"))</f>
        <v>Low</v>
      </c>
    </row>
    <row r="8095" spans="1:23" x14ac:dyDescent="0.3">
      <c r="A8095">
        <v>3600072</v>
      </c>
      <c r="B8095" t="s">
        <v>1935</v>
      </c>
      <c r="C8095">
        <v>1</v>
      </c>
      <c r="D8095" t="s">
        <v>5854</v>
      </c>
      <c r="E8095" t="s">
        <v>1185</v>
      </c>
      <c r="F8095">
        <v>76.617888890000003</v>
      </c>
      <c r="G8095">
        <v>12.337927779999999</v>
      </c>
      <c r="H8095" t="s">
        <v>1025</v>
      </c>
      <c r="I8095" t="s">
        <v>19</v>
      </c>
      <c r="J8095" t="s">
        <v>57</v>
      </c>
      <c r="K8095" t="s">
        <v>57</v>
      </c>
      <c r="L8095" t="s">
        <v>57</v>
      </c>
      <c r="M8095" t="s">
        <v>57</v>
      </c>
      <c r="N8095">
        <v>2</v>
      </c>
      <c r="O8095">
        <v>208</v>
      </c>
      <c r="P8095">
        <v>550</v>
      </c>
      <c r="Q8095">
        <v>3.7</v>
      </c>
      <c r="R8095">
        <v>2011</v>
      </c>
      <c r="S8095">
        <v>9</v>
      </c>
      <c r="T8095">
        <v>16</v>
      </c>
      <c r="U8095" s="1">
        <v>40802</v>
      </c>
      <c r="V8095" s="5">
        <f>Main[[#This Row],[Average_Cost_for_two]] * VLOOKUP(Main[[#This Row],[Currency]],'Currency'!A:B,2,FALSE)</f>
        <v>6.6000000000000005</v>
      </c>
      <c r="W8095" s="5" t="str">
        <f>IF(Main[[#This Row],[Avg_Cost_USD]]&lt;10,"Low",
IF(Main[[#This Row],[Avg_Cost_USD]]&lt;=30,"Medium","High"))</f>
        <v>Low</v>
      </c>
    </row>
    <row r="8096" spans="1:23" x14ac:dyDescent="0.3">
      <c r="A8096">
        <v>1600067</v>
      </c>
      <c r="B8096" t="s">
        <v>8264</v>
      </c>
      <c r="C8096">
        <v>1</v>
      </c>
      <c r="D8096" t="s">
        <v>1630</v>
      </c>
      <c r="E8096" t="s">
        <v>8265</v>
      </c>
      <c r="F8096">
        <v>73.765043129999995</v>
      </c>
      <c r="G8096">
        <v>20.003734099999999</v>
      </c>
      <c r="H8096" t="s">
        <v>321</v>
      </c>
      <c r="I8096" t="s">
        <v>19</v>
      </c>
      <c r="J8096" t="s">
        <v>57</v>
      </c>
      <c r="K8096" t="s">
        <v>57</v>
      </c>
      <c r="L8096" t="s">
        <v>57</v>
      </c>
      <c r="M8096" t="s">
        <v>57</v>
      </c>
      <c r="N8096">
        <v>3</v>
      </c>
      <c r="O8096">
        <v>162</v>
      </c>
      <c r="P8096">
        <v>500</v>
      </c>
      <c r="Q8096">
        <v>3.7</v>
      </c>
      <c r="R8096">
        <v>2018</v>
      </c>
      <c r="S8096">
        <v>9</v>
      </c>
      <c r="T8096">
        <v>21</v>
      </c>
      <c r="U8096" s="1">
        <v>43364</v>
      </c>
      <c r="V8096" s="5">
        <f>Main[[#This Row],[Average_Cost_for_two]] * VLOOKUP(Main[[#This Row],[Currency]],'Currency'!A:B,2,FALSE)</f>
        <v>6</v>
      </c>
      <c r="W8096" s="5" t="str">
        <f>IF(Main[[#This Row],[Avg_Cost_USD]]&lt;10,"Low",
IF(Main[[#This Row],[Avg_Cost_USD]]&lt;=30,"Medium","High"))</f>
        <v>Low</v>
      </c>
    </row>
    <row r="8097" spans="1:23" x14ac:dyDescent="0.3">
      <c r="A8097">
        <v>3700408</v>
      </c>
      <c r="B8097" t="s">
        <v>8266</v>
      </c>
      <c r="C8097">
        <v>1</v>
      </c>
      <c r="D8097" t="s">
        <v>1637</v>
      </c>
      <c r="E8097" t="s">
        <v>133</v>
      </c>
      <c r="F8097">
        <v>79.831348320000004</v>
      </c>
      <c r="G8097">
        <v>11.93648771</v>
      </c>
      <c r="H8097" t="s">
        <v>1348</v>
      </c>
      <c r="I8097" t="s">
        <v>19</v>
      </c>
      <c r="J8097" t="s">
        <v>57</v>
      </c>
      <c r="K8097" t="s">
        <v>57</v>
      </c>
      <c r="L8097" t="s">
        <v>57</v>
      </c>
      <c r="M8097" t="s">
        <v>57</v>
      </c>
      <c r="N8097">
        <v>3</v>
      </c>
      <c r="O8097">
        <v>97</v>
      </c>
      <c r="P8097">
        <v>600</v>
      </c>
      <c r="Q8097">
        <v>3.6</v>
      </c>
      <c r="R8097">
        <v>2014</v>
      </c>
      <c r="S8097">
        <v>9</v>
      </c>
      <c r="T8097">
        <v>15</v>
      </c>
      <c r="U8097" s="1">
        <v>41897</v>
      </c>
      <c r="V8097" s="5">
        <f>Main[[#This Row],[Average_Cost_for_two]] * VLOOKUP(Main[[#This Row],[Currency]],'Currency'!A:B,2,FALSE)</f>
        <v>7.2</v>
      </c>
      <c r="W8097" s="5" t="str">
        <f>IF(Main[[#This Row],[Avg_Cost_USD]]&lt;10,"Low",
IF(Main[[#This Row],[Avg_Cost_USD]]&lt;=30,"Medium","High"))</f>
        <v>Low</v>
      </c>
    </row>
    <row r="8098" spans="1:23" x14ac:dyDescent="0.3">
      <c r="A8098">
        <v>3700041</v>
      </c>
      <c r="B8098" t="s">
        <v>8267</v>
      </c>
      <c r="C8098">
        <v>1</v>
      </c>
      <c r="D8098" t="s">
        <v>1637</v>
      </c>
      <c r="E8098" t="s">
        <v>133</v>
      </c>
      <c r="F8098">
        <v>79.830194000000006</v>
      </c>
      <c r="G8098">
        <v>11.929842000000001</v>
      </c>
      <c r="H8098" t="s">
        <v>434</v>
      </c>
      <c r="I8098" t="s">
        <v>19</v>
      </c>
      <c r="J8098" t="s">
        <v>57</v>
      </c>
      <c r="K8098" t="s">
        <v>57</v>
      </c>
      <c r="L8098" t="s">
        <v>57</v>
      </c>
      <c r="M8098" t="s">
        <v>57</v>
      </c>
      <c r="N8098">
        <v>2</v>
      </c>
      <c r="O8098">
        <v>656</v>
      </c>
      <c r="P8098">
        <v>300</v>
      </c>
      <c r="Q8098">
        <v>4.2</v>
      </c>
      <c r="R8098">
        <v>2010</v>
      </c>
      <c r="S8098">
        <v>9</v>
      </c>
      <c r="T8098">
        <v>8</v>
      </c>
      <c r="U8098" s="1">
        <v>40429</v>
      </c>
      <c r="V8098" s="5">
        <f>Main[[#This Row],[Average_Cost_for_two]] * VLOOKUP(Main[[#This Row],[Currency]],'Currency'!A:B,2,FALSE)</f>
        <v>3.6</v>
      </c>
      <c r="W8098" s="5" t="str">
        <f>IF(Main[[#This Row],[Avg_Cost_USD]]&lt;10,"Low",
IF(Main[[#This Row],[Avg_Cost_USD]]&lt;=30,"Medium","High"))</f>
        <v>Low</v>
      </c>
    </row>
    <row r="8099" spans="1:23" x14ac:dyDescent="0.3">
      <c r="A8099">
        <v>997</v>
      </c>
      <c r="B8099" t="s">
        <v>8268</v>
      </c>
      <c r="C8099">
        <v>1</v>
      </c>
      <c r="D8099" t="s">
        <v>5718</v>
      </c>
      <c r="E8099" t="s">
        <v>133</v>
      </c>
      <c r="F8099">
        <v>77.102036900000002</v>
      </c>
      <c r="G8099">
        <v>28.4800544</v>
      </c>
      <c r="H8099" t="s">
        <v>6510</v>
      </c>
      <c r="I8099" t="s">
        <v>19</v>
      </c>
      <c r="J8099" t="s">
        <v>57</v>
      </c>
      <c r="K8099" t="s">
        <v>57</v>
      </c>
      <c r="L8099" t="s">
        <v>57</v>
      </c>
      <c r="M8099" t="s">
        <v>57</v>
      </c>
      <c r="N8099">
        <v>4</v>
      </c>
      <c r="O8099">
        <v>283</v>
      </c>
      <c r="P8099">
        <v>2000</v>
      </c>
      <c r="Q8099">
        <v>3.8</v>
      </c>
      <c r="R8099">
        <v>2015</v>
      </c>
      <c r="S8099">
        <v>5</v>
      </c>
      <c r="T8099">
        <v>7</v>
      </c>
      <c r="U8099" s="1">
        <v>42131</v>
      </c>
      <c r="V8099" s="5">
        <f>Main[[#This Row],[Average_Cost_for_two]] * VLOOKUP(Main[[#This Row],[Currency]],'Currency'!A:B,2,FALSE)</f>
        <v>24</v>
      </c>
      <c r="W8099" s="5" t="str">
        <f>IF(Main[[#This Row],[Avg_Cost_USD]]&lt;10,"Low",
IF(Main[[#This Row],[Avg_Cost_USD]]&lt;=30,"Medium","High"))</f>
        <v>Medium</v>
      </c>
    </row>
    <row r="8100" spans="1:23" x14ac:dyDescent="0.3">
      <c r="A8100">
        <v>3700021</v>
      </c>
      <c r="B8100" t="s">
        <v>8269</v>
      </c>
      <c r="C8100">
        <v>1</v>
      </c>
      <c r="D8100" t="s">
        <v>1637</v>
      </c>
      <c r="E8100" t="s">
        <v>2395</v>
      </c>
      <c r="F8100">
        <v>79.834800000000001</v>
      </c>
      <c r="G8100">
        <v>11.93036667</v>
      </c>
      <c r="H8100" t="s">
        <v>301</v>
      </c>
      <c r="I8100" t="s">
        <v>19</v>
      </c>
      <c r="J8100" t="s">
        <v>57</v>
      </c>
      <c r="K8100" t="s">
        <v>57</v>
      </c>
      <c r="L8100" t="s">
        <v>57</v>
      </c>
      <c r="M8100" t="s">
        <v>57</v>
      </c>
      <c r="N8100">
        <v>3</v>
      </c>
      <c r="O8100">
        <v>495</v>
      </c>
      <c r="P8100">
        <v>550</v>
      </c>
      <c r="Q8100">
        <v>3.8</v>
      </c>
      <c r="R8100">
        <v>2017</v>
      </c>
      <c r="S8100">
        <v>9</v>
      </c>
      <c r="T8100">
        <v>19</v>
      </c>
      <c r="U8100" s="1">
        <v>42997</v>
      </c>
      <c r="V8100" s="5">
        <f>Main[[#This Row],[Average_Cost_for_two]] * VLOOKUP(Main[[#This Row],[Currency]],'Currency'!A:B,2,FALSE)</f>
        <v>6.6000000000000005</v>
      </c>
      <c r="W8100" s="5" t="str">
        <f>IF(Main[[#This Row],[Avg_Cost_USD]]&lt;10,"Low",
IF(Main[[#This Row],[Avg_Cost_USD]]&lt;=30,"Medium","High"))</f>
        <v>Low</v>
      </c>
    </row>
    <row r="8101" spans="1:23" x14ac:dyDescent="0.3">
      <c r="A8101">
        <v>18354483</v>
      </c>
      <c r="B8101" t="s">
        <v>8270</v>
      </c>
      <c r="C8101">
        <v>1</v>
      </c>
      <c r="D8101" t="s">
        <v>7965</v>
      </c>
      <c r="E8101" t="s">
        <v>7969</v>
      </c>
      <c r="F8101">
        <v>73.905100700000006</v>
      </c>
      <c r="G8101">
        <v>18.543625599999999</v>
      </c>
      <c r="H8101" t="s">
        <v>2138</v>
      </c>
      <c r="I8101" t="s">
        <v>19</v>
      </c>
      <c r="J8101" t="s">
        <v>57</v>
      </c>
      <c r="K8101" t="s">
        <v>57</v>
      </c>
      <c r="L8101" t="s">
        <v>57</v>
      </c>
      <c r="M8101" t="s">
        <v>57</v>
      </c>
      <c r="N8101">
        <v>3</v>
      </c>
      <c r="O8101">
        <v>868</v>
      </c>
      <c r="P8101">
        <v>1500</v>
      </c>
      <c r="Q8101">
        <v>4.3</v>
      </c>
      <c r="R8101">
        <v>2016</v>
      </c>
      <c r="S8101">
        <v>9</v>
      </c>
      <c r="T8101">
        <v>18</v>
      </c>
      <c r="U8101" s="1">
        <v>42631</v>
      </c>
      <c r="V8101" s="5">
        <f>Main[[#This Row],[Average_Cost_for_two]] * VLOOKUP(Main[[#This Row],[Currency]],'Currency'!A:B,2,FALSE)</f>
        <v>18</v>
      </c>
      <c r="W8101" s="5" t="str">
        <f>IF(Main[[#This Row],[Avg_Cost_USD]]&lt;10,"Low",
IF(Main[[#This Row],[Avg_Cost_USD]]&lt;=30,"Medium","High"))</f>
        <v>Medium</v>
      </c>
    </row>
    <row r="8102" spans="1:23" x14ac:dyDescent="0.3">
      <c r="A8102">
        <v>2700008</v>
      </c>
      <c r="B8102" t="s">
        <v>8271</v>
      </c>
      <c r="C8102">
        <v>1</v>
      </c>
      <c r="D8102" t="s">
        <v>8272</v>
      </c>
      <c r="E8102" t="s">
        <v>8273</v>
      </c>
      <c r="F8102">
        <v>85.325730559999997</v>
      </c>
      <c r="G8102">
        <v>23.351058330000001</v>
      </c>
      <c r="H8102" t="s">
        <v>547</v>
      </c>
      <c r="I8102" t="s">
        <v>19</v>
      </c>
      <c r="J8102" t="s">
        <v>57</v>
      </c>
      <c r="K8102" t="s">
        <v>57</v>
      </c>
      <c r="L8102" t="s">
        <v>57</v>
      </c>
      <c r="M8102" t="s">
        <v>57</v>
      </c>
      <c r="N8102">
        <v>2</v>
      </c>
      <c r="O8102">
        <v>26</v>
      </c>
      <c r="P8102">
        <v>500</v>
      </c>
      <c r="Q8102">
        <v>3.1</v>
      </c>
      <c r="R8102">
        <v>2018</v>
      </c>
      <c r="S8102">
        <v>9</v>
      </c>
      <c r="T8102">
        <v>19</v>
      </c>
      <c r="U8102" s="1">
        <v>43362</v>
      </c>
      <c r="V8102" s="5">
        <f>Main[[#This Row],[Average_Cost_for_two]] * VLOOKUP(Main[[#This Row],[Currency]],'Currency'!A:B,2,FALSE)</f>
        <v>6</v>
      </c>
      <c r="W8102" s="5" t="str">
        <f>IF(Main[[#This Row],[Avg_Cost_USD]]&lt;10,"Low",
IF(Main[[#This Row],[Avg_Cost_USD]]&lt;=30,"Medium","High"))</f>
        <v>Low</v>
      </c>
    </row>
    <row r="8103" spans="1:23" x14ac:dyDescent="0.3">
      <c r="A8103">
        <v>3800052</v>
      </c>
      <c r="B8103" t="s">
        <v>8274</v>
      </c>
      <c r="C8103">
        <v>1</v>
      </c>
      <c r="D8103" t="s">
        <v>5565</v>
      </c>
      <c r="E8103" t="s">
        <v>8275</v>
      </c>
      <c r="F8103">
        <v>72.804342250000005</v>
      </c>
      <c r="G8103">
        <v>21.175104489999999</v>
      </c>
      <c r="H8103" t="s">
        <v>335</v>
      </c>
      <c r="I8103" t="s">
        <v>19</v>
      </c>
      <c r="J8103" t="s">
        <v>57</v>
      </c>
      <c r="K8103" t="s">
        <v>57</v>
      </c>
      <c r="L8103" t="s">
        <v>57</v>
      </c>
      <c r="M8103" t="s">
        <v>57</v>
      </c>
      <c r="N8103">
        <v>3</v>
      </c>
      <c r="O8103">
        <v>197</v>
      </c>
      <c r="P8103">
        <v>800</v>
      </c>
      <c r="Q8103">
        <v>4.2</v>
      </c>
      <c r="R8103">
        <v>2014</v>
      </c>
      <c r="S8103">
        <v>9</v>
      </c>
      <c r="T8103">
        <v>12</v>
      </c>
      <c r="U8103" s="1">
        <v>41894</v>
      </c>
      <c r="V8103" s="5">
        <f>Main[[#This Row],[Average_Cost_for_two]] * VLOOKUP(Main[[#This Row],[Currency]],'Currency'!A:B,2,FALSE)</f>
        <v>9.6</v>
      </c>
      <c r="W8103" s="5" t="str">
        <f>IF(Main[[#This Row],[Avg_Cost_USD]]&lt;10,"Low",
IF(Main[[#This Row],[Avg_Cost_USD]]&lt;=30,"Medium","High"))</f>
        <v>Low</v>
      </c>
    </row>
    <row r="8104" spans="1:23" x14ac:dyDescent="0.3">
      <c r="A8104">
        <v>3800020</v>
      </c>
      <c r="B8104" t="s">
        <v>8276</v>
      </c>
      <c r="C8104">
        <v>1</v>
      </c>
      <c r="D8104" t="s">
        <v>5565</v>
      </c>
      <c r="E8104" t="s">
        <v>8277</v>
      </c>
      <c r="F8104">
        <v>72.789292040000007</v>
      </c>
      <c r="G8104">
        <v>21.17105952</v>
      </c>
      <c r="H8104" t="s">
        <v>2140</v>
      </c>
      <c r="I8104" t="s">
        <v>19</v>
      </c>
      <c r="J8104" t="s">
        <v>57</v>
      </c>
      <c r="K8104" t="s">
        <v>57</v>
      </c>
      <c r="L8104" t="s">
        <v>57</v>
      </c>
      <c r="M8104" t="s">
        <v>57</v>
      </c>
      <c r="N8104">
        <v>3</v>
      </c>
      <c r="O8104">
        <v>209</v>
      </c>
      <c r="P8104">
        <v>800</v>
      </c>
      <c r="Q8104">
        <v>3.7</v>
      </c>
      <c r="R8104">
        <v>2016</v>
      </c>
      <c r="S8104">
        <v>9</v>
      </c>
      <c r="T8104">
        <v>18</v>
      </c>
      <c r="U8104" s="1">
        <v>42631</v>
      </c>
      <c r="V8104" s="5">
        <f>Main[[#This Row],[Average_Cost_for_two]] * VLOOKUP(Main[[#This Row],[Currency]],'Currency'!A:B,2,FALSE)</f>
        <v>9.6</v>
      </c>
      <c r="W8104" s="5" t="str">
        <f>IF(Main[[#This Row],[Avg_Cost_USD]]&lt;10,"Low",
IF(Main[[#This Row],[Avg_Cost_USD]]&lt;=30,"Medium","High"))</f>
        <v>Low</v>
      </c>
    </row>
    <row r="8105" spans="1:23" x14ac:dyDescent="0.3">
      <c r="A8105">
        <v>3800002</v>
      </c>
      <c r="B8105" t="s">
        <v>8278</v>
      </c>
      <c r="C8105">
        <v>1</v>
      </c>
      <c r="D8105" t="s">
        <v>5565</v>
      </c>
      <c r="E8105" t="s">
        <v>8279</v>
      </c>
      <c r="F8105">
        <v>72.814492060000006</v>
      </c>
      <c r="G8105">
        <v>21.183433569999998</v>
      </c>
      <c r="H8105" t="s">
        <v>3578</v>
      </c>
      <c r="I8105" t="s">
        <v>19</v>
      </c>
      <c r="J8105" t="s">
        <v>57</v>
      </c>
      <c r="K8105" t="s">
        <v>57</v>
      </c>
      <c r="L8105" t="s">
        <v>57</v>
      </c>
      <c r="M8105" t="s">
        <v>57</v>
      </c>
      <c r="N8105">
        <v>2</v>
      </c>
      <c r="O8105">
        <v>153</v>
      </c>
      <c r="P8105">
        <v>550</v>
      </c>
      <c r="Q8105">
        <v>3.9</v>
      </c>
      <c r="R8105">
        <v>2016</v>
      </c>
      <c r="S8105">
        <v>9</v>
      </c>
      <c r="T8105">
        <v>21</v>
      </c>
      <c r="U8105" s="1">
        <v>42634</v>
      </c>
      <c r="V8105" s="5">
        <f>Main[[#This Row],[Average_Cost_for_two]] * VLOOKUP(Main[[#This Row],[Currency]],'Currency'!A:B,2,FALSE)</f>
        <v>6.6000000000000005</v>
      </c>
      <c r="W8105" s="5" t="str">
        <f>IF(Main[[#This Row],[Avg_Cost_USD]]&lt;10,"Low",
IF(Main[[#This Row],[Avg_Cost_USD]]&lt;=30,"Medium","High"))</f>
        <v>Low</v>
      </c>
    </row>
    <row r="8106" spans="1:23" x14ac:dyDescent="0.3">
      <c r="A8106">
        <v>3900059</v>
      </c>
      <c r="B8106" t="s">
        <v>8280</v>
      </c>
      <c r="C8106">
        <v>1</v>
      </c>
      <c r="D8106" t="s">
        <v>1642</v>
      </c>
      <c r="E8106" t="s">
        <v>8281</v>
      </c>
      <c r="F8106">
        <v>83.006523000000001</v>
      </c>
      <c r="G8106">
        <v>25.288447000000001</v>
      </c>
      <c r="H8106" t="s">
        <v>8282</v>
      </c>
      <c r="I8106" t="s">
        <v>19</v>
      </c>
      <c r="J8106" t="s">
        <v>57</v>
      </c>
      <c r="K8106" t="s">
        <v>57</v>
      </c>
      <c r="L8106" t="s">
        <v>57</v>
      </c>
      <c r="M8106" t="s">
        <v>57</v>
      </c>
      <c r="N8106">
        <v>3</v>
      </c>
      <c r="O8106">
        <v>149</v>
      </c>
      <c r="P8106">
        <v>700</v>
      </c>
      <c r="Q8106">
        <v>3.7</v>
      </c>
      <c r="R8106">
        <v>2018</v>
      </c>
      <c r="S8106">
        <v>9</v>
      </c>
      <c r="T8106">
        <v>9</v>
      </c>
      <c r="U8106" s="1">
        <v>43352</v>
      </c>
      <c r="V8106" s="5">
        <f>Main[[#This Row],[Average_Cost_for_two]] * VLOOKUP(Main[[#This Row],[Currency]],'Currency'!A:B,2,FALSE)</f>
        <v>8.4</v>
      </c>
      <c r="W8106" s="5" t="str">
        <f>IF(Main[[#This Row],[Avg_Cost_USD]]&lt;10,"Low",
IF(Main[[#This Row],[Avg_Cost_USD]]&lt;=30,"Medium","High"))</f>
        <v>Low</v>
      </c>
    </row>
    <row r="8107" spans="1:23" x14ac:dyDescent="0.3">
      <c r="A8107">
        <v>3900067</v>
      </c>
      <c r="B8107" t="s">
        <v>3231</v>
      </c>
      <c r="C8107">
        <v>1</v>
      </c>
      <c r="D8107" t="s">
        <v>1642</v>
      </c>
      <c r="E8107" t="s">
        <v>8283</v>
      </c>
      <c r="F8107">
        <v>82.987294000000006</v>
      </c>
      <c r="G8107">
        <v>25.334361999999999</v>
      </c>
      <c r="H8107" t="s">
        <v>439</v>
      </c>
      <c r="I8107" t="s">
        <v>19</v>
      </c>
      <c r="J8107" t="s">
        <v>57</v>
      </c>
      <c r="K8107" t="s">
        <v>57</v>
      </c>
      <c r="L8107" t="s">
        <v>57</v>
      </c>
      <c r="M8107" t="s">
        <v>57</v>
      </c>
      <c r="N8107">
        <v>2</v>
      </c>
      <c r="O8107">
        <v>96</v>
      </c>
      <c r="P8107">
        <v>350</v>
      </c>
      <c r="Q8107">
        <v>3.4</v>
      </c>
      <c r="R8107">
        <v>2014</v>
      </c>
      <c r="S8107">
        <v>9</v>
      </c>
      <c r="T8107">
        <v>2</v>
      </c>
      <c r="U8107" s="1">
        <v>41884</v>
      </c>
      <c r="V8107" s="5">
        <f>Main[[#This Row],[Average_Cost_for_two]] * VLOOKUP(Main[[#This Row],[Currency]],'Currency'!A:B,2,FALSE)</f>
        <v>4.2</v>
      </c>
      <c r="W8107" s="5" t="str">
        <f>IF(Main[[#This Row],[Avg_Cost_USD]]&lt;10,"Low",
IF(Main[[#This Row],[Avg_Cost_USD]]&lt;=30,"Medium","High"))</f>
        <v>Low</v>
      </c>
    </row>
    <row r="8108" spans="1:23" x14ac:dyDescent="0.3">
      <c r="A8108">
        <v>2400119</v>
      </c>
      <c r="B8108" t="s">
        <v>3259</v>
      </c>
      <c r="C8108">
        <v>1</v>
      </c>
      <c r="D8108" t="s">
        <v>1634</v>
      </c>
      <c r="E8108" t="s">
        <v>117</v>
      </c>
      <c r="F8108">
        <v>81.839743999999996</v>
      </c>
      <c r="G8108">
        <v>25.449659</v>
      </c>
      <c r="H8108" t="s">
        <v>2485</v>
      </c>
      <c r="I8108" t="s">
        <v>19</v>
      </c>
      <c r="J8108" t="s">
        <v>57</v>
      </c>
      <c r="K8108" t="s">
        <v>57</v>
      </c>
      <c r="L8108" t="s">
        <v>57</v>
      </c>
      <c r="M8108" t="s">
        <v>57</v>
      </c>
      <c r="N8108">
        <v>3</v>
      </c>
      <c r="O8108">
        <v>58</v>
      </c>
      <c r="P8108">
        <v>500</v>
      </c>
      <c r="Q8108">
        <v>3.4</v>
      </c>
      <c r="R8108">
        <v>2017</v>
      </c>
      <c r="S8108">
        <v>8</v>
      </c>
      <c r="T8108">
        <v>27</v>
      </c>
      <c r="U8108" s="1">
        <v>42974</v>
      </c>
      <c r="V8108" s="5">
        <f>Main[[#This Row],[Average_Cost_for_two]] * VLOOKUP(Main[[#This Row],[Currency]],'Currency'!A:B,2,FALSE)</f>
        <v>6</v>
      </c>
      <c r="W8108" s="5" t="str">
        <f>IF(Main[[#This Row],[Avg_Cost_USD]]&lt;10,"Low",
IF(Main[[#This Row],[Avg_Cost_USD]]&lt;=30,"Medium","High"))</f>
        <v>Low</v>
      </c>
    </row>
    <row r="8109" spans="1:23" x14ac:dyDescent="0.3">
      <c r="A8109">
        <v>2200201</v>
      </c>
      <c r="B8109" t="s">
        <v>8284</v>
      </c>
      <c r="C8109">
        <v>1</v>
      </c>
      <c r="D8109" t="s">
        <v>8285</v>
      </c>
      <c r="E8109" t="s">
        <v>8286</v>
      </c>
      <c r="F8109">
        <v>74.875755560000002</v>
      </c>
      <c r="G8109">
        <v>31.634883330000001</v>
      </c>
      <c r="H8109" t="s">
        <v>426</v>
      </c>
      <c r="I8109" t="s">
        <v>19</v>
      </c>
      <c r="J8109" t="s">
        <v>57</v>
      </c>
      <c r="K8109" t="s">
        <v>57</v>
      </c>
      <c r="L8109" t="s">
        <v>57</v>
      </c>
      <c r="M8109" t="s">
        <v>57</v>
      </c>
      <c r="N8109">
        <v>1</v>
      </c>
      <c r="O8109">
        <v>56</v>
      </c>
      <c r="P8109">
        <v>150</v>
      </c>
      <c r="Q8109">
        <v>3.6</v>
      </c>
      <c r="R8109">
        <v>2015</v>
      </c>
      <c r="S8109">
        <v>8</v>
      </c>
      <c r="T8109">
        <v>26</v>
      </c>
      <c r="U8109" s="1">
        <v>42242</v>
      </c>
      <c r="V8109" s="5">
        <f>Main[[#This Row],[Average_Cost_for_two]] * VLOOKUP(Main[[#This Row],[Currency]],'Currency'!A:B,2,FALSE)</f>
        <v>1.8</v>
      </c>
      <c r="W8109" s="5" t="str">
        <f>IF(Main[[#This Row],[Avg_Cost_USD]]&lt;10,"Low",
IF(Main[[#This Row],[Avg_Cost_USD]]&lt;=30,"Medium","High"))</f>
        <v>Low</v>
      </c>
    </row>
    <row r="8110" spans="1:23" x14ac:dyDescent="0.3">
      <c r="A8110">
        <v>2200033</v>
      </c>
      <c r="B8110" t="s">
        <v>8287</v>
      </c>
      <c r="C8110">
        <v>1</v>
      </c>
      <c r="D8110" t="s">
        <v>8285</v>
      </c>
      <c r="E8110" t="s">
        <v>8288</v>
      </c>
      <c r="F8110">
        <v>74.86299167</v>
      </c>
      <c r="G8110">
        <v>31.650441669999999</v>
      </c>
      <c r="H8110" t="s">
        <v>789</v>
      </c>
      <c r="I8110" t="s">
        <v>19</v>
      </c>
      <c r="J8110" t="s">
        <v>57</v>
      </c>
      <c r="K8110" t="s">
        <v>57</v>
      </c>
      <c r="L8110" t="s">
        <v>57</v>
      </c>
      <c r="M8110" t="s">
        <v>57</v>
      </c>
      <c r="N8110">
        <v>2</v>
      </c>
      <c r="O8110">
        <v>111</v>
      </c>
      <c r="P8110">
        <v>400</v>
      </c>
      <c r="Q8110">
        <v>3.5</v>
      </c>
      <c r="R8110">
        <v>2011</v>
      </c>
      <c r="S8110">
        <v>8</v>
      </c>
      <c r="T8110">
        <v>8</v>
      </c>
      <c r="U8110" s="1">
        <v>40763</v>
      </c>
      <c r="V8110" s="5">
        <f>Main[[#This Row],[Average_Cost_for_two]] * VLOOKUP(Main[[#This Row],[Currency]],'Currency'!A:B,2,FALSE)</f>
        <v>4.8</v>
      </c>
      <c r="W8110" s="5" t="str">
        <f>IF(Main[[#This Row],[Avg_Cost_USD]]&lt;10,"Low",
IF(Main[[#This Row],[Avg_Cost_USD]]&lt;=30,"Medium","High"))</f>
        <v>Low</v>
      </c>
    </row>
    <row r="8111" spans="1:23" x14ac:dyDescent="0.3">
      <c r="A8111">
        <v>2200000</v>
      </c>
      <c r="B8111" t="s">
        <v>8289</v>
      </c>
      <c r="C8111">
        <v>1</v>
      </c>
      <c r="D8111" t="s">
        <v>8285</v>
      </c>
      <c r="E8111" t="s">
        <v>8290</v>
      </c>
      <c r="F8111">
        <v>74.873005000000006</v>
      </c>
      <c r="G8111">
        <v>31.624386000000001</v>
      </c>
      <c r="H8111" t="s">
        <v>56</v>
      </c>
      <c r="I8111" t="s">
        <v>19</v>
      </c>
      <c r="J8111" t="s">
        <v>57</v>
      </c>
      <c r="K8111" t="s">
        <v>57</v>
      </c>
      <c r="L8111" t="s">
        <v>57</v>
      </c>
      <c r="M8111" t="s">
        <v>57</v>
      </c>
      <c r="N8111">
        <v>2</v>
      </c>
      <c r="O8111">
        <v>878</v>
      </c>
      <c r="P8111">
        <v>500</v>
      </c>
      <c r="Q8111">
        <v>4.0999999999999996</v>
      </c>
      <c r="R8111">
        <v>2016</v>
      </c>
      <c r="S8111">
        <v>8</v>
      </c>
      <c r="T8111">
        <v>18</v>
      </c>
      <c r="U8111" s="1">
        <v>42600</v>
      </c>
      <c r="V8111" s="5">
        <f>Main[[#This Row],[Average_Cost_for_two]] * VLOOKUP(Main[[#This Row],[Currency]],'Currency'!A:B,2,FALSE)</f>
        <v>6</v>
      </c>
      <c r="W8111" s="5" t="str">
        <f>IF(Main[[#This Row],[Avg_Cost_USD]]&lt;10,"Low",
IF(Main[[#This Row],[Avg_Cost_USD]]&lt;=30,"Medium","High"))</f>
        <v>Low</v>
      </c>
    </row>
    <row r="8112" spans="1:23" x14ac:dyDescent="0.3">
      <c r="A8112">
        <v>2500134</v>
      </c>
      <c r="B8112" t="s">
        <v>368</v>
      </c>
      <c r="C8112">
        <v>1</v>
      </c>
      <c r="D8112" t="s">
        <v>6103</v>
      </c>
      <c r="E8112" t="s">
        <v>6104</v>
      </c>
      <c r="F8112">
        <v>75.340774999999994</v>
      </c>
      <c r="G8112">
        <v>19.876105559999999</v>
      </c>
      <c r="H8112" t="s">
        <v>296</v>
      </c>
      <c r="I8112" t="s">
        <v>19</v>
      </c>
      <c r="J8112" t="s">
        <v>57</v>
      </c>
      <c r="K8112" t="s">
        <v>57</v>
      </c>
      <c r="L8112" t="s">
        <v>57</v>
      </c>
      <c r="M8112" t="s">
        <v>57</v>
      </c>
      <c r="N8112">
        <v>2</v>
      </c>
      <c r="O8112">
        <v>19</v>
      </c>
      <c r="P8112">
        <v>700</v>
      </c>
      <c r="Q8112">
        <v>3.1</v>
      </c>
      <c r="R8112">
        <v>2010</v>
      </c>
      <c r="S8112">
        <v>8</v>
      </c>
      <c r="T8112">
        <v>8</v>
      </c>
      <c r="U8112" s="1">
        <v>40398</v>
      </c>
      <c r="V8112" s="5">
        <f>Main[[#This Row],[Average_Cost_for_two]] * VLOOKUP(Main[[#This Row],[Currency]],'Currency'!A:B,2,FALSE)</f>
        <v>8.4</v>
      </c>
      <c r="W8112" s="5" t="str">
        <f>IF(Main[[#This Row],[Avg_Cost_USD]]&lt;10,"Low",
IF(Main[[#This Row],[Avg_Cost_USD]]&lt;=30,"Medium","High"))</f>
        <v>Low</v>
      </c>
    </row>
    <row r="8113" spans="1:23" x14ac:dyDescent="0.3">
      <c r="A8113">
        <v>2500079</v>
      </c>
      <c r="B8113" t="s">
        <v>8291</v>
      </c>
      <c r="C8113">
        <v>1</v>
      </c>
      <c r="D8113" t="s">
        <v>6103</v>
      </c>
      <c r="E8113" t="s">
        <v>8292</v>
      </c>
      <c r="F8113">
        <v>75.316721999999999</v>
      </c>
      <c r="G8113">
        <v>19.875336999999998</v>
      </c>
      <c r="H8113" t="s">
        <v>8293</v>
      </c>
      <c r="I8113" t="s">
        <v>19</v>
      </c>
      <c r="J8113" t="s">
        <v>57</v>
      </c>
      <c r="K8113" t="s">
        <v>57</v>
      </c>
      <c r="L8113" t="s">
        <v>57</v>
      </c>
      <c r="M8113" t="s">
        <v>57</v>
      </c>
      <c r="N8113">
        <v>3</v>
      </c>
      <c r="O8113">
        <v>73</v>
      </c>
      <c r="P8113">
        <v>1000</v>
      </c>
      <c r="Q8113">
        <v>3.6</v>
      </c>
      <c r="R8113">
        <v>2017</v>
      </c>
      <c r="S8113">
        <v>8</v>
      </c>
      <c r="T8113">
        <v>11</v>
      </c>
      <c r="U8113" s="1">
        <v>42958</v>
      </c>
      <c r="V8113" s="5">
        <f>Main[[#This Row],[Average_Cost_for_two]] * VLOOKUP(Main[[#This Row],[Currency]],'Currency'!A:B,2,FALSE)</f>
        <v>12</v>
      </c>
      <c r="W8113" s="5" t="str">
        <f>IF(Main[[#This Row],[Avg_Cost_USD]]&lt;10,"Low",
IF(Main[[#This Row],[Avg_Cost_USD]]&lt;=30,"Medium","High"))</f>
        <v>Medium</v>
      </c>
    </row>
    <row r="8114" spans="1:23" x14ac:dyDescent="0.3">
      <c r="A8114">
        <v>2600008</v>
      </c>
      <c r="B8114" t="s">
        <v>8222</v>
      </c>
      <c r="C8114">
        <v>1</v>
      </c>
      <c r="D8114" t="s">
        <v>6100</v>
      </c>
      <c r="E8114" t="s">
        <v>8294</v>
      </c>
      <c r="F8114">
        <v>77.434976000000006</v>
      </c>
      <c r="G8114">
        <v>23.214459000000002</v>
      </c>
      <c r="H8114" t="s">
        <v>315</v>
      </c>
      <c r="I8114" t="s">
        <v>19</v>
      </c>
      <c r="J8114" t="s">
        <v>57</v>
      </c>
      <c r="K8114" t="s">
        <v>57</v>
      </c>
      <c r="L8114" t="s">
        <v>57</v>
      </c>
      <c r="M8114" t="s">
        <v>57</v>
      </c>
      <c r="N8114">
        <v>2</v>
      </c>
      <c r="O8114">
        <v>223</v>
      </c>
      <c r="P8114">
        <v>500</v>
      </c>
      <c r="Q8114">
        <v>4.2</v>
      </c>
      <c r="R8114">
        <v>2014</v>
      </c>
      <c r="S8114">
        <v>8</v>
      </c>
      <c r="T8114">
        <v>19</v>
      </c>
      <c r="U8114" s="1">
        <v>41870</v>
      </c>
      <c r="V8114" s="5">
        <f>Main[[#This Row],[Average_Cost_for_two]] * VLOOKUP(Main[[#This Row],[Currency]],'Currency'!A:B,2,FALSE)</f>
        <v>6</v>
      </c>
      <c r="W8114" s="5" t="str">
        <f>IF(Main[[#This Row],[Avg_Cost_USD]]&lt;10,"Low",
IF(Main[[#This Row],[Avg_Cost_USD]]&lt;=30,"Medium","High"))</f>
        <v>Low</v>
      </c>
    </row>
    <row r="8115" spans="1:23" x14ac:dyDescent="0.3">
      <c r="A8115">
        <v>18108352</v>
      </c>
      <c r="B8115" t="s">
        <v>8295</v>
      </c>
      <c r="C8115">
        <v>1</v>
      </c>
      <c r="D8115" t="s">
        <v>6100</v>
      </c>
      <c r="E8115" t="s">
        <v>8296</v>
      </c>
      <c r="F8115">
        <v>77.379605100000006</v>
      </c>
      <c r="G8115">
        <v>23.266260989999999</v>
      </c>
      <c r="H8115" t="s">
        <v>342</v>
      </c>
      <c r="I8115" t="s">
        <v>19</v>
      </c>
      <c r="J8115" t="s">
        <v>57</v>
      </c>
      <c r="K8115" t="s">
        <v>57</v>
      </c>
      <c r="L8115" t="s">
        <v>57</v>
      </c>
      <c r="M8115" t="s">
        <v>57</v>
      </c>
      <c r="N8115">
        <v>2</v>
      </c>
      <c r="O8115">
        <v>33</v>
      </c>
      <c r="P8115">
        <v>500</v>
      </c>
      <c r="Q8115">
        <v>3.8</v>
      </c>
      <c r="R8115">
        <v>2012</v>
      </c>
      <c r="S8115">
        <v>8</v>
      </c>
      <c r="T8115">
        <v>18</v>
      </c>
      <c r="U8115" s="1">
        <v>41139</v>
      </c>
      <c r="V8115" s="5">
        <f>Main[[#This Row],[Average_Cost_for_two]] * VLOOKUP(Main[[#This Row],[Currency]],'Currency'!A:B,2,FALSE)</f>
        <v>6</v>
      </c>
      <c r="W8115" s="5" t="str">
        <f>IF(Main[[#This Row],[Avg_Cost_USD]]&lt;10,"Low",
IF(Main[[#This Row],[Avg_Cost_USD]]&lt;=30,"Medium","High"))</f>
        <v>Low</v>
      </c>
    </row>
    <row r="8116" spans="1:23" x14ac:dyDescent="0.3">
      <c r="A8116">
        <v>2600003</v>
      </c>
      <c r="B8116" t="s">
        <v>8297</v>
      </c>
      <c r="C8116">
        <v>1</v>
      </c>
      <c r="D8116" t="s">
        <v>6100</v>
      </c>
      <c r="E8116" t="s">
        <v>8298</v>
      </c>
      <c r="F8116">
        <v>77.408236000000002</v>
      </c>
      <c r="G8116">
        <v>23.264015000000001</v>
      </c>
      <c r="H8116" t="s">
        <v>8299</v>
      </c>
      <c r="I8116" t="s">
        <v>19</v>
      </c>
      <c r="J8116" t="s">
        <v>57</v>
      </c>
      <c r="K8116" t="s">
        <v>57</v>
      </c>
      <c r="L8116" t="s">
        <v>57</v>
      </c>
      <c r="M8116" t="s">
        <v>57</v>
      </c>
      <c r="N8116">
        <v>2</v>
      </c>
      <c r="O8116">
        <v>238</v>
      </c>
      <c r="P8116">
        <v>400</v>
      </c>
      <c r="Q8116">
        <v>4.0999999999999996</v>
      </c>
      <c r="R8116">
        <v>2010</v>
      </c>
      <c r="S8116">
        <v>8</v>
      </c>
      <c r="T8116">
        <v>2</v>
      </c>
      <c r="U8116" s="1">
        <v>40392</v>
      </c>
      <c r="V8116" s="5">
        <f>Main[[#This Row],[Average_Cost_for_two]] * VLOOKUP(Main[[#This Row],[Currency]],'Currency'!A:B,2,FALSE)</f>
        <v>4.8</v>
      </c>
      <c r="W8116" s="5" t="str">
        <f>IF(Main[[#This Row],[Avg_Cost_USD]]&lt;10,"Low",
IF(Main[[#This Row],[Avg_Cost_USD]]&lt;=30,"Medium","High"))</f>
        <v>Low</v>
      </c>
    </row>
    <row r="8117" spans="1:23" x14ac:dyDescent="0.3">
      <c r="A8117">
        <v>18413814</v>
      </c>
      <c r="B8117" t="s">
        <v>8300</v>
      </c>
      <c r="C8117">
        <v>1</v>
      </c>
      <c r="D8117" t="s">
        <v>8224</v>
      </c>
      <c r="E8117" t="s">
        <v>8225</v>
      </c>
      <c r="F8117">
        <v>85.822892870000004</v>
      </c>
      <c r="G8117">
        <v>20.343476039999999</v>
      </c>
      <c r="H8117" t="s">
        <v>372</v>
      </c>
      <c r="I8117" t="s">
        <v>19</v>
      </c>
      <c r="J8117" t="s">
        <v>57</v>
      </c>
      <c r="K8117" t="s">
        <v>57</v>
      </c>
      <c r="L8117" t="s">
        <v>57</v>
      </c>
      <c r="M8117" t="s">
        <v>57</v>
      </c>
      <c r="N8117">
        <v>2</v>
      </c>
      <c r="O8117">
        <v>90</v>
      </c>
      <c r="P8117">
        <v>900</v>
      </c>
      <c r="Q8117">
        <v>4</v>
      </c>
      <c r="R8117">
        <v>2016</v>
      </c>
      <c r="S8117">
        <v>8</v>
      </c>
      <c r="T8117">
        <v>9</v>
      </c>
      <c r="U8117" s="1">
        <v>42591</v>
      </c>
      <c r="V8117" s="5">
        <f>Main[[#This Row],[Average_Cost_for_two]] * VLOOKUP(Main[[#This Row],[Currency]],'Currency'!A:B,2,FALSE)</f>
        <v>10.8</v>
      </c>
      <c r="W8117" s="5" t="str">
        <f>IF(Main[[#This Row],[Avg_Cost_USD]]&lt;10,"Low",
IF(Main[[#This Row],[Avg_Cost_USD]]&lt;=30,"Medium","High"))</f>
        <v>Medium</v>
      </c>
    </row>
    <row r="8118" spans="1:23" x14ac:dyDescent="0.3">
      <c r="A8118">
        <v>3000048</v>
      </c>
      <c r="B8118" t="s">
        <v>2299</v>
      </c>
      <c r="C8118">
        <v>1</v>
      </c>
      <c r="D8118" t="s">
        <v>5580</v>
      </c>
      <c r="E8118" t="s">
        <v>8290</v>
      </c>
      <c r="F8118">
        <v>76.963302780000006</v>
      </c>
      <c r="G8118">
        <v>10.994136109999999</v>
      </c>
      <c r="H8118" t="s">
        <v>5980</v>
      </c>
      <c r="I8118" t="s">
        <v>19</v>
      </c>
      <c r="J8118" t="s">
        <v>57</v>
      </c>
      <c r="K8118" t="s">
        <v>57</v>
      </c>
      <c r="L8118" t="s">
        <v>57</v>
      </c>
      <c r="M8118" t="s">
        <v>57</v>
      </c>
      <c r="N8118">
        <v>3</v>
      </c>
      <c r="O8118">
        <v>505</v>
      </c>
      <c r="P8118">
        <v>1400</v>
      </c>
      <c r="Q8118">
        <v>4.4000000000000004</v>
      </c>
      <c r="R8118">
        <v>2014</v>
      </c>
      <c r="S8118">
        <v>8</v>
      </c>
      <c r="T8118">
        <v>27</v>
      </c>
      <c r="U8118" s="1">
        <v>41878</v>
      </c>
      <c r="V8118" s="5">
        <f>Main[[#This Row],[Average_Cost_for_two]] * VLOOKUP(Main[[#This Row],[Currency]],'Currency'!A:B,2,FALSE)</f>
        <v>16.8</v>
      </c>
      <c r="W8118" s="5" t="str">
        <f>IF(Main[[#This Row],[Avg_Cost_USD]]&lt;10,"Low",
IF(Main[[#This Row],[Avg_Cost_USD]]&lt;=30,"Medium","High"))</f>
        <v>Medium</v>
      </c>
    </row>
    <row r="8119" spans="1:23" x14ac:dyDescent="0.3">
      <c r="A8119">
        <v>2787</v>
      </c>
      <c r="B8119" t="s">
        <v>1492</v>
      </c>
      <c r="C8119">
        <v>1</v>
      </c>
      <c r="D8119" t="s">
        <v>5718</v>
      </c>
      <c r="E8119" t="s">
        <v>6089</v>
      </c>
      <c r="F8119">
        <v>77.097117800000007</v>
      </c>
      <c r="G8119">
        <v>28.5030769</v>
      </c>
      <c r="H8119" t="s">
        <v>287</v>
      </c>
      <c r="I8119" t="s">
        <v>19</v>
      </c>
      <c r="J8119" t="s">
        <v>61</v>
      </c>
      <c r="K8119" t="s">
        <v>61</v>
      </c>
      <c r="L8119" t="s">
        <v>57</v>
      </c>
      <c r="M8119" t="s">
        <v>57</v>
      </c>
      <c r="N8119">
        <v>4</v>
      </c>
      <c r="O8119">
        <v>1887</v>
      </c>
      <c r="P8119">
        <v>2000</v>
      </c>
      <c r="Q8119">
        <v>4.3</v>
      </c>
      <c r="R8119">
        <v>2018</v>
      </c>
      <c r="S8119">
        <v>4</v>
      </c>
      <c r="T8119">
        <v>25</v>
      </c>
      <c r="U8119" s="1">
        <v>43215</v>
      </c>
      <c r="V8119" s="5">
        <f>Main[[#This Row],[Average_Cost_for_two]] * VLOOKUP(Main[[#This Row],[Currency]],'Currency'!A:B,2,FALSE)</f>
        <v>24</v>
      </c>
      <c r="W8119" s="5" t="str">
        <f>IF(Main[[#This Row],[Avg_Cost_USD]]&lt;10,"Low",
IF(Main[[#This Row],[Avg_Cost_USD]]&lt;=30,"Medium","High"))</f>
        <v>Medium</v>
      </c>
    </row>
    <row r="8120" spans="1:23" x14ac:dyDescent="0.3">
      <c r="A8120">
        <v>306956</v>
      </c>
      <c r="B8120" t="s">
        <v>8301</v>
      </c>
      <c r="C8120">
        <v>1</v>
      </c>
      <c r="D8120" t="s">
        <v>5718</v>
      </c>
      <c r="E8120" t="s">
        <v>5749</v>
      </c>
      <c r="F8120">
        <v>77.087878599999996</v>
      </c>
      <c r="G8120">
        <v>28.4945922</v>
      </c>
      <c r="H8120" t="s">
        <v>8302</v>
      </c>
      <c r="I8120" t="s">
        <v>19</v>
      </c>
      <c r="J8120" t="s">
        <v>61</v>
      </c>
      <c r="K8120" t="s">
        <v>57</v>
      </c>
      <c r="L8120" t="s">
        <v>57</v>
      </c>
      <c r="M8120" t="s">
        <v>57</v>
      </c>
      <c r="N8120">
        <v>4</v>
      </c>
      <c r="O8120">
        <v>1490</v>
      </c>
      <c r="P8120">
        <v>2000</v>
      </c>
      <c r="Q8120">
        <v>3.9</v>
      </c>
      <c r="R8120">
        <v>2018</v>
      </c>
      <c r="S8120">
        <v>4</v>
      </c>
      <c r="T8120">
        <v>25</v>
      </c>
      <c r="U8120" s="1">
        <v>43215</v>
      </c>
      <c r="V8120" s="5">
        <f>Main[[#This Row],[Average_Cost_for_two]] * VLOOKUP(Main[[#This Row],[Currency]],'Currency'!A:B,2,FALSE)</f>
        <v>24</v>
      </c>
      <c r="W8120" s="5" t="str">
        <f>IF(Main[[#This Row],[Avg_Cost_USD]]&lt;10,"Low",
IF(Main[[#This Row],[Avg_Cost_USD]]&lt;=30,"Medium","High"))</f>
        <v>Medium</v>
      </c>
    </row>
    <row r="8121" spans="1:23" x14ac:dyDescent="0.3">
      <c r="A8121">
        <v>18244229</v>
      </c>
      <c r="B8121" t="s">
        <v>7015</v>
      </c>
      <c r="C8121">
        <v>1</v>
      </c>
      <c r="D8121" t="s">
        <v>8083</v>
      </c>
      <c r="E8121" t="s">
        <v>8303</v>
      </c>
      <c r="F8121">
        <v>77.310698619999997</v>
      </c>
      <c r="G8121">
        <v>28.641133199999999</v>
      </c>
      <c r="H8121" t="s">
        <v>430</v>
      </c>
      <c r="I8121" t="s">
        <v>19</v>
      </c>
      <c r="J8121" t="s">
        <v>57</v>
      </c>
      <c r="K8121" t="s">
        <v>57</v>
      </c>
      <c r="L8121" t="s">
        <v>57</v>
      </c>
      <c r="M8121" t="s">
        <v>57</v>
      </c>
      <c r="N8121">
        <v>1</v>
      </c>
      <c r="O8121">
        <v>0</v>
      </c>
      <c r="P8121">
        <v>250</v>
      </c>
      <c r="Q8121">
        <v>1</v>
      </c>
      <c r="R8121">
        <v>2016</v>
      </c>
      <c r="S8121">
        <v>8</v>
      </c>
      <c r="T8121">
        <v>28</v>
      </c>
      <c r="U8121" s="1">
        <v>42610</v>
      </c>
      <c r="V8121" s="5">
        <f>Main[[#This Row],[Average_Cost_for_two]] * VLOOKUP(Main[[#This Row],[Currency]],'Currency'!A:B,2,FALSE)</f>
        <v>3</v>
      </c>
      <c r="W8121" s="5" t="str">
        <f>IF(Main[[#This Row],[Avg_Cost_USD]]&lt;10,"Low",
IF(Main[[#This Row],[Avg_Cost_USD]]&lt;=30,"Medium","High"))</f>
        <v>Low</v>
      </c>
    </row>
    <row r="8122" spans="1:23" x14ac:dyDescent="0.3">
      <c r="A8122">
        <v>303960</v>
      </c>
      <c r="B8122" t="s">
        <v>8304</v>
      </c>
      <c r="C8122">
        <v>1</v>
      </c>
      <c r="D8122" t="s">
        <v>5718</v>
      </c>
      <c r="E8122" t="s">
        <v>5913</v>
      </c>
      <c r="F8122">
        <v>77.095027299999998</v>
      </c>
      <c r="G8122">
        <v>28.460270999999999</v>
      </c>
      <c r="H8122" t="s">
        <v>8305</v>
      </c>
      <c r="I8122" t="s">
        <v>19</v>
      </c>
      <c r="J8122" t="s">
        <v>57</v>
      </c>
      <c r="K8122" t="s">
        <v>57</v>
      </c>
      <c r="L8122" t="s">
        <v>57</v>
      </c>
      <c r="M8122" t="s">
        <v>57</v>
      </c>
      <c r="N8122">
        <v>4</v>
      </c>
      <c r="O8122">
        <v>2093</v>
      </c>
      <c r="P8122">
        <v>2000</v>
      </c>
      <c r="Q8122">
        <v>4.5999999999999996</v>
      </c>
      <c r="R8122">
        <v>2010</v>
      </c>
      <c r="S8122">
        <v>4</v>
      </c>
      <c r="T8122">
        <v>22</v>
      </c>
      <c r="U8122" s="1">
        <v>40290</v>
      </c>
      <c r="V8122" s="5">
        <f>Main[[#This Row],[Average_Cost_for_two]] * VLOOKUP(Main[[#This Row],[Currency]],'Currency'!A:B,2,FALSE)</f>
        <v>24</v>
      </c>
      <c r="W8122" s="5" t="str">
        <f>IF(Main[[#This Row],[Avg_Cost_USD]]&lt;10,"Low",
IF(Main[[#This Row],[Avg_Cost_USD]]&lt;=30,"Medium","High"))</f>
        <v>Medium</v>
      </c>
    </row>
    <row r="8123" spans="1:23" x14ac:dyDescent="0.3">
      <c r="A8123">
        <v>16519267</v>
      </c>
      <c r="B8123" t="s">
        <v>8306</v>
      </c>
      <c r="C8123">
        <v>1</v>
      </c>
      <c r="D8123" t="s">
        <v>1626</v>
      </c>
      <c r="E8123" t="s">
        <v>8307</v>
      </c>
      <c r="F8123">
        <v>73.766668199999998</v>
      </c>
      <c r="G8123">
        <v>15.5062047</v>
      </c>
      <c r="H8123" t="s">
        <v>8308</v>
      </c>
      <c r="I8123" t="s">
        <v>19</v>
      </c>
      <c r="J8123" t="s">
        <v>57</v>
      </c>
      <c r="K8123" t="s">
        <v>57</v>
      </c>
      <c r="L8123" t="s">
        <v>57</v>
      </c>
      <c r="M8123" t="s">
        <v>57</v>
      </c>
      <c r="N8123">
        <v>3</v>
      </c>
      <c r="O8123">
        <v>414</v>
      </c>
      <c r="P8123">
        <v>800</v>
      </c>
      <c r="Q8123">
        <v>4.2</v>
      </c>
      <c r="R8123">
        <v>2013</v>
      </c>
      <c r="S8123">
        <v>8</v>
      </c>
      <c r="T8123">
        <v>26</v>
      </c>
      <c r="U8123" s="1">
        <v>41512</v>
      </c>
      <c r="V8123" s="5">
        <f>Main[[#This Row],[Average_Cost_for_two]] * VLOOKUP(Main[[#This Row],[Currency]],'Currency'!A:B,2,FALSE)</f>
        <v>9.6</v>
      </c>
      <c r="W8123" s="5" t="str">
        <f>IF(Main[[#This Row],[Avg_Cost_USD]]&lt;10,"Low",
IF(Main[[#This Row],[Avg_Cost_USD]]&lt;=30,"Medium","High"))</f>
        <v>Low</v>
      </c>
    </row>
    <row r="8124" spans="1:23" x14ac:dyDescent="0.3">
      <c r="A8124">
        <v>306153</v>
      </c>
      <c r="B8124" t="s">
        <v>8309</v>
      </c>
      <c r="C8124">
        <v>1</v>
      </c>
      <c r="D8124" t="s">
        <v>5718</v>
      </c>
      <c r="E8124" t="s">
        <v>5749</v>
      </c>
      <c r="F8124">
        <v>77.088687899999996</v>
      </c>
      <c r="G8124">
        <v>28.495387099999999</v>
      </c>
      <c r="H8124" t="s">
        <v>56</v>
      </c>
      <c r="I8124" t="s">
        <v>19</v>
      </c>
      <c r="J8124" t="s">
        <v>61</v>
      </c>
      <c r="K8124" t="s">
        <v>61</v>
      </c>
      <c r="L8124" t="s">
        <v>57</v>
      </c>
      <c r="M8124" t="s">
        <v>57</v>
      </c>
      <c r="N8124">
        <v>4</v>
      </c>
      <c r="O8124">
        <v>1658</v>
      </c>
      <c r="P8124">
        <v>2000</v>
      </c>
      <c r="Q8124">
        <v>4</v>
      </c>
      <c r="R8124">
        <v>2017</v>
      </c>
      <c r="S8124">
        <v>3</v>
      </c>
      <c r="T8124">
        <v>28</v>
      </c>
      <c r="U8124" s="1">
        <v>42822</v>
      </c>
      <c r="V8124" s="5">
        <f>Main[[#This Row],[Average_Cost_for_two]] * VLOOKUP(Main[[#This Row],[Currency]],'Currency'!A:B,2,FALSE)</f>
        <v>24</v>
      </c>
      <c r="W8124" s="5" t="str">
        <f>IF(Main[[#This Row],[Avg_Cost_USD]]&lt;10,"Low",
IF(Main[[#This Row],[Avg_Cost_USD]]&lt;=30,"Medium","High"))</f>
        <v>Medium</v>
      </c>
    </row>
    <row r="8125" spans="1:23" x14ac:dyDescent="0.3">
      <c r="A8125">
        <v>2100676</v>
      </c>
      <c r="B8125" t="s">
        <v>8310</v>
      </c>
      <c r="C8125">
        <v>1</v>
      </c>
      <c r="D8125" t="s">
        <v>2453</v>
      </c>
      <c r="E8125" t="s">
        <v>8311</v>
      </c>
      <c r="F8125">
        <v>91.783000000000001</v>
      </c>
      <c r="G8125">
        <v>26.172666670000002</v>
      </c>
      <c r="H8125" t="s">
        <v>335</v>
      </c>
      <c r="I8125" t="s">
        <v>19</v>
      </c>
      <c r="J8125" t="s">
        <v>57</v>
      </c>
      <c r="K8125" t="s">
        <v>57</v>
      </c>
      <c r="L8125" t="s">
        <v>57</v>
      </c>
      <c r="M8125" t="s">
        <v>57</v>
      </c>
      <c r="N8125">
        <v>2</v>
      </c>
      <c r="O8125">
        <v>369</v>
      </c>
      <c r="P8125">
        <v>600</v>
      </c>
      <c r="Q8125">
        <v>4.3</v>
      </c>
      <c r="R8125">
        <v>2014</v>
      </c>
      <c r="S8125">
        <v>8</v>
      </c>
      <c r="T8125">
        <v>16</v>
      </c>
      <c r="U8125" s="1">
        <v>41867</v>
      </c>
      <c r="V8125" s="5">
        <f>Main[[#This Row],[Average_Cost_for_two]] * VLOOKUP(Main[[#This Row],[Currency]],'Currency'!A:B,2,FALSE)</f>
        <v>7.2</v>
      </c>
      <c r="W8125" s="5" t="str">
        <f>IF(Main[[#This Row],[Avg_Cost_USD]]&lt;10,"Low",
IF(Main[[#This Row],[Avg_Cost_USD]]&lt;=30,"Medium","High"))</f>
        <v>Low</v>
      </c>
    </row>
    <row r="8126" spans="1:23" x14ac:dyDescent="0.3">
      <c r="A8126">
        <v>18224282</v>
      </c>
      <c r="B8126" t="s">
        <v>8312</v>
      </c>
      <c r="C8126">
        <v>1</v>
      </c>
      <c r="D8126" t="s">
        <v>2453</v>
      </c>
      <c r="E8126" t="s">
        <v>8311</v>
      </c>
      <c r="F8126">
        <v>91.778969759999995</v>
      </c>
      <c r="G8126">
        <v>26.16767011</v>
      </c>
      <c r="H8126" t="s">
        <v>8313</v>
      </c>
      <c r="I8126" t="s">
        <v>19</v>
      </c>
      <c r="J8126" t="s">
        <v>57</v>
      </c>
      <c r="K8126" t="s">
        <v>57</v>
      </c>
      <c r="L8126" t="s">
        <v>57</v>
      </c>
      <c r="M8126" t="s">
        <v>57</v>
      </c>
      <c r="N8126">
        <v>2</v>
      </c>
      <c r="O8126">
        <v>233</v>
      </c>
      <c r="P8126">
        <v>700</v>
      </c>
      <c r="Q8126">
        <v>4.3</v>
      </c>
      <c r="R8126">
        <v>2010</v>
      </c>
      <c r="S8126">
        <v>8</v>
      </c>
      <c r="T8126">
        <v>14</v>
      </c>
      <c r="U8126" s="1">
        <v>40404</v>
      </c>
      <c r="V8126" s="5">
        <f>Main[[#This Row],[Average_Cost_for_two]] * VLOOKUP(Main[[#This Row],[Currency]],'Currency'!A:B,2,FALSE)</f>
        <v>8.4</v>
      </c>
      <c r="W8126" s="5" t="str">
        <f>IF(Main[[#This Row],[Avg_Cost_USD]]&lt;10,"Low",
IF(Main[[#This Row],[Avg_Cost_USD]]&lt;=30,"Medium","High"))</f>
        <v>Low</v>
      </c>
    </row>
    <row r="8127" spans="1:23" x14ac:dyDescent="0.3">
      <c r="A8127">
        <v>96776</v>
      </c>
      <c r="B8127" t="s">
        <v>8314</v>
      </c>
      <c r="C8127">
        <v>1</v>
      </c>
      <c r="D8127" t="s">
        <v>7980</v>
      </c>
      <c r="E8127" t="s">
        <v>8028</v>
      </c>
      <c r="F8127">
        <v>78.408321439999995</v>
      </c>
      <c r="G8127">
        <v>17.431668129999998</v>
      </c>
      <c r="H8127" t="s">
        <v>339</v>
      </c>
      <c r="I8127" t="s">
        <v>19</v>
      </c>
      <c r="J8127" t="s">
        <v>57</v>
      </c>
      <c r="K8127" t="s">
        <v>57</v>
      </c>
      <c r="L8127" t="s">
        <v>57</v>
      </c>
      <c r="M8127" t="s">
        <v>57</v>
      </c>
      <c r="N8127">
        <v>2</v>
      </c>
      <c r="O8127">
        <v>1023</v>
      </c>
      <c r="P8127">
        <v>600</v>
      </c>
      <c r="Q8127">
        <v>4.8</v>
      </c>
      <c r="R8127">
        <v>2018</v>
      </c>
      <c r="S8127">
        <v>8</v>
      </c>
      <c r="T8127">
        <v>5</v>
      </c>
      <c r="U8127" s="1">
        <v>43317</v>
      </c>
      <c r="V8127" s="5">
        <f>Main[[#This Row],[Average_Cost_for_two]] * VLOOKUP(Main[[#This Row],[Currency]],'Currency'!A:B,2,FALSE)</f>
        <v>7.2</v>
      </c>
      <c r="W8127" s="5" t="str">
        <f>IF(Main[[#This Row],[Avg_Cost_USD]]&lt;10,"Low",
IF(Main[[#This Row],[Avg_Cost_USD]]&lt;=30,"Medium","High"))</f>
        <v>Low</v>
      </c>
    </row>
    <row r="8128" spans="1:23" x14ac:dyDescent="0.3">
      <c r="A8128">
        <v>18391601</v>
      </c>
      <c r="B8128" t="s">
        <v>2299</v>
      </c>
      <c r="C8128">
        <v>1</v>
      </c>
      <c r="D8128" t="s">
        <v>5558</v>
      </c>
      <c r="E8128" t="s">
        <v>8315</v>
      </c>
      <c r="F8128">
        <v>80.349999999999994</v>
      </c>
      <c r="G8128">
        <v>26.47</v>
      </c>
      <c r="H8128" t="s">
        <v>8316</v>
      </c>
      <c r="I8128" t="s">
        <v>19</v>
      </c>
      <c r="J8128" t="s">
        <v>57</v>
      </c>
      <c r="K8128" t="s">
        <v>57</v>
      </c>
      <c r="L8128" t="s">
        <v>57</v>
      </c>
      <c r="M8128" t="s">
        <v>57</v>
      </c>
      <c r="N8128">
        <v>3</v>
      </c>
      <c r="O8128">
        <v>41</v>
      </c>
      <c r="P8128">
        <v>1400</v>
      </c>
      <c r="Q8128">
        <v>4</v>
      </c>
      <c r="R8128">
        <v>2013</v>
      </c>
      <c r="S8128">
        <v>8</v>
      </c>
      <c r="T8128">
        <v>13</v>
      </c>
      <c r="U8128" s="1">
        <v>41499</v>
      </c>
      <c r="V8128" s="5">
        <f>Main[[#This Row],[Average_Cost_for_two]] * VLOOKUP(Main[[#This Row],[Currency]],'Currency'!A:B,2,FALSE)</f>
        <v>16.8</v>
      </c>
      <c r="W8128" s="5" t="str">
        <f>IF(Main[[#This Row],[Avg_Cost_USD]]&lt;10,"Low",
IF(Main[[#This Row],[Avg_Cost_USD]]&lt;=30,"Medium","High"))</f>
        <v>Medium</v>
      </c>
    </row>
    <row r="8129" spans="1:23" x14ac:dyDescent="0.3">
      <c r="A8129">
        <v>15777</v>
      </c>
      <c r="B8129" t="s">
        <v>8317</v>
      </c>
      <c r="C8129">
        <v>1</v>
      </c>
      <c r="D8129" t="s">
        <v>8318</v>
      </c>
      <c r="E8129" t="s">
        <v>8319</v>
      </c>
      <c r="F8129">
        <v>75.826808249999999</v>
      </c>
      <c r="G8129">
        <v>30.90287228</v>
      </c>
      <c r="H8129" t="s">
        <v>8320</v>
      </c>
      <c r="I8129" t="s">
        <v>19</v>
      </c>
      <c r="J8129" t="s">
        <v>57</v>
      </c>
      <c r="K8129" t="s">
        <v>57</v>
      </c>
      <c r="L8129" t="s">
        <v>57</v>
      </c>
      <c r="M8129" t="s">
        <v>57</v>
      </c>
      <c r="N8129">
        <v>3</v>
      </c>
      <c r="O8129">
        <v>53</v>
      </c>
      <c r="P8129">
        <v>1600</v>
      </c>
      <c r="Q8129">
        <v>3.8</v>
      </c>
      <c r="R8129">
        <v>2017</v>
      </c>
      <c r="S8129">
        <v>8</v>
      </c>
      <c r="T8129">
        <v>4</v>
      </c>
      <c r="U8129" s="1">
        <v>42951</v>
      </c>
      <c r="V8129" s="5">
        <f>Main[[#This Row],[Average_Cost_for_two]] * VLOOKUP(Main[[#This Row],[Currency]],'Currency'!A:B,2,FALSE)</f>
        <v>19.2</v>
      </c>
      <c r="W8129" s="5" t="str">
        <f>IF(Main[[#This Row],[Avg_Cost_USD]]&lt;10,"Low",
IF(Main[[#This Row],[Avg_Cost_USD]]&lt;=30,"Medium","High"))</f>
        <v>Medium</v>
      </c>
    </row>
    <row r="8130" spans="1:23" x14ac:dyDescent="0.3">
      <c r="A8130">
        <v>18313566</v>
      </c>
      <c r="B8130" t="s">
        <v>8270</v>
      </c>
      <c r="C8130">
        <v>1</v>
      </c>
      <c r="D8130" t="s">
        <v>7986</v>
      </c>
      <c r="E8130" t="s">
        <v>8172</v>
      </c>
      <c r="F8130">
        <v>72.827649969999996</v>
      </c>
      <c r="G8130">
        <v>19.003517200000001</v>
      </c>
      <c r="H8130" t="s">
        <v>2138</v>
      </c>
      <c r="I8130" t="s">
        <v>19</v>
      </c>
      <c r="J8130" t="s">
        <v>57</v>
      </c>
      <c r="K8130" t="s">
        <v>57</v>
      </c>
      <c r="L8130" t="s">
        <v>57</v>
      </c>
      <c r="M8130" t="s">
        <v>57</v>
      </c>
      <c r="N8130">
        <v>3</v>
      </c>
      <c r="O8130">
        <v>1240</v>
      </c>
      <c r="P8130">
        <v>1500</v>
      </c>
      <c r="Q8130">
        <v>4.3</v>
      </c>
      <c r="R8130">
        <v>2018</v>
      </c>
      <c r="S8130">
        <v>8</v>
      </c>
      <c r="T8130">
        <v>22</v>
      </c>
      <c r="U8130" s="1">
        <v>43334</v>
      </c>
      <c r="V8130" s="5">
        <f>Main[[#This Row],[Average_Cost_for_two]] * VLOOKUP(Main[[#This Row],[Currency]],'Currency'!A:B,2,FALSE)</f>
        <v>18</v>
      </c>
      <c r="W8130" s="5" t="str">
        <f>IF(Main[[#This Row],[Avg_Cost_USD]]&lt;10,"Low",
IF(Main[[#This Row],[Avg_Cost_USD]]&lt;=30,"Medium","High"))</f>
        <v>Medium</v>
      </c>
    </row>
    <row r="8131" spans="1:23" x14ac:dyDescent="0.3">
      <c r="A8131">
        <v>3600013</v>
      </c>
      <c r="B8131" t="s">
        <v>6283</v>
      </c>
      <c r="C8131">
        <v>1</v>
      </c>
      <c r="D8131" t="s">
        <v>5854</v>
      </c>
      <c r="E8131" t="s">
        <v>8321</v>
      </c>
      <c r="F8131">
        <v>76.626166670000003</v>
      </c>
      <c r="G8131">
        <v>12.32399444</v>
      </c>
      <c r="H8131" t="s">
        <v>367</v>
      </c>
      <c r="I8131" t="s">
        <v>19</v>
      </c>
      <c r="J8131" t="s">
        <v>57</v>
      </c>
      <c r="K8131" t="s">
        <v>57</v>
      </c>
      <c r="L8131" t="s">
        <v>57</v>
      </c>
      <c r="M8131" t="s">
        <v>57</v>
      </c>
      <c r="N8131">
        <v>2</v>
      </c>
      <c r="O8131">
        <v>214</v>
      </c>
      <c r="P8131">
        <v>400</v>
      </c>
      <c r="Q8131">
        <v>3.5</v>
      </c>
      <c r="R8131">
        <v>2017</v>
      </c>
      <c r="S8131">
        <v>8</v>
      </c>
      <c r="T8131">
        <v>28</v>
      </c>
      <c r="U8131" s="1">
        <v>42975</v>
      </c>
      <c r="V8131" s="5">
        <f>Main[[#This Row],[Average_Cost_for_two]] * VLOOKUP(Main[[#This Row],[Currency]],'Currency'!A:B,2,FALSE)</f>
        <v>4.8</v>
      </c>
      <c r="W8131" s="5" t="str">
        <f>IF(Main[[#This Row],[Avg_Cost_USD]]&lt;10,"Low",
IF(Main[[#This Row],[Avg_Cost_USD]]&lt;=30,"Medium","High"))</f>
        <v>Low</v>
      </c>
    </row>
    <row r="8132" spans="1:23" x14ac:dyDescent="0.3">
      <c r="A8132">
        <v>3600285</v>
      </c>
      <c r="B8132" t="s">
        <v>8322</v>
      </c>
      <c r="C8132">
        <v>1</v>
      </c>
      <c r="D8132" t="s">
        <v>5854</v>
      </c>
      <c r="E8132" t="s">
        <v>1185</v>
      </c>
      <c r="F8132">
        <v>76.619102780000006</v>
      </c>
      <c r="G8132">
        <v>12.32635556</v>
      </c>
      <c r="H8132" t="s">
        <v>8323</v>
      </c>
      <c r="I8132" t="s">
        <v>19</v>
      </c>
      <c r="J8132" t="s">
        <v>57</v>
      </c>
      <c r="K8132" t="s">
        <v>57</v>
      </c>
      <c r="L8132" t="s">
        <v>57</v>
      </c>
      <c r="M8132" t="s">
        <v>57</v>
      </c>
      <c r="N8132">
        <v>2</v>
      </c>
      <c r="O8132">
        <v>249</v>
      </c>
      <c r="P8132">
        <v>650</v>
      </c>
      <c r="Q8132">
        <v>3.8</v>
      </c>
      <c r="R8132">
        <v>2014</v>
      </c>
      <c r="S8132">
        <v>8</v>
      </c>
      <c r="T8132">
        <v>8</v>
      </c>
      <c r="U8132" s="1">
        <v>41859</v>
      </c>
      <c r="V8132" s="5">
        <f>Main[[#This Row],[Average_Cost_for_two]] * VLOOKUP(Main[[#This Row],[Currency]],'Currency'!A:B,2,FALSE)</f>
        <v>7.8</v>
      </c>
      <c r="W8132" s="5" t="str">
        <f>IF(Main[[#This Row],[Avg_Cost_USD]]&lt;10,"Low",
IF(Main[[#This Row],[Avg_Cost_USD]]&lt;=30,"Medium","High"))</f>
        <v>Low</v>
      </c>
    </row>
    <row r="8133" spans="1:23" x14ac:dyDescent="0.3">
      <c r="A8133">
        <v>3300070</v>
      </c>
      <c r="B8133" t="s">
        <v>8324</v>
      </c>
      <c r="C8133">
        <v>1</v>
      </c>
      <c r="D8133" t="s">
        <v>5994</v>
      </c>
      <c r="E8133" t="s">
        <v>5995</v>
      </c>
      <c r="F8133">
        <v>79.080094430000003</v>
      </c>
      <c r="G8133">
        <v>21.140146120000001</v>
      </c>
      <c r="H8133" t="s">
        <v>8325</v>
      </c>
      <c r="I8133" t="s">
        <v>19</v>
      </c>
      <c r="J8133" t="s">
        <v>57</v>
      </c>
      <c r="K8133" t="s">
        <v>57</v>
      </c>
      <c r="L8133" t="s">
        <v>57</v>
      </c>
      <c r="M8133" t="s">
        <v>57</v>
      </c>
      <c r="N8133">
        <v>3</v>
      </c>
      <c r="O8133">
        <v>100</v>
      </c>
      <c r="P8133">
        <v>1000</v>
      </c>
      <c r="Q8133">
        <v>4</v>
      </c>
      <c r="R8133">
        <v>2010</v>
      </c>
      <c r="S8133">
        <v>8</v>
      </c>
      <c r="T8133">
        <v>11</v>
      </c>
      <c r="U8133" s="1">
        <v>40401</v>
      </c>
      <c r="V8133" s="5">
        <f>Main[[#This Row],[Average_Cost_for_two]] * VLOOKUP(Main[[#This Row],[Currency]],'Currency'!A:B,2,FALSE)</f>
        <v>12</v>
      </c>
      <c r="W8133" s="5" t="str">
        <f>IF(Main[[#This Row],[Avg_Cost_USD]]&lt;10,"Low",
IF(Main[[#This Row],[Avg_Cost_USD]]&lt;=30,"Medium","High"))</f>
        <v>Medium</v>
      </c>
    </row>
    <row r="8134" spans="1:23" x14ac:dyDescent="0.3">
      <c r="A8134">
        <v>4000269</v>
      </c>
      <c r="B8134" t="s">
        <v>3233</v>
      </c>
      <c r="C8134">
        <v>1</v>
      </c>
      <c r="D8134" t="s">
        <v>5845</v>
      </c>
      <c r="E8134" t="s">
        <v>8326</v>
      </c>
      <c r="F8134">
        <v>85.148632000000006</v>
      </c>
      <c r="G8134">
        <v>25.617912</v>
      </c>
      <c r="H8134" t="s">
        <v>315</v>
      </c>
      <c r="I8134" t="s">
        <v>19</v>
      </c>
      <c r="J8134" t="s">
        <v>57</v>
      </c>
      <c r="K8134" t="s">
        <v>57</v>
      </c>
      <c r="L8134" t="s">
        <v>57</v>
      </c>
      <c r="M8134" t="s">
        <v>57</v>
      </c>
      <c r="N8134">
        <v>2</v>
      </c>
      <c r="O8134">
        <v>60</v>
      </c>
      <c r="P8134">
        <v>500</v>
      </c>
      <c r="Q8134">
        <v>3.4</v>
      </c>
      <c r="R8134">
        <v>2014</v>
      </c>
      <c r="S8134">
        <v>8</v>
      </c>
      <c r="T8134">
        <v>16</v>
      </c>
      <c r="U8134" s="1">
        <v>41867</v>
      </c>
      <c r="V8134" s="5">
        <f>Main[[#This Row],[Average_Cost_for_two]] * VLOOKUP(Main[[#This Row],[Currency]],'Currency'!A:B,2,FALSE)</f>
        <v>6</v>
      </c>
      <c r="W8134" s="5" t="str">
        <f>IF(Main[[#This Row],[Avg_Cost_USD]]&lt;10,"Low",
IF(Main[[#This Row],[Avg_Cost_USD]]&lt;=30,"Medium","High"))</f>
        <v>Low</v>
      </c>
    </row>
    <row r="8135" spans="1:23" x14ac:dyDescent="0.3">
      <c r="A8135">
        <v>301499</v>
      </c>
      <c r="B8135" t="s">
        <v>8327</v>
      </c>
      <c r="C8135">
        <v>1</v>
      </c>
      <c r="D8135" t="s">
        <v>5718</v>
      </c>
      <c r="E8135" t="s">
        <v>5807</v>
      </c>
      <c r="F8135">
        <v>77.087339</v>
      </c>
      <c r="G8135">
        <v>28.462625899999999</v>
      </c>
      <c r="H8135" t="s">
        <v>2939</v>
      </c>
      <c r="I8135" t="s">
        <v>19</v>
      </c>
      <c r="J8135" t="s">
        <v>61</v>
      </c>
      <c r="K8135" t="s">
        <v>61</v>
      </c>
      <c r="L8135" t="s">
        <v>57</v>
      </c>
      <c r="M8135" t="s">
        <v>57</v>
      </c>
      <c r="N8135">
        <v>4</v>
      </c>
      <c r="O8135">
        <v>429</v>
      </c>
      <c r="P8135">
        <v>2000</v>
      </c>
      <c r="Q8135">
        <v>4</v>
      </c>
      <c r="R8135">
        <v>2014</v>
      </c>
      <c r="S8135">
        <v>3</v>
      </c>
      <c r="T8135">
        <v>27</v>
      </c>
      <c r="U8135" s="1">
        <v>41725</v>
      </c>
      <c r="V8135" s="5">
        <f>Main[[#This Row],[Average_Cost_for_two]] * VLOOKUP(Main[[#This Row],[Currency]],'Currency'!A:B,2,FALSE)</f>
        <v>24</v>
      </c>
      <c r="W8135" s="5" t="str">
        <f>IF(Main[[#This Row],[Avg_Cost_USD]]&lt;10,"Low",
IF(Main[[#This Row],[Avg_Cost_USD]]&lt;=30,"Medium","High"))</f>
        <v>Medium</v>
      </c>
    </row>
    <row r="8136" spans="1:23" x14ac:dyDescent="0.3">
      <c r="A8136">
        <v>18378803</v>
      </c>
      <c r="B8136" t="s">
        <v>8328</v>
      </c>
      <c r="C8136">
        <v>1</v>
      </c>
      <c r="D8136" t="s">
        <v>1637</v>
      </c>
      <c r="E8136" t="s">
        <v>2395</v>
      </c>
      <c r="F8136">
        <v>79.834810140000002</v>
      </c>
      <c r="G8136">
        <v>11.9365319</v>
      </c>
      <c r="H8136" t="s">
        <v>56</v>
      </c>
      <c r="I8136" t="s">
        <v>19</v>
      </c>
      <c r="J8136" t="s">
        <v>57</v>
      </c>
      <c r="K8136" t="s">
        <v>57</v>
      </c>
      <c r="L8136" t="s">
        <v>57</v>
      </c>
      <c r="M8136" t="s">
        <v>57</v>
      </c>
      <c r="N8136">
        <v>3</v>
      </c>
      <c r="O8136">
        <v>124</v>
      </c>
      <c r="P8136">
        <v>800</v>
      </c>
      <c r="Q8136">
        <v>3.7</v>
      </c>
      <c r="R8136">
        <v>2018</v>
      </c>
      <c r="S8136">
        <v>8</v>
      </c>
      <c r="T8136">
        <v>27</v>
      </c>
      <c r="U8136" s="1">
        <v>43339</v>
      </c>
      <c r="V8136" s="5">
        <f>Main[[#This Row],[Average_Cost_for_two]] * VLOOKUP(Main[[#This Row],[Currency]],'Currency'!A:B,2,FALSE)</f>
        <v>9.6</v>
      </c>
      <c r="W8136" s="5" t="str">
        <f>IF(Main[[#This Row],[Avg_Cost_USD]]&lt;10,"Low",
IF(Main[[#This Row],[Avg_Cost_USD]]&lt;=30,"Medium","High"))</f>
        <v>Low</v>
      </c>
    </row>
    <row r="8137" spans="1:23" x14ac:dyDescent="0.3">
      <c r="A8137">
        <v>2700082</v>
      </c>
      <c r="B8137" t="s">
        <v>8329</v>
      </c>
      <c r="C8137">
        <v>1</v>
      </c>
      <c r="D8137" t="s">
        <v>8272</v>
      </c>
      <c r="E8137" t="s">
        <v>8330</v>
      </c>
      <c r="F8137">
        <v>85.335738890000002</v>
      </c>
      <c r="G8137">
        <v>23.374877779999998</v>
      </c>
      <c r="H8137" t="s">
        <v>3296</v>
      </c>
      <c r="I8137" t="s">
        <v>19</v>
      </c>
      <c r="J8137" t="s">
        <v>57</v>
      </c>
      <c r="K8137" t="s">
        <v>57</v>
      </c>
      <c r="L8137" t="s">
        <v>57</v>
      </c>
      <c r="M8137" t="s">
        <v>57</v>
      </c>
      <c r="N8137">
        <v>3</v>
      </c>
      <c r="O8137">
        <v>95</v>
      </c>
      <c r="P8137">
        <v>1000</v>
      </c>
      <c r="Q8137">
        <v>3.6</v>
      </c>
      <c r="R8137">
        <v>2015</v>
      </c>
      <c r="S8137">
        <v>8</v>
      </c>
      <c r="T8137">
        <v>13</v>
      </c>
      <c r="U8137" s="1">
        <v>42229</v>
      </c>
      <c r="V8137" s="5">
        <f>Main[[#This Row],[Average_Cost_for_two]] * VLOOKUP(Main[[#This Row],[Currency]],'Currency'!A:B,2,FALSE)</f>
        <v>12</v>
      </c>
      <c r="W8137" s="5" t="str">
        <f>IF(Main[[#This Row],[Avg_Cost_USD]]&lt;10,"Low",
IF(Main[[#This Row],[Avg_Cost_USD]]&lt;=30,"Medium","High"))</f>
        <v>Medium</v>
      </c>
    </row>
    <row r="8138" spans="1:23" x14ac:dyDescent="0.3">
      <c r="A8138">
        <v>18396610</v>
      </c>
      <c r="B8138" t="s">
        <v>8331</v>
      </c>
      <c r="C8138">
        <v>1</v>
      </c>
      <c r="D8138" t="s">
        <v>5565</v>
      </c>
      <c r="E8138" t="s">
        <v>8332</v>
      </c>
      <c r="F8138">
        <v>72.79361609</v>
      </c>
      <c r="G8138">
        <v>21.18688393</v>
      </c>
      <c r="H8138" t="s">
        <v>521</v>
      </c>
      <c r="I8138" t="s">
        <v>19</v>
      </c>
      <c r="J8138" t="s">
        <v>57</v>
      </c>
      <c r="K8138" t="s">
        <v>57</v>
      </c>
      <c r="L8138" t="s">
        <v>57</v>
      </c>
      <c r="M8138" t="s">
        <v>57</v>
      </c>
      <c r="N8138">
        <v>2</v>
      </c>
      <c r="O8138">
        <v>70</v>
      </c>
      <c r="P8138">
        <v>500</v>
      </c>
      <c r="Q8138">
        <v>4.0999999999999996</v>
      </c>
      <c r="R8138">
        <v>2016</v>
      </c>
      <c r="S8138">
        <v>8</v>
      </c>
      <c r="T8138">
        <v>14</v>
      </c>
      <c r="U8138" s="1">
        <v>42596</v>
      </c>
      <c r="V8138" s="5">
        <f>Main[[#This Row],[Average_Cost_for_two]] * VLOOKUP(Main[[#This Row],[Currency]],'Currency'!A:B,2,FALSE)</f>
        <v>6</v>
      </c>
      <c r="W8138" s="5" t="str">
        <f>IF(Main[[#This Row],[Avg_Cost_USD]]&lt;10,"Low",
IF(Main[[#This Row],[Avg_Cost_USD]]&lt;=30,"Medium","High"))</f>
        <v>Low</v>
      </c>
    </row>
    <row r="8139" spans="1:23" x14ac:dyDescent="0.3">
      <c r="A8139">
        <v>3800022</v>
      </c>
      <c r="B8139" t="s">
        <v>8333</v>
      </c>
      <c r="C8139">
        <v>1</v>
      </c>
      <c r="D8139" t="s">
        <v>5565</v>
      </c>
      <c r="E8139" t="s">
        <v>8334</v>
      </c>
      <c r="F8139">
        <v>72.790488640000007</v>
      </c>
      <c r="G8139">
        <v>21.170797830000001</v>
      </c>
      <c r="H8139" t="s">
        <v>1324</v>
      </c>
      <c r="I8139" t="s">
        <v>19</v>
      </c>
      <c r="J8139" t="s">
        <v>57</v>
      </c>
      <c r="K8139" t="s">
        <v>57</v>
      </c>
      <c r="L8139" t="s">
        <v>57</v>
      </c>
      <c r="M8139" t="s">
        <v>57</v>
      </c>
      <c r="N8139">
        <v>2</v>
      </c>
      <c r="O8139">
        <v>223</v>
      </c>
      <c r="P8139">
        <v>650</v>
      </c>
      <c r="Q8139">
        <v>4</v>
      </c>
      <c r="R8139">
        <v>2011</v>
      </c>
      <c r="S8139">
        <v>8</v>
      </c>
      <c r="T8139">
        <v>17</v>
      </c>
      <c r="U8139" s="1">
        <v>40772</v>
      </c>
      <c r="V8139" s="5">
        <f>Main[[#This Row],[Average_Cost_for_two]] * VLOOKUP(Main[[#This Row],[Currency]],'Currency'!A:B,2,FALSE)</f>
        <v>7.8</v>
      </c>
      <c r="W8139" s="5" t="str">
        <f>IF(Main[[#This Row],[Avg_Cost_USD]]&lt;10,"Low",
IF(Main[[#This Row],[Avg_Cost_USD]]&lt;=30,"Medium","High"))</f>
        <v>Low</v>
      </c>
    </row>
    <row r="8140" spans="1:23" x14ac:dyDescent="0.3">
      <c r="A8140">
        <v>18367402</v>
      </c>
      <c r="B8140" t="s">
        <v>8335</v>
      </c>
      <c r="C8140">
        <v>1</v>
      </c>
      <c r="D8140" t="s">
        <v>5565</v>
      </c>
      <c r="E8140" t="s">
        <v>5826</v>
      </c>
      <c r="F8140">
        <v>72.77262915</v>
      </c>
      <c r="G8140">
        <v>21.149668850000001</v>
      </c>
      <c r="H8140" t="s">
        <v>8336</v>
      </c>
      <c r="I8140" t="s">
        <v>19</v>
      </c>
      <c r="J8140" t="s">
        <v>57</v>
      </c>
      <c r="K8140" t="s">
        <v>57</v>
      </c>
      <c r="L8140" t="s">
        <v>57</v>
      </c>
      <c r="M8140" t="s">
        <v>57</v>
      </c>
      <c r="N8140">
        <v>3</v>
      </c>
      <c r="O8140">
        <v>66</v>
      </c>
      <c r="P8140">
        <v>900</v>
      </c>
      <c r="Q8140">
        <v>3.6</v>
      </c>
      <c r="R8140">
        <v>2014</v>
      </c>
      <c r="S8140">
        <v>8</v>
      </c>
      <c r="T8140">
        <v>5</v>
      </c>
      <c r="U8140" s="1">
        <v>41856</v>
      </c>
      <c r="V8140" s="5">
        <f>Main[[#This Row],[Average_Cost_for_two]] * VLOOKUP(Main[[#This Row],[Currency]],'Currency'!A:B,2,FALSE)</f>
        <v>10.8</v>
      </c>
      <c r="W8140" s="5" t="str">
        <f>IF(Main[[#This Row],[Avg_Cost_USD]]&lt;10,"Low",
IF(Main[[#This Row],[Avg_Cost_USD]]&lt;=30,"Medium","High"))</f>
        <v>Medium</v>
      </c>
    </row>
    <row r="8141" spans="1:23" x14ac:dyDescent="0.3">
      <c r="A8141">
        <v>3900070</v>
      </c>
      <c r="B8141" t="s">
        <v>8337</v>
      </c>
      <c r="C8141">
        <v>1</v>
      </c>
      <c r="D8141" t="s">
        <v>1642</v>
      </c>
      <c r="E8141" t="s">
        <v>8338</v>
      </c>
      <c r="F8141">
        <v>82.999826999999996</v>
      </c>
      <c r="G8141">
        <v>25.281437</v>
      </c>
      <c r="H8141" t="s">
        <v>8339</v>
      </c>
      <c r="I8141" t="s">
        <v>19</v>
      </c>
      <c r="J8141" t="s">
        <v>57</v>
      </c>
      <c r="K8141" t="s">
        <v>57</v>
      </c>
      <c r="L8141" t="s">
        <v>57</v>
      </c>
      <c r="M8141" t="s">
        <v>57</v>
      </c>
      <c r="N8141">
        <v>2</v>
      </c>
      <c r="O8141">
        <v>85</v>
      </c>
      <c r="P8141">
        <v>400</v>
      </c>
      <c r="Q8141">
        <v>3.4</v>
      </c>
      <c r="R8141">
        <v>2017</v>
      </c>
      <c r="S8141">
        <v>8</v>
      </c>
      <c r="T8141">
        <v>3</v>
      </c>
      <c r="U8141" s="1">
        <v>42950</v>
      </c>
      <c r="V8141" s="5">
        <f>Main[[#This Row],[Average_Cost_for_two]] * VLOOKUP(Main[[#This Row],[Currency]],'Currency'!A:B,2,FALSE)</f>
        <v>4.8</v>
      </c>
      <c r="W8141" s="5" t="str">
        <f>IF(Main[[#This Row],[Avg_Cost_USD]]&lt;10,"Low",
IF(Main[[#This Row],[Avg_Cost_USD]]&lt;=30,"Medium","High"))</f>
        <v>Low</v>
      </c>
    </row>
    <row r="8142" spans="1:23" x14ac:dyDescent="0.3">
      <c r="A8142">
        <v>18285610</v>
      </c>
      <c r="B8142" t="s">
        <v>8340</v>
      </c>
      <c r="C8142">
        <v>1</v>
      </c>
      <c r="D8142" t="s">
        <v>5569</v>
      </c>
      <c r="E8142" t="s">
        <v>8341</v>
      </c>
      <c r="F8142">
        <v>83.304558</v>
      </c>
      <c r="G8142">
        <v>17.726709</v>
      </c>
      <c r="H8142" t="s">
        <v>8342</v>
      </c>
      <c r="I8142" t="s">
        <v>19</v>
      </c>
      <c r="J8142" t="s">
        <v>57</v>
      </c>
      <c r="K8142" t="s">
        <v>57</v>
      </c>
      <c r="L8142" t="s">
        <v>57</v>
      </c>
      <c r="M8142" t="s">
        <v>57</v>
      </c>
      <c r="N8142">
        <v>2</v>
      </c>
      <c r="O8142">
        <v>75</v>
      </c>
      <c r="P8142">
        <v>600</v>
      </c>
      <c r="Q8142">
        <v>4.0999999999999996</v>
      </c>
      <c r="R8142">
        <v>2011</v>
      </c>
      <c r="S8142">
        <v>8</v>
      </c>
      <c r="T8142">
        <v>26</v>
      </c>
      <c r="U8142" s="1">
        <v>40781</v>
      </c>
      <c r="V8142" s="5">
        <f>Main[[#This Row],[Average_Cost_for_two]] * VLOOKUP(Main[[#This Row],[Currency]],'Currency'!A:B,2,FALSE)</f>
        <v>7.2</v>
      </c>
      <c r="W8142" s="5" t="str">
        <f>IF(Main[[#This Row],[Avg_Cost_USD]]&lt;10,"Low",
IF(Main[[#This Row],[Avg_Cost_USD]]&lt;=30,"Medium","High"))</f>
        <v>Low</v>
      </c>
    </row>
    <row r="8143" spans="1:23" x14ac:dyDescent="0.3">
      <c r="A8143">
        <v>113702</v>
      </c>
      <c r="B8143" t="s">
        <v>8343</v>
      </c>
      <c r="C8143">
        <v>1</v>
      </c>
      <c r="D8143" t="s">
        <v>6097</v>
      </c>
      <c r="E8143" t="s">
        <v>8120</v>
      </c>
      <c r="F8143">
        <v>72.501764399999999</v>
      </c>
      <c r="G8143">
        <v>23.0401633</v>
      </c>
      <c r="H8143" t="s">
        <v>8344</v>
      </c>
      <c r="I8143" t="s">
        <v>19</v>
      </c>
      <c r="J8143" t="s">
        <v>57</v>
      </c>
      <c r="K8143" t="s">
        <v>57</v>
      </c>
      <c r="L8143" t="s">
        <v>57</v>
      </c>
      <c r="M8143" t="s">
        <v>57</v>
      </c>
      <c r="N8143">
        <v>3</v>
      </c>
      <c r="O8143">
        <v>769</v>
      </c>
      <c r="P8143">
        <v>800</v>
      </c>
      <c r="Q8143">
        <v>4.0999999999999996</v>
      </c>
      <c r="R8143">
        <v>2010</v>
      </c>
      <c r="S8143">
        <v>7</v>
      </c>
      <c r="T8143">
        <v>21</v>
      </c>
      <c r="U8143" s="1">
        <v>40380</v>
      </c>
      <c r="V8143" s="5">
        <f>Main[[#This Row],[Average_Cost_for_two]] * VLOOKUP(Main[[#This Row],[Currency]],'Currency'!A:B,2,FALSE)</f>
        <v>9.6</v>
      </c>
      <c r="W8143" s="5" t="str">
        <f>IF(Main[[#This Row],[Avg_Cost_USD]]&lt;10,"Low",
IF(Main[[#This Row],[Avg_Cost_USD]]&lt;=30,"Medium","High"))</f>
        <v>Low</v>
      </c>
    </row>
    <row r="8144" spans="1:23" x14ac:dyDescent="0.3">
      <c r="A8144">
        <v>110436</v>
      </c>
      <c r="B8144" t="s">
        <v>8345</v>
      </c>
      <c r="C8144">
        <v>1</v>
      </c>
      <c r="D8144" t="s">
        <v>6097</v>
      </c>
      <c r="E8144" t="s">
        <v>8346</v>
      </c>
      <c r="F8144">
        <v>72.511581500000005</v>
      </c>
      <c r="G8144">
        <v>23.027929</v>
      </c>
      <c r="H8144" t="s">
        <v>8347</v>
      </c>
      <c r="I8144" t="s">
        <v>19</v>
      </c>
      <c r="J8144" t="s">
        <v>57</v>
      </c>
      <c r="K8144" t="s">
        <v>57</v>
      </c>
      <c r="L8144" t="s">
        <v>57</v>
      </c>
      <c r="M8144" t="s">
        <v>57</v>
      </c>
      <c r="N8144">
        <v>3</v>
      </c>
      <c r="O8144">
        <v>375</v>
      </c>
      <c r="P8144">
        <v>1400</v>
      </c>
      <c r="Q8144">
        <v>3.6</v>
      </c>
      <c r="R8144">
        <v>2017</v>
      </c>
      <c r="S8144">
        <v>7</v>
      </c>
      <c r="T8144">
        <v>22</v>
      </c>
      <c r="U8144" s="1">
        <v>42938</v>
      </c>
      <c r="V8144" s="5">
        <f>Main[[#This Row],[Average_Cost_for_two]] * VLOOKUP(Main[[#This Row],[Currency]],'Currency'!A:B,2,FALSE)</f>
        <v>16.8</v>
      </c>
      <c r="W8144" s="5" t="str">
        <f>IF(Main[[#This Row],[Avg_Cost_USD]]&lt;10,"Low",
IF(Main[[#This Row],[Avg_Cost_USD]]&lt;=30,"Medium","High"))</f>
        <v>Medium</v>
      </c>
    </row>
    <row r="8145" spans="1:23" x14ac:dyDescent="0.3">
      <c r="A8145">
        <v>2400148</v>
      </c>
      <c r="B8145" t="s">
        <v>8348</v>
      </c>
      <c r="C8145">
        <v>1</v>
      </c>
      <c r="D8145" t="s">
        <v>1634</v>
      </c>
      <c r="E8145" t="s">
        <v>117</v>
      </c>
      <c r="F8145">
        <v>81.833166669999997</v>
      </c>
      <c r="G8145">
        <v>25.453436109999998</v>
      </c>
      <c r="H8145" t="s">
        <v>3292</v>
      </c>
      <c r="I8145" t="s">
        <v>19</v>
      </c>
      <c r="J8145" t="s">
        <v>57</v>
      </c>
      <c r="K8145" t="s">
        <v>57</v>
      </c>
      <c r="L8145" t="s">
        <v>57</v>
      </c>
      <c r="M8145" t="s">
        <v>57</v>
      </c>
      <c r="N8145">
        <v>2</v>
      </c>
      <c r="O8145">
        <v>76</v>
      </c>
      <c r="P8145">
        <v>350</v>
      </c>
      <c r="Q8145">
        <v>3.3</v>
      </c>
      <c r="R8145">
        <v>2010</v>
      </c>
      <c r="S8145">
        <v>7</v>
      </c>
      <c r="T8145">
        <v>4</v>
      </c>
      <c r="U8145" s="1">
        <v>40363</v>
      </c>
      <c r="V8145" s="5">
        <f>Main[[#This Row],[Average_Cost_for_two]] * VLOOKUP(Main[[#This Row],[Currency]],'Currency'!A:B,2,FALSE)</f>
        <v>4.2</v>
      </c>
      <c r="W8145" s="5" t="str">
        <f>IF(Main[[#This Row],[Avg_Cost_USD]]&lt;10,"Low",
IF(Main[[#This Row],[Avg_Cost_USD]]&lt;=30,"Medium","High"))</f>
        <v>Low</v>
      </c>
    </row>
    <row r="8146" spans="1:23" x14ac:dyDescent="0.3">
      <c r="A8146">
        <v>2200044</v>
      </c>
      <c r="B8146" t="s">
        <v>8349</v>
      </c>
      <c r="C8146">
        <v>1</v>
      </c>
      <c r="D8146" t="s">
        <v>8285</v>
      </c>
      <c r="E8146" t="s">
        <v>8290</v>
      </c>
      <c r="F8146">
        <v>74.878333330000004</v>
      </c>
      <c r="G8146">
        <v>31.626152780000002</v>
      </c>
      <c r="H8146" t="s">
        <v>439</v>
      </c>
      <c r="I8146" t="s">
        <v>19</v>
      </c>
      <c r="J8146" t="s">
        <v>57</v>
      </c>
      <c r="K8146" t="s">
        <v>57</v>
      </c>
      <c r="L8146" t="s">
        <v>57</v>
      </c>
      <c r="M8146" t="s">
        <v>57</v>
      </c>
      <c r="N8146">
        <v>2</v>
      </c>
      <c r="O8146">
        <v>461</v>
      </c>
      <c r="P8146">
        <v>500</v>
      </c>
      <c r="Q8146">
        <v>3.5</v>
      </c>
      <c r="R8146">
        <v>2014</v>
      </c>
      <c r="S8146">
        <v>7</v>
      </c>
      <c r="T8146">
        <v>11</v>
      </c>
      <c r="U8146" s="1">
        <v>41831</v>
      </c>
      <c r="V8146" s="5">
        <f>Main[[#This Row],[Average_Cost_for_two]] * VLOOKUP(Main[[#This Row],[Currency]],'Currency'!A:B,2,FALSE)</f>
        <v>6</v>
      </c>
      <c r="W8146" s="5" t="str">
        <f>IF(Main[[#This Row],[Avg_Cost_USD]]&lt;10,"Low",
IF(Main[[#This Row],[Avg_Cost_USD]]&lt;=30,"Medium","High"))</f>
        <v>Low</v>
      </c>
    </row>
    <row r="8147" spans="1:23" x14ac:dyDescent="0.3">
      <c r="A8147">
        <v>2200034</v>
      </c>
      <c r="B8147" t="s">
        <v>8350</v>
      </c>
      <c r="C8147">
        <v>1</v>
      </c>
      <c r="D8147" t="s">
        <v>8285</v>
      </c>
      <c r="E8147" t="s">
        <v>8351</v>
      </c>
      <c r="F8147">
        <v>74.877002000000005</v>
      </c>
      <c r="G8147">
        <v>31.644818000000001</v>
      </c>
      <c r="H8147" t="s">
        <v>56</v>
      </c>
      <c r="I8147" t="s">
        <v>19</v>
      </c>
      <c r="J8147" t="s">
        <v>57</v>
      </c>
      <c r="K8147" t="s">
        <v>57</v>
      </c>
      <c r="L8147" t="s">
        <v>57</v>
      </c>
      <c r="M8147" t="s">
        <v>57</v>
      </c>
      <c r="N8147">
        <v>3</v>
      </c>
      <c r="O8147">
        <v>96</v>
      </c>
      <c r="P8147">
        <v>1000</v>
      </c>
      <c r="Q8147">
        <v>3.5</v>
      </c>
      <c r="R8147">
        <v>2014</v>
      </c>
      <c r="S8147">
        <v>7</v>
      </c>
      <c r="T8147">
        <v>15</v>
      </c>
      <c r="U8147" s="1">
        <v>41835</v>
      </c>
      <c r="V8147" s="5">
        <f>Main[[#This Row],[Average_Cost_for_two]] * VLOOKUP(Main[[#This Row],[Currency]],'Currency'!A:B,2,FALSE)</f>
        <v>12</v>
      </c>
      <c r="W8147" s="5" t="str">
        <f>IF(Main[[#This Row],[Avg_Cost_USD]]&lt;10,"Low",
IF(Main[[#This Row],[Avg_Cost_USD]]&lt;=30,"Medium","High"))</f>
        <v>Medium</v>
      </c>
    </row>
    <row r="8148" spans="1:23" x14ac:dyDescent="0.3">
      <c r="A8148">
        <v>2500069</v>
      </c>
      <c r="B8148" t="s">
        <v>8352</v>
      </c>
      <c r="C8148">
        <v>1</v>
      </c>
      <c r="D8148" t="s">
        <v>6103</v>
      </c>
      <c r="E8148" t="s">
        <v>6104</v>
      </c>
      <c r="F8148">
        <v>75.367126799999994</v>
      </c>
      <c r="G8148">
        <v>19.8755223</v>
      </c>
      <c r="H8148" t="s">
        <v>433</v>
      </c>
      <c r="I8148" t="s">
        <v>19</v>
      </c>
      <c r="J8148" t="s">
        <v>57</v>
      </c>
      <c r="K8148" t="s">
        <v>57</v>
      </c>
      <c r="L8148" t="s">
        <v>57</v>
      </c>
      <c r="M8148" t="s">
        <v>57</v>
      </c>
      <c r="N8148">
        <v>2</v>
      </c>
      <c r="O8148">
        <v>46</v>
      </c>
      <c r="P8148">
        <v>350</v>
      </c>
      <c r="Q8148">
        <v>3.4</v>
      </c>
      <c r="R8148">
        <v>2011</v>
      </c>
      <c r="S8148">
        <v>7</v>
      </c>
      <c r="T8148">
        <v>12</v>
      </c>
      <c r="U8148" s="1">
        <v>40736</v>
      </c>
      <c r="V8148" s="5">
        <f>Main[[#This Row],[Average_Cost_for_two]] * VLOOKUP(Main[[#This Row],[Currency]],'Currency'!A:B,2,FALSE)</f>
        <v>4.2</v>
      </c>
      <c r="W8148" s="5" t="str">
        <f>IF(Main[[#This Row],[Avg_Cost_USD]]&lt;10,"Low",
IF(Main[[#This Row],[Avg_Cost_USD]]&lt;=30,"Medium","High"))</f>
        <v>Low</v>
      </c>
    </row>
    <row r="8149" spans="1:23" x14ac:dyDescent="0.3">
      <c r="A8149">
        <v>18385443</v>
      </c>
      <c r="B8149" t="s">
        <v>8353</v>
      </c>
      <c r="C8149">
        <v>1</v>
      </c>
      <c r="D8149" t="s">
        <v>7977</v>
      </c>
      <c r="E8149" t="s">
        <v>8354</v>
      </c>
      <c r="F8149">
        <v>77.614130419999995</v>
      </c>
      <c r="G8149">
        <v>12.935661809999999</v>
      </c>
      <c r="H8149" t="s">
        <v>7317</v>
      </c>
      <c r="I8149" t="s">
        <v>19</v>
      </c>
      <c r="J8149" t="s">
        <v>57</v>
      </c>
      <c r="K8149" t="s">
        <v>57</v>
      </c>
      <c r="L8149" t="s">
        <v>57</v>
      </c>
      <c r="M8149" t="s">
        <v>57</v>
      </c>
      <c r="N8149">
        <v>3</v>
      </c>
      <c r="O8149">
        <v>1288</v>
      </c>
      <c r="P8149">
        <v>1500</v>
      </c>
      <c r="Q8149">
        <v>4.5</v>
      </c>
      <c r="R8149">
        <v>2013</v>
      </c>
      <c r="S8149">
        <v>7</v>
      </c>
      <c r="T8149">
        <v>13</v>
      </c>
      <c r="U8149" s="1">
        <v>41468</v>
      </c>
      <c r="V8149" s="5">
        <f>Main[[#This Row],[Average_Cost_for_two]] * VLOOKUP(Main[[#This Row],[Currency]],'Currency'!A:B,2,FALSE)</f>
        <v>18</v>
      </c>
      <c r="W8149" s="5" t="str">
        <f>IF(Main[[#This Row],[Avg_Cost_USD]]&lt;10,"Low",
IF(Main[[#This Row],[Avg_Cost_USD]]&lt;=30,"Medium","High"))</f>
        <v>Medium</v>
      </c>
    </row>
    <row r="8150" spans="1:23" x14ac:dyDescent="0.3">
      <c r="A8150">
        <v>2600311</v>
      </c>
      <c r="B8150" t="s">
        <v>8355</v>
      </c>
      <c r="C8150">
        <v>1</v>
      </c>
      <c r="D8150" t="s">
        <v>6100</v>
      </c>
      <c r="E8150" t="s">
        <v>8294</v>
      </c>
      <c r="F8150">
        <v>77.417227440000005</v>
      </c>
      <c r="G8150">
        <v>23.184991520000001</v>
      </c>
      <c r="H8150" t="s">
        <v>289</v>
      </c>
      <c r="I8150" t="s">
        <v>19</v>
      </c>
      <c r="J8150" t="s">
        <v>57</v>
      </c>
      <c r="K8150" t="s">
        <v>57</v>
      </c>
      <c r="L8150" t="s">
        <v>57</v>
      </c>
      <c r="M8150" t="s">
        <v>57</v>
      </c>
      <c r="N8150">
        <v>2</v>
      </c>
      <c r="O8150">
        <v>126</v>
      </c>
      <c r="P8150">
        <v>700</v>
      </c>
      <c r="Q8150">
        <v>3.9</v>
      </c>
      <c r="R8150">
        <v>2015</v>
      </c>
      <c r="S8150">
        <v>7</v>
      </c>
      <c r="T8150">
        <v>12</v>
      </c>
      <c r="U8150" s="1">
        <v>42197</v>
      </c>
      <c r="V8150" s="5">
        <f>Main[[#This Row],[Average_Cost_for_two]] * VLOOKUP(Main[[#This Row],[Currency]],'Currency'!A:B,2,FALSE)</f>
        <v>8.4</v>
      </c>
      <c r="W8150" s="5" t="str">
        <f>IF(Main[[#This Row],[Avg_Cost_USD]]&lt;10,"Low",
IF(Main[[#This Row],[Avg_Cost_USD]]&lt;=30,"Medium","High"))</f>
        <v>Low</v>
      </c>
    </row>
    <row r="8151" spans="1:23" x14ac:dyDescent="0.3">
      <c r="A8151">
        <v>18362677</v>
      </c>
      <c r="B8151" t="s">
        <v>8356</v>
      </c>
      <c r="C8151">
        <v>1</v>
      </c>
      <c r="D8151" t="s">
        <v>8224</v>
      </c>
      <c r="E8151" t="s">
        <v>8357</v>
      </c>
      <c r="F8151">
        <v>85.833948109999994</v>
      </c>
      <c r="G8151">
        <v>20.311496330000001</v>
      </c>
      <c r="H8151" t="s">
        <v>8358</v>
      </c>
      <c r="I8151" t="s">
        <v>19</v>
      </c>
      <c r="J8151" t="s">
        <v>57</v>
      </c>
      <c r="K8151" t="s">
        <v>57</v>
      </c>
      <c r="L8151" t="s">
        <v>57</v>
      </c>
      <c r="M8151" t="s">
        <v>57</v>
      </c>
      <c r="N8151">
        <v>2</v>
      </c>
      <c r="O8151">
        <v>118</v>
      </c>
      <c r="P8151">
        <v>850</v>
      </c>
      <c r="Q8151">
        <v>3.7</v>
      </c>
      <c r="R8151">
        <v>2011</v>
      </c>
      <c r="S8151">
        <v>7</v>
      </c>
      <c r="T8151">
        <v>3</v>
      </c>
      <c r="U8151" s="1">
        <v>40727</v>
      </c>
      <c r="V8151" s="5">
        <f>Main[[#This Row],[Average_Cost_for_two]] * VLOOKUP(Main[[#This Row],[Currency]],'Currency'!A:B,2,FALSE)</f>
        <v>10.200000000000001</v>
      </c>
      <c r="W8151" s="5" t="str">
        <f>IF(Main[[#This Row],[Avg_Cost_USD]]&lt;10,"Low",
IF(Main[[#This Row],[Avg_Cost_USD]]&lt;=30,"Medium","High"))</f>
        <v>Medium</v>
      </c>
    </row>
    <row r="8152" spans="1:23" x14ac:dyDescent="0.3">
      <c r="A8152">
        <v>2900562</v>
      </c>
      <c r="B8152" t="s">
        <v>8359</v>
      </c>
      <c r="C8152">
        <v>1</v>
      </c>
      <c r="D8152" t="s">
        <v>8224</v>
      </c>
      <c r="E8152" t="s">
        <v>8225</v>
      </c>
      <c r="F8152">
        <v>85.825993269999998</v>
      </c>
      <c r="G8152">
        <v>20.353432890000001</v>
      </c>
      <c r="H8152" t="s">
        <v>8360</v>
      </c>
      <c r="I8152" t="s">
        <v>19</v>
      </c>
      <c r="J8152" t="s">
        <v>57</v>
      </c>
      <c r="K8152" t="s">
        <v>57</v>
      </c>
      <c r="L8152" t="s">
        <v>57</v>
      </c>
      <c r="M8152" t="s">
        <v>57</v>
      </c>
      <c r="N8152">
        <v>1</v>
      </c>
      <c r="O8152">
        <v>253</v>
      </c>
      <c r="P8152">
        <v>450</v>
      </c>
      <c r="Q8152">
        <v>3.8</v>
      </c>
      <c r="R8152">
        <v>2013</v>
      </c>
      <c r="S8152">
        <v>7</v>
      </c>
      <c r="T8152">
        <v>3</v>
      </c>
      <c r="U8152" s="1">
        <v>41458</v>
      </c>
      <c r="V8152" s="5">
        <f>Main[[#This Row],[Average_Cost_for_two]] * VLOOKUP(Main[[#This Row],[Currency]],'Currency'!A:B,2,FALSE)</f>
        <v>5.4</v>
      </c>
      <c r="W8152" s="5" t="str">
        <f>IF(Main[[#This Row],[Avg_Cost_USD]]&lt;10,"Low",
IF(Main[[#This Row],[Avg_Cost_USD]]&lt;=30,"Medium","High"))</f>
        <v>Low</v>
      </c>
    </row>
    <row r="8153" spans="1:23" x14ac:dyDescent="0.3">
      <c r="A8153">
        <v>2900012</v>
      </c>
      <c r="B8153" t="s">
        <v>2187</v>
      </c>
      <c r="C8153">
        <v>1</v>
      </c>
      <c r="D8153" t="s">
        <v>8224</v>
      </c>
      <c r="E8153" t="s">
        <v>8361</v>
      </c>
      <c r="F8153">
        <v>85.818494000000001</v>
      </c>
      <c r="G8153">
        <v>20.292363000000002</v>
      </c>
      <c r="H8153" t="s">
        <v>335</v>
      </c>
      <c r="I8153" t="s">
        <v>19</v>
      </c>
      <c r="J8153" t="s">
        <v>57</v>
      </c>
      <c r="K8153" t="s">
        <v>57</v>
      </c>
      <c r="L8153" t="s">
        <v>57</v>
      </c>
      <c r="M8153" t="s">
        <v>57</v>
      </c>
      <c r="N8153">
        <v>3</v>
      </c>
      <c r="O8153">
        <v>345</v>
      </c>
      <c r="P8153">
        <v>1500</v>
      </c>
      <c r="Q8153">
        <v>4.3</v>
      </c>
      <c r="R8153">
        <v>2013</v>
      </c>
      <c r="S8153">
        <v>7</v>
      </c>
      <c r="T8153">
        <v>25</v>
      </c>
      <c r="U8153" s="1">
        <v>41480</v>
      </c>
      <c r="V8153" s="5">
        <f>Main[[#This Row],[Average_Cost_for_two]] * VLOOKUP(Main[[#This Row],[Currency]],'Currency'!A:B,2,FALSE)</f>
        <v>18</v>
      </c>
      <c r="W8153" s="5" t="str">
        <f>IF(Main[[#This Row],[Avg_Cost_USD]]&lt;10,"Low",
IF(Main[[#This Row],[Avg_Cost_USD]]&lt;=30,"Medium","High"))</f>
        <v>Medium</v>
      </c>
    </row>
    <row r="8154" spans="1:23" x14ac:dyDescent="0.3">
      <c r="A8154">
        <v>122830</v>
      </c>
      <c r="B8154" t="s">
        <v>8362</v>
      </c>
      <c r="C8154">
        <v>1</v>
      </c>
      <c r="D8154" t="s">
        <v>7948</v>
      </c>
      <c r="E8154" t="s">
        <v>6023</v>
      </c>
      <c r="F8154">
        <v>76.797214800000006</v>
      </c>
      <c r="G8154">
        <v>30.740889599999999</v>
      </c>
      <c r="H8154" t="s">
        <v>8363</v>
      </c>
      <c r="I8154" t="s">
        <v>19</v>
      </c>
      <c r="J8154" t="s">
        <v>57</v>
      </c>
      <c r="K8154" t="s">
        <v>57</v>
      </c>
      <c r="L8154" t="s">
        <v>57</v>
      </c>
      <c r="M8154" t="s">
        <v>57</v>
      </c>
      <c r="N8154">
        <v>2</v>
      </c>
      <c r="O8154">
        <v>356</v>
      </c>
      <c r="P8154">
        <v>600</v>
      </c>
      <c r="Q8154">
        <v>4</v>
      </c>
      <c r="R8154">
        <v>2018</v>
      </c>
      <c r="S8154">
        <v>7</v>
      </c>
      <c r="T8154">
        <v>6</v>
      </c>
      <c r="U8154" s="1">
        <v>43287</v>
      </c>
      <c r="V8154" s="5">
        <f>Main[[#This Row],[Average_Cost_for_two]] * VLOOKUP(Main[[#This Row],[Currency]],'Currency'!A:B,2,FALSE)</f>
        <v>7.2</v>
      </c>
      <c r="W8154" s="5" t="str">
        <f>IF(Main[[#This Row],[Avg_Cost_USD]]&lt;10,"Low",
IF(Main[[#This Row],[Avg_Cost_USD]]&lt;=30,"Medium","High"))</f>
        <v>Low</v>
      </c>
    </row>
    <row r="8155" spans="1:23" x14ac:dyDescent="0.3">
      <c r="A8155">
        <v>3000996</v>
      </c>
      <c r="B8155" t="s">
        <v>8364</v>
      </c>
      <c r="C8155">
        <v>1</v>
      </c>
      <c r="D8155" t="s">
        <v>5580</v>
      </c>
      <c r="E8155" t="s">
        <v>8165</v>
      </c>
      <c r="F8155">
        <v>76.940432000000001</v>
      </c>
      <c r="G8155">
        <v>11.020910000000001</v>
      </c>
      <c r="H8155" t="s">
        <v>785</v>
      </c>
      <c r="I8155" t="s">
        <v>19</v>
      </c>
      <c r="J8155" t="s">
        <v>57</v>
      </c>
      <c r="K8155" t="s">
        <v>57</v>
      </c>
      <c r="L8155" t="s">
        <v>57</v>
      </c>
      <c r="M8155" t="s">
        <v>57</v>
      </c>
      <c r="N8155">
        <v>2</v>
      </c>
      <c r="O8155">
        <v>221</v>
      </c>
      <c r="P8155">
        <v>700</v>
      </c>
      <c r="Q8155">
        <v>4.2</v>
      </c>
      <c r="R8155">
        <v>2010</v>
      </c>
      <c r="S8155">
        <v>7</v>
      </c>
      <c r="T8155">
        <v>17</v>
      </c>
      <c r="U8155" s="1">
        <v>40376</v>
      </c>
      <c r="V8155" s="5">
        <f>Main[[#This Row],[Average_Cost_for_two]] * VLOOKUP(Main[[#This Row],[Currency]],'Currency'!A:B,2,FALSE)</f>
        <v>8.4</v>
      </c>
      <c r="W8155" s="5" t="str">
        <f>IF(Main[[#This Row],[Avg_Cost_USD]]&lt;10,"Low",
IF(Main[[#This Row],[Avg_Cost_USD]]&lt;=30,"Medium","High"))</f>
        <v>Low</v>
      </c>
    </row>
    <row r="8156" spans="1:23" x14ac:dyDescent="0.3">
      <c r="A8156">
        <v>3500059</v>
      </c>
      <c r="B8156" t="s">
        <v>8365</v>
      </c>
      <c r="C8156">
        <v>1</v>
      </c>
      <c r="D8156" t="s">
        <v>1623</v>
      </c>
      <c r="E8156" t="s">
        <v>8366</v>
      </c>
      <c r="F8156">
        <v>78.054221999999996</v>
      </c>
      <c r="G8156">
        <v>30.332735</v>
      </c>
      <c r="H8156" t="s">
        <v>289</v>
      </c>
      <c r="I8156" t="s">
        <v>19</v>
      </c>
      <c r="J8156" t="s">
        <v>57</v>
      </c>
      <c r="K8156" t="s">
        <v>57</v>
      </c>
      <c r="L8156" t="s">
        <v>57</v>
      </c>
      <c r="M8156" t="s">
        <v>57</v>
      </c>
      <c r="N8156">
        <v>3</v>
      </c>
      <c r="O8156">
        <v>230</v>
      </c>
      <c r="P8156">
        <v>550</v>
      </c>
      <c r="Q8156">
        <v>3.8</v>
      </c>
      <c r="R8156">
        <v>2015</v>
      </c>
      <c r="S8156">
        <v>7</v>
      </c>
      <c r="T8156">
        <v>27</v>
      </c>
      <c r="U8156" s="1">
        <v>42212</v>
      </c>
      <c r="V8156" s="5">
        <f>Main[[#This Row],[Average_Cost_for_two]] * VLOOKUP(Main[[#This Row],[Currency]],'Currency'!A:B,2,FALSE)</f>
        <v>6.6000000000000005</v>
      </c>
      <c r="W8156" s="5" t="str">
        <f>IF(Main[[#This Row],[Avg_Cost_USD]]&lt;10,"Low",
IF(Main[[#This Row],[Avg_Cost_USD]]&lt;=30,"Medium","High"))</f>
        <v>Low</v>
      </c>
    </row>
    <row r="8157" spans="1:23" x14ac:dyDescent="0.3">
      <c r="A8157">
        <v>3500081</v>
      </c>
      <c r="B8157" t="s">
        <v>8367</v>
      </c>
      <c r="C8157">
        <v>1</v>
      </c>
      <c r="D8157" t="s">
        <v>1623</v>
      </c>
      <c r="E8157" t="s">
        <v>8366</v>
      </c>
      <c r="F8157">
        <v>78.049116999999995</v>
      </c>
      <c r="G8157">
        <v>30.328174000000001</v>
      </c>
      <c r="H8157" t="s">
        <v>301</v>
      </c>
      <c r="I8157" t="s">
        <v>19</v>
      </c>
      <c r="J8157" t="s">
        <v>57</v>
      </c>
      <c r="K8157" t="s">
        <v>57</v>
      </c>
      <c r="L8157" t="s">
        <v>57</v>
      </c>
      <c r="M8157" t="s">
        <v>57</v>
      </c>
      <c r="N8157">
        <v>3</v>
      </c>
      <c r="O8157">
        <v>94</v>
      </c>
      <c r="P8157">
        <v>500</v>
      </c>
      <c r="Q8157">
        <v>4</v>
      </c>
      <c r="R8157">
        <v>2014</v>
      </c>
      <c r="S8157">
        <v>7</v>
      </c>
      <c r="T8157">
        <v>23</v>
      </c>
      <c r="U8157" s="1">
        <v>41843</v>
      </c>
      <c r="V8157" s="5">
        <f>Main[[#This Row],[Average_Cost_for_two]] * VLOOKUP(Main[[#This Row],[Currency]],'Currency'!A:B,2,FALSE)</f>
        <v>6</v>
      </c>
      <c r="W8157" s="5" t="str">
        <f>IF(Main[[#This Row],[Avg_Cost_USD]]&lt;10,"Low",
IF(Main[[#This Row],[Avg_Cost_USD]]&lt;=30,"Medium","High"))</f>
        <v>Low</v>
      </c>
    </row>
    <row r="8158" spans="1:23" x14ac:dyDescent="0.3">
      <c r="A8158">
        <v>307309</v>
      </c>
      <c r="B8158" t="s">
        <v>6184</v>
      </c>
      <c r="C8158">
        <v>1</v>
      </c>
      <c r="D8158" t="s">
        <v>5718</v>
      </c>
      <c r="E8158" t="s">
        <v>5749</v>
      </c>
      <c r="F8158">
        <v>77.088373200000007</v>
      </c>
      <c r="G8158">
        <v>28.4953121</v>
      </c>
      <c r="H8158" t="s">
        <v>1635</v>
      </c>
      <c r="I8158" t="s">
        <v>19</v>
      </c>
      <c r="J8158" t="s">
        <v>61</v>
      </c>
      <c r="K8158" t="s">
        <v>61</v>
      </c>
      <c r="L8158" t="s">
        <v>57</v>
      </c>
      <c r="M8158" t="s">
        <v>57</v>
      </c>
      <c r="N8158">
        <v>4</v>
      </c>
      <c r="O8158">
        <v>1065</v>
      </c>
      <c r="P8158">
        <v>2000</v>
      </c>
      <c r="Q8158">
        <v>3.8</v>
      </c>
      <c r="R8158">
        <v>2016</v>
      </c>
      <c r="S8158">
        <v>2</v>
      </c>
      <c r="T8158">
        <v>26</v>
      </c>
      <c r="U8158" s="1">
        <v>42426</v>
      </c>
      <c r="V8158" s="5">
        <f>Main[[#This Row],[Average_Cost_for_two]] * VLOOKUP(Main[[#This Row],[Currency]],'Currency'!A:B,2,FALSE)</f>
        <v>24</v>
      </c>
      <c r="W8158" s="5" t="str">
        <f>IF(Main[[#This Row],[Avg_Cost_USD]]&lt;10,"Low",
IF(Main[[#This Row],[Avg_Cost_USD]]&lt;=30,"Medium","High"))</f>
        <v>Medium</v>
      </c>
    </row>
    <row r="8159" spans="1:23" x14ac:dyDescent="0.3">
      <c r="A8159">
        <v>130021</v>
      </c>
      <c r="B8159" t="s">
        <v>8368</v>
      </c>
      <c r="C8159">
        <v>1</v>
      </c>
      <c r="D8159" t="s">
        <v>1626</v>
      </c>
      <c r="E8159" t="s">
        <v>8369</v>
      </c>
      <c r="F8159">
        <v>73.760430560000003</v>
      </c>
      <c r="G8159">
        <v>15.54659444</v>
      </c>
      <c r="H8159" t="s">
        <v>8370</v>
      </c>
      <c r="I8159" t="s">
        <v>19</v>
      </c>
      <c r="J8159" t="s">
        <v>57</v>
      </c>
      <c r="K8159" t="s">
        <v>57</v>
      </c>
      <c r="L8159" t="s">
        <v>57</v>
      </c>
      <c r="M8159" t="s">
        <v>57</v>
      </c>
      <c r="N8159">
        <v>3</v>
      </c>
      <c r="O8159">
        <v>1221</v>
      </c>
      <c r="P8159">
        <v>800</v>
      </c>
      <c r="Q8159">
        <v>3.7</v>
      </c>
      <c r="R8159">
        <v>2016</v>
      </c>
      <c r="S8159">
        <v>7</v>
      </c>
      <c r="T8159">
        <v>11</v>
      </c>
      <c r="U8159" s="1">
        <v>42562</v>
      </c>
      <c r="V8159" s="5">
        <f>Main[[#This Row],[Average_Cost_for_two]] * VLOOKUP(Main[[#This Row],[Currency]],'Currency'!A:B,2,FALSE)</f>
        <v>9.6</v>
      </c>
      <c r="W8159" s="5" t="str">
        <f>IF(Main[[#This Row],[Avg_Cost_USD]]&lt;10,"Low",
IF(Main[[#This Row],[Avg_Cost_USD]]&lt;=30,"Medium","High"))</f>
        <v>Low</v>
      </c>
    </row>
    <row r="8160" spans="1:23" x14ac:dyDescent="0.3">
      <c r="A8160">
        <v>4719</v>
      </c>
      <c r="B8160" t="s">
        <v>8371</v>
      </c>
      <c r="C8160">
        <v>1</v>
      </c>
      <c r="D8160" t="s">
        <v>5718</v>
      </c>
      <c r="E8160" t="s">
        <v>5767</v>
      </c>
      <c r="F8160">
        <v>77.041199500000005</v>
      </c>
      <c r="G8160">
        <v>28.4164952</v>
      </c>
      <c r="H8160" t="s">
        <v>287</v>
      </c>
      <c r="I8160" t="s">
        <v>19</v>
      </c>
      <c r="J8160" t="s">
        <v>61</v>
      </c>
      <c r="K8160" t="s">
        <v>57</v>
      </c>
      <c r="L8160" t="s">
        <v>57</v>
      </c>
      <c r="M8160" t="s">
        <v>57</v>
      </c>
      <c r="N8160">
        <v>4</v>
      </c>
      <c r="O8160">
        <v>111</v>
      </c>
      <c r="P8160">
        <v>2000</v>
      </c>
      <c r="Q8160">
        <v>4</v>
      </c>
      <c r="R8160">
        <v>2010</v>
      </c>
      <c r="S8160">
        <v>2</v>
      </c>
      <c r="T8160">
        <v>10</v>
      </c>
      <c r="U8160" s="1">
        <v>40219</v>
      </c>
      <c r="V8160" s="5">
        <f>Main[[#This Row],[Average_Cost_for_two]] * VLOOKUP(Main[[#This Row],[Currency]],'Currency'!A:B,2,FALSE)</f>
        <v>24</v>
      </c>
      <c r="W8160" s="5" t="str">
        <f>IF(Main[[#This Row],[Avg_Cost_USD]]&lt;10,"Low",
IF(Main[[#This Row],[Avg_Cost_USD]]&lt;=30,"Medium","High"))</f>
        <v>Medium</v>
      </c>
    </row>
    <row r="8161" spans="1:23" x14ac:dyDescent="0.3">
      <c r="A8161">
        <v>6700</v>
      </c>
      <c r="B8161" t="s">
        <v>8372</v>
      </c>
      <c r="C8161">
        <v>1</v>
      </c>
      <c r="D8161" t="s">
        <v>5718</v>
      </c>
      <c r="E8161" t="s">
        <v>8373</v>
      </c>
      <c r="F8161">
        <v>77.064866800000004</v>
      </c>
      <c r="G8161">
        <v>28.467629500000001</v>
      </c>
      <c r="H8161" t="s">
        <v>323</v>
      </c>
      <c r="I8161" t="s">
        <v>19</v>
      </c>
      <c r="J8161" t="s">
        <v>61</v>
      </c>
      <c r="K8161" t="s">
        <v>57</v>
      </c>
      <c r="L8161" t="s">
        <v>57</v>
      </c>
      <c r="M8161" t="s">
        <v>57</v>
      </c>
      <c r="N8161">
        <v>4</v>
      </c>
      <c r="O8161">
        <v>137</v>
      </c>
      <c r="P8161">
        <v>2000</v>
      </c>
      <c r="Q8161">
        <v>3.2</v>
      </c>
      <c r="R8161">
        <v>2014</v>
      </c>
      <c r="S8161">
        <v>2</v>
      </c>
      <c r="T8161">
        <v>21</v>
      </c>
      <c r="U8161" s="1">
        <v>41691</v>
      </c>
      <c r="V8161" s="5">
        <f>Main[[#This Row],[Average_Cost_for_two]] * VLOOKUP(Main[[#This Row],[Currency]],'Currency'!A:B,2,FALSE)</f>
        <v>24</v>
      </c>
      <c r="W8161" s="5" t="str">
        <f>IF(Main[[#This Row],[Avg_Cost_USD]]&lt;10,"Low",
IF(Main[[#This Row],[Avg_Cost_USD]]&lt;=30,"Medium","High"))</f>
        <v>Medium</v>
      </c>
    </row>
    <row r="8162" spans="1:23" x14ac:dyDescent="0.3">
      <c r="A8162">
        <v>7231</v>
      </c>
      <c r="B8162" t="s">
        <v>8374</v>
      </c>
      <c r="C8162">
        <v>1</v>
      </c>
      <c r="D8162" t="s">
        <v>5718</v>
      </c>
      <c r="E8162" t="s">
        <v>8375</v>
      </c>
      <c r="F8162">
        <v>77.092297200000004</v>
      </c>
      <c r="G8162">
        <v>28.479982499999998</v>
      </c>
      <c r="H8162" t="s">
        <v>8376</v>
      </c>
      <c r="I8162" t="s">
        <v>19</v>
      </c>
      <c r="J8162" t="s">
        <v>61</v>
      </c>
      <c r="K8162" t="s">
        <v>57</v>
      </c>
      <c r="L8162" t="s">
        <v>57</v>
      </c>
      <c r="M8162" t="s">
        <v>57</v>
      </c>
      <c r="N8162">
        <v>4</v>
      </c>
      <c r="O8162">
        <v>52</v>
      </c>
      <c r="P8162">
        <v>2000</v>
      </c>
      <c r="Q8162">
        <v>3.2</v>
      </c>
      <c r="R8162">
        <v>2010</v>
      </c>
      <c r="S8162">
        <v>1</v>
      </c>
      <c r="T8162">
        <v>8</v>
      </c>
      <c r="U8162" s="1">
        <v>40186</v>
      </c>
      <c r="V8162" s="5">
        <f>Main[[#This Row],[Average_Cost_for_two]] * VLOOKUP(Main[[#This Row],[Currency]],'Currency'!A:B,2,FALSE)</f>
        <v>24</v>
      </c>
      <c r="W8162" s="5" t="str">
        <f>IF(Main[[#This Row],[Avg_Cost_USD]]&lt;10,"Low",
IF(Main[[#This Row],[Avg_Cost_USD]]&lt;=30,"Medium","High"))</f>
        <v>Medium</v>
      </c>
    </row>
    <row r="8163" spans="1:23" x14ac:dyDescent="0.3">
      <c r="A8163">
        <v>2100849</v>
      </c>
      <c r="B8163" t="s">
        <v>8377</v>
      </c>
      <c r="C8163">
        <v>1</v>
      </c>
      <c r="D8163" t="s">
        <v>2453</v>
      </c>
      <c r="E8163" t="s">
        <v>8378</v>
      </c>
      <c r="F8163">
        <v>91.753862789999999</v>
      </c>
      <c r="G8163">
        <v>26.19376437</v>
      </c>
      <c r="H8163" t="s">
        <v>8379</v>
      </c>
      <c r="I8163" t="s">
        <v>19</v>
      </c>
      <c r="J8163" t="s">
        <v>57</v>
      </c>
      <c r="K8163" t="s">
        <v>57</v>
      </c>
      <c r="L8163" t="s">
        <v>57</v>
      </c>
      <c r="M8163" t="s">
        <v>57</v>
      </c>
      <c r="N8163">
        <v>2</v>
      </c>
      <c r="O8163">
        <v>99</v>
      </c>
      <c r="P8163">
        <v>500</v>
      </c>
      <c r="Q8163">
        <v>4.2</v>
      </c>
      <c r="R8163">
        <v>2011</v>
      </c>
      <c r="S8163">
        <v>7</v>
      </c>
      <c r="T8163">
        <v>24</v>
      </c>
      <c r="U8163" s="1">
        <v>40748</v>
      </c>
      <c r="V8163" s="5">
        <f>Main[[#This Row],[Average_Cost_for_two]] * VLOOKUP(Main[[#This Row],[Currency]],'Currency'!A:B,2,FALSE)</f>
        <v>6</v>
      </c>
      <c r="W8163" s="5" t="str">
        <f>IF(Main[[#This Row],[Avg_Cost_USD]]&lt;10,"Low",
IF(Main[[#This Row],[Avg_Cost_USD]]&lt;=30,"Medium","High"))</f>
        <v>Low</v>
      </c>
    </row>
    <row r="8164" spans="1:23" x14ac:dyDescent="0.3">
      <c r="A8164">
        <v>1401548</v>
      </c>
      <c r="B8164" t="s">
        <v>8380</v>
      </c>
      <c r="C8164">
        <v>1</v>
      </c>
      <c r="D8164" t="s">
        <v>5588</v>
      </c>
      <c r="E8164" t="s">
        <v>8233</v>
      </c>
      <c r="F8164">
        <v>75.886959200000007</v>
      </c>
      <c r="G8164">
        <v>22.722633999999999</v>
      </c>
      <c r="H8164" t="s">
        <v>289</v>
      </c>
      <c r="I8164" t="s">
        <v>19</v>
      </c>
      <c r="J8164" t="s">
        <v>57</v>
      </c>
      <c r="K8164" t="s">
        <v>57</v>
      </c>
      <c r="L8164" t="s">
        <v>57</v>
      </c>
      <c r="M8164" t="s">
        <v>57</v>
      </c>
      <c r="N8164">
        <v>3</v>
      </c>
      <c r="O8164">
        <v>404</v>
      </c>
      <c r="P8164">
        <v>1200</v>
      </c>
      <c r="Q8164">
        <v>4</v>
      </c>
      <c r="R8164">
        <v>2014</v>
      </c>
      <c r="S8164">
        <v>7</v>
      </c>
      <c r="T8164">
        <v>11</v>
      </c>
      <c r="U8164" s="1">
        <v>41831</v>
      </c>
      <c r="V8164" s="5">
        <f>Main[[#This Row],[Average_Cost_for_two]] * VLOOKUP(Main[[#This Row],[Currency]],'Currency'!A:B,2,FALSE)</f>
        <v>14.4</v>
      </c>
      <c r="W8164" s="5" t="str">
        <f>IF(Main[[#This Row],[Avg_Cost_USD]]&lt;10,"Low",
IF(Main[[#This Row],[Avg_Cost_USD]]&lt;=30,"Medium","High"))</f>
        <v>Medium</v>
      </c>
    </row>
    <row r="8165" spans="1:23" x14ac:dyDescent="0.3">
      <c r="A8165">
        <v>103065</v>
      </c>
      <c r="B8165" t="s">
        <v>8381</v>
      </c>
      <c r="C8165">
        <v>1</v>
      </c>
      <c r="D8165" t="s">
        <v>8112</v>
      </c>
      <c r="E8165" t="s">
        <v>8125</v>
      </c>
      <c r="F8165">
        <v>75.797281999999996</v>
      </c>
      <c r="G8165">
        <v>26.9119271</v>
      </c>
      <c r="H8165" t="s">
        <v>8382</v>
      </c>
      <c r="I8165" t="s">
        <v>19</v>
      </c>
      <c r="J8165" t="s">
        <v>57</v>
      </c>
      <c r="K8165" t="s">
        <v>57</v>
      </c>
      <c r="L8165" t="s">
        <v>57</v>
      </c>
      <c r="M8165" t="s">
        <v>57</v>
      </c>
      <c r="N8165">
        <v>3</v>
      </c>
      <c r="O8165">
        <v>212</v>
      </c>
      <c r="P8165">
        <v>1000</v>
      </c>
      <c r="Q8165">
        <v>4</v>
      </c>
      <c r="R8165">
        <v>2016</v>
      </c>
      <c r="S8165">
        <v>7</v>
      </c>
      <c r="T8165">
        <v>22</v>
      </c>
      <c r="U8165" s="1">
        <v>42573</v>
      </c>
      <c r="V8165" s="5">
        <f>Main[[#This Row],[Average_Cost_for_two]] * VLOOKUP(Main[[#This Row],[Currency]],'Currency'!A:B,2,FALSE)</f>
        <v>12</v>
      </c>
      <c r="W8165" s="5" t="str">
        <f>IF(Main[[#This Row],[Avg_Cost_USD]]&lt;10,"Low",
IF(Main[[#This Row],[Avg_Cost_USD]]&lt;=30,"Medium","High"))</f>
        <v>Medium</v>
      </c>
    </row>
    <row r="8166" spans="1:23" x14ac:dyDescent="0.3">
      <c r="A8166">
        <v>103147</v>
      </c>
      <c r="B8166" t="s">
        <v>8383</v>
      </c>
      <c r="C8166">
        <v>1</v>
      </c>
      <c r="D8166" t="s">
        <v>8112</v>
      </c>
      <c r="E8166" t="s">
        <v>117</v>
      </c>
      <c r="F8166">
        <v>75.783013139999994</v>
      </c>
      <c r="G8166">
        <v>26.910261770000002</v>
      </c>
      <c r="H8166" t="s">
        <v>8384</v>
      </c>
      <c r="I8166" t="s">
        <v>19</v>
      </c>
      <c r="J8166" t="s">
        <v>57</v>
      </c>
      <c r="K8166" t="s">
        <v>57</v>
      </c>
      <c r="L8166" t="s">
        <v>57</v>
      </c>
      <c r="M8166" t="s">
        <v>57</v>
      </c>
      <c r="N8166">
        <v>3</v>
      </c>
      <c r="O8166">
        <v>67</v>
      </c>
      <c r="P8166">
        <v>1500</v>
      </c>
      <c r="Q8166">
        <v>3.9</v>
      </c>
      <c r="R8166">
        <v>2013</v>
      </c>
      <c r="S8166">
        <v>7</v>
      </c>
      <c r="T8166">
        <v>27</v>
      </c>
      <c r="U8166" s="1">
        <v>41482</v>
      </c>
      <c r="V8166" s="5">
        <f>Main[[#This Row],[Average_Cost_for_two]] * VLOOKUP(Main[[#This Row],[Currency]],'Currency'!A:B,2,FALSE)</f>
        <v>18</v>
      </c>
      <c r="W8166" s="5" t="str">
        <f>IF(Main[[#This Row],[Avg_Cost_USD]]&lt;10,"Low",
IF(Main[[#This Row],[Avg_Cost_USD]]&lt;=30,"Medium","High"))</f>
        <v>Medium</v>
      </c>
    </row>
    <row r="8167" spans="1:23" x14ac:dyDescent="0.3">
      <c r="A8167">
        <v>18377936</v>
      </c>
      <c r="B8167" t="s">
        <v>8385</v>
      </c>
      <c r="C8167">
        <v>1</v>
      </c>
      <c r="D8167" t="s">
        <v>5558</v>
      </c>
      <c r="E8167" t="s">
        <v>8026</v>
      </c>
      <c r="F8167">
        <v>80.313457619999994</v>
      </c>
      <c r="G8167">
        <v>26.471528620000001</v>
      </c>
      <c r="H8167" t="s">
        <v>8386</v>
      </c>
      <c r="I8167" t="s">
        <v>19</v>
      </c>
      <c r="J8167" t="s">
        <v>57</v>
      </c>
      <c r="K8167" t="s">
        <v>57</v>
      </c>
      <c r="L8167" t="s">
        <v>57</v>
      </c>
      <c r="M8167" t="s">
        <v>57</v>
      </c>
      <c r="N8167">
        <v>3</v>
      </c>
      <c r="O8167">
        <v>24</v>
      </c>
      <c r="P8167">
        <v>1000</v>
      </c>
      <c r="Q8167">
        <v>4</v>
      </c>
      <c r="R8167">
        <v>2017</v>
      </c>
      <c r="S8167">
        <v>7</v>
      </c>
      <c r="T8167">
        <v>2</v>
      </c>
      <c r="U8167" s="1">
        <v>42918</v>
      </c>
      <c r="V8167" s="5">
        <f>Main[[#This Row],[Average_Cost_for_two]] * VLOOKUP(Main[[#This Row],[Currency]],'Currency'!A:B,2,FALSE)</f>
        <v>12</v>
      </c>
      <c r="W8167" s="5" t="str">
        <f>IF(Main[[#This Row],[Avg_Cost_USD]]&lt;10,"Low",
IF(Main[[#This Row],[Avg_Cost_USD]]&lt;=30,"Medium","High"))</f>
        <v>Medium</v>
      </c>
    </row>
    <row r="8168" spans="1:23" x14ac:dyDescent="0.3">
      <c r="A8168">
        <v>2300162</v>
      </c>
      <c r="B8168" t="s">
        <v>8387</v>
      </c>
      <c r="C8168">
        <v>1</v>
      </c>
      <c r="D8168" t="s">
        <v>5558</v>
      </c>
      <c r="E8168" t="s">
        <v>8388</v>
      </c>
      <c r="F8168">
        <v>80.320938889999994</v>
      </c>
      <c r="G8168">
        <v>26.482419440000001</v>
      </c>
      <c r="H8168" t="s">
        <v>424</v>
      </c>
      <c r="I8168" t="s">
        <v>19</v>
      </c>
      <c r="J8168" t="s">
        <v>57</v>
      </c>
      <c r="K8168" t="s">
        <v>57</v>
      </c>
      <c r="L8168" t="s">
        <v>57</v>
      </c>
      <c r="M8168" t="s">
        <v>57</v>
      </c>
      <c r="N8168">
        <v>2</v>
      </c>
      <c r="O8168">
        <v>49</v>
      </c>
      <c r="P8168">
        <v>350</v>
      </c>
      <c r="Q8168">
        <v>3.4</v>
      </c>
      <c r="R8168">
        <v>2013</v>
      </c>
      <c r="S8168">
        <v>7</v>
      </c>
      <c r="T8168">
        <v>15</v>
      </c>
      <c r="U8168" s="1">
        <v>41470</v>
      </c>
      <c r="V8168" s="5">
        <f>Main[[#This Row],[Average_Cost_for_two]] * VLOOKUP(Main[[#This Row],[Currency]],'Currency'!A:B,2,FALSE)</f>
        <v>4.2</v>
      </c>
      <c r="W8168" s="5" t="str">
        <f>IF(Main[[#This Row],[Avg_Cost_USD]]&lt;10,"Low",
IF(Main[[#This Row],[Avg_Cost_USD]]&lt;=30,"Medium","High"))</f>
        <v>Low</v>
      </c>
    </row>
    <row r="8169" spans="1:23" x14ac:dyDescent="0.3">
      <c r="A8169">
        <v>95361</v>
      </c>
      <c r="B8169" t="s">
        <v>8389</v>
      </c>
      <c r="C8169">
        <v>1</v>
      </c>
      <c r="D8169" t="s">
        <v>8141</v>
      </c>
      <c r="E8169" t="s">
        <v>8142</v>
      </c>
      <c r="F8169">
        <v>76.310019440000005</v>
      </c>
      <c r="G8169">
        <v>10.028047219999999</v>
      </c>
      <c r="H8169" t="s">
        <v>447</v>
      </c>
      <c r="I8169" t="s">
        <v>19</v>
      </c>
      <c r="J8169" t="s">
        <v>57</v>
      </c>
      <c r="K8169" t="s">
        <v>57</v>
      </c>
      <c r="L8169" t="s">
        <v>57</v>
      </c>
      <c r="M8169" t="s">
        <v>57</v>
      </c>
      <c r="N8169">
        <v>1</v>
      </c>
      <c r="O8169">
        <v>281</v>
      </c>
      <c r="P8169">
        <v>350</v>
      </c>
      <c r="Q8169">
        <v>3.8</v>
      </c>
      <c r="R8169">
        <v>2015</v>
      </c>
      <c r="S8169">
        <v>7</v>
      </c>
      <c r="T8169">
        <v>4</v>
      </c>
      <c r="U8169" s="1">
        <v>42189</v>
      </c>
      <c r="V8169" s="5">
        <f>Main[[#This Row],[Average_Cost_for_two]] * VLOOKUP(Main[[#This Row],[Currency]],'Currency'!A:B,2,FALSE)</f>
        <v>4.2</v>
      </c>
      <c r="W8169" s="5" t="str">
        <f>IF(Main[[#This Row],[Avg_Cost_USD]]&lt;10,"Low",
IF(Main[[#This Row],[Avg_Cost_USD]]&lt;=30,"Medium","High"))</f>
        <v>Low</v>
      </c>
    </row>
    <row r="8170" spans="1:23" x14ac:dyDescent="0.3">
      <c r="A8170">
        <v>801636</v>
      </c>
      <c r="B8170" t="s">
        <v>8390</v>
      </c>
      <c r="C8170">
        <v>1</v>
      </c>
      <c r="D8170" t="s">
        <v>5960</v>
      </c>
      <c r="E8170" t="s">
        <v>8251</v>
      </c>
      <c r="F8170">
        <v>81.000874170000003</v>
      </c>
      <c r="G8170">
        <v>26.85585347</v>
      </c>
      <c r="H8170" t="s">
        <v>8391</v>
      </c>
      <c r="I8170" t="s">
        <v>19</v>
      </c>
      <c r="J8170" t="s">
        <v>57</v>
      </c>
      <c r="K8170" t="s">
        <v>57</v>
      </c>
      <c r="L8170" t="s">
        <v>57</v>
      </c>
      <c r="M8170" t="s">
        <v>57</v>
      </c>
      <c r="N8170">
        <v>2</v>
      </c>
      <c r="O8170">
        <v>165</v>
      </c>
      <c r="P8170">
        <v>400</v>
      </c>
      <c r="Q8170">
        <v>4.0999999999999996</v>
      </c>
      <c r="R8170">
        <v>2015</v>
      </c>
      <c r="S8170">
        <v>7</v>
      </c>
      <c r="T8170">
        <v>1</v>
      </c>
      <c r="U8170" s="1">
        <v>42186</v>
      </c>
      <c r="V8170" s="5">
        <f>Main[[#This Row],[Average_Cost_for_two]] * VLOOKUP(Main[[#This Row],[Currency]],'Currency'!A:B,2,FALSE)</f>
        <v>4.8</v>
      </c>
      <c r="W8170" s="5" t="str">
        <f>IF(Main[[#This Row],[Avg_Cost_USD]]&lt;10,"Low",
IF(Main[[#This Row],[Avg_Cost_USD]]&lt;=30,"Medium","High"))</f>
        <v>Low</v>
      </c>
    </row>
    <row r="8171" spans="1:23" x14ac:dyDescent="0.3">
      <c r="A8171">
        <v>801269</v>
      </c>
      <c r="B8171" t="s">
        <v>8392</v>
      </c>
      <c r="C8171">
        <v>1</v>
      </c>
      <c r="D8171" t="s">
        <v>5960</v>
      </c>
      <c r="E8171" t="s">
        <v>8251</v>
      </c>
      <c r="F8171">
        <v>81.000439650000004</v>
      </c>
      <c r="G8171">
        <v>26.853637599999999</v>
      </c>
      <c r="H8171" t="s">
        <v>8393</v>
      </c>
      <c r="I8171" t="s">
        <v>19</v>
      </c>
      <c r="J8171" t="s">
        <v>57</v>
      </c>
      <c r="K8171" t="s">
        <v>57</v>
      </c>
      <c r="L8171" t="s">
        <v>57</v>
      </c>
      <c r="M8171" t="s">
        <v>57</v>
      </c>
      <c r="N8171">
        <v>3</v>
      </c>
      <c r="O8171">
        <v>887</v>
      </c>
      <c r="P8171">
        <v>1000</v>
      </c>
      <c r="Q8171">
        <v>4.3</v>
      </c>
      <c r="R8171">
        <v>2015</v>
      </c>
      <c r="S8171">
        <v>7</v>
      </c>
      <c r="T8171">
        <v>5</v>
      </c>
      <c r="U8171" s="1">
        <v>42190</v>
      </c>
      <c r="V8171" s="5">
        <f>Main[[#This Row],[Average_Cost_for_two]] * VLOOKUP(Main[[#This Row],[Currency]],'Currency'!A:B,2,FALSE)</f>
        <v>12</v>
      </c>
      <c r="W8171" s="5" t="str">
        <f>IF(Main[[#This Row],[Avg_Cost_USD]]&lt;10,"Low",
IF(Main[[#This Row],[Avg_Cost_USD]]&lt;=30,"Medium","High"))</f>
        <v>Medium</v>
      </c>
    </row>
    <row r="8172" spans="1:23" x14ac:dyDescent="0.3">
      <c r="A8172">
        <v>2711</v>
      </c>
      <c r="B8172" t="s">
        <v>8394</v>
      </c>
      <c r="C8172">
        <v>1</v>
      </c>
      <c r="D8172" t="s">
        <v>5718</v>
      </c>
      <c r="E8172" t="s">
        <v>8395</v>
      </c>
      <c r="F8172">
        <v>77.086799499999998</v>
      </c>
      <c r="G8172">
        <v>28.502286900000001</v>
      </c>
      <c r="H8172" t="s">
        <v>378</v>
      </c>
      <c r="I8172" t="s">
        <v>19</v>
      </c>
      <c r="J8172" t="s">
        <v>57</v>
      </c>
      <c r="K8172" t="s">
        <v>57</v>
      </c>
      <c r="L8172" t="s">
        <v>57</v>
      </c>
      <c r="M8172" t="s">
        <v>57</v>
      </c>
      <c r="N8172">
        <v>4</v>
      </c>
      <c r="O8172">
        <v>36</v>
      </c>
      <c r="P8172">
        <v>2000</v>
      </c>
      <c r="Q8172">
        <v>3.3</v>
      </c>
      <c r="R8172">
        <v>2014</v>
      </c>
      <c r="S8172">
        <v>1</v>
      </c>
      <c r="T8172">
        <v>8</v>
      </c>
      <c r="U8172" s="1">
        <v>41647</v>
      </c>
      <c r="V8172" s="5">
        <f>Main[[#This Row],[Average_Cost_for_two]] * VLOOKUP(Main[[#This Row],[Currency]],'Currency'!A:B,2,FALSE)</f>
        <v>24</v>
      </c>
      <c r="W8172" s="5" t="str">
        <f>IF(Main[[#This Row],[Avg_Cost_USD]]&lt;10,"Low",
IF(Main[[#This Row],[Avg_Cost_USD]]&lt;=30,"Medium","High"))</f>
        <v>Medium</v>
      </c>
    </row>
    <row r="8173" spans="1:23" x14ac:dyDescent="0.3">
      <c r="A8173">
        <v>15005</v>
      </c>
      <c r="B8173" t="s">
        <v>8396</v>
      </c>
      <c r="C8173">
        <v>1</v>
      </c>
      <c r="D8173" t="s">
        <v>8318</v>
      </c>
      <c r="E8173" t="s">
        <v>8397</v>
      </c>
      <c r="F8173">
        <v>75.804892589999994</v>
      </c>
      <c r="G8173">
        <v>30.887220339999999</v>
      </c>
      <c r="H8173" t="s">
        <v>289</v>
      </c>
      <c r="I8173" t="s">
        <v>19</v>
      </c>
      <c r="J8173" t="s">
        <v>57</v>
      </c>
      <c r="K8173" t="s">
        <v>57</v>
      </c>
      <c r="L8173" t="s">
        <v>57</v>
      </c>
      <c r="M8173" t="s">
        <v>57</v>
      </c>
      <c r="N8173">
        <v>3</v>
      </c>
      <c r="O8173">
        <v>191</v>
      </c>
      <c r="P8173">
        <v>1400</v>
      </c>
      <c r="Q8173">
        <v>4.0999999999999996</v>
      </c>
      <c r="R8173">
        <v>2017</v>
      </c>
      <c r="S8173">
        <v>7</v>
      </c>
      <c r="T8173">
        <v>5</v>
      </c>
      <c r="U8173" s="1">
        <v>42921</v>
      </c>
      <c r="V8173" s="5">
        <f>Main[[#This Row],[Average_Cost_for_two]] * VLOOKUP(Main[[#This Row],[Currency]],'Currency'!A:B,2,FALSE)</f>
        <v>16.8</v>
      </c>
      <c r="W8173" s="5" t="str">
        <f>IF(Main[[#This Row],[Avg_Cost_USD]]&lt;10,"Low",
IF(Main[[#This Row],[Avg_Cost_USD]]&lt;=30,"Medium","High"))</f>
        <v>Medium</v>
      </c>
    </row>
    <row r="8174" spans="1:23" x14ac:dyDescent="0.3">
      <c r="A8174">
        <v>15104</v>
      </c>
      <c r="B8174" t="s">
        <v>1341</v>
      </c>
      <c r="C8174">
        <v>1</v>
      </c>
      <c r="D8174" t="s">
        <v>8318</v>
      </c>
      <c r="E8174" t="s">
        <v>8398</v>
      </c>
      <c r="F8174">
        <v>75.821494799999996</v>
      </c>
      <c r="G8174">
        <v>30.89308145</v>
      </c>
      <c r="H8174" t="s">
        <v>1896</v>
      </c>
      <c r="I8174" t="s">
        <v>19</v>
      </c>
      <c r="J8174" t="s">
        <v>57</v>
      </c>
      <c r="K8174" t="s">
        <v>57</v>
      </c>
      <c r="L8174" t="s">
        <v>57</v>
      </c>
      <c r="M8174" t="s">
        <v>57</v>
      </c>
      <c r="N8174">
        <v>3</v>
      </c>
      <c r="O8174">
        <v>156</v>
      </c>
      <c r="P8174">
        <v>1200</v>
      </c>
      <c r="Q8174">
        <v>3.8</v>
      </c>
      <c r="R8174">
        <v>2018</v>
      </c>
      <c r="S8174">
        <v>7</v>
      </c>
      <c r="T8174">
        <v>26</v>
      </c>
      <c r="U8174" s="1">
        <v>43307</v>
      </c>
      <c r="V8174" s="5">
        <f>Main[[#This Row],[Average_Cost_for_two]] * VLOOKUP(Main[[#This Row],[Currency]],'Currency'!A:B,2,FALSE)</f>
        <v>14.4</v>
      </c>
      <c r="W8174" s="5" t="str">
        <f>IF(Main[[#This Row],[Avg_Cost_USD]]&lt;10,"Low",
IF(Main[[#This Row],[Avg_Cost_USD]]&lt;=30,"Medium","High"))</f>
        <v>Medium</v>
      </c>
    </row>
    <row r="8175" spans="1:23" x14ac:dyDescent="0.3">
      <c r="A8175">
        <v>15321</v>
      </c>
      <c r="B8175" t="s">
        <v>2169</v>
      </c>
      <c r="C8175">
        <v>1</v>
      </c>
      <c r="D8175" t="s">
        <v>8318</v>
      </c>
      <c r="E8175" t="s">
        <v>8398</v>
      </c>
      <c r="F8175">
        <v>75.821846840000006</v>
      </c>
      <c r="G8175">
        <v>30.892977869999999</v>
      </c>
      <c r="H8175" t="s">
        <v>1887</v>
      </c>
      <c r="I8175" t="s">
        <v>19</v>
      </c>
      <c r="J8175" t="s">
        <v>57</v>
      </c>
      <c r="K8175" t="s">
        <v>57</v>
      </c>
      <c r="L8175" t="s">
        <v>57</v>
      </c>
      <c r="M8175" t="s">
        <v>57</v>
      </c>
      <c r="N8175">
        <v>3</v>
      </c>
      <c r="O8175">
        <v>325</v>
      </c>
      <c r="P8175">
        <v>1200</v>
      </c>
      <c r="Q8175">
        <v>4.4000000000000004</v>
      </c>
      <c r="R8175">
        <v>2016</v>
      </c>
      <c r="S8175">
        <v>7</v>
      </c>
      <c r="T8175">
        <v>14</v>
      </c>
      <c r="U8175" s="1">
        <v>42565</v>
      </c>
      <c r="V8175" s="5">
        <f>Main[[#This Row],[Average_Cost_for_two]] * VLOOKUP(Main[[#This Row],[Currency]],'Currency'!A:B,2,FALSE)</f>
        <v>14.4</v>
      </c>
      <c r="W8175" s="5" t="str">
        <f>IF(Main[[#This Row],[Avg_Cost_USD]]&lt;10,"Low",
IF(Main[[#This Row],[Avg_Cost_USD]]&lt;=30,"Medium","High"))</f>
        <v>Medium</v>
      </c>
    </row>
    <row r="8176" spans="1:23" x14ac:dyDescent="0.3">
      <c r="A8176">
        <v>15091</v>
      </c>
      <c r="B8176" t="s">
        <v>8399</v>
      </c>
      <c r="C8176">
        <v>1</v>
      </c>
      <c r="D8176" t="s">
        <v>8318</v>
      </c>
      <c r="E8176" t="s">
        <v>8400</v>
      </c>
      <c r="F8176">
        <v>75.829614849999999</v>
      </c>
      <c r="G8176">
        <v>30.890183879999999</v>
      </c>
      <c r="H8176" t="s">
        <v>287</v>
      </c>
      <c r="I8176" t="s">
        <v>19</v>
      </c>
      <c r="J8176" t="s">
        <v>57</v>
      </c>
      <c r="K8176" t="s">
        <v>57</v>
      </c>
      <c r="L8176" t="s">
        <v>57</v>
      </c>
      <c r="M8176" t="s">
        <v>57</v>
      </c>
      <c r="N8176">
        <v>2</v>
      </c>
      <c r="O8176">
        <v>196</v>
      </c>
      <c r="P8176">
        <v>800</v>
      </c>
      <c r="Q8176">
        <v>4.5999999999999996</v>
      </c>
      <c r="R8176">
        <v>2010</v>
      </c>
      <c r="S8176">
        <v>7</v>
      </c>
      <c r="T8176">
        <v>14</v>
      </c>
      <c r="U8176" s="1">
        <v>40373</v>
      </c>
      <c r="V8176" s="5">
        <f>Main[[#This Row],[Average_Cost_for_two]] * VLOOKUP(Main[[#This Row],[Currency]],'Currency'!A:B,2,FALSE)</f>
        <v>9.6</v>
      </c>
      <c r="W8176" s="5" t="str">
        <f>IF(Main[[#This Row],[Avg_Cost_USD]]&lt;10,"Low",
IF(Main[[#This Row],[Avg_Cost_USD]]&lt;=30,"Medium","High"))</f>
        <v>Low</v>
      </c>
    </row>
    <row r="8177" spans="1:23" x14ac:dyDescent="0.3">
      <c r="A8177">
        <v>3100159</v>
      </c>
      <c r="B8177" t="s">
        <v>8401</v>
      </c>
      <c r="C8177">
        <v>1</v>
      </c>
      <c r="D8177" t="s">
        <v>5821</v>
      </c>
      <c r="E8177" t="s">
        <v>8253</v>
      </c>
      <c r="F8177">
        <v>74.853622220000005</v>
      </c>
      <c r="G8177">
        <v>12.87369722</v>
      </c>
      <c r="H8177" t="s">
        <v>1036</v>
      </c>
      <c r="I8177" t="s">
        <v>19</v>
      </c>
      <c r="J8177" t="s">
        <v>57</v>
      </c>
      <c r="K8177" t="s">
        <v>57</v>
      </c>
      <c r="L8177" t="s">
        <v>57</v>
      </c>
      <c r="M8177" t="s">
        <v>57</v>
      </c>
      <c r="N8177">
        <v>1</v>
      </c>
      <c r="O8177">
        <v>196</v>
      </c>
      <c r="P8177">
        <v>200</v>
      </c>
      <c r="Q8177">
        <v>3.9</v>
      </c>
      <c r="R8177">
        <v>2015</v>
      </c>
      <c r="S8177">
        <v>7</v>
      </c>
      <c r="T8177">
        <v>12</v>
      </c>
      <c r="U8177" s="1">
        <v>42197</v>
      </c>
      <c r="V8177" s="5">
        <f>Main[[#This Row],[Average_Cost_for_two]] * VLOOKUP(Main[[#This Row],[Currency]],'Currency'!A:B,2,FALSE)</f>
        <v>2.4</v>
      </c>
      <c r="W8177" s="5" t="str">
        <f>IF(Main[[#This Row],[Avg_Cost_USD]]&lt;10,"Low",
IF(Main[[#This Row],[Avg_Cost_USD]]&lt;=30,"Medium","High"))</f>
        <v>Low</v>
      </c>
    </row>
    <row r="8178" spans="1:23" x14ac:dyDescent="0.3">
      <c r="A8178">
        <v>3100143</v>
      </c>
      <c r="B8178" t="s">
        <v>8402</v>
      </c>
      <c r="C8178">
        <v>1</v>
      </c>
      <c r="D8178" t="s">
        <v>5821</v>
      </c>
      <c r="E8178" t="s">
        <v>8253</v>
      </c>
      <c r="F8178">
        <v>74.852098549999994</v>
      </c>
      <c r="G8178">
        <v>12.87334761</v>
      </c>
      <c r="H8178" t="s">
        <v>7317</v>
      </c>
      <c r="I8178" t="s">
        <v>19</v>
      </c>
      <c r="J8178" t="s">
        <v>57</v>
      </c>
      <c r="K8178" t="s">
        <v>57</v>
      </c>
      <c r="L8178" t="s">
        <v>57</v>
      </c>
      <c r="M8178" t="s">
        <v>57</v>
      </c>
      <c r="N8178">
        <v>3</v>
      </c>
      <c r="O8178">
        <v>104</v>
      </c>
      <c r="P8178">
        <v>1000</v>
      </c>
      <c r="Q8178">
        <v>3.7</v>
      </c>
      <c r="R8178">
        <v>2011</v>
      </c>
      <c r="S8178">
        <v>7</v>
      </c>
      <c r="T8178">
        <v>11</v>
      </c>
      <c r="U8178" s="1">
        <v>40735</v>
      </c>
      <c r="V8178" s="5">
        <f>Main[[#This Row],[Average_Cost_for_two]] * VLOOKUP(Main[[#This Row],[Currency]],'Currency'!A:B,2,FALSE)</f>
        <v>12</v>
      </c>
      <c r="W8178" s="5" t="str">
        <f>IF(Main[[#This Row],[Avg_Cost_USD]]&lt;10,"Low",
IF(Main[[#This Row],[Avg_Cost_USD]]&lt;=30,"Medium","High"))</f>
        <v>Medium</v>
      </c>
    </row>
    <row r="8179" spans="1:23" x14ac:dyDescent="0.3">
      <c r="A8179">
        <v>18237384</v>
      </c>
      <c r="B8179" t="s">
        <v>8403</v>
      </c>
      <c r="C8179">
        <v>1</v>
      </c>
      <c r="D8179" t="s">
        <v>5821</v>
      </c>
      <c r="E8179" t="s">
        <v>8404</v>
      </c>
      <c r="F8179">
        <v>74.845002539999996</v>
      </c>
      <c r="G8179">
        <v>12.87221736</v>
      </c>
      <c r="H8179" t="s">
        <v>1324</v>
      </c>
      <c r="I8179" t="s">
        <v>19</v>
      </c>
      <c r="J8179" t="s">
        <v>57</v>
      </c>
      <c r="K8179" t="s">
        <v>57</v>
      </c>
      <c r="L8179" t="s">
        <v>57</v>
      </c>
      <c r="M8179" t="s">
        <v>57</v>
      </c>
      <c r="N8179">
        <v>2</v>
      </c>
      <c r="O8179">
        <v>84</v>
      </c>
      <c r="P8179">
        <v>500</v>
      </c>
      <c r="Q8179">
        <v>3.6</v>
      </c>
      <c r="R8179">
        <v>2010</v>
      </c>
      <c r="S8179">
        <v>7</v>
      </c>
      <c r="T8179">
        <v>2</v>
      </c>
      <c r="U8179" s="1">
        <v>40361</v>
      </c>
      <c r="V8179" s="5">
        <f>Main[[#This Row],[Average_Cost_for_two]] * VLOOKUP(Main[[#This Row],[Currency]],'Currency'!A:B,2,FALSE)</f>
        <v>6</v>
      </c>
      <c r="W8179" s="5" t="str">
        <f>IF(Main[[#This Row],[Avg_Cost_USD]]&lt;10,"Low",
IF(Main[[#This Row],[Avg_Cost_USD]]&lt;=30,"Medium","High"))</f>
        <v>Low</v>
      </c>
    </row>
    <row r="8180" spans="1:23" x14ac:dyDescent="0.3">
      <c r="A8180">
        <v>3600148</v>
      </c>
      <c r="B8180" t="s">
        <v>8405</v>
      </c>
      <c r="C8180">
        <v>1</v>
      </c>
      <c r="D8180" t="s">
        <v>5854</v>
      </c>
      <c r="E8180" t="s">
        <v>8406</v>
      </c>
      <c r="F8180">
        <v>76.659263890000005</v>
      </c>
      <c r="G8180">
        <v>12.31097222</v>
      </c>
      <c r="H8180" t="s">
        <v>323</v>
      </c>
      <c r="I8180" t="s">
        <v>19</v>
      </c>
      <c r="J8180" t="s">
        <v>57</v>
      </c>
      <c r="K8180" t="s">
        <v>57</v>
      </c>
      <c r="L8180" t="s">
        <v>57</v>
      </c>
      <c r="M8180" t="s">
        <v>57</v>
      </c>
      <c r="N8180">
        <v>3</v>
      </c>
      <c r="O8180">
        <v>132</v>
      </c>
      <c r="P8180">
        <v>1000</v>
      </c>
      <c r="Q8180">
        <v>3.7</v>
      </c>
      <c r="R8180">
        <v>2016</v>
      </c>
      <c r="S8180">
        <v>7</v>
      </c>
      <c r="T8180">
        <v>20</v>
      </c>
      <c r="U8180" s="1">
        <v>42571</v>
      </c>
      <c r="V8180" s="5">
        <f>Main[[#This Row],[Average_Cost_for_two]] * VLOOKUP(Main[[#This Row],[Currency]],'Currency'!A:B,2,FALSE)</f>
        <v>12</v>
      </c>
      <c r="W8180" s="5" t="str">
        <f>IF(Main[[#This Row],[Avg_Cost_USD]]&lt;10,"Low",
IF(Main[[#This Row],[Avg_Cost_USD]]&lt;=30,"Medium","High"))</f>
        <v>Medium</v>
      </c>
    </row>
    <row r="8181" spans="1:23" x14ac:dyDescent="0.3">
      <c r="A8181">
        <v>3600008</v>
      </c>
      <c r="B8181" t="s">
        <v>8407</v>
      </c>
      <c r="C8181">
        <v>1</v>
      </c>
      <c r="D8181" t="s">
        <v>5854</v>
      </c>
      <c r="E8181" t="s">
        <v>1185</v>
      </c>
      <c r="F8181">
        <v>76.606650000000002</v>
      </c>
      <c r="G8181">
        <v>12.35205833</v>
      </c>
      <c r="H8181" t="s">
        <v>367</v>
      </c>
      <c r="I8181" t="s">
        <v>19</v>
      </c>
      <c r="J8181" t="s">
        <v>57</v>
      </c>
      <c r="K8181" t="s">
        <v>57</v>
      </c>
      <c r="L8181" t="s">
        <v>57</v>
      </c>
      <c r="M8181" t="s">
        <v>57</v>
      </c>
      <c r="N8181">
        <v>2</v>
      </c>
      <c r="O8181">
        <v>190</v>
      </c>
      <c r="P8181">
        <v>650</v>
      </c>
      <c r="Q8181">
        <v>3.6</v>
      </c>
      <c r="R8181">
        <v>2012</v>
      </c>
      <c r="S8181">
        <v>7</v>
      </c>
      <c r="T8181">
        <v>18</v>
      </c>
      <c r="U8181" s="1">
        <v>41108</v>
      </c>
      <c r="V8181" s="5">
        <f>Main[[#This Row],[Average_Cost_for_two]] * VLOOKUP(Main[[#This Row],[Currency]],'Currency'!A:B,2,FALSE)</f>
        <v>7.8</v>
      </c>
      <c r="W8181" s="5" t="str">
        <f>IF(Main[[#This Row],[Avg_Cost_USD]]&lt;10,"Low",
IF(Main[[#This Row],[Avg_Cost_USD]]&lt;=30,"Medium","High"))</f>
        <v>Low</v>
      </c>
    </row>
    <row r="8182" spans="1:23" x14ac:dyDescent="0.3">
      <c r="A8182">
        <v>306946</v>
      </c>
      <c r="B8182" t="s">
        <v>6271</v>
      </c>
      <c r="C8182">
        <v>1</v>
      </c>
      <c r="D8182" t="s">
        <v>5718</v>
      </c>
      <c r="E8182" t="s">
        <v>5749</v>
      </c>
      <c r="F8182">
        <v>77.088687899999996</v>
      </c>
      <c r="G8182">
        <v>28.4952079</v>
      </c>
      <c r="H8182" t="s">
        <v>6272</v>
      </c>
      <c r="I8182" t="s">
        <v>19</v>
      </c>
      <c r="J8182" t="s">
        <v>57</v>
      </c>
      <c r="K8182" t="s">
        <v>57</v>
      </c>
      <c r="L8182" t="s">
        <v>57</v>
      </c>
      <c r="M8182" t="s">
        <v>57</v>
      </c>
      <c r="N8182">
        <v>4</v>
      </c>
      <c r="O8182">
        <v>1840</v>
      </c>
      <c r="P8182">
        <v>2000</v>
      </c>
      <c r="Q8182">
        <v>4</v>
      </c>
      <c r="R8182">
        <v>2017</v>
      </c>
      <c r="S8182">
        <v>11</v>
      </c>
      <c r="T8182">
        <v>9</v>
      </c>
      <c r="U8182" s="1">
        <v>43048</v>
      </c>
      <c r="V8182" s="5">
        <f>Main[[#This Row],[Average_Cost_for_two]] * VLOOKUP(Main[[#This Row],[Currency]],'Currency'!A:B,2,FALSE)</f>
        <v>24</v>
      </c>
      <c r="W8182" s="5" t="str">
        <f>IF(Main[[#This Row],[Avg_Cost_USD]]&lt;10,"Low",
IF(Main[[#This Row],[Avg_Cost_USD]]&lt;=30,"Medium","High"))</f>
        <v>Medium</v>
      </c>
    </row>
    <row r="8183" spans="1:23" x14ac:dyDescent="0.3">
      <c r="A8183">
        <v>18427467</v>
      </c>
      <c r="B8183" t="s">
        <v>8408</v>
      </c>
      <c r="C8183">
        <v>1</v>
      </c>
      <c r="D8183" t="s">
        <v>1637</v>
      </c>
      <c r="E8183" t="s">
        <v>8409</v>
      </c>
      <c r="F8183">
        <v>79.831478829999995</v>
      </c>
      <c r="G8183">
        <v>11.938190390000001</v>
      </c>
      <c r="H8183" t="s">
        <v>8410</v>
      </c>
      <c r="I8183" t="s">
        <v>19</v>
      </c>
      <c r="J8183" t="s">
        <v>57</v>
      </c>
      <c r="K8183" t="s">
        <v>57</v>
      </c>
      <c r="L8183" t="s">
        <v>57</v>
      </c>
      <c r="M8183" t="s">
        <v>57</v>
      </c>
      <c r="N8183">
        <v>2</v>
      </c>
      <c r="O8183">
        <v>36</v>
      </c>
      <c r="P8183">
        <v>250</v>
      </c>
      <c r="Q8183">
        <v>3.7</v>
      </c>
      <c r="R8183">
        <v>2011</v>
      </c>
      <c r="S8183">
        <v>7</v>
      </c>
      <c r="T8183">
        <v>17</v>
      </c>
      <c r="U8183" s="1">
        <v>40741</v>
      </c>
      <c r="V8183" s="5">
        <f>Main[[#This Row],[Average_Cost_for_two]] * VLOOKUP(Main[[#This Row],[Currency]],'Currency'!A:B,2,FALSE)</f>
        <v>3</v>
      </c>
      <c r="W8183" s="5" t="str">
        <f>IF(Main[[#This Row],[Avg_Cost_USD]]&lt;10,"Low",
IF(Main[[#This Row],[Avg_Cost_USD]]&lt;=30,"Medium","High"))</f>
        <v>Low</v>
      </c>
    </row>
    <row r="8184" spans="1:23" x14ac:dyDescent="0.3">
      <c r="A8184">
        <v>3800053</v>
      </c>
      <c r="B8184" t="s">
        <v>8411</v>
      </c>
      <c r="C8184">
        <v>1</v>
      </c>
      <c r="D8184" t="s">
        <v>5565</v>
      </c>
      <c r="E8184" t="s">
        <v>8275</v>
      </c>
      <c r="F8184">
        <v>72.801952729999996</v>
      </c>
      <c r="G8184">
        <v>21.17349346</v>
      </c>
      <c r="H8184" t="s">
        <v>8412</v>
      </c>
      <c r="I8184" t="s">
        <v>19</v>
      </c>
      <c r="J8184" t="s">
        <v>57</v>
      </c>
      <c r="K8184" t="s">
        <v>57</v>
      </c>
      <c r="L8184" t="s">
        <v>57</v>
      </c>
      <c r="M8184" t="s">
        <v>57</v>
      </c>
      <c r="N8184">
        <v>3</v>
      </c>
      <c r="O8184">
        <v>191</v>
      </c>
      <c r="P8184">
        <v>800</v>
      </c>
      <c r="Q8184">
        <v>3.9</v>
      </c>
      <c r="R8184">
        <v>2010</v>
      </c>
      <c r="S8184">
        <v>7</v>
      </c>
      <c r="T8184">
        <v>10</v>
      </c>
      <c r="U8184" s="1">
        <v>40369</v>
      </c>
      <c r="V8184" s="5">
        <f>Main[[#This Row],[Average_Cost_for_two]] * VLOOKUP(Main[[#This Row],[Currency]],'Currency'!A:B,2,FALSE)</f>
        <v>9.6</v>
      </c>
      <c r="W8184" s="5" t="str">
        <f>IF(Main[[#This Row],[Avg_Cost_USD]]&lt;10,"Low",
IF(Main[[#This Row],[Avg_Cost_USD]]&lt;=30,"Medium","High"))</f>
        <v>Low</v>
      </c>
    </row>
    <row r="8185" spans="1:23" x14ac:dyDescent="0.3">
      <c r="A8185">
        <v>3243</v>
      </c>
      <c r="B8185" t="s">
        <v>8413</v>
      </c>
      <c r="C8185">
        <v>1</v>
      </c>
      <c r="D8185" t="s">
        <v>5718</v>
      </c>
      <c r="E8185" t="s">
        <v>8414</v>
      </c>
      <c r="F8185">
        <v>77.073085300000002</v>
      </c>
      <c r="G8185">
        <v>28.4777065</v>
      </c>
      <c r="H8185" t="s">
        <v>8415</v>
      </c>
      <c r="I8185" t="s">
        <v>19</v>
      </c>
      <c r="J8185" t="s">
        <v>61</v>
      </c>
      <c r="K8185" t="s">
        <v>57</v>
      </c>
      <c r="L8185" t="s">
        <v>57</v>
      </c>
      <c r="M8185" t="s">
        <v>57</v>
      </c>
      <c r="N8185">
        <v>4</v>
      </c>
      <c r="O8185">
        <v>21</v>
      </c>
      <c r="P8185">
        <v>2000</v>
      </c>
      <c r="Q8185">
        <v>3</v>
      </c>
      <c r="R8185">
        <v>2017</v>
      </c>
      <c r="S8185">
        <v>11</v>
      </c>
      <c r="T8185">
        <v>15</v>
      </c>
      <c r="U8185" s="1">
        <v>43054</v>
      </c>
      <c r="V8185" s="5">
        <f>Main[[#This Row],[Average_Cost_for_two]] * VLOOKUP(Main[[#This Row],[Currency]],'Currency'!A:B,2,FALSE)</f>
        <v>24</v>
      </c>
      <c r="W8185" s="5" t="str">
        <f>IF(Main[[#This Row],[Avg_Cost_USD]]&lt;10,"Low",
IF(Main[[#This Row],[Avg_Cost_USD]]&lt;=30,"Medium","High"))</f>
        <v>Medium</v>
      </c>
    </row>
    <row r="8186" spans="1:23" x14ac:dyDescent="0.3">
      <c r="A8186">
        <v>3200034</v>
      </c>
      <c r="B8186" t="s">
        <v>8416</v>
      </c>
      <c r="C8186">
        <v>1</v>
      </c>
      <c r="D8186" t="s">
        <v>5554</v>
      </c>
      <c r="E8186" t="s">
        <v>8417</v>
      </c>
      <c r="F8186">
        <v>73.164798000000005</v>
      </c>
      <c r="G8186">
        <v>22.311357999999998</v>
      </c>
      <c r="H8186" t="s">
        <v>8418</v>
      </c>
      <c r="I8186" t="s">
        <v>19</v>
      </c>
      <c r="J8186" t="s">
        <v>57</v>
      </c>
      <c r="K8186" t="s">
        <v>57</v>
      </c>
      <c r="L8186" t="s">
        <v>57</v>
      </c>
      <c r="M8186" t="s">
        <v>57</v>
      </c>
      <c r="N8186">
        <v>3</v>
      </c>
      <c r="O8186">
        <v>395</v>
      </c>
      <c r="P8186">
        <v>1000</v>
      </c>
      <c r="Q8186">
        <v>4.0999999999999996</v>
      </c>
      <c r="R8186">
        <v>2010</v>
      </c>
      <c r="S8186">
        <v>7</v>
      </c>
      <c r="T8186">
        <v>16</v>
      </c>
      <c r="U8186" s="1">
        <v>40375</v>
      </c>
      <c r="V8186" s="5">
        <f>Main[[#This Row],[Average_Cost_for_two]] * VLOOKUP(Main[[#This Row],[Currency]],'Currency'!A:B,2,FALSE)</f>
        <v>12</v>
      </c>
      <c r="W8186" s="5" t="str">
        <f>IF(Main[[#This Row],[Avg_Cost_USD]]&lt;10,"Low",
IF(Main[[#This Row],[Avg_Cost_USD]]&lt;=30,"Medium","High"))</f>
        <v>Medium</v>
      </c>
    </row>
    <row r="8187" spans="1:23" x14ac:dyDescent="0.3">
      <c r="A8187">
        <v>4398</v>
      </c>
      <c r="B8187" t="s">
        <v>8419</v>
      </c>
      <c r="C8187">
        <v>1</v>
      </c>
      <c r="D8187" t="s">
        <v>5718</v>
      </c>
      <c r="E8187" t="s">
        <v>5792</v>
      </c>
      <c r="F8187">
        <v>77.063147200000003</v>
      </c>
      <c r="G8187">
        <v>28.4681891</v>
      </c>
      <c r="H8187" t="s">
        <v>8420</v>
      </c>
      <c r="I8187" t="s">
        <v>19</v>
      </c>
      <c r="J8187" t="s">
        <v>61</v>
      </c>
      <c r="K8187" t="s">
        <v>61</v>
      </c>
      <c r="L8187" t="s">
        <v>57</v>
      </c>
      <c r="M8187" t="s">
        <v>57</v>
      </c>
      <c r="N8187">
        <v>4</v>
      </c>
      <c r="O8187">
        <v>1365</v>
      </c>
      <c r="P8187">
        <v>2000</v>
      </c>
      <c r="Q8187">
        <v>3.9</v>
      </c>
      <c r="R8187">
        <v>2014</v>
      </c>
      <c r="S8187">
        <v>11</v>
      </c>
      <c r="T8187">
        <v>28</v>
      </c>
      <c r="U8187" s="1">
        <v>41971</v>
      </c>
      <c r="V8187" s="5">
        <f>Main[[#This Row],[Average_Cost_for_two]] * VLOOKUP(Main[[#This Row],[Currency]],'Currency'!A:B,2,FALSE)</f>
        <v>24</v>
      </c>
      <c r="W8187" s="5" t="str">
        <f>IF(Main[[#This Row],[Avg_Cost_USD]]&lt;10,"Low",
IF(Main[[#This Row],[Avg_Cost_USD]]&lt;=30,"Medium","High"))</f>
        <v>Medium</v>
      </c>
    </row>
    <row r="8188" spans="1:23" x14ac:dyDescent="0.3">
      <c r="A8188">
        <v>3400017</v>
      </c>
      <c r="B8188" t="s">
        <v>8421</v>
      </c>
      <c r="C8188">
        <v>1</v>
      </c>
      <c r="D8188" t="s">
        <v>5848</v>
      </c>
      <c r="E8188" t="s">
        <v>117</v>
      </c>
      <c r="F8188">
        <v>78.007552779999997</v>
      </c>
      <c r="G8188">
        <v>27.201725</v>
      </c>
      <c r="H8188" t="s">
        <v>444</v>
      </c>
      <c r="I8188" t="s">
        <v>19</v>
      </c>
      <c r="J8188" t="s">
        <v>57</v>
      </c>
      <c r="K8188" t="s">
        <v>57</v>
      </c>
      <c r="L8188" t="s">
        <v>57</v>
      </c>
      <c r="M8188" t="s">
        <v>57</v>
      </c>
      <c r="N8188">
        <v>3</v>
      </c>
      <c r="O8188">
        <v>177</v>
      </c>
      <c r="P8188">
        <v>1000</v>
      </c>
      <c r="Q8188">
        <v>4.2</v>
      </c>
      <c r="R8188">
        <v>2013</v>
      </c>
      <c r="S8188">
        <v>6</v>
      </c>
      <c r="T8188">
        <v>2</v>
      </c>
      <c r="U8188" s="1">
        <v>41427</v>
      </c>
      <c r="V8188" s="5">
        <f>Main[[#This Row],[Average_Cost_for_two]] * VLOOKUP(Main[[#This Row],[Currency]],'Currency'!A:B,2,FALSE)</f>
        <v>12</v>
      </c>
      <c r="W8188" s="5" t="str">
        <f>IF(Main[[#This Row],[Avg_Cost_USD]]&lt;10,"Low",
IF(Main[[#This Row],[Avg_Cost_USD]]&lt;=30,"Medium","High"))</f>
        <v>Medium</v>
      </c>
    </row>
    <row r="8189" spans="1:23" x14ac:dyDescent="0.3">
      <c r="A8189">
        <v>8913</v>
      </c>
      <c r="B8189" t="s">
        <v>2278</v>
      </c>
      <c r="C8189">
        <v>1</v>
      </c>
      <c r="D8189" t="s">
        <v>5718</v>
      </c>
      <c r="E8189" t="s">
        <v>6059</v>
      </c>
      <c r="F8189">
        <v>77.089356300000006</v>
      </c>
      <c r="G8189">
        <v>28.479941499999999</v>
      </c>
      <c r="H8189" t="s">
        <v>2279</v>
      </c>
      <c r="I8189" t="s">
        <v>19</v>
      </c>
      <c r="J8189" t="s">
        <v>61</v>
      </c>
      <c r="K8189" t="s">
        <v>57</v>
      </c>
      <c r="L8189" t="s">
        <v>57</v>
      </c>
      <c r="M8189" t="s">
        <v>57</v>
      </c>
      <c r="N8189">
        <v>4</v>
      </c>
      <c r="O8189">
        <v>2806</v>
      </c>
      <c r="P8189">
        <v>2000</v>
      </c>
      <c r="Q8189">
        <v>4.0999999999999996</v>
      </c>
      <c r="R8189">
        <v>2010</v>
      </c>
      <c r="S8189">
        <v>10</v>
      </c>
      <c r="T8189">
        <v>10</v>
      </c>
      <c r="U8189" s="1">
        <v>40461</v>
      </c>
      <c r="V8189" s="5">
        <f>Main[[#This Row],[Average_Cost_for_two]] * VLOOKUP(Main[[#This Row],[Currency]],'Currency'!A:B,2,FALSE)</f>
        <v>24</v>
      </c>
      <c r="W8189" s="5" t="str">
        <f>IF(Main[[#This Row],[Avg_Cost_USD]]&lt;10,"Low",
IF(Main[[#This Row],[Avg_Cost_USD]]&lt;=30,"Medium","High"))</f>
        <v>Medium</v>
      </c>
    </row>
    <row r="8190" spans="1:23" x14ac:dyDescent="0.3">
      <c r="A8190">
        <v>2400052</v>
      </c>
      <c r="B8190" t="s">
        <v>8422</v>
      </c>
      <c r="C8190">
        <v>1</v>
      </c>
      <c r="D8190" t="s">
        <v>1634</v>
      </c>
      <c r="E8190" t="s">
        <v>117</v>
      </c>
      <c r="F8190">
        <v>81.834236000000004</v>
      </c>
      <c r="G8190">
        <v>25.450377</v>
      </c>
      <c r="H8190" t="s">
        <v>56</v>
      </c>
      <c r="I8190" t="s">
        <v>19</v>
      </c>
      <c r="J8190" t="s">
        <v>57</v>
      </c>
      <c r="K8190" t="s">
        <v>57</v>
      </c>
      <c r="L8190" t="s">
        <v>57</v>
      </c>
      <c r="M8190" t="s">
        <v>57</v>
      </c>
      <c r="N8190">
        <v>1</v>
      </c>
      <c r="O8190">
        <v>105</v>
      </c>
      <c r="P8190">
        <v>200</v>
      </c>
      <c r="Q8190">
        <v>3.7</v>
      </c>
      <c r="R8190">
        <v>2014</v>
      </c>
      <c r="S8190">
        <v>6</v>
      </c>
      <c r="T8190">
        <v>21</v>
      </c>
      <c r="U8190" s="1">
        <v>41811</v>
      </c>
      <c r="V8190" s="5">
        <f>Main[[#This Row],[Average_Cost_for_two]] * VLOOKUP(Main[[#This Row],[Currency]],'Currency'!A:B,2,FALSE)</f>
        <v>2.4</v>
      </c>
      <c r="W8190" s="5" t="str">
        <f>IF(Main[[#This Row],[Avg_Cost_USD]]&lt;10,"Low",
IF(Main[[#This Row],[Avg_Cost_USD]]&lt;=30,"Medium","High"))</f>
        <v>Low</v>
      </c>
    </row>
    <row r="8191" spans="1:23" x14ac:dyDescent="0.3">
      <c r="A8191">
        <v>2200001</v>
      </c>
      <c r="B8191" t="s">
        <v>2169</v>
      </c>
      <c r="C8191">
        <v>1</v>
      </c>
      <c r="D8191" t="s">
        <v>8285</v>
      </c>
      <c r="E8191" t="s">
        <v>8288</v>
      </c>
      <c r="F8191">
        <v>74.862761109999994</v>
      </c>
      <c r="G8191">
        <v>31.655588890000001</v>
      </c>
      <c r="H8191" t="s">
        <v>303</v>
      </c>
      <c r="I8191" t="s">
        <v>19</v>
      </c>
      <c r="J8191" t="s">
        <v>57</v>
      </c>
      <c r="K8191" t="s">
        <v>57</v>
      </c>
      <c r="L8191" t="s">
        <v>57</v>
      </c>
      <c r="M8191" t="s">
        <v>57</v>
      </c>
      <c r="N8191">
        <v>3</v>
      </c>
      <c r="O8191">
        <v>98</v>
      </c>
      <c r="P8191">
        <v>1200</v>
      </c>
      <c r="Q8191">
        <v>3.4</v>
      </c>
      <c r="R8191">
        <v>2011</v>
      </c>
      <c r="S8191">
        <v>6</v>
      </c>
      <c r="T8191">
        <v>27</v>
      </c>
      <c r="U8191" s="1">
        <v>40721</v>
      </c>
      <c r="V8191" s="5">
        <f>Main[[#This Row],[Average_Cost_for_two]] * VLOOKUP(Main[[#This Row],[Currency]],'Currency'!A:B,2,FALSE)</f>
        <v>14.4</v>
      </c>
      <c r="W8191" s="5" t="str">
        <f>IF(Main[[#This Row],[Avg_Cost_USD]]&lt;10,"Low",
IF(Main[[#This Row],[Avg_Cost_USD]]&lt;=30,"Medium","High"))</f>
        <v>Medium</v>
      </c>
    </row>
    <row r="8192" spans="1:23" x14ac:dyDescent="0.3">
      <c r="A8192">
        <v>2200045</v>
      </c>
      <c r="B8192" t="s">
        <v>8423</v>
      </c>
      <c r="C8192">
        <v>1</v>
      </c>
      <c r="D8192" t="s">
        <v>8285</v>
      </c>
      <c r="E8192" t="s">
        <v>8288</v>
      </c>
      <c r="F8192">
        <v>74.864166670000003</v>
      </c>
      <c r="G8192">
        <v>31.653191669999998</v>
      </c>
      <c r="H8192" t="s">
        <v>461</v>
      </c>
      <c r="I8192" t="s">
        <v>19</v>
      </c>
      <c r="J8192" t="s">
        <v>57</v>
      </c>
      <c r="K8192" t="s">
        <v>57</v>
      </c>
      <c r="L8192" t="s">
        <v>57</v>
      </c>
      <c r="M8192" t="s">
        <v>57</v>
      </c>
      <c r="N8192">
        <v>1</v>
      </c>
      <c r="O8192">
        <v>206</v>
      </c>
      <c r="P8192">
        <v>200</v>
      </c>
      <c r="Q8192">
        <v>3.9</v>
      </c>
      <c r="R8192">
        <v>2017</v>
      </c>
      <c r="S8192">
        <v>6</v>
      </c>
      <c r="T8192">
        <v>11</v>
      </c>
      <c r="U8192" s="1">
        <v>42897</v>
      </c>
      <c r="V8192" s="5">
        <f>Main[[#This Row],[Average_Cost_for_two]] * VLOOKUP(Main[[#This Row],[Currency]],'Currency'!A:B,2,FALSE)</f>
        <v>2.4</v>
      </c>
      <c r="W8192" s="5" t="str">
        <f>IF(Main[[#This Row],[Avg_Cost_USD]]&lt;10,"Low",
IF(Main[[#This Row],[Avg_Cost_USD]]&lt;=30,"Medium","High"))</f>
        <v>Low</v>
      </c>
    </row>
    <row r="8193" spans="1:23" x14ac:dyDescent="0.3">
      <c r="A8193">
        <v>2200043</v>
      </c>
      <c r="B8193" t="s">
        <v>8424</v>
      </c>
      <c r="C8193">
        <v>1</v>
      </c>
      <c r="D8193" t="s">
        <v>8285</v>
      </c>
      <c r="E8193" t="s">
        <v>8290</v>
      </c>
      <c r="F8193">
        <v>74.874619440000004</v>
      </c>
      <c r="G8193">
        <v>31.623947220000002</v>
      </c>
      <c r="H8193" t="s">
        <v>439</v>
      </c>
      <c r="I8193" t="s">
        <v>19</v>
      </c>
      <c r="J8193" t="s">
        <v>57</v>
      </c>
      <c r="K8193" t="s">
        <v>57</v>
      </c>
      <c r="L8193" t="s">
        <v>57</v>
      </c>
      <c r="M8193" t="s">
        <v>57</v>
      </c>
      <c r="N8193">
        <v>2</v>
      </c>
      <c r="O8193">
        <v>94</v>
      </c>
      <c r="P8193">
        <v>500</v>
      </c>
      <c r="Q8193">
        <v>3.7</v>
      </c>
      <c r="R8193">
        <v>2013</v>
      </c>
      <c r="S8193">
        <v>6</v>
      </c>
      <c r="T8193">
        <v>3</v>
      </c>
      <c r="U8193" s="1">
        <v>41428</v>
      </c>
      <c r="V8193" s="5">
        <f>Main[[#This Row],[Average_Cost_for_two]] * VLOOKUP(Main[[#This Row],[Currency]],'Currency'!A:B,2,FALSE)</f>
        <v>6</v>
      </c>
      <c r="W8193" s="5" t="str">
        <f>IF(Main[[#This Row],[Avg_Cost_USD]]&lt;10,"Low",
IF(Main[[#This Row],[Avg_Cost_USD]]&lt;=30,"Medium","High"))</f>
        <v>Low</v>
      </c>
    </row>
    <row r="8194" spans="1:23" x14ac:dyDescent="0.3">
      <c r="A8194">
        <v>2500123</v>
      </c>
      <c r="B8194" t="s">
        <v>8425</v>
      </c>
      <c r="C8194">
        <v>1</v>
      </c>
      <c r="D8194" t="s">
        <v>6103</v>
      </c>
      <c r="E8194" t="s">
        <v>8426</v>
      </c>
      <c r="F8194">
        <v>75.321460999999999</v>
      </c>
      <c r="G8194">
        <v>19.888715999999999</v>
      </c>
      <c r="H8194" t="s">
        <v>287</v>
      </c>
      <c r="I8194" t="s">
        <v>19</v>
      </c>
      <c r="J8194" t="s">
        <v>57</v>
      </c>
      <c r="K8194" t="s">
        <v>57</v>
      </c>
      <c r="L8194" t="s">
        <v>57</v>
      </c>
      <c r="M8194" t="s">
        <v>57</v>
      </c>
      <c r="N8194">
        <v>2</v>
      </c>
      <c r="O8194">
        <v>74</v>
      </c>
      <c r="P8194">
        <v>600</v>
      </c>
      <c r="Q8194">
        <v>3.3</v>
      </c>
      <c r="R8194">
        <v>2010</v>
      </c>
      <c r="S8194">
        <v>6</v>
      </c>
      <c r="T8194">
        <v>4</v>
      </c>
      <c r="U8194" s="1">
        <v>40333</v>
      </c>
      <c r="V8194" s="5">
        <f>Main[[#This Row],[Average_Cost_for_two]] * VLOOKUP(Main[[#This Row],[Currency]],'Currency'!A:B,2,FALSE)</f>
        <v>7.2</v>
      </c>
      <c r="W8194" s="5" t="str">
        <f>IF(Main[[#This Row],[Avg_Cost_USD]]&lt;10,"Low",
IF(Main[[#This Row],[Avg_Cost_USD]]&lt;=30,"Medium","High"))</f>
        <v>Low</v>
      </c>
    </row>
    <row r="8195" spans="1:23" x14ac:dyDescent="0.3">
      <c r="A8195">
        <v>2600472</v>
      </c>
      <c r="B8195" t="s">
        <v>8427</v>
      </c>
      <c r="C8195">
        <v>1</v>
      </c>
      <c r="D8195" t="s">
        <v>6100</v>
      </c>
      <c r="E8195" t="s">
        <v>8294</v>
      </c>
      <c r="F8195">
        <v>77.419398999999999</v>
      </c>
      <c r="G8195">
        <v>23.211528999999999</v>
      </c>
      <c r="H8195" t="s">
        <v>8428</v>
      </c>
      <c r="I8195" t="s">
        <v>19</v>
      </c>
      <c r="J8195" t="s">
        <v>57</v>
      </c>
      <c r="K8195" t="s">
        <v>57</v>
      </c>
      <c r="L8195" t="s">
        <v>57</v>
      </c>
      <c r="M8195" t="s">
        <v>57</v>
      </c>
      <c r="N8195">
        <v>1</v>
      </c>
      <c r="O8195">
        <v>51</v>
      </c>
      <c r="P8195">
        <v>200</v>
      </c>
      <c r="Q8195">
        <v>3.3</v>
      </c>
      <c r="R8195">
        <v>2010</v>
      </c>
      <c r="S8195">
        <v>6</v>
      </c>
      <c r="T8195">
        <v>16</v>
      </c>
      <c r="U8195" s="1">
        <v>40345</v>
      </c>
      <c r="V8195" s="5">
        <f>Main[[#This Row],[Average_Cost_for_two]] * VLOOKUP(Main[[#This Row],[Currency]],'Currency'!A:B,2,FALSE)</f>
        <v>2.4</v>
      </c>
      <c r="W8195" s="5" t="str">
        <f>IF(Main[[#This Row],[Avg_Cost_USD]]&lt;10,"Low",
IF(Main[[#This Row],[Avg_Cost_USD]]&lt;=30,"Medium","High"))</f>
        <v>Low</v>
      </c>
    </row>
    <row r="8196" spans="1:23" x14ac:dyDescent="0.3">
      <c r="A8196">
        <v>18408600</v>
      </c>
      <c r="B8196" t="s">
        <v>8429</v>
      </c>
      <c r="C8196">
        <v>1</v>
      </c>
      <c r="D8196" t="s">
        <v>8224</v>
      </c>
      <c r="E8196" t="s">
        <v>8430</v>
      </c>
      <c r="F8196">
        <v>85.845169960000007</v>
      </c>
      <c r="G8196">
        <v>20.295755190000001</v>
      </c>
      <c r="H8196" t="s">
        <v>350</v>
      </c>
      <c r="I8196" t="s">
        <v>19</v>
      </c>
      <c r="J8196" t="s">
        <v>57</v>
      </c>
      <c r="K8196" t="s">
        <v>57</v>
      </c>
      <c r="L8196" t="s">
        <v>57</v>
      </c>
      <c r="M8196" t="s">
        <v>57</v>
      </c>
      <c r="N8196">
        <v>2</v>
      </c>
      <c r="O8196">
        <v>49</v>
      </c>
      <c r="P8196">
        <v>900</v>
      </c>
      <c r="Q8196">
        <v>4.2</v>
      </c>
      <c r="R8196">
        <v>2011</v>
      </c>
      <c r="S8196">
        <v>6</v>
      </c>
      <c r="T8196">
        <v>23</v>
      </c>
      <c r="U8196" s="1">
        <v>40717</v>
      </c>
      <c r="V8196" s="5">
        <f>Main[[#This Row],[Average_Cost_for_two]] * VLOOKUP(Main[[#This Row],[Currency]],'Currency'!A:B,2,FALSE)</f>
        <v>10.8</v>
      </c>
      <c r="W8196" s="5" t="str">
        <f>IF(Main[[#This Row],[Avg_Cost_USD]]&lt;10,"Low",
IF(Main[[#This Row],[Avg_Cost_USD]]&lt;=30,"Medium","High"))</f>
        <v>Medium</v>
      </c>
    </row>
    <row r="8197" spans="1:23" x14ac:dyDescent="0.3">
      <c r="A8197">
        <v>120221</v>
      </c>
      <c r="B8197" t="s">
        <v>8431</v>
      </c>
      <c r="C8197">
        <v>1</v>
      </c>
      <c r="D8197" t="s">
        <v>7948</v>
      </c>
      <c r="E8197" t="s">
        <v>7208</v>
      </c>
      <c r="F8197">
        <v>76.801316</v>
      </c>
      <c r="G8197">
        <v>30.719484099999999</v>
      </c>
      <c r="H8197" t="s">
        <v>56</v>
      </c>
      <c r="I8197" t="s">
        <v>19</v>
      </c>
      <c r="J8197" t="s">
        <v>57</v>
      </c>
      <c r="K8197" t="s">
        <v>57</v>
      </c>
      <c r="L8197" t="s">
        <v>57</v>
      </c>
      <c r="M8197" t="s">
        <v>57</v>
      </c>
      <c r="N8197">
        <v>2</v>
      </c>
      <c r="O8197">
        <v>982</v>
      </c>
      <c r="P8197">
        <v>700</v>
      </c>
      <c r="Q8197">
        <v>3.8</v>
      </c>
      <c r="R8197">
        <v>2015</v>
      </c>
      <c r="S8197">
        <v>6</v>
      </c>
      <c r="T8197">
        <v>24</v>
      </c>
      <c r="U8197" s="1">
        <v>42179</v>
      </c>
      <c r="V8197" s="5">
        <f>Main[[#This Row],[Average_Cost_for_two]] * VLOOKUP(Main[[#This Row],[Currency]],'Currency'!A:B,2,FALSE)</f>
        <v>8.4</v>
      </c>
      <c r="W8197" s="5" t="str">
        <f>IF(Main[[#This Row],[Avg_Cost_USD]]&lt;10,"Low",
IF(Main[[#This Row],[Avg_Cost_USD]]&lt;=30,"Medium","High"))</f>
        <v>Low</v>
      </c>
    </row>
    <row r="8198" spans="1:23" x14ac:dyDescent="0.3">
      <c r="A8198">
        <v>6690</v>
      </c>
      <c r="B8198" t="s">
        <v>8432</v>
      </c>
      <c r="C8198">
        <v>1</v>
      </c>
      <c r="D8198" t="s">
        <v>5718</v>
      </c>
      <c r="E8198" t="s">
        <v>5733</v>
      </c>
      <c r="F8198">
        <v>77.086709600000006</v>
      </c>
      <c r="G8198">
        <v>28.502636800000001</v>
      </c>
      <c r="H8198" t="s">
        <v>301</v>
      </c>
      <c r="I8198" t="s">
        <v>19</v>
      </c>
      <c r="J8198" t="s">
        <v>57</v>
      </c>
      <c r="K8198" t="s">
        <v>57</v>
      </c>
      <c r="L8198" t="s">
        <v>57</v>
      </c>
      <c r="M8198" t="s">
        <v>57</v>
      </c>
      <c r="N8198">
        <v>4</v>
      </c>
      <c r="O8198">
        <v>27</v>
      </c>
      <c r="P8198">
        <v>2000</v>
      </c>
      <c r="Q8198">
        <v>2.7</v>
      </c>
      <c r="R8198">
        <v>2010</v>
      </c>
      <c r="S8198">
        <v>10</v>
      </c>
      <c r="T8198">
        <v>25</v>
      </c>
      <c r="U8198" s="1">
        <v>40476</v>
      </c>
      <c r="V8198" s="5">
        <f>Main[[#This Row],[Average_Cost_for_two]] * VLOOKUP(Main[[#This Row],[Currency]],'Currency'!A:B,2,FALSE)</f>
        <v>24</v>
      </c>
      <c r="W8198" s="5" t="str">
        <f>IF(Main[[#This Row],[Avg_Cost_USD]]&lt;10,"Low",
IF(Main[[#This Row],[Avg_Cost_USD]]&lt;=30,"Medium","High"))</f>
        <v>Medium</v>
      </c>
    </row>
    <row r="8199" spans="1:23" x14ac:dyDescent="0.3">
      <c r="A8199">
        <v>18430587</v>
      </c>
      <c r="B8199" t="s">
        <v>8433</v>
      </c>
      <c r="C8199">
        <v>1</v>
      </c>
      <c r="D8199" t="s">
        <v>6827</v>
      </c>
      <c r="E8199" t="s">
        <v>8434</v>
      </c>
      <c r="F8199">
        <v>0</v>
      </c>
      <c r="G8199">
        <v>0</v>
      </c>
      <c r="H8199" t="s">
        <v>323</v>
      </c>
      <c r="I8199" t="s">
        <v>19</v>
      </c>
      <c r="J8199" t="s">
        <v>61</v>
      </c>
      <c r="K8199" t="s">
        <v>57</v>
      </c>
      <c r="L8199" t="s">
        <v>57</v>
      </c>
      <c r="M8199" t="s">
        <v>57</v>
      </c>
      <c r="N8199">
        <v>4</v>
      </c>
      <c r="O8199">
        <v>0</v>
      </c>
      <c r="P8199">
        <v>2000</v>
      </c>
      <c r="Q8199">
        <v>1</v>
      </c>
      <c r="R8199">
        <v>2015</v>
      </c>
      <c r="S8199">
        <v>2</v>
      </c>
      <c r="T8199">
        <v>2</v>
      </c>
      <c r="U8199" s="1">
        <v>42037</v>
      </c>
      <c r="V8199" s="5">
        <f>Main[[#This Row],[Average_Cost_for_two]] * VLOOKUP(Main[[#This Row],[Currency]],'Currency'!A:B,2,FALSE)</f>
        <v>24</v>
      </c>
      <c r="W8199" s="5" t="str">
        <f>IF(Main[[#This Row],[Avg_Cost_USD]]&lt;10,"Low",
IF(Main[[#This Row],[Avg_Cost_USD]]&lt;=30,"Medium","High"))</f>
        <v>Medium</v>
      </c>
    </row>
    <row r="8200" spans="1:23" x14ac:dyDescent="0.3">
      <c r="A8200">
        <v>18384227</v>
      </c>
      <c r="B8200" t="s">
        <v>8219</v>
      </c>
      <c r="C8200">
        <v>1</v>
      </c>
      <c r="D8200" t="s">
        <v>7952</v>
      </c>
      <c r="E8200" t="s">
        <v>8080</v>
      </c>
      <c r="F8200">
        <v>80.231598000000005</v>
      </c>
      <c r="G8200">
        <v>12.981615</v>
      </c>
      <c r="H8200" t="s">
        <v>5980</v>
      </c>
      <c r="I8200" t="s">
        <v>19</v>
      </c>
      <c r="J8200" t="s">
        <v>57</v>
      </c>
      <c r="K8200" t="s">
        <v>57</v>
      </c>
      <c r="L8200" t="s">
        <v>57</v>
      </c>
      <c r="M8200" t="s">
        <v>57</v>
      </c>
      <c r="N8200">
        <v>3</v>
      </c>
      <c r="O8200">
        <v>859</v>
      </c>
      <c r="P8200">
        <v>1600</v>
      </c>
      <c r="Q8200">
        <v>4.9000000000000004</v>
      </c>
      <c r="R8200">
        <v>2011</v>
      </c>
      <c r="S8200">
        <v>6</v>
      </c>
      <c r="T8200">
        <v>4</v>
      </c>
      <c r="U8200" s="1">
        <v>40698</v>
      </c>
      <c r="V8200" s="5">
        <f>Main[[#This Row],[Average_Cost_for_two]] * VLOOKUP(Main[[#This Row],[Currency]],'Currency'!A:B,2,FALSE)</f>
        <v>19.2</v>
      </c>
      <c r="W8200" s="5" t="str">
        <f>IF(Main[[#This Row],[Avg_Cost_USD]]&lt;10,"Low",
IF(Main[[#This Row],[Avg_Cost_USD]]&lt;=30,"Medium","High"))</f>
        <v>Medium</v>
      </c>
    </row>
    <row r="8201" spans="1:23" x14ac:dyDescent="0.3">
      <c r="A8201">
        <v>18034077</v>
      </c>
      <c r="B8201" t="s">
        <v>2966</v>
      </c>
      <c r="C8201">
        <v>1</v>
      </c>
      <c r="D8201" t="s">
        <v>8083</v>
      </c>
      <c r="E8201" t="s">
        <v>8084</v>
      </c>
      <c r="F8201">
        <v>77.369592409999996</v>
      </c>
      <c r="G8201">
        <v>28.633838260000001</v>
      </c>
      <c r="H8201" t="s">
        <v>287</v>
      </c>
      <c r="I8201" t="s">
        <v>19</v>
      </c>
      <c r="J8201" t="s">
        <v>57</v>
      </c>
      <c r="K8201" t="s">
        <v>57</v>
      </c>
      <c r="L8201" t="s">
        <v>57</v>
      </c>
      <c r="M8201" t="s">
        <v>57</v>
      </c>
      <c r="N8201">
        <v>2</v>
      </c>
      <c r="O8201">
        <v>14</v>
      </c>
      <c r="P8201">
        <v>600</v>
      </c>
      <c r="Q8201">
        <v>2.7</v>
      </c>
      <c r="R8201">
        <v>2010</v>
      </c>
      <c r="S8201">
        <v>6</v>
      </c>
      <c r="T8201">
        <v>1</v>
      </c>
      <c r="U8201" s="1">
        <v>40330</v>
      </c>
      <c r="V8201" s="5">
        <f>Main[[#This Row],[Average_Cost_for_two]] * VLOOKUP(Main[[#This Row],[Currency]],'Currency'!A:B,2,FALSE)</f>
        <v>7.2</v>
      </c>
      <c r="W8201" s="5" t="str">
        <f>IF(Main[[#This Row],[Avg_Cost_USD]]&lt;10,"Low",
IF(Main[[#This Row],[Avg_Cost_USD]]&lt;=30,"Medium","High"))</f>
        <v>Low</v>
      </c>
    </row>
    <row r="8202" spans="1:23" x14ac:dyDescent="0.3">
      <c r="A8202">
        <v>301461</v>
      </c>
      <c r="B8202" t="s">
        <v>8435</v>
      </c>
      <c r="C8202">
        <v>1</v>
      </c>
      <c r="D8202" t="s">
        <v>6827</v>
      </c>
      <c r="E8202" t="s">
        <v>6889</v>
      </c>
      <c r="F8202">
        <v>77.338752099999994</v>
      </c>
      <c r="G8202">
        <v>28.563752399999998</v>
      </c>
      <c r="H8202" t="s">
        <v>8436</v>
      </c>
      <c r="I8202" t="s">
        <v>19</v>
      </c>
      <c r="J8202" t="s">
        <v>61</v>
      </c>
      <c r="K8202" t="s">
        <v>57</v>
      </c>
      <c r="L8202" t="s">
        <v>57</v>
      </c>
      <c r="M8202" t="s">
        <v>57</v>
      </c>
      <c r="N8202">
        <v>4</v>
      </c>
      <c r="O8202">
        <v>0</v>
      </c>
      <c r="P8202">
        <v>2000</v>
      </c>
      <c r="Q8202">
        <v>1</v>
      </c>
      <c r="R8202">
        <v>2015</v>
      </c>
      <c r="S8202">
        <v>11</v>
      </c>
      <c r="T8202">
        <v>11</v>
      </c>
      <c r="U8202" s="1">
        <v>42319</v>
      </c>
      <c r="V8202" s="5">
        <f>Main[[#This Row],[Average_Cost_for_two]] * VLOOKUP(Main[[#This Row],[Currency]],'Currency'!A:B,2,FALSE)</f>
        <v>24</v>
      </c>
      <c r="W8202" s="5" t="str">
        <f>IF(Main[[#This Row],[Avg_Cost_USD]]&lt;10,"Low",
IF(Main[[#This Row],[Avg_Cost_USD]]&lt;=30,"Medium","High"))</f>
        <v>Medium</v>
      </c>
    </row>
    <row r="8203" spans="1:23" x14ac:dyDescent="0.3">
      <c r="A8203">
        <v>2100478</v>
      </c>
      <c r="B8203" t="s">
        <v>8437</v>
      </c>
      <c r="C8203">
        <v>1</v>
      </c>
      <c r="D8203" t="s">
        <v>2453</v>
      </c>
      <c r="E8203" t="s">
        <v>8438</v>
      </c>
      <c r="F8203">
        <v>91.773931910000002</v>
      </c>
      <c r="G8203">
        <v>26.161490100000002</v>
      </c>
      <c r="H8203" t="s">
        <v>1368</v>
      </c>
      <c r="I8203" t="s">
        <v>19</v>
      </c>
      <c r="J8203" t="s">
        <v>57</v>
      </c>
      <c r="K8203" t="s">
        <v>57</v>
      </c>
      <c r="L8203" t="s">
        <v>57</v>
      </c>
      <c r="M8203" t="s">
        <v>57</v>
      </c>
      <c r="N8203">
        <v>3</v>
      </c>
      <c r="O8203">
        <v>360</v>
      </c>
      <c r="P8203">
        <v>1400</v>
      </c>
      <c r="Q8203">
        <v>3.9</v>
      </c>
      <c r="R8203">
        <v>2012</v>
      </c>
      <c r="S8203">
        <v>6</v>
      </c>
      <c r="T8203">
        <v>9</v>
      </c>
      <c r="U8203" s="1">
        <v>41069</v>
      </c>
      <c r="V8203" s="5">
        <f>Main[[#This Row],[Average_Cost_for_two]] * VLOOKUP(Main[[#This Row],[Currency]],'Currency'!A:B,2,FALSE)</f>
        <v>16.8</v>
      </c>
      <c r="W8203" s="5" t="str">
        <f>IF(Main[[#This Row],[Avg_Cost_USD]]&lt;10,"Low",
IF(Main[[#This Row],[Avg_Cost_USD]]&lt;=30,"Medium","High"))</f>
        <v>Medium</v>
      </c>
    </row>
    <row r="8204" spans="1:23" x14ac:dyDescent="0.3">
      <c r="A8204">
        <v>2100108</v>
      </c>
      <c r="B8204" t="s">
        <v>8439</v>
      </c>
      <c r="C8204">
        <v>1</v>
      </c>
      <c r="D8204" t="s">
        <v>2453</v>
      </c>
      <c r="E8204" t="s">
        <v>8440</v>
      </c>
      <c r="F8204">
        <v>91.774954719999997</v>
      </c>
      <c r="G8204">
        <v>26.18470185</v>
      </c>
      <c r="H8204" t="s">
        <v>301</v>
      </c>
      <c r="I8204" t="s">
        <v>19</v>
      </c>
      <c r="J8204" t="s">
        <v>57</v>
      </c>
      <c r="K8204" t="s">
        <v>57</v>
      </c>
      <c r="L8204" t="s">
        <v>57</v>
      </c>
      <c r="M8204" t="s">
        <v>57</v>
      </c>
      <c r="N8204">
        <v>2</v>
      </c>
      <c r="O8204">
        <v>290</v>
      </c>
      <c r="P8204">
        <v>500</v>
      </c>
      <c r="Q8204">
        <v>4.0999999999999996</v>
      </c>
      <c r="R8204">
        <v>2011</v>
      </c>
      <c r="S8204">
        <v>6</v>
      </c>
      <c r="T8204">
        <v>20</v>
      </c>
      <c r="U8204" s="1">
        <v>40714</v>
      </c>
      <c r="V8204" s="5">
        <f>Main[[#This Row],[Average_Cost_for_two]] * VLOOKUP(Main[[#This Row],[Currency]],'Currency'!A:B,2,FALSE)</f>
        <v>6</v>
      </c>
      <c r="W8204" s="5" t="str">
        <f>IF(Main[[#This Row],[Avg_Cost_USD]]&lt;10,"Low",
IF(Main[[#This Row],[Avg_Cost_USD]]&lt;=30,"Medium","High"))</f>
        <v>Low</v>
      </c>
    </row>
    <row r="8205" spans="1:23" x14ac:dyDescent="0.3">
      <c r="A8205">
        <v>718</v>
      </c>
      <c r="B8205" t="s">
        <v>1973</v>
      </c>
      <c r="C8205">
        <v>1</v>
      </c>
      <c r="D8205" t="s">
        <v>6827</v>
      </c>
      <c r="E8205" t="s">
        <v>7114</v>
      </c>
      <c r="F8205">
        <v>77.322828099999995</v>
      </c>
      <c r="G8205">
        <v>28.568342940000001</v>
      </c>
      <c r="H8205" t="s">
        <v>1974</v>
      </c>
      <c r="I8205" t="s">
        <v>19</v>
      </c>
      <c r="J8205" t="s">
        <v>61</v>
      </c>
      <c r="K8205" t="s">
        <v>57</v>
      </c>
      <c r="L8205" t="s">
        <v>57</v>
      </c>
      <c r="M8205" t="s">
        <v>57</v>
      </c>
      <c r="N8205">
        <v>4</v>
      </c>
      <c r="O8205">
        <v>221</v>
      </c>
      <c r="P8205">
        <v>2000</v>
      </c>
      <c r="Q8205">
        <v>2.4</v>
      </c>
      <c r="R8205">
        <v>2013</v>
      </c>
      <c r="S8205">
        <v>9</v>
      </c>
      <c r="T8205">
        <v>1</v>
      </c>
      <c r="U8205" s="1">
        <v>41518</v>
      </c>
      <c r="V8205" s="5">
        <f>Main[[#This Row],[Average_Cost_for_two]] * VLOOKUP(Main[[#This Row],[Currency]],'Currency'!A:B,2,FALSE)</f>
        <v>24</v>
      </c>
      <c r="W8205" s="5" t="str">
        <f>IF(Main[[#This Row],[Avg_Cost_USD]]&lt;10,"Low",
IF(Main[[#This Row],[Avg_Cost_USD]]&lt;=30,"Medium","High"))</f>
        <v>Medium</v>
      </c>
    </row>
    <row r="8206" spans="1:23" x14ac:dyDescent="0.3">
      <c r="A8206">
        <v>2300065</v>
      </c>
      <c r="B8206" t="s">
        <v>8441</v>
      </c>
      <c r="C8206">
        <v>1</v>
      </c>
      <c r="D8206" t="s">
        <v>5558</v>
      </c>
      <c r="E8206" t="s">
        <v>8026</v>
      </c>
      <c r="F8206">
        <v>80.316344439999995</v>
      </c>
      <c r="G8206">
        <v>26.46900278</v>
      </c>
      <c r="H8206" t="s">
        <v>56</v>
      </c>
      <c r="I8206" t="s">
        <v>19</v>
      </c>
      <c r="J8206" t="s">
        <v>57</v>
      </c>
      <c r="K8206" t="s">
        <v>57</v>
      </c>
      <c r="L8206" t="s">
        <v>57</v>
      </c>
      <c r="M8206" t="s">
        <v>57</v>
      </c>
      <c r="N8206">
        <v>2</v>
      </c>
      <c r="O8206">
        <v>97</v>
      </c>
      <c r="P8206">
        <v>400</v>
      </c>
      <c r="Q8206">
        <v>3.9</v>
      </c>
      <c r="R8206">
        <v>2013</v>
      </c>
      <c r="S8206">
        <v>6</v>
      </c>
      <c r="T8206">
        <v>6</v>
      </c>
      <c r="U8206" s="1">
        <v>41431</v>
      </c>
      <c r="V8206" s="5">
        <f>Main[[#This Row],[Average_Cost_for_two]] * VLOOKUP(Main[[#This Row],[Currency]],'Currency'!A:B,2,FALSE)</f>
        <v>4.8</v>
      </c>
      <c r="W8206" s="5" t="str">
        <f>IF(Main[[#This Row],[Avg_Cost_USD]]&lt;10,"Low",
IF(Main[[#This Row],[Avg_Cost_USD]]&lt;=30,"Medium","High"))</f>
        <v>Low</v>
      </c>
    </row>
    <row r="8207" spans="1:23" x14ac:dyDescent="0.3">
      <c r="A8207">
        <v>8344</v>
      </c>
      <c r="B8207" t="s">
        <v>8442</v>
      </c>
      <c r="C8207">
        <v>1</v>
      </c>
      <c r="D8207" t="s">
        <v>6827</v>
      </c>
      <c r="E8207" t="s">
        <v>7300</v>
      </c>
      <c r="F8207">
        <v>77.518094599999998</v>
      </c>
      <c r="G8207">
        <v>28.469653099999999</v>
      </c>
      <c r="H8207" t="s">
        <v>378</v>
      </c>
      <c r="I8207" t="s">
        <v>19</v>
      </c>
      <c r="J8207" t="s">
        <v>61</v>
      </c>
      <c r="K8207" t="s">
        <v>57</v>
      </c>
      <c r="L8207" t="s">
        <v>57</v>
      </c>
      <c r="M8207" t="s">
        <v>57</v>
      </c>
      <c r="N8207">
        <v>4</v>
      </c>
      <c r="O8207">
        <v>20</v>
      </c>
      <c r="P8207">
        <v>2000</v>
      </c>
      <c r="Q8207">
        <v>3.2</v>
      </c>
      <c r="R8207">
        <v>2017</v>
      </c>
      <c r="S8207">
        <v>6</v>
      </c>
      <c r="T8207">
        <v>1</v>
      </c>
      <c r="U8207" s="1">
        <v>42887</v>
      </c>
      <c r="V8207" s="5">
        <f>Main[[#This Row],[Average_Cost_for_two]] * VLOOKUP(Main[[#This Row],[Currency]],'Currency'!A:B,2,FALSE)</f>
        <v>24</v>
      </c>
      <c r="W8207" s="5" t="str">
        <f>IF(Main[[#This Row],[Avg_Cost_USD]]&lt;10,"Low",
IF(Main[[#This Row],[Avg_Cost_USD]]&lt;=30,"Medium","High"))</f>
        <v>Medium</v>
      </c>
    </row>
    <row r="8208" spans="1:23" x14ac:dyDescent="0.3">
      <c r="A8208">
        <v>2655</v>
      </c>
      <c r="B8208" t="s">
        <v>8443</v>
      </c>
      <c r="C8208">
        <v>1</v>
      </c>
      <c r="D8208" t="s">
        <v>6827</v>
      </c>
      <c r="E8208" t="s">
        <v>7326</v>
      </c>
      <c r="F8208">
        <v>77.328359300000002</v>
      </c>
      <c r="G8208">
        <v>28.577390300000001</v>
      </c>
      <c r="H8208" t="s">
        <v>335</v>
      </c>
      <c r="I8208" t="s">
        <v>19</v>
      </c>
      <c r="J8208" t="s">
        <v>61</v>
      </c>
      <c r="K8208" t="s">
        <v>57</v>
      </c>
      <c r="L8208" t="s">
        <v>57</v>
      </c>
      <c r="M8208" t="s">
        <v>57</v>
      </c>
      <c r="N8208">
        <v>4</v>
      </c>
      <c r="O8208">
        <v>27</v>
      </c>
      <c r="P8208">
        <v>2000</v>
      </c>
      <c r="Q8208">
        <v>3.2</v>
      </c>
      <c r="R8208">
        <v>2014</v>
      </c>
      <c r="S8208">
        <v>12</v>
      </c>
      <c r="T8208">
        <v>21</v>
      </c>
      <c r="U8208" s="1">
        <v>41994</v>
      </c>
      <c r="V8208" s="5">
        <f>Main[[#This Row],[Average_Cost_for_two]] * VLOOKUP(Main[[#This Row],[Currency]],'Currency'!A:B,2,FALSE)</f>
        <v>24</v>
      </c>
      <c r="W8208" s="5" t="str">
        <f>IF(Main[[#This Row],[Avg_Cost_USD]]&lt;10,"Low",
IF(Main[[#This Row],[Avg_Cost_USD]]&lt;=30,"Medium","High"))</f>
        <v>Medium</v>
      </c>
    </row>
    <row r="8209" spans="1:23" x14ac:dyDescent="0.3">
      <c r="A8209">
        <v>900282</v>
      </c>
      <c r="B8209" t="s">
        <v>8444</v>
      </c>
      <c r="C8209">
        <v>1</v>
      </c>
      <c r="D8209" t="s">
        <v>8141</v>
      </c>
      <c r="E8209" t="s">
        <v>8445</v>
      </c>
      <c r="F8209">
        <v>76.317361109999993</v>
      </c>
      <c r="G8209">
        <v>9.9791861110000006</v>
      </c>
      <c r="H8209" t="s">
        <v>4147</v>
      </c>
      <c r="I8209" t="s">
        <v>19</v>
      </c>
      <c r="J8209" t="s">
        <v>57</v>
      </c>
      <c r="K8209" t="s">
        <v>57</v>
      </c>
      <c r="L8209" t="s">
        <v>57</v>
      </c>
      <c r="M8209" t="s">
        <v>57</v>
      </c>
      <c r="N8209">
        <v>2</v>
      </c>
      <c r="O8209">
        <v>361</v>
      </c>
      <c r="P8209">
        <v>600</v>
      </c>
      <c r="Q8209">
        <v>3.6</v>
      </c>
      <c r="R8209">
        <v>2010</v>
      </c>
      <c r="S8209">
        <v>6</v>
      </c>
      <c r="T8209">
        <v>15</v>
      </c>
      <c r="U8209" s="1">
        <v>40344</v>
      </c>
      <c r="V8209" s="5">
        <f>Main[[#This Row],[Average_Cost_for_two]] * VLOOKUP(Main[[#This Row],[Currency]],'Currency'!A:B,2,FALSE)</f>
        <v>7.2</v>
      </c>
      <c r="W8209" s="5" t="str">
        <f>IF(Main[[#This Row],[Avg_Cost_USD]]&lt;10,"Low",
IF(Main[[#This Row],[Avg_Cost_USD]]&lt;=30,"Medium","High"))</f>
        <v>Low</v>
      </c>
    </row>
    <row r="8210" spans="1:23" x14ac:dyDescent="0.3">
      <c r="A8210">
        <v>18385021</v>
      </c>
      <c r="B8210" t="s">
        <v>8446</v>
      </c>
      <c r="C8210">
        <v>1</v>
      </c>
      <c r="D8210" t="s">
        <v>5960</v>
      </c>
      <c r="E8210" t="s">
        <v>8251</v>
      </c>
      <c r="F8210">
        <v>81.011267649999994</v>
      </c>
      <c r="G8210">
        <v>26.851231569999999</v>
      </c>
      <c r="H8210" t="s">
        <v>1224</v>
      </c>
      <c r="I8210" t="s">
        <v>19</v>
      </c>
      <c r="J8210" t="s">
        <v>57</v>
      </c>
      <c r="K8210" t="s">
        <v>57</v>
      </c>
      <c r="L8210" t="s">
        <v>57</v>
      </c>
      <c r="M8210" t="s">
        <v>57</v>
      </c>
      <c r="N8210">
        <v>3</v>
      </c>
      <c r="O8210">
        <v>80</v>
      </c>
      <c r="P8210">
        <v>1000</v>
      </c>
      <c r="Q8210">
        <v>4.0999999999999996</v>
      </c>
      <c r="R8210">
        <v>2014</v>
      </c>
      <c r="S8210">
        <v>6</v>
      </c>
      <c r="T8210">
        <v>2</v>
      </c>
      <c r="U8210" s="1">
        <v>41792</v>
      </c>
      <c r="V8210" s="5">
        <f>Main[[#This Row],[Average_Cost_for_two]] * VLOOKUP(Main[[#This Row],[Currency]],'Currency'!A:B,2,FALSE)</f>
        <v>12</v>
      </c>
      <c r="W8210" s="5" t="str">
        <f>IF(Main[[#This Row],[Avg_Cost_USD]]&lt;10,"Low",
IF(Main[[#This Row],[Avg_Cost_USD]]&lt;=30,"Medium","High"))</f>
        <v>Medium</v>
      </c>
    </row>
    <row r="8211" spans="1:23" x14ac:dyDescent="0.3">
      <c r="A8211">
        <v>800576</v>
      </c>
      <c r="B8211" t="s">
        <v>8447</v>
      </c>
      <c r="C8211">
        <v>1</v>
      </c>
      <c r="D8211" t="s">
        <v>5960</v>
      </c>
      <c r="E8211" t="s">
        <v>8448</v>
      </c>
      <c r="F8211">
        <v>80.947029000000001</v>
      </c>
      <c r="G8211">
        <v>26.834638000000002</v>
      </c>
      <c r="H8211" t="s">
        <v>3292</v>
      </c>
      <c r="I8211" t="s">
        <v>19</v>
      </c>
      <c r="J8211" t="s">
        <v>57</v>
      </c>
      <c r="K8211" t="s">
        <v>57</v>
      </c>
      <c r="L8211" t="s">
        <v>57</v>
      </c>
      <c r="M8211" t="s">
        <v>57</v>
      </c>
      <c r="N8211">
        <v>2</v>
      </c>
      <c r="O8211">
        <v>587</v>
      </c>
      <c r="P8211">
        <v>700</v>
      </c>
      <c r="Q8211">
        <v>4</v>
      </c>
      <c r="R8211">
        <v>2017</v>
      </c>
      <c r="S8211">
        <v>6</v>
      </c>
      <c r="T8211">
        <v>20</v>
      </c>
      <c r="U8211" s="1">
        <v>42906</v>
      </c>
      <c r="V8211" s="5">
        <f>Main[[#This Row],[Average_Cost_for_two]] * VLOOKUP(Main[[#This Row],[Currency]],'Currency'!A:B,2,FALSE)</f>
        <v>8.4</v>
      </c>
      <c r="W8211" s="5" t="str">
        <f>IF(Main[[#This Row],[Avg_Cost_USD]]&lt;10,"Low",
IF(Main[[#This Row],[Avg_Cost_USD]]&lt;=30,"Medium","High"))</f>
        <v>Low</v>
      </c>
    </row>
    <row r="8212" spans="1:23" x14ac:dyDescent="0.3">
      <c r="A8212">
        <v>35217</v>
      </c>
      <c r="B8212" t="s">
        <v>8157</v>
      </c>
      <c r="C8212">
        <v>1</v>
      </c>
      <c r="D8212" t="s">
        <v>7986</v>
      </c>
      <c r="E8212" t="s">
        <v>8449</v>
      </c>
      <c r="F8212">
        <v>72.829976000000002</v>
      </c>
      <c r="G8212">
        <v>19.126629999999999</v>
      </c>
      <c r="H8212" t="s">
        <v>296</v>
      </c>
      <c r="I8212" t="s">
        <v>19</v>
      </c>
      <c r="J8212" t="s">
        <v>57</v>
      </c>
      <c r="K8212" t="s">
        <v>57</v>
      </c>
      <c r="L8212" t="s">
        <v>57</v>
      </c>
      <c r="M8212" t="s">
        <v>57</v>
      </c>
      <c r="N8212">
        <v>2</v>
      </c>
      <c r="O8212">
        <v>5145</v>
      </c>
      <c r="P8212">
        <v>800</v>
      </c>
      <c r="Q8212">
        <v>4</v>
      </c>
      <c r="R8212">
        <v>2012</v>
      </c>
      <c r="S8212">
        <v>6</v>
      </c>
      <c r="T8212">
        <v>27</v>
      </c>
      <c r="U8212" s="1">
        <v>41087</v>
      </c>
      <c r="V8212" s="5">
        <f>Main[[#This Row],[Average_Cost_for_two]] * VLOOKUP(Main[[#This Row],[Currency]],'Currency'!A:B,2,FALSE)</f>
        <v>9.6</v>
      </c>
      <c r="W8212" s="5" t="str">
        <f>IF(Main[[#This Row],[Avg_Cost_USD]]&lt;10,"Low",
IF(Main[[#This Row],[Avg_Cost_USD]]&lt;=30,"Medium","High"))</f>
        <v>Low</v>
      </c>
    </row>
    <row r="8213" spans="1:23" x14ac:dyDescent="0.3">
      <c r="A8213">
        <v>3600071</v>
      </c>
      <c r="B8213" t="s">
        <v>8450</v>
      </c>
      <c r="C8213">
        <v>1</v>
      </c>
      <c r="D8213" t="s">
        <v>5854</v>
      </c>
      <c r="E8213" t="s">
        <v>8321</v>
      </c>
      <c r="F8213">
        <v>76.632277779999995</v>
      </c>
      <c r="G8213">
        <v>12.325461110000001</v>
      </c>
      <c r="H8213" t="s">
        <v>8451</v>
      </c>
      <c r="I8213" t="s">
        <v>19</v>
      </c>
      <c r="J8213" t="s">
        <v>57</v>
      </c>
      <c r="K8213" t="s">
        <v>57</v>
      </c>
      <c r="L8213" t="s">
        <v>57</v>
      </c>
      <c r="M8213" t="s">
        <v>57</v>
      </c>
      <c r="N8213">
        <v>2</v>
      </c>
      <c r="O8213">
        <v>262</v>
      </c>
      <c r="P8213">
        <v>650</v>
      </c>
      <c r="Q8213">
        <v>3.7</v>
      </c>
      <c r="R8213">
        <v>2010</v>
      </c>
      <c r="S8213">
        <v>6</v>
      </c>
      <c r="T8213">
        <v>8</v>
      </c>
      <c r="U8213" s="1">
        <v>40337</v>
      </c>
      <c r="V8213" s="5">
        <f>Main[[#This Row],[Average_Cost_for_two]] * VLOOKUP(Main[[#This Row],[Currency]],'Currency'!A:B,2,FALSE)</f>
        <v>7.8</v>
      </c>
      <c r="W8213" s="5" t="str">
        <f>IF(Main[[#This Row],[Avg_Cost_USD]]&lt;10,"Low",
IF(Main[[#This Row],[Avg_Cost_USD]]&lt;=30,"Medium","High"))</f>
        <v>Low</v>
      </c>
    </row>
    <row r="8214" spans="1:23" x14ac:dyDescent="0.3">
      <c r="A8214">
        <v>18279442</v>
      </c>
      <c r="B8214" t="s">
        <v>8452</v>
      </c>
      <c r="C8214">
        <v>1</v>
      </c>
      <c r="D8214" t="s">
        <v>6827</v>
      </c>
      <c r="E8214" t="s">
        <v>6927</v>
      </c>
      <c r="F8214">
        <v>77.321853000000004</v>
      </c>
      <c r="G8214">
        <v>28.5649859</v>
      </c>
      <c r="H8214" t="s">
        <v>1848</v>
      </c>
      <c r="I8214" t="s">
        <v>19</v>
      </c>
      <c r="J8214" t="s">
        <v>61</v>
      </c>
      <c r="K8214" t="s">
        <v>57</v>
      </c>
      <c r="L8214" t="s">
        <v>57</v>
      </c>
      <c r="M8214" t="s">
        <v>57</v>
      </c>
      <c r="N8214">
        <v>4</v>
      </c>
      <c r="O8214">
        <v>240</v>
      </c>
      <c r="P8214">
        <v>2000</v>
      </c>
      <c r="Q8214">
        <v>3.8</v>
      </c>
      <c r="R8214">
        <v>2017</v>
      </c>
      <c r="S8214">
        <v>12</v>
      </c>
      <c r="T8214">
        <v>22</v>
      </c>
      <c r="U8214" s="1">
        <v>43091</v>
      </c>
      <c r="V8214" s="5">
        <f>Main[[#This Row],[Average_Cost_for_two]] * VLOOKUP(Main[[#This Row],[Currency]],'Currency'!A:B,2,FALSE)</f>
        <v>24</v>
      </c>
      <c r="W8214" s="5" t="str">
        <f>IF(Main[[#This Row],[Avg_Cost_USD]]&lt;10,"Low",
IF(Main[[#This Row],[Avg_Cost_USD]]&lt;=30,"Medium","High"))</f>
        <v>Medium</v>
      </c>
    </row>
    <row r="8215" spans="1:23" x14ac:dyDescent="0.3">
      <c r="A8215">
        <v>1733</v>
      </c>
      <c r="B8215" t="s">
        <v>8453</v>
      </c>
      <c r="C8215">
        <v>1</v>
      </c>
      <c r="D8215" t="s">
        <v>6827</v>
      </c>
      <c r="E8215" t="s">
        <v>7047</v>
      </c>
      <c r="F8215">
        <v>77.364608899999993</v>
      </c>
      <c r="G8215">
        <v>28.5973057</v>
      </c>
      <c r="H8215" t="s">
        <v>289</v>
      </c>
      <c r="I8215" t="s">
        <v>19</v>
      </c>
      <c r="J8215" t="s">
        <v>61</v>
      </c>
      <c r="K8215" t="s">
        <v>61</v>
      </c>
      <c r="L8215" t="s">
        <v>57</v>
      </c>
      <c r="M8215" t="s">
        <v>57</v>
      </c>
      <c r="N8215">
        <v>4</v>
      </c>
      <c r="O8215">
        <v>129</v>
      </c>
      <c r="P8215">
        <v>2000</v>
      </c>
      <c r="Q8215">
        <v>3.1</v>
      </c>
      <c r="R8215">
        <v>2011</v>
      </c>
      <c r="S8215">
        <v>12</v>
      </c>
      <c r="T8215">
        <v>6</v>
      </c>
      <c r="U8215" s="1">
        <v>40883</v>
      </c>
      <c r="V8215" s="5">
        <f>Main[[#This Row],[Average_Cost_for_two]] * VLOOKUP(Main[[#This Row],[Currency]],'Currency'!A:B,2,FALSE)</f>
        <v>24</v>
      </c>
      <c r="W8215" s="5" t="str">
        <f>IF(Main[[#This Row],[Avg_Cost_USD]]&lt;10,"Low",
IF(Main[[#This Row],[Avg_Cost_USD]]&lt;=30,"Medium","High"))</f>
        <v>Medium</v>
      </c>
    </row>
    <row r="8216" spans="1:23" x14ac:dyDescent="0.3">
      <c r="A8216">
        <v>1600212</v>
      </c>
      <c r="B8216" t="s">
        <v>8454</v>
      </c>
      <c r="C8216">
        <v>1</v>
      </c>
      <c r="D8216" t="s">
        <v>1630</v>
      </c>
      <c r="E8216" t="s">
        <v>8455</v>
      </c>
      <c r="F8216">
        <v>73.776176000000007</v>
      </c>
      <c r="G8216">
        <v>19.991295000000001</v>
      </c>
      <c r="H8216" t="s">
        <v>372</v>
      </c>
      <c r="I8216" t="s">
        <v>19</v>
      </c>
      <c r="J8216" t="s">
        <v>57</v>
      </c>
      <c r="K8216" t="s">
        <v>57</v>
      </c>
      <c r="L8216" t="s">
        <v>57</v>
      </c>
      <c r="M8216" t="s">
        <v>57</v>
      </c>
      <c r="N8216">
        <v>3</v>
      </c>
      <c r="O8216">
        <v>71</v>
      </c>
      <c r="P8216">
        <v>900</v>
      </c>
      <c r="Q8216">
        <v>3.4</v>
      </c>
      <c r="R8216">
        <v>2014</v>
      </c>
      <c r="S8216">
        <v>6</v>
      </c>
      <c r="T8216">
        <v>1</v>
      </c>
      <c r="U8216" s="1">
        <v>41791</v>
      </c>
      <c r="V8216" s="5">
        <f>Main[[#This Row],[Average_Cost_for_two]] * VLOOKUP(Main[[#This Row],[Currency]],'Currency'!A:B,2,FALSE)</f>
        <v>10.8</v>
      </c>
      <c r="W8216" s="5" t="str">
        <f>IF(Main[[#This Row],[Avg_Cost_USD]]&lt;10,"Low",
IF(Main[[#This Row],[Avg_Cost_USD]]&lt;=30,"Medium","High"))</f>
        <v>Medium</v>
      </c>
    </row>
    <row r="8217" spans="1:23" x14ac:dyDescent="0.3">
      <c r="A8217">
        <v>4000016</v>
      </c>
      <c r="B8217" t="s">
        <v>8456</v>
      </c>
      <c r="C8217">
        <v>1</v>
      </c>
      <c r="D8217" t="s">
        <v>5845</v>
      </c>
      <c r="E8217" t="s">
        <v>5846</v>
      </c>
      <c r="F8217">
        <v>85.137825000000007</v>
      </c>
      <c r="G8217">
        <v>25.608033330000001</v>
      </c>
      <c r="H8217" t="s">
        <v>3587</v>
      </c>
      <c r="I8217" t="s">
        <v>19</v>
      </c>
      <c r="J8217" t="s">
        <v>57</v>
      </c>
      <c r="K8217" t="s">
        <v>57</v>
      </c>
      <c r="L8217" t="s">
        <v>57</v>
      </c>
      <c r="M8217" t="s">
        <v>57</v>
      </c>
      <c r="N8217">
        <v>1</v>
      </c>
      <c r="O8217">
        <v>111</v>
      </c>
      <c r="P8217">
        <v>300</v>
      </c>
      <c r="Q8217">
        <v>3.4</v>
      </c>
      <c r="R8217">
        <v>2014</v>
      </c>
      <c r="S8217">
        <v>6</v>
      </c>
      <c r="T8217">
        <v>6</v>
      </c>
      <c r="U8217" s="1">
        <v>41796</v>
      </c>
      <c r="V8217" s="5">
        <f>Main[[#This Row],[Average_Cost_for_two]] * VLOOKUP(Main[[#This Row],[Currency]],'Currency'!A:B,2,FALSE)</f>
        <v>3.6</v>
      </c>
      <c r="W8217" s="5" t="str">
        <f>IF(Main[[#This Row],[Avg_Cost_USD]]&lt;10,"Low",
IF(Main[[#This Row],[Avg_Cost_USD]]&lt;=30,"Medium","High"))</f>
        <v>Low</v>
      </c>
    </row>
    <row r="8218" spans="1:23" x14ac:dyDescent="0.3">
      <c r="A8218">
        <v>4000001</v>
      </c>
      <c r="B8218" t="s">
        <v>364</v>
      </c>
      <c r="C8218">
        <v>1</v>
      </c>
      <c r="D8218" t="s">
        <v>5845</v>
      </c>
      <c r="E8218" t="s">
        <v>8457</v>
      </c>
      <c r="F8218">
        <v>85.141158329999996</v>
      </c>
      <c r="G8218">
        <v>25.617044440000001</v>
      </c>
      <c r="H8218" t="s">
        <v>289</v>
      </c>
      <c r="I8218" t="s">
        <v>19</v>
      </c>
      <c r="J8218" t="s">
        <v>57</v>
      </c>
      <c r="K8218" t="s">
        <v>57</v>
      </c>
      <c r="L8218" t="s">
        <v>57</v>
      </c>
      <c r="M8218" t="s">
        <v>57</v>
      </c>
      <c r="N8218">
        <v>3</v>
      </c>
      <c r="O8218">
        <v>162</v>
      </c>
      <c r="P8218">
        <v>1000</v>
      </c>
      <c r="Q8218">
        <v>3.3</v>
      </c>
      <c r="R8218">
        <v>2012</v>
      </c>
      <c r="S8218">
        <v>6</v>
      </c>
      <c r="T8218">
        <v>18</v>
      </c>
      <c r="U8218" s="1">
        <v>41078</v>
      </c>
      <c r="V8218" s="5">
        <f>Main[[#This Row],[Average_Cost_for_two]] * VLOOKUP(Main[[#This Row],[Currency]],'Currency'!A:B,2,FALSE)</f>
        <v>12</v>
      </c>
      <c r="W8218" s="5" t="str">
        <f>IF(Main[[#This Row],[Avg_Cost_USD]]&lt;10,"Low",
IF(Main[[#This Row],[Avg_Cost_USD]]&lt;=30,"Medium","High"))</f>
        <v>Medium</v>
      </c>
    </row>
    <row r="8219" spans="1:23" x14ac:dyDescent="0.3">
      <c r="A8219">
        <v>4000015</v>
      </c>
      <c r="B8219" t="s">
        <v>8458</v>
      </c>
      <c r="C8219">
        <v>1</v>
      </c>
      <c r="D8219" t="s">
        <v>5845</v>
      </c>
      <c r="E8219" t="s">
        <v>8459</v>
      </c>
      <c r="F8219">
        <v>85.116316670000003</v>
      </c>
      <c r="G8219">
        <v>25.61403056</v>
      </c>
      <c r="H8219" t="s">
        <v>289</v>
      </c>
      <c r="I8219" t="s">
        <v>19</v>
      </c>
      <c r="J8219" t="s">
        <v>57</v>
      </c>
      <c r="K8219" t="s">
        <v>57</v>
      </c>
      <c r="L8219" t="s">
        <v>57</v>
      </c>
      <c r="M8219" t="s">
        <v>57</v>
      </c>
      <c r="N8219">
        <v>2</v>
      </c>
      <c r="O8219">
        <v>61</v>
      </c>
      <c r="P8219">
        <v>700</v>
      </c>
      <c r="Q8219">
        <v>3.4</v>
      </c>
      <c r="R8219">
        <v>2018</v>
      </c>
      <c r="S8219">
        <v>6</v>
      </c>
      <c r="T8219">
        <v>5</v>
      </c>
      <c r="U8219" s="1">
        <v>43256</v>
      </c>
      <c r="V8219" s="5">
        <f>Main[[#This Row],[Average_Cost_for_two]] * VLOOKUP(Main[[#This Row],[Currency]],'Currency'!A:B,2,FALSE)</f>
        <v>8.4</v>
      </c>
      <c r="W8219" s="5" t="str">
        <f>IF(Main[[#This Row],[Avg_Cost_USD]]&lt;10,"Low",
IF(Main[[#This Row],[Avg_Cost_USD]]&lt;=30,"Medium","High"))</f>
        <v>Low</v>
      </c>
    </row>
    <row r="8220" spans="1:23" x14ac:dyDescent="0.3">
      <c r="A8220">
        <v>13231</v>
      </c>
      <c r="B8220" t="s">
        <v>8460</v>
      </c>
      <c r="C8220">
        <v>1</v>
      </c>
      <c r="D8220" t="s">
        <v>7965</v>
      </c>
      <c r="E8220" t="s">
        <v>8461</v>
      </c>
      <c r="F8220">
        <v>73.838429379999994</v>
      </c>
      <c r="G8220">
        <v>18.51420998</v>
      </c>
      <c r="H8220" t="s">
        <v>8462</v>
      </c>
      <c r="I8220" t="s">
        <v>19</v>
      </c>
      <c r="J8220" t="s">
        <v>57</v>
      </c>
      <c r="K8220" t="s">
        <v>57</v>
      </c>
      <c r="L8220" t="s">
        <v>57</v>
      </c>
      <c r="M8220" t="s">
        <v>57</v>
      </c>
      <c r="N8220">
        <v>3</v>
      </c>
      <c r="O8220">
        <v>2510</v>
      </c>
      <c r="P8220">
        <v>1000</v>
      </c>
      <c r="Q8220">
        <v>4.8</v>
      </c>
      <c r="R8220">
        <v>2018</v>
      </c>
      <c r="S8220">
        <v>6</v>
      </c>
      <c r="T8220">
        <v>4</v>
      </c>
      <c r="U8220" s="1">
        <v>43255</v>
      </c>
      <c r="V8220" s="5">
        <f>Main[[#This Row],[Average_Cost_for_two]] * VLOOKUP(Main[[#This Row],[Currency]],'Currency'!A:B,2,FALSE)</f>
        <v>12</v>
      </c>
      <c r="W8220" s="5" t="str">
        <f>IF(Main[[#This Row],[Avg_Cost_USD]]&lt;10,"Low",
IF(Main[[#This Row],[Avg_Cost_USD]]&lt;=30,"Medium","High"))</f>
        <v>Medium</v>
      </c>
    </row>
    <row r="8221" spans="1:23" x14ac:dyDescent="0.3">
      <c r="A8221">
        <v>6505564</v>
      </c>
      <c r="B8221" t="s">
        <v>8463</v>
      </c>
      <c r="C8221">
        <v>1</v>
      </c>
      <c r="D8221" t="s">
        <v>7965</v>
      </c>
      <c r="E8221" t="s">
        <v>8464</v>
      </c>
      <c r="F8221">
        <v>73.830547030000005</v>
      </c>
      <c r="G8221">
        <v>18.52001645</v>
      </c>
      <c r="H8221" t="s">
        <v>8465</v>
      </c>
      <c r="I8221" t="s">
        <v>19</v>
      </c>
      <c r="J8221" t="s">
        <v>57</v>
      </c>
      <c r="K8221" t="s">
        <v>57</v>
      </c>
      <c r="L8221" t="s">
        <v>57</v>
      </c>
      <c r="M8221" t="s">
        <v>57</v>
      </c>
      <c r="N8221">
        <v>3</v>
      </c>
      <c r="O8221">
        <v>1583</v>
      </c>
      <c r="P8221">
        <v>1000</v>
      </c>
      <c r="Q8221">
        <v>4</v>
      </c>
      <c r="R8221">
        <v>2015</v>
      </c>
      <c r="S8221">
        <v>6</v>
      </c>
      <c r="T8221">
        <v>23</v>
      </c>
      <c r="U8221" s="1">
        <v>42178</v>
      </c>
      <c r="V8221" s="5">
        <f>Main[[#This Row],[Average_Cost_for_two]] * VLOOKUP(Main[[#This Row],[Currency]],'Currency'!A:B,2,FALSE)</f>
        <v>12</v>
      </c>
      <c r="W8221" s="5" t="str">
        <f>IF(Main[[#This Row],[Avg_Cost_USD]]&lt;10,"Low",
IF(Main[[#This Row],[Avg_Cost_USD]]&lt;=30,"Medium","High"))</f>
        <v>Medium</v>
      </c>
    </row>
    <row r="8222" spans="1:23" x14ac:dyDescent="0.3">
      <c r="A8222">
        <v>2700024</v>
      </c>
      <c r="B8222" t="s">
        <v>8466</v>
      </c>
      <c r="C8222">
        <v>1</v>
      </c>
      <c r="D8222" t="s">
        <v>8272</v>
      </c>
      <c r="E8222" t="s">
        <v>8467</v>
      </c>
      <c r="F8222">
        <v>85.325347219999998</v>
      </c>
      <c r="G8222">
        <v>23.359033329999999</v>
      </c>
      <c r="H8222" t="s">
        <v>733</v>
      </c>
      <c r="I8222" t="s">
        <v>19</v>
      </c>
      <c r="J8222" t="s">
        <v>57</v>
      </c>
      <c r="K8222" t="s">
        <v>57</v>
      </c>
      <c r="L8222" t="s">
        <v>57</v>
      </c>
      <c r="M8222" t="s">
        <v>57</v>
      </c>
      <c r="N8222">
        <v>1</v>
      </c>
      <c r="O8222">
        <v>89</v>
      </c>
      <c r="P8222">
        <v>400</v>
      </c>
      <c r="Q8222">
        <v>3.3</v>
      </c>
      <c r="R8222">
        <v>2017</v>
      </c>
      <c r="S8222">
        <v>6</v>
      </c>
      <c r="T8222">
        <v>1</v>
      </c>
      <c r="U8222" s="1">
        <v>42887</v>
      </c>
      <c r="V8222" s="5">
        <f>Main[[#This Row],[Average_Cost_for_two]] * VLOOKUP(Main[[#This Row],[Currency]],'Currency'!A:B,2,FALSE)</f>
        <v>4.8</v>
      </c>
      <c r="W8222" s="5" t="str">
        <f>IF(Main[[#This Row],[Avg_Cost_USD]]&lt;10,"Low",
IF(Main[[#This Row],[Avg_Cost_USD]]&lt;=30,"Medium","High"))</f>
        <v>Low</v>
      </c>
    </row>
    <row r="8223" spans="1:23" x14ac:dyDescent="0.3">
      <c r="A8223">
        <v>6036</v>
      </c>
      <c r="B8223" t="s">
        <v>8468</v>
      </c>
      <c r="C8223">
        <v>1</v>
      </c>
      <c r="D8223" t="s">
        <v>6827</v>
      </c>
      <c r="E8223" t="s">
        <v>7707</v>
      </c>
      <c r="F8223">
        <v>77.350343699999996</v>
      </c>
      <c r="G8223">
        <v>28.6039396</v>
      </c>
      <c r="H8223" t="s">
        <v>1267</v>
      </c>
      <c r="I8223" t="s">
        <v>19</v>
      </c>
      <c r="J8223" t="s">
        <v>61</v>
      </c>
      <c r="K8223" t="s">
        <v>57</v>
      </c>
      <c r="L8223" t="s">
        <v>57</v>
      </c>
      <c r="M8223" t="s">
        <v>57</v>
      </c>
      <c r="N8223">
        <v>4</v>
      </c>
      <c r="O8223">
        <v>32</v>
      </c>
      <c r="P8223">
        <v>2000</v>
      </c>
      <c r="Q8223">
        <v>3.2</v>
      </c>
      <c r="R8223">
        <v>2018</v>
      </c>
      <c r="S8223">
        <v>11</v>
      </c>
      <c r="T8223">
        <v>8</v>
      </c>
      <c r="U8223" s="1">
        <v>43412</v>
      </c>
      <c r="V8223" s="5">
        <f>Main[[#This Row],[Average_Cost_for_two]] * VLOOKUP(Main[[#This Row],[Currency]],'Currency'!A:B,2,FALSE)</f>
        <v>24</v>
      </c>
      <c r="W8223" s="5" t="str">
        <f>IF(Main[[#This Row],[Avg_Cost_USD]]&lt;10,"Low",
IF(Main[[#This Row],[Avg_Cost_USD]]&lt;=30,"Medium","High"))</f>
        <v>Medium</v>
      </c>
    </row>
    <row r="8224" spans="1:23" x14ac:dyDescent="0.3">
      <c r="A8224">
        <v>3800238</v>
      </c>
      <c r="B8224" t="s">
        <v>8469</v>
      </c>
      <c r="C8224">
        <v>1</v>
      </c>
      <c r="D8224" t="s">
        <v>5565</v>
      </c>
      <c r="E8224" t="s">
        <v>8334</v>
      </c>
      <c r="F8224">
        <v>72.79273096</v>
      </c>
      <c r="G8224">
        <v>21.173343389999999</v>
      </c>
      <c r="H8224" t="s">
        <v>8470</v>
      </c>
      <c r="I8224" t="s">
        <v>19</v>
      </c>
      <c r="J8224" t="s">
        <v>57</v>
      </c>
      <c r="K8224" t="s">
        <v>57</v>
      </c>
      <c r="L8224" t="s">
        <v>57</v>
      </c>
      <c r="M8224" t="s">
        <v>57</v>
      </c>
      <c r="N8224">
        <v>2</v>
      </c>
      <c r="O8224">
        <v>479</v>
      </c>
      <c r="P8224">
        <v>650</v>
      </c>
      <c r="Q8224">
        <v>4.3</v>
      </c>
      <c r="R8224">
        <v>2013</v>
      </c>
      <c r="S8224">
        <v>6</v>
      </c>
      <c r="T8224">
        <v>3</v>
      </c>
      <c r="U8224" s="1">
        <v>41428</v>
      </c>
      <c r="V8224" s="5">
        <f>Main[[#This Row],[Average_Cost_for_two]] * VLOOKUP(Main[[#This Row],[Currency]],'Currency'!A:B,2,FALSE)</f>
        <v>7.8</v>
      </c>
      <c r="W8224" s="5" t="str">
        <f>IF(Main[[#This Row],[Avg_Cost_USD]]&lt;10,"Low",
IF(Main[[#This Row],[Avg_Cost_USD]]&lt;=30,"Medium","High"))</f>
        <v>Low</v>
      </c>
    </row>
    <row r="8225" spans="1:23" x14ac:dyDescent="0.3">
      <c r="A8225">
        <v>4717</v>
      </c>
      <c r="B8225" t="s">
        <v>8471</v>
      </c>
      <c r="C8225">
        <v>1</v>
      </c>
      <c r="D8225" t="s">
        <v>6827</v>
      </c>
      <c r="E8225" t="s">
        <v>7527</v>
      </c>
      <c r="F8225">
        <v>77.325298750000002</v>
      </c>
      <c r="G8225">
        <v>28.570668810000001</v>
      </c>
      <c r="H8225" t="s">
        <v>350</v>
      </c>
      <c r="I8225" t="s">
        <v>19</v>
      </c>
      <c r="J8225" t="s">
        <v>61</v>
      </c>
      <c r="K8225" t="s">
        <v>57</v>
      </c>
      <c r="L8225" t="s">
        <v>57</v>
      </c>
      <c r="M8225" t="s">
        <v>57</v>
      </c>
      <c r="N8225">
        <v>4</v>
      </c>
      <c r="O8225">
        <v>103</v>
      </c>
      <c r="P8225">
        <v>2000</v>
      </c>
      <c r="Q8225">
        <v>2.4</v>
      </c>
      <c r="R8225">
        <v>2011</v>
      </c>
      <c r="S8225">
        <v>6</v>
      </c>
      <c r="T8225">
        <v>17</v>
      </c>
      <c r="U8225" s="1">
        <v>40711</v>
      </c>
      <c r="V8225" s="5">
        <f>Main[[#This Row],[Average_Cost_for_two]] * VLOOKUP(Main[[#This Row],[Currency]],'Currency'!A:B,2,FALSE)</f>
        <v>24</v>
      </c>
      <c r="W8225" s="5" t="str">
        <f>IF(Main[[#This Row],[Avg_Cost_USD]]&lt;10,"Low",
IF(Main[[#This Row],[Avg_Cost_USD]]&lt;=30,"Medium","High"))</f>
        <v>Medium</v>
      </c>
    </row>
    <row r="8226" spans="1:23" x14ac:dyDescent="0.3">
      <c r="A8226">
        <v>3800437</v>
      </c>
      <c r="B8226" t="s">
        <v>8472</v>
      </c>
      <c r="C8226">
        <v>1</v>
      </c>
      <c r="D8226" t="s">
        <v>5565</v>
      </c>
      <c r="E8226" t="s">
        <v>5826</v>
      </c>
      <c r="F8226">
        <v>72.778059279999994</v>
      </c>
      <c r="G8226">
        <v>21.15275978</v>
      </c>
      <c r="H8226" t="s">
        <v>8473</v>
      </c>
      <c r="I8226" t="s">
        <v>19</v>
      </c>
      <c r="J8226" t="s">
        <v>57</v>
      </c>
      <c r="K8226" t="s">
        <v>57</v>
      </c>
      <c r="L8226" t="s">
        <v>57</v>
      </c>
      <c r="M8226" t="s">
        <v>57</v>
      </c>
      <c r="N8226">
        <v>3</v>
      </c>
      <c r="O8226">
        <v>87</v>
      </c>
      <c r="P8226">
        <v>800</v>
      </c>
      <c r="Q8226">
        <v>3.8</v>
      </c>
      <c r="R8226">
        <v>2014</v>
      </c>
      <c r="S8226">
        <v>6</v>
      </c>
      <c r="T8226">
        <v>3</v>
      </c>
      <c r="U8226" s="1">
        <v>41793</v>
      </c>
      <c r="V8226" s="5">
        <f>Main[[#This Row],[Average_Cost_for_two]] * VLOOKUP(Main[[#This Row],[Currency]],'Currency'!A:B,2,FALSE)</f>
        <v>9.6</v>
      </c>
      <c r="W8226" s="5" t="str">
        <f>IF(Main[[#This Row],[Avg_Cost_USD]]&lt;10,"Low",
IF(Main[[#This Row],[Avg_Cost_USD]]&lt;=30,"Medium","High"))</f>
        <v>Low</v>
      </c>
    </row>
    <row r="8227" spans="1:23" x14ac:dyDescent="0.3">
      <c r="A8227">
        <v>18295781</v>
      </c>
      <c r="B8227" t="s">
        <v>8474</v>
      </c>
      <c r="C8227">
        <v>1</v>
      </c>
      <c r="D8227" t="s">
        <v>5554</v>
      </c>
      <c r="E8227" t="s">
        <v>5555</v>
      </c>
      <c r="F8227">
        <v>73.17</v>
      </c>
      <c r="G8227">
        <v>22.32</v>
      </c>
      <c r="H8227" t="s">
        <v>8475</v>
      </c>
      <c r="I8227" t="s">
        <v>19</v>
      </c>
      <c r="J8227" t="s">
        <v>57</v>
      </c>
      <c r="K8227" t="s">
        <v>57</v>
      </c>
      <c r="L8227" t="s">
        <v>57</v>
      </c>
      <c r="M8227" t="s">
        <v>57</v>
      </c>
      <c r="N8227">
        <v>2</v>
      </c>
      <c r="O8227">
        <v>71</v>
      </c>
      <c r="P8227">
        <v>500</v>
      </c>
      <c r="Q8227">
        <v>3.8</v>
      </c>
      <c r="R8227">
        <v>2015</v>
      </c>
      <c r="S8227">
        <v>6</v>
      </c>
      <c r="T8227">
        <v>26</v>
      </c>
      <c r="U8227" s="1">
        <v>42181</v>
      </c>
      <c r="V8227" s="5">
        <f>Main[[#This Row],[Average_Cost_for_two]] * VLOOKUP(Main[[#This Row],[Currency]],'Currency'!A:B,2,FALSE)</f>
        <v>6</v>
      </c>
      <c r="W8227" s="5" t="str">
        <f>IF(Main[[#This Row],[Avg_Cost_USD]]&lt;10,"Low",
IF(Main[[#This Row],[Avg_Cost_USD]]&lt;=30,"Medium","High"))</f>
        <v>Low</v>
      </c>
    </row>
    <row r="8228" spans="1:23" x14ac:dyDescent="0.3">
      <c r="A8228">
        <v>3200311</v>
      </c>
      <c r="B8228" t="s">
        <v>8476</v>
      </c>
      <c r="C8228">
        <v>1</v>
      </c>
      <c r="D8228" t="s">
        <v>5554</v>
      </c>
      <c r="E8228" t="s">
        <v>8417</v>
      </c>
      <c r="F8228">
        <v>73.158920890000005</v>
      </c>
      <c r="G8228">
        <v>22.310236960000001</v>
      </c>
      <c r="H8228" t="s">
        <v>2238</v>
      </c>
      <c r="I8228" t="s">
        <v>19</v>
      </c>
      <c r="J8228" t="s">
        <v>57</v>
      </c>
      <c r="K8228" t="s">
        <v>57</v>
      </c>
      <c r="L8228" t="s">
        <v>57</v>
      </c>
      <c r="M8228" t="s">
        <v>57</v>
      </c>
      <c r="N8228">
        <v>3</v>
      </c>
      <c r="O8228">
        <v>321</v>
      </c>
      <c r="P8228">
        <v>1300</v>
      </c>
      <c r="Q8228">
        <v>4.5999999999999996</v>
      </c>
      <c r="R8228">
        <v>2017</v>
      </c>
      <c r="S8228">
        <v>6</v>
      </c>
      <c r="T8228">
        <v>23</v>
      </c>
      <c r="U8228" s="1">
        <v>42909</v>
      </c>
      <c r="V8228" s="5">
        <f>Main[[#This Row],[Average_Cost_for_two]] * VLOOKUP(Main[[#This Row],[Currency]],'Currency'!A:B,2,FALSE)</f>
        <v>15.6</v>
      </c>
      <c r="W8228" s="5" t="str">
        <f>IF(Main[[#This Row],[Avg_Cost_USD]]&lt;10,"Low",
IF(Main[[#This Row],[Avg_Cost_USD]]&lt;=30,"Medium","High"))</f>
        <v>Medium</v>
      </c>
    </row>
    <row r="8229" spans="1:23" x14ac:dyDescent="0.3">
      <c r="A8229">
        <v>3200497</v>
      </c>
      <c r="B8229" t="s">
        <v>8477</v>
      </c>
      <c r="C8229">
        <v>1</v>
      </c>
      <c r="D8229" t="s">
        <v>5554</v>
      </c>
      <c r="E8229" t="s">
        <v>8417</v>
      </c>
      <c r="F8229">
        <v>73.165012000000004</v>
      </c>
      <c r="G8229">
        <v>22.311603000000002</v>
      </c>
      <c r="H8229" t="s">
        <v>8478</v>
      </c>
      <c r="I8229" t="s">
        <v>19</v>
      </c>
      <c r="J8229" t="s">
        <v>57</v>
      </c>
      <c r="K8229" t="s">
        <v>57</v>
      </c>
      <c r="L8229" t="s">
        <v>57</v>
      </c>
      <c r="M8229" t="s">
        <v>57</v>
      </c>
      <c r="N8229">
        <v>3</v>
      </c>
      <c r="O8229">
        <v>96</v>
      </c>
      <c r="P8229">
        <v>800</v>
      </c>
      <c r="Q8229">
        <v>3.5</v>
      </c>
      <c r="R8229">
        <v>2014</v>
      </c>
      <c r="S8229">
        <v>6</v>
      </c>
      <c r="T8229">
        <v>25</v>
      </c>
      <c r="U8229" s="1">
        <v>41815</v>
      </c>
      <c r="V8229" s="5">
        <f>Main[[#This Row],[Average_Cost_for_two]] * VLOOKUP(Main[[#This Row],[Currency]],'Currency'!A:B,2,FALSE)</f>
        <v>9.6</v>
      </c>
      <c r="W8229" s="5" t="str">
        <f>IF(Main[[#This Row],[Avg_Cost_USD]]&lt;10,"Low",
IF(Main[[#This Row],[Avg_Cost_USD]]&lt;=30,"Medium","High"))</f>
        <v>Low</v>
      </c>
    </row>
    <row r="8230" spans="1:23" x14ac:dyDescent="0.3">
      <c r="A8230">
        <v>2800903</v>
      </c>
      <c r="B8230" t="s">
        <v>8479</v>
      </c>
      <c r="C8230">
        <v>1</v>
      </c>
      <c r="D8230" t="s">
        <v>5569</v>
      </c>
      <c r="E8230" t="s">
        <v>8480</v>
      </c>
      <c r="F8230">
        <v>83.307073000000003</v>
      </c>
      <c r="G8230">
        <v>17.715819</v>
      </c>
      <c r="H8230" t="s">
        <v>8481</v>
      </c>
      <c r="I8230" t="s">
        <v>19</v>
      </c>
      <c r="J8230" t="s">
        <v>57</v>
      </c>
      <c r="K8230" t="s">
        <v>57</v>
      </c>
      <c r="L8230" t="s">
        <v>57</v>
      </c>
      <c r="M8230" t="s">
        <v>57</v>
      </c>
      <c r="N8230">
        <v>3</v>
      </c>
      <c r="O8230">
        <v>73</v>
      </c>
      <c r="P8230">
        <v>1300</v>
      </c>
      <c r="Q8230">
        <v>4.4000000000000004</v>
      </c>
      <c r="R8230">
        <v>2010</v>
      </c>
      <c r="S8230">
        <v>6</v>
      </c>
      <c r="T8230">
        <v>1</v>
      </c>
      <c r="U8230" s="1">
        <v>40330</v>
      </c>
      <c r="V8230" s="5">
        <f>Main[[#This Row],[Average_Cost_for_two]] * VLOOKUP(Main[[#This Row],[Currency]],'Currency'!A:B,2,FALSE)</f>
        <v>15.6</v>
      </c>
      <c r="W8230" s="5" t="str">
        <f>IF(Main[[#This Row],[Avg_Cost_USD]]&lt;10,"Low",
IF(Main[[#This Row],[Avg_Cost_USD]]&lt;=30,"Medium","High"))</f>
        <v>Medium</v>
      </c>
    </row>
    <row r="8231" spans="1:23" x14ac:dyDescent="0.3">
      <c r="A8231">
        <v>2800083</v>
      </c>
      <c r="B8231" t="s">
        <v>8482</v>
      </c>
      <c r="C8231">
        <v>1</v>
      </c>
      <c r="D8231" t="s">
        <v>5569</v>
      </c>
      <c r="E8231" t="s">
        <v>8483</v>
      </c>
      <c r="F8231">
        <v>83.326858999999999</v>
      </c>
      <c r="G8231">
        <v>17.740023999999998</v>
      </c>
      <c r="H8231" t="s">
        <v>8484</v>
      </c>
      <c r="I8231" t="s">
        <v>19</v>
      </c>
      <c r="J8231" t="s">
        <v>57</v>
      </c>
      <c r="K8231" t="s">
        <v>57</v>
      </c>
      <c r="L8231" t="s">
        <v>57</v>
      </c>
      <c r="M8231" t="s">
        <v>57</v>
      </c>
      <c r="N8231">
        <v>2</v>
      </c>
      <c r="O8231">
        <v>124</v>
      </c>
      <c r="P8231">
        <v>600</v>
      </c>
      <c r="Q8231">
        <v>3.5</v>
      </c>
      <c r="R8231">
        <v>2011</v>
      </c>
      <c r="S8231">
        <v>6</v>
      </c>
      <c r="T8231">
        <v>20</v>
      </c>
      <c r="U8231" s="1">
        <v>40714</v>
      </c>
      <c r="V8231" s="5">
        <f>Main[[#This Row],[Average_Cost_for_two]] * VLOOKUP(Main[[#This Row],[Currency]],'Currency'!A:B,2,FALSE)</f>
        <v>7.2</v>
      </c>
      <c r="W8231" s="5" t="str">
        <f>IF(Main[[#This Row],[Avg_Cost_USD]]&lt;10,"Low",
IF(Main[[#This Row],[Avg_Cost_USD]]&lt;=30,"Medium","High"))</f>
        <v>Low</v>
      </c>
    </row>
    <row r="8232" spans="1:23" x14ac:dyDescent="0.3">
      <c r="A8232">
        <v>18306045</v>
      </c>
      <c r="B8232" t="s">
        <v>8485</v>
      </c>
      <c r="C8232">
        <v>1</v>
      </c>
      <c r="D8232" t="s">
        <v>5569</v>
      </c>
      <c r="E8232" t="s">
        <v>8486</v>
      </c>
      <c r="F8232">
        <v>83.319839979999998</v>
      </c>
      <c r="G8232">
        <v>17.712661570000002</v>
      </c>
      <c r="H8232" t="s">
        <v>8487</v>
      </c>
      <c r="I8232" t="s">
        <v>19</v>
      </c>
      <c r="J8232" t="s">
        <v>57</v>
      </c>
      <c r="K8232" t="s">
        <v>57</v>
      </c>
      <c r="L8232" t="s">
        <v>57</v>
      </c>
      <c r="M8232" t="s">
        <v>57</v>
      </c>
      <c r="N8232">
        <v>2</v>
      </c>
      <c r="O8232">
        <v>84</v>
      </c>
      <c r="P8232">
        <v>500</v>
      </c>
      <c r="Q8232">
        <v>3.6</v>
      </c>
      <c r="R8232">
        <v>2012</v>
      </c>
      <c r="S8232">
        <v>6</v>
      </c>
      <c r="T8232">
        <v>17</v>
      </c>
      <c r="U8232" s="1">
        <v>41077</v>
      </c>
      <c r="V8232" s="5">
        <f>Main[[#This Row],[Average_Cost_for_two]] * VLOOKUP(Main[[#This Row],[Currency]],'Currency'!A:B,2,FALSE)</f>
        <v>6</v>
      </c>
      <c r="W8232" s="5" t="str">
        <f>IF(Main[[#This Row],[Avg_Cost_USD]]&lt;10,"Low",
IF(Main[[#This Row],[Avg_Cost_USD]]&lt;=30,"Medium","High"))</f>
        <v>Low</v>
      </c>
    </row>
    <row r="8233" spans="1:23" x14ac:dyDescent="0.3">
      <c r="A8233">
        <v>166</v>
      </c>
      <c r="B8233" t="s">
        <v>2402</v>
      </c>
      <c r="C8233">
        <v>1</v>
      </c>
      <c r="D8233" t="s">
        <v>6827</v>
      </c>
      <c r="E8233" t="s">
        <v>7527</v>
      </c>
      <c r="F8233">
        <v>77.324842439999998</v>
      </c>
      <c r="G8233">
        <v>28.569006049999999</v>
      </c>
      <c r="H8233" t="s">
        <v>287</v>
      </c>
      <c r="I8233" t="s">
        <v>19</v>
      </c>
      <c r="J8233" t="s">
        <v>61</v>
      </c>
      <c r="K8233" t="s">
        <v>61</v>
      </c>
      <c r="L8233" t="s">
        <v>57</v>
      </c>
      <c r="M8233" t="s">
        <v>57</v>
      </c>
      <c r="N8233">
        <v>4</v>
      </c>
      <c r="O8233">
        <v>770</v>
      </c>
      <c r="P8233">
        <v>2000</v>
      </c>
      <c r="Q8233">
        <v>3.7</v>
      </c>
      <c r="R8233">
        <v>2011</v>
      </c>
      <c r="S8233">
        <v>1</v>
      </c>
      <c r="T8233">
        <v>18</v>
      </c>
      <c r="U8233" s="1">
        <v>40561</v>
      </c>
      <c r="V8233" s="5">
        <f>Main[[#This Row],[Average_Cost_for_two]] * VLOOKUP(Main[[#This Row],[Currency]],'Currency'!A:B,2,FALSE)</f>
        <v>24</v>
      </c>
      <c r="W8233" s="5" t="str">
        <f>IF(Main[[#This Row],[Avg_Cost_USD]]&lt;10,"Low",
IF(Main[[#This Row],[Avg_Cost_USD]]&lt;=30,"Medium","High"))</f>
        <v>Medium</v>
      </c>
    </row>
    <row r="8234" spans="1:23" x14ac:dyDescent="0.3">
      <c r="A8234">
        <v>93766</v>
      </c>
      <c r="B8234" t="s">
        <v>8301</v>
      </c>
      <c r="C8234">
        <v>1</v>
      </c>
      <c r="D8234" t="s">
        <v>7980</v>
      </c>
      <c r="E8234" t="s">
        <v>8028</v>
      </c>
      <c r="F8234">
        <v>78.392621399999996</v>
      </c>
      <c r="G8234">
        <v>17.429584699999999</v>
      </c>
      <c r="H8234" t="s">
        <v>8302</v>
      </c>
      <c r="I8234" t="s">
        <v>19</v>
      </c>
      <c r="J8234" t="s">
        <v>61</v>
      </c>
      <c r="K8234" t="s">
        <v>61</v>
      </c>
      <c r="L8234" t="s">
        <v>57</v>
      </c>
      <c r="M8234" t="s">
        <v>57</v>
      </c>
      <c r="N8234">
        <v>4</v>
      </c>
      <c r="O8234">
        <v>2218</v>
      </c>
      <c r="P8234">
        <v>2000</v>
      </c>
      <c r="Q8234">
        <v>4.4000000000000004</v>
      </c>
      <c r="R8234">
        <v>2013</v>
      </c>
      <c r="S8234">
        <v>5</v>
      </c>
      <c r="T8234">
        <v>4</v>
      </c>
      <c r="U8234" s="1">
        <v>41398</v>
      </c>
      <c r="V8234" s="5">
        <f>Main[[#This Row],[Average_Cost_for_two]] * VLOOKUP(Main[[#This Row],[Currency]],'Currency'!A:B,2,FALSE)</f>
        <v>24</v>
      </c>
      <c r="W8234" s="5" t="str">
        <f>IF(Main[[#This Row],[Avg_Cost_USD]]&lt;10,"Low",
IF(Main[[#This Row],[Avg_Cost_USD]]&lt;=30,"Medium","High"))</f>
        <v>Medium</v>
      </c>
    </row>
    <row r="8235" spans="1:23" x14ac:dyDescent="0.3">
      <c r="A8235">
        <v>3400392</v>
      </c>
      <c r="B8235" t="s">
        <v>8488</v>
      </c>
      <c r="C8235">
        <v>1</v>
      </c>
      <c r="D8235" t="s">
        <v>5848</v>
      </c>
      <c r="E8235" t="s">
        <v>5849</v>
      </c>
      <c r="F8235">
        <v>78.045359000000005</v>
      </c>
      <c r="G8235">
        <v>27.158822000000001</v>
      </c>
      <c r="H8235" t="s">
        <v>439</v>
      </c>
      <c r="I8235" t="s">
        <v>19</v>
      </c>
      <c r="J8235" t="s">
        <v>57</v>
      </c>
      <c r="K8235" t="s">
        <v>57</v>
      </c>
      <c r="L8235" t="s">
        <v>57</v>
      </c>
      <c r="M8235" t="s">
        <v>57</v>
      </c>
      <c r="N8235">
        <v>2</v>
      </c>
      <c r="O8235">
        <v>168</v>
      </c>
      <c r="P8235">
        <v>700</v>
      </c>
      <c r="Q8235">
        <v>4.0999999999999996</v>
      </c>
      <c r="R8235">
        <v>2016</v>
      </c>
      <c r="S8235">
        <v>5</v>
      </c>
      <c r="T8235">
        <v>9</v>
      </c>
      <c r="U8235" s="1">
        <v>42499</v>
      </c>
      <c r="V8235" s="5">
        <f>Main[[#This Row],[Average_Cost_for_two]] * VLOOKUP(Main[[#This Row],[Currency]],'Currency'!A:B,2,FALSE)</f>
        <v>8.4</v>
      </c>
      <c r="W8235" s="5" t="str">
        <f>IF(Main[[#This Row],[Avg_Cost_USD]]&lt;10,"Low",
IF(Main[[#This Row],[Avg_Cost_USD]]&lt;=30,"Medium","High"))</f>
        <v>Low</v>
      </c>
    </row>
    <row r="8236" spans="1:23" x14ac:dyDescent="0.3">
      <c r="A8236">
        <v>111826</v>
      </c>
      <c r="B8236" t="s">
        <v>8489</v>
      </c>
      <c r="C8236">
        <v>1</v>
      </c>
      <c r="D8236" t="s">
        <v>6097</v>
      </c>
      <c r="E8236" t="s">
        <v>8490</v>
      </c>
      <c r="F8236">
        <v>72.518125699999999</v>
      </c>
      <c r="G8236">
        <v>23.053446600000001</v>
      </c>
      <c r="H8236" t="s">
        <v>8491</v>
      </c>
      <c r="I8236" t="s">
        <v>19</v>
      </c>
      <c r="J8236" t="s">
        <v>57</v>
      </c>
      <c r="K8236" t="s">
        <v>57</v>
      </c>
      <c r="L8236" t="s">
        <v>57</v>
      </c>
      <c r="M8236" t="s">
        <v>57</v>
      </c>
      <c r="N8236">
        <v>3</v>
      </c>
      <c r="O8236">
        <v>1041</v>
      </c>
      <c r="P8236">
        <v>1200</v>
      </c>
      <c r="Q8236">
        <v>4.0999999999999996</v>
      </c>
      <c r="R8236">
        <v>2018</v>
      </c>
      <c r="S8236">
        <v>5</v>
      </c>
      <c r="T8236">
        <v>1</v>
      </c>
      <c r="U8236" s="1">
        <v>43221</v>
      </c>
      <c r="V8236" s="5">
        <f>Main[[#This Row],[Average_Cost_for_two]] * VLOOKUP(Main[[#This Row],[Currency]],'Currency'!A:B,2,FALSE)</f>
        <v>14.4</v>
      </c>
      <c r="W8236" s="5" t="str">
        <f>IF(Main[[#This Row],[Avg_Cost_USD]]&lt;10,"Low",
IF(Main[[#This Row],[Avg_Cost_USD]]&lt;=30,"Medium","High"))</f>
        <v>Medium</v>
      </c>
    </row>
    <row r="8237" spans="1:23" x14ac:dyDescent="0.3">
      <c r="A8237">
        <v>2400019</v>
      </c>
      <c r="B8237" t="s">
        <v>8492</v>
      </c>
      <c r="C8237">
        <v>1</v>
      </c>
      <c r="D8237" t="s">
        <v>1634</v>
      </c>
      <c r="E8237" t="s">
        <v>117</v>
      </c>
      <c r="F8237">
        <v>81.832616000000002</v>
      </c>
      <c r="G8237">
        <v>25.451516999999999</v>
      </c>
      <c r="H8237" t="s">
        <v>783</v>
      </c>
      <c r="I8237" t="s">
        <v>19</v>
      </c>
      <c r="J8237" t="s">
        <v>57</v>
      </c>
      <c r="K8237" t="s">
        <v>57</v>
      </c>
      <c r="L8237" t="s">
        <v>57</v>
      </c>
      <c r="M8237" t="s">
        <v>57</v>
      </c>
      <c r="N8237">
        <v>3</v>
      </c>
      <c r="O8237">
        <v>51</v>
      </c>
      <c r="P8237">
        <v>500</v>
      </c>
      <c r="Q8237">
        <v>3.2</v>
      </c>
      <c r="R8237">
        <v>2015</v>
      </c>
      <c r="S8237">
        <v>5</v>
      </c>
      <c r="T8237">
        <v>25</v>
      </c>
      <c r="U8237" s="1">
        <v>42149</v>
      </c>
      <c r="V8237" s="5">
        <f>Main[[#This Row],[Average_Cost_for_two]] * VLOOKUP(Main[[#This Row],[Currency]],'Currency'!A:B,2,FALSE)</f>
        <v>6</v>
      </c>
      <c r="W8237" s="5" t="str">
        <f>IF(Main[[#This Row],[Avg_Cost_USD]]&lt;10,"Low",
IF(Main[[#This Row],[Avg_Cost_USD]]&lt;=30,"Medium","High"))</f>
        <v>Low</v>
      </c>
    </row>
    <row r="8238" spans="1:23" x14ac:dyDescent="0.3">
      <c r="A8238">
        <v>2200236</v>
      </c>
      <c r="B8238" t="s">
        <v>8493</v>
      </c>
      <c r="C8238">
        <v>1</v>
      </c>
      <c r="D8238" t="s">
        <v>8285</v>
      </c>
      <c r="E8238" t="s">
        <v>8290</v>
      </c>
      <c r="F8238">
        <v>74.879577780000005</v>
      </c>
      <c r="G8238">
        <v>31.622611110000001</v>
      </c>
      <c r="H8238" t="s">
        <v>56</v>
      </c>
      <c r="I8238" t="s">
        <v>19</v>
      </c>
      <c r="J8238" t="s">
        <v>57</v>
      </c>
      <c r="K8238" t="s">
        <v>57</v>
      </c>
      <c r="L8238" t="s">
        <v>57</v>
      </c>
      <c r="M8238" t="s">
        <v>57</v>
      </c>
      <c r="N8238">
        <v>2</v>
      </c>
      <c r="O8238">
        <v>71</v>
      </c>
      <c r="P8238">
        <v>400</v>
      </c>
      <c r="Q8238">
        <v>3.8</v>
      </c>
      <c r="R8238">
        <v>2015</v>
      </c>
      <c r="S8238">
        <v>5</v>
      </c>
      <c r="T8238">
        <v>23</v>
      </c>
      <c r="U8238" s="1">
        <v>42147</v>
      </c>
      <c r="V8238" s="5">
        <f>Main[[#This Row],[Average_Cost_for_two]] * VLOOKUP(Main[[#This Row],[Currency]],'Currency'!A:B,2,FALSE)</f>
        <v>4.8</v>
      </c>
      <c r="W8238" s="5" t="str">
        <f>IF(Main[[#This Row],[Avg_Cost_USD]]&lt;10,"Low",
IF(Main[[#This Row],[Avg_Cost_USD]]&lt;=30,"Medium","High"))</f>
        <v>Low</v>
      </c>
    </row>
    <row r="8239" spans="1:23" x14ac:dyDescent="0.3">
      <c r="A8239">
        <v>2200055</v>
      </c>
      <c r="B8239" t="s">
        <v>8494</v>
      </c>
      <c r="C8239">
        <v>1</v>
      </c>
      <c r="D8239" t="s">
        <v>8285</v>
      </c>
      <c r="E8239" t="s">
        <v>8351</v>
      </c>
      <c r="F8239">
        <v>74.883996999999994</v>
      </c>
      <c r="G8239">
        <v>31.641991000000001</v>
      </c>
      <c r="H8239" t="s">
        <v>56</v>
      </c>
      <c r="I8239" t="s">
        <v>19</v>
      </c>
      <c r="J8239" t="s">
        <v>57</v>
      </c>
      <c r="K8239" t="s">
        <v>57</v>
      </c>
      <c r="L8239" t="s">
        <v>57</v>
      </c>
      <c r="M8239" t="s">
        <v>57</v>
      </c>
      <c r="N8239">
        <v>2</v>
      </c>
      <c r="O8239">
        <v>192</v>
      </c>
      <c r="P8239">
        <v>500</v>
      </c>
      <c r="Q8239">
        <v>3.8</v>
      </c>
      <c r="R8239">
        <v>2016</v>
      </c>
      <c r="S8239">
        <v>5</v>
      </c>
      <c r="T8239">
        <v>11</v>
      </c>
      <c r="U8239" s="1">
        <v>42501</v>
      </c>
      <c r="V8239" s="5">
        <f>Main[[#This Row],[Average_Cost_for_two]] * VLOOKUP(Main[[#This Row],[Currency]],'Currency'!A:B,2,FALSE)</f>
        <v>6</v>
      </c>
      <c r="W8239" s="5" t="str">
        <f>IF(Main[[#This Row],[Avg_Cost_USD]]&lt;10,"Low",
IF(Main[[#This Row],[Avg_Cost_USD]]&lt;=30,"Medium","High"))</f>
        <v>Low</v>
      </c>
    </row>
    <row r="8240" spans="1:23" x14ac:dyDescent="0.3">
      <c r="A8240">
        <v>2500030</v>
      </c>
      <c r="B8240" t="s">
        <v>3220</v>
      </c>
      <c r="C8240">
        <v>1</v>
      </c>
      <c r="D8240" t="s">
        <v>6103</v>
      </c>
      <c r="E8240" t="s">
        <v>8495</v>
      </c>
      <c r="F8240">
        <v>75.317475000000002</v>
      </c>
      <c r="G8240">
        <v>19.87802778</v>
      </c>
      <c r="H8240" t="s">
        <v>56</v>
      </c>
      <c r="I8240" t="s">
        <v>19</v>
      </c>
      <c r="J8240" t="s">
        <v>57</v>
      </c>
      <c r="K8240" t="s">
        <v>57</v>
      </c>
      <c r="L8240" t="s">
        <v>57</v>
      </c>
      <c r="M8240" t="s">
        <v>57</v>
      </c>
      <c r="N8240">
        <v>2</v>
      </c>
      <c r="O8240">
        <v>89</v>
      </c>
      <c r="P8240">
        <v>450</v>
      </c>
      <c r="Q8240">
        <v>3.7</v>
      </c>
      <c r="R8240">
        <v>2012</v>
      </c>
      <c r="S8240">
        <v>5</v>
      </c>
      <c r="T8240">
        <v>28</v>
      </c>
      <c r="U8240" s="1">
        <v>41057</v>
      </c>
      <c r="V8240" s="5">
        <f>Main[[#This Row],[Average_Cost_for_two]] * VLOOKUP(Main[[#This Row],[Currency]],'Currency'!A:B,2,FALSE)</f>
        <v>5.4</v>
      </c>
      <c r="W8240" s="5" t="str">
        <f>IF(Main[[#This Row],[Avg_Cost_USD]]&lt;10,"Low",
IF(Main[[#This Row],[Avg_Cost_USD]]&lt;=30,"Medium","High"))</f>
        <v>Low</v>
      </c>
    </row>
    <row r="8241" spans="1:23" x14ac:dyDescent="0.3">
      <c r="A8241">
        <v>18366652</v>
      </c>
      <c r="B8241" t="s">
        <v>8138</v>
      </c>
      <c r="C8241">
        <v>1</v>
      </c>
      <c r="D8241" t="s">
        <v>7977</v>
      </c>
      <c r="E8241" t="s">
        <v>8496</v>
      </c>
      <c r="F8241">
        <v>77.570996699999995</v>
      </c>
      <c r="G8241">
        <v>13.029197699999999</v>
      </c>
      <c r="H8241" t="s">
        <v>8139</v>
      </c>
      <c r="I8241" t="s">
        <v>19</v>
      </c>
      <c r="J8241" t="s">
        <v>57</v>
      </c>
      <c r="K8241" t="s">
        <v>57</v>
      </c>
      <c r="L8241" t="s">
        <v>57</v>
      </c>
      <c r="M8241" t="s">
        <v>57</v>
      </c>
      <c r="N8241">
        <v>2</v>
      </c>
      <c r="O8241">
        <v>627</v>
      </c>
      <c r="P8241">
        <v>600</v>
      </c>
      <c r="Q8241">
        <v>4.5999999999999996</v>
      </c>
      <c r="R8241">
        <v>2012</v>
      </c>
      <c r="S8241">
        <v>5</v>
      </c>
      <c r="T8241">
        <v>28</v>
      </c>
      <c r="U8241" s="1">
        <v>41057</v>
      </c>
      <c r="V8241" s="5">
        <f>Main[[#This Row],[Average_Cost_for_two]] * VLOOKUP(Main[[#This Row],[Currency]],'Currency'!A:B,2,FALSE)</f>
        <v>7.2</v>
      </c>
      <c r="W8241" s="5" t="str">
        <f>IF(Main[[#This Row],[Avg_Cost_USD]]&lt;10,"Low",
IF(Main[[#This Row],[Avg_Cost_USD]]&lt;=30,"Medium","High"))</f>
        <v>Low</v>
      </c>
    </row>
    <row r="8242" spans="1:23" x14ac:dyDescent="0.3">
      <c r="A8242">
        <v>18430785</v>
      </c>
      <c r="B8242" t="s">
        <v>8497</v>
      </c>
      <c r="C8242">
        <v>1</v>
      </c>
      <c r="D8242" t="s">
        <v>7977</v>
      </c>
      <c r="E8242" t="s">
        <v>8498</v>
      </c>
      <c r="F8242">
        <v>77.608178589999994</v>
      </c>
      <c r="G8242">
        <v>12.972531529999999</v>
      </c>
      <c r="H8242" t="s">
        <v>1267</v>
      </c>
      <c r="I8242" t="s">
        <v>19</v>
      </c>
      <c r="J8242" t="s">
        <v>57</v>
      </c>
      <c r="K8242" t="s">
        <v>57</v>
      </c>
      <c r="L8242" t="s">
        <v>57</v>
      </c>
      <c r="M8242" t="s">
        <v>57</v>
      </c>
      <c r="N8242">
        <v>3</v>
      </c>
      <c r="O8242">
        <v>334</v>
      </c>
      <c r="P8242">
        <v>1200</v>
      </c>
      <c r="Q8242">
        <v>4.2</v>
      </c>
      <c r="R8242">
        <v>2015</v>
      </c>
      <c r="S8242">
        <v>5</v>
      </c>
      <c r="T8242">
        <v>19</v>
      </c>
      <c r="U8242" s="1">
        <v>42143</v>
      </c>
      <c r="V8242" s="5">
        <f>Main[[#This Row],[Average_Cost_for_two]] * VLOOKUP(Main[[#This Row],[Currency]],'Currency'!A:B,2,FALSE)</f>
        <v>14.4</v>
      </c>
      <c r="W8242" s="5" t="str">
        <f>IF(Main[[#This Row],[Avg_Cost_USD]]&lt;10,"Low",
IF(Main[[#This Row],[Avg_Cost_USD]]&lt;=30,"Medium","High"))</f>
        <v>Medium</v>
      </c>
    </row>
    <row r="8243" spans="1:23" x14ac:dyDescent="0.3">
      <c r="A8243">
        <v>18461339</v>
      </c>
      <c r="B8243" t="s">
        <v>8499</v>
      </c>
      <c r="C8243">
        <v>1</v>
      </c>
      <c r="D8243" t="s">
        <v>6100</v>
      </c>
      <c r="E8243" t="s">
        <v>8500</v>
      </c>
      <c r="F8243">
        <v>77.437020419999996</v>
      </c>
      <c r="G8243">
        <v>23.230791159999999</v>
      </c>
      <c r="H8243" t="s">
        <v>8501</v>
      </c>
      <c r="I8243" t="s">
        <v>19</v>
      </c>
      <c r="J8243" t="s">
        <v>57</v>
      </c>
      <c r="K8243" t="s">
        <v>57</v>
      </c>
      <c r="L8243" t="s">
        <v>57</v>
      </c>
      <c r="M8243" t="s">
        <v>57</v>
      </c>
      <c r="N8243">
        <v>2</v>
      </c>
      <c r="O8243">
        <v>20</v>
      </c>
      <c r="P8243">
        <v>350</v>
      </c>
      <c r="Q8243">
        <v>3.6</v>
      </c>
      <c r="R8243">
        <v>2016</v>
      </c>
      <c r="S8243">
        <v>5</v>
      </c>
      <c r="T8243">
        <v>4</v>
      </c>
      <c r="U8243" s="1">
        <v>42494</v>
      </c>
      <c r="V8243" s="5">
        <f>Main[[#This Row],[Average_Cost_for_two]] * VLOOKUP(Main[[#This Row],[Currency]],'Currency'!A:B,2,FALSE)</f>
        <v>4.2</v>
      </c>
      <c r="W8243" s="5" t="str">
        <f>IF(Main[[#This Row],[Avg_Cost_USD]]&lt;10,"Low",
IF(Main[[#This Row],[Avg_Cost_USD]]&lt;=30,"Medium","High"))</f>
        <v>Low</v>
      </c>
    </row>
    <row r="8244" spans="1:23" x14ac:dyDescent="0.3">
      <c r="A8244">
        <v>2900469</v>
      </c>
      <c r="B8244" t="s">
        <v>8502</v>
      </c>
      <c r="C8244">
        <v>1</v>
      </c>
      <c r="D8244" t="s">
        <v>8224</v>
      </c>
      <c r="E8244" t="s">
        <v>8225</v>
      </c>
      <c r="F8244">
        <v>85.808236109999996</v>
      </c>
      <c r="G8244">
        <v>20.343069440000001</v>
      </c>
      <c r="H8244" t="s">
        <v>289</v>
      </c>
      <c r="I8244" t="s">
        <v>19</v>
      </c>
      <c r="J8244" t="s">
        <v>57</v>
      </c>
      <c r="K8244" t="s">
        <v>57</v>
      </c>
      <c r="L8244" t="s">
        <v>57</v>
      </c>
      <c r="M8244" t="s">
        <v>57</v>
      </c>
      <c r="N8244">
        <v>1</v>
      </c>
      <c r="O8244">
        <v>173</v>
      </c>
      <c r="P8244">
        <v>450</v>
      </c>
      <c r="Q8244">
        <v>3.6</v>
      </c>
      <c r="R8244">
        <v>2013</v>
      </c>
      <c r="S8244">
        <v>5</v>
      </c>
      <c r="T8244">
        <v>5</v>
      </c>
      <c r="U8244" s="1">
        <v>41399</v>
      </c>
      <c r="V8244" s="5">
        <f>Main[[#This Row],[Average_Cost_for_two]] * VLOOKUP(Main[[#This Row],[Currency]],'Currency'!A:B,2,FALSE)</f>
        <v>5.4</v>
      </c>
      <c r="W8244" s="5" t="str">
        <f>IF(Main[[#This Row],[Avg_Cost_USD]]&lt;10,"Low",
IF(Main[[#This Row],[Avg_Cost_USD]]&lt;=30,"Medium","High"))</f>
        <v>Low</v>
      </c>
    </row>
    <row r="8245" spans="1:23" x14ac:dyDescent="0.3">
      <c r="A8245">
        <v>18377283</v>
      </c>
      <c r="B8245" t="s">
        <v>8503</v>
      </c>
      <c r="C8245">
        <v>1</v>
      </c>
      <c r="D8245" t="s">
        <v>8224</v>
      </c>
      <c r="E8245" t="s">
        <v>8430</v>
      </c>
      <c r="F8245">
        <v>85.842959250000007</v>
      </c>
      <c r="G8245">
        <v>20.29322917</v>
      </c>
      <c r="H8245" t="s">
        <v>980</v>
      </c>
      <c r="I8245" t="s">
        <v>19</v>
      </c>
      <c r="J8245" t="s">
        <v>57</v>
      </c>
      <c r="K8245" t="s">
        <v>57</v>
      </c>
      <c r="L8245" t="s">
        <v>57</v>
      </c>
      <c r="M8245" t="s">
        <v>57</v>
      </c>
      <c r="N8245">
        <v>2</v>
      </c>
      <c r="O8245">
        <v>56</v>
      </c>
      <c r="P8245">
        <v>500</v>
      </c>
      <c r="Q8245">
        <v>3.8</v>
      </c>
      <c r="R8245">
        <v>2010</v>
      </c>
      <c r="S8245">
        <v>5</v>
      </c>
      <c r="T8245">
        <v>10</v>
      </c>
      <c r="U8245" s="1">
        <v>40308</v>
      </c>
      <c r="V8245" s="5">
        <f>Main[[#This Row],[Average_Cost_for_two]] * VLOOKUP(Main[[#This Row],[Currency]],'Currency'!A:B,2,FALSE)</f>
        <v>6</v>
      </c>
      <c r="W8245" s="5" t="str">
        <f>IF(Main[[#This Row],[Avg_Cost_USD]]&lt;10,"Low",
IF(Main[[#This Row],[Avg_Cost_USD]]&lt;=30,"Medium","High"))</f>
        <v>Low</v>
      </c>
    </row>
    <row r="8246" spans="1:23" x14ac:dyDescent="0.3">
      <c r="A8246">
        <v>3000014</v>
      </c>
      <c r="B8246" t="s">
        <v>8504</v>
      </c>
      <c r="C8246">
        <v>1</v>
      </c>
      <c r="D8246" t="s">
        <v>5580</v>
      </c>
      <c r="E8246" t="s">
        <v>8505</v>
      </c>
      <c r="F8246">
        <v>76.951736109999999</v>
      </c>
      <c r="G8246">
        <v>11.00668611</v>
      </c>
      <c r="H8246" t="s">
        <v>569</v>
      </c>
      <c r="I8246" t="s">
        <v>19</v>
      </c>
      <c r="J8246" t="s">
        <v>57</v>
      </c>
      <c r="K8246" t="s">
        <v>57</v>
      </c>
      <c r="L8246" t="s">
        <v>57</v>
      </c>
      <c r="M8246" t="s">
        <v>57</v>
      </c>
      <c r="N8246">
        <v>2</v>
      </c>
      <c r="O8246">
        <v>225</v>
      </c>
      <c r="P8246">
        <v>400</v>
      </c>
      <c r="Q8246">
        <v>4.3</v>
      </c>
      <c r="R8246">
        <v>2018</v>
      </c>
      <c r="S8246">
        <v>5</v>
      </c>
      <c r="T8246">
        <v>19</v>
      </c>
      <c r="U8246" s="1">
        <v>43239</v>
      </c>
      <c r="V8246" s="5">
        <f>Main[[#This Row],[Average_Cost_for_two]] * VLOOKUP(Main[[#This Row],[Currency]],'Currency'!A:B,2,FALSE)</f>
        <v>4.8</v>
      </c>
      <c r="W8246" s="5" t="str">
        <f>IF(Main[[#This Row],[Avg_Cost_USD]]&lt;10,"Low",
IF(Main[[#This Row],[Avg_Cost_USD]]&lt;=30,"Medium","High"))</f>
        <v>Low</v>
      </c>
    </row>
    <row r="8247" spans="1:23" x14ac:dyDescent="0.3">
      <c r="A8247">
        <v>3001065</v>
      </c>
      <c r="B8247" t="s">
        <v>8506</v>
      </c>
      <c r="C8247">
        <v>1</v>
      </c>
      <c r="D8247" t="s">
        <v>5580</v>
      </c>
      <c r="E8247" t="s">
        <v>8507</v>
      </c>
      <c r="F8247">
        <v>76.998349200000007</v>
      </c>
      <c r="G8247">
        <v>11.022297610000001</v>
      </c>
      <c r="H8247" t="s">
        <v>1824</v>
      </c>
      <c r="I8247" t="s">
        <v>19</v>
      </c>
      <c r="J8247" t="s">
        <v>57</v>
      </c>
      <c r="K8247" t="s">
        <v>57</v>
      </c>
      <c r="L8247" t="s">
        <v>57</v>
      </c>
      <c r="M8247" t="s">
        <v>57</v>
      </c>
      <c r="N8247">
        <v>1</v>
      </c>
      <c r="O8247">
        <v>161</v>
      </c>
      <c r="P8247">
        <v>300</v>
      </c>
      <c r="Q8247">
        <v>4.3</v>
      </c>
      <c r="R8247">
        <v>2014</v>
      </c>
      <c r="S8247">
        <v>5</v>
      </c>
      <c r="T8247">
        <v>27</v>
      </c>
      <c r="U8247" s="1">
        <v>41786</v>
      </c>
      <c r="V8247" s="5">
        <f>Main[[#This Row],[Average_Cost_for_two]] * VLOOKUP(Main[[#This Row],[Currency]],'Currency'!A:B,2,FALSE)</f>
        <v>3.6</v>
      </c>
      <c r="W8247" s="5" t="str">
        <f>IF(Main[[#This Row],[Avg_Cost_USD]]&lt;10,"Low",
IF(Main[[#This Row],[Avg_Cost_USD]]&lt;=30,"Medium","High"))</f>
        <v>Low</v>
      </c>
    </row>
    <row r="8248" spans="1:23" x14ac:dyDescent="0.3">
      <c r="A8248">
        <v>2100322</v>
      </c>
      <c r="B8248" t="s">
        <v>8508</v>
      </c>
      <c r="C8248">
        <v>1</v>
      </c>
      <c r="D8248" t="s">
        <v>2453</v>
      </c>
      <c r="E8248" t="s">
        <v>8378</v>
      </c>
      <c r="F8248">
        <v>91.753166669999999</v>
      </c>
      <c r="G8248">
        <v>26.19166667</v>
      </c>
      <c r="H8248" t="s">
        <v>350</v>
      </c>
      <c r="I8248" t="s">
        <v>19</v>
      </c>
      <c r="J8248" t="s">
        <v>57</v>
      </c>
      <c r="K8248" t="s">
        <v>57</v>
      </c>
      <c r="L8248" t="s">
        <v>57</v>
      </c>
      <c r="M8248" t="s">
        <v>57</v>
      </c>
      <c r="N8248">
        <v>1</v>
      </c>
      <c r="O8248">
        <v>142</v>
      </c>
      <c r="P8248">
        <v>300</v>
      </c>
      <c r="Q8248">
        <v>3.6</v>
      </c>
      <c r="R8248">
        <v>2013</v>
      </c>
      <c r="S8248">
        <v>5</v>
      </c>
      <c r="T8248">
        <v>9</v>
      </c>
      <c r="U8248" s="1">
        <v>41403</v>
      </c>
      <c r="V8248" s="5">
        <f>Main[[#This Row],[Average_Cost_for_two]] * VLOOKUP(Main[[#This Row],[Currency]],'Currency'!A:B,2,FALSE)</f>
        <v>3.6</v>
      </c>
      <c r="W8248" s="5" t="str">
        <f>IF(Main[[#This Row],[Avg_Cost_USD]]&lt;10,"Low",
IF(Main[[#This Row],[Avg_Cost_USD]]&lt;=30,"Medium","High"))</f>
        <v>Low</v>
      </c>
    </row>
    <row r="8249" spans="1:23" x14ac:dyDescent="0.3">
      <c r="A8249">
        <v>2100074</v>
      </c>
      <c r="B8249" t="s">
        <v>8509</v>
      </c>
      <c r="C8249">
        <v>1</v>
      </c>
      <c r="D8249" t="s">
        <v>2453</v>
      </c>
      <c r="E8249" t="s">
        <v>8311</v>
      </c>
      <c r="F8249">
        <v>91.785355559999999</v>
      </c>
      <c r="G8249">
        <v>26.172216670000001</v>
      </c>
      <c r="H8249" t="s">
        <v>8510</v>
      </c>
      <c r="I8249" t="s">
        <v>19</v>
      </c>
      <c r="J8249" t="s">
        <v>57</v>
      </c>
      <c r="K8249" t="s">
        <v>57</v>
      </c>
      <c r="L8249" t="s">
        <v>57</v>
      </c>
      <c r="M8249" t="s">
        <v>57</v>
      </c>
      <c r="N8249">
        <v>3</v>
      </c>
      <c r="O8249">
        <v>256</v>
      </c>
      <c r="P8249">
        <v>1000</v>
      </c>
      <c r="Q8249">
        <v>4</v>
      </c>
      <c r="R8249">
        <v>2012</v>
      </c>
      <c r="S8249">
        <v>5</v>
      </c>
      <c r="T8249">
        <v>4</v>
      </c>
      <c r="U8249" s="1">
        <v>41033</v>
      </c>
      <c r="V8249" s="5">
        <f>Main[[#This Row],[Average_Cost_for_two]] * VLOOKUP(Main[[#This Row],[Currency]],'Currency'!A:B,2,FALSE)</f>
        <v>12</v>
      </c>
      <c r="W8249" s="5" t="str">
        <f>IF(Main[[#This Row],[Avg_Cost_USD]]&lt;10,"Low",
IF(Main[[#This Row],[Avg_Cost_USD]]&lt;=30,"Medium","High"))</f>
        <v>Medium</v>
      </c>
    </row>
    <row r="8250" spans="1:23" x14ac:dyDescent="0.3">
      <c r="A8250">
        <v>1400544</v>
      </c>
      <c r="B8250" t="s">
        <v>8511</v>
      </c>
      <c r="C8250">
        <v>1</v>
      </c>
      <c r="D8250" t="s">
        <v>5588</v>
      </c>
      <c r="E8250" t="s">
        <v>8512</v>
      </c>
      <c r="F8250">
        <v>75.881991350000007</v>
      </c>
      <c r="G8250">
        <v>22.651846849999998</v>
      </c>
      <c r="H8250" t="s">
        <v>289</v>
      </c>
      <c r="I8250" t="s">
        <v>19</v>
      </c>
      <c r="J8250" t="s">
        <v>57</v>
      </c>
      <c r="K8250" t="s">
        <v>57</v>
      </c>
      <c r="L8250" t="s">
        <v>57</v>
      </c>
      <c r="M8250" t="s">
        <v>57</v>
      </c>
      <c r="N8250">
        <v>3</v>
      </c>
      <c r="O8250">
        <v>100</v>
      </c>
      <c r="P8250">
        <v>850</v>
      </c>
      <c r="Q8250">
        <v>4.0999999999999996</v>
      </c>
      <c r="R8250">
        <v>2011</v>
      </c>
      <c r="S8250">
        <v>5</v>
      </c>
      <c r="T8250">
        <v>2</v>
      </c>
      <c r="U8250" s="1">
        <v>40665</v>
      </c>
      <c r="V8250" s="5">
        <f>Main[[#This Row],[Average_Cost_for_two]] * VLOOKUP(Main[[#This Row],[Currency]],'Currency'!A:B,2,FALSE)</f>
        <v>10.200000000000001</v>
      </c>
      <c r="W8250" s="5" t="str">
        <f>IF(Main[[#This Row],[Avg_Cost_USD]]&lt;10,"Low",
IF(Main[[#This Row],[Avg_Cost_USD]]&lt;=30,"Medium","High"))</f>
        <v>Medium</v>
      </c>
    </row>
    <row r="8251" spans="1:23" x14ac:dyDescent="0.3">
      <c r="A8251">
        <v>18209498</v>
      </c>
      <c r="B8251" t="s">
        <v>8513</v>
      </c>
      <c r="C8251">
        <v>1</v>
      </c>
      <c r="D8251" t="s">
        <v>8112</v>
      </c>
      <c r="E8251" t="s">
        <v>8514</v>
      </c>
      <c r="F8251">
        <v>75.802300000000002</v>
      </c>
      <c r="G8251">
        <v>26.84615556</v>
      </c>
      <c r="H8251" t="s">
        <v>8515</v>
      </c>
      <c r="I8251" t="s">
        <v>19</v>
      </c>
      <c r="J8251" t="s">
        <v>57</v>
      </c>
      <c r="K8251" t="s">
        <v>61</v>
      </c>
      <c r="L8251" t="s">
        <v>57</v>
      </c>
      <c r="M8251" t="s">
        <v>57</v>
      </c>
      <c r="N8251">
        <v>4</v>
      </c>
      <c r="O8251">
        <v>322</v>
      </c>
      <c r="P8251">
        <v>2000</v>
      </c>
      <c r="Q8251">
        <v>4.9000000000000004</v>
      </c>
      <c r="R8251">
        <v>2015</v>
      </c>
      <c r="S8251">
        <v>9</v>
      </c>
      <c r="T8251">
        <v>15</v>
      </c>
      <c r="U8251" s="1">
        <v>42262</v>
      </c>
      <c r="V8251" s="5">
        <f>Main[[#This Row],[Average_Cost_for_two]] * VLOOKUP(Main[[#This Row],[Currency]],'Currency'!A:B,2,FALSE)</f>
        <v>24</v>
      </c>
      <c r="W8251" s="5" t="str">
        <f>IF(Main[[#This Row],[Avg_Cost_USD]]&lt;10,"Low",
IF(Main[[#This Row],[Avg_Cost_USD]]&lt;=30,"Medium","High"))</f>
        <v>Medium</v>
      </c>
    </row>
    <row r="8252" spans="1:23" x14ac:dyDescent="0.3">
      <c r="A8252">
        <v>1400056</v>
      </c>
      <c r="B8252" t="s">
        <v>8516</v>
      </c>
      <c r="C8252">
        <v>1</v>
      </c>
      <c r="D8252" t="s">
        <v>5588</v>
      </c>
      <c r="E8252" t="s">
        <v>8517</v>
      </c>
      <c r="F8252">
        <v>75.887648200000001</v>
      </c>
      <c r="G8252">
        <v>22.725835100000001</v>
      </c>
      <c r="H8252" t="s">
        <v>287</v>
      </c>
      <c r="I8252" t="s">
        <v>19</v>
      </c>
      <c r="J8252" t="s">
        <v>57</v>
      </c>
      <c r="K8252" t="s">
        <v>57</v>
      </c>
      <c r="L8252" t="s">
        <v>57</v>
      </c>
      <c r="M8252" t="s">
        <v>57</v>
      </c>
      <c r="N8252">
        <v>3</v>
      </c>
      <c r="O8252">
        <v>496</v>
      </c>
      <c r="P8252">
        <v>850</v>
      </c>
      <c r="Q8252">
        <v>4</v>
      </c>
      <c r="R8252">
        <v>2013</v>
      </c>
      <c r="S8252">
        <v>5</v>
      </c>
      <c r="T8252">
        <v>11</v>
      </c>
      <c r="U8252" s="1">
        <v>41405</v>
      </c>
      <c r="V8252" s="5">
        <f>Main[[#This Row],[Average_Cost_for_two]] * VLOOKUP(Main[[#This Row],[Currency]],'Currency'!A:B,2,FALSE)</f>
        <v>10.200000000000001</v>
      </c>
      <c r="W8252" s="5" t="str">
        <f>IF(Main[[#This Row],[Avg_Cost_USD]]&lt;10,"Low",
IF(Main[[#This Row],[Avg_Cost_USD]]&lt;=30,"Medium","High"))</f>
        <v>Medium</v>
      </c>
    </row>
    <row r="8253" spans="1:23" x14ac:dyDescent="0.3">
      <c r="A8253">
        <v>1401948</v>
      </c>
      <c r="B8253" t="s">
        <v>8518</v>
      </c>
      <c r="C8253">
        <v>1</v>
      </c>
      <c r="D8253" t="s">
        <v>5588</v>
      </c>
      <c r="E8253" t="s">
        <v>1185</v>
      </c>
      <c r="F8253">
        <v>75.886362340000005</v>
      </c>
      <c r="G8253">
        <v>22.761593059999999</v>
      </c>
      <c r="H8253" t="s">
        <v>3292</v>
      </c>
      <c r="I8253" t="s">
        <v>19</v>
      </c>
      <c r="J8253" t="s">
        <v>57</v>
      </c>
      <c r="K8253" t="s">
        <v>57</v>
      </c>
      <c r="L8253" t="s">
        <v>57</v>
      </c>
      <c r="M8253" t="s">
        <v>57</v>
      </c>
      <c r="N8253">
        <v>2</v>
      </c>
      <c r="O8253">
        <v>69</v>
      </c>
      <c r="P8253">
        <v>650</v>
      </c>
      <c r="Q8253">
        <v>3.8</v>
      </c>
      <c r="R8253">
        <v>2014</v>
      </c>
      <c r="S8253">
        <v>5</v>
      </c>
      <c r="T8253">
        <v>5</v>
      </c>
      <c r="U8253" s="1">
        <v>41764</v>
      </c>
      <c r="V8253" s="5">
        <f>Main[[#This Row],[Average_Cost_for_two]] * VLOOKUP(Main[[#This Row],[Currency]],'Currency'!A:B,2,FALSE)</f>
        <v>7.8</v>
      </c>
      <c r="W8253" s="5" t="str">
        <f>IF(Main[[#This Row],[Avg_Cost_USD]]&lt;10,"Low",
IF(Main[[#This Row],[Avg_Cost_USD]]&lt;=30,"Medium","High"))</f>
        <v>Low</v>
      </c>
    </row>
    <row r="8254" spans="1:23" x14ac:dyDescent="0.3">
      <c r="A8254">
        <v>1402089</v>
      </c>
      <c r="B8254" t="s">
        <v>8519</v>
      </c>
      <c r="C8254">
        <v>1</v>
      </c>
      <c r="D8254" t="s">
        <v>5588</v>
      </c>
      <c r="E8254" t="s">
        <v>1185</v>
      </c>
      <c r="F8254">
        <v>75.893106299999999</v>
      </c>
      <c r="G8254">
        <v>22.745536000000001</v>
      </c>
      <c r="H8254" t="s">
        <v>3292</v>
      </c>
      <c r="I8254" t="s">
        <v>19</v>
      </c>
      <c r="J8254" t="s">
        <v>57</v>
      </c>
      <c r="K8254" t="s">
        <v>57</v>
      </c>
      <c r="L8254" t="s">
        <v>57</v>
      </c>
      <c r="M8254" t="s">
        <v>57</v>
      </c>
      <c r="N8254">
        <v>2</v>
      </c>
      <c r="O8254">
        <v>171</v>
      </c>
      <c r="P8254">
        <v>500</v>
      </c>
      <c r="Q8254">
        <v>4.3</v>
      </c>
      <c r="R8254">
        <v>2017</v>
      </c>
      <c r="S8254">
        <v>5</v>
      </c>
      <c r="T8254">
        <v>9</v>
      </c>
      <c r="U8254" s="1">
        <v>42864</v>
      </c>
      <c r="V8254" s="5">
        <f>Main[[#This Row],[Average_Cost_for_two]] * VLOOKUP(Main[[#This Row],[Currency]],'Currency'!A:B,2,FALSE)</f>
        <v>6</v>
      </c>
      <c r="W8254" s="5" t="str">
        <f>IF(Main[[#This Row],[Avg_Cost_USD]]&lt;10,"Low",
IF(Main[[#This Row],[Avg_Cost_USD]]&lt;=30,"Medium","High"))</f>
        <v>Low</v>
      </c>
    </row>
    <row r="8255" spans="1:23" x14ac:dyDescent="0.3">
      <c r="A8255">
        <v>100080</v>
      </c>
      <c r="B8255" t="s">
        <v>8520</v>
      </c>
      <c r="C8255">
        <v>1</v>
      </c>
      <c r="D8255" t="s">
        <v>8112</v>
      </c>
      <c r="E8255" t="s">
        <v>8521</v>
      </c>
      <c r="F8255">
        <v>75.837333000000001</v>
      </c>
      <c r="G8255">
        <v>26.766535999999999</v>
      </c>
      <c r="H8255" t="s">
        <v>1050</v>
      </c>
      <c r="I8255" t="s">
        <v>19</v>
      </c>
      <c r="J8255" t="s">
        <v>57</v>
      </c>
      <c r="K8255" t="s">
        <v>57</v>
      </c>
      <c r="L8255" t="s">
        <v>57</v>
      </c>
      <c r="M8255" t="s">
        <v>57</v>
      </c>
      <c r="N8255">
        <v>3</v>
      </c>
      <c r="O8255">
        <v>1478</v>
      </c>
      <c r="P8255">
        <v>1600</v>
      </c>
      <c r="Q8255">
        <v>4.3</v>
      </c>
      <c r="R8255">
        <v>2017</v>
      </c>
      <c r="S8255">
        <v>5</v>
      </c>
      <c r="T8255">
        <v>10</v>
      </c>
      <c r="U8255" s="1">
        <v>42865</v>
      </c>
      <c r="V8255" s="5">
        <f>Main[[#This Row],[Average_Cost_for_two]] * VLOOKUP(Main[[#This Row],[Currency]],'Currency'!A:B,2,FALSE)</f>
        <v>19.2</v>
      </c>
      <c r="W8255" s="5" t="str">
        <f>IF(Main[[#This Row],[Avg_Cost_USD]]&lt;10,"Low",
IF(Main[[#This Row],[Avg_Cost_USD]]&lt;=30,"Medium","High"))</f>
        <v>Medium</v>
      </c>
    </row>
    <row r="8256" spans="1:23" x14ac:dyDescent="0.3">
      <c r="A8256">
        <v>18378852</v>
      </c>
      <c r="B8256" t="s">
        <v>8136</v>
      </c>
      <c r="C8256">
        <v>1</v>
      </c>
      <c r="D8256" t="s">
        <v>7965</v>
      </c>
      <c r="E8256" t="s">
        <v>8050</v>
      </c>
      <c r="F8256">
        <v>73.798206399999998</v>
      </c>
      <c r="G8256">
        <v>18.554382</v>
      </c>
      <c r="H8256" t="s">
        <v>8137</v>
      </c>
      <c r="I8256" t="s">
        <v>19</v>
      </c>
      <c r="J8256" t="s">
        <v>57</v>
      </c>
      <c r="K8256" t="s">
        <v>61</v>
      </c>
      <c r="L8256" t="s">
        <v>57</v>
      </c>
      <c r="M8256" t="s">
        <v>57</v>
      </c>
      <c r="N8256">
        <v>4</v>
      </c>
      <c r="O8256">
        <v>375</v>
      </c>
      <c r="P8256">
        <v>2000</v>
      </c>
      <c r="Q8256">
        <v>4.3</v>
      </c>
      <c r="R8256">
        <v>2011</v>
      </c>
      <c r="S8256">
        <v>9</v>
      </c>
      <c r="T8256">
        <v>2</v>
      </c>
      <c r="U8256" s="1">
        <v>40788</v>
      </c>
      <c r="V8256" s="5">
        <f>Main[[#This Row],[Average_Cost_for_two]] * VLOOKUP(Main[[#This Row],[Currency]],'Currency'!A:B,2,FALSE)</f>
        <v>24</v>
      </c>
      <c r="W8256" s="5" t="str">
        <f>IF(Main[[#This Row],[Avg_Cost_USD]]&lt;10,"Low",
IF(Main[[#This Row],[Avg_Cost_USD]]&lt;=30,"Medium","High"))</f>
        <v>Medium</v>
      </c>
    </row>
    <row r="8257" spans="1:23" x14ac:dyDescent="0.3">
      <c r="A8257">
        <v>65055</v>
      </c>
      <c r="B8257" t="s">
        <v>2299</v>
      </c>
      <c r="C8257">
        <v>1</v>
      </c>
      <c r="D8257" t="s">
        <v>7952</v>
      </c>
      <c r="E8257" t="s">
        <v>8008</v>
      </c>
      <c r="F8257">
        <v>80.233109999999996</v>
      </c>
      <c r="G8257">
        <v>13.045479</v>
      </c>
      <c r="H8257" t="s">
        <v>2084</v>
      </c>
      <c r="I8257" t="s">
        <v>19</v>
      </c>
      <c r="J8257" t="s">
        <v>57</v>
      </c>
      <c r="K8257" t="s">
        <v>57</v>
      </c>
      <c r="L8257" t="s">
        <v>57</v>
      </c>
      <c r="M8257" t="s">
        <v>57</v>
      </c>
      <c r="N8257">
        <v>4</v>
      </c>
      <c r="O8257">
        <v>3848</v>
      </c>
      <c r="P8257">
        <v>2000</v>
      </c>
      <c r="Q8257">
        <v>4.4000000000000004</v>
      </c>
      <c r="R8257">
        <v>2018</v>
      </c>
      <c r="S8257">
        <v>6</v>
      </c>
      <c r="T8257">
        <v>11</v>
      </c>
      <c r="U8257" s="1">
        <v>43262</v>
      </c>
      <c r="V8257" s="5">
        <f>Main[[#This Row],[Average_Cost_for_two]] * VLOOKUP(Main[[#This Row],[Currency]],'Currency'!A:B,2,FALSE)</f>
        <v>24</v>
      </c>
      <c r="W8257" s="5" t="str">
        <f>IF(Main[[#This Row],[Avg_Cost_USD]]&lt;10,"Low",
IF(Main[[#This Row],[Avg_Cost_USD]]&lt;=30,"Medium","High"))</f>
        <v>Medium</v>
      </c>
    </row>
    <row r="8258" spans="1:23" x14ac:dyDescent="0.3">
      <c r="A8258">
        <v>900969</v>
      </c>
      <c r="B8258" t="s">
        <v>2299</v>
      </c>
      <c r="C8258">
        <v>1</v>
      </c>
      <c r="D8258" t="s">
        <v>8141</v>
      </c>
      <c r="E8258" t="s">
        <v>8209</v>
      </c>
      <c r="F8258">
        <v>76.28326792</v>
      </c>
      <c r="G8258">
        <v>9.9828338859999999</v>
      </c>
      <c r="H8258" t="s">
        <v>8522</v>
      </c>
      <c r="I8258" t="s">
        <v>19</v>
      </c>
      <c r="J8258" t="s">
        <v>57</v>
      </c>
      <c r="K8258" t="s">
        <v>57</v>
      </c>
      <c r="L8258" t="s">
        <v>57</v>
      </c>
      <c r="M8258" t="s">
        <v>57</v>
      </c>
      <c r="N8258">
        <v>3</v>
      </c>
      <c r="O8258">
        <v>213</v>
      </c>
      <c r="P8258">
        <v>1500</v>
      </c>
      <c r="Q8258">
        <v>4.5</v>
      </c>
      <c r="R8258">
        <v>2018</v>
      </c>
      <c r="S8258">
        <v>5</v>
      </c>
      <c r="T8258">
        <v>19</v>
      </c>
      <c r="U8258" s="1">
        <v>43239</v>
      </c>
      <c r="V8258" s="5">
        <f>Main[[#This Row],[Average_Cost_for_two]] * VLOOKUP(Main[[#This Row],[Currency]],'Currency'!A:B,2,FALSE)</f>
        <v>18</v>
      </c>
      <c r="W8258" s="5" t="str">
        <f>IF(Main[[#This Row],[Avg_Cost_USD]]&lt;10,"Low",
IF(Main[[#This Row],[Avg_Cost_USD]]&lt;=30,"Medium","High"))</f>
        <v>Medium</v>
      </c>
    </row>
    <row r="8259" spans="1:23" x14ac:dyDescent="0.3">
      <c r="A8259">
        <v>900561</v>
      </c>
      <c r="B8259" t="s">
        <v>8523</v>
      </c>
      <c r="C8259">
        <v>1</v>
      </c>
      <c r="D8259" t="s">
        <v>8141</v>
      </c>
      <c r="E8259" t="s">
        <v>8212</v>
      </c>
      <c r="F8259">
        <v>76.345397219999995</v>
      </c>
      <c r="G8259">
        <v>10.006880560000001</v>
      </c>
      <c r="H8259" t="s">
        <v>301</v>
      </c>
      <c r="I8259" t="s">
        <v>19</v>
      </c>
      <c r="J8259" t="s">
        <v>57</v>
      </c>
      <c r="K8259" t="s">
        <v>57</v>
      </c>
      <c r="L8259" t="s">
        <v>57</v>
      </c>
      <c r="M8259" t="s">
        <v>57</v>
      </c>
      <c r="N8259">
        <v>1</v>
      </c>
      <c r="O8259">
        <v>406</v>
      </c>
      <c r="P8259">
        <v>400</v>
      </c>
      <c r="Q8259">
        <v>4</v>
      </c>
      <c r="R8259">
        <v>2017</v>
      </c>
      <c r="S8259">
        <v>5</v>
      </c>
      <c r="T8259">
        <v>12</v>
      </c>
      <c r="U8259" s="1">
        <v>42867</v>
      </c>
      <c r="V8259" s="5">
        <f>Main[[#This Row],[Average_Cost_for_two]] * VLOOKUP(Main[[#This Row],[Currency]],'Currency'!A:B,2,FALSE)</f>
        <v>4.8</v>
      </c>
      <c r="W8259" s="5" t="str">
        <f>IF(Main[[#This Row],[Avg_Cost_USD]]&lt;10,"Low",
IF(Main[[#This Row],[Avg_Cost_USD]]&lt;=30,"Medium","High"))</f>
        <v>Low</v>
      </c>
    </row>
    <row r="8260" spans="1:23" x14ac:dyDescent="0.3">
      <c r="A8260">
        <v>801690</v>
      </c>
      <c r="B8260" t="s">
        <v>8118</v>
      </c>
      <c r="C8260">
        <v>1</v>
      </c>
      <c r="D8260" t="s">
        <v>5960</v>
      </c>
      <c r="E8260" t="s">
        <v>8251</v>
      </c>
      <c r="F8260">
        <v>81.001184899999998</v>
      </c>
      <c r="G8260">
        <v>26.8528099</v>
      </c>
      <c r="H8260" t="s">
        <v>1860</v>
      </c>
      <c r="I8260" t="s">
        <v>19</v>
      </c>
      <c r="J8260" t="s">
        <v>57</v>
      </c>
      <c r="K8260" t="s">
        <v>57</v>
      </c>
      <c r="L8260" t="s">
        <v>57</v>
      </c>
      <c r="M8260" t="s">
        <v>57</v>
      </c>
      <c r="N8260">
        <v>3</v>
      </c>
      <c r="O8260">
        <v>567</v>
      </c>
      <c r="P8260">
        <v>800</v>
      </c>
      <c r="Q8260">
        <v>4.5999999999999996</v>
      </c>
      <c r="R8260">
        <v>2012</v>
      </c>
      <c r="S8260">
        <v>5</v>
      </c>
      <c r="T8260">
        <v>24</v>
      </c>
      <c r="U8260" s="1">
        <v>41053</v>
      </c>
      <c r="V8260" s="5">
        <f>Main[[#This Row],[Average_Cost_for_two]] * VLOOKUP(Main[[#This Row],[Currency]],'Currency'!A:B,2,FALSE)</f>
        <v>9.6</v>
      </c>
      <c r="W8260" s="5" t="str">
        <f>IF(Main[[#This Row],[Avg_Cost_USD]]&lt;10,"Low",
IF(Main[[#This Row],[Avg_Cost_USD]]&lt;=30,"Medium","High"))</f>
        <v>Low</v>
      </c>
    </row>
    <row r="8261" spans="1:23" x14ac:dyDescent="0.3">
      <c r="A8261">
        <v>801247</v>
      </c>
      <c r="B8261" t="s">
        <v>8524</v>
      </c>
      <c r="C8261">
        <v>1</v>
      </c>
      <c r="D8261" t="s">
        <v>5960</v>
      </c>
      <c r="E8261" t="s">
        <v>8525</v>
      </c>
      <c r="F8261">
        <v>80.945098999999999</v>
      </c>
      <c r="G8261">
        <v>26.855957</v>
      </c>
      <c r="H8261" t="s">
        <v>303</v>
      </c>
      <c r="I8261" t="s">
        <v>19</v>
      </c>
      <c r="J8261" t="s">
        <v>57</v>
      </c>
      <c r="K8261" t="s">
        <v>57</v>
      </c>
      <c r="L8261" t="s">
        <v>57</v>
      </c>
      <c r="M8261" t="s">
        <v>57</v>
      </c>
      <c r="N8261">
        <v>3</v>
      </c>
      <c r="O8261">
        <v>411</v>
      </c>
      <c r="P8261">
        <v>1000</v>
      </c>
      <c r="Q8261">
        <v>4.2</v>
      </c>
      <c r="R8261">
        <v>2010</v>
      </c>
      <c r="S8261">
        <v>5</v>
      </c>
      <c r="T8261">
        <v>10</v>
      </c>
      <c r="U8261" s="1">
        <v>40308</v>
      </c>
      <c r="V8261" s="5">
        <f>Main[[#This Row],[Average_Cost_for_two]] * VLOOKUP(Main[[#This Row],[Currency]],'Currency'!A:B,2,FALSE)</f>
        <v>12</v>
      </c>
      <c r="W8261" s="5" t="str">
        <f>IF(Main[[#This Row],[Avg_Cost_USD]]&lt;10,"Low",
IF(Main[[#This Row],[Avg_Cost_USD]]&lt;=30,"Medium","High"))</f>
        <v>Medium</v>
      </c>
    </row>
    <row r="8262" spans="1:23" x14ac:dyDescent="0.3">
      <c r="A8262">
        <v>15221</v>
      </c>
      <c r="B8262" t="s">
        <v>8526</v>
      </c>
      <c r="C8262">
        <v>1</v>
      </c>
      <c r="D8262" t="s">
        <v>8318</v>
      </c>
      <c r="E8262" t="s">
        <v>117</v>
      </c>
      <c r="F8262">
        <v>75.839819649999995</v>
      </c>
      <c r="G8262">
        <v>30.914056909999999</v>
      </c>
      <c r="H8262" t="s">
        <v>2649</v>
      </c>
      <c r="I8262" t="s">
        <v>19</v>
      </c>
      <c r="J8262" t="s">
        <v>57</v>
      </c>
      <c r="K8262" t="s">
        <v>57</v>
      </c>
      <c r="L8262" t="s">
        <v>57</v>
      </c>
      <c r="M8262" t="s">
        <v>57</v>
      </c>
      <c r="N8262">
        <v>1</v>
      </c>
      <c r="O8262">
        <v>109</v>
      </c>
      <c r="P8262">
        <v>400</v>
      </c>
      <c r="Q8262">
        <v>3.9</v>
      </c>
      <c r="R8262">
        <v>2012</v>
      </c>
      <c r="S8262">
        <v>5</v>
      </c>
      <c r="T8262">
        <v>19</v>
      </c>
      <c r="U8262" s="1">
        <v>41048</v>
      </c>
      <c r="V8262" s="5">
        <f>Main[[#This Row],[Average_Cost_for_two]] * VLOOKUP(Main[[#This Row],[Currency]],'Currency'!A:B,2,FALSE)</f>
        <v>4.8</v>
      </c>
      <c r="W8262" s="5" t="str">
        <f>IF(Main[[#This Row],[Avg_Cost_USD]]&lt;10,"Low",
IF(Main[[#This Row],[Avg_Cost_USD]]&lt;=30,"Medium","High"))</f>
        <v>Low</v>
      </c>
    </row>
    <row r="8263" spans="1:23" x14ac:dyDescent="0.3">
      <c r="A8263">
        <v>3100153</v>
      </c>
      <c r="B8263" t="s">
        <v>8527</v>
      </c>
      <c r="C8263">
        <v>1</v>
      </c>
      <c r="D8263" t="s">
        <v>5821</v>
      </c>
      <c r="E8263" t="s">
        <v>8253</v>
      </c>
      <c r="F8263">
        <v>74.848633329999998</v>
      </c>
      <c r="G8263">
        <v>12.873786109999999</v>
      </c>
      <c r="H8263" t="s">
        <v>1682</v>
      </c>
      <c r="I8263" t="s">
        <v>19</v>
      </c>
      <c r="J8263" t="s">
        <v>57</v>
      </c>
      <c r="K8263" t="s">
        <v>57</v>
      </c>
      <c r="L8263" t="s">
        <v>57</v>
      </c>
      <c r="M8263" t="s">
        <v>57</v>
      </c>
      <c r="N8263">
        <v>2</v>
      </c>
      <c r="O8263">
        <v>275</v>
      </c>
      <c r="P8263">
        <v>700</v>
      </c>
      <c r="Q8263">
        <v>3.6</v>
      </c>
      <c r="R8263">
        <v>2011</v>
      </c>
      <c r="S8263">
        <v>5</v>
      </c>
      <c r="T8263">
        <v>24</v>
      </c>
      <c r="U8263" s="1">
        <v>40687</v>
      </c>
      <c r="V8263" s="5">
        <f>Main[[#This Row],[Average_Cost_for_two]] * VLOOKUP(Main[[#This Row],[Currency]],'Currency'!A:B,2,FALSE)</f>
        <v>8.4</v>
      </c>
      <c r="W8263" s="5" t="str">
        <f>IF(Main[[#This Row],[Avg_Cost_USD]]&lt;10,"Low",
IF(Main[[#This Row],[Avg_Cost_USD]]&lt;=30,"Medium","High"))</f>
        <v>Low</v>
      </c>
    </row>
    <row r="8264" spans="1:23" x14ac:dyDescent="0.3">
      <c r="A8264">
        <v>18388642</v>
      </c>
      <c r="B8264" t="s">
        <v>8528</v>
      </c>
      <c r="C8264">
        <v>1</v>
      </c>
      <c r="D8264" t="s">
        <v>7986</v>
      </c>
      <c r="E8264" t="s">
        <v>8529</v>
      </c>
      <c r="F8264">
        <v>72.827807550000003</v>
      </c>
      <c r="G8264">
        <v>19.091457519999999</v>
      </c>
      <c r="H8264" t="s">
        <v>1635</v>
      </c>
      <c r="I8264" t="s">
        <v>19</v>
      </c>
      <c r="J8264" t="s">
        <v>57</v>
      </c>
      <c r="K8264" t="s">
        <v>57</v>
      </c>
      <c r="L8264" t="s">
        <v>57</v>
      </c>
      <c r="M8264" t="s">
        <v>57</v>
      </c>
      <c r="N8264">
        <v>3</v>
      </c>
      <c r="O8264">
        <v>617</v>
      </c>
      <c r="P8264">
        <v>1100</v>
      </c>
      <c r="Q8264">
        <v>3.8</v>
      </c>
      <c r="R8264">
        <v>2013</v>
      </c>
      <c r="S8264">
        <v>5</v>
      </c>
      <c r="T8264">
        <v>10</v>
      </c>
      <c r="U8264" s="1">
        <v>41404</v>
      </c>
      <c r="V8264" s="5">
        <f>Main[[#This Row],[Average_Cost_for_two]] * VLOOKUP(Main[[#This Row],[Currency]],'Currency'!A:B,2,FALSE)</f>
        <v>13.200000000000001</v>
      </c>
      <c r="W8264" s="5" t="str">
        <f>IF(Main[[#This Row],[Avg_Cost_USD]]&lt;10,"Low",
IF(Main[[#This Row],[Avg_Cost_USD]]&lt;=30,"Medium","High"))</f>
        <v>Medium</v>
      </c>
    </row>
    <row r="8265" spans="1:23" x14ac:dyDescent="0.3">
      <c r="A8265">
        <v>3600119</v>
      </c>
      <c r="B8265" t="s">
        <v>8530</v>
      </c>
      <c r="C8265">
        <v>1</v>
      </c>
      <c r="D8265" t="s">
        <v>5854</v>
      </c>
      <c r="E8265" t="s">
        <v>5979</v>
      </c>
      <c r="F8265">
        <v>76.630583329999993</v>
      </c>
      <c r="G8265">
        <v>12.32319444</v>
      </c>
      <c r="H8265" t="s">
        <v>289</v>
      </c>
      <c r="I8265" t="s">
        <v>19</v>
      </c>
      <c r="J8265" t="s">
        <v>57</v>
      </c>
      <c r="K8265" t="s">
        <v>57</v>
      </c>
      <c r="L8265" t="s">
        <v>57</v>
      </c>
      <c r="M8265" t="s">
        <v>57</v>
      </c>
      <c r="N8265">
        <v>2</v>
      </c>
      <c r="O8265">
        <v>160</v>
      </c>
      <c r="P8265">
        <v>500</v>
      </c>
      <c r="Q8265">
        <v>3.5</v>
      </c>
      <c r="R8265">
        <v>2017</v>
      </c>
      <c r="S8265">
        <v>5</v>
      </c>
      <c r="T8265">
        <v>10</v>
      </c>
      <c r="U8265" s="1">
        <v>42865</v>
      </c>
      <c r="V8265" s="5">
        <f>Main[[#This Row],[Average_Cost_for_two]] * VLOOKUP(Main[[#This Row],[Currency]],'Currency'!A:B,2,FALSE)</f>
        <v>6</v>
      </c>
      <c r="W8265" s="5" t="str">
        <f>IF(Main[[#This Row],[Avg_Cost_USD]]&lt;10,"Low",
IF(Main[[#This Row],[Avg_Cost_USD]]&lt;=30,"Medium","High"))</f>
        <v>Low</v>
      </c>
    </row>
    <row r="8266" spans="1:23" x14ac:dyDescent="0.3">
      <c r="A8266">
        <v>3600014</v>
      </c>
      <c r="B8266" t="s">
        <v>8531</v>
      </c>
      <c r="C8266">
        <v>1</v>
      </c>
      <c r="D8266" t="s">
        <v>5854</v>
      </c>
      <c r="E8266" t="s">
        <v>1185</v>
      </c>
      <c r="F8266">
        <v>76.616791669999998</v>
      </c>
      <c r="G8266">
        <v>12.337977779999999</v>
      </c>
      <c r="H8266" t="s">
        <v>378</v>
      </c>
      <c r="I8266" t="s">
        <v>19</v>
      </c>
      <c r="J8266" t="s">
        <v>57</v>
      </c>
      <c r="K8266" t="s">
        <v>57</v>
      </c>
      <c r="L8266" t="s">
        <v>57</v>
      </c>
      <c r="M8266" t="s">
        <v>57</v>
      </c>
      <c r="N8266">
        <v>3</v>
      </c>
      <c r="O8266">
        <v>183</v>
      </c>
      <c r="P8266">
        <v>1200</v>
      </c>
      <c r="Q8266">
        <v>3.7</v>
      </c>
      <c r="R8266">
        <v>2015</v>
      </c>
      <c r="S8266">
        <v>5</v>
      </c>
      <c r="T8266">
        <v>10</v>
      </c>
      <c r="U8266" s="1">
        <v>42134</v>
      </c>
      <c r="V8266" s="5">
        <f>Main[[#This Row],[Average_Cost_for_two]] * VLOOKUP(Main[[#This Row],[Currency]],'Currency'!A:B,2,FALSE)</f>
        <v>14.4</v>
      </c>
      <c r="W8266" s="5" t="str">
        <f>IF(Main[[#This Row],[Avg_Cost_USD]]&lt;10,"Low",
IF(Main[[#This Row],[Avg_Cost_USD]]&lt;=30,"Medium","High"))</f>
        <v>Medium</v>
      </c>
    </row>
    <row r="8267" spans="1:23" x14ac:dyDescent="0.3">
      <c r="A8267">
        <v>3300416</v>
      </c>
      <c r="B8267" t="s">
        <v>8532</v>
      </c>
      <c r="C8267">
        <v>1</v>
      </c>
      <c r="D8267" t="s">
        <v>5994</v>
      </c>
      <c r="E8267" t="s">
        <v>8119</v>
      </c>
      <c r="F8267">
        <v>79.065137100000001</v>
      </c>
      <c r="G8267">
        <v>21.13685791</v>
      </c>
      <c r="H8267" t="s">
        <v>301</v>
      </c>
      <c r="I8267" t="s">
        <v>19</v>
      </c>
      <c r="J8267" t="s">
        <v>57</v>
      </c>
      <c r="K8267" t="s">
        <v>57</v>
      </c>
      <c r="L8267" t="s">
        <v>57</v>
      </c>
      <c r="M8267" t="s">
        <v>57</v>
      </c>
      <c r="N8267">
        <v>2</v>
      </c>
      <c r="O8267">
        <v>140</v>
      </c>
      <c r="P8267">
        <v>350</v>
      </c>
      <c r="Q8267">
        <v>3.9</v>
      </c>
      <c r="R8267">
        <v>2017</v>
      </c>
      <c r="S8267">
        <v>5</v>
      </c>
      <c r="T8267">
        <v>28</v>
      </c>
      <c r="U8267" s="1">
        <v>42883</v>
      </c>
      <c r="V8267" s="5">
        <f>Main[[#This Row],[Average_Cost_for_two]] * VLOOKUP(Main[[#This Row],[Currency]],'Currency'!A:B,2,FALSE)</f>
        <v>4.2</v>
      </c>
      <c r="W8267" s="5" t="str">
        <f>IF(Main[[#This Row],[Avg_Cost_USD]]&lt;10,"Low",
IF(Main[[#This Row],[Avg_Cost_USD]]&lt;=30,"Medium","High"))</f>
        <v>Low</v>
      </c>
    </row>
    <row r="8268" spans="1:23" x14ac:dyDescent="0.3">
      <c r="A8268">
        <v>2700032</v>
      </c>
      <c r="B8268" t="s">
        <v>8533</v>
      </c>
      <c r="C8268">
        <v>1</v>
      </c>
      <c r="D8268" t="s">
        <v>8272</v>
      </c>
      <c r="E8268" t="s">
        <v>8534</v>
      </c>
      <c r="F8268">
        <v>85.324252999999999</v>
      </c>
      <c r="G8268">
        <v>23.351489000000001</v>
      </c>
      <c r="H8268" t="s">
        <v>2084</v>
      </c>
      <c r="I8268" t="s">
        <v>19</v>
      </c>
      <c r="J8268" t="s">
        <v>57</v>
      </c>
      <c r="K8268" t="s">
        <v>57</v>
      </c>
      <c r="L8268" t="s">
        <v>57</v>
      </c>
      <c r="M8268" t="s">
        <v>57</v>
      </c>
      <c r="N8268">
        <v>4</v>
      </c>
      <c r="O8268">
        <v>62</v>
      </c>
      <c r="P8268">
        <v>2000</v>
      </c>
      <c r="Q8268">
        <v>3.4</v>
      </c>
      <c r="R8268">
        <v>2013</v>
      </c>
      <c r="S8268">
        <v>6</v>
      </c>
      <c r="T8268">
        <v>9</v>
      </c>
      <c r="U8268" s="1">
        <v>41434</v>
      </c>
      <c r="V8268" s="5">
        <f>Main[[#This Row],[Average_Cost_for_two]] * VLOOKUP(Main[[#This Row],[Currency]],'Currency'!A:B,2,FALSE)</f>
        <v>24</v>
      </c>
      <c r="W8268" s="5" t="str">
        <f>IF(Main[[#This Row],[Avg_Cost_USD]]&lt;10,"Low",
IF(Main[[#This Row],[Avg_Cost_USD]]&lt;=30,"Medium","High"))</f>
        <v>Medium</v>
      </c>
    </row>
    <row r="8269" spans="1:23" x14ac:dyDescent="0.3">
      <c r="A8269">
        <v>1600169</v>
      </c>
      <c r="B8269" t="s">
        <v>8535</v>
      </c>
      <c r="C8269">
        <v>1</v>
      </c>
      <c r="D8269" t="s">
        <v>1630</v>
      </c>
      <c r="E8269" t="s">
        <v>1631</v>
      </c>
      <c r="F8269">
        <v>73.745892429999998</v>
      </c>
      <c r="G8269">
        <v>20.012075129999999</v>
      </c>
      <c r="H8269" t="s">
        <v>56</v>
      </c>
      <c r="I8269" t="s">
        <v>19</v>
      </c>
      <c r="J8269" t="s">
        <v>57</v>
      </c>
      <c r="K8269" t="s">
        <v>57</v>
      </c>
      <c r="L8269" t="s">
        <v>57</v>
      </c>
      <c r="M8269" t="s">
        <v>57</v>
      </c>
      <c r="N8269">
        <v>3</v>
      </c>
      <c r="O8269">
        <v>125</v>
      </c>
      <c r="P8269">
        <v>600</v>
      </c>
      <c r="Q8269">
        <v>3.6</v>
      </c>
      <c r="R8269">
        <v>2012</v>
      </c>
      <c r="S8269">
        <v>5</v>
      </c>
      <c r="T8269">
        <v>22</v>
      </c>
      <c r="U8269" s="1">
        <v>41051</v>
      </c>
      <c r="V8269" s="5">
        <f>Main[[#This Row],[Average_Cost_for_two]] * VLOOKUP(Main[[#This Row],[Currency]],'Currency'!A:B,2,FALSE)</f>
        <v>7.2</v>
      </c>
      <c r="W8269" s="5" t="str">
        <f>IF(Main[[#This Row],[Avg_Cost_USD]]&lt;10,"Low",
IF(Main[[#This Row],[Avg_Cost_USD]]&lt;=30,"Medium","High"))</f>
        <v>Low</v>
      </c>
    </row>
    <row r="8270" spans="1:23" x14ac:dyDescent="0.3">
      <c r="A8270">
        <v>18279982</v>
      </c>
      <c r="B8270" t="s">
        <v>8536</v>
      </c>
      <c r="C8270">
        <v>1</v>
      </c>
      <c r="D8270" t="s">
        <v>5845</v>
      </c>
      <c r="E8270" t="s">
        <v>8326</v>
      </c>
      <c r="F8270">
        <v>85.142625420000002</v>
      </c>
      <c r="G8270">
        <v>25.609787799999999</v>
      </c>
      <c r="H8270" t="s">
        <v>8537</v>
      </c>
      <c r="I8270" t="s">
        <v>19</v>
      </c>
      <c r="J8270" t="s">
        <v>57</v>
      </c>
      <c r="K8270" t="s">
        <v>57</v>
      </c>
      <c r="L8270" t="s">
        <v>57</v>
      </c>
      <c r="M8270" t="s">
        <v>57</v>
      </c>
      <c r="N8270">
        <v>2</v>
      </c>
      <c r="O8270">
        <v>16</v>
      </c>
      <c r="P8270">
        <v>600</v>
      </c>
      <c r="Q8270">
        <v>3.4</v>
      </c>
      <c r="R8270">
        <v>2017</v>
      </c>
      <c r="S8270">
        <v>5</v>
      </c>
      <c r="T8270">
        <v>2</v>
      </c>
      <c r="U8270" s="1">
        <v>42857</v>
      </c>
      <c r="V8270" s="5">
        <f>Main[[#This Row],[Average_Cost_for_two]] * VLOOKUP(Main[[#This Row],[Currency]],'Currency'!A:B,2,FALSE)</f>
        <v>7.2</v>
      </c>
      <c r="W8270" s="5" t="str">
        <f>IF(Main[[#This Row],[Avg_Cost_USD]]&lt;10,"Low",
IF(Main[[#This Row],[Avg_Cost_USD]]&lt;=30,"Medium","High"))</f>
        <v>Low</v>
      </c>
    </row>
    <row r="8271" spans="1:23" x14ac:dyDescent="0.3">
      <c r="A8271">
        <v>4000294</v>
      </c>
      <c r="B8271" t="s">
        <v>1092</v>
      </c>
      <c r="C8271">
        <v>1</v>
      </c>
      <c r="D8271" t="s">
        <v>5845</v>
      </c>
      <c r="E8271" t="s">
        <v>8538</v>
      </c>
      <c r="F8271">
        <v>85.08215654</v>
      </c>
      <c r="G8271">
        <v>25.613551470000001</v>
      </c>
      <c r="H8271" t="s">
        <v>2049</v>
      </c>
      <c r="I8271" t="s">
        <v>19</v>
      </c>
      <c r="J8271" t="s">
        <v>57</v>
      </c>
      <c r="K8271" t="s">
        <v>57</v>
      </c>
      <c r="L8271" t="s">
        <v>57</v>
      </c>
      <c r="M8271" t="s">
        <v>57</v>
      </c>
      <c r="N8271">
        <v>2</v>
      </c>
      <c r="O8271">
        <v>69</v>
      </c>
      <c r="P8271">
        <v>450</v>
      </c>
      <c r="Q8271">
        <v>3.6</v>
      </c>
      <c r="R8271">
        <v>2018</v>
      </c>
      <c r="S8271">
        <v>5</v>
      </c>
      <c r="T8271">
        <v>22</v>
      </c>
      <c r="U8271" s="1">
        <v>43242</v>
      </c>
      <c r="V8271" s="5">
        <f>Main[[#This Row],[Average_Cost_for_two]] * VLOOKUP(Main[[#This Row],[Currency]],'Currency'!A:B,2,FALSE)</f>
        <v>5.4</v>
      </c>
      <c r="W8271" s="5" t="str">
        <f>IF(Main[[#This Row],[Avg_Cost_USD]]&lt;10,"Low",
IF(Main[[#This Row],[Avg_Cost_USD]]&lt;=30,"Medium","High"))</f>
        <v>Low</v>
      </c>
    </row>
    <row r="8272" spans="1:23" x14ac:dyDescent="0.3">
      <c r="A8272">
        <v>2700002</v>
      </c>
      <c r="B8272" t="s">
        <v>2529</v>
      </c>
      <c r="C8272">
        <v>1</v>
      </c>
      <c r="D8272" t="s">
        <v>8272</v>
      </c>
      <c r="E8272" t="s">
        <v>8539</v>
      </c>
      <c r="F8272">
        <v>85.326966670000004</v>
      </c>
      <c r="G8272">
        <v>23.353783329999999</v>
      </c>
      <c r="H8272" t="s">
        <v>289</v>
      </c>
      <c r="I8272" t="s">
        <v>19</v>
      </c>
      <c r="J8272" t="s">
        <v>57</v>
      </c>
      <c r="K8272" t="s">
        <v>57</v>
      </c>
      <c r="L8272" t="s">
        <v>57</v>
      </c>
      <c r="M8272" t="s">
        <v>57</v>
      </c>
      <c r="N8272">
        <v>3</v>
      </c>
      <c r="O8272">
        <v>119</v>
      </c>
      <c r="P8272">
        <v>1000</v>
      </c>
      <c r="Q8272">
        <v>3.6</v>
      </c>
      <c r="R8272">
        <v>2014</v>
      </c>
      <c r="S8272">
        <v>5</v>
      </c>
      <c r="T8272">
        <v>12</v>
      </c>
      <c r="U8272" s="1">
        <v>41771</v>
      </c>
      <c r="V8272" s="5">
        <f>Main[[#This Row],[Average_Cost_for_two]] * VLOOKUP(Main[[#This Row],[Currency]],'Currency'!A:B,2,FALSE)</f>
        <v>12</v>
      </c>
      <c r="W8272" s="5" t="str">
        <f>IF(Main[[#This Row],[Avg_Cost_USD]]&lt;10,"Low",
IF(Main[[#This Row],[Avg_Cost_USD]]&lt;=30,"Medium","High"))</f>
        <v>Medium</v>
      </c>
    </row>
    <row r="8273" spans="1:23" x14ac:dyDescent="0.3">
      <c r="A8273">
        <v>3200024</v>
      </c>
      <c r="B8273" t="s">
        <v>2456</v>
      </c>
      <c r="C8273">
        <v>1</v>
      </c>
      <c r="D8273" t="s">
        <v>5554</v>
      </c>
      <c r="E8273" t="s">
        <v>8417</v>
      </c>
      <c r="F8273">
        <v>73.165081000000001</v>
      </c>
      <c r="G8273">
        <v>22.311844000000001</v>
      </c>
      <c r="H8273" t="s">
        <v>1348</v>
      </c>
      <c r="I8273" t="s">
        <v>19</v>
      </c>
      <c r="J8273" t="s">
        <v>57</v>
      </c>
      <c r="K8273" t="s">
        <v>57</v>
      </c>
      <c r="L8273" t="s">
        <v>57</v>
      </c>
      <c r="M8273" t="s">
        <v>57</v>
      </c>
      <c r="N8273">
        <v>2</v>
      </c>
      <c r="O8273">
        <v>269</v>
      </c>
      <c r="P8273">
        <v>600</v>
      </c>
      <c r="Q8273">
        <v>4.0999999999999996</v>
      </c>
      <c r="R8273">
        <v>2011</v>
      </c>
      <c r="S8273">
        <v>5</v>
      </c>
      <c r="T8273">
        <v>4</v>
      </c>
      <c r="U8273" s="1">
        <v>40667</v>
      </c>
      <c r="V8273" s="5">
        <f>Main[[#This Row],[Average_Cost_for_two]] * VLOOKUP(Main[[#This Row],[Currency]],'Currency'!A:B,2,FALSE)</f>
        <v>7.2</v>
      </c>
      <c r="W8273" s="5" t="str">
        <f>IF(Main[[#This Row],[Avg_Cost_USD]]&lt;10,"Low",
IF(Main[[#This Row],[Avg_Cost_USD]]&lt;=30,"Medium","High"))</f>
        <v>Low</v>
      </c>
    </row>
    <row r="8274" spans="1:23" x14ac:dyDescent="0.3">
      <c r="A8274">
        <v>18346996</v>
      </c>
      <c r="B8274" t="s">
        <v>8540</v>
      </c>
      <c r="C8274">
        <v>1</v>
      </c>
      <c r="D8274" t="s">
        <v>1642</v>
      </c>
      <c r="E8274" t="s">
        <v>8541</v>
      </c>
      <c r="F8274">
        <v>82.991163349999994</v>
      </c>
      <c r="G8274">
        <v>25.317176270000001</v>
      </c>
      <c r="H8274" t="s">
        <v>2201</v>
      </c>
      <c r="I8274" t="s">
        <v>19</v>
      </c>
      <c r="J8274" t="s">
        <v>57</v>
      </c>
      <c r="K8274" t="s">
        <v>57</v>
      </c>
      <c r="L8274" t="s">
        <v>57</v>
      </c>
      <c r="M8274" t="s">
        <v>57</v>
      </c>
      <c r="N8274">
        <v>3</v>
      </c>
      <c r="O8274">
        <v>26</v>
      </c>
      <c r="P8274">
        <v>500</v>
      </c>
      <c r="Q8274">
        <v>3.2</v>
      </c>
      <c r="R8274">
        <v>2014</v>
      </c>
      <c r="S8274">
        <v>5</v>
      </c>
      <c r="T8274">
        <v>13</v>
      </c>
      <c r="U8274" s="1">
        <v>41772</v>
      </c>
      <c r="V8274" s="5">
        <f>Main[[#This Row],[Average_Cost_for_two]] * VLOOKUP(Main[[#This Row],[Currency]],'Currency'!A:B,2,FALSE)</f>
        <v>6</v>
      </c>
      <c r="W8274" s="5" t="str">
        <f>IF(Main[[#This Row],[Avg_Cost_USD]]&lt;10,"Low",
IF(Main[[#This Row],[Avg_Cost_USD]]&lt;=30,"Medium","High"))</f>
        <v>Low</v>
      </c>
    </row>
    <row r="8275" spans="1:23" x14ac:dyDescent="0.3">
      <c r="A8275">
        <v>2800019</v>
      </c>
      <c r="B8275" t="s">
        <v>8542</v>
      </c>
      <c r="C8275">
        <v>1</v>
      </c>
      <c r="D8275" t="s">
        <v>5569</v>
      </c>
      <c r="E8275" t="s">
        <v>8543</v>
      </c>
      <c r="F8275">
        <v>83.314941669999996</v>
      </c>
      <c r="G8275">
        <v>17.721119439999999</v>
      </c>
      <c r="H8275" t="s">
        <v>357</v>
      </c>
      <c r="I8275" t="s">
        <v>19</v>
      </c>
      <c r="J8275" t="s">
        <v>57</v>
      </c>
      <c r="K8275" t="s">
        <v>57</v>
      </c>
      <c r="L8275" t="s">
        <v>57</v>
      </c>
      <c r="M8275" t="s">
        <v>57</v>
      </c>
      <c r="N8275">
        <v>3</v>
      </c>
      <c r="O8275">
        <v>316</v>
      </c>
      <c r="P8275">
        <v>1400</v>
      </c>
      <c r="Q8275">
        <v>4.4000000000000004</v>
      </c>
      <c r="R8275">
        <v>2015</v>
      </c>
      <c r="S8275">
        <v>5</v>
      </c>
      <c r="T8275">
        <v>4</v>
      </c>
      <c r="U8275" s="1">
        <v>42128</v>
      </c>
      <c r="V8275" s="5">
        <f>Main[[#This Row],[Average_Cost_for_two]] * VLOOKUP(Main[[#This Row],[Currency]],'Currency'!A:B,2,FALSE)</f>
        <v>16.8</v>
      </c>
      <c r="W8275" s="5" t="str">
        <f>IF(Main[[#This Row],[Avg_Cost_USD]]&lt;10,"Low",
IF(Main[[#This Row],[Avg_Cost_USD]]&lt;=30,"Medium","High"))</f>
        <v>Medium</v>
      </c>
    </row>
    <row r="8276" spans="1:23" x14ac:dyDescent="0.3">
      <c r="A8276">
        <v>3400016</v>
      </c>
      <c r="B8276" t="s">
        <v>364</v>
      </c>
      <c r="C8276">
        <v>1</v>
      </c>
      <c r="D8276" t="s">
        <v>5848</v>
      </c>
      <c r="E8276" t="s">
        <v>5849</v>
      </c>
      <c r="F8276">
        <v>78.047250000000005</v>
      </c>
      <c r="G8276">
        <v>27.157772219999998</v>
      </c>
      <c r="H8276" t="s">
        <v>287</v>
      </c>
      <c r="I8276" t="s">
        <v>19</v>
      </c>
      <c r="J8276" t="s">
        <v>57</v>
      </c>
      <c r="K8276" t="s">
        <v>57</v>
      </c>
      <c r="L8276" t="s">
        <v>57</v>
      </c>
      <c r="M8276" t="s">
        <v>57</v>
      </c>
      <c r="N8276">
        <v>3</v>
      </c>
      <c r="O8276">
        <v>175</v>
      </c>
      <c r="P8276">
        <v>900</v>
      </c>
      <c r="Q8276">
        <v>3.7</v>
      </c>
      <c r="R8276">
        <v>2018</v>
      </c>
      <c r="S8276">
        <v>4</v>
      </c>
      <c r="T8276">
        <v>20</v>
      </c>
      <c r="U8276" s="1">
        <v>43210</v>
      </c>
      <c r="V8276" s="5">
        <f>Main[[#This Row],[Average_Cost_for_two]] * VLOOKUP(Main[[#This Row],[Currency]],'Currency'!A:B,2,FALSE)</f>
        <v>10.8</v>
      </c>
      <c r="W8276" s="5" t="str">
        <f>IF(Main[[#This Row],[Avg_Cost_USD]]&lt;10,"Low",
IF(Main[[#This Row],[Avg_Cost_USD]]&lt;=30,"Medium","High"))</f>
        <v>Medium</v>
      </c>
    </row>
    <row r="8277" spans="1:23" x14ac:dyDescent="0.3">
      <c r="A8277">
        <v>51705</v>
      </c>
      <c r="B8277" t="s">
        <v>8544</v>
      </c>
      <c r="C8277">
        <v>1</v>
      </c>
      <c r="D8277" t="s">
        <v>7977</v>
      </c>
      <c r="E8277" t="s">
        <v>8025</v>
      </c>
      <c r="F8277">
        <v>77.640708759999995</v>
      </c>
      <c r="G8277">
        <v>12.979165800000001</v>
      </c>
      <c r="H8277" t="s">
        <v>8545</v>
      </c>
      <c r="I8277" t="s">
        <v>19</v>
      </c>
      <c r="J8277" t="s">
        <v>57</v>
      </c>
      <c r="K8277" t="s">
        <v>57</v>
      </c>
      <c r="L8277" t="s">
        <v>57</v>
      </c>
      <c r="M8277" t="s">
        <v>57</v>
      </c>
      <c r="N8277">
        <v>4</v>
      </c>
      <c r="O8277">
        <v>10934</v>
      </c>
      <c r="P8277">
        <v>2000</v>
      </c>
      <c r="Q8277">
        <v>4.8</v>
      </c>
      <c r="R8277">
        <v>2010</v>
      </c>
      <c r="S8277">
        <v>3</v>
      </c>
      <c r="T8277">
        <v>10</v>
      </c>
      <c r="U8277" s="1">
        <v>40247</v>
      </c>
      <c r="V8277" s="5">
        <f>Main[[#This Row],[Average_Cost_for_two]] * VLOOKUP(Main[[#This Row],[Currency]],'Currency'!A:B,2,FALSE)</f>
        <v>24</v>
      </c>
      <c r="W8277" s="5" t="str">
        <f>IF(Main[[#This Row],[Avg_Cost_USD]]&lt;10,"Low",
IF(Main[[#This Row],[Avg_Cost_USD]]&lt;=30,"Medium","High"))</f>
        <v>Medium</v>
      </c>
    </row>
    <row r="8278" spans="1:23" x14ac:dyDescent="0.3">
      <c r="A8278">
        <v>18385201</v>
      </c>
      <c r="B8278" t="s">
        <v>8546</v>
      </c>
      <c r="C8278">
        <v>1</v>
      </c>
      <c r="D8278" t="s">
        <v>6097</v>
      </c>
      <c r="E8278" t="s">
        <v>8547</v>
      </c>
      <c r="F8278">
        <v>72.559984290000003</v>
      </c>
      <c r="G8278">
        <v>23.02874796</v>
      </c>
      <c r="H8278" t="s">
        <v>1824</v>
      </c>
      <c r="I8278" t="s">
        <v>19</v>
      </c>
      <c r="J8278" t="s">
        <v>57</v>
      </c>
      <c r="K8278" t="s">
        <v>57</v>
      </c>
      <c r="L8278" t="s">
        <v>57</v>
      </c>
      <c r="M8278" t="s">
        <v>57</v>
      </c>
      <c r="N8278">
        <v>2</v>
      </c>
      <c r="O8278">
        <v>166</v>
      </c>
      <c r="P8278">
        <v>350</v>
      </c>
      <c r="Q8278">
        <v>4.5999999999999996</v>
      </c>
      <c r="R8278">
        <v>2017</v>
      </c>
      <c r="S8278">
        <v>4</v>
      </c>
      <c r="T8278">
        <v>20</v>
      </c>
      <c r="U8278" s="1">
        <v>42845</v>
      </c>
      <c r="V8278" s="5">
        <f>Main[[#This Row],[Average_Cost_for_two]] * VLOOKUP(Main[[#This Row],[Currency]],'Currency'!A:B,2,FALSE)</f>
        <v>4.2</v>
      </c>
      <c r="W8278" s="5" t="str">
        <f>IF(Main[[#This Row],[Avg_Cost_USD]]&lt;10,"Low",
IF(Main[[#This Row],[Avg_Cost_USD]]&lt;=30,"Medium","High"))</f>
        <v>Low</v>
      </c>
    </row>
    <row r="8279" spans="1:23" x14ac:dyDescent="0.3">
      <c r="A8279">
        <v>113570</v>
      </c>
      <c r="B8279" t="s">
        <v>8548</v>
      </c>
      <c r="C8279">
        <v>1</v>
      </c>
      <c r="D8279" t="s">
        <v>6097</v>
      </c>
      <c r="E8279" t="s">
        <v>8149</v>
      </c>
      <c r="F8279">
        <v>72.543451300000001</v>
      </c>
      <c r="G8279">
        <v>23.0285142</v>
      </c>
      <c r="H8279" t="s">
        <v>1267</v>
      </c>
      <c r="I8279" t="s">
        <v>19</v>
      </c>
      <c r="J8279" t="s">
        <v>57</v>
      </c>
      <c r="K8279" t="s">
        <v>57</v>
      </c>
      <c r="L8279" t="s">
        <v>57</v>
      </c>
      <c r="M8279" t="s">
        <v>57</v>
      </c>
      <c r="N8279">
        <v>3</v>
      </c>
      <c r="O8279">
        <v>535</v>
      </c>
      <c r="P8279">
        <v>1200</v>
      </c>
      <c r="Q8279">
        <v>4</v>
      </c>
      <c r="R8279">
        <v>2015</v>
      </c>
      <c r="S8279">
        <v>4</v>
      </c>
      <c r="T8279">
        <v>22</v>
      </c>
      <c r="U8279" s="1">
        <v>42116</v>
      </c>
      <c r="V8279" s="5">
        <f>Main[[#This Row],[Average_Cost_for_two]] * VLOOKUP(Main[[#This Row],[Currency]],'Currency'!A:B,2,FALSE)</f>
        <v>14.4</v>
      </c>
      <c r="W8279" s="5" t="str">
        <f>IF(Main[[#This Row],[Avg_Cost_USD]]&lt;10,"Low",
IF(Main[[#This Row],[Avg_Cost_USD]]&lt;=30,"Medium","High"))</f>
        <v>Medium</v>
      </c>
    </row>
    <row r="8280" spans="1:23" x14ac:dyDescent="0.3">
      <c r="A8280">
        <v>2400017</v>
      </c>
      <c r="B8280" t="s">
        <v>8549</v>
      </c>
      <c r="C8280">
        <v>1</v>
      </c>
      <c r="D8280" t="s">
        <v>1634</v>
      </c>
      <c r="E8280" t="s">
        <v>117</v>
      </c>
      <c r="F8280">
        <v>81.860186999999996</v>
      </c>
      <c r="G8280">
        <v>25.443994</v>
      </c>
      <c r="H8280" t="s">
        <v>289</v>
      </c>
      <c r="I8280" t="s">
        <v>19</v>
      </c>
      <c r="J8280" t="s">
        <v>57</v>
      </c>
      <c r="K8280" t="s">
        <v>57</v>
      </c>
      <c r="L8280" t="s">
        <v>57</v>
      </c>
      <c r="M8280" t="s">
        <v>57</v>
      </c>
      <c r="N8280">
        <v>3</v>
      </c>
      <c r="O8280">
        <v>151</v>
      </c>
      <c r="P8280">
        <v>500</v>
      </c>
      <c r="Q8280">
        <v>3.2</v>
      </c>
      <c r="R8280">
        <v>2015</v>
      </c>
      <c r="S8280">
        <v>4</v>
      </c>
      <c r="T8280">
        <v>4</v>
      </c>
      <c r="U8280" s="1">
        <v>42098</v>
      </c>
      <c r="V8280" s="5">
        <f>Main[[#This Row],[Average_Cost_for_two]] * VLOOKUP(Main[[#This Row],[Currency]],'Currency'!A:B,2,FALSE)</f>
        <v>6</v>
      </c>
      <c r="W8280" s="5" t="str">
        <f>IF(Main[[#This Row],[Avg_Cost_USD]]&lt;10,"Low",
IF(Main[[#This Row],[Avg_Cost_USD]]&lt;=30,"Medium","High"))</f>
        <v>Low</v>
      </c>
    </row>
    <row r="8281" spans="1:23" x14ac:dyDescent="0.3">
      <c r="A8281">
        <v>1400169</v>
      </c>
      <c r="B8281" t="s">
        <v>8550</v>
      </c>
      <c r="C8281">
        <v>1</v>
      </c>
      <c r="D8281" t="s">
        <v>5588</v>
      </c>
      <c r="E8281" t="s">
        <v>8551</v>
      </c>
      <c r="F8281">
        <v>75.902846870000005</v>
      </c>
      <c r="G8281">
        <v>22.75003967</v>
      </c>
      <c r="H8281" t="s">
        <v>8344</v>
      </c>
      <c r="I8281" t="s">
        <v>19</v>
      </c>
      <c r="J8281" t="s">
        <v>57</v>
      </c>
      <c r="K8281" t="s">
        <v>57</v>
      </c>
      <c r="L8281" t="s">
        <v>57</v>
      </c>
      <c r="M8281" t="s">
        <v>57</v>
      </c>
      <c r="N8281">
        <v>4</v>
      </c>
      <c r="O8281">
        <v>209</v>
      </c>
      <c r="P8281">
        <v>2000</v>
      </c>
      <c r="Q8281">
        <v>3.8</v>
      </c>
      <c r="R8281">
        <v>2015</v>
      </c>
      <c r="S8281">
        <v>3</v>
      </c>
      <c r="T8281">
        <v>9</v>
      </c>
      <c r="U8281" s="1">
        <v>42072</v>
      </c>
      <c r="V8281" s="5">
        <f>Main[[#This Row],[Average_Cost_for_two]] * VLOOKUP(Main[[#This Row],[Currency]],'Currency'!A:B,2,FALSE)</f>
        <v>24</v>
      </c>
      <c r="W8281" s="5" t="str">
        <f>IF(Main[[#This Row],[Avg_Cost_USD]]&lt;10,"Low",
IF(Main[[#This Row],[Avg_Cost_USD]]&lt;=30,"Medium","High"))</f>
        <v>Medium</v>
      </c>
    </row>
    <row r="8282" spans="1:23" x14ac:dyDescent="0.3">
      <c r="A8282">
        <v>2400016</v>
      </c>
      <c r="B8282" t="s">
        <v>4932</v>
      </c>
      <c r="C8282">
        <v>1</v>
      </c>
      <c r="D8282" t="s">
        <v>1634</v>
      </c>
      <c r="E8282" t="s">
        <v>117</v>
      </c>
      <c r="F8282">
        <v>81.841888999999995</v>
      </c>
      <c r="G8282">
        <v>25.452349999999999</v>
      </c>
      <c r="H8282" t="s">
        <v>439</v>
      </c>
      <c r="I8282" t="s">
        <v>19</v>
      </c>
      <c r="J8282" t="s">
        <v>57</v>
      </c>
      <c r="K8282" t="s">
        <v>57</v>
      </c>
      <c r="L8282" t="s">
        <v>57</v>
      </c>
      <c r="M8282" t="s">
        <v>57</v>
      </c>
      <c r="N8282">
        <v>3</v>
      </c>
      <c r="O8282">
        <v>105</v>
      </c>
      <c r="P8282">
        <v>500</v>
      </c>
      <c r="Q8282">
        <v>3.5</v>
      </c>
      <c r="R8282">
        <v>2011</v>
      </c>
      <c r="S8282">
        <v>4</v>
      </c>
      <c r="T8282">
        <v>3</v>
      </c>
      <c r="U8282" s="1">
        <v>40636</v>
      </c>
      <c r="V8282" s="5">
        <f>Main[[#This Row],[Average_Cost_for_two]] * VLOOKUP(Main[[#This Row],[Currency]],'Currency'!A:B,2,FALSE)</f>
        <v>6</v>
      </c>
      <c r="W8282" s="5" t="str">
        <f>IF(Main[[#This Row],[Avg_Cost_USD]]&lt;10,"Low",
IF(Main[[#This Row],[Avg_Cost_USD]]&lt;=30,"Medium","High"))</f>
        <v>Low</v>
      </c>
    </row>
    <row r="8283" spans="1:23" x14ac:dyDescent="0.3">
      <c r="A8283">
        <v>2400010</v>
      </c>
      <c r="B8283" t="s">
        <v>1566</v>
      </c>
      <c r="C8283">
        <v>1</v>
      </c>
      <c r="D8283" t="s">
        <v>1634</v>
      </c>
      <c r="E8283" t="s">
        <v>8552</v>
      </c>
      <c r="F8283">
        <v>81.834491999999997</v>
      </c>
      <c r="G8283">
        <v>25.454696999999999</v>
      </c>
      <c r="H8283" t="s">
        <v>1887</v>
      </c>
      <c r="I8283" t="s">
        <v>19</v>
      </c>
      <c r="J8283" t="s">
        <v>57</v>
      </c>
      <c r="K8283" t="s">
        <v>57</v>
      </c>
      <c r="L8283" t="s">
        <v>57</v>
      </c>
      <c r="M8283" t="s">
        <v>57</v>
      </c>
      <c r="N8283">
        <v>3</v>
      </c>
      <c r="O8283">
        <v>58</v>
      </c>
      <c r="P8283">
        <v>800</v>
      </c>
      <c r="Q8283">
        <v>3.3</v>
      </c>
      <c r="R8283">
        <v>2018</v>
      </c>
      <c r="S8283">
        <v>4</v>
      </c>
      <c r="T8283">
        <v>19</v>
      </c>
      <c r="U8283" s="1">
        <v>43209</v>
      </c>
      <c r="V8283" s="5">
        <f>Main[[#This Row],[Average_Cost_for_two]] * VLOOKUP(Main[[#This Row],[Currency]],'Currency'!A:B,2,FALSE)</f>
        <v>9.6</v>
      </c>
      <c r="W8283" s="5" t="str">
        <f>IF(Main[[#This Row],[Avg_Cost_USD]]&lt;10,"Low",
IF(Main[[#This Row],[Avg_Cost_USD]]&lt;=30,"Medium","High"))</f>
        <v>Low</v>
      </c>
    </row>
    <row r="8284" spans="1:23" x14ac:dyDescent="0.3">
      <c r="A8284">
        <v>2500023</v>
      </c>
      <c r="B8284" t="s">
        <v>8553</v>
      </c>
      <c r="C8284">
        <v>1</v>
      </c>
      <c r="D8284" t="s">
        <v>6103</v>
      </c>
      <c r="E8284" t="s">
        <v>8554</v>
      </c>
      <c r="F8284">
        <v>75.346016669999997</v>
      </c>
      <c r="G8284">
        <v>19.87621944</v>
      </c>
      <c r="H8284" t="s">
        <v>1908</v>
      </c>
      <c r="I8284" t="s">
        <v>19</v>
      </c>
      <c r="J8284" t="s">
        <v>57</v>
      </c>
      <c r="K8284" t="s">
        <v>57</v>
      </c>
      <c r="L8284" t="s">
        <v>57</v>
      </c>
      <c r="M8284" t="s">
        <v>57</v>
      </c>
      <c r="N8284">
        <v>3</v>
      </c>
      <c r="O8284">
        <v>240</v>
      </c>
      <c r="P8284">
        <v>800</v>
      </c>
      <c r="Q8284">
        <v>3.6</v>
      </c>
      <c r="R8284">
        <v>2015</v>
      </c>
      <c r="S8284">
        <v>4</v>
      </c>
      <c r="T8284">
        <v>8</v>
      </c>
      <c r="U8284" s="1">
        <v>42102</v>
      </c>
      <c r="V8284" s="5">
        <f>Main[[#This Row],[Average_Cost_for_two]] * VLOOKUP(Main[[#This Row],[Currency]],'Currency'!A:B,2,FALSE)</f>
        <v>9.6</v>
      </c>
      <c r="W8284" s="5" t="str">
        <f>IF(Main[[#This Row],[Avg_Cost_USD]]&lt;10,"Low",
IF(Main[[#This Row],[Avg_Cost_USD]]&lt;=30,"Medium","High"))</f>
        <v>Low</v>
      </c>
    </row>
    <row r="8285" spans="1:23" x14ac:dyDescent="0.3">
      <c r="A8285">
        <v>2500029</v>
      </c>
      <c r="B8285" t="s">
        <v>8555</v>
      </c>
      <c r="C8285">
        <v>1</v>
      </c>
      <c r="D8285" t="s">
        <v>6103</v>
      </c>
      <c r="E8285" t="s">
        <v>6104</v>
      </c>
      <c r="F8285">
        <v>75.368418700000007</v>
      </c>
      <c r="G8285">
        <v>19.874103000000002</v>
      </c>
      <c r="H8285" t="s">
        <v>56</v>
      </c>
      <c r="I8285" t="s">
        <v>19</v>
      </c>
      <c r="J8285" t="s">
        <v>57</v>
      </c>
      <c r="K8285" t="s">
        <v>57</v>
      </c>
      <c r="L8285" t="s">
        <v>57</v>
      </c>
      <c r="M8285" t="s">
        <v>57</v>
      </c>
      <c r="N8285">
        <v>2</v>
      </c>
      <c r="O8285">
        <v>71</v>
      </c>
      <c r="P8285">
        <v>500</v>
      </c>
      <c r="Q8285">
        <v>3.4</v>
      </c>
      <c r="R8285">
        <v>2010</v>
      </c>
      <c r="S8285">
        <v>4</v>
      </c>
      <c r="T8285">
        <v>23</v>
      </c>
      <c r="U8285" s="1">
        <v>40291</v>
      </c>
      <c r="V8285" s="5">
        <f>Main[[#This Row],[Average_Cost_for_two]] * VLOOKUP(Main[[#This Row],[Currency]],'Currency'!A:B,2,FALSE)</f>
        <v>6</v>
      </c>
      <c r="W8285" s="5" t="str">
        <f>IF(Main[[#This Row],[Avg_Cost_USD]]&lt;10,"Low",
IF(Main[[#This Row],[Avg_Cost_USD]]&lt;=30,"Medium","High"))</f>
        <v>Low</v>
      </c>
    </row>
    <row r="8286" spans="1:23" x14ac:dyDescent="0.3">
      <c r="A8286">
        <v>18422898</v>
      </c>
      <c r="B8286" t="s">
        <v>8556</v>
      </c>
      <c r="C8286">
        <v>1</v>
      </c>
      <c r="D8286" t="s">
        <v>7977</v>
      </c>
      <c r="E8286" t="s">
        <v>8063</v>
      </c>
      <c r="F8286">
        <v>77.678399999999996</v>
      </c>
      <c r="G8286">
        <v>12.914263999999999</v>
      </c>
      <c r="H8286" t="s">
        <v>1934</v>
      </c>
      <c r="I8286" t="s">
        <v>19</v>
      </c>
      <c r="J8286" t="s">
        <v>57</v>
      </c>
      <c r="K8286" t="s">
        <v>57</v>
      </c>
      <c r="L8286" t="s">
        <v>57</v>
      </c>
      <c r="M8286" t="s">
        <v>57</v>
      </c>
      <c r="N8286">
        <v>3</v>
      </c>
      <c r="O8286">
        <v>405</v>
      </c>
      <c r="P8286">
        <v>1400</v>
      </c>
      <c r="Q8286">
        <v>3.9</v>
      </c>
      <c r="R8286">
        <v>2015</v>
      </c>
      <c r="S8286">
        <v>4</v>
      </c>
      <c r="T8286">
        <v>25</v>
      </c>
      <c r="U8286" s="1">
        <v>42119</v>
      </c>
      <c r="V8286" s="5">
        <f>Main[[#This Row],[Average_Cost_for_two]] * VLOOKUP(Main[[#This Row],[Currency]],'Currency'!A:B,2,FALSE)</f>
        <v>16.8</v>
      </c>
      <c r="W8286" s="5" t="str">
        <f>IF(Main[[#This Row],[Avg_Cost_USD]]&lt;10,"Low",
IF(Main[[#This Row],[Avg_Cost_USD]]&lt;=30,"Medium","High"))</f>
        <v>Medium</v>
      </c>
    </row>
    <row r="8287" spans="1:23" x14ac:dyDescent="0.3">
      <c r="A8287">
        <v>2600079</v>
      </c>
      <c r="B8287" t="s">
        <v>8557</v>
      </c>
      <c r="C8287">
        <v>1</v>
      </c>
      <c r="D8287" t="s">
        <v>6100</v>
      </c>
      <c r="E8287" t="s">
        <v>8500</v>
      </c>
      <c r="F8287">
        <v>77.433571000000001</v>
      </c>
      <c r="G8287">
        <v>23.233218999999998</v>
      </c>
      <c r="H8287" t="s">
        <v>2649</v>
      </c>
      <c r="I8287" t="s">
        <v>19</v>
      </c>
      <c r="J8287" t="s">
        <v>57</v>
      </c>
      <c r="K8287" t="s">
        <v>57</v>
      </c>
      <c r="L8287" t="s">
        <v>57</v>
      </c>
      <c r="M8287" t="s">
        <v>57</v>
      </c>
      <c r="N8287">
        <v>2</v>
      </c>
      <c r="O8287">
        <v>175</v>
      </c>
      <c r="P8287">
        <v>550</v>
      </c>
      <c r="Q8287">
        <v>3.5</v>
      </c>
      <c r="R8287">
        <v>2015</v>
      </c>
      <c r="S8287">
        <v>4</v>
      </c>
      <c r="T8287">
        <v>24</v>
      </c>
      <c r="U8287" s="1">
        <v>42118</v>
      </c>
      <c r="V8287" s="5">
        <f>Main[[#This Row],[Average_Cost_for_two]] * VLOOKUP(Main[[#This Row],[Currency]],'Currency'!A:B,2,FALSE)</f>
        <v>6.6000000000000005</v>
      </c>
      <c r="W8287" s="5" t="str">
        <f>IF(Main[[#This Row],[Avg_Cost_USD]]&lt;10,"Low",
IF(Main[[#This Row],[Avg_Cost_USD]]&lt;=30,"Medium","High"))</f>
        <v>Low</v>
      </c>
    </row>
    <row r="8288" spans="1:23" x14ac:dyDescent="0.3">
      <c r="A8288">
        <v>2600230</v>
      </c>
      <c r="B8288" t="s">
        <v>8297</v>
      </c>
      <c r="C8288">
        <v>1</v>
      </c>
      <c r="D8288" t="s">
        <v>6100</v>
      </c>
      <c r="E8288" t="s">
        <v>8500</v>
      </c>
      <c r="F8288">
        <v>77.434006999999994</v>
      </c>
      <c r="G8288">
        <v>23.234248999999998</v>
      </c>
      <c r="H8288" t="s">
        <v>8299</v>
      </c>
      <c r="I8288" t="s">
        <v>19</v>
      </c>
      <c r="J8288" t="s">
        <v>57</v>
      </c>
      <c r="K8288" t="s">
        <v>57</v>
      </c>
      <c r="L8288" t="s">
        <v>57</v>
      </c>
      <c r="M8288" t="s">
        <v>57</v>
      </c>
      <c r="N8288">
        <v>2</v>
      </c>
      <c r="O8288">
        <v>243</v>
      </c>
      <c r="P8288">
        <v>400</v>
      </c>
      <c r="Q8288">
        <v>4.4000000000000004</v>
      </c>
      <c r="R8288">
        <v>2015</v>
      </c>
      <c r="S8288">
        <v>4</v>
      </c>
      <c r="T8288">
        <v>28</v>
      </c>
      <c r="U8288" s="1">
        <v>42122</v>
      </c>
      <c r="V8288" s="5">
        <f>Main[[#This Row],[Average_Cost_for_two]] * VLOOKUP(Main[[#This Row],[Currency]],'Currency'!A:B,2,FALSE)</f>
        <v>4.8</v>
      </c>
      <c r="W8288" s="5" t="str">
        <f>IF(Main[[#This Row],[Avg_Cost_USD]]&lt;10,"Low",
IF(Main[[#This Row],[Avg_Cost_USD]]&lt;=30,"Medium","High"))</f>
        <v>Low</v>
      </c>
    </row>
    <row r="8289" spans="1:23" x14ac:dyDescent="0.3">
      <c r="A8289">
        <v>120519</v>
      </c>
      <c r="B8289" t="s">
        <v>8558</v>
      </c>
      <c r="C8289">
        <v>1</v>
      </c>
      <c r="D8289" t="s">
        <v>8559</v>
      </c>
      <c r="E8289" t="s">
        <v>7774</v>
      </c>
      <c r="F8289">
        <v>76.849258000000006</v>
      </c>
      <c r="G8289">
        <v>30.6978586</v>
      </c>
      <c r="H8289" t="s">
        <v>8560</v>
      </c>
      <c r="I8289" t="s">
        <v>19</v>
      </c>
      <c r="J8289" t="s">
        <v>57</v>
      </c>
      <c r="K8289" t="s">
        <v>57</v>
      </c>
      <c r="L8289" t="s">
        <v>57</v>
      </c>
      <c r="M8289" t="s">
        <v>57</v>
      </c>
      <c r="N8289">
        <v>4</v>
      </c>
      <c r="O8289">
        <v>843</v>
      </c>
      <c r="P8289">
        <v>2000</v>
      </c>
      <c r="Q8289">
        <v>4.2</v>
      </c>
      <c r="R8289">
        <v>2017</v>
      </c>
      <c r="S8289">
        <v>3</v>
      </c>
      <c r="T8289">
        <v>6</v>
      </c>
      <c r="U8289" s="1">
        <v>42800</v>
      </c>
      <c r="V8289" s="5">
        <f>Main[[#This Row],[Average_Cost_for_two]] * VLOOKUP(Main[[#This Row],[Currency]],'Currency'!A:B,2,FALSE)</f>
        <v>24</v>
      </c>
      <c r="W8289" s="5" t="str">
        <f>IF(Main[[#This Row],[Avg_Cost_USD]]&lt;10,"Low",
IF(Main[[#This Row],[Avg_Cost_USD]]&lt;=30,"Medium","High"))</f>
        <v>Medium</v>
      </c>
    </row>
    <row r="8290" spans="1:23" x14ac:dyDescent="0.3">
      <c r="A8290">
        <v>2900219</v>
      </c>
      <c r="B8290" t="s">
        <v>8561</v>
      </c>
      <c r="C8290">
        <v>1</v>
      </c>
      <c r="D8290" t="s">
        <v>8224</v>
      </c>
      <c r="E8290" t="s">
        <v>8225</v>
      </c>
      <c r="F8290">
        <v>85.822722220000003</v>
      </c>
      <c r="G8290">
        <v>20.353674999999999</v>
      </c>
      <c r="H8290" t="s">
        <v>8562</v>
      </c>
      <c r="I8290" t="s">
        <v>19</v>
      </c>
      <c r="J8290" t="s">
        <v>57</v>
      </c>
      <c r="K8290" t="s">
        <v>57</v>
      </c>
      <c r="L8290" t="s">
        <v>57</v>
      </c>
      <c r="M8290" t="s">
        <v>57</v>
      </c>
      <c r="N8290">
        <v>2</v>
      </c>
      <c r="O8290">
        <v>424</v>
      </c>
      <c r="P8290">
        <v>600</v>
      </c>
      <c r="Q8290">
        <v>3.8</v>
      </c>
      <c r="R8290">
        <v>2013</v>
      </c>
      <c r="S8290">
        <v>4</v>
      </c>
      <c r="T8290">
        <v>5</v>
      </c>
      <c r="U8290" s="1">
        <v>41369</v>
      </c>
      <c r="V8290" s="5">
        <f>Main[[#This Row],[Average_Cost_for_two]] * VLOOKUP(Main[[#This Row],[Currency]],'Currency'!A:B,2,FALSE)</f>
        <v>7.2</v>
      </c>
      <c r="W8290" s="5" t="str">
        <f>IF(Main[[#This Row],[Avg_Cost_USD]]&lt;10,"Low",
IF(Main[[#This Row],[Avg_Cost_USD]]&lt;=30,"Medium","High"))</f>
        <v>Low</v>
      </c>
    </row>
    <row r="8291" spans="1:23" x14ac:dyDescent="0.3">
      <c r="A8291">
        <v>120203</v>
      </c>
      <c r="B8291" t="s">
        <v>8563</v>
      </c>
      <c r="C8291">
        <v>1</v>
      </c>
      <c r="D8291" t="s">
        <v>7948</v>
      </c>
      <c r="E8291" t="s">
        <v>7770</v>
      </c>
      <c r="F8291">
        <v>76.760555949999997</v>
      </c>
      <c r="G8291">
        <v>30.72152328</v>
      </c>
      <c r="H8291" t="s">
        <v>8173</v>
      </c>
      <c r="I8291" t="s">
        <v>19</v>
      </c>
      <c r="J8291" t="s">
        <v>57</v>
      </c>
      <c r="K8291" t="s">
        <v>57</v>
      </c>
      <c r="L8291" t="s">
        <v>57</v>
      </c>
      <c r="M8291" t="s">
        <v>57</v>
      </c>
      <c r="N8291">
        <v>2</v>
      </c>
      <c r="O8291">
        <v>698</v>
      </c>
      <c r="P8291">
        <v>650</v>
      </c>
      <c r="Q8291">
        <v>4.0999999999999996</v>
      </c>
      <c r="R8291">
        <v>2014</v>
      </c>
      <c r="S8291">
        <v>4</v>
      </c>
      <c r="T8291">
        <v>11</v>
      </c>
      <c r="U8291" s="1">
        <v>41740</v>
      </c>
      <c r="V8291" s="5">
        <f>Main[[#This Row],[Average_Cost_for_two]] * VLOOKUP(Main[[#This Row],[Currency]],'Currency'!A:B,2,FALSE)</f>
        <v>7.8</v>
      </c>
      <c r="W8291" s="5" t="str">
        <f>IF(Main[[#This Row],[Avg_Cost_USD]]&lt;10,"Low",
IF(Main[[#This Row],[Avg_Cost_USD]]&lt;=30,"Medium","High"))</f>
        <v>Low</v>
      </c>
    </row>
    <row r="8292" spans="1:23" x14ac:dyDescent="0.3">
      <c r="A8292">
        <v>3001489</v>
      </c>
      <c r="B8292" t="s">
        <v>8564</v>
      </c>
      <c r="C8292">
        <v>1</v>
      </c>
      <c r="D8292" t="s">
        <v>5580</v>
      </c>
      <c r="E8292" t="s">
        <v>4964</v>
      </c>
      <c r="F8292">
        <v>76.98624135</v>
      </c>
      <c r="G8292">
        <v>11.00175265</v>
      </c>
      <c r="H8292" t="s">
        <v>8565</v>
      </c>
      <c r="I8292" t="s">
        <v>19</v>
      </c>
      <c r="J8292" t="s">
        <v>57</v>
      </c>
      <c r="K8292" t="s">
        <v>57</v>
      </c>
      <c r="L8292" t="s">
        <v>57</v>
      </c>
      <c r="M8292" t="s">
        <v>57</v>
      </c>
      <c r="N8292">
        <v>3</v>
      </c>
      <c r="O8292">
        <v>40</v>
      </c>
      <c r="P8292">
        <v>1200</v>
      </c>
      <c r="Q8292">
        <v>4.2</v>
      </c>
      <c r="R8292">
        <v>2011</v>
      </c>
      <c r="S8292">
        <v>4</v>
      </c>
      <c r="T8292">
        <v>7</v>
      </c>
      <c r="U8292" s="1">
        <v>40640</v>
      </c>
      <c r="V8292" s="5">
        <f>Main[[#This Row],[Average_Cost_for_two]] * VLOOKUP(Main[[#This Row],[Currency]],'Currency'!A:B,2,FALSE)</f>
        <v>14.4</v>
      </c>
      <c r="W8292" s="5" t="str">
        <f>IF(Main[[#This Row],[Avg_Cost_USD]]&lt;10,"Low",
IF(Main[[#This Row],[Avg_Cost_USD]]&lt;=30,"Medium","High"))</f>
        <v>Medium</v>
      </c>
    </row>
    <row r="8293" spans="1:23" x14ac:dyDescent="0.3">
      <c r="A8293">
        <v>130332</v>
      </c>
      <c r="B8293" t="s">
        <v>8566</v>
      </c>
      <c r="C8293">
        <v>1</v>
      </c>
      <c r="D8293" t="s">
        <v>1626</v>
      </c>
      <c r="E8293" t="s">
        <v>1650</v>
      </c>
      <c r="F8293">
        <v>73.766883329999999</v>
      </c>
      <c r="G8293">
        <v>15.57482778</v>
      </c>
      <c r="H8293" t="s">
        <v>378</v>
      </c>
      <c r="I8293" t="s">
        <v>19</v>
      </c>
      <c r="J8293" t="s">
        <v>57</v>
      </c>
      <c r="K8293" t="s">
        <v>57</v>
      </c>
      <c r="L8293" t="s">
        <v>57</v>
      </c>
      <c r="M8293" t="s">
        <v>57</v>
      </c>
      <c r="N8293">
        <v>4</v>
      </c>
      <c r="O8293">
        <v>646</v>
      </c>
      <c r="P8293">
        <v>2000</v>
      </c>
      <c r="Q8293">
        <v>4.4000000000000004</v>
      </c>
      <c r="R8293">
        <v>2016</v>
      </c>
      <c r="S8293">
        <v>2</v>
      </c>
      <c r="T8293">
        <v>12</v>
      </c>
      <c r="U8293" s="1">
        <v>42412</v>
      </c>
      <c r="V8293" s="5">
        <f>Main[[#This Row],[Average_Cost_for_two]] * VLOOKUP(Main[[#This Row],[Currency]],'Currency'!A:B,2,FALSE)</f>
        <v>24</v>
      </c>
      <c r="W8293" s="5" t="str">
        <f>IF(Main[[#This Row],[Avg_Cost_USD]]&lt;10,"Low",
IF(Main[[#This Row],[Avg_Cost_USD]]&lt;=30,"Medium","High"))</f>
        <v>Medium</v>
      </c>
    </row>
    <row r="8294" spans="1:23" x14ac:dyDescent="0.3">
      <c r="A8294">
        <v>309757</v>
      </c>
      <c r="B8294" t="s">
        <v>8567</v>
      </c>
      <c r="C8294">
        <v>1</v>
      </c>
      <c r="D8294" t="s">
        <v>8083</v>
      </c>
      <c r="E8294" t="s">
        <v>8109</v>
      </c>
      <c r="F8294">
        <v>77.374441669999996</v>
      </c>
      <c r="G8294">
        <v>28.636013890000001</v>
      </c>
      <c r="H8294" t="s">
        <v>56</v>
      </c>
      <c r="I8294" t="s">
        <v>19</v>
      </c>
      <c r="J8294" t="s">
        <v>57</v>
      </c>
      <c r="K8294" t="s">
        <v>57</v>
      </c>
      <c r="L8294" t="s">
        <v>57</v>
      </c>
      <c r="M8294" t="s">
        <v>57</v>
      </c>
      <c r="N8294">
        <v>1</v>
      </c>
      <c r="O8294">
        <v>14</v>
      </c>
      <c r="P8294">
        <v>150</v>
      </c>
      <c r="Q8294">
        <v>2.8</v>
      </c>
      <c r="R8294">
        <v>2014</v>
      </c>
      <c r="S8294">
        <v>4</v>
      </c>
      <c r="T8294">
        <v>26</v>
      </c>
      <c r="U8294" s="1">
        <v>41755</v>
      </c>
      <c r="V8294" s="5">
        <f>Main[[#This Row],[Average_Cost_for_two]] * VLOOKUP(Main[[#This Row],[Currency]],'Currency'!A:B,2,FALSE)</f>
        <v>1.8</v>
      </c>
      <c r="W8294" s="5" t="str">
        <f>IF(Main[[#This Row],[Avg_Cost_USD]]&lt;10,"Low",
IF(Main[[#This Row],[Avg_Cost_USD]]&lt;=30,"Medium","High"))</f>
        <v>Low</v>
      </c>
    </row>
    <row r="8295" spans="1:23" x14ac:dyDescent="0.3">
      <c r="A8295">
        <v>801384</v>
      </c>
      <c r="B8295" t="s">
        <v>8568</v>
      </c>
      <c r="C8295">
        <v>1</v>
      </c>
      <c r="D8295" t="s">
        <v>5960</v>
      </c>
      <c r="E8295" t="s">
        <v>8569</v>
      </c>
      <c r="F8295">
        <v>80.973027000000002</v>
      </c>
      <c r="G8295">
        <v>26.852692000000001</v>
      </c>
      <c r="H8295" t="s">
        <v>8570</v>
      </c>
      <c r="I8295" t="s">
        <v>19</v>
      </c>
      <c r="J8295" t="s">
        <v>57</v>
      </c>
      <c r="K8295" t="s">
        <v>57</v>
      </c>
      <c r="L8295" t="s">
        <v>57</v>
      </c>
      <c r="M8295" t="s">
        <v>57</v>
      </c>
      <c r="N8295">
        <v>4</v>
      </c>
      <c r="O8295">
        <v>149</v>
      </c>
      <c r="P8295">
        <v>2000</v>
      </c>
      <c r="Q8295">
        <v>4.2</v>
      </c>
      <c r="R8295">
        <v>2014</v>
      </c>
      <c r="S8295">
        <v>10</v>
      </c>
      <c r="T8295">
        <v>18</v>
      </c>
      <c r="U8295" s="1">
        <v>41930</v>
      </c>
      <c r="V8295" s="5">
        <f>Main[[#This Row],[Average_Cost_for_two]] * VLOOKUP(Main[[#This Row],[Currency]],'Currency'!A:B,2,FALSE)</f>
        <v>24</v>
      </c>
      <c r="W8295" s="5" t="str">
        <f>IF(Main[[#This Row],[Avg_Cost_USD]]&lt;10,"Low",
IF(Main[[#This Row],[Avg_Cost_USD]]&lt;=30,"Medium","High"))</f>
        <v>Medium</v>
      </c>
    </row>
    <row r="8296" spans="1:23" x14ac:dyDescent="0.3">
      <c r="A8296">
        <v>16519231</v>
      </c>
      <c r="B8296" t="s">
        <v>8571</v>
      </c>
      <c r="C8296">
        <v>1</v>
      </c>
      <c r="D8296" t="s">
        <v>1626</v>
      </c>
      <c r="E8296" t="s">
        <v>2372</v>
      </c>
      <c r="F8296">
        <v>73.827422999999996</v>
      </c>
      <c r="G8296">
        <v>15.49395</v>
      </c>
      <c r="H8296" t="s">
        <v>301</v>
      </c>
      <c r="I8296" t="s">
        <v>19</v>
      </c>
      <c r="J8296" t="s">
        <v>57</v>
      </c>
      <c r="K8296" t="s">
        <v>57</v>
      </c>
      <c r="L8296" t="s">
        <v>57</v>
      </c>
      <c r="M8296" t="s">
        <v>57</v>
      </c>
      <c r="N8296">
        <v>3</v>
      </c>
      <c r="O8296">
        <v>265</v>
      </c>
      <c r="P8296">
        <v>800</v>
      </c>
      <c r="Q8296">
        <v>4.3</v>
      </c>
      <c r="R8296">
        <v>2016</v>
      </c>
      <c r="S8296">
        <v>4</v>
      </c>
      <c r="T8296">
        <v>4</v>
      </c>
      <c r="U8296" s="1">
        <v>42464</v>
      </c>
      <c r="V8296" s="5">
        <f>Main[[#This Row],[Average_Cost_for_two]] * VLOOKUP(Main[[#This Row],[Currency]],'Currency'!A:B,2,FALSE)</f>
        <v>9.6</v>
      </c>
      <c r="W8296" s="5" t="str">
        <f>IF(Main[[#This Row],[Avg_Cost_USD]]&lt;10,"Low",
IF(Main[[#This Row],[Avg_Cost_USD]]&lt;=30,"Medium","High"))</f>
        <v>Low</v>
      </c>
    </row>
    <row r="8297" spans="1:23" x14ac:dyDescent="0.3">
      <c r="A8297">
        <v>18452864</v>
      </c>
      <c r="B8297" t="s">
        <v>8219</v>
      </c>
      <c r="C8297">
        <v>1</v>
      </c>
      <c r="D8297" t="s">
        <v>7980</v>
      </c>
      <c r="E8297" t="s">
        <v>8017</v>
      </c>
      <c r="F8297">
        <v>78.449653949999998</v>
      </c>
      <c r="G8297">
        <v>17.412330449999999</v>
      </c>
      <c r="H8297" t="s">
        <v>8220</v>
      </c>
      <c r="I8297" t="s">
        <v>19</v>
      </c>
      <c r="J8297" t="s">
        <v>57</v>
      </c>
      <c r="K8297" t="s">
        <v>57</v>
      </c>
      <c r="L8297" t="s">
        <v>57</v>
      </c>
      <c r="M8297" t="s">
        <v>57</v>
      </c>
      <c r="N8297">
        <v>3</v>
      </c>
      <c r="O8297">
        <v>200</v>
      </c>
      <c r="P8297">
        <v>1500</v>
      </c>
      <c r="Q8297">
        <v>4.9000000000000004</v>
      </c>
      <c r="R8297">
        <v>2010</v>
      </c>
      <c r="S8297">
        <v>4</v>
      </c>
      <c r="T8297">
        <v>18</v>
      </c>
      <c r="U8297" s="1">
        <v>40286</v>
      </c>
      <c r="V8297" s="5">
        <f>Main[[#This Row],[Average_Cost_for_two]] * VLOOKUP(Main[[#This Row],[Currency]],'Currency'!A:B,2,FALSE)</f>
        <v>18</v>
      </c>
      <c r="W8297" s="5" t="str">
        <f>IF(Main[[#This Row],[Avg_Cost_USD]]&lt;10,"Low",
IF(Main[[#This Row],[Avg_Cost_USD]]&lt;=30,"Medium","High"))</f>
        <v>Medium</v>
      </c>
    </row>
    <row r="8298" spans="1:23" x14ac:dyDescent="0.3">
      <c r="A8298">
        <v>18454586</v>
      </c>
      <c r="B8298" t="s">
        <v>8572</v>
      </c>
      <c r="C8298">
        <v>1</v>
      </c>
      <c r="D8298" t="s">
        <v>8112</v>
      </c>
      <c r="E8298" t="s">
        <v>8207</v>
      </c>
      <c r="F8298">
        <v>75.752891180000006</v>
      </c>
      <c r="G8298">
        <v>26.913987110000001</v>
      </c>
      <c r="H8298" t="s">
        <v>8573</v>
      </c>
      <c r="I8298" t="s">
        <v>19</v>
      </c>
      <c r="J8298" t="s">
        <v>57</v>
      </c>
      <c r="K8298" t="s">
        <v>57</v>
      </c>
      <c r="L8298" t="s">
        <v>57</v>
      </c>
      <c r="M8298" t="s">
        <v>57</v>
      </c>
      <c r="N8298">
        <v>3</v>
      </c>
      <c r="O8298">
        <v>46</v>
      </c>
      <c r="P8298">
        <v>1000</v>
      </c>
      <c r="Q8298">
        <v>2.6</v>
      </c>
      <c r="R8298">
        <v>2014</v>
      </c>
      <c r="S8298">
        <v>4</v>
      </c>
      <c r="T8298">
        <v>11</v>
      </c>
      <c r="U8298" s="1">
        <v>41740</v>
      </c>
      <c r="V8298" s="5">
        <f>Main[[#This Row],[Average_Cost_for_two]] * VLOOKUP(Main[[#This Row],[Currency]],'Currency'!A:B,2,FALSE)</f>
        <v>12</v>
      </c>
      <c r="W8298" s="5" t="str">
        <f>IF(Main[[#This Row],[Avg_Cost_USD]]&lt;10,"Low",
IF(Main[[#This Row],[Avg_Cost_USD]]&lt;=30,"Medium","High"))</f>
        <v>Medium</v>
      </c>
    </row>
    <row r="8299" spans="1:23" x14ac:dyDescent="0.3">
      <c r="A8299">
        <v>18017612</v>
      </c>
      <c r="B8299" t="s">
        <v>8574</v>
      </c>
      <c r="C8299">
        <v>1</v>
      </c>
      <c r="D8299" t="s">
        <v>7960</v>
      </c>
      <c r="E8299" t="s">
        <v>7961</v>
      </c>
      <c r="F8299">
        <v>88.364452700000001</v>
      </c>
      <c r="G8299">
        <v>22.526461300000001</v>
      </c>
      <c r="H8299" t="s">
        <v>8575</v>
      </c>
      <c r="I8299" t="s">
        <v>19</v>
      </c>
      <c r="J8299" t="s">
        <v>57</v>
      </c>
      <c r="K8299" t="s">
        <v>57</v>
      </c>
      <c r="L8299" t="s">
        <v>57</v>
      </c>
      <c r="M8299" t="s">
        <v>57</v>
      </c>
      <c r="N8299">
        <v>3</v>
      </c>
      <c r="O8299">
        <v>1424</v>
      </c>
      <c r="P8299">
        <v>1200</v>
      </c>
      <c r="Q8299">
        <v>4.8</v>
      </c>
      <c r="R8299">
        <v>2018</v>
      </c>
      <c r="S8299">
        <v>4</v>
      </c>
      <c r="T8299">
        <v>12</v>
      </c>
      <c r="U8299" s="1">
        <v>43202</v>
      </c>
      <c r="V8299" s="5">
        <f>Main[[#This Row],[Average_Cost_for_two]] * VLOOKUP(Main[[#This Row],[Currency]],'Currency'!A:B,2,FALSE)</f>
        <v>14.4</v>
      </c>
      <c r="W8299" s="5" t="str">
        <f>IF(Main[[#This Row],[Avg_Cost_USD]]&lt;10,"Low",
IF(Main[[#This Row],[Avg_Cost_USD]]&lt;=30,"Medium","High"))</f>
        <v>Medium</v>
      </c>
    </row>
    <row r="8300" spans="1:23" x14ac:dyDescent="0.3">
      <c r="A8300">
        <v>24286</v>
      </c>
      <c r="B8300" t="s">
        <v>8576</v>
      </c>
      <c r="C8300">
        <v>1</v>
      </c>
      <c r="D8300" t="s">
        <v>7960</v>
      </c>
      <c r="E8300" t="s">
        <v>8577</v>
      </c>
      <c r="F8300">
        <v>88.365507089999994</v>
      </c>
      <c r="G8300">
        <v>22.539128940000001</v>
      </c>
      <c r="H8300" t="s">
        <v>1984</v>
      </c>
      <c r="I8300" t="s">
        <v>19</v>
      </c>
      <c r="J8300" t="s">
        <v>57</v>
      </c>
      <c r="K8300" t="s">
        <v>57</v>
      </c>
      <c r="L8300" t="s">
        <v>57</v>
      </c>
      <c r="M8300" t="s">
        <v>57</v>
      </c>
      <c r="N8300">
        <v>3</v>
      </c>
      <c r="O8300">
        <v>2224</v>
      </c>
      <c r="P8300">
        <v>1900</v>
      </c>
      <c r="Q8300">
        <v>4.4000000000000004</v>
      </c>
      <c r="R8300">
        <v>2017</v>
      </c>
      <c r="S8300">
        <v>4</v>
      </c>
      <c r="T8300">
        <v>12</v>
      </c>
      <c r="U8300" s="1">
        <v>42837</v>
      </c>
      <c r="V8300" s="5">
        <f>Main[[#This Row],[Average_Cost_for_two]] * VLOOKUP(Main[[#This Row],[Currency]],'Currency'!A:B,2,FALSE)</f>
        <v>22.8</v>
      </c>
      <c r="W8300" s="5" t="str">
        <f>IF(Main[[#This Row],[Avg_Cost_USD]]&lt;10,"Low",
IF(Main[[#This Row],[Avg_Cost_USD]]&lt;=30,"Medium","High"))</f>
        <v>Medium</v>
      </c>
    </row>
    <row r="8301" spans="1:23" x14ac:dyDescent="0.3">
      <c r="A8301">
        <v>18296995</v>
      </c>
      <c r="B8301" t="s">
        <v>8578</v>
      </c>
      <c r="C8301">
        <v>1</v>
      </c>
      <c r="D8301" t="s">
        <v>5960</v>
      </c>
      <c r="E8301" t="s">
        <v>8251</v>
      </c>
      <c r="F8301">
        <v>80.989999999999995</v>
      </c>
      <c r="G8301">
        <v>26.86</v>
      </c>
      <c r="H8301" t="s">
        <v>3292</v>
      </c>
      <c r="I8301" t="s">
        <v>19</v>
      </c>
      <c r="J8301" t="s">
        <v>57</v>
      </c>
      <c r="K8301" t="s">
        <v>57</v>
      </c>
      <c r="L8301" t="s">
        <v>57</v>
      </c>
      <c r="M8301" t="s">
        <v>57</v>
      </c>
      <c r="N8301">
        <v>2</v>
      </c>
      <c r="O8301">
        <v>217</v>
      </c>
      <c r="P8301">
        <v>450</v>
      </c>
      <c r="Q8301">
        <v>3.9</v>
      </c>
      <c r="R8301">
        <v>2016</v>
      </c>
      <c r="S8301">
        <v>4</v>
      </c>
      <c r="T8301">
        <v>14</v>
      </c>
      <c r="U8301" s="1">
        <v>42474</v>
      </c>
      <c r="V8301" s="5">
        <f>Main[[#This Row],[Average_Cost_for_two]] * VLOOKUP(Main[[#This Row],[Currency]],'Currency'!A:B,2,FALSE)</f>
        <v>5.4</v>
      </c>
      <c r="W8301" s="5" t="str">
        <f>IF(Main[[#This Row],[Avg_Cost_USD]]&lt;10,"Low",
IF(Main[[#This Row],[Avg_Cost_USD]]&lt;=30,"Medium","High"))</f>
        <v>Low</v>
      </c>
    </row>
    <row r="8302" spans="1:23" x14ac:dyDescent="0.3">
      <c r="A8302">
        <v>800483</v>
      </c>
      <c r="B8302" t="s">
        <v>8579</v>
      </c>
      <c r="C8302">
        <v>1</v>
      </c>
      <c r="D8302" t="s">
        <v>5960</v>
      </c>
      <c r="E8302" t="s">
        <v>8580</v>
      </c>
      <c r="F8302">
        <v>80.936888890000006</v>
      </c>
      <c r="G8302">
        <v>26.852638890000001</v>
      </c>
      <c r="H8302" t="s">
        <v>321</v>
      </c>
      <c r="I8302" t="s">
        <v>19</v>
      </c>
      <c r="J8302" t="s">
        <v>57</v>
      </c>
      <c r="K8302" t="s">
        <v>57</v>
      </c>
      <c r="L8302" t="s">
        <v>57</v>
      </c>
      <c r="M8302" t="s">
        <v>57</v>
      </c>
      <c r="N8302">
        <v>2</v>
      </c>
      <c r="O8302">
        <v>818</v>
      </c>
      <c r="P8302">
        <v>400</v>
      </c>
      <c r="Q8302">
        <v>4.4000000000000004</v>
      </c>
      <c r="R8302">
        <v>2017</v>
      </c>
      <c r="S8302">
        <v>4</v>
      </c>
      <c r="T8302">
        <v>20</v>
      </c>
      <c r="U8302" s="1">
        <v>42845</v>
      </c>
      <c r="V8302" s="5">
        <f>Main[[#This Row],[Average_Cost_for_two]] * VLOOKUP(Main[[#This Row],[Currency]],'Currency'!A:B,2,FALSE)</f>
        <v>4.8</v>
      </c>
      <c r="W8302" s="5" t="str">
        <f>IF(Main[[#This Row],[Avg_Cost_USD]]&lt;10,"Low",
IF(Main[[#This Row],[Avg_Cost_USD]]&lt;=30,"Medium","High"))</f>
        <v>Low</v>
      </c>
    </row>
    <row r="8303" spans="1:23" x14ac:dyDescent="0.3">
      <c r="A8303">
        <v>15132</v>
      </c>
      <c r="B8303" t="s">
        <v>8581</v>
      </c>
      <c r="C8303">
        <v>1</v>
      </c>
      <c r="D8303" t="s">
        <v>8318</v>
      </c>
      <c r="E8303" t="s">
        <v>8582</v>
      </c>
      <c r="F8303">
        <v>75.831338169999995</v>
      </c>
      <c r="G8303">
        <v>30.89999169</v>
      </c>
      <c r="H8303" t="s">
        <v>8583</v>
      </c>
      <c r="I8303" t="s">
        <v>19</v>
      </c>
      <c r="J8303" t="s">
        <v>57</v>
      </c>
      <c r="K8303" t="s">
        <v>57</v>
      </c>
      <c r="L8303" t="s">
        <v>57</v>
      </c>
      <c r="M8303" t="s">
        <v>57</v>
      </c>
      <c r="N8303">
        <v>3</v>
      </c>
      <c r="O8303">
        <v>178</v>
      </c>
      <c r="P8303">
        <v>1500</v>
      </c>
      <c r="Q8303">
        <v>4.0999999999999996</v>
      </c>
      <c r="R8303">
        <v>2011</v>
      </c>
      <c r="S8303">
        <v>4</v>
      </c>
      <c r="T8303">
        <v>13</v>
      </c>
      <c r="U8303" s="1">
        <v>40646</v>
      </c>
      <c r="V8303" s="5">
        <f>Main[[#This Row],[Average_Cost_for_two]] * VLOOKUP(Main[[#This Row],[Currency]],'Currency'!A:B,2,FALSE)</f>
        <v>18</v>
      </c>
      <c r="W8303" s="5" t="str">
        <f>IF(Main[[#This Row],[Avg_Cost_USD]]&lt;10,"Low",
IF(Main[[#This Row],[Avg_Cost_USD]]&lt;=30,"Medium","High"))</f>
        <v>Medium</v>
      </c>
    </row>
    <row r="8304" spans="1:23" x14ac:dyDescent="0.3">
      <c r="A8304">
        <v>15774</v>
      </c>
      <c r="B8304" t="s">
        <v>8584</v>
      </c>
      <c r="C8304">
        <v>1</v>
      </c>
      <c r="D8304" t="s">
        <v>8318</v>
      </c>
      <c r="E8304" t="s">
        <v>8398</v>
      </c>
      <c r="F8304">
        <v>75.821816659999996</v>
      </c>
      <c r="G8304">
        <v>30.893243999999999</v>
      </c>
      <c r="H8304" t="s">
        <v>8585</v>
      </c>
      <c r="I8304" t="s">
        <v>19</v>
      </c>
      <c r="J8304" t="s">
        <v>57</v>
      </c>
      <c r="K8304" t="s">
        <v>57</v>
      </c>
      <c r="L8304" t="s">
        <v>57</v>
      </c>
      <c r="M8304" t="s">
        <v>57</v>
      </c>
      <c r="N8304">
        <v>3</v>
      </c>
      <c r="O8304">
        <v>138</v>
      </c>
      <c r="P8304">
        <v>1100</v>
      </c>
      <c r="Q8304">
        <v>4.4000000000000004</v>
      </c>
      <c r="R8304">
        <v>2010</v>
      </c>
      <c r="S8304">
        <v>4</v>
      </c>
      <c r="T8304">
        <v>27</v>
      </c>
      <c r="U8304" s="1">
        <v>40295</v>
      </c>
      <c r="V8304" s="5">
        <f>Main[[#This Row],[Average_Cost_for_two]] * VLOOKUP(Main[[#This Row],[Currency]],'Currency'!A:B,2,FALSE)</f>
        <v>13.200000000000001</v>
      </c>
      <c r="W8304" s="5" t="str">
        <f>IF(Main[[#This Row],[Avg_Cost_USD]]&lt;10,"Low",
IF(Main[[#This Row],[Avg_Cost_USD]]&lt;=30,"Medium","High"))</f>
        <v>Medium</v>
      </c>
    </row>
    <row r="8305" spans="1:23" x14ac:dyDescent="0.3">
      <c r="A8305">
        <v>15368</v>
      </c>
      <c r="B8305" t="s">
        <v>8586</v>
      </c>
      <c r="C8305">
        <v>1</v>
      </c>
      <c r="D8305" t="s">
        <v>8318</v>
      </c>
      <c r="E8305" t="s">
        <v>8587</v>
      </c>
      <c r="F8305">
        <v>75.809346059999996</v>
      </c>
      <c r="G8305">
        <v>30.899584319999999</v>
      </c>
      <c r="H8305" t="s">
        <v>372</v>
      </c>
      <c r="I8305" t="s">
        <v>19</v>
      </c>
      <c r="J8305" t="s">
        <v>57</v>
      </c>
      <c r="K8305" t="s">
        <v>57</v>
      </c>
      <c r="L8305" t="s">
        <v>57</v>
      </c>
      <c r="M8305" t="s">
        <v>57</v>
      </c>
      <c r="N8305">
        <v>3</v>
      </c>
      <c r="O8305">
        <v>116</v>
      </c>
      <c r="P8305">
        <v>1000</v>
      </c>
      <c r="Q8305">
        <v>3.5</v>
      </c>
      <c r="R8305">
        <v>2016</v>
      </c>
      <c r="S8305">
        <v>4</v>
      </c>
      <c r="T8305">
        <v>21</v>
      </c>
      <c r="U8305" s="1">
        <v>42481</v>
      </c>
      <c r="V8305" s="5">
        <f>Main[[#This Row],[Average_Cost_for_two]] * VLOOKUP(Main[[#This Row],[Currency]],'Currency'!A:B,2,FALSE)</f>
        <v>12</v>
      </c>
      <c r="W8305" s="5" t="str">
        <f>IF(Main[[#This Row],[Avg_Cost_USD]]&lt;10,"Low",
IF(Main[[#This Row],[Avg_Cost_USD]]&lt;=30,"Medium","High"))</f>
        <v>Medium</v>
      </c>
    </row>
    <row r="8306" spans="1:23" x14ac:dyDescent="0.3">
      <c r="A8306">
        <v>3100013</v>
      </c>
      <c r="B8306" t="s">
        <v>8588</v>
      </c>
      <c r="C8306">
        <v>1</v>
      </c>
      <c r="D8306" t="s">
        <v>5821</v>
      </c>
      <c r="E8306" t="s">
        <v>8253</v>
      </c>
      <c r="F8306">
        <v>74.853430560000007</v>
      </c>
      <c r="G8306">
        <v>12.873430559999999</v>
      </c>
      <c r="H8306" t="s">
        <v>335</v>
      </c>
      <c r="I8306" t="s">
        <v>19</v>
      </c>
      <c r="J8306" t="s">
        <v>57</v>
      </c>
      <c r="K8306" t="s">
        <v>57</v>
      </c>
      <c r="L8306" t="s">
        <v>57</v>
      </c>
      <c r="M8306" t="s">
        <v>57</v>
      </c>
      <c r="N8306">
        <v>2</v>
      </c>
      <c r="O8306">
        <v>280</v>
      </c>
      <c r="P8306">
        <v>600</v>
      </c>
      <c r="Q8306">
        <v>3.5</v>
      </c>
      <c r="R8306">
        <v>2010</v>
      </c>
      <c r="S8306">
        <v>4</v>
      </c>
      <c r="T8306">
        <v>26</v>
      </c>
      <c r="U8306" s="1">
        <v>40294</v>
      </c>
      <c r="V8306" s="5">
        <f>Main[[#This Row],[Average_Cost_for_two]] * VLOOKUP(Main[[#This Row],[Currency]],'Currency'!A:B,2,FALSE)</f>
        <v>7.2</v>
      </c>
      <c r="W8306" s="5" t="str">
        <f>IF(Main[[#This Row],[Avg_Cost_USD]]&lt;10,"Low",
IF(Main[[#This Row],[Avg_Cost_USD]]&lt;=30,"Medium","High"))</f>
        <v>Low</v>
      </c>
    </row>
    <row r="8307" spans="1:23" x14ac:dyDescent="0.3">
      <c r="A8307">
        <v>18408295</v>
      </c>
      <c r="B8307" t="s">
        <v>8589</v>
      </c>
      <c r="C8307">
        <v>1</v>
      </c>
      <c r="D8307" t="s">
        <v>7986</v>
      </c>
      <c r="E8307" t="s">
        <v>8012</v>
      </c>
      <c r="F8307">
        <v>72.836191490000004</v>
      </c>
      <c r="G8307">
        <v>19.18129965</v>
      </c>
      <c r="H8307" t="s">
        <v>8590</v>
      </c>
      <c r="I8307" t="s">
        <v>19</v>
      </c>
      <c r="J8307" t="s">
        <v>57</v>
      </c>
      <c r="K8307" t="s">
        <v>57</v>
      </c>
      <c r="L8307" t="s">
        <v>57</v>
      </c>
      <c r="M8307" t="s">
        <v>57</v>
      </c>
      <c r="N8307">
        <v>2</v>
      </c>
      <c r="O8307">
        <v>413</v>
      </c>
      <c r="P8307">
        <v>500</v>
      </c>
      <c r="Q8307">
        <v>4.5999999999999996</v>
      </c>
      <c r="R8307">
        <v>2015</v>
      </c>
      <c r="S8307">
        <v>4</v>
      </c>
      <c r="T8307">
        <v>2</v>
      </c>
      <c r="U8307" s="1">
        <v>42096</v>
      </c>
      <c r="V8307" s="5">
        <f>Main[[#This Row],[Average_Cost_for_two]] * VLOOKUP(Main[[#This Row],[Currency]],'Currency'!A:B,2,FALSE)</f>
        <v>6</v>
      </c>
      <c r="W8307" s="5" t="str">
        <f>IF(Main[[#This Row],[Avg_Cost_USD]]&lt;10,"Low",
IF(Main[[#This Row],[Avg_Cost_USD]]&lt;=30,"Medium","High"))</f>
        <v>Low</v>
      </c>
    </row>
    <row r="8308" spans="1:23" x14ac:dyDescent="0.3">
      <c r="A8308">
        <v>3600009</v>
      </c>
      <c r="B8308" t="s">
        <v>2456</v>
      </c>
      <c r="C8308">
        <v>1</v>
      </c>
      <c r="D8308" t="s">
        <v>5854</v>
      </c>
      <c r="E8308" t="s">
        <v>5979</v>
      </c>
      <c r="F8308">
        <v>76.630027780000006</v>
      </c>
      <c r="G8308">
        <v>12.323225000000001</v>
      </c>
      <c r="H8308" t="s">
        <v>1348</v>
      </c>
      <c r="I8308" t="s">
        <v>19</v>
      </c>
      <c r="J8308" t="s">
        <v>57</v>
      </c>
      <c r="K8308" t="s">
        <v>57</v>
      </c>
      <c r="L8308" t="s">
        <v>57</v>
      </c>
      <c r="M8308" t="s">
        <v>57</v>
      </c>
      <c r="N8308">
        <v>2</v>
      </c>
      <c r="O8308">
        <v>304</v>
      </c>
      <c r="P8308">
        <v>700</v>
      </c>
      <c r="Q8308">
        <v>4</v>
      </c>
      <c r="R8308">
        <v>2011</v>
      </c>
      <c r="S8308">
        <v>4</v>
      </c>
      <c r="T8308">
        <v>21</v>
      </c>
      <c r="U8308" s="1">
        <v>40654</v>
      </c>
      <c r="V8308" s="5">
        <f>Main[[#This Row],[Average_Cost_for_two]] * VLOOKUP(Main[[#This Row],[Currency]],'Currency'!A:B,2,FALSE)</f>
        <v>8.4</v>
      </c>
      <c r="W8308" s="5" t="str">
        <f>IF(Main[[#This Row],[Avg_Cost_USD]]&lt;10,"Low",
IF(Main[[#This Row],[Avg_Cost_USD]]&lt;=30,"Medium","High"))</f>
        <v>Low</v>
      </c>
    </row>
    <row r="8309" spans="1:23" x14ac:dyDescent="0.3">
      <c r="A8309">
        <v>1600109</v>
      </c>
      <c r="B8309" t="s">
        <v>8591</v>
      </c>
      <c r="C8309">
        <v>1</v>
      </c>
      <c r="D8309" t="s">
        <v>1630</v>
      </c>
      <c r="E8309" t="s">
        <v>8592</v>
      </c>
      <c r="F8309">
        <v>73.770914000000005</v>
      </c>
      <c r="G8309">
        <v>20.006755999999999</v>
      </c>
      <c r="H8309" t="s">
        <v>56</v>
      </c>
      <c r="I8309" t="s">
        <v>19</v>
      </c>
      <c r="J8309" t="s">
        <v>57</v>
      </c>
      <c r="K8309" t="s">
        <v>57</v>
      </c>
      <c r="L8309" t="s">
        <v>57</v>
      </c>
      <c r="M8309" t="s">
        <v>57</v>
      </c>
      <c r="N8309">
        <v>3</v>
      </c>
      <c r="O8309">
        <v>140</v>
      </c>
      <c r="P8309">
        <v>800</v>
      </c>
      <c r="Q8309">
        <v>3.5</v>
      </c>
      <c r="R8309">
        <v>2014</v>
      </c>
      <c r="S8309">
        <v>4</v>
      </c>
      <c r="T8309">
        <v>7</v>
      </c>
      <c r="U8309" s="1">
        <v>41736</v>
      </c>
      <c r="V8309" s="5">
        <f>Main[[#This Row],[Average_Cost_for_two]] * VLOOKUP(Main[[#This Row],[Currency]],'Currency'!A:B,2,FALSE)</f>
        <v>9.6</v>
      </c>
      <c r="W8309" s="5" t="str">
        <f>IF(Main[[#This Row],[Avg_Cost_USD]]&lt;10,"Low",
IF(Main[[#This Row],[Avg_Cost_USD]]&lt;=30,"Medium","High"))</f>
        <v>Low</v>
      </c>
    </row>
    <row r="8310" spans="1:23" x14ac:dyDescent="0.3">
      <c r="A8310">
        <v>18343124</v>
      </c>
      <c r="B8310" t="s">
        <v>8593</v>
      </c>
      <c r="C8310">
        <v>1</v>
      </c>
      <c r="D8310" t="s">
        <v>5845</v>
      </c>
      <c r="E8310" t="s">
        <v>8459</v>
      </c>
      <c r="F8310">
        <v>85.115461300000007</v>
      </c>
      <c r="G8310">
        <v>25.61552768</v>
      </c>
      <c r="H8310" t="s">
        <v>289</v>
      </c>
      <c r="I8310" t="s">
        <v>19</v>
      </c>
      <c r="J8310" t="s">
        <v>57</v>
      </c>
      <c r="K8310" t="s">
        <v>57</v>
      </c>
      <c r="L8310" t="s">
        <v>57</v>
      </c>
      <c r="M8310" t="s">
        <v>57</v>
      </c>
      <c r="N8310">
        <v>2</v>
      </c>
      <c r="O8310">
        <v>45</v>
      </c>
      <c r="P8310">
        <v>700</v>
      </c>
      <c r="Q8310">
        <v>3.5</v>
      </c>
      <c r="R8310">
        <v>2010</v>
      </c>
      <c r="S8310">
        <v>4</v>
      </c>
      <c r="T8310">
        <v>25</v>
      </c>
      <c r="U8310" s="1">
        <v>40293</v>
      </c>
      <c r="V8310" s="5">
        <f>Main[[#This Row],[Average_Cost_for_two]] * VLOOKUP(Main[[#This Row],[Currency]],'Currency'!A:B,2,FALSE)</f>
        <v>8.4</v>
      </c>
      <c r="W8310" s="5" t="str">
        <f>IF(Main[[#This Row],[Avg_Cost_USD]]&lt;10,"Low",
IF(Main[[#This Row],[Avg_Cost_USD]]&lt;=30,"Medium","High"))</f>
        <v>Low</v>
      </c>
    </row>
    <row r="8311" spans="1:23" x14ac:dyDescent="0.3">
      <c r="A8311">
        <v>3700050</v>
      </c>
      <c r="B8311" t="s">
        <v>7551</v>
      </c>
      <c r="C8311">
        <v>1</v>
      </c>
      <c r="D8311" t="s">
        <v>1637</v>
      </c>
      <c r="E8311" t="s">
        <v>133</v>
      </c>
      <c r="F8311">
        <v>79.829583999999997</v>
      </c>
      <c r="G8311">
        <v>11.929275000000001</v>
      </c>
      <c r="H8311" t="s">
        <v>8594</v>
      </c>
      <c r="I8311" t="s">
        <v>19</v>
      </c>
      <c r="J8311" t="s">
        <v>57</v>
      </c>
      <c r="K8311" t="s">
        <v>57</v>
      </c>
      <c r="L8311" t="s">
        <v>57</v>
      </c>
      <c r="M8311" t="s">
        <v>57</v>
      </c>
      <c r="N8311">
        <v>2</v>
      </c>
      <c r="O8311">
        <v>791</v>
      </c>
      <c r="P8311">
        <v>400</v>
      </c>
      <c r="Q8311">
        <v>4.0999999999999996</v>
      </c>
      <c r="R8311">
        <v>2018</v>
      </c>
      <c r="S8311">
        <v>4</v>
      </c>
      <c r="T8311">
        <v>3</v>
      </c>
      <c r="U8311" s="1">
        <v>43193</v>
      </c>
      <c r="V8311" s="5">
        <f>Main[[#This Row],[Average_Cost_for_two]] * VLOOKUP(Main[[#This Row],[Currency]],'Currency'!A:B,2,FALSE)</f>
        <v>4.8</v>
      </c>
      <c r="W8311" s="5" t="str">
        <f>IF(Main[[#This Row],[Avg_Cost_USD]]&lt;10,"Low",
IF(Main[[#This Row],[Avg_Cost_USD]]&lt;=30,"Medium","High"))</f>
        <v>Low</v>
      </c>
    </row>
    <row r="8312" spans="1:23" x14ac:dyDescent="0.3">
      <c r="A8312">
        <v>2700001</v>
      </c>
      <c r="B8312" t="s">
        <v>8595</v>
      </c>
      <c r="C8312">
        <v>1</v>
      </c>
      <c r="D8312" t="s">
        <v>8272</v>
      </c>
      <c r="E8312" t="s">
        <v>8596</v>
      </c>
      <c r="F8312">
        <v>85.316841670000002</v>
      </c>
      <c r="G8312">
        <v>23.416791669999999</v>
      </c>
      <c r="H8312" t="s">
        <v>289</v>
      </c>
      <c r="I8312" t="s">
        <v>19</v>
      </c>
      <c r="J8312" t="s">
        <v>57</v>
      </c>
      <c r="K8312" t="s">
        <v>57</v>
      </c>
      <c r="L8312" t="s">
        <v>57</v>
      </c>
      <c r="M8312" t="s">
        <v>57</v>
      </c>
      <c r="N8312">
        <v>3</v>
      </c>
      <c r="O8312">
        <v>65</v>
      </c>
      <c r="P8312">
        <v>1000</v>
      </c>
      <c r="Q8312">
        <v>3.3</v>
      </c>
      <c r="R8312">
        <v>2010</v>
      </c>
      <c r="S8312">
        <v>4</v>
      </c>
      <c r="T8312">
        <v>23</v>
      </c>
      <c r="U8312" s="1">
        <v>40291</v>
      </c>
      <c r="V8312" s="5">
        <f>Main[[#This Row],[Average_Cost_for_two]] * VLOOKUP(Main[[#This Row],[Currency]],'Currency'!A:B,2,FALSE)</f>
        <v>12</v>
      </c>
      <c r="W8312" s="5" t="str">
        <f>IF(Main[[#This Row],[Avg_Cost_USD]]&lt;10,"Low",
IF(Main[[#This Row],[Avg_Cost_USD]]&lt;=30,"Medium","High"))</f>
        <v>Medium</v>
      </c>
    </row>
    <row r="8313" spans="1:23" x14ac:dyDescent="0.3">
      <c r="A8313">
        <v>3800021</v>
      </c>
      <c r="B8313" t="s">
        <v>8276</v>
      </c>
      <c r="C8313">
        <v>1</v>
      </c>
      <c r="D8313" t="s">
        <v>5565</v>
      </c>
      <c r="E8313" t="s">
        <v>8332</v>
      </c>
      <c r="F8313">
        <v>72.794136109999997</v>
      </c>
      <c r="G8313">
        <v>21.186607890000001</v>
      </c>
      <c r="H8313" t="s">
        <v>2140</v>
      </c>
      <c r="I8313" t="s">
        <v>19</v>
      </c>
      <c r="J8313" t="s">
        <v>57</v>
      </c>
      <c r="K8313" t="s">
        <v>57</v>
      </c>
      <c r="L8313" t="s">
        <v>57</v>
      </c>
      <c r="M8313" t="s">
        <v>57</v>
      </c>
      <c r="N8313">
        <v>3</v>
      </c>
      <c r="O8313">
        <v>226</v>
      </c>
      <c r="P8313">
        <v>800</v>
      </c>
      <c r="Q8313">
        <v>3.9</v>
      </c>
      <c r="R8313">
        <v>2016</v>
      </c>
      <c r="S8313">
        <v>4</v>
      </c>
      <c r="T8313">
        <v>25</v>
      </c>
      <c r="U8313" s="1">
        <v>42485</v>
      </c>
      <c r="V8313" s="5">
        <f>Main[[#This Row],[Average_Cost_for_two]] * VLOOKUP(Main[[#This Row],[Currency]],'Currency'!A:B,2,FALSE)</f>
        <v>9.6</v>
      </c>
      <c r="W8313" s="5" t="str">
        <f>IF(Main[[#This Row],[Avg_Cost_USD]]&lt;10,"Low",
IF(Main[[#This Row],[Avg_Cost_USD]]&lt;=30,"Medium","High"))</f>
        <v>Low</v>
      </c>
    </row>
    <row r="8314" spans="1:23" x14ac:dyDescent="0.3">
      <c r="A8314">
        <v>3800003</v>
      </c>
      <c r="B8314" t="s">
        <v>8597</v>
      </c>
      <c r="C8314">
        <v>1</v>
      </c>
      <c r="D8314" t="s">
        <v>5565</v>
      </c>
      <c r="E8314" t="s">
        <v>8334</v>
      </c>
      <c r="F8314">
        <v>72.795502780000007</v>
      </c>
      <c r="G8314">
        <v>21.175975000000001</v>
      </c>
      <c r="H8314" t="s">
        <v>8598</v>
      </c>
      <c r="I8314" t="s">
        <v>19</v>
      </c>
      <c r="J8314" t="s">
        <v>57</v>
      </c>
      <c r="K8314" t="s">
        <v>57</v>
      </c>
      <c r="L8314" t="s">
        <v>57</v>
      </c>
      <c r="M8314" t="s">
        <v>57</v>
      </c>
      <c r="N8314">
        <v>3</v>
      </c>
      <c r="O8314">
        <v>164</v>
      </c>
      <c r="P8314">
        <v>900</v>
      </c>
      <c r="Q8314">
        <v>4.0999999999999996</v>
      </c>
      <c r="R8314">
        <v>2010</v>
      </c>
      <c r="S8314">
        <v>4</v>
      </c>
      <c r="T8314">
        <v>15</v>
      </c>
      <c r="U8314" s="1">
        <v>40283</v>
      </c>
      <c r="V8314" s="5">
        <f>Main[[#This Row],[Average_Cost_for_two]] * VLOOKUP(Main[[#This Row],[Currency]],'Currency'!A:B,2,FALSE)</f>
        <v>10.8</v>
      </c>
      <c r="W8314" s="5" t="str">
        <f>IF(Main[[#This Row],[Avg_Cost_USD]]&lt;10,"Low",
IF(Main[[#This Row],[Avg_Cost_USD]]&lt;=30,"Medium","High"))</f>
        <v>Medium</v>
      </c>
    </row>
    <row r="8315" spans="1:23" x14ac:dyDescent="0.3">
      <c r="A8315">
        <v>3800000</v>
      </c>
      <c r="B8315" t="s">
        <v>8599</v>
      </c>
      <c r="C8315">
        <v>1</v>
      </c>
      <c r="D8315" t="s">
        <v>5565</v>
      </c>
      <c r="E8315" t="s">
        <v>8600</v>
      </c>
      <c r="F8315">
        <v>72.768778170000004</v>
      </c>
      <c r="G8315">
        <v>21.157734520000002</v>
      </c>
      <c r="H8315" t="s">
        <v>8601</v>
      </c>
      <c r="I8315" t="s">
        <v>19</v>
      </c>
      <c r="J8315" t="s">
        <v>57</v>
      </c>
      <c r="K8315" t="s">
        <v>57</v>
      </c>
      <c r="L8315" t="s">
        <v>57</v>
      </c>
      <c r="M8315" t="s">
        <v>57</v>
      </c>
      <c r="N8315">
        <v>3</v>
      </c>
      <c r="O8315">
        <v>319</v>
      </c>
      <c r="P8315">
        <v>1400</v>
      </c>
      <c r="Q8315">
        <v>4.2</v>
      </c>
      <c r="R8315">
        <v>2013</v>
      </c>
      <c r="S8315">
        <v>4</v>
      </c>
      <c r="T8315">
        <v>26</v>
      </c>
      <c r="U8315" s="1">
        <v>41390</v>
      </c>
      <c r="V8315" s="5">
        <f>Main[[#This Row],[Average_Cost_for_two]] * VLOOKUP(Main[[#This Row],[Currency]],'Currency'!A:B,2,FALSE)</f>
        <v>16.8</v>
      </c>
      <c r="W8315" s="5" t="str">
        <f>IF(Main[[#This Row],[Avg_Cost_USD]]&lt;10,"Low",
IF(Main[[#This Row],[Avg_Cost_USD]]&lt;=30,"Medium","High"))</f>
        <v>Medium</v>
      </c>
    </row>
    <row r="8316" spans="1:23" x14ac:dyDescent="0.3">
      <c r="A8316">
        <v>3800252</v>
      </c>
      <c r="B8316" t="s">
        <v>7716</v>
      </c>
      <c r="C8316">
        <v>1</v>
      </c>
      <c r="D8316" t="s">
        <v>5565</v>
      </c>
      <c r="E8316" t="s">
        <v>5566</v>
      </c>
      <c r="F8316">
        <v>72.768725529999998</v>
      </c>
      <c r="G8316">
        <v>21.157728580000001</v>
      </c>
      <c r="H8316" t="s">
        <v>2812</v>
      </c>
      <c r="I8316" t="s">
        <v>19</v>
      </c>
      <c r="J8316" t="s">
        <v>57</v>
      </c>
      <c r="K8316" t="s">
        <v>57</v>
      </c>
      <c r="L8316" t="s">
        <v>57</v>
      </c>
      <c r="M8316" t="s">
        <v>57</v>
      </c>
      <c r="N8316">
        <v>3</v>
      </c>
      <c r="O8316">
        <v>221</v>
      </c>
      <c r="P8316">
        <v>1000</v>
      </c>
      <c r="Q8316">
        <v>4.0999999999999996</v>
      </c>
      <c r="R8316">
        <v>2010</v>
      </c>
      <c r="S8316">
        <v>4</v>
      </c>
      <c r="T8316">
        <v>5</v>
      </c>
      <c r="U8316" s="1">
        <v>40273</v>
      </c>
      <c r="V8316" s="5">
        <f>Main[[#This Row],[Average_Cost_for_two]] * VLOOKUP(Main[[#This Row],[Currency]],'Currency'!A:B,2,FALSE)</f>
        <v>12</v>
      </c>
      <c r="W8316" s="5" t="str">
        <f>IF(Main[[#This Row],[Avg_Cost_USD]]&lt;10,"Low",
IF(Main[[#This Row],[Avg_Cost_USD]]&lt;=30,"Medium","High"))</f>
        <v>Medium</v>
      </c>
    </row>
    <row r="8317" spans="1:23" x14ac:dyDescent="0.3">
      <c r="A8317">
        <v>3900058</v>
      </c>
      <c r="B8317" t="s">
        <v>8602</v>
      </c>
      <c r="C8317">
        <v>1</v>
      </c>
      <c r="D8317" t="s">
        <v>1642</v>
      </c>
      <c r="E8317" t="s">
        <v>8338</v>
      </c>
      <c r="F8317">
        <v>83.001801</v>
      </c>
      <c r="G8317">
        <v>25.290468000000001</v>
      </c>
      <c r="H8317" t="s">
        <v>56</v>
      </c>
      <c r="I8317" t="s">
        <v>19</v>
      </c>
      <c r="J8317" t="s">
        <v>57</v>
      </c>
      <c r="K8317" t="s">
        <v>57</v>
      </c>
      <c r="L8317" t="s">
        <v>57</v>
      </c>
      <c r="M8317" t="s">
        <v>57</v>
      </c>
      <c r="N8317">
        <v>3</v>
      </c>
      <c r="O8317">
        <v>96</v>
      </c>
      <c r="P8317">
        <v>800</v>
      </c>
      <c r="Q8317">
        <v>3.3</v>
      </c>
      <c r="R8317">
        <v>2018</v>
      </c>
      <c r="S8317">
        <v>4</v>
      </c>
      <c r="T8317">
        <v>26</v>
      </c>
      <c r="U8317" s="1">
        <v>43216</v>
      </c>
      <c r="V8317" s="5">
        <f>Main[[#This Row],[Average_Cost_for_two]] * VLOOKUP(Main[[#This Row],[Currency]],'Currency'!A:B,2,FALSE)</f>
        <v>9.6</v>
      </c>
      <c r="W8317" s="5" t="str">
        <f>IF(Main[[#This Row],[Avg_Cost_USD]]&lt;10,"Low",
IF(Main[[#This Row],[Avg_Cost_USD]]&lt;=30,"Medium","High"))</f>
        <v>Low</v>
      </c>
    </row>
    <row r="8318" spans="1:23" x14ac:dyDescent="0.3">
      <c r="A8318">
        <v>2800012</v>
      </c>
      <c r="B8318" t="s">
        <v>2456</v>
      </c>
      <c r="C8318">
        <v>1</v>
      </c>
      <c r="D8318" t="s">
        <v>5569</v>
      </c>
      <c r="E8318" t="s">
        <v>8603</v>
      </c>
      <c r="F8318">
        <v>83.305138889999995</v>
      </c>
      <c r="G8318">
        <v>17.726147220000001</v>
      </c>
      <c r="H8318" t="s">
        <v>369</v>
      </c>
      <c r="I8318" t="s">
        <v>19</v>
      </c>
      <c r="J8318" t="s">
        <v>57</v>
      </c>
      <c r="K8318" t="s">
        <v>57</v>
      </c>
      <c r="L8318" t="s">
        <v>57</v>
      </c>
      <c r="M8318" t="s">
        <v>57</v>
      </c>
      <c r="N8318">
        <v>2</v>
      </c>
      <c r="O8318">
        <v>230</v>
      </c>
      <c r="P8318">
        <v>600</v>
      </c>
      <c r="Q8318">
        <v>4.3</v>
      </c>
      <c r="R8318">
        <v>2013</v>
      </c>
      <c r="S8318">
        <v>4</v>
      </c>
      <c r="T8318">
        <v>8</v>
      </c>
      <c r="U8318" s="1">
        <v>41372</v>
      </c>
      <c r="V8318" s="5">
        <f>Main[[#This Row],[Average_Cost_for_two]] * VLOOKUP(Main[[#This Row],[Currency]],'Currency'!A:B,2,FALSE)</f>
        <v>7.2</v>
      </c>
      <c r="W8318" s="5" t="str">
        <f>IF(Main[[#This Row],[Avg_Cost_USD]]&lt;10,"Low",
IF(Main[[#This Row],[Avg_Cost_USD]]&lt;=30,"Medium","High"))</f>
        <v>Low</v>
      </c>
    </row>
    <row r="8319" spans="1:23" x14ac:dyDescent="0.3">
      <c r="A8319">
        <v>15705</v>
      </c>
      <c r="B8319" t="s">
        <v>8604</v>
      </c>
      <c r="C8319">
        <v>1</v>
      </c>
      <c r="D8319" t="s">
        <v>8318</v>
      </c>
      <c r="E8319" t="s">
        <v>8605</v>
      </c>
      <c r="F8319">
        <v>75.786975769999998</v>
      </c>
      <c r="G8319">
        <v>30.885813630000001</v>
      </c>
      <c r="H8319" t="s">
        <v>8606</v>
      </c>
      <c r="I8319" t="s">
        <v>19</v>
      </c>
      <c r="J8319" t="s">
        <v>57</v>
      </c>
      <c r="K8319" t="s">
        <v>57</v>
      </c>
      <c r="L8319" t="s">
        <v>57</v>
      </c>
      <c r="M8319" t="s">
        <v>57</v>
      </c>
      <c r="N8319">
        <v>4</v>
      </c>
      <c r="O8319">
        <v>87</v>
      </c>
      <c r="P8319">
        <v>2000</v>
      </c>
      <c r="Q8319">
        <v>4.3</v>
      </c>
      <c r="R8319">
        <v>2017</v>
      </c>
      <c r="S8319">
        <v>10</v>
      </c>
      <c r="T8319">
        <v>17</v>
      </c>
      <c r="U8319" s="1">
        <v>43025</v>
      </c>
      <c r="V8319" s="5">
        <f>Main[[#This Row],[Average_Cost_for_two]] * VLOOKUP(Main[[#This Row],[Currency]],'Currency'!A:B,2,FALSE)</f>
        <v>24</v>
      </c>
      <c r="W8319" s="5" t="str">
        <f>IF(Main[[#This Row],[Avg_Cost_USD]]&lt;10,"Low",
IF(Main[[#This Row],[Avg_Cost_USD]]&lt;=30,"Medium","High"))</f>
        <v>Medium</v>
      </c>
    </row>
    <row r="8320" spans="1:23" x14ac:dyDescent="0.3">
      <c r="A8320">
        <v>3400346</v>
      </c>
      <c r="B8320" t="s">
        <v>8607</v>
      </c>
      <c r="C8320">
        <v>1</v>
      </c>
      <c r="D8320" t="s">
        <v>5848</v>
      </c>
      <c r="E8320" t="s">
        <v>5849</v>
      </c>
      <c r="F8320">
        <v>78.040165000000002</v>
      </c>
      <c r="G8320">
        <v>27.161850000000001</v>
      </c>
      <c r="H8320" t="s">
        <v>2201</v>
      </c>
      <c r="I8320" t="s">
        <v>19</v>
      </c>
      <c r="J8320" t="s">
        <v>57</v>
      </c>
      <c r="K8320" t="s">
        <v>57</v>
      </c>
      <c r="L8320" t="s">
        <v>57</v>
      </c>
      <c r="M8320" t="s">
        <v>57</v>
      </c>
      <c r="N8320">
        <v>1</v>
      </c>
      <c r="O8320">
        <v>77</v>
      </c>
      <c r="P8320">
        <v>0</v>
      </c>
      <c r="Q8320">
        <v>4.9000000000000004</v>
      </c>
      <c r="R8320">
        <v>2015</v>
      </c>
      <c r="S8320">
        <v>3</v>
      </c>
      <c r="T8320">
        <v>7</v>
      </c>
      <c r="U8320" s="1">
        <v>42070</v>
      </c>
      <c r="V8320" s="5">
        <f>Main[[#This Row],[Average_Cost_for_two]] * VLOOKUP(Main[[#This Row],[Currency]],'Currency'!A:B,2,FALSE)</f>
        <v>0</v>
      </c>
      <c r="W8320" s="5" t="str">
        <f>IF(Main[[#This Row],[Avg_Cost_USD]]&lt;10,"Low",
IF(Main[[#This Row],[Avg_Cost_USD]]&lt;=30,"Medium","High"))</f>
        <v>Low</v>
      </c>
    </row>
    <row r="8321" spans="1:23" x14ac:dyDescent="0.3">
      <c r="A8321">
        <v>2200030</v>
      </c>
      <c r="B8321" t="s">
        <v>8608</v>
      </c>
      <c r="C8321">
        <v>1</v>
      </c>
      <c r="D8321" t="s">
        <v>8285</v>
      </c>
      <c r="E8321" t="s">
        <v>8286</v>
      </c>
      <c r="F8321">
        <v>74.875878</v>
      </c>
      <c r="G8321">
        <v>31.635657999999999</v>
      </c>
      <c r="H8321" t="s">
        <v>287</v>
      </c>
      <c r="I8321" t="s">
        <v>19</v>
      </c>
      <c r="J8321" t="s">
        <v>57</v>
      </c>
      <c r="K8321" t="s">
        <v>57</v>
      </c>
      <c r="L8321" t="s">
        <v>57</v>
      </c>
      <c r="M8321" t="s">
        <v>57</v>
      </c>
      <c r="N8321">
        <v>3</v>
      </c>
      <c r="O8321">
        <v>122</v>
      </c>
      <c r="P8321">
        <v>800</v>
      </c>
      <c r="Q8321">
        <v>3.4</v>
      </c>
      <c r="R8321">
        <v>2017</v>
      </c>
      <c r="S8321">
        <v>3</v>
      </c>
      <c r="T8321">
        <v>12</v>
      </c>
      <c r="U8321" s="1">
        <v>42806</v>
      </c>
      <c r="V8321" s="5">
        <f>Main[[#This Row],[Average_Cost_for_two]] * VLOOKUP(Main[[#This Row],[Currency]],'Currency'!A:B,2,FALSE)</f>
        <v>9.6</v>
      </c>
      <c r="W8321" s="5" t="str">
        <f>IF(Main[[#This Row],[Avg_Cost_USD]]&lt;10,"Low",
IF(Main[[#This Row],[Avg_Cost_USD]]&lt;=30,"Medium","High"))</f>
        <v>Low</v>
      </c>
    </row>
    <row r="8322" spans="1:23" x14ac:dyDescent="0.3">
      <c r="A8322">
        <v>2200283</v>
      </c>
      <c r="B8322" t="s">
        <v>8609</v>
      </c>
      <c r="C8322">
        <v>1</v>
      </c>
      <c r="D8322" t="s">
        <v>8285</v>
      </c>
      <c r="E8322" t="s">
        <v>8288</v>
      </c>
      <c r="F8322">
        <v>74.864910100000003</v>
      </c>
      <c r="G8322">
        <v>31.6466891</v>
      </c>
      <c r="H8322" t="s">
        <v>289</v>
      </c>
      <c r="I8322" t="s">
        <v>19</v>
      </c>
      <c r="J8322" t="s">
        <v>57</v>
      </c>
      <c r="K8322" t="s">
        <v>57</v>
      </c>
      <c r="L8322" t="s">
        <v>57</v>
      </c>
      <c r="M8322" t="s">
        <v>57</v>
      </c>
      <c r="N8322">
        <v>2</v>
      </c>
      <c r="O8322">
        <v>51</v>
      </c>
      <c r="P8322">
        <v>700</v>
      </c>
      <c r="Q8322">
        <v>3.6</v>
      </c>
      <c r="R8322">
        <v>2014</v>
      </c>
      <c r="S8322">
        <v>3</v>
      </c>
      <c r="T8322">
        <v>1</v>
      </c>
      <c r="U8322" s="1">
        <v>41699</v>
      </c>
      <c r="V8322" s="5">
        <f>Main[[#This Row],[Average_Cost_for_two]] * VLOOKUP(Main[[#This Row],[Currency]],'Currency'!A:B,2,FALSE)</f>
        <v>8.4</v>
      </c>
      <c r="W8322" s="5" t="str">
        <f>IF(Main[[#This Row],[Avg_Cost_USD]]&lt;10,"Low",
IF(Main[[#This Row],[Avg_Cost_USD]]&lt;=30,"Medium","High"))</f>
        <v>Low</v>
      </c>
    </row>
    <row r="8323" spans="1:23" x14ac:dyDescent="0.3">
      <c r="A8323">
        <v>2200149</v>
      </c>
      <c r="B8323" t="s">
        <v>8610</v>
      </c>
      <c r="C8323">
        <v>1</v>
      </c>
      <c r="D8323" t="s">
        <v>8285</v>
      </c>
      <c r="E8323" t="s">
        <v>8290</v>
      </c>
      <c r="F8323">
        <v>74.879813889999994</v>
      </c>
      <c r="G8323">
        <v>31.624047220000001</v>
      </c>
      <c r="H8323" t="s">
        <v>1671</v>
      </c>
      <c r="I8323" t="s">
        <v>19</v>
      </c>
      <c r="J8323" t="s">
        <v>57</v>
      </c>
      <c r="K8323" t="s">
        <v>57</v>
      </c>
      <c r="L8323" t="s">
        <v>57</v>
      </c>
      <c r="M8323" t="s">
        <v>57</v>
      </c>
      <c r="N8323">
        <v>2</v>
      </c>
      <c r="O8323">
        <v>44</v>
      </c>
      <c r="P8323">
        <v>600</v>
      </c>
      <c r="Q8323">
        <v>3.4</v>
      </c>
      <c r="R8323">
        <v>2010</v>
      </c>
      <c r="S8323">
        <v>3</v>
      </c>
      <c r="T8323">
        <v>3</v>
      </c>
      <c r="U8323" s="1">
        <v>40240</v>
      </c>
      <c r="V8323" s="5">
        <f>Main[[#This Row],[Average_Cost_for_two]] * VLOOKUP(Main[[#This Row],[Currency]],'Currency'!A:B,2,FALSE)</f>
        <v>7.2</v>
      </c>
      <c r="W8323" s="5" t="str">
        <f>IF(Main[[#This Row],[Avg_Cost_USD]]&lt;10,"Low",
IF(Main[[#This Row],[Avg_Cost_USD]]&lt;=30,"Medium","High"))</f>
        <v>Low</v>
      </c>
    </row>
    <row r="8324" spans="1:23" x14ac:dyDescent="0.3">
      <c r="A8324">
        <v>3400325</v>
      </c>
      <c r="B8324" t="s">
        <v>8611</v>
      </c>
      <c r="C8324">
        <v>1</v>
      </c>
      <c r="D8324" t="s">
        <v>5848</v>
      </c>
      <c r="E8324" t="s">
        <v>8612</v>
      </c>
      <c r="F8324">
        <v>0</v>
      </c>
      <c r="G8324">
        <v>0</v>
      </c>
      <c r="H8324" t="s">
        <v>1938</v>
      </c>
      <c r="I8324" t="s">
        <v>19</v>
      </c>
      <c r="J8324" t="s">
        <v>57</v>
      </c>
      <c r="K8324" t="s">
        <v>57</v>
      </c>
      <c r="L8324" t="s">
        <v>57</v>
      </c>
      <c r="M8324" t="s">
        <v>57</v>
      </c>
      <c r="N8324">
        <v>4</v>
      </c>
      <c r="O8324">
        <v>45</v>
      </c>
      <c r="P8324">
        <v>2000</v>
      </c>
      <c r="Q8324">
        <v>4</v>
      </c>
      <c r="R8324">
        <v>2018</v>
      </c>
      <c r="S8324">
        <v>9</v>
      </c>
      <c r="T8324">
        <v>24</v>
      </c>
      <c r="U8324" s="1">
        <v>43367</v>
      </c>
      <c r="V8324" s="5">
        <f>Main[[#This Row],[Average_Cost_for_two]] * VLOOKUP(Main[[#This Row],[Currency]],'Currency'!A:B,2,FALSE)</f>
        <v>24</v>
      </c>
      <c r="W8324" s="5" t="str">
        <f>IF(Main[[#This Row],[Avg_Cost_USD]]&lt;10,"Low",
IF(Main[[#This Row],[Avg_Cost_USD]]&lt;=30,"Medium","High"))</f>
        <v>Medium</v>
      </c>
    </row>
    <row r="8325" spans="1:23" x14ac:dyDescent="0.3">
      <c r="A8325">
        <v>18022206</v>
      </c>
      <c r="B8325" t="s">
        <v>8613</v>
      </c>
      <c r="C8325">
        <v>1</v>
      </c>
      <c r="D8325" t="s">
        <v>1626</v>
      </c>
      <c r="E8325" t="s">
        <v>8614</v>
      </c>
      <c r="F8325">
        <v>0</v>
      </c>
      <c r="G8325">
        <v>0</v>
      </c>
      <c r="H8325" t="s">
        <v>1073</v>
      </c>
      <c r="I8325" t="s">
        <v>19</v>
      </c>
      <c r="J8325" t="s">
        <v>57</v>
      </c>
      <c r="K8325" t="s">
        <v>57</v>
      </c>
      <c r="L8325" t="s">
        <v>57</v>
      </c>
      <c r="M8325" t="s">
        <v>57</v>
      </c>
      <c r="N8325">
        <v>4</v>
      </c>
      <c r="O8325">
        <v>367</v>
      </c>
      <c r="P8325">
        <v>2000</v>
      </c>
      <c r="Q8325">
        <v>4.2</v>
      </c>
      <c r="R8325">
        <v>2011</v>
      </c>
      <c r="S8325">
        <v>11</v>
      </c>
      <c r="T8325">
        <v>26</v>
      </c>
      <c r="U8325" s="1">
        <v>40873</v>
      </c>
      <c r="V8325" s="5">
        <f>Main[[#This Row],[Average_Cost_for_two]] * VLOOKUP(Main[[#This Row],[Currency]],'Currency'!A:B,2,FALSE)</f>
        <v>24</v>
      </c>
      <c r="W8325" s="5" t="str">
        <f>IF(Main[[#This Row],[Avg_Cost_USD]]&lt;10,"Low",
IF(Main[[#This Row],[Avg_Cost_USD]]&lt;=30,"Medium","High"))</f>
        <v>Medium</v>
      </c>
    </row>
    <row r="8326" spans="1:23" x14ac:dyDescent="0.3">
      <c r="A8326">
        <v>18339874</v>
      </c>
      <c r="B8326" t="s">
        <v>8270</v>
      </c>
      <c r="C8326">
        <v>1</v>
      </c>
      <c r="D8326" t="s">
        <v>7977</v>
      </c>
      <c r="E8326" t="s">
        <v>8615</v>
      </c>
      <c r="F8326">
        <v>77.5960137</v>
      </c>
      <c r="G8326">
        <v>12.9721612</v>
      </c>
      <c r="H8326" t="s">
        <v>2138</v>
      </c>
      <c r="I8326" t="s">
        <v>19</v>
      </c>
      <c r="J8326" t="s">
        <v>57</v>
      </c>
      <c r="K8326" t="s">
        <v>57</v>
      </c>
      <c r="L8326" t="s">
        <v>57</v>
      </c>
      <c r="M8326" t="s">
        <v>57</v>
      </c>
      <c r="N8326">
        <v>3</v>
      </c>
      <c r="O8326">
        <v>754</v>
      </c>
      <c r="P8326">
        <v>1500</v>
      </c>
      <c r="Q8326">
        <v>4.4000000000000004</v>
      </c>
      <c r="R8326">
        <v>2010</v>
      </c>
      <c r="S8326">
        <v>3</v>
      </c>
      <c r="T8326">
        <v>5</v>
      </c>
      <c r="U8326" s="1">
        <v>40242</v>
      </c>
      <c r="V8326" s="5">
        <f>Main[[#This Row],[Average_Cost_for_two]] * VLOOKUP(Main[[#This Row],[Currency]],'Currency'!A:B,2,FALSE)</f>
        <v>18</v>
      </c>
      <c r="W8326" s="5" t="str">
        <f>IF(Main[[#This Row],[Avg_Cost_USD]]&lt;10,"Low",
IF(Main[[#This Row],[Avg_Cost_USD]]&lt;=30,"Medium","High"))</f>
        <v>Medium</v>
      </c>
    </row>
    <row r="8327" spans="1:23" x14ac:dyDescent="0.3">
      <c r="A8327">
        <v>18408676</v>
      </c>
      <c r="B8327" t="s">
        <v>8616</v>
      </c>
      <c r="C8327">
        <v>1</v>
      </c>
      <c r="D8327" t="s">
        <v>8224</v>
      </c>
      <c r="E8327" t="s">
        <v>8617</v>
      </c>
      <c r="F8327">
        <v>85.817812869999997</v>
      </c>
      <c r="G8327">
        <v>20.325539330000002</v>
      </c>
      <c r="H8327" t="s">
        <v>8618</v>
      </c>
      <c r="I8327" t="s">
        <v>19</v>
      </c>
      <c r="J8327" t="s">
        <v>57</v>
      </c>
      <c r="K8327" t="s">
        <v>57</v>
      </c>
      <c r="L8327" t="s">
        <v>57</v>
      </c>
      <c r="M8327" t="s">
        <v>57</v>
      </c>
      <c r="N8327">
        <v>2</v>
      </c>
      <c r="O8327">
        <v>145</v>
      </c>
      <c r="P8327">
        <v>600</v>
      </c>
      <c r="Q8327">
        <v>4.5</v>
      </c>
      <c r="R8327">
        <v>2015</v>
      </c>
      <c r="S8327">
        <v>3</v>
      </c>
      <c r="T8327">
        <v>11</v>
      </c>
      <c r="U8327" s="1">
        <v>42074</v>
      </c>
      <c r="V8327" s="5">
        <f>Main[[#This Row],[Average_Cost_for_two]] * VLOOKUP(Main[[#This Row],[Currency]],'Currency'!A:B,2,FALSE)</f>
        <v>7.2</v>
      </c>
      <c r="W8327" s="5" t="str">
        <f>IF(Main[[#This Row],[Avg_Cost_USD]]&lt;10,"Low",
IF(Main[[#This Row],[Avg_Cost_USD]]&lt;=30,"Medium","High"))</f>
        <v>Low</v>
      </c>
    </row>
    <row r="8328" spans="1:23" x14ac:dyDescent="0.3">
      <c r="A8328">
        <v>2900234</v>
      </c>
      <c r="B8328" t="s">
        <v>8619</v>
      </c>
      <c r="C8328">
        <v>1</v>
      </c>
      <c r="D8328" t="s">
        <v>8224</v>
      </c>
      <c r="E8328" t="s">
        <v>8617</v>
      </c>
      <c r="F8328">
        <v>85.818566669999996</v>
      </c>
      <c r="G8328">
        <v>20.32634444</v>
      </c>
      <c r="H8328" t="s">
        <v>2663</v>
      </c>
      <c r="I8328" t="s">
        <v>19</v>
      </c>
      <c r="J8328" t="s">
        <v>57</v>
      </c>
      <c r="K8328" t="s">
        <v>57</v>
      </c>
      <c r="L8328" t="s">
        <v>57</v>
      </c>
      <c r="M8328" t="s">
        <v>57</v>
      </c>
      <c r="N8328">
        <v>2</v>
      </c>
      <c r="O8328">
        <v>247</v>
      </c>
      <c r="P8328">
        <v>500</v>
      </c>
      <c r="Q8328">
        <v>3.9</v>
      </c>
      <c r="R8328">
        <v>2011</v>
      </c>
      <c r="S8328">
        <v>3</v>
      </c>
      <c r="T8328">
        <v>26</v>
      </c>
      <c r="U8328" s="1">
        <v>40628</v>
      </c>
      <c r="V8328" s="5">
        <f>Main[[#This Row],[Average_Cost_for_two]] * VLOOKUP(Main[[#This Row],[Currency]],'Currency'!A:B,2,FALSE)</f>
        <v>6</v>
      </c>
      <c r="W8328" s="5" t="str">
        <f>IF(Main[[#This Row],[Avg_Cost_USD]]&lt;10,"Low",
IF(Main[[#This Row],[Avg_Cost_USD]]&lt;=30,"Medium","High"))</f>
        <v>Low</v>
      </c>
    </row>
    <row r="8329" spans="1:23" x14ac:dyDescent="0.3">
      <c r="A8329">
        <v>18436042</v>
      </c>
      <c r="B8329" t="s">
        <v>8620</v>
      </c>
      <c r="C8329">
        <v>1</v>
      </c>
      <c r="D8329" t="s">
        <v>8224</v>
      </c>
      <c r="E8329" t="s">
        <v>8621</v>
      </c>
      <c r="F8329">
        <v>85.826696240000004</v>
      </c>
      <c r="G8329">
        <v>20.28398889</v>
      </c>
      <c r="H8329" t="s">
        <v>8622</v>
      </c>
      <c r="I8329" t="s">
        <v>19</v>
      </c>
      <c r="J8329" t="s">
        <v>57</v>
      </c>
      <c r="K8329" t="s">
        <v>57</v>
      </c>
      <c r="L8329" t="s">
        <v>57</v>
      </c>
      <c r="M8329" t="s">
        <v>57</v>
      </c>
      <c r="N8329">
        <v>1</v>
      </c>
      <c r="O8329">
        <v>89</v>
      </c>
      <c r="P8329">
        <v>400</v>
      </c>
      <c r="Q8329">
        <v>3.5</v>
      </c>
      <c r="R8329">
        <v>2018</v>
      </c>
      <c r="S8329">
        <v>3</v>
      </c>
      <c r="T8329">
        <v>5</v>
      </c>
      <c r="U8329" s="1">
        <v>43164</v>
      </c>
      <c r="V8329" s="5">
        <f>Main[[#This Row],[Average_Cost_for_two]] * VLOOKUP(Main[[#This Row],[Currency]],'Currency'!A:B,2,FALSE)</f>
        <v>4.8</v>
      </c>
      <c r="W8329" s="5" t="str">
        <f>IF(Main[[#This Row],[Avg_Cost_USD]]&lt;10,"Low",
IF(Main[[#This Row],[Avg_Cost_USD]]&lt;=30,"Medium","High"))</f>
        <v>Low</v>
      </c>
    </row>
    <row r="8330" spans="1:23" x14ac:dyDescent="0.3">
      <c r="A8330">
        <v>71492</v>
      </c>
      <c r="B8330" t="s">
        <v>8623</v>
      </c>
      <c r="C8330">
        <v>1</v>
      </c>
      <c r="D8330" t="s">
        <v>7952</v>
      </c>
      <c r="E8330" t="s">
        <v>8624</v>
      </c>
      <c r="F8330">
        <v>80.242438890000003</v>
      </c>
      <c r="G8330">
        <v>13.022394439999999</v>
      </c>
      <c r="H8330" t="s">
        <v>1324</v>
      </c>
      <c r="I8330" t="s">
        <v>19</v>
      </c>
      <c r="J8330" t="s">
        <v>57</v>
      </c>
      <c r="K8330" t="s">
        <v>57</v>
      </c>
      <c r="L8330" t="s">
        <v>57</v>
      </c>
      <c r="M8330" t="s">
        <v>57</v>
      </c>
      <c r="N8330">
        <v>3</v>
      </c>
      <c r="O8330">
        <v>1004</v>
      </c>
      <c r="P8330">
        <v>1100</v>
      </c>
      <c r="Q8330">
        <v>4.0999999999999996</v>
      </c>
      <c r="R8330">
        <v>2018</v>
      </c>
      <c r="S8330">
        <v>3</v>
      </c>
      <c r="T8330">
        <v>21</v>
      </c>
      <c r="U8330" s="1">
        <v>43180</v>
      </c>
      <c r="V8330" s="5">
        <f>Main[[#This Row],[Average_Cost_for_two]] * VLOOKUP(Main[[#This Row],[Currency]],'Currency'!A:B,2,FALSE)</f>
        <v>13.200000000000001</v>
      </c>
      <c r="W8330" s="5" t="str">
        <f>IF(Main[[#This Row],[Avg_Cost_USD]]&lt;10,"Low",
IF(Main[[#This Row],[Avg_Cost_USD]]&lt;=30,"Medium","High"))</f>
        <v>Medium</v>
      </c>
    </row>
    <row r="8331" spans="1:23" x14ac:dyDescent="0.3">
      <c r="A8331">
        <v>18434000</v>
      </c>
      <c r="B8331" t="s">
        <v>8625</v>
      </c>
      <c r="C8331">
        <v>1</v>
      </c>
      <c r="D8331" t="s">
        <v>5580</v>
      </c>
      <c r="E8331" t="s">
        <v>8626</v>
      </c>
      <c r="F8331">
        <v>76.971081999999996</v>
      </c>
      <c r="G8331">
        <v>10.96185</v>
      </c>
      <c r="H8331" t="s">
        <v>8627</v>
      </c>
      <c r="I8331" t="s">
        <v>19</v>
      </c>
      <c r="J8331" t="s">
        <v>57</v>
      </c>
      <c r="K8331" t="s">
        <v>57</v>
      </c>
      <c r="L8331" t="s">
        <v>57</v>
      </c>
      <c r="M8331" t="s">
        <v>57</v>
      </c>
      <c r="N8331">
        <v>2</v>
      </c>
      <c r="O8331">
        <v>24</v>
      </c>
      <c r="P8331">
        <v>450</v>
      </c>
      <c r="Q8331">
        <v>3.8</v>
      </c>
      <c r="R8331">
        <v>2013</v>
      </c>
      <c r="S8331">
        <v>3</v>
      </c>
      <c r="T8331">
        <v>28</v>
      </c>
      <c r="U8331" s="1">
        <v>41361</v>
      </c>
      <c r="V8331" s="5">
        <f>Main[[#This Row],[Average_Cost_for_two]] * VLOOKUP(Main[[#This Row],[Currency]],'Currency'!A:B,2,FALSE)</f>
        <v>5.4</v>
      </c>
      <c r="W8331" s="5" t="str">
        <f>IF(Main[[#This Row],[Avg_Cost_USD]]&lt;10,"Low",
IF(Main[[#This Row],[Avg_Cost_USD]]&lt;=30,"Medium","High"))</f>
        <v>Low</v>
      </c>
    </row>
    <row r="8332" spans="1:23" x14ac:dyDescent="0.3">
      <c r="A8332">
        <v>3000126</v>
      </c>
      <c r="B8332" t="s">
        <v>8628</v>
      </c>
      <c r="C8332">
        <v>1</v>
      </c>
      <c r="D8332" t="s">
        <v>5580</v>
      </c>
      <c r="E8332" t="s">
        <v>4964</v>
      </c>
      <c r="F8332">
        <v>76.98431119</v>
      </c>
      <c r="G8332">
        <v>11.008638360000001</v>
      </c>
      <c r="H8332" t="s">
        <v>8629</v>
      </c>
      <c r="I8332" t="s">
        <v>19</v>
      </c>
      <c r="J8332" t="s">
        <v>57</v>
      </c>
      <c r="K8332" t="s">
        <v>57</v>
      </c>
      <c r="L8332" t="s">
        <v>57</v>
      </c>
      <c r="M8332" t="s">
        <v>57</v>
      </c>
      <c r="N8332">
        <v>3</v>
      </c>
      <c r="O8332">
        <v>221</v>
      </c>
      <c r="P8332">
        <v>1200</v>
      </c>
      <c r="Q8332">
        <v>3.8</v>
      </c>
      <c r="R8332">
        <v>2013</v>
      </c>
      <c r="S8332">
        <v>3</v>
      </c>
      <c r="T8332">
        <v>2</v>
      </c>
      <c r="U8332" s="1">
        <v>41335</v>
      </c>
      <c r="V8332" s="5">
        <f>Main[[#This Row],[Average_Cost_for_two]] * VLOOKUP(Main[[#This Row],[Currency]],'Currency'!A:B,2,FALSE)</f>
        <v>14.4</v>
      </c>
      <c r="W8332" s="5" t="str">
        <f>IF(Main[[#This Row],[Avg_Cost_USD]]&lt;10,"Low",
IF(Main[[#This Row],[Avg_Cost_USD]]&lt;=30,"Medium","High"))</f>
        <v>Medium</v>
      </c>
    </row>
    <row r="8333" spans="1:23" x14ac:dyDescent="0.3">
      <c r="A8333">
        <v>2100784</v>
      </c>
      <c r="B8333" t="s">
        <v>8630</v>
      </c>
      <c r="C8333">
        <v>1</v>
      </c>
      <c r="D8333" t="s">
        <v>2453</v>
      </c>
      <c r="E8333" t="s">
        <v>8378</v>
      </c>
      <c r="F8333">
        <v>91.752314310000003</v>
      </c>
      <c r="G8333">
        <v>26.186001480000002</v>
      </c>
      <c r="H8333" t="s">
        <v>8631</v>
      </c>
      <c r="I8333" t="s">
        <v>19</v>
      </c>
      <c r="J8333" t="s">
        <v>57</v>
      </c>
      <c r="K8333" t="s">
        <v>57</v>
      </c>
      <c r="L8333" t="s">
        <v>57</v>
      </c>
      <c r="M8333" t="s">
        <v>57</v>
      </c>
      <c r="N8333">
        <v>2</v>
      </c>
      <c r="O8333">
        <v>377</v>
      </c>
      <c r="P8333">
        <v>400</v>
      </c>
      <c r="Q8333">
        <v>4.0999999999999996</v>
      </c>
      <c r="R8333">
        <v>2013</v>
      </c>
      <c r="S8333">
        <v>3</v>
      </c>
      <c r="T8333">
        <v>5</v>
      </c>
      <c r="U8333" s="1">
        <v>41338</v>
      </c>
      <c r="V8333" s="5">
        <f>Main[[#This Row],[Average_Cost_for_two]] * VLOOKUP(Main[[#This Row],[Currency]],'Currency'!A:B,2,FALSE)</f>
        <v>4.8</v>
      </c>
      <c r="W8333" s="5" t="str">
        <f>IF(Main[[#This Row],[Avg_Cost_USD]]&lt;10,"Low",
IF(Main[[#This Row],[Avg_Cost_USD]]&lt;=30,"Medium","High"))</f>
        <v>Low</v>
      </c>
    </row>
    <row r="8334" spans="1:23" x14ac:dyDescent="0.3">
      <c r="A8334">
        <v>18418733</v>
      </c>
      <c r="B8334" t="s">
        <v>8632</v>
      </c>
      <c r="C8334">
        <v>1</v>
      </c>
      <c r="D8334" t="s">
        <v>7980</v>
      </c>
      <c r="E8334" t="s">
        <v>8028</v>
      </c>
      <c r="F8334">
        <v>78.404422510000003</v>
      </c>
      <c r="G8334">
        <v>17.428294340000001</v>
      </c>
      <c r="H8334" t="s">
        <v>8633</v>
      </c>
      <c r="I8334" t="s">
        <v>19</v>
      </c>
      <c r="J8334" t="s">
        <v>57</v>
      </c>
      <c r="K8334" t="s">
        <v>57</v>
      </c>
      <c r="L8334" t="s">
        <v>57</v>
      </c>
      <c r="M8334" t="s">
        <v>57</v>
      </c>
      <c r="N8334">
        <v>3</v>
      </c>
      <c r="O8334">
        <v>79</v>
      </c>
      <c r="P8334">
        <v>1400</v>
      </c>
      <c r="Q8334">
        <v>4.2</v>
      </c>
      <c r="R8334">
        <v>2012</v>
      </c>
      <c r="S8334">
        <v>3</v>
      </c>
      <c r="T8334">
        <v>22</v>
      </c>
      <c r="U8334" s="1">
        <v>40990</v>
      </c>
      <c r="V8334" s="5">
        <f>Main[[#This Row],[Average_Cost_for_two]] * VLOOKUP(Main[[#This Row],[Currency]],'Currency'!A:B,2,FALSE)</f>
        <v>16.8</v>
      </c>
      <c r="W8334" s="5" t="str">
        <f>IF(Main[[#This Row],[Avg_Cost_USD]]&lt;10,"Low",
IF(Main[[#This Row],[Avg_Cost_USD]]&lt;=30,"Medium","High"))</f>
        <v>Medium</v>
      </c>
    </row>
    <row r="8335" spans="1:23" x14ac:dyDescent="0.3">
      <c r="A8335">
        <v>6301290</v>
      </c>
      <c r="B8335" t="s">
        <v>8634</v>
      </c>
      <c r="C8335">
        <v>162</v>
      </c>
      <c r="D8335" t="s">
        <v>8635</v>
      </c>
      <c r="E8335" t="s">
        <v>8636</v>
      </c>
      <c r="F8335">
        <v>120.97933329999999</v>
      </c>
      <c r="G8335">
        <v>14.54</v>
      </c>
      <c r="H8335" t="s">
        <v>8637</v>
      </c>
      <c r="I8335" t="s">
        <v>28</v>
      </c>
      <c r="J8335" t="s">
        <v>61</v>
      </c>
      <c r="K8335" t="s">
        <v>57</v>
      </c>
      <c r="L8335" t="s">
        <v>57</v>
      </c>
      <c r="M8335" t="s">
        <v>57</v>
      </c>
      <c r="N8335">
        <v>4</v>
      </c>
      <c r="O8335">
        <v>677</v>
      </c>
      <c r="P8335">
        <v>2000</v>
      </c>
      <c r="Q8335">
        <v>4.2</v>
      </c>
      <c r="R8335">
        <v>2015</v>
      </c>
      <c r="S8335">
        <v>8</v>
      </c>
      <c r="T8335">
        <v>9</v>
      </c>
      <c r="U8335" s="1">
        <v>42225</v>
      </c>
      <c r="V8335" s="5">
        <f>Main[[#This Row],[Average_Cost_for_two]] * VLOOKUP(Main[[#This Row],[Currency]],'Currency'!A:B,2,FALSE)</f>
        <v>146</v>
      </c>
      <c r="W8335" s="5" t="str">
        <f>IF(Main[[#This Row],[Avg_Cost_USD]]&lt;10,"Low",
IF(Main[[#This Row],[Avg_Cost_USD]]&lt;=30,"Medium","High"))</f>
        <v>High</v>
      </c>
    </row>
    <row r="8336" spans="1:23" x14ac:dyDescent="0.3">
      <c r="A8336">
        <v>6300781</v>
      </c>
      <c r="B8336" t="s">
        <v>8638</v>
      </c>
      <c r="C8336">
        <v>162</v>
      </c>
      <c r="D8336" t="s">
        <v>8635</v>
      </c>
      <c r="E8336" t="s">
        <v>8636</v>
      </c>
      <c r="F8336">
        <v>120.9796667</v>
      </c>
      <c r="G8336">
        <v>14.531333330000001</v>
      </c>
      <c r="H8336" t="s">
        <v>6178</v>
      </c>
      <c r="I8336" t="s">
        <v>28</v>
      </c>
      <c r="J8336" t="s">
        <v>61</v>
      </c>
      <c r="K8336" t="s">
        <v>57</v>
      </c>
      <c r="L8336" t="s">
        <v>57</v>
      </c>
      <c r="M8336" t="s">
        <v>57</v>
      </c>
      <c r="N8336">
        <v>4</v>
      </c>
      <c r="O8336">
        <v>520</v>
      </c>
      <c r="P8336">
        <v>2000</v>
      </c>
      <c r="Q8336">
        <v>4</v>
      </c>
      <c r="R8336">
        <v>2011</v>
      </c>
      <c r="S8336">
        <v>6</v>
      </c>
      <c r="T8336">
        <v>22</v>
      </c>
      <c r="U8336" s="1">
        <v>40716</v>
      </c>
      <c r="V8336" s="5">
        <f>Main[[#This Row],[Average_Cost_for_two]] * VLOOKUP(Main[[#This Row],[Currency]],'Currency'!A:B,2,FALSE)</f>
        <v>146</v>
      </c>
      <c r="W8336" s="5" t="str">
        <f>IF(Main[[#This Row],[Avg_Cost_USD]]&lt;10,"Low",
IF(Main[[#This Row],[Avg_Cost_USD]]&lt;=30,"Medium","High"))</f>
        <v>High</v>
      </c>
    </row>
    <row r="8337" spans="1:23" x14ac:dyDescent="0.3">
      <c r="A8337">
        <v>4752</v>
      </c>
      <c r="B8337" t="s">
        <v>8639</v>
      </c>
      <c r="C8337">
        <v>1</v>
      </c>
      <c r="D8337" t="s">
        <v>54</v>
      </c>
      <c r="E8337" t="s">
        <v>1970</v>
      </c>
      <c r="F8337">
        <v>77.219503369999998</v>
      </c>
      <c r="G8337">
        <v>28.53013602</v>
      </c>
      <c r="H8337" t="s">
        <v>8640</v>
      </c>
      <c r="I8337" t="s">
        <v>19</v>
      </c>
      <c r="J8337" t="s">
        <v>61</v>
      </c>
      <c r="K8337" t="s">
        <v>57</v>
      </c>
      <c r="L8337" t="s">
        <v>57</v>
      </c>
      <c r="M8337" t="s">
        <v>57</v>
      </c>
      <c r="N8337">
        <v>4</v>
      </c>
      <c r="O8337">
        <v>570</v>
      </c>
      <c r="P8337">
        <v>2100</v>
      </c>
      <c r="Q8337">
        <v>3.4</v>
      </c>
      <c r="R8337">
        <v>2010</v>
      </c>
      <c r="S8337">
        <v>9</v>
      </c>
      <c r="T8337">
        <v>28</v>
      </c>
      <c r="U8337" s="1">
        <v>40449</v>
      </c>
      <c r="V8337" s="5">
        <f>Main[[#This Row],[Average_Cost_for_two]] * VLOOKUP(Main[[#This Row],[Currency]],'Currency'!A:B,2,FALSE)</f>
        <v>25.2</v>
      </c>
      <c r="W8337" s="5" t="str">
        <f>IF(Main[[#This Row],[Avg_Cost_USD]]&lt;10,"Low",
IF(Main[[#This Row],[Avg_Cost_USD]]&lt;=30,"Medium","High"))</f>
        <v>Medium</v>
      </c>
    </row>
    <row r="8338" spans="1:23" x14ac:dyDescent="0.3">
      <c r="A8338">
        <v>2300176</v>
      </c>
      <c r="B8338" t="s">
        <v>8641</v>
      </c>
      <c r="C8338">
        <v>1</v>
      </c>
      <c r="D8338" t="s">
        <v>5558</v>
      </c>
      <c r="E8338" t="s">
        <v>8388</v>
      </c>
      <c r="F8338">
        <v>80.317833329999999</v>
      </c>
      <c r="G8338">
        <v>26.483041669999999</v>
      </c>
      <c r="H8338" t="s">
        <v>315</v>
      </c>
      <c r="I8338" t="s">
        <v>19</v>
      </c>
      <c r="J8338" t="s">
        <v>57</v>
      </c>
      <c r="K8338" t="s">
        <v>57</v>
      </c>
      <c r="L8338" t="s">
        <v>57</v>
      </c>
      <c r="M8338" t="s">
        <v>57</v>
      </c>
      <c r="N8338">
        <v>2</v>
      </c>
      <c r="O8338">
        <v>171</v>
      </c>
      <c r="P8338">
        <v>350</v>
      </c>
      <c r="Q8338">
        <v>4.0999999999999996</v>
      </c>
      <c r="R8338">
        <v>2013</v>
      </c>
      <c r="S8338">
        <v>3</v>
      </c>
      <c r="T8338">
        <v>19</v>
      </c>
      <c r="U8338" s="1">
        <v>41352</v>
      </c>
      <c r="V8338" s="5">
        <f>Main[[#This Row],[Average_Cost_for_two]] * VLOOKUP(Main[[#This Row],[Currency]],'Currency'!A:B,2,FALSE)</f>
        <v>4.2</v>
      </c>
      <c r="W8338" s="5" t="str">
        <f>IF(Main[[#This Row],[Avg_Cost_USD]]&lt;10,"Low",
IF(Main[[#This Row],[Avg_Cost_USD]]&lt;=30,"Medium","High"))</f>
        <v>Low</v>
      </c>
    </row>
    <row r="8339" spans="1:23" x14ac:dyDescent="0.3">
      <c r="A8339">
        <v>311982</v>
      </c>
      <c r="B8339" t="s">
        <v>8642</v>
      </c>
      <c r="C8339">
        <v>1</v>
      </c>
      <c r="D8339" t="s">
        <v>54</v>
      </c>
      <c r="E8339" t="s">
        <v>502</v>
      </c>
      <c r="F8339">
        <v>77.2194535</v>
      </c>
      <c r="G8339">
        <v>28.618321699999999</v>
      </c>
      <c r="H8339" t="s">
        <v>8643</v>
      </c>
      <c r="I8339" t="s">
        <v>19</v>
      </c>
      <c r="J8339" t="s">
        <v>61</v>
      </c>
      <c r="K8339" t="s">
        <v>57</v>
      </c>
      <c r="L8339" t="s">
        <v>57</v>
      </c>
      <c r="M8339" t="s">
        <v>57</v>
      </c>
      <c r="N8339">
        <v>4</v>
      </c>
      <c r="O8339">
        <v>299</v>
      </c>
      <c r="P8339">
        <v>2100</v>
      </c>
      <c r="Q8339">
        <v>3.9</v>
      </c>
      <c r="R8339">
        <v>2015</v>
      </c>
      <c r="S8339">
        <v>7</v>
      </c>
      <c r="T8339">
        <v>10</v>
      </c>
      <c r="U8339" s="1">
        <v>42195</v>
      </c>
      <c r="V8339" s="5">
        <f>Main[[#This Row],[Average_Cost_for_two]] * VLOOKUP(Main[[#This Row],[Currency]],'Currency'!A:B,2,FALSE)</f>
        <v>25.2</v>
      </c>
      <c r="W8339" s="5" t="str">
        <f>IF(Main[[#This Row],[Avg_Cost_USD]]&lt;10,"Low",
IF(Main[[#This Row],[Avg_Cost_USD]]&lt;=30,"Medium","High"))</f>
        <v>Medium</v>
      </c>
    </row>
    <row r="8340" spans="1:23" x14ac:dyDescent="0.3">
      <c r="A8340">
        <v>900682</v>
      </c>
      <c r="B8340" t="s">
        <v>8644</v>
      </c>
      <c r="C8340">
        <v>1</v>
      </c>
      <c r="D8340" t="s">
        <v>8141</v>
      </c>
      <c r="E8340" t="s">
        <v>8645</v>
      </c>
      <c r="F8340">
        <v>76.285000949999997</v>
      </c>
      <c r="G8340">
        <v>9.9793629209999999</v>
      </c>
      <c r="H8340" t="s">
        <v>1073</v>
      </c>
      <c r="I8340" t="s">
        <v>19</v>
      </c>
      <c r="J8340" t="s">
        <v>57</v>
      </c>
      <c r="K8340" t="s">
        <v>57</v>
      </c>
      <c r="L8340" t="s">
        <v>57</v>
      </c>
      <c r="M8340" t="s">
        <v>57</v>
      </c>
      <c r="N8340">
        <v>3</v>
      </c>
      <c r="O8340">
        <v>289</v>
      </c>
      <c r="P8340">
        <v>1000</v>
      </c>
      <c r="Q8340">
        <v>4.5999999999999996</v>
      </c>
      <c r="R8340">
        <v>2014</v>
      </c>
      <c r="S8340">
        <v>3</v>
      </c>
      <c r="T8340">
        <v>10</v>
      </c>
      <c r="U8340" s="1">
        <v>41708</v>
      </c>
      <c r="V8340" s="5">
        <f>Main[[#This Row],[Average_Cost_for_two]] * VLOOKUP(Main[[#This Row],[Currency]],'Currency'!A:B,2,FALSE)</f>
        <v>12</v>
      </c>
      <c r="W8340" s="5" t="str">
        <f>IF(Main[[#This Row],[Avg_Cost_USD]]&lt;10,"Low",
IF(Main[[#This Row],[Avg_Cost_USD]]&lt;=30,"Medium","High"))</f>
        <v>Medium</v>
      </c>
    </row>
    <row r="8341" spans="1:23" x14ac:dyDescent="0.3">
      <c r="A8341">
        <v>95333</v>
      </c>
      <c r="B8341" t="s">
        <v>8646</v>
      </c>
      <c r="C8341">
        <v>1</v>
      </c>
      <c r="D8341" t="s">
        <v>8141</v>
      </c>
      <c r="E8341" t="s">
        <v>8209</v>
      </c>
      <c r="F8341">
        <v>76.281127780000006</v>
      </c>
      <c r="G8341">
        <v>9.9856972220000007</v>
      </c>
      <c r="H8341" t="s">
        <v>2996</v>
      </c>
      <c r="I8341" t="s">
        <v>19</v>
      </c>
      <c r="J8341" t="s">
        <v>57</v>
      </c>
      <c r="K8341" t="s">
        <v>57</v>
      </c>
      <c r="L8341" t="s">
        <v>57</v>
      </c>
      <c r="M8341" t="s">
        <v>57</v>
      </c>
      <c r="N8341">
        <v>2</v>
      </c>
      <c r="O8341">
        <v>277</v>
      </c>
      <c r="P8341">
        <v>800</v>
      </c>
      <c r="Q8341">
        <v>3.7</v>
      </c>
      <c r="R8341">
        <v>2010</v>
      </c>
      <c r="S8341">
        <v>3</v>
      </c>
      <c r="T8341">
        <v>27</v>
      </c>
      <c r="U8341" s="1">
        <v>40264</v>
      </c>
      <c r="V8341" s="5">
        <f>Main[[#This Row],[Average_Cost_for_two]] * VLOOKUP(Main[[#This Row],[Currency]],'Currency'!A:B,2,FALSE)</f>
        <v>9.6</v>
      </c>
      <c r="W8341" s="5" t="str">
        <f>IF(Main[[#This Row],[Avg_Cost_USD]]&lt;10,"Low",
IF(Main[[#This Row],[Avg_Cost_USD]]&lt;=30,"Medium","High"))</f>
        <v>Low</v>
      </c>
    </row>
    <row r="8342" spans="1:23" x14ac:dyDescent="0.3">
      <c r="A8342">
        <v>900533</v>
      </c>
      <c r="B8342" t="s">
        <v>8647</v>
      </c>
      <c r="C8342">
        <v>1</v>
      </c>
      <c r="D8342" t="s">
        <v>8141</v>
      </c>
      <c r="E8342" t="s">
        <v>8144</v>
      </c>
      <c r="F8342">
        <v>76.308258330000001</v>
      </c>
      <c r="G8342">
        <v>10.02736389</v>
      </c>
      <c r="H8342" t="s">
        <v>8648</v>
      </c>
      <c r="I8342" t="s">
        <v>19</v>
      </c>
      <c r="J8342" t="s">
        <v>57</v>
      </c>
      <c r="K8342" t="s">
        <v>57</v>
      </c>
      <c r="L8342" t="s">
        <v>57</v>
      </c>
      <c r="M8342" t="s">
        <v>57</v>
      </c>
      <c r="N8342">
        <v>2</v>
      </c>
      <c r="O8342">
        <v>722</v>
      </c>
      <c r="P8342">
        <v>900</v>
      </c>
      <c r="Q8342">
        <v>4.3</v>
      </c>
      <c r="R8342">
        <v>2017</v>
      </c>
      <c r="S8342">
        <v>3</v>
      </c>
      <c r="T8342">
        <v>7</v>
      </c>
      <c r="U8342" s="1">
        <v>42801</v>
      </c>
      <c r="V8342" s="5">
        <f>Main[[#This Row],[Average_Cost_for_two]] * VLOOKUP(Main[[#This Row],[Currency]],'Currency'!A:B,2,FALSE)</f>
        <v>10.8</v>
      </c>
      <c r="W8342" s="5" t="str">
        <f>IF(Main[[#This Row],[Avg_Cost_USD]]&lt;10,"Low",
IF(Main[[#This Row],[Avg_Cost_USD]]&lt;=30,"Medium","High"))</f>
        <v>Medium</v>
      </c>
    </row>
    <row r="8343" spans="1:23" x14ac:dyDescent="0.3">
      <c r="A8343">
        <v>900032</v>
      </c>
      <c r="B8343" t="s">
        <v>8649</v>
      </c>
      <c r="C8343">
        <v>1</v>
      </c>
      <c r="D8343" t="s">
        <v>8141</v>
      </c>
      <c r="E8343" t="s">
        <v>8650</v>
      </c>
      <c r="F8343">
        <v>76.293936130000006</v>
      </c>
      <c r="G8343">
        <v>9.9608458130000006</v>
      </c>
      <c r="H8343" t="s">
        <v>8651</v>
      </c>
      <c r="I8343" t="s">
        <v>19</v>
      </c>
      <c r="J8343" t="s">
        <v>57</v>
      </c>
      <c r="K8343" t="s">
        <v>57</v>
      </c>
      <c r="L8343" t="s">
        <v>57</v>
      </c>
      <c r="M8343" t="s">
        <v>57</v>
      </c>
      <c r="N8343">
        <v>2</v>
      </c>
      <c r="O8343">
        <v>312</v>
      </c>
      <c r="P8343">
        <v>700</v>
      </c>
      <c r="Q8343">
        <v>4.3</v>
      </c>
      <c r="R8343">
        <v>2010</v>
      </c>
      <c r="S8343">
        <v>3</v>
      </c>
      <c r="T8343">
        <v>21</v>
      </c>
      <c r="U8343" s="1">
        <v>40258</v>
      </c>
      <c r="V8343" s="5">
        <f>Main[[#This Row],[Average_Cost_for_two]] * VLOOKUP(Main[[#This Row],[Currency]],'Currency'!A:B,2,FALSE)</f>
        <v>8.4</v>
      </c>
      <c r="W8343" s="5" t="str">
        <f>IF(Main[[#This Row],[Avg_Cost_USD]]&lt;10,"Low",
IF(Main[[#This Row],[Avg_Cost_USD]]&lt;=30,"Medium","High"))</f>
        <v>Low</v>
      </c>
    </row>
    <row r="8344" spans="1:23" x14ac:dyDescent="0.3">
      <c r="A8344">
        <v>24530</v>
      </c>
      <c r="B8344" t="s">
        <v>8652</v>
      </c>
      <c r="C8344">
        <v>1</v>
      </c>
      <c r="D8344" t="s">
        <v>7960</v>
      </c>
      <c r="E8344" t="s">
        <v>8653</v>
      </c>
      <c r="F8344">
        <v>88.367830220000002</v>
      </c>
      <c r="G8344">
        <v>22.515081819999999</v>
      </c>
      <c r="H8344" t="s">
        <v>8654</v>
      </c>
      <c r="I8344" t="s">
        <v>19</v>
      </c>
      <c r="J8344" t="s">
        <v>57</v>
      </c>
      <c r="K8344" t="s">
        <v>57</v>
      </c>
      <c r="L8344" t="s">
        <v>57</v>
      </c>
      <c r="M8344" t="s">
        <v>57</v>
      </c>
      <c r="N8344">
        <v>2</v>
      </c>
      <c r="O8344">
        <v>2584</v>
      </c>
      <c r="P8344">
        <v>800</v>
      </c>
      <c r="Q8344">
        <v>4.2</v>
      </c>
      <c r="R8344">
        <v>2018</v>
      </c>
      <c r="S8344">
        <v>3</v>
      </c>
      <c r="T8344">
        <v>4</v>
      </c>
      <c r="U8344" s="1">
        <v>43163</v>
      </c>
      <c r="V8344" s="5">
        <f>Main[[#This Row],[Average_Cost_for_two]] * VLOOKUP(Main[[#This Row],[Currency]],'Currency'!A:B,2,FALSE)</f>
        <v>9.6</v>
      </c>
      <c r="W8344" s="5" t="str">
        <f>IF(Main[[#This Row],[Avg_Cost_USD]]&lt;10,"Low",
IF(Main[[#This Row],[Avg_Cost_USD]]&lt;=30,"Medium","High"))</f>
        <v>Low</v>
      </c>
    </row>
    <row r="8345" spans="1:23" x14ac:dyDescent="0.3">
      <c r="A8345">
        <v>20842</v>
      </c>
      <c r="B8345" t="s">
        <v>2299</v>
      </c>
      <c r="C8345">
        <v>1</v>
      </c>
      <c r="D8345" t="s">
        <v>7960</v>
      </c>
      <c r="E8345" t="s">
        <v>8055</v>
      </c>
      <c r="F8345">
        <v>88.43345214</v>
      </c>
      <c r="G8345">
        <v>22.569358430000001</v>
      </c>
      <c r="H8345" t="s">
        <v>289</v>
      </c>
      <c r="I8345" t="s">
        <v>19</v>
      </c>
      <c r="J8345" t="s">
        <v>57</v>
      </c>
      <c r="K8345" t="s">
        <v>57</v>
      </c>
      <c r="L8345" t="s">
        <v>57</v>
      </c>
      <c r="M8345" t="s">
        <v>57</v>
      </c>
      <c r="N8345">
        <v>3</v>
      </c>
      <c r="O8345">
        <v>5966</v>
      </c>
      <c r="P8345">
        <v>1600</v>
      </c>
      <c r="Q8345">
        <v>4.9000000000000004</v>
      </c>
      <c r="R8345">
        <v>2015</v>
      </c>
      <c r="S8345">
        <v>3</v>
      </c>
      <c r="T8345">
        <v>16</v>
      </c>
      <c r="U8345" s="1">
        <v>42079</v>
      </c>
      <c r="V8345" s="5">
        <f>Main[[#This Row],[Average_Cost_for_two]] * VLOOKUP(Main[[#This Row],[Currency]],'Currency'!A:B,2,FALSE)</f>
        <v>19.2</v>
      </c>
      <c r="W8345" s="5" t="str">
        <f>IF(Main[[#This Row],[Avg_Cost_USD]]&lt;10,"Low",
IF(Main[[#This Row],[Avg_Cost_USD]]&lt;=30,"Medium","High"))</f>
        <v>Medium</v>
      </c>
    </row>
    <row r="8346" spans="1:23" x14ac:dyDescent="0.3">
      <c r="A8346">
        <v>800273</v>
      </c>
      <c r="B8346" t="s">
        <v>8655</v>
      </c>
      <c r="C8346">
        <v>1</v>
      </c>
      <c r="D8346" t="s">
        <v>5960</v>
      </c>
      <c r="E8346" t="s">
        <v>8251</v>
      </c>
      <c r="F8346">
        <v>81.0232496</v>
      </c>
      <c r="G8346">
        <v>26.851758799999999</v>
      </c>
      <c r="H8346" t="s">
        <v>2084</v>
      </c>
      <c r="I8346" t="s">
        <v>19</v>
      </c>
      <c r="J8346" t="s">
        <v>57</v>
      </c>
      <c r="K8346" t="s">
        <v>57</v>
      </c>
      <c r="L8346" t="s">
        <v>57</v>
      </c>
      <c r="M8346" t="s">
        <v>57</v>
      </c>
      <c r="N8346">
        <v>3</v>
      </c>
      <c r="O8346">
        <v>268</v>
      </c>
      <c r="P8346">
        <v>1100</v>
      </c>
      <c r="Q8346">
        <v>3.9</v>
      </c>
      <c r="R8346">
        <v>2018</v>
      </c>
      <c r="S8346">
        <v>3</v>
      </c>
      <c r="T8346">
        <v>16</v>
      </c>
      <c r="U8346" s="1">
        <v>43175</v>
      </c>
      <c r="V8346" s="5">
        <f>Main[[#This Row],[Average_Cost_for_two]] * VLOOKUP(Main[[#This Row],[Currency]],'Currency'!A:B,2,FALSE)</f>
        <v>13.200000000000001</v>
      </c>
      <c r="W8346" s="5" t="str">
        <f>IF(Main[[#This Row],[Avg_Cost_USD]]&lt;10,"Low",
IF(Main[[#This Row],[Avg_Cost_USD]]&lt;=30,"Medium","High"))</f>
        <v>Medium</v>
      </c>
    </row>
    <row r="8347" spans="1:23" x14ac:dyDescent="0.3">
      <c r="A8347">
        <v>15309</v>
      </c>
      <c r="B8347" t="s">
        <v>8118</v>
      </c>
      <c r="C8347">
        <v>1</v>
      </c>
      <c r="D8347" t="s">
        <v>8318</v>
      </c>
      <c r="E8347" t="s">
        <v>8582</v>
      </c>
      <c r="F8347">
        <v>75.822102990000005</v>
      </c>
      <c r="G8347">
        <v>30.89520443</v>
      </c>
      <c r="H8347" t="s">
        <v>301</v>
      </c>
      <c r="I8347" t="s">
        <v>19</v>
      </c>
      <c r="J8347" t="s">
        <v>57</v>
      </c>
      <c r="K8347" t="s">
        <v>57</v>
      </c>
      <c r="L8347" t="s">
        <v>57</v>
      </c>
      <c r="M8347" t="s">
        <v>57</v>
      </c>
      <c r="N8347">
        <v>2</v>
      </c>
      <c r="O8347">
        <v>153</v>
      </c>
      <c r="P8347">
        <v>800</v>
      </c>
      <c r="Q8347">
        <v>3.7</v>
      </c>
      <c r="R8347">
        <v>2013</v>
      </c>
      <c r="S8347">
        <v>3</v>
      </c>
      <c r="T8347">
        <v>28</v>
      </c>
      <c r="U8347" s="1">
        <v>41361</v>
      </c>
      <c r="V8347" s="5">
        <f>Main[[#This Row],[Average_Cost_for_two]] * VLOOKUP(Main[[#This Row],[Currency]],'Currency'!A:B,2,FALSE)</f>
        <v>9.6</v>
      </c>
      <c r="W8347" s="5" t="str">
        <f>IF(Main[[#This Row],[Avg_Cost_USD]]&lt;10,"Low",
IF(Main[[#This Row],[Avg_Cost_USD]]&lt;=30,"Medium","High"))</f>
        <v>Low</v>
      </c>
    </row>
    <row r="8348" spans="1:23" x14ac:dyDescent="0.3">
      <c r="A8348">
        <v>15078</v>
      </c>
      <c r="B8348" t="s">
        <v>368</v>
      </c>
      <c r="C8348">
        <v>1</v>
      </c>
      <c r="D8348" t="s">
        <v>8318</v>
      </c>
      <c r="E8348" t="s">
        <v>8398</v>
      </c>
      <c r="F8348">
        <v>75.822198540000002</v>
      </c>
      <c r="G8348">
        <v>30.892859619999999</v>
      </c>
      <c r="H8348" t="s">
        <v>369</v>
      </c>
      <c r="I8348" t="s">
        <v>19</v>
      </c>
      <c r="J8348" t="s">
        <v>57</v>
      </c>
      <c r="K8348" t="s">
        <v>57</v>
      </c>
      <c r="L8348" t="s">
        <v>57</v>
      </c>
      <c r="M8348" t="s">
        <v>57</v>
      </c>
      <c r="N8348">
        <v>2</v>
      </c>
      <c r="O8348">
        <v>86</v>
      </c>
      <c r="P8348">
        <v>700</v>
      </c>
      <c r="Q8348">
        <v>3.6</v>
      </c>
      <c r="R8348">
        <v>2016</v>
      </c>
      <c r="S8348">
        <v>3</v>
      </c>
      <c r="T8348">
        <v>14</v>
      </c>
      <c r="U8348" s="1">
        <v>42443</v>
      </c>
      <c r="V8348" s="5">
        <f>Main[[#This Row],[Average_Cost_for_two]] * VLOOKUP(Main[[#This Row],[Currency]],'Currency'!A:B,2,FALSE)</f>
        <v>8.4</v>
      </c>
      <c r="W8348" s="5" t="str">
        <f>IF(Main[[#This Row],[Avg_Cost_USD]]&lt;10,"Low",
IF(Main[[#This Row],[Avg_Cost_USD]]&lt;=30,"Medium","High"))</f>
        <v>Low</v>
      </c>
    </row>
    <row r="8349" spans="1:23" x14ac:dyDescent="0.3">
      <c r="A8349">
        <v>15497</v>
      </c>
      <c r="B8349" t="s">
        <v>8656</v>
      </c>
      <c r="C8349">
        <v>1</v>
      </c>
      <c r="D8349" t="s">
        <v>8318</v>
      </c>
      <c r="E8349" t="s">
        <v>8657</v>
      </c>
      <c r="F8349">
        <v>75.821202099999994</v>
      </c>
      <c r="G8349">
        <v>30.893383539999999</v>
      </c>
      <c r="H8349" t="s">
        <v>1318</v>
      </c>
      <c r="I8349" t="s">
        <v>19</v>
      </c>
      <c r="J8349" t="s">
        <v>57</v>
      </c>
      <c r="K8349" t="s">
        <v>57</v>
      </c>
      <c r="L8349" t="s">
        <v>57</v>
      </c>
      <c r="M8349" t="s">
        <v>57</v>
      </c>
      <c r="N8349">
        <v>2</v>
      </c>
      <c r="O8349">
        <v>210</v>
      </c>
      <c r="P8349">
        <v>800</v>
      </c>
      <c r="Q8349">
        <v>4.2</v>
      </c>
      <c r="R8349">
        <v>2012</v>
      </c>
      <c r="S8349">
        <v>3</v>
      </c>
      <c r="T8349">
        <v>27</v>
      </c>
      <c r="U8349" s="1">
        <v>40995</v>
      </c>
      <c r="V8349" s="5">
        <f>Main[[#This Row],[Average_Cost_for_two]] * VLOOKUP(Main[[#This Row],[Currency]],'Currency'!A:B,2,FALSE)</f>
        <v>9.6</v>
      </c>
      <c r="W8349" s="5" t="str">
        <f>IF(Main[[#This Row],[Avg_Cost_USD]]&lt;10,"Low",
IF(Main[[#This Row],[Avg_Cost_USD]]&lt;=30,"Medium","High"))</f>
        <v>Low</v>
      </c>
    </row>
    <row r="8350" spans="1:23" x14ac:dyDescent="0.3">
      <c r="A8350">
        <v>18318116</v>
      </c>
      <c r="B8350" t="s">
        <v>8658</v>
      </c>
      <c r="C8350">
        <v>1</v>
      </c>
      <c r="D8350" t="s">
        <v>7986</v>
      </c>
      <c r="E8350" t="s">
        <v>8659</v>
      </c>
      <c r="F8350">
        <v>72.825451000000001</v>
      </c>
      <c r="G8350">
        <v>19.109300000000001</v>
      </c>
      <c r="H8350" t="s">
        <v>8660</v>
      </c>
      <c r="I8350" t="s">
        <v>19</v>
      </c>
      <c r="J8350" t="s">
        <v>57</v>
      </c>
      <c r="K8350" t="s">
        <v>57</v>
      </c>
      <c r="L8350" t="s">
        <v>57</v>
      </c>
      <c r="M8350" t="s">
        <v>57</v>
      </c>
      <c r="N8350">
        <v>3</v>
      </c>
      <c r="O8350">
        <v>536</v>
      </c>
      <c r="P8350">
        <v>1200</v>
      </c>
      <c r="Q8350">
        <v>4</v>
      </c>
      <c r="R8350">
        <v>2015</v>
      </c>
      <c r="S8350">
        <v>3</v>
      </c>
      <c r="T8350">
        <v>3</v>
      </c>
      <c r="U8350" s="1">
        <v>42066</v>
      </c>
      <c r="V8350" s="5">
        <f>Main[[#This Row],[Average_Cost_for_two]] * VLOOKUP(Main[[#This Row],[Currency]],'Currency'!A:B,2,FALSE)</f>
        <v>14.4</v>
      </c>
      <c r="W8350" s="5" t="str">
        <f>IF(Main[[#This Row],[Avg_Cost_USD]]&lt;10,"Low",
IF(Main[[#This Row],[Avg_Cost_USD]]&lt;=30,"Medium","High"))</f>
        <v>Medium</v>
      </c>
    </row>
    <row r="8351" spans="1:23" x14ac:dyDescent="0.3">
      <c r="A8351">
        <v>3600252</v>
      </c>
      <c r="B8351" t="s">
        <v>8661</v>
      </c>
      <c r="C8351">
        <v>1</v>
      </c>
      <c r="D8351" t="s">
        <v>5854</v>
      </c>
      <c r="E8351" t="s">
        <v>8259</v>
      </c>
      <c r="F8351">
        <v>76.654877780000007</v>
      </c>
      <c r="G8351">
        <v>12.31107222</v>
      </c>
      <c r="H8351" t="s">
        <v>8662</v>
      </c>
      <c r="I8351" t="s">
        <v>19</v>
      </c>
      <c r="J8351" t="s">
        <v>57</v>
      </c>
      <c r="K8351" t="s">
        <v>57</v>
      </c>
      <c r="L8351" t="s">
        <v>57</v>
      </c>
      <c r="M8351" t="s">
        <v>57</v>
      </c>
      <c r="N8351">
        <v>1</v>
      </c>
      <c r="O8351">
        <v>139</v>
      </c>
      <c r="P8351">
        <v>290</v>
      </c>
      <c r="Q8351">
        <v>3.4</v>
      </c>
      <c r="R8351">
        <v>2011</v>
      </c>
      <c r="S8351">
        <v>3</v>
      </c>
      <c r="T8351">
        <v>7</v>
      </c>
      <c r="U8351" s="1">
        <v>40609</v>
      </c>
      <c r="V8351" s="5">
        <f>Main[[#This Row],[Average_Cost_for_two]] * VLOOKUP(Main[[#This Row],[Currency]],'Currency'!A:B,2,FALSE)</f>
        <v>3.48</v>
      </c>
      <c r="W8351" s="5" t="str">
        <f>IF(Main[[#This Row],[Avg_Cost_USD]]&lt;10,"Low",
IF(Main[[#This Row],[Avg_Cost_USD]]&lt;=30,"Medium","High"))</f>
        <v>Low</v>
      </c>
    </row>
    <row r="8352" spans="1:23" x14ac:dyDescent="0.3">
      <c r="A8352">
        <v>3600022</v>
      </c>
      <c r="B8352" t="s">
        <v>8663</v>
      </c>
      <c r="C8352">
        <v>1</v>
      </c>
      <c r="D8352" t="s">
        <v>5854</v>
      </c>
      <c r="E8352" t="s">
        <v>1185</v>
      </c>
      <c r="F8352">
        <v>76.618202780000004</v>
      </c>
      <c r="G8352">
        <v>12.33402222</v>
      </c>
      <c r="H8352" t="s">
        <v>6093</v>
      </c>
      <c r="I8352" t="s">
        <v>19</v>
      </c>
      <c r="J8352" t="s">
        <v>57</v>
      </c>
      <c r="K8352" t="s">
        <v>57</v>
      </c>
      <c r="L8352" t="s">
        <v>57</v>
      </c>
      <c r="M8352" t="s">
        <v>57</v>
      </c>
      <c r="N8352">
        <v>3</v>
      </c>
      <c r="O8352">
        <v>270</v>
      </c>
      <c r="P8352">
        <v>1000</v>
      </c>
      <c r="Q8352">
        <v>3.6</v>
      </c>
      <c r="R8352">
        <v>2012</v>
      </c>
      <c r="S8352">
        <v>3</v>
      </c>
      <c r="T8352">
        <v>19</v>
      </c>
      <c r="U8352" s="1">
        <v>40987</v>
      </c>
      <c r="V8352" s="5">
        <f>Main[[#This Row],[Average_Cost_for_two]] * VLOOKUP(Main[[#This Row],[Currency]],'Currency'!A:B,2,FALSE)</f>
        <v>12</v>
      </c>
      <c r="W8352" s="5" t="str">
        <f>IF(Main[[#This Row],[Avg_Cost_USD]]&lt;10,"Low",
IF(Main[[#This Row],[Avg_Cost_USD]]&lt;=30,"Medium","High"))</f>
        <v>Medium</v>
      </c>
    </row>
    <row r="8353" spans="1:23" x14ac:dyDescent="0.3">
      <c r="A8353">
        <v>3300057</v>
      </c>
      <c r="B8353" t="s">
        <v>8664</v>
      </c>
      <c r="C8353">
        <v>1</v>
      </c>
      <c r="D8353" t="s">
        <v>5994</v>
      </c>
      <c r="E8353" t="s">
        <v>8665</v>
      </c>
      <c r="F8353">
        <v>79.078517629999993</v>
      </c>
      <c r="G8353">
        <v>21.136723759999999</v>
      </c>
      <c r="H8353" t="s">
        <v>526</v>
      </c>
      <c r="I8353" t="s">
        <v>19</v>
      </c>
      <c r="J8353" t="s">
        <v>57</v>
      </c>
      <c r="K8353" t="s">
        <v>57</v>
      </c>
      <c r="L8353" t="s">
        <v>57</v>
      </c>
      <c r="M8353" t="s">
        <v>57</v>
      </c>
      <c r="N8353">
        <v>3</v>
      </c>
      <c r="O8353">
        <v>306</v>
      </c>
      <c r="P8353">
        <v>1000</v>
      </c>
      <c r="Q8353">
        <v>4</v>
      </c>
      <c r="R8353">
        <v>2018</v>
      </c>
      <c r="S8353">
        <v>3</v>
      </c>
      <c r="T8353">
        <v>25</v>
      </c>
      <c r="U8353" s="1">
        <v>43184</v>
      </c>
      <c r="V8353" s="5">
        <f>Main[[#This Row],[Average_Cost_for_two]] * VLOOKUP(Main[[#This Row],[Currency]],'Currency'!A:B,2,FALSE)</f>
        <v>12</v>
      </c>
      <c r="W8353" s="5" t="str">
        <f>IF(Main[[#This Row],[Avg_Cost_USD]]&lt;10,"Low",
IF(Main[[#This Row],[Avg_Cost_USD]]&lt;=30,"Medium","High"))</f>
        <v>Medium</v>
      </c>
    </row>
    <row r="8354" spans="1:23" x14ac:dyDescent="0.3">
      <c r="A8354">
        <v>1600205</v>
      </c>
      <c r="B8354" t="s">
        <v>8666</v>
      </c>
      <c r="C8354">
        <v>1</v>
      </c>
      <c r="D8354" t="s">
        <v>1630</v>
      </c>
      <c r="E8354" t="s">
        <v>1640</v>
      </c>
      <c r="F8354">
        <v>73.720767570000007</v>
      </c>
      <c r="G8354">
        <v>20.020917829999998</v>
      </c>
      <c r="H8354" t="s">
        <v>3773</v>
      </c>
      <c r="I8354" t="s">
        <v>19</v>
      </c>
      <c r="J8354" t="s">
        <v>57</v>
      </c>
      <c r="K8354" t="s">
        <v>57</v>
      </c>
      <c r="L8354" t="s">
        <v>57</v>
      </c>
      <c r="M8354" t="s">
        <v>57</v>
      </c>
      <c r="N8354">
        <v>1</v>
      </c>
      <c r="O8354">
        <v>218</v>
      </c>
      <c r="P8354">
        <v>100</v>
      </c>
      <c r="Q8354">
        <v>3.9</v>
      </c>
      <c r="R8354">
        <v>2011</v>
      </c>
      <c r="S8354">
        <v>3</v>
      </c>
      <c r="T8354">
        <v>1</v>
      </c>
      <c r="U8354" s="1">
        <v>40603</v>
      </c>
      <c r="V8354" s="5">
        <f>Main[[#This Row],[Average_Cost_for_two]] * VLOOKUP(Main[[#This Row],[Currency]],'Currency'!A:B,2,FALSE)</f>
        <v>1.2</v>
      </c>
      <c r="W8354" s="5" t="str">
        <f>IF(Main[[#This Row],[Avg_Cost_USD]]&lt;10,"Low",
IF(Main[[#This Row],[Avg_Cost_USD]]&lt;=30,"Medium","High"))</f>
        <v>Low</v>
      </c>
    </row>
    <row r="8355" spans="1:23" x14ac:dyDescent="0.3">
      <c r="A8355">
        <v>18277165</v>
      </c>
      <c r="B8355" t="s">
        <v>8667</v>
      </c>
      <c r="C8355">
        <v>1</v>
      </c>
      <c r="D8355" t="s">
        <v>54</v>
      </c>
      <c r="E8355" t="s">
        <v>1401</v>
      </c>
      <c r="F8355">
        <v>77.223225999999997</v>
      </c>
      <c r="G8355">
        <v>28.5837316</v>
      </c>
      <c r="H8355" t="s">
        <v>1218</v>
      </c>
      <c r="I8355" t="s">
        <v>19</v>
      </c>
      <c r="J8355" t="s">
        <v>61</v>
      </c>
      <c r="K8355" t="s">
        <v>57</v>
      </c>
      <c r="L8355" t="s">
        <v>57</v>
      </c>
      <c r="M8355" t="s">
        <v>57</v>
      </c>
      <c r="N8355">
        <v>4</v>
      </c>
      <c r="O8355">
        <v>278</v>
      </c>
      <c r="P8355">
        <v>2100</v>
      </c>
      <c r="Q8355">
        <v>4.0999999999999996</v>
      </c>
      <c r="R8355">
        <v>2012</v>
      </c>
      <c r="S8355">
        <v>6</v>
      </c>
      <c r="T8355">
        <v>10</v>
      </c>
      <c r="U8355" s="1">
        <v>41070</v>
      </c>
      <c r="V8355" s="5">
        <f>Main[[#This Row],[Average_Cost_for_two]] * VLOOKUP(Main[[#This Row],[Currency]],'Currency'!A:B,2,FALSE)</f>
        <v>25.2</v>
      </c>
      <c r="W8355" s="5" t="str">
        <f>IF(Main[[#This Row],[Avg_Cost_USD]]&lt;10,"Low",
IF(Main[[#This Row],[Avg_Cost_USD]]&lt;=30,"Medium","High"))</f>
        <v>Medium</v>
      </c>
    </row>
    <row r="8356" spans="1:23" x14ac:dyDescent="0.3">
      <c r="A8356">
        <v>4000030</v>
      </c>
      <c r="B8356" t="s">
        <v>5671</v>
      </c>
      <c r="C8356">
        <v>1</v>
      </c>
      <c r="D8356" t="s">
        <v>5845</v>
      </c>
      <c r="E8356" t="s">
        <v>8457</v>
      </c>
      <c r="F8356">
        <v>85.143438889999999</v>
      </c>
      <c r="G8356">
        <v>25.615838889999999</v>
      </c>
      <c r="H8356" t="s">
        <v>628</v>
      </c>
      <c r="I8356" t="s">
        <v>19</v>
      </c>
      <c r="J8356" t="s">
        <v>57</v>
      </c>
      <c r="K8356" t="s">
        <v>57</v>
      </c>
      <c r="L8356" t="s">
        <v>57</v>
      </c>
      <c r="M8356" t="s">
        <v>57</v>
      </c>
      <c r="N8356">
        <v>2</v>
      </c>
      <c r="O8356">
        <v>74</v>
      </c>
      <c r="P8356">
        <v>600</v>
      </c>
      <c r="Q8356">
        <v>3.3</v>
      </c>
      <c r="R8356">
        <v>2012</v>
      </c>
      <c r="S8356">
        <v>3</v>
      </c>
      <c r="T8356">
        <v>21</v>
      </c>
      <c r="U8356" s="1">
        <v>40989</v>
      </c>
      <c r="V8356" s="5">
        <f>Main[[#This Row],[Average_Cost_for_two]] * VLOOKUP(Main[[#This Row],[Currency]],'Currency'!A:B,2,FALSE)</f>
        <v>7.2</v>
      </c>
      <c r="W8356" s="5" t="str">
        <f>IF(Main[[#This Row],[Avg_Cost_USD]]&lt;10,"Low",
IF(Main[[#This Row],[Avg_Cost_USD]]&lt;=30,"Medium","High"))</f>
        <v>Low</v>
      </c>
    </row>
    <row r="8357" spans="1:23" x14ac:dyDescent="0.3">
      <c r="A8357">
        <v>3700010</v>
      </c>
      <c r="B8357" t="s">
        <v>8668</v>
      </c>
      <c r="C8357">
        <v>1</v>
      </c>
      <c r="D8357" t="s">
        <v>1637</v>
      </c>
      <c r="E8357" t="s">
        <v>1638</v>
      </c>
      <c r="F8357">
        <v>79.834824999999995</v>
      </c>
      <c r="G8357">
        <v>11.989991</v>
      </c>
      <c r="H8357" t="s">
        <v>342</v>
      </c>
      <c r="I8357" t="s">
        <v>19</v>
      </c>
      <c r="J8357" t="s">
        <v>57</v>
      </c>
      <c r="K8357" t="s">
        <v>57</v>
      </c>
      <c r="L8357" t="s">
        <v>57</v>
      </c>
      <c r="M8357" t="s">
        <v>57</v>
      </c>
      <c r="N8357">
        <v>1</v>
      </c>
      <c r="O8357">
        <v>173</v>
      </c>
      <c r="P8357">
        <v>150</v>
      </c>
      <c r="Q8357">
        <v>3.8</v>
      </c>
      <c r="R8357">
        <v>2010</v>
      </c>
      <c r="S8357">
        <v>3</v>
      </c>
      <c r="T8357">
        <v>16</v>
      </c>
      <c r="U8357" s="1">
        <v>40253</v>
      </c>
      <c r="V8357" s="5">
        <f>Main[[#This Row],[Average_Cost_for_two]] * VLOOKUP(Main[[#This Row],[Currency]],'Currency'!A:B,2,FALSE)</f>
        <v>1.8</v>
      </c>
      <c r="W8357" s="5" t="str">
        <f>IF(Main[[#This Row],[Avg_Cost_USD]]&lt;10,"Low",
IF(Main[[#This Row],[Avg_Cost_USD]]&lt;=30,"Medium","High"))</f>
        <v>Low</v>
      </c>
    </row>
    <row r="8358" spans="1:23" x14ac:dyDescent="0.3">
      <c r="A8358">
        <v>18255125</v>
      </c>
      <c r="B8358" t="s">
        <v>8669</v>
      </c>
      <c r="C8358">
        <v>1</v>
      </c>
      <c r="D8358" t="s">
        <v>54</v>
      </c>
      <c r="E8358" t="s">
        <v>1771</v>
      </c>
      <c r="F8358">
        <v>77.226594300000002</v>
      </c>
      <c r="G8358">
        <v>28.599780899999999</v>
      </c>
      <c r="H8358" t="s">
        <v>1224</v>
      </c>
      <c r="I8358" t="s">
        <v>19</v>
      </c>
      <c r="J8358" t="s">
        <v>57</v>
      </c>
      <c r="K8358" t="s">
        <v>57</v>
      </c>
      <c r="L8358" t="s">
        <v>57</v>
      </c>
      <c r="M8358" t="s">
        <v>57</v>
      </c>
      <c r="N8358">
        <v>4</v>
      </c>
      <c r="O8358">
        <v>199</v>
      </c>
      <c r="P8358">
        <v>2100</v>
      </c>
      <c r="Q8358">
        <v>3.8</v>
      </c>
      <c r="R8358">
        <v>2013</v>
      </c>
      <c r="S8358">
        <v>4</v>
      </c>
      <c r="T8358">
        <v>7</v>
      </c>
      <c r="U8358" s="1">
        <v>41371</v>
      </c>
      <c r="V8358" s="5">
        <f>Main[[#This Row],[Average_Cost_for_two]] * VLOOKUP(Main[[#This Row],[Currency]],'Currency'!A:B,2,FALSE)</f>
        <v>25.2</v>
      </c>
      <c r="W8358" s="5" t="str">
        <f>IF(Main[[#This Row],[Avg_Cost_USD]]&lt;10,"Low",
IF(Main[[#This Row],[Avg_Cost_USD]]&lt;=30,"Medium","High"))</f>
        <v>Medium</v>
      </c>
    </row>
    <row r="8359" spans="1:23" x14ac:dyDescent="0.3">
      <c r="A8359">
        <v>2700010</v>
      </c>
      <c r="B8359" t="s">
        <v>8670</v>
      </c>
      <c r="C8359">
        <v>1</v>
      </c>
      <c r="D8359" t="s">
        <v>8272</v>
      </c>
      <c r="E8359" t="s">
        <v>8467</v>
      </c>
      <c r="F8359">
        <v>85.324097219999999</v>
      </c>
      <c r="G8359">
        <v>23.35516389</v>
      </c>
      <c r="H8359" t="s">
        <v>335</v>
      </c>
      <c r="I8359" t="s">
        <v>19</v>
      </c>
      <c r="J8359" t="s">
        <v>57</v>
      </c>
      <c r="K8359" t="s">
        <v>57</v>
      </c>
      <c r="L8359" t="s">
        <v>57</v>
      </c>
      <c r="M8359" t="s">
        <v>57</v>
      </c>
      <c r="N8359">
        <v>2</v>
      </c>
      <c r="O8359">
        <v>117</v>
      </c>
      <c r="P8359">
        <v>650</v>
      </c>
      <c r="Q8359">
        <v>3.4</v>
      </c>
      <c r="R8359">
        <v>2012</v>
      </c>
      <c r="S8359">
        <v>3</v>
      </c>
      <c r="T8359">
        <v>25</v>
      </c>
      <c r="U8359" s="1">
        <v>40993</v>
      </c>
      <c r="V8359" s="5">
        <f>Main[[#This Row],[Average_Cost_for_two]] * VLOOKUP(Main[[#This Row],[Currency]],'Currency'!A:B,2,FALSE)</f>
        <v>7.8</v>
      </c>
      <c r="W8359" s="5" t="str">
        <f>IF(Main[[#This Row],[Avg_Cost_USD]]&lt;10,"Low",
IF(Main[[#This Row],[Avg_Cost_USD]]&lt;=30,"Medium","High"))</f>
        <v>Low</v>
      </c>
    </row>
    <row r="8360" spans="1:23" x14ac:dyDescent="0.3">
      <c r="A8360">
        <v>2700007</v>
      </c>
      <c r="B8360" t="s">
        <v>8671</v>
      </c>
      <c r="C8360">
        <v>1</v>
      </c>
      <c r="D8360" t="s">
        <v>8272</v>
      </c>
      <c r="E8360" t="s">
        <v>8467</v>
      </c>
      <c r="F8360">
        <v>85.325146059999994</v>
      </c>
      <c r="G8360">
        <v>23.35780368</v>
      </c>
      <c r="H8360" t="s">
        <v>8672</v>
      </c>
      <c r="I8360" t="s">
        <v>19</v>
      </c>
      <c r="J8360" t="s">
        <v>57</v>
      </c>
      <c r="K8360" t="s">
        <v>57</v>
      </c>
      <c r="L8360" t="s">
        <v>57</v>
      </c>
      <c r="M8360" t="s">
        <v>57</v>
      </c>
      <c r="N8360">
        <v>1</v>
      </c>
      <c r="O8360">
        <v>370</v>
      </c>
      <c r="P8360">
        <v>450</v>
      </c>
      <c r="Q8360">
        <v>4</v>
      </c>
      <c r="R8360">
        <v>2015</v>
      </c>
      <c r="S8360">
        <v>3</v>
      </c>
      <c r="T8360">
        <v>27</v>
      </c>
      <c r="U8360" s="1">
        <v>42090</v>
      </c>
      <c r="V8360" s="5">
        <f>Main[[#This Row],[Average_Cost_for_two]] * VLOOKUP(Main[[#This Row],[Currency]],'Currency'!A:B,2,FALSE)</f>
        <v>5.4</v>
      </c>
      <c r="W8360" s="5" t="str">
        <f>IF(Main[[#This Row],[Avg_Cost_USD]]&lt;10,"Low",
IF(Main[[#This Row],[Avg_Cost_USD]]&lt;=30,"Medium","High"))</f>
        <v>Low</v>
      </c>
    </row>
    <row r="8361" spans="1:23" x14ac:dyDescent="0.3">
      <c r="A8361">
        <v>2700019</v>
      </c>
      <c r="B8361" t="s">
        <v>8673</v>
      </c>
      <c r="C8361">
        <v>1</v>
      </c>
      <c r="D8361" t="s">
        <v>8272</v>
      </c>
      <c r="E8361" t="s">
        <v>8674</v>
      </c>
      <c r="F8361">
        <v>85.325055000000006</v>
      </c>
      <c r="G8361">
        <v>23.359407000000001</v>
      </c>
      <c r="H8361" t="s">
        <v>8675</v>
      </c>
      <c r="I8361" t="s">
        <v>19</v>
      </c>
      <c r="J8361" t="s">
        <v>57</v>
      </c>
      <c r="K8361" t="s">
        <v>57</v>
      </c>
      <c r="L8361" t="s">
        <v>57</v>
      </c>
      <c r="M8361" t="s">
        <v>57</v>
      </c>
      <c r="N8361">
        <v>3</v>
      </c>
      <c r="O8361">
        <v>116</v>
      </c>
      <c r="P8361">
        <v>1000</v>
      </c>
      <c r="Q8361">
        <v>3.7</v>
      </c>
      <c r="R8361">
        <v>2013</v>
      </c>
      <c r="S8361">
        <v>3</v>
      </c>
      <c r="T8361">
        <v>5</v>
      </c>
      <c r="U8361" s="1">
        <v>41338</v>
      </c>
      <c r="V8361" s="5">
        <f>Main[[#This Row],[Average_Cost_for_two]] * VLOOKUP(Main[[#This Row],[Currency]],'Currency'!A:B,2,FALSE)</f>
        <v>12</v>
      </c>
      <c r="W8361" s="5" t="str">
        <f>IF(Main[[#This Row],[Avg_Cost_USD]]&lt;10,"Low",
IF(Main[[#This Row],[Avg_Cost_USD]]&lt;=30,"Medium","High"))</f>
        <v>Medium</v>
      </c>
    </row>
    <row r="8362" spans="1:23" x14ac:dyDescent="0.3">
      <c r="A8362">
        <v>2700044</v>
      </c>
      <c r="B8362" t="s">
        <v>3259</v>
      </c>
      <c r="C8362">
        <v>1</v>
      </c>
      <c r="D8362" t="s">
        <v>8272</v>
      </c>
      <c r="E8362" t="s">
        <v>8273</v>
      </c>
      <c r="F8362">
        <v>85.332899999999995</v>
      </c>
      <c r="G8362">
        <v>23.35442222</v>
      </c>
      <c r="H8362" t="s">
        <v>315</v>
      </c>
      <c r="I8362" t="s">
        <v>19</v>
      </c>
      <c r="J8362" t="s">
        <v>57</v>
      </c>
      <c r="K8362" t="s">
        <v>57</v>
      </c>
      <c r="L8362" t="s">
        <v>57</v>
      </c>
      <c r="M8362" t="s">
        <v>57</v>
      </c>
      <c r="N8362">
        <v>2</v>
      </c>
      <c r="O8362">
        <v>125</v>
      </c>
      <c r="P8362">
        <v>500</v>
      </c>
      <c r="Q8362">
        <v>3.2</v>
      </c>
      <c r="R8362">
        <v>2015</v>
      </c>
      <c r="S8362">
        <v>3</v>
      </c>
      <c r="T8362">
        <v>18</v>
      </c>
      <c r="U8362" s="1">
        <v>42081</v>
      </c>
      <c r="V8362" s="5">
        <f>Main[[#This Row],[Average_Cost_for_two]] * VLOOKUP(Main[[#This Row],[Currency]],'Currency'!A:B,2,FALSE)</f>
        <v>6</v>
      </c>
      <c r="W8362" s="5" t="str">
        <f>IF(Main[[#This Row],[Avg_Cost_USD]]&lt;10,"Low",
IF(Main[[#This Row],[Avg_Cost_USD]]&lt;=30,"Medium","High"))</f>
        <v>Low</v>
      </c>
    </row>
    <row r="8363" spans="1:23" x14ac:dyDescent="0.3">
      <c r="A8363">
        <v>2700059</v>
      </c>
      <c r="B8363" t="s">
        <v>8676</v>
      </c>
      <c r="C8363">
        <v>1</v>
      </c>
      <c r="D8363" t="s">
        <v>8272</v>
      </c>
      <c r="E8363" t="s">
        <v>8273</v>
      </c>
      <c r="F8363">
        <v>85.325447220000001</v>
      </c>
      <c r="G8363">
        <v>23.35919444</v>
      </c>
      <c r="H8363" t="s">
        <v>426</v>
      </c>
      <c r="I8363" t="s">
        <v>19</v>
      </c>
      <c r="J8363" t="s">
        <v>57</v>
      </c>
      <c r="K8363" t="s">
        <v>57</v>
      </c>
      <c r="L8363" t="s">
        <v>57</v>
      </c>
      <c r="M8363" t="s">
        <v>57</v>
      </c>
      <c r="N8363">
        <v>1</v>
      </c>
      <c r="O8363">
        <v>112</v>
      </c>
      <c r="P8363">
        <v>200</v>
      </c>
      <c r="Q8363">
        <v>3.5</v>
      </c>
      <c r="R8363">
        <v>2018</v>
      </c>
      <c r="S8363">
        <v>3</v>
      </c>
      <c r="T8363">
        <v>24</v>
      </c>
      <c r="U8363" s="1">
        <v>43183</v>
      </c>
      <c r="V8363" s="5">
        <f>Main[[#This Row],[Average_Cost_for_two]] * VLOOKUP(Main[[#This Row],[Currency]],'Currency'!A:B,2,FALSE)</f>
        <v>2.4</v>
      </c>
      <c r="W8363" s="5" t="str">
        <f>IF(Main[[#This Row],[Avg_Cost_USD]]&lt;10,"Low",
IF(Main[[#This Row],[Avg_Cost_USD]]&lt;=30,"Medium","High"))</f>
        <v>Low</v>
      </c>
    </row>
    <row r="8364" spans="1:23" x14ac:dyDescent="0.3">
      <c r="A8364">
        <v>2700085</v>
      </c>
      <c r="B8364" t="s">
        <v>8671</v>
      </c>
      <c r="C8364">
        <v>1</v>
      </c>
      <c r="D8364" t="s">
        <v>8272</v>
      </c>
      <c r="E8364" t="s">
        <v>8330</v>
      </c>
      <c r="F8364">
        <v>85.335486110000005</v>
      </c>
      <c r="G8364">
        <v>23.374988890000001</v>
      </c>
      <c r="H8364" t="s">
        <v>8672</v>
      </c>
      <c r="I8364" t="s">
        <v>19</v>
      </c>
      <c r="J8364" t="s">
        <v>57</v>
      </c>
      <c r="K8364" t="s">
        <v>57</v>
      </c>
      <c r="L8364" t="s">
        <v>57</v>
      </c>
      <c r="M8364" t="s">
        <v>57</v>
      </c>
      <c r="N8364">
        <v>1</v>
      </c>
      <c r="O8364">
        <v>102</v>
      </c>
      <c r="P8364">
        <v>450</v>
      </c>
      <c r="Q8364">
        <v>3.4</v>
      </c>
      <c r="R8364">
        <v>2011</v>
      </c>
      <c r="S8364">
        <v>3</v>
      </c>
      <c r="T8364">
        <v>25</v>
      </c>
      <c r="U8364" s="1">
        <v>40627</v>
      </c>
      <c r="V8364" s="5">
        <f>Main[[#This Row],[Average_Cost_for_two]] * VLOOKUP(Main[[#This Row],[Currency]],'Currency'!A:B,2,FALSE)</f>
        <v>5.4</v>
      </c>
      <c r="W8364" s="5" t="str">
        <f>IF(Main[[#This Row],[Avg_Cost_USD]]&lt;10,"Low",
IF(Main[[#This Row],[Avg_Cost_USD]]&lt;=30,"Medium","High"))</f>
        <v>Low</v>
      </c>
    </row>
    <row r="8365" spans="1:23" x14ac:dyDescent="0.3">
      <c r="A8365">
        <v>2700049</v>
      </c>
      <c r="B8365" t="s">
        <v>2456</v>
      </c>
      <c r="C8365">
        <v>1</v>
      </c>
      <c r="D8365" t="s">
        <v>8272</v>
      </c>
      <c r="E8365" t="s">
        <v>8677</v>
      </c>
      <c r="F8365">
        <v>85.3172</v>
      </c>
      <c r="G8365">
        <v>23.333016669999999</v>
      </c>
      <c r="H8365" t="s">
        <v>296</v>
      </c>
      <c r="I8365" t="s">
        <v>19</v>
      </c>
      <c r="J8365" t="s">
        <v>57</v>
      </c>
      <c r="K8365" t="s">
        <v>57</v>
      </c>
      <c r="L8365" t="s">
        <v>57</v>
      </c>
      <c r="M8365" t="s">
        <v>57</v>
      </c>
      <c r="N8365">
        <v>2</v>
      </c>
      <c r="O8365">
        <v>66</v>
      </c>
      <c r="P8365">
        <v>700</v>
      </c>
      <c r="Q8365">
        <v>3.5</v>
      </c>
      <c r="R8365">
        <v>2014</v>
      </c>
      <c r="S8365">
        <v>3</v>
      </c>
      <c r="T8365">
        <v>14</v>
      </c>
      <c r="U8365" s="1">
        <v>41712</v>
      </c>
      <c r="V8365" s="5">
        <f>Main[[#This Row],[Average_Cost_for_two]] * VLOOKUP(Main[[#This Row],[Currency]],'Currency'!A:B,2,FALSE)</f>
        <v>8.4</v>
      </c>
      <c r="W8365" s="5" t="str">
        <f>IF(Main[[#This Row],[Avg_Cost_USD]]&lt;10,"Low",
IF(Main[[#This Row],[Avg_Cost_USD]]&lt;=30,"Medium","High"))</f>
        <v>Low</v>
      </c>
    </row>
    <row r="8366" spans="1:23" x14ac:dyDescent="0.3">
      <c r="A8366">
        <v>3200090</v>
      </c>
      <c r="B8366" t="s">
        <v>8678</v>
      </c>
      <c r="C8366">
        <v>1</v>
      </c>
      <c r="D8366" t="s">
        <v>5554</v>
      </c>
      <c r="E8366" t="s">
        <v>5555</v>
      </c>
      <c r="F8366">
        <v>73.167788000000002</v>
      </c>
      <c r="G8366">
        <v>22.307898000000002</v>
      </c>
      <c r="H8366" t="s">
        <v>521</v>
      </c>
      <c r="I8366" t="s">
        <v>19</v>
      </c>
      <c r="J8366" t="s">
        <v>57</v>
      </c>
      <c r="K8366" t="s">
        <v>57</v>
      </c>
      <c r="L8366" t="s">
        <v>57</v>
      </c>
      <c r="M8366" t="s">
        <v>57</v>
      </c>
      <c r="N8366">
        <v>2</v>
      </c>
      <c r="O8366">
        <v>344</v>
      </c>
      <c r="P8366">
        <v>400</v>
      </c>
      <c r="Q8366">
        <v>4.5</v>
      </c>
      <c r="R8366">
        <v>2015</v>
      </c>
      <c r="S8366">
        <v>3</v>
      </c>
      <c r="T8366">
        <v>21</v>
      </c>
      <c r="U8366" s="1">
        <v>42084</v>
      </c>
      <c r="V8366" s="5">
        <f>Main[[#This Row],[Average_Cost_for_two]] * VLOOKUP(Main[[#This Row],[Currency]],'Currency'!A:B,2,FALSE)</f>
        <v>4.8</v>
      </c>
      <c r="W8366" s="5" t="str">
        <f>IF(Main[[#This Row],[Avg_Cost_USD]]&lt;10,"Low",
IF(Main[[#This Row],[Avg_Cost_USD]]&lt;=30,"Medium","High"))</f>
        <v>Low</v>
      </c>
    </row>
    <row r="8367" spans="1:23" x14ac:dyDescent="0.3">
      <c r="A8367">
        <v>3900050</v>
      </c>
      <c r="B8367" t="s">
        <v>8679</v>
      </c>
      <c r="C8367">
        <v>1</v>
      </c>
      <c r="D8367" t="s">
        <v>1642</v>
      </c>
      <c r="E8367" t="s">
        <v>8283</v>
      </c>
      <c r="F8367">
        <v>82.989290690000004</v>
      </c>
      <c r="G8367">
        <v>25.332908790000001</v>
      </c>
      <c r="H8367" t="s">
        <v>287</v>
      </c>
      <c r="I8367" t="s">
        <v>19</v>
      </c>
      <c r="J8367" t="s">
        <v>57</v>
      </c>
      <c r="K8367" t="s">
        <v>57</v>
      </c>
      <c r="L8367" t="s">
        <v>57</v>
      </c>
      <c r="M8367" t="s">
        <v>57</v>
      </c>
      <c r="N8367">
        <v>3</v>
      </c>
      <c r="O8367">
        <v>63</v>
      </c>
      <c r="P8367">
        <v>600</v>
      </c>
      <c r="Q8367">
        <v>3.6</v>
      </c>
      <c r="R8367">
        <v>2011</v>
      </c>
      <c r="S8367">
        <v>3</v>
      </c>
      <c r="T8367">
        <v>6</v>
      </c>
      <c r="U8367" s="1">
        <v>40608</v>
      </c>
      <c r="V8367" s="5">
        <f>Main[[#This Row],[Average_Cost_for_two]] * VLOOKUP(Main[[#This Row],[Currency]],'Currency'!A:B,2,FALSE)</f>
        <v>7.2</v>
      </c>
      <c r="W8367" s="5" t="str">
        <f>IF(Main[[#This Row],[Avg_Cost_USD]]&lt;10,"Low",
IF(Main[[#This Row],[Avg_Cost_USD]]&lt;=30,"Medium","High"))</f>
        <v>Low</v>
      </c>
    </row>
    <row r="8368" spans="1:23" x14ac:dyDescent="0.3">
      <c r="A8368">
        <v>3400005</v>
      </c>
      <c r="B8368" t="s">
        <v>8680</v>
      </c>
      <c r="C8368">
        <v>1</v>
      </c>
      <c r="D8368" t="s">
        <v>5848</v>
      </c>
      <c r="E8368" t="s">
        <v>8681</v>
      </c>
      <c r="F8368">
        <v>78.01160797</v>
      </c>
      <c r="G8368">
        <v>27.160832490000001</v>
      </c>
      <c r="H8368" t="s">
        <v>56</v>
      </c>
      <c r="I8368" t="s">
        <v>19</v>
      </c>
      <c r="J8368" t="s">
        <v>57</v>
      </c>
      <c r="K8368" t="s">
        <v>57</v>
      </c>
      <c r="L8368" t="s">
        <v>57</v>
      </c>
      <c r="M8368" t="s">
        <v>57</v>
      </c>
      <c r="N8368">
        <v>2</v>
      </c>
      <c r="O8368">
        <v>94</v>
      </c>
      <c r="P8368">
        <v>500</v>
      </c>
      <c r="Q8368">
        <v>3.6</v>
      </c>
      <c r="R8368">
        <v>2014</v>
      </c>
      <c r="S8368">
        <v>2</v>
      </c>
      <c r="T8368">
        <v>21</v>
      </c>
      <c r="U8368" s="1">
        <v>41691</v>
      </c>
      <c r="V8368" s="5">
        <f>Main[[#This Row],[Average_Cost_for_two]] * VLOOKUP(Main[[#This Row],[Currency]],'Currency'!A:B,2,FALSE)</f>
        <v>6</v>
      </c>
      <c r="W8368" s="5" t="str">
        <f>IF(Main[[#This Row],[Avg_Cost_USD]]&lt;10,"Low",
IF(Main[[#This Row],[Avg_Cost_USD]]&lt;=30,"Medium","High"))</f>
        <v>Low</v>
      </c>
    </row>
    <row r="8369" spans="1:23" x14ac:dyDescent="0.3">
      <c r="A8369">
        <v>3400033</v>
      </c>
      <c r="B8369" t="s">
        <v>8682</v>
      </c>
      <c r="C8369">
        <v>1</v>
      </c>
      <c r="D8369" t="s">
        <v>5848</v>
      </c>
      <c r="E8369" t="s">
        <v>5849</v>
      </c>
      <c r="F8369">
        <v>78.042990000000003</v>
      </c>
      <c r="G8369">
        <v>27.159794999999999</v>
      </c>
      <c r="H8369" t="s">
        <v>8436</v>
      </c>
      <c r="I8369" t="s">
        <v>19</v>
      </c>
      <c r="J8369" t="s">
        <v>57</v>
      </c>
      <c r="K8369" t="s">
        <v>57</v>
      </c>
      <c r="L8369" t="s">
        <v>57</v>
      </c>
      <c r="M8369" t="s">
        <v>57</v>
      </c>
      <c r="N8369">
        <v>3</v>
      </c>
      <c r="O8369">
        <v>70</v>
      </c>
      <c r="P8369">
        <v>1100</v>
      </c>
      <c r="Q8369">
        <v>3.4</v>
      </c>
      <c r="R8369">
        <v>2018</v>
      </c>
      <c r="S8369">
        <v>2</v>
      </c>
      <c r="T8369">
        <v>5</v>
      </c>
      <c r="U8369" s="1">
        <v>43136</v>
      </c>
      <c r="V8369" s="5">
        <f>Main[[#This Row],[Average_Cost_for_two]] * VLOOKUP(Main[[#This Row],[Currency]],'Currency'!A:B,2,FALSE)</f>
        <v>13.200000000000001</v>
      </c>
      <c r="W8369" s="5" t="str">
        <f>IF(Main[[#This Row],[Avg_Cost_USD]]&lt;10,"Low",
IF(Main[[#This Row],[Avg_Cost_USD]]&lt;=30,"Medium","High"))</f>
        <v>Medium</v>
      </c>
    </row>
    <row r="8370" spans="1:23" x14ac:dyDescent="0.3">
      <c r="A8370">
        <v>111895</v>
      </c>
      <c r="B8370" t="s">
        <v>8683</v>
      </c>
      <c r="C8370">
        <v>1</v>
      </c>
      <c r="D8370" t="s">
        <v>6097</v>
      </c>
      <c r="E8370" t="s">
        <v>8684</v>
      </c>
      <c r="F8370">
        <v>72.5375741</v>
      </c>
      <c r="G8370">
        <v>23.010451110000002</v>
      </c>
      <c r="H8370" t="s">
        <v>8685</v>
      </c>
      <c r="I8370" t="s">
        <v>19</v>
      </c>
      <c r="J8370" t="s">
        <v>57</v>
      </c>
      <c r="K8370" t="s">
        <v>57</v>
      </c>
      <c r="L8370" t="s">
        <v>57</v>
      </c>
      <c r="M8370" t="s">
        <v>57</v>
      </c>
      <c r="N8370">
        <v>3</v>
      </c>
      <c r="O8370">
        <v>1582</v>
      </c>
      <c r="P8370">
        <v>900</v>
      </c>
      <c r="Q8370">
        <v>4.2</v>
      </c>
      <c r="R8370">
        <v>2014</v>
      </c>
      <c r="S8370">
        <v>2</v>
      </c>
      <c r="T8370">
        <v>9</v>
      </c>
      <c r="U8370" s="1">
        <v>41679</v>
      </c>
      <c r="V8370" s="5">
        <f>Main[[#This Row],[Average_Cost_for_two]] * VLOOKUP(Main[[#This Row],[Currency]],'Currency'!A:B,2,FALSE)</f>
        <v>10.8</v>
      </c>
      <c r="W8370" s="5" t="str">
        <f>IF(Main[[#This Row],[Avg_Cost_USD]]&lt;10,"Low",
IF(Main[[#This Row],[Avg_Cost_USD]]&lt;=30,"Medium","High"))</f>
        <v>Medium</v>
      </c>
    </row>
    <row r="8371" spans="1:23" x14ac:dyDescent="0.3">
      <c r="A8371">
        <v>18335583</v>
      </c>
      <c r="B8371" t="s">
        <v>8686</v>
      </c>
      <c r="C8371">
        <v>1</v>
      </c>
      <c r="D8371" t="s">
        <v>6097</v>
      </c>
      <c r="E8371" t="s">
        <v>8687</v>
      </c>
      <c r="F8371">
        <v>72.531638900000004</v>
      </c>
      <c r="G8371">
        <v>23.064303800000001</v>
      </c>
      <c r="H8371" t="s">
        <v>372</v>
      </c>
      <c r="I8371" t="s">
        <v>19</v>
      </c>
      <c r="J8371" t="s">
        <v>57</v>
      </c>
      <c r="K8371" t="s">
        <v>57</v>
      </c>
      <c r="L8371" t="s">
        <v>57</v>
      </c>
      <c r="M8371" t="s">
        <v>57</v>
      </c>
      <c r="N8371">
        <v>3</v>
      </c>
      <c r="O8371">
        <v>325</v>
      </c>
      <c r="P8371">
        <v>900</v>
      </c>
      <c r="Q8371">
        <v>4.3</v>
      </c>
      <c r="R8371">
        <v>2015</v>
      </c>
      <c r="S8371">
        <v>2</v>
      </c>
      <c r="T8371">
        <v>6</v>
      </c>
      <c r="U8371" s="1">
        <v>42041</v>
      </c>
      <c r="V8371" s="5">
        <f>Main[[#This Row],[Average_Cost_for_two]] * VLOOKUP(Main[[#This Row],[Currency]],'Currency'!A:B,2,FALSE)</f>
        <v>10.8</v>
      </c>
      <c r="W8371" s="5" t="str">
        <f>IF(Main[[#This Row],[Avg_Cost_USD]]&lt;10,"Low",
IF(Main[[#This Row],[Avg_Cost_USD]]&lt;=30,"Medium","High"))</f>
        <v>Medium</v>
      </c>
    </row>
    <row r="8372" spans="1:23" x14ac:dyDescent="0.3">
      <c r="A8372">
        <v>2400144</v>
      </c>
      <c r="B8372" t="s">
        <v>8688</v>
      </c>
      <c r="C8372">
        <v>1</v>
      </c>
      <c r="D8372" t="s">
        <v>1634</v>
      </c>
      <c r="E8372" t="s">
        <v>117</v>
      </c>
      <c r="F8372">
        <v>81.834840999999997</v>
      </c>
      <c r="G8372">
        <v>25.459775</v>
      </c>
      <c r="H8372" t="s">
        <v>298</v>
      </c>
      <c r="I8372" t="s">
        <v>19</v>
      </c>
      <c r="J8372" t="s">
        <v>57</v>
      </c>
      <c r="K8372" t="s">
        <v>57</v>
      </c>
      <c r="L8372" t="s">
        <v>57</v>
      </c>
      <c r="M8372" t="s">
        <v>57</v>
      </c>
      <c r="N8372">
        <v>3</v>
      </c>
      <c r="O8372">
        <v>106</v>
      </c>
      <c r="P8372">
        <v>500</v>
      </c>
      <c r="Q8372">
        <v>3.4</v>
      </c>
      <c r="R8372">
        <v>2016</v>
      </c>
      <c r="S8372">
        <v>2</v>
      </c>
      <c r="T8372">
        <v>24</v>
      </c>
      <c r="U8372" s="1">
        <v>42424</v>
      </c>
      <c r="V8372" s="5">
        <f>Main[[#This Row],[Average_Cost_for_two]] * VLOOKUP(Main[[#This Row],[Currency]],'Currency'!A:B,2,FALSE)</f>
        <v>6</v>
      </c>
      <c r="W8372" s="5" t="str">
        <f>IF(Main[[#This Row],[Avg_Cost_USD]]&lt;10,"Low",
IF(Main[[#This Row],[Avg_Cost_USD]]&lt;=30,"Medium","High"))</f>
        <v>Low</v>
      </c>
    </row>
    <row r="8373" spans="1:23" x14ac:dyDescent="0.3">
      <c r="A8373">
        <v>2400009</v>
      </c>
      <c r="B8373" t="s">
        <v>2778</v>
      </c>
      <c r="C8373">
        <v>1</v>
      </c>
      <c r="D8373" t="s">
        <v>1634</v>
      </c>
      <c r="E8373" t="s">
        <v>8689</v>
      </c>
      <c r="F8373">
        <v>81.859682000000006</v>
      </c>
      <c r="G8373">
        <v>25.457115999999999</v>
      </c>
      <c r="H8373" t="s">
        <v>8690</v>
      </c>
      <c r="I8373" t="s">
        <v>19</v>
      </c>
      <c r="J8373" t="s">
        <v>57</v>
      </c>
      <c r="K8373" t="s">
        <v>57</v>
      </c>
      <c r="L8373" t="s">
        <v>57</v>
      </c>
      <c r="M8373" t="s">
        <v>57</v>
      </c>
      <c r="N8373">
        <v>2</v>
      </c>
      <c r="O8373">
        <v>134</v>
      </c>
      <c r="P8373">
        <v>400</v>
      </c>
      <c r="Q8373">
        <v>3.5</v>
      </c>
      <c r="R8373">
        <v>2016</v>
      </c>
      <c r="S8373">
        <v>2</v>
      </c>
      <c r="T8373">
        <v>2</v>
      </c>
      <c r="U8373" s="1">
        <v>42402</v>
      </c>
      <c r="V8373" s="5">
        <f>Main[[#This Row],[Average_Cost_for_two]] * VLOOKUP(Main[[#This Row],[Currency]],'Currency'!A:B,2,FALSE)</f>
        <v>4.8</v>
      </c>
      <c r="W8373" s="5" t="str">
        <f>IF(Main[[#This Row],[Avg_Cost_USD]]&lt;10,"Low",
IF(Main[[#This Row],[Avg_Cost_USD]]&lt;=30,"Medium","High"))</f>
        <v>Low</v>
      </c>
    </row>
    <row r="8374" spans="1:23" x14ac:dyDescent="0.3">
      <c r="A8374">
        <v>2500075</v>
      </c>
      <c r="B8374" t="s">
        <v>8691</v>
      </c>
      <c r="C8374">
        <v>1</v>
      </c>
      <c r="D8374" t="s">
        <v>6103</v>
      </c>
      <c r="E8374" t="s">
        <v>6104</v>
      </c>
      <c r="F8374">
        <v>75.364791670000002</v>
      </c>
      <c r="G8374">
        <v>19.87642778</v>
      </c>
      <c r="H8374" t="s">
        <v>8692</v>
      </c>
      <c r="I8374" t="s">
        <v>19</v>
      </c>
      <c r="J8374" t="s">
        <v>57</v>
      </c>
      <c r="K8374" t="s">
        <v>57</v>
      </c>
      <c r="L8374" t="s">
        <v>57</v>
      </c>
      <c r="M8374" t="s">
        <v>57</v>
      </c>
      <c r="N8374">
        <v>2</v>
      </c>
      <c r="O8374">
        <v>47</v>
      </c>
      <c r="P8374">
        <v>500</v>
      </c>
      <c r="Q8374">
        <v>3.3</v>
      </c>
      <c r="R8374">
        <v>2010</v>
      </c>
      <c r="S8374">
        <v>2</v>
      </c>
      <c r="T8374">
        <v>25</v>
      </c>
      <c r="U8374" s="1">
        <v>40234</v>
      </c>
      <c r="V8374" s="5">
        <f>Main[[#This Row],[Average_Cost_for_two]] * VLOOKUP(Main[[#This Row],[Currency]],'Currency'!A:B,2,FALSE)</f>
        <v>6</v>
      </c>
      <c r="W8374" s="5" t="str">
        <f>IF(Main[[#This Row],[Avg_Cost_USD]]&lt;10,"Low",
IF(Main[[#This Row],[Avg_Cost_USD]]&lt;=30,"Medium","High"))</f>
        <v>Low</v>
      </c>
    </row>
    <row r="8375" spans="1:23" x14ac:dyDescent="0.3">
      <c r="A8375">
        <v>2500056</v>
      </c>
      <c r="B8375" t="s">
        <v>8693</v>
      </c>
      <c r="C8375">
        <v>1</v>
      </c>
      <c r="D8375" t="s">
        <v>6103</v>
      </c>
      <c r="E8375" t="s">
        <v>8495</v>
      </c>
      <c r="F8375">
        <v>75.322405000000003</v>
      </c>
      <c r="G8375">
        <v>19.875015999999999</v>
      </c>
      <c r="H8375" t="s">
        <v>3773</v>
      </c>
      <c r="I8375" t="s">
        <v>19</v>
      </c>
      <c r="J8375" t="s">
        <v>57</v>
      </c>
      <c r="K8375" t="s">
        <v>57</v>
      </c>
      <c r="L8375" t="s">
        <v>57</v>
      </c>
      <c r="M8375" t="s">
        <v>57</v>
      </c>
      <c r="N8375">
        <v>2</v>
      </c>
      <c r="O8375">
        <v>34</v>
      </c>
      <c r="P8375">
        <v>450</v>
      </c>
      <c r="Q8375">
        <v>3.4</v>
      </c>
      <c r="R8375">
        <v>2014</v>
      </c>
      <c r="S8375">
        <v>2</v>
      </c>
      <c r="T8375">
        <v>27</v>
      </c>
      <c r="U8375" s="1">
        <v>41697</v>
      </c>
      <c r="V8375" s="5">
        <f>Main[[#This Row],[Average_Cost_for_two]] * VLOOKUP(Main[[#This Row],[Currency]],'Currency'!A:B,2,FALSE)</f>
        <v>5.4</v>
      </c>
      <c r="W8375" s="5" t="str">
        <f>IF(Main[[#This Row],[Avg_Cost_USD]]&lt;10,"Low",
IF(Main[[#This Row],[Avg_Cost_USD]]&lt;=30,"Medium","High"))</f>
        <v>Low</v>
      </c>
    </row>
    <row r="8376" spans="1:23" x14ac:dyDescent="0.3">
      <c r="A8376">
        <v>2500122</v>
      </c>
      <c r="B8376" t="s">
        <v>8694</v>
      </c>
      <c r="C8376">
        <v>1</v>
      </c>
      <c r="D8376" t="s">
        <v>6103</v>
      </c>
      <c r="E8376" t="s">
        <v>8695</v>
      </c>
      <c r="F8376">
        <v>75.318894439999994</v>
      </c>
      <c r="G8376">
        <v>19.866969439999998</v>
      </c>
      <c r="H8376" t="s">
        <v>2649</v>
      </c>
      <c r="I8376" t="s">
        <v>19</v>
      </c>
      <c r="J8376" t="s">
        <v>57</v>
      </c>
      <c r="K8376" t="s">
        <v>57</v>
      </c>
      <c r="L8376" t="s">
        <v>57</v>
      </c>
      <c r="M8376" t="s">
        <v>57</v>
      </c>
      <c r="N8376">
        <v>2</v>
      </c>
      <c r="O8376">
        <v>76</v>
      </c>
      <c r="P8376">
        <v>450</v>
      </c>
      <c r="Q8376">
        <v>3.3</v>
      </c>
      <c r="R8376">
        <v>2015</v>
      </c>
      <c r="S8376">
        <v>2</v>
      </c>
      <c r="T8376">
        <v>20</v>
      </c>
      <c r="U8376" s="1">
        <v>42055</v>
      </c>
      <c r="V8376" s="5">
        <f>Main[[#This Row],[Average_Cost_for_two]] * VLOOKUP(Main[[#This Row],[Currency]],'Currency'!A:B,2,FALSE)</f>
        <v>5.4</v>
      </c>
      <c r="W8376" s="5" t="str">
        <f>IF(Main[[#This Row],[Avg_Cost_USD]]&lt;10,"Low",
IF(Main[[#This Row],[Avg_Cost_USD]]&lt;=30,"Medium","High"))</f>
        <v>Low</v>
      </c>
    </row>
    <row r="8377" spans="1:23" x14ac:dyDescent="0.3">
      <c r="A8377">
        <v>56464</v>
      </c>
      <c r="B8377" t="s">
        <v>8696</v>
      </c>
      <c r="C8377">
        <v>1</v>
      </c>
      <c r="D8377" t="s">
        <v>7977</v>
      </c>
      <c r="E8377" t="s">
        <v>8025</v>
      </c>
      <c r="F8377">
        <v>77.640624939999995</v>
      </c>
      <c r="G8377">
        <v>12.979095559999999</v>
      </c>
      <c r="H8377" t="s">
        <v>8173</v>
      </c>
      <c r="I8377" t="s">
        <v>19</v>
      </c>
      <c r="J8377" t="s">
        <v>57</v>
      </c>
      <c r="K8377" t="s">
        <v>57</v>
      </c>
      <c r="L8377" t="s">
        <v>57</v>
      </c>
      <c r="M8377" t="s">
        <v>57</v>
      </c>
      <c r="N8377">
        <v>2</v>
      </c>
      <c r="O8377">
        <v>3533</v>
      </c>
      <c r="P8377">
        <v>800</v>
      </c>
      <c r="Q8377">
        <v>4</v>
      </c>
      <c r="R8377">
        <v>2014</v>
      </c>
      <c r="S8377">
        <v>2</v>
      </c>
      <c r="T8377">
        <v>25</v>
      </c>
      <c r="U8377" s="1">
        <v>41695</v>
      </c>
      <c r="V8377" s="5">
        <f>Main[[#This Row],[Average_Cost_for_two]] * VLOOKUP(Main[[#This Row],[Currency]],'Currency'!A:B,2,FALSE)</f>
        <v>9.6</v>
      </c>
      <c r="W8377" s="5" t="str">
        <f>IF(Main[[#This Row],[Avg_Cost_USD]]&lt;10,"Low",
IF(Main[[#This Row],[Avg_Cost_USD]]&lt;=30,"Medium","High"))</f>
        <v>Low</v>
      </c>
    </row>
    <row r="8378" spans="1:23" x14ac:dyDescent="0.3">
      <c r="A8378">
        <v>18439634</v>
      </c>
      <c r="B8378" t="s">
        <v>8697</v>
      </c>
      <c r="C8378">
        <v>1</v>
      </c>
      <c r="D8378" t="s">
        <v>7977</v>
      </c>
      <c r="E8378" t="s">
        <v>8015</v>
      </c>
      <c r="F8378">
        <v>77.615797000000001</v>
      </c>
      <c r="G8378">
        <v>12.934179</v>
      </c>
      <c r="H8378" t="s">
        <v>8698</v>
      </c>
      <c r="I8378" t="s">
        <v>19</v>
      </c>
      <c r="J8378" t="s">
        <v>57</v>
      </c>
      <c r="K8378" t="s">
        <v>57</v>
      </c>
      <c r="L8378" t="s">
        <v>57</v>
      </c>
      <c r="M8378" t="s">
        <v>57</v>
      </c>
      <c r="N8378">
        <v>2</v>
      </c>
      <c r="O8378">
        <v>276</v>
      </c>
      <c r="P8378">
        <v>950</v>
      </c>
      <c r="Q8378">
        <v>4.7</v>
      </c>
      <c r="R8378">
        <v>2011</v>
      </c>
      <c r="S8378">
        <v>2</v>
      </c>
      <c r="T8378">
        <v>10</v>
      </c>
      <c r="U8378" s="1">
        <v>40584</v>
      </c>
      <c r="V8378" s="5">
        <f>Main[[#This Row],[Average_Cost_for_two]] * VLOOKUP(Main[[#This Row],[Currency]],'Currency'!A:B,2,FALSE)</f>
        <v>11.4</v>
      </c>
      <c r="W8378" s="5" t="str">
        <f>IF(Main[[#This Row],[Avg_Cost_USD]]&lt;10,"Low",
IF(Main[[#This Row],[Avg_Cost_USD]]&lt;=30,"Medium","High"))</f>
        <v>Medium</v>
      </c>
    </row>
    <row r="8379" spans="1:23" x14ac:dyDescent="0.3">
      <c r="A8379">
        <v>2600109</v>
      </c>
      <c r="B8379" t="s">
        <v>8699</v>
      </c>
      <c r="C8379">
        <v>1</v>
      </c>
      <c r="D8379" t="s">
        <v>6100</v>
      </c>
      <c r="E8379" t="s">
        <v>8294</v>
      </c>
      <c r="F8379">
        <v>77.435361</v>
      </c>
      <c r="G8379">
        <v>23.214293999999999</v>
      </c>
      <c r="H8379" t="s">
        <v>315</v>
      </c>
      <c r="I8379" t="s">
        <v>19</v>
      </c>
      <c r="J8379" t="s">
        <v>57</v>
      </c>
      <c r="K8379" t="s">
        <v>57</v>
      </c>
      <c r="L8379" t="s">
        <v>57</v>
      </c>
      <c r="M8379" t="s">
        <v>57</v>
      </c>
      <c r="N8379">
        <v>1</v>
      </c>
      <c r="O8379">
        <v>427</v>
      </c>
      <c r="P8379">
        <v>250</v>
      </c>
      <c r="Q8379">
        <v>4.9000000000000004</v>
      </c>
      <c r="R8379">
        <v>2014</v>
      </c>
      <c r="S8379">
        <v>2</v>
      </c>
      <c r="T8379">
        <v>22</v>
      </c>
      <c r="U8379" s="1">
        <v>41692</v>
      </c>
      <c r="V8379" s="5">
        <f>Main[[#This Row],[Average_Cost_for_two]] * VLOOKUP(Main[[#This Row],[Currency]],'Currency'!A:B,2,FALSE)</f>
        <v>3</v>
      </c>
      <c r="W8379" s="5" t="str">
        <f>IF(Main[[#This Row],[Avg_Cost_USD]]&lt;10,"Low",
IF(Main[[#This Row],[Avg_Cost_USD]]&lt;=30,"Medium","High"))</f>
        <v>Low</v>
      </c>
    </row>
    <row r="8380" spans="1:23" x14ac:dyDescent="0.3">
      <c r="A8380">
        <v>3000107</v>
      </c>
      <c r="B8380" t="s">
        <v>8700</v>
      </c>
      <c r="C8380">
        <v>1</v>
      </c>
      <c r="D8380" t="s">
        <v>5580</v>
      </c>
      <c r="E8380" t="s">
        <v>8131</v>
      </c>
      <c r="F8380">
        <v>76.995666999999997</v>
      </c>
      <c r="G8380">
        <v>11.022477</v>
      </c>
      <c r="H8380" t="s">
        <v>8701</v>
      </c>
      <c r="I8380" t="s">
        <v>19</v>
      </c>
      <c r="J8380" t="s">
        <v>57</v>
      </c>
      <c r="K8380" t="s">
        <v>57</v>
      </c>
      <c r="L8380" t="s">
        <v>57</v>
      </c>
      <c r="M8380" t="s">
        <v>57</v>
      </c>
      <c r="N8380">
        <v>2</v>
      </c>
      <c r="O8380">
        <v>318</v>
      </c>
      <c r="P8380">
        <v>600</v>
      </c>
      <c r="Q8380">
        <v>3.9</v>
      </c>
      <c r="R8380">
        <v>2014</v>
      </c>
      <c r="S8380">
        <v>2</v>
      </c>
      <c r="T8380">
        <v>5</v>
      </c>
      <c r="U8380" s="1">
        <v>41675</v>
      </c>
      <c r="V8380" s="5">
        <f>Main[[#This Row],[Average_Cost_for_two]] * VLOOKUP(Main[[#This Row],[Currency]],'Currency'!A:B,2,FALSE)</f>
        <v>7.2</v>
      </c>
      <c r="W8380" s="5" t="str">
        <f>IF(Main[[#This Row],[Avg_Cost_USD]]&lt;10,"Low",
IF(Main[[#This Row],[Avg_Cost_USD]]&lt;=30,"Medium","High"))</f>
        <v>Low</v>
      </c>
    </row>
    <row r="8381" spans="1:23" x14ac:dyDescent="0.3">
      <c r="A8381">
        <v>3001032</v>
      </c>
      <c r="B8381" t="s">
        <v>8702</v>
      </c>
      <c r="C8381">
        <v>1</v>
      </c>
      <c r="D8381" t="s">
        <v>5580</v>
      </c>
      <c r="E8381" t="s">
        <v>8131</v>
      </c>
      <c r="F8381">
        <v>76.999594439999996</v>
      </c>
      <c r="G8381">
        <v>11.022169440000001</v>
      </c>
      <c r="H8381" t="s">
        <v>315</v>
      </c>
      <c r="I8381" t="s">
        <v>19</v>
      </c>
      <c r="J8381" t="s">
        <v>57</v>
      </c>
      <c r="K8381" t="s">
        <v>57</v>
      </c>
      <c r="L8381" t="s">
        <v>57</v>
      </c>
      <c r="M8381" t="s">
        <v>57</v>
      </c>
      <c r="N8381">
        <v>2</v>
      </c>
      <c r="O8381">
        <v>147</v>
      </c>
      <c r="P8381">
        <v>500</v>
      </c>
      <c r="Q8381">
        <v>4.3</v>
      </c>
      <c r="R8381">
        <v>2011</v>
      </c>
      <c r="S8381">
        <v>2</v>
      </c>
      <c r="T8381">
        <v>5</v>
      </c>
      <c r="U8381" s="1">
        <v>40579</v>
      </c>
      <c r="V8381" s="5">
        <f>Main[[#This Row],[Average_Cost_for_two]] * VLOOKUP(Main[[#This Row],[Currency]],'Currency'!A:B,2,FALSE)</f>
        <v>6</v>
      </c>
      <c r="W8381" s="5" t="str">
        <f>IF(Main[[#This Row],[Avg_Cost_USD]]&lt;10,"Low",
IF(Main[[#This Row],[Avg_Cost_USD]]&lt;=30,"Medium","High"))</f>
        <v>Low</v>
      </c>
    </row>
    <row r="8382" spans="1:23" x14ac:dyDescent="0.3">
      <c r="A8382">
        <v>3000062</v>
      </c>
      <c r="B8382" t="s">
        <v>8703</v>
      </c>
      <c r="C8382">
        <v>1</v>
      </c>
      <c r="D8382" t="s">
        <v>5580</v>
      </c>
      <c r="E8382" t="s">
        <v>4964</v>
      </c>
      <c r="F8382">
        <v>76.976494439999996</v>
      </c>
      <c r="G8382">
        <v>11.003669439999999</v>
      </c>
      <c r="H8382" t="s">
        <v>8704</v>
      </c>
      <c r="I8382" t="s">
        <v>19</v>
      </c>
      <c r="J8382" t="s">
        <v>57</v>
      </c>
      <c r="K8382" t="s">
        <v>57</v>
      </c>
      <c r="L8382" t="s">
        <v>57</v>
      </c>
      <c r="M8382" t="s">
        <v>57</v>
      </c>
      <c r="N8382">
        <v>3</v>
      </c>
      <c r="O8382">
        <v>203</v>
      </c>
      <c r="P8382">
        <v>1000</v>
      </c>
      <c r="Q8382">
        <v>4</v>
      </c>
      <c r="R8382">
        <v>2016</v>
      </c>
      <c r="S8382">
        <v>2</v>
      </c>
      <c r="T8382">
        <v>14</v>
      </c>
      <c r="U8382" s="1">
        <v>42414</v>
      </c>
      <c r="V8382" s="5">
        <f>Main[[#This Row],[Average_Cost_for_two]] * VLOOKUP(Main[[#This Row],[Currency]],'Currency'!A:B,2,FALSE)</f>
        <v>12</v>
      </c>
      <c r="W8382" s="5" t="str">
        <f>IF(Main[[#This Row],[Avg_Cost_USD]]&lt;10,"Low",
IF(Main[[#This Row],[Avg_Cost_USD]]&lt;=30,"Medium","High"))</f>
        <v>Medium</v>
      </c>
    </row>
    <row r="8383" spans="1:23" x14ac:dyDescent="0.3">
      <c r="A8383">
        <v>3500011</v>
      </c>
      <c r="B8383" t="s">
        <v>8705</v>
      </c>
      <c r="C8383">
        <v>1</v>
      </c>
      <c r="D8383" t="s">
        <v>1623</v>
      </c>
      <c r="E8383" t="s">
        <v>1624</v>
      </c>
      <c r="F8383">
        <v>78.062543000000005</v>
      </c>
      <c r="G8383">
        <v>30.346993999999999</v>
      </c>
      <c r="H8383" t="s">
        <v>8706</v>
      </c>
      <c r="I8383" t="s">
        <v>19</v>
      </c>
      <c r="J8383" t="s">
        <v>57</v>
      </c>
      <c r="K8383" t="s">
        <v>57</v>
      </c>
      <c r="L8383" t="s">
        <v>57</v>
      </c>
      <c r="M8383" t="s">
        <v>57</v>
      </c>
      <c r="N8383">
        <v>3</v>
      </c>
      <c r="O8383">
        <v>406</v>
      </c>
      <c r="P8383">
        <v>750</v>
      </c>
      <c r="Q8383">
        <v>4.2</v>
      </c>
      <c r="R8383">
        <v>2010</v>
      </c>
      <c r="S8383">
        <v>2</v>
      </c>
      <c r="T8383">
        <v>2</v>
      </c>
      <c r="U8383" s="1">
        <v>40211</v>
      </c>
      <c r="V8383" s="5">
        <f>Main[[#This Row],[Average_Cost_for_two]] * VLOOKUP(Main[[#This Row],[Currency]],'Currency'!A:B,2,FALSE)</f>
        <v>9</v>
      </c>
      <c r="W8383" s="5" t="str">
        <f>IF(Main[[#This Row],[Avg_Cost_USD]]&lt;10,"Low",
IF(Main[[#This Row],[Avg_Cost_USD]]&lt;=30,"Medium","High"))</f>
        <v>Low</v>
      </c>
    </row>
    <row r="8384" spans="1:23" x14ac:dyDescent="0.3">
      <c r="A8384">
        <v>8595</v>
      </c>
      <c r="B8384" t="s">
        <v>4986</v>
      </c>
      <c r="C8384">
        <v>1</v>
      </c>
      <c r="D8384" t="s">
        <v>8083</v>
      </c>
      <c r="E8384" t="s">
        <v>8084</v>
      </c>
      <c r="F8384">
        <v>77.369877059999993</v>
      </c>
      <c r="G8384">
        <v>28.634315860000001</v>
      </c>
      <c r="H8384" t="s">
        <v>315</v>
      </c>
      <c r="I8384" t="s">
        <v>19</v>
      </c>
      <c r="J8384" t="s">
        <v>57</v>
      </c>
      <c r="K8384" t="s">
        <v>57</v>
      </c>
      <c r="L8384" t="s">
        <v>57</v>
      </c>
      <c r="M8384" t="s">
        <v>57</v>
      </c>
      <c r="N8384">
        <v>1</v>
      </c>
      <c r="O8384">
        <v>7</v>
      </c>
      <c r="P8384">
        <v>100</v>
      </c>
      <c r="Q8384">
        <v>3.1</v>
      </c>
      <c r="R8384">
        <v>2014</v>
      </c>
      <c r="S8384">
        <v>2</v>
      </c>
      <c r="T8384">
        <v>6</v>
      </c>
      <c r="U8384" s="1">
        <v>41676</v>
      </c>
      <c r="V8384" s="5">
        <f>Main[[#This Row],[Average_Cost_for_two]] * VLOOKUP(Main[[#This Row],[Currency]],'Currency'!A:B,2,FALSE)</f>
        <v>1.2</v>
      </c>
      <c r="W8384" s="5" t="str">
        <f>IF(Main[[#This Row],[Avg_Cost_USD]]&lt;10,"Low",
IF(Main[[#This Row],[Avg_Cost_USD]]&lt;=30,"Medium","High"))</f>
        <v>Low</v>
      </c>
    </row>
    <row r="8385" spans="1:23" x14ac:dyDescent="0.3">
      <c r="A8385">
        <v>8601</v>
      </c>
      <c r="B8385" t="s">
        <v>1698</v>
      </c>
      <c r="C8385">
        <v>1</v>
      </c>
      <c r="D8385" t="s">
        <v>8083</v>
      </c>
      <c r="E8385" t="s">
        <v>8084</v>
      </c>
      <c r="F8385">
        <v>77.370237149999994</v>
      </c>
      <c r="G8385">
        <v>28.6339389</v>
      </c>
      <c r="H8385" t="s">
        <v>1700</v>
      </c>
      <c r="I8385" t="s">
        <v>19</v>
      </c>
      <c r="J8385" t="s">
        <v>57</v>
      </c>
      <c r="K8385" t="s">
        <v>57</v>
      </c>
      <c r="L8385" t="s">
        <v>57</v>
      </c>
      <c r="M8385" t="s">
        <v>57</v>
      </c>
      <c r="N8385">
        <v>2</v>
      </c>
      <c r="O8385">
        <v>187</v>
      </c>
      <c r="P8385">
        <v>600</v>
      </c>
      <c r="Q8385">
        <v>3.6</v>
      </c>
      <c r="R8385">
        <v>2018</v>
      </c>
      <c r="S8385">
        <v>2</v>
      </c>
      <c r="T8385">
        <v>14</v>
      </c>
      <c r="U8385" s="1">
        <v>43145</v>
      </c>
      <c r="V8385" s="5">
        <f>Main[[#This Row],[Average_Cost_for_two]] * VLOOKUP(Main[[#This Row],[Currency]],'Currency'!A:B,2,FALSE)</f>
        <v>7.2</v>
      </c>
      <c r="W8385" s="5" t="str">
        <f>IF(Main[[#This Row],[Avg_Cost_USD]]&lt;10,"Low",
IF(Main[[#This Row],[Avg_Cost_USD]]&lt;=30,"Medium","High"))</f>
        <v>Low</v>
      </c>
    </row>
    <row r="8386" spans="1:23" x14ac:dyDescent="0.3">
      <c r="A8386">
        <v>301670</v>
      </c>
      <c r="B8386" t="s">
        <v>8707</v>
      </c>
      <c r="C8386">
        <v>1</v>
      </c>
      <c r="D8386" t="s">
        <v>8083</v>
      </c>
      <c r="E8386" t="s">
        <v>8186</v>
      </c>
      <c r="F8386">
        <v>77.325218399999997</v>
      </c>
      <c r="G8386">
        <v>28.6698582</v>
      </c>
      <c r="H8386" t="s">
        <v>439</v>
      </c>
      <c r="I8386" t="s">
        <v>19</v>
      </c>
      <c r="J8386" t="s">
        <v>57</v>
      </c>
      <c r="K8386" t="s">
        <v>57</v>
      </c>
      <c r="L8386" t="s">
        <v>57</v>
      </c>
      <c r="M8386" t="s">
        <v>57</v>
      </c>
      <c r="N8386">
        <v>1</v>
      </c>
      <c r="O8386">
        <v>114</v>
      </c>
      <c r="P8386">
        <v>400</v>
      </c>
      <c r="Q8386">
        <v>3.3</v>
      </c>
      <c r="R8386">
        <v>2010</v>
      </c>
      <c r="S8386">
        <v>2</v>
      </c>
      <c r="T8386">
        <v>9</v>
      </c>
      <c r="U8386" s="1">
        <v>40218</v>
      </c>
      <c r="V8386" s="5">
        <f>Main[[#This Row],[Average_Cost_for_two]] * VLOOKUP(Main[[#This Row],[Currency]],'Currency'!A:B,2,FALSE)</f>
        <v>4.8</v>
      </c>
      <c r="W8386" s="5" t="str">
        <f>IF(Main[[#This Row],[Avg_Cost_USD]]&lt;10,"Low",
IF(Main[[#This Row],[Avg_Cost_USD]]&lt;=30,"Medium","High"))</f>
        <v>Low</v>
      </c>
    </row>
    <row r="8387" spans="1:23" x14ac:dyDescent="0.3">
      <c r="A8387">
        <v>130409</v>
      </c>
      <c r="B8387" t="s">
        <v>8708</v>
      </c>
      <c r="C8387">
        <v>1</v>
      </c>
      <c r="D8387" t="s">
        <v>1626</v>
      </c>
      <c r="E8387" t="s">
        <v>1650</v>
      </c>
      <c r="F8387">
        <v>73.755749910000006</v>
      </c>
      <c r="G8387">
        <v>15.576682590000001</v>
      </c>
      <c r="H8387" t="s">
        <v>8709</v>
      </c>
      <c r="I8387" t="s">
        <v>19</v>
      </c>
      <c r="J8387" t="s">
        <v>57</v>
      </c>
      <c r="K8387" t="s">
        <v>57</v>
      </c>
      <c r="L8387" t="s">
        <v>57</v>
      </c>
      <c r="M8387" t="s">
        <v>57</v>
      </c>
      <c r="N8387">
        <v>3</v>
      </c>
      <c r="O8387">
        <v>280</v>
      </c>
      <c r="P8387">
        <v>800</v>
      </c>
      <c r="Q8387">
        <v>4.5</v>
      </c>
      <c r="R8387">
        <v>2016</v>
      </c>
      <c r="S8387">
        <v>2</v>
      </c>
      <c r="T8387">
        <v>24</v>
      </c>
      <c r="U8387" s="1">
        <v>42424</v>
      </c>
      <c r="V8387" s="5">
        <f>Main[[#This Row],[Average_Cost_for_two]] * VLOOKUP(Main[[#This Row],[Currency]],'Currency'!A:B,2,FALSE)</f>
        <v>9.6</v>
      </c>
      <c r="W8387" s="5" t="str">
        <f>IF(Main[[#This Row],[Avg_Cost_USD]]&lt;10,"Low",
IF(Main[[#This Row],[Avg_Cost_USD]]&lt;=30,"Medium","High"))</f>
        <v>Low</v>
      </c>
    </row>
    <row r="8388" spans="1:23" x14ac:dyDescent="0.3">
      <c r="A8388">
        <v>18466978</v>
      </c>
      <c r="B8388" t="s">
        <v>8710</v>
      </c>
      <c r="C8388">
        <v>1</v>
      </c>
      <c r="D8388" t="s">
        <v>54</v>
      </c>
      <c r="E8388" t="s">
        <v>1126</v>
      </c>
      <c r="F8388">
        <v>0</v>
      </c>
      <c r="G8388">
        <v>0</v>
      </c>
      <c r="H8388" t="s">
        <v>2159</v>
      </c>
      <c r="I8388" t="s">
        <v>19</v>
      </c>
      <c r="J8388" t="s">
        <v>61</v>
      </c>
      <c r="K8388" t="s">
        <v>57</v>
      </c>
      <c r="L8388" t="s">
        <v>57</v>
      </c>
      <c r="M8388" t="s">
        <v>57</v>
      </c>
      <c r="N8388">
        <v>4</v>
      </c>
      <c r="O8388">
        <v>22</v>
      </c>
      <c r="P8388">
        <v>2100</v>
      </c>
      <c r="Q8388">
        <v>3.5</v>
      </c>
      <c r="R8388">
        <v>2018</v>
      </c>
      <c r="S8388">
        <v>1</v>
      </c>
      <c r="T8388">
        <v>5</v>
      </c>
      <c r="U8388" s="1">
        <v>43105</v>
      </c>
      <c r="V8388" s="5">
        <f>Main[[#This Row],[Average_Cost_for_two]] * VLOOKUP(Main[[#This Row],[Currency]],'Currency'!A:B,2,FALSE)</f>
        <v>25.2</v>
      </c>
      <c r="W8388" s="5" t="str">
        <f>IF(Main[[#This Row],[Avg_Cost_USD]]&lt;10,"Low",
IF(Main[[#This Row],[Avg_Cost_USD]]&lt;=30,"Medium","High"))</f>
        <v>Medium</v>
      </c>
    </row>
    <row r="8389" spans="1:23" x14ac:dyDescent="0.3">
      <c r="A8389">
        <v>16512168</v>
      </c>
      <c r="B8389" t="s">
        <v>8711</v>
      </c>
      <c r="C8389">
        <v>1</v>
      </c>
      <c r="D8389" t="s">
        <v>1626</v>
      </c>
      <c r="E8389" t="s">
        <v>2372</v>
      </c>
      <c r="F8389">
        <v>73.826911109999998</v>
      </c>
      <c r="G8389">
        <v>15.498602780000001</v>
      </c>
      <c r="H8389" t="s">
        <v>8712</v>
      </c>
      <c r="I8389" t="s">
        <v>19</v>
      </c>
      <c r="J8389" t="s">
        <v>57</v>
      </c>
      <c r="K8389" t="s">
        <v>57</v>
      </c>
      <c r="L8389" t="s">
        <v>57</v>
      </c>
      <c r="M8389" t="s">
        <v>57</v>
      </c>
      <c r="N8389">
        <v>3</v>
      </c>
      <c r="O8389">
        <v>840</v>
      </c>
      <c r="P8389">
        <v>600</v>
      </c>
      <c r="Q8389">
        <v>4.5</v>
      </c>
      <c r="R8389">
        <v>2017</v>
      </c>
      <c r="S8389">
        <v>2</v>
      </c>
      <c r="T8389">
        <v>15</v>
      </c>
      <c r="U8389" s="1">
        <v>42781</v>
      </c>
      <c r="V8389" s="5">
        <f>Main[[#This Row],[Average_Cost_for_two]] * VLOOKUP(Main[[#This Row],[Currency]],'Currency'!A:B,2,FALSE)</f>
        <v>7.2</v>
      </c>
      <c r="W8389" s="5" t="str">
        <f>IF(Main[[#This Row],[Avg_Cost_USD]]&lt;10,"Low",
IF(Main[[#This Row],[Avg_Cost_USD]]&lt;=30,"Medium","High"))</f>
        <v>Low</v>
      </c>
    </row>
    <row r="8390" spans="1:23" x14ac:dyDescent="0.3">
      <c r="A8390">
        <v>2100565</v>
      </c>
      <c r="B8390" t="s">
        <v>8713</v>
      </c>
      <c r="C8390">
        <v>1</v>
      </c>
      <c r="D8390" t="s">
        <v>2453</v>
      </c>
      <c r="E8390" t="s">
        <v>6056</v>
      </c>
      <c r="F8390">
        <v>91.777397219999997</v>
      </c>
      <c r="G8390">
        <v>26.157350000000001</v>
      </c>
      <c r="H8390" t="s">
        <v>1025</v>
      </c>
      <c r="I8390" t="s">
        <v>19</v>
      </c>
      <c r="J8390" t="s">
        <v>57</v>
      </c>
      <c r="K8390" t="s">
        <v>57</v>
      </c>
      <c r="L8390" t="s">
        <v>57</v>
      </c>
      <c r="M8390" t="s">
        <v>57</v>
      </c>
      <c r="N8390">
        <v>3</v>
      </c>
      <c r="O8390">
        <v>304</v>
      </c>
      <c r="P8390">
        <v>750</v>
      </c>
      <c r="Q8390">
        <v>4.0999999999999996</v>
      </c>
      <c r="R8390">
        <v>2018</v>
      </c>
      <c r="S8390">
        <v>2</v>
      </c>
      <c r="T8390">
        <v>6</v>
      </c>
      <c r="U8390" s="1">
        <v>43137</v>
      </c>
      <c r="V8390" s="5">
        <f>Main[[#This Row],[Average_Cost_for_two]] * VLOOKUP(Main[[#This Row],[Currency]],'Currency'!A:B,2,FALSE)</f>
        <v>9</v>
      </c>
      <c r="W8390" s="5" t="str">
        <f>IF(Main[[#This Row],[Avg_Cost_USD]]&lt;10,"Low",
IF(Main[[#This Row],[Avg_Cost_USD]]&lt;=30,"Medium","High"))</f>
        <v>Low</v>
      </c>
    </row>
    <row r="8391" spans="1:23" x14ac:dyDescent="0.3">
      <c r="A8391">
        <v>18397909</v>
      </c>
      <c r="B8391" t="s">
        <v>8714</v>
      </c>
      <c r="C8391">
        <v>1</v>
      </c>
      <c r="D8391" t="s">
        <v>2453</v>
      </c>
      <c r="E8391" t="s">
        <v>8715</v>
      </c>
      <c r="F8391">
        <v>91.806493000000003</v>
      </c>
      <c r="G8391">
        <v>26.132987610000001</v>
      </c>
      <c r="H8391" t="s">
        <v>951</v>
      </c>
      <c r="I8391" t="s">
        <v>19</v>
      </c>
      <c r="J8391" t="s">
        <v>57</v>
      </c>
      <c r="K8391" t="s">
        <v>57</v>
      </c>
      <c r="L8391" t="s">
        <v>57</v>
      </c>
      <c r="M8391" t="s">
        <v>57</v>
      </c>
      <c r="N8391">
        <v>2</v>
      </c>
      <c r="O8391">
        <v>28</v>
      </c>
      <c r="P8391">
        <v>500</v>
      </c>
      <c r="Q8391">
        <v>4</v>
      </c>
      <c r="R8391">
        <v>2010</v>
      </c>
      <c r="S8391">
        <v>2</v>
      </c>
      <c r="T8391">
        <v>11</v>
      </c>
      <c r="U8391" s="1">
        <v>40220</v>
      </c>
      <c r="V8391" s="5">
        <f>Main[[#This Row],[Average_Cost_for_two]] * VLOOKUP(Main[[#This Row],[Currency]],'Currency'!A:B,2,FALSE)</f>
        <v>6</v>
      </c>
      <c r="W8391" s="5" t="str">
        <f>IF(Main[[#This Row],[Avg_Cost_USD]]&lt;10,"Low",
IF(Main[[#This Row],[Avg_Cost_USD]]&lt;=30,"Medium","High"))</f>
        <v>Low</v>
      </c>
    </row>
    <row r="8392" spans="1:23" x14ac:dyDescent="0.3">
      <c r="A8392">
        <v>313207</v>
      </c>
      <c r="B8392" t="s">
        <v>8716</v>
      </c>
      <c r="C8392">
        <v>1</v>
      </c>
      <c r="D8392" t="s">
        <v>54</v>
      </c>
      <c r="E8392" t="s">
        <v>1771</v>
      </c>
      <c r="F8392">
        <v>77.227447499999997</v>
      </c>
      <c r="G8392">
        <v>28.600713599999999</v>
      </c>
      <c r="H8392" t="s">
        <v>8717</v>
      </c>
      <c r="I8392" t="s">
        <v>19</v>
      </c>
      <c r="J8392" t="s">
        <v>61</v>
      </c>
      <c r="K8392" t="s">
        <v>61</v>
      </c>
      <c r="L8392" t="s">
        <v>57</v>
      </c>
      <c r="M8392" t="s">
        <v>57</v>
      </c>
      <c r="N8392">
        <v>4</v>
      </c>
      <c r="O8392">
        <v>578</v>
      </c>
      <c r="P8392">
        <v>2100</v>
      </c>
      <c r="Q8392">
        <v>4.2</v>
      </c>
      <c r="R8392">
        <v>2017</v>
      </c>
      <c r="S8392">
        <v>10</v>
      </c>
      <c r="T8392">
        <v>22</v>
      </c>
      <c r="U8392" s="1">
        <v>43030</v>
      </c>
      <c r="V8392" s="5">
        <f>Main[[#This Row],[Average_Cost_for_two]] * VLOOKUP(Main[[#This Row],[Currency]],'Currency'!A:B,2,FALSE)</f>
        <v>25.2</v>
      </c>
      <c r="W8392" s="5" t="str">
        <f>IF(Main[[#This Row],[Avg_Cost_USD]]&lt;10,"Low",
IF(Main[[#This Row],[Avg_Cost_USD]]&lt;=30,"Medium","High"))</f>
        <v>Medium</v>
      </c>
    </row>
    <row r="8393" spans="1:23" x14ac:dyDescent="0.3">
      <c r="A8393">
        <v>103090</v>
      </c>
      <c r="B8393" t="s">
        <v>8718</v>
      </c>
      <c r="C8393">
        <v>1</v>
      </c>
      <c r="D8393" t="s">
        <v>8112</v>
      </c>
      <c r="E8393" t="s">
        <v>8201</v>
      </c>
      <c r="F8393">
        <v>75.802082979999994</v>
      </c>
      <c r="G8393">
        <v>26.891191169999999</v>
      </c>
      <c r="H8393" t="s">
        <v>1267</v>
      </c>
      <c r="I8393" t="s">
        <v>19</v>
      </c>
      <c r="J8393" t="s">
        <v>57</v>
      </c>
      <c r="K8393" t="s">
        <v>57</v>
      </c>
      <c r="L8393" t="s">
        <v>57</v>
      </c>
      <c r="M8393" t="s">
        <v>57</v>
      </c>
      <c r="N8393">
        <v>2</v>
      </c>
      <c r="O8393">
        <v>148</v>
      </c>
      <c r="P8393">
        <v>700</v>
      </c>
      <c r="Q8393">
        <v>4.0999999999999996</v>
      </c>
      <c r="R8393">
        <v>2011</v>
      </c>
      <c r="S8393">
        <v>2</v>
      </c>
      <c r="T8393">
        <v>23</v>
      </c>
      <c r="U8393" s="1">
        <v>40597</v>
      </c>
      <c r="V8393" s="5">
        <f>Main[[#This Row],[Average_Cost_for_two]] * VLOOKUP(Main[[#This Row],[Currency]],'Currency'!A:B,2,FALSE)</f>
        <v>8.4</v>
      </c>
      <c r="W8393" s="5" t="str">
        <f>IF(Main[[#This Row],[Avg_Cost_USD]]&lt;10,"Low",
IF(Main[[#This Row],[Avg_Cost_USD]]&lt;=30,"Medium","High"))</f>
        <v>Low</v>
      </c>
    </row>
    <row r="8394" spans="1:23" x14ac:dyDescent="0.3">
      <c r="A8394">
        <v>2300048</v>
      </c>
      <c r="B8394" t="s">
        <v>8719</v>
      </c>
      <c r="C8394">
        <v>1</v>
      </c>
      <c r="D8394" t="s">
        <v>5558</v>
      </c>
      <c r="E8394" t="s">
        <v>8720</v>
      </c>
      <c r="F8394">
        <v>80.299774999999997</v>
      </c>
      <c r="G8394">
        <v>26.481547219999999</v>
      </c>
      <c r="H8394" t="s">
        <v>56</v>
      </c>
      <c r="I8394" t="s">
        <v>19</v>
      </c>
      <c r="J8394" t="s">
        <v>57</v>
      </c>
      <c r="K8394" t="s">
        <v>57</v>
      </c>
      <c r="L8394" t="s">
        <v>57</v>
      </c>
      <c r="M8394" t="s">
        <v>57</v>
      </c>
      <c r="N8394">
        <v>3</v>
      </c>
      <c r="O8394">
        <v>97</v>
      </c>
      <c r="P8394">
        <v>1000</v>
      </c>
      <c r="Q8394">
        <v>3.8</v>
      </c>
      <c r="R8394">
        <v>2013</v>
      </c>
      <c r="S8394">
        <v>2</v>
      </c>
      <c r="T8394">
        <v>9</v>
      </c>
      <c r="U8394" s="1">
        <v>41314</v>
      </c>
      <c r="V8394" s="5">
        <f>Main[[#This Row],[Average_Cost_for_two]] * VLOOKUP(Main[[#This Row],[Currency]],'Currency'!A:B,2,FALSE)</f>
        <v>12</v>
      </c>
      <c r="W8394" s="5" t="str">
        <f>IF(Main[[#This Row],[Avg_Cost_USD]]&lt;10,"Low",
IF(Main[[#This Row],[Avg_Cost_USD]]&lt;=30,"Medium","High"))</f>
        <v>Medium</v>
      </c>
    </row>
    <row r="8395" spans="1:23" x14ac:dyDescent="0.3">
      <c r="A8395">
        <v>95286</v>
      </c>
      <c r="B8395" t="s">
        <v>8721</v>
      </c>
      <c r="C8395">
        <v>1</v>
      </c>
      <c r="D8395" t="s">
        <v>8141</v>
      </c>
      <c r="E8395" t="s">
        <v>8722</v>
      </c>
      <c r="F8395">
        <v>76.285447219999995</v>
      </c>
      <c r="G8395">
        <v>9.9707166669999996</v>
      </c>
      <c r="H8395" t="s">
        <v>8723</v>
      </c>
      <c r="I8395" t="s">
        <v>19</v>
      </c>
      <c r="J8395" t="s">
        <v>57</v>
      </c>
      <c r="K8395" t="s">
        <v>57</v>
      </c>
      <c r="L8395" t="s">
        <v>57</v>
      </c>
      <c r="M8395" t="s">
        <v>57</v>
      </c>
      <c r="N8395">
        <v>3</v>
      </c>
      <c r="O8395">
        <v>394</v>
      </c>
      <c r="P8395">
        <v>1000</v>
      </c>
      <c r="Q8395">
        <v>4.2</v>
      </c>
      <c r="R8395">
        <v>2018</v>
      </c>
      <c r="S8395">
        <v>2</v>
      </c>
      <c r="T8395">
        <v>8</v>
      </c>
      <c r="U8395" s="1">
        <v>43139</v>
      </c>
      <c r="V8395" s="5">
        <f>Main[[#This Row],[Average_Cost_for_two]] * VLOOKUP(Main[[#This Row],[Currency]],'Currency'!A:B,2,FALSE)</f>
        <v>12</v>
      </c>
      <c r="W8395" s="5" t="str">
        <f>IF(Main[[#This Row],[Avg_Cost_USD]]&lt;10,"Low",
IF(Main[[#This Row],[Avg_Cost_USD]]&lt;=30,"Medium","High"))</f>
        <v>Medium</v>
      </c>
    </row>
    <row r="8396" spans="1:23" x14ac:dyDescent="0.3">
      <c r="A8396">
        <v>95331</v>
      </c>
      <c r="B8396" t="s">
        <v>8724</v>
      </c>
      <c r="C8396">
        <v>1</v>
      </c>
      <c r="D8396" t="s">
        <v>8141</v>
      </c>
      <c r="E8396" t="s">
        <v>8650</v>
      </c>
      <c r="F8396">
        <v>76.296783329999997</v>
      </c>
      <c r="G8396">
        <v>9.9571444440000008</v>
      </c>
      <c r="H8396" t="s">
        <v>8725</v>
      </c>
      <c r="I8396" t="s">
        <v>19</v>
      </c>
      <c r="J8396" t="s">
        <v>57</v>
      </c>
      <c r="K8396" t="s">
        <v>57</v>
      </c>
      <c r="L8396" t="s">
        <v>57</v>
      </c>
      <c r="M8396" t="s">
        <v>57</v>
      </c>
      <c r="N8396">
        <v>3</v>
      </c>
      <c r="O8396">
        <v>658</v>
      </c>
      <c r="P8396">
        <v>1000</v>
      </c>
      <c r="Q8396">
        <v>4.3</v>
      </c>
      <c r="R8396">
        <v>2018</v>
      </c>
      <c r="S8396">
        <v>2</v>
      </c>
      <c r="T8396">
        <v>3</v>
      </c>
      <c r="U8396" s="1">
        <v>43134</v>
      </c>
      <c r="V8396" s="5">
        <f>Main[[#This Row],[Average_Cost_for_two]] * VLOOKUP(Main[[#This Row],[Currency]],'Currency'!A:B,2,FALSE)</f>
        <v>12</v>
      </c>
      <c r="W8396" s="5" t="str">
        <f>IF(Main[[#This Row],[Avg_Cost_USD]]&lt;10,"Low",
IF(Main[[#This Row],[Avg_Cost_USD]]&lt;=30,"Medium","High"))</f>
        <v>Medium</v>
      </c>
    </row>
    <row r="8397" spans="1:23" x14ac:dyDescent="0.3">
      <c r="A8397">
        <v>3300780</v>
      </c>
      <c r="B8397" t="s">
        <v>8726</v>
      </c>
      <c r="C8397">
        <v>1</v>
      </c>
      <c r="D8397" t="s">
        <v>5994</v>
      </c>
      <c r="E8397" t="s">
        <v>8159</v>
      </c>
      <c r="F8397">
        <v>79.060461669999995</v>
      </c>
      <c r="G8397">
        <v>21.129496939999999</v>
      </c>
      <c r="H8397" t="s">
        <v>301</v>
      </c>
      <c r="I8397" t="s">
        <v>19</v>
      </c>
      <c r="J8397" t="s">
        <v>57</v>
      </c>
      <c r="K8397" t="s">
        <v>57</v>
      </c>
      <c r="L8397" t="s">
        <v>57</v>
      </c>
      <c r="M8397" t="s">
        <v>57</v>
      </c>
      <c r="N8397">
        <v>1</v>
      </c>
      <c r="O8397">
        <v>73</v>
      </c>
      <c r="P8397">
        <v>250</v>
      </c>
      <c r="Q8397">
        <v>3.8</v>
      </c>
      <c r="R8397">
        <v>2013</v>
      </c>
      <c r="S8397">
        <v>2</v>
      </c>
      <c r="T8397">
        <v>18</v>
      </c>
      <c r="U8397" s="1">
        <v>41323</v>
      </c>
      <c r="V8397" s="5">
        <f>Main[[#This Row],[Average_Cost_for_two]] * VLOOKUP(Main[[#This Row],[Currency]],'Currency'!A:B,2,FALSE)</f>
        <v>3</v>
      </c>
      <c r="W8397" s="5" t="str">
        <f>IF(Main[[#This Row],[Avg_Cost_USD]]&lt;10,"Low",
IF(Main[[#This Row],[Avg_Cost_USD]]&lt;=30,"Medium","High"))</f>
        <v>Low</v>
      </c>
    </row>
    <row r="8398" spans="1:23" x14ac:dyDescent="0.3">
      <c r="A8398">
        <v>3300058</v>
      </c>
      <c r="B8398" t="s">
        <v>8727</v>
      </c>
      <c r="C8398">
        <v>1</v>
      </c>
      <c r="D8398" t="s">
        <v>5994</v>
      </c>
      <c r="E8398" t="s">
        <v>8728</v>
      </c>
      <c r="F8398">
        <v>79.038663020000001</v>
      </c>
      <c r="G8398">
        <v>21.123283399999998</v>
      </c>
      <c r="H8398" t="s">
        <v>301</v>
      </c>
      <c r="I8398" t="s">
        <v>19</v>
      </c>
      <c r="J8398" t="s">
        <v>57</v>
      </c>
      <c r="K8398" t="s">
        <v>57</v>
      </c>
      <c r="L8398" t="s">
        <v>57</v>
      </c>
      <c r="M8398" t="s">
        <v>57</v>
      </c>
      <c r="N8398">
        <v>2</v>
      </c>
      <c r="O8398">
        <v>520</v>
      </c>
      <c r="P8398">
        <v>600</v>
      </c>
      <c r="Q8398">
        <v>4.5</v>
      </c>
      <c r="R8398">
        <v>2018</v>
      </c>
      <c r="S8398">
        <v>2</v>
      </c>
      <c r="T8398">
        <v>21</v>
      </c>
      <c r="U8398" s="1">
        <v>43152</v>
      </c>
      <c r="V8398" s="5">
        <f>Main[[#This Row],[Average_Cost_for_two]] * VLOOKUP(Main[[#This Row],[Currency]],'Currency'!A:B,2,FALSE)</f>
        <v>7.2</v>
      </c>
      <c r="W8398" s="5" t="str">
        <f>IF(Main[[#This Row],[Avg_Cost_USD]]&lt;10,"Low",
IF(Main[[#This Row],[Avg_Cost_USD]]&lt;=30,"Medium","High"))</f>
        <v>Low</v>
      </c>
    </row>
    <row r="8399" spans="1:23" x14ac:dyDescent="0.3">
      <c r="A8399">
        <v>3301035</v>
      </c>
      <c r="B8399" t="s">
        <v>2187</v>
      </c>
      <c r="C8399">
        <v>1</v>
      </c>
      <c r="D8399" t="s">
        <v>5994</v>
      </c>
      <c r="E8399" t="s">
        <v>8729</v>
      </c>
      <c r="F8399">
        <v>79.064821269999996</v>
      </c>
      <c r="G8399">
        <v>21.089223740000001</v>
      </c>
      <c r="H8399" t="s">
        <v>335</v>
      </c>
      <c r="I8399" t="s">
        <v>19</v>
      </c>
      <c r="J8399" t="s">
        <v>57</v>
      </c>
      <c r="K8399" t="s">
        <v>57</v>
      </c>
      <c r="L8399" t="s">
        <v>57</v>
      </c>
      <c r="M8399" t="s">
        <v>57</v>
      </c>
      <c r="N8399">
        <v>3</v>
      </c>
      <c r="O8399">
        <v>45</v>
      </c>
      <c r="P8399">
        <v>1000</v>
      </c>
      <c r="Q8399">
        <v>3.8</v>
      </c>
      <c r="R8399">
        <v>2010</v>
      </c>
      <c r="S8399">
        <v>2</v>
      </c>
      <c r="T8399">
        <v>27</v>
      </c>
      <c r="U8399" s="1">
        <v>40236</v>
      </c>
      <c r="V8399" s="5">
        <f>Main[[#This Row],[Average_Cost_for_two]] * VLOOKUP(Main[[#This Row],[Currency]],'Currency'!A:B,2,FALSE)</f>
        <v>12</v>
      </c>
      <c r="W8399" s="5" t="str">
        <f>IF(Main[[#This Row],[Avg_Cost_USD]]&lt;10,"Low",
IF(Main[[#This Row],[Avg_Cost_USD]]&lt;=30,"Medium","High"))</f>
        <v>Medium</v>
      </c>
    </row>
    <row r="8400" spans="1:23" x14ac:dyDescent="0.3">
      <c r="A8400">
        <v>1600007</v>
      </c>
      <c r="B8400" t="s">
        <v>8730</v>
      </c>
      <c r="C8400">
        <v>1</v>
      </c>
      <c r="D8400" t="s">
        <v>1630</v>
      </c>
      <c r="E8400" t="s">
        <v>8265</v>
      </c>
      <c r="F8400">
        <v>73.755827780000004</v>
      </c>
      <c r="G8400">
        <v>20.012711110000001</v>
      </c>
      <c r="H8400" t="s">
        <v>337</v>
      </c>
      <c r="I8400" t="s">
        <v>19</v>
      </c>
      <c r="J8400" t="s">
        <v>57</v>
      </c>
      <c r="K8400" t="s">
        <v>57</v>
      </c>
      <c r="L8400" t="s">
        <v>57</v>
      </c>
      <c r="M8400" t="s">
        <v>57</v>
      </c>
      <c r="N8400">
        <v>3</v>
      </c>
      <c r="O8400">
        <v>162</v>
      </c>
      <c r="P8400">
        <v>600</v>
      </c>
      <c r="Q8400">
        <v>3.4</v>
      </c>
      <c r="R8400">
        <v>2018</v>
      </c>
      <c r="S8400">
        <v>2</v>
      </c>
      <c r="T8400">
        <v>4</v>
      </c>
      <c r="U8400" s="1">
        <v>43135</v>
      </c>
      <c r="V8400" s="5">
        <f>Main[[#This Row],[Average_Cost_for_two]] * VLOOKUP(Main[[#This Row],[Currency]],'Currency'!A:B,2,FALSE)</f>
        <v>7.2</v>
      </c>
      <c r="W8400" s="5" t="str">
        <f>IF(Main[[#This Row],[Avg_Cost_USD]]&lt;10,"Low",
IF(Main[[#This Row],[Avg_Cost_USD]]&lt;=30,"Medium","High"))</f>
        <v>Low</v>
      </c>
    </row>
    <row r="8401" spans="1:23" x14ac:dyDescent="0.3">
      <c r="A8401">
        <v>4000004</v>
      </c>
      <c r="B8401" t="s">
        <v>3259</v>
      </c>
      <c r="C8401">
        <v>1</v>
      </c>
      <c r="D8401" t="s">
        <v>5845</v>
      </c>
      <c r="E8401" t="s">
        <v>8326</v>
      </c>
      <c r="F8401">
        <v>85.146491670000003</v>
      </c>
      <c r="G8401">
        <v>25.6172</v>
      </c>
      <c r="H8401" t="s">
        <v>315</v>
      </c>
      <c r="I8401" t="s">
        <v>19</v>
      </c>
      <c r="J8401" t="s">
        <v>57</v>
      </c>
      <c r="K8401" t="s">
        <v>57</v>
      </c>
      <c r="L8401" t="s">
        <v>57</v>
      </c>
      <c r="M8401" t="s">
        <v>57</v>
      </c>
      <c r="N8401">
        <v>2</v>
      </c>
      <c r="O8401">
        <v>49</v>
      </c>
      <c r="P8401">
        <v>500</v>
      </c>
      <c r="Q8401">
        <v>3.3</v>
      </c>
      <c r="R8401">
        <v>2014</v>
      </c>
      <c r="S8401">
        <v>2</v>
      </c>
      <c r="T8401">
        <v>23</v>
      </c>
      <c r="U8401" s="1">
        <v>41693</v>
      </c>
      <c r="V8401" s="5">
        <f>Main[[#This Row],[Average_Cost_for_two]] * VLOOKUP(Main[[#This Row],[Currency]],'Currency'!A:B,2,FALSE)</f>
        <v>6</v>
      </c>
      <c r="W8401" s="5" t="str">
        <f>IF(Main[[#This Row],[Avg_Cost_USD]]&lt;10,"Low",
IF(Main[[#This Row],[Avg_Cost_USD]]&lt;=30,"Medium","High"))</f>
        <v>Low</v>
      </c>
    </row>
    <row r="8402" spans="1:23" x14ac:dyDescent="0.3">
      <c r="A8402">
        <v>4000018</v>
      </c>
      <c r="B8402" t="s">
        <v>8731</v>
      </c>
      <c r="C8402">
        <v>1</v>
      </c>
      <c r="D8402" t="s">
        <v>5845</v>
      </c>
      <c r="E8402" t="s">
        <v>8457</v>
      </c>
      <c r="F8402">
        <v>85.138061109999995</v>
      </c>
      <c r="G8402">
        <v>25.610980560000002</v>
      </c>
      <c r="H8402" t="s">
        <v>2583</v>
      </c>
      <c r="I8402" t="s">
        <v>19</v>
      </c>
      <c r="J8402" t="s">
        <v>57</v>
      </c>
      <c r="K8402" t="s">
        <v>57</v>
      </c>
      <c r="L8402" t="s">
        <v>57</v>
      </c>
      <c r="M8402" t="s">
        <v>57</v>
      </c>
      <c r="N8402">
        <v>3</v>
      </c>
      <c r="O8402">
        <v>107</v>
      </c>
      <c r="P8402">
        <v>1000</v>
      </c>
      <c r="Q8402">
        <v>3.6</v>
      </c>
      <c r="R8402">
        <v>2016</v>
      </c>
      <c r="S8402">
        <v>2</v>
      </c>
      <c r="T8402">
        <v>28</v>
      </c>
      <c r="U8402" s="1">
        <v>42428</v>
      </c>
      <c r="V8402" s="5">
        <f>Main[[#This Row],[Average_Cost_for_two]] * VLOOKUP(Main[[#This Row],[Currency]],'Currency'!A:B,2,FALSE)</f>
        <v>12</v>
      </c>
      <c r="W8402" s="5" t="str">
        <f>IF(Main[[#This Row],[Avg_Cost_USD]]&lt;10,"Low",
IF(Main[[#This Row],[Avg_Cost_USD]]&lt;=30,"Medium","High"))</f>
        <v>Medium</v>
      </c>
    </row>
    <row r="8403" spans="1:23" x14ac:dyDescent="0.3">
      <c r="A8403">
        <v>3700017</v>
      </c>
      <c r="B8403" t="s">
        <v>8732</v>
      </c>
      <c r="C8403">
        <v>1</v>
      </c>
      <c r="D8403" t="s">
        <v>1637</v>
      </c>
      <c r="E8403" t="s">
        <v>133</v>
      </c>
      <c r="F8403">
        <v>79.830138890000001</v>
      </c>
      <c r="G8403">
        <v>11.929961110000001</v>
      </c>
      <c r="H8403" t="s">
        <v>357</v>
      </c>
      <c r="I8403" t="s">
        <v>19</v>
      </c>
      <c r="J8403" t="s">
        <v>57</v>
      </c>
      <c r="K8403" t="s">
        <v>57</v>
      </c>
      <c r="L8403" t="s">
        <v>57</v>
      </c>
      <c r="M8403" t="s">
        <v>57</v>
      </c>
      <c r="N8403">
        <v>3</v>
      </c>
      <c r="O8403">
        <v>275</v>
      </c>
      <c r="P8403">
        <v>900</v>
      </c>
      <c r="Q8403">
        <v>3.6</v>
      </c>
      <c r="R8403">
        <v>2018</v>
      </c>
      <c r="S8403">
        <v>2</v>
      </c>
      <c r="T8403">
        <v>16</v>
      </c>
      <c r="U8403" s="1">
        <v>43147</v>
      </c>
      <c r="V8403" s="5">
        <f>Main[[#This Row],[Average_Cost_for_two]] * VLOOKUP(Main[[#This Row],[Currency]],'Currency'!A:B,2,FALSE)</f>
        <v>10.8</v>
      </c>
      <c r="W8403" s="5" t="str">
        <f>IF(Main[[#This Row],[Avg_Cost_USD]]&lt;10,"Low",
IF(Main[[#This Row],[Avg_Cost_USD]]&lt;=30,"Medium","High"))</f>
        <v>Medium</v>
      </c>
    </row>
    <row r="8404" spans="1:23" x14ac:dyDescent="0.3">
      <c r="A8404">
        <v>308579</v>
      </c>
      <c r="B8404" t="s">
        <v>8733</v>
      </c>
      <c r="C8404">
        <v>1</v>
      </c>
      <c r="D8404" t="s">
        <v>54</v>
      </c>
      <c r="E8404" t="s">
        <v>400</v>
      </c>
      <c r="F8404">
        <v>77.220542730000005</v>
      </c>
      <c r="G8404">
        <v>28.629970570000001</v>
      </c>
      <c r="H8404" t="s">
        <v>8734</v>
      </c>
      <c r="I8404" t="s">
        <v>19</v>
      </c>
      <c r="J8404" t="s">
        <v>61</v>
      </c>
      <c r="K8404" t="s">
        <v>57</v>
      </c>
      <c r="L8404" t="s">
        <v>57</v>
      </c>
      <c r="M8404" t="s">
        <v>57</v>
      </c>
      <c r="N8404">
        <v>4</v>
      </c>
      <c r="O8404">
        <v>2252</v>
      </c>
      <c r="P8404">
        <v>2100</v>
      </c>
      <c r="Q8404">
        <v>4</v>
      </c>
      <c r="R8404">
        <v>2017</v>
      </c>
      <c r="S8404">
        <v>2</v>
      </c>
      <c r="T8404">
        <v>5</v>
      </c>
      <c r="U8404" s="1">
        <v>42771</v>
      </c>
      <c r="V8404" s="5">
        <f>Main[[#This Row],[Average_Cost_for_two]] * VLOOKUP(Main[[#This Row],[Currency]],'Currency'!A:B,2,FALSE)</f>
        <v>25.2</v>
      </c>
      <c r="W8404" s="5" t="str">
        <f>IF(Main[[#This Row],[Avg_Cost_USD]]&lt;10,"Low",
IF(Main[[#This Row],[Avg_Cost_USD]]&lt;=30,"Medium","High"))</f>
        <v>Medium</v>
      </c>
    </row>
    <row r="8405" spans="1:23" x14ac:dyDescent="0.3">
      <c r="A8405">
        <v>11807</v>
      </c>
      <c r="B8405" t="s">
        <v>2299</v>
      </c>
      <c r="C8405">
        <v>1</v>
      </c>
      <c r="D8405" t="s">
        <v>7965</v>
      </c>
      <c r="E8405" t="s">
        <v>8735</v>
      </c>
      <c r="F8405">
        <v>73.842526789999994</v>
      </c>
      <c r="G8405">
        <v>18.516215750000001</v>
      </c>
      <c r="H8405" t="s">
        <v>287</v>
      </c>
      <c r="I8405" t="s">
        <v>19</v>
      </c>
      <c r="J8405" t="s">
        <v>57</v>
      </c>
      <c r="K8405" t="s">
        <v>57</v>
      </c>
      <c r="L8405" t="s">
        <v>57</v>
      </c>
      <c r="M8405" t="s">
        <v>57</v>
      </c>
      <c r="N8405">
        <v>3</v>
      </c>
      <c r="O8405">
        <v>2847</v>
      </c>
      <c r="P8405">
        <v>1700</v>
      </c>
      <c r="Q8405">
        <v>4.5</v>
      </c>
      <c r="R8405">
        <v>2016</v>
      </c>
      <c r="S8405">
        <v>2</v>
      </c>
      <c r="T8405">
        <v>23</v>
      </c>
      <c r="U8405" s="1">
        <v>42423</v>
      </c>
      <c r="V8405" s="5">
        <f>Main[[#This Row],[Average_Cost_for_two]] * VLOOKUP(Main[[#This Row],[Currency]],'Currency'!A:B,2,FALSE)</f>
        <v>20.400000000000002</v>
      </c>
      <c r="W8405" s="5" t="str">
        <f>IF(Main[[#This Row],[Avg_Cost_USD]]&lt;10,"Low",
IF(Main[[#This Row],[Avg_Cost_USD]]&lt;=30,"Medium","High"))</f>
        <v>Medium</v>
      </c>
    </row>
    <row r="8406" spans="1:23" x14ac:dyDescent="0.3">
      <c r="A8406">
        <v>3800319</v>
      </c>
      <c r="B8406" t="s">
        <v>8736</v>
      </c>
      <c r="C8406">
        <v>1</v>
      </c>
      <c r="D8406" t="s">
        <v>5565</v>
      </c>
      <c r="E8406" t="s">
        <v>8332</v>
      </c>
      <c r="F8406">
        <v>72.794115320000003</v>
      </c>
      <c r="G8406">
        <v>21.186438460000002</v>
      </c>
      <c r="H8406" t="s">
        <v>8737</v>
      </c>
      <c r="I8406" t="s">
        <v>19</v>
      </c>
      <c r="J8406" t="s">
        <v>57</v>
      </c>
      <c r="K8406" t="s">
        <v>57</v>
      </c>
      <c r="L8406" t="s">
        <v>57</v>
      </c>
      <c r="M8406" t="s">
        <v>57</v>
      </c>
      <c r="N8406">
        <v>3</v>
      </c>
      <c r="O8406">
        <v>201</v>
      </c>
      <c r="P8406">
        <v>900</v>
      </c>
      <c r="Q8406">
        <v>3.8</v>
      </c>
      <c r="R8406">
        <v>2018</v>
      </c>
      <c r="S8406">
        <v>2</v>
      </c>
      <c r="T8406">
        <v>26</v>
      </c>
      <c r="U8406" s="1">
        <v>43157</v>
      </c>
      <c r="V8406" s="5">
        <f>Main[[#This Row],[Average_Cost_for_two]] * VLOOKUP(Main[[#This Row],[Currency]],'Currency'!A:B,2,FALSE)</f>
        <v>10.8</v>
      </c>
      <c r="W8406" s="5" t="str">
        <f>IF(Main[[#This Row],[Avg_Cost_USD]]&lt;10,"Low",
IF(Main[[#This Row],[Avg_Cost_USD]]&lt;=30,"Medium","High"))</f>
        <v>Medium</v>
      </c>
    </row>
    <row r="8407" spans="1:23" x14ac:dyDescent="0.3">
      <c r="A8407">
        <v>3800018</v>
      </c>
      <c r="B8407" t="s">
        <v>2456</v>
      </c>
      <c r="C8407">
        <v>1</v>
      </c>
      <c r="D8407" t="s">
        <v>5565</v>
      </c>
      <c r="E8407" t="s">
        <v>5566</v>
      </c>
      <c r="F8407">
        <v>72.771477480000001</v>
      </c>
      <c r="G8407">
        <v>21.160521689999999</v>
      </c>
      <c r="H8407" t="s">
        <v>296</v>
      </c>
      <c r="I8407" t="s">
        <v>19</v>
      </c>
      <c r="J8407" t="s">
        <v>57</v>
      </c>
      <c r="K8407" t="s">
        <v>57</v>
      </c>
      <c r="L8407" t="s">
        <v>57</v>
      </c>
      <c r="M8407" t="s">
        <v>57</v>
      </c>
      <c r="N8407">
        <v>3</v>
      </c>
      <c r="O8407">
        <v>216</v>
      </c>
      <c r="P8407">
        <v>800</v>
      </c>
      <c r="Q8407">
        <v>4.0999999999999996</v>
      </c>
      <c r="R8407">
        <v>2012</v>
      </c>
      <c r="S8407">
        <v>2</v>
      </c>
      <c r="T8407">
        <v>14</v>
      </c>
      <c r="U8407" s="1">
        <v>40953</v>
      </c>
      <c r="V8407" s="5">
        <f>Main[[#This Row],[Average_Cost_for_two]] * VLOOKUP(Main[[#This Row],[Currency]],'Currency'!A:B,2,FALSE)</f>
        <v>9.6</v>
      </c>
      <c r="W8407" s="5" t="str">
        <f>IF(Main[[#This Row],[Avg_Cost_USD]]&lt;10,"Low",
IF(Main[[#This Row],[Avg_Cost_USD]]&lt;=30,"Medium","High"))</f>
        <v>Low</v>
      </c>
    </row>
    <row r="8408" spans="1:23" x14ac:dyDescent="0.3">
      <c r="A8408">
        <v>3200005</v>
      </c>
      <c r="B8408" t="s">
        <v>8738</v>
      </c>
      <c r="C8408">
        <v>1</v>
      </c>
      <c r="D8408" t="s">
        <v>5554</v>
      </c>
      <c r="E8408" t="s">
        <v>5555</v>
      </c>
      <c r="F8408">
        <v>73.170282999999998</v>
      </c>
      <c r="G8408">
        <v>22.31279</v>
      </c>
      <c r="H8408" t="s">
        <v>357</v>
      </c>
      <c r="I8408" t="s">
        <v>19</v>
      </c>
      <c r="J8408" t="s">
        <v>57</v>
      </c>
      <c r="K8408" t="s">
        <v>57</v>
      </c>
      <c r="L8408" t="s">
        <v>57</v>
      </c>
      <c r="M8408" t="s">
        <v>57</v>
      </c>
      <c r="N8408">
        <v>3</v>
      </c>
      <c r="O8408">
        <v>202</v>
      </c>
      <c r="P8408">
        <v>1000</v>
      </c>
      <c r="Q8408">
        <v>4.0999999999999996</v>
      </c>
      <c r="R8408">
        <v>2017</v>
      </c>
      <c r="S8408">
        <v>2</v>
      </c>
      <c r="T8408">
        <v>28</v>
      </c>
      <c r="U8408" s="1">
        <v>42794</v>
      </c>
      <c r="V8408" s="5">
        <f>Main[[#This Row],[Average_Cost_for_two]] * VLOOKUP(Main[[#This Row],[Currency]],'Currency'!A:B,2,FALSE)</f>
        <v>12</v>
      </c>
      <c r="W8408" s="5" t="str">
        <f>IF(Main[[#This Row],[Avg_Cost_USD]]&lt;10,"Low",
IF(Main[[#This Row],[Avg_Cost_USD]]&lt;=30,"Medium","High"))</f>
        <v>Medium</v>
      </c>
    </row>
    <row r="8409" spans="1:23" x14ac:dyDescent="0.3">
      <c r="A8409">
        <v>3200015</v>
      </c>
      <c r="B8409" t="s">
        <v>8739</v>
      </c>
      <c r="C8409">
        <v>1</v>
      </c>
      <c r="D8409" t="s">
        <v>5554</v>
      </c>
      <c r="E8409" t="s">
        <v>8740</v>
      </c>
      <c r="F8409">
        <v>73.169083000000001</v>
      </c>
      <c r="G8409">
        <v>22.310328999999999</v>
      </c>
      <c r="H8409" t="s">
        <v>3578</v>
      </c>
      <c r="I8409" t="s">
        <v>19</v>
      </c>
      <c r="J8409" t="s">
        <v>57</v>
      </c>
      <c r="K8409" t="s">
        <v>57</v>
      </c>
      <c r="L8409" t="s">
        <v>57</v>
      </c>
      <c r="M8409" t="s">
        <v>57</v>
      </c>
      <c r="N8409">
        <v>2</v>
      </c>
      <c r="O8409">
        <v>191</v>
      </c>
      <c r="P8409">
        <v>600</v>
      </c>
      <c r="Q8409">
        <v>4</v>
      </c>
      <c r="R8409">
        <v>2016</v>
      </c>
      <c r="S8409">
        <v>2</v>
      </c>
      <c r="T8409">
        <v>5</v>
      </c>
      <c r="U8409" s="1">
        <v>42405</v>
      </c>
      <c r="V8409" s="5">
        <f>Main[[#This Row],[Average_Cost_for_two]] * VLOOKUP(Main[[#This Row],[Currency]],'Currency'!A:B,2,FALSE)</f>
        <v>7.2</v>
      </c>
      <c r="W8409" s="5" t="str">
        <f>IF(Main[[#This Row],[Avg_Cost_USD]]&lt;10,"Low",
IF(Main[[#This Row],[Avg_Cost_USD]]&lt;=30,"Medium","High"))</f>
        <v>Low</v>
      </c>
    </row>
    <row r="8410" spans="1:23" x14ac:dyDescent="0.3">
      <c r="A8410">
        <v>3900004</v>
      </c>
      <c r="B8410" t="s">
        <v>8741</v>
      </c>
      <c r="C8410">
        <v>1</v>
      </c>
      <c r="D8410" t="s">
        <v>1642</v>
      </c>
      <c r="E8410" t="s">
        <v>8742</v>
      </c>
      <c r="F8410">
        <v>83.010020999999995</v>
      </c>
      <c r="G8410">
        <v>25.307589</v>
      </c>
      <c r="H8410" t="s">
        <v>521</v>
      </c>
      <c r="I8410" t="s">
        <v>19</v>
      </c>
      <c r="J8410" t="s">
        <v>57</v>
      </c>
      <c r="K8410" t="s">
        <v>57</v>
      </c>
      <c r="L8410" t="s">
        <v>57</v>
      </c>
      <c r="M8410" t="s">
        <v>57</v>
      </c>
      <c r="N8410">
        <v>2</v>
      </c>
      <c r="O8410">
        <v>48</v>
      </c>
      <c r="P8410">
        <v>450</v>
      </c>
      <c r="Q8410">
        <v>3.5</v>
      </c>
      <c r="R8410">
        <v>2015</v>
      </c>
      <c r="S8410">
        <v>2</v>
      </c>
      <c r="T8410">
        <v>17</v>
      </c>
      <c r="U8410" s="1">
        <v>42052</v>
      </c>
      <c r="V8410" s="5">
        <f>Main[[#This Row],[Average_Cost_for_two]] * VLOOKUP(Main[[#This Row],[Currency]],'Currency'!A:B,2,FALSE)</f>
        <v>5.4</v>
      </c>
      <c r="W8410" s="5" t="str">
        <f>IF(Main[[#This Row],[Avg_Cost_USD]]&lt;10,"Low",
IF(Main[[#This Row],[Avg_Cost_USD]]&lt;=30,"Medium","High"))</f>
        <v>Low</v>
      </c>
    </row>
    <row r="8411" spans="1:23" x14ac:dyDescent="0.3">
      <c r="A8411">
        <v>3400021</v>
      </c>
      <c r="B8411" t="s">
        <v>8743</v>
      </c>
      <c r="C8411">
        <v>1</v>
      </c>
      <c r="D8411" t="s">
        <v>5848</v>
      </c>
      <c r="E8411" t="s">
        <v>117</v>
      </c>
      <c r="F8411">
        <v>77.998091669999994</v>
      </c>
      <c r="G8411">
        <v>27.195927780000002</v>
      </c>
      <c r="H8411" t="s">
        <v>1050</v>
      </c>
      <c r="I8411" t="s">
        <v>19</v>
      </c>
      <c r="J8411" t="s">
        <v>57</v>
      </c>
      <c r="K8411" t="s">
        <v>57</v>
      </c>
      <c r="L8411" t="s">
        <v>57</v>
      </c>
      <c r="M8411" t="s">
        <v>57</v>
      </c>
      <c r="N8411">
        <v>2</v>
      </c>
      <c r="O8411">
        <v>87</v>
      </c>
      <c r="P8411">
        <v>400</v>
      </c>
      <c r="Q8411">
        <v>4</v>
      </c>
      <c r="R8411">
        <v>2018</v>
      </c>
      <c r="S8411">
        <v>1</v>
      </c>
      <c r="T8411">
        <v>11</v>
      </c>
      <c r="U8411" s="1">
        <v>43111</v>
      </c>
      <c r="V8411" s="5">
        <f>Main[[#This Row],[Average_Cost_for_two]] * VLOOKUP(Main[[#This Row],[Currency]],'Currency'!A:B,2,FALSE)</f>
        <v>4.8</v>
      </c>
      <c r="W8411" s="5" t="str">
        <f>IF(Main[[#This Row],[Avg_Cost_USD]]&lt;10,"Low",
IF(Main[[#This Row],[Avg_Cost_USD]]&lt;=30,"Medium","High"))</f>
        <v>Low</v>
      </c>
    </row>
    <row r="8412" spans="1:23" x14ac:dyDescent="0.3">
      <c r="A8412">
        <v>3400105</v>
      </c>
      <c r="B8412" t="s">
        <v>2456</v>
      </c>
      <c r="C8412">
        <v>1</v>
      </c>
      <c r="D8412" t="s">
        <v>5848</v>
      </c>
      <c r="E8412" t="s">
        <v>5849</v>
      </c>
      <c r="F8412">
        <v>78.034713890000006</v>
      </c>
      <c r="G8412">
        <v>27.161694440000002</v>
      </c>
      <c r="H8412" t="s">
        <v>1250</v>
      </c>
      <c r="I8412" t="s">
        <v>19</v>
      </c>
      <c r="J8412" t="s">
        <v>57</v>
      </c>
      <c r="K8412" t="s">
        <v>57</v>
      </c>
      <c r="L8412" t="s">
        <v>57</v>
      </c>
      <c r="M8412" t="s">
        <v>57</v>
      </c>
      <c r="N8412">
        <v>2</v>
      </c>
      <c r="O8412">
        <v>134</v>
      </c>
      <c r="P8412">
        <v>700</v>
      </c>
      <c r="Q8412">
        <v>4.4000000000000004</v>
      </c>
      <c r="R8412">
        <v>2016</v>
      </c>
      <c r="S8412">
        <v>1</v>
      </c>
      <c r="T8412">
        <v>1</v>
      </c>
      <c r="U8412" s="1">
        <v>42370</v>
      </c>
      <c r="V8412" s="5">
        <f>Main[[#This Row],[Average_Cost_for_two]] * VLOOKUP(Main[[#This Row],[Currency]],'Currency'!A:B,2,FALSE)</f>
        <v>8.4</v>
      </c>
      <c r="W8412" s="5" t="str">
        <f>IF(Main[[#This Row],[Avg_Cost_USD]]&lt;10,"Low",
IF(Main[[#This Row],[Avg_Cost_USD]]&lt;=30,"Medium","High"))</f>
        <v>Low</v>
      </c>
    </row>
    <row r="8413" spans="1:23" x14ac:dyDescent="0.3">
      <c r="A8413">
        <v>110395</v>
      </c>
      <c r="B8413" t="s">
        <v>8744</v>
      </c>
      <c r="C8413">
        <v>1</v>
      </c>
      <c r="D8413" t="s">
        <v>6097</v>
      </c>
      <c r="E8413" t="s">
        <v>8547</v>
      </c>
      <c r="F8413">
        <v>72.559033110000001</v>
      </c>
      <c r="G8413">
        <v>23.024433640000002</v>
      </c>
      <c r="H8413" t="s">
        <v>8745</v>
      </c>
      <c r="I8413" t="s">
        <v>19</v>
      </c>
      <c r="J8413" t="s">
        <v>57</v>
      </c>
      <c r="K8413" t="s">
        <v>57</v>
      </c>
      <c r="L8413" t="s">
        <v>57</v>
      </c>
      <c r="M8413" t="s">
        <v>57</v>
      </c>
      <c r="N8413">
        <v>2</v>
      </c>
      <c r="O8413">
        <v>697</v>
      </c>
      <c r="P8413">
        <v>450</v>
      </c>
      <c r="Q8413">
        <v>4.4000000000000004</v>
      </c>
      <c r="R8413">
        <v>2016</v>
      </c>
      <c r="S8413">
        <v>1</v>
      </c>
      <c r="T8413">
        <v>3</v>
      </c>
      <c r="U8413" s="1">
        <v>42372</v>
      </c>
      <c r="V8413" s="5">
        <f>Main[[#This Row],[Average_Cost_for_two]] * VLOOKUP(Main[[#This Row],[Currency]],'Currency'!A:B,2,FALSE)</f>
        <v>5.4</v>
      </c>
      <c r="W8413" s="5" t="str">
        <f>IF(Main[[#This Row],[Avg_Cost_USD]]&lt;10,"Low",
IF(Main[[#This Row],[Avg_Cost_USD]]&lt;=30,"Medium","High"))</f>
        <v>Low</v>
      </c>
    </row>
    <row r="8414" spans="1:23" x14ac:dyDescent="0.3">
      <c r="A8414">
        <v>2400020</v>
      </c>
      <c r="B8414" t="s">
        <v>8746</v>
      </c>
      <c r="C8414">
        <v>1</v>
      </c>
      <c r="D8414" t="s">
        <v>1634</v>
      </c>
      <c r="E8414" t="s">
        <v>117</v>
      </c>
      <c r="F8414">
        <v>81.834502000000001</v>
      </c>
      <c r="G8414">
        <v>25.454647999999999</v>
      </c>
      <c r="H8414" t="s">
        <v>628</v>
      </c>
      <c r="I8414" t="s">
        <v>19</v>
      </c>
      <c r="J8414" t="s">
        <v>57</v>
      </c>
      <c r="K8414" t="s">
        <v>57</v>
      </c>
      <c r="L8414" t="s">
        <v>57</v>
      </c>
      <c r="M8414" t="s">
        <v>57</v>
      </c>
      <c r="N8414">
        <v>3</v>
      </c>
      <c r="O8414">
        <v>57</v>
      </c>
      <c r="P8414">
        <v>500</v>
      </c>
      <c r="Q8414">
        <v>3.4</v>
      </c>
      <c r="R8414">
        <v>2013</v>
      </c>
      <c r="S8414">
        <v>1</v>
      </c>
      <c r="T8414">
        <v>9</v>
      </c>
      <c r="U8414" s="1">
        <v>41283</v>
      </c>
      <c r="V8414" s="5">
        <f>Main[[#This Row],[Average_Cost_for_two]] * VLOOKUP(Main[[#This Row],[Currency]],'Currency'!A:B,2,FALSE)</f>
        <v>6</v>
      </c>
      <c r="W8414" s="5" t="str">
        <f>IF(Main[[#This Row],[Avg_Cost_USD]]&lt;10,"Low",
IF(Main[[#This Row],[Avg_Cost_USD]]&lt;=30,"Medium","High"))</f>
        <v>Low</v>
      </c>
    </row>
    <row r="8415" spans="1:23" x14ac:dyDescent="0.3">
      <c r="A8415">
        <v>2400293</v>
      </c>
      <c r="B8415" t="s">
        <v>8183</v>
      </c>
      <c r="C8415">
        <v>1</v>
      </c>
      <c r="D8415" t="s">
        <v>1634</v>
      </c>
      <c r="E8415" t="s">
        <v>117</v>
      </c>
      <c r="F8415">
        <v>81.831680559999995</v>
      </c>
      <c r="G8415">
        <v>25.450316669999999</v>
      </c>
      <c r="H8415" t="s">
        <v>3672</v>
      </c>
      <c r="I8415" t="s">
        <v>19</v>
      </c>
      <c r="J8415" t="s">
        <v>57</v>
      </c>
      <c r="K8415" t="s">
        <v>57</v>
      </c>
      <c r="L8415" t="s">
        <v>57</v>
      </c>
      <c r="M8415" t="s">
        <v>57</v>
      </c>
      <c r="N8415">
        <v>3</v>
      </c>
      <c r="O8415">
        <v>57</v>
      </c>
      <c r="P8415">
        <v>500</v>
      </c>
      <c r="Q8415">
        <v>3.6</v>
      </c>
      <c r="R8415">
        <v>2018</v>
      </c>
      <c r="S8415">
        <v>1</v>
      </c>
      <c r="T8415">
        <v>19</v>
      </c>
      <c r="U8415" s="1">
        <v>43119</v>
      </c>
      <c r="V8415" s="5">
        <f>Main[[#This Row],[Average_Cost_for_two]] * VLOOKUP(Main[[#This Row],[Currency]],'Currency'!A:B,2,FALSE)</f>
        <v>6</v>
      </c>
      <c r="W8415" s="5" t="str">
        <f>IF(Main[[#This Row],[Avg_Cost_USD]]&lt;10,"Low",
IF(Main[[#This Row],[Avg_Cost_USD]]&lt;=30,"Medium","High"))</f>
        <v>Low</v>
      </c>
    </row>
    <row r="8416" spans="1:23" x14ac:dyDescent="0.3">
      <c r="A8416">
        <v>2500256</v>
      </c>
      <c r="B8416" t="s">
        <v>8747</v>
      </c>
      <c r="C8416">
        <v>1</v>
      </c>
      <c r="D8416" t="s">
        <v>6103</v>
      </c>
      <c r="E8416" t="s">
        <v>6104</v>
      </c>
      <c r="F8416">
        <v>75.360231999999996</v>
      </c>
      <c r="G8416">
        <v>19.874448999999998</v>
      </c>
      <c r="H8416" t="s">
        <v>6435</v>
      </c>
      <c r="I8416" t="s">
        <v>19</v>
      </c>
      <c r="J8416" t="s">
        <v>57</v>
      </c>
      <c r="K8416" t="s">
        <v>57</v>
      </c>
      <c r="L8416" t="s">
        <v>57</v>
      </c>
      <c r="M8416" t="s">
        <v>57</v>
      </c>
      <c r="N8416">
        <v>2</v>
      </c>
      <c r="O8416">
        <v>75</v>
      </c>
      <c r="P8416">
        <v>450</v>
      </c>
      <c r="Q8416">
        <v>3.4</v>
      </c>
      <c r="R8416">
        <v>2016</v>
      </c>
      <c r="S8416">
        <v>1</v>
      </c>
      <c r="T8416">
        <v>2</v>
      </c>
      <c r="U8416" s="1">
        <v>42371</v>
      </c>
      <c r="V8416" s="5">
        <f>Main[[#This Row],[Average_Cost_for_two]] * VLOOKUP(Main[[#This Row],[Currency]],'Currency'!A:B,2,FALSE)</f>
        <v>5.4</v>
      </c>
      <c r="W8416" s="5" t="str">
        <f>IF(Main[[#This Row],[Avg_Cost_USD]]&lt;10,"Low",
IF(Main[[#This Row],[Avg_Cost_USD]]&lt;=30,"Medium","High"))</f>
        <v>Low</v>
      </c>
    </row>
    <row r="8417" spans="1:23" x14ac:dyDescent="0.3">
      <c r="A8417">
        <v>18271459</v>
      </c>
      <c r="B8417" t="s">
        <v>8748</v>
      </c>
      <c r="C8417">
        <v>1</v>
      </c>
      <c r="D8417" t="s">
        <v>8224</v>
      </c>
      <c r="E8417" t="s">
        <v>8225</v>
      </c>
      <c r="F8417">
        <v>85.822259869999996</v>
      </c>
      <c r="G8417">
        <v>20.353480609999998</v>
      </c>
      <c r="H8417" t="s">
        <v>6742</v>
      </c>
      <c r="I8417" t="s">
        <v>19</v>
      </c>
      <c r="J8417" t="s">
        <v>57</v>
      </c>
      <c r="K8417" t="s">
        <v>57</v>
      </c>
      <c r="L8417" t="s">
        <v>57</v>
      </c>
      <c r="M8417" t="s">
        <v>57</v>
      </c>
      <c r="N8417">
        <v>1</v>
      </c>
      <c r="O8417">
        <v>199</v>
      </c>
      <c r="P8417">
        <v>300</v>
      </c>
      <c r="Q8417">
        <v>4.0999999999999996</v>
      </c>
      <c r="R8417">
        <v>2015</v>
      </c>
      <c r="S8417">
        <v>1</v>
      </c>
      <c r="T8417">
        <v>17</v>
      </c>
      <c r="U8417" s="1">
        <v>42021</v>
      </c>
      <c r="V8417" s="5">
        <f>Main[[#This Row],[Average_Cost_for_two]] * VLOOKUP(Main[[#This Row],[Currency]],'Currency'!A:B,2,FALSE)</f>
        <v>3.6</v>
      </c>
      <c r="W8417" s="5" t="str">
        <f>IF(Main[[#This Row],[Avg_Cost_USD]]&lt;10,"Low",
IF(Main[[#This Row],[Avg_Cost_USD]]&lt;=30,"Medium","High"))</f>
        <v>Low</v>
      </c>
    </row>
    <row r="8418" spans="1:23" x14ac:dyDescent="0.3">
      <c r="A8418">
        <v>120219</v>
      </c>
      <c r="B8418" t="s">
        <v>8749</v>
      </c>
      <c r="C8418">
        <v>1</v>
      </c>
      <c r="D8418" t="s">
        <v>7948</v>
      </c>
      <c r="E8418" t="s">
        <v>7770</v>
      </c>
      <c r="F8418">
        <v>76.760610600000007</v>
      </c>
      <c r="G8418">
        <v>30.7216086</v>
      </c>
      <c r="H8418" t="s">
        <v>317</v>
      </c>
      <c r="I8418" t="s">
        <v>19</v>
      </c>
      <c r="J8418" t="s">
        <v>57</v>
      </c>
      <c r="K8418" t="s">
        <v>57</v>
      </c>
      <c r="L8418" t="s">
        <v>57</v>
      </c>
      <c r="M8418" t="s">
        <v>57</v>
      </c>
      <c r="N8418">
        <v>2</v>
      </c>
      <c r="O8418">
        <v>397</v>
      </c>
      <c r="P8418">
        <v>650</v>
      </c>
      <c r="Q8418">
        <v>4.0999999999999996</v>
      </c>
      <c r="R8418">
        <v>2016</v>
      </c>
      <c r="S8418">
        <v>1</v>
      </c>
      <c r="T8418">
        <v>24</v>
      </c>
      <c r="U8418" s="1">
        <v>42393</v>
      </c>
      <c r="V8418" s="5">
        <f>Main[[#This Row],[Average_Cost_for_two]] * VLOOKUP(Main[[#This Row],[Currency]],'Currency'!A:B,2,FALSE)</f>
        <v>7.8</v>
      </c>
      <c r="W8418" s="5" t="str">
        <f>IF(Main[[#This Row],[Avg_Cost_USD]]&lt;10,"Low",
IF(Main[[#This Row],[Avg_Cost_USD]]&lt;=30,"Medium","High"))</f>
        <v>Low</v>
      </c>
    </row>
    <row r="8419" spans="1:23" x14ac:dyDescent="0.3">
      <c r="A8419">
        <v>70890</v>
      </c>
      <c r="B8419" t="s">
        <v>8750</v>
      </c>
      <c r="C8419">
        <v>1</v>
      </c>
      <c r="D8419" t="s">
        <v>7952</v>
      </c>
      <c r="E8419" t="s">
        <v>8751</v>
      </c>
      <c r="F8419">
        <v>80.248519439999995</v>
      </c>
      <c r="G8419">
        <v>13.081877779999999</v>
      </c>
      <c r="H8419" t="s">
        <v>357</v>
      </c>
      <c r="I8419" t="s">
        <v>19</v>
      </c>
      <c r="J8419" t="s">
        <v>57</v>
      </c>
      <c r="K8419" t="s">
        <v>57</v>
      </c>
      <c r="L8419" t="s">
        <v>57</v>
      </c>
      <c r="M8419" t="s">
        <v>57</v>
      </c>
      <c r="N8419">
        <v>1</v>
      </c>
      <c r="O8419">
        <v>1510</v>
      </c>
      <c r="P8419">
        <v>350</v>
      </c>
      <c r="Q8419">
        <v>4.5999999999999996</v>
      </c>
      <c r="R8419">
        <v>2014</v>
      </c>
      <c r="S8419">
        <v>1</v>
      </c>
      <c r="T8419">
        <v>6</v>
      </c>
      <c r="U8419" s="1">
        <v>41645</v>
      </c>
      <c r="V8419" s="5">
        <f>Main[[#This Row],[Average_Cost_for_two]] * VLOOKUP(Main[[#This Row],[Currency]],'Currency'!A:B,2,FALSE)</f>
        <v>4.2</v>
      </c>
      <c r="W8419" s="5" t="str">
        <f>IF(Main[[#This Row],[Avg_Cost_USD]]&lt;10,"Low",
IF(Main[[#This Row],[Avg_Cost_USD]]&lt;=30,"Medium","High"))</f>
        <v>Low</v>
      </c>
    </row>
    <row r="8420" spans="1:23" x14ac:dyDescent="0.3">
      <c r="A8420">
        <v>3000195</v>
      </c>
      <c r="B8420" t="s">
        <v>8752</v>
      </c>
      <c r="C8420">
        <v>1</v>
      </c>
      <c r="D8420" t="s">
        <v>5580</v>
      </c>
      <c r="E8420" t="s">
        <v>4964</v>
      </c>
      <c r="F8420">
        <v>76.976268000000005</v>
      </c>
      <c r="G8420">
        <v>11.001852</v>
      </c>
      <c r="H8420" t="s">
        <v>5137</v>
      </c>
      <c r="I8420" t="s">
        <v>19</v>
      </c>
      <c r="J8420" t="s">
        <v>57</v>
      </c>
      <c r="K8420" t="s">
        <v>57</v>
      </c>
      <c r="L8420" t="s">
        <v>57</v>
      </c>
      <c r="M8420" t="s">
        <v>57</v>
      </c>
      <c r="N8420">
        <v>2</v>
      </c>
      <c r="O8420">
        <v>380</v>
      </c>
      <c r="P8420">
        <v>350</v>
      </c>
      <c r="Q8420">
        <v>4.5</v>
      </c>
      <c r="R8420">
        <v>2016</v>
      </c>
      <c r="S8420">
        <v>1</v>
      </c>
      <c r="T8420">
        <v>2</v>
      </c>
      <c r="U8420" s="1">
        <v>42371</v>
      </c>
      <c r="V8420" s="5">
        <f>Main[[#This Row],[Average_Cost_for_two]] * VLOOKUP(Main[[#This Row],[Currency]],'Currency'!A:B,2,FALSE)</f>
        <v>4.2</v>
      </c>
      <c r="W8420" s="5" t="str">
        <f>IF(Main[[#This Row],[Avg_Cost_USD]]&lt;10,"Low",
IF(Main[[#This Row],[Avg_Cost_USD]]&lt;=30,"Medium","High"))</f>
        <v>Low</v>
      </c>
    </row>
    <row r="8421" spans="1:23" x14ac:dyDescent="0.3">
      <c r="A8421">
        <v>18440677</v>
      </c>
      <c r="B8421" t="s">
        <v>8753</v>
      </c>
      <c r="C8421">
        <v>1</v>
      </c>
      <c r="D8421" t="s">
        <v>1623</v>
      </c>
      <c r="E8421" t="s">
        <v>2398</v>
      </c>
      <c r="F8421">
        <v>78.077151020000002</v>
      </c>
      <c r="G8421">
        <v>30.37220198</v>
      </c>
      <c r="H8421" t="s">
        <v>7179</v>
      </c>
      <c r="I8421" t="s">
        <v>19</v>
      </c>
      <c r="J8421" t="s">
        <v>57</v>
      </c>
      <c r="K8421" t="s">
        <v>57</v>
      </c>
      <c r="L8421" t="s">
        <v>57</v>
      </c>
      <c r="M8421" t="s">
        <v>57</v>
      </c>
      <c r="N8421">
        <v>3</v>
      </c>
      <c r="O8421">
        <v>68</v>
      </c>
      <c r="P8421">
        <v>500</v>
      </c>
      <c r="Q8421">
        <v>4.2</v>
      </c>
      <c r="R8421">
        <v>2018</v>
      </c>
      <c r="S8421">
        <v>1</v>
      </c>
      <c r="T8421">
        <v>13</v>
      </c>
      <c r="U8421" s="1">
        <v>43113</v>
      </c>
      <c r="V8421" s="5">
        <f>Main[[#This Row],[Average_Cost_for_two]] * VLOOKUP(Main[[#This Row],[Currency]],'Currency'!A:B,2,FALSE)</f>
        <v>6</v>
      </c>
      <c r="W8421" s="5" t="str">
        <f>IF(Main[[#This Row],[Avg_Cost_USD]]&lt;10,"Low",
IF(Main[[#This Row],[Avg_Cost_USD]]&lt;=30,"Medium","High"))</f>
        <v>Low</v>
      </c>
    </row>
    <row r="8422" spans="1:23" x14ac:dyDescent="0.3">
      <c r="A8422">
        <v>18456342</v>
      </c>
      <c r="B8422" t="s">
        <v>8754</v>
      </c>
      <c r="C8422">
        <v>1</v>
      </c>
      <c r="D8422" t="s">
        <v>8083</v>
      </c>
      <c r="E8422" t="s">
        <v>8109</v>
      </c>
      <c r="F8422">
        <v>77.315482970000005</v>
      </c>
      <c r="G8422">
        <v>28.638238090000002</v>
      </c>
      <c r="H8422" t="s">
        <v>56</v>
      </c>
      <c r="I8422" t="s">
        <v>19</v>
      </c>
      <c r="J8422" t="s">
        <v>57</v>
      </c>
      <c r="K8422" t="s">
        <v>57</v>
      </c>
      <c r="L8422" t="s">
        <v>57</v>
      </c>
      <c r="M8422" t="s">
        <v>57</v>
      </c>
      <c r="N8422">
        <v>1</v>
      </c>
      <c r="O8422">
        <v>1</v>
      </c>
      <c r="P8422">
        <v>350</v>
      </c>
      <c r="Q8422">
        <v>1</v>
      </c>
      <c r="R8422">
        <v>2015</v>
      </c>
      <c r="S8422">
        <v>1</v>
      </c>
      <c r="T8422">
        <v>11</v>
      </c>
      <c r="U8422" s="1">
        <v>42015</v>
      </c>
      <c r="V8422" s="5">
        <f>Main[[#This Row],[Average_Cost_for_two]] * VLOOKUP(Main[[#This Row],[Currency]],'Currency'!A:B,2,FALSE)</f>
        <v>4.2</v>
      </c>
      <c r="W8422" s="5" t="str">
        <f>IF(Main[[#This Row],[Avg_Cost_USD]]&lt;10,"Low",
IF(Main[[#This Row],[Avg_Cost_USD]]&lt;=30,"Medium","High"))</f>
        <v>Low</v>
      </c>
    </row>
    <row r="8423" spans="1:23" x14ac:dyDescent="0.3">
      <c r="A8423">
        <v>8590</v>
      </c>
      <c r="B8423" t="s">
        <v>529</v>
      </c>
      <c r="C8423">
        <v>1</v>
      </c>
      <c r="D8423" t="s">
        <v>8083</v>
      </c>
      <c r="E8423" t="s">
        <v>8084</v>
      </c>
      <c r="F8423">
        <v>77.370208329999997</v>
      </c>
      <c r="G8423">
        <v>28.634047219999999</v>
      </c>
      <c r="H8423" t="s">
        <v>301</v>
      </c>
      <c r="I8423" t="s">
        <v>19</v>
      </c>
      <c r="J8423" t="s">
        <v>57</v>
      </c>
      <c r="K8423" t="s">
        <v>57</v>
      </c>
      <c r="L8423" t="s">
        <v>57</v>
      </c>
      <c r="M8423" t="s">
        <v>57</v>
      </c>
      <c r="N8423">
        <v>1</v>
      </c>
      <c r="O8423">
        <v>63</v>
      </c>
      <c r="P8423">
        <v>450</v>
      </c>
      <c r="Q8423">
        <v>3.2</v>
      </c>
      <c r="R8423">
        <v>2017</v>
      </c>
      <c r="S8423">
        <v>1</v>
      </c>
      <c r="T8423">
        <v>16</v>
      </c>
      <c r="U8423" s="1">
        <v>42751</v>
      </c>
      <c r="V8423" s="5">
        <f>Main[[#This Row],[Average_Cost_for_two]] * VLOOKUP(Main[[#This Row],[Currency]],'Currency'!A:B,2,FALSE)</f>
        <v>5.4</v>
      </c>
      <c r="W8423" s="5" t="str">
        <f>IF(Main[[#This Row],[Avg_Cost_USD]]&lt;10,"Low",
IF(Main[[#This Row],[Avg_Cost_USD]]&lt;=30,"Medium","High"))</f>
        <v>Low</v>
      </c>
    </row>
    <row r="8424" spans="1:23" x14ac:dyDescent="0.3">
      <c r="A8424">
        <v>4239</v>
      </c>
      <c r="B8424" t="s">
        <v>3094</v>
      </c>
      <c r="C8424">
        <v>1</v>
      </c>
      <c r="D8424" t="s">
        <v>8083</v>
      </c>
      <c r="E8424" t="s">
        <v>8084</v>
      </c>
      <c r="F8424">
        <v>77.370576</v>
      </c>
      <c r="G8424">
        <v>28.634122999999999</v>
      </c>
      <c r="H8424" t="s">
        <v>301</v>
      </c>
      <c r="I8424" t="s">
        <v>19</v>
      </c>
      <c r="J8424" t="s">
        <v>57</v>
      </c>
      <c r="K8424" t="s">
        <v>57</v>
      </c>
      <c r="L8424" t="s">
        <v>57</v>
      </c>
      <c r="M8424" t="s">
        <v>57</v>
      </c>
      <c r="N8424">
        <v>2</v>
      </c>
      <c r="O8424">
        <v>60</v>
      </c>
      <c r="P8424">
        <v>600</v>
      </c>
      <c r="Q8424">
        <v>3.3</v>
      </c>
      <c r="R8424">
        <v>2010</v>
      </c>
      <c r="S8424">
        <v>1</v>
      </c>
      <c r="T8424">
        <v>23</v>
      </c>
      <c r="U8424" s="1">
        <v>40201</v>
      </c>
      <c r="V8424" s="5">
        <f>Main[[#This Row],[Average_Cost_for_two]] * VLOOKUP(Main[[#This Row],[Currency]],'Currency'!A:B,2,FALSE)</f>
        <v>7.2</v>
      </c>
      <c r="W8424" s="5" t="str">
        <f>IF(Main[[#This Row],[Avg_Cost_USD]]&lt;10,"Low",
IF(Main[[#This Row],[Avg_Cost_USD]]&lt;=30,"Medium","High"))</f>
        <v>Low</v>
      </c>
    </row>
    <row r="8425" spans="1:23" x14ac:dyDescent="0.3">
      <c r="A8425">
        <v>18252386</v>
      </c>
      <c r="B8425" t="s">
        <v>8755</v>
      </c>
      <c r="C8425">
        <v>1</v>
      </c>
      <c r="D8425" t="s">
        <v>5718</v>
      </c>
      <c r="E8425" t="s">
        <v>5792</v>
      </c>
      <c r="F8425">
        <v>77.063417000000001</v>
      </c>
      <c r="G8425">
        <v>28.468125400000002</v>
      </c>
      <c r="H8425" t="s">
        <v>8756</v>
      </c>
      <c r="I8425" t="s">
        <v>19</v>
      </c>
      <c r="J8425" t="s">
        <v>57</v>
      </c>
      <c r="K8425" t="s">
        <v>57</v>
      </c>
      <c r="L8425" t="s">
        <v>57</v>
      </c>
      <c r="M8425" t="s">
        <v>57</v>
      </c>
      <c r="N8425">
        <v>4</v>
      </c>
      <c r="O8425">
        <v>569</v>
      </c>
      <c r="P8425">
        <v>2100</v>
      </c>
      <c r="Q8425">
        <v>4.0999999999999996</v>
      </c>
      <c r="R8425">
        <v>2015</v>
      </c>
      <c r="S8425">
        <v>1</v>
      </c>
      <c r="T8425">
        <v>26</v>
      </c>
      <c r="U8425" s="1">
        <v>42030</v>
      </c>
      <c r="V8425" s="5">
        <f>Main[[#This Row],[Average_Cost_for_two]] * VLOOKUP(Main[[#This Row],[Currency]],'Currency'!A:B,2,FALSE)</f>
        <v>25.2</v>
      </c>
      <c r="W8425" s="5" t="str">
        <f>IF(Main[[#This Row],[Avg_Cost_USD]]&lt;10,"Low",
IF(Main[[#This Row],[Avg_Cost_USD]]&lt;=30,"Medium","High"))</f>
        <v>Medium</v>
      </c>
    </row>
    <row r="8426" spans="1:23" x14ac:dyDescent="0.3">
      <c r="A8426">
        <v>2100712</v>
      </c>
      <c r="B8426" t="s">
        <v>8118</v>
      </c>
      <c r="C8426">
        <v>1</v>
      </c>
      <c r="D8426" t="s">
        <v>2453</v>
      </c>
      <c r="E8426" t="s">
        <v>8438</v>
      </c>
      <c r="F8426">
        <v>91.773932000000002</v>
      </c>
      <c r="G8426">
        <v>26.161490000000001</v>
      </c>
      <c r="H8426" t="s">
        <v>2099</v>
      </c>
      <c r="I8426" t="s">
        <v>19</v>
      </c>
      <c r="J8426" t="s">
        <v>57</v>
      </c>
      <c r="K8426" t="s">
        <v>57</v>
      </c>
      <c r="L8426" t="s">
        <v>57</v>
      </c>
      <c r="M8426" t="s">
        <v>57</v>
      </c>
      <c r="N8426">
        <v>3</v>
      </c>
      <c r="O8426">
        <v>394</v>
      </c>
      <c r="P8426">
        <v>800</v>
      </c>
      <c r="Q8426">
        <v>4.5999999999999996</v>
      </c>
      <c r="R8426">
        <v>2012</v>
      </c>
      <c r="S8426">
        <v>1</v>
      </c>
      <c r="T8426">
        <v>8</v>
      </c>
      <c r="U8426" s="1">
        <v>40916</v>
      </c>
      <c r="V8426" s="5">
        <f>Main[[#This Row],[Average_Cost_for_two]] * VLOOKUP(Main[[#This Row],[Currency]],'Currency'!A:B,2,FALSE)</f>
        <v>9.6</v>
      </c>
      <c r="W8426" s="5" t="str">
        <f>IF(Main[[#This Row],[Avg_Cost_USD]]&lt;10,"Low",
IF(Main[[#This Row],[Avg_Cost_USD]]&lt;=30,"Medium","High"))</f>
        <v>Low</v>
      </c>
    </row>
    <row r="8427" spans="1:23" x14ac:dyDescent="0.3">
      <c r="A8427">
        <v>18307251</v>
      </c>
      <c r="B8427" t="s">
        <v>8757</v>
      </c>
      <c r="C8427">
        <v>1</v>
      </c>
      <c r="D8427" t="s">
        <v>7980</v>
      </c>
      <c r="E8427" t="s">
        <v>8155</v>
      </c>
      <c r="F8427">
        <v>78.393390999999994</v>
      </c>
      <c r="G8427">
        <v>17.440826999999999</v>
      </c>
      <c r="H8427" t="s">
        <v>8758</v>
      </c>
      <c r="I8427" t="s">
        <v>19</v>
      </c>
      <c r="J8427" t="s">
        <v>57</v>
      </c>
      <c r="K8427" t="s">
        <v>57</v>
      </c>
      <c r="L8427" t="s">
        <v>57</v>
      </c>
      <c r="M8427" t="s">
        <v>57</v>
      </c>
      <c r="N8427">
        <v>2</v>
      </c>
      <c r="O8427">
        <v>344</v>
      </c>
      <c r="P8427">
        <v>500</v>
      </c>
      <c r="Q8427">
        <v>4.7</v>
      </c>
      <c r="R8427">
        <v>2015</v>
      </c>
      <c r="S8427">
        <v>1</v>
      </c>
      <c r="T8427">
        <v>10</v>
      </c>
      <c r="U8427" s="1">
        <v>42014</v>
      </c>
      <c r="V8427" s="5">
        <f>Main[[#This Row],[Average_Cost_for_two]] * VLOOKUP(Main[[#This Row],[Currency]],'Currency'!A:B,2,FALSE)</f>
        <v>6</v>
      </c>
      <c r="W8427" s="5" t="str">
        <f>IF(Main[[#This Row],[Avg_Cost_USD]]&lt;10,"Low",
IF(Main[[#This Row],[Avg_Cost_USD]]&lt;=30,"Medium","High"))</f>
        <v>Low</v>
      </c>
    </row>
    <row r="8428" spans="1:23" x14ac:dyDescent="0.3">
      <c r="A8428">
        <v>1401756</v>
      </c>
      <c r="B8428" t="s">
        <v>8759</v>
      </c>
      <c r="C8428">
        <v>1</v>
      </c>
      <c r="D8428" t="s">
        <v>5588</v>
      </c>
      <c r="E8428" t="s">
        <v>8512</v>
      </c>
      <c r="F8428">
        <v>75.866058699999996</v>
      </c>
      <c r="G8428">
        <v>22.6952067</v>
      </c>
      <c r="H8428" t="s">
        <v>8760</v>
      </c>
      <c r="I8428" t="s">
        <v>19</v>
      </c>
      <c r="J8428" t="s">
        <v>57</v>
      </c>
      <c r="K8428" t="s">
        <v>57</v>
      </c>
      <c r="L8428" t="s">
        <v>57</v>
      </c>
      <c r="M8428" t="s">
        <v>57</v>
      </c>
      <c r="N8428">
        <v>3</v>
      </c>
      <c r="O8428">
        <v>238</v>
      </c>
      <c r="P8428">
        <v>1300</v>
      </c>
      <c r="Q8428">
        <v>3.7</v>
      </c>
      <c r="R8428">
        <v>2018</v>
      </c>
      <c r="S8428">
        <v>1</v>
      </c>
      <c r="T8428">
        <v>1</v>
      </c>
      <c r="U8428" s="1">
        <v>43101</v>
      </c>
      <c r="V8428" s="5">
        <f>Main[[#This Row],[Average_Cost_for_two]] * VLOOKUP(Main[[#This Row],[Currency]],'Currency'!A:B,2,FALSE)</f>
        <v>15.6</v>
      </c>
      <c r="W8428" s="5" t="str">
        <f>IF(Main[[#This Row],[Avg_Cost_USD]]&lt;10,"Low",
IF(Main[[#This Row],[Avg_Cost_USD]]&lt;=30,"Medium","High"))</f>
        <v>Medium</v>
      </c>
    </row>
    <row r="8429" spans="1:23" x14ac:dyDescent="0.3">
      <c r="A8429">
        <v>1400466</v>
      </c>
      <c r="B8429" t="s">
        <v>8761</v>
      </c>
      <c r="C8429">
        <v>1</v>
      </c>
      <c r="D8429" t="s">
        <v>5588</v>
      </c>
      <c r="E8429" t="s">
        <v>8233</v>
      </c>
      <c r="F8429">
        <v>75.8841666</v>
      </c>
      <c r="G8429">
        <v>22.727020599999999</v>
      </c>
      <c r="H8429" t="s">
        <v>8762</v>
      </c>
      <c r="I8429" t="s">
        <v>19</v>
      </c>
      <c r="J8429" t="s">
        <v>57</v>
      </c>
      <c r="K8429" t="s">
        <v>57</v>
      </c>
      <c r="L8429" t="s">
        <v>57</v>
      </c>
      <c r="M8429" t="s">
        <v>57</v>
      </c>
      <c r="N8429">
        <v>2</v>
      </c>
      <c r="O8429">
        <v>430</v>
      </c>
      <c r="P8429">
        <v>700</v>
      </c>
      <c r="Q8429">
        <v>3.9</v>
      </c>
      <c r="R8429">
        <v>2011</v>
      </c>
      <c r="S8429">
        <v>1</v>
      </c>
      <c r="T8429">
        <v>16</v>
      </c>
      <c r="U8429" s="1">
        <v>40559</v>
      </c>
      <c r="V8429" s="5">
        <f>Main[[#This Row],[Average_Cost_for_two]] * VLOOKUP(Main[[#This Row],[Currency]],'Currency'!A:B,2,FALSE)</f>
        <v>8.4</v>
      </c>
      <c r="W8429" s="5" t="str">
        <f>IF(Main[[#This Row],[Avg_Cost_USD]]&lt;10,"Low",
IF(Main[[#This Row],[Avg_Cost_USD]]&lt;=30,"Medium","High"))</f>
        <v>Low</v>
      </c>
    </row>
    <row r="8430" spans="1:23" x14ac:dyDescent="0.3">
      <c r="A8430">
        <v>900111</v>
      </c>
      <c r="B8430" t="s">
        <v>8763</v>
      </c>
      <c r="C8430">
        <v>1</v>
      </c>
      <c r="D8430" t="s">
        <v>8141</v>
      </c>
      <c r="E8430" t="s">
        <v>8650</v>
      </c>
      <c r="F8430">
        <v>76.296105560000001</v>
      </c>
      <c r="G8430">
        <v>9.9597777779999994</v>
      </c>
      <c r="H8430" t="s">
        <v>8764</v>
      </c>
      <c r="I8430" t="s">
        <v>19</v>
      </c>
      <c r="J8430" t="s">
        <v>57</v>
      </c>
      <c r="K8430" t="s">
        <v>57</v>
      </c>
      <c r="L8430" t="s">
        <v>57</v>
      </c>
      <c r="M8430" t="s">
        <v>57</v>
      </c>
      <c r="N8430">
        <v>1</v>
      </c>
      <c r="O8430">
        <v>348</v>
      </c>
      <c r="P8430">
        <v>400</v>
      </c>
      <c r="Q8430">
        <v>3.5</v>
      </c>
      <c r="R8430">
        <v>2014</v>
      </c>
      <c r="S8430">
        <v>1</v>
      </c>
      <c r="T8430">
        <v>13</v>
      </c>
      <c r="U8430" s="1">
        <v>41652</v>
      </c>
      <c r="V8430" s="5">
        <f>Main[[#This Row],[Average_Cost_for_two]] * VLOOKUP(Main[[#This Row],[Currency]],'Currency'!A:B,2,FALSE)</f>
        <v>4.8</v>
      </c>
      <c r="W8430" s="5" t="str">
        <f>IF(Main[[#This Row],[Avg_Cost_USD]]&lt;10,"Low",
IF(Main[[#This Row],[Avg_Cost_USD]]&lt;=30,"Medium","High"))</f>
        <v>Low</v>
      </c>
    </row>
    <row r="8431" spans="1:23" x14ac:dyDescent="0.3">
      <c r="A8431">
        <v>3600015</v>
      </c>
      <c r="B8431" t="s">
        <v>8765</v>
      </c>
      <c r="C8431">
        <v>1</v>
      </c>
      <c r="D8431" t="s">
        <v>5854</v>
      </c>
      <c r="E8431" t="s">
        <v>8766</v>
      </c>
      <c r="F8431">
        <v>76.665808330000004</v>
      </c>
      <c r="G8431">
        <v>12.3085</v>
      </c>
      <c r="H8431" t="s">
        <v>521</v>
      </c>
      <c r="I8431" t="s">
        <v>19</v>
      </c>
      <c r="J8431" t="s">
        <v>57</v>
      </c>
      <c r="K8431" t="s">
        <v>57</v>
      </c>
      <c r="L8431" t="s">
        <v>57</v>
      </c>
      <c r="M8431" t="s">
        <v>57</v>
      </c>
      <c r="N8431">
        <v>1</v>
      </c>
      <c r="O8431">
        <v>392</v>
      </c>
      <c r="P8431">
        <v>300</v>
      </c>
      <c r="Q8431">
        <v>4.2</v>
      </c>
      <c r="R8431">
        <v>2018</v>
      </c>
      <c r="S8431">
        <v>1</v>
      </c>
      <c r="T8431">
        <v>5</v>
      </c>
      <c r="U8431" s="1">
        <v>43105</v>
      </c>
      <c r="V8431" s="5">
        <f>Main[[#This Row],[Average_Cost_for_two]] * VLOOKUP(Main[[#This Row],[Currency]],'Currency'!A:B,2,FALSE)</f>
        <v>3.6</v>
      </c>
      <c r="W8431" s="5" t="str">
        <f>IF(Main[[#This Row],[Avg_Cost_USD]]&lt;10,"Low",
IF(Main[[#This Row],[Avg_Cost_USD]]&lt;=30,"Medium","High"))</f>
        <v>Low</v>
      </c>
    </row>
    <row r="8432" spans="1:23" x14ac:dyDescent="0.3">
      <c r="A8432">
        <v>3301308</v>
      </c>
      <c r="B8432" t="s">
        <v>8767</v>
      </c>
      <c r="C8432">
        <v>1</v>
      </c>
      <c r="D8432" t="s">
        <v>5994</v>
      </c>
      <c r="E8432" t="s">
        <v>8159</v>
      </c>
      <c r="F8432">
        <v>79.064284490000006</v>
      </c>
      <c r="G8432">
        <v>21.124202560000001</v>
      </c>
      <c r="H8432" t="s">
        <v>315</v>
      </c>
      <c r="I8432" t="s">
        <v>19</v>
      </c>
      <c r="J8432" t="s">
        <v>57</v>
      </c>
      <c r="K8432" t="s">
        <v>57</v>
      </c>
      <c r="L8432" t="s">
        <v>57</v>
      </c>
      <c r="M8432" t="s">
        <v>57</v>
      </c>
      <c r="N8432">
        <v>2</v>
      </c>
      <c r="O8432">
        <v>27</v>
      </c>
      <c r="P8432">
        <v>500</v>
      </c>
      <c r="Q8432">
        <v>3.3</v>
      </c>
      <c r="R8432">
        <v>2013</v>
      </c>
      <c r="S8432">
        <v>1</v>
      </c>
      <c r="T8432">
        <v>10</v>
      </c>
      <c r="U8432" s="1">
        <v>41284</v>
      </c>
      <c r="V8432" s="5">
        <f>Main[[#This Row],[Average_Cost_for_two]] * VLOOKUP(Main[[#This Row],[Currency]],'Currency'!A:B,2,FALSE)</f>
        <v>6</v>
      </c>
      <c r="W8432" s="5" t="str">
        <f>IF(Main[[#This Row],[Avg_Cost_USD]]&lt;10,"Low",
IF(Main[[#This Row],[Avg_Cost_USD]]&lt;=30,"Medium","High"))</f>
        <v>Low</v>
      </c>
    </row>
    <row r="8433" spans="1:23" x14ac:dyDescent="0.3">
      <c r="A8433">
        <v>1600053</v>
      </c>
      <c r="B8433" t="s">
        <v>8768</v>
      </c>
      <c r="C8433">
        <v>1</v>
      </c>
      <c r="D8433" t="s">
        <v>1630</v>
      </c>
      <c r="E8433" t="s">
        <v>8265</v>
      </c>
      <c r="F8433">
        <v>73.766533330000001</v>
      </c>
      <c r="G8433">
        <v>20.00551389</v>
      </c>
      <c r="H8433" t="s">
        <v>335</v>
      </c>
      <c r="I8433" t="s">
        <v>19</v>
      </c>
      <c r="J8433" t="s">
        <v>57</v>
      </c>
      <c r="K8433" t="s">
        <v>57</v>
      </c>
      <c r="L8433" t="s">
        <v>57</v>
      </c>
      <c r="M8433" t="s">
        <v>57</v>
      </c>
      <c r="N8433">
        <v>3</v>
      </c>
      <c r="O8433">
        <v>177</v>
      </c>
      <c r="P8433">
        <v>700</v>
      </c>
      <c r="Q8433">
        <v>3.4</v>
      </c>
      <c r="R8433">
        <v>2013</v>
      </c>
      <c r="S8433">
        <v>1</v>
      </c>
      <c r="T8433">
        <v>4</v>
      </c>
      <c r="U8433" s="1">
        <v>41278</v>
      </c>
      <c r="V8433" s="5">
        <f>Main[[#This Row],[Average_Cost_for_two]] * VLOOKUP(Main[[#This Row],[Currency]],'Currency'!A:B,2,FALSE)</f>
        <v>8.4</v>
      </c>
      <c r="W8433" s="5" t="str">
        <f>IF(Main[[#This Row],[Avg_Cost_USD]]&lt;10,"Low",
IF(Main[[#This Row],[Avg_Cost_USD]]&lt;=30,"Medium","High"))</f>
        <v>Low</v>
      </c>
    </row>
    <row r="8434" spans="1:23" x14ac:dyDescent="0.3">
      <c r="A8434">
        <v>1600095</v>
      </c>
      <c r="B8434" t="s">
        <v>8769</v>
      </c>
      <c r="C8434">
        <v>1</v>
      </c>
      <c r="D8434" t="s">
        <v>1630</v>
      </c>
      <c r="E8434" t="s">
        <v>1640</v>
      </c>
      <c r="F8434">
        <v>73.746308569999997</v>
      </c>
      <c r="G8434">
        <v>19.98975665</v>
      </c>
      <c r="H8434" t="s">
        <v>8770</v>
      </c>
      <c r="I8434" t="s">
        <v>19</v>
      </c>
      <c r="J8434" t="s">
        <v>57</v>
      </c>
      <c r="K8434" t="s">
        <v>57</v>
      </c>
      <c r="L8434" t="s">
        <v>57</v>
      </c>
      <c r="M8434" t="s">
        <v>57</v>
      </c>
      <c r="N8434">
        <v>2</v>
      </c>
      <c r="O8434">
        <v>77</v>
      </c>
      <c r="P8434">
        <v>400</v>
      </c>
      <c r="Q8434">
        <v>3.5</v>
      </c>
      <c r="R8434">
        <v>2010</v>
      </c>
      <c r="S8434">
        <v>1</v>
      </c>
      <c r="T8434">
        <v>17</v>
      </c>
      <c r="U8434" s="1">
        <v>40195</v>
      </c>
      <c r="V8434" s="5">
        <f>Main[[#This Row],[Average_Cost_for_two]] * VLOOKUP(Main[[#This Row],[Currency]],'Currency'!A:B,2,FALSE)</f>
        <v>4.8</v>
      </c>
      <c r="W8434" s="5" t="str">
        <f>IF(Main[[#This Row],[Avg_Cost_USD]]&lt;10,"Low",
IF(Main[[#This Row],[Avg_Cost_USD]]&lt;=30,"Medium","High"))</f>
        <v>Low</v>
      </c>
    </row>
    <row r="8435" spans="1:23" x14ac:dyDescent="0.3">
      <c r="A8435">
        <v>4000027</v>
      </c>
      <c r="B8435" t="s">
        <v>8771</v>
      </c>
      <c r="C8435">
        <v>1</v>
      </c>
      <c r="D8435" t="s">
        <v>5845</v>
      </c>
      <c r="E8435" t="s">
        <v>8326</v>
      </c>
      <c r="F8435">
        <v>85.133827780000004</v>
      </c>
      <c r="G8435">
        <v>25.61042222</v>
      </c>
      <c r="H8435" t="s">
        <v>759</v>
      </c>
      <c r="I8435" t="s">
        <v>19</v>
      </c>
      <c r="J8435" t="s">
        <v>57</v>
      </c>
      <c r="K8435" t="s">
        <v>57</v>
      </c>
      <c r="L8435" t="s">
        <v>57</v>
      </c>
      <c r="M8435" t="s">
        <v>57</v>
      </c>
      <c r="N8435">
        <v>2</v>
      </c>
      <c r="O8435">
        <v>99</v>
      </c>
      <c r="P8435">
        <v>500</v>
      </c>
      <c r="Q8435">
        <v>3.6</v>
      </c>
      <c r="R8435">
        <v>2015</v>
      </c>
      <c r="S8435">
        <v>1</v>
      </c>
      <c r="T8435">
        <v>2</v>
      </c>
      <c r="U8435" s="1">
        <v>42006</v>
      </c>
      <c r="V8435" s="5">
        <f>Main[[#This Row],[Average_Cost_for_two]] * VLOOKUP(Main[[#This Row],[Currency]],'Currency'!A:B,2,FALSE)</f>
        <v>6</v>
      </c>
      <c r="W8435" s="5" t="str">
        <f>IF(Main[[#This Row],[Avg_Cost_USD]]&lt;10,"Low",
IF(Main[[#This Row],[Avg_Cost_USD]]&lt;=30,"Medium","High"))</f>
        <v>Low</v>
      </c>
    </row>
    <row r="8436" spans="1:23" x14ac:dyDescent="0.3">
      <c r="A8436">
        <v>4000222</v>
      </c>
      <c r="B8436" t="s">
        <v>8772</v>
      </c>
      <c r="C8436">
        <v>1</v>
      </c>
      <c r="D8436" t="s">
        <v>5845</v>
      </c>
      <c r="E8436" t="s">
        <v>8773</v>
      </c>
      <c r="F8436">
        <v>85.134072219999993</v>
      </c>
      <c r="G8436">
        <v>25.610113890000001</v>
      </c>
      <c r="H8436" t="s">
        <v>439</v>
      </c>
      <c r="I8436" t="s">
        <v>19</v>
      </c>
      <c r="J8436" t="s">
        <v>57</v>
      </c>
      <c r="K8436" t="s">
        <v>57</v>
      </c>
      <c r="L8436" t="s">
        <v>57</v>
      </c>
      <c r="M8436" t="s">
        <v>57</v>
      </c>
      <c r="N8436">
        <v>2</v>
      </c>
      <c r="O8436">
        <v>75</v>
      </c>
      <c r="P8436">
        <v>600</v>
      </c>
      <c r="Q8436">
        <v>3.6</v>
      </c>
      <c r="R8436">
        <v>2011</v>
      </c>
      <c r="S8436">
        <v>1</v>
      </c>
      <c r="T8436">
        <v>20</v>
      </c>
      <c r="U8436" s="1">
        <v>40563</v>
      </c>
      <c r="V8436" s="5">
        <f>Main[[#This Row],[Average_Cost_for_two]] * VLOOKUP(Main[[#This Row],[Currency]],'Currency'!A:B,2,FALSE)</f>
        <v>7.2</v>
      </c>
      <c r="W8436" s="5" t="str">
        <f>IF(Main[[#This Row],[Avg_Cost_USD]]&lt;10,"Low",
IF(Main[[#This Row],[Avg_Cost_USD]]&lt;=30,"Medium","High"))</f>
        <v>Low</v>
      </c>
    </row>
    <row r="8437" spans="1:23" x14ac:dyDescent="0.3">
      <c r="A8437">
        <v>17977757</v>
      </c>
      <c r="B8437" t="s">
        <v>8774</v>
      </c>
      <c r="C8437">
        <v>1</v>
      </c>
      <c r="D8437" t="s">
        <v>5718</v>
      </c>
      <c r="E8437" t="s">
        <v>6389</v>
      </c>
      <c r="F8437">
        <v>77.065978400000006</v>
      </c>
      <c r="G8437">
        <v>28.500845399999999</v>
      </c>
      <c r="H8437" t="s">
        <v>8775</v>
      </c>
      <c r="I8437" t="s">
        <v>19</v>
      </c>
      <c r="J8437" t="s">
        <v>61</v>
      </c>
      <c r="K8437" t="s">
        <v>57</v>
      </c>
      <c r="L8437" t="s">
        <v>57</v>
      </c>
      <c r="M8437" t="s">
        <v>57</v>
      </c>
      <c r="N8437">
        <v>4</v>
      </c>
      <c r="O8437">
        <v>0</v>
      </c>
      <c r="P8437">
        <v>2100</v>
      </c>
      <c r="Q8437">
        <v>1</v>
      </c>
      <c r="R8437">
        <v>2018</v>
      </c>
      <c r="S8437">
        <v>12</v>
      </c>
      <c r="T8437">
        <v>17</v>
      </c>
      <c r="U8437" s="1">
        <v>43451</v>
      </c>
      <c r="V8437" s="5">
        <f>Main[[#This Row],[Average_Cost_for_two]] * VLOOKUP(Main[[#This Row],[Currency]],'Currency'!A:B,2,FALSE)</f>
        <v>25.2</v>
      </c>
      <c r="W8437" s="5" t="str">
        <f>IF(Main[[#This Row],[Avg_Cost_USD]]&lt;10,"Low",
IF(Main[[#This Row],[Avg_Cost_USD]]&lt;=30,"Medium","High"))</f>
        <v>Medium</v>
      </c>
    </row>
    <row r="8438" spans="1:23" x14ac:dyDescent="0.3">
      <c r="A8438">
        <v>3700051</v>
      </c>
      <c r="B8438" t="s">
        <v>8776</v>
      </c>
      <c r="C8438">
        <v>1</v>
      </c>
      <c r="D8438" t="s">
        <v>1637</v>
      </c>
      <c r="E8438" t="s">
        <v>2395</v>
      </c>
      <c r="F8438">
        <v>79.833319439999997</v>
      </c>
      <c r="G8438">
        <v>11.93021111</v>
      </c>
      <c r="H8438" t="s">
        <v>301</v>
      </c>
      <c r="I8438" t="s">
        <v>19</v>
      </c>
      <c r="J8438" t="s">
        <v>57</v>
      </c>
      <c r="K8438" t="s">
        <v>57</v>
      </c>
      <c r="L8438" t="s">
        <v>57</v>
      </c>
      <c r="M8438" t="s">
        <v>57</v>
      </c>
      <c r="N8438">
        <v>3</v>
      </c>
      <c r="O8438">
        <v>298</v>
      </c>
      <c r="P8438">
        <v>800</v>
      </c>
      <c r="Q8438">
        <v>3.5</v>
      </c>
      <c r="R8438">
        <v>2010</v>
      </c>
      <c r="S8438">
        <v>1</v>
      </c>
      <c r="T8438">
        <v>13</v>
      </c>
      <c r="U8438" s="1">
        <v>40191</v>
      </c>
      <c r="V8438" s="5">
        <f>Main[[#This Row],[Average_Cost_for_two]] * VLOOKUP(Main[[#This Row],[Currency]],'Currency'!A:B,2,FALSE)</f>
        <v>9.6</v>
      </c>
      <c r="W8438" s="5" t="str">
        <f>IF(Main[[#This Row],[Avg_Cost_USD]]&lt;10,"Low",
IF(Main[[#This Row],[Avg_Cost_USD]]&lt;=30,"Medium","High"))</f>
        <v>Low</v>
      </c>
    </row>
    <row r="8439" spans="1:23" x14ac:dyDescent="0.3">
      <c r="A8439">
        <v>6506206</v>
      </c>
      <c r="B8439" t="s">
        <v>8777</v>
      </c>
      <c r="C8439">
        <v>1</v>
      </c>
      <c r="D8439" t="s">
        <v>7965</v>
      </c>
      <c r="E8439" t="s">
        <v>8778</v>
      </c>
      <c r="F8439">
        <v>73.785900999999996</v>
      </c>
      <c r="G8439">
        <v>18.593481489999999</v>
      </c>
      <c r="H8439" t="s">
        <v>8779</v>
      </c>
      <c r="I8439" t="s">
        <v>19</v>
      </c>
      <c r="J8439" t="s">
        <v>61</v>
      </c>
      <c r="K8439" t="s">
        <v>61</v>
      </c>
      <c r="L8439" t="s">
        <v>57</v>
      </c>
      <c r="M8439" t="s">
        <v>57</v>
      </c>
      <c r="N8439">
        <v>4</v>
      </c>
      <c r="O8439">
        <v>1566</v>
      </c>
      <c r="P8439">
        <v>2100</v>
      </c>
      <c r="Q8439">
        <v>3.6</v>
      </c>
      <c r="R8439">
        <v>2015</v>
      </c>
      <c r="S8439">
        <v>3</v>
      </c>
      <c r="T8439">
        <v>5</v>
      </c>
      <c r="U8439" s="1">
        <v>42068</v>
      </c>
      <c r="V8439" s="5">
        <f>Main[[#This Row],[Average_Cost_for_two]] * VLOOKUP(Main[[#This Row],[Currency]],'Currency'!A:B,2,FALSE)</f>
        <v>25.2</v>
      </c>
      <c r="W8439" s="5" t="str">
        <f>IF(Main[[#This Row],[Avg_Cost_USD]]&lt;10,"Low",
IF(Main[[#This Row],[Avg_Cost_USD]]&lt;=30,"Medium","High"))</f>
        <v>Medium</v>
      </c>
    </row>
    <row r="8440" spans="1:23" x14ac:dyDescent="0.3">
      <c r="A8440">
        <v>3800078</v>
      </c>
      <c r="B8440" t="s">
        <v>4470</v>
      </c>
      <c r="C8440">
        <v>1</v>
      </c>
      <c r="D8440" t="s">
        <v>5565</v>
      </c>
      <c r="E8440" t="s">
        <v>8275</v>
      </c>
      <c r="F8440">
        <v>72.808589859999998</v>
      </c>
      <c r="G8440">
        <v>21.185047000000001</v>
      </c>
      <c r="H8440" t="s">
        <v>521</v>
      </c>
      <c r="I8440" t="s">
        <v>19</v>
      </c>
      <c r="J8440" t="s">
        <v>57</v>
      </c>
      <c r="K8440" t="s">
        <v>57</v>
      </c>
      <c r="L8440" t="s">
        <v>57</v>
      </c>
      <c r="M8440" t="s">
        <v>57</v>
      </c>
      <c r="N8440">
        <v>1</v>
      </c>
      <c r="O8440">
        <v>279</v>
      </c>
      <c r="P8440">
        <v>250</v>
      </c>
      <c r="Q8440">
        <v>4</v>
      </c>
      <c r="R8440">
        <v>2013</v>
      </c>
      <c r="S8440">
        <v>1</v>
      </c>
      <c r="T8440">
        <v>3</v>
      </c>
      <c r="U8440" s="1">
        <v>41277</v>
      </c>
      <c r="V8440" s="5">
        <f>Main[[#This Row],[Average_Cost_for_two]] * VLOOKUP(Main[[#This Row],[Currency]],'Currency'!A:B,2,FALSE)</f>
        <v>3</v>
      </c>
      <c r="W8440" s="5" t="str">
        <f>IF(Main[[#This Row],[Avg_Cost_USD]]&lt;10,"Low",
IF(Main[[#This Row],[Avg_Cost_USD]]&lt;=30,"Medium","High"))</f>
        <v>Low</v>
      </c>
    </row>
    <row r="8441" spans="1:23" x14ac:dyDescent="0.3">
      <c r="A8441">
        <v>18362165</v>
      </c>
      <c r="B8441" t="s">
        <v>8780</v>
      </c>
      <c r="C8441">
        <v>1</v>
      </c>
      <c r="D8441" t="s">
        <v>5565</v>
      </c>
      <c r="E8441" t="s">
        <v>5566</v>
      </c>
      <c r="F8441">
        <v>72.789122050000003</v>
      </c>
      <c r="G8441">
        <v>21.170095629999999</v>
      </c>
      <c r="H8441" t="s">
        <v>1959</v>
      </c>
      <c r="I8441" t="s">
        <v>19</v>
      </c>
      <c r="J8441" t="s">
        <v>57</v>
      </c>
      <c r="K8441" t="s">
        <v>57</v>
      </c>
      <c r="L8441" t="s">
        <v>57</v>
      </c>
      <c r="M8441" t="s">
        <v>57</v>
      </c>
      <c r="N8441">
        <v>2</v>
      </c>
      <c r="O8441">
        <v>28</v>
      </c>
      <c r="P8441">
        <v>500</v>
      </c>
      <c r="Q8441">
        <v>3.9</v>
      </c>
      <c r="R8441">
        <v>2013</v>
      </c>
      <c r="S8441">
        <v>1</v>
      </c>
      <c r="T8441">
        <v>15</v>
      </c>
      <c r="U8441" s="1">
        <v>41289</v>
      </c>
      <c r="V8441" s="5">
        <f>Main[[#This Row],[Average_Cost_for_two]] * VLOOKUP(Main[[#This Row],[Currency]],'Currency'!A:B,2,FALSE)</f>
        <v>6</v>
      </c>
      <c r="W8441" s="5" t="str">
        <f>IF(Main[[#This Row],[Avg_Cost_USD]]&lt;10,"Low",
IF(Main[[#This Row],[Avg_Cost_USD]]&lt;=30,"Medium","High"))</f>
        <v>Low</v>
      </c>
    </row>
    <row r="8442" spans="1:23" x14ac:dyDescent="0.3">
      <c r="A8442">
        <v>3900009</v>
      </c>
      <c r="B8442" t="s">
        <v>8781</v>
      </c>
      <c r="C8442">
        <v>1</v>
      </c>
      <c r="D8442" t="s">
        <v>1642</v>
      </c>
      <c r="E8442" t="s">
        <v>2347</v>
      </c>
      <c r="F8442">
        <v>82.980810000000005</v>
      </c>
      <c r="G8442">
        <v>25.338373000000001</v>
      </c>
      <c r="H8442" t="s">
        <v>374</v>
      </c>
      <c r="I8442" t="s">
        <v>19</v>
      </c>
      <c r="J8442" t="s">
        <v>57</v>
      </c>
      <c r="K8442" t="s">
        <v>57</v>
      </c>
      <c r="L8442" t="s">
        <v>57</v>
      </c>
      <c r="M8442" t="s">
        <v>57</v>
      </c>
      <c r="N8442">
        <v>3</v>
      </c>
      <c r="O8442">
        <v>34</v>
      </c>
      <c r="P8442">
        <v>600</v>
      </c>
      <c r="Q8442">
        <v>3.3</v>
      </c>
      <c r="R8442">
        <v>2018</v>
      </c>
      <c r="S8442">
        <v>1</v>
      </c>
      <c r="T8442">
        <v>19</v>
      </c>
      <c r="U8442" s="1">
        <v>43119</v>
      </c>
      <c r="V8442" s="5">
        <f>Main[[#This Row],[Average_Cost_for_two]] * VLOOKUP(Main[[#This Row],[Currency]],'Currency'!A:B,2,FALSE)</f>
        <v>7.2</v>
      </c>
      <c r="W8442" s="5" t="str">
        <f>IF(Main[[#This Row],[Avg_Cost_USD]]&lt;10,"Low",
IF(Main[[#This Row],[Avg_Cost_USD]]&lt;=30,"Medium","High"))</f>
        <v>Low</v>
      </c>
    </row>
    <row r="8443" spans="1:23" x14ac:dyDescent="0.3">
      <c r="A8443">
        <v>18246202</v>
      </c>
      <c r="B8443" t="s">
        <v>8782</v>
      </c>
      <c r="C8443">
        <v>1</v>
      </c>
      <c r="D8443" t="s">
        <v>1642</v>
      </c>
      <c r="E8443" t="s">
        <v>8541</v>
      </c>
      <c r="F8443">
        <v>82.991694429999995</v>
      </c>
      <c r="G8443">
        <v>25.318344920000001</v>
      </c>
      <c r="H8443" t="s">
        <v>350</v>
      </c>
      <c r="I8443" t="s">
        <v>19</v>
      </c>
      <c r="J8443" t="s">
        <v>57</v>
      </c>
      <c r="K8443" t="s">
        <v>57</v>
      </c>
      <c r="L8443" t="s">
        <v>57</v>
      </c>
      <c r="M8443" t="s">
        <v>57</v>
      </c>
      <c r="N8443">
        <v>1</v>
      </c>
      <c r="O8443">
        <v>109</v>
      </c>
      <c r="P8443">
        <v>0</v>
      </c>
      <c r="Q8443">
        <v>3.5</v>
      </c>
      <c r="R8443">
        <v>2012</v>
      </c>
      <c r="S8443">
        <v>1</v>
      </c>
      <c r="T8443">
        <v>22</v>
      </c>
      <c r="U8443" s="1">
        <v>40930</v>
      </c>
      <c r="V8443" s="5">
        <f>Main[[#This Row],[Average_Cost_for_two]] * VLOOKUP(Main[[#This Row],[Currency]],'Currency'!A:B,2,FALSE)</f>
        <v>0</v>
      </c>
      <c r="W8443" s="5" t="str">
        <f>IF(Main[[#This Row],[Avg_Cost_USD]]&lt;10,"Low",
IF(Main[[#This Row],[Avg_Cost_USD]]&lt;=30,"Medium","High"))</f>
        <v>Low</v>
      </c>
    </row>
    <row r="8444" spans="1:23" x14ac:dyDescent="0.3">
      <c r="A8444">
        <v>2800013</v>
      </c>
      <c r="B8444" t="s">
        <v>2456</v>
      </c>
      <c r="C8444">
        <v>1</v>
      </c>
      <c r="D8444" t="s">
        <v>5569</v>
      </c>
      <c r="E8444" t="s">
        <v>8783</v>
      </c>
      <c r="F8444">
        <v>83.318511110000003</v>
      </c>
      <c r="G8444">
        <v>17.73417778</v>
      </c>
      <c r="H8444" t="s">
        <v>369</v>
      </c>
      <c r="I8444" t="s">
        <v>19</v>
      </c>
      <c r="J8444" t="s">
        <v>57</v>
      </c>
      <c r="K8444" t="s">
        <v>57</v>
      </c>
      <c r="L8444" t="s">
        <v>57</v>
      </c>
      <c r="M8444" t="s">
        <v>57</v>
      </c>
      <c r="N8444">
        <v>2</v>
      </c>
      <c r="O8444">
        <v>289</v>
      </c>
      <c r="P8444">
        <v>600</v>
      </c>
      <c r="Q8444">
        <v>4.5999999999999996</v>
      </c>
      <c r="R8444">
        <v>2017</v>
      </c>
      <c r="S8444">
        <v>1</v>
      </c>
      <c r="T8444">
        <v>25</v>
      </c>
      <c r="U8444" s="1">
        <v>42760</v>
      </c>
      <c r="V8444" s="5">
        <f>Main[[#This Row],[Average_Cost_for_two]] * VLOOKUP(Main[[#This Row],[Currency]],'Currency'!A:B,2,FALSE)</f>
        <v>7.2</v>
      </c>
      <c r="W8444" s="5" t="str">
        <f>IF(Main[[#This Row],[Avg_Cost_USD]]&lt;10,"Low",
IF(Main[[#This Row],[Avg_Cost_USD]]&lt;=30,"Medium","High"))</f>
        <v>Low</v>
      </c>
    </row>
    <row r="8445" spans="1:23" x14ac:dyDescent="0.3">
      <c r="A8445">
        <v>18408040</v>
      </c>
      <c r="B8445" t="s">
        <v>8784</v>
      </c>
      <c r="C8445">
        <v>1</v>
      </c>
      <c r="D8445" t="s">
        <v>54</v>
      </c>
      <c r="E8445" t="s">
        <v>979</v>
      </c>
      <c r="F8445">
        <v>77.195273700000001</v>
      </c>
      <c r="G8445">
        <v>28.5557479</v>
      </c>
      <c r="H8445" t="s">
        <v>8785</v>
      </c>
      <c r="I8445" t="s">
        <v>19</v>
      </c>
      <c r="J8445" t="s">
        <v>61</v>
      </c>
      <c r="K8445" t="s">
        <v>57</v>
      </c>
      <c r="L8445" t="s">
        <v>57</v>
      </c>
      <c r="M8445" t="s">
        <v>57</v>
      </c>
      <c r="N8445">
        <v>4</v>
      </c>
      <c r="O8445">
        <v>278</v>
      </c>
      <c r="P8445">
        <v>2200</v>
      </c>
      <c r="Q8445">
        <v>4.2</v>
      </c>
      <c r="R8445">
        <v>2010</v>
      </c>
      <c r="S8445">
        <v>9</v>
      </c>
      <c r="T8445">
        <v>7</v>
      </c>
      <c r="U8445" s="1">
        <v>40428</v>
      </c>
      <c r="V8445" s="5">
        <f>Main[[#This Row],[Average_Cost_for_two]] * VLOOKUP(Main[[#This Row],[Currency]],'Currency'!A:B,2,FALSE)</f>
        <v>26.400000000000002</v>
      </c>
      <c r="W8445" s="5" t="str">
        <f>IF(Main[[#This Row],[Avg_Cost_USD]]&lt;10,"Low",
IF(Main[[#This Row],[Avg_Cost_USD]]&lt;=30,"Medium","High"))</f>
        <v>Medium</v>
      </c>
    </row>
    <row r="8446" spans="1:23" x14ac:dyDescent="0.3">
      <c r="A8446">
        <v>3400025</v>
      </c>
      <c r="B8446" t="s">
        <v>8786</v>
      </c>
      <c r="C8446">
        <v>1</v>
      </c>
      <c r="D8446" t="s">
        <v>5848</v>
      </c>
      <c r="E8446" t="s">
        <v>8681</v>
      </c>
      <c r="F8446">
        <v>78.011544439999994</v>
      </c>
      <c r="G8446">
        <v>27.161661110000001</v>
      </c>
      <c r="H8446" t="s">
        <v>287</v>
      </c>
      <c r="I8446" t="s">
        <v>19</v>
      </c>
      <c r="J8446" t="s">
        <v>57</v>
      </c>
      <c r="K8446" t="s">
        <v>57</v>
      </c>
      <c r="L8446" t="s">
        <v>57</v>
      </c>
      <c r="M8446" t="s">
        <v>57</v>
      </c>
      <c r="N8446">
        <v>3</v>
      </c>
      <c r="O8446">
        <v>140</v>
      </c>
      <c r="P8446">
        <v>850</v>
      </c>
      <c r="Q8446">
        <v>3.9</v>
      </c>
      <c r="R8446">
        <v>2018</v>
      </c>
      <c r="S8446">
        <v>12</v>
      </c>
      <c r="T8446">
        <v>11</v>
      </c>
      <c r="U8446" s="1">
        <v>43445</v>
      </c>
      <c r="V8446" s="5">
        <f>Main[[#This Row],[Average_Cost_for_two]] * VLOOKUP(Main[[#This Row],[Currency]],'Currency'!A:B,2,FALSE)</f>
        <v>10.200000000000001</v>
      </c>
      <c r="W8446" s="5" t="str">
        <f>IF(Main[[#This Row],[Avg_Cost_USD]]&lt;10,"Low",
IF(Main[[#This Row],[Avg_Cost_USD]]&lt;=30,"Medium","High"))</f>
        <v>Medium</v>
      </c>
    </row>
    <row r="8447" spans="1:23" x14ac:dyDescent="0.3">
      <c r="A8447">
        <v>3400019</v>
      </c>
      <c r="B8447" t="s">
        <v>8787</v>
      </c>
      <c r="C8447">
        <v>1</v>
      </c>
      <c r="D8447" t="s">
        <v>5848</v>
      </c>
      <c r="E8447" t="s">
        <v>8788</v>
      </c>
      <c r="F8447">
        <v>78.015052780000005</v>
      </c>
      <c r="G8447">
        <v>27.165108329999999</v>
      </c>
      <c r="H8447" t="s">
        <v>8789</v>
      </c>
      <c r="I8447" t="s">
        <v>19</v>
      </c>
      <c r="J8447" t="s">
        <v>57</v>
      </c>
      <c r="K8447" t="s">
        <v>57</v>
      </c>
      <c r="L8447" t="s">
        <v>57</v>
      </c>
      <c r="M8447" t="s">
        <v>57</v>
      </c>
      <c r="N8447">
        <v>2</v>
      </c>
      <c r="O8447">
        <v>121</v>
      </c>
      <c r="P8447">
        <v>550</v>
      </c>
      <c r="Q8447">
        <v>4.0999999999999996</v>
      </c>
      <c r="R8447">
        <v>2018</v>
      </c>
      <c r="S8447">
        <v>12</v>
      </c>
      <c r="T8447">
        <v>7</v>
      </c>
      <c r="U8447" s="1">
        <v>43441</v>
      </c>
      <c r="V8447" s="5">
        <f>Main[[#This Row],[Average_Cost_for_two]] * VLOOKUP(Main[[#This Row],[Currency]],'Currency'!A:B,2,FALSE)</f>
        <v>6.6000000000000005</v>
      </c>
      <c r="W8447" s="5" t="str">
        <f>IF(Main[[#This Row],[Avg_Cost_USD]]&lt;10,"Low",
IF(Main[[#This Row],[Avg_Cost_USD]]&lt;=30,"Medium","High"))</f>
        <v>Low</v>
      </c>
    </row>
    <row r="8448" spans="1:23" x14ac:dyDescent="0.3">
      <c r="A8448">
        <v>2400027</v>
      </c>
      <c r="B8448" t="s">
        <v>8790</v>
      </c>
      <c r="C8448">
        <v>1</v>
      </c>
      <c r="D8448" t="s">
        <v>1634</v>
      </c>
      <c r="E8448" t="s">
        <v>117</v>
      </c>
      <c r="F8448">
        <v>81.835584999999995</v>
      </c>
      <c r="G8448">
        <v>25.457687</v>
      </c>
      <c r="H8448" t="s">
        <v>289</v>
      </c>
      <c r="I8448" t="s">
        <v>19</v>
      </c>
      <c r="J8448" t="s">
        <v>57</v>
      </c>
      <c r="K8448" t="s">
        <v>57</v>
      </c>
      <c r="L8448" t="s">
        <v>57</v>
      </c>
      <c r="M8448" t="s">
        <v>57</v>
      </c>
      <c r="N8448">
        <v>3</v>
      </c>
      <c r="O8448">
        <v>83</v>
      </c>
      <c r="P8448">
        <v>600</v>
      </c>
      <c r="Q8448">
        <v>3.4</v>
      </c>
      <c r="R8448">
        <v>2015</v>
      </c>
      <c r="S8448">
        <v>12</v>
      </c>
      <c r="T8448">
        <v>20</v>
      </c>
      <c r="U8448" s="1">
        <v>42358</v>
      </c>
      <c r="V8448" s="5">
        <f>Main[[#This Row],[Average_Cost_for_two]] * VLOOKUP(Main[[#This Row],[Currency]],'Currency'!A:B,2,FALSE)</f>
        <v>7.2</v>
      </c>
      <c r="W8448" s="5" t="str">
        <f>IF(Main[[#This Row],[Avg_Cost_USD]]&lt;10,"Low",
IF(Main[[#This Row],[Avg_Cost_USD]]&lt;=30,"Medium","High"))</f>
        <v>Low</v>
      </c>
    </row>
    <row r="8449" spans="1:23" x14ac:dyDescent="0.3">
      <c r="A8449">
        <v>2200011</v>
      </c>
      <c r="B8449" t="s">
        <v>8791</v>
      </c>
      <c r="C8449">
        <v>1</v>
      </c>
      <c r="D8449" t="s">
        <v>8285</v>
      </c>
      <c r="E8449" t="s">
        <v>8792</v>
      </c>
      <c r="F8449">
        <v>74.884359000000003</v>
      </c>
      <c r="G8449">
        <v>31.643619999999999</v>
      </c>
      <c r="H8449" t="s">
        <v>289</v>
      </c>
      <c r="I8449" t="s">
        <v>19</v>
      </c>
      <c r="J8449" t="s">
        <v>57</v>
      </c>
      <c r="K8449" t="s">
        <v>57</v>
      </c>
      <c r="L8449" t="s">
        <v>57</v>
      </c>
      <c r="M8449" t="s">
        <v>57</v>
      </c>
      <c r="N8449">
        <v>2</v>
      </c>
      <c r="O8449">
        <v>345</v>
      </c>
      <c r="P8449">
        <v>700</v>
      </c>
      <c r="Q8449">
        <v>3.4</v>
      </c>
      <c r="R8449">
        <v>2013</v>
      </c>
      <c r="S8449">
        <v>12</v>
      </c>
      <c r="T8449">
        <v>5</v>
      </c>
      <c r="U8449" s="1">
        <v>41613</v>
      </c>
      <c r="V8449" s="5">
        <f>Main[[#This Row],[Average_Cost_for_two]] * VLOOKUP(Main[[#This Row],[Currency]],'Currency'!A:B,2,FALSE)</f>
        <v>8.4</v>
      </c>
      <c r="W8449" s="5" t="str">
        <f>IF(Main[[#This Row],[Avg_Cost_USD]]&lt;10,"Low",
IF(Main[[#This Row],[Avg_Cost_USD]]&lt;=30,"Medium","High"))</f>
        <v>Low</v>
      </c>
    </row>
    <row r="8450" spans="1:23" x14ac:dyDescent="0.3">
      <c r="A8450">
        <v>2200078</v>
      </c>
      <c r="B8450" t="s">
        <v>8793</v>
      </c>
      <c r="C8450">
        <v>1</v>
      </c>
      <c r="D8450" t="s">
        <v>8285</v>
      </c>
      <c r="E8450" t="s">
        <v>8792</v>
      </c>
      <c r="F8450">
        <v>74.884383999999997</v>
      </c>
      <c r="G8450">
        <v>31.644532000000002</v>
      </c>
      <c r="H8450" t="s">
        <v>56</v>
      </c>
      <c r="I8450" t="s">
        <v>19</v>
      </c>
      <c r="J8450" t="s">
        <v>57</v>
      </c>
      <c r="K8450" t="s">
        <v>57</v>
      </c>
      <c r="L8450" t="s">
        <v>57</v>
      </c>
      <c r="M8450" t="s">
        <v>57</v>
      </c>
      <c r="N8450">
        <v>1</v>
      </c>
      <c r="O8450">
        <v>151</v>
      </c>
      <c r="P8450">
        <v>300</v>
      </c>
      <c r="Q8450">
        <v>3.9</v>
      </c>
      <c r="R8450">
        <v>2015</v>
      </c>
      <c r="S8450">
        <v>12</v>
      </c>
      <c r="T8450">
        <v>23</v>
      </c>
      <c r="U8450" s="1">
        <v>42361</v>
      </c>
      <c r="V8450" s="5">
        <f>Main[[#This Row],[Average_Cost_for_two]] * VLOOKUP(Main[[#This Row],[Currency]],'Currency'!A:B,2,FALSE)</f>
        <v>3.6</v>
      </c>
      <c r="W8450" s="5" t="str">
        <f>IF(Main[[#This Row],[Avg_Cost_USD]]&lt;10,"Low",
IF(Main[[#This Row],[Avg_Cost_USD]]&lt;=30,"Medium","High"))</f>
        <v>Low</v>
      </c>
    </row>
    <row r="8451" spans="1:23" x14ac:dyDescent="0.3">
      <c r="A8451">
        <v>2500052</v>
      </c>
      <c r="B8451" t="s">
        <v>8794</v>
      </c>
      <c r="C8451">
        <v>1</v>
      </c>
      <c r="D8451" t="s">
        <v>6103</v>
      </c>
      <c r="E8451" t="s">
        <v>8495</v>
      </c>
      <c r="F8451">
        <v>75.323402779999995</v>
      </c>
      <c r="G8451">
        <v>19.879630559999999</v>
      </c>
      <c r="H8451" t="s">
        <v>4597</v>
      </c>
      <c r="I8451" t="s">
        <v>19</v>
      </c>
      <c r="J8451" t="s">
        <v>57</v>
      </c>
      <c r="K8451" t="s">
        <v>57</v>
      </c>
      <c r="L8451" t="s">
        <v>57</v>
      </c>
      <c r="M8451" t="s">
        <v>57</v>
      </c>
      <c r="N8451">
        <v>2</v>
      </c>
      <c r="O8451">
        <v>46</v>
      </c>
      <c r="P8451">
        <v>400</v>
      </c>
      <c r="Q8451">
        <v>3.3</v>
      </c>
      <c r="R8451">
        <v>2013</v>
      </c>
      <c r="S8451">
        <v>12</v>
      </c>
      <c r="T8451">
        <v>8</v>
      </c>
      <c r="U8451" s="1">
        <v>41616</v>
      </c>
      <c r="V8451" s="5">
        <f>Main[[#This Row],[Average_Cost_for_two]] * VLOOKUP(Main[[#This Row],[Currency]],'Currency'!A:B,2,FALSE)</f>
        <v>4.8</v>
      </c>
      <c r="W8451" s="5" t="str">
        <f>IF(Main[[#This Row],[Avg_Cost_USD]]&lt;10,"Low",
IF(Main[[#This Row],[Avg_Cost_USD]]&lt;=30,"Medium","High"))</f>
        <v>Low</v>
      </c>
    </row>
    <row r="8452" spans="1:23" x14ac:dyDescent="0.3">
      <c r="A8452">
        <v>2600031</v>
      </c>
      <c r="B8452" t="s">
        <v>5746</v>
      </c>
      <c r="C8452">
        <v>1</v>
      </c>
      <c r="D8452" t="s">
        <v>6100</v>
      </c>
      <c r="E8452" t="s">
        <v>8795</v>
      </c>
      <c r="F8452">
        <v>77.429989000000006</v>
      </c>
      <c r="G8452">
        <v>23.232357</v>
      </c>
      <c r="H8452" t="s">
        <v>289</v>
      </c>
      <c r="I8452" t="s">
        <v>19</v>
      </c>
      <c r="J8452" t="s">
        <v>57</v>
      </c>
      <c r="K8452" t="s">
        <v>57</v>
      </c>
      <c r="L8452" t="s">
        <v>57</v>
      </c>
      <c r="M8452" t="s">
        <v>57</v>
      </c>
      <c r="N8452">
        <v>3</v>
      </c>
      <c r="O8452">
        <v>257</v>
      </c>
      <c r="P8452">
        <v>1000</v>
      </c>
      <c r="Q8452">
        <v>4</v>
      </c>
      <c r="R8452">
        <v>2015</v>
      </c>
      <c r="S8452">
        <v>12</v>
      </c>
      <c r="T8452">
        <v>22</v>
      </c>
      <c r="U8452" s="1">
        <v>42360</v>
      </c>
      <c r="V8452" s="5">
        <f>Main[[#This Row],[Average_Cost_for_two]] * VLOOKUP(Main[[#This Row],[Currency]],'Currency'!A:B,2,FALSE)</f>
        <v>12</v>
      </c>
      <c r="W8452" s="5" t="str">
        <f>IF(Main[[#This Row],[Avg_Cost_USD]]&lt;10,"Low",
IF(Main[[#This Row],[Avg_Cost_USD]]&lt;=30,"Medium","High"))</f>
        <v>Medium</v>
      </c>
    </row>
    <row r="8453" spans="1:23" x14ac:dyDescent="0.3">
      <c r="A8453">
        <v>121552</v>
      </c>
      <c r="B8453" t="s">
        <v>8796</v>
      </c>
      <c r="C8453">
        <v>1</v>
      </c>
      <c r="D8453" t="s">
        <v>7948</v>
      </c>
      <c r="E8453" t="s">
        <v>8169</v>
      </c>
      <c r="F8453">
        <v>76.800955500000001</v>
      </c>
      <c r="G8453">
        <v>30.705069300000002</v>
      </c>
      <c r="H8453" t="s">
        <v>8797</v>
      </c>
      <c r="I8453" t="s">
        <v>19</v>
      </c>
      <c r="J8453" t="s">
        <v>57</v>
      </c>
      <c r="K8453" t="s">
        <v>57</v>
      </c>
      <c r="L8453" t="s">
        <v>57</v>
      </c>
      <c r="M8453" t="s">
        <v>57</v>
      </c>
      <c r="N8453">
        <v>3</v>
      </c>
      <c r="O8453">
        <v>676</v>
      </c>
      <c r="P8453">
        <v>1600</v>
      </c>
      <c r="Q8453">
        <v>4.2</v>
      </c>
      <c r="R8453">
        <v>2014</v>
      </c>
      <c r="S8453">
        <v>12</v>
      </c>
      <c r="T8453">
        <v>2</v>
      </c>
      <c r="U8453" s="1">
        <v>41975</v>
      </c>
      <c r="V8453" s="5">
        <f>Main[[#This Row],[Average_Cost_for_two]] * VLOOKUP(Main[[#This Row],[Currency]],'Currency'!A:B,2,FALSE)</f>
        <v>19.2</v>
      </c>
      <c r="W8453" s="5" t="str">
        <f>IF(Main[[#This Row],[Avg_Cost_USD]]&lt;10,"Low",
IF(Main[[#This Row],[Avg_Cost_USD]]&lt;=30,"Medium","High"))</f>
        <v>Medium</v>
      </c>
    </row>
    <row r="8454" spans="1:23" x14ac:dyDescent="0.3">
      <c r="A8454">
        <v>123294</v>
      </c>
      <c r="B8454" t="s">
        <v>1191</v>
      </c>
      <c r="C8454">
        <v>1</v>
      </c>
      <c r="D8454" t="s">
        <v>7948</v>
      </c>
      <c r="E8454" t="s">
        <v>5803</v>
      </c>
      <c r="F8454">
        <v>76.800979299999995</v>
      </c>
      <c r="G8454">
        <v>30.730618100000001</v>
      </c>
      <c r="H8454" t="s">
        <v>347</v>
      </c>
      <c r="I8454" t="s">
        <v>19</v>
      </c>
      <c r="J8454" t="s">
        <v>57</v>
      </c>
      <c r="K8454" t="s">
        <v>57</v>
      </c>
      <c r="L8454" t="s">
        <v>57</v>
      </c>
      <c r="M8454" t="s">
        <v>57</v>
      </c>
      <c r="N8454">
        <v>2</v>
      </c>
      <c r="O8454">
        <v>86</v>
      </c>
      <c r="P8454">
        <v>800</v>
      </c>
      <c r="Q8454">
        <v>3.3</v>
      </c>
      <c r="R8454">
        <v>2013</v>
      </c>
      <c r="S8454">
        <v>12</v>
      </c>
      <c r="T8454">
        <v>25</v>
      </c>
      <c r="U8454" s="1">
        <v>41633</v>
      </c>
      <c r="V8454" s="5">
        <f>Main[[#This Row],[Average_Cost_for_two]] * VLOOKUP(Main[[#This Row],[Currency]],'Currency'!A:B,2,FALSE)</f>
        <v>9.6</v>
      </c>
      <c r="W8454" s="5" t="str">
        <f>IF(Main[[#This Row],[Avg_Cost_USD]]&lt;10,"Low",
IF(Main[[#This Row],[Avg_Cost_USD]]&lt;=30,"Medium","High"))</f>
        <v>Low</v>
      </c>
    </row>
    <row r="8455" spans="1:23" x14ac:dyDescent="0.3">
      <c r="A8455">
        <v>18279289</v>
      </c>
      <c r="B8455" t="s">
        <v>8798</v>
      </c>
      <c r="C8455">
        <v>1</v>
      </c>
      <c r="D8455" t="s">
        <v>1623</v>
      </c>
      <c r="E8455" t="s">
        <v>2404</v>
      </c>
      <c r="F8455">
        <v>78.068889810000002</v>
      </c>
      <c r="G8455">
        <v>30.362685939999999</v>
      </c>
      <c r="H8455" t="s">
        <v>3723</v>
      </c>
      <c r="I8455" t="s">
        <v>19</v>
      </c>
      <c r="J8455" t="s">
        <v>57</v>
      </c>
      <c r="K8455" t="s">
        <v>57</v>
      </c>
      <c r="L8455" t="s">
        <v>57</v>
      </c>
      <c r="M8455" t="s">
        <v>57</v>
      </c>
      <c r="N8455">
        <v>1</v>
      </c>
      <c r="O8455">
        <v>63</v>
      </c>
      <c r="P8455">
        <v>0</v>
      </c>
      <c r="Q8455">
        <v>4.3</v>
      </c>
      <c r="R8455">
        <v>2013</v>
      </c>
      <c r="S8455">
        <v>12</v>
      </c>
      <c r="T8455">
        <v>25</v>
      </c>
      <c r="U8455" s="1">
        <v>41633</v>
      </c>
      <c r="V8455" s="5">
        <f>Main[[#This Row],[Average_Cost_for_two]] * VLOOKUP(Main[[#This Row],[Currency]],'Currency'!A:B,2,FALSE)</f>
        <v>0</v>
      </c>
      <c r="W8455" s="5" t="str">
        <f>IF(Main[[#This Row],[Avg_Cost_USD]]&lt;10,"Low",
IF(Main[[#This Row],[Avg_Cost_USD]]&lt;=30,"Medium","High"))</f>
        <v>Low</v>
      </c>
    </row>
    <row r="8456" spans="1:23" x14ac:dyDescent="0.3">
      <c r="A8456">
        <v>3500024</v>
      </c>
      <c r="B8456" t="s">
        <v>8799</v>
      </c>
      <c r="C8456">
        <v>1</v>
      </c>
      <c r="D8456" t="s">
        <v>1623</v>
      </c>
      <c r="E8456" t="s">
        <v>8800</v>
      </c>
      <c r="F8456">
        <v>78.040266669999994</v>
      </c>
      <c r="G8456">
        <v>30.319527780000001</v>
      </c>
      <c r="H8456" t="s">
        <v>287</v>
      </c>
      <c r="I8456" t="s">
        <v>19</v>
      </c>
      <c r="J8456" t="s">
        <v>57</v>
      </c>
      <c r="K8456" t="s">
        <v>57</v>
      </c>
      <c r="L8456" t="s">
        <v>57</v>
      </c>
      <c r="M8456" t="s">
        <v>57</v>
      </c>
      <c r="N8456">
        <v>3</v>
      </c>
      <c r="O8456">
        <v>121</v>
      </c>
      <c r="P8456">
        <v>600</v>
      </c>
      <c r="Q8456">
        <v>3.9</v>
      </c>
      <c r="R8456">
        <v>2012</v>
      </c>
      <c r="S8456">
        <v>12</v>
      </c>
      <c r="T8456">
        <v>5</v>
      </c>
      <c r="U8456" s="1">
        <v>41248</v>
      </c>
      <c r="V8456" s="5">
        <f>Main[[#This Row],[Average_Cost_for_two]] * VLOOKUP(Main[[#This Row],[Currency]],'Currency'!A:B,2,FALSE)</f>
        <v>7.2</v>
      </c>
      <c r="W8456" s="5" t="str">
        <f>IF(Main[[#This Row],[Avg_Cost_USD]]&lt;10,"Low",
IF(Main[[#This Row],[Avg_Cost_USD]]&lt;=30,"Medium","High"))</f>
        <v>Low</v>
      </c>
    </row>
    <row r="8457" spans="1:23" x14ac:dyDescent="0.3">
      <c r="A8457">
        <v>307903</v>
      </c>
      <c r="B8457" t="s">
        <v>8801</v>
      </c>
      <c r="C8457">
        <v>1</v>
      </c>
      <c r="D8457" t="s">
        <v>8083</v>
      </c>
      <c r="E8457" t="s">
        <v>8109</v>
      </c>
      <c r="F8457">
        <v>77.374191670000002</v>
      </c>
      <c r="G8457">
        <v>28.636022220000001</v>
      </c>
      <c r="H8457" t="s">
        <v>342</v>
      </c>
      <c r="I8457" t="s">
        <v>19</v>
      </c>
      <c r="J8457" t="s">
        <v>57</v>
      </c>
      <c r="K8457" t="s">
        <v>57</v>
      </c>
      <c r="L8457" t="s">
        <v>57</v>
      </c>
      <c r="M8457" t="s">
        <v>57</v>
      </c>
      <c r="N8457">
        <v>1</v>
      </c>
      <c r="O8457">
        <v>6</v>
      </c>
      <c r="P8457">
        <v>150</v>
      </c>
      <c r="Q8457">
        <v>3</v>
      </c>
      <c r="R8457">
        <v>2014</v>
      </c>
      <c r="S8457">
        <v>12</v>
      </c>
      <c r="T8457">
        <v>14</v>
      </c>
      <c r="U8457" s="1">
        <v>41987</v>
      </c>
      <c r="V8457" s="5">
        <f>Main[[#This Row],[Average_Cost_for_two]] * VLOOKUP(Main[[#This Row],[Currency]],'Currency'!A:B,2,FALSE)</f>
        <v>1.8</v>
      </c>
      <c r="W8457" s="5" t="str">
        <f>IF(Main[[#This Row],[Avg_Cost_USD]]&lt;10,"Low",
IF(Main[[#This Row],[Avg_Cost_USD]]&lt;=30,"Medium","High"))</f>
        <v>Low</v>
      </c>
    </row>
    <row r="8458" spans="1:23" x14ac:dyDescent="0.3">
      <c r="A8458">
        <v>8583</v>
      </c>
      <c r="B8458" t="s">
        <v>8802</v>
      </c>
      <c r="C8458">
        <v>1</v>
      </c>
      <c r="D8458" t="s">
        <v>8083</v>
      </c>
      <c r="E8458" t="s">
        <v>8084</v>
      </c>
      <c r="F8458">
        <v>77.369864660000005</v>
      </c>
      <c r="G8458">
        <v>28.63388299</v>
      </c>
      <c r="H8458" t="s">
        <v>335</v>
      </c>
      <c r="I8458" t="s">
        <v>19</v>
      </c>
      <c r="J8458" t="s">
        <v>57</v>
      </c>
      <c r="K8458" t="s">
        <v>57</v>
      </c>
      <c r="L8458" t="s">
        <v>57</v>
      </c>
      <c r="M8458" t="s">
        <v>57</v>
      </c>
      <c r="N8458">
        <v>2</v>
      </c>
      <c r="O8458">
        <v>16</v>
      </c>
      <c r="P8458">
        <v>600</v>
      </c>
      <c r="Q8458">
        <v>2.9</v>
      </c>
      <c r="R8458">
        <v>2014</v>
      </c>
      <c r="S8458">
        <v>12</v>
      </c>
      <c r="T8458">
        <v>11</v>
      </c>
      <c r="U8458" s="1">
        <v>41984</v>
      </c>
      <c r="V8458" s="5">
        <f>Main[[#This Row],[Average_Cost_for_two]] * VLOOKUP(Main[[#This Row],[Currency]],'Currency'!A:B,2,FALSE)</f>
        <v>7.2</v>
      </c>
      <c r="W8458" s="5" t="str">
        <f>IF(Main[[#This Row],[Avg_Cost_USD]]&lt;10,"Low",
IF(Main[[#This Row],[Avg_Cost_USD]]&lt;=30,"Medium","High"))</f>
        <v>Low</v>
      </c>
    </row>
    <row r="8459" spans="1:23" x14ac:dyDescent="0.3">
      <c r="A8459">
        <v>18381223</v>
      </c>
      <c r="B8459" t="s">
        <v>8803</v>
      </c>
      <c r="C8459">
        <v>1</v>
      </c>
      <c r="D8459" t="s">
        <v>8083</v>
      </c>
      <c r="E8459" t="s">
        <v>8084</v>
      </c>
      <c r="F8459">
        <v>77.369727859999998</v>
      </c>
      <c r="G8459">
        <v>28.633787640000001</v>
      </c>
      <c r="H8459" t="s">
        <v>521</v>
      </c>
      <c r="I8459" t="s">
        <v>19</v>
      </c>
      <c r="J8459" t="s">
        <v>57</v>
      </c>
      <c r="K8459" t="s">
        <v>57</v>
      </c>
      <c r="L8459" t="s">
        <v>57</v>
      </c>
      <c r="M8459" t="s">
        <v>57</v>
      </c>
      <c r="N8459">
        <v>2</v>
      </c>
      <c r="O8459">
        <v>6</v>
      </c>
      <c r="P8459">
        <v>500</v>
      </c>
      <c r="Q8459">
        <v>3</v>
      </c>
      <c r="R8459">
        <v>2014</v>
      </c>
      <c r="S8459">
        <v>12</v>
      </c>
      <c r="T8459">
        <v>5</v>
      </c>
      <c r="U8459" s="1">
        <v>41978</v>
      </c>
      <c r="V8459" s="5">
        <f>Main[[#This Row],[Average_Cost_for_two]] * VLOOKUP(Main[[#This Row],[Currency]],'Currency'!A:B,2,FALSE)</f>
        <v>6</v>
      </c>
      <c r="W8459" s="5" t="str">
        <f>IF(Main[[#This Row],[Avg_Cost_USD]]&lt;10,"Low",
IF(Main[[#This Row],[Avg_Cost_USD]]&lt;=30,"Medium","High"))</f>
        <v>Low</v>
      </c>
    </row>
    <row r="8460" spans="1:23" x14ac:dyDescent="0.3">
      <c r="A8460">
        <v>18264963</v>
      </c>
      <c r="B8460" t="s">
        <v>8804</v>
      </c>
      <c r="C8460">
        <v>1</v>
      </c>
      <c r="D8460" t="s">
        <v>54</v>
      </c>
      <c r="E8460" t="s">
        <v>2565</v>
      </c>
      <c r="F8460">
        <v>77.241188800000003</v>
      </c>
      <c r="G8460">
        <v>28.602470199999999</v>
      </c>
      <c r="H8460" t="s">
        <v>8805</v>
      </c>
      <c r="I8460" t="s">
        <v>19</v>
      </c>
      <c r="J8460" t="s">
        <v>57</v>
      </c>
      <c r="K8460" t="s">
        <v>57</v>
      </c>
      <c r="L8460" t="s">
        <v>57</v>
      </c>
      <c r="M8460" t="s">
        <v>57</v>
      </c>
      <c r="N8460">
        <v>4</v>
      </c>
      <c r="O8460">
        <v>165</v>
      </c>
      <c r="P8460">
        <v>2200</v>
      </c>
      <c r="Q8460">
        <v>4</v>
      </c>
      <c r="R8460">
        <v>2015</v>
      </c>
      <c r="S8460">
        <v>8</v>
      </c>
      <c r="T8460">
        <v>14</v>
      </c>
      <c r="U8460" s="1">
        <v>42230</v>
      </c>
      <c r="V8460" s="5">
        <f>Main[[#This Row],[Average_Cost_for_two]] * VLOOKUP(Main[[#This Row],[Currency]],'Currency'!A:B,2,FALSE)</f>
        <v>26.400000000000002</v>
      </c>
      <c r="W8460" s="5" t="str">
        <f>IF(Main[[#This Row],[Avg_Cost_USD]]&lt;10,"Low",
IF(Main[[#This Row],[Avg_Cost_USD]]&lt;=30,"Medium","High"))</f>
        <v>Medium</v>
      </c>
    </row>
    <row r="8461" spans="1:23" x14ac:dyDescent="0.3">
      <c r="A8461">
        <v>2100101</v>
      </c>
      <c r="B8461" t="s">
        <v>1244</v>
      </c>
      <c r="C8461">
        <v>1</v>
      </c>
      <c r="D8461" t="s">
        <v>2453</v>
      </c>
      <c r="E8461" t="s">
        <v>2454</v>
      </c>
      <c r="F8461">
        <v>91.758166669999994</v>
      </c>
      <c r="G8461">
        <v>26.170999999999999</v>
      </c>
      <c r="H8461" t="s">
        <v>335</v>
      </c>
      <c r="I8461" t="s">
        <v>19</v>
      </c>
      <c r="J8461" t="s">
        <v>57</v>
      </c>
      <c r="K8461" t="s">
        <v>57</v>
      </c>
      <c r="L8461" t="s">
        <v>57</v>
      </c>
      <c r="M8461" t="s">
        <v>57</v>
      </c>
      <c r="N8461">
        <v>3</v>
      </c>
      <c r="O8461">
        <v>327</v>
      </c>
      <c r="P8461">
        <v>800</v>
      </c>
      <c r="Q8461">
        <v>3.6</v>
      </c>
      <c r="R8461">
        <v>2011</v>
      </c>
      <c r="S8461">
        <v>12</v>
      </c>
      <c r="T8461">
        <v>10</v>
      </c>
      <c r="U8461" s="1">
        <v>40887</v>
      </c>
      <c r="V8461" s="5">
        <f>Main[[#This Row],[Average_Cost_for_two]] * VLOOKUP(Main[[#This Row],[Currency]],'Currency'!A:B,2,FALSE)</f>
        <v>9.6</v>
      </c>
      <c r="W8461" s="5" t="str">
        <f>IF(Main[[#This Row],[Avg_Cost_USD]]&lt;10,"Low",
IF(Main[[#This Row],[Avg_Cost_USD]]&lt;=30,"Medium","High"))</f>
        <v>Low</v>
      </c>
    </row>
    <row r="8462" spans="1:23" x14ac:dyDescent="0.3">
      <c r="A8462">
        <v>1401857</v>
      </c>
      <c r="B8462" t="s">
        <v>2169</v>
      </c>
      <c r="C8462">
        <v>1</v>
      </c>
      <c r="D8462" t="s">
        <v>5588</v>
      </c>
      <c r="E8462" t="s">
        <v>1185</v>
      </c>
      <c r="F8462">
        <v>75.897429200000005</v>
      </c>
      <c r="G8462">
        <v>22.753838500000001</v>
      </c>
      <c r="H8462" t="s">
        <v>6731</v>
      </c>
      <c r="I8462" t="s">
        <v>19</v>
      </c>
      <c r="J8462" t="s">
        <v>57</v>
      </c>
      <c r="K8462" t="s">
        <v>57</v>
      </c>
      <c r="L8462" t="s">
        <v>57</v>
      </c>
      <c r="M8462" t="s">
        <v>57</v>
      </c>
      <c r="N8462">
        <v>3</v>
      </c>
      <c r="O8462">
        <v>181</v>
      </c>
      <c r="P8462">
        <v>1100</v>
      </c>
      <c r="Q8462">
        <v>4.0999999999999996</v>
      </c>
      <c r="R8462">
        <v>2017</v>
      </c>
      <c r="S8462">
        <v>12</v>
      </c>
      <c r="T8462">
        <v>3</v>
      </c>
      <c r="U8462" s="1">
        <v>43072</v>
      </c>
      <c r="V8462" s="5">
        <f>Main[[#This Row],[Average_Cost_for_two]] * VLOOKUP(Main[[#This Row],[Currency]],'Currency'!A:B,2,FALSE)</f>
        <v>13.200000000000001</v>
      </c>
      <c r="W8462" s="5" t="str">
        <f>IF(Main[[#This Row],[Avg_Cost_USD]]&lt;10,"Low",
IF(Main[[#This Row],[Avg_Cost_USD]]&lt;=30,"Medium","High"))</f>
        <v>Medium</v>
      </c>
    </row>
    <row r="8463" spans="1:23" x14ac:dyDescent="0.3">
      <c r="A8463">
        <v>101834</v>
      </c>
      <c r="B8463" t="s">
        <v>8806</v>
      </c>
      <c r="C8463">
        <v>1</v>
      </c>
      <c r="D8463" t="s">
        <v>8112</v>
      </c>
      <c r="E8463" t="s">
        <v>8125</v>
      </c>
      <c r="F8463">
        <v>75.805703500000007</v>
      </c>
      <c r="G8463">
        <v>26.914142399999999</v>
      </c>
      <c r="H8463" t="s">
        <v>8807</v>
      </c>
      <c r="I8463" t="s">
        <v>19</v>
      </c>
      <c r="J8463" t="s">
        <v>57</v>
      </c>
      <c r="K8463" t="s">
        <v>57</v>
      </c>
      <c r="L8463" t="s">
        <v>57</v>
      </c>
      <c r="M8463" t="s">
        <v>57</v>
      </c>
      <c r="N8463">
        <v>3</v>
      </c>
      <c r="O8463">
        <v>676</v>
      </c>
      <c r="P8463">
        <v>1650</v>
      </c>
      <c r="Q8463">
        <v>3.9</v>
      </c>
      <c r="R8463">
        <v>2015</v>
      </c>
      <c r="S8463">
        <v>12</v>
      </c>
      <c r="T8463">
        <v>26</v>
      </c>
      <c r="U8463" s="1">
        <v>42364</v>
      </c>
      <c r="V8463" s="5">
        <f>Main[[#This Row],[Average_Cost_for_two]] * VLOOKUP(Main[[#This Row],[Currency]],'Currency'!A:B,2,FALSE)</f>
        <v>19.8</v>
      </c>
      <c r="W8463" s="5" t="str">
        <f>IF(Main[[#This Row],[Avg_Cost_USD]]&lt;10,"Low",
IF(Main[[#This Row],[Avg_Cost_USD]]&lt;=30,"Medium","High"))</f>
        <v>Medium</v>
      </c>
    </row>
    <row r="8464" spans="1:23" x14ac:dyDescent="0.3">
      <c r="A8464">
        <v>100306</v>
      </c>
      <c r="B8464" t="s">
        <v>8808</v>
      </c>
      <c r="C8464">
        <v>1</v>
      </c>
      <c r="D8464" t="s">
        <v>8112</v>
      </c>
      <c r="E8464" t="s">
        <v>8809</v>
      </c>
      <c r="F8464">
        <v>75.806895870000005</v>
      </c>
      <c r="G8464">
        <v>26.892312499999999</v>
      </c>
      <c r="H8464" t="s">
        <v>8810</v>
      </c>
      <c r="I8464" t="s">
        <v>19</v>
      </c>
      <c r="J8464" t="s">
        <v>57</v>
      </c>
      <c r="K8464" t="s">
        <v>57</v>
      </c>
      <c r="L8464" t="s">
        <v>57</v>
      </c>
      <c r="M8464" t="s">
        <v>57</v>
      </c>
      <c r="N8464">
        <v>3</v>
      </c>
      <c r="O8464">
        <v>1121</v>
      </c>
      <c r="P8464">
        <v>1500</v>
      </c>
      <c r="Q8464">
        <v>4.3</v>
      </c>
      <c r="R8464">
        <v>2013</v>
      </c>
      <c r="S8464">
        <v>12</v>
      </c>
      <c r="T8464">
        <v>1</v>
      </c>
      <c r="U8464" s="1">
        <v>41609</v>
      </c>
      <c r="V8464" s="5">
        <f>Main[[#This Row],[Average_Cost_for_two]] * VLOOKUP(Main[[#This Row],[Currency]],'Currency'!A:B,2,FALSE)</f>
        <v>18</v>
      </c>
      <c r="W8464" s="5" t="str">
        <f>IF(Main[[#This Row],[Avg_Cost_USD]]&lt;10,"Low",
IF(Main[[#This Row],[Avg_Cost_USD]]&lt;=30,"Medium","High"))</f>
        <v>Medium</v>
      </c>
    </row>
    <row r="8465" spans="1:23" x14ac:dyDescent="0.3">
      <c r="A8465">
        <v>2300476</v>
      </c>
      <c r="B8465" t="s">
        <v>8811</v>
      </c>
      <c r="C8465">
        <v>1</v>
      </c>
      <c r="D8465" t="s">
        <v>5558</v>
      </c>
      <c r="E8465" t="s">
        <v>8812</v>
      </c>
      <c r="F8465">
        <v>80.352677</v>
      </c>
      <c r="G8465">
        <v>26.473697999999999</v>
      </c>
      <c r="H8465" t="s">
        <v>3672</v>
      </c>
      <c r="I8465" t="s">
        <v>19</v>
      </c>
      <c r="J8465" t="s">
        <v>57</v>
      </c>
      <c r="K8465" t="s">
        <v>57</v>
      </c>
      <c r="L8465" t="s">
        <v>57</v>
      </c>
      <c r="M8465" t="s">
        <v>57</v>
      </c>
      <c r="N8465">
        <v>2</v>
      </c>
      <c r="O8465">
        <v>87</v>
      </c>
      <c r="P8465">
        <v>500</v>
      </c>
      <c r="Q8465">
        <v>4.0999999999999996</v>
      </c>
      <c r="R8465">
        <v>2016</v>
      </c>
      <c r="S8465">
        <v>12</v>
      </c>
      <c r="T8465">
        <v>3</v>
      </c>
      <c r="U8465" s="1">
        <v>42707</v>
      </c>
      <c r="V8465" s="5">
        <f>Main[[#This Row],[Average_Cost_for_two]] * VLOOKUP(Main[[#This Row],[Currency]],'Currency'!A:B,2,FALSE)</f>
        <v>6</v>
      </c>
      <c r="W8465" s="5" t="str">
        <f>IF(Main[[#This Row],[Avg_Cost_USD]]&lt;10,"Low",
IF(Main[[#This Row],[Avg_Cost_USD]]&lt;=30,"Medium","High"))</f>
        <v>Low</v>
      </c>
    </row>
    <row r="8466" spans="1:23" x14ac:dyDescent="0.3">
      <c r="A8466">
        <v>2300003</v>
      </c>
      <c r="B8466" t="s">
        <v>8813</v>
      </c>
      <c r="C8466">
        <v>1</v>
      </c>
      <c r="D8466" t="s">
        <v>5558</v>
      </c>
      <c r="E8466" t="s">
        <v>8388</v>
      </c>
      <c r="F8466">
        <v>80.31562778</v>
      </c>
      <c r="G8466">
        <v>26.482580559999999</v>
      </c>
      <c r="H8466" t="s">
        <v>8814</v>
      </c>
      <c r="I8466" t="s">
        <v>19</v>
      </c>
      <c r="J8466" t="s">
        <v>57</v>
      </c>
      <c r="K8466" t="s">
        <v>57</v>
      </c>
      <c r="L8466" t="s">
        <v>57</v>
      </c>
      <c r="M8466" t="s">
        <v>57</v>
      </c>
      <c r="N8466">
        <v>3</v>
      </c>
      <c r="O8466">
        <v>106</v>
      </c>
      <c r="P8466">
        <v>850</v>
      </c>
      <c r="Q8466">
        <v>3.6</v>
      </c>
      <c r="R8466">
        <v>2018</v>
      </c>
      <c r="S8466">
        <v>12</v>
      </c>
      <c r="T8466">
        <v>16</v>
      </c>
      <c r="U8466" s="1">
        <v>43450</v>
      </c>
      <c r="V8466" s="5">
        <f>Main[[#This Row],[Average_Cost_for_two]] * VLOOKUP(Main[[#This Row],[Currency]],'Currency'!A:B,2,FALSE)</f>
        <v>10.200000000000001</v>
      </c>
      <c r="W8466" s="5" t="str">
        <f>IF(Main[[#This Row],[Avg_Cost_USD]]&lt;10,"Low",
IF(Main[[#This Row],[Avg_Cost_USD]]&lt;=30,"Medium","High"))</f>
        <v>Medium</v>
      </c>
    </row>
    <row r="8467" spans="1:23" x14ac:dyDescent="0.3">
      <c r="A8467">
        <v>901004</v>
      </c>
      <c r="B8467" t="s">
        <v>8815</v>
      </c>
      <c r="C8467">
        <v>1</v>
      </c>
      <c r="D8467" t="s">
        <v>8141</v>
      </c>
      <c r="E8467" t="s">
        <v>8816</v>
      </c>
      <c r="F8467">
        <v>76.307588850000002</v>
      </c>
      <c r="G8467">
        <v>10.00306395</v>
      </c>
      <c r="H8467" t="s">
        <v>8817</v>
      </c>
      <c r="I8467" t="s">
        <v>19</v>
      </c>
      <c r="J8467" t="s">
        <v>57</v>
      </c>
      <c r="K8467" t="s">
        <v>57</v>
      </c>
      <c r="L8467" t="s">
        <v>57</v>
      </c>
      <c r="M8467" t="s">
        <v>57</v>
      </c>
      <c r="N8467">
        <v>2</v>
      </c>
      <c r="O8467">
        <v>146</v>
      </c>
      <c r="P8467">
        <v>650</v>
      </c>
      <c r="Q8467">
        <v>4.2</v>
      </c>
      <c r="R8467">
        <v>2017</v>
      </c>
      <c r="S8467">
        <v>12</v>
      </c>
      <c r="T8467">
        <v>19</v>
      </c>
      <c r="U8467" s="1">
        <v>43088</v>
      </c>
      <c r="V8467" s="5">
        <f>Main[[#This Row],[Average_Cost_for_two]] * VLOOKUP(Main[[#This Row],[Currency]],'Currency'!A:B,2,FALSE)</f>
        <v>7.8</v>
      </c>
      <c r="W8467" s="5" t="str">
        <f>IF(Main[[#This Row],[Avg_Cost_USD]]&lt;10,"Low",
IF(Main[[#This Row],[Avg_Cost_USD]]&lt;=30,"Medium","High"))</f>
        <v>Low</v>
      </c>
    </row>
    <row r="8468" spans="1:23" x14ac:dyDescent="0.3">
      <c r="A8468">
        <v>25570</v>
      </c>
      <c r="B8468" t="s">
        <v>2299</v>
      </c>
      <c r="C8468">
        <v>1</v>
      </c>
      <c r="D8468" t="s">
        <v>7960</v>
      </c>
      <c r="E8468" t="s">
        <v>8115</v>
      </c>
      <c r="F8468">
        <v>88.354127149999997</v>
      </c>
      <c r="G8468">
        <v>22.551083739999999</v>
      </c>
      <c r="H8468" t="s">
        <v>289</v>
      </c>
      <c r="I8468" t="s">
        <v>19</v>
      </c>
      <c r="J8468" t="s">
        <v>57</v>
      </c>
      <c r="K8468" t="s">
        <v>57</v>
      </c>
      <c r="L8468" t="s">
        <v>57</v>
      </c>
      <c r="M8468" t="s">
        <v>57</v>
      </c>
      <c r="N8468">
        <v>3</v>
      </c>
      <c r="O8468">
        <v>1753</v>
      </c>
      <c r="P8468">
        <v>1600</v>
      </c>
      <c r="Q8468">
        <v>4.9000000000000004</v>
      </c>
      <c r="R8468">
        <v>2011</v>
      </c>
      <c r="S8468">
        <v>12</v>
      </c>
      <c r="T8468">
        <v>1</v>
      </c>
      <c r="U8468" s="1">
        <v>40878</v>
      </c>
      <c r="V8468" s="5">
        <f>Main[[#This Row],[Average_Cost_for_two]] * VLOOKUP(Main[[#This Row],[Currency]],'Currency'!A:B,2,FALSE)</f>
        <v>19.2</v>
      </c>
      <c r="W8468" s="5" t="str">
        <f>IF(Main[[#This Row],[Avg_Cost_USD]]&lt;10,"Low",
IF(Main[[#This Row],[Avg_Cost_USD]]&lt;=30,"Medium","High"))</f>
        <v>Medium</v>
      </c>
    </row>
    <row r="8469" spans="1:23" x14ac:dyDescent="0.3">
      <c r="A8469">
        <v>15239</v>
      </c>
      <c r="B8469" t="s">
        <v>8818</v>
      </c>
      <c r="C8469">
        <v>1</v>
      </c>
      <c r="D8469" t="s">
        <v>8318</v>
      </c>
      <c r="E8469" t="s">
        <v>8819</v>
      </c>
      <c r="F8469">
        <v>75.842738560000001</v>
      </c>
      <c r="G8469">
        <v>30.873987719999999</v>
      </c>
      <c r="H8469" t="s">
        <v>337</v>
      </c>
      <c r="I8469" t="s">
        <v>19</v>
      </c>
      <c r="J8469" t="s">
        <v>57</v>
      </c>
      <c r="K8469" t="s">
        <v>57</v>
      </c>
      <c r="L8469" t="s">
        <v>57</v>
      </c>
      <c r="M8469" t="s">
        <v>57</v>
      </c>
      <c r="N8469">
        <v>2</v>
      </c>
      <c r="O8469">
        <v>93</v>
      </c>
      <c r="P8469">
        <v>800</v>
      </c>
      <c r="Q8469">
        <v>3.6</v>
      </c>
      <c r="R8469">
        <v>2011</v>
      </c>
      <c r="S8469">
        <v>12</v>
      </c>
      <c r="T8469">
        <v>28</v>
      </c>
      <c r="U8469" s="1">
        <v>40905</v>
      </c>
      <c r="V8469" s="5">
        <f>Main[[#This Row],[Average_Cost_for_two]] * VLOOKUP(Main[[#This Row],[Currency]],'Currency'!A:B,2,FALSE)</f>
        <v>9.6</v>
      </c>
      <c r="W8469" s="5" t="str">
        <f>IF(Main[[#This Row],[Avg_Cost_USD]]&lt;10,"Low",
IF(Main[[#This Row],[Avg_Cost_USD]]&lt;=30,"Medium","High"))</f>
        <v>Low</v>
      </c>
    </row>
    <row r="8470" spans="1:23" x14ac:dyDescent="0.3">
      <c r="A8470">
        <v>3100033</v>
      </c>
      <c r="B8470" t="s">
        <v>8820</v>
      </c>
      <c r="C8470">
        <v>1</v>
      </c>
      <c r="D8470" t="s">
        <v>5821</v>
      </c>
      <c r="E8470" t="s">
        <v>8253</v>
      </c>
      <c r="F8470">
        <v>74.846655560000002</v>
      </c>
      <c r="G8470">
        <v>12.870736109999999</v>
      </c>
      <c r="H8470" t="s">
        <v>8821</v>
      </c>
      <c r="I8470" t="s">
        <v>19</v>
      </c>
      <c r="J8470" t="s">
        <v>57</v>
      </c>
      <c r="K8470" t="s">
        <v>57</v>
      </c>
      <c r="L8470" t="s">
        <v>57</v>
      </c>
      <c r="M8470" t="s">
        <v>57</v>
      </c>
      <c r="N8470">
        <v>3</v>
      </c>
      <c r="O8470">
        <v>290</v>
      </c>
      <c r="P8470">
        <v>800</v>
      </c>
      <c r="Q8470">
        <v>3.8</v>
      </c>
      <c r="R8470">
        <v>2011</v>
      </c>
      <c r="S8470">
        <v>12</v>
      </c>
      <c r="T8470">
        <v>9</v>
      </c>
      <c r="U8470" s="1">
        <v>40886</v>
      </c>
      <c r="V8470" s="5">
        <f>Main[[#This Row],[Average_Cost_for_two]] * VLOOKUP(Main[[#This Row],[Currency]],'Currency'!A:B,2,FALSE)</f>
        <v>9.6</v>
      </c>
      <c r="W8470" s="5" t="str">
        <f>IF(Main[[#This Row],[Avg_Cost_USD]]&lt;10,"Low",
IF(Main[[#This Row],[Avg_Cost_USD]]&lt;=30,"Medium","High"))</f>
        <v>Low</v>
      </c>
    </row>
    <row r="8471" spans="1:23" x14ac:dyDescent="0.3">
      <c r="A8471">
        <v>3600375</v>
      </c>
      <c r="B8471" t="s">
        <v>8822</v>
      </c>
      <c r="C8471">
        <v>1</v>
      </c>
      <c r="D8471" t="s">
        <v>5854</v>
      </c>
      <c r="E8471" t="s">
        <v>8259</v>
      </c>
      <c r="F8471">
        <v>76.642619999999994</v>
      </c>
      <c r="G8471">
        <v>12.299524</v>
      </c>
      <c r="H8471" t="s">
        <v>357</v>
      </c>
      <c r="I8471" t="s">
        <v>19</v>
      </c>
      <c r="J8471" t="s">
        <v>57</v>
      </c>
      <c r="K8471" t="s">
        <v>57</v>
      </c>
      <c r="L8471" t="s">
        <v>57</v>
      </c>
      <c r="M8471" t="s">
        <v>57</v>
      </c>
      <c r="N8471">
        <v>3</v>
      </c>
      <c r="O8471">
        <v>264</v>
      </c>
      <c r="P8471">
        <v>800</v>
      </c>
      <c r="Q8471">
        <v>3.9</v>
      </c>
      <c r="R8471">
        <v>2015</v>
      </c>
      <c r="S8471">
        <v>12</v>
      </c>
      <c r="T8471">
        <v>24</v>
      </c>
      <c r="U8471" s="1">
        <v>42362</v>
      </c>
      <c r="V8471" s="5">
        <f>Main[[#This Row],[Average_Cost_for_two]] * VLOOKUP(Main[[#This Row],[Currency]],'Currency'!A:B,2,FALSE)</f>
        <v>9.6</v>
      </c>
      <c r="W8471" s="5" t="str">
        <f>IF(Main[[#This Row],[Avg_Cost_USD]]&lt;10,"Low",
IF(Main[[#This Row],[Avg_Cost_USD]]&lt;=30,"Medium","High"))</f>
        <v>Low</v>
      </c>
    </row>
    <row r="8472" spans="1:23" x14ac:dyDescent="0.3">
      <c r="A8472">
        <v>3600012</v>
      </c>
      <c r="B8472" t="s">
        <v>8823</v>
      </c>
      <c r="C8472">
        <v>1</v>
      </c>
      <c r="D8472" t="s">
        <v>5854</v>
      </c>
      <c r="E8472" t="s">
        <v>8321</v>
      </c>
      <c r="F8472">
        <v>76.627961110000001</v>
      </c>
      <c r="G8472">
        <v>12.32397778</v>
      </c>
      <c r="H8472" t="s">
        <v>8824</v>
      </c>
      <c r="I8472" t="s">
        <v>19</v>
      </c>
      <c r="J8472" t="s">
        <v>57</v>
      </c>
      <c r="K8472" t="s">
        <v>57</v>
      </c>
      <c r="L8472" t="s">
        <v>57</v>
      </c>
      <c r="M8472" t="s">
        <v>57</v>
      </c>
      <c r="N8472">
        <v>2</v>
      </c>
      <c r="O8472">
        <v>393</v>
      </c>
      <c r="P8472">
        <v>500</v>
      </c>
      <c r="Q8472">
        <v>3.7</v>
      </c>
      <c r="R8472">
        <v>2015</v>
      </c>
      <c r="S8472">
        <v>12</v>
      </c>
      <c r="T8472">
        <v>12</v>
      </c>
      <c r="U8472" s="1">
        <v>42350</v>
      </c>
      <c r="V8472" s="5">
        <f>Main[[#This Row],[Average_Cost_for_two]] * VLOOKUP(Main[[#This Row],[Currency]],'Currency'!A:B,2,FALSE)</f>
        <v>6</v>
      </c>
      <c r="W8472" s="5" t="str">
        <f>IF(Main[[#This Row],[Avg_Cost_USD]]&lt;10,"Low",
IF(Main[[#This Row],[Avg_Cost_USD]]&lt;=30,"Medium","High"))</f>
        <v>Low</v>
      </c>
    </row>
    <row r="8473" spans="1:23" x14ac:dyDescent="0.3">
      <c r="A8473">
        <v>3300065</v>
      </c>
      <c r="B8473" t="s">
        <v>8825</v>
      </c>
      <c r="C8473">
        <v>1</v>
      </c>
      <c r="D8473" t="s">
        <v>5994</v>
      </c>
      <c r="E8473" t="s">
        <v>8826</v>
      </c>
      <c r="F8473">
        <v>79.08047698</v>
      </c>
      <c r="G8473">
        <v>21.138510310000001</v>
      </c>
      <c r="H8473" t="s">
        <v>8827</v>
      </c>
      <c r="I8473" t="s">
        <v>19</v>
      </c>
      <c r="J8473" t="s">
        <v>57</v>
      </c>
      <c r="K8473" t="s">
        <v>57</v>
      </c>
      <c r="L8473" t="s">
        <v>57</v>
      </c>
      <c r="M8473" t="s">
        <v>57</v>
      </c>
      <c r="N8473">
        <v>3</v>
      </c>
      <c r="O8473">
        <v>270</v>
      </c>
      <c r="P8473">
        <v>1100</v>
      </c>
      <c r="Q8473">
        <v>4.3</v>
      </c>
      <c r="R8473">
        <v>2016</v>
      </c>
      <c r="S8473">
        <v>12</v>
      </c>
      <c r="T8473">
        <v>18</v>
      </c>
      <c r="U8473" s="1">
        <v>42722</v>
      </c>
      <c r="V8473" s="5">
        <f>Main[[#This Row],[Average_Cost_for_two]] * VLOOKUP(Main[[#This Row],[Currency]],'Currency'!A:B,2,FALSE)</f>
        <v>13.200000000000001</v>
      </c>
      <c r="W8473" s="5" t="str">
        <f>IF(Main[[#This Row],[Avg_Cost_USD]]&lt;10,"Low",
IF(Main[[#This Row],[Avg_Cost_USD]]&lt;=30,"Medium","High"))</f>
        <v>Medium</v>
      </c>
    </row>
    <row r="8474" spans="1:23" x14ac:dyDescent="0.3">
      <c r="A8474">
        <v>1600108</v>
      </c>
      <c r="B8474" t="s">
        <v>4929</v>
      </c>
      <c r="C8474">
        <v>1</v>
      </c>
      <c r="D8474" t="s">
        <v>1630</v>
      </c>
      <c r="E8474" t="s">
        <v>8592</v>
      </c>
      <c r="F8474">
        <v>73.770914000000005</v>
      </c>
      <c r="G8474">
        <v>20.006755999999999</v>
      </c>
      <c r="H8474" t="s">
        <v>1959</v>
      </c>
      <c r="I8474" t="s">
        <v>19</v>
      </c>
      <c r="J8474" t="s">
        <v>57</v>
      </c>
      <c r="K8474" t="s">
        <v>57</v>
      </c>
      <c r="L8474" t="s">
        <v>57</v>
      </c>
      <c r="M8474" t="s">
        <v>57</v>
      </c>
      <c r="N8474">
        <v>2</v>
      </c>
      <c r="O8474">
        <v>86</v>
      </c>
      <c r="P8474">
        <v>400</v>
      </c>
      <c r="Q8474">
        <v>3.6</v>
      </c>
      <c r="R8474">
        <v>2017</v>
      </c>
      <c r="S8474">
        <v>12</v>
      </c>
      <c r="T8474">
        <v>26</v>
      </c>
      <c r="U8474" s="1">
        <v>43095</v>
      </c>
      <c r="V8474" s="5">
        <f>Main[[#This Row],[Average_Cost_for_two]] * VLOOKUP(Main[[#This Row],[Currency]],'Currency'!A:B,2,FALSE)</f>
        <v>4.8</v>
      </c>
      <c r="W8474" s="5" t="str">
        <f>IF(Main[[#This Row],[Avg_Cost_USD]]&lt;10,"Low",
IF(Main[[#This Row],[Avg_Cost_USD]]&lt;=30,"Medium","High"))</f>
        <v>Low</v>
      </c>
    </row>
    <row r="8475" spans="1:23" x14ac:dyDescent="0.3">
      <c r="A8475">
        <v>1600219</v>
      </c>
      <c r="B8475" t="s">
        <v>8828</v>
      </c>
      <c r="C8475">
        <v>1</v>
      </c>
      <c r="D8475" t="s">
        <v>1630</v>
      </c>
      <c r="E8475" t="s">
        <v>8265</v>
      </c>
      <c r="F8475">
        <v>73.754635969999995</v>
      </c>
      <c r="G8475">
        <v>20.00669049</v>
      </c>
      <c r="H8475" t="s">
        <v>315</v>
      </c>
      <c r="I8475" t="s">
        <v>19</v>
      </c>
      <c r="J8475" t="s">
        <v>57</v>
      </c>
      <c r="K8475" t="s">
        <v>57</v>
      </c>
      <c r="L8475" t="s">
        <v>57</v>
      </c>
      <c r="M8475" t="s">
        <v>57</v>
      </c>
      <c r="N8475">
        <v>2</v>
      </c>
      <c r="O8475">
        <v>80</v>
      </c>
      <c r="P8475">
        <v>400</v>
      </c>
      <c r="Q8475">
        <v>3.5</v>
      </c>
      <c r="R8475">
        <v>2016</v>
      </c>
      <c r="S8475">
        <v>12</v>
      </c>
      <c r="T8475">
        <v>5</v>
      </c>
      <c r="U8475" s="1">
        <v>42709</v>
      </c>
      <c r="V8475" s="5">
        <f>Main[[#This Row],[Average_Cost_for_two]] * VLOOKUP(Main[[#This Row],[Currency]],'Currency'!A:B,2,FALSE)</f>
        <v>4.8</v>
      </c>
      <c r="W8475" s="5" t="str">
        <f>IF(Main[[#This Row],[Avg_Cost_USD]]&lt;10,"Low",
IF(Main[[#This Row],[Avg_Cost_USD]]&lt;=30,"Medium","High"))</f>
        <v>Low</v>
      </c>
    </row>
    <row r="8476" spans="1:23" x14ac:dyDescent="0.3">
      <c r="A8476">
        <v>3620</v>
      </c>
      <c r="B8476" t="s">
        <v>7454</v>
      </c>
      <c r="C8476">
        <v>1</v>
      </c>
      <c r="D8476" t="s">
        <v>54</v>
      </c>
      <c r="E8476" t="s">
        <v>1126</v>
      </c>
      <c r="F8476">
        <v>77.233375300000006</v>
      </c>
      <c r="G8476">
        <v>28.556642799999999</v>
      </c>
      <c r="H8476" t="s">
        <v>7455</v>
      </c>
      <c r="I8476" t="s">
        <v>19</v>
      </c>
      <c r="J8476" t="s">
        <v>61</v>
      </c>
      <c r="K8476" t="s">
        <v>61</v>
      </c>
      <c r="L8476" t="s">
        <v>57</v>
      </c>
      <c r="M8476" t="s">
        <v>57</v>
      </c>
      <c r="N8476">
        <v>4</v>
      </c>
      <c r="O8476">
        <v>347</v>
      </c>
      <c r="P8476">
        <v>2200</v>
      </c>
      <c r="Q8476">
        <v>3.9</v>
      </c>
      <c r="R8476">
        <v>2018</v>
      </c>
      <c r="S8476">
        <v>7</v>
      </c>
      <c r="T8476">
        <v>1</v>
      </c>
      <c r="U8476" s="1">
        <v>43282</v>
      </c>
      <c r="V8476" s="5">
        <f>Main[[#This Row],[Average_Cost_for_two]] * VLOOKUP(Main[[#This Row],[Currency]],'Currency'!A:B,2,FALSE)</f>
        <v>26.400000000000002</v>
      </c>
      <c r="W8476" s="5" t="str">
        <f>IF(Main[[#This Row],[Avg_Cost_USD]]&lt;10,"Low",
IF(Main[[#This Row],[Avg_Cost_USD]]&lt;=30,"Medium","High"))</f>
        <v>Medium</v>
      </c>
    </row>
    <row r="8477" spans="1:23" x14ac:dyDescent="0.3">
      <c r="A8477">
        <v>4000069</v>
      </c>
      <c r="B8477" t="s">
        <v>6273</v>
      </c>
      <c r="C8477">
        <v>1</v>
      </c>
      <c r="D8477" t="s">
        <v>5845</v>
      </c>
      <c r="E8477" t="s">
        <v>8538</v>
      </c>
      <c r="F8477">
        <v>85.074775000000002</v>
      </c>
      <c r="G8477">
        <v>25.60662778</v>
      </c>
      <c r="H8477" t="s">
        <v>303</v>
      </c>
      <c r="I8477" t="s">
        <v>19</v>
      </c>
      <c r="J8477" t="s">
        <v>57</v>
      </c>
      <c r="K8477" t="s">
        <v>57</v>
      </c>
      <c r="L8477" t="s">
        <v>57</v>
      </c>
      <c r="M8477" t="s">
        <v>57</v>
      </c>
      <c r="N8477">
        <v>3</v>
      </c>
      <c r="O8477">
        <v>45</v>
      </c>
      <c r="P8477">
        <v>800</v>
      </c>
      <c r="Q8477">
        <v>3.4</v>
      </c>
      <c r="R8477">
        <v>2017</v>
      </c>
      <c r="S8477">
        <v>12</v>
      </c>
      <c r="T8477">
        <v>8</v>
      </c>
      <c r="U8477" s="1">
        <v>43077</v>
      </c>
      <c r="V8477" s="5">
        <f>Main[[#This Row],[Average_Cost_for_two]] * VLOOKUP(Main[[#This Row],[Currency]],'Currency'!A:B,2,FALSE)</f>
        <v>9.6</v>
      </c>
      <c r="W8477" s="5" t="str">
        <f>IF(Main[[#This Row],[Avg_Cost_USD]]&lt;10,"Low",
IF(Main[[#This Row],[Avg_Cost_USD]]&lt;=30,"Medium","High"))</f>
        <v>Low</v>
      </c>
    </row>
    <row r="8478" spans="1:23" x14ac:dyDescent="0.3">
      <c r="A8478">
        <v>4000007</v>
      </c>
      <c r="B8478" t="s">
        <v>8829</v>
      </c>
      <c r="C8478">
        <v>1</v>
      </c>
      <c r="D8478" t="s">
        <v>5845</v>
      </c>
      <c r="E8478" t="s">
        <v>8459</v>
      </c>
      <c r="F8478">
        <v>85.114013889999995</v>
      </c>
      <c r="G8478">
        <v>25.620677780000001</v>
      </c>
      <c r="H8478" t="s">
        <v>547</v>
      </c>
      <c r="I8478" t="s">
        <v>19</v>
      </c>
      <c r="J8478" t="s">
        <v>57</v>
      </c>
      <c r="K8478" t="s">
        <v>57</v>
      </c>
      <c r="L8478" t="s">
        <v>57</v>
      </c>
      <c r="M8478" t="s">
        <v>57</v>
      </c>
      <c r="N8478">
        <v>2</v>
      </c>
      <c r="O8478">
        <v>64</v>
      </c>
      <c r="P8478">
        <v>500</v>
      </c>
      <c r="Q8478">
        <v>3.1</v>
      </c>
      <c r="R8478">
        <v>2017</v>
      </c>
      <c r="S8478">
        <v>12</v>
      </c>
      <c r="T8478">
        <v>15</v>
      </c>
      <c r="U8478" s="1">
        <v>43084</v>
      </c>
      <c r="V8478" s="5">
        <f>Main[[#This Row],[Average_Cost_for_two]] * VLOOKUP(Main[[#This Row],[Currency]],'Currency'!A:B,2,FALSE)</f>
        <v>6</v>
      </c>
      <c r="W8478" s="5" t="str">
        <f>IF(Main[[#This Row],[Avg_Cost_USD]]&lt;10,"Low",
IF(Main[[#This Row],[Avg_Cost_USD]]&lt;=30,"Medium","High"))</f>
        <v>Low</v>
      </c>
    </row>
    <row r="8479" spans="1:23" x14ac:dyDescent="0.3">
      <c r="A8479">
        <v>3700069</v>
      </c>
      <c r="B8479" t="s">
        <v>8830</v>
      </c>
      <c r="C8479">
        <v>1</v>
      </c>
      <c r="D8479" t="s">
        <v>1637</v>
      </c>
      <c r="E8479" t="s">
        <v>2395</v>
      </c>
      <c r="F8479">
        <v>79.835708330000003</v>
      </c>
      <c r="G8479">
        <v>11.93154444</v>
      </c>
      <c r="H8479" t="s">
        <v>301</v>
      </c>
      <c r="I8479" t="s">
        <v>19</v>
      </c>
      <c r="J8479" t="s">
        <v>57</v>
      </c>
      <c r="K8479" t="s">
        <v>57</v>
      </c>
      <c r="L8479" t="s">
        <v>57</v>
      </c>
      <c r="M8479" t="s">
        <v>57</v>
      </c>
      <c r="N8479">
        <v>2</v>
      </c>
      <c r="O8479">
        <v>875</v>
      </c>
      <c r="P8479">
        <v>450</v>
      </c>
      <c r="Q8479">
        <v>3.1</v>
      </c>
      <c r="R8479">
        <v>2011</v>
      </c>
      <c r="S8479">
        <v>12</v>
      </c>
      <c r="T8479">
        <v>27</v>
      </c>
      <c r="U8479" s="1">
        <v>40904</v>
      </c>
      <c r="V8479" s="5">
        <f>Main[[#This Row],[Average_Cost_for_two]] * VLOOKUP(Main[[#This Row],[Currency]],'Currency'!A:B,2,FALSE)</f>
        <v>5.4</v>
      </c>
      <c r="W8479" s="5" t="str">
        <f>IF(Main[[#This Row],[Avg_Cost_USD]]&lt;10,"Low",
IF(Main[[#This Row],[Avg_Cost_USD]]&lt;=30,"Medium","High"))</f>
        <v>Low</v>
      </c>
    </row>
    <row r="8480" spans="1:23" x14ac:dyDescent="0.3">
      <c r="A8480">
        <v>2700036</v>
      </c>
      <c r="B8480" t="s">
        <v>8831</v>
      </c>
      <c r="C8480">
        <v>1</v>
      </c>
      <c r="D8480" t="s">
        <v>8272</v>
      </c>
      <c r="E8480" t="s">
        <v>8832</v>
      </c>
      <c r="F8480">
        <v>85.390463890000007</v>
      </c>
      <c r="G8480">
        <v>23.399249999999999</v>
      </c>
      <c r="H8480" t="s">
        <v>547</v>
      </c>
      <c r="I8480" t="s">
        <v>19</v>
      </c>
      <c r="J8480" t="s">
        <v>57</v>
      </c>
      <c r="K8480" t="s">
        <v>57</v>
      </c>
      <c r="L8480" t="s">
        <v>57</v>
      </c>
      <c r="M8480" t="s">
        <v>57</v>
      </c>
      <c r="N8480">
        <v>3</v>
      </c>
      <c r="O8480">
        <v>67</v>
      </c>
      <c r="P8480">
        <v>1500</v>
      </c>
      <c r="Q8480">
        <v>3.5</v>
      </c>
      <c r="R8480">
        <v>2013</v>
      </c>
      <c r="S8480">
        <v>12</v>
      </c>
      <c r="T8480">
        <v>19</v>
      </c>
      <c r="U8480" s="1">
        <v>41627</v>
      </c>
      <c r="V8480" s="5">
        <f>Main[[#This Row],[Average_Cost_for_two]] * VLOOKUP(Main[[#This Row],[Currency]],'Currency'!A:B,2,FALSE)</f>
        <v>18</v>
      </c>
      <c r="W8480" s="5" t="str">
        <f>IF(Main[[#This Row],[Avg_Cost_USD]]&lt;10,"Low",
IF(Main[[#This Row],[Avg_Cost_USD]]&lt;=30,"Medium","High"))</f>
        <v>Medium</v>
      </c>
    </row>
    <row r="8481" spans="1:23" x14ac:dyDescent="0.3">
      <c r="A8481">
        <v>3900021</v>
      </c>
      <c r="B8481" t="s">
        <v>8833</v>
      </c>
      <c r="C8481">
        <v>1</v>
      </c>
      <c r="D8481" t="s">
        <v>1642</v>
      </c>
      <c r="E8481" t="s">
        <v>8281</v>
      </c>
      <c r="F8481">
        <v>83.004503999999997</v>
      </c>
      <c r="G8481">
        <v>25.287958</v>
      </c>
      <c r="H8481" t="s">
        <v>301</v>
      </c>
      <c r="I8481" t="s">
        <v>19</v>
      </c>
      <c r="J8481" t="s">
        <v>57</v>
      </c>
      <c r="K8481" t="s">
        <v>57</v>
      </c>
      <c r="L8481" t="s">
        <v>57</v>
      </c>
      <c r="M8481" t="s">
        <v>57</v>
      </c>
      <c r="N8481">
        <v>2</v>
      </c>
      <c r="O8481">
        <v>59</v>
      </c>
      <c r="P8481">
        <v>450</v>
      </c>
      <c r="Q8481">
        <v>3.4</v>
      </c>
      <c r="R8481">
        <v>2015</v>
      </c>
      <c r="S8481">
        <v>12</v>
      </c>
      <c r="T8481">
        <v>25</v>
      </c>
      <c r="U8481" s="1">
        <v>42363</v>
      </c>
      <c r="V8481" s="5">
        <f>Main[[#This Row],[Average_Cost_for_two]] * VLOOKUP(Main[[#This Row],[Currency]],'Currency'!A:B,2,FALSE)</f>
        <v>5.4</v>
      </c>
      <c r="W8481" s="5" t="str">
        <f>IF(Main[[#This Row],[Avg_Cost_USD]]&lt;10,"Low",
IF(Main[[#This Row],[Avg_Cost_USD]]&lt;=30,"Medium","High"))</f>
        <v>Low</v>
      </c>
    </row>
    <row r="8482" spans="1:23" x14ac:dyDescent="0.3">
      <c r="A8482">
        <v>3900032</v>
      </c>
      <c r="B8482" t="s">
        <v>8834</v>
      </c>
      <c r="C8482">
        <v>1</v>
      </c>
      <c r="D8482" t="s">
        <v>1642</v>
      </c>
      <c r="E8482" t="s">
        <v>8835</v>
      </c>
      <c r="F8482">
        <v>82.971976999999995</v>
      </c>
      <c r="G8482">
        <v>25.311385000000001</v>
      </c>
      <c r="H8482" t="s">
        <v>426</v>
      </c>
      <c r="I8482" t="s">
        <v>19</v>
      </c>
      <c r="J8482" t="s">
        <v>57</v>
      </c>
      <c r="K8482" t="s">
        <v>57</v>
      </c>
      <c r="L8482" t="s">
        <v>57</v>
      </c>
      <c r="M8482" t="s">
        <v>57</v>
      </c>
      <c r="N8482">
        <v>1</v>
      </c>
      <c r="O8482">
        <v>158</v>
      </c>
      <c r="P8482">
        <v>150</v>
      </c>
      <c r="Q8482">
        <v>4.0999999999999996</v>
      </c>
      <c r="R8482">
        <v>2014</v>
      </c>
      <c r="S8482">
        <v>12</v>
      </c>
      <c r="T8482">
        <v>1</v>
      </c>
      <c r="U8482" s="1">
        <v>41974</v>
      </c>
      <c r="V8482" s="5">
        <f>Main[[#This Row],[Average_Cost_for_two]] * VLOOKUP(Main[[#This Row],[Currency]],'Currency'!A:B,2,FALSE)</f>
        <v>1.8</v>
      </c>
      <c r="W8482" s="5" t="str">
        <f>IF(Main[[#This Row],[Avg_Cost_USD]]&lt;10,"Low",
IF(Main[[#This Row],[Avg_Cost_USD]]&lt;=30,"Medium","High"))</f>
        <v>Low</v>
      </c>
    </row>
    <row r="8483" spans="1:23" x14ac:dyDescent="0.3">
      <c r="A8483">
        <v>3900057</v>
      </c>
      <c r="B8483" t="s">
        <v>8836</v>
      </c>
      <c r="C8483">
        <v>1</v>
      </c>
      <c r="D8483" t="s">
        <v>1642</v>
      </c>
      <c r="E8483" t="s">
        <v>8338</v>
      </c>
      <c r="F8483">
        <v>82.982868999999994</v>
      </c>
      <c r="G8483">
        <v>25.270942999999999</v>
      </c>
      <c r="H8483" t="s">
        <v>335</v>
      </c>
      <c r="I8483" t="s">
        <v>19</v>
      </c>
      <c r="J8483" t="s">
        <v>57</v>
      </c>
      <c r="K8483" t="s">
        <v>57</v>
      </c>
      <c r="L8483" t="s">
        <v>57</v>
      </c>
      <c r="M8483" t="s">
        <v>57</v>
      </c>
      <c r="N8483">
        <v>3</v>
      </c>
      <c r="O8483">
        <v>172</v>
      </c>
      <c r="P8483">
        <v>600</v>
      </c>
      <c r="Q8483">
        <v>3.5</v>
      </c>
      <c r="R8483">
        <v>2013</v>
      </c>
      <c r="S8483">
        <v>12</v>
      </c>
      <c r="T8483">
        <v>27</v>
      </c>
      <c r="U8483" s="1">
        <v>41635</v>
      </c>
      <c r="V8483" s="5">
        <f>Main[[#This Row],[Average_Cost_for_two]] * VLOOKUP(Main[[#This Row],[Currency]],'Currency'!A:B,2,FALSE)</f>
        <v>7.2</v>
      </c>
      <c r="W8483" s="5" t="str">
        <f>IF(Main[[#This Row],[Avg_Cost_USD]]&lt;10,"Low",
IF(Main[[#This Row],[Avg_Cost_USD]]&lt;=30,"Medium","High"))</f>
        <v>Low</v>
      </c>
    </row>
    <row r="8484" spans="1:23" x14ac:dyDescent="0.3">
      <c r="A8484">
        <v>2800294</v>
      </c>
      <c r="B8484" t="s">
        <v>8837</v>
      </c>
      <c r="C8484">
        <v>1</v>
      </c>
      <c r="D8484" t="s">
        <v>5569</v>
      </c>
      <c r="E8484" t="s">
        <v>8603</v>
      </c>
      <c r="F8484">
        <v>83.303413890000002</v>
      </c>
      <c r="G8484">
        <v>17.726297219999999</v>
      </c>
      <c r="H8484" t="s">
        <v>1682</v>
      </c>
      <c r="I8484" t="s">
        <v>19</v>
      </c>
      <c r="J8484" t="s">
        <v>57</v>
      </c>
      <c r="K8484" t="s">
        <v>57</v>
      </c>
      <c r="L8484" t="s">
        <v>57</v>
      </c>
      <c r="M8484" t="s">
        <v>57</v>
      </c>
      <c r="N8484">
        <v>1</v>
      </c>
      <c r="O8484">
        <v>270</v>
      </c>
      <c r="P8484">
        <v>300</v>
      </c>
      <c r="Q8484">
        <v>4.2</v>
      </c>
      <c r="R8484">
        <v>2011</v>
      </c>
      <c r="S8484">
        <v>12</v>
      </c>
      <c r="T8484">
        <v>27</v>
      </c>
      <c r="U8484" s="1">
        <v>40904</v>
      </c>
      <c r="V8484" s="5">
        <f>Main[[#This Row],[Average_Cost_for_two]] * VLOOKUP(Main[[#This Row],[Currency]],'Currency'!A:B,2,FALSE)</f>
        <v>3.6</v>
      </c>
      <c r="W8484" s="5" t="str">
        <f>IF(Main[[#This Row],[Avg_Cost_USD]]&lt;10,"Low",
IF(Main[[#This Row],[Avg_Cost_USD]]&lt;=30,"Medium","High"))</f>
        <v>Low</v>
      </c>
    </row>
    <row r="8485" spans="1:23" x14ac:dyDescent="0.3">
      <c r="A8485">
        <v>2800100</v>
      </c>
      <c r="B8485" t="s">
        <v>8838</v>
      </c>
      <c r="C8485">
        <v>1</v>
      </c>
      <c r="D8485" t="s">
        <v>5569</v>
      </c>
      <c r="E8485" t="s">
        <v>8839</v>
      </c>
      <c r="F8485">
        <v>83.361377000000005</v>
      </c>
      <c r="G8485">
        <v>17.764286999999999</v>
      </c>
      <c r="H8485" t="s">
        <v>8840</v>
      </c>
      <c r="I8485" t="s">
        <v>19</v>
      </c>
      <c r="J8485" t="s">
        <v>57</v>
      </c>
      <c r="K8485" t="s">
        <v>57</v>
      </c>
      <c r="L8485" t="s">
        <v>57</v>
      </c>
      <c r="M8485" t="s">
        <v>57</v>
      </c>
      <c r="N8485">
        <v>2</v>
      </c>
      <c r="O8485">
        <v>193</v>
      </c>
      <c r="P8485">
        <v>600</v>
      </c>
      <c r="Q8485">
        <v>3.6</v>
      </c>
      <c r="R8485">
        <v>2013</v>
      </c>
      <c r="S8485">
        <v>12</v>
      </c>
      <c r="T8485">
        <v>11</v>
      </c>
      <c r="U8485" s="1">
        <v>41619</v>
      </c>
      <c r="V8485" s="5">
        <f>Main[[#This Row],[Average_Cost_for_two]] * VLOOKUP(Main[[#This Row],[Currency]],'Currency'!A:B,2,FALSE)</f>
        <v>7.2</v>
      </c>
      <c r="W8485" s="5" t="str">
        <f>IF(Main[[#This Row],[Avg_Cost_USD]]&lt;10,"Low",
IF(Main[[#This Row],[Avg_Cost_USD]]&lt;=30,"Medium","High"))</f>
        <v>Low</v>
      </c>
    </row>
    <row r="8486" spans="1:23" x14ac:dyDescent="0.3">
      <c r="A8486">
        <v>110516</v>
      </c>
      <c r="B8486" t="s">
        <v>8841</v>
      </c>
      <c r="C8486">
        <v>1</v>
      </c>
      <c r="D8486" t="s">
        <v>6097</v>
      </c>
      <c r="E8486" t="s">
        <v>8842</v>
      </c>
      <c r="F8486">
        <v>72.5222172</v>
      </c>
      <c r="G8486">
        <v>23.064091399999999</v>
      </c>
      <c r="H8486" t="s">
        <v>8843</v>
      </c>
      <c r="I8486" t="s">
        <v>19</v>
      </c>
      <c r="J8486" t="s">
        <v>57</v>
      </c>
      <c r="K8486" t="s">
        <v>57</v>
      </c>
      <c r="L8486" t="s">
        <v>57</v>
      </c>
      <c r="M8486" t="s">
        <v>57</v>
      </c>
      <c r="N8486">
        <v>3</v>
      </c>
      <c r="O8486">
        <v>192</v>
      </c>
      <c r="P8486">
        <v>1200</v>
      </c>
      <c r="Q8486">
        <v>4.0999999999999996</v>
      </c>
      <c r="R8486">
        <v>2014</v>
      </c>
      <c r="S8486">
        <v>11</v>
      </c>
      <c r="T8486">
        <v>28</v>
      </c>
      <c r="U8486" s="1">
        <v>41971</v>
      </c>
      <c r="V8486" s="5">
        <f>Main[[#This Row],[Average_Cost_for_two]] * VLOOKUP(Main[[#This Row],[Currency]],'Currency'!A:B,2,FALSE)</f>
        <v>14.4</v>
      </c>
      <c r="W8486" s="5" t="str">
        <f>IF(Main[[#This Row],[Avg_Cost_USD]]&lt;10,"Low",
IF(Main[[#This Row],[Avg_Cost_USD]]&lt;=30,"Medium","High"))</f>
        <v>Medium</v>
      </c>
    </row>
    <row r="8487" spans="1:23" x14ac:dyDescent="0.3">
      <c r="A8487">
        <v>18317988</v>
      </c>
      <c r="B8487" t="s">
        <v>8844</v>
      </c>
      <c r="C8487">
        <v>1</v>
      </c>
      <c r="D8487" t="s">
        <v>1634</v>
      </c>
      <c r="E8487" t="s">
        <v>117</v>
      </c>
      <c r="F8487">
        <v>81.832796310000006</v>
      </c>
      <c r="G8487">
        <v>25.451645689999999</v>
      </c>
      <c r="H8487" t="s">
        <v>1879</v>
      </c>
      <c r="I8487" t="s">
        <v>19</v>
      </c>
      <c r="J8487" t="s">
        <v>57</v>
      </c>
      <c r="K8487" t="s">
        <v>57</v>
      </c>
      <c r="L8487" t="s">
        <v>57</v>
      </c>
      <c r="M8487" t="s">
        <v>57</v>
      </c>
      <c r="N8487">
        <v>1</v>
      </c>
      <c r="O8487">
        <v>49</v>
      </c>
      <c r="P8487">
        <v>0</v>
      </c>
      <c r="Q8487">
        <v>3.3</v>
      </c>
      <c r="R8487">
        <v>2018</v>
      </c>
      <c r="S8487">
        <v>11</v>
      </c>
      <c r="T8487">
        <v>16</v>
      </c>
      <c r="U8487" s="1">
        <v>43420</v>
      </c>
      <c r="V8487" s="5">
        <f>Main[[#This Row],[Average_Cost_for_two]] * VLOOKUP(Main[[#This Row],[Currency]],'Currency'!A:B,2,FALSE)</f>
        <v>0</v>
      </c>
      <c r="W8487" s="5" t="str">
        <f>IF(Main[[#This Row],[Avg_Cost_USD]]&lt;10,"Low",
IF(Main[[#This Row],[Avg_Cost_USD]]&lt;=30,"Medium","High"))</f>
        <v>Low</v>
      </c>
    </row>
    <row r="8488" spans="1:23" x14ac:dyDescent="0.3">
      <c r="A8488">
        <v>2500054</v>
      </c>
      <c r="B8488" t="s">
        <v>8845</v>
      </c>
      <c r="C8488">
        <v>1</v>
      </c>
      <c r="D8488" t="s">
        <v>6103</v>
      </c>
      <c r="E8488" t="s">
        <v>6104</v>
      </c>
      <c r="F8488">
        <v>75.353941669999998</v>
      </c>
      <c r="G8488">
        <v>19.874733330000002</v>
      </c>
      <c r="H8488" t="s">
        <v>289</v>
      </c>
      <c r="I8488" t="s">
        <v>19</v>
      </c>
      <c r="J8488" t="s">
        <v>57</v>
      </c>
      <c r="K8488" t="s">
        <v>57</v>
      </c>
      <c r="L8488" t="s">
        <v>57</v>
      </c>
      <c r="M8488" t="s">
        <v>57</v>
      </c>
      <c r="N8488">
        <v>2</v>
      </c>
      <c r="O8488">
        <v>63</v>
      </c>
      <c r="P8488">
        <v>600</v>
      </c>
      <c r="Q8488">
        <v>3.3</v>
      </c>
      <c r="R8488">
        <v>2013</v>
      </c>
      <c r="S8488">
        <v>11</v>
      </c>
      <c r="T8488">
        <v>22</v>
      </c>
      <c r="U8488" s="1">
        <v>41600</v>
      </c>
      <c r="V8488" s="5">
        <f>Main[[#This Row],[Average_Cost_for_two]] * VLOOKUP(Main[[#This Row],[Currency]],'Currency'!A:B,2,FALSE)</f>
        <v>7.2</v>
      </c>
      <c r="W8488" s="5" t="str">
        <f>IF(Main[[#This Row],[Avg_Cost_USD]]&lt;10,"Low",
IF(Main[[#This Row],[Avg_Cost_USD]]&lt;=30,"Medium","High"))</f>
        <v>Low</v>
      </c>
    </row>
    <row r="8489" spans="1:23" x14ac:dyDescent="0.3">
      <c r="A8489">
        <v>2500062</v>
      </c>
      <c r="B8489" t="s">
        <v>8846</v>
      </c>
      <c r="C8489">
        <v>1</v>
      </c>
      <c r="D8489" t="s">
        <v>6103</v>
      </c>
      <c r="E8489" t="s">
        <v>8495</v>
      </c>
      <c r="F8489">
        <v>75.323502779999998</v>
      </c>
      <c r="G8489">
        <v>19.880255559999998</v>
      </c>
      <c r="H8489" t="s">
        <v>1692</v>
      </c>
      <c r="I8489" t="s">
        <v>19</v>
      </c>
      <c r="J8489" t="s">
        <v>57</v>
      </c>
      <c r="K8489" t="s">
        <v>57</v>
      </c>
      <c r="L8489" t="s">
        <v>57</v>
      </c>
      <c r="M8489" t="s">
        <v>57</v>
      </c>
      <c r="N8489">
        <v>2</v>
      </c>
      <c r="O8489">
        <v>45</v>
      </c>
      <c r="P8489">
        <v>700</v>
      </c>
      <c r="Q8489">
        <v>3.3</v>
      </c>
      <c r="R8489">
        <v>2015</v>
      </c>
      <c r="S8489">
        <v>11</v>
      </c>
      <c r="T8489">
        <v>4</v>
      </c>
      <c r="U8489" s="1">
        <v>42312</v>
      </c>
      <c r="V8489" s="5">
        <f>Main[[#This Row],[Average_Cost_for_two]] * VLOOKUP(Main[[#This Row],[Currency]],'Currency'!A:B,2,FALSE)</f>
        <v>8.4</v>
      </c>
      <c r="W8489" s="5" t="str">
        <f>IF(Main[[#This Row],[Avg_Cost_USD]]&lt;10,"Low",
IF(Main[[#This Row],[Avg_Cost_USD]]&lt;=30,"Medium","High"))</f>
        <v>Low</v>
      </c>
    </row>
    <row r="8490" spans="1:23" x14ac:dyDescent="0.3">
      <c r="A8490">
        <v>18359919</v>
      </c>
      <c r="B8490" t="s">
        <v>8138</v>
      </c>
      <c r="C8490">
        <v>1</v>
      </c>
      <c r="D8490" t="s">
        <v>7977</v>
      </c>
      <c r="E8490" t="s">
        <v>8847</v>
      </c>
      <c r="F8490">
        <v>77.596790940000005</v>
      </c>
      <c r="G8490">
        <v>12.906228779999999</v>
      </c>
      <c r="H8490" t="s">
        <v>8139</v>
      </c>
      <c r="I8490" t="s">
        <v>19</v>
      </c>
      <c r="J8490" t="s">
        <v>57</v>
      </c>
      <c r="K8490" t="s">
        <v>57</v>
      </c>
      <c r="L8490" t="s">
        <v>57</v>
      </c>
      <c r="M8490" t="s">
        <v>57</v>
      </c>
      <c r="N8490">
        <v>2</v>
      </c>
      <c r="O8490">
        <v>781</v>
      </c>
      <c r="P8490">
        <v>600</v>
      </c>
      <c r="Q8490">
        <v>4.5999999999999996</v>
      </c>
      <c r="R8490">
        <v>2018</v>
      </c>
      <c r="S8490">
        <v>11</v>
      </c>
      <c r="T8490">
        <v>2</v>
      </c>
      <c r="U8490" s="1">
        <v>43406</v>
      </c>
      <c r="V8490" s="5">
        <f>Main[[#This Row],[Average_Cost_for_two]] * VLOOKUP(Main[[#This Row],[Currency]],'Currency'!A:B,2,FALSE)</f>
        <v>7.2</v>
      </c>
      <c r="W8490" s="5" t="str">
        <f>IF(Main[[#This Row],[Avg_Cost_USD]]&lt;10,"Low",
IF(Main[[#This Row],[Avg_Cost_USD]]&lt;=30,"Medium","High"))</f>
        <v>Low</v>
      </c>
    </row>
    <row r="8491" spans="1:23" x14ac:dyDescent="0.3">
      <c r="A8491">
        <v>2600025</v>
      </c>
      <c r="B8491" t="s">
        <v>2456</v>
      </c>
      <c r="C8491">
        <v>1</v>
      </c>
      <c r="D8491" t="s">
        <v>6100</v>
      </c>
      <c r="E8491" t="s">
        <v>8795</v>
      </c>
      <c r="F8491">
        <v>77.429845</v>
      </c>
      <c r="G8491">
        <v>23.232537000000001</v>
      </c>
      <c r="H8491" t="s">
        <v>296</v>
      </c>
      <c r="I8491" t="s">
        <v>19</v>
      </c>
      <c r="J8491" t="s">
        <v>57</v>
      </c>
      <c r="K8491" t="s">
        <v>57</v>
      </c>
      <c r="L8491" t="s">
        <v>57</v>
      </c>
      <c r="M8491" t="s">
        <v>57</v>
      </c>
      <c r="N8491">
        <v>2</v>
      </c>
      <c r="O8491">
        <v>118</v>
      </c>
      <c r="P8491">
        <v>650</v>
      </c>
      <c r="Q8491">
        <v>4.0999999999999996</v>
      </c>
      <c r="R8491">
        <v>2015</v>
      </c>
      <c r="S8491">
        <v>11</v>
      </c>
      <c r="T8491">
        <v>13</v>
      </c>
      <c r="U8491" s="1">
        <v>42321</v>
      </c>
      <c r="V8491" s="5">
        <f>Main[[#This Row],[Average_Cost_for_two]] * VLOOKUP(Main[[#This Row],[Currency]],'Currency'!A:B,2,FALSE)</f>
        <v>7.8</v>
      </c>
      <c r="W8491" s="5" t="str">
        <f>IF(Main[[#This Row],[Avg_Cost_USD]]&lt;10,"Low",
IF(Main[[#This Row],[Avg_Cost_USD]]&lt;=30,"Medium","High"))</f>
        <v>Low</v>
      </c>
    </row>
    <row r="8492" spans="1:23" x14ac:dyDescent="0.3">
      <c r="A8492">
        <v>18235390</v>
      </c>
      <c r="B8492" t="s">
        <v>8848</v>
      </c>
      <c r="C8492">
        <v>1</v>
      </c>
      <c r="D8492" t="s">
        <v>8224</v>
      </c>
      <c r="E8492" t="s">
        <v>8225</v>
      </c>
      <c r="F8492">
        <v>85.811123330000001</v>
      </c>
      <c r="G8492">
        <v>20.343144070000001</v>
      </c>
      <c r="H8492" t="s">
        <v>301</v>
      </c>
      <c r="I8492" t="s">
        <v>19</v>
      </c>
      <c r="J8492" t="s">
        <v>57</v>
      </c>
      <c r="K8492" t="s">
        <v>57</v>
      </c>
      <c r="L8492" t="s">
        <v>57</v>
      </c>
      <c r="M8492" t="s">
        <v>57</v>
      </c>
      <c r="N8492">
        <v>1</v>
      </c>
      <c r="O8492">
        <v>197</v>
      </c>
      <c r="P8492">
        <v>400</v>
      </c>
      <c r="Q8492">
        <v>4</v>
      </c>
      <c r="R8492">
        <v>2011</v>
      </c>
      <c r="S8492">
        <v>11</v>
      </c>
      <c r="T8492">
        <v>5</v>
      </c>
      <c r="U8492" s="1">
        <v>40852</v>
      </c>
      <c r="V8492" s="5">
        <f>Main[[#This Row],[Average_Cost_for_two]] * VLOOKUP(Main[[#This Row],[Currency]],'Currency'!A:B,2,FALSE)</f>
        <v>4.8</v>
      </c>
      <c r="W8492" s="5" t="str">
        <f>IF(Main[[#This Row],[Avg_Cost_USD]]&lt;10,"Low",
IF(Main[[#This Row],[Avg_Cost_USD]]&lt;=30,"Medium","High"))</f>
        <v>Low</v>
      </c>
    </row>
    <row r="8493" spans="1:23" x14ac:dyDescent="0.3">
      <c r="A8493">
        <v>121553</v>
      </c>
      <c r="B8493" t="s">
        <v>8849</v>
      </c>
      <c r="C8493">
        <v>1</v>
      </c>
      <c r="D8493" t="s">
        <v>7948</v>
      </c>
      <c r="E8493" t="s">
        <v>8169</v>
      </c>
      <c r="F8493">
        <v>76.800640000000001</v>
      </c>
      <c r="G8493">
        <v>30.705610199999999</v>
      </c>
      <c r="H8493" t="s">
        <v>8850</v>
      </c>
      <c r="I8493" t="s">
        <v>19</v>
      </c>
      <c r="J8493" t="s">
        <v>57</v>
      </c>
      <c r="K8493" t="s">
        <v>57</v>
      </c>
      <c r="L8493" t="s">
        <v>57</v>
      </c>
      <c r="M8493" t="s">
        <v>57</v>
      </c>
      <c r="N8493">
        <v>3</v>
      </c>
      <c r="O8493">
        <v>300</v>
      </c>
      <c r="P8493">
        <v>1600</v>
      </c>
      <c r="Q8493">
        <v>4.0999999999999996</v>
      </c>
      <c r="R8493">
        <v>2018</v>
      </c>
      <c r="S8493">
        <v>11</v>
      </c>
      <c r="T8493">
        <v>17</v>
      </c>
      <c r="U8493" s="1">
        <v>43421</v>
      </c>
      <c r="V8493" s="5">
        <f>Main[[#This Row],[Average_Cost_for_two]] * VLOOKUP(Main[[#This Row],[Currency]],'Currency'!A:B,2,FALSE)</f>
        <v>19.2</v>
      </c>
      <c r="W8493" s="5" t="str">
        <f>IF(Main[[#This Row],[Avg_Cost_USD]]&lt;10,"Low",
IF(Main[[#This Row],[Avg_Cost_USD]]&lt;=30,"Medium","High"))</f>
        <v>Medium</v>
      </c>
    </row>
    <row r="8494" spans="1:23" x14ac:dyDescent="0.3">
      <c r="A8494">
        <v>121335</v>
      </c>
      <c r="B8494" t="s">
        <v>2278</v>
      </c>
      <c r="C8494">
        <v>1</v>
      </c>
      <c r="D8494" t="s">
        <v>7948</v>
      </c>
      <c r="E8494" t="s">
        <v>8169</v>
      </c>
      <c r="F8494">
        <v>76.800955500000001</v>
      </c>
      <c r="G8494">
        <v>30.705774999999999</v>
      </c>
      <c r="H8494" t="s">
        <v>2203</v>
      </c>
      <c r="I8494" t="s">
        <v>19</v>
      </c>
      <c r="J8494" t="s">
        <v>57</v>
      </c>
      <c r="K8494" t="s">
        <v>57</v>
      </c>
      <c r="L8494" t="s">
        <v>57</v>
      </c>
      <c r="M8494" t="s">
        <v>57</v>
      </c>
      <c r="N8494">
        <v>3</v>
      </c>
      <c r="O8494">
        <v>1022</v>
      </c>
      <c r="P8494">
        <v>1200</v>
      </c>
      <c r="Q8494">
        <v>4</v>
      </c>
      <c r="R8494">
        <v>2010</v>
      </c>
      <c r="S8494">
        <v>11</v>
      </c>
      <c r="T8494">
        <v>7</v>
      </c>
      <c r="U8494" s="1">
        <v>40489</v>
      </c>
      <c r="V8494" s="5">
        <f>Main[[#This Row],[Average_Cost_for_two]] * VLOOKUP(Main[[#This Row],[Currency]],'Currency'!A:B,2,FALSE)</f>
        <v>14.4</v>
      </c>
      <c r="W8494" s="5" t="str">
        <f>IF(Main[[#This Row],[Avg_Cost_USD]]&lt;10,"Low",
IF(Main[[#This Row],[Avg_Cost_USD]]&lt;=30,"Medium","High"))</f>
        <v>Medium</v>
      </c>
    </row>
    <row r="8495" spans="1:23" x14ac:dyDescent="0.3">
      <c r="A8495">
        <v>120014</v>
      </c>
      <c r="B8495" t="s">
        <v>2299</v>
      </c>
      <c r="C8495">
        <v>1</v>
      </c>
      <c r="D8495" t="s">
        <v>7948</v>
      </c>
      <c r="E8495" t="s">
        <v>6977</v>
      </c>
      <c r="F8495">
        <v>76.805191699999995</v>
      </c>
      <c r="G8495">
        <v>30.725704499999999</v>
      </c>
      <c r="H8495" t="s">
        <v>289</v>
      </c>
      <c r="I8495" t="s">
        <v>19</v>
      </c>
      <c r="J8495" t="s">
        <v>57</v>
      </c>
      <c r="K8495" t="s">
        <v>57</v>
      </c>
      <c r="L8495" t="s">
        <v>57</v>
      </c>
      <c r="M8495" t="s">
        <v>57</v>
      </c>
      <c r="N8495">
        <v>3</v>
      </c>
      <c r="O8495">
        <v>1450</v>
      </c>
      <c r="P8495">
        <v>1300</v>
      </c>
      <c r="Q8495">
        <v>4.5</v>
      </c>
      <c r="R8495">
        <v>2016</v>
      </c>
      <c r="S8495">
        <v>11</v>
      </c>
      <c r="T8495">
        <v>23</v>
      </c>
      <c r="U8495" s="1">
        <v>42697</v>
      </c>
      <c r="V8495" s="5">
        <f>Main[[#This Row],[Average_Cost_for_two]] * VLOOKUP(Main[[#This Row],[Currency]],'Currency'!A:B,2,FALSE)</f>
        <v>15.6</v>
      </c>
      <c r="W8495" s="5" t="str">
        <f>IF(Main[[#This Row],[Avg_Cost_USD]]&lt;10,"Low",
IF(Main[[#This Row],[Avg_Cost_USD]]&lt;=30,"Medium","High"))</f>
        <v>Medium</v>
      </c>
    </row>
    <row r="8496" spans="1:23" x14ac:dyDescent="0.3">
      <c r="A8496">
        <v>72604</v>
      </c>
      <c r="B8496" t="s">
        <v>8851</v>
      </c>
      <c r="C8496">
        <v>1</v>
      </c>
      <c r="D8496" t="s">
        <v>7952</v>
      </c>
      <c r="E8496" t="s">
        <v>8080</v>
      </c>
      <c r="F8496">
        <v>80.218113810000006</v>
      </c>
      <c r="G8496">
        <v>12.98604688</v>
      </c>
      <c r="H8496" t="s">
        <v>8852</v>
      </c>
      <c r="I8496" t="s">
        <v>19</v>
      </c>
      <c r="J8496" t="s">
        <v>57</v>
      </c>
      <c r="K8496" t="s">
        <v>57</v>
      </c>
      <c r="L8496" t="s">
        <v>57</v>
      </c>
      <c r="M8496" t="s">
        <v>57</v>
      </c>
      <c r="N8496">
        <v>3</v>
      </c>
      <c r="O8496">
        <v>1267</v>
      </c>
      <c r="P8496">
        <v>1400</v>
      </c>
      <c r="Q8496">
        <v>4.5999999999999996</v>
      </c>
      <c r="R8496">
        <v>2018</v>
      </c>
      <c r="S8496">
        <v>11</v>
      </c>
      <c r="T8496">
        <v>28</v>
      </c>
      <c r="U8496" s="1">
        <v>43432</v>
      </c>
      <c r="V8496" s="5">
        <f>Main[[#This Row],[Average_Cost_for_two]] * VLOOKUP(Main[[#This Row],[Currency]],'Currency'!A:B,2,FALSE)</f>
        <v>16.8</v>
      </c>
      <c r="W8496" s="5" t="str">
        <f>IF(Main[[#This Row],[Avg_Cost_USD]]&lt;10,"Low",
IF(Main[[#This Row],[Avg_Cost_USD]]&lt;=30,"Medium","High"))</f>
        <v>Medium</v>
      </c>
    </row>
    <row r="8497" spans="1:23" x14ac:dyDescent="0.3">
      <c r="A8497">
        <v>3000001</v>
      </c>
      <c r="B8497" t="s">
        <v>8853</v>
      </c>
      <c r="C8497">
        <v>1</v>
      </c>
      <c r="D8497" t="s">
        <v>5580</v>
      </c>
      <c r="E8497" t="s">
        <v>8505</v>
      </c>
      <c r="F8497">
        <v>76.952950000000001</v>
      </c>
      <c r="G8497">
        <v>11.010375</v>
      </c>
      <c r="H8497" t="s">
        <v>863</v>
      </c>
      <c r="I8497" t="s">
        <v>19</v>
      </c>
      <c r="J8497" t="s">
        <v>57</v>
      </c>
      <c r="K8497" t="s">
        <v>57</v>
      </c>
      <c r="L8497" t="s">
        <v>57</v>
      </c>
      <c r="M8497" t="s">
        <v>57</v>
      </c>
      <c r="N8497">
        <v>3</v>
      </c>
      <c r="O8497">
        <v>299</v>
      </c>
      <c r="P8497">
        <v>1400</v>
      </c>
      <c r="Q8497">
        <v>4.2</v>
      </c>
      <c r="R8497">
        <v>2018</v>
      </c>
      <c r="S8497">
        <v>11</v>
      </c>
      <c r="T8497">
        <v>4</v>
      </c>
      <c r="U8497" s="1">
        <v>43408</v>
      </c>
      <c r="V8497" s="5">
        <f>Main[[#This Row],[Average_Cost_for_two]] * VLOOKUP(Main[[#This Row],[Currency]],'Currency'!A:B,2,FALSE)</f>
        <v>16.8</v>
      </c>
      <c r="W8497" s="5" t="str">
        <f>IF(Main[[#This Row],[Avg_Cost_USD]]&lt;10,"Low",
IF(Main[[#This Row],[Avg_Cost_USD]]&lt;=30,"Medium","High"))</f>
        <v>Medium</v>
      </c>
    </row>
    <row r="8498" spans="1:23" x14ac:dyDescent="0.3">
      <c r="A8498">
        <v>18168161</v>
      </c>
      <c r="B8498" t="s">
        <v>368</v>
      </c>
      <c r="C8498">
        <v>1</v>
      </c>
      <c r="D8498" t="s">
        <v>8083</v>
      </c>
      <c r="E8498" t="s">
        <v>8084</v>
      </c>
      <c r="F8498">
        <v>77.369815369999998</v>
      </c>
      <c r="G8498">
        <v>28.634078089999999</v>
      </c>
      <c r="H8498" t="s">
        <v>369</v>
      </c>
      <c r="I8498" t="s">
        <v>19</v>
      </c>
      <c r="J8498" t="s">
        <v>57</v>
      </c>
      <c r="K8498" t="s">
        <v>57</v>
      </c>
      <c r="L8498" t="s">
        <v>57</v>
      </c>
      <c r="M8498" t="s">
        <v>57</v>
      </c>
      <c r="N8498">
        <v>2</v>
      </c>
      <c r="O8498">
        <v>17</v>
      </c>
      <c r="P8498">
        <v>700</v>
      </c>
      <c r="Q8498">
        <v>3.2</v>
      </c>
      <c r="R8498">
        <v>2017</v>
      </c>
      <c r="S8498">
        <v>11</v>
      </c>
      <c r="T8498">
        <v>2</v>
      </c>
      <c r="U8498" s="1">
        <v>43041</v>
      </c>
      <c r="V8498" s="5">
        <f>Main[[#This Row],[Average_Cost_for_two]] * VLOOKUP(Main[[#This Row],[Currency]],'Currency'!A:B,2,FALSE)</f>
        <v>8.4</v>
      </c>
      <c r="W8498" s="5" t="str">
        <f>IF(Main[[#This Row],[Avg_Cost_USD]]&lt;10,"Low",
IF(Main[[#This Row],[Avg_Cost_USD]]&lt;=30,"Medium","High"))</f>
        <v>Low</v>
      </c>
    </row>
    <row r="8499" spans="1:23" x14ac:dyDescent="0.3">
      <c r="A8499">
        <v>18384506</v>
      </c>
      <c r="B8499" t="s">
        <v>8854</v>
      </c>
      <c r="C8499">
        <v>1</v>
      </c>
      <c r="D8499" t="s">
        <v>2453</v>
      </c>
      <c r="E8499" t="s">
        <v>8440</v>
      </c>
      <c r="F8499">
        <v>91.775246080000002</v>
      </c>
      <c r="G8499">
        <v>26.180242799999998</v>
      </c>
      <c r="H8499" t="s">
        <v>301</v>
      </c>
      <c r="I8499" t="s">
        <v>19</v>
      </c>
      <c r="J8499" t="s">
        <v>57</v>
      </c>
      <c r="K8499" t="s">
        <v>57</v>
      </c>
      <c r="L8499" t="s">
        <v>57</v>
      </c>
      <c r="M8499" t="s">
        <v>57</v>
      </c>
      <c r="N8499">
        <v>2</v>
      </c>
      <c r="O8499">
        <v>126</v>
      </c>
      <c r="P8499">
        <v>600</v>
      </c>
      <c r="Q8499">
        <v>4.7</v>
      </c>
      <c r="R8499">
        <v>2014</v>
      </c>
      <c r="S8499">
        <v>11</v>
      </c>
      <c r="T8499">
        <v>12</v>
      </c>
      <c r="U8499" s="1">
        <v>41955</v>
      </c>
      <c r="V8499" s="5">
        <f>Main[[#This Row],[Average_Cost_for_two]] * VLOOKUP(Main[[#This Row],[Currency]],'Currency'!A:B,2,FALSE)</f>
        <v>7.2</v>
      </c>
      <c r="W8499" s="5" t="str">
        <f>IF(Main[[#This Row],[Avg_Cost_USD]]&lt;10,"Low",
IF(Main[[#This Row],[Avg_Cost_USD]]&lt;=30,"Medium","High"))</f>
        <v>Low</v>
      </c>
    </row>
    <row r="8500" spans="1:23" x14ac:dyDescent="0.3">
      <c r="A8500">
        <v>18480196</v>
      </c>
      <c r="B8500" t="s">
        <v>8855</v>
      </c>
      <c r="C8500">
        <v>1</v>
      </c>
      <c r="D8500" t="s">
        <v>2453</v>
      </c>
      <c r="E8500" t="s">
        <v>8378</v>
      </c>
      <c r="F8500">
        <v>91.752221280000001</v>
      </c>
      <c r="G8500">
        <v>26.185715869999999</v>
      </c>
      <c r="H8500" t="s">
        <v>8856</v>
      </c>
      <c r="I8500" t="s">
        <v>19</v>
      </c>
      <c r="J8500" t="s">
        <v>57</v>
      </c>
      <c r="K8500" t="s">
        <v>57</v>
      </c>
      <c r="L8500" t="s">
        <v>57</v>
      </c>
      <c r="M8500" t="s">
        <v>57</v>
      </c>
      <c r="N8500">
        <v>2</v>
      </c>
      <c r="O8500">
        <v>25</v>
      </c>
      <c r="P8500">
        <v>500</v>
      </c>
      <c r="Q8500">
        <v>4.0999999999999996</v>
      </c>
      <c r="R8500">
        <v>2015</v>
      </c>
      <c r="S8500">
        <v>11</v>
      </c>
      <c r="T8500">
        <v>19</v>
      </c>
      <c r="U8500" s="1">
        <v>42327</v>
      </c>
      <c r="V8500" s="5">
        <f>Main[[#This Row],[Average_Cost_for_two]] * VLOOKUP(Main[[#This Row],[Currency]],'Currency'!A:B,2,FALSE)</f>
        <v>6</v>
      </c>
      <c r="W8500" s="5" t="str">
        <f>IF(Main[[#This Row],[Avg_Cost_USD]]&lt;10,"Low",
IF(Main[[#This Row],[Avg_Cost_USD]]&lt;=30,"Medium","High"))</f>
        <v>Low</v>
      </c>
    </row>
    <row r="8501" spans="1:23" x14ac:dyDescent="0.3">
      <c r="A8501">
        <v>1402335</v>
      </c>
      <c r="B8501" t="s">
        <v>8857</v>
      </c>
      <c r="C8501">
        <v>1</v>
      </c>
      <c r="D8501" t="s">
        <v>5588</v>
      </c>
      <c r="E8501" t="s">
        <v>1185</v>
      </c>
      <c r="F8501">
        <v>75.893400099999994</v>
      </c>
      <c r="G8501">
        <v>22.748059600000001</v>
      </c>
      <c r="H8501" t="s">
        <v>7033</v>
      </c>
      <c r="I8501" t="s">
        <v>19</v>
      </c>
      <c r="J8501" t="s">
        <v>57</v>
      </c>
      <c r="K8501" t="s">
        <v>57</v>
      </c>
      <c r="L8501" t="s">
        <v>57</v>
      </c>
      <c r="M8501" t="s">
        <v>57</v>
      </c>
      <c r="N8501">
        <v>2</v>
      </c>
      <c r="O8501">
        <v>26</v>
      </c>
      <c r="P8501">
        <v>650</v>
      </c>
      <c r="Q8501">
        <v>3.1</v>
      </c>
      <c r="R8501">
        <v>2014</v>
      </c>
      <c r="S8501">
        <v>11</v>
      </c>
      <c r="T8501">
        <v>22</v>
      </c>
      <c r="U8501" s="1">
        <v>41965</v>
      </c>
      <c r="V8501" s="5">
        <f>Main[[#This Row],[Average_Cost_for_two]] * VLOOKUP(Main[[#This Row],[Currency]],'Currency'!A:B,2,FALSE)</f>
        <v>7.8</v>
      </c>
      <c r="W8501" s="5" t="str">
        <f>IF(Main[[#This Row],[Avg_Cost_USD]]&lt;10,"Low",
IF(Main[[#This Row],[Avg_Cost_USD]]&lt;=30,"Medium","High"))</f>
        <v>Low</v>
      </c>
    </row>
    <row r="8502" spans="1:23" x14ac:dyDescent="0.3">
      <c r="A8502">
        <v>100305</v>
      </c>
      <c r="B8502" t="s">
        <v>8858</v>
      </c>
      <c r="C8502">
        <v>1</v>
      </c>
      <c r="D8502" t="s">
        <v>8112</v>
      </c>
      <c r="E8502" t="s">
        <v>8859</v>
      </c>
      <c r="F8502">
        <v>75.793603899999994</v>
      </c>
      <c r="G8502">
        <v>26.9214108</v>
      </c>
      <c r="H8502" t="s">
        <v>8860</v>
      </c>
      <c r="I8502" t="s">
        <v>19</v>
      </c>
      <c r="J8502" t="s">
        <v>57</v>
      </c>
      <c r="K8502" t="s">
        <v>57</v>
      </c>
      <c r="L8502" t="s">
        <v>57</v>
      </c>
      <c r="M8502" t="s">
        <v>57</v>
      </c>
      <c r="N8502">
        <v>3</v>
      </c>
      <c r="O8502">
        <v>916</v>
      </c>
      <c r="P8502">
        <v>1800</v>
      </c>
      <c r="Q8502">
        <v>4</v>
      </c>
      <c r="R8502">
        <v>2014</v>
      </c>
      <c r="S8502">
        <v>11</v>
      </c>
      <c r="T8502">
        <v>2</v>
      </c>
      <c r="U8502" s="1">
        <v>41945</v>
      </c>
      <c r="V8502" s="5">
        <f>Main[[#This Row],[Average_Cost_for_two]] * VLOOKUP(Main[[#This Row],[Currency]],'Currency'!A:B,2,FALSE)</f>
        <v>21.6</v>
      </c>
      <c r="W8502" s="5" t="str">
        <f>IF(Main[[#This Row],[Avg_Cost_USD]]&lt;10,"Low",
IF(Main[[#This Row],[Avg_Cost_USD]]&lt;=30,"Medium","High"))</f>
        <v>Medium</v>
      </c>
    </row>
    <row r="8503" spans="1:23" x14ac:dyDescent="0.3">
      <c r="A8503">
        <v>18377112</v>
      </c>
      <c r="B8503" t="s">
        <v>8861</v>
      </c>
      <c r="C8503">
        <v>1</v>
      </c>
      <c r="D8503" t="s">
        <v>7960</v>
      </c>
      <c r="E8503" t="s">
        <v>7961</v>
      </c>
      <c r="F8503">
        <v>88.364878000000004</v>
      </c>
      <c r="G8503">
        <v>22.538730999999999</v>
      </c>
      <c r="H8503" t="s">
        <v>8862</v>
      </c>
      <c r="I8503" t="s">
        <v>19</v>
      </c>
      <c r="J8503" t="s">
        <v>57</v>
      </c>
      <c r="K8503" t="s">
        <v>57</v>
      </c>
      <c r="L8503" t="s">
        <v>57</v>
      </c>
      <c r="M8503" t="s">
        <v>57</v>
      </c>
      <c r="N8503">
        <v>3</v>
      </c>
      <c r="O8503">
        <v>326</v>
      </c>
      <c r="P8503">
        <v>1000</v>
      </c>
      <c r="Q8503">
        <v>3.9</v>
      </c>
      <c r="R8503">
        <v>2016</v>
      </c>
      <c r="S8503">
        <v>11</v>
      </c>
      <c r="T8503">
        <v>14</v>
      </c>
      <c r="U8503" s="1">
        <v>42688</v>
      </c>
      <c r="V8503" s="5">
        <f>Main[[#This Row],[Average_Cost_for_two]] * VLOOKUP(Main[[#This Row],[Currency]],'Currency'!A:B,2,FALSE)</f>
        <v>12</v>
      </c>
      <c r="W8503" s="5" t="str">
        <f>IF(Main[[#This Row],[Avg_Cost_USD]]&lt;10,"Low",
IF(Main[[#This Row],[Avg_Cost_USD]]&lt;=30,"Medium","High"))</f>
        <v>Medium</v>
      </c>
    </row>
    <row r="8504" spans="1:23" x14ac:dyDescent="0.3">
      <c r="A8504">
        <v>800237</v>
      </c>
      <c r="B8504" t="s">
        <v>8863</v>
      </c>
      <c r="C8504">
        <v>1</v>
      </c>
      <c r="D8504" t="s">
        <v>5960</v>
      </c>
      <c r="E8504" t="s">
        <v>8251</v>
      </c>
      <c r="F8504">
        <v>80.994595899999993</v>
      </c>
      <c r="G8504">
        <v>26.8551778</v>
      </c>
      <c r="H8504" t="s">
        <v>1869</v>
      </c>
      <c r="I8504" t="s">
        <v>19</v>
      </c>
      <c r="J8504" t="s">
        <v>57</v>
      </c>
      <c r="K8504" t="s">
        <v>57</v>
      </c>
      <c r="L8504" t="s">
        <v>57</v>
      </c>
      <c r="M8504" t="s">
        <v>57</v>
      </c>
      <c r="N8504">
        <v>3</v>
      </c>
      <c r="O8504">
        <v>514</v>
      </c>
      <c r="P8504">
        <v>1000</v>
      </c>
      <c r="Q8504">
        <v>3.7</v>
      </c>
      <c r="R8504">
        <v>2010</v>
      </c>
      <c r="S8504">
        <v>11</v>
      </c>
      <c r="T8504">
        <v>7</v>
      </c>
      <c r="U8504" s="1">
        <v>40489</v>
      </c>
      <c r="V8504" s="5">
        <f>Main[[#This Row],[Average_Cost_for_two]] * VLOOKUP(Main[[#This Row],[Currency]],'Currency'!A:B,2,FALSE)</f>
        <v>12</v>
      </c>
      <c r="W8504" s="5" t="str">
        <f>IF(Main[[#This Row],[Avg_Cost_USD]]&lt;10,"Low",
IF(Main[[#This Row],[Avg_Cost_USD]]&lt;=30,"Medium","High"))</f>
        <v>Medium</v>
      </c>
    </row>
    <row r="8505" spans="1:23" x14ac:dyDescent="0.3">
      <c r="A8505">
        <v>801170</v>
      </c>
      <c r="B8505" t="s">
        <v>8864</v>
      </c>
      <c r="C8505">
        <v>1</v>
      </c>
      <c r="D8505" t="s">
        <v>5960</v>
      </c>
      <c r="E8505" t="s">
        <v>8251</v>
      </c>
      <c r="F8505">
        <v>80.998857150000006</v>
      </c>
      <c r="G8505">
        <v>26.853383950000001</v>
      </c>
      <c r="H8505" t="s">
        <v>444</v>
      </c>
      <c r="I8505" t="s">
        <v>19</v>
      </c>
      <c r="J8505" t="s">
        <v>57</v>
      </c>
      <c r="K8505" t="s">
        <v>57</v>
      </c>
      <c r="L8505" t="s">
        <v>57</v>
      </c>
      <c r="M8505" t="s">
        <v>57</v>
      </c>
      <c r="N8505">
        <v>3</v>
      </c>
      <c r="O8505">
        <v>691</v>
      </c>
      <c r="P8505">
        <v>1200</v>
      </c>
      <c r="Q8505">
        <v>4.2</v>
      </c>
      <c r="R8505">
        <v>2010</v>
      </c>
      <c r="S8505">
        <v>11</v>
      </c>
      <c r="T8505">
        <v>13</v>
      </c>
      <c r="U8505" s="1">
        <v>40495</v>
      </c>
      <c r="V8505" s="5">
        <f>Main[[#This Row],[Average_Cost_for_two]] * VLOOKUP(Main[[#This Row],[Currency]],'Currency'!A:B,2,FALSE)</f>
        <v>14.4</v>
      </c>
      <c r="W8505" s="5" t="str">
        <f>IF(Main[[#This Row],[Avg_Cost_USD]]&lt;10,"Low",
IF(Main[[#This Row],[Avg_Cost_USD]]&lt;=30,"Medium","High"))</f>
        <v>Medium</v>
      </c>
    </row>
    <row r="8506" spans="1:23" x14ac:dyDescent="0.3">
      <c r="A8506">
        <v>800326</v>
      </c>
      <c r="B8506" t="s">
        <v>8865</v>
      </c>
      <c r="C8506">
        <v>1</v>
      </c>
      <c r="D8506" t="s">
        <v>5960</v>
      </c>
      <c r="E8506" t="s">
        <v>8866</v>
      </c>
      <c r="F8506">
        <v>80.940886109999994</v>
      </c>
      <c r="G8506">
        <v>26.850191670000001</v>
      </c>
      <c r="H8506" t="s">
        <v>1831</v>
      </c>
      <c r="I8506" t="s">
        <v>19</v>
      </c>
      <c r="J8506" t="s">
        <v>57</v>
      </c>
      <c r="K8506" t="s">
        <v>57</v>
      </c>
      <c r="L8506" t="s">
        <v>57</v>
      </c>
      <c r="M8506" t="s">
        <v>57</v>
      </c>
      <c r="N8506">
        <v>3</v>
      </c>
      <c r="O8506">
        <v>762</v>
      </c>
      <c r="P8506">
        <v>1100</v>
      </c>
      <c r="Q8506">
        <v>4.2</v>
      </c>
      <c r="R8506">
        <v>2017</v>
      </c>
      <c r="S8506">
        <v>11</v>
      </c>
      <c r="T8506">
        <v>19</v>
      </c>
      <c r="U8506" s="1">
        <v>43058</v>
      </c>
      <c r="V8506" s="5">
        <f>Main[[#This Row],[Average_Cost_for_two]] * VLOOKUP(Main[[#This Row],[Currency]],'Currency'!A:B,2,FALSE)</f>
        <v>13.200000000000001</v>
      </c>
      <c r="W8506" s="5" t="str">
        <f>IF(Main[[#This Row],[Avg_Cost_USD]]&lt;10,"Low",
IF(Main[[#This Row],[Avg_Cost_USD]]&lt;=30,"Medium","High"))</f>
        <v>Medium</v>
      </c>
    </row>
    <row r="8507" spans="1:23" x14ac:dyDescent="0.3">
      <c r="A8507">
        <v>15717</v>
      </c>
      <c r="B8507" t="s">
        <v>8867</v>
      </c>
      <c r="C8507">
        <v>1</v>
      </c>
      <c r="D8507" t="s">
        <v>8318</v>
      </c>
      <c r="E8507" t="s">
        <v>8868</v>
      </c>
      <c r="F8507">
        <v>75.788258540000001</v>
      </c>
      <c r="G8507">
        <v>30.88591491</v>
      </c>
      <c r="H8507" t="s">
        <v>2084</v>
      </c>
      <c r="I8507" t="s">
        <v>19</v>
      </c>
      <c r="J8507" t="s">
        <v>57</v>
      </c>
      <c r="K8507" t="s">
        <v>57</v>
      </c>
      <c r="L8507" t="s">
        <v>57</v>
      </c>
      <c r="M8507" t="s">
        <v>57</v>
      </c>
      <c r="N8507">
        <v>3</v>
      </c>
      <c r="O8507">
        <v>154</v>
      </c>
      <c r="P8507">
        <v>1500</v>
      </c>
      <c r="Q8507">
        <v>3.9</v>
      </c>
      <c r="R8507">
        <v>2018</v>
      </c>
      <c r="S8507">
        <v>11</v>
      </c>
      <c r="T8507">
        <v>11</v>
      </c>
      <c r="U8507" s="1">
        <v>43415</v>
      </c>
      <c r="V8507" s="5">
        <f>Main[[#This Row],[Average_Cost_for_two]] * VLOOKUP(Main[[#This Row],[Currency]],'Currency'!A:B,2,FALSE)</f>
        <v>18</v>
      </c>
      <c r="W8507" s="5" t="str">
        <f>IF(Main[[#This Row],[Avg_Cost_USD]]&lt;10,"Low",
IF(Main[[#This Row],[Avg_Cost_USD]]&lt;=30,"Medium","High"))</f>
        <v>Medium</v>
      </c>
    </row>
    <row r="8508" spans="1:23" x14ac:dyDescent="0.3">
      <c r="A8508">
        <v>3100017</v>
      </c>
      <c r="B8508" t="s">
        <v>2778</v>
      </c>
      <c r="C8508">
        <v>1</v>
      </c>
      <c r="D8508" t="s">
        <v>5821</v>
      </c>
      <c r="E8508" t="s">
        <v>8869</v>
      </c>
      <c r="F8508">
        <v>74.840483329999998</v>
      </c>
      <c r="G8508">
        <v>12.87505833</v>
      </c>
      <c r="H8508" t="s">
        <v>569</v>
      </c>
      <c r="I8508" t="s">
        <v>19</v>
      </c>
      <c r="J8508" t="s">
        <v>57</v>
      </c>
      <c r="K8508" t="s">
        <v>57</v>
      </c>
      <c r="L8508" t="s">
        <v>57</v>
      </c>
      <c r="M8508" t="s">
        <v>57</v>
      </c>
      <c r="N8508">
        <v>2</v>
      </c>
      <c r="O8508">
        <v>175</v>
      </c>
      <c r="P8508">
        <v>500</v>
      </c>
      <c r="Q8508">
        <v>3.7</v>
      </c>
      <c r="R8508">
        <v>2011</v>
      </c>
      <c r="S8508">
        <v>11</v>
      </c>
      <c r="T8508">
        <v>13</v>
      </c>
      <c r="U8508" s="1">
        <v>40860</v>
      </c>
      <c r="V8508" s="5">
        <f>Main[[#This Row],[Average_Cost_for_two]] * VLOOKUP(Main[[#This Row],[Currency]],'Currency'!A:B,2,FALSE)</f>
        <v>6</v>
      </c>
      <c r="W8508" s="5" t="str">
        <f>IF(Main[[#This Row],[Avg_Cost_USD]]&lt;10,"Low",
IF(Main[[#This Row],[Avg_Cost_USD]]&lt;=30,"Medium","High"))</f>
        <v>Low</v>
      </c>
    </row>
    <row r="8509" spans="1:23" x14ac:dyDescent="0.3">
      <c r="A8509">
        <v>17806994</v>
      </c>
      <c r="B8509" t="s">
        <v>8870</v>
      </c>
      <c r="C8509">
        <v>1</v>
      </c>
      <c r="D8509" t="s">
        <v>7986</v>
      </c>
      <c r="E8509" t="s">
        <v>8048</v>
      </c>
      <c r="F8509">
        <v>72.907385340000005</v>
      </c>
      <c r="G8509">
        <v>19.120082679999999</v>
      </c>
      <c r="H8509" t="s">
        <v>1182</v>
      </c>
      <c r="I8509" t="s">
        <v>19</v>
      </c>
      <c r="J8509" t="s">
        <v>57</v>
      </c>
      <c r="K8509" t="s">
        <v>57</v>
      </c>
      <c r="L8509" t="s">
        <v>57</v>
      </c>
      <c r="M8509" t="s">
        <v>57</v>
      </c>
      <c r="N8509">
        <v>3</v>
      </c>
      <c r="O8509">
        <v>3244</v>
      </c>
      <c r="P8509">
        <v>1500</v>
      </c>
      <c r="Q8509">
        <v>4.9000000000000004</v>
      </c>
      <c r="R8509">
        <v>2018</v>
      </c>
      <c r="S8509">
        <v>11</v>
      </c>
      <c r="T8509">
        <v>3</v>
      </c>
      <c r="U8509" s="1">
        <v>43407</v>
      </c>
      <c r="V8509" s="5">
        <f>Main[[#This Row],[Average_Cost_for_two]] * VLOOKUP(Main[[#This Row],[Currency]],'Currency'!A:B,2,FALSE)</f>
        <v>18</v>
      </c>
      <c r="W8509" s="5" t="str">
        <f>IF(Main[[#This Row],[Avg_Cost_USD]]&lt;10,"Low",
IF(Main[[#This Row],[Avg_Cost_USD]]&lt;=30,"Medium","High"))</f>
        <v>Medium</v>
      </c>
    </row>
    <row r="8510" spans="1:23" x14ac:dyDescent="0.3">
      <c r="A8510">
        <v>3600354</v>
      </c>
      <c r="B8510" t="s">
        <v>8871</v>
      </c>
      <c r="C8510">
        <v>1</v>
      </c>
      <c r="D8510" t="s">
        <v>5854</v>
      </c>
      <c r="E8510" t="s">
        <v>1185</v>
      </c>
      <c r="F8510">
        <v>76.603066670000004</v>
      </c>
      <c r="G8510">
        <v>12.316966669999999</v>
      </c>
      <c r="H8510" t="s">
        <v>8872</v>
      </c>
      <c r="I8510" t="s">
        <v>19</v>
      </c>
      <c r="J8510" t="s">
        <v>57</v>
      </c>
      <c r="K8510" t="s">
        <v>57</v>
      </c>
      <c r="L8510" t="s">
        <v>57</v>
      </c>
      <c r="M8510" t="s">
        <v>57</v>
      </c>
      <c r="N8510">
        <v>2</v>
      </c>
      <c r="O8510">
        <v>140</v>
      </c>
      <c r="P8510">
        <v>700</v>
      </c>
      <c r="Q8510">
        <v>3.6</v>
      </c>
      <c r="R8510">
        <v>2012</v>
      </c>
      <c r="S8510">
        <v>11</v>
      </c>
      <c r="T8510">
        <v>13</v>
      </c>
      <c r="U8510" s="1">
        <v>41226</v>
      </c>
      <c r="V8510" s="5">
        <f>Main[[#This Row],[Average_Cost_for_two]] * VLOOKUP(Main[[#This Row],[Currency]],'Currency'!A:B,2,FALSE)</f>
        <v>8.4</v>
      </c>
      <c r="W8510" s="5" t="str">
        <f>IF(Main[[#This Row],[Avg_Cost_USD]]&lt;10,"Low",
IF(Main[[#This Row],[Avg_Cost_USD]]&lt;=30,"Medium","High"))</f>
        <v>Low</v>
      </c>
    </row>
    <row r="8511" spans="1:23" x14ac:dyDescent="0.3">
      <c r="A8511">
        <v>18255171</v>
      </c>
      <c r="B8511" t="s">
        <v>8873</v>
      </c>
      <c r="C8511">
        <v>1</v>
      </c>
      <c r="D8511" t="s">
        <v>54</v>
      </c>
      <c r="E8511" t="s">
        <v>1401</v>
      </c>
      <c r="F8511">
        <v>0</v>
      </c>
      <c r="G8511">
        <v>0</v>
      </c>
      <c r="H8511" t="s">
        <v>8874</v>
      </c>
      <c r="I8511" t="s">
        <v>19</v>
      </c>
      <c r="J8511" t="s">
        <v>61</v>
      </c>
      <c r="K8511" t="s">
        <v>57</v>
      </c>
      <c r="L8511" t="s">
        <v>57</v>
      </c>
      <c r="M8511" t="s">
        <v>57</v>
      </c>
      <c r="N8511">
        <v>4</v>
      </c>
      <c r="O8511">
        <v>10</v>
      </c>
      <c r="P8511">
        <v>2200</v>
      </c>
      <c r="Q8511">
        <v>3.1</v>
      </c>
      <c r="R8511">
        <v>2018</v>
      </c>
      <c r="S8511">
        <v>6</v>
      </c>
      <c r="T8511">
        <v>27</v>
      </c>
      <c r="U8511" s="1">
        <v>43278</v>
      </c>
      <c r="V8511" s="5">
        <f>Main[[#This Row],[Average_Cost_for_two]] * VLOOKUP(Main[[#This Row],[Currency]],'Currency'!A:B,2,FALSE)</f>
        <v>26.400000000000002</v>
      </c>
      <c r="W8511" s="5" t="str">
        <f>IF(Main[[#This Row],[Avg_Cost_USD]]&lt;10,"Low",
IF(Main[[#This Row],[Avg_Cost_USD]]&lt;=30,"Medium","High"))</f>
        <v>Medium</v>
      </c>
    </row>
    <row r="8512" spans="1:23" x14ac:dyDescent="0.3">
      <c r="A8512">
        <v>3700056</v>
      </c>
      <c r="B8512" t="s">
        <v>8875</v>
      </c>
      <c r="C8512">
        <v>1</v>
      </c>
      <c r="D8512" t="s">
        <v>1637</v>
      </c>
      <c r="E8512" t="s">
        <v>133</v>
      </c>
      <c r="F8512">
        <v>79.830155559999994</v>
      </c>
      <c r="G8512">
        <v>11.929947220000001</v>
      </c>
      <c r="H8512" t="s">
        <v>1324</v>
      </c>
      <c r="I8512" t="s">
        <v>19</v>
      </c>
      <c r="J8512" t="s">
        <v>57</v>
      </c>
      <c r="K8512" t="s">
        <v>57</v>
      </c>
      <c r="L8512" t="s">
        <v>57</v>
      </c>
      <c r="M8512" t="s">
        <v>57</v>
      </c>
      <c r="N8512">
        <v>3</v>
      </c>
      <c r="O8512">
        <v>199</v>
      </c>
      <c r="P8512">
        <v>700</v>
      </c>
      <c r="Q8512">
        <v>3.8</v>
      </c>
      <c r="R8512">
        <v>2012</v>
      </c>
      <c r="S8512">
        <v>11</v>
      </c>
      <c r="T8512">
        <v>26</v>
      </c>
      <c r="U8512" s="1">
        <v>41239</v>
      </c>
      <c r="V8512" s="5">
        <f>Main[[#This Row],[Average_Cost_for_two]] * VLOOKUP(Main[[#This Row],[Currency]],'Currency'!A:B,2,FALSE)</f>
        <v>8.4</v>
      </c>
      <c r="W8512" s="5" t="str">
        <f>IF(Main[[#This Row],[Avg_Cost_USD]]&lt;10,"Low",
IF(Main[[#This Row],[Avg_Cost_USD]]&lt;=30,"Medium","High"))</f>
        <v>Low</v>
      </c>
    </row>
    <row r="8513" spans="1:23" x14ac:dyDescent="0.3">
      <c r="A8513">
        <v>4905</v>
      </c>
      <c r="B8513" t="s">
        <v>8876</v>
      </c>
      <c r="C8513">
        <v>1</v>
      </c>
      <c r="D8513" t="s">
        <v>54</v>
      </c>
      <c r="E8513" t="s">
        <v>2211</v>
      </c>
      <c r="F8513">
        <v>77.154938000000001</v>
      </c>
      <c r="G8513">
        <v>28.5414475</v>
      </c>
      <c r="H8513" t="s">
        <v>8877</v>
      </c>
      <c r="I8513" t="s">
        <v>19</v>
      </c>
      <c r="J8513" t="s">
        <v>61</v>
      </c>
      <c r="K8513" t="s">
        <v>57</v>
      </c>
      <c r="L8513" t="s">
        <v>57</v>
      </c>
      <c r="M8513" t="s">
        <v>57</v>
      </c>
      <c r="N8513">
        <v>4</v>
      </c>
      <c r="O8513">
        <v>210</v>
      </c>
      <c r="P8513">
        <v>2200</v>
      </c>
      <c r="Q8513">
        <v>3.6</v>
      </c>
      <c r="R8513">
        <v>2015</v>
      </c>
      <c r="S8513">
        <v>4</v>
      </c>
      <c r="T8513">
        <v>21</v>
      </c>
      <c r="U8513" s="1">
        <v>42115</v>
      </c>
      <c r="V8513" s="5">
        <f>Main[[#This Row],[Average_Cost_for_two]] * VLOOKUP(Main[[#This Row],[Currency]],'Currency'!A:B,2,FALSE)</f>
        <v>26.400000000000002</v>
      </c>
      <c r="W8513" s="5" t="str">
        <f>IF(Main[[#This Row],[Avg_Cost_USD]]&lt;10,"Low",
IF(Main[[#This Row],[Avg_Cost_USD]]&lt;=30,"Medium","High"))</f>
        <v>Medium</v>
      </c>
    </row>
    <row r="8514" spans="1:23" x14ac:dyDescent="0.3">
      <c r="A8514">
        <v>18388053</v>
      </c>
      <c r="B8514" t="s">
        <v>8878</v>
      </c>
      <c r="C8514">
        <v>1</v>
      </c>
      <c r="D8514" t="s">
        <v>8272</v>
      </c>
      <c r="E8514" t="s">
        <v>8330</v>
      </c>
      <c r="F8514">
        <v>85.339819570000003</v>
      </c>
      <c r="G8514">
        <v>23.369745630000001</v>
      </c>
      <c r="H8514" t="s">
        <v>547</v>
      </c>
      <c r="I8514" t="s">
        <v>19</v>
      </c>
      <c r="J8514" t="s">
        <v>57</v>
      </c>
      <c r="K8514" t="s">
        <v>57</v>
      </c>
      <c r="L8514" t="s">
        <v>57</v>
      </c>
      <c r="M8514" t="s">
        <v>57</v>
      </c>
      <c r="N8514">
        <v>1</v>
      </c>
      <c r="O8514">
        <v>13</v>
      </c>
      <c r="P8514">
        <v>400</v>
      </c>
      <c r="Q8514">
        <v>3.4</v>
      </c>
      <c r="R8514">
        <v>2016</v>
      </c>
      <c r="S8514">
        <v>11</v>
      </c>
      <c r="T8514">
        <v>14</v>
      </c>
      <c r="U8514" s="1">
        <v>42688</v>
      </c>
      <c r="V8514" s="5">
        <f>Main[[#This Row],[Average_Cost_for_two]] * VLOOKUP(Main[[#This Row],[Currency]],'Currency'!A:B,2,FALSE)</f>
        <v>4.8</v>
      </c>
      <c r="W8514" s="5" t="str">
        <f>IF(Main[[#This Row],[Avg_Cost_USD]]&lt;10,"Low",
IF(Main[[#This Row],[Avg_Cost_USD]]&lt;=30,"Medium","High"))</f>
        <v>Low</v>
      </c>
    </row>
    <row r="8515" spans="1:23" x14ac:dyDescent="0.3">
      <c r="A8515">
        <v>2700011</v>
      </c>
      <c r="B8515" t="s">
        <v>8879</v>
      </c>
      <c r="C8515">
        <v>1</v>
      </c>
      <c r="D8515" t="s">
        <v>8272</v>
      </c>
      <c r="E8515" t="s">
        <v>8330</v>
      </c>
      <c r="F8515">
        <v>85.327872220000003</v>
      </c>
      <c r="G8515">
        <v>23.371291670000002</v>
      </c>
      <c r="H8515" t="s">
        <v>569</v>
      </c>
      <c r="I8515" t="s">
        <v>19</v>
      </c>
      <c r="J8515" t="s">
        <v>57</v>
      </c>
      <c r="K8515" t="s">
        <v>57</v>
      </c>
      <c r="L8515" t="s">
        <v>57</v>
      </c>
      <c r="M8515" t="s">
        <v>57</v>
      </c>
      <c r="N8515">
        <v>1</v>
      </c>
      <c r="O8515">
        <v>92</v>
      </c>
      <c r="P8515">
        <v>400</v>
      </c>
      <c r="Q8515">
        <v>3.7</v>
      </c>
      <c r="R8515">
        <v>2011</v>
      </c>
      <c r="S8515">
        <v>11</v>
      </c>
      <c r="T8515">
        <v>13</v>
      </c>
      <c r="U8515" s="1">
        <v>40860</v>
      </c>
      <c r="V8515" s="5">
        <f>Main[[#This Row],[Average_Cost_for_two]] * VLOOKUP(Main[[#This Row],[Currency]],'Currency'!A:B,2,FALSE)</f>
        <v>4.8</v>
      </c>
      <c r="W8515" s="5" t="str">
        <f>IF(Main[[#This Row],[Avg_Cost_USD]]&lt;10,"Low",
IF(Main[[#This Row],[Avg_Cost_USD]]&lt;=30,"Medium","High"))</f>
        <v>Low</v>
      </c>
    </row>
    <row r="8516" spans="1:23" x14ac:dyDescent="0.3">
      <c r="A8516">
        <v>3800477</v>
      </c>
      <c r="B8516" t="s">
        <v>8880</v>
      </c>
      <c r="C8516">
        <v>1</v>
      </c>
      <c r="D8516" t="s">
        <v>5565</v>
      </c>
      <c r="E8516" t="s">
        <v>5826</v>
      </c>
      <c r="F8516">
        <v>72.778665799999999</v>
      </c>
      <c r="G8516">
        <v>21.149834259999999</v>
      </c>
      <c r="H8516" t="s">
        <v>508</v>
      </c>
      <c r="I8516" t="s">
        <v>19</v>
      </c>
      <c r="J8516" t="s">
        <v>57</v>
      </c>
      <c r="K8516" t="s">
        <v>57</v>
      </c>
      <c r="L8516" t="s">
        <v>57</v>
      </c>
      <c r="M8516" t="s">
        <v>57</v>
      </c>
      <c r="N8516">
        <v>1</v>
      </c>
      <c r="O8516">
        <v>87</v>
      </c>
      <c r="P8516">
        <v>250</v>
      </c>
      <c r="Q8516">
        <v>3.6</v>
      </c>
      <c r="R8516">
        <v>2013</v>
      </c>
      <c r="S8516">
        <v>11</v>
      </c>
      <c r="T8516">
        <v>20</v>
      </c>
      <c r="U8516" s="1">
        <v>41598</v>
      </c>
      <c r="V8516" s="5">
        <f>Main[[#This Row],[Average_Cost_for_two]] * VLOOKUP(Main[[#This Row],[Currency]],'Currency'!A:B,2,FALSE)</f>
        <v>3</v>
      </c>
      <c r="W8516" s="5" t="str">
        <f>IF(Main[[#This Row],[Avg_Cost_USD]]&lt;10,"Low",
IF(Main[[#This Row],[Avg_Cost_USD]]&lt;=30,"Medium","High"))</f>
        <v>Low</v>
      </c>
    </row>
    <row r="8517" spans="1:23" x14ac:dyDescent="0.3">
      <c r="A8517">
        <v>2800096</v>
      </c>
      <c r="B8517" t="s">
        <v>8881</v>
      </c>
      <c r="C8517">
        <v>1</v>
      </c>
      <c r="D8517" t="s">
        <v>5569</v>
      </c>
      <c r="E8517" t="s">
        <v>8882</v>
      </c>
      <c r="F8517">
        <v>83.338097219999995</v>
      </c>
      <c r="G8517">
        <v>17.734805560000002</v>
      </c>
      <c r="H8517" t="s">
        <v>8883</v>
      </c>
      <c r="I8517" t="s">
        <v>19</v>
      </c>
      <c r="J8517" t="s">
        <v>57</v>
      </c>
      <c r="K8517" t="s">
        <v>57</v>
      </c>
      <c r="L8517" t="s">
        <v>57</v>
      </c>
      <c r="M8517" t="s">
        <v>57</v>
      </c>
      <c r="N8517">
        <v>2</v>
      </c>
      <c r="O8517">
        <v>154</v>
      </c>
      <c r="P8517">
        <v>600</v>
      </c>
      <c r="Q8517">
        <v>3.6</v>
      </c>
      <c r="R8517">
        <v>2012</v>
      </c>
      <c r="S8517">
        <v>11</v>
      </c>
      <c r="T8517">
        <v>15</v>
      </c>
      <c r="U8517" s="1">
        <v>41228</v>
      </c>
      <c r="V8517" s="5">
        <f>Main[[#This Row],[Average_Cost_for_two]] * VLOOKUP(Main[[#This Row],[Currency]],'Currency'!A:B,2,FALSE)</f>
        <v>7.2</v>
      </c>
      <c r="W8517" s="5" t="str">
        <f>IF(Main[[#This Row],[Avg_Cost_USD]]&lt;10,"Low",
IF(Main[[#This Row],[Avg_Cost_USD]]&lt;=30,"Medium","High"))</f>
        <v>Low</v>
      </c>
    </row>
    <row r="8518" spans="1:23" x14ac:dyDescent="0.3">
      <c r="A8518">
        <v>2800881</v>
      </c>
      <c r="B8518" t="s">
        <v>8884</v>
      </c>
      <c r="C8518">
        <v>1</v>
      </c>
      <c r="D8518" t="s">
        <v>5569</v>
      </c>
      <c r="E8518" t="s">
        <v>8885</v>
      </c>
      <c r="F8518">
        <v>83.315281350000006</v>
      </c>
      <c r="G8518">
        <v>17.7195395</v>
      </c>
      <c r="H8518" t="s">
        <v>8886</v>
      </c>
      <c r="I8518" t="s">
        <v>19</v>
      </c>
      <c r="J8518" t="s">
        <v>57</v>
      </c>
      <c r="K8518" t="s">
        <v>57</v>
      </c>
      <c r="L8518" t="s">
        <v>57</v>
      </c>
      <c r="M8518" t="s">
        <v>57</v>
      </c>
      <c r="N8518">
        <v>2</v>
      </c>
      <c r="O8518">
        <v>172</v>
      </c>
      <c r="P8518">
        <v>600</v>
      </c>
      <c r="Q8518">
        <v>4.3</v>
      </c>
      <c r="R8518">
        <v>2016</v>
      </c>
      <c r="S8518">
        <v>11</v>
      </c>
      <c r="T8518">
        <v>26</v>
      </c>
      <c r="U8518" s="1">
        <v>42700</v>
      </c>
      <c r="V8518" s="5">
        <f>Main[[#This Row],[Average_Cost_for_two]] * VLOOKUP(Main[[#This Row],[Currency]],'Currency'!A:B,2,FALSE)</f>
        <v>7.2</v>
      </c>
      <c r="W8518" s="5" t="str">
        <f>IF(Main[[#This Row],[Avg_Cost_USD]]&lt;10,"Low",
IF(Main[[#This Row],[Avg_Cost_USD]]&lt;=30,"Medium","High"))</f>
        <v>Low</v>
      </c>
    </row>
    <row r="8519" spans="1:23" x14ac:dyDescent="0.3">
      <c r="A8519">
        <v>2400014</v>
      </c>
      <c r="B8519" t="s">
        <v>3233</v>
      </c>
      <c r="C8519">
        <v>1</v>
      </c>
      <c r="D8519" t="s">
        <v>1634</v>
      </c>
      <c r="E8519" t="s">
        <v>117</v>
      </c>
      <c r="F8519">
        <v>81.834278999999995</v>
      </c>
      <c r="G8519">
        <v>25.450329</v>
      </c>
      <c r="H8519" t="s">
        <v>315</v>
      </c>
      <c r="I8519" t="s">
        <v>19</v>
      </c>
      <c r="J8519" t="s">
        <v>57</v>
      </c>
      <c r="K8519" t="s">
        <v>57</v>
      </c>
      <c r="L8519" t="s">
        <v>57</v>
      </c>
      <c r="M8519" t="s">
        <v>57</v>
      </c>
      <c r="N8519">
        <v>2</v>
      </c>
      <c r="O8519">
        <v>53</v>
      </c>
      <c r="P8519">
        <v>400</v>
      </c>
      <c r="Q8519">
        <v>3.3</v>
      </c>
      <c r="R8519">
        <v>2012</v>
      </c>
      <c r="S8519">
        <v>10</v>
      </c>
      <c r="T8519">
        <v>2</v>
      </c>
      <c r="U8519" s="1">
        <v>41184</v>
      </c>
      <c r="V8519" s="5">
        <f>Main[[#This Row],[Average_Cost_for_two]] * VLOOKUP(Main[[#This Row],[Currency]],'Currency'!A:B,2,FALSE)</f>
        <v>4.8</v>
      </c>
      <c r="W8519" s="5" t="str">
        <f>IF(Main[[#This Row],[Avg_Cost_USD]]&lt;10,"Low",
IF(Main[[#This Row],[Avg_Cost_USD]]&lt;=30,"Medium","High"))</f>
        <v>Low</v>
      </c>
    </row>
    <row r="8520" spans="1:23" x14ac:dyDescent="0.3">
      <c r="A8520">
        <v>2200067</v>
      </c>
      <c r="B8520" t="s">
        <v>8887</v>
      </c>
      <c r="C8520">
        <v>1</v>
      </c>
      <c r="D8520" t="s">
        <v>8285</v>
      </c>
      <c r="E8520" t="s">
        <v>8286</v>
      </c>
      <c r="F8520">
        <v>74.875827999999998</v>
      </c>
      <c r="G8520">
        <v>31.635670999999999</v>
      </c>
      <c r="H8520" t="s">
        <v>56</v>
      </c>
      <c r="I8520" t="s">
        <v>19</v>
      </c>
      <c r="J8520" t="s">
        <v>57</v>
      </c>
      <c r="K8520" t="s">
        <v>57</v>
      </c>
      <c r="L8520" t="s">
        <v>57</v>
      </c>
      <c r="M8520" t="s">
        <v>57</v>
      </c>
      <c r="N8520">
        <v>1</v>
      </c>
      <c r="O8520">
        <v>91</v>
      </c>
      <c r="P8520">
        <v>300</v>
      </c>
      <c r="Q8520">
        <v>3.5</v>
      </c>
      <c r="R8520">
        <v>2011</v>
      </c>
      <c r="S8520">
        <v>10</v>
      </c>
      <c r="T8520">
        <v>6</v>
      </c>
      <c r="U8520" s="1">
        <v>40822</v>
      </c>
      <c r="V8520" s="5">
        <f>Main[[#This Row],[Average_Cost_for_two]] * VLOOKUP(Main[[#This Row],[Currency]],'Currency'!A:B,2,FALSE)</f>
        <v>3.6</v>
      </c>
      <c r="W8520" s="5" t="str">
        <f>IF(Main[[#This Row],[Avg_Cost_USD]]&lt;10,"Low",
IF(Main[[#This Row],[Avg_Cost_USD]]&lt;=30,"Medium","High"))</f>
        <v>Low</v>
      </c>
    </row>
    <row r="8521" spans="1:23" x14ac:dyDescent="0.3">
      <c r="A8521">
        <v>2200132</v>
      </c>
      <c r="B8521" t="s">
        <v>8888</v>
      </c>
      <c r="C8521">
        <v>1</v>
      </c>
      <c r="D8521" t="s">
        <v>8285</v>
      </c>
      <c r="E8521" t="s">
        <v>8290</v>
      </c>
      <c r="F8521">
        <v>74.877666000000005</v>
      </c>
      <c r="G8521">
        <v>31.625980999999999</v>
      </c>
      <c r="H8521" t="s">
        <v>56</v>
      </c>
      <c r="I8521" t="s">
        <v>19</v>
      </c>
      <c r="J8521" t="s">
        <v>57</v>
      </c>
      <c r="K8521" t="s">
        <v>57</v>
      </c>
      <c r="L8521" t="s">
        <v>57</v>
      </c>
      <c r="M8521" t="s">
        <v>57</v>
      </c>
      <c r="N8521">
        <v>2</v>
      </c>
      <c r="O8521">
        <v>276</v>
      </c>
      <c r="P8521">
        <v>500</v>
      </c>
      <c r="Q8521">
        <v>3.8</v>
      </c>
      <c r="R8521">
        <v>2016</v>
      </c>
      <c r="S8521">
        <v>10</v>
      </c>
      <c r="T8521">
        <v>21</v>
      </c>
      <c r="U8521" s="1">
        <v>42664</v>
      </c>
      <c r="V8521" s="5">
        <f>Main[[#This Row],[Average_Cost_for_two]] * VLOOKUP(Main[[#This Row],[Currency]],'Currency'!A:B,2,FALSE)</f>
        <v>6</v>
      </c>
      <c r="W8521" s="5" t="str">
        <f>IF(Main[[#This Row],[Avg_Cost_USD]]&lt;10,"Low",
IF(Main[[#This Row],[Avg_Cost_USD]]&lt;=30,"Medium","High"))</f>
        <v>Low</v>
      </c>
    </row>
    <row r="8522" spans="1:23" x14ac:dyDescent="0.3">
      <c r="A8522">
        <v>2500007</v>
      </c>
      <c r="B8522" t="s">
        <v>8889</v>
      </c>
      <c r="C8522">
        <v>1</v>
      </c>
      <c r="D8522" t="s">
        <v>6103</v>
      </c>
      <c r="E8522" t="s">
        <v>8890</v>
      </c>
      <c r="F8522">
        <v>75.37235278</v>
      </c>
      <c r="G8522">
        <v>19.876994440000001</v>
      </c>
      <c r="H8522" t="s">
        <v>321</v>
      </c>
      <c r="I8522" t="s">
        <v>19</v>
      </c>
      <c r="J8522" t="s">
        <v>57</v>
      </c>
      <c r="K8522" t="s">
        <v>57</v>
      </c>
      <c r="L8522" t="s">
        <v>57</v>
      </c>
      <c r="M8522" t="s">
        <v>57</v>
      </c>
      <c r="N8522">
        <v>2</v>
      </c>
      <c r="O8522">
        <v>39</v>
      </c>
      <c r="P8522">
        <v>650</v>
      </c>
      <c r="Q8522">
        <v>3.4</v>
      </c>
      <c r="R8522">
        <v>2014</v>
      </c>
      <c r="S8522">
        <v>10</v>
      </c>
      <c r="T8522">
        <v>27</v>
      </c>
      <c r="U8522" s="1">
        <v>41939</v>
      </c>
      <c r="V8522" s="5">
        <f>Main[[#This Row],[Average_Cost_for_two]] * VLOOKUP(Main[[#This Row],[Currency]],'Currency'!A:B,2,FALSE)</f>
        <v>7.8</v>
      </c>
      <c r="W8522" s="5" t="str">
        <f>IF(Main[[#This Row],[Avg_Cost_USD]]&lt;10,"Low",
IF(Main[[#This Row],[Avg_Cost_USD]]&lt;=30,"Medium","High"))</f>
        <v>Low</v>
      </c>
    </row>
    <row r="8523" spans="1:23" x14ac:dyDescent="0.3">
      <c r="A8523">
        <v>2900354</v>
      </c>
      <c r="B8523" t="s">
        <v>8891</v>
      </c>
      <c r="C8523">
        <v>1</v>
      </c>
      <c r="D8523" t="s">
        <v>8224</v>
      </c>
      <c r="E8523" t="s">
        <v>8892</v>
      </c>
      <c r="F8523">
        <v>85.846838000000005</v>
      </c>
      <c r="G8523">
        <v>20.286332999999999</v>
      </c>
      <c r="H8523" t="s">
        <v>335</v>
      </c>
      <c r="I8523" t="s">
        <v>19</v>
      </c>
      <c r="J8523" t="s">
        <v>57</v>
      </c>
      <c r="K8523" t="s">
        <v>57</v>
      </c>
      <c r="L8523" t="s">
        <v>57</v>
      </c>
      <c r="M8523" t="s">
        <v>57</v>
      </c>
      <c r="N8523">
        <v>2</v>
      </c>
      <c r="O8523">
        <v>379</v>
      </c>
      <c r="P8523">
        <v>550</v>
      </c>
      <c r="Q8523">
        <v>4.0999999999999996</v>
      </c>
      <c r="R8523">
        <v>2011</v>
      </c>
      <c r="S8523">
        <v>10</v>
      </c>
      <c r="T8523">
        <v>27</v>
      </c>
      <c r="U8523" s="1">
        <v>40843</v>
      </c>
      <c r="V8523" s="5">
        <f>Main[[#This Row],[Average_Cost_for_two]] * VLOOKUP(Main[[#This Row],[Currency]],'Currency'!A:B,2,FALSE)</f>
        <v>6.6000000000000005</v>
      </c>
      <c r="W8523" s="5" t="str">
        <f>IF(Main[[#This Row],[Avg_Cost_USD]]&lt;10,"Low",
IF(Main[[#This Row],[Avg_Cost_USD]]&lt;=30,"Medium","High"))</f>
        <v>Low</v>
      </c>
    </row>
    <row r="8524" spans="1:23" x14ac:dyDescent="0.3">
      <c r="A8524">
        <v>2900044</v>
      </c>
      <c r="B8524" t="s">
        <v>8893</v>
      </c>
      <c r="C8524">
        <v>1</v>
      </c>
      <c r="D8524" t="s">
        <v>8224</v>
      </c>
      <c r="E8524" t="s">
        <v>8894</v>
      </c>
      <c r="F8524">
        <v>85.819177999999994</v>
      </c>
      <c r="G8524">
        <v>20.301784999999999</v>
      </c>
      <c r="H8524" t="s">
        <v>8895</v>
      </c>
      <c r="I8524" t="s">
        <v>19</v>
      </c>
      <c r="J8524" t="s">
        <v>57</v>
      </c>
      <c r="K8524" t="s">
        <v>57</v>
      </c>
      <c r="L8524" t="s">
        <v>57</v>
      </c>
      <c r="M8524" t="s">
        <v>57</v>
      </c>
      <c r="N8524">
        <v>3</v>
      </c>
      <c r="O8524">
        <v>256</v>
      </c>
      <c r="P8524">
        <v>1400</v>
      </c>
      <c r="Q8524">
        <v>4.0999999999999996</v>
      </c>
      <c r="R8524">
        <v>2010</v>
      </c>
      <c r="S8524">
        <v>10</v>
      </c>
      <c r="T8524">
        <v>5</v>
      </c>
      <c r="U8524" s="1">
        <v>40456</v>
      </c>
      <c r="V8524" s="5">
        <f>Main[[#This Row],[Average_Cost_for_two]] * VLOOKUP(Main[[#This Row],[Currency]],'Currency'!A:B,2,FALSE)</f>
        <v>16.8</v>
      </c>
      <c r="W8524" s="5" t="str">
        <f>IF(Main[[#This Row],[Avg_Cost_USD]]&lt;10,"Low",
IF(Main[[#This Row],[Avg_Cost_USD]]&lt;=30,"Medium","High"))</f>
        <v>Medium</v>
      </c>
    </row>
    <row r="8525" spans="1:23" x14ac:dyDescent="0.3">
      <c r="A8525">
        <v>2900473</v>
      </c>
      <c r="B8525" t="s">
        <v>8896</v>
      </c>
      <c r="C8525">
        <v>1</v>
      </c>
      <c r="D8525" t="s">
        <v>8224</v>
      </c>
      <c r="E8525" t="s">
        <v>8225</v>
      </c>
      <c r="F8525">
        <v>85.825256999999993</v>
      </c>
      <c r="G8525">
        <v>20.35324774</v>
      </c>
      <c r="H8525" t="s">
        <v>8897</v>
      </c>
      <c r="I8525" t="s">
        <v>19</v>
      </c>
      <c r="J8525" t="s">
        <v>57</v>
      </c>
      <c r="K8525" t="s">
        <v>57</v>
      </c>
      <c r="L8525" t="s">
        <v>57</v>
      </c>
      <c r="M8525" t="s">
        <v>57</v>
      </c>
      <c r="N8525">
        <v>1</v>
      </c>
      <c r="O8525">
        <v>338</v>
      </c>
      <c r="P8525">
        <v>450</v>
      </c>
      <c r="Q8525">
        <v>3.7</v>
      </c>
      <c r="R8525">
        <v>2013</v>
      </c>
      <c r="S8525">
        <v>10</v>
      </c>
      <c r="T8525">
        <v>12</v>
      </c>
      <c r="U8525" s="1">
        <v>41559</v>
      </c>
      <c r="V8525" s="5">
        <f>Main[[#This Row],[Average_Cost_for_two]] * VLOOKUP(Main[[#This Row],[Currency]],'Currency'!A:B,2,FALSE)</f>
        <v>5.4</v>
      </c>
      <c r="W8525" s="5" t="str">
        <f>IF(Main[[#This Row],[Avg_Cost_USD]]&lt;10,"Low",
IF(Main[[#This Row],[Avg_Cost_USD]]&lt;=30,"Medium","High"))</f>
        <v>Low</v>
      </c>
    </row>
    <row r="8526" spans="1:23" x14ac:dyDescent="0.3">
      <c r="A8526">
        <v>3500017</v>
      </c>
      <c r="B8526" t="s">
        <v>8898</v>
      </c>
      <c r="C8526">
        <v>1</v>
      </c>
      <c r="D8526" t="s">
        <v>1623</v>
      </c>
      <c r="E8526" t="s">
        <v>1624</v>
      </c>
      <c r="F8526">
        <v>78.053162</v>
      </c>
      <c r="G8526">
        <v>30.335259000000001</v>
      </c>
      <c r="H8526" t="s">
        <v>8899</v>
      </c>
      <c r="I8526" t="s">
        <v>19</v>
      </c>
      <c r="J8526" t="s">
        <v>57</v>
      </c>
      <c r="K8526" t="s">
        <v>57</v>
      </c>
      <c r="L8526" t="s">
        <v>57</v>
      </c>
      <c r="M8526" t="s">
        <v>57</v>
      </c>
      <c r="N8526">
        <v>3</v>
      </c>
      <c r="O8526">
        <v>141</v>
      </c>
      <c r="P8526">
        <v>650</v>
      </c>
      <c r="Q8526">
        <v>3.9</v>
      </c>
      <c r="R8526">
        <v>2016</v>
      </c>
      <c r="S8526">
        <v>10</v>
      </c>
      <c r="T8526">
        <v>28</v>
      </c>
      <c r="U8526" s="1">
        <v>42671</v>
      </c>
      <c r="V8526" s="5">
        <f>Main[[#This Row],[Average_Cost_for_two]] * VLOOKUP(Main[[#This Row],[Currency]],'Currency'!A:B,2,FALSE)</f>
        <v>7.8</v>
      </c>
      <c r="W8526" s="5" t="str">
        <f>IF(Main[[#This Row],[Avg_Cost_USD]]&lt;10,"Low",
IF(Main[[#This Row],[Avg_Cost_USD]]&lt;=30,"Medium","High"))</f>
        <v>Low</v>
      </c>
    </row>
    <row r="8527" spans="1:23" x14ac:dyDescent="0.3">
      <c r="A8527">
        <v>3500013</v>
      </c>
      <c r="B8527" t="s">
        <v>8811</v>
      </c>
      <c r="C8527">
        <v>1</v>
      </c>
      <c r="D8527" t="s">
        <v>1623</v>
      </c>
      <c r="E8527" t="s">
        <v>8900</v>
      </c>
      <c r="F8527">
        <v>78.070453000000001</v>
      </c>
      <c r="G8527">
        <v>30.366322</v>
      </c>
      <c r="H8527" t="s">
        <v>8901</v>
      </c>
      <c r="I8527" t="s">
        <v>19</v>
      </c>
      <c r="J8527" t="s">
        <v>57</v>
      </c>
      <c r="K8527" t="s">
        <v>57</v>
      </c>
      <c r="L8527" t="s">
        <v>57</v>
      </c>
      <c r="M8527" t="s">
        <v>57</v>
      </c>
      <c r="N8527">
        <v>3</v>
      </c>
      <c r="O8527">
        <v>101</v>
      </c>
      <c r="P8527">
        <v>600</v>
      </c>
      <c r="Q8527">
        <v>3.9</v>
      </c>
      <c r="R8527">
        <v>2015</v>
      </c>
      <c r="S8527">
        <v>10</v>
      </c>
      <c r="T8527">
        <v>6</v>
      </c>
      <c r="U8527" s="1">
        <v>42283</v>
      </c>
      <c r="V8527" s="5">
        <f>Main[[#This Row],[Average_Cost_for_two]] * VLOOKUP(Main[[#This Row],[Currency]],'Currency'!A:B,2,FALSE)</f>
        <v>7.2</v>
      </c>
      <c r="W8527" s="5" t="str">
        <f>IF(Main[[#This Row],[Avg_Cost_USD]]&lt;10,"Low",
IF(Main[[#This Row],[Avg_Cost_USD]]&lt;=30,"Medium","High"))</f>
        <v>Low</v>
      </c>
    </row>
    <row r="8528" spans="1:23" x14ac:dyDescent="0.3">
      <c r="A8528">
        <v>130008</v>
      </c>
      <c r="B8528" t="s">
        <v>8902</v>
      </c>
      <c r="C8528">
        <v>1</v>
      </c>
      <c r="D8528" t="s">
        <v>1626</v>
      </c>
      <c r="E8528" t="s">
        <v>8307</v>
      </c>
      <c r="F8528">
        <v>73.768172219999997</v>
      </c>
      <c r="G8528">
        <v>15.516833330000001</v>
      </c>
      <c r="H8528" t="s">
        <v>8903</v>
      </c>
      <c r="I8528" t="s">
        <v>19</v>
      </c>
      <c r="J8528" t="s">
        <v>57</v>
      </c>
      <c r="K8528" t="s">
        <v>57</v>
      </c>
      <c r="L8528" t="s">
        <v>57</v>
      </c>
      <c r="M8528" t="s">
        <v>57</v>
      </c>
      <c r="N8528">
        <v>3</v>
      </c>
      <c r="O8528">
        <v>601</v>
      </c>
      <c r="P8528">
        <v>700</v>
      </c>
      <c r="Q8528">
        <v>3.8</v>
      </c>
      <c r="R8528">
        <v>2011</v>
      </c>
      <c r="S8528">
        <v>10</v>
      </c>
      <c r="T8528">
        <v>10</v>
      </c>
      <c r="U8528" s="1">
        <v>40826</v>
      </c>
      <c r="V8528" s="5">
        <f>Main[[#This Row],[Average_Cost_for_two]] * VLOOKUP(Main[[#This Row],[Currency]],'Currency'!A:B,2,FALSE)</f>
        <v>8.4</v>
      </c>
      <c r="W8528" s="5" t="str">
        <f>IF(Main[[#This Row],[Avg_Cost_USD]]&lt;10,"Low",
IF(Main[[#This Row],[Avg_Cost_USD]]&lt;=30,"Medium","High"))</f>
        <v>Low</v>
      </c>
    </row>
    <row r="8529" spans="1:23" x14ac:dyDescent="0.3">
      <c r="A8529">
        <v>94286</v>
      </c>
      <c r="B8529" t="s">
        <v>8219</v>
      </c>
      <c r="C8529">
        <v>1</v>
      </c>
      <c r="D8529" t="s">
        <v>7980</v>
      </c>
      <c r="E8529" t="s">
        <v>8028</v>
      </c>
      <c r="F8529">
        <v>78.3978647</v>
      </c>
      <c r="G8529">
        <v>17.4382631</v>
      </c>
      <c r="H8529" t="s">
        <v>8220</v>
      </c>
      <c r="I8529" t="s">
        <v>19</v>
      </c>
      <c r="J8529" t="s">
        <v>57</v>
      </c>
      <c r="K8529" t="s">
        <v>57</v>
      </c>
      <c r="L8529" t="s">
        <v>57</v>
      </c>
      <c r="M8529" t="s">
        <v>57</v>
      </c>
      <c r="N8529">
        <v>3</v>
      </c>
      <c r="O8529">
        <v>5434</v>
      </c>
      <c r="P8529">
        <v>1500</v>
      </c>
      <c r="Q8529">
        <v>4.9000000000000004</v>
      </c>
      <c r="R8529">
        <v>2017</v>
      </c>
      <c r="S8529">
        <v>10</v>
      </c>
      <c r="T8529">
        <v>14</v>
      </c>
      <c r="U8529" s="1">
        <v>43022</v>
      </c>
      <c r="V8529" s="5">
        <f>Main[[#This Row],[Average_Cost_for_two]] * VLOOKUP(Main[[#This Row],[Currency]],'Currency'!A:B,2,FALSE)</f>
        <v>18</v>
      </c>
      <c r="W8529" s="5" t="str">
        <f>IF(Main[[#This Row],[Avg_Cost_USD]]&lt;10,"Low",
IF(Main[[#This Row],[Avg_Cost_USD]]&lt;=30,"Medium","High"))</f>
        <v>Medium</v>
      </c>
    </row>
    <row r="8530" spans="1:23" x14ac:dyDescent="0.3">
      <c r="A8530">
        <v>18254231</v>
      </c>
      <c r="B8530" t="s">
        <v>8904</v>
      </c>
      <c r="C8530">
        <v>1</v>
      </c>
      <c r="D8530" t="s">
        <v>5588</v>
      </c>
      <c r="E8530" t="s">
        <v>8905</v>
      </c>
      <c r="F8530">
        <v>75.866698869999993</v>
      </c>
      <c r="G8530">
        <v>22.751857059999999</v>
      </c>
      <c r="H8530" t="s">
        <v>367</v>
      </c>
      <c r="I8530" t="s">
        <v>19</v>
      </c>
      <c r="J8530" t="s">
        <v>57</v>
      </c>
      <c r="K8530" t="s">
        <v>57</v>
      </c>
      <c r="L8530" t="s">
        <v>57</v>
      </c>
      <c r="M8530" t="s">
        <v>57</v>
      </c>
      <c r="N8530">
        <v>1</v>
      </c>
      <c r="O8530">
        <v>152</v>
      </c>
      <c r="P8530">
        <v>250</v>
      </c>
      <c r="Q8530">
        <v>4.0999999999999996</v>
      </c>
      <c r="R8530">
        <v>2013</v>
      </c>
      <c r="S8530">
        <v>10</v>
      </c>
      <c r="T8530">
        <v>19</v>
      </c>
      <c r="U8530" s="1">
        <v>41566</v>
      </c>
      <c r="V8530" s="5">
        <f>Main[[#This Row],[Average_Cost_for_two]] * VLOOKUP(Main[[#This Row],[Currency]],'Currency'!A:B,2,FALSE)</f>
        <v>3</v>
      </c>
      <c r="W8530" s="5" t="str">
        <f>IF(Main[[#This Row],[Avg_Cost_USD]]&lt;10,"Low",
IF(Main[[#This Row],[Avg_Cost_USD]]&lt;=30,"Medium","High"))</f>
        <v>Low</v>
      </c>
    </row>
    <row r="8531" spans="1:23" x14ac:dyDescent="0.3">
      <c r="A8531">
        <v>1400460</v>
      </c>
      <c r="B8531" t="s">
        <v>8906</v>
      </c>
      <c r="C8531">
        <v>1</v>
      </c>
      <c r="D8531" t="s">
        <v>5588</v>
      </c>
      <c r="E8531" t="s">
        <v>8517</v>
      </c>
      <c r="F8531">
        <v>75.898496899999998</v>
      </c>
      <c r="G8531">
        <v>22.725747500000001</v>
      </c>
      <c r="H8531" t="s">
        <v>8907</v>
      </c>
      <c r="I8531" t="s">
        <v>19</v>
      </c>
      <c r="J8531" t="s">
        <v>57</v>
      </c>
      <c r="K8531" t="s">
        <v>57</v>
      </c>
      <c r="L8531" t="s">
        <v>57</v>
      </c>
      <c r="M8531" t="s">
        <v>57</v>
      </c>
      <c r="N8531">
        <v>3</v>
      </c>
      <c r="O8531">
        <v>214</v>
      </c>
      <c r="P8531">
        <v>800</v>
      </c>
      <c r="Q8531">
        <v>3.8</v>
      </c>
      <c r="R8531">
        <v>2016</v>
      </c>
      <c r="S8531">
        <v>10</v>
      </c>
      <c r="T8531">
        <v>6</v>
      </c>
      <c r="U8531" s="1">
        <v>42649</v>
      </c>
      <c r="V8531" s="5">
        <f>Main[[#This Row],[Average_Cost_for_two]] * VLOOKUP(Main[[#This Row],[Currency]],'Currency'!A:B,2,FALSE)</f>
        <v>9.6</v>
      </c>
      <c r="W8531" s="5" t="str">
        <f>IF(Main[[#This Row],[Avg_Cost_USD]]&lt;10,"Low",
IF(Main[[#This Row],[Avg_Cost_USD]]&lt;=30,"Medium","High"))</f>
        <v>Low</v>
      </c>
    </row>
    <row r="8532" spans="1:23" x14ac:dyDescent="0.3">
      <c r="A8532">
        <v>1400555</v>
      </c>
      <c r="B8532" t="s">
        <v>8908</v>
      </c>
      <c r="C8532">
        <v>1</v>
      </c>
      <c r="D8532" t="s">
        <v>5588</v>
      </c>
      <c r="E8532" t="s">
        <v>1185</v>
      </c>
      <c r="F8532">
        <v>75.892470739999993</v>
      </c>
      <c r="G8532">
        <v>22.745049219999999</v>
      </c>
      <c r="H8532" t="s">
        <v>8909</v>
      </c>
      <c r="I8532" t="s">
        <v>19</v>
      </c>
      <c r="J8532" t="s">
        <v>57</v>
      </c>
      <c r="K8532" t="s">
        <v>57</v>
      </c>
      <c r="L8532" t="s">
        <v>57</v>
      </c>
      <c r="M8532" t="s">
        <v>57</v>
      </c>
      <c r="N8532">
        <v>2</v>
      </c>
      <c r="O8532">
        <v>502</v>
      </c>
      <c r="P8532">
        <v>700</v>
      </c>
      <c r="Q8532">
        <v>3.9</v>
      </c>
      <c r="R8532">
        <v>2014</v>
      </c>
      <c r="S8532">
        <v>10</v>
      </c>
      <c r="T8532">
        <v>10</v>
      </c>
      <c r="U8532" s="1">
        <v>41922</v>
      </c>
      <c r="V8532" s="5">
        <f>Main[[#This Row],[Average_Cost_for_two]] * VLOOKUP(Main[[#This Row],[Currency]],'Currency'!A:B,2,FALSE)</f>
        <v>8.4</v>
      </c>
      <c r="W8532" s="5" t="str">
        <f>IF(Main[[#This Row],[Avg_Cost_USD]]&lt;10,"Low",
IF(Main[[#This Row],[Avg_Cost_USD]]&lt;=30,"Medium","High"))</f>
        <v>Low</v>
      </c>
    </row>
    <row r="8533" spans="1:23" x14ac:dyDescent="0.3">
      <c r="A8533">
        <v>2300497</v>
      </c>
      <c r="B8533" t="s">
        <v>8910</v>
      </c>
      <c r="C8533">
        <v>1</v>
      </c>
      <c r="D8533" t="s">
        <v>5558</v>
      </c>
      <c r="E8533" t="s">
        <v>8812</v>
      </c>
      <c r="F8533">
        <v>80.354002230000006</v>
      </c>
      <c r="G8533">
        <v>26.47200132</v>
      </c>
      <c r="H8533" t="s">
        <v>8911</v>
      </c>
      <c r="I8533" t="s">
        <v>19</v>
      </c>
      <c r="J8533" t="s">
        <v>57</v>
      </c>
      <c r="K8533" t="s">
        <v>57</v>
      </c>
      <c r="L8533" t="s">
        <v>57</v>
      </c>
      <c r="M8533" t="s">
        <v>57</v>
      </c>
      <c r="N8533">
        <v>1</v>
      </c>
      <c r="O8533">
        <v>34</v>
      </c>
      <c r="P8533">
        <v>0</v>
      </c>
      <c r="Q8533">
        <v>3.6</v>
      </c>
      <c r="R8533">
        <v>2012</v>
      </c>
      <c r="S8533">
        <v>10</v>
      </c>
      <c r="T8533">
        <v>27</v>
      </c>
      <c r="U8533" s="1">
        <v>41209</v>
      </c>
      <c r="V8533" s="5">
        <f>Main[[#This Row],[Average_Cost_for_two]] * VLOOKUP(Main[[#This Row],[Currency]],'Currency'!A:B,2,FALSE)</f>
        <v>0</v>
      </c>
      <c r="W8533" s="5" t="str">
        <f>IF(Main[[#This Row],[Avg_Cost_USD]]&lt;10,"Low",
IF(Main[[#This Row],[Avg_Cost_USD]]&lt;=30,"Medium","High"))</f>
        <v>Low</v>
      </c>
    </row>
    <row r="8534" spans="1:23" x14ac:dyDescent="0.3">
      <c r="A8534">
        <v>2300018</v>
      </c>
      <c r="B8534" t="s">
        <v>3009</v>
      </c>
      <c r="C8534">
        <v>1</v>
      </c>
      <c r="D8534" t="s">
        <v>5558</v>
      </c>
      <c r="E8534" t="s">
        <v>8812</v>
      </c>
      <c r="F8534">
        <v>80.351568999999998</v>
      </c>
      <c r="G8534">
        <v>26.47775</v>
      </c>
      <c r="H8534" t="s">
        <v>439</v>
      </c>
      <c r="I8534" t="s">
        <v>19</v>
      </c>
      <c r="J8534" t="s">
        <v>57</v>
      </c>
      <c r="K8534" t="s">
        <v>57</v>
      </c>
      <c r="L8534" t="s">
        <v>57</v>
      </c>
      <c r="M8534" t="s">
        <v>57</v>
      </c>
      <c r="N8534">
        <v>3</v>
      </c>
      <c r="O8534">
        <v>158</v>
      </c>
      <c r="P8534">
        <v>1000</v>
      </c>
      <c r="Q8534">
        <v>4.0999999999999996</v>
      </c>
      <c r="R8534">
        <v>2011</v>
      </c>
      <c r="S8534">
        <v>10</v>
      </c>
      <c r="T8534">
        <v>15</v>
      </c>
      <c r="U8534" s="1">
        <v>40831</v>
      </c>
      <c r="V8534" s="5">
        <f>Main[[#This Row],[Average_Cost_for_two]] * VLOOKUP(Main[[#This Row],[Currency]],'Currency'!A:B,2,FALSE)</f>
        <v>12</v>
      </c>
      <c r="W8534" s="5" t="str">
        <f>IF(Main[[#This Row],[Avg_Cost_USD]]&lt;10,"Low",
IF(Main[[#This Row],[Avg_Cost_USD]]&lt;=30,"Medium","High"))</f>
        <v>Medium</v>
      </c>
    </row>
    <row r="8535" spans="1:23" x14ac:dyDescent="0.3">
      <c r="A8535">
        <v>95256</v>
      </c>
      <c r="B8535" t="s">
        <v>8912</v>
      </c>
      <c r="C8535">
        <v>1</v>
      </c>
      <c r="D8535" t="s">
        <v>8141</v>
      </c>
      <c r="E8535" t="s">
        <v>8913</v>
      </c>
      <c r="F8535">
        <v>76.242980560000007</v>
      </c>
      <c r="G8535">
        <v>9.9667833330000004</v>
      </c>
      <c r="H8535" t="s">
        <v>1145</v>
      </c>
      <c r="I8535" t="s">
        <v>19</v>
      </c>
      <c r="J8535" t="s">
        <v>57</v>
      </c>
      <c r="K8535" t="s">
        <v>57</v>
      </c>
      <c r="L8535" t="s">
        <v>57</v>
      </c>
      <c r="M8535" t="s">
        <v>57</v>
      </c>
      <c r="N8535">
        <v>2</v>
      </c>
      <c r="O8535">
        <v>659</v>
      </c>
      <c r="P8535">
        <v>600</v>
      </c>
      <c r="Q8535">
        <v>4.2</v>
      </c>
      <c r="R8535">
        <v>2011</v>
      </c>
      <c r="S8535">
        <v>10</v>
      </c>
      <c r="T8535">
        <v>28</v>
      </c>
      <c r="U8535" s="1">
        <v>40844</v>
      </c>
      <c r="V8535" s="5">
        <f>Main[[#This Row],[Average_Cost_for_two]] * VLOOKUP(Main[[#This Row],[Currency]],'Currency'!A:B,2,FALSE)</f>
        <v>7.2</v>
      </c>
      <c r="W8535" s="5" t="str">
        <f>IF(Main[[#This Row],[Avg_Cost_USD]]&lt;10,"Low",
IF(Main[[#This Row],[Avg_Cost_USD]]&lt;=30,"Medium","High"))</f>
        <v>Low</v>
      </c>
    </row>
    <row r="8536" spans="1:23" x14ac:dyDescent="0.3">
      <c r="A8536">
        <v>901035</v>
      </c>
      <c r="B8536" t="s">
        <v>8914</v>
      </c>
      <c r="C8536">
        <v>1</v>
      </c>
      <c r="D8536" t="s">
        <v>8141</v>
      </c>
      <c r="E8536" t="s">
        <v>8212</v>
      </c>
      <c r="F8536">
        <v>76.336958039999999</v>
      </c>
      <c r="G8536">
        <v>10.035572780000001</v>
      </c>
      <c r="H8536" t="s">
        <v>8915</v>
      </c>
      <c r="I8536" t="s">
        <v>19</v>
      </c>
      <c r="J8536" t="s">
        <v>57</v>
      </c>
      <c r="K8536" t="s">
        <v>57</v>
      </c>
      <c r="L8536" t="s">
        <v>57</v>
      </c>
      <c r="M8536" t="s">
        <v>57</v>
      </c>
      <c r="N8536">
        <v>2</v>
      </c>
      <c r="O8536">
        <v>105</v>
      </c>
      <c r="P8536">
        <v>550</v>
      </c>
      <c r="Q8536">
        <v>3.7</v>
      </c>
      <c r="R8536">
        <v>2018</v>
      </c>
      <c r="S8536">
        <v>10</v>
      </c>
      <c r="T8536">
        <v>1</v>
      </c>
      <c r="U8536" s="1">
        <v>43374</v>
      </c>
      <c r="V8536" s="5">
        <f>Main[[#This Row],[Average_Cost_for_two]] * VLOOKUP(Main[[#This Row],[Currency]],'Currency'!A:B,2,FALSE)</f>
        <v>6.6000000000000005</v>
      </c>
      <c r="W8536" s="5" t="str">
        <f>IF(Main[[#This Row],[Avg_Cost_USD]]&lt;10,"Low",
IF(Main[[#This Row],[Avg_Cost_USD]]&lt;=30,"Medium","High"))</f>
        <v>Low</v>
      </c>
    </row>
    <row r="8537" spans="1:23" x14ac:dyDescent="0.3">
      <c r="A8537">
        <v>800891</v>
      </c>
      <c r="B8537" t="s">
        <v>8916</v>
      </c>
      <c r="C8537">
        <v>1</v>
      </c>
      <c r="D8537" t="s">
        <v>5960</v>
      </c>
      <c r="E8537" t="s">
        <v>8580</v>
      </c>
      <c r="F8537">
        <v>80.941500000000005</v>
      </c>
      <c r="G8537">
        <v>26.852</v>
      </c>
      <c r="H8537" t="s">
        <v>317</v>
      </c>
      <c r="I8537" t="s">
        <v>19</v>
      </c>
      <c r="J8537" t="s">
        <v>57</v>
      </c>
      <c r="K8537" t="s">
        <v>57</v>
      </c>
      <c r="L8537" t="s">
        <v>57</v>
      </c>
      <c r="M8537" t="s">
        <v>57</v>
      </c>
      <c r="N8537">
        <v>2</v>
      </c>
      <c r="O8537">
        <v>288</v>
      </c>
      <c r="P8537">
        <v>400</v>
      </c>
      <c r="Q8537">
        <v>4.0999999999999996</v>
      </c>
      <c r="R8537">
        <v>2018</v>
      </c>
      <c r="S8537">
        <v>10</v>
      </c>
      <c r="T8537">
        <v>9</v>
      </c>
      <c r="U8537" s="1">
        <v>43382</v>
      </c>
      <c r="V8537" s="5">
        <f>Main[[#This Row],[Average_Cost_for_two]] * VLOOKUP(Main[[#This Row],[Currency]],'Currency'!A:B,2,FALSE)</f>
        <v>4.8</v>
      </c>
      <c r="W8537" s="5" t="str">
        <f>IF(Main[[#This Row],[Avg_Cost_USD]]&lt;10,"Low",
IF(Main[[#This Row],[Avg_Cost_USD]]&lt;=30,"Medium","High"))</f>
        <v>Low</v>
      </c>
    </row>
    <row r="8538" spans="1:23" x14ac:dyDescent="0.3">
      <c r="A8538">
        <v>17977751</v>
      </c>
      <c r="B8538" t="s">
        <v>8917</v>
      </c>
      <c r="C8538">
        <v>1</v>
      </c>
      <c r="D8538" t="s">
        <v>54</v>
      </c>
      <c r="E8538" t="s">
        <v>229</v>
      </c>
      <c r="F8538">
        <v>77.193959699999994</v>
      </c>
      <c r="G8538">
        <v>28.529175800000001</v>
      </c>
      <c r="H8538" t="s">
        <v>1934</v>
      </c>
      <c r="I8538" t="s">
        <v>19</v>
      </c>
      <c r="J8538" t="s">
        <v>61</v>
      </c>
      <c r="K8538" t="s">
        <v>57</v>
      </c>
      <c r="L8538" t="s">
        <v>57</v>
      </c>
      <c r="M8538" t="s">
        <v>57</v>
      </c>
      <c r="N8538">
        <v>4</v>
      </c>
      <c r="O8538">
        <v>218</v>
      </c>
      <c r="P8538">
        <v>2200</v>
      </c>
      <c r="Q8538">
        <v>3.5</v>
      </c>
      <c r="R8538">
        <v>2017</v>
      </c>
      <c r="S8538">
        <v>3</v>
      </c>
      <c r="T8538">
        <v>28</v>
      </c>
      <c r="U8538" s="1">
        <v>42822</v>
      </c>
      <c r="V8538" s="5">
        <f>Main[[#This Row],[Average_Cost_for_two]] * VLOOKUP(Main[[#This Row],[Currency]],'Currency'!A:B,2,FALSE)</f>
        <v>26.400000000000002</v>
      </c>
      <c r="W8538" s="5" t="str">
        <f>IF(Main[[#This Row],[Avg_Cost_USD]]&lt;10,"Low",
IF(Main[[#This Row],[Avg_Cost_USD]]&lt;=30,"Medium","High"))</f>
        <v>Medium</v>
      </c>
    </row>
    <row r="8539" spans="1:23" x14ac:dyDescent="0.3">
      <c r="A8539">
        <v>15292</v>
      </c>
      <c r="B8539" t="s">
        <v>8918</v>
      </c>
      <c r="C8539">
        <v>1</v>
      </c>
      <c r="D8539" t="s">
        <v>8318</v>
      </c>
      <c r="E8539" t="s">
        <v>117</v>
      </c>
      <c r="F8539">
        <v>75.832840540000007</v>
      </c>
      <c r="G8539">
        <v>30.905561760000001</v>
      </c>
      <c r="H8539" t="s">
        <v>8919</v>
      </c>
      <c r="I8539" t="s">
        <v>19</v>
      </c>
      <c r="J8539" t="s">
        <v>57</v>
      </c>
      <c r="K8539" t="s">
        <v>57</v>
      </c>
      <c r="L8539" t="s">
        <v>57</v>
      </c>
      <c r="M8539" t="s">
        <v>57</v>
      </c>
      <c r="N8539">
        <v>3</v>
      </c>
      <c r="O8539">
        <v>217</v>
      </c>
      <c r="P8539">
        <v>1400</v>
      </c>
      <c r="Q8539">
        <v>4.2</v>
      </c>
      <c r="R8539">
        <v>2012</v>
      </c>
      <c r="S8539">
        <v>10</v>
      </c>
      <c r="T8539">
        <v>3</v>
      </c>
      <c r="U8539" s="1">
        <v>41185</v>
      </c>
      <c r="V8539" s="5">
        <f>Main[[#This Row],[Average_Cost_for_two]] * VLOOKUP(Main[[#This Row],[Currency]],'Currency'!A:B,2,FALSE)</f>
        <v>16.8</v>
      </c>
      <c r="W8539" s="5" t="str">
        <f>IF(Main[[#This Row],[Avg_Cost_USD]]&lt;10,"Low",
IF(Main[[#This Row],[Avg_Cost_USD]]&lt;=30,"Medium","High"))</f>
        <v>Medium</v>
      </c>
    </row>
    <row r="8540" spans="1:23" x14ac:dyDescent="0.3">
      <c r="A8540">
        <v>18434414</v>
      </c>
      <c r="B8540" t="s">
        <v>8920</v>
      </c>
      <c r="C8540">
        <v>1</v>
      </c>
      <c r="D8540" t="s">
        <v>54</v>
      </c>
      <c r="E8540" t="s">
        <v>2211</v>
      </c>
      <c r="F8540">
        <v>77.155301440000002</v>
      </c>
      <c r="G8540">
        <v>28.541412699999999</v>
      </c>
      <c r="H8540" t="s">
        <v>2097</v>
      </c>
      <c r="I8540" t="s">
        <v>19</v>
      </c>
      <c r="J8540" t="s">
        <v>61</v>
      </c>
      <c r="K8540" t="s">
        <v>57</v>
      </c>
      <c r="L8540" t="s">
        <v>57</v>
      </c>
      <c r="M8540" t="s">
        <v>57</v>
      </c>
      <c r="N8540">
        <v>4</v>
      </c>
      <c r="O8540">
        <v>27</v>
      </c>
      <c r="P8540">
        <v>2200</v>
      </c>
      <c r="Q8540">
        <v>3.6</v>
      </c>
      <c r="R8540">
        <v>2016</v>
      </c>
      <c r="S8540">
        <v>2</v>
      </c>
      <c r="T8540">
        <v>18</v>
      </c>
      <c r="U8540" s="1">
        <v>42418</v>
      </c>
      <c r="V8540" s="5">
        <f>Main[[#This Row],[Average_Cost_for_two]] * VLOOKUP(Main[[#This Row],[Currency]],'Currency'!A:B,2,FALSE)</f>
        <v>26.400000000000002</v>
      </c>
      <c r="W8540" s="5" t="str">
        <f>IF(Main[[#This Row],[Avg_Cost_USD]]&lt;10,"Low",
IF(Main[[#This Row],[Avg_Cost_USD]]&lt;=30,"Medium","High"))</f>
        <v>Medium</v>
      </c>
    </row>
    <row r="8541" spans="1:23" x14ac:dyDescent="0.3">
      <c r="A8541">
        <v>15008</v>
      </c>
      <c r="B8541" t="s">
        <v>8921</v>
      </c>
      <c r="C8541">
        <v>1</v>
      </c>
      <c r="D8541" t="s">
        <v>8318</v>
      </c>
      <c r="E8541" t="s">
        <v>8398</v>
      </c>
      <c r="F8541">
        <v>75.821720440000007</v>
      </c>
      <c r="G8541">
        <v>30.89323422</v>
      </c>
      <c r="H8541" t="s">
        <v>8922</v>
      </c>
      <c r="I8541" t="s">
        <v>19</v>
      </c>
      <c r="J8541" t="s">
        <v>57</v>
      </c>
      <c r="K8541" t="s">
        <v>57</v>
      </c>
      <c r="L8541" t="s">
        <v>57</v>
      </c>
      <c r="M8541" t="s">
        <v>57</v>
      </c>
      <c r="N8541">
        <v>2</v>
      </c>
      <c r="O8541">
        <v>261</v>
      </c>
      <c r="P8541">
        <v>800</v>
      </c>
      <c r="Q8541">
        <v>4.2</v>
      </c>
      <c r="R8541">
        <v>2011</v>
      </c>
      <c r="S8541">
        <v>10</v>
      </c>
      <c r="T8541">
        <v>19</v>
      </c>
      <c r="U8541" s="1">
        <v>40835</v>
      </c>
      <c r="V8541" s="5">
        <f>Main[[#This Row],[Average_Cost_for_two]] * VLOOKUP(Main[[#This Row],[Currency]],'Currency'!A:B,2,FALSE)</f>
        <v>9.6</v>
      </c>
      <c r="W8541" s="5" t="str">
        <f>IF(Main[[#This Row],[Avg_Cost_USD]]&lt;10,"Low",
IF(Main[[#This Row],[Avg_Cost_USD]]&lt;=30,"Medium","High"))</f>
        <v>Low</v>
      </c>
    </row>
    <row r="8542" spans="1:23" x14ac:dyDescent="0.3">
      <c r="A8542">
        <v>15853</v>
      </c>
      <c r="B8542" t="s">
        <v>2299</v>
      </c>
      <c r="C8542">
        <v>1</v>
      </c>
      <c r="D8542" t="s">
        <v>8318</v>
      </c>
      <c r="E8542" t="s">
        <v>8923</v>
      </c>
      <c r="F8542">
        <v>75.813112000000004</v>
      </c>
      <c r="G8542">
        <v>30.895817000000001</v>
      </c>
      <c r="H8542" t="s">
        <v>372</v>
      </c>
      <c r="I8542" t="s">
        <v>19</v>
      </c>
      <c r="J8542" t="s">
        <v>57</v>
      </c>
      <c r="K8542" t="s">
        <v>57</v>
      </c>
      <c r="L8542" t="s">
        <v>57</v>
      </c>
      <c r="M8542" t="s">
        <v>57</v>
      </c>
      <c r="N8542">
        <v>3</v>
      </c>
      <c r="O8542">
        <v>80</v>
      </c>
      <c r="P8542">
        <v>1400</v>
      </c>
      <c r="Q8542">
        <v>3.9</v>
      </c>
      <c r="R8542">
        <v>2012</v>
      </c>
      <c r="S8542">
        <v>10</v>
      </c>
      <c r="T8542">
        <v>25</v>
      </c>
      <c r="U8542" s="1">
        <v>41207</v>
      </c>
      <c r="V8542" s="5">
        <f>Main[[#This Row],[Average_Cost_for_two]] * VLOOKUP(Main[[#This Row],[Currency]],'Currency'!A:B,2,FALSE)</f>
        <v>16.8</v>
      </c>
      <c r="W8542" s="5" t="str">
        <f>IF(Main[[#This Row],[Avg_Cost_USD]]&lt;10,"Low",
IF(Main[[#This Row],[Avg_Cost_USD]]&lt;=30,"Medium","High"))</f>
        <v>Medium</v>
      </c>
    </row>
    <row r="8543" spans="1:23" x14ac:dyDescent="0.3">
      <c r="A8543">
        <v>3298</v>
      </c>
      <c r="B8543" t="s">
        <v>8924</v>
      </c>
      <c r="C8543">
        <v>1</v>
      </c>
      <c r="D8543" t="s">
        <v>54</v>
      </c>
      <c r="E8543" t="s">
        <v>1098</v>
      </c>
      <c r="F8543">
        <v>77.219366699999995</v>
      </c>
      <c r="G8543">
        <v>28.568957600000001</v>
      </c>
      <c r="H8543" t="s">
        <v>350</v>
      </c>
      <c r="I8543" t="s">
        <v>19</v>
      </c>
      <c r="J8543" t="s">
        <v>61</v>
      </c>
      <c r="K8543" t="s">
        <v>57</v>
      </c>
      <c r="L8543" t="s">
        <v>57</v>
      </c>
      <c r="M8543" t="s">
        <v>57</v>
      </c>
      <c r="N8543">
        <v>4</v>
      </c>
      <c r="O8543">
        <v>28</v>
      </c>
      <c r="P8543">
        <v>2200</v>
      </c>
      <c r="Q8543">
        <v>3.2</v>
      </c>
      <c r="R8543">
        <v>2013</v>
      </c>
      <c r="S8543">
        <v>2</v>
      </c>
      <c r="T8543">
        <v>24</v>
      </c>
      <c r="U8543" s="1">
        <v>41329</v>
      </c>
      <c r="V8543" s="5">
        <f>Main[[#This Row],[Average_Cost_for_two]] * VLOOKUP(Main[[#This Row],[Currency]],'Currency'!A:B,2,FALSE)</f>
        <v>26.400000000000002</v>
      </c>
      <c r="W8543" s="5" t="str">
        <f>IF(Main[[#This Row],[Avg_Cost_USD]]&lt;10,"Low",
IF(Main[[#This Row],[Avg_Cost_USD]]&lt;=30,"Medium","High"))</f>
        <v>Medium</v>
      </c>
    </row>
    <row r="8544" spans="1:23" x14ac:dyDescent="0.3">
      <c r="A8544">
        <v>3100044</v>
      </c>
      <c r="B8544" t="s">
        <v>8925</v>
      </c>
      <c r="C8544">
        <v>1</v>
      </c>
      <c r="D8544" t="s">
        <v>5821</v>
      </c>
      <c r="E8544" t="s">
        <v>8926</v>
      </c>
      <c r="F8544">
        <v>74.859464459999998</v>
      </c>
      <c r="G8544">
        <v>12.898979430000001</v>
      </c>
      <c r="H8544" t="s">
        <v>8927</v>
      </c>
      <c r="I8544" t="s">
        <v>19</v>
      </c>
      <c r="J8544" t="s">
        <v>57</v>
      </c>
      <c r="K8544" t="s">
        <v>57</v>
      </c>
      <c r="L8544" t="s">
        <v>57</v>
      </c>
      <c r="M8544" t="s">
        <v>57</v>
      </c>
      <c r="N8544">
        <v>3</v>
      </c>
      <c r="O8544">
        <v>260</v>
      </c>
      <c r="P8544">
        <v>1000</v>
      </c>
      <c r="Q8544">
        <v>3.7</v>
      </c>
      <c r="R8544">
        <v>2015</v>
      </c>
      <c r="S8544">
        <v>10</v>
      </c>
      <c r="T8544">
        <v>13</v>
      </c>
      <c r="U8544" s="1">
        <v>42290</v>
      </c>
      <c r="V8544" s="5">
        <f>Main[[#This Row],[Average_Cost_for_two]] * VLOOKUP(Main[[#This Row],[Currency]],'Currency'!A:B,2,FALSE)</f>
        <v>12</v>
      </c>
      <c r="W8544" s="5" t="str">
        <f>IF(Main[[#This Row],[Avg_Cost_USD]]&lt;10,"Low",
IF(Main[[#This Row],[Avg_Cost_USD]]&lt;=30,"Medium","High"))</f>
        <v>Medium</v>
      </c>
    </row>
    <row r="8545" spans="1:23" x14ac:dyDescent="0.3">
      <c r="A8545">
        <v>18447068</v>
      </c>
      <c r="B8545" t="s">
        <v>8928</v>
      </c>
      <c r="C8545">
        <v>1</v>
      </c>
      <c r="D8545" t="s">
        <v>7986</v>
      </c>
      <c r="E8545" t="s">
        <v>8929</v>
      </c>
      <c r="F8545">
        <v>72.862381229999997</v>
      </c>
      <c r="G8545">
        <v>19.221314880000001</v>
      </c>
      <c r="H8545" t="s">
        <v>1218</v>
      </c>
      <c r="I8545" t="s">
        <v>19</v>
      </c>
      <c r="J8545" t="s">
        <v>57</v>
      </c>
      <c r="K8545" t="s">
        <v>57</v>
      </c>
      <c r="L8545" t="s">
        <v>57</v>
      </c>
      <c r="M8545" t="s">
        <v>57</v>
      </c>
      <c r="N8545">
        <v>3</v>
      </c>
      <c r="O8545">
        <v>156</v>
      </c>
      <c r="P8545">
        <v>1000</v>
      </c>
      <c r="Q8545">
        <v>4</v>
      </c>
      <c r="R8545">
        <v>2012</v>
      </c>
      <c r="S8545">
        <v>10</v>
      </c>
      <c r="T8545">
        <v>5</v>
      </c>
      <c r="U8545" s="1">
        <v>41187</v>
      </c>
      <c r="V8545" s="5">
        <f>Main[[#This Row],[Average_Cost_for_two]] * VLOOKUP(Main[[#This Row],[Currency]],'Currency'!A:B,2,FALSE)</f>
        <v>12</v>
      </c>
      <c r="W8545" s="5" t="str">
        <f>IF(Main[[#This Row],[Avg_Cost_USD]]&lt;10,"Low",
IF(Main[[#This Row],[Avg_Cost_USD]]&lt;=30,"Medium","High"))</f>
        <v>Medium</v>
      </c>
    </row>
    <row r="8546" spans="1:23" x14ac:dyDescent="0.3">
      <c r="A8546">
        <v>1600326</v>
      </c>
      <c r="B8546" t="s">
        <v>8930</v>
      </c>
      <c r="C8546">
        <v>1</v>
      </c>
      <c r="D8546" t="s">
        <v>1630</v>
      </c>
      <c r="E8546" t="s">
        <v>8265</v>
      </c>
      <c r="F8546">
        <v>73.756229000000005</v>
      </c>
      <c r="G8546">
        <v>20.008441999999999</v>
      </c>
      <c r="H8546" t="s">
        <v>301</v>
      </c>
      <c r="I8546" t="s">
        <v>19</v>
      </c>
      <c r="J8546" t="s">
        <v>57</v>
      </c>
      <c r="K8546" t="s">
        <v>57</v>
      </c>
      <c r="L8546" t="s">
        <v>57</v>
      </c>
      <c r="M8546" t="s">
        <v>57</v>
      </c>
      <c r="N8546">
        <v>3</v>
      </c>
      <c r="O8546">
        <v>15</v>
      </c>
      <c r="P8546">
        <v>600</v>
      </c>
      <c r="Q8546">
        <v>3.3</v>
      </c>
      <c r="R8546">
        <v>2011</v>
      </c>
      <c r="S8546">
        <v>10</v>
      </c>
      <c r="T8546">
        <v>19</v>
      </c>
      <c r="U8546" s="1">
        <v>40835</v>
      </c>
      <c r="V8546" s="5">
        <f>Main[[#This Row],[Average_Cost_for_two]] * VLOOKUP(Main[[#This Row],[Currency]],'Currency'!A:B,2,FALSE)</f>
        <v>7.2</v>
      </c>
      <c r="W8546" s="5" t="str">
        <f>IF(Main[[#This Row],[Avg_Cost_USD]]&lt;10,"Low",
IF(Main[[#This Row],[Avg_Cost_USD]]&lt;=30,"Medium","High"))</f>
        <v>Low</v>
      </c>
    </row>
    <row r="8547" spans="1:23" x14ac:dyDescent="0.3">
      <c r="A8547">
        <v>4000033</v>
      </c>
      <c r="B8547" t="s">
        <v>2169</v>
      </c>
      <c r="C8547">
        <v>1</v>
      </c>
      <c r="D8547" t="s">
        <v>5845</v>
      </c>
      <c r="E8547" t="s">
        <v>5846</v>
      </c>
      <c r="F8547">
        <v>85.135886110000001</v>
      </c>
      <c r="G8547">
        <v>25.610347220000001</v>
      </c>
      <c r="H8547" t="s">
        <v>372</v>
      </c>
      <c r="I8547" t="s">
        <v>19</v>
      </c>
      <c r="J8547" t="s">
        <v>57</v>
      </c>
      <c r="K8547" t="s">
        <v>57</v>
      </c>
      <c r="L8547" t="s">
        <v>57</v>
      </c>
      <c r="M8547" t="s">
        <v>57</v>
      </c>
      <c r="N8547">
        <v>3</v>
      </c>
      <c r="O8547">
        <v>150</v>
      </c>
      <c r="P8547">
        <v>1000</v>
      </c>
      <c r="Q8547">
        <v>3.5</v>
      </c>
      <c r="R8547">
        <v>2012</v>
      </c>
      <c r="S8547">
        <v>10</v>
      </c>
      <c r="T8547">
        <v>4</v>
      </c>
      <c r="U8547" s="1">
        <v>41186</v>
      </c>
      <c r="V8547" s="5">
        <f>Main[[#This Row],[Average_Cost_for_two]] * VLOOKUP(Main[[#This Row],[Currency]],'Currency'!A:B,2,FALSE)</f>
        <v>12</v>
      </c>
      <c r="W8547" s="5" t="str">
        <f>IF(Main[[#This Row],[Avg_Cost_USD]]&lt;10,"Low",
IF(Main[[#This Row],[Avg_Cost_USD]]&lt;=30,"Medium","High"))</f>
        <v>Medium</v>
      </c>
    </row>
    <row r="8548" spans="1:23" x14ac:dyDescent="0.3">
      <c r="A8548">
        <v>4000031</v>
      </c>
      <c r="B8548" t="s">
        <v>8931</v>
      </c>
      <c r="C8548">
        <v>1</v>
      </c>
      <c r="D8548" t="s">
        <v>5845</v>
      </c>
      <c r="E8548" t="s">
        <v>8932</v>
      </c>
      <c r="F8548">
        <v>85.106206999999998</v>
      </c>
      <c r="G8548">
        <v>25.634208999999998</v>
      </c>
      <c r="H8548" t="s">
        <v>1908</v>
      </c>
      <c r="I8548" t="s">
        <v>19</v>
      </c>
      <c r="J8548" t="s">
        <v>57</v>
      </c>
      <c r="K8548" t="s">
        <v>57</v>
      </c>
      <c r="L8548" t="s">
        <v>57</v>
      </c>
      <c r="M8548" t="s">
        <v>57</v>
      </c>
      <c r="N8548">
        <v>3</v>
      </c>
      <c r="O8548">
        <v>151</v>
      </c>
      <c r="P8548">
        <v>1200</v>
      </c>
      <c r="Q8548">
        <v>3.5</v>
      </c>
      <c r="R8548">
        <v>2015</v>
      </c>
      <c r="S8548">
        <v>10</v>
      </c>
      <c r="T8548">
        <v>18</v>
      </c>
      <c r="U8548" s="1">
        <v>42295</v>
      </c>
      <c r="V8548" s="5">
        <f>Main[[#This Row],[Average_Cost_for_two]] * VLOOKUP(Main[[#This Row],[Currency]],'Currency'!A:B,2,FALSE)</f>
        <v>14.4</v>
      </c>
      <c r="W8548" s="5" t="str">
        <f>IF(Main[[#This Row],[Avg_Cost_USD]]&lt;10,"Low",
IF(Main[[#This Row],[Avg_Cost_USD]]&lt;=30,"Medium","High"))</f>
        <v>Medium</v>
      </c>
    </row>
    <row r="8549" spans="1:23" x14ac:dyDescent="0.3">
      <c r="A8549">
        <v>311305</v>
      </c>
      <c r="B8549" t="s">
        <v>8933</v>
      </c>
      <c r="C8549">
        <v>1</v>
      </c>
      <c r="D8549" t="s">
        <v>54</v>
      </c>
      <c r="E8549" t="s">
        <v>1042</v>
      </c>
      <c r="F8549">
        <v>77.165591899999995</v>
      </c>
      <c r="G8549">
        <v>28.520731399999999</v>
      </c>
      <c r="H8549" t="s">
        <v>8934</v>
      </c>
      <c r="I8549" t="s">
        <v>19</v>
      </c>
      <c r="J8549" t="s">
        <v>61</v>
      </c>
      <c r="K8549" t="s">
        <v>57</v>
      </c>
      <c r="L8549" t="s">
        <v>57</v>
      </c>
      <c r="M8549" t="s">
        <v>57</v>
      </c>
      <c r="N8549">
        <v>4</v>
      </c>
      <c r="O8549">
        <v>89</v>
      </c>
      <c r="P8549">
        <v>2200</v>
      </c>
      <c r="Q8549">
        <v>3.3</v>
      </c>
      <c r="R8549">
        <v>2016</v>
      </c>
      <c r="S8549">
        <v>2</v>
      </c>
      <c r="T8549">
        <v>6</v>
      </c>
      <c r="U8549" s="1">
        <v>42406</v>
      </c>
      <c r="V8549" s="5">
        <f>Main[[#This Row],[Average_Cost_for_two]] * VLOOKUP(Main[[#This Row],[Currency]],'Currency'!A:B,2,FALSE)</f>
        <v>26.400000000000002</v>
      </c>
      <c r="W8549" s="5" t="str">
        <f>IF(Main[[#This Row],[Avg_Cost_USD]]&lt;10,"Low",
IF(Main[[#This Row],[Avg_Cost_USD]]&lt;=30,"Medium","High"))</f>
        <v>Medium</v>
      </c>
    </row>
    <row r="8550" spans="1:23" x14ac:dyDescent="0.3">
      <c r="A8550">
        <v>3700561</v>
      </c>
      <c r="B8550" t="s">
        <v>8935</v>
      </c>
      <c r="C8550">
        <v>1</v>
      </c>
      <c r="D8550" t="s">
        <v>1637</v>
      </c>
      <c r="E8550" t="s">
        <v>2395</v>
      </c>
      <c r="F8550">
        <v>79.834191669999996</v>
      </c>
      <c r="G8550">
        <v>11.925988889999999</v>
      </c>
      <c r="H8550" t="s">
        <v>434</v>
      </c>
      <c r="I8550" t="s">
        <v>19</v>
      </c>
      <c r="J8550" t="s">
        <v>57</v>
      </c>
      <c r="K8550" t="s">
        <v>57</v>
      </c>
      <c r="L8550" t="s">
        <v>57</v>
      </c>
      <c r="M8550" t="s">
        <v>57</v>
      </c>
      <c r="N8550">
        <v>1</v>
      </c>
      <c r="O8550">
        <v>163</v>
      </c>
      <c r="P8550">
        <v>150</v>
      </c>
      <c r="Q8550">
        <v>4.2</v>
      </c>
      <c r="R8550">
        <v>2013</v>
      </c>
      <c r="S8550">
        <v>10</v>
      </c>
      <c r="T8550">
        <v>25</v>
      </c>
      <c r="U8550" s="1">
        <v>41572</v>
      </c>
      <c r="V8550" s="5">
        <f>Main[[#This Row],[Average_Cost_for_two]] * VLOOKUP(Main[[#This Row],[Currency]],'Currency'!A:B,2,FALSE)</f>
        <v>1.8</v>
      </c>
      <c r="W8550" s="5" t="str">
        <f>IF(Main[[#This Row],[Avg_Cost_USD]]&lt;10,"Low",
IF(Main[[#This Row],[Avg_Cost_USD]]&lt;=30,"Medium","High"))</f>
        <v>Low</v>
      </c>
    </row>
    <row r="8551" spans="1:23" x14ac:dyDescent="0.3">
      <c r="A8551">
        <v>4341</v>
      </c>
      <c r="B8551" t="s">
        <v>8936</v>
      </c>
      <c r="C8551">
        <v>1</v>
      </c>
      <c r="D8551" t="s">
        <v>54</v>
      </c>
      <c r="E8551" t="s">
        <v>1970</v>
      </c>
      <c r="F8551">
        <v>77.22012531</v>
      </c>
      <c r="G8551">
        <v>28.52937369</v>
      </c>
      <c r="H8551" t="s">
        <v>287</v>
      </c>
      <c r="I8551" t="s">
        <v>19</v>
      </c>
      <c r="J8551" t="s">
        <v>61</v>
      </c>
      <c r="K8551" t="s">
        <v>61</v>
      </c>
      <c r="L8551" t="s">
        <v>57</v>
      </c>
      <c r="M8551" t="s">
        <v>57</v>
      </c>
      <c r="N8551">
        <v>4</v>
      </c>
      <c r="O8551">
        <v>498</v>
      </c>
      <c r="P8551">
        <v>2200</v>
      </c>
      <c r="Q8551">
        <v>3.5</v>
      </c>
      <c r="R8551">
        <v>2014</v>
      </c>
      <c r="S8551">
        <v>11</v>
      </c>
      <c r="T8551">
        <v>9</v>
      </c>
      <c r="U8551" s="1">
        <v>41952</v>
      </c>
      <c r="V8551" s="5">
        <f>Main[[#This Row],[Average_Cost_for_two]] * VLOOKUP(Main[[#This Row],[Currency]],'Currency'!A:B,2,FALSE)</f>
        <v>26.400000000000002</v>
      </c>
      <c r="W8551" s="5" t="str">
        <f>IF(Main[[#This Row],[Avg_Cost_USD]]&lt;10,"Low",
IF(Main[[#This Row],[Avg_Cost_USD]]&lt;=30,"Medium","High"))</f>
        <v>Medium</v>
      </c>
    </row>
    <row r="8552" spans="1:23" x14ac:dyDescent="0.3">
      <c r="A8552">
        <v>3200032</v>
      </c>
      <c r="B8552" t="s">
        <v>8937</v>
      </c>
      <c r="C8552">
        <v>1</v>
      </c>
      <c r="D8552" t="s">
        <v>5554</v>
      </c>
      <c r="E8552" t="s">
        <v>8938</v>
      </c>
      <c r="F8552">
        <v>73.167753000000005</v>
      </c>
      <c r="G8552">
        <v>22.308095999999999</v>
      </c>
      <c r="H8552" t="s">
        <v>8939</v>
      </c>
      <c r="I8552" t="s">
        <v>19</v>
      </c>
      <c r="J8552" t="s">
        <v>57</v>
      </c>
      <c r="K8552" t="s">
        <v>57</v>
      </c>
      <c r="L8552" t="s">
        <v>57</v>
      </c>
      <c r="M8552" t="s">
        <v>57</v>
      </c>
      <c r="N8552">
        <v>3</v>
      </c>
      <c r="O8552">
        <v>149</v>
      </c>
      <c r="P8552">
        <v>800</v>
      </c>
      <c r="Q8552">
        <v>3.8</v>
      </c>
      <c r="R8552">
        <v>2015</v>
      </c>
      <c r="S8552">
        <v>10</v>
      </c>
      <c r="T8552">
        <v>5</v>
      </c>
      <c r="U8552" s="1">
        <v>42282</v>
      </c>
      <c r="V8552" s="5">
        <f>Main[[#This Row],[Average_Cost_for_two]] * VLOOKUP(Main[[#This Row],[Currency]],'Currency'!A:B,2,FALSE)</f>
        <v>9.6</v>
      </c>
      <c r="W8552" s="5" t="str">
        <f>IF(Main[[#This Row],[Avg_Cost_USD]]&lt;10,"Low",
IF(Main[[#This Row],[Avg_Cost_USD]]&lt;=30,"Medium","High"))</f>
        <v>Low</v>
      </c>
    </row>
    <row r="8553" spans="1:23" x14ac:dyDescent="0.3">
      <c r="A8553">
        <v>2800095</v>
      </c>
      <c r="B8553" t="s">
        <v>8940</v>
      </c>
      <c r="C8553">
        <v>1</v>
      </c>
      <c r="D8553" t="s">
        <v>5569</v>
      </c>
      <c r="E8553" t="s">
        <v>8941</v>
      </c>
      <c r="F8553">
        <v>83.301613889999999</v>
      </c>
      <c r="G8553">
        <v>17.71202778</v>
      </c>
      <c r="H8553" t="s">
        <v>863</v>
      </c>
      <c r="I8553" t="s">
        <v>19</v>
      </c>
      <c r="J8553" t="s">
        <v>57</v>
      </c>
      <c r="K8553" t="s">
        <v>57</v>
      </c>
      <c r="L8553" t="s">
        <v>57</v>
      </c>
      <c r="M8553" t="s">
        <v>57</v>
      </c>
      <c r="N8553">
        <v>1</v>
      </c>
      <c r="O8553">
        <v>240</v>
      </c>
      <c r="P8553">
        <v>300</v>
      </c>
      <c r="Q8553">
        <v>3.7</v>
      </c>
      <c r="R8553">
        <v>2016</v>
      </c>
      <c r="S8553">
        <v>10</v>
      </c>
      <c r="T8553">
        <v>19</v>
      </c>
      <c r="U8553" s="1">
        <v>42662</v>
      </c>
      <c r="V8553" s="5">
        <f>Main[[#This Row],[Average_Cost_for_two]] * VLOOKUP(Main[[#This Row],[Currency]],'Currency'!A:B,2,FALSE)</f>
        <v>3.6</v>
      </c>
      <c r="W8553" s="5" t="str">
        <f>IF(Main[[#This Row],[Avg_Cost_USD]]&lt;10,"Low",
IF(Main[[#This Row],[Avg_Cost_USD]]&lt;=30,"Medium","High"))</f>
        <v>Low</v>
      </c>
    </row>
    <row r="8554" spans="1:23" x14ac:dyDescent="0.3">
      <c r="A8554">
        <v>2800128</v>
      </c>
      <c r="B8554" t="s">
        <v>8942</v>
      </c>
      <c r="C8554">
        <v>1</v>
      </c>
      <c r="D8554" t="s">
        <v>5569</v>
      </c>
      <c r="E8554" t="s">
        <v>8943</v>
      </c>
      <c r="F8554">
        <v>83.382858330000005</v>
      </c>
      <c r="G8554">
        <v>17.78386944</v>
      </c>
      <c r="H8554" t="s">
        <v>8944</v>
      </c>
      <c r="I8554" t="s">
        <v>19</v>
      </c>
      <c r="J8554" t="s">
        <v>57</v>
      </c>
      <c r="K8554" t="s">
        <v>57</v>
      </c>
      <c r="L8554" t="s">
        <v>57</v>
      </c>
      <c r="M8554" t="s">
        <v>57</v>
      </c>
      <c r="N8554">
        <v>2</v>
      </c>
      <c r="O8554">
        <v>169</v>
      </c>
      <c r="P8554">
        <v>450</v>
      </c>
      <c r="Q8554">
        <v>4</v>
      </c>
      <c r="R8554">
        <v>2010</v>
      </c>
      <c r="S8554">
        <v>10</v>
      </c>
      <c r="T8554">
        <v>2</v>
      </c>
      <c r="U8554" s="1">
        <v>40453</v>
      </c>
      <c r="V8554" s="5">
        <f>Main[[#This Row],[Average_Cost_for_two]] * VLOOKUP(Main[[#This Row],[Currency]],'Currency'!A:B,2,FALSE)</f>
        <v>5.4</v>
      </c>
      <c r="W8554" s="5" t="str">
        <f>IF(Main[[#This Row],[Avg_Cost_USD]]&lt;10,"Low",
IF(Main[[#This Row],[Avg_Cost_USD]]&lt;=30,"Medium","High"))</f>
        <v>Low</v>
      </c>
    </row>
    <row r="8555" spans="1:23" x14ac:dyDescent="0.3">
      <c r="A8555">
        <v>3403</v>
      </c>
      <c r="B8555" t="s">
        <v>8945</v>
      </c>
      <c r="C8555">
        <v>1</v>
      </c>
      <c r="D8555" t="s">
        <v>54</v>
      </c>
      <c r="E8555" t="s">
        <v>2565</v>
      </c>
      <c r="F8555">
        <v>77.241099000000006</v>
      </c>
      <c r="G8555">
        <v>28.601475799999999</v>
      </c>
      <c r="H8555" t="s">
        <v>8946</v>
      </c>
      <c r="I8555" t="s">
        <v>19</v>
      </c>
      <c r="J8555" t="s">
        <v>61</v>
      </c>
      <c r="K8555" t="s">
        <v>57</v>
      </c>
      <c r="L8555" t="s">
        <v>57</v>
      </c>
      <c r="M8555" t="s">
        <v>57</v>
      </c>
      <c r="N8555">
        <v>4</v>
      </c>
      <c r="O8555">
        <v>127</v>
      </c>
      <c r="P8555">
        <v>2200</v>
      </c>
      <c r="Q8555">
        <v>3.6</v>
      </c>
      <c r="R8555">
        <v>2017</v>
      </c>
      <c r="S8555">
        <v>11</v>
      </c>
      <c r="T8555">
        <v>12</v>
      </c>
      <c r="U8555" s="1">
        <v>43051</v>
      </c>
      <c r="V8555" s="5">
        <f>Main[[#This Row],[Average_Cost_for_two]] * VLOOKUP(Main[[#This Row],[Currency]],'Currency'!A:B,2,FALSE)</f>
        <v>26.400000000000002</v>
      </c>
      <c r="W8555" s="5" t="str">
        <f>IF(Main[[#This Row],[Avg_Cost_USD]]&lt;10,"Low",
IF(Main[[#This Row],[Avg_Cost_USD]]&lt;=30,"Medium","High"))</f>
        <v>Medium</v>
      </c>
    </row>
    <row r="8556" spans="1:23" x14ac:dyDescent="0.3">
      <c r="A8556">
        <v>2900550</v>
      </c>
      <c r="B8556" t="s">
        <v>2403</v>
      </c>
      <c r="C8556">
        <v>1</v>
      </c>
      <c r="D8556" t="s">
        <v>8224</v>
      </c>
      <c r="E8556" t="s">
        <v>8617</v>
      </c>
      <c r="F8556">
        <v>0</v>
      </c>
      <c r="G8556">
        <v>0</v>
      </c>
      <c r="H8556" t="s">
        <v>335</v>
      </c>
      <c r="I8556" t="s">
        <v>19</v>
      </c>
      <c r="J8556" t="s">
        <v>57</v>
      </c>
      <c r="K8556" t="s">
        <v>57</v>
      </c>
      <c r="L8556" t="s">
        <v>57</v>
      </c>
      <c r="M8556" t="s">
        <v>57</v>
      </c>
      <c r="N8556">
        <v>2</v>
      </c>
      <c r="O8556">
        <v>145</v>
      </c>
      <c r="P8556">
        <v>500</v>
      </c>
      <c r="Q8556">
        <v>4</v>
      </c>
      <c r="R8556">
        <v>2013</v>
      </c>
      <c r="S8556">
        <v>9</v>
      </c>
      <c r="T8556">
        <v>21</v>
      </c>
      <c r="U8556" s="1">
        <v>41538</v>
      </c>
      <c r="V8556" s="5">
        <f>Main[[#This Row],[Average_Cost_for_two]] * VLOOKUP(Main[[#This Row],[Currency]],'Currency'!A:B,2,FALSE)</f>
        <v>6</v>
      </c>
      <c r="W8556" s="5" t="str">
        <f>IF(Main[[#This Row],[Avg_Cost_USD]]&lt;10,"Low",
IF(Main[[#This Row],[Avg_Cost_USD]]&lt;=30,"Medium","High"))</f>
        <v>Low</v>
      </c>
    </row>
    <row r="8557" spans="1:23" x14ac:dyDescent="0.3">
      <c r="A8557">
        <v>3500488</v>
      </c>
      <c r="B8557" t="s">
        <v>8947</v>
      </c>
      <c r="C8557">
        <v>1</v>
      </c>
      <c r="D8557" t="s">
        <v>1623</v>
      </c>
      <c r="E8557" t="s">
        <v>4964</v>
      </c>
      <c r="F8557">
        <v>0</v>
      </c>
      <c r="G8557">
        <v>0</v>
      </c>
      <c r="H8557" t="s">
        <v>301</v>
      </c>
      <c r="I8557" t="s">
        <v>19</v>
      </c>
      <c r="J8557" t="s">
        <v>57</v>
      </c>
      <c r="K8557" t="s">
        <v>57</v>
      </c>
      <c r="L8557" t="s">
        <v>57</v>
      </c>
      <c r="M8557" t="s">
        <v>57</v>
      </c>
      <c r="N8557">
        <v>2</v>
      </c>
      <c r="O8557">
        <v>39</v>
      </c>
      <c r="P8557">
        <v>400</v>
      </c>
      <c r="Q8557">
        <v>3.9</v>
      </c>
      <c r="R8557">
        <v>2013</v>
      </c>
      <c r="S8557">
        <v>9</v>
      </c>
      <c r="T8557">
        <v>5</v>
      </c>
      <c r="U8557" s="1">
        <v>41522</v>
      </c>
      <c r="V8557" s="5">
        <f>Main[[#This Row],[Average_Cost_for_two]] * VLOOKUP(Main[[#This Row],[Currency]],'Currency'!A:B,2,FALSE)</f>
        <v>4.8</v>
      </c>
      <c r="W8557" s="5" t="str">
        <f>IF(Main[[#This Row],[Avg_Cost_USD]]&lt;10,"Low",
IF(Main[[#This Row],[Avg_Cost_USD]]&lt;=30,"Medium","High"))</f>
        <v>Low</v>
      </c>
    </row>
    <row r="8558" spans="1:23" x14ac:dyDescent="0.3">
      <c r="A8558">
        <v>2100921</v>
      </c>
      <c r="B8558" t="s">
        <v>8948</v>
      </c>
      <c r="C8558">
        <v>1</v>
      </c>
      <c r="D8558" t="s">
        <v>2453</v>
      </c>
      <c r="E8558" t="s">
        <v>6056</v>
      </c>
      <c r="F8558">
        <v>0</v>
      </c>
      <c r="G8558">
        <v>0</v>
      </c>
      <c r="H8558" t="s">
        <v>8946</v>
      </c>
      <c r="I8558" t="s">
        <v>19</v>
      </c>
      <c r="J8558" t="s">
        <v>57</v>
      </c>
      <c r="K8558" t="s">
        <v>57</v>
      </c>
      <c r="L8558" t="s">
        <v>57</v>
      </c>
      <c r="M8558" t="s">
        <v>57</v>
      </c>
      <c r="N8558">
        <v>3</v>
      </c>
      <c r="O8558">
        <v>110</v>
      </c>
      <c r="P8558">
        <v>1400</v>
      </c>
      <c r="Q8558">
        <v>4.2</v>
      </c>
      <c r="R8558">
        <v>2018</v>
      </c>
      <c r="S8558">
        <v>9</v>
      </c>
      <c r="T8558">
        <v>19</v>
      </c>
      <c r="U8558" s="1">
        <v>43362</v>
      </c>
      <c r="V8558" s="5">
        <f>Main[[#This Row],[Average_Cost_for_two]] * VLOOKUP(Main[[#This Row],[Currency]],'Currency'!A:B,2,FALSE)</f>
        <v>16.8</v>
      </c>
      <c r="W8558" s="5" t="str">
        <f>IF(Main[[#This Row],[Avg_Cost_USD]]&lt;10,"Low",
IF(Main[[#This Row],[Avg_Cost_USD]]&lt;=30,"Medium","High"))</f>
        <v>Medium</v>
      </c>
    </row>
    <row r="8559" spans="1:23" x14ac:dyDescent="0.3">
      <c r="A8559">
        <v>18400368</v>
      </c>
      <c r="B8559" t="s">
        <v>2278</v>
      </c>
      <c r="C8559">
        <v>1</v>
      </c>
      <c r="D8559" t="s">
        <v>8318</v>
      </c>
      <c r="E8559" t="s">
        <v>8582</v>
      </c>
      <c r="F8559">
        <v>0</v>
      </c>
      <c r="G8559">
        <v>0</v>
      </c>
      <c r="H8559" t="s">
        <v>287</v>
      </c>
      <c r="I8559" t="s">
        <v>19</v>
      </c>
      <c r="J8559" t="s">
        <v>57</v>
      </c>
      <c r="K8559" t="s">
        <v>57</v>
      </c>
      <c r="L8559" t="s">
        <v>57</v>
      </c>
      <c r="M8559" t="s">
        <v>57</v>
      </c>
      <c r="N8559">
        <v>3</v>
      </c>
      <c r="O8559">
        <v>41</v>
      </c>
      <c r="P8559">
        <v>1300</v>
      </c>
      <c r="Q8559">
        <v>3.9</v>
      </c>
      <c r="R8559">
        <v>2017</v>
      </c>
      <c r="S8559">
        <v>9</v>
      </c>
      <c r="T8559">
        <v>11</v>
      </c>
      <c r="U8559" s="1">
        <v>42989</v>
      </c>
      <c r="V8559" s="5">
        <f>Main[[#This Row],[Average_Cost_for_two]] * VLOOKUP(Main[[#This Row],[Currency]],'Currency'!A:B,2,FALSE)</f>
        <v>15.6</v>
      </c>
      <c r="W8559" s="5" t="str">
        <f>IF(Main[[#This Row],[Avg_Cost_USD]]&lt;10,"Low",
IF(Main[[#This Row],[Avg_Cost_USD]]&lt;=30,"Medium","High"))</f>
        <v>Medium</v>
      </c>
    </row>
    <row r="8560" spans="1:23" x14ac:dyDescent="0.3">
      <c r="A8560">
        <v>3100302</v>
      </c>
      <c r="B8560" t="s">
        <v>8949</v>
      </c>
      <c r="C8560">
        <v>1</v>
      </c>
      <c r="D8560" t="s">
        <v>5821</v>
      </c>
      <c r="E8560" t="s">
        <v>8950</v>
      </c>
      <c r="F8560">
        <v>0</v>
      </c>
      <c r="G8560">
        <v>0</v>
      </c>
      <c r="H8560" t="s">
        <v>1073</v>
      </c>
      <c r="I8560" t="s">
        <v>19</v>
      </c>
      <c r="J8560" t="s">
        <v>57</v>
      </c>
      <c r="K8560" t="s">
        <v>57</v>
      </c>
      <c r="L8560" t="s">
        <v>57</v>
      </c>
      <c r="M8560" t="s">
        <v>57</v>
      </c>
      <c r="N8560">
        <v>3</v>
      </c>
      <c r="O8560">
        <v>245</v>
      </c>
      <c r="P8560">
        <v>800</v>
      </c>
      <c r="Q8560">
        <v>4.0999999999999996</v>
      </c>
      <c r="R8560">
        <v>2014</v>
      </c>
      <c r="S8560">
        <v>9</v>
      </c>
      <c r="T8560">
        <v>18</v>
      </c>
      <c r="U8560" s="1">
        <v>41900</v>
      </c>
      <c r="V8560" s="5">
        <f>Main[[#This Row],[Average_Cost_for_two]] * VLOOKUP(Main[[#This Row],[Currency]],'Currency'!A:B,2,FALSE)</f>
        <v>9.6</v>
      </c>
      <c r="W8560" s="5" t="str">
        <f>IF(Main[[#This Row],[Avg_Cost_USD]]&lt;10,"Low",
IF(Main[[#This Row],[Avg_Cost_USD]]&lt;=30,"Medium","High"))</f>
        <v>Low</v>
      </c>
    </row>
    <row r="8561" spans="1:23" x14ac:dyDescent="0.3">
      <c r="A8561">
        <v>1600307</v>
      </c>
      <c r="B8561" t="s">
        <v>8951</v>
      </c>
      <c r="C8561">
        <v>1</v>
      </c>
      <c r="D8561" t="s">
        <v>1630</v>
      </c>
      <c r="E8561" t="s">
        <v>8265</v>
      </c>
      <c r="F8561">
        <v>0</v>
      </c>
      <c r="G8561">
        <v>0</v>
      </c>
      <c r="H8561" t="s">
        <v>56</v>
      </c>
      <c r="I8561" t="s">
        <v>19</v>
      </c>
      <c r="J8561" t="s">
        <v>57</v>
      </c>
      <c r="K8561" t="s">
        <v>57</v>
      </c>
      <c r="L8561" t="s">
        <v>57</v>
      </c>
      <c r="M8561" t="s">
        <v>57</v>
      </c>
      <c r="N8561">
        <v>3</v>
      </c>
      <c r="O8561">
        <v>24</v>
      </c>
      <c r="P8561">
        <v>800</v>
      </c>
      <c r="Q8561">
        <v>3.4</v>
      </c>
      <c r="R8561">
        <v>2015</v>
      </c>
      <c r="S8561">
        <v>9</v>
      </c>
      <c r="T8561">
        <v>2</v>
      </c>
      <c r="U8561" s="1">
        <v>42249</v>
      </c>
      <c r="V8561" s="5">
        <f>Main[[#This Row],[Average_Cost_for_two]] * VLOOKUP(Main[[#This Row],[Currency]],'Currency'!A:B,2,FALSE)</f>
        <v>9.6</v>
      </c>
      <c r="W8561" s="5" t="str">
        <f>IF(Main[[#This Row],[Avg_Cost_USD]]&lt;10,"Low",
IF(Main[[#This Row],[Avg_Cost_USD]]&lt;=30,"Medium","High"))</f>
        <v>Low</v>
      </c>
    </row>
    <row r="8562" spans="1:23" x14ac:dyDescent="0.3">
      <c r="A8562">
        <v>3400341</v>
      </c>
      <c r="B8562" t="s">
        <v>8952</v>
      </c>
      <c r="C8562">
        <v>1</v>
      </c>
      <c r="D8562" t="s">
        <v>5848</v>
      </c>
      <c r="E8562" t="s">
        <v>8681</v>
      </c>
      <c r="F8562">
        <v>0</v>
      </c>
      <c r="G8562">
        <v>0</v>
      </c>
      <c r="H8562" t="s">
        <v>287</v>
      </c>
      <c r="I8562" t="s">
        <v>19</v>
      </c>
      <c r="J8562" t="s">
        <v>57</v>
      </c>
      <c r="K8562" t="s">
        <v>57</v>
      </c>
      <c r="L8562" t="s">
        <v>57</v>
      </c>
      <c r="M8562" t="s">
        <v>57</v>
      </c>
      <c r="N8562">
        <v>2</v>
      </c>
      <c r="O8562">
        <v>71</v>
      </c>
      <c r="P8562">
        <v>700</v>
      </c>
      <c r="Q8562">
        <v>3.5</v>
      </c>
      <c r="R8562">
        <v>2016</v>
      </c>
      <c r="S8562">
        <v>8</v>
      </c>
      <c r="T8562">
        <v>4</v>
      </c>
      <c r="U8562" s="1">
        <v>42586</v>
      </c>
      <c r="V8562" s="5">
        <f>Main[[#This Row],[Average_Cost_for_two]] * VLOOKUP(Main[[#This Row],[Currency]],'Currency'!A:B,2,FALSE)</f>
        <v>8.4</v>
      </c>
      <c r="W8562" s="5" t="str">
        <f>IF(Main[[#This Row],[Avg_Cost_USD]]&lt;10,"Low",
IF(Main[[#This Row],[Avg_Cost_USD]]&lt;=30,"Medium","High"))</f>
        <v>Low</v>
      </c>
    </row>
    <row r="8563" spans="1:23" x14ac:dyDescent="0.3">
      <c r="A8563">
        <v>17960073</v>
      </c>
      <c r="B8563" t="s">
        <v>8953</v>
      </c>
      <c r="C8563">
        <v>1</v>
      </c>
      <c r="D8563" t="s">
        <v>1634</v>
      </c>
      <c r="E8563" t="s">
        <v>117</v>
      </c>
      <c r="F8563">
        <v>0</v>
      </c>
      <c r="G8563">
        <v>0</v>
      </c>
      <c r="H8563" t="s">
        <v>547</v>
      </c>
      <c r="I8563" t="s">
        <v>19</v>
      </c>
      <c r="J8563" t="s">
        <v>57</v>
      </c>
      <c r="K8563" t="s">
        <v>57</v>
      </c>
      <c r="L8563" t="s">
        <v>57</v>
      </c>
      <c r="M8563" t="s">
        <v>57</v>
      </c>
      <c r="N8563">
        <v>3</v>
      </c>
      <c r="O8563">
        <v>18</v>
      </c>
      <c r="P8563">
        <v>600</v>
      </c>
      <c r="Q8563">
        <v>3.4</v>
      </c>
      <c r="R8563">
        <v>2017</v>
      </c>
      <c r="S8563">
        <v>8</v>
      </c>
      <c r="T8563">
        <v>16</v>
      </c>
      <c r="U8563" s="1">
        <v>42963</v>
      </c>
      <c r="V8563" s="5">
        <f>Main[[#This Row],[Average_Cost_for_two]] * VLOOKUP(Main[[#This Row],[Currency]],'Currency'!A:B,2,FALSE)</f>
        <v>7.2</v>
      </c>
      <c r="W8563" s="5" t="str">
        <f>IF(Main[[#This Row],[Avg_Cost_USD]]&lt;10,"Low",
IF(Main[[#This Row],[Avg_Cost_USD]]&lt;=30,"Medium","High"))</f>
        <v>Low</v>
      </c>
    </row>
    <row r="8564" spans="1:23" x14ac:dyDescent="0.3">
      <c r="A8564">
        <v>2200153</v>
      </c>
      <c r="B8564" t="s">
        <v>5148</v>
      </c>
      <c r="C8564">
        <v>1</v>
      </c>
      <c r="D8564" t="s">
        <v>8285</v>
      </c>
      <c r="E8564" t="s">
        <v>8351</v>
      </c>
      <c r="F8564">
        <v>0</v>
      </c>
      <c r="G8564">
        <v>0</v>
      </c>
      <c r="H8564" t="s">
        <v>315</v>
      </c>
      <c r="I8564" t="s">
        <v>19</v>
      </c>
      <c r="J8564" t="s">
        <v>57</v>
      </c>
      <c r="K8564" t="s">
        <v>57</v>
      </c>
      <c r="L8564" t="s">
        <v>57</v>
      </c>
      <c r="M8564" t="s">
        <v>57</v>
      </c>
      <c r="N8564">
        <v>1</v>
      </c>
      <c r="O8564">
        <v>140</v>
      </c>
      <c r="P8564">
        <v>150</v>
      </c>
      <c r="Q8564">
        <v>4.0999999999999996</v>
      </c>
      <c r="R8564">
        <v>2014</v>
      </c>
      <c r="S8564">
        <v>8</v>
      </c>
      <c r="T8564">
        <v>14</v>
      </c>
      <c r="U8564" s="1">
        <v>41865</v>
      </c>
      <c r="V8564" s="5">
        <f>Main[[#This Row],[Average_Cost_for_two]] * VLOOKUP(Main[[#This Row],[Currency]],'Currency'!A:B,2,FALSE)</f>
        <v>1.8</v>
      </c>
      <c r="W8564" s="5" t="str">
        <f>IF(Main[[#This Row],[Avg_Cost_USD]]&lt;10,"Low",
IF(Main[[#This Row],[Avg_Cost_USD]]&lt;=30,"Medium","High"))</f>
        <v>Low</v>
      </c>
    </row>
    <row r="8565" spans="1:23" x14ac:dyDescent="0.3">
      <c r="A8565">
        <v>2900587</v>
      </c>
      <c r="B8565" t="s">
        <v>8954</v>
      </c>
      <c r="C8565">
        <v>1</v>
      </c>
      <c r="D8565" t="s">
        <v>8224</v>
      </c>
      <c r="E8565" t="s">
        <v>8892</v>
      </c>
      <c r="F8565">
        <v>0</v>
      </c>
      <c r="G8565">
        <v>0</v>
      </c>
      <c r="H8565" t="s">
        <v>301</v>
      </c>
      <c r="I8565" t="s">
        <v>19</v>
      </c>
      <c r="J8565" t="s">
        <v>57</v>
      </c>
      <c r="K8565" t="s">
        <v>57</v>
      </c>
      <c r="L8565" t="s">
        <v>57</v>
      </c>
      <c r="M8565" t="s">
        <v>57</v>
      </c>
      <c r="N8565">
        <v>2</v>
      </c>
      <c r="O8565">
        <v>289</v>
      </c>
      <c r="P8565">
        <v>500</v>
      </c>
      <c r="Q8565">
        <v>3.9</v>
      </c>
      <c r="R8565">
        <v>2010</v>
      </c>
      <c r="S8565">
        <v>8</v>
      </c>
      <c r="T8565">
        <v>27</v>
      </c>
      <c r="U8565" s="1">
        <v>40417</v>
      </c>
      <c r="V8565" s="5">
        <f>Main[[#This Row],[Average_Cost_for_two]] * VLOOKUP(Main[[#This Row],[Currency]],'Currency'!A:B,2,FALSE)</f>
        <v>6</v>
      </c>
      <c r="W8565" s="5" t="str">
        <f>IF(Main[[#This Row],[Avg_Cost_USD]]&lt;10,"Low",
IF(Main[[#This Row],[Avg_Cost_USD]]&lt;=30,"Medium","High"))</f>
        <v>Low</v>
      </c>
    </row>
    <row r="8566" spans="1:23" x14ac:dyDescent="0.3">
      <c r="A8566">
        <v>2100776</v>
      </c>
      <c r="B8566" t="s">
        <v>8955</v>
      </c>
      <c r="C8566">
        <v>1</v>
      </c>
      <c r="D8566" t="s">
        <v>2453</v>
      </c>
      <c r="E8566" t="s">
        <v>8311</v>
      </c>
      <c r="F8566">
        <v>0</v>
      </c>
      <c r="G8566">
        <v>0</v>
      </c>
      <c r="H8566" t="s">
        <v>7656</v>
      </c>
      <c r="I8566" t="s">
        <v>19</v>
      </c>
      <c r="J8566" t="s">
        <v>57</v>
      </c>
      <c r="K8566" t="s">
        <v>57</v>
      </c>
      <c r="L8566" t="s">
        <v>57</v>
      </c>
      <c r="M8566" t="s">
        <v>57</v>
      </c>
      <c r="N8566">
        <v>2</v>
      </c>
      <c r="O8566">
        <v>96</v>
      </c>
      <c r="P8566">
        <v>700</v>
      </c>
      <c r="Q8566">
        <v>4.3</v>
      </c>
      <c r="R8566">
        <v>2017</v>
      </c>
      <c r="S8566">
        <v>8</v>
      </c>
      <c r="T8566">
        <v>23</v>
      </c>
      <c r="U8566" s="1">
        <v>42970</v>
      </c>
      <c r="V8566" s="5">
        <f>Main[[#This Row],[Average_Cost_for_two]] * VLOOKUP(Main[[#This Row],[Currency]],'Currency'!A:B,2,FALSE)</f>
        <v>8.4</v>
      </c>
      <c r="W8566" s="5" t="str">
        <f>IF(Main[[#This Row],[Avg_Cost_USD]]&lt;10,"Low",
IF(Main[[#This Row],[Avg_Cost_USD]]&lt;=30,"Medium","High"))</f>
        <v>Low</v>
      </c>
    </row>
    <row r="8567" spans="1:23" x14ac:dyDescent="0.3">
      <c r="A8567">
        <v>2300183</v>
      </c>
      <c r="B8567" t="s">
        <v>8956</v>
      </c>
      <c r="C8567">
        <v>1</v>
      </c>
      <c r="D8567" t="s">
        <v>5558</v>
      </c>
      <c r="E8567" t="s">
        <v>8812</v>
      </c>
      <c r="F8567">
        <v>0</v>
      </c>
      <c r="G8567">
        <v>0</v>
      </c>
      <c r="H8567" t="s">
        <v>2548</v>
      </c>
      <c r="I8567" t="s">
        <v>19</v>
      </c>
      <c r="J8567" t="s">
        <v>57</v>
      </c>
      <c r="K8567" t="s">
        <v>57</v>
      </c>
      <c r="L8567" t="s">
        <v>57</v>
      </c>
      <c r="M8567" t="s">
        <v>57</v>
      </c>
      <c r="N8567">
        <v>2</v>
      </c>
      <c r="O8567">
        <v>97</v>
      </c>
      <c r="P8567">
        <v>500</v>
      </c>
      <c r="Q8567">
        <v>3.9</v>
      </c>
      <c r="R8567">
        <v>2012</v>
      </c>
      <c r="S8567">
        <v>8</v>
      </c>
      <c r="T8567">
        <v>21</v>
      </c>
      <c r="U8567" s="1">
        <v>41142</v>
      </c>
      <c r="V8567" s="5">
        <f>Main[[#This Row],[Average_Cost_for_two]] * VLOOKUP(Main[[#This Row],[Currency]],'Currency'!A:B,2,FALSE)</f>
        <v>6</v>
      </c>
      <c r="W8567" s="5" t="str">
        <f>IF(Main[[#This Row],[Avg_Cost_USD]]&lt;10,"Low",
IF(Main[[#This Row],[Avg_Cost_USD]]&lt;=30,"Medium","High"))</f>
        <v>Low</v>
      </c>
    </row>
    <row r="8568" spans="1:23" x14ac:dyDescent="0.3">
      <c r="A8568">
        <v>801693</v>
      </c>
      <c r="B8568" t="s">
        <v>8957</v>
      </c>
      <c r="C8568">
        <v>1</v>
      </c>
      <c r="D8568" t="s">
        <v>5960</v>
      </c>
      <c r="E8568" t="s">
        <v>8580</v>
      </c>
      <c r="F8568">
        <v>0</v>
      </c>
      <c r="G8568">
        <v>0</v>
      </c>
      <c r="H8568" t="s">
        <v>8958</v>
      </c>
      <c r="I8568" t="s">
        <v>19</v>
      </c>
      <c r="J8568" t="s">
        <v>57</v>
      </c>
      <c r="K8568" t="s">
        <v>57</v>
      </c>
      <c r="L8568" t="s">
        <v>57</v>
      </c>
      <c r="M8568" t="s">
        <v>57</v>
      </c>
      <c r="N8568">
        <v>3</v>
      </c>
      <c r="O8568">
        <v>79</v>
      </c>
      <c r="P8568">
        <v>1000</v>
      </c>
      <c r="Q8568">
        <v>4</v>
      </c>
      <c r="R8568">
        <v>2013</v>
      </c>
      <c r="S8568">
        <v>8</v>
      </c>
      <c r="T8568">
        <v>21</v>
      </c>
      <c r="U8568" s="1">
        <v>41507</v>
      </c>
      <c r="V8568" s="5">
        <f>Main[[#This Row],[Average_Cost_for_two]] * VLOOKUP(Main[[#This Row],[Currency]],'Currency'!A:B,2,FALSE)</f>
        <v>12</v>
      </c>
      <c r="W8568" s="5" t="str">
        <f>IF(Main[[#This Row],[Avg_Cost_USD]]&lt;10,"Low",
IF(Main[[#This Row],[Avg_Cost_USD]]&lt;=30,"Medium","High"))</f>
        <v>Medium</v>
      </c>
    </row>
    <row r="8569" spans="1:23" x14ac:dyDescent="0.3">
      <c r="A8569">
        <v>18444271</v>
      </c>
      <c r="B8569" t="s">
        <v>8959</v>
      </c>
      <c r="C8569">
        <v>1</v>
      </c>
      <c r="D8569" t="s">
        <v>8318</v>
      </c>
      <c r="E8569" t="s">
        <v>8960</v>
      </c>
      <c r="F8569">
        <v>0</v>
      </c>
      <c r="G8569">
        <v>0</v>
      </c>
      <c r="H8569" t="s">
        <v>372</v>
      </c>
      <c r="I8569" t="s">
        <v>19</v>
      </c>
      <c r="J8569" t="s">
        <v>57</v>
      </c>
      <c r="K8569" t="s">
        <v>57</v>
      </c>
      <c r="L8569" t="s">
        <v>57</v>
      </c>
      <c r="M8569" t="s">
        <v>57</v>
      </c>
      <c r="N8569">
        <v>3</v>
      </c>
      <c r="O8569">
        <v>17</v>
      </c>
      <c r="P8569">
        <v>1500</v>
      </c>
      <c r="Q8569">
        <v>3.5</v>
      </c>
      <c r="R8569">
        <v>2011</v>
      </c>
      <c r="S8569">
        <v>8</v>
      </c>
      <c r="T8569">
        <v>24</v>
      </c>
      <c r="U8569" s="1">
        <v>40779</v>
      </c>
      <c r="V8569" s="5">
        <f>Main[[#This Row],[Average_Cost_for_two]] * VLOOKUP(Main[[#This Row],[Currency]],'Currency'!A:B,2,FALSE)</f>
        <v>18</v>
      </c>
      <c r="W8569" s="5" t="str">
        <f>IF(Main[[#This Row],[Avg_Cost_USD]]&lt;10,"Low",
IF(Main[[#This Row],[Avg_Cost_USD]]&lt;=30,"Medium","High"))</f>
        <v>Medium</v>
      </c>
    </row>
    <row r="8570" spans="1:23" x14ac:dyDescent="0.3">
      <c r="A8570">
        <v>3100148</v>
      </c>
      <c r="B8570" t="s">
        <v>8961</v>
      </c>
      <c r="C8570">
        <v>1</v>
      </c>
      <c r="D8570" t="s">
        <v>5821</v>
      </c>
      <c r="E8570" t="s">
        <v>8926</v>
      </c>
      <c r="F8570">
        <v>0</v>
      </c>
      <c r="G8570">
        <v>0</v>
      </c>
      <c r="H8570" t="s">
        <v>1348</v>
      </c>
      <c r="I8570" t="s">
        <v>19</v>
      </c>
      <c r="J8570" t="s">
        <v>57</v>
      </c>
      <c r="K8570" t="s">
        <v>57</v>
      </c>
      <c r="L8570" t="s">
        <v>57</v>
      </c>
      <c r="M8570" t="s">
        <v>57</v>
      </c>
      <c r="N8570">
        <v>2</v>
      </c>
      <c r="O8570">
        <v>127</v>
      </c>
      <c r="P8570">
        <v>600</v>
      </c>
      <c r="Q8570">
        <v>3.5</v>
      </c>
      <c r="R8570">
        <v>2012</v>
      </c>
      <c r="S8570">
        <v>8</v>
      </c>
      <c r="T8570">
        <v>9</v>
      </c>
      <c r="U8570" s="1">
        <v>41130</v>
      </c>
      <c r="V8570" s="5">
        <f>Main[[#This Row],[Average_Cost_for_two]] * VLOOKUP(Main[[#This Row],[Currency]],'Currency'!A:B,2,FALSE)</f>
        <v>7.2</v>
      </c>
      <c r="W8570" s="5" t="str">
        <f>IF(Main[[#This Row],[Avg_Cost_USD]]&lt;10,"Low",
IF(Main[[#This Row],[Avg_Cost_USD]]&lt;=30,"Medium","High"))</f>
        <v>Low</v>
      </c>
    </row>
    <row r="8571" spans="1:23" x14ac:dyDescent="0.3">
      <c r="A8571">
        <v>1600227</v>
      </c>
      <c r="B8571" t="s">
        <v>8962</v>
      </c>
      <c r="C8571">
        <v>1</v>
      </c>
      <c r="D8571" t="s">
        <v>1630</v>
      </c>
      <c r="E8571" t="s">
        <v>1631</v>
      </c>
      <c r="F8571">
        <v>0</v>
      </c>
      <c r="G8571">
        <v>0</v>
      </c>
      <c r="H8571" t="s">
        <v>3773</v>
      </c>
      <c r="I8571" t="s">
        <v>19</v>
      </c>
      <c r="J8571" t="s">
        <v>57</v>
      </c>
      <c r="K8571" t="s">
        <v>57</v>
      </c>
      <c r="L8571" t="s">
        <v>57</v>
      </c>
      <c r="M8571" t="s">
        <v>57</v>
      </c>
      <c r="N8571">
        <v>2</v>
      </c>
      <c r="O8571">
        <v>76</v>
      </c>
      <c r="P8571">
        <v>400</v>
      </c>
      <c r="Q8571">
        <v>3.8</v>
      </c>
      <c r="R8571">
        <v>2010</v>
      </c>
      <c r="S8571">
        <v>8</v>
      </c>
      <c r="T8571">
        <v>9</v>
      </c>
      <c r="U8571" s="1">
        <v>40399</v>
      </c>
      <c r="V8571" s="5">
        <f>Main[[#This Row],[Average_Cost_for_two]] * VLOOKUP(Main[[#This Row],[Currency]],'Currency'!A:B,2,FALSE)</f>
        <v>4.8</v>
      </c>
      <c r="W8571" s="5" t="str">
        <f>IF(Main[[#This Row],[Avg_Cost_USD]]&lt;10,"Low",
IF(Main[[#This Row],[Avg_Cost_USD]]&lt;=30,"Medium","High"))</f>
        <v>Low</v>
      </c>
    </row>
    <row r="8572" spans="1:23" x14ac:dyDescent="0.3">
      <c r="A8572">
        <v>2700263</v>
      </c>
      <c r="B8572" t="s">
        <v>8963</v>
      </c>
      <c r="C8572">
        <v>1</v>
      </c>
      <c r="D8572" t="s">
        <v>8272</v>
      </c>
      <c r="E8572" t="s">
        <v>8964</v>
      </c>
      <c r="F8572">
        <v>0</v>
      </c>
      <c r="G8572">
        <v>0</v>
      </c>
      <c r="H8572" t="s">
        <v>8965</v>
      </c>
      <c r="I8572" t="s">
        <v>19</v>
      </c>
      <c r="J8572" t="s">
        <v>57</v>
      </c>
      <c r="K8572" t="s">
        <v>57</v>
      </c>
      <c r="L8572" t="s">
        <v>57</v>
      </c>
      <c r="M8572" t="s">
        <v>57</v>
      </c>
      <c r="N8572">
        <v>3</v>
      </c>
      <c r="O8572">
        <v>81</v>
      </c>
      <c r="P8572">
        <v>1000</v>
      </c>
      <c r="Q8572">
        <v>3.7</v>
      </c>
      <c r="R8572">
        <v>2010</v>
      </c>
      <c r="S8572">
        <v>8</v>
      </c>
      <c r="T8572">
        <v>7</v>
      </c>
      <c r="U8572" s="1">
        <v>40397</v>
      </c>
      <c r="V8572" s="5">
        <f>Main[[#This Row],[Average_Cost_for_two]] * VLOOKUP(Main[[#This Row],[Currency]],'Currency'!A:B,2,FALSE)</f>
        <v>12</v>
      </c>
      <c r="W8572" s="5" t="str">
        <f>IF(Main[[#This Row],[Avg_Cost_USD]]&lt;10,"Low",
IF(Main[[#This Row],[Avg_Cost_USD]]&lt;=30,"Medium","High"))</f>
        <v>Medium</v>
      </c>
    </row>
    <row r="8573" spans="1:23" x14ac:dyDescent="0.3">
      <c r="A8573">
        <v>3955</v>
      </c>
      <c r="B8573" t="s">
        <v>8966</v>
      </c>
      <c r="C8573">
        <v>1</v>
      </c>
      <c r="D8573" t="s">
        <v>54</v>
      </c>
      <c r="E8573" t="s">
        <v>2088</v>
      </c>
      <c r="F8573">
        <v>77.195892000000001</v>
      </c>
      <c r="G8573">
        <v>28.597062000000001</v>
      </c>
      <c r="H8573" t="s">
        <v>1917</v>
      </c>
      <c r="I8573" t="s">
        <v>19</v>
      </c>
      <c r="J8573" t="s">
        <v>61</v>
      </c>
      <c r="K8573" t="s">
        <v>57</v>
      </c>
      <c r="L8573" t="s">
        <v>57</v>
      </c>
      <c r="M8573" t="s">
        <v>57</v>
      </c>
      <c r="N8573">
        <v>4</v>
      </c>
      <c r="O8573">
        <v>48</v>
      </c>
      <c r="P8573">
        <v>2200</v>
      </c>
      <c r="Q8573">
        <v>3.2</v>
      </c>
      <c r="R8573">
        <v>2016</v>
      </c>
      <c r="S8573">
        <v>11</v>
      </c>
      <c r="T8573">
        <v>12</v>
      </c>
      <c r="U8573" s="1">
        <v>42686</v>
      </c>
      <c r="V8573" s="5">
        <f>Main[[#This Row],[Average_Cost_for_two]] * VLOOKUP(Main[[#This Row],[Currency]],'Currency'!A:B,2,FALSE)</f>
        <v>26.400000000000002</v>
      </c>
      <c r="W8573" s="5" t="str">
        <f>IF(Main[[#This Row],[Avg_Cost_USD]]&lt;10,"Low",
IF(Main[[#This Row],[Avg_Cost_USD]]&lt;=30,"Medium","High"))</f>
        <v>Medium</v>
      </c>
    </row>
    <row r="8574" spans="1:23" x14ac:dyDescent="0.3">
      <c r="A8574">
        <v>2800418</v>
      </c>
      <c r="B8574" t="s">
        <v>8967</v>
      </c>
      <c r="C8574">
        <v>1</v>
      </c>
      <c r="D8574" t="s">
        <v>5569</v>
      </c>
      <c r="E8574" t="s">
        <v>8885</v>
      </c>
      <c r="F8574">
        <v>0</v>
      </c>
      <c r="G8574">
        <v>0</v>
      </c>
      <c r="H8574" t="s">
        <v>2201</v>
      </c>
      <c r="I8574" t="s">
        <v>19</v>
      </c>
      <c r="J8574" t="s">
        <v>57</v>
      </c>
      <c r="K8574" t="s">
        <v>57</v>
      </c>
      <c r="L8574" t="s">
        <v>57</v>
      </c>
      <c r="M8574" t="s">
        <v>57</v>
      </c>
      <c r="N8574">
        <v>2</v>
      </c>
      <c r="O8574">
        <v>85</v>
      </c>
      <c r="P8574">
        <v>400</v>
      </c>
      <c r="Q8574">
        <v>3.7</v>
      </c>
      <c r="R8574">
        <v>2017</v>
      </c>
      <c r="S8574">
        <v>8</v>
      </c>
      <c r="T8574">
        <v>18</v>
      </c>
      <c r="U8574" s="1">
        <v>42965</v>
      </c>
      <c r="V8574" s="5">
        <f>Main[[#This Row],[Average_Cost_for_two]] * VLOOKUP(Main[[#This Row],[Currency]],'Currency'!A:B,2,FALSE)</f>
        <v>4.8</v>
      </c>
      <c r="W8574" s="5" t="str">
        <f>IF(Main[[#This Row],[Avg_Cost_USD]]&lt;10,"Low",
IF(Main[[#This Row],[Avg_Cost_USD]]&lt;=30,"Medium","High"))</f>
        <v>Low</v>
      </c>
    </row>
    <row r="8575" spans="1:23" x14ac:dyDescent="0.3">
      <c r="A8575">
        <v>18204507</v>
      </c>
      <c r="B8575" t="s">
        <v>8968</v>
      </c>
      <c r="C8575">
        <v>1</v>
      </c>
      <c r="D8575" t="s">
        <v>8285</v>
      </c>
      <c r="E8575" t="s">
        <v>8969</v>
      </c>
      <c r="F8575">
        <v>0</v>
      </c>
      <c r="G8575">
        <v>0</v>
      </c>
      <c r="H8575" t="s">
        <v>618</v>
      </c>
      <c r="I8575" t="s">
        <v>19</v>
      </c>
      <c r="J8575" t="s">
        <v>57</v>
      </c>
      <c r="K8575" t="s">
        <v>57</v>
      </c>
      <c r="L8575" t="s">
        <v>57</v>
      </c>
      <c r="M8575" t="s">
        <v>57</v>
      </c>
      <c r="N8575">
        <v>1</v>
      </c>
      <c r="O8575">
        <v>52</v>
      </c>
      <c r="P8575">
        <v>100</v>
      </c>
      <c r="Q8575">
        <v>4</v>
      </c>
      <c r="R8575">
        <v>2013</v>
      </c>
      <c r="S8575">
        <v>7</v>
      </c>
      <c r="T8575">
        <v>22</v>
      </c>
      <c r="U8575" s="1">
        <v>41477</v>
      </c>
      <c r="V8575" s="5">
        <f>Main[[#This Row],[Average_Cost_for_two]] * VLOOKUP(Main[[#This Row],[Currency]],'Currency'!A:B,2,FALSE)</f>
        <v>1.2</v>
      </c>
      <c r="W8575" s="5" t="str">
        <f>IF(Main[[#This Row],[Avg_Cost_USD]]&lt;10,"Low",
IF(Main[[#This Row],[Avg_Cost_USD]]&lt;=30,"Medium","High"))</f>
        <v>Low</v>
      </c>
    </row>
    <row r="8576" spans="1:23" x14ac:dyDescent="0.3">
      <c r="A8576">
        <v>2500390</v>
      </c>
      <c r="B8576" t="s">
        <v>8970</v>
      </c>
      <c r="C8576">
        <v>1</v>
      </c>
      <c r="D8576" t="s">
        <v>6103</v>
      </c>
      <c r="E8576" t="s">
        <v>8971</v>
      </c>
      <c r="F8576">
        <v>0</v>
      </c>
      <c r="G8576">
        <v>0</v>
      </c>
      <c r="H8576" t="s">
        <v>8972</v>
      </c>
      <c r="I8576" t="s">
        <v>19</v>
      </c>
      <c r="J8576" t="s">
        <v>57</v>
      </c>
      <c r="K8576" t="s">
        <v>57</v>
      </c>
      <c r="L8576" t="s">
        <v>57</v>
      </c>
      <c r="M8576" t="s">
        <v>57</v>
      </c>
      <c r="N8576">
        <v>2</v>
      </c>
      <c r="O8576">
        <v>8</v>
      </c>
      <c r="P8576">
        <v>400</v>
      </c>
      <c r="Q8576">
        <v>3.2</v>
      </c>
      <c r="R8576">
        <v>2016</v>
      </c>
      <c r="S8576">
        <v>7</v>
      </c>
      <c r="T8576">
        <v>19</v>
      </c>
      <c r="U8576" s="1">
        <v>42570</v>
      </c>
      <c r="V8576" s="5">
        <f>Main[[#This Row],[Average_Cost_for_two]] * VLOOKUP(Main[[#This Row],[Currency]],'Currency'!A:B,2,FALSE)</f>
        <v>4.8</v>
      </c>
      <c r="W8576" s="5" t="str">
        <f>IF(Main[[#This Row],[Avg_Cost_USD]]&lt;10,"Low",
IF(Main[[#This Row],[Avg_Cost_USD]]&lt;=30,"Medium","High"))</f>
        <v>Low</v>
      </c>
    </row>
    <row r="8577" spans="1:23" x14ac:dyDescent="0.3">
      <c r="A8577">
        <v>3500012</v>
      </c>
      <c r="B8577" t="s">
        <v>8973</v>
      </c>
      <c r="C8577">
        <v>1</v>
      </c>
      <c r="D8577" t="s">
        <v>1623</v>
      </c>
      <c r="E8577" t="s">
        <v>8974</v>
      </c>
      <c r="F8577">
        <v>0</v>
      </c>
      <c r="G8577">
        <v>0</v>
      </c>
      <c r="H8577" t="s">
        <v>289</v>
      </c>
      <c r="I8577" t="s">
        <v>19</v>
      </c>
      <c r="J8577" t="s">
        <v>57</v>
      </c>
      <c r="K8577" t="s">
        <v>57</v>
      </c>
      <c r="L8577" t="s">
        <v>57</v>
      </c>
      <c r="M8577" t="s">
        <v>57</v>
      </c>
      <c r="N8577">
        <v>3</v>
      </c>
      <c r="O8577">
        <v>102</v>
      </c>
      <c r="P8577">
        <v>800</v>
      </c>
      <c r="Q8577">
        <v>3.6</v>
      </c>
      <c r="R8577">
        <v>2015</v>
      </c>
      <c r="S8577">
        <v>7</v>
      </c>
      <c r="T8577">
        <v>2</v>
      </c>
      <c r="U8577" s="1">
        <v>42187</v>
      </c>
      <c r="V8577" s="5">
        <f>Main[[#This Row],[Average_Cost_for_two]] * VLOOKUP(Main[[#This Row],[Currency]],'Currency'!A:B,2,FALSE)</f>
        <v>9.6</v>
      </c>
      <c r="W8577" s="5" t="str">
        <f>IF(Main[[#This Row],[Avg_Cost_USD]]&lt;10,"Low",
IF(Main[[#This Row],[Avg_Cost_USD]]&lt;=30,"Medium","High"))</f>
        <v>Low</v>
      </c>
    </row>
    <row r="8578" spans="1:23" x14ac:dyDescent="0.3">
      <c r="A8578">
        <v>3100446</v>
      </c>
      <c r="B8578" t="s">
        <v>8975</v>
      </c>
      <c r="C8578">
        <v>1</v>
      </c>
      <c r="D8578" t="s">
        <v>5821</v>
      </c>
      <c r="E8578" t="s">
        <v>8976</v>
      </c>
      <c r="F8578">
        <v>0</v>
      </c>
      <c r="G8578">
        <v>0</v>
      </c>
      <c r="H8578" t="s">
        <v>301</v>
      </c>
      <c r="I8578" t="s">
        <v>19</v>
      </c>
      <c r="J8578" t="s">
        <v>57</v>
      </c>
      <c r="K8578" t="s">
        <v>57</v>
      </c>
      <c r="L8578" t="s">
        <v>57</v>
      </c>
      <c r="M8578" t="s">
        <v>57</v>
      </c>
      <c r="N8578">
        <v>2</v>
      </c>
      <c r="O8578">
        <v>209</v>
      </c>
      <c r="P8578">
        <v>600</v>
      </c>
      <c r="Q8578">
        <v>3.6</v>
      </c>
      <c r="R8578">
        <v>2011</v>
      </c>
      <c r="S8578">
        <v>7</v>
      </c>
      <c r="T8578">
        <v>4</v>
      </c>
      <c r="U8578" s="1">
        <v>40728</v>
      </c>
      <c r="V8578" s="5">
        <f>Main[[#This Row],[Average_Cost_for_two]] * VLOOKUP(Main[[#This Row],[Currency]],'Currency'!A:B,2,FALSE)</f>
        <v>7.2</v>
      </c>
      <c r="W8578" s="5" t="str">
        <f>IF(Main[[#This Row],[Avg_Cost_USD]]&lt;10,"Low",
IF(Main[[#This Row],[Avg_Cost_USD]]&lt;=30,"Medium","High"))</f>
        <v>Low</v>
      </c>
    </row>
    <row r="8579" spans="1:23" x14ac:dyDescent="0.3">
      <c r="A8579">
        <v>1600252</v>
      </c>
      <c r="B8579" t="s">
        <v>8977</v>
      </c>
      <c r="C8579">
        <v>1</v>
      </c>
      <c r="D8579" t="s">
        <v>1630</v>
      </c>
      <c r="E8579" t="s">
        <v>8265</v>
      </c>
      <c r="F8579">
        <v>0</v>
      </c>
      <c r="G8579">
        <v>0</v>
      </c>
      <c r="H8579" t="s">
        <v>301</v>
      </c>
      <c r="I8579" t="s">
        <v>19</v>
      </c>
      <c r="J8579" t="s">
        <v>57</v>
      </c>
      <c r="K8579" t="s">
        <v>57</v>
      </c>
      <c r="L8579" t="s">
        <v>57</v>
      </c>
      <c r="M8579" t="s">
        <v>57</v>
      </c>
      <c r="N8579">
        <v>1</v>
      </c>
      <c r="O8579">
        <v>86</v>
      </c>
      <c r="P8579">
        <v>150</v>
      </c>
      <c r="Q8579">
        <v>3.4</v>
      </c>
      <c r="R8579">
        <v>2016</v>
      </c>
      <c r="S8579">
        <v>7</v>
      </c>
      <c r="T8579">
        <v>9</v>
      </c>
      <c r="U8579" s="1">
        <v>42560</v>
      </c>
      <c r="V8579" s="5">
        <f>Main[[#This Row],[Average_Cost_for_two]] * VLOOKUP(Main[[#This Row],[Currency]],'Currency'!A:B,2,FALSE)</f>
        <v>1.8</v>
      </c>
      <c r="W8579" s="5" t="str">
        <f>IF(Main[[#This Row],[Avg_Cost_USD]]&lt;10,"Low",
IF(Main[[#This Row],[Avg_Cost_USD]]&lt;=30,"Medium","High"))</f>
        <v>Low</v>
      </c>
    </row>
    <row r="8580" spans="1:23" x14ac:dyDescent="0.3">
      <c r="A8580">
        <v>4821</v>
      </c>
      <c r="B8580" t="s">
        <v>8978</v>
      </c>
      <c r="C8580">
        <v>1</v>
      </c>
      <c r="D8580" t="s">
        <v>54</v>
      </c>
      <c r="E8580" t="s">
        <v>1132</v>
      </c>
      <c r="F8580">
        <v>77.243625399999999</v>
      </c>
      <c r="G8580">
        <v>28.533470300000001</v>
      </c>
      <c r="H8580" t="s">
        <v>2072</v>
      </c>
      <c r="I8580" t="s">
        <v>19</v>
      </c>
      <c r="J8580" t="s">
        <v>61</v>
      </c>
      <c r="K8580" t="s">
        <v>61</v>
      </c>
      <c r="L8580" t="s">
        <v>57</v>
      </c>
      <c r="M8580" t="s">
        <v>57</v>
      </c>
      <c r="N8580">
        <v>4</v>
      </c>
      <c r="O8580">
        <v>430</v>
      </c>
      <c r="P8580">
        <v>2200</v>
      </c>
      <c r="Q8580">
        <v>3.6</v>
      </c>
      <c r="R8580">
        <v>2018</v>
      </c>
      <c r="S8580">
        <v>10</v>
      </c>
      <c r="T8580">
        <v>10</v>
      </c>
      <c r="U8580" s="1">
        <v>43383</v>
      </c>
      <c r="V8580" s="5">
        <f>Main[[#This Row],[Average_Cost_for_two]] * VLOOKUP(Main[[#This Row],[Currency]],'Currency'!A:B,2,FALSE)</f>
        <v>26.400000000000002</v>
      </c>
      <c r="W8580" s="5" t="str">
        <f>IF(Main[[#This Row],[Avg_Cost_USD]]&lt;10,"Low",
IF(Main[[#This Row],[Avg_Cost_USD]]&lt;=30,"Medium","High"))</f>
        <v>Medium</v>
      </c>
    </row>
    <row r="8581" spans="1:23" x14ac:dyDescent="0.3">
      <c r="A8581">
        <v>3900158</v>
      </c>
      <c r="B8581" t="s">
        <v>8979</v>
      </c>
      <c r="C8581">
        <v>1</v>
      </c>
      <c r="D8581" t="s">
        <v>1642</v>
      </c>
      <c r="E8581" t="s">
        <v>8980</v>
      </c>
      <c r="F8581">
        <v>0</v>
      </c>
      <c r="G8581">
        <v>0</v>
      </c>
      <c r="H8581" t="s">
        <v>350</v>
      </c>
      <c r="I8581" t="s">
        <v>19</v>
      </c>
      <c r="J8581" t="s">
        <v>57</v>
      </c>
      <c r="K8581" t="s">
        <v>57</v>
      </c>
      <c r="L8581" t="s">
        <v>57</v>
      </c>
      <c r="M8581" t="s">
        <v>57</v>
      </c>
      <c r="N8581">
        <v>3</v>
      </c>
      <c r="O8581">
        <v>60</v>
      </c>
      <c r="P8581">
        <v>650</v>
      </c>
      <c r="Q8581">
        <v>3.2</v>
      </c>
      <c r="R8581">
        <v>2011</v>
      </c>
      <c r="S8581">
        <v>7</v>
      </c>
      <c r="T8581">
        <v>9</v>
      </c>
      <c r="U8581" s="1">
        <v>40733</v>
      </c>
      <c r="V8581" s="5">
        <f>Main[[#This Row],[Average_Cost_for_two]] * VLOOKUP(Main[[#This Row],[Currency]],'Currency'!A:B,2,FALSE)</f>
        <v>7.8</v>
      </c>
      <c r="W8581" s="5" t="str">
        <f>IF(Main[[#This Row],[Avg_Cost_USD]]&lt;10,"Low",
IF(Main[[#This Row],[Avg_Cost_USD]]&lt;=30,"Medium","High"))</f>
        <v>Low</v>
      </c>
    </row>
    <row r="8582" spans="1:23" x14ac:dyDescent="0.3">
      <c r="A8582">
        <v>3900232</v>
      </c>
      <c r="B8582" t="s">
        <v>3900</v>
      </c>
      <c r="C8582">
        <v>1</v>
      </c>
      <c r="D8582" t="s">
        <v>1642</v>
      </c>
      <c r="E8582" t="s">
        <v>8980</v>
      </c>
      <c r="F8582">
        <v>0</v>
      </c>
      <c r="G8582">
        <v>0</v>
      </c>
      <c r="H8582" t="s">
        <v>521</v>
      </c>
      <c r="I8582" t="s">
        <v>19</v>
      </c>
      <c r="J8582" t="s">
        <v>57</v>
      </c>
      <c r="K8582" t="s">
        <v>57</v>
      </c>
      <c r="L8582" t="s">
        <v>57</v>
      </c>
      <c r="M8582" t="s">
        <v>57</v>
      </c>
      <c r="N8582">
        <v>2</v>
      </c>
      <c r="O8582">
        <v>125</v>
      </c>
      <c r="P8582">
        <v>300</v>
      </c>
      <c r="Q8582">
        <v>3.6</v>
      </c>
      <c r="R8582">
        <v>2012</v>
      </c>
      <c r="S8582">
        <v>7</v>
      </c>
      <c r="T8582">
        <v>14</v>
      </c>
      <c r="U8582" s="1">
        <v>41104</v>
      </c>
      <c r="V8582" s="5">
        <f>Main[[#This Row],[Average_Cost_for_two]] * VLOOKUP(Main[[#This Row],[Currency]],'Currency'!A:B,2,FALSE)</f>
        <v>3.6</v>
      </c>
      <c r="W8582" s="5" t="str">
        <f>IF(Main[[#This Row],[Avg_Cost_USD]]&lt;10,"Low",
IF(Main[[#This Row],[Avg_Cost_USD]]&lt;=30,"Medium","High"))</f>
        <v>Low</v>
      </c>
    </row>
    <row r="8583" spans="1:23" x14ac:dyDescent="0.3">
      <c r="A8583">
        <v>18294265</v>
      </c>
      <c r="B8583" t="s">
        <v>8981</v>
      </c>
      <c r="C8583">
        <v>1</v>
      </c>
      <c r="D8583" t="s">
        <v>54</v>
      </c>
      <c r="E8583" t="s">
        <v>1087</v>
      </c>
      <c r="F8583">
        <v>77.120274100000003</v>
      </c>
      <c r="G8583">
        <v>28.648007</v>
      </c>
      <c r="H8583" t="s">
        <v>8785</v>
      </c>
      <c r="I8583" t="s">
        <v>19</v>
      </c>
      <c r="J8583" t="s">
        <v>61</v>
      </c>
      <c r="K8583" t="s">
        <v>57</v>
      </c>
      <c r="L8583" t="s">
        <v>57</v>
      </c>
      <c r="M8583" t="s">
        <v>57</v>
      </c>
      <c r="N8583">
        <v>4</v>
      </c>
      <c r="O8583">
        <v>404</v>
      </c>
      <c r="P8583">
        <v>2200</v>
      </c>
      <c r="Q8583">
        <v>3.9</v>
      </c>
      <c r="R8583">
        <v>2016</v>
      </c>
      <c r="S8583">
        <v>10</v>
      </c>
      <c r="T8583">
        <v>4</v>
      </c>
      <c r="U8583" s="1">
        <v>42647</v>
      </c>
      <c r="V8583" s="5">
        <f>Main[[#This Row],[Average_Cost_for_two]] * VLOOKUP(Main[[#This Row],[Currency]],'Currency'!A:B,2,FALSE)</f>
        <v>26.400000000000002</v>
      </c>
      <c r="W8583" s="5" t="str">
        <f>IF(Main[[#This Row],[Avg_Cost_USD]]&lt;10,"Low",
IF(Main[[#This Row],[Avg_Cost_USD]]&lt;=30,"Medium","High"))</f>
        <v>Medium</v>
      </c>
    </row>
    <row r="8584" spans="1:23" x14ac:dyDescent="0.3">
      <c r="A8584">
        <v>2500076</v>
      </c>
      <c r="B8584" t="s">
        <v>8982</v>
      </c>
      <c r="C8584">
        <v>1</v>
      </c>
      <c r="D8584" t="s">
        <v>6103</v>
      </c>
      <c r="E8584" t="s">
        <v>8983</v>
      </c>
      <c r="F8584">
        <v>0</v>
      </c>
      <c r="G8584">
        <v>0</v>
      </c>
      <c r="H8584" t="s">
        <v>8984</v>
      </c>
      <c r="I8584" t="s">
        <v>19</v>
      </c>
      <c r="J8584" t="s">
        <v>57</v>
      </c>
      <c r="K8584" t="s">
        <v>57</v>
      </c>
      <c r="L8584" t="s">
        <v>57</v>
      </c>
      <c r="M8584" t="s">
        <v>57</v>
      </c>
      <c r="N8584">
        <v>3</v>
      </c>
      <c r="O8584">
        <v>65</v>
      </c>
      <c r="P8584">
        <v>850</v>
      </c>
      <c r="Q8584">
        <v>3.3</v>
      </c>
      <c r="R8584">
        <v>2017</v>
      </c>
      <c r="S8584">
        <v>6</v>
      </c>
      <c r="T8584">
        <v>23</v>
      </c>
      <c r="U8584" s="1">
        <v>42909</v>
      </c>
      <c r="V8584" s="5">
        <f>Main[[#This Row],[Average_Cost_for_two]] * VLOOKUP(Main[[#This Row],[Currency]],'Currency'!A:B,2,FALSE)</f>
        <v>10.200000000000001</v>
      </c>
      <c r="W8584" s="5" t="str">
        <f>IF(Main[[#This Row],[Avg_Cost_USD]]&lt;10,"Low",
IF(Main[[#This Row],[Avg_Cost_USD]]&lt;=30,"Medium","High"))</f>
        <v>Medium</v>
      </c>
    </row>
    <row r="8585" spans="1:23" x14ac:dyDescent="0.3">
      <c r="A8585">
        <v>2100719</v>
      </c>
      <c r="B8585" t="s">
        <v>8985</v>
      </c>
      <c r="C8585">
        <v>1</v>
      </c>
      <c r="D8585" t="s">
        <v>2453</v>
      </c>
      <c r="E8585" t="s">
        <v>8378</v>
      </c>
      <c r="F8585">
        <v>0</v>
      </c>
      <c r="G8585">
        <v>0</v>
      </c>
      <c r="H8585" t="s">
        <v>1324</v>
      </c>
      <c r="I8585" t="s">
        <v>19</v>
      </c>
      <c r="J8585" t="s">
        <v>57</v>
      </c>
      <c r="K8585" t="s">
        <v>57</v>
      </c>
      <c r="L8585" t="s">
        <v>57</v>
      </c>
      <c r="M8585" t="s">
        <v>57</v>
      </c>
      <c r="N8585">
        <v>3</v>
      </c>
      <c r="O8585">
        <v>179</v>
      </c>
      <c r="P8585">
        <v>850</v>
      </c>
      <c r="Q8585">
        <v>4.0999999999999996</v>
      </c>
      <c r="R8585">
        <v>2016</v>
      </c>
      <c r="S8585">
        <v>6</v>
      </c>
      <c r="T8585">
        <v>5</v>
      </c>
      <c r="U8585" s="1">
        <v>42526</v>
      </c>
      <c r="V8585" s="5">
        <f>Main[[#This Row],[Average_Cost_for_two]] * VLOOKUP(Main[[#This Row],[Currency]],'Currency'!A:B,2,FALSE)</f>
        <v>10.200000000000001</v>
      </c>
      <c r="W8585" s="5" t="str">
        <f>IF(Main[[#This Row],[Avg_Cost_USD]]&lt;10,"Low",
IF(Main[[#This Row],[Avg_Cost_USD]]&lt;=30,"Medium","High"))</f>
        <v>Medium</v>
      </c>
    </row>
    <row r="8586" spans="1:23" x14ac:dyDescent="0.3">
      <c r="A8586">
        <v>312603</v>
      </c>
      <c r="B8586" t="s">
        <v>8986</v>
      </c>
      <c r="C8586">
        <v>1</v>
      </c>
      <c r="D8586" t="s">
        <v>54</v>
      </c>
      <c r="E8586" t="s">
        <v>400</v>
      </c>
      <c r="F8586">
        <v>77.2167587</v>
      </c>
      <c r="G8586">
        <v>28.631952699999999</v>
      </c>
      <c r="H8586" t="s">
        <v>8785</v>
      </c>
      <c r="I8586" t="s">
        <v>19</v>
      </c>
      <c r="J8586" t="s">
        <v>57</v>
      </c>
      <c r="K8586" t="s">
        <v>57</v>
      </c>
      <c r="L8586" t="s">
        <v>57</v>
      </c>
      <c r="M8586" t="s">
        <v>57</v>
      </c>
      <c r="N8586">
        <v>4</v>
      </c>
      <c r="O8586">
        <v>2589</v>
      </c>
      <c r="P8586">
        <v>2200</v>
      </c>
      <c r="Q8586">
        <v>3.9</v>
      </c>
      <c r="R8586">
        <v>2011</v>
      </c>
      <c r="S8586">
        <v>4</v>
      </c>
      <c r="T8586">
        <v>1</v>
      </c>
      <c r="U8586" s="1">
        <v>40634</v>
      </c>
      <c r="V8586" s="5">
        <f>Main[[#This Row],[Average_Cost_for_two]] * VLOOKUP(Main[[#This Row],[Currency]],'Currency'!A:B,2,FALSE)</f>
        <v>26.400000000000002</v>
      </c>
      <c r="W8586" s="5" t="str">
        <f>IF(Main[[#This Row],[Avg_Cost_USD]]&lt;10,"Low",
IF(Main[[#This Row],[Avg_Cost_USD]]&lt;=30,"Medium","High"))</f>
        <v>Medium</v>
      </c>
    </row>
    <row r="8587" spans="1:23" x14ac:dyDescent="0.3">
      <c r="A8587">
        <v>910</v>
      </c>
      <c r="B8587" t="s">
        <v>8987</v>
      </c>
      <c r="C8587">
        <v>1</v>
      </c>
      <c r="D8587" t="s">
        <v>54</v>
      </c>
      <c r="E8587" t="s">
        <v>400</v>
      </c>
      <c r="F8587">
        <v>77.221249900000004</v>
      </c>
      <c r="G8587">
        <v>28.6324708</v>
      </c>
      <c r="H8587" t="s">
        <v>7459</v>
      </c>
      <c r="I8587" t="s">
        <v>19</v>
      </c>
      <c r="J8587" t="s">
        <v>61</v>
      </c>
      <c r="K8587" t="s">
        <v>57</v>
      </c>
      <c r="L8587" t="s">
        <v>57</v>
      </c>
      <c r="M8587" t="s">
        <v>57</v>
      </c>
      <c r="N8587">
        <v>4</v>
      </c>
      <c r="O8587">
        <v>1838</v>
      </c>
      <c r="P8587">
        <v>2200</v>
      </c>
      <c r="Q8587">
        <v>4.0999999999999996</v>
      </c>
      <c r="R8587">
        <v>2016</v>
      </c>
      <c r="S8587">
        <v>2</v>
      </c>
      <c r="T8587">
        <v>1</v>
      </c>
      <c r="U8587" s="1">
        <v>42401</v>
      </c>
      <c r="V8587" s="5">
        <f>Main[[#This Row],[Average_Cost_for_two]] * VLOOKUP(Main[[#This Row],[Currency]],'Currency'!A:B,2,FALSE)</f>
        <v>26.400000000000002</v>
      </c>
      <c r="W8587" s="5" t="str">
        <f>IF(Main[[#This Row],[Avg_Cost_USD]]&lt;10,"Low",
IF(Main[[#This Row],[Avg_Cost_USD]]&lt;=30,"Medium","High"))</f>
        <v>Medium</v>
      </c>
    </row>
    <row r="8588" spans="1:23" x14ac:dyDescent="0.3">
      <c r="A8588">
        <v>3200584</v>
      </c>
      <c r="B8588" t="s">
        <v>8276</v>
      </c>
      <c r="C8588">
        <v>1</v>
      </c>
      <c r="D8588" t="s">
        <v>5554</v>
      </c>
      <c r="E8588" t="s">
        <v>8988</v>
      </c>
      <c r="F8588">
        <v>0</v>
      </c>
      <c r="G8588">
        <v>0</v>
      </c>
      <c r="H8588" t="s">
        <v>8989</v>
      </c>
      <c r="I8588" t="s">
        <v>19</v>
      </c>
      <c r="J8588" t="s">
        <v>57</v>
      </c>
      <c r="K8588" t="s">
        <v>57</v>
      </c>
      <c r="L8588" t="s">
        <v>57</v>
      </c>
      <c r="M8588" t="s">
        <v>57</v>
      </c>
      <c r="N8588">
        <v>3</v>
      </c>
      <c r="O8588">
        <v>107</v>
      </c>
      <c r="P8588">
        <v>800</v>
      </c>
      <c r="Q8588">
        <v>3.8</v>
      </c>
      <c r="R8588">
        <v>2013</v>
      </c>
      <c r="S8588">
        <v>6</v>
      </c>
      <c r="T8588">
        <v>23</v>
      </c>
      <c r="U8588" s="1">
        <v>41448</v>
      </c>
      <c r="V8588" s="5">
        <f>Main[[#This Row],[Average_Cost_for_two]] * VLOOKUP(Main[[#This Row],[Currency]],'Currency'!A:B,2,FALSE)</f>
        <v>9.6</v>
      </c>
      <c r="W8588" s="5" t="str">
        <f>IF(Main[[#This Row],[Avg_Cost_USD]]&lt;10,"Low",
IF(Main[[#This Row],[Avg_Cost_USD]]&lt;=30,"Medium","High"))</f>
        <v>Low</v>
      </c>
    </row>
    <row r="8589" spans="1:23" x14ac:dyDescent="0.3">
      <c r="A8589">
        <v>3200002</v>
      </c>
      <c r="B8589" t="s">
        <v>8990</v>
      </c>
      <c r="C8589">
        <v>1</v>
      </c>
      <c r="D8589" t="s">
        <v>5554</v>
      </c>
      <c r="E8589" t="s">
        <v>8991</v>
      </c>
      <c r="F8589">
        <v>0</v>
      </c>
      <c r="G8589">
        <v>0</v>
      </c>
      <c r="H8589" t="s">
        <v>56</v>
      </c>
      <c r="I8589" t="s">
        <v>19</v>
      </c>
      <c r="J8589" t="s">
        <v>57</v>
      </c>
      <c r="K8589" t="s">
        <v>57</v>
      </c>
      <c r="L8589" t="s">
        <v>57</v>
      </c>
      <c r="M8589" t="s">
        <v>57</v>
      </c>
      <c r="N8589">
        <v>3</v>
      </c>
      <c r="O8589">
        <v>82</v>
      </c>
      <c r="P8589">
        <v>1000</v>
      </c>
      <c r="Q8589">
        <v>3.5</v>
      </c>
      <c r="R8589">
        <v>2017</v>
      </c>
      <c r="S8589">
        <v>6</v>
      </c>
      <c r="T8589">
        <v>10</v>
      </c>
      <c r="U8589" s="1">
        <v>42896</v>
      </c>
      <c r="V8589" s="5">
        <f>Main[[#This Row],[Average_Cost_for_two]] * VLOOKUP(Main[[#This Row],[Currency]],'Currency'!A:B,2,FALSE)</f>
        <v>12</v>
      </c>
      <c r="W8589" s="5" t="str">
        <f>IF(Main[[#This Row],[Avg_Cost_USD]]&lt;10,"Low",
IF(Main[[#This Row],[Avg_Cost_USD]]&lt;=30,"Medium","High"))</f>
        <v>Medium</v>
      </c>
    </row>
    <row r="8590" spans="1:23" x14ac:dyDescent="0.3">
      <c r="A8590">
        <v>2600514</v>
      </c>
      <c r="B8590" t="s">
        <v>8992</v>
      </c>
      <c r="C8590">
        <v>1</v>
      </c>
      <c r="D8590" t="s">
        <v>6100</v>
      </c>
      <c r="E8590" t="s">
        <v>8294</v>
      </c>
      <c r="F8590">
        <v>0</v>
      </c>
      <c r="G8590">
        <v>0</v>
      </c>
      <c r="H8590" t="s">
        <v>301</v>
      </c>
      <c r="I8590" t="s">
        <v>19</v>
      </c>
      <c r="J8590" t="s">
        <v>57</v>
      </c>
      <c r="K8590" t="s">
        <v>57</v>
      </c>
      <c r="L8590" t="s">
        <v>57</v>
      </c>
      <c r="M8590" t="s">
        <v>57</v>
      </c>
      <c r="N8590">
        <v>2</v>
      </c>
      <c r="O8590">
        <v>63</v>
      </c>
      <c r="P8590">
        <v>600</v>
      </c>
      <c r="Q8590">
        <v>3.4</v>
      </c>
      <c r="R8590">
        <v>2016</v>
      </c>
      <c r="S8590">
        <v>5</v>
      </c>
      <c r="T8590">
        <v>1</v>
      </c>
      <c r="U8590" s="1">
        <v>42491</v>
      </c>
      <c r="V8590" s="5">
        <f>Main[[#This Row],[Average_Cost_for_two]] * VLOOKUP(Main[[#This Row],[Currency]],'Currency'!A:B,2,FALSE)</f>
        <v>7.2</v>
      </c>
      <c r="W8590" s="5" t="str">
        <f>IF(Main[[#This Row],[Avg_Cost_USD]]&lt;10,"Low",
IF(Main[[#This Row],[Avg_Cost_USD]]&lt;=30,"Medium","High"))</f>
        <v>Low</v>
      </c>
    </row>
    <row r="8591" spans="1:23" x14ac:dyDescent="0.3">
      <c r="A8591">
        <v>2600494</v>
      </c>
      <c r="B8591" t="s">
        <v>8993</v>
      </c>
      <c r="C8591">
        <v>1</v>
      </c>
      <c r="D8591" t="s">
        <v>6100</v>
      </c>
      <c r="E8591" t="s">
        <v>8994</v>
      </c>
      <c r="F8591">
        <v>0</v>
      </c>
      <c r="G8591">
        <v>0</v>
      </c>
      <c r="H8591" t="s">
        <v>3292</v>
      </c>
      <c r="I8591" t="s">
        <v>19</v>
      </c>
      <c r="J8591" t="s">
        <v>57</v>
      </c>
      <c r="K8591" t="s">
        <v>57</v>
      </c>
      <c r="L8591" t="s">
        <v>57</v>
      </c>
      <c r="M8591" t="s">
        <v>57</v>
      </c>
      <c r="N8591">
        <v>2</v>
      </c>
      <c r="O8591">
        <v>98</v>
      </c>
      <c r="P8591">
        <v>600</v>
      </c>
      <c r="Q8591">
        <v>3.8</v>
      </c>
      <c r="R8591">
        <v>2012</v>
      </c>
      <c r="S8591">
        <v>5</v>
      </c>
      <c r="T8591">
        <v>11</v>
      </c>
      <c r="U8591" s="1">
        <v>41040</v>
      </c>
      <c r="V8591" s="5">
        <f>Main[[#This Row],[Average_Cost_for_two]] * VLOOKUP(Main[[#This Row],[Currency]],'Currency'!A:B,2,FALSE)</f>
        <v>7.2</v>
      </c>
      <c r="W8591" s="5" t="str">
        <f>IF(Main[[#This Row],[Avg_Cost_USD]]&lt;10,"Low",
IF(Main[[#This Row],[Avg_Cost_USD]]&lt;=30,"Medium","High"))</f>
        <v>Low</v>
      </c>
    </row>
    <row r="8592" spans="1:23" x14ac:dyDescent="0.3">
      <c r="A8592">
        <v>3500365</v>
      </c>
      <c r="B8592" t="s">
        <v>8995</v>
      </c>
      <c r="C8592">
        <v>1</v>
      </c>
      <c r="D8592" t="s">
        <v>1623</v>
      </c>
      <c r="E8592" t="s">
        <v>8996</v>
      </c>
      <c r="F8592">
        <v>0</v>
      </c>
      <c r="G8592">
        <v>0</v>
      </c>
      <c r="H8592" t="s">
        <v>3106</v>
      </c>
      <c r="I8592" t="s">
        <v>19</v>
      </c>
      <c r="J8592" t="s">
        <v>57</v>
      </c>
      <c r="K8592" t="s">
        <v>57</v>
      </c>
      <c r="L8592" t="s">
        <v>57</v>
      </c>
      <c r="M8592" t="s">
        <v>57</v>
      </c>
      <c r="N8592">
        <v>3</v>
      </c>
      <c r="O8592">
        <v>131</v>
      </c>
      <c r="P8592">
        <v>700</v>
      </c>
      <c r="Q8592">
        <v>3.9</v>
      </c>
      <c r="R8592">
        <v>2018</v>
      </c>
      <c r="S8592">
        <v>5</v>
      </c>
      <c r="T8592">
        <v>14</v>
      </c>
      <c r="U8592" s="1">
        <v>43234</v>
      </c>
      <c r="V8592" s="5">
        <f>Main[[#This Row],[Average_Cost_for_two]] * VLOOKUP(Main[[#This Row],[Currency]],'Currency'!A:B,2,FALSE)</f>
        <v>8.4</v>
      </c>
      <c r="W8592" s="5" t="str">
        <f>IF(Main[[#This Row],[Avg_Cost_USD]]&lt;10,"Low",
IF(Main[[#This Row],[Avg_Cost_USD]]&lt;=30,"Medium","High"))</f>
        <v>Low</v>
      </c>
    </row>
    <row r="8593" spans="1:23" x14ac:dyDescent="0.3">
      <c r="A8593">
        <v>3500484</v>
      </c>
      <c r="B8593" t="s">
        <v>8997</v>
      </c>
      <c r="C8593">
        <v>1</v>
      </c>
      <c r="D8593" t="s">
        <v>1623</v>
      </c>
      <c r="E8593" t="s">
        <v>2398</v>
      </c>
      <c r="F8593">
        <v>0</v>
      </c>
      <c r="G8593">
        <v>0</v>
      </c>
      <c r="H8593" t="s">
        <v>301</v>
      </c>
      <c r="I8593" t="s">
        <v>19</v>
      </c>
      <c r="J8593" t="s">
        <v>57</v>
      </c>
      <c r="K8593" t="s">
        <v>57</v>
      </c>
      <c r="L8593" t="s">
        <v>57</v>
      </c>
      <c r="M8593" t="s">
        <v>57</v>
      </c>
      <c r="N8593">
        <v>3</v>
      </c>
      <c r="O8593">
        <v>89</v>
      </c>
      <c r="P8593">
        <v>600</v>
      </c>
      <c r="Q8593">
        <v>4.2</v>
      </c>
      <c r="R8593">
        <v>2017</v>
      </c>
      <c r="S8593">
        <v>5</v>
      </c>
      <c r="T8593">
        <v>26</v>
      </c>
      <c r="U8593" s="1">
        <v>42881</v>
      </c>
      <c r="V8593" s="5">
        <f>Main[[#This Row],[Average_Cost_for_two]] * VLOOKUP(Main[[#This Row],[Currency]],'Currency'!A:B,2,FALSE)</f>
        <v>7.2</v>
      </c>
      <c r="W8593" s="5" t="str">
        <f>IF(Main[[#This Row],[Avg_Cost_USD]]&lt;10,"Low",
IF(Main[[#This Row],[Avg_Cost_USD]]&lt;=30,"Medium","High"))</f>
        <v>Low</v>
      </c>
    </row>
    <row r="8594" spans="1:23" x14ac:dyDescent="0.3">
      <c r="A8594">
        <v>801640</v>
      </c>
      <c r="B8594" t="s">
        <v>6055</v>
      </c>
      <c r="C8594">
        <v>1</v>
      </c>
      <c r="D8594" t="s">
        <v>5960</v>
      </c>
      <c r="E8594" t="s">
        <v>8251</v>
      </c>
      <c r="F8594">
        <v>0</v>
      </c>
      <c r="G8594">
        <v>0</v>
      </c>
      <c r="H8594" t="s">
        <v>8998</v>
      </c>
      <c r="I8594" t="s">
        <v>19</v>
      </c>
      <c r="J8594" t="s">
        <v>57</v>
      </c>
      <c r="K8594" t="s">
        <v>57</v>
      </c>
      <c r="L8594" t="s">
        <v>57</v>
      </c>
      <c r="M8594" t="s">
        <v>57</v>
      </c>
      <c r="N8594">
        <v>3</v>
      </c>
      <c r="O8594">
        <v>124</v>
      </c>
      <c r="P8594">
        <v>1300</v>
      </c>
      <c r="Q8594">
        <v>4.3</v>
      </c>
      <c r="R8594">
        <v>2015</v>
      </c>
      <c r="S8594">
        <v>5</v>
      </c>
      <c r="T8594">
        <v>27</v>
      </c>
      <c r="U8594" s="1">
        <v>42151</v>
      </c>
      <c r="V8594" s="5">
        <f>Main[[#This Row],[Average_Cost_for_two]] * VLOOKUP(Main[[#This Row],[Currency]],'Currency'!A:B,2,FALSE)</f>
        <v>15.6</v>
      </c>
      <c r="W8594" s="5" t="str">
        <f>IF(Main[[#This Row],[Avg_Cost_USD]]&lt;10,"Low",
IF(Main[[#This Row],[Avg_Cost_USD]]&lt;=30,"Medium","High"))</f>
        <v>Medium</v>
      </c>
    </row>
    <row r="8595" spans="1:23" x14ac:dyDescent="0.3">
      <c r="A8595">
        <v>3301236</v>
      </c>
      <c r="B8595" t="s">
        <v>8999</v>
      </c>
      <c r="C8595">
        <v>1</v>
      </c>
      <c r="D8595" t="s">
        <v>5994</v>
      </c>
      <c r="E8595" t="s">
        <v>8159</v>
      </c>
      <c r="F8595">
        <v>0</v>
      </c>
      <c r="G8595">
        <v>0</v>
      </c>
      <c r="H8595" t="s">
        <v>9000</v>
      </c>
      <c r="I8595" t="s">
        <v>19</v>
      </c>
      <c r="J8595" t="s">
        <v>57</v>
      </c>
      <c r="K8595" t="s">
        <v>57</v>
      </c>
      <c r="L8595" t="s">
        <v>57</v>
      </c>
      <c r="M8595" t="s">
        <v>57</v>
      </c>
      <c r="N8595">
        <v>1</v>
      </c>
      <c r="O8595">
        <v>26</v>
      </c>
      <c r="P8595">
        <v>250</v>
      </c>
      <c r="Q8595">
        <v>3.9</v>
      </c>
      <c r="R8595">
        <v>2013</v>
      </c>
      <c r="S8595">
        <v>5</v>
      </c>
      <c r="T8595">
        <v>3</v>
      </c>
      <c r="U8595" s="1">
        <v>41397</v>
      </c>
      <c r="V8595" s="5">
        <f>Main[[#This Row],[Average_Cost_for_two]] * VLOOKUP(Main[[#This Row],[Currency]],'Currency'!A:B,2,FALSE)</f>
        <v>3</v>
      </c>
      <c r="W8595" s="5" t="str">
        <f>IF(Main[[#This Row],[Avg_Cost_USD]]&lt;10,"Low",
IF(Main[[#This Row],[Avg_Cost_USD]]&lt;=30,"Medium","High"))</f>
        <v>Low</v>
      </c>
    </row>
    <row r="8596" spans="1:23" x14ac:dyDescent="0.3">
      <c r="A8596">
        <v>1600039</v>
      </c>
      <c r="B8596" t="s">
        <v>9001</v>
      </c>
      <c r="C8596">
        <v>1</v>
      </c>
      <c r="D8596" t="s">
        <v>1630</v>
      </c>
      <c r="E8596" t="s">
        <v>8265</v>
      </c>
      <c r="F8596">
        <v>0</v>
      </c>
      <c r="G8596">
        <v>0</v>
      </c>
      <c r="H8596" t="s">
        <v>289</v>
      </c>
      <c r="I8596" t="s">
        <v>19</v>
      </c>
      <c r="J8596" t="s">
        <v>57</v>
      </c>
      <c r="K8596" t="s">
        <v>57</v>
      </c>
      <c r="L8596" t="s">
        <v>57</v>
      </c>
      <c r="M8596" t="s">
        <v>57</v>
      </c>
      <c r="N8596">
        <v>3</v>
      </c>
      <c r="O8596">
        <v>166</v>
      </c>
      <c r="P8596">
        <v>500</v>
      </c>
      <c r="Q8596">
        <v>3.5</v>
      </c>
      <c r="R8596">
        <v>2014</v>
      </c>
      <c r="S8596">
        <v>5</v>
      </c>
      <c r="T8596">
        <v>23</v>
      </c>
      <c r="U8596" s="1">
        <v>41782</v>
      </c>
      <c r="V8596" s="5">
        <f>Main[[#This Row],[Average_Cost_for_two]] * VLOOKUP(Main[[#This Row],[Currency]],'Currency'!A:B,2,FALSE)</f>
        <v>6</v>
      </c>
      <c r="W8596" s="5" t="str">
        <f>IF(Main[[#This Row],[Avg_Cost_USD]]&lt;10,"Low",
IF(Main[[#This Row],[Avg_Cost_USD]]&lt;=30,"Medium","High"))</f>
        <v>Low</v>
      </c>
    </row>
    <row r="8597" spans="1:23" x14ac:dyDescent="0.3">
      <c r="A8597">
        <v>3200560</v>
      </c>
      <c r="B8597" t="s">
        <v>9002</v>
      </c>
      <c r="C8597">
        <v>1</v>
      </c>
      <c r="D8597" t="s">
        <v>5554</v>
      </c>
      <c r="E8597" t="s">
        <v>8417</v>
      </c>
      <c r="F8597">
        <v>0</v>
      </c>
      <c r="G8597">
        <v>0</v>
      </c>
      <c r="H8597" t="s">
        <v>315</v>
      </c>
      <c r="I8597" t="s">
        <v>19</v>
      </c>
      <c r="J8597" t="s">
        <v>57</v>
      </c>
      <c r="K8597" t="s">
        <v>57</v>
      </c>
      <c r="L8597" t="s">
        <v>57</v>
      </c>
      <c r="M8597" t="s">
        <v>57</v>
      </c>
      <c r="N8597">
        <v>1</v>
      </c>
      <c r="O8597">
        <v>50</v>
      </c>
      <c r="P8597">
        <v>300</v>
      </c>
      <c r="Q8597">
        <v>3.9</v>
      </c>
      <c r="R8597">
        <v>2012</v>
      </c>
      <c r="S8597">
        <v>5</v>
      </c>
      <c r="T8597">
        <v>18</v>
      </c>
      <c r="U8597" s="1">
        <v>41047</v>
      </c>
      <c r="V8597" s="5">
        <f>Main[[#This Row],[Average_Cost_for_two]] * VLOOKUP(Main[[#This Row],[Currency]],'Currency'!A:B,2,FALSE)</f>
        <v>3.6</v>
      </c>
      <c r="W8597" s="5" t="str">
        <f>IF(Main[[#This Row],[Avg_Cost_USD]]&lt;10,"Low",
IF(Main[[#This Row],[Avg_Cost_USD]]&lt;=30,"Medium","High"))</f>
        <v>Low</v>
      </c>
    </row>
    <row r="8598" spans="1:23" x14ac:dyDescent="0.3">
      <c r="A8598">
        <v>3900245</v>
      </c>
      <c r="B8598" t="s">
        <v>9003</v>
      </c>
      <c r="C8598">
        <v>1</v>
      </c>
      <c r="D8598" t="s">
        <v>1642</v>
      </c>
      <c r="E8598" t="s">
        <v>8742</v>
      </c>
      <c r="F8598">
        <v>0</v>
      </c>
      <c r="G8598">
        <v>0</v>
      </c>
      <c r="H8598" t="s">
        <v>426</v>
      </c>
      <c r="I8598" t="s">
        <v>19</v>
      </c>
      <c r="J8598" t="s">
        <v>57</v>
      </c>
      <c r="K8598" t="s">
        <v>57</v>
      </c>
      <c r="L8598" t="s">
        <v>57</v>
      </c>
      <c r="M8598" t="s">
        <v>57</v>
      </c>
      <c r="N8598">
        <v>1</v>
      </c>
      <c r="O8598">
        <v>78</v>
      </c>
      <c r="P8598">
        <v>0</v>
      </c>
      <c r="Q8598">
        <v>3.8</v>
      </c>
      <c r="R8598">
        <v>2017</v>
      </c>
      <c r="S8598">
        <v>5</v>
      </c>
      <c r="T8598">
        <v>14</v>
      </c>
      <c r="U8598" s="1">
        <v>42869</v>
      </c>
      <c r="V8598" s="5">
        <f>Main[[#This Row],[Average_Cost_for_two]] * VLOOKUP(Main[[#This Row],[Currency]],'Currency'!A:B,2,FALSE)</f>
        <v>0</v>
      </c>
      <c r="W8598" s="5" t="str">
        <f>IF(Main[[#This Row],[Avg_Cost_USD]]&lt;10,"Low",
IF(Main[[#This Row],[Avg_Cost_USD]]&lt;=30,"Medium","High"))</f>
        <v>Low</v>
      </c>
    </row>
    <row r="8599" spans="1:23" x14ac:dyDescent="0.3">
      <c r="A8599">
        <v>2800757</v>
      </c>
      <c r="B8599" t="s">
        <v>9004</v>
      </c>
      <c r="C8599">
        <v>1</v>
      </c>
      <c r="D8599" t="s">
        <v>5569</v>
      </c>
      <c r="E8599" t="s">
        <v>8882</v>
      </c>
      <c r="F8599">
        <v>0</v>
      </c>
      <c r="G8599">
        <v>0</v>
      </c>
      <c r="H8599" t="s">
        <v>315</v>
      </c>
      <c r="I8599" t="s">
        <v>19</v>
      </c>
      <c r="J8599" t="s">
        <v>57</v>
      </c>
      <c r="K8599" t="s">
        <v>57</v>
      </c>
      <c r="L8599" t="s">
        <v>57</v>
      </c>
      <c r="M8599" t="s">
        <v>57</v>
      </c>
      <c r="N8599">
        <v>2</v>
      </c>
      <c r="O8599">
        <v>175</v>
      </c>
      <c r="P8599">
        <v>450</v>
      </c>
      <c r="Q8599">
        <v>3.8</v>
      </c>
      <c r="R8599">
        <v>2016</v>
      </c>
      <c r="S8599">
        <v>5</v>
      </c>
      <c r="T8599">
        <v>3</v>
      </c>
      <c r="U8599" s="1">
        <v>42493</v>
      </c>
      <c r="V8599" s="5">
        <f>Main[[#This Row],[Average_Cost_for_two]] * VLOOKUP(Main[[#This Row],[Currency]],'Currency'!A:B,2,FALSE)</f>
        <v>5.4</v>
      </c>
      <c r="W8599" s="5" t="str">
        <f>IF(Main[[#This Row],[Avg_Cost_USD]]&lt;10,"Low",
IF(Main[[#This Row],[Avg_Cost_USD]]&lt;=30,"Medium","High"))</f>
        <v>Low</v>
      </c>
    </row>
    <row r="8600" spans="1:23" x14ac:dyDescent="0.3">
      <c r="A8600">
        <v>3400391</v>
      </c>
      <c r="B8600" t="s">
        <v>9005</v>
      </c>
      <c r="C8600">
        <v>1</v>
      </c>
      <c r="D8600" t="s">
        <v>5848</v>
      </c>
      <c r="E8600" t="s">
        <v>5849</v>
      </c>
      <c r="F8600">
        <v>0</v>
      </c>
      <c r="G8600">
        <v>0</v>
      </c>
      <c r="H8600" t="s">
        <v>9006</v>
      </c>
      <c r="I8600" t="s">
        <v>19</v>
      </c>
      <c r="J8600" t="s">
        <v>57</v>
      </c>
      <c r="K8600" t="s">
        <v>57</v>
      </c>
      <c r="L8600" t="s">
        <v>57</v>
      </c>
      <c r="M8600" t="s">
        <v>57</v>
      </c>
      <c r="N8600">
        <v>1</v>
      </c>
      <c r="O8600">
        <v>98</v>
      </c>
      <c r="P8600">
        <v>0</v>
      </c>
      <c r="Q8600">
        <v>3.9</v>
      </c>
      <c r="R8600">
        <v>2015</v>
      </c>
      <c r="S8600">
        <v>4</v>
      </c>
      <c r="T8600">
        <v>3</v>
      </c>
      <c r="U8600" s="1">
        <v>42097</v>
      </c>
      <c r="V8600" s="5">
        <f>Main[[#This Row],[Average_Cost_for_two]] * VLOOKUP(Main[[#This Row],[Currency]],'Currency'!A:B,2,FALSE)</f>
        <v>0</v>
      </c>
      <c r="W8600" s="5" t="str">
        <f>IF(Main[[#This Row],[Avg_Cost_USD]]&lt;10,"Low",
IF(Main[[#This Row],[Avg_Cost_USD]]&lt;=30,"Medium","High"))</f>
        <v>Low</v>
      </c>
    </row>
    <row r="8601" spans="1:23" x14ac:dyDescent="0.3">
      <c r="A8601">
        <v>2600393</v>
      </c>
      <c r="B8601" t="s">
        <v>9007</v>
      </c>
      <c r="C8601">
        <v>1</v>
      </c>
      <c r="D8601" t="s">
        <v>6100</v>
      </c>
      <c r="E8601" t="s">
        <v>8221</v>
      </c>
      <c r="F8601">
        <v>0</v>
      </c>
      <c r="G8601">
        <v>0</v>
      </c>
      <c r="H8601" t="s">
        <v>9008</v>
      </c>
      <c r="I8601" t="s">
        <v>19</v>
      </c>
      <c r="J8601" t="s">
        <v>57</v>
      </c>
      <c r="K8601" t="s">
        <v>57</v>
      </c>
      <c r="L8601" t="s">
        <v>57</v>
      </c>
      <c r="M8601" t="s">
        <v>57</v>
      </c>
      <c r="N8601">
        <v>3</v>
      </c>
      <c r="O8601">
        <v>79</v>
      </c>
      <c r="P8601">
        <v>900</v>
      </c>
      <c r="Q8601">
        <v>3.8</v>
      </c>
      <c r="R8601">
        <v>2018</v>
      </c>
      <c r="S8601">
        <v>4</v>
      </c>
      <c r="T8601">
        <v>16</v>
      </c>
      <c r="U8601" s="1">
        <v>43206</v>
      </c>
      <c r="V8601" s="5">
        <f>Main[[#This Row],[Average_Cost_for_two]] * VLOOKUP(Main[[#This Row],[Currency]],'Currency'!A:B,2,FALSE)</f>
        <v>10.8</v>
      </c>
      <c r="W8601" s="5" t="str">
        <f>IF(Main[[#This Row],[Avg_Cost_USD]]&lt;10,"Low",
IF(Main[[#This Row],[Avg_Cost_USD]]&lt;=30,"Medium","High"))</f>
        <v>Medium</v>
      </c>
    </row>
    <row r="8602" spans="1:23" x14ac:dyDescent="0.3">
      <c r="A8602">
        <v>17971273</v>
      </c>
      <c r="B8602" t="s">
        <v>9009</v>
      </c>
      <c r="C8602">
        <v>1</v>
      </c>
      <c r="D8602" t="s">
        <v>1623</v>
      </c>
      <c r="E8602" t="s">
        <v>126</v>
      </c>
      <c r="F8602">
        <v>0</v>
      </c>
      <c r="G8602">
        <v>0</v>
      </c>
      <c r="H8602" t="s">
        <v>342</v>
      </c>
      <c r="I8602" t="s">
        <v>19</v>
      </c>
      <c r="J8602" t="s">
        <v>57</v>
      </c>
      <c r="K8602" t="s">
        <v>57</v>
      </c>
      <c r="L8602" t="s">
        <v>57</v>
      </c>
      <c r="M8602" t="s">
        <v>57</v>
      </c>
      <c r="N8602">
        <v>2</v>
      </c>
      <c r="O8602">
        <v>64</v>
      </c>
      <c r="P8602">
        <v>350</v>
      </c>
      <c r="Q8602">
        <v>4.0999999999999996</v>
      </c>
      <c r="R8602">
        <v>2013</v>
      </c>
      <c r="S8602">
        <v>4</v>
      </c>
      <c r="T8602">
        <v>24</v>
      </c>
      <c r="U8602" s="1">
        <v>41388</v>
      </c>
      <c r="V8602" s="5">
        <f>Main[[#This Row],[Average_Cost_for_two]] * VLOOKUP(Main[[#This Row],[Currency]],'Currency'!A:B,2,FALSE)</f>
        <v>4.2</v>
      </c>
      <c r="W8602" s="5" t="str">
        <f>IF(Main[[#This Row],[Avg_Cost_USD]]&lt;10,"Low",
IF(Main[[#This Row],[Avg_Cost_USD]]&lt;=30,"Medium","High"))</f>
        <v>Low</v>
      </c>
    </row>
    <row r="8603" spans="1:23" x14ac:dyDescent="0.3">
      <c r="A8603">
        <v>18381932</v>
      </c>
      <c r="B8603" t="s">
        <v>9010</v>
      </c>
      <c r="C8603">
        <v>1</v>
      </c>
      <c r="D8603" t="s">
        <v>2453</v>
      </c>
      <c r="E8603" t="s">
        <v>9011</v>
      </c>
      <c r="F8603">
        <v>0</v>
      </c>
      <c r="G8603">
        <v>0</v>
      </c>
      <c r="H8603" t="s">
        <v>7272</v>
      </c>
      <c r="I8603" t="s">
        <v>19</v>
      </c>
      <c r="J8603" t="s">
        <v>57</v>
      </c>
      <c r="K8603" t="s">
        <v>57</v>
      </c>
      <c r="L8603" t="s">
        <v>57</v>
      </c>
      <c r="M8603" t="s">
        <v>57</v>
      </c>
      <c r="N8603">
        <v>2</v>
      </c>
      <c r="O8603">
        <v>124</v>
      </c>
      <c r="P8603">
        <v>500</v>
      </c>
      <c r="Q8603">
        <v>4.0999999999999996</v>
      </c>
      <c r="R8603">
        <v>2018</v>
      </c>
      <c r="S8603">
        <v>4</v>
      </c>
      <c r="T8603">
        <v>2</v>
      </c>
      <c r="U8603" s="1">
        <v>43192</v>
      </c>
      <c r="V8603" s="5">
        <f>Main[[#This Row],[Average_Cost_for_two]] * VLOOKUP(Main[[#This Row],[Currency]],'Currency'!A:B,2,FALSE)</f>
        <v>6</v>
      </c>
      <c r="W8603" s="5" t="str">
        <f>IF(Main[[#This Row],[Avg_Cost_USD]]&lt;10,"Low",
IF(Main[[#This Row],[Avg_Cost_USD]]&lt;=30,"Medium","High"))</f>
        <v>Low</v>
      </c>
    </row>
    <row r="8604" spans="1:23" x14ac:dyDescent="0.3">
      <c r="A8604">
        <v>3100142</v>
      </c>
      <c r="B8604" t="s">
        <v>9012</v>
      </c>
      <c r="C8604">
        <v>1</v>
      </c>
      <c r="D8604" t="s">
        <v>5821</v>
      </c>
      <c r="E8604" t="s">
        <v>9013</v>
      </c>
      <c r="F8604">
        <v>0</v>
      </c>
      <c r="G8604">
        <v>0</v>
      </c>
      <c r="H8604" t="s">
        <v>1073</v>
      </c>
      <c r="I8604" t="s">
        <v>19</v>
      </c>
      <c r="J8604" t="s">
        <v>57</v>
      </c>
      <c r="K8604" t="s">
        <v>57</v>
      </c>
      <c r="L8604" t="s">
        <v>57</v>
      </c>
      <c r="M8604" t="s">
        <v>57</v>
      </c>
      <c r="N8604">
        <v>2</v>
      </c>
      <c r="O8604">
        <v>281</v>
      </c>
      <c r="P8604">
        <v>500</v>
      </c>
      <c r="Q8604">
        <v>4.2</v>
      </c>
      <c r="R8604">
        <v>2018</v>
      </c>
      <c r="S8604">
        <v>4</v>
      </c>
      <c r="T8604">
        <v>12</v>
      </c>
      <c r="U8604" s="1">
        <v>43202</v>
      </c>
      <c r="V8604" s="5">
        <f>Main[[#This Row],[Average_Cost_for_two]] * VLOOKUP(Main[[#This Row],[Currency]],'Currency'!A:B,2,FALSE)</f>
        <v>6</v>
      </c>
      <c r="W8604" s="5" t="str">
        <f>IF(Main[[#This Row],[Avg_Cost_USD]]&lt;10,"Low",
IF(Main[[#This Row],[Avg_Cost_USD]]&lt;=30,"Medium","High"))</f>
        <v>Low</v>
      </c>
    </row>
    <row r="8605" spans="1:23" x14ac:dyDescent="0.3">
      <c r="A8605">
        <v>3900250</v>
      </c>
      <c r="B8605" t="s">
        <v>9014</v>
      </c>
      <c r="C8605">
        <v>1</v>
      </c>
      <c r="D8605" t="s">
        <v>1642</v>
      </c>
      <c r="E8605" t="s">
        <v>8742</v>
      </c>
      <c r="F8605">
        <v>0</v>
      </c>
      <c r="G8605">
        <v>0</v>
      </c>
      <c r="H8605" t="s">
        <v>56</v>
      </c>
      <c r="I8605" t="s">
        <v>19</v>
      </c>
      <c r="J8605" t="s">
        <v>57</v>
      </c>
      <c r="K8605" t="s">
        <v>57</v>
      </c>
      <c r="L8605" t="s">
        <v>57</v>
      </c>
      <c r="M8605" t="s">
        <v>57</v>
      </c>
      <c r="N8605">
        <v>2</v>
      </c>
      <c r="O8605">
        <v>68</v>
      </c>
      <c r="P8605">
        <v>450</v>
      </c>
      <c r="Q8605">
        <v>3.7</v>
      </c>
      <c r="R8605">
        <v>2015</v>
      </c>
      <c r="S8605">
        <v>4</v>
      </c>
      <c r="T8605">
        <v>3</v>
      </c>
      <c r="U8605" s="1">
        <v>42097</v>
      </c>
      <c r="V8605" s="5">
        <f>Main[[#This Row],[Average_Cost_for_two]] * VLOOKUP(Main[[#This Row],[Currency]],'Currency'!A:B,2,FALSE)</f>
        <v>5.4</v>
      </c>
      <c r="W8605" s="5" t="str">
        <f>IF(Main[[#This Row],[Avg_Cost_USD]]&lt;10,"Low",
IF(Main[[#This Row],[Avg_Cost_USD]]&lt;=30,"Medium","High"))</f>
        <v>Low</v>
      </c>
    </row>
    <row r="8606" spans="1:23" x14ac:dyDescent="0.3">
      <c r="A8606">
        <v>3400348</v>
      </c>
      <c r="B8606" t="s">
        <v>9015</v>
      </c>
      <c r="C8606">
        <v>1</v>
      </c>
      <c r="D8606" t="s">
        <v>5848</v>
      </c>
      <c r="E8606" t="s">
        <v>9016</v>
      </c>
      <c r="F8606">
        <v>0</v>
      </c>
      <c r="G8606">
        <v>0</v>
      </c>
      <c r="H8606" t="s">
        <v>9017</v>
      </c>
      <c r="I8606" t="s">
        <v>19</v>
      </c>
      <c r="J8606" t="s">
        <v>57</v>
      </c>
      <c r="K8606" t="s">
        <v>57</v>
      </c>
      <c r="L8606" t="s">
        <v>57</v>
      </c>
      <c r="M8606" t="s">
        <v>57</v>
      </c>
      <c r="N8606">
        <v>3</v>
      </c>
      <c r="O8606">
        <v>59</v>
      </c>
      <c r="P8606">
        <v>800</v>
      </c>
      <c r="Q8606">
        <v>3.6</v>
      </c>
      <c r="R8606">
        <v>2013</v>
      </c>
      <c r="S8606">
        <v>3</v>
      </c>
      <c r="T8606">
        <v>13</v>
      </c>
      <c r="U8606" s="1">
        <v>41346</v>
      </c>
      <c r="V8606" s="5">
        <f>Main[[#This Row],[Average_Cost_for_two]] * VLOOKUP(Main[[#This Row],[Currency]],'Currency'!A:B,2,FALSE)</f>
        <v>9.6</v>
      </c>
      <c r="W8606" s="5" t="str">
        <f>IF(Main[[#This Row],[Avg_Cost_USD]]&lt;10,"Low",
IF(Main[[#This Row],[Avg_Cost_USD]]&lt;=30,"Medium","High"))</f>
        <v>Low</v>
      </c>
    </row>
    <row r="8607" spans="1:23" x14ac:dyDescent="0.3">
      <c r="A8607">
        <v>2600340</v>
      </c>
      <c r="B8607" t="s">
        <v>9018</v>
      </c>
      <c r="C8607">
        <v>1</v>
      </c>
      <c r="D8607" t="s">
        <v>6100</v>
      </c>
      <c r="E8607" t="s">
        <v>8500</v>
      </c>
      <c r="F8607">
        <v>0</v>
      </c>
      <c r="G8607">
        <v>0</v>
      </c>
      <c r="H8607" t="s">
        <v>9019</v>
      </c>
      <c r="I8607" t="s">
        <v>19</v>
      </c>
      <c r="J8607" t="s">
        <v>57</v>
      </c>
      <c r="K8607" t="s">
        <v>57</v>
      </c>
      <c r="L8607" t="s">
        <v>57</v>
      </c>
      <c r="M8607" t="s">
        <v>57</v>
      </c>
      <c r="N8607">
        <v>2</v>
      </c>
      <c r="O8607">
        <v>111</v>
      </c>
      <c r="P8607">
        <v>500</v>
      </c>
      <c r="Q8607">
        <v>3.6</v>
      </c>
      <c r="R8607">
        <v>2010</v>
      </c>
      <c r="S8607">
        <v>3</v>
      </c>
      <c r="T8607">
        <v>20</v>
      </c>
      <c r="U8607" s="1">
        <v>40257</v>
      </c>
      <c r="V8607" s="5">
        <f>Main[[#This Row],[Average_Cost_for_two]] * VLOOKUP(Main[[#This Row],[Currency]],'Currency'!A:B,2,FALSE)</f>
        <v>6</v>
      </c>
      <c r="W8607" s="5" t="str">
        <f>IF(Main[[#This Row],[Avg_Cost_USD]]&lt;10,"Low",
IF(Main[[#This Row],[Avg_Cost_USD]]&lt;=30,"Medium","High"))</f>
        <v>Low</v>
      </c>
    </row>
    <row r="8608" spans="1:23" x14ac:dyDescent="0.3">
      <c r="A8608">
        <v>2900633</v>
      </c>
      <c r="B8608" t="s">
        <v>2299</v>
      </c>
      <c r="C8608">
        <v>1</v>
      </c>
      <c r="D8608" t="s">
        <v>8224</v>
      </c>
      <c r="E8608" t="s">
        <v>8617</v>
      </c>
      <c r="F8608">
        <v>0</v>
      </c>
      <c r="G8608">
        <v>0</v>
      </c>
      <c r="H8608" t="s">
        <v>9020</v>
      </c>
      <c r="I8608" t="s">
        <v>19</v>
      </c>
      <c r="J8608" t="s">
        <v>57</v>
      </c>
      <c r="K8608" t="s">
        <v>57</v>
      </c>
      <c r="L8608" t="s">
        <v>57</v>
      </c>
      <c r="M8608" t="s">
        <v>57</v>
      </c>
      <c r="N8608">
        <v>3</v>
      </c>
      <c r="O8608">
        <v>154</v>
      </c>
      <c r="P8608">
        <v>1200</v>
      </c>
      <c r="Q8608">
        <v>4.5999999999999996</v>
      </c>
      <c r="R8608">
        <v>2015</v>
      </c>
      <c r="S8608">
        <v>3</v>
      </c>
      <c r="T8608">
        <v>16</v>
      </c>
      <c r="U8608" s="1">
        <v>42079</v>
      </c>
      <c r="V8608" s="5">
        <f>Main[[#This Row],[Average_Cost_for_two]] * VLOOKUP(Main[[#This Row],[Currency]],'Currency'!A:B,2,FALSE)</f>
        <v>14.4</v>
      </c>
      <c r="W8608" s="5" t="str">
        <f>IF(Main[[#This Row],[Avg_Cost_USD]]&lt;10,"Low",
IF(Main[[#This Row],[Avg_Cost_USD]]&lt;=30,"Medium","High"))</f>
        <v>Medium</v>
      </c>
    </row>
    <row r="8609" spans="1:23" x14ac:dyDescent="0.3">
      <c r="A8609">
        <v>2900640</v>
      </c>
      <c r="B8609" t="s">
        <v>9021</v>
      </c>
      <c r="C8609">
        <v>1</v>
      </c>
      <c r="D8609" t="s">
        <v>8224</v>
      </c>
      <c r="E8609" t="s">
        <v>8225</v>
      </c>
      <c r="F8609">
        <v>0</v>
      </c>
      <c r="G8609">
        <v>0</v>
      </c>
      <c r="H8609" t="s">
        <v>9022</v>
      </c>
      <c r="I8609" t="s">
        <v>19</v>
      </c>
      <c r="J8609" t="s">
        <v>57</v>
      </c>
      <c r="K8609" t="s">
        <v>57</v>
      </c>
      <c r="L8609" t="s">
        <v>57</v>
      </c>
      <c r="M8609" t="s">
        <v>57</v>
      </c>
      <c r="N8609">
        <v>2</v>
      </c>
      <c r="O8609">
        <v>69</v>
      </c>
      <c r="P8609">
        <v>800</v>
      </c>
      <c r="Q8609">
        <v>4.3</v>
      </c>
      <c r="R8609">
        <v>2010</v>
      </c>
      <c r="S8609">
        <v>3</v>
      </c>
      <c r="T8609">
        <v>1</v>
      </c>
      <c r="U8609" s="1">
        <v>40238</v>
      </c>
      <c r="V8609" s="5">
        <f>Main[[#This Row],[Average_Cost_for_two]] * VLOOKUP(Main[[#This Row],[Currency]],'Currency'!A:B,2,FALSE)</f>
        <v>9.6</v>
      </c>
      <c r="W8609" s="5" t="str">
        <f>IF(Main[[#This Row],[Avg_Cost_USD]]&lt;10,"Low",
IF(Main[[#This Row],[Avg_Cost_USD]]&lt;=30,"Medium","High"))</f>
        <v>Low</v>
      </c>
    </row>
    <row r="8610" spans="1:23" x14ac:dyDescent="0.3">
      <c r="A8610">
        <v>18233593</v>
      </c>
      <c r="B8610" t="s">
        <v>8270</v>
      </c>
      <c r="C8610">
        <v>1</v>
      </c>
      <c r="D8610" t="s">
        <v>54</v>
      </c>
      <c r="E8610" t="s">
        <v>400</v>
      </c>
      <c r="F8610">
        <v>77.221429599999993</v>
      </c>
      <c r="G8610">
        <v>28.6323984</v>
      </c>
      <c r="H8610" t="s">
        <v>2138</v>
      </c>
      <c r="I8610" t="s">
        <v>19</v>
      </c>
      <c r="J8610" t="s">
        <v>57</v>
      </c>
      <c r="K8610" t="s">
        <v>57</v>
      </c>
      <c r="L8610" t="s">
        <v>57</v>
      </c>
      <c r="M8610" t="s">
        <v>57</v>
      </c>
      <c r="N8610">
        <v>4</v>
      </c>
      <c r="O8610">
        <v>1942</v>
      </c>
      <c r="P8610">
        <v>2200</v>
      </c>
      <c r="Q8610">
        <v>4.4000000000000004</v>
      </c>
      <c r="R8610">
        <v>2017</v>
      </c>
      <c r="S8610">
        <v>10</v>
      </c>
      <c r="T8610">
        <v>28</v>
      </c>
      <c r="U8610" s="1">
        <v>43036</v>
      </c>
      <c r="V8610" s="5">
        <f>Main[[#This Row],[Average_Cost_for_two]] * VLOOKUP(Main[[#This Row],[Currency]],'Currency'!A:B,2,FALSE)</f>
        <v>26.400000000000002</v>
      </c>
      <c r="W8610" s="5" t="str">
        <f>IF(Main[[#This Row],[Avg_Cost_USD]]&lt;10,"Low",
IF(Main[[#This Row],[Avg_Cost_USD]]&lt;=30,"Medium","High"))</f>
        <v>Medium</v>
      </c>
    </row>
    <row r="8611" spans="1:23" x14ac:dyDescent="0.3">
      <c r="A8611">
        <v>3100422</v>
      </c>
      <c r="B8611" t="s">
        <v>9023</v>
      </c>
      <c r="C8611">
        <v>1</v>
      </c>
      <c r="D8611" t="s">
        <v>5821</v>
      </c>
      <c r="E8611" t="s">
        <v>9024</v>
      </c>
      <c r="F8611">
        <v>0</v>
      </c>
      <c r="G8611">
        <v>0</v>
      </c>
      <c r="H8611" t="s">
        <v>9025</v>
      </c>
      <c r="I8611" t="s">
        <v>19</v>
      </c>
      <c r="J8611" t="s">
        <v>57</v>
      </c>
      <c r="K8611" t="s">
        <v>57</v>
      </c>
      <c r="L8611" t="s">
        <v>57</v>
      </c>
      <c r="M8611" t="s">
        <v>57</v>
      </c>
      <c r="N8611">
        <v>3</v>
      </c>
      <c r="O8611">
        <v>173</v>
      </c>
      <c r="P8611">
        <v>1000</v>
      </c>
      <c r="Q8611">
        <v>3.7</v>
      </c>
      <c r="R8611">
        <v>2015</v>
      </c>
      <c r="S8611">
        <v>3</v>
      </c>
      <c r="T8611">
        <v>16</v>
      </c>
      <c r="U8611" s="1">
        <v>42079</v>
      </c>
      <c r="V8611" s="5">
        <f>Main[[#This Row],[Average_Cost_for_two]] * VLOOKUP(Main[[#This Row],[Currency]],'Currency'!A:B,2,FALSE)</f>
        <v>12</v>
      </c>
      <c r="W8611" s="5" t="str">
        <f>IF(Main[[#This Row],[Avg_Cost_USD]]&lt;10,"Low",
IF(Main[[#This Row],[Avg_Cost_USD]]&lt;=30,"Medium","High"))</f>
        <v>Medium</v>
      </c>
    </row>
    <row r="8612" spans="1:23" x14ac:dyDescent="0.3">
      <c r="A8612">
        <v>4000344</v>
      </c>
      <c r="B8612" t="s">
        <v>9026</v>
      </c>
      <c r="C8612">
        <v>1</v>
      </c>
      <c r="D8612" t="s">
        <v>5845</v>
      </c>
      <c r="E8612" t="s">
        <v>9027</v>
      </c>
      <c r="F8612">
        <v>0</v>
      </c>
      <c r="G8612">
        <v>0</v>
      </c>
      <c r="H8612" t="s">
        <v>9028</v>
      </c>
      <c r="I8612" t="s">
        <v>19</v>
      </c>
      <c r="J8612" t="s">
        <v>57</v>
      </c>
      <c r="K8612" t="s">
        <v>57</v>
      </c>
      <c r="L8612" t="s">
        <v>57</v>
      </c>
      <c r="M8612" t="s">
        <v>57</v>
      </c>
      <c r="N8612">
        <v>2</v>
      </c>
      <c r="O8612">
        <v>42</v>
      </c>
      <c r="P8612">
        <v>500</v>
      </c>
      <c r="Q8612">
        <v>3.5</v>
      </c>
      <c r="R8612">
        <v>2010</v>
      </c>
      <c r="S8612">
        <v>3</v>
      </c>
      <c r="T8612">
        <v>25</v>
      </c>
      <c r="U8612" s="1">
        <v>40262</v>
      </c>
      <c r="V8612" s="5">
        <f>Main[[#This Row],[Average_Cost_for_two]] * VLOOKUP(Main[[#This Row],[Currency]],'Currency'!A:B,2,FALSE)</f>
        <v>6</v>
      </c>
      <c r="W8612" s="5" t="str">
        <f>IF(Main[[#This Row],[Avg_Cost_USD]]&lt;10,"Low",
IF(Main[[#This Row],[Avg_Cost_USD]]&lt;=30,"Medium","High"))</f>
        <v>Low</v>
      </c>
    </row>
    <row r="8613" spans="1:23" x14ac:dyDescent="0.3">
      <c r="A8613">
        <v>2700242</v>
      </c>
      <c r="B8613" t="s">
        <v>9029</v>
      </c>
      <c r="C8613">
        <v>1</v>
      </c>
      <c r="D8613" t="s">
        <v>8272</v>
      </c>
      <c r="E8613" t="s">
        <v>8330</v>
      </c>
      <c r="F8613">
        <v>0</v>
      </c>
      <c r="G8613">
        <v>0</v>
      </c>
      <c r="H8613" t="s">
        <v>289</v>
      </c>
      <c r="I8613" t="s">
        <v>19</v>
      </c>
      <c r="J8613" t="s">
        <v>57</v>
      </c>
      <c r="K8613" t="s">
        <v>57</v>
      </c>
      <c r="L8613" t="s">
        <v>57</v>
      </c>
      <c r="M8613" t="s">
        <v>57</v>
      </c>
      <c r="N8613">
        <v>2</v>
      </c>
      <c r="O8613">
        <v>20</v>
      </c>
      <c r="P8613">
        <v>650</v>
      </c>
      <c r="Q8613">
        <v>3.3</v>
      </c>
      <c r="R8613">
        <v>2011</v>
      </c>
      <c r="S8613">
        <v>3</v>
      </c>
      <c r="T8613">
        <v>3</v>
      </c>
      <c r="U8613" s="1">
        <v>40605</v>
      </c>
      <c r="V8613" s="5">
        <f>Main[[#This Row],[Average_Cost_for_two]] * VLOOKUP(Main[[#This Row],[Currency]],'Currency'!A:B,2,FALSE)</f>
        <v>7.8</v>
      </c>
      <c r="W8613" s="5" t="str">
        <f>IF(Main[[#This Row],[Avg_Cost_USD]]&lt;10,"Low",
IF(Main[[#This Row],[Avg_Cost_USD]]&lt;=30,"Medium","High"))</f>
        <v>Low</v>
      </c>
    </row>
    <row r="8614" spans="1:23" x14ac:dyDescent="0.3">
      <c r="A8614">
        <v>2400349</v>
      </c>
      <c r="B8614" t="s">
        <v>2456</v>
      </c>
      <c r="C8614">
        <v>1</v>
      </c>
      <c r="D8614" t="s">
        <v>1634</v>
      </c>
      <c r="E8614" t="s">
        <v>117</v>
      </c>
      <c r="F8614">
        <v>0</v>
      </c>
      <c r="G8614">
        <v>0</v>
      </c>
      <c r="H8614" t="s">
        <v>1250</v>
      </c>
      <c r="I8614" t="s">
        <v>19</v>
      </c>
      <c r="J8614" t="s">
        <v>57</v>
      </c>
      <c r="K8614" t="s">
        <v>57</v>
      </c>
      <c r="L8614" t="s">
        <v>57</v>
      </c>
      <c r="M8614" t="s">
        <v>57</v>
      </c>
      <c r="N8614">
        <v>3</v>
      </c>
      <c r="O8614">
        <v>35</v>
      </c>
      <c r="P8614">
        <v>700</v>
      </c>
      <c r="Q8614">
        <v>3.4</v>
      </c>
      <c r="R8614">
        <v>2014</v>
      </c>
      <c r="S8614">
        <v>2</v>
      </c>
      <c r="T8614">
        <v>19</v>
      </c>
      <c r="U8614" s="1">
        <v>41689</v>
      </c>
      <c r="V8614" s="5">
        <f>Main[[#This Row],[Average_Cost_for_two]] * VLOOKUP(Main[[#This Row],[Currency]],'Currency'!A:B,2,FALSE)</f>
        <v>8.4</v>
      </c>
      <c r="W8614" s="5" t="str">
        <f>IF(Main[[#This Row],[Avg_Cost_USD]]&lt;10,"Low",
IF(Main[[#This Row],[Avg_Cost_USD]]&lt;=30,"Medium","High"))</f>
        <v>Low</v>
      </c>
    </row>
    <row r="8615" spans="1:23" x14ac:dyDescent="0.3">
      <c r="A8615">
        <v>3500414</v>
      </c>
      <c r="B8615" t="s">
        <v>9030</v>
      </c>
      <c r="C8615">
        <v>1</v>
      </c>
      <c r="D8615" t="s">
        <v>1623</v>
      </c>
      <c r="E8615" t="s">
        <v>2398</v>
      </c>
      <c r="F8615">
        <v>0</v>
      </c>
      <c r="G8615">
        <v>0</v>
      </c>
      <c r="H8615" t="s">
        <v>2696</v>
      </c>
      <c r="I8615" t="s">
        <v>19</v>
      </c>
      <c r="J8615" t="s">
        <v>57</v>
      </c>
      <c r="K8615" t="s">
        <v>57</v>
      </c>
      <c r="L8615" t="s">
        <v>57</v>
      </c>
      <c r="M8615" t="s">
        <v>57</v>
      </c>
      <c r="N8615">
        <v>3</v>
      </c>
      <c r="O8615">
        <v>104</v>
      </c>
      <c r="P8615">
        <v>500</v>
      </c>
      <c r="Q8615">
        <v>4.0999999999999996</v>
      </c>
      <c r="R8615">
        <v>2018</v>
      </c>
      <c r="S8615">
        <v>2</v>
      </c>
      <c r="T8615">
        <v>24</v>
      </c>
      <c r="U8615" s="1">
        <v>43155</v>
      </c>
      <c r="V8615" s="5">
        <f>Main[[#This Row],[Average_Cost_for_two]] * VLOOKUP(Main[[#This Row],[Currency]],'Currency'!A:B,2,FALSE)</f>
        <v>6</v>
      </c>
      <c r="W8615" s="5" t="str">
        <f>IF(Main[[#This Row],[Avg_Cost_USD]]&lt;10,"Low",
IF(Main[[#This Row],[Avg_Cost_USD]]&lt;=30,"Medium","High"))</f>
        <v>Low</v>
      </c>
    </row>
    <row r="8616" spans="1:23" x14ac:dyDescent="0.3">
      <c r="A8616">
        <v>16519268</v>
      </c>
      <c r="B8616" t="s">
        <v>9031</v>
      </c>
      <c r="C8616">
        <v>1</v>
      </c>
      <c r="D8616" t="s">
        <v>1626</v>
      </c>
      <c r="E8616" t="s">
        <v>9032</v>
      </c>
      <c r="F8616">
        <v>0</v>
      </c>
      <c r="G8616">
        <v>0</v>
      </c>
      <c r="H8616" t="s">
        <v>9033</v>
      </c>
      <c r="I8616" t="s">
        <v>19</v>
      </c>
      <c r="J8616" t="s">
        <v>57</v>
      </c>
      <c r="K8616" t="s">
        <v>57</v>
      </c>
      <c r="L8616" t="s">
        <v>57</v>
      </c>
      <c r="M8616" t="s">
        <v>57</v>
      </c>
      <c r="N8616">
        <v>3</v>
      </c>
      <c r="O8616">
        <v>302</v>
      </c>
      <c r="P8616">
        <v>800</v>
      </c>
      <c r="Q8616">
        <v>4.5999999999999996</v>
      </c>
      <c r="R8616">
        <v>2015</v>
      </c>
      <c r="S8616">
        <v>2</v>
      </c>
      <c r="T8616">
        <v>12</v>
      </c>
      <c r="U8616" s="1">
        <v>42047</v>
      </c>
      <c r="V8616" s="5">
        <f>Main[[#This Row],[Average_Cost_for_two]] * VLOOKUP(Main[[#This Row],[Currency]],'Currency'!A:B,2,FALSE)</f>
        <v>9.6</v>
      </c>
      <c r="W8616" s="5" t="str">
        <f>IF(Main[[#This Row],[Avg_Cost_USD]]&lt;10,"Low",
IF(Main[[#This Row],[Avg_Cost_USD]]&lt;=30,"Medium","High"))</f>
        <v>Low</v>
      </c>
    </row>
    <row r="8617" spans="1:23" x14ac:dyDescent="0.3">
      <c r="A8617">
        <v>5448</v>
      </c>
      <c r="B8617" t="s">
        <v>9034</v>
      </c>
      <c r="C8617">
        <v>1</v>
      </c>
      <c r="D8617" t="s">
        <v>54</v>
      </c>
      <c r="E8617" t="s">
        <v>7561</v>
      </c>
      <c r="F8617">
        <v>77.144053999999997</v>
      </c>
      <c r="G8617">
        <v>28.725814</v>
      </c>
      <c r="H8617" t="s">
        <v>56</v>
      </c>
      <c r="I8617" t="s">
        <v>19</v>
      </c>
      <c r="J8617" t="s">
        <v>61</v>
      </c>
      <c r="K8617" t="s">
        <v>57</v>
      </c>
      <c r="L8617" t="s">
        <v>57</v>
      </c>
      <c r="M8617" t="s">
        <v>57</v>
      </c>
      <c r="N8617">
        <v>4</v>
      </c>
      <c r="O8617">
        <v>18</v>
      </c>
      <c r="P8617">
        <v>2200</v>
      </c>
      <c r="Q8617">
        <v>3.1</v>
      </c>
      <c r="R8617">
        <v>2011</v>
      </c>
      <c r="S8617">
        <v>7</v>
      </c>
      <c r="T8617">
        <v>23</v>
      </c>
      <c r="U8617" s="1">
        <v>40747</v>
      </c>
      <c r="V8617" s="5">
        <f>Main[[#This Row],[Average_Cost_for_two]] * VLOOKUP(Main[[#This Row],[Currency]],'Currency'!A:B,2,FALSE)</f>
        <v>26.400000000000002</v>
      </c>
      <c r="W8617" s="5" t="str">
        <f>IF(Main[[#This Row],[Avg_Cost_USD]]&lt;10,"Low",
IF(Main[[#This Row],[Avg_Cost_USD]]&lt;=30,"Medium","High"))</f>
        <v>Medium</v>
      </c>
    </row>
    <row r="8618" spans="1:23" x14ac:dyDescent="0.3">
      <c r="A8618">
        <v>18407105</v>
      </c>
      <c r="B8618" t="s">
        <v>9035</v>
      </c>
      <c r="C8618">
        <v>1</v>
      </c>
      <c r="D8618" t="s">
        <v>5558</v>
      </c>
      <c r="E8618" t="s">
        <v>9036</v>
      </c>
      <c r="F8618">
        <v>0</v>
      </c>
      <c r="G8618">
        <v>0</v>
      </c>
      <c r="H8618" t="s">
        <v>2099</v>
      </c>
      <c r="I8618" t="s">
        <v>19</v>
      </c>
      <c r="J8618" t="s">
        <v>57</v>
      </c>
      <c r="K8618" t="s">
        <v>57</v>
      </c>
      <c r="L8618" t="s">
        <v>57</v>
      </c>
      <c r="M8618" t="s">
        <v>57</v>
      </c>
      <c r="N8618">
        <v>2</v>
      </c>
      <c r="O8618">
        <v>43</v>
      </c>
      <c r="P8618">
        <v>600</v>
      </c>
      <c r="Q8618">
        <v>3.5</v>
      </c>
      <c r="R8618">
        <v>2011</v>
      </c>
      <c r="S8618">
        <v>2</v>
      </c>
      <c r="T8618">
        <v>24</v>
      </c>
      <c r="U8618" s="1">
        <v>40598</v>
      </c>
      <c r="V8618" s="5">
        <f>Main[[#This Row],[Average_Cost_for_two]] * VLOOKUP(Main[[#This Row],[Currency]],'Currency'!A:B,2,FALSE)</f>
        <v>7.2</v>
      </c>
      <c r="W8618" s="5" t="str">
        <f>IF(Main[[#This Row],[Avg_Cost_USD]]&lt;10,"Low",
IF(Main[[#This Row],[Avg_Cost_USD]]&lt;=30,"Medium","High"))</f>
        <v>Low</v>
      </c>
    </row>
    <row r="8619" spans="1:23" x14ac:dyDescent="0.3">
      <c r="A8619">
        <v>3100448</v>
      </c>
      <c r="B8619" t="s">
        <v>9037</v>
      </c>
      <c r="C8619">
        <v>1</v>
      </c>
      <c r="D8619" t="s">
        <v>5821</v>
      </c>
      <c r="E8619" t="s">
        <v>8866</v>
      </c>
      <c r="F8619">
        <v>0</v>
      </c>
      <c r="G8619">
        <v>0</v>
      </c>
      <c r="H8619" t="s">
        <v>9038</v>
      </c>
      <c r="I8619" t="s">
        <v>19</v>
      </c>
      <c r="J8619" t="s">
        <v>57</v>
      </c>
      <c r="K8619" t="s">
        <v>57</v>
      </c>
      <c r="L8619" t="s">
        <v>57</v>
      </c>
      <c r="M8619" t="s">
        <v>57</v>
      </c>
      <c r="N8619">
        <v>2</v>
      </c>
      <c r="O8619">
        <v>156</v>
      </c>
      <c r="P8619">
        <v>700</v>
      </c>
      <c r="Q8619">
        <v>3.9</v>
      </c>
      <c r="R8619">
        <v>2015</v>
      </c>
      <c r="S8619">
        <v>2</v>
      </c>
      <c r="T8619">
        <v>12</v>
      </c>
      <c r="U8619" s="1">
        <v>42047</v>
      </c>
      <c r="V8619" s="5">
        <f>Main[[#This Row],[Average_Cost_for_two]] * VLOOKUP(Main[[#This Row],[Currency]],'Currency'!A:B,2,FALSE)</f>
        <v>8.4</v>
      </c>
      <c r="W8619" s="5" t="str">
        <f>IF(Main[[#This Row],[Avg_Cost_USD]]&lt;10,"Low",
IF(Main[[#This Row],[Avg_Cost_USD]]&lt;=30,"Medium","High"))</f>
        <v>Low</v>
      </c>
    </row>
    <row r="8620" spans="1:23" x14ac:dyDescent="0.3">
      <c r="A8620">
        <v>3200590</v>
      </c>
      <c r="B8620" t="s">
        <v>9039</v>
      </c>
      <c r="C8620">
        <v>1</v>
      </c>
      <c r="D8620" t="s">
        <v>5554</v>
      </c>
      <c r="E8620" t="s">
        <v>8417</v>
      </c>
      <c r="F8620">
        <v>0</v>
      </c>
      <c r="G8620">
        <v>0</v>
      </c>
      <c r="H8620" t="s">
        <v>301</v>
      </c>
      <c r="I8620" t="s">
        <v>19</v>
      </c>
      <c r="J8620" t="s">
        <v>57</v>
      </c>
      <c r="K8620" t="s">
        <v>57</v>
      </c>
      <c r="L8620" t="s">
        <v>57</v>
      </c>
      <c r="M8620" t="s">
        <v>57</v>
      </c>
      <c r="N8620">
        <v>2</v>
      </c>
      <c r="O8620">
        <v>92</v>
      </c>
      <c r="P8620">
        <v>600</v>
      </c>
      <c r="Q8620">
        <v>4.3</v>
      </c>
      <c r="R8620">
        <v>2013</v>
      </c>
      <c r="S8620">
        <v>2</v>
      </c>
      <c r="T8620">
        <v>4</v>
      </c>
      <c r="U8620" s="1">
        <v>41309</v>
      </c>
      <c r="V8620" s="5">
        <f>Main[[#This Row],[Average_Cost_for_two]] * VLOOKUP(Main[[#This Row],[Currency]],'Currency'!A:B,2,FALSE)</f>
        <v>7.2</v>
      </c>
      <c r="W8620" s="5" t="str">
        <f>IF(Main[[#This Row],[Avg_Cost_USD]]&lt;10,"Low",
IF(Main[[#This Row],[Avg_Cost_USD]]&lt;=30,"Medium","High"))</f>
        <v>Low</v>
      </c>
    </row>
    <row r="8621" spans="1:23" x14ac:dyDescent="0.3">
      <c r="A8621">
        <v>3900238</v>
      </c>
      <c r="B8621" t="s">
        <v>9040</v>
      </c>
      <c r="C8621">
        <v>1</v>
      </c>
      <c r="D8621" t="s">
        <v>1642</v>
      </c>
      <c r="E8621" t="s">
        <v>9041</v>
      </c>
      <c r="F8621">
        <v>0</v>
      </c>
      <c r="G8621">
        <v>0</v>
      </c>
      <c r="H8621" t="s">
        <v>350</v>
      </c>
      <c r="I8621" t="s">
        <v>19</v>
      </c>
      <c r="J8621" t="s">
        <v>57</v>
      </c>
      <c r="K8621" t="s">
        <v>57</v>
      </c>
      <c r="L8621" t="s">
        <v>57</v>
      </c>
      <c r="M8621" t="s">
        <v>57</v>
      </c>
      <c r="N8621">
        <v>3</v>
      </c>
      <c r="O8621">
        <v>57</v>
      </c>
      <c r="P8621">
        <v>700</v>
      </c>
      <c r="Q8621">
        <v>3.5</v>
      </c>
      <c r="R8621">
        <v>2015</v>
      </c>
      <c r="S8621">
        <v>2</v>
      </c>
      <c r="T8621">
        <v>21</v>
      </c>
      <c r="U8621" s="1">
        <v>42056</v>
      </c>
      <c r="V8621" s="5">
        <f>Main[[#This Row],[Average_Cost_for_two]] * VLOOKUP(Main[[#This Row],[Currency]],'Currency'!A:B,2,FALSE)</f>
        <v>8.4</v>
      </c>
      <c r="W8621" s="5" t="str">
        <f>IF(Main[[#This Row],[Avg_Cost_USD]]&lt;10,"Low",
IF(Main[[#This Row],[Avg_Cost_USD]]&lt;=30,"Medium","High"))</f>
        <v>Low</v>
      </c>
    </row>
    <row r="8622" spans="1:23" x14ac:dyDescent="0.3">
      <c r="A8622">
        <v>2800897</v>
      </c>
      <c r="B8622" t="s">
        <v>7049</v>
      </c>
      <c r="C8622">
        <v>1</v>
      </c>
      <c r="D8622" t="s">
        <v>5569</v>
      </c>
      <c r="E8622" t="s">
        <v>8486</v>
      </c>
      <c r="F8622">
        <v>0</v>
      </c>
      <c r="G8622">
        <v>0</v>
      </c>
      <c r="H8622" t="s">
        <v>315</v>
      </c>
      <c r="I8622" t="s">
        <v>19</v>
      </c>
      <c r="J8622" t="s">
        <v>57</v>
      </c>
      <c r="K8622" t="s">
        <v>57</v>
      </c>
      <c r="L8622" t="s">
        <v>57</v>
      </c>
      <c r="M8622" t="s">
        <v>57</v>
      </c>
      <c r="N8622">
        <v>2</v>
      </c>
      <c r="O8622">
        <v>57</v>
      </c>
      <c r="P8622">
        <v>500</v>
      </c>
      <c r="Q8622">
        <v>3.7</v>
      </c>
      <c r="R8622">
        <v>2015</v>
      </c>
      <c r="S8622">
        <v>2</v>
      </c>
      <c r="T8622">
        <v>9</v>
      </c>
      <c r="U8622" s="1">
        <v>42044</v>
      </c>
      <c r="V8622" s="5">
        <f>Main[[#This Row],[Average_Cost_for_two]] * VLOOKUP(Main[[#This Row],[Currency]],'Currency'!A:B,2,FALSE)</f>
        <v>6</v>
      </c>
      <c r="W8622" s="5" t="str">
        <f>IF(Main[[#This Row],[Avg_Cost_USD]]&lt;10,"Low",
IF(Main[[#This Row],[Avg_Cost_USD]]&lt;=30,"Medium","High"))</f>
        <v>Low</v>
      </c>
    </row>
    <row r="8623" spans="1:23" x14ac:dyDescent="0.3">
      <c r="A8623">
        <v>2200175</v>
      </c>
      <c r="B8623" t="s">
        <v>9042</v>
      </c>
      <c r="C8623">
        <v>1</v>
      </c>
      <c r="D8623" t="s">
        <v>8285</v>
      </c>
      <c r="E8623" t="s">
        <v>8290</v>
      </c>
      <c r="F8623">
        <v>0</v>
      </c>
      <c r="G8623">
        <v>0</v>
      </c>
      <c r="H8623" t="s">
        <v>419</v>
      </c>
      <c r="I8623" t="s">
        <v>19</v>
      </c>
      <c r="J8623" t="s">
        <v>57</v>
      </c>
      <c r="K8623" t="s">
        <v>57</v>
      </c>
      <c r="L8623" t="s">
        <v>57</v>
      </c>
      <c r="M8623" t="s">
        <v>57</v>
      </c>
      <c r="N8623">
        <v>1</v>
      </c>
      <c r="O8623">
        <v>104</v>
      </c>
      <c r="P8623">
        <v>100</v>
      </c>
      <c r="Q8623">
        <v>4.0999999999999996</v>
      </c>
      <c r="R8623">
        <v>2017</v>
      </c>
      <c r="S8623">
        <v>1</v>
      </c>
      <c r="T8623">
        <v>20</v>
      </c>
      <c r="U8623" s="1">
        <v>42755</v>
      </c>
      <c r="V8623" s="5">
        <f>Main[[#This Row],[Average_Cost_for_two]] * VLOOKUP(Main[[#This Row],[Currency]],'Currency'!A:B,2,FALSE)</f>
        <v>1.2</v>
      </c>
      <c r="W8623" s="5" t="str">
        <f>IF(Main[[#This Row],[Avg_Cost_USD]]&lt;10,"Low",
IF(Main[[#This Row],[Avg_Cost_USD]]&lt;=30,"Medium","High"))</f>
        <v>Low</v>
      </c>
    </row>
    <row r="8624" spans="1:23" x14ac:dyDescent="0.3">
      <c r="A8624">
        <v>2100870</v>
      </c>
      <c r="B8624" t="s">
        <v>9043</v>
      </c>
      <c r="C8624">
        <v>1</v>
      </c>
      <c r="D8624" t="s">
        <v>2453</v>
      </c>
      <c r="E8624" t="s">
        <v>6056</v>
      </c>
      <c r="F8624">
        <v>0</v>
      </c>
      <c r="G8624">
        <v>0</v>
      </c>
      <c r="H8624" t="s">
        <v>9044</v>
      </c>
      <c r="I8624" t="s">
        <v>19</v>
      </c>
      <c r="J8624" t="s">
        <v>57</v>
      </c>
      <c r="K8624" t="s">
        <v>57</v>
      </c>
      <c r="L8624" t="s">
        <v>57</v>
      </c>
      <c r="M8624" t="s">
        <v>57</v>
      </c>
      <c r="N8624">
        <v>3</v>
      </c>
      <c r="O8624">
        <v>129</v>
      </c>
      <c r="P8624">
        <v>1300</v>
      </c>
      <c r="Q8624">
        <v>4.4000000000000004</v>
      </c>
      <c r="R8624">
        <v>2015</v>
      </c>
      <c r="S8624">
        <v>1</v>
      </c>
      <c r="T8624">
        <v>5</v>
      </c>
      <c r="U8624" s="1">
        <v>42009</v>
      </c>
      <c r="V8624" s="5">
        <f>Main[[#This Row],[Average_Cost_for_two]] * VLOOKUP(Main[[#This Row],[Currency]],'Currency'!A:B,2,FALSE)</f>
        <v>15.6</v>
      </c>
      <c r="W8624" s="5" t="str">
        <f>IF(Main[[#This Row],[Avg_Cost_USD]]&lt;10,"Low",
IF(Main[[#This Row],[Avg_Cost_USD]]&lt;=30,"Medium","High"))</f>
        <v>Medium</v>
      </c>
    </row>
    <row r="8625" spans="1:23" x14ac:dyDescent="0.3">
      <c r="A8625">
        <v>801675</v>
      </c>
      <c r="B8625" t="s">
        <v>6218</v>
      </c>
      <c r="C8625">
        <v>1</v>
      </c>
      <c r="D8625" t="s">
        <v>5960</v>
      </c>
      <c r="E8625" t="s">
        <v>8251</v>
      </c>
      <c r="F8625">
        <v>0</v>
      </c>
      <c r="G8625">
        <v>0</v>
      </c>
      <c r="H8625" t="s">
        <v>1824</v>
      </c>
      <c r="I8625" t="s">
        <v>19</v>
      </c>
      <c r="J8625" t="s">
        <v>57</v>
      </c>
      <c r="K8625" t="s">
        <v>57</v>
      </c>
      <c r="L8625" t="s">
        <v>57</v>
      </c>
      <c r="M8625" t="s">
        <v>57</v>
      </c>
      <c r="N8625">
        <v>1</v>
      </c>
      <c r="O8625">
        <v>144</v>
      </c>
      <c r="P8625">
        <v>200</v>
      </c>
      <c r="Q8625">
        <v>4.5</v>
      </c>
      <c r="R8625">
        <v>2010</v>
      </c>
      <c r="S8625">
        <v>1</v>
      </c>
      <c r="T8625">
        <v>3</v>
      </c>
      <c r="U8625" s="1">
        <v>40181</v>
      </c>
      <c r="V8625" s="5">
        <f>Main[[#This Row],[Average_Cost_for_two]] * VLOOKUP(Main[[#This Row],[Currency]],'Currency'!A:B,2,FALSE)</f>
        <v>2.4</v>
      </c>
      <c r="W8625" s="5" t="str">
        <f>IF(Main[[#This Row],[Avg_Cost_USD]]&lt;10,"Low",
IF(Main[[#This Row],[Avg_Cost_USD]]&lt;=30,"Medium","High"))</f>
        <v>Low</v>
      </c>
    </row>
    <row r="8626" spans="1:23" x14ac:dyDescent="0.3">
      <c r="A8626">
        <v>18306521</v>
      </c>
      <c r="B8626" t="s">
        <v>9045</v>
      </c>
      <c r="C8626">
        <v>1</v>
      </c>
      <c r="D8626" t="s">
        <v>5718</v>
      </c>
      <c r="E8626" t="s">
        <v>9046</v>
      </c>
      <c r="F8626">
        <v>77.091835099999997</v>
      </c>
      <c r="G8626">
        <v>28.5092246</v>
      </c>
      <c r="H8626" t="s">
        <v>1117</v>
      </c>
      <c r="I8626" t="s">
        <v>19</v>
      </c>
      <c r="J8626" t="s">
        <v>61</v>
      </c>
      <c r="K8626" t="s">
        <v>57</v>
      </c>
      <c r="L8626" t="s">
        <v>57</v>
      </c>
      <c r="M8626" t="s">
        <v>57</v>
      </c>
      <c r="N8626">
        <v>4</v>
      </c>
      <c r="O8626">
        <v>32</v>
      </c>
      <c r="P8626">
        <v>2200</v>
      </c>
      <c r="Q8626">
        <v>3.5</v>
      </c>
      <c r="R8626">
        <v>2017</v>
      </c>
      <c r="S8626">
        <v>9</v>
      </c>
      <c r="T8626">
        <v>8</v>
      </c>
      <c r="U8626" s="1">
        <v>42986</v>
      </c>
      <c r="V8626" s="5">
        <f>Main[[#This Row],[Average_Cost_for_two]] * VLOOKUP(Main[[#This Row],[Currency]],'Currency'!A:B,2,FALSE)</f>
        <v>26.400000000000002</v>
      </c>
      <c r="W8626" s="5" t="str">
        <f>IF(Main[[#This Row],[Avg_Cost_USD]]&lt;10,"Low",
IF(Main[[#This Row],[Avg_Cost_USD]]&lt;=30,"Medium","High"))</f>
        <v>Medium</v>
      </c>
    </row>
    <row r="8627" spans="1:23" x14ac:dyDescent="0.3">
      <c r="A8627">
        <v>3400326</v>
      </c>
      <c r="B8627" t="s">
        <v>9047</v>
      </c>
      <c r="C8627">
        <v>1</v>
      </c>
      <c r="D8627" t="s">
        <v>5848</v>
      </c>
      <c r="E8627" t="s">
        <v>5849</v>
      </c>
      <c r="F8627">
        <v>0</v>
      </c>
      <c r="G8627">
        <v>0</v>
      </c>
      <c r="H8627" t="s">
        <v>9048</v>
      </c>
      <c r="I8627" t="s">
        <v>19</v>
      </c>
      <c r="J8627" t="s">
        <v>57</v>
      </c>
      <c r="K8627" t="s">
        <v>57</v>
      </c>
      <c r="L8627" t="s">
        <v>57</v>
      </c>
      <c r="M8627" t="s">
        <v>57</v>
      </c>
      <c r="N8627">
        <v>3</v>
      </c>
      <c r="O8627">
        <v>166</v>
      </c>
      <c r="P8627">
        <v>1000</v>
      </c>
      <c r="Q8627">
        <v>4.2</v>
      </c>
      <c r="R8627">
        <v>2016</v>
      </c>
      <c r="S8627">
        <v>12</v>
      </c>
      <c r="T8627">
        <v>22</v>
      </c>
      <c r="U8627" s="1">
        <v>42726</v>
      </c>
      <c r="V8627" s="5">
        <f>Main[[#This Row],[Average_Cost_for_two]] * VLOOKUP(Main[[#This Row],[Currency]],'Currency'!A:B,2,FALSE)</f>
        <v>12</v>
      </c>
      <c r="W8627" s="5" t="str">
        <f>IF(Main[[#This Row],[Avg_Cost_USD]]&lt;10,"Low",
IF(Main[[#This Row],[Avg_Cost_USD]]&lt;=30,"Medium","High"))</f>
        <v>Medium</v>
      </c>
    </row>
    <row r="8628" spans="1:23" x14ac:dyDescent="0.3">
      <c r="A8628">
        <v>2400279</v>
      </c>
      <c r="B8628" t="s">
        <v>3241</v>
      </c>
      <c r="C8628">
        <v>1</v>
      </c>
      <c r="D8628" t="s">
        <v>1634</v>
      </c>
      <c r="E8628" t="s">
        <v>117</v>
      </c>
      <c r="F8628">
        <v>0</v>
      </c>
      <c r="G8628">
        <v>0</v>
      </c>
      <c r="H8628" t="s">
        <v>9049</v>
      </c>
      <c r="I8628" t="s">
        <v>19</v>
      </c>
      <c r="J8628" t="s">
        <v>57</v>
      </c>
      <c r="K8628" t="s">
        <v>57</v>
      </c>
      <c r="L8628" t="s">
        <v>57</v>
      </c>
      <c r="M8628" t="s">
        <v>57</v>
      </c>
      <c r="N8628">
        <v>2</v>
      </c>
      <c r="O8628">
        <v>32</v>
      </c>
      <c r="P8628">
        <v>400</v>
      </c>
      <c r="Q8628">
        <v>3.4</v>
      </c>
      <c r="R8628">
        <v>2018</v>
      </c>
      <c r="S8628">
        <v>12</v>
      </c>
      <c r="T8628">
        <v>22</v>
      </c>
      <c r="U8628" s="1">
        <v>43456</v>
      </c>
      <c r="V8628" s="5">
        <f>Main[[#This Row],[Average_Cost_for_two]] * VLOOKUP(Main[[#This Row],[Currency]],'Currency'!A:B,2,FALSE)</f>
        <v>4.8</v>
      </c>
      <c r="W8628" s="5" t="str">
        <f>IF(Main[[#This Row],[Avg_Cost_USD]]&lt;10,"Low",
IF(Main[[#This Row],[Avg_Cost_USD]]&lt;=30,"Medium","High"))</f>
        <v>Low</v>
      </c>
    </row>
    <row r="8629" spans="1:23" x14ac:dyDescent="0.3">
      <c r="A8629">
        <v>2500343</v>
      </c>
      <c r="B8629" t="s">
        <v>9050</v>
      </c>
      <c r="C8629">
        <v>1</v>
      </c>
      <c r="D8629" t="s">
        <v>6103</v>
      </c>
      <c r="E8629" t="s">
        <v>9051</v>
      </c>
      <c r="F8629">
        <v>0</v>
      </c>
      <c r="G8629">
        <v>0</v>
      </c>
      <c r="H8629" t="s">
        <v>9052</v>
      </c>
      <c r="I8629" t="s">
        <v>19</v>
      </c>
      <c r="J8629" t="s">
        <v>57</v>
      </c>
      <c r="K8629" t="s">
        <v>57</v>
      </c>
      <c r="L8629" t="s">
        <v>57</v>
      </c>
      <c r="M8629" t="s">
        <v>57</v>
      </c>
      <c r="N8629">
        <v>1</v>
      </c>
      <c r="O8629">
        <v>21</v>
      </c>
      <c r="P8629">
        <v>300</v>
      </c>
      <c r="Q8629">
        <v>3.5</v>
      </c>
      <c r="R8629">
        <v>2016</v>
      </c>
      <c r="S8629">
        <v>12</v>
      </c>
      <c r="T8629">
        <v>24</v>
      </c>
      <c r="U8629" s="1">
        <v>42728</v>
      </c>
      <c r="V8629" s="5">
        <f>Main[[#This Row],[Average_Cost_for_two]] * VLOOKUP(Main[[#This Row],[Currency]],'Currency'!A:B,2,FALSE)</f>
        <v>3.6</v>
      </c>
      <c r="W8629" s="5" t="str">
        <f>IF(Main[[#This Row],[Avg_Cost_USD]]&lt;10,"Low",
IF(Main[[#This Row],[Avg_Cost_USD]]&lt;=30,"Medium","High"))</f>
        <v>Low</v>
      </c>
    </row>
    <row r="8630" spans="1:23" x14ac:dyDescent="0.3">
      <c r="A8630">
        <v>2600250</v>
      </c>
      <c r="B8630" t="s">
        <v>9053</v>
      </c>
      <c r="C8630">
        <v>1</v>
      </c>
      <c r="D8630" t="s">
        <v>6100</v>
      </c>
      <c r="E8630" t="s">
        <v>8795</v>
      </c>
      <c r="F8630">
        <v>0</v>
      </c>
      <c r="G8630">
        <v>0</v>
      </c>
      <c r="H8630" t="s">
        <v>335</v>
      </c>
      <c r="I8630" t="s">
        <v>19</v>
      </c>
      <c r="J8630" t="s">
        <v>57</v>
      </c>
      <c r="K8630" t="s">
        <v>57</v>
      </c>
      <c r="L8630" t="s">
        <v>57</v>
      </c>
      <c r="M8630" t="s">
        <v>57</v>
      </c>
      <c r="N8630">
        <v>3</v>
      </c>
      <c r="O8630">
        <v>103</v>
      </c>
      <c r="P8630">
        <v>1000</v>
      </c>
      <c r="Q8630">
        <v>4</v>
      </c>
      <c r="R8630">
        <v>2015</v>
      </c>
      <c r="S8630">
        <v>12</v>
      </c>
      <c r="T8630">
        <v>9</v>
      </c>
      <c r="U8630" s="1">
        <v>42347</v>
      </c>
      <c r="V8630" s="5">
        <f>Main[[#This Row],[Average_Cost_for_two]] * VLOOKUP(Main[[#This Row],[Currency]],'Currency'!A:B,2,FALSE)</f>
        <v>12</v>
      </c>
      <c r="W8630" s="5" t="str">
        <f>IF(Main[[#This Row],[Avg_Cost_USD]]&lt;10,"Low",
IF(Main[[#This Row],[Avg_Cost_USD]]&lt;=30,"Medium","High"))</f>
        <v>Medium</v>
      </c>
    </row>
    <row r="8631" spans="1:23" x14ac:dyDescent="0.3">
      <c r="A8631">
        <v>2600010</v>
      </c>
      <c r="B8631" t="s">
        <v>8222</v>
      </c>
      <c r="C8631">
        <v>1</v>
      </c>
      <c r="D8631" t="s">
        <v>6100</v>
      </c>
      <c r="E8631" t="s">
        <v>8500</v>
      </c>
      <c r="F8631">
        <v>0</v>
      </c>
      <c r="G8631">
        <v>0</v>
      </c>
      <c r="H8631" t="s">
        <v>315</v>
      </c>
      <c r="I8631" t="s">
        <v>19</v>
      </c>
      <c r="J8631" t="s">
        <v>57</v>
      </c>
      <c r="K8631" t="s">
        <v>57</v>
      </c>
      <c r="L8631" t="s">
        <v>57</v>
      </c>
      <c r="M8631" t="s">
        <v>57</v>
      </c>
      <c r="N8631">
        <v>2</v>
      </c>
      <c r="O8631">
        <v>103</v>
      </c>
      <c r="P8631">
        <v>500</v>
      </c>
      <c r="Q8631">
        <v>4.0999999999999996</v>
      </c>
      <c r="R8631">
        <v>2013</v>
      </c>
      <c r="S8631">
        <v>12</v>
      </c>
      <c r="T8631">
        <v>27</v>
      </c>
      <c r="U8631" s="1">
        <v>41635</v>
      </c>
      <c r="V8631" s="5">
        <f>Main[[#This Row],[Average_Cost_for_two]] * VLOOKUP(Main[[#This Row],[Currency]],'Currency'!A:B,2,FALSE)</f>
        <v>6</v>
      </c>
      <c r="W8631" s="5" t="str">
        <f>IF(Main[[#This Row],[Avg_Cost_USD]]&lt;10,"Low",
IF(Main[[#This Row],[Avg_Cost_USD]]&lt;=30,"Medium","High"))</f>
        <v>Low</v>
      </c>
    </row>
    <row r="8632" spans="1:23" x14ac:dyDescent="0.3">
      <c r="A8632">
        <v>312668</v>
      </c>
      <c r="B8632" t="s">
        <v>9054</v>
      </c>
      <c r="C8632">
        <v>1</v>
      </c>
      <c r="D8632" t="s">
        <v>5718</v>
      </c>
      <c r="E8632" t="s">
        <v>133</v>
      </c>
      <c r="F8632">
        <v>77.090216600000005</v>
      </c>
      <c r="G8632">
        <v>28.479667200000002</v>
      </c>
      <c r="H8632" t="s">
        <v>378</v>
      </c>
      <c r="I8632" t="s">
        <v>19</v>
      </c>
      <c r="J8632" t="s">
        <v>61</v>
      </c>
      <c r="K8632" t="s">
        <v>57</v>
      </c>
      <c r="L8632" t="s">
        <v>57</v>
      </c>
      <c r="M8632" t="s">
        <v>57</v>
      </c>
      <c r="N8632">
        <v>4</v>
      </c>
      <c r="O8632">
        <v>13</v>
      </c>
      <c r="P8632">
        <v>2200</v>
      </c>
      <c r="Q8632">
        <v>3.1</v>
      </c>
      <c r="R8632">
        <v>2014</v>
      </c>
      <c r="S8632">
        <v>7</v>
      </c>
      <c r="T8632">
        <v>23</v>
      </c>
      <c r="U8632" s="1">
        <v>41843</v>
      </c>
      <c r="V8632" s="5">
        <f>Main[[#This Row],[Average_Cost_for_two]] * VLOOKUP(Main[[#This Row],[Currency]],'Currency'!A:B,2,FALSE)</f>
        <v>26.400000000000002</v>
      </c>
      <c r="W8632" s="5" t="str">
        <f>IF(Main[[#This Row],[Avg_Cost_USD]]&lt;10,"Low",
IF(Main[[#This Row],[Avg_Cost_USD]]&lt;=30,"Medium","High"))</f>
        <v>Medium</v>
      </c>
    </row>
    <row r="8633" spans="1:23" x14ac:dyDescent="0.3">
      <c r="A8633">
        <v>3100008</v>
      </c>
      <c r="B8633" t="s">
        <v>9055</v>
      </c>
      <c r="C8633">
        <v>1</v>
      </c>
      <c r="D8633" t="s">
        <v>5821</v>
      </c>
      <c r="E8633" t="s">
        <v>8926</v>
      </c>
      <c r="F8633">
        <v>0</v>
      </c>
      <c r="G8633">
        <v>0</v>
      </c>
      <c r="H8633" t="s">
        <v>2942</v>
      </c>
      <c r="I8633" t="s">
        <v>19</v>
      </c>
      <c r="J8633" t="s">
        <v>57</v>
      </c>
      <c r="K8633" t="s">
        <v>57</v>
      </c>
      <c r="L8633" t="s">
        <v>57</v>
      </c>
      <c r="M8633" t="s">
        <v>57</v>
      </c>
      <c r="N8633">
        <v>3</v>
      </c>
      <c r="O8633">
        <v>257</v>
      </c>
      <c r="P8633">
        <v>750</v>
      </c>
      <c r="Q8633">
        <v>3.9</v>
      </c>
      <c r="R8633">
        <v>2016</v>
      </c>
      <c r="S8633">
        <v>12</v>
      </c>
      <c r="T8633">
        <v>8</v>
      </c>
      <c r="U8633" s="1">
        <v>42712</v>
      </c>
      <c r="V8633" s="5">
        <f>Main[[#This Row],[Average_Cost_for_two]] * VLOOKUP(Main[[#This Row],[Currency]],'Currency'!A:B,2,FALSE)</f>
        <v>9</v>
      </c>
      <c r="W8633" s="5" t="str">
        <f>IF(Main[[#This Row],[Avg_Cost_USD]]&lt;10,"Low",
IF(Main[[#This Row],[Avg_Cost_USD]]&lt;=30,"Medium","High"))</f>
        <v>Low</v>
      </c>
    </row>
    <row r="8634" spans="1:23" x14ac:dyDescent="0.3">
      <c r="A8634">
        <v>1600292</v>
      </c>
      <c r="B8634" t="s">
        <v>8738</v>
      </c>
      <c r="C8634">
        <v>1</v>
      </c>
      <c r="D8634" t="s">
        <v>1630</v>
      </c>
      <c r="E8634" t="s">
        <v>1640</v>
      </c>
      <c r="F8634">
        <v>0</v>
      </c>
      <c r="G8634">
        <v>0</v>
      </c>
      <c r="H8634" t="s">
        <v>357</v>
      </c>
      <c r="I8634" t="s">
        <v>19</v>
      </c>
      <c r="J8634" t="s">
        <v>57</v>
      </c>
      <c r="K8634" t="s">
        <v>57</v>
      </c>
      <c r="L8634" t="s">
        <v>57</v>
      </c>
      <c r="M8634" t="s">
        <v>57</v>
      </c>
      <c r="N8634">
        <v>3</v>
      </c>
      <c r="O8634">
        <v>25</v>
      </c>
      <c r="P8634">
        <v>800</v>
      </c>
      <c r="Q8634">
        <v>3</v>
      </c>
      <c r="R8634">
        <v>2011</v>
      </c>
      <c r="S8634">
        <v>12</v>
      </c>
      <c r="T8634">
        <v>14</v>
      </c>
      <c r="U8634" s="1">
        <v>40891</v>
      </c>
      <c r="V8634" s="5">
        <f>Main[[#This Row],[Average_Cost_for_two]] * VLOOKUP(Main[[#This Row],[Currency]],'Currency'!A:B,2,FALSE)</f>
        <v>9.6</v>
      </c>
      <c r="W8634" s="5" t="str">
        <f>IF(Main[[#This Row],[Avg_Cost_USD]]&lt;10,"Low",
IF(Main[[#This Row],[Avg_Cost_USD]]&lt;=30,"Medium","High"))</f>
        <v>Low</v>
      </c>
    </row>
    <row r="8635" spans="1:23" x14ac:dyDescent="0.3">
      <c r="A8635">
        <v>4000277</v>
      </c>
      <c r="B8635" t="s">
        <v>2187</v>
      </c>
      <c r="C8635">
        <v>1</v>
      </c>
      <c r="D8635" t="s">
        <v>5845</v>
      </c>
      <c r="E8635" t="s">
        <v>5846</v>
      </c>
      <c r="F8635">
        <v>0</v>
      </c>
      <c r="G8635">
        <v>0</v>
      </c>
      <c r="H8635" t="s">
        <v>335</v>
      </c>
      <c r="I8635" t="s">
        <v>19</v>
      </c>
      <c r="J8635" t="s">
        <v>57</v>
      </c>
      <c r="K8635" t="s">
        <v>57</v>
      </c>
      <c r="L8635" t="s">
        <v>57</v>
      </c>
      <c r="M8635" t="s">
        <v>57</v>
      </c>
      <c r="N8635">
        <v>3</v>
      </c>
      <c r="O8635">
        <v>65</v>
      </c>
      <c r="P8635">
        <v>1400</v>
      </c>
      <c r="Q8635">
        <v>3.5</v>
      </c>
      <c r="R8635">
        <v>2017</v>
      </c>
      <c r="S8635">
        <v>12</v>
      </c>
      <c r="T8635">
        <v>24</v>
      </c>
      <c r="U8635" s="1">
        <v>43093</v>
      </c>
      <c r="V8635" s="5">
        <f>Main[[#This Row],[Average_Cost_for_two]] * VLOOKUP(Main[[#This Row],[Currency]],'Currency'!A:B,2,FALSE)</f>
        <v>16.8</v>
      </c>
      <c r="W8635" s="5" t="str">
        <f>IF(Main[[#This Row],[Avg_Cost_USD]]&lt;10,"Low",
IF(Main[[#This Row],[Avg_Cost_USD]]&lt;=30,"Medium","High"))</f>
        <v>Medium</v>
      </c>
    </row>
    <row r="8636" spans="1:23" x14ac:dyDescent="0.3">
      <c r="A8636">
        <v>2700241</v>
      </c>
      <c r="B8636" t="s">
        <v>9056</v>
      </c>
      <c r="C8636">
        <v>1</v>
      </c>
      <c r="D8636" t="s">
        <v>8272</v>
      </c>
      <c r="E8636" t="s">
        <v>8330</v>
      </c>
      <c r="F8636">
        <v>0</v>
      </c>
      <c r="G8636">
        <v>0</v>
      </c>
      <c r="H8636" t="s">
        <v>9057</v>
      </c>
      <c r="I8636" t="s">
        <v>19</v>
      </c>
      <c r="J8636" t="s">
        <v>57</v>
      </c>
      <c r="K8636" t="s">
        <v>57</v>
      </c>
      <c r="L8636" t="s">
        <v>57</v>
      </c>
      <c r="M8636" t="s">
        <v>57</v>
      </c>
      <c r="N8636">
        <v>2</v>
      </c>
      <c r="O8636">
        <v>19</v>
      </c>
      <c r="P8636">
        <v>500</v>
      </c>
      <c r="Q8636">
        <v>3.3</v>
      </c>
      <c r="R8636">
        <v>2013</v>
      </c>
      <c r="S8636">
        <v>12</v>
      </c>
      <c r="T8636">
        <v>16</v>
      </c>
      <c r="U8636" s="1">
        <v>41624</v>
      </c>
      <c r="V8636" s="5">
        <f>Main[[#This Row],[Average_Cost_for_two]] * VLOOKUP(Main[[#This Row],[Currency]],'Currency'!A:B,2,FALSE)</f>
        <v>6</v>
      </c>
      <c r="W8636" s="5" t="str">
        <f>IF(Main[[#This Row],[Avg_Cost_USD]]&lt;10,"Low",
IF(Main[[#This Row],[Avg_Cost_USD]]&lt;=30,"Medium","High"))</f>
        <v>Low</v>
      </c>
    </row>
    <row r="8637" spans="1:23" x14ac:dyDescent="0.3">
      <c r="A8637">
        <v>3200265</v>
      </c>
      <c r="B8637" t="s">
        <v>9058</v>
      </c>
      <c r="C8637">
        <v>1</v>
      </c>
      <c r="D8637" t="s">
        <v>5554</v>
      </c>
      <c r="E8637" t="s">
        <v>5555</v>
      </c>
      <c r="F8637">
        <v>0</v>
      </c>
      <c r="G8637">
        <v>0</v>
      </c>
      <c r="H8637" t="s">
        <v>3292</v>
      </c>
      <c r="I8637" t="s">
        <v>19</v>
      </c>
      <c r="J8637" t="s">
        <v>57</v>
      </c>
      <c r="K8637" t="s">
        <v>57</v>
      </c>
      <c r="L8637" t="s">
        <v>57</v>
      </c>
      <c r="M8637" t="s">
        <v>57</v>
      </c>
      <c r="N8637">
        <v>2</v>
      </c>
      <c r="O8637">
        <v>145</v>
      </c>
      <c r="P8637">
        <v>400</v>
      </c>
      <c r="Q8637">
        <v>3.9</v>
      </c>
      <c r="R8637">
        <v>2012</v>
      </c>
      <c r="S8637">
        <v>12</v>
      </c>
      <c r="T8637">
        <v>24</v>
      </c>
      <c r="U8637" s="1">
        <v>41267</v>
      </c>
      <c r="V8637" s="5">
        <f>Main[[#This Row],[Average_Cost_for_two]] * VLOOKUP(Main[[#This Row],[Currency]],'Currency'!A:B,2,FALSE)</f>
        <v>4.8</v>
      </c>
      <c r="W8637" s="5" t="str">
        <f>IF(Main[[#This Row],[Avg_Cost_USD]]&lt;10,"Low",
IF(Main[[#This Row],[Avg_Cost_USD]]&lt;=30,"Medium","High"))</f>
        <v>Low</v>
      </c>
    </row>
    <row r="8638" spans="1:23" x14ac:dyDescent="0.3">
      <c r="A8638">
        <v>3200537</v>
      </c>
      <c r="B8638" t="s">
        <v>9059</v>
      </c>
      <c r="C8638">
        <v>1</v>
      </c>
      <c r="D8638" t="s">
        <v>5554</v>
      </c>
      <c r="E8638" t="s">
        <v>8417</v>
      </c>
      <c r="F8638">
        <v>0</v>
      </c>
      <c r="G8638">
        <v>0</v>
      </c>
      <c r="H8638" t="s">
        <v>301</v>
      </c>
      <c r="I8638" t="s">
        <v>19</v>
      </c>
      <c r="J8638" t="s">
        <v>57</v>
      </c>
      <c r="K8638" t="s">
        <v>57</v>
      </c>
      <c r="L8638" t="s">
        <v>57</v>
      </c>
      <c r="M8638" t="s">
        <v>57</v>
      </c>
      <c r="N8638">
        <v>2</v>
      </c>
      <c r="O8638">
        <v>132</v>
      </c>
      <c r="P8638">
        <v>700</v>
      </c>
      <c r="Q8638">
        <v>4.2</v>
      </c>
      <c r="R8638">
        <v>2011</v>
      </c>
      <c r="S8638">
        <v>12</v>
      </c>
      <c r="T8638">
        <v>6</v>
      </c>
      <c r="U8638" s="1">
        <v>40883</v>
      </c>
      <c r="V8638" s="5">
        <f>Main[[#This Row],[Average_Cost_for_two]] * VLOOKUP(Main[[#This Row],[Currency]],'Currency'!A:B,2,FALSE)</f>
        <v>8.4</v>
      </c>
      <c r="W8638" s="5" t="str">
        <f>IF(Main[[#This Row],[Avg_Cost_USD]]&lt;10,"Low",
IF(Main[[#This Row],[Avg_Cost_USD]]&lt;=30,"Medium","High"))</f>
        <v>Low</v>
      </c>
    </row>
    <row r="8639" spans="1:23" x14ac:dyDescent="0.3">
      <c r="A8639">
        <v>3900007</v>
      </c>
      <c r="B8639" t="s">
        <v>9060</v>
      </c>
      <c r="C8639">
        <v>1</v>
      </c>
      <c r="D8639" t="s">
        <v>1642</v>
      </c>
      <c r="E8639" t="s">
        <v>8980</v>
      </c>
      <c r="F8639">
        <v>0</v>
      </c>
      <c r="G8639">
        <v>0</v>
      </c>
      <c r="H8639" t="s">
        <v>618</v>
      </c>
      <c r="I8639" t="s">
        <v>19</v>
      </c>
      <c r="J8639" t="s">
        <v>57</v>
      </c>
      <c r="K8639" t="s">
        <v>57</v>
      </c>
      <c r="L8639" t="s">
        <v>57</v>
      </c>
      <c r="M8639" t="s">
        <v>57</v>
      </c>
      <c r="N8639">
        <v>2</v>
      </c>
      <c r="O8639">
        <v>96</v>
      </c>
      <c r="P8639">
        <v>300</v>
      </c>
      <c r="Q8639">
        <v>3.7</v>
      </c>
      <c r="R8639">
        <v>2014</v>
      </c>
      <c r="S8639">
        <v>12</v>
      </c>
      <c r="T8639">
        <v>6</v>
      </c>
      <c r="U8639" s="1">
        <v>41979</v>
      </c>
      <c r="V8639" s="5">
        <f>Main[[#This Row],[Average_Cost_for_two]] * VLOOKUP(Main[[#This Row],[Currency]],'Currency'!A:B,2,FALSE)</f>
        <v>3.6</v>
      </c>
      <c r="W8639" s="5" t="str">
        <f>IF(Main[[#This Row],[Avg_Cost_USD]]&lt;10,"Low",
IF(Main[[#This Row],[Avg_Cost_USD]]&lt;=30,"Medium","High"))</f>
        <v>Low</v>
      </c>
    </row>
    <row r="8640" spans="1:23" x14ac:dyDescent="0.3">
      <c r="A8640">
        <v>2400193</v>
      </c>
      <c r="B8640" t="s">
        <v>9061</v>
      </c>
      <c r="C8640">
        <v>1</v>
      </c>
      <c r="D8640" t="s">
        <v>1634</v>
      </c>
      <c r="E8640" t="s">
        <v>117</v>
      </c>
      <c r="F8640">
        <v>0</v>
      </c>
      <c r="G8640">
        <v>0</v>
      </c>
      <c r="H8640" t="s">
        <v>289</v>
      </c>
      <c r="I8640" t="s">
        <v>19</v>
      </c>
      <c r="J8640" t="s">
        <v>57</v>
      </c>
      <c r="K8640" t="s">
        <v>57</v>
      </c>
      <c r="L8640" t="s">
        <v>57</v>
      </c>
      <c r="M8640" t="s">
        <v>57</v>
      </c>
      <c r="N8640">
        <v>3</v>
      </c>
      <c r="O8640">
        <v>99</v>
      </c>
      <c r="P8640">
        <v>600</v>
      </c>
      <c r="Q8640">
        <v>3.4</v>
      </c>
      <c r="R8640">
        <v>2015</v>
      </c>
      <c r="S8640">
        <v>11</v>
      </c>
      <c r="T8640">
        <v>9</v>
      </c>
      <c r="U8640" s="1">
        <v>42317</v>
      </c>
      <c r="V8640" s="5">
        <f>Main[[#This Row],[Average_Cost_for_two]] * VLOOKUP(Main[[#This Row],[Currency]],'Currency'!A:B,2,FALSE)</f>
        <v>7.2</v>
      </c>
      <c r="W8640" s="5" t="str">
        <f>IF(Main[[#This Row],[Avg_Cost_USD]]&lt;10,"Low",
IF(Main[[#This Row],[Avg_Cost_USD]]&lt;=30,"Medium","High"))</f>
        <v>Low</v>
      </c>
    </row>
    <row r="8641" spans="1:23" x14ac:dyDescent="0.3">
      <c r="A8641">
        <v>2200358</v>
      </c>
      <c r="B8641" t="s">
        <v>9062</v>
      </c>
      <c r="C8641">
        <v>1</v>
      </c>
      <c r="D8641" t="s">
        <v>8285</v>
      </c>
      <c r="E8641" t="s">
        <v>8288</v>
      </c>
      <c r="F8641">
        <v>0</v>
      </c>
      <c r="G8641">
        <v>0</v>
      </c>
      <c r="H8641" t="s">
        <v>6914</v>
      </c>
      <c r="I8641" t="s">
        <v>19</v>
      </c>
      <c r="J8641" t="s">
        <v>57</v>
      </c>
      <c r="K8641" t="s">
        <v>57</v>
      </c>
      <c r="L8641" t="s">
        <v>57</v>
      </c>
      <c r="M8641" t="s">
        <v>57</v>
      </c>
      <c r="N8641">
        <v>2</v>
      </c>
      <c r="O8641">
        <v>26</v>
      </c>
      <c r="P8641">
        <v>500</v>
      </c>
      <c r="Q8641">
        <v>3.4</v>
      </c>
      <c r="R8641">
        <v>2011</v>
      </c>
      <c r="S8641">
        <v>11</v>
      </c>
      <c r="T8641">
        <v>8</v>
      </c>
      <c r="U8641" s="1">
        <v>40855</v>
      </c>
      <c r="V8641" s="5">
        <f>Main[[#This Row],[Average_Cost_for_two]] * VLOOKUP(Main[[#This Row],[Currency]],'Currency'!A:B,2,FALSE)</f>
        <v>6</v>
      </c>
      <c r="W8641" s="5" t="str">
        <f>IF(Main[[#This Row],[Avg_Cost_USD]]&lt;10,"Low",
IF(Main[[#This Row],[Avg_Cost_USD]]&lt;=30,"Medium","High"))</f>
        <v>Low</v>
      </c>
    </row>
    <row r="8642" spans="1:23" x14ac:dyDescent="0.3">
      <c r="A8642">
        <v>3500007</v>
      </c>
      <c r="B8642" t="s">
        <v>9063</v>
      </c>
      <c r="C8642">
        <v>1</v>
      </c>
      <c r="D8642" t="s">
        <v>1623</v>
      </c>
      <c r="E8642" t="s">
        <v>8974</v>
      </c>
      <c r="F8642">
        <v>0</v>
      </c>
      <c r="G8642">
        <v>0</v>
      </c>
      <c r="H8642" t="s">
        <v>569</v>
      </c>
      <c r="I8642" t="s">
        <v>19</v>
      </c>
      <c r="J8642" t="s">
        <v>57</v>
      </c>
      <c r="K8642" t="s">
        <v>57</v>
      </c>
      <c r="L8642" t="s">
        <v>57</v>
      </c>
      <c r="M8642" t="s">
        <v>57</v>
      </c>
      <c r="N8642">
        <v>3</v>
      </c>
      <c r="O8642">
        <v>115</v>
      </c>
      <c r="P8642">
        <v>500</v>
      </c>
      <c r="Q8642">
        <v>3.8</v>
      </c>
      <c r="R8642">
        <v>2015</v>
      </c>
      <c r="S8642">
        <v>11</v>
      </c>
      <c r="T8642">
        <v>5</v>
      </c>
      <c r="U8642" s="1">
        <v>42313</v>
      </c>
      <c r="V8642" s="5">
        <f>Main[[#This Row],[Average_Cost_for_two]] * VLOOKUP(Main[[#This Row],[Currency]],'Currency'!A:B,2,FALSE)</f>
        <v>6</v>
      </c>
      <c r="W8642" s="5" t="str">
        <f>IF(Main[[#This Row],[Avg_Cost_USD]]&lt;10,"Low",
IF(Main[[#This Row],[Avg_Cost_USD]]&lt;=30,"Medium","High"))</f>
        <v>Low</v>
      </c>
    </row>
    <row r="8643" spans="1:23" x14ac:dyDescent="0.3">
      <c r="A8643">
        <v>308022</v>
      </c>
      <c r="B8643" t="s">
        <v>8270</v>
      </c>
      <c r="C8643">
        <v>1</v>
      </c>
      <c r="D8643" t="s">
        <v>5718</v>
      </c>
      <c r="E8643" t="s">
        <v>5749</v>
      </c>
      <c r="F8643">
        <v>77.088687899999996</v>
      </c>
      <c r="G8643">
        <v>28.4952079</v>
      </c>
      <c r="H8643" t="s">
        <v>2138</v>
      </c>
      <c r="I8643" t="s">
        <v>19</v>
      </c>
      <c r="J8643" t="s">
        <v>57</v>
      </c>
      <c r="K8643" t="s">
        <v>57</v>
      </c>
      <c r="L8643" t="s">
        <v>57</v>
      </c>
      <c r="M8643" t="s">
        <v>57</v>
      </c>
      <c r="N8643">
        <v>4</v>
      </c>
      <c r="O8643">
        <v>4385</v>
      </c>
      <c r="P8643">
        <v>2200</v>
      </c>
      <c r="Q8643">
        <v>4.3</v>
      </c>
      <c r="R8643">
        <v>2017</v>
      </c>
      <c r="S8643">
        <v>4</v>
      </c>
      <c r="T8643">
        <v>1</v>
      </c>
      <c r="U8643" s="1">
        <v>42826</v>
      </c>
      <c r="V8643" s="5">
        <f>Main[[#This Row],[Average_Cost_for_two]] * VLOOKUP(Main[[#This Row],[Currency]],'Currency'!A:B,2,FALSE)</f>
        <v>26.400000000000002</v>
      </c>
      <c r="W8643" s="5" t="str">
        <f>IF(Main[[#This Row],[Avg_Cost_USD]]&lt;10,"Low",
IF(Main[[#This Row],[Avg_Cost_USD]]&lt;=30,"Medium","High"))</f>
        <v>Medium</v>
      </c>
    </row>
    <row r="8644" spans="1:23" x14ac:dyDescent="0.3">
      <c r="A8644">
        <v>801684</v>
      </c>
      <c r="B8644" t="s">
        <v>9064</v>
      </c>
      <c r="C8644">
        <v>1</v>
      </c>
      <c r="D8644" t="s">
        <v>5960</v>
      </c>
      <c r="E8644" t="s">
        <v>8251</v>
      </c>
      <c r="F8644">
        <v>0</v>
      </c>
      <c r="G8644">
        <v>0</v>
      </c>
      <c r="H8644" t="s">
        <v>951</v>
      </c>
      <c r="I8644" t="s">
        <v>19</v>
      </c>
      <c r="J8644" t="s">
        <v>57</v>
      </c>
      <c r="K8644" t="s">
        <v>57</v>
      </c>
      <c r="L8644" t="s">
        <v>57</v>
      </c>
      <c r="M8644" t="s">
        <v>57</v>
      </c>
      <c r="N8644">
        <v>2</v>
      </c>
      <c r="O8644">
        <v>147</v>
      </c>
      <c r="P8644">
        <v>650</v>
      </c>
      <c r="Q8644">
        <v>3.5</v>
      </c>
      <c r="R8644">
        <v>2016</v>
      </c>
      <c r="S8644">
        <v>11</v>
      </c>
      <c r="T8644">
        <v>13</v>
      </c>
      <c r="U8644" s="1">
        <v>42687</v>
      </c>
      <c r="V8644" s="5">
        <f>Main[[#This Row],[Average_Cost_for_two]] * VLOOKUP(Main[[#This Row],[Currency]],'Currency'!A:B,2,FALSE)</f>
        <v>7.8</v>
      </c>
      <c r="W8644" s="5" t="str">
        <f>IF(Main[[#This Row],[Avg_Cost_USD]]&lt;10,"Low",
IF(Main[[#This Row],[Avg_Cost_USD]]&lt;=30,"Medium","High"))</f>
        <v>Low</v>
      </c>
    </row>
    <row r="8645" spans="1:23" x14ac:dyDescent="0.3">
      <c r="A8645">
        <v>3100014</v>
      </c>
      <c r="B8645" t="s">
        <v>9065</v>
      </c>
      <c r="C8645">
        <v>1</v>
      </c>
      <c r="D8645" t="s">
        <v>5821</v>
      </c>
      <c r="E8645" t="s">
        <v>8866</v>
      </c>
      <c r="F8645">
        <v>0</v>
      </c>
      <c r="G8645">
        <v>0</v>
      </c>
      <c r="H8645" t="s">
        <v>1267</v>
      </c>
      <c r="I8645" t="s">
        <v>19</v>
      </c>
      <c r="J8645" t="s">
        <v>57</v>
      </c>
      <c r="K8645" t="s">
        <v>57</v>
      </c>
      <c r="L8645" t="s">
        <v>57</v>
      </c>
      <c r="M8645" t="s">
        <v>57</v>
      </c>
      <c r="N8645">
        <v>2</v>
      </c>
      <c r="O8645">
        <v>328</v>
      </c>
      <c r="P8645">
        <v>700</v>
      </c>
      <c r="Q8645">
        <v>3.8</v>
      </c>
      <c r="R8645">
        <v>2010</v>
      </c>
      <c r="S8645">
        <v>11</v>
      </c>
      <c r="T8645">
        <v>2</v>
      </c>
      <c r="U8645" s="1">
        <v>40484</v>
      </c>
      <c r="V8645" s="5">
        <f>Main[[#This Row],[Average_Cost_for_two]] * VLOOKUP(Main[[#This Row],[Currency]],'Currency'!A:B,2,FALSE)</f>
        <v>8.4</v>
      </c>
      <c r="W8645" s="5" t="str">
        <f>IF(Main[[#This Row],[Avg_Cost_USD]]&lt;10,"Low",
IF(Main[[#This Row],[Avg_Cost_USD]]&lt;=30,"Medium","High"))</f>
        <v>Low</v>
      </c>
    </row>
    <row r="8646" spans="1:23" x14ac:dyDescent="0.3">
      <c r="A8646">
        <v>1670</v>
      </c>
      <c r="B8646" t="s">
        <v>9066</v>
      </c>
      <c r="C8646">
        <v>1</v>
      </c>
      <c r="D8646" t="s">
        <v>5718</v>
      </c>
      <c r="E8646" t="s">
        <v>6261</v>
      </c>
      <c r="F8646">
        <v>77.075709399999994</v>
      </c>
      <c r="G8646">
        <v>28.459244900000002</v>
      </c>
      <c r="H8646" t="s">
        <v>7536</v>
      </c>
      <c r="I8646" t="s">
        <v>19</v>
      </c>
      <c r="J8646" t="s">
        <v>61</v>
      </c>
      <c r="K8646" t="s">
        <v>57</v>
      </c>
      <c r="L8646" t="s">
        <v>57</v>
      </c>
      <c r="M8646" t="s">
        <v>57</v>
      </c>
      <c r="N8646">
        <v>4</v>
      </c>
      <c r="O8646">
        <v>176</v>
      </c>
      <c r="P8646">
        <v>2200</v>
      </c>
      <c r="Q8646">
        <v>3.7</v>
      </c>
      <c r="R8646">
        <v>2014</v>
      </c>
      <c r="S8646">
        <v>2</v>
      </c>
      <c r="T8646">
        <v>1</v>
      </c>
      <c r="U8646" s="1">
        <v>41671</v>
      </c>
      <c r="V8646" s="5">
        <f>Main[[#This Row],[Average_Cost_for_two]] * VLOOKUP(Main[[#This Row],[Currency]],'Currency'!A:B,2,FALSE)</f>
        <v>26.400000000000002</v>
      </c>
      <c r="W8646" s="5" t="str">
        <f>IF(Main[[#This Row],[Avg_Cost_USD]]&lt;10,"Low",
IF(Main[[#This Row],[Avg_Cost_USD]]&lt;=30,"Medium","High"))</f>
        <v>Medium</v>
      </c>
    </row>
    <row r="8647" spans="1:23" x14ac:dyDescent="0.3">
      <c r="A8647">
        <v>2700223</v>
      </c>
      <c r="B8647" t="s">
        <v>9067</v>
      </c>
      <c r="C8647">
        <v>1</v>
      </c>
      <c r="D8647" t="s">
        <v>8272</v>
      </c>
      <c r="E8647" t="s">
        <v>8964</v>
      </c>
      <c r="F8647">
        <v>0</v>
      </c>
      <c r="G8647">
        <v>0</v>
      </c>
      <c r="H8647" t="s">
        <v>323</v>
      </c>
      <c r="I8647" t="s">
        <v>19</v>
      </c>
      <c r="J8647" t="s">
        <v>57</v>
      </c>
      <c r="K8647" t="s">
        <v>57</v>
      </c>
      <c r="L8647" t="s">
        <v>57</v>
      </c>
      <c r="M8647" t="s">
        <v>57</v>
      </c>
      <c r="N8647">
        <v>1</v>
      </c>
      <c r="O8647">
        <v>51</v>
      </c>
      <c r="P8647">
        <v>400</v>
      </c>
      <c r="Q8647">
        <v>3.2</v>
      </c>
      <c r="R8647">
        <v>2011</v>
      </c>
      <c r="S8647">
        <v>11</v>
      </c>
      <c r="T8647">
        <v>1</v>
      </c>
      <c r="U8647" s="1">
        <v>40848</v>
      </c>
      <c r="V8647" s="5">
        <f>Main[[#This Row],[Average_Cost_for_two]] * VLOOKUP(Main[[#This Row],[Currency]],'Currency'!A:B,2,FALSE)</f>
        <v>4.8</v>
      </c>
      <c r="W8647" s="5" t="str">
        <f>IF(Main[[#This Row],[Avg_Cost_USD]]&lt;10,"Low",
IF(Main[[#This Row],[Avg_Cost_USD]]&lt;=30,"Medium","High"))</f>
        <v>Low</v>
      </c>
    </row>
    <row r="8648" spans="1:23" x14ac:dyDescent="0.3">
      <c r="A8648">
        <v>3200440</v>
      </c>
      <c r="B8648" t="s">
        <v>9068</v>
      </c>
      <c r="C8648">
        <v>1</v>
      </c>
      <c r="D8648" t="s">
        <v>5554</v>
      </c>
      <c r="E8648" t="s">
        <v>5555</v>
      </c>
      <c r="F8648">
        <v>0</v>
      </c>
      <c r="G8648">
        <v>0</v>
      </c>
      <c r="H8648" t="s">
        <v>289</v>
      </c>
      <c r="I8648" t="s">
        <v>19</v>
      </c>
      <c r="J8648" t="s">
        <v>57</v>
      </c>
      <c r="K8648" t="s">
        <v>57</v>
      </c>
      <c r="L8648" t="s">
        <v>57</v>
      </c>
      <c r="M8648" t="s">
        <v>57</v>
      </c>
      <c r="N8648">
        <v>2</v>
      </c>
      <c r="O8648">
        <v>130</v>
      </c>
      <c r="P8648">
        <v>600</v>
      </c>
      <c r="Q8648">
        <v>3.8</v>
      </c>
      <c r="R8648">
        <v>2012</v>
      </c>
      <c r="S8648">
        <v>11</v>
      </c>
      <c r="T8648">
        <v>14</v>
      </c>
      <c r="U8648" s="1">
        <v>41227</v>
      </c>
      <c r="V8648" s="5">
        <f>Main[[#This Row],[Average_Cost_for_two]] * VLOOKUP(Main[[#This Row],[Currency]],'Currency'!A:B,2,FALSE)</f>
        <v>7.2</v>
      </c>
      <c r="W8648" s="5" t="str">
        <f>IF(Main[[#This Row],[Avg_Cost_USD]]&lt;10,"Low",
IF(Main[[#This Row],[Avg_Cost_USD]]&lt;=30,"Medium","High"))</f>
        <v>Low</v>
      </c>
    </row>
    <row r="8649" spans="1:23" x14ac:dyDescent="0.3">
      <c r="A8649">
        <v>2400403</v>
      </c>
      <c r="B8649" t="s">
        <v>364</v>
      </c>
      <c r="C8649">
        <v>1</v>
      </c>
      <c r="D8649" t="s">
        <v>1634</v>
      </c>
      <c r="E8649" t="s">
        <v>117</v>
      </c>
      <c r="F8649">
        <v>0</v>
      </c>
      <c r="G8649">
        <v>0</v>
      </c>
      <c r="H8649" t="s">
        <v>287</v>
      </c>
      <c r="I8649" t="s">
        <v>19</v>
      </c>
      <c r="J8649" t="s">
        <v>57</v>
      </c>
      <c r="K8649" t="s">
        <v>57</v>
      </c>
      <c r="L8649" t="s">
        <v>57</v>
      </c>
      <c r="M8649" t="s">
        <v>57</v>
      </c>
      <c r="N8649">
        <v>3</v>
      </c>
      <c r="O8649">
        <v>6</v>
      </c>
      <c r="P8649">
        <v>800</v>
      </c>
      <c r="Q8649">
        <v>3.2</v>
      </c>
      <c r="R8649">
        <v>2012</v>
      </c>
      <c r="S8649">
        <v>10</v>
      </c>
      <c r="T8649">
        <v>16</v>
      </c>
      <c r="U8649" s="1">
        <v>41198</v>
      </c>
      <c r="V8649" s="5">
        <f>Main[[#This Row],[Average_Cost_for_two]] * VLOOKUP(Main[[#This Row],[Currency]],'Currency'!A:B,2,FALSE)</f>
        <v>9.6</v>
      </c>
      <c r="W8649" s="5" t="str">
        <f>IF(Main[[#This Row],[Avg_Cost_USD]]&lt;10,"Low",
IF(Main[[#This Row],[Avg_Cost_USD]]&lt;=30,"Medium","High"))</f>
        <v>Low</v>
      </c>
    </row>
    <row r="8650" spans="1:23" x14ac:dyDescent="0.3">
      <c r="A8650">
        <v>2500346</v>
      </c>
      <c r="B8650" t="s">
        <v>9069</v>
      </c>
      <c r="C8650">
        <v>1</v>
      </c>
      <c r="D8650" t="s">
        <v>6103</v>
      </c>
      <c r="E8650" t="s">
        <v>8695</v>
      </c>
      <c r="F8650">
        <v>0</v>
      </c>
      <c r="G8650">
        <v>0</v>
      </c>
      <c r="H8650" t="s">
        <v>9070</v>
      </c>
      <c r="I8650" t="s">
        <v>19</v>
      </c>
      <c r="J8650" t="s">
        <v>57</v>
      </c>
      <c r="K8650" t="s">
        <v>57</v>
      </c>
      <c r="L8650" t="s">
        <v>57</v>
      </c>
      <c r="M8650" t="s">
        <v>57</v>
      </c>
      <c r="N8650">
        <v>2</v>
      </c>
      <c r="O8650">
        <v>71</v>
      </c>
      <c r="P8650">
        <v>500</v>
      </c>
      <c r="Q8650">
        <v>3.3</v>
      </c>
      <c r="R8650">
        <v>2017</v>
      </c>
      <c r="S8650">
        <v>10</v>
      </c>
      <c r="T8650">
        <v>25</v>
      </c>
      <c r="U8650" s="1">
        <v>43033</v>
      </c>
      <c r="V8650" s="5">
        <f>Main[[#This Row],[Average_Cost_for_two]] * VLOOKUP(Main[[#This Row],[Currency]],'Currency'!A:B,2,FALSE)</f>
        <v>6</v>
      </c>
      <c r="W8650" s="5" t="str">
        <f>IF(Main[[#This Row],[Avg_Cost_USD]]&lt;10,"Low",
IF(Main[[#This Row],[Avg_Cost_USD]]&lt;=30,"Medium","High"))</f>
        <v>Low</v>
      </c>
    </row>
    <row r="8651" spans="1:23" x14ac:dyDescent="0.3">
      <c r="A8651">
        <v>18275708</v>
      </c>
      <c r="B8651" t="s">
        <v>9071</v>
      </c>
      <c r="C8651">
        <v>1</v>
      </c>
      <c r="D8651" t="s">
        <v>5554</v>
      </c>
      <c r="E8651" t="s">
        <v>5555</v>
      </c>
      <c r="F8651">
        <v>0</v>
      </c>
      <c r="G8651">
        <v>0</v>
      </c>
      <c r="H8651" t="s">
        <v>9072</v>
      </c>
      <c r="I8651" t="s">
        <v>19</v>
      </c>
      <c r="J8651" t="s">
        <v>57</v>
      </c>
      <c r="K8651" t="s">
        <v>57</v>
      </c>
      <c r="L8651" t="s">
        <v>57</v>
      </c>
      <c r="M8651" t="s">
        <v>57</v>
      </c>
      <c r="N8651">
        <v>3</v>
      </c>
      <c r="O8651">
        <v>93</v>
      </c>
      <c r="P8651">
        <v>1200</v>
      </c>
      <c r="Q8651">
        <v>4</v>
      </c>
      <c r="R8651">
        <v>2010</v>
      </c>
      <c r="S8651">
        <v>10</v>
      </c>
      <c r="T8651">
        <v>12</v>
      </c>
      <c r="U8651" s="1">
        <v>40463</v>
      </c>
      <c r="V8651" s="5">
        <f>Main[[#This Row],[Average_Cost_for_two]] * VLOOKUP(Main[[#This Row],[Currency]],'Currency'!A:B,2,FALSE)</f>
        <v>14.4</v>
      </c>
      <c r="W8651" s="5" t="str">
        <f>IF(Main[[#This Row],[Avg_Cost_USD]]&lt;10,"Low",
IF(Main[[#This Row],[Avg_Cost_USD]]&lt;=30,"Medium","High"))</f>
        <v>Medium</v>
      </c>
    </row>
    <row r="8652" spans="1:23" x14ac:dyDescent="0.3">
      <c r="A8652">
        <v>3200269</v>
      </c>
      <c r="B8652" t="s">
        <v>2169</v>
      </c>
      <c r="C8652">
        <v>1</v>
      </c>
      <c r="D8652" t="s">
        <v>5554</v>
      </c>
      <c r="E8652" t="s">
        <v>8417</v>
      </c>
      <c r="F8652">
        <v>0</v>
      </c>
      <c r="G8652">
        <v>0</v>
      </c>
      <c r="H8652" t="s">
        <v>287</v>
      </c>
      <c r="I8652" t="s">
        <v>19</v>
      </c>
      <c r="J8652" t="s">
        <v>57</v>
      </c>
      <c r="K8652" t="s">
        <v>57</v>
      </c>
      <c r="L8652" t="s">
        <v>57</v>
      </c>
      <c r="M8652" t="s">
        <v>57</v>
      </c>
      <c r="N8652">
        <v>3</v>
      </c>
      <c r="O8652">
        <v>243</v>
      </c>
      <c r="P8652">
        <v>800</v>
      </c>
      <c r="Q8652">
        <v>3.9</v>
      </c>
      <c r="R8652">
        <v>2015</v>
      </c>
      <c r="S8652">
        <v>10</v>
      </c>
      <c r="T8652">
        <v>17</v>
      </c>
      <c r="U8652" s="1">
        <v>42294</v>
      </c>
      <c r="V8652" s="5">
        <f>Main[[#This Row],[Average_Cost_for_two]] * VLOOKUP(Main[[#This Row],[Currency]],'Currency'!A:B,2,FALSE)</f>
        <v>9.6</v>
      </c>
      <c r="W8652" s="5" t="str">
        <f>IF(Main[[#This Row],[Avg_Cost_USD]]&lt;10,"Low",
IF(Main[[#This Row],[Avg_Cost_USD]]&lt;=30,"Medium","High"))</f>
        <v>Low</v>
      </c>
    </row>
    <row r="8653" spans="1:23" x14ac:dyDescent="0.3">
      <c r="A8653">
        <v>2800911</v>
      </c>
      <c r="B8653" t="s">
        <v>9073</v>
      </c>
      <c r="C8653">
        <v>1</v>
      </c>
      <c r="D8653" t="s">
        <v>5569</v>
      </c>
      <c r="E8653" t="s">
        <v>6037</v>
      </c>
      <c r="F8653">
        <v>0</v>
      </c>
      <c r="G8653">
        <v>0</v>
      </c>
      <c r="H8653" t="s">
        <v>9074</v>
      </c>
      <c r="I8653" t="s">
        <v>19</v>
      </c>
      <c r="J8653" t="s">
        <v>57</v>
      </c>
      <c r="K8653" t="s">
        <v>57</v>
      </c>
      <c r="L8653" t="s">
        <v>57</v>
      </c>
      <c r="M8653" t="s">
        <v>57</v>
      </c>
      <c r="N8653">
        <v>3</v>
      </c>
      <c r="O8653">
        <v>27</v>
      </c>
      <c r="P8653">
        <v>1000</v>
      </c>
      <c r="Q8653">
        <v>3.8</v>
      </c>
      <c r="R8653">
        <v>2011</v>
      </c>
      <c r="S8653">
        <v>10</v>
      </c>
      <c r="T8653">
        <v>3</v>
      </c>
      <c r="U8653" s="1">
        <v>40819</v>
      </c>
      <c r="V8653" s="5">
        <f>Main[[#This Row],[Average_Cost_for_two]] * VLOOKUP(Main[[#This Row],[Currency]],'Currency'!A:B,2,FALSE)</f>
        <v>12</v>
      </c>
      <c r="W8653" s="5" t="str">
        <f>IF(Main[[#This Row],[Avg_Cost_USD]]&lt;10,"Low",
IF(Main[[#This Row],[Avg_Cost_USD]]&lt;=30,"Medium","High"))</f>
        <v>Medium</v>
      </c>
    </row>
    <row r="8654" spans="1:23" x14ac:dyDescent="0.3">
      <c r="A8654">
        <v>17294850</v>
      </c>
      <c r="B8654" t="s">
        <v>9075</v>
      </c>
      <c r="C8654">
        <v>216</v>
      </c>
      <c r="D8654" t="s">
        <v>9076</v>
      </c>
      <c r="E8654" t="s">
        <v>9077</v>
      </c>
      <c r="F8654">
        <v>-82.132800000000003</v>
      </c>
      <c r="G8654">
        <v>33.540599999999998</v>
      </c>
      <c r="H8654" t="s">
        <v>1004</v>
      </c>
      <c r="I8654" t="s">
        <v>20</v>
      </c>
      <c r="J8654" t="s">
        <v>57</v>
      </c>
      <c r="K8654" t="s">
        <v>57</v>
      </c>
      <c r="L8654" t="s">
        <v>57</v>
      </c>
      <c r="M8654" t="s">
        <v>57</v>
      </c>
      <c r="N8654">
        <v>3</v>
      </c>
      <c r="O8654">
        <v>317</v>
      </c>
      <c r="P8654">
        <v>35</v>
      </c>
      <c r="Q8654">
        <v>4.3</v>
      </c>
      <c r="R8654">
        <v>2015</v>
      </c>
      <c r="S8654">
        <v>9</v>
      </c>
      <c r="T8654">
        <v>2</v>
      </c>
      <c r="U8654" s="1">
        <v>42249</v>
      </c>
      <c r="V8654" s="5">
        <f>Main[[#This Row],[Average_Cost_for_two]] * VLOOKUP(Main[[#This Row],[Currency]],'Currency'!A:B,2,FALSE)</f>
        <v>35</v>
      </c>
      <c r="W8654" s="5" t="str">
        <f>IF(Main[[#This Row],[Avg_Cost_USD]]&lt;10,"Low",
IF(Main[[#This Row],[Avg_Cost_USD]]&lt;=30,"Medium","High"))</f>
        <v>High</v>
      </c>
    </row>
    <row r="8655" spans="1:23" x14ac:dyDescent="0.3">
      <c r="A8655">
        <v>17334679</v>
      </c>
      <c r="B8655" t="s">
        <v>9078</v>
      </c>
      <c r="C8655">
        <v>216</v>
      </c>
      <c r="D8655" t="s">
        <v>1084</v>
      </c>
      <c r="E8655" t="s">
        <v>1084</v>
      </c>
      <c r="F8655">
        <v>-90.568299999999994</v>
      </c>
      <c r="G8655">
        <v>41.569899999999997</v>
      </c>
      <c r="H8655" t="s">
        <v>1351</v>
      </c>
      <c r="I8655" t="s">
        <v>20</v>
      </c>
      <c r="J8655" t="s">
        <v>57</v>
      </c>
      <c r="K8655" t="s">
        <v>57</v>
      </c>
      <c r="L8655" t="s">
        <v>57</v>
      </c>
      <c r="M8655" t="s">
        <v>57</v>
      </c>
      <c r="N8655">
        <v>1</v>
      </c>
      <c r="O8655">
        <v>167</v>
      </c>
      <c r="P8655">
        <v>0</v>
      </c>
      <c r="Q8655">
        <v>4.3</v>
      </c>
      <c r="R8655">
        <v>2015</v>
      </c>
      <c r="S8655">
        <v>9</v>
      </c>
      <c r="T8655">
        <v>28</v>
      </c>
      <c r="U8655" s="1">
        <v>42275</v>
      </c>
      <c r="V8655" s="5">
        <f>Main[[#This Row],[Average_Cost_for_two]] * VLOOKUP(Main[[#This Row],[Currency]],'Currency'!A:B,2,FALSE)</f>
        <v>0</v>
      </c>
      <c r="W8655" s="5" t="str">
        <f>IF(Main[[#This Row],[Avg_Cost_USD]]&lt;10,"Low",
IF(Main[[#This Row],[Avg_Cost_USD]]&lt;=30,"Medium","High"))</f>
        <v>Low</v>
      </c>
    </row>
    <row r="8656" spans="1:23" x14ac:dyDescent="0.3">
      <c r="A8656">
        <v>17606621</v>
      </c>
      <c r="B8656" t="s">
        <v>9079</v>
      </c>
      <c r="C8656">
        <v>216</v>
      </c>
      <c r="D8656" t="s">
        <v>9080</v>
      </c>
      <c r="E8656" t="s">
        <v>9080</v>
      </c>
      <c r="F8656">
        <v>-98.989099999999993</v>
      </c>
      <c r="G8656">
        <v>44.515799999999999</v>
      </c>
      <c r="I8656" t="s">
        <v>20</v>
      </c>
      <c r="J8656" t="s">
        <v>57</v>
      </c>
      <c r="K8656" t="s">
        <v>57</v>
      </c>
      <c r="L8656" t="s">
        <v>57</v>
      </c>
      <c r="M8656" t="s">
        <v>57</v>
      </c>
      <c r="N8656">
        <v>1</v>
      </c>
      <c r="O8656">
        <v>11</v>
      </c>
      <c r="P8656">
        <v>0</v>
      </c>
      <c r="Q8656">
        <v>3.4</v>
      </c>
      <c r="R8656">
        <v>2013</v>
      </c>
      <c r="S8656">
        <v>9</v>
      </c>
      <c r="T8656">
        <v>9</v>
      </c>
      <c r="U8656" s="1">
        <v>41526</v>
      </c>
      <c r="V8656" s="5">
        <f>Main[[#This Row],[Average_Cost_for_two]] * VLOOKUP(Main[[#This Row],[Currency]],'Currency'!A:B,2,FALSE)</f>
        <v>0</v>
      </c>
      <c r="W8656" s="5" t="str">
        <f>IF(Main[[#This Row],[Avg_Cost_USD]]&lt;10,"Low",
IF(Main[[#This Row],[Avg_Cost_USD]]&lt;=30,"Medium","High"))</f>
        <v>Low</v>
      </c>
    </row>
    <row r="8657" spans="1:23" x14ac:dyDescent="0.3">
      <c r="A8657">
        <v>17582627</v>
      </c>
      <c r="B8657" t="s">
        <v>9081</v>
      </c>
      <c r="C8657">
        <v>216</v>
      </c>
      <c r="D8657" t="s">
        <v>9082</v>
      </c>
      <c r="E8657" t="s">
        <v>9082</v>
      </c>
      <c r="F8657">
        <v>-112.44329999999999</v>
      </c>
      <c r="G8657">
        <v>42.894199999999998</v>
      </c>
      <c r="H8657" t="s">
        <v>1351</v>
      </c>
      <c r="I8657" t="s">
        <v>20</v>
      </c>
      <c r="J8657" t="s">
        <v>57</v>
      </c>
      <c r="K8657" t="s">
        <v>57</v>
      </c>
      <c r="L8657" t="s">
        <v>57</v>
      </c>
      <c r="M8657" t="s">
        <v>57</v>
      </c>
      <c r="N8657">
        <v>1</v>
      </c>
      <c r="O8657">
        <v>108</v>
      </c>
      <c r="P8657">
        <v>0</v>
      </c>
      <c r="Q8657">
        <v>3.6</v>
      </c>
      <c r="R8657">
        <v>2017</v>
      </c>
      <c r="S8657">
        <v>9</v>
      </c>
      <c r="T8657">
        <v>1</v>
      </c>
      <c r="U8657" s="1">
        <v>42979</v>
      </c>
      <c r="V8657" s="5">
        <f>Main[[#This Row],[Average_Cost_for_two]] * VLOOKUP(Main[[#This Row],[Currency]],'Currency'!A:B,2,FALSE)</f>
        <v>0</v>
      </c>
      <c r="W8657" s="5" t="str">
        <f>IF(Main[[#This Row],[Avg_Cost_USD]]&lt;10,"Low",
IF(Main[[#This Row],[Avg_Cost_USD]]&lt;=30,"Medium","High"))</f>
        <v>Low</v>
      </c>
    </row>
    <row r="8658" spans="1:23" x14ac:dyDescent="0.3">
      <c r="A8658">
        <v>2148</v>
      </c>
      <c r="B8658" t="s">
        <v>9083</v>
      </c>
      <c r="C8658">
        <v>1</v>
      </c>
      <c r="D8658" t="s">
        <v>5718</v>
      </c>
      <c r="E8658" t="s">
        <v>5723</v>
      </c>
      <c r="F8658">
        <v>77.101995700000003</v>
      </c>
      <c r="G8658">
        <v>28.440092499999999</v>
      </c>
      <c r="H8658" t="s">
        <v>357</v>
      </c>
      <c r="I8658" t="s">
        <v>19</v>
      </c>
      <c r="J8658" t="s">
        <v>61</v>
      </c>
      <c r="K8658" t="s">
        <v>61</v>
      </c>
      <c r="L8658" t="s">
        <v>57</v>
      </c>
      <c r="M8658" t="s">
        <v>57</v>
      </c>
      <c r="N8658">
        <v>4</v>
      </c>
      <c r="O8658">
        <v>416</v>
      </c>
      <c r="P8658">
        <v>2200</v>
      </c>
      <c r="Q8658">
        <v>3.7</v>
      </c>
      <c r="R8658">
        <v>2010</v>
      </c>
      <c r="S8658">
        <v>1</v>
      </c>
      <c r="T8658">
        <v>9</v>
      </c>
      <c r="U8658" s="1">
        <v>40187</v>
      </c>
      <c r="V8658" s="5">
        <f>Main[[#This Row],[Average_Cost_for_two]] * VLOOKUP(Main[[#This Row],[Currency]],'Currency'!A:B,2,FALSE)</f>
        <v>26.400000000000002</v>
      </c>
      <c r="W8658" s="5" t="str">
        <f>IF(Main[[#This Row],[Avg_Cost_USD]]&lt;10,"Low",
IF(Main[[#This Row],[Avg_Cost_USD]]&lt;=30,"Medium","High"))</f>
        <v>Medium</v>
      </c>
    </row>
    <row r="8659" spans="1:23" x14ac:dyDescent="0.3">
      <c r="A8659">
        <v>18317498</v>
      </c>
      <c r="B8659" t="s">
        <v>9084</v>
      </c>
      <c r="C8659">
        <v>1</v>
      </c>
      <c r="D8659" t="s">
        <v>6827</v>
      </c>
      <c r="E8659" t="s">
        <v>7123</v>
      </c>
      <c r="F8659">
        <v>77.521525999999994</v>
      </c>
      <c r="G8659">
        <v>28.464167</v>
      </c>
      <c r="H8659" t="s">
        <v>378</v>
      </c>
      <c r="I8659" t="s">
        <v>19</v>
      </c>
      <c r="J8659" t="s">
        <v>61</v>
      </c>
      <c r="K8659" t="s">
        <v>57</v>
      </c>
      <c r="L8659" t="s">
        <v>57</v>
      </c>
      <c r="M8659" t="s">
        <v>57</v>
      </c>
      <c r="N8659">
        <v>4</v>
      </c>
      <c r="O8659">
        <v>1</v>
      </c>
      <c r="P8659">
        <v>2200</v>
      </c>
      <c r="Q8659">
        <v>1</v>
      </c>
      <c r="R8659">
        <v>2016</v>
      </c>
      <c r="S8659">
        <v>4</v>
      </c>
      <c r="T8659">
        <v>6</v>
      </c>
      <c r="U8659" s="1">
        <v>42466</v>
      </c>
      <c r="V8659" s="5">
        <f>Main[[#This Row],[Average_Cost_for_two]] * VLOOKUP(Main[[#This Row],[Currency]],'Currency'!A:B,2,FALSE)</f>
        <v>26.400000000000002</v>
      </c>
      <c r="W8659" s="5" t="str">
        <f>IF(Main[[#This Row],[Avg_Cost_USD]]&lt;10,"Low",
IF(Main[[#This Row],[Avg_Cost_USD]]&lt;=30,"Medium","High"))</f>
        <v>Medium</v>
      </c>
    </row>
    <row r="8660" spans="1:23" x14ac:dyDescent="0.3">
      <c r="A8660">
        <v>3226</v>
      </c>
      <c r="B8660" t="s">
        <v>9085</v>
      </c>
      <c r="C8660">
        <v>1</v>
      </c>
      <c r="D8660" t="s">
        <v>6827</v>
      </c>
      <c r="E8660" t="s">
        <v>7468</v>
      </c>
      <c r="F8660">
        <v>77.325544840000006</v>
      </c>
      <c r="G8660">
        <v>28.57102038</v>
      </c>
      <c r="H8660" t="s">
        <v>9086</v>
      </c>
      <c r="I8660" t="s">
        <v>19</v>
      </c>
      <c r="J8660" t="s">
        <v>61</v>
      </c>
      <c r="K8660" t="s">
        <v>57</v>
      </c>
      <c r="L8660" t="s">
        <v>57</v>
      </c>
      <c r="M8660" t="s">
        <v>57</v>
      </c>
      <c r="N8660">
        <v>4</v>
      </c>
      <c r="O8660">
        <v>135</v>
      </c>
      <c r="P8660">
        <v>2200</v>
      </c>
      <c r="Q8660">
        <v>3.2</v>
      </c>
      <c r="R8660">
        <v>2015</v>
      </c>
      <c r="S8660">
        <v>9</v>
      </c>
      <c r="T8660">
        <v>10</v>
      </c>
      <c r="U8660" s="1">
        <v>42257</v>
      </c>
      <c r="V8660" s="5">
        <f>Main[[#This Row],[Average_Cost_for_two]] * VLOOKUP(Main[[#This Row],[Currency]],'Currency'!A:B,2,FALSE)</f>
        <v>26.400000000000002</v>
      </c>
      <c r="W8660" s="5" t="str">
        <f>IF(Main[[#This Row],[Avg_Cost_USD]]&lt;10,"Low",
IF(Main[[#This Row],[Avg_Cost_USD]]&lt;=30,"Medium","High"))</f>
        <v>Medium</v>
      </c>
    </row>
    <row r="8661" spans="1:23" x14ac:dyDescent="0.3">
      <c r="A8661">
        <v>4248</v>
      </c>
      <c r="B8661" t="s">
        <v>8936</v>
      </c>
      <c r="C8661">
        <v>1</v>
      </c>
      <c r="D8661" t="s">
        <v>6827</v>
      </c>
      <c r="E8661" t="s">
        <v>7527</v>
      </c>
      <c r="F8661">
        <v>77.321810200000002</v>
      </c>
      <c r="G8661">
        <v>28.572104240000002</v>
      </c>
      <c r="H8661" t="s">
        <v>287</v>
      </c>
      <c r="I8661" t="s">
        <v>19</v>
      </c>
      <c r="J8661" t="s">
        <v>61</v>
      </c>
      <c r="K8661" t="s">
        <v>57</v>
      </c>
      <c r="L8661" t="s">
        <v>57</v>
      </c>
      <c r="M8661" t="s">
        <v>57</v>
      </c>
      <c r="N8661">
        <v>4</v>
      </c>
      <c r="O8661">
        <v>540</v>
      </c>
      <c r="P8661">
        <v>2200</v>
      </c>
      <c r="Q8661">
        <v>3.5</v>
      </c>
      <c r="R8661">
        <v>2018</v>
      </c>
      <c r="S8661">
        <v>1</v>
      </c>
      <c r="T8661">
        <v>26</v>
      </c>
      <c r="U8661" s="1">
        <v>43126</v>
      </c>
      <c r="V8661" s="5">
        <f>Main[[#This Row],[Average_Cost_for_two]] * VLOOKUP(Main[[#This Row],[Currency]],'Currency'!A:B,2,FALSE)</f>
        <v>26.400000000000002</v>
      </c>
      <c r="W8661" s="5" t="str">
        <f>IF(Main[[#This Row],[Avg_Cost_USD]]&lt;10,"Low",
IF(Main[[#This Row],[Avg_Cost_USD]]&lt;=30,"Medium","High"))</f>
        <v>Medium</v>
      </c>
    </row>
    <row r="8662" spans="1:23" x14ac:dyDescent="0.3">
      <c r="A8662">
        <v>17582524</v>
      </c>
      <c r="B8662" t="s">
        <v>9087</v>
      </c>
      <c r="C8662">
        <v>216</v>
      </c>
      <c r="D8662" t="s">
        <v>9082</v>
      </c>
      <c r="E8662" t="s">
        <v>9082</v>
      </c>
      <c r="F8662">
        <v>-112.4516</v>
      </c>
      <c r="G8662">
        <v>42.8919</v>
      </c>
      <c r="H8662" t="s">
        <v>9088</v>
      </c>
      <c r="I8662" t="s">
        <v>20</v>
      </c>
      <c r="J8662" t="s">
        <v>57</v>
      </c>
      <c r="K8662" t="s">
        <v>57</v>
      </c>
      <c r="L8662" t="s">
        <v>57</v>
      </c>
      <c r="M8662" t="s">
        <v>57</v>
      </c>
      <c r="N8662">
        <v>3</v>
      </c>
      <c r="O8662">
        <v>121</v>
      </c>
      <c r="P8662">
        <v>30</v>
      </c>
      <c r="Q8662">
        <v>3.6</v>
      </c>
      <c r="R8662">
        <v>2016</v>
      </c>
      <c r="S8662">
        <v>7</v>
      </c>
      <c r="T8662">
        <v>25</v>
      </c>
      <c r="U8662" s="1">
        <v>42576</v>
      </c>
      <c r="V8662" s="5">
        <f>Main[[#This Row],[Average_Cost_for_two]] * VLOOKUP(Main[[#This Row],[Currency]],'Currency'!A:B,2,FALSE)</f>
        <v>30</v>
      </c>
      <c r="W8662" s="5" t="str">
        <f>IF(Main[[#This Row],[Avg_Cost_USD]]&lt;10,"Low",
IF(Main[[#This Row],[Avg_Cost_USD]]&lt;=30,"Medium","High"))</f>
        <v>Medium</v>
      </c>
    </row>
    <row r="8663" spans="1:23" x14ac:dyDescent="0.3">
      <c r="A8663">
        <v>17144991</v>
      </c>
      <c r="B8663" t="s">
        <v>9089</v>
      </c>
      <c r="C8663">
        <v>216</v>
      </c>
      <c r="D8663" t="s">
        <v>1052</v>
      </c>
      <c r="E8663" t="s">
        <v>9090</v>
      </c>
      <c r="F8663">
        <v>-156.45528400000001</v>
      </c>
      <c r="G8663">
        <v>20.748837999999999</v>
      </c>
      <c r="H8663" t="s">
        <v>1073</v>
      </c>
      <c r="I8663" t="s">
        <v>20</v>
      </c>
      <c r="J8663" t="s">
        <v>57</v>
      </c>
      <c r="K8663" t="s">
        <v>57</v>
      </c>
      <c r="L8663" t="s">
        <v>57</v>
      </c>
      <c r="M8663" t="s">
        <v>57</v>
      </c>
      <c r="N8663">
        <v>3</v>
      </c>
      <c r="O8663">
        <v>487</v>
      </c>
      <c r="P8663">
        <v>30</v>
      </c>
      <c r="Q8663">
        <v>4.5</v>
      </c>
      <c r="R8663">
        <v>2010</v>
      </c>
      <c r="S8663">
        <v>7</v>
      </c>
      <c r="T8663">
        <v>24</v>
      </c>
      <c r="U8663" s="1">
        <v>40383</v>
      </c>
      <c r="V8663" s="5">
        <f>Main[[#This Row],[Average_Cost_for_two]] * VLOOKUP(Main[[#This Row],[Currency]],'Currency'!A:B,2,FALSE)</f>
        <v>30</v>
      </c>
      <c r="W8663" s="5" t="str">
        <f>IF(Main[[#This Row],[Avg_Cost_USD]]&lt;10,"Low",
IF(Main[[#This Row],[Avg_Cost_USD]]&lt;=30,"Medium","High"))</f>
        <v>Medium</v>
      </c>
    </row>
    <row r="8664" spans="1:23" x14ac:dyDescent="0.3">
      <c r="A8664">
        <v>121120</v>
      </c>
      <c r="B8664" t="s">
        <v>9091</v>
      </c>
      <c r="C8664">
        <v>1</v>
      </c>
      <c r="D8664" t="s">
        <v>7948</v>
      </c>
      <c r="E8664" t="s">
        <v>5803</v>
      </c>
      <c r="F8664">
        <v>76.797620499999994</v>
      </c>
      <c r="G8664">
        <v>30.733479500000001</v>
      </c>
      <c r="H8664" t="s">
        <v>357</v>
      </c>
      <c r="I8664" t="s">
        <v>19</v>
      </c>
      <c r="J8664" t="s">
        <v>57</v>
      </c>
      <c r="K8664" t="s">
        <v>57</v>
      </c>
      <c r="L8664" t="s">
        <v>57</v>
      </c>
      <c r="M8664" t="s">
        <v>57</v>
      </c>
      <c r="N8664">
        <v>4</v>
      </c>
      <c r="O8664">
        <v>817</v>
      </c>
      <c r="P8664">
        <v>2200</v>
      </c>
      <c r="Q8664">
        <v>4.4000000000000004</v>
      </c>
      <c r="R8664">
        <v>2010</v>
      </c>
      <c r="S8664">
        <v>6</v>
      </c>
      <c r="T8664">
        <v>11</v>
      </c>
      <c r="U8664" s="1">
        <v>40340</v>
      </c>
      <c r="V8664" s="5">
        <f>Main[[#This Row],[Average_Cost_for_two]] * VLOOKUP(Main[[#This Row],[Currency]],'Currency'!A:B,2,FALSE)</f>
        <v>26.400000000000002</v>
      </c>
      <c r="W8664" s="5" t="str">
        <f>IF(Main[[#This Row],[Avg_Cost_USD]]&lt;10,"Low",
IF(Main[[#This Row],[Avg_Cost_USD]]&lt;=30,"Medium","High"))</f>
        <v>Medium</v>
      </c>
    </row>
    <row r="8665" spans="1:23" x14ac:dyDescent="0.3">
      <c r="A8665">
        <v>306581</v>
      </c>
      <c r="B8665" t="s">
        <v>9092</v>
      </c>
      <c r="C8665">
        <v>1</v>
      </c>
      <c r="D8665" t="s">
        <v>54</v>
      </c>
      <c r="E8665" t="s">
        <v>1093</v>
      </c>
      <c r="F8665">
        <v>77.196096999999995</v>
      </c>
      <c r="G8665">
        <v>28.559006799999999</v>
      </c>
      <c r="H8665" t="s">
        <v>7455</v>
      </c>
      <c r="I8665" t="s">
        <v>19</v>
      </c>
      <c r="J8665" t="s">
        <v>61</v>
      </c>
      <c r="K8665" t="s">
        <v>57</v>
      </c>
      <c r="L8665" t="s">
        <v>57</v>
      </c>
      <c r="M8665" t="s">
        <v>57</v>
      </c>
      <c r="N8665">
        <v>4</v>
      </c>
      <c r="O8665">
        <v>622</v>
      </c>
      <c r="P8665">
        <v>2300</v>
      </c>
      <c r="Q8665">
        <v>3.7</v>
      </c>
      <c r="R8665">
        <v>2010</v>
      </c>
      <c r="S8665">
        <v>11</v>
      </c>
      <c r="T8665">
        <v>8</v>
      </c>
      <c r="U8665" s="1">
        <v>40490</v>
      </c>
      <c r="V8665" s="5">
        <f>Main[[#This Row],[Average_Cost_for_two]] * VLOOKUP(Main[[#This Row],[Currency]],'Currency'!A:B,2,FALSE)</f>
        <v>27.6</v>
      </c>
      <c r="W8665" s="5" t="str">
        <f>IF(Main[[#This Row],[Avg_Cost_USD]]&lt;10,"Low",
IF(Main[[#This Row],[Avg_Cost_USD]]&lt;=30,"Medium","High"))</f>
        <v>Medium</v>
      </c>
    </row>
    <row r="8666" spans="1:23" x14ac:dyDescent="0.3">
      <c r="A8666">
        <v>308016</v>
      </c>
      <c r="B8666" t="s">
        <v>9093</v>
      </c>
      <c r="C8666">
        <v>1</v>
      </c>
      <c r="D8666" t="s">
        <v>5718</v>
      </c>
      <c r="E8666" t="s">
        <v>5749</v>
      </c>
      <c r="F8666">
        <v>77.088328200000007</v>
      </c>
      <c r="G8666">
        <v>28.494814699999999</v>
      </c>
      <c r="H8666" t="s">
        <v>9094</v>
      </c>
      <c r="I8666" t="s">
        <v>19</v>
      </c>
      <c r="J8666" t="s">
        <v>57</v>
      </c>
      <c r="K8666" t="s">
        <v>57</v>
      </c>
      <c r="L8666" t="s">
        <v>57</v>
      </c>
      <c r="M8666" t="s">
        <v>57</v>
      </c>
      <c r="N8666">
        <v>4</v>
      </c>
      <c r="O8666">
        <v>1046</v>
      </c>
      <c r="P8666">
        <v>2300</v>
      </c>
      <c r="Q8666">
        <v>3.8</v>
      </c>
      <c r="R8666">
        <v>2011</v>
      </c>
      <c r="S8666">
        <v>10</v>
      </c>
      <c r="T8666">
        <v>17</v>
      </c>
      <c r="U8666" s="1">
        <v>40833</v>
      </c>
      <c r="V8666" s="5">
        <f>Main[[#This Row],[Average_Cost_for_two]] * VLOOKUP(Main[[#This Row],[Currency]],'Currency'!A:B,2,FALSE)</f>
        <v>27.6</v>
      </c>
      <c r="W8666" s="5" t="str">
        <f>IF(Main[[#This Row],[Avg_Cost_USD]]&lt;10,"Low",
IF(Main[[#This Row],[Avg_Cost_USD]]&lt;=30,"Medium","High"))</f>
        <v>Medium</v>
      </c>
    </row>
    <row r="8667" spans="1:23" x14ac:dyDescent="0.3">
      <c r="A8667">
        <v>102215</v>
      </c>
      <c r="B8667" t="s">
        <v>9095</v>
      </c>
      <c r="C8667">
        <v>1</v>
      </c>
      <c r="D8667" t="s">
        <v>8112</v>
      </c>
      <c r="E8667" t="s">
        <v>9096</v>
      </c>
      <c r="F8667">
        <v>75.793006700000007</v>
      </c>
      <c r="G8667">
        <v>26.9029402</v>
      </c>
      <c r="H8667" t="s">
        <v>9097</v>
      </c>
      <c r="I8667" t="s">
        <v>19</v>
      </c>
      <c r="J8667" t="s">
        <v>57</v>
      </c>
      <c r="K8667" t="s">
        <v>57</v>
      </c>
      <c r="L8667" t="s">
        <v>57</v>
      </c>
      <c r="M8667" t="s">
        <v>57</v>
      </c>
      <c r="N8667">
        <v>4</v>
      </c>
      <c r="O8667">
        <v>420</v>
      </c>
      <c r="P8667">
        <v>2300</v>
      </c>
      <c r="Q8667">
        <v>4.5</v>
      </c>
      <c r="R8667">
        <v>2013</v>
      </c>
      <c r="S8667">
        <v>5</v>
      </c>
      <c r="T8667">
        <v>6</v>
      </c>
      <c r="U8667" s="1">
        <v>41400</v>
      </c>
      <c r="V8667" s="5">
        <f>Main[[#This Row],[Average_Cost_for_two]] * VLOOKUP(Main[[#This Row],[Currency]],'Currency'!A:B,2,FALSE)</f>
        <v>27.6</v>
      </c>
      <c r="W8667" s="5" t="str">
        <f>IF(Main[[#This Row],[Avg_Cost_USD]]&lt;10,"Low",
IF(Main[[#This Row],[Avg_Cost_USD]]&lt;=30,"Medium","High"))</f>
        <v>Medium</v>
      </c>
    </row>
    <row r="8668" spans="1:23" x14ac:dyDescent="0.3">
      <c r="A8668">
        <v>18175334</v>
      </c>
      <c r="B8668" t="s">
        <v>9098</v>
      </c>
      <c r="C8668">
        <v>1</v>
      </c>
      <c r="D8668" t="s">
        <v>6827</v>
      </c>
      <c r="E8668" t="s">
        <v>7527</v>
      </c>
      <c r="F8668">
        <v>77.322368769999997</v>
      </c>
      <c r="G8668">
        <v>28.569549609999999</v>
      </c>
      <c r="H8668" t="s">
        <v>6093</v>
      </c>
      <c r="I8668" t="s">
        <v>19</v>
      </c>
      <c r="J8668" t="s">
        <v>61</v>
      </c>
      <c r="K8668" t="s">
        <v>61</v>
      </c>
      <c r="L8668" t="s">
        <v>57</v>
      </c>
      <c r="M8668" t="s">
        <v>57</v>
      </c>
      <c r="N8668">
        <v>4</v>
      </c>
      <c r="O8668">
        <v>214</v>
      </c>
      <c r="P8668">
        <v>2350</v>
      </c>
      <c r="Q8668">
        <v>3.5</v>
      </c>
      <c r="R8668">
        <v>2015</v>
      </c>
      <c r="S8668">
        <v>5</v>
      </c>
      <c r="T8668">
        <v>9</v>
      </c>
      <c r="U8668" s="1">
        <v>42133</v>
      </c>
      <c r="V8668" s="5">
        <f>Main[[#This Row],[Average_Cost_for_two]] * VLOOKUP(Main[[#This Row],[Currency]],'Currency'!A:B,2,FALSE)</f>
        <v>28.2</v>
      </c>
      <c r="W8668" s="5" t="str">
        <f>IF(Main[[#This Row],[Avg_Cost_USD]]&lt;10,"Low",
IF(Main[[#This Row],[Avg_Cost_USD]]&lt;=30,"Medium","High"))</f>
        <v>Medium</v>
      </c>
    </row>
    <row r="8669" spans="1:23" x14ac:dyDescent="0.3">
      <c r="A8669">
        <v>17284211</v>
      </c>
      <c r="B8669" t="s">
        <v>9099</v>
      </c>
      <c r="C8669">
        <v>216</v>
      </c>
      <c r="D8669" t="s">
        <v>1067</v>
      </c>
      <c r="E8669" t="s">
        <v>1067</v>
      </c>
      <c r="F8669">
        <v>-84.175899999999999</v>
      </c>
      <c r="G8669">
        <v>31.588200000000001</v>
      </c>
      <c r="I8669" t="s">
        <v>20</v>
      </c>
      <c r="J8669" t="s">
        <v>57</v>
      </c>
      <c r="K8669" t="s">
        <v>57</v>
      </c>
      <c r="L8669" t="s">
        <v>57</v>
      </c>
      <c r="M8669" t="s">
        <v>57</v>
      </c>
      <c r="N8669">
        <v>1</v>
      </c>
      <c r="O8669">
        <v>36</v>
      </c>
      <c r="P8669">
        <v>0</v>
      </c>
      <c r="Q8669">
        <v>3.4</v>
      </c>
      <c r="R8669">
        <v>2011</v>
      </c>
      <c r="S8669">
        <v>4</v>
      </c>
      <c r="T8669">
        <v>25</v>
      </c>
      <c r="U8669" s="1">
        <v>40658</v>
      </c>
      <c r="V8669" s="5">
        <f>Main[[#This Row],[Average_Cost_for_two]] * VLOOKUP(Main[[#This Row],[Currency]],'Currency'!A:B,2,FALSE)</f>
        <v>0</v>
      </c>
      <c r="W8669" s="5" t="str">
        <f>IF(Main[[#This Row],[Avg_Cost_USD]]&lt;10,"Low",
IF(Main[[#This Row],[Avg_Cost_USD]]&lt;=30,"Medium","High"))</f>
        <v>Low</v>
      </c>
    </row>
    <row r="8670" spans="1:23" x14ac:dyDescent="0.3">
      <c r="A8670">
        <v>17064266</v>
      </c>
      <c r="B8670" t="s">
        <v>9100</v>
      </c>
      <c r="C8670">
        <v>216</v>
      </c>
      <c r="D8670" t="s">
        <v>310</v>
      </c>
      <c r="E8670" t="s">
        <v>9101</v>
      </c>
      <c r="F8670">
        <v>-81.364346999999995</v>
      </c>
      <c r="G8670">
        <v>28.560504999999999</v>
      </c>
      <c r="H8670" t="s">
        <v>2460</v>
      </c>
      <c r="I8670" t="s">
        <v>20</v>
      </c>
      <c r="J8670" t="s">
        <v>57</v>
      </c>
      <c r="K8670" t="s">
        <v>57</v>
      </c>
      <c r="L8670" t="s">
        <v>57</v>
      </c>
      <c r="M8670" t="s">
        <v>57</v>
      </c>
      <c r="N8670">
        <v>3</v>
      </c>
      <c r="O8670">
        <v>1293</v>
      </c>
      <c r="P8670">
        <v>35</v>
      </c>
      <c r="Q8670">
        <v>4.5999999999999996</v>
      </c>
      <c r="R8670">
        <v>2017</v>
      </c>
      <c r="S8670">
        <v>4</v>
      </c>
      <c r="T8670">
        <v>14</v>
      </c>
      <c r="U8670" s="1">
        <v>42839</v>
      </c>
      <c r="V8670" s="5">
        <f>Main[[#This Row],[Average_Cost_for_two]] * VLOOKUP(Main[[#This Row],[Currency]],'Currency'!A:B,2,FALSE)</f>
        <v>35</v>
      </c>
      <c r="W8670" s="5" t="str">
        <f>IF(Main[[#This Row],[Avg_Cost_USD]]&lt;10,"Low",
IF(Main[[#This Row],[Avg_Cost_USD]]&lt;=30,"Medium","High"))</f>
        <v>High</v>
      </c>
    </row>
    <row r="8671" spans="1:23" x14ac:dyDescent="0.3">
      <c r="A8671">
        <v>307330</v>
      </c>
      <c r="B8671" t="s">
        <v>9102</v>
      </c>
      <c r="C8671">
        <v>1</v>
      </c>
      <c r="D8671" t="s">
        <v>54</v>
      </c>
      <c r="E8671" t="s">
        <v>979</v>
      </c>
      <c r="F8671">
        <v>77.194158999999999</v>
      </c>
      <c r="G8671">
        <v>28.554131399999999</v>
      </c>
      <c r="H8671" t="s">
        <v>1635</v>
      </c>
      <c r="I8671" t="s">
        <v>19</v>
      </c>
      <c r="J8671" t="s">
        <v>57</v>
      </c>
      <c r="K8671" t="s">
        <v>57</v>
      </c>
      <c r="L8671" t="s">
        <v>57</v>
      </c>
      <c r="M8671" t="s">
        <v>57</v>
      </c>
      <c r="N8671">
        <v>4</v>
      </c>
      <c r="O8671">
        <v>884</v>
      </c>
      <c r="P8671">
        <v>2400</v>
      </c>
      <c r="Q8671">
        <v>3.5</v>
      </c>
      <c r="R8671">
        <v>2014</v>
      </c>
      <c r="S8671">
        <v>3</v>
      </c>
      <c r="T8671">
        <v>5</v>
      </c>
      <c r="U8671" s="1">
        <v>41703</v>
      </c>
      <c r="V8671" s="5">
        <f>Main[[#This Row],[Average_Cost_for_two]] * VLOOKUP(Main[[#This Row],[Currency]],'Currency'!A:B,2,FALSE)</f>
        <v>28.8</v>
      </c>
      <c r="W8671" s="5" t="str">
        <f>IF(Main[[#This Row],[Avg_Cost_USD]]&lt;10,"Low",
IF(Main[[#This Row],[Avg_Cost_USD]]&lt;=30,"Medium","High"))</f>
        <v>Medium</v>
      </c>
    </row>
    <row r="8672" spans="1:23" x14ac:dyDescent="0.3">
      <c r="A8672">
        <v>17061205</v>
      </c>
      <c r="B8672" t="s">
        <v>9103</v>
      </c>
      <c r="C8672">
        <v>216</v>
      </c>
      <c r="D8672" t="s">
        <v>310</v>
      </c>
      <c r="E8672" t="s">
        <v>9104</v>
      </c>
      <c r="F8672">
        <v>-81.522987000000001</v>
      </c>
      <c r="G8672">
        <v>28.527591999999999</v>
      </c>
      <c r="H8672" t="s">
        <v>9105</v>
      </c>
      <c r="I8672" t="s">
        <v>20</v>
      </c>
      <c r="J8672" t="s">
        <v>57</v>
      </c>
      <c r="K8672" t="s">
        <v>57</v>
      </c>
      <c r="L8672" t="s">
        <v>57</v>
      </c>
      <c r="M8672" t="s">
        <v>57</v>
      </c>
      <c r="N8672">
        <v>3</v>
      </c>
      <c r="O8672">
        <v>1252</v>
      </c>
      <c r="P8672">
        <v>35</v>
      </c>
      <c r="Q8672">
        <v>4.9000000000000004</v>
      </c>
      <c r="R8672">
        <v>2012</v>
      </c>
      <c r="S8672">
        <v>4</v>
      </c>
      <c r="T8672">
        <v>5</v>
      </c>
      <c r="U8672" s="1">
        <v>41004</v>
      </c>
      <c r="V8672" s="5">
        <f>Main[[#This Row],[Average_Cost_for_two]] * VLOOKUP(Main[[#This Row],[Currency]],'Currency'!A:B,2,FALSE)</f>
        <v>35</v>
      </c>
      <c r="W8672" s="5" t="str">
        <f>IF(Main[[#This Row],[Avg_Cost_USD]]&lt;10,"Low",
IF(Main[[#This Row],[Avg_Cost_USD]]&lt;=30,"Medium","High"))</f>
        <v>High</v>
      </c>
    </row>
    <row r="8673" spans="1:23" x14ac:dyDescent="0.3">
      <c r="A8673">
        <v>17330155</v>
      </c>
      <c r="B8673" t="s">
        <v>9106</v>
      </c>
      <c r="C8673">
        <v>216</v>
      </c>
      <c r="D8673" t="s">
        <v>9107</v>
      </c>
      <c r="E8673" t="s">
        <v>9107</v>
      </c>
      <c r="F8673">
        <v>-84.942700000000002</v>
      </c>
      <c r="G8673">
        <v>32.481000000000002</v>
      </c>
      <c r="H8673" t="s">
        <v>1250</v>
      </c>
      <c r="I8673" t="s">
        <v>20</v>
      </c>
      <c r="J8673" t="s">
        <v>57</v>
      </c>
      <c r="K8673" t="s">
        <v>57</v>
      </c>
      <c r="L8673" t="s">
        <v>57</v>
      </c>
      <c r="M8673" t="s">
        <v>57</v>
      </c>
      <c r="N8673">
        <v>1</v>
      </c>
      <c r="O8673">
        <v>170</v>
      </c>
      <c r="P8673">
        <v>0</v>
      </c>
      <c r="Q8673">
        <v>4</v>
      </c>
      <c r="R8673">
        <v>2012</v>
      </c>
      <c r="S8673">
        <v>3</v>
      </c>
      <c r="T8673">
        <v>26</v>
      </c>
      <c r="U8673" s="1">
        <v>40994</v>
      </c>
      <c r="V8673" s="5">
        <f>Main[[#This Row],[Average_Cost_for_two]] * VLOOKUP(Main[[#This Row],[Currency]],'Currency'!A:B,2,FALSE)</f>
        <v>0</v>
      </c>
      <c r="W8673" s="5" t="str">
        <f>IF(Main[[#This Row],[Avg_Cost_USD]]&lt;10,"Low",
IF(Main[[#This Row],[Avg_Cost_USD]]&lt;=30,"Medium","High"))</f>
        <v>Low</v>
      </c>
    </row>
    <row r="8674" spans="1:23" x14ac:dyDescent="0.3">
      <c r="A8674">
        <v>17582499</v>
      </c>
      <c r="B8674" t="s">
        <v>9108</v>
      </c>
      <c r="C8674">
        <v>216</v>
      </c>
      <c r="D8674" t="s">
        <v>9082</v>
      </c>
      <c r="E8674" t="s">
        <v>9109</v>
      </c>
      <c r="F8674">
        <v>-112.0127</v>
      </c>
      <c r="G8674">
        <v>42.619199999999999</v>
      </c>
      <c r="H8674" t="s">
        <v>9110</v>
      </c>
      <c r="I8674" t="s">
        <v>20</v>
      </c>
      <c r="J8674" t="s">
        <v>57</v>
      </c>
      <c r="K8674" t="s">
        <v>57</v>
      </c>
      <c r="L8674" t="s">
        <v>57</v>
      </c>
      <c r="M8674" t="s">
        <v>57</v>
      </c>
      <c r="N8674">
        <v>1</v>
      </c>
      <c r="O8674">
        <v>59</v>
      </c>
      <c r="P8674">
        <v>0</v>
      </c>
      <c r="Q8674">
        <v>3.6</v>
      </c>
      <c r="R8674">
        <v>2017</v>
      </c>
      <c r="S8674">
        <v>3</v>
      </c>
      <c r="T8674">
        <v>15</v>
      </c>
      <c r="U8674" s="1">
        <v>42809</v>
      </c>
      <c r="V8674" s="5">
        <f>Main[[#This Row],[Average_Cost_for_two]] * VLOOKUP(Main[[#This Row],[Currency]],'Currency'!A:B,2,FALSE)</f>
        <v>0</v>
      </c>
      <c r="W8674" s="5" t="str">
        <f>IF(Main[[#This Row],[Avg_Cost_USD]]&lt;10,"Low",
IF(Main[[#This Row],[Avg_Cost_USD]]&lt;=30,"Medium","High"))</f>
        <v>Low</v>
      </c>
    </row>
    <row r="8675" spans="1:23" x14ac:dyDescent="0.3">
      <c r="A8675">
        <v>18359296</v>
      </c>
      <c r="B8675" t="s">
        <v>8385</v>
      </c>
      <c r="C8675">
        <v>1</v>
      </c>
      <c r="D8675" t="s">
        <v>54</v>
      </c>
      <c r="E8675" t="s">
        <v>457</v>
      </c>
      <c r="F8675">
        <v>77.1375058</v>
      </c>
      <c r="G8675">
        <v>28.712759599999998</v>
      </c>
      <c r="H8675" t="s">
        <v>303</v>
      </c>
      <c r="I8675" t="s">
        <v>19</v>
      </c>
      <c r="J8675" t="s">
        <v>61</v>
      </c>
      <c r="K8675" t="s">
        <v>57</v>
      </c>
      <c r="L8675" t="s">
        <v>57</v>
      </c>
      <c r="M8675" t="s">
        <v>57</v>
      </c>
      <c r="N8675">
        <v>4</v>
      </c>
      <c r="O8675">
        <v>11</v>
      </c>
      <c r="P8675">
        <v>2400</v>
      </c>
      <c r="Q8675">
        <v>3.2</v>
      </c>
      <c r="R8675">
        <v>2011</v>
      </c>
      <c r="S8675">
        <v>12</v>
      </c>
      <c r="T8675">
        <v>2</v>
      </c>
      <c r="U8675" s="1">
        <v>40879</v>
      </c>
      <c r="V8675" s="5">
        <f>Main[[#This Row],[Average_Cost_for_two]] * VLOOKUP(Main[[#This Row],[Currency]],'Currency'!A:B,2,FALSE)</f>
        <v>28.8</v>
      </c>
      <c r="W8675" s="5" t="str">
        <f>IF(Main[[#This Row],[Avg_Cost_USD]]&lt;10,"Low",
IF(Main[[#This Row],[Avg_Cost_USD]]&lt;=30,"Medium","High"))</f>
        <v>Medium</v>
      </c>
    </row>
    <row r="8676" spans="1:23" x14ac:dyDescent="0.3">
      <c r="A8676">
        <v>929</v>
      </c>
      <c r="B8676" t="s">
        <v>2359</v>
      </c>
      <c r="C8676">
        <v>1</v>
      </c>
      <c r="D8676" t="s">
        <v>54</v>
      </c>
      <c r="E8676" t="s">
        <v>1313</v>
      </c>
      <c r="F8676">
        <v>77.268938160000005</v>
      </c>
      <c r="G8676">
        <v>28.562537590000002</v>
      </c>
      <c r="H8676" t="s">
        <v>9111</v>
      </c>
      <c r="I8676" t="s">
        <v>19</v>
      </c>
      <c r="J8676" t="s">
        <v>61</v>
      </c>
      <c r="K8676" t="s">
        <v>61</v>
      </c>
      <c r="L8676" t="s">
        <v>57</v>
      </c>
      <c r="M8676" t="s">
        <v>57</v>
      </c>
      <c r="N8676">
        <v>4</v>
      </c>
      <c r="O8676">
        <v>886</v>
      </c>
      <c r="P8676">
        <v>2400</v>
      </c>
      <c r="Q8676">
        <v>3.9</v>
      </c>
      <c r="R8676">
        <v>2018</v>
      </c>
      <c r="S8676">
        <v>10</v>
      </c>
      <c r="T8676">
        <v>8</v>
      </c>
      <c r="U8676" s="1">
        <v>43381</v>
      </c>
      <c r="V8676" s="5">
        <f>Main[[#This Row],[Average_Cost_for_two]] * VLOOKUP(Main[[#This Row],[Currency]],'Currency'!A:B,2,FALSE)</f>
        <v>28.8</v>
      </c>
      <c r="W8676" s="5" t="str">
        <f>IF(Main[[#This Row],[Avg_Cost_USD]]&lt;10,"Low",
IF(Main[[#This Row],[Avg_Cost_USD]]&lt;=30,"Medium","High"))</f>
        <v>Medium</v>
      </c>
    </row>
    <row r="8677" spans="1:23" x14ac:dyDescent="0.3">
      <c r="A8677">
        <v>17057397</v>
      </c>
      <c r="B8677" t="s">
        <v>9112</v>
      </c>
      <c r="C8677">
        <v>216</v>
      </c>
      <c r="D8677" t="s">
        <v>310</v>
      </c>
      <c r="E8677" t="s">
        <v>9113</v>
      </c>
      <c r="F8677">
        <v>-81.585226000000006</v>
      </c>
      <c r="G8677">
        <v>28.405436999999999</v>
      </c>
      <c r="H8677" t="s">
        <v>9114</v>
      </c>
      <c r="I8677" t="s">
        <v>20</v>
      </c>
      <c r="J8677" t="s">
        <v>57</v>
      </c>
      <c r="K8677" t="s">
        <v>57</v>
      </c>
      <c r="L8677" t="s">
        <v>57</v>
      </c>
      <c r="M8677" t="s">
        <v>57</v>
      </c>
      <c r="N8677">
        <v>3</v>
      </c>
      <c r="O8677">
        <v>1151</v>
      </c>
      <c r="P8677">
        <v>45</v>
      </c>
      <c r="Q8677">
        <v>4.5</v>
      </c>
      <c r="R8677">
        <v>2016</v>
      </c>
      <c r="S8677">
        <v>2</v>
      </c>
      <c r="T8677">
        <v>15</v>
      </c>
      <c r="U8677" s="1">
        <v>42415</v>
      </c>
      <c r="V8677" s="5">
        <f>Main[[#This Row],[Average_Cost_for_two]] * VLOOKUP(Main[[#This Row],[Currency]],'Currency'!A:B,2,FALSE)</f>
        <v>45</v>
      </c>
      <c r="W8677" s="5" t="str">
        <f>IF(Main[[#This Row],[Avg_Cost_USD]]&lt;10,"Low",
IF(Main[[#This Row],[Avg_Cost_USD]]&lt;=30,"Medium","High"))</f>
        <v>High</v>
      </c>
    </row>
    <row r="8678" spans="1:23" x14ac:dyDescent="0.3">
      <c r="A8678">
        <v>3393</v>
      </c>
      <c r="B8678" t="s">
        <v>9115</v>
      </c>
      <c r="C8678">
        <v>1</v>
      </c>
      <c r="D8678" t="s">
        <v>54</v>
      </c>
      <c r="E8678" t="s">
        <v>400</v>
      </c>
      <c r="F8678">
        <v>77.22263787</v>
      </c>
      <c r="G8678">
        <v>28.62845265</v>
      </c>
      <c r="H8678" t="s">
        <v>444</v>
      </c>
      <c r="I8678" t="s">
        <v>19</v>
      </c>
      <c r="J8678" t="s">
        <v>57</v>
      </c>
      <c r="K8678" t="s">
        <v>57</v>
      </c>
      <c r="L8678" t="s">
        <v>57</v>
      </c>
      <c r="M8678" t="s">
        <v>57</v>
      </c>
      <c r="N8678">
        <v>4</v>
      </c>
      <c r="O8678">
        <v>2689</v>
      </c>
      <c r="P8678">
        <v>2400</v>
      </c>
      <c r="Q8678">
        <v>3.8</v>
      </c>
      <c r="R8678">
        <v>2014</v>
      </c>
      <c r="S8678">
        <v>7</v>
      </c>
      <c r="T8678">
        <v>8</v>
      </c>
      <c r="U8678" s="1">
        <v>41828</v>
      </c>
      <c r="V8678" s="5">
        <f>Main[[#This Row],[Average_Cost_for_two]] * VLOOKUP(Main[[#This Row],[Currency]],'Currency'!A:B,2,FALSE)</f>
        <v>28.8</v>
      </c>
      <c r="W8678" s="5" t="str">
        <f>IF(Main[[#This Row],[Avg_Cost_USD]]&lt;10,"Low",
IF(Main[[#This Row],[Avg_Cost_USD]]&lt;=30,"Medium","High"))</f>
        <v>Medium</v>
      </c>
    </row>
    <row r="8679" spans="1:23" x14ac:dyDescent="0.3">
      <c r="A8679">
        <v>17284302</v>
      </c>
      <c r="B8679" t="s">
        <v>9116</v>
      </c>
      <c r="C8679">
        <v>216</v>
      </c>
      <c r="D8679" t="s">
        <v>1067</v>
      </c>
      <c r="E8679" t="s">
        <v>1067</v>
      </c>
      <c r="F8679">
        <v>-84.219399999999993</v>
      </c>
      <c r="G8679">
        <v>31.6158</v>
      </c>
      <c r="H8679" t="s">
        <v>1351</v>
      </c>
      <c r="I8679" t="s">
        <v>20</v>
      </c>
      <c r="J8679" t="s">
        <v>57</v>
      </c>
      <c r="K8679" t="s">
        <v>57</v>
      </c>
      <c r="L8679" t="s">
        <v>57</v>
      </c>
      <c r="M8679" t="s">
        <v>57</v>
      </c>
      <c r="N8679">
        <v>1</v>
      </c>
      <c r="O8679">
        <v>45</v>
      </c>
      <c r="P8679">
        <v>0</v>
      </c>
      <c r="Q8679">
        <v>3.4</v>
      </c>
      <c r="R8679">
        <v>2016</v>
      </c>
      <c r="S8679">
        <v>1</v>
      </c>
      <c r="T8679">
        <v>23</v>
      </c>
      <c r="U8679" s="1">
        <v>42392</v>
      </c>
      <c r="V8679" s="5">
        <f>Main[[#This Row],[Average_Cost_for_two]] * VLOOKUP(Main[[#This Row],[Currency]],'Currency'!A:B,2,FALSE)</f>
        <v>0</v>
      </c>
      <c r="W8679" s="5" t="str">
        <f>IF(Main[[#This Row],[Avg_Cost_USD]]&lt;10,"Low",
IF(Main[[#This Row],[Avg_Cost_USD]]&lt;=30,"Medium","High"))</f>
        <v>Low</v>
      </c>
    </row>
    <row r="8680" spans="1:23" x14ac:dyDescent="0.3">
      <c r="A8680">
        <v>3288</v>
      </c>
      <c r="B8680" t="s">
        <v>9117</v>
      </c>
      <c r="C8680">
        <v>1</v>
      </c>
      <c r="D8680" t="s">
        <v>5718</v>
      </c>
      <c r="E8680" t="s">
        <v>8375</v>
      </c>
      <c r="F8680">
        <v>77.092320000000001</v>
      </c>
      <c r="G8680">
        <v>28.4799981</v>
      </c>
      <c r="H8680" t="s">
        <v>378</v>
      </c>
      <c r="I8680" t="s">
        <v>19</v>
      </c>
      <c r="J8680" t="s">
        <v>61</v>
      </c>
      <c r="K8680" t="s">
        <v>57</v>
      </c>
      <c r="L8680" t="s">
        <v>57</v>
      </c>
      <c r="M8680" t="s">
        <v>57</v>
      </c>
      <c r="N8680">
        <v>4</v>
      </c>
      <c r="O8680">
        <v>17</v>
      </c>
      <c r="P8680">
        <v>2400</v>
      </c>
      <c r="Q8680">
        <v>3</v>
      </c>
      <c r="R8680">
        <v>2017</v>
      </c>
      <c r="S8680">
        <v>10</v>
      </c>
      <c r="T8680">
        <v>26</v>
      </c>
      <c r="U8680" s="1">
        <v>43034</v>
      </c>
      <c r="V8680" s="5">
        <f>Main[[#This Row],[Average_Cost_for_two]] * VLOOKUP(Main[[#This Row],[Currency]],'Currency'!A:B,2,FALSE)</f>
        <v>28.8</v>
      </c>
      <c r="W8680" s="5" t="str">
        <f>IF(Main[[#This Row],[Avg_Cost_USD]]&lt;10,"Low",
IF(Main[[#This Row],[Avg_Cost_USD]]&lt;=30,"Medium","High"))</f>
        <v>Medium</v>
      </c>
    </row>
    <row r="8681" spans="1:23" x14ac:dyDescent="0.3">
      <c r="A8681">
        <v>3237</v>
      </c>
      <c r="B8681" t="s">
        <v>9118</v>
      </c>
      <c r="C8681">
        <v>1</v>
      </c>
      <c r="D8681" t="s">
        <v>6827</v>
      </c>
      <c r="E8681" t="s">
        <v>6887</v>
      </c>
      <c r="F8681">
        <v>77.3264748</v>
      </c>
      <c r="G8681">
        <v>28.5680674</v>
      </c>
      <c r="H8681" t="s">
        <v>323</v>
      </c>
      <c r="I8681" t="s">
        <v>19</v>
      </c>
      <c r="J8681" t="s">
        <v>61</v>
      </c>
      <c r="K8681" t="s">
        <v>57</v>
      </c>
      <c r="L8681" t="s">
        <v>57</v>
      </c>
      <c r="M8681" t="s">
        <v>57</v>
      </c>
      <c r="N8681">
        <v>4</v>
      </c>
      <c r="O8681">
        <v>230</v>
      </c>
      <c r="P8681">
        <v>2400</v>
      </c>
      <c r="Q8681">
        <v>2</v>
      </c>
      <c r="R8681">
        <v>2011</v>
      </c>
      <c r="S8681">
        <v>4</v>
      </c>
      <c r="T8681">
        <v>16</v>
      </c>
      <c r="U8681" s="1">
        <v>40649</v>
      </c>
      <c r="V8681" s="5">
        <f>Main[[#This Row],[Average_Cost_for_two]] * VLOOKUP(Main[[#This Row],[Currency]],'Currency'!A:B,2,FALSE)</f>
        <v>28.8</v>
      </c>
      <c r="W8681" s="5" t="str">
        <f>IF(Main[[#This Row],[Avg_Cost_USD]]&lt;10,"Low",
IF(Main[[#This Row],[Avg_Cost_USD]]&lt;=30,"Medium","High"))</f>
        <v>Medium</v>
      </c>
    </row>
    <row r="8682" spans="1:23" x14ac:dyDescent="0.3">
      <c r="A8682">
        <v>17342548</v>
      </c>
      <c r="B8682" t="s">
        <v>9119</v>
      </c>
      <c r="C8682">
        <v>216</v>
      </c>
      <c r="D8682" t="s">
        <v>1063</v>
      </c>
      <c r="E8682" t="s">
        <v>1063</v>
      </c>
      <c r="F8682">
        <v>-90.726399999999998</v>
      </c>
      <c r="G8682">
        <v>42.4955</v>
      </c>
      <c r="H8682" t="s">
        <v>9120</v>
      </c>
      <c r="I8682" t="s">
        <v>20</v>
      </c>
      <c r="J8682" t="s">
        <v>57</v>
      </c>
      <c r="K8682" t="s">
        <v>57</v>
      </c>
      <c r="L8682" t="s">
        <v>57</v>
      </c>
      <c r="M8682" t="s">
        <v>57</v>
      </c>
      <c r="N8682">
        <v>1</v>
      </c>
      <c r="O8682">
        <v>74</v>
      </c>
      <c r="P8682">
        <v>0</v>
      </c>
      <c r="Q8682">
        <v>3.5</v>
      </c>
      <c r="R8682">
        <v>2017</v>
      </c>
      <c r="S8682">
        <v>1</v>
      </c>
      <c r="T8682">
        <v>4</v>
      </c>
      <c r="U8682" s="1">
        <v>42739</v>
      </c>
      <c r="V8682" s="5">
        <f>Main[[#This Row],[Average_Cost_for_two]] * VLOOKUP(Main[[#This Row],[Currency]],'Currency'!A:B,2,FALSE)</f>
        <v>0</v>
      </c>
      <c r="W8682" s="5" t="str">
        <f>IF(Main[[#This Row],[Avg_Cost_USD]]&lt;10,"Low",
IF(Main[[#This Row],[Avg_Cost_USD]]&lt;=30,"Medium","High"))</f>
        <v>Low</v>
      </c>
    </row>
    <row r="8683" spans="1:23" x14ac:dyDescent="0.3">
      <c r="A8683">
        <v>58268</v>
      </c>
      <c r="B8683" t="s">
        <v>9121</v>
      </c>
      <c r="C8683">
        <v>1</v>
      </c>
      <c r="D8683" t="s">
        <v>7977</v>
      </c>
      <c r="E8683" t="s">
        <v>8025</v>
      </c>
      <c r="F8683">
        <v>77.645395579999999</v>
      </c>
      <c r="G8683">
        <v>12.970220640000001</v>
      </c>
      <c r="H8683" t="s">
        <v>1218</v>
      </c>
      <c r="I8683" t="s">
        <v>19</v>
      </c>
      <c r="J8683" t="s">
        <v>61</v>
      </c>
      <c r="K8683" t="s">
        <v>61</v>
      </c>
      <c r="L8683" t="s">
        <v>57</v>
      </c>
      <c r="M8683" t="s">
        <v>57</v>
      </c>
      <c r="N8683">
        <v>4</v>
      </c>
      <c r="O8683">
        <v>2369</v>
      </c>
      <c r="P8683">
        <v>2400</v>
      </c>
      <c r="Q8683">
        <v>4.7</v>
      </c>
      <c r="R8683">
        <v>2015</v>
      </c>
      <c r="S8683">
        <v>11</v>
      </c>
      <c r="T8683">
        <v>14</v>
      </c>
      <c r="U8683" s="1">
        <v>42322</v>
      </c>
      <c r="V8683" s="5">
        <f>Main[[#This Row],[Average_Cost_for_two]] * VLOOKUP(Main[[#This Row],[Currency]],'Currency'!A:B,2,FALSE)</f>
        <v>28.8</v>
      </c>
      <c r="W8683" s="5" t="str">
        <f>IF(Main[[#This Row],[Avg_Cost_USD]]&lt;10,"Low",
IF(Main[[#This Row],[Avg_Cost_USD]]&lt;=30,"Medium","High"))</f>
        <v>Medium</v>
      </c>
    </row>
    <row r="8684" spans="1:23" x14ac:dyDescent="0.3">
      <c r="A8684">
        <v>3400</v>
      </c>
      <c r="B8684" t="s">
        <v>9122</v>
      </c>
      <c r="C8684">
        <v>1</v>
      </c>
      <c r="D8684" t="s">
        <v>54</v>
      </c>
      <c r="E8684" t="s">
        <v>441</v>
      </c>
      <c r="F8684">
        <v>77.205434400000001</v>
      </c>
      <c r="G8684">
        <v>28.556872500000001</v>
      </c>
      <c r="H8684" t="s">
        <v>1561</v>
      </c>
      <c r="I8684" t="s">
        <v>19</v>
      </c>
      <c r="J8684" t="s">
        <v>61</v>
      </c>
      <c r="K8684" t="s">
        <v>57</v>
      </c>
      <c r="L8684" t="s">
        <v>57</v>
      </c>
      <c r="M8684" t="s">
        <v>57</v>
      </c>
      <c r="N8684">
        <v>4</v>
      </c>
      <c r="O8684">
        <v>303</v>
      </c>
      <c r="P8684">
        <v>2500</v>
      </c>
      <c r="Q8684">
        <v>3.7</v>
      </c>
      <c r="R8684">
        <v>2017</v>
      </c>
      <c r="S8684">
        <v>9</v>
      </c>
      <c r="T8684">
        <v>2</v>
      </c>
      <c r="U8684" s="1">
        <v>42980</v>
      </c>
      <c r="V8684" s="5">
        <f>Main[[#This Row],[Average_Cost_for_two]] * VLOOKUP(Main[[#This Row],[Currency]],'Currency'!A:B,2,FALSE)</f>
        <v>30</v>
      </c>
      <c r="W8684" s="5" t="str">
        <f>IF(Main[[#This Row],[Avg_Cost_USD]]&lt;10,"Low",
IF(Main[[#This Row],[Avg_Cost_USD]]&lt;=30,"Medium","High"))</f>
        <v>Medium</v>
      </c>
    </row>
    <row r="8685" spans="1:23" x14ac:dyDescent="0.3">
      <c r="A8685">
        <v>17582668</v>
      </c>
      <c r="B8685" t="s">
        <v>1417</v>
      </c>
      <c r="C8685">
        <v>216</v>
      </c>
      <c r="D8685" t="s">
        <v>9082</v>
      </c>
      <c r="E8685" t="s">
        <v>9123</v>
      </c>
      <c r="F8685">
        <v>-112.461326</v>
      </c>
      <c r="G8685">
        <v>42.910518000000003</v>
      </c>
      <c r="H8685" t="s">
        <v>9124</v>
      </c>
      <c r="I8685" t="s">
        <v>20</v>
      </c>
      <c r="J8685" t="s">
        <v>57</v>
      </c>
      <c r="K8685" t="s">
        <v>57</v>
      </c>
      <c r="L8685" t="s">
        <v>57</v>
      </c>
      <c r="M8685" t="s">
        <v>57</v>
      </c>
      <c r="N8685">
        <v>3</v>
      </c>
      <c r="O8685">
        <v>83</v>
      </c>
      <c r="P8685">
        <v>45</v>
      </c>
      <c r="Q8685">
        <v>3.5</v>
      </c>
      <c r="R8685">
        <v>2015</v>
      </c>
      <c r="S8685">
        <v>1</v>
      </c>
      <c r="T8685">
        <v>21</v>
      </c>
      <c r="U8685" s="1">
        <v>42025</v>
      </c>
      <c r="V8685" s="5">
        <f>Main[[#This Row],[Average_Cost_for_two]] * VLOOKUP(Main[[#This Row],[Currency]],'Currency'!A:B,2,FALSE)</f>
        <v>45</v>
      </c>
      <c r="W8685" s="5" t="str">
        <f>IF(Main[[#This Row],[Avg_Cost_USD]]&lt;10,"Low",
IF(Main[[#This Row],[Avg_Cost_USD]]&lt;=30,"Medium","High"))</f>
        <v>High</v>
      </c>
    </row>
    <row r="8686" spans="1:23" x14ac:dyDescent="0.3">
      <c r="A8686">
        <v>310365</v>
      </c>
      <c r="B8686" t="s">
        <v>9125</v>
      </c>
      <c r="C8686">
        <v>1</v>
      </c>
      <c r="D8686" t="s">
        <v>54</v>
      </c>
      <c r="E8686" t="s">
        <v>6323</v>
      </c>
      <c r="F8686">
        <v>77.217073099999993</v>
      </c>
      <c r="G8686">
        <v>28.621275600000001</v>
      </c>
      <c r="H8686" t="s">
        <v>378</v>
      </c>
      <c r="I8686" t="s">
        <v>19</v>
      </c>
      <c r="J8686" t="s">
        <v>61</v>
      </c>
      <c r="K8686" t="s">
        <v>57</v>
      </c>
      <c r="L8686" t="s">
        <v>57</v>
      </c>
      <c r="M8686" t="s">
        <v>57</v>
      </c>
      <c r="N8686">
        <v>4</v>
      </c>
      <c r="O8686">
        <v>265</v>
      </c>
      <c r="P8686">
        <v>2500</v>
      </c>
      <c r="Q8686">
        <v>3.4</v>
      </c>
      <c r="R8686">
        <v>2012</v>
      </c>
      <c r="S8686">
        <v>9</v>
      </c>
      <c r="T8686">
        <v>27</v>
      </c>
      <c r="U8686" s="1">
        <v>41179</v>
      </c>
      <c r="V8686" s="5">
        <f>Main[[#This Row],[Average_Cost_for_two]] * VLOOKUP(Main[[#This Row],[Currency]],'Currency'!A:B,2,FALSE)</f>
        <v>30</v>
      </c>
      <c r="W8686" s="5" t="str">
        <f>IF(Main[[#This Row],[Avg_Cost_USD]]&lt;10,"Low",
IF(Main[[#This Row],[Avg_Cost_USD]]&lt;=30,"Medium","High"))</f>
        <v>Medium</v>
      </c>
    </row>
    <row r="8687" spans="1:23" x14ac:dyDescent="0.3">
      <c r="A8687">
        <v>18265677</v>
      </c>
      <c r="B8687" t="s">
        <v>9126</v>
      </c>
      <c r="C8687">
        <v>1</v>
      </c>
      <c r="D8687" t="s">
        <v>54</v>
      </c>
      <c r="E8687" t="s">
        <v>987</v>
      </c>
      <c r="F8687">
        <v>77.138440599999996</v>
      </c>
      <c r="G8687">
        <v>28.6557286</v>
      </c>
      <c r="H8687" t="s">
        <v>1899</v>
      </c>
      <c r="I8687" t="s">
        <v>19</v>
      </c>
      <c r="J8687" t="s">
        <v>61</v>
      </c>
      <c r="K8687" t="s">
        <v>57</v>
      </c>
      <c r="L8687" t="s">
        <v>57</v>
      </c>
      <c r="M8687" t="s">
        <v>57</v>
      </c>
      <c r="N8687">
        <v>4</v>
      </c>
      <c r="O8687">
        <v>14</v>
      </c>
      <c r="P8687">
        <v>2500</v>
      </c>
      <c r="Q8687">
        <v>3.2</v>
      </c>
      <c r="R8687">
        <v>2011</v>
      </c>
      <c r="S8687">
        <v>9</v>
      </c>
      <c r="T8687">
        <v>18</v>
      </c>
      <c r="U8687" s="1">
        <v>40804</v>
      </c>
      <c r="V8687" s="5">
        <f>Main[[#This Row],[Average_Cost_for_two]] * VLOOKUP(Main[[#This Row],[Currency]],'Currency'!A:B,2,FALSE)</f>
        <v>30</v>
      </c>
      <c r="W8687" s="5" t="str">
        <f>IF(Main[[#This Row],[Avg_Cost_USD]]&lt;10,"Low",
IF(Main[[#This Row],[Avg_Cost_USD]]&lt;=30,"Medium","High"))</f>
        <v>Medium</v>
      </c>
    </row>
    <row r="8688" spans="1:23" x14ac:dyDescent="0.3">
      <c r="A8688">
        <v>4364</v>
      </c>
      <c r="B8688" t="s">
        <v>9127</v>
      </c>
      <c r="C8688">
        <v>1</v>
      </c>
      <c r="D8688" t="s">
        <v>54</v>
      </c>
      <c r="E8688" t="s">
        <v>6323</v>
      </c>
      <c r="F8688">
        <v>77.217073099999993</v>
      </c>
      <c r="G8688">
        <v>28.621275600000001</v>
      </c>
      <c r="H8688" t="s">
        <v>9128</v>
      </c>
      <c r="I8688" t="s">
        <v>19</v>
      </c>
      <c r="J8688" t="s">
        <v>61</v>
      </c>
      <c r="K8688" t="s">
        <v>57</v>
      </c>
      <c r="L8688" t="s">
        <v>57</v>
      </c>
      <c r="M8688" t="s">
        <v>57</v>
      </c>
      <c r="N8688">
        <v>4</v>
      </c>
      <c r="O8688">
        <v>19</v>
      </c>
      <c r="P8688">
        <v>2500</v>
      </c>
      <c r="Q8688">
        <v>3</v>
      </c>
      <c r="R8688">
        <v>2016</v>
      </c>
      <c r="S8688">
        <v>8</v>
      </c>
      <c r="T8688">
        <v>8</v>
      </c>
      <c r="U8688" s="1">
        <v>42590</v>
      </c>
      <c r="V8688" s="5">
        <f>Main[[#This Row],[Average_Cost_for_two]] * VLOOKUP(Main[[#This Row],[Currency]],'Currency'!A:B,2,FALSE)</f>
        <v>30</v>
      </c>
      <c r="W8688" s="5" t="str">
        <f>IF(Main[[#This Row],[Avg_Cost_USD]]&lt;10,"Low",
IF(Main[[#This Row],[Avg_Cost_USD]]&lt;=30,"Medium","High"))</f>
        <v>Medium</v>
      </c>
    </row>
    <row r="8689" spans="1:23" x14ac:dyDescent="0.3">
      <c r="A8689">
        <v>17057591</v>
      </c>
      <c r="B8689" t="s">
        <v>9129</v>
      </c>
      <c r="C8689">
        <v>216</v>
      </c>
      <c r="D8689" t="s">
        <v>310</v>
      </c>
      <c r="E8689" t="s">
        <v>356</v>
      </c>
      <c r="F8689">
        <v>-81.471525999999997</v>
      </c>
      <c r="G8689">
        <v>28.437065</v>
      </c>
      <c r="H8689" t="s">
        <v>9130</v>
      </c>
      <c r="I8689" t="s">
        <v>20</v>
      </c>
      <c r="J8689" t="s">
        <v>57</v>
      </c>
      <c r="K8689" t="s">
        <v>57</v>
      </c>
      <c r="L8689" t="s">
        <v>57</v>
      </c>
      <c r="M8689" t="s">
        <v>57</v>
      </c>
      <c r="N8689">
        <v>3</v>
      </c>
      <c r="O8689">
        <v>910</v>
      </c>
      <c r="P8689">
        <v>45</v>
      </c>
      <c r="Q8689">
        <v>4.3</v>
      </c>
      <c r="R8689">
        <v>2011</v>
      </c>
      <c r="S8689">
        <v>12</v>
      </c>
      <c r="T8689">
        <v>27</v>
      </c>
      <c r="U8689" s="1">
        <v>40904</v>
      </c>
      <c r="V8689" s="5">
        <f>Main[[#This Row],[Average_Cost_for_two]] * VLOOKUP(Main[[#This Row],[Currency]],'Currency'!A:B,2,FALSE)</f>
        <v>45</v>
      </c>
      <c r="W8689" s="5" t="str">
        <f>IF(Main[[#This Row],[Avg_Cost_USD]]&lt;10,"Low",
IF(Main[[#This Row],[Avg_Cost_USD]]&lt;=30,"Medium","High"))</f>
        <v>High</v>
      </c>
    </row>
    <row r="8690" spans="1:23" x14ac:dyDescent="0.3">
      <c r="A8690">
        <v>17143970</v>
      </c>
      <c r="B8690" t="s">
        <v>9131</v>
      </c>
      <c r="C8690">
        <v>216</v>
      </c>
      <c r="D8690" t="s">
        <v>1052</v>
      </c>
      <c r="E8690" t="s">
        <v>9132</v>
      </c>
      <c r="F8690">
        <v>-155.99736200000001</v>
      </c>
      <c r="G8690">
        <v>19.642752000000002</v>
      </c>
      <c r="H8690" t="s">
        <v>9133</v>
      </c>
      <c r="I8690" t="s">
        <v>20</v>
      </c>
      <c r="J8690" t="s">
        <v>57</v>
      </c>
      <c r="K8690" t="s">
        <v>57</v>
      </c>
      <c r="L8690" t="s">
        <v>57</v>
      </c>
      <c r="M8690" t="s">
        <v>57</v>
      </c>
      <c r="N8690">
        <v>3</v>
      </c>
      <c r="O8690">
        <v>764</v>
      </c>
      <c r="P8690">
        <v>35</v>
      </c>
      <c r="Q8690">
        <v>4.7</v>
      </c>
      <c r="R8690">
        <v>2013</v>
      </c>
      <c r="S8690">
        <v>12</v>
      </c>
      <c r="T8690">
        <v>24</v>
      </c>
      <c r="U8690" s="1">
        <v>41632</v>
      </c>
      <c r="V8690" s="5">
        <f>Main[[#This Row],[Average_Cost_for_two]] * VLOOKUP(Main[[#This Row],[Currency]],'Currency'!A:B,2,FALSE)</f>
        <v>35</v>
      </c>
      <c r="W8690" s="5" t="str">
        <f>IF(Main[[#This Row],[Avg_Cost_USD]]&lt;10,"Low",
IF(Main[[#This Row],[Avg_Cost_USD]]&lt;=30,"Medium","High"))</f>
        <v>High</v>
      </c>
    </row>
    <row r="8691" spans="1:23" x14ac:dyDescent="0.3">
      <c r="A8691">
        <v>4365</v>
      </c>
      <c r="B8691" t="s">
        <v>9134</v>
      </c>
      <c r="C8691">
        <v>1</v>
      </c>
      <c r="D8691" t="s">
        <v>54</v>
      </c>
      <c r="E8691" t="s">
        <v>6323</v>
      </c>
      <c r="F8691">
        <v>77.216908000000004</v>
      </c>
      <c r="G8691">
        <v>28.621232200000001</v>
      </c>
      <c r="H8691" t="s">
        <v>301</v>
      </c>
      <c r="I8691" t="s">
        <v>19</v>
      </c>
      <c r="J8691" t="s">
        <v>57</v>
      </c>
      <c r="K8691" t="s">
        <v>57</v>
      </c>
      <c r="L8691" t="s">
        <v>57</v>
      </c>
      <c r="M8691" t="s">
        <v>57</v>
      </c>
      <c r="N8691">
        <v>4</v>
      </c>
      <c r="O8691">
        <v>38</v>
      </c>
      <c r="P8691">
        <v>2500</v>
      </c>
      <c r="Q8691">
        <v>3.6</v>
      </c>
      <c r="R8691">
        <v>2010</v>
      </c>
      <c r="S8691">
        <v>7</v>
      </c>
      <c r="T8691">
        <v>14</v>
      </c>
      <c r="U8691" s="1">
        <v>40373</v>
      </c>
      <c r="V8691" s="5">
        <f>Main[[#This Row],[Average_Cost_for_two]] * VLOOKUP(Main[[#This Row],[Currency]],'Currency'!A:B,2,FALSE)</f>
        <v>30</v>
      </c>
      <c r="W8691" s="5" t="str">
        <f>IF(Main[[#This Row],[Avg_Cost_USD]]&lt;10,"Low",
IF(Main[[#This Row],[Avg_Cost_USD]]&lt;=30,"Medium","High"))</f>
        <v>Medium</v>
      </c>
    </row>
    <row r="8692" spans="1:23" x14ac:dyDescent="0.3">
      <c r="A8692">
        <v>309852</v>
      </c>
      <c r="B8692" t="s">
        <v>9135</v>
      </c>
      <c r="C8692">
        <v>1</v>
      </c>
      <c r="D8692" t="s">
        <v>54</v>
      </c>
      <c r="E8692" t="s">
        <v>1933</v>
      </c>
      <c r="F8692">
        <v>77.219270800000004</v>
      </c>
      <c r="G8692">
        <v>28.527980199999998</v>
      </c>
      <c r="H8692" t="s">
        <v>2583</v>
      </c>
      <c r="I8692" t="s">
        <v>19</v>
      </c>
      <c r="J8692" t="s">
        <v>61</v>
      </c>
      <c r="K8692" t="s">
        <v>57</v>
      </c>
      <c r="L8692" t="s">
        <v>57</v>
      </c>
      <c r="M8692" t="s">
        <v>57</v>
      </c>
      <c r="N8692">
        <v>4</v>
      </c>
      <c r="O8692">
        <v>179</v>
      </c>
      <c r="P8692">
        <v>2500</v>
      </c>
      <c r="Q8692">
        <v>3.3</v>
      </c>
      <c r="R8692">
        <v>2017</v>
      </c>
      <c r="S8692">
        <v>7</v>
      </c>
      <c r="T8692">
        <v>8</v>
      </c>
      <c r="U8692" s="1">
        <v>42924</v>
      </c>
      <c r="V8692" s="5">
        <f>Main[[#This Row],[Average_Cost_for_two]] * VLOOKUP(Main[[#This Row],[Currency]],'Currency'!A:B,2,FALSE)</f>
        <v>30</v>
      </c>
      <c r="W8692" s="5" t="str">
        <f>IF(Main[[#This Row],[Avg_Cost_USD]]&lt;10,"Low",
IF(Main[[#This Row],[Avg_Cost_USD]]&lt;=30,"Medium","High"))</f>
        <v>Medium</v>
      </c>
    </row>
    <row r="8693" spans="1:23" x14ac:dyDescent="0.3">
      <c r="A8693">
        <v>4404</v>
      </c>
      <c r="B8693" t="s">
        <v>9136</v>
      </c>
      <c r="C8693">
        <v>1</v>
      </c>
      <c r="D8693" t="s">
        <v>54</v>
      </c>
      <c r="E8693" t="s">
        <v>9137</v>
      </c>
      <c r="F8693">
        <v>77.229423499999996</v>
      </c>
      <c r="G8693">
        <v>28.601170700000001</v>
      </c>
      <c r="H8693" t="s">
        <v>9138</v>
      </c>
      <c r="I8693" t="s">
        <v>19</v>
      </c>
      <c r="J8693" t="s">
        <v>57</v>
      </c>
      <c r="K8693" t="s">
        <v>57</v>
      </c>
      <c r="L8693" t="s">
        <v>57</v>
      </c>
      <c r="M8693" t="s">
        <v>57</v>
      </c>
      <c r="N8693">
        <v>4</v>
      </c>
      <c r="O8693">
        <v>821</v>
      </c>
      <c r="P8693">
        <v>2500</v>
      </c>
      <c r="Q8693">
        <v>3.9</v>
      </c>
      <c r="R8693">
        <v>2014</v>
      </c>
      <c r="S8693">
        <v>7</v>
      </c>
      <c r="T8693">
        <v>11</v>
      </c>
      <c r="U8693" s="1">
        <v>41831</v>
      </c>
      <c r="V8693" s="5">
        <f>Main[[#This Row],[Average_Cost_for_two]] * VLOOKUP(Main[[#This Row],[Currency]],'Currency'!A:B,2,FALSE)</f>
        <v>30</v>
      </c>
      <c r="W8693" s="5" t="str">
        <f>IF(Main[[#This Row],[Avg_Cost_USD]]&lt;10,"Low",
IF(Main[[#This Row],[Avg_Cost_USD]]&lt;=30,"Medium","High"))</f>
        <v>Medium</v>
      </c>
    </row>
    <row r="8694" spans="1:23" x14ac:dyDescent="0.3">
      <c r="A8694">
        <v>17058534</v>
      </c>
      <c r="B8694" t="s">
        <v>9139</v>
      </c>
      <c r="C8694">
        <v>216</v>
      </c>
      <c r="D8694" t="s">
        <v>310</v>
      </c>
      <c r="E8694" t="s">
        <v>311</v>
      </c>
      <c r="F8694">
        <v>-81.514607999999996</v>
      </c>
      <c r="G8694">
        <v>28.372858000000001</v>
      </c>
      <c r="H8694" t="s">
        <v>9140</v>
      </c>
      <c r="I8694" t="s">
        <v>20</v>
      </c>
      <c r="J8694" t="s">
        <v>57</v>
      </c>
      <c r="K8694" t="s">
        <v>57</v>
      </c>
      <c r="L8694" t="s">
        <v>57</v>
      </c>
      <c r="M8694" t="s">
        <v>57</v>
      </c>
      <c r="N8694">
        <v>3</v>
      </c>
      <c r="O8694">
        <v>1341</v>
      </c>
      <c r="P8694">
        <v>35</v>
      </c>
      <c r="Q8694">
        <v>4.7</v>
      </c>
      <c r="R8694">
        <v>2015</v>
      </c>
      <c r="S8694">
        <v>11</v>
      </c>
      <c r="T8694">
        <v>17</v>
      </c>
      <c r="U8694" s="1">
        <v>42325</v>
      </c>
      <c r="V8694" s="5">
        <f>Main[[#This Row],[Average_Cost_for_two]] * VLOOKUP(Main[[#This Row],[Currency]],'Currency'!A:B,2,FALSE)</f>
        <v>35</v>
      </c>
      <c r="W8694" s="5" t="str">
        <f>IF(Main[[#This Row],[Avg_Cost_USD]]&lt;10,"Low",
IF(Main[[#This Row],[Avg_Cost_USD]]&lt;=30,"Medium","High"))</f>
        <v>High</v>
      </c>
    </row>
    <row r="8695" spans="1:23" x14ac:dyDescent="0.3">
      <c r="A8695">
        <v>17284105</v>
      </c>
      <c r="B8695" t="s">
        <v>9141</v>
      </c>
      <c r="C8695">
        <v>216</v>
      </c>
      <c r="D8695" t="s">
        <v>1067</v>
      </c>
      <c r="E8695" t="s">
        <v>1067</v>
      </c>
      <c r="F8695">
        <v>-84.153999999999996</v>
      </c>
      <c r="G8695">
        <v>31.577200000000001</v>
      </c>
      <c r="I8695" t="s">
        <v>20</v>
      </c>
      <c r="J8695" t="s">
        <v>57</v>
      </c>
      <c r="K8695" t="s">
        <v>57</v>
      </c>
      <c r="L8695" t="s">
        <v>57</v>
      </c>
      <c r="M8695" t="s">
        <v>57</v>
      </c>
      <c r="N8695">
        <v>1</v>
      </c>
      <c r="O8695">
        <v>34</v>
      </c>
      <c r="P8695">
        <v>0</v>
      </c>
      <c r="Q8695">
        <v>3.4</v>
      </c>
      <c r="R8695">
        <v>2011</v>
      </c>
      <c r="S8695">
        <v>10</v>
      </c>
      <c r="T8695">
        <v>20</v>
      </c>
      <c r="U8695" s="1">
        <v>40836</v>
      </c>
      <c r="V8695" s="5">
        <f>Main[[#This Row],[Average_Cost_for_two]] * VLOOKUP(Main[[#This Row],[Currency]],'Currency'!A:B,2,FALSE)</f>
        <v>0</v>
      </c>
      <c r="W8695" s="5" t="str">
        <f>IF(Main[[#This Row],[Avg_Cost_USD]]&lt;10,"Low",
IF(Main[[#This Row],[Avg_Cost_USD]]&lt;=30,"Medium","High"))</f>
        <v>Low</v>
      </c>
    </row>
    <row r="8696" spans="1:23" x14ac:dyDescent="0.3">
      <c r="A8696">
        <v>17678231</v>
      </c>
      <c r="B8696" t="s">
        <v>9142</v>
      </c>
      <c r="C8696">
        <v>216</v>
      </c>
      <c r="D8696" t="s">
        <v>1032</v>
      </c>
      <c r="E8696" t="s">
        <v>1032</v>
      </c>
      <c r="F8696">
        <v>-83.318554000000006</v>
      </c>
      <c r="G8696">
        <v>30.841892000000001</v>
      </c>
      <c r="H8696" t="s">
        <v>1262</v>
      </c>
      <c r="I8696" t="s">
        <v>20</v>
      </c>
      <c r="J8696" t="s">
        <v>57</v>
      </c>
      <c r="K8696" t="s">
        <v>57</v>
      </c>
      <c r="L8696" t="s">
        <v>57</v>
      </c>
      <c r="M8696" t="s">
        <v>57</v>
      </c>
      <c r="N8696">
        <v>3</v>
      </c>
      <c r="O8696">
        <v>185</v>
      </c>
      <c r="P8696">
        <v>35</v>
      </c>
      <c r="Q8696">
        <v>3.8</v>
      </c>
      <c r="R8696">
        <v>2011</v>
      </c>
      <c r="S8696">
        <v>10</v>
      </c>
      <c r="T8696">
        <v>22</v>
      </c>
      <c r="U8696" s="1">
        <v>40838</v>
      </c>
      <c r="V8696" s="5">
        <f>Main[[#This Row],[Average_Cost_for_two]] * VLOOKUP(Main[[#This Row],[Currency]],'Currency'!A:B,2,FALSE)</f>
        <v>35</v>
      </c>
      <c r="W8696" s="5" t="str">
        <f>IF(Main[[#This Row],[Avg_Cost_USD]]&lt;10,"Low",
IF(Main[[#This Row],[Avg_Cost_USD]]&lt;=30,"Medium","High"))</f>
        <v>High</v>
      </c>
    </row>
    <row r="8697" spans="1:23" x14ac:dyDescent="0.3">
      <c r="A8697">
        <v>17295028</v>
      </c>
      <c r="B8697" t="s">
        <v>9143</v>
      </c>
      <c r="C8697">
        <v>216</v>
      </c>
      <c r="D8697" t="s">
        <v>9076</v>
      </c>
      <c r="E8697" t="s">
        <v>9076</v>
      </c>
      <c r="F8697">
        <v>-81.965570999999997</v>
      </c>
      <c r="G8697">
        <v>33.481779000000003</v>
      </c>
      <c r="H8697" t="s">
        <v>9144</v>
      </c>
      <c r="I8697" t="s">
        <v>20</v>
      </c>
      <c r="J8697" t="s">
        <v>57</v>
      </c>
      <c r="K8697" t="s">
        <v>57</v>
      </c>
      <c r="L8697" t="s">
        <v>57</v>
      </c>
      <c r="M8697" t="s">
        <v>57</v>
      </c>
      <c r="N8697">
        <v>3</v>
      </c>
      <c r="O8697">
        <v>332</v>
      </c>
      <c r="P8697">
        <v>40</v>
      </c>
      <c r="Q8697">
        <v>3.8</v>
      </c>
      <c r="R8697">
        <v>2012</v>
      </c>
      <c r="S8697">
        <v>9</v>
      </c>
      <c r="T8697">
        <v>13</v>
      </c>
      <c r="U8697" s="1">
        <v>41165</v>
      </c>
      <c r="V8697" s="5">
        <f>Main[[#This Row],[Average_Cost_for_two]] * VLOOKUP(Main[[#This Row],[Currency]],'Currency'!A:B,2,FALSE)</f>
        <v>40</v>
      </c>
      <c r="W8697" s="5" t="str">
        <f>IF(Main[[#This Row],[Avg_Cost_USD]]&lt;10,"Low",
IF(Main[[#This Row],[Avg_Cost_USD]]&lt;=30,"Medium","High"))</f>
        <v>High</v>
      </c>
    </row>
    <row r="8698" spans="1:23" x14ac:dyDescent="0.3">
      <c r="A8698">
        <v>17316743</v>
      </c>
      <c r="B8698" t="s">
        <v>9145</v>
      </c>
      <c r="C8698">
        <v>216</v>
      </c>
      <c r="D8698" t="s">
        <v>9146</v>
      </c>
      <c r="E8698" t="s">
        <v>9147</v>
      </c>
      <c r="F8698">
        <v>-91.534301999999997</v>
      </c>
      <c r="G8698">
        <v>41.658690999999997</v>
      </c>
      <c r="H8698" t="s">
        <v>9148</v>
      </c>
      <c r="I8698" t="s">
        <v>20</v>
      </c>
      <c r="J8698" t="s">
        <v>57</v>
      </c>
      <c r="K8698" t="s">
        <v>57</v>
      </c>
      <c r="L8698" t="s">
        <v>57</v>
      </c>
      <c r="M8698" t="s">
        <v>57</v>
      </c>
      <c r="N8698">
        <v>3</v>
      </c>
      <c r="O8698">
        <v>220</v>
      </c>
      <c r="P8698">
        <v>40</v>
      </c>
      <c r="Q8698">
        <v>3.8</v>
      </c>
      <c r="R8698">
        <v>2015</v>
      </c>
      <c r="S8698">
        <v>9</v>
      </c>
      <c r="T8698">
        <v>27</v>
      </c>
      <c r="U8698" s="1">
        <v>42274</v>
      </c>
      <c r="V8698" s="5">
        <f>Main[[#This Row],[Average_Cost_for_two]] * VLOOKUP(Main[[#This Row],[Currency]],'Currency'!A:B,2,FALSE)</f>
        <v>40</v>
      </c>
      <c r="W8698" s="5" t="str">
        <f>IF(Main[[#This Row],[Avg_Cost_USD]]&lt;10,"Low",
IF(Main[[#This Row],[Avg_Cost_USD]]&lt;=30,"Medium","High"))</f>
        <v>High</v>
      </c>
    </row>
    <row r="8699" spans="1:23" x14ac:dyDescent="0.3">
      <c r="A8699">
        <v>17330185</v>
      </c>
      <c r="B8699" t="s">
        <v>9149</v>
      </c>
      <c r="C8699">
        <v>216</v>
      </c>
      <c r="D8699" t="s">
        <v>9107</v>
      </c>
      <c r="E8699" t="s">
        <v>9107</v>
      </c>
      <c r="F8699">
        <v>-84.954983999999996</v>
      </c>
      <c r="G8699">
        <v>32.538219699999999</v>
      </c>
      <c r="H8699" t="s">
        <v>9150</v>
      </c>
      <c r="I8699" t="s">
        <v>20</v>
      </c>
      <c r="J8699" t="s">
        <v>57</v>
      </c>
      <c r="K8699" t="s">
        <v>57</v>
      </c>
      <c r="L8699" t="s">
        <v>57</v>
      </c>
      <c r="M8699" t="s">
        <v>57</v>
      </c>
      <c r="N8699">
        <v>3</v>
      </c>
      <c r="O8699">
        <v>247</v>
      </c>
      <c r="P8699">
        <v>40</v>
      </c>
      <c r="Q8699">
        <v>3.9</v>
      </c>
      <c r="R8699">
        <v>2011</v>
      </c>
      <c r="S8699">
        <v>9</v>
      </c>
      <c r="T8699">
        <v>7</v>
      </c>
      <c r="U8699" s="1">
        <v>40793</v>
      </c>
      <c r="V8699" s="5">
        <f>Main[[#This Row],[Average_Cost_for_two]] * VLOOKUP(Main[[#This Row],[Currency]],'Currency'!A:B,2,FALSE)</f>
        <v>40</v>
      </c>
      <c r="W8699" s="5" t="str">
        <f>IF(Main[[#This Row],[Avg_Cost_USD]]&lt;10,"Low",
IF(Main[[#This Row],[Avg_Cost_USD]]&lt;=30,"Medium","High"))</f>
        <v>High</v>
      </c>
    </row>
    <row r="8700" spans="1:23" x14ac:dyDescent="0.3">
      <c r="A8700">
        <v>17258350</v>
      </c>
      <c r="B8700" t="s">
        <v>9151</v>
      </c>
      <c r="C8700">
        <v>216</v>
      </c>
      <c r="D8700" t="s">
        <v>1089</v>
      </c>
      <c r="E8700" t="s">
        <v>9152</v>
      </c>
      <c r="F8700">
        <v>-93.677638000000002</v>
      </c>
      <c r="G8700">
        <v>41.614964999999998</v>
      </c>
      <c r="H8700" t="s">
        <v>9153</v>
      </c>
      <c r="I8700" t="s">
        <v>20</v>
      </c>
      <c r="J8700" t="s">
        <v>57</v>
      </c>
      <c r="K8700" t="s">
        <v>57</v>
      </c>
      <c r="L8700" t="s">
        <v>57</v>
      </c>
      <c r="M8700" t="s">
        <v>57</v>
      </c>
      <c r="N8700">
        <v>3</v>
      </c>
      <c r="O8700">
        <v>674</v>
      </c>
      <c r="P8700">
        <v>40</v>
      </c>
      <c r="Q8700">
        <v>4.5</v>
      </c>
      <c r="R8700">
        <v>2016</v>
      </c>
      <c r="S8700">
        <v>9</v>
      </c>
      <c r="T8700">
        <v>20</v>
      </c>
      <c r="U8700" s="1">
        <v>42633</v>
      </c>
      <c r="V8700" s="5">
        <f>Main[[#This Row],[Average_Cost_for_two]] * VLOOKUP(Main[[#This Row],[Currency]],'Currency'!A:B,2,FALSE)</f>
        <v>40</v>
      </c>
      <c r="W8700" s="5" t="str">
        <f>IF(Main[[#This Row],[Avg_Cost_USD]]&lt;10,"Low",
IF(Main[[#This Row],[Avg_Cost_USD]]&lt;=30,"Medium","High"))</f>
        <v>High</v>
      </c>
    </row>
    <row r="8701" spans="1:23" x14ac:dyDescent="0.3">
      <c r="A8701">
        <v>17259200</v>
      </c>
      <c r="B8701" t="s">
        <v>9154</v>
      </c>
      <c r="C8701">
        <v>216</v>
      </c>
      <c r="D8701" t="s">
        <v>1089</v>
      </c>
      <c r="E8701" t="s">
        <v>9155</v>
      </c>
      <c r="F8701">
        <v>-93.744198100000006</v>
      </c>
      <c r="G8701">
        <v>41.599177099999999</v>
      </c>
      <c r="H8701" t="s">
        <v>9156</v>
      </c>
      <c r="I8701" t="s">
        <v>20</v>
      </c>
      <c r="J8701" t="s">
        <v>57</v>
      </c>
      <c r="K8701" t="s">
        <v>57</v>
      </c>
      <c r="L8701" t="s">
        <v>57</v>
      </c>
      <c r="M8701" t="s">
        <v>57</v>
      </c>
      <c r="N8701">
        <v>3</v>
      </c>
      <c r="O8701">
        <v>530</v>
      </c>
      <c r="P8701">
        <v>40</v>
      </c>
      <c r="Q8701">
        <v>4.2</v>
      </c>
      <c r="R8701">
        <v>2010</v>
      </c>
      <c r="S8701">
        <v>9</v>
      </c>
      <c r="T8701">
        <v>21</v>
      </c>
      <c r="U8701" s="1">
        <v>40442</v>
      </c>
      <c r="V8701" s="5">
        <f>Main[[#This Row],[Average_Cost_for_two]] * VLOOKUP(Main[[#This Row],[Currency]],'Currency'!A:B,2,FALSE)</f>
        <v>40</v>
      </c>
      <c r="W8701" s="5" t="str">
        <f>IF(Main[[#This Row],[Avg_Cost_USD]]&lt;10,"Low",
IF(Main[[#This Row],[Avg_Cost_USD]]&lt;=30,"Medium","High"))</f>
        <v>High</v>
      </c>
    </row>
    <row r="8702" spans="1:23" x14ac:dyDescent="0.3">
      <c r="A8702">
        <v>17342770</v>
      </c>
      <c r="B8702" t="s">
        <v>9157</v>
      </c>
      <c r="C8702">
        <v>216</v>
      </c>
      <c r="D8702" t="s">
        <v>1063</v>
      </c>
      <c r="E8702" t="s">
        <v>1063</v>
      </c>
      <c r="F8702">
        <v>-90.668164000000004</v>
      </c>
      <c r="G8702">
        <v>42.503075000000003</v>
      </c>
      <c r="H8702" t="s">
        <v>9158</v>
      </c>
      <c r="I8702" t="s">
        <v>20</v>
      </c>
      <c r="J8702" t="s">
        <v>57</v>
      </c>
      <c r="K8702" t="s">
        <v>57</v>
      </c>
      <c r="L8702" t="s">
        <v>57</v>
      </c>
      <c r="M8702" t="s">
        <v>57</v>
      </c>
      <c r="N8702">
        <v>3</v>
      </c>
      <c r="O8702">
        <v>198</v>
      </c>
      <c r="P8702">
        <v>40</v>
      </c>
      <c r="Q8702">
        <v>3.8</v>
      </c>
      <c r="R8702">
        <v>2011</v>
      </c>
      <c r="S8702">
        <v>9</v>
      </c>
      <c r="T8702">
        <v>8</v>
      </c>
      <c r="U8702" s="1">
        <v>40794</v>
      </c>
      <c r="V8702" s="5">
        <f>Main[[#This Row],[Average_Cost_for_two]] * VLOOKUP(Main[[#This Row],[Currency]],'Currency'!A:B,2,FALSE)</f>
        <v>40</v>
      </c>
      <c r="W8702" s="5" t="str">
        <f>IF(Main[[#This Row],[Avg_Cost_USD]]&lt;10,"Low",
IF(Main[[#This Row],[Avg_Cost_USD]]&lt;=30,"Medium","High"))</f>
        <v>High</v>
      </c>
    </row>
    <row r="8703" spans="1:23" x14ac:dyDescent="0.3">
      <c r="A8703">
        <v>17374552</v>
      </c>
      <c r="B8703" t="s">
        <v>9159</v>
      </c>
      <c r="C8703">
        <v>216</v>
      </c>
      <c r="D8703" t="s">
        <v>9160</v>
      </c>
      <c r="E8703" t="s">
        <v>9161</v>
      </c>
      <c r="F8703">
        <v>-83.985799999999998</v>
      </c>
      <c r="G8703">
        <v>34.531799999999997</v>
      </c>
      <c r="I8703" t="s">
        <v>20</v>
      </c>
      <c r="J8703" t="s">
        <v>57</v>
      </c>
      <c r="K8703" t="s">
        <v>57</v>
      </c>
      <c r="L8703" t="s">
        <v>57</v>
      </c>
      <c r="M8703" t="s">
        <v>57</v>
      </c>
      <c r="N8703">
        <v>3</v>
      </c>
      <c r="O8703">
        <v>209</v>
      </c>
      <c r="P8703">
        <v>40</v>
      </c>
      <c r="Q8703">
        <v>3.9</v>
      </c>
      <c r="R8703">
        <v>2016</v>
      </c>
      <c r="S8703">
        <v>9</v>
      </c>
      <c r="T8703">
        <v>3</v>
      </c>
      <c r="U8703" s="1">
        <v>42616</v>
      </c>
      <c r="V8703" s="5">
        <f>Main[[#This Row],[Average_Cost_for_two]] * VLOOKUP(Main[[#This Row],[Currency]],'Currency'!A:B,2,FALSE)</f>
        <v>40</v>
      </c>
      <c r="W8703" s="5" t="str">
        <f>IF(Main[[#This Row],[Avg_Cost_USD]]&lt;10,"Low",
IF(Main[[#This Row],[Avg_Cost_USD]]&lt;=30,"Medium","High"))</f>
        <v>High</v>
      </c>
    </row>
    <row r="8704" spans="1:23" x14ac:dyDescent="0.3">
      <c r="A8704">
        <v>17057925</v>
      </c>
      <c r="B8704" t="s">
        <v>9162</v>
      </c>
      <c r="C8704">
        <v>216</v>
      </c>
      <c r="D8704" t="s">
        <v>310</v>
      </c>
      <c r="E8704" t="s">
        <v>356</v>
      </c>
      <c r="F8704">
        <v>-81.469986000000006</v>
      </c>
      <c r="G8704">
        <v>28.440344</v>
      </c>
      <c r="H8704" t="s">
        <v>9163</v>
      </c>
      <c r="I8704" t="s">
        <v>20</v>
      </c>
      <c r="J8704" t="s">
        <v>57</v>
      </c>
      <c r="K8704" t="s">
        <v>57</v>
      </c>
      <c r="L8704" t="s">
        <v>57</v>
      </c>
      <c r="M8704" t="s">
        <v>57</v>
      </c>
      <c r="N8704">
        <v>3</v>
      </c>
      <c r="O8704">
        <v>1293</v>
      </c>
      <c r="P8704">
        <v>40</v>
      </c>
      <c r="Q8704">
        <v>4.5999999999999996</v>
      </c>
      <c r="R8704">
        <v>2012</v>
      </c>
      <c r="S8704">
        <v>9</v>
      </c>
      <c r="T8704">
        <v>12</v>
      </c>
      <c r="U8704" s="1">
        <v>41164</v>
      </c>
      <c r="V8704" s="5">
        <f>Main[[#This Row],[Average_Cost_for_two]] * VLOOKUP(Main[[#This Row],[Currency]],'Currency'!A:B,2,FALSE)</f>
        <v>40</v>
      </c>
      <c r="W8704" s="5" t="str">
        <f>IF(Main[[#This Row],[Avg_Cost_USD]]&lt;10,"Low",
IF(Main[[#This Row],[Avg_Cost_USD]]&lt;=30,"Medium","High"))</f>
        <v>High</v>
      </c>
    </row>
    <row r="8705" spans="1:23" x14ac:dyDescent="0.3">
      <c r="A8705">
        <v>17057797</v>
      </c>
      <c r="B8705" t="s">
        <v>9164</v>
      </c>
      <c r="C8705">
        <v>216</v>
      </c>
      <c r="D8705" t="s">
        <v>310</v>
      </c>
      <c r="E8705" t="s">
        <v>9165</v>
      </c>
      <c r="F8705">
        <v>-81.350834399999997</v>
      </c>
      <c r="G8705">
        <v>28.5976271</v>
      </c>
      <c r="H8705" t="s">
        <v>9166</v>
      </c>
      <c r="I8705" t="s">
        <v>20</v>
      </c>
      <c r="J8705" t="s">
        <v>57</v>
      </c>
      <c r="K8705" t="s">
        <v>57</v>
      </c>
      <c r="L8705" t="s">
        <v>57</v>
      </c>
      <c r="M8705" t="s">
        <v>57</v>
      </c>
      <c r="N8705">
        <v>3</v>
      </c>
      <c r="O8705">
        <v>568</v>
      </c>
      <c r="P8705">
        <v>40</v>
      </c>
      <c r="Q8705">
        <v>4.2</v>
      </c>
      <c r="R8705">
        <v>2011</v>
      </c>
      <c r="S8705">
        <v>9</v>
      </c>
      <c r="T8705">
        <v>13</v>
      </c>
      <c r="U8705" s="1">
        <v>40799</v>
      </c>
      <c r="V8705" s="5">
        <f>Main[[#This Row],[Average_Cost_for_two]] * VLOOKUP(Main[[#This Row],[Currency]],'Currency'!A:B,2,FALSE)</f>
        <v>40</v>
      </c>
      <c r="W8705" s="5" t="str">
        <f>IF(Main[[#This Row],[Avg_Cost_USD]]&lt;10,"Low",
IF(Main[[#This Row],[Avg_Cost_USD]]&lt;=30,"Medium","High"))</f>
        <v>High</v>
      </c>
    </row>
    <row r="8706" spans="1:23" x14ac:dyDescent="0.3">
      <c r="A8706">
        <v>17579992</v>
      </c>
      <c r="B8706" t="s">
        <v>9167</v>
      </c>
      <c r="C8706">
        <v>216</v>
      </c>
      <c r="D8706" t="s">
        <v>9168</v>
      </c>
      <c r="E8706" t="s">
        <v>9168</v>
      </c>
      <c r="F8706">
        <v>-87.209199999999996</v>
      </c>
      <c r="G8706">
        <v>30.4101</v>
      </c>
      <c r="H8706" t="s">
        <v>9156</v>
      </c>
      <c r="I8706" t="s">
        <v>20</v>
      </c>
      <c r="J8706" t="s">
        <v>57</v>
      </c>
      <c r="K8706" t="s">
        <v>57</v>
      </c>
      <c r="L8706" t="s">
        <v>57</v>
      </c>
      <c r="M8706" t="s">
        <v>57</v>
      </c>
      <c r="N8706">
        <v>3</v>
      </c>
      <c r="O8706">
        <v>669</v>
      </c>
      <c r="P8706">
        <v>40</v>
      </c>
      <c r="Q8706">
        <v>4.0999999999999996</v>
      </c>
      <c r="R8706">
        <v>2012</v>
      </c>
      <c r="S8706">
        <v>9</v>
      </c>
      <c r="T8706">
        <v>2</v>
      </c>
      <c r="U8706" s="1">
        <v>41154</v>
      </c>
      <c r="V8706" s="5">
        <f>Main[[#This Row],[Average_Cost_for_two]] * VLOOKUP(Main[[#This Row],[Currency]],'Currency'!A:B,2,FALSE)</f>
        <v>40</v>
      </c>
      <c r="W8706" s="5" t="str">
        <f>IF(Main[[#This Row],[Avg_Cost_USD]]&lt;10,"Low",
IF(Main[[#This Row],[Avg_Cost_USD]]&lt;=30,"Medium","High"))</f>
        <v>High</v>
      </c>
    </row>
    <row r="8707" spans="1:23" x14ac:dyDescent="0.3">
      <c r="A8707">
        <v>17145408</v>
      </c>
      <c r="B8707" t="s">
        <v>9169</v>
      </c>
      <c r="C8707">
        <v>216</v>
      </c>
      <c r="D8707" t="s">
        <v>1052</v>
      </c>
      <c r="E8707" t="s">
        <v>9090</v>
      </c>
      <c r="F8707">
        <v>-156.43094730000001</v>
      </c>
      <c r="G8707">
        <v>20.6883746</v>
      </c>
      <c r="H8707" t="s">
        <v>9170</v>
      </c>
      <c r="I8707" t="s">
        <v>20</v>
      </c>
      <c r="J8707" t="s">
        <v>57</v>
      </c>
      <c r="K8707" t="s">
        <v>57</v>
      </c>
      <c r="L8707" t="s">
        <v>57</v>
      </c>
      <c r="M8707" t="s">
        <v>57</v>
      </c>
      <c r="N8707">
        <v>3</v>
      </c>
      <c r="O8707">
        <v>485</v>
      </c>
      <c r="P8707">
        <v>40</v>
      </c>
      <c r="Q8707">
        <v>4.2</v>
      </c>
      <c r="R8707">
        <v>2018</v>
      </c>
      <c r="S8707">
        <v>9</v>
      </c>
      <c r="T8707">
        <v>17</v>
      </c>
      <c r="U8707" s="1">
        <v>43360</v>
      </c>
      <c r="V8707" s="5">
        <f>Main[[#This Row],[Average_Cost_for_two]] * VLOOKUP(Main[[#This Row],[Currency]],'Currency'!A:B,2,FALSE)</f>
        <v>40</v>
      </c>
      <c r="W8707" s="5" t="str">
        <f>IF(Main[[#This Row],[Avg_Cost_USD]]&lt;10,"Low",
IF(Main[[#This Row],[Avg_Cost_USD]]&lt;=30,"Medium","High"))</f>
        <v>High</v>
      </c>
    </row>
    <row r="8708" spans="1:23" x14ac:dyDescent="0.3">
      <c r="A8708">
        <v>17142297</v>
      </c>
      <c r="B8708" t="s">
        <v>9171</v>
      </c>
      <c r="C8708">
        <v>216</v>
      </c>
      <c r="D8708" t="s">
        <v>1052</v>
      </c>
      <c r="E8708" t="s">
        <v>9172</v>
      </c>
      <c r="F8708">
        <v>-156.69382100000001</v>
      </c>
      <c r="G8708">
        <v>20.921347000000001</v>
      </c>
      <c r="H8708" t="s">
        <v>1056</v>
      </c>
      <c r="I8708" t="s">
        <v>20</v>
      </c>
      <c r="J8708" t="s">
        <v>57</v>
      </c>
      <c r="K8708" t="s">
        <v>57</v>
      </c>
      <c r="L8708" t="s">
        <v>57</v>
      </c>
      <c r="M8708" t="s">
        <v>57</v>
      </c>
      <c r="N8708">
        <v>3</v>
      </c>
      <c r="O8708">
        <v>1056</v>
      </c>
      <c r="P8708">
        <v>40</v>
      </c>
      <c r="Q8708">
        <v>4.3</v>
      </c>
      <c r="R8708">
        <v>2010</v>
      </c>
      <c r="S8708">
        <v>9</v>
      </c>
      <c r="T8708">
        <v>16</v>
      </c>
      <c r="U8708" s="1">
        <v>40437</v>
      </c>
      <c r="V8708" s="5">
        <f>Main[[#This Row],[Average_Cost_for_two]] * VLOOKUP(Main[[#This Row],[Currency]],'Currency'!A:B,2,FALSE)</f>
        <v>40</v>
      </c>
      <c r="W8708" s="5" t="str">
        <f>IF(Main[[#This Row],[Avg_Cost_USD]]&lt;10,"Low",
IF(Main[[#This Row],[Avg_Cost_USD]]&lt;=30,"Medium","High"))</f>
        <v>High</v>
      </c>
    </row>
    <row r="8709" spans="1:23" x14ac:dyDescent="0.3">
      <c r="A8709">
        <v>17143950</v>
      </c>
      <c r="B8709" t="s">
        <v>9173</v>
      </c>
      <c r="C8709">
        <v>216</v>
      </c>
      <c r="D8709" t="s">
        <v>1052</v>
      </c>
      <c r="E8709" t="s">
        <v>977</v>
      </c>
      <c r="F8709">
        <v>-157.83124760000001</v>
      </c>
      <c r="G8709">
        <v>21.279495199999999</v>
      </c>
      <c r="H8709" t="s">
        <v>9174</v>
      </c>
      <c r="I8709" t="s">
        <v>20</v>
      </c>
      <c r="J8709" t="s">
        <v>57</v>
      </c>
      <c r="K8709" t="s">
        <v>57</v>
      </c>
      <c r="L8709" t="s">
        <v>57</v>
      </c>
      <c r="M8709" t="s">
        <v>57</v>
      </c>
      <c r="N8709">
        <v>3</v>
      </c>
      <c r="O8709">
        <v>1078</v>
      </c>
      <c r="P8709">
        <v>40</v>
      </c>
      <c r="Q8709">
        <v>4.5999999999999996</v>
      </c>
      <c r="R8709">
        <v>2017</v>
      </c>
      <c r="S8709">
        <v>9</v>
      </c>
      <c r="T8709">
        <v>4</v>
      </c>
      <c r="U8709" s="1">
        <v>42982</v>
      </c>
      <c r="V8709" s="5">
        <f>Main[[#This Row],[Average_Cost_for_two]] * VLOOKUP(Main[[#This Row],[Currency]],'Currency'!A:B,2,FALSE)</f>
        <v>40</v>
      </c>
      <c r="W8709" s="5" t="str">
        <f>IF(Main[[#This Row],[Avg_Cost_USD]]&lt;10,"Low",
IF(Main[[#This Row],[Avg_Cost_USD]]&lt;=30,"Medium","High"))</f>
        <v>High</v>
      </c>
    </row>
    <row r="8710" spans="1:23" x14ac:dyDescent="0.3">
      <c r="A8710">
        <v>17621763</v>
      </c>
      <c r="B8710" t="s">
        <v>9175</v>
      </c>
      <c r="C8710">
        <v>216</v>
      </c>
      <c r="D8710" t="s">
        <v>1021</v>
      </c>
      <c r="E8710" t="s">
        <v>1021</v>
      </c>
      <c r="F8710">
        <v>-96.404600000000002</v>
      </c>
      <c r="G8710">
        <v>42.496499999999997</v>
      </c>
      <c r="H8710" t="s">
        <v>1203</v>
      </c>
      <c r="I8710" t="s">
        <v>20</v>
      </c>
      <c r="J8710" t="s">
        <v>57</v>
      </c>
      <c r="K8710" t="s">
        <v>57</v>
      </c>
      <c r="L8710" t="s">
        <v>57</v>
      </c>
      <c r="M8710" t="s">
        <v>57</v>
      </c>
      <c r="N8710">
        <v>3</v>
      </c>
      <c r="O8710">
        <v>129</v>
      </c>
      <c r="P8710">
        <v>40</v>
      </c>
      <c r="Q8710">
        <v>3.7</v>
      </c>
      <c r="R8710">
        <v>2013</v>
      </c>
      <c r="S8710">
        <v>9</v>
      </c>
      <c r="T8710">
        <v>23</v>
      </c>
      <c r="U8710" s="1">
        <v>41540</v>
      </c>
      <c r="V8710" s="5">
        <f>Main[[#This Row],[Average_Cost_for_two]] * VLOOKUP(Main[[#This Row],[Currency]],'Currency'!A:B,2,FALSE)</f>
        <v>40</v>
      </c>
      <c r="W8710" s="5" t="str">
        <f>IF(Main[[#This Row],[Avg_Cost_USD]]&lt;10,"Low",
IF(Main[[#This Row],[Avg_Cost_USD]]&lt;=30,"Medium","High"))</f>
        <v>High</v>
      </c>
    </row>
    <row r="8711" spans="1:23" x14ac:dyDescent="0.3">
      <c r="A8711">
        <v>17621960</v>
      </c>
      <c r="B8711" t="s">
        <v>9176</v>
      </c>
      <c r="C8711">
        <v>216</v>
      </c>
      <c r="D8711" t="s">
        <v>1021</v>
      </c>
      <c r="E8711" t="s">
        <v>1021</v>
      </c>
      <c r="F8711">
        <v>-96.349463999999998</v>
      </c>
      <c r="G8711">
        <v>42.440592000000002</v>
      </c>
      <c r="H8711" t="s">
        <v>1033</v>
      </c>
      <c r="I8711" t="s">
        <v>20</v>
      </c>
      <c r="J8711" t="s">
        <v>57</v>
      </c>
      <c r="K8711" t="s">
        <v>57</v>
      </c>
      <c r="L8711" t="s">
        <v>57</v>
      </c>
      <c r="M8711" t="s">
        <v>57</v>
      </c>
      <c r="N8711">
        <v>3</v>
      </c>
      <c r="O8711">
        <v>239</v>
      </c>
      <c r="P8711">
        <v>40</v>
      </c>
      <c r="Q8711">
        <v>3.9</v>
      </c>
      <c r="R8711">
        <v>2018</v>
      </c>
      <c r="S8711">
        <v>9</v>
      </c>
      <c r="T8711">
        <v>27</v>
      </c>
      <c r="U8711" s="1">
        <v>43370</v>
      </c>
      <c r="V8711" s="5">
        <f>Main[[#This Row],[Average_Cost_for_two]] * VLOOKUP(Main[[#This Row],[Currency]],'Currency'!A:B,2,FALSE)</f>
        <v>40</v>
      </c>
      <c r="W8711" s="5" t="str">
        <f>IF(Main[[#This Row],[Avg_Cost_USD]]&lt;10,"Low",
IF(Main[[#This Row],[Avg_Cost_USD]]&lt;=30,"Medium","High"))</f>
        <v>High</v>
      </c>
    </row>
    <row r="8712" spans="1:23" x14ac:dyDescent="0.3">
      <c r="A8712">
        <v>17621755</v>
      </c>
      <c r="B8712" t="s">
        <v>9177</v>
      </c>
      <c r="C8712">
        <v>216</v>
      </c>
      <c r="D8712" t="s">
        <v>1021</v>
      </c>
      <c r="E8712" t="s">
        <v>1021</v>
      </c>
      <c r="F8712">
        <v>-96.420400000000001</v>
      </c>
      <c r="G8712">
        <v>42.510599999999997</v>
      </c>
      <c r="H8712" t="s">
        <v>296</v>
      </c>
      <c r="I8712" t="s">
        <v>20</v>
      </c>
      <c r="J8712" t="s">
        <v>57</v>
      </c>
      <c r="K8712" t="s">
        <v>57</v>
      </c>
      <c r="L8712" t="s">
        <v>57</v>
      </c>
      <c r="M8712" t="s">
        <v>57</v>
      </c>
      <c r="N8712">
        <v>3</v>
      </c>
      <c r="O8712">
        <v>280</v>
      </c>
      <c r="P8712">
        <v>40</v>
      </c>
      <c r="Q8712">
        <v>4</v>
      </c>
      <c r="R8712">
        <v>2015</v>
      </c>
      <c r="S8712">
        <v>9</v>
      </c>
      <c r="T8712">
        <v>24</v>
      </c>
      <c r="U8712" s="1">
        <v>42271</v>
      </c>
      <c r="V8712" s="5">
        <f>Main[[#This Row],[Average_Cost_for_two]] * VLOOKUP(Main[[#This Row],[Currency]],'Currency'!A:B,2,FALSE)</f>
        <v>40</v>
      </c>
      <c r="W8712" s="5" t="str">
        <f>IF(Main[[#This Row],[Avg_Cost_USD]]&lt;10,"Low",
IF(Main[[#This Row],[Avg_Cost_USD]]&lt;=30,"Medium","High"))</f>
        <v>High</v>
      </c>
    </row>
    <row r="8713" spans="1:23" x14ac:dyDescent="0.3">
      <c r="A8713">
        <v>17293273</v>
      </c>
      <c r="B8713" t="s">
        <v>9178</v>
      </c>
      <c r="C8713">
        <v>216</v>
      </c>
      <c r="D8713" t="s">
        <v>9179</v>
      </c>
      <c r="E8713" t="s">
        <v>9179</v>
      </c>
      <c r="F8713">
        <v>-83.407499999999999</v>
      </c>
      <c r="G8713">
        <v>33.958399999999997</v>
      </c>
      <c r="H8713" t="s">
        <v>357</v>
      </c>
      <c r="I8713" t="s">
        <v>20</v>
      </c>
      <c r="J8713" t="s">
        <v>57</v>
      </c>
      <c r="K8713" t="s">
        <v>57</v>
      </c>
      <c r="L8713" t="s">
        <v>57</v>
      </c>
      <c r="M8713" t="s">
        <v>57</v>
      </c>
      <c r="N8713">
        <v>3</v>
      </c>
      <c r="O8713">
        <v>464</v>
      </c>
      <c r="P8713">
        <v>40</v>
      </c>
      <c r="Q8713">
        <v>4.0999999999999996</v>
      </c>
      <c r="R8713">
        <v>2018</v>
      </c>
      <c r="S8713">
        <v>8</v>
      </c>
      <c r="T8713">
        <v>28</v>
      </c>
      <c r="U8713" s="1">
        <v>43340</v>
      </c>
      <c r="V8713" s="5">
        <f>Main[[#This Row],[Average_Cost_for_two]] * VLOOKUP(Main[[#This Row],[Currency]],'Currency'!A:B,2,FALSE)</f>
        <v>40</v>
      </c>
      <c r="W8713" s="5" t="str">
        <f>IF(Main[[#This Row],[Avg_Cost_USD]]&lt;10,"Low",
IF(Main[[#This Row],[Avg_Cost_USD]]&lt;=30,"Medium","High"))</f>
        <v>High</v>
      </c>
    </row>
    <row r="8714" spans="1:23" x14ac:dyDescent="0.3">
      <c r="A8714">
        <v>17303787</v>
      </c>
      <c r="B8714" t="s">
        <v>9180</v>
      </c>
      <c r="C8714">
        <v>216</v>
      </c>
      <c r="D8714" t="s">
        <v>1040</v>
      </c>
      <c r="E8714" t="s">
        <v>1040</v>
      </c>
      <c r="F8714">
        <v>-116.2021</v>
      </c>
      <c r="G8714">
        <v>43.616199999999999</v>
      </c>
      <c r="H8714" t="s">
        <v>9181</v>
      </c>
      <c r="I8714" t="s">
        <v>20</v>
      </c>
      <c r="J8714" t="s">
        <v>57</v>
      </c>
      <c r="K8714" t="s">
        <v>57</v>
      </c>
      <c r="L8714" t="s">
        <v>57</v>
      </c>
      <c r="M8714" t="s">
        <v>57</v>
      </c>
      <c r="N8714">
        <v>3</v>
      </c>
      <c r="O8714">
        <v>340</v>
      </c>
      <c r="P8714">
        <v>40</v>
      </c>
      <c r="Q8714">
        <v>4</v>
      </c>
      <c r="R8714">
        <v>2016</v>
      </c>
      <c r="S8714">
        <v>8</v>
      </c>
      <c r="T8714">
        <v>2</v>
      </c>
      <c r="U8714" s="1">
        <v>42584</v>
      </c>
      <c r="V8714" s="5">
        <f>Main[[#This Row],[Average_Cost_for_two]] * VLOOKUP(Main[[#This Row],[Currency]],'Currency'!A:B,2,FALSE)</f>
        <v>40</v>
      </c>
      <c r="W8714" s="5" t="str">
        <f>IF(Main[[#This Row],[Avg_Cost_USD]]&lt;10,"Low",
IF(Main[[#This Row],[Avg_Cost_USD]]&lt;=30,"Medium","High"))</f>
        <v>High</v>
      </c>
    </row>
    <row r="8715" spans="1:23" x14ac:dyDescent="0.3">
      <c r="A8715">
        <v>17316018</v>
      </c>
      <c r="B8715" t="s">
        <v>9182</v>
      </c>
      <c r="C8715">
        <v>216</v>
      </c>
      <c r="D8715" t="s">
        <v>9146</v>
      </c>
      <c r="E8715" t="s">
        <v>9183</v>
      </c>
      <c r="F8715">
        <v>-91.622399999999999</v>
      </c>
      <c r="G8715">
        <v>42.024900000000002</v>
      </c>
      <c r="H8715" t="s">
        <v>9184</v>
      </c>
      <c r="I8715" t="s">
        <v>20</v>
      </c>
      <c r="J8715" t="s">
        <v>57</v>
      </c>
      <c r="K8715" t="s">
        <v>57</v>
      </c>
      <c r="L8715" t="s">
        <v>57</v>
      </c>
      <c r="M8715" t="s">
        <v>57</v>
      </c>
      <c r="N8715">
        <v>3</v>
      </c>
      <c r="O8715">
        <v>429</v>
      </c>
      <c r="P8715">
        <v>40</v>
      </c>
      <c r="Q8715">
        <v>4.0999999999999996</v>
      </c>
      <c r="R8715">
        <v>2012</v>
      </c>
      <c r="S8715">
        <v>8</v>
      </c>
      <c r="T8715">
        <v>20</v>
      </c>
      <c r="U8715" s="1">
        <v>41141</v>
      </c>
      <c r="V8715" s="5">
        <f>Main[[#This Row],[Average_Cost_for_two]] * VLOOKUP(Main[[#This Row],[Currency]],'Currency'!A:B,2,FALSE)</f>
        <v>40</v>
      </c>
      <c r="W8715" s="5" t="str">
        <f>IF(Main[[#This Row],[Avg_Cost_USD]]&lt;10,"Low",
IF(Main[[#This Row],[Avg_Cost_USD]]&lt;=30,"Medium","High"))</f>
        <v>High</v>
      </c>
    </row>
    <row r="8716" spans="1:23" x14ac:dyDescent="0.3">
      <c r="A8716">
        <v>17375214</v>
      </c>
      <c r="B8716" t="s">
        <v>9185</v>
      </c>
      <c r="C8716">
        <v>216</v>
      </c>
      <c r="D8716" t="s">
        <v>9160</v>
      </c>
      <c r="E8716" t="s">
        <v>9186</v>
      </c>
      <c r="F8716">
        <v>-83.727740999999995</v>
      </c>
      <c r="G8716">
        <v>34.701594</v>
      </c>
      <c r="H8716" t="s">
        <v>9187</v>
      </c>
      <c r="I8716" t="s">
        <v>20</v>
      </c>
      <c r="J8716" t="s">
        <v>57</v>
      </c>
      <c r="K8716" t="s">
        <v>57</v>
      </c>
      <c r="L8716" t="s">
        <v>57</v>
      </c>
      <c r="M8716" t="s">
        <v>57</v>
      </c>
      <c r="N8716">
        <v>3</v>
      </c>
      <c r="O8716">
        <v>114</v>
      </c>
      <c r="P8716">
        <v>40</v>
      </c>
      <c r="Q8716">
        <v>3.8</v>
      </c>
      <c r="R8716">
        <v>2013</v>
      </c>
      <c r="S8716">
        <v>8</v>
      </c>
      <c r="T8716">
        <v>24</v>
      </c>
      <c r="U8716" s="1">
        <v>41510</v>
      </c>
      <c r="V8716" s="5">
        <f>Main[[#This Row],[Average_Cost_for_two]] * VLOOKUP(Main[[#This Row],[Currency]],'Currency'!A:B,2,FALSE)</f>
        <v>40</v>
      </c>
      <c r="W8716" s="5" t="str">
        <f>IF(Main[[#This Row],[Avg_Cost_USD]]&lt;10,"Low",
IF(Main[[#This Row],[Avg_Cost_USD]]&lt;=30,"Medium","High"))</f>
        <v>High</v>
      </c>
    </row>
    <row r="8717" spans="1:23" x14ac:dyDescent="0.3">
      <c r="A8717">
        <v>17501268</v>
      </c>
      <c r="B8717" t="s">
        <v>9188</v>
      </c>
      <c r="C8717">
        <v>216</v>
      </c>
      <c r="D8717" t="s">
        <v>1058</v>
      </c>
      <c r="E8717" t="s">
        <v>9189</v>
      </c>
      <c r="F8717">
        <v>-83.718400000000003</v>
      </c>
      <c r="G8717">
        <v>32.614699999999999</v>
      </c>
      <c r="H8717" t="s">
        <v>1033</v>
      </c>
      <c r="I8717" t="s">
        <v>20</v>
      </c>
      <c r="J8717" t="s">
        <v>57</v>
      </c>
      <c r="K8717" t="s">
        <v>57</v>
      </c>
      <c r="L8717" t="s">
        <v>57</v>
      </c>
      <c r="M8717" t="s">
        <v>57</v>
      </c>
      <c r="N8717">
        <v>3</v>
      </c>
      <c r="O8717">
        <v>314</v>
      </c>
      <c r="P8717">
        <v>40</v>
      </c>
      <c r="Q8717">
        <v>4.0999999999999996</v>
      </c>
      <c r="R8717">
        <v>2016</v>
      </c>
      <c r="S8717">
        <v>8</v>
      </c>
      <c r="T8717">
        <v>13</v>
      </c>
      <c r="U8717" s="1">
        <v>42595</v>
      </c>
      <c r="V8717" s="5">
        <f>Main[[#This Row],[Average_Cost_for_two]] * VLOOKUP(Main[[#This Row],[Currency]],'Currency'!A:B,2,FALSE)</f>
        <v>40</v>
      </c>
      <c r="W8717" s="5" t="str">
        <f>IF(Main[[#This Row],[Avg_Cost_USD]]&lt;10,"Low",
IF(Main[[#This Row],[Avg_Cost_USD]]&lt;=30,"Medium","High"))</f>
        <v>High</v>
      </c>
    </row>
    <row r="8718" spans="1:23" x14ac:dyDescent="0.3">
      <c r="A8718">
        <v>17579653</v>
      </c>
      <c r="B8718" t="s">
        <v>9190</v>
      </c>
      <c r="C8718">
        <v>216</v>
      </c>
      <c r="D8718" t="s">
        <v>9168</v>
      </c>
      <c r="E8718" t="s">
        <v>9191</v>
      </c>
      <c r="F8718">
        <v>-87.142601999999997</v>
      </c>
      <c r="G8718">
        <v>30.335521</v>
      </c>
      <c r="H8718" t="s">
        <v>9192</v>
      </c>
      <c r="I8718" t="s">
        <v>20</v>
      </c>
      <c r="J8718" t="s">
        <v>57</v>
      </c>
      <c r="K8718" t="s">
        <v>57</v>
      </c>
      <c r="L8718" t="s">
        <v>57</v>
      </c>
      <c r="M8718" t="s">
        <v>57</v>
      </c>
      <c r="N8718">
        <v>3</v>
      </c>
      <c r="O8718">
        <v>479</v>
      </c>
      <c r="P8718">
        <v>40</v>
      </c>
      <c r="Q8718">
        <v>3.5</v>
      </c>
      <c r="R8718">
        <v>2013</v>
      </c>
      <c r="S8718">
        <v>8</v>
      </c>
      <c r="T8718">
        <v>12</v>
      </c>
      <c r="U8718" s="1">
        <v>41498</v>
      </c>
      <c r="V8718" s="5">
        <f>Main[[#This Row],[Average_Cost_for_two]] * VLOOKUP(Main[[#This Row],[Currency]],'Currency'!A:B,2,FALSE)</f>
        <v>40</v>
      </c>
      <c r="W8718" s="5" t="str">
        <f>IF(Main[[#This Row],[Avg_Cost_USD]]&lt;10,"Low",
IF(Main[[#This Row],[Avg_Cost_USD]]&lt;=30,"Medium","High"))</f>
        <v>High</v>
      </c>
    </row>
    <row r="8719" spans="1:23" x14ac:dyDescent="0.3">
      <c r="A8719">
        <v>17582522</v>
      </c>
      <c r="B8719" t="s">
        <v>9193</v>
      </c>
      <c r="C8719">
        <v>216</v>
      </c>
      <c r="D8719" t="s">
        <v>9082</v>
      </c>
      <c r="E8719" t="s">
        <v>9082</v>
      </c>
      <c r="F8719">
        <v>-112.4423</v>
      </c>
      <c r="G8719">
        <v>42.866100000000003</v>
      </c>
      <c r="H8719" t="s">
        <v>9194</v>
      </c>
      <c r="I8719" t="s">
        <v>20</v>
      </c>
      <c r="J8719" t="s">
        <v>57</v>
      </c>
      <c r="K8719" t="s">
        <v>57</v>
      </c>
      <c r="L8719" t="s">
        <v>57</v>
      </c>
      <c r="M8719" t="s">
        <v>57</v>
      </c>
      <c r="N8719">
        <v>3</v>
      </c>
      <c r="O8719">
        <v>222</v>
      </c>
      <c r="P8719">
        <v>40</v>
      </c>
      <c r="Q8719">
        <v>3.7</v>
      </c>
      <c r="R8719">
        <v>2010</v>
      </c>
      <c r="S8719">
        <v>8</v>
      </c>
      <c r="T8719">
        <v>7</v>
      </c>
      <c r="U8719" s="1">
        <v>40397</v>
      </c>
      <c r="V8719" s="5">
        <f>Main[[#This Row],[Average_Cost_for_two]] * VLOOKUP(Main[[#This Row],[Currency]],'Currency'!A:B,2,FALSE)</f>
        <v>40</v>
      </c>
      <c r="W8719" s="5" t="str">
        <f>IF(Main[[#This Row],[Avg_Cost_USD]]&lt;10,"Low",
IF(Main[[#This Row],[Avg_Cost_USD]]&lt;=30,"Medium","High"))</f>
        <v>High</v>
      </c>
    </row>
    <row r="8720" spans="1:23" x14ac:dyDescent="0.3">
      <c r="A8720">
        <v>17100307</v>
      </c>
      <c r="B8720" t="s">
        <v>9195</v>
      </c>
      <c r="C8720">
        <v>216</v>
      </c>
      <c r="D8720" t="s">
        <v>1027</v>
      </c>
      <c r="E8720" t="s">
        <v>9196</v>
      </c>
      <c r="F8720">
        <v>-82.451041000000004</v>
      </c>
      <c r="G8720">
        <v>27.993645000000001</v>
      </c>
      <c r="H8720" t="s">
        <v>9197</v>
      </c>
      <c r="I8720" t="s">
        <v>20</v>
      </c>
      <c r="J8720" t="s">
        <v>57</v>
      </c>
      <c r="K8720" t="s">
        <v>57</v>
      </c>
      <c r="L8720" t="s">
        <v>57</v>
      </c>
      <c r="M8720" t="s">
        <v>57</v>
      </c>
      <c r="N8720">
        <v>3</v>
      </c>
      <c r="O8720">
        <v>1715</v>
      </c>
      <c r="P8720">
        <v>40</v>
      </c>
      <c r="Q8720">
        <v>4.8</v>
      </c>
      <c r="R8720">
        <v>2012</v>
      </c>
      <c r="S8720">
        <v>8</v>
      </c>
      <c r="T8720">
        <v>4</v>
      </c>
      <c r="U8720" s="1">
        <v>41125</v>
      </c>
      <c r="V8720" s="5">
        <f>Main[[#This Row],[Average_Cost_for_two]] * VLOOKUP(Main[[#This Row],[Currency]],'Currency'!A:B,2,FALSE)</f>
        <v>40</v>
      </c>
      <c r="W8720" s="5" t="str">
        <f>IF(Main[[#This Row],[Avg_Cost_USD]]&lt;10,"Low",
IF(Main[[#This Row],[Avg_Cost_USD]]&lt;=30,"Medium","High"))</f>
        <v>High</v>
      </c>
    </row>
    <row r="8721" spans="1:23" x14ac:dyDescent="0.3">
      <c r="A8721">
        <v>17284241</v>
      </c>
      <c r="B8721" t="s">
        <v>9198</v>
      </c>
      <c r="C8721">
        <v>216</v>
      </c>
      <c r="D8721" t="s">
        <v>1067</v>
      </c>
      <c r="E8721" t="s">
        <v>1067</v>
      </c>
      <c r="F8721">
        <v>-84.223299999999995</v>
      </c>
      <c r="G8721">
        <v>31.611799999999999</v>
      </c>
      <c r="H8721" t="s">
        <v>1033</v>
      </c>
      <c r="I8721" t="s">
        <v>20</v>
      </c>
      <c r="J8721" t="s">
        <v>57</v>
      </c>
      <c r="K8721" t="s">
        <v>57</v>
      </c>
      <c r="L8721" t="s">
        <v>57</v>
      </c>
      <c r="M8721" t="s">
        <v>57</v>
      </c>
      <c r="N8721">
        <v>3</v>
      </c>
      <c r="O8721">
        <v>51</v>
      </c>
      <c r="P8721">
        <v>40</v>
      </c>
      <c r="Q8721">
        <v>3.5</v>
      </c>
      <c r="R8721">
        <v>2012</v>
      </c>
      <c r="S8721">
        <v>7</v>
      </c>
      <c r="T8721">
        <v>12</v>
      </c>
      <c r="U8721" s="1">
        <v>41102</v>
      </c>
      <c r="V8721" s="5">
        <f>Main[[#This Row],[Average_Cost_for_two]] * VLOOKUP(Main[[#This Row],[Currency]],'Currency'!A:B,2,FALSE)</f>
        <v>40</v>
      </c>
      <c r="W8721" s="5" t="str">
        <f>IF(Main[[#This Row],[Avg_Cost_USD]]&lt;10,"Low",
IF(Main[[#This Row],[Avg_Cost_USD]]&lt;=30,"Medium","High"))</f>
        <v>High</v>
      </c>
    </row>
    <row r="8722" spans="1:23" x14ac:dyDescent="0.3">
      <c r="A8722">
        <v>17293205</v>
      </c>
      <c r="B8722" t="s">
        <v>9199</v>
      </c>
      <c r="C8722">
        <v>216</v>
      </c>
      <c r="D8722" t="s">
        <v>9179</v>
      </c>
      <c r="E8722" t="s">
        <v>9179</v>
      </c>
      <c r="F8722">
        <v>-83.387248200000002</v>
      </c>
      <c r="G8722">
        <v>33.941554500000002</v>
      </c>
      <c r="H8722" t="s">
        <v>647</v>
      </c>
      <c r="I8722" t="s">
        <v>20</v>
      </c>
      <c r="J8722" t="s">
        <v>57</v>
      </c>
      <c r="K8722" t="s">
        <v>57</v>
      </c>
      <c r="L8722" t="s">
        <v>57</v>
      </c>
      <c r="M8722" t="s">
        <v>57</v>
      </c>
      <c r="N8722">
        <v>3</v>
      </c>
      <c r="O8722">
        <v>755</v>
      </c>
      <c r="P8722">
        <v>40</v>
      </c>
      <c r="Q8722">
        <v>4.3</v>
      </c>
      <c r="R8722">
        <v>2017</v>
      </c>
      <c r="S8722">
        <v>7</v>
      </c>
      <c r="T8722">
        <v>24</v>
      </c>
      <c r="U8722" s="1">
        <v>42940</v>
      </c>
      <c r="V8722" s="5">
        <f>Main[[#This Row],[Average_Cost_for_two]] * VLOOKUP(Main[[#This Row],[Currency]],'Currency'!A:B,2,FALSE)</f>
        <v>40</v>
      </c>
      <c r="W8722" s="5" t="str">
        <f>IF(Main[[#This Row],[Avg_Cost_USD]]&lt;10,"Low",
IF(Main[[#This Row],[Avg_Cost_USD]]&lt;=30,"Medium","High"))</f>
        <v>High</v>
      </c>
    </row>
    <row r="8723" spans="1:23" x14ac:dyDescent="0.3">
      <c r="A8723">
        <v>17316233</v>
      </c>
      <c r="B8723" t="s">
        <v>9200</v>
      </c>
      <c r="C8723">
        <v>216</v>
      </c>
      <c r="D8723" t="s">
        <v>9146</v>
      </c>
      <c r="E8723" t="s">
        <v>9183</v>
      </c>
      <c r="F8723">
        <v>-91.633600000000001</v>
      </c>
      <c r="G8723">
        <v>42.017899999999997</v>
      </c>
      <c r="H8723" t="s">
        <v>9201</v>
      </c>
      <c r="I8723" t="s">
        <v>20</v>
      </c>
      <c r="J8723" t="s">
        <v>57</v>
      </c>
      <c r="K8723" t="s">
        <v>57</v>
      </c>
      <c r="L8723" t="s">
        <v>57</v>
      </c>
      <c r="M8723" t="s">
        <v>57</v>
      </c>
      <c r="N8723">
        <v>3</v>
      </c>
      <c r="O8723">
        <v>98</v>
      </c>
      <c r="P8723">
        <v>40</v>
      </c>
      <c r="Q8723">
        <v>3.7</v>
      </c>
      <c r="R8723">
        <v>2015</v>
      </c>
      <c r="S8723">
        <v>7</v>
      </c>
      <c r="T8723">
        <v>4</v>
      </c>
      <c r="U8723" s="1">
        <v>42189</v>
      </c>
      <c r="V8723" s="5">
        <f>Main[[#This Row],[Average_Cost_for_two]] * VLOOKUP(Main[[#This Row],[Currency]],'Currency'!A:B,2,FALSE)</f>
        <v>40</v>
      </c>
      <c r="W8723" s="5" t="str">
        <f>IF(Main[[#This Row],[Avg_Cost_USD]]&lt;10,"Low",
IF(Main[[#This Row],[Avg_Cost_USD]]&lt;=30,"Medium","High"))</f>
        <v>High</v>
      </c>
    </row>
    <row r="8724" spans="1:23" x14ac:dyDescent="0.3">
      <c r="A8724">
        <v>17315883</v>
      </c>
      <c r="B8724" t="s">
        <v>9202</v>
      </c>
      <c r="C8724">
        <v>216</v>
      </c>
      <c r="D8724" t="s">
        <v>9146</v>
      </c>
      <c r="E8724" t="s">
        <v>9183</v>
      </c>
      <c r="F8724">
        <v>-91.6327</v>
      </c>
      <c r="G8724">
        <v>42.028100000000002</v>
      </c>
      <c r="H8724" t="s">
        <v>1250</v>
      </c>
      <c r="I8724" t="s">
        <v>20</v>
      </c>
      <c r="J8724" t="s">
        <v>57</v>
      </c>
      <c r="K8724" t="s">
        <v>57</v>
      </c>
      <c r="L8724" t="s">
        <v>57</v>
      </c>
      <c r="M8724" t="s">
        <v>57</v>
      </c>
      <c r="N8724">
        <v>3</v>
      </c>
      <c r="O8724">
        <v>365</v>
      </c>
      <c r="P8724">
        <v>40</v>
      </c>
      <c r="Q8724">
        <v>4.0999999999999996</v>
      </c>
      <c r="R8724">
        <v>2011</v>
      </c>
      <c r="S8724">
        <v>7</v>
      </c>
      <c r="T8724">
        <v>10</v>
      </c>
      <c r="U8724" s="1">
        <v>40734</v>
      </c>
      <c r="V8724" s="5">
        <f>Main[[#This Row],[Average_Cost_for_two]] * VLOOKUP(Main[[#This Row],[Currency]],'Currency'!A:B,2,FALSE)</f>
        <v>40</v>
      </c>
      <c r="W8724" s="5" t="str">
        <f>IF(Main[[#This Row],[Avg_Cost_USD]]&lt;10,"Low",
IF(Main[[#This Row],[Avg_Cost_USD]]&lt;=30,"Medium","High"))</f>
        <v>High</v>
      </c>
    </row>
    <row r="8725" spans="1:23" x14ac:dyDescent="0.3">
      <c r="A8725">
        <v>17330676</v>
      </c>
      <c r="B8725" t="s">
        <v>9203</v>
      </c>
      <c r="C8725">
        <v>216</v>
      </c>
      <c r="D8725" t="s">
        <v>9107</v>
      </c>
      <c r="E8725" t="s">
        <v>9107</v>
      </c>
      <c r="F8725">
        <v>-84.966610000000003</v>
      </c>
      <c r="G8725">
        <v>32.534002000000001</v>
      </c>
      <c r="H8725" t="s">
        <v>9204</v>
      </c>
      <c r="I8725" t="s">
        <v>20</v>
      </c>
      <c r="J8725" t="s">
        <v>57</v>
      </c>
      <c r="K8725" t="s">
        <v>57</v>
      </c>
      <c r="L8725" t="s">
        <v>57</v>
      </c>
      <c r="M8725" t="s">
        <v>57</v>
      </c>
      <c r="N8725">
        <v>3</v>
      </c>
      <c r="O8725">
        <v>134</v>
      </c>
      <c r="P8725">
        <v>40</v>
      </c>
      <c r="Q8725">
        <v>3.7</v>
      </c>
      <c r="R8725">
        <v>2018</v>
      </c>
      <c r="S8725">
        <v>7</v>
      </c>
      <c r="T8725">
        <v>12</v>
      </c>
      <c r="U8725" s="1">
        <v>43293</v>
      </c>
      <c r="V8725" s="5">
        <f>Main[[#This Row],[Average_Cost_for_two]] * VLOOKUP(Main[[#This Row],[Currency]],'Currency'!A:B,2,FALSE)</f>
        <v>40</v>
      </c>
      <c r="W8725" s="5" t="str">
        <f>IF(Main[[#This Row],[Avg_Cost_USD]]&lt;10,"Low",
IF(Main[[#This Row],[Avg_Cost_USD]]&lt;=30,"Medium","High"))</f>
        <v>High</v>
      </c>
    </row>
    <row r="8726" spans="1:23" x14ac:dyDescent="0.3">
      <c r="A8726">
        <v>17342625</v>
      </c>
      <c r="B8726" t="s">
        <v>9205</v>
      </c>
      <c r="C8726">
        <v>216</v>
      </c>
      <c r="D8726" t="s">
        <v>1063</v>
      </c>
      <c r="E8726" t="s">
        <v>1063</v>
      </c>
      <c r="F8726">
        <v>-90.665099999999995</v>
      </c>
      <c r="G8726">
        <v>42.497399999999999</v>
      </c>
      <c r="H8726" t="s">
        <v>647</v>
      </c>
      <c r="I8726" t="s">
        <v>20</v>
      </c>
      <c r="J8726" t="s">
        <v>57</v>
      </c>
      <c r="K8726" t="s">
        <v>57</v>
      </c>
      <c r="L8726" t="s">
        <v>57</v>
      </c>
      <c r="M8726" t="s">
        <v>57</v>
      </c>
      <c r="N8726">
        <v>3</v>
      </c>
      <c r="O8726">
        <v>159</v>
      </c>
      <c r="P8726">
        <v>40</v>
      </c>
      <c r="Q8726">
        <v>3.6</v>
      </c>
      <c r="R8726">
        <v>2014</v>
      </c>
      <c r="S8726">
        <v>7</v>
      </c>
      <c r="T8726">
        <v>11</v>
      </c>
      <c r="U8726" s="1">
        <v>41831</v>
      </c>
      <c r="V8726" s="5">
        <f>Main[[#This Row],[Average_Cost_for_two]] * VLOOKUP(Main[[#This Row],[Currency]],'Currency'!A:B,2,FALSE)</f>
        <v>40</v>
      </c>
      <c r="W8726" s="5" t="str">
        <f>IF(Main[[#This Row],[Avg_Cost_USD]]&lt;10,"Low",
IF(Main[[#This Row],[Avg_Cost_USD]]&lt;=30,"Medium","High"))</f>
        <v>High</v>
      </c>
    </row>
    <row r="8727" spans="1:23" x14ac:dyDescent="0.3">
      <c r="A8727">
        <v>17061237</v>
      </c>
      <c r="B8727" t="s">
        <v>9206</v>
      </c>
      <c r="C8727">
        <v>216</v>
      </c>
      <c r="D8727" t="s">
        <v>310</v>
      </c>
      <c r="E8727" t="s">
        <v>9207</v>
      </c>
      <c r="F8727">
        <v>-81.381077000000005</v>
      </c>
      <c r="G8727">
        <v>28.540431999999999</v>
      </c>
      <c r="H8727" t="s">
        <v>1522</v>
      </c>
      <c r="I8727" t="s">
        <v>20</v>
      </c>
      <c r="J8727" t="s">
        <v>57</v>
      </c>
      <c r="K8727" t="s">
        <v>57</v>
      </c>
      <c r="L8727" t="s">
        <v>57</v>
      </c>
      <c r="M8727" t="s">
        <v>57</v>
      </c>
      <c r="N8727">
        <v>3</v>
      </c>
      <c r="O8727">
        <v>981</v>
      </c>
      <c r="P8727">
        <v>40</v>
      </c>
      <c r="Q8727">
        <v>4.4000000000000004</v>
      </c>
      <c r="R8727">
        <v>2013</v>
      </c>
      <c r="S8727">
        <v>7</v>
      </c>
      <c r="T8727">
        <v>26</v>
      </c>
      <c r="U8727" s="1">
        <v>41481</v>
      </c>
      <c r="V8727" s="5">
        <f>Main[[#This Row],[Average_Cost_for_two]] * VLOOKUP(Main[[#This Row],[Currency]],'Currency'!A:B,2,FALSE)</f>
        <v>40</v>
      </c>
      <c r="W8727" s="5" t="str">
        <f>IF(Main[[#This Row],[Avg_Cost_USD]]&lt;10,"Low",
IF(Main[[#This Row],[Avg_Cost_USD]]&lt;=30,"Medium","High"))</f>
        <v>High</v>
      </c>
    </row>
    <row r="8728" spans="1:23" x14ac:dyDescent="0.3">
      <c r="A8728">
        <v>17615915</v>
      </c>
      <c r="B8728" t="s">
        <v>9208</v>
      </c>
      <c r="C8728">
        <v>216</v>
      </c>
      <c r="D8728" t="s">
        <v>1017</v>
      </c>
      <c r="E8728" t="s">
        <v>1017</v>
      </c>
      <c r="F8728">
        <v>-81.095399999999998</v>
      </c>
      <c r="G8728">
        <v>32.080399999999997</v>
      </c>
      <c r="H8728" t="s">
        <v>9209</v>
      </c>
      <c r="I8728" t="s">
        <v>20</v>
      </c>
      <c r="J8728" t="s">
        <v>57</v>
      </c>
      <c r="K8728" t="s">
        <v>57</v>
      </c>
      <c r="L8728" t="s">
        <v>57</v>
      </c>
      <c r="M8728" t="s">
        <v>57</v>
      </c>
      <c r="N8728">
        <v>3</v>
      </c>
      <c r="O8728">
        <v>1201</v>
      </c>
      <c r="P8728">
        <v>40</v>
      </c>
      <c r="Q8728">
        <v>3.3</v>
      </c>
      <c r="R8728">
        <v>2011</v>
      </c>
      <c r="S8728">
        <v>7</v>
      </c>
      <c r="T8728">
        <v>16</v>
      </c>
      <c r="U8728" s="1">
        <v>40740</v>
      </c>
      <c r="V8728" s="5">
        <f>Main[[#This Row],[Average_Cost_for_two]] * VLOOKUP(Main[[#This Row],[Currency]],'Currency'!A:B,2,FALSE)</f>
        <v>40</v>
      </c>
      <c r="W8728" s="5" t="str">
        <f>IF(Main[[#This Row],[Avg_Cost_USD]]&lt;10,"Low",
IF(Main[[#This Row],[Avg_Cost_USD]]&lt;=30,"Medium","High"))</f>
        <v>High</v>
      </c>
    </row>
    <row r="8729" spans="1:23" x14ac:dyDescent="0.3">
      <c r="A8729">
        <v>17677978</v>
      </c>
      <c r="B8729" t="s">
        <v>9210</v>
      </c>
      <c r="C8729">
        <v>216</v>
      </c>
      <c r="D8729" t="s">
        <v>1032</v>
      </c>
      <c r="E8729" t="s">
        <v>1032</v>
      </c>
      <c r="F8729">
        <v>-83.279899999999998</v>
      </c>
      <c r="G8729">
        <v>30.833200000000001</v>
      </c>
      <c r="H8729" t="s">
        <v>9211</v>
      </c>
      <c r="I8729" t="s">
        <v>20</v>
      </c>
      <c r="J8729" t="s">
        <v>57</v>
      </c>
      <c r="K8729" t="s">
        <v>57</v>
      </c>
      <c r="L8729" t="s">
        <v>57</v>
      </c>
      <c r="M8729" t="s">
        <v>57</v>
      </c>
      <c r="N8729">
        <v>3</v>
      </c>
      <c r="O8729">
        <v>231</v>
      </c>
      <c r="P8729">
        <v>40</v>
      </c>
      <c r="Q8729">
        <v>3.9</v>
      </c>
      <c r="R8729">
        <v>2017</v>
      </c>
      <c r="S8729">
        <v>7</v>
      </c>
      <c r="T8729">
        <v>2</v>
      </c>
      <c r="U8729" s="1">
        <v>42918</v>
      </c>
      <c r="V8729" s="5">
        <f>Main[[#This Row],[Average_Cost_for_two]] * VLOOKUP(Main[[#This Row],[Currency]],'Currency'!A:B,2,FALSE)</f>
        <v>40</v>
      </c>
      <c r="W8729" s="5" t="str">
        <f>IF(Main[[#This Row],[Avg_Cost_USD]]&lt;10,"Low",
IF(Main[[#This Row],[Avg_Cost_USD]]&lt;=30,"Medium","High"))</f>
        <v>High</v>
      </c>
    </row>
    <row r="8730" spans="1:23" x14ac:dyDescent="0.3">
      <c r="A8730">
        <v>17580020</v>
      </c>
      <c r="B8730" t="s">
        <v>9212</v>
      </c>
      <c r="C8730">
        <v>216</v>
      </c>
      <c r="D8730" t="s">
        <v>9168</v>
      </c>
      <c r="E8730" t="s">
        <v>9168</v>
      </c>
      <c r="F8730">
        <v>-87.211082000000005</v>
      </c>
      <c r="G8730">
        <v>30.407357999999999</v>
      </c>
      <c r="H8730" t="s">
        <v>9213</v>
      </c>
      <c r="I8730" t="s">
        <v>20</v>
      </c>
      <c r="J8730" t="s">
        <v>57</v>
      </c>
      <c r="K8730" t="s">
        <v>57</v>
      </c>
      <c r="L8730" t="s">
        <v>57</v>
      </c>
      <c r="M8730" t="s">
        <v>57</v>
      </c>
      <c r="N8730">
        <v>3</v>
      </c>
      <c r="O8730">
        <v>1270</v>
      </c>
      <c r="P8730">
        <v>40</v>
      </c>
      <c r="Q8730">
        <v>4</v>
      </c>
      <c r="R8730">
        <v>2017</v>
      </c>
      <c r="S8730">
        <v>6</v>
      </c>
      <c r="T8730">
        <v>23</v>
      </c>
      <c r="U8730" s="1">
        <v>42909</v>
      </c>
      <c r="V8730" s="5">
        <f>Main[[#This Row],[Average_Cost_for_two]] * VLOOKUP(Main[[#This Row],[Currency]],'Currency'!A:B,2,FALSE)</f>
        <v>40</v>
      </c>
      <c r="W8730" s="5" t="str">
        <f>IF(Main[[#This Row],[Avg_Cost_USD]]&lt;10,"Low",
IF(Main[[#This Row],[Avg_Cost_USD]]&lt;=30,"Medium","High"))</f>
        <v>High</v>
      </c>
    </row>
    <row r="8731" spans="1:23" x14ac:dyDescent="0.3">
      <c r="A8731">
        <v>17615855</v>
      </c>
      <c r="B8731" t="s">
        <v>9214</v>
      </c>
      <c r="C8731">
        <v>216</v>
      </c>
      <c r="D8731" t="s">
        <v>1017</v>
      </c>
      <c r="E8731" t="s">
        <v>1017</v>
      </c>
      <c r="F8731">
        <v>-81.089699999999993</v>
      </c>
      <c r="G8731">
        <v>32.081200000000003</v>
      </c>
      <c r="H8731" t="s">
        <v>9215</v>
      </c>
      <c r="I8731" t="s">
        <v>20</v>
      </c>
      <c r="J8731" t="s">
        <v>57</v>
      </c>
      <c r="K8731" t="s">
        <v>57</v>
      </c>
      <c r="L8731" t="s">
        <v>57</v>
      </c>
      <c r="M8731" t="s">
        <v>57</v>
      </c>
      <c r="N8731">
        <v>3</v>
      </c>
      <c r="O8731">
        <v>802</v>
      </c>
      <c r="P8731">
        <v>40</v>
      </c>
      <c r="Q8731">
        <v>4.0999999999999996</v>
      </c>
      <c r="R8731">
        <v>2016</v>
      </c>
      <c r="S8731">
        <v>6</v>
      </c>
      <c r="T8731">
        <v>12</v>
      </c>
      <c r="U8731" s="1">
        <v>42533</v>
      </c>
      <c r="V8731" s="5">
        <f>Main[[#This Row],[Average_Cost_for_two]] * VLOOKUP(Main[[#This Row],[Currency]],'Currency'!A:B,2,FALSE)</f>
        <v>40</v>
      </c>
      <c r="W8731" s="5" t="str">
        <f>IF(Main[[#This Row],[Avg_Cost_USD]]&lt;10,"Low",
IF(Main[[#This Row],[Avg_Cost_USD]]&lt;=30,"Medium","High"))</f>
        <v>High</v>
      </c>
    </row>
    <row r="8732" spans="1:23" x14ac:dyDescent="0.3">
      <c r="A8732">
        <v>17621616</v>
      </c>
      <c r="B8732" t="s">
        <v>9216</v>
      </c>
      <c r="C8732">
        <v>216</v>
      </c>
      <c r="D8732" t="s">
        <v>1021</v>
      </c>
      <c r="E8732" t="s">
        <v>9217</v>
      </c>
      <c r="F8732">
        <v>-96.160799999999995</v>
      </c>
      <c r="G8732">
        <v>42.7956</v>
      </c>
      <c r="H8732" t="s">
        <v>9218</v>
      </c>
      <c r="I8732" t="s">
        <v>20</v>
      </c>
      <c r="J8732" t="s">
        <v>57</v>
      </c>
      <c r="K8732" t="s">
        <v>57</v>
      </c>
      <c r="L8732" t="s">
        <v>57</v>
      </c>
      <c r="M8732" t="s">
        <v>57</v>
      </c>
      <c r="N8732">
        <v>3</v>
      </c>
      <c r="O8732">
        <v>100</v>
      </c>
      <c r="P8732">
        <v>40</v>
      </c>
      <c r="Q8732">
        <v>3.7</v>
      </c>
      <c r="R8732">
        <v>2015</v>
      </c>
      <c r="S8732">
        <v>6</v>
      </c>
      <c r="T8732">
        <v>18</v>
      </c>
      <c r="U8732" s="1">
        <v>42173</v>
      </c>
      <c r="V8732" s="5">
        <f>Main[[#This Row],[Average_Cost_for_two]] * VLOOKUP(Main[[#This Row],[Currency]],'Currency'!A:B,2,FALSE)</f>
        <v>40</v>
      </c>
      <c r="W8732" s="5" t="str">
        <f>IF(Main[[#This Row],[Avg_Cost_USD]]&lt;10,"Low",
IF(Main[[#This Row],[Avg_Cost_USD]]&lt;=30,"Medium","High"))</f>
        <v>High</v>
      </c>
    </row>
    <row r="8733" spans="1:23" x14ac:dyDescent="0.3">
      <c r="A8733">
        <v>17095236</v>
      </c>
      <c r="B8733" t="s">
        <v>9219</v>
      </c>
      <c r="C8733">
        <v>216</v>
      </c>
      <c r="D8733" t="s">
        <v>1027</v>
      </c>
      <c r="E8733" t="s">
        <v>9220</v>
      </c>
      <c r="F8733">
        <v>-82.412940000000006</v>
      </c>
      <c r="G8733">
        <v>28.082909000000001</v>
      </c>
      <c r="H8733" t="s">
        <v>9221</v>
      </c>
      <c r="I8733" t="s">
        <v>20</v>
      </c>
      <c r="J8733" t="s">
        <v>57</v>
      </c>
      <c r="K8733" t="s">
        <v>57</v>
      </c>
      <c r="L8733" t="s">
        <v>57</v>
      </c>
      <c r="M8733" t="s">
        <v>57</v>
      </c>
      <c r="N8733">
        <v>3</v>
      </c>
      <c r="O8733">
        <v>1413</v>
      </c>
      <c r="P8733">
        <v>40</v>
      </c>
      <c r="Q8733">
        <v>4.9000000000000004</v>
      </c>
      <c r="R8733">
        <v>2014</v>
      </c>
      <c r="S8733">
        <v>6</v>
      </c>
      <c r="T8733">
        <v>18</v>
      </c>
      <c r="U8733" s="1">
        <v>41808</v>
      </c>
      <c r="V8733" s="5">
        <f>Main[[#This Row],[Average_Cost_for_two]] * VLOOKUP(Main[[#This Row],[Currency]],'Currency'!A:B,2,FALSE)</f>
        <v>40</v>
      </c>
      <c r="W8733" s="5" t="str">
        <f>IF(Main[[#This Row],[Avg_Cost_USD]]&lt;10,"Low",
IF(Main[[#This Row],[Avg_Cost_USD]]&lt;=30,"Medium","High"))</f>
        <v>High</v>
      </c>
    </row>
    <row r="8734" spans="1:23" x14ac:dyDescent="0.3">
      <c r="A8734">
        <v>17330048</v>
      </c>
      <c r="B8734" t="s">
        <v>9222</v>
      </c>
      <c r="C8734">
        <v>216</v>
      </c>
      <c r="D8734" t="s">
        <v>9107</v>
      </c>
      <c r="E8734" t="s">
        <v>9107</v>
      </c>
      <c r="F8734">
        <v>-84.953670000000002</v>
      </c>
      <c r="G8734">
        <v>32.513154</v>
      </c>
      <c r="H8734" t="s">
        <v>9223</v>
      </c>
      <c r="I8734" t="s">
        <v>20</v>
      </c>
      <c r="J8734" t="s">
        <v>57</v>
      </c>
      <c r="K8734" t="s">
        <v>57</v>
      </c>
      <c r="L8734" t="s">
        <v>57</v>
      </c>
      <c r="M8734" t="s">
        <v>57</v>
      </c>
      <c r="N8734">
        <v>3</v>
      </c>
      <c r="O8734">
        <v>722</v>
      </c>
      <c r="P8734">
        <v>40</v>
      </c>
      <c r="Q8734">
        <v>4.2</v>
      </c>
      <c r="R8734">
        <v>2017</v>
      </c>
      <c r="S8734">
        <v>5</v>
      </c>
      <c r="T8734">
        <v>12</v>
      </c>
      <c r="U8734" s="1">
        <v>42867</v>
      </c>
      <c r="V8734" s="5">
        <f>Main[[#This Row],[Average_Cost_for_two]] * VLOOKUP(Main[[#This Row],[Currency]],'Currency'!A:B,2,FALSE)</f>
        <v>40</v>
      </c>
      <c r="W8734" s="5" t="str">
        <f>IF(Main[[#This Row],[Avg_Cost_USD]]&lt;10,"Low",
IF(Main[[#This Row],[Avg_Cost_USD]]&lt;=30,"Medium","High"))</f>
        <v>High</v>
      </c>
    </row>
    <row r="8735" spans="1:23" x14ac:dyDescent="0.3">
      <c r="A8735">
        <v>17258036</v>
      </c>
      <c r="B8735" t="s">
        <v>1220</v>
      </c>
      <c r="C8735">
        <v>216</v>
      </c>
      <c r="D8735" t="s">
        <v>1089</v>
      </c>
      <c r="E8735" t="s">
        <v>9224</v>
      </c>
      <c r="F8735">
        <v>-93.630080300000003</v>
      </c>
      <c r="G8735">
        <v>41.585743100000002</v>
      </c>
      <c r="H8735" t="s">
        <v>1250</v>
      </c>
      <c r="I8735" t="s">
        <v>20</v>
      </c>
      <c r="J8735" t="s">
        <v>57</v>
      </c>
      <c r="K8735" t="s">
        <v>57</v>
      </c>
      <c r="L8735" t="s">
        <v>57</v>
      </c>
      <c r="M8735" t="s">
        <v>57</v>
      </c>
      <c r="N8735">
        <v>3</v>
      </c>
      <c r="O8735">
        <v>1109</v>
      </c>
      <c r="P8735">
        <v>40</v>
      </c>
      <c r="Q8735">
        <v>4.5</v>
      </c>
      <c r="R8735">
        <v>2014</v>
      </c>
      <c r="S8735">
        <v>5</v>
      </c>
      <c r="T8735">
        <v>27</v>
      </c>
      <c r="U8735" s="1">
        <v>41786</v>
      </c>
      <c r="V8735" s="5">
        <f>Main[[#This Row],[Average_Cost_for_two]] * VLOOKUP(Main[[#This Row],[Currency]],'Currency'!A:B,2,FALSE)</f>
        <v>40</v>
      </c>
      <c r="W8735" s="5" t="str">
        <f>IF(Main[[#This Row],[Avg_Cost_USD]]&lt;10,"Low",
IF(Main[[#This Row],[Avg_Cost_USD]]&lt;=30,"Medium","High"))</f>
        <v>High</v>
      </c>
    </row>
    <row r="8736" spans="1:23" x14ac:dyDescent="0.3">
      <c r="A8736">
        <v>17342811</v>
      </c>
      <c r="B8736" t="s">
        <v>9225</v>
      </c>
      <c r="C8736">
        <v>216</v>
      </c>
      <c r="D8736" t="s">
        <v>1063</v>
      </c>
      <c r="E8736" t="s">
        <v>1063</v>
      </c>
      <c r="F8736">
        <v>-90.712084000000004</v>
      </c>
      <c r="G8736">
        <v>42.492963000000003</v>
      </c>
      <c r="H8736" t="s">
        <v>1033</v>
      </c>
      <c r="I8736" t="s">
        <v>20</v>
      </c>
      <c r="J8736" t="s">
        <v>57</v>
      </c>
      <c r="K8736" t="s">
        <v>57</v>
      </c>
      <c r="L8736" t="s">
        <v>57</v>
      </c>
      <c r="M8736" t="s">
        <v>57</v>
      </c>
      <c r="N8736">
        <v>3</v>
      </c>
      <c r="O8736">
        <v>83</v>
      </c>
      <c r="P8736">
        <v>40</v>
      </c>
      <c r="Q8736">
        <v>3.7</v>
      </c>
      <c r="R8736">
        <v>2013</v>
      </c>
      <c r="S8736">
        <v>5</v>
      </c>
      <c r="T8736">
        <v>9</v>
      </c>
      <c r="U8736" s="1">
        <v>41403</v>
      </c>
      <c r="V8736" s="5">
        <f>Main[[#This Row],[Average_Cost_for_two]] * VLOOKUP(Main[[#This Row],[Currency]],'Currency'!A:B,2,FALSE)</f>
        <v>40</v>
      </c>
      <c r="W8736" s="5" t="str">
        <f>IF(Main[[#This Row],[Avg_Cost_USD]]&lt;10,"Low",
IF(Main[[#This Row],[Avg_Cost_USD]]&lt;=30,"Medium","High"))</f>
        <v>High</v>
      </c>
    </row>
    <row r="8737" spans="1:23" x14ac:dyDescent="0.3">
      <c r="A8737">
        <v>17375198</v>
      </c>
      <c r="B8737" t="s">
        <v>9226</v>
      </c>
      <c r="C8737">
        <v>216</v>
      </c>
      <c r="D8737" t="s">
        <v>9160</v>
      </c>
      <c r="E8737" t="s">
        <v>9227</v>
      </c>
      <c r="F8737">
        <v>-83.926216999999994</v>
      </c>
      <c r="G8737">
        <v>34.185707000000001</v>
      </c>
      <c r="H8737" t="s">
        <v>9228</v>
      </c>
      <c r="I8737" t="s">
        <v>20</v>
      </c>
      <c r="J8737" t="s">
        <v>57</v>
      </c>
      <c r="K8737" t="s">
        <v>57</v>
      </c>
      <c r="L8737" t="s">
        <v>57</v>
      </c>
      <c r="M8737" t="s">
        <v>57</v>
      </c>
      <c r="N8737">
        <v>3</v>
      </c>
      <c r="O8737">
        <v>164</v>
      </c>
      <c r="P8737">
        <v>40</v>
      </c>
      <c r="Q8737">
        <v>4.3</v>
      </c>
      <c r="R8737">
        <v>2013</v>
      </c>
      <c r="S8737">
        <v>5</v>
      </c>
      <c r="T8737">
        <v>7</v>
      </c>
      <c r="U8737" s="1">
        <v>41401</v>
      </c>
      <c r="V8737" s="5">
        <f>Main[[#This Row],[Average_Cost_for_two]] * VLOOKUP(Main[[#This Row],[Currency]],'Currency'!A:B,2,FALSE)</f>
        <v>40</v>
      </c>
      <c r="W8737" s="5" t="str">
        <f>IF(Main[[#This Row],[Avg_Cost_USD]]&lt;10,"Low",
IF(Main[[#This Row],[Avg_Cost_USD]]&lt;=30,"Medium","High"))</f>
        <v>High</v>
      </c>
    </row>
    <row r="8738" spans="1:23" x14ac:dyDescent="0.3">
      <c r="A8738">
        <v>17534788</v>
      </c>
      <c r="B8738" t="s">
        <v>9229</v>
      </c>
      <c r="C8738">
        <v>216</v>
      </c>
      <c r="D8738" t="s">
        <v>9230</v>
      </c>
      <c r="E8738" t="s">
        <v>9230</v>
      </c>
      <c r="F8738">
        <v>-106.057666</v>
      </c>
      <c r="G8738">
        <v>36.313637999999997</v>
      </c>
      <c r="H8738" t="s">
        <v>9231</v>
      </c>
      <c r="I8738" t="s">
        <v>20</v>
      </c>
      <c r="J8738" t="s">
        <v>57</v>
      </c>
      <c r="K8738" t="s">
        <v>57</v>
      </c>
      <c r="L8738" t="s">
        <v>57</v>
      </c>
      <c r="M8738" t="s">
        <v>57</v>
      </c>
      <c r="N8738">
        <v>3</v>
      </c>
      <c r="O8738">
        <v>30</v>
      </c>
      <c r="P8738">
        <v>40</v>
      </c>
      <c r="Q8738">
        <v>3.6</v>
      </c>
      <c r="R8738">
        <v>2010</v>
      </c>
      <c r="S8738">
        <v>5</v>
      </c>
      <c r="T8738">
        <v>26</v>
      </c>
      <c r="U8738" s="1">
        <v>40324</v>
      </c>
      <c r="V8738" s="5">
        <f>Main[[#This Row],[Average_Cost_for_two]] * VLOOKUP(Main[[#This Row],[Currency]],'Currency'!A:B,2,FALSE)</f>
        <v>40</v>
      </c>
      <c r="W8738" s="5" t="str">
        <f>IF(Main[[#This Row],[Avg_Cost_USD]]&lt;10,"Low",
IF(Main[[#This Row],[Avg_Cost_USD]]&lt;=30,"Medium","High"))</f>
        <v>High</v>
      </c>
    </row>
    <row r="8739" spans="1:23" x14ac:dyDescent="0.3">
      <c r="A8739">
        <v>17059012</v>
      </c>
      <c r="B8739" t="s">
        <v>9232</v>
      </c>
      <c r="C8739">
        <v>216</v>
      </c>
      <c r="D8739" t="s">
        <v>310</v>
      </c>
      <c r="E8739" t="s">
        <v>9233</v>
      </c>
      <c r="F8739">
        <v>-81.266870999999995</v>
      </c>
      <c r="G8739">
        <v>28.811653</v>
      </c>
      <c r="H8739" t="s">
        <v>9187</v>
      </c>
      <c r="I8739" t="s">
        <v>20</v>
      </c>
      <c r="J8739" t="s">
        <v>57</v>
      </c>
      <c r="K8739" t="s">
        <v>57</v>
      </c>
      <c r="L8739" t="s">
        <v>57</v>
      </c>
      <c r="M8739" t="s">
        <v>57</v>
      </c>
      <c r="N8739">
        <v>3</v>
      </c>
      <c r="O8739">
        <v>1699</v>
      </c>
      <c r="P8739">
        <v>40</v>
      </c>
      <c r="Q8739">
        <v>4.8</v>
      </c>
      <c r="R8739">
        <v>2018</v>
      </c>
      <c r="S8739">
        <v>5</v>
      </c>
      <c r="T8739">
        <v>18</v>
      </c>
      <c r="U8739" s="1">
        <v>43238</v>
      </c>
      <c r="V8739" s="5">
        <f>Main[[#This Row],[Average_Cost_for_two]] * VLOOKUP(Main[[#This Row],[Currency]],'Currency'!A:B,2,FALSE)</f>
        <v>40</v>
      </c>
      <c r="W8739" s="5" t="str">
        <f>IF(Main[[#This Row],[Avg_Cost_USD]]&lt;10,"Low",
IF(Main[[#This Row],[Avg_Cost_USD]]&lt;=30,"Medium","High"))</f>
        <v>High</v>
      </c>
    </row>
    <row r="8740" spans="1:23" x14ac:dyDescent="0.3">
      <c r="A8740">
        <v>17580539</v>
      </c>
      <c r="B8740" t="s">
        <v>9234</v>
      </c>
      <c r="C8740">
        <v>216</v>
      </c>
      <c r="D8740" t="s">
        <v>9168</v>
      </c>
      <c r="E8740" t="s">
        <v>9191</v>
      </c>
      <c r="F8740">
        <v>-87.149178000000006</v>
      </c>
      <c r="G8740">
        <v>30.34262</v>
      </c>
      <c r="H8740" t="s">
        <v>9235</v>
      </c>
      <c r="I8740" t="s">
        <v>20</v>
      </c>
      <c r="J8740" t="s">
        <v>57</v>
      </c>
      <c r="K8740" t="s">
        <v>57</v>
      </c>
      <c r="L8740" t="s">
        <v>57</v>
      </c>
      <c r="M8740" t="s">
        <v>57</v>
      </c>
      <c r="N8740">
        <v>3</v>
      </c>
      <c r="O8740">
        <v>905</v>
      </c>
      <c r="P8740">
        <v>40</v>
      </c>
      <c r="Q8740">
        <v>4.3</v>
      </c>
      <c r="R8740">
        <v>2015</v>
      </c>
      <c r="S8740">
        <v>5</v>
      </c>
      <c r="T8740">
        <v>27</v>
      </c>
      <c r="U8740" s="1">
        <v>42151</v>
      </c>
      <c r="V8740" s="5">
        <f>Main[[#This Row],[Average_Cost_for_two]] * VLOOKUP(Main[[#This Row],[Currency]],'Currency'!A:B,2,FALSE)</f>
        <v>40</v>
      </c>
      <c r="W8740" s="5" t="str">
        <f>IF(Main[[#This Row],[Avg_Cost_USD]]&lt;10,"Low",
IF(Main[[#This Row],[Avg_Cost_USD]]&lt;=30,"Medium","High"))</f>
        <v>High</v>
      </c>
    </row>
    <row r="8741" spans="1:23" x14ac:dyDescent="0.3">
      <c r="A8741">
        <v>17582625</v>
      </c>
      <c r="B8741" t="s">
        <v>9236</v>
      </c>
      <c r="C8741">
        <v>216</v>
      </c>
      <c r="D8741" t="s">
        <v>9082</v>
      </c>
      <c r="E8741" t="s">
        <v>9082</v>
      </c>
      <c r="F8741">
        <v>-112.432</v>
      </c>
      <c r="G8741">
        <v>42.901200000000003</v>
      </c>
      <c r="H8741" t="s">
        <v>1023</v>
      </c>
      <c r="I8741" t="s">
        <v>20</v>
      </c>
      <c r="J8741" t="s">
        <v>57</v>
      </c>
      <c r="K8741" t="s">
        <v>57</v>
      </c>
      <c r="L8741" t="s">
        <v>57</v>
      </c>
      <c r="M8741" t="s">
        <v>57</v>
      </c>
      <c r="N8741">
        <v>3</v>
      </c>
      <c r="O8741">
        <v>85</v>
      </c>
      <c r="P8741">
        <v>40</v>
      </c>
      <c r="Q8741">
        <v>3.6</v>
      </c>
      <c r="R8741">
        <v>2016</v>
      </c>
      <c r="S8741">
        <v>5</v>
      </c>
      <c r="T8741">
        <v>14</v>
      </c>
      <c r="U8741" s="1">
        <v>42504</v>
      </c>
      <c r="V8741" s="5">
        <f>Main[[#This Row],[Average_Cost_for_two]] * VLOOKUP(Main[[#This Row],[Currency]],'Currency'!A:B,2,FALSE)</f>
        <v>40</v>
      </c>
      <c r="W8741" s="5" t="str">
        <f>IF(Main[[#This Row],[Avg_Cost_USD]]&lt;10,"Low",
IF(Main[[#This Row],[Avg_Cost_USD]]&lt;=30,"Medium","High"))</f>
        <v>High</v>
      </c>
    </row>
    <row r="8742" spans="1:23" x14ac:dyDescent="0.3">
      <c r="A8742">
        <v>17677988</v>
      </c>
      <c r="B8742" t="s">
        <v>9237</v>
      </c>
      <c r="C8742">
        <v>216</v>
      </c>
      <c r="D8742" t="s">
        <v>1032</v>
      </c>
      <c r="E8742" t="s">
        <v>1032</v>
      </c>
      <c r="F8742">
        <v>-83.317084300000005</v>
      </c>
      <c r="G8742">
        <v>30.816436400000001</v>
      </c>
      <c r="H8742" t="s">
        <v>9218</v>
      </c>
      <c r="I8742" t="s">
        <v>20</v>
      </c>
      <c r="J8742" t="s">
        <v>57</v>
      </c>
      <c r="K8742" t="s">
        <v>57</v>
      </c>
      <c r="L8742" t="s">
        <v>57</v>
      </c>
      <c r="M8742" t="s">
        <v>57</v>
      </c>
      <c r="N8742">
        <v>3</v>
      </c>
      <c r="O8742">
        <v>216</v>
      </c>
      <c r="P8742">
        <v>40</v>
      </c>
      <c r="Q8742">
        <v>3.7</v>
      </c>
      <c r="R8742">
        <v>2016</v>
      </c>
      <c r="S8742">
        <v>5</v>
      </c>
      <c r="T8742">
        <v>17</v>
      </c>
      <c r="U8742" s="1">
        <v>42507</v>
      </c>
      <c r="V8742" s="5">
        <f>Main[[#This Row],[Average_Cost_for_two]] * VLOOKUP(Main[[#This Row],[Currency]],'Currency'!A:B,2,FALSE)</f>
        <v>40</v>
      </c>
      <c r="W8742" s="5" t="str">
        <f>IF(Main[[#This Row],[Avg_Cost_USD]]&lt;10,"Low",
IF(Main[[#This Row],[Avg_Cost_USD]]&lt;=30,"Medium","High"))</f>
        <v>High</v>
      </c>
    </row>
    <row r="8743" spans="1:23" x14ac:dyDescent="0.3">
      <c r="A8743">
        <v>17294712</v>
      </c>
      <c r="B8743" t="s">
        <v>9238</v>
      </c>
      <c r="C8743">
        <v>216</v>
      </c>
      <c r="D8743" t="s">
        <v>9076</v>
      </c>
      <c r="E8743" t="s">
        <v>9076</v>
      </c>
      <c r="F8743">
        <v>-82.030100000000004</v>
      </c>
      <c r="G8743">
        <v>33.4848</v>
      </c>
      <c r="H8743" t="s">
        <v>9239</v>
      </c>
      <c r="I8743" t="s">
        <v>20</v>
      </c>
      <c r="J8743" t="s">
        <v>57</v>
      </c>
      <c r="K8743" t="s">
        <v>57</v>
      </c>
      <c r="L8743" t="s">
        <v>57</v>
      </c>
      <c r="M8743" t="s">
        <v>57</v>
      </c>
      <c r="N8743">
        <v>3</v>
      </c>
      <c r="O8743">
        <v>647</v>
      </c>
      <c r="P8743">
        <v>40</v>
      </c>
      <c r="Q8743">
        <v>4.2</v>
      </c>
      <c r="R8743">
        <v>2015</v>
      </c>
      <c r="S8743">
        <v>4</v>
      </c>
      <c r="T8743">
        <v>18</v>
      </c>
      <c r="U8743" s="1">
        <v>42112</v>
      </c>
      <c r="V8743" s="5">
        <f>Main[[#This Row],[Average_Cost_for_two]] * VLOOKUP(Main[[#This Row],[Currency]],'Currency'!A:B,2,FALSE)</f>
        <v>40</v>
      </c>
      <c r="W8743" s="5" t="str">
        <f>IF(Main[[#This Row],[Avg_Cost_USD]]&lt;10,"Low",
IF(Main[[#This Row],[Avg_Cost_USD]]&lt;=30,"Medium","High"))</f>
        <v>High</v>
      </c>
    </row>
    <row r="8744" spans="1:23" x14ac:dyDescent="0.3">
      <c r="A8744">
        <v>17304726</v>
      </c>
      <c r="B8744" t="s">
        <v>9240</v>
      </c>
      <c r="C8744">
        <v>216</v>
      </c>
      <c r="D8744" t="s">
        <v>1040</v>
      </c>
      <c r="E8744" t="s">
        <v>1040</v>
      </c>
      <c r="F8744">
        <v>-116.280614</v>
      </c>
      <c r="G8744">
        <v>43.591706000000002</v>
      </c>
      <c r="H8744" t="s">
        <v>1207</v>
      </c>
      <c r="I8744" t="s">
        <v>20</v>
      </c>
      <c r="J8744" t="s">
        <v>57</v>
      </c>
      <c r="K8744" t="s">
        <v>57</v>
      </c>
      <c r="L8744" t="s">
        <v>57</v>
      </c>
      <c r="M8744" t="s">
        <v>57</v>
      </c>
      <c r="N8744">
        <v>3</v>
      </c>
      <c r="O8744">
        <v>435</v>
      </c>
      <c r="P8744">
        <v>40</v>
      </c>
      <c r="Q8744">
        <v>4</v>
      </c>
      <c r="R8744">
        <v>2015</v>
      </c>
      <c r="S8744">
        <v>4</v>
      </c>
      <c r="T8744">
        <v>4</v>
      </c>
      <c r="U8744" s="1">
        <v>42098</v>
      </c>
      <c r="V8744" s="5">
        <f>Main[[#This Row],[Average_Cost_for_two]] * VLOOKUP(Main[[#This Row],[Currency]],'Currency'!A:B,2,FALSE)</f>
        <v>40</v>
      </c>
      <c r="W8744" s="5" t="str">
        <f>IF(Main[[#This Row],[Avg_Cost_USD]]&lt;10,"Low",
IF(Main[[#This Row],[Avg_Cost_USD]]&lt;=30,"Medium","High"))</f>
        <v>High</v>
      </c>
    </row>
    <row r="8745" spans="1:23" x14ac:dyDescent="0.3">
      <c r="A8745">
        <v>17330546</v>
      </c>
      <c r="B8745" t="s">
        <v>9241</v>
      </c>
      <c r="C8745">
        <v>216</v>
      </c>
      <c r="D8745" t="s">
        <v>9107</v>
      </c>
      <c r="E8745" t="s">
        <v>9242</v>
      </c>
      <c r="F8745">
        <v>-85.021299999999997</v>
      </c>
      <c r="G8745">
        <v>32.7455</v>
      </c>
      <c r="H8745" t="s">
        <v>1023</v>
      </c>
      <c r="I8745" t="s">
        <v>20</v>
      </c>
      <c r="J8745" t="s">
        <v>57</v>
      </c>
      <c r="K8745" t="s">
        <v>57</v>
      </c>
      <c r="L8745" t="s">
        <v>57</v>
      </c>
      <c r="M8745" t="s">
        <v>57</v>
      </c>
      <c r="N8745">
        <v>3</v>
      </c>
      <c r="O8745">
        <v>235</v>
      </c>
      <c r="P8745">
        <v>40</v>
      </c>
      <c r="Q8745">
        <v>4.4000000000000004</v>
      </c>
      <c r="R8745">
        <v>2015</v>
      </c>
      <c r="S8745">
        <v>4</v>
      </c>
      <c r="T8745">
        <v>9</v>
      </c>
      <c r="U8745" s="1">
        <v>42103</v>
      </c>
      <c r="V8745" s="5">
        <f>Main[[#This Row],[Average_Cost_for_two]] * VLOOKUP(Main[[#This Row],[Currency]],'Currency'!A:B,2,FALSE)</f>
        <v>40</v>
      </c>
      <c r="W8745" s="5" t="str">
        <f>IF(Main[[#This Row],[Avg_Cost_USD]]&lt;10,"Low",
IF(Main[[#This Row],[Avg_Cost_USD]]&lt;=30,"Medium","High"))</f>
        <v>High</v>
      </c>
    </row>
    <row r="8746" spans="1:23" x14ac:dyDescent="0.3">
      <c r="A8746">
        <v>17258154</v>
      </c>
      <c r="B8746" t="s">
        <v>9243</v>
      </c>
      <c r="C8746">
        <v>216</v>
      </c>
      <c r="D8746" t="s">
        <v>1089</v>
      </c>
      <c r="E8746" t="s">
        <v>9224</v>
      </c>
      <c r="F8746">
        <v>-93.620726000000005</v>
      </c>
      <c r="G8746">
        <v>41.585360000000001</v>
      </c>
      <c r="H8746" t="s">
        <v>9133</v>
      </c>
      <c r="I8746" t="s">
        <v>20</v>
      </c>
      <c r="J8746" t="s">
        <v>57</v>
      </c>
      <c r="K8746" t="s">
        <v>57</v>
      </c>
      <c r="L8746" t="s">
        <v>57</v>
      </c>
      <c r="M8746" t="s">
        <v>57</v>
      </c>
      <c r="N8746">
        <v>3</v>
      </c>
      <c r="O8746">
        <v>370</v>
      </c>
      <c r="P8746">
        <v>40</v>
      </c>
      <c r="Q8746">
        <v>4.2</v>
      </c>
      <c r="R8746">
        <v>2012</v>
      </c>
      <c r="S8746">
        <v>4</v>
      </c>
      <c r="T8746">
        <v>5</v>
      </c>
      <c r="U8746" s="1">
        <v>41004</v>
      </c>
      <c r="V8746" s="5">
        <f>Main[[#This Row],[Average_Cost_for_two]] * VLOOKUP(Main[[#This Row],[Currency]],'Currency'!A:B,2,FALSE)</f>
        <v>40</v>
      </c>
      <c r="W8746" s="5" t="str">
        <f>IF(Main[[#This Row],[Avg_Cost_USD]]&lt;10,"Low",
IF(Main[[#This Row],[Avg_Cost_USD]]&lt;=30,"Medium","High"))</f>
        <v>High</v>
      </c>
    </row>
    <row r="8747" spans="1:23" x14ac:dyDescent="0.3">
      <c r="A8747">
        <v>17580422</v>
      </c>
      <c r="B8747" t="s">
        <v>9244</v>
      </c>
      <c r="C8747">
        <v>216</v>
      </c>
      <c r="D8747" t="s">
        <v>9168</v>
      </c>
      <c r="E8747" t="s">
        <v>9191</v>
      </c>
      <c r="F8747">
        <v>-87.164376000000004</v>
      </c>
      <c r="G8747">
        <v>30.327864000000002</v>
      </c>
      <c r="H8747" t="s">
        <v>9245</v>
      </c>
      <c r="I8747" t="s">
        <v>20</v>
      </c>
      <c r="J8747" t="s">
        <v>57</v>
      </c>
      <c r="K8747" t="s">
        <v>57</v>
      </c>
      <c r="L8747" t="s">
        <v>57</v>
      </c>
      <c r="M8747" t="s">
        <v>57</v>
      </c>
      <c r="N8747">
        <v>3</v>
      </c>
      <c r="O8747">
        <v>1408</v>
      </c>
      <c r="P8747">
        <v>40</v>
      </c>
      <c r="Q8747">
        <v>4.4000000000000004</v>
      </c>
      <c r="R8747">
        <v>2010</v>
      </c>
      <c r="S8747">
        <v>4</v>
      </c>
      <c r="T8747">
        <v>8</v>
      </c>
      <c r="U8747" s="1">
        <v>40276</v>
      </c>
      <c r="V8747" s="5">
        <f>Main[[#This Row],[Average_Cost_for_two]] * VLOOKUP(Main[[#This Row],[Currency]],'Currency'!A:B,2,FALSE)</f>
        <v>40</v>
      </c>
      <c r="W8747" s="5" t="str">
        <f>IF(Main[[#This Row],[Avg_Cost_USD]]&lt;10,"Low",
IF(Main[[#This Row],[Avg_Cost_USD]]&lt;=30,"Medium","High"))</f>
        <v>High</v>
      </c>
    </row>
    <row r="8748" spans="1:23" x14ac:dyDescent="0.3">
      <c r="A8748">
        <v>17621833</v>
      </c>
      <c r="B8748" t="s">
        <v>9246</v>
      </c>
      <c r="C8748">
        <v>216</v>
      </c>
      <c r="D8748" t="s">
        <v>1021</v>
      </c>
      <c r="E8748" t="s">
        <v>1021</v>
      </c>
      <c r="F8748">
        <v>-96.418000000000006</v>
      </c>
      <c r="G8748">
        <v>42.5212</v>
      </c>
      <c r="H8748" t="s">
        <v>1023</v>
      </c>
      <c r="I8748" t="s">
        <v>20</v>
      </c>
      <c r="J8748" t="s">
        <v>57</v>
      </c>
      <c r="K8748" t="s">
        <v>57</v>
      </c>
      <c r="L8748" t="s">
        <v>57</v>
      </c>
      <c r="M8748" t="s">
        <v>57</v>
      </c>
      <c r="N8748">
        <v>3</v>
      </c>
      <c r="O8748">
        <v>146</v>
      </c>
      <c r="P8748">
        <v>40</v>
      </c>
      <c r="Q8748">
        <v>3.7</v>
      </c>
      <c r="R8748">
        <v>2017</v>
      </c>
      <c r="S8748">
        <v>4</v>
      </c>
      <c r="T8748">
        <v>3</v>
      </c>
      <c r="U8748" s="1">
        <v>42828</v>
      </c>
      <c r="V8748" s="5">
        <f>Main[[#This Row],[Average_Cost_for_two]] * VLOOKUP(Main[[#This Row],[Currency]],'Currency'!A:B,2,FALSE)</f>
        <v>40</v>
      </c>
      <c r="W8748" s="5" t="str">
        <f>IF(Main[[#This Row],[Avg_Cost_USD]]&lt;10,"Low",
IF(Main[[#This Row],[Avg_Cost_USD]]&lt;=30,"Medium","High"))</f>
        <v>High</v>
      </c>
    </row>
    <row r="8749" spans="1:23" x14ac:dyDescent="0.3">
      <c r="A8749">
        <v>17093135</v>
      </c>
      <c r="B8749" t="s">
        <v>9247</v>
      </c>
      <c r="C8749">
        <v>216</v>
      </c>
      <c r="D8749" t="s">
        <v>1027</v>
      </c>
      <c r="E8749" t="s">
        <v>9248</v>
      </c>
      <c r="F8749">
        <v>-82.820856000000006</v>
      </c>
      <c r="G8749">
        <v>27.816085999999999</v>
      </c>
      <c r="H8749" t="s">
        <v>9249</v>
      </c>
      <c r="I8749" t="s">
        <v>20</v>
      </c>
      <c r="J8749" t="s">
        <v>57</v>
      </c>
      <c r="K8749" t="s">
        <v>57</v>
      </c>
      <c r="L8749" t="s">
        <v>57</v>
      </c>
      <c r="M8749" t="s">
        <v>57</v>
      </c>
      <c r="N8749">
        <v>3</v>
      </c>
      <c r="O8749">
        <v>844</v>
      </c>
      <c r="P8749">
        <v>40</v>
      </c>
      <c r="Q8749">
        <v>4.5</v>
      </c>
      <c r="R8749">
        <v>2014</v>
      </c>
      <c r="S8749">
        <v>4</v>
      </c>
      <c r="T8749">
        <v>25</v>
      </c>
      <c r="U8749" s="1">
        <v>41754</v>
      </c>
      <c r="V8749" s="5">
        <f>Main[[#This Row],[Average_Cost_for_two]] * VLOOKUP(Main[[#This Row],[Currency]],'Currency'!A:B,2,FALSE)</f>
        <v>40</v>
      </c>
      <c r="W8749" s="5" t="str">
        <f>IF(Main[[#This Row],[Avg_Cost_USD]]&lt;10,"Low",
IF(Main[[#This Row],[Avg_Cost_USD]]&lt;=30,"Medium","High"))</f>
        <v>High</v>
      </c>
    </row>
    <row r="8750" spans="1:23" x14ac:dyDescent="0.3">
      <c r="A8750">
        <v>17095979</v>
      </c>
      <c r="B8750" t="s">
        <v>9250</v>
      </c>
      <c r="C8750">
        <v>216</v>
      </c>
      <c r="D8750" t="s">
        <v>1027</v>
      </c>
      <c r="E8750" t="s">
        <v>9251</v>
      </c>
      <c r="F8750">
        <v>-82.638842999999994</v>
      </c>
      <c r="G8750">
        <v>27.816848</v>
      </c>
      <c r="H8750" t="s">
        <v>9252</v>
      </c>
      <c r="I8750" t="s">
        <v>20</v>
      </c>
      <c r="J8750" t="s">
        <v>57</v>
      </c>
      <c r="K8750" t="s">
        <v>57</v>
      </c>
      <c r="L8750" t="s">
        <v>57</v>
      </c>
      <c r="M8750" t="s">
        <v>57</v>
      </c>
      <c r="N8750">
        <v>3</v>
      </c>
      <c r="O8750">
        <v>1203</v>
      </c>
      <c r="P8750">
        <v>40</v>
      </c>
      <c r="Q8750">
        <v>4.5</v>
      </c>
      <c r="R8750">
        <v>2017</v>
      </c>
      <c r="S8750">
        <v>4</v>
      </c>
      <c r="T8750">
        <v>15</v>
      </c>
      <c r="U8750" s="1">
        <v>42840</v>
      </c>
      <c r="V8750" s="5">
        <f>Main[[#This Row],[Average_Cost_for_two]] * VLOOKUP(Main[[#This Row],[Currency]],'Currency'!A:B,2,FALSE)</f>
        <v>40</v>
      </c>
      <c r="W8750" s="5" t="str">
        <f>IF(Main[[#This Row],[Avg_Cost_USD]]&lt;10,"Low",
IF(Main[[#This Row],[Avg_Cost_USD]]&lt;=30,"Medium","High"))</f>
        <v>High</v>
      </c>
    </row>
    <row r="8751" spans="1:23" x14ac:dyDescent="0.3">
      <c r="A8751">
        <v>17093124</v>
      </c>
      <c r="B8751" t="s">
        <v>9253</v>
      </c>
      <c r="C8751">
        <v>216</v>
      </c>
      <c r="D8751" t="s">
        <v>1027</v>
      </c>
      <c r="E8751" t="s">
        <v>9254</v>
      </c>
      <c r="F8751">
        <v>-82.435149899999999</v>
      </c>
      <c r="G8751">
        <v>27.959883999999999</v>
      </c>
      <c r="H8751" t="s">
        <v>9255</v>
      </c>
      <c r="I8751" t="s">
        <v>20</v>
      </c>
      <c r="J8751" t="s">
        <v>57</v>
      </c>
      <c r="K8751" t="s">
        <v>57</v>
      </c>
      <c r="L8751" t="s">
        <v>57</v>
      </c>
      <c r="M8751" t="s">
        <v>57</v>
      </c>
      <c r="N8751">
        <v>3</v>
      </c>
      <c r="O8751">
        <v>1746</v>
      </c>
      <c r="P8751">
        <v>40</v>
      </c>
      <c r="Q8751">
        <v>4.4000000000000004</v>
      </c>
      <c r="R8751">
        <v>2012</v>
      </c>
      <c r="S8751">
        <v>4</v>
      </c>
      <c r="T8751">
        <v>6</v>
      </c>
      <c r="U8751" s="1">
        <v>41005</v>
      </c>
      <c r="V8751" s="5">
        <f>Main[[#This Row],[Average_Cost_for_two]] * VLOOKUP(Main[[#This Row],[Currency]],'Currency'!A:B,2,FALSE)</f>
        <v>40</v>
      </c>
      <c r="W8751" s="5" t="str">
        <f>IF(Main[[#This Row],[Avg_Cost_USD]]&lt;10,"Low",
IF(Main[[#This Row],[Avg_Cost_USD]]&lt;=30,"Medium","High"))</f>
        <v>High</v>
      </c>
    </row>
    <row r="8752" spans="1:23" x14ac:dyDescent="0.3">
      <c r="A8752">
        <v>17678055</v>
      </c>
      <c r="B8752" t="s">
        <v>9256</v>
      </c>
      <c r="C8752">
        <v>216</v>
      </c>
      <c r="D8752" t="s">
        <v>1032</v>
      </c>
      <c r="E8752" t="s">
        <v>1032</v>
      </c>
      <c r="F8752">
        <v>-83.2851</v>
      </c>
      <c r="G8752">
        <v>30.843299999999999</v>
      </c>
      <c r="H8752" t="s">
        <v>9257</v>
      </c>
      <c r="I8752" t="s">
        <v>20</v>
      </c>
      <c r="J8752" t="s">
        <v>57</v>
      </c>
      <c r="K8752" t="s">
        <v>57</v>
      </c>
      <c r="L8752" t="s">
        <v>57</v>
      </c>
      <c r="M8752" t="s">
        <v>57</v>
      </c>
      <c r="N8752">
        <v>3</v>
      </c>
      <c r="O8752">
        <v>221</v>
      </c>
      <c r="P8752">
        <v>40</v>
      </c>
      <c r="Q8752">
        <v>3.8</v>
      </c>
      <c r="R8752">
        <v>2014</v>
      </c>
      <c r="S8752">
        <v>4</v>
      </c>
      <c r="T8752">
        <v>10</v>
      </c>
      <c r="U8752" s="1">
        <v>41739</v>
      </c>
      <c r="V8752" s="5">
        <f>Main[[#This Row],[Average_Cost_for_two]] * VLOOKUP(Main[[#This Row],[Currency]],'Currency'!A:B,2,FALSE)</f>
        <v>40</v>
      </c>
      <c r="W8752" s="5" t="str">
        <f>IF(Main[[#This Row],[Avg_Cost_USD]]&lt;10,"Low",
IF(Main[[#This Row],[Avg_Cost_USD]]&lt;=30,"Medium","High"))</f>
        <v>High</v>
      </c>
    </row>
    <row r="8753" spans="1:23" x14ac:dyDescent="0.3">
      <c r="A8753">
        <v>17295109</v>
      </c>
      <c r="B8753" t="s">
        <v>9258</v>
      </c>
      <c r="C8753">
        <v>216</v>
      </c>
      <c r="D8753" t="s">
        <v>9076</v>
      </c>
      <c r="E8753" t="s">
        <v>9076</v>
      </c>
      <c r="F8753">
        <v>-81.974943999999994</v>
      </c>
      <c r="G8753">
        <v>33.478231000000001</v>
      </c>
      <c r="H8753" t="s">
        <v>647</v>
      </c>
      <c r="I8753" t="s">
        <v>20</v>
      </c>
      <c r="J8753" t="s">
        <v>57</v>
      </c>
      <c r="K8753" t="s">
        <v>57</v>
      </c>
      <c r="L8753" t="s">
        <v>57</v>
      </c>
      <c r="M8753" t="s">
        <v>57</v>
      </c>
      <c r="N8753">
        <v>3</v>
      </c>
      <c r="O8753">
        <v>368</v>
      </c>
      <c r="P8753">
        <v>40</v>
      </c>
      <c r="Q8753">
        <v>4.3</v>
      </c>
      <c r="R8753">
        <v>2012</v>
      </c>
      <c r="S8753">
        <v>3</v>
      </c>
      <c r="T8753">
        <v>1</v>
      </c>
      <c r="U8753" s="1">
        <v>40969</v>
      </c>
      <c r="V8753" s="5">
        <f>Main[[#This Row],[Average_Cost_for_two]] * VLOOKUP(Main[[#This Row],[Currency]],'Currency'!A:B,2,FALSE)</f>
        <v>40</v>
      </c>
      <c r="W8753" s="5" t="str">
        <f>IF(Main[[#This Row],[Avg_Cost_USD]]&lt;10,"Low",
IF(Main[[#This Row],[Avg_Cost_USD]]&lt;=30,"Medium","High"))</f>
        <v>High</v>
      </c>
    </row>
    <row r="8754" spans="1:23" x14ac:dyDescent="0.3">
      <c r="A8754">
        <v>17304533</v>
      </c>
      <c r="B8754" t="s">
        <v>9259</v>
      </c>
      <c r="C8754">
        <v>216</v>
      </c>
      <c r="D8754" t="s">
        <v>1040</v>
      </c>
      <c r="E8754" t="s">
        <v>9260</v>
      </c>
      <c r="F8754">
        <v>-116.5629</v>
      </c>
      <c r="G8754">
        <v>43.5777</v>
      </c>
      <c r="H8754" t="s">
        <v>647</v>
      </c>
      <c r="I8754" t="s">
        <v>20</v>
      </c>
      <c r="J8754" t="s">
        <v>57</v>
      </c>
      <c r="K8754" t="s">
        <v>57</v>
      </c>
      <c r="L8754" t="s">
        <v>57</v>
      </c>
      <c r="M8754" t="s">
        <v>57</v>
      </c>
      <c r="N8754">
        <v>3</v>
      </c>
      <c r="O8754">
        <v>487</v>
      </c>
      <c r="P8754">
        <v>40</v>
      </c>
      <c r="Q8754">
        <v>4.4000000000000004</v>
      </c>
      <c r="R8754">
        <v>2010</v>
      </c>
      <c r="S8754">
        <v>3</v>
      </c>
      <c r="T8754">
        <v>3</v>
      </c>
      <c r="U8754" s="1">
        <v>40240</v>
      </c>
      <c r="V8754" s="5">
        <f>Main[[#This Row],[Average_Cost_for_two]] * VLOOKUP(Main[[#This Row],[Currency]],'Currency'!A:B,2,FALSE)</f>
        <v>40</v>
      </c>
      <c r="W8754" s="5" t="str">
        <f>IF(Main[[#This Row],[Avg_Cost_USD]]&lt;10,"Low",
IF(Main[[#This Row],[Avg_Cost_USD]]&lt;=30,"Medium","High"))</f>
        <v>High</v>
      </c>
    </row>
    <row r="8755" spans="1:23" x14ac:dyDescent="0.3">
      <c r="A8755">
        <v>17616025</v>
      </c>
      <c r="B8755" t="s">
        <v>9261</v>
      </c>
      <c r="C8755">
        <v>216</v>
      </c>
      <c r="D8755" t="s">
        <v>1017</v>
      </c>
      <c r="E8755" t="s">
        <v>1017</v>
      </c>
      <c r="F8755">
        <v>-81.084400000000002</v>
      </c>
      <c r="G8755">
        <v>32.078200000000002</v>
      </c>
      <c r="H8755" t="s">
        <v>1023</v>
      </c>
      <c r="I8755" t="s">
        <v>20</v>
      </c>
      <c r="J8755" t="s">
        <v>57</v>
      </c>
      <c r="K8755" t="s">
        <v>57</v>
      </c>
      <c r="L8755" t="s">
        <v>57</v>
      </c>
      <c r="M8755" t="s">
        <v>57</v>
      </c>
      <c r="N8755">
        <v>3</v>
      </c>
      <c r="O8755">
        <v>566</v>
      </c>
      <c r="P8755">
        <v>40</v>
      </c>
      <c r="Q8755">
        <v>3.8</v>
      </c>
      <c r="R8755">
        <v>2011</v>
      </c>
      <c r="S8755">
        <v>3</v>
      </c>
      <c r="T8755">
        <v>28</v>
      </c>
      <c r="U8755" s="1">
        <v>40630</v>
      </c>
      <c r="V8755" s="5">
        <f>Main[[#This Row],[Average_Cost_for_two]] * VLOOKUP(Main[[#This Row],[Currency]],'Currency'!A:B,2,FALSE)</f>
        <v>40</v>
      </c>
      <c r="W8755" s="5" t="str">
        <f>IF(Main[[#This Row],[Avg_Cost_USD]]&lt;10,"Low",
IF(Main[[#This Row],[Avg_Cost_USD]]&lt;=30,"Medium","High"))</f>
        <v>High</v>
      </c>
    </row>
    <row r="8756" spans="1:23" x14ac:dyDescent="0.3">
      <c r="A8756">
        <v>17102241</v>
      </c>
      <c r="B8756" t="s">
        <v>9262</v>
      </c>
      <c r="C8756">
        <v>216</v>
      </c>
      <c r="D8756" t="s">
        <v>1027</v>
      </c>
      <c r="E8756" t="s">
        <v>1028</v>
      </c>
      <c r="F8756">
        <v>-82.468869999999995</v>
      </c>
      <c r="G8756">
        <v>27.941942000000001</v>
      </c>
      <c r="H8756" t="s">
        <v>9263</v>
      </c>
      <c r="I8756" t="s">
        <v>20</v>
      </c>
      <c r="J8756" t="s">
        <v>57</v>
      </c>
      <c r="K8756" t="s">
        <v>57</v>
      </c>
      <c r="L8756" t="s">
        <v>57</v>
      </c>
      <c r="M8756" t="s">
        <v>57</v>
      </c>
      <c r="N8756">
        <v>3</v>
      </c>
      <c r="O8756">
        <v>665</v>
      </c>
      <c r="P8756">
        <v>40</v>
      </c>
      <c r="Q8756">
        <v>3.9</v>
      </c>
      <c r="R8756">
        <v>2013</v>
      </c>
      <c r="S8756">
        <v>3</v>
      </c>
      <c r="T8756">
        <v>5</v>
      </c>
      <c r="U8756" s="1">
        <v>41338</v>
      </c>
      <c r="V8756" s="5">
        <f>Main[[#This Row],[Average_Cost_for_two]] * VLOOKUP(Main[[#This Row],[Currency]],'Currency'!A:B,2,FALSE)</f>
        <v>40</v>
      </c>
      <c r="W8756" s="5" t="str">
        <f>IF(Main[[#This Row],[Avg_Cost_USD]]&lt;10,"Low",
IF(Main[[#This Row],[Avg_Cost_USD]]&lt;=30,"Medium","High"))</f>
        <v>High</v>
      </c>
    </row>
    <row r="8757" spans="1:23" x14ac:dyDescent="0.3">
      <c r="A8757">
        <v>17678291</v>
      </c>
      <c r="B8757" t="s">
        <v>9264</v>
      </c>
      <c r="C8757">
        <v>216</v>
      </c>
      <c r="D8757" t="s">
        <v>1032</v>
      </c>
      <c r="E8757" t="s">
        <v>1032</v>
      </c>
      <c r="F8757">
        <v>-83.279600000000002</v>
      </c>
      <c r="G8757">
        <v>30.831600000000002</v>
      </c>
      <c r="H8757" t="s">
        <v>9209</v>
      </c>
      <c r="I8757" t="s">
        <v>20</v>
      </c>
      <c r="J8757" t="s">
        <v>57</v>
      </c>
      <c r="K8757" t="s">
        <v>57</v>
      </c>
      <c r="L8757" t="s">
        <v>57</v>
      </c>
      <c r="M8757" t="s">
        <v>57</v>
      </c>
      <c r="N8757">
        <v>3</v>
      </c>
      <c r="O8757">
        <v>225</v>
      </c>
      <c r="P8757">
        <v>40</v>
      </c>
      <c r="Q8757">
        <v>3.8</v>
      </c>
      <c r="R8757">
        <v>2010</v>
      </c>
      <c r="S8757">
        <v>3</v>
      </c>
      <c r="T8757">
        <v>3</v>
      </c>
      <c r="U8757" s="1">
        <v>40240</v>
      </c>
      <c r="V8757" s="5">
        <f>Main[[#This Row],[Average_Cost_for_two]] * VLOOKUP(Main[[#This Row],[Currency]],'Currency'!A:B,2,FALSE)</f>
        <v>40</v>
      </c>
      <c r="W8757" s="5" t="str">
        <f>IF(Main[[#This Row],[Avg_Cost_USD]]&lt;10,"Low",
IF(Main[[#This Row],[Avg_Cost_USD]]&lt;=30,"Medium","High"))</f>
        <v>High</v>
      </c>
    </row>
    <row r="8758" spans="1:23" x14ac:dyDescent="0.3">
      <c r="A8758">
        <v>17696918</v>
      </c>
      <c r="B8758" t="s">
        <v>9265</v>
      </c>
      <c r="C8758">
        <v>216</v>
      </c>
      <c r="D8758" t="s">
        <v>9266</v>
      </c>
      <c r="E8758" t="s">
        <v>9267</v>
      </c>
      <c r="F8758">
        <v>-92.445300000000003</v>
      </c>
      <c r="G8758">
        <v>42.5366</v>
      </c>
      <c r="H8758" t="s">
        <v>9268</v>
      </c>
      <c r="I8758" t="s">
        <v>20</v>
      </c>
      <c r="J8758" t="s">
        <v>57</v>
      </c>
      <c r="K8758" t="s">
        <v>57</v>
      </c>
      <c r="L8758" t="s">
        <v>57</v>
      </c>
      <c r="M8758" t="s">
        <v>57</v>
      </c>
      <c r="N8758">
        <v>3</v>
      </c>
      <c r="O8758">
        <v>89</v>
      </c>
      <c r="P8758">
        <v>40</v>
      </c>
      <c r="Q8758">
        <v>3.6</v>
      </c>
      <c r="R8758">
        <v>2013</v>
      </c>
      <c r="S8758">
        <v>3</v>
      </c>
      <c r="T8758">
        <v>11</v>
      </c>
      <c r="U8758" s="1">
        <v>41344</v>
      </c>
      <c r="V8758" s="5">
        <f>Main[[#This Row],[Average_Cost_for_two]] * VLOOKUP(Main[[#This Row],[Currency]],'Currency'!A:B,2,FALSE)</f>
        <v>40</v>
      </c>
      <c r="W8758" s="5" t="str">
        <f>IF(Main[[#This Row],[Avg_Cost_USD]]&lt;10,"Low",
IF(Main[[#This Row],[Avg_Cost_USD]]&lt;=30,"Medium","High"))</f>
        <v>High</v>
      </c>
    </row>
    <row r="8759" spans="1:23" x14ac:dyDescent="0.3">
      <c r="A8759">
        <v>17284197</v>
      </c>
      <c r="B8759" t="s">
        <v>9269</v>
      </c>
      <c r="C8759">
        <v>216</v>
      </c>
      <c r="D8759" t="s">
        <v>1067</v>
      </c>
      <c r="E8759" t="s">
        <v>1067</v>
      </c>
      <c r="F8759">
        <v>-84.216399999999993</v>
      </c>
      <c r="G8759">
        <v>31.613700000000001</v>
      </c>
      <c r="H8759" t="s">
        <v>1033</v>
      </c>
      <c r="I8759" t="s">
        <v>20</v>
      </c>
      <c r="J8759" t="s">
        <v>57</v>
      </c>
      <c r="K8759" t="s">
        <v>57</v>
      </c>
      <c r="L8759" t="s">
        <v>57</v>
      </c>
      <c r="M8759" t="s">
        <v>57</v>
      </c>
      <c r="N8759">
        <v>3</v>
      </c>
      <c r="O8759">
        <v>115</v>
      </c>
      <c r="P8759">
        <v>40</v>
      </c>
      <c r="Q8759">
        <v>3.6</v>
      </c>
      <c r="R8759">
        <v>2012</v>
      </c>
      <c r="S8759">
        <v>2</v>
      </c>
      <c r="T8759">
        <v>19</v>
      </c>
      <c r="U8759" s="1">
        <v>40958</v>
      </c>
      <c r="V8759" s="5">
        <f>Main[[#This Row],[Average_Cost_for_two]] * VLOOKUP(Main[[#This Row],[Currency]],'Currency'!A:B,2,FALSE)</f>
        <v>40</v>
      </c>
      <c r="W8759" s="5" t="str">
        <f>IF(Main[[#This Row],[Avg_Cost_USD]]&lt;10,"Low",
IF(Main[[#This Row],[Avg_Cost_USD]]&lt;=30,"Medium","High"))</f>
        <v>High</v>
      </c>
    </row>
    <row r="8760" spans="1:23" x14ac:dyDescent="0.3">
      <c r="A8760">
        <v>17284390</v>
      </c>
      <c r="B8760" t="s">
        <v>9270</v>
      </c>
      <c r="C8760">
        <v>216</v>
      </c>
      <c r="D8760" t="s">
        <v>1067</v>
      </c>
      <c r="E8760" t="s">
        <v>1067</v>
      </c>
      <c r="F8760">
        <v>-84.205025000000006</v>
      </c>
      <c r="G8760">
        <v>31.605882000000001</v>
      </c>
      <c r="H8760" t="s">
        <v>9271</v>
      </c>
      <c r="I8760" t="s">
        <v>20</v>
      </c>
      <c r="J8760" t="s">
        <v>57</v>
      </c>
      <c r="K8760" t="s">
        <v>57</v>
      </c>
      <c r="L8760" t="s">
        <v>57</v>
      </c>
      <c r="M8760" t="s">
        <v>57</v>
      </c>
      <c r="N8760">
        <v>3</v>
      </c>
      <c r="O8760">
        <v>250</v>
      </c>
      <c r="P8760">
        <v>40</v>
      </c>
      <c r="Q8760">
        <v>3.8</v>
      </c>
      <c r="R8760">
        <v>2013</v>
      </c>
      <c r="S8760">
        <v>2</v>
      </c>
      <c r="T8760">
        <v>17</v>
      </c>
      <c r="U8760" s="1">
        <v>41322</v>
      </c>
      <c r="V8760" s="5">
        <f>Main[[#This Row],[Average_Cost_for_two]] * VLOOKUP(Main[[#This Row],[Currency]],'Currency'!A:B,2,FALSE)</f>
        <v>40</v>
      </c>
      <c r="W8760" s="5" t="str">
        <f>IF(Main[[#This Row],[Avg_Cost_USD]]&lt;10,"Low",
IF(Main[[#This Row],[Avg_Cost_USD]]&lt;=30,"Medium","High"))</f>
        <v>High</v>
      </c>
    </row>
    <row r="8761" spans="1:23" x14ac:dyDescent="0.3">
      <c r="A8761">
        <v>17295033</v>
      </c>
      <c r="B8761" t="s">
        <v>9272</v>
      </c>
      <c r="C8761">
        <v>216</v>
      </c>
      <c r="D8761" t="s">
        <v>9076</v>
      </c>
      <c r="E8761" t="s">
        <v>9076</v>
      </c>
      <c r="F8761">
        <v>-82.080787999999998</v>
      </c>
      <c r="G8761">
        <v>33.467201000000003</v>
      </c>
      <c r="H8761" t="s">
        <v>1005</v>
      </c>
      <c r="I8761" t="s">
        <v>20</v>
      </c>
      <c r="J8761" t="s">
        <v>57</v>
      </c>
      <c r="K8761" t="s">
        <v>57</v>
      </c>
      <c r="L8761" t="s">
        <v>57</v>
      </c>
      <c r="M8761" t="s">
        <v>57</v>
      </c>
      <c r="N8761">
        <v>3</v>
      </c>
      <c r="O8761">
        <v>360</v>
      </c>
      <c r="P8761">
        <v>40</v>
      </c>
      <c r="Q8761">
        <v>4</v>
      </c>
      <c r="R8761">
        <v>2010</v>
      </c>
      <c r="S8761">
        <v>2</v>
      </c>
      <c r="T8761">
        <v>21</v>
      </c>
      <c r="U8761" s="1">
        <v>40230</v>
      </c>
      <c r="V8761" s="5">
        <f>Main[[#This Row],[Average_Cost_for_two]] * VLOOKUP(Main[[#This Row],[Currency]],'Currency'!A:B,2,FALSE)</f>
        <v>40</v>
      </c>
      <c r="W8761" s="5" t="str">
        <f>IF(Main[[#This Row],[Avg_Cost_USD]]&lt;10,"Low",
IF(Main[[#This Row],[Avg_Cost_USD]]&lt;=30,"Medium","High"))</f>
        <v>High</v>
      </c>
    </row>
    <row r="8762" spans="1:23" x14ac:dyDescent="0.3">
      <c r="A8762">
        <v>17580030</v>
      </c>
      <c r="B8762" t="s">
        <v>9273</v>
      </c>
      <c r="C8762">
        <v>216</v>
      </c>
      <c r="D8762" t="s">
        <v>9168</v>
      </c>
      <c r="E8762" t="s">
        <v>9168</v>
      </c>
      <c r="F8762">
        <v>-87.215305400000005</v>
      </c>
      <c r="G8762">
        <v>30.411878000000002</v>
      </c>
      <c r="H8762" t="s">
        <v>9274</v>
      </c>
      <c r="I8762" t="s">
        <v>20</v>
      </c>
      <c r="J8762" t="s">
        <v>57</v>
      </c>
      <c r="K8762" t="s">
        <v>57</v>
      </c>
      <c r="L8762" t="s">
        <v>57</v>
      </c>
      <c r="M8762" t="s">
        <v>57</v>
      </c>
      <c r="N8762">
        <v>3</v>
      </c>
      <c r="O8762">
        <v>900</v>
      </c>
      <c r="P8762">
        <v>40</v>
      </c>
      <c r="Q8762">
        <v>4.4000000000000004</v>
      </c>
      <c r="R8762">
        <v>2013</v>
      </c>
      <c r="S8762">
        <v>2</v>
      </c>
      <c r="T8762">
        <v>25</v>
      </c>
      <c r="U8762" s="1">
        <v>41330</v>
      </c>
      <c r="V8762" s="5">
        <f>Main[[#This Row],[Average_Cost_for_two]] * VLOOKUP(Main[[#This Row],[Currency]],'Currency'!A:B,2,FALSE)</f>
        <v>40</v>
      </c>
      <c r="W8762" s="5" t="str">
        <f>IF(Main[[#This Row],[Avg_Cost_USD]]&lt;10,"Low",
IF(Main[[#This Row],[Avg_Cost_USD]]&lt;=30,"Medium","High"))</f>
        <v>High</v>
      </c>
    </row>
    <row r="8763" spans="1:23" x14ac:dyDescent="0.3">
      <c r="A8763">
        <v>17143336</v>
      </c>
      <c r="B8763" t="s">
        <v>9275</v>
      </c>
      <c r="C8763">
        <v>216</v>
      </c>
      <c r="D8763" t="s">
        <v>1052</v>
      </c>
      <c r="E8763" t="s">
        <v>9090</v>
      </c>
      <c r="F8763">
        <v>-156.45255599999999</v>
      </c>
      <c r="G8763">
        <v>20.733554000000002</v>
      </c>
      <c r="H8763" t="s">
        <v>9276</v>
      </c>
      <c r="I8763" t="s">
        <v>20</v>
      </c>
      <c r="J8763" t="s">
        <v>57</v>
      </c>
      <c r="K8763" t="s">
        <v>57</v>
      </c>
      <c r="L8763" t="s">
        <v>57</v>
      </c>
      <c r="M8763" t="s">
        <v>57</v>
      </c>
      <c r="N8763">
        <v>3</v>
      </c>
      <c r="O8763">
        <v>807</v>
      </c>
      <c r="P8763">
        <v>40</v>
      </c>
      <c r="Q8763">
        <v>4.2</v>
      </c>
      <c r="R8763">
        <v>2013</v>
      </c>
      <c r="S8763">
        <v>2</v>
      </c>
      <c r="T8763">
        <v>26</v>
      </c>
      <c r="U8763" s="1">
        <v>41331</v>
      </c>
      <c r="V8763" s="5">
        <f>Main[[#This Row],[Average_Cost_for_two]] * VLOOKUP(Main[[#This Row],[Currency]],'Currency'!A:B,2,FALSE)</f>
        <v>40</v>
      </c>
      <c r="W8763" s="5" t="str">
        <f>IF(Main[[#This Row],[Avg_Cost_USD]]&lt;10,"Low",
IF(Main[[#This Row],[Avg_Cost_USD]]&lt;=30,"Medium","High"))</f>
        <v>High</v>
      </c>
    </row>
    <row r="8764" spans="1:23" x14ac:dyDescent="0.3">
      <c r="A8764">
        <v>17678307</v>
      </c>
      <c r="B8764" t="s">
        <v>9277</v>
      </c>
      <c r="C8764">
        <v>216</v>
      </c>
      <c r="D8764" t="s">
        <v>1032</v>
      </c>
      <c r="E8764" t="s">
        <v>1032</v>
      </c>
      <c r="F8764">
        <v>-83.308573600000003</v>
      </c>
      <c r="G8764">
        <v>30.822354799999999</v>
      </c>
      <c r="H8764" t="s">
        <v>9278</v>
      </c>
      <c r="I8764" t="s">
        <v>20</v>
      </c>
      <c r="J8764" t="s">
        <v>57</v>
      </c>
      <c r="K8764" t="s">
        <v>57</v>
      </c>
      <c r="L8764" t="s">
        <v>57</v>
      </c>
      <c r="M8764" t="s">
        <v>57</v>
      </c>
      <c r="N8764">
        <v>3</v>
      </c>
      <c r="O8764">
        <v>137</v>
      </c>
      <c r="P8764">
        <v>40</v>
      </c>
      <c r="Q8764">
        <v>3.7</v>
      </c>
      <c r="R8764">
        <v>2013</v>
      </c>
      <c r="S8764">
        <v>2</v>
      </c>
      <c r="T8764">
        <v>25</v>
      </c>
      <c r="U8764" s="1">
        <v>41330</v>
      </c>
      <c r="V8764" s="5">
        <f>Main[[#This Row],[Average_Cost_for_two]] * VLOOKUP(Main[[#This Row],[Currency]],'Currency'!A:B,2,FALSE)</f>
        <v>40</v>
      </c>
      <c r="W8764" s="5" t="str">
        <f>IF(Main[[#This Row],[Avg_Cost_USD]]&lt;10,"Low",
IF(Main[[#This Row],[Avg_Cost_USD]]&lt;=30,"Medium","High"))</f>
        <v>High</v>
      </c>
    </row>
    <row r="8765" spans="1:23" x14ac:dyDescent="0.3">
      <c r="A8765">
        <v>17316381</v>
      </c>
      <c r="B8765" t="s">
        <v>9279</v>
      </c>
      <c r="C8765">
        <v>216</v>
      </c>
      <c r="D8765" t="s">
        <v>9146</v>
      </c>
      <c r="E8765" t="s">
        <v>9147</v>
      </c>
      <c r="F8765">
        <v>-91.534099999999995</v>
      </c>
      <c r="G8765">
        <v>41.661000000000001</v>
      </c>
      <c r="H8765" t="s">
        <v>1065</v>
      </c>
      <c r="I8765" t="s">
        <v>20</v>
      </c>
      <c r="J8765" t="s">
        <v>57</v>
      </c>
      <c r="K8765" t="s">
        <v>57</v>
      </c>
      <c r="L8765" t="s">
        <v>57</v>
      </c>
      <c r="M8765" t="s">
        <v>57</v>
      </c>
      <c r="N8765">
        <v>3</v>
      </c>
      <c r="O8765">
        <v>428</v>
      </c>
      <c r="P8765">
        <v>40</v>
      </c>
      <c r="Q8765">
        <v>4.3</v>
      </c>
      <c r="R8765">
        <v>2014</v>
      </c>
      <c r="S8765">
        <v>1</v>
      </c>
      <c r="T8765">
        <v>8</v>
      </c>
      <c r="U8765" s="1">
        <v>41647</v>
      </c>
      <c r="V8765" s="5">
        <f>Main[[#This Row],[Average_Cost_for_two]] * VLOOKUP(Main[[#This Row],[Currency]],'Currency'!A:B,2,FALSE)</f>
        <v>40</v>
      </c>
      <c r="W8765" s="5" t="str">
        <f>IF(Main[[#This Row],[Avg_Cost_USD]]&lt;10,"Low",
IF(Main[[#This Row],[Avg_Cost_USD]]&lt;=30,"Medium","High"))</f>
        <v>High</v>
      </c>
    </row>
    <row r="8766" spans="1:23" x14ac:dyDescent="0.3">
      <c r="A8766">
        <v>17501439</v>
      </c>
      <c r="B8766" t="s">
        <v>9280</v>
      </c>
      <c r="C8766">
        <v>216</v>
      </c>
      <c r="D8766" t="s">
        <v>1058</v>
      </c>
      <c r="E8766" t="s">
        <v>1058</v>
      </c>
      <c r="F8766">
        <v>-83.627978999999996</v>
      </c>
      <c r="G8766">
        <v>32.836410000000001</v>
      </c>
      <c r="I8766" t="s">
        <v>20</v>
      </c>
      <c r="J8766" t="s">
        <v>57</v>
      </c>
      <c r="K8766" t="s">
        <v>57</v>
      </c>
      <c r="L8766" t="s">
        <v>57</v>
      </c>
      <c r="M8766" t="s">
        <v>57</v>
      </c>
      <c r="N8766">
        <v>3</v>
      </c>
      <c r="O8766">
        <v>102</v>
      </c>
      <c r="P8766">
        <v>40</v>
      </c>
      <c r="Q8766">
        <v>3.8</v>
      </c>
      <c r="R8766">
        <v>2014</v>
      </c>
      <c r="S8766">
        <v>1</v>
      </c>
      <c r="T8766">
        <v>28</v>
      </c>
      <c r="U8766" s="1">
        <v>41667</v>
      </c>
      <c r="V8766" s="5">
        <f>Main[[#This Row],[Average_Cost_for_two]] * VLOOKUP(Main[[#This Row],[Currency]],'Currency'!A:B,2,FALSE)</f>
        <v>40</v>
      </c>
      <c r="W8766" s="5" t="str">
        <f>IF(Main[[#This Row],[Avg_Cost_USD]]&lt;10,"Low",
IF(Main[[#This Row],[Avg_Cost_USD]]&lt;=30,"Medium","High"))</f>
        <v>High</v>
      </c>
    </row>
    <row r="8767" spans="1:23" x14ac:dyDescent="0.3">
      <c r="A8767">
        <v>17061231</v>
      </c>
      <c r="B8767" t="s">
        <v>9281</v>
      </c>
      <c r="C8767">
        <v>216</v>
      </c>
      <c r="D8767" t="s">
        <v>310</v>
      </c>
      <c r="E8767" t="s">
        <v>9165</v>
      </c>
      <c r="F8767">
        <v>-81.356024000000005</v>
      </c>
      <c r="G8767">
        <v>28.593297</v>
      </c>
      <c r="H8767" t="s">
        <v>9282</v>
      </c>
      <c r="I8767" t="s">
        <v>20</v>
      </c>
      <c r="J8767" t="s">
        <v>57</v>
      </c>
      <c r="K8767" t="s">
        <v>57</v>
      </c>
      <c r="L8767" t="s">
        <v>57</v>
      </c>
      <c r="M8767" t="s">
        <v>57</v>
      </c>
      <c r="N8767">
        <v>3</v>
      </c>
      <c r="O8767">
        <v>1998</v>
      </c>
      <c r="P8767">
        <v>40</v>
      </c>
      <c r="Q8767">
        <v>4.4000000000000004</v>
      </c>
      <c r="R8767">
        <v>2012</v>
      </c>
      <c r="S8767">
        <v>1</v>
      </c>
      <c r="T8767">
        <v>15</v>
      </c>
      <c r="U8767" s="1">
        <v>40923</v>
      </c>
      <c r="V8767" s="5">
        <f>Main[[#This Row],[Average_Cost_for_two]] * VLOOKUP(Main[[#This Row],[Currency]],'Currency'!A:B,2,FALSE)</f>
        <v>40</v>
      </c>
      <c r="W8767" s="5" t="str">
        <f>IF(Main[[#This Row],[Avg_Cost_USD]]&lt;10,"Low",
IF(Main[[#This Row],[Avg_Cost_USD]]&lt;=30,"Medium","High"))</f>
        <v>High</v>
      </c>
    </row>
    <row r="8768" spans="1:23" x14ac:dyDescent="0.3">
      <c r="A8768">
        <v>17580412</v>
      </c>
      <c r="B8768" t="s">
        <v>9283</v>
      </c>
      <c r="C8768">
        <v>216</v>
      </c>
      <c r="D8768" t="s">
        <v>9168</v>
      </c>
      <c r="E8768" t="s">
        <v>9168</v>
      </c>
      <c r="F8768">
        <v>-87.205855</v>
      </c>
      <c r="G8768">
        <v>30.417318000000002</v>
      </c>
      <c r="H8768" t="s">
        <v>9284</v>
      </c>
      <c r="I8768" t="s">
        <v>20</v>
      </c>
      <c r="J8768" t="s">
        <v>57</v>
      </c>
      <c r="K8768" t="s">
        <v>57</v>
      </c>
      <c r="L8768" t="s">
        <v>57</v>
      </c>
      <c r="M8768" t="s">
        <v>57</v>
      </c>
      <c r="N8768">
        <v>3</v>
      </c>
      <c r="O8768">
        <v>292</v>
      </c>
      <c r="P8768">
        <v>40</v>
      </c>
      <c r="Q8768">
        <v>3.7</v>
      </c>
      <c r="R8768">
        <v>2011</v>
      </c>
      <c r="S8768">
        <v>1</v>
      </c>
      <c r="T8768">
        <v>23</v>
      </c>
      <c r="U8768" s="1">
        <v>40566</v>
      </c>
      <c r="V8768" s="5">
        <f>Main[[#This Row],[Average_Cost_for_two]] * VLOOKUP(Main[[#This Row],[Currency]],'Currency'!A:B,2,FALSE)</f>
        <v>40</v>
      </c>
      <c r="W8768" s="5" t="str">
        <f>IF(Main[[#This Row],[Avg_Cost_USD]]&lt;10,"Low",
IF(Main[[#This Row],[Avg_Cost_USD]]&lt;=30,"Medium","High"))</f>
        <v>High</v>
      </c>
    </row>
    <row r="8769" spans="1:23" x14ac:dyDescent="0.3">
      <c r="A8769">
        <v>17697398</v>
      </c>
      <c r="B8769" t="s">
        <v>9285</v>
      </c>
      <c r="C8769">
        <v>216</v>
      </c>
      <c r="D8769" t="s">
        <v>9266</v>
      </c>
      <c r="E8769" t="s">
        <v>9267</v>
      </c>
      <c r="F8769">
        <v>-92.426214999999999</v>
      </c>
      <c r="G8769">
        <v>42.512590000000003</v>
      </c>
      <c r="H8769" t="s">
        <v>1203</v>
      </c>
      <c r="I8769" t="s">
        <v>20</v>
      </c>
      <c r="J8769" t="s">
        <v>57</v>
      </c>
      <c r="K8769" t="s">
        <v>57</v>
      </c>
      <c r="L8769" t="s">
        <v>57</v>
      </c>
      <c r="M8769" t="s">
        <v>57</v>
      </c>
      <c r="N8769">
        <v>3</v>
      </c>
      <c r="O8769">
        <v>175</v>
      </c>
      <c r="P8769">
        <v>40</v>
      </c>
      <c r="Q8769">
        <v>3.8</v>
      </c>
      <c r="R8769">
        <v>2011</v>
      </c>
      <c r="S8769">
        <v>1</v>
      </c>
      <c r="T8769">
        <v>26</v>
      </c>
      <c r="U8769" s="1">
        <v>40569</v>
      </c>
      <c r="V8769" s="5">
        <f>Main[[#This Row],[Average_Cost_for_two]] * VLOOKUP(Main[[#This Row],[Currency]],'Currency'!A:B,2,FALSE)</f>
        <v>40</v>
      </c>
      <c r="W8769" s="5" t="str">
        <f>IF(Main[[#This Row],[Avg_Cost_USD]]&lt;10,"Low",
IF(Main[[#This Row],[Avg_Cost_USD]]&lt;=30,"Medium","High"))</f>
        <v>High</v>
      </c>
    </row>
    <row r="8770" spans="1:23" x14ac:dyDescent="0.3">
      <c r="A8770">
        <v>17294607</v>
      </c>
      <c r="B8770" t="s">
        <v>9286</v>
      </c>
      <c r="C8770">
        <v>216</v>
      </c>
      <c r="D8770" t="s">
        <v>9076</v>
      </c>
      <c r="E8770" t="s">
        <v>9076</v>
      </c>
      <c r="F8770">
        <v>-82.069800000000001</v>
      </c>
      <c r="G8770">
        <v>33.479100000000003</v>
      </c>
      <c r="H8770" t="s">
        <v>9287</v>
      </c>
      <c r="I8770" t="s">
        <v>20</v>
      </c>
      <c r="J8770" t="s">
        <v>57</v>
      </c>
      <c r="K8770" t="s">
        <v>57</v>
      </c>
      <c r="L8770" t="s">
        <v>57</v>
      </c>
      <c r="M8770" t="s">
        <v>57</v>
      </c>
      <c r="N8770">
        <v>3</v>
      </c>
      <c r="O8770">
        <v>548</v>
      </c>
      <c r="P8770">
        <v>40</v>
      </c>
      <c r="Q8770">
        <v>4.9000000000000004</v>
      </c>
      <c r="R8770">
        <v>2010</v>
      </c>
      <c r="S8770">
        <v>12</v>
      </c>
      <c r="T8770">
        <v>26</v>
      </c>
      <c r="U8770" s="1">
        <v>40538</v>
      </c>
      <c r="V8770" s="5">
        <f>Main[[#This Row],[Average_Cost_for_two]] * VLOOKUP(Main[[#This Row],[Currency]],'Currency'!A:B,2,FALSE)</f>
        <v>40</v>
      </c>
      <c r="W8770" s="5" t="str">
        <f>IF(Main[[#This Row],[Avg_Cost_USD]]&lt;10,"Low",
IF(Main[[#This Row],[Avg_Cost_USD]]&lt;=30,"Medium","High"))</f>
        <v>High</v>
      </c>
    </row>
    <row r="8771" spans="1:23" x14ac:dyDescent="0.3">
      <c r="A8771">
        <v>17334217</v>
      </c>
      <c r="B8771" t="s">
        <v>9288</v>
      </c>
      <c r="C8771">
        <v>216</v>
      </c>
      <c r="D8771" t="s">
        <v>9289</v>
      </c>
      <c r="E8771" t="s">
        <v>9289</v>
      </c>
      <c r="F8771">
        <v>-84.992341999999994</v>
      </c>
      <c r="G8771">
        <v>34.759551000000002</v>
      </c>
      <c r="H8771" t="s">
        <v>1203</v>
      </c>
      <c r="I8771" t="s">
        <v>20</v>
      </c>
      <c r="J8771" t="s">
        <v>57</v>
      </c>
      <c r="K8771" t="s">
        <v>57</v>
      </c>
      <c r="L8771" t="s">
        <v>57</v>
      </c>
      <c r="M8771" t="s">
        <v>57</v>
      </c>
      <c r="N8771">
        <v>3</v>
      </c>
      <c r="O8771">
        <v>145</v>
      </c>
      <c r="P8771">
        <v>40</v>
      </c>
      <c r="Q8771">
        <v>3.8</v>
      </c>
      <c r="R8771">
        <v>2012</v>
      </c>
      <c r="S8771">
        <v>12</v>
      </c>
      <c r="T8771">
        <v>13</v>
      </c>
      <c r="U8771" s="1">
        <v>41256</v>
      </c>
      <c r="V8771" s="5">
        <f>Main[[#This Row],[Average_Cost_for_two]] * VLOOKUP(Main[[#This Row],[Currency]],'Currency'!A:B,2,FALSE)</f>
        <v>40</v>
      </c>
      <c r="W8771" s="5" t="str">
        <f>IF(Main[[#This Row],[Avg_Cost_USD]]&lt;10,"Low",
IF(Main[[#This Row],[Avg_Cost_USD]]&lt;=30,"Medium","High"))</f>
        <v>High</v>
      </c>
    </row>
    <row r="8772" spans="1:23" x14ac:dyDescent="0.3">
      <c r="A8772">
        <v>17335168</v>
      </c>
      <c r="B8772" t="s">
        <v>9290</v>
      </c>
      <c r="C8772">
        <v>216</v>
      </c>
      <c r="D8772" t="s">
        <v>1084</v>
      </c>
      <c r="E8772" t="s">
        <v>1084</v>
      </c>
      <c r="F8772">
        <v>-90.515174999999999</v>
      </c>
      <c r="G8772">
        <v>41.570996999999998</v>
      </c>
      <c r="H8772" t="s">
        <v>1203</v>
      </c>
      <c r="I8772" t="s">
        <v>20</v>
      </c>
      <c r="J8772" t="s">
        <v>57</v>
      </c>
      <c r="K8772" t="s">
        <v>57</v>
      </c>
      <c r="L8772" t="s">
        <v>57</v>
      </c>
      <c r="M8772" t="s">
        <v>57</v>
      </c>
      <c r="N8772">
        <v>3</v>
      </c>
      <c r="O8772">
        <v>141</v>
      </c>
      <c r="P8772">
        <v>40</v>
      </c>
      <c r="Q8772">
        <v>4.2</v>
      </c>
      <c r="R8772">
        <v>2015</v>
      </c>
      <c r="S8772">
        <v>12</v>
      </c>
      <c r="T8772">
        <v>23</v>
      </c>
      <c r="U8772" s="1">
        <v>42361</v>
      </c>
      <c r="V8772" s="5">
        <f>Main[[#This Row],[Average_Cost_for_two]] * VLOOKUP(Main[[#This Row],[Currency]],'Currency'!A:B,2,FALSE)</f>
        <v>40</v>
      </c>
      <c r="W8772" s="5" t="str">
        <f>IF(Main[[#This Row],[Avg_Cost_USD]]&lt;10,"Low",
IF(Main[[#This Row],[Avg_Cost_USD]]&lt;=30,"Medium","High"))</f>
        <v>High</v>
      </c>
    </row>
    <row r="8773" spans="1:23" x14ac:dyDescent="0.3">
      <c r="A8773">
        <v>17059060</v>
      </c>
      <c r="B8773" t="s">
        <v>9291</v>
      </c>
      <c r="C8773">
        <v>216</v>
      </c>
      <c r="D8773" t="s">
        <v>310</v>
      </c>
      <c r="E8773" t="s">
        <v>9165</v>
      </c>
      <c r="F8773">
        <v>-81.365260000000006</v>
      </c>
      <c r="G8773">
        <v>28.596682000000001</v>
      </c>
      <c r="I8773" t="s">
        <v>20</v>
      </c>
      <c r="J8773" t="s">
        <v>57</v>
      </c>
      <c r="K8773" t="s">
        <v>57</v>
      </c>
      <c r="L8773" t="s">
        <v>57</v>
      </c>
      <c r="M8773" t="s">
        <v>57</v>
      </c>
      <c r="N8773">
        <v>3</v>
      </c>
      <c r="O8773">
        <v>1158</v>
      </c>
      <c r="P8773">
        <v>40</v>
      </c>
      <c r="Q8773">
        <v>4.4000000000000004</v>
      </c>
      <c r="R8773">
        <v>2015</v>
      </c>
      <c r="S8773">
        <v>12</v>
      </c>
      <c r="T8773">
        <v>3</v>
      </c>
      <c r="U8773" s="1">
        <v>42341</v>
      </c>
      <c r="V8773" s="5">
        <f>Main[[#This Row],[Average_Cost_for_two]] * VLOOKUP(Main[[#This Row],[Currency]],'Currency'!A:B,2,FALSE)</f>
        <v>40</v>
      </c>
      <c r="W8773" s="5" t="str">
        <f>IF(Main[[#This Row],[Avg_Cost_USD]]&lt;10,"Low",
IF(Main[[#This Row],[Avg_Cost_USD]]&lt;=30,"Medium","High"))</f>
        <v>High</v>
      </c>
    </row>
    <row r="8774" spans="1:23" x14ac:dyDescent="0.3">
      <c r="A8774">
        <v>17580142</v>
      </c>
      <c r="B8774" t="s">
        <v>9292</v>
      </c>
      <c r="C8774">
        <v>216</v>
      </c>
      <c r="D8774" t="s">
        <v>9168</v>
      </c>
      <c r="E8774" t="s">
        <v>9168</v>
      </c>
      <c r="F8774">
        <v>-87.202699999999993</v>
      </c>
      <c r="G8774">
        <v>30.417899999999999</v>
      </c>
      <c r="H8774" t="s">
        <v>9293</v>
      </c>
      <c r="I8774" t="s">
        <v>20</v>
      </c>
      <c r="J8774" t="s">
        <v>57</v>
      </c>
      <c r="K8774" t="s">
        <v>57</v>
      </c>
      <c r="L8774" t="s">
        <v>57</v>
      </c>
      <c r="M8774" t="s">
        <v>57</v>
      </c>
      <c r="N8774">
        <v>3</v>
      </c>
      <c r="O8774">
        <v>2238</v>
      </c>
      <c r="P8774">
        <v>40</v>
      </c>
      <c r="Q8774">
        <v>4.9000000000000004</v>
      </c>
      <c r="R8774">
        <v>2018</v>
      </c>
      <c r="S8774">
        <v>12</v>
      </c>
      <c r="T8774">
        <v>2</v>
      </c>
      <c r="U8774" s="1">
        <v>43436</v>
      </c>
      <c r="V8774" s="5">
        <f>Main[[#This Row],[Average_Cost_for_two]] * VLOOKUP(Main[[#This Row],[Currency]],'Currency'!A:B,2,FALSE)</f>
        <v>40</v>
      </c>
      <c r="W8774" s="5" t="str">
        <f>IF(Main[[#This Row],[Avg_Cost_USD]]&lt;10,"Low",
IF(Main[[#This Row],[Avg_Cost_USD]]&lt;=30,"Medium","High"))</f>
        <v>High</v>
      </c>
    </row>
    <row r="8775" spans="1:23" x14ac:dyDescent="0.3">
      <c r="A8775">
        <v>17616487</v>
      </c>
      <c r="B8775" t="s">
        <v>9294</v>
      </c>
      <c r="C8775">
        <v>216</v>
      </c>
      <c r="D8775" t="s">
        <v>1017</v>
      </c>
      <c r="E8775" t="s">
        <v>1017</v>
      </c>
      <c r="F8775">
        <v>-81.096647000000004</v>
      </c>
      <c r="G8775">
        <v>32.052858000000001</v>
      </c>
      <c r="H8775" t="s">
        <v>9170</v>
      </c>
      <c r="I8775" t="s">
        <v>20</v>
      </c>
      <c r="J8775" t="s">
        <v>57</v>
      </c>
      <c r="K8775" t="s">
        <v>57</v>
      </c>
      <c r="L8775" t="s">
        <v>57</v>
      </c>
      <c r="M8775" t="s">
        <v>57</v>
      </c>
      <c r="N8775">
        <v>3</v>
      </c>
      <c r="O8775">
        <v>906</v>
      </c>
      <c r="P8775">
        <v>40</v>
      </c>
      <c r="Q8775">
        <v>4.7</v>
      </c>
      <c r="R8775">
        <v>2012</v>
      </c>
      <c r="S8775">
        <v>12</v>
      </c>
      <c r="T8775">
        <v>26</v>
      </c>
      <c r="U8775" s="1">
        <v>41269</v>
      </c>
      <c r="V8775" s="5">
        <f>Main[[#This Row],[Average_Cost_for_two]] * VLOOKUP(Main[[#This Row],[Currency]],'Currency'!A:B,2,FALSE)</f>
        <v>40</v>
      </c>
      <c r="W8775" s="5" t="str">
        <f>IF(Main[[#This Row],[Avg_Cost_USD]]&lt;10,"Low",
IF(Main[[#This Row],[Avg_Cost_USD]]&lt;=30,"Medium","High"))</f>
        <v>High</v>
      </c>
    </row>
    <row r="8776" spans="1:23" x14ac:dyDescent="0.3">
      <c r="A8776">
        <v>17099856</v>
      </c>
      <c r="B8776" t="s">
        <v>9295</v>
      </c>
      <c r="C8776">
        <v>216</v>
      </c>
      <c r="D8776" t="s">
        <v>1027</v>
      </c>
      <c r="E8776" t="s">
        <v>9296</v>
      </c>
      <c r="F8776">
        <v>-82.493281499999995</v>
      </c>
      <c r="G8776">
        <v>27.921931499999999</v>
      </c>
      <c r="H8776" t="s">
        <v>9297</v>
      </c>
      <c r="I8776" t="s">
        <v>20</v>
      </c>
      <c r="J8776" t="s">
        <v>57</v>
      </c>
      <c r="K8776" t="s">
        <v>57</v>
      </c>
      <c r="L8776" t="s">
        <v>57</v>
      </c>
      <c r="M8776" t="s">
        <v>57</v>
      </c>
      <c r="N8776">
        <v>3</v>
      </c>
      <c r="O8776">
        <v>3074</v>
      </c>
      <c r="P8776">
        <v>40</v>
      </c>
      <c r="Q8776">
        <v>4.7</v>
      </c>
      <c r="R8776">
        <v>2016</v>
      </c>
      <c r="S8776">
        <v>12</v>
      </c>
      <c r="T8776">
        <v>23</v>
      </c>
      <c r="U8776" s="1">
        <v>42727</v>
      </c>
      <c r="V8776" s="5">
        <f>Main[[#This Row],[Average_Cost_for_two]] * VLOOKUP(Main[[#This Row],[Currency]],'Currency'!A:B,2,FALSE)</f>
        <v>40</v>
      </c>
      <c r="W8776" s="5" t="str">
        <f>IF(Main[[#This Row],[Avg_Cost_USD]]&lt;10,"Low",
IF(Main[[#This Row],[Avg_Cost_USD]]&lt;=30,"Medium","High"))</f>
        <v>High</v>
      </c>
    </row>
    <row r="8777" spans="1:23" x14ac:dyDescent="0.3">
      <c r="A8777">
        <v>17697386</v>
      </c>
      <c r="B8777" t="s">
        <v>9298</v>
      </c>
      <c r="C8777">
        <v>216</v>
      </c>
      <c r="D8777" t="s">
        <v>9266</v>
      </c>
      <c r="E8777" t="s">
        <v>9266</v>
      </c>
      <c r="F8777">
        <v>-92.339720999999997</v>
      </c>
      <c r="G8777">
        <v>42.494908000000002</v>
      </c>
      <c r="H8777" t="s">
        <v>647</v>
      </c>
      <c r="I8777" t="s">
        <v>20</v>
      </c>
      <c r="J8777" t="s">
        <v>57</v>
      </c>
      <c r="K8777" t="s">
        <v>57</v>
      </c>
      <c r="L8777" t="s">
        <v>57</v>
      </c>
      <c r="M8777" t="s">
        <v>57</v>
      </c>
      <c r="N8777">
        <v>3</v>
      </c>
      <c r="O8777">
        <v>86</v>
      </c>
      <c r="P8777">
        <v>40</v>
      </c>
      <c r="Q8777">
        <v>3.6</v>
      </c>
      <c r="R8777">
        <v>2017</v>
      </c>
      <c r="S8777">
        <v>12</v>
      </c>
      <c r="T8777">
        <v>10</v>
      </c>
      <c r="U8777" s="1">
        <v>43079</v>
      </c>
      <c r="V8777" s="5">
        <f>Main[[#This Row],[Average_Cost_for_two]] * VLOOKUP(Main[[#This Row],[Currency]],'Currency'!A:B,2,FALSE)</f>
        <v>40</v>
      </c>
      <c r="W8777" s="5" t="str">
        <f>IF(Main[[#This Row],[Avg_Cost_USD]]&lt;10,"Low",
IF(Main[[#This Row],[Avg_Cost_USD]]&lt;=30,"Medium","High"))</f>
        <v>High</v>
      </c>
    </row>
    <row r="8778" spans="1:23" x14ac:dyDescent="0.3">
      <c r="A8778">
        <v>17293281</v>
      </c>
      <c r="B8778" t="s">
        <v>9299</v>
      </c>
      <c r="C8778">
        <v>216</v>
      </c>
      <c r="D8778" t="s">
        <v>9179</v>
      </c>
      <c r="E8778" t="s">
        <v>9179</v>
      </c>
      <c r="F8778">
        <v>-83.378272999999993</v>
      </c>
      <c r="G8778">
        <v>33.957999000000001</v>
      </c>
      <c r="H8778" t="s">
        <v>9300</v>
      </c>
      <c r="I8778" t="s">
        <v>20</v>
      </c>
      <c r="J8778" t="s">
        <v>57</v>
      </c>
      <c r="K8778" t="s">
        <v>57</v>
      </c>
      <c r="L8778" t="s">
        <v>57</v>
      </c>
      <c r="M8778" t="s">
        <v>57</v>
      </c>
      <c r="N8778">
        <v>3</v>
      </c>
      <c r="O8778">
        <v>1821</v>
      </c>
      <c r="P8778">
        <v>40</v>
      </c>
      <c r="Q8778">
        <v>4.5</v>
      </c>
      <c r="R8778">
        <v>2017</v>
      </c>
      <c r="S8778">
        <v>11</v>
      </c>
      <c r="T8778">
        <v>7</v>
      </c>
      <c r="U8778" s="1">
        <v>43046</v>
      </c>
      <c r="V8778" s="5">
        <f>Main[[#This Row],[Average_Cost_for_two]] * VLOOKUP(Main[[#This Row],[Currency]],'Currency'!A:B,2,FALSE)</f>
        <v>40</v>
      </c>
      <c r="W8778" s="5" t="str">
        <f>IF(Main[[#This Row],[Avg_Cost_USD]]&lt;10,"Low",
IF(Main[[#This Row],[Avg_Cost_USD]]&lt;=30,"Medium","High"))</f>
        <v>High</v>
      </c>
    </row>
    <row r="8779" spans="1:23" x14ac:dyDescent="0.3">
      <c r="A8779">
        <v>17294556</v>
      </c>
      <c r="B8779" t="s">
        <v>9301</v>
      </c>
      <c r="C8779">
        <v>216</v>
      </c>
      <c r="D8779" t="s">
        <v>9076</v>
      </c>
      <c r="E8779" t="s">
        <v>9076</v>
      </c>
      <c r="F8779">
        <v>-82.086500000000001</v>
      </c>
      <c r="G8779">
        <v>33.472099999999998</v>
      </c>
      <c r="H8779" t="s">
        <v>9302</v>
      </c>
      <c r="I8779" t="s">
        <v>20</v>
      </c>
      <c r="J8779" t="s">
        <v>57</v>
      </c>
      <c r="K8779" t="s">
        <v>57</v>
      </c>
      <c r="L8779" t="s">
        <v>57</v>
      </c>
      <c r="M8779" t="s">
        <v>57</v>
      </c>
      <c r="N8779">
        <v>3</v>
      </c>
      <c r="O8779">
        <v>717</v>
      </c>
      <c r="P8779">
        <v>40</v>
      </c>
      <c r="Q8779">
        <v>4.5999999999999996</v>
      </c>
      <c r="R8779">
        <v>2012</v>
      </c>
      <c r="S8779">
        <v>11</v>
      </c>
      <c r="T8779">
        <v>8</v>
      </c>
      <c r="U8779" s="1">
        <v>41221</v>
      </c>
      <c r="V8779" s="5">
        <f>Main[[#This Row],[Average_Cost_for_two]] * VLOOKUP(Main[[#This Row],[Currency]],'Currency'!A:B,2,FALSE)</f>
        <v>40</v>
      </c>
      <c r="W8779" s="5" t="str">
        <f>IF(Main[[#This Row],[Avg_Cost_USD]]&lt;10,"Low",
IF(Main[[#This Row],[Avg_Cost_USD]]&lt;=30,"Medium","High"))</f>
        <v>High</v>
      </c>
    </row>
    <row r="8780" spans="1:23" x14ac:dyDescent="0.3">
      <c r="A8780">
        <v>17316416</v>
      </c>
      <c r="B8780" t="s">
        <v>9303</v>
      </c>
      <c r="C8780">
        <v>216</v>
      </c>
      <c r="D8780" t="s">
        <v>9146</v>
      </c>
      <c r="E8780" t="s">
        <v>9147</v>
      </c>
      <c r="F8780">
        <v>-91.531800000000004</v>
      </c>
      <c r="G8780">
        <v>41.662500000000001</v>
      </c>
      <c r="H8780" t="s">
        <v>9304</v>
      </c>
      <c r="I8780" t="s">
        <v>20</v>
      </c>
      <c r="J8780" t="s">
        <v>57</v>
      </c>
      <c r="K8780" t="s">
        <v>57</v>
      </c>
      <c r="L8780" t="s">
        <v>57</v>
      </c>
      <c r="M8780" t="s">
        <v>57</v>
      </c>
      <c r="N8780">
        <v>3</v>
      </c>
      <c r="O8780">
        <v>380</v>
      </c>
      <c r="P8780">
        <v>40</v>
      </c>
      <c r="Q8780">
        <v>4</v>
      </c>
      <c r="R8780">
        <v>2013</v>
      </c>
      <c r="S8780">
        <v>11</v>
      </c>
      <c r="T8780">
        <v>8</v>
      </c>
      <c r="U8780" s="1">
        <v>41586</v>
      </c>
      <c r="V8780" s="5">
        <f>Main[[#This Row],[Average_Cost_for_two]] * VLOOKUP(Main[[#This Row],[Currency]],'Currency'!A:B,2,FALSE)</f>
        <v>40</v>
      </c>
      <c r="W8780" s="5" t="str">
        <f>IF(Main[[#This Row],[Avg_Cost_USD]]&lt;10,"Low",
IF(Main[[#This Row],[Avg_Cost_USD]]&lt;=30,"Medium","High"))</f>
        <v>High</v>
      </c>
    </row>
    <row r="8781" spans="1:23" x14ac:dyDescent="0.3">
      <c r="A8781">
        <v>17330311</v>
      </c>
      <c r="B8781" t="s">
        <v>9305</v>
      </c>
      <c r="C8781">
        <v>216</v>
      </c>
      <c r="D8781" t="s">
        <v>9107</v>
      </c>
      <c r="E8781" t="s">
        <v>9107</v>
      </c>
      <c r="F8781">
        <v>-84.992092999999997</v>
      </c>
      <c r="G8781">
        <v>32.466158</v>
      </c>
      <c r="H8781" t="s">
        <v>9306</v>
      </c>
      <c r="I8781" t="s">
        <v>20</v>
      </c>
      <c r="J8781" t="s">
        <v>57</v>
      </c>
      <c r="K8781" t="s">
        <v>57</v>
      </c>
      <c r="L8781" t="s">
        <v>57</v>
      </c>
      <c r="M8781" t="s">
        <v>57</v>
      </c>
      <c r="N8781">
        <v>3</v>
      </c>
      <c r="O8781">
        <v>302</v>
      </c>
      <c r="P8781">
        <v>40</v>
      </c>
      <c r="Q8781">
        <v>4.0999999999999996</v>
      </c>
      <c r="R8781">
        <v>2011</v>
      </c>
      <c r="S8781">
        <v>11</v>
      </c>
      <c r="T8781">
        <v>1</v>
      </c>
      <c r="U8781" s="1">
        <v>40848</v>
      </c>
      <c r="V8781" s="5">
        <f>Main[[#This Row],[Average_Cost_for_two]] * VLOOKUP(Main[[#This Row],[Currency]],'Currency'!A:B,2,FALSE)</f>
        <v>40</v>
      </c>
      <c r="W8781" s="5" t="str">
        <f>IF(Main[[#This Row],[Avg_Cost_USD]]&lt;10,"Low",
IF(Main[[#This Row],[Avg_Cost_USD]]&lt;=30,"Medium","High"))</f>
        <v>High</v>
      </c>
    </row>
    <row r="8782" spans="1:23" x14ac:dyDescent="0.3">
      <c r="A8782">
        <v>17330628</v>
      </c>
      <c r="B8782" t="s">
        <v>9307</v>
      </c>
      <c r="C8782">
        <v>216</v>
      </c>
      <c r="D8782" t="s">
        <v>9107</v>
      </c>
      <c r="E8782" t="s">
        <v>9107</v>
      </c>
      <c r="F8782">
        <v>-84.963200999999998</v>
      </c>
      <c r="G8782">
        <v>32.527217</v>
      </c>
      <c r="H8782" t="s">
        <v>1101</v>
      </c>
      <c r="I8782" t="s">
        <v>20</v>
      </c>
      <c r="J8782" t="s">
        <v>57</v>
      </c>
      <c r="K8782" t="s">
        <v>57</v>
      </c>
      <c r="L8782" t="s">
        <v>57</v>
      </c>
      <c r="M8782" t="s">
        <v>57</v>
      </c>
      <c r="N8782">
        <v>3</v>
      </c>
      <c r="O8782">
        <v>264</v>
      </c>
      <c r="P8782">
        <v>40</v>
      </c>
      <c r="Q8782">
        <v>4</v>
      </c>
      <c r="R8782">
        <v>2010</v>
      </c>
      <c r="S8782">
        <v>11</v>
      </c>
      <c r="T8782">
        <v>4</v>
      </c>
      <c r="U8782" s="1">
        <v>40486</v>
      </c>
      <c r="V8782" s="5">
        <f>Main[[#This Row],[Average_Cost_for_two]] * VLOOKUP(Main[[#This Row],[Currency]],'Currency'!A:B,2,FALSE)</f>
        <v>40</v>
      </c>
      <c r="W8782" s="5" t="str">
        <f>IF(Main[[#This Row],[Avg_Cost_USD]]&lt;10,"Low",
IF(Main[[#This Row],[Avg_Cost_USD]]&lt;=30,"Medium","High"))</f>
        <v>High</v>
      </c>
    </row>
    <row r="8783" spans="1:23" x14ac:dyDescent="0.3">
      <c r="A8783">
        <v>17335195</v>
      </c>
      <c r="B8783" t="s">
        <v>9308</v>
      </c>
      <c r="C8783">
        <v>216</v>
      </c>
      <c r="D8783" t="s">
        <v>1084</v>
      </c>
      <c r="E8783" t="s">
        <v>9309</v>
      </c>
      <c r="F8783">
        <v>-90.522479000000004</v>
      </c>
      <c r="G8783">
        <v>41.538449999999997</v>
      </c>
      <c r="H8783" t="s">
        <v>9310</v>
      </c>
      <c r="I8783" t="s">
        <v>20</v>
      </c>
      <c r="J8783" t="s">
        <v>57</v>
      </c>
      <c r="K8783" t="s">
        <v>57</v>
      </c>
      <c r="L8783" t="s">
        <v>57</v>
      </c>
      <c r="M8783" t="s">
        <v>57</v>
      </c>
      <c r="N8783">
        <v>3</v>
      </c>
      <c r="O8783">
        <v>208</v>
      </c>
      <c r="P8783">
        <v>40</v>
      </c>
      <c r="Q8783">
        <v>4.5</v>
      </c>
      <c r="R8783">
        <v>2016</v>
      </c>
      <c r="S8783">
        <v>11</v>
      </c>
      <c r="T8783">
        <v>5</v>
      </c>
      <c r="U8783" s="1">
        <v>42679</v>
      </c>
      <c r="V8783" s="5">
        <f>Main[[#This Row],[Average_Cost_for_two]] * VLOOKUP(Main[[#This Row],[Currency]],'Currency'!A:B,2,FALSE)</f>
        <v>40</v>
      </c>
      <c r="W8783" s="5" t="str">
        <f>IF(Main[[#This Row],[Avg_Cost_USD]]&lt;10,"Low",
IF(Main[[#This Row],[Avg_Cost_USD]]&lt;=30,"Medium","High"))</f>
        <v>High</v>
      </c>
    </row>
    <row r="8784" spans="1:23" x14ac:dyDescent="0.3">
      <c r="A8784">
        <v>17501279</v>
      </c>
      <c r="B8784" t="s">
        <v>9311</v>
      </c>
      <c r="C8784">
        <v>216</v>
      </c>
      <c r="D8784" t="s">
        <v>1058</v>
      </c>
      <c r="E8784" t="s">
        <v>1058</v>
      </c>
      <c r="F8784">
        <v>-83.713977999999997</v>
      </c>
      <c r="G8784">
        <v>32.929277999999996</v>
      </c>
      <c r="H8784" t="s">
        <v>9312</v>
      </c>
      <c r="I8784" t="s">
        <v>20</v>
      </c>
      <c r="J8784" t="s">
        <v>57</v>
      </c>
      <c r="K8784" t="s">
        <v>57</v>
      </c>
      <c r="L8784" t="s">
        <v>57</v>
      </c>
      <c r="M8784" t="s">
        <v>57</v>
      </c>
      <c r="N8784">
        <v>3</v>
      </c>
      <c r="O8784">
        <v>293</v>
      </c>
      <c r="P8784">
        <v>40</v>
      </c>
      <c r="Q8784">
        <v>4.0999999999999996</v>
      </c>
      <c r="R8784">
        <v>2011</v>
      </c>
      <c r="S8784">
        <v>11</v>
      </c>
      <c r="T8784">
        <v>15</v>
      </c>
      <c r="U8784" s="1">
        <v>40862</v>
      </c>
      <c r="V8784" s="5">
        <f>Main[[#This Row],[Average_Cost_for_two]] * VLOOKUP(Main[[#This Row],[Currency]],'Currency'!A:B,2,FALSE)</f>
        <v>40</v>
      </c>
      <c r="W8784" s="5" t="str">
        <f>IF(Main[[#This Row],[Avg_Cost_USD]]&lt;10,"Low",
IF(Main[[#This Row],[Avg_Cost_USD]]&lt;=30,"Medium","High"))</f>
        <v>High</v>
      </c>
    </row>
    <row r="8785" spans="1:23" x14ac:dyDescent="0.3">
      <c r="A8785">
        <v>17580408</v>
      </c>
      <c r="B8785" t="s">
        <v>9313</v>
      </c>
      <c r="C8785">
        <v>216</v>
      </c>
      <c r="D8785" t="s">
        <v>9168</v>
      </c>
      <c r="E8785" t="s">
        <v>9191</v>
      </c>
      <c r="F8785">
        <v>-87.143000000000001</v>
      </c>
      <c r="G8785">
        <v>30.335899999999999</v>
      </c>
      <c r="H8785" t="s">
        <v>1073</v>
      </c>
      <c r="I8785" t="s">
        <v>20</v>
      </c>
      <c r="J8785" t="s">
        <v>57</v>
      </c>
      <c r="K8785" t="s">
        <v>57</v>
      </c>
      <c r="L8785" t="s">
        <v>57</v>
      </c>
      <c r="M8785" t="s">
        <v>57</v>
      </c>
      <c r="N8785">
        <v>3</v>
      </c>
      <c r="O8785">
        <v>724</v>
      </c>
      <c r="P8785">
        <v>40</v>
      </c>
      <c r="Q8785">
        <v>3.9</v>
      </c>
      <c r="R8785">
        <v>2014</v>
      </c>
      <c r="S8785">
        <v>11</v>
      </c>
      <c r="T8785">
        <v>21</v>
      </c>
      <c r="U8785" s="1">
        <v>41964</v>
      </c>
      <c r="V8785" s="5">
        <f>Main[[#This Row],[Average_Cost_for_two]] * VLOOKUP(Main[[#This Row],[Currency]],'Currency'!A:B,2,FALSE)</f>
        <v>40</v>
      </c>
      <c r="W8785" s="5" t="str">
        <f>IF(Main[[#This Row],[Avg_Cost_USD]]&lt;10,"Low",
IF(Main[[#This Row],[Avg_Cost_USD]]&lt;=30,"Medium","High"))</f>
        <v>High</v>
      </c>
    </row>
    <row r="8786" spans="1:23" x14ac:dyDescent="0.3">
      <c r="A8786">
        <v>17582669</v>
      </c>
      <c r="B8786" t="s">
        <v>9314</v>
      </c>
      <c r="C8786">
        <v>216</v>
      </c>
      <c r="D8786" t="s">
        <v>9082</v>
      </c>
      <c r="E8786" t="s">
        <v>9082</v>
      </c>
      <c r="F8786">
        <v>-112.4413856</v>
      </c>
      <c r="G8786">
        <v>42.858598700000002</v>
      </c>
      <c r="H8786" t="s">
        <v>9315</v>
      </c>
      <c r="I8786" t="s">
        <v>20</v>
      </c>
      <c r="J8786" t="s">
        <v>57</v>
      </c>
      <c r="K8786" t="s">
        <v>57</v>
      </c>
      <c r="L8786" t="s">
        <v>57</v>
      </c>
      <c r="M8786" t="s">
        <v>57</v>
      </c>
      <c r="N8786">
        <v>3</v>
      </c>
      <c r="O8786">
        <v>144</v>
      </c>
      <c r="P8786">
        <v>40</v>
      </c>
      <c r="Q8786">
        <v>3.6</v>
      </c>
      <c r="R8786">
        <v>2012</v>
      </c>
      <c r="S8786">
        <v>11</v>
      </c>
      <c r="T8786">
        <v>20</v>
      </c>
      <c r="U8786" s="1">
        <v>41233</v>
      </c>
      <c r="V8786" s="5">
        <f>Main[[#This Row],[Average_Cost_for_two]] * VLOOKUP(Main[[#This Row],[Currency]],'Currency'!A:B,2,FALSE)</f>
        <v>40</v>
      </c>
      <c r="W8786" s="5" t="str">
        <f>IF(Main[[#This Row],[Avg_Cost_USD]]&lt;10,"Low",
IF(Main[[#This Row],[Avg_Cost_USD]]&lt;=30,"Medium","High"))</f>
        <v>High</v>
      </c>
    </row>
    <row r="8787" spans="1:23" x14ac:dyDescent="0.3">
      <c r="A8787">
        <v>17142535</v>
      </c>
      <c r="B8787" t="s">
        <v>9316</v>
      </c>
      <c r="C8787">
        <v>216</v>
      </c>
      <c r="D8787" t="s">
        <v>1052</v>
      </c>
      <c r="E8787" t="s">
        <v>9172</v>
      </c>
      <c r="F8787">
        <v>-156.680666</v>
      </c>
      <c r="G8787">
        <v>20.876127</v>
      </c>
      <c r="H8787" t="s">
        <v>1056</v>
      </c>
      <c r="I8787" t="s">
        <v>20</v>
      </c>
      <c r="J8787" t="s">
        <v>57</v>
      </c>
      <c r="K8787" t="s">
        <v>57</v>
      </c>
      <c r="L8787" t="s">
        <v>57</v>
      </c>
      <c r="M8787" t="s">
        <v>57</v>
      </c>
      <c r="N8787">
        <v>3</v>
      </c>
      <c r="O8787">
        <v>707</v>
      </c>
      <c r="P8787">
        <v>40</v>
      </c>
      <c r="Q8787">
        <v>4.3</v>
      </c>
      <c r="R8787">
        <v>2014</v>
      </c>
      <c r="S8787">
        <v>11</v>
      </c>
      <c r="T8787">
        <v>24</v>
      </c>
      <c r="U8787" s="1">
        <v>41967</v>
      </c>
      <c r="V8787" s="5">
        <f>Main[[#This Row],[Average_Cost_for_two]] * VLOOKUP(Main[[#This Row],[Currency]],'Currency'!A:B,2,FALSE)</f>
        <v>40</v>
      </c>
      <c r="W8787" s="5" t="str">
        <f>IF(Main[[#This Row],[Avg_Cost_USD]]&lt;10,"Low",
IF(Main[[#This Row],[Avg_Cost_USD]]&lt;=30,"Medium","High"))</f>
        <v>High</v>
      </c>
    </row>
    <row r="8788" spans="1:23" x14ac:dyDescent="0.3">
      <c r="A8788">
        <v>17616295</v>
      </c>
      <c r="B8788" t="s">
        <v>1175</v>
      </c>
      <c r="C8788">
        <v>216</v>
      </c>
      <c r="D8788" t="s">
        <v>1017</v>
      </c>
      <c r="E8788" t="s">
        <v>9317</v>
      </c>
      <c r="F8788">
        <v>-80.865909000000002</v>
      </c>
      <c r="G8788">
        <v>32.011688999999997</v>
      </c>
      <c r="H8788" t="s">
        <v>1073</v>
      </c>
      <c r="I8788" t="s">
        <v>20</v>
      </c>
      <c r="J8788" t="s">
        <v>57</v>
      </c>
      <c r="K8788" t="s">
        <v>57</v>
      </c>
      <c r="L8788" t="s">
        <v>57</v>
      </c>
      <c r="M8788" t="s">
        <v>57</v>
      </c>
      <c r="N8788">
        <v>3</v>
      </c>
      <c r="O8788">
        <v>883</v>
      </c>
      <c r="P8788">
        <v>40</v>
      </c>
      <c r="Q8788">
        <v>3.8</v>
      </c>
      <c r="R8788">
        <v>2014</v>
      </c>
      <c r="S8788">
        <v>11</v>
      </c>
      <c r="T8788">
        <v>18</v>
      </c>
      <c r="U8788" s="1">
        <v>41961</v>
      </c>
      <c r="V8788" s="5">
        <f>Main[[#This Row],[Average_Cost_for_two]] * VLOOKUP(Main[[#This Row],[Currency]],'Currency'!A:B,2,FALSE)</f>
        <v>40</v>
      </c>
      <c r="W8788" s="5" t="str">
        <f>IF(Main[[#This Row],[Avg_Cost_USD]]&lt;10,"Low",
IF(Main[[#This Row],[Avg_Cost_USD]]&lt;=30,"Medium","High"))</f>
        <v>High</v>
      </c>
    </row>
    <row r="8789" spans="1:23" x14ac:dyDescent="0.3">
      <c r="A8789">
        <v>17096198</v>
      </c>
      <c r="B8789" t="s">
        <v>9318</v>
      </c>
      <c r="C8789">
        <v>216</v>
      </c>
      <c r="D8789" t="s">
        <v>1027</v>
      </c>
      <c r="E8789" t="s">
        <v>9319</v>
      </c>
      <c r="F8789">
        <v>-82.843253000000004</v>
      </c>
      <c r="G8789">
        <v>27.848357</v>
      </c>
      <c r="H8789" t="s">
        <v>1023</v>
      </c>
      <c r="I8789" t="s">
        <v>20</v>
      </c>
      <c r="J8789" t="s">
        <v>57</v>
      </c>
      <c r="K8789" t="s">
        <v>57</v>
      </c>
      <c r="L8789" t="s">
        <v>57</v>
      </c>
      <c r="M8789" t="s">
        <v>57</v>
      </c>
      <c r="N8789">
        <v>3</v>
      </c>
      <c r="O8789">
        <v>1363</v>
      </c>
      <c r="P8789">
        <v>40</v>
      </c>
      <c r="Q8789">
        <v>4.2</v>
      </c>
      <c r="R8789">
        <v>2011</v>
      </c>
      <c r="S8789">
        <v>11</v>
      </c>
      <c r="T8789">
        <v>24</v>
      </c>
      <c r="U8789" s="1">
        <v>40871</v>
      </c>
      <c r="V8789" s="5">
        <f>Main[[#This Row],[Average_Cost_for_two]] * VLOOKUP(Main[[#This Row],[Currency]],'Currency'!A:B,2,FALSE)</f>
        <v>40</v>
      </c>
      <c r="W8789" s="5" t="str">
        <f>IF(Main[[#This Row],[Avg_Cost_USD]]&lt;10,"Low",
IF(Main[[#This Row],[Avg_Cost_USD]]&lt;=30,"Medium","High"))</f>
        <v>High</v>
      </c>
    </row>
    <row r="8790" spans="1:23" x14ac:dyDescent="0.3">
      <c r="A8790">
        <v>17100547</v>
      </c>
      <c r="B8790" t="s">
        <v>9320</v>
      </c>
      <c r="C8790">
        <v>216</v>
      </c>
      <c r="D8790" t="s">
        <v>1027</v>
      </c>
      <c r="E8790" t="s">
        <v>9196</v>
      </c>
      <c r="F8790">
        <v>-82.459339</v>
      </c>
      <c r="G8790">
        <v>27.993839999999999</v>
      </c>
      <c r="H8790" t="s">
        <v>9321</v>
      </c>
      <c r="I8790" t="s">
        <v>20</v>
      </c>
      <c r="J8790" t="s">
        <v>57</v>
      </c>
      <c r="K8790" t="s">
        <v>57</v>
      </c>
      <c r="L8790" t="s">
        <v>57</v>
      </c>
      <c r="M8790" t="s">
        <v>57</v>
      </c>
      <c r="N8790">
        <v>3</v>
      </c>
      <c r="O8790">
        <v>875</v>
      </c>
      <c r="P8790">
        <v>40</v>
      </c>
      <c r="Q8790">
        <v>4</v>
      </c>
      <c r="R8790">
        <v>2010</v>
      </c>
      <c r="S8790">
        <v>11</v>
      </c>
      <c r="T8790">
        <v>8</v>
      </c>
      <c r="U8790" s="1">
        <v>40490</v>
      </c>
      <c r="V8790" s="5">
        <f>Main[[#This Row],[Average_Cost_for_two]] * VLOOKUP(Main[[#This Row],[Currency]],'Currency'!A:B,2,FALSE)</f>
        <v>40</v>
      </c>
      <c r="W8790" s="5" t="str">
        <f>IF(Main[[#This Row],[Avg_Cost_USD]]&lt;10,"Low",
IF(Main[[#This Row],[Avg_Cost_USD]]&lt;=30,"Medium","High"))</f>
        <v>High</v>
      </c>
    </row>
    <row r="8791" spans="1:23" x14ac:dyDescent="0.3">
      <c r="A8791">
        <v>17293890</v>
      </c>
      <c r="B8791" t="s">
        <v>1597</v>
      </c>
      <c r="C8791">
        <v>216</v>
      </c>
      <c r="D8791" t="s">
        <v>9179</v>
      </c>
      <c r="E8791" t="s">
        <v>9179</v>
      </c>
      <c r="F8791">
        <v>-83.379670000000004</v>
      </c>
      <c r="G8791">
        <v>33.959468000000001</v>
      </c>
      <c r="H8791" t="s">
        <v>9322</v>
      </c>
      <c r="I8791" t="s">
        <v>20</v>
      </c>
      <c r="J8791" t="s">
        <v>57</v>
      </c>
      <c r="K8791" t="s">
        <v>57</v>
      </c>
      <c r="L8791" t="s">
        <v>57</v>
      </c>
      <c r="M8791" t="s">
        <v>57</v>
      </c>
      <c r="N8791">
        <v>3</v>
      </c>
      <c r="O8791">
        <v>465</v>
      </c>
      <c r="P8791">
        <v>40</v>
      </c>
      <c r="Q8791">
        <v>4.0999999999999996</v>
      </c>
      <c r="R8791">
        <v>2018</v>
      </c>
      <c r="S8791">
        <v>10</v>
      </c>
      <c r="T8791">
        <v>6</v>
      </c>
      <c r="U8791" s="1">
        <v>43379</v>
      </c>
      <c r="V8791" s="5">
        <f>Main[[#This Row],[Average_Cost_for_two]] * VLOOKUP(Main[[#This Row],[Currency]],'Currency'!A:B,2,FALSE)</f>
        <v>40</v>
      </c>
      <c r="W8791" s="5" t="str">
        <f>IF(Main[[#This Row],[Avg_Cost_USD]]&lt;10,"Low",
IF(Main[[#This Row],[Avg_Cost_USD]]&lt;=30,"Medium","High"))</f>
        <v>High</v>
      </c>
    </row>
    <row r="8792" spans="1:23" x14ac:dyDescent="0.3">
      <c r="A8792">
        <v>17330735</v>
      </c>
      <c r="B8792" t="s">
        <v>9323</v>
      </c>
      <c r="C8792">
        <v>216</v>
      </c>
      <c r="D8792" t="s">
        <v>9107</v>
      </c>
      <c r="E8792" t="s">
        <v>9107</v>
      </c>
      <c r="F8792">
        <v>-84.993363099999996</v>
      </c>
      <c r="G8792">
        <v>32.4652417</v>
      </c>
      <c r="H8792" t="s">
        <v>1033</v>
      </c>
      <c r="I8792" t="s">
        <v>20</v>
      </c>
      <c r="J8792" t="s">
        <v>57</v>
      </c>
      <c r="K8792" t="s">
        <v>57</v>
      </c>
      <c r="L8792" t="s">
        <v>57</v>
      </c>
      <c r="M8792" t="s">
        <v>57</v>
      </c>
      <c r="N8792">
        <v>3</v>
      </c>
      <c r="O8792">
        <v>109</v>
      </c>
      <c r="P8792">
        <v>40</v>
      </c>
      <c r="Q8792">
        <v>3.6</v>
      </c>
      <c r="R8792">
        <v>2018</v>
      </c>
      <c r="S8792">
        <v>10</v>
      </c>
      <c r="T8792">
        <v>4</v>
      </c>
      <c r="U8792" s="1">
        <v>43377</v>
      </c>
      <c r="V8792" s="5">
        <f>Main[[#This Row],[Average_Cost_for_two]] * VLOOKUP(Main[[#This Row],[Currency]],'Currency'!A:B,2,FALSE)</f>
        <v>40</v>
      </c>
      <c r="W8792" s="5" t="str">
        <f>IF(Main[[#This Row],[Avg_Cost_USD]]&lt;10,"Low",
IF(Main[[#This Row],[Avg_Cost_USD]]&lt;=30,"Medium","High"))</f>
        <v>High</v>
      </c>
    </row>
    <row r="8793" spans="1:23" x14ac:dyDescent="0.3">
      <c r="A8793">
        <v>17259340</v>
      </c>
      <c r="B8793" t="s">
        <v>9324</v>
      </c>
      <c r="C8793">
        <v>216</v>
      </c>
      <c r="D8793" t="s">
        <v>1089</v>
      </c>
      <c r="E8793" t="s">
        <v>9224</v>
      </c>
      <c r="F8793">
        <v>-93.629435999999998</v>
      </c>
      <c r="G8793">
        <v>41.584026999999999</v>
      </c>
      <c r="H8793" t="s">
        <v>1346</v>
      </c>
      <c r="I8793" t="s">
        <v>20</v>
      </c>
      <c r="J8793" t="s">
        <v>57</v>
      </c>
      <c r="K8793" t="s">
        <v>57</v>
      </c>
      <c r="L8793" t="s">
        <v>57</v>
      </c>
      <c r="M8793" t="s">
        <v>57</v>
      </c>
      <c r="N8793">
        <v>3</v>
      </c>
      <c r="O8793">
        <v>532</v>
      </c>
      <c r="P8793">
        <v>40</v>
      </c>
      <c r="Q8793">
        <v>4.3</v>
      </c>
      <c r="R8793">
        <v>2013</v>
      </c>
      <c r="S8793">
        <v>10</v>
      </c>
      <c r="T8793">
        <v>18</v>
      </c>
      <c r="U8793" s="1">
        <v>41565</v>
      </c>
      <c r="V8793" s="5">
        <f>Main[[#This Row],[Average_Cost_for_two]] * VLOOKUP(Main[[#This Row],[Currency]],'Currency'!A:B,2,FALSE)</f>
        <v>40</v>
      </c>
      <c r="W8793" s="5" t="str">
        <f>IF(Main[[#This Row],[Avg_Cost_USD]]&lt;10,"Low",
IF(Main[[#This Row],[Avg_Cost_USD]]&lt;=30,"Medium","High"))</f>
        <v>High</v>
      </c>
    </row>
    <row r="8794" spans="1:23" x14ac:dyDescent="0.3">
      <c r="A8794">
        <v>17580021</v>
      </c>
      <c r="B8794" t="s">
        <v>9325</v>
      </c>
      <c r="C8794">
        <v>216</v>
      </c>
      <c r="D8794" t="s">
        <v>9168</v>
      </c>
      <c r="E8794" t="s">
        <v>9326</v>
      </c>
      <c r="F8794">
        <v>-87.427706999999998</v>
      </c>
      <c r="G8794">
        <v>30.308468000000001</v>
      </c>
      <c r="H8794" t="s">
        <v>9327</v>
      </c>
      <c r="I8794" t="s">
        <v>20</v>
      </c>
      <c r="J8794" t="s">
        <v>57</v>
      </c>
      <c r="K8794" t="s">
        <v>57</v>
      </c>
      <c r="L8794" t="s">
        <v>57</v>
      </c>
      <c r="M8794" t="s">
        <v>57</v>
      </c>
      <c r="N8794">
        <v>3</v>
      </c>
      <c r="O8794">
        <v>747</v>
      </c>
      <c r="P8794">
        <v>40</v>
      </c>
      <c r="Q8794">
        <v>4.4000000000000004</v>
      </c>
      <c r="R8794">
        <v>2015</v>
      </c>
      <c r="S8794">
        <v>10</v>
      </c>
      <c r="T8794">
        <v>18</v>
      </c>
      <c r="U8794" s="1">
        <v>42295</v>
      </c>
      <c r="V8794" s="5">
        <f>Main[[#This Row],[Average_Cost_for_two]] * VLOOKUP(Main[[#This Row],[Currency]],'Currency'!A:B,2,FALSE)</f>
        <v>40</v>
      </c>
      <c r="W8794" s="5" t="str">
        <f>IF(Main[[#This Row],[Avg_Cost_USD]]&lt;10,"Low",
IF(Main[[#This Row],[Avg_Cost_USD]]&lt;=30,"Medium","High"))</f>
        <v>High</v>
      </c>
    </row>
    <row r="8795" spans="1:23" x14ac:dyDescent="0.3">
      <c r="A8795">
        <v>17615979</v>
      </c>
      <c r="B8795" t="s">
        <v>9328</v>
      </c>
      <c r="C8795">
        <v>216</v>
      </c>
      <c r="D8795" t="s">
        <v>1017</v>
      </c>
      <c r="E8795" t="s">
        <v>1017</v>
      </c>
      <c r="F8795">
        <v>-81.095500000000001</v>
      </c>
      <c r="G8795">
        <v>32.072699999999998</v>
      </c>
      <c r="H8795" t="s">
        <v>9228</v>
      </c>
      <c r="I8795" t="s">
        <v>20</v>
      </c>
      <c r="J8795" t="s">
        <v>57</v>
      </c>
      <c r="K8795" t="s">
        <v>57</v>
      </c>
      <c r="L8795" t="s">
        <v>57</v>
      </c>
      <c r="M8795" t="s">
        <v>57</v>
      </c>
      <c r="N8795">
        <v>3</v>
      </c>
      <c r="O8795">
        <v>1014</v>
      </c>
      <c r="P8795">
        <v>40</v>
      </c>
      <c r="Q8795">
        <v>4.5</v>
      </c>
      <c r="R8795">
        <v>2015</v>
      </c>
      <c r="S8795">
        <v>10</v>
      </c>
      <c r="T8795">
        <v>24</v>
      </c>
      <c r="U8795" s="1">
        <v>42301</v>
      </c>
      <c r="V8795" s="5">
        <f>Main[[#This Row],[Average_Cost_for_two]] * VLOOKUP(Main[[#This Row],[Currency]],'Currency'!A:B,2,FALSE)</f>
        <v>40</v>
      </c>
      <c r="W8795" s="5" t="str">
        <f>IF(Main[[#This Row],[Avg_Cost_USD]]&lt;10,"Low",
IF(Main[[#This Row],[Avg_Cost_USD]]&lt;=30,"Medium","High"))</f>
        <v>High</v>
      </c>
    </row>
    <row r="8796" spans="1:23" x14ac:dyDescent="0.3">
      <c r="A8796">
        <v>17284158</v>
      </c>
      <c r="B8796" t="s">
        <v>9329</v>
      </c>
      <c r="C8796">
        <v>216</v>
      </c>
      <c r="D8796" t="s">
        <v>1067</v>
      </c>
      <c r="E8796" t="s">
        <v>1067</v>
      </c>
      <c r="F8796">
        <v>-84.153400000000005</v>
      </c>
      <c r="G8796">
        <v>31.575099999999999</v>
      </c>
      <c r="I8796" t="s">
        <v>20</v>
      </c>
      <c r="J8796" t="s">
        <v>57</v>
      </c>
      <c r="K8796" t="s">
        <v>57</v>
      </c>
      <c r="L8796" t="s">
        <v>57</v>
      </c>
      <c r="M8796" t="s">
        <v>57</v>
      </c>
      <c r="N8796">
        <v>1</v>
      </c>
      <c r="O8796">
        <v>160</v>
      </c>
      <c r="P8796">
        <v>10</v>
      </c>
      <c r="Q8796">
        <v>3.9</v>
      </c>
      <c r="R8796">
        <v>2013</v>
      </c>
      <c r="S8796">
        <v>9</v>
      </c>
      <c r="T8796">
        <v>2</v>
      </c>
      <c r="U8796" s="1">
        <v>41519</v>
      </c>
      <c r="V8796" s="5">
        <f>Main[[#This Row],[Average_Cost_for_two]] * VLOOKUP(Main[[#This Row],[Currency]],'Currency'!A:B,2,FALSE)</f>
        <v>10</v>
      </c>
      <c r="W8796" s="5" t="str">
        <f>IF(Main[[#This Row],[Avg_Cost_USD]]&lt;10,"Low",
IF(Main[[#This Row],[Avg_Cost_USD]]&lt;=30,"Medium","High"))</f>
        <v>Medium</v>
      </c>
    </row>
    <row r="8797" spans="1:23" x14ac:dyDescent="0.3">
      <c r="A8797">
        <v>17293880</v>
      </c>
      <c r="B8797" t="s">
        <v>9330</v>
      </c>
      <c r="C8797">
        <v>216</v>
      </c>
      <c r="D8797" t="s">
        <v>9179</v>
      </c>
      <c r="E8797" t="s">
        <v>9179</v>
      </c>
      <c r="F8797">
        <v>-83.384004000000004</v>
      </c>
      <c r="G8797">
        <v>33.959392000000001</v>
      </c>
      <c r="H8797" t="s">
        <v>9331</v>
      </c>
      <c r="I8797" t="s">
        <v>20</v>
      </c>
      <c r="J8797" t="s">
        <v>57</v>
      </c>
      <c r="K8797" t="s">
        <v>57</v>
      </c>
      <c r="L8797" t="s">
        <v>57</v>
      </c>
      <c r="M8797" t="s">
        <v>57</v>
      </c>
      <c r="N8797">
        <v>1</v>
      </c>
      <c r="O8797">
        <v>558</v>
      </c>
      <c r="P8797">
        <v>10</v>
      </c>
      <c r="Q8797">
        <v>4.3</v>
      </c>
      <c r="R8797">
        <v>2012</v>
      </c>
      <c r="S8797">
        <v>9</v>
      </c>
      <c r="T8797">
        <v>1</v>
      </c>
      <c r="U8797" s="1">
        <v>41153</v>
      </c>
      <c r="V8797" s="5">
        <f>Main[[#This Row],[Average_Cost_for_two]] * VLOOKUP(Main[[#This Row],[Currency]],'Currency'!A:B,2,FALSE)</f>
        <v>10</v>
      </c>
      <c r="W8797" s="5" t="str">
        <f>IF(Main[[#This Row],[Avg_Cost_USD]]&lt;10,"Low",
IF(Main[[#This Row],[Avg_Cost_USD]]&lt;=30,"Medium","High"))</f>
        <v>Medium</v>
      </c>
    </row>
    <row r="8798" spans="1:23" x14ac:dyDescent="0.3">
      <c r="A8798">
        <v>17293229</v>
      </c>
      <c r="B8798" t="s">
        <v>9332</v>
      </c>
      <c r="C8798">
        <v>216</v>
      </c>
      <c r="D8798" t="s">
        <v>9179</v>
      </c>
      <c r="E8798" t="s">
        <v>9179</v>
      </c>
      <c r="F8798">
        <v>-83.381625</v>
      </c>
      <c r="G8798">
        <v>33.960112000000002</v>
      </c>
      <c r="H8798" t="s">
        <v>9333</v>
      </c>
      <c r="I8798" t="s">
        <v>20</v>
      </c>
      <c r="J8798" t="s">
        <v>57</v>
      </c>
      <c r="K8798" t="s">
        <v>57</v>
      </c>
      <c r="L8798" t="s">
        <v>57</v>
      </c>
      <c r="M8798" t="s">
        <v>57</v>
      </c>
      <c r="N8798">
        <v>1</v>
      </c>
      <c r="O8798">
        <v>800</v>
      </c>
      <c r="P8798">
        <v>10</v>
      </c>
      <c r="Q8798">
        <v>4.2</v>
      </c>
      <c r="R8798">
        <v>2013</v>
      </c>
      <c r="S8798">
        <v>9</v>
      </c>
      <c r="T8798">
        <v>13</v>
      </c>
      <c r="U8798" s="1">
        <v>41530</v>
      </c>
      <c r="V8798" s="5">
        <f>Main[[#This Row],[Average_Cost_for_two]] * VLOOKUP(Main[[#This Row],[Currency]],'Currency'!A:B,2,FALSE)</f>
        <v>10</v>
      </c>
      <c r="W8798" s="5" t="str">
        <f>IF(Main[[#This Row],[Avg_Cost_USD]]&lt;10,"Low",
IF(Main[[#This Row],[Avg_Cost_USD]]&lt;=30,"Medium","High"))</f>
        <v>Medium</v>
      </c>
    </row>
    <row r="8799" spans="1:23" x14ac:dyDescent="0.3">
      <c r="A8799">
        <v>17294300</v>
      </c>
      <c r="B8799" t="s">
        <v>9334</v>
      </c>
      <c r="C8799">
        <v>216</v>
      </c>
      <c r="D8799" t="s">
        <v>9076</v>
      </c>
      <c r="E8799" t="s">
        <v>9076</v>
      </c>
      <c r="F8799">
        <v>-81.968400000000003</v>
      </c>
      <c r="G8799">
        <v>33.473999999999997</v>
      </c>
      <c r="H8799" t="s">
        <v>9335</v>
      </c>
      <c r="I8799" t="s">
        <v>20</v>
      </c>
      <c r="J8799" t="s">
        <v>57</v>
      </c>
      <c r="K8799" t="s">
        <v>57</v>
      </c>
      <c r="L8799" t="s">
        <v>57</v>
      </c>
      <c r="M8799" t="s">
        <v>57</v>
      </c>
      <c r="N8799">
        <v>1</v>
      </c>
      <c r="O8799">
        <v>372</v>
      </c>
      <c r="P8799">
        <v>10</v>
      </c>
      <c r="Q8799">
        <v>3.9</v>
      </c>
      <c r="R8799">
        <v>2013</v>
      </c>
      <c r="S8799">
        <v>9</v>
      </c>
      <c r="T8799">
        <v>28</v>
      </c>
      <c r="U8799" s="1">
        <v>41545</v>
      </c>
      <c r="V8799" s="5">
        <f>Main[[#This Row],[Average_Cost_for_two]] * VLOOKUP(Main[[#This Row],[Currency]],'Currency'!A:B,2,FALSE)</f>
        <v>10</v>
      </c>
      <c r="W8799" s="5" t="str">
        <f>IF(Main[[#This Row],[Avg_Cost_USD]]&lt;10,"Low",
IF(Main[[#This Row],[Avg_Cost_USD]]&lt;=30,"Medium","High"))</f>
        <v>Medium</v>
      </c>
    </row>
    <row r="8800" spans="1:23" x14ac:dyDescent="0.3">
      <c r="A8800">
        <v>17334398</v>
      </c>
      <c r="B8800" t="s">
        <v>9336</v>
      </c>
      <c r="C8800">
        <v>216</v>
      </c>
      <c r="D8800" t="s">
        <v>9289</v>
      </c>
      <c r="E8800" t="s">
        <v>9337</v>
      </c>
      <c r="F8800">
        <v>-85.107939599999995</v>
      </c>
      <c r="G8800">
        <v>34.915185299999997</v>
      </c>
      <c r="H8800" t="s">
        <v>9338</v>
      </c>
      <c r="I8800" t="s">
        <v>20</v>
      </c>
      <c r="J8800" t="s">
        <v>57</v>
      </c>
      <c r="K8800" t="s">
        <v>57</v>
      </c>
      <c r="L8800" t="s">
        <v>57</v>
      </c>
      <c r="M8800" t="s">
        <v>57</v>
      </c>
      <c r="N8800">
        <v>1</v>
      </c>
      <c r="O8800">
        <v>112</v>
      </c>
      <c r="P8800">
        <v>10</v>
      </c>
      <c r="Q8800">
        <v>4.2</v>
      </c>
      <c r="R8800">
        <v>2013</v>
      </c>
      <c r="S8800">
        <v>9</v>
      </c>
      <c r="T8800">
        <v>13</v>
      </c>
      <c r="U8800" s="1">
        <v>41530</v>
      </c>
      <c r="V8800" s="5">
        <f>Main[[#This Row],[Average_Cost_for_two]] * VLOOKUP(Main[[#This Row],[Currency]],'Currency'!A:B,2,FALSE)</f>
        <v>10</v>
      </c>
      <c r="W8800" s="5" t="str">
        <f>IF(Main[[#This Row],[Avg_Cost_USD]]&lt;10,"Low",
IF(Main[[#This Row],[Avg_Cost_USD]]&lt;=30,"Medium","High"))</f>
        <v>Medium</v>
      </c>
    </row>
    <row r="8801" spans="1:23" x14ac:dyDescent="0.3">
      <c r="A8801">
        <v>17375104</v>
      </c>
      <c r="B8801" t="s">
        <v>9339</v>
      </c>
      <c r="C8801">
        <v>216</v>
      </c>
      <c r="D8801" t="s">
        <v>9160</v>
      </c>
      <c r="E8801" t="s">
        <v>9186</v>
      </c>
      <c r="F8801">
        <v>-83.713498000000001</v>
      </c>
      <c r="G8801">
        <v>34.691208000000003</v>
      </c>
      <c r="H8801" t="s">
        <v>9194</v>
      </c>
      <c r="I8801" t="s">
        <v>20</v>
      </c>
      <c r="J8801" t="s">
        <v>57</v>
      </c>
      <c r="K8801" t="s">
        <v>57</v>
      </c>
      <c r="L8801" t="s">
        <v>57</v>
      </c>
      <c r="M8801" t="s">
        <v>57</v>
      </c>
      <c r="N8801">
        <v>1</v>
      </c>
      <c r="O8801">
        <v>161</v>
      </c>
      <c r="P8801">
        <v>10</v>
      </c>
      <c r="Q8801">
        <v>4</v>
      </c>
      <c r="R8801">
        <v>2012</v>
      </c>
      <c r="S8801">
        <v>9</v>
      </c>
      <c r="T8801">
        <v>28</v>
      </c>
      <c r="U8801" s="1">
        <v>41180</v>
      </c>
      <c r="V8801" s="5">
        <f>Main[[#This Row],[Average_Cost_for_two]] * VLOOKUP(Main[[#This Row],[Currency]],'Currency'!A:B,2,FALSE)</f>
        <v>10</v>
      </c>
      <c r="W8801" s="5" t="str">
        <f>IF(Main[[#This Row],[Avg_Cost_USD]]&lt;10,"Low",
IF(Main[[#This Row],[Avg_Cost_USD]]&lt;=30,"Medium","High"))</f>
        <v>Medium</v>
      </c>
    </row>
    <row r="8802" spans="1:23" x14ac:dyDescent="0.3">
      <c r="A8802">
        <v>17500759</v>
      </c>
      <c r="B8802" t="s">
        <v>9340</v>
      </c>
      <c r="C8802">
        <v>216</v>
      </c>
      <c r="D8802" t="s">
        <v>1058</v>
      </c>
      <c r="E8802" t="s">
        <v>1058</v>
      </c>
      <c r="F8802">
        <v>-83.657060999999999</v>
      </c>
      <c r="G8802">
        <v>32.853895999999999</v>
      </c>
      <c r="H8802" t="s">
        <v>9341</v>
      </c>
      <c r="I8802" t="s">
        <v>20</v>
      </c>
      <c r="J8802" t="s">
        <v>57</v>
      </c>
      <c r="K8802" t="s">
        <v>57</v>
      </c>
      <c r="L8802" t="s">
        <v>57</v>
      </c>
      <c r="M8802" t="s">
        <v>57</v>
      </c>
      <c r="N8802">
        <v>1</v>
      </c>
      <c r="O8802">
        <v>478</v>
      </c>
      <c r="P8802">
        <v>10</v>
      </c>
      <c r="Q8802">
        <v>4.9000000000000004</v>
      </c>
      <c r="R8802">
        <v>2016</v>
      </c>
      <c r="S8802">
        <v>9</v>
      </c>
      <c r="T8802">
        <v>6</v>
      </c>
      <c r="U8802" s="1">
        <v>42619</v>
      </c>
      <c r="V8802" s="5">
        <f>Main[[#This Row],[Average_Cost_for_two]] * VLOOKUP(Main[[#This Row],[Currency]],'Currency'!A:B,2,FALSE)</f>
        <v>10</v>
      </c>
      <c r="W8802" s="5" t="str">
        <f>IF(Main[[#This Row],[Avg_Cost_USD]]&lt;10,"Low",
IF(Main[[#This Row],[Avg_Cost_USD]]&lt;=30,"Medium","High"))</f>
        <v>Medium</v>
      </c>
    </row>
    <row r="8803" spans="1:23" x14ac:dyDescent="0.3">
      <c r="A8803">
        <v>17621834</v>
      </c>
      <c r="B8803" t="s">
        <v>9342</v>
      </c>
      <c r="C8803">
        <v>216</v>
      </c>
      <c r="D8803" t="s">
        <v>1021</v>
      </c>
      <c r="E8803" t="s">
        <v>1021</v>
      </c>
      <c r="F8803">
        <v>-96.369100000000003</v>
      </c>
      <c r="G8803">
        <v>42.435099999999998</v>
      </c>
      <c r="H8803" t="s">
        <v>1351</v>
      </c>
      <c r="I8803" t="s">
        <v>20</v>
      </c>
      <c r="J8803" t="s">
        <v>57</v>
      </c>
      <c r="K8803" t="s">
        <v>57</v>
      </c>
      <c r="L8803" t="s">
        <v>57</v>
      </c>
      <c r="M8803" t="s">
        <v>57</v>
      </c>
      <c r="N8803">
        <v>1</v>
      </c>
      <c r="O8803">
        <v>117</v>
      </c>
      <c r="P8803">
        <v>10</v>
      </c>
      <c r="Q8803">
        <v>3.7</v>
      </c>
      <c r="R8803">
        <v>2016</v>
      </c>
      <c r="S8803">
        <v>9</v>
      </c>
      <c r="T8803">
        <v>23</v>
      </c>
      <c r="U8803" s="1">
        <v>42636</v>
      </c>
      <c r="V8803" s="5">
        <f>Main[[#This Row],[Average_Cost_for_two]] * VLOOKUP(Main[[#This Row],[Currency]],'Currency'!A:B,2,FALSE)</f>
        <v>10</v>
      </c>
      <c r="W8803" s="5" t="str">
        <f>IF(Main[[#This Row],[Avg_Cost_USD]]&lt;10,"Low",
IF(Main[[#This Row],[Avg_Cost_USD]]&lt;=30,"Medium","High"))</f>
        <v>Medium</v>
      </c>
    </row>
    <row r="8804" spans="1:23" x14ac:dyDescent="0.3">
      <c r="A8804">
        <v>17095098</v>
      </c>
      <c r="B8804" t="s">
        <v>9343</v>
      </c>
      <c r="C8804">
        <v>216</v>
      </c>
      <c r="D8804" t="s">
        <v>1027</v>
      </c>
      <c r="E8804" t="s">
        <v>9344</v>
      </c>
      <c r="F8804">
        <v>-82.673620999999997</v>
      </c>
      <c r="G8804">
        <v>27.792047</v>
      </c>
      <c r="H8804" t="s">
        <v>9345</v>
      </c>
      <c r="I8804" t="s">
        <v>20</v>
      </c>
      <c r="J8804" t="s">
        <v>57</v>
      </c>
      <c r="K8804" t="s">
        <v>57</v>
      </c>
      <c r="L8804" t="s">
        <v>57</v>
      </c>
      <c r="M8804" t="s">
        <v>57</v>
      </c>
      <c r="N8804">
        <v>1</v>
      </c>
      <c r="O8804">
        <v>1424</v>
      </c>
      <c r="P8804">
        <v>10</v>
      </c>
      <c r="Q8804">
        <v>4.9000000000000004</v>
      </c>
      <c r="R8804">
        <v>2011</v>
      </c>
      <c r="S8804">
        <v>9</v>
      </c>
      <c r="T8804">
        <v>25</v>
      </c>
      <c r="U8804" s="1">
        <v>40811</v>
      </c>
      <c r="V8804" s="5">
        <f>Main[[#This Row],[Average_Cost_for_two]] * VLOOKUP(Main[[#This Row],[Currency]],'Currency'!A:B,2,FALSE)</f>
        <v>10</v>
      </c>
      <c r="W8804" s="5" t="str">
        <f>IF(Main[[#This Row],[Avg_Cost_USD]]&lt;10,"Low",
IF(Main[[#This Row],[Avg_Cost_USD]]&lt;=30,"Medium","High"))</f>
        <v>Medium</v>
      </c>
    </row>
    <row r="8805" spans="1:23" x14ac:dyDescent="0.3">
      <c r="A8805">
        <v>17697444</v>
      </c>
      <c r="B8805" t="s">
        <v>9346</v>
      </c>
      <c r="C8805">
        <v>216</v>
      </c>
      <c r="D8805" t="s">
        <v>9266</v>
      </c>
      <c r="E8805" t="s">
        <v>9267</v>
      </c>
      <c r="F8805">
        <v>-92.456343000000004</v>
      </c>
      <c r="G8805">
        <v>42.516908000000001</v>
      </c>
      <c r="H8805" t="s">
        <v>9347</v>
      </c>
      <c r="I8805" t="s">
        <v>20</v>
      </c>
      <c r="J8805" t="s">
        <v>57</v>
      </c>
      <c r="K8805" t="s">
        <v>57</v>
      </c>
      <c r="L8805" t="s">
        <v>57</v>
      </c>
      <c r="M8805" t="s">
        <v>57</v>
      </c>
      <c r="N8805">
        <v>1</v>
      </c>
      <c r="O8805">
        <v>18</v>
      </c>
      <c r="P8805">
        <v>10</v>
      </c>
      <c r="Q8805">
        <v>3.2</v>
      </c>
      <c r="R8805">
        <v>2017</v>
      </c>
      <c r="S8805">
        <v>9</v>
      </c>
      <c r="T8805">
        <v>4</v>
      </c>
      <c r="U8805" s="1">
        <v>42982</v>
      </c>
      <c r="V8805" s="5">
        <f>Main[[#This Row],[Average_Cost_for_two]] * VLOOKUP(Main[[#This Row],[Currency]],'Currency'!A:B,2,FALSE)</f>
        <v>10</v>
      </c>
      <c r="W8805" s="5" t="str">
        <f>IF(Main[[#This Row],[Avg_Cost_USD]]&lt;10,"Low",
IF(Main[[#This Row],[Avg_Cost_USD]]&lt;=30,"Medium","High"))</f>
        <v>Medium</v>
      </c>
    </row>
    <row r="8806" spans="1:23" x14ac:dyDescent="0.3">
      <c r="A8806">
        <v>17284409</v>
      </c>
      <c r="B8806" t="s">
        <v>9348</v>
      </c>
      <c r="C8806">
        <v>216</v>
      </c>
      <c r="D8806" t="s">
        <v>1067</v>
      </c>
      <c r="E8806" t="s">
        <v>1067</v>
      </c>
      <c r="F8806">
        <v>-84.209145800000002</v>
      </c>
      <c r="G8806">
        <v>31.615518600000001</v>
      </c>
      <c r="H8806" t="s">
        <v>9349</v>
      </c>
      <c r="I8806" t="s">
        <v>20</v>
      </c>
      <c r="J8806" t="s">
        <v>57</v>
      </c>
      <c r="K8806" t="s">
        <v>57</v>
      </c>
      <c r="L8806" t="s">
        <v>57</v>
      </c>
      <c r="M8806" t="s">
        <v>57</v>
      </c>
      <c r="N8806">
        <v>1</v>
      </c>
      <c r="O8806">
        <v>141</v>
      </c>
      <c r="P8806">
        <v>10</v>
      </c>
      <c r="Q8806">
        <v>3.9</v>
      </c>
      <c r="R8806">
        <v>2010</v>
      </c>
      <c r="S8806">
        <v>8</v>
      </c>
      <c r="T8806">
        <v>13</v>
      </c>
      <c r="U8806" s="1">
        <v>40403</v>
      </c>
      <c r="V8806" s="5">
        <f>Main[[#This Row],[Average_Cost_for_two]] * VLOOKUP(Main[[#This Row],[Currency]],'Currency'!A:B,2,FALSE)</f>
        <v>10</v>
      </c>
      <c r="W8806" s="5" t="str">
        <f>IF(Main[[#This Row],[Avg_Cost_USD]]&lt;10,"Low",
IF(Main[[#This Row],[Avg_Cost_USD]]&lt;=30,"Medium","High"))</f>
        <v>Medium</v>
      </c>
    </row>
    <row r="8807" spans="1:23" x14ac:dyDescent="0.3">
      <c r="A8807">
        <v>17284279</v>
      </c>
      <c r="B8807" t="s">
        <v>9350</v>
      </c>
      <c r="C8807">
        <v>216</v>
      </c>
      <c r="D8807" t="s">
        <v>1067</v>
      </c>
      <c r="E8807" t="s">
        <v>1067</v>
      </c>
      <c r="F8807">
        <v>-84.175700000000006</v>
      </c>
      <c r="G8807">
        <v>31.598500000000001</v>
      </c>
      <c r="H8807" t="s">
        <v>1250</v>
      </c>
      <c r="I8807" t="s">
        <v>20</v>
      </c>
      <c r="J8807" t="s">
        <v>57</v>
      </c>
      <c r="K8807" t="s">
        <v>57</v>
      </c>
      <c r="L8807" t="s">
        <v>57</v>
      </c>
      <c r="M8807" t="s">
        <v>57</v>
      </c>
      <c r="N8807">
        <v>1</v>
      </c>
      <c r="O8807">
        <v>117</v>
      </c>
      <c r="P8807">
        <v>10</v>
      </c>
      <c r="Q8807">
        <v>3.7</v>
      </c>
      <c r="R8807">
        <v>2016</v>
      </c>
      <c r="S8807">
        <v>8</v>
      </c>
      <c r="T8807">
        <v>17</v>
      </c>
      <c r="U8807" s="1">
        <v>42599</v>
      </c>
      <c r="V8807" s="5">
        <f>Main[[#This Row],[Average_Cost_for_two]] * VLOOKUP(Main[[#This Row],[Currency]],'Currency'!A:B,2,FALSE)</f>
        <v>10</v>
      </c>
      <c r="W8807" s="5" t="str">
        <f>IF(Main[[#This Row],[Avg_Cost_USD]]&lt;10,"Low",
IF(Main[[#This Row],[Avg_Cost_USD]]&lt;=30,"Medium","High"))</f>
        <v>Medium</v>
      </c>
    </row>
    <row r="8808" spans="1:23" x14ac:dyDescent="0.3">
      <c r="A8808">
        <v>17315995</v>
      </c>
      <c r="B8808" t="s">
        <v>9351</v>
      </c>
      <c r="C8808">
        <v>216</v>
      </c>
      <c r="D8808" t="s">
        <v>9146</v>
      </c>
      <c r="E8808" t="s">
        <v>9183</v>
      </c>
      <c r="F8808">
        <v>-91.714799999999997</v>
      </c>
      <c r="G8808">
        <v>41.974800000000002</v>
      </c>
      <c r="H8808" t="s">
        <v>1351</v>
      </c>
      <c r="I8808" t="s">
        <v>20</v>
      </c>
      <c r="J8808" t="s">
        <v>57</v>
      </c>
      <c r="K8808" t="s">
        <v>57</v>
      </c>
      <c r="L8808" t="s">
        <v>57</v>
      </c>
      <c r="M8808" t="s">
        <v>57</v>
      </c>
      <c r="N8808">
        <v>1</v>
      </c>
      <c r="O8808">
        <v>190</v>
      </c>
      <c r="P8808">
        <v>10</v>
      </c>
      <c r="Q8808">
        <v>4.0999999999999996</v>
      </c>
      <c r="R8808">
        <v>2011</v>
      </c>
      <c r="S8808">
        <v>8</v>
      </c>
      <c r="T8808">
        <v>16</v>
      </c>
      <c r="U8808" s="1">
        <v>40771</v>
      </c>
      <c r="V8808" s="5">
        <f>Main[[#This Row],[Average_Cost_for_two]] * VLOOKUP(Main[[#This Row],[Currency]],'Currency'!A:B,2,FALSE)</f>
        <v>10</v>
      </c>
      <c r="W8808" s="5" t="str">
        <f>IF(Main[[#This Row],[Avg_Cost_USD]]&lt;10,"Low",
IF(Main[[#This Row],[Avg_Cost_USD]]&lt;=30,"Medium","High"))</f>
        <v>Medium</v>
      </c>
    </row>
    <row r="8809" spans="1:23" x14ac:dyDescent="0.3">
      <c r="A8809">
        <v>17334212</v>
      </c>
      <c r="B8809" t="s">
        <v>9352</v>
      </c>
      <c r="C8809">
        <v>216</v>
      </c>
      <c r="D8809" t="s">
        <v>9289</v>
      </c>
      <c r="E8809" t="s">
        <v>9289</v>
      </c>
      <c r="F8809">
        <v>-84.969392999999997</v>
      </c>
      <c r="G8809">
        <v>34.769686</v>
      </c>
      <c r="H8809" t="s">
        <v>9353</v>
      </c>
      <c r="I8809" t="s">
        <v>20</v>
      </c>
      <c r="J8809" t="s">
        <v>57</v>
      </c>
      <c r="K8809" t="s">
        <v>57</v>
      </c>
      <c r="L8809" t="s">
        <v>57</v>
      </c>
      <c r="M8809" t="s">
        <v>57</v>
      </c>
      <c r="N8809">
        <v>1</v>
      </c>
      <c r="O8809">
        <v>249</v>
      </c>
      <c r="P8809">
        <v>10</v>
      </c>
      <c r="Q8809">
        <v>4.9000000000000004</v>
      </c>
      <c r="R8809">
        <v>2011</v>
      </c>
      <c r="S8809">
        <v>8</v>
      </c>
      <c r="T8809">
        <v>9</v>
      </c>
      <c r="U8809" s="1">
        <v>40764</v>
      </c>
      <c r="V8809" s="5">
        <f>Main[[#This Row],[Average_Cost_for_two]] * VLOOKUP(Main[[#This Row],[Currency]],'Currency'!A:B,2,FALSE)</f>
        <v>10</v>
      </c>
      <c r="W8809" s="5" t="str">
        <f>IF(Main[[#This Row],[Avg_Cost_USD]]&lt;10,"Low",
IF(Main[[#This Row],[Avg_Cost_USD]]&lt;=30,"Medium","High"))</f>
        <v>Medium</v>
      </c>
    </row>
    <row r="8810" spans="1:23" x14ac:dyDescent="0.3">
      <c r="A8810">
        <v>17334197</v>
      </c>
      <c r="B8810" t="s">
        <v>9354</v>
      </c>
      <c r="C8810">
        <v>216</v>
      </c>
      <c r="D8810" t="s">
        <v>9289</v>
      </c>
      <c r="E8810" t="s">
        <v>9289</v>
      </c>
      <c r="F8810">
        <v>-84.990925000000004</v>
      </c>
      <c r="G8810">
        <v>34.759273</v>
      </c>
      <c r="H8810" t="s">
        <v>315</v>
      </c>
      <c r="I8810" t="s">
        <v>20</v>
      </c>
      <c r="J8810" t="s">
        <v>57</v>
      </c>
      <c r="K8810" t="s">
        <v>57</v>
      </c>
      <c r="L8810" t="s">
        <v>57</v>
      </c>
      <c r="M8810" t="s">
        <v>57</v>
      </c>
      <c r="N8810">
        <v>1</v>
      </c>
      <c r="O8810">
        <v>142</v>
      </c>
      <c r="P8810">
        <v>10</v>
      </c>
      <c r="Q8810">
        <v>4.0999999999999996</v>
      </c>
      <c r="R8810">
        <v>2017</v>
      </c>
      <c r="S8810">
        <v>8</v>
      </c>
      <c r="T8810">
        <v>25</v>
      </c>
      <c r="U8810" s="1">
        <v>42972</v>
      </c>
      <c r="V8810" s="5">
        <f>Main[[#This Row],[Average_Cost_for_two]] * VLOOKUP(Main[[#This Row],[Currency]],'Currency'!A:B,2,FALSE)</f>
        <v>10</v>
      </c>
      <c r="W8810" s="5" t="str">
        <f>IF(Main[[#This Row],[Avg_Cost_USD]]&lt;10,"Low",
IF(Main[[#This Row],[Avg_Cost_USD]]&lt;=30,"Medium","High"))</f>
        <v>Medium</v>
      </c>
    </row>
    <row r="8811" spans="1:23" x14ac:dyDescent="0.3">
      <c r="A8811">
        <v>17334219</v>
      </c>
      <c r="B8811" t="s">
        <v>9355</v>
      </c>
      <c r="C8811">
        <v>216</v>
      </c>
      <c r="D8811" t="s">
        <v>9289</v>
      </c>
      <c r="E8811" t="s">
        <v>9356</v>
      </c>
      <c r="F8811">
        <v>-85.249726999999993</v>
      </c>
      <c r="G8811">
        <v>34.851906999999997</v>
      </c>
      <c r="H8811" t="s">
        <v>1250</v>
      </c>
      <c r="I8811" t="s">
        <v>20</v>
      </c>
      <c r="J8811" t="s">
        <v>57</v>
      </c>
      <c r="K8811" t="s">
        <v>57</v>
      </c>
      <c r="L8811" t="s">
        <v>57</v>
      </c>
      <c r="M8811" t="s">
        <v>57</v>
      </c>
      <c r="N8811">
        <v>1</v>
      </c>
      <c r="O8811">
        <v>144</v>
      </c>
      <c r="P8811">
        <v>10</v>
      </c>
      <c r="Q8811">
        <v>4.0999999999999996</v>
      </c>
      <c r="R8811">
        <v>2018</v>
      </c>
      <c r="S8811">
        <v>8</v>
      </c>
      <c r="T8811">
        <v>21</v>
      </c>
      <c r="U8811" s="1">
        <v>43333</v>
      </c>
      <c r="V8811" s="5">
        <f>Main[[#This Row],[Average_Cost_for_two]] * VLOOKUP(Main[[#This Row],[Currency]],'Currency'!A:B,2,FALSE)</f>
        <v>10</v>
      </c>
      <c r="W8811" s="5" t="str">
        <f>IF(Main[[#This Row],[Avg_Cost_USD]]&lt;10,"Low",
IF(Main[[#This Row],[Avg_Cost_USD]]&lt;=30,"Medium","High"))</f>
        <v>Medium</v>
      </c>
    </row>
    <row r="8812" spans="1:23" x14ac:dyDescent="0.3">
      <c r="A8812">
        <v>17342816</v>
      </c>
      <c r="B8812" t="s">
        <v>9357</v>
      </c>
      <c r="C8812">
        <v>216</v>
      </c>
      <c r="D8812" t="s">
        <v>1063</v>
      </c>
      <c r="E8812" t="s">
        <v>1063</v>
      </c>
      <c r="F8812">
        <v>-90.667668000000006</v>
      </c>
      <c r="G8812">
        <v>42.504759</v>
      </c>
      <c r="H8812" t="s">
        <v>9263</v>
      </c>
      <c r="I8812" t="s">
        <v>20</v>
      </c>
      <c r="J8812" t="s">
        <v>57</v>
      </c>
      <c r="K8812" t="s">
        <v>57</v>
      </c>
      <c r="L8812" t="s">
        <v>57</v>
      </c>
      <c r="M8812" t="s">
        <v>57</v>
      </c>
      <c r="N8812">
        <v>1</v>
      </c>
      <c r="O8812">
        <v>33</v>
      </c>
      <c r="P8812">
        <v>10</v>
      </c>
      <c r="Q8812">
        <v>3.4</v>
      </c>
      <c r="R8812">
        <v>2016</v>
      </c>
      <c r="S8812">
        <v>8</v>
      </c>
      <c r="T8812">
        <v>3</v>
      </c>
      <c r="U8812" s="1">
        <v>42585</v>
      </c>
      <c r="V8812" s="5">
        <f>Main[[#This Row],[Average_Cost_for_two]] * VLOOKUP(Main[[#This Row],[Currency]],'Currency'!A:B,2,FALSE)</f>
        <v>10</v>
      </c>
      <c r="W8812" s="5" t="str">
        <f>IF(Main[[#This Row],[Avg_Cost_USD]]&lt;10,"Low",
IF(Main[[#This Row],[Avg_Cost_USD]]&lt;=30,"Medium","High"))</f>
        <v>Medium</v>
      </c>
    </row>
    <row r="8813" spans="1:23" x14ac:dyDescent="0.3">
      <c r="A8813">
        <v>17501298</v>
      </c>
      <c r="B8813" t="s">
        <v>9358</v>
      </c>
      <c r="C8813">
        <v>216</v>
      </c>
      <c r="D8813" t="s">
        <v>1058</v>
      </c>
      <c r="E8813" t="s">
        <v>1058</v>
      </c>
      <c r="F8813">
        <v>-83.628703000000002</v>
      </c>
      <c r="G8813">
        <v>32.836539999999999</v>
      </c>
      <c r="H8813" t="s">
        <v>9359</v>
      </c>
      <c r="I8813" t="s">
        <v>20</v>
      </c>
      <c r="J8813" t="s">
        <v>57</v>
      </c>
      <c r="K8813" t="s">
        <v>57</v>
      </c>
      <c r="L8813" t="s">
        <v>57</v>
      </c>
      <c r="M8813" t="s">
        <v>57</v>
      </c>
      <c r="N8813">
        <v>1</v>
      </c>
      <c r="O8813">
        <v>244</v>
      </c>
      <c r="P8813">
        <v>10</v>
      </c>
      <c r="Q8813">
        <v>4.3</v>
      </c>
      <c r="R8813">
        <v>2013</v>
      </c>
      <c r="S8813">
        <v>8</v>
      </c>
      <c r="T8813">
        <v>20</v>
      </c>
      <c r="U8813" s="1">
        <v>41506</v>
      </c>
      <c r="V8813" s="5">
        <f>Main[[#This Row],[Average_Cost_for_two]] * VLOOKUP(Main[[#This Row],[Currency]],'Currency'!A:B,2,FALSE)</f>
        <v>10</v>
      </c>
      <c r="W8813" s="5" t="str">
        <f>IF(Main[[#This Row],[Avg_Cost_USD]]&lt;10,"Low",
IF(Main[[#This Row],[Avg_Cost_USD]]&lt;=30,"Medium","High"))</f>
        <v>Medium</v>
      </c>
    </row>
    <row r="8814" spans="1:23" x14ac:dyDescent="0.3">
      <c r="A8814">
        <v>17697224</v>
      </c>
      <c r="B8814" t="s">
        <v>9360</v>
      </c>
      <c r="C8814">
        <v>216</v>
      </c>
      <c r="D8814" t="s">
        <v>9266</v>
      </c>
      <c r="E8814" t="s">
        <v>9266</v>
      </c>
      <c r="F8814">
        <v>-92.356065999999998</v>
      </c>
      <c r="G8814">
        <v>42.458978999999999</v>
      </c>
      <c r="H8814" t="s">
        <v>335</v>
      </c>
      <c r="I8814" t="s">
        <v>20</v>
      </c>
      <c r="J8814" t="s">
        <v>57</v>
      </c>
      <c r="K8814" t="s">
        <v>57</v>
      </c>
      <c r="L8814" t="s">
        <v>57</v>
      </c>
      <c r="M8814" t="s">
        <v>57</v>
      </c>
      <c r="N8814">
        <v>1</v>
      </c>
      <c r="O8814">
        <v>73</v>
      </c>
      <c r="P8814">
        <v>10</v>
      </c>
      <c r="Q8814">
        <v>3.7</v>
      </c>
      <c r="R8814">
        <v>2017</v>
      </c>
      <c r="S8814">
        <v>8</v>
      </c>
      <c r="T8814">
        <v>13</v>
      </c>
      <c r="U8814" s="1">
        <v>42960</v>
      </c>
      <c r="V8814" s="5">
        <f>Main[[#This Row],[Average_Cost_for_two]] * VLOOKUP(Main[[#This Row],[Currency]],'Currency'!A:B,2,FALSE)</f>
        <v>10</v>
      </c>
      <c r="W8814" s="5" t="str">
        <f>IF(Main[[#This Row],[Avg_Cost_USD]]&lt;10,"Low",
IF(Main[[#This Row],[Avg_Cost_USD]]&lt;=30,"Medium","High"))</f>
        <v>Medium</v>
      </c>
    </row>
    <row r="8815" spans="1:23" x14ac:dyDescent="0.3">
      <c r="A8815">
        <v>17697424</v>
      </c>
      <c r="B8815" t="s">
        <v>9361</v>
      </c>
      <c r="C8815">
        <v>216</v>
      </c>
      <c r="D8815" t="s">
        <v>9266</v>
      </c>
      <c r="E8815" t="s">
        <v>9266</v>
      </c>
      <c r="F8815">
        <v>-92.335768999999999</v>
      </c>
      <c r="G8815">
        <v>42.497919000000003</v>
      </c>
      <c r="H8815" t="s">
        <v>1004</v>
      </c>
      <c r="I8815" t="s">
        <v>20</v>
      </c>
      <c r="J8815" t="s">
        <v>57</v>
      </c>
      <c r="K8815" t="s">
        <v>57</v>
      </c>
      <c r="L8815" t="s">
        <v>57</v>
      </c>
      <c r="M8815" t="s">
        <v>57</v>
      </c>
      <c r="N8815">
        <v>1</v>
      </c>
      <c r="O8815">
        <v>58</v>
      </c>
      <c r="P8815">
        <v>10</v>
      </c>
      <c r="Q8815">
        <v>3.5</v>
      </c>
      <c r="R8815">
        <v>2014</v>
      </c>
      <c r="S8815">
        <v>8</v>
      </c>
      <c r="T8815">
        <v>14</v>
      </c>
      <c r="U8815" s="1">
        <v>41865</v>
      </c>
      <c r="V8815" s="5">
        <f>Main[[#This Row],[Average_Cost_for_two]] * VLOOKUP(Main[[#This Row],[Currency]],'Currency'!A:B,2,FALSE)</f>
        <v>10</v>
      </c>
      <c r="W8815" s="5" t="str">
        <f>IF(Main[[#This Row],[Avg_Cost_USD]]&lt;10,"Low",
IF(Main[[#This Row],[Avg_Cost_USD]]&lt;=30,"Medium","High"))</f>
        <v>Medium</v>
      </c>
    </row>
    <row r="8816" spans="1:23" x14ac:dyDescent="0.3">
      <c r="A8816">
        <v>17293169</v>
      </c>
      <c r="B8816" t="s">
        <v>9362</v>
      </c>
      <c r="C8816">
        <v>216</v>
      </c>
      <c r="D8816" t="s">
        <v>9179</v>
      </c>
      <c r="E8816" t="s">
        <v>9179</v>
      </c>
      <c r="F8816">
        <v>-83.3797</v>
      </c>
      <c r="G8816">
        <v>33.958399999999997</v>
      </c>
      <c r="H8816" t="s">
        <v>9363</v>
      </c>
      <c r="I8816" t="s">
        <v>20</v>
      </c>
      <c r="J8816" t="s">
        <v>57</v>
      </c>
      <c r="K8816" t="s">
        <v>57</v>
      </c>
      <c r="L8816" t="s">
        <v>57</v>
      </c>
      <c r="M8816" t="s">
        <v>57</v>
      </c>
      <c r="N8816">
        <v>1</v>
      </c>
      <c r="O8816">
        <v>613</v>
      </c>
      <c r="P8816">
        <v>10</v>
      </c>
      <c r="Q8816">
        <v>4.2</v>
      </c>
      <c r="R8816">
        <v>2014</v>
      </c>
      <c r="S8816">
        <v>7</v>
      </c>
      <c r="T8816">
        <v>24</v>
      </c>
      <c r="U8816" s="1">
        <v>41844</v>
      </c>
      <c r="V8816" s="5">
        <f>Main[[#This Row],[Average_Cost_for_two]] * VLOOKUP(Main[[#This Row],[Currency]],'Currency'!A:B,2,FALSE)</f>
        <v>10</v>
      </c>
      <c r="W8816" s="5" t="str">
        <f>IF(Main[[#This Row],[Avg_Cost_USD]]&lt;10,"Low",
IF(Main[[#This Row],[Avg_Cost_USD]]&lt;=30,"Medium","High"))</f>
        <v>Medium</v>
      </c>
    </row>
    <row r="8817" spans="1:23" x14ac:dyDescent="0.3">
      <c r="A8817">
        <v>17293422</v>
      </c>
      <c r="B8817" t="s">
        <v>9364</v>
      </c>
      <c r="C8817">
        <v>216</v>
      </c>
      <c r="D8817" t="s">
        <v>9179</v>
      </c>
      <c r="E8817" t="s">
        <v>9179</v>
      </c>
      <c r="F8817">
        <v>-83.376400000000004</v>
      </c>
      <c r="G8817">
        <v>33.958399999999997</v>
      </c>
      <c r="H8817" t="s">
        <v>9194</v>
      </c>
      <c r="I8817" t="s">
        <v>20</v>
      </c>
      <c r="J8817" t="s">
        <v>57</v>
      </c>
      <c r="K8817" t="s">
        <v>57</v>
      </c>
      <c r="L8817" t="s">
        <v>57</v>
      </c>
      <c r="M8817" t="s">
        <v>57</v>
      </c>
      <c r="N8817">
        <v>1</v>
      </c>
      <c r="O8817">
        <v>1098</v>
      </c>
      <c r="P8817">
        <v>10</v>
      </c>
      <c r="Q8817">
        <v>4.4000000000000004</v>
      </c>
      <c r="R8817">
        <v>2013</v>
      </c>
      <c r="S8817">
        <v>7</v>
      </c>
      <c r="T8817">
        <v>6</v>
      </c>
      <c r="U8817" s="1">
        <v>41461</v>
      </c>
      <c r="V8817" s="5">
        <f>Main[[#This Row],[Average_Cost_for_two]] * VLOOKUP(Main[[#This Row],[Currency]],'Currency'!A:B,2,FALSE)</f>
        <v>10</v>
      </c>
      <c r="W8817" s="5" t="str">
        <f>IF(Main[[#This Row],[Avg_Cost_USD]]&lt;10,"Low",
IF(Main[[#This Row],[Avg_Cost_USD]]&lt;=30,"Medium","High"))</f>
        <v>Medium</v>
      </c>
    </row>
    <row r="8818" spans="1:23" x14ac:dyDescent="0.3">
      <c r="A8818">
        <v>17294883</v>
      </c>
      <c r="B8818" t="s">
        <v>9365</v>
      </c>
      <c r="C8818">
        <v>216</v>
      </c>
      <c r="D8818" t="s">
        <v>9076</v>
      </c>
      <c r="E8818" t="s">
        <v>9366</v>
      </c>
      <c r="F8818">
        <v>-82.199700000000007</v>
      </c>
      <c r="G8818">
        <v>33.4574</v>
      </c>
      <c r="H8818" t="s">
        <v>1351</v>
      </c>
      <c r="I8818" t="s">
        <v>20</v>
      </c>
      <c r="J8818" t="s">
        <v>57</v>
      </c>
      <c r="K8818" t="s">
        <v>57</v>
      </c>
      <c r="L8818" t="s">
        <v>57</v>
      </c>
      <c r="M8818" t="s">
        <v>57</v>
      </c>
      <c r="N8818">
        <v>1</v>
      </c>
      <c r="O8818">
        <v>300</v>
      </c>
      <c r="P8818">
        <v>10</v>
      </c>
      <c r="Q8818">
        <v>4.2</v>
      </c>
      <c r="R8818">
        <v>2016</v>
      </c>
      <c r="S8818">
        <v>7</v>
      </c>
      <c r="T8818">
        <v>27</v>
      </c>
      <c r="U8818" s="1">
        <v>42578</v>
      </c>
      <c r="V8818" s="5">
        <f>Main[[#This Row],[Average_Cost_for_two]] * VLOOKUP(Main[[#This Row],[Currency]],'Currency'!A:B,2,FALSE)</f>
        <v>10</v>
      </c>
      <c r="W8818" s="5" t="str">
        <f>IF(Main[[#This Row],[Avg_Cost_USD]]&lt;10,"Low",
IF(Main[[#This Row],[Avg_Cost_USD]]&lt;=30,"Medium","High"))</f>
        <v>Medium</v>
      </c>
    </row>
    <row r="8819" spans="1:23" x14ac:dyDescent="0.3">
      <c r="A8819">
        <v>17316744</v>
      </c>
      <c r="B8819" t="s">
        <v>9367</v>
      </c>
      <c r="C8819">
        <v>216</v>
      </c>
      <c r="D8819" t="s">
        <v>9146</v>
      </c>
      <c r="E8819" t="s">
        <v>9147</v>
      </c>
      <c r="F8819">
        <v>-91.534424000000001</v>
      </c>
      <c r="G8819">
        <v>41.660981999999997</v>
      </c>
      <c r="H8819" t="s">
        <v>9170</v>
      </c>
      <c r="I8819" t="s">
        <v>20</v>
      </c>
      <c r="J8819" t="s">
        <v>57</v>
      </c>
      <c r="K8819" t="s">
        <v>57</v>
      </c>
      <c r="L8819" t="s">
        <v>57</v>
      </c>
      <c r="M8819" t="s">
        <v>57</v>
      </c>
      <c r="N8819">
        <v>1</v>
      </c>
      <c r="O8819">
        <v>820</v>
      </c>
      <c r="P8819">
        <v>10</v>
      </c>
      <c r="Q8819">
        <v>4.9000000000000004</v>
      </c>
      <c r="R8819">
        <v>2016</v>
      </c>
      <c r="S8819">
        <v>7</v>
      </c>
      <c r="T8819">
        <v>6</v>
      </c>
      <c r="U8819" s="1">
        <v>42557</v>
      </c>
      <c r="V8819" s="5">
        <f>Main[[#This Row],[Average_Cost_for_two]] * VLOOKUP(Main[[#This Row],[Currency]],'Currency'!A:B,2,FALSE)</f>
        <v>10</v>
      </c>
      <c r="W8819" s="5" t="str">
        <f>IF(Main[[#This Row],[Avg_Cost_USD]]&lt;10,"Low",
IF(Main[[#This Row],[Avg_Cost_USD]]&lt;=30,"Medium","High"))</f>
        <v>Medium</v>
      </c>
    </row>
    <row r="8820" spans="1:23" x14ac:dyDescent="0.3">
      <c r="A8820">
        <v>17334364</v>
      </c>
      <c r="B8820" t="s">
        <v>9368</v>
      </c>
      <c r="C8820">
        <v>216</v>
      </c>
      <c r="D8820" t="s">
        <v>9289</v>
      </c>
      <c r="E8820" t="s">
        <v>9337</v>
      </c>
      <c r="F8820">
        <v>-85.130492000000004</v>
      </c>
      <c r="G8820">
        <v>34.912109000000001</v>
      </c>
      <c r="H8820" t="s">
        <v>9369</v>
      </c>
      <c r="I8820" t="s">
        <v>20</v>
      </c>
      <c r="J8820" t="s">
        <v>57</v>
      </c>
      <c r="K8820" t="s">
        <v>57</v>
      </c>
      <c r="L8820" t="s">
        <v>57</v>
      </c>
      <c r="M8820" t="s">
        <v>57</v>
      </c>
      <c r="N8820">
        <v>1</v>
      </c>
      <c r="O8820">
        <v>244</v>
      </c>
      <c r="P8820">
        <v>10</v>
      </c>
      <c r="Q8820">
        <v>4.3</v>
      </c>
      <c r="R8820">
        <v>2011</v>
      </c>
      <c r="S8820">
        <v>7</v>
      </c>
      <c r="T8820">
        <v>8</v>
      </c>
      <c r="U8820" s="1">
        <v>40732</v>
      </c>
      <c r="V8820" s="5">
        <f>Main[[#This Row],[Average_Cost_for_two]] * VLOOKUP(Main[[#This Row],[Currency]],'Currency'!A:B,2,FALSE)</f>
        <v>10</v>
      </c>
      <c r="W8820" s="5" t="str">
        <f>IF(Main[[#This Row],[Avg_Cost_USD]]&lt;10,"Low",
IF(Main[[#This Row],[Avg_Cost_USD]]&lt;=30,"Medium","High"))</f>
        <v>Medium</v>
      </c>
    </row>
    <row r="8821" spans="1:23" x14ac:dyDescent="0.3">
      <c r="A8821">
        <v>17342771</v>
      </c>
      <c r="B8821" t="s">
        <v>9370</v>
      </c>
      <c r="C8821">
        <v>216</v>
      </c>
      <c r="D8821" t="s">
        <v>1063</v>
      </c>
      <c r="E8821" t="s">
        <v>1063</v>
      </c>
      <c r="F8821">
        <v>-90.740212999999997</v>
      </c>
      <c r="G8821">
        <v>42.490920000000003</v>
      </c>
      <c r="H8821" t="s">
        <v>1351</v>
      </c>
      <c r="I8821" t="s">
        <v>20</v>
      </c>
      <c r="J8821" t="s">
        <v>57</v>
      </c>
      <c r="K8821" t="s">
        <v>57</v>
      </c>
      <c r="L8821" t="s">
        <v>57</v>
      </c>
      <c r="M8821" t="s">
        <v>57</v>
      </c>
      <c r="N8821">
        <v>1</v>
      </c>
      <c r="O8821">
        <v>156</v>
      </c>
      <c r="P8821">
        <v>10</v>
      </c>
      <c r="Q8821">
        <v>3.6</v>
      </c>
      <c r="R8821">
        <v>2011</v>
      </c>
      <c r="S8821">
        <v>7</v>
      </c>
      <c r="T8821">
        <v>2</v>
      </c>
      <c r="U8821" s="1">
        <v>40726</v>
      </c>
      <c r="V8821" s="5">
        <f>Main[[#This Row],[Average_Cost_for_two]] * VLOOKUP(Main[[#This Row],[Currency]],'Currency'!A:B,2,FALSE)</f>
        <v>10</v>
      </c>
      <c r="W8821" s="5" t="str">
        <f>IF(Main[[#This Row],[Avg_Cost_USD]]&lt;10,"Low",
IF(Main[[#This Row],[Avg_Cost_USD]]&lt;=30,"Medium","High"))</f>
        <v>Medium</v>
      </c>
    </row>
    <row r="8822" spans="1:23" x14ac:dyDescent="0.3">
      <c r="A8822">
        <v>17374819</v>
      </c>
      <c r="B8822" t="s">
        <v>9371</v>
      </c>
      <c r="C8822">
        <v>216</v>
      </c>
      <c r="D8822" t="s">
        <v>9160</v>
      </c>
      <c r="E8822" t="s">
        <v>9160</v>
      </c>
      <c r="F8822">
        <v>-83.827200000000005</v>
      </c>
      <c r="G8822">
        <v>34.316600000000001</v>
      </c>
      <c r="H8822" t="s">
        <v>9209</v>
      </c>
      <c r="I8822" t="s">
        <v>20</v>
      </c>
      <c r="J8822" t="s">
        <v>57</v>
      </c>
      <c r="K8822" t="s">
        <v>57</v>
      </c>
      <c r="L8822" t="s">
        <v>57</v>
      </c>
      <c r="M8822" t="s">
        <v>57</v>
      </c>
      <c r="N8822">
        <v>1</v>
      </c>
      <c r="O8822">
        <v>298</v>
      </c>
      <c r="P8822">
        <v>10</v>
      </c>
      <c r="Q8822">
        <v>4.3</v>
      </c>
      <c r="R8822">
        <v>2018</v>
      </c>
      <c r="S8822">
        <v>7</v>
      </c>
      <c r="T8822">
        <v>6</v>
      </c>
      <c r="U8822" s="1">
        <v>43287</v>
      </c>
      <c r="V8822" s="5">
        <f>Main[[#This Row],[Average_Cost_for_two]] * VLOOKUP(Main[[#This Row],[Currency]],'Currency'!A:B,2,FALSE)</f>
        <v>10</v>
      </c>
      <c r="W8822" s="5" t="str">
        <f>IF(Main[[#This Row],[Avg_Cost_USD]]&lt;10,"Low",
IF(Main[[#This Row],[Avg_Cost_USD]]&lt;=30,"Medium","High"))</f>
        <v>Medium</v>
      </c>
    </row>
    <row r="8823" spans="1:23" x14ac:dyDescent="0.3">
      <c r="A8823">
        <v>17616590</v>
      </c>
      <c r="B8823" t="s">
        <v>9372</v>
      </c>
      <c r="C8823">
        <v>216</v>
      </c>
      <c r="D8823" t="s">
        <v>1017</v>
      </c>
      <c r="E8823" t="s">
        <v>1017</v>
      </c>
      <c r="F8823">
        <v>-81.090521300000006</v>
      </c>
      <c r="G8823">
        <v>32.079476700000001</v>
      </c>
      <c r="H8823" t="s">
        <v>9088</v>
      </c>
      <c r="I8823" t="s">
        <v>20</v>
      </c>
      <c r="J8823" t="s">
        <v>57</v>
      </c>
      <c r="K8823" t="s">
        <v>57</v>
      </c>
      <c r="L8823" t="s">
        <v>57</v>
      </c>
      <c r="M8823" t="s">
        <v>57</v>
      </c>
      <c r="N8823">
        <v>1</v>
      </c>
      <c r="O8823">
        <v>287</v>
      </c>
      <c r="P8823">
        <v>10</v>
      </c>
      <c r="Q8823">
        <v>4.0999999999999996</v>
      </c>
      <c r="R8823">
        <v>2017</v>
      </c>
      <c r="S8823">
        <v>7</v>
      </c>
      <c r="T8823">
        <v>16</v>
      </c>
      <c r="U8823" s="1">
        <v>42932</v>
      </c>
      <c r="V8823" s="5">
        <f>Main[[#This Row],[Average_Cost_for_two]] * VLOOKUP(Main[[#This Row],[Currency]],'Currency'!A:B,2,FALSE)</f>
        <v>10</v>
      </c>
      <c r="W8823" s="5" t="str">
        <f>IF(Main[[#This Row],[Avg_Cost_USD]]&lt;10,"Low",
IF(Main[[#This Row],[Avg_Cost_USD]]&lt;=30,"Medium","High"))</f>
        <v>Medium</v>
      </c>
    </row>
    <row r="8824" spans="1:23" x14ac:dyDescent="0.3">
      <c r="A8824">
        <v>17093600</v>
      </c>
      <c r="B8824" t="s">
        <v>9373</v>
      </c>
      <c r="C8824">
        <v>216</v>
      </c>
      <c r="D8824" t="s">
        <v>1027</v>
      </c>
      <c r="E8824" t="s">
        <v>9196</v>
      </c>
      <c r="F8824">
        <v>-82.449897000000007</v>
      </c>
      <c r="G8824">
        <v>27.995964000000001</v>
      </c>
      <c r="H8824" t="s">
        <v>9374</v>
      </c>
      <c r="I8824" t="s">
        <v>20</v>
      </c>
      <c r="J8824" t="s">
        <v>57</v>
      </c>
      <c r="K8824" t="s">
        <v>57</v>
      </c>
      <c r="L8824" t="s">
        <v>57</v>
      </c>
      <c r="M8824" t="s">
        <v>57</v>
      </c>
      <c r="N8824">
        <v>1</v>
      </c>
      <c r="O8824">
        <v>1868</v>
      </c>
      <c r="P8824">
        <v>10</v>
      </c>
      <c r="Q8824">
        <v>4.5</v>
      </c>
      <c r="R8824">
        <v>2010</v>
      </c>
      <c r="S8824">
        <v>7</v>
      </c>
      <c r="T8824">
        <v>14</v>
      </c>
      <c r="U8824" s="1">
        <v>40373</v>
      </c>
      <c r="V8824" s="5">
        <f>Main[[#This Row],[Average_Cost_for_two]] * VLOOKUP(Main[[#This Row],[Currency]],'Currency'!A:B,2,FALSE)</f>
        <v>10</v>
      </c>
      <c r="W8824" s="5" t="str">
        <f>IF(Main[[#This Row],[Avg_Cost_USD]]&lt;10,"Low",
IF(Main[[#This Row],[Avg_Cost_USD]]&lt;=30,"Medium","High"))</f>
        <v>Medium</v>
      </c>
    </row>
    <row r="8825" spans="1:23" x14ac:dyDescent="0.3">
      <c r="A8825">
        <v>17678326</v>
      </c>
      <c r="B8825" t="s">
        <v>9375</v>
      </c>
      <c r="C8825">
        <v>216</v>
      </c>
      <c r="D8825" t="s">
        <v>1032</v>
      </c>
      <c r="E8825" t="s">
        <v>1032</v>
      </c>
      <c r="F8825">
        <v>-83.281000000000006</v>
      </c>
      <c r="G8825">
        <v>30.846499999999999</v>
      </c>
      <c r="H8825" t="s">
        <v>1351</v>
      </c>
      <c r="I8825" t="s">
        <v>20</v>
      </c>
      <c r="J8825" t="s">
        <v>57</v>
      </c>
      <c r="K8825" t="s">
        <v>57</v>
      </c>
      <c r="L8825" t="s">
        <v>57</v>
      </c>
      <c r="M8825" t="s">
        <v>57</v>
      </c>
      <c r="N8825">
        <v>1</v>
      </c>
      <c r="O8825">
        <v>46</v>
      </c>
      <c r="P8825">
        <v>10</v>
      </c>
      <c r="Q8825">
        <v>3.5</v>
      </c>
      <c r="R8825">
        <v>2015</v>
      </c>
      <c r="S8825">
        <v>7</v>
      </c>
      <c r="T8825">
        <v>1</v>
      </c>
      <c r="U8825" s="1">
        <v>42186</v>
      </c>
      <c r="V8825" s="5">
        <f>Main[[#This Row],[Average_Cost_for_two]] * VLOOKUP(Main[[#This Row],[Currency]],'Currency'!A:B,2,FALSE)</f>
        <v>10</v>
      </c>
      <c r="W8825" s="5" t="str">
        <f>IF(Main[[#This Row],[Avg_Cost_USD]]&lt;10,"Low",
IF(Main[[#This Row],[Avg_Cost_USD]]&lt;=30,"Medium","High"))</f>
        <v>Medium</v>
      </c>
    </row>
    <row r="8826" spans="1:23" x14ac:dyDescent="0.3">
      <c r="A8826">
        <v>17697406</v>
      </c>
      <c r="B8826" t="s">
        <v>9376</v>
      </c>
      <c r="C8826">
        <v>216</v>
      </c>
      <c r="D8826" t="s">
        <v>9266</v>
      </c>
      <c r="E8826" t="s">
        <v>9267</v>
      </c>
      <c r="F8826">
        <v>-92.445741699999999</v>
      </c>
      <c r="G8826">
        <v>42.535408099999998</v>
      </c>
      <c r="H8826" t="s">
        <v>9377</v>
      </c>
      <c r="I8826" t="s">
        <v>20</v>
      </c>
      <c r="J8826" t="s">
        <v>57</v>
      </c>
      <c r="K8826" t="s">
        <v>57</v>
      </c>
      <c r="L8826" t="s">
        <v>57</v>
      </c>
      <c r="M8826" t="s">
        <v>57</v>
      </c>
      <c r="N8826">
        <v>1</v>
      </c>
      <c r="O8826">
        <v>136</v>
      </c>
      <c r="P8826">
        <v>10</v>
      </c>
      <c r="Q8826">
        <v>3.7</v>
      </c>
      <c r="R8826">
        <v>2011</v>
      </c>
      <c r="S8826">
        <v>7</v>
      </c>
      <c r="T8826">
        <v>14</v>
      </c>
      <c r="U8826" s="1">
        <v>40738</v>
      </c>
      <c r="V8826" s="5">
        <f>Main[[#This Row],[Average_Cost_for_two]] * VLOOKUP(Main[[#This Row],[Currency]],'Currency'!A:B,2,FALSE)</f>
        <v>10</v>
      </c>
      <c r="W8826" s="5" t="str">
        <f>IF(Main[[#This Row],[Avg_Cost_USD]]&lt;10,"Low",
IF(Main[[#This Row],[Avg_Cost_USD]]&lt;=30,"Medium","High"))</f>
        <v>Medium</v>
      </c>
    </row>
    <row r="8827" spans="1:23" x14ac:dyDescent="0.3">
      <c r="A8827">
        <v>17303478</v>
      </c>
      <c r="B8827" t="s">
        <v>9378</v>
      </c>
      <c r="C8827">
        <v>216</v>
      </c>
      <c r="D8827" t="s">
        <v>1040</v>
      </c>
      <c r="E8827" t="s">
        <v>1040</v>
      </c>
      <c r="F8827">
        <v>-116.2062</v>
      </c>
      <c r="G8827">
        <v>43.594499999999996</v>
      </c>
      <c r="H8827" t="s">
        <v>9363</v>
      </c>
      <c r="I8827" t="s">
        <v>20</v>
      </c>
      <c r="J8827" t="s">
        <v>57</v>
      </c>
      <c r="K8827" t="s">
        <v>57</v>
      </c>
      <c r="L8827" t="s">
        <v>57</v>
      </c>
      <c r="M8827" t="s">
        <v>57</v>
      </c>
      <c r="N8827">
        <v>1</v>
      </c>
      <c r="O8827">
        <v>334</v>
      </c>
      <c r="P8827">
        <v>10</v>
      </c>
      <c r="Q8827">
        <v>4.2</v>
      </c>
      <c r="R8827">
        <v>2010</v>
      </c>
      <c r="S8827">
        <v>6</v>
      </c>
      <c r="T8827">
        <v>18</v>
      </c>
      <c r="U8827" s="1">
        <v>40347</v>
      </c>
      <c r="V8827" s="5">
        <f>Main[[#This Row],[Average_Cost_for_two]] * VLOOKUP(Main[[#This Row],[Currency]],'Currency'!A:B,2,FALSE)</f>
        <v>10</v>
      </c>
      <c r="W8827" s="5" t="str">
        <f>IF(Main[[#This Row],[Avg_Cost_USD]]&lt;10,"Low",
IF(Main[[#This Row],[Avg_Cost_USD]]&lt;=30,"Medium","High"))</f>
        <v>Medium</v>
      </c>
    </row>
    <row r="8828" spans="1:23" x14ac:dyDescent="0.3">
      <c r="A8828">
        <v>17304733</v>
      </c>
      <c r="B8828" t="s">
        <v>9379</v>
      </c>
      <c r="C8828">
        <v>216</v>
      </c>
      <c r="D8828" t="s">
        <v>1040</v>
      </c>
      <c r="E8828" t="s">
        <v>1040</v>
      </c>
      <c r="F8828">
        <v>-116.193409</v>
      </c>
      <c r="G8828">
        <v>43.610278999999998</v>
      </c>
      <c r="H8828" t="s">
        <v>1463</v>
      </c>
      <c r="I8828" t="s">
        <v>20</v>
      </c>
      <c r="J8828" t="s">
        <v>57</v>
      </c>
      <c r="K8828" t="s">
        <v>57</v>
      </c>
      <c r="L8828" t="s">
        <v>57</v>
      </c>
      <c r="M8828" t="s">
        <v>57</v>
      </c>
      <c r="N8828">
        <v>1</v>
      </c>
      <c r="O8828">
        <v>823</v>
      </c>
      <c r="P8828">
        <v>10</v>
      </c>
      <c r="Q8828">
        <v>4.4000000000000004</v>
      </c>
      <c r="R8828">
        <v>2017</v>
      </c>
      <c r="S8828">
        <v>6</v>
      </c>
      <c r="T8828">
        <v>23</v>
      </c>
      <c r="U8828" s="1">
        <v>42909</v>
      </c>
      <c r="V8828" s="5">
        <f>Main[[#This Row],[Average_Cost_for_two]] * VLOOKUP(Main[[#This Row],[Currency]],'Currency'!A:B,2,FALSE)</f>
        <v>10</v>
      </c>
      <c r="W8828" s="5" t="str">
        <f>IF(Main[[#This Row],[Avg_Cost_USD]]&lt;10,"Low",
IF(Main[[#This Row],[Avg_Cost_USD]]&lt;=30,"Medium","High"))</f>
        <v>Medium</v>
      </c>
    </row>
    <row r="8829" spans="1:23" x14ac:dyDescent="0.3">
      <c r="A8829">
        <v>17304741</v>
      </c>
      <c r="B8829" t="s">
        <v>9380</v>
      </c>
      <c r="C8829">
        <v>216</v>
      </c>
      <c r="D8829" t="s">
        <v>1040</v>
      </c>
      <c r="E8829" t="s">
        <v>1040</v>
      </c>
      <c r="F8829">
        <v>-116.281809</v>
      </c>
      <c r="G8829">
        <v>43.619273999999997</v>
      </c>
      <c r="H8829" t="s">
        <v>9263</v>
      </c>
      <c r="I8829" t="s">
        <v>20</v>
      </c>
      <c r="J8829" t="s">
        <v>57</v>
      </c>
      <c r="K8829" t="s">
        <v>57</v>
      </c>
      <c r="L8829" t="s">
        <v>57</v>
      </c>
      <c r="M8829" t="s">
        <v>57</v>
      </c>
      <c r="N8829">
        <v>1</v>
      </c>
      <c r="O8829">
        <v>422</v>
      </c>
      <c r="P8829">
        <v>10</v>
      </c>
      <c r="Q8829">
        <v>4.3</v>
      </c>
      <c r="R8829">
        <v>2014</v>
      </c>
      <c r="S8829">
        <v>6</v>
      </c>
      <c r="T8829">
        <v>14</v>
      </c>
      <c r="U8829" s="1">
        <v>41804</v>
      </c>
      <c r="V8829" s="5">
        <f>Main[[#This Row],[Average_Cost_for_two]] * VLOOKUP(Main[[#This Row],[Currency]],'Currency'!A:B,2,FALSE)</f>
        <v>10</v>
      </c>
      <c r="W8829" s="5" t="str">
        <f>IF(Main[[#This Row],[Avg_Cost_USD]]&lt;10,"Low",
IF(Main[[#This Row],[Avg_Cost_USD]]&lt;=30,"Medium","High"))</f>
        <v>Medium</v>
      </c>
    </row>
    <row r="8830" spans="1:23" x14ac:dyDescent="0.3">
      <c r="A8830">
        <v>17375060</v>
      </c>
      <c r="B8830" t="s">
        <v>9381</v>
      </c>
      <c r="C8830">
        <v>216</v>
      </c>
      <c r="D8830" t="s">
        <v>9160</v>
      </c>
      <c r="E8830" t="s">
        <v>9382</v>
      </c>
      <c r="F8830">
        <v>-83.520692999999994</v>
      </c>
      <c r="G8830">
        <v>34.618020000000001</v>
      </c>
      <c r="H8830" t="s">
        <v>9383</v>
      </c>
      <c r="I8830" t="s">
        <v>20</v>
      </c>
      <c r="J8830" t="s">
        <v>57</v>
      </c>
      <c r="K8830" t="s">
        <v>57</v>
      </c>
      <c r="L8830" t="s">
        <v>57</v>
      </c>
      <c r="M8830" t="s">
        <v>57</v>
      </c>
      <c r="N8830">
        <v>1</v>
      </c>
      <c r="O8830">
        <v>235</v>
      </c>
      <c r="P8830">
        <v>10</v>
      </c>
      <c r="Q8830">
        <v>4.0999999999999996</v>
      </c>
      <c r="R8830">
        <v>2017</v>
      </c>
      <c r="S8830">
        <v>6</v>
      </c>
      <c r="T8830">
        <v>24</v>
      </c>
      <c r="U8830" s="1">
        <v>42910</v>
      </c>
      <c r="V8830" s="5">
        <f>Main[[#This Row],[Average_Cost_for_two]] * VLOOKUP(Main[[#This Row],[Currency]],'Currency'!A:B,2,FALSE)</f>
        <v>10</v>
      </c>
      <c r="W8830" s="5" t="str">
        <f>IF(Main[[#This Row],[Avg_Cost_USD]]&lt;10,"Low",
IF(Main[[#This Row],[Avg_Cost_USD]]&lt;=30,"Medium","High"))</f>
        <v>Medium</v>
      </c>
    </row>
    <row r="8831" spans="1:23" x14ac:dyDescent="0.3">
      <c r="A8831">
        <v>17582498</v>
      </c>
      <c r="B8831" t="s">
        <v>9384</v>
      </c>
      <c r="C8831">
        <v>216</v>
      </c>
      <c r="D8831" t="s">
        <v>9082</v>
      </c>
      <c r="E8831" t="s">
        <v>9109</v>
      </c>
      <c r="F8831">
        <v>-112.0132</v>
      </c>
      <c r="G8831">
        <v>42.62</v>
      </c>
      <c r="H8831" t="s">
        <v>2460</v>
      </c>
      <c r="I8831" t="s">
        <v>20</v>
      </c>
      <c r="J8831" t="s">
        <v>57</v>
      </c>
      <c r="K8831" t="s">
        <v>57</v>
      </c>
      <c r="L8831" t="s">
        <v>57</v>
      </c>
      <c r="M8831" t="s">
        <v>57</v>
      </c>
      <c r="N8831">
        <v>1</v>
      </c>
      <c r="O8831">
        <v>91</v>
      </c>
      <c r="P8831">
        <v>10</v>
      </c>
      <c r="Q8831">
        <v>3.6</v>
      </c>
      <c r="R8831">
        <v>2015</v>
      </c>
      <c r="S8831">
        <v>6</v>
      </c>
      <c r="T8831">
        <v>28</v>
      </c>
      <c r="U8831" s="1">
        <v>42183</v>
      </c>
      <c r="V8831" s="5">
        <f>Main[[#This Row],[Average_Cost_for_two]] * VLOOKUP(Main[[#This Row],[Currency]],'Currency'!A:B,2,FALSE)</f>
        <v>10</v>
      </c>
      <c r="W8831" s="5" t="str">
        <f>IF(Main[[#This Row],[Avg_Cost_USD]]&lt;10,"Low",
IF(Main[[#This Row],[Avg_Cost_USD]]&lt;=30,"Medium","High"))</f>
        <v>Medium</v>
      </c>
    </row>
    <row r="8832" spans="1:23" x14ac:dyDescent="0.3">
      <c r="A8832">
        <v>17145495</v>
      </c>
      <c r="B8832" t="s">
        <v>9385</v>
      </c>
      <c r="C8832">
        <v>216</v>
      </c>
      <c r="D8832" t="s">
        <v>1052</v>
      </c>
      <c r="E8832" t="s">
        <v>977</v>
      </c>
      <c r="F8832">
        <v>-157.82597899999999</v>
      </c>
      <c r="G8832">
        <v>21.279475999999999</v>
      </c>
      <c r="H8832" t="s">
        <v>308</v>
      </c>
      <c r="I8832" t="s">
        <v>20</v>
      </c>
      <c r="J8832" t="s">
        <v>57</v>
      </c>
      <c r="K8832" t="s">
        <v>57</v>
      </c>
      <c r="L8832" t="s">
        <v>57</v>
      </c>
      <c r="M8832" t="s">
        <v>57</v>
      </c>
      <c r="N8832">
        <v>1</v>
      </c>
      <c r="O8832">
        <v>602</v>
      </c>
      <c r="P8832">
        <v>10</v>
      </c>
      <c r="Q8832">
        <v>4.9000000000000004</v>
      </c>
      <c r="R8832">
        <v>2016</v>
      </c>
      <c r="S8832">
        <v>6</v>
      </c>
      <c r="T8832">
        <v>25</v>
      </c>
      <c r="U8832" s="1">
        <v>42546</v>
      </c>
      <c r="V8832" s="5">
        <f>Main[[#This Row],[Average_Cost_for_two]] * VLOOKUP(Main[[#This Row],[Currency]],'Currency'!A:B,2,FALSE)</f>
        <v>10</v>
      </c>
      <c r="W8832" s="5" t="str">
        <f>IF(Main[[#This Row],[Avg_Cost_USD]]&lt;10,"Low",
IF(Main[[#This Row],[Avg_Cost_USD]]&lt;=30,"Medium","High"))</f>
        <v>Medium</v>
      </c>
    </row>
    <row r="8833" spans="1:23" x14ac:dyDescent="0.3">
      <c r="A8833">
        <v>17678283</v>
      </c>
      <c r="B8833" t="s">
        <v>9386</v>
      </c>
      <c r="C8833">
        <v>216</v>
      </c>
      <c r="D8833" t="s">
        <v>1032</v>
      </c>
      <c r="E8833" t="s">
        <v>1032</v>
      </c>
      <c r="F8833">
        <v>-83.280779999999993</v>
      </c>
      <c r="G8833">
        <v>30.850888000000001</v>
      </c>
      <c r="H8833" t="s">
        <v>1351</v>
      </c>
      <c r="I8833" t="s">
        <v>20</v>
      </c>
      <c r="J8833" t="s">
        <v>57</v>
      </c>
      <c r="K8833" t="s">
        <v>57</v>
      </c>
      <c r="L8833" t="s">
        <v>57</v>
      </c>
      <c r="M8833" t="s">
        <v>57</v>
      </c>
      <c r="N8833">
        <v>1</v>
      </c>
      <c r="O8833">
        <v>168</v>
      </c>
      <c r="P8833">
        <v>10</v>
      </c>
      <c r="Q8833">
        <v>3.7</v>
      </c>
      <c r="R8833">
        <v>2018</v>
      </c>
      <c r="S8833">
        <v>6</v>
      </c>
      <c r="T8833">
        <v>19</v>
      </c>
      <c r="U8833" s="1">
        <v>43270</v>
      </c>
      <c r="V8833" s="5">
        <f>Main[[#This Row],[Average_Cost_for_two]] * VLOOKUP(Main[[#This Row],[Currency]],'Currency'!A:B,2,FALSE)</f>
        <v>10</v>
      </c>
      <c r="W8833" s="5" t="str">
        <f>IF(Main[[#This Row],[Avg_Cost_USD]]&lt;10,"Low",
IF(Main[[#This Row],[Avg_Cost_USD]]&lt;=30,"Medium","High"))</f>
        <v>Medium</v>
      </c>
    </row>
    <row r="8834" spans="1:23" x14ac:dyDescent="0.3">
      <c r="A8834">
        <v>17558738</v>
      </c>
      <c r="B8834" t="s">
        <v>9387</v>
      </c>
      <c r="C8834">
        <v>216</v>
      </c>
      <c r="D8834" t="s">
        <v>9388</v>
      </c>
      <c r="E8834" t="s">
        <v>9388</v>
      </c>
      <c r="F8834">
        <v>-123.1954368</v>
      </c>
      <c r="G8834">
        <v>45.858666999999997</v>
      </c>
      <c r="H8834" t="s">
        <v>9389</v>
      </c>
      <c r="I8834" t="s">
        <v>20</v>
      </c>
      <c r="J8834" t="s">
        <v>57</v>
      </c>
      <c r="K8834" t="s">
        <v>57</v>
      </c>
      <c r="L8834" t="s">
        <v>57</v>
      </c>
      <c r="M8834" t="s">
        <v>57</v>
      </c>
      <c r="N8834">
        <v>1</v>
      </c>
      <c r="O8834">
        <v>88</v>
      </c>
      <c r="P8834">
        <v>10</v>
      </c>
      <c r="Q8834">
        <v>4.3</v>
      </c>
      <c r="R8834">
        <v>2013</v>
      </c>
      <c r="S8834">
        <v>6</v>
      </c>
      <c r="T8834">
        <v>22</v>
      </c>
      <c r="U8834" s="1">
        <v>41447</v>
      </c>
      <c r="V8834" s="5">
        <f>Main[[#This Row],[Average_Cost_for_two]] * VLOOKUP(Main[[#This Row],[Currency]],'Currency'!A:B,2,FALSE)</f>
        <v>10</v>
      </c>
      <c r="W8834" s="5" t="str">
        <f>IF(Main[[#This Row],[Avg_Cost_USD]]&lt;10,"Low",
IF(Main[[#This Row],[Avg_Cost_USD]]&lt;=30,"Medium","High"))</f>
        <v>Medium</v>
      </c>
    </row>
    <row r="8835" spans="1:23" x14ac:dyDescent="0.3">
      <c r="A8835">
        <v>17293228</v>
      </c>
      <c r="B8835" t="s">
        <v>9390</v>
      </c>
      <c r="C8835">
        <v>216</v>
      </c>
      <c r="D8835" t="s">
        <v>9179</v>
      </c>
      <c r="E8835" t="s">
        <v>9179</v>
      </c>
      <c r="F8835">
        <v>-83.375523000000001</v>
      </c>
      <c r="G8835">
        <v>33.958198000000003</v>
      </c>
      <c r="H8835" t="s">
        <v>9391</v>
      </c>
      <c r="I8835" t="s">
        <v>20</v>
      </c>
      <c r="J8835" t="s">
        <v>57</v>
      </c>
      <c r="K8835" t="s">
        <v>57</v>
      </c>
      <c r="L8835" t="s">
        <v>57</v>
      </c>
      <c r="M8835" t="s">
        <v>57</v>
      </c>
      <c r="N8835">
        <v>1</v>
      </c>
      <c r="O8835">
        <v>289</v>
      </c>
      <c r="P8835">
        <v>10</v>
      </c>
      <c r="Q8835">
        <v>3.7</v>
      </c>
      <c r="R8835">
        <v>2010</v>
      </c>
      <c r="S8835">
        <v>5</v>
      </c>
      <c r="T8835">
        <v>2</v>
      </c>
      <c r="U8835" s="1">
        <v>40300</v>
      </c>
      <c r="V8835" s="5">
        <f>Main[[#This Row],[Average_Cost_for_two]] * VLOOKUP(Main[[#This Row],[Currency]],'Currency'!A:B,2,FALSE)</f>
        <v>10</v>
      </c>
      <c r="W8835" s="5" t="str">
        <f>IF(Main[[#This Row],[Avg_Cost_USD]]&lt;10,"Low",
IF(Main[[#This Row],[Avg_Cost_USD]]&lt;=30,"Medium","High"))</f>
        <v>Medium</v>
      </c>
    </row>
    <row r="8836" spans="1:23" x14ac:dyDescent="0.3">
      <c r="A8836">
        <v>17303684</v>
      </c>
      <c r="B8836" t="s">
        <v>9392</v>
      </c>
      <c r="C8836">
        <v>216</v>
      </c>
      <c r="D8836" t="s">
        <v>1040</v>
      </c>
      <c r="E8836" t="s">
        <v>1040</v>
      </c>
      <c r="F8836">
        <v>-116.199</v>
      </c>
      <c r="G8836">
        <v>43.615000000000002</v>
      </c>
      <c r="H8836" t="s">
        <v>296</v>
      </c>
      <c r="I8836" t="s">
        <v>20</v>
      </c>
      <c r="J8836" t="s">
        <v>57</v>
      </c>
      <c r="K8836" t="s">
        <v>57</v>
      </c>
      <c r="L8836" t="s">
        <v>57</v>
      </c>
      <c r="M8836" t="s">
        <v>57</v>
      </c>
      <c r="N8836">
        <v>1</v>
      </c>
      <c r="O8836">
        <v>410</v>
      </c>
      <c r="P8836">
        <v>10</v>
      </c>
      <c r="Q8836">
        <v>4.3</v>
      </c>
      <c r="R8836">
        <v>2018</v>
      </c>
      <c r="S8836">
        <v>5</v>
      </c>
      <c r="T8836">
        <v>26</v>
      </c>
      <c r="U8836" s="1">
        <v>43246</v>
      </c>
      <c r="V8836" s="5">
        <f>Main[[#This Row],[Average_Cost_for_two]] * VLOOKUP(Main[[#This Row],[Currency]],'Currency'!A:B,2,FALSE)</f>
        <v>10</v>
      </c>
      <c r="W8836" s="5" t="str">
        <f>IF(Main[[#This Row],[Avg_Cost_USD]]&lt;10,"Low",
IF(Main[[#This Row],[Avg_Cost_USD]]&lt;=30,"Medium","High"))</f>
        <v>Medium</v>
      </c>
    </row>
    <row r="8837" spans="1:23" x14ac:dyDescent="0.3">
      <c r="A8837">
        <v>17334273</v>
      </c>
      <c r="B8837" t="s">
        <v>9393</v>
      </c>
      <c r="C8837">
        <v>216</v>
      </c>
      <c r="D8837" t="s">
        <v>9289</v>
      </c>
      <c r="E8837" t="s">
        <v>9289</v>
      </c>
      <c r="F8837">
        <v>-84.992924000000002</v>
      </c>
      <c r="G8837">
        <v>34.759664999999998</v>
      </c>
      <c r="H8837" t="s">
        <v>1351</v>
      </c>
      <c r="I8837" t="s">
        <v>20</v>
      </c>
      <c r="J8837" t="s">
        <v>57</v>
      </c>
      <c r="K8837" t="s">
        <v>57</v>
      </c>
      <c r="L8837" t="s">
        <v>57</v>
      </c>
      <c r="M8837" t="s">
        <v>57</v>
      </c>
      <c r="N8837">
        <v>1</v>
      </c>
      <c r="O8837">
        <v>83</v>
      </c>
      <c r="P8837">
        <v>10</v>
      </c>
      <c r="Q8837">
        <v>3.8</v>
      </c>
      <c r="R8837">
        <v>2011</v>
      </c>
      <c r="S8837">
        <v>5</v>
      </c>
      <c r="T8837">
        <v>8</v>
      </c>
      <c r="U8837" s="1">
        <v>40671</v>
      </c>
      <c r="V8837" s="5">
        <f>Main[[#This Row],[Average_Cost_for_two]] * VLOOKUP(Main[[#This Row],[Currency]],'Currency'!A:B,2,FALSE)</f>
        <v>10</v>
      </c>
      <c r="W8837" s="5" t="str">
        <f>IF(Main[[#This Row],[Avg_Cost_USD]]&lt;10,"Low",
IF(Main[[#This Row],[Avg_Cost_USD]]&lt;=30,"Medium","High"))</f>
        <v>Medium</v>
      </c>
    </row>
    <row r="8838" spans="1:23" x14ac:dyDescent="0.3">
      <c r="A8838">
        <v>17374951</v>
      </c>
      <c r="B8838" t="s">
        <v>9394</v>
      </c>
      <c r="C8838">
        <v>216</v>
      </c>
      <c r="D8838" t="s">
        <v>9160</v>
      </c>
      <c r="E8838" t="s">
        <v>9186</v>
      </c>
      <c r="F8838">
        <v>-83.734499999999997</v>
      </c>
      <c r="G8838">
        <v>34.702399999999997</v>
      </c>
      <c r="H8838" t="s">
        <v>9395</v>
      </c>
      <c r="I8838" t="s">
        <v>20</v>
      </c>
      <c r="J8838" t="s">
        <v>57</v>
      </c>
      <c r="K8838" t="s">
        <v>57</v>
      </c>
      <c r="L8838" t="s">
        <v>57</v>
      </c>
      <c r="M8838" t="s">
        <v>57</v>
      </c>
      <c r="N8838">
        <v>1</v>
      </c>
      <c r="O8838">
        <v>136</v>
      </c>
      <c r="P8838">
        <v>10</v>
      </c>
      <c r="Q8838">
        <v>3.9</v>
      </c>
      <c r="R8838">
        <v>2012</v>
      </c>
      <c r="S8838">
        <v>5</v>
      </c>
      <c r="T8838">
        <v>26</v>
      </c>
      <c r="U8838" s="1">
        <v>41055</v>
      </c>
      <c r="V8838" s="5">
        <f>Main[[#This Row],[Average_Cost_for_two]] * VLOOKUP(Main[[#This Row],[Currency]],'Currency'!A:B,2,FALSE)</f>
        <v>10</v>
      </c>
      <c r="W8838" s="5" t="str">
        <f>IF(Main[[#This Row],[Avg_Cost_USD]]&lt;10,"Low",
IF(Main[[#This Row],[Avg_Cost_USD]]&lt;=30,"Medium","High"))</f>
        <v>Medium</v>
      </c>
    </row>
    <row r="8839" spans="1:23" x14ac:dyDescent="0.3">
      <c r="A8839">
        <v>17500872</v>
      </c>
      <c r="B8839" t="s">
        <v>9396</v>
      </c>
      <c r="C8839">
        <v>216</v>
      </c>
      <c r="D8839" t="s">
        <v>1058</v>
      </c>
      <c r="E8839" t="s">
        <v>1058</v>
      </c>
      <c r="F8839">
        <v>-83.687299999999993</v>
      </c>
      <c r="G8839">
        <v>32.901000000000003</v>
      </c>
      <c r="H8839" t="s">
        <v>9397</v>
      </c>
      <c r="I8839" t="s">
        <v>20</v>
      </c>
      <c r="J8839" t="s">
        <v>57</v>
      </c>
      <c r="K8839" t="s">
        <v>57</v>
      </c>
      <c r="L8839" t="s">
        <v>57</v>
      </c>
      <c r="M8839" t="s">
        <v>57</v>
      </c>
      <c r="N8839">
        <v>1</v>
      </c>
      <c r="O8839">
        <v>223</v>
      </c>
      <c r="P8839">
        <v>10</v>
      </c>
      <c r="Q8839">
        <v>4.2</v>
      </c>
      <c r="R8839">
        <v>2012</v>
      </c>
      <c r="S8839">
        <v>5</v>
      </c>
      <c r="T8839">
        <v>20</v>
      </c>
      <c r="U8839" s="1">
        <v>41049</v>
      </c>
      <c r="V8839" s="5">
        <f>Main[[#This Row],[Average_Cost_for_two]] * VLOOKUP(Main[[#This Row],[Currency]],'Currency'!A:B,2,FALSE)</f>
        <v>10</v>
      </c>
      <c r="W8839" s="5" t="str">
        <f>IF(Main[[#This Row],[Avg_Cost_USD]]&lt;10,"Low",
IF(Main[[#This Row],[Avg_Cost_USD]]&lt;=30,"Medium","High"))</f>
        <v>Medium</v>
      </c>
    </row>
    <row r="8840" spans="1:23" x14ac:dyDescent="0.3">
      <c r="A8840">
        <v>17064405</v>
      </c>
      <c r="B8840" t="s">
        <v>9398</v>
      </c>
      <c r="C8840">
        <v>216</v>
      </c>
      <c r="D8840" t="s">
        <v>310</v>
      </c>
      <c r="E8840" t="s">
        <v>9101</v>
      </c>
      <c r="F8840">
        <v>-81.364547000000002</v>
      </c>
      <c r="G8840">
        <v>28.557845</v>
      </c>
      <c r="H8840" t="s">
        <v>9399</v>
      </c>
      <c r="I8840" t="s">
        <v>20</v>
      </c>
      <c r="J8840" t="s">
        <v>57</v>
      </c>
      <c r="K8840" t="s">
        <v>57</v>
      </c>
      <c r="L8840" t="s">
        <v>57</v>
      </c>
      <c r="M8840" t="s">
        <v>57</v>
      </c>
      <c r="N8840">
        <v>1</v>
      </c>
      <c r="O8840">
        <v>570</v>
      </c>
      <c r="P8840">
        <v>10</v>
      </c>
      <c r="Q8840">
        <v>4.4000000000000004</v>
      </c>
      <c r="R8840">
        <v>2017</v>
      </c>
      <c r="S8840">
        <v>5</v>
      </c>
      <c r="T8840">
        <v>6</v>
      </c>
      <c r="U8840" s="1">
        <v>42861</v>
      </c>
      <c r="V8840" s="5">
        <f>Main[[#This Row],[Average_Cost_for_two]] * VLOOKUP(Main[[#This Row],[Currency]],'Currency'!A:B,2,FALSE)</f>
        <v>10</v>
      </c>
      <c r="W8840" s="5" t="str">
        <f>IF(Main[[#This Row],[Avg_Cost_USD]]&lt;10,"Low",
IF(Main[[#This Row],[Avg_Cost_USD]]&lt;=30,"Medium","High"))</f>
        <v>Medium</v>
      </c>
    </row>
    <row r="8841" spans="1:23" x14ac:dyDescent="0.3">
      <c r="A8841">
        <v>17582551</v>
      </c>
      <c r="B8841" t="s">
        <v>9400</v>
      </c>
      <c r="C8841">
        <v>216</v>
      </c>
      <c r="D8841" t="s">
        <v>9082</v>
      </c>
      <c r="E8841" t="s">
        <v>9082</v>
      </c>
      <c r="F8841">
        <v>-112.4397</v>
      </c>
      <c r="G8841">
        <v>42.863100000000003</v>
      </c>
      <c r="H8841" t="s">
        <v>9401</v>
      </c>
      <c r="I8841" t="s">
        <v>20</v>
      </c>
      <c r="J8841" t="s">
        <v>57</v>
      </c>
      <c r="K8841" t="s">
        <v>57</v>
      </c>
      <c r="L8841" t="s">
        <v>57</v>
      </c>
      <c r="M8841" t="s">
        <v>57</v>
      </c>
      <c r="N8841">
        <v>1</v>
      </c>
      <c r="O8841">
        <v>136</v>
      </c>
      <c r="P8841">
        <v>10</v>
      </c>
      <c r="Q8841">
        <v>3.8</v>
      </c>
      <c r="R8841">
        <v>2013</v>
      </c>
      <c r="S8841">
        <v>5</v>
      </c>
      <c r="T8841">
        <v>26</v>
      </c>
      <c r="U8841" s="1">
        <v>41420</v>
      </c>
      <c r="V8841" s="5">
        <f>Main[[#This Row],[Average_Cost_for_two]] * VLOOKUP(Main[[#This Row],[Currency]],'Currency'!A:B,2,FALSE)</f>
        <v>10</v>
      </c>
      <c r="W8841" s="5" t="str">
        <f>IF(Main[[#This Row],[Avg_Cost_USD]]&lt;10,"Low",
IF(Main[[#This Row],[Avg_Cost_USD]]&lt;=30,"Medium","High"))</f>
        <v>Medium</v>
      </c>
    </row>
    <row r="8842" spans="1:23" x14ac:dyDescent="0.3">
      <c r="A8842">
        <v>17141447</v>
      </c>
      <c r="B8842" t="s">
        <v>9402</v>
      </c>
      <c r="C8842">
        <v>216</v>
      </c>
      <c r="D8842" t="s">
        <v>1052</v>
      </c>
      <c r="E8842" t="s">
        <v>9172</v>
      </c>
      <c r="F8842">
        <v>-156.684967</v>
      </c>
      <c r="G8842">
        <v>20.886564</v>
      </c>
      <c r="H8842" t="s">
        <v>9403</v>
      </c>
      <c r="I8842" t="s">
        <v>20</v>
      </c>
      <c r="J8842" t="s">
        <v>57</v>
      </c>
      <c r="K8842" t="s">
        <v>57</v>
      </c>
      <c r="L8842" t="s">
        <v>57</v>
      </c>
      <c r="M8842" t="s">
        <v>57</v>
      </c>
      <c r="N8842">
        <v>1</v>
      </c>
      <c r="O8842">
        <v>874</v>
      </c>
      <c r="P8842">
        <v>10</v>
      </c>
      <c r="Q8842">
        <v>4.2</v>
      </c>
      <c r="R8842">
        <v>2018</v>
      </c>
      <c r="S8842">
        <v>5</v>
      </c>
      <c r="T8842">
        <v>16</v>
      </c>
      <c r="U8842" s="1">
        <v>43236</v>
      </c>
      <c r="V8842" s="5">
        <f>Main[[#This Row],[Average_Cost_for_two]] * VLOOKUP(Main[[#This Row],[Currency]],'Currency'!A:B,2,FALSE)</f>
        <v>10</v>
      </c>
      <c r="W8842" s="5" t="str">
        <f>IF(Main[[#This Row],[Avg_Cost_USD]]&lt;10,"Low",
IF(Main[[#This Row],[Avg_Cost_USD]]&lt;=30,"Medium","High"))</f>
        <v>Medium</v>
      </c>
    </row>
    <row r="8843" spans="1:23" x14ac:dyDescent="0.3">
      <c r="A8843">
        <v>17677991</v>
      </c>
      <c r="B8843" t="s">
        <v>9404</v>
      </c>
      <c r="C8843">
        <v>216</v>
      </c>
      <c r="D8843" t="s">
        <v>1032</v>
      </c>
      <c r="E8843" t="s">
        <v>1032</v>
      </c>
      <c r="F8843">
        <v>-83.279200000000003</v>
      </c>
      <c r="G8843">
        <v>30.8308</v>
      </c>
      <c r="H8843" t="s">
        <v>9405</v>
      </c>
      <c r="I8843" t="s">
        <v>20</v>
      </c>
      <c r="J8843" t="s">
        <v>57</v>
      </c>
      <c r="K8843" t="s">
        <v>57</v>
      </c>
      <c r="L8843" t="s">
        <v>57</v>
      </c>
      <c r="M8843" t="s">
        <v>57</v>
      </c>
      <c r="N8843">
        <v>1</v>
      </c>
      <c r="O8843">
        <v>281</v>
      </c>
      <c r="P8843">
        <v>10</v>
      </c>
      <c r="Q8843">
        <v>3.8</v>
      </c>
      <c r="R8843">
        <v>2018</v>
      </c>
      <c r="S8843">
        <v>5</v>
      </c>
      <c r="T8843">
        <v>10</v>
      </c>
      <c r="U8843" s="1">
        <v>43230</v>
      </c>
      <c r="V8843" s="5">
        <f>Main[[#This Row],[Average_Cost_for_two]] * VLOOKUP(Main[[#This Row],[Currency]],'Currency'!A:B,2,FALSE)</f>
        <v>10</v>
      </c>
      <c r="W8843" s="5" t="str">
        <f>IF(Main[[#This Row],[Avg_Cost_USD]]&lt;10,"Low",
IF(Main[[#This Row],[Avg_Cost_USD]]&lt;=30,"Medium","High"))</f>
        <v>Medium</v>
      </c>
    </row>
    <row r="8844" spans="1:23" x14ac:dyDescent="0.3">
      <c r="A8844">
        <v>17696891</v>
      </c>
      <c r="B8844" t="s">
        <v>9406</v>
      </c>
      <c r="C8844">
        <v>216</v>
      </c>
      <c r="D8844" t="s">
        <v>9266</v>
      </c>
      <c r="E8844" t="s">
        <v>9267</v>
      </c>
      <c r="F8844">
        <v>-92.459900000000005</v>
      </c>
      <c r="G8844">
        <v>42.537700000000001</v>
      </c>
      <c r="H8844" t="s">
        <v>434</v>
      </c>
      <c r="I8844" t="s">
        <v>20</v>
      </c>
      <c r="J8844" t="s">
        <v>57</v>
      </c>
      <c r="K8844" t="s">
        <v>57</v>
      </c>
      <c r="L8844" t="s">
        <v>57</v>
      </c>
      <c r="M8844" t="s">
        <v>57</v>
      </c>
      <c r="N8844">
        <v>1</v>
      </c>
      <c r="O8844">
        <v>190</v>
      </c>
      <c r="P8844">
        <v>10</v>
      </c>
      <c r="Q8844">
        <v>3.9</v>
      </c>
      <c r="R8844">
        <v>2015</v>
      </c>
      <c r="S8844">
        <v>5</v>
      </c>
      <c r="T8844">
        <v>17</v>
      </c>
      <c r="U8844" s="1">
        <v>42141</v>
      </c>
      <c r="V8844" s="5">
        <f>Main[[#This Row],[Average_Cost_for_two]] * VLOOKUP(Main[[#This Row],[Currency]],'Currency'!A:B,2,FALSE)</f>
        <v>10</v>
      </c>
      <c r="W8844" s="5" t="str">
        <f>IF(Main[[#This Row],[Avg_Cost_USD]]&lt;10,"Low",
IF(Main[[#This Row],[Avg_Cost_USD]]&lt;=30,"Medium","High"))</f>
        <v>Medium</v>
      </c>
    </row>
    <row r="8845" spans="1:23" x14ac:dyDescent="0.3">
      <c r="A8845">
        <v>17293301</v>
      </c>
      <c r="B8845" t="s">
        <v>9407</v>
      </c>
      <c r="C8845">
        <v>216</v>
      </c>
      <c r="D8845" t="s">
        <v>9179</v>
      </c>
      <c r="E8845" t="s">
        <v>9179</v>
      </c>
      <c r="F8845">
        <v>-83.365399999999994</v>
      </c>
      <c r="G8845">
        <v>33.953499999999998</v>
      </c>
      <c r="H8845" t="s">
        <v>9209</v>
      </c>
      <c r="I8845" t="s">
        <v>20</v>
      </c>
      <c r="J8845" t="s">
        <v>57</v>
      </c>
      <c r="K8845" t="s">
        <v>57</v>
      </c>
      <c r="L8845" t="s">
        <v>57</v>
      </c>
      <c r="M8845" t="s">
        <v>57</v>
      </c>
      <c r="N8845">
        <v>1</v>
      </c>
      <c r="O8845">
        <v>849</v>
      </c>
      <c r="P8845">
        <v>10</v>
      </c>
      <c r="Q8845">
        <v>4.5</v>
      </c>
      <c r="R8845">
        <v>2014</v>
      </c>
      <c r="S8845">
        <v>4</v>
      </c>
      <c r="T8845">
        <v>1</v>
      </c>
      <c r="U8845" s="1">
        <v>41730</v>
      </c>
      <c r="V8845" s="5">
        <f>Main[[#This Row],[Average_Cost_for_two]] * VLOOKUP(Main[[#This Row],[Currency]],'Currency'!A:B,2,FALSE)</f>
        <v>10</v>
      </c>
      <c r="W8845" s="5" t="str">
        <f>IF(Main[[#This Row],[Avg_Cost_USD]]&lt;10,"Low",
IF(Main[[#This Row],[Avg_Cost_USD]]&lt;=30,"Medium","High"))</f>
        <v>Medium</v>
      </c>
    </row>
    <row r="8846" spans="1:23" x14ac:dyDescent="0.3">
      <c r="A8846">
        <v>17293409</v>
      </c>
      <c r="B8846" t="s">
        <v>9408</v>
      </c>
      <c r="C8846">
        <v>216</v>
      </c>
      <c r="D8846" t="s">
        <v>9179</v>
      </c>
      <c r="E8846" t="s">
        <v>9179</v>
      </c>
      <c r="F8846">
        <v>-83.429299999999998</v>
      </c>
      <c r="G8846">
        <v>33.965200000000003</v>
      </c>
      <c r="H8846" t="s">
        <v>1351</v>
      </c>
      <c r="I8846" t="s">
        <v>20</v>
      </c>
      <c r="J8846" t="s">
        <v>57</v>
      </c>
      <c r="K8846" t="s">
        <v>57</v>
      </c>
      <c r="L8846" t="s">
        <v>57</v>
      </c>
      <c r="M8846" t="s">
        <v>57</v>
      </c>
      <c r="N8846">
        <v>1</v>
      </c>
      <c r="O8846">
        <v>917</v>
      </c>
      <c r="P8846">
        <v>10</v>
      </c>
      <c r="Q8846">
        <v>4.5999999999999996</v>
      </c>
      <c r="R8846">
        <v>2018</v>
      </c>
      <c r="S8846">
        <v>4</v>
      </c>
      <c r="T8846">
        <v>5</v>
      </c>
      <c r="U8846" s="1">
        <v>43195</v>
      </c>
      <c r="V8846" s="5">
        <f>Main[[#This Row],[Average_Cost_for_two]] * VLOOKUP(Main[[#This Row],[Currency]],'Currency'!A:B,2,FALSE)</f>
        <v>10</v>
      </c>
      <c r="W8846" s="5" t="str">
        <f>IF(Main[[#This Row],[Avg_Cost_USD]]&lt;10,"Low",
IF(Main[[#This Row],[Avg_Cost_USD]]&lt;=30,"Medium","High"))</f>
        <v>Medium</v>
      </c>
    </row>
    <row r="8847" spans="1:23" x14ac:dyDescent="0.3">
      <c r="A8847">
        <v>17294565</v>
      </c>
      <c r="B8847" t="s">
        <v>9409</v>
      </c>
      <c r="C8847">
        <v>216</v>
      </c>
      <c r="D8847" t="s">
        <v>9076</v>
      </c>
      <c r="E8847" t="s">
        <v>9076</v>
      </c>
      <c r="F8847">
        <v>-81.969399999999993</v>
      </c>
      <c r="G8847">
        <v>33.476399999999998</v>
      </c>
      <c r="H8847" t="s">
        <v>1351</v>
      </c>
      <c r="I8847" t="s">
        <v>20</v>
      </c>
      <c r="J8847" t="s">
        <v>57</v>
      </c>
      <c r="K8847" t="s">
        <v>57</v>
      </c>
      <c r="L8847" t="s">
        <v>57</v>
      </c>
      <c r="M8847" t="s">
        <v>57</v>
      </c>
      <c r="N8847">
        <v>1</v>
      </c>
      <c r="O8847">
        <v>380</v>
      </c>
      <c r="P8847">
        <v>10</v>
      </c>
      <c r="Q8847">
        <v>4</v>
      </c>
      <c r="R8847">
        <v>2015</v>
      </c>
      <c r="S8847">
        <v>4</v>
      </c>
      <c r="T8847">
        <v>28</v>
      </c>
      <c r="U8847" s="1">
        <v>42122</v>
      </c>
      <c r="V8847" s="5">
        <f>Main[[#This Row],[Average_Cost_for_two]] * VLOOKUP(Main[[#This Row],[Currency]],'Currency'!A:B,2,FALSE)</f>
        <v>10</v>
      </c>
      <c r="W8847" s="5" t="str">
        <f>IF(Main[[#This Row],[Avg_Cost_USD]]&lt;10,"Low",
IF(Main[[#This Row],[Avg_Cost_USD]]&lt;=30,"Medium","High"))</f>
        <v>Medium</v>
      </c>
    </row>
    <row r="8848" spans="1:23" x14ac:dyDescent="0.3">
      <c r="A8848">
        <v>17333882</v>
      </c>
      <c r="B8848" t="s">
        <v>9410</v>
      </c>
      <c r="C8848">
        <v>216</v>
      </c>
      <c r="D8848" t="s">
        <v>9289</v>
      </c>
      <c r="E8848" t="s">
        <v>9289</v>
      </c>
      <c r="F8848">
        <v>-84.996399999999994</v>
      </c>
      <c r="G8848">
        <v>34.760399999999997</v>
      </c>
      <c r="H8848" t="s">
        <v>1351</v>
      </c>
      <c r="I8848" t="s">
        <v>20</v>
      </c>
      <c r="J8848" t="s">
        <v>57</v>
      </c>
      <c r="K8848" t="s">
        <v>57</v>
      </c>
      <c r="L8848" t="s">
        <v>57</v>
      </c>
      <c r="M8848" t="s">
        <v>57</v>
      </c>
      <c r="N8848">
        <v>1</v>
      </c>
      <c r="O8848">
        <v>114</v>
      </c>
      <c r="P8848">
        <v>10</v>
      </c>
      <c r="Q8848">
        <v>4.0999999999999996</v>
      </c>
      <c r="R8848">
        <v>2016</v>
      </c>
      <c r="S8848">
        <v>4</v>
      </c>
      <c r="T8848">
        <v>19</v>
      </c>
      <c r="U8848" s="1">
        <v>42479</v>
      </c>
      <c r="V8848" s="5">
        <f>Main[[#This Row],[Average_Cost_for_two]] * VLOOKUP(Main[[#This Row],[Currency]],'Currency'!A:B,2,FALSE)</f>
        <v>10</v>
      </c>
      <c r="W8848" s="5" t="str">
        <f>IF(Main[[#This Row],[Avg_Cost_USD]]&lt;10,"Low",
IF(Main[[#This Row],[Avg_Cost_USD]]&lt;=30,"Medium","High"))</f>
        <v>Medium</v>
      </c>
    </row>
    <row r="8849" spans="1:23" x14ac:dyDescent="0.3">
      <c r="A8849">
        <v>17335158</v>
      </c>
      <c r="B8849" t="s">
        <v>9411</v>
      </c>
      <c r="C8849">
        <v>216</v>
      </c>
      <c r="D8849" t="s">
        <v>1084</v>
      </c>
      <c r="E8849" t="s">
        <v>1084</v>
      </c>
      <c r="F8849">
        <v>-90.572417999999999</v>
      </c>
      <c r="G8849">
        <v>41.520389000000002</v>
      </c>
      <c r="H8849" t="s">
        <v>647</v>
      </c>
      <c r="I8849" t="s">
        <v>20</v>
      </c>
      <c r="J8849" t="s">
        <v>57</v>
      </c>
      <c r="K8849" t="s">
        <v>57</v>
      </c>
      <c r="L8849" t="s">
        <v>57</v>
      </c>
      <c r="M8849" t="s">
        <v>57</v>
      </c>
      <c r="N8849">
        <v>1</v>
      </c>
      <c r="O8849">
        <v>123</v>
      </c>
      <c r="P8849">
        <v>10</v>
      </c>
      <c r="Q8849">
        <v>4.3</v>
      </c>
      <c r="R8849">
        <v>2012</v>
      </c>
      <c r="S8849">
        <v>4</v>
      </c>
      <c r="T8849">
        <v>2</v>
      </c>
      <c r="U8849" s="1">
        <v>41001</v>
      </c>
      <c r="V8849" s="5">
        <f>Main[[#This Row],[Average_Cost_for_two]] * VLOOKUP(Main[[#This Row],[Currency]],'Currency'!A:B,2,FALSE)</f>
        <v>10</v>
      </c>
      <c r="W8849" s="5" t="str">
        <f>IF(Main[[#This Row],[Avg_Cost_USD]]&lt;10,"Low",
IF(Main[[#This Row],[Avg_Cost_USD]]&lt;=30,"Medium","High"))</f>
        <v>Medium</v>
      </c>
    </row>
    <row r="8850" spans="1:23" x14ac:dyDescent="0.3">
      <c r="A8850">
        <v>17259625</v>
      </c>
      <c r="B8850" t="s">
        <v>9412</v>
      </c>
      <c r="C8850">
        <v>216</v>
      </c>
      <c r="D8850" t="s">
        <v>1089</v>
      </c>
      <c r="E8850" t="s">
        <v>9413</v>
      </c>
      <c r="F8850">
        <v>-93.614739999999998</v>
      </c>
      <c r="G8850">
        <v>41.590105999999999</v>
      </c>
      <c r="H8850" t="s">
        <v>9414</v>
      </c>
      <c r="I8850" t="s">
        <v>20</v>
      </c>
      <c r="J8850" t="s">
        <v>57</v>
      </c>
      <c r="K8850" t="s">
        <v>57</v>
      </c>
      <c r="L8850" t="s">
        <v>57</v>
      </c>
      <c r="M8850" t="s">
        <v>57</v>
      </c>
      <c r="N8850">
        <v>1</v>
      </c>
      <c r="O8850">
        <v>943</v>
      </c>
      <c r="P8850">
        <v>10</v>
      </c>
      <c r="Q8850">
        <v>4.2</v>
      </c>
      <c r="R8850">
        <v>2012</v>
      </c>
      <c r="S8850">
        <v>4</v>
      </c>
      <c r="T8850">
        <v>7</v>
      </c>
      <c r="U8850" s="1">
        <v>41006</v>
      </c>
      <c r="V8850" s="5">
        <f>Main[[#This Row],[Average_Cost_for_two]] * VLOOKUP(Main[[#This Row],[Currency]],'Currency'!A:B,2,FALSE)</f>
        <v>10</v>
      </c>
      <c r="W8850" s="5" t="str">
        <f>IF(Main[[#This Row],[Avg_Cost_USD]]&lt;10,"Low",
IF(Main[[#This Row],[Avg_Cost_USD]]&lt;=30,"Medium","High"))</f>
        <v>Medium</v>
      </c>
    </row>
    <row r="8851" spans="1:23" x14ac:dyDescent="0.3">
      <c r="A8851">
        <v>17557488</v>
      </c>
      <c r="B8851" t="s">
        <v>9415</v>
      </c>
      <c r="C8851">
        <v>216</v>
      </c>
      <c r="D8851" t="s">
        <v>9416</v>
      </c>
      <c r="E8851" t="s">
        <v>9416</v>
      </c>
      <c r="F8851">
        <v>-120.3458</v>
      </c>
      <c r="G8851">
        <v>42.188499999999998</v>
      </c>
      <c r="H8851" t="s">
        <v>9417</v>
      </c>
      <c r="I8851" t="s">
        <v>20</v>
      </c>
      <c r="J8851" t="s">
        <v>57</v>
      </c>
      <c r="K8851" t="s">
        <v>57</v>
      </c>
      <c r="L8851" t="s">
        <v>57</v>
      </c>
      <c r="M8851" t="s">
        <v>57</v>
      </c>
      <c r="N8851">
        <v>1</v>
      </c>
      <c r="O8851">
        <v>41</v>
      </c>
      <c r="P8851">
        <v>10</v>
      </c>
      <c r="Q8851">
        <v>3.6</v>
      </c>
      <c r="R8851">
        <v>2016</v>
      </c>
      <c r="S8851">
        <v>4</v>
      </c>
      <c r="T8851">
        <v>23</v>
      </c>
      <c r="U8851" s="1">
        <v>42483</v>
      </c>
      <c r="V8851" s="5">
        <f>Main[[#This Row],[Average_Cost_for_two]] * VLOOKUP(Main[[#This Row],[Currency]],'Currency'!A:B,2,FALSE)</f>
        <v>10</v>
      </c>
      <c r="W8851" s="5" t="str">
        <f>IF(Main[[#This Row],[Avg_Cost_USD]]&lt;10,"Low",
IF(Main[[#This Row],[Avg_Cost_USD]]&lt;=30,"Medium","High"))</f>
        <v>Medium</v>
      </c>
    </row>
    <row r="8852" spans="1:23" x14ac:dyDescent="0.3">
      <c r="A8852">
        <v>17582527</v>
      </c>
      <c r="B8852" t="s">
        <v>9418</v>
      </c>
      <c r="C8852">
        <v>216</v>
      </c>
      <c r="D8852" t="s">
        <v>9082</v>
      </c>
      <c r="E8852" t="s">
        <v>9082</v>
      </c>
      <c r="F8852">
        <v>-112.441</v>
      </c>
      <c r="G8852">
        <v>42.892800000000001</v>
      </c>
      <c r="H8852" t="s">
        <v>335</v>
      </c>
      <c r="I8852" t="s">
        <v>20</v>
      </c>
      <c r="J8852" t="s">
        <v>57</v>
      </c>
      <c r="K8852" t="s">
        <v>57</v>
      </c>
      <c r="L8852" t="s">
        <v>57</v>
      </c>
      <c r="M8852" t="s">
        <v>57</v>
      </c>
      <c r="N8852">
        <v>1</v>
      </c>
      <c r="O8852">
        <v>93</v>
      </c>
      <c r="P8852">
        <v>10</v>
      </c>
      <c r="Q8852">
        <v>3.5</v>
      </c>
      <c r="R8852">
        <v>2016</v>
      </c>
      <c r="S8852">
        <v>4</v>
      </c>
      <c r="T8852">
        <v>27</v>
      </c>
      <c r="U8852" s="1">
        <v>42487</v>
      </c>
      <c r="V8852" s="5">
        <f>Main[[#This Row],[Average_Cost_for_two]] * VLOOKUP(Main[[#This Row],[Currency]],'Currency'!A:B,2,FALSE)</f>
        <v>10</v>
      </c>
      <c r="W8852" s="5" t="str">
        <f>IF(Main[[#This Row],[Avg_Cost_USD]]&lt;10,"Low",
IF(Main[[#This Row],[Avg_Cost_USD]]&lt;=30,"Medium","High"))</f>
        <v>Medium</v>
      </c>
    </row>
    <row r="8853" spans="1:23" x14ac:dyDescent="0.3">
      <c r="A8853">
        <v>17144732</v>
      </c>
      <c r="B8853" t="s">
        <v>9419</v>
      </c>
      <c r="C8853">
        <v>216</v>
      </c>
      <c r="D8853" t="s">
        <v>1052</v>
      </c>
      <c r="E8853" t="s">
        <v>977</v>
      </c>
      <c r="F8853">
        <v>-157.83153799999999</v>
      </c>
      <c r="G8853">
        <v>21.280663000000001</v>
      </c>
      <c r="H8853" t="s">
        <v>9263</v>
      </c>
      <c r="I8853" t="s">
        <v>20</v>
      </c>
      <c r="J8853" t="s">
        <v>57</v>
      </c>
      <c r="K8853" t="s">
        <v>57</v>
      </c>
      <c r="L8853" t="s">
        <v>57</v>
      </c>
      <c r="M8853" t="s">
        <v>57</v>
      </c>
      <c r="N8853">
        <v>1</v>
      </c>
      <c r="O8853">
        <v>535</v>
      </c>
      <c r="P8853">
        <v>10</v>
      </c>
      <c r="Q8853">
        <v>4</v>
      </c>
      <c r="R8853">
        <v>2014</v>
      </c>
      <c r="S8853">
        <v>4</v>
      </c>
      <c r="T8853">
        <v>25</v>
      </c>
      <c r="U8853" s="1">
        <v>41754</v>
      </c>
      <c r="V8853" s="5">
        <f>Main[[#This Row],[Average_Cost_for_two]] * VLOOKUP(Main[[#This Row],[Currency]],'Currency'!A:B,2,FALSE)</f>
        <v>10</v>
      </c>
      <c r="W8853" s="5" t="str">
        <f>IF(Main[[#This Row],[Avg_Cost_USD]]&lt;10,"Low",
IF(Main[[#This Row],[Avg_Cost_USD]]&lt;=30,"Medium","High"))</f>
        <v>Medium</v>
      </c>
    </row>
    <row r="8854" spans="1:23" x14ac:dyDescent="0.3">
      <c r="A8854">
        <v>17616203</v>
      </c>
      <c r="B8854" t="s">
        <v>9420</v>
      </c>
      <c r="C8854">
        <v>216</v>
      </c>
      <c r="D8854" t="s">
        <v>1017</v>
      </c>
      <c r="E8854" t="s">
        <v>1017</v>
      </c>
      <c r="F8854">
        <v>-81.094099999999997</v>
      </c>
      <c r="G8854">
        <v>32.080100000000002</v>
      </c>
      <c r="H8854" t="s">
        <v>9421</v>
      </c>
      <c r="I8854" t="s">
        <v>20</v>
      </c>
      <c r="J8854" t="s">
        <v>57</v>
      </c>
      <c r="K8854" t="s">
        <v>57</v>
      </c>
      <c r="L8854" t="s">
        <v>57</v>
      </c>
      <c r="M8854" t="s">
        <v>57</v>
      </c>
      <c r="N8854">
        <v>1</v>
      </c>
      <c r="O8854">
        <v>680</v>
      </c>
      <c r="P8854">
        <v>10</v>
      </c>
      <c r="Q8854">
        <v>4.2</v>
      </c>
      <c r="R8854">
        <v>2012</v>
      </c>
      <c r="S8854">
        <v>4</v>
      </c>
      <c r="T8854">
        <v>19</v>
      </c>
      <c r="U8854" s="1">
        <v>41018</v>
      </c>
      <c r="V8854" s="5">
        <f>Main[[#This Row],[Average_Cost_for_two]] * VLOOKUP(Main[[#This Row],[Currency]],'Currency'!A:B,2,FALSE)</f>
        <v>10</v>
      </c>
      <c r="W8854" s="5" t="str">
        <f>IF(Main[[#This Row],[Avg_Cost_USD]]&lt;10,"Low",
IF(Main[[#This Row],[Avg_Cost_USD]]&lt;=30,"Medium","High"))</f>
        <v>Medium</v>
      </c>
    </row>
    <row r="8855" spans="1:23" x14ac:dyDescent="0.3">
      <c r="A8855">
        <v>17616368</v>
      </c>
      <c r="B8855" t="s">
        <v>9422</v>
      </c>
      <c r="C8855">
        <v>216</v>
      </c>
      <c r="D8855" t="s">
        <v>1017</v>
      </c>
      <c r="E8855" t="s">
        <v>1017</v>
      </c>
      <c r="F8855">
        <v>-81.097050999999993</v>
      </c>
      <c r="G8855">
        <v>32.080742000000001</v>
      </c>
      <c r="H8855" t="s">
        <v>9423</v>
      </c>
      <c r="I8855" t="s">
        <v>20</v>
      </c>
      <c r="J8855" t="s">
        <v>57</v>
      </c>
      <c r="K8855" t="s">
        <v>57</v>
      </c>
      <c r="L8855" t="s">
        <v>57</v>
      </c>
      <c r="M8855" t="s">
        <v>57</v>
      </c>
      <c r="N8855">
        <v>1</v>
      </c>
      <c r="O8855">
        <v>456</v>
      </c>
      <c r="P8855">
        <v>10</v>
      </c>
      <c r="Q8855">
        <v>4.3</v>
      </c>
      <c r="R8855">
        <v>2013</v>
      </c>
      <c r="S8855">
        <v>4</v>
      </c>
      <c r="T8855">
        <v>25</v>
      </c>
      <c r="U8855" s="1">
        <v>41389</v>
      </c>
      <c r="V8855" s="5">
        <f>Main[[#This Row],[Average_Cost_for_two]] * VLOOKUP(Main[[#This Row],[Currency]],'Currency'!A:B,2,FALSE)</f>
        <v>10</v>
      </c>
      <c r="W8855" s="5" t="str">
        <f>IF(Main[[#This Row],[Avg_Cost_USD]]&lt;10,"Low",
IF(Main[[#This Row],[Avg_Cost_USD]]&lt;=30,"Medium","High"))</f>
        <v>Medium</v>
      </c>
    </row>
    <row r="8856" spans="1:23" x14ac:dyDescent="0.3">
      <c r="A8856">
        <v>17621696</v>
      </c>
      <c r="B8856" t="s">
        <v>9424</v>
      </c>
      <c r="C8856">
        <v>216</v>
      </c>
      <c r="D8856" t="s">
        <v>1021</v>
      </c>
      <c r="E8856" t="s">
        <v>1021</v>
      </c>
      <c r="F8856">
        <v>-96.379000000000005</v>
      </c>
      <c r="G8856">
        <v>42.476500000000001</v>
      </c>
      <c r="H8856" t="s">
        <v>9133</v>
      </c>
      <c r="I8856" t="s">
        <v>20</v>
      </c>
      <c r="J8856" t="s">
        <v>57</v>
      </c>
      <c r="K8856" t="s">
        <v>57</v>
      </c>
      <c r="L8856" t="s">
        <v>57</v>
      </c>
      <c r="M8856" t="s">
        <v>57</v>
      </c>
      <c r="N8856">
        <v>1</v>
      </c>
      <c r="O8856">
        <v>92</v>
      </c>
      <c r="P8856">
        <v>10</v>
      </c>
      <c r="Q8856">
        <v>3.6</v>
      </c>
      <c r="R8856">
        <v>2011</v>
      </c>
      <c r="S8856">
        <v>4</v>
      </c>
      <c r="T8856">
        <v>24</v>
      </c>
      <c r="U8856" s="1">
        <v>40657</v>
      </c>
      <c r="V8856" s="5">
        <f>Main[[#This Row],[Average_Cost_for_two]] * VLOOKUP(Main[[#This Row],[Currency]],'Currency'!A:B,2,FALSE)</f>
        <v>10</v>
      </c>
      <c r="W8856" s="5" t="str">
        <f>IF(Main[[#This Row],[Avg_Cost_USD]]&lt;10,"Low",
IF(Main[[#This Row],[Avg_Cost_USD]]&lt;=30,"Medium","High"))</f>
        <v>Medium</v>
      </c>
    </row>
    <row r="8857" spans="1:23" x14ac:dyDescent="0.3">
      <c r="A8857">
        <v>17284203</v>
      </c>
      <c r="B8857" t="s">
        <v>9425</v>
      </c>
      <c r="C8857">
        <v>216</v>
      </c>
      <c r="D8857" t="s">
        <v>1067</v>
      </c>
      <c r="E8857" t="s">
        <v>1067</v>
      </c>
      <c r="F8857">
        <v>-84.207094999999995</v>
      </c>
      <c r="G8857">
        <v>31.608743</v>
      </c>
      <c r="H8857" t="s">
        <v>9426</v>
      </c>
      <c r="I8857" t="s">
        <v>20</v>
      </c>
      <c r="J8857" t="s">
        <v>57</v>
      </c>
      <c r="K8857" t="s">
        <v>57</v>
      </c>
      <c r="L8857" t="s">
        <v>57</v>
      </c>
      <c r="M8857" t="s">
        <v>57</v>
      </c>
      <c r="N8857">
        <v>1</v>
      </c>
      <c r="O8857">
        <v>25</v>
      </c>
      <c r="P8857">
        <v>10</v>
      </c>
      <c r="Q8857">
        <v>3.3</v>
      </c>
      <c r="R8857">
        <v>2012</v>
      </c>
      <c r="S8857">
        <v>3</v>
      </c>
      <c r="T8857">
        <v>1</v>
      </c>
      <c r="U8857" s="1">
        <v>40969</v>
      </c>
      <c r="V8857" s="5">
        <f>Main[[#This Row],[Average_Cost_for_two]] * VLOOKUP(Main[[#This Row],[Currency]],'Currency'!A:B,2,FALSE)</f>
        <v>10</v>
      </c>
      <c r="W8857" s="5" t="str">
        <f>IF(Main[[#This Row],[Avg_Cost_USD]]&lt;10,"Low",
IF(Main[[#This Row],[Avg_Cost_USD]]&lt;=30,"Medium","High"))</f>
        <v>Medium</v>
      </c>
    </row>
    <row r="8858" spans="1:23" x14ac:dyDescent="0.3">
      <c r="A8858">
        <v>17284397</v>
      </c>
      <c r="B8858" t="s">
        <v>9427</v>
      </c>
      <c r="C8858">
        <v>216</v>
      </c>
      <c r="D8858" t="s">
        <v>1067</v>
      </c>
      <c r="E8858" t="s">
        <v>1067</v>
      </c>
      <c r="F8858">
        <v>-84.206943999999993</v>
      </c>
      <c r="G8858">
        <v>31.622412000000001</v>
      </c>
      <c r="H8858" t="s">
        <v>9401</v>
      </c>
      <c r="I8858" t="s">
        <v>20</v>
      </c>
      <c r="J8858" t="s">
        <v>57</v>
      </c>
      <c r="K8858" t="s">
        <v>57</v>
      </c>
      <c r="L8858" t="s">
        <v>57</v>
      </c>
      <c r="M8858" t="s">
        <v>57</v>
      </c>
      <c r="N8858">
        <v>1</v>
      </c>
      <c r="O8858">
        <v>26</v>
      </c>
      <c r="P8858">
        <v>10</v>
      </c>
      <c r="Q8858">
        <v>3.4</v>
      </c>
      <c r="R8858">
        <v>2012</v>
      </c>
      <c r="S8858">
        <v>3</v>
      </c>
      <c r="T8858">
        <v>2</v>
      </c>
      <c r="U8858" s="1">
        <v>40970</v>
      </c>
      <c r="V8858" s="5">
        <f>Main[[#This Row],[Average_Cost_for_two]] * VLOOKUP(Main[[#This Row],[Currency]],'Currency'!A:B,2,FALSE)</f>
        <v>10</v>
      </c>
      <c r="W8858" s="5" t="str">
        <f>IF(Main[[#This Row],[Avg_Cost_USD]]&lt;10,"Low",
IF(Main[[#This Row],[Avg_Cost_USD]]&lt;=30,"Medium","High"))</f>
        <v>Medium</v>
      </c>
    </row>
    <row r="8859" spans="1:23" x14ac:dyDescent="0.3">
      <c r="A8859">
        <v>17294014</v>
      </c>
      <c r="B8859" t="s">
        <v>9428</v>
      </c>
      <c r="C8859">
        <v>216</v>
      </c>
      <c r="D8859" t="s">
        <v>9179</v>
      </c>
      <c r="E8859" t="s">
        <v>9179</v>
      </c>
      <c r="F8859">
        <v>-83.382822399999995</v>
      </c>
      <c r="G8859">
        <v>33.960022700000003</v>
      </c>
      <c r="H8859" t="s">
        <v>9429</v>
      </c>
      <c r="I8859" t="s">
        <v>20</v>
      </c>
      <c r="J8859" t="s">
        <v>57</v>
      </c>
      <c r="K8859" t="s">
        <v>57</v>
      </c>
      <c r="L8859" t="s">
        <v>57</v>
      </c>
      <c r="M8859" t="s">
        <v>57</v>
      </c>
      <c r="N8859">
        <v>1</v>
      </c>
      <c r="O8859">
        <v>374</v>
      </c>
      <c r="P8859">
        <v>10</v>
      </c>
      <c r="Q8859">
        <v>4.0999999999999996</v>
      </c>
      <c r="R8859">
        <v>2016</v>
      </c>
      <c r="S8859">
        <v>3</v>
      </c>
      <c r="T8859">
        <v>13</v>
      </c>
      <c r="U8859" s="1">
        <v>42442</v>
      </c>
      <c r="V8859" s="5">
        <f>Main[[#This Row],[Average_Cost_for_two]] * VLOOKUP(Main[[#This Row],[Currency]],'Currency'!A:B,2,FALSE)</f>
        <v>10</v>
      </c>
      <c r="W8859" s="5" t="str">
        <f>IF(Main[[#This Row],[Avg_Cost_USD]]&lt;10,"Low",
IF(Main[[#This Row],[Avg_Cost_USD]]&lt;=30,"Medium","High"))</f>
        <v>Medium</v>
      </c>
    </row>
    <row r="8860" spans="1:23" x14ac:dyDescent="0.3">
      <c r="A8860">
        <v>17330755</v>
      </c>
      <c r="B8860" t="s">
        <v>9430</v>
      </c>
      <c r="C8860">
        <v>216</v>
      </c>
      <c r="D8860" t="s">
        <v>9107</v>
      </c>
      <c r="E8860" t="s">
        <v>9107</v>
      </c>
      <c r="F8860">
        <v>-84.992671000000001</v>
      </c>
      <c r="G8860">
        <v>32.470314999999999</v>
      </c>
      <c r="H8860" t="s">
        <v>9431</v>
      </c>
      <c r="I8860" t="s">
        <v>20</v>
      </c>
      <c r="J8860" t="s">
        <v>57</v>
      </c>
      <c r="K8860" t="s">
        <v>57</v>
      </c>
      <c r="L8860" t="s">
        <v>57</v>
      </c>
      <c r="M8860" t="s">
        <v>57</v>
      </c>
      <c r="N8860">
        <v>1</v>
      </c>
      <c r="O8860">
        <v>33</v>
      </c>
      <c r="P8860">
        <v>10</v>
      </c>
      <c r="Q8860">
        <v>3.3</v>
      </c>
      <c r="R8860">
        <v>2017</v>
      </c>
      <c r="S8860">
        <v>3</v>
      </c>
      <c r="T8860">
        <v>26</v>
      </c>
      <c r="U8860" s="1">
        <v>42820</v>
      </c>
      <c r="V8860" s="5">
        <f>Main[[#This Row],[Average_Cost_for_two]] * VLOOKUP(Main[[#This Row],[Currency]],'Currency'!A:B,2,FALSE)</f>
        <v>10</v>
      </c>
      <c r="W8860" s="5" t="str">
        <f>IF(Main[[#This Row],[Avg_Cost_USD]]&lt;10,"Low",
IF(Main[[#This Row],[Avg_Cost_USD]]&lt;=30,"Medium","High"))</f>
        <v>Medium</v>
      </c>
    </row>
    <row r="8861" spans="1:23" x14ac:dyDescent="0.3">
      <c r="A8861">
        <v>17333836</v>
      </c>
      <c r="B8861" t="s">
        <v>9432</v>
      </c>
      <c r="C8861">
        <v>216</v>
      </c>
      <c r="D8861" t="s">
        <v>9289</v>
      </c>
      <c r="E8861" t="s">
        <v>9289</v>
      </c>
      <c r="F8861">
        <v>-84.967799999999997</v>
      </c>
      <c r="G8861">
        <v>34.7742</v>
      </c>
      <c r="H8861" t="s">
        <v>1463</v>
      </c>
      <c r="I8861" t="s">
        <v>20</v>
      </c>
      <c r="J8861" t="s">
        <v>57</v>
      </c>
      <c r="K8861" t="s">
        <v>57</v>
      </c>
      <c r="L8861" t="s">
        <v>57</v>
      </c>
      <c r="M8861" t="s">
        <v>57</v>
      </c>
      <c r="N8861">
        <v>1</v>
      </c>
      <c r="O8861">
        <v>122</v>
      </c>
      <c r="P8861">
        <v>10</v>
      </c>
      <c r="Q8861">
        <v>4.0999999999999996</v>
      </c>
      <c r="R8861">
        <v>2013</v>
      </c>
      <c r="S8861">
        <v>3</v>
      </c>
      <c r="T8861">
        <v>23</v>
      </c>
      <c r="U8861" s="1">
        <v>41356</v>
      </c>
      <c r="V8861" s="5">
        <f>Main[[#This Row],[Average_Cost_for_two]] * VLOOKUP(Main[[#This Row],[Currency]],'Currency'!A:B,2,FALSE)</f>
        <v>10</v>
      </c>
      <c r="W8861" s="5" t="str">
        <f>IF(Main[[#This Row],[Avg_Cost_USD]]&lt;10,"Low",
IF(Main[[#This Row],[Avg_Cost_USD]]&lt;=30,"Medium","High"))</f>
        <v>Medium</v>
      </c>
    </row>
    <row r="8862" spans="1:23" x14ac:dyDescent="0.3">
      <c r="A8862">
        <v>17334717</v>
      </c>
      <c r="B8862" t="s">
        <v>9433</v>
      </c>
      <c r="C8862">
        <v>216</v>
      </c>
      <c r="D8862" t="s">
        <v>1084</v>
      </c>
      <c r="E8862" t="s">
        <v>1084</v>
      </c>
      <c r="F8862">
        <v>-90.571600000000004</v>
      </c>
      <c r="G8862">
        <v>41.560400000000001</v>
      </c>
      <c r="H8862" t="s">
        <v>315</v>
      </c>
      <c r="I8862" t="s">
        <v>20</v>
      </c>
      <c r="J8862" t="s">
        <v>57</v>
      </c>
      <c r="K8862" t="s">
        <v>57</v>
      </c>
      <c r="L8862" t="s">
        <v>57</v>
      </c>
      <c r="M8862" t="s">
        <v>57</v>
      </c>
      <c r="N8862">
        <v>1</v>
      </c>
      <c r="O8862">
        <v>125</v>
      </c>
      <c r="P8862">
        <v>10</v>
      </c>
      <c r="Q8862">
        <v>3.9</v>
      </c>
      <c r="R8862">
        <v>2011</v>
      </c>
      <c r="S8862">
        <v>3</v>
      </c>
      <c r="T8862">
        <v>9</v>
      </c>
      <c r="U8862" s="1">
        <v>40611</v>
      </c>
      <c r="V8862" s="5">
        <f>Main[[#This Row],[Average_Cost_for_two]] * VLOOKUP(Main[[#This Row],[Currency]],'Currency'!A:B,2,FALSE)</f>
        <v>10</v>
      </c>
      <c r="W8862" s="5" t="str">
        <f>IF(Main[[#This Row],[Avg_Cost_USD]]&lt;10,"Low",
IF(Main[[#This Row],[Avg_Cost_USD]]&lt;=30,"Medium","High"))</f>
        <v>Medium</v>
      </c>
    </row>
    <row r="8863" spans="1:23" x14ac:dyDescent="0.3">
      <c r="A8863">
        <v>17342494</v>
      </c>
      <c r="B8863" t="s">
        <v>9434</v>
      </c>
      <c r="C8863">
        <v>216</v>
      </c>
      <c r="D8863" t="s">
        <v>1063</v>
      </c>
      <c r="E8863" t="s">
        <v>1063</v>
      </c>
      <c r="F8863">
        <v>-90.667734899999999</v>
      </c>
      <c r="G8863">
        <v>42.500191000000001</v>
      </c>
      <c r="H8863" t="s">
        <v>9435</v>
      </c>
      <c r="I8863" t="s">
        <v>20</v>
      </c>
      <c r="J8863" t="s">
        <v>57</v>
      </c>
      <c r="K8863" t="s">
        <v>57</v>
      </c>
      <c r="L8863" t="s">
        <v>57</v>
      </c>
      <c r="M8863" t="s">
        <v>57</v>
      </c>
      <c r="N8863">
        <v>1</v>
      </c>
      <c r="O8863">
        <v>119</v>
      </c>
      <c r="P8863">
        <v>10</v>
      </c>
      <c r="Q8863">
        <v>3.5</v>
      </c>
      <c r="R8863">
        <v>2011</v>
      </c>
      <c r="S8863">
        <v>3</v>
      </c>
      <c r="T8863">
        <v>13</v>
      </c>
      <c r="U8863" s="1">
        <v>40615</v>
      </c>
      <c r="V8863" s="5">
        <f>Main[[#This Row],[Average_Cost_for_two]] * VLOOKUP(Main[[#This Row],[Currency]],'Currency'!A:B,2,FALSE)</f>
        <v>10</v>
      </c>
      <c r="W8863" s="5" t="str">
        <f>IF(Main[[#This Row],[Avg_Cost_USD]]&lt;10,"Low",
IF(Main[[#This Row],[Avg_Cost_USD]]&lt;=30,"Medium","High"))</f>
        <v>Medium</v>
      </c>
    </row>
    <row r="8864" spans="1:23" x14ac:dyDescent="0.3">
      <c r="A8864">
        <v>17536645</v>
      </c>
      <c r="B8864" t="s">
        <v>9436</v>
      </c>
      <c r="C8864">
        <v>216</v>
      </c>
      <c r="D8864" t="s">
        <v>9437</v>
      </c>
      <c r="E8864" t="s">
        <v>9437</v>
      </c>
      <c r="F8864">
        <v>-119.25269400000001</v>
      </c>
      <c r="G8864">
        <v>39.607514999999999</v>
      </c>
      <c r="H8864" t="s">
        <v>1351</v>
      </c>
      <c r="I8864" t="s">
        <v>20</v>
      </c>
      <c r="J8864" t="s">
        <v>57</v>
      </c>
      <c r="K8864" t="s">
        <v>57</v>
      </c>
      <c r="L8864" t="s">
        <v>57</v>
      </c>
      <c r="M8864" t="s">
        <v>57</v>
      </c>
      <c r="N8864">
        <v>1</v>
      </c>
      <c r="O8864">
        <v>83</v>
      </c>
      <c r="P8864">
        <v>10</v>
      </c>
      <c r="Q8864">
        <v>3.7</v>
      </c>
      <c r="R8864">
        <v>2015</v>
      </c>
      <c r="S8864">
        <v>3</v>
      </c>
      <c r="T8864">
        <v>5</v>
      </c>
      <c r="U8864" s="1">
        <v>42068</v>
      </c>
      <c r="V8864" s="5">
        <f>Main[[#This Row],[Average_Cost_for_two]] * VLOOKUP(Main[[#This Row],[Currency]],'Currency'!A:B,2,FALSE)</f>
        <v>10</v>
      </c>
      <c r="W8864" s="5" t="str">
        <f>IF(Main[[#This Row],[Avg_Cost_USD]]&lt;10,"Low",
IF(Main[[#This Row],[Avg_Cost_USD]]&lt;=30,"Medium","High"))</f>
        <v>Medium</v>
      </c>
    </row>
    <row r="8865" spans="1:23" x14ac:dyDescent="0.3">
      <c r="A8865">
        <v>17375180</v>
      </c>
      <c r="B8865" t="s">
        <v>9438</v>
      </c>
      <c r="C8865">
        <v>216</v>
      </c>
      <c r="D8865" t="s">
        <v>9160</v>
      </c>
      <c r="E8865" t="s">
        <v>9227</v>
      </c>
      <c r="F8865">
        <v>-83.927794000000006</v>
      </c>
      <c r="G8865">
        <v>34.180042999999998</v>
      </c>
      <c r="H8865" t="s">
        <v>9439</v>
      </c>
      <c r="I8865" t="s">
        <v>20</v>
      </c>
      <c r="J8865" t="s">
        <v>57</v>
      </c>
      <c r="K8865" t="s">
        <v>57</v>
      </c>
      <c r="L8865" t="s">
        <v>57</v>
      </c>
      <c r="M8865" t="s">
        <v>57</v>
      </c>
      <c r="N8865">
        <v>1</v>
      </c>
      <c r="O8865">
        <v>182</v>
      </c>
      <c r="P8865">
        <v>10</v>
      </c>
      <c r="Q8865">
        <v>4.0999999999999996</v>
      </c>
      <c r="R8865">
        <v>2018</v>
      </c>
      <c r="S8865">
        <v>3</v>
      </c>
      <c r="T8865">
        <v>9</v>
      </c>
      <c r="U8865" s="1">
        <v>43168</v>
      </c>
      <c r="V8865" s="5">
        <f>Main[[#This Row],[Average_Cost_for_two]] * VLOOKUP(Main[[#This Row],[Currency]],'Currency'!A:B,2,FALSE)</f>
        <v>10</v>
      </c>
      <c r="W8865" s="5" t="str">
        <f>IF(Main[[#This Row],[Avg_Cost_USD]]&lt;10,"Low",
IF(Main[[#This Row],[Avg_Cost_USD]]&lt;=30,"Medium","High"))</f>
        <v>Medium</v>
      </c>
    </row>
    <row r="8866" spans="1:23" x14ac:dyDescent="0.3">
      <c r="A8866">
        <v>17501143</v>
      </c>
      <c r="B8866" t="s">
        <v>9440</v>
      </c>
      <c r="C8866">
        <v>216</v>
      </c>
      <c r="D8866" t="s">
        <v>1058</v>
      </c>
      <c r="E8866" t="s">
        <v>9189</v>
      </c>
      <c r="F8866">
        <v>-83.649349999999998</v>
      </c>
      <c r="G8866">
        <v>32.594665999999997</v>
      </c>
      <c r="H8866" t="s">
        <v>1351</v>
      </c>
      <c r="I8866" t="s">
        <v>20</v>
      </c>
      <c r="J8866" t="s">
        <v>57</v>
      </c>
      <c r="K8866" t="s">
        <v>57</v>
      </c>
      <c r="L8866" t="s">
        <v>57</v>
      </c>
      <c r="M8866" t="s">
        <v>57</v>
      </c>
      <c r="N8866">
        <v>1</v>
      </c>
      <c r="O8866">
        <v>181</v>
      </c>
      <c r="P8866">
        <v>10</v>
      </c>
      <c r="Q8866">
        <v>4.0999999999999996</v>
      </c>
      <c r="R8866">
        <v>2017</v>
      </c>
      <c r="S8866">
        <v>3</v>
      </c>
      <c r="T8866">
        <v>6</v>
      </c>
      <c r="U8866" s="1">
        <v>42800</v>
      </c>
      <c r="V8866" s="5">
        <f>Main[[#This Row],[Average_Cost_for_two]] * VLOOKUP(Main[[#This Row],[Currency]],'Currency'!A:B,2,FALSE)</f>
        <v>10</v>
      </c>
      <c r="W8866" s="5" t="str">
        <f>IF(Main[[#This Row],[Avg_Cost_USD]]&lt;10,"Low",
IF(Main[[#This Row],[Avg_Cost_USD]]&lt;=30,"Medium","High"))</f>
        <v>Medium</v>
      </c>
    </row>
    <row r="8867" spans="1:23" x14ac:dyDescent="0.3">
      <c r="A8867">
        <v>17621831</v>
      </c>
      <c r="B8867" t="s">
        <v>9441</v>
      </c>
      <c r="C8867">
        <v>216</v>
      </c>
      <c r="D8867" t="s">
        <v>1021</v>
      </c>
      <c r="E8867" t="s">
        <v>1021</v>
      </c>
      <c r="F8867">
        <v>-96.375500000000002</v>
      </c>
      <c r="G8867">
        <v>42.4876</v>
      </c>
      <c r="H8867" t="s">
        <v>647</v>
      </c>
      <c r="I8867" t="s">
        <v>20</v>
      </c>
      <c r="J8867" t="s">
        <v>57</v>
      </c>
      <c r="K8867" t="s">
        <v>57</v>
      </c>
      <c r="L8867" t="s">
        <v>57</v>
      </c>
      <c r="M8867" t="s">
        <v>57</v>
      </c>
      <c r="N8867">
        <v>1</v>
      </c>
      <c r="O8867">
        <v>122</v>
      </c>
      <c r="P8867">
        <v>10</v>
      </c>
      <c r="Q8867">
        <v>3.7</v>
      </c>
      <c r="R8867">
        <v>2015</v>
      </c>
      <c r="S8867">
        <v>3</v>
      </c>
      <c r="T8867">
        <v>8</v>
      </c>
      <c r="U8867" s="1">
        <v>42071</v>
      </c>
      <c r="V8867" s="5">
        <f>Main[[#This Row],[Average_Cost_for_two]] * VLOOKUP(Main[[#This Row],[Currency]],'Currency'!A:B,2,FALSE)</f>
        <v>10</v>
      </c>
      <c r="W8867" s="5" t="str">
        <f>IF(Main[[#This Row],[Avg_Cost_USD]]&lt;10,"Low",
IF(Main[[#This Row],[Avg_Cost_USD]]&lt;=30,"Medium","High"))</f>
        <v>Medium</v>
      </c>
    </row>
    <row r="8868" spans="1:23" x14ac:dyDescent="0.3">
      <c r="A8868">
        <v>17284094</v>
      </c>
      <c r="B8868" t="s">
        <v>9433</v>
      </c>
      <c r="C8868">
        <v>216</v>
      </c>
      <c r="D8868" t="s">
        <v>1067</v>
      </c>
      <c r="E8868" t="s">
        <v>1067</v>
      </c>
      <c r="F8868">
        <v>-84.219300000000004</v>
      </c>
      <c r="G8868">
        <v>31.616</v>
      </c>
      <c r="H8868" t="s">
        <v>315</v>
      </c>
      <c r="I8868" t="s">
        <v>20</v>
      </c>
      <c r="J8868" t="s">
        <v>57</v>
      </c>
      <c r="K8868" t="s">
        <v>57</v>
      </c>
      <c r="L8868" t="s">
        <v>57</v>
      </c>
      <c r="M8868" t="s">
        <v>57</v>
      </c>
      <c r="N8868">
        <v>1</v>
      </c>
      <c r="O8868">
        <v>67</v>
      </c>
      <c r="P8868">
        <v>10</v>
      </c>
      <c r="Q8868">
        <v>3.5</v>
      </c>
      <c r="R8868">
        <v>2010</v>
      </c>
      <c r="S8868">
        <v>2</v>
      </c>
      <c r="T8868">
        <v>6</v>
      </c>
      <c r="U8868" s="1">
        <v>40215</v>
      </c>
      <c r="V8868" s="5">
        <f>Main[[#This Row],[Average_Cost_for_two]] * VLOOKUP(Main[[#This Row],[Currency]],'Currency'!A:B,2,FALSE)</f>
        <v>10</v>
      </c>
      <c r="W8868" s="5" t="str">
        <f>IF(Main[[#This Row],[Avg_Cost_USD]]&lt;10,"Low",
IF(Main[[#This Row],[Avg_Cost_USD]]&lt;=30,"Medium","High"))</f>
        <v>Medium</v>
      </c>
    </row>
    <row r="8869" spans="1:23" x14ac:dyDescent="0.3">
      <c r="A8869">
        <v>17284150</v>
      </c>
      <c r="B8869" t="s">
        <v>9442</v>
      </c>
      <c r="C8869">
        <v>216</v>
      </c>
      <c r="D8869" t="s">
        <v>1067</v>
      </c>
      <c r="E8869" t="s">
        <v>1067</v>
      </c>
      <c r="F8869">
        <v>-84.212000000000003</v>
      </c>
      <c r="G8869">
        <v>31.610399999999998</v>
      </c>
      <c r="H8869" t="s">
        <v>335</v>
      </c>
      <c r="I8869" t="s">
        <v>20</v>
      </c>
      <c r="J8869" t="s">
        <v>57</v>
      </c>
      <c r="K8869" t="s">
        <v>57</v>
      </c>
      <c r="L8869" t="s">
        <v>57</v>
      </c>
      <c r="M8869" t="s">
        <v>57</v>
      </c>
      <c r="N8869">
        <v>1</v>
      </c>
      <c r="O8869">
        <v>153</v>
      </c>
      <c r="P8869">
        <v>10</v>
      </c>
      <c r="Q8869">
        <v>3.8</v>
      </c>
      <c r="R8869">
        <v>2016</v>
      </c>
      <c r="S8869">
        <v>2</v>
      </c>
      <c r="T8869">
        <v>13</v>
      </c>
      <c r="U8869" s="1">
        <v>42413</v>
      </c>
      <c r="V8869" s="5">
        <f>Main[[#This Row],[Average_Cost_for_two]] * VLOOKUP(Main[[#This Row],[Currency]],'Currency'!A:B,2,FALSE)</f>
        <v>10</v>
      </c>
      <c r="W8869" s="5" t="str">
        <f>IF(Main[[#This Row],[Avg_Cost_USD]]&lt;10,"Low",
IF(Main[[#This Row],[Avg_Cost_USD]]&lt;=30,"Medium","High"))</f>
        <v>Medium</v>
      </c>
    </row>
    <row r="8870" spans="1:23" x14ac:dyDescent="0.3">
      <c r="A8870">
        <v>17284364</v>
      </c>
      <c r="B8870" t="s">
        <v>9443</v>
      </c>
      <c r="C8870">
        <v>216</v>
      </c>
      <c r="D8870" t="s">
        <v>1067</v>
      </c>
      <c r="E8870" t="s">
        <v>9444</v>
      </c>
      <c r="F8870">
        <v>-83.838899999999995</v>
      </c>
      <c r="G8870">
        <v>31.530799999999999</v>
      </c>
      <c r="H8870" t="s">
        <v>9445</v>
      </c>
      <c r="I8870" t="s">
        <v>20</v>
      </c>
      <c r="J8870" t="s">
        <v>57</v>
      </c>
      <c r="K8870" t="s">
        <v>57</v>
      </c>
      <c r="L8870" t="s">
        <v>57</v>
      </c>
      <c r="M8870" t="s">
        <v>57</v>
      </c>
      <c r="N8870">
        <v>1</v>
      </c>
      <c r="O8870">
        <v>20</v>
      </c>
      <c r="P8870">
        <v>10</v>
      </c>
      <c r="Q8870">
        <v>3.4</v>
      </c>
      <c r="R8870">
        <v>2015</v>
      </c>
      <c r="S8870">
        <v>2</v>
      </c>
      <c r="T8870">
        <v>23</v>
      </c>
      <c r="U8870" s="1">
        <v>42058</v>
      </c>
      <c r="V8870" s="5">
        <f>Main[[#This Row],[Average_Cost_for_two]] * VLOOKUP(Main[[#This Row],[Currency]],'Currency'!A:B,2,FALSE)</f>
        <v>10</v>
      </c>
      <c r="W8870" s="5" t="str">
        <f>IF(Main[[#This Row],[Avg_Cost_USD]]&lt;10,"Low",
IF(Main[[#This Row],[Avg_Cost_USD]]&lt;=30,"Medium","High"))</f>
        <v>Medium</v>
      </c>
    </row>
    <row r="8871" spans="1:23" x14ac:dyDescent="0.3">
      <c r="A8871">
        <v>17293897</v>
      </c>
      <c r="B8871" t="s">
        <v>9446</v>
      </c>
      <c r="C8871">
        <v>216</v>
      </c>
      <c r="D8871" t="s">
        <v>9179</v>
      </c>
      <c r="E8871" t="s">
        <v>9179</v>
      </c>
      <c r="F8871">
        <v>-83.400886999999997</v>
      </c>
      <c r="G8871">
        <v>33.963296</v>
      </c>
      <c r="H8871" t="s">
        <v>9447</v>
      </c>
      <c r="I8871" t="s">
        <v>20</v>
      </c>
      <c r="J8871" t="s">
        <v>57</v>
      </c>
      <c r="K8871" t="s">
        <v>57</v>
      </c>
      <c r="L8871" t="s">
        <v>57</v>
      </c>
      <c r="M8871" t="s">
        <v>57</v>
      </c>
      <c r="N8871">
        <v>1</v>
      </c>
      <c r="O8871">
        <v>350</v>
      </c>
      <c r="P8871">
        <v>10</v>
      </c>
      <c r="Q8871">
        <v>4.0999999999999996</v>
      </c>
      <c r="R8871">
        <v>2016</v>
      </c>
      <c r="S8871">
        <v>2</v>
      </c>
      <c r="T8871">
        <v>4</v>
      </c>
      <c r="U8871" s="1">
        <v>42404</v>
      </c>
      <c r="V8871" s="5">
        <f>Main[[#This Row],[Average_Cost_for_two]] * VLOOKUP(Main[[#This Row],[Currency]],'Currency'!A:B,2,FALSE)</f>
        <v>10</v>
      </c>
      <c r="W8871" s="5" t="str">
        <f>IF(Main[[#This Row],[Avg_Cost_USD]]&lt;10,"Low",
IF(Main[[#This Row],[Avg_Cost_USD]]&lt;=30,"Medium","High"))</f>
        <v>Medium</v>
      </c>
    </row>
    <row r="8872" spans="1:23" x14ac:dyDescent="0.3">
      <c r="A8872">
        <v>17303655</v>
      </c>
      <c r="B8872" t="s">
        <v>9448</v>
      </c>
      <c r="C8872">
        <v>216</v>
      </c>
      <c r="D8872" t="s">
        <v>1040</v>
      </c>
      <c r="E8872" t="s">
        <v>1040</v>
      </c>
      <c r="F8872">
        <v>-116.20310000000001</v>
      </c>
      <c r="G8872">
        <v>43.613999999999997</v>
      </c>
      <c r="H8872" t="s">
        <v>9449</v>
      </c>
      <c r="I8872" t="s">
        <v>20</v>
      </c>
      <c r="J8872" t="s">
        <v>57</v>
      </c>
      <c r="K8872" t="s">
        <v>57</v>
      </c>
      <c r="L8872" t="s">
        <v>57</v>
      </c>
      <c r="M8872" t="s">
        <v>57</v>
      </c>
      <c r="N8872">
        <v>1</v>
      </c>
      <c r="O8872">
        <v>303</v>
      </c>
      <c r="P8872">
        <v>10</v>
      </c>
      <c r="Q8872">
        <v>4.3</v>
      </c>
      <c r="R8872">
        <v>2013</v>
      </c>
      <c r="S8872">
        <v>2</v>
      </c>
      <c r="T8872">
        <v>10</v>
      </c>
      <c r="U8872" s="1">
        <v>41315</v>
      </c>
      <c r="V8872" s="5">
        <f>Main[[#This Row],[Average_Cost_for_two]] * VLOOKUP(Main[[#This Row],[Currency]],'Currency'!A:B,2,FALSE)</f>
        <v>10</v>
      </c>
      <c r="W8872" s="5" t="str">
        <f>IF(Main[[#This Row],[Avg_Cost_USD]]&lt;10,"Low",
IF(Main[[#This Row],[Avg_Cost_USD]]&lt;=30,"Medium","High"))</f>
        <v>Medium</v>
      </c>
    </row>
    <row r="8873" spans="1:23" x14ac:dyDescent="0.3">
      <c r="A8873">
        <v>17303772</v>
      </c>
      <c r="B8873" t="s">
        <v>9450</v>
      </c>
      <c r="C8873">
        <v>216</v>
      </c>
      <c r="D8873" t="s">
        <v>1040</v>
      </c>
      <c r="E8873" t="s">
        <v>1040</v>
      </c>
      <c r="F8873">
        <v>-116.24630000000001</v>
      </c>
      <c r="G8873">
        <v>43.619100000000003</v>
      </c>
      <c r="H8873" t="s">
        <v>1351</v>
      </c>
      <c r="I8873" t="s">
        <v>20</v>
      </c>
      <c r="J8873" t="s">
        <v>57</v>
      </c>
      <c r="K8873" t="s">
        <v>57</v>
      </c>
      <c r="L8873" t="s">
        <v>57</v>
      </c>
      <c r="M8873" t="s">
        <v>57</v>
      </c>
      <c r="N8873">
        <v>1</v>
      </c>
      <c r="O8873">
        <v>660</v>
      </c>
      <c r="P8873">
        <v>10</v>
      </c>
      <c r="Q8873">
        <v>4.4000000000000004</v>
      </c>
      <c r="R8873">
        <v>2016</v>
      </c>
      <c r="S8873">
        <v>2</v>
      </c>
      <c r="T8873">
        <v>24</v>
      </c>
      <c r="U8873" s="1">
        <v>42424</v>
      </c>
      <c r="V8873" s="5">
        <f>Main[[#This Row],[Average_Cost_for_two]] * VLOOKUP(Main[[#This Row],[Currency]],'Currency'!A:B,2,FALSE)</f>
        <v>10</v>
      </c>
      <c r="W8873" s="5" t="str">
        <f>IF(Main[[#This Row],[Avg_Cost_USD]]&lt;10,"Low",
IF(Main[[#This Row],[Avg_Cost_USD]]&lt;=30,"Medium","High"))</f>
        <v>Medium</v>
      </c>
    </row>
    <row r="8874" spans="1:23" x14ac:dyDescent="0.3">
      <c r="A8874">
        <v>17259335</v>
      </c>
      <c r="B8874" t="s">
        <v>9451</v>
      </c>
      <c r="C8874">
        <v>216</v>
      </c>
      <c r="D8874" t="s">
        <v>1089</v>
      </c>
      <c r="E8874" t="s">
        <v>9452</v>
      </c>
      <c r="F8874">
        <v>-93.697677299999995</v>
      </c>
      <c r="G8874">
        <v>41.671465400000002</v>
      </c>
      <c r="H8874" t="s">
        <v>9453</v>
      </c>
      <c r="I8874" t="s">
        <v>20</v>
      </c>
      <c r="J8874" t="s">
        <v>57</v>
      </c>
      <c r="K8874" t="s">
        <v>57</v>
      </c>
      <c r="L8874" t="s">
        <v>57</v>
      </c>
      <c r="M8874" t="s">
        <v>57</v>
      </c>
      <c r="N8874">
        <v>1</v>
      </c>
      <c r="O8874">
        <v>214</v>
      </c>
      <c r="P8874">
        <v>10</v>
      </c>
      <c r="Q8874">
        <v>4</v>
      </c>
      <c r="R8874">
        <v>2016</v>
      </c>
      <c r="S8874">
        <v>2</v>
      </c>
      <c r="T8874">
        <v>22</v>
      </c>
      <c r="U8874" s="1">
        <v>42422</v>
      </c>
      <c r="V8874" s="5">
        <f>Main[[#This Row],[Average_Cost_for_two]] * VLOOKUP(Main[[#This Row],[Currency]],'Currency'!A:B,2,FALSE)</f>
        <v>10</v>
      </c>
      <c r="W8874" s="5" t="str">
        <f>IF(Main[[#This Row],[Avg_Cost_USD]]&lt;10,"Low",
IF(Main[[#This Row],[Avg_Cost_USD]]&lt;=30,"Medium","High"))</f>
        <v>Medium</v>
      </c>
    </row>
    <row r="8875" spans="1:23" x14ac:dyDescent="0.3">
      <c r="A8875">
        <v>17482142</v>
      </c>
      <c r="B8875" t="s">
        <v>9454</v>
      </c>
      <c r="C8875">
        <v>216</v>
      </c>
      <c r="D8875" t="s">
        <v>9455</v>
      </c>
      <c r="E8875" t="s">
        <v>9455</v>
      </c>
      <c r="F8875">
        <v>-85.7363</v>
      </c>
      <c r="G8875">
        <v>46.3718</v>
      </c>
      <c r="H8875" t="s">
        <v>9456</v>
      </c>
      <c r="I8875" t="s">
        <v>20</v>
      </c>
      <c r="J8875" t="s">
        <v>57</v>
      </c>
      <c r="K8875" t="s">
        <v>57</v>
      </c>
      <c r="L8875" t="s">
        <v>57</v>
      </c>
      <c r="M8875" t="s">
        <v>57</v>
      </c>
      <c r="N8875">
        <v>1</v>
      </c>
      <c r="O8875">
        <v>17</v>
      </c>
      <c r="P8875">
        <v>10</v>
      </c>
      <c r="Q8875">
        <v>2.4</v>
      </c>
      <c r="R8875">
        <v>2012</v>
      </c>
      <c r="S8875">
        <v>2</v>
      </c>
      <c r="T8875">
        <v>10</v>
      </c>
      <c r="U8875" s="1">
        <v>40949</v>
      </c>
      <c r="V8875" s="5">
        <f>Main[[#This Row],[Average_Cost_for_two]] * VLOOKUP(Main[[#This Row],[Currency]],'Currency'!A:B,2,FALSE)</f>
        <v>10</v>
      </c>
      <c r="W8875" s="5" t="str">
        <f>IF(Main[[#This Row],[Avg_Cost_USD]]&lt;10,"Low",
IF(Main[[#This Row],[Avg_Cost_USD]]&lt;=30,"Medium","High"))</f>
        <v>Medium</v>
      </c>
    </row>
    <row r="8876" spans="1:23" x14ac:dyDescent="0.3">
      <c r="A8876">
        <v>17582467</v>
      </c>
      <c r="B8876" t="s">
        <v>9457</v>
      </c>
      <c r="C8876">
        <v>216</v>
      </c>
      <c r="D8876" t="s">
        <v>9082</v>
      </c>
      <c r="E8876" t="s">
        <v>9458</v>
      </c>
      <c r="F8876">
        <v>-112.3415</v>
      </c>
      <c r="G8876">
        <v>43.190300000000001</v>
      </c>
      <c r="H8876" t="s">
        <v>3232</v>
      </c>
      <c r="I8876" t="s">
        <v>20</v>
      </c>
      <c r="J8876" t="s">
        <v>57</v>
      </c>
      <c r="K8876" t="s">
        <v>57</v>
      </c>
      <c r="L8876" t="s">
        <v>57</v>
      </c>
      <c r="M8876" t="s">
        <v>57</v>
      </c>
      <c r="N8876">
        <v>1</v>
      </c>
      <c r="O8876">
        <v>104</v>
      </c>
      <c r="P8876">
        <v>10</v>
      </c>
      <c r="Q8876">
        <v>3.7</v>
      </c>
      <c r="R8876">
        <v>2018</v>
      </c>
      <c r="S8876">
        <v>2</v>
      </c>
      <c r="T8876">
        <v>9</v>
      </c>
      <c r="U8876" s="1">
        <v>43140</v>
      </c>
      <c r="V8876" s="5">
        <f>Main[[#This Row],[Average_Cost_for_two]] * VLOOKUP(Main[[#This Row],[Currency]],'Currency'!A:B,2,FALSE)</f>
        <v>10</v>
      </c>
      <c r="W8876" s="5" t="str">
        <f>IF(Main[[#This Row],[Avg_Cost_USD]]&lt;10,"Low",
IF(Main[[#This Row],[Avg_Cost_USD]]&lt;=30,"Medium","High"))</f>
        <v>Medium</v>
      </c>
    </row>
    <row r="8877" spans="1:23" x14ac:dyDescent="0.3">
      <c r="A8877">
        <v>17582546</v>
      </c>
      <c r="B8877" t="s">
        <v>9459</v>
      </c>
      <c r="C8877">
        <v>216</v>
      </c>
      <c r="D8877" t="s">
        <v>9082</v>
      </c>
      <c r="E8877" t="s">
        <v>9082</v>
      </c>
      <c r="F8877">
        <v>-112.4419</v>
      </c>
      <c r="G8877">
        <v>42.877400000000002</v>
      </c>
      <c r="H8877" t="s">
        <v>1351</v>
      </c>
      <c r="I8877" t="s">
        <v>20</v>
      </c>
      <c r="J8877" t="s">
        <v>57</v>
      </c>
      <c r="K8877" t="s">
        <v>57</v>
      </c>
      <c r="L8877" t="s">
        <v>57</v>
      </c>
      <c r="M8877" t="s">
        <v>57</v>
      </c>
      <c r="N8877">
        <v>1</v>
      </c>
      <c r="O8877">
        <v>365</v>
      </c>
      <c r="P8877">
        <v>10</v>
      </c>
      <c r="Q8877">
        <v>4.0999999999999996</v>
      </c>
      <c r="R8877">
        <v>2011</v>
      </c>
      <c r="S8877">
        <v>2</v>
      </c>
      <c r="T8877">
        <v>8</v>
      </c>
      <c r="U8877" s="1">
        <v>40582</v>
      </c>
      <c r="V8877" s="5">
        <f>Main[[#This Row],[Average_Cost_for_two]] * VLOOKUP(Main[[#This Row],[Currency]],'Currency'!A:B,2,FALSE)</f>
        <v>10</v>
      </c>
      <c r="W8877" s="5" t="str">
        <f>IF(Main[[#This Row],[Avg_Cost_USD]]&lt;10,"Low",
IF(Main[[#This Row],[Avg_Cost_USD]]&lt;=30,"Medium","High"))</f>
        <v>Medium</v>
      </c>
    </row>
    <row r="8878" spans="1:23" x14ac:dyDescent="0.3">
      <c r="A8878">
        <v>17142698</v>
      </c>
      <c r="B8878" t="s">
        <v>9460</v>
      </c>
      <c r="C8878">
        <v>216</v>
      </c>
      <c r="D8878" t="s">
        <v>1052</v>
      </c>
      <c r="E8878" t="s">
        <v>9461</v>
      </c>
      <c r="F8878">
        <v>-157.81343200000001</v>
      </c>
      <c r="G8878">
        <v>21.284586000000001</v>
      </c>
      <c r="I8878" t="s">
        <v>20</v>
      </c>
      <c r="J8878" t="s">
        <v>57</v>
      </c>
      <c r="K8878" t="s">
        <v>57</v>
      </c>
      <c r="L8878" t="s">
        <v>57</v>
      </c>
      <c r="M8878" t="s">
        <v>57</v>
      </c>
      <c r="N8878">
        <v>1</v>
      </c>
      <c r="O8878">
        <v>707</v>
      </c>
      <c r="P8878">
        <v>10</v>
      </c>
      <c r="Q8878">
        <v>4.7</v>
      </c>
      <c r="R8878">
        <v>2010</v>
      </c>
      <c r="S8878">
        <v>2</v>
      </c>
      <c r="T8878">
        <v>21</v>
      </c>
      <c r="U8878" s="1">
        <v>40230</v>
      </c>
      <c r="V8878" s="5">
        <f>Main[[#This Row],[Average_Cost_for_two]] * VLOOKUP(Main[[#This Row],[Currency]],'Currency'!A:B,2,FALSE)</f>
        <v>10</v>
      </c>
      <c r="W8878" s="5" t="str">
        <f>IF(Main[[#This Row],[Avg_Cost_USD]]&lt;10,"Low",
IF(Main[[#This Row],[Avg_Cost_USD]]&lt;=30,"Medium","High"))</f>
        <v>Medium</v>
      </c>
    </row>
    <row r="8879" spans="1:23" x14ac:dyDescent="0.3">
      <c r="A8879">
        <v>17293915</v>
      </c>
      <c r="B8879" t="s">
        <v>9462</v>
      </c>
      <c r="C8879">
        <v>216</v>
      </c>
      <c r="D8879" t="s">
        <v>9179</v>
      </c>
      <c r="E8879" t="s">
        <v>9179</v>
      </c>
      <c r="F8879">
        <v>-83.387280000000004</v>
      </c>
      <c r="G8879">
        <v>33.937502000000002</v>
      </c>
      <c r="H8879" t="s">
        <v>1303</v>
      </c>
      <c r="I8879" t="s">
        <v>20</v>
      </c>
      <c r="J8879" t="s">
        <v>57</v>
      </c>
      <c r="K8879" t="s">
        <v>57</v>
      </c>
      <c r="L8879" t="s">
        <v>57</v>
      </c>
      <c r="M8879" t="s">
        <v>57</v>
      </c>
      <c r="N8879">
        <v>1</v>
      </c>
      <c r="O8879">
        <v>546</v>
      </c>
      <c r="P8879">
        <v>10</v>
      </c>
      <c r="Q8879">
        <v>4.4000000000000004</v>
      </c>
      <c r="R8879">
        <v>2013</v>
      </c>
      <c r="S8879">
        <v>1</v>
      </c>
      <c r="T8879">
        <v>15</v>
      </c>
      <c r="U8879" s="1">
        <v>41289</v>
      </c>
      <c r="V8879" s="5">
        <f>Main[[#This Row],[Average_Cost_for_two]] * VLOOKUP(Main[[#This Row],[Currency]],'Currency'!A:B,2,FALSE)</f>
        <v>10</v>
      </c>
      <c r="W8879" s="5" t="str">
        <f>IF(Main[[#This Row],[Avg_Cost_USD]]&lt;10,"Low",
IF(Main[[#This Row],[Avg_Cost_USD]]&lt;=30,"Medium","High"))</f>
        <v>Medium</v>
      </c>
    </row>
    <row r="8880" spans="1:23" x14ac:dyDescent="0.3">
      <c r="A8880">
        <v>17316208</v>
      </c>
      <c r="B8880" t="s">
        <v>9463</v>
      </c>
      <c r="C8880">
        <v>216</v>
      </c>
      <c r="D8880" t="s">
        <v>9146</v>
      </c>
      <c r="E8880" t="s">
        <v>9183</v>
      </c>
      <c r="F8880">
        <v>-91.639399999999995</v>
      </c>
      <c r="G8880">
        <v>42.046799999999998</v>
      </c>
      <c r="H8880" t="s">
        <v>335</v>
      </c>
      <c r="I8880" t="s">
        <v>20</v>
      </c>
      <c r="J8880" t="s">
        <v>57</v>
      </c>
      <c r="K8880" t="s">
        <v>57</v>
      </c>
      <c r="L8880" t="s">
        <v>57</v>
      </c>
      <c r="M8880" t="s">
        <v>57</v>
      </c>
      <c r="N8880">
        <v>1</v>
      </c>
      <c r="O8880">
        <v>347</v>
      </c>
      <c r="P8880">
        <v>10</v>
      </c>
      <c r="Q8880">
        <v>4.2</v>
      </c>
      <c r="R8880">
        <v>2012</v>
      </c>
      <c r="S8880">
        <v>1</v>
      </c>
      <c r="T8880">
        <v>26</v>
      </c>
      <c r="U8880" s="1">
        <v>40934</v>
      </c>
      <c r="V8880" s="5">
        <f>Main[[#This Row],[Average_Cost_for_two]] * VLOOKUP(Main[[#This Row],[Currency]],'Currency'!A:B,2,FALSE)</f>
        <v>10</v>
      </c>
      <c r="W8880" s="5" t="str">
        <f>IF(Main[[#This Row],[Avg_Cost_USD]]&lt;10,"Low",
IF(Main[[#This Row],[Avg_Cost_USD]]&lt;=30,"Medium","High"))</f>
        <v>Medium</v>
      </c>
    </row>
    <row r="8881" spans="1:23" x14ac:dyDescent="0.3">
      <c r="A8881">
        <v>17316751</v>
      </c>
      <c r="B8881" t="s">
        <v>9464</v>
      </c>
      <c r="C8881">
        <v>216</v>
      </c>
      <c r="D8881" t="s">
        <v>9146</v>
      </c>
      <c r="E8881" t="s">
        <v>9147</v>
      </c>
      <c r="F8881">
        <v>-91.531413999999998</v>
      </c>
      <c r="G8881">
        <v>41.663848999999999</v>
      </c>
      <c r="H8881" t="s">
        <v>9184</v>
      </c>
      <c r="I8881" t="s">
        <v>20</v>
      </c>
      <c r="J8881" t="s">
        <v>57</v>
      </c>
      <c r="K8881" t="s">
        <v>57</v>
      </c>
      <c r="L8881" t="s">
        <v>57</v>
      </c>
      <c r="M8881" t="s">
        <v>57</v>
      </c>
      <c r="N8881">
        <v>1</v>
      </c>
      <c r="O8881">
        <v>488</v>
      </c>
      <c r="P8881">
        <v>10</v>
      </c>
      <c r="Q8881">
        <v>4.5</v>
      </c>
      <c r="R8881">
        <v>2018</v>
      </c>
      <c r="S8881">
        <v>1</v>
      </c>
      <c r="T8881">
        <v>14</v>
      </c>
      <c r="U8881" s="1">
        <v>43114</v>
      </c>
      <c r="V8881" s="5">
        <f>Main[[#This Row],[Average_Cost_for_two]] * VLOOKUP(Main[[#This Row],[Currency]],'Currency'!A:B,2,FALSE)</f>
        <v>10</v>
      </c>
      <c r="W8881" s="5" t="str">
        <f>IF(Main[[#This Row],[Avg_Cost_USD]]&lt;10,"Low",
IF(Main[[#This Row],[Avg_Cost_USD]]&lt;=30,"Medium","High"))</f>
        <v>Medium</v>
      </c>
    </row>
    <row r="8882" spans="1:23" x14ac:dyDescent="0.3">
      <c r="A8882">
        <v>17334348</v>
      </c>
      <c r="B8882" t="s">
        <v>9465</v>
      </c>
      <c r="C8882">
        <v>216</v>
      </c>
      <c r="D8882" t="s">
        <v>9289</v>
      </c>
      <c r="E8882" t="s">
        <v>9466</v>
      </c>
      <c r="F8882">
        <v>-84.926258000000004</v>
      </c>
      <c r="G8882">
        <v>34.474634999999999</v>
      </c>
      <c r="H8882" t="s">
        <v>9467</v>
      </c>
      <c r="I8882" t="s">
        <v>20</v>
      </c>
      <c r="J8882" t="s">
        <v>57</v>
      </c>
      <c r="K8882" t="s">
        <v>57</v>
      </c>
      <c r="L8882" t="s">
        <v>57</v>
      </c>
      <c r="M8882" t="s">
        <v>57</v>
      </c>
      <c r="N8882">
        <v>1</v>
      </c>
      <c r="O8882">
        <v>122</v>
      </c>
      <c r="P8882">
        <v>10</v>
      </c>
      <c r="Q8882">
        <v>4.4000000000000004</v>
      </c>
      <c r="R8882">
        <v>2016</v>
      </c>
      <c r="S8882">
        <v>1</v>
      </c>
      <c r="T8882">
        <v>1</v>
      </c>
      <c r="U8882" s="1">
        <v>42370</v>
      </c>
      <c r="V8882" s="5">
        <f>Main[[#This Row],[Average_Cost_for_two]] * VLOOKUP(Main[[#This Row],[Currency]],'Currency'!A:B,2,FALSE)</f>
        <v>10</v>
      </c>
      <c r="W8882" s="5" t="str">
        <f>IF(Main[[#This Row],[Avg_Cost_USD]]&lt;10,"Low",
IF(Main[[#This Row],[Avg_Cost_USD]]&lt;=30,"Medium","High"))</f>
        <v>Medium</v>
      </c>
    </row>
    <row r="8883" spans="1:23" x14ac:dyDescent="0.3">
      <c r="A8883">
        <v>17334390</v>
      </c>
      <c r="B8883" t="s">
        <v>9468</v>
      </c>
      <c r="C8883">
        <v>216</v>
      </c>
      <c r="D8883" t="s">
        <v>9289</v>
      </c>
      <c r="E8883" t="s">
        <v>9469</v>
      </c>
      <c r="F8883">
        <v>-85.246236999999994</v>
      </c>
      <c r="G8883">
        <v>34.952815700000002</v>
      </c>
      <c r="H8883" t="s">
        <v>308</v>
      </c>
      <c r="I8883" t="s">
        <v>20</v>
      </c>
      <c r="J8883" t="s">
        <v>57</v>
      </c>
      <c r="K8883" t="s">
        <v>57</v>
      </c>
      <c r="L8883" t="s">
        <v>57</v>
      </c>
      <c r="M8883" t="s">
        <v>57</v>
      </c>
      <c r="N8883">
        <v>1</v>
      </c>
      <c r="O8883">
        <v>116</v>
      </c>
      <c r="P8883">
        <v>10</v>
      </c>
      <c r="Q8883">
        <v>4.3</v>
      </c>
      <c r="R8883">
        <v>2013</v>
      </c>
      <c r="S8883">
        <v>1</v>
      </c>
      <c r="T8883">
        <v>25</v>
      </c>
      <c r="U8883" s="1">
        <v>41299</v>
      </c>
      <c r="V8883" s="5">
        <f>Main[[#This Row],[Average_Cost_for_two]] * VLOOKUP(Main[[#This Row],[Currency]],'Currency'!A:B,2,FALSE)</f>
        <v>10</v>
      </c>
      <c r="W8883" s="5" t="str">
        <f>IF(Main[[#This Row],[Avg_Cost_USD]]&lt;10,"Low",
IF(Main[[#This Row],[Avg_Cost_USD]]&lt;=30,"Medium","High"))</f>
        <v>Medium</v>
      </c>
    </row>
    <row r="8884" spans="1:23" x14ac:dyDescent="0.3">
      <c r="A8884">
        <v>17334082</v>
      </c>
      <c r="B8884" t="s">
        <v>9470</v>
      </c>
      <c r="C8884">
        <v>216</v>
      </c>
      <c r="D8884" t="s">
        <v>9289</v>
      </c>
      <c r="E8884" t="s">
        <v>9337</v>
      </c>
      <c r="F8884">
        <v>-85.132099999999994</v>
      </c>
      <c r="G8884">
        <v>34.927300000000002</v>
      </c>
      <c r="H8884" t="s">
        <v>9471</v>
      </c>
      <c r="I8884" t="s">
        <v>20</v>
      </c>
      <c r="J8884" t="s">
        <v>57</v>
      </c>
      <c r="K8884" t="s">
        <v>57</v>
      </c>
      <c r="L8884" t="s">
        <v>57</v>
      </c>
      <c r="M8884" t="s">
        <v>57</v>
      </c>
      <c r="N8884">
        <v>1</v>
      </c>
      <c r="O8884">
        <v>128</v>
      </c>
      <c r="P8884">
        <v>10</v>
      </c>
      <c r="Q8884">
        <v>4.0999999999999996</v>
      </c>
      <c r="R8884">
        <v>2018</v>
      </c>
      <c r="S8884">
        <v>1</v>
      </c>
      <c r="T8884">
        <v>23</v>
      </c>
      <c r="U8884" s="1">
        <v>43123</v>
      </c>
      <c r="V8884" s="5">
        <f>Main[[#This Row],[Average_Cost_for_two]] * VLOOKUP(Main[[#This Row],[Currency]],'Currency'!A:B,2,FALSE)</f>
        <v>10</v>
      </c>
      <c r="W8884" s="5" t="str">
        <f>IF(Main[[#This Row],[Avg_Cost_USD]]&lt;10,"Low",
IF(Main[[#This Row],[Avg_Cost_USD]]&lt;=30,"Medium","High"))</f>
        <v>Medium</v>
      </c>
    </row>
    <row r="8885" spans="1:23" x14ac:dyDescent="0.3">
      <c r="A8885">
        <v>17342648</v>
      </c>
      <c r="B8885" t="s">
        <v>9472</v>
      </c>
      <c r="C8885">
        <v>216</v>
      </c>
      <c r="D8885" t="s">
        <v>1063</v>
      </c>
      <c r="E8885" t="s">
        <v>1063</v>
      </c>
      <c r="F8885">
        <v>-90.668474599999996</v>
      </c>
      <c r="G8885">
        <v>42.503200399999997</v>
      </c>
      <c r="H8885" t="s">
        <v>1351</v>
      </c>
      <c r="I8885" t="s">
        <v>20</v>
      </c>
      <c r="J8885" t="s">
        <v>57</v>
      </c>
      <c r="K8885" t="s">
        <v>57</v>
      </c>
      <c r="L8885" t="s">
        <v>57</v>
      </c>
      <c r="M8885" t="s">
        <v>57</v>
      </c>
      <c r="N8885">
        <v>1</v>
      </c>
      <c r="O8885">
        <v>153</v>
      </c>
      <c r="P8885">
        <v>10</v>
      </c>
      <c r="Q8885">
        <v>3.4</v>
      </c>
      <c r="R8885">
        <v>2015</v>
      </c>
      <c r="S8885">
        <v>1</v>
      </c>
      <c r="T8885">
        <v>14</v>
      </c>
      <c r="U8885" s="1">
        <v>42018</v>
      </c>
      <c r="V8885" s="5">
        <f>Main[[#This Row],[Average_Cost_for_two]] * VLOOKUP(Main[[#This Row],[Currency]],'Currency'!A:B,2,FALSE)</f>
        <v>10</v>
      </c>
      <c r="W8885" s="5" t="str">
        <f>IF(Main[[#This Row],[Avg_Cost_USD]]&lt;10,"Low",
IF(Main[[#This Row],[Avg_Cost_USD]]&lt;=30,"Medium","High"))</f>
        <v>Medium</v>
      </c>
    </row>
    <row r="8886" spans="1:23" x14ac:dyDescent="0.3">
      <c r="A8886">
        <v>17375049</v>
      </c>
      <c r="B8886" t="s">
        <v>9473</v>
      </c>
      <c r="C8886">
        <v>216</v>
      </c>
      <c r="D8886" t="s">
        <v>9160</v>
      </c>
      <c r="E8886" t="s">
        <v>9161</v>
      </c>
      <c r="F8886">
        <v>-83.989317</v>
      </c>
      <c r="G8886">
        <v>34.541043999999999</v>
      </c>
      <c r="H8886" t="s">
        <v>1526</v>
      </c>
      <c r="I8886" t="s">
        <v>20</v>
      </c>
      <c r="J8886" t="s">
        <v>57</v>
      </c>
      <c r="K8886" t="s">
        <v>57</v>
      </c>
      <c r="L8886" t="s">
        <v>57</v>
      </c>
      <c r="M8886" t="s">
        <v>57</v>
      </c>
      <c r="N8886">
        <v>1</v>
      </c>
      <c r="O8886">
        <v>267</v>
      </c>
      <c r="P8886">
        <v>10</v>
      </c>
      <c r="Q8886">
        <v>4.4000000000000004</v>
      </c>
      <c r="R8886">
        <v>2015</v>
      </c>
      <c r="S8886">
        <v>1</v>
      </c>
      <c r="T8886">
        <v>28</v>
      </c>
      <c r="U8886" s="1">
        <v>42032</v>
      </c>
      <c r="V8886" s="5">
        <f>Main[[#This Row],[Average_Cost_for_two]] * VLOOKUP(Main[[#This Row],[Currency]],'Currency'!A:B,2,FALSE)</f>
        <v>10</v>
      </c>
      <c r="W8886" s="5" t="str">
        <f>IF(Main[[#This Row],[Avg_Cost_USD]]&lt;10,"Low",
IF(Main[[#This Row],[Avg_Cost_USD]]&lt;=30,"Medium","High"))</f>
        <v>Medium</v>
      </c>
    </row>
    <row r="8887" spans="1:23" x14ac:dyDescent="0.3">
      <c r="A8887">
        <v>17375047</v>
      </c>
      <c r="B8887" t="s">
        <v>9474</v>
      </c>
      <c r="C8887">
        <v>216</v>
      </c>
      <c r="D8887" t="s">
        <v>9160</v>
      </c>
      <c r="E8887" t="s">
        <v>9160</v>
      </c>
      <c r="F8887">
        <v>-83.857992999999993</v>
      </c>
      <c r="G8887">
        <v>34.300182</v>
      </c>
      <c r="H8887" t="s">
        <v>1004</v>
      </c>
      <c r="I8887" t="s">
        <v>20</v>
      </c>
      <c r="J8887" t="s">
        <v>57</v>
      </c>
      <c r="K8887" t="s">
        <v>57</v>
      </c>
      <c r="L8887" t="s">
        <v>57</v>
      </c>
      <c r="M8887" t="s">
        <v>57</v>
      </c>
      <c r="N8887">
        <v>1</v>
      </c>
      <c r="O8887">
        <v>357</v>
      </c>
      <c r="P8887">
        <v>10</v>
      </c>
      <c r="Q8887">
        <v>4.5999999999999996</v>
      </c>
      <c r="R8887">
        <v>2011</v>
      </c>
      <c r="S8887">
        <v>1</v>
      </c>
      <c r="T8887">
        <v>3</v>
      </c>
      <c r="U8887" s="1">
        <v>40546</v>
      </c>
      <c r="V8887" s="5">
        <f>Main[[#This Row],[Average_Cost_for_two]] * VLOOKUP(Main[[#This Row],[Currency]],'Currency'!A:B,2,FALSE)</f>
        <v>10</v>
      </c>
      <c r="W8887" s="5" t="str">
        <f>IF(Main[[#This Row],[Avg_Cost_USD]]&lt;10,"Low",
IF(Main[[#This Row],[Avg_Cost_USD]]&lt;=30,"Medium","High"))</f>
        <v>Medium</v>
      </c>
    </row>
    <row r="8888" spans="1:23" x14ac:dyDescent="0.3">
      <c r="A8888">
        <v>17501247</v>
      </c>
      <c r="B8888" t="s">
        <v>9475</v>
      </c>
      <c r="C8888">
        <v>216</v>
      </c>
      <c r="D8888" t="s">
        <v>1058</v>
      </c>
      <c r="E8888" t="s">
        <v>9189</v>
      </c>
      <c r="F8888">
        <v>-83.666499999999999</v>
      </c>
      <c r="G8888">
        <v>32.618400000000001</v>
      </c>
      <c r="H8888" t="s">
        <v>9204</v>
      </c>
      <c r="I8888" t="s">
        <v>20</v>
      </c>
      <c r="J8888" t="s">
        <v>57</v>
      </c>
      <c r="K8888" t="s">
        <v>57</v>
      </c>
      <c r="L8888" t="s">
        <v>57</v>
      </c>
      <c r="M8888" t="s">
        <v>57</v>
      </c>
      <c r="N8888">
        <v>1</v>
      </c>
      <c r="O8888">
        <v>153</v>
      </c>
      <c r="P8888">
        <v>10</v>
      </c>
      <c r="Q8888">
        <v>3.7</v>
      </c>
      <c r="R8888">
        <v>2013</v>
      </c>
      <c r="S8888">
        <v>1</v>
      </c>
      <c r="T8888">
        <v>17</v>
      </c>
      <c r="U8888" s="1">
        <v>41291</v>
      </c>
      <c r="V8888" s="5">
        <f>Main[[#This Row],[Average_Cost_for_two]] * VLOOKUP(Main[[#This Row],[Currency]],'Currency'!A:B,2,FALSE)</f>
        <v>10</v>
      </c>
      <c r="W8888" s="5" t="str">
        <f>IF(Main[[#This Row],[Avg_Cost_USD]]&lt;10,"Low",
IF(Main[[#This Row],[Avg_Cost_USD]]&lt;=30,"Medium","High"))</f>
        <v>Medium</v>
      </c>
    </row>
    <row r="8889" spans="1:23" x14ac:dyDescent="0.3">
      <c r="A8889">
        <v>17580511</v>
      </c>
      <c r="B8889" t="s">
        <v>9476</v>
      </c>
      <c r="C8889">
        <v>216</v>
      </c>
      <c r="D8889" t="s">
        <v>9168</v>
      </c>
      <c r="E8889" t="s">
        <v>9326</v>
      </c>
      <c r="F8889">
        <v>-87.421896200000006</v>
      </c>
      <c r="G8889">
        <v>30.319982400000001</v>
      </c>
      <c r="H8889" t="s">
        <v>9477</v>
      </c>
      <c r="I8889" t="s">
        <v>20</v>
      </c>
      <c r="J8889" t="s">
        <v>57</v>
      </c>
      <c r="K8889" t="s">
        <v>57</v>
      </c>
      <c r="L8889" t="s">
        <v>57</v>
      </c>
      <c r="M8889" t="s">
        <v>57</v>
      </c>
      <c r="N8889">
        <v>1</v>
      </c>
      <c r="O8889">
        <v>816</v>
      </c>
      <c r="P8889">
        <v>10</v>
      </c>
      <c r="Q8889">
        <v>4.7</v>
      </c>
      <c r="R8889">
        <v>2014</v>
      </c>
      <c r="S8889">
        <v>1</v>
      </c>
      <c r="T8889">
        <v>17</v>
      </c>
      <c r="U8889" s="1">
        <v>41656</v>
      </c>
      <c r="V8889" s="5">
        <f>Main[[#This Row],[Average_Cost_for_two]] * VLOOKUP(Main[[#This Row],[Currency]],'Currency'!A:B,2,FALSE)</f>
        <v>10</v>
      </c>
      <c r="W8889" s="5" t="str">
        <f>IF(Main[[#This Row],[Avg_Cost_USD]]&lt;10,"Low",
IF(Main[[#This Row],[Avg_Cost_USD]]&lt;=30,"Medium","High"))</f>
        <v>Medium</v>
      </c>
    </row>
    <row r="8890" spans="1:23" x14ac:dyDescent="0.3">
      <c r="A8890">
        <v>17145077</v>
      </c>
      <c r="B8890" t="s">
        <v>9478</v>
      </c>
      <c r="C8890">
        <v>216</v>
      </c>
      <c r="D8890" t="s">
        <v>1052</v>
      </c>
      <c r="E8890" t="s">
        <v>9172</v>
      </c>
      <c r="F8890">
        <v>-156.674835</v>
      </c>
      <c r="G8890">
        <v>20.885225999999999</v>
      </c>
      <c r="H8890" t="s">
        <v>1218</v>
      </c>
      <c r="I8890" t="s">
        <v>20</v>
      </c>
      <c r="J8890" t="s">
        <v>57</v>
      </c>
      <c r="K8890" t="s">
        <v>57</v>
      </c>
      <c r="L8890" t="s">
        <v>57</v>
      </c>
      <c r="M8890" t="s">
        <v>57</v>
      </c>
      <c r="N8890">
        <v>1</v>
      </c>
      <c r="O8890">
        <v>723</v>
      </c>
      <c r="P8890">
        <v>10</v>
      </c>
      <c r="Q8890">
        <v>4.5999999999999996</v>
      </c>
      <c r="R8890">
        <v>2018</v>
      </c>
      <c r="S8890">
        <v>1</v>
      </c>
      <c r="T8890">
        <v>8</v>
      </c>
      <c r="U8890" s="1">
        <v>43108</v>
      </c>
      <c r="V8890" s="5">
        <f>Main[[#This Row],[Average_Cost_for_two]] * VLOOKUP(Main[[#This Row],[Currency]],'Currency'!A:B,2,FALSE)</f>
        <v>10</v>
      </c>
      <c r="W8890" s="5" t="str">
        <f>IF(Main[[#This Row],[Avg_Cost_USD]]&lt;10,"Low",
IF(Main[[#This Row],[Avg_Cost_USD]]&lt;=30,"Medium","High"))</f>
        <v>Medium</v>
      </c>
    </row>
    <row r="8891" spans="1:23" x14ac:dyDescent="0.3">
      <c r="A8891">
        <v>17621793</v>
      </c>
      <c r="B8891" t="s">
        <v>9479</v>
      </c>
      <c r="C8891">
        <v>216</v>
      </c>
      <c r="D8891" t="s">
        <v>1021</v>
      </c>
      <c r="E8891" t="s">
        <v>1021</v>
      </c>
      <c r="F8891">
        <v>-96.404799999999994</v>
      </c>
      <c r="G8891">
        <v>42.4985</v>
      </c>
      <c r="H8891" t="s">
        <v>9170</v>
      </c>
      <c r="I8891" t="s">
        <v>20</v>
      </c>
      <c r="J8891" t="s">
        <v>57</v>
      </c>
      <c r="K8891" t="s">
        <v>57</v>
      </c>
      <c r="L8891" t="s">
        <v>57</v>
      </c>
      <c r="M8891" t="s">
        <v>57</v>
      </c>
      <c r="N8891">
        <v>1</v>
      </c>
      <c r="O8891">
        <v>97</v>
      </c>
      <c r="P8891">
        <v>10</v>
      </c>
      <c r="Q8891">
        <v>3.7</v>
      </c>
      <c r="R8891">
        <v>2017</v>
      </c>
      <c r="S8891">
        <v>1</v>
      </c>
      <c r="T8891">
        <v>7</v>
      </c>
      <c r="U8891" s="1">
        <v>42742</v>
      </c>
      <c r="V8891" s="5">
        <f>Main[[#This Row],[Average_Cost_for_two]] * VLOOKUP(Main[[#This Row],[Currency]],'Currency'!A:B,2,FALSE)</f>
        <v>10</v>
      </c>
      <c r="W8891" s="5" t="str">
        <f>IF(Main[[#This Row],[Avg_Cost_USD]]&lt;10,"Low",
IF(Main[[#This Row],[Avg_Cost_USD]]&lt;=30,"Medium","High"))</f>
        <v>Medium</v>
      </c>
    </row>
    <row r="8892" spans="1:23" x14ac:dyDescent="0.3">
      <c r="A8892">
        <v>17621796</v>
      </c>
      <c r="B8892" t="s">
        <v>9480</v>
      </c>
      <c r="C8892">
        <v>216</v>
      </c>
      <c r="D8892" t="s">
        <v>1021</v>
      </c>
      <c r="E8892" t="s">
        <v>1021</v>
      </c>
      <c r="F8892">
        <v>-96.378049000000004</v>
      </c>
      <c r="G8892">
        <v>42.495533999999999</v>
      </c>
      <c r="H8892" t="s">
        <v>9481</v>
      </c>
      <c r="I8892" t="s">
        <v>20</v>
      </c>
      <c r="J8892" t="s">
        <v>57</v>
      </c>
      <c r="K8892" t="s">
        <v>57</v>
      </c>
      <c r="L8892" t="s">
        <v>57</v>
      </c>
      <c r="M8892" t="s">
        <v>57</v>
      </c>
      <c r="N8892">
        <v>1</v>
      </c>
      <c r="O8892">
        <v>161</v>
      </c>
      <c r="P8892">
        <v>10</v>
      </c>
      <c r="Q8892">
        <v>3.9</v>
      </c>
      <c r="R8892">
        <v>2015</v>
      </c>
      <c r="S8892">
        <v>1</v>
      </c>
      <c r="T8892">
        <v>15</v>
      </c>
      <c r="U8892" s="1">
        <v>42019</v>
      </c>
      <c r="V8892" s="5">
        <f>Main[[#This Row],[Average_Cost_for_two]] * VLOOKUP(Main[[#This Row],[Currency]],'Currency'!A:B,2,FALSE)</f>
        <v>10</v>
      </c>
      <c r="W8892" s="5" t="str">
        <f>IF(Main[[#This Row],[Avg_Cost_USD]]&lt;10,"Low",
IF(Main[[#This Row],[Avg_Cost_USD]]&lt;=30,"Medium","High"))</f>
        <v>Medium</v>
      </c>
    </row>
    <row r="8893" spans="1:23" x14ac:dyDescent="0.3">
      <c r="A8893">
        <v>17621832</v>
      </c>
      <c r="B8893" t="s">
        <v>9482</v>
      </c>
      <c r="C8893">
        <v>216</v>
      </c>
      <c r="D8893" t="s">
        <v>1021</v>
      </c>
      <c r="E8893" t="s">
        <v>1021</v>
      </c>
      <c r="F8893">
        <v>-96.406390400000006</v>
      </c>
      <c r="G8893">
        <v>42.493068100000002</v>
      </c>
      <c r="H8893" t="s">
        <v>2485</v>
      </c>
      <c r="I8893" t="s">
        <v>20</v>
      </c>
      <c r="J8893" t="s">
        <v>57</v>
      </c>
      <c r="K8893" t="s">
        <v>57</v>
      </c>
      <c r="L8893" t="s">
        <v>57</v>
      </c>
      <c r="M8893" t="s">
        <v>57</v>
      </c>
      <c r="N8893">
        <v>1</v>
      </c>
      <c r="O8893">
        <v>195</v>
      </c>
      <c r="P8893">
        <v>10</v>
      </c>
      <c r="Q8893">
        <v>3.8</v>
      </c>
      <c r="R8893">
        <v>2014</v>
      </c>
      <c r="S8893">
        <v>1</v>
      </c>
      <c r="T8893">
        <v>3</v>
      </c>
      <c r="U8893" s="1">
        <v>41642</v>
      </c>
      <c r="V8893" s="5">
        <f>Main[[#This Row],[Average_Cost_for_two]] * VLOOKUP(Main[[#This Row],[Currency]],'Currency'!A:B,2,FALSE)</f>
        <v>10</v>
      </c>
      <c r="W8893" s="5" t="str">
        <f>IF(Main[[#This Row],[Avg_Cost_USD]]&lt;10,"Low",
IF(Main[[#This Row],[Avg_Cost_USD]]&lt;=30,"Medium","High"))</f>
        <v>Medium</v>
      </c>
    </row>
    <row r="8894" spans="1:23" x14ac:dyDescent="0.3">
      <c r="A8894">
        <v>17621746</v>
      </c>
      <c r="B8894" t="s">
        <v>9483</v>
      </c>
      <c r="C8894">
        <v>216</v>
      </c>
      <c r="D8894" t="s">
        <v>1021</v>
      </c>
      <c r="E8894" t="s">
        <v>1021</v>
      </c>
      <c r="F8894">
        <v>-96.413600000000002</v>
      </c>
      <c r="G8894">
        <v>42.501100000000001</v>
      </c>
      <c r="H8894" t="s">
        <v>9484</v>
      </c>
      <c r="I8894" t="s">
        <v>20</v>
      </c>
      <c r="J8894" t="s">
        <v>57</v>
      </c>
      <c r="K8894" t="s">
        <v>57</v>
      </c>
      <c r="L8894" t="s">
        <v>57</v>
      </c>
      <c r="M8894" t="s">
        <v>57</v>
      </c>
      <c r="N8894">
        <v>1</v>
      </c>
      <c r="O8894">
        <v>303</v>
      </c>
      <c r="P8894">
        <v>10</v>
      </c>
      <c r="Q8894">
        <v>4</v>
      </c>
      <c r="R8894">
        <v>2017</v>
      </c>
      <c r="S8894">
        <v>1</v>
      </c>
      <c r="T8894">
        <v>15</v>
      </c>
      <c r="U8894" s="1">
        <v>42750</v>
      </c>
      <c r="V8894" s="5">
        <f>Main[[#This Row],[Average_Cost_for_two]] * VLOOKUP(Main[[#This Row],[Currency]],'Currency'!A:B,2,FALSE)</f>
        <v>10</v>
      </c>
      <c r="W8894" s="5" t="str">
        <f>IF(Main[[#This Row],[Avg_Cost_USD]]&lt;10,"Low",
IF(Main[[#This Row],[Avg_Cost_USD]]&lt;=30,"Medium","High"))</f>
        <v>Medium</v>
      </c>
    </row>
    <row r="8895" spans="1:23" x14ac:dyDescent="0.3">
      <c r="A8895">
        <v>17696901</v>
      </c>
      <c r="B8895" t="s">
        <v>9485</v>
      </c>
      <c r="C8895">
        <v>216</v>
      </c>
      <c r="D8895" t="s">
        <v>9266</v>
      </c>
      <c r="E8895" t="s">
        <v>9267</v>
      </c>
      <c r="F8895">
        <v>-92.432199999999995</v>
      </c>
      <c r="G8895">
        <v>42.513300000000001</v>
      </c>
      <c r="H8895" t="s">
        <v>335</v>
      </c>
      <c r="I8895" t="s">
        <v>20</v>
      </c>
      <c r="J8895" t="s">
        <v>57</v>
      </c>
      <c r="K8895" t="s">
        <v>57</v>
      </c>
      <c r="L8895" t="s">
        <v>57</v>
      </c>
      <c r="M8895" t="s">
        <v>57</v>
      </c>
      <c r="N8895">
        <v>1</v>
      </c>
      <c r="O8895">
        <v>136</v>
      </c>
      <c r="P8895">
        <v>10</v>
      </c>
      <c r="Q8895">
        <v>3.8</v>
      </c>
      <c r="R8895">
        <v>2012</v>
      </c>
      <c r="S8895">
        <v>1</v>
      </c>
      <c r="T8895">
        <v>6</v>
      </c>
      <c r="U8895" s="1">
        <v>40914</v>
      </c>
      <c r="V8895" s="5">
        <f>Main[[#This Row],[Average_Cost_for_two]] * VLOOKUP(Main[[#This Row],[Currency]],'Currency'!A:B,2,FALSE)</f>
        <v>10</v>
      </c>
      <c r="W8895" s="5" t="str">
        <f>IF(Main[[#This Row],[Avg_Cost_USD]]&lt;10,"Low",
IF(Main[[#This Row],[Avg_Cost_USD]]&lt;=30,"Medium","High"))</f>
        <v>Medium</v>
      </c>
    </row>
    <row r="8896" spans="1:23" x14ac:dyDescent="0.3">
      <c r="A8896">
        <v>17697389</v>
      </c>
      <c r="B8896" t="s">
        <v>9486</v>
      </c>
      <c r="C8896">
        <v>216</v>
      </c>
      <c r="D8896" t="s">
        <v>9266</v>
      </c>
      <c r="E8896" t="s">
        <v>9266</v>
      </c>
      <c r="F8896">
        <v>-92.335522999999995</v>
      </c>
      <c r="G8896">
        <v>42.498399999999997</v>
      </c>
      <c r="H8896" t="s">
        <v>9487</v>
      </c>
      <c r="I8896" t="s">
        <v>20</v>
      </c>
      <c r="J8896" t="s">
        <v>57</v>
      </c>
      <c r="K8896" t="s">
        <v>57</v>
      </c>
      <c r="L8896" t="s">
        <v>57</v>
      </c>
      <c r="M8896" t="s">
        <v>57</v>
      </c>
      <c r="N8896">
        <v>1</v>
      </c>
      <c r="O8896">
        <v>101</v>
      </c>
      <c r="P8896">
        <v>10</v>
      </c>
      <c r="Q8896">
        <v>3.7</v>
      </c>
      <c r="R8896">
        <v>2017</v>
      </c>
      <c r="S8896">
        <v>1</v>
      </c>
      <c r="T8896">
        <v>19</v>
      </c>
      <c r="U8896" s="1">
        <v>42754</v>
      </c>
      <c r="V8896" s="5">
        <f>Main[[#This Row],[Average_Cost_for_two]] * VLOOKUP(Main[[#This Row],[Currency]],'Currency'!A:B,2,FALSE)</f>
        <v>10</v>
      </c>
      <c r="W8896" s="5" t="str">
        <f>IF(Main[[#This Row],[Avg_Cost_USD]]&lt;10,"Low",
IF(Main[[#This Row],[Avg_Cost_USD]]&lt;=30,"Medium","High"))</f>
        <v>Medium</v>
      </c>
    </row>
    <row r="8897" spans="1:23" x14ac:dyDescent="0.3">
      <c r="A8897">
        <v>17330397</v>
      </c>
      <c r="B8897" t="s">
        <v>9488</v>
      </c>
      <c r="C8897">
        <v>216</v>
      </c>
      <c r="D8897" t="s">
        <v>9107</v>
      </c>
      <c r="E8897" t="s">
        <v>9107</v>
      </c>
      <c r="F8897">
        <v>-84.9876</v>
      </c>
      <c r="G8897">
        <v>32.463700000000003</v>
      </c>
      <c r="H8897" t="s">
        <v>9489</v>
      </c>
      <c r="I8897" t="s">
        <v>20</v>
      </c>
      <c r="J8897" t="s">
        <v>57</v>
      </c>
      <c r="K8897" t="s">
        <v>57</v>
      </c>
      <c r="L8897" t="s">
        <v>57</v>
      </c>
      <c r="M8897" t="s">
        <v>57</v>
      </c>
      <c r="N8897">
        <v>1</v>
      </c>
      <c r="O8897">
        <v>123</v>
      </c>
      <c r="P8897">
        <v>10</v>
      </c>
      <c r="Q8897">
        <v>3.7</v>
      </c>
      <c r="R8897">
        <v>2012</v>
      </c>
      <c r="S8897">
        <v>12</v>
      </c>
      <c r="T8897">
        <v>28</v>
      </c>
      <c r="U8897" s="1">
        <v>41271</v>
      </c>
      <c r="V8897" s="5">
        <f>Main[[#This Row],[Average_Cost_for_two]] * VLOOKUP(Main[[#This Row],[Currency]],'Currency'!A:B,2,FALSE)</f>
        <v>10</v>
      </c>
      <c r="W8897" s="5" t="str">
        <f>IF(Main[[#This Row],[Avg_Cost_USD]]&lt;10,"Low",
IF(Main[[#This Row],[Avg_Cost_USD]]&lt;=30,"Medium","High"))</f>
        <v>Medium</v>
      </c>
    </row>
    <row r="8898" spans="1:23" x14ac:dyDescent="0.3">
      <c r="A8898">
        <v>17334355</v>
      </c>
      <c r="B8898" t="s">
        <v>9490</v>
      </c>
      <c r="C8898">
        <v>216</v>
      </c>
      <c r="D8898" t="s">
        <v>9289</v>
      </c>
      <c r="E8898" t="s">
        <v>9491</v>
      </c>
      <c r="F8898">
        <v>-84.767910999999998</v>
      </c>
      <c r="G8898">
        <v>34.752476000000001</v>
      </c>
      <c r="H8898" t="s">
        <v>9492</v>
      </c>
      <c r="I8898" t="s">
        <v>20</v>
      </c>
      <c r="J8898" t="s">
        <v>57</v>
      </c>
      <c r="K8898" t="s">
        <v>57</v>
      </c>
      <c r="L8898" t="s">
        <v>57</v>
      </c>
      <c r="M8898" t="s">
        <v>57</v>
      </c>
      <c r="N8898">
        <v>1</v>
      </c>
      <c r="O8898">
        <v>66</v>
      </c>
      <c r="P8898">
        <v>10</v>
      </c>
      <c r="Q8898">
        <v>3.9</v>
      </c>
      <c r="R8898">
        <v>2011</v>
      </c>
      <c r="S8898">
        <v>12</v>
      </c>
      <c r="T8898">
        <v>10</v>
      </c>
      <c r="U8898" s="1">
        <v>40887</v>
      </c>
      <c r="V8898" s="5">
        <f>Main[[#This Row],[Average_Cost_for_two]] * VLOOKUP(Main[[#This Row],[Currency]],'Currency'!A:B,2,FALSE)</f>
        <v>10</v>
      </c>
      <c r="W8898" s="5" t="str">
        <f>IF(Main[[#This Row],[Avg_Cost_USD]]&lt;10,"Low",
IF(Main[[#This Row],[Avg_Cost_USD]]&lt;=30,"Medium","High"))</f>
        <v>Medium</v>
      </c>
    </row>
    <row r="8899" spans="1:23" x14ac:dyDescent="0.3">
      <c r="A8899">
        <v>17334414</v>
      </c>
      <c r="B8899" t="s">
        <v>9493</v>
      </c>
      <c r="C8899">
        <v>216</v>
      </c>
      <c r="D8899" t="s">
        <v>9289</v>
      </c>
      <c r="E8899" t="s">
        <v>9494</v>
      </c>
      <c r="F8899">
        <v>-85.294955000000002</v>
      </c>
      <c r="G8899">
        <v>34.705092999999998</v>
      </c>
      <c r="H8899" t="s">
        <v>9467</v>
      </c>
      <c r="I8899" t="s">
        <v>20</v>
      </c>
      <c r="J8899" t="s">
        <v>57</v>
      </c>
      <c r="K8899" t="s">
        <v>57</v>
      </c>
      <c r="L8899" t="s">
        <v>57</v>
      </c>
      <c r="M8899" t="s">
        <v>57</v>
      </c>
      <c r="N8899">
        <v>1</v>
      </c>
      <c r="O8899">
        <v>25</v>
      </c>
      <c r="P8899">
        <v>10</v>
      </c>
      <c r="Q8899">
        <v>3.7</v>
      </c>
      <c r="R8899">
        <v>2011</v>
      </c>
      <c r="S8899">
        <v>12</v>
      </c>
      <c r="T8899">
        <v>19</v>
      </c>
      <c r="U8899" s="1">
        <v>40896</v>
      </c>
      <c r="V8899" s="5">
        <f>Main[[#This Row],[Average_Cost_for_two]] * VLOOKUP(Main[[#This Row],[Currency]],'Currency'!A:B,2,FALSE)</f>
        <v>10</v>
      </c>
      <c r="W8899" s="5" t="str">
        <f>IF(Main[[#This Row],[Avg_Cost_USD]]&lt;10,"Low",
IF(Main[[#This Row],[Avg_Cost_USD]]&lt;=30,"Medium","High"))</f>
        <v>Medium</v>
      </c>
    </row>
    <row r="8900" spans="1:23" x14ac:dyDescent="0.3">
      <c r="A8900">
        <v>17335219</v>
      </c>
      <c r="B8900" t="s">
        <v>9495</v>
      </c>
      <c r="C8900">
        <v>216</v>
      </c>
      <c r="D8900" t="s">
        <v>1084</v>
      </c>
      <c r="E8900" t="s">
        <v>9309</v>
      </c>
      <c r="F8900">
        <v>-90.504176000000001</v>
      </c>
      <c r="G8900">
        <v>41.548746000000001</v>
      </c>
      <c r="H8900" t="s">
        <v>9496</v>
      </c>
      <c r="I8900" t="s">
        <v>20</v>
      </c>
      <c r="J8900" t="s">
        <v>57</v>
      </c>
      <c r="K8900" t="s">
        <v>57</v>
      </c>
      <c r="L8900" t="s">
        <v>57</v>
      </c>
      <c r="M8900" t="s">
        <v>57</v>
      </c>
      <c r="N8900">
        <v>1</v>
      </c>
      <c r="O8900">
        <v>85</v>
      </c>
      <c r="P8900">
        <v>10</v>
      </c>
      <c r="Q8900">
        <v>4</v>
      </c>
      <c r="R8900">
        <v>2014</v>
      </c>
      <c r="S8900">
        <v>12</v>
      </c>
      <c r="T8900">
        <v>24</v>
      </c>
      <c r="U8900" s="1">
        <v>41997</v>
      </c>
      <c r="V8900" s="5">
        <f>Main[[#This Row],[Average_Cost_for_two]] * VLOOKUP(Main[[#This Row],[Currency]],'Currency'!A:B,2,FALSE)</f>
        <v>10</v>
      </c>
      <c r="W8900" s="5" t="str">
        <f>IF(Main[[#This Row],[Avg_Cost_USD]]&lt;10,"Low",
IF(Main[[#This Row],[Avg_Cost_USD]]&lt;=30,"Medium","High"))</f>
        <v>Medium</v>
      </c>
    </row>
    <row r="8901" spans="1:23" x14ac:dyDescent="0.3">
      <c r="A8901">
        <v>17375078</v>
      </c>
      <c r="B8901" t="s">
        <v>9497</v>
      </c>
      <c r="C8901">
        <v>216</v>
      </c>
      <c r="D8901" t="s">
        <v>9160</v>
      </c>
      <c r="E8901" t="s">
        <v>9161</v>
      </c>
      <c r="F8901">
        <v>-83.983939000000007</v>
      </c>
      <c r="G8901">
        <v>34.533625999999998</v>
      </c>
      <c r="H8901" t="s">
        <v>9471</v>
      </c>
      <c r="I8901" t="s">
        <v>20</v>
      </c>
      <c r="J8901" t="s">
        <v>57</v>
      </c>
      <c r="K8901" t="s">
        <v>57</v>
      </c>
      <c r="L8901" t="s">
        <v>57</v>
      </c>
      <c r="M8901" t="s">
        <v>57</v>
      </c>
      <c r="N8901">
        <v>1</v>
      </c>
      <c r="O8901">
        <v>133</v>
      </c>
      <c r="P8901">
        <v>10</v>
      </c>
      <c r="Q8901">
        <v>3.9</v>
      </c>
      <c r="R8901">
        <v>2016</v>
      </c>
      <c r="S8901">
        <v>12</v>
      </c>
      <c r="T8901">
        <v>5</v>
      </c>
      <c r="U8901" s="1">
        <v>42709</v>
      </c>
      <c r="V8901" s="5">
        <f>Main[[#This Row],[Average_Cost_for_two]] * VLOOKUP(Main[[#This Row],[Currency]],'Currency'!A:B,2,FALSE)</f>
        <v>10</v>
      </c>
      <c r="W8901" s="5" t="str">
        <f>IF(Main[[#This Row],[Avg_Cost_USD]]&lt;10,"Low",
IF(Main[[#This Row],[Avg_Cost_USD]]&lt;=30,"Medium","High"))</f>
        <v>Medium</v>
      </c>
    </row>
    <row r="8902" spans="1:23" x14ac:dyDescent="0.3">
      <c r="A8902">
        <v>17501301</v>
      </c>
      <c r="B8902" t="s">
        <v>9498</v>
      </c>
      <c r="C8902">
        <v>216</v>
      </c>
      <c r="D8902" t="s">
        <v>1058</v>
      </c>
      <c r="E8902" t="s">
        <v>9189</v>
      </c>
      <c r="F8902">
        <v>-83.665557000000007</v>
      </c>
      <c r="G8902">
        <v>32.593263999999998</v>
      </c>
      <c r="H8902" t="s">
        <v>9204</v>
      </c>
      <c r="I8902" t="s">
        <v>20</v>
      </c>
      <c r="J8902" t="s">
        <v>57</v>
      </c>
      <c r="K8902" t="s">
        <v>57</v>
      </c>
      <c r="L8902" t="s">
        <v>57</v>
      </c>
      <c r="M8902" t="s">
        <v>57</v>
      </c>
      <c r="N8902">
        <v>1</v>
      </c>
      <c r="O8902">
        <v>232</v>
      </c>
      <c r="P8902">
        <v>10</v>
      </c>
      <c r="Q8902">
        <v>4</v>
      </c>
      <c r="R8902">
        <v>2018</v>
      </c>
      <c r="S8902">
        <v>12</v>
      </c>
      <c r="T8902">
        <v>19</v>
      </c>
      <c r="U8902" s="1">
        <v>43453</v>
      </c>
      <c r="V8902" s="5">
        <f>Main[[#This Row],[Average_Cost_for_two]] * VLOOKUP(Main[[#This Row],[Currency]],'Currency'!A:B,2,FALSE)</f>
        <v>10</v>
      </c>
      <c r="W8902" s="5" t="str">
        <f>IF(Main[[#This Row],[Avg_Cost_USD]]&lt;10,"Low",
IF(Main[[#This Row],[Avg_Cost_USD]]&lt;=30,"Medium","High"))</f>
        <v>Medium</v>
      </c>
    </row>
    <row r="8903" spans="1:23" x14ac:dyDescent="0.3">
      <c r="A8903">
        <v>17582677</v>
      </c>
      <c r="B8903" t="s">
        <v>9499</v>
      </c>
      <c r="C8903">
        <v>216</v>
      </c>
      <c r="D8903" t="s">
        <v>9082</v>
      </c>
      <c r="E8903" t="s">
        <v>9082</v>
      </c>
      <c r="F8903">
        <v>-112.459988</v>
      </c>
      <c r="G8903">
        <v>42.878076999999998</v>
      </c>
      <c r="H8903" t="s">
        <v>9500</v>
      </c>
      <c r="I8903" t="s">
        <v>20</v>
      </c>
      <c r="J8903" t="s">
        <v>57</v>
      </c>
      <c r="K8903" t="s">
        <v>57</v>
      </c>
      <c r="L8903" t="s">
        <v>57</v>
      </c>
      <c r="M8903" t="s">
        <v>57</v>
      </c>
      <c r="N8903">
        <v>1</v>
      </c>
      <c r="O8903">
        <v>57</v>
      </c>
      <c r="P8903">
        <v>10</v>
      </c>
      <c r="Q8903">
        <v>3.5</v>
      </c>
      <c r="R8903">
        <v>2015</v>
      </c>
      <c r="S8903">
        <v>12</v>
      </c>
      <c r="T8903">
        <v>10</v>
      </c>
      <c r="U8903" s="1">
        <v>42348</v>
      </c>
      <c r="V8903" s="5">
        <f>Main[[#This Row],[Average_Cost_for_two]] * VLOOKUP(Main[[#This Row],[Currency]],'Currency'!A:B,2,FALSE)</f>
        <v>10</v>
      </c>
      <c r="W8903" s="5" t="str">
        <f>IF(Main[[#This Row],[Avg_Cost_USD]]&lt;10,"Low",
IF(Main[[#This Row],[Avg_Cost_USD]]&lt;=30,"Medium","High"))</f>
        <v>Medium</v>
      </c>
    </row>
    <row r="8904" spans="1:23" x14ac:dyDescent="0.3">
      <c r="A8904">
        <v>17615924</v>
      </c>
      <c r="B8904" t="s">
        <v>9501</v>
      </c>
      <c r="C8904">
        <v>216</v>
      </c>
      <c r="D8904" t="s">
        <v>1017</v>
      </c>
      <c r="E8904" t="s">
        <v>1017</v>
      </c>
      <c r="F8904">
        <v>-81.089399999999998</v>
      </c>
      <c r="G8904">
        <v>32.078499999999998</v>
      </c>
      <c r="H8904" t="s">
        <v>9502</v>
      </c>
      <c r="I8904" t="s">
        <v>20</v>
      </c>
      <c r="J8904" t="s">
        <v>57</v>
      </c>
      <c r="K8904" t="s">
        <v>57</v>
      </c>
      <c r="L8904" t="s">
        <v>57</v>
      </c>
      <c r="M8904" t="s">
        <v>57</v>
      </c>
      <c r="N8904">
        <v>1</v>
      </c>
      <c r="O8904">
        <v>880</v>
      </c>
      <c r="P8904">
        <v>10</v>
      </c>
      <c r="Q8904">
        <v>4.5999999999999996</v>
      </c>
      <c r="R8904">
        <v>2018</v>
      </c>
      <c r="S8904">
        <v>12</v>
      </c>
      <c r="T8904">
        <v>8</v>
      </c>
      <c r="U8904" s="1">
        <v>43442</v>
      </c>
      <c r="V8904" s="5">
        <f>Main[[#This Row],[Average_Cost_for_two]] * VLOOKUP(Main[[#This Row],[Currency]],'Currency'!A:B,2,FALSE)</f>
        <v>10</v>
      </c>
      <c r="W8904" s="5" t="str">
        <f>IF(Main[[#This Row],[Avg_Cost_USD]]&lt;10,"Low",
IF(Main[[#This Row],[Avg_Cost_USD]]&lt;=30,"Medium","High"))</f>
        <v>Medium</v>
      </c>
    </row>
    <row r="8905" spans="1:23" x14ac:dyDescent="0.3">
      <c r="A8905">
        <v>17616465</v>
      </c>
      <c r="B8905" t="s">
        <v>9503</v>
      </c>
      <c r="C8905">
        <v>216</v>
      </c>
      <c r="D8905" t="s">
        <v>1017</v>
      </c>
      <c r="E8905" t="s">
        <v>9317</v>
      </c>
      <c r="F8905">
        <v>-80.848297000000002</v>
      </c>
      <c r="G8905">
        <v>31.995809999999999</v>
      </c>
      <c r="I8905" t="s">
        <v>20</v>
      </c>
      <c r="J8905" t="s">
        <v>57</v>
      </c>
      <c r="K8905" t="s">
        <v>57</v>
      </c>
      <c r="L8905" t="s">
        <v>57</v>
      </c>
      <c r="M8905" t="s">
        <v>57</v>
      </c>
      <c r="N8905">
        <v>1</v>
      </c>
      <c r="O8905">
        <v>309</v>
      </c>
      <c r="P8905">
        <v>10</v>
      </c>
      <c r="Q8905">
        <v>3.9</v>
      </c>
      <c r="R8905">
        <v>2014</v>
      </c>
      <c r="S8905">
        <v>12</v>
      </c>
      <c r="T8905">
        <v>11</v>
      </c>
      <c r="U8905" s="1">
        <v>41984</v>
      </c>
      <c r="V8905" s="5">
        <f>Main[[#This Row],[Average_Cost_for_two]] * VLOOKUP(Main[[#This Row],[Currency]],'Currency'!A:B,2,FALSE)</f>
        <v>10</v>
      </c>
      <c r="W8905" s="5" t="str">
        <f>IF(Main[[#This Row],[Avg_Cost_USD]]&lt;10,"Low",
IF(Main[[#This Row],[Avg_Cost_USD]]&lt;=30,"Medium","High"))</f>
        <v>Medium</v>
      </c>
    </row>
    <row r="8906" spans="1:23" x14ac:dyDescent="0.3">
      <c r="A8906">
        <v>17293163</v>
      </c>
      <c r="B8906" t="s">
        <v>9504</v>
      </c>
      <c r="C8906">
        <v>216</v>
      </c>
      <c r="D8906" t="s">
        <v>9179</v>
      </c>
      <c r="E8906" t="s">
        <v>9179</v>
      </c>
      <c r="F8906">
        <v>-83.338899999999995</v>
      </c>
      <c r="G8906">
        <v>33.925899999999999</v>
      </c>
      <c r="H8906" t="s">
        <v>5899</v>
      </c>
      <c r="I8906" t="s">
        <v>20</v>
      </c>
      <c r="J8906" t="s">
        <v>57</v>
      </c>
      <c r="K8906" t="s">
        <v>57</v>
      </c>
      <c r="L8906" t="s">
        <v>57</v>
      </c>
      <c r="M8906" t="s">
        <v>57</v>
      </c>
      <c r="N8906">
        <v>1</v>
      </c>
      <c r="O8906">
        <v>439</v>
      </c>
      <c r="P8906">
        <v>10</v>
      </c>
      <c r="Q8906">
        <v>3.9</v>
      </c>
      <c r="R8906">
        <v>2016</v>
      </c>
      <c r="S8906">
        <v>11</v>
      </c>
      <c r="T8906">
        <v>13</v>
      </c>
      <c r="U8906" s="1">
        <v>42687</v>
      </c>
      <c r="V8906" s="5">
        <f>Main[[#This Row],[Average_Cost_for_two]] * VLOOKUP(Main[[#This Row],[Currency]],'Currency'!A:B,2,FALSE)</f>
        <v>10</v>
      </c>
      <c r="W8906" s="5" t="str">
        <f>IF(Main[[#This Row],[Avg_Cost_USD]]&lt;10,"Low",
IF(Main[[#This Row],[Avg_Cost_USD]]&lt;=30,"Medium","High"))</f>
        <v>Medium</v>
      </c>
    </row>
    <row r="8907" spans="1:23" x14ac:dyDescent="0.3">
      <c r="A8907">
        <v>17316201</v>
      </c>
      <c r="B8907" t="s">
        <v>9505</v>
      </c>
      <c r="C8907">
        <v>216</v>
      </c>
      <c r="D8907" t="s">
        <v>9146</v>
      </c>
      <c r="E8907" t="s">
        <v>9183</v>
      </c>
      <c r="F8907">
        <v>-91.726600000000005</v>
      </c>
      <c r="G8907">
        <v>41.963900000000002</v>
      </c>
      <c r="H8907" t="s">
        <v>9506</v>
      </c>
      <c r="I8907" t="s">
        <v>20</v>
      </c>
      <c r="J8907" t="s">
        <v>57</v>
      </c>
      <c r="K8907" t="s">
        <v>57</v>
      </c>
      <c r="L8907" t="s">
        <v>57</v>
      </c>
      <c r="M8907" t="s">
        <v>57</v>
      </c>
      <c r="N8907">
        <v>1</v>
      </c>
      <c r="O8907">
        <v>220</v>
      </c>
      <c r="P8907">
        <v>10</v>
      </c>
      <c r="Q8907">
        <v>4.2</v>
      </c>
      <c r="R8907">
        <v>2016</v>
      </c>
      <c r="S8907">
        <v>11</v>
      </c>
      <c r="T8907">
        <v>13</v>
      </c>
      <c r="U8907" s="1">
        <v>42687</v>
      </c>
      <c r="V8907" s="5">
        <f>Main[[#This Row],[Average_Cost_for_two]] * VLOOKUP(Main[[#This Row],[Currency]],'Currency'!A:B,2,FALSE)</f>
        <v>10</v>
      </c>
      <c r="W8907" s="5" t="str">
        <f>IF(Main[[#This Row],[Avg_Cost_USD]]&lt;10,"Low",
IF(Main[[#This Row],[Avg_Cost_USD]]&lt;=30,"Medium","High"))</f>
        <v>Medium</v>
      </c>
    </row>
    <row r="8908" spans="1:23" x14ac:dyDescent="0.3">
      <c r="A8908">
        <v>17558684</v>
      </c>
      <c r="B8908" t="s">
        <v>9507</v>
      </c>
      <c r="C8908">
        <v>216</v>
      </c>
      <c r="D8908" t="s">
        <v>9508</v>
      </c>
      <c r="E8908" t="s">
        <v>9508</v>
      </c>
      <c r="F8908">
        <v>-123.368151</v>
      </c>
      <c r="G8908">
        <v>46.126967</v>
      </c>
      <c r="H8908" t="s">
        <v>9509</v>
      </c>
      <c r="I8908" t="s">
        <v>20</v>
      </c>
      <c r="J8908" t="s">
        <v>57</v>
      </c>
      <c r="K8908" t="s">
        <v>57</v>
      </c>
      <c r="L8908" t="s">
        <v>57</v>
      </c>
      <c r="M8908" t="s">
        <v>57</v>
      </c>
      <c r="N8908">
        <v>1</v>
      </c>
      <c r="O8908">
        <v>96</v>
      </c>
      <c r="P8908">
        <v>10</v>
      </c>
      <c r="Q8908">
        <v>4.3</v>
      </c>
      <c r="R8908">
        <v>2017</v>
      </c>
      <c r="S8908">
        <v>11</v>
      </c>
      <c r="T8908">
        <v>6</v>
      </c>
      <c r="U8908" s="1">
        <v>43045</v>
      </c>
      <c r="V8908" s="5">
        <f>Main[[#This Row],[Average_Cost_for_two]] * VLOOKUP(Main[[#This Row],[Currency]],'Currency'!A:B,2,FALSE)</f>
        <v>10</v>
      </c>
      <c r="W8908" s="5" t="str">
        <f>IF(Main[[#This Row],[Avg_Cost_USD]]&lt;10,"Low",
IF(Main[[#This Row],[Avg_Cost_USD]]&lt;=30,"Medium","High"))</f>
        <v>Medium</v>
      </c>
    </row>
    <row r="8909" spans="1:23" x14ac:dyDescent="0.3">
      <c r="A8909">
        <v>17257684</v>
      </c>
      <c r="B8909" t="s">
        <v>9510</v>
      </c>
      <c r="C8909">
        <v>216</v>
      </c>
      <c r="D8909" t="s">
        <v>1089</v>
      </c>
      <c r="E8909" t="s">
        <v>9224</v>
      </c>
      <c r="F8909">
        <v>-93.637400999999997</v>
      </c>
      <c r="G8909">
        <v>41.587218999999997</v>
      </c>
      <c r="H8909" t="s">
        <v>9511</v>
      </c>
      <c r="I8909" t="s">
        <v>20</v>
      </c>
      <c r="J8909" t="s">
        <v>57</v>
      </c>
      <c r="K8909" t="s">
        <v>57</v>
      </c>
      <c r="L8909" t="s">
        <v>57</v>
      </c>
      <c r="M8909" t="s">
        <v>57</v>
      </c>
      <c r="N8909">
        <v>1</v>
      </c>
      <c r="O8909">
        <v>659</v>
      </c>
      <c r="P8909">
        <v>10</v>
      </c>
      <c r="Q8909">
        <v>4.4000000000000004</v>
      </c>
      <c r="R8909">
        <v>2015</v>
      </c>
      <c r="S8909">
        <v>11</v>
      </c>
      <c r="T8909">
        <v>16</v>
      </c>
      <c r="U8909" s="1">
        <v>42324</v>
      </c>
      <c r="V8909" s="5">
        <f>Main[[#This Row],[Average_Cost_for_two]] * VLOOKUP(Main[[#This Row],[Currency]],'Currency'!A:B,2,FALSE)</f>
        <v>10</v>
      </c>
      <c r="W8909" s="5" t="str">
        <f>IF(Main[[#This Row],[Avg_Cost_USD]]&lt;10,"Low",
IF(Main[[#This Row],[Avg_Cost_USD]]&lt;=30,"Medium","High"))</f>
        <v>Medium</v>
      </c>
    </row>
    <row r="8910" spans="1:23" x14ac:dyDescent="0.3">
      <c r="A8910">
        <v>17259166</v>
      </c>
      <c r="B8910" t="s">
        <v>9512</v>
      </c>
      <c r="C8910">
        <v>216</v>
      </c>
      <c r="D8910" t="s">
        <v>1089</v>
      </c>
      <c r="E8910" t="s">
        <v>9513</v>
      </c>
      <c r="F8910">
        <v>-93.645245000000003</v>
      </c>
      <c r="G8910">
        <v>41.545869000000003</v>
      </c>
      <c r="H8910" t="s">
        <v>335</v>
      </c>
      <c r="I8910" t="s">
        <v>20</v>
      </c>
      <c r="J8910" t="s">
        <v>57</v>
      </c>
      <c r="K8910" t="s">
        <v>57</v>
      </c>
      <c r="L8910" t="s">
        <v>57</v>
      </c>
      <c r="M8910" t="s">
        <v>57</v>
      </c>
      <c r="N8910">
        <v>1</v>
      </c>
      <c r="O8910">
        <v>218</v>
      </c>
      <c r="P8910">
        <v>10</v>
      </c>
      <c r="Q8910">
        <v>4.0999999999999996</v>
      </c>
      <c r="R8910">
        <v>2012</v>
      </c>
      <c r="S8910">
        <v>11</v>
      </c>
      <c r="T8910">
        <v>27</v>
      </c>
      <c r="U8910" s="1">
        <v>41240</v>
      </c>
      <c r="V8910" s="5">
        <f>Main[[#This Row],[Average_Cost_for_two]] * VLOOKUP(Main[[#This Row],[Currency]],'Currency'!A:B,2,FALSE)</f>
        <v>10</v>
      </c>
      <c r="W8910" s="5" t="str">
        <f>IF(Main[[#This Row],[Avg_Cost_USD]]&lt;10,"Low",
IF(Main[[#This Row],[Avg_Cost_USD]]&lt;=30,"Medium","High"))</f>
        <v>Medium</v>
      </c>
    </row>
    <row r="8911" spans="1:23" x14ac:dyDescent="0.3">
      <c r="A8911">
        <v>17580349</v>
      </c>
      <c r="B8911" t="s">
        <v>9514</v>
      </c>
      <c r="C8911">
        <v>216</v>
      </c>
      <c r="D8911" t="s">
        <v>9168</v>
      </c>
      <c r="E8911" t="s">
        <v>9168</v>
      </c>
      <c r="F8911">
        <v>-87.221599999999995</v>
      </c>
      <c r="G8911">
        <v>30.498200000000001</v>
      </c>
      <c r="H8911" t="s">
        <v>9431</v>
      </c>
      <c r="I8911" t="s">
        <v>20</v>
      </c>
      <c r="J8911" t="s">
        <v>57</v>
      </c>
      <c r="K8911" t="s">
        <v>57</v>
      </c>
      <c r="L8911" t="s">
        <v>57</v>
      </c>
      <c r="M8911" t="s">
        <v>57</v>
      </c>
      <c r="N8911">
        <v>1</v>
      </c>
      <c r="O8911">
        <v>828</v>
      </c>
      <c r="P8911">
        <v>10</v>
      </c>
      <c r="Q8911">
        <v>4.5</v>
      </c>
      <c r="R8911">
        <v>2015</v>
      </c>
      <c r="S8911">
        <v>11</v>
      </c>
      <c r="T8911">
        <v>7</v>
      </c>
      <c r="U8911" s="1">
        <v>42315</v>
      </c>
      <c r="V8911" s="5">
        <f>Main[[#This Row],[Average_Cost_for_two]] * VLOOKUP(Main[[#This Row],[Currency]],'Currency'!A:B,2,FALSE)</f>
        <v>10</v>
      </c>
      <c r="W8911" s="5" t="str">
        <f>IF(Main[[#This Row],[Avg_Cost_USD]]&lt;10,"Low",
IF(Main[[#This Row],[Avg_Cost_USD]]&lt;=30,"Medium","High"))</f>
        <v>Medium</v>
      </c>
    </row>
    <row r="8912" spans="1:23" x14ac:dyDescent="0.3">
      <c r="A8912">
        <v>17582558</v>
      </c>
      <c r="B8912" t="s">
        <v>9515</v>
      </c>
      <c r="C8912">
        <v>216</v>
      </c>
      <c r="D8912" t="s">
        <v>9082</v>
      </c>
      <c r="E8912" t="s">
        <v>9082</v>
      </c>
      <c r="F8912">
        <v>-112.4365</v>
      </c>
      <c r="G8912">
        <v>42.860399999999998</v>
      </c>
      <c r="H8912" t="s">
        <v>9341</v>
      </c>
      <c r="I8912" t="s">
        <v>20</v>
      </c>
      <c r="J8912" t="s">
        <v>57</v>
      </c>
      <c r="K8912" t="s">
        <v>57</v>
      </c>
      <c r="L8912" t="s">
        <v>57</v>
      </c>
      <c r="M8912" t="s">
        <v>57</v>
      </c>
      <c r="N8912">
        <v>1</v>
      </c>
      <c r="O8912">
        <v>160</v>
      </c>
      <c r="P8912">
        <v>10</v>
      </c>
      <c r="Q8912">
        <v>3.8</v>
      </c>
      <c r="R8912">
        <v>2014</v>
      </c>
      <c r="S8912">
        <v>11</v>
      </c>
      <c r="T8912">
        <v>1</v>
      </c>
      <c r="U8912" s="1">
        <v>41944</v>
      </c>
      <c r="V8912" s="5">
        <f>Main[[#This Row],[Average_Cost_for_two]] * VLOOKUP(Main[[#This Row],[Currency]],'Currency'!A:B,2,FALSE)</f>
        <v>10</v>
      </c>
      <c r="W8912" s="5" t="str">
        <f>IF(Main[[#This Row],[Avg_Cost_USD]]&lt;10,"Low",
IF(Main[[#This Row],[Avg_Cost_USD]]&lt;=30,"Medium","High"))</f>
        <v>Medium</v>
      </c>
    </row>
    <row r="8913" spans="1:23" x14ac:dyDescent="0.3">
      <c r="A8913">
        <v>17621744</v>
      </c>
      <c r="B8913" t="s">
        <v>9516</v>
      </c>
      <c r="C8913">
        <v>216</v>
      </c>
      <c r="D8913" t="s">
        <v>1021</v>
      </c>
      <c r="E8913" t="s">
        <v>1021</v>
      </c>
      <c r="F8913">
        <v>-96.417299999999997</v>
      </c>
      <c r="G8913">
        <v>42.502600000000001</v>
      </c>
      <c r="H8913" t="s">
        <v>9517</v>
      </c>
      <c r="I8913" t="s">
        <v>20</v>
      </c>
      <c r="J8913" t="s">
        <v>57</v>
      </c>
      <c r="K8913" t="s">
        <v>57</v>
      </c>
      <c r="L8913" t="s">
        <v>57</v>
      </c>
      <c r="M8913" t="s">
        <v>57</v>
      </c>
      <c r="N8913">
        <v>1</v>
      </c>
      <c r="O8913">
        <v>182</v>
      </c>
      <c r="P8913">
        <v>10</v>
      </c>
      <c r="Q8913">
        <v>3.8</v>
      </c>
      <c r="R8913">
        <v>2017</v>
      </c>
      <c r="S8913">
        <v>11</v>
      </c>
      <c r="T8913">
        <v>9</v>
      </c>
      <c r="U8913" s="1">
        <v>43048</v>
      </c>
      <c r="V8913" s="5">
        <f>Main[[#This Row],[Average_Cost_for_two]] * VLOOKUP(Main[[#This Row],[Currency]],'Currency'!A:B,2,FALSE)</f>
        <v>10</v>
      </c>
      <c r="W8913" s="5" t="str">
        <f>IF(Main[[#This Row],[Avg_Cost_USD]]&lt;10,"Low",
IF(Main[[#This Row],[Avg_Cost_USD]]&lt;=30,"Medium","High"))</f>
        <v>Medium</v>
      </c>
    </row>
    <row r="8914" spans="1:23" x14ac:dyDescent="0.3">
      <c r="A8914">
        <v>17621759</v>
      </c>
      <c r="B8914" t="s">
        <v>9518</v>
      </c>
      <c r="C8914">
        <v>216</v>
      </c>
      <c r="D8914" t="s">
        <v>1021</v>
      </c>
      <c r="E8914" t="s">
        <v>1021</v>
      </c>
      <c r="F8914">
        <v>-96.405100000000004</v>
      </c>
      <c r="G8914">
        <v>42.491999999999997</v>
      </c>
      <c r="H8914" t="s">
        <v>9471</v>
      </c>
      <c r="I8914" t="s">
        <v>20</v>
      </c>
      <c r="J8914" t="s">
        <v>57</v>
      </c>
      <c r="K8914" t="s">
        <v>57</v>
      </c>
      <c r="L8914" t="s">
        <v>57</v>
      </c>
      <c r="M8914" t="s">
        <v>57</v>
      </c>
      <c r="N8914">
        <v>1</v>
      </c>
      <c r="O8914">
        <v>76</v>
      </c>
      <c r="P8914">
        <v>10</v>
      </c>
      <c r="Q8914">
        <v>3.6</v>
      </c>
      <c r="R8914">
        <v>2013</v>
      </c>
      <c r="S8914">
        <v>11</v>
      </c>
      <c r="T8914">
        <v>3</v>
      </c>
      <c r="U8914" s="1">
        <v>41581</v>
      </c>
      <c r="V8914" s="5">
        <f>Main[[#This Row],[Average_Cost_for_two]] * VLOOKUP(Main[[#This Row],[Currency]],'Currency'!A:B,2,FALSE)</f>
        <v>10</v>
      </c>
      <c r="W8914" s="5" t="str">
        <f>IF(Main[[#This Row],[Avg_Cost_USD]]&lt;10,"Low",
IF(Main[[#This Row],[Avg_Cost_USD]]&lt;=30,"Medium","High"))</f>
        <v>Medium</v>
      </c>
    </row>
    <row r="8915" spans="1:23" x14ac:dyDescent="0.3">
      <c r="A8915">
        <v>17293877</v>
      </c>
      <c r="B8915" t="s">
        <v>9519</v>
      </c>
      <c r="C8915">
        <v>216</v>
      </c>
      <c r="D8915" t="s">
        <v>9179</v>
      </c>
      <c r="E8915" t="s">
        <v>9179</v>
      </c>
      <c r="F8915">
        <v>-83.383605000000003</v>
      </c>
      <c r="G8915">
        <v>33.960571000000002</v>
      </c>
      <c r="H8915" t="s">
        <v>9520</v>
      </c>
      <c r="I8915" t="s">
        <v>20</v>
      </c>
      <c r="J8915" t="s">
        <v>57</v>
      </c>
      <c r="K8915" t="s">
        <v>57</v>
      </c>
      <c r="L8915" t="s">
        <v>57</v>
      </c>
      <c r="M8915" t="s">
        <v>57</v>
      </c>
      <c r="N8915">
        <v>1</v>
      </c>
      <c r="O8915">
        <v>543</v>
      </c>
      <c r="P8915">
        <v>10</v>
      </c>
      <c r="Q8915">
        <v>4.0999999999999996</v>
      </c>
      <c r="R8915">
        <v>2012</v>
      </c>
      <c r="S8915">
        <v>10</v>
      </c>
      <c r="T8915">
        <v>17</v>
      </c>
      <c r="U8915" s="1">
        <v>41199</v>
      </c>
      <c r="V8915" s="5">
        <f>Main[[#This Row],[Average_Cost_for_two]] * VLOOKUP(Main[[#This Row],[Currency]],'Currency'!A:B,2,FALSE)</f>
        <v>10</v>
      </c>
      <c r="W8915" s="5" t="str">
        <f>IF(Main[[#This Row],[Avg_Cost_USD]]&lt;10,"Low",
IF(Main[[#This Row],[Avg_Cost_USD]]&lt;=30,"Medium","High"))</f>
        <v>Medium</v>
      </c>
    </row>
    <row r="8916" spans="1:23" x14ac:dyDescent="0.3">
      <c r="A8916">
        <v>17295115</v>
      </c>
      <c r="B8916" t="s">
        <v>9521</v>
      </c>
      <c r="C8916">
        <v>216</v>
      </c>
      <c r="D8916" t="s">
        <v>9076</v>
      </c>
      <c r="E8916" t="s">
        <v>9077</v>
      </c>
      <c r="F8916">
        <v>-82.126160999999996</v>
      </c>
      <c r="G8916">
        <v>33.532249</v>
      </c>
      <c r="H8916" t="s">
        <v>2514</v>
      </c>
      <c r="I8916" t="s">
        <v>20</v>
      </c>
      <c r="J8916" t="s">
        <v>57</v>
      </c>
      <c r="K8916" t="s">
        <v>57</v>
      </c>
      <c r="L8916" t="s">
        <v>57</v>
      </c>
      <c r="M8916" t="s">
        <v>57</v>
      </c>
      <c r="N8916">
        <v>1</v>
      </c>
      <c r="O8916">
        <v>270</v>
      </c>
      <c r="P8916">
        <v>10</v>
      </c>
      <c r="Q8916">
        <v>4.0999999999999996</v>
      </c>
      <c r="R8916">
        <v>2011</v>
      </c>
      <c r="S8916">
        <v>10</v>
      </c>
      <c r="T8916">
        <v>25</v>
      </c>
      <c r="U8916" s="1">
        <v>40841</v>
      </c>
      <c r="V8916" s="5">
        <f>Main[[#This Row],[Average_Cost_for_two]] * VLOOKUP(Main[[#This Row],[Currency]],'Currency'!A:B,2,FALSE)</f>
        <v>10</v>
      </c>
      <c r="W8916" s="5" t="str">
        <f>IF(Main[[#This Row],[Avg_Cost_USD]]&lt;10,"Low",
IF(Main[[#This Row],[Avg_Cost_USD]]&lt;=30,"Medium","High"))</f>
        <v>Medium</v>
      </c>
    </row>
    <row r="8917" spans="1:23" x14ac:dyDescent="0.3">
      <c r="A8917">
        <v>17330615</v>
      </c>
      <c r="B8917" t="s">
        <v>9522</v>
      </c>
      <c r="C8917">
        <v>216</v>
      </c>
      <c r="D8917" t="s">
        <v>9107</v>
      </c>
      <c r="E8917" t="s">
        <v>9107</v>
      </c>
      <c r="F8917">
        <v>-84.938698000000002</v>
      </c>
      <c r="G8917">
        <v>32.560904999999998</v>
      </c>
      <c r="H8917" t="s">
        <v>306</v>
      </c>
      <c r="I8917" t="s">
        <v>20</v>
      </c>
      <c r="J8917" t="s">
        <v>57</v>
      </c>
      <c r="K8917" t="s">
        <v>57</v>
      </c>
      <c r="L8917" t="s">
        <v>57</v>
      </c>
      <c r="M8917" t="s">
        <v>57</v>
      </c>
      <c r="N8917">
        <v>1</v>
      </c>
      <c r="O8917">
        <v>355</v>
      </c>
      <c r="P8917">
        <v>10</v>
      </c>
      <c r="Q8917">
        <v>4.2</v>
      </c>
      <c r="R8917">
        <v>2016</v>
      </c>
      <c r="S8917">
        <v>10</v>
      </c>
      <c r="T8917">
        <v>6</v>
      </c>
      <c r="U8917" s="1">
        <v>42649</v>
      </c>
      <c r="V8917" s="5">
        <f>Main[[#This Row],[Average_Cost_for_two]] * VLOOKUP(Main[[#This Row],[Currency]],'Currency'!A:B,2,FALSE)</f>
        <v>10</v>
      </c>
      <c r="W8917" s="5" t="str">
        <f>IF(Main[[#This Row],[Avg_Cost_USD]]&lt;10,"Low",
IF(Main[[#This Row],[Avg_Cost_USD]]&lt;=30,"Medium","High"))</f>
        <v>Medium</v>
      </c>
    </row>
    <row r="8918" spans="1:23" x14ac:dyDescent="0.3">
      <c r="A8918">
        <v>17342585</v>
      </c>
      <c r="B8918" t="s">
        <v>9523</v>
      </c>
      <c r="C8918">
        <v>216</v>
      </c>
      <c r="D8918" t="s">
        <v>1063</v>
      </c>
      <c r="E8918" t="s">
        <v>1063</v>
      </c>
      <c r="F8918">
        <v>-90.705500000000001</v>
      </c>
      <c r="G8918">
        <v>42.491599999999998</v>
      </c>
      <c r="H8918" t="s">
        <v>1351</v>
      </c>
      <c r="I8918" t="s">
        <v>20</v>
      </c>
      <c r="J8918" t="s">
        <v>57</v>
      </c>
      <c r="K8918" t="s">
        <v>57</v>
      </c>
      <c r="L8918" t="s">
        <v>57</v>
      </c>
      <c r="M8918" t="s">
        <v>57</v>
      </c>
      <c r="N8918">
        <v>1</v>
      </c>
      <c r="O8918">
        <v>126</v>
      </c>
      <c r="P8918">
        <v>10</v>
      </c>
      <c r="Q8918">
        <v>3.5</v>
      </c>
      <c r="R8918">
        <v>2018</v>
      </c>
      <c r="S8918">
        <v>10</v>
      </c>
      <c r="T8918">
        <v>18</v>
      </c>
      <c r="U8918" s="1">
        <v>43391</v>
      </c>
      <c r="V8918" s="5">
        <f>Main[[#This Row],[Average_Cost_for_two]] * VLOOKUP(Main[[#This Row],[Currency]],'Currency'!A:B,2,FALSE)</f>
        <v>10</v>
      </c>
      <c r="W8918" s="5" t="str">
        <f>IF(Main[[#This Row],[Avg_Cost_USD]]&lt;10,"Low",
IF(Main[[#This Row],[Avg_Cost_USD]]&lt;=30,"Medium","High"))</f>
        <v>Medium</v>
      </c>
    </row>
    <row r="8919" spans="1:23" x14ac:dyDescent="0.3">
      <c r="A8919">
        <v>17342665</v>
      </c>
      <c r="B8919" t="s">
        <v>9524</v>
      </c>
      <c r="C8919">
        <v>216</v>
      </c>
      <c r="D8919" t="s">
        <v>1063</v>
      </c>
      <c r="E8919" t="s">
        <v>1063</v>
      </c>
      <c r="F8919">
        <v>-90.663685999999998</v>
      </c>
      <c r="G8919">
        <v>42.498278900000003</v>
      </c>
      <c r="H8919" t="s">
        <v>9184</v>
      </c>
      <c r="I8919" t="s">
        <v>20</v>
      </c>
      <c r="J8919" t="s">
        <v>57</v>
      </c>
      <c r="K8919" t="s">
        <v>57</v>
      </c>
      <c r="L8919" t="s">
        <v>57</v>
      </c>
      <c r="M8919" t="s">
        <v>57</v>
      </c>
      <c r="N8919">
        <v>1</v>
      </c>
      <c r="O8919">
        <v>60</v>
      </c>
      <c r="P8919">
        <v>10</v>
      </c>
      <c r="Q8919">
        <v>3.5</v>
      </c>
      <c r="R8919">
        <v>2012</v>
      </c>
      <c r="S8919">
        <v>10</v>
      </c>
      <c r="T8919">
        <v>2</v>
      </c>
      <c r="U8919" s="1">
        <v>41184</v>
      </c>
      <c r="V8919" s="5">
        <f>Main[[#This Row],[Average_Cost_for_two]] * VLOOKUP(Main[[#This Row],[Currency]],'Currency'!A:B,2,FALSE)</f>
        <v>10</v>
      </c>
      <c r="W8919" s="5" t="str">
        <f>IF(Main[[#This Row],[Avg_Cost_USD]]&lt;10,"Low",
IF(Main[[#This Row],[Avg_Cost_USD]]&lt;=30,"Medium","High"))</f>
        <v>Medium</v>
      </c>
    </row>
    <row r="8920" spans="1:23" x14ac:dyDescent="0.3">
      <c r="A8920">
        <v>17580160</v>
      </c>
      <c r="B8920" t="s">
        <v>9525</v>
      </c>
      <c r="C8920">
        <v>216</v>
      </c>
      <c r="D8920" t="s">
        <v>9168</v>
      </c>
      <c r="E8920" t="s">
        <v>9168</v>
      </c>
      <c r="F8920">
        <v>-87.181899999999999</v>
      </c>
      <c r="G8920">
        <v>30.4251</v>
      </c>
      <c r="H8920" t="s">
        <v>9194</v>
      </c>
      <c r="I8920" t="s">
        <v>20</v>
      </c>
      <c r="J8920" t="s">
        <v>57</v>
      </c>
      <c r="K8920" t="s">
        <v>57</v>
      </c>
      <c r="L8920" t="s">
        <v>57</v>
      </c>
      <c r="M8920" t="s">
        <v>57</v>
      </c>
      <c r="N8920">
        <v>1</v>
      </c>
      <c r="O8920">
        <v>792</v>
      </c>
      <c r="P8920">
        <v>10</v>
      </c>
      <c r="Q8920">
        <v>4.5999999999999996</v>
      </c>
      <c r="R8920">
        <v>2012</v>
      </c>
      <c r="S8920">
        <v>10</v>
      </c>
      <c r="T8920">
        <v>9</v>
      </c>
      <c r="U8920" s="1">
        <v>41191</v>
      </c>
      <c r="V8920" s="5">
        <f>Main[[#This Row],[Average_Cost_for_two]] * VLOOKUP(Main[[#This Row],[Currency]],'Currency'!A:B,2,FALSE)</f>
        <v>10</v>
      </c>
      <c r="W8920" s="5" t="str">
        <f>IF(Main[[#This Row],[Avg_Cost_USD]]&lt;10,"Low",
IF(Main[[#This Row],[Avg_Cost_USD]]&lt;=30,"Medium","High"))</f>
        <v>Medium</v>
      </c>
    </row>
    <row r="8921" spans="1:23" x14ac:dyDescent="0.3">
      <c r="A8921">
        <v>17142519</v>
      </c>
      <c r="B8921" t="s">
        <v>9526</v>
      </c>
      <c r="C8921">
        <v>216</v>
      </c>
      <c r="D8921" t="s">
        <v>1052</v>
      </c>
      <c r="E8921" t="s">
        <v>9090</v>
      </c>
      <c r="F8921">
        <v>-156.45184699999999</v>
      </c>
      <c r="G8921">
        <v>20.731487000000001</v>
      </c>
      <c r="H8921" t="s">
        <v>9527</v>
      </c>
      <c r="I8921" t="s">
        <v>20</v>
      </c>
      <c r="J8921" t="s">
        <v>57</v>
      </c>
      <c r="K8921" t="s">
        <v>57</v>
      </c>
      <c r="L8921" t="s">
        <v>57</v>
      </c>
      <c r="M8921" t="s">
        <v>57</v>
      </c>
      <c r="N8921">
        <v>1</v>
      </c>
      <c r="O8921">
        <v>695</v>
      </c>
      <c r="P8921">
        <v>10</v>
      </c>
      <c r="Q8921">
        <v>4.5</v>
      </c>
      <c r="R8921">
        <v>2012</v>
      </c>
      <c r="S8921">
        <v>10</v>
      </c>
      <c r="T8921">
        <v>17</v>
      </c>
      <c r="U8921" s="1">
        <v>41199</v>
      </c>
      <c r="V8921" s="5">
        <f>Main[[#This Row],[Average_Cost_for_two]] * VLOOKUP(Main[[#This Row],[Currency]],'Currency'!A:B,2,FALSE)</f>
        <v>10</v>
      </c>
      <c r="W8921" s="5" t="str">
        <f>IF(Main[[#This Row],[Avg_Cost_USD]]&lt;10,"Low",
IF(Main[[#This Row],[Avg_Cost_USD]]&lt;=30,"Medium","High"))</f>
        <v>Medium</v>
      </c>
    </row>
    <row r="8922" spans="1:23" x14ac:dyDescent="0.3">
      <c r="A8922">
        <v>17697417</v>
      </c>
      <c r="B8922" t="s">
        <v>9528</v>
      </c>
      <c r="C8922">
        <v>216</v>
      </c>
      <c r="D8922" t="s">
        <v>9266</v>
      </c>
      <c r="E8922" t="s">
        <v>9267</v>
      </c>
      <c r="F8922">
        <v>-92.466596999999993</v>
      </c>
      <c r="G8922">
        <v>42.509472000000002</v>
      </c>
      <c r="H8922" t="s">
        <v>9088</v>
      </c>
      <c r="I8922" t="s">
        <v>20</v>
      </c>
      <c r="J8922" t="s">
        <v>57</v>
      </c>
      <c r="K8922" t="s">
        <v>57</v>
      </c>
      <c r="L8922" t="s">
        <v>57</v>
      </c>
      <c r="M8922" t="s">
        <v>57</v>
      </c>
      <c r="N8922">
        <v>1</v>
      </c>
      <c r="O8922">
        <v>69</v>
      </c>
      <c r="P8922">
        <v>10</v>
      </c>
      <c r="Q8922">
        <v>3.6</v>
      </c>
      <c r="R8922">
        <v>2014</v>
      </c>
      <c r="S8922">
        <v>10</v>
      </c>
      <c r="T8922">
        <v>10</v>
      </c>
      <c r="U8922" s="1">
        <v>41922</v>
      </c>
      <c r="V8922" s="5">
        <f>Main[[#This Row],[Average_Cost_for_two]] * VLOOKUP(Main[[#This Row],[Currency]],'Currency'!A:B,2,FALSE)</f>
        <v>10</v>
      </c>
      <c r="W8922" s="5" t="str">
        <f>IF(Main[[#This Row],[Avg_Cost_USD]]&lt;10,"Low",
IF(Main[[#This Row],[Avg_Cost_USD]]&lt;=30,"Medium","High"))</f>
        <v>Medium</v>
      </c>
    </row>
    <row r="8923" spans="1:23" x14ac:dyDescent="0.3">
      <c r="A8923">
        <v>17303670</v>
      </c>
      <c r="B8923" t="s">
        <v>9529</v>
      </c>
      <c r="C8923">
        <v>216</v>
      </c>
      <c r="D8923" t="s">
        <v>1040</v>
      </c>
      <c r="E8923" t="s">
        <v>1040</v>
      </c>
      <c r="F8923">
        <v>-116.20229999999999</v>
      </c>
      <c r="G8923">
        <v>43.614899999999999</v>
      </c>
      <c r="H8923" t="s">
        <v>9331</v>
      </c>
      <c r="I8923" t="s">
        <v>20</v>
      </c>
      <c r="J8923" t="s">
        <v>57</v>
      </c>
      <c r="K8923" t="s">
        <v>57</v>
      </c>
      <c r="L8923" t="s">
        <v>57</v>
      </c>
      <c r="M8923" t="s">
        <v>57</v>
      </c>
      <c r="N8923">
        <v>2</v>
      </c>
      <c r="O8923">
        <v>879</v>
      </c>
      <c r="P8923">
        <v>25</v>
      </c>
      <c r="Q8923">
        <v>4.5</v>
      </c>
      <c r="R8923">
        <v>2017</v>
      </c>
      <c r="S8923">
        <v>9</v>
      </c>
      <c r="T8923">
        <v>28</v>
      </c>
      <c r="U8923" s="1">
        <v>43006</v>
      </c>
      <c r="V8923" s="5">
        <f>Main[[#This Row],[Average_Cost_for_two]] * VLOOKUP(Main[[#This Row],[Currency]],'Currency'!A:B,2,FALSE)</f>
        <v>25</v>
      </c>
      <c r="W8923" s="5" t="str">
        <f>IF(Main[[#This Row],[Avg_Cost_USD]]&lt;10,"Low",
IF(Main[[#This Row],[Avg_Cost_USD]]&lt;=30,"Medium","High"))</f>
        <v>Medium</v>
      </c>
    </row>
    <row r="8924" spans="1:23" x14ac:dyDescent="0.3">
      <c r="A8924">
        <v>17304929</v>
      </c>
      <c r="B8924" t="s">
        <v>9530</v>
      </c>
      <c r="C8924">
        <v>216</v>
      </c>
      <c r="D8924" t="s">
        <v>1040</v>
      </c>
      <c r="E8924" t="s">
        <v>1040</v>
      </c>
      <c r="F8924">
        <v>-116.202845</v>
      </c>
      <c r="G8924">
        <v>43.616295000000001</v>
      </c>
      <c r="H8924" t="s">
        <v>1463</v>
      </c>
      <c r="I8924" t="s">
        <v>20</v>
      </c>
      <c r="J8924" t="s">
        <v>57</v>
      </c>
      <c r="K8924" t="s">
        <v>57</v>
      </c>
      <c r="L8924" t="s">
        <v>57</v>
      </c>
      <c r="M8924" t="s">
        <v>57</v>
      </c>
      <c r="N8924">
        <v>2</v>
      </c>
      <c r="O8924">
        <v>650</v>
      </c>
      <c r="P8924">
        <v>25</v>
      </c>
      <c r="Q8924">
        <v>4.4000000000000004</v>
      </c>
      <c r="R8924">
        <v>2013</v>
      </c>
      <c r="S8924">
        <v>9</v>
      </c>
      <c r="T8924">
        <v>5</v>
      </c>
      <c r="U8924" s="1">
        <v>41522</v>
      </c>
      <c r="V8924" s="5">
        <f>Main[[#This Row],[Average_Cost_for_two]] * VLOOKUP(Main[[#This Row],[Currency]],'Currency'!A:B,2,FALSE)</f>
        <v>25</v>
      </c>
      <c r="W8924" s="5" t="str">
        <f>IF(Main[[#This Row],[Avg_Cost_USD]]&lt;10,"Low",
IF(Main[[#This Row],[Avg_Cost_USD]]&lt;=30,"Medium","High"))</f>
        <v>Medium</v>
      </c>
    </row>
    <row r="8925" spans="1:23" x14ac:dyDescent="0.3">
      <c r="A8925">
        <v>17316771</v>
      </c>
      <c r="B8925" t="s">
        <v>397</v>
      </c>
      <c r="C8925">
        <v>216</v>
      </c>
      <c r="D8925" t="s">
        <v>9146</v>
      </c>
      <c r="E8925" t="s">
        <v>9183</v>
      </c>
      <c r="F8925">
        <v>-91.649962200000004</v>
      </c>
      <c r="G8925">
        <v>42.021534699999997</v>
      </c>
      <c r="H8925" t="s">
        <v>1149</v>
      </c>
      <c r="I8925" t="s">
        <v>20</v>
      </c>
      <c r="J8925" t="s">
        <v>57</v>
      </c>
      <c r="K8925" t="s">
        <v>57</v>
      </c>
      <c r="L8925" t="s">
        <v>57</v>
      </c>
      <c r="M8925" t="s">
        <v>57</v>
      </c>
      <c r="N8925">
        <v>2</v>
      </c>
      <c r="O8925">
        <v>186</v>
      </c>
      <c r="P8925">
        <v>25</v>
      </c>
      <c r="Q8925">
        <v>4.2</v>
      </c>
      <c r="R8925">
        <v>2017</v>
      </c>
      <c r="S8925">
        <v>9</v>
      </c>
      <c r="T8925">
        <v>25</v>
      </c>
      <c r="U8925" s="1">
        <v>43003</v>
      </c>
      <c r="V8925" s="5">
        <f>Main[[#This Row],[Average_Cost_for_two]] * VLOOKUP(Main[[#This Row],[Currency]],'Currency'!A:B,2,FALSE)</f>
        <v>25</v>
      </c>
      <c r="W8925" s="5" t="str">
        <f>IF(Main[[#This Row],[Avg_Cost_USD]]&lt;10,"Low",
IF(Main[[#This Row],[Avg_Cost_USD]]&lt;=30,"Medium","High"))</f>
        <v>Medium</v>
      </c>
    </row>
    <row r="8926" spans="1:23" x14ac:dyDescent="0.3">
      <c r="A8926">
        <v>17330074</v>
      </c>
      <c r="B8926" t="s">
        <v>9531</v>
      </c>
      <c r="C8926">
        <v>216</v>
      </c>
      <c r="D8926" t="s">
        <v>9107</v>
      </c>
      <c r="E8926" t="s">
        <v>9107</v>
      </c>
      <c r="F8926">
        <v>-84.993600000000001</v>
      </c>
      <c r="G8926">
        <v>32.465600000000002</v>
      </c>
      <c r="H8926" t="s">
        <v>9110</v>
      </c>
      <c r="I8926" t="s">
        <v>20</v>
      </c>
      <c r="J8926" t="s">
        <v>57</v>
      </c>
      <c r="K8926" t="s">
        <v>57</v>
      </c>
      <c r="L8926" t="s">
        <v>57</v>
      </c>
      <c r="M8926" t="s">
        <v>57</v>
      </c>
      <c r="N8926">
        <v>2</v>
      </c>
      <c r="O8926">
        <v>330</v>
      </c>
      <c r="P8926">
        <v>25</v>
      </c>
      <c r="Q8926">
        <v>3.9</v>
      </c>
      <c r="R8926">
        <v>2015</v>
      </c>
      <c r="S8926">
        <v>9</v>
      </c>
      <c r="T8926">
        <v>24</v>
      </c>
      <c r="U8926" s="1">
        <v>42271</v>
      </c>
      <c r="V8926" s="5">
        <f>Main[[#This Row],[Average_Cost_for_two]] * VLOOKUP(Main[[#This Row],[Currency]],'Currency'!A:B,2,FALSE)</f>
        <v>25</v>
      </c>
      <c r="W8926" s="5" t="str">
        <f>IF(Main[[#This Row],[Avg_Cost_USD]]&lt;10,"Low",
IF(Main[[#This Row],[Avg_Cost_USD]]&lt;=30,"Medium","High"))</f>
        <v>Medium</v>
      </c>
    </row>
    <row r="8927" spans="1:23" x14ac:dyDescent="0.3">
      <c r="A8927">
        <v>17334853</v>
      </c>
      <c r="B8927" t="s">
        <v>9532</v>
      </c>
      <c r="C8927">
        <v>216</v>
      </c>
      <c r="D8927" t="s">
        <v>1084</v>
      </c>
      <c r="E8927" t="s">
        <v>1084</v>
      </c>
      <c r="F8927">
        <v>-90.613600000000005</v>
      </c>
      <c r="G8927">
        <v>41.5944</v>
      </c>
      <c r="H8927" t="s">
        <v>647</v>
      </c>
      <c r="I8927" t="s">
        <v>20</v>
      </c>
      <c r="J8927" t="s">
        <v>57</v>
      </c>
      <c r="K8927" t="s">
        <v>57</v>
      </c>
      <c r="L8927" t="s">
        <v>57</v>
      </c>
      <c r="M8927" t="s">
        <v>57</v>
      </c>
      <c r="N8927">
        <v>2</v>
      </c>
      <c r="O8927">
        <v>100</v>
      </c>
      <c r="P8927">
        <v>25</v>
      </c>
      <c r="Q8927">
        <v>4.0999999999999996</v>
      </c>
      <c r="R8927">
        <v>2015</v>
      </c>
      <c r="S8927">
        <v>9</v>
      </c>
      <c r="T8927">
        <v>10</v>
      </c>
      <c r="U8927" s="1">
        <v>42257</v>
      </c>
      <c r="V8927" s="5">
        <f>Main[[#This Row],[Average_Cost_for_two]] * VLOOKUP(Main[[#This Row],[Currency]],'Currency'!A:B,2,FALSE)</f>
        <v>25</v>
      </c>
      <c r="W8927" s="5" t="str">
        <f>IF(Main[[#This Row],[Avg_Cost_USD]]&lt;10,"Low",
IF(Main[[#This Row],[Avg_Cost_USD]]&lt;=30,"Medium","High"))</f>
        <v>Medium</v>
      </c>
    </row>
    <row r="8928" spans="1:23" x14ac:dyDescent="0.3">
      <c r="A8928">
        <v>17342594</v>
      </c>
      <c r="B8928" t="s">
        <v>9533</v>
      </c>
      <c r="C8928">
        <v>216</v>
      </c>
      <c r="D8928" t="s">
        <v>1063</v>
      </c>
      <c r="E8928" t="s">
        <v>1063</v>
      </c>
      <c r="F8928">
        <v>-90.6691</v>
      </c>
      <c r="G8928">
        <v>42.504800000000003</v>
      </c>
      <c r="H8928" t="s">
        <v>1091</v>
      </c>
      <c r="I8928" t="s">
        <v>20</v>
      </c>
      <c r="J8928" t="s">
        <v>57</v>
      </c>
      <c r="K8928" t="s">
        <v>57</v>
      </c>
      <c r="L8928" t="s">
        <v>57</v>
      </c>
      <c r="M8928" t="s">
        <v>57</v>
      </c>
      <c r="N8928">
        <v>2</v>
      </c>
      <c r="O8928">
        <v>140</v>
      </c>
      <c r="P8928">
        <v>25</v>
      </c>
      <c r="Q8928">
        <v>3.6</v>
      </c>
      <c r="R8928">
        <v>2011</v>
      </c>
      <c r="S8928">
        <v>9</v>
      </c>
      <c r="T8928">
        <v>6</v>
      </c>
      <c r="U8928" s="1">
        <v>40792</v>
      </c>
      <c r="V8928" s="5">
        <f>Main[[#This Row],[Average_Cost_for_two]] * VLOOKUP(Main[[#This Row],[Currency]],'Currency'!A:B,2,FALSE)</f>
        <v>25</v>
      </c>
      <c r="W8928" s="5" t="str">
        <f>IF(Main[[#This Row],[Avg_Cost_USD]]&lt;10,"Low",
IF(Main[[#This Row],[Avg_Cost_USD]]&lt;=30,"Medium","High"))</f>
        <v>Medium</v>
      </c>
    </row>
    <row r="8929" spans="1:23" x14ac:dyDescent="0.3">
      <c r="A8929">
        <v>17374405</v>
      </c>
      <c r="B8929" t="s">
        <v>9534</v>
      </c>
      <c r="C8929">
        <v>216</v>
      </c>
      <c r="D8929" t="s">
        <v>9160</v>
      </c>
      <c r="E8929" t="s">
        <v>9535</v>
      </c>
      <c r="F8929">
        <v>-83.846100000000007</v>
      </c>
      <c r="G8929">
        <v>34.0901</v>
      </c>
      <c r="H8929" t="s">
        <v>9536</v>
      </c>
      <c r="I8929" t="s">
        <v>20</v>
      </c>
      <c r="J8929" t="s">
        <v>57</v>
      </c>
      <c r="K8929" t="s">
        <v>57</v>
      </c>
      <c r="L8929" t="s">
        <v>57</v>
      </c>
      <c r="M8929" t="s">
        <v>57</v>
      </c>
      <c r="N8929">
        <v>2</v>
      </c>
      <c r="O8929">
        <v>239</v>
      </c>
      <c r="P8929">
        <v>25</v>
      </c>
      <c r="Q8929">
        <v>4.4000000000000004</v>
      </c>
      <c r="R8929">
        <v>2017</v>
      </c>
      <c r="S8929">
        <v>9</v>
      </c>
      <c r="T8929">
        <v>6</v>
      </c>
      <c r="U8929" s="1">
        <v>42984</v>
      </c>
      <c r="V8929" s="5">
        <f>Main[[#This Row],[Average_Cost_for_two]] * VLOOKUP(Main[[#This Row],[Currency]],'Currency'!A:B,2,FALSE)</f>
        <v>25</v>
      </c>
      <c r="W8929" s="5" t="str">
        <f>IF(Main[[#This Row],[Avg_Cost_USD]]&lt;10,"Low",
IF(Main[[#This Row],[Avg_Cost_USD]]&lt;=30,"Medium","High"))</f>
        <v>Medium</v>
      </c>
    </row>
    <row r="8930" spans="1:23" x14ac:dyDescent="0.3">
      <c r="A8930">
        <v>17375074</v>
      </c>
      <c r="B8930" t="s">
        <v>9537</v>
      </c>
      <c r="C8930">
        <v>216</v>
      </c>
      <c r="D8930" t="s">
        <v>9160</v>
      </c>
      <c r="E8930" t="s">
        <v>9160</v>
      </c>
      <c r="F8930">
        <v>-83.860097999999994</v>
      </c>
      <c r="G8930">
        <v>34.222754999999999</v>
      </c>
      <c r="H8930" t="s">
        <v>9471</v>
      </c>
      <c r="I8930" t="s">
        <v>20</v>
      </c>
      <c r="J8930" t="s">
        <v>57</v>
      </c>
      <c r="K8930" t="s">
        <v>57</v>
      </c>
      <c r="L8930" t="s">
        <v>57</v>
      </c>
      <c r="M8930" t="s">
        <v>57</v>
      </c>
      <c r="N8930">
        <v>2</v>
      </c>
      <c r="O8930">
        <v>89</v>
      </c>
      <c r="P8930">
        <v>25</v>
      </c>
      <c r="Q8930">
        <v>3.8</v>
      </c>
      <c r="R8930">
        <v>2011</v>
      </c>
      <c r="S8930">
        <v>9</v>
      </c>
      <c r="T8930">
        <v>11</v>
      </c>
      <c r="U8930" s="1">
        <v>40797</v>
      </c>
      <c r="V8930" s="5">
        <f>Main[[#This Row],[Average_Cost_for_two]] * VLOOKUP(Main[[#This Row],[Currency]],'Currency'!A:B,2,FALSE)</f>
        <v>25</v>
      </c>
      <c r="W8930" s="5" t="str">
        <f>IF(Main[[#This Row],[Avg_Cost_USD]]&lt;10,"Low",
IF(Main[[#This Row],[Avg_Cost_USD]]&lt;=30,"Medium","High"))</f>
        <v>Medium</v>
      </c>
    </row>
    <row r="8931" spans="1:23" x14ac:dyDescent="0.3">
      <c r="A8931">
        <v>17452342</v>
      </c>
      <c r="B8931" t="s">
        <v>9538</v>
      </c>
      <c r="C8931">
        <v>216</v>
      </c>
      <c r="D8931" t="s">
        <v>9539</v>
      </c>
      <c r="E8931" t="s">
        <v>9540</v>
      </c>
      <c r="F8931">
        <v>-96.7072</v>
      </c>
      <c r="G8931">
        <v>40.814300000000003</v>
      </c>
      <c r="H8931" t="s">
        <v>1004</v>
      </c>
      <c r="I8931" t="s">
        <v>20</v>
      </c>
      <c r="J8931" t="s">
        <v>57</v>
      </c>
      <c r="K8931" t="s">
        <v>57</v>
      </c>
      <c r="L8931" t="s">
        <v>57</v>
      </c>
      <c r="M8931" t="s">
        <v>57</v>
      </c>
      <c r="N8931">
        <v>2</v>
      </c>
      <c r="O8931">
        <v>799</v>
      </c>
      <c r="P8931">
        <v>25</v>
      </c>
      <c r="Q8931">
        <v>4.5</v>
      </c>
      <c r="R8931">
        <v>2014</v>
      </c>
      <c r="S8931">
        <v>9</v>
      </c>
      <c r="T8931">
        <v>10</v>
      </c>
      <c r="U8931" s="1">
        <v>41892</v>
      </c>
      <c r="V8931" s="5">
        <f>Main[[#This Row],[Average_Cost_for_two]] * VLOOKUP(Main[[#This Row],[Currency]],'Currency'!A:B,2,FALSE)</f>
        <v>25</v>
      </c>
      <c r="W8931" s="5" t="str">
        <f>IF(Main[[#This Row],[Avg_Cost_USD]]&lt;10,"Low",
IF(Main[[#This Row],[Avg_Cost_USD]]&lt;=30,"Medium","High"))</f>
        <v>Medium</v>
      </c>
    </row>
    <row r="8932" spans="1:23" x14ac:dyDescent="0.3">
      <c r="A8932">
        <v>17500911</v>
      </c>
      <c r="B8932" t="s">
        <v>9541</v>
      </c>
      <c r="C8932">
        <v>216</v>
      </c>
      <c r="D8932" t="s">
        <v>1058</v>
      </c>
      <c r="E8932" t="s">
        <v>1058</v>
      </c>
      <c r="F8932">
        <v>-83.627899999999997</v>
      </c>
      <c r="G8932">
        <v>32.836100000000002</v>
      </c>
      <c r="H8932" t="s">
        <v>9542</v>
      </c>
      <c r="I8932" t="s">
        <v>20</v>
      </c>
      <c r="J8932" t="s">
        <v>57</v>
      </c>
      <c r="K8932" t="s">
        <v>57</v>
      </c>
      <c r="L8932" t="s">
        <v>57</v>
      </c>
      <c r="M8932" t="s">
        <v>57</v>
      </c>
      <c r="N8932">
        <v>2</v>
      </c>
      <c r="O8932">
        <v>289</v>
      </c>
      <c r="P8932">
        <v>25</v>
      </c>
      <c r="Q8932">
        <v>4.5</v>
      </c>
      <c r="R8932">
        <v>2013</v>
      </c>
      <c r="S8932">
        <v>9</v>
      </c>
      <c r="T8932">
        <v>13</v>
      </c>
      <c r="U8932" s="1">
        <v>41530</v>
      </c>
      <c r="V8932" s="5">
        <f>Main[[#This Row],[Average_Cost_for_two]] * VLOOKUP(Main[[#This Row],[Currency]],'Currency'!A:B,2,FALSE)</f>
        <v>25</v>
      </c>
      <c r="W8932" s="5" t="str">
        <f>IF(Main[[#This Row],[Avg_Cost_USD]]&lt;10,"Low",
IF(Main[[#This Row],[Avg_Cost_USD]]&lt;=30,"Medium","High"))</f>
        <v>Medium</v>
      </c>
    </row>
    <row r="8933" spans="1:23" x14ac:dyDescent="0.3">
      <c r="A8933">
        <v>17580590</v>
      </c>
      <c r="B8933" t="s">
        <v>9543</v>
      </c>
      <c r="C8933">
        <v>216</v>
      </c>
      <c r="D8933" t="s">
        <v>9168</v>
      </c>
      <c r="E8933" t="s">
        <v>9168</v>
      </c>
      <c r="F8933">
        <v>-87.213273999999998</v>
      </c>
      <c r="G8933">
        <v>30.403034000000002</v>
      </c>
      <c r="H8933" t="s">
        <v>1616</v>
      </c>
      <c r="I8933" t="s">
        <v>20</v>
      </c>
      <c r="J8933" t="s">
        <v>57</v>
      </c>
      <c r="K8933" t="s">
        <v>57</v>
      </c>
      <c r="L8933" t="s">
        <v>57</v>
      </c>
      <c r="M8933" t="s">
        <v>57</v>
      </c>
      <c r="N8933">
        <v>2</v>
      </c>
      <c r="O8933">
        <v>502</v>
      </c>
      <c r="P8933">
        <v>25</v>
      </c>
      <c r="Q8933">
        <v>3.9</v>
      </c>
      <c r="R8933">
        <v>2015</v>
      </c>
      <c r="S8933">
        <v>9</v>
      </c>
      <c r="T8933">
        <v>1</v>
      </c>
      <c r="U8933" s="1">
        <v>42248</v>
      </c>
      <c r="V8933" s="5">
        <f>Main[[#This Row],[Average_Cost_for_two]] * VLOOKUP(Main[[#This Row],[Currency]],'Currency'!A:B,2,FALSE)</f>
        <v>25</v>
      </c>
      <c r="W8933" s="5" t="str">
        <f>IF(Main[[#This Row],[Avg_Cost_USD]]&lt;10,"Low",
IF(Main[[#This Row],[Avg_Cost_USD]]&lt;=30,"Medium","High"))</f>
        <v>Medium</v>
      </c>
    </row>
    <row r="8934" spans="1:23" x14ac:dyDescent="0.3">
      <c r="A8934">
        <v>17629582</v>
      </c>
      <c r="B8934" t="s">
        <v>9544</v>
      </c>
      <c r="C8934">
        <v>216</v>
      </c>
      <c r="D8934" t="s">
        <v>9545</v>
      </c>
      <c r="E8934" t="s">
        <v>9545</v>
      </c>
      <c r="F8934">
        <v>-116.704731</v>
      </c>
      <c r="G8934">
        <v>32.613430999999999</v>
      </c>
      <c r="H8934" t="s">
        <v>9546</v>
      </c>
      <c r="I8934" t="s">
        <v>20</v>
      </c>
      <c r="J8934" t="s">
        <v>57</v>
      </c>
      <c r="K8934" t="s">
        <v>57</v>
      </c>
      <c r="L8934" t="s">
        <v>57</v>
      </c>
      <c r="M8934" t="s">
        <v>57</v>
      </c>
      <c r="N8934">
        <v>2</v>
      </c>
      <c r="O8934">
        <v>9</v>
      </c>
      <c r="P8934">
        <v>25</v>
      </c>
      <c r="Q8934">
        <v>3.3</v>
      </c>
      <c r="R8934">
        <v>2015</v>
      </c>
      <c r="S8934">
        <v>9</v>
      </c>
      <c r="T8934">
        <v>13</v>
      </c>
      <c r="U8934" s="1">
        <v>42260</v>
      </c>
      <c r="V8934" s="5">
        <f>Main[[#This Row],[Average_Cost_for_two]] * VLOOKUP(Main[[#This Row],[Currency]],'Currency'!A:B,2,FALSE)</f>
        <v>25</v>
      </c>
      <c r="W8934" s="5" t="str">
        <f>IF(Main[[#This Row],[Avg_Cost_USD]]&lt;10,"Low",
IF(Main[[#This Row],[Avg_Cost_USD]]&lt;=30,"Medium","High"))</f>
        <v>Medium</v>
      </c>
    </row>
    <row r="8935" spans="1:23" x14ac:dyDescent="0.3">
      <c r="A8935">
        <v>17621780</v>
      </c>
      <c r="B8935" t="s">
        <v>9547</v>
      </c>
      <c r="C8935">
        <v>216</v>
      </c>
      <c r="D8935" t="s">
        <v>1021</v>
      </c>
      <c r="E8935" t="s">
        <v>1021</v>
      </c>
      <c r="F8935">
        <v>-96.347899999999996</v>
      </c>
      <c r="G8935">
        <v>42.439100000000003</v>
      </c>
      <c r="H8935" t="s">
        <v>306</v>
      </c>
      <c r="I8935" t="s">
        <v>20</v>
      </c>
      <c r="J8935" t="s">
        <v>57</v>
      </c>
      <c r="K8935" t="s">
        <v>57</v>
      </c>
      <c r="L8935" t="s">
        <v>57</v>
      </c>
      <c r="M8935" t="s">
        <v>57</v>
      </c>
      <c r="N8935">
        <v>2</v>
      </c>
      <c r="O8935">
        <v>94</v>
      </c>
      <c r="P8935">
        <v>25</v>
      </c>
      <c r="Q8935">
        <v>3.6</v>
      </c>
      <c r="R8935">
        <v>2010</v>
      </c>
      <c r="S8935">
        <v>9</v>
      </c>
      <c r="T8935">
        <v>4</v>
      </c>
      <c r="U8935" s="1">
        <v>40425</v>
      </c>
      <c r="V8935" s="5">
        <f>Main[[#This Row],[Average_Cost_for_two]] * VLOOKUP(Main[[#This Row],[Currency]],'Currency'!A:B,2,FALSE)</f>
        <v>25</v>
      </c>
      <c r="W8935" s="5" t="str">
        <f>IF(Main[[#This Row],[Avg_Cost_USD]]&lt;10,"Low",
IF(Main[[#This Row],[Avg_Cost_USD]]&lt;=30,"Medium","High"))</f>
        <v>Medium</v>
      </c>
    </row>
    <row r="8936" spans="1:23" x14ac:dyDescent="0.3">
      <c r="A8936">
        <v>17621781</v>
      </c>
      <c r="B8936" t="s">
        <v>9548</v>
      </c>
      <c r="C8936">
        <v>216</v>
      </c>
      <c r="D8936" t="s">
        <v>1021</v>
      </c>
      <c r="E8936" t="s">
        <v>1021</v>
      </c>
      <c r="F8936">
        <v>-96.361999999999995</v>
      </c>
      <c r="G8936">
        <v>42.4375</v>
      </c>
      <c r="H8936" t="s">
        <v>335</v>
      </c>
      <c r="I8936" t="s">
        <v>20</v>
      </c>
      <c r="J8936" t="s">
        <v>57</v>
      </c>
      <c r="K8936" t="s">
        <v>57</v>
      </c>
      <c r="L8936" t="s">
        <v>57</v>
      </c>
      <c r="M8936" t="s">
        <v>57</v>
      </c>
      <c r="N8936">
        <v>2</v>
      </c>
      <c r="O8936">
        <v>129</v>
      </c>
      <c r="P8936">
        <v>25</v>
      </c>
      <c r="Q8936">
        <v>3.8</v>
      </c>
      <c r="R8936">
        <v>2016</v>
      </c>
      <c r="S8936">
        <v>9</v>
      </c>
      <c r="T8936">
        <v>3</v>
      </c>
      <c r="U8936" s="1">
        <v>42616</v>
      </c>
      <c r="V8936" s="5">
        <f>Main[[#This Row],[Average_Cost_for_two]] * VLOOKUP(Main[[#This Row],[Currency]],'Currency'!A:B,2,FALSE)</f>
        <v>25</v>
      </c>
      <c r="W8936" s="5" t="str">
        <f>IF(Main[[#This Row],[Avg_Cost_USD]]&lt;10,"Low",
IF(Main[[#This Row],[Avg_Cost_USD]]&lt;=30,"Medium","High"))</f>
        <v>Medium</v>
      </c>
    </row>
    <row r="8937" spans="1:23" x14ac:dyDescent="0.3">
      <c r="A8937">
        <v>17621869</v>
      </c>
      <c r="B8937" t="s">
        <v>9549</v>
      </c>
      <c r="C8937">
        <v>216</v>
      </c>
      <c r="D8937" t="s">
        <v>1021</v>
      </c>
      <c r="E8937" t="s">
        <v>1021</v>
      </c>
      <c r="F8937">
        <v>-96.395948700000005</v>
      </c>
      <c r="G8937">
        <v>42.494445399999996</v>
      </c>
      <c r="H8937" t="s">
        <v>9550</v>
      </c>
      <c r="I8937" t="s">
        <v>20</v>
      </c>
      <c r="J8937" t="s">
        <v>57</v>
      </c>
      <c r="K8937" t="s">
        <v>57</v>
      </c>
      <c r="L8937" t="s">
        <v>57</v>
      </c>
      <c r="M8937" t="s">
        <v>57</v>
      </c>
      <c r="N8937">
        <v>2</v>
      </c>
      <c r="O8937">
        <v>187</v>
      </c>
      <c r="P8937">
        <v>25</v>
      </c>
      <c r="Q8937">
        <v>3.8</v>
      </c>
      <c r="R8937">
        <v>2018</v>
      </c>
      <c r="S8937">
        <v>9</v>
      </c>
      <c r="T8937">
        <v>28</v>
      </c>
      <c r="U8937" s="1">
        <v>43371</v>
      </c>
      <c r="V8937" s="5">
        <f>Main[[#This Row],[Average_Cost_for_two]] * VLOOKUP(Main[[#This Row],[Currency]],'Currency'!A:B,2,FALSE)</f>
        <v>25</v>
      </c>
      <c r="W8937" s="5" t="str">
        <f>IF(Main[[#This Row],[Avg_Cost_USD]]&lt;10,"Low",
IF(Main[[#This Row],[Avg_Cost_USD]]&lt;=30,"Medium","High"))</f>
        <v>Medium</v>
      </c>
    </row>
    <row r="8938" spans="1:23" x14ac:dyDescent="0.3">
      <c r="A8938">
        <v>17092257</v>
      </c>
      <c r="B8938" t="s">
        <v>9551</v>
      </c>
      <c r="C8938">
        <v>216</v>
      </c>
      <c r="D8938" t="s">
        <v>1027</v>
      </c>
      <c r="E8938" t="s">
        <v>9552</v>
      </c>
      <c r="F8938">
        <v>-82.632966300000007</v>
      </c>
      <c r="G8938">
        <v>27.773742599999999</v>
      </c>
      <c r="H8938" t="s">
        <v>9268</v>
      </c>
      <c r="I8938" t="s">
        <v>20</v>
      </c>
      <c r="J8938" t="s">
        <v>57</v>
      </c>
      <c r="K8938" t="s">
        <v>57</v>
      </c>
      <c r="L8938" t="s">
        <v>57</v>
      </c>
      <c r="M8938" t="s">
        <v>57</v>
      </c>
      <c r="N8938">
        <v>2</v>
      </c>
      <c r="O8938">
        <v>921</v>
      </c>
      <c r="P8938">
        <v>25</v>
      </c>
      <c r="Q8938">
        <v>4.0999999999999996</v>
      </c>
      <c r="R8938">
        <v>2016</v>
      </c>
      <c r="S8938">
        <v>9</v>
      </c>
      <c r="T8938">
        <v>24</v>
      </c>
      <c r="U8938" s="1">
        <v>42637</v>
      </c>
      <c r="V8938" s="5">
        <f>Main[[#This Row],[Average_Cost_for_two]] * VLOOKUP(Main[[#This Row],[Currency]],'Currency'!A:B,2,FALSE)</f>
        <v>25</v>
      </c>
      <c r="W8938" s="5" t="str">
        <f>IF(Main[[#This Row],[Avg_Cost_USD]]&lt;10,"Low",
IF(Main[[#This Row],[Avg_Cost_USD]]&lt;=30,"Medium","High"))</f>
        <v>Medium</v>
      </c>
    </row>
    <row r="8939" spans="1:23" x14ac:dyDescent="0.3">
      <c r="A8939">
        <v>17678097</v>
      </c>
      <c r="B8939" t="s">
        <v>9553</v>
      </c>
      <c r="C8939">
        <v>216</v>
      </c>
      <c r="D8939" t="s">
        <v>1032</v>
      </c>
      <c r="E8939" t="s">
        <v>1032</v>
      </c>
      <c r="F8939">
        <v>-83.328299999999999</v>
      </c>
      <c r="G8939">
        <v>30.897099999999998</v>
      </c>
      <c r="H8939" t="s">
        <v>357</v>
      </c>
      <c r="I8939" t="s">
        <v>20</v>
      </c>
      <c r="J8939" t="s">
        <v>57</v>
      </c>
      <c r="K8939" t="s">
        <v>57</v>
      </c>
      <c r="L8939" t="s">
        <v>57</v>
      </c>
      <c r="M8939" t="s">
        <v>57</v>
      </c>
      <c r="N8939">
        <v>2</v>
      </c>
      <c r="O8939">
        <v>183</v>
      </c>
      <c r="P8939">
        <v>25</v>
      </c>
      <c r="Q8939">
        <v>3.7</v>
      </c>
      <c r="R8939">
        <v>2018</v>
      </c>
      <c r="S8939">
        <v>9</v>
      </c>
      <c r="T8939">
        <v>24</v>
      </c>
      <c r="U8939" s="1">
        <v>43367</v>
      </c>
      <c r="V8939" s="5">
        <f>Main[[#This Row],[Average_Cost_for_two]] * VLOOKUP(Main[[#This Row],[Currency]],'Currency'!A:B,2,FALSE)</f>
        <v>25</v>
      </c>
      <c r="W8939" s="5" t="str">
        <f>IF(Main[[#This Row],[Avg_Cost_USD]]&lt;10,"Low",
IF(Main[[#This Row],[Avg_Cost_USD]]&lt;=30,"Medium","High"))</f>
        <v>Medium</v>
      </c>
    </row>
    <row r="8940" spans="1:23" x14ac:dyDescent="0.3">
      <c r="A8940">
        <v>17696941</v>
      </c>
      <c r="B8940" t="s">
        <v>9554</v>
      </c>
      <c r="C8940">
        <v>216</v>
      </c>
      <c r="D8940" t="s">
        <v>9266</v>
      </c>
      <c r="E8940" t="s">
        <v>9267</v>
      </c>
      <c r="F8940">
        <v>-92.445700000000002</v>
      </c>
      <c r="G8940">
        <v>42.537500000000001</v>
      </c>
      <c r="H8940" t="s">
        <v>9555</v>
      </c>
      <c r="I8940" t="s">
        <v>20</v>
      </c>
      <c r="J8940" t="s">
        <v>57</v>
      </c>
      <c r="K8940" t="s">
        <v>57</v>
      </c>
      <c r="L8940" t="s">
        <v>57</v>
      </c>
      <c r="M8940" t="s">
        <v>57</v>
      </c>
      <c r="N8940">
        <v>2</v>
      </c>
      <c r="O8940">
        <v>114</v>
      </c>
      <c r="P8940">
        <v>25</v>
      </c>
      <c r="Q8940">
        <v>3.6</v>
      </c>
      <c r="R8940">
        <v>2010</v>
      </c>
      <c r="S8940">
        <v>9</v>
      </c>
      <c r="T8940">
        <v>26</v>
      </c>
      <c r="U8940" s="1">
        <v>40447</v>
      </c>
      <c r="V8940" s="5">
        <f>Main[[#This Row],[Average_Cost_for_two]] * VLOOKUP(Main[[#This Row],[Currency]],'Currency'!A:B,2,FALSE)</f>
        <v>25</v>
      </c>
      <c r="W8940" s="5" t="str">
        <f>IF(Main[[#This Row],[Avg_Cost_USD]]&lt;10,"Low",
IF(Main[[#This Row],[Avg_Cost_USD]]&lt;=30,"Medium","High"))</f>
        <v>Medium</v>
      </c>
    </row>
    <row r="8941" spans="1:23" x14ac:dyDescent="0.3">
      <c r="A8941">
        <v>17284139</v>
      </c>
      <c r="B8941" t="s">
        <v>9556</v>
      </c>
      <c r="C8941">
        <v>216</v>
      </c>
      <c r="D8941" t="s">
        <v>1067</v>
      </c>
      <c r="E8941" t="s">
        <v>1067</v>
      </c>
      <c r="F8941">
        <v>-84.205718000000005</v>
      </c>
      <c r="G8941">
        <v>31.604904999999999</v>
      </c>
      <c r="H8941" t="s">
        <v>9557</v>
      </c>
      <c r="I8941" t="s">
        <v>20</v>
      </c>
      <c r="J8941" t="s">
        <v>57</v>
      </c>
      <c r="K8941" t="s">
        <v>57</v>
      </c>
      <c r="L8941" t="s">
        <v>57</v>
      </c>
      <c r="M8941" t="s">
        <v>57</v>
      </c>
      <c r="N8941">
        <v>2</v>
      </c>
      <c r="O8941">
        <v>147</v>
      </c>
      <c r="P8941">
        <v>25</v>
      </c>
      <c r="Q8941">
        <v>3.7</v>
      </c>
      <c r="R8941">
        <v>2011</v>
      </c>
      <c r="S8941">
        <v>8</v>
      </c>
      <c r="T8941">
        <v>28</v>
      </c>
      <c r="U8941" s="1">
        <v>40783</v>
      </c>
      <c r="V8941" s="5">
        <f>Main[[#This Row],[Average_Cost_for_two]] * VLOOKUP(Main[[#This Row],[Currency]],'Currency'!A:B,2,FALSE)</f>
        <v>25</v>
      </c>
      <c r="W8941" s="5" t="str">
        <f>IF(Main[[#This Row],[Avg_Cost_USD]]&lt;10,"Low",
IF(Main[[#This Row],[Avg_Cost_USD]]&lt;=30,"Medium","High"))</f>
        <v>Medium</v>
      </c>
    </row>
    <row r="8942" spans="1:23" x14ac:dyDescent="0.3">
      <c r="A8942">
        <v>17284145</v>
      </c>
      <c r="B8942" t="s">
        <v>9558</v>
      </c>
      <c r="C8942">
        <v>216</v>
      </c>
      <c r="D8942" t="s">
        <v>1067</v>
      </c>
      <c r="E8942" t="s">
        <v>1067</v>
      </c>
      <c r="F8942">
        <v>-84.219099999999997</v>
      </c>
      <c r="G8942">
        <v>31.615600000000001</v>
      </c>
      <c r="H8942" t="s">
        <v>9559</v>
      </c>
      <c r="I8942" t="s">
        <v>20</v>
      </c>
      <c r="J8942" t="s">
        <v>57</v>
      </c>
      <c r="K8942" t="s">
        <v>57</v>
      </c>
      <c r="L8942" t="s">
        <v>57</v>
      </c>
      <c r="M8942" t="s">
        <v>57</v>
      </c>
      <c r="N8942">
        <v>2</v>
      </c>
      <c r="O8942">
        <v>88</v>
      </c>
      <c r="P8942">
        <v>25</v>
      </c>
      <c r="Q8942">
        <v>3.6</v>
      </c>
      <c r="R8942">
        <v>2010</v>
      </c>
      <c r="S8942">
        <v>8</v>
      </c>
      <c r="T8942">
        <v>20</v>
      </c>
      <c r="U8942" s="1">
        <v>40410</v>
      </c>
      <c r="V8942" s="5">
        <f>Main[[#This Row],[Average_Cost_for_two]] * VLOOKUP(Main[[#This Row],[Currency]],'Currency'!A:B,2,FALSE)</f>
        <v>25</v>
      </c>
      <c r="W8942" s="5" t="str">
        <f>IF(Main[[#This Row],[Avg_Cost_USD]]&lt;10,"Low",
IF(Main[[#This Row],[Avg_Cost_USD]]&lt;=30,"Medium","High"))</f>
        <v>Medium</v>
      </c>
    </row>
    <row r="8943" spans="1:23" x14ac:dyDescent="0.3">
      <c r="A8943">
        <v>17294642</v>
      </c>
      <c r="B8943" t="s">
        <v>9560</v>
      </c>
      <c r="C8943">
        <v>216</v>
      </c>
      <c r="D8943" t="s">
        <v>9076</v>
      </c>
      <c r="E8943" t="s">
        <v>9076</v>
      </c>
      <c r="F8943">
        <v>-82.032700000000006</v>
      </c>
      <c r="G8943">
        <v>33.4086</v>
      </c>
      <c r="H8943" t="s">
        <v>9471</v>
      </c>
      <c r="I8943" t="s">
        <v>20</v>
      </c>
      <c r="J8943" t="s">
        <v>57</v>
      </c>
      <c r="K8943" t="s">
        <v>57</v>
      </c>
      <c r="L8943" t="s">
        <v>57</v>
      </c>
      <c r="M8943" t="s">
        <v>57</v>
      </c>
      <c r="N8943">
        <v>2</v>
      </c>
      <c r="O8943">
        <v>304</v>
      </c>
      <c r="P8943">
        <v>25</v>
      </c>
      <c r="Q8943">
        <v>3.5</v>
      </c>
      <c r="R8943">
        <v>2012</v>
      </c>
      <c r="S8943">
        <v>8</v>
      </c>
      <c r="T8943">
        <v>17</v>
      </c>
      <c r="U8943" s="1">
        <v>41138</v>
      </c>
      <c r="V8943" s="5">
        <f>Main[[#This Row],[Average_Cost_for_two]] * VLOOKUP(Main[[#This Row],[Currency]],'Currency'!A:B,2,FALSE)</f>
        <v>25</v>
      </c>
      <c r="W8943" s="5" t="str">
        <f>IF(Main[[#This Row],[Avg_Cost_USD]]&lt;10,"Low",
IF(Main[[#This Row],[Avg_Cost_USD]]&lt;=30,"Medium","High"))</f>
        <v>Medium</v>
      </c>
    </row>
    <row r="8944" spans="1:23" x14ac:dyDescent="0.3">
      <c r="A8944">
        <v>17303990</v>
      </c>
      <c r="B8944" t="s">
        <v>9561</v>
      </c>
      <c r="C8944">
        <v>216</v>
      </c>
      <c r="D8944" t="s">
        <v>1040</v>
      </c>
      <c r="E8944" t="s">
        <v>1040</v>
      </c>
      <c r="F8944">
        <v>-116.20310000000001</v>
      </c>
      <c r="G8944">
        <v>43.615600000000001</v>
      </c>
      <c r="H8944" t="s">
        <v>9562</v>
      </c>
      <c r="I8944" t="s">
        <v>20</v>
      </c>
      <c r="J8944" t="s">
        <v>57</v>
      </c>
      <c r="K8944" t="s">
        <v>57</v>
      </c>
      <c r="L8944" t="s">
        <v>57</v>
      </c>
      <c r="M8944" t="s">
        <v>57</v>
      </c>
      <c r="N8944">
        <v>2</v>
      </c>
      <c r="O8944">
        <v>393</v>
      </c>
      <c r="P8944">
        <v>25</v>
      </c>
      <c r="Q8944">
        <v>4.0999999999999996</v>
      </c>
      <c r="R8944">
        <v>2015</v>
      </c>
      <c r="S8944">
        <v>8</v>
      </c>
      <c r="T8944">
        <v>26</v>
      </c>
      <c r="U8944" s="1">
        <v>42242</v>
      </c>
      <c r="V8944" s="5">
        <f>Main[[#This Row],[Average_Cost_for_two]] * VLOOKUP(Main[[#This Row],[Currency]],'Currency'!A:B,2,FALSE)</f>
        <v>25</v>
      </c>
      <c r="W8944" s="5" t="str">
        <f>IF(Main[[#This Row],[Avg_Cost_USD]]&lt;10,"Low",
IF(Main[[#This Row],[Avg_Cost_USD]]&lt;=30,"Medium","High"))</f>
        <v>Medium</v>
      </c>
    </row>
    <row r="8945" spans="1:23" x14ac:dyDescent="0.3">
      <c r="A8945">
        <v>17316766</v>
      </c>
      <c r="B8945" t="s">
        <v>9563</v>
      </c>
      <c r="C8945">
        <v>216</v>
      </c>
      <c r="D8945" t="s">
        <v>9146</v>
      </c>
      <c r="E8945" t="s">
        <v>9147</v>
      </c>
      <c r="F8945">
        <v>-91.531092999999998</v>
      </c>
      <c r="G8945">
        <v>41.663750999999998</v>
      </c>
      <c r="H8945" t="s">
        <v>9564</v>
      </c>
      <c r="I8945" t="s">
        <v>20</v>
      </c>
      <c r="J8945" t="s">
        <v>57</v>
      </c>
      <c r="K8945" t="s">
        <v>57</v>
      </c>
      <c r="L8945" t="s">
        <v>57</v>
      </c>
      <c r="M8945" t="s">
        <v>57</v>
      </c>
      <c r="N8945">
        <v>2</v>
      </c>
      <c r="O8945">
        <v>253</v>
      </c>
      <c r="P8945">
        <v>25</v>
      </c>
      <c r="Q8945">
        <v>3.6</v>
      </c>
      <c r="R8945">
        <v>2014</v>
      </c>
      <c r="S8945">
        <v>8</v>
      </c>
      <c r="T8945">
        <v>10</v>
      </c>
      <c r="U8945" s="1">
        <v>41861</v>
      </c>
      <c r="V8945" s="5">
        <f>Main[[#This Row],[Average_Cost_for_two]] * VLOOKUP(Main[[#This Row],[Currency]],'Currency'!A:B,2,FALSE)</f>
        <v>25</v>
      </c>
      <c r="W8945" s="5" t="str">
        <f>IF(Main[[#This Row],[Avg_Cost_USD]]&lt;10,"Low",
IF(Main[[#This Row],[Avg_Cost_USD]]&lt;=30,"Medium","High"))</f>
        <v>Medium</v>
      </c>
    </row>
    <row r="8946" spans="1:23" x14ac:dyDescent="0.3">
      <c r="A8946">
        <v>17333797</v>
      </c>
      <c r="B8946" t="s">
        <v>7264</v>
      </c>
      <c r="C8946">
        <v>216</v>
      </c>
      <c r="D8946" t="s">
        <v>9289</v>
      </c>
      <c r="E8946" t="s">
        <v>9289</v>
      </c>
      <c r="F8946">
        <v>-85.003900000000002</v>
      </c>
      <c r="G8946">
        <v>34.764299999999999</v>
      </c>
      <c r="H8946" t="s">
        <v>647</v>
      </c>
      <c r="I8946" t="s">
        <v>20</v>
      </c>
      <c r="J8946" t="s">
        <v>57</v>
      </c>
      <c r="K8946" t="s">
        <v>57</v>
      </c>
      <c r="L8946" t="s">
        <v>57</v>
      </c>
      <c r="M8946" t="s">
        <v>57</v>
      </c>
      <c r="N8946">
        <v>2</v>
      </c>
      <c r="O8946">
        <v>63</v>
      </c>
      <c r="P8946">
        <v>25</v>
      </c>
      <c r="Q8946">
        <v>3.8</v>
      </c>
      <c r="R8946">
        <v>2016</v>
      </c>
      <c r="S8946">
        <v>8</v>
      </c>
      <c r="T8946">
        <v>26</v>
      </c>
      <c r="U8946" s="1">
        <v>42608</v>
      </c>
      <c r="V8946" s="5">
        <f>Main[[#This Row],[Average_Cost_for_two]] * VLOOKUP(Main[[#This Row],[Currency]],'Currency'!A:B,2,FALSE)</f>
        <v>25</v>
      </c>
      <c r="W8946" s="5" t="str">
        <f>IF(Main[[#This Row],[Avg_Cost_USD]]&lt;10,"Low",
IF(Main[[#This Row],[Avg_Cost_USD]]&lt;=30,"Medium","High"))</f>
        <v>Medium</v>
      </c>
    </row>
    <row r="8947" spans="1:23" x14ac:dyDescent="0.3">
      <c r="A8947">
        <v>17334211</v>
      </c>
      <c r="B8947" t="s">
        <v>9565</v>
      </c>
      <c r="C8947">
        <v>216</v>
      </c>
      <c r="D8947" t="s">
        <v>9289</v>
      </c>
      <c r="E8947" t="s">
        <v>9469</v>
      </c>
      <c r="F8947">
        <v>-85.222910100000007</v>
      </c>
      <c r="G8947">
        <v>34.9428786</v>
      </c>
      <c r="H8947" t="s">
        <v>9566</v>
      </c>
      <c r="I8947" t="s">
        <v>20</v>
      </c>
      <c r="J8947" t="s">
        <v>57</v>
      </c>
      <c r="K8947" t="s">
        <v>57</v>
      </c>
      <c r="L8947" t="s">
        <v>57</v>
      </c>
      <c r="M8947" t="s">
        <v>57</v>
      </c>
      <c r="N8947">
        <v>2</v>
      </c>
      <c r="O8947">
        <v>214</v>
      </c>
      <c r="P8947">
        <v>25</v>
      </c>
      <c r="Q8947">
        <v>4.5999999999999996</v>
      </c>
      <c r="R8947">
        <v>2018</v>
      </c>
      <c r="S8947">
        <v>8</v>
      </c>
      <c r="T8947">
        <v>26</v>
      </c>
      <c r="U8947" s="1">
        <v>43338</v>
      </c>
      <c r="V8947" s="5">
        <f>Main[[#This Row],[Average_Cost_for_two]] * VLOOKUP(Main[[#This Row],[Currency]],'Currency'!A:B,2,FALSE)</f>
        <v>25</v>
      </c>
      <c r="W8947" s="5" t="str">
        <f>IF(Main[[#This Row],[Avg_Cost_USD]]&lt;10,"Low",
IF(Main[[#This Row],[Avg_Cost_USD]]&lt;=30,"Medium","High"))</f>
        <v>Medium</v>
      </c>
    </row>
    <row r="8948" spans="1:23" x14ac:dyDescent="0.3">
      <c r="A8948">
        <v>17335189</v>
      </c>
      <c r="B8948" t="s">
        <v>9567</v>
      </c>
      <c r="C8948">
        <v>216</v>
      </c>
      <c r="D8948" t="s">
        <v>1084</v>
      </c>
      <c r="E8948" t="s">
        <v>1084</v>
      </c>
      <c r="F8948">
        <v>-90.574088000000003</v>
      </c>
      <c r="G8948">
        <v>41.593891999999997</v>
      </c>
      <c r="H8948" t="s">
        <v>9088</v>
      </c>
      <c r="I8948" t="s">
        <v>20</v>
      </c>
      <c r="J8948" t="s">
        <v>57</v>
      </c>
      <c r="K8948" t="s">
        <v>57</v>
      </c>
      <c r="L8948" t="s">
        <v>57</v>
      </c>
      <c r="M8948" t="s">
        <v>57</v>
      </c>
      <c r="N8948">
        <v>2</v>
      </c>
      <c r="O8948">
        <v>53</v>
      </c>
      <c r="P8948">
        <v>25</v>
      </c>
      <c r="Q8948">
        <v>3.4</v>
      </c>
      <c r="R8948">
        <v>2011</v>
      </c>
      <c r="S8948">
        <v>8</v>
      </c>
      <c r="T8948">
        <v>11</v>
      </c>
      <c r="U8948" s="1">
        <v>40766</v>
      </c>
      <c r="V8948" s="5">
        <f>Main[[#This Row],[Average_Cost_for_two]] * VLOOKUP(Main[[#This Row],[Currency]],'Currency'!A:B,2,FALSE)</f>
        <v>25</v>
      </c>
      <c r="W8948" s="5" t="str">
        <f>IF(Main[[#This Row],[Avg_Cost_USD]]&lt;10,"Low",
IF(Main[[#This Row],[Avg_Cost_USD]]&lt;=30,"Medium","High"))</f>
        <v>Medium</v>
      </c>
    </row>
    <row r="8949" spans="1:23" x14ac:dyDescent="0.3">
      <c r="A8949">
        <v>17501201</v>
      </c>
      <c r="B8949" t="s">
        <v>9568</v>
      </c>
      <c r="C8949">
        <v>216</v>
      </c>
      <c r="D8949" t="s">
        <v>1058</v>
      </c>
      <c r="E8949" t="s">
        <v>9189</v>
      </c>
      <c r="F8949">
        <v>-83.623999999999995</v>
      </c>
      <c r="G8949">
        <v>32.578600000000002</v>
      </c>
      <c r="H8949" t="s">
        <v>357</v>
      </c>
      <c r="I8949" t="s">
        <v>20</v>
      </c>
      <c r="J8949" t="s">
        <v>57</v>
      </c>
      <c r="K8949" t="s">
        <v>57</v>
      </c>
      <c r="L8949" t="s">
        <v>57</v>
      </c>
      <c r="M8949" t="s">
        <v>57</v>
      </c>
      <c r="N8949">
        <v>2</v>
      </c>
      <c r="O8949">
        <v>104</v>
      </c>
      <c r="P8949">
        <v>25</v>
      </c>
      <c r="Q8949">
        <v>3.7</v>
      </c>
      <c r="R8949">
        <v>2018</v>
      </c>
      <c r="S8949">
        <v>8</v>
      </c>
      <c r="T8949">
        <v>4</v>
      </c>
      <c r="U8949" s="1">
        <v>43316</v>
      </c>
      <c r="V8949" s="5">
        <f>Main[[#This Row],[Average_Cost_for_two]] * VLOOKUP(Main[[#This Row],[Currency]],'Currency'!A:B,2,FALSE)</f>
        <v>25</v>
      </c>
      <c r="W8949" s="5" t="str">
        <f>IF(Main[[#This Row],[Avg_Cost_USD]]&lt;10,"Low",
IF(Main[[#This Row],[Avg_Cost_USD]]&lt;=30,"Medium","High"))</f>
        <v>Medium</v>
      </c>
    </row>
    <row r="8950" spans="1:23" x14ac:dyDescent="0.3">
      <c r="A8950">
        <v>17580074</v>
      </c>
      <c r="B8950" t="s">
        <v>2265</v>
      </c>
      <c r="C8950">
        <v>216</v>
      </c>
      <c r="D8950" t="s">
        <v>9168</v>
      </c>
      <c r="E8950" t="s">
        <v>9168</v>
      </c>
      <c r="F8950">
        <v>-87.225200000000001</v>
      </c>
      <c r="G8950">
        <v>30.476700000000001</v>
      </c>
      <c r="H8950" t="s">
        <v>1203</v>
      </c>
      <c r="I8950" t="s">
        <v>20</v>
      </c>
      <c r="J8950" t="s">
        <v>57</v>
      </c>
      <c r="K8950" t="s">
        <v>57</v>
      </c>
      <c r="L8950" t="s">
        <v>57</v>
      </c>
      <c r="M8950" t="s">
        <v>57</v>
      </c>
      <c r="N8950">
        <v>2</v>
      </c>
      <c r="O8950">
        <v>765</v>
      </c>
      <c r="P8950">
        <v>25</v>
      </c>
      <c r="Q8950">
        <v>4.3</v>
      </c>
      <c r="R8950">
        <v>2015</v>
      </c>
      <c r="S8950">
        <v>8</v>
      </c>
      <c r="T8950">
        <v>24</v>
      </c>
      <c r="U8950" s="1">
        <v>42240</v>
      </c>
      <c r="V8950" s="5">
        <f>Main[[#This Row],[Average_Cost_for_two]] * VLOOKUP(Main[[#This Row],[Currency]],'Currency'!A:B,2,FALSE)</f>
        <v>25</v>
      </c>
      <c r="W8950" s="5" t="str">
        <f>IF(Main[[#This Row],[Avg_Cost_USD]]&lt;10,"Low",
IF(Main[[#This Row],[Avg_Cost_USD]]&lt;=30,"Medium","High"))</f>
        <v>Medium</v>
      </c>
    </row>
    <row r="8951" spans="1:23" x14ac:dyDescent="0.3">
      <c r="A8951">
        <v>17580350</v>
      </c>
      <c r="B8951" t="s">
        <v>9569</v>
      </c>
      <c r="C8951">
        <v>216</v>
      </c>
      <c r="D8951" t="s">
        <v>9168</v>
      </c>
      <c r="E8951" t="s">
        <v>9168</v>
      </c>
      <c r="F8951">
        <v>-87.213999999999999</v>
      </c>
      <c r="G8951">
        <v>30.469200000000001</v>
      </c>
      <c r="H8951" t="s">
        <v>1101</v>
      </c>
      <c r="I8951" t="s">
        <v>20</v>
      </c>
      <c r="J8951" t="s">
        <v>57</v>
      </c>
      <c r="K8951" t="s">
        <v>57</v>
      </c>
      <c r="L8951" t="s">
        <v>57</v>
      </c>
      <c r="M8951" t="s">
        <v>57</v>
      </c>
      <c r="N8951">
        <v>2</v>
      </c>
      <c r="O8951">
        <v>502</v>
      </c>
      <c r="P8951">
        <v>25</v>
      </c>
      <c r="Q8951">
        <v>4.0999999999999996</v>
      </c>
      <c r="R8951">
        <v>2017</v>
      </c>
      <c r="S8951">
        <v>8</v>
      </c>
      <c r="T8951">
        <v>20</v>
      </c>
      <c r="U8951" s="1">
        <v>42967</v>
      </c>
      <c r="V8951" s="5">
        <f>Main[[#This Row],[Average_Cost_for_two]] * VLOOKUP(Main[[#This Row],[Currency]],'Currency'!A:B,2,FALSE)</f>
        <v>25</v>
      </c>
      <c r="W8951" s="5" t="str">
        <f>IF(Main[[#This Row],[Avg_Cost_USD]]&lt;10,"Low",
IF(Main[[#This Row],[Avg_Cost_USD]]&lt;=30,"Medium","High"))</f>
        <v>Medium</v>
      </c>
    </row>
    <row r="8952" spans="1:23" x14ac:dyDescent="0.3">
      <c r="A8952">
        <v>17092801</v>
      </c>
      <c r="B8952" t="s">
        <v>9570</v>
      </c>
      <c r="C8952">
        <v>216</v>
      </c>
      <c r="D8952" t="s">
        <v>1027</v>
      </c>
      <c r="E8952" t="s">
        <v>1028</v>
      </c>
      <c r="F8952">
        <v>-82.4852372</v>
      </c>
      <c r="G8952">
        <v>27.941038200000001</v>
      </c>
      <c r="H8952" t="s">
        <v>9571</v>
      </c>
      <c r="I8952" t="s">
        <v>20</v>
      </c>
      <c r="J8952" t="s">
        <v>57</v>
      </c>
      <c r="K8952" t="s">
        <v>57</v>
      </c>
      <c r="L8952" t="s">
        <v>57</v>
      </c>
      <c r="M8952" t="s">
        <v>57</v>
      </c>
      <c r="N8952">
        <v>2</v>
      </c>
      <c r="O8952">
        <v>1007</v>
      </c>
      <c r="P8952">
        <v>25</v>
      </c>
      <c r="Q8952">
        <v>4.4000000000000004</v>
      </c>
      <c r="R8952">
        <v>2014</v>
      </c>
      <c r="S8952">
        <v>8</v>
      </c>
      <c r="T8952">
        <v>1</v>
      </c>
      <c r="U8952" s="1">
        <v>41852</v>
      </c>
      <c r="V8952" s="5">
        <f>Main[[#This Row],[Average_Cost_for_two]] * VLOOKUP(Main[[#This Row],[Currency]],'Currency'!A:B,2,FALSE)</f>
        <v>25</v>
      </c>
      <c r="W8952" s="5" t="str">
        <f>IF(Main[[#This Row],[Avg_Cost_USD]]&lt;10,"Low",
IF(Main[[#This Row],[Avg_Cost_USD]]&lt;=30,"Medium","High"))</f>
        <v>Medium</v>
      </c>
    </row>
    <row r="8953" spans="1:23" x14ac:dyDescent="0.3">
      <c r="A8953">
        <v>17678229</v>
      </c>
      <c r="B8953" t="s">
        <v>9572</v>
      </c>
      <c r="C8953">
        <v>216</v>
      </c>
      <c r="D8953" t="s">
        <v>1032</v>
      </c>
      <c r="E8953" t="s">
        <v>1032</v>
      </c>
      <c r="F8953">
        <v>-83.310343000000003</v>
      </c>
      <c r="G8953">
        <v>30.846762999999999</v>
      </c>
      <c r="H8953" t="s">
        <v>1203</v>
      </c>
      <c r="I8953" t="s">
        <v>20</v>
      </c>
      <c r="J8953" t="s">
        <v>57</v>
      </c>
      <c r="K8953" t="s">
        <v>57</v>
      </c>
      <c r="L8953" t="s">
        <v>57</v>
      </c>
      <c r="M8953" t="s">
        <v>57</v>
      </c>
      <c r="N8953">
        <v>2</v>
      </c>
      <c r="O8953">
        <v>262</v>
      </c>
      <c r="P8953">
        <v>25</v>
      </c>
      <c r="Q8953">
        <v>3.9</v>
      </c>
      <c r="R8953">
        <v>2013</v>
      </c>
      <c r="S8953">
        <v>8</v>
      </c>
      <c r="T8953">
        <v>28</v>
      </c>
      <c r="U8953" s="1">
        <v>41514</v>
      </c>
      <c r="V8953" s="5">
        <f>Main[[#This Row],[Average_Cost_for_two]] * VLOOKUP(Main[[#This Row],[Currency]],'Currency'!A:B,2,FALSE)</f>
        <v>25</v>
      </c>
      <c r="W8953" s="5" t="str">
        <f>IF(Main[[#This Row],[Avg_Cost_USD]]&lt;10,"Low",
IF(Main[[#This Row],[Avg_Cost_USD]]&lt;=30,"Medium","High"))</f>
        <v>Medium</v>
      </c>
    </row>
    <row r="8954" spans="1:23" x14ac:dyDescent="0.3">
      <c r="A8954">
        <v>17694056</v>
      </c>
      <c r="B8954" t="s">
        <v>9573</v>
      </c>
      <c r="C8954">
        <v>216</v>
      </c>
      <c r="D8954" t="s">
        <v>9574</v>
      </c>
      <c r="E8954" t="s">
        <v>9574</v>
      </c>
      <c r="F8954">
        <v>-80.529488000000001</v>
      </c>
      <c r="G8954">
        <v>40.396042999999999</v>
      </c>
      <c r="H8954" t="s">
        <v>9575</v>
      </c>
      <c r="I8954" t="s">
        <v>20</v>
      </c>
      <c r="J8954" t="s">
        <v>57</v>
      </c>
      <c r="K8954" t="s">
        <v>57</v>
      </c>
      <c r="L8954" t="s">
        <v>57</v>
      </c>
      <c r="M8954" t="s">
        <v>57</v>
      </c>
      <c r="N8954">
        <v>2</v>
      </c>
      <c r="O8954">
        <v>156</v>
      </c>
      <c r="P8954">
        <v>25</v>
      </c>
      <c r="Q8954">
        <v>3.9</v>
      </c>
      <c r="R8954">
        <v>2016</v>
      </c>
      <c r="S8954">
        <v>8</v>
      </c>
      <c r="T8954">
        <v>5</v>
      </c>
      <c r="U8954" s="1">
        <v>42587</v>
      </c>
      <c r="V8954" s="5">
        <f>Main[[#This Row],[Average_Cost_for_two]] * VLOOKUP(Main[[#This Row],[Currency]],'Currency'!A:B,2,FALSE)</f>
        <v>25</v>
      </c>
      <c r="W8954" s="5" t="str">
        <f>IF(Main[[#This Row],[Avg_Cost_USD]]&lt;10,"Low",
IF(Main[[#This Row],[Avg_Cost_USD]]&lt;=30,"Medium","High"))</f>
        <v>Medium</v>
      </c>
    </row>
    <row r="8955" spans="1:23" x14ac:dyDescent="0.3">
      <c r="A8955">
        <v>17284179</v>
      </c>
      <c r="B8955" t="s">
        <v>9576</v>
      </c>
      <c r="C8955">
        <v>216</v>
      </c>
      <c r="D8955" t="s">
        <v>1067</v>
      </c>
      <c r="E8955" t="s">
        <v>1067</v>
      </c>
      <c r="F8955">
        <v>-84.222899999999996</v>
      </c>
      <c r="G8955">
        <v>31.618500000000001</v>
      </c>
      <c r="H8955" t="s">
        <v>1435</v>
      </c>
      <c r="I8955" t="s">
        <v>20</v>
      </c>
      <c r="J8955" t="s">
        <v>57</v>
      </c>
      <c r="K8955" t="s">
        <v>57</v>
      </c>
      <c r="L8955" t="s">
        <v>57</v>
      </c>
      <c r="M8955" t="s">
        <v>57</v>
      </c>
      <c r="N8955">
        <v>2</v>
      </c>
      <c r="O8955">
        <v>58</v>
      </c>
      <c r="P8955">
        <v>25</v>
      </c>
      <c r="Q8955">
        <v>3.5</v>
      </c>
      <c r="R8955">
        <v>2015</v>
      </c>
      <c r="S8955">
        <v>7</v>
      </c>
      <c r="T8955">
        <v>7</v>
      </c>
      <c r="U8955" s="1">
        <v>42192</v>
      </c>
      <c r="V8955" s="5">
        <f>Main[[#This Row],[Average_Cost_for_two]] * VLOOKUP(Main[[#This Row],[Currency]],'Currency'!A:B,2,FALSE)</f>
        <v>25</v>
      </c>
      <c r="W8955" s="5" t="str">
        <f>IF(Main[[#This Row],[Avg_Cost_USD]]&lt;10,"Low",
IF(Main[[#This Row],[Avg_Cost_USD]]&lt;=30,"Medium","High"))</f>
        <v>Medium</v>
      </c>
    </row>
    <row r="8956" spans="1:23" x14ac:dyDescent="0.3">
      <c r="A8956">
        <v>17335173</v>
      </c>
      <c r="B8956" t="s">
        <v>9577</v>
      </c>
      <c r="C8956">
        <v>216</v>
      </c>
      <c r="D8956" t="s">
        <v>1084</v>
      </c>
      <c r="E8956" t="s">
        <v>9309</v>
      </c>
      <c r="F8956">
        <v>-90.496986000000007</v>
      </c>
      <c r="G8956">
        <v>41.574935000000004</v>
      </c>
      <c r="H8956" t="s">
        <v>9578</v>
      </c>
      <c r="I8956" t="s">
        <v>20</v>
      </c>
      <c r="J8956" t="s">
        <v>57</v>
      </c>
      <c r="K8956" t="s">
        <v>57</v>
      </c>
      <c r="L8956" t="s">
        <v>57</v>
      </c>
      <c r="M8956" t="s">
        <v>57</v>
      </c>
      <c r="N8956">
        <v>2</v>
      </c>
      <c r="O8956">
        <v>166</v>
      </c>
      <c r="P8956">
        <v>25</v>
      </c>
      <c r="Q8956">
        <v>4.5999999999999996</v>
      </c>
      <c r="R8956">
        <v>2015</v>
      </c>
      <c r="S8956">
        <v>7</v>
      </c>
      <c r="T8956">
        <v>20</v>
      </c>
      <c r="U8956" s="1">
        <v>42205</v>
      </c>
      <c r="V8956" s="5">
        <f>Main[[#This Row],[Average_Cost_for_two]] * VLOOKUP(Main[[#This Row],[Currency]],'Currency'!A:B,2,FALSE)</f>
        <v>25</v>
      </c>
      <c r="W8956" s="5" t="str">
        <f>IF(Main[[#This Row],[Avg_Cost_USD]]&lt;10,"Low",
IF(Main[[#This Row],[Avg_Cost_USD]]&lt;=30,"Medium","High"))</f>
        <v>Medium</v>
      </c>
    </row>
    <row r="8957" spans="1:23" x14ac:dyDescent="0.3">
      <c r="A8957">
        <v>17259395</v>
      </c>
      <c r="B8957" t="s">
        <v>2499</v>
      </c>
      <c r="C8957">
        <v>216</v>
      </c>
      <c r="D8957" t="s">
        <v>1089</v>
      </c>
      <c r="E8957" t="s">
        <v>9579</v>
      </c>
      <c r="F8957">
        <v>-93.643094000000005</v>
      </c>
      <c r="G8957">
        <v>42.048779000000003</v>
      </c>
      <c r="H8957" t="s">
        <v>9580</v>
      </c>
      <c r="I8957" t="s">
        <v>20</v>
      </c>
      <c r="J8957" t="s">
        <v>57</v>
      </c>
      <c r="K8957" t="s">
        <v>57</v>
      </c>
      <c r="L8957" t="s">
        <v>57</v>
      </c>
      <c r="M8957" t="s">
        <v>57</v>
      </c>
      <c r="N8957">
        <v>2</v>
      </c>
      <c r="O8957">
        <v>570</v>
      </c>
      <c r="P8957">
        <v>25</v>
      </c>
      <c r="Q8957">
        <v>4.9000000000000004</v>
      </c>
      <c r="R8957">
        <v>2014</v>
      </c>
      <c r="S8957">
        <v>7</v>
      </c>
      <c r="T8957">
        <v>3</v>
      </c>
      <c r="U8957" s="1">
        <v>41823</v>
      </c>
      <c r="V8957" s="5">
        <f>Main[[#This Row],[Average_Cost_for_two]] * VLOOKUP(Main[[#This Row],[Currency]],'Currency'!A:B,2,FALSE)</f>
        <v>25</v>
      </c>
      <c r="W8957" s="5" t="str">
        <f>IF(Main[[#This Row],[Avg_Cost_USD]]&lt;10,"Low",
IF(Main[[#This Row],[Avg_Cost_USD]]&lt;=30,"Medium","High"))</f>
        <v>Medium</v>
      </c>
    </row>
    <row r="8958" spans="1:23" x14ac:dyDescent="0.3">
      <c r="A8958">
        <v>17342781</v>
      </c>
      <c r="B8958" t="s">
        <v>9581</v>
      </c>
      <c r="C8958">
        <v>216</v>
      </c>
      <c r="D8958" t="s">
        <v>1063</v>
      </c>
      <c r="E8958" t="s">
        <v>1063</v>
      </c>
      <c r="F8958">
        <v>-90.658608999999998</v>
      </c>
      <c r="G8958">
        <v>42.496464000000003</v>
      </c>
      <c r="H8958" t="s">
        <v>9582</v>
      </c>
      <c r="I8958" t="s">
        <v>20</v>
      </c>
      <c r="J8958" t="s">
        <v>57</v>
      </c>
      <c r="K8958" t="s">
        <v>57</v>
      </c>
      <c r="L8958" t="s">
        <v>57</v>
      </c>
      <c r="M8958" t="s">
        <v>57</v>
      </c>
      <c r="N8958">
        <v>2</v>
      </c>
      <c r="O8958">
        <v>65</v>
      </c>
      <c r="P8958">
        <v>25</v>
      </c>
      <c r="Q8958">
        <v>3.3</v>
      </c>
      <c r="R8958">
        <v>2015</v>
      </c>
      <c r="S8958">
        <v>7</v>
      </c>
      <c r="T8958">
        <v>8</v>
      </c>
      <c r="U8958" s="1">
        <v>42193</v>
      </c>
      <c r="V8958" s="5">
        <f>Main[[#This Row],[Average_Cost_for_two]] * VLOOKUP(Main[[#This Row],[Currency]],'Currency'!A:B,2,FALSE)</f>
        <v>25</v>
      </c>
      <c r="W8958" s="5" t="str">
        <f>IF(Main[[#This Row],[Avg_Cost_USD]]&lt;10,"Low",
IF(Main[[#This Row],[Avg_Cost_USD]]&lt;=30,"Medium","High"))</f>
        <v>Medium</v>
      </c>
    </row>
    <row r="8959" spans="1:23" x14ac:dyDescent="0.3">
      <c r="A8959">
        <v>17342652</v>
      </c>
      <c r="B8959" t="s">
        <v>9583</v>
      </c>
      <c r="C8959">
        <v>216</v>
      </c>
      <c r="D8959" t="s">
        <v>1063</v>
      </c>
      <c r="E8959" t="s">
        <v>1063</v>
      </c>
      <c r="F8959">
        <v>-90.665800000000004</v>
      </c>
      <c r="G8959">
        <v>42.496299999999998</v>
      </c>
      <c r="H8959" t="s">
        <v>1250</v>
      </c>
      <c r="I8959" t="s">
        <v>20</v>
      </c>
      <c r="J8959" t="s">
        <v>57</v>
      </c>
      <c r="K8959" t="s">
        <v>57</v>
      </c>
      <c r="L8959" t="s">
        <v>57</v>
      </c>
      <c r="M8959" t="s">
        <v>57</v>
      </c>
      <c r="N8959">
        <v>2</v>
      </c>
      <c r="O8959">
        <v>131</v>
      </c>
      <c r="P8959">
        <v>25</v>
      </c>
      <c r="Q8959">
        <v>3.6</v>
      </c>
      <c r="R8959">
        <v>2013</v>
      </c>
      <c r="S8959">
        <v>7</v>
      </c>
      <c r="T8959">
        <v>8</v>
      </c>
      <c r="U8959" s="1">
        <v>41463</v>
      </c>
      <c r="V8959" s="5">
        <f>Main[[#This Row],[Average_Cost_for_two]] * VLOOKUP(Main[[#This Row],[Currency]],'Currency'!A:B,2,FALSE)</f>
        <v>25</v>
      </c>
      <c r="W8959" s="5" t="str">
        <f>IF(Main[[#This Row],[Avg_Cost_USD]]&lt;10,"Low",
IF(Main[[#This Row],[Avg_Cost_USD]]&lt;=30,"Medium","High"))</f>
        <v>Medium</v>
      </c>
    </row>
    <row r="8960" spans="1:23" x14ac:dyDescent="0.3">
      <c r="A8960">
        <v>17374921</v>
      </c>
      <c r="B8960" t="s">
        <v>9584</v>
      </c>
      <c r="C8960">
        <v>216</v>
      </c>
      <c r="D8960" t="s">
        <v>9160</v>
      </c>
      <c r="E8960" t="s">
        <v>9160</v>
      </c>
      <c r="F8960">
        <v>-83.824022999999997</v>
      </c>
      <c r="G8960">
        <v>34.300567000000001</v>
      </c>
      <c r="H8960" t="s">
        <v>9585</v>
      </c>
      <c r="I8960" t="s">
        <v>20</v>
      </c>
      <c r="J8960" t="s">
        <v>57</v>
      </c>
      <c r="K8960" t="s">
        <v>57</v>
      </c>
      <c r="L8960" t="s">
        <v>57</v>
      </c>
      <c r="M8960" t="s">
        <v>57</v>
      </c>
      <c r="N8960">
        <v>2</v>
      </c>
      <c r="O8960">
        <v>350</v>
      </c>
      <c r="P8960">
        <v>25</v>
      </c>
      <c r="Q8960">
        <v>4.2</v>
      </c>
      <c r="R8960">
        <v>2018</v>
      </c>
      <c r="S8960">
        <v>7</v>
      </c>
      <c r="T8960">
        <v>13</v>
      </c>
      <c r="U8960" s="1">
        <v>43294</v>
      </c>
      <c r="V8960" s="5">
        <f>Main[[#This Row],[Average_Cost_for_two]] * VLOOKUP(Main[[#This Row],[Currency]],'Currency'!A:B,2,FALSE)</f>
        <v>25</v>
      </c>
      <c r="W8960" s="5" t="str">
        <f>IF(Main[[#This Row],[Avg_Cost_USD]]&lt;10,"Low",
IF(Main[[#This Row],[Avg_Cost_USD]]&lt;=30,"Medium","High"))</f>
        <v>Medium</v>
      </c>
    </row>
    <row r="8961" spans="1:23" x14ac:dyDescent="0.3">
      <c r="A8961">
        <v>17500767</v>
      </c>
      <c r="B8961" t="s">
        <v>9586</v>
      </c>
      <c r="C8961">
        <v>216</v>
      </c>
      <c r="D8961" t="s">
        <v>1058</v>
      </c>
      <c r="E8961" t="s">
        <v>1058</v>
      </c>
      <c r="F8961">
        <v>-83.673699999999997</v>
      </c>
      <c r="G8961">
        <v>32.849600000000002</v>
      </c>
      <c r="H8961" t="s">
        <v>1073</v>
      </c>
      <c r="I8961" t="s">
        <v>20</v>
      </c>
      <c r="J8961" t="s">
        <v>57</v>
      </c>
      <c r="K8961" t="s">
        <v>57</v>
      </c>
      <c r="L8961" t="s">
        <v>57</v>
      </c>
      <c r="M8961" t="s">
        <v>57</v>
      </c>
      <c r="N8961">
        <v>2</v>
      </c>
      <c r="O8961">
        <v>467</v>
      </c>
      <c r="P8961">
        <v>25</v>
      </c>
      <c r="Q8961">
        <v>4.5999999999999996</v>
      </c>
      <c r="R8961">
        <v>2014</v>
      </c>
      <c r="S8961">
        <v>7</v>
      </c>
      <c r="T8961">
        <v>15</v>
      </c>
      <c r="U8961" s="1">
        <v>41835</v>
      </c>
      <c r="V8961" s="5">
        <f>Main[[#This Row],[Average_Cost_for_two]] * VLOOKUP(Main[[#This Row],[Currency]],'Currency'!A:B,2,FALSE)</f>
        <v>25</v>
      </c>
      <c r="W8961" s="5" t="str">
        <f>IF(Main[[#This Row],[Avg_Cost_USD]]&lt;10,"Low",
IF(Main[[#This Row],[Avg_Cost_USD]]&lt;=30,"Medium","High"))</f>
        <v>Medium</v>
      </c>
    </row>
    <row r="8962" spans="1:23" x14ac:dyDescent="0.3">
      <c r="A8962">
        <v>17500819</v>
      </c>
      <c r="B8962" t="s">
        <v>9587</v>
      </c>
      <c r="C8962">
        <v>216</v>
      </c>
      <c r="D8962" t="s">
        <v>1058</v>
      </c>
      <c r="E8962" t="s">
        <v>1058</v>
      </c>
      <c r="F8962">
        <v>-83.676599999999993</v>
      </c>
      <c r="G8962">
        <v>32.889899999999997</v>
      </c>
      <c r="H8962" t="s">
        <v>1025</v>
      </c>
      <c r="I8962" t="s">
        <v>20</v>
      </c>
      <c r="J8962" t="s">
        <v>57</v>
      </c>
      <c r="K8962" t="s">
        <v>57</v>
      </c>
      <c r="L8962" t="s">
        <v>57</v>
      </c>
      <c r="M8962" t="s">
        <v>57</v>
      </c>
      <c r="N8962">
        <v>2</v>
      </c>
      <c r="O8962">
        <v>302</v>
      </c>
      <c r="P8962">
        <v>25</v>
      </c>
      <c r="Q8962">
        <v>4.5</v>
      </c>
      <c r="R8962">
        <v>2017</v>
      </c>
      <c r="S8962">
        <v>7</v>
      </c>
      <c r="T8962">
        <v>22</v>
      </c>
      <c r="U8962" s="1">
        <v>42938</v>
      </c>
      <c r="V8962" s="5">
        <f>Main[[#This Row],[Average_Cost_for_two]] * VLOOKUP(Main[[#This Row],[Currency]],'Currency'!A:B,2,FALSE)</f>
        <v>25</v>
      </c>
      <c r="W8962" s="5" t="str">
        <f>IF(Main[[#This Row],[Avg_Cost_USD]]&lt;10,"Low",
IF(Main[[#This Row],[Avg_Cost_USD]]&lt;=30,"Medium","High"))</f>
        <v>Medium</v>
      </c>
    </row>
    <row r="8963" spans="1:23" x14ac:dyDescent="0.3">
      <c r="A8963">
        <v>17687832</v>
      </c>
      <c r="B8963" t="s">
        <v>9588</v>
      </c>
      <c r="C8963">
        <v>216</v>
      </c>
      <c r="D8963" t="s">
        <v>9589</v>
      </c>
      <c r="E8963" t="s">
        <v>9589</v>
      </c>
      <c r="F8963">
        <v>-89.653486999999998</v>
      </c>
      <c r="G8963">
        <v>42.606305999999996</v>
      </c>
      <c r="H8963" t="s">
        <v>1250</v>
      </c>
      <c r="I8963" t="s">
        <v>20</v>
      </c>
      <c r="J8963" t="s">
        <v>57</v>
      </c>
      <c r="K8963" t="s">
        <v>57</v>
      </c>
      <c r="L8963" t="s">
        <v>57</v>
      </c>
      <c r="M8963" t="s">
        <v>57</v>
      </c>
      <c r="N8963">
        <v>2</v>
      </c>
      <c r="O8963">
        <v>65</v>
      </c>
      <c r="P8963">
        <v>25</v>
      </c>
      <c r="Q8963">
        <v>3.6</v>
      </c>
      <c r="R8963">
        <v>2014</v>
      </c>
      <c r="S8963">
        <v>7</v>
      </c>
      <c r="T8963">
        <v>18</v>
      </c>
      <c r="U8963" s="1">
        <v>41838</v>
      </c>
      <c r="V8963" s="5">
        <f>Main[[#This Row],[Average_Cost_for_two]] * VLOOKUP(Main[[#This Row],[Currency]],'Currency'!A:B,2,FALSE)</f>
        <v>25</v>
      </c>
      <c r="W8963" s="5" t="str">
        <f>IF(Main[[#This Row],[Avg_Cost_USD]]&lt;10,"Low",
IF(Main[[#This Row],[Avg_Cost_USD]]&lt;=30,"Medium","High"))</f>
        <v>Medium</v>
      </c>
    </row>
    <row r="8964" spans="1:23" x14ac:dyDescent="0.3">
      <c r="A8964">
        <v>17580453</v>
      </c>
      <c r="B8964" t="s">
        <v>9590</v>
      </c>
      <c r="C8964">
        <v>216</v>
      </c>
      <c r="D8964" t="s">
        <v>9168</v>
      </c>
      <c r="E8964" t="s">
        <v>9591</v>
      </c>
      <c r="F8964">
        <v>-86.857339300000007</v>
      </c>
      <c r="G8964">
        <v>30.4025979</v>
      </c>
      <c r="H8964" t="s">
        <v>9592</v>
      </c>
      <c r="I8964" t="s">
        <v>20</v>
      </c>
      <c r="J8964" t="s">
        <v>57</v>
      </c>
      <c r="K8964" t="s">
        <v>57</v>
      </c>
      <c r="L8964" t="s">
        <v>57</v>
      </c>
      <c r="M8964" t="s">
        <v>57</v>
      </c>
      <c r="N8964">
        <v>2</v>
      </c>
      <c r="O8964">
        <v>635</v>
      </c>
      <c r="P8964">
        <v>25</v>
      </c>
      <c r="Q8964">
        <v>4.2</v>
      </c>
      <c r="R8964">
        <v>2012</v>
      </c>
      <c r="S8964">
        <v>7</v>
      </c>
      <c r="T8964">
        <v>28</v>
      </c>
      <c r="U8964" s="1">
        <v>41118</v>
      </c>
      <c r="V8964" s="5">
        <f>Main[[#This Row],[Average_Cost_for_two]] * VLOOKUP(Main[[#This Row],[Currency]],'Currency'!A:B,2,FALSE)</f>
        <v>25</v>
      </c>
      <c r="W8964" s="5" t="str">
        <f>IF(Main[[#This Row],[Avg_Cost_USD]]&lt;10,"Low",
IF(Main[[#This Row],[Avg_Cost_USD]]&lt;=30,"Medium","High"))</f>
        <v>Medium</v>
      </c>
    </row>
    <row r="8965" spans="1:23" x14ac:dyDescent="0.3">
      <c r="A8965">
        <v>17616076</v>
      </c>
      <c r="B8965" t="s">
        <v>9593</v>
      </c>
      <c r="C8965">
        <v>216</v>
      </c>
      <c r="D8965" t="s">
        <v>1017</v>
      </c>
      <c r="E8965" t="s">
        <v>1017</v>
      </c>
      <c r="F8965">
        <v>-81.093900000000005</v>
      </c>
      <c r="G8965">
        <v>32.0747</v>
      </c>
      <c r="H8965" t="s">
        <v>9594</v>
      </c>
      <c r="I8965" t="s">
        <v>20</v>
      </c>
      <c r="J8965" t="s">
        <v>57</v>
      </c>
      <c r="K8965" t="s">
        <v>57</v>
      </c>
      <c r="L8965" t="s">
        <v>57</v>
      </c>
      <c r="M8965" t="s">
        <v>57</v>
      </c>
      <c r="N8965">
        <v>2</v>
      </c>
      <c r="O8965">
        <v>719</v>
      </c>
      <c r="P8965">
        <v>25</v>
      </c>
      <c r="Q8965">
        <v>4.3</v>
      </c>
      <c r="R8965">
        <v>2018</v>
      </c>
      <c r="S8965">
        <v>7</v>
      </c>
      <c r="T8965">
        <v>25</v>
      </c>
      <c r="U8965" s="1">
        <v>43306</v>
      </c>
      <c r="V8965" s="5">
        <f>Main[[#This Row],[Average_Cost_for_two]] * VLOOKUP(Main[[#This Row],[Currency]],'Currency'!A:B,2,FALSE)</f>
        <v>25</v>
      </c>
      <c r="W8965" s="5" t="str">
        <f>IF(Main[[#This Row],[Avg_Cost_USD]]&lt;10,"Low",
IF(Main[[#This Row],[Avg_Cost_USD]]&lt;=30,"Medium","High"))</f>
        <v>Medium</v>
      </c>
    </row>
    <row r="8966" spans="1:23" x14ac:dyDescent="0.3">
      <c r="A8966">
        <v>17621946</v>
      </c>
      <c r="B8966" t="s">
        <v>9595</v>
      </c>
      <c r="C8966">
        <v>216</v>
      </c>
      <c r="D8966" t="s">
        <v>1021</v>
      </c>
      <c r="E8966" t="s">
        <v>1021</v>
      </c>
      <c r="F8966">
        <v>-96.401963100000003</v>
      </c>
      <c r="G8966">
        <v>42.494915300000002</v>
      </c>
      <c r="H8966" t="s">
        <v>357</v>
      </c>
      <c r="I8966" t="s">
        <v>20</v>
      </c>
      <c r="J8966" t="s">
        <v>57</v>
      </c>
      <c r="K8966" t="s">
        <v>57</v>
      </c>
      <c r="L8966" t="s">
        <v>57</v>
      </c>
      <c r="M8966" t="s">
        <v>57</v>
      </c>
      <c r="N8966">
        <v>2</v>
      </c>
      <c r="O8966">
        <v>271</v>
      </c>
      <c r="P8966">
        <v>25</v>
      </c>
      <c r="Q8966">
        <v>4</v>
      </c>
      <c r="R8966">
        <v>2014</v>
      </c>
      <c r="S8966">
        <v>7</v>
      </c>
      <c r="T8966">
        <v>18</v>
      </c>
      <c r="U8966" s="1">
        <v>41838</v>
      </c>
      <c r="V8966" s="5">
        <f>Main[[#This Row],[Average_Cost_for_two]] * VLOOKUP(Main[[#This Row],[Currency]],'Currency'!A:B,2,FALSE)</f>
        <v>25</v>
      </c>
      <c r="W8966" s="5" t="str">
        <f>IF(Main[[#This Row],[Avg_Cost_USD]]&lt;10,"Low",
IF(Main[[#This Row],[Avg_Cost_USD]]&lt;=30,"Medium","High"))</f>
        <v>Medium</v>
      </c>
    </row>
    <row r="8967" spans="1:23" x14ac:dyDescent="0.3">
      <c r="A8967">
        <v>17099925</v>
      </c>
      <c r="B8967" t="s">
        <v>9596</v>
      </c>
      <c r="C8967">
        <v>216</v>
      </c>
      <c r="D8967" t="s">
        <v>1027</v>
      </c>
      <c r="E8967" t="s">
        <v>9552</v>
      </c>
      <c r="F8967">
        <v>-82.636923999999993</v>
      </c>
      <c r="G8967">
        <v>27.770026000000001</v>
      </c>
      <c r="H8967" t="s">
        <v>9597</v>
      </c>
      <c r="I8967" t="s">
        <v>20</v>
      </c>
      <c r="J8967" t="s">
        <v>57</v>
      </c>
      <c r="K8967" t="s">
        <v>57</v>
      </c>
      <c r="L8967" t="s">
        <v>57</v>
      </c>
      <c r="M8967" t="s">
        <v>57</v>
      </c>
      <c r="N8967">
        <v>2</v>
      </c>
      <c r="O8967">
        <v>1629</v>
      </c>
      <c r="P8967">
        <v>25</v>
      </c>
      <c r="Q8967">
        <v>4.5999999999999996</v>
      </c>
      <c r="R8967">
        <v>2016</v>
      </c>
      <c r="S8967">
        <v>7</v>
      </c>
      <c r="T8967">
        <v>18</v>
      </c>
      <c r="U8967" s="1">
        <v>42569</v>
      </c>
      <c r="V8967" s="5">
        <f>Main[[#This Row],[Average_Cost_for_two]] * VLOOKUP(Main[[#This Row],[Currency]],'Currency'!A:B,2,FALSE)</f>
        <v>25</v>
      </c>
      <c r="W8967" s="5" t="str">
        <f>IF(Main[[#This Row],[Avg_Cost_USD]]&lt;10,"Low",
IF(Main[[#This Row],[Avg_Cost_USD]]&lt;=30,"Medium","High"))</f>
        <v>Medium</v>
      </c>
    </row>
    <row r="8968" spans="1:23" x14ac:dyDescent="0.3">
      <c r="A8968">
        <v>17678243</v>
      </c>
      <c r="B8968" t="s">
        <v>9598</v>
      </c>
      <c r="C8968">
        <v>216</v>
      </c>
      <c r="D8968" t="s">
        <v>1032</v>
      </c>
      <c r="E8968" t="s">
        <v>1032</v>
      </c>
      <c r="F8968">
        <v>-83.319123000000005</v>
      </c>
      <c r="G8968">
        <v>30.846819</v>
      </c>
      <c r="H8968" t="s">
        <v>1303</v>
      </c>
      <c r="I8968" t="s">
        <v>20</v>
      </c>
      <c r="J8968" t="s">
        <v>57</v>
      </c>
      <c r="K8968" t="s">
        <v>57</v>
      </c>
      <c r="L8968" t="s">
        <v>57</v>
      </c>
      <c r="M8968" t="s">
        <v>57</v>
      </c>
      <c r="N8968">
        <v>2</v>
      </c>
      <c r="O8968">
        <v>98</v>
      </c>
      <c r="P8968">
        <v>25</v>
      </c>
      <c r="Q8968">
        <v>3.4</v>
      </c>
      <c r="R8968">
        <v>2016</v>
      </c>
      <c r="S8968">
        <v>7</v>
      </c>
      <c r="T8968">
        <v>1</v>
      </c>
      <c r="U8968" s="1">
        <v>42552</v>
      </c>
      <c r="V8968" s="5">
        <f>Main[[#This Row],[Average_Cost_for_two]] * VLOOKUP(Main[[#This Row],[Currency]],'Currency'!A:B,2,FALSE)</f>
        <v>25</v>
      </c>
      <c r="W8968" s="5" t="str">
        <f>IF(Main[[#This Row],[Avg_Cost_USD]]&lt;10,"Low",
IF(Main[[#This Row],[Avg_Cost_USD]]&lt;=30,"Medium","High"))</f>
        <v>Medium</v>
      </c>
    </row>
    <row r="8969" spans="1:23" x14ac:dyDescent="0.3">
      <c r="A8969">
        <v>17697332</v>
      </c>
      <c r="B8969" t="s">
        <v>9599</v>
      </c>
      <c r="C8969">
        <v>216</v>
      </c>
      <c r="D8969" t="s">
        <v>9266</v>
      </c>
      <c r="E8969" t="s">
        <v>9266</v>
      </c>
      <c r="F8969">
        <v>-92.323400000000007</v>
      </c>
      <c r="G8969">
        <v>42.465580000000003</v>
      </c>
      <c r="H8969" t="s">
        <v>1033</v>
      </c>
      <c r="I8969" t="s">
        <v>20</v>
      </c>
      <c r="J8969" t="s">
        <v>57</v>
      </c>
      <c r="K8969" t="s">
        <v>57</v>
      </c>
      <c r="L8969" t="s">
        <v>57</v>
      </c>
      <c r="M8969" t="s">
        <v>57</v>
      </c>
      <c r="N8969">
        <v>2</v>
      </c>
      <c r="O8969">
        <v>156</v>
      </c>
      <c r="P8969">
        <v>25</v>
      </c>
      <c r="Q8969">
        <v>3.9</v>
      </c>
      <c r="R8969">
        <v>2014</v>
      </c>
      <c r="S8969">
        <v>7</v>
      </c>
      <c r="T8969">
        <v>26</v>
      </c>
      <c r="U8969" s="1">
        <v>41846</v>
      </c>
      <c r="V8969" s="5">
        <f>Main[[#This Row],[Average_Cost_for_two]] * VLOOKUP(Main[[#This Row],[Currency]],'Currency'!A:B,2,FALSE)</f>
        <v>25</v>
      </c>
      <c r="W8969" s="5" t="str">
        <f>IF(Main[[#This Row],[Avg_Cost_USD]]&lt;10,"Low",
IF(Main[[#This Row],[Avg_Cost_USD]]&lt;=30,"Medium","High"))</f>
        <v>Medium</v>
      </c>
    </row>
    <row r="8970" spans="1:23" x14ac:dyDescent="0.3">
      <c r="A8970">
        <v>17294279</v>
      </c>
      <c r="B8970" t="s">
        <v>9600</v>
      </c>
      <c r="C8970">
        <v>216</v>
      </c>
      <c r="D8970" t="s">
        <v>9076</v>
      </c>
      <c r="E8970" t="s">
        <v>9076</v>
      </c>
      <c r="F8970">
        <v>-81.97</v>
      </c>
      <c r="G8970">
        <v>33.476500000000001</v>
      </c>
      <c r="H8970" t="s">
        <v>9601</v>
      </c>
      <c r="I8970" t="s">
        <v>20</v>
      </c>
      <c r="J8970" t="s">
        <v>57</v>
      </c>
      <c r="K8970" t="s">
        <v>57</v>
      </c>
      <c r="L8970" t="s">
        <v>57</v>
      </c>
      <c r="M8970" t="s">
        <v>57</v>
      </c>
      <c r="N8970">
        <v>2</v>
      </c>
      <c r="O8970">
        <v>631</v>
      </c>
      <c r="P8970">
        <v>25</v>
      </c>
      <c r="Q8970">
        <v>4.5</v>
      </c>
      <c r="R8970">
        <v>2013</v>
      </c>
      <c r="S8970">
        <v>6</v>
      </c>
      <c r="T8970">
        <v>23</v>
      </c>
      <c r="U8970" s="1">
        <v>41448</v>
      </c>
      <c r="V8970" s="5">
        <f>Main[[#This Row],[Average_Cost_for_two]] * VLOOKUP(Main[[#This Row],[Currency]],'Currency'!A:B,2,FALSE)</f>
        <v>25</v>
      </c>
      <c r="W8970" s="5" t="str">
        <f>IF(Main[[#This Row],[Avg_Cost_USD]]&lt;10,"Low",
IF(Main[[#This Row],[Avg_Cost_USD]]&lt;=30,"Medium","High"))</f>
        <v>Medium</v>
      </c>
    </row>
    <row r="8971" spans="1:23" x14ac:dyDescent="0.3">
      <c r="A8971">
        <v>17294441</v>
      </c>
      <c r="B8971" t="s">
        <v>9602</v>
      </c>
      <c r="C8971">
        <v>216</v>
      </c>
      <c r="D8971" t="s">
        <v>9076</v>
      </c>
      <c r="E8971" t="s">
        <v>9076</v>
      </c>
      <c r="F8971">
        <v>-82.096000000000004</v>
      </c>
      <c r="G8971">
        <v>33.482700000000001</v>
      </c>
      <c r="H8971" t="s">
        <v>9603</v>
      </c>
      <c r="I8971" t="s">
        <v>20</v>
      </c>
      <c r="J8971" t="s">
        <v>57</v>
      </c>
      <c r="K8971" t="s">
        <v>57</v>
      </c>
      <c r="L8971" t="s">
        <v>57</v>
      </c>
      <c r="M8971" t="s">
        <v>57</v>
      </c>
      <c r="N8971">
        <v>2</v>
      </c>
      <c r="O8971">
        <v>430</v>
      </c>
      <c r="P8971">
        <v>25</v>
      </c>
      <c r="Q8971">
        <v>4.0999999999999996</v>
      </c>
      <c r="R8971">
        <v>2016</v>
      </c>
      <c r="S8971">
        <v>6</v>
      </c>
      <c r="T8971">
        <v>6</v>
      </c>
      <c r="U8971" s="1">
        <v>42527</v>
      </c>
      <c r="V8971" s="5">
        <f>Main[[#This Row],[Average_Cost_for_two]] * VLOOKUP(Main[[#This Row],[Currency]],'Currency'!A:B,2,FALSE)</f>
        <v>25</v>
      </c>
      <c r="W8971" s="5" t="str">
        <f>IF(Main[[#This Row],[Avg_Cost_USD]]&lt;10,"Low",
IF(Main[[#This Row],[Avg_Cost_USD]]&lt;=30,"Medium","High"))</f>
        <v>Medium</v>
      </c>
    </row>
    <row r="8972" spans="1:23" x14ac:dyDescent="0.3">
      <c r="A8972">
        <v>17294623</v>
      </c>
      <c r="B8972" t="s">
        <v>9604</v>
      </c>
      <c r="C8972">
        <v>216</v>
      </c>
      <c r="D8972" t="s">
        <v>9076</v>
      </c>
      <c r="E8972" t="s">
        <v>9076</v>
      </c>
      <c r="F8972">
        <v>-82.0505</v>
      </c>
      <c r="G8972">
        <v>33.513300000000001</v>
      </c>
      <c r="H8972" t="s">
        <v>9605</v>
      </c>
      <c r="I8972" t="s">
        <v>20</v>
      </c>
      <c r="J8972" t="s">
        <v>57</v>
      </c>
      <c r="K8972" t="s">
        <v>57</v>
      </c>
      <c r="L8972" t="s">
        <v>57</v>
      </c>
      <c r="M8972" t="s">
        <v>57</v>
      </c>
      <c r="N8972">
        <v>2</v>
      </c>
      <c r="O8972">
        <v>456</v>
      </c>
      <c r="P8972">
        <v>25</v>
      </c>
      <c r="Q8972">
        <v>4</v>
      </c>
      <c r="R8972">
        <v>2014</v>
      </c>
      <c r="S8972">
        <v>6</v>
      </c>
      <c r="T8972">
        <v>6</v>
      </c>
      <c r="U8972" s="1">
        <v>41796</v>
      </c>
      <c r="V8972" s="5">
        <f>Main[[#This Row],[Average_Cost_for_two]] * VLOOKUP(Main[[#This Row],[Currency]],'Currency'!A:B,2,FALSE)</f>
        <v>25</v>
      </c>
      <c r="W8972" s="5" t="str">
        <f>IF(Main[[#This Row],[Avg_Cost_USD]]&lt;10,"Low",
IF(Main[[#This Row],[Avg_Cost_USD]]&lt;=30,"Medium","High"))</f>
        <v>Medium</v>
      </c>
    </row>
    <row r="8973" spans="1:23" x14ac:dyDescent="0.3">
      <c r="A8973">
        <v>17304486</v>
      </c>
      <c r="B8973" t="s">
        <v>1417</v>
      </c>
      <c r="C8973">
        <v>216</v>
      </c>
      <c r="D8973" t="s">
        <v>1040</v>
      </c>
      <c r="E8973" t="s">
        <v>9606</v>
      </c>
      <c r="F8973">
        <v>-116.34730399999999</v>
      </c>
      <c r="G8973">
        <v>43.619107999999997</v>
      </c>
      <c r="H8973" t="s">
        <v>9124</v>
      </c>
      <c r="I8973" t="s">
        <v>20</v>
      </c>
      <c r="J8973" t="s">
        <v>57</v>
      </c>
      <c r="K8973" t="s">
        <v>57</v>
      </c>
      <c r="L8973" t="s">
        <v>57</v>
      </c>
      <c r="M8973" t="s">
        <v>57</v>
      </c>
      <c r="N8973">
        <v>2</v>
      </c>
      <c r="O8973">
        <v>369</v>
      </c>
      <c r="P8973">
        <v>25</v>
      </c>
      <c r="Q8973">
        <v>4</v>
      </c>
      <c r="R8973">
        <v>2013</v>
      </c>
      <c r="S8973">
        <v>6</v>
      </c>
      <c r="T8973">
        <v>10</v>
      </c>
      <c r="U8973" s="1">
        <v>41435</v>
      </c>
      <c r="V8973" s="5">
        <f>Main[[#This Row],[Average_Cost_for_two]] * VLOOKUP(Main[[#This Row],[Currency]],'Currency'!A:B,2,FALSE)</f>
        <v>25</v>
      </c>
      <c r="W8973" s="5" t="str">
        <f>IF(Main[[#This Row],[Avg_Cost_USD]]&lt;10,"Low",
IF(Main[[#This Row],[Avg_Cost_USD]]&lt;=30,"Medium","High"))</f>
        <v>Medium</v>
      </c>
    </row>
    <row r="8974" spans="1:23" x14ac:dyDescent="0.3">
      <c r="A8974">
        <v>17316389</v>
      </c>
      <c r="B8974" t="s">
        <v>9607</v>
      </c>
      <c r="C8974">
        <v>216</v>
      </c>
      <c r="D8974" t="s">
        <v>9146</v>
      </c>
      <c r="E8974" t="s">
        <v>9608</v>
      </c>
      <c r="F8974">
        <v>-91.569766999999999</v>
      </c>
      <c r="G8974">
        <v>41.670465999999998</v>
      </c>
      <c r="H8974" t="s">
        <v>9609</v>
      </c>
      <c r="I8974" t="s">
        <v>20</v>
      </c>
      <c r="J8974" t="s">
        <v>57</v>
      </c>
      <c r="K8974" t="s">
        <v>57</v>
      </c>
      <c r="L8974" t="s">
        <v>57</v>
      </c>
      <c r="M8974" t="s">
        <v>57</v>
      </c>
      <c r="N8974">
        <v>2</v>
      </c>
      <c r="O8974">
        <v>161</v>
      </c>
      <c r="P8974">
        <v>25</v>
      </c>
      <c r="Q8974">
        <v>3.8</v>
      </c>
      <c r="R8974">
        <v>2018</v>
      </c>
      <c r="S8974">
        <v>6</v>
      </c>
      <c r="T8974">
        <v>16</v>
      </c>
      <c r="U8974" s="1">
        <v>43267</v>
      </c>
      <c r="V8974" s="5">
        <f>Main[[#This Row],[Average_Cost_for_two]] * VLOOKUP(Main[[#This Row],[Currency]],'Currency'!A:B,2,FALSE)</f>
        <v>25</v>
      </c>
      <c r="W8974" s="5" t="str">
        <f>IF(Main[[#This Row],[Avg_Cost_USD]]&lt;10,"Low",
IF(Main[[#This Row],[Avg_Cost_USD]]&lt;=30,"Medium","High"))</f>
        <v>Medium</v>
      </c>
    </row>
    <row r="8975" spans="1:23" x14ac:dyDescent="0.3">
      <c r="A8975">
        <v>17330604</v>
      </c>
      <c r="B8975" t="s">
        <v>9610</v>
      </c>
      <c r="C8975">
        <v>216</v>
      </c>
      <c r="D8975" t="s">
        <v>9107</v>
      </c>
      <c r="E8975" t="s">
        <v>9107</v>
      </c>
      <c r="F8975">
        <v>-84.947569000000001</v>
      </c>
      <c r="G8975">
        <v>32.504657000000002</v>
      </c>
      <c r="H8975" t="s">
        <v>1005</v>
      </c>
      <c r="I8975" t="s">
        <v>20</v>
      </c>
      <c r="J8975" t="s">
        <v>57</v>
      </c>
      <c r="K8975" t="s">
        <v>57</v>
      </c>
      <c r="L8975" t="s">
        <v>57</v>
      </c>
      <c r="M8975" t="s">
        <v>57</v>
      </c>
      <c r="N8975">
        <v>2</v>
      </c>
      <c r="O8975">
        <v>213</v>
      </c>
      <c r="P8975">
        <v>25</v>
      </c>
      <c r="Q8975">
        <v>4.3</v>
      </c>
      <c r="R8975">
        <v>2013</v>
      </c>
      <c r="S8975">
        <v>6</v>
      </c>
      <c r="T8975">
        <v>19</v>
      </c>
      <c r="U8975" s="1">
        <v>41444</v>
      </c>
      <c r="V8975" s="5">
        <f>Main[[#This Row],[Average_Cost_for_two]] * VLOOKUP(Main[[#This Row],[Currency]],'Currency'!A:B,2,FALSE)</f>
        <v>25</v>
      </c>
      <c r="W8975" s="5" t="str">
        <f>IF(Main[[#This Row],[Avg_Cost_USD]]&lt;10,"Low",
IF(Main[[#This Row],[Avg_Cost_USD]]&lt;=30,"Medium","High"))</f>
        <v>Medium</v>
      </c>
    </row>
    <row r="8976" spans="1:23" x14ac:dyDescent="0.3">
      <c r="A8976">
        <v>17334434</v>
      </c>
      <c r="B8976" t="s">
        <v>9611</v>
      </c>
      <c r="C8976">
        <v>216</v>
      </c>
      <c r="D8976" t="s">
        <v>9289</v>
      </c>
      <c r="E8976" t="s">
        <v>9466</v>
      </c>
      <c r="F8976">
        <v>-84.9396931</v>
      </c>
      <c r="G8976">
        <v>34.525133099999998</v>
      </c>
      <c r="H8976" t="s">
        <v>9338</v>
      </c>
      <c r="I8976" t="s">
        <v>20</v>
      </c>
      <c r="J8976" t="s">
        <v>57</v>
      </c>
      <c r="K8976" t="s">
        <v>57</v>
      </c>
      <c r="L8976" t="s">
        <v>57</v>
      </c>
      <c r="M8976" t="s">
        <v>57</v>
      </c>
      <c r="N8976">
        <v>2</v>
      </c>
      <c r="O8976">
        <v>38</v>
      </c>
      <c r="P8976">
        <v>25</v>
      </c>
      <c r="Q8976">
        <v>3.7</v>
      </c>
      <c r="R8976">
        <v>2015</v>
      </c>
      <c r="S8976">
        <v>6</v>
      </c>
      <c r="T8976">
        <v>10</v>
      </c>
      <c r="U8976" s="1">
        <v>42165</v>
      </c>
      <c r="V8976" s="5">
        <f>Main[[#This Row],[Average_Cost_for_two]] * VLOOKUP(Main[[#This Row],[Currency]],'Currency'!A:B,2,FALSE)</f>
        <v>25</v>
      </c>
      <c r="W8976" s="5" t="str">
        <f>IF(Main[[#This Row],[Avg_Cost_USD]]&lt;10,"Low",
IF(Main[[#This Row],[Avg_Cost_USD]]&lt;=30,"Medium","High"))</f>
        <v>Medium</v>
      </c>
    </row>
    <row r="8977" spans="1:23" x14ac:dyDescent="0.3">
      <c r="A8977">
        <v>17793744</v>
      </c>
      <c r="B8977" t="s">
        <v>9612</v>
      </c>
      <c r="C8977">
        <v>216</v>
      </c>
      <c r="D8977" t="s">
        <v>1084</v>
      </c>
      <c r="E8977" t="s">
        <v>1084</v>
      </c>
      <c r="F8977">
        <v>-90.515431300000003</v>
      </c>
      <c r="G8977">
        <v>41.570943399999997</v>
      </c>
      <c r="H8977" t="s">
        <v>1351</v>
      </c>
      <c r="I8977" t="s">
        <v>20</v>
      </c>
      <c r="J8977" t="s">
        <v>57</v>
      </c>
      <c r="K8977" t="s">
        <v>57</v>
      </c>
      <c r="L8977" t="s">
        <v>57</v>
      </c>
      <c r="M8977" t="s">
        <v>57</v>
      </c>
      <c r="N8977">
        <v>2</v>
      </c>
      <c r="O8977">
        <v>3</v>
      </c>
      <c r="P8977">
        <v>25</v>
      </c>
      <c r="Q8977">
        <v>1</v>
      </c>
      <c r="R8977">
        <v>2012</v>
      </c>
      <c r="S8977">
        <v>6</v>
      </c>
      <c r="T8977">
        <v>15</v>
      </c>
      <c r="U8977" s="1">
        <v>41075</v>
      </c>
      <c r="V8977" s="5">
        <f>Main[[#This Row],[Average_Cost_for_two]] * VLOOKUP(Main[[#This Row],[Currency]],'Currency'!A:B,2,FALSE)</f>
        <v>25</v>
      </c>
      <c r="W8977" s="5" t="str">
        <f>IF(Main[[#This Row],[Avg_Cost_USD]]&lt;10,"Low",
IF(Main[[#This Row],[Avg_Cost_USD]]&lt;=30,"Medium","High"))</f>
        <v>Medium</v>
      </c>
    </row>
    <row r="8978" spans="1:23" x14ac:dyDescent="0.3">
      <c r="A8978">
        <v>17334718</v>
      </c>
      <c r="B8978" t="s">
        <v>9613</v>
      </c>
      <c r="C8978">
        <v>216</v>
      </c>
      <c r="D8978" t="s">
        <v>1084</v>
      </c>
      <c r="E8978" t="s">
        <v>1084</v>
      </c>
      <c r="F8978">
        <v>-90.5321</v>
      </c>
      <c r="G8978">
        <v>41.5749</v>
      </c>
      <c r="H8978" t="s">
        <v>335</v>
      </c>
      <c r="I8978" t="s">
        <v>20</v>
      </c>
      <c r="J8978" t="s">
        <v>57</v>
      </c>
      <c r="K8978" t="s">
        <v>57</v>
      </c>
      <c r="L8978" t="s">
        <v>57</v>
      </c>
      <c r="M8978" t="s">
        <v>57</v>
      </c>
      <c r="N8978">
        <v>2</v>
      </c>
      <c r="O8978">
        <v>112</v>
      </c>
      <c r="P8978">
        <v>25</v>
      </c>
      <c r="Q8978">
        <v>4</v>
      </c>
      <c r="R8978">
        <v>2018</v>
      </c>
      <c r="S8978">
        <v>6</v>
      </c>
      <c r="T8978">
        <v>2</v>
      </c>
      <c r="U8978" s="1">
        <v>43253</v>
      </c>
      <c r="V8978" s="5">
        <f>Main[[#This Row],[Average_Cost_for_two]] * VLOOKUP(Main[[#This Row],[Currency]],'Currency'!A:B,2,FALSE)</f>
        <v>25</v>
      </c>
      <c r="W8978" s="5" t="str">
        <f>IF(Main[[#This Row],[Avg_Cost_USD]]&lt;10,"Low",
IF(Main[[#This Row],[Avg_Cost_USD]]&lt;=30,"Medium","High"))</f>
        <v>Medium</v>
      </c>
    </row>
    <row r="8979" spans="1:23" x14ac:dyDescent="0.3">
      <c r="A8979">
        <v>17259243</v>
      </c>
      <c r="B8979" t="s">
        <v>9614</v>
      </c>
      <c r="C8979">
        <v>216</v>
      </c>
      <c r="D8979" t="s">
        <v>1089</v>
      </c>
      <c r="E8979" t="s">
        <v>9413</v>
      </c>
      <c r="F8979">
        <v>-93.611366000000004</v>
      </c>
      <c r="G8979">
        <v>41.590819000000003</v>
      </c>
      <c r="H8979" t="s">
        <v>1203</v>
      </c>
      <c r="I8979" t="s">
        <v>20</v>
      </c>
      <c r="J8979" t="s">
        <v>57</v>
      </c>
      <c r="K8979" t="s">
        <v>57</v>
      </c>
      <c r="L8979" t="s">
        <v>57</v>
      </c>
      <c r="M8979" t="s">
        <v>57</v>
      </c>
      <c r="N8979">
        <v>2</v>
      </c>
      <c r="O8979">
        <v>860</v>
      </c>
      <c r="P8979">
        <v>25</v>
      </c>
      <c r="Q8979">
        <v>4.8</v>
      </c>
      <c r="R8979">
        <v>2017</v>
      </c>
      <c r="S8979">
        <v>6</v>
      </c>
      <c r="T8979">
        <v>26</v>
      </c>
      <c r="U8979" s="1">
        <v>42912</v>
      </c>
      <c r="V8979" s="5">
        <f>Main[[#This Row],[Average_Cost_for_two]] * VLOOKUP(Main[[#This Row],[Currency]],'Currency'!A:B,2,FALSE)</f>
        <v>25</v>
      </c>
      <c r="W8979" s="5" t="str">
        <f>IF(Main[[#This Row],[Avg_Cost_USD]]&lt;10,"Low",
IF(Main[[#This Row],[Avg_Cost_USD]]&lt;=30,"Medium","High"))</f>
        <v>Medium</v>
      </c>
    </row>
    <row r="8980" spans="1:23" x14ac:dyDescent="0.3">
      <c r="A8980">
        <v>17342772</v>
      </c>
      <c r="B8980" t="s">
        <v>9615</v>
      </c>
      <c r="C8980">
        <v>216</v>
      </c>
      <c r="D8980" t="s">
        <v>1063</v>
      </c>
      <c r="E8980" t="s">
        <v>1063</v>
      </c>
      <c r="F8980">
        <v>-90.715247000000005</v>
      </c>
      <c r="G8980">
        <v>42.492018000000002</v>
      </c>
      <c r="H8980" t="s">
        <v>9363</v>
      </c>
      <c r="I8980" t="s">
        <v>20</v>
      </c>
      <c r="J8980" t="s">
        <v>57</v>
      </c>
      <c r="K8980" t="s">
        <v>57</v>
      </c>
      <c r="L8980" t="s">
        <v>57</v>
      </c>
      <c r="M8980" t="s">
        <v>57</v>
      </c>
      <c r="N8980">
        <v>2</v>
      </c>
      <c r="O8980">
        <v>100</v>
      </c>
      <c r="P8980">
        <v>25</v>
      </c>
      <c r="Q8980">
        <v>3.5</v>
      </c>
      <c r="R8980">
        <v>2011</v>
      </c>
      <c r="S8980">
        <v>6</v>
      </c>
      <c r="T8980">
        <v>16</v>
      </c>
      <c r="U8980" s="1">
        <v>40710</v>
      </c>
      <c r="V8980" s="5">
        <f>Main[[#This Row],[Average_Cost_for_two]] * VLOOKUP(Main[[#This Row],[Currency]],'Currency'!A:B,2,FALSE)</f>
        <v>25</v>
      </c>
      <c r="W8980" s="5" t="str">
        <f>IF(Main[[#This Row],[Avg_Cost_USD]]&lt;10,"Low",
IF(Main[[#This Row],[Avg_Cost_USD]]&lt;=30,"Medium","High"))</f>
        <v>Medium</v>
      </c>
    </row>
    <row r="8981" spans="1:23" x14ac:dyDescent="0.3">
      <c r="A8981">
        <v>17375141</v>
      </c>
      <c r="B8981" t="s">
        <v>9616</v>
      </c>
      <c r="C8981">
        <v>216</v>
      </c>
      <c r="D8981" t="s">
        <v>9160</v>
      </c>
      <c r="E8981" t="s">
        <v>9227</v>
      </c>
      <c r="F8981">
        <v>-83.938023999999999</v>
      </c>
      <c r="G8981">
        <v>34.183573000000003</v>
      </c>
      <c r="H8981" t="s">
        <v>1073</v>
      </c>
      <c r="I8981" t="s">
        <v>20</v>
      </c>
      <c r="J8981" t="s">
        <v>57</v>
      </c>
      <c r="K8981" t="s">
        <v>57</v>
      </c>
      <c r="L8981" t="s">
        <v>57</v>
      </c>
      <c r="M8981" t="s">
        <v>57</v>
      </c>
      <c r="N8981">
        <v>2</v>
      </c>
      <c r="O8981">
        <v>107</v>
      </c>
      <c r="P8981">
        <v>25</v>
      </c>
      <c r="Q8981">
        <v>3.8</v>
      </c>
      <c r="R8981">
        <v>2014</v>
      </c>
      <c r="S8981">
        <v>6</v>
      </c>
      <c r="T8981">
        <v>1</v>
      </c>
      <c r="U8981" s="1">
        <v>41791</v>
      </c>
      <c r="V8981" s="5">
        <f>Main[[#This Row],[Average_Cost_for_two]] * VLOOKUP(Main[[#This Row],[Currency]],'Currency'!A:B,2,FALSE)</f>
        <v>25</v>
      </c>
      <c r="W8981" s="5" t="str">
        <f>IF(Main[[#This Row],[Avg_Cost_USD]]&lt;10,"Low",
IF(Main[[#This Row],[Avg_Cost_USD]]&lt;=30,"Medium","High"))</f>
        <v>Medium</v>
      </c>
    </row>
    <row r="8982" spans="1:23" x14ac:dyDescent="0.3">
      <c r="A8982">
        <v>17580476</v>
      </c>
      <c r="B8982" t="s">
        <v>9617</v>
      </c>
      <c r="C8982">
        <v>216</v>
      </c>
      <c r="D8982" t="s">
        <v>9168</v>
      </c>
      <c r="E8982" t="s">
        <v>9191</v>
      </c>
      <c r="F8982">
        <v>-87.132931999999997</v>
      </c>
      <c r="G8982">
        <v>30.334776000000002</v>
      </c>
      <c r="H8982" t="s">
        <v>9456</v>
      </c>
      <c r="I8982" t="s">
        <v>20</v>
      </c>
      <c r="J8982" t="s">
        <v>57</v>
      </c>
      <c r="K8982" t="s">
        <v>57</v>
      </c>
      <c r="L8982" t="s">
        <v>57</v>
      </c>
      <c r="M8982" t="s">
        <v>57</v>
      </c>
      <c r="N8982">
        <v>2</v>
      </c>
      <c r="O8982">
        <v>591</v>
      </c>
      <c r="P8982">
        <v>25</v>
      </c>
      <c r="Q8982">
        <v>4.2</v>
      </c>
      <c r="R8982">
        <v>2011</v>
      </c>
      <c r="S8982">
        <v>6</v>
      </c>
      <c r="T8982">
        <v>7</v>
      </c>
      <c r="U8982" s="1">
        <v>40701</v>
      </c>
      <c r="V8982" s="5">
        <f>Main[[#This Row],[Average_Cost_for_two]] * VLOOKUP(Main[[#This Row],[Currency]],'Currency'!A:B,2,FALSE)</f>
        <v>25</v>
      </c>
      <c r="W8982" s="5" t="str">
        <f>IF(Main[[#This Row],[Avg_Cost_USD]]&lt;10,"Low",
IF(Main[[#This Row],[Avg_Cost_USD]]&lt;=30,"Medium","High"))</f>
        <v>Medium</v>
      </c>
    </row>
    <row r="8983" spans="1:23" x14ac:dyDescent="0.3">
      <c r="A8983">
        <v>17678222</v>
      </c>
      <c r="B8983" t="s">
        <v>9618</v>
      </c>
      <c r="C8983">
        <v>216</v>
      </c>
      <c r="D8983" t="s">
        <v>1032</v>
      </c>
      <c r="E8983" t="s">
        <v>1032</v>
      </c>
      <c r="F8983">
        <v>-83.296329999999998</v>
      </c>
      <c r="G8983">
        <v>30.880146</v>
      </c>
      <c r="H8983" t="s">
        <v>9228</v>
      </c>
      <c r="I8983" t="s">
        <v>20</v>
      </c>
      <c r="J8983" t="s">
        <v>57</v>
      </c>
      <c r="K8983" t="s">
        <v>57</v>
      </c>
      <c r="L8983" t="s">
        <v>57</v>
      </c>
      <c r="M8983" t="s">
        <v>57</v>
      </c>
      <c r="N8983">
        <v>2</v>
      </c>
      <c r="O8983">
        <v>243</v>
      </c>
      <c r="P8983">
        <v>25</v>
      </c>
      <c r="Q8983">
        <v>3.9</v>
      </c>
      <c r="R8983">
        <v>2018</v>
      </c>
      <c r="S8983">
        <v>6</v>
      </c>
      <c r="T8983">
        <v>20</v>
      </c>
      <c r="U8983" s="1">
        <v>43271</v>
      </c>
      <c r="V8983" s="5">
        <f>Main[[#This Row],[Average_Cost_for_two]] * VLOOKUP(Main[[#This Row],[Currency]],'Currency'!A:B,2,FALSE)</f>
        <v>25</v>
      </c>
      <c r="W8983" s="5" t="str">
        <f>IF(Main[[#This Row],[Avg_Cost_USD]]&lt;10,"Low",
IF(Main[[#This Row],[Avg_Cost_USD]]&lt;=30,"Medium","High"))</f>
        <v>Medium</v>
      </c>
    </row>
    <row r="8984" spans="1:23" x14ac:dyDescent="0.3">
      <c r="A8984">
        <v>17295069</v>
      </c>
      <c r="B8984" t="s">
        <v>9619</v>
      </c>
      <c r="C8984">
        <v>216</v>
      </c>
      <c r="D8984" t="s">
        <v>9076</v>
      </c>
      <c r="E8984" t="s">
        <v>9076</v>
      </c>
      <c r="F8984">
        <v>-82.080549300000001</v>
      </c>
      <c r="G8984">
        <v>33.5375868</v>
      </c>
      <c r="H8984" t="s">
        <v>1149</v>
      </c>
      <c r="I8984" t="s">
        <v>20</v>
      </c>
      <c r="J8984" t="s">
        <v>57</v>
      </c>
      <c r="K8984" t="s">
        <v>57</v>
      </c>
      <c r="L8984" t="s">
        <v>57</v>
      </c>
      <c r="M8984" t="s">
        <v>57</v>
      </c>
      <c r="N8984">
        <v>2</v>
      </c>
      <c r="O8984">
        <v>227</v>
      </c>
      <c r="P8984">
        <v>25</v>
      </c>
      <c r="Q8984">
        <v>4</v>
      </c>
      <c r="R8984">
        <v>2014</v>
      </c>
      <c r="S8984">
        <v>5</v>
      </c>
      <c r="T8984">
        <v>12</v>
      </c>
      <c r="U8984" s="1">
        <v>41771</v>
      </c>
      <c r="V8984" s="5">
        <f>Main[[#This Row],[Average_Cost_for_two]] * VLOOKUP(Main[[#This Row],[Currency]],'Currency'!A:B,2,FALSE)</f>
        <v>25</v>
      </c>
      <c r="W8984" s="5" t="str">
        <f>IF(Main[[#This Row],[Avg_Cost_USD]]&lt;10,"Low",
IF(Main[[#This Row],[Avg_Cost_USD]]&lt;=30,"Medium","High"))</f>
        <v>Medium</v>
      </c>
    </row>
    <row r="8985" spans="1:23" x14ac:dyDescent="0.3">
      <c r="A8985">
        <v>17316449</v>
      </c>
      <c r="B8985" t="s">
        <v>9620</v>
      </c>
      <c r="C8985">
        <v>216</v>
      </c>
      <c r="D8985" t="s">
        <v>9146</v>
      </c>
      <c r="E8985" t="s">
        <v>9147</v>
      </c>
      <c r="F8985">
        <v>-91.507400000000004</v>
      </c>
      <c r="G8985">
        <v>41.642800000000001</v>
      </c>
      <c r="H8985" t="s">
        <v>9471</v>
      </c>
      <c r="I8985" t="s">
        <v>20</v>
      </c>
      <c r="J8985" t="s">
        <v>57</v>
      </c>
      <c r="K8985" t="s">
        <v>57</v>
      </c>
      <c r="L8985" t="s">
        <v>57</v>
      </c>
      <c r="M8985" t="s">
        <v>57</v>
      </c>
      <c r="N8985">
        <v>2</v>
      </c>
      <c r="O8985">
        <v>259</v>
      </c>
      <c r="P8985">
        <v>25</v>
      </c>
      <c r="Q8985">
        <v>4.2</v>
      </c>
      <c r="R8985">
        <v>2012</v>
      </c>
      <c r="S8985">
        <v>5</v>
      </c>
      <c r="T8985">
        <v>10</v>
      </c>
      <c r="U8985" s="1">
        <v>41039</v>
      </c>
      <c r="V8985" s="5">
        <f>Main[[#This Row],[Average_Cost_for_two]] * VLOOKUP(Main[[#This Row],[Currency]],'Currency'!A:B,2,FALSE)</f>
        <v>25</v>
      </c>
      <c r="W8985" s="5" t="str">
        <f>IF(Main[[#This Row],[Avg_Cost_USD]]&lt;10,"Low",
IF(Main[[#This Row],[Avg_Cost_USD]]&lt;=30,"Medium","High"))</f>
        <v>Medium</v>
      </c>
    </row>
    <row r="8986" spans="1:23" x14ac:dyDescent="0.3">
      <c r="A8986">
        <v>17330087</v>
      </c>
      <c r="B8986" t="s">
        <v>9621</v>
      </c>
      <c r="C8986">
        <v>216</v>
      </c>
      <c r="D8986" t="s">
        <v>9107</v>
      </c>
      <c r="E8986" t="s">
        <v>9107</v>
      </c>
      <c r="F8986">
        <v>-84.960700000000003</v>
      </c>
      <c r="G8986">
        <v>32.539299999999997</v>
      </c>
      <c r="H8986" t="s">
        <v>335</v>
      </c>
      <c r="I8986" t="s">
        <v>20</v>
      </c>
      <c r="J8986" t="s">
        <v>57</v>
      </c>
      <c r="K8986" t="s">
        <v>57</v>
      </c>
      <c r="L8986" t="s">
        <v>57</v>
      </c>
      <c r="M8986" t="s">
        <v>57</v>
      </c>
      <c r="N8986">
        <v>2</v>
      </c>
      <c r="O8986">
        <v>335</v>
      </c>
      <c r="P8986">
        <v>25</v>
      </c>
      <c r="Q8986">
        <v>4</v>
      </c>
      <c r="R8986">
        <v>2016</v>
      </c>
      <c r="S8986">
        <v>5</v>
      </c>
      <c r="T8986">
        <v>10</v>
      </c>
      <c r="U8986" s="1">
        <v>42500</v>
      </c>
      <c r="V8986" s="5">
        <f>Main[[#This Row],[Average_Cost_for_two]] * VLOOKUP(Main[[#This Row],[Currency]],'Currency'!A:B,2,FALSE)</f>
        <v>25</v>
      </c>
      <c r="W8986" s="5" t="str">
        <f>IF(Main[[#This Row],[Avg_Cost_USD]]&lt;10,"Low",
IF(Main[[#This Row],[Avg_Cost_USD]]&lt;=30,"Medium","High"))</f>
        <v>Medium</v>
      </c>
    </row>
    <row r="8987" spans="1:23" x14ac:dyDescent="0.3">
      <c r="A8987">
        <v>17334213</v>
      </c>
      <c r="B8987" t="s">
        <v>9622</v>
      </c>
      <c r="C8987">
        <v>216</v>
      </c>
      <c r="D8987" t="s">
        <v>9289</v>
      </c>
      <c r="E8987" t="s">
        <v>9466</v>
      </c>
      <c r="F8987">
        <v>-84.952392099999997</v>
      </c>
      <c r="G8987">
        <v>34.497248800000001</v>
      </c>
      <c r="H8987" t="s">
        <v>9471</v>
      </c>
      <c r="I8987" t="s">
        <v>20</v>
      </c>
      <c r="J8987" t="s">
        <v>57</v>
      </c>
      <c r="K8987" t="s">
        <v>57</v>
      </c>
      <c r="L8987" t="s">
        <v>57</v>
      </c>
      <c r="M8987" t="s">
        <v>57</v>
      </c>
      <c r="N8987">
        <v>2</v>
      </c>
      <c r="O8987">
        <v>207</v>
      </c>
      <c r="P8987">
        <v>25</v>
      </c>
      <c r="Q8987">
        <v>4.4000000000000004</v>
      </c>
      <c r="R8987">
        <v>2015</v>
      </c>
      <c r="S8987">
        <v>5</v>
      </c>
      <c r="T8987">
        <v>21</v>
      </c>
      <c r="U8987" s="1">
        <v>42145</v>
      </c>
      <c r="V8987" s="5">
        <f>Main[[#This Row],[Average_Cost_for_two]] * VLOOKUP(Main[[#This Row],[Currency]],'Currency'!A:B,2,FALSE)</f>
        <v>25</v>
      </c>
      <c r="W8987" s="5" t="str">
        <f>IF(Main[[#This Row],[Avg_Cost_USD]]&lt;10,"Low",
IF(Main[[#This Row],[Avg_Cost_USD]]&lt;=30,"Medium","High"))</f>
        <v>Medium</v>
      </c>
    </row>
    <row r="8988" spans="1:23" x14ac:dyDescent="0.3">
      <c r="A8988">
        <v>17334254</v>
      </c>
      <c r="B8988" t="s">
        <v>9623</v>
      </c>
      <c r="C8988">
        <v>216</v>
      </c>
      <c r="D8988" t="s">
        <v>9289</v>
      </c>
      <c r="E8988" t="s">
        <v>9289</v>
      </c>
      <c r="F8988">
        <v>-84.999678000000003</v>
      </c>
      <c r="G8988">
        <v>34.758645000000001</v>
      </c>
      <c r="H8988" t="s">
        <v>357</v>
      </c>
      <c r="I8988" t="s">
        <v>20</v>
      </c>
      <c r="J8988" t="s">
        <v>57</v>
      </c>
      <c r="K8988" t="s">
        <v>57</v>
      </c>
      <c r="L8988" t="s">
        <v>57</v>
      </c>
      <c r="M8988" t="s">
        <v>57</v>
      </c>
      <c r="N8988">
        <v>2</v>
      </c>
      <c r="O8988">
        <v>116</v>
      </c>
      <c r="P8988">
        <v>25</v>
      </c>
      <c r="Q8988">
        <v>3.7</v>
      </c>
      <c r="R8988">
        <v>2010</v>
      </c>
      <c r="S8988">
        <v>5</v>
      </c>
      <c r="T8988">
        <v>21</v>
      </c>
      <c r="U8988" s="1">
        <v>40319</v>
      </c>
      <c r="V8988" s="5">
        <f>Main[[#This Row],[Average_Cost_for_two]] * VLOOKUP(Main[[#This Row],[Currency]],'Currency'!A:B,2,FALSE)</f>
        <v>25</v>
      </c>
      <c r="W8988" s="5" t="str">
        <f>IF(Main[[#This Row],[Avg_Cost_USD]]&lt;10,"Low",
IF(Main[[#This Row],[Avg_Cost_USD]]&lt;=30,"Medium","High"))</f>
        <v>Medium</v>
      </c>
    </row>
    <row r="8989" spans="1:23" x14ac:dyDescent="0.3">
      <c r="A8989">
        <v>17335156</v>
      </c>
      <c r="B8989" t="s">
        <v>9624</v>
      </c>
      <c r="C8989">
        <v>216</v>
      </c>
      <c r="D8989" t="s">
        <v>1084</v>
      </c>
      <c r="E8989" t="s">
        <v>1084</v>
      </c>
      <c r="F8989">
        <v>-90.565837000000002</v>
      </c>
      <c r="G8989">
        <v>41.574458999999997</v>
      </c>
      <c r="H8989" t="s">
        <v>1218</v>
      </c>
      <c r="I8989" t="s">
        <v>20</v>
      </c>
      <c r="J8989" t="s">
        <v>57</v>
      </c>
      <c r="K8989" t="s">
        <v>57</v>
      </c>
      <c r="L8989" t="s">
        <v>57</v>
      </c>
      <c r="M8989" t="s">
        <v>57</v>
      </c>
      <c r="N8989">
        <v>2</v>
      </c>
      <c r="O8989">
        <v>474</v>
      </c>
      <c r="P8989">
        <v>25</v>
      </c>
      <c r="Q8989">
        <v>4.9000000000000004</v>
      </c>
      <c r="R8989">
        <v>2018</v>
      </c>
      <c r="S8989">
        <v>5</v>
      </c>
      <c r="T8989">
        <v>19</v>
      </c>
      <c r="U8989" s="1">
        <v>43239</v>
      </c>
      <c r="V8989" s="5">
        <f>Main[[#This Row],[Average_Cost_for_two]] * VLOOKUP(Main[[#This Row],[Currency]],'Currency'!A:B,2,FALSE)</f>
        <v>25</v>
      </c>
      <c r="W8989" s="5" t="str">
        <f>IF(Main[[#This Row],[Avg_Cost_USD]]&lt;10,"Low",
IF(Main[[#This Row],[Avg_Cost_USD]]&lt;=30,"Medium","High"))</f>
        <v>Medium</v>
      </c>
    </row>
    <row r="8990" spans="1:23" x14ac:dyDescent="0.3">
      <c r="A8990">
        <v>17258136</v>
      </c>
      <c r="B8990" t="s">
        <v>9625</v>
      </c>
      <c r="C8990">
        <v>216</v>
      </c>
      <c r="D8990" t="s">
        <v>1089</v>
      </c>
      <c r="E8990" t="s">
        <v>9626</v>
      </c>
      <c r="F8990">
        <v>-93.739572999999993</v>
      </c>
      <c r="G8990">
        <v>41.600563999999999</v>
      </c>
      <c r="H8990" t="s">
        <v>9627</v>
      </c>
      <c r="I8990" t="s">
        <v>20</v>
      </c>
      <c r="J8990" t="s">
        <v>57</v>
      </c>
      <c r="K8990" t="s">
        <v>57</v>
      </c>
      <c r="L8990" t="s">
        <v>57</v>
      </c>
      <c r="M8990" t="s">
        <v>57</v>
      </c>
      <c r="N8990">
        <v>2</v>
      </c>
      <c r="O8990">
        <v>496</v>
      </c>
      <c r="P8990">
        <v>25</v>
      </c>
      <c r="Q8990">
        <v>4.0999999999999996</v>
      </c>
      <c r="R8990">
        <v>2011</v>
      </c>
      <c r="S8990">
        <v>5</v>
      </c>
      <c r="T8990">
        <v>9</v>
      </c>
      <c r="U8990" s="1">
        <v>40672</v>
      </c>
      <c r="V8990" s="5">
        <f>Main[[#This Row],[Average_Cost_for_two]] * VLOOKUP(Main[[#This Row],[Currency]],'Currency'!A:B,2,FALSE)</f>
        <v>25</v>
      </c>
      <c r="W8990" s="5" t="str">
        <f>IF(Main[[#This Row],[Avg_Cost_USD]]&lt;10,"Low",
IF(Main[[#This Row],[Avg_Cost_USD]]&lt;=30,"Medium","High"))</f>
        <v>Medium</v>
      </c>
    </row>
    <row r="8991" spans="1:23" x14ac:dyDescent="0.3">
      <c r="A8991">
        <v>17501308</v>
      </c>
      <c r="B8991" t="s">
        <v>9628</v>
      </c>
      <c r="C8991">
        <v>216</v>
      </c>
      <c r="D8991" t="s">
        <v>1058</v>
      </c>
      <c r="E8991" t="s">
        <v>9189</v>
      </c>
      <c r="F8991">
        <v>-83.600200999999998</v>
      </c>
      <c r="G8991">
        <v>32.619320999999999</v>
      </c>
      <c r="H8991" t="s">
        <v>9471</v>
      </c>
      <c r="I8991" t="s">
        <v>20</v>
      </c>
      <c r="J8991" t="s">
        <v>57</v>
      </c>
      <c r="K8991" t="s">
        <v>57</v>
      </c>
      <c r="L8991" t="s">
        <v>57</v>
      </c>
      <c r="M8991" t="s">
        <v>57</v>
      </c>
      <c r="N8991">
        <v>2</v>
      </c>
      <c r="O8991">
        <v>288</v>
      </c>
      <c r="P8991">
        <v>25</v>
      </c>
      <c r="Q8991">
        <v>4.2</v>
      </c>
      <c r="R8991">
        <v>2011</v>
      </c>
      <c r="S8991">
        <v>5</v>
      </c>
      <c r="T8991">
        <v>6</v>
      </c>
      <c r="U8991" s="1">
        <v>40669</v>
      </c>
      <c r="V8991" s="5">
        <f>Main[[#This Row],[Average_Cost_for_two]] * VLOOKUP(Main[[#This Row],[Currency]],'Currency'!A:B,2,FALSE)</f>
        <v>25</v>
      </c>
      <c r="W8991" s="5" t="str">
        <f>IF(Main[[#This Row],[Avg_Cost_USD]]&lt;10,"Low",
IF(Main[[#This Row],[Avg_Cost_USD]]&lt;=30,"Medium","High"))</f>
        <v>Medium</v>
      </c>
    </row>
    <row r="8992" spans="1:23" x14ac:dyDescent="0.3">
      <c r="A8992">
        <v>17061253</v>
      </c>
      <c r="B8992" t="s">
        <v>9629</v>
      </c>
      <c r="C8992">
        <v>216</v>
      </c>
      <c r="D8992" t="s">
        <v>310</v>
      </c>
      <c r="E8992" t="s">
        <v>9165</v>
      </c>
      <c r="F8992">
        <v>-81.352920999999995</v>
      </c>
      <c r="G8992">
        <v>28.592856999999999</v>
      </c>
      <c r="H8992" t="s">
        <v>9630</v>
      </c>
      <c r="I8992" t="s">
        <v>20</v>
      </c>
      <c r="J8992" t="s">
        <v>57</v>
      </c>
      <c r="K8992" t="s">
        <v>57</v>
      </c>
      <c r="L8992" t="s">
        <v>57</v>
      </c>
      <c r="M8992" t="s">
        <v>57</v>
      </c>
      <c r="N8992">
        <v>2</v>
      </c>
      <c r="O8992">
        <v>797</v>
      </c>
      <c r="P8992">
        <v>25</v>
      </c>
      <c r="Q8992">
        <v>4.4000000000000004</v>
      </c>
      <c r="R8992">
        <v>2017</v>
      </c>
      <c r="S8992">
        <v>5</v>
      </c>
      <c r="T8992">
        <v>6</v>
      </c>
      <c r="U8992" s="1">
        <v>42861</v>
      </c>
      <c r="V8992" s="5">
        <f>Main[[#This Row],[Average_Cost_for_two]] * VLOOKUP(Main[[#This Row],[Currency]],'Currency'!A:B,2,FALSE)</f>
        <v>25</v>
      </c>
      <c r="W8992" s="5" t="str">
        <f>IF(Main[[#This Row],[Avg_Cost_USD]]&lt;10,"Low",
IF(Main[[#This Row],[Avg_Cost_USD]]&lt;=30,"Medium","High"))</f>
        <v>Medium</v>
      </c>
    </row>
    <row r="8993" spans="1:23" x14ac:dyDescent="0.3">
      <c r="A8993">
        <v>17144717</v>
      </c>
      <c r="B8993" t="s">
        <v>9631</v>
      </c>
      <c r="C8993">
        <v>216</v>
      </c>
      <c r="D8993" t="s">
        <v>1052</v>
      </c>
      <c r="E8993" t="s">
        <v>9632</v>
      </c>
      <c r="F8993">
        <v>-157.948486</v>
      </c>
      <c r="G8993">
        <v>21.677078000000002</v>
      </c>
      <c r="H8993" t="s">
        <v>1073</v>
      </c>
      <c r="I8993" t="s">
        <v>20</v>
      </c>
      <c r="J8993" t="s">
        <v>57</v>
      </c>
      <c r="K8993" t="s">
        <v>57</v>
      </c>
      <c r="L8993" t="s">
        <v>57</v>
      </c>
      <c r="M8993" t="s">
        <v>57</v>
      </c>
      <c r="N8993">
        <v>2</v>
      </c>
      <c r="O8993">
        <v>691</v>
      </c>
      <c r="P8993">
        <v>25</v>
      </c>
      <c r="Q8993">
        <v>4.5</v>
      </c>
      <c r="R8993">
        <v>2017</v>
      </c>
      <c r="S8993">
        <v>5</v>
      </c>
      <c r="T8993">
        <v>15</v>
      </c>
      <c r="U8993" s="1">
        <v>42870</v>
      </c>
      <c r="V8993" s="5">
        <f>Main[[#This Row],[Average_Cost_for_two]] * VLOOKUP(Main[[#This Row],[Currency]],'Currency'!A:B,2,FALSE)</f>
        <v>25</v>
      </c>
      <c r="W8993" s="5" t="str">
        <f>IF(Main[[#This Row],[Avg_Cost_USD]]&lt;10,"Low",
IF(Main[[#This Row],[Avg_Cost_USD]]&lt;=30,"Medium","High"))</f>
        <v>Medium</v>
      </c>
    </row>
    <row r="8994" spans="1:23" x14ac:dyDescent="0.3">
      <c r="A8994">
        <v>17615976</v>
      </c>
      <c r="B8994" t="s">
        <v>9633</v>
      </c>
      <c r="C8994">
        <v>216</v>
      </c>
      <c r="D8994" t="s">
        <v>1017</v>
      </c>
      <c r="E8994" t="s">
        <v>1017</v>
      </c>
      <c r="F8994">
        <v>-81.0916</v>
      </c>
      <c r="G8994">
        <v>32.0809</v>
      </c>
      <c r="H8994" t="s">
        <v>9634</v>
      </c>
      <c r="I8994" t="s">
        <v>20</v>
      </c>
      <c r="J8994" t="s">
        <v>57</v>
      </c>
      <c r="K8994" t="s">
        <v>57</v>
      </c>
      <c r="L8994" t="s">
        <v>57</v>
      </c>
      <c r="M8994" t="s">
        <v>57</v>
      </c>
      <c r="N8994">
        <v>2</v>
      </c>
      <c r="O8994">
        <v>747</v>
      </c>
      <c r="P8994">
        <v>25</v>
      </c>
      <c r="Q8994">
        <v>3.7</v>
      </c>
      <c r="R8994">
        <v>2014</v>
      </c>
      <c r="S8994">
        <v>5</v>
      </c>
      <c r="T8994">
        <v>15</v>
      </c>
      <c r="U8994" s="1">
        <v>41774</v>
      </c>
      <c r="V8994" s="5">
        <f>Main[[#This Row],[Average_Cost_for_two]] * VLOOKUP(Main[[#This Row],[Currency]],'Currency'!A:B,2,FALSE)</f>
        <v>25</v>
      </c>
      <c r="W8994" s="5" t="str">
        <f>IF(Main[[#This Row],[Avg_Cost_USD]]&lt;10,"Low",
IF(Main[[#This Row],[Avg_Cost_USD]]&lt;=30,"Medium","High"))</f>
        <v>Medium</v>
      </c>
    </row>
    <row r="8995" spans="1:23" x14ac:dyDescent="0.3">
      <c r="A8995">
        <v>17615740</v>
      </c>
      <c r="B8995" t="s">
        <v>9635</v>
      </c>
      <c r="C8995">
        <v>216</v>
      </c>
      <c r="D8995" t="s">
        <v>1017</v>
      </c>
      <c r="E8995" t="s">
        <v>1017</v>
      </c>
      <c r="F8995">
        <v>-81.097899999999996</v>
      </c>
      <c r="G8995">
        <v>32.073500000000003</v>
      </c>
      <c r="H8995" t="s">
        <v>9487</v>
      </c>
      <c r="I8995" t="s">
        <v>20</v>
      </c>
      <c r="J8995" t="s">
        <v>57</v>
      </c>
      <c r="K8995" t="s">
        <v>57</v>
      </c>
      <c r="L8995" t="s">
        <v>57</v>
      </c>
      <c r="M8995" t="s">
        <v>57</v>
      </c>
      <c r="N8995">
        <v>2</v>
      </c>
      <c r="O8995">
        <v>690</v>
      </c>
      <c r="P8995">
        <v>25</v>
      </c>
      <c r="Q8995">
        <v>4.4000000000000004</v>
      </c>
      <c r="R8995">
        <v>2010</v>
      </c>
      <c r="S8995">
        <v>5</v>
      </c>
      <c r="T8995">
        <v>13</v>
      </c>
      <c r="U8995" s="1">
        <v>40311</v>
      </c>
      <c r="V8995" s="5">
        <f>Main[[#This Row],[Average_Cost_for_two]] * VLOOKUP(Main[[#This Row],[Currency]],'Currency'!A:B,2,FALSE)</f>
        <v>25</v>
      </c>
      <c r="W8995" s="5" t="str">
        <f>IF(Main[[#This Row],[Avg_Cost_USD]]&lt;10,"Low",
IF(Main[[#This Row],[Avg_Cost_USD]]&lt;=30,"Medium","High"))</f>
        <v>Medium</v>
      </c>
    </row>
    <row r="8996" spans="1:23" x14ac:dyDescent="0.3">
      <c r="A8996">
        <v>17696955</v>
      </c>
      <c r="B8996" t="s">
        <v>1417</v>
      </c>
      <c r="C8996">
        <v>216</v>
      </c>
      <c r="D8996" t="s">
        <v>9266</v>
      </c>
      <c r="E8996" t="s">
        <v>9267</v>
      </c>
      <c r="F8996">
        <v>-92.429100000000005</v>
      </c>
      <c r="G8996">
        <v>42.512700000000002</v>
      </c>
      <c r="H8996" t="s">
        <v>9124</v>
      </c>
      <c r="I8996" t="s">
        <v>20</v>
      </c>
      <c r="J8996" t="s">
        <v>57</v>
      </c>
      <c r="K8996" t="s">
        <v>57</v>
      </c>
      <c r="L8996" t="s">
        <v>57</v>
      </c>
      <c r="M8996" t="s">
        <v>57</v>
      </c>
      <c r="N8996">
        <v>2</v>
      </c>
      <c r="O8996">
        <v>93</v>
      </c>
      <c r="P8996">
        <v>25</v>
      </c>
      <c r="Q8996">
        <v>3.6</v>
      </c>
      <c r="R8996">
        <v>2014</v>
      </c>
      <c r="S8996">
        <v>5</v>
      </c>
      <c r="T8996">
        <v>19</v>
      </c>
      <c r="U8996" s="1">
        <v>41778</v>
      </c>
      <c r="V8996" s="5">
        <f>Main[[#This Row],[Average_Cost_for_two]] * VLOOKUP(Main[[#This Row],[Currency]],'Currency'!A:B,2,FALSE)</f>
        <v>25</v>
      </c>
      <c r="W8996" s="5" t="str">
        <f>IF(Main[[#This Row],[Avg_Cost_USD]]&lt;10,"Low",
IF(Main[[#This Row],[Avg_Cost_USD]]&lt;=30,"Medium","High"))</f>
        <v>Medium</v>
      </c>
    </row>
    <row r="8997" spans="1:23" x14ac:dyDescent="0.3">
      <c r="A8997">
        <v>17294836</v>
      </c>
      <c r="B8997" t="s">
        <v>9604</v>
      </c>
      <c r="C8997">
        <v>216</v>
      </c>
      <c r="D8997" t="s">
        <v>9076</v>
      </c>
      <c r="E8997" t="s">
        <v>9077</v>
      </c>
      <c r="F8997">
        <v>-82.141283999999999</v>
      </c>
      <c r="G8997">
        <v>33.521290999999998</v>
      </c>
      <c r="H8997" t="s">
        <v>9636</v>
      </c>
      <c r="I8997" t="s">
        <v>20</v>
      </c>
      <c r="J8997" t="s">
        <v>57</v>
      </c>
      <c r="K8997" t="s">
        <v>57</v>
      </c>
      <c r="L8997" t="s">
        <v>57</v>
      </c>
      <c r="M8997" t="s">
        <v>57</v>
      </c>
      <c r="N8997">
        <v>2</v>
      </c>
      <c r="O8997">
        <v>326</v>
      </c>
      <c r="P8997">
        <v>25</v>
      </c>
      <c r="Q8997">
        <v>4</v>
      </c>
      <c r="R8997">
        <v>2012</v>
      </c>
      <c r="S8997">
        <v>4</v>
      </c>
      <c r="T8997">
        <v>10</v>
      </c>
      <c r="U8997" s="1">
        <v>41009</v>
      </c>
      <c r="V8997" s="5">
        <f>Main[[#This Row],[Average_Cost_for_two]] * VLOOKUP(Main[[#This Row],[Currency]],'Currency'!A:B,2,FALSE)</f>
        <v>25</v>
      </c>
      <c r="W8997" s="5" t="str">
        <f>IF(Main[[#This Row],[Avg_Cost_USD]]&lt;10,"Low",
IF(Main[[#This Row],[Avg_Cost_USD]]&lt;=30,"Medium","High"))</f>
        <v>Medium</v>
      </c>
    </row>
    <row r="8998" spans="1:23" x14ac:dyDescent="0.3">
      <c r="A8998">
        <v>17316278</v>
      </c>
      <c r="B8998" t="s">
        <v>9637</v>
      </c>
      <c r="C8998">
        <v>216</v>
      </c>
      <c r="D8998" t="s">
        <v>9146</v>
      </c>
      <c r="E8998" t="s">
        <v>9608</v>
      </c>
      <c r="F8998">
        <v>-91.568700000000007</v>
      </c>
      <c r="G8998">
        <v>41.668500000000002</v>
      </c>
      <c r="H8998" t="s">
        <v>1149</v>
      </c>
      <c r="I8998" t="s">
        <v>20</v>
      </c>
      <c r="J8998" t="s">
        <v>57</v>
      </c>
      <c r="K8998" t="s">
        <v>57</v>
      </c>
      <c r="L8998" t="s">
        <v>57</v>
      </c>
      <c r="M8998" t="s">
        <v>57</v>
      </c>
      <c r="N8998">
        <v>2</v>
      </c>
      <c r="O8998">
        <v>160</v>
      </c>
      <c r="P8998">
        <v>25</v>
      </c>
      <c r="Q8998">
        <v>4.0999999999999996</v>
      </c>
      <c r="R8998">
        <v>2010</v>
      </c>
      <c r="S8998">
        <v>4</v>
      </c>
      <c r="T8998">
        <v>2</v>
      </c>
      <c r="U8998" s="1">
        <v>40270</v>
      </c>
      <c r="V8998" s="5">
        <f>Main[[#This Row],[Average_Cost_for_two]] * VLOOKUP(Main[[#This Row],[Currency]],'Currency'!A:B,2,FALSE)</f>
        <v>25</v>
      </c>
      <c r="W8998" s="5" t="str">
        <f>IF(Main[[#This Row],[Avg_Cost_USD]]&lt;10,"Low",
IF(Main[[#This Row],[Avg_Cost_USD]]&lt;=30,"Medium","High"))</f>
        <v>Medium</v>
      </c>
    </row>
    <row r="8999" spans="1:23" x14ac:dyDescent="0.3">
      <c r="A8999">
        <v>17316802</v>
      </c>
      <c r="B8999" t="s">
        <v>9638</v>
      </c>
      <c r="C8999">
        <v>216</v>
      </c>
      <c r="D8999" t="s">
        <v>9146</v>
      </c>
      <c r="E8999" t="s">
        <v>9147</v>
      </c>
      <c r="F8999">
        <v>-91.482164999999995</v>
      </c>
      <c r="G8999">
        <v>41.667741999999997</v>
      </c>
      <c r="H8999" t="s">
        <v>9088</v>
      </c>
      <c r="I8999" t="s">
        <v>20</v>
      </c>
      <c r="J8999" t="s">
        <v>57</v>
      </c>
      <c r="K8999" t="s">
        <v>57</v>
      </c>
      <c r="L8999" t="s">
        <v>57</v>
      </c>
      <c r="M8999" t="s">
        <v>57</v>
      </c>
      <c r="N8999">
        <v>2</v>
      </c>
      <c r="O8999">
        <v>294</v>
      </c>
      <c r="P8999">
        <v>25</v>
      </c>
      <c r="Q8999">
        <v>4.0999999999999996</v>
      </c>
      <c r="R8999">
        <v>2011</v>
      </c>
      <c r="S8999">
        <v>4</v>
      </c>
      <c r="T8999">
        <v>2</v>
      </c>
      <c r="U8999" s="1">
        <v>40635</v>
      </c>
      <c r="V8999" s="5">
        <f>Main[[#This Row],[Average_Cost_for_two]] * VLOOKUP(Main[[#This Row],[Currency]],'Currency'!A:B,2,FALSE)</f>
        <v>25</v>
      </c>
      <c r="W8999" s="5" t="str">
        <f>IF(Main[[#This Row],[Avg_Cost_USD]]&lt;10,"Low",
IF(Main[[#This Row],[Avg_Cost_USD]]&lt;=30,"Medium","High"))</f>
        <v>Medium</v>
      </c>
    </row>
    <row r="9000" spans="1:23" x14ac:dyDescent="0.3">
      <c r="A9000">
        <v>17330024</v>
      </c>
      <c r="B9000" t="s">
        <v>9639</v>
      </c>
      <c r="C9000">
        <v>216</v>
      </c>
      <c r="D9000" t="s">
        <v>9107</v>
      </c>
      <c r="E9000" t="s">
        <v>9107</v>
      </c>
      <c r="F9000">
        <v>-84.943600000000004</v>
      </c>
      <c r="G9000">
        <v>32.557699999999997</v>
      </c>
      <c r="H9000" t="s">
        <v>9640</v>
      </c>
      <c r="I9000" t="s">
        <v>20</v>
      </c>
      <c r="J9000" t="s">
        <v>57</v>
      </c>
      <c r="K9000" t="s">
        <v>57</v>
      </c>
      <c r="L9000" t="s">
        <v>57</v>
      </c>
      <c r="M9000" t="s">
        <v>57</v>
      </c>
      <c r="N9000">
        <v>2</v>
      </c>
      <c r="O9000">
        <v>149</v>
      </c>
      <c r="P9000">
        <v>25</v>
      </c>
      <c r="Q9000">
        <v>3.8</v>
      </c>
      <c r="R9000">
        <v>2018</v>
      </c>
      <c r="S9000">
        <v>4</v>
      </c>
      <c r="T9000">
        <v>11</v>
      </c>
      <c r="U9000" s="1">
        <v>43201</v>
      </c>
      <c r="V9000" s="5">
        <f>Main[[#This Row],[Average_Cost_for_two]] * VLOOKUP(Main[[#This Row],[Currency]],'Currency'!A:B,2,FALSE)</f>
        <v>25</v>
      </c>
      <c r="W9000" s="5" t="str">
        <f>IF(Main[[#This Row],[Avg_Cost_USD]]&lt;10,"Low",
IF(Main[[#This Row],[Avg_Cost_USD]]&lt;=30,"Medium","High"))</f>
        <v>Medium</v>
      </c>
    </row>
    <row r="9001" spans="1:23" x14ac:dyDescent="0.3">
      <c r="A9001">
        <v>17334763</v>
      </c>
      <c r="B9001" t="s">
        <v>9641</v>
      </c>
      <c r="C9001">
        <v>216</v>
      </c>
      <c r="D9001" t="s">
        <v>1084</v>
      </c>
      <c r="E9001" t="s">
        <v>1084</v>
      </c>
      <c r="F9001">
        <v>-90.543199999999999</v>
      </c>
      <c r="G9001">
        <v>41.5747</v>
      </c>
      <c r="H9001" t="s">
        <v>1004</v>
      </c>
      <c r="I9001" t="s">
        <v>20</v>
      </c>
      <c r="J9001" t="s">
        <v>57</v>
      </c>
      <c r="K9001" t="s">
        <v>57</v>
      </c>
      <c r="L9001" t="s">
        <v>57</v>
      </c>
      <c r="M9001" t="s">
        <v>57</v>
      </c>
      <c r="N9001">
        <v>2</v>
      </c>
      <c r="O9001">
        <v>256</v>
      </c>
      <c r="P9001">
        <v>25</v>
      </c>
      <c r="Q9001">
        <v>4.0999999999999996</v>
      </c>
      <c r="R9001">
        <v>2011</v>
      </c>
      <c r="S9001">
        <v>4</v>
      </c>
      <c r="T9001">
        <v>10</v>
      </c>
      <c r="U9001" s="1">
        <v>40643</v>
      </c>
      <c r="V9001" s="5">
        <f>Main[[#This Row],[Average_Cost_for_two]] * VLOOKUP(Main[[#This Row],[Currency]],'Currency'!A:B,2,FALSE)</f>
        <v>25</v>
      </c>
      <c r="W9001" s="5" t="str">
        <f>IF(Main[[#This Row],[Avg_Cost_USD]]&lt;10,"Low",
IF(Main[[#This Row],[Avg_Cost_USD]]&lt;=30,"Medium","High"))</f>
        <v>Medium</v>
      </c>
    </row>
    <row r="9002" spans="1:23" x14ac:dyDescent="0.3">
      <c r="A9002">
        <v>17334846</v>
      </c>
      <c r="B9002" t="s">
        <v>9612</v>
      </c>
      <c r="C9002">
        <v>216</v>
      </c>
      <c r="D9002" t="s">
        <v>1084</v>
      </c>
      <c r="E9002" t="s">
        <v>1084</v>
      </c>
      <c r="F9002">
        <v>-90.568600000000004</v>
      </c>
      <c r="G9002">
        <v>41.558999999999997</v>
      </c>
      <c r="H9002" t="s">
        <v>1351</v>
      </c>
      <c r="I9002" t="s">
        <v>20</v>
      </c>
      <c r="J9002" t="s">
        <v>57</v>
      </c>
      <c r="K9002" t="s">
        <v>57</v>
      </c>
      <c r="L9002" t="s">
        <v>57</v>
      </c>
      <c r="M9002" t="s">
        <v>57</v>
      </c>
      <c r="N9002">
        <v>2</v>
      </c>
      <c r="O9002">
        <v>157</v>
      </c>
      <c r="P9002">
        <v>25</v>
      </c>
      <c r="Q9002">
        <v>4.0999999999999996</v>
      </c>
      <c r="R9002">
        <v>2010</v>
      </c>
      <c r="S9002">
        <v>4</v>
      </c>
      <c r="T9002">
        <v>18</v>
      </c>
      <c r="U9002" s="1">
        <v>40286</v>
      </c>
      <c r="V9002" s="5">
        <f>Main[[#This Row],[Average_Cost_for_two]] * VLOOKUP(Main[[#This Row],[Currency]],'Currency'!A:B,2,FALSE)</f>
        <v>25</v>
      </c>
      <c r="W9002" s="5" t="str">
        <f>IF(Main[[#This Row],[Avg_Cost_USD]]&lt;10,"Low",
IF(Main[[#This Row],[Avg_Cost_USD]]&lt;=30,"Medium","High"))</f>
        <v>Medium</v>
      </c>
    </row>
    <row r="9003" spans="1:23" x14ac:dyDescent="0.3">
      <c r="A9003">
        <v>17259368</v>
      </c>
      <c r="B9003" t="s">
        <v>9642</v>
      </c>
      <c r="C9003">
        <v>216</v>
      </c>
      <c r="D9003" t="s">
        <v>1089</v>
      </c>
      <c r="E9003" t="s">
        <v>9224</v>
      </c>
      <c r="F9003">
        <v>-93.621630999999994</v>
      </c>
      <c r="G9003">
        <v>41.585464999999999</v>
      </c>
      <c r="H9003" t="s">
        <v>9643</v>
      </c>
      <c r="I9003" t="s">
        <v>20</v>
      </c>
      <c r="J9003" t="s">
        <v>57</v>
      </c>
      <c r="K9003" t="s">
        <v>57</v>
      </c>
      <c r="L9003" t="s">
        <v>57</v>
      </c>
      <c r="M9003" t="s">
        <v>57</v>
      </c>
      <c r="N9003">
        <v>2</v>
      </c>
      <c r="O9003">
        <v>728</v>
      </c>
      <c r="P9003">
        <v>25</v>
      </c>
      <c r="Q9003">
        <v>4.5999999999999996</v>
      </c>
      <c r="R9003">
        <v>2013</v>
      </c>
      <c r="S9003">
        <v>4</v>
      </c>
      <c r="T9003">
        <v>27</v>
      </c>
      <c r="U9003" s="1">
        <v>41391</v>
      </c>
      <c r="V9003" s="5">
        <f>Main[[#This Row],[Average_Cost_for_two]] * VLOOKUP(Main[[#This Row],[Currency]],'Currency'!A:B,2,FALSE)</f>
        <v>25</v>
      </c>
      <c r="W9003" s="5" t="str">
        <f>IF(Main[[#This Row],[Avg_Cost_USD]]&lt;10,"Low",
IF(Main[[#This Row],[Avg_Cost_USD]]&lt;=30,"Medium","High"))</f>
        <v>Medium</v>
      </c>
    </row>
    <row r="9004" spans="1:23" x14ac:dyDescent="0.3">
      <c r="A9004">
        <v>17342498</v>
      </c>
      <c r="B9004" t="s">
        <v>9644</v>
      </c>
      <c r="C9004">
        <v>216</v>
      </c>
      <c r="D9004" t="s">
        <v>1063</v>
      </c>
      <c r="E9004" t="s">
        <v>1063</v>
      </c>
      <c r="F9004">
        <v>-90.649932800000002</v>
      </c>
      <c r="G9004">
        <v>42.5124724</v>
      </c>
      <c r="H9004" t="s">
        <v>1073</v>
      </c>
      <c r="I9004" t="s">
        <v>20</v>
      </c>
      <c r="J9004" t="s">
        <v>57</v>
      </c>
      <c r="K9004" t="s">
        <v>57</v>
      </c>
      <c r="L9004" t="s">
        <v>57</v>
      </c>
      <c r="M9004" t="s">
        <v>57</v>
      </c>
      <c r="N9004">
        <v>2</v>
      </c>
      <c r="O9004">
        <v>40</v>
      </c>
      <c r="P9004">
        <v>25</v>
      </c>
      <c r="Q9004">
        <v>3.3</v>
      </c>
      <c r="R9004">
        <v>2010</v>
      </c>
      <c r="S9004">
        <v>4</v>
      </c>
      <c r="T9004">
        <v>11</v>
      </c>
      <c r="U9004" s="1">
        <v>40279</v>
      </c>
      <c r="V9004" s="5">
        <f>Main[[#This Row],[Average_Cost_for_two]] * VLOOKUP(Main[[#This Row],[Currency]],'Currency'!A:B,2,FALSE)</f>
        <v>25</v>
      </c>
      <c r="W9004" s="5" t="str">
        <f>IF(Main[[#This Row],[Avg_Cost_USD]]&lt;10,"Low",
IF(Main[[#This Row],[Avg_Cost_USD]]&lt;=30,"Medium","High"))</f>
        <v>Medium</v>
      </c>
    </row>
    <row r="9005" spans="1:23" x14ac:dyDescent="0.3">
      <c r="A9005">
        <v>17342810</v>
      </c>
      <c r="B9005" t="s">
        <v>9645</v>
      </c>
      <c r="C9005">
        <v>216</v>
      </c>
      <c r="D9005" t="s">
        <v>1063</v>
      </c>
      <c r="E9005" t="s">
        <v>1063</v>
      </c>
      <c r="F9005">
        <v>-90.684882000000002</v>
      </c>
      <c r="G9005">
        <v>42.527555999999997</v>
      </c>
      <c r="H9005" t="s">
        <v>9646</v>
      </c>
      <c r="I9005" t="s">
        <v>20</v>
      </c>
      <c r="J9005" t="s">
        <v>57</v>
      </c>
      <c r="K9005" t="s">
        <v>57</v>
      </c>
      <c r="L9005" t="s">
        <v>57</v>
      </c>
      <c r="M9005" t="s">
        <v>57</v>
      </c>
      <c r="N9005">
        <v>2</v>
      </c>
      <c r="O9005">
        <v>89</v>
      </c>
      <c r="P9005">
        <v>25</v>
      </c>
      <c r="Q9005">
        <v>3.7</v>
      </c>
      <c r="R9005">
        <v>2013</v>
      </c>
      <c r="S9005">
        <v>4</v>
      </c>
      <c r="T9005">
        <v>9</v>
      </c>
      <c r="U9005" s="1">
        <v>41373</v>
      </c>
      <c r="V9005" s="5">
        <f>Main[[#This Row],[Average_Cost_for_two]] * VLOOKUP(Main[[#This Row],[Currency]],'Currency'!A:B,2,FALSE)</f>
        <v>25</v>
      </c>
      <c r="W9005" s="5" t="str">
        <f>IF(Main[[#This Row],[Avg_Cost_USD]]&lt;10,"Low",
IF(Main[[#This Row],[Avg_Cost_USD]]&lt;=30,"Medium","High"))</f>
        <v>Medium</v>
      </c>
    </row>
    <row r="9006" spans="1:23" x14ac:dyDescent="0.3">
      <c r="A9006">
        <v>17375077</v>
      </c>
      <c r="B9006" t="s">
        <v>9647</v>
      </c>
      <c r="C9006">
        <v>216</v>
      </c>
      <c r="D9006" t="s">
        <v>9160</v>
      </c>
      <c r="E9006" t="s">
        <v>9161</v>
      </c>
      <c r="F9006">
        <v>-83.986119000000002</v>
      </c>
      <c r="G9006">
        <v>34.533197999999999</v>
      </c>
      <c r="H9006" t="s">
        <v>9648</v>
      </c>
      <c r="I9006" t="s">
        <v>20</v>
      </c>
      <c r="J9006" t="s">
        <v>57</v>
      </c>
      <c r="K9006" t="s">
        <v>57</v>
      </c>
      <c r="L9006" t="s">
        <v>57</v>
      </c>
      <c r="M9006" t="s">
        <v>57</v>
      </c>
      <c r="N9006">
        <v>2</v>
      </c>
      <c r="O9006">
        <v>171</v>
      </c>
      <c r="P9006">
        <v>25</v>
      </c>
      <c r="Q9006">
        <v>4.0999999999999996</v>
      </c>
      <c r="R9006">
        <v>2010</v>
      </c>
      <c r="S9006">
        <v>4</v>
      </c>
      <c r="T9006">
        <v>17</v>
      </c>
      <c r="U9006" s="1">
        <v>40285</v>
      </c>
      <c r="V9006" s="5">
        <f>Main[[#This Row],[Average_Cost_for_two]] * VLOOKUP(Main[[#This Row],[Currency]],'Currency'!A:B,2,FALSE)</f>
        <v>25</v>
      </c>
      <c r="W9006" s="5" t="str">
        <f>IF(Main[[#This Row],[Avg_Cost_USD]]&lt;10,"Low",
IF(Main[[#This Row],[Avg_Cost_USD]]&lt;=30,"Medium","High"))</f>
        <v>Medium</v>
      </c>
    </row>
    <row r="9007" spans="1:23" x14ac:dyDescent="0.3">
      <c r="A9007">
        <v>17501291</v>
      </c>
      <c r="B9007" t="s">
        <v>9649</v>
      </c>
      <c r="C9007">
        <v>216</v>
      </c>
      <c r="D9007" t="s">
        <v>1058</v>
      </c>
      <c r="E9007" t="s">
        <v>9650</v>
      </c>
      <c r="F9007">
        <v>-83.594493999999997</v>
      </c>
      <c r="G9007">
        <v>32.567740999999998</v>
      </c>
      <c r="H9007" t="s">
        <v>9651</v>
      </c>
      <c r="I9007" t="s">
        <v>20</v>
      </c>
      <c r="J9007" t="s">
        <v>57</v>
      </c>
      <c r="K9007" t="s">
        <v>57</v>
      </c>
      <c r="L9007" t="s">
        <v>57</v>
      </c>
      <c r="M9007" t="s">
        <v>57</v>
      </c>
      <c r="N9007">
        <v>2</v>
      </c>
      <c r="O9007">
        <v>146</v>
      </c>
      <c r="P9007">
        <v>25</v>
      </c>
      <c r="Q9007">
        <v>3.9</v>
      </c>
      <c r="R9007">
        <v>2010</v>
      </c>
      <c r="S9007">
        <v>4</v>
      </c>
      <c r="T9007">
        <v>27</v>
      </c>
      <c r="U9007" s="1">
        <v>40295</v>
      </c>
      <c r="V9007" s="5">
        <f>Main[[#This Row],[Average_Cost_for_two]] * VLOOKUP(Main[[#This Row],[Currency]],'Currency'!A:B,2,FALSE)</f>
        <v>25</v>
      </c>
      <c r="W9007" s="5" t="str">
        <f>IF(Main[[#This Row],[Avg_Cost_USD]]&lt;10,"Low",
IF(Main[[#This Row],[Avg_Cost_USD]]&lt;=30,"Medium","High"))</f>
        <v>Medium</v>
      </c>
    </row>
    <row r="9008" spans="1:23" x14ac:dyDescent="0.3">
      <c r="A9008">
        <v>17621788</v>
      </c>
      <c r="B9008" t="s">
        <v>9652</v>
      </c>
      <c r="C9008">
        <v>216</v>
      </c>
      <c r="D9008" t="s">
        <v>1021</v>
      </c>
      <c r="E9008" t="s">
        <v>1021</v>
      </c>
      <c r="F9008">
        <v>-96.3596</v>
      </c>
      <c r="G9008">
        <v>42.476399999999998</v>
      </c>
      <c r="H9008" t="s">
        <v>296</v>
      </c>
      <c r="I9008" t="s">
        <v>20</v>
      </c>
      <c r="J9008" t="s">
        <v>57</v>
      </c>
      <c r="K9008" t="s">
        <v>57</v>
      </c>
      <c r="L9008" t="s">
        <v>57</v>
      </c>
      <c r="M9008" t="s">
        <v>57</v>
      </c>
      <c r="N9008">
        <v>2</v>
      </c>
      <c r="O9008">
        <v>178</v>
      </c>
      <c r="P9008">
        <v>25</v>
      </c>
      <c r="Q9008">
        <v>3.8</v>
      </c>
      <c r="R9008">
        <v>2018</v>
      </c>
      <c r="S9008">
        <v>4</v>
      </c>
      <c r="T9008">
        <v>22</v>
      </c>
      <c r="U9008" s="1">
        <v>43212</v>
      </c>
      <c r="V9008" s="5">
        <f>Main[[#This Row],[Average_Cost_for_two]] * VLOOKUP(Main[[#This Row],[Currency]],'Currency'!A:B,2,FALSE)</f>
        <v>25</v>
      </c>
      <c r="W9008" s="5" t="str">
        <f>IF(Main[[#This Row],[Avg_Cost_USD]]&lt;10,"Low",
IF(Main[[#This Row],[Avg_Cost_USD]]&lt;=30,"Medium","High"))</f>
        <v>Medium</v>
      </c>
    </row>
    <row r="9009" spans="1:23" x14ac:dyDescent="0.3">
      <c r="A9009">
        <v>17697384</v>
      </c>
      <c r="B9009" t="s">
        <v>9547</v>
      </c>
      <c r="C9009">
        <v>216</v>
      </c>
      <c r="D9009" t="s">
        <v>9266</v>
      </c>
      <c r="E9009" t="s">
        <v>9267</v>
      </c>
      <c r="F9009">
        <v>-92.432176999999996</v>
      </c>
      <c r="G9009">
        <v>42.512645999999997</v>
      </c>
      <c r="H9009" t="s">
        <v>306</v>
      </c>
      <c r="I9009" t="s">
        <v>20</v>
      </c>
      <c r="J9009" t="s">
        <v>57</v>
      </c>
      <c r="K9009" t="s">
        <v>57</v>
      </c>
      <c r="L9009" t="s">
        <v>57</v>
      </c>
      <c r="M9009" t="s">
        <v>57</v>
      </c>
      <c r="N9009">
        <v>2</v>
      </c>
      <c r="O9009">
        <v>113</v>
      </c>
      <c r="P9009">
        <v>25</v>
      </c>
      <c r="Q9009">
        <v>3.7</v>
      </c>
      <c r="R9009">
        <v>2013</v>
      </c>
      <c r="S9009">
        <v>4</v>
      </c>
      <c r="T9009">
        <v>4</v>
      </c>
      <c r="U9009" s="1">
        <v>41368</v>
      </c>
      <c r="V9009" s="5">
        <f>Main[[#This Row],[Average_Cost_for_two]] * VLOOKUP(Main[[#This Row],[Currency]],'Currency'!A:B,2,FALSE)</f>
        <v>25</v>
      </c>
      <c r="W9009" s="5" t="str">
        <f>IF(Main[[#This Row],[Avg_Cost_USD]]&lt;10,"Low",
IF(Main[[#This Row],[Avg_Cost_USD]]&lt;=30,"Medium","High"))</f>
        <v>Medium</v>
      </c>
    </row>
    <row r="9010" spans="1:23" x14ac:dyDescent="0.3">
      <c r="A9010">
        <v>17697418</v>
      </c>
      <c r="B9010" t="s">
        <v>9653</v>
      </c>
      <c r="C9010">
        <v>216</v>
      </c>
      <c r="D9010" t="s">
        <v>9266</v>
      </c>
      <c r="E9010" t="s">
        <v>9266</v>
      </c>
      <c r="F9010">
        <v>-92.323031999999998</v>
      </c>
      <c r="G9010">
        <v>42.477280999999998</v>
      </c>
      <c r="H9010" t="s">
        <v>1351</v>
      </c>
      <c r="I9010" t="s">
        <v>20</v>
      </c>
      <c r="J9010" t="s">
        <v>57</v>
      </c>
      <c r="K9010" t="s">
        <v>57</v>
      </c>
      <c r="L9010" t="s">
        <v>57</v>
      </c>
      <c r="M9010" t="s">
        <v>57</v>
      </c>
      <c r="N9010">
        <v>2</v>
      </c>
      <c r="O9010">
        <v>69</v>
      </c>
      <c r="P9010">
        <v>25</v>
      </c>
      <c r="Q9010">
        <v>3.6</v>
      </c>
      <c r="R9010">
        <v>2015</v>
      </c>
      <c r="S9010">
        <v>4</v>
      </c>
      <c r="T9010">
        <v>1</v>
      </c>
      <c r="U9010" s="1">
        <v>42095</v>
      </c>
      <c r="V9010" s="5">
        <f>Main[[#This Row],[Average_Cost_for_two]] * VLOOKUP(Main[[#This Row],[Currency]],'Currency'!A:B,2,FALSE)</f>
        <v>25</v>
      </c>
      <c r="W9010" s="5" t="str">
        <f>IF(Main[[#This Row],[Avg_Cost_USD]]&lt;10,"Low",
IF(Main[[#This Row],[Avg_Cost_USD]]&lt;=30,"Medium","High"))</f>
        <v>Medium</v>
      </c>
    </row>
    <row r="9011" spans="1:23" x14ac:dyDescent="0.3">
      <c r="A9011">
        <v>17697304</v>
      </c>
      <c r="B9011" t="s">
        <v>9654</v>
      </c>
      <c r="C9011">
        <v>216</v>
      </c>
      <c r="D9011" t="s">
        <v>9266</v>
      </c>
      <c r="E9011" t="s">
        <v>9266</v>
      </c>
      <c r="F9011">
        <v>-92.377200000000002</v>
      </c>
      <c r="G9011">
        <v>42.499704999999999</v>
      </c>
      <c r="H9011" t="s">
        <v>1351</v>
      </c>
      <c r="I9011" t="s">
        <v>20</v>
      </c>
      <c r="J9011" t="s">
        <v>57</v>
      </c>
      <c r="K9011" t="s">
        <v>57</v>
      </c>
      <c r="L9011" t="s">
        <v>57</v>
      </c>
      <c r="M9011" t="s">
        <v>57</v>
      </c>
      <c r="N9011">
        <v>2</v>
      </c>
      <c r="O9011">
        <v>104</v>
      </c>
      <c r="P9011">
        <v>25</v>
      </c>
      <c r="Q9011">
        <v>3.6</v>
      </c>
      <c r="R9011">
        <v>2017</v>
      </c>
      <c r="S9011">
        <v>4</v>
      </c>
      <c r="T9011">
        <v>18</v>
      </c>
      <c r="U9011" s="1">
        <v>42843</v>
      </c>
      <c r="V9011" s="5">
        <f>Main[[#This Row],[Average_Cost_for_two]] * VLOOKUP(Main[[#This Row],[Currency]],'Currency'!A:B,2,FALSE)</f>
        <v>25</v>
      </c>
      <c r="W9011" s="5" t="str">
        <f>IF(Main[[#This Row],[Avg_Cost_USD]]&lt;10,"Low",
IF(Main[[#This Row],[Avg_Cost_USD]]&lt;=30,"Medium","High"))</f>
        <v>Medium</v>
      </c>
    </row>
    <row r="9012" spans="1:23" x14ac:dyDescent="0.3">
      <c r="A9012">
        <v>17284175</v>
      </c>
      <c r="B9012" t="s">
        <v>9655</v>
      </c>
      <c r="C9012">
        <v>216</v>
      </c>
      <c r="D9012" t="s">
        <v>1067</v>
      </c>
      <c r="E9012" t="s">
        <v>1067</v>
      </c>
      <c r="F9012">
        <v>-84.222800000000007</v>
      </c>
      <c r="G9012">
        <v>31.607700000000001</v>
      </c>
      <c r="H9012" t="s">
        <v>9363</v>
      </c>
      <c r="I9012" t="s">
        <v>20</v>
      </c>
      <c r="J9012" t="s">
        <v>57</v>
      </c>
      <c r="K9012" t="s">
        <v>57</v>
      </c>
      <c r="L9012" t="s">
        <v>57</v>
      </c>
      <c r="M9012" t="s">
        <v>57</v>
      </c>
      <c r="N9012">
        <v>2</v>
      </c>
      <c r="O9012">
        <v>57</v>
      </c>
      <c r="P9012">
        <v>25</v>
      </c>
      <c r="Q9012">
        <v>3.5</v>
      </c>
      <c r="R9012">
        <v>2016</v>
      </c>
      <c r="S9012">
        <v>3</v>
      </c>
      <c r="T9012">
        <v>24</v>
      </c>
      <c r="U9012" s="1">
        <v>42453</v>
      </c>
      <c r="V9012" s="5">
        <f>Main[[#This Row],[Average_Cost_for_two]] * VLOOKUP(Main[[#This Row],[Currency]],'Currency'!A:B,2,FALSE)</f>
        <v>25</v>
      </c>
      <c r="W9012" s="5" t="str">
        <f>IF(Main[[#This Row],[Avg_Cost_USD]]&lt;10,"Low",
IF(Main[[#This Row],[Avg_Cost_USD]]&lt;=30,"Medium","High"))</f>
        <v>Medium</v>
      </c>
    </row>
    <row r="9013" spans="1:23" x14ac:dyDescent="0.3">
      <c r="A9013">
        <v>17293186</v>
      </c>
      <c r="B9013" t="s">
        <v>9656</v>
      </c>
      <c r="C9013">
        <v>216</v>
      </c>
      <c r="D9013" t="s">
        <v>9179</v>
      </c>
      <c r="E9013" t="s">
        <v>9179</v>
      </c>
      <c r="F9013">
        <v>-83.373596000000006</v>
      </c>
      <c r="G9013">
        <v>33.958112</v>
      </c>
      <c r="H9013" t="s">
        <v>9609</v>
      </c>
      <c r="I9013" t="s">
        <v>20</v>
      </c>
      <c r="J9013" t="s">
        <v>57</v>
      </c>
      <c r="K9013" t="s">
        <v>57</v>
      </c>
      <c r="L9013" t="s">
        <v>57</v>
      </c>
      <c r="M9013" t="s">
        <v>57</v>
      </c>
      <c r="N9013">
        <v>2</v>
      </c>
      <c r="O9013">
        <v>353</v>
      </c>
      <c r="P9013">
        <v>25</v>
      </c>
      <c r="Q9013">
        <v>4</v>
      </c>
      <c r="R9013">
        <v>2010</v>
      </c>
      <c r="S9013">
        <v>3</v>
      </c>
      <c r="T9013">
        <v>23</v>
      </c>
      <c r="U9013" s="1">
        <v>40260</v>
      </c>
      <c r="V9013" s="5">
        <f>Main[[#This Row],[Average_Cost_for_two]] * VLOOKUP(Main[[#This Row],[Currency]],'Currency'!A:B,2,FALSE)</f>
        <v>25</v>
      </c>
      <c r="W9013" s="5" t="str">
        <f>IF(Main[[#This Row],[Avg_Cost_USD]]&lt;10,"Low",
IF(Main[[#This Row],[Avg_Cost_USD]]&lt;=30,"Medium","High"))</f>
        <v>Medium</v>
      </c>
    </row>
    <row r="9014" spans="1:23" x14ac:dyDescent="0.3">
      <c r="A9014">
        <v>17295215</v>
      </c>
      <c r="B9014" t="s">
        <v>9657</v>
      </c>
      <c r="C9014">
        <v>216</v>
      </c>
      <c r="D9014" t="s">
        <v>9076</v>
      </c>
      <c r="E9014" t="s">
        <v>9076</v>
      </c>
      <c r="F9014">
        <v>-81.973005999999998</v>
      </c>
      <c r="G9014">
        <v>33.477443999999998</v>
      </c>
      <c r="H9014" t="s">
        <v>1463</v>
      </c>
      <c r="I9014" t="s">
        <v>20</v>
      </c>
      <c r="J9014" t="s">
        <v>57</v>
      </c>
      <c r="K9014" t="s">
        <v>57</v>
      </c>
      <c r="L9014" t="s">
        <v>57</v>
      </c>
      <c r="M9014" t="s">
        <v>57</v>
      </c>
      <c r="N9014">
        <v>2</v>
      </c>
      <c r="O9014">
        <v>201</v>
      </c>
      <c r="P9014">
        <v>25</v>
      </c>
      <c r="Q9014">
        <v>3.9</v>
      </c>
      <c r="R9014">
        <v>2018</v>
      </c>
      <c r="S9014">
        <v>3</v>
      </c>
      <c r="T9014">
        <v>17</v>
      </c>
      <c r="U9014" s="1">
        <v>43176</v>
      </c>
      <c r="V9014" s="5">
        <f>Main[[#This Row],[Average_Cost_for_two]] * VLOOKUP(Main[[#This Row],[Currency]],'Currency'!A:B,2,FALSE)</f>
        <v>25</v>
      </c>
      <c r="W9014" s="5" t="str">
        <f>IF(Main[[#This Row],[Avg_Cost_USD]]&lt;10,"Low",
IF(Main[[#This Row],[Avg_Cost_USD]]&lt;=30,"Medium","High"))</f>
        <v>Medium</v>
      </c>
    </row>
    <row r="9015" spans="1:23" x14ac:dyDescent="0.3">
      <c r="A9015">
        <v>17294552</v>
      </c>
      <c r="B9015" t="s">
        <v>9658</v>
      </c>
      <c r="C9015">
        <v>216</v>
      </c>
      <c r="D9015" t="s">
        <v>9076</v>
      </c>
      <c r="E9015" t="s">
        <v>9076</v>
      </c>
      <c r="F9015">
        <v>-81.972099999999998</v>
      </c>
      <c r="G9015">
        <v>33.477800000000002</v>
      </c>
      <c r="H9015" t="s">
        <v>9194</v>
      </c>
      <c r="I9015" t="s">
        <v>20</v>
      </c>
      <c r="J9015" t="s">
        <v>57</v>
      </c>
      <c r="K9015" t="s">
        <v>57</v>
      </c>
      <c r="L9015" t="s">
        <v>57</v>
      </c>
      <c r="M9015" t="s">
        <v>57</v>
      </c>
      <c r="N9015">
        <v>2</v>
      </c>
      <c r="O9015">
        <v>433</v>
      </c>
      <c r="P9015">
        <v>25</v>
      </c>
      <c r="Q9015">
        <v>4.4000000000000004</v>
      </c>
      <c r="R9015">
        <v>2010</v>
      </c>
      <c r="S9015">
        <v>3</v>
      </c>
      <c r="T9015">
        <v>16</v>
      </c>
      <c r="U9015" s="1">
        <v>40253</v>
      </c>
      <c r="V9015" s="5">
        <f>Main[[#This Row],[Average_Cost_for_two]] * VLOOKUP(Main[[#This Row],[Currency]],'Currency'!A:B,2,FALSE)</f>
        <v>25</v>
      </c>
      <c r="W9015" s="5" t="str">
        <f>IF(Main[[#This Row],[Avg_Cost_USD]]&lt;10,"Low",
IF(Main[[#This Row],[Avg_Cost_USD]]&lt;=30,"Medium","High"))</f>
        <v>Medium</v>
      </c>
    </row>
    <row r="9016" spans="1:23" x14ac:dyDescent="0.3">
      <c r="A9016">
        <v>17330638</v>
      </c>
      <c r="B9016" t="s">
        <v>9659</v>
      </c>
      <c r="C9016">
        <v>216</v>
      </c>
      <c r="D9016" t="s">
        <v>9107</v>
      </c>
      <c r="E9016" t="s">
        <v>9107</v>
      </c>
      <c r="F9016">
        <v>-84.991383999999996</v>
      </c>
      <c r="G9016">
        <v>32.468756999999997</v>
      </c>
      <c r="H9016" t="s">
        <v>647</v>
      </c>
      <c r="I9016" t="s">
        <v>20</v>
      </c>
      <c r="J9016" t="s">
        <v>57</v>
      </c>
      <c r="K9016" t="s">
        <v>57</v>
      </c>
      <c r="L9016" t="s">
        <v>57</v>
      </c>
      <c r="M9016" t="s">
        <v>57</v>
      </c>
      <c r="N9016">
        <v>2</v>
      </c>
      <c r="O9016">
        <v>287</v>
      </c>
      <c r="P9016">
        <v>25</v>
      </c>
      <c r="Q9016">
        <v>4.3</v>
      </c>
      <c r="R9016">
        <v>2011</v>
      </c>
      <c r="S9016">
        <v>3</v>
      </c>
      <c r="T9016">
        <v>21</v>
      </c>
      <c r="U9016" s="1">
        <v>40623</v>
      </c>
      <c r="V9016" s="5">
        <f>Main[[#This Row],[Average_Cost_for_two]] * VLOOKUP(Main[[#This Row],[Currency]],'Currency'!A:B,2,FALSE)</f>
        <v>25</v>
      </c>
      <c r="W9016" s="5" t="str">
        <f>IF(Main[[#This Row],[Avg_Cost_USD]]&lt;10,"Low",
IF(Main[[#This Row],[Avg_Cost_USD]]&lt;=30,"Medium","High"))</f>
        <v>Medium</v>
      </c>
    </row>
    <row r="9017" spans="1:23" x14ac:dyDescent="0.3">
      <c r="A9017">
        <v>17335225</v>
      </c>
      <c r="B9017" t="s">
        <v>9660</v>
      </c>
      <c r="C9017">
        <v>216</v>
      </c>
      <c r="D9017" t="s">
        <v>1084</v>
      </c>
      <c r="E9017" t="s">
        <v>9309</v>
      </c>
      <c r="F9017">
        <v>-90.491244600000002</v>
      </c>
      <c r="G9017">
        <v>41.574780099999998</v>
      </c>
      <c r="H9017" t="s">
        <v>9661</v>
      </c>
      <c r="I9017" t="s">
        <v>20</v>
      </c>
      <c r="J9017" t="s">
        <v>57</v>
      </c>
      <c r="K9017" t="s">
        <v>57</v>
      </c>
      <c r="L9017" t="s">
        <v>57</v>
      </c>
      <c r="M9017" t="s">
        <v>57</v>
      </c>
      <c r="N9017">
        <v>2</v>
      </c>
      <c r="O9017">
        <v>136</v>
      </c>
      <c r="P9017">
        <v>25</v>
      </c>
      <c r="Q9017">
        <v>3.9</v>
      </c>
      <c r="R9017">
        <v>2013</v>
      </c>
      <c r="S9017">
        <v>3</v>
      </c>
      <c r="T9017">
        <v>13</v>
      </c>
      <c r="U9017" s="1">
        <v>41346</v>
      </c>
      <c r="V9017" s="5">
        <f>Main[[#This Row],[Average_Cost_for_two]] * VLOOKUP(Main[[#This Row],[Currency]],'Currency'!A:B,2,FALSE)</f>
        <v>25</v>
      </c>
      <c r="W9017" s="5" t="str">
        <f>IF(Main[[#This Row],[Avg_Cost_USD]]&lt;10,"Low",
IF(Main[[#This Row],[Avg_Cost_USD]]&lt;=30,"Medium","High"))</f>
        <v>Medium</v>
      </c>
    </row>
    <row r="9018" spans="1:23" x14ac:dyDescent="0.3">
      <c r="A9018">
        <v>17334965</v>
      </c>
      <c r="B9018" t="s">
        <v>9662</v>
      </c>
      <c r="C9018">
        <v>216</v>
      </c>
      <c r="D9018" t="s">
        <v>1084</v>
      </c>
      <c r="E9018" t="s">
        <v>9309</v>
      </c>
      <c r="F9018">
        <v>-90.507090000000005</v>
      </c>
      <c r="G9018">
        <v>41.525384000000003</v>
      </c>
      <c r="H9018" t="s">
        <v>357</v>
      </c>
      <c r="I9018" t="s">
        <v>20</v>
      </c>
      <c r="J9018" t="s">
        <v>57</v>
      </c>
      <c r="K9018" t="s">
        <v>57</v>
      </c>
      <c r="L9018" t="s">
        <v>57</v>
      </c>
      <c r="M9018" t="s">
        <v>57</v>
      </c>
      <c r="N9018">
        <v>2</v>
      </c>
      <c r="O9018">
        <v>117</v>
      </c>
      <c r="P9018">
        <v>25</v>
      </c>
      <c r="Q9018">
        <v>4.0999999999999996</v>
      </c>
      <c r="R9018">
        <v>2011</v>
      </c>
      <c r="S9018">
        <v>3</v>
      </c>
      <c r="T9018">
        <v>18</v>
      </c>
      <c r="U9018" s="1">
        <v>40620</v>
      </c>
      <c r="V9018" s="5">
        <f>Main[[#This Row],[Average_Cost_for_two]] * VLOOKUP(Main[[#This Row],[Currency]],'Currency'!A:B,2,FALSE)</f>
        <v>25</v>
      </c>
      <c r="W9018" s="5" t="str">
        <f>IF(Main[[#This Row],[Avg_Cost_USD]]&lt;10,"Low",
IF(Main[[#This Row],[Avg_Cost_USD]]&lt;=30,"Medium","High"))</f>
        <v>Medium</v>
      </c>
    </row>
    <row r="9019" spans="1:23" x14ac:dyDescent="0.3">
      <c r="A9019">
        <v>17259248</v>
      </c>
      <c r="B9019" t="s">
        <v>9663</v>
      </c>
      <c r="C9019">
        <v>216</v>
      </c>
      <c r="D9019" t="s">
        <v>1089</v>
      </c>
      <c r="E9019" t="s">
        <v>9664</v>
      </c>
      <c r="F9019">
        <v>-93.659796999999998</v>
      </c>
      <c r="G9019">
        <v>41.603901</v>
      </c>
      <c r="H9019" t="s">
        <v>9426</v>
      </c>
      <c r="I9019" t="s">
        <v>20</v>
      </c>
      <c r="J9019" t="s">
        <v>57</v>
      </c>
      <c r="K9019" t="s">
        <v>57</v>
      </c>
      <c r="L9019" t="s">
        <v>57</v>
      </c>
      <c r="M9019" t="s">
        <v>57</v>
      </c>
      <c r="N9019">
        <v>2</v>
      </c>
      <c r="O9019">
        <v>699</v>
      </c>
      <c r="P9019">
        <v>25</v>
      </c>
      <c r="Q9019">
        <v>4.3</v>
      </c>
      <c r="R9019">
        <v>2017</v>
      </c>
      <c r="S9019">
        <v>3</v>
      </c>
      <c r="T9019">
        <v>26</v>
      </c>
      <c r="U9019" s="1">
        <v>42820</v>
      </c>
      <c r="V9019" s="5">
        <f>Main[[#This Row],[Average_Cost_for_two]] * VLOOKUP(Main[[#This Row],[Currency]],'Currency'!A:B,2,FALSE)</f>
        <v>25</v>
      </c>
      <c r="W9019" s="5" t="str">
        <f>IF(Main[[#This Row],[Avg_Cost_USD]]&lt;10,"Low",
IF(Main[[#This Row],[Avg_Cost_USD]]&lt;=30,"Medium","High"))</f>
        <v>Medium</v>
      </c>
    </row>
    <row r="9020" spans="1:23" x14ac:dyDescent="0.3">
      <c r="A9020">
        <v>17375164</v>
      </c>
      <c r="B9020" t="s">
        <v>9665</v>
      </c>
      <c r="C9020">
        <v>216</v>
      </c>
      <c r="D9020" t="s">
        <v>9160</v>
      </c>
      <c r="E9020" t="s">
        <v>9161</v>
      </c>
      <c r="F9020">
        <v>-83.985353000000003</v>
      </c>
      <c r="G9020">
        <v>34.532972999999998</v>
      </c>
      <c r="H9020" t="s">
        <v>9666</v>
      </c>
      <c r="I9020" t="s">
        <v>20</v>
      </c>
      <c r="J9020" t="s">
        <v>57</v>
      </c>
      <c r="K9020" t="s">
        <v>57</v>
      </c>
      <c r="L9020" t="s">
        <v>57</v>
      </c>
      <c r="M9020" t="s">
        <v>57</v>
      </c>
      <c r="N9020">
        <v>2</v>
      </c>
      <c r="O9020">
        <v>88</v>
      </c>
      <c r="P9020">
        <v>25</v>
      </c>
      <c r="Q9020">
        <v>3.8</v>
      </c>
      <c r="R9020">
        <v>2010</v>
      </c>
      <c r="S9020">
        <v>3</v>
      </c>
      <c r="T9020">
        <v>21</v>
      </c>
      <c r="U9020" s="1">
        <v>40258</v>
      </c>
      <c r="V9020" s="5">
        <f>Main[[#This Row],[Average_Cost_for_two]] * VLOOKUP(Main[[#This Row],[Currency]],'Currency'!A:B,2,FALSE)</f>
        <v>25</v>
      </c>
      <c r="W9020" s="5" t="str">
        <f>IF(Main[[#This Row],[Avg_Cost_USD]]&lt;10,"Low",
IF(Main[[#This Row],[Avg_Cost_USD]]&lt;=30,"Medium","High"))</f>
        <v>Medium</v>
      </c>
    </row>
    <row r="9021" spans="1:23" x14ac:dyDescent="0.3">
      <c r="A9021">
        <v>17061296</v>
      </c>
      <c r="B9021" t="s">
        <v>9667</v>
      </c>
      <c r="C9021">
        <v>216</v>
      </c>
      <c r="D9021" t="s">
        <v>310</v>
      </c>
      <c r="E9021" t="s">
        <v>9668</v>
      </c>
      <c r="F9021">
        <v>-81.351467</v>
      </c>
      <c r="G9021">
        <v>28.543571</v>
      </c>
      <c r="H9021" t="s">
        <v>9669</v>
      </c>
      <c r="I9021" t="s">
        <v>20</v>
      </c>
      <c r="J9021" t="s">
        <v>57</v>
      </c>
      <c r="K9021" t="s">
        <v>57</v>
      </c>
      <c r="L9021" t="s">
        <v>57</v>
      </c>
      <c r="M9021" t="s">
        <v>57</v>
      </c>
      <c r="N9021">
        <v>2</v>
      </c>
      <c r="O9021">
        <v>1457</v>
      </c>
      <c r="P9021">
        <v>25</v>
      </c>
      <c r="Q9021">
        <v>4.9000000000000004</v>
      </c>
      <c r="R9021">
        <v>2012</v>
      </c>
      <c r="S9021">
        <v>3</v>
      </c>
      <c r="T9021">
        <v>3</v>
      </c>
      <c r="U9021" s="1">
        <v>40971</v>
      </c>
      <c r="V9021" s="5">
        <f>Main[[#This Row],[Average_Cost_for_two]] * VLOOKUP(Main[[#This Row],[Currency]],'Currency'!A:B,2,FALSE)</f>
        <v>25</v>
      </c>
      <c r="W9021" s="5" t="str">
        <f>IF(Main[[#This Row],[Avg_Cost_USD]]&lt;10,"Low",
IF(Main[[#This Row],[Avg_Cost_USD]]&lt;=30,"Medium","High"))</f>
        <v>Medium</v>
      </c>
    </row>
    <row r="9022" spans="1:23" x14ac:dyDescent="0.3">
      <c r="A9022">
        <v>17580704</v>
      </c>
      <c r="B9022" t="s">
        <v>9670</v>
      </c>
      <c r="C9022">
        <v>216</v>
      </c>
      <c r="D9022" t="s">
        <v>9168</v>
      </c>
      <c r="E9022" t="s">
        <v>9168</v>
      </c>
      <c r="F9022">
        <v>-87.215087400000002</v>
      </c>
      <c r="G9022">
        <v>30.411610599999999</v>
      </c>
      <c r="H9022" t="s">
        <v>9671</v>
      </c>
      <c r="I9022" t="s">
        <v>20</v>
      </c>
      <c r="J9022" t="s">
        <v>57</v>
      </c>
      <c r="K9022" t="s">
        <v>57</v>
      </c>
      <c r="L9022" t="s">
        <v>57</v>
      </c>
      <c r="M9022" t="s">
        <v>57</v>
      </c>
      <c r="N9022">
        <v>2</v>
      </c>
      <c r="O9022">
        <v>559</v>
      </c>
      <c r="P9022">
        <v>25</v>
      </c>
      <c r="Q9022">
        <v>3.7</v>
      </c>
      <c r="R9022">
        <v>2012</v>
      </c>
      <c r="S9022">
        <v>3</v>
      </c>
      <c r="T9022">
        <v>28</v>
      </c>
      <c r="U9022" s="1">
        <v>40996</v>
      </c>
      <c r="V9022" s="5">
        <f>Main[[#This Row],[Average_Cost_for_two]] * VLOOKUP(Main[[#This Row],[Currency]],'Currency'!A:B,2,FALSE)</f>
        <v>25</v>
      </c>
      <c r="W9022" s="5" t="str">
        <f>IF(Main[[#This Row],[Avg_Cost_USD]]&lt;10,"Low",
IF(Main[[#This Row],[Avg_Cost_USD]]&lt;=30,"Medium","High"))</f>
        <v>Medium</v>
      </c>
    </row>
    <row r="9023" spans="1:23" x14ac:dyDescent="0.3">
      <c r="A9023">
        <v>17579928</v>
      </c>
      <c r="B9023" t="s">
        <v>9672</v>
      </c>
      <c r="C9023">
        <v>216</v>
      </c>
      <c r="D9023" t="s">
        <v>9168</v>
      </c>
      <c r="E9023" t="s">
        <v>9168</v>
      </c>
      <c r="F9023">
        <v>-87.208093199999993</v>
      </c>
      <c r="G9023">
        <v>30.447332200000002</v>
      </c>
      <c r="H9023" t="s">
        <v>9597</v>
      </c>
      <c r="I9023" t="s">
        <v>20</v>
      </c>
      <c r="J9023" t="s">
        <v>57</v>
      </c>
      <c r="K9023" t="s">
        <v>57</v>
      </c>
      <c r="L9023" t="s">
        <v>57</v>
      </c>
      <c r="M9023" t="s">
        <v>57</v>
      </c>
      <c r="N9023">
        <v>2</v>
      </c>
      <c r="O9023">
        <v>1268</v>
      </c>
      <c r="P9023">
        <v>25</v>
      </c>
      <c r="Q9023">
        <v>4.2</v>
      </c>
      <c r="R9023">
        <v>2010</v>
      </c>
      <c r="S9023">
        <v>3</v>
      </c>
      <c r="T9023">
        <v>23</v>
      </c>
      <c r="U9023" s="1">
        <v>40260</v>
      </c>
      <c r="V9023" s="5">
        <f>Main[[#This Row],[Average_Cost_for_two]] * VLOOKUP(Main[[#This Row],[Currency]],'Currency'!A:B,2,FALSE)</f>
        <v>25</v>
      </c>
      <c r="W9023" s="5" t="str">
        <f>IF(Main[[#This Row],[Avg_Cost_USD]]&lt;10,"Low",
IF(Main[[#This Row],[Avg_Cost_USD]]&lt;=30,"Medium","High"))</f>
        <v>Medium</v>
      </c>
    </row>
    <row r="9024" spans="1:23" x14ac:dyDescent="0.3">
      <c r="A9024">
        <v>17582560</v>
      </c>
      <c r="B9024" t="s">
        <v>9673</v>
      </c>
      <c r="C9024">
        <v>216</v>
      </c>
      <c r="D9024" t="s">
        <v>9082</v>
      </c>
      <c r="E9024" t="s">
        <v>9082</v>
      </c>
      <c r="F9024">
        <v>-112.4524</v>
      </c>
      <c r="G9024">
        <v>42.863900000000001</v>
      </c>
      <c r="H9024" t="s">
        <v>9674</v>
      </c>
      <c r="I9024" t="s">
        <v>20</v>
      </c>
      <c r="J9024" t="s">
        <v>57</v>
      </c>
      <c r="K9024" t="s">
        <v>57</v>
      </c>
      <c r="L9024" t="s">
        <v>57</v>
      </c>
      <c r="M9024" t="s">
        <v>57</v>
      </c>
      <c r="N9024">
        <v>2</v>
      </c>
      <c r="O9024">
        <v>152</v>
      </c>
      <c r="P9024">
        <v>25</v>
      </c>
      <c r="Q9024">
        <v>3.7</v>
      </c>
      <c r="R9024">
        <v>2017</v>
      </c>
      <c r="S9024">
        <v>3</v>
      </c>
      <c r="T9024">
        <v>1</v>
      </c>
      <c r="U9024" s="1">
        <v>42795</v>
      </c>
      <c r="V9024" s="5">
        <f>Main[[#This Row],[Average_Cost_for_two]] * VLOOKUP(Main[[#This Row],[Currency]],'Currency'!A:B,2,FALSE)</f>
        <v>25</v>
      </c>
      <c r="W9024" s="5" t="str">
        <f>IF(Main[[#This Row],[Avg_Cost_USD]]&lt;10,"Low",
IF(Main[[#This Row],[Avg_Cost_USD]]&lt;=30,"Medium","High"))</f>
        <v>Medium</v>
      </c>
    </row>
    <row r="9025" spans="1:23" x14ac:dyDescent="0.3">
      <c r="A9025">
        <v>18491935</v>
      </c>
      <c r="B9025" t="s">
        <v>9675</v>
      </c>
      <c r="C9025">
        <v>216</v>
      </c>
      <c r="D9025" t="s">
        <v>9082</v>
      </c>
      <c r="E9025" t="s">
        <v>9082</v>
      </c>
      <c r="F9025">
        <v>-112.44853000000001</v>
      </c>
      <c r="G9025">
        <v>42.891173999999999</v>
      </c>
      <c r="H9025" t="s">
        <v>9676</v>
      </c>
      <c r="I9025" t="s">
        <v>20</v>
      </c>
      <c r="J9025" t="s">
        <v>57</v>
      </c>
      <c r="K9025" t="s">
        <v>57</v>
      </c>
      <c r="L9025" t="s">
        <v>57</v>
      </c>
      <c r="M9025" t="s">
        <v>57</v>
      </c>
      <c r="N9025">
        <v>2</v>
      </c>
      <c r="O9025">
        <v>1</v>
      </c>
      <c r="P9025">
        <v>25</v>
      </c>
      <c r="Q9025">
        <v>1</v>
      </c>
      <c r="R9025">
        <v>2016</v>
      </c>
      <c r="S9025">
        <v>3</v>
      </c>
      <c r="T9025">
        <v>7</v>
      </c>
      <c r="U9025" s="1">
        <v>42436</v>
      </c>
      <c r="V9025" s="5">
        <f>Main[[#This Row],[Average_Cost_for_two]] * VLOOKUP(Main[[#This Row],[Currency]],'Currency'!A:B,2,FALSE)</f>
        <v>25</v>
      </c>
      <c r="W9025" s="5" t="str">
        <f>IF(Main[[#This Row],[Avg_Cost_USD]]&lt;10,"Low",
IF(Main[[#This Row],[Avg_Cost_USD]]&lt;=30,"Medium","High"))</f>
        <v>Medium</v>
      </c>
    </row>
    <row r="9026" spans="1:23" x14ac:dyDescent="0.3">
      <c r="A9026">
        <v>17615597</v>
      </c>
      <c r="B9026" t="s">
        <v>9677</v>
      </c>
      <c r="C9026">
        <v>216</v>
      </c>
      <c r="D9026" t="s">
        <v>1017</v>
      </c>
      <c r="E9026" t="s">
        <v>1017</v>
      </c>
      <c r="F9026">
        <v>-81.087500000000006</v>
      </c>
      <c r="G9026">
        <v>32.079799999999999</v>
      </c>
      <c r="H9026" t="s">
        <v>9088</v>
      </c>
      <c r="I9026" t="s">
        <v>20</v>
      </c>
      <c r="J9026" t="s">
        <v>57</v>
      </c>
      <c r="K9026" t="s">
        <v>57</v>
      </c>
      <c r="L9026" t="s">
        <v>57</v>
      </c>
      <c r="M9026" t="s">
        <v>57</v>
      </c>
      <c r="N9026">
        <v>2</v>
      </c>
      <c r="O9026">
        <v>683</v>
      </c>
      <c r="P9026">
        <v>25</v>
      </c>
      <c r="Q9026">
        <v>4.0999999999999996</v>
      </c>
      <c r="R9026">
        <v>2012</v>
      </c>
      <c r="S9026">
        <v>3</v>
      </c>
      <c r="T9026">
        <v>1</v>
      </c>
      <c r="U9026" s="1">
        <v>40969</v>
      </c>
      <c r="V9026" s="5">
        <f>Main[[#This Row],[Average_Cost_for_two]] * VLOOKUP(Main[[#This Row],[Currency]],'Currency'!A:B,2,FALSE)</f>
        <v>25</v>
      </c>
      <c r="W9026" s="5" t="str">
        <f>IF(Main[[#This Row],[Avg_Cost_USD]]&lt;10,"Low",
IF(Main[[#This Row],[Avg_Cost_USD]]&lt;=30,"Medium","High"))</f>
        <v>Medium</v>
      </c>
    </row>
    <row r="9027" spans="1:23" x14ac:dyDescent="0.3">
      <c r="A9027">
        <v>17616348</v>
      </c>
      <c r="B9027" t="s">
        <v>9678</v>
      </c>
      <c r="C9027">
        <v>216</v>
      </c>
      <c r="D9027" t="s">
        <v>1017</v>
      </c>
      <c r="E9027" t="s">
        <v>1017</v>
      </c>
      <c r="F9027">
        <v>-81.091481999999999</v>
      </c>
      <c r="G9027">
        <v>32.074494999999999</v>
      </c>
      <c r="H9027" t="s">
        <v>9679</v>
      </c>
      <c r="I9027" t="s">
        <v>20</v>
      </c>
      <c r="J9027" t="s">
        <v>57</v>
      </c>
      <c r="K9027" t="s">
        <v>57</v>
      </c>
      <c r="L9027" t="s">
        <v>57</v>
      </c>
      <c r="M9027" t="s">
        <v>57</v>
      </c>
      <c r="N9027">
        <v>2</v>
      </c>
      <c r="O9027">
        <v>710</v>
      </c>
      <c r="P9027">
        <v>25</v>
      </c>
      <c r="Q9027">
        <v>4.3</v>
      </c>
      <c r="R9027">
        <v>2017</v>
      </c>
      <c r="S9027">
        <v>3</v>
      </c>
      <c r="T9027">
        <v>26</v>
      </c>
      <c r="U9027" s="1">
        <v>42820</v>
      </c>
      <c r="V9027" s="5">
        <f>Main[[#This Row],[Average_Cost_for_two]] * VLOOKUP(Main[[#This Row],[Currency]],'Currency'!A:B,2,FALSE)</f>
        <v>25</v>
      </c>
      <c r="W9027" s="5" t="str">
        <f>IF(Main[[#This Row],[Avg_Cost_USD]]&lt;10,"Low",
IF(Main[[#This Row],[Avg_Cost_USD]]&lt;=30,"Medium","High"))</f>
        <v>Medium</v>
      </c>
    </row>
    <row r="9028" spans="1:23" x14ac:dyDescent="0.3">
      <c r="A9028">
        <v>17092799</v>
      </c>
      <c r="B9028" t="s">
        <v>9570</v>
      </c>
      <c r="C9028">
        <v>216</v>
      </c>
      <c r="D9028" t="s">
        <v>1027</v>
      </c>
      <c r="E9028" t="s">
        <v>9552</v>
      </c>
      <c r="F9028">
        <v>-82.633329399999994</v>
      </c>
      <c r="G9028">
        <v>27.771146399999999</v>
      </c>
      <c r="H9028" t="s">
        <v>1522</v>
      </c>
      <c r="I9028" t="s">
        <v>20</v>
      </c>
      <c r="J9028" t="s">
        <v>57</v>
      </c>
      <c r="K9028" t="s">
        <v>57</v>
      </c>
      <c r="L9028" t="s">
        <v>57</v>
      </c>
      <c r="M9028" t="s">
        <v>57</v>
      </c>
      <c r="N9028">
        <v>2</v>
      </c>
      <c r="O9028">
        <v>986</v>
      </c>
      <c r="P9028">
        <v>25</v>
      </c>
      <c r="Q9028">
        <v>4.0999999999999996</v>
      </c>
      <c r="R9028">
        <v>2018</v>
      </c>
      <c r="S9028">
        <v>3</v>
      </c>
      <c r="T9028">
        <v>10</v>
      </c>
      <c r="U9028" s="1">
        <v>43169</v>
      </c>
      <c r="V9028" s="5">
        <f>Main[[#This Row],[Average_Cost_for_two]] * VLOOKUP(Main[[#This Row],[Currency]],'Currency'!A:B,2,FALSE)</f>
        <v>25</v>
      </c>
      <c r="W9028" s="5" t="str">
        <f>IF(Main[[#This Row],[Avg_Cost_USD]]&lt;10,"Low",
IF(Main[[#This Row],[Avg_Cost_USD]]&lt;=30,"Medium","High"))</f>
        <v>Medium</v>
      </c>
    </row>
    <row r="9029" spans="1:23" x14ac:dyDescent="0.3">
      <c r="A9029">
        <v>17303465</v>
      </c>
      <c r="B9029" t="s">
        <v>9680</v>
      </c>
      <c r="C9029">
        <v>216</v>
      </c>
      <c r="D9029" t="s">
        <v>1040</v>
      </c>
      <c r="E9029" t="s">
        <v>1040</v>
      </c>
      <c r="F9029">
        <v>-116.20189999999999</v>
      </c>
      <c r="G9029">
        <v>43.613799999999998</v>
      </c>
      <c r="H9029" t="s">
        <v>9487</v>
      </c>
      <c r="I9029" t="s">
        <v>20</v>
      </c>
      <c r="J9029" t="s">
        <v>57</v>
      </c>
      <c r="K9029" t="s">
        <v>57</v>
      </c>
      <c r="L9029" t="s">
        <v>57</v>
      </c>
      <c r="M9029" t="s">
        <v>57</v>
      </c>
      <c r="N9029">
        <v>2</v>
      </c>
      <c r="O9029">
        <v>879</v>
      </c>
      <c r="P9029">
        <v>25</v>
      </c>
      <c r="Q9029">
        <v>4.5</v>
      </c>
      <c r="R9029">
        <v>2014</v>
      </c>
      <c r="S9029">
        <v>2</v>
      </c>
      <c r="T9029">
        <v>21</v>
      </c>
      <c r="U9029" s="1">
        <v>41691</v>
      </c>
      <c r="V9029" s="5">
        <f>Main[[#This Row],[Average_Cost_for_two]] * VLOOKUP(Main[[#This Row],[Currency]],'Currency'!A:B,2,FALSE)</f>
        <v>25</v>
      </c>
      <c r="W9029" s="5" t="str">
        <f>IF(Main[[#This Row],[Avg_Cost_USD]]&lt;10,"Low",
IF(Main[[#This Row],[Avg_Cost_USD]]&lt;=30,"Medium","High"))</f>
        <v>Medium</v>
      </c>
    </row>
    <row r="9030" spans="1:23" x14ac:dyDescent="0.3">
      <c r="A9030">
        <v>17305123</v>
      </c>
      <c r="B9030" t="s">
        <v>9681</v>
      </c>
      <c r="C9030">
        <v>216</v>
      </c>
      <c r="D9030" t="s">
        <v>1040</v>
      </c>
      <c r="E9030" t="s">
        <v>1040</v>
      </c>
      <c r="F9030">
        <v>-116.245165</v>
      </c>
      <c r="G9030">
        <v>43.605137900000003</v>
      </c>
      <c r="H9030" t="s">
        <v>9682</v>
      </c>
      <c r="I9030" t="s">
        <v>20</v>
      </c>
      <c r="J9030" t="s">
        <v>57</v>
      </c>
      <c r="K9030" t="s">
        <v>57</v>
      </c>
      <c r="L9030" t="s">
        <v>57</v>
      </c>
      <c r="M9030" t="s">
        <v>57</v>
      </c>
      <c r="N9030">
        <v>2</v>
      </c>
      <c r="O9030">
        <v>360</v>
      </c>
      <c r="P9030">
        <v>25</v>
      </c>
      <c r="Q9030">
        <v>4.4000000000000004</v>
      </c>
      <c r="R9030">
        <v>2011</v>
      </c>
      <c r="S9030">
        <v>2</v>
      </c>
      <c r="T9030">
        <v>20</v>
      </c>
      <c r="U9030" s="1">
        <v>40594</v>
      </c>
      <c r="V9030" s="5">
        <f>Main[[#This Row],[Average_Cost_for_two]] * VLOOKUP(Main[[#This Row],[Currency]],'Currency'!A:B,2,FALSE)</f>
        <v>25</v>
      </c>
      <c r="W9030" s="5" t="str">
        <f>IF(Main[[#This Row],[Avg_Cost_USD]]&lt;10,"Low",
IF(Main[[#This Row],[Avg_Cost_USD]]&lt;=30,"Medium","High"))</f>
        <v>Medium</v>
      </c>
    </row>
    <row r="9031" spans="1:23" x14ac:dyDescent="0.3">
      <c r="A9031">
        <v>17330611</v>
      </c>
      <c r="B9031" t="s">
        <v>9683</v>
      </c>
      <c r="C9031">
        <v>216</v>
      </c>
      <c r="D9031" t="s">
        <v>9107</v>
      </c>
      <c r="E9031" t="s">
        <v>9107</v>
      </c>
      <c r="F9031">
        <v>-84.955910000000003</v>
      </c>
      <c r="G9031">
        <v>32.519247</v>
      </c>
      <c r="H9031" t="s">
        <v>9684</v>
      </c>
      <c r="I9031" t="s">
        <v>20</v>
      </c>
      <c r="J9031" t="s">
        <v>57</v>
      </c>
      <c r="K9031" t="s">
        <v>57</v>
      </c>
      <c r="L9031" t="s">
        <v>57</v>
      </c>
      <c r="M9031" t="s">
        <v>57</v>
      </c>
      <c r="N9031">
        <v>2</v>
      </c>
      <c r="O9031">
        <v>489</v>
      </c>
      <c r="P9031">
        <v>25</v>
      </c>
      <c r="Q9031">
        <v>4.5999999999999996</v>
      </c>
      <c r="R9031">
        <v>2016</v>
      </c>
      <c r="S9031">
        <v>2</v>
      </c>
      <c r="T9031">
        <v>14</v>
      </c>
      <c r="U9031" s="1">
        <v>42414</v>
      </c>
      <c r="V9031" s="5">
        <f>Main[[#This Row],[Average_Cost_for_two]] * VLOOKUP(Main[[#This Row],[Currency]],'Currency'!A:B,2,FALSE)</f>
        <v>25</v>
      </c>
      <c r="W9031" s="5" t="str">
        <f>IF(Main[[#This Row],[Avg_Cost_USD]]&lt;10,"Low",
IF(Main[[#This Row],[Avg_Cost_USD]]&lt;=30,"Medium","High"))</f>
        <v>Medium</v>
      </c>
    </row>
    <row r="9032" spans="1:23" x14ac:dyDescent="0.3">
      <c r="A9032">
        <v>17330609</v>
      </c>
      <c r="B9032" t="s">
        <v>9685</v>
      </c>
      <c r="C9032">
        <v>216</v>
      </c>
      <c r="D9032" t="s">
        <v>9107</v>
      </c>
      <c r="E9032" t="s">
        <v>9107</v>
      </c>
      <c r="F9032">
        <v>-84.927047000000002</v>
      </c>
      <c r="G9032">
        <v>32.555591</v>
      </c>
      <c r="H9032" t="s">
        <v>647</v>
      </c>
      <c r="I9032" t="s">
        <v>20</v>
      </c>
      <c r="J9032" t="s">
        <v>57</v>
      </c>
      <c r="K9032" t="s">
        <v>57</v>
      </c>
      <c r="L9032" t="s">
        <v>57</v>
      </c>
      <c r="M9032" t="s">
        <v>57</v>
      </c>
      <c r="N9032">
        <v>2</v>
      </c>
      <c r="O9032">
        <v>345</v>
      </c>
      <c r="P9032">
        <v>25</v>
      </c>
      <c r="Q9032">
        <v>4.5</v>
      </c>
      <c r="R9032">
        <v>2012</v>
      </c>
      <c r="S9032">
        <v>2</v>
      </c>
      <c r="T9032">
        <v>27</v>
      </c>
      <c r="U9032" s="1">
        <v>40966</v>
      </c>
      <c r="V9032" s="5">
        <f>Main[[#This Row],[Average_Cost_for_two]] * VLOOKUP(Main[[#This Row],[Currency]],'Currency'!A:B,2,FALSE)</f>
        <v>25</v>
      </c>
      <c r="W9032" s="5" t="str">
        <f>IF(Main[[#This Row],[Avg_Cost_USD]]&lt;10,"Low",
IF(Main[[#This Row],[Avg_Cost_USD]]&lt;=30,"Medium","High"))</f>
        <v>Medium</v>
      </c>
    </row>
    <row r="9033" spans="1:23" x14ac:dyDescent="0.3">
      <c r="A9033">
        <v>17330137</v>
      </c>
      <c r="B9033" t="s">
        <v>9686</v>
      </c>
      <c r="C9033">
        <v>216</v>
      </c>
      <c r="D9033" t="s">
        <v>9107</v>
      </c>
      <c r="E9033" t="s">
        <v>9107</v>
      </c>
      <c r="F9033">
        <v>-84.946399999999997</v>
      </c>
      <c r="G9033">
        <v>32.479199999999999</v>
      </c>
      <c r="H9033" t="s">
        <v>9687</v>
      </c>
      <c r="I9033" t="s">
        <v>20</v>
      </c>
      <c r="J9033" t="s">
        <v>57</v>
      </c>
      <c r="K9033" t="s">
        <v>57</v>
      </c>
      <c r="L9033" t="s">
        <v>57</v>
      </c>
      <c r="M9033" t="s">
        <v>57</v>
      </c>
      <c r="N9033">
        <v>2</v>
      </c>
      <c r="O9033">
        <v>353</v>
      </c>
      <c r="P9033">
        <v>25</v>
      </c>
      <c r="Q9033">
        <v>4</v>
      </c>
      <c r="R9033">
        <v>2011</v>
      </c>
      <c r="S9033">
        <v>2</v>
      </c>
      <c r="T9033">
        <v>26</v>
      </c>
      <c r="U9033" s="1">
        <v>40600</v>
      </c>
      <c r="V9033" s="5">
        <f>Main[[#This Row],[Average_Cost_for_two]] * VLOOKUP(Main[[#This Row],[Currency]],'Currency'!A:B,2,FALSE)</f>
        <v>25</v>
      </c>
      <c r="W9033" s="5" t="str">
        <f>IF(Main[[#This Row],[Avg_Cost_USD]]&lt;10,"Low",
IF(Main[[#This Row],[Avg_Cost_USD]]&lt;=30,"Medium","High"))</f>
        <v>Medium</v>
      </c>
    </row>
    <row r="9034" spans="1:23" x14ac:dyDescent="0.3">
      <c r="A9034">
        <v>17334034</v>
      </c>
      <c r="B9034" t="s">
        <v>9688</v>
      </c>
      <c r="C9034">
        <v>216</v>
      </c>
      <c r="D9034" t="s">
        <v>9289</v>
      </c>
      <c r="E9034" t="s">
        <v>9469</v>
      </c>
      <c r="F9034">
        <v>-85.254499999999993</v>
      </c>
      <c r="G9034">
        <v>34.954599999999999</v>
      </c>
      <c r="H9034" t="s">
        <v>1004</v>
      </c>
      <c r="I9034" t="s">
        <v>20</v>
      </c>
      <c r="J9034" t="s">
        <v>57</v>
      </c>
      <c r="K9034" t="s">
        <v>57</v>
      </c>
      <c r="L9034" t="s">
        <v>57</v>
      </c>
      <c r="M9034" t="s">
        <v>57</v>
      </c>
      <c r="N9034">
        <v>2</v>
      </c>
      <c r="O9034">
        <v>111</v>
      </c>
      <c r="P9034">
        <v>25</v>
      </c>
      <c r="Q9034">
        <v>4.2</v>
      </c>
      <c r="R9034">
        <v>2012</v>
      </c>
      <c r="S9034">
        <v>2</v>
      </c>
      <c r="T9034">
        <v>12</v>
      </c>
      <c r="U9034" s="1">
        <v>40951</v>
      </c>
      <c r="V9034" s="5">
        <f>Main[[#This Row],[Average_Cost_for_two]] * VLOOKUP(Main[[#This Row],[Currency]],'Currency'!A:B,2,FALSE)</f>
        <v>25</v>
      </c>
      <c r="W9034" s="5" t="str">
        <f>IF(Main[[#This Row],[Avg_Cost_USD]]&lt;10,"Low",
IF(Main[[#This Row],[Avg_Cost_USD]]&lt;=30,"Medium","High"))</f>
        <v>Medium</v>
      </c>
    </row>
    <row r="9035" spans="1:23" x14ac:dyDescent="0.3">
      <c r="A9035">
        <v>17334782</v>
      </c>
      <c r="B9035" t="s">
        <v>9182</v>
      </c>
      <c r="C9035">
        <v>216</v>
      </c>
      <c r="D9035" t="s">
        <v>1084</v>
      </c>
      <c r="E9035" t="s">
        <v>1084</v>
      </c>
      <c r="F9035">
        <v>-90.5137</v>
      </c>
      <c r="G9035">
        <v>41.5745</v>
      </c>
      <c r="H9035" t="s">
        <v>647</v>
      </c>
      <c r="I9035" t="s">
        <v>20</v>
      </c>
      <c r="J9035" t="s">
        <v>57</v>
      </c>
      <c r="K9035" t="s">
        <v>57</v>
      </c>
      <c r="L9035" t="s">
        <v>57</v>
      </c>
      <c r="M9035" t="s">
        <v>57</v>
      </c>
      <c r="N9035">
        <v>2</v>
      </c>
      <c r="O9035">
        <v>199</v>
      </c>
      <c r="P9035">
        <v>25</v>
      </c>
      <c r="Q9035">
        <v>4</v>
      </c>
      <c r="R9035">
        <v>2012</v>
      </c>
      <c r="S9035">
        <v>2</v>
      </c>
      <c r="T9035">
        <v>8</v>
      </c>
      <c r="U9035" s="1">
        <v>40947</v>
      </c>
      <c r="V9035" s="5">
        <f>Main[[#This Row],[Average_Cost_for_two]] * VLOOKUP(Main[[#This Row],[Currency]],'Currency'!A:B,2,FALSE)</f>
        <v>25</v>
      </c>
      <c r="W9035" s="5" t="str">
        <f>IF(Main[[#This Row],[Avg_Cost_USD]]&lt;10,"Low",
IF(Main[[#This Row],[Avg_Cost_USD]]&lt;=30,"Medium","High"))</f>
        <v>Medium</v>
      </c>
    </row>
    <row r="9036" spans="1:23" x14ac:dyDescent="0.3">
      <c r="A9036">
        <v>17258496</v>
      </c>
      <c r="B9036" t="s">
        <v>9689</v>
      </c>
      <c r="C9036">
        <v>216</v>
      </c>
      <c r="D9036" t="s">
        <v>1089</v>
      </c>
      <c r="E9036" t="s">
        <v>9579</v>
      </c>
      <c r="F9036">
        <v>-93.610084000000001</v>
      </c>
      <c r="G9036">
        <v>42.010254000000003</v>
      </c>
      <c r="H9036" t="s">
        <v>9690</v>
      </c>
      <c r="I9036" t="s">
        <v>20</v>
      </c>
      <c r="J9036" t="s">
        <v>57</v>
      </c>
      <c r="K9036" t="s">
        <v>57</v>
      </c>
      <c r="L9036" t="s">
        <v>57</v>
      </c>
      <c r="M9036" t="s">
        <v>57</v>
      </c>
      <c r="N9036">
        <v>2</v>
      </c>
      <c r="O9036">
        <v>1025</v>
      </c>
      <c r="P9036">
        <v>25</v>
      </c>
      <c r="Q9036">
        <v>4.5</v>
      </c>
      <c r="R9036">
        <v>2016</v>
      </c>
      <c r="S9036">
        <v>2</v>
      </c>
      <c r="T9036">
        <v>1</v>
      </c>
      <c r="U9036" s="1">
        <v>42401</v>
      </c>
      <c r="V9036" s="5">
        <f>Main[[#This Row],[Average_Cost_for_two]] * VLOOKUP(Main[[#This Row],[Currency]],'Currency'!A:B,2,FALSE)</f>
        <v>25</v>
      </c>
      <c r="W9036" s="5" t="str">
        <f>IF(Main[[#This Row],[Avg_Cost_USD]]&lt;10,"Low",
IF(Main[[#This Row],[Avg_Cost_USD]]&lt;=30,"Medium","High"))</f>
        <v>Medium</v>
      </c>
    </row>
    <row r="9037" spans="1:23" x14ac:dyDescent="0.3">
      <c r="A9037">
        <v>17259958</v>
      </c>
      <c r="B9037" t="s">
        <v>9691</v>
      </c>
      <c r="C9037">
        <v>216</v>
      </c>
      <c r="D9037" t="s">
        <v>1089</v>
      </c>
      <c r="E9037" t="s">
        <v>9224</v>
      </c>
      <c r="F9037">
        <v>-93.627896000000007</v>
      </c>
      <c r="G9037">
        <v>41.583309</v>
      </c>
      <c r="H9037" t="s">
        <v>9692</v>
      </c>
      <c r="I9037" t="s">
        <v>20</v>
      </c>
      <c r="J9037" t="s">
        <v>57</v>
      </c>
      <c r="K9037" t="s">
        <v>57</v>
      </c>
      <c r="L9037" t="s">
        <v>57</v>
      </c>
      <c r="M9037" t="s">
        <v>57</v>
      </c>
      <c r="N9037">
        <v>2</v>
      </c>
      <c r="O9037">
        <v>113</v>
      </c>
      <c r="P9037">
        <v>25</v>
      </c>
      <c r="Q9037">
        <v>3.2</v>
      </c>
      <c r="R9037">
        <v>2017</v>
      </c>
      <c r="S9037">
        <v>2</v>
      </c>
      <c r="T9037">
        <v>21</v>
      </c>
      <c r="U9037" s="1">
        <v>42787</v>
      </c>
      <c r="V9037" s="5">
        <f>Main[[#This Row],[Average_Cost_for_two]] * VLOOKUP(Main[[#This Row],[Currency]],'Currency'!A:B,2,FALSE)</f>
        <v>25</v>
      </c>
      <c r="W9037" s="5" t="str">
        <f>IF(Main[[#This Row],[Avg_Cost_USD]]&lt;10,"Low",
IF(Main[[#This Row],[Avg_Cost_USD]]&lt;=30,"Medium","High"))</f>
        <v>Medium</v>
      </c>
    </row>
    <row r="9038" spans="1:23" x14ac:dyDescent="0.3">
      <c r="A9038">
        <v>17259550</v>
      </c>
      <c r="B9038" t="s">
        <v>9693</v>
      </c>
      <c r="C9038">
        <v>216</v>
      </c>
      <c r="D9038" t="s">
        <v>1089</v>
      </c>
      <c r="E9038" t="s">
        <v>9155</v>
      </c>
      <c r="F9038">
        <v>-93.736239999999995</v>
      </c>
      <c r="G9038">
        <v>41.594039000000002</v>
      </c>
      <c r="H9038" t="s">
        <v>9694</v>
      </c>
      <c r="I9038" t="s">
        <v>20</v>
      </c>
      <c r="J9038" t="s">
        <v>57</v>
      </c>
      <c r="K9038" t="s">
        <v>57</v>
      </c>
      <c r="L9038" t="s">
        <v>57</v>
      </c>
      <c r="M9038" t="s">
        <v>57</v>
      </c>
      <c r="N9038">
        <v>2</v>
      </c>
      <c r="O9038">
        <v>157</v>
      </c>
      <c r="P9038">
        <v>25</v>
      </c>
      <c r="Q9038">
        <v>4</v>
      </c>
      <c r="R9038">
        <v>2013</v>
      </c>
      <c r="S9038">
        <v>2</v>
      </c>
      <c r="T9038">
        <v>11</v>
      </c>
      <c r="U9038" s="1">
        <v>41316</v>
      </c>
      <c r="V9038" s="5">
        <f>Main[[#This Row],[Average_Cost_for_two]] * VLOOKUP(Main[[#This Row],[Currency]],'Currency'!A:B,2,FALSE)</f>
        <v>25</v>
      </c>
      <c r="W9038" s="5" t="str">
        <f>IF(Main[[#This Row],[Avg_Cost_USD]]&lt;10,"Low",
IF(Main[[#This Row],[Avg_Cost_USD]]&lt;=30,"Medium","High"))</f>
        <v>Medium</v>
      </c>
    </row>
    <row r="9039" spans="1:23" x14ac:dyDescent="0.3">
      <c r="A9039">
        <v>17342556</v>
      </c>
      <c r="B9039" t="s">
        <v>9695</v>
      </c>
      <c r="C9039">
        <v>216</v>
      </c>
      <c r="D9039" t="s">
        <v>1063</v>
      </c>
      <c r="E9039" t="s">
        <v>1063</v>
      </c>
      <c r="F9039">
        <v>-90.645294000000007</v>
      </c>
      <c r="G9039">
        <v>42.516621000000001</v>
      </c>
      <c r="H9039" t="s">
        <v>1463</v>
      </c>
      <c r="I9039" t="s">
        <v>20</v>
      </c>
      <c r="J9039" t="s">
        <v>57</v>
      </c>
      <c r="K9039" t="s">
        <v>57</v>
      </c>
      <c r="L9039" t="s">
        <v>57</v>
      </c>
      <c r="M9039" t="s">
        <v>57</v>
      </c>
      <c r="N9039">
        <v>2</v>
      </c>
      <c r="O9039">
        <v>117</v>
      </c>
      <c r="P9039">
        <v>25</v>
      </c>
      <c r="Q9039">
        <v>3.6</v>
      </c>
      <c r="R9039">
        <v>2018</v>
      </c>
      <c r="S9039">
        <v>2</v>
      </c>
      <c r="T9039">
        <v>24</v>
      </c>
      <c r="U9039" s="1">
        <v>43155</v>
      </c>
      <c r="V9039" s="5">
        <f>Main[[#This Row],[Average_Cost_for_two]] * VLOOKUP(Main[[#This Row],[Currency]],'Currency'!A:B,2,FALSE)</f>
        <v>25</v>
      </c>
      <c r="W9039" s="5" t="str">
        <f>IF(Main[[#This Row],[Avg_Cost_USD]]&lt;10,"Low",
IF(Main[[#This Row],[Avg_Cost_USD]]&lt;=30,"Medium","High"))</f>
        <v>Medium</v>
      </c>
    </row>
    <row r="9040" spans="1:23" x14ac:dyDescent="0.3">
      <c r="A9040">
        <v>17375072</v>
      </c>
      <c r="B9040" t="s">
        <v>9696</v>
      </c>
      <c r="C9040">
        <v>216</v>
      </c>
      <c r="D9040" t="s">
        <v>9160</v>
      </c>
      <c r="E9040" t="s">
        <v>9160</v>
      </c>
      <c r="F9040">
        <v>-83.838457000000005</v>
      </c>
      <c r="G9040">
        <v>34.285102000000002</v>
      </c>
      <c r="H9040" t="s">
        <v>9327</v>
      </c>
      <c r="I9040" t="s">
        <v>20</v>
      </c>
      <c r="J9040" t="s">
        <v>57</v>
      </c>
      <c r="K9040" t="s">
        <v>57</v>
      </c>
      <c r="L9040" t="s">
        <v>57</v>
      </c>
      <c r="M9040" t="s">
        <v>57</v>
      </c>
      <c r="N9040">
        <v>2</v>
      </c>
      <c r="O9040">
        <v>681</v>
      </c>
      <c r="P9040">
        <v>25</v>
      </c>
      <c r="Q9040">
        <v>4.9000000000000004</v>
      </c>
      <c r="R9040">
        <v>2013</v>
      </c>
      <c r="S9040">
        <v>2</v>
      </c>
      <c r="T9040">
        <v>9</v>
      </c>
      <c r="U9040" s="1">
        <v>41314</v>
      </c>
      <c r="V9040" s="5">
        <f>Main[[#This Row],[Average_Cost_for_two]] * VLOOKUP(Main[[#This Row],[Currency]],'Currency'!A:B,2,FALSE)</f>
        <v>25</v>
      </c>
      <c r="W9040" s="5" t="str">
        <f>IF(Main[[#This Row],[Avg_Cost_USD]]&lt;10,"Low",
IF(Main[[#This Row],[Avg_Cost_USD]]&lt;=30,"Medium","High"))</f>
        <v>Medium</v>
      </c>
    </row>
    <row r="9041" spans="1:23" x14ac:dyDescent="0.3">
      <c r="A9041">
        <v>17375089</v>
      </c>
      <c r="B9041" t="s">
        <v>9697</v>
      </c>
      <c r="C9041">
        <v>216</v>
      </c>
      <c r="D9041" t="s">
        <v>9160</v>
      </c>
      <c r="E9041" t="s">
        <v>9160</v>
      </c>
      <c r="F9041">
        <v>-83.826859999999996</v>
      </c>
      <c r="G9041">
        <v>34.300331999999997</v>
      </c>
      <c r="H9041" t="s">
        <v>9228</v>
      </c>
      <c r="I9041" t="s">
        <v>20</v>
      </c>
      <c r="J9041" t="s">
        <v>57</v>
      </c>
      <c r="K9041" t="s">
        <v>57</v>
      </c>
      <c r="L9041" t="s">
        <v>57</v>
      </c>
      <c r="M9041" t="s">
        <v>57</v>
      </c>
      <c r="N9041">
        <v>2</v>
      </c>
      <c r="O9041">
        <v>319</v>
      </c>
      <c r="P9041">
        <v>25</v>
      </c>
      <c r="Q9041">
        <v>4.2</v>
      </c>
      <c r="R9041">
        <v>2015</v>
      </c>
      <c r="S9041">
        <v>2</v>
      </c>
      <c r="T9041">
        <v>18</v>
      </c>
      <c r="U9041" s="1">
        <v>42053</v>
      </c>
      <c r="V9041" s="5">
        <f>Main[[#This Row],[Average_Cost_for_two]] * VLOOKUP(Main[[#This Row],[Currency]],'Currency'!A:B,2,FALSE)</f>
        <v>25</v>
      </c>
      <c r="W9041" s="5" t="str">
        <f>IF(Main[[#This Row],[Avg_Cost_USD]]&lt;10,"Low",
IF(Main[[#This Row],[Avg_Cost_USD]]&lt;=30,"Medium","High"))</f>
        <v>Medium</v>
      </c>
    </row>
    <row r="9042" spans="1:23" x14ac:dyDescent="0.3">
      <c r="A9042">
        <v>17582664</v>
      </c>
      <c r="B9042" t="s">
        <v>9698</v>
      </c>
      <c r="C9042">
        <v>216</v>
      </c>
      <c r="D9042" t="s">
        <v>9082</v>
      </c>
      <c r="E9042" t="s">
        <v>9082</v>
      </c>
      <c r="F9042">
        <v>-112.45253</v>
      </c>
      <c r="G9042">
        <v>42.863968999999997</v>
      </c>
      <c r="H9042" t="s">
        <v>9699</v>
      </c>
      <c r="I9042" t="s">
        <v>20</v>
      </c>
      <c r="J9042" t="s">
        <v>57</v>
      </c>
      <c r="K9042" t="s">
        <v>57</v>
      </c>
      <c r="L9042" t="s">
        <v>57</v>
      </c>
      <c r="M9042" t="s">
        <v>57</v>
      </c>
      <c r="N9042">
        <v>2</v>
      </c>
      <c r="O9042">
        <v>141</v>
      </c>
      <c r="P9042">
        <v>25</v>
      </c>
      <c r="Q9042">
        <v>3.8</v>
      </c>
      <c r="R9042">
        <v>2015</v>
      </c>
      <c r="S9042">
        <v>2</v>
      </c>
      <c r="T9042">
        <v>21</v>
      </c>
      <c r="U9042" s="1">
        <v>42056</v>
      </c>
      <c r="V9042" s="5">
        <f>Main[[#This Row],[Average_Cost_for_two]] * VLOOKUP(Main[[#This Row],[Currency]],'Currency'!A:B,2,FALSE)</f>
        <v>25</v>
      </c>
      <c r="W9042" s="5" t="str">
        <f>IF(Main[[#This Row],[Avg_Cost_USD]]&lt;10,"Low",
IF(Main[[#This Row],[Avg_Cost_USD]]&lt;=30,"Medium","High"))</f>
        <v>Medium</v>
      </c>
    </row>
    <row r="9043" spans="1:23" x14ac:dyDescent="0.3">
      <c r="A9043">
        <v>17143705</v>
      </c>
      <c r="B9043" t="s">
        <v>9700</v>
      </c>
      <c r="C9043">
        <v>216</v>
      </c>
      <c r="D9043" t="s">
        <v>1052</v>
      </c>
      <c r="E9043" t="s">
        <v>977</v>
      </c>
      <c r="F9043">
        <v>-157.83603099999999</v>
      </c>
      <c r="G9043">
        <v>21.285395999999999</v>
      </c>
      <c r="H9043" t="s">
        <v>9701</v>
      </c>
      <c r="I9043" t="s">
        <v>20</v>
      </c>
      <c r="J9043" t="s">
        <v>57</v>
      </c>
      <c r="K9043" t="s">
        <v>57</v>
      </c>
      <c r="L9043" t="s">
        <v>57</v>
      </c>
      <c r="M9043" t="s">
        <v>57</v>
      </c>
      <c r="N9043">
        <v>2</v>
      </c>
      <c r="O9043">
        <v>694</v>
      </c>
      <c r="P9043">
        <v>25</v>
      </c>
      <c r="Q9043">
        <v>4.2</v>
      </c>
      <c r="R9043">
        <v>2013</v>
      </c>
      <c r="S9043">
        <v>2</v>
      </c>
      <c r="T9043">
        <v>15</v>
      </c>
      <c r="U9043" s="1">
        <v>41320</v>
      </c>
      <c r="V9043" s="5">
        <f>Main[[#This Row],[Average_Cost_for_two]] * VLOOKUP(Main[[#This Row],[Currency]],'Currency'!A:B,2,FALSE)</f>
        <v>25</v>
      </c>
      <c r="W9043" s="5" t="str">
        <f>IF(Main[[#This Row],[Avg_Cost_USD]]&lt;10,"Low",
IF(Main[[#This Row],[Avg_Cost_USD]]&lt;=30,"Medium","High"))</f>
        <v>Medium</v>
      </c>
    </row>
    <row r="9044" spans="1:23" x14ac:dyDescent="0.3">
      <c r="A9044">
        <v>17095222</v>
      </c>
      <c r="B9044" t="s">
        <v>9702</v>
      </c>
      <c r="C9044">
        <v>216</v>
      </c>
      <c r="D9044" t="s">
        <v>1027</v>
      </c>
      <c r="E9044" t="s">
        <v>9552</v>
      </c>
      <c r="F9044">
        <v>-82.632174000000006</v>
      </c>
      <c r="G9044">
        <v>27.775462000000001</v>
      </c>
      <c r="H9044" t="s">
        <v>9703</v>
      </c>
      <c r="I9044" t="s">
        <v>20</v>
      </c>
      <c r="J9044" t="s">
        <v>57</v>
      </c>
      <c r="K9044" t="s">
        <v>57</v>
      </c>
      <c r="L9044" t="s">
        <v>57</v>
      </c>
      <c r="M9044" t="s">
        <v>57</v>
      </c>
      <c r="N9044">
        <v>2</v>
      </c>
      <c r="O9044">
        <v>1020</v>
      </c>
      <c r="P9044">
        <v>25</v>
      </c>
      <c r="Q9044">
        <v>4.0999999999999996</v>
      </c>
      <c r="R9044">
        <v>2018</v>
      </c>
      <c r="S9044">
        <v>2</v>
      </c>
      <c r="T9044">
        <v>19</v>
      </c>
      <c r="U9044" s="1">
        <v>43150</v>
      </c>
      <c r="V9044" s="5">
        <f>Main[[#This Row],[Average_Cost_for_two]] * VLOOKUP(Main[[#This Row],[Currency]],'Currency'!A:B,2,FALSE)</f>
        <v>25</v>
      </c>
      <c r="W9044" s="5" t="str">
        <f>IF(Main[[#This Row],[Avg_Cost_USD]]&lt;10,"Low",
IF(Main[[#This Row],[Avg_Cost_USD]]&lt;=30,"Medium","High"))</f>
        <v>Medium</v>
      </c>
    </row>
    <row r="9045" spans="1:23" x14ac:dyDescent="0.3">
      <c r="A9045">
        <v>17678043</v>
      </c>
      <c r="B9045" t="s">
        <v>9704</v>
      </c>
      <c r="C9045">
        <v>216</v>
      </c>
      <c r="D9045" t="s">
        <v>1032</v>
      </c>
      <c r="E9045" t="s">
        <v>1032</v>
      </c>
      <c r="F9045">
        <v>-83.324700000000007</v>
      </c>
      <c r="G9045">
        <v>30.842600000000001</v>
      </c>
      <c r="H9045" t="s">
        <v>1351</v>
      </c>
      <c r="I9045" t="s">
        <v>20</v>
      </c>
      <c r="J9045" t="s">
        <v>57</v>
      </c>
      <c r="K9045" t="s">
        <v>57</v>
      </c>
      <c r="L9045" t="s">
        <v>57</v>
      </c>
      <c r="M9045" t="s">
        <v>57</v>
      </c>
      <c r="N9045">
        <v>2</v>
      </c>
      <c r="O9045">
        <v>83</v>
      </c>
      <c r="P9045">
        <v>25</v>
      </c>
      <c r="Q9045">
        <v>3.1</v>
      </c>
      <c r="R9045">
        <v>2014</v>
      </c>
      <c r="S9045">
        <v>2</v>
      </c>
      <c r="T9045">
        <v>8</v>
      </c>
      <c r="U9045" s="1">
        <v>41678</v>
      </c>
      <c r="V9045" s="5">
        <f>Main[[#This Row],[Average_Cost_for_two]] * VLOOKUP(Main[[#This Row],[Currency]],'Currency'!A:B,2,FALSE)</f>
        <v>25</v>
      </c>
      <c r="W9045" s="5" t="str">
        <f>IF(Main[[#This Row],[Avg_Cost_USD]]&lt;10,"Low",
IF(Main[[#This Row],[Avg_Cost_USD]]&lt;=30,"Medium","High"))</f>
        <v>Medium</v>
      </c>
    </row>
    <row r="9046" spans="1:23" x14ac:dyDescent="0.3">
      <c r="A9046">
        <v>17677990</v>
      </c>
      <c r="B9046" t="s">
        <v>9705</v>
      </c>
      <c r="C9046">
        <v>216</v>
      </c>
      <c r="D9046" t="s">
        <v>1032</v>
      </c>
      <c r="E9046" t="s">
        <v>1032</v>
      </c>
      <c r="F9046">
        <v>-83.278999999999996</v>
      </c>
      <c r="G9046">
        <v>30.8308</v>
      </c>
      <c r="H9046" t="s">
        <v>9341</v>
      </c>
      <c r="I9046" t="s">
        <v>20</v>
      </c>
      <c r="J9046" t="s">
        <v>57</v>
      </c>
      <c r="K9046" t="s">
        <v>57</v>
      </c>
      <c r="L9046" t="s">
        <v>57</v>
      </c>
      <c r="M9046" t="s">
        <v>57</v>
      </c>
      <c r="N9046">
        <v>2</v>
      </c>
      <c r="O9046">
        <v>185</v>
      </c>
      <c r="P9046">
        <v>25</v>
      </c>
      <c r="Q9046">
        <v>3.7</v>
      </c>
      <c r="R9046">
        <v>2017</v>
      </c>
      <c r="S9046">
        <v>2</v>
      </c>
      <c r="T9046">
        <v>14</v>
      </c>
      <c r="U9046" s="1">
        <v>42780</v>
      </c>
      <c r="V9046" s="5">
        <f>Main[[#This Row],[Average_Cost_for_two]] * VLOOKUP(Main[[#This Row],[Currency]],'Currency'!A:B,2,FALSE)</f>
        <v>25</v>
      </c>
      <c r="W9046" s="5" t="str">
        <f>IF(Main[[#This Row],[Avg_Cost_USD]]&lt;10,"Low",
IF(Main[[#This Row],[Avg_Cost_USD]]&lt;=30,"Medium","High"))</f>
        <v>Medium</v>
      </c>
    </row>
    <row r="9047" spans="1:23" x14ac:dyDescent="0.3">
      <c r="A9047">
        <v>17678276</v>
      </c>
      <c r="B9047" t="s">
        <v>9706</v>
      </c>
      <c r="C9047">
        <v>216</v>
      </c>
      <c r="D9047" t="s">
        <v>1032</v>
      </c>
      <c r="E9047" t="s">
        <v>1032</v>
      </c>
      <c r="F9047">
        <v>-83.316401999999997</v>
      </c>
      <c r="G9047">
        <v>30.824691000000001</v>
      </c>
      <c r="H9047" t="s">
        <v>647</v>
      </c>
      <c r="I9047" t="s">
        <v>20</v>
      </c>
      <c r="J9047" t="s">
        <v>57</v>
      </c>
      <c r="K9047" t="s">
        <v>57</v>
      </c>
      <c r="L9047" t="s">
        <v>57</v>
      </c>
      <c r="M9047" t="s">
        <v>57</v>
      </c>
      <c r="N9047">
        <v>2</v>
      </c>
      <c r="O9047">
        <v>209</v>
      </c>
      <c r="P9047">
        <v>25</v>
      </c>
      <c r="Q9047">
        <v>3.7</v>
      </c>
      <c r="R9047">
        <v>2015</v>
      </c>
      <c r="S9047">
        <v>2</v>
      </c>
      <c r="T9047">
        <v>22</v>
      </c>
      <c r="U9047" s="1">
        <v>42057</v>
      </c>
      <c r="V9047" s="5">
        <f>Main[[#This Row],[Average_Cost_for_two]] * VLOOKUP(Main[[#This Row],[Currency]],'Currency'!A:B,2,FALSE)</f>
        <v>25</v>
      </c>
      <c r="W9047" s="5" t="str">
        <f>IF(Main[[#This Row],[Avg_Cost_USD]]&lt;10,"Low",
IF(Main[[#This Row],[Avg_Cost_USD]]&lt;=30,"Medium","High"))</f>
        <v>Medium</v>
      </c>
    </row>
    <row r="9048" spans="1:23" x14ac:dyDescent="0.3">
      <c r="A9048">
        <v>17293180</v>
      </c>
      <c r="B9048" t="s">
        <v>9707</v>
      </c>
      <c r="C9048">
        <v>216</v>
      </c>
      <c r="D9048" t="s">
        <v>9179</v>
      </c>
      <c r="E9048" t="s">
        <v>9179</v>
      </c>
      <c r="F9048">
        <v>-83.339950000000002</v>
      </c>
      <c r="G9048">
        <v>33.924275000000002</v>
      </c>
      <c r="H9048" t="s">
        <v>9609</v>
      </c>
      <c r="I9048" t="s">
        <v>20</v>
      </c>
      <c r="J9048" t="s">
        <v>57</v>
      </c>
      <c r="K9048" t="s">
        <v>57</v>
      </c>
      <c r="L9048" t="s">
        <v>57</v>
      </c>
      <c r="M9048" t="s">
        <v>57</v>
      </c>
      <c r="N9048">
        <v>2</v>
      </c>
      <c r="O9048">
        <v>387</v>
      </c>
      <c r="P9048">
        <v>25</v>
      </c>
      <c r="Q9048">
        <v>4.0999999999999996</v>
      </c>
      <c r="R9048">
        <v>2014</v>
      </c>
      <c r="S9048">
        <v>1</v>
      </c>
      <c r="T9048">
        <v>19</v>
      </c>
      <c r="U9048" s="1">
        <v>41658</v>
      </c>
      <c r="V9048" s="5">
        <f>Main[[#This Row],[Average_Cost_for_two]] * VLOOKUP(Main[[#This Row],[Currency]],'Currency'!A:B,2,FALSE)</f>
        <v>25</v>
      </c>
      <c r="W9048" s="5" t="str">
        <f>IF(Main[[#This Row],[Avg_Cost_USD]]&lt;10,"Low",
IF(Main[[#This Row],[Avg_Cost_USD]]&lt;=30,"Medium","High"))</f>
        <v>Medium</v>
      </c>
    </row>
    <row r="9049" spans="1:23" x14ac:dyDescent="0.3">
      <c r="A9049">
        <v>17294261</v>
      </c>
      <c r="B9049" t="s">
        <v>9708</v>
      </c>
      <c r="C9049">
        <v>216</v>
      </c>
      <c r="D9049" t="s">
        <v>9076</v>
      </c>
      <c r="E9049" t="s">
        <v>9077</v>
      </c>
      <c r="F9049">
        <v>-82.143793000000002</v>
      </c>
      <c r="G9049">
        <v>33.544342</v>
      </c>
      <c r="H9049" t="s">
        <v>9187</v>
      </c>
      <c r="I9049" t="s">
        <v>20</v>
      </c>
      <c r="J9049" t="s">
        <v>57</v>
      </c>
      <c r="K9049" t="s">
        <v>57</v>
      </c>
      <c r="L9049" t="s">
        <v>57</v>
      </c>
      <c r="M9049" t="s">
        <v>57</v>
      </c>
      <c r="N9049">
        <v>2</v>
      </c>
      <c r="O9049">
        <v>290</v>
      </c>
      <c r="P9049">
        <v>25</v>
      </c>
      <c r="Q9049">
        <v>3.9</v>
      </c>
      <c r="R9049">
        <v>2012</v>
      </c>
      <c r="S9049">
        <v>1</v>
      </c>
      <c r="T9049">
        <v>10</v>
      </c>
      <c r="U9049" s="1">
        <v>40918</v>
      </c>
      <c r="V9049" s="5">
        <f>Main[[#This Row],[Average_Cost_for_two]] * VLOOKUP(Main[[#This Row],[Currency]],'Currency'!A:B,2,FALSE)</f>
        <v>25</v>
      </c>
      <c r="W9049" s="5" t="str">
        <f>IF(Main[[#This Row],[Avg_Cost_USD]]&lt;10,"Low",
IF(Main[[#This Row],[Avg_Cost_USD]]&lt;=30,"Medium","High"))</f>
        <v>Medium</v>
      </c>
    </row>
    <row r="9050" spans="1:23" x14ac:dyDescent="0.3">
      <c r="A9050">
        <v>17316038</v>
      </c>
      <c r="B9050" t="s">
        <v>9709</v>
      </c>
      <c r="C9050">
        <v>216</v>
      </c>
      <c r="D9050" t="s">
        <v>9146</v>
      </c>
      <c r="E9050" t="s">
        <v>9183</v>
      </c>
      <c r="F9050">
        <v>-91.634699999999995</v>
      </c>
      <c r="G9050">
        <v>42.01</v>
      </c>
      <c r="H9050" t="s">
        <v>9546</v>
      </c>
      <c r="I9050" t="s">
        <v>20</v>
      </c>
      <c r="J9050" t="s">
        <v>57</v>
      </c>
      <c r="K9050" t="s">
        <v>57</v>
      </c>
      <c r="L9050" t="s">
        <v>57</v>
      </c>
      <c r="M9050" t="s">
        <v>57</v>
      </c>
      <c r="N9050">
        <v>2</v>
      </c>
      <c r="O9050">
        <v>430</v>
      </c>
      <c r="P9050">
        <v>25</v>
      </c>
      <c r="Q9050">
        <v>4.4000000000000004</v>
      </c>
      <c r="R9050">
        <v>2015</v>
      </c>
      <c r="S9050">
        <v>1</v>
      </c>
      <c r="T9050">
        <v>4</v>
      </c>
      <c r="U9050" s="1">
        <v>42008</v>
      </c>
      <c r="V9050" s="5">
        <f>Main[[#This Row],[Average_Cost_for_two]] * VLOOKUP(Main[[#This Row],[Currency]],'Currency'!A:B,2,FALSE)</f>
        <v>25</v>
      </c>
      <c r="W9050" s="5" t="str">
        <f>IF(Main[[#This Row],[Avg_Cost_USD]]&lt;10,"Low",
IF(Main[[#This Row],[Avg_Cost_USD]]&lt;=30,"Medium","High"))</f>
        <v>Medium</v>
      </c>
    </row>
    <row r="9051" spans="1:23" x14ac:dyDescent="0.3">
      <c r="A9051">
        <v>17316603</v>
      </c>
      <c r="B9051" t="s">
        <v>9710</v>
      </c>
      <c r="C9051">
        <v>216</v>
      </c>
      <c r="D9051" t="s">
        <v>9146</v>
      </c>
      <c r="E9051" t="s">
        <v>9711</v>
      </c>
      <c r="F9051">
        <v>-91.599500000000006</v>
      </c>
      <c r="G9051">
        <v>42.033099999999997</v>
      </c>
      <c r="H9051" t="s">
        <v>9341</v>
      </c>
      <c r="I9051" t="s">
        <v>20</v>
      </c>
      <c r="J9051" t="s">
        <v>57</v>
      </c>
      <c r="K9051" t="s">
        <v>57</v>
      </c>
      <c r="L9051" t="s">
        <v>57</v>
      </c>
      <c r="M9051" t="s">
        <v>57</v>
      </c>
      <c r="N9051">
        <v>2</v>
      </c>
      <c r="O9051">
        <v>433</v>
      </c>
      <c r="P9051">
        <v>25</v>
      </c>
      <c r="Q9051">
        <v>4.7</v>
      </c>
      <c r="R9051">
        <v>2018</v>
      </c>
      <c r="S9051">
        <v>1</v>
      </c>
      <c r="T9051">
        <v>23</v>
      </c>
      <c r="U9051" s="1">
        <v>43123</v>
      </c>
      <c r="V9051" s="5">
        <f>Main[[#This Row],[Average_Cost_for_two]] * VLOOKUP(Main[[#This Row],[Currency]],'Currency'!A:B,2,FALSE)</f>
        <v>25</v>
      </c>
      <c r="W9051" s="5" t="str">
        <f>IF(Main[[#This Row],[Avg_Cost_USD]]&lt;10,"Low",
IF(Main[[#This Row],[Avg_Cost_USD]]&lt;=30,"Medium","High"))</f>
        <v>Medium</v>
      </c>
    </row>
    <row r="9052" spans="1:23" x14ac:dyDescent="0.3">
      <c r="A9052">
        <v>17330309</v>
      </c>
      <c r="B9052" t="s">
        <v>9658</v>
      </c>
      <c r="C9052">
        <v>216</v>
      </c>
      <c r="D9052" t="s">
        <v>9107</v>
      </c>
      <c r="E9052" t="s">
        <v>9107</v>
      </c>
      <c r="F9052">
        <v>-84.955699999999993</v>
      </c>
      <c r="G9052">
        <v>32.5321</v>
      </c>
      <c r="H9052" t="s">
        <v>296</v>
      </c>
      <c r="I9052" t="s">
        <v>20</v>
      </c>
      <c r="J9052" t="s">
        <v>57</v>
      </c>
      <c r="K9052" t="s">
        <v>57</v>
      </c>
      <c r="L9052" t="s">
        <v>57</v>
      </c>
      <c r="M9052" t="s">
        <v>57</v>
      </c>
      <c r="N9052">
        <v>2</v>
      </c>
      <c r="O9052">
        <v>192</v>
      </c>
      <c r="P9052">
        <v>25</v>
      </c>
      <c r="Q9052">
        <v>4.0999999999999996</v>
      </c>
      <c r="R9052">
        <v>2014</v>
      </c>
      <c r="S9052">
        <v>1</v>
      </c>
      <c r="T9052">
        <v>25</v>
      </c>
      <c r="U9052" s="1">
        <v>41664</v>
      </c>
      <c r="V9052" s="5">
        <f>Main[[#This Row],[Average_Cost_for_two]] * VLOOKUP(Main[[#This Row],[Currency]],'Currency'!A:B,2,FALSE)</f>
        <v>25</v>
      </c>
      <c r="W9052" s="5" t="str">
        <f>IF(Main[[#This Row],[Avg_Cost_USD]]&lt;10,"Low",
IF(Main[[#This Row],[Avg_Cost_USD]]&lt;=30,"Medium","High"))</f>
        <v>Medium</v>
      </c>
    </row>
    <row r="9053" spans="1:23" x14ac:dyDescent="0.3">
      <c r="A9053">
        <v>17334958</v>
      </c>
      <c r="B9053" t="s">
        <v>1417</v>
      </c>
      <c r="C9053">
        <v>216</v>
      </c>
      <c r="D9053" t="s">
        <v>1084</v>
      </c>
      <c r="E9053" t="s">
        <v>1084</v>
      </c>
      <c r="F9053">
        <v>-90.516999999999996</v>
      </c>
      <c r="G9053">
        <v>41.5747</v>
      </c>
      <c r="H9053" t="s">
        <v>9124</v>
      </c>
      <c r="I9053" t="s">
        <v>20</v>
      </c>
      <c r="J9053" t="s">
        <v>57</v>
      </c>
      <c r="K9053" t="s">
        <v>57</v>
      </c>
      <c r="L9053" t="s">
        <v>57</v>
      </c>
      <c r="M9053" t="s">
        <v>57</v>
      </c>
      <c r="N9053">
        <v>2</v>
      </c>
      <c r="O9053">
        <v>197</v>
      </c>
      <c r="P9053">
        <v>25</v>
      </c>
      <c r="Q9053">
        <v>4.2</v>
      </c>
      <c r="R9053">
        <v>2015</v>
      </c>
      <c r="S9053">
        <v>1</v>
      </c>
      <c r="T9053">
        <v>23</v>
      </c>
      <c r="U9053" s="1">
        <v>42027</v>
      </c>
      <c r="V9053" s="5">
        <f>Main[[#This Row],[Average_Cost_for_two]] * VLOOKUP(Main[[#This Row],[Currency]],'Currency'!A:B,2,FALSE)</f>
        <v>25</v>
      </c>
      <c r="W9053" s="5" t="str">
        <f>IF(Main[[#This Row],[Avg_Cost_USD]]&lt;10,"Low",
IF(Main[[#This Row],[Avg_Cost_USD]]&lt;=30,"Medium","High"))</f>
        <v>Medium</v>
      </c>
    </row>
    <row r="9054" spans="1:23" x14ac:dyDescent="0.3">
      <c r="A9054">
        <v>17258522</v>
      </c>
      <c r="B9054" t="s">
        <v>9547</v>
      </c>
      <c r="C9054">
        <v>216</v>
      </c>
      <c r="D9054" t="s">
        <v>1089</v>
      </c>
      <c r="E9054" t="s">
        <v>9626</v>
      </c>
      <c r="F9054">
        <v>-93.760026999999994</v>
      </c>
      <c r="G9054">
        <v>41.600279999999998</v>
      </c>
      <c r="H9054" t="s">
        <v>306</v>
      </c>
      <c r="I9054" t="s">
        <v>20</v>
      </c>
      <c r="J9054" t="s">
        <v>57</v>
      </c>
      <c r="K9054" t="s">
        <v>57</v>
      </c>
      <c r="L9054" t="s">
        <v>57</v>
      </c>
      <c r="M9054" t="s">
        <v>57</v>
      </c>
      <c r="N9054">
        <v>2</v>
      </c>
      <c r="O9054">
        <v>411</v>
      </c>
      <c r="P9054">
        <v>25</v>
      </c>
      <c r="Q9054">
        <v>4</v>
      </c>
      <c r="R9054">
        <v>2010</v>
      </c>
      <c r="S9054">
        <v>1</v>
      </c>
      <c r="T9054">
        <v>5</v>
      </c>
      <c r="U9054" s="1">
        <v>40183</v>
      </c>
      <c r="V9054" s="5">
        <f>Main[[#This Row],[Average_Cost_for_two]] * VLOOKUP(Main[[#This Row],[Currency]],'Currency'!A:B,2,FALSE)</f>
        <v>25</v>
      </c>
      <c r="W9054" s="5" t="str">
        <f>IF(Main[[#This Row],[Avg_Cost_USD]]&lt;10,"Low",
IF(Main[[#This Row],[Avg_Cost_USD]]&lt;=30,"Medium","High"))</f>
        <v>Medium</v>
      </c>
    </row>
    <row r="9055" spans="1:23" x14ac:dyDescent="0.3">
      <c r="A9055">
        <v>17374978</v>
      </c>
      <c r="B9055" t="s">
        <v>9712</v>
      </c>
      <c r="C9055">
        <v>216</v>
      </c>
      <c r="D9055" t="s">
        <v>9160</v>
      </c>
      <c r="E9055" t="s">
        <v>9186</v>
      </c>
      <c r="F9055">
        <v>-83.733400000000003</v>
      </c>
      <c r="G9055">
        <v>34.702100000000002</v>
      </c>
      <c r="H9055" t="s">
        <v>9713</v>
      </c>
      <c r="I9055" t="s">
        <v>20</v>
      </c>
      <c r="J9055" t="s">
        <v>57</v>
      </c>
      <c r="K9055" t="s">
        <v>57</v>
      </c>
      <c r="L9055" t="s">
        <v>57</v>
      </c>
      <c r="M9055" t="s">
        <v>57</v>
      </c>
      <c r="N9055">
        <v>2</v>
      </c>
      <c r="O9055">
        <v>108</v>
      </c>
      <c r="P9055">
        <v>25</v>
      </c>
      <c r="Q9055">
        <v>2.2000000000000002</v>
      </c>
      <c r="R9055">
        <v>2015</v>
      </c>
      <c r="S9055">
        <v>1</v>
      </c>
      <c r="T9055">
        <v>22</v>
      </c>
      <c r="U9055" s="1">
        <v>42026</v>
      </c>
      <c r="V9055" s="5">
        <f>Main[[#This Row],[Average_Cost_for_two]] * VLOOKUP(Main[[#This Row],[Currency]],'Currency'!A:B,2,FALSE)</f>
        <v>25</v>
      </c>
      <c r="W9055" s="5" t="str">
        <f>IF(Main[[#This Row],[Avg_Cost_USD]]&lt;10,"Low",
IF(Main[[#This Row],[Avg_Cost_USD]]&lt;=30,"Medium","High"))</f>
        <v>Medium</v>
      </c>
    </row>
    <row r="9056" spans="1:23" x14ac:dyDescent="0.3">
      <c r="A9056">
        <v>17501281</v>
      </c>
      <c r="B9056" t="s">
        <v>9714</v>
      </c>
      <c r="C9056">
        <v>216</v>
      </c>
      <c r="D9056" t="s">
        <v>1058</v>
      </c>
      <c r="E9056" t="s">
        <v>9189</v>
      </c>
      <c r="F9056">
        <v>-83.691044000000005</v>
      </c>
      <c r="G9056">
        <v>32.552683999999999</v>
      </c>
      <c r="H9056" t="s">
        <v>9715</v>
      </c>
      <c r="I9056" t="s">
        <v>20</v>
      </c>
      <c r="J9056" t="s">
        <v>57</v>
      </c>
      <c r="K9056" t="s">
        <v>57</v>
      </c>
      <c r="L9056" t="s">
        <v>57</v>
      </c>
      <c r="M9056" t="s">
        <v>57</v>
      </c>
      <c r="N9056">
        <v>2</v>
      </c>
      <c r="O9056">
        <v>323</v>
      </c>
      <c r="P9056">
        <v>25</v>
      </c>
      <c r="Q9056">
        <v>3.8</v>
      </c>
      <c r="R9056">
        <v>2017</v>
      </c>
      <c r="S9056">
        <v>1</v>
      </c>
      <c r="T9056">
        <v>28</v>
      </c>
      <c r="U9056" s="1">
        <v>42763</v>
      </c>
      <c r="V9056" s="5">
        <f>Main[[#This Row],[Average_Cost_for_two]] * VLOOKUP(Main[[#This Row],[Currency]],'Currency'!A:B,2,FALSE)</f>
        <v>25</v>
      </c>
      <c r="W9056" s="5" t="str">
        <f>IF(Main[[#This Row],[Avg_Cost_USD]]&lt;10,"Low",
IF(Main[[#This Row],[Avg_Cost_USD]]&lt;=30,"Medium","High"))</f>
        <v>Medium</v>
      </c>
    </row>
    <row r="9057" spans="1:23" x14ac:dyDescent="0.3">
      <c r="A9057">
        <v>17501292</v>
      </c>
      <c r="B9057" t="s">
        <v>9716</v>
      </c>
      <c r="C9057">
        <v>216</v>
      </c>
      <c r="D9057" t="s">
        <v>1058</v>
      </c>
      <c r="E9057" t="s">
        <v>9189</v>
      </c>
      <c r="F9057">
        <v>-83.636617999999999</v>
      </c>
      <c r="G9057">
        <v>32.617683900000003</v>
      </c>
      <c r="H9057" t="s">
        <v>9717</v>
      </c>
      <c r="I9057" t="s">
        <v>20</v>
      </c>
      <c r="J9057" t="s">
        <v>57</v>
      </c>
      <c r="K9057" t="s">
        <v>57</v>
      </c>
      <c r="L9057" t="s">
        <v>57</v>
      </c>
      <c r="M9057" t="s">
        <v>57</v>
      </c>
      <c r="N9057">
        <v>2</v>
      </c>
      <c r="O9057">
        <v>316</v>
      </c>
      <c r="P9057">
        <v>25</v>
      </c>
      <c r="Q9057">
        <v>4</v>
      </c>
      <c r="R9057">
        <v>2013</v>
      </c>
      <c r="S9057">
        <v>1</v>
      </c>
      <c r="T9057">
        <v>6</v>
      </c>
      <c r="U9057" s="1">
        <v>41280</v>
      </c>
      <c r="V9057" s="5">
        <f>Main[[#This Row],[Average_Cost_for_two]] * VLOOKUP(Main[[#This Row],[Currency]],'Currency'!A:B,2,FALSE)</f>
        <v>25</v>
      </c>
      <c r="W9057" s="5" t="str">
        <f>IF(Main[[#This Row],[Avg_Cost_USD]]&lt;10,"Low",
IF(Main[[#This Row],[Avg_Cost_USD]]&lt;=30,"Medium","High"))</f>
        <v>Medium</v>
      </c>
    </row>
    <row r="9058" spans="1:23" x14ac:dyDescent="0.3">
      <c r="A9058">
        <v>17142096</v>
      </c>
      <c r="B9058" t="s">
        <v>1263</v>
      </c>
      <c r="C9058">
        <v>216</v>
      </c>
      <c r="D9058" t="s">
        <v>1052</v>
      </c>
      <c r="E9058" t="s">
        <v>9172</v>
      </c>
      <c r="F9058">
        <v>-156.66703699999999</v>
      </c>
      <c r="G9058">
        <v>20.992315999999999</v>
      </c>
      <c r="H9058" t="s">
        <v>9456</v>
      </c>
      <c r="I9058" t="s">
        <v>20</v>
      </c>
      <c r="J9058" t="s">
        <v>57</v>
      </c>
      <c r="K9058" t="s">
        <v>57</v>
      </c>
      <c r="L9058" t="s">
        <v>57</v>
      </c>
      <c r="M9058" t="s">
        <v>57</v>
      </c>
      <c r="N9058">
        <v>2</v>
      </c>
      <c r="O9058">
        <v>552</v>
      </c>
      <c r="P9058">
        <v>25</v>
      </c>
      <c r="Q9058">
        <v>4.4000000000000004</v>
      </c>
      <c r="R9058">
        <v>2012</v>
      </c>
      <c r="S9058">
        <v>1</v>
      </c>
      <c r="T9058">
        <v>12</v>
      </c>
      <c r="U9058" s="1">
        <v>40920</v>
      </c>
      <c r="V9058" s="5">
        <f>Main[[#This Row],[Average_Cost_for_two]] * VLOOKUP(Main[[#This Row],[Currency]],'Currency'!A:B,2,FALSE)</f>
        <v>25</v>
      </c>
      <c r="W9058" s="5" t="str">
        <f>IF(Main[[#This Row],[Avg_Cost_USD]]&lt;10,"Low",
IF(Main[[#This Row],[Avg_Cost_USD]]&lt;=30,"Medium","High"))</f>
        <v>Medium</v>
      </c>
    </row>
    <row r="9059" spans="1:23" x14ac:dyDescent="0.3">
      <c r="A9059">
        <v>17142747</v>
      </c>
      <c r="B9059" t="s">
        <v>9718</v>
      </c>
      <c r="C9059">
        <v>216</v>
      </c>
      <c r="D9059" t="s">
        <v>1052</v>
      </c>
      <c r="E9059" t="s">
        <v>977</v>
      </c>
      <c r="F9059">
        <v>-157.82271600000001</v>
      </c>
      <c r="G9059">
        <v>21.271826000000001</v>
      </c>
      <c r="H9059" t="s">
        <v>647</v>
      </c>
      <c r="I9059" t="s">
        <v>20</v>
      </c>
      <c r="J9059" t="s">
        <v>57</v>
      </c>
      <c r="K9059" t="s">
        <v>57</v>
      </c>
      <c r="L9059" t="s">
        <v>57</v>
      </c>
      <c r="M9059" t="s">
        <v>57</v>
      </c>
      <c r="N9059">
        <v>2</v>
      </c>
      <c r="O9059">
        <v>232</v>
      </c>
      <c r="P9059">
        <v>25</v>
      </c>
      <c r="Q9059">
        <v>3.9</v>
      </c>
      <c r="R9059">
        <v>2017</v>
      </c>
      <c r="S9059">
        <v>1</v>
      </c>
      <c r="T9059">
        <v>8</v>
      </c>
      <c r="U9059" s="1">
        <v>42743</v>
      </c>
      <c r="V9059" s="5">
        <f>Main[[#This Row],[Average_Cost_for_two]] * VLOOKUP(Main[[#This Row],[Currency]],'Currency'!A:B,2,FALSE)</f>
        <v>25</v>
      </c>
      <c r="W9059" s="5" t="str">
        <f>IF(Main[[#This Row],[Avg_Cost_USD]]&lt;10,"Low",
IF(Main[[#This Row],[Avg_Cost_USD]]&lt;=30,"Medium","High"))</f>
        <v>Medium</v>
      </c>
    </row>
    <row r="9060" spans="1:23" x14ac:dyDescent="0.3">
      <c r="A9060">
        <v>17616266</v>
      </c>
      <c r="B9060" t="s">
        <v>9719</v>
      </c>
      <c r="C9060">
        <v>216</v>
      </c>
      <c r="D9060" t="s">
        <v>1017</v>
      </c>
      <c r="E9060" t="s">
        <v>1017</v>
      </c>
      <c r="F9060">
        <v>-81.091099999999997</v>
      </c>
      <c r="G9060">
        <v>32.077500000000001</v>
      </c>
      <c r="H9060" t="s">
        <v>9720</v>
      </c>
      <c r="I9060" t="s">
        <v>20</v>
      </c>
      <c r="J9060" t="s">
        <v>57</v>
      </c>
      <c r="K9060" t="s">
        <v>57</v>
      </c>
      <c r="L9060" t="s">
        <v>57</v>
      </c>
      <c r="M9060" t="s">
        <v>57</v>
      </c>
      <c r="N9060">
        <v>2</v>
      </c>
      <c r="O9060">
        <v>796</v>
      </c>
      <c r="P9060">
        <v>25</v>
      </c>
      <c r="Q9060">
        <v>4.5</v>
      </c>
      <c r="R9060">
        <v>2011</v>
      </c>
      <c r="S9060">
        <v>1</v>
      </c>
      <c r="T9060">
        <v>28</v>
      </c>
      <c r="U9060" s="1">
        <v>40571</v>
      </c>
      <c r="V9060" s="5">
        <f>Main[[#This Row],[Average_Cost_for_two]] * VLOOKUP(Main[[#This Row],[Currency]],'Currency'!A:B,2,FALSE)</f>
        <v>25</v>
      </c>
      <c r="W9060" s="5" t="str">
        <f>IF(Main[[#This Row],[Avg_Cost_USD]]&lt;10,"Low",
IF(Main[[#This Row],[Avg_Cost_USD]]&lt;=30,"Medium","High"))</f>
        <v>Medium</v>
      </c>
    </row>
    <row r="9061" spans="1:23" x14ac:dyDescent="0.3">
      <c r="A9061">
        <v>17678233</v>
      </c>
      <c r="B9061" t="s">
        <v>9721</v>
      </c>
      <c r="C9061">
        <v>216</v>
      </c>
      <c r="D9061" t="s">
        <v>1032</v>
      </c>
      <c r="E9061" t="s">
        <v>1032</v>
      </c>
      <c r="F9061">
        <v>-83.289338000000001</v>
      </c>
      <c r="G9061">
        <v>30.87114</v>
      </c>
      <c r="H9061" t="s">
        <v>9347</v>
      </c>
      <c r="I9061" t="s">
        <v>20</v>
      </c>
      <c r="J9061" t="s">
        <v>57</v>
      </c>
      <c r="K9061" t="s">
        <v>57</v>
      </c>
      <c r="L9061" t="s">
        <v>57</v>
      </c>
      <c r="M9061" t="s">
        <v>57</v>
      </c>
      <c r="N9061">
        <v>2</v>
      </c>
      <c r="O9061">
        <v>245</v>
      </c>
      <c r="P9061">
        <v>25</v>
      </c>
      <c r="Q9061">
        <v>3.8</v>
      </c>
      <c r="R9061">
        <v>2015</v>
      </c>
      <c r="S9061">
        <v>1</v>
      </c>
      <c r="T9061">
        <v>18</v>
      </c>
      <c r="U9061" s="1">
        <v>42022</v>
      </c>
      <c r="V9061" s="5">
        <f>Main[[#This Row],[Average_Cost_for_two]] * VLOOKUP(Main[[#This Row],[Currency]],'Currency'!A:B,2,FALSE)</f>
        <v>25</v>
      </c>
      <c r="W9061" s="5" t="str">
        <f>IF(Main[[#This Row],[Avg_Cost_USD]]&lt;10,"Low",
IF(Main[[#This Row],[Avg_Cost_USD]]&lt;=30,"Medium","High"))</f>
        <v>Medium</v>
      </c>
    </row>
    <row r="9062" spans="1:23" x14ac:dyDescent="0.3">
      <c r="A9062">
        <v>17293870</v>
      </c>
      <c r="B9062" t="s">
        <v>9722</v>
      </c>
      <c r="C9062">
        <v>216</v>
      </c>
      <c r="D9062" t="s">
        <v>9179</v>
      </c>
      <c r="E9062" t="s">
        <v>9179</v>
      </c>
      <c r="F9062">
        <v>-83.379250999999996</v>
      </c>
      <c r="G9062">
        <v>33.957503000000003</v>
      </c>
      <c r="H9062" t="s">
        <v>9723</v>
      </c>
      <c r="I9062" t="s">
        <v>20</v>
      </c>
      <c r="J9062" t="s">
        <v>57</v>
      </c>
      <c r="K9062" t="s">
        <v>57</v>
      </c>
      <c r="L9062" t="s">
        <v>57</v>
      </c>
      <c r="M9062" t="s">
        <v>57</v>
      </c>
      <c r="N9062">
        <v>2</v>
      </c>
      <c r="O9062">
        <v>550</v>
      </c>
      <c r="P9062">
        <v>25</v>
      </c>
      <c r="Q9062">
        <v>4.2</v>
      </c>
      <c r="R9062">
        <v>2014</v>
      </c>
      <c r="S9062">
        <v>12</v>
      </c>
      <c r="T9062">
        <v>24</v>
      </c>
      <c r="U9062" s="1">
        <v>41997</v>
      </c>
      <c r="V9062" s="5">
        <f>Main[[#This Row],[Average_Cost_for_two]] * VLOOKUP(Main[[#This Row],[Currency]],'Currency'!A:B,2,FALSE)</f>
        <v>25</v>
      </c>
      <c r="W9062" s="5" t="str">
        <f>IF(Main[[#This Row],[Avg_Cost_USD]]&lt;10,"Low",
IF(Main[[#This Row],[Avg_Cost_USD]]&lt;=30,"Medium","High"))</f>
        <v>Medium</v>
      </c>
    </row>
    <row r="9063" spans="1:23" x14ac:dyDescent="0.3">
      <c r="A9063">
        <v>17293873</v>
      </c>
      <c r="B9063" t="s">
        <v>9724</v>
      </c>
      <c r="C9063">
        <v>216</v>
      </c>
      <c r="D9063" t="s">
        <v>9179</v>
      </c>
      <c r="E9063" t="s">
        <v>9179</v>
      </c>
      <c r="F9063">
        <v>-83.378881000000007</v>
      </c>
      <c r="G9063">
        <v>33.958362999999999</v>
      </c>
      <c r="H9063" t="s">
        <v>9671</v>
      </c>
      <c r="I9063" t="s">
        <v>20</v>
      </c>
      <c r="J9063" t="s">
        <v>57</v>
      </c>
      <c r="K9063" t="s">
        <v>57</v>
      </c>
      <c r="L9063" t="s">
        <v>57</v>
      </c>
      <c r="M9063" t="s">
        <v>57</v>
      </c>
      <c r="N9063">
        <v>2</v>
      </c>
      <c r="O9063">
        <v>579</v>
      </c>
      <c r="P9063">
        <v>25</v>
      </c>
      <c r="Q9063">
        <v>4.2</v>
      </c>
      <c r="R9063">
        <v>2014</v>
      </c>
      <c r="S9063">
        <v>12</v>
      </c>
      <c r="T9063">
        <v>22</v>
      </c>
      <c r="U9063" s="1">
        <v>41995</v>
      </c>
      <c r="V9063" s="5">
        <f>Main[[#This Row],[Average_Cost_for_two]] * VLOOKUP(Main[[#This Row],[Currency]],'Currency'!A:B,2,FALSE)</f>
        <v>25</v>
      </c>
      <c r="W9063" s="5" t="str">
        <f>IF(Main[[#This Row],[Avg_Cost_USD]]&lt;10,"Low",
IF(Main[[#This Row],[Avg_Cost_USD]]&lt;=30,"Medium","High"))</f>
        <v>Medium</v>
      </c>
    </row>
    <row r="9064" spans="1:23" x14ac:dyDescent="0.3">
      <c r="A9064">
        <v>17303642</v>
      </c>
      <c r="B9064" t="s">
        <v>9725</v>
      </c>
      <c r="C9064">
        <v>216</v>
      </c>
      <c r="D9064" t="s">
        <v>1040</v>
      </c>
      <c r="E9064" t="s">
        <v>1040</v>
      </c>
      <c r="F9064">
        <v>-116.20346600000001</v>
      </c>
      <c r="G9064">
        <v>43.616067999999999</v>
      </c>
      <c r="H9064" t="s">
        <v>1250</v>
      </c>
      <c r="I9064" t="s">
        <v>20</v>
      </c>
      <c r="J9064" t="s">
        <v>57</v>
      </c>
      <c r="K9064" t="s">
        <v>57</v>
      </c>
      <c r="L9064" t="s">
        <v>57</v>
      </c>
      <c r="M9064" t="s">
        <v>57</v>
      </c>
      <c r="N9064">
        <v>2</v>
      </c>
      <c r="O9064">
        <v>615</v>
      </c>
      <c r="P9064">
        <v>25</v>
      </c>
      <c r="Q9064">
        <v>4.5999999999999996</v>
      </c>
      <c r="R9064">
        <v>2011</v>
      </c>
      <c r="S9064">
        <v>12</v>
      </c>
      <c r="T9064">
        <v>3</v>
      </c>
      <c r="U9064" s="1">
        <v>40880</v>
      </c>
      <c r="V9064" s="5">
        <f>Main[[#This Row],[Average_Cost_for_two]] * VLOOKUP(Main[[#This Row],[Currency]],'Currency'!A:B,2,FALSE)</f>
        <v>25</v>
      </c>
      <c r="W9064" s="5" t="str">
        <f>IF(Main[[#This Row],[Avg_Cost_USD]]&lt;10,"Low",
IF(Main[[#This Row],[Avg_Cost_USD]]&lt;=30,"Medium","High"))</f>
        <v>Medium</v>
      </c>
    </row>
    <row r="9065" spans="1:23" x14ac:dyDescent="0.3">
      <c r="A9065">
        <v>17303480</v>
      </c>
      <c r="B9065" t="s">
        <v>9726</v>
      </c>
      <c r="C9065">
        <v>216</v>
      </c>
      <c r="D9065" t="s">
        <v>1040</v>
      </c>
      <c r="E9065" t="s">
        <v>1040</v>
      </c>
      <c r="F9065">
        <v>-116.2022</v>
      </c>
      <c r="G9065">
        <v>43.616700000000002</v>
      </c>
      <c r="H9065" t="s">
        <v>9487</v>
      </c>
      <c r="I9065" t="s">
        <v>20</v>
      </c>
      <c r="J9065" t="s">
        <v>57</v>
      </c>
      <c r="K9065" t="s">
        <v>57</v>
      </c>
      <c r="L9065" t="s">
        <v>57</v>
      </c>
      <c r="M9065" t="s">
        <v>57</v>
      </c>
      <c r="N9065">
        <v>2</v>
      </c>
      <c r="O9065">
        <v>555</v>
      </c>
      <c r="P9065">
        <v>25</v>
      </c>
      <c r="Q9065">
        <v>4.3</v>
      </c>
      <c r="R9065">
        <v>2014</v>
      </c>
      <c r="S9065">
        <v>12</v>
      </c>
      <c r="T9065">
        <v>21</v>
      </c>
      <c r="U9065" s="1">
        <v>41994</v>
      </c>
      <c r="V9065" s="5">
        <f>Main[[#This Row],[Average_Cost_for_two]] * VLOOKUP(Main[[#This Row],[Currency]],'Currency'!A:B,2,FALSE)</f>
        <v>25</v>
      </c>
      <c r="W9065" s="5" t="str">
        <f>IF(Main[[#This Row],[Avg_Cost_USD]]&lt;10,"Low",
IF(Main[[#This Row],[Avg_Cost_USD]]&lt;=30,"Medium","High"))</f>
        <v>Medium</v>
      </c>
    </row>
    <row r="9066" spans="1:23" x14ac:dyDescent="0.3">
      <c r="A9066">
        <v>18366580</v>
      </c>
      <c r="B9066" t="s">
        <v>9727</v>
      </c>
      <c r="C9066">
        <v>216</v>
      </c>
      <c r="D9066" t="s">
        <v>9728</v>
      </c>
      <c r="E9066" t="s">
        <v>9728</v>
      </c>
      <c r="F9066">
        <v>-114.47247400000001</v>
      </c>
      <c r="G9066">
        <v>51.183934000000001</v>
      </c>
      <c r="H9066" t="s">
        <v>9729</v>
      </c>
      <c r="I9066" t="s">
        <v>20</v>
      </c>
      <c r="J9066" t="s">
        <v>57</v>
      </c>
      <c r="K9066" t="s">
        <v>57</v>
      </c>
      <c r="L9066" t="s">
        <v>57</v>
      </c>
      <c r="M9066" t="s">
        <v>57</v>
      </c>
      <c r="N9066">
        <v>2</v>
      </c>
      <c r="O9066">
        <v>6</v>
      </c>
      <c r="P9066">
        <v>25</v>
      </c>
      <c r="Q9066">
        <v>3.1</v>
      </c>
      <c r="R9066">
        <v>2010</v>
      </c>
      <c r="S9066">
        <v>12</v>
      </c>
      <c r="T9066">
        <v>18</v>
      </c>
      <c r="U9066" s="1">
        <v>40530</v>
      </c>
      <c r="V9066" s="5">
        <f>Main[[#This Row],[Average_Cost_for_two]] * VLOOKUP(Main[[#This Row],[Currency]],'Currency'!A:B,2,FALSE)</f>
        <v>25</v>
      </c>
      <c r="W9066" s="5" t="str">
        <f>IF(Main[[#This Row],[Avg_Cost_USD]]&lt;10,"Low",
IF(Main[[#This Row],[Avg_Cost_USD]]&lt;=30,"Medium","High"))</f>
        <v>Medium</v>
      </c>
    </row>
    <row r="9067" spans="1:23" x14ac:dyDescent="0.3">
      <c r="A9067">
        <v>17066603</v>
      </c>
      <c r="B9067" t="s">
        <v>9730</v>
      </c>
      <c r="C9067">
        <v>216</v>
      </c>
      <c r="D9067" t="s">
        <v>310</v>
      </c>
      <c r="E9067" t="s">
        <v>9165</v>
      </c>
      <c r="F9067">
        <v>-81.357219000000001</v>
      </c>
      <c r="G9067">
        <v>28.597366000000001</v>
      </c>
      <c r="H9067" t="s">
        <v>9731</v>
      </c>
      <c r="I9067" t="s">
        <v>20</v>
      </c>
      <c r="J9067" t="s">
        <v>57</v>
      </c>
      <c r="K9067" t="s">
        <v>57</v>
      </c>
      <c r="L9067" t="s">
        <v>57</v>
      </c>
      <c r="M9067" t="s">
        <v>57</v>
      </c>
      <c r="N9067">
        <v>2</v>
      </c>
      <c r="O9067">
        <v>432</v>
      </c>
      <c r="P9067">
        <v>25</v>
      </c>
      <c r="Q9067">
        <v>3.6</v>
      </c>
      <c r="R9067">
        <v>2015</v>
      </c>
      <c r="S9067">
        <v>12</v>
      </c>
      <c r="T9067">
        <v>8</v>
      </c>
      <c r="U9067" s="1">
        <v>42346</v>
      </c>
      <c r="V9067" s="5">
        <f>Main[[#This Row],[Average_Cost_for_two]] * VLOOKUP(Main[[#This Row],[Currency]],'Currency'!A:B,2,FALSE)</f>
        <v>25</v>
      </c>
      <c r="W9067" s="5" t="str">
        <f>IF(Main[[#This Row],[Avg_Cost_USD]]&lt;10,"Low",
IF(Main[[#This Row],[Avg_Cost_USD]]&lt;=30,"Medium","High"))</f>
        <v>Medium</v>
      </c>
    </row>
    <row r="9068" spans="1:23" x14ac:dyDescent="0.3">
      <c r="A9068">
        <v>17582670</v>
      </c>
      <c r="B9068" t="s">
        <v>9732</v>
      </c>
      <c r="C9068">
        <v>216</v>
      </c>
      <c r="D9068" t="s">
        <v>9082</v>
      </c>
      <c r="E9068" t="s">
        <v>9082</v>
      </c>
      <c r="F9068">
        <v>-112.443213</v>
      </c>
      <c r="G9068">
        <v>42.860024000000003</v>
      </c>
      <c r="H9068" t="s">
        <v>9733</v>
      </c>
      <c r="I9068" t="s">
        <v>20</v>
      </c>
      <c r="J9068" t="s">
        <v>57</v>
      </c>
      <c r="K9068" t="s">
        <v>57</v>
      </c>
      <c r="L9068" t="s">
        <v>57</v>
      </c>
      <c r="M9068" t="s">
        <v>57</v>
      </c>
      <c r="N9068">
        <v>2</v>
      </c>
      <c r="O9068">
        <v>191</v>
      </c>
      <c r="P9068">
        <v>25</v>
      </c>
      <c r="Q9068">
        <v>3.7</v>
      </c>
      <c r="R9068">
        <v>2015</v>
      </c>
      <c r="S9068">
        <v>12</v>
      </c>
      <c r="T9068">
        <v>14</v>
      </c>
      <c r="U9068" s="1">
        <v>42352</v>
      </c>
      <c r="V9068" s="5">
        <f>Main[[#This Row],[Average_Cost_for_two]] * VLOOKUP(Main[[#This Row],[Currency]],'Currency'!A:B,2,FALSE)</f>
        <v>25</v>
      </c>
      <c r="W9068" s="5" t="str">
        <f>IF(Main[[#This Row],[Avg_Cost_USD]]&lt;10,"Low",
IF(Main[[#This Row],[Avg_Cost_USD]]&lt;=30,"Medium","High"))</f>
        <v>Medium</v>
      </c>
    </row>
    <row r="9069" spans="1:23" x14ac:dyDescent="0.3">
      <c r="A9069">
        <v>17096140</v>
      </c>
      <c r="B9069" t="s">
        <v>9734</v>
      </c>
      <c r="C9069">
        <v>216</v>
      </c>
      <c r="D9069" t="s">
        <v>1027</v>
      </c>
      <c r="E9069" t="s">
        <v>9735</v>
      </c>
      <c r="F9069">
        <v>-82.762624000000002</v>
      </c>
      <c r="G9069">
        <v>27.960760000000001</v>
      </c>
      <c r="H9069" t="s">
        <v>9736</v>
      </c>
      <c r="I9069" t="s">
        <v>20</v>
      </c>
      <c r="J9069" t="s">
        <v>57</v>
      </c>
      <c r="K9069" t="s">
        <v>57</v>
      </c>
      <c r="L9069" t="s">
        <v>57</v>
      </c>
      <c r="M9069" t="s">
        <v>57</v>
      </c>
      <c r="N9069">
        <v>2</v>
      </c>
      <c r="O9069">
        <v>1321</v>
      </c>
      <c r="P9069">
        <v>25</v>
      </c>
      <c r="Q9069">
        <v>4.5999999999999996</v>
      </c>
      <c r="R9069">
        <v>2011</v>
      </c>
      <c r="S9069">
        <v>12</v>
      </c>
      <c r="T9069">
        <v>28</v>
      </c>
      <c r="U9069" s="1">
        <v>40905</v>
      </c>
      <c r="V9069" s="5">
        <f>Main[[#This Row],[Average_Cost_for_two]] * VLOOKUP(Main[[#This Row],[Currency]],'Currency'!A:B,2,FALSE)</f>
        <v>25</v>
      </c>
      <c r="W9069" s="5" t="str">
        <f>IF(Main[[#This Row],[Avg_Cost_USD]]&lt;10,"Low",
IF(Main[[#This Row],[Avg_Cost_USD]]&lt;=30,"Medium","High"))</f>
        <v>Medium</v>
      </c>
    </row>
    <row r="9070" spans="1:23" x14ac:dyDescent="0.3">
      <c r="A9070">
        <v>17678148</v>
      </c>
      <c r="B9070" t="s">
        <v>9737</v>
      </c>
      <c r="C9070">
        <v>216</v>
      </c>
      <c r="D9070" t="s">
        <v>1032</v>
      </c>
      <c r="E9070" t="s">
        <v>1032</v>
      </c>
      <c r="F9070">
        <v>-83.286799999999999</v>
      </c>
      <c r="G9070">
        <v>30.867999999999999</v>
      </c>
      <c r="H9070" t="s">
        <v>1351</v>
      </c>
      <c r="I9070" t="s">
        <v>20</v>
      </c>
      <c r="J9070" t="s">
        <v>57</v>
      </c>
      <c r="K9070" t="s">
        <v>57</v>
      </c>
      <c r="L9070" t="s">
        <v>57</v>
      </c>
      <c r="M9070" t="s">
        <v>57</v>
      </c>
      <c r="N9070">
        <v>2</v>
      </c>
      <c r="O9070">
        <v>199</v>
      </c>
      <c r="P9070">
        <v>25</v>
      </c>
      <c r="Q9070">
        <v>3.8</v>
      </c>
      <c r="R9070">
        <v>2012</v>
      </c>
      <c r="S9070">
        <v>12</v>
      </c>
      <c r="T9070">
        <v>3</v>
      </c>
      <c r="U9070" s="1">
        <v>41246</v>
      </c>
      <c r="V9070" s="5">
        <f>Main[[#This Row],[Average_Cost_for_two]] * VLOOKUP(Main[[#This Row],[Currency]],'Currency'!A:B,2,FALSE)</f>
        <v>25</v>
      </c>
      <c r="W9070" s="5" t="str">
        <f>IF(Main[[#This Row],[Avg_Cost_USD]]&lt;10,"Low",
IF(Main[[#This Row],[Avg_Cost_USD]]&lt;=30,"Medium","High"))</f>
        <v>Medium</v>
      </c>
    </row>
    <row r="9071" spans="1:23" x14ac:dyDescent="0.3">
      <c r="A9071">
        <v>17696871</v>
      </c>
      <c r="B9071" t="s">
        <v>9738</v>
      </c>
      <c r="C9071">
        <v>216</v>
      </c>
      <c r="D9071" t="s">
        <v>9266</v>
      </c>
      <c r="E9071" t="s">
        <v>9267</v>
      </c>
      <c r="F9071">
        <v>-92.450699999999998</v>
      </c>
      <c r="G9071">
        <v>42.546399999999998</v>
      </c>
      <c r="H9071" t="s">
        <v>9739</v>
      </c>
      <c r="I9071" t="s">
        <v>20</v>
      </c>
      <c r="J9071" t="s">
        <v>57</v>
      </c>
      <c r="K9071" t="s">
        <v>57</v>
      </c>
      <c r="L9071" t="s">
        <v>57</v>
      </c>
      <c r="M9071" t="s">
        <v>57</v>
      </c>
      <c r="N9071">
        <v>2</v>
      </c>
      <c r="O9071">
        <v>134</v>
      </c>
      <c r="P9071">
        <v>25</v>
      </c>
      <c r="Q9071">
        <v>3.7</v>
      </c>
      <c r="R9071">
        <v>2016</v>
      </c>
      <c r="S9071">
        <v>12</v>
      </c>
      <c r="T9071">
        <v>3</v>
      </c>
      <c r="U9071" s="1">
        <v>42707</v>
      </c>
      <c r="V9071" s="5">
        <f>Main[[#This Row],[Average_Cost_for_two]] * VLOOKUP(Main[[#This Row],[Currency]],'Currency'!A:B,2,FALSE)</f>
        <v>25</v>
      </c>
      <c r="W9071" s="5" t="str">
        <f>IF(Main[[#This Row],[Avg_Cost_USD]]&lt;10,"Low",
IF(Main[[#This Row],[Avg_Cost_USD]]&lt;=30,"Medium","High"))</f>
        <v>Medium</v>
      </c>
    </row>
    <row r="9072" spans="1:23" x14ac:dyDescent="0.3">
      <c r="A9072">
        <v>17696920</v>
      </c>
      <c r="B9072" t="s">
        <v>9740</v>
      </c>
      <c r="C9072">
        <v>216</v>
      </c>
      <c r="D9072" t="s">
        <v>9266</v>
      </c>
      <c r="E9072" t="s">
        <v>9267</v>
      </c>
      <c r="F9072">
        <v>-92.444000000000003</v>
      </c>
      <c r="G9072">
        <v>42.521900000000002</v>
      </c>
      <c r="H9072" t="s">
        <v>9500</v>
      </c>
      <c r="I9072" t="s">
        <v>20</v>
      </c>
      <c r="J9072" t="s">
        <v>57</v>
      </c>
      <c r="K9072" t="s">
        <v>57</v>
      </c>
      <c r="L9072" t="s">
        <v>57</v>
      </c>
      <c r="M9072" t="s">
        <v>57</v>
      </c>
      <c r="N9072">
        <v>2</v>
      </c>
      <c r="O9072">
        <v>80</v>
      </c>
      <c r="P9072">
        <v>25</v>
      </c>
      <c r="Q9072">
        <v>3.6</v>
      </c>
      <c r="R9072">
        <v>2010</v>
      </c>
      <c r="S9072">
        <v>12</v>
      </c>
      <c r="T9072">
        <v>13</v>
      </c>
      <c r="U9072" s="1">
        <v>40525</v>
      </c>
      <c r="V9072" s="5">
        <f>Main[[#This Row],[Average_Cost_for_two]] * VLOOKUP(Main[[#This Row],[Currency]],'Currency'!A:B,2,FALSE)</f>
        <v>25</v>
      </c>
      <c r="W9072" s="5" t="str">
        <f>IF(Main[[#This Row],[Avg_Cost_USD]]&lt;10,"Low",
IF(Main[[#This Row],[Avg_Cost_USD]]&lt;=30,"Medium","High"))</f>
        <v>Medium</v>
      </c>
    </row>
    <row r="9073" spans="1:23" x14ac:dyDescent="0.3">
      <c r="A9073">
        <v>17303646</v>
      </c>
      <c r="B9073" t="s">
        <v>9741</v>
      </c>
      <c r="C9073">
        <v>216</v>
      </c>
      <c r="D9073" t="s">
        <v>1040</v>
      </c>
      <c r="E9073" t="s">
        <v>1040</v>
      </c>
      <c r="F9073">
        <v>-116.2625</v>
      </c>
      <c r="G9073">
        <v>43.619199999999999</v>
      </c>
      <c r="H9073" t="s">
        <v>296</v>
      </c>
      <c r="I9073" t="s">
        <v>20</v>
      </c>
      <c r="J9073" t="s">
        <v>57</v>
      </c>
      <c r="K9073" t="s">
        <v>57</v>
      </c>
      <c r="L9073" t="s">
        <v>57</v>
      </c>
      <c r="M9073" t="s">
        <v>57</v>
      </c>
      <c r="N9073">
        <v>2</v>
      </c>
      <c r="O9073">
        <v>550</v>
      </c>
      <c r="P9073">
        <v>25</v>
      </c>
      <c r="Q9073">
        <v>4.0999999999999996</v>
      </c>
      <c r="R9073">
        <v>2011</v>
      </c>
      <c r="S9073">
        <v>11</v>
      </c>
      <c r="T9073">
        <v>12</v>
      </c>
      <c r="U9073" s="1">
        <v>40859</v>
      </c>
      <c r="V9073" s="5">
        <f>Main[[#This Row],[Average_Cost_for_two]] * VLOOKUP(Main[[#This Row],[Currency]],'Currency'!A:B,2,FALSE)</f>
        <v>25</v>
      </c>
      <c r="W9073" s="5" t="str">
        <f>IF(Main[[#This Row],[Avg_Cost_USD]]&lt;10,"Low",
IF(Main[[#This Row],[Avg_Cost_USD]]&lt;=30,"Medium","High"))</f>
        <v>Medium</v>
      </c>
    </row>
    <row r="9074" spans="1:23" x14ac:dyDescent="0.3">
      <c r="A9074">
        <v>17316374</v>
      </c>
      <c r="B9074" t="s">
        <v>9742</v>
      </c>
      <c r="C9074">
        <v>216</v>
      </c>
      <c r="D9074" t="s">
        <v>9146</v>
      </c>
      <c r="E9074" t="s">
        <v>9147</v>
      </c>
      <c r="F9074">
        <v>-91.531400000000005</v>
      </c>
      <c r="G9074">
        <v>41.6648</v>
      </c>
      <c r="H9074" t="s">
        <v>296</v>
      </c>
      <c r="I9074" t="s">
        <v>20</v>
      </c>
      <c r="J9074" t="s">
        <v>57</v>
      </c>
      <c r="K9074" t="s">
        <v>57</v>
      </c>
      <c r="L9074" t="s">
        <v>57</v>
      </c>
      <c r="M9074" t="s">
        <v>57</v>
      </c>
      <c r="N9074">
        <v>2</v>
      </c>
      <c r="O9074">
        <v>485</v>
      </c>
      <c r="P9074">
        <v>25</v>
      </c>
      <c r="Q9074">
        <v>4.3</v>
      </c>
      <c r="R9074">
        <v>2014</v>
      </c>
      <c r="S9074">
        <v>11</v>
      </c>
      <c r="T9074">
        <v>6</v>
      </c>
      <c r="U9074" s="1">
        <v>41949</v>
      </c>
      <c r="V9074" s="5">
        <f>Main[[#This Row],[Average_Cost_for_two]] * VLOOKUP(Main[[#This Row],[Currency]],'Currency'!A:B,2,FALSE)</f>
        <v>25</v>
      </c>
      <c r="W9074" s="5" t="str">
        <f>IF(Main[[#This Row],[Avg_Cost_USD]]&lt;10,"Low",
IF(Main[[#This Row],[Avg_Cost_USD]]&lt;=30,"Medium","High"))</f>
        <v>Medium</v>
      </c>
    </row>
    <row r="9075" spans="1:23" x14ac:dyDescent="0.3">
      <c r="A9075">
        <v>18453427</v>
      </c>
      <c r="B9075" t="s">
        <v>9743</v>
      </c>
      <c r="C9075">
        <v>216</v>
      </c>
      <c r="D9075" t="s">
        <v>1084</v>
      </c>
      <c r="E9075" t="s">
        <v>1084</v>
      </c>
      <c r="F9075">
        <v>-90.594664519999995</v>
      </c>
      <c r="G9075">
        <v>41.522536340000002</v>
      </c>
      <c r="H9075" t="s">
        <v>9744</v>
      </c>
      <c r="I9075" t="s">
        <v>20</v>
      </c>
      <c r="J9075" t="s">
        <v>57</v>
      </c>
      <c r="K9075" t="s">
        <v>57</v>
      </c>
      <c r="L9075" t="s">
        <v>57</v>
      </c>
      <c r="M9075" t="s">
        <v>57</v>
      </c>
      <c r="N9075">
        <v>2</v>
      </c>
      <c r="O9075">
        <v>2</v>
      </c>
      <c r="P9075">
        <v>25</v>
      </c>
      <c r="Q9075">
        <v>1</v>
      </c>
      <c r="R9075">
        <v>2014</v>
      </c>
      <c r="S9075">
        <v>11</v>
      </c>
      <c r="T9075">
        <v>3</v>
      </c>
      <c r="U9075" s="1">
        <v>41946</v>
      </c>
      <c r="V9075" s="5">
        <f>Main[[#This Row],[Average_Cost_for_two]] * VLOOKUP(Main[[#This Row],[Currency]],'Currency'!A:B,2,FALSE)</f>
        <v>25</v>
      </c>
      <c r="W9075" s="5" t="str">
        <f>IF(Main[[#This Row],[Avg_Cost_USD]]&lt;10,"Low",
IF(Main[[#This Row],[Avg_Cost_USD]]&lt;=30,"Medium","High"))</f>
        <v>Medium</v>
      </c>
    </row>
    <row r="9076" spans="1:23" x14ac:dyDescent="0.3">
      <c r="A9076">
        <v>17258552</v>
      </c>
      <c r="B9076" t="s">
        <v>9745</v>
      </c>
      <c r="C9076">
        <v>216</v>
      </c>
      <c r="D9076" t="s">
        <v>1089</v>
      </c>
      <c r="E9076" t="s">
        <v>9746</v>
      </c>
      <c r="F9076">
        <v>-93.772032999999993</v>
      </c>
      <c r="G9076">
        <v>41.615082999999998</v>
      </c>
      <c r="H9076" t="s">
        <v>9088</v>
      </c>
      <c r="I9076" t="s">
        <v>20</v>
      </c>
      <c r="J9076" t="s">
        <v>57</v>
      </c>
      <c r="K9076" t="s">
        <v>57</v>
      </c>
      <c r="L9076" t="s">
        <v>57</v>
      </c>
      <c r="M9076" t="s">
        <v>57</v>
      </c>
      <c r="N9076">
        <v>2</v>
      </c>
      <c r="O9076">
        <v>308</v>
      </c>
      <c r="P9076">
        <v>25</v>
      </c>
      <c r="Q9076">
        <v>3.8</v>
      </c>
      <c r="R9076">
        <v>2013</v>
      </c>
      <c r="S9076">
        <v>11</v>
      </c>
      <c r="T9076">
        <v>8</v>
      </c>
      <c r="U9076" s="1">
        <v>41586</v>
      </c>
      <c r="V9076" s="5">
        <f>Main[[#This Row],[Average_Cost_for_two]] * VLOOKUP(Main[[#This Row],[Currency]],'Currency'!A:B,2,FALSE)</f>
        <v>25</v>
      </c>
      <c r="W9076" s="5" t="str">
        <f>IF(Main[[#This Row],[Avg_Cost_USD]]&lt;10,"Low",
IF(Main[[#This Row],[Avg_Cost_USD]]&lt;=30,"Medium","High"))</f>
        <v>Medium</v>
      </c>
    </row>
    <row r="9077" spans="1:23" x14ac:dyDescent="0.3">
      <c r="A9077">
        <v>17342799</v>
      </c>
      <c r="B9077" t="s">
        <v>9747</v>
      </c>
      <c r="C9077">
        <v>216</v>
      </c>
      <c r="D9077" t="s">
        <v>1063</v>
      </c>
      <c r="E9077" t="s">
        <v>1063</v>
      </c>
      <c r="F9077">
        <v>-90.664028999999999</v>
      </c>
      <c r="G9077">
        <v>42.495688999999999</v>
      </c>
      <c r="H9077" t="s">
        <v>357</v>
      </c>
      <c r="I9077" t="s">
        <v>20</v>
      </c>
      <c r="J9077" t="s">
        <v>57</v>
      </c>
      <c r="K9077" t="s">
        <v>57</v>
      </c>
      <c r="L9077" t="s">
        <v>57</v>
      </c>
      <c r="M9077" t="s">
        <v>57</v>
      </c>
      <c r="N9077">
        <v>2</v>
      </c>
      <c r="O9077">
        <v>58</v>
      </c>
      <c r="P9077">
        <v>25</v>
      </c>
      <c r="Q9077">
        <v>3.4</v>
      </c>
      <c r="R9077">
        <v>2011</v>
      </c>
      <c r="S9077">
        <v>11</v>
      </c>
      <c r="T9077">
        <v>18</v>
      </c>
      <c r="U9077" s="1">
        <v>40865</v>
      </c>
      <c r="V9077" s="5">
        <f>Main[[#This Row],[Average_Cost_for_two]] * VLOOKUP(Main[[#This Row],[Currency]],'Currency'!A:B,2,FALSE)</f>
        <v>25</v>
      </c>
      <c r="W9077" s="5" t="str">
        <f>IF(Main[[#This Row],[Avg_Cost_USD]]&lt;10,"Low",
IF(Main[[#This Row],[Avg_Cost_USD]]&lt;=30,"Medium","High"))</f>
        <v>Medium</v>
      </c>
    </row>
    <row r="9078" spans="1:23" x14ac:dyDescent="0.3">
      <c r="A9078">
        <v>17501315</v>
      </c>
      <c r="B9078" t="s">
        <v>9748</v>
      </c>
      <c r="C9078">
        <v>216</v>
      </c>
      <c r="D9078" t="s">
        <v>1058</v>
      </c>
      <c r="E9078" t="s">
        <v>9189</v>
      </c>
      <c r="F9078">
        <v>-83.662420999999995</v>
      </c>
      <c r="G9078">
        <v>32.556873000000003</v>
      </c>
      <c r="H9078" t="s">
        <v>9749</v>
      </c>
      <c r="I9078" t="s">
        <v>20</v>
      </c>
      <c r="J9078" t="s">
        <v>57</v>
      </c>
      <c r="K9078" t="s">
        <v>57</v>
      </c>
      <c r="L9078" t="s">
        <v>57</v>
      </c>
      <c r="M9078" t="s">
        <v>57</v>
      </c>
      <c r="N9078">
        <v>2</v>
      </c>
      <c r="O9078">
        <v>243</v>
      </c>
      <c r="P9078">
        <v>25</v>
      </c>
      <c r="Q9078">
        <v>3.7</v>
      </c>
      <c r="R9078">
        <v>2017</v>
      </c>
      <c r="S9078">
        <v>11</v>
      </c>
      <c r="T9078">
        <v>24</v>
      </c>
      <c r="U9078" s="1">
        <v>43063</v>
      </c>
      <c r="V9078" s="5">
        <f>Main[[#This Row],[Average_Cost_for_two]] * VLOOKUP(Main[[#This Row],[Currency]],'Currency'!A:B,2,FALSE)</f>
        <v>25</v>
      </c>
      <c r="W9078" s="5" t="str">
        <f>IF(Main[[#This Row],[Avg_Cost_USD]]&lt;10,"Low",
IF(Main[[#This Row],[Avg_Cost_USD]]&lt;=30,"Medium","High"))</f>
        <v>Medium</v>
      </c>
    </row>
    <row r="9079" spans="1:23" x14ac:dyDescent="0.3">
      <c r="A9079">
        <v>17064031</v>
      </c>
      <c r="B9079" t="s">
        <v>9750</v>
      </c>
      <c r="C9079">
        <v>216</v>
      </c>
      <c r="D9079" t="s">
        <v>310</v>
      </c>
      <c r="E9079" t="s">
        <v>9165</v>
      </c>
      <c r="F9079">
        <v>-81.322631000000001</v>
      </c>
      <c r="G9079">
        <v>28.601088000000001</v>
      </c>
      <c r="H9079" t="s">
        <v>9751</v>
      </c>
      <c r="I9079" t="s">
        <v>20</v>
      </c>
      <c r="J9079" t="s">
        <v>57</v>
      </c>
      <c r="K9079" t="s">
        <v>57</v>
      </c>
      <c r="L9079" t="s">
        <v>57</v>
      </c>
      <c r="M9079" t="s">
        <v>57</v>
      </c>
      <c r="N9079">
        <v>2</v>
      </c>
      <c r="O9079">
        <v>1412</v>
      </c>
      <c r="P9079">
        <v>25</v>
      </c>
      <c r="Q9079">
        <v>4.7</v>
      </c>
      <c r="R9079">
        <v>2013</v>
      </c>
      <c r="S9079">
        <v>11</v>
      </c>
      <c r="T9079">
        <v>13</v>
      </c>
      <c r="U9079" s="1">
        <v>41591</v>
      </c>
      <c r="V9079" s="5">
        <f>Main[[#This Row],[Average_Cost_for_two]] * VLOOKUP(Main[[#This Row],[Currency]],'Currency'!A:B,2,FALSE)</f>
        <v>25</v>
      </c>
      <c r="W9079" s="5" t="str">
        <f>IF(Main[[#This Row],[Avg_Cost_USD]]&lt;10,"Low",
IF(Main[[#This Row],[Avg_Cost_USD]]&lt;=30,"Medium","High"))</f>
        <v>Medium</v>
      </c>
    </row>
    <row r="9080" spans="1:23" x14ac:dyDescent="0.3">
      <c r="A9080">
        <v>17093273</v>
      </c>
      <c r="B9080" t="s">
        <v>9752</v>
      </c>
      <c r="C9080">
        <v>216</v>
      </c>
      <c r="D9080" t="s">
        <v>1027</v>
      </c>
      <c r="E9080" t="s">
        <v>1028</v>
      </c>
      <c r="F9080">
        <v>-82.483124000000004</v>
      </c>
      <c r="G9080">
        <v>27.935039</v>
      </c>
      <c r="H9080" t="s">
        <v>1463</v>
      </c>
      <c r="I9080" t="s">
        <v>20</v>
      </c>
      <c r="J9080" t="s">
        <v>57</v>
      </c>
      <c r="K9080" t="s">
        <v>57</v>
      </c>
      <c r="L9080" t="s">
        <v>57</v>
      </c>
      <c r="M9080" t="s">
        <v>57</v>
      </c>
      <c r="N9080">
        <v>2</v>
      </c>
      <c r="O9080">
        <v>803</v>
      </c>
      <c r="P9080">
        <v>25</v>
      </c>
      <c r="Q9080">
        <v>4.4000000000000004</v>
      </c>
      <c r="R9080">
        <v>2015</v>
      </c>
      <c r="S9080">
        <v>11</v>
      </c>
      <c r="T9080">
        <v>15</v>
      </c>
      <c r="U9080" s="1">
        <v>42323</v>
      </c>
      <c r="V9080" s="5">
        <f>Main[[#This Row],[Average_Cost_for_two]] * VLOOKUP(Main[[#This Row],[Currency]],'Currency'!A:B,2,FALSE)</f>
        <v>25</v>
      </c>
      <c r="W9080" s="5" t="str">
        <f>IF(Main[[#This Row],[Avg_Cost_USD]]&lt;10,"Low",
IF(Main[[#This Row],[Avg_Cost_USD]]&lt;=30,"Medium","High"))</f>
        <v>Medium</v>
      </c>
    </row>
    <row r="9081" spans="1:23" x14ac:dyDescent="0.3">
      <c r="A9081">
        <v>17678218</v>
      </c>
      <c r="B9081" t="s">
        <v>9753</v>
      </c>
      <c r="C9081">
        <v>216</v>
      </c>
      <c r="D9081" t="s">
        <v>1032</v>
      </c>
      <c r="E9081" t="s">
        <v>1032</v>
      </c>
      <c r="F9081">
        <v>-83.332796000000002</v>
      </c>
      <c r="G9081">
        <v>30.897086999999999</v>
      </c>
      <c r="H9081" t="s">
        <v>9471</v>
      </c>
      <c r="I9081" t="s">
        <v>20</v>
      </c>
      <c r="J9081" t="s">
        <v>57</v>
      </c>
      <c r="K9081" t="s">
        <v>57</v>
      </c>
      <c r="L9081" t="s">
        <v>57</v>
      </c>
      <c r="M9081" t="s">
        <v>57</v>
      </c>
      <c r="N9081">
        <v>2</v>
      </c>
      <c r="O9081">
        <v>575</v>
      </c>
      <c r="P9081">
        <v>25</v>
      </c>
      <c r="Q9081">
        <v>4.0999999999999996</v>
      </c>
      <c r="R9081">
        <v>2010</v>
      </c>
      <c r="S9081">
        <v>11</v>
      </c>
      <c r="T9081">
        <v>12</v>
      </c>
      <c r="U9081" s="1">
        <v>40494</v>
      </c>
      <c r="V9081" s="5">
        <f>Main[[#This Row],[Average_Cost_for_two]] * VLOOKUP(Main[[#This Row],[Currency]],'Currency'!A:B,2,FALSE)</f>
        <v>25</v>
      </c>
      <c r="W9081" s="5" t="str">
        <f>IF(Main[[#This Row],[Avg_Cost_USD]]&lt;10,"Low",
IF(Main[[#This Row],[Avg_Cost_USD]]&lt;=30,"Medium","High"))</f>
        <v>Medium</v>
      </c>
    </row>
    <row r="9082" spans="1:23" x14ac:dyDescent="0.3">
      <c r="A9082">
        <v>17696957</v>
      </c>
      <c r="B9082" t="s">
        <v>9754</v>
      </c>
      <c r="C9082">
        <v>216</v>
      </c>
      <c r="D9082" t="s">
        <v>9266</v>
      </c>
      <c r="E9082" t="s">
        <v>9267</v>
      </c>
      <c r="F9082">
        <v>-92.445723000000001</v>
      </c>
      <c r="G9082">
        <v>42.534889999999997</v>
      </c>
      <c r="H9082" t="s">
        <v>9341</v>
      </c>
      <c r="I9082" t="s">
        <v>20</v>
      </c>
      <c r="J9082" t="s">
        <v>57</v>
      </c>
      <c r="K9082" t="s">
        <v>57</v>
      </c>
      <c r="L9082" t="s">
        <v>57</v>
      </c>
      <c r="M9082" t="s">
        <v>57</v>
      </c>
      <c r="N9082">
        <v>2</v>
      </c>
      <c r="O9082">
        <v>89</v>
      </c>
      <c r="P9082">
        <v>25</v>
      </c>
      <c r="Q9082">
        <v>3.6</v>
      </c>
      <c r="R9082">
        <v>2014</v>
      </c>
      <c r="S9082">
        <v>11</v>
      </c>
      <c r="T9082">
        <v>19</v>
      </c>
      <c r="U9082" s="1">
        <v>41962</v>
      </c>
      <c r="V9082" s="5">
        <f>Main[[#This Row],[Average_Cost_for_two]] * VLOOKUP(Main[[#This Row],[Currency]],'Currency'!A:B,2,FALSE)</f>
        <v>25</v>
      </c>
      <c r="W9082" s="5" t="str">
        <f>IF(Main[[#This Row],[Avg_Cost_USD]]&lt;10,"Low",
IF(Main[[#This Row],[Avg_Cost_USD]]&lt;=30,"Medium","High"))</f>
        <v>Medium</v>
      </c>
    </row>
    <row r="9083" spans="1:23" x14ac:dyDescent="0.3">
      <c r="A9083">
        <v>17284404</v>
      </c>
      <c r="B9083" t="s">
        <v>9755</v>
      </c>
      <c r="C9083">
        <v>216</v>
      </c>
      <c r="D9083" t="s">
        <v>1067</v>
      </c>
      <c r="E9083" t="s">
        <v>1067</v>
      </c>
      <c r="F9083">
        <v>-84.221535000000003</v>
      </c>
      <c r="G9083">
        <v>31.610386999999999</v>
      </c>
      <c r="H9083" t="s">
        <v>9383</v>
      </c>
      <c r="I9083" t="s">
        <v>20</v>
      </c>
      <c r="J9083" t="s">
        <v>57</v>
      </c>
      <c r="K9083" t="s">
        <v>57</v>
      </c>
      <c r="L9083" t="s">
        <v>57</v>
      </c>
      <c r="M9083" t="s">
        <v>57</v>
      </c>
      <c r="N9083">
        <v>2</v>
      </c>
      <c r="O9083">
        <v>35</v>
      </c>
      <c r="P9083">
        <v>25</v>
      </c>
      <c r="Q9083">
        <v>3.3</v>
      </c>
      <c r="R9083">
        <v>2011</v>
      </c>
      <c r="S9083">
        <v>10</v>
      </c>
      <c r="T9083">
        <v>19</v>
      </c>
      <c r="U9083" s="1">
        <v>40835</v>
      </c>
      <c r="V9083" s="5">
        <f>Main[[#This Row],[Average_Cost_for_two]] * VLOOKUP(Main[[#This Row],[Currency]],'Currency'!A:B,2,FALSE)</f>
        <v>25</v>
      </c>
      <c r="W9083" s="5" t="str">
        <f>IF(Main[[#This Row],[Avg_Cost_USD]]&lt;10,"Low",
IF(Main[[#This Row],[Avg_Cost_USD]]&lt;=30,"Medium","High"))</f>
        <v>Medium</v>
      </c>
    </row>
    <row r="9084" spans="1:23" x14ac:dyDescent="0.3">
      <c r="A9084">
        <v>17342576</v>
      </c>
      <c r="B9084" t="s">
        <v>9756</v>
      </c>
      <c r="C9084">
        <v>216</v>
      </c>
      <c r="D9084" t="s">
        <v>1063</v>
      </c>
      <c r="E9084" t="s">
        <v>1063</v>
      </c>
      <c r="F9084">
        <v>-90.664599999999993</v>
      </c>
      <c r="G9084">
        <v>42.504300000000001</v>
      </c>
      <c r="H9084" t="s">
        <v>1463</v>
      </c>
      <c r="I9084" t="s">
        <v>20</v>
      </c>
      <c r="J9084" t="s">
        <v>57</v>
      </c>
      <c r="K9084" t="s">
        <v>57</v>
      </c>
      <c r="L9084" t="s">
        <v>57</v>
      </c>
      <c r="M9084" t="s">
        <v>57</v>
      </c>
      <c r="N9084">
        <v>2</v>
      </c>
      <c r="O9084">
        <v>48</v>
      </c>
      <c r="P9084">
        <v>25</v>
      </c>
      <c r="Q9084">
        <v>3.6</v>
      </c>
      <c r="R9084">
        <v>2014</v>
      </c>
      <c r="S9084">
        <v>10</v>
      </c>
      <c r="T9084">
        <v>12</v>
      </c>
      <c r="U9084" s="1">
        <v>41924</v>
      </c>
      <c r="V9084" s="5">
        <f>Main[[#This Row],[Average_Cost_for_two]] * VLOOKUP(Main[[#This Row],[Currency]],'Currency'!A:B,2,FALSE)</f>
        <v>25</v>
      </c>
      <c r="W9084" s="5" t="str">
        <f>IF(Main[[#This Row],[Avg_Cost_USD]]&lt;10,"Low",
IF(Main[[#This Row],[Avg_Cost_USD]]&lt;=30,"Medium","High"))</f>
        <v>Medium</v>
      </c>
    </row>
    <row r="9085" spans="1:23" x14ac:dyDescent="0.3">
      <c r="A9085">
        <v>17582700</v>
      </c>
      <c r="B9085" t="s">
        <v>9757</v>
      </c>
      <c r="C9085">
        <v>216</v>
      </c>
      <c r="D9085" t="s">
        <v>9082</v>
      </c>
      <c r="E9085" t="s">
        <v>9082</v>
      </c>
      <c r="F9085">
        <v>-112.45201299999999</v>
      </c>
      <c r="G9085">
        <v>42.882449999999999</v>
      </c>
      <c r="H9085" t="s">
        <v>9758</v>
      </c>
      <c r="I9085" t="s">
        <v>20</v>
      </c>
      <c r="J9085" t="s">
        <v>57</v>
      </c>
      <c r="K9085" t="s">
        <v>57</v>
      </c>
      <c r="L9085" t="s">
        <v>57</v>
      </c>
      <c r="M9085" t="s">
        <v>57</v>
      </c>
      <c r="N9085">
        <v>2</v>
      </c>
      <c r="O9085">
        <v>132</v>
      </c>
      <c r="P9085">
        <v>25</v>
      </c>
      <c r="Q9085">
        <v>3.6</v>
      </c>
      <c r="R9085">
        <v>2011</v>
      </c>
      <c r="S9085">
        <v>10</v>
      </c>
      <c r="T9085">
        <v>6</v>
      </c>
      <c r="U9085" s="1">
        <v>40822</v>
      </c>
      <c r="V9085" s="5">
        <f>Main[[#This Row],[Average_Cost_for_two]] * VLOOKUP(Main[[#This Row],[Currency]],'Currency'!A:B,2,FALSE)</f>
        <v>25</v>
      </c>
      <c r="W9085" s="5" t="str">
        <f>IF(Main[[#This Row],[Avg_Cost_USD]]&lt;10,"Low",
IF(Main[[#This Row],[Avg_Cost_USD]]&lt;=30,"Medium","High"))</f>
        <v>Medium</v>
      </c>
    </row>
    <row r="9086" spans="1:23" x14ac:dyDescent="0.3">
      <c r="A9086">
        <v>17582682</v>
      </c>
      <c r="B9086" t="s">
        <v>9759</v>
      </c>
      <c r="C9086">
        <v>216</v>
      </c>
      <c r="D9086" t="s">
        <v>9082</v>
      </c>
      <c r="E9086" t="s">
        <v>9082</v>
      </c>
      <c r="F9086">
        <v>-112.45010600000001</v>
      </c>
      <c r="G9086">
        <v>42.861871000000001</v>
      </c>
      <c r="H9086" t="s">
        <v>9760</v>
      </c>
      <c r="I9086" t="s">
        <v>20</v>
      </c>
      <c r="J9086" t="s">
        <v>57</v>
      </c>
      <c r="K9086" t="s">
        <v>57</v>
      </c>
      <c r="L9086" t="s">
        <v>57</v>
      </c>
      <c r="M9086" t="s">
        <v>57</v>
      </c>
      <c r="N9086">
        <v>2</v>
      </c>
      <c r="O9086">
        <v>162</v>
      </c>
      <c r="P9086">
        <v>25</v>
      </c>
      <c r="Q9086">
        <v>3.7</v>
      </c>
      <c r="R9086">
        <v>2012</v>
      </c>
      <c r="S9086">
        <v>10</v>
      </c>
      <c r="T9086">
        <v>15</v>
      </c>
      <c r="U9086" s="1">
        <v>41197</v>
      </c>
      <c r="V9086" s="5">
        <f>Main[[#This Row],[Average_Cost_for_two]] * VLOOKUP(Main[[#This Row],[Currency]],'Currency'!A:B,2,FALSE)</f>
        <v>25</v>
      </c>
      <c r="W9086" s="5" t="str">
        <f>IF(Main[[#This Row],[Avg_Cost_USD]]&lt;10,"Low",
IF(Main[[#This Row],[Avg_Cost_USD]]&lt;=30,"Medium","High"))</f>
        <v>Medium</v>
      </c>
    </row>
    <row r="9087" spans="1:23" x14ac:dyDescent="0.3">
      <c r="A9087">
        <v>17559793</v>
      </c>
      <c r="B9087" t="s">
        <v>9761</v>
      </c>
      <c r="C9087">
        <v>216</v>
      </c>
      <c r="D9087" t="s">
        <v>9762</v>
      </c>
      <c r="E9087" t="s">
        <v>9762</v>
      </c>
      <c r="F9087">
        <v>-124.175346</v>
      </c>
      <c r="G9087">
        <v>43.678998</v>
      </c>
      <c r="H9087" t="s">
        <v>9218</v>
      </c>
      <c r="I9087" t="s">
        <v>20</v>
      </c>
      <c r="J9087" t="s">
        <v>57</v>
      </c>
      <c r="K9087" t="s">
        <v>57</v>
      </c>
      <c r="L9087" t="s">
        <v>57</v>
      </c>
      <c r="M9087" t="s">
        <v>57</v>
      </c>
      <c r="N9087">
        <v>2</v>
      </c>
      <c r="O9087">
        <v>16</v>
      </c>
      <c r="P9087">
        <v>25</v>
      </c>
      <c r="Q9087">
        <v>3.2</v>
      </c>
      <c r="R9087">
        <v>2015</v>
      </c>
      <c r="S9087">
        <v>10</v>
      </c>
      <c r="T9087">
        <v>1</v>
      </c>
      <c r="U9087" s="1">
        <v>42278</v>
      </c>
      <c r="V9087" s="5">
        <f>Main[[#This Row],[Average_Cost_for_two]] * VLOOKUP(Main[[#This Row],[Currency]],'Currency'!A:B,2,FALSE)</f>
        <v>25</v>
      </c>
      <c r="W9087" s="5" t="str">
        <f>IF(Main[[#This Row],[Avg_Cost_USD]]&lt;10,"Low",
IF(Main[[#This Row],[Avg_Cost_USD]]&lt;=30,"Medium","High"))</f>
        <v>Medium</v>
      </c>
    </row>
    <row r="9088" spans="1:23" x14ac:dyDescent="0.3">
      <c r="A9088">
        <v>16659169</v>
      </c>
      <c r="B9088" t="s">
        <v>9763</v>
      </c>
      <c r="C9088">
        <v>37</v>
      </c>
      <c r="D9088" t="s">
        <v>9764</v>
      </c>
      <c r="E9088" t="s">
        <v>9764</v>
      </c>
      <c r="F9088">
        <v>-82.188438000000005</v>
      </c>
      <c r="G9088">
        <v>42.397683000000001</v>
      </c>
      <c r="H9088" t="s">
        <v>1203</v>
      </c>
      <c r="I9088" t="s">
        <v>20</v>
      </c>
      <c r="J9088" t="s">
        <v>57</v>
      </c>
      <c r="K9088" t="s">
        <v>57</v>
      </c>
      <c r="L9088" t="s">
        <v>57</v>
      </c>
      <c r="M9088" t="s">
        <v>57</v>
      </c>
      <c r="N9088">
        <v>2</v>
      </c>
      <c r="O9088">
        <v>176</v>
      </c>
      <c r="P9088">
        <v>25</v>
      </c>
      <c r="Q9088">
        <v>3.7</v>
      </c>
      <c r="R9088">
        <v>2013</v>
      </c>
      <c r="S9088">
        <v>9</v>
      </c>
      <c r="T9088">
        <v>10</v>
      </c>
      <c r="U9088" s="1">
        <v>41527</v>
      </c>
      <c r="V9088" s="5">
        <f>Main[[#This Row],[Average_Cost_for_two]] * VLOOKUP(Main[[#This Row],[Currency]],'Currency'!A:B,2,FALSE)</f>
        <v>25</v>
      </c>
      <c r="W9088" s="5" t="str">
        <f>IF(Main[[#This Row],[Avg_Cost_USD]]&lt;10,"Low",
IF(Main[[#This Row],[Avg_Cost_USD]]&lt;=30,"Medium","High"))</f>
        <v>Medium</v>
      </c>
    </row>
    <row r="9089" spans="1:23" x14ac:dyDescent="0.3">
      <c r="A9089">
        <v>16613507</v>
      </c>
      <c r="B9089" t="s">
        <v>9765</v>
      </c>
      <c r="C9089">
        <v>14</v>
      </c>
      <c r="D9089" t="s">
        <v>9766</v>
      </c>
      <c r="E9089" t="s">
        <v>9766</v>
      </c>
      <c r="F9089">
        <v>152.87714729999999</v>
      </c>
      <c r="G9089">
        <v>-26.652133200000002</v>
      </c>
      <c r="H9089" t="s">
        <v>9767</v>
      </c>
      <c r="I9089" t="s">
        <v>20</v>
      </c>
      <c r="J9089" t="s">
        <v>57</v>
      </c>
      <c r="K9089" t="s">
        <v>57</v>
      </c>
      <c r="L9089" t="s">
        <v>57</v>
      </c>
      <c r="M9089" t="s">
        <v>57</v>
      </c>
      <c r="N9089">
        <v>3</v>
      </c>
      <c r="O9089">
        <v>37</v>
      </c>
      <c r="P9089">
        <v>30</v>
      </c>
      <c r="Q9089">
        <v>3.5</v>
      </c>
      <c r="R9089">
        <v>2012</v>
      </c>
      <c r="S9089">
        <v>9</v>
      </c>
      <c r="T9089">
        <v>25</v>
      </c>
      <c r="U9089" s="1">
        <v>41177</v>
      </c>
      <c r="V9089" s="5">
        <f>Main[[#This Row],[Average_Cost_for_two]] * VLOOKUP(Main[[#This Row],[Currency]],'Currency'!A:B,2,FALSE)</f>
        <v>30</v>
      </c>
      <c r="W9089" s="5" t="str">
        <f>IF(Main[[#This Row],[Avg_Cost_USD]]&lt;10,"Low",
IF(Main[[#This Row],[Avg_Cost_USD]]&lt;=30,"Medium","High"))</f>
        <v>Medium</v>
      </c>
    </row>
    <row r="9090" spans="1:23" x14ac:dyDescent="0.3">
      <c r="A9090">
        <v>16609169</v>
      </c>
      <c r="B9090" t="s">
        <v>9768</v>
      </c>
      <c r="C9090">
        <v>14</v>
      </c>
      <c r="D9090" t="s">
        <v>9769</v>
      </c>
      <c r="E9090" t="s">
        <v>9769</v>
      </c>
      <c r="F9090">
        <v>117.91716599999999</v>
      </c>
      <c r="G9090">
        <v>-35.025860999999999</v>
      </c>
      <c r="H9090" t="s">
        <v>9770</v>
      </c>
      <c r="I9090" t="s">
        <v>20</v>
      </c>
      <c r="J9090" t="s">
        <v>57</v>
      </c>
      <c r="K9090" t="s">
        <v>57</v>
      </c>
      <c r="L9090" t="s">
        <v>57</v>
      </c>
      <c r="M9090" t="s">
        <v>57</v>
      </c>
      <c r="N9090">
        <v>3</v>
      </c>
      <c r="O9090">
        <v>176</v>
      </c>
      <c r="P9090">
        <v>30</v>
      </c>
      <c r="Q9090">
        <v>3.8</v>
      </c>
      <c r="R9090">
        <v>2013</v>
      </c>
      <c r="S9090">
        <v>9</v>
      </c>
      <c r="T9090">
        <v>10</v>
      </c>
      <c r="U9090" s="1">
        <v>41527</v>
      </c>
      <c r="V9090" s="5">
        <f>Main[[#This Row],[Average_Cost_for_two]] * VLOOKUP(Main[[#This Row],[Currency]],'Currency'!A:B,2,FALSE)</f>
        <v>30</v>
      </c>
      <c r="W9090" s="5" t="str">
        <f>IF(Main[[#This Row],[Avg_Cost_USD]]&lt;10,"Low",
IF(Main[[#This Row],[Avg_Cost_USD]]&lt;=30,"Medium","High"))</f>
        <v>Medium</v>
      </c>
    </row>
    <row r="9091" spans="1:23" x14ac:dyDescent="0.3">
      <c r="A9091">
        <v>18483446</v>
      </c>
      <c r="B9091" t="s">
        <v>9771</v>
      </c>
      <c r="C9091">
        <v>184</v>
      </c>
      <c r="D9091" t="s">
        <v>10</v>
      </c>
      <c r="E9091" t="s">
        <v>9772</v>
      </c>
      <c r="F9091">
        <v>103.84825410000001</v>
      </c>
      <c r="G9091">
        <v>1.2819700000000001</v>
      </c>
      <c r="H9091" t="s">
        <v>378</v>
      </c>
      <c r="I9091" t="s">
        <v>20</v>
      </c>
      <c r="J9091" t="s">
        <v>57</v>
      </c>
      <c r="K9091" t="s">
        <v>57</v>
      </c>
      <c r="L9091" t="s">
        <v>57</v>
      </c>
      <c r="M9091" t="s">
        <v>57</v>
      </c>
      <c r="N9091">
        <v>3</v>
      </c>
      <c r="O9091">
        <v>35</v>
      </c>
      <c r="P9091">
        <v>40</v>
      </c>
      <c r="Q9091">
        <v>3.9</v>
      </c>
      <c r="R9091">
        <v>2011</v>
      </c>
      <c r="S9091">
        <v>9</v>
      </c>
      <c r="T9091">
        <v>20</v>
      </c>
      <c r="U9091" s="1">
        <v>40806</v>
      </c>
      <c r="V9091" s="5">
        <f>Main[[#This Row],[Average_Cost_for_two]] * VLOOKUP(Main[[#This Row],[Currency]],'Currency'!A:B,2,FALSE)</f>
        <v>40</v>
      </c>
      <c r="W9091" s="5" t="str">
        <f>IF(Main[[#This Row],[Avg_Cost_USD]]&lt;10,"Low",
IF(Main[[#This Row],[Avg_Cost_USD]]&lt;=30,"Medium","High"))</f>
        <v>High</v>
      </c>
    </row>
    <row r="9092" spans="1:23" x14ac:dyDescent="0.3">
      <c r="A9092">
        <v>16611114</v>
      </c>
      <c r="B9092" t="s">
        <v>9773</v>
      </c>
      <c r="C9092">
        <v>14</v>
      </c>
      <c r="D9092" t="s">
        <v>9774</v>
      </c>
      <c r="E9092" t="s">
        <v>9774</v>
      </c>
      <c r="F9092">
        <v>151.66887919999999</v>
      </c>
      <c r="G9092">
        <v>-30.5147169</v>
      </c>
      <c r="H9092" t="s">
        <v>9775</v>
      </c>
      <c r="I9092" t="s">
        <v>20</v>
      </c>
      <c r="J9092" t="s">
        <v>57</v>
      </c>
      <c r="K9092" t="s">
        <v>57</v>
      </c>
      <c r="L9092" t="s">
        <v>57</v>
      </c>
      <c r="M9092" t="s">
        <v>57</v>
      </c>
      <c r="N9092">
        <v>2</v>
      </c>
      <c r="O9092">
        <v>25</v>
      </c>
      <c r="P9092">
        <v>20</v>
      </c>
      <c r="Q9092">
        <v>3.5</v>
      </c>
      <c r="R9092">
        <v>2016</v>
      </c>
      <c r="S9092">
        <v>8</v>
      </c>
      <c r="T9092">
        <v>27</v>
      </c>
      <c r="U9092" s="1">
        <v>42609</v>
      </c>
      <c r="V9092" s="5">
        <f>Main[[#This Row],[Average_Cost_for_two]] * VLOOKUP(Main[[#This Row],[Currency]],'Currency'!A:B,2,FALSE)</f>
        <v>20</v>
      </c>
      <c r="W9092" s="5" t="str">
        <f>IF(Main[[#This Row],[Avg_Cost_USD]]&lt;10,"Low",
IF(Main[[#This Row],[Avg_Cost_USD]]&lt;=30,"Medium","High"))</f>
        <v>Medium</v>
      </c>
    </row>
    <row r="9093" spans="1:23" x14ac:dyDescent="0.3">
      <c r="A9093">
        <v>16604358</v>
      </c>
      <c r="B9093" t="s">
        <v>9776</v>
      </c>
      <c r="C9093">
        <v>14</v>
      </c>
      <c r="D9093" t="s">
        <v>9777</v>
      </c>
      <c r="E9093" t="s">
        <v>9777</v>
      </c>
      <c r="F9093">
        <v>144.1387014</v>
      </c>
      <c r="G9093">
        <v>-37.3123267</v>
      </c>
      <c r="H9093" t="s">
        <v>9778</v>
      </c>
      <c r="I9093" t="s">
        <v>20</v>
      </c>
      <c r="J9093" t="s">
        <v>57</v>
      </c>
      <c r="K9093" t="s">
        <v>57</v>
      </c>
      <c r="L9093" t="s">
        <v>57</v>
      </c>
      <c r="M9093" t="s">
        <v>57</v>
      </c>
      <c r="N9093">
        <v>2</v>
      </c>
      <c r="O9093">
        <v>192</v>
      </c>
      <c r="P9093">
        <v>20</v>
      </c>
      <c r="Q9093">
        <v>3.8</v>
      </c>
      <c r="R9093">
        <v>2012</v>
      </c>
      <c r="S9093">
        <v>8</v>
      </c>
      <c r="T9093">
        <v>4</v>
      </c>
      <c r="U9093" s="1">
        <v>41125</v>
      </c>
      <c r="V9093" s="5">
        <f>Main[[#This Row],[Average_Cost_for_two]] * VLOOKUP(Main[[#This Row],[Currency]],'Currency'!A:B,2,FALSE)</f>
        <v>20</v>
      </c>
      <c r="W9093" s="5" t="str">
        <f>IF(Main[[#This Row],[Avg_Cost_USD]]&lt;10,"Low",
IF(Main[[#This Row],[Avg_Cost_USD]]&lt;=30,"Medium","High"))</f>
        <v>Medium</v>
      </c>
    </row>
    <row r="9094" spans="1:23" x14ac:dyDescent="0.3">
      <c r="A9094">
        <v>16668008</v>
      </c>
      <c r="B9094" t="s">
        <v>9779</v>
      </c>
      <c r="C9094">
        <v>37</v>
      </c>
      <c r="D9094" t="s">
        <v>9780</v>
      </c>
      <c r="E9094" t="s">
        <v>9780</v>
      </c>
      <c r="F9094">
        <v>-102.4613173</v>
      </c>
      <c r="G9094">
        <v>51.210682400000003</v>
      </c>
      <c r="H9094" t="s">
        <v>1218</v>
      </c>
      <c r="I9094" t="s">
        <v>20</v>
      </c>
      <c r="J9094" t="s">
        <v>57</v>
      </c>
      <c r="K9094" t="s">
        <v>57</v>
      </c>
      <c r="L9094" t="s">
        <v>57</v>
      </c>
      <c r="M9094" t="s">
        <v>57</v>
      </c>
      <c r="N9094">
        <v>2</v>
      </c>
      <c r="O9094">
        <v>26</v>
      </c>
      <c r="P9094">
        <v>25</v>
      </c>
      <c r="Q9094">
        <v>3.3</v>
      </c>
      <c r="R9094">
        <v>2017</v>
      </c>
      <c r="S9094">
        <v>8</v>
      </c>
      <c r="T9094">
        <v>9</v>
      </c>
      <c r="U9094" s="1">
        <v>42956</v>
      </c>
      <c r="V9094" s="5">
        <f>Main[[#This Row],[Average_Cost_for_two]] * VLOOKUP(Main[[#This Row],[Currency]],'Currency'!A:B,2,FALSE)</f>
        <v>25</v>
      </c>
      <c r="W9094" s="5" t="str">
        <f>IF(Main[[#This Row],[Avg_Cost_USD]]&lt;10,"Low",
IF(Main[[#This Row],[Avg_Cost_USD]]&lt;=30,"Medium","High"))</f>
        <v>Medium</v>
      </c>
    </row>
    <row r="9095" spans="1:23" x14ac:dyDescent="0.3">
      <c r="A9095">
        <v>16604911</v>
      </c>
      <c r="B9095" t="s">
        <v>9781</v>
      </c>
      <c r="C9095">
        <v>14</v>
      </c>
      <c r="D9095" t="s">
        <v>9782</v>
      </c>
      <c r="E9095" t="s">
        <v>9782</v>
      </c>
      <c r="F9095">
        <v>146.68585200000001</v>
      </c>
      <c r="G9095">
        <v>-36.360439</v>
      </c>
      <c r="H9095" t="s">
        <v>9110</v>
      </c>
      <c r="I9095" t="s">
        <v>20</v>
      </c>
      <c r="J9095" t="s">
        <v>57</v>
      </c>
      <c r="K9095" t="s">
        <v>57</v>
      </c>
      <c r="L9095" t="s">
        <v>57</v>
      </c>
      <c r="M9095" t="s">
        <v>57</v>
      </c>
      <c r="N9095">
        <v>2</v>
      </c>
      <c r="O9095">
        <v>237</v>
      </c>
      <c r="P9095">
        <v>20</v>
      </c>
      <c r="Q9095">
        <v>4.5999999999999996</v>
      </c>
      <c r="R9095">
        <v>2016</v>
      </c>
      <c r="S9095">
        <v>7</v>
      </c>
      <c r="T9095">
        <v>19</v>
      </c>
      <c r="U9095" s="1">
        <v>42570</v>
      </c>
      <c r="V9095" s="5">
        <f>Main[[#This Row],[Average_Cost_for_two]] * VLOOKUP(Main[[#This Row],[Currency]],'Currency'!A:B,2,FALSE)</f>
        <v>20</v>
      </c>
      <c r="W9095" s="5" t="str">
        <f>IF(Main[[#This Row],[Avg_Cost_USD]]&lt;10,"Low",
IF(Main[[#This Row],[Avg_Cost_USD]]&lt;=30,"Medium","High"))</f>
        <v>Medium</v>
      </c>
    </row>
    <row r="9096" spans="1:23" x14ac:dyDescent="0.3">
      <c r="A9096">
        <v>16643459</v>
      </c>
      <c r="B9096" t="s">
        <v>9783</v>
      </c>
      <c r="C9096">
        <v>37</v>
      </c>
      <c r="D9096" t="s">
        <v>9784</v>
      </c>
      <c r="E9096" t="s">
        <v>9784</v>
      </c>
      <c r="F9096">
        <v>-110.7746994</v>
      </c>
      <c r="G9096">
        <v>52.008288899999997</v>
      </c>
      <c r="H9096" t="s">
        <v>9785</v>
      </c>
      <c r="I9096" t="s">
        <v>20</v>
      </c>
      <c r="J9096" t="s">
        <v>57</v>
      </c>
      <c r="K9096" t="s">
        <v>57</v>
      </c>
      <c r="L9096" t="s">
        <v>57</v>
      </c>
      <c r="M9096" t="s">
        <v>57</v>
      </c>
      <c r="N9096">
        <v>2</v>
      </c>
      <c r="O9096">
        <v>6</v>
      </c>
      <c r="P9096">
        <v>25</v>
      </c>
      <c r="Q9096">
        <v>3</v>
      </c>
      <c r="R9096">
        <v>2011</v>
      </c>
      <c r="S9096">
        <v>7</v>
      </c>
      <c r="T9096">
        <v>11</v>
      </c>
      <c r="U9096" s="1">
        <v>40735</v>
      </c>
      <c r="V9096" s="5">
        <f>Main[[#This Row],[Average_Cost_for_two]] * VLOOKUP(Main[[#This Row],[Currency]],'Currency'!A:B,2,FALSE)</f>
        <v>25</v>
      </c>
      <c r="W9096" s="5" t="str">
        <f>IF(Main[[#This Row],[Avg_Cost_USD]]&lt;10,"Low",
IF(Main[[#This Row],[Avg_Cost_USD]]&lt;=30,"Medium","High"))</f>
        <v>Medium</v>
      </c>
    </row>
    <row r="9097" spans="1:23" x14ac:dyDescent="0.3">
      <c r="A9097">
        <v>16611498</v>
      </c>
      <c r="B9097" t="s">
        <v>9786</v>
      </c>
      <c r="C9097">
        <v>14</v>
      </c>
      <c r="D9097" t="s">
        <v>9787</v>
      </c>
      <c r="E9097" t="s">
        <v>9787</v>
      </c>
      <c r="F9097">
        <v>151.55847499999999</v>
      </c>
      <c r="G9097">
        <v>-32.728096999999998</v>
      </c>
      <c r="H9097" t="s">
        <v>9788</v>
      </c>
      <c r="I9097" t="s">
        <v>20</v>
      </c>
      <c r="J9097" t="s">
        <v>57</v>
      </c>
      <c r="K9097" t="s">
        <v>57</v>
      </c>
      <c r="L9097" t="s">
        <v>57</v>
      </c>
      <c r="M9097" t="s">
        <v>57</v>
      </c>
      <c r="N9097">
        <v>2</v>
      </c>
      <c r="O9097">
        <v>18</v>
      </c>
      <c r="P9097">
        <v>20</v>
      </c>
      <c r="Q9097">
        <v>3.6</v>
      </c>
      <c r="R9097">
        <v>2010</v>
      </c>
      <c r="S9097">
        <v>7</v>
      </c>
      <c r="T9097">
        <v>23</v>
      </c>
      <c r="U9097" s="1">
        <v>40382</v>
      </c>
      <c r="V9097" s="5">
        <f>Main[[#This Row],[Average_Cost_for_two]] * VLOOKUP(Main[[#This Row],[Currency]],'Currency'!A:B,2,FALSE)</f>
        <v>20</v>
      </c>
      <c r="W9097" s="5" t="str">
        <f>IF(Main[[#This Row],[Avg_Cost_USD]]&lt;10,"Low",
IF(Main[[#This Row],[Avg_Cost_USD]]&lt;=30,"Medium","High"))</f>
        <v>Medium</v>
      </c>
    </row>
    <row r="9098" spans="1:23" x14ac:dyDescent="0.3">
      <c r="A9098">
        <v>18483082</v>
      </c>
      <c r="B9098" t="s">
        <v>9789</v>
      </c>
      <c r="C9098">
        <v>184</v>
      </c>
      <c r="D9098" t="s">
        <v>10</v>
      </c>
      <c r="E9098" t="s">
        <v>9790</v>
      </c>
      <c r="F9098">
        <v>103.8581813</v>
      </c>
      <c r="G9098">
        <v>1.3030346479999999</v>
      </c>
      <c r="H9098" t="s">
        <v>9791</v>
      </c>
      <c r="I9098" t="s">
        <v>20</v>
      </c>
      <c r="J9098" t="s">
        <v>57</v>
      </c>
      <c r="K9098" t="s">
        <v>57</v>
      </c>
      <c r="L9098" t="s">
        <v>57</v>
      </c>
      <c r="M9098" t="s">
        <v>57</v>
      </c>
      <c r="N9098">
        <v>3</v>
      </c>
      <c r="O9098">
        <v>28</v>
      </c>
      <c r="P9098">
        <v>50</v>
      </c>
      <c r="Q9098">
        <v>3.8</v>
      </c>
      <c r="R9098">
        <v>2017</v>
      </c>
      <c r="S9098">
        <v>7</v>
      </c>
      <c r="T9098">
        <v>25</v>
      </c>
      <c r="U9098" s="1">
        <v>42941</v>
      </c>
      <c r="V9098" s="5">
        <f>Main[[#This Row],[Average_Cost_for_two]] * VLOOKUP(Main[[#This Row],[Currency]],'Currency'!A:B,2,FALSE)</f>
        <v>50</v>
      </c>
      <c r="W9098" s="5" t="str">
        <f>IF(Main[[#This Row],[Avg_Cost_USD]]&lt;10,"Low",
IF(Main[[#This Row],[Avg_Cost_USD]]&lt;=30,"Medium","High"))</f>
        <v>High</v>
      </c>
    </row>
    <row r="9099" spans="1:23" x14ac:dyDescent="0.3">
      <c r="A9099">
        <v>16608059</v>
      </c>
      <c r="B9099" t="s">
        <v>9792</v>
      </c>
      <c r="C9099">
        <v>14</v>
      </c>
      <c r="D9099" t="s">
        <v>9793</v>
      </c>
      <c r="E9099" t="s">
        <v>9793</v>
      </c>
      <c r="F9099">
        <v>138.96606399999999</v>
      </c>
      <c r="G9099">
        <v>-34.519618999999999</v>
      </c>
      <c r="H9099" t="s">
        <v>9794</v>
      </c>
      <c r="I9099" t="s">
        <v>20</v>
      </c>
      <c r="J9099" t="s">
        <v>57</v>
      </c>
      <c r="K9099" t="s">
        <v>57</v>
      </c>
      <c r="L9099" t="s">
        <v>57</v>
      </c>
      <c r="M9099" t="s">
        <v>57</v>
      </c>
      <c r="N9099">
        <v>3</v>
      </c>
      <c r="O9099">
        <v>339</v>
      </c>
      <c r="P9099">
        <v>30</v>
      </c>
      <c r="Q9099">
        <v>4.4000000000000004</v>
      </c>
      <c r="R9099">
        <v>2015</v>
      </c>
      <c r="S9099">
        <v>7</v>
      </c>
      <c r="T9099">
        <v>3</v>
      </c>
      <c r="U9099" s="1">
        <v>42188</v>
      </c>
      <c r="V9099" s="5">
        <f>Main[[#This Row],[Average_Cost_for_two]] * VLOOKUP(Main[[#This Row],[Currency]],'Currency'!A:B,2,FALSE)</f>
        <v>30</v>
      </c>
      <c r="W9099" s="5" t="str">
        <f>IF(Main[[#This Row],[Avg_Cost_USD]]&lt;10,"Low",
IF(Main[[#This Row],[Avg_Cost_USD]]&lt;=30,"Medium","High"))</f>
        <v>Medium</v>
      </c>
    </row>
    <row r="9100" spans="1:23" x14ac:dyDescent="0.3">
      <c r="A9100">
        <v>16612028</v>
      </c>
      <c r="B9100" t="s">
        <v>9795</v>
      </c>
      <c r="C9100">
        <v>14</v>
      </c>
      <c r="D9100" t="s">
        <v>9796</v>
      </c>
      <c r="E9100" t="s">
        <v>9796</v>
      </c>
      <c r="F9100">
        <v>153.59333100000001</v>
      </c>
      <c r="G9100">
        <v>-28.862663000000001</v>
      </c>
      <c r="H9100" t="s">
        <v>301</v>
      </c>
      <c r="I9100" t="s">
        <v>20</v>
      </c>
      <c r="J9100" t="s">
        <v>57</v>
      </c>
      <c r="K9100" t="s">
        <v>57</v>
      </c>
      <c r="L9100" t="s">
        <v>57</v>
      </c>
      <c r="M9100" t="s">
        <v>57</v>
      </c>
      <c r="N9100">
        <v>2</v>
      </c>
      <c r="O9100">
        <v>56</v>
      </c>
      <c r="P9100">
        <v>20</v>
      </c>
      <c r="Q9100">
        <v>4.0999999999999996</v>
      </c>
      <c r="R9100">
        <v>2018</v>
      </c>
      <c r="S9100">
        <v>6</v>
      </c>
      <c r="T9100">
        <v>28</v>
      </c>
      <c r="U9100" s="1">
        <v>43279</v>
      </c>
      <c r="V9100" s="5">
        <f>Main[[#This Row],[Average_Cost_for_two]] * VLOOKUP(Main[[#This Row],[Currency]],'Currency'!A:B,2,FALSE)</f>
        <v>20</v>
      </c>
      <c r="W9100" s="5" t="str">
        <f>IF(Main[[#This Row],[Avg_Cost_USD]]&lt;10,"Low",
IF(Main[[#This Row],[Avg_Cost_USD]]&lt;=30,"Medium","High"))</f>
        <v>Medium</v>
      </c>
    </row>
    <row r="9101" spans="1:23" x14ac:dyDescent="0.3">
      <c r="A9101">
        <v>16604896</v>
      </c>
      <c r="B9101" t="s">
        <v>9797</v>
      </c>
      <c r="C9101">
        <v>14</v>
      </c>
      <c r="D9101" t="s">
        <v>9777</v>
      </c>
      <c r="E9101" t="s">
        <v>9777</v>
      </c>
      <c r="F9101">
        <v>144.110062</v>
      </c>
      <c r="G9101">
        <v>-37.275494000000002</v>
      </c>
      <c r="H9101" t="s">
        <v>9798</v>
      </c>
      <c r="I9101" t="s">
        <v>20</v>
      </c>
      <c r="J9101" t="s">
        <v>57</v>
      </c>
      <c r="K9101" t="s">
        <v>57</v>
      </c>
      <c r="L9101" t="s">
        <v>57</v>
      </c>
      <c r="M9101" t="s">
        <v>57</v>
      </c>
      <c r="N9101">
        <v>1</v>
      </c>
      <c r="O9101">
        <v>93</v>
      </c>
      <c r="P9101">
        <v>7</v>
      </c>
      <c r="Q9101">
        <v>3.8</v>
      </c>
      <c r="R9101">
        <v>2013</v>
      </c>
      <c r="S9101">
        <v>6</v>
      </c>
      <c r="T9101">
        <v>13</v>
      </c>
      <c r="U9101" s="1">
        <v>41438</v>
      </c>
      <c r="V9101" s="5">
        <f>Main[[#This Row],[Average_Cost_for_two]] * VLOOKUP(Main[[#This Row],[Currency]],'Currency'!A:B,2,FALSE)</f>
        <v>7</v>
      </c>
      <c r="W9101" s="5" t="str">
        <f>IF(Main[[#This Row],[Avg_Cost_USD]]&lt;10,"Low",
IF(Main[[#This Row],[Avg_Cost_USD]]&lt;=30,"Medium","High"))</f>
        <v>Low</v>
      </c>
    </row>
    <row r="9102" spans="1:23" x14ac:dyDescent="0.3">
      <c r="A9102">
        <v>306198</v>
      </c>
      <c r="B9102" t="s">
        <v>9799</v>
      </c>
      <c r="C9102">
        <v>1</v>
      </c>
      <c r="D9102" t="s">
        <v>54</v>
      </c>
      <c r="E9102" t="s">
        <v>2088</v>
      </c>
      <c r="F9102">
        <v>77.196239800000001</v>
      </c>
      <c r="G9102">
        <v>28.598181</v>
      </c>
      <c r="H9102" t="s">
        <v>2238</v>
      </c>
      <c r="I9102" t="s">
        <v>19</v>
      </c>
      <c r="J9102" t="s">
        <v>61</v>
      </c>
      <c r="K9102" t="s">
        <v>57</v>
      </c>
      <c r="L9102" t="s">
        <v>57</v>
      </c>
      <c r="M9102" t="s">
        <v>57</v>
      </c>
      <c r="N9102">
        <v>4</v>
      </c>
      <c r="O9102">
        <v>609</v>
      </c>
      <c r="P9102">
        <v>2500</v>
      </c>
      <c r="Q9102">
        <v>4.4000000000000004</v>
      </c>
      <c r="R9102">
        <v>2013</v>
      </c>
      <c r="S9102">
        <v>7</v>
      </c>
      <c r="T9102">
        <v>12</v>
      </c>
      <c r="U9102" s="1">
        <v>41467</v>
      </c>
      <c r="V9102" s="5">
        <f>Main[[#This Row],[Average_Cost_for_two]] * VLOOKUP(Main[[#This Row],[Currency]],'Currency'!A:B,2,FALSE)</f>
        <v>30</v>
      </c>
      <c r="W9102" s="5" t="str">
        <f>IF(Main[[#This Row],[Avg_Cost_USD]]&lt;10,"Low",
IF(Main[[#This Row],[Avg_Cost_USD]]&lt;=30,"Medium","High"))</f>
        <v>Medium</v>
      </c>
    </row>
    <row r="9103" spans="1:23" x14ac:dyDescent="0.3">
      <c r="A9103">
        <v>18493989</v>
      </c>
      <c r="B9103" t="s">
        <v>9800</v>
      </c>
      <c r="C9103">
        <v>184</v>
      </c>
      <c r="D9103" t="s">
        <v>10</v>
      </c>
      <c r="E9103" t="s">
        <v>1384</v>
      </c>
      <c r="F9103">
        <v>103.8558665</v>
      </c>
      <c r="G9103">
        <v>1.289761964</v>
      </c>
      <c r="H9103" t="s">
        <v>9801</v>
      </c>
      <c r="I9103" t="s">
        <v>20</v>
      </c>
      <c r="J9103" t="s">
        <v>57</v>
      </c>
      <c r="K9103" t="s">
        <v>57</v>
      </c>
      <c r="L9103" t="s">
        <v>57</v>
      </c>
      <c r="M9103" t="s">
        <v>57</v>
      </c>
      <c r="N9103">
        <v>3</v>
      </c>
      <c r="O9103">
        <v>25</v>
      </c>
      <c r="P9103">
        <v>30</v>
      </c>
      <c r="Q9103">
        <v>3</v>
      </c>
      <c r="R9103">
        <v>2010</v>
      </c>
      <c r="S9103">
        <v>6</v>
      </c>
      <c r="T9103">
        <v>1</v>
      </c>
      <c r="U9103" s="1">
        <v>40330</v>
      </c>
      <c r="V9103" s="5">
        <f>Main[[#This Row],[Average_Cost_for_two]] * VLOOKUP(Main[[#This Row],[Currency]],'Currency'!A:B,2,FALSE)</f>
        <v>30</v>
      </c>
      <c r="W9103" s="5" t="str">
        <f>IF(Main[[#This Row],[Avg_Cost_USD]]&lt;10,"Low",
IF(Main[[#This Row],[Avg_Cost_USD]]&lt;=30,"Medium","High"))</f>
        <v>Medium</v>
      </c>
    </row>
    <row r="9104" spans="1:23" x14ac:dyDescent="0.3">
      <c r="A9104">
        <v>16608864</v>
      </c>
      <c r="B9104" t="s">
        <v>9802</v>
      </c>
      <c r="C9104">
        <v>14</v>
      </c>
      <c r="D9104" t="s">
        <v>9803</v>
      </c>
      <c r="E9104" t="s">
        <v>9803</v>
      </c>
      <c r="F9104">
        <v>115.98449239999999</v>
      </c>
      <c r="G9104">
        <v>-33.784526900000003</v>
      </c>
      <c r="H9104" t="s">
        <v>1260</v>
      </c>
      <c r="I9104" t="s">
        <v>20</v>
      </c>
      <c r="J9104" t="s">
        <v>57</v>
      </c>
      <c r="K9104" t="s">
        <v>57</v>
      </c>
      <c r="L9104" t="s">
        <v>57</v>
      </c>
      <c r="M9104" t="s">
        <v>57</v>
      </c>
      <c r="N9104">
        <v>2</v>
      </c>
      <c r="O9104">
        <v>21</v>
      </c>
      <c r="P9104">
        <v>20</v>
      </c>
      <c r="Q9104">
        <v>3.2</v>
      </c>
      <c r="R9104">
        <v>2015</v>
      </c>
      <c r="S9104">
        <v>5</v>
      </c>
      <c r="T9104">
        <v>27</v>
      </c>
      <c r="U9104" s="1">
        <v>42151</v>
      </c>
      <c r="V9104" s="5">
        <f>Main[[#This Row],[Average_Cost_for_two]] * VLOOKUP(Main[[#This Row],[Currency]],'Currency'!A:B,2,FALSE)</f>
        <v>20</v>
      </c>
      <c r="W9104" s="5" t="str">
        <f>IF(Main[[#This Row],[Avg_Cost_USD]]&lt;10,"Low",
IF(Main[[#This Row],[Avg_Cost_USD]]&lt;=30,"Medium","High"))</f>
        <v>Medium</v>
      </c>
    </row>
    <row r="9105" spans="1:23" x14ac:dyDescent="0.3">
      <c r="A9105">
        <v>5325</v>
      </c>
      <c r="B9105" t="s">
        <v>9804</v>
      </c>
      <c r="C9105">
        <v>1</v>
      </c>
      <c r="D9105" t="s">
        <v>54</v>
      </c>
      <c r="E9105" t="s">
        <v>1240</v>
      </c>
      <c r="F9105">
        <v>77.269617999999994</v>
      </c>
      <c r="G9105">
        <v>28.561053000000001</v>
      </c>
      <c r="H9105" t="s">
        <v>9805</v>
      </c>
      <c r="I9105" t="s">
        <v>19</v>
      </c>
      <c r="J9105" t="s">
        <v>61</v>
      </c>
      <c r="K9105" t="s">
        <v>57</v>
      </c>
      <c r="L9105" t="s">
        <v>57</v>
      </c>
      <c r="M9105" t="s">
        <v>57</v>
      </c>
      <c r="N9105">
        <v>4</v>
      </c>
      <c r="O9105">
        <v>111</v>
      </c>
      <c r="P9105">
        <v>2500</v>
      </c>
      <c r="Q9105">
        <v>3.7</v>
      </c>
      <c r="R9105">
        <v>2016</v>
      </c>
      <c r="S9105">
        <v>7</v>
      </c>
      <c r="T9105">
        <v>18</v>
      </c>
      <c r="U9105" s="1">
        <v>42569</v>
      </c>
      <c r="V9105" s="5">
        <f>Main[[#This Row],[Average_Cost_for_two]] * VLOOKUP(Main[[#This Row],[Currency]],'Currency'!A:B,2,FALSE)</f>
        <v>30</v>
      </c>
      <c r="W9105" s="5" t="str">
        <f>IF(Main[[#This Row],[Avg_Cost_USD]]&lt;10,"Low",
IF(Main[[#This Row],[Avg_Cost_USD]]&lt;=30,"Medium","High"))</f>
        <v>Medium</v>
      </c>
    </row>
    <row r="9106" spans="1:23" x14ac:dyDescent="0.3">
      <c r="A9106">
        <v>16605794</v>
      </c>
      <c r="B9106" t="s">
        <v>9806</v>
      </c>
      <c r="C9106">
        <v>14</v>
      </c>
      <c r="D9106" t="s">
        <v>9807</v>
      </c>
      <c r="E9106" t="s">
        <v>9807</v>
      </c>
      <c r="F9106">
        <v>147.99422469999999</v>
      </c>
      <c r="G9106">
        <v>-37.878386499999998</v>
      </c>
      <c r="H9106" t="s">
        <v>9788</v>
      </c>
      <c r="I9106" t="s">
        <v>20</v>
      </c>
      <c r="J9106" t="s">
        <v>57</v>
      </c>
      <c r="K9106" t="s">
        <v>57</v>
      </c>
      <c r="L9106" t="s">
        <v>57</v>
      </c>
      <c r="M9106" t="s">
        <v>57</v>
      </c>
      <c r="N9106">
        <v>1</v>
      </c>
      <c r="O9106">
        <v>97</v>
      </c>
      <c r="P9106">
        <v>7</v>
      </c>
      <c r="Q9106">
        <v>3.8</v>
      </c>
      <c r="R9106">
        <v>2017</v>
      </c>
      <c r="S9106">
        <v>4</v>
      </c>
      <c r="T9106">
        <v>5</v>
      </c>
      <c r="U9106" s="1">
        <v>42830</v>
      </c>
      <c r="V9106" s="5">
        <f>Main[[#This Row],[Average_Cost_for_two]] * VLOOKUP(Main[[#This Row],[Currency]],'Currency'!A:B,2,FALSE)</f>
        <v>7</v>
      </c>
      <c r="W9106" s="5" t="str">
        <f>IF(Main[[#This Row],[Avg_Cost_USD]]&lt;10,"Low",
IF(Main[[#This Row],[Avg_Cost_USD]]&lt;=30,"Medium","High"))</f>
        <v>Low</v>
      </c>
    </row>
    <row r="9107" spans="1:23" x14ac:dyDescent="0.3">
      <c r="A9107">
        <v>64</v>
      </c>
      <c r="B9107" t="s">
        <v>9808</v>
      </c>
      <c r="C9107">
        <v>1</v>
      </c>
      <c r="D9107" t="s">
        <v>54</v>
      </c>
      <c r="E9107" t="s">
        <v>1132</v>
      </c>
      <c r="F9107">
        <v>77.243186100000003</v>
      </c>
      <c r="G9107">
        <v>28.5342023</v>
      </c>
      <c r="H9107" t="s">
        <v>357</v>
      </c>
      <c r="I9107" t="s">
        <v>19</v>
      </c>
      <c r="J9107" t="s">
        <v>61</v>
      </c>
      <c r="K9107" t="s">
        <v>61</v>
      </c>
      <c r="L9107" t="s">
        <v>57</v>
      </c>
      <c r="M9107" t="s">
        <v>57</v>
      </c>
      <c r="N9107">
        <v>4</v>
      </c>
      <c r="O9107">
        <v>372</v>
      </c>
      <c r="P9107">
        <v>2500</v>
      </c>
      <c r="Q9107">
        <v>3.8</v>
      </c>
      <c r="R9107">
        <v>2010</v>
      </c>
      <c r="S9107">
        <v>5</v>
      </c>
      <c r="T9107">
        <v>22</v>
      </c>
      <c r="U9107" s="1">
        <v>40320</v>
      </c>
      <c r="V9107" s="5">
        <f>Main[[#This Row],[Average_Cost_for_two]] * VLOOKUP(Main[[#This Row],[Currency]],'Currency'!A:B,2,FALSE)</f>
        <v>30</v>
      </c>
      <c r="W9107" s="5" t="str">
        <f>IF(Main[[#This Row],[Avg_Cost_USD]]&lt;10,"Low",
IF(Main[[#This Row],[Avg_Cost_USD]]&lt;=30,"Medium","High"))</f>
        <v>Medium</v>
      </c>
    </row>
    <row r="9108" spans="1:23" x14ac:dyDescent="0.3">
      <c r="A9108">
        <v>16608483</v>
      </c>
      <c r="B9108" t="s">
        <v>9809</v>
      </c>
      <c r="C9108">
        <v>14</v>
      </c>
      <c r="D9108" t="s">
        <v>9810</v>
      </c>
      <c r="E9108" t="s">
        <v>9810</v>
      </c>
      <c r="F9108">
        <v>140.83740900000001</v>
      </c>
      <c r="G9108">
        <v>-37.379153000000002</v>
      </c>
      <c r="H9108" t="s">
        <v>9811</v>
      </c>
      <c r="I9108" t="s">
        <v>20</v>
      </c>
      <c r="J9108" t="s">
        <v>57</v>
      </c>
      <c r="K9108" t="s">
        <v>57</v>
      </c>
      <c r="L9108" t="s">
        <v>57</v>
      </c>
      <c r="M9108" t="s">
        <v>57</v>
      </c>
      <c r="N9108">
        <v>2</v>
      </c>
      <c r="O9108">
        <v>19</v>
      </c>
      <c r="P9108">
        <v>20</v>
      </c>
      <c r="Q9108">
        <v>3.4</v>
      </c>
      <c r="R9108">
        <v>2018</v>
      </c>
      <c r="S9108">
        <v>4</v>
      </c>
      <c r="T9108">
        <v>21</v>
      </c>
      <c r="U9108" s="1">
        <v>43211</v>
      </c>
      <c r="V9108" s="5">
        <f>Main[[#This Row],[Average_Cost_for_two]] * VLOOKUP(Main[[#This Row],[Currency]],'Currency'!A:B,2,FALSE)</f>
        <v>20</v>
      </c>
      <c r="W9108" s="5" t="str">
        <f>IF(Main[[#This Row],[Avg_Cost_USD]]&lt;10,"Low",
IF(Main[[#This Row],[Avg_Cost_USD]]&lt;=30,"Medium","High"))</f>
        <v>Medium</v>
      </c>
    </row>
    <row r="9109" spans="1:23" x14ac:dyDescent="0.3">
      <c r="A9109">
        <v>3264</v>
      </c>
      <c r="B9109" t="s">
        <v>9812</v>
      </c>
      <c r="C9109">
        <v>1</v>
      </c>
      <c r="D9109" t="s">
        <v>54</v>
      </c>
      <c r="E9109" t="s">
        <v>2479</v>
      </c>
      <c r="F9109">
        <v>77.185331000000005</v>
      </c>
      <c r="G9109">
        <v>28.569040000000001</v>
      </c>
      <c r="H9109" t="s">
        <v>378</v>
      </c>
      <c r="I9109" t="s">
        <v>19</v>
      </c>
      <c r="J9109" t="s">
        <v>61</v>
      </c>
      <c r="K9109" t="s">
        <v>57</v>
      </c>
      <c r="L9109" t="s">
        <v>57</v>
      </c>
      <c r="M9109" t="s">
        <v>57</v>
      </c>
      <c r="N9109">
        <v>4</v>
      </c>
      <c r="O9109">
        <v>49</v>
      </c>
      <c r="P9109">
        <v>2500</v>
      </c>
      <c r="Q9109">
        <v>3.6</v>
      </c>
      <c r="R9109">
        <v>2011</v>
      </c>
      <c r="S9109">
        <v>5</v>
      </c>
      <c r="T9109">
        <v>28</v>
      </c>
      <c r="U9109" s="1">
        <v>40691</v>
      </c>
      <c r="V9109" s="5">
        <f>Main[[#This Row],[Average_Cost_for_two]] * VLOOKUP(Main[[#This Row],[Currency]],'Currency'!A:B,2,FALSE)</f>
        <v>30</v>
      </c>
      <c r="W9109" s="5" t="str">
        <f>IF(Main[[#This Row],[Avg_Cost_USD]]&lt;10,"Low",
IF(Main[[#This Row],[Avg_Cost_USD]]&lt;=30,"Medium","High"))</f>
        <v>Medium</v>
      </c>
    </row>
    <row r="9110" spans="1:23" x14ac:dyDescent="0.3">
      <c r="A9110">
        <v>16608209</v>
      </c>
      <c r="B9110" t="s">
        <v>9813</v>
      </c>
      <c r="C9110">
        <v>14</v>
      </c>
      <c r="D9110" t="s">
        <v>9814</v>
      </c>
      <c r="E9110" t="s">
        <v>9814</v>
      </c>
      <c r="F9110">
        <v>138.62431599999999</v>
      </c>
      <c r="G9110">
        <v>-35.553660899999997</v>
      </c>
      <c r="H9110" t="s">
        <v>9815</v>
      </c>
      <c r="I9110" t="s">
        <v>20</v>
      </c>
      <c r="J9110" t="s">
        <v>57</v>
      </c>
      <c r="K9110" t="s">
        <v>57</v>
      </c>
      <c r="L9110" t="s">
        <v>57</v>
      </c>
      <c r="M9110" t="s">
        <v>57</v>
      </c>
      <c r="N9110">
        <v>2</v>
      </c>
      <c r="O9110">
        <v>96</v>
      </c>
      <c r="P9110">
        <v>20</v>
      </c>
      <c r="Q9110">
        <v>3.6</v>
      </c>
      <c r="R9110">
        <v>2015</v>
      </c>
      <c r="S9110">
        <v>4</v>
      </c>
      <c r="T9110">
        <v>24</v>
      </c>
      <c r="U9110" s="1">
        <v>42118</v>
      </c>
      <c r="V9110" s="5">
        <f>Main[[#This Row],[Average_Cost_for_two]] * VLOOKUP(Main[[#This Row],[Currency]],'Currency'!A:B,2,FALSE)</f>
        <v>20</v>
      </c>
      <c r="W9110" s="5" t="str">
        <f>IF(Main[[#This Row],[Avg_Cost_USD]]&lt;10,"Low",
IF(Main[[#This Row],[Avg_Cost_USD]]&lt;=30,"Medium","High"))</f>
        <v>Medium</v>
      </c>
    </row>
    <row r="9111" spans="1:23" x14ac:dyDescent="0.3">
      <c r="A9111">
        <v>16607969</v>
      </c>
      <c r="B9111" t="s">
        <v>9816</v>
      </c>
      <c r="C9111">
        <v>14</v>
      </c>
      <c r="D9111" t="s">
        <v>9817</v>
      </c>
      <c r="E9111" t="s">
        <v>9817</v>
      </c>
      <c r="F9111">
        <v>143.714315</v>
      </c>
      <c r="G9111">
        <v>-38.517291999999998</v>
      </c>
      <c r="H9111" t="s">
        <v>9818</v>
      </c>
      <c r="I9111" t="s">
        <v>20</v>
      </c>
      <c r="J9111" t="s">
        <v>57</v>
      </c>
      <c r="K9111" t="s">
        <v>57</v>
      </c>
      <c r="L9111" t="s">
        <v>57</v>
      </c>
      <c r="M9111" t="s">
        <v>57</v>
      </c>
      <c r="N9111">
        <v>2</v>
      </c>
      <c r="O9111">
        <v>29</v>
      </c>
      <c r="P9111">
        <v>20</v>
      </c>
      <c r="Q9111">
        <v>3.7</v>
      </c>
      <c r="R9111">
        <v>2013</v>
      </c>
      <c r="S9111">
        <v>3</v>
      </c>
      <c r="T9111">
        <v>8</v>
      </c>
      <c r="U9111" s="1">
        <v>41341</v>
      </c>
      <c r="V9111" s="5">
        <f>Main[[#This Row],[Average_Cost_for_two]] * VLOOKUP(Main[[#This Row],[Currency]],'Currency'!A:B,2,FALSE)</f>
        <v>20</v>
      </c>
      <c r="W9111" s="5" t="str">
        <f>IF(Main[[#This Row],[Avg_Cost_USD]]&lt;10,"Low",
IF(Main[[#This Row],[Avg_Cost_USD]]&lt;=30,"Medium","High"))</f>
        <v>Medium</v>
      </c>
    </row>
    <row r="9112" spans="1:23" x14ac:dyDescent="0.3">
      <c r="A9112">
        <v>4501</v>
      </c>
      <c r="B9112" t="s">
        <v>9819</v>
      </c>
      <c r="C9112">
        <v>1</v>
      </c>
      <c r="D9112" t="s">
        <v>54</v>
      </c>
      <c r="E9112" t="s">
        <v>3379</v>
      </c>
      <c r="F9112">
        <v>77.164437620000001</v>
      </c>
      <c r="G9112">
        <v>28.556503469999999</v>
      </c>
      <c r="H9112" t="s">
        <v>287</v>
      </c>
      <c r="I9112" t="s">
        <v>19</v>
      </c>
      <c r="J9112" t="s">
        <v>61</v>
      </c>
      <c r="K9112" t="s">
        <v>57</v>
      </c>
      <c r="L9112" t="s">
        <v>57</v>
      </c>
      <c r="M9112" t="s">
        <v>57</v>
      </c>
      <c r="N9112">
        <v>4</v>
      </c>
      <c r="O9112">
        <v>79</v>
      </c>
      <c r="P9112">
        <v>2500</v>
      </c>
      <c r="Q9112">
        <v>3.5</v>
      </c>
      <c r="R9112">
        <v>2018</v>
      </c>
      <c r="S9112">
        <v>5</v>
      </c>
      <c r="T9112">
        <v>24</v>
      </c>
      <c r="U9112" s="1">
        <v>43244</v>
      </c>
      <c r="V9112" s="5">
        <f>Main[[#This Row],[Average_Cost_for_two]] * VLOOKUP(Main[[#This Row],[Currency]],'Currency'!A:B,2,FALSE)</f>
        <v>30</v>
      </c>
      <c r="W9112" s="5" t="str">
        <f>IF(Main[[#This Row],[Avg_Cost_USD]]&lt;10,"Low",
IF(Main[[#This Row],[Avg_Cost_USD]]&lt;=30,"Medium","High"))</f>
        <v>Medium</v>
      </c>
    </row>
    <row r="9113" spans="1:23" x14ac:dyDescent="0.3">
      <c r="A9113">
        <v>18483224</v>
      </c>
      <c r="B9113" t="s">
        <v>9820</v>
      </c>
      <c r="C9113">
        <v>184</v>
      </c>
      <c r="D9113" t="s">
        <v>10</v>
      </c>
      <c r="E9113" t="s">
        <v>1129</v>
      </c>
      <c r="F9113">
        <v>103.8604162</v>
      </c>
      <c r="G9113">
        <v>1.311550709</v>
      </c>
      <c r="H9113" t="s">
        <v>301</v>
      </c>
      <c r="I9113" t="s">
        <v>20</v>
      </c>
      <c r="J9113" t="s">
        <v>57</v>
      </c>
      <c r="K9113" t="s">
        <v>57</v>
      </c>
      <c r="L9113" t="s">
        <v>57</v>
      </c>
      <c r="M9113" t="s">
        <v>57</v>
      </c>
      <c r="N9113">
        <v>3</v>
      </c>
      <c r="O9113">
        <v>33</v>
      </c>
      <c r="P9113">
        <v>40</v>
      </c>
      <c r="Q9113">
        <v>3.7</v>
      </c>
      <c r="R9113">
        <v>2011</v>
      </c>
      <c r="S9113">
        <v>3</v>
      </c>
      <c r="T9113">
        <v>18</v>
      </c>
      <c r="U9113" s="1">
        <v>40620</v>
      </c>
      <c r="V9113" s="5">
        <f>Main[[#This Row],[Average_Cost_for_two]] * VLOOKUP(Main[[#This Row],[Currency]],'Currency'!A:B,2,FALSE)</f>
        <v>40</v>
      </c>
      <c r="W9113" s="5" t="str">
        <f>IF(Main[[#This Row],[Avg_Cost_USD]]&lt;10,"Low",
IF(Main[[#This Row],[Avg_Cost_USD]]&lt;=30,"Medium","High"))</f>
        <v>High</v>
      </c>
    </row>
    <row r="9114" spans="1:23" x14ac:dyDescent="0.3">
      <c r="A9114">
        <v>16615894</v>
      </c>
      <c r="B9114" t="s">
        <v>9821</v>
      </c>
      <c r="C9114">
        <v>14</v>
      </c>
      <c r="D9114" t="s">
        <v>9822</v>
      </c>
      <c r="E9114" t="s">
        <v>9822</v>
      </c>
      <c r="F9114">
        <v>153.13740100000001</v>
      </c>
      <c r="G9114">
        <v>-26.783576</v>
      </c>
      <c r="H9114" t="s">
        <v>9823</v>
      </c>
      <c r="I9114" t="s">
        <v>20</v>
      </c>
      <c r="J9114" t="s">
        <v>57</v>
      </c>
      <c r="K9114" t="s">
        <v>57</v>
      </c>
      <c r="L9114" t="s">
        <v>57</v>
      </c>
      <c r="M9114" t="s">
        <v>57</v>
      </c>
      <c r="N9114">
        <v>1</v>
      </c>
      <c r="O9114">
        <v>29</v>
      </c>
      <c r="P9114">
        <v>7</v>
      </c>
      <c r="Q9114">
        <v>3.6</v>
      </c>
      <c r="R9114">
        <v>2012</v>
      </c>
      <c r="S9114">
        <v>2</v>
      </c>
      <c r="T9114">
        <v>22</v>
      </c>
      <c r="U9114" s="1">
        <v>40961</v>
      </c>
      <c r="V9114" s="5">
        <f>Main[[#This Row],[Average_Cost_for_two]] * VLOOKUP(Main[[#This Row],[Currency]],'Currency'!A:B,2,FALSE)</f>
        <v>7</v>
      </c>
      <c r="W9114" s="5" t="str">
        <f>IF(Main[[#This Row],[Avg_Cost_USD]]&lt;10,"Low",
IF(Main[[#This Row],[Avg_Cost_USD]]&lt;=30,"Medium","High"))</f>
        <v>Low</v>
      </c>
    </row>
    <row r="9115" spans="1:23" x14ac:dyDescent="0.3">
      <c r="A9115">
        <v>16606299</v>
      </c>
      <c r="B9115" t="s">
        <v>9824</v>
      </c>
      <c r="C9115">
        <v>14</v>
      </c>
      <c r="D9115" t="s">
        <v>9825</v>
      </c>
      <c r="E9115" t="s">
        <v>9825</v>
      </c>
      <c r="F9115">
        <v>145.72871330000001</v>
      </c>
      <c r="G9115">
        <v>-38.634745799999997</v>
      </c>
      <c r="H9115" t="s">
        <v>9826</v>
      </c>
      <c r="I9115" t="s">
        <v>20</v>
      </c>
      <c r="J9115" t="s">
        <v>57</v>
      </c>
      <c r="K9115" t="s">
        <v>57</v>
      </c>
      <c r="L9115" t="s">
        <v>57</v>
      </c>
      <c r="M9115" t="s">
        <v>57</v>
      </c>
      <c r="N9115">
        <v>1</v>
      </c>
      <c r="O9115">
        <v>100</v>
      </c>
      <c r="P9115">
        <v>7</v>
      </c>
      <c r="Q9115">
        <v>3.7</v>
      </c>
      <c r="R9115">
        <v>2011</v>
      </c>
      <c r="S9115">
        <v>2</v>
      </c>
      <c r="T9115">
        <v>28</v>
      </c>
      <c r="U9115" s="1">
        <v>40602</v>
      </c>
      <c r="V9115" s="5">
        <f>Main[[#This Row],[Average_Cost_for_two]] * VLOOKUP(Main[[#This Row],[Currency]],'Currency'!A:B,2,FALSE)</f>
        <v>7</v>
      </c>
      <c r="W9115" s="5" t="str">
        <f>IF(Main[[#This Row],[Avg_Cost_USD]]&lt;10,"Low",
IF(Main[[#This Row],[Avg_Cost_USD]]&lt;=30,"Medium","High"))</f>
        <v>Low</v>
      </c>
    </row>
    <row r="9116" spans="1:23" x14ac:dyDescent="0.3">
      <c r="A9116">
        <v>310348</v>
      </c>
      <c r="B9116" t="s">
        <v>9827</v>
      </c>
      <c r="C9116">
        <v>1</v>
      </c>
      <c r="D9116" t="s">
        <v>54</v>
      </c>
      <c r="E9116" t="s">
        <v>71</v>
      </c>
      <c r="F9116">
        <v>77.268835229999993</v>
      </c>
      <c r="G9116">
        <v>28.562401250000001</v>
      </c>
      <c r="H9116" t="s">
        <v>9828</v>
      </c>
      <c r="I9116" t="s">
        <v>19</v>
      </c>
      <c r="J9116" t="s">
        <v>61</v>
      </c>
      <c r="K9116" t="s">
        <v>57</v>
      </c>
      <c r="L9116" t="s">
        <v>57</v>
      </c>
      <c r="M9116" t="s">
        <v>57</v>
      </c>
      <c r="N9116">
        <v>4</v>
      </c>
      <c r="O9116">
        <v>24</v>
      </c>
      <c r="P9116">
        <v>2500</v>
      </c>
      <c r="Q9116">
        <v>2.7</v>
      </c>
      <c r="R9116">
        <v>2018</v>
      </c>
      <c r="S9116">
        <v>4</v>
      </c>
      <c r="T9116">
        <v>13</v>
      </c>
      <c r="U9116" s="1">
        <v>43203</v>
      </c>
      <c r="V9116" s="5">
        <f>Main[[#This Row],[Average_Cost_for_two]] * VLOOKUP(Main[[#This Row],[Currency]],'Currency'!A:B,2,FALSE)</f>
        <v>30</v>
      </c>
      <c r="W9116" s="5" t="str">
        <f>IF(Main[[#This Row],[Avg_Cost_USD]]&lt;10,"Low",
IF(Main[[#This Row],[Avg_Cost_USD]]&lt;=30,"Medium","High"))</f>
        <v>Medium</v>
      </c>
    </row>
    <row r="9117" spans="1:23" x14ac:dyDescent="0.3">
      <c r="A9117">
        <v>3549</v>
      </c>
      <c r="B9117" t="s">
        <v>9829</v>
      </c>
      <c r="C9117">
        <v>1</v>
      </c>
      <c r="D9117" t="s">
        <v>54</v>
      </c>
      <c r="E9117" t="s">
        <v>2483</v>
      </c>
      <c r="F9117">
        <v>77.119617199999993</v>
      </c>
      <c r="G9117">
        <v>28.543800099999999</v>
      </c>
      <c r="H9117" t="s">
        <v>378</v>
      </c>
      <c r="I9117" t="s">
        <v>19</v>
      </c>
      <c r="J9117" t="s">
        <v>61</v>
      </c>
      <c r="K9117" t="s">
        <v>57</v>
      </c>
      <c r="L9117" t="s">
        <v>57</v>
      </c>
      <c r="M9117" t="s">
        <v>57</v>
      </c>
      <c r="N9117">
        <v>4</v>
      </c>
      <c r="O9117">
        <v>24</v>
      </c>
      <c r="P9117">
        <v>2500</v>
      </c>
      <c r="Q9117">
        <v>3.3</v>
      </c>
      <c r="R9117">
        <v>2017</v>
      </c>
      <c r="S9117">
        <v>4</v>
      </c>
      <c r="T9117">
        <v>3</v>
      </c>
      <c r="U9117" s="1">
        <v>42828</v>
      </c>
      <c r="V9117" s="5">
        <f>Main[[#This Row],[Average_Cost_for_two]] * VLOOKUP(Main[[#This Row],[Currency]],'Currency'!A:B,2,FALSE)</f>
        <v>30</v>
      </c>
      <c r="W9117" s="5" t="str">
        <f>IF(Main[[#This Row],[Avg_Cost_USD]]&lt;10,"Low",
IF(Main[[#This Row],[Avg_Cost_USD]]&lt;=30,"Medium","High"))</f>
        <v>Medium</v>
      </c>
    </row>
    <row r="9118" spans="1:23" x14ac:dyDescent="0.3">
      <c r="A9118">
        <v>16612550</v>
      </c>
      <c r="B9118" t="s">
        <v>9830</v>
      </c>
      <c r="C9118">
        <v>14</v>
      </c>
      <c r="D9118" t="s">
        <v>9831</v>
      </c>
      <c r="E9118" t="s">
        <v>9831</v>
      </c>
      <c r="F9118">
        <v>150.67107429999999</v>
      </c>
      <c r="G9118">
        <v>-35.038869800000001</v>
      </c>
      <c r="H9118" t="s">
        <v>9832</v>
      </c>
      <c r="I9118" t="s">
        <v>20</v>
      </c>
      <c r="J9118" t="s">
        <v>57</v>
      </c>
      <c r="K9118" t="s">
        <v>57</v>
      </c>
      <c r="L9118" t="s">
        <v>57</v>
      </c>
      <c r="M9118" t="s">
        <v>57</v>
      </c>
      <c r="N9118">
        <v>2</v>
      </c>
      <c r="O9118">
        <v>40</v>
      </c>
      <c r="P9118">
        <v>20</v>
      </c>
      <c r="Q9118">
        <v>4.0999999999999996</v>
      </c>
      <c r="R9118">
        <v>2013</v>
      </c>
      <c r="S9118">
        <v>1</v>
      </c>
      <c r="T9118">
        <v>6</v>
      </c>
      <c r="U9118" s="1">
        <v>41280</v>
      </c>
      <c r="V9118" s="5">
        <f>Main[[#This Row],[Average_Cost_for_two]] * VLOOKUP(Main[[#This Row],[Currency]],'Currency'!A:B,2,FALSE)</f>
        <v>20</v>
      </c>
      <c r="W9118" s="5" t="str">
        <f>IF(Main[[#This Row],[Avg_Cost_USD]]&lt;10,"Low",
IF(Main[[#This Row],[Avg_Cost_USD]]&lt;=30,"Medium","High"))</f>
        <v>Medium</v>
      </c>
    </row>
    <row r="9119" spans="1:23" x14ac:dyDescent="0.3">
      <c r="A9119">
        <v>16613649</v>
      </c>
      <c r="B9119" t="s">
        <v>9833</v>
      </c>
      <c r="C9119">
        <v>14</v>
      </c>
      <c r="D9119" t="s">
        <v>9834</v>
      </c>
      <c r="E9119" t="s">
        <v>9834</v>
      </c>
      <c r="F9119">
        <v>145.67076800000001</v>
      </c>
      <c r="G9119">
        <v>-16.748083000000001</v>
      </c>
      <c r="H9119" t="s">
        <v>9835</v>
      </c>
      <c r="I9119" t="s">
        <v>20</v>
      </c>
      <c r="J9119" t="s">
        <v>57</v>
      </c>
      <c r="K9119" t="s">
        <v>57</v>
      </c>
      <c r="L9119" t="s">
        <v>57</v>
      </c>
      <c r="M9119" t="s">
        <v>57</v>
      </c>
      <c r="N9119">
        <v>3</v>
      </c>
      <c r="O9119">
        <v>381</v>
      </c>
      <c r="P9119">
        <v>30</v>
      </c>
      <c r="Q9119">
        <v>4.4000000000000004</v>
      </c>
      <c r="R9119">
        <v>2018</v>
      </c>
      <c r="S9119">
        <v>1</v>
      </c>
      <c r="T9119">
        <v>2</v>
      </c>
      <c r="U9119" s="1">
        <v>43102</v>
      </c>
      <c r="V9119" s="5">
        <f>Main[[#This Row],[Average_Cost_for_two]] * VLOOKUP(Main[[#This Row],[Currency]],'Currency'!A:B,2,FALSE)</f>
        <v>30</v>
      </c>
      <c r="W9119" s="5" t="str">
        <f>IF(Main[[#This Row],[Avg_Cost_USD]]&lt;10,"Low",
IF(Main[[#This Row],[Avg_Cost_USD]]&lt;=30,"Medium","High"))</f>
        <v>Medium</v>
      </c>
    </row>
    <row r="9120" spans="1:23" x14ac:dyDescent="0.3">
      <c r="A9120">
        <v>2688</v>
      </c>
      <c r="B9120" t="s">
        <v>9836</v>
      </c>
      <c r="C9120">
        <v>1</v>
      </c>
      <c r="D9120" t="s">
        <v>54</v>
      </c>
      <c r="E9120" t="s">
        <v>9837</v>
      </c>
      <c r="F9120">
        <v>77.224140500000004</v>
      </c>
      <c r="G9120">
        <v>28.605168899999999</v>
      </c>
      <c r="H9120" t="s">
        <v>301</v>
      </c>
      <c r="I9120" t="s">
        <v>19</v>
      </c>
      <c r="J9120" t="s">
        <v>57</v>
      </c>
      <c r="K9120" t="s">
        <v>57</v>
      </c>
      <c r="L9120" t="s">
        <v>57</v>
      </c>
      <c r="M9120" t="s">
        <v>57</v>
      </c>
      <c r="N9120">
        <v>4</v>
      </c>
      <c r="O9120">
        <v>79</v>
      </c>
      <c r="P9120">
        <v>2500</v>
      </c>
      <c r="Q9120">
        <v>3.8</v>
      </c>
      <c r="R9120">
        <v>2014</v>
      </c>
      <c r="S9120">
        <v>4</v>
      </c>
      <c r="T9120">
        <v>9</v>
      </c>
      <c r="U9120" s="1">
        <v>41738</v>
      </c>
      <c r="V9120" s="5">
        <f>Main[[#This Row],[Average_Cost_for_two]] * VLOOKUP(Main[[#This Row],[Currency]],'Currency'!A:B,2,FALSE)</f>
        <v>30</v>
      </c>
      <c r="W9120" s="5" t="str">
        <f>IF(Main[[#This Row],[Avg_Cost_USD]]&lt;10,"Low",
IF(Main[[#This Row],[Avg_Cost_USD]]&lt;=30,"Medium","High"))</f>
        <v>Medium</v>
      </c>
    </row>
    <row r="9121" spans="1:23" x14ac:dyDescent="0.3">
      <c r="A9121">
        <v>18282047</v>
      </c>
      <c r="B9121" t="s">
        <v>9838</v>
      </c>
      <c r="C9121">
        <v>1</v>
      </c>
      <c r="D9121" t="s">
        <v>54</v>
      </c>
      <c r="E9121" t="s">
        <v>1851</v>
      </c>
      <c r="F9121">
        <v>77.212974200000005</v>
      </c>
      <c r="G9121">
        <v>28.552309999999999</v>
      </c>
      <c r="H9121" t="s">
        <v>1351</v>
      </c>
      <c r="I9121" t="s">
        <v>19</v>
      </c>
      <c r="J9121" t="s">
        <v>61</v>
      </c>
      <c r="K9121" t="s">
        <v>57</v>
      </c>
      <c r="L9121" t="s">
        <v>57</v>
      </c>
      <c r="M9121" t="s">
        <v>57</v>
      </c>
      <c r="N9121">
        <v>4</v>
      </c>
      <c r="O9121">
        <v>146</v>
      </c>
      <c r="P9121">
        <v>2500</v>
      </c>
      <c r="Q9121">
        <v>4.0999999999999996</v>
      </c>
      <c r="R9121">
        <v>2011</v>
      </c>
      <c r="S9121">
        <v>4</v>
      </c>
      <c r="T9121">
        <v>14</v>
      </c>
      <c r="U9121" s="1">
        <v>40647</v>
      </c>
      <c r="V9121" s="5">
        <f>Main[[#This Row],[Average_Cost_for_two]] * VLOOKUP(Main[[#This Row],[Currency]],'Currency'!A:B,2,FALSE)</f>
        <v>30</v>
      </c>
      <c r="W9121" s="5" t="str">
        <f>IF(Main[[#This Row],[Avg_Cost_USD]]&lt;10,"Low",
IF(Main[[#This Row],[Avg_Cost_USD]]&lt;=30,"Medium","High"))</f>
        <v>Medium</v>
      </c>
    </row>
    <row r="9122" spans="1:23" x14ac:dyDescent="0.3">
      <c r="A9122">
        <v>18294261</v>
      </c>
      <c r="B9122" t="s">
        <v>9839</v>
      </c>
      <c r="C9122">
        <v>1</v>
      </c>
      <c r="D9122" t="s">
        <v>54</v>
      </c>
      <c r="E9122" t="s">
        <v>1744</v>
      </c>
      <c r="F9122">
        <v>77.252054999999999</v>
      </c>
      <c r="G9122">
        <v>28.5513364</v>
      </c>
      <c r="H9122" t="s">
        <v>8785</v>
      </c>
      <c r="I9122" t="s">
        <v>19</v>
      </c>
      <c r="J9122" t="s">
        <v>61</v>
      </c>
      <c r="K9122" t="s">
        <v>57</v>
      </c>
      <c r="L9122" t="s">
        <v>57</v>
      </c>
      <c r="M9122" t="s">
        <v>57</v>
      </c>
      <c r="N9122">
        <v>4</v>
      </c>
      <c r="O9122">
        <v>756</v>
      </c>
      <c r="P9122">
        <v>2500</v>
      </c>
      <c r="Q9122">
        <v>4.2</v>
      </c>
      <c r="R9122">
        <v>2016</v>
      </c>
      <c r="S9122">
        <v>3</v>
      </c>
      <c r="T9122">
        <v>8</v>
      </c>
      <c r="U9122" s="1">
        <v>42437</v>
      </c>
      <c r="V9122" s="5">
        <f>Main[[#This Row],[Average_Cost_for_two]] * VLOOKUP(Main[[#This Row],[Currency]],'Currency'!A:B,2,FALSE)</f>
        <v>30</v>
      </c>
      <c r="W9122" s="5" t="str">
        <f>IF(Main[[#This Row],[Avg_Cost_USD]]&lt;10,"Low",
IF(Main[[#This Row],[Avg_Cost_USD]]&lt;=30,"Medium","High"))</f>
        <v>Medium</v>
      </c>
    </row>
    <row r="9123" spans="1:23" x14ac:dyDescent="0.3">
      <c r="A9123">
        <v>18463567</v>
      </c>
      <c r="B9123" t="s">
        <v>9840</v>
      </c>
      <c r="C9123">
        <v>1</v>
      </c>
      <c r="D9123" t="s">
        <v>54</v>
      </c>
      <c r="E9123" t="s">
        <v>2012</v>
      </c>
      <c r="F9123">
        <v>77.172061900000003</v>
      </c>
      <c r="G9123">
        <v>28.571902000000001</v>
      </c>
      <c r="H9123" t="s">
        <v>9841</v>
      </c>
      <c r="I9123" t="s">
        <v>19</v>
      </c>
      <c r="J9123" t="s">
        <v>61</v>
      </c>
      <c r="K9123" t="s">
        <v>57</v>
      </c>
      <c r="L9123" t="s">
        <v>57</v>
      </c>
      <c r="M9123" t="s">
        <v>57</v>
      </c>
      <c r="N9123">
        <v>4</v>
      </c>
      <c r="O9123">
        <v>14</v>
      </c>
      <c r="P9123">
        <v>2500</v>
      </c>
      <c r="Q9123">
        <v>3.3</v>
      </c>
      <c r="R9123">
        <v>2013</v>
      </c>
      <c r="S9123">
        <v>3</v>
      </c>
      <c r="T9123">
        <v>10</v>
      </c>
      <c r="U9123" s="1">
        <v>41343</v>
      </c>
      <c r="V9123" s="5">
        <f>Main[[#This Row],[Average_Cost_for_two]] * VLOOKUP(Main[[#This Row],[Currency]],'Currency'!A:B,2,FALSE)</f>
        <v>30</v>
      </c>
      <c r="W9123" s="5" t="str">
        <f>IF(Main[[#This Row],[Avg_Cost_USD]]&lt;10,"Low",
IF(Main[[#This Row],[Avg_Cost_USD]]&lt;=30,"Medium","High"))</f>
        <v>Medium</v>
      </c>
    </row>
    <row r="9124" spans="1:23" x14ac:dyDescent="0.3">
      <c r="A9124">
        <v>17842104</v>
      </c>
      <c r="B9124" t="s">
        <v>9842</v>
      </c>
      <c r="C9124">
        <v>14</v>
      </c>
      <c r="D9124" t="s">
        <v>9843</v>
      </c>
      <c r="E9124" t="s">
        <v>9843</v>
      </c>
      <c r="F9124">
        <v>144.56417400000001</v>
      </c>
      <c r="G9124">
        <v>-37.423189000000001</v>
      </c>
      <c r="H9124" t="s">
        <v>301</v>
      </c>
      <c r="I9124" t="s">
        <v>20</v>
      </c>
      <c r="J9124" t="s">
        <v>57</v>
      </c>
      <c r="K9124" t="s">
        <v>57</v>
      </c>
      <c r="L9124" t="s">
        <v>57</v>
      </c>
      <c r="M9124" t="s">
        <v>57</v>
      </c>
      <c r="N9124">
        <v>2</v>
      </c>
      <c r="O9124">
        <v>31</v>
      </c>
      <c r="P9124">
        <v>20</v>
      </c>
      <c r="Q9124">
        <v>3.5</v>
      </c>
      <c r="R9124">
        <v>2015</v>
      </c>
      <c r="S9124">
        <v>12</v>
      </c>
      <c r="T9124">
        <v>3</v>
      </c>
      <c r="U9124" s="1">
        <v>42341</v>
      </c>
      <c r="V9124" s="5">
        <f>Main[[#This Row],[Average_Cost_for_two]] * VLOOKUP(Main[[#This Row],[Currency]],'Currency'!A:B,2,FALSE)</f>
        <v>20</v>
      </c>
      <c r="W9124" s="5" t="str">
        <f>IF(Main[[#This Row],[Avg_Cost_USD]]&lt;10,"Low",
IF(Main[[#This Row],[Avg_Cost_USD]]&lt;=30,"Medium","High"))</f>
        <v>Medium</v>
      </c>
    </row>
    <row r="9125" spans="1:23" x14ac:dyDescent="0.3">
      <c r="A9125">
        <v>16613059</v>
      </c>
      <c r="B9125" t="s">
        <v>9844</v>
      </c>
      <c r="C9125">
        <v>14</v>
      </c>
      <c r="D9125" t="s">
        <v>9845</v>
      </c>
      <c r="E9125" t="s">
        <v>9845</v>
      </c>
      <c r="F9125">
        <v>152.89373499999999</v>
      </c>
      <c r="G9125">
        <v>-26.690462</v>
      </c>
      <c r="H9125" t="s">
        <v>9846</v>
      </c>
      <c r="I9125" t="s">
        <v>20</v>
      </c>
      <c r="J9125" t="s">
        <v>57</v>
      </c>
      <c r="K9125" t="s">
        <v>57</v>
      </c>
      <c r="L9125" t="s">
        <v>57</v>
      </c>
      <c r="M9125" t="s">
        <v>57</v>
      </c>
      <c r="N9125">
        <v>3</v>
      </c>
      <c r="O9125">
        <v>193</v>
      </c>
      <c r="P9125">
        <v>30</v>
      </c>
      <c r="Q9125">
        <v>2.4</v>
      </c>
      <c r="R9125">
        <v>2010</v>
      </c>
      <c r="S9125">
        <v>12</v>
      </c>
      <c r="T9125">
        <v>11</v>
      </c>
      <c r="U9125" s="1">
        <v>40523</v>
      </c>
      <c r="V9125" s="5">
        <f>Main[[#This Row],[Average_Cost_for_two]] * VLOOKUP(Main[[#This Row],[Currency]],'Currency'!A:B,2,FALSE)</f>
        <v>30</v>
      </c>
      <c r="W9125" s="5" t="str">
        <f>IF(Main[[#This Row],[Avg_Cost_USD]]&lt;10,"Low",
IF(Main[[#This Row],[Avg_Cost_USD]]&lt;=30,"Medium","High"))</f>
        <v>Medium</v>
      </c>
    </row>
    <row r="9126" spans="1:23" x14ac:dyDescent="0.3">
      <c r="A9126">
        <v>16605194</v>
      </c>
      <c r="B9126" t="s">
        <v>9847</v>
      </c>
      <c r="C9126">
        <v>14</v>
      </c>
      <c r="D9126" t="s">
        <v>9848</v>
      </c>
      <c r="E9126" t="s">
        <v>9848</v>
      </c>
      <c r="F9126">
        <v>144.41272000000001</v>
      </c>
      <c r="G9126">
        <v>-37.396942000000003</v>
      </c>
      <c r="H9126" t="s">
        <v>9849</v>
      </c>
      <c r="I9126" t="s">
        <v>20</v>
      </c>
      <c r="J9126" t="s">
        <v>57</v>
      </c>
      <c r="K9126" t="s">
        <v>57</v>
      </c>
      <c r="L9126" t="s">
        <v>57</v>
      </c>
      <c r="M9126" t="s">
        <v>57</v>
      </c>
      <c r="N9126">
        <v>2</v>
      </c>
      <c r="O9126">
        <v>87</v>
      </c>
      <c r="P9126">
        <v>20</v>
      </c>
      <c r="Q9126">
        <v>4.0999999999999996</v>
      </c>
      <c r="R9126">
        <v>2010</v>
      </c>
      <c r="S9126">
        <v>12</v>
      </c>
      <c r="T9126">
        <v>3</v>
      </c>
      <c r="U9126" s="1">
        <v>40515</v>
      </c>
      <c r="V9126" s="5">
        <f>Main[[#This Row],[Average_Cost_for_two]] * VLOOKUP(Main[[#This Row],[Currency]],'Currency'!A:B,2,FALSE)</f>
        <v>20</v>
      </c>
      <c r="W9126" s="5" t="str">
        <f>IF(Main[[#This Row],[Avg_Cost_USD]]&lt;10,"Low",
IF(Main[[#This Row],[Avg_Cost_USD]]&lt;=30,"Medium","High"))</f>
        <v>Medium</v>
      </c>
    </row>
    <row r="9127" spans="1:23" x14ac:dyDescent="0.3">
      <c r="A9127">
        <v>16611701</v>
      </c>
      <c r="B9127" t="s">
        <v>9850</v>
      </c>
      <c r="C9127">
        <v>14</v>
      </c>
      <c r="D9127" t="s">
        <v>9851</v>
      </c>
      <c r="E9127" t="s">
        <v>9851</v>
      </c>
      <c r="F9127">
        <v>151.7343832</v>
      </c>
      <c r="G9127">
        <v>-32.899177999999999</v>
      </c>
      <c r="H9127" t="s">
        <v>1218</v>
      </c>
      <c r="I9127" t="s">
        <v>20</v>
      </c>
      <c r="J9127" t="s">
        <v>57</v>
      </c>
      <c r="K9127" t="s">
        <v>57</v>
      </c>
      <c r="L9127" t="s">
        <v>57</v>
      </c>
      <c r="M9127" t="s">
        <v>57</v>
      </c>
      <c r="N9127">
        <v>2</v>
      </c>
      <c r="O9127">
        <v>11</v>
      </c>
      <c r="P9127">
        <v>20</v>
      </c>
      <c r="Q9127">
        <v>2.9</v>
      </c>
      <c r="R9127">
        <v>2010</v>
      </c>
      <c r="S9127">
        <v>11</v>
      </c>
      <c r="T9127">
        <v>22</v>
      </c>
      <c r="U9127" s="1">
        <v>40504</v>
      </c>
      <c r="V9127" s="5">
        <f>Main[[#This Row],[Average_Cost_for_two]] * VLOOKUP(Main[[#This Row],[Currency]],'Currency'!A:B,2,FALSE)</f>
        <v>20</v>
      </c>
      <c r="W9127" s="5" t="str">
        <f>IF(Main[[#This Row],[Avg_Cost_USD]]&lt;10,"Low",
IF(Main[[#This Row],[Avg_Cost_USD]]&lt;=30,"Medium","High"))</f>
        <v>Medium</v>
      </c>
    </row>
    <row r="9128" spans="1:23" x14ac:dyDescent="0.3">
      <c r="A9128">
        <v>3295</v>
      </c>
      <c r="B9128" t="s">
        <v>9852</v>
      </c>
      <c r="C9128">
        <v>1</v>
      </c>
      <c r="D9128" t="s">
        <v>54</v>
      </c>
      <c r="E9128" t="s">
        <v>1856</v>
      </c>
      <c r="F9128">
        <v>77.224539699999994</v>
      </c>
      <c r="G9128">
        <v>28.562518000000001</v>
      </c>
      <c r="H9128" t="s">
        <v>5899</v>
      </c>
      <c r="I9128" t="s">
        <v>19</v>
      </c>
      <c r="J9128" t="s">
        <v>61</v>
      </c>
      <c r="K9128" t="s">
        <v>57</v>
      </c>
      <c r="L9128" t="s">
        <v>57</v>
      </c>
      <c r="M9128" t="s">
        <v>57</v>
      </c>
      <c r="N9128">
        <v>4</v>
      </c>
      <c r="O9128">
        <v>59</v>
      </c>
      <c r="P9128">
        <v>2500</v>
      </c>
      <c r="Q9128">
        <v>3.6</v>
      </c>
      <c r="R9128">
        <v>2010</v>
      </c>
      <c r="S9128">
        <v>2</v>
      </c>
      <c r="T9128">
        <v>6</v>
      </c>
      <c r="U9128" s="1">
        <v>40215</v>
      </c>
      <c r="V9128" s="5">
        <f>Main[[#This Row],[Average_Cost_for_two]] * VLOOKUP(Main[[#This Row],[Currency]],'Currency'!A:B,2,FALSE)</f>
        <v>30</v>
      </c>
      <c r="W9128" s="5" t="str">
        <f>IF(Main[[#This Row],[Avg_Cost_USD]]&lt;10,"Low",
IF(Main[[#This Row],[Avg_Cost_USD]]&lt;=30,"Medium","High"))</f>
        <v>Medium</v>
      </c>
    </row>
    <row r="9129" spans="1:23" x14ac:dyDescent="0.3">
      <c r="A9129">
        <v>18484423</v>
      </c>
      <c r="B9129" t="s">
        <v>9853</v>
      </c>
      <c r="C9129">
        <v>184</v>
      </c>
      <c r="D9129" t="s">
        <v>10</v>
      </c>
      <c r="E9129" t="s">
        <v>9854</v>
      </c>
      <c r="F9129">
        <v>103.859422</v>
      </c>
      <c r="G9129">
        <v>1.3004043329999999</v>
      </c>
      <c r="H9129" t="s">
        <v>342</v>
      </c>
      <c r="I9129" t="s">
        <v>20</v>
      </c>
      <c r="J9129" t="s">
        <v>57</v>
      </c>
      <c r="K9129" t="s">
        <v>57</v>
      </c>
      <c r="L9129" t="s">
        <v>57</v>
      </c>
      <c r="M9129" t="s">
        <v>57</v>
      </c>
      <c r="N9129">
        <v>2</v>
      </c>
      <c r="O9129">
        <v>29</v>
      </c>
      <c r="P9129">
        <v>20</v>
      </c>
      <c r="Q9129">
        <v>4.2</v>
      </c>
      <c r="R9129">
        <v>2018</v>
      </c>
      <c r="S9129">
        <v>11</v>
      </c>
      <c r="T9129">
        <v>18</v>
      </c>
      <c r="U9129" s="1">
        <v>43422</v>
      </c>
      <c r="V9129" s="5">
        <f>Main[[#This Row],[Average_Cost_for_two]] * VLOOKUP(Main[[#This Row],[Currency]],'Currency'!A:B,2,FALSE)</f>
        <v>20</v>
      </c>
      <c r="W9129" s="5" t="str">
        <f>IF(Main[[#This Row],[Avg_Cost_USD]]&lt;10,"Low",
IF(Main[[#This Row],[Avg_Cost_USD]]&lt;=30,"Medium","High"))</f>
        <v>Medium</v>
      </c>
    </row>
    <row r="9130" spans="1:23" x14ac:dyDescent="0.3">
      <c r="A9130">
        <v>310674</v>
      </c>
      <c r="B9130" t="s">
        <v>9855</v>
      </c>
      <c r="C9130">
        <v>1</v>
      </c>
      <c r="D9130" t="s">
        <v>54</v>
      </c>
      <c r="E9130" t="s">
        <v>1771</v>
      </c>
      <c r="F9130">
        <v>77.226908600000002</v>
      </c>
      <c r="G9130">
        <v>28.599945300000002</v>
      </c>
      <c r="H9130" t="s">
        <v>9856</v>
      </c>
      <c r="I9130" t="s">
        <v>19</v>
      </c>
      <c r="J9130" t="s">
        <v>61</v>
      </c>
      <c r="K9130" t="s">
        <v>61</v>
      </c>
      <c r="L9130" t="s">
        <v>57</v>
      </c>
      <c r="M9130" t="s">
        <v>57</v>
      </c>
      <c r="N9130">
        <v>4</v>
      </c>
      <c r="O9130">
        <v>300</v>
      </c>
      <c r="P9130">
        <v>2500</v>
      </c>
      <c r="Q9130">
        <v>3.6</v>
      </c>
      <c r="R9130">
        <v>2018</v>
      </c>
      <c r="S9130">
        <v>2</v>
      </c>
      <c r="T9130">
        <v>19</v>
      </c>
      <c r="U9130" s="1">
        <v>43150</v>
      </c>
      <c r="V9130" s="5">
        <f>Main[[#This Row],[Average_Cost_for_two]] * VLOOKUP(Main[[#This Row],[Currency]],'Currency'!A:B,2,FALSE)</f>
        <v>30</v>
      </c>
      <c r="W9130" s="5" t="str">
        <f>IF(Main[[#This Row],[Avg_Cost_USD]]&lt;10,"Low",
IF(Main[[#This Row],[Avg_Cost_USD]]&lt;=30,"Medium","High"))</f>
        <v>Medium</v>
      </c>
    </row>
    <row r="9131" spans="1:23" x14ac:dyDescent="0.3">
      <c r="A9131">
        <v>2731</v>
      </c>
      <c r="B9131" t="s">
        <v>9857</v>
      </c>
      <c r="C9131">
        <v>1</v>
      </c>
      <c r="D9131" t="s">
        <v>54</v>
      </c>
      <c r="E9131" t="s">
        <v>1035</v>
      </c>
      <c r="F9131">
        <v>77.218187</v>
      </c>
      <c r="G9131">
        <v>28.625444999999999</v>
      </c>
      <c r="H9131" t="s">
        <v>8462</v>
      </c>
      <c r="I9131" t="s">
        <v>19</v>
      </c>
      <c r="J9131" t="s">
        <v>61</v>
      </c>
      <c r="K9131" t="s">
        <v>57</v>
      </c>
      <c r="L9131" t="s">
        <v>57</v>
      </c>
      <c r="M9131" t="s">
        <v>57</v>
      </c>
      <c r="N9131">
        <v>4</v>
      </c>
      <c r="O9131">
        <v>57</v>
      </c>
      <c r="P9131">
        <v>2500</v>
      </c>
      <c r="Q9131">
        <v>3.6</v>
      </c>
      <c r="R9131">
        <v>2011</v>
      </c>
      <c r="S9131">
        <v>1</v>
      </c>
      <c r="T9131">
        <v>24</v>
      </c>
      <c r="U9131" s="1">
        <v>40567</v>
      </c>
      <c r="V9131" s="5">
        <f>Main[[#This Row],[Average_Cost_for_two]] * VLOOKUP(Main[[#This Row],[Currency]],'Currency'!A:B,2,FALSE)</f>
        <v>30</v>
      </c>
      <c r="W9131" s="5" t="str">
        <f>IF(Main[[#This Row],[Avg_Cost_USD]]&lt;10,"Low",
IF(Main[[#This Row],[Avg_Cost_USD]]&lt;=30,"Medium","High"))</f>
        <v>Medium</v>
      </c>
    </row>
    <row r="9132" spans="1:23" x14ac:dyDescent="0.3">
      <c r="A9132">
        <v>16604370</v>
      </c>
      <c r="B9132" t="s">
        <v>9858</v>
      </c>
      <c r="C9132">
        <v>14</v>
      </c>
      <c r="D9132" t="s">
        <v>9859</v>
      </c>
      <c r="E9132" t="s">
        <v>9859</v>
      </c>
      <c r="F9132">
        <v>145.23781299999999</v>
      </c>
      <c r="G9132">
        <v>-38.448307</v>
      </c>
      <c r="H9132" t="s">
        <v>9860</v>
      </c>
      <c r="I9132" t="s">
        <v>20</v>
      </c>
      <c r="J9132" t="s">
        <v>57</v>
      </c>
      <c r="K9132" t="s">
        <v>57</v>
      </c>
      <c r="L9132" t="s">
        <v>57</v>
      </c>
      <c r="M9132" t="s">
        <v>57</v>
      </c>
      <c r="N9132">
        <v>2</v>
      </c>
      <c r="O9132">
        <v>351</v>
      </c>
      <c r="P9132">
        <v>20</v>
      </c>
      <c r="Q9132">
        <v>3.7</v>
      </c>
      <c r="R9132">
        <v>2013</v>
      </c>
      <c r="S9132">
        <v>10</v>
      </c>
      <c r="T9132">
        <v>11</v>
      </c>
      <c r="U9132" s="1">
        <v>41558</v>
      </c>
      <c r="V9132" s="5">
        <f>Main[[#This Row],[Average_Cost_for_two]] * VLOOKUP(Main[[#This Row],[Currency]],'Currency'!A:B,2,FALSE)</f>
        <v>20</v>
      </c>
      <c r="W9132" s="5" t="str">
        <f>IF(Main[[#This Row],[Avg_Cost_USD]]&lt;10,"Low",
IF(Main[[#This Row],[Avg_Cost_USD]]&lt;=30,"Medium","High"))</f>
        <v>Medium</v>
      </c>
    </row>
    <row r="9133" spans="1:23" x14ac:dyDescent="0.3">
      <c r="A9133">
        <v>312319</v>
      </c>
      <c r="B9133" t="s">
        <v>9861</v>
      </c>
      <c r="C9133">
        <v>1</v>
      </c>
      <c r="D9133" t="s">
        <v>54</v>
      </c>
      <c r="E9133" t="s">
        <v>3451</v>
      </c>
      <c r="F9133">
        <v>77.101847000000006</v>
      </c>
      <c r="G9133">
        <v>28.535183</v>
      </c>
      <c r="H9133" t="s">
        <v>6093</v>
      </c>
      <c r="I9133" t="s">
        <v>19</v>
      </c>
      <c r="J9133" t="s">
        <v>61</v>
      </c>
      <c r="K9133" t="s">
        <v>57</v>
      </c>
      <c r="L9133" t="s">
        <v>57</v>
      </c>
      <c r="M9133" t="s">
        <v>57</v>
      </c>
      <c r="N9133">
        <v>4</v>
      </c>
      <c r="O9133">
        <v>5</v>
      </c>
      <c r="P9133">
        <v>2500</v>
      </c>
      <c r="Q9133">
        <v>3</v>
      </c>
      <c r="R9133">
        <v>2015</v>
      </c>
      <c r="S9133">
        <v>1</v>
      </c>
      <c r="T9133">
        <v>23</v>
      </c>
      <c r="U9133" s="1">
        <v>42027</v>
      </c>
      <c r="V9133" s="5">
        <f>Main[[#This Row],[Average_Cost_for_two]] * VLOOKUP(Main[[#This Row],[Currency]],'Currency'!A:B,2,FALSE)</f>
        <v>30</v>
      </c>
      <c r="W9133" s="5" t="str">
        <f>IF(Main[[#This Row],[Avg_Cost_USD]]&lt;10,"Low",
IF(Main[[#This Row],[Avg_Cost_USD]]&lt;=30,"Medium","High"))</f>
        <v>Medium</v>
      </c>
    </row>
    <row r="9134" spans="1:23" x14ac:dyDescent="0.3">
      <c r="A9134">
        <v>18485469</v>
      </c>
      <c r="B9134" t="s">
        <v>9862</v>
      </c>
      <c r="C9134">
        <v>184</v>
      </c>
      <c r="D9134" t="s">
        <v>10</v>
      </c>
      <c r="E9134" t="s">
        <v>9863</v>
      </c>
      <c r="F9134">
        <v>103.81461779999999</v>
      </c>
      <c r="G9134">
        <v>1.2978255400000001</v>
      </c>
      <c r="H9134" t="s">
        <v>9864</v>
      </c>
      <c r="I9134" t="s">
        <v>20</v>
      </c>
      <c r="J9134" t="s">
        <v>57</v>
      </c>
      <c r="K9134" t="s">
        <v>57</v>
      </c>
      <c r="L9134" t="s">
        <v>57</v>
      </c>
      <c r="M9134" t="s">
        <v>57</v>
      </c>
      <c r="N9134">
        <v>3</v>
      </c>
      <c r="O9134">
        <v>29</v>
      </c>
      <c r="P9134">
        <v>50</v>
      </c>
      <c r="Q9134">
        <v>3.2</v>
      </c>
      <c r="R9134">
        <v>2018</v>
      </c>
      <c r="S9134">
        <v>10</v>
      </c>
      <c r="T9134">
        <v>12</v>
      </c>
      <c r="U9134" s="1">
        <v>43385</v>
      </c>
      <c r="V9134" s="5">
        <f>Main[[#This Row],[Average_Cost_for_two]] * VLOOKUP(Main[[#This Row],[Currency]],'Currency'!A:B,2,FALSE)</f>
        <v>50</v>
      </c>
      <c r="W9134" s="5" t="str">
        <f>IF(Main[[#This Row],[Avg_Cost_USD]]&lt;10,"Low",
IF(Main[[#This Row],[Avg_Cost_USD]]&lt;=30,"Medium","High"))</f>
        <v>High</v>
      </c>
    </row>
    <row r="9135" spans="1:23" x14ac:dyDescent="0.3">
      <c r="A9135">
        <v>4499</v>
      </c>
      <c r="B9135" t="s">
        <v>9865</v>
      </c>
      <c r="C9135">
        <v>1</v>
      </c>
      <c r="D9135" t="s">
        <v>54</v>
      </c>
      <c r="E9135" t="s">
        <v>3379</v>
      </c>
      <c r="F9135">
        <v>77.164437620000001</v>
      </c>
      <c r="G9135">
        <v>28.556503469999999</v>
      </c>
      <c r="H9135" t="s">
        <v>335</v>
      </c>
      <c r="I9135" t="s">
        <v>19</v>
      </c>
      <c r="J9135" t="s">
        <v>61</v>
      </c>
      <c r="K9135" t="s">
        <v>57</v>
      </c>
      <c r="L9135" t="s">
        <v>57</v>
      </c>
      <c r="M9135" t="s">
        <v>57</v>
      </c>
      <c r="N9135">
        <v>4</v>
      </c>
      <c r="O9135">
        <v>64</v>
      </c>
      <c r="P9135">
        <v>2500</v>
      </c>
      <c r="Q9135">
        <v>3.4</v>
      </c>
      <c r="R9135">
        <v>2013</v>
      </c>
      <c r="S9135">
        <v>12</v>
      </c>
      <c r="T9135">
        <v>2</v>
      </c>
      <c r="U9135" s="1">
        <v>41610</v>
      </c>
      <c r="V9135" s="5">
        <f>Main[[#This Row],[Average_Cost_for_two]] * VLOOKUP(Main[[#This Row],[Currency]],'Currency'!A:B,2,FALSE)</f>
        <v>30</v>
      </c>
      <c r="W9135" s="5" t="str">
        <f>IF(Main[[#This Row],[Avg_Cost_USD]]&lt;10,"Low",
IF(Main[[#This Row],[Avg_Cost_USD]]&lt;=30,"Medium","High"))</f>
        <v>Medium</v>
      </c>
    </row>
    <row r="9136" spans="1:23" x14ac:dyDescent="0.3">
      <c r="A9136">
        <v>5701548</v>
      </c>
      <c r="B9136" t="s">
        <v>9866</v>
      </c>
      <c r="C9136">
        <v>214</v>
      </c>
      <c r="D9136" t="s">
        <v>1365</v>
      </c>
      <c r="E9136" t="s">
        <v>9867</v>
      </c>
      <c r="F9136">
        <v>54.371433779999997</v>
      </c>
      <c r="G9136">
        <v>24.488411450000001</v>
      </c>
      <c r="H9136" t="s">
        <v>9868</v>
      </c>
      <c r="I9136" t="s">
        <v>23</v>
      </c>
      <c r="J9136" t="s">
        <v>57</v>
      </c>
      <c r="K9136" t="s">
        <v>61</v>
      </c>
      <c r="L9136" t="s">
        <v>57</v>
      </c>
      <c r="M9136" t="s">
        <v>57</v>
      </c>
      <c r="N9136">
        <v>2</v>
      </c>
      <c r="O9136">
        <v>380</v>
      </c>
      <c r="P9136">
        <v>70</v>
      </c>
      <c r="Q9136">
        <v>4</v>
      </c>
      <c r="R9136">
        <v>2015</v>
      </c>
      <c r="S9136">
        <v>9</v>
      </c>
      <c r="T9136">
        <v>15</v>
      </c>
      <c r="U9136" s="1">
        <v>42262</v>
      </c>
      <c r="V9136" s="5">
        <f>Main[[#This Row],[Average_Cost_for_two]] * VLOOKUP(Main[[#This Row],[Currency]],'Currency'!A:B,2,FALSE)</f>
        <v>18.900000000000002</v>
      </c>
      <c r="W9136" s="5" t="str">
        <f>IF(Main[[#This Row],[Avg_Cost_USD]]&lt;10,"Low",
IF(Main[[#This Row],[Avg_Cost_USD]]&lt;=30,"Medium","High"))</f>
        <v>Medium</v>
      </c>
    </row>
    <row r="9137" spans="1:23" x14ac:dyDescent="0.3">
      <c r="A9137">
        <v>18235425</v>
      </c>
      <c r="B9137" t="s">
        <v>9869</v>
      </c>
      <c r="C9137">
        <v>214</v>
      </c>
      <c r="D9137" t="s">
        <v>1365</v>
      </c>
      <c r="E9137" t="s">
        <v>9867</v>
      </c>
      <c r="F9137">
        <v>54.373249970000003</v>
      </c>
      <c r="G9137">
        <v>24.489591019999999</v>
      </c>
      <c r="H9137" t="s">
        <v>1149</v>
      </c>
      <c r="I9137" t="s">
        <v>23</v>
      </c>
      <c r="J9137" t="s">
        <v>61</v>
      </c>
      <c r="K9137" t="s">
        <v>61</v>
      </c>
      <c r="L9137" t="s">
        <v>57</v>
      </c>
      <c r="M9137" t="s">
        <v>57</v>
      </c>
      <c r="N9137">
        <v>3</v>
      </c>
      <c r="O9137">
        <v>180</v>
      </c>
      <c r="P9137">
        <v>80</v>
      </c>
      <c r="Q9137">
        <v>4.3</v>
      </c>
      <c r="R9137">
        <v>2015</v>
      </c>
      <c r="S9137">
        <v>9</v>
      </c>
      <c r="T9137">
        <v>15</v>
      </c>
      <c r="U9137" s="1">
        <v>42262</v>
      </c>
      <c r="V9137" s="5">
        <f>Main[[#This Row],[Average_Cost_for_two]] * VLOOKUP(Main[[#This Row],[Currency]],'Currency'!A:B,2,FALSE)</f>
        <v>21.6</v>
      </c>
      <c r="W9137" s="5" t="str">
        <f>IF(Main[[#This Row],[Avg_Cost_USD]]&lt;10,"Low",
IF(Main[[#This Row],[Avg_Cost_USD]]&lt;=30,"Medium","High"))</f>
        <v>Medium</v>
      </c>
    </row>
    <row r="9138" spans="1:23" x14ac:dyDescent="0.3">
      <c r="A9138">
        <v>5600103</v>
      </c>
      <c r="B9138" t="s">
        <v>9870</v>
      </c>
      <c r="C9138">
        <v>214</v>
      </c>
      <c r="D9138" t="s">
        <v>1193</v>
      </c>
      <c r="E9138" t="s">
        <v>9871</v>
      </c>
      <c r="F9138">
        <v>55.382155849999997</v>
      </c>
      <c r="G9138">
        <v>25.35508316</v>
      </c>
      <c r="H9138" t="s">
        <v>9872</v>
      </c>
      <c r="I9138" t="s">
        <v>23</v>
      </c>
      <c r="J9138" t="s">
        <v>57</v>
      </c>
      <c r="K9138" t="s">
        <v>61</v>
      </c>
      <c r="L9138" t="s">
        <v>57</v>
      </c>
      <c r="M9138" t="s">
        <v>57</v>
      </c>
      <c r="N9138">
        <v>3</v>
      </c>
      <c r="O9138">
        <v>504</v>
      </c>
      <c r="P9138">
        <v>80</v>
      </c>
      <c r="Q9138">
        <v>4.2</v>
      </c>
      <c r="R9138">
        <v>2018</v>
      </c>
      <c r="S9138">
        <v>9</v>
      </c>
      <c r="T9138">
        <v>21</v>
      </c>
      <c r="U9138" s="1">
        <v>43364</v>
      </c>
      <c r="V9138" s="5">
        <f>Main[[#This Row],[Average_Cost_for_two]] * VLOOKUP(Main[[#This Row],[Currency]],'Currency'!A:B,2,FALSE)</f>
        <v>21.6</v>
      </c>
      <c r="W9138" s="5" t="str">
        <f>IF(Main[[#This Row],[Avg_Cost_USD]]&lt;10,"Low",
IF(Main[[#This Row],[Avg_Cost_USD]]&lt;=30,"Medium","High"))</f>
        <v>Medium</v>
      </c>
    </row>
    <row r="9139" spans="1:23" x14ac:dyDescent="0.3">
      <c r="A9139">
        <v>5997</v>
      </c>
      <c r="B9139" t="s">
        <v>9873</v>
      </c>
      <c r="C9139">
        <v>1</v>
      </c>
      <c r="D9139" t="s">
        <v>54</v>
      </c>
      <c r="E9139" t="s">
        <v>2547</v>
      </c>
      <c r="F9139">
        <v>77.110492100000002</v>
      </c>
      <c r="G9139">
        <v>28.720856099999999</v>
      </c>
      <c r="H9139" t="s">
        <v>378</v>
      </c>
      <c r="I9139" t="s">
        <v>19</v>
      </c>
      <c r="J9139" t="s">
        <v>61</v>
      </c>
      <c r="K9139" t="s">
        <v>57</v>
      </c>
      <c r="L9139" t="s">
        <v>57</v>
      </c>
      <c r="M9139" t="s">
        <v>57</v>
      </c>
      <c r="N9139">
        <v>4</v>
      </c>
      <c r="O9139">
        <v>59</v>
      </c>
      <c r="P9139">
        <v>2500</v>
      </c>
      <c r="Q9139">
        <v>3.5</v>
      </c>
      <c r="R9139">
        <v>2017</v>
      </c>
      <c r="S9139">
        <v>11</v>
      </c>
      <c r="T9139">
        <v>25</v>
      </c>
      <c r="U9139" s="1">
        <v>43064</v>
      </c>
      <c r="V9139" s="5">
        <f>Main[[#This Row],[Average_Cost_for_two]] * VLOOKUP(Main[[#This Row],[Currency]],'Currency'!A:B,2,FALSE)</f>
        <v>30</v>
      </c>
      <c r="W9139" s="5" t="str">
        <f>IF(Main[[#This Row],[Avg_Cost_USD]]&lt;10,"Low",
IF(Main[[#This Row],[Avg_Cost_USD]]&lt;=30,"Medium","High"))</f>
        <v>Medium</v>
      </c>
    </row>
    <row r="9140" spans="1:23" x14ac:dyDescent="0.3">
      <c r="A9140">
        <v>307802</v>
      </c>
      <c r="B9140" t="s">
        <v>8290</v>
      </c>
      <c r="C9140">
        <v>1</v>
      </c>
      <c r="D9140" t="s">
        <v>54</v>
      </c>
      <c r="E9140" t="s">
        <v>1771</v>
      </c>
      <c r="F9140">
        <v>77.227052099999995</v>
      </c>
      <c r="G9140">
        <v>28.600035099999999</v>
      </c>
      <c r="H9140" t="s">
        <v>9874</v>
      </c>
      <c r="I9140" t="s">
        <v>19</v>
      </c>
      <c r="J9140" t="s">
        <v>57</v>
      </c>
      <c r="K9140" t="s">
        <v>57</v>
      </c>
      <c r="L9140" t="s">
        <v>57</v>
      </c>
      <c r="M9140" t="s">
        <v>57</v>
      </c>
      <c r="N9140">
        <v>4</v>
      </c>
      <c r="O9140">
        <v>1186</v>
      </c>
      <c r="P9140">
        <v>2500</v>
      </c>
      <c r="Q9140">
        <v>3.8</v>
      </c>
      <c r="R9140">
        <v>2015</v>
      </c>
      <c r="S9140">
        <v>11</v>
      </c>
      <c r="T9140">
        <v>6</v>
      </c>
      <c r="U9140" s="1">
        <v>42314</v>
      </c>
      <c r="V9140" s="5">
        <f>Main[[#This Row],[Average_Cost_for_two]] * VLOOKUP(Main[[#This Row],[Currency]],'Currency'!A:B,2,FALSE)</f>
        <v>30</v>
      </c>
      <c r="W9140" s="5" t="str">
        <f>IF(Main[[#This Row],[Avg_Cost_USD]]&lt;10,"Low",
IF(Main[[#This Row],[Avg_Cost_USD]]&lt;=30,"Medium","High"))</f>
        <v>Medium</v>
      </c>
    </row>
    <row r="9141" spans="1:23" x14ac:dyDescent="0.3">
      <c r="A9141">
        <v>5700386</v>
      </c>
      <c r="B9141" t="s">
        <v>9875</v>
      </c>
      <c r="C9141">
        <v>214</v>
      </c>
      <c r="D9141" t="s">
        <v>1365</v>
      </c>
      <c r="E9141" t="s">
        <v>9876</v>
      </c>
      <c r="F9141">
        <v>54.36377607</v>
      </c>
      <c r="G9141">
        <v>24.485252540000001</v>
      </c>
      <c r="H9141" t="s">
        <v>9877</v>
      </c>
      <c r="I9141" t="s">
        <v>23</v>
      </c>
      <c r="J9141" t="s">
        <v>57</v>
      </c>
      <c r="K9141" t="s">
        <v>61</v>
      </c>
      <c r="L9141" t="s">
        <v>57</v>
      </c>
      <c r="M9141" t="s">
        <v>57</v>
      </c>
      <c r="N9141">
        <v>2</v>
      </c>
      <c r="O9141">
        <v>268</v>
      </c>
      <c r="P9141">
        <v>60</v>
      </c>
      <c r="Q9141">
        <v>3.6</v>
      </c>
      <c r="R9141">
        <v>2014</v>
      </c>
      <c r="S9141">
        <v>8</v>
      </c>
      <c r="T9141">
        <v>3</v>
      </c>
      <c r="U9141" s="1">
        <v>41854</v>
      </c>
      <c r="V9141" s="5">
        <f>Main[[#This Row],[Average_Cost_for_two]] * VLOOKUP(Main[[#This Row],[Currency]],'Currency'!A:B,2,FALSE)</f>
        <v>16.200000000000003</v>
      </c>
      <c r="W9141" s="5" t="str">
        <f>IF(Main[[#This Row],[Avg_Cost_USD]]&lt;10,"Low",
IF(Main[[#This Row],[Avg_Cost_USD]]&lt;=30,"Medium","High"))</f>
        <v>Medium</v>
      </c>
    </row>
    <row r="9142" spans="1:23" x14ac:dyDescent="0.3">
      <c r="A9142">
        <v>210139</v>
      </c>
      <c r="B9142" t="s">
        <v>9878</v>
      </c>
      <c r="C9142">
        <v>214</v>
      </c>
      <c r="D9142" t="s">
        <v>1461</v>
      </c>
      <c r="E9142" t="s">
        <v>9879</v>
      </c>
      <c r="F9142">
        <v>55.325484459999998</v>
      </c>
      <c r="G9142">
        <v>25.229311129999999</v>
      </c>
      <c r="H9142" t="s">
        <v>9880</v>
      </c>
      <c r="I9142" t="s">
        <v>23</v>
      </c>
      <c r="J9142" t="s">
        <v>61</v>
      </c>
      <c r="K9142" t="s">
        <v>61</v>
      </c>
      <c r="L9142" t="s">
        <v>57</v>
      </c>
      <c r="M9142" t="s">
        <v>57</v>
      </c>
      <c r="N9142">
        <v>3</v>
      </c>
      <c r="O9142">
        <v>544</v>
      </c>
      <c r="P9142">
        <v>130</v>
      </c>
      <c r="Q9142">
        <v>4.3</v>
      </c>
      <c r="R9142">
        <v>2018</v>
      </c>
      <c r="S9142">
        <v>7</v>
      </c>
      <c r="T9142">
        <v>11</v>
      </c>
      <c r="U9142" s="1">
        <v>43292</v>
      </c>
      <c r="V9142" s="5">
        <f>Main[[#This Row],[Average_Cost_for_two]] * VLOOKUP(Main[[#This Row],[Currency]],'Currency'!A:B,2,FALSE)</f>
        <v>35.1</v>
      </c>
      <c r="W9142" s="5" t="str">
        <f>IF(Main[[#This Row],[Avg_Cost_USD]]&lt;10,"Low",
IF(Main[[#This Row],[Avg_Cost_USD]]&lt;=30,"Medium","High"))</f>
        <v>High</v>
      </c>
    </row>
    <row r="9143" spans="1:23" x14ac:dyDescent="0.3">
      <c r="A9143">
        <v>4488</v>
      </c>
      <c r="B9143" t="s">
        <v>9881</v>
      </c>
      <c r="C9143">
        <v>1</v>
      </c>
      <c r="D9143" t="s">
        <v>54</v>
      </c>
      <c r="E9143" t="s">
        <v>6270</v>
      </c>
      <c r="F9143">
        <v>77.090592000000001</v>
      </c>
      <c r="G9143">
        <v>28.6672586</v>
      </c>
      <c r="H9143" t="s">
        <v>378</v>
      </c>
      <c r="I9143" t="s">
        <v>19</v>
      </c>
      <c r="J9143" t="s">
        <v>61</v>
      </c>
      <c r="K9143" t="s">
        <v>57</v>
      </c>
      <c r="L9143" t="s">
        <v>57</v>
      </c>
      <c r="M9143" t="s">
        <v>57</v>
      </c>
      <c r="N9143">
        <v>4</v>
      </c>
      <c r="O9143">
        <v>36</v>
      </c>
      <c r="P9143">
        <v>2500</v>
      </c>
      <c r="Q9143">
        <v>3.3</v>
      </c>
      <c r="R9143">
        <v>2016</v>
      </c>
      <c r="S9143">
        <v>11</v>
      </c>
      <c r="T9143">
        <v>21</v>
      </c>
      <c r="U9143" s="1">
        <v>42695</v>
      </c>
      <c r="V9143" s="5">
        <f>Main[[#This Row],[Average_Cost_for_two]] * VLOOKUP(Main[[#This Row],[Currency]],'Currency'!A:B,2,FALSE)</f>
        <v>30</v>
      </c>
      <c r="W9143" s="5" t="str">
        <f>IF(Main[[#This Row],[Avg_Cost_USD]]&lt;10,"Low",
IF(Main[[#This Row],[Avg_Cost_USD]]&lt;=30,"Medium","High"))</f>
        <v>Medium</v>
      </c>
    </row>
    <row r="9144" spans="1:23" x14ac:dyDescent="0.3">
      <c r="A9144">
        <v>208965</v>
      </c>
      <c r="B9144" t="s">
        <v>9882</v>
      </c>
      <c r="C9144">
        <v>214</v>
      </c>
      <c r="D9144" t="s">
        <v>1461</v>
      </c>
      <c r="E9144" t="s">
        <v>9883</v>
      </c>
      <c r="F9144">
        <v>55.256397219999997</v>
      </c>
      <c r="G9144">
        <v>25.211102780000001</v>
      </c>
      <c r="H9144" t="s">
        <v>301</v>
      </c>
      <c r="I9144" t="s">
        <v>23</v>
      </c>
      <c r="J9144" t="s">
        <v>57</v>
      </c>
      <c r="K9144" t="s">
        <v>61</v>
      </c>
      <c r="L9144" t="s">
        <v>57</v>
      </c>
      <c r="M9144" t="s">
        <v>57</v>
      </c>
      <c r="N9144">
        <v>3</v>
      </c>
      <c r="O9144">
        <v>403</v>
      </c>
      <c r="P9144">
        <v>140</v>
      </c>
      <c r="Q9144">
        <v>4.5</v>
      </c>
      <c r="R9144">
        <v>2017</v>
      </c>
      <c r="S9144">
        <v>6</v>
      </c>
      <c r="T9144">
        <v>1</v>
      </c>
      <c r="U9144" s="1">
        <v>42887</v>
      </c>
      <c r="V9144" s="5">
        <f>Main[[#This Row],[Average_Cost_for_two]] * VLOOKUP(Main[[#This Row],[Currency]],'Currency'!A:B,2,FALSE)</f>
        <v>37.800000000000004</v>
      </c>
      <c r="W9144" s="5" t="str">
        <f>IF(Main[[#This Row],[Avg_Cost_USD]]&lt;10,"Low",
IF(Main[[#This Row],[Avg_Cost_USD]]&lt;=30,"Medium","High"))</f>
        <v>High</v>
      </c>
    </row>
    <row r="9145" spans="1:23" x14ac:dyDescent="0.3">
      <c r="A9145">
        <v>206488</v>
      </c>
      <c r="B9145" t="s">
        <v>9884</v>
      </c>
      <c r="C9145">
        <v>214</v>
      </c>
      <c r="D9145" t="s">
        <v>1461</v>
      </c>
      <c r="E9145" t="s">
        <v>9885</v>
      </c>
      <c r="F9145">
        <v>55.309190379999997</v>
      </c>
      <c r="G9145">
        <v>25.251240630000002</v>
      </c>
      <c r="H9145" t="s">
        <v>9886</v>
      </c>
      <c r="I9145" t="s">
        <v>23</v>
      </c>
      <c r="J9145" t="s">
        <v>61</v>
      </c>
      <c r="K9145" t="s">
        <v>61</v>
      </c>
      <c r="L9145" t="s">
        <v>57</v>
      </c>
      <c r="M9145" t="s">
        <v>57</v>
      </c>
      <c r="N9145">
        <v>2</v>
      </c>
      <c r="O9145">
        <v>1448</v>
      </c>
      <c r="P9145">
        <v>90</v>
      </c>
      <c r="Q9145">
        <v>4.0999999999999996</v>
      </c>
      <c r="R9145">
        <v>2015</v>
      </c>
      <c r="S9145">
        <v>5</v>
      </c>
      <c r="T9145">
        <v>1</v>
      </c>
      <c r="U9145" s="1">
        <v>42125</v>
      </c>
      <c r="V9145" s="5">
        <f>Main[[#This Row],[Average_Cost_for_two]] * VLOOKUP(Main[[#This Row],[Currency]],'Currency'!A:B,2,FALSE)</f>
        <v>24.3</v>
      </c>
      <c r="W9145" s="5" t="str">
        <f>IF(Main[[#This Row],[Avg_Cost_USD]]&lt;10,"Low",
IF(Main[[#This Row],[Avg_Cost_USD]]&lt;=30,"Medium","High"))</f>
        <v>Medium</v>
      </c>
    </row>
    <row r="9146" spans="1:23" x14ac:dyDescent="0.3">
      <c r="A9146">
        <v>3719</v>
      </c>
      <c r="B9146" t="s">
        <v>1405</v>
      </c>
      <c r="C9146">
        <v>1</v>
      </c>
      <c r="D9146" t="s">
        <v>54</v>
      </c>
      <c r="E9146" t="s">
        <v>1254</v>
      </c>
      <c r="F9146">
        <v>77.21612245</v>
      </c>
      <c r="G9146">
        <v>28.528579239999999</v>
      </c>
      <c r="H9146" t="s">
        <v>1388</v>
      </c>
      <c r="I9146" t="s">
        <v>19</v>
      </c>
      <c r="J9146" t="s">
        <v>61</v>
      </c>
      <c r="K9146" t="s">
        <v>61</v>
      </c>
      <c r="L9146" t="s">
        <v>57</v>
      </c>
      <c r="M9146" t="s">
        <v>57</v>
      </c>
      <c r="N9146">
        <v>4</v>
      </c>
      <c r="O9146">
        <v>984</v>
      </c>
      <c r="P9146">
        <v>2500</v>
      </c>
      <c r="Q9146">
        <v>3.7</v>
      </c>
      <c r="R9146">
        <v>2011</v>
      </c>
      <c r="S9146">
        <v>10</v>
      </c>
      <c r="T9146">
        <v>6</v>
      </c>
      <c r="U9146" s="1">
        <v>40822</v>
      </c>
      <c r="V9146" s="5">
        <f>Main[[#This Row],[Average_Cost_for_two]] * VLOOKUP(Main[[#This Row],[Currency]],'Currency'!A:B,2,FALSE)</f>
        <v>30</v>
      </c>
      <c r="W9146" s="5" t="str">
        <f>IF(Main[[#This Row],[Avg_Cost_USD]]&lt;10,"Low",
IF(Main[[#This Row],[Avg_Cost_USD]]&lt;=30,"Medium","High"))</f>
        <v>Medium</v>
      </c>
    </row>
    <row r="9147" spans="1:23" x14ac:dyDescent="0.3">
      <c r="A9147">
        <v>5702418</v>
      </c>
      <c r="B9147" t="s">
        <v>1263</v>
      </c>
      <c r="C9147">
        <v>214</v>
      </c>
      <c r="D9147" t="s">
        <v>1365</v>
      </c>
      <c r="E9147" t="s">
        <v>9887</v>
      </c>
      <c r="F9147">
        <v>54.524121880000003</v>
      </c>
      <c r="G9147">
        <v>24.334216940000001</v>
      </c>
      <c r="H9147" t="s">
        <v>9888</v>
      </c>
      <c r="I9147" t="s">
        <v>23</v>
      </c>
      <c r="J9147" t="s">
        <v>61</v>
      </c>
      <c r="K9147" t="s">
        <v>61</v>
      </c>
      <c r="L9147" t="s">
        <v>57</v>
      </c>
      <c r="M9147" t="s">
        <v>57</v>
      </c>
      <c r="N9147">
        <v>3</v>
      </c>
      <c r="O9147">
        <v>355</v>
      </c>
      <c r="P9147">
        <v>120</v>
      </c>
      <c r="Q9147">
        <v>4</v>
      </c>
      <c r="R9147">
        <v>2014</v>
      </c>
      <c r="S9147">
        <v>4</v>
      </c>
      <c r="T9147">
        <v>12</v>
      </c>
      <c r="U9147" s="1">
        <v>41741</v>
      </c>
      <c r="V9147" s="5">
        <f>Main[[#This Row],[Average_Cost_for_two]] * VLOOKUP(Main[[#This Row],[Currency]],'Currency'!A:B,2,FALSE)</f>
        <v>32.400000000000006</v>
      </c>
      <c r="W9147" s="5" t="str">
        <f>IF(Main[[#This Row],[Avg_Cost_USD]]&lt;10,"Low",
IF(Main[[#This Row],[Avg_Cost_USD]]&lt;=30,"Medium","High"))</f>
        <v>High</v>
      </c>
    </row>
    <row r="9148" spans="1:23" x14ac:dyDescent="0.3">
      <c r="A9148">
        <v>5600424</v>
      </c>
      <c r="B9148" t="s">
        <v>9889</v>
      </c>
      <c r="C9148">
        <v>214</v>
      </c>
      <c r="D9148" t="s">
        <v>1193</v>
      </c>
      <c r="E9148" t="s">
        <v>1264</v>
      </c>
      <c r="F9148">
        <v>55.39273214</v>
      </c>
      <c r="G9148">
        <v>25.33315516</v>
      </c>
      <c r="H9148" t="s">
        <v>9890</v>
      </c>
      <c r="I9148" t="s">
        <v>23</v>
      </c>
      <c r="J9148" t="s">
        <v>57</v>
      </c>
      <c r="K9148" t="s">
        <v>61</v>
      </c>
      <c r="L9148" t="s">
        <v>57</v>
      </c>
      <c r="M9148" t="s">
        <v>57</v>
      </c>
      <c r="N9148">
        <v>3</v>
      </c>
      <c r="O9148">
        <v>285</v>
      </c>
      <c r="P9148">
        <v>85</v>
      </c>
      <c r="Q9148">
        <v>3.9</v>
      </c>
      <c r="R9148">
        <v>2012</v>
      </c>
      <c r="S9148">
        <v>4</v>
      </c>
      <c r="T9148">
        <v>26</v>
      </c>
      <c r="U9148" s="1">
        <v>41025</v>
      </c>
      <c r="V9148" s="5">
        <f>Main[[#This Row],[Average_Cost_for_two]] * VLOOKUP(Main[[#This Row],[Currency]],'Currency'!A:B,2,FALSE)</f>
        <v>22.950000000000003</v>
      </c>
      <c r="W9148" s="5" t="str">
        <f>IF(Main[[#This Row],[Avg_Cost_USD]]&lt;10,"Low",
IF(Main[[#This Row],[Avg_Cost_USD]]&lt;=30,"Medium","High"))</f>
        <v>Medium</v>
      </c>
    </row>
    <row r="9149" spans="1:23" x14ac:dyDescent="0.3">
      <c r="A9149">
        <v>8521</v>
      </c>
      <c r="B9149" t="s">
        <v>9891</v>
      </c>
      <c r="C9149">
        <v>1</v>
      </c>
      <c r="D9149" t="s">
        <v>54</v>
      </c>
      <c r="E9149" t="s">
        <v>1674</v>
      </c>
      <c r="F9149">
        <v>77.113617700000006</v>
      </c>
      <c r="G9149">
        <v>28.630012099999998</v>
      </c>
      <c r="H9149" t="s">
        <v>372</v>
      </c>
      <c r="I9149" t="s">
        <v>19</v>
      </c>
      <c r="J9149" t="s">
        <v>61</v>
      </c>
      <c r="K9149" t="s">
        <v>57</v>
      </c>
      <c r="L9149" t="s">
        <v>57</v>
      </c>
      <c r="M9149" t="s">
        <v>57</v>
      </c>
      <c r="N9149">
        <v>4</v>
      </c>
      <c r="O9149">
        <v>14</v>
      </c>
      <c r="P9149">
        <v>2500</v>
      </c>
      <c r="Q9149">
        <v>2.9</v>
      </c>
      <c r="R9149">
        <v>2018</v>
      </c>
      <c r="S9149">
        <v>10</v>
      </c>
      <c r="T9149">
        <v>9</v>
      </c>
      <c r="U9149" s="1">
        <v>43382</v>
      </c>
      <c r="V9149" s="5">
        <f>Main[[#This Row],[Average_Cost_for_two]] * VLOOKUP(Main[[#This Row],[Currency]],'Currency'!A:B,2,FALSE)</f>
        <v>30</v>
      </c>
      <c r="W9149" s="5" t="str">
        <f>IF(Main[[#This Row],[Avg_Cost_USD]]&lt;10,"Low",
IF(Main[[#This Row],[Avg_Cost_USD]]&lt;=30,"Medium","High"))</f>
        <v>Medium</v>
      </c>
    </row>
    <row r="9150" spans="1:23" x14ac:dyDescent="0.3">
      <c r="A9150">
        <v>5701978</v>
      </c>
      <c r="B9150" t="s">
        <v>9892</v>
      </c>
      <c r="C9150">
        <v>214</v>
      </c>
      <c r="D9150" t="s">
        <v>1365</v>
      </c>
      <c r="E9150" t="s">
        <v>9893</v>
      </c>
      <c r="F9150">
        <v>54.381930939999997</v>
      </c>
      <c r="G9150">
        <v>24.485579319999999</v>
      </c>
      <c r="H9150" t="s">
        <v>1250</v>
      </c>
      <c r="I9150" t="s">
        <v>23</v>
      </c>
      <c r="J9150" t="s">
        <v>61</v>
      </c>
      <c r="K9150" t="s">
        <v>61</v>
      </c>
      <c r="L9150" t="s">
        <v>57</v>
      </c>
      <c r="M9150" t="s">
        <v>57</v>
      </c>
      <c r="N9150">
        <v>3</v>
      </c>
      <c r="O9150">
        <v>471</v>
      </c>
      <c r="P9150">
        <v>150</v>
      </c>
      <c r="Q9150">
        <v>4.4000000000000004</v>
      </c>
      <c r="R9150">
        <v>2012</v>
      </c>
      <c r="S9150">
        <v>3</v>
      </c>
      <c r="T9150">
        <v>20</v>
      </c>
      <c r="U9150" s="1">
        <v>40988</v>
      </c>
      <c r="V9150" s="5">
        <f>Main[[#This Row],[Average_Cost_for_two]] * VLOOKUP(Main[[#This Row],[Currency]],'Currency'!A:B,2,FALSE)</f>
        <v>40.5</v>
      </c>
      <c r="W9150" s="5" t="str">
        <f>IF(Main[[#This Row],[Avg_Cost_USD]]&lt;10,"Low",
IF(Main[[#This Row],[Avg_Cost_USD]]&lt;=30,"Medium","High"))</f>
        <v>High</v>
      </c>
    </row>
    <row r="9151" spans="1:23" x14ac:dyDescent="0.3">
      <c r="A9151">
        <v>5702615</v>
      </c>
      <c r="B9151" t="s">
        <v>9894</v>
      </c>
      <c r="C9151">
        <v>214</v>
      </c>
      <c r="D9151" t="s">
        <v>1365</v>
      </c>
      <c r="E9151" t="s">
        <v>9867</v>
      </c>
      <c r="F9151">
        <v>54.37422059</v>
      </c>
      <c r="G9151">
        <v>24.49089202</v>
      </c>
      <c r="H9151" t="s">
        <v>9895</v>
      </c>
      <c r="I9151" t="s">
        <v>23</v>
      </c>
      <c r="J9151" t="s">
        <v>57</v>
      </c>
      <c r="K9151" t="s">
        <v>61</v>
      </c>
      <c r="L9151" t="s">
        <v>57</v>
      </c>
      <c r="M9151" t="s">
        <v>57</v>
      </c>
      <c r="N9151">
        <v>3</v>
      </c>
      <c r="O9151">
        <v>525</v>
      </c>
      <c r="P9151">
        <v>100</v>
      </c>
      <c r="Q9151">
        <v>4</v>
      </c>
      <c r="R9151">
        <v>2010</v>
      </c>
      <c r="S9151">
        <v>3</v>
      </c>
      <c r="T9151">
        <v>24</v>
      </c>
      <c r="U9151" s="1">
        <v>40261</v>
      </c>
      <c r="V9151" s="5">
        <f>Main[[#This Row],[Average_Cost_for_two]] * VLOOKUP(Main[[#This Row],[Currency]],'Currency'!A:B,2,FALSE)</f>
        <v>27</v>
      </c>
      <c r="W9151" s="5" t="str">
        <f>IF(Main[[#This Row],[Avg_Cost_USD]]&lt;10,"Low",
IF(Main[[#This Row],[Avg_Cost_USD]]&lt;=30,"Medium","High"))</f>
        <v>Medium</v>
      </c>
    </row>
    <row r="9152" spans="1:23" x14ac:dyDescent="0.3">
      <c r="A9152">
        <v>210134</v>
      </c>
      <c r="B9152" t="s">
        <v>9896</v>
      </c>
      <c r="C9152">
        <v>214</v>
      </c>
      <c r="D9152" t="s">
        <v>1461</v>
      </c>
      <c r="E9152" t="s">
        <v>9897</v>
      </c>
      <c r="F9152">
        <v>55.273403340000002</v>
      </c>
      <c r="G9152">
        <v>25.24107351</v>
      </c>
      <c r="H9152" t="s">
        <v>9898</v>
      </c>
      <c r="I9152" t="s">
        <v>23</v>
      </c>
      <c r="J9152" t="s">
        <v>61</v>
      </c>
      <c r="K9152" t="s">
        <v>61</v>
      </c>
      <c r="L9152" t="s">
        <v>57</v>
      </c>
      <c r="M9152" t="s">
        <v>57</v>
      </c>
      <c r="N9152">
        <v>3</v>
      </c>
      <c r="O9152">
        <v>552</v>
      </c>
      <c r="P9152">
        <v>150</v>
      </c>
      <c r="Q9152">
        <v>4.4000000000000004</v>
      </c>
      <c r="R9152">
        <v>2014</v>
      </c>
      <c r="S9152">
        <v>3</v>
      </c>
      <c r="T9152">
        <v>12</v>
      </c>
      <c r="U9152" s="1">
        <v>41710</v>
      </c>
      <c r="V9152" s="5">
        <f>Main[[#This Row],[Average_Cost_for_two]] * VLOOKUP(Main[[#This Row],[Currency]],'Currency'!A:B,2,FALSE)</f>
        <v>40.5</v>
      </c>
      <c r="W9152" s="5" t="str">
        <f>IF(Main[[#This Row],[Avg_Cost_USD]]&lt;10,"Low",
IF(Main[[#This Row],[Avg_Cost_USD]]&lt;=30,"Medium","High"))</f>
        <v>High</v>
      </c>
    </row>
    <row r="9153" spans="1:23" x14ac:dyDescent="0.3">
      <c r="A9153">
        <v>202507</v>
      </c>
      <c r="B9153" t="s">
        <v>1386</v>
      </c>
      <c r="C9153">
        <v>214</v>
      </c>
      <c r="D9153" t="s">
        <v>1461</v>
      </c>
      <c r="E9153" t="s">
        <v>9899</v>
      </c>
      <c r="F9153">
        <v>55.274305570000003</v>
      </c>
      <c r="G9153">
        <v>25.211356630000001</v>
      </c>
      <c r="H9153" t="s">
        <v>1408</v>
      </c>
      <c r="I9153" t="s">
        <v>23</v>
      </c>
      <c r="J9153" t="s">
        <v>57</v>
      </c>
      <c r="K9153" t="s">
        <v>61</v>
      </c>
      <c r="L9153" t="s">
        <v>57</v>
      </c>
      <c r="M9153" t="s">
        <v>57</v>
      </c>
      <c r="N9153">
        <v>3</v>
      </c>
      <c r="O9153">
        <v>500</v>
      </c>
      <c r="P9153">
        <v>250</v>
      </c>
      <c r="Q9153">
        <v>3.7</v>
      </c>
      <c r="R9153">
        <v>2010</v>
      </c>
      <c r="S9153">
        <v>3</v>
      </c>
      <c r="T9153">
        <v>8</v>
      </c>
      <c r="U9153" s="1">
        <v>40245</v>
      </c>
      <c r="V9153" s="5">
        <f>Main[[#This Row],[Average_Cost_for_two]] * VLOOKUP(Main[[#This Row],[Currency]],'Currency'!A:B,2,FALSE)</f>
        <v>67.5</v>
      </c>
      <c r="W9153" s="5" t="str">
        <f>IF(Main[[#This Row],[Avg_Cost_USD]]&lt;10,"Low",
IF(Main[[#This Row],[Avg_Cost_USD]]&lt;=30,"Medium","High"))</f>
        <v>High</v>
      </c>
    </row>
    <row r="9154" spans="1:23" x14ac:dyDescent="0.3">
      <c r="A9154">
        <v>209654</v>
      </c>
      <c r="B9154" t="s">
        <v>9900</v>
      </c>
      <c r="C9154">
        <v>214</v>
      </c>
      <c r="D9154" t="s">
        <v>1461</v>
      </c>
      <c r="E9154" t="s">
        <v>9885</v>
      </c>
      <c r="F9154">
        <v>55.301916900000002</v>
      </c>
      <c r="G9154">
        <v>25.25007862</v>
      </c>
      <c r="H9154" t="s">
        <v>1149</v>
      </c>
      <c r="I9154" t="s">
        <v>23</v>
      </c>
      <c r="J9154" t="s">
        <v>61</v>
      </c>
      <c r="K9154" t="s">
        <v>61</v>
      </c>
      <c r="L9154" t="s">
        <v>57</v>
      </c>
      <c r="M9154" t="s">
        <v>57</v>
      </c>
      <c r="N9154">
        <v>2</v>
      </c>
      <c r="O9154">
        <v>1281</v>
      </c>
      <c r="P9154">
        <v>90</v>
      </c>
      <c r="Q9154">
        <v>4.3</v>
      </c>
      <c r="R9154">
        <v>2017</v>
      </c>
      <c r="S9154">
        <v>2</v>
      </c>
      <c r="T9154">
        <v>28</v>
      </c>
      <c r="U9154" s="1">
        <v>42794</v>
      </c>
      <c r="V9154" s="5">
        <f>Main[[#This Row],[Average_Cost_for_two]] * VLOOKUP(Main[[#This Row],[Currency]],'Currency'!A:B,2,FALSE)</f>
        <v>24.3</v>
      </c>
      <c r="W9154" s="5" t="str">
        <f>IF(Main[[#This Row],[Avg_Cost_USD]]&lt;10,"Low",
IF(Main[[#This Row],[Avg_Cost_USD]]&lt;=30,"Medium","High"))</f>
        <v>Medium</v>
      </c>
    </row>
    <row r="9155" spans="1:23" x14ac:dyDescent="0.3">
      <c r="A9155">
        <v>1267</v>
      </c>
      <c r="B9155" t="s">
        <v>9901</v>
      </c>
      <c r="C9155">
        <v>1</v>
      </c>
      <c r="D9155" t="s">
        <v>54</v>
      </c>
      <c r="E9155" t="s">
        <v>7011</v>
      </c>
      <c r="F9155">
        <v>77.143218700000006</v>
      </c>
      <c r="G9155">
        <v>28.705739300000001</v>
      </c>
      <c r="H9155" t="s">
        <v>56</v>
      </c>
      <c r="I9155" t="s">
        <v>19</v>
      </c>
      <c r="J9155" t="s">
        <v>61</v>
      </c>
      <c r="K9155" t="s">
        <v>57</v>
      </c>
      <c r="L9155" t="s">
        <v>57</v>
      </c>
      <c r="M9155" t="s">
        <v>57</v>
      </c>
      <c r="N9155">
        <v>4</v>
      </c>
      <c r="O9155">
        <v>259</v>
      </c>
      <c r="P9155">
        <v>2500</v>
      </c>
      <c r="Q9155">
        <v>3.9</v>
      </c>
      <c r="R9155">
        <v>2011</v>
      </c>
      <c r="S9155">
        <v>4</v>
      </c>
      <c r="T9155">
        <v>14</v>
      </c>
      <c r="U9155" s="1">
        <v>40647</v>
      </c>
      <c r="V9155" s="5">
        <f>Main[[#This Row],[Average_Cost_for_two]] * VLOOKUP(Main[[#This Row],[Currency]],'Currency'!A:B,2,FALSE)</f>
        <v>30</v>
      </c>
      <c r="W9155" s="5" t="str">
        <f>IF(Main[[#This Row],[Avg_Cost_USD]]&lt;10,"Low",
IF(Main[[#This Row],[Avg_Cost_USD]]&lt;=30,"Medium","High"))</f>
        <v>Medium</v>
      </c>
    </row>
    <row r="9156" spans="1:23" x14ac:dyDescent="0.3">
      <c r="A9156">
        <v>18408062</v>
      </c>
      <c r="B9156" t="s">
        <v>9902</v>
      </c>
      <c r="C9156">
        <v>1</v>
      </c>
      <c r="D9156" t="s">
        <v>54</v>
      </c>
      <c r="E9156" t="s">
        <v>341</v>
      </c>
      <c r="F9156">
        <v>77.122934000000001</v>
      </c>
      <c r="G9156">
        <v>28.552710999999999</v>
      </c>
      <c r="H9156" t="s">
        <v>56</v>
      </c>
      <c r="I9156" t="s">
        <v>19</v>
      </c>
      <c r="J9156" t="s">
        <v>61</v>
      </c>
      <c r="K9156" t="s">
        <v>57</v>
      </c>
      <c r="L9156" t="s">
        <v>57</v>
      </c>
      <c r="M9156" t="s">
        <v>57</v>
      </c>
      <c r="N9156">
        <v>4</v>
      </c>
      <c r="O9156">
        <v>7</v>
      </c>
      <c r="P9156">
        <v>2500</v>
      </c>
      <c r="Q9156">
        <v>3.1</v>
      </c>
      <c r="R9156">
        <v>2017</v>
      </c>
      <c r="S9156">
        <v>11</v>
      </c>
      <c r="T9156">
        <v>1</v>
      </c>
      <c r="U9156" s="1">
        <v>43040</v>
      </c>
      <c r="V9156" s="5">
        <f>Main[[#This Row],[Average_Cost_for_two]] * VLOOKUP(Main[[#This Row],[Currency]],'Currency'!A:B,2,FALSE)</f>
        <v>30</v>
      </c>
      <c r="W9156" s="5" t="str">
        <f>IF(Main[[#This Row],[Avg_Cost_USD]]&lt;10,"Low",
IF(Main[[#This Row],[Avg_Cost_USD]]&lt;=30,"Medium","High"))</f>
        <v>Medium</v>
      </c>
    </row>
    <row r="9157" spans="1:23" x14ac:dyDescent="0.3">
      <c r="A9157">
        <v>5876</v>
      </c>
      <c r="B9157" t="s">
        <v>9903</v>
      </c>
      <c r="C9157">
        <v>1</v>
      </c>
      <c r="D9157" t="s">
        <v>5718</v>
      </c>
      <c r="E9157" t="s">
        <v>5738</v>
      </c>
      <c r="F9157">
        <v>77.034962699999994</v>
      </c>
      <c r="G9157">
        <v>28.4582412</v>
      </c>
      <c r="H9157" t="s">
        <v>372</v>
      </c>
      <c r="I9157" t="s">
        <v>19</v>
      </c>
      <c r="J9157" t="s">
        <v>61</v>
      </c>
      <c r="K9157" t="s">
        <v>57</v>
      </c>
      <c r="L9157" t="s">
        <v>57</v>
      </c>
      <c r="M9157" t="s">
        <v>57</v>
      </c>
      <c r="N9157">
        <v>4</v>
      </c>
      <c r="O9157">
        <v>15</v>
      </c>
      <c r="P9157">
        <v>2500</v>
      </c>
      <c r="Q9157">
        <v>2.9</v>
      </c>
      <c r="R9157">
        <v>2012</v>
      </c>
      <c r="S9157">
        <v>9</v>
      </c>
      <c r="T9157">
        <v>8</v>
      </c>
      <c r="U9157" s="1">
        <v>41160</v>
      </c>
      <c r="V9157" s="5">
        <f>Main[[#This Row],[Average_Cost_for_two]] * VLOOKUP(Main[[#This Row],[Currency]],'Currency'!A:B,2,FALSE)</f>
        <v>30</v>
      </c>
      <c r="W9157" s="5" t="str">
        <f>IF(Main[[#This Row],[Avg_Cost_USD]]&lt;10,"Low",
IF(Main[[#This Row],[Avg_Cost_USD]]&lt;=30,"Medium","High"))</f>
        <v>Medium</v>
      </c>
    </row>
    <row r="9158" spans="1:23" x14ac:dyDescent="0.3">
      <c r="A9158">
        <v>5704202</v>
      </c>
      <c r="B9158" t="s">
        <v>9904</v>
      </c>
      <c r="C9158">
        <v>214</v>
      </c>
      <c r="D9158" t="s">
        <v>1365</v>
      </c>
      <c r="E9158" t="s">
        <v>9905</v>
      </c>
      <c r="F9158">
        <v>54.366157540000003</v>
      </c>
      <c r="G9158">
        <v>24.482770940000002</v>
      </c>
      <c r="H9158" t="s">
        <v>9906</v>
      </c>
      <c r="I9158" t="s">
        <v>23</v>
      </c>
      <c r="J9158" t="s">
        <v>57</v>
      </c>
      <c r="K9158" t="s">
        <v>61</v>
      </c>
      <c r="L9158" t="s">
        <v>57</v>
      </c>
      <c r="M9158" t="s">
        <v>57</v>
      </c>
      <c r="N9158">
        <v>3</v>
      </c>
      <c r="O9158">
        <v>162</v>
      </c>
      <c r="P9158">
        <v>100</v>
      </c>
      <c r="Q9158">
        <v>4.5</v>
      </c>
      <c r="R9158">
        <v>2016</v>
      </c>
      <c r="S9158">
        <v>11</v>
      </c>
      <c r="T9158">
        <v>2</v>
      </c>
      <c r="U9158" s="1">
        <v>42676</v>
      </c>
      <c r="V9158" s="5">
        <f>Main[[#This Row],[Average_Cost_for_two]] * VLOOKUP(Main[[#This Row],[Currency]],'Currency'!A:B,2,FALSE)</f>
        <v>27</v>
      </c>
      <c r="W9158" s="5" t="str">
        <f>IF(Main[[#This Row],[Avg_Cost_USD]]&lt;10,"Low",
IF(Main[[#This Row],[Avg_Cost_USD]]&lt;=30,"Medium","High"))</f>
        <v>Medium</v>
      </c>
    </row>
    <row r="9159" spans="1:23" x14ac:dyDescent="0.3">
      <c r="A9159">
        <v>18441707</v>
      </c>
      <c r="B9159" t="s">
        <v>9907</v>
      </c>
      <c r="C9159">
        <v>1</v>
      </c>
      <c r="D9159" t="s">
        <v>5718</v>
      </c>
      <c r="E9159" t="s">
        <v>9908</v>
      </c>
      <c r="F9159">
        <v>77.080366999999995</v>
      </c>
      <c r="G9159">
        <v>28.460925</v>
      </c>
      <c r="H9159" t="s">
        <v>1773</v>
      </c>
      <c r="I9159" t="s">
        <v>19</v>
      </c>
      <c r="J9159" t="s">
        <v>57</v>
      </c>
      <c r="K9159" t="s">
        <v>57</v>
      </c>
      <c r="L9159" t="s">
        <v>57</v>
      </c>
      <c r="M9159" t="s">
        <v>57</v>
      </c>
      <c r="N9159">
        <v>4</v>
      </c>
      <c r="O9159">
        <v>3</v>
      </c>
      <c r="P9159">
        <v>2500</v>
      </c>
      <c r="Q9159">
        <v>1</v>
      </c>
      <c r="R9159">
        <v>2018</v>
      </c>
      <c r="S9159">
        <v>9</v>
      </c>
      <c r="T9159">
        <v>21</v>
      </c>
      <c r="U9159" s="1">
        <v>43364</v>
      </c>
      <c r="V9159" s="5">
        <f>Main[[#This Row],[Average_Cost_for_two]] * VLOOKUP(Main[[#This Row],[Currency]],'Currency'!A:B,2,FALSE)</f>
        <v>30</v>
      </c>
      <c r="W9159" s="5" t="str">
        <f>IF(Main[[#This Row],[Avg_Cost_USD]]&lt;10,"Low",
IF(Main[[#This Row],[Avg_Cost_USD]]&lt;=30,"Medium","High"))</f>
        <v>Medium</v>
      </c>
    </row>
    <row r="9160" spans="1:23" x14ac:dyDescent="0.3">
      <c r="A9160">
        <v>5602751</v>
      </c>
      <c r="B9160" t="s">
        <v>9909</v>
      </c>
      <c r="C9160">
        <v>214</v>
      </c>
      <c r="D9160" t="s">
        <v>1193</v>
      </c>
      <c r="E9160" t="s">
        <v>1264</v>
      </c>
      <c r="F9160">
        <v>55.396984000000003</v>
      </c>
      <c r="G9160">
        <v>25.338089</v>
      </c>
      <c r="H9160" t="s">
        <v>521</v>
      </c>
      <c r="I9160" t="s">
        <v>23</v>
      </c>
      <c r="J9160" t="s">
        <v>57</v>
      </c>
      <c r="K9160" t="s">
        <v>61</v>
      </c>
      <c r="L9160" t="s">
        <v>57</v>
      </c>
      <c r="M9160" t="s">
        <v>57</v>
      </c>
      <c r="N9160">
        <v>3</v>
      </c>
      <c r="O9160">
        <v>210</v>
      </c>
      <c r="P9160">
        <v>70</v>
      </c>
      <c r="Q9160">
        <v>3.8</v>
      </c>
      <c r="R9160">
        <v>2013</v>
      </c>
      <c r="S9160">
        <v>11</v>
      </c>
      <c r="T9160">
        <v>3</v>
      </c>
      <c r="U9160" s="1">
        <v>41581</v>
      </c>
      <c r="V9160" s="5">
        <f>Main[[#This Row],[Average_Cost_for_two]] * VLOOKUP(Main[[#This Row],[Currency]],'Currency'!A:B,2,FALSE)</f>
        <v>18.900000000000002</v>
      </c>
      <c r="W9160" s="5" t="str">
        <f>IF(Main[[#This Row],[Avg_Cost_USD]]&lt;10,"Low",
IF(Main[[#This Row],[Avg_Cost_USD]]&lt;=30,"Medium","High"))</f>
        <v>Medium</v>
      </c>
    </row>
    <row r="9161" spans="1:23" x14ac:dyDescent="0.3">
      <c r="A9161">
        <v>3961</v>
      </c>
      <c r="B9161" t="s">
        <v>9910</v>
      </c>
      <c r="C9161">
        <v>1</v>
      </c>
      <c r="D9161" t="s">
        <v>5718</v>
      </c>
      <c r="E9161" t="s">
        <v>8375</v>
      </c>
      <c r="F9161">
        <v>77.092307700000006</v>
      </c>
      <c r="G9161">
        <v>28.4799845</v>
      </c>
      <c r="H9161" t="s">
        <v>2159</v>
      </c>
      <c r="I9161" t="s">
        <v>19</v>
      </c>
      <c r="J9161" t="s">
        <v>61</v>
      </c>
      <c r="K9161" t="s">
        <v>57</v>
      </c>
      <c r="L9161" t="s">
        <v>57</v>
      </c>
      <c r="M9161" t="s">
        <v>57</v>
      </c>
      <c r="N9161">
        <v>4</v>
      </c>
      <c r="O9161">
        <v>57</v>
      </c>
      <c r="P9161">
        <v>2500</v>
      </c>
      <c r="Q9161">
        <v>3.3</v>
      </c>
      <c r="R9161">
        <v>2018</v>
      </c>
      <c r="S9161">
        <v>9</v>
      </c>
      <c r="T9161">
        <v>14</v>
      </c>
      <c r="U9161" s="1">
        <v>43357</v>
      </c>
      <c r="V9161" s="5">
        <f>Main[[#This Row],[Average_Cost_for_two]] * VLOOKUP(Main[[#This Row],[Currency]],'Currency'!A:B,2,FALSE)</f>
        <v>30</v>
      </c>
      <c r="W9161" s="5" t="str">
        <f>IF(Main[[#This Row],[Avg_Cost_USD]]&lt;10,"Low",
IF(Main[[#This Row],[Avg_Cost_USD]]&lt;=30,"Medium","High"))</f>
        <v>Medium</v>
      </c>
    </row>
    <row r="9162" spans="1:23" x14ac:dyDescent="0.3">
      <c r="A9162">
        <v>5602586</v>
      </c>
      <c r="B9162" t="s">
        <v>9911</v>
      </c>
      <c r="C9162">
        <v>214</v>
      </c>
      <c r="D9162" t="s">
        <v>1193</v>
      </c>
      <c r="E9162" t="s">
        <v>9871</v>
      </c>
      <c r="F9162">
        <v>55.382907869999997</v>
      </c>
      <c r="G9162">
        <v>25.354435389999999</v>
      </c>
      <c r="H9162" t="s">
        <v>9912</v>
      </c>
      <c r="I9162" t="s">
        <v>23</v>
      </c>
      <c r="J9162" t="s">
        <v>57</v>
      </c>
      <c r="K9162" t="s">
        <v>61</v>
      </c>
      <c r="L9162" t="s">
        <v>57</v>
      </c>
      <c r="M9162" t="s">
        <v>57</v>
      </c>
      <c r="N9162">
        <v>3</v>
      </c>
      <c r="O9162">
        <v>192</v>
      </c>
      <c r="P9162">
        <v>90</v>
      </c>
      <c r="Q9162">
        <v>4.0999999999999996</v>
      </c>
      <c r="R9162">
        <v>2012</v>
      </c>
      <c r="S9162">
        <v>11</v>
      </c>
      <c r="T9162">
        <v>25</v>
      </c>
      <c r="U9162" s="1">
        <v>41238</v>
      </c>
      <c r="V9162" s="5">
        <f>Main[[#This Row],[Average_Cost_for_two]] * VLOOKUP(Main[[#This Row],[Currency]],'Currency'!A:B,2,FALSE)</f>
        <v>24.3</v>
      </c>
      <c r="W9162" s="5" t="str">
        <f>IF(Main[[#This Row],[Avg_Cost_USD]]&lt;10,"Low",
IF(Main[[#This Row],[Avg_Cost_USD]]&lt;=30,"Medium","High"))</f>
        <v>Medium</v>
      </c>
    </row>
    <row r="9163" spans="1:23" x14ac:dyDescent="0.3">
      <c r="A9163">
        <v>5704118</v>
      </c>
      <c r="B9163" t="s">
        <v>9913</v>
      </c>
      <c r="C9163">
        <v>214</v>
      </c>
      <c r="D9163" t="s">
        <v>1365</v>
      </c>
      <c r="E9163" t="s">
        <v>9914</v>
      </c>
      <c r="F9163">
        <v>54.51003961</v>
      </c>
      <c r="G9163">
        <v>24.363129730000001</v>
      </c>
      <c r="H9163" t="s">
        <v>9915</v>
      </c>
      <c r="I9163" t="s">
        <v>23</v>
      </c>
      <c r="J9163" t="s">
        <v>57</v>
      </c>
      <c r="K9163" t="s">
        <v>61</v>
      </c>
      <c r="L9163" t="s">
        <v>57</v>
      </c>
      <c r="M9163" t="s">
        <v>57</v>
      </c>
      <c r="N9163">
        <v>2</v>
      </c>
      <c r="O9163">
        <v>277</v>
      </c>
      <c r="P9163">
        <v>50</v>
      </c>
      <c r="Q9163">
        <v>4</v>
      </c>
      <c r="R9163">
        <v>2016</v>
      </c>
      <c r="S9163">
        <v>10</v>
      </c>
      <c r="T9163">
        <v>25</v>
      </c>
      <c r="U9163" s="1">
        <v>42668</v>
      </c>
      <c r="V9163" s="5">
        <f>Main[[#This Row],[Average_Cost_for_two]] * VLOOKUP(Main[[#This Row],[Currency]],'Currency'!A:B,2,FALSE)</f>
        <v>13.5</v>
      </c>
      <c r="W9163" s="5" t="str">
        <f>IF(Main[[#This Row],[Avg_Cost_USD]]&lt;10,"Low",
IF(Main[[#This Row],[Avg_Cost_USD]]&lt;=30,"Medium","High"))</f>
        <v>Medium</v>
      </c>
    </row>
    <row r="9164" spans="1:23" x14ac:dyDescent="0.3">
      <c r="A9164">
        <v>18291200</v>
      </c>
      <c r="B9164" t="s">
        <v>8290</v>
      </c>
      <c r="C9164">
        <v>1</v>
      </c>
      <c r="D9164" t="s">
        <v>5718</v>
      </c>
      <c r="E9164" t="s">
        <v>6501</v>
      </c>
      <c r="F9164">
        <v>77.096912000000003</v>
      </c>
      <c r="G9164">
        <v>28.450973659999999</v>
      </c>
      <c r="H9164" t="s">
        <v>9874</v>
      </c>
      <c r="I9164" t="s">
        <v>19</v>
      </c>
      <c r="J9164" t="s">
        <v>61</v>
      </c>
      <c r="K9164" t="s">
        <v>57</v>
      </c>
      <c r="L9164" t="s">
        <v>57</v>
      </c>
      <c r="M9164" t="s">
        <v>57</v>
      </c>
      <c r="N9164">
        <v>4</v>
      </c>
      <c r="O9164">
        <v>13</v>
      </c>
      <c r="P9164">
        <v>2500</v>
      </c>
      <c r="Q9164">
        <v>3.5</v>
      </c>
      <c r="R9164">
        <v>2018</v>
      </c>
      <c r="S9164">
        <v>9</v>
      </c>
      <c r="T9164">
        <v>3</v>
      </c>
      <c r="U9164" s="1">
        <v>43346</v>
      </c>
      <c r="V9164" s="5">
        <f>Main[[#This Row],[Average_Cost_for_two]] * VLOOKUP(Main[[#This Row],[Currency]],'Currency'!A:B,2,FALSE)</f>
        <v>30</v>
      </c>
      <c r="W9164" s="5" t="str">
        <f>IF(Main[[#This Row],[Avg_Cost_USD]]&lt;10,"Low",
IF(Main[[#This Row],[Avg_Cost_USD]]&lt;=30,"Medium","High"))</f>
        <v>Medium</v>
      </c>
    </row>
    <row r="9165" spans="1:23" x14ac:dyDescent="0.3">
      <c r="A9165">
        <v>18381837</v>
      </c>
      <c r="B9165" t="s">
        <v>8216</v>
      </c>
      <c r="C9165">
        <v>214</v>
      </c>
      <c r="D9165" t="s">
        <v>1461</v>
      </c>
      <c r="E9165" t="s">
        <v>9916</v>
      </c>
      <c r="F9165">
        <v>55.288060999999999</v>
      </c>
      <c r="G9165">
        <v>25.252054000000001</v>
      </c>
      <c r="H9165" t="s">
        <v>9917</v>
      </c>
      <c r="I9165" t="s">
        <v>23</v>
      </c>
      <c r="J9165" t="s">
        <v>61</v>
      </c>
      <c r="K9165" t="s">
        <v>57</v>
      </c>
      <c r="L9165" t="s">
        <v>57</v>
      </c>
      <c r="M9165" t="s">
        <v>57</v>
      </c>
      <c r="N9165">
        <v>3</v>
      </c>
      <c r="O9165">
        <v>281</v>
      </c>
      <c r="P9165">
        <v>150</v>
      </c>
      <c r="Q9165">
        <v>4.4000000000000004</v>
      </c>
      <c r="R9165">
        <v>2014</v>
      </c>
      <c r="S9165">
        <v>9</v>
      </c>
      <c r="T9165">
        <v>19</v>
      </c>
      <c r="U9165" s="1">
        <v>41901</v>
      </c>
      <c r="V9165" s="5">
        <f>Main[[#This Row],[Average_Cost_for_two]] * VLOOKUP(Main[[#This Row],[Currency]],'Currency'!A:B,2,FALSE)</f>
        <v>40.5</v>
      </c>
      <c r="W9165" s="5" t="str">
        <f>IF(Main[[#This Row],[Avg_Cost_USD]]&lt;10,"Low",
IF(Main[[#This Row],[Avg_Cost_USD]]&lt;=30,"Medium","High"))</f>
        <v>High</v>
      </c>
    </row>
    <row r="9166" spans="1:23" x14ac:dyDescent="0.3">
      <c r="A9166">
        <v>306133</v>
      </c>
      <c r="B9166" t="s">
        <v>9918</v>
      </c>
      <c r="C9166">
        <v>1</v>
      </c>
      <c r="D9166" t="s">
        <v>5718</v>
      </c>
      <c r="E9166" t="s">
        <v>5749</v>
      </c>
      <c r="F9166">
        <v>77.088687899999996</v>
      </c>
      <c r="G9166">
        <v>28.4952975</v>
      </c>
      <c r="H9166" t="s">
        <v>1348</v>
      </c>
      <c r="I9166" t="s">
        <v>19</v>
      </c>
      <c r="J9166" t="s">
        <v>61</v>
      </c>
      <c r="K9166" t="s">
        <v>61</v>
      </c>
      <c r="L9166" t="s">
        <v>57</v>
      </c>
      <c r="M9166" t="s">
        <v>57</v>
      </c>
      <c r="N9166">
        <v>4</v>
      </c>
      <c r="O9166">
        <v>980</v>
      </c>
      <c r="P9166">
        <v>2500</v>
      </c>
      <c r="Q9166">
        <v>3.7</v>
      </c>
      <c r="R9166">
        <v>2017</v>
      </c>
      <c r="S9166">
        <v>7</v>
      </c>
      <c r="T9166">
        <v>1</v>
      </c>
      <c r="U9166" s="1">
        <v>42917</v>
      </c>
      <c r="V9166" s="5">
        <f>Main[[#This Row],[Average_Cost_for_two]] * VLOOKUP(Main[[#This Row],[Currency]],'Currency'!A:B,2,FALSE)</f>
        <v>30</v>
      </c>
      <c r="W9166" s="5" t="str">
        <f>IF(Main[[#This Row],[Avg_Cost_USD]]&lt;10,"Low",
IF(Main[[#This Row],[Avg_Cost_USD]]&lt;=30,"Medium","High"))</f>
        <v>Medium</v>
      </c>
    </row>
    <row r="9167" spans="1:23" x14ac:dyDescent="0.3">
      <c r="A9167">
        <v>18255106</v>
      </c>
      <c r="B9167" t="s">
        <v>9919</v>
      </c>
      <c r="C9167">
        <v>1</v>
      </c>
      <c r="D9167" t="s">
        <v>5718</v>
      </c>
      <c r="E9167" t="s">
        <v>5752</v>
      </c>
      <c r="F9167">
        <v>77.0812241</v>
      </c>
      <c r="G9167">
        <v>28.467507300000001</v>
      </c>
      <c r="H9167" t="s">
        <v>9920</v>
      </c>
      <c r="I9167" t="s">
        <v>19</v>
      </c>
      <c r="J9167" t="s">
        <v>57</v>
      </c>
      <c r="K9167" t="s">
        <v>57</v>
      </c>
      <c r="L9167" t="s">
        <v>57</v>
      </c>
      <c r="M9167" t="s">
        <v>57</v>
      </c>
      <c r="N9167">
        <v>4</v>
      </c>
      <c r="O9167">
        <v>230</v>
      </c>
      <c r="P9167">
        <v>2500</v>
      </c>
      <c r="Q9167">
        <v>4.0999999999999996</v>
      </c>
      <c r="R9167">
        <v>2013</v>
      </c>
      <c r="S9167">
        <v>7</v>
      </c>
      <c r="T9167">
        <v>2</v>
      </c>
      <c r="U9167" s="1">
        <v>41457</v>
      </c>
      <c r="V9167" s="5">
        <f>Main[[#This Row],[Average_Cost_for_two]] * VLOOKUP(Main[[#This Row],[Currency]],'Currency'!A:B,2,FALSE)</f>
        <v>30</v>
      </c>
      <c r="W9167" s="5" t="str">
        <f>IF(Main[[#This Row],[Avg_Cost_USD]]&lt;10,"Low",
IF(Main[[#This Row],[Avg_Cost_USD]]&lt;=30,"Medium","High"))</f>
        <v>Medium</v>
      </c>
    </row>
    <row r="9168" spans="1:23" x14ac:dyDescent="0.3">
      <c r="A9168">
        <v>305400</v>
      </c>
      <c r="B9168" t="s">
        <v>9921</v>
      </c>
      <c r="C9168">
        <v>1</v>
      </c>
      <c r="D9168" t="s">
        <v>5718</v>
      </c>
      <c r="E9168" t="s">
        <v>9922</v>
      </c>
      <c r="F9168">
        <v>77.103164899999996</v>
      </c>
      <c r="G9168">
        <v>28.481847500000001</v>
      </c>
      <c r="H9168" t="s">
        <v>372</v>
      </c>
      <c r="I9168" t="s">
        <v>19</v>
      </c>
      <c r="J9168" t="s">
        <v>61</v>
      </c>
      <c r="K9168" t="s">
        <v>57</v>
      </c>
      <c r="L9168" t="s">
        <v>57</v>
      </c>
      <c r="M9168" t="s">
        <v>57</v>
      </c>
      <c r="N9168">
        <v>4</v>
      </c>
      <c r="O9168">
        <v>20</v>
      </c>
      <c r="P9168">
        <v>2500</v>
      </c>
      <c r="Q9168">
        <v>2.6</v>
      </c>
      <c r="R9168">
        <v>2015</v>
      </c>
      <c r="S9168">
        <v>7</v>
      </c>
      <c r="T9168">
        <v>20</v>
      </c>
      <c r="U9168" s="1">
        <v>42205</v>
      </c>
      <c r="V9168" s="5">
        <f>Main[[#This Row],[Average_Cost_for_two]] * VLOOKUP(Main[[#This Row],[Currency]],'Currency'!A:B,2,FALSE)</f>
        <v>30</v>
      </c>
      <c r="W9168" s="5" t="str">
        <f>IF(Main[[#This Row],[Avg_Cost_USD]]&lt;10,"Low",
IF(Main[[#This Row],[Avg_Cost_USD]]&lt;=30,"Medium","High"))</f>
        <v>Medium</v>
      </c>
    </row>
    <row r="9169" spans="1:23" x14ac:dyDescent="0.3">
      <c r="A9169">
        <v>3855</v>
      </c>
      <c r="B9169" t="s">
        <v>9923</v>
      </c>
      <c r="C9169">
        <v>1</v>
      </c>
      <c r="D9169" t="s">
        <v>5718</v>
      </c>
      <c r="E9169" t="s">
        <v>133</v>
      </c>
      <c r="F9169">
        <v>77.102076800000006</v>
      </c>
      <c r="G9169">
        <v>28.480604100000001</v>
      </c>
      <c r="H9169" t="s">
        <v>9924</v>
      </c>
      <c r="I9169" t="s">
        <v>19</v>
      </c>
      <c r="J9169" t="s">
        <v>61</v>
      </c>
      <c r="K9169" t="s">
        <v>57</v>
      </c>
      <c r="L9169" t="s">
        <v>57</v>
      </c>
      <c r="M9169" t="s">
        <v>57</v>
      </c>
      <c r="N9169">
        <v>4</v>
      </c>
      <c r="O9169">
        <v>57</v>
      </c>
      <c r="P9169">
        <v>2500</v>
      </c>
      <c r="Q9169">
        <v>3.5</v>
      </c>
      <c r="R9169">
        <v>2011</v>
      </c>
      <c r="S9169">
        <v>6</v>
      </c>
      <c r="T9169">
        <v>2</v>
      </c>
      <c r="U9169" s="1">
        <v>40696</v>
      </c>
      <c r="V9169" s="5">
        <f>Main[[#This Row],[Average_Cost_for_two]] * VLOOKUP(Main[[#This Row],[Currency]],'Currency'!A:B,2,FALSE)</f>
        <v>30</v>
      </c>
      <c r="W9169" s="5" t="str">
        <f>IF(Main[[#This Row],[Avg_Cost_USD]]&lt;10,"Low",
IF(Main[[#This Row],[Avg_Cost_USD]]&lt;=30,"Medium","High"))</f>
        <v>Medium</v>
      </c>
    </row>
    <row r="9170" spans="1:23" x14ac:dyDescent="0.3">
      <c r="A9170">
        <v>1245</v>
      </c>
      <c r="B9170" t="s">
        <v>1405</v>
      </c>
      <c r="C9170">
        <v>1</v>
      </c>
      <c r="D9170" t="s">
        <v>5718</v>
      </c>
      <c r="E9170" t="s">
        <v>5775</v>
      </c>
      <c r="F9170">
        <v>77.0801187</v>
      </c>
      <c r="G9170">
        <v>28.481006399999998</v>
      </c>
      <c r="H9170" t="s">
        <v>1388</v>
      </c>
      <c r="I9170" t="s">
        <v>19</v>
      </c>
      <c r="J9170" t="s">
        <v>61</v>
      </c>
      <c r="K9170" t="s">
        <v>61</v>
      </c>
      <c r="L9170" t="s">
        <v>57</v>
      </c>
      <c r="M9170" t="s">
        <v>57</v>
      </c>
      <c r="N9170">
        <v>4</v>
      </c>
      <c r="O9170">
        <v>730</v>
      </c>
      <c r="P9170">
        <v>2500</v>
      </c>
      <c r="Q9170">
        <v>3.7</v>
      </c>
      <c r="R9170">
        <v>2018</v>
      </c>
      <c r="S9170">
        <v>5</v>
      </c>
      <c r="T9170">
        <v>14</v>
      </c>
      <c r="U9170" s="1">
        <v>43234</v>
      </c>
      <c r="V9170" s="5">
        <f>Main[[#This Row],[Average_Cost_for_two]] * VLOOKUP(Main[[#This Row],[Currency]],'Currency'!A:B,2,FALSE)</f>
        <v>30</v>
      </c>
      <c r="W9170" s="5" t="str">
        <f>IF(Main[[#This Row],[Avg_Cost_USD]]&lt;10,"Low",
IF(Main[[#This Row],[Avg_Cost_USD]]&lt;=30,"Medium","High"))</f>
        <v>Medium</v>
      </c>
    </row>
    <row r="9171" spans="1:23" x14ac:dyDescent="0.3">
      <c r="A9171">
        <v>305905</v>
      </c>
      <c r="B9171" t="s">
        <v>1460</v>
      </c>
      <c r="C9171">
        <v>1</v>
      </c>
      <c r="D9171" t="s">
        <v>5718</v>
      </c>
      <c r="E9171" t="s">
        <v>5749</v>
      </c>
      <c r="F9171">
        <v>77.088508000000004</v>
      </c>
      <c r="G9171">
        <v>28.494921699999999</v>
      </c>
      <c r="H9171" t="s">
        <v>9925</v>
      </c>
      <c r="I9171" t="s">
        <v>19</v>
      </c>
      <c r="J9171" t="s">
        <v>61</v>
      </c>
      <c r="K9171" t="s">
        <v>57</v>
      </c>
      <c r="L9171" t="s">
        <v>57</v>
      </c>
      <c r="M9171" t="s">
        <v>57</v>
      </c>
      <c r="N9171">
        <v>4</v>
      </c>
      <c r="O9171">
        <v>1949</v>
      </c>
      <c r="P9171">
        <v>2500</v>
      </c>
      <c r="Q9171">
        <v>4.0999999999999996</v>
      </c>
      <c r="R9171">
        <v>2014</v>
      </c>
      <c r="S9171">
        <v>4</v>
      </c>
      <c r="T9171">
        <v>13</v>
      </c>
      <c r="U9171" s="1">
        <v>41742</v>
      </c>
      <c r="V9171" s="5">
        <f>Main[[#This Row],[Average_Cost_for_two]] * VLOOKUP(Main[[#This Row],[Currency]],'Currency'!A:B,2,FALSE)</f>
        <v>30</v>
      </c>
      <c r="W9171" s="5" t="str">
        <f>IF(Main[[#This Row],[Avg_Cost_USD]]&lt;10,"Low",
IF(Main[[#This Row],[Avg_Cost_USD]]&lt;=30,"Medium","High"))</f>
        <v>Medium</v>
      </c>
    </row>
    <row r="9172" spans="1:23" x14ac:dyDescent="0.3">
      <c r="A9172">
        <v>6314987</v>
      </c>
      <c r="B9172" t="s">
        <v>9926</v>
      </c>
      <c r="C9172">
        <v>162</v>
      </c>
      <c r="D9172" t="s">
        <v>9927</v>
      </c>
      <c r="E9172" t="s">
        <v>9928</v>
      </c>
      <c r="F9172">
        <v>121.056532</v>
      </c>
      <c r="G9172">
        <v>14.572041</v>
      </c>
      <c r="H9172" t="s">
        <v>9929</v>
      </c>
      <c r="I9172" t="s">
        <v>28</v>
      </c>
      <c r="J9172" t="s">
        <v>61</v>
      </c>
      <c r="K9172" t="s">
        <v>57</v>
      </c>
      <c r="L9172" t="s">
        <v>57</v>
      </c>
      <c r="M9172" t="s">
        <v>57</v>
      </c>
      <c r="N9172">
        <v>3</v>
      </c>
      <c r="O9172">
        <v>532</v>
      </c>
      <c r="P9172">
        <v>1100</v>
      </c>
      <c r="Q9172">
        <v>4.8</v>
      </c>
      <c r="R9172">
        <v>2010</v>
      </c>
      <c r="S9172">
        <v>8</v>
      </c>
      <c r="T9172">
        <v>7</v>
      </c>
      <c r="U9172" s="1">
        <v>40397</v>
      </c>
      <c r="V9172" s="5">
        <f>Main[[#This Row],[Average_Cost_for_two]] * VLOOKUP(Main[[#This Row],[Currency]],'Currency'!A:B,2,FALSE)</f>
        <v>80.3</v>
      </c>
      <c r="W9172" s="5" t="str">
        <f>IF(Main[[#This Row],[Avg_Cost_USD]]&lt;10,"Low",
IF(Main[[#This Row],[Avg_Cost_USD]]&lt;=30,"Medium","High"))</f>
        <v>High</v>
      </c>
    </row>
    <row r="9173" spans="1:23" x14ac:dyDescent="0.3">
      <c r="A9173">
        <v>18291211</v>
      </c>
      <c r="B9173" t="s">
        <v>9930</v>
      </c>
      <c r="C9173">
        <v>1</v>
      </c>
      <c r="D9173" t="s">
        <v>5718</v>
      </c>
      <c r="E9173" t="s">
        <v>9931</v>
      </c>
      <c r="F9173">
        <v>77.073220199999994</v>
      </c>
      <c r="G9173">
        <v>28.478212599999999</v>
      </c>
      <c r="H9173" t="s">
        <v>8376</v>
      </c>
      <c r="I9173" t="s">
        <v>19</v>
      </c>
      <c r="J9173" t="s">
        <v>61</v>
      </c>
      <c r="K9173" t="s">
        <v>57</v>
      </c>
      <c r="L9173" t="s">
        <v>57</v>
      </c>
      <c r="M9173" t="s">
        <v>57</v>
      </c>
      <c r="N9173">
        <v>4</v>
      </c>
      <c r="O9173">
        <v>4</v>
      </c>
      <c r="P9173">
        <v>2500</v>
      </c>
      <c r="Q9173">
        <v>3</v>
      </c>
      <c r="R9173">
        <v>2014</v>
      </c>
      <c r="S9173">
        <v>4</v>
      </c>
      <c r="T9173">
        <v>26</v>
      </c>
      <c r="U9173" s="1">
        <v>41755</v>
      </c>
      <c r="V9173" s="5">
        <f>Main[[#This Row],[Average_Cost_for_two]] * VLOOKUP(Main[[#This Row],[Currency]],'Currency'!A:B,2,FALSE)</f>
        <v>30</v>
      </c>
      <c r="W9173" s="5" t="str">
        <f>IF(Main[[#This Row],[Avg_Cost_USD]]&lt;10,"Low",
IF(Main[[#This Row],[Avg_Cost_USD]]&lt;=30,"Medium","High"))</f>
        <v>Medium</v>
      </c>
    </row>
    <row r="9174" spans="1:23" x14ac:dyDescent="0.3">
      <c r="A9174">
        <v>18340881</v>
      </c>
      <c r="B9174" t="s">
        <v>2299</v>
      </c>
      <c r="C9174">
        <v>214</v>
      </c>
      <c r="D9174" t="s">
        <v>1461</v>
      </c>
      <c r="E9174" t="s">
        <v>9932</v>
      </c>
      <c r="F9174">
        <v>55.215341000000002</v>
      </c>
      <c r="G9174">
        <v>25.113379999999999</v>
      </c>
      <c r="H9174" t="s">
        <v>1494</v>
      </c>
      <c r="I9174" t="s">
        <v>23</v>
      </c>
      <c r="J9174" t="s">
        <v>61</v>
      </c>
      <c r="K9174" t="s">
        <v>57</v>
      </c>
      <c r="L9174" t="s">
        <v>57</v>
      </c>
      <c r="M9174" t="s">
        <v>57</v>
      </c>
      <c r="N9174">
        <v>3</v>
      </c>
      <c r="O9174">
        <v>307</v>
      </c>
      <c r="P9174">
        <v>150</v>
      </c>
      <c r="Q9174">
        <v>4.5</v>
      </c>
      <c r="R9174">
        <v>2010</v>
      </c>
      <c r="S9174">
        <v>8</v>
      </c>
      <c r="T9174">
        <v>24</v>
      </c>
      <c r="U9174" s="1">
        <v>40414</v>
      </c>
      <c r="V9174" s="5">
        <f>Main[[#This Row],[Average_Cost_for_two]] * VLOOKUP(Main[[#This Row],[Currency]],'Currency'!A:B,2,FALSE)</f>
        <v>40.5</v>
      </c>
      <c r="W9174" s="5" t="str">
        <f>IF(Main[[#This Row],[Avg_Cost_USD]]&lt;10,"Low",
IF(Main[[#This Row],[Avg_Cost_USD]]&lt;=30,"Medium","High"))</f>
        <v>High</v>
      </c>
    </row>
    <row r="9175" spans="1:23" x14ac:dyDescent="0.3">
      <c r="A9175">
        <v>7496</v>
      </c>
      <c r="B9175" t="s">
        <v>9933</v>
      </c>
      <c r="C9175">
        <v>1</v>
      </c>
      <c r="D9175" t="s">
        <v>5718</v>
      </c>
      <c r="E9175" t="s">
        <v>9934</v>
      </c>
      <c r="F9175">
        <v>77.064046599999998</v>
      </c>
      <c r="G9175">
        <v>28.464600099999998</v>
      </c>
      <c r="H9175" t="s">
        <v>323</v>
      </c>
      <c r="I9175" t="s">
        <v>19</v>
      </c>
      <c r="J9175" t="s">
        <v>61</v>
      </c>
      <c r="K9175" t="s">
        <v>57</v>
      </c>
      <c r="L9175" t="s">
        <v>57</v>
      </c>
      <c r="M9175" t="s">
        <v>57</v>
      </c>
      <c r="N9175">
        <v>4</v>
      </c>
      <c r="O9175">
        <v>94</v>
      </c>
      <c r="P9175">
        <v>2500</v>
      </c>
      <c r="Q9175">
        <v>3.6</v>
      </c>
      <c r="R9175">
        <v>2010</v>
      </c>
      <c r="S9175">
        <v>4</v>
      </c>
      <c r="T9175">
        <v>2</v>
      </c>
      <c r="U9175" s="1">
        <v>40270</v>
      </c>
      <c r="V9175" s="5">
        <f>Main[[#This Row],[Average_Cost_for_two]] * VLOOKUP(Main[[#This Row],[Currency]],'Currency'!A:B,2,FALSE)</f>
        <v>30</v>
      </c>
      <c r="W9175" s="5" t="str">
        <f>IF(Main[[#This Row],[Avg_Cost_USD]]&lt;10,"Low",
IF(Main[[#This Row],[Avg_Cost_USD]]&lt;=30,"Medium","High"))</f>
        <v>Medium</v>
      </c>
    </row>
    <row r="9176" spans="1:23" x14ac:dyDescent="0.3">
      <c r="A9176">
        <v>18269368</v>
      </c>
      <c r="B9176" t="s">
        <v>9935</v>
      </c>
      <c r="C9176">
        <v>214</v>
      </c>
      <c r="D9176" t="s">
        <v>1461</v>
      </c>
      <c r="E9176" t="s">
        <v>9936</v>
      </c>
      <c r="F9176">
        <v>55.328740000000003</v>
      </c>
      <c r="G9176">
        <v>25.254104999999999</v>
      </c>
      <c r="H9176" t="s">
        <v>9937</v>
      </c>
      <c r="I9176" t="s">
        <v>23</v>
      </c>
      <c r="J9176" t="s">
        <v>61</v>
      </c>
      <c r="K9176" t="s">
        <v>57</v>
      </c>
      <c r="L9176" t="s">
        <v>57</v>
      </c>
      <c r="M9176" t="s">
        <v>57</v>
      </c>
      <c r="N9176">
        <v>3</v>
      </c>
      <c r="O9176">
        <v>641</v>
      </c>
      <c r="P9176">
        <v>160</v>
      </c>
      <c r="Q9176">
        <v>4.9000000000000004</v>
      </c>
      <c r="R9176">
        <v>2013</v>
      </c>
      <c r="S9176">
        <v>7</v>
      </c>
      <c r="T9176">
        <v>22</v>
      </c>
      <c r="U9176" s="1">
        <v>41477</v>
      </c>
      <c r="V9176" s="5">
        <f>Main[[#This Row],[Average_Cost_for_two]] * VLOOKUP(Main[[#This Row],[Currency]],'Currency'!A:B,2,FALSE)</f>
        <v>43.2</v>
      </c>
      <c r="W9176" s="5" t="str">
        <f>IF(Main[[#This Row],[Avg_Cost_USD]]&lt;10,"Low",
IF(Main[[#This Row],[Avg_Cost_USD]]&lt;=30,"Medium","High"))</f>
        <v>High</v>
      </c>
    </row>
    <row r="9177" spans="1:23" x14ac:dyDescent="0.3">
      <c r="A9177">
        <v>3575</v>
      </c>
      <c r="B9177" t="s">
        <v>9122</v>
      </c>
      <c r="C9177">
        <v>1</v>
      </c>
      <c r="D9177" t="s">
        <v>5718</v>
      </c>
      <c r="E9177" t="s">
        <v>5792</v>
      </c>
      <c r="F9177">
        <v>77.062543599999998</v>
      </c>
      <c r="G9177">
        <v>28.468572600000002</v>
      </c>
      <c r="H9177" t="s">
        <v>1561</v>
      </c>
      <c r="I9177" t="s">
        <v>19</v>
      </c>
      <c r="J9177" t="s">
        <v>61</v>
      </c>
      <c r="K9177" t="s">
        <v>61</v>
      </c>
      <c r="L9177" t="s">
        <v>57</v>
      </c>
      <c r="M9177" t="s">
        <v>57</v>
      </c>
      <c r="N9177">
        <v>4</v>
      </c>
      <c r="O9177">
        <v>327</v>
      </c>
      <c r="P9177">
        <v>2500</v>
      </c>
      <c r="Q9177">
        <v>4.2</v>
      </c>
      <c r="R9177">
        <v>2016</v>
      </c>
      <c r="S9177">
        <v>1</v>
      </c>
      <c r="T9177">
        <v>19</v>
      </c>
      <c r="U9177" s="1">
        <v>42388</v>
      </c>
      <c r="V9177" s="5">
        <f>Main[[#This Row],[Average_Cost_for_two]] * VLOOKUP(Main[[#This Row],[Currency]],'Currency'!A:B,2,FALSE)</f>
        <v>30</v>
      </c>
      <c r="W9177" s="5" t="str">
        <f>IF(Main[[#This Row],[Avg_Cost_USD]]&lt;10,"Low",
IF(Main[[#This Row],[Avg_Cost_USD]]&lt;=30,"Medium","High"))</f>
        <v>Medium</v>
      </c>
    </row>
    <row r="9178" spans="1:23" x14ac:dyDescent="0.3">
      <c r="A9178">
        <v>18291198</v>
      </c>
      <c r="B9178" t="s">
        <v>9938</v>
      </c>
      <c r="C9178">
        <v>1</v>
      </c>
      <c r="D9178" t="s">
        <v>5718</v>
      </c>
      <c r="E9178" t="s">
        <v>6501</v>
      </c>
      <c r="F9178">
        <v>77.096885520000001</v>
      </c>
      <c r="G9178">
        <v>28.451041750000002</v>
      </c>
      <c r="H9178" t="s">
        <v>9939</v>
      </c>
      <c r="I9178" t="s">
        <v>19</v>
      </c>
      <c r="J9178" t="s">
        <v>61</v>
      </c>
      <c r="K9178" t="s">
        <v>57</v>
      </c>
      <c r="L9178" t="s">
        <v>57</v>
      </c>
      <c r="M9178" t="s">
        <v>57</v>
      </c>
      <c r="N9178">
        <v>4</v>
      </c>
      <c r="O9178">
        <v>127</v>
      </c>
      <c r="P9178">
        <v>2500</v>
      </c>
      <c r="Q9178">
        <v>3.8</v>
      </c>
      <c r="R9178">
        <v>2010</v>
      </c>
      <c r="S9178">
        <v>1</v>
      </c>
      <c r="T9178">
        <v>23</v>
      </c>
      <c r="U9178" s="1">
        <v>40201</v>
      </c>
      <c r="V9178" s="5">
        <f>Main[[#This Row],[Average_Cost_for_two]] * VLOOKUP(Main[[#This Row],[Currency]],'Currency'!A:B,2,FALSE)</f>
        <v>30</v>
      </c>
      <c r="W9178" s="5" t="str">
        <f>IF(Main[[#This Row],[Avg_Cost_USD]]&lt;10,"Low",
IF(Main[[#This Row],[Avg_Cost_USD]]&lt;=30,"Medium","High"))</f>
        <v>Medium</v>
      </c>
    </row>
    <row r="9179" spans="1:23" x14ac:dyDescent="0.3">
      <c r="A9179">
        <v>208939</v>
      </c>
      <c r="B9179" t="s">
        <v>9935</v>
      </c>
      <c r="C9179">
        <v>214</v>
      </c>
      <c r="D9179" t="s">
        <v>1461</v>
      </c>
      <c r="E9179" t="s">
        <v>9940</v>
      </c>
      <c r="F9179">
        <v>55.178746169999997</v>
      </c>
      <c r="G9179">
        <v>25.10777315</v>
      </c>
      <c r="H9179" t="s">
        <v>9941</v>
      </c>
      <c r="I9179" t="s">
        <v>23</v>
      </c>
      <c r="J9179" t="s">
        <v>61</v>
      </c>
      <c r="K9179" t="s">
        <v>57</v>
      </c>
      <c r="L9179" t="s">
        <v>57</v>
      </c>
      <c r="M9179" t="s">
        <v>57</v>
      </c>
      <c r="N9179">
        <v>3</v>
      </c>
      <c r="O9179">
        <v>2510</v>
      </c>
      <c r="P9179">
        <v>160</v>
      </c>
      <c r="Q9179">
        <v>4.8</v>
      </c>
      <c r="R9179">
        <v>2018</v>
      </c>
      <c r="S9179">
        <v>5</v>
      </c>
      <c r="T9179">
        <v>13</v>
      </c>
      <c r="U9179" s="1">
        <v>43233</v>
      </c>
      <c r="V9179" s="5">
        <f>Main[[#This Row],[Average_Cost_for_two]] * VLOOKUP(Main[[#This Row],[Currency]],'Currency'!A:B,2,FALSE)</f>
        <v>43.2</v>
      </c>
      <c r="W9179" s="5" t="str">
        <f>IF(Main[[#This Row],[Avg_Cost_USD]]&lt;10,"Low",
IF(Main[[#This Row],[Avg_Cost_USD]]&lt;=30,"Medium","High"))</f>
        <v>High</v>
      </c>
    </row>
    <row r="9180" spans="1:23" x14ac:dyDescent="0.3">
      <c r="A9180">
        <v>18306533</v>
      </c>
      <c r="B9180" t="s">
        <v>9942</v>
      </c>
      <c r="C9180">
        <v>1</v>
      </c>
      <c r="D9180" t="s">
        <v>5718</v>
      </c>
      <c r="E9180" t="s">
        <v>5731</v>
      </c>
      <c r="F9180">
        <v>77.041789829999999</v>
      </c>
      <c r="G9180">
        <v>28.41593885</v>
      </c>
      <c r="H9180" t="s">
        <v>1267</v>
      </c>
      <c r="I9180" t="s">
        <v>19</v>
      </c>
      <c r="J9180" t="s">
        <v>61</v>
      </c>
      <c r="K9180" t="s">
        <v>57</v>
      </c>
      <c r="L9180" t="s">
        <v>57</v>
      </c>
      <c r="M9180" t="s">
        <v>57</v>
      </c>
      <c r="N9180">
        <v>4</v>
      </c>
      <c r="O9180">
        <v>56</v>
      </c>
      <c r="P9180">
        <v>2500</v>
      </c>
      <c r="Q9180">
        <v>4.0999999999999996</v>
      </c>
      <c r="R9180">
        <v>2016</v>
      </c>
      <c r="S9180">
        <v>12</v>
      </c>
      <c r="T9180">
        <v>24</v>
      </c>
      <c r="U9180" s="1">
        <v>42728</v>
      </c>
      <c r="V9180" s="5">
        <f>Main[[#This Row],[Average_Cost_for_two]] * VLOOKUP(Main[[#This Row],[Currency]],'Currency'!A:B,2,FALSE)</f>
        <v>30</v>
      </c>
      <c r="W9180" s="5" t="str">
        <f>IF(Main[[#This Row],[Avg_Cost_USD]]&lt;10,"Low",
IF(Main[[#This Row],[Avg_Cost_USD]]&lt;=30,"Medium","High"))</f>
        <v>Medium</v>
      </c>
    </row>
    <row r="9181" spans="1:23" x14ac:dyDescent="0.3">
      <c r="A9181">
        <v>6104220</v>
      </c>
      <c r="B9181" t="s">
        <v>9943</v>
      </c>
      <c r="C9181">
        <v>215</v>
      </c>
      <c r="D9181" t="s">
        <v>1138</v>
      </c>
      <c r="E9181" t="s">
        <v>9944</v>
      </c>
      <c r="F9181">
        <v>-0.15573200000000001</v>
      </c>
      <c r="G9181">
        <v>51.514640999999997</v>
      </c>
      <c r="H9181" t="s">
        <v>1322</v>
      </c>
      <c r="I9181" t="s">
        <v>21</v>
      </c>
      <c r="J9181" t="s">
        <v>61</v>
      </c>
      <c r="K9181" t="s">
        <v>57</v>
      </c>
      <c r="L9181" t="s">
        <v>57</v>
      </c>
      <c r="M9181" t="s">
        <v>57</v>
      </c>
      <c r="N9181">
        <v>3</v>
      </c>
      <c r="O9181">
        <v>367</v>
      </c>
      <c r="P9181">
        <v>45</v>
      </c>
      <c r="Q9181">
        <v>4.5</v>
      </c>
      <c r="R9181">
        <v>2010</v>
      </c>
      <c r="S9181">
        <v>4</v>
      </c>
      <c r="T9181">
        <v>16</v>
      </c>
      <c r="U9181" s="1">
        <v>40284</v>
      </c>
      <c r="V9181" s="5">
        <f>Main[[#This Row],[Average_Cost_for_two]] * VLOOKUP(Main[[#This Row],[Currency]],'Currency'!A:B,2,FALSE)</f>
        <v>55.8</v>
      </c>
      <c r="W9181" s="5" t="str">
        <f>IF(Main[[#This Row],[Avg_Cost_USD]]&lt;10,"Low",
IF(Main[[#This Row],[Avg_Cost_USD]]&lt;=30,"Medium","High"))</f>
        <v>High</v>
      </c>
    </row>
    <row r="9182" spans="1:23" x14ac:dyDescent="0.3">
      <c r="A9182">
        <v>3212</v>
      </c>
      <c r="B9182" t="s">
        <v>9945</v>
      </c>
      <c r="C9182">
        <v>1</v>
      </c>
      <c r="D9182" t="s">
        <v>6827</v>
      </c>
      <c r="E9182" t="s">
        <v>6907</v>
      </c>
      <c r="F9182">
        <v>77.3410212</v>
      </c>
      <c r="G9182">
        <v>28.585492800000001</v>
      </c>
      <c r="H9182" t="s">
        <v>9946</v>
      </c>
      <c r="I9182" t="s">
        <v>19</v>
      </c>
      <c r="J9182" t="s">
        <v>61</v>
      </c>
      <c r="K9182" t="s">
        <v>57</v>
      </c>
      <c r="L9182" t="s">
        <v>57</v>
      </c>
      <c r="M9182" t="s">
        <v>57</v>
      </c>
      <c r="N9182">
        <v>4</v>
      </c>
      <c r="O9182">
        <v>116</v>
      </c>
      <c r="P9182">
        <v>2500</v>
      </c>
      <c r="Q9182">
        <v>2.2000000000000002</v>
      </c>
      <c r="R9182">
        <v>2015</v>
      </c>
      <c r="S9182">
        <v>6</v>
      </c>
      <c r="T9182">
        <v>17</v>
      </c>
      <c r="U9182" s="1">
        <v>42172</v>
      </c>
      <c r="V9182" s="5">
        <f>Main[[#This Row],[Average_Cost_for_two]] * VLOOKUP(Main[[#This Row],[Currency]],'Currency'!A:B,2,FALSE)</f>
        <v>30</v>
      </c>
      <c r="W9182" s="5" t="str">
        <f>IF(Main[[#This Row],[Avg_Cost_USD]]&lt;10,"Low",
IF(Main[[#This Row],[Avg_Cost_USD]]&lt;=30,"Medium","High"))</f>
        <v>Medium</v>
      </c>
    </row>
    <row r="9183" spans="1:23" x14ac:dyDescent="0.3">
      <c r="A9183">
        <v>6900374</v>
      </c>
      <c r="B9183" t="s">
        <v>9947</v>
      </c>
      <c r="C9183">
        <v>215</v>
      </c>
      <c r="D9183" t="s">
        <v>1147</v>
      </c>
      <c r="E9183" t="s">
        <v>9948</v>
      </c>
      <c r="F9183">
        <v>-1.9148050000000001</v>
      </c>
      <c r="G9183">
        <v>52.477693000000002</v>
      </c>
      <c r="H9183" t="s">
        <v>9949</v>
      </c>
      <c r="I9183" t="s">
        <v>21</v>
      </c>
      <c r="J9183" t="s">
        <v>61</v>
      </c>
      <c r="K9183" t="s">
        <v>57</v>
      </c>
      <c r="L9183" t="s">
        <v>57</v>
      </c>
      <c r="M9183" t="s">
        <v>57</v>
      </c>
      <c r="N9183">
        <v>3</v>
      </c>
      <c r="O9183">
        <v>133</v>
      </c>
      <c r="P9183">
        <v>60</v>
      </c>
      <c r="Q9183">
        <v>4</v>
      </c>
      <c r="R9183">
        <v>2011</v>
      </c>
      <c r="S9183">
        <v>3</v>
      </c>
      <c r="T9183">
        <v>19</v>
      </c>
      <c r="U9183" s="1">
        <v>40621</v>
      </c>
      <c r="V9183" s="5">
        <f>Main[[#This Row],[Average_Cost_for_two]] * VLOOKUP(Main[[#This Row],[Currency]],'Currency'!A:B,2,FALSE)</f>
        <v>74.400000000000006</v>
      </c>
      <c r="W9183" s="5" t="str">
        <f>IF(Main[[#This Row],[Avg_Cost_USD]]&lt;10,"Low",
IF(Main[[#This Row],[Avg_Cost_USD]]&lt;=30,"Medium","High"))</f>
        <v>High</v>
      </c>
    </row>
    <row r="9184" spans="1:23" x14ac:dyDescent="0.3">
      <c r="A9184">
        <v>1244</v>
      </c>
      <c r="B9184" t="s">
        <v>1405</v>
      </c>
      <c r="C9184">
        <v>1</v>
      </c>
      <c r="D9184" t="s">
        <v>6827</v>
      </c>
      <c r="E9184" t="s">
        <v>6887</v>
      </c>
      <c r="F9184">
        <v>77.326205599999994</v>
      </c>
      <c r="G9184">
        <v>28.5676834</v>
      </c>
      <c r="H9184" t="s">
        <v>1388</v>
      </c>
      <c r="I9184" t="s">
        <v>19</v>
      </c>
      <c r="J9184" t="s">
        <v>61</v>
      </c>
      <c r="K9184" t="s">
        <v>61</v>
      </c>
      <c r="L9184" t="s">
        <v>57</v>
      </c>
      <c r="M9184" t="s">
        <v>57</v>
      </c>
      <c r="N9184">
        <v>4</v>
      </c>
      <c r="O9184">
        <v>1147</v>
      </c>
      <c r="P9184">
        <v>2500</v>
      </c>
      <c r="Q9184">
        <v>3.5</v>
      </c>
      <c r="R9184">
        <v>2013</v>
      </c>
      <c r="S9184">
        <v>2</v>
      </c>
      <c r="T9184">
        <v>19</v>
      </c>
      <c r="U9184" s="1">
        <v>41324</v>
      </c>
      <c r="V9184" s="5">
        <f>Main[[#This Row],[Average_Cost_for_two]] * VLOOKUP(Main[[#This Row],[Currency]],'Currency'!A:B,2,FALSE)</f>
        <v>30</v>
      </c>
      <c r="W9184" s="5" t="str">
        <f>IF(Main[[#This Row],[Avg_Cost_USD]]&lt;10,"Low",
IF(Main[[#This Row],[Avg_Cost_USD]]&lt;=30,"Medium","High"))</f>
        <v>Medium</v>
      </c>
    </row>
    <row r="9185" spans="1:23" x14ac:dyDescent="0.3">
      <c r="A9185">
        <v>300713</v>
      </c>
      <c r="B9185" t="s">
        <v>9950</v>
      </c>
      <c r="C9185">
        <v>1</v>
      </c>
      <c r="D9185" t="s">
        <v>8083</v>
      </c>
      <c r="E9185" t="s">
        <v>8084</v>
      </c>
      <c r="F9185">
        <v>77.369897179999995</v>
      </c>
      <c r="G9185">
        <v>28.63423199</v>
      </c>
      <c r="H9185" t="s">
        <v>289</v>
      </c>
      <c r="I9185" t="s">
        <v>19</v>
      </c>
      <c r="J9185" t="s">
        <v>61</v>
      </c>
      <c r="K9185" t="s">
        <v>57</v>
      </c>
      <c r="L9185" t="s">
        <v>57</v>
      </c>
      <c r="M9185" t="s">
        <v>57</v>
      </c>
      <c r="N9185">
        <v>4</v>
      </c>
      <c r="O9185">
        <v>184</v>
      </c>
      <c r="P9185">
        <v>2500</v>
      </c>
      <c r="Q9185">
        <v>2.5</v>
      </c>
      <c r="R9185">
        <v>2018</v>
      </c>
      <c r="S9185">
        <v>11</v>
      </c>
      <c r="T9185">
        <v>18</v>
      </c>
      <c r="U9185" s="1">
        <v>43422</v>
      </c>
      <c r="V9185" s="5">
        <f>Main[[#This Row],[Average_Cost_for_two]] * VLOOKUP(Main[[#This Row],[Currency]],'Currency'!A:B,2,FALSE)</f>
        <v>30</v>
      </c>
      <c r="W9185" s="5" t="str">
        <f>IF(Main[[#This Row],[Avg_Cost_USD]]&lt;10,"Low",
IF(Main[[#This Row],[Avg_Cost_USD]]&lt;=30,"Medium","High"))</f>
        <v>Medium</v>
      </c>
    </row>
    <row r="9186" spans="1:23" x14ac:dyDescent="0.3">
      <c r="A9186">
        <v>6317637</v>
      </c>
      <c r="B9186" t="s">
        <v>9951</v>
      </c>
      <c r="C9186">
        <v>162</v>
      </c>
      <c r="D9186" t="s">
        <v>9952</v>
      </c>
      <c r="E9186" t="s">
        <v>9953</v>
      </c>
      <c r="F9186">
        <v>121.027535</v>
      </c>
      <c r="G9186">
        <v>14.565443</v>
      </c>
      <c r="H9186" t="s">
        <v>9954</v>
      </c>
      <c r="I9186" t="s">
        <v>28</v>
      </c>
      <c r="J9186" t="s">
        <v>61</v>
      </c>
      <c r="K9186" t="s">
        <v>57</v>
      </c>
      <c r="L9186" t="s">
        <v>57</v>
      </c>
      <c r="M9186" t="s">
        <v>57</v>
      </c>
      <c r="N9186">
        <v>3</v>
      </c>
      <c r="O9186">
        <v>314</v>
      </c>
      <c r="P9186">
        <v>1100</v>
      </c>
      <c r="Q9186">
        <v>4.8</v>
      </c>
      <c r="R9186">
        <v>2016</v>
      </c>
      <c r="S9186">
        <v>1</v>
      </c>
      <c r="T9186">
        <v>19</v>
      </c>
      <c r="U9186" s="1">
        <v>42388</v>
      </c>
      <c r="V9186" s="5">
        <f>Main[[#This Row],[Average_Cost_for_two]] * VLOOKUP(Main[[#This Row],[Currency]],'Currency'!A:B,2,FALSE)</f>
        <v>80.3</v>
      </c>
      <c r="W9186" s="5" t="str">
        <f>IF(Main[[#This Row],[Avg_Cost_USD]]&lt;10,"Low",
IF(Main[[#This Row],[Avg_Cost_USD]]&lt;=30,"Medium","High"))</f>
        <v>High</v>
      </c>
    </row>
    <row r="9187" spans="1:23" x14ac:dyDescent="0.3">
      <c r="A9187">
        <v>6318213</v>
      </c>
      <c r="B9187" t="s">
        <v>9955</v>
      </c>
      <c r="C9187">
        <v>162</v>
      </c>
      <c r="D9187" t="s">
        <v>9956</v>
      </c>
      <c r="E9187" t="s">
        <v>9956</v>
      </c>
      <c r="F9187">
        <v>120.951589</v>
      </c>
      <c r="G9187">
        <v>14.101834</v>
      </c>
      <c r="H9187" t="s">
        <v>9929</v>
      </c>
      <c r="I9187" t="s">
        <v>28</v>
      </c>
      <c r="J9187" t="s">
        <v>61</v>
      </c>
      <c r="K9187" t="s">
        <v>57</v>
      </c>
      <c r="L9187" t="s">
        <v>57</v>
      </c>
      <c r="M9187" t="s">
        <v>57</v>
      </c>
      <c r="N9187">
        <v>3</v>
      </c>
      <c r="O9187">
        <v>211</v>
      </c>
      <c r="P9187">
        <v>1200</v>
      </c>
      <c r="Q9187">
        <v>4.5</v>
      </c>
      <c r="R9187">
        <v>2018</v>
      </c>
      <c r="S9187">
        <v>1</v>
      </c>
      <c r="T9187">
        <v>28</v>
      </c>
      <c r="U9187" s="1">
        <v>43128</v>
      </c>
      <c r="V9187" s="5">
        <f>Main[[#This Row],[Average_Cost_for_two]] * VLOOKUP(Main[[#This Row],[Currency]],'Currency'!A:B,2,FALSE)</f>
        <v>87.6</v>
      </c>
      <c r="W9187" s="5" t="str">
        <f>IF(Main[[#This Row],[Avg_Cost_USD]]&lt;10,"Low",
IF(Main[[#This Row],[Avg_Cost_USD]]&lt;=30,"Medium","High"))</f>
        <v>High</v>
      </c>
    </row>
    <row r="9188" spans="1:23" x14ac:dyDescent="0.3">
      <c r="A9188">
        <v>102216</v>
      </c>
      <c r="B9188" t="s">
        <v>9957</v>
      </c>
      <c r="C9188">
        <v>1</v>
      </c>
      <c r="D9188" t="s">
        <v>8112</v>
      </c>
      <c r="E9188" t="s">
        <v>9096</v>
      </c>
      <c r="F9188">
        <v>75.792934200000005</v>
      </c>
      <c r="G9188">
        <v>26.902907599999999</v>
      </c>
      <c r="H9188" t="s">
        <v>6510</v>
      </c>
      <c r="I9188" t="s">
        <v>19</v>
      </c>
      <c r="J9188" t="s">
        <v>57</v>
      </c>
      <c r="K9188" t="s">
        <v>57</v>
      </c>
      <c r="L9188" t="s">
        <v>57</v>
      </c>
      <c r="M9188" t="s">
        <v>57</v>
      </c>
      <c r="N9188">
        <v>4</v>
      </c>
      <c r="O9188">
        <v>308</v>
      </c>
      <c r="P9188">
        <v>2500</v>
      </c>
      <c r="Q9188">
        <v>4.3</v>
      </c>
      <c r="R9188">
        <v>2015</v>
      </c>
      <c r="S9188">
        <v>6</v>
      </c>
      <c r="T9188">
        <v>26</v>
      </c>
      <c r="U9188" s="1">
        <v>42181</v>
      </c>
      <c r="V9188" s="5">
        <f>Main[[#This Row],[Average_Cost_for_two]] * VLOOKUP(Main[[#This Row],[Currency]],'Currency'!A:B,2,FALSE)</f>
        <v>30</v>
      </c>
      <c r="W9188" s="5" t="str">
        <f>IF(Main[[#This Row],[Avg_Cost_USD]]&lt;10,"Low",
IF(Main[[#This Row],[Avg_Cost_USD]]&lt;=30,"Medium","High"))</f>
        <v>Medium</v>
      </c>
    </row>
    <row r="9189" spans="1:23" x14ac:dyDescent="0.3">
      <c r="A9189">
        <v>6304287</v>
      </c>
      <c r="B9189" t="s">
        <v>9958</v>
      </c>
      <c r="C9189">
        <v>162</v>
      </c>
      <c r="D9189" t="s">
        <v>9952</v>
      </c>
      <c r="E9189" t="s">
        <v>9959</v>
      </c>
      <c r="F9189">
        <v>121.014101</v>
      </c>
      <c r="G9189">
        <v>14.553708</v>
      </c>
      <c r="H9189" t="s">
        <v>308</v>
      </c>
      <c r="I9189" t="s">
        <v>28</v>
      </c>
      <c r="J9189" t="s">
        <v>61</v>
      </c>
      <c r="K9189" t="s">
        <v>57</v>
      </c>
      <c r="L9189" t="s">
        <v>57</v>
      </c>
      <c r="M9189" t="s">
        <v>57</v>
      </c>
      <c r="N9189">
        <v>3</v>
      </c>
      <c r="O9189">
        <v>591</v>
      </c>
      <c r="P9189">
        <v>1200</v>
      </c>
      <c r="Q9189">
        <v>4.5</v>
      </c>
      <c r="R9189">
        <v>2010</v>
      </c>
      <c r="S9189">
        <v>12</v>
      </c>
      <c r="T9189">
        <v>6</v>
      </c>
      <c r="U9189" s="1">
        <v>40518</v>
      </c>
      <c r="V9189" s="5">
        <f>Main[[#This Row],[Average_Cost_for_two]] * VLOOKUP(Main[[#This Row],[Currency]],'Currency'!A:B,2,FALSE)</f>
        <v>87.6</v>
      </c>
      <c r="W9189" s="5" t="str">
        <f>IF(Main[[#This Row],[Avg_Cost_USD]]&lt;10,"Low",
IF(Main[[#This Row],[Avg_Cost_USD]]&lt;=30,"Medium","High"))</f>
        <v>High</v>
      </c>
    </row>
    <row r="9190" spans="1:23" x14ac:dyDescent="0.3">
      <c r="A9190">
        <v>202321</v>
      </c>
      <c r="B9190" t="s">
        <v>9960</v>
      </c>
      <c r="C9190">
        <v>214</v>
      </c>
      <c r="D9190" t="s">
        <v>1461</v>
      </c>
      <c r="E9190" t="s">
        <v>9961</v>
      </c>
      <c r="F9190">
        <v>55.310518999999999</v>
      </c>
      <c r="G9190">
        <v>25.095044000000001</v>
      </c>
      <c r="H9190" t="s">
        <v>9962</v>
      </c>
      <c r="I9190" t="s">
        <v>23</v>
      </c>
      <c r="J9190" t="s">
        <v>61</v>
      </c>
      <c r="K9190" t="s">
        <v>57</v>
      </c>
      <c r="L9190" t="s">
        <v>57</v>
      </c>
      <c r="M9190" t="s">
        <v>57</v>
      </c>
      <c r="N9190">
        <v>3</v>
      </c>
      <c r="O9190">
        <v>927</v>
      </c>
      <c r="P9190">
        <v>280</v>
      </c>
      <c r="Q9190">
        <v>3.9</v>
      </c>
      <c r="R9190">
        <v>2015</v>
      </c>
      <c r="S9190">
        <v>12</v>
      </c>
      <c r="T9190">
        <v>22</v>
      </c>
      <c r="U9190" s="1">
        <v>42360</v>
      </c>
      <c r="V9190" s="5">
        <f>Main[[#This Row],[Average_Cost_for_two]] * VLOOKUP(Main[[#This Row],[Currency]],'Currency'!A:B,2,FALSE)</f>
        <v>75.600000000000009</v>
      </c>
      <c r="W9190" s="5" t="str">
        <f>IF(Main[[#This Row],[Avg_Cost_USD]]&lt;10,"Low",
IF(Main[[#This Row],[Avg_Cost_USD]]&lt;=30,"Medium","High"))</f>
        <v>High</v>
      </c>
    </row>
    <row r="9191" spans="1:23" x14ac:dyDescent="0.3">
      <c r="A9191">
        <v>18233284</v>
      </c>
      <c r="B9191" t="s">
        <v>8270</v>
      </c>
      <c r="C9191">
        <v>214</v>
      </c>
      <c r="D9191" t="s">
        <v>1461</v>
      </c>
      <c r="E9191" t="s">
        <v>9963</v>
      </c>
      <c r="F9191">
        <v>55.261919460000001</v>
      </c>
      <c r="G9191">
        <v>25.208032299999999</v>
      </c>
      <c r="H9191" t="s">
        <v>9964</v>
      </c>
      <c r="I9191" t="s">
        <v>23</v>
      </c>
      <c r="J9191" t="s">
        <v>61</v>
      </c>
      <c r="K9191" t="s">
        <v>57</v>
      </c>
      <c r="L9191" t="s">
        <v>57</v>
      </c>
      <c r="M9191" t="s">
        <v>57</v>
      </c>
      <c r="N9191">
        <v>3</v>
      </c>
      <c r="O9191">
        <v>909</v>
      </c>
      <c r="P9191">
        <v>200</v>
      </c>
      <c r="Q9191">
        <v>4.5</v>
      </c>
      <c r="R9191">
        <v>2012</v>
      </c>
      <c r="S9191">
        <v>12</v>
      </c>
      <c r="T9191">
        <v>13</v>
      </c>
      <c r="U9191" s="1">
        <v>41256</v>
      </c>
      <c r="V9191" s="5">
        <f>Main[[#This Row],[Average_Cost_for_two]] * VLOOKUP(Main[[#This Row],[Currency]],'Currency'!A:B,2,FALSE)</f>
        <v>54</v>
      </c>
      <c r="W9191" s="5" t="str">
        <f>IF(Main[[#This Row],[Avg_Cost_USD]]&lt;10,"Low",
IF(Main[[#This Row],[Avg_Cost_USD]]&lt;=30,"Medium","High"))</f>
        <v>High</v>
      </c>
    </row>
    <row r="9192" spans="1:23" x14ac:dyDescent="0.3">
      <c r="A9192">
        <v>6900224</v>
      </c>
      <c r="B9192" t="s">
        <v>1001</v>
      </c>
      <c r="C9192">
        <v>215</v>
      </c>
      <c r="D9192" t="s">
        <v>1147</v>
      </c>
      <c r="E9192" t="s">
        <v>9965</v>
      </c>
      <c r="F9192">
        <v>-1.8942859999999999</v>
      </c>
      <c r="G9192">
        <v>52.477632999999997</v>
      </c>
      <c r="H9192" t="s">
        <v>1004</v>
      </c>
      <c r="I9192" t="s">
        <v>21</v>
      </c>
      <c r="J9192" t="s">
        <v>61</v>
      </c>
      <c r="K9192" t="s">
        <v>57</v>
      </c>
      <c r="L9192" t="s">
        <v>57</v>
      </c>
      <c r="M9192" t="s">
        <v>57</v>
      </c>
      <c r="N9192">
        <v>2</v>
      </c>
      <c r="O9192">
        <v>22</v>
      </c>
      <c r="P9192">
        <v>30</v>
      </c>
      <c r="Q9192">
        <v>3.9</v>
      </c>
      <c r="R9192">
        <v>2010</v>
      </c>
      <c r="S9192">
        <v>12</v>
      </c>
      <c r="T9192">
        <v>21</v>
      </c>
      <c r="U9192" s="1">
        <v>40533</v>
      </c>
      <c r="V9192" s="5">
        <f>Main[[#This Row],[Average_Cost_for_two]] * VLOOKUP(Main[[#This Row],[Currency]],'Currency'!A:B,2,FALSE)</f>
        <v>37.200000000000003</v>
      </c>
      <c r="W9192" s="5" t="str">
        <f>IF(Main[[#This Row],[Avg_Cost_USD]]&lt;10,"Low",
IF(Main[[#This Row],[Avg_Cost_USD]]&lt;=30,"Medium","High"))</f>
        <v>High</v>
      </c>
    </row>
    <row r="9193" spans="1:23" x14ac:dyDescent="0.3">
      <c r="A9193">
        <v>6310470</v>
      </c>
      <c r="B9193" t="s">
        <v>9966</v>
      </c>
      <c r="C9193">
        <v>162</v>
      </c>
      <c r="D9193" t="s">
        <v>9967</v>
      </c>
      <c r="E9193" t="s">
        <v>9968</v>
      </c>
      <c r="F9193">
        <v>121.0335917</v>
      </c>
      <c r="G9193">
        <v>14.593450000000001</v>
      </c>
      <c r="H9193" t="s">
        <v>9929</v>
      </c>
      <c r="I9193" t="s">
        <v>28</v>
      </c>
      <c r="J9193" t="s">
        <v>61</v>
      </c>
      <c r="K9193" t="s">
        <v>57</v>
      </c>
      <c r="L9193" t="s">
        <v>57</v>
      </c>
      <c r="M9193" t="s">
        <v>57</v>
      </c>
      <c r="N9193">
        <v>3</v>
      </c>
      <c r="O9193">
        <v>458</v>
      </c>
      <c r="P9193">
        <v>1000</v>
      </c>
      <c r="Q9193">
        <v>4.2</v>
      </c>
      <c r="R9193">
        <v>2018</v>
      </c>
      <c r="S9193">
        <v>11</v>
      </c>
      <c r="T9193">
        <v>21</v>
      </c>
      <c r="U9193" s="1">
        <v>43425</v>
      </c>
      <c r="V9193" s="5">
        <f>Main[[#This Row],[Average_Cost_for_two]] * VLOOKUP(Main[[#This Row],[Currency]],'Currency'!A:B,2,FALSE)</f>
        <v>73</v>
      </c>
      <c r="W9193" s="5" t="str">
        <f>IF(Main[[#This Row],[Avg_Cost_USD]]&lt;10,"Low",
IF(Main[[#This Row],[Avg_Cost_USD]]&lt;=30,"Medium","High"))</f>
        <v>High</v>
      </c>
    </row>
    <row r="9194" spans="1:23" x14ac:dyDescent="0.3">
      <c r="A9194">
        <v>3400060</v>
      </c>
      <c r="B9194" t="s">
        <v>9969</v>
      </c>
      <c r="C9194">
        <v>1</v>
      </c>
      <c r="D9194" t="s">
        <v>5848</v>
      </c>
      <c r="E9194" t="s">
        <v>9970</v>
      </c>
      <c r="F9194">
        <v>78.044094999999999</v>
      </c>
      <c r="G9194">
        <v>27.160934000000001</v>
      </c>
      <c r="H9194" t="s">
        <v>321</v>
      </c>
      <c r="I9194" t="s">
        <v>19</v>
      </c>
      <c r="J9194" t="s">
        <v>57</v>
      </c>
      <c r="K9194" t="s">
        <v>57</v>
      </c>
      <c r="L9194" t="s">
        <v>57</v>
      </c>
      <c r="M9194" t="s">
        <v>57</v>
      </c>
      <c r="N9194">
        <v>4</v>
      </c>
      <c r="O9194">
        <v>41</v>
      </c>
      <c r="P9194">
        <v>2500</v>
      </c>
      <c r="Q9194">
        <v>4</v>
      </c>
      <c r="R9194">
        <v>2013</v>
      </c>
      <c r="S9194">
        <v>5</v>
      </c>
      <c r="T9194">
        <v>24</v>
      </c>
      <c r="U9194" s="1">
        <v>41418</v>
      </c>
      <c r="V9194" s="5">
        <f>Main[[#This Row],[Average_Cost_for_two]] * VLOOKUP(Main[[#This Row],[Currency]],'Currency'!A:B,2,FALSE)</f>
        <v>30</v>
      </c>
      <c r="W9194" s="5" t="str">
        <f>IF(Main[[#This Row],[Avg_Cost_USD]]&lt;10,"Low",
IF(Main[[#This Row],[Avg_Cost_USD]]&lt;=30,"Medium","High"))</f>
        <v>Medium</v>
      </c>
    </row>
    <row r="9195" spans="1:23" x14ac:dyDescent="0.3">
      <c r="A9195">
        <v>3400059</v>
      </c>
      <c r="B9195" t="s">
        <v>9971</v>
      </c>
      <c r="C9195">
        <v>1</v>
      </c>
      <c r="D9195" t="s">
        <v>5848</v>
      </c>
      <c r="E9195" t="s">
        <v>9970</v>
      </c>
      <c r="F9195">
        <v>78.044094999999999</v>
      </c>
      <c r="G9195">
        <v>27.160934000000001</v>
      </c>
      <c r="H9195" t="s">
        <v>287</v>
      </c>
      <c r="I9195" t="s">
        <v>19</v>
      </c>
      <c r="J9195" t="s">
        <v>57</v>
      </c>
      <c r="K9195" t="s">
        <v>57</v>
      </c>
      <c r="L9195" t="s">
        <v>57</v>
      </c>
      <c r="M9195" t="s">
        <v>57</v>
      </c>
      <c r="N9195">
        <v>4</v>
      </c>
      <c r="O9195">
        <v>133</v>
      </c>
      <c r="P9195">
        <v>2500</v>
      </c>
      <c r="Q9195">
        <v>4.3</v>
      </c>
      <c r="R9195">
        <v>2015</v>
      </c>
      <c r="S9195">
        <v>3</v>
      </c>
      <c r="T9195">
        <v>17</v>
      </c>
      <c r="U9195" s="1">
        <v>42080</v>
      </c>
      <c r="V9195" s="5">
        <f>Main[[#This Row],[Average_Cost_for_two]] * VLOOKUP(Main[[#This Row],[Currency]],'Currency'!A:B,2,FALSE)</f>
        <v>30</v>
      </c>
      <c r="W9195" s="5" t="str">
        <f>IF(Main[[#This Row],[Avg_Cost_USD]]&lt;10,"Low",
IF(Main[[#This Row],[Avg_Cost_USD]]&lt;=30,"Medium","High"))</f>
        <v>Medium</v>
      </c>
    </row>
    <row r="9196" spans="1:23" x14ac:dyDescent="0.3">
      <c r="A9196">
        <v>6309455</v>
      </c>
      <c r="B9196" t="s">
        <v>9972</v>
      </c>
      <c r="C9196">
        <v>162</v>
      </c>
      <c r="D9196" t="s">
        <v>9927</v>
      </c>
      <c r="E9196" t="s">
        <v>9928</v>
      </c>
      <c r="F9196">
        <v>121.06082000000001</v>
      </c>
      <c r="G9196">
        <v>14.570849000000001</v>
      </c>
      <c r="H9196" t="s">
        <v>9973</v>
      </c>
      <c r="I9196" t="s">
        <v>28</v>
      </c>
      <c r="J9196" t="s">
        <v>61</v>
      </c>
      <c r="K9196" t="s">
        <v>57</v>
      </c>
      <c r="L9196" t="s">
        <v>57</v>
      </c>
      <c r="M9196" t="s">
        <v>57</v>
      </c>
      <c r="N9196">
        <v>3</v>
      </c>
      <c r="O9196">
        <v>488</v>
      </c>
      <c r="P9196">
        <v>900</v>
      </c>
      <c r="Q9196">
        <v>4.2</v>
      </c>
      <c r="R9196">
        <v>2012</v>
      </c>
      <c r="S9196">
        <v>10</v>
      </c>
      <c r="T9196">
        <v>11</v>
      </c>
      <c r="U9196" s="1">
        <v>41193</v>
      </c>
      <c r="V9196" s="5">
        <f>Main[[#This Row],[Average_Cost_for_two]] * VLOOKUP(Main[[#This Row],[Currency]],'Currency'!A:B,2,FALSE)</f>
        <v>65.7</v>
      </c>
      <c r="W9196" s="5" t="str">
        <f>IF(Main[[#This Row],[Avg_Cost_USD]]&lt;10,"Low",
IF(Main[[#This Row],[Avg_Cost_USD]]&lt;=30,"Medium","High"))</f>
        <v>High</v>
      </c>
    </row>
    <row r="9197" spans="1:23" x14ac:dyDescent="0.3">
      <c r="A9197">
        <v>1188</v>
      </c>
      <c r="B9197" t="s">
        <v>9974</v>
      </c>
      <c r="C9197">
        <v>1</v>
      </c>
      <c r="D9197" t="s">
        <v>54</v>
      </c>
      <c r="E9197" t="s">
        <v>256</v>
      </c>
      <c r="F9197">
        <v>77.221058299999996</v>
      </c>
      <c r="G9197">
        <v>28.590443100000002</v>
      </c>
      <c r="H9197" t="s">
        <v>9975</v>
      </c>
      <c r="I9197" t="s">
        <v>19</v>
      </c>
      <c r="J9197" t="s">
        <v>61</v>
      </c>
      <c r="K9197" t="s">
        <v>61</v>
      </c>
      <c r="L9197" t="s">
        <v>57</v>
      </c>
      <c r="M9197" t="s">
        <v>57</v>
      </c>
      <c r="N9197">
        <v>4</v>
      </c>
      <c r="O9197">
        <v>2549</v>
      </c>
      <c r="P9197">
        <v>2600</v>
      </c>
      <c r="Q9197">
        <v>4.2</v>
      </c>
      <c r="R9197">
        <v>2016</v>
      </c>
      <c r="S9197">
        <v>5</v>
      </c>
      <c r="T9197">
        <v>26</v>
      </c>
      <c r="U9197" s="1">
        <v>42516</v>
      </c>
      <c r="V9197" s="5">
        <f>Main[[#This Row],[Average_Cost_for_two]] * VLOOKUP(Main[[#This Row],[Currency]],'Currency'!A:B,2,FALSE)</f>
        <v>31.2</v>
      </c>
      <c r="W9197" s="5" t="str">
        <f>IF(Main[[#This Row],[Avg_Cost_USD]]&lt;10,"Low",
IF(Main[[#This Row],[Avg_Cost_USD]]&lt;=30,"Medium","High"))</f>
        <v>High</v>
      </c>
    </row>
    <row r="9198" spans="1:23" x14ac:dyDescent="0.3">
      <c r="A9198">
        <v>3695</v>
      </c>
      <c r="B9198" t="s">
        <v>9976</v>
      </c>
      <c r="C9198">
        <v>1</v>
      </c>
      <c r="D9198" t="s">
        <v>6827</v>
      </c>
      <c r="E9198" t="s">
        <v>7114</v>
      </c>
      <c r="F9198">
        <v>77.323156330000003</v>
      </c>
      <c r="G9198">
        <v>28.568120919999998</v>
      </c>
      <c r="H9198" t="s">
        <v>9977</v>
      </c>
      <c r="I9198" t="s">
        <v>19</v>
      </c>
      <c r="J9198" t="s">
        <v>61</v>
      </c>
      <c r="K9198" t="s">
        <v>57</v>
      </c>
      <c r="L9198" t="s">
        <v>57</v>
      </c>
      <c r="M9198" t="s">
        <v>57</v>
      </c>
      <c r="N9198">
        <v>4</v>
      </c>
      <c r="O9198">
        <v>579</v>
      </c>
      <c r="P9198">
        <v>2600</v>
      </c>
      <c r="Q9198">
        <v>3</v>
      </c>
      <c r="R9198">
        <v>2018</v>
      </c>
      <c r="S9198">
        <v>6</v>
      </c>
      <c r="T9198">
        <v>27</v>
      </c>
      <c r="U9198" s="1">
        <v>43278</v>
      </c>
      <c r="V9198" s="5">
        <f>Main[[#This Row],[Average_Cost_for_two]] * VLOOKUP(Main[[#This Row],[Currency]],'Currency'!A:B,2,FALSE)</f>
        <v>31.2</v>
      </c>
      <c r="W9198" s="5" t="str">
        <f>IF(Main[[#This Row],[Avg_Cost_USD]]&lt;10,"Low",
IF(Main[[#This Row],[Avg_Cost_USD]]&lt;=30,"Medium","High"))</f>
        <v>High</v>
      </c>
    </row>
    <row r="9199" spans="1:23" x14ac:dyDescent="0.3">
      <c r="A9199">
        <v>300697</v>
      </c>
      <c r="B9199" t="s">
        <v>9978</v>
      </c>
      <c r="C9199">
        <v>1</v>
      </c>
      <c r="D9199" t="s">
        <v>54</v>
      </c>
      <c r="E9199" t="s">
        <v>9979</v>
      </c>
      <c r="F9199">
        <v>77.303177779999999</v>
      </c>
      <c r="G9199">
        <v>28.661133329999998</v>
      </c>
      <c r="H9199" t="s">
        <v>378</v>
      </c>
      <c r="I9199" t="s">
        <v>19</v>
      </c>
      <c r="J9199" t="s">
        <v>61</v>
      </c>
      <c r="K9199" t="s">
        <v>57</v>
      </c>
      <c r="L9199" t="s">
        <v>57</v>
      </c>
      <c r="M9199" t="s">
        <v>57</v>
      </c>
      <c r="N9199">
        <v>4</v>
      </c>
      <c r="O9199">
        <v>48</v>
      </c>
      <c r="P9199">
        <v>2650</v>
      </c>
      <c r="Q9199">
        <v>3.6</v>
      </c>
      <c r="R9199">
        <v>2016</v>
      </c>
      <c r="S9199">
        <v>2</v>
      </c>
      <c r="T9199">
        <v>1</v>
      </c>
      <c r="U9199" s="1">
        <v>42401</v>
      </c>
      <c r="V9199" s="5">
        <f>Main[[#This Row],[Average_Cost_for_two]] * VLOOKUP(Main[[#This Row],[Currency]],'Currency'!A:B,2,FALSE)</f>
        <v>31.8</v>
      </c>
      <c r="W9199" s="5" t="str">
        <f>IF(Main[[#This Row],[Avg_Cost_USD]]&lt;10,"Low",
IF(Main[[#This Row],[Avg_Cost_USD]]&lt;=30,"Medium","High"))</f>
        <v>High</v>
      </c>
    </row>
    <row r="9200" spans="1:23" x14ac:dyDescent="0.3">
      <c r="A9200">
        <v>3227</v>
      </c>
      <c r="B9200" t="s">
        <v>9980</v>
      </c>
      <c r="C9200">
        <v>1</v>
      </c>
      <c r="D9200" t="s">
        <v>54</v>
      </c>
      <c r="E9200" t="s">
        <v>9981</v>
      </c>
      <c r="F9200">
        <v>77.152460000000005</v>
      </c>
      <c r="G9200">
        <v>28.538993000000001</v>
      </c>
      <c r="H9200" t="s">
        <v>9982</v>
      </c>
      <c r="I9200" t="s">
        <v>19</v>
      </c>
      <c r="J9200" t="s">
        <v>61</v>
      </c>
      <c r="K9200" t="s">
        <v>57</v>
      </c>
      <c r="L9200" t="s">
        <v>57</v>
      </c>
      <c r="M9200" t="s">
        <v>57</v>
      </c>
      <c r="N9200">
        <v>4</v>
      </c>
      <c r="O9200">
        <v>145</v>
      </c>
      <c r="P9200">
        <v>2650</v>
      </c>
      <c r="Q9200">
        <v>3.3</v>
      </c>
      <c r="R9200">
        <v>2014</v>
      </c>
      <c r="S9200">
        <v>12</v>
      </c>
      <c r="T9200">
        <v>14</v>
      </c>
      <c r="U9200" s="1">
        <v>41987</v>
      </c>
      <c r="V9200" s="5">
        <f>Main[[#This Row],[Average_Cost_for_two]] * VLOOKUP(Main[[#This Row],[Currency]],'Currency'!A:B,2,FALSE)</f>
        <v>31.8</v>
      </c>
      <c r="W9200" s="5" t="str">
        <f>IF(Main[[#This Row],[Avg_Cost_USD]]&lt;10,"Low",
IF(Main[[#This Row],[Avg_Cost_USD]]&lt;=30,"Medium","High"))</f>
        <v>High</v>
      </c>
    </row>
    <row r="9201" spans="1:23" x14ac:dyDescent="0.3">
      <c r="A9201">
        <v>6100054</v>
      </c>
      <c r="B9201" t="s">
        <v>9983</v>
      </c>
      <c r="C9201">
        <v>215</v>
      </c>
      <c r="D9201" t="s">
        <v>1138</v>
      </c>
      <c r="E9201" t="s">
        <v>9984</v>
      </c>
      <c r="F9201">
        <v>-0.12313200000000001</v>
      </c>
      <c r="G9201">
        <v>51.513196000000001</v>
      </c>
      <c r="H9201" t="s">
        <v>9985</v>
      </c>
      <c r="I9201" t="s">
        <v>21</v>
      </c>
      <c r="J9201" t="s">
        <v>61</v>
      </c>
      <c r="K9201" t="s">
        <v>57</v>
      </c>
      <c r="L9201" t="s">
        <v>57</v>
      </c>
      <c r="M9201" t="s">
        <v>57</v>
      </c>
      <c r="N9201">
        <v>2</v>
      </c>
      <c r="O9201">
        <v>316</v>
      </c>
      <c r="P9201">
        <v>30</v>
      </c>
      <c r="Q9201">
        <v>4.0999999999999996</v>
      </c>
      <c r="R9201">
        <v>2017</v>
      </c>
      <c r="S9201">
        <v>10</v>
      </c>
      <c r="T9201">
        <v>16</v>
      </c>
      <c r="U9201" s="1">
        <v>43024</v>
      </c>
      <c r="V9201" s="5">
        <f>Main[[#This Row],[Average_Cost_for_two]] * VLOOKUP(Main[[#This Row],[Currency]],'Currency'!A:B,2,FALSE)</f>
        <v>37.200000000000003</v>
      </c>
      <c r="W9201" s="5" t="str">
        <f>IF(Main[[#This Row],[Avg_Cost_USD]]&lt;10,"Low",
IF(Main[[#This Row],[Avg_Cost_USD]]&lt;=30,"Medium","High"))</f>
        <v>High</v>
      </c>
    </row>
    <row r="9202" spans="1:23" x14ac:dyDescent="0.3">
      <c r="A9202">
        <v>6801873</v>
      </c>
      <c r="B9202" t="s">
        <v>9986</v>
      </c>
      <c r="C9202">
        <v>215</v>
      </c>
      <c r="D9202" t="s">
        <v>1102</v>
      </c>
      <c r="E9202" t="s">
        <v>1345</v>
      </c>
      <c r="F9202">
        <v>-2.245034</v>
      </c>
      <c r="G9202">
        <v>53.477358000000002</v>
      </c>
      <c r="H9202" t="s">
        <v>9987</v>
      </c>
      <c r="I9202" t="s">
        <v>21</v>
      </c>
      <c r="J9202" t="s">
        <v>61</v>
      </c>
      <c r="K9202" t="s">
        <v>57</v>
      </c>
      <c r="L9202" t="s">
        <v>57</v>
      </c>
      <c r="M9202" t="s">
        <v>57</v>
      </c>
      <c r="N9202">
        <v>3</v>
      </c>
      <c r="O9202">
        <v>67</v>
      </c>
      <c r="P9202">
        <v>55</v>
      </c>
      <c r="Q9202">
        <v>4.2</v>
      </c>
      <c r="R9202">
        <v>2017</v>
      </c>
      <c r="S9202">
        <v>10</v>
      </c>
      <c r="T9202">
        <v>3</v>
      </c>
      <c r="U9202" s="1">
        <v>43011</v>
      </c>
      <c r="V9202" s="5">
        <f>Main[[#This Row],[Average_Cost_for_two]] * VLOOKUP(Main[[#This Row],[Currency]],'Currency'!A:B,2,FALSE)</f>
        <v>68.2</v>
      </c>
      <c r="W9202" s="5" t="str">
        <f>IF(Main[[#This Row],[Avg_Cost_USD]]&lt;10,"Low",
IF(Main[[#This Row],[Avg_Cost_USD]]&lt;=30,"Medium","High"))</f>
        <v>High</v>
      </c>
    </row>
    <row r="9203" spans="1:23" x14ac:dyDescent="0.3">
      <c r="A9203">
        <v>6900883</v>
      </c>
      <c r="B9203" t="s">
        <v>9988</v>
      </c>
      <c r="C9203">
        <v>215</v>
      </c>
      <c r="D9203" t="s">
        <v>1147</v>
      </c>
      <c r="E9203" t="s">
        <v>9989</v>
      </c>
      <c r="F9203">
        <v>-1.9180489999999999</v>
      </c>
      <c r="G9203">
        <v>52.477569000000003</v>
      </c>
      <c r="H9203" t="s">
        <v>9990</v>
      </c>
      <c r="I9203" t="s">
        <v>21</v>
      </c>
      <c r="J9203" t="s">
        <v>57</v>
      </c>
      <c r="K9203" t="s">
        <v>57</v>
      </c>
      <c r="L9203" t="s">
        <v>57</v>
      </c>
      <c r="M9203" t="s">
        <v>57</v>
      </c>
      <c r="N9203">
        <v>1</v>
      </c>
      <c r="O9203">
        <v>13</v>
      </c>
      <c r="P9203">
        <v>15</v>
      </c>
      <c r="Q9203">
        <v>3.7</v>
      </c>
      <c r="R9203">
        <v>2010</v>
      </c>
      <c r="S9203">
        <v>6</v>
      </c>
      <c r="T9203">
        <v>9</v>
      </c>
      <c r="U9203" s="1">
        <v>40338</v>
      </c>
      <c r="V9203" s="5">
        <f>Main[[#This Row],[Average_Cost_for_two]] * VLOOKUP(Main[[#This Row],[Currency]],'Currency'!A:B,2,FALSE)</f>
        <v>18.600000000000001</v>
      </c>
      <c r="W9203" s="5" t="str">
        <f>IF(Main[[#This Row],[Avg_Cost_USD]]&lt;10,"Low",
IF(Main[[#This Row],[Avg_Cost_USD]]&lt;=30,"Medium","High"))</f>
        <v>Medium</v>
      </c>
    </row>
    <row r="9204" spans="1:23" x14ac:dyDescent="0.3">
      <c r="A9204">
        <v>7101011</v>
      </c>
      <c r="B9204" t="s">
        <v>9991</v>
      </c>
      <c r="C9204">
        <v>148</v>
      </c>
      <c r="D9204" t="s">
        <v>1109</v>
      </c>
      <c r="E9204" t="s">
        <v>1110</v>
      </c>
      <c r="F9204">
        <v>174.77415099999999</v>
      </c>
      <c r="G9204">
        <v>-41.296106999999999</v>
      </c>
      <c r="H9204" t="s">
        <v>315</v>
      </c>
      <c r="I9204" t="s">
        <v>22</v>
      </c>
      <c r="J9204" t="s">
        <v>57</v>
      </c>
      <c r="K9204" t="s">
        <v>57</v>
      </c>
      <c r="L9204" t="s">
        <v>57</v>
      </c>
      <c r="M9204" t="s">
        <v>57</v>
      </c>
      <c r="N9204">
        <v>1</v>
      </c>
      <c r="O9204">
        <v>195</v>
      </c>
      <c r="P9204">
        <v>25</v>
      </c>
      <c r="Q9204">
        <v>4.5</v>
      </c>
      <c r="R9204">
        <v>2010</v>
      </c>
      <c r="S9204">
        <v>5</v>
      </c>
      <c r="T9204">
        <v>25</v>
      </c>
      <c r="U9204" s="1">
        <v>40323</v>
      </c>
      <c r="V9204" s="5">
        <f>Main[[#This Row],[Average_Cost_for_two]] * VLOOKUP(Main[[#This Row],[Currency]],'Currency'!A:B,2,FALSE)</f>
        <v>15</v>
      </c>
      <c r="W9204" s="5" t="str">
        <f>IF(Main[[#This Row],[Avg_Cost_USD]]&lt;10,"Low",
IF(Main[[#This Row],[Avg_Cost_USD]]&lt;=30,"Medium","High"))</f>
        <v>Medium</v>
      </c>
    </row>
    <row r="9205" spans="1:23" x14ac:dyDescent="0.3">
      <c r="A9205">
        <v>7000162</v>
      </c>
      <c r="B9205" t="s">
        <v>9992</v>
      </c>
      <c r="C9205">
        <v>148</v>
      </c>
      <c r="D9205" t="s">
        <v>1105</v>
      </c>
      <c r="E9205" t="s">
        <v>9993</v>
      </c>
      <c r="F9205">
        <v>174.76885100000001</v>
      </c>
      <c r="G9205">
        <v>-36.845553000000002</v>
      </c>
      <c r="H9205" t="s">
        <v>508</v>
      </c>
      <c r="I9205" t="s">
        <v>22</v>
      </c>
      <c r="J9205" t="s">
        <v>57</v>
      </c>
      <c r="K9205" t="s">
        <v>57</v>
      </c>
      <c r="L9205" t="s">
        <v>57</v>
      </c>
      <c r="M9205" t="s">
        <v>57</v>
      </c>
      <c r="N9205">
        <v>1</v>
      </c>
      <c r="O9205">
        <v>617</v>
      </c>
      <c r="P9205">
        <v>20</v>
      </c>
      <c r="Q9205">
        <v>4.7</v>
      </c>
      <c r="R9205">
        <v>2014</v>
      </c>
      <c r="S9205">
        <v>4</v>
      </c>
      <c r="T9205">
        <v>22</v>
      </c>
      <c r="U9205" s="1">
        <v>41751</v>
      </c>
      <c r="V9205" s="5">
        <f>Main[[#This Row],[Average_Cost_for_two]] * VLOOKUP(Main[[#This Row],[Currency]],'Currency'!A:B,2,FALSE)</f>
        <v>12</v>
      </c>
      <c r="W9205" s="5" t="str">
        <f>IF(Main[[#This Row],[Avg_Cost_USD]]&lt;10,"Low",
IF(Main[[#This Row],[Avg_Cost_USD]]&lt;=30,"Medium","High"))</f>
        <v>Medium</v>
      </c>
    </row>
    <row r="9206" spans="1:23" x14ac:dyDescent="0.3">
      <c r="A9206">
        <v>6901394</v>
      </c>
      <c r="B9206" t="s">
        <v>9994</v>
      </c>
      <c r="C9206">
        <v>215</v>
      </c>
      <c r="D9206" t="s">
        <v>1147</v>
      </c>
      <c r="E9206" t="s">
        <v>9995</v>
      </c>
      <c r="F9206">
        <v>-1.8605929999999999</v>
      </c>
      <c r="G9206">
        <v>52.470571</v>
      </c>
      <c r="H9206" t="s">
        <v>9996</v>
      </c>
      <c r="I9206" t="s">
        <v>21</v>
      </c>
      <c r="J9206" t="s">
        <v>57</v>
      </c>
      <c r="K9206" t="s">
        <v>57</v>
      </c>
      <c r="L9206" t="s">
        <v>57</v>
      </c>
      <c r="M9206" t="s">
        <v>57</v>
      </c>
      <c r="N9206">
        <v>1</v>
      </c>
      <c r="O9206">
        <v>11</v>
      </c>
      <c r="P9206">
        <v>15</v>
      </c>
      <c r="Q9206">
        <v>3.1</v>
      </c>
      <c r="R9206">
        <v>2014</v>
      </c>
      <c r="S9206">
        <v>3</v>
      </c>
      <c r="T9206">
        <v>12</v>
      </c>
      <c r="U9206" s="1">
        <v>41710</v>
      </c>
      <c r="V9206" s="5">
        <f>Main[[#This Row],[Average_Cost_for_two]] * VLOOKUP(Main[[#This Row],[Currency]],'Currency'!A:B,2,FALSE)</f>
        <v>18.600000000000001</v>
      </c>
      <c r="W9206" s="5" t="str">
        <f>IF(Main[[#This Row],[Avg_Cost_USD]]&lt;10,"Low",
IF(Main[[#This Row],[Avg_Cost_USD]]&lt;=30,"Medium","High"))</f>
        <v>Medium</v>
      </c>
    </row>
    <row r="9207" spans="1:23" x14ac:dyDescent="0.3">
      <c r="A9207">
        <v>6601005</v>
      </c>
      <c r="B9207" t="s">
        <v>9997</v>
      </c>
      <c r="C9207">
        <v>30</v>
      </c>
      <c r="D9207" t="s">
        <v>1226</v>
      </c>
      <c r="E9207" t="s">
        <v>9998</v>
      </c>
      <c r="F9207">
        <v>-47.882666669999999</v>
      </c>
      <c r="G9207">
        <v>-15.7775</v>
      </c>
      <c r="H9207" t="s">
        <v>301</v>
      </c>
      <c r="I9207" t="s">
        <v>24</v>
      </c>
      <c r="J9207" t="s">
        <v>57</v>
      </c>
      <c r="K9207" t="s">
        <v>57</v>
      </c>
      <c r="L9207" t="s">
        <v>57</v>
      </c>
      <c r="M9207" t="s">
        <v>57</v>
      </c>
      <c r="N9207">
        <v>1</v>
      </c>
      <c r="O9207">
        <v>9</v>
      </c>
      <c r="P9207">
        <v>30</v>
      </c>
      <c r="Q9207">
        <v>3.8</v>
      </c>
      <c r="R9207">
        <v>2016</v>
      </c>
      <c r="S9207">
        <v>2</v>
      </c>
      <c r="T9207">
        <v>27</v>
      </c>
      <c r="U9207" s="1">
        <v>42427</v>
      </c>
      <c r="V9207" s="5">
        <f>Main[[#This Row],[Average_Cost_for_two]] * VLOOKUP(Main[[#This Row],[Currency]],'Currency'!A:B,2,FALSE)</f>
        <v>6</v>
      </c>
      <c r="W9207" s="5" t="str">
        <f>IF(Main[[#This Row],[Avg_Cost_USD]]&lt;10,"Low",
IF(Main[[#This Row],[Avg_Cost_USD]]&lt;=30,"Medium","High"))</f>
        <v>Low</v>
      </c>
    </row>
    <row r="9208" spans="1:23" x14ac:dyDescent="0.3">
      <c r="A9208">
        <v>18217279</v>
      </c>
      <c r="B9208" t="s">
        <v>9999</v>
      </c>
      <c r="C9208">
        <v>148</v>
      </c>
      <c r="D9208" t="s">
        <v>1105</v>
      </c>
      <c r="E9208" t="s">
        <v>10000</v>
      </c>
      <c r="F9208">
        <v>174.76898600000001</v>
      </c>
      <c r="G9208">
        <v>-36.846049659999998</v>
      </c>
      <c r="H9208" t="s">
        <v>434</v>
      </c>
      <c r="I9208" t="s">
        <v>22</v>
      </c>
      <c r="J9208" t="s">
        <v>57</v>
      </c>
      <c r="K9208" t="s">
        <v>57</v>
      </c>
      <c r="L9208" t="s">
        <v>57</v>
      </c>
      <c r="M9208" t="s">
        <v>57</v>
      </c>
      <c r="N9208">
        <v>1</v>
      </c>
      <c r="O9208">
        <v>281</v>
      </c>
      <c r="P9208">
        <v>25</v>
      </c>
      <c r="Q9208">
        <v>4.9000000000000004</v>
      </c>
      <c r="R9208">
        <v>2011</v>
      </c>
      <c r="S9208">
        <v>12</v>
      </c>
      <c r="T9208">
        <v>3</v>
      </c>
      <c r="U9208" s="1">
        <v>40880</v>
      </c>
      <c r="V9208" s="5">
        <f>Main[[#This Row],[Average_Cost_for_two]] * VLOOKUP(Main[[#This Row],[Currency]],'Currency'!A:B,2,FALSE)</f>
        <v>15</v>
      </c>
      <c r="W9208" s="5" t="str">
        <f>IF(Main[[#This Row],[Avg_Cost_USD]]&lt;10,"Low",
IF(Main[[#This Row],[Avg_Cost_USD]]&lt;=30,"Medium","High"))</f>
        <v>Medium</v>
      </c>
    </row>
    <row r="9209" spans="1:23" x14ac:dyDescent="0.3">
      <c r="A9209">
        <v>6600060</v>
      </c>
      <c r="B9209" t="s">
        <v>10001</v>
      </c>
      <c r="C9209">
        <v>30</v>
      </c>
      <c r="D9209" t="s">
        <v>1226</v>
      </c>
      <c r="E9209" t="s">
        <v>1336</v>
      </c>
      <c r="F9209">
        <v>-47.890166669999999</v>
      </c>
      <c r="G9209">
        <v>-15.797000000000001</v>
      </c>
      <c r="H9209" t="s">
        <v>10002</v>
      </c>
      <c r="I9209" t="s">
        <v>24</v>
      </c>
      <c r="J9209" t="s">
        <v>57</v>
      </c>
      <c r="K9209" t="s">
        <v>57</v>
      </c>
      <c r="L9209" t="s">
        <v>57</v>
      </c>
      <c r="M9209" t="s">
        <v>57</v>
      </c>
      <c r="N9209">
        <v>1</v>
      </c>
      <c r="O9209">
        <v>2</v>
      </c>
      <c r="P9209">
        <v>30</v>
      </c>
      <c r="Q9209">
        <v>1</v>
      </c>
      <c r="R9209">
        <v>2011</v>
      </c>
      <c r="S9209">
        <v>10</v>
      </c>
      <c r="T9209">
        <v>15</v>
      </c>
      <c r="U9209" s="1">
        <v>40831</v>
      </c>
      <c r="V9209" s="5">
        <f>Main[[#This Row],[Average_Cost_for_two]] * VLOOKUP(Main[[#This Row],[Currency]],'Currency'!A:B,2,FALSE)</f>
        <v>6</v>
      </c>
      <c r="W9209" s="5" t="str">
        <f>IF(Main[[#This Row],[Avg_Cost_USD]]&lt;10,"Low",
IF(Main[[#This Row],[Avg_Cost_USD]]&lt;=30,"Medium","High"))</f>
        <v>Low</v>
      </c>
    </row>
    <row r="9210" spans="1:23" x14ac:dyDescent="0.3">
      <c r="A9210">
        <v>6900714</v>
      </c>
      <c r="B9210" t="s">
        <v>10003</v>
      </c>
      <c r="C9210">
        <v>215</v>
      </c>
      <c r="D9210" t="s">
        <v>1147</v>
      </c>
      <c r="E9210" t="s">
        <v>10004</v>
      </c>
      <c r="F9210">
        <v>-1.846811</v>
      </c>
      <c r="G9210">
        <v>52.488557</v>
      </c>
      <c r="H9210" t="s">
        <v>315</v>
      </c>
      <c r="I9210" t="s">
        <v>21</v>
      </c>
      <c r="J9210" t="s">
        <v>57</v>
      </c>
      <c r="K9210" t="s">
        <v>57</v>
      </c>
      <c r="L9210" t="s">
        <v>57</v>
      </c>
      <c r="M9210" t="s">
        <v>57</v>
      </c>
      <c r="N9210">
        <v>1</v>
      </c>
      <c r="O9210">
        <v>26</v>
      </c>
      <c r="P9210">
        <v>10</v>
      </c>
      <c r="Q9210">
        <v>2.8</v>
      </c>
      <c r="R9210">
        <v>2018</v>
      </c>
      <c r="S9210">
        <v>10</v>
      </c>
      <c r="T9210">
        <v>8</v>
      </c>
      <c r="U9210" s="1">
        <v>43381</v>
      </c>
      <c r="V9210" s="5">
        <f>Main[[#This Row],[Average_Cost_for_two]] * VLOOKUP(Main[[#This Row],[Currency]],'Currency'!A:B,2,FALSE)</f>
        <v>12.4</v>
      </c>
      <c r="W9210" s="5" t="str">
        <f>IF(Main[[#This Row],[Avg_Cost_USD]]&lt;10,"Low",
IF(Main[[#This Row],[Avg_Cost_USD]]&lt;=30,"Medium","High"))</f>
        <v>Medium</v>
      </c>
    </row>
    <row r="9211" spans="1:23" x14ac:dyDescent="0.3">
      <c r="A9211">
        <v>6800538</v>
      </c>
      <c r="B9211" t="s">
        <v>10005</v>
      </c>
      <c r="C9211">
        <v>215</v>
      </c>
      <c r="D9211" t="s">
        <v>1102</v>
      </c>
      <c r="E9211" t="s">
        <v>10006</v>
      </c>
      <c r="F9211">
        <v>-2.241047</v>
      </c>
      <c r="G9211">
        <v>53.474221</v>
      </c>
      <c r="H9211" t="s">
        <v>10007</v>
      </c>
      <c r="I9211" t="s">
        <v>21</v>
      </c>
      <c r="J9211" t="s">
        <v>57</v>
      </c>
      <c r="K9211" t="s">
        <v>57</v>
      </c>
      <c r="L9211" t="s">
        <v>57</v>
      </c>
      <c r="M9211" t="s">
        <v>57</v>
      </c>
      <c r="N9211">
        <v>1</v>
      </c>
      <c r="O9211">
        <v>25</v>
      </c>
      <c r="P9211">
        <v>15</v>
      </c>
      <c r="Q9211">
        <v>3.4</v>
      </c>
      <c r="R9211">
        <v>2012</v>
      </c>
      <c r="S9211">
        <v>10</v>
      </c>
      <c r="T9211">
        <v>12</v>
      </c>
      <c r="U9211" s="1">
        <v>41194</v>
      </c>
      <c r="V9211" s="5">
        <f>Main[[#This Row],[Average_Cost_for_two]] * VLOOKUP(Main[[#This Row],[Currency]],'Currency'!A:B,2,FALSE)</f>
        <v>18.600000000000001</v>
      </c>
      <c r="W9211" s="5" t="str">
        <f>IF(Main[[#This Row],[Avg_Cost_USD]]&lt;10,"Low",
IF(Main[[#This Row],[Avg_Cost_USD]]&lt;=30,"Medium","High"))</f>
        <v>Medium</v>
      </c>
    </row>
    <row r="9212" spans="1:23" x14ac:dyDescent="0.3">
      <c r="A9212">
        <v>6900160</v>
      </c>
      <c r="B9212" t="s">
        <v>10008</v>
      </c>
      <c r="C9212">
        <v>215</v>
      </c>
      <c r="D9212" t="s">
        <v>1147</v>
      </c>
      <c r="E9212" t="s">
        <v>9965</v>
      </c>
      <c r="F9212">
        <v>-1.8942859999999999</v>
      </c>
      <c r="G9212">
        <v>52.477632999999997</v>
      </c>
      <c r="H9212" t="s">
        <v>10009</v>
      </c>
      <c r="I9212" t="s">
        <v>21</v>
      </c>
      <c r="J9212" t="s">
        <v>57</v>
      </c>
      <c r="K9212" t="s">
        <v>57</v>
      </c>
      <c r="L9212" t="s">
        <v>57</v>
      </c>
      <c r="M9212" t="s">
        <v>57</v>
      </c>
      <c r="N9212">
        <v>2</v>
      </c>
      <c r="O9212">
        <v>21</v>
      </c>
      <c r="P9212">
        <v>35</v>
      </c>
      <c r="Q9212">
        <v>3.7</v>
      </c>
      <c r="R9212">
        <v>2011</v>
      </c>
      <c r="S9212">
        <v>9</v>
      </c>
      <c r="T9212">
        <v>8</v>
      </c>
      <c r="U9212" s="1">
        <v>40794</v>
      </c>
      <c r="V9212" s="5">
        <f>Main[[#This Row],[Average_Cost_for_two]] * VLOOKUP(Main[[#This Row],[Currency]],'Currency'!A:B,2,FALSE)</f>
        <v>43.4</v>
      </c>
      <c r="W9212" s="5" t="str">
        <f>IF(Main[[#This Row],[Avg_Cost_USD]]&lt;10,"Low",
IF(Main[[#This Row],[Avg_Cost_USD]]&lt;=30,"Medium","High"))</f>
        <v>High</v>
      </c>
    </row>
    <row r="9213" spans="1:23" x14ac:dyDescent="0.3">
      <c r="A9213">
        <v>6900811</v>
      </c>
      <c r="B9213" t="s">
        <v>10010</v>
      </c>
      <c r="C9213">
        <v>215</v>
      </c>
      <c r="D9213" t="s">
        <v>1147</v>
      </c>
      <c r="E9213" t="s">
        <v>10011</v>
      </c>
      <c r="F9213">
        <v>-1.9391666670000001</v>
      </c>
      <c r="G9213">
        <v>52.514166670000002</v>
      </c>
      <c r="H9213" t="s">
        <v>3028</v>
      </c>
      <c r="I9213" t="s">
        <v>21</v>
      </c>
      <c r="J9213" t="s">
        <v>57</v>
      </c>
      <c r="K9213" t="s">
        <v>57</v>
      </c>
      <c r="L9213" t="s">
        <v>57</v>
      </c>
      <c r="M9213" t="s">
        <v>57</v>
      </c>
      <c r="N9213">
        <v>2</v>
      </c>
      <c r="O9213">
        <v>9</v>
      </c>
      <c r="P9213">
        <v>30</v>
      </c>
      <c r="Q9213">
        <v>3.6</v>
      </c>
      <c r="R9213">
        <v>2018</v>
      </c>
      <c r="S9213">
        <v>9</v>
      </c>
      <c r="T9213">
        <v>11</v>
      </c>
      <c r="U9213" s="1">
        <v>43354</v>
      </c>
      <c r="V9213" s="5">
        <f>Main[[#This Row],[Average_Cost_for_two]] * VLOOKUP(Main[[#This Row],[Currency]],'Currency'!A:B,2,FALSE)</f>
        <v>37.200000000000003</v>
      </c>
      <c r="W9213" s="5" t="str">
        <f>IF(Main[[#This Row],[Avg_Cost_USD]]&lt;10,"Low",
IF(Main[[#This Row],[Avg_Cost_USD]]&lt;=30,"Medium","High"))</f>
        <v>High</v>
      </c>
    </row>
    <row r="9214" spans="1:23" x14ac:dyDescent="0.3">
      <c r="A9214">
        <v>6114338</v>
      </c>
      <c r="B9214" t="s">
        <v>10012</v>
      </c>
      <c r="C9214">
        <v>215</v>
      </c>
      <c r="D9214" t="s">
        <v>1138</v>
      </c>
      <c r="E9214" t="s">
        <v>10013</v>
      </c>
      <c r="F9214">
        <v>-0.13834299999999999</v>
      </c>
      <c r="G9214">
        <v>51.512068999999997</v>
      </c>
      <c r="H9214" t="s">
        <v>1005</v>
      </c>
      <c r="I9214" t="s">
        <v>21</v>
      </c>
      <c r="J9214" t="s">
        <v>57</v>
      </c>
      <c r="K9214" t="s">
        <v>57</v>
      </c>
      <c r="L9214" t="s">
        <v>57</v>
      </c>
      <c r="M9214" t="s">
        <v>57</v>
      </c>
      <c r="N9214">
        <v>2</v>
      </c>
      <c r="O9214">
        <v>309</v>
      </c>
      <c r="P9214">
        <v>35</v>
      </c>
      <c r="Q9214">
        <v>4.9000000000000004</v>
      </c>
      <c r="R9214">
        <v>2014</v>
      </c>
      <c r="S9214">
        <v>9</v>
      </c>
      <c r="T9214">
        <v>2</v>
      </c>
      <c r="U9214" s="1">
        <v>41884</v>
      </c>
      <c r="V9214" s="5">
        <f>Main[[#This Row],[Average_Cost_for_two]] * VLOOKUP(Main[[#This Row],[Currency]],'Currency'!A:B,2,FALSE)</f>
        <v>43.4</v>
      </c>
      <c r="W9214" s="5" t="str">
        <f>IF(Main[[#This Row],[Avg_Cost_USD]]&lt;10,"Low",
IF(Main[[#This Row],[Avg_Cost_USD]]&lt;=30,"Medium","High"))</f>
        <v>High</v>
      </c>
    </row>
    <row r="9215" spans="1:23" x14ac:dyDescent="0.3">
      <c r="A9215">
        <v>6400421</v>
      </c>
      <c r="B9215" t="s">
        <v>10014</v>
      </c>
      <c r="C9215">
        <v>189</v>
      </c>
      <c r="D9215" t="s">
        <v>1454</v>
      </c>
      <c r="E9215" t="s">
        <v>1521</v>
      </c>
      <c r="F9215">
        <v>18.422860239999999</v>
      </c>
      <c r="G9215">
        <v>-33.928496430000003</v>
      </c>
      <c r="H9215" t="s">
        <v>301</v>
      </c>
      <c r="I9215" t="s">
        <v>27</v>
      </c>
      <c r="J9215" t="s">
        <v>57</v>
      </c>
      <c r="K9215" t="s">
        <v>57</v>
      </c>
      <c r="L9215" t="s">
        <v>57</v>
      </c>
      <c r="M9215" t="s">
        <v>57</v>
      </c>
      <c r="N9215">
        <v>2</v>
      </c>
      <c r="O9215">
        <v>514</v>
      </c>
      <c r="P9215">
        <v>150</v>
      </c>
      <c r="Q9215">
        <v>4.4000000000000004</v>
      </c>
      <c r="R9215">
        <v>2012</v>
      </c>
      <c r="S9215">
        <v>9</v>
      </c>
      <c r="T9215">
        <v>28</v>
      </c>
      <c r="U9215" s="1">
        <v>41180</v>
      </c>
      <c r="V9215" s="5">
        <f>Main[[#This Row],[Average_Cost_for_two]] * VLOOKUP(Main[[#This Row],[Currency]],'Currency'!A:B,2,FALSE)</f>
        <v>7.6499999999999995</v>
      </c>
      <c r="W9215" s="5" t="str">
        <f>IF(Main[[#This Row],[Avg_Cost_USD]]&lt;10,"Low",
IF(Main[[#This Row],[Avg_Cost_USD]]&lt;=30,"Medium","High"))</f>
        <v>Low</v>
      </c>
    </row>
    <row r="9216" spans="1:23" x14ac:dyDescent="0.3">
      <c r="A9216">
        <v>5800612</v>
      </c>
      <c r="B9216" t="s">
        <v>10015</v>
      </c>
      <c r="C9216">
        <v>191</v>
      </c>
      <c r="D9216" t="s">
        <v>10016</v>
      </c>
      <c r="E9216" t="s">
        <v>10017</v>
      </c>
      <c r="F9216">
        <v>79.850748069999995</v>
      </c>
      <c r="G9216">
        <v>6.9239332840000003</v>
      </c>
      <c r="H9216" t="s">
        <v>315</v>
      </c>
      <c r="I9216" t="s">
        <v>29</v>
      </c>
      <c r="J9216" t="s">
        <v>57</v>
      </c>
      <c r="K9216" t="s">
        <v>57</v>
      </c>
      <c r="L9216" t="s">
        <v>57</v>
      </c>
      <c r="M9216" t="s">
        <v>57</v>
      </c>
      <c r="N9216">
        <v>2</v>
      </c>
      <c r="O9216">
        <v>199</v>
      </c>
      <c r="P9216">
        <v>1000</v>
      </c>
      <c r="Q9216">
        <v>4.0999999999999996</v>
      </c>
      <c r="R9216">
        <v>2012</v>
      </c>
      <c r="S9216">
        <v>9</v>
      </c>
      <c r="T9216">
        <v>22</v>
      </c>
      <c r="U9216" s="1">
        <v>41174</v>
      </c>
      <c r="V9216" s="5">
        <f>Main[[#This Row],[Average_Cost_for_two]] * VLOOKUP(Main[[#This Row],[Currency]],'Currency'!A:B,2,FALSE)</f>
        <v>3.4</v>
      </c>
      <c r="W9216" s="5" t="str">
        <f>IF(Main[[#This Row],[Avg_Cost_USD]]&lt;10,"Low",
IF(Main[[#This Row],[Avg_Cost_USD]]&lt;=30,"Medium","High"))</f>
        <v>Low</v>
      </c>
    </row>
    <row r="9217" spans="1:23" x14ac:dyDescent="0.3">
      <c r="A9217">
        <v>5701729</v>
      </c>
      <c r="B9217" t="s">
        <v>10018</v>
      </c>
      <c r="C9217">
        <v>214</v>
      </c>
      <c r="D9217" t="s">
        <v>1365</v>
      </c>
      <c r="E9217" t="s">
        <v>9893</v>
      </c>
      <c r="F9217">
        <v>54.37127855</v>
      </c>
      <c r="G9217">
        <v>24.477565009999999</v>
      </c>
      <c r="H9217" t="s">
        <v>10019</v>
      </c>
      <c r="I9217" t="s">
        <v>23</v>
      </c>
      <c r="J9217" t="s">
        <v>57</v>
      </c>
      <c r="K9217" t="s">
        <v>57</v>
      </c>
      <c r="L9217" t="s">
        <v>57</v>
      </c>
      <c r="M9217" t="s">
        <v>57</v>
      </c>
      <c r="N9217">
        <v>2</v>
      </c>
      <c r="O9217">
        <v>224</v>
      </c>
      <c r="P9217">
        <v>70</v>
      </c>
      <c r="Q9217">
        <v>4.3</v>
      </c>
      <c r="R9217">
        <v>2013</v>
      </c>
      <c r="S9217">
        <v>8</v>
      </c>
      <c r="T9217">
        <v>18</v>
      </c>
      <c r="U9217" s="1">
        <v>41504</v>
      </c>
      <c r="V9217" s="5">
        <f>Main[[#This Row],[Average_Cost_for_two]] * VLOOKUP(Main[[#This Row],[Currency]],'Currency'!A:B,2,FALSE)</f>
        <v>18.900000000000002</v>
      </c>
      <c r="W9217" s="5" t="str">
        <f>IF(Main[[#This Row],[Avg_Cost_USD]]&lt;10,"Low",
IF(Main[[#This Row],[Avg_Cost_USD]]&lt;=30,"Medium","High"))</f>
        <v>Medium</v>
      </c>
    </row>
    <row r="9218" spans="1:23" x14ac:dyDescent="0.3">
      <c r="A9218">
        <v>6901051</v>
      </c>
      <c r="B9218" t="s">
        <v>10020</v>
      </c>
      <c r="C9218">
        <v>215</v>
      </c>
      <c r="D9218" t="s">
        <v>1147</v>
      </c>
      <c r="E9218" t="s">
        <v>10021</v>
      </c>
      <c r="F9218">
        <v>-1.9438519999999999</v>
      </c>
      <c r="G9218">
        <v>52.460962000000002</v>
      </c>
      <c r="H9218" t="s">
        <v>1159</v>
      </c>
      <c r="I9218" t="s">
        <v>21</v>
      </c>
      <c r="J9218" t="s">
        <v>57</v>
      </c>
      <c r="K9218" t="s">
        <v>57</v>
      </c>
      <c r="L9218" t="s">
        <v>57</v>
      </c>
      <c r="M9218" t="s">
        <v>57</v>
      </c>
      <c r="N9218">
        <v>2</v>
      </c>
      <c r="O9218">
        <v>55</v>
      </c>
      <c r="P9218">
        <v>30</v>
      </c>
      <c r="Q9218">
        <v>4.2</v>
      </c>
      <c r="R9218">
        <v>2010</v>
      </c>
      <c r="S9218">
        <v>8</v>
      </c>
      <c r="T9218">
        <v>19</v>
      </c>
      <c r="U9218" s="1">
        <v>40409</v>
      </c>
      <c r="V9218" s="5">
        <f>Main[[#This Row],[Average_Cost_for_two]] * VLOOKUP(Main[[#This Row],[Currency]],'Currency'!A:B,2,FALSE)</f>
        <v>37.200000000000003</v>
      </c>
      <c r="W9218" s="5" t="str">
        <f>IF(Main[[#This Row],[Avg_Cost_USD]]&lt;10,"Low",
IF(Main[[#This Row],[Avg_Cost_USD]]&lt;=30,"Medium","High"))</f>
        <v>High</v>
      </c>
    </row>
    <row r="9219" spans="1:23" x14ac:dyDescent="0.3">
      <c r="A9219">
        <v>6117859</v>
      </c>
      <c r="B9219" t="s">
        <v>10022</v>
      </c>
      <c r="C9219">
        <v>215</v>
      </c>
      <c r="D9219" t="s">
        <v>1138</v>
      </c>
      <c r="E9219" t="s">
        <v>10023</v>
      </c>
      <c r="F9219">
        <v>-0.12262000000000001</v>
      </c>
      <c r="G9219">
        <v>51.511682</v>
      </c>
      <c r="H9219" t="s">
        <v>1463</v>
      </c>
      <c r="I9219" t="s">
        <v>21</v>
      </c>
      <c r="J9219" t="s">
        <v>57</v>
      </c>
      <c r="K9219" t="s">
        <v>57</v>
      </c>
      <c r="L9219" t="s">
        <v>57</v>
      </c>
      <c r="M9219" t="s">
        <v>57</v>
      </c>
      <c r="N9219">
        <v>2</v>
      </c>
      <c r="O9219">
        <v>473</v>
      </c>
      <c r="P9219">
        <v>30</v>
      </c>
      <c r="Q9219">
        <v>4.0999999999999996</v>
      </c>
      <c r="R9219">
        <v>2016</v>
      </c>
      <c r="S9219">
        <v>8</v>
      </c>
      <c r="T9219">
        <v>1</v>
      </c>
      <c r="U9219" s="1">
        <v>42583</v>
      </c>
      <c r="V9219" s="5">
        <f>Main[[#This Row],[Average_Cost_for_two]] * VLOOKUP(Main[[#This Row],[Currency]],'Currency'!A:B,2,FALSE)</f>
        <v>37.200000000000003</v>
      </c>
      <c r="W9219" s="5" t="str">
        <f>IF(Main[[#This Row],[Avg_Cost_USD]]&lt;10,"Low",
IF(Main[[#This Row],[Avg_Cost_USD]]&lt;=30,"Medium","High"))</f>
        <v>High</v>
      </c>
    </row>
    <row r="9220" spans="1:23" x14ac:dyDescent="0.3">
      <c r="A9220">
        <v>6800280</v>
      </c>
      <c r="B9220" t="s">
        <v>10024</v>
      </c>
      <c r="C9220">
        <v>215</v>
      </c>
      <c r="D9220" t="s">
        <v>1102</v>
      </c>
      <c r="E9220" t="s">
        <v>10025</v>
      </c>
      <c r="F9220">
        <v>-2.239385</v>
      </c>
      <c r="G9220">
        <v>53.494691000000003</v>
      </c>
      <c r="H9220" t="s">
        <v>10026</v>
      </c>
      <c r="I9220" t="s">
        <v>21</v>
      </c>
      <c r="J9220" t="s">
        <v>57</v>
      </c>
      <c r="K9220" t="s">
        <v>57</v>
      </c>
      <c r="L9220" t="s">
        <v>57</v>
      </c>
      <c r="M9220" t="s">
        <v>57</v>
      </c>
      <c r="N9220">
        <v>2</v>
      </c>
      <c r="O9220">
        <v>14</v>
      </c>
      <c r="P9220">
        <v>30</v>
      </c>
      <c r="Q9220">
        <v>3.3</v>
      </c>
      <c r="R9220">
        <v>2017</v>
      </c>
      <c r="S9220">
        <v>8</v>
      </c>
      <c r="T9220">
        <v>14</v>
      </c>
      <c r="U9220" s="1">
        <v>42961</v>
      </c>
      <c r="V9220" s="5">
        <f>Main[[#This Row],[Average_Cost_for_two]] * VLOOKUP(Main[[#This Row],[Currency]],'Currency'!A:B,2,FALSE)</f>
        <v>37.200000000000003</v>
      </c>
      <c r="W9220" s="5" t="str">
        <f>IF(Main[[#This Row],[Avg_Cost_USD]]&lt;10,"Low",
IF(Main[[#This Row],[Avg_Cost_USD]]&lt;=30,"Medium","High"))</f>
        <v>High</v>
      </c>
    </row>
    <row r="9221" spans="1:23" x14ac:dyDescent="0.3">
      <c r="A9221">
        <v>6801039</v>
      </c>
      <c r="B9221" t="s">
        <v>10027</v>
      </c>
      <c r="C9221">
        <v>215</v>
      </c>
      <c r="D9221" t="s">
        <v>1102</v>
      </c>
      <c r="E9221" t="s">
        <v>1155</v>
      </c>
      <c r="F9221">
        <v>-2.2488480000000002</v>
      </c>
      <c r="G9221">
        <v>53.481413000000003</v>
      </c>
      <c r="H9221" t="s">
        <v>357</v>
      </c>
      <c r="I9221" t="s">
        <v>21</v>
      </c>
      <c r="J9221" t="s">
        <v>57</v>
      </c>
      <c r="K9221" t="s">
        <v>57</v>
      </c>
      <c r="L9221" t="s">
        <v>57</v>
      </c>
      <c r="M9221" t="s">
        <v>57</v>
      </c>
      <c r="N9221">
        <v>2</v>
      </c>
      <c r="O9221">
        <v>745</v>
      </c>
      <c r="P9221">
        <v>25</v>
      </c>
      <c r="Q9221">
        <v>4.3</v>
      </c>
      <c r="R9221">
        <v>2014</v>
      </c>
      <c r="S9221">
        <v>8</v>
      </c>
      <c r="T9221">
        <v>20</v>
      </c>
      <c r="U9221" s="1">
        <v>41871</v>
      </c>
      <c r="V9221" s="5">
        <f>Main[[#This Row],[Average_Cost_for_two]] * VLOOKUP(Main[[#This Row],[Currency]],'Currency'!A:B,2,FALSE)</f>
        <v>31</v>
      </c>
      <c r="W9221" s="5" t="str">
        <f>IF(Main[[#This Row],[Avg_Cost_USD]]&lt;10,"Low",
IF(Main[[#This Row],[Avg_Cost_USD]]&lt;=30,"Medium","High"))</f>
        <v>High</v>
      </c>
    </row>
    <row r="9222" spans="1:23" x14ac:dyDescent="0.3">
      <c r="A9222">
        <v>6401485</v>
      </c>
      <c r="B9222" t="s">
        <v>8880</v>
      </c>
      <c r="C9222">
        <v>189</v>
      </c>
      <c r="D9222" t="s">
        <v>1454</v>
      </c>
      <c r="E9222" t="s">
        <v>10028</v>
      </c>
      <c r="F9222">
        <v>18.461950000000002</v>
      </c>
      <c r="G9222">
        <v>-33.970286000000002</v>
      </c>
      <c r="H9222" t="s">
        <v>1824</v>
      </c>
      <c r="I9222" t="s">
        <v>27</v>
      </c>
      <c r="J9222" t="s">
        <v>57</v>
      </c>
      <c r="K9222" t="s">
        <v>57</v>
      </c>
      <c r="L9222" t="s">
        <v>57</v>
      </c>
      <c r="M9222" t="s">
        <v>57</v>
      </c>
      <c r="N9222">
        <v>2</v>
      </c>
      <c r="O9222">
        <v>328</v>
      </c>
      <c r="P9222">
        <v>110</v>
      </c>
      <c r="Q9222">
        <v>4.5</v>
      </c>
      <c r="R9222">
        <v>2016</v>
      </c>
      <c r="S9222">
        <v>8</v>
      </c>
      <c r="T9222">
        <v>8</v>
      </c>
      <c r="U9222" s="1">
        <v>42590</v>
      </c>
      <c r="V9222" s="5">
        <f>Main[[#This Row],[Average_Cost_for_two]] * VLOOKUP(Main[[#This Row],[Currency]],'Currency'!A:B,2,FALSE)</f>
        <v>5.6099999999999994</v>
      </c>
      <c r="W9222" s="5" t="str">
        <f>IF(Main[[#This Row],[Avg_Cost_USD]]&lt;10,"Low",
IF(Main[[#This Row],[Avg_Cost_USD]]&lt;=30,"Medium","High"))</f>
        <v>Low</v>
      </c>
    </row>
    <row r="9223" spans="1:23" x14ac:dyDescent="0.3">
      <c r="A9223">
        <v>5800718</v>
      </c>
      <c r="B9223" t="s">
        <v>10029</v>
      </c>
      <c r="C9223">
        <v>191</v>
      </c>
      <c r="D9223" t="s">
        <v>10016</v>
      </c>
      <c r="E9223" t="s">
        <v>10030</v>
      </c>
      <c r="F9223">
        <v>79.879433329999998</v>
      </c>
      <c r="G9223">
        <v>6.883738889</v>
      </c>
      <c r="H9223" t="s">
        <v>9052</v>
      </c>
      <c r="I9223" t="s">
        <v>29</v>
      </c>
      <c r="J9223" t="s">
        <v>57</v>
      </c>
      <c r="K9223" t="s">
        <v>57</v>
      </c>
      <c r="L9223" t="s">
        <v>57</v>
      </c>
      <c r="M9223" t="s">
        <v>57</v>
      </c>
      <c r="N9223">
        <v>2</v>
      </c>
      <c r="O9223">
        <v>146</v>
      </c>
      <c r="P9223">
        <v>1300</v>
      </c>
      <c r="Q9223">
        <v>4.5</v>
      </c>
      <c r="R9223">
        <v>2013</v>
      </c>
      <c r="S9223">
        <v>8</v>
      </c>
      <c r="T9223">
        <v>5</v>
      </c>
      <c r="U9223" s="1">
        <v>41491</v>
      </c>
      <c r="V9223" s="5">
        <f>Main[[#This Row],[Average_Cost_for_two]] * VLOOKUP(Main[[#This Row],[Currency]],'Currency'!A:B,2,FALSE)</f>
        <v>4.42</v>
      </c>
      <c r="W9223" s="5" t="str">
        <f>IF(Main[[#This Row],[Avg_Cost_USD]]&lt;10,"Low",
IF(Main[[#This Row],[Avg_Cost_USD]]&lt;=30,"Medium","High"))</f>
        <v>Low</v>
      </c>
    </row>
    <row r="9224" spans="1:23" x14ac:dyDescent="0.3">
      <c r="A9224">
        <v>7601106</v>
      </c>
      <c r="B9224" t="s">
        <v>10031</v>
      </c>
      <c r="C9224">
        <v>215</v>
      </c>
      <c r="D9224" t="s">
        <v>1002</v>
      </c>
      <c r="E9224" t="s">
        <v>1197</v>
      </c>
      <c r="F9224">
        <v>-3.1843444440000002</v>
      </c>
      <c r="G9224">
        <v>55.945430559999998</v>
      </c>
      <c r="H9224" t="s">
        <v>10032</v>
      </c>
      <c r="I9224" t="s">
        <v>21</v>
      </c>
      <c r="J9224" t="s">
        <v>57</v>
      </c>
      <c r="K9224" t="s">
        <v>57</v>
      </c>
      <c r="L9224" t="s">
        <v>57</v>
      </c>
      <c r="M9224" t="s">
        <v>57</v>
      </c>
      <c r="N9224">
        <v>2</v>
      </c>
      <c r="O9224">
        <v>73</v>
      </c>
      <c r="P9224">
        <v>20</v>
      </c>
      <c r="Q9224">
        <v>3.8</v>
      </c>
      <c r="R9224">
        <v>2017</v>
      </c>
      <c r="S9224">
        <v>7</v>
      </c>
      <c r="T9224">
        <v>9</v>
      </c>
      <c r="U9224" s="1">
        <v>42925</v>
      </c>
      <c r="V9224" s="5">
        <f>Main[[#This Row],[Average_Cost_for_two]] * VLOOKUP(Main[[#This Row],[Currency]],'Currency'!A:B,2,FALSE)</f>
        <v>24.8</v>
      </c>
      <c r="W9224" s="5" t="str">
        <f>IF(Main[[#This Row],[Avg_Cost_USD]]&lt;10,"Low",
IF(Main[[#This Row],[Avg_Cost_USD]]&lt;=30,"Medium","High"))</f>
        <v>Medium</v>
      </c>
    </row>
    <row r="9225" spans="1:23" x14ac:dyDescent="0.3">
      <c r="A9225">
        <v>6001748</v>
      </c>
      <c r="B9225" t="s">
        <v>10033</v>
      </c>
      <c r="C9225">
        <v>208</v>
      </c>
      <c r="D9225" t="s">
        <v>1331</v>
      </c>
      <c r="E9225" t="s">
        <v>10034</v>
      </c>
      <c r="F9225">
        <v>32.866633329999999</v>
      </c>
      <c r="G9225">
        <v>39.906636110000001</v>
      </c>
      <c r="H9225" t="s">
        <v>10035</v>
      </c>
      <c r="I9225" t="s">
        <v>25</v>
      </c>
      <c r="J9225" t="s">
        <v>57</v>
      </c>
      <c r="K9225" t="s">
        <v>57</v>
      </c>
      <c r="L9225" t="s">
        <v>57</v>
      </c>
      <c r="M9225" t="s">
        <v>57</v>
      </c>
      <c r="N9225">
        <v>2</v>
      </c>
      <c r="O9225">
        <v>109</v>
      </c>
      <c r="P9225">
        <v>40</v>
      </c>
      <c r="Q9225">
        <v>4.5999999999999996</v>
      </c>
      <c r="R9225">
        <v>2010</v>
      </c>
      <c r="S9225">
        <v>7</v>
      </c>
      <c r="T9225">
        <v>8</v>
      </c>
      <c r="U9225" s="1">
        <v>40367</v>
      </c>
      <c r="V9225" s="5">
        <f>Main[[#This Row],[Average_Cost_for_two]] * VLOOKUP(Main[[#This Row],[Currency]],'Currency'!A:B,2,FALSE)</f>
        <v>2</v>
      </c>
      <c r="W9225" s="5" t="str">
        <f>IF(Main[[#This Row],[Avg_Cost_USD]]&lt;10,"Low",
IF(Main[[#This Row],[Avg_Cost_USD]]&lt;=30,"Medium","High"))</f>
        <v>Low</v>
      </c>
    </row>
    <row r="9226" spans="1:23" x14ac:dyDescent="0.3">
      <c r="A9226">
        <v>6003879</v>
      </c>
      <c r="B9226" t="s">
        <v>10036</v>
      </c>
      <c r="C9226">
        <v>208</v>
      </c>
      <c r="D9226" t="s">
        <v>1331</v>
      </c>
      <c r="E9226" t="s">
        <v>10037</v>
      </c>
      <c r="F9226">
        <v>32.763377779999999</v>
      </c>
      <c r="G9226">
        <v>39.946277780000003</v>
      </c>
      <c r="H9226" t="s">
        <v>10038</v>
      </c>
      <c r="I9226" t="s">
        <v>25</v>
      </c>
      <c r="J9226" t="s">
        <v>57</v>
      </c>
      <c r="K9226" t="s">
        <v>57</v>
      </c>
      <c r="L9226" t="s">
        <v>57</v>
      </c>
      <c r="M9226" t="s">
        <v>57</v>
      </c>
      <c r="N9226">
        <v>2</v>
      </c>
      <c r="O9226">
        <v>103</v>
      </c>
      <c r="P9226">
        <v>50</v>
      </c>
      <c r="Q9226">
        <v>4.3</v>
      </c>
      <c r="R9226">
        <v>2013</v>
      </c>
      <c r="S9226">
        <v>7</v>
      </c>
      <c r="T9226">
        <v>21</v>
      </c>
      <c r="U9226" s="1">
        <v>41476</v>
      </c>
      <c r="V9226" s="5">
        <f>Main[[#This Row],[Average_Cost_for_two]] * VLOOKUP(Main[[#This Row],[Currency]],'Currency'!A:B,2,FALSE)</f>
        <v>2.5</v>
      </c>
      <c r="W9226" s="5" t="str">
        <f>IF(Main[[#This Row],[Avg_Cost_USD]]&lt;10,"Low",
IF(Main[[#This Row],[Avg_Cost_USD]]&lt;=30,"Medium","High"))</f>
        <v>Low</v>
      </c>
    </row>
    <row r="9227" spans="1:23" x14ac:dyDescent="0.3">
      <c r="A9227">
        <v>5915547</v>
      </c>
      <c r="B9227" t="s">
        <v>10039</v>
      </c>
      <c r="C9227">
        <v>208</v>
      </c>
      <c r="D9227" t="s">
        <v>1274</v>
      </c>
      <c r="E9227" t="s">
        <v>10040</v>
      </c>
      <c r="F9227">
        <v>28.97763569</v>
      </c>
      <c r="G9227">
        <v>41.022904429999997</v>
      </c>
      <c r="H9227" t="s">
        <v>10041</v>
      </c>
      <c r="I9227" t="s">
        <v>25</v>
      </c>
      <c r="J9227" t="s">
        <v>57</v>
      </c>
      <c r="K9227" t="s">
        <v>57</v>
      </c>
      <c r="L9227" t="s">
        <v>57</v>
      </c>
      <c r="M9227" t="s">
        <v>57</v>
      </c>
      <c r="N9227">
        <v>2</v>
      </c>
      <c r="O9227">
        <v>1305</v>
      </c>
      <c r="P9227">
        <v>40</v>
      </c>
      <c r="Q9227">
        <v>4.7</v>
      </c>
      <c r="R9227">
        <v>2016</v>
      </c>
      <c r="S9227">
        <v>7</v>
      </c>
      <c r="T9227">
        <v>26</v>
      </c>
      <c r="U9227" s="1">
        <v>42577</v>
      </c>
      <c r="V9227" s="5">
        <f>Main[[#This Row],[Average_Cost_for_two]] * VLOOKUP(Main[[#This Row],[Currency]],'Currency'!A:B,2,FALSE)</f>
        <v>2</v>
      </c>
      <c r="W9227" s="5" t="str">
        <f>IF(Main[[#This Row],[Avg_Cost_USD]]&lt;10,"Low",
IF(Main[[#This Row],[Avg_Cost_USD]]&lt;=30,"Medium","High"))</f>
        <v>Low</v>
      </c>
    </row>
    <row r="9228" spans="1:23" x14ac:dyDescent="0.3">
      <c r="A9228">
        <v>18376208</v>
      </c>
      <c r="B9228" t="s">
        <v>10042</v>
      </c>
      <c r="C9228">
        <v>214</v>
      </c>
      <c r="D9228" t="s">
        <v>1193</v>
      </c>
      <c r="E9228" t="s">
        <v>1194</v>
      </c>
      <c r="F9228">
        <v>55.370860550000003</v>
      </c>
      <c r="G9228">
        <v>25.330453210000002</v>
      </c>
      <c r="H9228" t="s">
        <v>10007</v>
      </c>
      <c r="I9228" t="s">
        <v>23</v>
      </c>
      <c r="J9228" t="s">
        <v>57</v>
      </c>
      <c r="K9228" t="s">
        <v>57</v>
      </c>
      <c r="L9228" t="s">
        <v>57</v>
      </c>
      <c r="M9228" t="s">
        <v>57</v>
      </c>
      <c r="N9228">
        <v>2</v>
      </c>
      <c r="O9228">
        <v>33</v>
      </c>
      <c r="P9228">
        <v>40</v>
      </c>
      <c r="Q9228">
        <v>4.0999999999999996</v>
      </c>
      <c r="R9228">
        <v>2012</v>
      </c>
      <c r="S9228">
        <v>6</v>
      </c>
      <c r="T9228">
        <v>13</v>
      </c>
      <c r="U9228" s="1">
        <v>41073</v>
      </c>
      <c r="V9228" s="5">
        <f>Main[[#This Row],[Average_Cost_for_two]] * VLOOKUP(Main[[#This Row],[Currency]],'Currency'!A:B,2,FALSE)</f>
        <v>10.8</v>
      </c>
      <c r="W9228" s="5" t="str">
        <f>IF(Main[[#This Row],[Avg_Cost_USD]]&lt;10,"Low",
IF(Main[[#This Row],[Avg_Cost_USD]]&lt;=30,"Medium","High"))</f>
        <v>Medium</v>
      </c>
    </row>
    <row r="9229" spans="1:23" x14ac:dyDescent="0.3">
      <c r="A9229">
        <v>7423620</v>
      </c>
      <c r="B9229" t="s">
        <v>10043</v>
      </c>
      <c r="C9229">
        <v>94</v>
      </c>
      <c r="D9229" t="s">
        <v>10044</v>
      </c>
      <c r="E9229" t="s">
        <v>10045</v>
      </c>
      <c r="F9229">
        <v>106.8103014</v>
      </c>
      <c r="G9229">
        <v>-6.6069167679999996</v>
      </c>
      <c r="H9229" t="s">
        <v>10046</v>
      </c>
      <c r="I9229" t="s">
        <v>30</v>
      </c>
      <c r="J9229" t="s">
        <v>57</v>
      </c>
      <c r="K9229" t="s">
        <v>57</v>
      </c>
      <c r="L9229" t="s">
        <v>57</v>
      </c>
      <c r="M9229" t="s">
        <v>57</v>
      </c>
      <c r="N9229">
        <v>2</v>
      </c>
      <c r="O9229">
        <v>783</v>
      </c>
      <c r="P9229">
        <v>70000</v>
      </c>
      <c r="Q9229">
        <v>3.7</v>
      </c>
      <c r="R9229">
        <v>2016</v>
      </c>
      <c r="S9229">
        <v>6</v>
      </c>
      <c r="T9229">
        <v>13</v>
      </c>
      <c r="U9229" s="1">
        <v>42534</v>
      </c>
      <c r="V9229" s="5">
        <f>Main[[#This Row],[Average_Cost_for_two]] * VLOOKUP(Main[[#This Row],[Currency]],'Currency'!A:B,2,FALSE)</f>
        <v>4.6900000000000004</v>
      </c>
      <c r="W9229" s="5" t="str">
        <f>IF(Main[[#This Row],[Avg_Cost_USD]]&lt;10,"Low",
IF(Main[[#This Row],[Avg_Cost_USD]]&lt;=30,"Medium","High"))</f>
        <v>Low</v>
      </c>
    </row>
    <row r="9230" spans="1:23" x14ac:dyDescent="0.3">
      <c r="A9230">
        <v>7600097</v>
      </c>
      <c r="B9230" t="s">
        <v>10047</v>
      </c>
      <c r="C9230">
        <v>215</v>
      </c>
      <c r="D9230" t="s">
        <v>1002</v>
      </c>
      <c r="E9230" t="s">
        <v>1197</v>
      </c>
      <c r="F9230">
        <v>-3.2016833330000001</v>
      </c>
      <c r="G9230">
        <v>55.945950000000003</v>
      </c>
      <c r="H9230" t="s">
        <v>2480</v>
      </c>
      <c r="I9230" t="s">
        <v>21</v>
      </c>
      <c r="J9230" t="s">
        <v>57</v>
      </c>
      <c r="K9230" t="s">
        <v>57</v>
      </c>
      <c r="L9230" t="s">
        <v>57</v>
      </c>
      <c r="M9230" t="s">
        <v>57</v>
      </c>
      <c r="N9230">
        <v>2</v>
      </c>
      <c r="O9230">
        <v>57</v>
      </c>
      <c r="P9230">
        <v>15</v>
      </c>
      <c r="Q9230">
        <v>4.0999999999999996</v>
      </c>
      <c r="R9230">
        <v>2010</v>
      </c>
      <c r="S9230">
        <v>6</v>
      </c>
      <c r="T9230">
        <v>13</v>
      </c>
      <c r="U9230" s="1">
        <v>40342</v>
      </c>
      <c r="V9230" s="5">
        <f>Main[[#This Row],[Average_Cost_for_two]] * VLOOKUP(Main[[#This Row],[Currency]],'Currency'!A:B,2,FALSE)</f>
        <v>18.600000000000001</v>
      </c>
      <c r="W9230" s="5" t="str">
        <f>IF(Main[[#This Row],[Avg_Cost_USD]]&lt;10,"Low",
IF(Main[[#This Row],[Avg_Cost_USD]]&lt;=30,"Medium","High"))</f>
        <v>Medium</v>
      </c>
    </row>
    <row r="9231" spans="1:23" x14ac:dyDescent="0.3">
      <c r="A9231">
        <v>7601177</v>
      </c>
      <c r="B9231" t="s">
        <v>10048</v>
      </c>
      <c r="C9231">
        <v>215</v>
      </c>
      <c r="D9231" t="s">
        <v>1002</v>
      </c>
      <c r="E9231" t="s">
        <v>10049</v>
      </c>
      <c r="F9231">
        <v>-3.2035888890000002</v>
      </c>
      <c r="G9231">
        <v>55.941902779999999</v>
      </c>
      <c r="H9231" t="s">
        <v>1322</v>
      </c>
      <c r="I9231" t="s">
        <v>21</v>
      </c>
      <c r="J9231" t="s">
        <v>57</v>
      </c>
      <c r="K9231" t="s">
        <v>57</v>
      </c>
      <c r="L9231" t="s">
        <v>57</v>
      </c>
      <c r="M9231" t="s">
        <v>57</v>
      </c>
      <c r="N9231">
        <v>2</v>
      </c>
      <c r="O9231">
        <v>76</v>
      </c>
      <c r="P9231">
        <v>20</v>
      </c>
      <c r="Q9231">
        <v>4</v>
      </c>
      <c r="R9231">
        <v>2013</v>
      </c>
      <c r="S9231">
        <v>6</v>
      </c>
      <c r="T9231">
        <v>10</v>
      </c>
      <c r="U9231" s="1">
        <v>41435</v>
      </c>
      <c r="V9231" s="5">
        <f>Main[[#This Row],[Average_Cost_for_two]] * VLOOKUP(Main[[#This Row],[Currency]],'Currency'!A:B,2,FALSE)</f>
        <v>24.8</v>
      </c>
      <c r="W9231" s="5" t="str">
        <f>IF(Main[[#This Row],[Avg_Cost_USD]]&lt;10,"Low",
IF(Main[[#This Row],[Avg_Cost_USD]]&lt;=30,"Medium","High"))</f>
        <v>Medium</v>
      </c>
    </row>
    <row r="9232" spans="1:23" x14ac:dyDescent="0.3">
      <c r="A9232">
        <v>6117406</v>
      </c>
      <c r="B9232" t="s">
        <v>10050</v>
      </c>
      <c r="C9232">
        <v>215</v>
      </c>
      <c r="D9232" t="s">
        <v>1138</v>
      </c>
      <c r="E9232" t="s">
        <v>10051</v>
      </c>
      <c r="F9232">
        <v>-0.12632399999999999</v>
      </c>
      <c r="G9232">
        <v>51.512084999999999</v>
      </c>
      <c r="H9232" t="s">
        <v>1463</v>
      </c>
      <c r="I9232" t="s">
        <v>21</v>
      </c>
      <c r="J9232" t="s">
        <v>57</v>
      </c>
      <c r="K9232" t="s">
        <v>57</v>
      </c>
      <c r="L9232" t="s">
        <v>57</v>
      </c>
      <c r="M9232" t="s">
        <v>57</v>
      </c>
      <c r="N9232">
        <v>2</v>
      </c>
      <c r="O9232">
        <v>400</v>
      </c>
      <c r="P9232">
        <v>30</v>
      </c>
      <c r="Q9232">
        <v>3.8</v>
      </c>
      <c r="R9232">
        <v>2010</v>
      </c>
      <c r="S9232">
        <v>6</v>
      </c>
      <c r="T9232">
        <v>2</v>
      </c>
      <c r="U9232" s="1">
        <v>40331</v>
      </c>
      <c r="V9232" s="5">
        <f>Main[[#This Row],[Average_Cost_for_two]] * VLOOKUP(Main[[#This Row],[Currency]],'Currency'!A:B,2,FALSE)</f>
        <v>37.200000000000003</v>
      </c>
      <c r="W9232" s="5" t="str">
        <f>IF(Main[[#This Row],[Avg_Cost_USD]]&lt;10,"Low",
IF(Main[[#This Row],[Avg_Cost_USD]]&lt;=30,"Medium","High"))</f>
        <v>High</v>
      </c>
    </row>
    <row r="9233" spans="1:23" x14ac:dyDescent="0.3">
      <c r="A9233">
        <v>5904116</v>
      </c>
      <c r="B9233" t="s">
        <v>10052</v>
      </c>
      <c r="C9233">
        <v>208</v>
      </c>
      <c r="D9233" t="s">
        <v>1274</v>
      </c>
      <c r="E9233" t="s">
        <v>10053</v>
      </c>
      <c r="F9233">
        <v>28.976126610000001</v>
      </c>
      <c r="G9233">
        <v>41.033001859999999</v>
      </c>
      <c r="H9233" t="s">
        <v>434</v>
      </c>
      <c r="I9233" t="s">
        <v>25</v>
      </c>
      <c r="J9233" t="s">
        <v>57</v>
      </c>
      <c r="K9233" t="s">
        <v>57</v>
      </c>
      <c r="L9233" t="s">
        <v>57</v>
      </c>
      <c r="M9233" t="s">
        <v>57</v>
      </c>
      <c r="N9233">
        <v>2</v>
      </c>
      <c r="O9233">
        <v>1311</v>
      </c>
      <c r="P9233">
        <v>50</v>
      </c>
      <c r="Q9233">
        <v>4.7</v>
      </c>
      <c r="R9233">
        <v>2016</v>
      </c>
      <c r="S9233">
        <v>6</v>
      </c>
      <c r="T9233">
        <v>13</v>
      </c>
      <c r="U9233" s="1">
        <v>42534</v>
      </c>
      <c r="V9233" s="5">
        <f>Main[[#This Row],[Average_Cost_for_two]] * VLOOKUP(Main[[#This Row],[Currency]],'Currency'!A:B,2,FALSE)</f>
        <v>2.5</v>
      </c>
      <c r="W9233" s="5" t="str">
        <f>IF(Main[[#This Row],[Avg_Cost_USD]]&lt;10,"Low",
IF(Main[[#This Row],[Avg_Cost_USD]]&lt;=30,"Medium","High"))</f>
        <v>Low</v>
      </c>
    </row>
    <row r="9234" spans="1:23" x14ac:dyDescent="0.3">
      <c r="A9234">
        <v>18251260</v>
      </c>
      <c r="B9234" t="s">
        <v>10054</v>
      </c>
      <c r="C9234">
        <v>148</v>
      </c>
      <c r="D9234" t="s">
        <v>1105</v>
      </c>
      <c r="E9234" t="s">
        <v>10055</v>
      </c>
      <c r="F9234">
        <v>174.74807999999999</v>
      </c>
      <c r="G9234">
        <v>-36.888661999999997</v>
      </c>
      <c r="H9234" t="s">
        <v>1004</v>
      </c>
      <c r="I9234" t="s">
        <v>22</v>
      </c>
      <c r="J9234" t="s">
        <v>57</v>
      </c>
      <c r="K9234" t="s">
        <v>57</v>
      </c>
      <c r="L9234" t="s">
        <v>57</v>
      </c>
      <c r="M9234" t="s">
        <v>57</v>
      </c>
      <c r="N9234">
        <v>2</v>
      </c>
      <c r="O9234">
        <v>133</v>
      </c>
      <c r="P9234">
        <v>40</v>
      </c>
      <c r="Q9234">
        <v>4.3</v>
      </c>
      <c r="R9234">
        <v>2011</v>
      </c>
      <c r="S9234">
        <v>5</v>
      </c>
      <c r="T9234">
        <v>5</v>
      </c>
      <c r="U9234" s="1">
        <v>40668</v>
      </c>
      <c r="V9234" s="5">
        <f>Main[[#This Row],[Average_Cost_for_two]] * VLOOKUP(Main[[#This Row],[Currency]],'Currency'!A:B,2,FALSE)</f>
        <v>24</v>
      </c>
      <c r="W9234" s="5" t="str">
        <f>IF(Main[[#This Row],[Avg_Cost_USD]]&lt;10,"Low",
IF(Main[[#This Row],[Avg_Cost_USD]]&lt;=30,"Medium","High"))</f>
        <v>Medium</v>
      </c>
    </row>
    <row r="9235" spans="1:23" x14ac:dyDescent="0.3">
      <c r="A9235">
        <v>6900843</v>
      </c>
      <c r="B9235" t="s">
        <v>10056</v>
      </c>
      <c r="C9235">
        <v>215</v>
      </c>
      <c r="D9235" t="s">
        <v>1147</v>
      </c>
      <c r="E9235" t="s">
        <v>10057</v>
      </c>
      <c r="F9235">
        <v>-1.947514</v>
      </c>
      <c r="G9235">
        <v>52.487692000000003</v>
      </c>
      <c r="H9235" t="s">
        <v>9877</v>
      </c>
      <c r="I9235" t="s">
        <v>21</v>
      </c>
      <c r="J9235" t="s">
        <v>57</v>
      </c>
      <c r="K9235" t="s">
        <v>57</v>
      </c>
      <c r="L9235" t="s">
        <v>57</v>
      </c>
      <c r="M9235" t="s">
        <v>57</v>
      </c>
      <c r="N9235">
        <v>2</v>
      </c>
      <c r="O9235">
        <v>55</v>
      </c>
      <c r="P9235">
        <v>20</v>
      </c>
      <c r="Q9235">
        <v>3.8</v>
      </c>
      <c r="R9235">
        <v>2011</v>
      </c>
      <c r="S9235">
        <v>5</v>
      </c>
      <c r="T9235">
        <v>6</v>
      </c>
      <c r="U9235" s="1">
        <v>40669</v>
      </c>
      <c r="V9235" s="5">
        <f>Main[[#This Row],[Average_Cost_for_two]] * VLOOKUP(Main[[#This Row],[Currency]],'Currency'!A:B,2,FALSE)</f>
        <v>24.8</v>
      </c>
      <c r="W9235" s="5" t="str">
        <f>IF(Main[[#This Row],[Avg_Cost_USD]]&lt;10,"Low",
IF(Main[[#This Row],[Avg_Cost_USD]]&lt;=30,"Medium","High"))</f>
        <v>Medium</v>
      </c>
    </row>
    <row r="9236" spans="1:23" x14ac:dyDescent="0.3">
      <c r="A9236">
        <v>7600188</v>
      </c>
      <c r="B9236" t="s">
        <v>10058</v>
      </c>
      <c r="C9236">
        <v>215</v>
      </c>
      <c r="D9236" t="s">
        <v>1002</v>
      </c>
      <c r="E9236" t="s">
        <v>1197</v>
      </c>
      <c r="F9236">
        <v>-3.1862499999999998</v>
      </c>
      <c r="G9236">
        <v>55.948002780000003</v>
      </c>
      <c r="H9236" t="s">
        <v>1149</v>
      </c>
      <c r="I9236" t="s">
        <v>21</v>
      </c>
      <c r="J9236" t="s">
        <v>57</v>
      </c>
      <c r="K9236" t="s">
        <v>57</v>
      </c>
      <c r="L9236" t="s">
        <v>57</v>
      </c>
      <c r="M9236" t="s">
        <v>57</v>
      </c>
      <c r="N9236">
        <v>2</v>
      </c>
      <c r="O9236">
        <v>279</v>
      </c>
      <c r="P9236">
        <v>25</v>
      </c>
      <c r="Q9236">
        <v>4.4000000000000004</v>
      </c>
      <c r="R9236">
        <v>2017</v>
      </c>
      <c r="S9236">
        <v>5</v>
      </c>
      <c r="T9236">
        <v>1</v>
      </c>
      <c r="U9236" s="1">
        <v>42856</v>
      </c>
      <c r="V9236" s="5">
        <f>Main[[#This Row],[Average_Cost_for_two]] * VLOOKUP(Main[[#This Row],[Currency]],'Currency'!A:B,2,FALSE)</f>
        <v>31</v>
      </c>
      <c r="W9236" s="5" t="str">
        <f>IF(Main[[#This Row],[Avg_Cost_USD]]&lt;10,"Low",
IF(Main[[#This Row],[Avg_Cost_USD]]&lt;=30,"Medium","High"))</f>
        <v>High</v>
      </c>
    </row>
    <row r="9237" spans="1:23" x14ac:dyDescent="0.3">
      <c r="A9237">
        <v>7601024</v>
      </c>
      <c r="B9237" t="s">
        <v>10059</v>
      </c>
      <c r="C9237">
        <v>215</v>
      </c>
      <c r="D9237" t="s">
        <v>1002</v>
      </c>
      <c r="E9237" t="s">
        <v>1197</v>
      </c>
      <c r="F9237">
        <v>-3.1899790000000001</v>
      </c>
      <c r="G9237">
        <v>55.945675999999999</v>
      </c>
      <c r="H9237" t="s">
        <v>10060</v>
      </c>
      <c r="I9237" t="s">
        <v>21</v>
      </c>
      <c r="J9237" t="s">
        <v>57</v>
      </c>
      <c r="K9237" t="s">
        <v>57</v>
      </c>
      <c r="L9237" t="s">
        <v>57</v>
      </c>
      <c r="M9237" t="s">
        <v>57</v>
      </c>
      <c r="N9237">
        <v>2</v>
      </c>
      <c r="O9237">
        <v>84</v>
      </c>
      <c r="P9237">
        <v>20</v>
      </c>
      <c r="Q9237">
        <v>4.0999999999999996</v>
      </c>
      <c r="R9237">
        <v>2013</v>
      </c>
      <c r="S9237">
        <v>5</v>
      </c>
      <c r="T9237">
        <v>16</v>
      </c>
      <c r="U9237" s="1">
        <v>41410</v>
      </c>
      <c r="V9237" s="5">
        <f>Main[[#This Row],[Average_Cost_for_two]] * VLOOKUP(Main[[#This Row],[Currency]],'Currency'!A:B,2,FALSE)</f>
        <v>24.8</v>
      </c>
      <c r="W9237" s="5" t="str">
        <f>IF(Main[[#This Row],[Avg_Cost_USD]]&lt;10,"Low",
IF(Main[[#This Row],[Avg_Cost_USD]]&lt;=30,"Medium","High"))</f>
        <v>Medium</v>
      </c>
    </row>
    <row r="9238" spans="1:23" x14ac:dyDescent="0.3">
      <c r="A9238">
        <v>6127163</v>
      </c>
      <c r="B9238" t="s">
        <v>10061</v>
      </c>
      <c r="C9238">
        <v>215</v>
      </c>
      <c r="D9238" t="s">
        <v>1138</v>
      </c>
      <c r="E9238" t="s">
        <v>10062</v>
      </c>
      <c r="F9238">
        <v>-0.136576</v>
      </c>
      <c r="G9238">
        <v>51.513224999999998</v>
      </c>
      <c r="H9238" t="s">
        <v>10063</v>
      </c>
      <c r="I9238" t="s">
        <v>21</v>
      </c>
      <c r="J9238" t="s">
        <v>57</v>
      </c>
      <c r="K9238" t="s">
        <v>57</v>
      </c>
      <c r="L9238" t="s">
        <v>57</v>
      </c>
      <c r="M9238" t="s">
        <v>57</v>
      </c>
      <c r="N9238">
        <v>2</v>
      </c>
      <c r="O9238">
        <v>161</v>
      </c>
      <c r="P9238">
        <v>20</v>
      </c>
      <c r="Q9238">
        <v>4.9000000000000004</v>
      </c>
      <c r="R9238">
        <v>2013</v>
      </c>
      <c r="S9238">
        <v>5</v>
      </c>
      <c r="T9238">
        <v>27</v>
      </c>
      <c r="U9238" s="1">
        <v>41421</v>
      </c>
      <c r="V9238" s="5">
        <f>Main[[#This Row],[Average_Cost_for_two]] * VLOOKUP(Main[[#This Row],[Currency]],'Currency'!A:B,2,FALSE)</f>
        <v>24.8</v>
      </c>
      <c r="W9238" s="5" t="str">
        <f>IF(Main[[#This Row],[Avg_Cost_USD]]&lt;10,"Low",
IF(Main[[#This Row],[Avg_Cost_USD]]&lt;=30,"Medium","High"))</f>
        <v>Medium</v>
      </c>
    </row>
    <row r="9239" spans="1:23" x14ac:dyDescent="0.3">
      <c r="A9239">
        <v>5602884</v>
      </c>
      <c r="B9239" t="s">
        <v>10064</v>
      </c>
      <c r="C9239">
        <v>214</v>
      </c>
      <c r="D9239" t="s">
        <v>1193</v>
      </c>
      <c r="E9239" t="s">
        <v>1257</v>
      </c>
      <c r="F9239">
        <v>55.454250950000002</v>
      </c>
      <c r="G9239">
        <v>25.311272290000002</v>
      </c>
      <c r="H9239" t="s">
        <v>3234</v>
      </c>
      <c r="I9239" t="s">
        <v>23</v>
      </c>
      <c r="J9239" t="s">
        <v>57</v>
      </c>
      <c r="K9239" t="s">
        <v>57</v>
      </c>
      <c r="L9239" t="s">
        <v>57</v>
      </c>
      <c r="M9239" t="s">
        <v>57</v>
      </c>
      <c r="N9239">
        <v>2</v>
      </c>
      <c r="O9239">
        <v>12</v>
      </c>
      <c r="P9239">
        <v>50</v>
      </c>
      <c r="Q9239">
        <v>3.8</v>
      </c>
      <c r="R9239">
        <v>2015</v>
      </c>
      <c r="S9239">
        <v>4</v>
      </c>
      <c r="T9239">
        <v>25</v>
      </c>
      <c r="U9239" s="1">
        <v>42119</v>
      </c>
      <c r="V9239" s="5">
        <f>Main[[#This Row],[Average_Cost_for_two]] * VLOOKUP(Main[[#This Row],[Currency]],'Currency'!A:B,2,FALSE)</f>
        <v>13.5</v>
      </c>
      <c r="W9239" s="5" t="str">
        <f>IF(Main[[#This Row],[Avg_Cost_USD]]&lt;10,"Low",
IF(Main[[#This Row],[Avg_Cost_USD]]&lt;=30,"Medium","High"))</f>
        <v>Medium</v>
      </c>
    </row>
    <row r="9240" spans="1:23" x14ac:dyDescent="0.3">
      <c r="A9240">
        <v>6601457</v>
      </c>
      <c r="B9240" t="s">
        <v>10065</v>
      </c>
      <c r="C9240">
        <v>30</v>
      </c>
      <c r="D9240" t="s">
        <v>1226</v>
      </c>
      <c r="E9240" t="s">
        <v>10066</v>
      </c>
      <c r="F9240">
        <v>-47.921027780000003</v>
      </c>
      <c r="G9240">
        <v>-15.79753056</v>
      </c>
      <c r="H9240" t="s">
        <v>1463</v>
      </c>
      <c r="I9240" t="s">
        <v>24</v>
      </c>
      <c r="J9240" t="s">
        <v>57</v>
      </c>
      <c r="K9240" t="s">
        <v>57</v>
      </c>
      <c r="L9240" t="s">
        <v>57</v>
      </c>
      <c r="M9240" t="s">
        <v>57</v>
      </c>
      <c r="N9240">
        <v>2</v>
      </c>
      <c r="O9240">
        <v>9</v>
      </c>
      <c r="P9240">
        <v>50</v>
      </c>
      <c r="Q9240">
        <v>3.6</v>
      </c>
      <c r="R9240">
        <v>2018</v>
      </c>
      <c r="S9240">
        <v>3</v>
      </c>
      <c r="T9240">
        <v>8</v>
      </c>
      <c r="U9240" s="1">
        <v>43167</v>
      </c>
      <c r="V9240" s="5">
        <f>Main[[#This Row],[Average_Cost_for_two]] * VLOOKUP(Main[[#This Row],[Currency]],'Currency'!A:B,2,FALSE)</f>
        <v>10</v>
      </c>
      <c r="W9240" s="5" t="str">
        <f>IF(Main[[#This Row],[Avg_Cost_USD]]&lt;10,"Low",
IF(Main[[#This Row],[Avg_Cost_USD]]&lt;=30,"Medium","High"))</f>
        <v>Medium</v>
      </c>
    </row>
    <row r="9241" spans="1:23" x14ac:dyDescent="0.3">
      <c r="A9241">
        <v>5600960</v>
      </c>
      <c r="B9241" t="s">
        <v>10067</v>
      </c>
      <c r="C9241">
        <v>214</v>
      </c>
      <c r="D9241" t="s">
        <v>1193</v>
      </c>
      <c r="E9241" t="s">
        <v>10068</v>
      </c>
      <c r="F9241">
        <v>55.377281269999997</v>
      </c>
      <c r="G9241">
        <v>25.308411700000001</v>
      </c>
      <c r="H9241" t="s">
        <v>10069</v>
      </c>
      <c r="I9241" t="s">
        <v>23</v>
      </c>
      <c r="J9241" t="s">
        <v>57</v>
      </c>
      <c r="K9241" t="s">
        <v>57</v>
      </c>
      <c r="L9241" t="s">
        <v>57</v>
      </c>
      <c r="M9241" t="s">
        <v>57</v>
      </c>
      <c r="N9241">
        <v>2</v>
      </c>
      <c r="O9241">
        <v>142</v>
      </c>
      <c r="P9241">
        <v>50</v>
      </c>
      <c r="Q9241">
        <v>4.2</v>
      </c>
      <c r="R9241">
        <v>2013</v>
      </c>
      <c r="S9241">
        <v>3</v>
      </c>
      <c r="T9241">
        <v>6</v>
      </c>
      <c r="U9241" s="1">
        <v>41339</v>
      </c>
      <c r="V9241" s="5">
        <f>Main[[#This Row],[Average_Cost_for_two]] * VLOOKUP(Main[[#This Row],[Currency]],'Currency'!A:B,2,FALSE)</f>
        <v>13.5</v>
      </c>
      <c r="W9241" s="5" t="str">
        <f>IF(Main[[#This Row],[Avg_Cost_USD]]&lt;10,"Low",
IF(Main[[#This Row],[Avg_Cost_USD]]&lt;=30,"Medium","High"))</f>
        <v>Medium</v>
      </c>
    </row>
    <row r="9242" spans="1:23" x14ac:dyDescent="0.3">
      <c r="A9242">
        <v>6800263</v>
      </c>
      <c r="B9242" t="s">
        <v>10070</v>
      </c>
      <c r="C9242">
        <v>215</v>
      </c>
      <c r="D9242" t="s">
        <v>1102</v>
      </c>
      <c r="E9242" t="s">
        <v>1155</v>
      </c>
      <c r="F9242">
        <v>-2.2548333330000001</v>
      </c>
      <c r="G9242">
        <v>53.476500000000001</v>
      </c>
      <c r="H9242" t="s">
        <v>1149</v>
      </c>
      <c r="I9242" t="s">
        <v>21</v>
      </c>
      <c r="J9242" t="s">
        <v>57</v>
      </c>
      <c r="K9242" t="s">
        <v>57</v>
      </c>
      <c r="L9242" t="s">
        <v>57</v>
      </c>
      <c r="M9242" t="s">
        <v>57</v>
      </c>
      <c r="N9242">
        <v>2</v>
      </c>
      <c r="O9242">
        <v>383</v>
      </c>
      <c r="P9242">
        <v>30</v>
      </c>
      <c r="Q9242">
        <v>4.2</v>
      </c>
      <c r="R9242">
        <v>2014</v>
      </c>
      <c r="S9242">
        <v>3</v>
      </c>
      <c r="T9242">
        <v>22</v>
      </c>
      <c r="U9242" s="1">
        <v>41720</v>
      </c>
      <c r="V9242" s="5">
        <f>Main[[#This Row],[Average_Cost_for_two]] * VLOOKUP(Main[[#This Row],[Currency]],'Currency'!A:B,2,FALSE)</f>
        <v>37.200000000000003</v>
      </c>
      <c r="W9242" s="5" t="str">
        <f>IF(Main[[#This Row],[Avg_Cost_USD]]&lt;10,"Low",
IF(Main[[#This Row],[Avg_Cost_USD]]&lt;=30,"Medium","High"))</f>
        <v>High</v>
      </c>
    </row>
    <row r="9243" spans="1:23" x14ac:dyDescent="0.3">
      <c r="A9243">
        <v>6202515</v>
      </c>
      <c r="B9243" t="s">
        <v>10071</v>
      </c>
      <c r="C9243">
        <v>166</v>
      </c>
      <c r="D9243" t="s">
        <v>1320</v>
      </c>
      <c r="E9243" t="s">
        <v>10072</v>
      </c>
      <c r="F9243">
        <v>51.514145300000003</v>
      </c>
      <c r="G9243">
        <v>25.285935599999998</v>
      </c>
      <c r="H9243" t="s">
        <v>1149</v>
      </c>
      <c r="I9243" t="s">
        <v>26</v>
      </c>
      <c r="J9243" t="s">
        <v>57</v>
      </c>
      <c r="K9243" t="s">
        <v>57</v>
      </c>
      <c r="L9243" t="s">
        <v>57</v>
      </c>
      <c r="M9243" t="s">
        <v>57</v>
      </c>
      <c r="N9243">
        <v>2</v>
      </c>
      <c r="O9243">
        <v>211</v>
      </c>
      <c r="P9243">
        <v>50</v>
      </c>
      <c r="Q9243">
        <v>4.3</v>
      </c>
      <c r="R9243">
        <v>2018</v>
      </c>
      <c r="S9243">
        <v>3</v>
      </c>
      <c r="T9243">
        <v>16</v>
      </c>
      <c r="U9243" s="1">
        <v>43175</v>
      </c>
      <c r="V9243" s="5">
        <f>Main[[#This Row],[Average_Cost_for_two]] * VLOOKUP(Main[[#This Row],[Currency]],'Currency'!A:B,2,FALSE)</f>
        <v>13.5</v>
      </c>
      <c r="W9243" s="5" t="str">
        <f>IF(Main[[#This Row],[Avg_Cost_USD]]&lt;10,"Low",
IF(Main[[#This Row],[Avg_Cost_USD]]&lt;=30,"Medium","High"))</f>
        <v>Medium</v>
      </c>
    </row>
    <row r="9244" spans="1:23" x14ac:dyDescent="0.3">
      <c r="A9244">
        <v>7302637</v>
      </c>
      <c r="B9244" t="s">
        <v>10073</v>
      </c>
      <c r="C9244">
        <v>30</v>
      </c>
      <c r="D9244" t="s">
        <v>1212</v>
      </c>
      <c r="E9244" t="s">
        <v>1424</v>
      </c>
      <c r="F9244">
        <v>-43.172791670000002</v>
      </c>
      <c r="G9244">
        <v>-22.963925</v>
      </c>
      <c r="H9244" t="s">
        <v>1207</v>
      </c>
      <c r="I9244" t="s">
        <v>24</v>
      </c>
      <c r="J9244" t="s">
        <v>57</v>
      </c>
      <c r="K9244" t="s">
        <v>57</v>
      </c>
      <c r="L9244" t="s">
        <v>57</v>
      </c>
      <c r="M9244" t="s">
        <v>57</v>
      </c>
      <c r="N9244">
        <v>2</v>
      </c>
      <c r="O9244">
        <v>7</v>
      </c>
      <c r="P9244">
        <v>40</v>
      </c>
      <c r="Q9244">
        <v>4.2</v>
      </c>
      <c r="R9244">
        <v>2013</v>
      </c>
      <c r="S9244">
        <v>2</v>
      </c>
      <c r="T9244">
        <v>5</v>
      </c>
      <c r="U9244" s="1">
        <v>41310</v>
      </c>
      <c r="V9244" s="5">
        <f>Main[[#This Row],[Average_Cost_for_two]] * VLOOKUP(Main[[#This Row],[Currency]],'Currency'!A:B,2,FALSE)</f>
        <v>8</v>
      </c>
      <c r="W9244" s="5" t="str">
        <f>IF(Main[[#This Row],[Avg_Cost_USD]]&lt;10,"Low",
IF(Main[[#This Row],[Avg_Cost_USD]]&lt;=30,"Medium","High"))</f>
        <v>Low</v>
      </c>
    </row>
    <row r="9245" spans="1:23" x14ac:dyDescent="0.3">
      <c r="A9245">
        <v>6401060</v>
      </c>
      <c r="B9245" t="s">
        <v>10074</v>
      </c>
      <c r="C9245">
        <v>189</v>
      </c>
      <c r="D9245" t="s">
        <v>1454</v>
      </c>
      <c r="E9245" t="s">
        <v>1521</v>
      </c>
      <c r="F9245">
        <v>18.414570879999999</v>
      </c>
      <c r="G9245">
        <v>-33.924515149999998</v>
      </c>
      <c r="H9245" t="s">
        <v>317</v>
      </c>
      <c r="I9245" t="s">
        <v>27</v>
      </c>
      <c r="J9245" t="s">
        <v>57</v>
      </c>
      <c r="K9245" t="s">
        <v>57</v>
      </c>
      <c r="L9245" t="s">
        <v>57</v>
      </c>
      <c r="M9245" t="s">
        <v>57</v>
      </c>
      <c r="N9245">
        <v>2</v>
      </c>
      <c r="O9245">
        <v>266</v>
      </c>
      <c r="P9245">
        <v>180</v>
      </c>
      <c r="Q9245">
        <v>4.2</v>
      </c>
      <c r="R9245">
        <v>2015</v>
      </c>
      <c r="S9245">
        <v>2</v>
      </c>
      <c r="T9245">
        <v>16</v>
      </c>
      <c r="U9245" s="1">
        <v>42051</v>
      </c>
      <c r="V9245" s="5">
        <f>Main[[#This Row],[Average_Cost_for_two]] * VLOOKUP(Main[[#This Row],[Currency]],'Currency'!A:B,2,FALSE)</f>
        <v>9.18</v>
      </c>
      <c r="W9245" s="5" t="str">
        <f>IF(Main[[#This Row],[Avg_Cost_USD]]&lt;10,"Low",
IF(Main[[#This Row],[Avg_Cost_USD]]&lt;=30,"Medium","High"))</f>
        <v>Low</v>
      </c>
    </row>
    <row r="9246" spans="1:23" x14ac:dyDescent="0.3">
      <c r="A9246">
        <v>6403452</v>
      </c>
      <c r="B9246" t="s">
        <v>10075</v>
      </c>
      <c r="C9246">
        <v>189</v>
      </c>
      <c r="D9246" t="s">
        <v>1454</v>
      </c>
      <c r="E9246" t="s">
        <v>10076</v>
      </c>
      <c r="F9246">
        <v>18.382759</v>
      </c>
      <c r="G9246">
        <v>-33.921692</v>
      </c>
      <c r="H9246" t="s">
        <v>10077</v>
      </c>
      <c r="I9246" t="s">
        <v>27</v>
      </c>
      <c r="J9246" t="s">
        <v>57</v>
      </c>
      <c r="K9246" t="s">
        <v>57</v>
      </c>
      <c r="L9246" t="s">
        <v>57</v>
      </c>
      <c r="M9246" t="s">
        <v>57</v>
      </c>
      <c r="N9246">
        <v>2</v>
      </c>
      <c r="O9246">
        <v>157</v>
      </c>
      <c r="P9246">
        <v>125</v>
      </c>
      <c r="Q9246">
        <v>4.4000000000000004</v>
      </c>
      <c r="R9246">
        <v>2014</v>
      </c>
      <c r="S9246">
        <v>2</v>
      </c>
      <c r="T9246">
        <v>2</v>
      </c>
      <c r="U9246" s="1">
        <v>41672</v>
      </c>
      <c r="V9246" s="5">
        <f>Main[[#This Row],[Average_Cost_for_two]] * VLOOKUP(Main[[#This Row],[Currency]],'Currency'!A:B,2,FALSE)</f>
        <v>6.375</v>
      </c>
      <c r="W9246" s="5" t="str">
        <f>IF(Main[[#This Row],[Avg_Cost_USD]]&lt;10,"Low",
IF(Main[[#This Row],[Avg_Cost_USD]]&lt;=30,"Medium","High"))</f>
        <v>Low</v>
      </c>
    </row>
    <row r="9247" spans="1:23" x14ac:dyDescent="0.3">
      <c r="A9247">
        <v>5800515</v>
      </c>
      <c r="B9247" t="s">
        <v>10078</v>
      </c>
      <c r="C9247">
        <v>191</v>
      </c>
      <c r="D9247" t="s">
        <v>10016</v>
      </c>
      <c r="E9247" t="s">
        <v>10079</v>
      </c>
      <c r="F9247">
        <v>79.870889779999999</v>
      </c>
      <c r="G9247">
        <v>6.8502830430000001</v>
      </c>
      <c r="H9247" t="s">
        <v>10080</v>
      </c>
      <c r="I9247" t="s">
        <v>29</v>
      </c>
      <c r="J9247" t="s">
        <v>57</v>
      </c>
      <c r="K9247" t="s">
        <v>57</v>
      </c>
      <c r="L9247" t="s">
        <v>57</v>
      </c>
      <c r="M9247" t="s">
        <v>57</v>
      </c>
      <c r="N9247">
        <v>2</v>
      </c>
      <c r="O9247">
        <v>80</v>
      </c>
      <c r="P9247">
        <v>1500</v>
      </c>
      <c r="Q9247">
        <v>3.5</v>
      </c>
      <c r="R9247">
        <v>2013</v>
      </c>
      <c r="S9247">
        <v>2</v>
      </c>
      <c r="T9247">
        <v>14</v>
      </c>
      <c r="U9247" s="1">
        <v>41319</v>
      </c>
      <c r="V9247" s="5">
        <f>Main[[#This Row],[Average_Cost_for_two]] * VLOOKUP(Main[[#This Row],[Currency]],'Currency'!A:B,2,FALSE)</f>
        <v>5.0999999999999996</v>
      </c>
      <c r="W9247" s="5" t="str">
        <f>IF(Main[[#This Row],[Avg_Cost_USD]]&lt;10,"Low",
IF(Main[[#This Row],[Avg_Cost_USD]]&lt;=30,"Medium","High"))</f>
        <v>Low</v>
      </c>
    </row>
    <row r="9248" spans="1:23" x14ac:dyDescent="0.3">
      <c r="A9248">
        <v>6003426</v>
      </c>
      <c r="B9248" t="s">
        <v>10081</v>
      </c>
      <c r="C9248">
        <v>208</v>
      </c>
      <c r="D9248" t="s">
        <v>1331</v>
      </c>
      <c r="E9248" t="s">
        <v>10082</v>
      </c>
      <c r="F9248">
        <v>32.809145999999998</v>
      </c>
      <c r="G9248">
        <v>39.904708999999997</v>
      </c>
      <c r="H9248" t="s">
        <v>10083</v>
      </c>
      <c r="I9248" t="s">
        <v>25</v>
      </c>
      <c r="J9248" t="s">
        <v>57</v>
      </c>
      <c r="K9248" t="s">
        <v>57</v>
      </c>
      <c r="L9248" t="s">
        <v>57</v>
      </c>
      <c r="M9248" t="s">
        <v>57</v>
      </c>
      <c r="N9248">
        <v>2</v>
      </c>
      <c r="O9248">
        <v>115</v>
      </c>
      <c r="P9248">
        <v>50</v>
      </c>
      <c r="Q9248">
        <v>3.4</v>
      </c>
      <c r="R9248">
        <v>2017</v>
      </c>
      <c r="S9248">
        <v>2</v>
      </c>
      <c r="T9248">
        <v>14</v>
      </c>
      <c r="U9248" s="1">
        <v>42780</v>
      </c>
      <c r="V9248" s="5">
        <f>Main[[#This Row],[Average_Cost_for_two]] * VLOOKUP(Main[[#This Row],[Currency]],'Currency'!A:B,2,FALSE)</f>
        <v>2.5</v>
      </c>
      <c r="W9248" s="5" t="str">
        <f>IF(Main[[#This Row],[Avg_Cost_USD]]&lt;10,"Low",
IF(Main[[#This Row],[Avg_Cost_USD]]&lt;=30,"Medium","High"))</f>
        <v>Low</v>
      </c>
    </row>
    <row r="9249" spans="1:23" x14ac:dyDescent="0.3">
      <c r="A9249">
        <v>5916085</v>
      </c>
      <c r="B9249" t="s">
        <v>10084</v>
      </c>
      <c r="C9249">
        <v>208</v>
      </c>
      <c r="D9249" t="s">
        <v>1274</v>
      </c>
      <c r="E9249" t="s">
        <v>10040</v>
      </c>
      <c r="F9249">
        <v>28.978236500000001</v>
      </c>
      <c r="G9249">
        <v>41.024633309999999</v>
      </c>
      <c r="H9249" t="s">
        <v>301</v>
      </c>
      <c r="I9249" t="s">
        <v>25</v>
      </c>
      <c r="J9249" t="s">
        <v>57</v>
      </c>
      <c r="K9249" t="s">
        <v>57</v>
      </c>
      <c r="L9249" t="s">
        <v>57</v>
      </c>
      <c r="M9249" t="s">
        <v>57</v>
      </c>
      <c r="N9249">
        <v>2</v>
      </c>
      <c r="O9249">
        <v>761</v>
      </c>
      <c r="P9249">
        <v>35</v>
      </c>
      <c r="Q9249">
        <v>4.5</v>
      </c>
      <c r="R9249">
        <v>2018</v>
      </c>
      <c r="S9249">
        <v>2</v>
      </c>
      <c r="T9249">
        <v>23</v>
      </c>
      <c r="U9249" s="1">
        <v>43154</v>
      </c>
      <c r="V9249" s="5">
        <f>Main[[#This Row],[Average_Cost_for_two]] * VLOOKUP(Main[[#This Row],[Currency]],'Currency'!A:B,2,FALSE)</f>
        <v>1.75</v>
      </c>
      <c r="W9249" s="5" t="str">
        <f>IF(Main[[#This Row],[Avg_Cost_USD]]&lt;10,"Low",
IF(Main[[#This Row],[Avg_Cost_USD]]&lt;=30,"Medium","High"))</f>
        <v>Low</v>
      </c>
    </row>
    <row r="9250" spans="1:23" x14ac:dyDescent="0.3">
      <c r="A9250">
        <v>6901062</v>
      </c>
      <c r="B9250" t="s">
        <v>10085</v>
      </c>
      <c r="C9250">
        <v>215</v>
      </c>
      <c r="D9250" t="s">
        <v>1147</v>
      </c>
      <c r="E9250" t="s">
        <v>10086</v>
      </c>
      <c r="F9250">
        <v>-1.8905689999999999</v>
      </c>
      <c r="G9250">
        <v>52.477387999999998</v>
      </c>
      <c r="H9250" t="s">
        <v>10087</v>
      </c>
      <c r="I9250" t="s">
        <v>21</v>
      </c>
      <c r="J9250" t="s">
        <v>57</v>
      </c>
      <c r="K9250" t="s">
        <v>57</v>
      </c>
      <c r="L9250" t="s">
        <v>57</v>
      </c>
      <c r="M9250" t="s">
        <v>57</v>
      </c>
      <c r="N9250">
        <v>2</v>
      </c>
      <c r="O9250">
        <v>38</v>
      </c>
      <c r="P9250">
        <v>20</v>
      </c>
      <c r="Q9250">
        <v>3.8</v>
      </c>
      <c r="R9250">
        <v>2012</v>
      </c>
      <c r="S9250">
        <v>1</v>
      </c>
      <c r="T9250">
        <v>15</v>
      </c>
      <c r="U9250" s="1">
        <v>40923</v>
      </c>
      <c r="V9250" s="5">
        <f>Main[[#This Row],[Average_Cost_for_two]] * VLOOKUP(Main[[#This Row],[Currency]],'Currency'!A:B,2,FALSE)</f>
        <v>24.8</v>
      </c>
      <c r="W9250" s="5" t="str">
        <f>IF(Main[[#This Row],[Avg_Cost_USD]]&lt;10,"Low",
IF(Main[[#This Row],[Avg_Cost_USD]]&lt;=30,"Medium","High"))</f>
        <v>Medium</v>
      </c>
    </row>
    <row r="9251" spans="1:23" x14ac:dyDescent="0.3">
      <c r="A9251">
        <v>6900069</v>
      </c>
      <c r="B9251" t="s">
        <v>10088</v>
      </c>
      <c r="C9251">
        <v>215</v>
      </c>
      <c r="D9251" t="s">
        <v>1147</v>
      </c>
      <c r="E9251" t="s">
        <v>10089</v>
      </c>
      <c r="F9251">
        <v>-1.9054770000000001</v>
      </c>
      <c r="G9251">
        <v>52.475856999999998</v>
      </c>
      <c r="H9251" t="s">
        <v>1351</v>
      </c>
      <c r="I9251" t="s">
        <v>21</v>
      </c>
      <c r="J9251" t="s">
        <v>57</v>
      </c>
      <c r="K9251" t="s">
        <v>57</v>
      </c>
      <c r="L9251" t="s">
        <v>57</v>
      </c>
      <c r="M9251" t="s">
        <v>57</v>
      </c>
      <c r="N9251">
        <v>2</v>
      </c>
      <c r="O9251">
        <v>93</v>
      </c>
      <c r="P9251">
        <v>20</v>
      </c>
      <c r="Q9251">
        <v>4</v>
      </c>
      <c r="R9251">
        <v>2015</v>
      </c>
      <c r="S9251">
        <v>1</v>
      </c>
      <c r="T9251">
        <v>26</v>
      </c>
      <c r="U9251" s="1">
        <v>42030</v>
      </c>
      <c r="V9251" s="5">
        <f>Main[[#This Row],[Average_Cost_for_two]] * VLOOKUP(Main[[#This Row],[Currency]],'Currency'!A:B,2,FALSE)</f>
        <v>24.8</v>
      </c>
      <c r="W9251" s="5" t="str">
        <f>IF(Main[[#This Row],[Avg_Cost_USD]]&lt;10,"Low",
IF(Main[[#This Row],[Avg_Cost_USD]]&lt;=30,"Medium","High"))</f>
        <v>Medium</v>
      </c>
    </row>
    <row r="9252" spans="1:23" x14ac:dyDescent="0.3">
      <c r="A9252">
        <v>6600681</v>
      </c>
      <c r="B9252" t="s">
        <v>10090</v>
      </c>
      <c r="C9252">
        <v>30</v>
      </c>
      <c r="D9252" t="s">
        <v>1226</v>
      </c>
      <c r="E9252" t="s">
        <v>9998</v>
      </c>
      <c r="F9252">
        <v>-47.881788890000003</v>
      </c>
      <c r="G9252">
        <v>-15.764141670000001</v>
      </c>
      <c r="H9252" t="s">
        <v>10091</v>
      </c>
      <c r="I9252" t="s">
        <v>24</v>
      </c>
      <c r="J9252" t="s">
        <v>57</v>
      </c>
      <c r="K9252" t="s">
        <v>57</v>
      </c>
      <c r="L9252" t="s">
        <v>57</v>
      </c>
      <c r="M9252" t="s">
        <v>57</v>
      </c>
      <c r="N9252">
        <v>2</v>
      </c>
      <c r="O9252">
        <v>6</v>
      </c>
      <c r="P9252">
        <v>55</v>
      </c>
      <c r="Q9252">
        <v>3</v>
      </c>
      <c r="R9252">
        <v>2013</v>
      </c>
      <c r="S9252">
        <v>12</v>
      </c>
      <c r="T9252">
        <v>15</v>
      </c>
      <c r="U9252" s="1">
        <v>41623</v>
      </c>
      <c r="V9252" s="5">
        <f>Main[[#This Row],[Average_Cost_for_two]] * VLOOKUP(Main[[#This Row],[Currency]],'Currency'!A:B,2,FALSE)</f>
        <v>11</v>
      </c>
      <c r="W9252" s="5" t="str">
        <f>IF(Main[[#This Row],[Avg_Cost_USD]]&lt;10,"Low",
IF(Main[[#This Row],[Avg_Cost_USD]]&lt;=30,"Medium","High"))</f>
        <v>Medium</v>
      </c>
    </row>
    <row r="9253" spans="1:23" x14ac:dyDescent="0.3">
      <c r="A9253">
        <v>7000992</v>
      </c>
      <c r="B9253" t="s">
        <v>10092</v>
      </c>
      <c r="C9253">
        <v>148</v>
      </c>
      <c r="D9253" t="s">
        <v>1105</v>
      </c>
      <c r="E9253" t="s">
        <v>1173</v>
      </c>
      <c r="F9253">
        <v>174.7524415</v>
      </c>
      <c r="G9253">
        <v>-36.871779490000002</v>
      </c>
      <c r="H9253" t="s">
        <v>335</v>
      </c>
      <c r="I9253" t="s">
        <v>22</v>
      </c>
      <c r="J9253" t="s">
        <v>57</v>
      </c>
      <c r="K9253" t="s">
        <v>57</v>
      </c>
      <c r="L9253" t="s">
        <v>57</v>
      </c>
      <c r="M9253" t="s">
        <v>57</v>
      </c>
      <c r="N9253">
        <v>2</v>
      </c>
      <c r="O9253">
        <v>212</v>
      </c>
      <c r="P9253">
        <v>35</v>
      </c>
      <c r="Q9253">
        <v>4.3</v>
      </c>
      <c r="R9253">
        <v>2017</v>
      </c>
      <c r="S9253">
        <v>12</v>
      </c>
      <c r="T9253">
        <v>16</v>
      </c>
      <c r="U9253" s="1">
        <v>43085</v>
      </c>
      <c r="V9253" s="5">
        <f>Main[[#This Row],[Average_Cost_for_two]] * VLOOKUP(Main[[#This Row],[Currency]],'Currency'!A:B,2,FALSE)</f>
        <v>21</v>
      </c>
      <c r="W9253" s="5" t="str">
        <f>IF(Main[[#This Row],[Avg_Cost_USD]]&lt;10,"Low",
IF(Main[[#This Row],[Avg_Cost_USD]]&lt;=30,"Medium","High"))</f>
        <v>Medium</v>
      </c>
    </row>
    <row r="9254" spans="1:23" x14ac:dyDescent="0.3">
      <c r="A9254">
        <v>7100072</v>
      </c>
      <c r="B9254" t="s">
        <v>10093</v>
      </c>
      <c r="C9254">
        <v>148</v>
      </c>
      <c r="D9254" t="s">
        <v>1109</v>
      </c>
      <c r="E9254" t="s">
        <v>1110</v>
      </c>
      <c r="F9254">
        <v>174.77566669999999</v>
      </c>
      <c r="G9254">
        <v>-41.289000000000001</v>
      </c>
      <c r="H9254" t="s">
        <v>10094</v>
      </c>
      <c r="I9254" t="s">
        <v>22</v>
      </c>
      <c r="J9254" t="s">
        <v>57</v>
      </c>
      <c r="K9254" t="s">
        <v>57</v>
      </c>
      <c r="L9254" t="s">
        <v>57</v>
      </c>
      <c r="M9254" t="s">
        <v>57</v>
      </c>
      <c r="N9254">
        <v>2</v>
      </c>
      <c r="O9254">
        <v>96</v>
      </c>
      <c r="P9254">
        <v>40</v>
      </c>
      <c r="Q9254">
        <v>4.3</v>
      </c>
      <c r="R9254">
        <v>2011</v>
      </c>
      <c r="S9254">
        <v>12</v>
      </c>
      <c r="T9254">
        <v>11</v>
      </c>
      <c r="U9254" s="1">
        <v>40888</v>
      </c>
      <c r="V9254" s="5">
        <f>Main[[#This Row],[Average_Cost_for_two]] * VLOOKUP(Main[[#This Row],[Currency]],'Currency'!A:B,2,FALSE)</f>
        <v>24</v>
      </c>
      <c r="W9254" s="5" t="str">
        <f>IF(Main[[#This Row],[Avg_Cost_USD]]&lt;10,"Low",
IF(Main[[#This Row],[Avg_Cost_USD]]&lt;=30,"Medium","High"))</f>
        <v>Medium</v>
      </c>
    </row>
    <row r="9255" spans="1:23" x14ac:dyDescent="0.3">
      <c r="A9255">
        <v>6800908</v>
      </c>
      <c r="B9255" t="s">
        <v>10095</v>
      </c>
      <c r="C9255">
        <v>215</v>
      </c>
      <c r="D9255" t="s">
        <v>1102</v>
      </c>
      <c r="E9255" t="s">
        <v>10096</v>
      </c>
      <c r="F9255">
        <v>-2.225333333</v>
      </c>
      <c r="G9255">
        <v>53.456000000000003</v>
      </c>
      <c r="H9255" t="s">
        <v>9985</v>
      </c>
      <c r="I9255" t="s">
        <v>21</v>
      </c>
      <c r="J9255" t="s">
        <v>57</v>
      </c>
      <c r="K9255" t="s">
        <v>57</v>
      </c>
      <c r="L9255" t="s">
        <v>57</v>
      </c>
      <c r="M9255" t="s">
        <v>57</v>
      </c>
      <c r="N9255">
        <v>2</v>
      </c>
      <c r="O9255">
        <v>110</v>
      </c>
      <c r="P9255">
        <v>35</v>
      </c>
      <c r="Q9255">
        <v>4.5</v>
      </c>
      <c r="R9255">
        <v>2014</v>
      </c>
      <c r="S9255">
        <v>12</v>
      </c>
      <c r="T9255">
        <v>16</v>
      </c>
      <c r="U9255" s="1">
        <v>41989</v>
      </c>
      <c r="V9255" s="5">
        <f>Main[[#This Row],[Average_Cost_for_two]] * VLOOKUP(Main[[#This Row],[Currency]],'Currency'!A:B,2,FALSE)</f>
        <v>43.4</v>
      </c>
      <c r="W9255" s="5" t="str">
        <f>IF(Main[[#This Row],[Avg_Cost_USD]]&lt;10,"Low",
IF(Main[[#This Row],[Avg_Cost_USD]]&lt;=30,"Medium","High"))</f>
        <v>High</v>
      </c>
    </row>
    <row r="9256" spans="1:23" x14ac:dyDescent="0.3">
      <c r="A9256">
        <v>6800678</v>
      </c>
      <c r="B9256" t="s">
        <v>10097</v>
      </c>
      <c r="C9256">
        <v>215</v>
      </c>
      <c r="D9256" t="s">
        <v>1102</v>
      </c>
      <c r="E9256" t="s">
        <v>10096</v>
      </c>
      <c r="F9256">
        <v>-2.225333333</v>
      </c>
      <c r="G9256">
        <v>53.455833329999997</v>
      </c>
      <c r="H9256" t="s">
        <v>10098</v>
      </c>
      <c r="I9256" t="s">
        <v>21</v>
      </c>
      <c r="J9256" t="s">
        <v>57</v>
      </c>
      <c r="K9256" t="s">
        <v>57</v>
      </c>
      <c r="L9256" t="s">
        <v>57</v>
      </c>
      <c r="M9256" t="s">
        <v>57</v>
      </c>
      <c r="N9256">
        <v>2</v>
      </c>
      <c r="O9256">
        <v>48</v>
      </c>
      <c r="P9256">
        <v>25</v>
      </c>
      <c r="Q9256">
        <v>3.7</v>
      </c>
      <c r="R9256">
        <v>2013</v>
      </c>
      <c r="S9256">
        <v>12</v>
      </c>
      <c r="T9256">
        <v>24</v>
      </c>
      <c r="U9256" s="1">
        <v>41632</v>
      </c>
      <c r="V9256" s="5">
        <f>Main[[#This Row],[Average_Cost_for_two]] * VLOOKUP(Main[[#This Row],[Currency]],'Currency'!A:B,2,FALSE)</f>
        <v>31</v>
      </c>
      <c r="W9256" s="5" t="str">
        <f>IF(Main[[#This Row],[Avg_Cost_USD]]&lt;10,"Low",
IF(Main[[#This Row],[Avg_Cost_USD]]&lt;=30,"Medium","High"))</f>
        <v>High</v>
      </c>
    </row>
    <row r="9257" spans="1:23" x14ac:dyDescent="0.3">
      <c r="A9257">
        <v>5800634</v>
      </c>
      <c r="B9257" t="s">
        <v>10099</v>
      </c>
      <c r="C9257">
        <v>191</v>
      </c>
      <c r="D9257" t="s">
        <v>10016</v>
      </c>
      <c r="E9257" t="s">
        <v>10100</v>
      </c>
      <c r="F9257">
        <v>79.857830100000001</v>
      </c>
      <c r="G9257">
        <v>6.8960838000000004</v>
      </c>
      <c r="H9257" t="s">
        <v>10101</v>
      </c>
      <c r="I9257" t="s">
        <v>29</v>
      </c>
      <c r="J9257" t="s">
        <v>57</v>
      </c>
      <c r="K9257" t="s">
        <v>57</v>
      </c>
      <c r="L9257" t="s">
        <v>57</v>
      </c>
      <c r="M9257" t="s">
        <v>57</v>
      </c>
      <c r="N9257">
        <v>2</v>
      </c>
      <c r="O9257">
        <v>240</v>
      </c>
      <c r="P9257">
        <v>1800</v>
      </c>
      <c r="Q9257">
        <v>2.4</v>
      </c>
      <c r="R9257">
        <v>2012</v>
      </c>
      <c r="S9257">
        <v>12</v>
      </c>
      <c r="T9257">
        <v>2</v>
      </c>
      <c r="U9257" s="1">
        <v>41245</v>
      </c>
      <c r="V9257" s="5">
        <f>Main[[#This Row],[Average_Cost_for_two]] * VLOOKUP(Main[[#This Row],[Currency]],'Currency'!A:B,2,FALSE)</f>
        <v>6.1199999999999992</v>
      </c>
      <c r="W9257" s="5" t="str">
        <f>IF(Main[[#This Row],[Avg_Cost_USD]]&lt;10,"Low",
IF(Main[[#This Row],[Avg_Cost_USD]]&lt;=30,"Medium","High"))</f>
        <v>Low</v>
      </c>
    </row>
    <row r="9258" spans="1:23" x14ac:dyDescent="0.3">
      <c r="A9258">
        <v>5800144</v>
      </c>
      <c r="B9258" t="s">
        <v>10102</v>
      </c>
      <c r="C9258">
        <v>191</v>
      </c>
      <c r="D9258" t="s">
        <v>10016</v>
      </c>
      <c r="E9258" t="s">
        <v>10103</v>
      </c>
      <c r="F9258">
        <v>79.85007349</v>
      </c>
      <c r="G9258">
        <v>6.9105383109999998</v>
      </c>
      <c r="H9258" t="s">
        <v>1824</v>
      </c>
      <c r="I9258" t="s">
        <v>29</v>
      </c>
      <c r="J9258" t="s">
        <v>57</v>
      </c>
      <c r="K9258" t="s">
        <v>57</v>
      </c>
      <c r="L9258" t="s">
        <v>57</v>
      </c>
      <c r="M9258" t="s">
        <v>57</v>
      </c>
      <c r="N9258">
        <v>2</v>
      </c>
      <c r="O9258">
        <v>122</v>
      </c>
      <c r="P9258">
        <v>1000</v>
      </c>
      <c r="Q9258">
        <v>4.0999999999999996</v>
      </c>
      <c r="R9258">
        <v>2013</v>
      </c>
      <c r="S9258">
        <v>12</v>
      </c>
      <c r="T9258">
        <v>18</v>
      </c>
      <c r="U9258" s="1">
        <v>41626</v>
      </c>
      <c r="V9258" s="5">
        <f>Main[[#This Row],[Average_Cost_for_two]] * VLOOKUP(Main[[#This Row],[Currency]],'Currency'!A:B,2,FALSE)</f>
        <v>3.4</v>
      </c>
      <c r="W9258" s="5" t="str">
        <f>IF(Main[[#This Row],[Avg_Cost_USD]]&lt;10,"Low",
IF(Main[[#This Row],[Avg_Cost_USD]]&lt;=30,"Medium","High"))</f>
        <v>Low</v>
      </c>
    </row>
    <row r="9259" spans="1:23" x14ac:dyDescent="0.3">
      <c r="A9259">
        <v>6004813</v>
      </c>
      <c r="B9259" t="s">
        <v>10104</v>
      </c>
      <c r="C9259">
        <v>208</v>
      </c>
      <c r="D9259" t="s">
        <v>1331</v>
      </c>
      <c r="E9259" t="s">
        <v>10105</v>
      </c>
      <c r="F9259">
        <v>32.86021667</v>
      </c>
      <c r="G9259">
        <v>39.876238890000003</v>
      </c>
      <c r="H9259" t="s">
        <v>296</v>
      </c>
      <c r="I9259" t="s">
        <v>25</v>
      </c>
      <c r="J9259" t="s">
        <v>57</v>
      </c>
      <c r="K9259" t="s">
        <v>57</v>
      </c>
      <c r="L9259" t="s">
        <v>57</v>
      </c>
      <c r="M9259" t="s">
        <v>57</v>
      </c>
      <c r="N9259">
        <v>2</v>
      </c>
      <c r="O9259">
        <v>104</v>
      </c>
      <c r="P9259">
        <v>40</v>
      </c>
      <c r="Q9259">
        <v>4.7</v>
      </c>
      <c r="R9259">
        <v>2015</v>
      </c>
      <c r="S9259">
        <v>12</v>
      </c>
      <c r="T9259">
        <v>4</v>
      </c>
      <c r="U9259" s="1">
        <v>42342</v>
      </c>
      <c r="V9259" s="5">
        <f>Main[[#This Row],[Average_Cost_for_two]] * VLOOKUP(Main[[#This Row],[Currency]],'Currency'!A:B,2,FALSE)</f>
        <v>2</v>
      </c>
      <c r="W9259" s="5" t="str">
        <f>IF(Main[[#This Row],[Avg_Cost_USD]]&lt;10,"Low",
IF(Main[[#This Row],[Avg_Cost_USD]]&lt;=30,"Medium","High"))</f>
        <v>Low</v>
      </c>
    </row>
    <row r="9260" spans="1:23" x14ac:dyDescent="0.3">
      <c r="A9260">
        <v>5901782</v>
      </c>
      <c r="B9260" t="s">
        <v>2791</v>
      </c>
      <c r="C9260">
        <v>208</v>
      </c>
      <c r="D9260" t="s">
        <v>1274</v>
      </c>
      <c r="E9260" t="s">
        <v>10106</v>
      </c>
      <c r="F9260">
        <v>29.043734369999999</v>
      </c>
      <c r="G9260">
        <v>41.077695990000002</v>
      </c>
      <c r="H9260" t="s">
        <v>301</v>
      </c>
      <c r="I9260" t="s">
        <v>25</v>
      </c>
      <c r="J9260" t="s">
        <v>57</v>
      </c>
      <c r="K9260" t="s">
        <v>57</v>
      </c>
      <c r="L9260" t="s">
        <v>57</v>
      </c>
      <c r="M9260" t="s">
        <v>57</v>
      </c>
      <c r="N9260">
        <v>2</v>
      </c>
      <c r="O9260">
        <v>1042</v>
      </c>
      <c r="P9260">
        <v>30</v>
      </c>
      <c r="Q9260">
        <v>4.9000000000000004</v>
      </c>
      <c r="R9260">
        <v>2013</v>
      </c>
      <c r="S9260">
        <v>12</v>
      </c>
      <c r="T9260">
        <v>4</v>
      </c>
      <c r="U9260" s="1">
        <v>41612</v>
      </c>
      <c r="V9260" s="5">
        <f>Main[[#This Row],[Average_Cost_for_two]] * VLOOKUP(Main[[#This Row],[Currency]],'Currency'!A:B,2,FALSE)</f>
        <v>1.5</v>
      </c>
      <c r="W9260" s="5" t="str">
        <f>IF(Main[[#This Row],[Avg_Cost_USD]]&lt;10,"Low",
IF(Main[[#This Row],[Avg_Cost_USD]]&lt;=30,"Medium","High"))</f>
        <v>Low</v>
      </c>
    </row>
    <row r="9261" spans="1:23" x14ac:dyDescent="0.3">
      <c r="A9261">
        <v>18255654</v>
      </c>
      <c r="B9261" t="s">
        <v>10107</v>
      </c>
      <c r="C9261">
        <v>162</v>
      </c>
      <c r="D9261" t="s">
        <v>5902</v>
      </c>
      <c r="E9261" t="s">
        <v>10108</v>
      </c>
      <c r="F9261">
        <v>121.045878</v>
      </c>
      <c r="G9261">
        <v>14.554360000000001</v>
      </c>
      <c r="H9261" t="s">
        <v>10109</v>
      </c>
      <c r="I9261" t="s">
        <v>28</v>
      </c>
      <c r="J9261" t="s">
        <v>57</v>
      </c>
      <c r="K9261" t="s">
        <v>57</v>
      </c>
      <c r="L9261" t="s">
        <v>57</v>
      </c>
      <c r="M9261" t="s">
        <v>57</v>
      </c>
      <c r="N9261">
        <v>2</v>
      </c>
      <c r="O9261">
        <v>118</v>
      </c>
      <c r="P9261">
        <v>600</v>
      </c>
      <c r="Q9261">
        <v>4.5</v>
      </c>
      <c r="R9261">
        <v>2017</v>
      </c>
      <c r="S9261">
        <v>11</v>
      </c>
      <c r="T9261">
        <v>28</v>
      </c>
      <c r="U9261" s="1">
        <v>43067</v>
      </c>
      <c r="V9261" s="5">
        <f>Main[[#This Row],[Average_Cost_for_two]] * VLOOKUP(Main[[#This Row],[Currency]],'Currency'!A:B,2,FALSE)</f>
        <v>43.8</v>
      </c>
      <c r="W9261" s="5" t="str">
        <f>IF(Main[[#This Row],[Avg_Cost_USD]]&lt;10,"Low",
IF(Main[[#This Row],[Avg_Cost_USD]]&lt;=30,"Medium","High"))</f>
        <v>High</v>
      </c>
    </row>
    <row r="9262" spans="1:23" x14ac:dyDescent="0.3">
      <c r="A9262">
        <v>6710645</v>
      </c>
      <c r="B9262" t="s">
        <v>10110</v>
      </c>
      <c r="C9262">
        <v>30</v>
      </c>
      <c r="D9262" t="s">
        <v>1205</v>
      </c>
      <c r="E9262" t="s">
        <v>1294</v>
      </c>
      <c r="F9262">
        <v>-46.675666669999998</v>
      </c>
      <c r="G9262">
        <v>-23.581</v>
      </c>
      <c r="H9262" t="s">
        <v>1207</v>
      </c>
      <c r="I9262" t="s">
        <v>24</v>
      </c>
      <c r="J9262" t="s">
        <v>57</v>
      </c>
      <c r="K9262" t="s">
        <v>57</v>
      </c>
      <c r="L9262" t="s">
        <v>57</v>
      </c>
      <c r="M9262" t="s">
        <v>57</v>
      </c>
      <c r="N9262">
        <v>2</v>
      </c>
      <c r="O9262">
        <v>0</v>
      </c>
      <c r="P9262">
        <v>55</v>
      </c>
      <c r="Q9262">
        <v>1</v>
      </c>
      <c r="R9262">
        <v>2011</v>
      </c>
      <c r="S9262">
        <v>11</v>
      </c>
      <c r="T9262">
        <v>14</v>
      </c>
      <c r="U9262" s="1">
        <v>40861</v>
      </c>
      <c r="V9262" s="5">
        <f>Main[[#This Row],[Average_Cost_for_two]] * VLOOKUP(Main[[#This Row],[Currency]],'Currency'!A:B,2,FALSE)</f>
        <v>11</v>
      </c>
      <c r="W9262" s="5" t="str">
        <f>IF(Main[[#This Row],[Avg_Cost_USD]]&lt;10,"Low",
IF(Main[[#This Row],[Avg_Cost_USD]]&lt;=30,"Medium","High"))</f>
        <v>Medium</v>
      </c>
    </row>
    <row r="9263" spans="1:23" x14ac:dyDescent="0.3">
      <c r="A9263">
        <v>7100535</v>
      </c>
      <c r="B9263" t="s">
        <v>10111</v>
      </c>
      <c r="C9263">
        <v>148</v>
      </c>
      <c r="D9263" t="s">
        <v>1109</v>
      </c>
      <c r="E9263" t="s">
        <v>1110</v>
      </c>
      <c r="F9263">
        <v>174.774912</v>
      </c>
      <c r="G9263">
        <v>-41.294564999999999</v>
      </c>
      <c r="H9263" t="s">
        <v>301</v>
      </c>
      <c r="I9263" t="s">
        <v>22</v>
      </c>
      <c r="J9263" t="s">
        <v>57</v>
      </c>
      <c r="K9263" t="s">
        <v>57</v>
      </c>
      <c r="L9263" t="s">
        <v>57</v>
      </c>
      <c r="M9263" t="s">
        <v>57</v>
      </c>
      <c r="N9263">
        <v>2</v>
      </c>
      <c r="O9263">
        <v>157</v>
      </c>
      <c r="P9263">
        <v>40</v>
      </c>
      <c r="Q9263">
        <v>4.3</v>
      </c>
      <c r="R9263">
        <v>2018</v>
      </c>
      <c r="S9263">
        <v>11</v>
      </c>
      <c r="T9263">
        <v>11</v>
      </c>
      <c r="U9263" s="1">
        <v>43415</v>
      </c>
      <c r="V9263" s="5">
        <f>Main[[#This Row],[Average_Cost_for_two]] * VLOOKUP(Main[[#This Row],[Currency]],'Currency'!A:B,2,FALSE)</f>
        <v>24</v>
      </c>
      <c r="W9263" s="5" t="str">
        <f>IF(Main[[#This Row],[Avg_Cost_USD]]&lt;10,"Low",
IF(Main[[#This Row],[Avg_Cost_USD]]&lt;=30,"Medium","High"))</f>
        <v>Medium</v>
      </c>
    </row>
    <row r="9264" spans="1:23" x14ac:dyDescent="0.3">
      <c r="A9264">
        <v>18273002</v>
      </c>
      <c r="B9264" t="s">
        <v>10112</v>
      </c>
      <c r="C9264">
        <v>215</v>
      </c>
      <c r="D9264" t="s">
        <v>1147</v>
      </c>
      <c r="E9264" t="s">
        <v>10113</v>
      </c>
      <c r="F9264">
        <v>-1.8885554550000001</v>
      </c>
      <c r="G9264">
        <v>52.446302340000003</v>
      </c>
      <c r="H9264" t="s">
        <v>10114</v>
      </c>
      <c r="I9264" t="s">
        <v>21</v>
      </c>
      <c r="J9264" t="s">
        <v>57</v>
      </c>
      <c r="K9264" t="s">
        <v>57</v>
      </c>
      <c r="L9264" t="s">
        <v>57</v>
      </c>
      <c r="M9264" t="s">
        <v>57</v>
      </c>
      <c r="N9264">
        <v>2</v>
      </c>
      <c r="O9264">
        <v>3</v>
      </c>
      <c r="P9264">
        <v>20</v>
      </c>
      <c r="Q9264">
        <v>1</v>
      </c>
      <c r="R9264">
        <v>2013</v>
      </c>
      <c r="S9264">
        <v>11</v>
      </c>
      <c r="T9264">
        <v>11</v>
      </c>
      <c r="U9264" s="1">
        <v>41589</v>
      </c>
      <c r="V9264" s="5">
        <f>Main[[#This Row],[Average_Cost_for_two]] * VLOOKUP(Main[[#This Row],[Currency]],'Currency'!A:B,2,FALSE)</f>
        <v>24.8</v>
      </c>
      <c r="W9264" s="5" t="str">
        <f>IF(Main[[#This Row],[Avg_Cost_USD]]&lt;10,"Low",
IF(Main[[#This Row],[Avg_Cost_USD]]&lt;=30,"Medium","High"))</f>
        <v>Medium</v>
      </c>
    </row>
    <row r="9265" spans="1:23" x14ac:dyDescent="0.3">
      <c r="A9265">
        <v>7602219</v>
      </c>
      <c r="B9265" t="s">
        <v>10115</v>
      </c>
      <c r="C9265">
        <v>215</v>
      </c>
      <c r="D9265" t="s">
        <v>1002</v>
      </c>
      <c r="E9265" t="s">
        <v>1197</v>
      </c>
      <c r="F9265">
        <v>-3.2047349999999999</v>
      </c>
      <c r="G9265">
        <v>55.945895</v>
      </c>
      <c r="H9265" t="s">
        <v>10116</v>
      </c>
      <c r="I9265" t="s">
        <v>21</v>
      </c>
      <c r="J9265" t="s">
        <v>57</v>
      </c>
      <c r="K9265" t="s">
        <v>57</v>
      </c>
      <c r="L9265" t="s">
        <v>57</v>
      </c>
      <c r="M9265" t="s">
        <v>57</v>
      </c>
      <c r="N9265">
        <v>2</v>
      </c>
      <c r="O9265">
        <v>32</v>
      </c>
      <c r="P9265">
        <v>25</v>
      </c>
      <c r="Q9265">
        <v>3.8</v>
      </c>
      <c r="R9265">
        <v>2015</v>
      </c>
      <c r="S9265">
        <v>11</v>
      </c>
      <c r="T9265">
        <v>21</v>
      </c>
      <c r="U9265" s="1">
        <v>42329</v>
      </c>
      <c r="V9265" s="5">
        <f>Main[[#This Row],[Average_Cost_for_two]] * VLOOKUP(Main[[#This Row],[Currency]],'Currency'!A:B,2,FALSE)</f>
        <v>31</v>
      </c>
      <c r="W9265" s="5" t="str">
        <f>IF(Main[[#This Row],[Avg_Cost_USD]]&lt;10,"Low",
IF(Main[[#This Row],[Avg_Cost_USD]]&lt;=30,"Medium","High"))</f>
        <v>High</v>
      </c>
    </row>
    <row r="9266" spans="1:23" x14ac:dyDescent="0.3">
      <c r="A9266">
        <v>6800443</v>
      </c>
      <c r="B9266" t="s">
        <v>10117</v>
      </c>
      <c r="C9266">
        <v>215</v>
      </c>
      <c r="D9266" t="s">
        <v>1102</v>
      </c>
      <c r="E9266" t="s">
        <v>10025</v>
      </c>
      <c r="F9266">
        <v>-2.2465480000000002</v>
      </c>
      <c r="G9266">
        <v>53.513525000000001</v>
      </c>
      <c r="H9266" t="s">
        <v>369</v>
      </c>
      <c r="I9266" t="s">
        <v>21</v>
      </c>
      <c r="J9266" t="s">
        <v>57</v>
      </c>
      <c r="K9266" t="s">
        <v>57</v>
      </c>
      <c r="L9266" t="s">
        <v>57</v>
      </c>
      <c r="M9266" t="s">
        <v>57</v>
      </c>
      <c r="N9266">
        <v>2</v>
      </c>
      <c r="O9266">
        <v>23</v>
      </c>
      <c r="P9266">
        <v>20</v>
      </c>
      <c r="Q9266">
        <v>3.3</v>
      </c>
      <c r="R9266">
        <v>2013</v>
      </c>
      <c r="S9266">
        <v>11</v>
      </c>
      <c r="T9266">
        <v>3</v>
      </c>
      <c r="U9266" s="1">
        <v>41581</v>
      </c>
      <c r="V9266" s="5">
        <f>Main[[#This Row],[Average_Cost_for_two]] * VLOOKUP(Main[[#This Row],[Currency]],'Currency'!A:B,2,FALSE)</f>
        <v>24.8</v>
      </c>
      <c r="W9266" s="5" t="str">
        <f>IF(Main[[#This Row],[Avg_Cost_USD]]&lt;10,"Low",
IF(Main[[#This Row],[Avg_Cost_USD]]&lt;=30,"Medium","High"))</f>
        <v>Medium</v>
      </c>
    </row>
    <row r="9267" spans="1:23" x14ac:dyDescent="0.3">
      <c r="A9267">
        <v>6801051</v>
      </c>
      <c r="B9267" t="s">
        <v>10118</v>
      </c>
      <c r="C9267">
        <v>215</v>
      </c>
      <c r="D9267" t="s">
        <v>1102</v>
      </c>
      <c r="E9267" t="s">
        <v>10119</v>
      </c>
      <c r="F9267">
        <v>-2.1898333330000002</v>
      </c>
      <c r="G9267">
        <v>53.441833330000001</v>
      </c>
      <c r="H9267" t="s">
        <v>10120</v>
      </c>
      <c r="I9267" t="s">
        <v>21</v>
      </c>
      <c r="J9267" t="s">
        <v>57</v>
      </c>
      <c r="K9267" t="s">
        <v>57</v>
      </c>
      <c r="L9267" t="s">
        <v>57</v>
      </c>
      <c r="M9267" t="s">
        <v>57</v>
      </c>
      <c r="N9267">
        <v>2</v>
      </c>
      <c r="O9267">
        <v>150</v>
      </c>
      <c r="P9267">
        <v>35</v>
      </c>
      <c r="Q9267">
        <v>3.9</v>
      </c>
      <c r="R9267">
        <v>2014</v>
      </c>
      <c r="S9267">
        <v>11</v>
      </c>
      <c r="T9267">
        <v>20</v>
      </c>
      <c r="U9267" s="1">
        <v>41963</v>
      </c>
      <c r="V9267" s="5">
        <f>Main[[#This Row],[Average_Cost_for_two]] * VLOOKUP(Main[[#This Row],[Currency]],'Currency'!A:B,2,FALSE)</f>
        <v>43.4</v>
      </c>
      <c r="W9267" s="5" t="str">
        <f>IF(Main[[#This Row],[Avg_Cost_USD]]&lt;10,"Low",
IF(Main[[#This Row],[Avg_Cost_USD]]&lt;=30,"Medium","High"))</f>
        <v>High</v>
      </c>
    </row>
    <row r="9268" spans="1:23" x14ac:dyDescent="0.3">
      <c r="A9268">
        <v>5801970</v>
      </c>
      <c r="B9268" t="s">
        <v>10121</v>
      </c>
      <c r="C9268">
        <v>191</v>
      </c>
      <c r="D9268" t="s">
        <v>10016</v>
      </c>
      <c r="E9268" t="s">
        <v>10103</v>
      </c>
      <c r="F9268">
        <v>79.856148000000005</v>
      </c>
      <c r="G9268">
        <v>6.90686</v>
      </c>
      <c r="H9268" t="s">
        <v>1036</v>
      </c>
      <c r="I9268" t="s">
        <v>29</v>
      </c>
      <c r="J9268" t="s">
        <v>57</v>
      </c>
      <c r="K9268" t="s">
        <v>57</v>
      </c>
      <c r="L9268" t="s">
        <v>57</v>
      </c>
      <c r="M9268" t="s">
        <v>57</v>
      </c>
      <c r="N9268">
        <v>2</v>
      </c>
      <c r="O9268">
        <v>49</v>
      </c>
      <c r="P9268">
        <v>1000</v>
      </c>
      <c r="Q9268">
        <v>4.2</v>
      </c>
      <c r="R9268">
        <v>2012</v>
      </c>
      <c r="S9268">
        <v>11</v>
      </c>
      <c r="T9268">
        <v>1</v>
      </c>
      <c r="U9268" s="1">
        <v>41214</v>
      </c>
      <c r="V9268" s="5">
        <f>Main[[#This Row],[Average_Cost_for_two]] * VLOOKUP(Main[[#This Row],[Currency]],'Currency'!A:B,2,FALSE)</f>
        <v>3.4</v>
      </c>
      <c r="W9268" s="5" t="str">
        <f>IF(Main[[#This Row],[Avg_Cost_USD]]&lt;10,"Low",
IF(Main[[#This Row],[Avg_Cost_USD]]&lt;=30,"Medium","High"))</f>
        <v>Low</v>
      </c>
    </row>
    <row r="9269" spans="1:23" x14ac:dyDescent="0.3">
      <c r="A9269">
        <v>6004408</v>
      </c>
      <c r="B9269" t="s">
        <v>10122</v>
      </c>
      <c r="C9269">
        <v>208</v>
      </c>
      <c r="D9269" t="s">
        <v>1331</v>
      </c>
      <c r="E9269" t="s">
        <v>10123</v>
      </c>
      <c r="F9269">
        <v>32.704741669999997</v>
      </c>
      <c r="G9269">
        <v>39.894794439999998</v>
      </c>
      <c r="H9269" t="s">
        <v>1959</v>
      </c>
      <c r="I9269" t="s">
        <v>25</v>
      </c>
      <c r="J9269" t="s">
        <v>57</v>
      </c>
      <c r="K9269" t="s">
        <v>57</v>
      </c>
      <c r="L9269" t="s">
        <v>57</v>
      </c>
      <c r="M9269" t="s">
        <v>57</v>
      </c>
      <c r="N9269">
        <v>2</v>
      </c>
      <c r="O9269">
        <v>126</v>
      </c>
      <c r="P9269">
        <v>35</v>
      </c>
      <c r="Q9269">
        <v>4.3</v>
      </c>
      <c r="R9269">
        <v>2018</v>
      </c>
      <c r="S9269">
        <v>11</v>
      </c>
      <c r="T9269">
        <v>27</v>
      </c>
      <c r="U9269" s="1">
        <v>43431</v>
      </c>
      <c r="V9269" s="5">
        <f>Main[[#This Row],[Average_Cost_for_two]] * VLOOKUP(Main[[#This Row],[Currency]],'Currency'!A:B,2,FALSE)</f>
        <v>1.75</v>
      </c>
      <c r="W9269" s="5" t="str">
        <f>IF(Main[[#This Row],[Avg_Cost_USD]]&lt;10,"Low",
IF(Main[[#This Row],[Avg_Cost_USD]]&lt;=30,"Medium","High"))</f>
        <v>Low</v>
      </c>
    </row>
    <row r="9270" spans="1:23" x14ac:dyDescent="0.3">
      <c r="A9270">
        <v>5927402</v>
      </c>
      <c r="B9270" t="s">
        <v>10124</v>
      </c>
      <c r="C9270">
        <v>208</v>
      </c>
      <c r="D9270" t="s">
        <v>1274</v>
      </c>
      <c r="E9270" t="s">
        <v>10125</v>
      </c>
      <c r="F9270">
        <v>29.026016030000001</v>
      </c>
      <c r="G9270">
        <v>40.984775630000001</v>
      </c>
      <c r="H9270" t="s">
        <v>301</v>
      </c>
      <c r="I9270" t="s">
        <v>25</v>
      </c>
      <c r="J9270" t="s">
        <v>57</v>
      </c>
      <c r="K9270" t="s">
        <v>57</v>
      </c>
      <c r="L9270" t="s">
        <v>57</v>
      </c>
      <c r="M9270" t="s">
        <v>57</v>
      </c>
      <c r="N9270">
        <v>2</v>
      </c>
      <c r="O9270">
        <v>591</v>
      </c>
      <c r="P9270">
        <v>55</v>
      </c>
      <c r="Q9270">
        <v>4</v>
      </c>
      <c r="R9270">
        <v>2013</v>
      </c>
      <c r="S9270">
        <v>11</v>
      </c>
      <c r="T9270">
        <v>23</v>
      </c>
      <c r="U9270" s="1">
        <v>41601</v>
      </c>
      <c r="V9270" s="5">
        <f>Main[[#This Row],[Average_Cost_for_two]] * VLOOKUP(Main[[#This Row],[Currency]],'Currency'!A:B,2,FALSE)</f>
        <v>2.75</v>
      </c>
      <c r="W9270" s="5" t="str">
        <f>IF(Main[[#This Row],[Avg_Cost_USD]]&lt;10,"Low",
IF(Main[[#This Row],[Avg_Cost_USD]]&lt;=30,"Medium","High"))</f>
        <v>Low</v>
      </c>
    </row>
    <row r="9271" spans="1:23" x14ac:dyDescent="0.3">
      <c r="A9271">
        <v>6600292</v>
      </c>
      <c r="B9271" t="s">
        <v>10126</v>
      </c>
      <c r="C9271">
        <v>30</v>
      </c>
      <c r="D9271" t="s">
        <v>1226</v>
      </c>
      <c r="E9271" t="s">
        <v>9998</v>
      </c>
      <c r="F9271">
        <v>-47.882136109999998</v>
      </c>
      <c r="G9271">
        <v>-15.75747222</v>
      </c>
      <c r="H9271" t="s">
        <v>342</v>
      </c>
      <c r="I9271" t="s">
        <v>24</v>
      </c>
      <c r="J9271" t="s">
        <v>57</v>
      </c>
      <c r="K9271" t="s">
        <v>57</v>
      </c>
      <c r="L9271" t="s">
        <v>57</v>
      </c>
      <c r="M9271" t="s">
        <v>57</v>
      </c>
      <c r="N9271">
        <v>2</v>
      </c>
      <c r="O9271">
        <v>11</v>
      </c>
      <c r="P9271">
        <v>45</v>
      </c>
      <c r="Q9271">
        <v>3.7</v>
      </c>
      <c r="R9271">
        <v>2014</v>
      </c>
      <c r="S9271">
        <v>10</v>
      </c>
      <c r="T9271">
        <v>26</v>
      </c>
      <c r="U9271" s="1">
        <v>41938</v>
      </c>
      <c r="V9271" s="5">
        <f>Main[[#This Row],[Average_Cost_for_two]] * VLOOKUP(Main[[#This Row],[Currency]],'Currency'!A:B,2,FALSE)</f>
        <v>9</v>
      </c>
      <c r="W9271" s="5" t="str">
        <f>IF(Main[[#This Row],[Avg_Cost_USD]]&lt;10,"Low",
IF(Main[[#This Row],[Avg_Cost_USD]]&lt;=30,"Medium","High"))</f>
        <v>Low</v>
      </c>
    </row>
    <row r="9272" spans="1:23" x14ac:dyDescent="0.3">
      <c r="A9272">
        <v>6600970</v>
      </c>
      <c r="B9272" t="s">
        <v>10127</v>
      </c>
      <c r="C9272">
        <v>30</v>
      </c>
      <c r="D9272" t="s">
        <v>1226</v>
      </c>
      <c r="E9272" t="s">
        <v>1336</v>
      </c>
      <c r="F9272">
        <v>-47.91566667</v>
      </c>
      <c r="G9272">
        <v>-15.83116667</v>
      </c>
      <c r="H9272" t="s">
        <v>296</v>
      </c>
      <c r="I9272" t="s">
        <v>24</v>
      </c>
      <c r="J9272" t="s">
        <v>57</v>
      </c>
      <c r="K9272" t="s">
        <v>57</v>
      </c>
      <c r="L9272" t="s">
        <v>57</v>
      </c>
      <c r="M9272" t="s">
        <v>57</v>
      </c>
      <c r="N9272">
        <v>2</v>
      </c>
      <c r="O9272">
        <v>11</v>
      </c>
      <c r="P9272">
        <v>50</v>
      </c>
      <c r="Q9272">
        <v>3.2</v>
      </c>
      <c r="R9272">
        <v>2010</v>
      </c>
      <c r="S9272">
        <v>10</v>
      </c>
      <c r="T9272">
        <v>4</v>
      </c>
      <c r="U9272" s="1">
        <v>40455</v>
      </c>
      <c r="V9272" s="5">
        <f>Main[[#This Row],[Average_Cost_for_two]] * VLOOKUP(Main[[#This Row],[Currency]],'Currency'!A:B,2,FALSE)</f>
        <v>10</v>
      </c>
      <c r="W9272" s="5" t="str">
        <f>IF(Main[[#This Row],[Avg_Cost_USD]]&lt;10,"Low",
IF(Main[[#This Row],[Avg_Cost_USD]]&lt;=30,"Medium","High"))</f>
        <v>Medium</v>
      </c>
    </row>
    <row r="9273" spans="1:23" x14ac:dyDescent="0.3">
      <c r="A9273">
        <v>6703956</v>
      </c>
      <c r="B9273" t="s">
        <v>10128</v>
      </c>
      <c r="C9273">
        <v>30</v>
      </c>
      <c r="D9273" t="s">
        <v>1205</v>
      </c>
      <c r="E9273" t="s">
        <v>10129</v>
      </c>
      <c r="F9273">
        <v>-46.698574000000001</v>
      </c>
      <c r="G9273">
        <v>-23.622924999999999</v>
      </c>
      <c r="H9273" t="s">
        <v>1207</v>
      </c>
      <c r="I9273" t="s">
        <v>24</v>
      </c>
      <c r="J9273" t="s">
        <v>57</v>
      </c>
      <c r="K9273" t="s">
        <v>57</v>
      </c>
      <c r="L9273" t="s">
        <v>57</v>
      </c>
      <c r="M9273" t="s">
        <v>57</v>
      </c>
      <c r="N9273">
        <v>2</v>
      </c>
      <c r="O9273">
        <v>2</v>
      </c>
      <c r="P9273">
        <v>50</v>
      </c>
      <c r="Q9273">
        <v>1</v>
      </c>
      <c r="R9273">
        <v>2015</v>
      </c>
      <c r="S9273">
        <v>10</v>
      </c>
      <c r="T9273">
        <v>12</v>
      </c>
      <c r="U9273" s="1">
        <v>42289</v>
      </c>
      <c r="V9273" s="5">
        <f>Main[[#This Row],[Average_Cost_for_two]] * VLOOKUP(Main[[#This Row],[Currency]],'Currency'!A:B,2,FALSE)</f>
        <v>10</v>
      </c>
      <c r="W9273" s="5" t="str">
        <f>IF(Main[[#This Row],[Avg_Cost_USD]]&lt;10,"Low",
IF(Main[[#This Row],[Avg_Cost_USD]]&lt;=30,"Medium","High"))</f>
        <v>Medium</v>
      </c>
    </row>
    <row r="9274" spans="1:23" x14ac:dyDescent="0.3">
      <c r="A9274">
        <v>6103211</v>
      </c>
      <c r="B9274" t="s">
        <v>10130</v>
      </c>
      <c r="C9274">
        <v>215</v>
      </c>
      <c r="D9274" t="s">
        <v>1138</v>
      </c>
      <c r="E9274" t="s">
        <v>10131</v>
      </c>
      <c r="F9274">
        <v>-0.127164</v>
      </c>
      <c r="G9274">
        <v>51.512416999999999</v>
      </c>
      <c r="H9274" t="s">
        <v>10132</v>
      </c>
      <c r="I9274" t="s">
        <v>21</v>
      </c>
      <c r="J9274" t="s">
        <v>57</v>
      </c>
      <c r="K9274" t="s">
        <v>57</v>
      </c>
      <c r="L9274" t="s">
        <v>57</v>
      </c>
      <c r="M9274" t="s">
        <v>57</v>
      </c>
      <c r="N9274">
        <v>2</v>
      </c>
      <c r="O9274">
        <v>964</v>
      </c>
      <c r="P9274">
        <v>35</v>
      </c>
      <c r="Q9274">
        <v>4.7</v>
      </c>
      <c r="R9274">
        <v>2016</v>
      </c>
      <c r="S9274">
        <v>10</v>
      </c>
      <c r="T9274">
        <v>28</v>
      </c>
      <c r="U9274" s="1">
        <v>42671</v>
      </c>
      <c r="V9274" s="5">
        <f>Main[[#This Row],[Average_Cost_for_two]] * VLOOKUP(Main[[#This Row],[Currency]],'Currency'!A:B,2,FALSE)</f>
        <v>43.4</v>
      </c>
      <c r="W9274" s="5" t="str">
        <f>IF(Main[[#This Row],[Avg_Cost_USD]]&lt;10,"Low",
IF(Main[[#This Row],[Avg_Cost_USD]]&lt;=30,"Medium","High"))</f>
        <v>High</v>
      </c>
    </row>
    <row r="9275" spans="1:23" x14ac:dyDescent="0.3">
      <c r="A9275">
        <v>6801329</v>
      </c>
      <c r="B9275" t="s">
        <v>10133</v>
      </c>
      <c r="C9275">
        <v>215</v>
      </c>
      <c r="D9275" t="s">
        <v>1102</v>
      </c>
      <c r="E9275" t="s">
        <v>10134</v>
      </c>
      <c r="F9275">
        <v>-2.2360000000000002</v>
      </c>
      <c r="G9275">
        <v>53.48416667</v>
      </c>
      <c r="H9275" t="s">
        <v>10135</v>
      </c>
      <c r="I9275" t="s">
        <v>21</v>
      </c>
      <c r="J9275" t="s">
        <v>57</v>
      </c>
      <c r="K9275" t="s">
        <v>57</v>
      </c>
      <c r="L9275" t="s">
        <v>57</v>
      </c>
      <c r="M9275" t="s">
        <v>57</v>
      </c>
      <c r="N9275">
        <v>2</v>
      </c>
      <c r="O9275">
        <v>82</v>
      </c>
      <c r="P9275">
        <v>30</v>
      </c>
      <c r="Q9275">
        <v>4.0999999999999996</v>
      </c>
      <c r="R9275">
        <v>2011</v>
      </c>
      <c r="S9275">
        <v>10</v>
      </c>
      <c r="T9275">
        <v>1</v>
      </c>
      <c r="U9275" s="1">
        <v>40817</v>
      </c>
      <c r="V9275" s="5">
        <f>Main[[#This Row],[Average_Cost_for_two]] * VLOOKUP(Main[[#This Row],[Currency]],'Currency'!A:B,2,FALSE)</f>
        <v>37.200000000000003</v>
      </c>
      <c r="W9275" s="5" t="str">
        <f>IF(Main[[#This Row],[Avg_Cost_USD]]&lt;10,"Low",
IF(Main[[#This Row],[Avg_Cost_USD]]&lt;=30,"Medium","High"))</f>
        <v>High</v>
      </c>
    </row>
    <row r="9276" spans="1:23" x14ac:dyDescent="0.3">
      <c r="A9276">
        <v>6001757</v>
      </c>
      <c r="B9276" t="s">
        <v>10136</v>
      </c>
      <c r="C9276">
        <v>208</v>
      </c>
      <c r="D9276" t="s">
        <v>1331</v>
      </c>
      <c r="E9276" t="s">
        <v>10034</v>
      </c>
      <c r="F9276">
        <v>32.866608329999998</v>
      </c>
      <c r="G9276">
        <v>39.906569439999998</v>
      </c>
      <c r="H9276" t="s">
        <v>10137</v>
      </c>
      <c r="I9276" t="s">
        <v>25</v>
      </c>
      <c r="J9276" t="s">
        <v>57</v>
      </c>
      <c r="K9276" t="s">
        <v>57</v>
      </c>
      <c r="L9276" t="s">
        <v>57</v>
      </c>
      <c r="M9276" t="s">
        <v>57</v>
      </c>
      <c r="N9276">
        <v>2</v>
      </c>
      <c r="O9276">
        <v>72</v>
      </c>
      <c r="P9276">
        <v>50</v>
      </c>
      <c r="Q9276">
        <v>4.4000000000000004</v>
      </c>
      <c r="R9276">
        <v>2012</v>
      </c>
      <c r="S9276">
        <v>10</v>
      </c>
      <c r="T9276">
        <v>20</v>
      </c>
      <c r="U9276" s="1">
        <v>41202</v>
      </c>
      <c r="V9276" s="5">
        <f>Main[[#This Row],[Average_Cost_for_two]] * VLOOKUP(Main[[#This Row],[Currency]],'Currency'!A:B,2,FALSE)</f>
        <v>2.5</v>
      </c>
      <c r="W9276" s="5" t="str">
        <f>IF(Main[[#This Row],[Avg_Cost_USD]]&lt;10,"Low",
IF(Main[[#This Row],[Avg_Cost_USD]]&lt;=30,"Medium","High"))</f>
        <v>Low</v>
      </c>
    </row>
    <row r="9277" spans="1:23" x14ac:dyDescent="0.3">
      <c r="A9277">
        <v>300688</v>
      </c>
      <c r="B9277" t="s">
        <v>10138</v>
      </c>
      <c r="C9277">
        <v>1</v>
      </c>
      <c r="D9277" t="s">
        <v>54</v>
      </c>
      <c r="E9277" t="s">
        <v>9979</v>
      </c>
      <c r="F9277">
        <v>77.303177779999999</v>
      </c>
      <c r="G9277">
        <v>28.661133329999998</v>
      </c>
      <c r="H9277" t="s">
        <v>2812</v>
      </c>
      <c r="I9277" t="s">
        <v>19</v>
      </c>
      <c r="J9277" t="s">
        <v>61</v>
      </c>
      <c r="K9277" t="s">
        <v>57</v>
      </c>
      <c r="L9277" t="s">
        <v>57</v>
      </c>
      <c r="M9277" t="s">
        <v>57</v>
      </c>
      <c r="N9277">
        <v>4</v>
      </c>
      <c r="O9277">
        <v>186</v>
      </c>
      <c r="P9277">
        <v>2700</v>
      </c>
      <c r="Q9277">
        <v>3.9</v>
      </c>
      <c r="R9277">
        <v>2012</v>
      </c>
      <c r="S9277">
        <v>9</v>
      </c>
      <c r="T9277">
        <v>5</v>
      </c>
      <c r="U9277" s="1">
        <v>41157</v>
      </c>
      <c r="V9277" s="5">
        <f>Main[[#This Row],[Average_Cost_for_two]] * VLOOKUP(Main[[#This Row],[Currency]],'Currency'!A:B,2,FALSE)</f>
        <v>32.4</v>
      </c>
      <c r="W9277" s="5" t="str">
        <f>IF(Main[[#This Row],[Avg_Cost_USD]]&lt;10,"Low",
IF(Main[[#This Row],[Avg_Cost_USD]]&lt;=30,"Medium","High"))</f>
        <v>High</v>
      </c>
    </row>
    <row r="9278" spans="1:23" x14ac:dyDescent="0.3">
      <c r="A9278">
        <v>18469938</v>
      </c>
      <c r="B9278" t="s">
        <v>10139</v>
      </c>
      <c r="C9278">
        <v>1</v>
      </c>
      <c r="D9278" t="s">
        <v>54</v>
      </c>
      <c r="E9278" t="s">
        <v>1126</v>
      </c>
      <c r="F9278">
        <v>77.232836500000005</v>
      </c>
      <c r="G9278">
        <v>28.5564122</v>
      </c>
      <c r="H9278" t="s">
        <v>10140</v>
      </c>
      <c r="I9278" t="s">
        <v>19</v>
      </c>
      <c r="J9278" t="s">
        <v>61</v>
      </c>
      <c r="K9278" t="s">
        <v>57</v>
      </c>
      <c r="L9278" t="s">
        <v>57</v>
      </c>
      <c r="M9278" t="s">
        <v>57</v>
      </c>
      <c r="N9278">
        <v>4</v>
      </c>
      <c r="O9278">
        <v>9</v>
      </c>
      <c r="P9278">
        <v>2700</v>
      </c>
      <c r="Q9278">
        <v>3</v>
      </c>
      <c r="R9278">
        <v>2011</v>
      </c>
      <c r="S9278">
        <v>12</v>
      </c>
      <c r="T9278">
        <v>27</v>
      </c>
      <c r="U9278" s="1">
        <v>40904</v>
      </c>
      <c r="V9278" s="5">
        <f>Main[[#This Row],[Average_Cost_for_two]] * VLOOKUP(Main[[#This Row],[Currency]],'Currency'!A:B,2,FALSE)</f>
        <v>32.4</v>
      </c>
      <c r="W9278" s="5" t="str">
        <f>IF(Main[[#This Row],[Avg_Cost_USD]]&lt;10,"Low",
IF(Main[[#This Row],[Avg_Cost_USD]]&lt;=30,"Medium","High"))</f>
        <v>High</v>
      </c>
    </row>
    <row r="9279" spans="1:23" x14ac:dyDescent="0.3">
      <c r="A9279">
        <v>18441709</v>
      </c>
      <c r="B9279" t="s">
        <v>10141</v>
      </c>
      <c r="C9279">
        <v>1</v>
      </c>
      <c r="D9279" t="s">
        <v>5718</v>
      </c>
      <c r="E9279" t="s">
        <v>9908</v>
      </c>
      <c r="F9279">
        <v>77.080366999999995</v>
      </c>
      <c r="G9279">
        <v>28.460925</v>
      </c>
      <c r="H9279" t="s">
        <v>1773</v>
      </c>
      <c r="I9279" t="s">
        <v>19</v>
      </c>
      <c r="J9279" t="s">
        <v>57</v>
      </c>
      <c r="K9279" t="s">
        <v>57</v>
      </c>
      <c r="L9279" t="s">
        <v>57</v>
      </c>
      <c r="M9279" t="s">
        <v>57</v>
      </c>
      <c r="N9279">
        <v>4</v>
      </c>
      <c r="O9279">
        <v>6</v>
      </c>
      <c r="P9279">
        <v>2700</v>
      </c>
      <c r="Q9279">
        <v>3.2</v>
      </c>
      <c r="R9279">
        <v>2013</v>
      </c>
      <c r="S9279">
        <v>8</v>
      </c>
      <c r="T9279">
        <v>6</v>
      </c>
      <c r="U9279" s="1">
        <v>41492</v>
      </c>
      <c r="V9279" s="5">
        <f>Main[[#This Row],[Average_Cost_for_two]] * VLOOKUP(Main[[#This Row],[Currency]],'Currency'!A:B,2,FALSE)</f>
        <v>32.4</v>
      </c>
      <c r="W9279" s="5" t="str">
        <f>IF(Main[[#This Row],[Avg_Cost_USD]]&lt;10,"Low",
IF(Main[[#This Row],[Avg_Cost_USD]]&lt;=30,"Medium","High"))</f>
        <v>High</v>
      </c>
    </row>
    <row r="9280" spans="1:23" x14ac:dyDescent="0.3">
      <c r="A9280">
        <v>5608</v>
      </c>
      <c r="B9280" t="s">
        <v>10142</v>
      </c>
      <c r="C9280">
        <v>1</v>
      </c>
      <c r="D9280" t="s">
        <v>54</v>
      </c>
      <c r="E9280" t="s">
        <v>400</v>
      </c>
      <c r="F9280">
        <v>77.222471909999996</v>
      </c>
      <c r="G9280">
        <v>28.628671600000001</v>
      </c>
      <c r="H9280" t="s">
        <v>1887</v>
      </c>
      <c r="I9280" t="s">
        <v>19</v>
      </c>
      <c r="J9280" t="s">
        <v>61</v>
      </c>
      <c r="K9280" t="s">
        <v>57</v>
      </c>
      <c r="L9280" t="s">
        <v>57</v>
      </c>
      <c r="M9280" t="s">
        <v>57</v>
      </c>
      <c r="N9280">
        <v>4</v>
      </c>
      <c r="O9280">
        <v>92</v>
      </c>
      <c r="P9280">
        <v>2800</v>
      </c>
      <c r="Q9280">
        <v>3.5</v>
      </c>
      <c r="R9280">
        <v>2012</v>
      </c>
      <c r="S9280">
        <v>5</v>
      </c>
      <c r="T9280">
        <v>9</v>
      </c>
      <c r="U9280" s="1">
        <v>41038</v>
      </c>
      <c r="V9280" s="5">
        <f>Main[[#This Row],[Average_Cost_for_two]] * VLOOKUP(Main[[#This Row],[Currency]],'Currency'!A:B,2,FALSE)</f>
        <v>33.6</v>
      </c>
      <c r="W9280" s="5" t="str">
        <f>IF(Main[[#This Row],[Avg_Cost_USD]]&lt;10,"Low",
IF(Main[[#This Row],[Avg_Cost_USD]]&lt;=30,"Medium","High"))</f>
        <v>High</v>
      </c>
    </row>
    <row r="9281" spans="1:23" x14ac:dyDescent="0.3">
      <c r="A9281">
        <v>1669</v>
      </c>
      <c r="B9281" t="s">
        <v>9066</v>
      </c>
      <c r="C9281">
        <v>1</v>
      </c>
      <c r="D9281" t="s">
        <v>6827</v>
      </c>
      <c r="E9281" t="s">
        <v>7707</v>
      </c>
      <c r="F9281">
        <v>77.349715599999996</v>
      </c>
      <c r="G9281">
        <v>28.603790700000001</v>
      </c>
      <c r="H9281" t="s">
        <v>2097</v>
      </c>
      <c r="I9281" t="s">
        <v>19</v>
      </c>
      <c r="J9281" t="s">
        <v>61</v>
      </c>
      <c r="K9281" t="s">
        <v>57</v>
      </c>
      <c r="L9281" t="s">
        <v>57</v>
      </c>
      <c r="M9281" t="s">
        <v>57</v>
      </c>
      <c r="N9281">
        <v>4</v>
      </c>
      <c r="O9281">
        <v>228</v>
      </c>
      <c r="P9281">
        <v>2800</v>
      </c>
      <c r="Q9281">
        <v>4.0999999999999996</v>
      </c>
      <c r="R9281">
        <v>2017</v>
      </c>
      <c r="S9281">
        <v>8</v>
      </c>
      <c r="T9281">
        <v>25</v>
      </c>
      <c r="U9281" s="1">
        <v>42972</v>
      </c>
      <c r="V9281" s="5">
        <f>Main[[#This Row],[Average_Cost_for_two]] * VLOOKUP(Main[[#This Row],[Currency]],'Currency'!A:B,2,FALSE)</f>
        <v>33.6</v>
      </c>
      <c r="W9281" s="5" t="str">
        <f>IF(Main[[#This Row],[Avg_Cost_USD]]&lt;10,"Low",
IF(Main[[#This Row],[Avg_Cost_USD]]&lt;=30,"Medium","High"))</f>
        <v>High</v>
      </c>
    </row>
    <row r="9282" spans="1:23" x14ac:dyDescent="0.3">
      <c r="A9282">
        <v>304931</v>
      </c>
      <c r="B9282" t="s">
        <v>10143</v>
      </c>
      <c r="C9282">
        <v>1</v>
      </c>
      <c r="D9282" t="s">
        <v>54</v>
      </c>
      <c r="E9282" t="s">
        <v>1401</v>
      </c>
      <c r="F9282">
        <v>77.223906200000002</v>
      </c>
      <c r="G9282">
        <v>28.584686000000001</v>
      </c>
      <c r="H9282" t="s">
        <v>1203</v>
      </c>
      <c r="I9282" t="s">
        <v>19</v>
      </c>
      <c r="J9282" t="s">
        <v>61</v>
      </c>
      <c r="K9282" t="s">
        <v>57</v>
      </c>
      <c r="L9282" t="s">
        <v>57</v>
      </c>
      <c r="M9282" t="s">
        <v>57</v>
      </c>
      <c r="N9282">
        <v>4</v>
      </c>
      <c r="O9282">
        <v>665</v>
      </c>
      <c r="P9282">
        <v>2900</v>
      </c>
      <c r="Q9282">
        <v>4.0999999999999996</v>
      </c>
      <c r="R9282">
        <v>2010</v>
      </c>
      <c r="S9282">
        <v>2</v>
      </c>
      <c r="T9282">
        <v>18</v>
      </c>
      <c r="U9282" s="1">
        <v>40227</v>
      </c>
      <c r="V9282" s="5">
        <f>Main[[#This Row],[Average_Cost_for_two]] * VLOOKUP(Main[[#This Row],[Currency]],'Currency'!A:B,2,FALSE)</f>
        <v>34.800000000000004</v>
      </c>
      <c r="W9282" s="5" t="str">
        <f>IF(Main[[#This Row],[Avg_Cost_USD]]&lt;10,"Low",
IF(Main[[#This Row],[Avg_Cost_USD]]&lt;=30,"Medium","High"))</f>
        <v>High</v>
      </c>
    </row>
    <row r="9283" spans="1:23" x14ac:dyDescent="0.3">
      <c r="A9283">
        <v>18415386</v>
      </c>
      <c r="B9283" t="s">
        <v>10144</v>
      </c>
      <c r="C9283">
        <v>1</v>
      </c>
      <c r="D9283" t="s">
        <v>54</v>
      </c>
      <c r="E9283" t="s">
        <v>341</v>
      </c>
      <c r="F9283">
        <v>77.122889999999998</v>
      </c>
      <c r="G9283">
        <v>28.552731999999999</v>
      </c>
      <c r="H9283" t="s">
        <v>2159</v>
      </c>
      <c r="I9283" t="s">
        <v>19</v>
      </c>
      <c r="J9283" t="s">
        <v>57</v>
      </c>
      <c r="K9283" t="s">
        <v>57</v>
      </c>
      <c r="L9283" t="s">
        <v>57</v>
      </c>
      <c r="M9283" t="s">
        <v>57</v>
      </c>
      <c r="N9283">
        <v>4</v>
      </c>
      <c r="O9283">
        <v>0</v>
      </c>
      <c r="P9283">
        <v>3000</v>
      </c>
      <c r="Q9283">
        <v>1</v>
      </c>
      <c r="R9283">
        <v>2011</v>
      </c>
      <c r="S9283">
        <v>4</v>
      </c>
      <c r="T9283">
        <v>19</v>
      </c>
      <c r="U9283" s="1">
        <v>40652</v>
      </c>
      <c r="V9283" s="5">
        <f>Main[[#This Row],[Average_Cost_for_two]] * VLOOKUP(Main[[#This Row],[Currency]],'Currency'!A:B,2,FALSE)</f>
        <v>36</v>
      </c>
      <c r="W9283" s="5" t="str">
        <f>IF(Main[[#This Row],[Avg_Cost_USD]]&lt;10,"Low",
IF(Main[[#This Row],[Avg_Cost_USD]]&lt;=30,"Medium","High"))</f>
        <v>High</v>
      </c>
    </row>
    <row r="9284" spans="1:23" x14ac:dyDescent="0.3">
      <c r="A9284">
        <v>307801</v>
      </c>
      <c r="B9284" t="s">
        <v>10145</v>
      </c>
      <c r="C9284">
        <v>1</v>
      </c>
      <c r="D9284" t="s">
        <v>54</v>
      </c>
      <c r="E9284" t="s">
        <v>1132</v>
      </c>
      <c r="F9284">
        <v>77.242154799999994</v>
      </c>
      <c r="G9284">
        <v>28.5335863</v>
      </c>
      <c r="H9284" t="s">
        <v>357</v>
      </c>
      <c r="I9284" t="s">
        <v>19</v>
      </c>
      <c r="J9284" t="s">
        <v>61</v>
      </c>
      <c r="K9284" t="s">
        <v>57</v>
      </c>
      <c r="L9284" t="s">
        <v>57</v>
      </c>
      <c r="M9284" t="s">
        <v>57</v>
      </c>
      <c r="N9284">
        <v>4</v>
      </c>
      <c r="O9284">
        <v>496</v>
      </c>
      <c r="P9284">
        <v>3000</v>
      </c>
      <c r="Q9284">
        <v>4.0999999999999996</v>
      </c>
      <c r="R9284">
        <v>2011</v>
      </c>
      <c r="S9284">
        <v>9</v>
      </c>
      <c r="T9284">
        <v>11</v>
      </c>
      <c r="U9284" s="1">
        <v>40797</v>
      </c>
      <c r="V9284" s="5">
        <f>Main[[#This Row],[Average_Cost_for_two]] * VLOOKUP(Main[[#This Row],[Currency]],'Currency'!A:B,2,FALSE)</f>
        <v>36</v>
      </c>
      <c r="W9284" s="5" t="str">
        <f>IF(Main[[#This Row],[Avg_Cost_USD]]&lt;10,"Low",
IF(Main[[#This Row],[Avg_Cost_USD]]&lt;=30,"Medium","High"))</f>
        <v>High</v>
      </c>
    </row>
    <row r="9285" spans="1:23" x14ac:dyDescent="0.3">
      <c r="A9285">
        <v>3545</v>
      </c>
      <c r="B9285" t="s">
        <v>10146</v>
      </c>
      <c r="C9285">
        <v>1</v>
      </c>
      <c r="D9285" t="s">
        <v>54</v>
      </c>
      <c r="E9285" t="s">
        <v>2483</v>
      </c>
      <c r="F9285">
        <v>77.119797000000005</v>
      </c>
      <c r="G9285">
        <v>28.543817399999998</v>
      </c>
      <c r="H9285" t="s">
        <v>2370</v>
      </c>
      <c r="I9285" t="s">
        <v>19</v>
      </c>
      <c r="J9285" t="s">
        <v>61</v>
      </c>
      <c r="K9285" t="s">
        <v>57</v>
      </c>
      <c r="L9285" t="s">
        <v>57</v>
      </c>
      <c r="M9285" t="s">
        <v>57</v>
      </c>
      <c r="N9285">
        <v>4</v>
      </c>
      <c r="O9285">
        <v>315</v>
      </c>
      <c r="P9285">
        <v>3000</v>
      </c>
      <c r="Q9285">
        <v>4.4000000000000004</v>
      </c>
      <c r="R9285">
        <v>2015</v>
      </c>
      <c r="S9285">
        <v>8</v>
      </c>
      <c r="T9285">
        <v>6</v>
      </c>
      <c r="U9285" s="1">
        <v>42222</v>
      </c>
      <c r="V9285" s="5">
        <f>Main[[#This Row],[Average_Cost_for_two]] * VLOOKUP(Main[[#This Row],[Currency]],'Currency'!A:B,2,FALSE)</f>
        <v>36</v>
      </c>
      <c r="W9285" s="5" t="str">
        <f>IF(Main[[#This Row],[Avg_Cost_USD]]&lt;10,"Low",
IF(Main[[#This Row],[Avg_Cost_USD]]&lt;=30,"Medium","High"))</f>
        <v>High</v>
      </c>
    </row>
    <row r="9286" spans="1:23" x14ac:dyDescent="0.3">
      <c r="A9286">
        <v>18133508</v>
      </c>
      <c r="B9286" t="s">
        <v>10147</v>
      </c>
      <c r="C9286">
        <v>1</v>
      </c>
      <c r="D9286" t="s">
        <v>54</v>
      </c>
      <c r="E9286" t="s">
        <v>10148</v>
      </c>
      <c r="F9286">
        <v>77.215918599999995</v>
      </c>
      <c r="G9286">
        <v>28.526782959999998</v>
      </c>
      <c r="H9286" t="s">
        <v>2203</v>
      </c>
      <c r="I9286" t="s">
        <v>19</v>
      </c>
      <c r="J9286" t="s">
        <v>61</v>
      </c>
      <c r="K9286" t="s">
        <v>57</v>
      </c>
      <c r="L9286" t="s">
        <v>57</v>
      </c>
      <c r="M9286" t="s">
        <v>57</v>
      </c>
      <c r="N9286">
        <v>4</v>
      </c>
      <c r="O9286">
        <v>160</v>
      </c>
      <c r="P9286">
        <v>3000</v>
      </c>
      <c r="Q9286">
        <v>4</v>
      </c>
      <c r="R9286">
        <v>2011</v>
      </c>
      <c r="S9286">
        <v>8</v>
      </c>
      <c r="T9286">
        <v>12</v>
      </c>
      <c r="U9286" s="1">
        <v>40767</v>
      </c>
      <c r="V9286" s="5">
        <f>Main[[#This Row],[Average_Cost_for_two]] * VLOOKUP(Main[[#This Row],[Currency]],'Currency'!A:B,2,FALSE)</f>
        <v>36</v>
      </c>
      <c r="W9286" s="5" t="str">
        <f>IF(Main[[#This Row],[Avg_Cost_USD]]&lt;10,"Low",
IF(Main[[#This Row],[Avg_Cost_USD]]&lt;=30,"Medium","High"))</f>
        <v>High</v>
      </c>
    </row>
    <row r="9287" spans="1:23" x14ac:dyDescent="0.3">
      <c r="A9287">
        <v>302282</v>
      </c>
      <c r="B9287" t="s">
        <v>10149</v>
      </c>
      <c r="C9287">
        <v>1</v>
      </c>
      <c r="D9287" t="s">
        <v>54</v>
      </c>
      <c r="E9287" t="s">
        <v>2483</v>
      </c>
      <c r="F9287">
        <v>77.119408300000003</v>
      </c>
      <c r="G9287">
        <v>28.543828699999999</v>
      </c>
      <c r="H9287" t="s">
        <v>1004</v>
      </c>
      <c r="I9287" t="s">
        <v>19</v>
      </c>
      <c r="J9287" t="s">
        <v>61</v>
      </c>
      <c r="K9287" t="s">
        <v>57</v>
      </c>
      <c r="L9287" t="s">
        <v>57</v>
      </c>
      <c r="M9287" t="s">
        <v>57</v>
      </c>
      <c r="N9287">
        <v>4</v>
      </c>
      <c r="O9287">
        <v>295</v>
      </c>
      <c r="P9287">
        <v>3000</v>
      </c>
      <c r="Q9287">
        <v>4.5</v>
      </c>
      <c r="R9287">
        <v>2011</v>
      </c>
      <c r="S9287">
        <v>7</v>
      </c>
      <c r="T9287">
        <v>10</v>
      </c>
      <c r="U9287" s="1">
        <v>40734</v>
      </c>
      <c r="V9287" s="5">
        <f>Main[[#This Row],[Average_Cost_for_two]] * VLOOKUP(Main[[#This Row],[Currency]],'Currency'!A:B,2,FALSE)</f>
        <v>36</v>
      </c>
      <c r="W9287" s="5" t="str">
        <f>IF(Main[[#This Row],[Avg_Cost_USD]]&lt;10,"Low",
IF(Main[[#This Row],[Avg_Cost_USD]]&lt;=30,"Medium","High"))</f>
        <v>High</v>
      </c>
    </row>
    <row r="9288" spans="1:23" x14ac:dyDescent="0.3">
      <c r="A9288">
        <v>2768</v>
      </c>
      <c r="B9288" t="s">
        <v>10150</v>
      </c>
      <c r="C9288">
        <v>1</v>
      </c>
      <c r="D9288" t="s">
        <v>54</v>
      </c>
      <c r="E9288" t="s">
        <v>10151</v>
      </c>
      <c r="F9288">
        <v>77.21734352</v>
      </c>
      <c r="G9288">
        <v>28.620985739999998</v>
      </c>
      <c r="H9288" t="s">
        <v>10152</v>
      </c>
      <c r="I9288" t="s">
        <v>19</v>
      </c>
      <c r="J9288" t="s">
        <v>61</v>
      </c>
      <c r="K9288" t="s">
        <v>57</v>
      </c>
      <c r="L9288" t="s">
        <v>57</v>
      </c>
      <c r="M9288" t="s">
        <v>57</v>
      </c>
      <c r="N9288">
        <v>4</v>
      </c>
      <c r="O9288">
        <v>199</v>
      </c>
      <c r="P9288">
        <v>3000</v>
      </c>
      <c r="Q9288">
        <v>3.3</v>
      </c>
      <c r="R9288">
        <v>2014</v>
      </c>
      <c r="S9288">
        <v>7</v>
      </c>
      <c r="T9288">
        <v>23</v>
      </c>
      <c r="U9288" s="1">
        <v>41843</v>
      </c>
      <c r="V9288" s="5">
        <f>Main[[#This Row],[Average_Cost_for_two]] * VLOOKUP(Main[[#This Row],[Currency]],'Currency'!A:B,2,FALSE)</f>
        <v>36</v>
      </c>
      <c r="W9288" s="5" t="str">
        <f>IF(Main[[#This Row],[Avg_Cost_USD]]&lt;10,"Low",
IF(Main[[#This Row],[Avg_Cost_USD]]&lt;=30,"Medium","High"))</f>
        <v>High</v>
      </c>
    </row>
    <row r="9289" spans="1:23" x14ac:dyDescent="0.3">
      <c r="A9289">
        <v>3202</v>
      </c>
      <c r="B9289" t="s">
        <v>10153</v>
      </c>
      <c r="C9289">
        <v>1</v>
      </c>
      <c r="D9289" t="s">
        <v>54</v>
      </c>
      <c r="E9289" t="s">
        <v>1240</v>
      </c>
      <c r="F9289">
        <v>77.269538890000007</v>
      </c>
      <c r="G9289">
        <v>28.561094440000002</v>
      </c>
      <c r="H9289" t="s">
        <v>378</v>
      </c>
      <c r="I9289" t="s">
        <v>19</v>
      </c>
      <c r="J9289" t="s">
        <v>61</v>
      </c>
      <c r="K9289" t="s">
        <v>57</v>
      </c>
      <c r="L9289" t="s">
        <v>57</v>
      </c>
      <c r="M9289" t="s">
        <v>57</v>
      </c>
      <c r="N9289">
        <v>4</v>
      </c>
      <c r="O9289">
        <v>26</v>
      </c>
      <c r="P9289">
        <v>3000</v>
      </c>
      <c r="Q9289">
        <v>3.1</v>
      </c>
      <c r="R9289">
        <v>2014</v>
      </c>
      <c r="S9289">
        <v>7</v>
      </c>
      <c r="T9289">
        <v>28</v>
      </c>
      <c r="U9289" s="1">
        <v>41848</v>
      </c>
      <c r="V9289" s="5">
        <f>Main[[#This Row],[Average_Cost_for_two]] * VLOOKUP(Main[[#This Row],[Currency]],'Currency'!A:B,2,FALSE)</f>
        <v>36</v>
      </c>
      <c r="W9289" s="5" t="str">
        <f>IF(Main[[#This Row],[Avg_Cost_USD]]&lt;10,"Low",
IF(Main[[#This Row],[Avg_Cost_USD]]&lt;=30,"Medium","High"))</f>
        <v>High</v>
      </c>
    </row>
    <row r="9290" spans="1:23" x14ac:dyDescent="0.3">
      <c r="A9290">
        <v>4367</v>
      </c>
      <c r="B9290" t="s">
        <v>10154</v>
      </c>
      <c r="C9290">
        <v>1</v>
      </c>
      <c r="D9290" t="s">
        <v>54</v>
      </c>
      <c r="E9290" t="s">
        <v>6323</v>
      </c>
      <c r="F9290">
        <v>77.217028200000001</v>
      </c>
      <c r="G9290">
        <v>28.621226499999999</v>
      </c>
      <c r="H9290" t="s">
        <v>2072</v>
      </c>
      <c r="I9290" t="s">
        <v>19</v>
      </c>
      <c r="J9290" t="s">
        <v>61</v>
      </c>
      <c r="K9290" t="s">
        <v>57</v>
      </c>
      <c r="L9290" t="s">
        <v>57</v>
      </c>
      <c r="M9290" t="s">
        <v>57</v>
      </c>
      <c r="N9290">
        <v>4</v>
      </c>
      <c r="O9290">
        <v>95</v>
      </c>
      <c r="P9290">
        <v>3000</v>
      </c>
      <c r="Q9290">
        <v>3.3</v>
      </c>
      <c r="R9290">
        <v>2016</v>
      </c>
      <c r="S9290">
        <v>6</v>
      </c>
      <c r="T9290">
        <v>27</v>
      </c>
      <c r="U9290" s="1">
        <v>42548</v>
      </c>
      <c r="V9290" s="5">
        <f>Main[[#This Row],[Average_Cost_for_two]] * VLOOKUP(Main[[#This Row],[Currency]],'Currency'!A:B,2,FALSE)</f>
        <v>36</v>
      </c>
      <c r="W9290" s="5" t="str">
        <f>IF(Main[[#This Row],[Avg_Cost_USD]]&lt;10,"Low",
IF(Main[[#This Row],[Avg_Cost_USD]]&lt;=30,"Medium","High"))</f>
        <v>High</v>
      </c>
    </row>
    <row r="9291" spans="1:23" x14ac:dyDescent="0.3">
      <c r="A9291">
        <v>301524</v>
      </c>
      <c r="B9291" t="s">
        <v>10155</v>
      </c>
      <c r="C9291">
        <v>1</v>
      </c>
      <c r="D9291" t="s">
        <v>54</v>
      </c>
      <c r="E9291" t="s">
        <v>1038</v>
      </c>
      <c r="F9291">
        <v>77.227277000000001</v>
      </c>
      <c r="G9291">
        <v>28.631406999999999</v>
      </c>
      <c r="H9291" t="s">
        <v>378</v>
      </c>
      <c r="I9291" t="s">
        <v>19</v>
      </c>
      <c r="J9291" t="s">
        <v>57</v>
      </c>
      <c r="K9291" t="s">
        <v>57</v>
      </c>
      <c r="L9291" t="s">
        <v>57</v>
      </c>
      <c r="M9291" t="s">
        <v>57</v>
      </c>
      <c r="N9291">
        <v>4</v>
      </c>
      <c r="O9291">
        <v>45</v>
      </c>
      <c r="P9291">
        <v>3000</v>
      </c>
      <c r="Q9291">
        <v>3.5</v>
      </c>
      <c r="R9291">
        <v>2012</v>
      </c>
      <c r="S9291">
        <v>6</v>
      </c>
      <c r="T9291">
        <v>6</v>
      </c>
      <c r="U9291" s="1">
        <v>41066</v>
      </c>
      <c r="V9291" s="5">
        <f>Main[[#This Row],[Average_Cost_for_two]] * VLOOKUP(Main[[#This Row],[Currency]],'Currency'!A:B,2,FALSE)</f>
        <v>36</v>
      </c>
      <c r="W9291" s="5" t="str">
        <f>IF(Main[[#This Row],[Avg_Cost_USD]]&lt;10,"Low",
IF(Main[[#This Row],[Avg_Cost_USD]]&lt;=30,"Medium","High"))</f>
        <v>High</v>
      </c>
    </row>
    <row r="9292" spans="1:23" x14ac:dyDescent="0.3">
      <c r="A9292">
        <v>3283</v>
      </c>
      <c r="B9292" t="s">
        <v>10156</v>
      </c>
      <c r="C9292">
        <v>1</v>
      </c>
      <c r="D9292" t="s">
        <v>54</v>
      </c>
      <c r="E9292" t="s">
        <v>4033</v>
      </c>
      <c r="F9292">
        <v>77.238315</v>
      </c>
      <c r="G9292">
        <v>28.5921591</v>
      </c>
      <c r="H9292" t="s">
        <v>2370</v>
      </c>
      <c r="I9292" t="s">
        <v>19</v>
      </c>
      <c r="J9292" t="s">
        <v>61</v>
      </c>
      <c r="K9292" t="s">
        <v>57</v>
      </c>
      <c r="L9292" t="s">
        <v>57</v>
      </c>
      <c r="M9292" t="s">
        <v>57</v>
      </c>
      <c r="N9292">
        <v>4</v>
      </c>
      <c r="O9292">
        <v>185</v>
      </c>
      <c r="P9292">
        <v>3000</v>
      </c>
      <c r="Q9292">
        <v>3.8</v>
      </c>
      <c r="R9292">
        <v>2012</v>
      </c>
      <c r="S9292">
        <v>6</v>
      </c>
      <c r="T9292">
        <v>5</v>
      </c>
      <c r="U9292" s="1">
        <v>41065</v>
      </c>
      <c r="V9292" s="5">
        <f>Main[[#This Row],[Average_Cost_for_two]] * VLOOKUP(Main[[#This Row],[Currency]],'Currency'!A:B,2,FALSE)</f>
        <v>36</v>
      </c>
      <c r="W9292" s="5" t="str">
        <f>IF(Main[[#This Row],[Avg_Cost_USD]]&lt;10,"Low",
IF(Main[[#This Row],[Avg_Cost_USD]]&lt;=30,"Medium","High"))</f>
        <v>High</v>
      </c>
    </row>
    <row r="9293" spans="1:23" x14ac:dyDescent="0.3">
      <c r="A9293">
        <v>4502</v>
      </c>
      <c r="B9293" t="s">
        <v>10157</v>
      </c>
      <c r="C9293">
        <v>1</v>
      </c>
      <c r="D9293" t="s">
        <v>54</v>
      </c>
      <c r="E9293" t="s">
        <v>10158</v>
      </c>
      <c r="F9293">
        <v>77.175888599999993</v>
      </c>
      <c r="G9293">
        <v>28.642764</v>
      </c>
      <c r="H9293" t="s">
        <v>10159</v>
      </c>
      <c r="I9293" t="s">
        <v>19</v>
      </c>
      <c r="J9293" t="s">
        <v>61</v>
      </c>
      <c r="K9293" t="s">
        <v>57</v>
      </c>
      <c r="L9293" t="s">
        <v>57</v>
      </c>
      <c r="M9293" t="s">
        <v>57</v>
      </c>
      <c r="N9293">
        <v>4</v>
      </c>
      <c r="O9293">
        <v>202</v>
      </c>
      <c r="P9293">
        <v>3000</v>
      </c>
      <c r="Q9293">
        <v>3.5</v>
      </c>
      <c r="R9293">
        <v>2011</v>
      </c>
      <c r="S9293">
        <v>5</v>
      </c>
      <c r="T9293">
        <v>6</v>
      </c>
      <c r="U9293" s="1">
        <v>40669</v>
      </c>
      <c r="V9293" s="5">
        <f>Main[[#This Row],[Average_Cost_for_two]] * VLOOKUP(Main[[#This Row],[Currency]],'Currency'!A:B,2,FALSE)</f>
        <v>36</v>
      </c>
      <c r="W9293" s="5" t="str">
        <f>IF(Main[[#This Row],[Avg_Cost_USD]]&lt;10,"Low",
IF(Main[[#This Row],[Avg_Cost_USD]]&lt;=30,"Medium","High"))</f>
        <v>High</v>
      </c>
    </row>
    <row r="9294" spans="1:23" x14ac:dyDescent="0.3">
      <c r="A9294">
        <v>9709</v>
      </c>
      <c r="B9294" t="s">
        <v>10160</v>
      </c>
      <c r="C9294">
        <v>1</v>
      </c>
      <c r="D9294" t="s">
        <v>54</v>
      </c>
      <c r="E9294" t="s">
        <v>3451</v>
      </c>
      <c r="F9294">
        <v>77.101847000000006</v>
      </c>
      <c r="G9294">
        <v>28.535183</v>
      </c>
      <c r="H9294" t="s">
        <v>10161</v>
      </c>
      <c r="I9294" t="s">
        <v>19</v>
      </c>
      <c r="J9294" t="s">
        <v>61</v>
      </c>
      <c r="K9294" t="s">
        <v>57</v>
      </c>
      <c r="L9294" t="s">
        <v>57</v>
      </c>
      <c r="M9294" t="s">
        <v>57</v>
      </c>
      <c r="N9294">
        <v>4</v>
      </c>
      <c r="O9294">
        <v>28</v>
      </c>
      <c r="P9294">
        <v>3000</v>
      </c>
      <c r="Q9294">
        <v>3.2</v>
      </c>
      <c r="R9294">
        <v>2012</v>
      </c>
      <c r="S9294">
        <v>5</v>
      </c>
      <c r="T9294">
        <v>4</v>
      </c>
      <c r="U9294" s="1">
        <v>41033</v>
      </c>
      <c r="V9294" s="5">
        <f>Main[[#This Row],[Average_Cost_for_two]] * VLOOKUP(Main[[#This Row],[Currency]],'Currency'!A:B,2,FALSE)</f>
        <v>36</v>
      </c>
      <c r="W9294" s="5" t="str">
        <f>IF(Main[[#This Row],[Avg_Cost_USD]]&lt;10,"Low",
IF(Main[[#This Row],[Avg_Cost_USD]]&lt;=30,"Medium","High"))</f>
        <v>High</v>
      </c>
    </row>
    <row r="9295" spans="1:23" x14ac:dyDescent="0.3">
      <c r="A9295">
        <v>18466422</v>
      </c>
      <c r="B9295" t="s">
        <v>10162</v>
      </c>
      <c r="C9295">
        <v>1</v>
      </c>
      <c r="D9295" t="s">
        <v>54</v>
      </c>
      <c r="E9295" t="s">
        <v>600</v>
      </c>
      <c r="F9295">
        <v>77.197444599999997</v>
      </c>
      <c r="G9295">
        <v>28.595790600000001</v>
      </c>
      <c r="H9295" t="s">
        <v>378</v>
      </c>
      <c r="I9295" t="s">
        <v>19</v>
      </c>
      <c r="J9295" t="s">
        <v>57</v>
      </c>
      <c r="K9295" t="s">
        <v>57</v>
      </c>
      <c r="L9295" t="s">
        <v>57</v>
      </c>
      <c r="M9295" t="s">
        <v>57</v>
      </c>
      <c r="N9295">
        <v>4</v>
      </c>
      <c r="O9295">
        <v>3</v>
      </c>
      <c r="P9295">
        <v>3000</v>
      </c>
      <c r="Q9295">
        <v>1</v>
      </c>
      <c r="R9295">
        <v>2012</v>
      </c>
      <c r="S9295">
        <v>4</v>
      </c>
      <c r="T9295">
        <v>21</v>
      </c>
      <c r="U9295" s="1">
        <v>41020</v>
      </c>
      <c r="V9295" s="5">
        <f>Main[[#This Row],[Average_Cost_for_two]] * VLOOKUP(Main[[#This Row],[Currency]],'Currency'!A:B,2,FALSE)</f>
        <v>36</v>
      </c>
      <c r="W9295" s="5" t="str">
        <f>IF(Main[[#This Row],[Avg_Cost_USD]]&lt;10,"Low",
IF(Main[[#This Row],[Avg_Cost_USD]]&lt;=30,"Medium","High"))</f>
        <v>High</v>
      </c>
    </row>
    <row r="9296" spans="1:23" x14ac:dyDescent="0.3">
      <c r="A9296">
        <v>4234</v>
      </c>
      <c r="B9296" t="s">
        <v>10163</v>
      </c>
      <c r="C9296">
        <v>1</v>
      </c>
      <c r="D9296" t="s">
        <v>54</v>
      </c>
      <c r="E9296" t="s">
        <v>3379</v>
      </c>
      <c r="F9296">
        <v>77.164437620000001</v>
      </c>
      <c r="G9296">
        <v>28.556503469999999</v>
      </c>
      <c r="H9296" t="s">
        <v>10159</v>
      </c>
      <c r="I9296" t="s">
        <v>19</v>
      </c>
      <c r="J9296" t="s">
        <v>61</v>
      </c>
      <c r="K9296" t="s">
        <v>57</v>
      </c>
      <c r="L9296" t="s">
        <v>57</v>
      </c>
      <c r="M9296" t="s">
        <v>57</v>
      </c>
      <c r="N9296">
        <v>4</v>
      </c>
      <c r="O9296">
        <v>162</v>
      </c>
      <c r="P9296">
        <v>3000</v>
      </c>
      <c r="Q9296">
        <v>3.6</v>
      </c>
      <c r="R9296">
        <v>2010</v>
      </c>
      <c r="S9296">
        <v>4</v>
      </c>
      <c r="T9296">
        <v>28</v>
      </c>
      <c r="U9296" s="1">
        <v>40296</v>
      </c>
      <c r="V9296" s="5">
        <f>Main[[#This Row],[Average_Cost_for_two]] * VLOOKUP(Main[[#This Row],[Currency]],'Currency'!A:B,2,FALSE)</f>
        <v>36</v>
      </c>
      <c r="W9296" s="5" t="str">
        <f>IF(Main[[#This Row],[Avg_Cost_USD]]&lt;10,"Low",
IF(Main[[#This Row],[Avg_Cost_USD]]&lt;=30,"Medium","High"))</f>
        <v>High</v>
      </c>
    </row>
    <row r="9297" spans="1:23" x14ac:dyDescent="0.3">
      <c r="A9297">
        <v>4373</v>
      </c>
      <c r="B9297" t="s">
        <v>10164</v>
      </c>
      <c r="C9297">
        <v>1</v>
      </c>
      <c r="D9297" t="s">
        <v>54</v>
      </c>
      <c r="E9297" t="s">
        <v>6214</v>
      </c>
      <c r="F9297">
        <v>77.225696099999993</v>
      </c>
      <c r="G9297">
        <v>28.673701900000001</v>
      </c>
      <c r="H9297" t="s">
        <v>2084</v>
      </c>
      <c r="I9297" t="s">
        <v>19</v>
      </c>
      <c r="J9297" t="s">
        <v>61</v>
      </c>
      <c r="K9297" t="s">
        <v>57</v>
      </c>
      <c r="L9297" t="s">
        <v>57</v>
      </c>
      <c r="M9297" t="s">
        <v>57</v>
      </c>
      <c r="N9297">
        <v>4</v>
      </c>
      <c r="O9297">
        <v>57</v>
      </c>
      <c r="P9297">
        <v>3000</v>
      </c>
      <c r="Q9297">
        <v>3.3</v>
      </c>
      <c r="R9297">
        <v>2013</v>
      </c>
      <c r="S9297">
        <v>4</v>
      </c>
      <c r="T9297">
        <v>2</v>
      </c>
      <c r="U9297" s="1">
        <v>41366</v>
      </c>
      <c r="V9297" s="5">
        <f>Main[[#This Row],[Average_Cost_for_two]] * VLOOKUP(Main[[#This Row],[Currency]],'Currency'!A:B,2,FALSE)</f>
        <v>36</v>
      </c>
      <c r="W9297" s="5" t="str">
        <f>IF(Main[[#This Row],[Avg_Cost_USD]]&lt;10,"Low",
IF(Main[[#This Row],[Avg_Cost_USD]]&lt;=30,"Medium","High"))</f>
        <v>High</v>
      </c>
    </row>
    <row r="9298" spans="1:23" x14ac:dyDescent="0.3">
      <c r="A9298">
        <v>18372578</v>
      </c>
      <c r="B9298" t="s">
        <v>10165</v>
      </c>
      <c r="C9298">
        <v>1</v>
      </c>
      <c r="D9298" t="s">
        <v>54</v>
      </c>
      <c r="E9298" t="s">
        <v>502</v>
      </c>
      <c r="F9298">
        <v>77.217073099999993</v>
      </c>
      <c r="G9298">
        <v>28.621275600000001</v>
      </c>
      <c r="H9298" t="s">
        <v>378</v>
      </c>
      <c r="I9298" t="s">
        <v>19</v>
      </c>
      <c r="J9298" t="s">
        <v>57</v>
      </c>
      <c r="K9298" t="s">
        <v>57</v>
      </c>
      <c r="L9298" t="s">
        <v>57</v>
      </c>
      <c r="M9298" t="s">
        <v>57</v>
      </c>
      <c r="N9298">
        <v>4</v>
      </c>
      <c r="O9298">
        <v>16</v>
      </c>
      <c r="P9298">
        <v>3000</v>
      </c>
      <c r="Q9298">
        <v>2.7</v>
      </c>
      <c r="R9298">
        <v>2015</v>
      </c>
      <c r="S9298">
        <v>3</v>
      </c>
      <c r="T9298">
        <v>27</v>
      </c>
      <c r="U9298" s="1">
        <v>42090</v>
      </c>
      <c r="V9298" s="5">
        <f>Main[[#This Row],[Average_Cost_for_two]] * VLOOKUP(Main[[#This Row],[Currency]],'Currency'!A:B,2,FALSE)</f>
        <v>36</v>
      </c>
      <c r="W9298" s="5" t="str">
        <f>IF(Main[[#This Row],[Avg_Cost_USD]]&lt;10,"Low",
IF(Main[[#This Row],[Avg_Cost_USD]]&lt;=30,"Medium","High"))</f>
        <v>High</v>
      </c>
    </row>
    <row r="9299" spans="1:23" x14ac:dyDescent="0.3">
      <c r="A9299">
        <v>3239</v>
      </c>
      <c r="B9299" t="s">
        <v>10166</v>
      </c>
      <c r="C9299">
        <v>1</v>
      </c>
      <c r="D9299" t="s">
        <v>54</v>
      </c>
      <c r="E9299" t="s">
        <v>9137</v>
      </c>
      <c r="F9299">
        <v>77.229433700000001</v>
      </c>
      <c r="G9299">
        <v>28.601219199999999</v>
      </c>
      <c r="H9299" t="s">
        <v>10167</v>
      </c>
      <c r="I9299" t="s">
        <v>19</v>
      </c>
      <c r="J9299" t="s">
        <v>61</v>
      </c>
      <c r="K9299" t="s">
        <v>57</v>
      </c>
      <c r="L9299" t="s">
        <v>57</v>
      </c>
      <c r="M9299" t="s">
        <v>57</v>
      </c>
      <c r="N9299">
        <v>4</v>
      </c>
      <c r="O9299">
        <v>50</v>
      </c>
      <c r="P9299">
        <v>3000</v>
      </c>
      <c r="Q9299">
        <v>3.3</v>
      </c>
      <c r="R9299">
        <v>2010</v>
      </c>
      <c r="S9299">
        <v>2</v>
      </c>
      <c r="T9299">
        <v>12</v>
      </c>
      <c r="U9299" s="1">
        <v>40221</v>
      </c>
      <c r="V9299" s="5">
        <f>Main[[#This Row],[Average_Cost_for_two]] * VLOOKUP(Main[[#This Row],[Currency]],'Currency'!A:B,2,FALSE)</f>
        <v>36</v>
      </c>
      <c r="W9299" s="5" t="str">
        <f>IF(Main[[#This Row],[Avg_Cost_USD]]&lt;10,"Low",
IF(Main[[#This Row],[Avg_Cost_USD]]&lt;=30,"Medium","High"))</f>
        <v>High</v>
      </c>
    </row>
    <row r="9300" spans="1:23" x14ac:dyDescent="0.3">
      <c r="A9300">
        <v>2729</v>
      </c>
      <c r="B9300" t="s">
        <v>10168</v>
      </c>
      <c r="C9300">
        <v>1</v>
      </c>
      <c r="D9300" t="s">
        <v>54</v>
      </c>
      <c r="E9300" t="s">
        <v>1035</v>
      </c>
      <c r="F9300">
        <v>77.218187</v>
      </c>
      <c r="G9300">
        <v>28.625444999999999</v>
      </c>
      <c r="H9300" t="s">
        <v>378</v>
      </c>
      <c r="I9300" t="s">
        <v>19</v>
      </c>
      <c r="J9300" t="s">
        <v>61</v>
      </c>
      <c r="K9300" t="s">
        <v>57</v>
      </c>
      <c r="L9300" t="s">
        <v>57</v>
      </c>
      <c r="M9300" t="s">
        <v>57</v>
      </c>
      <c r="N9300">
        <v>4</v>
      </c>
      <c r="O9300">
        <v>25</v>
      </c>
      <c r="P9300">
        <v>3000</v>
      </c>
      <c r="Q9300">
        <v>3.3</v>
      </c>
      <c r="R9300">
        <v>2018</v>
      </c>
      <c r="S9300">
        <v>2</v>
      </c>
      <c r="T9300">
        <v>13</v>
      </c>
      <c r="U9300" s="1">
        <v>43144</v>
      </c>
      <c r="V9300" s="5">
        <f>Main[[#This Row],[Average_Cost_for_two]] * VLOOKUP(Main[[#This Row],[Currency]],'Currency'!A:B,2,FALSE)</f>
        <v>36</v>
      </c>
      <c r="W9300" s="5" t="str">
        <f>IF(Main[[#This Row],[Avg_Cost_USD]]&lt;10,"Low",
IF(Main[[#This Row],[Avg_Cost_USD]]&lt;=30,"Medium","High"))</f>
        <v>High</v>
      </c>
    </row>
    <row r="9301" spans="1:23" x14ac:dyDescent="0.3">
      <c r="A9301">
        <v>4889</v>
      </c>
      <c r="B9301" t="s">
        <v>10169</v>
      </c>
      <c r="C9301">
        <v>1</v>
      </c>
      <c r="D9301" t="s">
        <v>54</v>
      </c>
      <c r="E9301" t="s">
        <v>460</v>
      </c>
      <c r="F9301">
        <v>77.217297700000003</v>
      </c>
      <c r="G9301">
        <v>28.5280393</v>
      </c>
      <c r="H9301" t="s">
        <v>1934</v>
      </c>
      <c r="I9301" t="s">
        <v>19</v>
      </c>
      <c r="J9301" t="s">
        <v>61</v>
      </c>
      <c r="K9301" t="s">
        <v>57</v>
      </c>
      <c r="L9301" t="s">
        <v>57</v>
      </c>
      <c r="M9301" t="s">
        <v>57</v>
      </c>
      <c r="N9301">
        <v>4</v>
      </c>
      <c r="O9301">
        <v>184</v>
      </c>
      <c r="P9301">
        <v>3000</v>
      </c>
      <c r="Q9301">
        <v>3.6</v>
      </c>
      <c r="R9301">
        <v>2010</v>
      </c>
      <c r="S9301">
        <v>1</v>
      </c>
      <c r="T9301">
        <v>12</v>
      </c>
      <c r="U9301" s="1">
        <v>40190</v>
      </c>
      <c r="V9301" s="5">
        <f>Main[[#This Row],[Average_Cost_for_two]] * VLOOKUP(Main[[#This Row],[Currency]],'Currency'!A:B,2,FALSE)</f>
        <v>36</v>
      </c>
      <c r="W9301" s="5" t="str">
        <f>IF(Main[[#This Row],[Avg_Cost_USD]]&lt;10,"Low",
IF(Main[[#This Row],[Avg_Cost_USD]]&lt;=30,"Medium","High"))</f>
        <v>High</v>
      </c>
    </row>
    <row r="9302" spans="1:23" x14ac:dyDescent="0.3">
      <c r="A9302">
        <v>3547</v>
      </c>
      <c r="B9302" t="s">
        <v>10170</v>
      </c>
      <c r="C9302">
        <v>1</v>
      </c>
      <c r="D9302" t="s">
        <v>54</v>
      </c>
      <c r="E9302" t="s">
        <v>2483</v>
      </c>
      <c r="F9302">
        <v>77.119797000000005</v>
      </c>
      <c r="G9302">
        <v>28.543907000000001</v>
      </c>
      <c r="H9302" t="s">
        <v>287</v>
      </c>
      <c r="I9302" t="s">
        <v>19</v>
      </c>
      <c r="J9302" t="s">
        <v>61</v>
      </c>
      <c r="K9302" t="s">
        <v>57</v>
      </c>
      <c r="L9302" t="s">
        <v>57</v>
      </c>
      <c r="M9302" t="s">
        <v>57</v>
      </c>
      <c r="N9302">
        <v>4</v>
      </c>
      <c r="O9302">
        <v>532</v>
      </c>
      <c r="P9302">
        <v>3000</v>
      </c>
      <c r="Q9302">
        <v>4.2</v>
      </c>
      <c r="R9302">
        <v>2012</v>
      </c>
      <c r="S9302">
        <v>12</v>
      </c>
      <c r="T9302">
        <v>3</v>
      </c>
      <c r="U9302" s="1">
        <v>41246</v>
      </c>
      <c r="V9302" s="5">
        <f>Main[[#This Row],[Average_Cost_for_two]] * VLOOKUP(Main[[#This Row],[Currency]],'Currency'!A:B,2,FALSE)</f>
        <v>36</v>
      </c>
      <c r="W9302" s="5" t="str">
        <f>IF(Main[[#This Row],[Avg_Cost_USD]]&lt;10,"Low",
IF(Main[[#This Row],[Avg_Cost_USD]]&lt;=30,"Medium","High"))</f>
        <v>High</v>
      </c>
    </row>
    <row r="9303" spans="1:23" x14ac:dyDescent="0.3">
      <c r="A9303">
        <v>18264992</v>
      </c>
      <c r="B9303" t="s">
        <v>10171</v>
      </c>
      <c r="C9303">
        <v>1</v>
      </c>
      <c r="D9303" t="s">
        <v>54</v>
      </c>
      <c r="E9303" t="s">
        <v>211</v>
      </c>
      <c r="F9303">
        <v>77.232207799999998</v>
      </c>
      <c r="G9303">
        <v>28.653316</v>
      </c>
      <c r="H9303" t="s">
        <v>10172</v>
      </c>
      <c r="I9303" t="s">
        <v>19</v>
      </c>
      <c r="J9303" t="s">
        <v>57</v>
      </c>
      <c r="K9303" t="s">
        <v>57</v>
      </c>
      <c r="L9303" t="s">
        <v>57</v>
      </c>
      <c r="M9303" t="s">
        <v>57</v>
      </c>
      <c r="N9303">
        <v>4</v>
      </c>
      <c r="O9303">
        <v>305</v>
      </c>
      <c r="P9303">
        <v>3000</v>
      </c>
      <c r="Q9303">
        <v>4.4000000000000004</v>
      </c>
      <c r="R9303">
        <v>2014</v>
      </c>
      <c r="S9303">
        <v>11</v>
      </c>
      <c r="T9303">
        <v>9</v>
      </c>
      <c r="U9303" s="1">
        <v>41952</v>
      </c>
      <c r="V9303" s="5">
        <f>Main[[#This Row],[Average_Cost_for_two]] * VLOOKUP(Main[[#This Row],[Currency]],'Currency'!A:B,2,FALSE)</f>
        <v>36</v>
      </c>
      <c r="W9303" s="5" t="str">
        <f>IF(Main[[#This Row],[Avg_Cost_USD]]&lt;10,"Low",
IF(Main[[#This Row],[Avg_Cost_USD]]&lt;=30,"Medium","High"))</f>
        <v>High</v>
      </c>
    </row>
    <row r="9304" spans="1:23" x14ac:dyDescent="0.3">
      <c r="A9304">
        <v>307361</v>
      </c>
      <c r="B9304" t="s">
        <v>10173</v>
      </c>
      <c r="C9304">
        <v>1</v>
      </c>
      <c r="D9304" t="s">
        <v>54</v>
      </c>
      <c r="E9304" t="s">
        <v>7166</v>
      </c>
      <c r="F9304">
        <v>77.297574299999994</v>
      </c>
      <c r="G9304">
        <v>28.590346</v>
      </c>
      <c r="H9304" t="s">
        <v>1821</v>
      </c>
      <c r="I9304" t="s">
        <v>19</v>
      </c>
      <c r="J9304" t="s">
        <v>61</v>
      </c>
      <c r="K9304" t="s">
        <v>57</v>
      </c>
      <c r="L9304" t="s">
        <v>57</v>
      </c>
      <c r="M9304" t="s">
        <v>57</v>
      </c>
      <c r="N9304">
        <v>4</v>
      </c>
      <c r="O9304">
        <v>115</v>
      </c>
      <c r="P9304">
        <v>3000</v>
      </c>
      <c r="Q9304">
        <v>3.5</v>
      </c>
      <c r="R9304">
        <v>2011</v>
      </c>
      <c r="S9304">
        <v>11</v>
      </c>
      <c r="T9304">
        <v>16</v>
      </c>
      <c r="U9304" s="1">
        <v>40863</v>
      </c>
      <c r="V9304" s="5">
        <f>Main[[#This Row],[Average_Cost_for_two]] * VLOOKUP(Main[[#This Row],[Currency]],'Currency'!A:B,2,FALSE)</f>
        <v>36</v>
      </c>
      <c r="W9304" s="5" t="str">
        <f>IF(Main[[#This Row],[Avg_Cost_USD]]&lt;10,"Low",
IF(Main[[#This Row],[Avg_Cost_USD]]&lt;=30,"Medium","High"))</f>
        <v>High</v>
      </c>
    </row>
    <row r="9305" spans="1:23" x14ac:dyDescent="0.3">
      <c r="A9305">
        <v>18382353</v>
      </c>
      <c r="B9305" t="s">
        <v>10174</v>
      </c>
      <c r="C9305">
        <v>1</v>
      </c>
      <c r="D9305" t="s">
        <v>54</v>
      </c>
      <c r="E9305" t="s">
        <v>2544</v>
      </c>
      <c r="F9305">
        <v>77.120532999999995</v>
      </c>
      <c r="G9305">
        <v>28.550802000000001</v>
      </c>
      <c r="H9305" t="s">
        <v>10175</v>
      </c>
      <c r="I9305" t="s">
        <v>19</v>
      </c>
      <c r="J9305" t="s">
        <v>61</v>
      </c>
      <c r="K9305" t="s">
        <v>57</v>
      </c>
      <c r="L9305" t="s">
        <v>57</v>
      </c>
      <c r="M9305" t="s">
        <v>57</v>
      </c>
      <c r="N9305">
        <v>4</v>
      </c>
      <c r="O9305">
        <v>30</v>
      </c>
      <c r="P9305">
        <v>3000</v>
      </c>
      <c r="Q9305">
        <v>3.6</v>
      </c>
      <c r="R9305">
        <v>2016</v>
      </c>
      <c r="S9305">
        <v>11</v>
      </c>
      <c r="T9305">
        <v>16</v>
      </c>
      <c r="U9305" s="1">
        <v>42690</v>
      </c>
      <c r="V9305" s="5">
        <f>Main[[#This Row],[Average_Cost_for_two]] * VLOOKUP(Main[[#This Row],[Currency]],'Currency'!A:B,2,FALSE)</f>
        <v>36</v>
      </c>
      <c r="W9305" s="5" t="str">
        <f>IF(Main[[#This Row],[Avg_Cost_USD]]&lt;10,"Low",
IF(Main[[#This Row],[Avg_Cost_USD]]&lt;=30,"Medium","High"))</f>
        <v>High</v>
      </c>
    </row>
    <row r="9306" spans="1:23" x14ac:dyDescent="0.3">
      <c r="A9306">
        <v>2741</v>
      </c>
      <c r="B9306" t="s">
        <v>10176</v>
      </c>
      <c r="C9306">
        <v>1</v>
      </c>
      <c r="D9306" t="s">
        <v>54</v>
      </c>
      <c r="E9306" t="s">
        <v>10148</v>
      </c>
      <c r="F9306">
        <v>77.215384900000004</v>
      </c>
      <c r="G9306">
        <v>28.527002</v>
      </c>
      <c r="H9306" t="s">
        <v>2266</v>
      </c>
      <c r="I9306" t="s">
        <v>19</v>
      </c>
      <c r="J9306" t="s">
        <v>61</v>
      </c>
      <c r="K9306" t="s">
        <v>57</v>
      </c>
      <c r="L9306" t="s">
        <v>57</v>
      </c>
      <c r="M9306" t="s">
        <v>57</v>
      </c>
      <c r="N9306">
        <v>4</v>
      </c>
      <c r="O9306">
        <v>327</v>
      </c>
      <c r="P9306">
        <v>3000</v>
      </c>
      <c r="Q9306">
        <v>4.2</v>
      </c>
      <c r="R9306">
        <v>2016</v>
      </c>
      <c r="S9306">
        <v>11</v>
      </c>
      <c r="T9306">
        <v>27</v>
      </c>
      <c r="U9306" s="1">
        <v>42701</v>
      </c>
      <c r="V9306" s="5">
        <f>Main[[#This Row],[Average_Cost_for_two]] * VLOOKUP(Main[[#This Row],[Currency]],'Currency'!A:B,2,FALSE)</f>
        <v>36</v>
      </c>
      <c r="W9306" s="5" t="str">
        <f>IF(Main[[#This Row],[Avg_Cost_USD]]&lt;10,"Low",
IF(Main[[#This Row],[Avg_Cost_USD]]&lt;=30,"Medium","High"))</f>
        <v>High</v>
      </c>
    </row>
    <row r="9307" spans="1:23" x14ac:dyDescent="0.3">
      <c r="A9307">
        <v>6600</v>
      </c>
      <c r="B9307" t="s">
        <v>10177</v>
      </c>
      <c r="C9307">
        <v>1</v>
      </c>
      <c r="D9307" t="s">
        <v>54</v>
      </c>
      <c r="E9307" t="s">
        <v>6199</v>
      </c>
      <c r="F9307">
        <v>77.218465399999999</v>
      </c>
      <c r="G9307">
        <v>28.6188547</v>
      </c>
      <c r="H9307" t="s">
        <v>378</v>
      </c>
      <c r="I9307" t="s">
        <v>19</v>
      </c>
      <c r="J9307" t="s">
        <v>61</v>
      </c>
      <c r="K9307" t="s">
        <v>57</v>
      </c>
      <c r="L9307" t="s">
        <v>57</v>
      </c>
      <c r="M9307" t="s">
        <v>57</v>
      </c>
      <c r="N9307">
        <v>4</v>
      </c>
      <c r="O9307">
        <v>39</v>
      </c>
      <c r="P9307">
        <v>3000</v>
      </c>
      <c r="Q9307">
        <v>3.5</v>
      </c>
      <c r="R9307">
        <v>2018</v>
      </c>
      <c r="S9307">
        <v>10</v>
      </c>
      <c r="T9307">
        <v>2</v>
      </c>
      <c r="U9307" s="1">
        <v>43375</v>
      </c>
      <c r="V9307" s="5">
        <f>Main[[#This Row],[Average_Cost_for_two]] * VLOOKUP(Main[[#This Row],[Currency]],'Currency'!A:B,2,FALSE)</f>
        <v>36</v>
      </c>
      <c r="W9307" s="5" t="str">
        <f>IF(Main[[#This Row],[Avg_Cost_USD]]&lt;10,"Low",
IF(Main[[#This Row],[Avg_Cost_USD]]&lt;=30,"Medium","High"))</f>
        <v>High</v>
      </c>
    </row>
    <row r="9308" spans="1:23" x14ac:dyDescent="0.3">
      <c r="A9308">
        <v>4235</v>
      </c>
      <c r="B9308" t="s">
        <v>10178</v>
      </c>
      <c r="C9308">
        <v>1</v>
      </c>
      <c r="D9308" t="s">
        <v>54</v>
      </c>
      <c r="E9308" t="s">
        <v>3379</v>
      </c>
      <c r="F9308">
        <v>77.164437620000001</v>
      </c>
      <c r="G9308">
        <v>28.556503469999999</v>
      </c>
      <c r="H9308" t="s">
        <v>56</v>
      </c>
      <c r="I9308" t="s">
        <v>19</v>
      </c>
      <c r="J9308" t="s">
        <v>61</v>
      </c>
      <c r="K9308" t="s">
        <v>57</v>
      </c>
      <c r="L9308" t="s">
        <v>57</v>
      </c>
      <c r="M9308" t="s">
        <v>57</v>
      </c>
      <c r="N9308">
        <v>4</v>
      </c>
      <c r="O9308">
        <v>24</v>
      </c>
      <c r="P9308">
        <v>3000</v>
      </c>
      <c r="Q9308">
        <v>3.2</v>
      </c>
      <c r="R9308">
        <v>2018</v>
      </c>
      <c r="S9308">
        <v>6</v>
      </c>
      <c r="T9308">
        <v>5</v>
      </c>
      <c r="U9308" s="1">
        <v>43256</v>
      </c>
      <c r="V9308" s="5">
        <f>Main[[#This Row],[Average_Cost_for_two]] * VLOOKUP(Main[[#This Row],[Currency]],'Currency'!A:B,2,FALSE)</f>
        <v>36</v>
      </c>
      <c r="W9308" s="5" t="str">
        <f>IF(Main[[#This Row],[Avg_Cost_USD]]&lt;10,"Low",
IF(Main[[#This Row],[Avg_Cost_USD]]&lt;=30,"Medium","High"))</f>
        <v>High</v>
      </c>
    </row>
    <row r="9309" spans="1:23" x14ac:dyDescent="0.3">
      <c r="A9309">
        <v>310700</v>
      </c>
      <c r="B9309" t="s">
        <v>10179</v>
      </c>
      <c r="C9309">
        <v>1</v>
      </c>
      <c r="D9309" t="s">
        <v>5718</v>
      </c>
      <c r="E9309" t="s">
        <v>10180</v>
      </c>
      <c r="F9309">
        <v>77.142750599999999</v>
      </c>
      <c r="G9309">
        <v>28.239366799999999</v>
      </c>
      <c r="H9309" t="s">
        <v>335</v>
      </c>
      <c r="I9309" t="s">
        <v>19</v>
      </c>
      <c r="J9309" t="s">
        <v>61</v>
      </c>
      <c r="K9309" t="s">
        <v>57</v>
      </c>
      <c r="L9309" t="s">
        <v>57</v>
      </c>
      <c r="M9309" t="s">
        <v>57</v>
      </c>
      <c r="N9309">
        <v>4</v>
      </c>
      <c r="O9309">
        <v>22</v>
      </c>
      <c r="P9309">
        <v>3000</v>
      </c>
      <c r="Q9309">
        <v>3.4</v>
      </c>
      <c r="R9309">
        <v>2010</v>
      </c>
      <c r="S9309">
        <v>9</v>
      </c>
      <c r="T9309">
        <v>21</v>
      </c>
      <c r="U9309" s="1">
        <v>40442</v>
      </c>
      <c r="V9309" s="5">
        <f>Main[[#This Row],[Average_Cost_for_two]] * VLOOKUP(Main[[#This Row],[Currency]],'Currency'!A:B,2,FALSE)</f>
        <v>36</v>
      </c>
      <c r="W9309" s="5" t="str">
        <f>IF(Main[[#This Row],[Avg_Cost_USD]]&lt;10,"Low",
IF(Main[[#This Row],[Avg_Cost_USD]]&lt;=30,"Medium","High"))</f>
        <v>High</v>
      </c>
    </row>
    <row r="9310" spans="1:23" x14ac:dyDescent="0.3">
      <c r="A9310">
        <v>18361778</v>
      </c>
      <c r="B9310" t="s">
        <v>10181</v>
      </c>
      <c r="C9310">
        <v>1</v>
      </c>
      <c r="D9310" t="s">
        <v>5718</v>
      </c>
      <c r="E9310" t="s">
        <v>6342</v>
      </c>
      <c r="F9310">
        <v>77.052623600000004</v>
      </c>
      <c r="G9310">
        <v>28.4616176</v>
      </c>
      <c r="H9310" t="s">
        <v>8358</v>
      </c>
      <c r="I9310" t="s">
        <v>19</v>
      </c>
      <c r="J9310" t="s">
        <v>61</v>
      </c>
      <c r="K9310" t="s">
        <v>57</v>
      </c>
      <c r="L9310" t="s">
        <v>57</v>
      </c>
      <c r="M9310" t="s">
        <v>57</v>
      </c>
      <c r="N9310">
        <v>4</v>
      </c>
      <c r="O9310">
        <v>77</v>
      </c>
      <c r="P9310">
        <v>3000</v>
      </c>
      <c r="Q9310">
        <v>4.2</v>
      </c>
      <c r="R9310">
        <v>2013</v>
      </c>
      <c r="S9310">
        <v>8</v>
      </c>
      <c r="T9310">
        <v>11</v>
      </c>
      <c r="U9310" s="1">
        <v>41497</v>
      </c>
      <c r="V9310" s="5">
        <f>Main[[#This Row],[Average_Cost_for_two]] * VLOOKUP(Main[[#This Row],[Currency]],'Currency'!A:B,2,FALSE)</f>
        <v>36</v>
      </c>
      <c r="W9310" s="5" t="str">
        <f>IF(Main[[#This Row],[Avg_Cost_USD]]&lt;10,"Low",
IF(Main[[#This Row],[Avg_Cost_USD]]&lt;=30,"Medium","High"))</f>
        <v>High</v>
      </c>
    </row>
    <row r="9311" spans="1:23" x14ac:dyDescent="0.3">
      <c r="A9311">
        <v>2710</v>
      </c>
      <c r="B9311" t="s">
        <v>10182</v>
      </c>
      <c r="C9311">
        <v>1</v>
      </c>
      <c r="D9311" t="s">
        <v>5718</v>
      </c>
      <c r="E9311" t="s">
        <v>8395</v>
      </c>
      <c r="F9311">
        <v>77.086799499999998</v>
      </c>
      <c r="G9311">
        <v>28.502286900000001</v>
      </c>
      <c r="H9311" t="s">
        <v>308</v>
      </c>
      <c r="I9311" t="s">
        <v>19</v>
      </c>
      <c r="J9311" t="s">
        <v>57</v>
      </c>
      <c r="K9311" t="s">
        <v>57</v>
      </c>
      <c r="L9311" t="s">
        <v>57</v>
      </c>
      <c r="M9311" t="s">
        <v>57</v>
      </c>
      <c r="N9311">
        <v>4</v>
      </c>
      <c r="O9311">
        <v>27</v>
      </c>
      <c r="P9311">
        <v>3000</v>
      </c>
      <c r="Q9311">
        <v>3.5</v>
      </c>
      <c r="R9311">
        <v>2016</v>
      </c>
      <c r="S9311">
        <v>7</v>
      </c>
      <c r="T9311">
        <v>25</v>
      </c>
      <c r="U9311" s="1">
        <v>42576</v>
      </c>
      <c r="V9311" s="5">
        <f>Main[[#This Row],[Average_Cost_for_two]] * VLOOKUP(Main[[#This Row],[Currency]],'Currency'!A:B,2,FALSE)</f>
        <v>36</v>
      </c>
      <c r="W9311" s="5" t="str">
        <f>IF(Main[[#This Row],[Avg_Cost_USD]]&lt;10,"Low",
IF(Main[[#This Row],[Avg_Cost_USD]]&lt;=30,"Medium","High"))</f>
        <v>High</v>
      </c>
    </row>
    <row r="9312" spans="1:23" x14ac:dyDescent="0.3">
      <c r="A9312">
        <v>5046</v>
      </c>
      <c r="B9312" t="s">
        <v>10183</v>
      </c>
      <c r="C9312">
        <v>1</v>
      </c>
      <c r="D9312" t="s">
        <v>5718</v>
      </c>
      <c r="E9312" t="s">
        <v>10184</v>
      </c>
      <c r="F9312">
        <v>77.070432199999999</v>
      </c>
      <c r="G9312">
        <v>28.476779000000001</v>
      </c>
      <c r="H9312" t="s">
        <v>7967</v>
      </c>
      <c r="I9312" t="s">
        <v>19</v>
      </c>
      <c r="J9312" t="s">
        <v>61</v>
      </c>
      <c r="K9312" t="s">
        <v>57</v>
      </c>
      <c r="L9312" t="s">
        <v>57</v>
      </c>
      <c r="M9312" t="s">
        <v>57</v>
      </c>
      <c r="N9312">
        <v>4</v>
      </c>
      <c r="O9312">
        <v>394</v>
      </c>
      <c r="P9312">
        <v>3000</v>
      </c>
      <c r="Q9312">
        <v>3.9</v>
      </c>
      <c r="R9312">
        <v>2016</v>
      </c>
      <c r="S9312">
        <v>2</v>
      </c>
      <c r="T9312">
        <v>23</v>
      </c>
      <c r="U9312" s="1">
        <v>42423</v>
      </c>
      <c r="V9312" s="5">
        <f>Main[[#This Row],[Average_Cost_for_two]] * VLOOKUP(Main[[#This Row],[Currency]],'Currency'!A:B,2,FALSE)</f>
        <v>36</v>
      </c>
      <c r="W9312" s="5" t="str">
        <f>IF(Main[[#This Row],[Avg_Cost_USD]]&lt;10,"Low",
IF(Main[[#This Row],[Avg_Cost_USD]]&lt;=30,"Medium","High"))</f>
        <v>High</v>
      </c>
    </row>
    <row r="9313" spans="1:23" x14ac:dyDescent="0.3">
      <c r="A9313">
        <v>7516</v>
      </c>
      <c r="B9313" t="s">
        <v>10185</v>
      </c>
      <c r="C9313">
        <v>1</v>
      </c>
      <c r="D9313" t="s">
        <v>5718</v>
      </c>
      <c r="E9313" t="s">
        <v>8228</v>
      </c>
      <c r="F9313">
        <v>77.104692999999997</v>
      </c>
      <c r="G9313">
        <v>28.4221468</v>
      </c>
      <c r="H9313" t="s">
        <v>7455</v>
      </c>
      <c r="I9313" t="s">
        <v>19</v>
      </c>
      <c r="J9313" t="s">
        <v>61</v>
      </c>
      <c r="K9313" t="s">
        <v>57</v>
      </c>
      <c r="L9313" t="s">
        <v>57</v>
      </c>
      <c r="M9313" t="s">
        <v>57</v>
      </c>
      <c r="N9313">
        <v>4</v>
      </c>
      <c r="O9313">
        <v>58</v>
      </c>
      <c r="P9313">
        <v>3000</v>
      </c>
      <c r="Q9313">
        <v>3.6</v>
      </c>
      <c r="R9313">
        <v>2012</v>
      </c>
      <c r="S9313">
        <v>12</v>
      </c>
      <c r="T9313">
        <v>14</v>
      </c>
      <c r="U9313" s="1">
        <v>41257</v>
      </c>
      <c r="V9313" s="5">
        <f>Main[[#This Row],[Average_Cost_for_two]] * VLOOKUP(Main[[#This Row],[Currency]],'Currency'!A:B,2,FALSE)</f>
        <v>36</v>
      </c>
      <c r="W9313" s="5" t="str">
        <f>IF(Main[[#This Row],[Avg_Cost_USD]]&lt;10,"Low",
IF(Main[[#This Row],[Avg_Cost_USD]]&lt;=30,"Medium","High"))</f>
        <v>High</v>
      </c>
    </row>
    <row r="9314" spans="1:23" x14ac:dyDescent="0.3">
      <c r="A9314">
        <v>5042</v>
      </c>
      <c r="B9314" t="s">
        <v>10186</v>
      </c>
      <c r="C9314">
        <v>1</v>
      </c>
      <c r="D9314" t="s">
        <v>5718</v>
      </c>
      <c r="E9314" t="s">
        <v>10184</v>
      </c>
      <c r="F9314">
        <v>77.070432199999999</v>
      </c>
      <c r="G9314">
        <v>28.476779000000001</v>
      </c>
      <c r="H9314" t="s">
        <v>5783</v>
      </c>
      <c r="I9314" t="s">
        <v>19</v>
      </c>
      <c r="J9314" t="s">
        <v>61</v>
      </c>
      <c r="K9314" t="s">
        <v>57</v>
      </c>
      <c r="L9314" t="s">
        <v>57</v>
      </c>
      <c r="M9314" t="s">
        <v>57</v>
      </c>
      <c r="N9314">
        <v>4</v>
      </c>
      <c r="O9314">
        <v>272</v>
      </c>
      <c r="P9314">
        <v>3000</v>
      </c>
      <c r="Q9314">
        <v>3.9</v>
      </c>
      <c r="R9314">
        <v>2018</v>
      </c>
      <c r="S9314">
        <v>12</v>
      </c>
      <c r="T9314">
        <v>24</v>
      </c>
      <c r="U9314" s="1">
        <v>43458</v>
      </c>
      <c r="V9314" s="5">
        <f>Main[[#This Row],[Average_Cost_for_two]] * VLOOKUP(Main[[#This Row],[Currency]],'Currency'!A:B,2,FALSE)</f>
        <v>36</v>
      </c>
      <c r="W9314" s="5" t="str">
        <f>IF(Main[[#This Row],[Avg_Cost_USD]]&lt;10,"Low",
IF(Main[[#This Row],[Avg_Cost_USD]]&lt;=30,"Medium","High"))</f>
        <v>High</v>
      </c>
    </row>
    <row r="9315" spans="1:23" x14ac:dyDescent="0.3">
      <c r="A9315">
        <v>5044</v>
      </c>
      <c r="B9315" t="s">
        <v>10187</v>
      </c>
      <c r="C9315">
        <v>1</v>
      </c>
      <c r="D9315" t="s">
        <v>5718</v>
      </c>
      <c r="E9315" t="s">
        <v>10184</v>
      </c>
      <c r="F9315">
        <v>77.070387299999993</v>
      </c>
      <c r="G9315">
        <v>28.476729800000001</v>
      </c>
      <c r="H9315" t="s">
        <v>357</v>
      </c>
      <c r="I9315" t="s">
        <v>19</v>
      </c>
      <c r="J9315" t="s">
        <v>61</v>
      </c>
      <c r="K9315" t="s">
        <v>57</v>
      </c>
      <c r="L9315" t="s">
        <v>57</v>
      </c>
      <c r="M9315" t="s">
        <v>57</v>
      </c>
      <c r="N9315">
        <v>4</v>
      </c>
      <c r="O9315">
        <v>390</v>
      </c>
      <c r="P9315">
        <v>3000</v>
      </c>
      <c r="Q9315">
        <v>3.8</v>
      </c>
      <c r="R9315">
        <v>2018</v>
      </c>
      <c r="S9315">
        <v>12</v>
      </c>
      <c r="T9315">
        <v>13</v>
      </c>
      <c r="U9315" s="1">
        <v>43447</v>
      </c>
      <c r="V9315" s="5">
        <f>Main[[#This Row],[Average_Cost_for_two]] * VLOOKUP(Main[[#This Row],[Currency]],'Currency'!A:B,2,FALSE)</f>
        <v>36</v>
      </c>
      <c r="W9315" s="5" t="str">
        <f>IF(Main[[#This Row],[Avg_Cost_USD]]&lt;10,"Low",
IF(Main[[#This Row],[Avg_Cost_USD]]&lt;=30,"Medium","High"))</f>
        <v>High</v>
      </c>
    </row>
    <row r="9316" spans="1:23" x14ac:dyDescent="0.3">
      <c r="A9316">
        <v>310699</v>
      </c>
      <c r="B9316" t="s">
        <v>10188</v>
      </c>
      <c r="C9316">
        <v>1</v>
      </c>
      <c r="D9316" t="s">
        <v>5718</v>
      </c>
      <c r="E9316" t="s">
        <v>10180</v>
      </c>
      <c r="F9316">
        <v>77.142750599999999</v>
      </c>
      <c r="G9316">
        <v>28.239366799999999</v>
      </c>
      <c r="H9316" t="s">
        <v>1267</v>
      </c>
      <c r="I9316" t="s">
        <v>19</v>
      </c>
      <c r="J9316" t="s">
        <v>57</v>
      </c>
      <c r="K9316" t="s">
        <v>57</v>
      </c>
      <c r="L9316" t="s">
        <v>57</v>
      </c>
      <c r="M9316" t="s">
        <v>57</v>
      </c>
      <c r="N9316">
        <v>4</v>
      </c>
      <c r="O9316">
        <v>45</v>
      </c>
      <c r="P9316">
        <v>3000</v>
      </c>
      <c r="Q9316">
        <v>3.7</v>
      </c>
      <c r="R9316">
        <v>2013</v>
      </c>
      <c r="S9316">
        <v>12</v>
      </c>
      <c r="T9316">
        <v>14</v>
      </c>
      <c r="U9316" s="1">
        <v>41622</v>
      </c>
      <c r="V9316" s="5">
        <f>Main[[#This Row],[Average_Cost_for_two]] * VLOOKUP(Main[[#This Row],[Currency]],'Currency'!A:B,2,FALSE)</f>
        <v>36</v>
      </c>
      <c r="W9316" s="5" t="str">
        <f>IF(Main[[#This Row],[Avg_Cost_USD]]&lt;10,"Low",
IF(Main[[#This Row],[Avg_Cost_USD]]&lt;=30,"Medium","High"))</f>
        <v>High</v>
      </c>
    </row>
    <row r="9317" spans="1:23" x14ac:dyDescent="0.3">
      <c r="A9317">
        <v>5720</v>
      </c>
      <c r="B9317" t="s">
        <v>10189</v>
      </c>
      <c r="C9317">
        <v>1</v>
      </c>
      <c r="D9317" t="s">
        <v>5718</v>
      </c>
      <c r="E9317" t="s">
        <v>6261</v>
      </c>
      <c r="F9317">
        <v>77.075648400000006</v>
      </c>
      <c r="G9317">
        <v>28.459261099999999</v>
      </c>
      <c r="H9317" t="s">
        <v>10190</v>
      </c>
      <c r="I9317" t="s">
        <v>19</v>
      </c>
      <c r="J9317" t="s">
        <v>61</v>
      </c>
      <c r="K9317" t="s">
        <v>57</v>
      </c>
      <c r="L9317" t="s">
        <v>57</v>
      </c>
      <c r="M9317" t="s">
        <v>57</v>
      </c>
      <c r="N9317">
        <v>4</v>
      </c>
      <c r="O9317">
        <v>20</v>
      </c>
      <c r="P9317">
        <v>3000</v>
      </c>
      <c r="Q9317">
        <v>3.4</v>
      </c>
      <c r="R9317">
        <v>2010</v>
      </c>
      <c r="S9317">
        <v>11</v>
      </c>
      <c r="T9317">
        <v>4</v>
      </c>
      <c r="U9317" s="1">
        <v>40486</v>
      </c>
      <c r="V9317" s="5">
        <f>Main[[#This Row],[Average_Cost_for_two]] * VLOOKUP(Main[[#This Row],[Currency]],'Currency'!A:B,2,FALSE)</f>
        <v>36</v>
      </c>
      <c r="W9317" s="5" t="str">
        <f>IF(Main[[#This Row],[Avg_Cost_USD]]&lt;10,"Low",
IF(Main[[#This Row],[Avg_Cost_USD]]&lt;=30,"Medium","High"))</f>
        <v>High</v>
      </c>
    </row>
    <row r="9318" spans="1:23" x14ac:dyDescent="0.3">
      <c r="A9318">
        <v>5717</v>
      </c>
      <c r="B9318" t="s">
        <v>10191</v>
      </c>
      <c r="C9318">
        <v>1</v>
      </c>
      <c r="D9318" t="s">
        <v>5718</v>
      </c>
      <c r="E9318" t="s">
        <v>10192</v>
      </c>
      <c r="F9318">
        <v>77.086799499999998</v>
      </c>
      <c r="G9318">
        <v>28.502286900000001</v>
      </c>
      <c r="H9318" t="s">
        <v>378</v>
      </c>
      <c r="I9318" t="s">
        <v>19</v>
      </c>
      <c r="J9318" t="s">
        <v>57</v>
      </c>
      <c r="K9318" t="s">
        <v>57</v>
      </c>
      <c r="L9318" t="s">
        <v>57</v>
      </c>
      <c r="M9318" t="s">
        <v>57</v>
      </c>
      <c r="N9318">
        <v>4</v>
      </c>
      <c r="O9318">
        <v>17</v>
      </c>
      <c r="P9318">
        <v>3000</v>
      </c>
      <c r="Q9318">
        <v>3.2</v>
      </c>
      <c r="R9318">
        <v>2013</v>
      </c>
      <c r="S9318">
        <v>11</v>
      </c>
      <c r="T9318">
        <v>24</v>
      </c>
      <c r="U9318" s="1">
        <v>41602</v>
      </c>
      <c r="V9318" s="5">
        <f>Main[[#This Row],[Average_Cost_for_two]] * VLOOKUP(Main[[#This Row],[Currency]],'Currency'!A:B,2,FALSE)</f>
        <v>36</v>
      </c>
      <c r="W9318" s="5" t="str">
        <f>IF(Main[[#This Row],[Avg_Cost_USD]]&lt;10,"Low",
IF(Main[[#This Row],[Avg_Cost_USD]]&lt;=30,"Medium","High"))</f>
        <v>High</v>
      </c>
    </row>
    <row r="9319" spans="1:23" x14ac:dyDescent="0.3">
      <c r="A9319">
        <v>7573</v>
      </c>
      <c r="B9319" t="s">
        <v>10193</v>
      </c>
      <c r="C9319">
        <v>1</v>
      </c>
      <c r="D9319" t="s">
        <v>5718</v>
      </c>
      <c r="E9319" t="s">
        <v>6261</v>
      </c>
      <c r="F9319">
        <v>77.075721999999999</v>
      </c>
      <c r="G9319">
        <v>28.4592314</v>
      </c>
      <c r="H9319" t="s">
        <v>287</v>
      </c>
      <c r="I9319" t="s">
        <v>19</v>
      </c>
      <c r="J9319" t="s">
        <v>61</v>
      </c>
      <c r="K9319" t="s">
        <v>57</v>
      </c>
      <c r="L9319" t="s">
        <v>57</v>
      </c>
      <c r="M9319" t="s">
        <v>57</v>
      </c>
      <c r="N9319">
        <v>4</v>
      </c>
      <c r="O9319">
        <v>340</v>
      </c>
      <c r="P9319">
        <v>3000</v>
      </c>
      <c r="Q9319">
        <v>3.7</v>
      </c>
      <c r="R9319">
        <v>2010</v>
      </c>
      <c r="S9319">
        <v>10</v>
      </c>
      <c r="T9319">
        <v>10</v>
      </c>
      <c r="U9319" s="1">
        <v>40461</v>
      </c>
      <c r="V9319" s="5">
        <f>Main[[#This Row],[Average_Cost_for_two]] * VLOOKUP(Main[[#This Row],[Currency]],'Currency'!A:B,2,FALSE)</f>
        <v>36</v>
      </c>
      <c r="W9319" s="5" t="str">
        <f>IF(Main[[#This Row],[Avg_Cost_USD]]&lt;10,"Low",
IF(Main[[#This Row],[Avg_Cost_USD]]&lt;=30,"Medium","High"))</f>
        <v>High</v>
      </c>
    </row>
    <row r="9320" spans="1:23" x14ac:dyDescent="0.3">
      <c r="A9320">
        <v>2300187</v>
      </c>
      <c r="B9320" t="s">
        <v>10194</v>
      </c>
      <c r="C9320">
        <v>1</v>
      </c>
      <c r="D9320" t="s">
        <v>5558</v>
      </c>
      <c r="E9320" t="s">
        <v>10195</v>
      </c>
      <c r="F9320">
        <v>80.348100000000002</v>
      </c>
      <c r="G9320">
        <v>26.474133330000001</v>
      </c>
      <c r="H9320" t="s">
        <v>289</v>
      </c>
      <c r="I9320" t="s">
        <v>19</v>
      </c>
      <c r="J9320" t="s">
        <v>57</v>
      </c>
      <c r="K9320" t="s">
        <v>57</v>
      </c>
      <c r="L9320" t="s">
        <v>57</v>
      </c>
      <c r="M9320" t="s">
        <v>57</v>
      </c>
      <c r="N9320">
        <v>4</v>
      </c>
      <c r="O9320">
        <v>113</v>
      </c>
      <c r="P9320">
        <v>3000</v>
      </c>
      <c r="Q9320">
        <v>3.9</v>
      </c>
      <c r="R9320">
        <v>2013</v>
      </c>
      <c r="S9320">
        <v>6</v>
      </c>
      <c r="T9320">
        <v>18</v>
      </c>
      <c r="U9320" s="1">
        <v>41443</v>
      </c>
      <c r="V9320" s="5">
        <f>Main[[#This Row],[Average_Cost_for_two]] * VLOOKUP(Main[[#This Row],[Currency]],'Currency'!A:B,2,FALSE)</f>
        <v>36</v>
      </c>
      <c r="W9320" s="5" t="str">
        <f>IF(Main[[#This Row],[Avg_Cost_USD]]&lt;10,"Low",
IF(Main[[#This Row],[Avg_Cost_USD]]&lt;=30,"Medium","High"))</f>
        <v>High</v>
      </c>
    </row>
    <row r="9321" spans="1:23" x14ac:dyDescent="0.3">
      <c r="A9321">
        <v>6315438</v>
      </c>
      <c r="B9321" t="s">
        <v>10196</v>
      </c>
      <c r="C9321">
        <v>162</v>
      </c>
      <c r="D9321" t="s">
        <v>5902</v>
      </c>
      <c r="E9321" t="s">
        <v>6118</v>
      </c>
      <c r="F9321">
        <v>121.053725</v>
      </c>
      <c r="G9321">
        <v>14.545858000000001</v>
      </c>
      <c r="H9321" t="s">
        <v>10197</v>
      </c>
      <c r="I9321" t="s">
        <v>28</v>
      </c>
      <c r="J9321" t="s">
        <v>61</v>
      </c>
      <c r="K9321" t="s">
        <v>57</v>
      </c>
      <c r="L9321" t="s">
        <v>57</v>
      </c>
      <c r="M9321" t="s">
        <v>57</v>
      </c>
      <c r="N9321">
        <v>4</v>
      </c>
      <c r="O9321">
        <v>535</v>
      </c>
      <c r="P9321">
        <v>3000</v>
      </c>
      <c r="Q9321">
        <v>4.7</v>
      </c>
      <c r="R9321">
        <v>2014</v>
      </c>
      <c r="S9321">
        <v>11</v>
      </c>
      <c r="T9321">
        <v>16</v>
      </c>
      <c r="U9321" s="1">
        <v>41959</v>
      </c>
      <c r="V9321" s="5">
        <f>Main[[#This Row],[Average_Cost_for_two]] * VLOOKUP(Main[[#This Row],[Currency]],'Currency'!A:B,2,FALSE)</f>
        <v>219</v>
      </c>
      <c r="W9321" s="5" t="str">
        <f>IF(Main[[#This Row],[Avg_Cost_USD]]&lt;10,"Low",
IF(Main[[#This Row],[Avg_Cost_USD]]&lt;=30,"Medium","High"))</f>
        <v>High</v>
      </c>
    </row>
    <row r="9322" spans="1:23" x14ac:dyDescent="0.3">
      <c r="A9322">
        <v>4840</v>
      </c>
      <c r="B9322" t="s">
        <v>10198</v>
      </c>
      <c r="C9322">
        <v>1</v>
      </c>
      <c r="D9322" t="s">
        <v>54</v>
      </c>
      <c r="E9322" t="s">
        <v>9981</v>
      </c>
      <c r="F9322">
        <v>77.152460000000005</v>
      </c>
      <c r="G9322">
        <v>28.538993000000001</v>
      </c>
      <c r="H9322" t="s">
        <v>2203</v>
      </c>
      <c r="I9322" t="s">
        <v>19</v>
      </c>
      <c r="J9322" t="s">
        <v>61</v>
      </c>
      <c r="K9322" t="s">
        <v>57</v>
      </c>
      <c r="L9322" t="s">
        <v>57</v>
      </c>
      <c r="M9322" t="s">
        <v>57</v>
      </c>
      <c r="N9322">
        <v>4</v>
      </c>
      <c r="O9322">
        <v>97</v>
      </c>
      <c r="P9322">
        <v>3200</v>
      </c>
      <c r="Q9322">
        <v>3.6</v>
      </c>
      <c r="R9322">
        <v>2015</v>
      </c>
      <c r="S9322">
        <v>7</v>
      </c>
      <c r="T9322">
        <v>3</v>
      </c>
      <c r="U9322" s="1">
        <v>42188</v>
      </c>
      <c r="V9322" s="5">
        <f>Main[[#This Row],[Average_Cost_for_two]] * VLOOKUP(Main[[#This Row],[Currency]],'Currency'!A:B,2,FALSE)</f>
        <v>38.4</v>
      </c>
      <c r="W9322" s="5" t="str">
        <f>IF(Main[[#This Row],[Avg_Cost_USD]]&lt;10,"Low",
IF(Main[[#This Row],[Avg_Cost_USD]]&lt;=30,"Medium","High"))</f>
        <v>High</v>
      </c>
    </row>
    <row r="9323" spans="1:23" x14ac:dyDescent="0.3">
      <c r="A9323">
        <v>301422</v>
      </c>
      <c r="B9323" t="s">
        <v>10199</v>
      </c>
      <c r="C9323">
        <v>1</v>
      </c>
      <c r="D9323" t="s">
        <v>54</v>
      </c>
      <c r="E9323" t="s">
        <v>9137</v>
      </c>
      <c r="F9323">
        <v>77.229423499999996</v>
      </c>
      <c r="G9323">
        <v>28.601170700000001</v>
      </c>
      <c r="H9323" t="s">
        <v>335</v>
      </c>
      <c r="I9323" t="s">
        <v>19</v>
      </c>
      <c r="J9323" t="s">
        <v>61</v>
      </c>
      <c r="K9323" t="s">
        <v>57</v>
      </c>
      <c r="L9323" t="s">
        <v>57</v>
      </c>
      <c r="M9323" t="s">
        <v>57</v>
      </c>
      <c r="N9323">
        <v>4</v>
      </c>
      <c r="O9323">
        <v>147</v>
      </c>
      <c r="P9323">
        <v>3200</v>
      </c>
      <c r="Q9323">
        <v>3.7</v>
      </c>
      <c r="R9323">
        <v>2017</v>
      </c>
      <c r="S9323">
        <v>6</v>
      </c>
      <c r="T9323">
        <v>7</v>
      </c>
      <c r="U9323" s="1">
        <v>42893</v>
      </c>
      <c r="V9323" s="5">
        <f>Main[[#This Row],[Average_Cost_for_two]] * VLOOKUP(Main[[#This Row],[Currency]],'Currency'!A:B,2,FALSE)</f>
        <v>38.4</v>
      </c>
      <c r="W9323" s="5" t="str">
        <f>IF(Main[[#This Row],[Avg_Cost_USD]]&lt;10,"Low",
IF(Main[[#This Row],[Avg_Cost_USD]]&lt;=30,"Medium","High"))</f>
        <v>High</v>
      </c>
    </row>
    <row r="9324" spans="1:23" x14ac:dyDescent="0.3">
      <c r="A9324">
        <v>4374</v>
      </c>
      <c r="B9324" t="s">
        <v>10200</v>
      </c>
      <c r="C9324">
        <v>1</v>
      </c>
      <c r="D9324" t="s">
        <v>54</v>
      </c>
      <c r="E9324" t="s">
        <v>6214</v>
      </c>
      <c r="F9324">
        <v>77.225802900000005</v>
      </c>
      <c r="G9324">
        <v>28.6737511</v>
      </c>
      <c r="H9324" t="s">
        <v>2043</v>
      </c>
      <c r="I9324" t="s">
        <v>19</v>
      </c>
      <c r="J9324" t="s">
        <v>61</v>
      </c>
      <c r="K9324" t="s">
        <v>57</v>
      </c>
      <c r="L9324" t="s">
        <v>57</v>
      </c>
      <c r="M9324" t="s">
        <v>57</v>
      </c>
      <c r="N9324">
        <v>4</v>
      </c>
      <c r="O9324">
        <v>39</v>
      </c>
      <c r="P9324">
        <v>3200</v>
      </c>
      <c r="Q9324">
        <v>3.4</v>
      </c>
      <c r="R9324">
        <v>2015</v>
      </c>
      <c r="S9324">
        <v>2</v>
      </c>
      <c r="T9324">
        <v>9</v>
      </c>
      <c r="U9324" s="1">
        <v>42044</v>
      </c>
      <c r="V9324" s="5">
        <f>Main[[#This Row],[Average_Cost_for_two]] * VLOOKUP(Main[[#This Row],[Currency]],'Currency'!A:B,2,FALSE)</f>
        <v>38.4</v>
      </c>
      <c r="W9324" s="5" t="str">
        <f>IF(Main[[#This Row],[Avg_Cost_USD]]&lt;10,"Low",
IF(Main[[#This Row],[Avg_Cost_USD]]&lt;=30,"Medium","High"))</f>
        <v>High</v>
      </c>
    </row>
    <row r="9325" spans="1:23" x14ac:dyDescent="0.3">
      <c r="A9325">
        <v>8241</v>
      </c>
      <c r="B9325" t="s">
        <v>10201</v>
      </c>
      <c r="C9325">
        <v>1</v>
      </c>
      <c r="D9325" t="s">
        <v>5718</v>
      </c>
      <c r="E9325" t="s">
        <v>5841</v>
      </c>
      <c r="F9325">
        <v>77.099298300000001</v>
      </c>
      <c r="G9325">
        <v>28.448173000000001</v>
      </c>
      <c r="H9325" t="s">
        <v>10202</v>
      </c>
      <c r="I9325" t="s">
        <v>19</v>
      </c>
      <c r="J9325" t="s">
        <v>61</v>
      </c>
      <c r="K9325" t="s">
        <v>57</v>
      </c>
      <c r="L9325" t="s">
        <v>57</v>
      </c>
      <c r="M9325" t="s">
        <v>57</v>
      </c>
      <c r="N9325">
        <v>4</v>
      </c>
      <c r="O9325">
        <v>1193</v>
      </c>
      <c r="P9325">
        <v>3200</v>
      </c>
      <c r="Q9325">
        <v>4.2</v>
      </c>
      <c r="R9325">
        <v>2017</v>
      </c>
      <c r="S9325">
        <v>8</v>
      </c>
      <c r="T9325">
        <v>27</v>
      </c>
      <c r="U9325" s="1">
        <v>42974</v>
      </c>
      <c r="V9325" s="5">
        <f>Main[[#This Row],[Average_Cost_for_two]] * VLOOKUP(Main[[#This Row],[Currency]],'Currency'!A:B,2,FALSE)</f>
        <v>38.4</v>
      </c>
      <c r="W9325" s="5" t="str">
        <f>IF(Main[[#This Row],[Avg_Cost_USD]]&lt;10,"Low",
IF(Main[[#This Row],[Avg_Cost_USD]]&lt;=30,"Medium","High"))</f>
        <v>High</v>
      </c>
    </row>
    <row r="9326" spans="1:23" x14ac:dyDescent="0.3">
      <c r="A9326">
        <v>3924</v>
      </c>
      <c r="B9326" t="s">
        <v>10203</v>
      </c>
      <c r="C9326">
        <v>1</v>
      </c>
      <c r="D9326" t="s">
        <v>6827</v>
      </c>
      <c r="E9326" t="s">
        <v>10204</v>
      </c>
      <c r="F9326">
        <v>77.322189730000005</v>
      </c>
      <c r="G9326">
        <v>28.568597929999999</v>
      </c>
      <c r="H9326" t="s">
        <v>10205</v>
      </c>
      <c r="I9326" t="s">
        <v>19</v>
      </c>
      <c r="J9326" t="s">
        <v>61</v>
      </c>
      <c r="K9326" t="s">
        <v>57</v>
      </c>
      <c r="L9326" t="s">
        <v>57</v>
      </c>
      <c r="M9326" t="s">
        <v>57</v>
      </c>
      <c r="N9326">
        <v>4</v>
      </c>
      <c r="O9326">
        <v>218</v>
      </c>
      <c r="P9326">
        <v>3200</v>
      </c>
      <c r="Q9326">
        <v>3.5</v>
      </c>
      <c r="R9326">
        <v>2011</v>
      </c>
      <c r="S9326">
        <v>10</v>
      </c>
      <c r="T9326">
        <v>19</v>
      </c>
      <c r="U9326" s="1">
        <v>40835</v>
      </c>
      <c r="V9326" s="5">
        <f>Main[[#This Row],[Average_Cost_for_two]] * VLOOKUP(Main[[#This Row],[Currency]],'Currency'!A:B,2,FALSE)</f>
        <v>38.4</v>
      </c>
      <c r="W9326" s="5" t="str">
        <f>IF(Main[[#This Row],[Avg_Cost_USD]]&lt;10,"Low",
IF(Main[[#This Row],[Avg_Cost_USD]]&lt;=30,"Medium","High"))</f>
        <v>High</v>
      </c>
    </row>
    <row r="9327" spans="1:23" x14ac:dyDescent="0.3">
      <c r="A9327">
        <v>75989</v>
      </c>
      <c r="B9327" t="s">
        <v>10206</v>
      </c>
      <c r="C9327">
        <v>189</v>
      </c>
      <c r="D9327" t="s">
        <v>1458</v>
      </c>
      <c r="E9327" t="s">
        <v>10207</v>
      </c>
      <c r="F9327">
        <v>27.999096999999999</v>
      </c>
      <c r="G9327">
        <v>-25.761237999999999</v>
      </c>
      <c r="H9327" t="s">
        <v>1346</v>
      </c>
      <c r="I9327" t="s">
        <v>27</v>
      </c>
      <c r="J9327" t="s">
        <v>57</v>
      </c>
      <c r="K9327" t="s">
        <v>57</v>
      </c>
      <c r="L9327" t="s">
        <v>57</v>
      </c>
      <c r="M9327" t="s">
        <v>57</v>
      </c>
      <c r="N9327">
        <v>4</v>
      </c>
      <c r="O9327">
        <v>85</v>
      </c>
      <c r="P9327">
        <v>3210</v>
      </c>
      <c r="Q9327">
        <v>4.9000000000000004</v>
      </c>
      <c r="R9327">
        <v>2017</v>
      </c>
      <c r="S9327">
        <v>6</v>
      </c>
      <c r="T9327">
        <v>14</v>
      </c>
      <c r="U9327" s="1">
        <v>42900</v>
      </c>
      <c r="V9327" s="5">
        <f>Main[[#This Row],[Average_Cost_for_two]] * VLOOKUP(Main[[#This Row],[Currency]],'Currency'!A:B,2,FALSE)</f>
        <v>163.70999999999998</v>
      </c>
      <c r="W9327" s="5" t="str">
        <f>IF(Main[[#This Row],[Avg_Cost_USD]]&lt;10,"Low",
IF(Main[[#This Row],[Avg_Cost_USD]]&lt;=30,"Medium","High"))</f>
        <v>High</v>
      </c>
    </row>
    <row r="9328" spans="1:23" x14ac:dyDescent="0.3">
      <c r="A9328">
        <v>4283</v>
      </c>
      <c r="B9328" t="s">
        <v>10208</v>
      </c>
      <c r="C9328">
        <v>1</v>
      </c>
      <c r="D9328" t="s">
        <v>54</v>
      </c>
      <c r="E9328" t="s">
        <v>10209</v>
      </c>
      <c r="F9328">
        <v>77.197071390000005</v>
      </c>
      <c r="G9328">
        <v>28.514237290000001</v>
      </c>
      <c r="H9328" t="s">
        <v>10210</v>
      </c>
      <c r="I9328" t="s">
        <v>19</v>
      </c>
      <c r="J9328" t="s">
        <v>61</v>
      </c>
      <c r="K9328" t="s">
        <v>57</v>
      </c>
      <c r="L9328" t="s">
        <v>57</v>
      </c>
      <c r="M9328" t="s">
        <v>57</v>
      </c>
      <c r="N9328">
        <v>4</v>
      </c>
      <c r="O9328">
        <v>1561</v>
      </c>
      <c r="P9328">
        <v>3300</v>
      </c>
      <c r="Q9328">
        <v>4.2</v>
      </c>
      <c r="R9328">
        <v>2011</v>
      </c>
      <c r="S9328">
        <v>1</v>
      </c>
      <c r="T9328">
        <v>22</v>
      </c>
      <c r="U9328" s="1">
        <v>40565</v>
      </c>
      <c r="V9328" s="5">
        <f>Main[[#This Row],[Average_Cost_for_two]] * VLOOKUP(Main[[#This Row],[Currency]],'Currency'!A:B,2,FALSE)</f>
        <v>39.6</v>
      </c>
      <c r="W9328" s="5" t="str">
        <f>IF(Main[[#This Row],[Avg_Cost_USD]]&lt;10,"Low",
IF(Main[[#This Row],[Avg_Cost_USD]]&lt;=30,"Medium","High"))</f>
        <v>High</v>
      </c>
    </row>
    <row r="9329" spans="1:23" x14ac:dyDescent="0.3">
      <c r="A9329">
        <v>18422475</v>
      </c>
      <c r="B9329" t="s">
        <v>10211</v>
      </c>
      <c r="C9329">
        <v>1</v>
      </c>
      <c r="D9329" t="s">
        <v>5718</v>
      </c>
      <c r="E9329" t="s">
        <v>5792</v>
      </c>
      <c r="F9329">
        <v>77.064243000000005</v>
      </c>
      <c r="G9329">
        <v>28.4640533</v>
      </c>
      <c r="H9329" t="s">
        <v>1203</v>
      </c>
      <c r="I9329" t="s">
        <v>19</v>
      </c>
      <c r="J9329" t="s">
        <v>57</v>
      </c>
      <c r="K9329" t="s">
        <v>57</v>
      </c>
      <c r="L9329" t="s">
        <v>57</v>
      </c>
      <c r="M9329" t="s">
        <v>57</v>
      </c>
      <c r="N9329">
        <v>4</v>
      </c>
      <c r="O9329">
        <v>56</v>
      </c>
      <c r="P9329">
        <v>3300</v>
      </c>
      <c r="Q9329">
        <v>4.3</v>
      </c>
      <c r="R9329">
        <v>2013</v>
      </c>
      <c r="S9329">
        <v>7</v>
      </c>
      <c r="T9329">
        <v>28</v>
      </c>
      <c r="U9329" s="1">
        <v>41483</v>
      </c>
      <c r="V9329" s="5">
        <f>Main[[#This Row],[Average_Cost_for_two]] * VLOOKUP(Main[[#This Row],[Currency]],'Currency'!A:B,2,FALSE)</f>
        <v>39.6</v>
      </c>
      <c r="W9329" s="5" t="str">
        <f>IF(Main[[#This Row],[Avg_Cost_USD]]&lt;10,"Low",
IF(Main[[#This Row],[Avg_Cost_USD]]&lt;=30,"Medium","High"))</f>
        <v>High</v>
      </c>
    </row>
    <row r="9330" spans="1:23" x14ac:dyDescent="0.3">
      <c r="A9330">
        <v>304239</v>
      </c>
      <c r="B9330" t="s">
        <v>10212</v>
      </c>
      <c r="C9330">
        <v>1</v>
      </c>
      <c r="D9330" t="s">
        <v>54</v>
      </c>
      <c r="E9330" t="s">
        <v>1744</v>
      </c>
      <c r="F9330">
        <v>77.251157000000006</v>
      </c>
      <c r="G9330">
        <v>28.551251199999999</v>
      </c>
      <c r="H9330" t="s">
        <v>10210</v>
      </c>
      <c r="I9330" t="s">
        <v>19</v>
      </c>
      <c r="J9330" t="s">
        <v>61</v>
      </c>
      <c r="K9330" t="s">
        <v>57</v>
      </c>
      <c r="L9330" t="s">
        <v>57</v>
      </c>
      <c r="M9330" t="s">
        <v>57</v>
      </c>
      <c r="N9330">
        <v>4</v>
      </c>
      <c r="O9330">
        <v>752</v>
      </c>
      <c r="P9330">
        <v>3500</v>
      </c>
      <c r="Q9330">
        <v>4</v>
      </c>
      <c r="R9330">
        <v>2018</v>
      </c>
      <c r="S9330">
        <v>8</v>
      </c>
      <c r="T9330">
        <v>24</v>
      </c>
      <c r="U9330" s="1">
        <v>43336</v>
      </c>
      <c r="V9330" s="5">
        <f>Main[[#This Row],[Average_Cost_for_two]] * VLOOKUP(Main[[#This Row],[Currency]],'Currency'!A:B,2,FALSE)</f>
        <v>42</v>
      </c>
      <c r="W9330" s="5" t="str">
        <f>IF(Main[[#This Row],[Avg_Cost_USD]]&lt;10,"Low",
IF(Main[[#This Row],[Avg_Cost_USD]]&lt;=30,"Medium","High"))</f>
        <v>High</v>
      </c>
    </row>
    <row r="9331" spans="1:23" x14ac:dyDescent="0.3">
      <c r="A9331">
        <v>18261157</v>
      </c>
      <c r="B9331" t="s">
        <v>10213</v>
      </c>
      <c r="C9331">
        <v>1</v>
      </c>
      <c r="D9331" t="s">
        <v>54</v>
      </c>
      <c r="E9331" t="s">
        <v>6289</v>
      </c>
      <c r="F9331">
        <v>77.217836599999998</v>
      </c>
      <c r="G9331">
        <v>28.620766</v>
      </c>
      <c r="H9331" t="s">
        <v>10214</v>
      </c>
      <c r="I9331" t="s">
        <v>19</v>
      </c>
      <c r="J9331" t="s">
        <v>61</v>
      </c>
      <c r="K9331" t="s">
        <v>57</v>
      </c>
      <c r="L9331" t="s">
        <v>57</v>
      </c>
      <c r="M9331" t="s">
        <v>57</v>
      </c>
      <c r="N9331">
        <v>4</v>
      </c>
      <c r="O9331">
        <v>27</v>
      </c>
      <c r="P9331">
        <v>3500</v>
      </c>
      <c r="Q9331">
        <v>3.4</v>
      </c>
      <c r="R9331">
        <v>2016</v>
      </c>
      <c r="S9331">
        <v>7</v>
      </c>
      <c r="T9331">
        <v>27</v>
      </c>
      <c r="U9331" s="1">
        <v>42578</v>
      </c>
      <c r="V9331" s="5">
        <f>Main[[#This Row],[Average_Cost_for_two]] * VLOOKUP(Main[[#This Row],[Currency]],'Currency'!A:B,2,FALSE)</f>
        <v>42</v>
      </c>
      <c r="W9331" s="5" t="str">
        <f>IF(Main[[#This Row],[Avg_Cost_USD]]&lt;10,"Low",
IF(Main[[#This Row],[Avg_Cost_USD]]&lt;=30,"Medium","High"))</f>
        <v>High</v>
      </c>
    </row>
    <row r="9332" spans="1:23" x14ac:dyDescent="0.3">
      <c r="A9332">
        <v>4911</v>
      </c>
      <c r="B9332" t="s">
        <v>10215</v>
      </c>
      <c r="C9332">
        <v>1</v>
      </c>
      <c r="D9332" t="s">
        <v>54</v>
      </c>
      <c r="E9332" t="s">
        <v>7234</v>
      </c>
      <c r="F9332">
        <v>77.188564799999995</v>
      </c>
      <c r="G9332">
        <v>28.580216499999999</v>
      </c>
      <c r="H9332" t="s">
        <v>1899</v>
      </c>
      <c r="I9332" t="s">
        <v>19</v>
      </c>
      <c r="J9332" t="s">
        <v>57</v>
      </c>
      <c r="K9332" t="s">
        <v>57</v>
      </c>
      <c r="L9332" t="s">
        <v>57</v>
      </c>
      <c r="M9332" t="s">
        <v>57</v>
      </c>
      <c r="N9332">
        <v>4</v>
      </c>
      <c r="O9332">
        <v>59</v>
      </c>
      <c r="P9332">
        <v>3500</v>
      </c>
      <c r="Q9332">
        <v>3.7</v>
      </c>
      <c r="R9332">
        <v>2017</v>
      </c>
      <c r="S9332">
        <v>3</v>
      </c>
      <c r="T9332">
        <v>4</v>
      </c>
      <c r="U9332" s="1">
        <v>42798</v>
      </c>
      <c r="V9332" s="5">
        <f>Main[[#This Row],[Average_Cost_for_two]] * VLOOKUP(Main[[#This Row],[Currency]],'Currency'!A:B,2,FALSE)</f>
        <v>42</v>
      </c>
      <c r="W9332" s="5" t="str">
        <f>IF(Main[[#This Row],[Avg_Cost_USD]]&lt;10,"Low",
IF(Main[[#This Row],[Avg_Cost_USD]]&lt;=30,"Medium","High"))</f>
        <v>High</v>
      </c>
    </row>
    <row r="9333" spans="1:23" x14ac:dyDescent="0.3">
      <c r="A9333">
        <v>300696</v>
      </c>
      <c r="B9333" t="s">
        <v>10216</v>
      </c>
      <c r="C9333">
        <v>1</v>
      </c>
      <c r="D9333" t="s">
        <v>54</v>
      </c>
      <c r="E9333" t="s">
        <v>9979</v>
      </c>
      <c r="F9333">
        <v>77.303177779999999</v>
      </c>
      <c r="G9333">
        <v>28.661133329999998</v>
      </c>
      <c r="H9333" t="s">
        <v>1004</v>
      </c>
      <c r="I9333" t="s">
        <v>19</v>
      </c>
      <c r="J9333" t="s">
        <v>61</v>
      </c>
      <c r="K9333" t="s">
        <v>57</v>
      </c>
      <c r="L9333" t="s">
        <v>57</v>
      </c>
      <c r="M9333" t="s">
        <v>57</v>
      </c>
      <c r="N9333">
        <v>4</v>
      </c>
      <c r="O9333">
        <v>42</v>
      </c>
      <c r="P9333">
        <v>3500</v>
      </c>
      <c r="Q9333">
        <v>3.6</v>
      </c>
      <c r="R9333">
        <v>2014</v>
      </c>
      <c r="S9333">
        <v>2</v>
      </c>
      <c r="T9333">
        <v>27</v>
      </c>
      <c r="U9333" s="1">
        <v>41697</v>
      </c>
      <c r="V9333" s="5">
        <f>Main[[#This Row],[Average_Cost_for_two]] * VLOOKUP(Main[[#This Row],[Currency]],'Currency'!A:B,2,FALSE)</f>
        <v>42</v>
      </c>
      <c r="W9333" s="5" t="str">
        <f>IF(Main[[#This Row],[Avg_Cost_USD]]&lt;10,"Low",
IF(Main[[#This Row],[Avg_Cost_USD]]&lt;=30,"Medium","High"))</f>
        <v>High</v>
      </c>
    </row>
    <row r="9334" spans="1:23" x14ac:dyDescent="0.3">
      <c r="A9334">
        <v>2770</v>
      </c>
      <c r="B9334" t="s">
        <v>10217</v>
      </c>
      <c r="C9334">
        <v>1</v>
      </c>
      <c r="D9334" t="s">
        <v>54</v>
      </c>
      <c r="E9334" t="s">
        <v>10151</v>
      </c>
      <c r="F9334">
        <v>77.217367330000002</v>
      </c>
      <c r="G9334">
        <v>28.620987209999999</v>
      </c>
      <c r="H9334" t="s">
        <v>10218</v>
      </c>
      <c r="I9334" t="s">
        <v>19</v>
      </c>
      <c r="J9334" t="s">
        <v>61</v>
      </c>
      <c r="K9334" t="s">
        <v>57</v>
      </c>
      <c r="L9334" t="s">
        <v>57</v>
      </c>
      <c r="M9334" t="s">
        <v>57</v>
      </c>
      <c r="N9334">
        <v>4</v>
      </c>
      <c r="O9334">
        <v>169</v>
      </c>
      <c r="P9334">
        <v>3500</v>
      </c>
      <c r="Q9334">
        <v>3.3</v>
      </c>
      <c r="R9334">
        <v>2014</v>
      </c>
      <c r="S9334">
        <v>12</v>
      </c>
      <c r="T9334">
        <v>16</v>
      </c>
      <c r="U9334" s="1">
        <v>41989</v>
      </c>
      <c r="V9334" s="5">
        <f>Main[[#This Row],[Average_Cost_for_two]] * VLOOKUP(Main[[#This Row],[Currency]],'Currency'!A:B,2,FALSE)</f>
        <v>42</v>
      </c>
      <c r="W9334" s="5" t="str">
        <f>IF(Main[[#This Row],[Avg_Cost_USD]]&lt;10,"Low",
IF(Main[[#This Row],[Avg_Cost_USD]]&lt;=30,"Medium","High"))</f>
        <v>High</v>
      </c>
    </row>
    <row r="9335" spans="1:23" x14ac:dyDescent="0.3">
      <c r="A9335">
        <v>2745</v>
      </c>
      <c r="B9335" t="s">
        <v>10219</v>
      </c>
      <c r="C9335">
        <v>1</v>
      </c>
      <c r="D9335" t="s">
        <v>54</v>
      </c>
      <c r="E9335" t="s">
        <v>1823</v>
      </c>
      <c r="F9335">
        <v>77.173439099999996</v>
      </c>
      <c r="G9335">
        <v>28.598177799999998</v>
      </c>
      <c r="H9335" t="s">
        <v>8775</v>
      </c>
      <c r="I9335" t="s">
        <v>19</v>
      </c>
      <c r="J9335" t="s">
        <v>57</v>
      </c>
      <c r="K9335" t="s">
        <v>57</v>
      </c>
      <c r="L9335" t="s">
        <v>57</v>
      </c>
      <c r="M9335" t="s">
        <v>57</v>
      </c>
      <c r="N9335">
        <v>4</v>
      </c>
      <c r="O9335">
        <v>45</v>
      </c>
      <c r="P9335">
        <v>3500</v>
      </c>
      <c r="Q9335">
        <v>3.5</v>
      </c>
      <c r="R9335">
        <v>2010</v>
      </c>
      <c r="S9335">
        <v>11</v>
      </c>
      <c r="T9335">
        <v>27</v>
      </c>
      <c r="U9335" s="1">
        <v>40509</v>
      </c>
      <c r="V9335" s="5">
        <f>Main[[#This Row],[Average_Cost_for_two]] * VLOOKUP(Main[[#This Row],[Currency]],'Currency'!A:B,2,FALSE)</f>
        <v>42</v>
      </c>
      <c r="W9335" s="5" t="str">
        <f>IF(Main[[#This Row],[Avg_Cost_USD]]&lt;10,"Low",
IF(Main[[#This Row],[Avg_Cost_USD]]&lt;=30,"Medium","High"))</f>
        <v>High</v>
      </c>
    </row>
    <row r="9336" spans="1:23" x14ac:dyDescent="0.3">
      <c r="A9336">
        <v>4357</v>
      </c>
      <c r="B9336" t="s">
        <v>10220</v>
      </c>
      <c r="C9336">
        <v>1</v>
      </c>
      <c r="D9336" t="s">
        <v>54</v>
      </c>
      <c r="E9336" t="s">
        <v>2479</v>
      </c>
      <c r="F9336">
        <v>77.185331000000005</v>
      </c>
      <c r="G9336">
        <v>28.569040000000001</v>
      </c>
      <c r="H9336" t="s">
        <v>10221</v>
      </c>
      <c r="I9336" t="s">
        <v>19</v>
      </c>
      <c r="J9336" t="s">
        <v>61</v>
      </c>
      <c r="K9336" t="s">
        <v>57</v>
      </c>
      <c r="L9336" t="s">
        <v>57</v>
      </c>
      <c r="M9336" t="s">
        <v>57</v>
      </c>
      <c r="N9336">
        <v>4</v>
      </c>
      <c r="O9336">
        <v>261</v>
      </c>
      <c r="P9336">
        <v>3500</v>
      </c>
      <c r="Q9336">
        <v>3.6</v>
      </c>
      <c r="R9336">
        <v>2012</v>
      </c>
      <c r="S9336">
        <v>10</v>
      </c>
      <c r="T9336">
        <v>10</v>
      </c>
      <c r="U9336" s="1">
        <v>41192</v>
      </c>
      <c r="V9336" s="5">
        <f>Main[[#This Row],[Average_Cost_for_two]] * VLOOKUP(Main[[#This Row],[Currency]],'Currency'!A:B,2,FALSE)</f>
        <v>42</v>
      </c>
      <c r="W9336" s="5" t="str">
        <f>IF(Main[[#This Row],[Avg_Cost_USD]]&lt;10,"Low",
IF(Main[[#This Row],[Avg_Cost_USD]]&lt;=30,"Medium","High"))</f>
        <v>High</v>
      </c>
    </row>
    <row r="9337" spans="1:23" x14ac:dyDescent="0.3">
      <c r="A9337">
        <v>300695</v>
      </c>
      <c r="B9337" t="s">
        <v>10222</v>
      </c>
      <c r="C9337">
        <v>1</v>
      </c>
      <c r="D9337" t="s">
        <v>54</v>
      </c>
      <c r="E9337" t="s">
        <v>9979</v>
      </c>
      <c r="F9337">
        <v>77.303177779999999</v>
      </c>
      <c r="G9337">
        <v>28.661133329999998</v>
      </c>
      <c r="H9337" t="s">
        <v>56</v>
      </c>
      <c r="I9337" t="s">
        <v>19</v>
      </c>
      <c r="J9337" t="s">
        <v>61</v>
      </c>
      <c r="K9337" t="s">
        <v>57</v>
      </c>
      <c r="L9337" t="s">
        <v>57</v>
      </c>
      <c r="M9337" t="s">
        <v>57</v>
      </c>
      <c r="N9337">
        <v>4</v>
      </c>
      <c r="O9337">
        <v>184</v>
      </c>
      <c r="P9337">
        <v>3500</v>
      </c>
      <c r="Q9337">
        <v>4</v>
      </c>
      <c r="R9337">
        <v>2015</v>
      </c>
      <c r="S9337">
        <v>8</v>
      </c>
      <c r="T9337">
        <v>9</v>
      </c>
      <c r="U9337" s="1">
        <v>42225</v>
      </c>
      <c r="V9337" s="5">
        <f>Main[[#This Row],[Average_Cost_for_two]] * VLOOKUP(Main[[#This Row],[Currency]],'Currency'!A:B,2,FALSE)</f>
        <v>42</v>
      </c>
      <c r="W9337" s="5" t="str">
        <f>IF(Main[[#This Row],[Avg_Cost_USD]]&lt;10,"Low",
IF(Main[[#This Row],[Avg_Cost_USD]]&lt;=30,"Medium","High"))</f>
        <v>High</v>
      </c>
    </row>
    <row r="9338" spans="1:23" x14ac:dyDescent="0.3">
      <c r="A9338">
        <v>4503</v>
      </c>
      <c r="B9338" t="s">
        <v>10223</v>
      </c>
      <c r="C9338">
        <v>1</v>
      </c>
      <c r="D9338" t="s">
        <v>54</v>
      </c>
      <c r="E9338" t="s">
        <v>10158</v>
      </c>
      <c r="F9338">
        <v>77.1758533</v>
      </c>
      <c r="G9338">
        <v>28.642745300000001</v>
      </c>
      <c r="H9338" t="s">
        <v>56</v>
      </c>
      <c r="I9338" t="s">
        <v>19</v>
      </c>
      <c r="J9338" t="s">
        <v>61</v>
      </c>
      <c r="K9338" t="s">
        <v>57</v>
      </c>
      <c r="L9338" t="s">
        <v>57</v>
      </c>
      <c r="M9338" t="s">
        <v>57</v>
      </c>
      <c r="N9338">
        <v>4</v>
      </c>
      <c r="O9338">
        <v>120</v>
      </c>
      <c r="P9338">
        <v>3500</v>
      </c>
      <c r="Q9338">
        <v>3.4</v>
      </c>
      <c r="R9338">
        <v>2011</v>
      </c>
      <c r="S9338">
        <v>4</v>
      </c>
      <c r="T9338">
        <v>4</v>
      </c>
      <c r="U9338" s="1">
        <v>40637</v>
      </c>
      <c r="V9338" s="5">
        <f>Main[[#This Row],[Average_Cost_for_two]] * VLOOKUP(Main[[#This Row],[Currency]],'Currency'!A:B,2,FALSE)</f>
        <v>42</v>
      </c>
      <c r="W9338" s="5" t="str">
        <f>IF(Main[[#This Row],[Avg_Cost_USD]]&lt;10,"Low",
IF(Main[[#This Row],[Avg_Cost_USD]]&lt;=30,"Medium","High"))</f>
        <v>High</v>
      </c>
    </row>
    <row r="9339" spans="1:23" x14ac:dyDescent="0.3">
      <c r="A9339">
        <v>4358</v>
      </c>
      <c r="B9339" t="s">
        <v>10224</v>
      </c>
      <c r="C9339">
        <v>1</v>
      </c>
      <c r="D9339" t="s">
        <v>5718</v>
      </c>
      <c r="E9339" t="s">
        <v>10225</v>
      </c>
      <c r="F9339">
        <v>77.060089099999999</v>
      </c>
      <c r="G9339">
        <v>28.4684326</v>
      </c>
      <c r="H9339" t="s">
        <v>323</v>
      </c>
      <c r="I9339" t="s">
        <v>19</v>
      </c>
      <c r="J9339" t="s">
        <v>61</v>
      </c>
      <c r="K9339" t="s">
        <v>57</v>
      </c>
      <c r="L9339" t="s">
        <v>57</v>
      </c>
      <c r="M9339" t="s">
        <v>57</v>
      </c>
      <c r="N9339">
        <v>4</v>
      </c>
      <c r="O9339">
        <v>181</v>
      </c>
      <c r="P9339">
        <v>3500</v>
      </c>
      <c r="Q9339">
        <v>3.9</v>
      </c>
      <c r="R9339">
        <v>2017</v>
      </c>
      <c r="S9339">
        <v>8</v>
      </c>
      <c r="T9339">
        <v>3</v>
      </c>
      <c r="U9339" s="1">
        <v>42950</v>
      </c>
      <c r="V9339" s="5">
        <f>Main[[#This Row],[Average_Cost_for_two]] * VLOOKUP(Main[[#This Row],[Currency]],'Currency'!A:B,2,FALSE)</f>
        <v>42</v>
      </c>
      <c r="W9339" s="5" t="str">
        <f>IF(Main[[#This Row],[Avg_Cost_USD]]&lt;10,"Low",
IF(Main[[#This Row],[Avg_Cost_USD]]&lt;=30,"Medium","High"))</f>
        <v>High</v>
      </c>
    </row>
    <row r="9340" spans="1:23" x14ac:dyDescent="0.3">
      <c r="A9340">
        <v>301559</v>
      </c>
      <c r="B9340" t="s">
        <v>10226</v>
      </c>
      <c r="C9340">
        <v>1</v>
      </c>
      <c r="D9340" t="s">
        <v>5718</v>
      </c>
      <c r="E9340" t="s">
        <v>10227</v>
      </c>
      <c r="F9340">
        <v>77.070095300000006</v>
      </c>
      <c r="G9340">
        <v>28.4562499</v>
      </c>
      <c r="H9340" t="s">
        <v>10228</v>
      </c>
      <c r="I9340" t="s">
        <v>19</v>
      </c>
      <c r="J9340" t="s">
        <v>61</v>
      </c>
      <c r="K9340" t="s">
        <v>57</v>
      </c>
      <c r="L9340" t="s">
        <v>57</v>
      </c>
      <c r="M9340" t="s">
        <v>57</v>
      </c>
      <c r="N9340">
        <v>4</v>
      </c>
      <c r="O9340">
        <v>305</v>
      </c>
      <c r="P9340">
        <v>3500</v>
      </c>
      <c r="Q9340">
        <v>3.8</v>
      </c>
      <c r="R9340">
        <v>2012</v>
      </c>
      <c r="S9340">
        <v>1</v>
      </c>
      <c r="T9340">
        <v>24</v>
      </c>
      <c r="U9340" s="1">
        <v>40932</v>
      </c>
      <c r="V9340" s="5">
        <f>Main[[#This Row],[Average_Cost_for_two]] * VLOOKUP(Main[[#This Row],[Currency]],'Currency'!A:B,2,FALSE)</f>
        <v>42</v>
      </c>
      <c r="W9340" s="5" t="str">
        <f>IF(Main[[#This Row],[Avg_Cost_USD]]&lt;10,"Low",
IF(Main[[#This Row],[Avg_Cost_USD]]&lt;=30,"Medium","High"))</f>
        <v>High</v>
      </c>
    </row>
    <row r="9341" spans="1:23" x14ac:dyDescent="0.3">
      <c r="A9341">
        <v>8351</v>
      </c>
      <c r="B9341" t="s">
        <v>10229</v>
      </c>
      <c r="C9341">
        <v>1</v>
      </c>
      <c r="D9341" t="s">
        <v>6827</v>
      </c>
      <c r="E9341" t="s">
        <v>7300</v>
      </c>
      <c r="F9341">
        <v>77.518139399999995</v>
      </c>
      <c r="G9341">
        <v>28.469702099999999</v>
      </c>
      <c r="H9341" t="s">
        <v>56</v>
      </c>
      <c r="I9341" t="s">
        <v>19</v>
      </c>
      <c r="J9341" t="s">
        <v>61</v>
      </c>
      <c r="K9341" t="s">
        <v>57</v>
      </c>
      <c r="L9341" t="s">
        <v>57</v>
      </c>
      <c r="M9341" t="s">
        <v>57</v>
      </c>
      <c r="N9341">
        <v>4</v>
      </c>
      <c r="O9341">
        <v>79</v>
      </c>
      <c r="P9341">
        <v>3500</v>
      </c>
      <c r="Q9341">
        <v>3.5</v>
      </c>
      <c r="R9341">
        <v>2015</v>
      </c>
      <c r="S9341">
        <v>2</v>
      </c>
      <c r="T9341">
        <v>3</v>
      </c>
      <c r="U9341" s="1">
        <v>42038</v>
      </c>
      <c r="V9341" s="5">
        <f>Main[[#This Row],[Average_Cost_for_two]] * VLOOKUP(Main[[#This Row],[Currency]],'Currency'!A:B,2,FALSE)</f>
        <v>42</v>
      </c>
      <c r="W9341" s="5" t="str">
        <f>IF(Main[[#This Row],[Avg_Cost_USD]]&lt;10,"Low",
IF(Main[[#This Row],[Avg_Cost_USD]]&lt;=30,"Medium","High"))</f>
        <v>High</v>
      </c>
    </row>
    <row r="9342" spans="1:23" x14ac:dyDescent="0.3">
      <c r="A9342">
        <v>2674</v>
      </c>
      <c r="B9342" t="s">
        <v>10230</v>
      </c>
      <c r="C9342">
        <v>1</v>
      </c>
      <c r="D9342" t="s">
        <v>54</v>
      </c>
      <c r="E9342" t="s">
        <v>2498</v>
      </c>
      <c r="F9342">
        <v>77.216883899999999</v>
      </c>
      <c r="G9342">
        <v>28.600169399999999</v>
      </c>
      <c r="H9342" t="s">
        <v>2254</v>
      </c>
      <c r="I9342" t="s">
        <v>19</v>
      </c>
      <c r="J9342" t="s">
        <v>61</v>
      </c>
      <c r="K9342" t="s">
        <v>57</v>
      </c>
      <c r="L9342" t="s">
        <v>57</v>
      </c>
      <c r="M9342" t="s">
        <v>57</v>
      </c>
      <c r="N9342">
        <v>4</v>
      </c>
      <c r="O9342">
        <v>139</v>
      </c>
      <c r="P9342">
        <v>3600</v>
      </c>
      <c r="Q9342">
        <v>3.7</v>
      </c>
      <c r="R9342">
        <v>2018</v>
      </c>
      <c r="S9342">
        <v>5</v>
      </c>
      <c r="T9342">
        <v>28</v>
      </c>
      <c r="U9342" s="1">
        <v>43248</v>
      </c>
      <c r="V9342" s="5">
        <f>Main[[#This Row],[Average_Cost_for_two]] * VLOOKUP(Main[[#This Row],[Currency]],'Currency'!A:B,2,FALSE)</f>
        <v>43.2</v>
      </c>
      <c r="W9342" s="5" t="str">
        <f>IF(Main[[#This Row],[Avg_Cost_USD]]&lt;10,"Low",
IF(Main[[#This Row],[Avg_Cost_USD]]&lt;=30,"Medium","High"))</f>
        <v>High</v>
      </c>
    </row>
    <row r="9343" spans="1:23" x14ac:dyDescent="0.3">
      <c r="A9343">
        <v>1898</v>
      </c>
      <c r="B9343" t="s">
        <v>10231</v>
      </c>
      <c r="C9343">
        <v>1</v>
      </c>
      <c r="D9343" t="s">
        <v>54</v>
      </c>
      <c r="E9343" t="s">
        <v>2088</v>
      </c>
      <c r="F9343">
        <v>77.195647800000003</v>
      </c>
      <c r="G9343">
        <v>28.596694299999999</v>
      </c>
      <c r="H9343" t="s">
        <v>287</v>
      </c>
      <c r="I9343" t="s">
        <v>19</v>
      </c>
      <c r="J9343" t="s">
        <v>61</v>
      </c>
      <c r="K9343" t="s">
        <v>57</v>
      </c>
      <c r="L9343" t="s">
        <v>57</v>
      </c>
      <c r="M9343" t="s">
        <v>57</v>
      </c>
      <c r="N9343">
        <v>4</v>
      </c>
      <c r="O9343">
        <v>101</v>
      </c>
      <c r="P9343">
        <v>3600</v>
      </c>
      <c r="Q9343">
        <v>3.7</v>
      </c>
      <c r="R9343">
        <v>2017</v>
      </c>
      <c r="S9343">
        <v>11</v>
      </c>
      <c r="T9343">
        <v>4</v>
      </c>
      <c r="U9343" s="1">
        <v>43043</v>
      </c>
      <c r="V9343" s="5">
        <f>Main[[#This Row],[Average_Cost_for_two]] * VLOOKUP(Main[[#This Row],[Currency]],'Currency'!A:B,2,FALSE)</f>
        <v>43.2</v>
      </c>
      <c r="W9343" s="5" t="str">
        <f>IF(Main[[#This Row],[Avg_Cost_USD]]&lt;10,"Low",
IF(Main[[#This Row],[Avg_Cost_USD]]&lt;=30,"Medium","High"))</f>
        <v>High</v>
      </c>
    </row>
    <row r="9344" spans="1:23" x14ac:dyDescent="0.3">
      <c r="A9344">
        <v>3400072</v>
      </c>
      <c r="B9344" t="s">
        <v>10232</v>
      </c>
      <c r="C9344">
        <v>1</v>
      </c>
      <c r="D9344" t="s">
        <v>5848</v>
      </c>
      <c r="E9344" t="s">
        <v>8218</v>
      </c>
      <c r="F9344">
        <v>78.057044000000005</v>
      </c>
      <c r="G9344">
        <v>27.163302999999999</v>
      </c>
      <c r="H9344" t="s">
        <v>287</v>
      </c>
      <c r="I9344" t="s">
        <v>19</v>
      </c>
      <c r="J9344" t="s">
        <v>57</v>
      </c>
      <c r="K9344" t="s">
        <v>57</v>
      </c>
      <c r="L9344" t="s">
        <v>57</v>
      </c>
      <c r="M9344" t="s">
        <v>57</v>
      </c>
      <c r="N9344">
        <v>4</v>
      </c>
      <c r="O9344">
        <v>46</v>
      </c>
      <c r="P9344">
        <v>3600</v>
      </c>
      <c r="Q9344">
        <v>3.8</v>
      </c>
      <c r="R9344">
        <v>2018</v>
      </c>
      <c r="S9344">
        <v>6</v>
      </c>
      <c r="T9344">
        <v>10</v>
      </c>
      <c r="U9344" s="1">
        <v>43261</v>
      </c>
      <c r="V9344" s="5">
        <f>Main[[#This Row],[Average_Cost_for_two]] * VLOOKUP(Main[[#This Row],[Currency]],'Currency'!A:B,2,FALSE)</f>
        <v>43.2</v>
      </c>
      <c r="W9344" s="5" t="str">
        <f>IF(Main[[#This Row],[Avg_Cost_USD]]&lt;10,"Low",
IF(Main[[#This Row],[Avg_Cost_USD]]&lt;=30,"Medium","High"))</f>
        <v>High</v>
      </c>
    </row>
    <row r="9345" spans="1:23" x14ac:dyDescent="0.3">
      <c r="A9345">
        <v>305549</v>
      </c>
      <c r="B9345" t="s">
        <v>10233</v>
      </c>
      <c r="C9345">
        <v>1</v>
      </c>
      <c r="D9345" t="s">
        <v>54</v>
      </c>
      <c r="E9345" t="s">
        <v>2250</v>
      </c>
      <c r="F9345">
        <v>77.249316100000001</v>
      </c>
      <c r="G9345">
        <v>28.5495074</v>
      </c>
      <c r="H9345" t="s">
        <v>378</v>
      </c>
      <c r="I9345" t="s">
        <v>19</v>
      </c>
      <c r="J9345" t="s">
        <v>61</v>
      </c>
      <c r="K9345" t="s">
        <v>57</v>
      </c>
      <c r="L9345" t="s">
        <v>57</v>
      </c>
      <c r="M9345" t="s">
        <v>57</v>
      </c>
      <c r="N9345">
        <v>4</v>
      </c>
      <c r="O9345">
        <v>18</v>
      </c>
      <c r="P9345">
        <v>3650</v>
      </c>
      <c r="Q9345">
        <v>3.5</v>
      </c>
      <c r="R9345">
        <v>2013</v>
      </c>
      <c r="S9345">
        <v>3</v>
      </c>
      <c r="T9345">
        <v>20</v>
      </c>
      <c r="U9345" s="1">
        <v>41353</v>
      </c>
      <c r="V9345" s="5">
        <f>Main[[#This Row],[Average_Cost_for_two]] * VLOOKUP(Main[[#This Row],[Currency]],'Currency'!A:B,2,FALSE)</f>
        <v>43.800000000000004</v>
      </c>
      <c r="W9345" s="5" t="str">
        <f>IF(Main[[#This Row],[Avg_Cost_USD]]&lt;10,"Low",
IF(Main[[#This Row],[Avg_Cost_USD]]&lt;=30,"Medium","High"))</f>
        <v>High</v>
      </c>
    </row>
    <row r="9346" spans="1:23" x14ac:dyDescent="0.3">
      <c r="A9346">
        <v>18425766</v>
      </c>
      <c r="B9346" t="s">
        <v>10234</v>
      </c>
      <c r="C9346">
        <v>1</v>
      </c>
      <c r="D9346" t="s">
        <v>54</v>
      </c>
      <c r="E9346" t="s">
        <v>2544</v>
      </c>
      <c r="F9346">
        <v>77.120532999999995</v>
      </c>
      <c r="G9346">
        <v>28.550802000000001</v>
      </c>
      <c r="H9346" t="s">
        <v>1267</v>
      </c>
      <c r="I9346" t="s">
        <v>19</v>
      </c>
      <c r="J9346" t="s">
        <v>57</v>
      </c>
      <c r="K9346" t="s">
        <v>57</v>
      </c>
      <c r="L9346" t="s">
        <v>57</v>
      </c>
      <c r="M9346" t="s">
        <v>57</v>
      </c>
      <c r="N9346">
        <v>4</v>
      </c>
      <c r="O9346">
        <v>4</v>
      </c>
      <c r="P9346">
        <v>3700</v>
      </c>
      <c r="Q9346">
        <v>2.9</v>
      </c>
      <c r="R9346">
        <v>2018</v>
      </c>
      <c r="S9346">
        <v>4</v>
      </c>
      <c r="T9346">
        <v>24</v>
      </c>
      <c r="U9346" s="1">
        <v>43214</v>
      </c>
      <c r="V9346" s="5">
        <f>Main[[#This Row],[Average_Cost_for_two]] * VLOOKUP(Main[[#This Row],[Currency]],'Currency'!A:B,2,FALSE)</f>
        <v>44.4</v>
      </c>
      <c r="W9346" s="5" t="str">
        <f>IF(Main[[#This Row],[Avg_Cost_USD]]&lt;10,"Low",
IF(Main[[#This Row],[Avg_Cost_USD]]&lt;=30,"Medium","High"))</f>
        <v>High</v>
      </c>
    </row>
    <row r="9347" spans="1:23" x14ac:dyDescent="0.3">
      <c r="A9347">
        <v>1900</v>
      </c>
      <c r="B9347" t="s">
        <v>10235</v>
      </c>
      <c r="C9347">
        <v>1</v>
      </c>
      <c r="D9347" t="s">
        <v>54</v>
      </c>
      <c r="E9347" t="s">
        <v>2088</v>
      </c>
      <c r="F9347">
        <v>77.195872399999999</v>
      </c>
      <c r="G9347">
        <v>28.5963125</v>
      </c>
      <c r="H9347" t="s">
        <v>56</v>
      </c>
      <c r="I9347" t="s">
        <v>19</v>
      </c>
      <c r="J9347" t="s">
        <v>61</v>
      </c>
      <c r="K9347" t="s">
        <v>57</v>
      </c>
      <c r="L9347" t="s">
        <v>57</v>
      </c>
      <c r="M9347" t="s">
        <v>57</v>
      </c>
      <c r="N9347">
        <v>4</v>
      </c>
      <c r="O9347">
        <v>100</v>
      </c>
      <c r="P9347">
        <v>3700</v>
      </c>
      <c r="Q9347">
        <v>3.6</v>
      </c>
      <c r="R9347">
        <v>2014</v>
      </c>
      <c r="S9347">
        <v>3</v>
      </c>
      <c r="T9347">
        <v>9</v>
      </c>
      <c r="U9347" s="1">
        <v>41707</v>
      </c>
      <c r="V9347" s="5">
        <f>Main[[#This Row],[Average_Cost_for_two]] * VLOOKUP(Main[[#This Row],[Currency]],'Currency'!A:B,2,FALSE)</f>
        <v>44.4</v>
      </c>
      <c r="W9347" s="5" t="str">
        <f>IF(Main[[#This Row],[Avg_Cost_USD]]&lt;10,"Low",
IF(Main[[#This Row],[Avg_Cost_USD]]&lt;=30,"Medium","High"))</f>
        <v>High</v>
      </c>
    </row>
    <row r="9348" spans="1:23" x14ac:dyDescent="0.3">
      <c r="A9348">
        <v>311369</v>
      </c>
      <c r="B9348" t="s">
        <v>10236</v>
      </c>
      <c r="C9348">
        <v>1</v>
      </c>
      <c r="D9348" t="s">
        <v>54</v>
      </c>
      <c r="E9348" t="s">
        <v>6289</v>
      </c>
      <c r="F9348">
        <v>77.217909599999999</v>
      </c>
      <c r="G9348">
        <v>28.620618799999999</v>
      </c>
      <c r="H9348" t="s">
        <v>10237</v>
      </c>
      <c r="I9348" t="s">
        <v>19</v>
      </c>
      <c r="J9348" t="s">
        <v>61</v>
      </c>
      <c r="K9348" t="s">
        <v>57</v>
      </c>
      <c r="L9348" t="s">
        <v>57</v>
      </c>
      <c r="M9348" t="s">
        <v>57</v>
      </c>
      <c r="N9348">
        <v>4</v>
      </c>
      <c r="O9348">
        <v>400</v>
      </c>
      <c r="P9348">
        <v>3800</v>
      </c>
      <c r="Q9348">
        <v>4.3</v>
      </c>
      <c r="R9348">
        <v>2013</v>
      </c>
      <c r="S9348">
        <v>5</v>
      </c>
      <c r="T9348">
        <v>8</v>
      </c>
      <c r="U9348" s="1">
        <v>41402</v>
      </c>
      <c r="V9348" s="5">
        <f>Main[[#This Row],[Average_Cost_for_two]] * VLOOKUP(Main[[#This Row],[Currency]],'Currency'!A:B,2,FALSE)</f>
        <v>45.6</v>
      </c>
      <c r="W9348" s="5" t="str">
        <f>IF(Main[[#This Row],[Avg_Cost_USD]]&lt;10,"Low",
IF(Main[[#This Row],[Avg_Cost_USD]]&lt;=30,"Medium","High"))</f>
        <v>High</v>
      </c>
    </row>
    <row r="9349" spans="1:23" x14ac:dyDescent="0.3">
      <c r="A9349">
        <v>2004</v>
      </c>
      <c r="B9349" t="s">
        <v>10238</v>
      </c>
      <c r="C9349">
        <v>1</v>
      </c>
      <c r="D9349" t="s">
        <v>54</v>
      </c>
      <c r="E9349" t="s">
        <v>1770</v>
      </c>
      <c r="F9349">
        <v>77.257105999999993</v>
      </c>
      <c r="G9349">
        <v>28.570142000000001</v>
      </c>
      <c r="H9349" t="s">
        <v>2138</v>
      </c>
      <c r="I9349" t="s">
        <v>19</v>
      </c>
      <c r="J9349" t="s">
        <v>57</v>
      </c>
      <c r="K9349" t="s">
        <v>57</v>
      </c>
      <c r="L9349" t="s">
        <v>57</v>
      </c>
      <c r="M9349" t="s">
        <v>57</v>
      </c>
      <c r="N9349">
        <v>4</v>
      </c>
      <c r="O9349">
        <v>1934</v>
      </c>
      <c r="P9349">
        <v>4000</v>
      </c>
      <c r="Q9349">
        <v>4.9000000000000004</v>
      </c>
      <c r="R9349">
        <v>2011</v>
      </c>
      <c r="S9349">
        <v>7</v>
      </c>
      <c r="T9349">
        <v>2</v>
      </c>
      <c r="U9349" s="1">
        <v>40726</v>
      </c>
      <c r="V9349" s="5">
        <f>Main[[#This Row],[Average_Cost_for_two]] * VLOOKUP(Main[[#This Row],[Currency]],'Currency'!A:B,2,FALSE)</f>
        <v>48</v>
      </c>
      <c r="W9349" s="5" t="str">
        <f>IF(Main[[#This Row],[Avg_Cost_USD]]&lt;10,"Low",
IF(Main[[#This Row],[Avg_Cost_USD]]&lt;=30,"Medium","High"))</f>
        <v>High</v>
      </c>
    </row>
    <row r="9350" spans="1:23" x14ac:dyDescent="0.3">
      <c r="A9350">
        <v>2739</v>
      </c>
      <c r="B9350" t="s">
        <v>10239</v>
      </c>
      <c r="C9350">
        <v>1</v>
      </c>
      <c r="D9350" t="s">
        <v>54</v>
      </c>
      <c r="E9350" t="s">
        <v>10148</v>
      </c>
      <c r="F9350">
        <v>77.215918599999995</v>
      </c>
      <c r="G9350">
        <v>28.526782959999998</v>
      </c>
      <c r="H9350" t="s">
        <v>521</v>
      </c>
      <c r="I9350" t="s">
        <v>19</v>
      </c>
      <c r="J9350" t="s">
        <v>61</v>
      </c>
      <c r="K9350" t="s">
        <v>57</v>
      </c>
      <c r="L9350" t="s">
        <v>57</v>
      </c>
      <c r="M9350" t="s">
        <v>57</v>
      </c>
      <c r="N9350">
        <v>4</v>
      </c>
      <c r="O9350">
        <v>315</v>
      </c>
      <c r="P9350">
        <v>4000</v>
      </c>
      <c r="Q9350">
        <v>4</v>
      </c>
      <c r="R9350">
        <v>2018</v>
      </c>
      <c r="S9350">
        <v>7</v>
      </c>
      <c r="T9350">
        <v>18</v>
      </c>
      <c r="U9350" s="1">
        <v>43299</v>
      </c>
      <c r="V9350" s="5">
        <f>Main[[#This Row],[Average_Cost_for_two]] * VLOOKUP(Main[[#This Row],[Currency]],'Currency'!A:B,2,FALSE)</f>
        <v>48</v>
      </c>
      <c r="W9350" s="5" t="str">
        <f>IF(Main[[#This Row],[Avg_Cost_USD]]&lt;10,"Low",
IF(Main[[#This Row],[Avg_Cost_USD]]&lt;=30,"Medium","High"))</f>
        <v>High</v>
      </c>
    </row>
    <row r="9351" spans="1:23" x14ac:dyDescent="0.3">
      <c r="A9351">
        <v>4917</v>
      </c>
      <c r="B9351" t="s">
        <v>10240</v>
      </c>
      <c r="C9351">
        <v>1</v>
      </c>
      <c r="D9351" t="s">
        <v>54</v>
      </c>
      <c r="E9351" t="s">
        <v>7234</v>
      </c>
      <c r="F9351">
        <v>77.188926899999998</v>
      </c>
      <c r="G9351">
        <v>28.579409500000001</v>
      </c>
      <c r="H9351" t="s">
        <v>287</v>
      </c>
      <c r="I9351" t="s">
        <v>19</v>
      </c>
      <c r="J9351" t="s">
        <v>61</v>
      </c>
      <c r="K9351" t="s">
        <v>57</v>
      </c>
      <c r="L9351" t="s">
        <v>57</v>
      </c>
      <c r="M9351" t="s">
        <v>57</v>
      </c>
      <c r="N9351">
        <v>4</v>
      </c>
      <c r="O9351">
        <v>241</v>
      </c>
      <c r="P9351">
        <v>4000</v>
      </c>
      <c r="Q9351">
        <v>3.9</v>
      </c>
      <c r="R9351">
        <v>2011</v>
      </c>
      <c r="S9351">
        <v>6</v>
      </c>
      <c r="T9351">
        <v>8</v>
      </c>
      <c r="U9351" s="1">
        <v>40702</v>
      </c>
      <c r="V9351" s="5">
        <f>Main[[#This Row],[Average_Cost_for_two]] * VLOOKUP(Main[[#This Row],[Currency]],'Currency'!A:B,2,FALSE)</f>
        <v>48</v>
      </c>
      <c r="W9351" s="5" t="str">
        <f>IF(Main[[#This Row],[Avg_Cost_USD]]&lt;10,"Low",
IF(Main[[#This Row],[Avg_Cost_USD]]&lt;=30,"Medium","High"))</f>
        <v>High</v>
      </c>
    </row>
    <row r="9352" spans="1:23" x14ac:dyDescent="0.3">
      <c r="A9352">
        <v>18376469</v>
      </c>
      <c r="B9352" t="s">
        <v>10241</v>
      </c>
      <c r="C9352">
        <v>1</v>
      </c>
      <c r="D9352" t="s">
        <v>54</v>
      </c>
      <c r="E9352" t="s">
        <v>1982</v>
      </c>
      <c r="F9352">
        <v>77.170219799999998</v>
      </c>
      <c r="G9352">
        <v>28.594800800000002</v>
      </c>
      <c r="H9352" t="s">
        <v>1218</v>
      </c>
      <c r="I9352" t="s">
        <v>19</v>
      </c>
      <c r="J9352" t="s">
        <v>61</v>
      </c>
      <c r="K9352" t="s">
        <v>57</v>
      </c>
      <c r="L9352" t="s">
        <v>57</v>
      </c>
      <c r="M9352" t="s">
        <v>57</v>
      </c>
      <c r="N9352">
        <v>4</v>
      </c>
      <c r="O9352">
        <v>24</v>
      </c>
      <c r="P9352">
        <v>4000</v>
      </c>
      <c r="Q9352">
        <v>3.5</v>
      </c>
      <c r="R9352">
        <v>2017</v>
      </c>
      <c r="S9352">
        <v>5</v>
      </c>
      <c r="T9352">
        <v>24</v>
      </c>
      <c r="U9352" s="1">
        <v>42879</v>
      </c>
      <c r="V9352" s="5">
        <f>Main[[#This Row],[Average_Cost_for_two]] * VLOOKUP(Main[[#This Row],[Currency]],'Currency'!A:B,2,FALSE)</f>
        <v>48</v>
      </c>
      <c r="W9352" s="5" t="str">
        <f>IF(Main[[#This Row],[Avg_Cost_USD]]&lt;10,"Low",
IF(Main[[#This Row],[Avg_Cost_USD]]&lt;=30,"Medium","High"))</f>
        <v>High</v>
      </c>
    </row>
    <row r="9353" spans="1:23" x14ac:dyDescent="0.3">
      <c r="A9353">
        <v>4366</v>
      </c>
      <c r="B9353" t="s">
        <v>10242</v>
      </c>
      <c r="C9353">
        <v>1</v>
      </c>
      <c r="D9353" t="s">
        <v>54</v>
      </c>
      <c r="E9353" t="s">
        <v>6323</v>
      </c>
      <c r="F9353">
        <v>77.217073099999993</v>
      </c>
      <c r="G9353">
        <v>28.621275600000001</v>
      </c>
      <c r="H9353" t="s">
        <v>10243</v>
      </c>
      <c r="I9353" t="s">
        <v>19</v>
      </c>
      <c r="J9353" t="s">
        <v>61</v>
      </c>
      <c r="K9353" t="s">
        <v>57</v>
      </c>
      <c r="L9353" t="s">
        <v>57</v>
      </c>
      <c r="M9353" t="s">
        <v>57</v>
      </c>
      <c r="N9353">
        <v>4</v>
      </c>
      <c r="O9353">
        <v>44</v>
      </c>
      <c r="P9353">
        <v>4000</v>
      </c>
      <c r="Q9353">
        <v>3.7</v>
      </c>
      <c r="R9353">
        <v>2016</v>
      </c>
      <c r="S9353">
        <v>3</v>
      </c>
      <c r="T9353">
        <v>10</v>
      </c>
      <c r="U9353" s="1">
        <v>42439</v>
      </c>
      <c r="V9353" s="5">
        <f>Main[[#This Row],[Average_Cost_for_two]] * VLOOKUP(Main[[#This Row],[Currency]],'Currency'!A:B,2,FALSE)</f>
        <v>48</v>
      </c>
      <c r="W9353" s="5" t="str">
        <f>IF(Main[[#This Row],[Avg_Cost_USD]]&lt;10,"Low",
IF(Main[[#This Row],[Avg_Cost_USD]]&lt;=30,"Medium","High"))</f>
        <v>High</v>
      </c>
    </row>
    <row r="9354" spans="1:23" x14ac:dyDescent="0.3">
      <c r="A9354">
        <v>4356</v>
      </c>
      <c r="B9354" t="s">
        <v>10244</v>
      </c>
      <c r="C9354">
        <v>1</v>
      </c>
      <c r="D9354" t="s">
        <v>54</v>
      </c>
      <c r="E9354" t="s">
        <v>2479</v>
      </c>
      <c r="F9354">
        <v>77.185331000000005</v>
      </c>
      <c r="G9354">
        <v>28.569040000000001</v>
      </c>
      <c r="H9354" t="s">
        <v>10245</v>
      </c>
      <c r="I9354" t="s">
        <v>19</v>
      </c>
      <c r="J9354" t="s">
        <v>61</v>
      </c>
      <c r="K9354" t="s">
        <v>57</v>
      </c>
      <c r="L9354" t="s">
        <v>57</v>
      </c>
      <c r="M9354" t="s">
        <v>57</v>
      </c>
      <c r="N9354">
        <v>4</v>
      </c>
      <c r="O9354">
        <v>290</v>
      </c>
      <c r="P9354">
        <v>4000</v>
      </c>
      <c r="Q9354">
        <v>3.9</v>
      </c>
      <c r="R9354">
        <v>2011</v>
      </c>
      <c r="S9354">
        <v>2</v>
      </c>
      <c r="T9354">
        <v>6</v>
      </c>
      <c r="U9354" s="1">
        <v>40580</v>
      </c>
      <c r="V9354" s="5">
        <f>Main[[#This Row],[Average_Cost_for_two]] * VLOOKUP(Main[[#This Row],[Currency]],'Currency'!A:B,2,FALSE)</f>
        <v>48</v>
      </c>
      <c r="W9354" s="5" t="str">
        <f>IF(Main[[#This Row],[Avg_Cost_USD]]&lt;10,"Low",
IF(Main[[#This Row],[Avg_Cost_USD]]&lt;=30,"Medium","High"))</f>
        <v>High</v>
      </c>
    </row>
    <row r="9355" spans="1:23" x14ac:dyDescent="0.3">
      <c r="A9355">
        <v>305545</v>
      </c>
      <c r="B9355" t="s">
        <v>10246</v>
      </c>
      <c r="C9355">
        <v>1</v>
      </c>
      <c r="D9355" t="s">
        <v>54</v>
      </c>
      <c r="E9355" t="s">
        <v>2250</v>
      </c>
      <c r="F9355">
        <v>77.249540600000003</v>
      </c>
      <c r="G9355">
        <v>28.549932200000001</v>
      </c>
      <c r="H9355" t="s">
        <v>2072</v>
      </c>
      <c r="I9355" t="s">
        <v>19</v>
      </c>
      <c r="J9355" t="s">
        <v>61</v>
      </c>
      <c r="K9355" t="s">
        <v>57</v>
      </c>
      <c r="L9355" t="s">
        <v>57</v>
      </c>
      <c r="M9355" t="s">
        <v>57</v>
      </c>
      <c r="N9355">
        <v>4</v>
      </c>
      <c r="O9355">
        <v>150</v>
      </c>
      <c r="P9355">
        <v>4000</v>
      </c>
      <c r="Q9355">
        <v>3.9</v>
      </c>
      <c r="R9355">
        <v>2017</v>
      </c>
      <c r="S9355">
        <v>12</v>
      </c>
      <c r="T9355">
        <v>1</v>
      </c>
      <c r="U9355" s="1">
        <v>43070</v>
      </c>
      <c r="V9355" s="5">
        <f>Main[[#This Row],[Average_Cost_for_two]] * VLOOKUP(Main[[#This Row],[Currency]],'Currency'!A:B,2,FALSE)</f>
        <v>48</v>
      </c>
      <c r="W9355" s="5" t="str">
        <f>IF(Main[[#This Row],[Avg_Cost_USD]]&lt;10,"Low",
IF(Main[[#This Row],[Avg_Cost_USD]]&lt;=30,"Medium","High"))</f>
        <v>High</v>
      </c>
    </row>
    <row r="9356" spans="1:23" x14ac:dyDescent="0.3">
      <c r="A9356">
        <v>2728</v>
      </c>
      <c r="B9356" t="s">
        <v>10247</v>
      </c>
      <c r="C9356">
        <v>1</v>
      </c>
      <c r="D9356" t="s">
        <v>54</v>
      </c>
      <c r="E9356" t="s">
        <v>1035</v>
      </c>
      <c r="F9356">
        <v>77.218187</v>
      </c>
      <c r="G9356">
        <v>28.625444999999999</v>
      </c>
      <c r="H9356" t="s">
        <v>56</v>
      </c>
      <c r="I9356" t="s">
        <v>19</v>
      </c>
      <c r="J9356" t="s">
        <v>61</v>
      </c>
      <c r="K9356" t="s">
        <v>57</v>
      </c>
      <c r="L9356" t="s">
        <v>57</v>
      </c>
      <c r="M9356" t="s">
        <v>57</v>
      </c>
      <c r="N9356">
        <v>4</v>
      </c>
      <c r="O9356">
        <v>59</v>
      </c>
      <c r="P9356">
        <v>4000</v>
      </c>
      <c r="Q9356">
        <v>3.7</v>
      </c>
      <c r="R9356">
        <v>2010</v>
      </c>
      <c r="S9356">
        <v>6</v>
      </c>
      <c r="T9356">
        <v>2</v>
      </c>
      <c r="U9356" s="1">
        <v>40331</v>
      </c>
      <c r="V9356" s="5">
        <f>Main[[#This Row],[Average_Cost_for_two]] * VLOOKUP(Main[[#This Row],[Currency]],'Currency'!A:B,2,FALSE)</f>
        <v>48</v>
      </c>
      <c r="W9356" s="5" t="str">
        <f>IF(Main[[#This Row],[Avg_Cost_USD]]&lt;10,"Low",
IF(Main[[#This Row],[Avg_Cost_USD]]&lt;=30,"Medium","High"))</f>
        <v>High</v>
      </c>
    </row>
    <row r="9357" spans="1:23" x14ac:dyDescent="0.3">
      <c r="A9357">
        <v>18369743</v>
      </c>
      <c r="B9357" t="s">
        <v>10248</v>
      </c>
      <c r="C9357">
        <v>1</v>
      </c>
      <c r="D9357" t="s">
        <v>5718</v>
      </c>
      <c r="E9357" t="s">
        <v>6053</v>
      </c>
      <c r="F9357">
        <v>77.108725800000002</v>
      </c>
      <c r="G9357">
        <v>28.481248099999998</v>
      </c>
      <c r="H9357" t="s">
        <v>357</v>
      </c>
      <c r="I9357" t="s">
        <v>19</v>
      </c>
      <c r="J9357" t="s">
        <v>61</v>
      </c>
      <c r="K9357" t="s">
        <v>57</v>
      </c>
      <c r="L9357" t="s">
        <v>57</v>
      </c>
      <c r="M9357" t="s">
        <v>57</v>
      </c>
      <c r="N9357">
        <v>4</v>
      </c>
      <c r="O9357">
        <v>38</v>
      </c>
      <c r="P9357">
        <v>4000</v>
      </c>
      <c r="Q9357">
        <v>4.0999999999999996</v>
      </c>
      <c r="R9357">
        <v>2017</v>
      </c>
      <c r="S9357">
        <v>7</v>
      </c>
      <c r="T9357">
        <v>15</v>
      </c>
      <c r="U9357" s="1">
        <v>42931</v>
      </c>
      <c r="V9357" s="5">
        <f>Main[[#This Row],[Average_Cost_for_two]] * VLOOKUP(Main[[#This Row],[Currency]],'Currency'!A:B,2,FALSE)</f>
        <v>48</v>
      </c>
      <c r="W9357" s="5" t="str">
        <f>IF(Main[[#This Row],[Avg_Cost_USD]]&lt;10,"Low",
IF(Main[[#This Row],[Avg_Cost_USD]]&lt;=30,"Medium","High"))</f>
        <v>High</v>
      </c>
    </row>
    <row r="9358" spans="1:23" x14ac:dyDescent="0.3">
      <c r="A9358">
        <v>301562</v>
      </c>
      <c r="B9358" t="s">
        <v>10249</v>
      </c>
      <c r="C9358">
        <v>1</v>
      </c>
      <c r="D9358" t="s">
        <v>5718</v>
      </c>
      <c r="E9358" t="s">
        <v>10227</v>
      </c>
      <c r="F9358">
        <v>77.070162400000001</v>
      </c>
      <c r="G9358">
        <v>28.455954299999998</v>
      </c>
      <c r="H9358" t="s">
        <v>10060</v>
      </c>
      <c r="I9358" t="s">
        <v>19</v>
      </c>
      <c r="J9358" t="s">
        <v>61</v>
      </c>
      <c r="K9358" t="s">
        <v>57</v>
      </c>
      <c r="L9358" t="s">
        <v>57</v>
      </c>
      <c r="M9358" t="s">
        <v>57</v>
      </c>
      <c r="N9358">
        <v>4</v>
      </c>
      <c r="O9358">
        <v>219</v>
      </c>
      <c r="P9358">
        <v>4000</v>
      </c>
      <c r="Q9358">
        <v>4</v>
      </c>
      <c r="R9358">
        <v>2013</v>
      </c>
      <c r="S9358">
        <v>3</v>
      </c>
      <c r="T9358">
        <v>8</v>
      </c>
      <c r="U9358" s="1">
        <v>41341</v>
      </c>
      <c r="V9358" s="5">
        <f>Main[[#This Row],[Average_Cost_for_two]] * VLOOKUP(Main[[#This Row],[Currency]],'Currency'!A:B,2,FALSE)</f>
        <v>48</v>
      </c>
      <c r="W9358" s="5" t="str">
        <f>IF(Main[[#This Row],[Avg_Cost_USD]]&lt;10,"Low",
IF(Main[[#This Row],[Avg_Cost_USD]]&lt;=30,"Medium","High"))</f>
        <v>High</v>
      </c>
    </row>
    <row r="9359" spans="1:23" x14ac:dyDescent="0.3">
      <c r="A9359">
        <v>6300002</v>
      </c>
      <c r="B9359" t="s">
        <v>10250</v>
      </c>
      <c r="C9359">
        <v>162</v>
      </c>
      <c r="D9359" t="s">
        <v>5897</v>
      </c>
      <c r="E9359" t="s">
        <v>10251</v>
      </c>
      <c r="F9359">
        <v>121.056831</v>
      </c>
      <c r="G9359">
        <v>14.581403999999999</v>
      </c>
      <c r="H9359" t="s">
        <v>10252</v>
      </c>
      <c r="I9359" t="s">
        <v>28</v>
      </c>
      <c r="J9359" t="s">
        <v>61</v>
      </c>
      <c r="K9359" t="s">
        <v>57</v>
      </c>
      <c r="L9359" t="s">
        <v>57</v>
      </c>
      <c r="M9359" t="s">
        <v>57</v>
      </c>
      <c r="N9359">
        <v>4</v>
      </c>
      <c r="O9359">
        <v>270</v>
      </c>
      <c r="P9359">
        <v>4000</v>
      </c>
      <c r="Q9359">
        <v>4.4000000000000004</v>
      </c>
      <c r="R9359">
        <v>2010</v>
      </c>
      <c r="S9359">
        <v>2</v>
      </c>
      <c r="T9359">
        <v>26</v>
      </c>
      <c r="U9359" s="1">
        <v>40235</v>
      </c>
      <c r="V9359" s="5">
        <f>Main[[#This Row],[Average_Cost_for_two]] * VLOOKUP(Main[[#This Row],[Currency]],'Currency'!A:B,2,FALSE)</f>
        <v>292</v>
      </c>
      <c r="W9359" s="5" t="str">
        <f>IF(Main[[#This Row],[Avg_Cost_USD]]&lt;10,"Low",
IF(Main[[#This Row],[Avg_Cost_USD]]&lt;=30,"Medium","High"))</f>
        <v>High</v>
      </c>
    </row>
    <row r="9360" spans="1:23" x14ac:dyDescent="0.3">
      <c r="A9360">
        <v>5800176</v>
      </c>
      <c r="B9360" t="s">
        <v>10253</v>
      </c>
      <c r="C9360">
        <v>191</v>
      </c>
      <c r="D9360" t="s">
        <v>10016</v>
      </c>
      <c r="E9360" t="s">
        <v>10254</v>
      </c>
      <c r="F9360">
        <v>79.84423889</v>
      </c>
      <c r="G9360">
        <v>6.9328138890000002</v>
      </c>
      <c r="H9360" t="s">
        <v>1073</v>
      </c>
      <c r="I9360" t="s">
        <v>29</v>
      </c>
      <c r="J9360" t="s">
        <v>57</v>
      </c>
      <c r="K9360" t="s">
        <v>57</v>
      </c>
      <c r="L9360" t="s">
        <v>57</v>
      </c>
      <c r="M9360" t="s">
        <v>57</v>
      </c>
      <c r="N9360">
        <v>4</v>
      </c>
      <c r="O9360">
        <v>203</v>
      </c>
      <c r="P9360">
        <v>4000</v>
      </c>
      <c r="Q9360">
        <v>4.9000000000000004</v>
      </c>
      <c r="R9360">
        <v>2014</v>
      </c>
      <c r="S9360">
        <v>2</v>
      </c>
      <c r="T9360">
        <v>18</v>
      </c>
      <c r="U9360" s="1">
        <v>41688</v>
      </c>
      <c r="V9360" s="5">
        <f>Main[[#This Row],[Average_Cost_for_two]] * VLOOKUP(Main[[#This Row],[Currency]],'Currency'!A:B,2,FALSE)</f>
        <v>13.6</v>
      </c>
      <c r="W9360" s="5" t="str">
        <f>IF(Main[[#This Row],[Avg_Cost_USD]]&lt;10,"Low",
IF(Main[[#This Row],[Avg_Cost_USD]]&lt;=30,"Medium","High"))</f>
        <v>Medium</v>
      </c>
    </row>
    <row r="9361" spans="1:23" x14ac:dyDescent="0.3">
      <c r="A9361">
        <v>5800746</v>
      </c>
      <c r="B9361" t="s">
        <v>10255</v>
      </c>
      <c r="C9361">
        <v>191</v>
      </c>
      <c r="D9361" t="s">
        <v>10016</v>
      </c>
      <c r="E9361" t="s">
        <v>10256</v>
      </c>
      <c r="F9361">
        <v>79.843575000000001</v>
      </c>
      <c r="G9361">
        <v>6.9325472220000002</v>
      </c>
      <c r="H9361" t="s">
        <v>1435</v>
      </c>
      <c r="I9361" t="s">
        <v>29</v>
      </c>
      <c r="J9361" t="s">
        <v>57</v>
      </c>
      <c r="K9361" t="s">
        <v>57</v>
      </c>
      <c r="L9361" t="s">
        <v>57</v>
      </c>
      <c r="M9361" t="s">
        <v>57</v>
      </c>
      <c r="N9361">
        <v>4</v>
      </c>
      <c r="O9361">
        <v>166</v>
      </c>
      <c r="P9361">
        <v>4000</v>
      </c>
      <c r="Q9361">
        <v>4</v>
      </c>
      <c r="R9361">
        <v>2014</v>
      </c>
      <c r="S9361">
        <v>11</v>
      </c>
      <c r="T9361">
        <v>10</v>
      </c>
      <c r="U9361" s="1">
        <v>41953</v>
      </c>
      <c r="V9361" s="5">
        <f>Main[[#This Row],[Average_Cost_for_two]] * VLOOKUP(Main[[#This Row],[Currency]],'Currency'!A:B,2,FALSE)</f>
        <v>13.6</v>
      </c>
      <c r="W9361" s="5" t="str">
        <f>IF(Main[[#This Row],[Avg_Cost_USD]]&lt;10,"Low",
IF(Main[[#This Row],[Avg_Cost_USD]]&lt;=30,"Medium","High"))</f>
        <v>Medium</v>
      </c>
    </row>
    <row r="9362" spans="1:23" x14ac:dyDescent="0.3">
      <c r="A9362">
        <v>2683</v>
      </c>
      <c r="B9362" t="s">
        <v>10257</v>
      </c>
      <c r="C9362">
        <v>1</v>
      </c>
      <c r="D9362" t="s">
        <v>54</v>
      </c>
      <c r="E9362" t="s">
        <v>2498</v>
      </c>
      <c r="F9362">
        <v>77.216965900000005</v>
      </c>
      <c r="G9362">
        <v>28.600170599999998</v>
      </c>
      <c r="H9362" t="s">
        <v>1267</v>
      </c>
      <c r="I9362" t="s">
        <v>19</v>
      </c>
      <c r="J9362" t="s">
        <v>57</v>
      </c>
      <c r="K9362" t="s">
        <v>57</v>
      </c>
      <c r="L9362" t="s">
        <v>57</v>
      </c>
      <c r="M9362" t="s">
        <v>57</v>
      </c>
      <c r="N9362">
        <v>4</v>
      </c>
      <c r="O9362">
        <v>42</v>
      </c>
      <c r="P9362">
        <v>4100</v>
      </c>
      <c r="Q9362">
        <v>3.5</v>
      </c>
      <c r="R9362">
        <v>2015</v>
      </c>
      <c r="S9362">
        <v>6</v>
      </c>
      <c r="T9362">
        <v>23</v>
      </c>
      <c r="U9362" s="1">
        <v>42178</v>
      </c>
      <c r="V9362" s="5">
        <f>Main[[#This Row],[Average_Cost_for_two]] * VLOOKUP(Main[[#This Row],[Currency]],'Currency'!A:B,2,FALSE)</f>
        <v>49.2</v>
      </c>
      <c r="W9362" s="5" t="str">
        <f>IF(Main[[#This Row],[Avg_Cost_USD]]&lt;10,"Low",
IF(Main[[#This Row],[Avg_Cost_USD]]&lt;=30,"Medium","High"))</f>
        <v>High</v>
      </c>
    </row>
    <row r="9363" spans="1:23" x14ac:dyDescent="0.3">
      <c r="A9363">
        <v>3948</v>
      </c>
      <c r="B9363" t="s">
        <v>10258</v>
      </c>
      <c r="C9363">
        <v>1</v>
      </c>
      <c r="D9363" t="s">
        <v>54</v>
      </c>
      <c r="E9363" t="s">
        <v>9837</v>
      </c>
      <c r="F9363">
        <v>77.22273611</v>
      </c>
      <c r="G9363">
        <v>28.60440165</v>
      </c>
      <c r="H9363" t="s">
        <v>10259</v>
      </c>
      <c r="I9363" t="s">
        <v>19</v>
      </c>
      <c r="J9363" t="s">
        <v>61</v>
      </c>
      <c r="K9363" t="s">
        <v>57</v>
      </c>
      <c r="L9363" t="s">
        <v>57</v>
      </c>
      <c r="M9363" t="s">
        <v>57</v>
      </c>
      <c r="N9363">
        <v>4</v>
      </c>
      <c r="O9363">
        <v>64</v>
      </c>
      <c r="P9363">
        <v>4200</v>
      </c>
      <c r="Q9363">
        <v>3.6</v>
      </c>
      <c r="R9363">
        <v>2013</v>
      </c>
      <c r="S9363">
        <v>6</v>
      </c>
      <c r="T9363">
        <v>10</v>
      </c>
      <c r="U9363" s="1">
        <v>41435</v>
      </c>
      <c r="V9363" s="5">
        <f>Main[[#This Row],[Average_Cost_for_two]] * VLOOKUP(Main[[#This Row],[Currency]],'Currency'!A:B,2,FALSE)</f>
        <v>50.4</v>
      </c>
      <c r="W9363" s="5" t="str">
        <f>IF(Main[[#This Row],[Avg_Cost_USD]]&lt;10,"Low",
IF(Main[[#This Row],[Avg_Cost_USD]]&lt;=30,"Medium","High"))</f>
        <v>High</v>
      </c>
    </row>
    <row r="9364" spans="1:23" x14ac:dyDescent="0.3">
      <c r="A9364">
        <v>2682</v>
      </c>
      <c r="B9364" t="s">
        <v>10260</v>
      </c>
      <c r="C9364">
        <v>1</v>
      </c>
      <c r="D9364" t="s">
        <v>54</v>
      </c>
      <c r="E9364" t="s">
        <v>2498</v>
      </c>
      <c r="F9364">
        <v>77.2168724</v>
      </c>
      <c r="G9364">
        <v>28.600172799999999</v>
      </c>
      <c r="H9364" t="s">
        <v>56</v>
      </c>
      <c r="I9364" t="s">
        <v>19</v>
      </c>
      <c r="J9364" t="s">
        <v>61</v>
      </c>
      <c r="K9364" t="s">
        <v>57</v>
      </c>
      <c r="L9364" t="s">
        <v>57</v>
      </c>
      <c r="M9364" t="s">
        <v>57</v>
      </c>
      <c r="N9364">
        <v>4</v>
      </c>
      <c r="O9364">
        <v>548</v>
      </c>
      <c r="P9364">
        <v>4300</v>
      </c>
      <c r="Q9364">
        <v>3.9</v>
      </c>
      <c r="R9364">
        <v>2010</v>
      </c>
      <c r="S9364">
        <v>10</v>
      </c>
      <c r="T9364">
        <v>10</v>
      </c>
      <c r="U9364" s="1">
        <v>40461</v>
      </c>
      <c r="V9364" s="5">
        <f>Main[[#This Row],[Average_Cost_for_two]] * VLOOKUP(Main[[#This Row],[Currency]],'Currency'!A:B,2,FALSE)</f>
        <v>51.6</v>
      </c>
      <c r="W9364" s="5" t="str">
        <f>IF(Main[[#This Row],[Avg_Cost_USD]]&lt;10,"Low",
IF(Main[[#This Row],[Avg_Cost_USD]]&lt;=30,"Medium","High"))</f>
        <v>High</v>
      </c>
    </row>
    <row r="9365" spans="1:23" x14ac:dyDescent="0.3">
      <c r="A9365">
        <v>312902</v>
      </c>
      <c r="B9365" t="s">
        <v>10261</v>
      </c>
      <c r="C9365">
        <v>1</v>
      </c>
      <c r="D9365" t="s">
        <v>54</v>
      </c>
      <c r="E9365" t="s">
        <v>1240</v>
      </c>
      <c r="F9365">
        <v>77.269655999999998</v>
      </c>
      <c r="G9365">
        <v>28.561178999999999</v>
      </c>
      <c r="H9365" t="s">
        <v>10262</v>
      </c>
      <c r="I9365" t="s">
        <v>19</v>
      </c>
      <c r="J9365" t="s">
        <v>57</v>
      </c>
      <c r="K9365" t="s">
        <v>57</v>
      </c>
      <c r="L9365" t="s">
        <v>57</v>
      </c>
      <c r="M9365" t="s">
        <v>57</v>
      </c>
      <c r="N9365">
        <v>4</v>
      </c>
      <c r="O9365">
        <v>90</v>
      </c>
      <c r="P9365">
        <v>4400</v>
      </c>
      <c r="Q9365">
        <v>3.6</v>
      </c>
      <c r="R9365">
        <v>2016</v>
      </c>
      <c r="S9365">
        <v>11</v>
      </c>
      <c r="T9365">
        <v>11</v>
      </c>
      <c r="U9365" s="1">
        <v>42685</v>
      </c>
      <c r="V9365" s="5">
        <f>Main[[#This Row],[Average_Cost_for_two]] * VLOOKUP(Main[[#This Row],[Currency]],'Currency'!A:B,2,FALSE)</f>
        <v>52.800000000000004</v>
      </c>
      <c r="W9365" s="5" t="str">
        <f>IF(Main[[#This Row],[Avg_Cost_USD]]&lt;10,"Low",
IF(Main[[#This Row],[Avg_Cost_USD]]&lt;=30,"Medium","High"))</f>
        <v>High</v>
      </c>
    </row>
    <row r="9366" spans="1:23" x14ac:dyDescent="0.3">
      <c r="A9366">
        <v>3027</v>
      </c>
      <c r="B9366" t="s">
        <v>10263</v>
      </c>
      <c r="C9366">
        <v>1</v>
      </c>
      <c r="D9366" t="s">
        <v>54</v>
      </c>
      <c r="E9366" t="s">
        <v>1038</v>
      </c>
      <c r="F9366">
        <v>77.227640190000002</v>
      </c>
      <c r="G9366">
        <v>28.631208910000002</v>
      </c>
      <c r="H9366" t="s">
        <v>10264</v>
      </c>
      <c r="I9366" t="s">
        <v>19</v>
      </c>
      <c r="J9366" t="s">
        <v>61</v>
      </c>
      <c r="K9366" t="s">
        <v>57</v>
      </c>
      <c r="L9366" t="s">
        <v>57</v>
      </c>
      <c r="M9366" t="s">
        <v>57</v>
      </c>
      <c r="N9366">
        <v>4</v>
      </c>
      <c r="O9366">
        <v>265</v>
      </c>
      <c r="P9366">
        <v>4500</v>
      </c>
      <c r="Q9366">
        <v>3.9</v>
      </c>
      <c r="R9366">
        <v>2014</v>
      </c>
      <c r="S9366">
        <v>8</v>
      </c>
      <c r="T9366">
        <v>2</v>
      </c>
      <c r="U9366" s="1">
        <v>41853</v>
      </c>
      <c r="V9366" s="5">
        <f>Main[[#This Row],[Average_Cost_for_two]] * VLOOKUP(Main[[#This Row],[Currency]],'Currency'!A:B,2,FALSE)</f>
        <v>54</v>
      </c>
      <c r="W9366" s="5" t="str">
        <f>IF(Main[[#This Row],[Avg_Cost_USD]]&lt;10,"Low",
IF(Main[[#This Row],[Avg_Cost_USD]]&lt;=30,"Medium","High"))</f>
        <v>High</v>
      </c>
    </row>
    <row r="9367" spans="1:23" x14ac:dyDescent="0.3">
      <c r="A9367">
        <v>2693</v>
      </c>
      <c r="B9367" t="s">
        <v>10265</v>
      </c>
      <c r="C9367">
        <v>1</v>
      </c>
      <c r="D9367" t="s">
        <v>54</v>
      </c>
      <c r="E9367" t="s">
        <v>9837</v>
      </c>
      <c r="F9367">
        <v>77.2241401</v>
      </c>
      <c r="G9367">
        <v>28.605188999999999</v>
      </c>
      <c r="H9367" t="s">
        <v>2942</v>
      </c>
      <c r="I9367" t="s">
        <v>19</v>
      </c>
      <c r="J9367" t="s">
        <v>61</v>
      </c>
      <c r="K9367" t="s">
        <v>57</v>
      </c>
      <c r="L9367" t="s">
        <v>57</v>
      </c>
      <c r="M9367" t="s">
        <v>57</v>
      </c>
      <c r="N9367">
        <v>4</v>
      </c>
      <c r="O9367">
        <v>541</v>
      </c>
      <c r="P9367">
        <v>4500</v>
      </c>
      <c r="Q9367">
        <v>4.2</v>
      </c>
      <c r="R9367">
        <v>2018</v>
      </c>
      <c r="S9367">
        <v>7</v>
      </c>
      <c r="T9367">
        <v>15</v>
      </c>
      <c r="U9367" s="1">
        <v>43296</v>
      </c>
      <c r="V9367" s="5">
        <f>Main[[#This Row],[Average_Cost_for_two]] * VLOOKUP(Main[[#This Row],[Currency]],'Currency'!A:B,2,FALSE)</f>
        <v>54</v>
      </c>
      <c r="W9367" s="5" t="str">
        <f>IF(Main[[#This Row],[Avg_Cost_USD]]&lt;10,"Low",
IF(Main[[#This Row],[Avg_Cost_USD]]&lt;=30,"Medium","High"))</f>
        <v>High</v>
      </c>
    </row>
    <row r="9368" spans="1:23" x14ac:dyDescent="0.3">
      <c r="A9368">
        <v>3379</v>
      </c>
      <c r="B9368" t="s">
        <v>10266</v>
      </c>
      <c r="C9368">
        <v>1</v>
      </c>
      <c r="D9368" t="s">
        <v>54</v>
      </c>
      <c r="E9368" t="s">
        <v>2479</v>
      </c>
      <c r="F9368">
        <v>77.185331000000005</v>
      </c>
      <c r="G9368">
        <v>28.569040000000001</v>
      </c>
      <c r="H9368" t="s">
        <v>357</v>
      </c>
      <c r="I9368" t="s">
        <v>19</v>
      </c>
      <c r="J9368" t="s">
        <v>61</v>
      </c>
      <c r="K9368" t="s">
        <v>57</v>
      </c>
      <c r="L9368" t="s">
        <v>57</v>
      </c>
      <c r="M9368" t="s">
        <v>57</v>
      </c>
      <c r="N9368">
        <v>4</v>
      </c>
      <c r="O9368">
        <v>410</v>
      </c>
      <c r="P9368">
        <v>4500</v>
      </c>
      <c r="Q9368">
        <v>3.9</v>
      </c>
      <c r="R9368">
        <v>2014</v>
      </c>
      <c r="S9368">
        <v>5</v>
      </c>
      <c r="T9368">
        <v>13</v>
      </c>
      <c r="U9368" s="1">
        <v>41772</v>
      </c>
      <c r="V9368" s="5">
        <f>Main[[#This Row],[Average_Cost_for_two]] * VLOOKUP(Main[[#This Row],[Currency]],'Currency'!A:B,2,FALSE)</f>
        <v>54</v>
      </c>
      <c r="W9368" s="5" t="str">
        <f>IF(Main[[#This Row],[Avg_Cost_USD]]&lt;10,"Low",
IF(Main[[#This Row],[Avg_Cost_USD]]&lt;=30,"Medium","High"))</f>
        <v>High</v>
      </c>
    </row>
    <row r="9369" spans="1:23" x14ac:dyDescent="0.3">
      <c r="A9369">
        <v>2769</v>
      </c>
      <c r="B9369" t="s">
        <v>10267</v>
      </c>
      <c r="C9369">
        <v>1</v>
      </c>
      <c r="D9369" t="s">
        <v>54</v>
      </c>
      <c r="E9369" t="s">
        <v>10151</v>
      </c>
      <c r="F9369">
        <v>77.216002000000003</v>
      </c>
      <c r="G9369">
        <v>28.628885</v>
      </c>
      <c r="H9369" t="s">
        <v>10268</v>
      </c>
      <c r="I9369" t="s">
        <v>19</v>
      </c>
      <c r="J9369" t="s">
        <v>61</v>
      </c>
      <c r="K9369" t="s">
        <v>57</v>
      </c>
      <c r="L9369" t="s">
        <v>57</v>
      </c>
      <c r="M9369" t="s">
        <v>57</v>
      </c>
      <c r="N9369">
        <v>4</v>
      </c>
      <c r="O9369">
        <v>773</v>
      </c>
      <c r="P9369">
        <v>4500</v>
      </c>
      <c r="Q9369">
        <v>3.8</v>
      </c>
      <c r="R9369">
        <v>2010</v>
      </c>
      <c r="S9369">
        <v>5</v>
      </c>
      <c r="T9369">
        <v>3</v>
      </c>
      <c r="U9369" s="1">
        <v>40301</v>
      </c>
      <c r="V9369" s="5">
        <f>Main[[#This Row],[Average_Cost_for_two]] * VLOOKUP(Main[[#This Row],[Currency]],'Currency'!A:B,2,FALSE)</f>
        <v>54</v>
      </c>
      <c r="W9369" s="5" t="str">
        <f>IF(Main[[#This Row],[Avg_Cost_USD]]&lt;10,"Low",
IF(Main[[#This Row],[Avg_Cost_USD]]&lt;=30,"Medium","High"))</f>
        <v>High</v>
      </c>
    </row>
    <row r="9370" spans="1:23" x14ac:dyDescent="0.3">
      <c r="A9370">
        <v>3378</v>
      </c>
      <c r="B9370" t="s">
        <v>10269</v>
      </c>
      <c r="C9370">
        <v>1</v>
      </c>
      <c r="D9370" t="s">
        <v>54</v>
      </c>
      <c r="E9370" t="s">
        <v>2479</v>
      </c>
      <c r="F9370">
        <v>77.185331000000005</v>
      </c>
      <c r="G9370">
        <v>28.569040000000001</v>
      </c>
      <c r="H9370" t="s">
        <v>335</v>
      </c>
      <c r="I9370" t="s">
        <v>19</v>
      </c>
      <c r="J9370" t="s">
        <v>61</v>
      </c>
      <c r="K9370" t="s">
        <v>57</v>
      </c>
      <c r="L9370" t="s">
        <v>57</v>
      </c>
      <c r="M9370" t="s">
        <v>57</v>
      </c>
      <c r="N9370">
        <v>4</v>
      </c>
      <c r="O9370">
        <v>424</v>
      </c>
      <c r="P9370">
        <v>4500</v>
      </c>
      <c r="Q9370">
        <v>4</v>
      </c>
      <c r="R9370">
        <v>2013</v>
      </c>
      <c r="S9370">
        <v>3</v>
      </c>
      <c r="T9370">
        <v>20</v>
      </c>
      <c r="U9370" s="1">
        <v>41353</v>
      </c>
      <c r="V9370" s="5">
        <f>Main[[#This Row],[Average_Cost_for_two]] * VLOOKUP(Main[[#This Row],[Currency]],'Currency'!A:B,2,FALSE)</f>
        <v>54</v>
      </c>
      <c r="W9370" s="5" t="str">
        <f>IF(Main[[#This Row],[Avg_Cost_USD]]&lt;10,"Low",
IF(Main[[#This Row],[Avg_Cost_USD]]&lt;=30,"Medium","High"))</f>
        <v>High</v>
      </c>
    </row>
    <row r="9371" spans="1:23" x14ac:dyDescent="0.3">
      <c r="A9371">
        <v>306251</v>
      </c>
      <c r="B9371" t="s">
        <v>10270</v>
      </c>
      <c r="C9371">
        <v>1</v>
      </c>
      <c r="D9371" t="s">
        <v>54</v>
      </c>
      <c r="E9371" t="s">
        <v>10271</v>
      </c>
      <c r="F9371">
        <v>77.121444999999994</v>
      </c>
      <c r="G9371">
        <v>28.552894999999999</v>
      </c>
      <c r="H9371" t="s">
        <v>378</v>
      </c>
      <c r="I9371" t="s">
        <v>19</v>
      </c>
      <c r="J9371" t="s">
        <v>61</v>
      </c>
      <c r="K9371" t="s">
        <v>57</v>
      </c>
      <c r="L9371" t="s">
        <v>57</v>
      </c>
      <c r="M9371" t="s">
        <v>57</v>
      </c>
      <c r="N9371">
        <v>4</v>
      </c>
      <c r="O9371">
        <v>15</v>
      </c>
      <c r="P9371">
        <v>4500</v>
      </c>
      <c r="Q9371">
        <v>3.3</v>
      </c>
      <c r="R9371">
        <v>2011</v>
      </c>
      <c r="S9371">
        <v>3</v>
      </c>
      <c r="T9371">
        <v>13</v>
      </c>
      <c r="U9371" s="1">
        <v>40615</v>
      </c>
      <c r="V9371" s="5">
        <f>Main[[#This Row],[Average_Cost_for_two]] * VLOOKUP(Main[[#This Row],[Currency]],'Currency'!A:B,2,FALSE)</f>
        <v>54</v>
      </c>
      <c r="W9371" s="5" t="str">
        <f>IF(Main[[#This Row],[Avg_Cost_USD]]&lt;10,"Low",
IF(Main[[#This Row],[Avg_Cost_USD]]&lt;=30,"Medium","High"))</f>
        <v>High</v>
      </c>
    </row>
    <row r="9372" spans="1:23" x14ac:dyDescent="0.3">
      <c r="A9372">
        <v>3235</v>
      </c>
      <c r="B9372" t="s">
        <v>10272</v>
      </c>
      <c r="C9372">
        <v>1</v>
      </c>
      <c r="D9372" t="s">
        <v>54</v>
      </c>
      <c r="E9372" t="s">
        <v>6199</v>
      </c>
      <c r="F9372">
        <v>77.218565299999995</v>
      </c>
      <c r="G9372">
        <v>28.618720700000001</v>
      </c>
      <c r="H9372" t="s">
        <v>10273</v>
      </c>
      <c r="I9372" t="s">
        <v>19</v>
      </c>
      <c r="J9372" t="s">
        <v>61</v>
      </c>
      <c r="K9372" t="s">
        <v>57</v>
      </c>
      <c r="L9372" t="s">
        <v>57</v>
      </c>
      <c r="M9372" t="s">
        <v>57</v>
      </c>
      <c r="N9372">
        <v>4</v>
      </c>
      <c r="O9372">
        <v>189</v>
      </c>
      <c r="P9372">
        <v>4500</v>
      </c>
      <c r="Q9372">
        <v>4</v>
      </c>
      <c r="R9372">
        <v>2010</v>
      </c>
      <c r="S9372">
        <v>2</v>
      </c>
      <c r="T9372">
        <v>9</v>
      </c>
      <c r="U9372" s="1">
        <v>40218</v>
      </c>
      <c r="V9372" s="5">
        <f>Main[[#This Row],[Average_Cost_for_two]] * VLOOKUP(Main[[#This Row],[Currency]],'Currency'!A:B,2,FALSE)</f>
        <v>54</v>
      </c>
      <c r="W9372" s="5" t="str">
        <f>IF(Main[[#This Row],[Avg_Cost_USD]]&lt;10,"Low",
IF(Main[[#This Row],[Avg_Cost_USD]]&lt;=30,"Medium","High"))</f>
        <v>High</v>
      </c>
    </row>
    <row r="9373" spans="1:23" x14ac:dyDescent="0.3">
      <c r="A9373">
        <v>309110</v>
      </c>
      <c r="B9373" t="s">
        <v>10274</v>
      </c>
      <c r="C9373">
        <v>1</v>
      </c>
      <c r="D9373" t="s">
        <v>54</v>
      </c>
      <c r="E9373" t="s">
        <v>1038</v>
      </c>
      <c r="F9373">
        <v>77.227277000000001</v>
      </c>
      <c r="G9373">
        <v>28.631406999999999</v>
      </c>
      <c r="H9373" t="s">
        <v>1267</v>
      </c>
      <c r="I9373" t="s">
        <v>19</v>
      </c>
      <c r="J9373" t="s">
        <v>61</v>
      </c>
      <c r="K9373" t="s">
        <v>57</v>
      </c>
      <c r="L9373" t="s">
        <v>57</v>
      </c>
      <c r="M9373" t="s">
        <v>57</v>
      </c>
      <c r="N9373">
        <v>4</v>
      </c>
      <c r="O9373">
        <v>51</v>
      </c>
      <c r="P9373">
        <v>4500</v>
      </c>
      <c r="Q9373">
        <v>3.4</v>
      </c>
      <c r="R9373">
        <v>2013</v>
      </c>
      <c r="S9373">
        <v>2</v>
      </c>
      <c r="T9373">
        <v>5</v>
      </c>
      <c r="U9373" s="1">
        <v>41310</v>
      </c>
      <c r="V9373" s="5">
        <f>Main[[#This Row],[Average_Cost_for_two]] * VLOOKUP(Main[[#This Row],[Currency]],'Currency'!A:B,2,FALSE)</f>
        <v>54</v>
      </c>
      <c r="W9373" s="5" t="str">
        <f>IF(Main[[#This Row],[Avg_Cost_USD]]&lt;10,"Low",
IF(Main[[#This Row],[Avg_Cost_USD]]&lt;=30,"Medium","High"))</f>
        <v>High</v>
      </c>
    </row>
    <row r="9374" spans="1:23" x14ac:dyDescent="0.3">
      <c r="A9374">
        <v>2675</v>
      </c>
      <c r="B9374" t="s">
        <v>10275</v>
      </c>
      <c r="C9374">
        <v>1</v>
      </c>
      <c r="D9374" t="s">
        <v>54</v>
      </c>
      <c r="E9374" t="s">
        <v>2498</v>
      </c>
      <c r="F9374">
        <v>77.216892700000002</v>
      </c>
      <c r="G9374">
        <v>28.600176699999999</v>
      </c>
      <c r="H9374" t="s">
        <v>10276</v>
      </c>
      <c r="I9374" t="s">
        <v>19</v>
      </c>
      <c r="J9374" t="s">
        <v>61</v>
      </c>
      <c r="K9374" t="s">
        <v>57</v>
      </c>
      <c r="L9374" t="s">
        <v>57</v>
      </c>
      <c r="M9374" t="s">
        <v>57</v>
      </c>
      <c r="N9374">
        <v>4</v>
      </c>
      <c r="O9374">
        <v>800</v>
      </c>
      <c r="P9374">
        <v>4500</v>
      </c>
      <c r="Q9374">
        <v>4.3</v>
      </c>
      <c r="R9374">
        <v>2012</v>
      </c>
      <c r="S9374">
        <v>1</v>
      </c>
      <c r="T9374">
        <v>22</v>
      </c>
      <c r="U9374" s="1">
        <v>40930</v>
      </c>
      <c r="V9374" s="5">
        <f>Main[[#This Row],[Average_Cost_for_two]] * VLOOKUP(Main[[#This Row],[Currency]],'Currency'!A:B,2,FALSE)</f>
        <v>54</v>
      </c>
      <c r="W9374" s="5" t="str">
        <f>IF(Main[[#This Row],[Avg_Cost_USD]]&lt;10,"Low",
IF(Main[[#This Row],[Avg_Cost_USD]]&lt;=30,"Medium","High"))</f>
        <v>High</v>
      </c>
    </row>
    <row r="9375" spans="1:23" x14ac:dyDescent="0.3">
      <c r="A9375">
        <v>104</v>
      </c>
      <c r="B9375" t="s">
        <v>10277</v>
      </c>
      <c r="C9375">
        <v>1</v>
      </c>
      <c r="D9375" t="s">
        <v>54</v>
      </c>
      <c r="E9375" t="s">
        <v>1038</v>
      </c>
      <c r="F9375">
        <v>77.227277000000001</v>
      </c>
      <c r="G9375">
        <v>28.631406999999999</v>
      </c>
      <c r="H9375" t="s">
        <v>1809</v>
      </c>
      <c r="I9375" t="s">
        <v>19</v>
      </c>
      <c r="J9375" t="s">
        <v>61</v>
      </c>
      <c r="K9375" t="s">
        <v>57</v>
      </c>
      <c r="L9375" t="s">
        <v>57</v>
      </c>
      <c r="M9375" t="s">
        <v>57</v>
      </c>
      <c r="N9375">
        <v>4</v>
      </c>
      <c r="O9375">
        <v>62</v>
      </c>
      <c r="P9375">
        <v>4500</v>
      </c>
      <c r="Q9375">
        <v>3.6</v>
      </c>
      <c r="R9375">
        <v>2018</v>
      </c>
      <c r="S9375">
        <v>1</v>
      </c>
      <c r="T9375">
        <v>2</v>
      </c>
      <c r="U9375" s="1">
        <v>43102</v>
      </c>
      <c r="V9375" s="5">
        <f>Main[[#This Row],[Average_Cost_for_two]] * VLOOKUP(Main[[#This Row],[Currency]],'Currency'!A:B,2,FALSE)</f>
        <v>54</v>
      </c>
      <c r="W9375" s="5" t="str">
        <f>IF(Main[[#This Row],[Avg_Cost_USD]]&lt;10,"Low",
IF(Main[[#This Row],[Avg_Cost_USD]]&lt;=30,"Medium","High"))</f>
        <v>High</v>
      </c>
    </row>
    <row r="9376" spans="1:23" x14ac:dyDescent="0.3">
      <c r="A9376">
        <v>3937</v>
      </c>
      <c r="B9376" t="s">
        <v>10278</v>
      </c>
      <c r="C9376">
        <v>1</v>
      </c>
      <c r="D9376" t="s">
        <v>54</v>
      </c>
      <c r="E9376" t="s">
        <v>6199</v>
      </c>
      <c r="F9376">
        <v>77.218555199999997</v>
      </c>
      <c r="G9376">
        <v>28.6188632</v>
      </c>
      <c r="H9376" t="s">
        <v>1267</v>
      </c>
      <c r="I9376" t="s">
        <v>19</v>
      </c>
      <c r="J9376" t="s">
        <v>61</v>
      </c>
      <c r="K9376" t="s">
        <v>57</v>
      </c>
      <c r="L9376" t="s">
        <v>57</v>
      </c>
      <c r="M9376" t="s">
        <v>57</v>
      </c>
      <c r="N9376">
        <v>4</v>
      </c>
      <c r="O9376">
        <v>273</v>
      </c>
      <c r="P9376">
        <v>4500</v>
      </c>
      <c r="Q9376">
        <v>3.8</v>
      </c>
      <c r="R9376">
        <v>2016</v>
      </c>
      <c r="S9376">
        <v>12</v>
      </c>
      <c r="T9376">
        <v>17</v>
      </c>
      <c r="U9376" s="1">
        <v>42721</v>
      </c>
      <c r="V9376" s="5">
        <f>Main[[#This Row],[Average_Cost_for_two]] * VLOOKUP(Main[[#This Row],[Currency]],'Currency'!A:B,2,FALSE)</f>
        <v>54</v>
      </c>
      <c r="W9376" s="5" t="str">
        <f>IF(Main[[#This Row],[Avg_Cost_USD]]&lt;10,"Low",
IF(Main[[#This Row],[Avg_Cost_USD]]&lt;=30,"Medium","High"))</f>
        <v>High</v>
      </c>
    </row>
    <row r="9377" spans="1:23" x14ac:dyDescent="0.3">
      <c r="A9377">
        <v>307416</v>
      </c>
      <c r="B9377" t="s">
        <v>10279</v>
      </c>
      <c r="C9377">
        <v>1</v>
      </c>
      <c r="D9377" t="s">
        <v>5718</v>
      </c>
      <c r="E9377" t="s">
        <v>6053</v>
      </c>
      <c r="F9377">
        <v>77.108726599999997</v>
      </c>
      <c r="G9377">
        <v>28.481263999999999</v>
      </c>
      <c r="H9377" t="s">
        <v>378</v>
      </c>
      <c r="I9377" t="s">
        <v>19</v>
      </c>
      <c r="J9377" t="s">
        <v>61</v>
      </c>
      <c r="K9377" t="s">
        <v>57</v>
      </c>
      <c r="L9377" t="s">
        <v>57</v>
      </c>
      <c r="M9377" t="s">
        <v>57</v>
      </c>
      <c r="N9377">
        <v>4</v>
      </c>
      <c r="O9377">
        <v>218</v>
      </c>
      <c r="P9377">
        <v>4500</v>
      </c>
      <c r="Q9377">
        <v>3.6</v>
      </c>
      <c r="R9377">
        <v>2016</v>
      </c>
      <c r="S9377">
        <v>8</v>
      </c>
      <c r="T9377">
        <v>6</v>
      </c>
      <c r="U9377" s="1">
        <v>42588</v>
      </c>
      <c r="V9377" s="5">
        <f>Main[[#This Row],[Average_Cost_for_two]] * VLOOKUP(Main[[#This Row],[Currency]],'Currency'!A:B,2,FALSE)</f>
        <v>54</v>
      </c>
      <c r="W9377" s="5" t="str">
        <f>IF(Main[[#This Row],[Avg_Cost_USD]]&lt;10,"Low",
IF(Main[[#This Row],[Avg_Cost_USD]]&lt;=30,"Medium","High"))</f>
        <v>High</v>
      </c>
    </row>
    <row r="9378" spans="1:23" x14ac:dyDescent="0.3">
      <c r="A9378">
        <v>5800710</v>
      </c>
      <c r="B9378" t="s">
        <v>1325</v>
      </c>
      <c r="C9378">
        <v>191</v>
      </c>
      <c r="D9378" t="s">
        <v>10016</v>
      </c>
      <c r="E9378" t="s">
        <v>10103</v>
      </c>
      <c r="F9378">
        <v>79.853363889999997</v>
      </c>
      <c r="G9378">
        <v>6.9068138890000004</v>
      </c>
      <c r="H9378" t="s">
        <v>10280</v>
      </c>
      <c r="I9378" t="s">
        <v>29</v>
      </c>
      <c r="J9378" t="s">
        <v>57</v>
      </c>
      <c r="K9378" t="s">
        <v>57</v>
      </c>
      <c r="L9378" t="s">
        <v>57</v>
      </c>
      <c r="M9378" t="s">
        <v>57</v>
      </c>
      <c r="N9378">
        <v>4</v>
      </c>
      <c r="O9378">
        <v>196</v>
      </c>
      <c r="P9378">
        <v>4500</v>
      </c>
      <c r="Q9378">
        <v>4</v>
      </c>
      <c r="R9378">
        <v>2015</v>
      </c>
      <c r="S9378">
        <v>11</v>
      </c>
      <c r="T9378">
        <v>20</v>
      </c>
      <c r="U9378" s="1">
        <v>42328</v>
      </c>
      <c r="V9378" s="5">
        <f>Main[[#This Row],[Average_Cost_for_two]] * VLOOKUP(Main[[#This Row],[Currency]],'Currency'!A:B,2,FALSE)</f>
        <v>15.299999999999999</v>
      </c>
      <c r="W9378" s="5" t="str">
        <f>IF(Main[[#This Row],[Avg_Cost_USD]]&lt;10,"Low",
IF(Main[[#This Row],[Avg_Cost_USD]]&lt;=30,"Medium","High"))</f>
        <v>Medium</v>
      </c>
    </row>
    <row r="9379" spans="1:23" x14ac:dyDescent="0.3">
      <c r="A9379">
        <v>18268390</v>
      </c>
      <c r="B9379" t="s">
        <v>10281</v>
      </c>
      <c r="C9379">
        <v>1</v>
      </c>
      <c r="D9379" t="s">
        <v>54</v>
      </c>
      <c r="E9379" t="s">
        <v>96</v>
      </c>
      <c r="F9379">
        <v>77.249899799999994</v>
      </c>
      <c r="G9379">
        <v>28.549876600000001</v>
      </c>
      <c r="H9379" t="s">
        <v>10282</v>
      </c>
      <c r="I9379" t="s">
        <v>19</v>
      </c>
      <c r="J9379" t="s">
        <v>57</v>
      </c>
      <c r="K9379" t="s">
        <v>57</v>
      </c>
      <c r="L9379" t="s">
        <v>57</v>
      </c>
      <c r="M9379" t="s">
        <v>57</v>
      </c>
      <c r="N9379">
        <v>4</v>
      </c>
      <c r="O9379">
        <v>142</v>
      </c>
      <c r="P9379">
        <v>4700</v>
      </c>
      <c r="Q9379">
        <v>3.7</v>
      </c>
      <c r="R9379">
        <v>2010</v>
      </c>
      <c r="S9379">
        <v>6</v>
      </c>
      <c r="T9379">
        <v>5</v>
      </c>
      <c r="U9379" s="1">
        <v>40334</v>
      </c>
      <c r="V9379" s="5">
        <f>Main[[#This Row],[Average_Cost_for_two]] * VLOOKUP(Main[[#This Row],[Currency]],'Currency'!A:B,2,FALSE)</f>
        <v>56.4</v>
      </c>
      <c r="W9379" s="5" t="str">
        <f>IF(Main[[#This Row],[Avg_Cost_USD]]&lt;10,"Low",
IF(Main[[#This Row],[Avg_Cost_USD]]&lt;=30,"Medium","High"))</f>
        <v>High</v>
      </c>
    </row>
    <row r="9380" spans="1:23" x14ac:dyDescent="0.3">
      <c r="A9380">
        <v>305548</v>
      </c>
      <c r="B9380" t="s">
        <v>10283</v>
      </c>
      <c r="C9380">
        <v>1</v>
      </c>
      <c r="D9380" t="s">
        <v>54</v>
      </c>
      <c r="E9380" t="s">
        <v>2250</v>
      </c>
      <c r="F9380">
        <v>77.250169200000002</v>
      </c>
      <c r="G9380">
        <v>28.550081500000001</v>
      </c>
      <c r="H9380" t="s">
        <v>335</v>
      </c>
      <c r="I9380" t="s">
        <v>19</v>
      </c>
      <c r="J9380" t="s">
        <v>61</v>
      </c>
      <c r="K9380" t="s">
        <v>57</v>
      </c>
      <c r="L9380" t="s">
        <v>57</v>
      </c>
      <c r="M9380" t="s">
        <v>57</v>
      </c>
      <c r="N9380">
        <v>4</v>
      </c>
      <c r="O9380">
        <v>119</v>
      </c>
      <c r="P9380">
        <v>4800</v>
      </c>
      <c r="Q9380">
        <v>4.2</v>
      </c>
      <c r="R9380">
        <v>2016</v>
      </c>
      <c r="S9380">
        <v>3</v>
      </c>
      <c r="T9380">
        <v>17</v>
      </c>
      <c r="U9380" s="1">
        <v>42446</v>
      </c>
      <c r="V9380" s="5">
        <f>Main[[#This Row],[Average_Cost_for_two]] * VLOOKUP(Main[[#This Row],[Currency]],'Currency'!A:B,2,FALSE)</f>
        <v>57.6</v>
      </c>
      <c r="W9380" s="5" t="str">
        <f>IF(Main[[#This Row],[Avg_Cost_USD]]&lt;10,"Low",
IF(Main[[#This Row],[Avg_Cost_USD]]&lt;=30,"Medium","High"))</f>
        <v>High</v>
      </c>
    </row>
    <row r="9381" spans="1:23" x14ac:dyDescent="0.3">
      <c r="A9381">
        <v>18345728</v>
      </c>
      <c r="B9381" t="s">
        <v>10284</v>
      </c>
      <c r="C9381">
        <v>1</v>
      </c>
      <c r="D9381" t="s">
        <v>54</v>
      </c>
      <c r="E9381" t="s">
        <v>502</v>
      </c>
      <c r="F9381">
        <v>77.218645100000003</v>
      </c>
      <c r="G9381">
        <v>28.618244600000001</v>
      </c>
      <c r="H9381" t="s">
        <v>2138</v>
      </c>
      <c r="I9381" t="s">
        <v>19</v>
      </c>
      <c r="J9381" t="s">
        <v>57</v>
      </c>
      <c r="K9381" t="s">
        <v>57</v>
      </c>
      <c r="L9381" t="s">
        <v>57</v>
      </c>
      <c r="M9381" t="s">
        <v>57</v>
      </c>
      <c r="N9381">
        <v>4</v>
      </c>
      <c r="O9381">
        <v>408</v>
      </c>
      <c r="P9381">
        <v>5000</v>
      </c>
      <c r="Q9381">
        <v>4.9000000000000004</v>
      </c>
      <c r="R9381">
        <v>2011</v>
      </c>
      <c r="S9381">
        <v>8</v>
      </c>
      <c r="T9381">
        <v>5</v>
      </c>
      <c r="U9381" s="1">
        <v>40760</v>
      </c>
      <c r="V9381" s="5">
        <f>Main[[#This Row],[Average_Cost_for_two]] * VLOOKUP(Main[[#This Row],[Currency]],'Currency'!A:B,2,FALSE)</f>
        <v>60</v>
      </c>
      <c r="W9381" s="5" t="str">
        <f>IF(Main[[#This Row],[Avg_Cost_USD]]&lt;10,"Low",
IF(Main[[#This Row],[Avg_Cost_USD]]&lt;=30,"Medium","High"))</f>
        <v>High</v>
      </c>
    </row>
    <row r="9382" spans="1:23" x14ac:dyDescent="0.3">
      <c r="A9382">
        <v>3246</v>
      </c>
      <c r="B9382" t="s">
        <v>10285</v>
      </c>
      <c r="C9382">
        <v>1</v>
      </c>
      <c r="D9382" t="s">
        <v>54</v>
      </c>
      <c r="E9382" t="s">
        <v>6199</v>
      </c>
      <c r="F9382">
        <v>77.218555199999997</v>
      </c>
      <c r="G9382">
        <v>28.6188632</v>
      </c>
      <c r="H9382" t="s">
        <v>335</v>
      </c>
      <c r="I9382" t="s">
        <v>19</v>
      </c>
      <c r="J9382" t="s">
        <v>61</v>
      </c>
      <c r="K9382" t="s">
        <v>57</v>
      </c>
      <c r="L9382" t="s">
        <v>57</v>
      </c>
      <c r="M9382" t="s">
        <v>57</v>
      </c>
      <c r="N9382">
        <v>4</v>
      </c>
      <c r="O9382">
        <v>114</v>
      </c>
      <c r="P9382">
        <v>5000</v>
      </c>
      <c r="Q9382">
        <v>3.5</v>
      </c>
      <c r="R9382">
        <v>2010</v>
      </c>
      <c r="S9382">
        <v>8</v>
      </c>
      <c r="T9382">
        <v>20</v>
      </c>
      <c r="U9382" s="1">
        <v>40410</v>
      </c>
      <c r="V9382" s="5">
        <f>Main[[#This Row],[Average_Cost_for_two]] * VLOOKUP(Main[[#This Row],[Currency]],'Currency'!A:B,2,FALSE)</f>
        <v>60</v>
      </c>
      <c r="W9382" s="5" t="str">
        <f>IF(Main[[#This Row],[Avg_Cost_USD]]&lt;10,"Low",
IF(Main[[#This Row],[Avg_Cost_USD]]&lt;=30,"Medium","High"))</f>
        <v>High</v>
      </c>
    </row>
    <row r="9383" spans="1:23" x14ac:dyDescent="0.3">
      <c r="A9383">
        <v>4907</v>
      </c>
      <c r="B9383" t="s">
        <v>10286</v>
      </c>
      <c r="C9383">
        <v>1</v>
      </c>
      <c r="D9383" t="s">
        <v>54</v>
      </c>
      <c r="E9383" t="s">
        <v>1038</v>
      </c>
      <c r="F9383">
        <v>77.228133</v>
      </c>
      <c r="G9383">
        <v>28.631742299999999</v>
      </c>
      <c r="H9383" t="s">
        <v>378</v>
      </c>
      <c r="I9383" t="s">
        <v>19</v>
      </c>
      <c r="J9383" t="s">
        <v>57</v>
      </c>
      <c r="K9383" t="s">
        <v>57</v>
      </c>
      <c r="L9383" t="s">
        <v>57</v>
      </c>
      <c r="M9383" t="s">
        <v>57</v>
      </c>
      <c r="N9383">
        <v>4</v>
      </c>
      <c r="O9383">
        <v>747</v>
      </c>
      <c r="P9383">
        <v>5000</v>
      </c>
      <c r="Q9383">
        <v>3.7</v>
      </c>
      <c r="R9383">
        <v>2013</v>
      </c>
      <c r="S9383">
        <v>8</v>
      </c>
      <c r="T9383">
        <v>14</v>
      </c>
      <c r="U9383" s="1">
        <v>41500</v>
      </c>
      <c r="V9383" s="5">
        <f>Main[[#This Row],[Average_Cost_for_two]] * VLOOKUP(Main[[#This Row],[Currency]],'Currency'!A:B,2,FALSE)</f>
        <v>60</v>
      </c>
      <c r="W9383" s="5" t="str">
        <f>IF(Main[[#This Row],[Avg_Cost_USD]]&lt;10,"Low",
IF(Main[[#This Row],[Avg_Cost_USD]]&lt;=30,"Medium","High"))</f>
        <v>High</v>
      </c>
    </row>
    <row r="9384" spans="1:23" x14ac:dyDescent="0.3">
      <c r="A9384">
        <v>18261160</v>
      </c>
      <c r="B9384" t="s">
        <v>10287</v>
      </c>
      <c r="C9384">
        <v>1</v>
      </c>
      <c r="D9384" t="s">
        <v>54</v>
      </c>
      <c r="E9384" t="s">
        <v>6289</v>
      </c>
      <c r="F9384">
        <v>77.2177468</v>
      </c>
      <c r="G9384">
        <v>28.620757399999999</v>
      </c>
      <c r="H9384" t="s">
        <v>10280</v>
      </c>
      <c r="I9384" t="s">
        <v>19</v>
      </c>
      <c r="J9384" t="s">
        <v>61</v>
      </c>
      <c r="K9384" t="s">
        <v>57</v>
      </c>
      <c r="L9384" t="s">
        <v>57</v>
      </c>
      <c r="M9384" t="s">
        <v>57</v>
      </c>
      <c r="N9384">
        <v>4</v>
      </c>
      <c r="O9384">
        <v>66</v>
      </c>
      <c r="P9384">
        <v>5000</v>
      </c>
      <c r="Q9384">
        <v>3.9</v>
      </c>
      <c r="R9384">
        <v>2017</v>
      </c>
      <c r="S9384">
        <v>6</v>
      </c>
      <c r="T9384">
        <v>19</v>
      </c>
      <c r="U9384" s="1">
        <v>42905</v>
      </c>
      <c r="V9384" s="5">
        <f>Main[[#This Row],[Average_Cost_for_two]] * VLOOKUP(Main[[#This Row],[Currency]],'Currency'!A:B,2,FALSE)</f>
        <v>60</v>
      </c>
      <c r="W9384" s="5" t="str">
        <f>IF(Main[[#This Row],[Avg_Cost_USD]]&lt;10,"Low",
IF(Main[[#This Row],[Avg_Cost_USD]]&lt;=30,"Medium","High"))</f>
        <v>High</v>
      </c>
    </row>
    <row r="9385" spans="1:23" x14ac:dyDescent="0.3">
      <c r="A9385">
        <v>2690</v>
      </c>
      <c r="B9385" t="s">
        <v>10288</v>
      </c>
      <c r="C9385">
        <v>1</v>
      </c>
      <c r="D9385" t="s">
        <v>54</v>
      </c>
      <c r="E9385" t="s">
        <v>9837</v>
      </c>
      <c r="F9385">
        <v>77.224136900000005</v>
      </c>
      <c r="G9385">
        <v>28.605164800000001</v>
      </c>
      <c r="H9385" t="s">
        <v>10289</v>
      </c>
      <c r="I9385" t="s">
        <v>19</v>
      </c>
      <c r="J9385" t="s">
        <v>57</v>
      </c>
      <c r="K9385" t="s">
        <v>57</v>
      </c>
      <c r="L9385" t="s">
        <v>57</v>
      </c>
      <c r="M9385" t="s">
        <v>57</v>
      </c>
      <c r="N9385">
        <v>4</v>
      </c>
      <c r="O9385">
        <v>696</v>
      </c>
      <c r="P9385">
        <v>5000</v>
      </c>
      <c r="Q9385">
        <v>3.9</v>
      </c>
      <c r="R9385">
        <v>2015</v>
      </c>
      <c r="S9385">
        <v>6</v>
      </c>
      <c r="T9385">
        <v>21</v>
      </c>
      <c r="U9385" s="1">
        <v>42176</v>
      </c>
      <c r="V9385" s="5">
        <f>Main[[#This Row],[Average_Cost_for_two]] * VLOOKUP(Main[[#This Row],[Currency]],'Currency'!A:B,2,FALSE)</f>
        <v>60</v>
      </c>
      <c r="W9385" s="5" t="str">
        <f>IF(Main[[#This Row],[Avg_Cost_USD]]&lt;10,"Low",
IF(Main[[#This Row],[Avg_Cost_USD]]&lt;=30,"Medium","High"))</f>
        <v>High</v>
      </c>
    </row>
    <row r="9386" spans="1:23" x14ac:dyDescent="0.3">
      <c r="A9386">
        <v>2727</v>
      </c>
      <c r="B9386" t="s">
        <v>10290</v>
      </c>
      <c r="C9386">
        <v>1</v>
      </c>
      <c r="D9386" t="s">
        <v>54</v>
      </c>
      <c r="E9386" t="s">
        <v>1035</v>
      </c>
      <c r="F9386">
        <v>77.218187</v>
      </c>
      <c r="G9386">
        <v>28.625444999999999</v>
      </c>
      <c r="H9386" t="s">
        <v>357</v>
      </c>
      <c r="I9386" t="s">
        <v>19</v>
      </c>
      <c r="J9386" t="s">
        <v>61</v>
      </c>
      <c r="K9386" t="s">
        <v>57</v>
      </c>
      <c r="L9386" t="s">
        <v>57</v>
      </c>
      <c r="M9386" t="s">
        <v>57</v>
      </c>
      <c r="N9386">
        <v>4</v>
      </c>
      <c r="O9386">
        <v>104</v>
      </c>
      <c r="P9386">
        <v>5000</v>
      </c>
      <c r="Q9386">
        <v>3.7</v>
      </c>
      <c r="R9386">
        <v>2017</v>
      </c>
      <c r="S9386">
        <v>4</v>
      </c>
      <c r="T9386">
        <v>8</v>
      </c>
      <c r="U9386" s="1">
        <v>42833</v>
      </c>
      <c r="V9386" s="5">
        <f>Main[[#This Row],[Average_Cost_for_two]] * VLOOKUP(Main[[#This Row],[Currency]],'Currency'!A:B,2,FALSE)</f>
        <v>60</v>
      </c>
      <c r="W9386" s="5" t="str">
        <f>IF(Main[[#This Row],[Avg_Cost_USD]]&lt;10,"Low",
IF(Main[[#This Row],[Avg_Cost_USD]]&lt;=30,"Medium","High"))</f>
        <v>High</v>
      </c>
    </row>
    <row r="9387" spans="1:23" x14ac:dyDescent="0.3">
      <c r="A9387">
        <v>4910</v>
      </c>
      <c r="B9387" t="s">
        <v>10291</v>
      </c>
      <c r="C9387">
        <v>1</v>
      </c>
      <c r="D9387" t="s">
        <v>54</v>
      </c>
      <c r="E9387" t="s">
        <v>7234</v>
      </c>
      <c r="F9387">
        <v>77.188975200000002</v>
      </c>
      <c r="G9387">
        <v>28.579390100000001</v>
      </c>
      <c r="H9387" t="s">
        <v>10292</v>
      </c>
      <c r="I9387" t="s">
        <v>19</v>
      </c>
      <c r="J9387" t="s">
        <v>61</v>
      </c>
      <c r="K9387" t="s">
        <v>57</v>
      </c>
      <c r="L9387" t="s">
        <v>57</v>
      </c>
      <c r="M9387" t="s">
        <v>57</v>
      </c>
      <c r="N9387">
        <v>4</v>
      </c>
      <c r="O9387">
        <v>199</v>
      </c>
      <c r="P9387">
        <v>5000</v>
      </c>
      <c r="Q9387">
        <v>3.8</v>
      </c>
      <c r="R9387">
        <v>2014</v>
      </c>
      <c r="S9387">
        <v>2</v>
      </c>
      <c r="T9387">
        <v>2</v>
      </c>
      <c r="U9387" s="1">
        <v>41672</v>
      </c>
      <c r="V9387" s="5">
        <f>Main[[#This Row],[Average_Cost_for_two]] * VLOOKUP(Main[[#This Row],[Currency]],'Currency'!A:B,2,FALSE)</f>
        <v>60</v>
      </c>
      <c r="W9387" s="5" t="str">
        <f>IF(Main[[#This Row],[Avg_Cost_USD]]&lt;10,"Low",
IF(Main[[#This Row],[Avg_Cost_USD]]&lt;=30,"Medium","High"))</f>
        <v>High</v>
      </c>
    </row>
    <row r="9388" spans="1:23" x14ac:dyDescent="0.3">
      <c r="A9388">
        <v>4496</v>
      </c>
      <c r="B9388" t="s">
        <v>10293</v>
      </c>
      <c r="C9388">
        <v>1</v>
      </c>
      <c r="D9388" t="s">
        <v>54</v>
      </c>
      <c r="E9388" t="s">
        <v>9837</v>
      </c>
      <c r="F9388">
        <v>77.224122800000004</v>
      </c>
      <c r="G9388">
        <v>28.6051535</v>
      </c>
      <c r="H9388" t="s">
        <v>10294</v>
      </c>
      <c r="I9388" t="s">
        <v>19</v>
      </c>
      <c r="J9388" t="s">
        <v>57</v>
      </c>
      <c r="K9388" t="s">
        <v>57</v>
      </c>
      <c r="L9388" t="s">
        <v>57</v>
      </c>
      <c r="M9388" t="s">
        <v>57</v>
      </c>
      <c r="N9388">
        <v>4</v>
      </c>
      <c r="O9388">
        <v>15</v>
      </c>
      <c r="P9388">
        <v>5000</v>
      </c>
      <c r="Q9388">
        <v>3.1</v>
      </c>
      <c r="R9388">
        <v>2018</v>
      </c>
      <c r="S9388">
        <v>1</v>
      </c>
      <c r="T9388">
        <v>14</v>
      </c>
      <c r="U9388" s="1">
        <v>43114</v>
      </c>
      <c r="V9388" s="5">
        <f>Main[[#This Row],[Average_Cost_for_two]] * VLOOKUP(Main[[#This Row],[Currency]],'Currency'!A:B,2,FALSE)</f>
        <v>60</v>
      </c>
      <c r="W9388" s="5" t="str">
        <f>IF(Main[[#This Row],[Avg_Cost_USD]]&lt;10,"Low",
IF(Main[[#This Row],[Avg_Cost_USD]]&lt;=30,"Medium","High"))</f>
        <v>High</v>
      </c>
    </row>
    <row r="9389" spans="1:23" x14ac:dyDescent="0.3">
      <c r="A9389">
        <v>2681</v>
      </c>
      <c r="B9389" t="s">
        <v>10295</v>
      </c>
      <c r="C9389">
        <v>1</v>
      </c>
      <c r="D9389" t="s">
        <v>54</v>
      </c>
      <c r="E9389" t="s">
        <v>2498</v>
      </c>
      <c r="F9389">
        <v>77.216896300000002</v>
      </c>
      <c r="G9389">
        <v>28.600195299999999</v>
      </c>
      <c r="H9389" t="s">
        <v>335</v>
      </c>
      <c r="I9389" t="s">
        <v>19</v>
      </c>
      <c r="J9389" t="s">
        <v>61</v>
      </c>
      <c r="K9389" t="s">
        <v>57</v>
      </c>
      <c r="L9389" t="s">
        <v>57</v>
      </c>
      <c r="M9389" t="s">
        <v>57</v>
      </c>
      <c r="N9389">
        <v>4</v>
      </c>
      <c r="O9389">
        <v>134</v>
      </c>
      <c r="P9389">
        <v>5000</v>
      </c>
      <c r="Q9389">
        <v>3.8</v>
      </c>
      <c r="R9389">
        <v>2010</v>
      </c>
      <c r="S9389">
        <v>12</v>
      </c>
      <c r="T9389">
        <v>11</v>
      </c>
      <c r="U9389" s="1">
        <v>40523</v>
      </c>
      <c r="V9389" s="5">
        <f>Main[[#This Row],[Average_Cost_for_two]] * VLOOKUP(Main[[#This Row],[Currency]],'Currency'!A:B,2,FALSE)</f>
        <v>60</v>
      </c>
      <c r="W9389" s="5" t="str">
        <f>IF(Main[[#This Row],[Avg_Cost_USD]]&lt;10,"Low",
IF(Main[[#This Row],[Avg_Cost_USD]]&lt;=30,"Medium","High"))</f>
        <v>High</v>
      </c>
    </row>
    <row r="9390" spans="1:23" x14ac:dyDescent="0.3">
      <c r="A9390">
        <v>18277024</v>
      </c>
      <c r="B9390" t="s">
        <v>10296</v>
      </c>
      <c r="C9390">
        <v>1</v>
      </c>
      <c r="D9390" t="s">
        <v>54</v>
      </c>
      <c r="E9390" t="s">
        <v>6289</v>
      </c>
      <c r="F9390">
        <v>77.2177468</v>
      </c>
      <c r="G9390">
        <v>28.6206678</v>
      </c>
      <c r="H9390" t="s">
        <v>335</v>
      </c>
      <c r="I9390" t="s">
        <v>19</v>
      </c>
      <c r="J9390" t="s">
        <v>61</v>
      </c>
      <c r="K9390" t="s">
        <v>57</v>
      </c>
      <c r="L9390" t="s">
        <v>57</v>
      </c>
      <c r="M9390" t="s">
        <v>57</v>
      </c>
      <c r="N9390">
        <v>4</v>
      </c>
      <c r="O9390">
        <v>65</v>
      </c>
      <c r="P9390">
        <v>5000</v>
      </c>
      <c r="Q9390">
        <v>3.7</v>
      </c>
      <c r="R9390">
        <v>2012</v>
      </c>
      <c r="S9390">
        <v>11</v>
      </c>
      <c r="T9390">
        <v>20</v>
      </c>
      <c r="U9390" s="1">
        <v>41233</v>
      </c>
      <c r="V9390" s="5">
        <f>Main[[#This Row],[Average_Cost_for_two]] * VLOOKUP(Main[[#This Row],[Currency]],'Currency'!A:B,2,FALSE)</f>
        <v>60</v>
      </c>
      <c r="W9390" s="5" t="str">
        <f>IF(Main[[#This Row],[Avg_Cost_USD]]&lt;10,"Low",
IF(Main[[#This Row],[Avg_Cost_USD]]&lt;=30,"Medium","High"))</f>
        <v>High</v>
      </c>
    </row>
    <row r="9391" spans="1:23" x14ac:dyDescent="0.3">
      <c r="A9391">
        <v>18255131</v>
      </c>
      <c r="B9391" t="s">
        <v>10297</v>
      </c>
      <c r="C9391">
        <v>1</v>
      </c>
      <c r="D9391" t="s">
        <v>54</v>
      </c>
      <c r="E9391" t="s">
        <v>400</v>
      </c>
      <c r="F9391">
        <v>77.218260000000001</v>
      </c>
      <c r="G9391">
        <v>28.620999000000001</v>
      </c>
      <c r="H9391" t="s">
        <v>9048</v>
      </c>
      <c r="I9391" t="s">
        <v>19</v>
      </c>
      <c r="J9391" t="s">
        <v>57</v>
      </c>
      <c r="K9391" t="s">
        <v>57</v>
      </c>
      <c r="L9391" t="s">
        <v>57</v>
      </c>
      <c r="M9391" t="s">
        <v>57</v>
      </c>
      <c r="N9391">
        <v>4</v>
      </c>
      <c r="O9391">
        <v>61</v>
      </c>
      <c r="P9391">
        <v>5000</v>
      </c>
      <c r="Q9391">
        <v>3.6</v>
      </c>
      <c r="R9391">
        <v>2013</v>
      </c>
      <c r="S9391">
        <v>5</v>
      </c>
      <c r="T9391">
        <v>22</v>
      </c>
      <c r="U9391" s="1">
        <v>41416</v>
      </c>
      <c r="V9391" s="5">
        <f>Main[[#This Row],[Average_Cost_for_two]] * VLOOKUP(Main[[#This Row],[Currency]],'Currency'!A:B,2,FALSE)</f>
        <v>60</v>
      </c>
      <c r="W9391" s="5" t="str">
        <f>IF(Main[[#This Row],[Avg_Cost_USD]]&lt;10,"Low",
IF(Main[[#This Row],[Avg_Cost_USD]]&lt;=30,"Medium","High"))</f>
        <v>High</v>
      </c>
    </row>
    <row r="9392" spans="1:23" x14ac:dyDescent="0.3">
      <c r="A9392">
        <v>2443</v>
      </c>
      <c r="B9392" t="s">
        <v>10298</v>
      </c>
      <c r="C9392">
        <v>1</v>
      </c>
      <c r="D9392" t="s">
        <v>5718</v>
      </c>
      <c r="E9392" t="s">
        <v>10225</v>
      </c>
      <c r="F9392">
        <v>77.059909300000001</v>
      </c>
      <c r="G9392">
        <v>28.468415199999999</v>
      </c>
      <c r="H9392" t="s">
        <v>9841</v>
      </c>
      <c r="I9392" t="s">
        <v>19</v>
      </c>
      <c r="J9392" t="s">
        <v>61</v>
      </c>
      <c r="K9392" t="s">
        <v>57</v>
      </c>
      <c r="L9392" t="s">
        <v>57</v>
      </c>
      <c r="M9392" t="s">
        <v>57</v>
      </c>
      <c r="N9392">
        <v>4</v>
      </c>
      <c r="O9392">
        <v>131</v>
      </c>
      <c r="P9392">
        <v>5000</v>
      </c>
      <c r="Q9392">
        <v>3.7</v>
      </c>
      <c r="R9392">
        <v>2011</v>
      </c>
      <c r="S9392">
        <v>3</v>
      </c>
      <c r="T9392">
        <v>12</v>
      </c>
      <c r="U9392" s="1">
        <v>40614</v>
      </c>
      <c r="V9392" s="5">
        <f>Main[[#This Row],[Average_Cost_for_two]] * VLOOKUP(Main[[#This Row],[Currency]],'Currency'!A:B,2,FALSE)</f>
        <v>60</v>
      </c>
      <c r="W9392" s="5" t="str">
        <f>IF(Main[[#This Row],[Avg_Cost_USD]]&lt;10,"Low",
IF(Main[[#This Row],[Avg_Cost_USD]]&lt;=30,"Medium","High"))</f>
        <v>High</v>
      </c>
    </row>
    <row r="9393" spans="1:23" x14ac:dyDescent="0.3">
      <c r="A9393">
        <v>3910</v>
      </c>
      <c r="B9393" t="s">
        <v>10299</v>
      </c>
      <c r="C9393">
        <v>1</v>
      </c>
      <c r="D9393" t="s">
        <v>54</v>
      </c>
      <c r="E9393" t="s">
        <v>1038</v>
      </c>
      <c r="F9393">
        <v>77.227569439999996</v>
      </c>
      <c r="G9393">
        <v>28.631486110000001</v>
      </c>
      <c r="H9393" t="s">
        <v>8734</v>
      </c>
      <c r="I9393" t="s">
        <v>19</v>
      </c>
      <c r="J9393" t="s">
        <v>61</v>
      </c>
      <c r="K9393" t="s">
        <v>57</v>
      </c>
      <c r="L9393" t="s">
        <v>57</v>
      </c>
      <c r="M9393" t="s">
        <v>57</v>
      </c>
      <c r="N9393">
        <v>4</v>
      </c>
      <c r="O9393">
        <v>419</v>
      </c>
      <c r="P9393">
        <v>5100</v>
      </c>
      <c r="Q9393">
        <v>3.7</v>
      </c>
      <c r="R9393">
        <v>2013</v>
      </c>
      <c r="S9393">
        <v>2</v>
      </c>
      <c r="T9393">
        <v>17</v>
      </c>
      <c r="U9393" s="1">
        <v>41322</v>
      </c>
      <c r="V9393" s="5">
        <f>Main[[#This Row],[Average_Cost_for_two]] * VLOOKUP(Main[[#This Row],[Currency]],'Currency'!A:B,2,FALSE)</f>
        <v>61.2</v>
      </c>
      <c r="W9393" s="5" t="str">
        <f>IF(Main[[#This Row],[Avg_Cost_USD]]&lt;10,"Low",
IF(Main[[#This Row],[Avg_Cost_USD]]&lt;=30,"Medium","High"))</f>
        <v>High</v>
      </c>
    </row>
    <row r="9394" spans="1:23" x14ac:dyDescent="0.3">
      <c r="A9394">
        <v>6812</v>
      </c>
      <c r="B9394" t="s">
        <v>10300</v>
      </c>
      <c r="C9394">
        <v>1</v>
      </c>
      <c r="D9394" t="s">
        <v>54</v>
      </c>
      <c r="E9394" t="s">
        <v>7234</v>
      </c>
      <c r="F9394">
        <v>77.188965100000004</v>
      </c>
      <c r="G9394">
        <v>28.5794009</v>
      </c>
      <c r="H9394" t="s">
        <v>1203</v>
      </c>
      <c r="I9394" t="s">
        <v>19</v>
      </c>
      <c r="J9394" t="s">
        <v>61</v>
      </c>
      <c r="K9394" t="s">
        <v>57</v>
      </c>
      <c r="L9394" t="s">
        <v>57</v>
      </c>
      <c r="M9394" t="s">
        <v>57</v>
      </c>
      <c r="N9394">
        <v>4</v>
      </c>
      <c r="O9394">
        <v>178</v>
      </c>
      <c r="P9394">
        <v>5500</v>
      </c>
      <c r="Q9394">
        <v>3.9</v>
      </c>
      <c r="R9394">
        <v>2011</v>
      </c>
      <c r="S9394">
        <v>4</v>
      </c>
      <c r="T9394">
        <v>22</v>
      </c>
      <c r="U9394" s="1">
        <v>40655</v>
      </c>
      <c r="V9394" s="5">
        <f>Main[[#This Row],[Average_Cost_for_two]] * VLOOKUP(Main[[#This Row],[Currency]],'Currency'!A:B,2,FALSE)</f>
        <v>66</v>
      </c>
      <c r="W9394" s="5" t="str">
        <f>IF(Main[[#This Row],[Avg_Cost_USD]]&lt;10,"Low",
IF(Main[[#This Row],[Avg_Cost_USD]]&lt;=30,"Medium","High"))</f>
        <v>High</v>
      </c>
    </row>
    <row r="9395" spans="1:23" x14ac:dyDescent="0.3">
      <c r="A9395">
        <v>2689</v>
      </c>
      <c r="B9395" t="s">
        <v>10301</v>
      </c>
      <c r="C9395">
        <v>1</v>
      </c>
      <c r="D9395" t="s">
        <v>54</v>
      </c>
      <c r="E9395" t="s">
        <v>9837</v>
      </c>
      <c r="F9395">
        <v>77.224618199999995</v>
      </c>
      <c r="G9395">
        <v>28.605148700000001</v>
      </c>
      <c r="H9395" t="s">
        <v>335</v>
      </c>
      <c r="I9395" t="s">
        <v>19</v>
      </c>
      <c r="J9395" t="s">
        <v>61</v>
      </c>
      <c r="K9395" t="s">
        <v>57</v>
      </c>
      <c r="L9395" t="s">
        <v>57</v>
      </c>
      <c r="M9395" t="s">
        <v>57</v>
      </c>
      <c r="N9395">
        <v>4</v>
      </c>
      <c r="O9395">
        <v>398</v>
      </c>
      <c r="P9395">
        <v>5500</v>
      </c>
      <c r="Q9395">
        <v>4</v>
      </c>
      <c r="R9395">
        <v>2012</v>
      </c>
      <c r="S9395">
        <v>11</v>
      </c>
      <c r="T9395">
        <v>21</v>
      </c>
      <c r="U9395" s="1">
        <v>41234</v>
      </c>
      <c r="V9395" s="5">
        <f>Main[[#This Row],[Average_Cost_for_two]] * VLOOKUP(Main[[#This Row],[Currency]],'Currency'!A:B,2,FALSE)</f>
        <v>66</v>
      </c>
      <c r="W9395" s="5" t="str">
        <f>IF(Main[[#This Row],[Avg_Cost_USD]]&lt;10,"Low",
IF(Main[[#This Row],[Avg_Cost_USD]]&lt;=30,"Medium","High"))</f>
        <v>High</v>
      </c>
    </row>
    <row r="9396" spans="1:23" x14ac:dyDescent="0.3">
      <c r="A9396">
        <v>2694</v>
      </c>
      <c r="B9396" t="s">
        <v>10302</v>
      </c>
      <c r="C9396">
        <v>1</v>
      </c>
      <c r="D9396" t="s">
        <v>54</v>
      </c>
      <c r="E9396" t="s">
        <v>9837</v>
      </c>
      <c r="F9396">
        <v>77.224303899999995</v>
      </c>
      <c r="G9396">
        <v>28.6052532</v>
      </c>
      <c r="H9396" t="s">
        <v>1203</v>
      </c>
      <c r="I9396" t="s">
        <v>19</v>
      </c>
      <c r="J9396" t="s">
        <v>61</v>
      </c>
      <c r="K9396" t="s">
        <v>57</v>
      </c>
      <c r="L9396" t="s">
        <v>57</v>
      </c>
      <c r="M9396" t="s">
        <v>57</v>
      </c>
      <c r="N9396">
        <v>4</v>
      </c>
      <c r="O9396">
        <v>183</v>
      </c>
      <c r="P9396">
        <v>6000</v>
      </c>
      <c r="Q9396">
        <v>3.9</v>
      </c>
      <c r="R9396">
        <v>2011</v>
      </c>
      <c r="S9396">
        <v>8</v>
      </c>
      <c r="T9396">
        <v>12</v>
      </c>
      <c r="U9396" s="1">
        <v>40767</v>
      </c>
      <c r="V9396" s="5">
        <f>Main[[#This Row],[Average_Cost_for_two]] * VLOOKUP(Main[[#This Row],[Currency]],'Currency'!A:B,2,FALSE)</f>
        <v>72</v>
      </c>
      <c r="W9396" s="5" t="str">
        <f>IF(Main[[#This Row],[Avg_Cost_USD]]&lt;10,"Low",
IF(Main[[#This Row],[Avg_Cost_USD]]&lt;=30,"Medium","High"))</f>
        <v>High</v>
      </c>
    </row>
    <row r="9397" spans="1:23" x14ac:dyDescent="0.3">
      <c r="A9397">
        <v>301523</v>
      </c>
      <c r="B9397" t="s">
        <v>10303</v>
      </c>
      <c r="C9397">
        <v>1</v>
      </c>
      <c r="D9397" t="s">
        <v>54</v>
      </c>
      <c r="E9397" t="s">
        <v>1035</v>
      </c>
      <c r="F9397">
        <v>77.218187</v>
      </c>
      <c r="G9397">
        <v>28.625444999999999</v>
      </c>
      <c r="H9397" t="s">
        <v>2254</v>
      </c>
      <c r="I9397" t="s">
        <v>19</v>
      </c>
      <c r="J9397" t="s">
        <v>61</v>
      </c>
      <c r="K9397" t="s">
        <v>57</v>
      </c>
      <c r="L9397" t="s">
        <v>57</v>
      </c>
      <c r="M9397" t="s">
        <v>57</v>
      </c>
      <c r="N9397">
        <v>4</v>
      </c>
      <c r="O9397">
        <v>12</v>
      </c>
      <c r="P9397">
        <v>6000</v>
      </c>
      <c r="Q9397">
        <v>3.2</v>
      </c>
      <c r="R9397">
        <v>2015</v>
      </c>
      <c r="S9397">
        <v>4</v>
      </c>
      <c r="T9397">
        <v>24</v>
      </c>
      <c r="U9397" s="1">
        <v>42118</v>
      </c>
      <c r="V9397" s="5">
        <f>Main[[#This Row],[Average_Cost_for_two]] * VLOOKUP(Main[[#This Row],[Currency]],'Currency'!A:B,2,FALSE)</f>
        <v>72</v>
      </c>
      <c r="W9397" s="5" t="str">
        <f>IF(Main[[#This Row],[Avg_Cost_USD]]&lt;10,"Low",
IF(Main[[#This Row],[Avg_Cost_USD]]&lt;=30,"Medium","High"))</f>
        <v>High</v>
      </c>
    </row>
    <row r="9398" spans="1:23" x14ac:dyDescent="0.3">
      <c r="A9398">
        <v>2725</v>
      </c>
      <c r="B9398" t="s">
        <v>10304</v>
      </c>
      <c r="C9398">
        <v>1</v>
      </c>
      <c r="D9398" t="s">
        <v>54</v>
      </c>
      <c r="E9398" t="s">
        <v>1035</v>
      </c>
      <c r="F9398">
        <v>77.218187</v>
      </c>
      <c r="G9398">
        <v>28.625444999999999</v>
      </c>
      <c r="H9398" t="s">
        <v>10305</v>
      </c>
      <c r="I9398" t="s">
        <v>19</v>
      </c>
      <c r="J9398" t="s">
        <v>61</v>
      </c>
      <c r="K9398" t="s">
        <v>57</v>
      </c>
      <c r="L9398" t="s">
        <v>57</v>
      </c>
      <c r="M9398" t="s">
        <v>57</v>
      </c>
      <c r="N9398">
        <v>4</v>
      </c>
      <c r="O9398">
        <v>259</v>
      </c>
      <c r="P9398">
        <v>6000</v>
      </c>
      <c r="Q9398">
        <v>4</v>
      </c>
      <c r="R9398">
        <v>2014</v>
      </c>
      <c r="S9398">
        <v>12</v>
      </c>
      <c r="T9398">
        <v>11</v>
      </c>
      <c r="U9398" s="1">
        <v>41984</v>
      </c>
      <c r="V9398" s="5">
        <f>Main[[#This Row],[Average_Cost_for_two]] * VLOOKUP(Main[[#This Row],[Currency]],'Currency'!A:B,2,FALSE)</f>
        <v>72</v>
      </c>
      <c r="W9398" s="5" t="str">
        <f>IF(Main[[#This Row],[Avg_Cost_USD]]&lt;10,"Low",
IF(Main[[#This Row],[Avg_Cost_USD]]&lt;=30,"Medium","High"))</f>
        <v>High</v>
      </c>
    </row>
    <row r="9399" spans="1:23" x14ac:dyDescent="0.3">
      <c r="A9399">
        <v>2724</v>
      </c>
      <c r="B9399" t="s">
        <v>10306</v>
      </c>
      <c r="C9399">
        <v>1</v>
      </c>
      <c r="D9399" t="s">
        <v>54</v>
      </c>
      <c r="E9399" t="s">
        <v>1035</v>
      </c>
      <c r="F9399">
        <v>77.218185000000005</v>
      </c>
      <c r="G9399">
        <v>28.625443000000001</v>
      </c>
      <c r="H9399" t="s">
        <v>10307</v>
      </c>
      <c r="I9399" t="s">
        <v>19</v>
      </c>
      <c r="J9399" t="s">
        <v>61</v>
      </c>
      <c r="K9399" t="s">
        <v>57</v>
      </c>
      <c r="L9399" t="s">
        <v>57</v>
      </c>
      <c r="M9399" t="s">
        <v>57</v>
      </c>
      <c r="N9399">
        <v>4</v>
      </c>
      <c r="O9399">
        <v>272</v>
      </c>
      <c r="P9399">
        <v>6000</v>
      </c>
      <c r="Q9399">
        <v>3.9</v>
      </c>
      <c r="R9399">
        <v>2012</v>
      </c>
      <c r="S9399">
        <v>10</v>
      </c>
      <c r="T9399">
        <v>22</v>
      </c>
      <c r="U9399" s="1">
        <v>41204</v>
      </c>
      <c r="V9399" s="5">
        <f>Main[[#This Row],[Average_Cost_for_two]] * VLOOKUP(Main[[#This Row],[Currency]],'Currency'!A:B,2,FALSE)</f>
        <v>72</v>
      </c>
      <c r="W9399" s="5" t="str">
        <f>IF(Main[[#This Row],[Avg_Cost_USD]]&lt;10,"Low",
IF(Main[[#This Row],[Avg_Cost_USD]]&lt;=30,"Medium","High"))</f>
        <v>High</v>
      </c>
    </row>
    <row r="9400" spans="1:23" x14ac:dyDescent="0.3">
      <c r="A9400">
        <v>6300010</v>
      </c>
      <c r="B9400" t="s">
        <v>10308</v>
      </c>
      <c r="C9400">
        <v>162</v>
      </c>
      <c r="D9400" t="s">
        <v>8635</v>
      </c>
      <c r="E9400" t="s">
        <v>10309</v>
      </c>
      <c r="F9400">
        <v>120.98009</v>
      </c>
      <c r="G9400">
        <v>14.552989999999999</v>
      </c>
      <c r="H9400" t="s">
        <v>10310</v>
      </c>
      <c r="I9400" t="s">
        <v>28</v>
      </c>
      <c r="J9400" t="s">
        <v>61</v>
      </c>
      <c r="K9400" t="s">
        <v>57</v>
      </c>
      <c r="L9400" t="s">
        <v>57</v>
      </c>
      <c r="M9400" t="s">
        <v>57</v>
      </c>
      <c r="N9400">
        <v>4</v>
      </c>
      <c r="O9400">
        <v>621</v>
      </c>
      <c r="P9400">
        <v>6000</v>
      </c>
      <c r="Q9400">
        <v>4.9000000000000004</v>
      </c>
      <c r="R9400">
        <v>2012</v>
      </c>
      <c r="S9400">
        <v>8</v>
      </c>
      <c r="T9400">
        <v>7</v>
      </c>
      <c r="U9400" s="1">
        <v>41128</v>
      </c>
      <c r="V9400" s="5">
        <f>Main[[#This Row],[Average_Cost_for_two]] * VLOOKUP(Main[[#This Row],[Currency]],'Currency'!A:B,2,FALSE)</f>
        <v>438</v>
      </c>
      <c r="W9400" s="5" t="str">
        <f>IF(Main[[#This Row],[Avg_Cost_USD]]&lt;10,"Low",
IF(Main[[#This Row],[Avg_Cost_USD]]&lt;=30,"Medium","High"))</f>
        <v>High</v>
      </c>
    </row>
    <row r="9401" spans="1:23" x14ac:dyDescent="0.3">
      <c r="A9401">
        <v>2742</v>
      </c>
      <c r="B9401" t="s">
        <v>10311</v>
      </c>
      <c r="C9401">
        <v>1</v>
      </c>
      <c r="D9401" t="s">
        <v>54</v>
      </c>
      <c r="E9401" t="s">
        <v>1823</v>
      </c>
      <c r="F9401">
        <v>77.173724300000003</v>
      </c>
      <c r="G9401">
        <v>28.5974659</v>
      </c>
      <c r="H9401" t="s">
        <v>56</v>
      </c>
      <c r="I9401" t="s">
        <v>19</v>
      </c>
      <c r="J9401" t="s">
        <v>57</v>
      </c>
      <c r="K9401" t="s">
        <v>57</v>
      </c>
      <c r="L9401" t="s">
        <v>57</v>
      </c>
      <c r="M9401" t="s">
        <v>57</v>
      </c>
      <c r="N9401">
        <v>4</v>
      </c>
      <c r="O9401">
        <v>2826</v>
      </c>
      <c r="P9401">
        <v>6500</v>
      </c>
      <c r="Q9401">
        <v>4.4000000000000004</v>
      </c>
      <c r="R9401">
        <v>2018</v>
      </c>
      <c r="S9401">
        <v>12</v>
      </c>
      <c r="T9401">
        <v>10</v>
      </c>
      <c r="U9401" s="1">
        <v>43444</v>
      </c>
      <c r="V9401" s="5">
        <f>Main[[#This Row],[Average_Cost_for_two]] * VLOOKUP(Main[[#This Row],[Currency]],'Currency'!A:B,2,FALSE)</f>
        <v>78</v>
      </c>
      <c r="W9401" s="5" t="str">
        <f>IF(Main[[#This Row],[Avg_Cost_USD]]&lt;10,"Low",
IF(Main[[#This Row],[Avg_Cost_USD]]&lt;=30,"Medium","High"))</f>
        <v>High</v>
      </c>
    </row>
    <row r="9402" spans="1:23" x14ac:dyDescent="0.3">
      <c r="A9402">
        <v>309548</v>
      </c>
      <c r="B9402" t="s">
        <v>10312</v>
      </c>
      <c r="C9402">
        <v>1</v>
      </c>
      <c r="D9402" t="s">
        <v>54</v>
      </c>
      <c r="E9402" t="s">
        <v>1823</v>
      </c>
      <c r="F9402">
        <v>77.173454699999994</v>
      </c>
      <c r="G9402">
        <v>28.597350500000001</v>
      </c>
      <c r="H9402" t="s">
        <v>10313</v>
      </c>
      <c r="I9402" t="s">
        <v>19</v>
      </c>
      <c r="J9402" t="s">
        <v>57</v>
      </c>
      <c r="K9402" t="s">
        <v>57</v>
      </c>
      <c r="L9402" t="s">
        <v>57</v>
      </c>
      <c r="M9402" t="s">
        <v>57</v>
      </c>
      <c r="N9402">
        <v>4</v>
      </c>
      <c r="O9402">
        <v>188</v>
      </c>
      <c r="P9402">
        <v>7000</v>
      </c>
      <c r="Q9402">
        <v>4.0999999999999996</v>
      </c>
      <c r="R9402">
        <v>2010</v>
      </c>
      <c r="S9402">
        <v>9</v>
      </c>
      <c r="T9402">
        <v>8</v>
      </c>
      <c r="U9402" s="1">
        <v>40429</v>
      </c>
      <c r="V9402" s="5">
        <f>Main[[#This Row],[Average_Cost_for_two]] * VLOOKUP(Main[[#This Row],[Currency]],'Currency'!A:B,2,FALSE)</f>
        <v>84</v>
      </c>
      <c r="W9402" s="5" t="str">
        <f>IF(Main[[#This Row],[Avg_Cost_USD]]&lt;10,"Low",
IF(Main[[#This Row],[Avg_Cost_USD]]&lt;=30,"Medium","High"))</f>
        <v>High</v>
      </c>
    </row>
    <row r="9403" spans="1:23" x14ac:dyDescent="0.3">
      <c r="A9403">
        <v>2701</v>
      </c>
      <c r="B9403" t="s">
        <v>10314</v>
      </c>
      <c r="C9403">
        <v>1</v>
      </c>
      <c r="D9403" t="s">
        <v>54</v>
      </c>
      <c r="E9403" t="s">
        <v>1982</v>
      </c>
      <c r="F9403">
        <v>77.170086999999995</v>
      </c>
      <c r="G9403">
        <v>28.5950077</v>
      </c>
      <c r="H9403" t="s">
        <v>1224</v>
      </c>
      <c r="I9403" t="s">
        <v>19</v>
      </c>
      <c r="J9403" t="s">
        <v>61</v>
      </c>
      <c r="K9403" t="s">
        <v>57</v>
      </c>
      <c r="L9403" t="s">
        <v>57</v>
      </c>
      <c r="M9403" t="s">
        <v>57</v>
      </c>
      <c r="N9403">
        <v>4</v>
      </c>
      <c r="O9403">
        <v>145</v>
      </c>
      <c r="P9403">
        <v>8000</v>
      </c>
      <c r="Q9403">
        <v>4</v>
      </c>
      <c r="R9403">
        <v>2016</v>
      </c>
      <c r="S9403">
        <v>8</v>
      </c>
      <c r="T9403">
        <v>12</v>
      </c>
      <c r="U9403" s="1">
        <v>42594</v>
      </c>
      <c r="V9403" s="5">
        <f>Main[[#This Row],[Average_Cost_for_two]] * VLOOKUP(Main[[#This Row],[Currency]],'Currency'!A:B,2,FALSE)</f>
        <v>96</v>
      </c>
      <c r="W9403" s="5" t="str">
        <f>IF(Main[[#This Row],[Avg_Cost_USD]]&lt;10,"Low",
IF(Main[[#This Row],[Avg_Cost_USD]]&lt;=30,"Medium","High"))</f>
        <v>High</v>
      </c>
    </row>
    <row r="9404" spans="1:23" x14ac:dyDescent="0.3">
      <c r="A9404">
        <v>6600379</v>
      </c>
      <c r="B9404" t="s">
        <v>10315</v>
      </c>
      <c r="C9404">
        <v>30</v>
      </c>
      <c r="D9404" t="s">
        <v>1226</v>
      </c>
      <c r="E9404" t="s">
        <v>1336</v>
      </c>
      <c r="F9404">
        <v>-47.91566667</v>
      </c>
      <c r="G9404">
        <v>-15.831</v>
      </c>
      <c r="H9404" t="s">
        <v>308</v>
      </c>
      <c r="I9404" t="s">
        <v>24</v>
      </c>
      <c r="J9404" t="s">
        <v>57</v>
      </c>
      <c r="K9404" t="s">
        <v>57</v>
      </c>
      <c r="L9404" t="s">
        <v>57</v>
      </c>
      <c r="M9404" t="s">
        <v>57</v>
      </c>
      <c r="N9404">
        <v>3</v>
      </c>
      <c r="O9404">
        <v>10</v>
      </c>
      <c r="P9404">
        <v>80</v>
      </c>
      <c r="Q9404">
        <v>3.1</v>
      </c>
      <c r="R9404">
        <v>2010</v>
      </c>
      <c r="S9404">
        <v>9</v>
      </c>
      <c r="T9404">
        <v>21</v>
      </c>
      <c r="U9404" s="1">
        <v>40442</v>
      </c>
      <c r="V9404" s="5">
        <f>Main[[#This Row],[Average_Cost_for_two]] * VLOOKUP(Main[[#This Row],[Currency]],'Currency'!A:B,2,FALSE)</f>
        <v>16</v>
      </c>
      <c r="W9404" s="5" t="str">
        <f>IF(Main[[#This Row],[Avg_Cost_USD]]&lt;10,"Low",
IF(Main[[#This Row],[Avg_Cost_USD]]&lt;=30,"Medium","High"))</f>
        <v>Medium</v>
      </c>
    </row>
    <row r="9405" spans="1:23" x14ac:dyDescent="0.3">
      <c r="A9405">
        <v>7301700</v>
      </c>
      <c r="B9405" t="s">
        <v>1288</v>
      </c>
      <c r="C9405">
        <v>30</v>
      </c>
      <c r="D9405" t="s">
        <v>1212</v>
      </c>
      <c r="E9405" t="s">
        <v>10316</v>
      </c>
      <c r="F9405">
        <v>-43.16266667</v>
      </c>
      <c r="G9405">
        <v>-22.947833330000002</v>
      </c>
      <c r="H9405" t="s">
        <v>1214</v>
      </c>
      <c r="I9405" t="s">
        <v>24</v>
      </c>
      <c r="J9405" t="s">
        <v>57</v>
      </c>
      <c r="K9405" t="s">
        <v>57</v>
      </c>
      <c r="L9405" t="s">
        <v>57</v>
      </c>
      <c r="M9405" t="s">
        <v>57</v>
      </c>
      <c r="N9405">
        <v>3</v>
      </c>
      <c r="O9405">
        <v>10</v>
      </c>
      <c r="P9405">
        <v>80</v>
      </c>
      <c r="Q9405">
        <v>4.3</v>
      </c>
      <c r="R9405">
        <v>2013</v>
      </c>
      <c r="S9405">
        <v>9</v>
      </c>
      <c r="T9405">
        <v>26</v>
      </c>
      <c r="U9405" s="1">
        <v>41543</v>
      </c>
      <c r="V9405" s="5">
        <f>Main[[#This Row],[Average_Cost_for_two]] * VLOOKUP(Main[[#This Row],[Currency]],'Currency'!A:B,2,FALSE)</f>
        <v>16</v>
      </c>
      <c r="W9405" s="5" t="str">
        <f>IF(Main[[#This Row],[Avg_Cost_USD]]&lt;10,"Low",
IF(Main[[#This Row],[Avg_Cost_USD]]&lt;=30,"Medium","High"))</f>
        <v>Medium</v>
      </c>
    </row>
    <row r="9406" spans="1:23" x14ac:dyDescent="0.3">
      <c r="A9406">
        <v>7417450</v>
      </c>
      <c r="B9406" t="s">
        <v>10317</v>
      </c>
      <c r="C9406">
        <v>94</v>
      </c>
      <c r="D9406" t="s">
        <v>10318</v>
      </c>
      <c r="E9406" t="s">
        <v>10319</v>
      </c>
      <c r="F9406">
        <v>106.7261194</v>
      </c>
      <c r="G9406">
        <v>-6.2699138889999997</v>
      </c>
      <c r="H9406" t="s">
        <v>10320</v>
      </c>
      <c r="I9406" t="s">
        <v>30</v>
      </c>
      <c r="J9406" t="s">
        <v>57</v>
      </c>
      <c r="K9406" t="s">
        <v>57</v>
      </c>
      <c r="L9406" t="s">
        <v>57</v>
      </c>
      <c r="M9406" t="s">
        <v>57</v>
      </c>
      <c r="N9406">
        <v>3</v>
      </c>
      <c r="O9406">
        <v>2212</v>
      </c>
      <c r="P9406">
        <v>200000</v>
      </c>
      <c r="Q9406">
        <v>4.9000000000000004</v>
      </c>
      <c r="R9406">
        <v>2015</v>
      </c>
      <c r="S9406">
        <v>9</v>
      </c>
      <c r="T9406">
        <v>3</v>
      </c>
      <c r="U9406" s="1">
        <v>42250</v>
      </c>
      <c r="V9406" s="5">
        <f>Main[[#This Row],[Average_Cost_for_two]] * VLOOKUP(Main[[#This Row],[Currency]],'Currency'!A:B,2,FALSE)</f>
        <v>13.4</v>
      </c>
      <c r="W9406" s="5" t="str">
        <f>IF(Main[[#This Row],[Avg_Cost_USD]]&lt;10,"Low",
IF(Main[[#This Row],[Avg_Cost_USD]]&lt;=30,"Medium","High"))</f>
        <v>Medium</v>
      </c>
    </row>
    <row r="9407" spans="1:23" x14ac:dyDescent="0.3">
      <c r="A9407">
        <v>6103683</v>
      </c>
      <c r="B9407" t="s">
        <v>10321</v>
      </c>
      <c r="C9407">
        <v>215</v>
      </c>
      <c r="D9407" t="s">
        <v>1138</v>
      </c>
      <c r="E9407" t="s">
        <v>10322</v>
      </c>
      <c r="F9407">
        <v>-0.13394700000000001</v>
      </c>
      <c r="G9407">
        <v>51.511628999999999</v>
      </c>
      <c r="H9407" t="s">
        <v>357</v>
      </c>
      <c r="I9407" t="s">
        <v>21</v>
      </c>
      <c r="J9407" t="s">
        <v>57</v>
      </c>
      <c r="K9407" t="s">
        <v>57</v>
      </c>
      <c r="L9407" t="s">
        <v>57</v>
      </c>
      <c r="M9407" t="s">
        <v>57</v>
      </c>
      <c r="N9407">
        <v>3</v>
      </c>
      <c r="O9407">
        <v>571</v>
      </c>
      <c r="P9407">
        <v>45</v>
      </c>
      <c r="Q9407">
        <v>4.5</v>
      </c>
      <c r="R9407">
        <v>2017</v>
      </c>
      <c r="S9407">
        <v>9</v>
      </c>
      <c r="T9407">
        <v>20</v>
      </c>
      <c r="U9407" s="1">
        <v>42998</v>
      </c>
      <c r="V9407" s="5">
        <f>Main[[#This Row],[Average_Cost_for_two]] * VLOOKUP(Main[[#This Row],[Currency]],'Currency'!A:B,2,FALSE)</f>
        <v>55.8</v>
      </c>
      <c r="W9407" s="5" t="str">
        <f>IF(Main[[#This Row],[Avg_Cost_USD]]&lt;10,"Low",
IF(Main[[#This Row],[Avg_Cost_USD]]&lt;=30,"Medium","High"))</f>
        <v>High</v>
      </c>
    </row>
    <row r="9408" spans="1:23" x14ac:dyDescent="0.3">
      <c r="A9408">
        <v>6114829</v>
      </c>
      <c r="B9408" t="s">
        <v>10323</v>
      </c>
      <c r="C9408">
        <v>215</v>
      </c>
      <c r="D9408" t="s">
        <v>1138</v>
      </c>
      <c r="E9408" t="s">
        <v>10324</v>
      </c>
      <c r="F9408">
        <v>-8.0962999999999993E-2</v>
      </c>
      <c r="G9408">
        <v>51.516283999999999</v>
      </c>
      <c r="H9408" t="s">
        <v>1159</v>
      </c>
      <c r="I9408" t="s">
        <v>21</v>
      </c>
      <c r="J9408" t="s">
        <v>57</v>
      </c>
      <c r="K9408" t="s">
        <v>57</v>
      </c>
      <c r="L9408" t="s">
        <v>57</v>
      </c>
      <c r="M9408" t="s">
        <v>57</v>
      </c>
      <c r="N9408">
        <v>3</v>
      </c>
      <c r="O9408">
        <v>706</v>
      </c>
      <c r="P9408">
        <v>55</v>
      </c>
      <c r="Q9408">
        <v>4.9000000000000004</v>
      </c>
      <c r="R9408">
        <v>2016</v>
      </c>
      <c r="S9408">
        <v>9</v>
      </c>
      <c r="T9408">
        <v>9</v>
      </c>
      <c r="U9408" s="1">
        <v>42622</v>
      </c>
      <c r="V9408" s="5">
        <f>Main[[#This Row],[Average_Cost_for_two]] * VLOOKUP(Main[[#This Row],[Currency]],'Currency'!A:B,2,FALSE)</f>
        <v>68.2</v>
      </c>
      <c r="W9408" s="5" t="str">
        <f>IF(Main[[#This Row],[Avg_Cost_USD]]&lt;10,"Low",
IF(Main[[#This Row],[Avg_Cost_USD]]&lt;=30,"Medium","High"))</f>
        <v>High</v>
      </c>
    </row>
    <row r="9409" spans="1:23" x14ac:dyDescent="0.3">
      <c r="A9409">
        <v>6113973</v>
      </c>
      <c r="B9409" t="s">
        <v>10325</v>
      </c>
      <c r="C9409">
        <v>215</v>
      </c>
      <c r="D9409" t="s">
        <v>1138</v>
      </c>
      <c r="E9409" t="s">
        <v>10326</v>
      </c>
      <c r="F9409">
        <v>-0.13378899999999999</v>
      </c>
      <c r="G9409">
        <v>51.512627000000002</v>
      </c>
      <c r="H9409" t="s">
        <v>10327</v>
      </c>
      <c r="I9409" t="s">
        <v>21</v>
      </c>
      <c r="J9409" t="s">
        <v>57</v>
      </c>
      <c r="K9409" t="s">
        <v>57</v>
      </c>
      <c r="L9409" t="s">
        <v>57</v>
      </c>
      <c r="M9409" t="s">
        <v>57</v>
      </c>
      <c r="N9409">
        <v>3</v>
      </c>
      <c r="O9409">
        <v>418</v>
      </c>
      <c r="P9409">
        <v>40</v>
      </c>
      <c r="Q9409">
        <v>4.5999999999999996</v>
      </c>
      <c r="R9409">
        <v>2016</v>
      </c>
      <c r="S9409">
        <v>9</v>
      </c>
      <c r="T9409">
        <v>23</v>
      </c>
      <c r="U9409" s="1">
        <v>42636</v>
      </c>
      <c r="V9409" s="5">
        <f>Main[[#This Row],[Average_Cost_for_two]] * VLOOKUP(Main[[#This Row],[Currency]],'Currency'!A:B,2,FALSE)</f>
        <v>49.6</v>
      </c>
      <c r="W9409" s="5" t="str">
        <f>IF(Main[[#This Row],[Avg_Cost_USD]]&lt;10,"Low",
IF(Main[[#This Row],[Avg_Cost_USD]]&lt;=30,"Medium","High"))</f>
        <v>High</v>
      </c>
    </row>
    <row r="9410" spans="1:23" x14ac:dyDescent="0.3">
      <c r="A9410">
        <v>6801963</v>
      </c>
      <c r="B9410" t="s">
        <v>10328</v>
      </c>
      <c r="C9410">
        <v>215</v>
      </c>
      <c r="D9410" t="s">
        <v>1102</v>
      </c>
      <c r="E9410" t="s">
        <v>10134</v>
      </c>
      <c r="F9410">
        <v>-2.2370329999999998</v>
      </c>
      <c r="G9410">
        <v>53.484543000000002</v>
      </c>
      <c r="H9410" t="s">
        <v>10009</v>
      </c>
      <c r="I9410" t="s">
        <v>21</v>
      </c>
      <c r="J9410" t="s">
        <v>57</v>
      </c>
      <c r="K9410" t="s">
        <v>57</v>
      </c>
      <c r="L9410" t="s">
        <v>57</v>
      </c>
      <c r="M9410" t="s">
        <v>57</v>
      </c>
      <c r="N9410">
        <v>3</v>
      </c>
      <c r="O9410">
        <v>86</v>
      </c>
      <c r="P9410">
        <v>40</v>
      </c>
      <c r="Q9410">
        <v>4</v>
      </c>
      <c r="R9410">
        <v>2012</v>
      </c>
      <c r="S9410">
        <v>9</v>
      </c>
      <c r="T9410">
        <v>6</v>
      </c>
      <c r="U9410" s="1">
        <v>41158</v>
      </c>
      <c r="V9410" s="5">
        <f>Main[[#This Row],[Average_Cost_for_two]] * VLOOKUP(Main[[#This Row],[Currency]],'Currency'!A:B,2,FALSE)</f>
        <v>49.6</v>
      </c>
      <c r="W9410" s="5" t="str">
        <f>IF(Main[[#This Row],[Avg_Cost_USD]]&lt;10,"Low",
IF(Main[[#This Row],[Avg_Cost_USD]]&lt;=30,"Medium","High"))</f>
        <v>High</v>
      </c>
    </row>
    <row r="9411" spans="1:23" x14ac:dyDescent="0.3">
      <c r="A9411">
        <v>6201309</v>
      </c>
      <c r="B9411" t="s">
        <v>10329</v>
      </c>
      <c r="C9411">
        <v>166</v>
      </c>
      <c r="D9411" t="s">
        <v>1320</v>
      </c>
      <c r="E9411" t="s">
        <v>10330</v>
      </c>
      <c r="F9411">
        <v>51.536923299999998</v>
      </c>
      <c r="G9411">
        <v>25.280223299999999</v>
      </c>
      <c r="H9411" t="s">
        <v>10331</v>
      </c>
      <c r="I9411" t="s">
        <v>26</v>
      </c>
      <c r="J9411" t="s">
        <v>57</v>
      </c>
      <c r="K9411" t="s">
        <v>57</v>
      </c>
      <c r="L9411" t="s">
        <v>57</v>
      </c>
      <c r="M9411" t="s">
        <v>57</v>
      </c>
      <c r="N9411">
        <v>3</v>
      </c>
      <c r="O9411">
        <v>322</v>
      </c>
      <c r="P9411">
        <v>60</v>
      </c>
      <c r="Q9411">
        <v>4</v>
      </c>
      <c r="R9411">
        <v>2010</v>
      </c>
      <c r="S9411">
        <v>9</v>
      </c>
      <c r="T9411">
        <v>6</v>
      </c>
      <c r="U9411" s="1">
        <v>40427</v>
      </c>
      <c r="V9411" s="5">
        <f>Main[[#This Row],[Average_Cost_for_two]] * VLOOKUP(Main[[#This Row],[Currency]],'Currency'!A:B,2,FALSE)</f>
        <v>16.200000000000003</v>
      </c>
      <c r="W9411" s="5" t="str">
        <f>IF(Main[[#This Row],[Avg_Cost_USD]]&lt;10,"Low",
IF(Main[[#This Row],[Avg_Cost_USD]]&lt;=30,"Medium","High"))</f>
        <v>Medium</v>
      </c>
    </row>
    <row r="9412" spans="1:23" x14ac:dyDescent="0.3">
      <c r="A9412">
        <v>5800557</v>
      </c>
      <c r="B9412" t="s">
        <v>10332</v>
      </c>
      <c r="C9412">
        <v>191</v>
      </c>
      <c r="D9412" t="s">
        <v>10016</v>
      </c>
      <c r="E9412" t="s">
        <v>10100</v>
      </c>
      <c r="F9412">
        <v>79.856678430000002</v>
      </c>
      <c r="G9412">
        <v>6.8863408599999998</v>
      </c>
      <c r="H9412" t="s">
        <v>335</v>
      </c>
      <c r="I9412" t="s">
        <v>29</v>
      </c>
      <c r="J9412" t="s">
        <v>57</v>
      </c>
      <c r="K9412" t="s">
        <v>57</v>
      </c>
      <c r="L9412" t="s">
        <v>57</v>
      </c>
      <c r="M9412" t="s">
        <v>57</v>
      </c>
      <c r="N9412">
        <v>3</v>
      </c>
      <c r="O9412">
        <v>118</v>
      </c>
      <c r="P9412">
        <v>2000</v>
      </c>
      <c r="Q9412">
        <v>3.4</v>
      </c>
      <c r="R9412">
        <v>2015</v>
      </c>
      <c r="S9412">
        <v>9</v>
      </c>
      <c r="T9412">
        <v>25</v>
      </c>
      <c r="U9412" s="1">
        <v>42272</v>
      </c>
      <c r="V9412" s="5">
        <f>Main[[#This Row],[Average_Cost_for_two]] * VLOOKUP(Main[[#This Row],[Currency]],'Currency'!A:B,2,FALSE)</f>
        <v>6.8</v>
      </c>
      <c r="W9412" s="5" t="str">
        <f>IF(Main[[#This Row],[Avg_Cost_USD]]&lt;10,"Low",
IF(Main[[#This Row],[Avg_Cost_USD]]&lt;=30,"Medium","High"))</f>
        <v>Low</v>
      </c>
    </row>
    <row r="9413" spans="1:23" x14ac:dyDescent="0.3">
      <c r="A9413">
        <v>6001537</v>
      </c>
      <c r="B9413" t="s">
        <v>10333</v>
      </c>
      <c r="C9413">
        <v>208</v>
      </c>
      <c r="D9413" t="s">
        <v>1331</v>
      </c>
      <c r="E9413" t="s">
        <v>10334</v>
      </c>
      <c r="F9413">
        <v>32.860144439999999</v>
      </c>
      <c r="G9413">
        <v>39.907272220000003</v>
      </c>
      <c r="H9413" t="s">
        <v>10035</v>
      </c>
      <c r="I9413" t="s">
        <v>25</v>
      </c>
      <c r="J9413" t="s">
        <v>57</v>
      </c>
      <c r="K9413" t="s">
        <v>57</v>
      </c>
      <c r="L9413" t="s">
        <v>57</v>
      </c>
      <c r="M9413" t="s">
        <v>57</v>
      </c>
      <c r="N9413">
        <v>3</v>
      </c>
      <c r="O9413">
        <v>106</v>
      </c>
      <c r="P9413">
        <v>60</v>
      </c>
      <c r="Q9413">
        <v>4.3</v>
      </c>
      <c r="R9413">
        <v>2014</v>
      </c>
      <c r="S9413">
        <v>9</v>
      </c>
      <c r="T9413">
        <v>5</v>
      </c>
      <c r="U9413" s="1">
        <v>41887</v>
      </c>
      <c r="V9413" s="5">
        <f>Main[[#This Row],[Average_Cost_for_two]] * VLOOKUP(Main[[#This Row],[Currency]],'Currency'!A:B,2,FALSE)</f>
        <v>3</v>
      </c>
      <c r="W9413" s="5" t="str">
        <f>IF(Main[[#This Row],[Avg_Cost_USD]]&lt;10,"Low",
IF(Main[[#This Row],[Avg_Cost_USD]]&lt;=30,"Medium","High"))</f>
        <v>Low</v>
      </c>
    </row>
    <row r="9414" spans="1:23" x14ac:dyDescent="0.3">
      <c r="A9414">
        <v>6000921</v>
      </c>
      <c r="B9414" t="s">
        <v>10335</v>
      </c>
      <c r="C9414">
        <v>208</v>
      </c>
      <c r="D9414" t="s">
        <v>1331</v>
      </c>
      <c r="E9414" t="s">
        <v>10336</v>
      </c>
      <c r="F9414">
        <v>32.701774999999998</v>
      </c>
      <c r="G9414">
        <v>39.89156389</v>
      </c>
      <c r="H9414" t="s">
        <v>10337</v>
      </c>
      <c r="I9414" t="s">
        <v>25</v>
      </c>
      <c r="J9414" t="s">
        <v>57</v>
      </c>
      <c r="K9414" t="s">
        <v>57</v>
      </c>
      <c r="L9414" t="s">
        <v>57</v>
      </c>
      <c r="M9414" t="s">
        <v>57</v>
      </c>
      <c r="N9414">
        <v>3</v>
      </c>
      <c r="O9414">
        <v>152</v>
      </c>
      <c r="P9414">
        <v>70</v>
      </c>
      <c r="Q9414">
        <v>4.2</v>
      </c>
      <c r="R9414">
        <v>2010</v>
      </c>
      <c r="S9414">
        <v>9</v>
      </c>
      <c r="T9414">
        <v>21</v>
      </c>
      <c r="U9414" s="1">
        <v>40442</v>
      </c>
      <c r="V9414" s="5">
        <f>Main[[#This Row],[Average_Cost_for_two]] * VLOOKUP(Main[[#This Row],[Currency]],'Currency'!A:B,2,FALSE)</f>
        <v>3.5</v>
      </c>
      <c r="W9414" s="5" t="str">
        <f>IF(Main[[#This Row],[Avg_Cost_USD]]&lt;10,"Low",
IF(Main[[#This Row],[Avg_Cost_USD]]&lt;=30,"Medium","High"))</f>
        <v>Low</v>
      </c>
    </row>
    <row r="9415" spans="1:23" x14ac:dyDescent="0.3">
      <c r="A9415">
        <v>5902117</v>
      </c>
      <c r="B9415" t="s">
        <v>10338</v>
      </c>
      <c r="C9415">
        <v>208</v>
      </c>
      <c r="D9415" t="s">
        <v>1274</v>
      </c>
      <c r="E9415" t="s">
        <v>10339</v>
      </c>
      <c r="F9415">
        <v>29.002896400000001</v>
      </c>
      <c r="G9415">
        <v>41.044813179999998</v>
      </c>
      <c r="H9415" t="s">
        <v>10340</v>
      </c>
      <c r="I9415" t="s">
        <v>25</v>
      </c>
      <c r="J9415" t="s">
        <v>57</v>
      </c>
      <c r="K9415" t="s">
        <v>57</v>
      </c>
      <c r="L9415" t="s">
        <v>57</v>
      </c>
      <c r="M9415" t="s">
        <v>57</v>
      </c>
      <c r="N9415">
        <v>3</v>
      </c>
      <c r="O9415">
        <v>874</v>
      </c>
      <c r="P9415">
        <v>80</v>
      </c>
      <c r="Q9415">
        <v>4.2</v>
      </c>
      <c r="R9415">
        <v>2018</v>
      </c>
      <c r="S9415">
        <v>9</v>
      </c>
      <c r="T9415">
        <v>2</v>
      </c>
      <c r="U9415" s="1">
        <v>43345</v>
      </c>
      <c r="V9415" s="5">
        <f>Main[[#This Row],[Average_Cost_for_two]] * VLOOKUP(Main[[#This Row],[Currency]],'Currency'!A:B,2,FALSE)</f>
        <v>4</v>
      </c>
      <c r="W9415" s="5" t="str">
        <f>IF(Main[[#This Row],[Avg_Cost_USD]]&lt;10,"Low",
IF(Main[[#This Row],[Avg_Cost_USD]]&lt;=30,"Medium","High"))</f>
        <v>Low</v>
      </c>
    </row>
    <row r="9416" spans="1:23" x14ac:dyDescent="0.3">
      <c r="A9416">
        <v>5915054</v>
      </c>
      <c r="B9416" t="s">
        <v>10341</v>
      </c>
      <c r="C9416">
        <v>208</v>
      </c>
      <c r="D9416" t="s">
        <v>1274</v>
      </c>
      <c r="E9416" t="s">
        <v>10040</v>
      </c>
      <c r="F9416">
        <v>28.981103109999999</v>
      </c>
      <c r="G9416">
        <v>41.025784940000001</v>
      </c>
      <c r="H9416" t="s">
        <v>10342</v>
      </c>
      <c r="I9416" t="s">
        <v>25</v>
      </c>
      <c r="J9416" t="s">
        <v>57</v>
      </c>
      <c r="K9416" t="s">
        <v>57</v>
      </c>
      <c r="L9416" t="s">
        <v>57</v>
      </c>
      <c r="M9416" t="s">
        <v>57</v>
      </c>
      <c r="N9416">
        <v>3</v>
      </c>
      <c r="O9416">
        <v>870</v>
      </c>
      <c r="P9416">
        <v>90</v>
      </c>
      <c r="Q9416">
        <v>4.3</v>
      </c>
      <c r="R9416">
        <v>2018</v>
      </c>
      <c r="S9416">
        <v>9</v>
      </c>
      <c r="T9416">
        <v>15</v>
      </c>
      <c r="U9416" s="1">
        <v>43358</v>
      </c>
      <c r="V9416" s="5">
        <f>Main[[#This Row],[Average_Cost_for_two]] * VLOOKUP(Main[[#This Row],[Currency]],'Currency'!A:B,2,FALSE)</f>
        <v>4.5</v>
      </c>
      <c r="W9416" s="5" t="str">
        <f>IF(Main[[#This Row],[Avg_Cost_USD]]&lt;10,"Low",
IF(Main[[#This Row],[Avg_Cost_USD]]&lt;=30,"Medium","High"))</f>
        <v>Low</v>
      </c>
    </row>
    <row r="9417" spans="1:23" x14ac:dyDescent="0.3">
      <c r="A9417">
        <v>5908749</v>
      </c>
      <c r="B9417" t="s">
        <v>10343</v>
      </c>
      <c r="C9417">
        <v>208</v>
      </c>
      <c r="D9417" t="s">
        <v>1274</v>
      </c>
      <c r="E9417" t="s">
        <v>10344</v>
      </c>
      <c r="F9417">
        <v>29.04129725</v>
      </c>
      <c r="G9417">
        <v>41.009846719999999</v>
      </c>
      <c r="H9417" t="s">
        <v>10345</v>
      </c>
      <c r="I9417" t="s">
        <v>25</v>
      </c>
      <c r="J9417" t="s">
        <v>57</v>
      </c>
      <c r="K9417" t="s">
        <v>57</v>
      </c>
      <c r="L9417" t="s">
        <v>57</v>
      </c>
      <c r="M9417" t="s">
        <v>57</v>
      </c>
      <c r="N9417">
        <v>3</v>
      </c>
      <c r="O9417">
        <v>1034</v>
      </c>
      <c r="P9417">
        <v>105</v>
      </c>
      <c r="Q9417">
        <v>4.2</v>
      </c>
      <c r="R9417">
        <v>2015</v>
      </c>
      <c r="S9417">
        <v>9</v>
      </c>
      <c r="T9417">
        <v>13</v>
      </c>
      <c r="U9417" s="1">
        <v>42260</v>
      </c>
      <c r="V9417" s="5">
        <f>Main[[#This Row],[Average_Cost_for_two]] * VLOOKUP(Main[[#This Row],[Currency]],'Currency'!A:B,2,FALSE)</f>
        <v>5.25</v>
      </c>
      <c r="W9417" s="5" t="str">
        <f>IF(Main[[#This Row],[Avg_Cost_USD]]&lt;10,"Low",
IF(Main[[#This Row],[Avg_Cost_USD]]&lt;=30,"Medium","High"))</f>
        <v>Low</v>
      </c>
    </row>
    <row r="9418" spans="1:23" x14ac:dyDescent="0.3">
      <c r="A9418">
        <v>7301215</v>
      </c>
      <c r="B9418" t="s">
        <v>10346</v>
      </c>
      <c r="C9418">
        <v>30</v>
      </c>
      <c r="D9418" t="s">
        <v>1212</v>
      </c>
      <c r="E9418" t="s">
        <v>1361</v>
      </c>
      <c r="F9418">
        <v>-43.186691670000002</v>
      </c>
      <c r="G9418">
        <v>-22.972072220000001</v>
      </c>
      <c r="H9418" t="s">
        <v>7650</v>
      </c>
      <c r="I9418" t="s">
        <v>24</v>
      </c>
      <c r="J9418" t="s">
        <v>57</v>
      </c>
      <c r="K9418" t="s">
        <v>57</v>
      </c>
      <c r="L9418" t="s">
        <v>57</v>
      </c>
      <c r="M9418" t="s">
        <v>57</v>
      </c>
      <c r="N9418">
        <v>3</v>
      </c>
      <c r="O9418">
        <v>24</v>
      </c>
      <c r="P9418">
        <v>60</v>
      </c>
      <c r="Q9418">
        <v>4.7</v>
      </c>
      <c r="R9418">
        <v>2013</v>
      </c>
      <c r="S9418">
        <v>8</v>
      </c>
      <c r="T9418">
        <v>24</v>
      </c>
      <c r="U9418" s="1">
        <v>41510</v>
      </c>
      <c r="V9418" s="5">
        <f>Main[[#This Row],[Average_Cost_for_two]] * VLOOKUP(Main[[#This Row],[Currency]],'Currency'!A:B,2,FALSE)</f>
        <v>12</v>
      </c>
      <c r="W9418" s="5" t="str">
        <f>IF(Main[[#This Row],[Avg_Cost_USD]]&lt;10,"Low",
IF(Main[[#This Row],[Avg_Cost_USD]]&lt;=30,"Medium","High"))</f>
        <v>Medium</v>
      </c>
    </row>
    <row r="9419" spans="1:23" x14ac:dyDescent="0.3">
      <c r="A9419">
        <v>6703176</v>
      </c>
      <c r="B9419" t="s">
        <v>10347</v>
      </c>
      <c r="C9419">
        <v>30</v>
      </c>
      <c r="D9419" t="s">
        <v>1205</v>
      </c>
      <c r="E9419" t="s">
        <v>10348</v>
      </c>
      <c r="F9419">
        <v>-46.635666669999999</v>
      </c>
      <c r="G9419">
        <v>-23.58516667</v>
      </c>
      <c r="H9419" t="s">
        <v>10349</v>
      </c>
      <c r="I9419" t="s">
        <v>24</v>
      </c>
      <c r="J9419" t="s">
        <v>57</v>
      </c>
      <c r="K9419" t="s">
        <v>57</v>
      </c>
      <c r="L9419" t="s">
        <v>57</v>
      </c>
      <c r="M9419" t="s">
        <v>57</v>
      </c>
      <c r="N9419">
        <v>3</v>
      </c>
      <c r="O9419">
        <v>58</v>
      </c>
      <c r="P9419">
        <v>70</v>
      </c>
      <c r="Q9419">
        <v>4.5999999999999996</v>
      </c>
      <c r="R9419">
        <v>2016</v>
      </c>
      <c r="S9419">
        <v>8</v>
      </c>
      <c r="T9419">
        <v>1</v>
      </c>
      <c r="U9419" s="1">
        <v>42583</v>
      </c>
      <c r="V9419" s="5">
        <f>Main[[#This Row],[Average_Cost_for_two]] * VLOOKUP(Main[[#This Row],[Currency]],'Currency'!A:B,2,FALSE)</f>
        <v>14</v>
      </c>
      <c r="W9419" s="5" t="str">
        <f>IF(Main[[#This Row],[Avg_Cost_USD]]&lt;10,"Low",
IF(Main[[#This Row],[Avg_Cost_USD]]&lt;=30,"Medium","High"))</f>
        <v>Medium</v>
      </c>
    </row>
    <row r="9420" spans="1:23" x14ac:dyDescent="0.3">
      <c r="A9420">
        <v>18289126</v>
      </c>
      <c r="B9420" t="s">
        <v>10350</v>
      </c>
      <c r="C9420">
        <v>214</v>
      </c>
      <c r="D9420" t="s">
        <v>1461</v>
      </c>
      <c r="E9420" t="s">
        <v>10351</v>
      </c>
      <c r="F9420">
        <v>55.279278050000002</v>
      </c>
      <c r="G9420">
        <v>25.195008309999999</v>
      </c>
      <c r="H9420" t="s">
        <v>10352</v>
      </c>
      <c r="I9420" t="s">
        <v>23</v>
      </c>
      <c r="J9420" t="s">
        <v>57</v>
      </c>
      <c r="K9420" t="s">
        <v>57</v>
      </c>
      <c r="L9420" t="s">
        <v>57</v>
      </c>
      <c r="M9420" t="s">
        <v>57</v>
      </c>
      <c r="N9420">
        <v>3</v>
      </c>
      <c r="O9420">
        <v>386</v>
      </c>
      <c r="P9420">
        <v>170</v>
      </c>
      <c r="Q9420">
        <v>4.3</v>
      </c>
      <c r="R9420">
        <v>2014</v>
      </c>
      <c r="S9420">
        <v>8</v>
      </c>
      <c r="T9420">
        <v>16</v>
      </c>
      <c r="U9420" s="1">
        <v>41867</v>
      </c>
      <c r="V9420" s="5">
        <f>Main[[#This Row],[Average_Cost_for_two]] * VLOOKUP(Main[[#This Row],[Currency]],'Currency'!A:B,2,FALSE)</f>
        <v>45.900000000000006</v>
      </c>
      <c r="W9420" s="5" t="str">
        <f>IF(Main[[#This Row],[Avg_Cost_USD]]&lt;10,"Low",
IF(Main[[#This Row],[Avg_Cost_USD]]&lt;=30,"Medium","High"))</f>
        <v>High</v>
      </c>
    </row>
    <row r="9421" spans="1:23" x14ac:dyDescent="0.3">
      <c r="A9421">
        <v>7420899</v>
      </c>
      <c r="B9421" t="s">
        <v>10353</v>
      </c>
      <c r="C9421">
        <v>94</v>
      </c>
      <c r="D9421" t="s">
        <v>10354</v>
      </c>
      <c r="E9421" t="s">
        <v>10355</v>
      </c>
      <c r="F9421">
        <v>106.800144</v>
      </c>
      <c r="G9421">
        <v>-6.1012979999999999</v>
      </c>
      <c r="H9421" t="s">
        <v>1279</v>
      </c>
      <c r="I9421" t="s">
        <v>30</v>
      </c>
      <c r="J9421" t="s">
        <v>57</v>
      </c>
      <c r="K9421" t="s">
        <v>57</v>
      </c>
      <c r="L9421" t="s">
        <v>57</v>
      </c>
      <c r="M9421" t="s">
        <v>57</v>
      </c>
      <c r="N9421">
        <v>3</v>
      </c>
      <c r="O9421">
        <v>605</v>
      </c>
      <c r="P9421">
        <v>500000</v>
      </c>
      <c r="Q9421">
        <v>4.9000000000000004</v>
      </c>
      <c r="R9421">
        <v>2013</v>
      </c>
      <c r="S9421">
        <v>8</v>
      </c>
      <c r="T9421">
        <v>19</v>
      </c>
      <c r="U9421" s="1">
        <v>41505</v>
      </c>
      <c r="V9421" s="5">
        <f>Main[[#This Row],[Average_Cost_for_two]] * VLOOKUP(Main[[#This Row],[Currency]],'Currency'!A:B,2,FALSE)</f>
        <v>33.5</v>
      </c>
      <c r="W9421" s="5" t="str">
        <f>IF(Main[[#This Row],[Avg_Cost_USD]]&lt;10,"Low",
IF(Main[[#This Row],[Avg_Cost_USD]]&lt;=30,"Medium","High"))</f>
        <v>High</v>
      </c>
    </row>
    <row r="9422" spans="1:23" x14ac:dyDescent="0.3">
      <c r="A9422">
        <v>18370659</v>
      </c>
      <c r="B9422" t="s">
        <v>10356</v>
      </c>
      <c r="C9422">
        <v>94</v>
      </c>
      <c r="D9422" t="s">
        <v>10354</v>
      </c>
      <c r="E9422" t="s">
        <v>10357</v>
      </c>
      <c r="F9422">
        <v>106.80855029999999</v>
      </c>
      <c r="G9422">
        <v>-6.2307749499999998</v>
      </c>
      <c r="H9422" t="s">
        <v>9170</v>
      </c>
      <c r="I9422" t="s">
        <v>30</v>
      </c>
      <c r="J9422" t="s">
        <v>57</v>
      </c>
      <c r="K9422" t="s">
        <v>57</v>
      </c>
      <c r="L9422" t="s">
        <v>57</v>
      </c>
      <c r="M9422" t="s">
        <v>57</v>
      </c>
      <c r="N9422">
        <v>3</v>
      </c>
      <c r="O9422">
        <v>410</v>
      </c>
      <c r="P9422">
        <v>120000</v>
      </c>
      <c r="Q9422">
        <v>4.4000000000000004</v>
      </c>
      <c r="R9422">
        <v>2011</v>
      </c>
      <c r="S9422">
        <v>8</v>
      </c>
      <c r="T9422">
        <v>11</v>
      </c>
      <c r="U9422" s="1">
        <v>40766</v>
      </c>
      <c r="V9422" s="5">
        <f>Main[[#This Row],[Average_Cost_for_two]] * VLOOKUP(Main[[#This Row],[Currency]],'Currency'!A:B,2,FALSE)</f>
        <v>8.0400000000000009</v>
      </c>
      <c r="W9422" s="5" t="str">
        <f>IF(Main[[#This Row],[Avg_Cost_USD]]&lt;10,"Low",
IF(Main[[#This Row],[Avg_Cost_USD]]&lt;=30,"Medium","High"))</f>
        <v>Low</v>
      </c>
    </row>
    <row r="9423" spans="1:23" x14ac:dyDescent="0.3">
      <c r="A9423">
        <v>18386856</v>
      </c>
      <c r="B9423" t="s">
        <v>10358</v>
      </c>
      <c r="C9423">
        <v>94</v>
      </c>
      <c r="D9423" t="s">
        <v>10318</v>
      </c>
      <c r="E9423" t="s">
        <v>10359</v>
      </c>
      <c r="F9423">
        <v>106.652688</v>
      </c>
      <c r="G9423">
        <v>-6.2417920000000002</v>
      </c>
      <c r="H9423" t="s">
        <v>10360</v>
      </c>
      <c r="I9423" t="s">
        <v>30</v>
      </c>
      <c r="J9423" t="s">
        <v>57</v>
      </c>
      <c r="K9423" t="s">
        <v>57</v>
      </c>
      <c r="L9423" t="s">
        <v>57</v>
      </c>
      <c r="M9423" t="s">
        <v>57</v>
      </c>
      <c r="N9423">
        <v>3</v>
      </c>
      <c r="O9423">
        <v>155</v>
      </c>
      <c r="P9423">
        <v>300000</v>
      </c>
      <c r="Q9423">
        <v>3.7</v>
      </c>
      <c r="R9423">
        <v>2018</v>
      </c>
      <c r="S9423">
        <v>8</v>
      </c>
      <c r="T9423">
        <v>26</v>
      </c>
      <c r="U9423" s="1">
        <v>43338</v>
      </c>
      <c r="V9423" s="5">
        <f>Main[[#This Row],[Average_Cost_for_two]] * VLOOKUP(Main[[#This Row],[Currency]],'Currency'!A:B,2,FALSE)</f>
        <v>20.100000000000001</v>
      </c>
      <c r="W9423" s="5" t="str">
        <f>IF(Main[[#This Row],[Avg_Cost_USD]]&lt;10,"Low",
IF(Main[[#This Row],[Avg_Cost_USD]]&lt;=30,"Medium","High"))</f>
        <v>Medium</v>
      </c>
    </row>
    <row r="9424" spans="1:23" x14ac:dyDescent="0.3">
      <c r="A9424">
        <v>7600803</v>
      </c>
      <c r="B9424" t="s">
        <v>10361</v>
      </c>
      <c r="C9424">
        <v>215</v>
      </c>
      <c r="D9424" t="s">
        <v>1002</v>
      </c>
      <c r="E9424" t="s">
        <v>10362</v>
      </c>
      <c r="F9424">
        <v>-3.2083629999999999</v>
      </c>
      <c r="G9424">
        <v>55.943500999999998</v>
      </c>
      <c r="H9424" t="s">
        <v>317</v>
      </c>
      <c r="I9424" t="s">
        <v>21</v>
      </c>
      <c r="J9424" t="s">
        <v>57</v>
      </c>
      <c r="K9424" t="s">
        <v>57</v>
      </c>
      <c r="L9424" t="s">
        <v>57</v>
      </c>
      <c r="M9424" t="s">
        <v>57</v>
      </c>
      <c r="N9424">
        <v>3</v>
      </c>
      <c r="O9424">
        <v>63</v>
      </c>
      <c r="P9424">
        <v>30</v>
      </c>
      <c r="Q9424">
        <v>3.9</v>
      </c>
      <c r="R9424">
        <v>2012</v>
      </c>
      <c r="S9424">
        <v>8</v>
      </c>
      <c r="T9424">
        <v>12</v>
      </c>
      <c r="U9424" s="1">
        <v>41133</v>
      </c>
      <c r="V9424" s="5">
        <f>Main[[#This Row],[Average_Cost_for_two]] * VLOOKUP(Main[[#This Row],[Currency]],'Currency'!A:B,2,FALSE)</f>
        <v>37.200000000000003</v>
      </c>
      <c r="W9424" s="5" t="str">
        <f>IF(Main[[#This Row],[Avg_Cost_USD]]&lt;10,"Low",
IF(Main[[#This Row],[Avg_Cost_USD]]&lt;=30,"Medium","High"))</f>
        <v>High</v>
      </c>
    </row>
    <row r="9425" spans="1:23" x14ac:dyDescent="0.3">
      <c r="A9425">
        <v>7600217</v>
      </c>
      <c r="B9425" t="s">
        <v>10363</v>
      </c>
      <c r="C9425">
        <v>215</v>
      </c>
      <c r="D9425" t="s">
        <v>1002</v>
      </c>
      <c r="E9425" t="s">
        <v>1164</v>
      </c>
      <c r="F9425">
        <v>-3.1768583330000002</v>
      </c>
      <c r="G9425">
        <v>55.964669440000002</v>
      </c>
      <c r="H9425" t="s">
        <v>357</v>
      </c>
      <c r="I9425" t="s">
        <v>21</v>
      </c>
      <c r="J9425" t="s">
        <v>57</v>
      </c>
      <c r="K9425" t="s">
        <v>57</v>
      </c>
      <c r="L9425" t="s">
        <v>57</v>
      </c>
      <c r="M9425" t="s">
        <v>57</v>
      </c>
      <c r="N9425">
        <v>3</v>
      </c>
      <c r="O9425">
        <v>329</v>
      </c>
      <c r="P9425">
        <v>30</v>
      </c>
      <c r="Q9425">
        <v>4.5</v>
      </c>
      <c r="R9425">
        <v>2011</v>
      </c>
      <c r="S9425">
        <v>8</v>
      </c>
      <c r="T9425">
        <v>12</v>
      </c>
      <c r="U9425" s="1">
        <v>40767</v>
      </c>
      <c r="V9425" s="5">
        <f>Main[[#This Row],[Average_Cost_for_two]] * VLOOKUP(Main[[#This Row],[Currency]],'Currency'!A:B,2,FALSE)</f>
        <v>37.200000000000003</v>
      </c>
      <c r="W9425" s="5" t="str">
        <f>IF(Main[[#This Row],[Avg_Cost_USD]]&lt;10,"Low",
IF(Main[[#This Row],[Avg_Cost_USD]]&lt;=30,"Medium","High"))</f>
        <v>High</v>
      </c>
    </row>
    <row r="9426" spans="1:23" x14ac:dyDescent="0.3">
      <c r="A9426">
        <v>6101881</v>
      </c>
      <c r="B9426" t="s">
        <v>1542</v>
      </c>
      <c r="C9426">
        <v>215</v>
      </c>
      <c r="D9426" t="s">
        <v>1138</v>
      </c>
      <c r="E9426" t="s">
        <v>10131</v>
      </c>
      <c r="F9426">
        <v>-0.12696299999999999</v>
      </c>
      <c r="G9426">
        <v>51.512590000000003</v>
      </c>
      <c r="H9426" t="s">
        <v>357</v>
      </c>
      <c r="I9426" t="s">
        <v>21</v>
      </c>
      <c r="J9426" t="s">
        <v>57</v>
      </c>
      <c r="K9426" t="s">
        <v>57</v>
      </c>
      <c r="L9426" t="s">
        <v>57</v>
      </c>
      <c r="M9426" t="s">
        <v>57</v>
      </c>
      <c r="N9426">
        <v>3</v>
      </c>
      <c r="O9426">
        <v>271</v>
      </c>
      <c r="P9426">
        <v>50</v>
      </c>
      <c r="Q9426">
        <v>4.3</v>
      </c>
      <c r="R9426">
        <v>2018</v>
      </c>
      <c r="S9426">
        <v>8</v>
      </c>
      <c r="T9426">
        <v>22</v>
      </c>
      <c r="U9426" s="1">
        <v>43334</v>
      </c>
      <c r="V9426" s="5">
        <f>Main[[#This Row],[Average_Cost_for_two]] * VLOOKUP(Main[[#This Row],[Currency]],'Currency'!A:B,2,FALSE)</f>
        <v>62</v>
      </c>
      <c r="W9426" s="5" t="str">
        <f>IF(Main[[#This Row],[Avg_Cost_USD]]&lt;10,"Low",
IF(Main[[#This Row],[Avg_Cost_USD]]&lt;=30,"Medium","High"))</f>
        <v>High</v>
      </c>
    </row>
    <row r="9427" spans="1:23" x14ac:dyDescent="0.3">
      <c r="A9427">
        <v>6800593</v>
      </c>
      <c r="B9427" t="s">
        <v>10364</v>
      </c>
      <c r="C9427">
        <v>215</v>
      </c>
      <c r="D9427" t="s">
        <v>1102</v>
      </c>
      <c r="E9427" t="s">
        <v>10006</v>
      </c>
      <c r="F9427">
        <v>-2.2404199999999999</v>
      </c>
      <c r="G9427">
        <v>53.472433000000002</v>
      </c>
      <c r="H9427" t="s">
        <v>10365</v>
      </c>
      <c r="I9427" t="s">
        <v>21</v>
      </c>
      <c r="J9427" t="s">
        <v>57</v>
      </c>
      <c r="K9427" t="s">
        <v>57</v>
      </c>
      <c r="L9427" t="s">
        <v>57</v>
      </c>
      <c r="M9427" t="s">
        <v>57</v>
      </c>
      <c r="N9427">
        <v>3</v>
      </c>
      <c r="O9427">
        <v>101</v>
      </c>
      <c r="P9427">
        <v>50</v>
      </c>
      <c r="Q9427">
        <v>3.6</v>
      </c>
      <c r="R9427">
        <v>2012</v>
      </c>
      <c r="S9427">
        <v>8</v>
      </c>
      <c r="T9427">
        <v>6</v>
      </c>
      <c r="U9427" s="1">
        <v>41127</v>
      </c>
      <c r="V9427" s="5">
        <f>Main[[#This Row],[Average_Cost_for_two]] * VLOOKUP(Main[[#This Row],[Currency]],'Currency'!A:B,2,FALSE)</f>
        <v>62</v>
      </c>
      <c r="W9427" s="5" t="str">
        <f>IF(Main[[#This Row],[Avg_Cost_USD]]&lt;10,"Low",
IF(Main[[#This Row],[Avg_Cost_USD]]&lt;=30,"Medium","High"))</f>
        <v>High</v>
      </c>
    </row>
    <row r="9428" spans="1:23" x14ac:dyDescent="0.3">
      <c r="A9428">
        <v>6404082</v>
      </c>
      <c r="B9428" t="s">
        <v>10366</v>
      </c>
      <c r="C9428">
        <v>189</v>
      </c>
      <c r="D9428" t="s">
        <v>1454</v>
      </c>
      <c r="E9428" t="s">
        <v>1593</v>
      </c>
      <c r="F9428">
        <v>18.409153</v>
      </c>
      <c r="G9428">
        <v>-33.907775999999998</v>
      </c>
      <c r="H9428" t="s">
        <v>10367</v>
      </c>
      <c r="I9428" t="s">
        <v>27</v>
      </c>
      <c r="J9428" t="s">
        <v>57</v>
      </c>
      <c r="K9428" t="s">
        <v>57</v>
      </c>
      <c r="L9428" t="s">
        <v>57</v>
      </c>
      <c r="M9428" t="s">
        <v>57</v>
      </c>
      <c r="N9428">
        <v>3</v>
      </c>
      <c r="O9428">
        <v>131</v>
      </c>
      <c r="P9428">
        <v>250</v>
      </c>
      <c r="Q9428">
        <v>3.6</v>
      </c>
      <c r="R9428">
        <v>2013</v>
      </c>
      <c r="S9428">
        <v>8</v>
      </c>
      <c r="T9428">
        <v>17</v>
      </c>
      <c r="U9428" s="1">
        <v>41503</v>
      </c>
      <c r="V9428" s="5">
        <f>Main[[#This Row],[Average_Cost_for_two]] * VLOOKUP(Main[[#This Row],[Currency]],'Currency'!A:B,2,FALSE)</f>
        <v>12.75</v>
      </c>
      <c r="W9428" s="5" t="str">
        <f>IF(Main[[#This Row],[Avg_Cost_USD]]&lt;10,"Low",
IF(Main[[#This Row],[Avg_Cost_USD]]&lt;=30,"Medium","High"))</f>
        <v>Medium</v>
      </c>
    </row>
    <row r="9429" spans="1:23" x14ac:dyDescent="0.3">
      <c r="A9429">
        <v>75132</v>
      </c>
      <c r="B9429" t="s">
        <v>10368</v>
      </c>
      <c r="C9429">
        <v>189</v>
      </c>
      <c r="D9429" t="s">
        <v>1458</v>
      </c>
      <c r="E9429" t="s">
        <v>10369</v>
      </c>
      <c r="F9429">
        <v>28.281591670000001</v>
      </c>
      <c r="G9429">
        <v>-25.793993329999999</v>
      </c>
      <c r="H9429" t="s">
        <v>10370</v>
      </c>
      <c r="I9429" t="s">
        <v>27</v>
      </c>
      <c r="J9429" t="s">
        <v>57</v>
      </c>
      <c r="K9429" t="s">
        <v>57</v>
      </c>
      <c r="L9429" t="s">
        <v>57</v>
      </c>
      <c r="M9429" t="s">
        <v>57</v>
      </c>
      <c r="N9429">
        <v>3</v>
      </c>
      <c r="O9429">
        <v>158</v>
      </c>
      <c r="P9429">
        <v>250</v>
      </c>
      <c r="Q9429">
        <v>4</v>
      </c>
      <c r="R9429">
        <v>2018</v>
      </c>
      <c r="S9429">
        <v>8</v>
      </c>
      <c r="T9429">
        <v>7</v>
      </c>
      <c r="U9429" s="1">
        <v>43319</v>
      </c>
      <c r="V9429" s="5">
        <f>Main[[#This Row],[Average_Cost_for_two]] * VLOOKUP(Main[[#This Row],[Currency]],'Currency'!A:B,2,FALSE)</f>
        <v>12.75</v>
      </c>
      <c r="W9429" s="5" t="str">
        <f>IF(Main[[#This Row],[Avg_Cost_USD]]&lt;10,"Low",
IF(Main[[#This Row],[Avg_Cost_USD]]&lt;=30,"Medium","High"))</f>
        <v>Medium</v>
      </c>
    </row>
    <row r="9430" spans="1:23" x14ac:dyDescent="0.3">
      <c r="A9430">
        <v>6314605</v>
      </c>
      <c r="B9430" t="s">
        <v>10371</v>
      </c>
      <c r="C9430">
        <v>162</v>
      </c>
      <c r="D9430" t="s">
        <v>9967</v>
      </c>
      <c r="E9430" t="s">
        <v>10372</v>
      </c>
      <c r="F9430">
        <v>121.03811</v>
      </c>
      <c r="G9430">
        <v>14.598890000000001</v>
      </c>
      <c r="H9430" t="s">
        <v>1561</v>
      </c>
      <c r="I9430" t="s">
        <v>28</v>
      </c>
      <c r="J9430" t="s">
        <v>57</v>
      </c>
      <c r="K9430" t="s">
        <v>57</v>
      </c>
      <c r="L9430" t="s">
        <v>57</v>
      </c>
      <c r="M9430" t="s">
        <v>57</v>
      </c>
      <c r="N9430">
        <v>3</v>
      </c>
      <c r="O9430">
        <v>223</v>
      </c>
      <c r="P9430">
        <v>700</v>
      </c>
      <c r="Q9430">
        <v>4.3</v>
      </c>
      <c r="R9430">
        <v>2018</v>
      </c>
      <c r="S9430">
        <v>7</v>
      </c>
      <c r="T9430">
        <v>15</v>
      </c>
      <c r="U9430" s="1">
        <v>43296</v>
      </c>
      <c r="V9430" s="5">
        <f>Main[[#This Row],[Average_Cost_for_two]] * VLOOKUP(Main[[#This Row],[Currency]],'Currency'!A:B,2,FALSE)</f>
        <v>51.099999999999994</v>
      </c>
      <c r="W9430" s="5" t="str">
        <f>IF(Main[[#This Row],[Avg_Cost_USD]]&lt;10,"Low",
IF(Main[[#This Row],[Avg_Cost_USD]]&lt;=30,"Medium","High"))</f>
        <v>High</v>
      </c>
    </row>
    <row r="9431" spans="1:23" x14ac:dyDescent="0.3">
      <c r="A9431">
        <v>6600441</v>
      </c>
      <c r="B9431" t="s">
        <v>10373</v>
      </c>
      <c r="C9431">
        <v>30</v>
      </c>
      <c r="D9431" t="s">
        <v>1226</v>
      </c>
      <c r="E9431" t="s">
        <v>9998</v>
      </c>
      <c r="F9431">
        <v>-47.888166669999997</v>
      </c>
      <c r="G9431">
        <v>-15.75883333</v>
      </c>
      <c r="H9431" t="s">
        <v>1207</v>
      </c>
      <c r="I9431" t="s">
        <v>24</v>
      </c>
      <c r="J9431" t="s">
        <v>57</v>
      </c>
      <c r="K9431" t="s">
        <v>57</v>
      </c>
      <c r="L9431" t="s">
        <v>57</v>
      </c>
      <c r="M9431" t="s">
        <v>57</v>
      </c>
      <c r="N9431">
        <v>3</v>
      </c>
      <c r="O9431">
        <v>11</v>
      </c>
      <c r="P9431">
        <v>60</v>
      </c>
      <c r="Q9431">
        <v>3.8</v>
      </c>
      <c r="R9431">
        <v>2010</v>
      </c>
      <c r="S9431">
        <v>7</v>
      </c>
      <c r="T9431">
        <v>14</v>
      </c>
      <c r="U9431" s="1">
        <v>40373</v>
      </c>
      <c r="V9431" s="5">
        <f>Main[[#This Row],[Average_Cost_for_two]] * VLOOKUP(Main[[#This Row],[Currency]],'Currency'!A:B,2,FALSE)</f>
        <v>12</v>
      </c>
      <c r="W9431" s="5" t="str">
        <f>IF(Main[[#This Row],[Avg_Cost_USD]]&lt;10,"Low",
IF(Main[[#This Row],[Avg_Cost_USD]]&lt;=30,"Medium","High"))</f>
        <v>Medium</v>
      </c>
    </row>
    <row r="9432" spans="1:23" x14ac:dyDescent="0.3">
      <c r="A9432">
        <v>6600214</v>
      </c>
      <c r="B9432" t="s">
        <v>10374</v>
      </c>
      <c r="C9432">
        <v>30</v>
      </c>
      <c r="D9432" t="s">
        <v>1226</v>
      </c>
      <c r="E9432" t="s">
        <v>1336</v>
      </c>
      <c r="F9432">
        <v>-47.907499999999999</v>
      </c>
      <c r="G9432">
        <v>-15.82</v>
      </c>
      <c r="H9432" t="s">
        <v>10375</v>
      </c>
      <c r="I9432" t="s">
        <v>24</v>
      </c>
      <c r="J9432" t="s">
        <v>57</v>
      </c>
      <c r="K9432" t="s">
        <v>57</v>
      </c>
      <c r="L9432" t="s">
        <v>57</v>
      </c>
      <c r="M9432" t="s">
        <v>57</v>
      </c>
      <c r="N9432">
        <v>3</v>
      </c>
      <c r="O9432">
        <v>8</v>
      </c>
      <c r="P9432">
        <v>90</v>
      </c>
      <c r="Q9432">
        <v>3.7</v>
      </c>
      <c r="R9432">
        <v>2012</v>
      </c>
      <c r="S9432">
        <v>7</v>
      </c>
      <c r="T9432">
        <v>25</v>
      </c>
      <c r="U9432" s="1">
        <v>41115</v>
      </c>
      <c r="V9432" s="5">
        <f>Main[[#This Row],[Average_Cost_for_two]] * VLOOKUP(Main[[#This Row],[Currency]],'Currency'!A:B,2,FALSE)</f>
        <v>18</v>
      </c>
      <c r="W9432" s="5" t="str">
        <f>IF(Main[[#This Row],[Avg_Cost_USD]]&lt;10,"Low",
IF(Main[[#This Row],[Avg_Cost_USD]]&lt;=30,"Medium","High"))</f>
        <v>Medium</v>
      </c>
    </row>
    <row r="9433" spans="1:23" x14ac:dyDescent="0.3">
      <c r="A9433">
        <v>7301064</v>
      </c>
      <c r="B9433" t="s">
        <v>10376</v>
      </c>
      <c r="C9433">
        <v>30</v>
      </c>
      <c r="D9433" t="s">
        <v>1212</v>
      </c>
      <c r="E9433" t="s">
        <v>10377</v>
      </c>
      <c r="F9433">
        <v>-43.219563000000001</v>
      </c>
      <c r="G9433">
        <v>-22.966646999999998</v>
      </c>
      <c r="H9433" t="s">
        <v>1207</v>
      </c>
      <c r="I9433" t="s">
        <v>24</v>
      </c>
      <c r="J9433" t="s">
        <v>57</v>
      </c>
      <c r="K9433" t="s">
        <v>57</v>
      </c>
      <c r="L9433" t="s">
        <v>57</v>
      </c>
      <c r="M9433" t="s">
        <v>57</v>
      </c>
      <c r="N9433">
        <v>3</v>
      </c>
      <c r="O9433">
        <v>14</v>
      </c>
      <c r="P9433">
        <v>90</v>
      </c>
      <c r="Q9433">
        <v>4.3</v>
      </c>
      <c r="R9433">
        <v>2016</v>
      </c>
      <c r="S9433">
        <v>7</v>
      </c>
      <c r="T9433">
        <v>27</v>
      </c>
      <c r="U9433" s="1">
        <v>42578</v>
      </c>
      <c r="V9433" s="5">
        <f>Main[[#This Row],[Average_Cost_for_two]] * VLOOKUP(Main[[#This Row],[Currency]],'Currency'!A:B,2,FALSE)</f>
        <v>18</v>
      </c>
      <c r="W9433" s="5" t="str">
        <f>IF(Main[[#This Row],[Avg_Cost_USD]]&lt;10,"Low",
IF(Main[[#This Row],[Avg_Cost_USD]]&lt;=30,"Medium","High"))</f>
        <v>Medium</v>
      </c>
    </row>
    <row r="9434" spans="1:23" x14ac:dyDescent="0.3">
      <c r="A9434">
        <v>201044</v>
      </c>
      <c r="B9434" t="s">
        <v>10378</v>
      </c>
      <c r="C9434">
        <v>214</v>
      </c>
      <c r="D9434" t="s">
        <v>1461</v>
      </c>
      <c r="E9434" t="s">
        <v>10351</v>
      </c>
      <c r="F9434">
        <v>55.278525000000002</v>
      </c>
      <c r="G9434">
        <v>25.198291000000001</v>
      </c>
      <c r="H9434" t="s">
        <v>1327</v>
      </c>
      <c r="I9434" t="s">
        <v>23</v>
      </c>
      <c r="J9434" t="s">
        <v>57</v>
      </c>
      <c r="K9434" t="s">
        <v>57</v>
      </c>
      <c r="L9434" t="s">
        <v>57</v>
      </c>
      <c r="M9434" t="s">
        <v>57</v>
      </c>
      <c r="N9434">
        <v>3</v>
      </c>
      <c r="O9434">
        <v>506</v>
      </c>
      <c r="P9434">
        <v>285</v>
      </c>
      <c r="Q9434">
        <v>3.2</v>
      </c>
      <c r="R9434">
        <v>2018</v>
      </c>
      <c r="S9434">
        <v>7</v>
      </c>
      <c r="T9434">
        <v>7</v>
      </c>
      <c r="U9434" s="1">
        <v>43288</v>
      </c>
      <c r="V9434" s="5">
        <f>Main[[#This Row],[Average_Cost_for_two]] * VLOOKUP(Main[[#This Row],[Currency]],'Currency'!A:B,2,FALSE)</f>
        <v>76.95</v>
      </c>
      <c r="W9434" s="5" t="str">
        <f>IF(Main[[#This Row],[Avg_Cost_USD]]&lt;10,"Low",
IF(Main[[#This Row],[Avg_Cost_USD]]&lt;=30,"Medium","High"))</f>
        <v>High</v>
      </c>
    </row>
    <row r="9435" spans="1:23" x14ac:dyDescent="0.3">
      <c r="A9435">
        <v>201340</v>
      </c>
      <c r="B9435" t="s">
        <v>1373</v>
      </c>
      <c r="C9435">
        <v>214</v>
      </c>
      <c r="D9435" t="s">
        <v>1461</v>
      </c>
      <c r="E9435" t="s">
        <v>10351</v>
      </c>
      <c r="F9435">
        <v>55.278569939999997</v>
      </c>
      <c r="G9435">
        <v>25.19726756</v>
      </c>
      <c r="H9435" t="s">
        <v>1375</v>
      </c>
      <c r="I9435" t="s">
        <v>23</v>
      </c>
      <c r="J9435" t="s">
        <v>57</v>
      </c>
      <c r="K9435" t="s">
        <v>57</v>
      </c>
      <c r="L9435" t="s">
        <v>57</v>
      </c>
      <c r="M9435" t="s">
        <v>57</v>
      </c>
      <c r="N9435">
        <v>3</v>
      </c>
      <c r="O9435">
        <v>2424</v>
      </c>
      <c r="P9435">
        <v>270</v>
      </c>
      <c r="Q9435">
        <v>4.7</v>
      </c>
      <c r="R9435">
        <v>2010</v>
      </c>
      <c r="S9435">
        <v>7</v>
      </c>
      <c r="T9435">
        <v>6</v>
      </c>
      <c r="U9435" s="1">
        <v>40365</v>
      </c>
      <c r="V9435" s="5">
        <f>Main[[#This Row],[Average_Cost_for_two]] * VLOOKUP(Main[[#This Row],[Currency]],'Currency'!A:B,2,FALSE)</f>
        <v>72.900000000000006</v>
      </c>
      <c r="W9435" s="5" t="str">
        <f>IF(Main[[#This Row],[Avg_Cost_USD]]&lt;10,"Low",
IF(Main[[#This Row],[Avg_Cost_USD]]&lt;=30,"Medium","High"))</f>
        <v>High</v>
      </c>
    </row>
    <row r="9436" spans="1:23" x14ac:dyDescent="0.3">
      <c r="A9436">
        <v>7423482</v>
      </c>
      <c r="B9436" t="s">
        <v>10379</v>
      </c>
      <c r="C9436">
        <v>94</v>
      </c>
      <c r="D9436" t="s">
        <v>10044</v>
      </c>
      <c r="E9436" t="s">
        <v>10380</v>
      </c>
      <c r="F9436">
        <v>106.80784989999999</v>
      </c>
      <c r="G9436">
        <v>-6.576578026</v>
      </c>
      <c r="H9436" t="s">
        <v>10381</v>
      </c>
      <c r="I9436" t="s">
        <v>30</v>
      </c>
      <c r="J9436" t="s">
        <v>57</v>
      </c>
      <c r="K9436" t="s">
        <v>57</v>
      </c>
      <c r="L9436" t="s">
        <v>57</v>
      </c>
      <c r="M9436" t="s">
        <v>57</v>
      </c>
      <c r="N9436">
        <v>3</v>
      </c>
      <c r="O9436">
        <v>1159</v>
      </c>
      <c r="P9436">
        <v>250000</v>
      </c>
      <c r="Q9436">
        <v>4</v>
      </c>
      <c r="R9436">
        <v>2011</v>
      </c>
      <c r="S9436">
        <v>7</v>
      </c>
      <c r="T9436">
        <v>11</v>
      </c>
      <c r="U9436" s="1">
        <v>40735</v>
      </c>
      <c r="V9436" s="5">
        <f>Main[[#This Row],[Average_Cost_for_two]] * VLOOKUP(Main[[#This Row],[Currency]],'Currency'!A:B,2,FALSE)</f>
        <v>16.75</v>
      </c>
      <c r="W9436" s="5" t="str">
        <f>IF(Main[[#This Row],[Avg_Cost_USD]]&lt;10,"Low",
IF(Main[[#This Row],[Avg_Cost_USD]]&lt;=30,"Medium","High"))</f>
        <v>Medium</v>
      </c>
    </row>
    <row r="9437" spans="1:23" x14ac:dyDescent="0.3">
      <c r="A9437">
        <v>18352452</v>
      </c>
      <c r="B9437" t="s">
        <v>10382</v>
      </c>
      <c r="C9437">
        <v>94</v>
      </c>
      <c r="D9437" t="s">
        <v>10354</v>
      </c>
      <c r="E9437" t="s">
        <v>10383</v>
      </c>
      <c r="F9437">
        <v>106.8317481</v>
      </c>
      <c r="G9437">
        <v>-6.2189324790000002</v>
      </c>
      <c r="H9437" t="s">
        <v>10384</v>
      </c>
      <c r="I9437" t="s">
        <v>30</v>
      </c>
      <c r="J9437" t="s">
        <v>57</v>
      </c>
      <c r="K9437" t="s">
        <v>57</v>
      </c>
      <c r="L9437" t="s">
        <v>57</v>
      </c>
      <c r="M9437" t="s">
        <v>57</v>
      </c>
      <c r="N9437">
        <v>3</v>
      </c>
      <c r="O9437">
        <v>458</v>
      </c>
      <c r="P9437">
        <v>300000</v>
      </c>
      <c r="Q9437">
        <v>4.3</v>
      </c>
      <c r="R9437">
        <v>2011</v>
      </c>
      <c r="S9437">
        <v>7</v>
      </c>
      <c r="T9437">
        <v>28</v>
      </c>
      <c r="U9437" s="1">
        <v>40752</v>
      </c>
      <c r="V9437" s="5">
        <f>Main[[#This Row],[Average_Cost_for_two]] * VLOOKUP(Main[[#This Row],[Currency]],'Currency'!A:B,2,FALSE)</f>
        <v>20.100000000000001</v>
      </c>
      <c r="W9437" s="5" t="str">
        <f>IF(Main[[#This Row],[Avg_Cost_USD]]&lt;10,"Low",
IF(Main[[#This Row],[Avg_Cost_USD]]&lt;=30,"Medium","High"))</f>
        <v>Medium</v>
      </c>
    </row>
    <row r="9438" spans="1:23" x14ac:dyDescent="0.3">
      <c r="A9438">
        <v>7417455</v>
      </c>
      <c r="B9438" t="s">
        <v>10317</v>
      </c>
      <c r="C9438">
        <v>94</v>
      </c>
      <c r="D9438" t="s">
        <v>10354</v>
      </c>
      <c r="E9438" t="s">
        <v>10385</v>
      </c>
      <c r="F9438">
        <v>106.8335532</v>
      </c>
      <c r="G9438">
        <v>-6.12685982</v>
      </c>
      <c r="H9438" t="s">
        <v>10320</v>
      </c>
      <c r="I9438" t="s">
        <v>30</v>
      </c>
      <c r="J9438" t="s">
        <v>57</v>
      </c>
      <c r="K9438" t="s">
        <v>57</v>
      </c>
      <c r="L9438" t="s">
        <v>57</v>
      </c>
      <c r="M9438" t="s">
        <v>57</v>
      </c>
      <c r="N9438">
        <v>3</v>
      </c>
      <c r="O9438">
        <v>1640</v>
      </c>
      <c r="P9438">
        <v>200000</v>
      </c>
      <c r="Q9438">
        <v>4.9000000000000004</v>
      </c>
      <c r="R9438">
        <v>2018</v>
      </c>
      <c r="S9438">
        <v>7</v>
      </c>
      <c r="T9438">
        <v>10</v>
      </c>
      <c r="U9438" s="1">
        <v>43291</v>
      </c>
      <c r="V9438" s="5">
        <f>Main[[#This Row],[Average_Cost_for_two]] * VLOOKUP(Main[[#This Row],[Currency]],'Currency'!A:B,2,FALSE)</f>
        <v>13.4</v>
      </c>
      <c r="W9438" s="5" t="str">
        <f>IF(Main[[#This Row],[Avg_Cost_USD]]&lt;10,"Low",
IF(Main[[#This Row],[Avg_Cost_USD]]&lt;=30,"Medium","High"))</f>
        <v>Medium</v>
      </c>
    </row>
    <row r="9439" spans="1:23" x14ac:dyDescent="0.3">
      <c r="A9439">
        <v>7100478</v>
      </c>
      <c r="B9439" t="s">
        <v>10386</v>
      </c>
      <c r="C9439">
        <v>148</v>
      </c>
      <c r="D9439" t="s">
        <v>1109</v>
      </c>
      <c r="E9439" t="s">
        <v>1110</v>
      </c>
      <c r="F9439">
        <v>174.78034500000001</v>
      </c>
      <c r="G9439">
        <v>-41.296154999999999</v>
      </c>
      <c r="H9439" t="s">
        <v>301</v>
      </c>
      <c r="I9439" t="s">
        <v>22</v>
      </c>
      <c r="J9439" t="s">
        <v>57</v>
      </c>
      <c r="K9439" t="s">
        <v>57</v>
      </c>
      <c r="L9439" t="s">
        <v>57</v>
      </c>
      <c r="M9439" t="s">
        <v>57</v>
      </c>
      <c r="N9439">
        <v>3</v>
      </c>
      <c r="O9439">
        <v>103</v>
      </c>
      <c r="P9439">
        <v>50</v>
      </c>
      <c r="Q9439">
        <v>4.0999999999999996</v>
      </c>
      <c r="R9439">
        <v>2016</v>
      </c>
      <c r="S9439">
        <v>7</v>
      </c>
      <c r="T9439">
        <v>13</v>
      </c>
      <c r="U9439" s="1">
        <v>42564</v>
      </c>
      <c r="V9439" s="5">
        <f>Main[[#This Row],[Average_Cost_for_two]] * VLOOKUP(Main[[#This Row],[Currency]],'Currency'!A:B,2,FALSE)</f>
        <v>30</v>
      </c>
      <c r="W9439" s="5" t="str">
        <f>IF(Main[[#This Row],[Avg_Cost_USD]]&lt;10,"Low",
IF(Main[[#This Row],[Avg_Cost_USD]]&lt;=30,"Medium","High"))</f>
        <v>Medium</v>
      </c>
    </row>
    <row r="9440" spans="1:23" x14ac:dyDescent="0.3">
      <c r="A9440">
        <v>7601577</v>
      </c>
      <c r="B9440" t="s">
        <v>10387</v>
      </c>
      <c r="C9440">
        <v>215</v>
      </c>
      <c r="D9440" t="s">
        <v>1002</v>
      </c>
      <c r="E9440" t="s">
        <v>1164</v>
      </c>
      <c r="F9440">
        <v>-3.1736789999999999</v>
      </c>
      <c r="G9440">
        <v>55.976644</v>
      </c>
      <c r="H9440" t="s">
        <v>10388</v>
      </c>
      <c r="I9440" t="s">
        <v>21</v>
      </c>
      <c r="J9440" t="s">
        <v>57</v>
      </c>
      <c r="K9440" t="s">
        <v>57</v>
      </c>
      <c r="L9440" t="s">
        <v>57</v>
      </c>
      <c r="M9440" t="s">
        <v>57</v>
      </c>
      <c r="N9440">
        <v>3</v>
      </c>
      <c r="O9440">
        <v>163</v>
      </c>
      <c r="P9440">
        <v>45</v>
      </c>
      <c r="Q9440">
        <v>4.7</v>
      </c>
      <c r="R9440">
        <v>2010</v>
      </c>
      <c r="S9440">
        <v>7</v>
      </c>
      <c r="T9440">
        <v>12</v>
      </c>
      <c r="U9440" s="1">
        <v>40371</v>
      </c>
      <c r="V9440" s="5">
        <f>Main[[#This Row],[Average_Cost_for_two]] * VLOOKUP(Main[[#This Row],[Currency]],'Currency'!A:B,2,FALSE)</f>
        <v>55.8</v>
      </c>
      <c r="W9440" s="5" t="str">
        <f>IF(Main[[#This Row],[Avg_Cost_USD]]&lt;10,"Low",
IF(Main[[#This Row],[Avg_Cost_USD]]&lt;=30,"Medium","High"))</f>
        <v>High</v>
      </c>
    </row>
    <row r="9441" spans="1:23" x14ac:dyDescent="0.3">
      <c r="A9441">
        <v>7602340</v>
      </c>
      <c r="B9441" t="s">
        <v>10389</v>
      </c>
      <c r="C9441">
        <v>215</v>
      </c>
      <c r="D9441" t="s">
        <v>1002</v>
      </c>
      <c r="E9441" t="s">
        <v>1003</v>
      </c>
      <c r="F9441">
        <v>-3.1995689999999999</v>
      </c>
      <c r="G9441">
        <v>55.951974</v>
      </c>
      <c r="H9441" t="s">
        <v>10390</v>
      </c>
      <c r="I9441" t="s">
        <v>21</v>
      </c>
      <c r="J9441" t="s">
        <v>57</v>
      </c>
      <c r="K9441" t="s">
        <v>57</v>
      </c>
      <c r="L9441" t="s">
        <v>57</v>
      </c>
      <c r="M9441" t="s">
        <v>57</v>
      </c>
      <c r="N9441">
        <v>3</v>
      </c>
      <c r="O9441">
        <v>36</v>
      </c>
      <c r="P9441">
        <v>40</v>
      </c>
      <c r="Q9441">
        <v>4</v>
      </c>
      <c r="R9441">
        <v>2012</v>
      </c>
      <c r="S9441">
        <v>7</v>
      </c>
      <c r="T9441">
        <v>24</v>
      </c>
      <c r="U9441" s="1">
        <v>41114</v>
      </c>
      <c r="V9441" s="5">
        <f>Main[[#This Row],[Average_Cost_for_two]] * VLOOKUP(Main[[#This Row],[Currency]],'Currency'!A:B,2,FALSE)</f>
        <v>49.6</v>
      </c>
      <c r="W9441" s="5" t="str">
        <f>IF(Main[[#This Row],[Avg_Cost_USD]]&lt;10,"Low",
IF(Main[[#This Row],[Avg_Cost_USD]]&lt;=30,"Medium","High"))</f>
        <v>High</v>
      </c>
    </row>
    <row r="9442" spans="1:23" x14ac:dyDescent="0.3">
      <c r="A9442">
        <v>6103255</v>
      </c>
      <c r="B9442" t="s">
        <v>10391</v>
      </c>
      <c r="C9442">
        <v>215</v>
      </c>
      <c r="D9442" t="s">
        <v>1138</v>
      </c>
      <c r="E9442" t="s">
        <v>10392</v>
      </c>
      <c r="F9442">
        <v>-0.13552400000000001</v>
      </c>
      <c r="G9442">
        <v>51.518934999999999</v>
      </c>
      <c r="H9442" t="s">
        <v>1203</v>
      </c>
      <c r="I9442" t="s">
        <v>21</v>
      </c>
      <c r="J9442" t="s">
        <v>57</v>
      </c>
      <c r="K9442" t="s">
        <v>57</v>
      </c>
      <c r="L9442" t="s">
        <v>57</v>
      </c>
      <c r="M9442" t="s">
        <v>57</v>
      </c>
      <c r="N9442">
        <v>3</v>
      </c>
      <c r="O9442">
        <v>436</v>
      </c>
      <c r="P9442">
        <v>60</v>
      </c>
      <c r="Q9442">
        <v>4.5999999999999996</v>
      </c>
      <c r="R9442">
        <v>2016</v>
      </c>
      <c r="S9442">
        <v>7</v>
      </c>
      <c r="T9442">
        <v>27</v>
      </c>
      <c r="U9442" s="1">
        <v>42578</v>
      </c>
      <c r="V9442" s="5">
        <f>Main[[#This Row],[Average_Cost_for_two]] * VLOOKUP(Main[[#This Row],[Currency]],'Currency'!A:B,2,FALSE)</f>
        <v>74.400000000000006</v>
      </c>
      <c r="W9442" s="5" t="str">
        <f>IF(Main[[#This Row],[Avg_Cost_USD]]&lt;10,"Low",
IF(Main[[#This Row],[Avg_Cost_USD]]&lt;=30,"Medium","High"))</f>
        <v>High</v>
      </c>
    </row>
    <row r="9443" spans="1:23" x14ac:dyDescent="0.3">
      <c r="A9443">
        <v>6800577</v>
      </c>
      <c r="B9443" t="s">
        <v>1542</v>
      </c>
      <c r="C9443">
        <v>215</v>
      </c>
      <c r="D9443" t="s">
        <v>1102</v>
      </c>
      <c r="E9443" t="s">
        <v>1103</v>
      </c>
      <c r="F9443">
        <v>-2.2428333330000001</v>
      </c>
      <c r="G9443">
        <v>53.480833330000003</v>
      </c>
      <c r="H9443" t="s">
        <v>357</v>
      </c>
      <c r="I9443" t="s">
        <v>21</v>
      </c>
      <c r="J9443" t="s">
        <v>57</v>
      </c>
      <c r="K9443" t="s">
        <v>57</v>
      </c>
      <c r="L9443" t="s">
        <v>57</v>
      </c>
      <c r="M9443" t="s">
        <v>57</v>
      </c>
      <c r="N9443">
        <v>3</v>
      </c>
      <c r="O9443">
        <v>88</v>
      </c>
      <c r="P9443">
        <v>50</v>
      </c>
      <c r="Q9443">
        <v>3.9</v>
      </c>
      <c r="R9443">
        <v>2012</v>
      </c>
      <c r="S9443">
        <v>7</v>
      </c>
      <c r="T9443">
        <v>8</v>
      </c>
      <c r="U9443" s="1">
        <v>41098</v>
      </c>
      <c r="V9443" s="5">
        <f>Main[[#This Row],[Average_Cost_for_two]] * VLOOKUP(Main[[#This Row],[Currency]],'Currency'!A:B,2,FALSE)</f>
        <v>62</v>
      </c>
      <c r="W9443" s="5" t="str">
        <f>IF(Main[[#This Row],[Avg_Cost_USD]]&lt;10,"Low",
IF(Main[[#This Row],[Avg_Cost_USD]]&lt;=30,"Medium","High"))</f>
        <v>High</v>
      </c>
    </row>
    <row r="9444" spans="1:23" x14ac:dyDescent="0.3">
      <c r="A9444">
        <v>6801395</v>
      </c>
      <c r="B9444" t="s">
        <v>10393</v>
      </c>
      <c r="C9444">
        <v>215</v>
      </c>
      <c r="D9444" t="s">
        <v>1102</v>
      </c>
      <c r="E9444" t="s">
        <v>10134</v>
      </c>
      <c r="F9444">
        <v>-2.236507</v>
      </c>
      <c r="G9444">
        <v>53.484099000000001</v>
      </c>
      <c r="H9444" t="s">
        <v>1210</v>
      </c>
      <c r="I9444" t="s">
        <v>21</v>
      </c>
      <c r="J9444" t="s">
        <v>57</v>
      </c>
      <c r="K9444" t="s">
        <v>57</v>
      </c>
      <c r="L9444" t="s">
        <v>57</v>
      </c>
      <c r="M9444" t="s">
        <v>57</v>
      </c>
      <c r="N9444">
        <v>3</v>
      </c>
      <c r="O9444">
        <v>98</v>
      </c>
      <c r="P9444">
        <v>45</v>
      </c>
      <c r="Q9444">
        <v>4.0999999999999996</v>
      </c>
      <c r="R9444">
        <v>2012</v>
      </c>
      <c r="S9444">
        <v>7</v>
      </c>
      <c r="T9444">
        <v>10</v>
      </c>
      <c r="U9444" s="1">
        <v>41100</v>
      </c>
      <c r="V9444" s="5">
        <f>Main[[#This Row],[Average_Cost_for_two]] * VLOOKUP(Main[[#This Row],[Currency]],'Currency'!A:B,2,FALSE)</f>
        <v>55.8</v>
      </c>
      <c r="W9444" s="5" t="str">
        <f>IF(Main[[#This Row],[Avg_Cost_USD]]&lt;10,"Low",
IF(Main[[#This Row],[Avg_Cost_USD]]&lt;=30,"Medium","High"))</f>
        <v>High</v>
      </c>
    </row>
    <row r="9445" spans="1:23" x14ac:dyDescent="0.3">
      <c r="A9445">
        <v>18289339</v>
      </c>
      <c r="B9445" t="s">
        <v>10394</v>
      </c>
      <c r="C9445">
        <v>189</v>
      </c>
      <c r="D9445" t="s">
        <v>1458</v>
      </c>
      <c r="E9445" t="s">
        <v>10395</v>
      </c>
      <c r="F9445">
        <v>28.255682</v>
      </c>
      <c r="G9445">
        <v>-25.775822999999999</v>
      </c>
      <c r="H9445" t="s">
        <v>10396</v>
      </c>
      <c r="I9445" t="s">
        <v>27</v>
      </c>
      <c r="J9445" t="s">
        <v>57</v>
      </c>
      <c r="K9445" t="s">
        <v>57</v>
      </c>
      <c r="L9445" t="s">
        <v>57</v>
      </c>
      <c r="M9445" t="s">
        <v>57</v>
      </c>
      <c r="N9445">
        <v>3</v>
      </c>
      <c r="O9445">
        <v>97</v>
      </c>
      <c r="P9445">
        <v>285</v>
      </c>
      <c r="Q9445">
        <v>4.5</v>
      </c>
      <c r="R9445">
        <v>2014</v>
      </c>
      <c r="S9445">
        <v>7</v>
      </c>
      <c r="T9445">
        <v>24</v>
      </c>
      <c r="U9445" s="1">
        <v>41844</v>
      </c>
      <c r="V9445" s="5">
        <f>Main[[#This Row],[Average_Cost_for_two]] * VLOOKUP(Main[[#This Row],[Currency]],'Currency'!A:B,2,FALSE)</f>
        <v>14.534999999999998</v>
      </c>
      <c r="W9445" s="5" t="str">
        <f>IF(Main[[#This Row],[Avg_Cost_USD]]&lt;10,"Low",
IF(Main[[#This Row],[Avg_Cost_USD]]&lt;=30,"Medium","High"))</f>
        <v>Medium</v>
      </c>
    </row>
    <row r="9446" spans="1:23" x14ac:dyDescent="0.3">
      <c r="A9446">
        <v>6502852</v>
      </c>
      <c r="B9446" t="s">
        <v>10397</v>
      </c>
      <c r="C9446">
        <v>189</v>
      </c>
      <c r="D9446" t="s">
        <v>1469</v>
      </c>
      <c r="E9446" t="s">
        <v>1578</v>
      </c>
      <c r="F9446">
        <v>28.023143000000001</v>
      </c>
      <c r="G9446">
        <v>-26.052744000000001</v>
      </c>
      <c r="H9446" t="s">
        <v>10398</v>
      </c>
      <c r="I9446" t="s">
        <v>27</v>
      </c>
      <c r="J9446" t="s">
        <v>57</v>
      </c>
      <c r="K9446" t="s">
        <v>57</v>
      </c>
      <c r="L9446" t="s">
        <v>57</v>
      </c>
      <c r="M9446" t="s">
        <v>57</v>
      </c>
      <c r="N9446">
        <v>3</v>
      </c>
      <c r="O9446">
        <v>504</v>
      </c>
      <c r="P9446">
        <v>250</v>
      </c>
      <c r="Q9446">
        <v>4</v>
      </c>
      <c r="R9446">
        <v>2016</v>
      </c>
      <c r="S9446">
        <v>7</v>
      </c>
      <c r="T9446">
        <v>26</v>
      </c>
      <c r="U9446" s="1">
        <v>42577</v>
      </c>
      <c r="V9446" s="5">
        <f>Main[[#This Row],[Average_Cost_for_two]] * VLOOKUP(Main[[#This Row],[Currency]],'Currency'!A:B,2,FALSE)</f>
        <v>12.75</v>
      </c>
      <c r="W9446" s="5" t="str">
        <f>IF(Main[[#This Row],[Avg_Cost_USD]]&lt;10,"Low",
IF(Main[[#This Row],[Avg_Cost_USD]]&lt;=30,"Medium","High"))</f>
        <v>Medium</v>
      </c>
    </row>
    <row r="9447" spans="1:23" x14ac:dyDescent="0.3">
      <c r="A9447">
        <v>6309903</v>
      </c>
      <c r="B9447" t="s">
        <v>10399</v>
      </c>
      <c r="C9447">
        <v>162</v>
      </c>
      <c r="D9447" t="s">
        <v>9927</v>
      </c>
      <c r="E9447" t="s">
        <v>9928</v>
      </c>
      <c r="F9447">
        <v>121.05791600000001</v>
      </c>
      <c r="G9447">
        <v>14.567689</v>
      </c>
      <c r="H9447" t="s">
        <v>10400</v>
      </c>
      <c r="I9447" t="s">
        <v>28</v>
      </c>
      <c r="J9447" t="s">
        <v>57</v>
      </c>
      <c r="K9447" t="s">
        <v>57</v>
      </c>
      <c r="L9447" t="s">
        <v>57</v>
      </c>
      <c r="M9447" t="s">
        <v>57</v>
      </c>
      <c r="N9447">
        <v>3</v>
      </c>
      <c r="O9447">
        <v>1070</v>
      </c>
      <c r="P9447">
        <v>800</v>
      </c>
      <c r="Q9447">
        <v>4.9000000000000004</v>
      </c>
      <c r="R9447">
        <v>2014</v>
      </c>
      <c r="S9447">
        <v>6</v>
      </c>
      <c r="T9447">
        <v>21</v>
      </c>
      <c r="U9447" s="1">
        <v>41811</v>
      </c>
      <c r="V9447" s="5">
        <f>Main[[#This Row],[Average_Cost_for_two]] * VLOOKUP(Main[[#This Row],[Currency]],'Currency'!A:B,2,FALSE)</f>
        <v>58.4</v>
      </c>
      <c r="W9447" s="5" t="str">
        <f>IF(Main[[#This Row],[Avg_Cost_USD]]&lt;10,"Low",
IF(Main[[#This Row],[Avg_Cost_USD]]&lt;=30,"Medium","High"))</f>
        <v>High</v>
      </c>
    </row>
    <row r="9448" spans="1:23" x14ac:dyDescent="0.3">
      <c r="A9448">
        <v>7300704</v>
      </c>
      <c r="B9448" t="s">
        <v>10401</v>
      </c>
      <c r="C9448">
        <v>30</v>
      </c>
      <c r="D9448" t="s">
        <v>1212</v>
      </c>
      <c r="E9448" t="s">
        <v>10402</v>
      </c>
      <c r="F9448">
        <v>-43.191000000000003</v>
      </c>
      <c r="G9448">
        <v>-22.98683333</v>
      </c>
      <c r="H9448" t="s">
        <v>9170</v>
      </c>
      <c r="I9448" t="s">
        <v>24</v>
      </c>
      <c r="J9448" t="s">
        <v>57</v>
      </c>
      <c r="K9448" t="s">
        <v>57</v>
      </c>
      <c r="L9448" t="s">
        <v>57</v>
      </c>
      <c r="M9448" t="s">
        <v>57</v>
      </c>
      <c r="N9448">
        <v>3</v>
      </c>
      <c r="O9448">
        <v>19</v>
      </c>
      <c r="P9448">
        <v>60</v>
      </c>
      <c r="Q9448">
        <v>4.8</v>
      </c>
      <c r="R9448">
        <v>2016</v>
      </c>
      <c r="S9448">
        <v>6</v>
      </c>
      <c r="T9448">
        <v>7</v>
      </c>
      <c r="U9448" s="1">
        <v>42528</v>
      </c>
      <c r="V9448" s="5">
        <f>Main[[#This Row],[Average_Cost_for_two]] * VLOOKUP(Main[[#This Row],[Currency]],'Currency'!A:B,2,FALSE)</f>
        <v>12</v>
      </c>
      <c r="W9448" s="5" t="str">
        <f>IF(Main[[#This Row],[Avg_Cost_USD]]&lt;10,"Low",
IF(Main[[#This Row],[Avg_Cost_USD]]&lt;=30,"Medium","High"))</f>
        <v>Medium</v>
      </c>
    </row>
    <row r="9449" spans="1:23" x14ac:dyDescent="0.3">
      <c r="A9449">
        <v>5704168</v>
      </c>
      <c r="B9449" t="s">
        <v>10403</v>
      </c>
      <c r="C9449">
        <v>214</v>
      </c>
      <c r="D9449" t="s">
        <v>1365</v>
      </c>
      <c r="E9449" t="s">
        <v>10404</v>
      </c>
      <c r="F9449">
        <v>54.380807089999998</v>
      </c>
      <c r="G9449">
        <v>24.4543119</v>
      </c>
      <c r="H9449" t="s">
        <v>3234</v>
      </c>
      <c r="I9449" t="s">
        <v>23</v>
      </c>
      <c r="J9449" t="s">
        <v>57</v>
      </c>
      <c r="K9449" t="s">
        <v>57</v>
      </c>
      <c r="L9449" t="s">
        <v>57</v>
      </c>
      <c r="M9449" t="s">
        <v>57</v>
      </c>
      <c r="N9449">
        <v>3</v>
      </c>
      <c r="O9449">
        <v>228</v>
      </c>
      <c r="P9449">
        <v>100</v>
      </c>
      <c r="Q9449">
        <v>4.2</v>
      </c>
      <c r="R9449">
        <v>2012</v>
      </c>
      <c r="S9449">
        <v>6</v>
      </c>
      <c r="T9449">
        <v>2</v>
      </c>
      <c r="U9449" s="1">
        <v>41062</v>
      </c>
      <c r="V9449" s="5">
        <f>Main[[#This Row],[Average_Cost_for_two]] * VLOOKUP(Main[[#This Row],[Currency]],'Currency'!A:B,2,FALSE)</f>
        <v>27</v>
      </c>
      <c r="W9449" s="5" t="str">
        <f>IF(Main[[#This Row],[Avg_Cost_USD]]&lt;10,"Low",
IF(Main[[#This Row],[Avg_Cost_USD]]&lt;=30,"Medium","High"))</f>
        <v>Medium</v>
      </c>
    </row>
    <row r="9450" spans="1:23" x14ac:dyDescent="0.3">
      <c r="A9450">
        <v>5600961</v>
      </c>
      <c r="B9450" t="s">
        <v>2456</v>
      </c>
      <c r="C9450">
        <v>214</v>
      </c>
      <c r="D9450" t="s">
        <v>1193</v>
      </c>
      <c r="E9450" t="s">
        <v>10068</v>
      </c>
      <c r="F9450">
        <v>55.374543410000001</v>
      </c>
      <c r="G9450">
        <v>25.305640459999999</v>
      </c>
      <c r="H9450" t="s">
        <v>2958</v>
      </c>
      <c r="I9450" t="s">
        <v>23</v>
      </c>
      <c r="J9450" t="s">
        <v>57</v>
      </c>
      <c r="K9450" t="s">
        <v>57</v>
      </c>
      <c r="L9450" t="s">
        <v>57</v>
      </c>
      <c r="M9450" t="s">
        <v>57</v>
      </c>
      <c r="N9450">
        <v>3</v>
      </c>
      <c r="O9450">
        <v>154</v>
      </c>
      <c r="P9450">
        <v>80</v>
      </c>
      <c r="Q9450">
        <v>2.4</v>
      </c>
      <c r="R9450">
        <v>2014</v>
      </c>
      <c r="S9450">
        <v>6</v>
      </c>
      <c r="T9450">
        <v>8</v>
      </c>
      <c r="U9450" s="1">
        <v>41798</v>
      </c>
      <c r="V9450" s="5">
        <f>Main[[#This Row],[Average_Cost_for_two]] * VLOOKUP(Main[[#This Row],[Currency]],'Currency'!A:B,2,FALSE)</f>
        <v>21.6</v>
      </c>
      <c r="W9450" s="5" t="str">
        <f>IF(Main[[#This Row],[Avg_Cost_USD]]&lt;10,"Low",
IF(Main[[#This Row],[Avg_Cost_USD]]&lt;=30,"Medium","High"))</f>
        <v>Medium</v>
      </c>
    </row>
    <row r="9451" spans="1:23" x14ac:dyDescent="0.3">
      <c r="A9451">
        <v>5601340</v>
      </c>
      <c r="B9451" t="s">
        <v>10405</v>
      </c>
      <c r="C9451">
        <v>214</v>
      </c>
      <c r="D9451" t="s">
        <v>1193</v>
      </c>
      <c r="E9451" t="s">
        <v>10406</v>
      </c>
      <c r="F9451">
        <v>55.390457959999999</v>
      </c>
      <c r="G9451">
        <v>25.346407939999999</v>
      </c>
      <c r="H9451" t="s">
        <v>10407</v>
      </c>
      <c r="I9451" t="s">
        <v>23</v>
      </c>
      <c r="J9451" t="s">
        <v>57</v>
      </c>
      <c r="K9451" t="s">
        <v>57</v>
      </c>
      <c r="L9451" t="s">
        <v>57</v>
      </c>
      <c r="M9451" t="s">
        <v>57</v>
      </c>
      <c r="N9451">
        <v>3</v>
      </c>
      <c r="O9451">
        <v>444</v>
      </c>
      <c r="P9451">
        <v>60</v>
      </c>
      <c r="Q9451">
        <v>4.2</v>
      </c>
      <c r="R9451">
        <v>2012</v>
      </c>
      <c r="S9451">
        <v>6</v>
      </c>
      <c r="T9451">
        <v>15</v>
      </c>
      <c r="U9451" s="1">
        <v>41075</v>
      </c>
      <c r="V9451" s="5">
        <f>Main[[#This Row],[Average_Cost_for_two]] * VLOOKUP(Main[[#This Row],[Currency]],'Currency'!A:B,2,FALSE)</f>
        <v>16.200000000000003</v>
      </c>
      <c r="W9451" s="5" t="str">
        <f>IF(Main[[#This Row],[Avg_Cost_USD]]&lt;10,"Low",
IF(Main[[#This Row],[Avg_Cost_USD]]&lt;=30,"Medium","High"))</f>
        <v>Medium</v>
      </c>
    </row>
    <row r="9452" spans="1:23" x14ac:dyDescent="0.3">
      <c r="A9452">
        <v>18391256</v>
      </c>
      <c r="B9452" t="s">
        <v>10408</v>
      </c>
      <c r="C9452">
        <v>94</v>
      </c>
      <c r="D9452" t="s">
        <v>10354</v>
      </c>
      <c r="E9452" t="s">
        <v>10409</v>
      </c>
      <c r="F9452">
        <v>106.9113346</v>
      </c>
      <c r="G9452">
        <v>-6.1639479330000002</v>
      </c>
      <c r="H9452" t="s">
        <v>10410</v>
      </c>
      <c r="I9452" t="s">
        <v>30</v>
      </c>
      <c r="J9452" t="s">
        <v>57</v>
      </c>
      <c r="K9452" t="s">
        <v>57</v>
      </c>
      <c r="L9452" t="s">
        <v>57</v>
      </c>
      <c r="M9452" t="s">
        <v>57</v>
      </c>
      <c r="N9452">
        <v>3</v>
      </c>
      <c r="O9452">
        <v>259</v>
      </c>
      <c r="P9452">
        <v>250000</v>
      </c>
      <c r="Q9452">
        <v>4.2</v>
      </c>
      <c r="R9452">
        <v>2018</v>
      </c>
      <c r="S9452">
        <v>6</v>
      </c>
      <c r="T9452">
        <v>5</v>
      </c>
      <c r="U9452" s="1">
        <v>43256</v>
      </c>
      <c r="V9452" s="5">
        <f>Main[[#This Row],[Average_Cost_for_two]] * VLOOKUP(Main[[#This Row],[Currency]],'Currency'!A:B,2,FALSE)</f>
        <v>16.75</v>
      </c>
      <c r="W9452" s="5" t="str">
        <f>IF(Main[[#This Row],[Avg_Cost_USD]]&lt;10,"Low",
IF(Main[[#This Row],[Avg_Cost_USD]]&lt;=30,"Medium","High"))</f>
        <v>Medium</v>
      </c>
    </row>
    <row r="9453" spans="1:23" x14ac:dyDescent="0.3">
      <c r="A9453">
        <v>7003855</v>
      </c>
      <c r="B9453" t="s">
        <v>10411</v>
      </c>
      <c r="C9453">
        <v>148</v>
      </c>
      <c r="D9453" t="s">
        <v>1105</v>
      </c>
      <c r="E9453" t="s">
        <v>9993</v>
      </c>
      <c r="F9453">
        <v>174.76955190000001</v>
      </c>
      <c r="G9453">
        <v>-36.845331399999999</v>
      </c>
      <c r="H9453" t="s">
        <v>647</v>
      </c>
      <c r="I9453" t="s">
        <v>22</v>
      </c>
      <c r="J9453" t="s">
        <v>57</v>
      </c>
      <c r="K9453" t="s">
        <v>57</v>
      </c>
      <c r="L9453" t="s">
        <v>57</v>
      </c>
      <c r="M9453" t="s">
        <v>57</v>
      </c>
      <c r="N9453">
        <v>3</v>
      </c>
      <c r="O9453">
        <v>431</v>
      </c>
      <c r="P9453">
        <v>65</v>
      </c>
      <c r="Q9453">
        <v>4.0999999999999996</v>
      </c>
      <c r="R9453">
        <v>2012</v>
      </c>
      <c r="S9453">
        <v>6</v>
      </c>
      <c r="T9453">
        <v>13</v>
      </c>
      <c r="U9453" s="1">
        <v>41073</v>
      </c>
      <c r="V9453" s="5">
        <f>Main[[#This Row],[Average_Cost_for_two]] * VLOOKUP(Main[[#This Row],[Currency]],'Currency'!A:B,2,FALSE)</f>
        <v>39</v>
      </c>
      <c r="W9453" s="5" t="str">
        <f>IF(Main[[#This Row],[Avg_Cost_USD]]&lt;10,"Low",
IF(Main[[#This Row],[Avg_Cost_USD]]&lt;=30,"Medium","High"))</f>
        <v>High</v>
      </c>
    </row>
    <row r="9454" spans="1:23" x14ac:dyDescent="0.3">
      <c r="A9454">
        <v>7100468</v>
      </c>
      <c r="B9454" t="s">
        <v>10412</v>
      </c>
      <c r="C9454">
        <v>148</v>
      </c>
      <c r="D9454" t="s">
        <v>1109</v>
      </c>
      <c r="E9454" t="s">
        <v>10413</v>
      </c>
      <c r="F9454">
        <v>174.79325700000001</v>
      </c>
      <c r="G9454">
        <v>-41.330427999999998</v>
      </c>
      <c r="H9454" t="s">
        <v>10414</v>
      </c>
      <c r="I9454" t="s">
        <v>22</v>
      </c>
      <c r="J9454" t="s">
        <v>57</v>
      </c>
      <c r="K9454" t="s">
        <v>57</v>
      </c>
      <c r="L9454" t="s">
        <v>57</v>
      </c>
      <c r="M9454" t="s">
        <v>57</v>
      </c>
      <c r="N9454">
        <v>3</v>
      </c>
      <c r="O9454">
        <v>127</v>
      </c>
      <c r="P9454">
        <v>50</v>
      </c>
      <c r="Q9454">
        <v>4.3</v>
      </c>
      <c r="R9454">
        <v>2014</v>
      </c>
      <c r="S9454">
        <v>6</v>
      </c>
      <c r="T9454">
        <v>27</v>
      </c>
      <c r="U9454" s="1">
        <v>41817</v>
      </c>
      <c r="V9454" s="5">
        <f>Main[[#This Row],[Average_Cost_for_two]] * VLOOKUP(Main[[#This Row],[Currency]],'Currency'!A:B,2,FALSE)</f>
        <v>30</v>
      </c>
      <c r="W9454" s="5" t="str">
        <f>IF(Main[[#This Row],[Avg_Cost_USD]]&lt;10,"Low",
IF(Main[[#This Row],[Avg_Cost_USD]]&lt;=30,"Medium","High"))</f>
        <v>Medium</v>
      </c>
    </row>
    <row r="9455" spans="1:23" x14ac:dyDescent="0.3">
      <c r="A9455">
        <v>6901231</v>
      </c>
      <c r="B9455" t="s">
        <v>1471</v>
      </c>
      <c r="C9455">
        <v>215</v>
      </c>
      <c r="D9455" t="s">
        <v>1147</v>
      </c>
      <c r="E9455" t="s">
        <v>10113</v>
      </c>
      <c r="F9455">
        <v>-1.8890389999999999</v>
      </c>
      <c r="G9455">
        <v>52.450999000000003</v>
      </c>
      <c r="H9455" t="s">
        <v>10415</v>
      </c>
      <c r="I9455" t="s">
        <v>21</v>
      </c>
      <c r="J9455" t="s">
        <v>57</v>
      </c>
      <c r="K9455" t="s">
        <v>57</v>
      </c>
      <c r="L9455" t="s">
        <v>57</v>
      </c>
      <c r="M9455" t="s">
        <v>57</v>
      </c>
      <c r="N9455">
        <v>3</v>
      </c>
      <c r="O9455">
        <v>63</v>
      </c>
      <c r="P9455">
        <v>45</v>
      </c>
      <c r="Q9455">
        <v>4</v>
      </c>
      <c r="R9455">
        <v>2017</v>
      </c>
      <c r="S9455">
        <v>6</v>
      </c>
      <c r="T9455">
        <v>2</v>
      </c>
      <c r="U9455" s="1">
        <v>42888</v>
      </c>
      <c r="V9455" s="5">
        <f>Main[[#This Row],[Average_Cost_for_two]] * VLOOKUP(Main[[#This Row],[Currency]],'Currency'!A:B,2,FALSE)</f>
        <v>55.8</v>
      </c>
      <c r="W9455" s="5" t="str">
        <f>IF(Main[[#This Row],[Avg_Cost_USD]]&lt;10,"Low",
IF(Main[[#This Row],[Avg_Cost_USD]]&lt;=30,"Medium","High"))</f>
        <v>High</v>
      </c>
    </row>
    <row r="9456" spans="1:23" x14ac:dyDescent="0.3">
      <c r="A9456">
        <v>7600062</v>
      </c>
      <c r="B9456" t="s">
        <v>1460</v>
      </c>
      <c r="C9456">
        <v>215</v>
      </c>
      <c r="D9456" t="s">
        <v>1002</v>
      </c>
      <c r="E9456" t="s">
        <v>1003</v>
      </c>
      <c r="F9456">
        <v>-3.1962944439999998</v>
      </c>
      <c r="G9456">
        <v>55.95349444</v>
      </c>
      <c r="H9456" t="s">
        <v>647</v>
      </c>
      <c r="I9456" t="s">
        <v>21</v>
      </c>
      <c r="J9456" t="s">
        <v>57</v>
      </c>
      <c r="K9456" t="s">
        <v>57</v>
      </c>
      <c r="L9456" t="s">
        <v>57</v>
      </c>
      <c r="M9456" t="s">
        <v>57</v>
      </c>
      <c r="N9456">
        <v>3</v>
      </c>
      <c r="O9456">
        <v>154</v>
      </c>
      <c r="P9456">
        <v>40</v>
      </c>
      <c r="Q9456">
        <v>4</v>
      </c>
      <c r="R9456">
        <v>2014</v>
      </c>
      <c r="S9456">
        <v>6</v>
      </c>
      <c r="T9456">
        <v>27</v>
      </c>
      <c r="U9456" s="1">
        <v>41817</v>
      </c>
      <c r="V9456" s="5">
        <f>Main[[#This Row],[Average_Cost_for_two]] * VLOOKUP(Main[[#This Row],[Currency]],'Currency'!A:B,2,FALSE)</f>
        <v>49.6</v>
      </c>
      <c r="W9456" s="5" t="str">
        <f>IF(Main[[#This Row],[Avg_Cost_USD]]&lt;10,"Low",
IF(Main[[#This Row],[Avg_Cost_USD]]&lt;=30,"Medium","High"))</f>
        <v>High</v>
      </c>
    </row>
    <row r="9457" spans="1:23" x14ac:dyDescent="0.3">
      <c r="A9457">
        <v>6201336</v>
      </c>
      <c r="B9457" t="s">
        <v>10416</v>
      </c>
      <c r="C9457">
        <v>166</v>
      </c>
      <c r="D9457" t="s">
        <v>1320</v>
      </c>
      <c r="E9457" t="s">
        <v>10417</v>
      </c>
      <c r="F9457">
        <v>51.5104884</v>
      </c>
      <c r="G9457">
        <v>25.2709036</v>
      </c>
      <c r="H9457" t="s">
        <v>1005</v>
      </c>
      <c r="I9457" t="s">
        <v>26</v>
      </c>
      <c r="J9457" t="s">
        <v>57</v>
      </c>
      <c r="K9457" t="s">
        <v>57</v>
      </c>
      <c r="L9457" t="s">
        <v>57</v>
      </c>
      <c r="M9457" t="s">
        <v>57</v>
      </c>
      <c r="N9457">
        <v>3</v>
      </c>
      <c r="O9457">
        <v>115</v>
      </c>
      <c r="P9457">
        <v>110</v>
      </c>
      <c r="Q9457">
        <v>3.6</v>
      </c>
      <c r="R9457">
        <v>2014</v>
      </c>
      <c r="S9457">
        <v>6</v>
      </c>
      <c r="T9457">
        <v>8</v>
      </c>
      <c r="U9457" s="1">
        <v>41798</v>
      </c>
      <c r="V9457" s="5">
        <f>Main[[#This Row],[Average_Cost_for_two]] * VLOOKUP(Main[[#This Row],[Currency]],'Currency'!A:B,2,FALSE)</f>
        <v>29.700000000000003</v>
      </c>
      <c r="W9457" s="5" t="str">
        <f>IF(Main[[#This Row],[Avg_Cost_USD]]&lt;10,"Low",
IF(Main[[#This Row],[Avg_Cost_USD]]&lt;=30,"Medium","High"))</f>
        <v>Medium</v>
      </c>
    </row>
    <row r="9458" spans="1:23" x14ac:dyDescent="0.3">
      <c r="A9458">
        <v>6403544</v>
      </c>
      <c r="B9458" t="s">
        <v>10418</v>
      </c>
      <c r="C9458">
        <v>189</v>
      </c>
      <c r="D9458" t="s">
        <v>1454</v>
      </c>
      <c r="E9458" t="s">
        <v>10076</v>
      </c>
      <c r="F9458">
        <v>18.381996999999998</v>
      </c>
      <c r="G9458">
        <v>-33.921453</v>
      </c>
      <c r="H9458" t="s">
        <v>10352</v>
      </c>
      <c r="I9458" t="s">
        <v>27</v>
      </c>
      <c r="J9458" t="s">
        <v>57</v>
      </c>
      <c r="K9458" t="s">
        <v>57</v>
      </c>
      <c r="L9458" t="s">
        <v>57</v>
      </c>
      <c r="M9458" t="s">
        <v>57</v>
      </c>
      <c r="N9458">
        <v>3</v>
      </c>
      <c r="O9458">
        <v>319</v>
      </c>
      <c r="P9458">
        <v>230</v>
      </c>
      <c r="Q9458">
        <v>4.8</v>
      </c>
      <c r="R9458">
        <v>2010</v>
      </c>
      <c r="S9458">
        <v>6</v>
      </c>
      <c r="T9458">
        <v>26</v>
      </c>
      <c r="U9458" s="1">
        <v>40355</v>
      </c>
      <c r="V9458" s="5">
        <f>Main[[#This Row],[Average_Cost_for_two]] * VLOOKUP(Main[[#This Row],[Currency]],'Currency'!A:B,2,FALSE)</f>
        <v>11.729999999999999</v>
      </c>
      <c r="W9458" s="5" t="str">
        <f>IF(Main[[#This Row],[Avg_Cost_USD]]&lt;10,"Low",
IF(Main[[#This Row],[Avg_Cost_USD]]&lt;=30,"Medium","High"))</f>
        <v>Medium</v>
      </c>
    </row>
    <row r="9459" spans="1:23" x14ac:dyDescent="0.3">
      <c r="A9459">
        <v>18136493</v>
      </c>
      <c r="B9459" t="s">
        <v>10419</v>
      </c>
      <c r="C9459">
        <v>189</v>
      </c>
      <c r="D9459" t="s">
        <v>1458</v>
      </c>
      <c r="E9459" t="s">
        <v>10395</v>
      </c>
      <c r="F9459">
        <v>28.25626243</v>
      </c>
      <c r="G9459">
        <v>-25.7779816</v>
      </c>
      <c r="H9459" t="s">
        <v>10420</v>
      </c>
      <c r="I9459" t="s">
        <v>27</v>
      </c>
      <c r="J9459" t="s">
        <v>57</v>
      </c>
      <c r="K9459" t="s">
        <v>57</v>
      </c>
      <c r="L9459" t="s">
        <v>57</v>
      </c>
      <c r="M9459" t="s">
        <v>57</v>
      </c>
      <c r="N9459">
        <v>3</v>
      </c>
      <c r="O9459">
        <v>258</v>
      </c>
      <c r="P9459">
        <v>250</v>
      </c>
      <c r="Q9459">
        <v>4.0999999999999996</v>
      </c>
      <c r="R9459">
        <v>2012</v>
      </c>
      <c r="S9459">
        <v>6</v>
      </c>
      <c r="T9459">
        <v>27</v>
      </c>
      <c r="U9459" s="1">
        <v>41087</v>
      </c>
      <c r="V9459" s="5">
        <f>Main[[#This Row],[Average_Cost_for_two]] * VLOOKUP(Main[[#This Row],[Currency]],'Currency'!A:B,2,FALSE)</f>
        <v>12.75</v>
      </c>
      <c r="W9459" s="5" t="str">
        <f>IF(Main[[#This Row],[Avg_Cost_USD]]&lt;10,"Low",
IF(Main[[#This Row],[Avg_Cost_USD]]&lt;=30,"Medium","High"))</f>
        <v>Medium</v>
      </c>
    </row>
    <row r="9460" spans="1:23" x14ac:dyDescent="0.3">
      <c r="A9460">
        <v>6000168</v>
      </c>
      <c r="B9460" t="s">
        <v>10421</v>
      </c>
      <c r="C9460">
        <v>208</v>
      </c>
      <c r="D9460" t="s">
        <v>1331</v>
      </c>
      <c r="E9460" t="s">
        <v>10422</v>
      </c>
      <c r="F9460">
        <v>32.821213890000003</v>
      </c>
      <c r="G9460">
        <v>39.905972220000002</v>
      </c>
      <c r="H9460" t="s">
        <v>10423</v>
      </c>
      <c r="I9460" t="s">
        <v>25</v>
      </c>
      <c r="J9460" t="s">
        <v>57</v>
      </c>
      <c r="K9460" t="s">
        <v>57</v>
      </c>
      <c r="L9460" t="s">
        <v>57</v>
      </c>
      <c r="M9460" t="s">
        <v>57</v>
      </c>
      <c r="N9460">
        <v>3</v>
      </c>
      <c r="O9460">
        <v>124</v>
      </c>
      <c r="P9460">
        <v>70</v>
      </c>
      <c r="Q9460">
        <v>4.5999999999999996</v>
      </c>
      <c r="R9460">
        <v>2018</v>
      </c>
      <c r="S9460">
        <v>6</v>
      </c>
      <c r="T9460">
        <v>1</v>
      </c>
      <c r="U9460" s="1">
        <v>43252</v>
      </c>
      <c r="V9460" s="5">
        <f>Main[[#This Row],[Average_Cost_for_two]] * VLOOKUP(Main[[#This Row],[Currency]],'Currency'!A:B,2,FALSE)</f>
        <v>3.5</v>
      </c>
      <c r="W9460" s="5" t="str">
        <f>IF(Main[[#This Row],[Avg_Cost_USD]]&lt;10,"Low",
IF(Main[[#This Row],[Avg_Cost_USD]]&lt;=30,"Medium","High"))</f>
        <v>Low</v>
      </c>
    </row>
    <row r="9461" spans="1:23" x14ac:dyDescent="0.3">
      <c r="A9461">
        <v>6000747</v>
      </c>
      <c r="B9461" t="s">
        <v>10424</v>
      </c>
      <c r="C9461">
        <v>208</v>
      </c>
      <c r="D9461" t="s">
        <v>1331</v>
      </c>
      <c r="E9461" t="s">
        <v>10425</v>
      </c>
      <c r="F9461">
        <v>32.857916670000002</v>
      </c>
      <c r="G9461">
        <v>39.916686110000001</v>
      </c>
      <c r="H9461" t="s">
        <v>301</v>
      </c>
      <c r="I9461" t="s">
        <v>25</v>
      </c>
      <c r="J9461" t="s">
        <v>57</v>
      </c>
      <c r="K9461" t="s">
        <v>57</v>
      </c>
      <c r="L9461" t="s">
        <v>57</v>
      </c>
      <c r="M9461" t="s">
        <v>57</v>
      </c>
      <c r="N9461">
        <v>3</v>
      </c>
      <c r="O9461">
        <v>123</v>
      </c>
      <c r="P9461">
        <v>80</v>
      </c>
      <c r="Q9461">
        <v>3.8</v>
      </c>
      <c r="R9461">
        <v>2015</v>
      </c>
      <c r="S9461">
        <v>6</v>
      </c>
      <c r="T9461">
        <v>27</v>
      </c>
      <c r="U9461" s="1">
        <v>42182</v>
      </c>
      <c r="V9461" s="5">
        <f>Main[[#This Row],[Average_Cost_for_two]] * VLOOKUP(Main[[#This Row],[Currency]],'Currency'!A:B,2,FALSE)</f>
        <v>4</v>
      </c>
      <c r="W9461" s="5" t="str">
        <f>IF(Main[[#This Row],[Avg_Cost_USD]]&lt;10,"Low",
IF(Main[[#This Row],[Avg_Cost_USD]]&lt;=30,"Medium","High"))</f>
        <v>Low</v>
      </c>
    </row>
    <row r="9462" spans="1:23" x14ac:dyDescent="0.3">
      <c r="A9462">
        <v>6004089</v>
      </c>
      <c r="B9462" t="s">
        <v>10335</v>
      </c>
      <c r="C9462">
        <v>208</v>
      </c>
      <c r="D9462" t="s">
        <v>1331</v>
      </c>
      <c r="E9462" t="s">
        <v>10426</v>
      </c>
      <c r="F9462">
        <v>32.842741670000002</v>
      </c>
      <c r="G9462">
        <v>39.922536110000003</v>
      </c>
      <c r="H9462" t="s">
        <v>10337</v>
      </c>
      <c r="I9462" t="s">
        <v>25</v>
      </c>
      <c r="J9462" t="s">
        <v>57</v>
      </c>
      <c r="K9462" t="s">
        <v>57</v>
      </c>
      <c r="L9462" t="s">
        <v>57</v>
      </c>
      <c r="M9462" t="s">
        <v>57</v>
      </c>
      <c r="N9462">
        <v>3</v>
      </c>
      <c r="O9462">
        <v>131</v>
      </c>
      <c r="P9462">
        <v>70</v>
      </c>
      <c r="Q9462">
        <v>4.4000000000000004</v>
      </c>
      <c r="R9462">
        <v>2014</v>
      </c>
      <c r="S9462">
        <v>6</v>
      </c>
      <c r="T9462">
        <v>13</v>
      </c>
      <c r="U9462" s="1">
        <v>41803</v>
      </c>
      <c r="V9462" s="5">
        <f>Main[[#This Row],[Average_Cost_for_two]] * VLOOKUP(Main[[#This Row],[Currency]],'Currency'!A:B,2,FALSE)</f>
        <v>3.5</v>
      </c>
      <c r="W9462" s="5" t="str">
        <f>IF(Main[[#This Row],[Avg_Cost_USD]]&lt;10,"Low",
IF(Main[[#This Row],[Avg_Cost_USD]]&lt;=30,"Medium","High"))</f>
        <v>Low</v>
      </c>
    </row>
    <row r="9463" spans="1:23" x14ac:dyDescent="0.3">
      <c r="A9463">
        <v>5905215</v>
      </c>
      <c r="B9463" t="s">
        <v>10427</v>
      </c>
      <c r="C9463">
        <v>208</v>
      </c>
      <c r="D9463" t="s">
        <v>1274</v>
      </c>
      <c r="E9463" t="s">
        <v>10428</v>
      </c>
      <c r="F9463">
        <v>29.056620370000001</v>
      </c>
      <c r="G9463">
        <v>41.104968810000003</v>
      </c>
      <c r="H9463" t="s">
        <v>10429</v>
      </c>
      <c r="I9463" t="s">
        <v>25</v>
      </c>
      <c r="J9463" t="s">
        <v>57</v>
      </c>
      <c r="K9463" t="s">
        <v>57</v>
      </c>
      <c r="L9463" t="s">
        <v>57</v>
      </c>
      <c r="M9463" t="s">
        <v>57</v>
      </c>
      <c r="N9463">
        <v>3</v>
      </c>
      <c r="O9463">
        <v>877</v>
      </c>
      <c r="P9463">
        <v>75</v>
      </c>
      <c r="Q9463">
        <v>4.2</v>
      </c>
      <c r="R9463">
        <v>2011</v>
      </c>
      <c r="S9463">
        <v>6</v>
      </c>
      <c r="T9463">
        <v>2</v>
      </c>
      <c r="U9463" s="1">
        <v>40696</v>
      </c>
      <c r="V9463" s="5">
        <f>Main[[#This Row],[Average_Cost_for_two]] * VLOOKUP(Main[[#This Row],[Currency]],'Currency'!A:B,2,FALSE)</f>
        <v>3.75</v>
      </c>
      <c r="W9463" s="5" t="str">
        <f>IF(Main[[#This Row],[Avg_Cost_USD]]&lt;10,"Low",
IF(Main[[#This Row],[Avg_Cost_USD]]&lt;=30,"Medium","High"))</f>
        <v>Low</v>
      </c>
    </row>
    <row r="9464" spans="1:23" x14ac:dyDescent="0.3">
      <c r="A9464">
        <v>18185059</v>
      </c>
      <c r="B9464" t="s">
        <v>10430</v>
      </c>
      <c r="C9464">
        <v>162</v>
      </c>
      <c r="D9464" t="s">
        <v>10431</v>
      </c>
      <c r="E9464" t="s">
        <v>10432</v>
      </c>
      <c r="F9464">
        <v>121.05704</v>
      </c>
      <c r="G9464">
        <v>14.237081999999999</v>
      </c>
      <c r="H9464" t="s">
        <v>10433</v>
      </c>
      <c r="I9464" t="s">
        <v>28</v>
      </c>
      <c r="J9464" t="s">
        <v>57</v>
      </c>
      <c r="K9464" t="s">
        <v>57</v>
      </c>
      <c r="L9464" t="s">
        <v>57</v>
      </c>
      <c r="M9464" t="s">
        <v>57</v>
      </c>
      <c r="N9464">
        <v>3</v>
      </c>
      <c r="O9464">
        <v>29</v>
      </c>
      <c r="P9464">
        <v>800</v>
      </c>
      <c r="Q9464">
        <v>3.6</v>
      </c>
      <c r="R9464">
        <v>2010</v>
      </c>
      <c r="S9464">
        <v>5</v>
      </c>
      <c r="T9464">
        <v>18</v>
      </c>
      <c r="U9464" s="1">
        <v>40316</v>
      </c>
      <c r="V9464" s="5">
        <f>Main[[#This Row],[Average_Cost_for_two]] * VLOOKUP(Main[[#This Row],[Currency]],'Currency'!A:B,2,FALSE)</f>
        <v>58.4</v>
      </c>
      <c r="W9464" s="5" t="str">
        <f>IF(Main[[#This Row],[Avg_Cost_USD]]&lt;10,"Low",
IF(Main[[#This Row],[Avg_Cost_USD]]&lt;=30,"Medium","High"))</f>
        <v>High</v>
      </c>
    </row>
    <row r="9465" spans="1:23" x14ac:dyDescent="0.3">
      <c r="A9465">
        <v>5602055</v>
      </c>
      <c r="B9465" t="s">
        <v>10434</v>
      </c>
      <c r="C9465">
        <v>214</v>
      </c>
      <c r="D9465" t="s">
        <v>1193</v>
      </c>
      <c r="E9465" t="s">
        <v>10435</v>
      </c>
      <c r="F9465">
        <v>55.451955310000002</v>
      </c>
      <c r="G9465">
        <v>25.2887722</v>
      </c>
      <c r="H9465" t="s">
        <v>1494</v>
      </c>
      <c r="I9465" t="s">
        <v>23</v>
      </c>
      <c r="J9465" t="s">
        <v>57</v>
      </c>
      <c r="K9465" t="s">
        <v>57</v>
      </c>
      <c r="L9465" t="s">
        <v>57</v>
      </c>
      <c r="M9465" t="s">
        <v>57</v>
      </c>
      <c r="N9465">
        <v>3</v>
      </c>
      <c r="O9465">
        <v>459</v>
      </c>
      <c r="P9465">
        <v>60</v>
      </c>
      <c r="Q9465">
        <v>4.8</v>
      </c>
      <c r="R9465">
        <v>2015</v>
      </c>
      <c r="S9465">
        <v>5</v>
      </c>
      <c r="T9465">
        <v>7</v>
      </c>
      <c r="U9465" s="1">
        <v>42131</v>
      </c>
      <c r="V9465" s="5">
        <f>Main[[#This Row],[Average_Cost_for_two]] * VLOOKUP(Main[[#This Row],[Currency]],'Currency'!A:B,2,FALSE)</f>
        <v>16.200000000000003</v>
      </c>
      <c r="W9465" s="5" t="str">
        <f>IF(Main[[#This Row],[Avg_Cost_USD]]&lt;10,"Low",
IF(Main[[#This Row],[Avg_Cost_USD]]&lt;=30,"Medium","High"))</f>
        <v>Medium</v>
      </c>
    </row>
    <row r="9466" spans="1:23" x14ac:dyDescent="0.3">
      <c r="A9466">
        <v>7402935</v>
      </c>
      <c r="B9466" t="s">
        <v>10436</v>
      </c>
      <c r="C9466">
        <v>94</v>
      </c>
      <c r="D9466" t="s">
        <v>10354</v>
      </c>
      <c r="E9466" t="s">
        <v>10437</v>
      </c>
      <c r="F9466">
        <v>106.82199900000001</v>
      </c>
      <c r="G9466">
        <v>-6.1967780000000001</v>
      </c>
      <c r="H9466" t="s">
        <v>1899</v>
      </c>
      <c r="I9466" t="s">
        <v>30</v>
      </c>
      <c r="J9466" t="s">
        <v>57</v>
      </c>
      <c r="K9466" t="s">
        <v>57</v>
      </c>
      <c r="L9466" t="s">
        <v>57</v>
      </c>
      <c r="M9466" t="s">
        <v>57</v>
      </c>
      <c r="N9466">
        <v>3</v>
      </c>
      <c r="O9466">
        <v>1498</v>
      </c>
      <c r="P9466">
        <v>800000</v>
      </c>
      <c r="Q9466">
        <v>4.0999999999999996</v>
      </c>
      <c r="R9466">
        <v>2014</v>
      </c>
      <c r="S9466">
        <v>5</v>
      </c>
      <c r="T9466">
        <v>2</v>
      </c>
      <c r="U9466" s="1">
        <v>41761</v>
      </c>
      <c r="V9466" s="5">
        <f>Main[[#This Row],[Average_Cost_for_two]] * VLOOKUP(Main[[#This Row],[Currency]],'Currency'!A:B,2,FALSE)</f>
        <v>53.6</v>
      </c>
      <c r="W9466" s="5" t="str">
        <f>IF(Main[[#This Row],[Avg_Cost_USD]]&lt;10,"Low",
IF(Main[[#This Row],[Avg_Cost_USD]]&lt;=30,"Medium","High"))</f>
        <v>High</v>
      </c>
    </row>
    <row r="9467" spans="1:23" x14ac:dyDescent="0.3">
      <c r="A9467">
        <v>7005582</v>
      </c>
      <c r="B9467" t="s">
        <v>10438</v>
      </c>
      <c r="C9467">
        <v>148</v>
      </c>
      <c r="D9467" t="s">
        <v>1105</v>
      </c>
      <c r="E9467" t="s">
        <v>10439</v>
      </c>
      <c r="F9467">
        <v>174.63563300000001</v>
      </c>
      <c r="G9467">
        <v>-36.859341000000001</v>
      </c>
      <c r="H9467" t="s">
        <v>301</v>
      </c>
      <c r="I9467" t="s">
        <v>22</v>
      </c>
      <c r="J9467" t="s">
        <v>57</v>
      </c>
      <c r="K9467" t="s">
        <v>57</v>
      </c>
      <c r="L9467" t="s">
        <v>57</v>
      </c>
      <c r="M9467" t="s">
        <v>57</v>
      </c>
      <c r="N9467">
        <v>3</v>
      </c>
      <c r="O9467">
        <v>213</v>
      </c>
      <c r="P9467">
        <v>45</v>
      </c>
      <c r="Q9467">
        <v>4.5</v>
      </c>
      <c r="R9467">
        <v>2018</v>
      </c>
      <c r="S9467">
        <v>5</v>
      </c>
      <c r="T9467">
        <v>24</v>
      </c>
      <c r="U9467" s="1">
        <v>43244</v>
      </c>
      <c r="V9467" s="5">
        <f>Main[[#This Row],[Average_Cost_for_two]] * VLOOKUP(Main[[#This Row],[Currency]],'Currency'!A:B,2,FALSE)</f>
        <v>27</v>
      </c>
      <c r="W9467" s="5" t="str">
        <f>IF(Main[[#This Row],[Avg_Cost_USD]]&lt;10,"Low",
IF(Main[[#This Row],[Avg_Cost_USD]]&lt;=30,"Medium","High"))</f>
        <v>Medium</v>
      </c>
    </row>
    <row r="9468" spans="1:23" x14ac:dyDescent="0.3">
      <c r="A9468">
        <v>7001660</v>
      </c>
      <c r="B9468" t="s">
        <v>10440</v>
      </c>
      <c r="C9468">
        <v>148</v>
      </c>
      <c r="D9468" t="s">
        <v>1105</v>
      </c>
      <c r="E9468" t="s">
        <v>1173</v>
      </c>
      <c r="F9468">
        <v>174.76223400000001</v>
      </c>
      <c r="G9468">
        <v>-36.881213000000002</v>
      </c>
      <c r="H9468" t="s">
        <v>3090</v>
      </c>
      <c r="I9468" t="s">
        <v>22</v>
      </c>
      <c r="J9468" t="s">
        <v>57</v>
      </c>
      <c r="K9468" t="s">
        <v>57</v>
      </c>
      <c r="L9468" t="s">
        <v>57</v>
      </c>
      <c r="M9468" t="s">
        <v>57</v>
      </c>
      <c r="N9468">
        <v>3</v>
      </c>
      <c r="O9468">
        <v>381</v>
      </c>
      <c r="P9468">
        <v>60</v>
      </c>
      <c r="Q9468">
        <v>4</v>
      </c>
      <c r="R9468">
        <v>2013</v>
      </c>
      <c r="S9468">
        <v>5</v>
      </c>
      <c r="T9468">
        <v>26</v>
      </c>
      <c r="U9468" s="1">
        <v>41420</v>
      </c>
      <c r="V9468" s="5">
        <f>Main[[#This Row],[Average_Cost_for_two]] * VLOOKUP(Main[[#This Row],[Currency]],'Currency'!A:B,2,FALSE)</f>
        <v>36</v>
      </c>
      <c r="W9468" s="5" t="str">
        <f>IF(Main[[#This Row],[Avg_Cost_USD]]&lt;10,"Low",
IF(Main[[#This Row],[Avg_Cost_USD]]&lt;=30,"Medium","High"))</f>
        <v>High</v>
      </c>
    </row>
    <row r="9469" spans="1:23" x14ac:dyDescent="0.3">
      <c r="A9469">
        <v>7100151</v>
      </c>
      <c r="B9469" t="s">
        <v>10441</v>
      </c>
      <c r="C9469">
        <v>148</v>
      </c>
      <c r="D9469" t="s">
        <v>1109</v>
      </c>
      <c r="E9469" t="s">
        <v>1110</v>
      </c>
      <c r="F9469">
        <v>174.77916669999999</v>
      </c>
      <c r="G9469">
        <v>-41.292499999999997</v>
      </c>
      <c r="H9469" t="s">
        <v>10442</v>
      </c>
      <c r="I9469" t="s">
        <v>22</v>
      </c>
      <c r="J9469" t="s">
        <v>57</v>
      </c>
      <c r="K9469" t="s">
        <v>57</v>
      </c>
      <c r="L9469" t="s">
        <v>57</v>
      </c>
      <c r="M9469" t="s">
        <v>57</v>
      </c>
      <c r="N9469">
        <v>3</v>
      </c>
      <c r="O9469">
        <v>94</v>
      </c>
      <c r="P9469">
        <v>50</v>
      </c>
      <c r="Q9469">
        <v>4</v>
      </c>
      <c r="R9469">
        <v>2018</v>
      </c>
      <c r="S9469">
        <v>5</v>
      </c>
      <c r="T9469">
        <v>16</v>
      </c>
      <c r="U9469" s="1">
        <v>43236</v>
      </c>
      <c r="V9469" s="5">
        <f>Main[[#This Row],[Average_Cost_for_two]] * VLOOKUP(Main[[#This Row],[Currency]],'Currency'!A:B,2,FALSE)</f>
        <v>30</v>
      </c>
      <c r="W9469" s="5" t="str">
        <f>IF(Main[[#This Row],[Avg_Cost_USD]]&lt;10,"Low",
IF(Main[[#This Row],[Avg_Cost_USD]]&lt;=30,"Medium","High"))</f>
        <v>Medium</v>
      </c>
    </row>
    <row r="9470" spans="1:23" x14ac:dyDescent="0.3">
      <c r="A9470">
        <v>7600902</v>
      </c>
      <c r="B9470" t="s">
        <v>10443</v>
      </c>
      <c r="C9470">
        <v>215</v>
      </c>
      <c r="D9470" t="s">
        <v>1002</v>
      </c>
      <c r="E9470" t="s">
        <v>1164</v>
      </c>
      <c r="F9470">
        <v>-3.1713277780000002</v>
      </c>
      <c r="G9470">
        <v>55.975097220000002</v>
      </c>
      <c r="H9470" t="s">
        <v>1318</v>
      </c>
      <c r="I9470" t="s">
        <v>21</v>
      </c>
      <c r="J9470" t="s">
        <v>57</v>
      </c>
      <c r="K9470" t="s">
        <v>57</v>
      </c>
      <c r="L9470" t="s">
        <v>57</v>
      </c>
      <c r="M9470" t="s">
        <v>57</v>
      </c>
      <c r="N9470">
        <v>3</v>
      </c>
      <c r="O9470">
        <v>130</v>
      </c>
      <c r="P9470">
        <v>35</v>
      </c>
      <c r="Q9470">
        <v>4.5999999999999996</v>
      </c>
      <c r="R9470">
        <v>2016</v>
      </c>
      <c r="S9470">
        <v>5</v>
      </c>
      <c r="T9470">
        <v>20</v>
      </c>
      <c r="U9470" s="1">
        <v>42510</v>
      </c>
      <c r="V9470" s="5">
        <f>Main[[#This Row],[Average_Cost_for_two]] * VLOOKUP(Main[[#This Row],[Currency]],'Currency'!A:B,2,FALSE)</f>
        <v>43.4</v>
      </c>
      <c r="W9470" s="5" t="str">
        <f>IF(Main[[#This Row],[Avg_Cost_USD]]&lt;10,"Low",
IF(Main[[#This Row],[Avg_Cost_USD]]&lt;=30,"Medium","High"))</f>
        <v>High</v>
      </c>
    </row>
    <row r="9471" spans="1:23" x14ac:dyDescent="0.3">
      <c r="A9471">
        <v>6103922</v>
      </c>
      <c r="B9471" t="s">
        <v>10130</v>
      </c>
      <c r="C9471">
        <v>215</v>
      </c>
      <c r="D9471" t="s">
        <v>1138</v>
      </c>
      <c r="E9471" t="s">
        <v>10444</v>
      </c>
      <c r="F9471">
        <v>-7.6580555999999994E-2</v>
      </c>
      <c r="G9471">
        <v>51.52453611</v>
      </c>
      <c r="H9471" t="s">
        <v>10445</v>
      </c>
      <c r="I9471" t="s">
        <v>21</v>
      </c>
      <c r="J9471" t="s">
        <v>57</v>
      </c>
      <c r="K9471" t="s">
        <v>57</v>
      </c>
      <c r="L9471" t="s">
        <v>57</v>
      </c>
      <c r="M9471" t="s">
        <v>57</v>
      </c>
      <c r="N9471">
        <v>3</v>
      </c>
      <c r="O9471">
        <v>305</v>
      </c>
      <c r="P9471">
        <v>55</v>
      </c>
      <c r="Q9471">
        <v>4.5</v>
      </c>
      <c r="R9471">
        <v>2014</v>
      </c>
      <c r="S9471">
        <v>5</v>
      </c>
      <c r="T9471">
        <v>1</v>
      </c>
      <c r="U9471" s="1">
        <v>41760</v>
      </c>
      <c r="V9471" s="5">
        <f>Main[[#This Row],[Average_Cost_for_two]] * VLOOKUP(Main[[#This Row],[Currency]],'Currency'!A:B,2,FALSE)</f>
        <v>68.2</v>
      </c>
      <c r="W9471" s="5" t="str">
        <f>IF(Main[[#This Row],[Avg_Cost_USD]]&lt;10,"Low",
IF(Main[[#This Row],[Avg_Cost_USD]]&lt;=30,"Medium","High"))</f>
        <v>High</v>
      </c>
    </row>
    <row r="9472" spans="1:23" x14ac:dyDescent="0.3">
      <c r="A9472">
        <v>6102615</v>
      </c>
      <c r="B9472" t="s">
        <v>6645</v>
      </c>
      <c r="C9472">
        <v>215</v>
      </c>
      <c r="D9472" t="s">
        <v>1138</v>
      </c>
      <c r="E9472" t="s">
        <v>10446</v>
      </c>
      <c r="F9472">
        <v>-0.135463889</v>
      </c>
      <c r="G9472">
        <v>51.514811109999997</v>
      </c>
      <c r="H9472" t="s">
        <v>1463</v>
      </c>
      <c r="I9472" t="s">
        <v>21</v>
      </c>
      <c r="J9472" t="s">
        <v>57</v>
      </c>
      <c r="K9472" t="s">
        <v>57</v>
      </c>
      <c r="L9472" t="s">
        <v>57</v>
      </c>
      <c r="M9472" t="s">
        <v>57</v>
      </c>
      <c r="N9472">
        <v>3</v>
      </c>
      <c r="O9472">
        <v>313</v>
      </c>
      <c r="P9472">
        <v>40</v>
      </c>
      <c r="Q9472">
        <v>4.5</v>
      </c>
      <c r="R9472">
        <v>2014</v>
      </c>
      <c r="S9472">
        <v>5</v>
      </c>
      <c r="T9472">
        <v>23</v>
      </c>
      <c r="U9472" s="1">
        <v>41782</v>
      </c>
      <c r="V9472" s="5">
        <f>Main[[#This Row],[Average_Cost_for_two]] * VLOOKUP(Main[[#This Row],[Currency]],'Currency'!A:B,2,FALSE)</f>
        <v>49.6</v>
      </c>
      <c r="W9472" s="5" t="str">
        <f>IF(Main[[#This Row],[Avg_Cost_USD]]&lt;10,"Low",
IF(Main[[#This Row],[Avg_Cost_USD]]&lt;=30,"Medium","High"))</f>
        <v>High</v>
      </c>
    </row>
    <row r="9473" spans="1:23" x14ac:dyDescent="0.3">
      <c r="A9473">
        <v>6403291</v>
      </c>
      <c r="B9473" t="s">
        <v>10447</v>
      </c>
      <c r="C9473">
        <v>189</v>
      </c>
      <c r="D9473" t="s">
        <v>1454</v>
      </c>
      <c r="E9473" t="s">
        <v>1513</v>
      </c>
      <c r="F9473">
        <v>18.410768999999998</v>
      </c>
      <c r="G9473">
        <v>-33.929022000000003</v>
      </c>
      <c r="H9473" t="s">
        <v>10009</v>
      </c>
      <c r="I9473" t="s">
        <v>27</v>
      </c>
      <c r="J9473" t="s">
        <v>57</v>
      </c>
      <c r="K9473" t="s">
        <v>57</v>
      </c>
      <c r="L9473" t="s">
        <v>57</v>
      </c>
      <c r="M9473" t="s">
        <v>57</v>
      </c>
      <c r="N9473">
        <v>3</v>
      </c>
      <c r="O9473">
        <v>281</v>
      </c>
      <c r="P9473">
        <v>250</v>
      </c>
      <c r="Q9473">
        <v>4.4000000000000004</v>
      </c>
      <c r="R9473">
        <v>2012</v>
      </c>
      <c r="S9473">
        <v>5</v>
      </c>
      <c r="T9473">
        <v>15</v>
      </c>
      <c r="U9473" s="1">
        <v>41044</v>
      </c>
      <c r="V9473" s="5">
        <f>Main[[#This Row],[Average_Cost_for_two]] * VLOOKUP(Main[[#This Row],[Currency]],'Currency'!A:B,2,FALSE)</f>
        <v>12.75</v>
      </c>
      <c r="W9473" s="5" t="str">
        <f>IF(Main[[#This Row],[Avg_Cost_USD]]&lt;10,"Low",
IF(Main[[#This Row],[Avg_Cost_USD]]&lt;=30,"Medium","High"))</f>
        <v>Medium</v>
      </c>
    </row>
    <row r="9474" spans="1:23" x14ac:dyDescent="0.3">
      <c r="A9474">
        <v>6400235</v>
      </c>
      <c r="B9474" t="s">
        <v>10448</v>
      </c>
      <c r="C9474">
        <v>189</v>
      </c>
      <c r="D9474" t="s">
        <v>1454</v>
      </c>
      <c r="E9474" t="s">
        <v>1608</v>
      </c>
      <c r="F9474">
        <v>18.420300409999999</v>
      </c>
      <c r="G9474">
        <v>-33.904266499999999</v>
      </c>
      <c r="H9474" t="s">
        <v>10449</v>
      </c>
      <c r="I9474" t="s">
        <v>27</v>
      </c>
      <c r="J9474" t="s">
        <v>57</v>
      </c>
      <c r="K9474" t="s">
        <v>57</v>
      </c>
      <c r="L9474" t="s">
        <v>57</v>
      </c>
      <c r="M9474" t="s">
        <v>57</v>
      </c>
      <c r="N9474">
        <v>3</v>
      </c>
      <c r="O9474">
        <v>298</v>
      </c>
      <c r="P9474">
        <v>270</v>
      </c>
      <c r="Q9474">
        <v>4.0999999999999996</v>
      </c>
      <c r="R9474">
        <v>2015</v>
      </c>
      <c r="S9474">
        <v>5</v>
      </c>
      <c r="T9474">
        <v>5</v>
      </c>
      <c r="U9474" s="1">
        <v>42129</v>
      </c>
      <c r="V9474" s="5">
        <f>Main[[#This Row],[Average_Cost_for_two]] * VLOOKUP(Main[[#This Row],[Currency]],'Currency'!A:B,2,FALSE)</f>
        <v>13.77</v>
      </c>
      <c r="W9474" s="5" t="str">
        <f>IF(Main[[#This Row],[Avg_Cost_USD]]&lt;10,"Low",
IF(Main[[#This Row],[Avg_Cost_USD]]&lt;=30,"Medium","High"))</f>
        <v>Medium</v>
      </c>
    </row>
    <row r="9475" spans="1:23" x14ac:dyDescent="0.3">
      <c r="A9475">
        <v>5800891</v>
      </c>
      <c r="B9475" t="s">
        <v>10450</v>
      </c>
      <c r="C9475">
        <v>191</v>
      </c>
      <c r="D9475" t="s">
        <v>10016</v>
      </c>
      <c r="E9475" t="s">
        <v>10451</v>
      </c>
      <c r="F9475">
        <v>79.868491669999997</v>
      </c>
      <c r="G9475">
        <v>6.9132916670000002</v>
      </c>
      <c r="H9475" t="s">
        <v>2099</v>
      </c>
      <c r="I9475" t="s">
        <v>29</v>
      </c>
      <c r="J9475" t="s">
        <v>57</v>
      </c>
      <c r="K9475" t="s">
        <v>57</v>
      </c>
      <c r="L9475" t="s">
        <v>57</v>
      </c>
      <c r="M9475" t="s">
        <v>57</v>
      </c>
      <c r="N9475">
        <v>3</v>
      </c>
      <c r="O9475">
        <v>83</v>
      </c>
      <c r="P9475">
        <v>2000</v>
      </c>
      <c r="Q9475">
        <v>3.6</v>
      </c>
      <c r="R9475">
        <v>2017</v>
      </c>
      <c r="S9475">
        <v>5</v>
      </c>
      <c r="T9475">
        <v>20</v>
      </c>
      <c r="U9475" s="1">
        <v>42875</v>
      </c>
      <c r="V9475" s="5">
        <f>Main[[#This Row],[Average_Cost_for_two]] * VLOOKUP(Main[[#This Row],[Currency]],'Currency'!A:B,2,FALSE)</f>
        <v>6.8</v>
      </c>
      <c r="W9475" s="5" t="str">
        <f>IF(Main[[#This Row],[Avg_Cost_USD]]&lt;10,"Low",
IF(Main[[#This Row],[Avg_Cost_USD]]&lt;=30,"Medium","High"))</f>
        <v>Low</v>
      </c>
    </row>
    <row r="9476" spans="1:23" x14ac:dyDescent="0.3">
      <c r="A9476">
        <v>6000447</v>
      </c>
      <c r="B9476" t="s">
        <v>10452</v>
      </c>
      <c r="C9476">
        <v>208</v>
      </c>
      <c r="D9476" t="s">
        <v>1331</v>
      </c>
      <c r="E9476" t="s">
        <v>10422</v>
      </c>
      <c r="F9476">
        <v>32.820300000000003</v>
      </c>
      <c r="G9476">
        <v>39.910697220000003</v>
      </c>
      <c r="H9476" t="s">
        <v>10035</v>
      </c>
      <c r="I9476" t="s">
        <v>25</v>
      </c>
      <c r="J9476" t="s">
        <v>57</v>
      </c>
      <c r="K9476" t="s">
        <v>57</v>
      </c>
      <c r="L9476" t="s">
        <v>57</v>
      </c>
      <c r="M9476" t="s">
        <v>57</v>
      </c>
      <c r="N9476">
        <v>3</v>
      </c>
      <c r="O9476">
        <v>212</v>
      </c>
      <c r="P9476">
        <v>100</v>
      </c>
      <c r="Q9476">
        <v>4.2</v>
      </c>
      <c r="R9476">
        <v>2016</v>
      </c>
      <c r="S9476">
        <v>5</v>
      </c>
      <c r="T9476">
        <v>7</v>
      </c>
      <c r="U9476" s="1">
        <v>42497</v>
      </c>
      <c r="V9476" s="5">
        <f>Main[[#This Row],[Average_Cost_for_two]] * VLOOKUP(Main[[#This Row],[Currency]],'Currency'!A:B,2,FALSE)</f>
        <v>5</v>
      </c>
      <c r="W9476" s="5" t="str">
        <f>IF(Main[[#This Row],[Avg_Cost_USD]]&lt;10,"Low",
IF(Main[[#This Row],[Avg_Cost_USD]]&lt;=30,"Medium","High"))</f>
        <v>Low</v>
      </c>
    </row>
    <row r="9477" spans="1:23" x14ac:dyDescent="0.3">
      <c r="A9477">
        <v>6002025</v>
      </c>
      <c r="B9477" t="s">
        <v>10453</v>
      </c>
      <c r="C9477">
        <v>208</v>
      </c>
      <c r="D9477" t="s">
        <v>1331</v>
      </c>
      <c r="E9477" t="s">
        <v>10425</v>
      </c>
      <c r="F9477">
        <v>32.859866670000002</v>
      </c>
      <c r="G9477">
        <v>39.919144439999997</v>
      </c>
      <c r="H9477" t="s">
        <v>10035</v>
      </c>
      <c r="I9477" t="s">
        <v>25</v>
      </c>
      <c r="J9477" t="s">
        <v>57</v>
      </c>
      <c r="K9477" t="s">
        <v>57</v>
      </c>
      <c r="L9477" t="s">
        <v>57</v>
      </c>
      <c r="M9477" t="s">
        <v>57</v>
      </c>
      <c r="N9477">
        <v>3</v>
      </c>
      <c r="O9477">
        <v>103</v>
      </c>
      <c r="P9477">
        <v>100</v>
      </c>
      <c r="Q9477">
        <v>4.2</v>
      </c>
      <c r="R9477">
        <v>2013</v>
      </c>
      <c r="S9477">
        <v>5</v>
      </c>
      <c r="T9477">
        <v>15</v>
      </c>
      <c r="U9477" s="1">
        <v>41409</v>
      </c>
      <c r="V9477" s="5">
        <f>Main[[#This Row],[Average_Cost_for_two]] * VLOOKUP(Main[[#This Row],[Currency]],'Currency'!A:B,2,FALSE)</f>
        <v>5</v>
      </c>
      <c r="W9477" s="5" t="str">
        <f>IF(Main[[#This Row],[Avg_Cost_USD]]&lt;10,"Low",
IF(Main[[#This Row],[Avg_Cost_USD]]&lt;=30,"Medium","High"))</f>
        <v>Low</v>
      </c>
    </row>
    <row r="9478" spans="1:23" x14ac:dyDescent="0.3">
      <c r="A9478">
        <v>6601361</v>
      </c>
      <c r="B9478" t="s">
        <v>10454</v>
      </c>
      <c r="C9478">
        <v>30</v>
      </c>
      <c r="D9478" t="s">
        <v>1226</v>
      </c>
      <c r="E9478" t="s">
        <v>1227</v>
      </c>
      <c r="F9478">
        <v>-48.019091670000002</v>
      </c>
      <c r="G9478">
        <v>-15.839774999999999</v>
      </c>
      <c r="H9478" t="s">
        <v>10455</v>
      </c>
      <c r="I9478" t="s">
        <v>24</v>
      </c>
      <c r="J9478" t="s">
        <v>57</v>
      </c>
      <c r="K9478" t="s">
        <v>57</v>
      </c>
      <c r="L9478" t="s">
        <v>57</v>
      </c>
      <c r="M9478" t="s">
        <v>57</v>
      </c>
      <c r="N9478">
        <v>3</v>
      </c>
      <c r="O9478">
        <v>9</v>
      </c>
      <c r="P9478">
        <v>60</v>
      </c>
      <c r="Q9478">
        <v>3.6</v>
      </c>
      <c r="R9478">
        <v>2015</v>
      </c>
      <c r="S9478">
        <v>4</v>
      </c>
      <c r="T9478">
        <v>14</v>
      </c>
      <c r="U9478" s="1">
        <v>42108</v>
      </c>
      <c r="V9478" s="5">
        <f>Main[[#This Row],[Average_Cost_for_two]] * VLOOKUP(Main[[#This Row],[Currency]],'Currency'!A:B,2,FALSE)</f>
        <v>12</v>
      </c>
      <c r="W9478" s="5" t="str">
        <f>IF(Main[[#This Row],[Avg_Cost_USD]]&lt;10,"Low",
IF(Main[[#This Row],[Avg_Cost_USD]]&lt;=30,"Medium","High"))</f>
        <v>Medium</v>
      </c>
    </row>
    <row r="9479" spans="1:23" x14ac:dyDescent="0.3">
      <c r="A9479">
        <v>7302859</v>
      </c>
      <c r="B9479" t="s">
        <v>10456</v>
      </c>
      <c r="C9479">
        <v>30</v>
      </c>
      <c r="D9479" t="s">
        <v>1212</v>
      </c>
      <c r="E9479" t="s">
        <v>10457</v>
      </c>
      <c r="F9479">
        <v>-43.215511110000001</v>
      </c>
      <c r="G9479">
        <v>-22.913708329999999</v>
      </c>
      <c r="H9479" t="s">
        <v>1214</v>
      </c>
      <c r="I9479" t="s">
        <v>24</v>
      </c>
      <c r="J9479" t="s">
        <v>57</v>
      </c>
      <c r="K9479" t="s">
        <v>57</v>
      </c>
      <c r="L9479" t="s">
        <v>57</v>
      </c>
      <c r="M9479" t="s">
        <v>57</v>
      </c>
      <c r="N9479">
        <v>3</v>
      </c>
      <c r="O9479">
        <v>24</v>
      </c>
      <c r="P9479">
        <v>85</v>
      </c>
      <c r="Q9479">
        <v>4.5999999999999996</v>
      </c>
      <c r="R9479">
        <v>2010</v>
      </c>
      <c r="S9479">
        <v>4</v>
      </c>
      <c r="T9479">
        <v>18</v>
      </c>
      <c r="U9479" s="1">
        <v>40286</v>
      </c>
      <c r="V9479" s="5">
        <f>Main[[#This Row],[Average_Cost_for_two]] * VLOOKUP(Main[[#This Row],[Currency]],'Currency'!A:B,2,FALSE)</f>
        <v>17</v>
      </c>
      <c r="W9479" s="5" t="str">
        <f>IF(Main[[#This Row],[Avg_Cost_USD]]&lt;10,"Low",
IF(Main[[#This Row],[Avg_Cost_USD]]&lt;=30,"Medium","High"))</f>
        <v>Medium</v>
      </c>
    </row>
    <row r="9480" spans="1:23" x14ac:dyDescent="0.3">
      <c r="A9480">
        <v>18400530</v>
      </c>
      <c r="B9480" t="s">
        <v>10458</v>
      </c>
      <c r="C9480">
        <v>94</v>
      </c>
      <c r="D9480" t="s">
        <v>10459</v>
      </c>
      <c r="E9480" t="s">
        <v>10460</v>
      </c>
      <c r="F9480">
        <v>107.61278950000001</v>
      </c>
      <c r="G9480">
        <v>-6.8870575010000001</v>
      </c>
      <c r="H9480" t="s">
        <v>10461</v>
      </c>
      <c r="I9480" t="s">
        <v>30</v>
      </c>
      <c r="J9480" t="s">
        <v>57</v>
      </c>
      <c r="K9480" t="s">
        <v>57</v>
      </c>
      <c r="L9480" t="s">
        <v>57</v>
      </c>
      <c r="M9480" t="s">
        <v>57</v>
      </c>
      <c r="N9480">
        <v>3</v>
      </c>
      <c r="O9480">
        <v>22</v>
      </c>
      <c r="P9480">
        <v>150000</v>
      </c>
      <c r="Q9480">
        <v>4.2</v>
      </c>
      <c r="R9480">
        <v>2011</v>
      </c>
      <c r="S9480">
        <v>4</v>
      </c>
      <c r="T9480">
        <v>6</v>
      </c>
      <c r="U9480" s="1">
        <v>40639</v>
      </c>
      <c r="V9480" s="5">
        <f>Main[[#This Row],[Average_Cost_for_two]] * VLOOKUP(Main[[#This Row],[Currency]],'Currency'!A:B,2,FALSE)</f>
        <v>10.050000000000001</v>
      </c>
      <c r="W9480" s="5" t="str">
        <f>IF(Main[[#This Row],[Avg_Cost_USD]]&lt;10,"Low",
IF(Main[[#This Row],[Avg_Cost_USD]]&lt;=30,"Medium","High"))</f>
        <v>Medium</v>
      </c>
    </row>
    <row r="9481" spans="1:23" x14ac:dyDescent="0.3">
      <c r="A9481">
        <v>7422751</v>
      </c>
      <c r="B9481" t="s">
        <v>10462</v>
      </c>
      <c r="C9481">
        <v>94</v>
      </c>
      <c r="D9481" t="s">
        <v>10354</v>
      </c>
      <c r="E9481" t="s">
        <v>10437</v>
      </c>
      <c r="F9481">
        <v>106.8197488</v>
      </c>
      <c r="G9481">
        <v>-6.1971500160000002</v>
      </c>
      <c r="H9481" t="s">
        <v>10463</v>
      </c>
      <c r="I9481" t="s">
        <v>30</v>
      </c>
      <c r="J9481" t="s">
        <v>57</v>
      </c>
      <c r="K9481" t="s">
        <v>57</v>
      </c>
      <c r="L9481" t="s">
        <v>57</v>
      </c>
      <c r="M9481" t="s">
        <v>57</v>
      </c>
      <c r="N9481">
        <v>3</v>
      </c>
      <c r="O9481">
        <v>903</v>
      </c>
      <c r="P9481">
        <v>200000</v>
      </c>
      <c r="Q9481">
        <v>4.5999999999999996</v>
      </c>
      <c r="R9481">
        <v>2018</v>
      </c>
      <c r="S9481">
        <v>4</v>
      </c>
      <c r="T9481">
        <v>27</v>
      </c>
      <c r="U9481" s="1">
        <v>43217</v>
      </c>
      <c r="V9481" s="5">
        <f>Main[[#This Row],[Average_Cost_for_two]] * VLOOKUP(Main[[#This Row],[Currency]],'Currency'!A:B,2,FALSE)</f>
        <v>13.4</v>
      </c>
      <c r="W9481" s="5" t="str">
        <f>IF(Main[[#This Row],[Avg_Cost_USD]]&lt;10,"Low",
IF(Main[[#This Row],[Avg_Cost_USD]]&lt;=30,"Medium","High"))</f>
        <v>Medium</v>
      </c>
    </row>
    <row r="9482" spans="1:23" x14ac:dyDescent="0.3">
      <c r="A9482">
        <v>7101483</v>
      </c>
      <c r="B9482" t="s">
        <v>10464</v>
      </c>
      <c r="C9482">
        <v>148</v>
      </c>
      <c r="D9482" t="s">
        <v>1109</v>
      </c>
      <c r="E9482" t="s">
        <v>1110</v>
      </c>
      <c r="F9482">
        <v>174.77454599999999</v>
      </c>
      <c r="G9482">
        <v>-41.289797999999998</v>
      </c>
      <c r="H9482" t="s">
        <v>647</v>
      </c>
      <c r="I9482" t="s">
        <v>22</v>
      </c>
      <c r="J9482" t="s">
        <v>57</v>
      </c>
      <c r="K9482" t="s">
        <v>57</v>
      </c>
      <c r="L9482" t="s">
        <v>57</v>
      </c>
      <c r="M9482" t="s">
        <v>57</v>
      </c>
      <c r="N9482">
        <v>3</v>
      </c>
      <c r="O9482">
        <v>116</v>
      </c>
      <c r="P9482">
        <v>55</v>
      </c>
      <c r="Q9482">
        <v>4.0999999999999996</v>
      </c>
      <c r="R9482">
        <v>2017</v>
      </c>
      <c r="S9482">
        <v>4</v>
      </c>
      <c r="T9482">
        <v>23</v>
      </c>
      <c r="U9482" s="1">
        <v>42848</v>
      </c>
      <c r="V9482" s="5">
        <f>Main[[#This Row],[Average_Cost_for_two]] * VLOOKUP(Main[[#This Row],[Currency]],'Currency'!A:B,2,FALSE)</f>
        <v>33</v>
      </c>
      <c r="W9482" s="5" t="str">
        <f>IF(Main[[#This Row],[Avg_Cost_USD]]&lt;10,"Low",
IF(Main[[#This Row],[Avg_Cost_USD]]&lt;=30,"Medium","High"))</f>
        <v>High</v>
      </c>
    </row>
    <row r="9483" spans="1:23" x14ac:dyDescent="0.3">
      <c r="A9483">
        <v>6800235</v>
      </c>
      <c r="B9483" t="s">
        <v>10465</v>
      </c>
      <c r="C9483">
        <v>215</v>
      </c>
      <c r="D9483" t="s">
        <v>1102</v>
      </c>
      <c r="E9483" t="s">
        <v>1158</v>
      </c>
      <c r="F9483">
        <v>-2.2473333329999998</v>
      </c>
      <c r="G9483">
        <v>53.480833330000003</v>
      </c>
      <c r="H9483" t="s">
        <v>10466</v>
      </c>
      <c r="I9483" t="s">
        <v>21</v>
      </c>
      <c r="J9483" t="s">
        <v>57</v>
      </c>
      <c r="K9483" t="s">
        <v>57</v>
      </c>
      <c r="L9483" t="s">
        <v>57</v>
      </c>
      <c r="M9483" t="s">
        <v>57</v>
      </c>
      <c r="N9483">
        <v>3</v>
      </c>
      <c r="O9483">
        <v>704</v>
      </c>
      <c r="P9483">
        <v>55</v>
      </c>
      <c r="Q9483">
        <v>4.4000000000000004</v>
      </c>
      <c r="R9483">
        <v>2018</v>
      </c>
      <c r="S9483">
        <v>4</v>
      </c>
      <c r="T9483">
        <v>14</v>
      </c>
      <c r="U9483" s="1">
        <v>43204</v>
      </c>
      <c r="V9483" s="5">
        <f>Main[[#This Row],[Average_Cost_for_two]] * VLOOKUP(Main[[#This Row],[Currency]],'Currency'!A:B,2,FALSE)</f>
        <v>68.2</v>
      </c>
      <c r="W9483" s="5" t="str">
        <f>IF(Main[[#This Row],[Avg_Cost_USD]]&lt;10,"Low",
IF(Main[[#This Row],[Avg_Cost_USD]]&lt;=30,"Medium","High"))</f>
        <v>High</v>
      </c>
    </row>
    <row r="9484" spans="1:23" x14ac:dyDescent="0.3">
      <c r="A9484">
        <v>6200110</v>
      </c>
      <c r="B9484" t="s">
        <v>10467</v>
      </c>
      <c r="C9484">
        <v>166</v>
      </c>
      <c r="D9484" t="s">
        <v>1320</v>
      </c>
      <c r="E9484" t="s">
        <v>10468</v>
      </c>
      <c r="F9484">
        <v>51.5194969</v>
      </c>
      <c r="G9484">
        <v>25.268402600000002</v>
      </c>
      <c r="H9484" t="s">
        <v>10469</v>
      </c>
      <c r="I9484" t="s">
        <v>26</v>
      </c>
      <c r="J9484" t="s">
        <v>57</v>
      </c>
      <c r="K9484" t="s">
        <v>57</v>
      </c>
      <c r="L9484" t="s">
        <v>57</v>
      </c>
      <c r="M9484" t="s">
        <v>57</v>
      </c>
      <c r="N9484">
        <v>3</v>
      </c>
      <c r="O9484">
        <v>263</v>
      </c>
      <c r="P9484">
        <v>100</v>
      </c>
      <c r="Q9484">
        <v>3.8</v>
      </c>
      <c r="R9484">
        <v>2016</v>
      </c>
      <c r="S9484">
        <v>4</v>
      </c>
      <c r="T9484">
        <v>6</v>
      </c>
      <c r="U9484" s="1">
        <v>42466</v>
      </c>
      <c r="V9484" s="5">
        <f>Main[[#This Row],[Average_Cost_for_two]] * VLOOKUP(Main[[#This Row],[Currency]],'Currency'!A:B,2,FALSE)</f>
        <v>27</v>
      </c>
      <c r="W9484" s="5" t="str">
        <f>IF(Main[[#This Row],[Avg_Cost_USD]]&lt;10,"Low",
IF(Main[[#This Row],[Avg_Cost_USD]]&lt;=30,"Medium","High"))</f>
        <v>Medium</v>
      </c>
    </row>
    <row r="9485" spans="1:23" x14ac:dyDescent="0.3">
      <c r="A9485">
        <v>6401198</v>
      </c>
      <c r="B9485" t="s">
        <v>10470</v>
      </c>
      <c r="C9485">
        <v>189</v>
      </c>
      <c r="D9485" t="s">
        <v>1454</v>
      </c>
      <c r="E9485" t="s">
        <v>10471</v>
      </c>
      <c r="F9485">
        <v>18.417666669999999</v>
      </c>
      <c r="G9485">
        <v>-33.917333329999998</v>
      </c>
      <c r="H9485" t="s">
        <v>10472</v>
      </c>
      <c r="I9485" t="s">
        <v>27</v>
      </c>
      <c r="J9485" t="s">
        <v>57</v>
      </c>
      <c r="K9485" t="s">
        <v>57</v>
      </c>
      <c r="L9485" t="s">
        <v>57</v>
      </c>
      <c r="M9485" t="s">
        <v>57</v>
      </c>
      <c r="N9485">
        <v>3</v>
      </c>
      <c r="O9485">
        <v>185</v>
      </c>
      <c r="P9485">
        <v>200</v>
      </c>
      <c r="Q9485">
        <v>4</v>
      </c>
      <c r="R9485">
        <v>2017</v>
      </c>
      <c r="S9485">
        <v>4</v>
      </c>
      <c r="T9485">
        <v>2</v>
      </c>
      <c r="U9485" s="1">
        <v>42827</v>
      </c>
      <c r="V9485" s="5">
        <f>Main[[#This Row],[Average_Cost_for_two]] * VLOOKUP(Main[[#This Row],[Currency]],'Currency'!A:B,2,FALSE)</f>
        <v>10.199999999999999</v>
      </c>
      <c r="W9485" s="5" t="str">
        <f>IF(Main[[#This Row],[Avg_Cost_USD]]&lt;10,"Low",
IF(Main[[#This Row],[Avg_Cost_USD]]&lt;=30,"Medium","High"))</f>
        <v>Medium</v>
      </c>
    </row>
    <row r="9486" spans="1:23" x14ac:dyDescent="0.3">
      <c r="A9486">
        <v>75683</v>
      </c>
      <c r="B9486" t="s">
        <v>10473</v>
      </c>
      <c r="C9486">
        <v>189</v>
      </c>
      <c r="D9486" t="s">
        <v>1458</v>
      </c>
      <c r="E9486" t="s">
        <v>10395</v>
      </c>
      <c r="F9486">
        <v>28.257073999999999</v>
      </c>
      <c r="G9486">
        <v>-25.775721999999998</v>
      </c>
      <c r="H9486" t="s">
        <v>10474</v>
      </c>
      <c r="I9486" t="s">
        <v>27</v>
      </c>
      <c r="J9486" t="s">
        <v>57</v>
      </c>
      <c r="K9486" t="s">
        <v>57</v>
      </c>
      <c r="L9486" t="s">
        <v>57</v>
      </c>
      <c r="M9486" t="s">
        <v>57</v>
      </c>
      <c r="N9486">
        <v>3</v>
      </c>
      <c r="O9486">
        <v>135</v>
      </c>
      <c r="P9486">
        <v>250</v>
      </c>
      <c r="Q9486">
        <v>3.9</v>
      </c>
      <c r="R9486">
        <v>2016</v>
      </c>
      <c r="S9486">
        <v>4</v>
      </c>
      <c r="T9486">
        <v>1</v>
      </c>
      <c r="U9486" s="1">
        <v>42461</v>
      </c>
      <c r="V9486" s="5">
        <f>Main[[#This Row],[Average_Cost_for_two]] * VLOOKUP(Main[[#This Row],[Currency]],'Currency'!A:B,2,FALSE)</f>
        <v>12.75</v>
      </c>
      <c r="W9486" s="5" t="str">
        <f>IF(Main[[#This Row],[Avg_Cost_USD]]&lt;10,"Low",
IF(Main[[#This Row],[Avg_Cost_USD]]&lt;=30,"Medium","High"))</f>
        <v>Medium</v>
      </c>
    </row>
    <row r="9487" spans="1:23" x14ac:dyDescent="0.3">
      <c r="A9487">
        <v>5800758</v>
      </c>
      <c r="B9487" t="s">
        <v>10475</v>
      </c>
      <c r="C9487">
        <v>191</v>
      </c>
      <c r="D9487" t="s">
        <v>10016</v>
      </c>
      <c r="E9487" t="s">
        <v>10030</v>
      </c>
      <c r="F9487">
        <v>79.86563889</v>
      </c>
      <c r="G9487">
        <v>6.8909055559999999</v>
      </c>
      <c r="H9487" t="s">
        <v>10476</v>
      </c>
      <c r="I9487" t="s">
        <v>29</v>
      </c>
      <c r="J9487" t="s">
        <v>57</v>
      </c>
      <c r="K9487" t="s">
        <v>57</v>
      </c>
      <c r="L9487" t="s">
        <v>57</v>
      </c>
      <c r="M9487" t="s">
        <v>57</v>
      </c>
      <c r="N9487">
        <v>3</v>
      </c>
      <c r="O9487">
        <v>81</v>
      </c>
      <c r="P9487">
        <v>3500</v>
      </c>
      <c r="Q9487">
        <v>3.8</v>
      </c>
      <c r="R9487">
        <v>2010</v>
      </c>
      <c r="S9487">
        <v>4</v>
      </c>
      <c r="T9487">
        <v>16</v>
      </c>
      <c r="U9487" s="1">
        <v>40284</v>
      </c>
      <c r="V9487" s="5">
        <f>Main[[#This Row],[Average_Cost_for_two]] * VLOOKUP(Main[[#This Row],[Currency]],'Currency'!A:B,2,FALSE)</f>
        <v>11.899999999999999</v>
      </c>
      <c r="W9487" s="5" t="str">
        <f>IF(Main[[#This Row],[Avg_Cost_USD]]&lt;10,"Low",
IF(Main[[#This Row],[Avg_Cost_USD]]&lt;=30,"Medium","High"))</f>
        <v>Medium</v>
      </c>
    </row>
    <row r="9488" spans="1:23" x14ac:dyDescent="0.3">
      <c r="A9488">
        <v>5801078</v>
      </c>
      <c r="B9488" t="s">
        <v>10477</v>
      </c>
      <c r="C9488">
        <v>191</v>
      </c>
      <c r="D9488" t="s">
        <v>10016</v>
      </c>
      <c r="E9488" t="s">
        <v>10103</v>
      </c>
      <c r="F9488">
        <v>79.852248000000003</v>
      </c>
      <c r="G9488">
        <v>6.9043919999999996</v>
      </c>
      <c r="H9488" t="s">
        <v>10478</v>
      </c>
      <c r="I9488" t="s">
        <v>29</v>
      </c>
      <c r="J9488" t="s">
        <v>57</v>
      </c>
      <c r="K9488" t="s">
        <v>57</v>
      </c>
      <c r="L9488" t="s">
        <v>57</v>
      </c>
      <c r="M9488" t="s">
        <v>57</v>
      </c>
      <c r="N9488">
        <v>3</v>
      </c>
      <c r="O9488">
        <v>158</v>
      </c>
      <c r="P9488">
        <v>2400</v>
      </c>
      <c r="Q9488">
        <v>4.2</v>
      </c>
      <c r="R9488">
        <v>2018</v>
      </c>
      <c r="S9488">
        <v>4</v>
      </c>
      <c r="T9488">
        <v>26</v>
      </c>
      <c r="U9488" s="1">
        <v>43216</v>
      </c>
      <c r="V9488" s="5">
        <f>Main[[#This Row],[Average_Cost_for_two]] * VLOOKUP(Main[[#This Row],[Currency]],'Currency'!A:B,2,FALSE)</f>
        <v>8.16</v>
      </c>
      <c r="W9488" s="5" t="str">
        <f>IF(Main[[#This Row],[Avg_Cost_USD]]&lt;10,"Low",
IF(Main[[#This Row],[Avg_Cost_USD]]&lt;=30,"Medium","High"))</f>
        <v>Low</v>
      </c>
    </row>
    <row r="9489" spans="1:23" x14ac:dyDescent="0.3">
      <c r="A9489">
        <v>7305048</v>
      </c>
      <c r="B9489" t="s">
        <v>10479</v>
      </c>
      <c r="C9489">
        <v>30</v>
      </c>
      <c r="D9489" t="s">
        <v>1212</v>
      </c>
      <c r="E9489" t="s">
        <v>10480</v>
      </c>
      <c r="F9489">
        <v>-43.341163999999999</v>
      </c>
      <c r="G9489">
        <v>-22.870412999999999</v>
      </c>
      <c r="H9489" t="s">
        <v>10455</v>
      </c>
      <c r="I9489" t="s">
        <v>24</v>
      </c>
      <c r="J9489" t="s">
        <v>57</v>
      </c>
      <c r="K9489" t="s">
        <v>57</v>
      </c>
      <c r="L9489" t="s">
        <v>57</v>
      </c>
      <c r="M9489" t="s">
        <v>57</v>
      </c>
      <c r="N9489">
        <v>3</v>
      </c>
      <c r="O9489">
        <v>1</v>
      </c>
      <c r="P9489">
        <v>70</v>
      </c>
      <c r="Q9489">
        <v>1</v>
      </c>
      <c r="R9489">
        <v>2013</v>
      </c>
      <c r="S9489">
        <v>3</v>
      </c>
      <c r="T9489">
        <v>6</v>
      </c>
      <c r="U9489" s="1">
        <v>41339</v>
      </c>
      <c r="V9489" s="5">
        <f>Main[[#This Row],[Average_Cost_for_two]] * VLOOKUP(Main[[#This Row],[Currency]],'Currency'!A:B,2,FALSE)</f>
        <v>14</v>
      </c>
      <c r="W9489" s="5" t="str">
        <f>IF(Main[[#This Row],[Avg_Cost_USD]]&lt;10,"Low",
IF(Main[[#This Row],[Avg_Cost_USD]]&lt;=30,"Medium","High"))</f>
        <v>Medium</v>
      </c>
    </row>
    <row r="9490" spans="1:23" x14ac:dyDescent="0.3">
      <c r="A9490">
        <v>209703</v>
      </c>
      <c r="B9490" t="s">
        <v>10481</v>
      </c>
      <c r="C9490">
        <v>214</v>
      </c>
      <c r="D9490" t="s">
        <v>1461</v>
      </c>
      <c r="E9490" t="s">
        <v>10482</v>
      </c>
      <c r="F9490">
        <v>55.198545230000001</v>
      </c>
      <c r="G9490">
        <v>25.118513010000001</v>
      </c>
      <c r="H9490" t="s">
        <v>306</v>
      </c>
      <c r="I9490" t="s">
        <v>23</v>
      </c>
      <c r="J9490" t="s">
        <v>57</v>
      </c>
      <c r="K9490" t="s">
        <v>57</v>
      </c>
      <c r="L9490" t="s">
        <v>57</v>
      </c>
      <c r="M9490" t="s">
        <v>57</v>
      </c>
      <c r="N9490">
        <v>3</v>
      </c>
      <c r="O9490">
        <v>661</v>
      </c>
      <c r="P9490">
        <v>160</v>
      </c>
      <c r="Q9490">
        <v>4.3</v>
      </c>
      <c r="R9490">
        <v>2014</v>
      </c>
      <c r="S9490">
        <v>3</v>
      </c>
      <c r="T9490">
        <v>8</v>
      </c>
      <c r="U9490" s="1">
        <v>41706</v>
      </c>
      <c r="V9490" s="5">
        <f>Main[[#This Row],[Average_Cost_for_two]] * VLOOKUP(Main[[#This Row],[Currency]],'Currency'!A:B,2,FALSE)</f>
        <v>43.2</v>
      </c>
      <c r="W9490" s="5" t="str">
        <f>IF(Main[[#This Row],[Avg_Cost_USD]]&lt;10,"Low",
IF(Main[[#This Row],[Avg_Cost_USD]]&lt;=30,"Medium","High"))</f>
        <v>High</v>
      </c>
    </row>
    <row r="9491" spans="1:23" x14ac:dyDescent="0.3">
      <c r="A9491">
        <v>7400818</v>
      </c>
      <c r="B9491" t="s">
        <v>10483</v>
      </c>
      <c r="C9491">
        <v>94</v>
      </c>
      <c r="D9491" t="s">
        <v>10354</v>
      </c>
      <c r="E9491" t="s">
        <v>10484</v>
      </c>
      <c r="F9491">
        <v>106.8425</v>
      </c>
      <c r="G9491">
        <v>-6.2243333329999997</v>
      </c>
      <c r="H9491" t="s">
        <v>10485</v>
      </c>
      <c r="I9491" t="s">
        <v>30</v>
      </c>
      <c r="J9491" t="s">
        <v>57</v>
      </c>
      <c r="K9491" t="s">
        <v>57</v>
      </c>
      <c r="L9491" t="s">
        <v>57</v>
      </c>
      <c r="M9491" t="s">
        <v>57</v>
      </c>
      <c r="N9491">
        <v>3</v>
      </c>
      <c r="O9491">
        <v>841</v>
      </c>
      <c r="P9491">
        <v>200000</v>
      </c>
      <c r="Q9491">
        <v>4.4000000000000004</v>
      </c>
      <c r="R9491">
        <v>2015</v>
      </c>
      <c r="S9491">
        <v>3</v>
      </c>
      <c r="T9491">
        <v>15</v>
      </c>
      <c r="U9491" s="1">
        <v>42078</v>
      </c>
      <c r="V9491" s="5">
        <f>Main[[#This Row],[Average_Cost_for_two]] * VLOOKUP(Main[[#This Row],[Currency]],'Currency'!A:B,2,FALSE)</f>
        <v>13.4</v>
      </c>
      <c r="W9491" s="5" t="str">
        <f>IF(Main[[#This Row],[Avg_Cost_USD]]&lt;10,"Low",
IF(Main[[#This Row],[Avg_Cost_USD]]&lt;=30,"Medium","High"))</f>
        <v>Medium</v>
      </c>
    </row>
    <row r="9492" spans="1:23" x14ac:dyDescent="0.3">
      <c r="A9492">
        <v>18408381</v>
      </c>
      <c r="B9492" t="s">
        <v>10486</v>
      </c>
      <c r="C9492">
        <v>94</v>
      </c>
      <c r="D9492" t="s">
        <v>10354</v>
      </c>
      <c r="E9492" t="s">
        <v>10487</v>
      </c>
      <c r="F9492">
        <v>106.8564133</v>
      </c>
      <c r="G9492">
        <v>-6.2328157150000001</v>
      </c>
      <c r="H9492" t="s">
        <v>10488</v>
      </c>
      <c r="I9492" t="s">
        <v>30</v>
      </c>
      <c r="J9492" t="s">
        <v>57</v>
      </c>
      <c r="K9492" t="s">
        <v>57</v>
      </c>
      <c r="L9492" t="s">
        <v>57</v>
      </c>
      <c r="M9492" t="s">
        <v>57</v>
      </c>
      <c r="N9492">
        <v>3</v>
      </c>
      <c r="O9492">
        <v>331</v>
      </c>
      <c r="P9492">
        <v>100000</v>
      </c>
      <c r="Q9492">
        <v>4</v>
      </c>
      <c r="R9492">
        <v>2018</v>
      </c>
      <c r="S9492">
        <v>3</v>
      </c>
      <c r="T9492">
        <v>24</v>
      </c>
      <c r="U9492" s="1">
        <v>43183</v>
      </c>
      <c r="V9492" s="5">
        <f>Main[[#This Row],[Average_Cost_for_two]] * VLOOKUP(Main[[#This Row],[Currency]],'Currency'!A:B,2,FALSE)</f>
        <v>6.7</v>
      </c>
      <c r="W9492" s="5" t="str">
        <f>IF(Main[[#This Row],[Avg_Cost_USD]]&lt;10,"Low",
IF(Main[[#This Row],[Avg_Cost_USD]]&lt;=30,"Medium","High"))</f>
        <v>Low</v>
      </c>
    </row>
    <row r="9493" spans="1:23" x14ac:dyDescent="0.3">
      <c r="A9493">
        <v>6900669</v>
      </c>
      <c r="B9493" t="s">
        <v>10489</v>
      </c>
      <c r="C9493">
        <v>215</v>
      </c>
      <c r="D9493" t="s">
        <v>1147</v>
      </c>
      <c r="E9493" t="s">
        <v>10490</v>
      </c>
      <c r="F9493">
        <v>-1.9387589999999999</v>
      </c>
      <c r="G9493">
        <v>52.472197000000001</v>
      </c>
      <c r="H9493" t="s">
        <v>10491</v>
      </c>
      <c r="I9493" t="s">
        <v>21</v>
      </c>
      <c r="J9493" t="s">
        <v>57</v>
      </c>
      <c r="K9493" t="s">
        <v>57</v>
      </c>
      <c r="L9493" t="s">
        <v>57</v>
      </c>
      <c r="M9493" t="s">
        <v>57</v>
      </c>
      <c r="N9493">
        <v>3</v>
      </c>
      <c r="O9493">
        <v>40</v>
      </c>
      <c r="P9493">
        <v>50</v>
      </c>
      <c r="Q9493">
        <v>4</v>
      </c>
      <c r="R9493">
        <v>2013</v>
      </c>
      <c r="S9493">
        <v>3</v>
      </c>
      <c r="T9493">
        <v>6</v>
      </c>
      <c r="U9493" s="1">
        <v>41339</v>
      </c>
      <c r="V9493" s="5">
        <f>Main[[#This Row],[Average_Cost_for_two]] * VLOOKUP(Main[[#This Row],[Currency]],'Currency'!A:B,2,FALSE)</f>
        <v>62</v>
      </c>
      <c r="W9493" s="5" t="str">
        <f>IF(Main[[#This Row],[Avg_Cost_USD]]&lt;10,"Low",
IF(Main[[#This Row],[Avg_Cost_USD]]&lt;=30,"Medium","High"))</f>
        <v>High</v>
      </c>
    </row>
    <row r="9494" spans="1:23" x14ac:dyDescent="0.3">
      <c r="A9494">
        <v>7600118</v>
      </c>
      <c r="B9494" t="s">
        <v>10492</v>
      </c>
      <c r="C9494">
        <v>215</v>
      </c>
      <c r="D9494" t="s">
        <v>1002</v>
      </c>
      <c r="E9494" t="s">
        <v>1197</v>
      </c>
      <c r="F9494">
        <v>-3.2055222219999999</v>
      </c>
      <c r="G9494">
        <v>55.945622219999997</v>
      </c>
      <c r="H9494" t="s">
        <v>647</v>
      </c>
      <c r="I9494" t="s">
        <v>21</v>
      </c>
      <c r="J9494" t="s">
        <v>57</v>
      </c>
      <c r="K9494" t="s">
        <v>57</v>
      </c>
      <c r="L9494" t="s">
        <v>57</v>
      </c>
      <c r="M9494" t="s">
        <v>57</v>
      </c>
      <c r="N9494">
        <v>3</v>
      </c>
      <c r="O9494">
        <v>31</v>
      </c>
      <c r="P9494">
        <v>35</v>
      </c>
      <c r="Q9494">
        <v>3.5</v>
      </c>
      <c r="R9494">
        <v>2017</v>
      </c>
      <c r="S9494">
        <v>3</v>
      </c>
      <c r="T9494">
        <v>5</v>
      </c>
      <c r="U9494" s="1">
        <v>42799</v>
      </c>
      <c r="V9494" s="5">
        <f>Main[[#This Row],[Average_Cost_for_two]] * VLOOKUP(Main[[#This Row],[Currency]],'Currency'!A:B,2,FALSE)</f>
        <v>43.4</v>
      </c>
      <c r="W9494" s="5" t="str">
        <f>IF(Main[[#This Row],[Avg_Cost_USD]]&lt;10,"Low",
IF(Main[[#This Row],[Avg_Cost_USD]]&lt;=30,"Medium","High"))</f>
        <v>High</v>
      </c>
    </row>
    <row r="9495" spans="1:23" x14ac:dyDescent="0.3">
      <c r="A9495">
        <v>6502134</v>
      </c>
      <c r="B9495" t="s">
        <v>10493</v>
      </c>
      <c r="C9495">
        <v>189</v>
      </c>
      <c r="D9495" t="s">
        <v>10494</v>
      </c>
      <c r="E9495" t="s">
        <v>10495</v>
      </c>
      <c r="F9495">
        <v>27.991790999999999</v>
      </c>
      <c r="G9495">
        <v>-26.140260000000001</v>
      </c>
      <c r="H9495" t="s">
        <v>301</v>
      </c>
      <c r="I9495" t="s">
        <v>27</v>
      </c>
      <c r="J9495" t="s">
        <v>57</v>
      </c>
      <c r="K9495" t="s">
        <v>57</v>
      </c>
      <c r="L9495" t="s">
        <v>57</v>
      </c>
      <c r="M9495" t="s">
        <v>57</v>
      </c>
      <c r="N9495">
        <v>3</v>
      </c>
      <c r="O9495">
        <v>618</v>
      </c>
      <c r="P9495">
        <v>200</v>
      </c>
      <c r="Q9495">
        <v>4.3</v>
      </c>
      <c r="R9495">
        <v>2017</v>
      </c>
      <c r="S9495">
        <v>3</v>
      </c>
      <c r="T9495">
        <v>24</v>
      </c>
      <c r="U9495" s="1">
        <v>42818</v>
      </c>
      <c r="V9495" s="5">
        <f>Main[[#This Row],[Average_Cost_for_two]] * VLOOKUP(Main[[#This Row],[Currency]],'Currency'!A:B,2,FALSE)</f>
        <v>10.199999999999999</v>
      </c>
      <c r="W9495" s="5" t="str">
        <f>IF(Main[[#This Row],[Avg_Cost_USD]]&lt;10,"Low",
IF(Main[[#This Row],[Avg_Cost_USD]]&lt;=30,"Medium","High"))</f>
        <v>Medium</v>
      </c>
    </row>
    <row r="9496" spans="1:23" x14ac:dyDescent="0.3">
      <c r="A9496">
        <v>5801321</v>
      </c>
      <c r="B9496" t="s">
        <v>10496</v>
      </c>
      <c r="C9496">
        <v>191</v>
      </c>
      <c r="D9496" t="s">
        <v>10016</v>
      </c>
      <c r="E9496" t="s">
        <v>10497</v>
      </c>
      <c r="F9496">
        <v>79.902941170000005</v>
      </c>
      <c r="G9496">
        <v>6.9068148110000003</v>
      </c>
      <c r="H9496" t="s">
        <v>7317</v>
      </c>
      <c r="I9496" t="s">
        <v>29</v>
      </c>
      <c r="J9496" t="s">
        <v>57</v>
      </c>
      <c r="K9496" t="s">
        <v>57</v>
      </c>
      <c r="L9496" t="s">
        <v>57</v>
      </c>
      <c r="M9496" t="s">
        <v>57</v>
      </c>
      <c r="N9496">
        <v>3</v>
      </c>
      <c r="O9496">
        <v>58</v>
      </c>
      <c r="P9496">
        <v>2000</v>
      </c>
      <c r="Q9496">
        <v>4.0999999999999996</v>
      </c>
      <c r="R9496">
        <v>2011</v>
      </c>
      <c r="S9496">
        <v>3</v>
      </c>
      <c r="T9496">
        <v>9</v>
      </c>
      <c r="U9496" s="1">
        <v>40611</v>
      </c>
      <c r="V9496" s="5">
        <f>Main[[#This Row],[Average_Cost_for_two]] * VLOOKUP(Main[[#This Row],[Currency]],'Currency'!A:B,2,FALSE)</f>
        <v>6.8</v>
      </c>
      <c r="W9496" s="5" t="str">
        <f>IF(Main[[#This Row],[Avg_Cost_USD]]&lt;10,"Low",
IF(Main[[#This Row],[Avg_Cost_USD]]&lt;=30,"Medium","High"))</f>
        <v>Low</v>
      </c>
    </row>
    <row r="9497" spans="1:23" x14ac:dyDescent="0.3">
      <c r="A9497">
        <v>6000549</v>
      </c>
      <c r="B9497" t="s">
        <v>10498</v>
      </c>
      <c r="C9497">
        <v>208</v>
      </c>
      <c r="D9497" t="s">
        <v>1331</v>
      </c>
      <c r="E9497" t="s">
        <v>10499</v>
      </c>
      <c r="F9497">
        <v>32.846188890000001</v>
      </c>
      <c r="G9497">
        <v>39.884872219999998</v>
      </c>
      <c r="H9497" t="s">
        <v>10423</v>
      </c>
      <c r="I9497" t="s">
        <v>25</v>
      </c>
      <c r="J9497" t="s">
        <v>57</v>
      </c>
      <c r="K9497" t="s">
        <v>57</v>
      </c>
      <c r="L9497" t="s">
        <v>57</v>
      </c>
      <c r="M9497" t="s">
        <v>57</v>
      </c>
      <c r="N9497">
        <v>3</v>
      </c>
      <c r="O9497">
        <v>231</v>
      </c>
      <c r="P9497">
        <v>100</v>
      </c>
      <c r="Q9497">
        <v>4.5</v>
      </c>
      <c r="R9497">
        <v>2014</v>
      </c>
      <c r="S9497">
        <v>3</v>
      </c>
      <c r="T9497">
        <v>13</v>
      </c>
      <c r="U9497" s="1">
        <v>41711</v>
      </c>
      <c r="V9497" s="5">
        <f>Main[[#This Row],[Average_Cost_for_two]] * VLOOKUP(Main[[#This Row],[Currency]],'Currency'!A:B,2,FALSE)</f>
        <v>5</v>
      </c>
      <c r="W9497" s="5" t="str">
        <f>IF(Main[[#This Row],[Avg_Cost_USD]]&lt;10,"Low",
IF(Main[[#This Row],[Avg_Cost_USD]]&lt;=30,"Medium","High"))</f>
        <v>Low</v>
      </c>
    </row>
    <row r="9498" spans="1:23" x14ac:dyDescent="0.3">
      <c r="A9498">
        <v>6000871</v>
      </c>
      <c r="B9498" t="s">
        <v>10500</v>
      </c>
      <c r="C9498">
        <v>208</v>
      </c>
      <c r="D9498" t="s">
        <v>1331</v>
      </c>
      <c r="E9498" t="s">
        <v>10501</v>
      </c>
      <c r="F9498">
        <v>32.818833329999997</v>
      </c>
      <c r="G9498">
        <v>39.916666669999998</v>
      </c>
      <c r="H9498" t="s">
        <v>10502</v>
      </c>
      <c r="I9498" t="s">
        <v>25</v>
      </c>
      <c r="J9498" t="s">
        <v>57</v>
      </c>
      <c r="K9498" t="s">
        <v>57</v>
      </c>
      <c r="L9498" t="s">
        <v>57</v>
      </c>
      <c r="M9498" t="s">
        <v>57</v>
      </c>
      <c r="N9498">
        <v>3</v>
      </c>
      <c r="O9498">
        <v>296</v>
      </c>
      <c r="P9498">
        <v>60</v>
      </c>
      <c r="Q9498">
        <v>4.4000000000000004</v>
      </c>
      <c r="R9498">
        <v>2011</v>
      </c>
      <c r="S9498">
        <v>3</v>
      </c>
      <c r="T9498">
        <v>6</v>
      </c>
      <c r="U9498" s="1">
        <v>40608</v>
      </c>
      <c r="V9498" s="5">
        <f>Main[[#This Row],[Average_Cost_for_two]] * VLOOKUP(Main[[#This Row],[Currency]],'Currency'!A:B,2,FALSE)</f>
        <v>3</v>
      </c>
      <c r="W9498" s="5" t="str">
        <f>IF(Main[[#This Row],[Avg_Cost_USD]]&lt;10,"Low",
IF(Main[[#This Row],[Avg_Cost_USD]]&lt;=30,"Medium","High"))</f>
        <v>Low</v>
      </c>
    </row>
    <row r="9499" spans="1:23" x14ac:dyDescent="0.3">
      <c r="A9499">
        <v>5915730</v>
      </c>
      <c r="B9499" t="s">
        <v>10503</v>
      </c>
      <c r="C9499">
        <v>208</v>
      </c>
      <c r="D9499" t="s">
        <v>1274</v>
      </c>
      <c r="E9499" t="s">
        <v>10040</v>
      </c>
      <c r="F9499">
        <v>28.977391610000002</v>
      </c>
      <c r="G9499">
        <v>41.022793139999997</v>
      </c>
      <c r="H9499" t="s">
        <v>3028</v>
      </c>
      <c r="I9499" t="s">
        <v>25</v>
      </c>
      <c r="J9499" t="s">
        <v>57</v>
      </c>
      <c r="K9499" t="s">
        <v>57</v>
      </c>
      <c r="L9499" t="s">
        <v>57</v>
      </c>
      <c r="M9499" t="s">
        <v>57</v>
      </c>
      <c r="N9499">
        <v>3</v>
      </c>
      <c r="O9499">
        <v>788</v>
      </c>
      <c r="P9499">
        <v>80</v>
      </c>
      <c r="Q9499">
        <v>4.0999999999999996</v>
      </c>
      <c r="R9499">
        <v>2013</v>
      </c>
      <c r="S9499">
        <v>3</v>
      </c>
      <c r="T9499">
        <v>5</v>
      </c>
      <c r="U9499" s="1">
        <v>41338</v>
      </c>
      <c r="V9499" s="5">
        <f>Main[[#This Row],[Average_Cost_for_two]] * VLOOKUP(Main[[#This Row],[Currency]],'Currency'!A:B,2,FALSE)</f>
        <v>4</v>
      </c>
      <c r="W9499" s="5" t="str">
        <f>IF(Main[[#This Row],[Avg_Cost_USD]]&lt;10,"Low",
IF(Main[[#This Row],[Avg_Cost_USD]]&lt;=30,"Medium","High"))</f>
        <v>Low</v>
      </c>
    </row>
    <row r="9500" spans="1:23" x14ac:dyDescent="0.3">
      <c r="A9500">
        <v>6714340</v>
      </c>
      <c r="B9500" t="s">
        <v>10504</v>
      </c>
      <c r="C9500">
        <v>30</v>
      </c>
      <c r="D9500" t="s">
        <v>1205</v>
      </c>
      <c r="E9500" t="s">
        <v>1294</v>
      </c>
      <c r="F9500">
        <v>-46.683888000000003</v>
      </c>
      <c r="G9500">
        <v>-23.585324</v>
      </c>
      <c r="H9500" t="s">
        <v>10505</v>
      </c>
      <c r="I9500" t="s">
        <v>24</v>
      </c>
      <c r="J9500" t="s">
        <v>57</v>
      </c>
      <c r="K9500" t="s">
        <v>57</v>
      </c>
      <c r="L9500" t="s">
        <v>57</v>
      </c>
      <c r="M9500" t="s">
        <v>57</v>
      </c>
      <c r="N9500">
        <v>3</v>
      </c>
      <c r="O9500">
        <v>5</v>
      </c>
      <c r="P9500">
        <v>75</v>
      </c>
      <c r="Q9500">
        <v>3.9</v>
      </c>
      <c r="R9500">
        <v>2011</v>
      </c>
      <c r="S9500">
        <v>2</v>
      </c>
      <c r="T9500">
        <v>2</v>
      </c>
      <c r="U9500" s="1">
        <v>40576</v>
      </c>
      <c r="V9500" s="5">
        <f>Main[[#This Row],[Average_Cost_for_two]] * VLOOKUP(Main[[#This Row],[Currency]],'Currency'!A:B,2,FALSE)</f>
        <v>15</v>
      </c>
      <c r="W9500" s="5" t="str">
        <f>IF(Main[[#This Row],[Avg_Cost_USD]]&lt;10,"Low",
IF(Main[[#This Row],[Avg_Cost_USD]]&lt;=30,"Medium","High"))</f>
        <v>Medium</v>
      </c>
    </row>
    <row r="9501" spans="1:23" x14ac:dyDescent="0.3">
      <c r="A9501">
        <v>5600642</v>
      </c>
      <c r="B9501" t="s">
        <v>10506</v>
      </c>
      <c r="C9501">
        <v>214</v>
      </c>
      <c r="D9501" t="s">
        <v>1193</v>
      </c>
      <c r="E9501" t="s">
        <v>10507</v>
      </c>
      <c r="F9501">
        <v>55.376370659999999</v>
      </c>
      <c r="G9501">
        <v>25.32578908</v>
      </c>
      <c r="H9501" t="s">
        <v>9895</v>
      </c>
      <c r="I9501" t="s">
        <v>23</v>
      </c>
      <c r="J9501" t="s">
        <v>57</v>
      </c>
      <c r="K9501" t="s">
        <v>57</v>
      </c>
      <c r="L9501" t="s">
        <v>57</v>
      </c>
      <c r="M9501" t="s">
        <v>57</v>
      </c>
      <c r="N9501">
        <v>3</v>
      </c>
      <c r="O9501">
        <v>316</v>
      </c>
      <c r="P9501">
        <v>65</v>
      </c>
      <c r="Q9501">
        <v>4.3</v>
      </c>
      <c r="R9501">
        <v>2013</v>
      </c>
      <c r="S9501">
        <v>2</v>
      </c>
      <c r="T9501">
        <v>21</v>
      </c>
      <c r="U9501" s="1">
        <v>41326</v>
      </c>
      <c r="V9501" s="5">
        <f>Main[[#This Row],[Average_Cost_for_two]] * VLOOKUP(Main[[#This Row],[Currency]],'Currency'!A:B,2,FALSE)</f>
        <v>17.55</v>
      </c>
      <c r="W9501" s="5" t="str">
        <f>IF(Main[[#This Row],[Avg_Cost_USD]]&lt;10,"Low",
IF(Main[[#This Row],[Avg_Cost_USD]]&lt;=30,"Medium","High"))</f>
        <v>Medium</v>
      </c>
    </row>
    <row r="9502" spans="1:23" x14ac:dyDescent="0.3">
      <c r="A9502">
        <v>7100087</v>
      </c>
      <c r="B9502" t="s">
        <v>10508</v>
      </c>
      <c r="C9502">
        <v>148</v>
      </c>
      <c r="D9502" t="s">
        <v>1109</v>
      </c>
      <c r="E9502" t="s">
        <v>1110</v>
      </c>
      <c r="F9502">
        <v>174.77709100000001</v>
      </c>
      <c r="G9502">
        <v>-41.291901000000003</v>
      </c>
      <c r="H9502" t="s">
        <v>10509</v>
      </c>
      <c r="I9502" t="s">
        <v>22</v>
      </c>
      <c r="J9502" t="s">
        <v>57</v>
      </c>
      <c r="K9502" t="s">
        <v>57</v>
      </c>
      <c r="L9502" t="s">
        <v>57</v>
      </c>
      <c r="M9502" t="s">
        <v>57</v>
      </c>
      <c r="N9502">
        <v>3</v>
      </c>
      <c r="O9502">
        <v>161</v>
      </c>
      <c r="P9502">
        <v>50</v>
      </c>
      <c r="Q9502">
        <v>4.4000000000000004</v>
      </c>
      <c r="R9502">
        <v>2018</v>
      </c>
      <c r="S9502">
        <v>2</v>
      </c>
      <c r="T9502">
        <v>4</v>
      </c>
      <c r="U9502" s="1">
        <v>43135</v>
      </c>
      <c r="V9502" s="5">
        <f>Main[[#This Row],[Average_Cost_for_two]] * VLOOKUP(Main[[#This Row],[Currency]],'Currency'!A:B,2,FALSE)</f>
        <v>30</v>
      </c>
      <c r="W9502" s="5" t="str">
        <f>IF(Main[[#This Row],[Avg_Cost_USD]]&lt;10,"Low",
IF(Main[[#This Row],[Avg_Cost_USD]]&lt;=30,"Medium","High"))</f>
        <v>Medium</v>
      </c>
    </row>
    <row r="9503" spans="1:23" x14ac:dyDescent="0.3">
      <c r="A9503">
        <v>6901081</v>
      </c>
      <c r="B9503" t="s">
        <v>10027</v>
      </c>
      <c r="C9503">
        <v>215</v>
      </c>
      <c r="D9503" t="s">
        <v>1147</v>
      </c>
      <c r="E9503" t="s">
        <v>10510</v>
      </c>
      <c r="F9503">
        <v>-1.899133</v>
      </c>
      <c r="G9503">
        <v>52.480364000000002</v>
      </c>
      <c r="H9503" t="s">
        <v>357</v>
      </c>
      <c r="I9503" t="s">
        <v>21</v>
      </c>
      <c r="J9503" t="s">
        <v>57</v>
      </c>
      <c r="K9503" t="s">
        <v>57</v>
      </c>
      <c r="L9503" t="s">
        <v>57</v>
      </c>
      <c r="M9503" t="s">
        <v>57</v>
      </c>
      <c r="N9503">
        <v>3</v>
      </c>
      <c r="O9503">
        <v>148</v>
      </c>
      <c r="P9503">
        <v>45</v>
      </c>
      <c r="Q9503">
        <v>4.2</v>
      </c>
      <c r="R9503">
        <v>2014</v>
      </c>
      <c r="S9503">
        <v>2</v>
      </c>
      <c r="T9503">
        <v>12</v>
      </c>
      <c r="U9503" s="1">
        <v>41682</v>
      </c>
      <c r="V9503" s="5">
        <f>Main[[#This Row],[Average_Cost_for_two]] * VLOOKUP(Main[[#This Row],[Currency]],'Currency'!A:B,2,FALSE)</f>
        <v>55.8</v>
      </c>
      <c r="W9503" s="5" t="str">
        <f>IF(Main[[#This Row],[Avg_Cost_USD]]&lt;10,"Low",
IF(Main[[#This Row],[Avg_Cost_USD]]&lt;=30,"Medium","High"))</f>
        <v>High</v>
      </c>
    </row>
    <row r="9504" spans="1:23" x14ac:dyDescent="0.3">
      <c r="A9504">
        <v>7602204</v>
      </c>
      <c r="B9504" t="s">
        <v>10511</v>
      </c>
      <c r="C9504">
        <v>215</v>
      </c>
      <c r="D9504" t="s">
        <v>1002</v>
      </c>
      <c r="E9504" t="s">
        <v>1003</v>
      </c>
      <c r="F9504">
        <v>-3.1995209999999998</v>
      </c>
      <c r="G9504">
        <v>55.954039999999999</v>
      </c>
      <c r="H9504" t="s">
        <v>1351</v>
      </c>
      <c r="I9504" t="s">
        <v>21</v>
      </c>
      <c r="J9504" t="s">
        <v>57</v>
      </c>
      <c r="K9504" t="s">
        <v>57</v>
      </c>
      <c r="L9504" t="s">
        <v>57</v>
      </c>
      <c r="M9504" t="s">
        <v>57</v>
      </c>
      <c r="N9504">
        <v>3</v>
      </c>
      <c r="O9504">
        <v>31</v>
      </c>
      <c r="P9504">
        <v>30</v>
      </c>
      <c r="Q9504">
        <v>3.8</v>
      </c>
      <c r="R9504">
        <v>2017</v>
      </c>
      <c r="S9504">
        <v>2</v>
      </c>
      <c r="T9504">
        <v>19</v>
      </c>
      <c r="U9504" s="1">
        <v>42785</v>
      </c>
      <c r="V9504" s="5">
        <f>Main[[#This Row],[Average_Cost_for_two]] * VLOOKUP(Main[[#This Row],[Currency]],'Currency'!A:B,2,FALSE)</f>
        <v>37.200000000000003</v>
      </c>
      <c r="W9504" s="5" t="str">
        <f>IF(Main[[#This Row],[Avg_Cost_USD]]&lt;10,"Low",
IF(Main[[#This Row],[Avg_Cost_USD]]&lt;=30,"Medium","High"))</f>
        <v>High</v>
      </c>
    </row>
    <row r="9505" spans="1:23" x14ac:dyDescent="0.3">
      <c r="A9505">
        <v>7600471</v>
      </c>
      <c r="B9505" t="s">
        <v>10512</v>
      </c>
      <c r="C9505">
        <v>215</v>
      </c>
      <c r="D9505" t="s">
        <v>1002</v>
      </c>
      <c r="E9505" t="s">
        <v>1197</v>
      </c>
      <c r="F9505">
        <v>-3.1917805559999999</v>
      </c>
      <c r="G9505">
        <v>55.947555559999998</v>
      </c>
      <c r="H9505" t="s">
        <v>301</v>
      </c>
      <c r="I9505" t="s">
        <v>21</v>
      </c>
      <c r="J9505" t="s">
        <v>57</v>
      </c>
      <c r="K9505" t="s">
        <v>57</v>
      </c>
      <c r="L9505" t="s">
        <v>57</v>
      </c>
      <c r="M9505" t="s">
        <v>57</v>
      </c>
      <c r="N9505">
        <v>3</v>
      </c>
      <c r="O9505">
        <v>81</v>
      </c>
      <c r="P9505">
        <v>30</v>
      </c>
      <c r="Q9505">
        <v>3.9</v>
      </c>
      <c r="R9505">
        <v>2018</v>
      </c>
      <c r="S9505">
        <v>2</v>
      </c>
      <c r="T9505">
        <v>21</v>
      </c>
      <c r="U9505" s="1">
        <v>43152</v>
      </c>
      <c r="V9505" s="5">
        <f>Main[[#This Row],[Average_Cost_for_two]] * VLOOKUP(Main[[#This Row],[Currency]],'Currency'!A:B,2,FALSE)</f>
        <v>37.200000000000003</v>
      </c>
      <c r="W9505" s="5" t="str">
        <f>IF(Main[[#This Row],[Avg_Cost_USD]]&lt;10,"Low",
IF(Main[[#This Row],[Avg_Cost_USD]]&lt;=30,"Medium","High"))</f>
        <v>High</v>
      </c>
    </row>
    <row r="9506" spans="1:23" x14ac:dyDescent="0.3">
      <c r="A9506">
        <v>6402177</v>
      </c>
      <c r="B9506" t="s">
        <v>10513</v>
      </c>
      <c r="C9506">
        <v>189</v>
      </c>
      <c r="D9506" t="s">
        <v>1454</v>
      </c>
      <c r="E9506" t="s">
        <v>10514</v>
      </c>
      <c r="F9506">
        <v>18.462423000000001</v>
      </c>
      <c r="G9506">
        <v>-33.978602000000002</v>
      </c>
      <c r="H9506" t="s">
        <v>10515</v>
      </c>
      <c r="I9506" t="s">
        <v>27</v>
      </c>
      <c r="J9506" t="s">
        <v>57</v>
      </c>
      <c r="K9506" t="s">
        <v>57</v>
      </c>
      <c r="L9506" t="s">
        <v>57</v>
      </c>
      <c r="M9506" t="s">
        <v>57</v>
      </c>
      <c r="N9506">
        <v>3</v>
      </c>
      <c r="O9506">
        <v>239</v>
      </c>
      <c r="P9506">
        <v>250</v>
      </c>
      <c r="Q9506">
        <v>3.9</v>
      </c>
      <c r="R9506">
        <v>2010</v>
      </c>
      <c r="S9506">
        <v>2</v>
      </c>
      <c r="T9506">
        <v>1</v>
      </c>
      <c r="U9506" s="1">
        <v>40210</v>
      </c>
      <c r="V9506" s="5">
        <f>Main[[#This Row],[Average_Cost_for_two]] * VLOOKUP(Main[[#This Row],[Currency]],'Currency'!A:B,2,FALSE)</f>
        <v>12.75</v>
      </c>
      <c r="W9506" s="5" t="str">
        <f>IF(Main[[#This Row],[Avg_Cost_USD]]&lt;10,"Low",
IF(Main[[#This Row],[Avg_Cost_USD]]&lt;=30,"Medium","High"))</f>
        <v>Medium</v>
      </c>
    </row>
    <row r="9507" spans="1:23" x14ac:dyDescent="0.3">
      <c r="A9507">
        <v>5800567</v>
      </c>
      <c r="B9507" t="s">
        <v>10516</v>
      </c>
      <c r="C9507">
        <v>191</v>
      </c>
      <c r="D9507" t="s">
        <v>10016</v>
      </c>
      <c r="E9507" t="s">
        <v>10451</v>
      </c>
      <c r="F9507">
        <v>79.875113589999998</v>
      </c>
      <c r="G9507">
        <v>6.9128062799999999</v>
      </c>
      <c r="H9507" t="s">
        <v>10517</v>
      </c>
      <c r="I9507" t="s">
        <v>29</v>
      </c>
      <c r="J9507" t="s">
        <v>57</v>
      </c>
      <c r="K9507" t="s">
        <v>57</v>
      </c>
      <c r="L9507" t="s">
        <v>57</v>
      </c>
      <c r="M9507" t="s">
        <v>57</v>
      </c>
      <c r="N9507">
        <v>3</v>
      </c>
      <c r="O9507">
        <v>157</v>
      </c>
      <c r="P9507">
        <v>2500</v>
      </c>
      <c r="Q9507">
        <v>3.7</v>
      </c>
      <c r="R9507">
        <v>2013</v>
      </c>
      <c r="S9507">
        <v>2</v>
      </c>
      <c r="T9507">
        <v>28</v>
      </c>
      <c r="U9507" s="1">
        <v>41333</v>
      </c>
      <c r="V9507" s="5">
        <f>Main[[#This Row],[Average_Cost_for_two]] * VLOOKUP(Main[[#This Row],[Currency]],'Currency'!A:B,2,FALSE)</f>
        <v>8.5</v>
      </c>
      <c r="W9507" s="5" t="str">
        <f>IF(Main[[#This Row],[Avg_Cost_USD]]&lt;10,"Low",
IF(Main[[#This Row],[Avg_Cost_USD]]&lt;=30,"Medium","High"))</f>
        <v>Low</v>
      </c>
    </row>
    <row r="9508" spans="1:23" x14ac:dyDescent="0.3">
      <c r="A9508">
        <v>18182702</v>
      </c>
      <c r="B9508" t="s">
        <v>10518</v>
      </c>
      <c r="C9508">
        <v>162</v>
      </c>
      <c r="D9508" t="s">
        <v>10431</v>
      </c>
      <c r="E9508" t="s">
        <v>10519</v>
      </c>
      <c r="F9508">
        <v>121.0565874</v>
      </c>
      <c r="G9508">
        <v>14.237678969999999</v>
      </c>
      <c r="H9508" t="s">
        <v>1250</v>
      </c>
      <c r="I9508" t="s">
        <v>28</v>
      </c>
      <c r="J9508" t="s">
        <v>57</v>
      </c>
      <c r="K9508" t="s">
        <v>57</v>
      </c>
      <c r="L9508" t="s">
        <v>57</v>
      </c>
      <c r="M9508" t="s">
        <v>57</v>
      </c>
      <c r="N9508">
        <v>3</v>
      </c>
      <c r="O9508">
        <v>72</v>
      </c>
      <c r="P9508">
        <v>850</v>
      </c>
      <c r="Q9508">
        <v>4</v>
      </c>
      <c r="R9508">
        <v>2011</v>
      </c>
      <c r="S9508">
        <v>1</v>
      </c>
      <c r="T9508">
        <v>3</v>
      </c>
      <c r="U9508" s="1">
        <v>40546</v>
      </c>
      <c r="V9508" s="5">
        <f>Main[[#This Row],[Average_Cost_for_two]] * VLOOKUP(Main[[#This Row],[Currency]],'Currency'!A:B,2,FALSE)</f>
        <v>62.05</v>
      </c>
      <c r="W9508" s="5" t="str">
        <f>IF(Main[[#This Row],[Avg_Cost_USD]]&lt;10,"Low",
IF(Main[[#This Row],[Avg_Cost_USD]]&lt;=30,"Medium","High"))</f>
        <v>High</v>
      </c>
    </row>
    <row r="9509" spans="1:23" x14ac:dyDescent="0.3">
      <c r="A9509">
        <v>7300521</v>
      </c>
      <c r="B9509" t="s">
        <v>10520</v>
      </c>
      <c r="C9509">
        <v>30</v>
      </c>
      <c r="D9509" t="s">
        <v>1212</v>
      </c>
      <c r="E9509" t="s">
        <v>1289</v>
      </c>
      <c r="F9509">
        <v>-43.211424999999998</v>
      </c>
      <c r="G9509">
        <v>-22.985208329999999</v>
      </c>
      <c r="H9509" t="s">
        <v>10521</v>
      </c>
      <c r="I9509" t="s">
        <v>24</v>
      </c>
      <c r="J9509" t="s">
        <v>57</v>
      </c>
      <c r="K9509" t="s">
        <v>57</v>
      </c>
      <c r="L9509" t="s">
        <v>57</v>
      </c>
      <c r="M9509" t="s">
        <v>57</v>
      </c>
      <c r="N9509">
        <v>3</v>
      </c>
      <c r="O9509">
        <v>21</v>
      </c>
      <c r="P9509">
        <v>90</v>
      </c>
      <c r="Q9509">
        <v>4.5999999999999996</v>
      </c>
      <c r="R9509">
        <v>2017</v>
      </c>
      <c r="S9509">
        <v>1</v>
      </c>
      <c r="T9509">
        <v>9</v>
      </c>
      <c r="U9509" s="1">
        <v>42744</v>
      </c>
      <c r="V9509" s="5">
        <f>Main[[#This Row],[Average_Cost_for_two]] * VLOOKUP(Main[[#This Row],[Currency]],'Currency'!A:B,2,FALSE)</f>
        <v>18</v>
      </c>
      <c r="W9509" s="5" t="str">
        <f>IF(Main[[#This Row],[Avg_Cost_USD]]&lt;10,"Low",
IF(Main[[#This Row],[Avg_Cost_USD]]&lt;=30,"Medium","High"))</f>
        <v>Medium</v>
      </c>
    </row>
    <row r="9510" spans="1:23" x14ac:dyDescent="0.3">
      <c r="A9510">
        <v>6711179</v>
      </c>
      <c r="B9510" t="s">
        <v>10522</v>
      </c>
      <c r="C9510">
        <v>30</v>
      </c>
      <c r="D9510" t="s">
        <v>1205</v>
      </c>
      <c r="E9510" t="s">
        <v>1206</v>
      </c>
      <c r="F9510">
        <v>-46.658666670000002</v>
      </c>
      <c r="G9510">
        <v>-23.55616667</v>
      </c>
      <c r="H9510" t="s">
        <v>1149</v>
      </c>
      <c r="I9510" t="s">
        <v>24</v>
      </c>
      <c r="J9510" t="s">
        <v>57</v>
      </c>
      <c r="K9510" t="s">
        <v>57</v>
      </c>
      <c r="L9510" t="s">
        <v>57</v>
      </c>
      <c r="M9510" t="s">
        <v>57</v>
      </c>
      <c r="N9510">
        <v>3</v>
      </c>
      <c r="O9510">
        <v>5</v>
      </c>
      <c r="P9510">
        <v>70</v>
      </c>
      <c r="Q9510">
        <v>3.1</v>
      </c>
      <c r="R9510">
        <v>2018</v>
      </c>
      <c r="S9510">
        <v>1</v>
      </c>
      <c r="T9510">
        <v>26</v>
      </c>
      <c r="U9510" s="1">
        <v>43126</v>
      </c>
      <c r="V9510" s="5">
        <f>Main[[#This Row],[Average_Cost_for_two]] * VLOOKUP(Main[[#This Row],[Currency]],'Currency'!A:B,2,FALSE)</f>
        <v>14</v>
      </c>
      <c r="W9510" s="5" t="str">
        <f>IF(Main[[#This Row],[Avg_Cost_USD]]&lt;10,"Low",
IF(Main[[#This Row],[Avg_Cost_USD]]&lt;=30,"Medium","High"))</f>
        <v>Medium</v>
      </c>
    </row>
    <row r="9511" spans="1:23" x14ac:dyDescent="0.3">
      <c r="A9511">
        <v>7006871</v>
      </c>
      <c r="B9511" t="s">
        <v>10523</v>
      </c>
      <c r="C9511">
        <v>148</v>
      </c>
      <c r="D9511" t="s">
        <v>1105</v>
      </c>
      <c r="E9511" t="s">
        <v>10524</v>
      </c>
      <c r="F9511">
        <v>174.810305</v>
      </c>
      <c r="G9511">
        <v>-36.905408999999999</v>
      </c>
      <c r="H9511" t="s">
        <v>10525</v>
      </c>
      <c r="I9511" t="s">
        <v>22</v>
      </c>
      <c r="J9511" t="s">
        <v>57</v>
      </c>
      <c r="K9511" t="s">
        <v>57</v>
      </c>
      <c r="L9511" t="s">
        <v>57</v>
      </c>
      <c r="M9511" t="s">
        <v>57</v>
      </c>
      <c r="N9511">
        <v>3</v>
      </c>
      <c r="O9511">
        <v>166</v>
      </c>
      <c r="P9511">
        <v>55</v>
      </c>
      <c r="Q9511">
        <v>4.5</v>
      </c>
      <c r="R9511">
        <v>2010</v>
      </c>
      <c r="S9511">
        <v>1</v>
      </c>
      <c r="T9511">
        <v>16</v>
      </c>
      <c r="U9511" s="1">
        <v>40194</v>
      </c>
      <c r="V9511" s="5">
        <f>Main[[#This Row],[Average_Cost_for_two]] * VLOOKUP(Main[[#This Row],[Currency]],'Currency'!A:B,2,FALSE)</f>
        <v>33</v>
      </c>
      <c r="W9511" s="5" t="str">
        <f>IF(Main[[#This Row],[Avg_Cost_USD]]&lt;10,"Low",
IF(Main[[#This Row],[Avg_Cost_USD]]&lt;=30,"Medium","High"))</f>
        <v>High</v>
      </c>
    </row>
    <row r="9512" spans="1:23" x14ac:dyDescent="0.3">
      <c r="A9512">
        <v>6403499</v>
      </c>
      <c r="B9512" t="s">
        <v>10526</v>
      </c>
      <c r="C9512">
        <v>189</v>
      </c>
      <c r="D9512" t="s">
        <v>1454</v>
      </c>
      <c r="E9512" t="s">
        <v>1593</v>
      </c>
      <c r="F9512">
        <v>18.417566000000001</v>
      </c>
      <c r="G9512">
        <v>-33.917257999999997</v>
      </c>
      <c r="H9512" t="s">
        <v>1395</v>
      </c>
      <c r="I9512" t="s">
        <v>27</v>
      </c>
      <c r="J9512" t="s">
        <v>57</v>
      </c>
      <c r="K9512" t="s">
        <v>57</v>
      </c>
      <c r="L9512" t="s">
        <v>57</v>
      </c>
      <c r="M9512" t="s">
        <v>57</v>
      </c>
      <c r="N9512">
        <v>3</v>
      </c>
      <c r="O9512">
        <v>127</v>
      </c>
      <c r="P9512">
        <v>250</v>
      </c>
      <c r="Q9512">
        <v>3.8</v>
      </c>
      <c r="R9512">
        <v>2016</v>
      </c>
      <c r="S9512">
        <v>1</v>
      </c>
      <c r="T9512">
        <v>13</v>
      </c>
      <c r="U9512" s="1">
        <v>42382</v>
      </c>
      <c r="V9512" s="5">
        <f>Main[[#This Row],[Average_Cost_for_two]] * VLOOKUP(Main[[#This Row],[Currency]],'Currency'!A:B,2,FALSE)</f>
        <v>12.75</v>
      </c>
      <c r="W9512" s="5" t="str">
        <f>IF(Main[[#This Row],[Avg_Cost_USD]]&lt;10,"Low",
IF(Main[[#This Row],[Avg_Cost_USD]]&lt;=30,"Medium","High"))</f>
        <v>Medium</v>
      </c>
    </row>
    <row r="9513" spans="1:23" x14ac:dyDescent="0.3">
      <c r="A9513">
        <v>6502883</v>
      </c>
      <c r="B9513" t="s">
        <v>10527</v>
      </c>
      <c r="C9513">
        <v>189</v>
      </c>
      <c r="D9513" t="s">
        <v>1469</v>
      </c>
      <c r="E9513" t="s">
        <v>10528</v>
      </c>
      <c r="F9513">
        <v>28.04833811</v>
      </c>
      <c r="G9513">
        <v>-26.134934640000001</v>
      </c>
      <c r="H9513" t="s">
        <v>1351</v>
      </c>
      <c r="I9513" t="s">
        <v>27</v>
      </c>
      <c r="J9513" t="s">
        <v>57</v>
      </c>
      <c r="K9513" t="s">
        <v>57</v>
      </c>
      <c r="L9513" t="s">
        <v>57</v>
      </c>
      <c r="M9513" t="s">
        <v>57</v>
      </c>
      <c r="N9513">
        <v>3</v>
      </c>
      <c r="O9513">
        <v>581</v>
      </c>
      <c r="P9513">
        <v>250</v>
      </c>
      <c r="Q9513">
        <v>4.2</v>
      </c>
      <c r="R9513">
        <v>2018</v>
      </c>
      <c r="S9513">
        <v>1</v>
      </c>
      <c r="T9513">
        <v>3</v>
      </c>
      <c r="U9513" s="1">
        <v>43103</v>
      </c>
      <c r="V9513" s="5">
        <f>Main[[#This Row],[Average_Cost_for_two]] * VLOOKUP(Main[[#This Row],[Currency]],'Currency'!A:B,2,FALSE)</f>
        <v>12.75</v>
      </c>
      <c r="W9513" s="5" t="str">
        <f>IF(Main[[#This Row],[Avg_Cost_USD]]&lt;10,"Low",
IF(Main[[#This Row],[Avg_Cost_USD]]&lt;=30,"Medium","High"))</f>
        <v>Medium</v>
      </c>
    </row>
    <row r="9514" spans="1:23" x14ac:dyDescent="0.3">
      <c r="A9514">
        <v>5800755</v>
      </c>
      <c r="B9514" t="s">
        <v>10529</v>
      </c>
      <c r="C9514">
        <v>191</v>
      </c>
      <c r="D9514" t="s">
        <v>10016</v>
      </c>
      <c r="E9514" t="s">
        <v>10451</v>
      </c>
      <c r="F9514">
        <v>79.86472741</v>
      </c>
      <c r="G9514">
        <v>6.9125293579999996</v>
      </c>
      <c r="H9514" t="s">
        <v>10530</v>
      </c>
      <c r="I9514" t="s">
        <v>29</v>
      </c>
      <c r="J9514" t="s">
        <v>57</v>
      </c>
      <c r="K9514" t="s">
        <v>57</v>
      </c>
      <c r="L9514" t="s">
        <v>57</v>
      </c>
      <c r="M9514" t="s">
        <v>57</v>
      </c>
      <c r="N9514">
        <v>3</v>
      </c>
      <c r="O9514">
        <v>114</v>
      </c>
      <c r="P9514">
        <v>2500</v>
      </c>
      <c r="Q9514">
        <v>4</v>
      </c>
      <c r="R9514">
        <v>2011</v>
      </c>
      <c r="S9514">
        <v>1</v>
      </c>
      <c r="T9514">
        <v>18</v>
      </c>
      <c r="U9514" s="1">
        <v>40561</v>
      </c>
      <c r="V9514" s="5">
        <f>Main[[#This Row],[Average_Cost_for_two]] * VLOOKUP(Main[[#This Row],[Currency]],'Currency'!A:B,2,FALSE)</f>
        <v>8.5</v>
      </c>
      <c r="W9514" s="5" t="str">
        <f>IF(Main[[#This Row],[Avg_Cost_USD]]&lt;10,"Low",
IF(Main[[#This Row],[Avg_Cost_USD]]&lt;=30,"Medium","High"))</f>
        <v>Low</v>
      </c>
    </row>
    <row r="9515" spans="1:23" x14ac:dyDescent="0.3">
      <c r="A9515">
        <v>5800156</v>
      </c>
      <c r="B9515" t="s">
        <v>10531</v>
      </c>
      <c r="C9515">
        <v>191</v>
      </c>
      <c r="D9515" t="s">
        <v>10016</v>
      </c>
      <c r="E9515" t="s">
        <v>10103</v>
      </c>
      <c r="F9515">
        <v>79.855819440000005</v>
      </c>
      <c r="G9515">
        <v>6.8991749999999996</v>
      </c>
      <c r="H9515" t="s">
        <v>10532</v>
      </c>
      <c r="I9515" t="s">
        <v>29</v>
      </c>
      <c r="J9515" t="s">
        <v>57</v>
      </c>
      <c r="K9515" t="s">
        <v>57</v>
      </c>
      <c r="L9515" t="s">
        <v>57</v>
      </c>
      <c r="M9515" t="s">
        <v>57</v>
      </c>
      <c r="N9515">
        <v>3</v>
      </c>
      <c r="O9515">
        <v>93</v>
      </c>
      <c r="P9515">
        <v>2000</v>
      </c>
      <c r="Q9515">
        <v>2.5</v>
      </c>
      <c r="R9515">
        <v>2016</v>
      </c>
      <c r="S9515">
        <v>1</v>
      </c>
      <c r="T9515">
        <v>16</v>
      </c>
      <c r="U9515" s="1">
        <v>42385</v>
      </c>
      <c r="V9515" s="5">
        <f>Main[[#This Row],[Average_Cost_for_two]] * VLOOKUP(Main[[#This Row],[Currency]],'Currency'!A:B,2,FALSE)</f>
        <v>6.8</v>
      </c>
      <c r="W9515" s="5" t="str">
        <f>IF(Main[[#This Row],[Avg_Cost_USD]]&lt;10,"Low",
IF(Main[[#This Row],[Avg_Cost_USD]]&lt;=30,"Medium","High"))</f>
        <v>Low</v>
      </c>
    </row>
    <row r="9516" spans="1:23" x14ac:dyDescent="0.3">
      <c r="A9516">
        <v>6701419</v>
      </c>
      <c r="B9516" t="s">
        <v>10533</v>
      </c>
      <c r="C9516">
        <v>30</v>
      </c>
      <c r="D9516" t="s">
        <v>1205</v>
      </c>
      <c r="E9516" t="s">
        <v>10534</v>
      </c>
      <c r="F9516">
        <v>-46.637166669999999</v>
      </c>
      <c r="G9516">
        <v>-23.599499999999999</v>
      </c>
      <c r="H9516" t="s">
        <v>10535</v>
      </c>
      <c r="I9516" t="s">
        <v>24</v>
      </c>
      <c r="J9516" t="s">
        <v>57</v>
      </c>
      <c r="K9516" t="s">
        <v>57</v>
      </c>
      <c r="L9516" t="s">
        <v>57</v>
      </c>
      <c r="M9516" t="s">
        <v>57</v>
      </c>
      <c r="N9516">
        <v>3</v>
      </c>
      <c r="O9516">
        <v>2</v>
      </c>
      <c r="P9516">
        <v>65</v>
      </c>
      <c r="Q9516">
        <v>1</v>
      </c>
      <c r="R9516">
        <v>2015</v>
      </c>
      <c r="S9516">
        <v>12</v>
      </c>
      <c r="T9516">
        <v>18</v>
      </c>
      <c r="U9516" s="1">
        <v>42356</v>
      </c>
      <c r="V9516" s="5">
        <f>Main[[#This Row],[Average_Cost_for_two]] * VLOOKUP(Main[[#This Row],[Currency]],'Currency'!A:B,2,FALSE)</f>
        <v>13</v>
      </c>
      <c r="W9516" s="5" t="str">
        <f>IF(Main[[#This Row],[Avg_Cost_USD]]&lt;10,"Low",
IF(Main[[#This Row],[Avg_Cost_USD]]&lt;=30,"Medium","High"))</f>
        <v>Medium</v>
      </c>
    </row>
    <row r="9517" spans="1:23" x14ac:dyDescent="0.3">
      <c r="A9517">
        <v>7422633</v>
      </c>
      <c r="B9517" t="s">
        <v>10317</v>
      </c>
      <c r="C9517">
        <v>94</v>
      </c>
      <c r="D9517" t="s">
        <v>10354</v>
      </c>
      <c r="E9517" t="s">
        <v>10536</v>
      </c>
      <c r="F9517">
        <v>106.7285083</v>
      </c>
      <c r="G9517">
        <v>-6.1684666669999997</v>
      </c>
      <c r="H9517" t="s">
        <v>10320</v>
      </c>
      <c r="I9517" t="s">
        <v>30</v>
      </c>
      <c r="J9517" t="s">
        <v>57</v>
      </c>
      <c r="K9517" t="s">
        <v>57</v>
      </c>
      <c r="L9517" t="s">
        <v>57</v>
      </c>
      <c r="M9517" t="s">
        <v>57</v>
      </c>
      <c r="N9517">
        <v>3</v>
      </c>
      <c r="O9517">
        <v>1662</v>
      </c>
      <c r="P9517">
        <v>200000</v>
      </c>
      <c r="Q9517">
        <v>4.9000000000000004</v>
      </c>
      <c r="R9517">
        <v>2010</v>
      </c>
      <c r="S9517">
        <v>12</v>
      </c>
      <c r="T9517">
        <v>18</v>
      </c>
      <c r="U9517" s="1">
        <v>40530</v>
      </c>
      <c r="V9517" s="5">
        <f>Main[[#This Row],[Average_Cost_for_two]] * VLOOKUP(Main[[#This Row],[Currency]],'Currency'!A:B,2,FALSE)</f>
        <v>13.4</v>
      </c>
      <c r="W9517" s="5" t="str">
        <f>IF(Main[[#This Row],[Avg_Cost_USD]]&lt;10,"Low",
IF(Main[[#This Row],[Avg_Cost_USD]]&lt;=30,"Medium","High"))</f>
        <v>Medium</v>
      </c>
    </row>
    <row r="9518" spans="1:23" x14ac:dyDescent="0.3">
      <c r="A9518">
        <v>7405789</v>
      </c>
      <c r="B9518" t="s">
        <v>10537</v>
      </c>
      <c r="C9518">
        <v>94</v>
      </c>
      <c r="D9518" t="s">
        <v>10354</v>
      </c>
      <c r="E9518" t="s">
        <v>10538</v>
      </c>
      <c r="F9518">
        <v>106.801782</v>
      </c>
      <c r="G9518">
        <v>-6.2780120000000004</v>
      </c>
      <c r="H9518" t="s">
        <v>10539</v>
      </c>
      <c r="I9518" t="s">
        <v>30</v>
      </c>
      <c r="J9518" t="s">
        <v>57</v>
      </c>
      <c r="K9518" t="s">
        <v>57</v>
      </c>
      <c r="L9518" t="s">
        <v>57</v>
      </c>
      <c r="M9518" t="s">
        <v>57</v>
      </c>
      <c r="N9518">
        <v>3</v>
      </c>
      <c r="O9518">
        <v>1476</v>
      </c>
      <c r="P9518">
        <v>165000</v>
      </c>
      <c r="Q9518">
        <v>4.5999999999999996</v>
      </c>
      <c r="R9518">
        <v>2011</v>
      </c>
      <c r="S9518">
        <v>12</v>
      </c>
      <c r="T9518">
        <v>17</v>
      </c>
      <c r="U9518" s="1">
        <v>40894</v>
      </c>
      <c r="V9518" s="5">
        <f>Main[[#This Row],[Average_Cost_for_two]] * VLOOKUP(Main[[#This Row],[Currency]],'Currency'!A:B,2,FALSE)</f>
        <v>11.055</v>
      </c>
      <c r="W9518" s="5" t="str">
        <f>IF(Main[[#This Row],[Avg_Cost_USD]]&lt;10,"Low",
IF(Main[[#This Row],[Avg_Cost_USD]]&lt;=30,"Medium","High"))</f>
        <v>Medium</v>
      </c>
    </row>
    <row r="9519" spans="1:23" x14ac:dyDescent="0.3">
      <c r="A9519">
        <v>18409146</v>
      </c>
      <c r="B9519" t="s">
        <v>10486</v>
      </c>
      <c r="C9519">
        <v>94</v>
      </c>
      <c r="D9519" t="s">
        <v>10354</v>
      </c>
      <c r="E9519" t="s">
        <v>10540</v>
      </c>
      <c r="F9519">
        <v>0</v>
      </c>
      <c r="G9519">
        <v>0</v>
      </c>
      <c r="H9519" t="s">
        <v>10488</v>
      </c>
      <c r="I9519" t="s">
        <v>30</v>
      </c>
      <c r="J9519" t="s">
        <v>57</v>
      </c>
      <c r="K9519" t="s">
        <v>57</v>
      </c>
      <c r="L9519" t="s">
        <v>57</v>
      </c>
      <c r="M9519" t="s">
        <v>57</v>
      </c>
      <c r="N9519">
        <v>3</v>
      </c>
      <c r="O9519">
        <v>152</v>
      </c>
      <c r="P9519">
        <v>100000</v>
      </c>
      <c r="Q9519">
        <v>3.4</v>
      </c>
      <c r="R9519">
        <v>2015</v>
      </c>
      <c r="S9519">
        <v>12</v>
      </c>
      <c r="T9519">
        <v>7</v>
      </c>
      <c r="U9519" s="1">
        <v>42345</v>
      </c>
      <c r="V9519" s="5">
        <f>Main[[#This Row],[Average_Cost_for_two]] * VLOOKUP(Main[[#This Row],[Currency]],'Currency'!A:B,2,FALSE)</f>
        <v>6.7</v>
      </c>
      <c r="W9519" s="5" t="str">
        <f>IF(Main[[#This Row],[Avg_Cost_USD]]&lt;10,"Low",
IF(Main[[#This Row],[Avg_Cost_USD]]&lt;=30,"Medium","High"))</f>
        <v>Low</v>
      </c>
    </row>
    <row r="9520" spans="1:23" x14ac:dyDescent="0.3">
      <c r="A9520">
        <v>7006421</v>
      </c>
      <c r="B9520" t="s">
        <v>10541</v>
      </c>
      <c r="C9520">
        <v>148</v>
      </c>
      <c r="D9520" t="s">
        <v>1105</v>
      </c>
      <c r="E9520" t="s">
        <v>10542</v>
      </c>
      <c r="F9520">
        <v>174.76347609999999</v>
      </c>
      <c r="G9520">
        <v>-36.851586189999999</v>
      </c>
      <c r="H9520" t="s">
        <v>10509</v>
      </c>
      <c r="I9520" t="s">
        <v>22</v>
      </c>
      <c r="J9520" t="s">
        <v>57</v>
      </c>
      <c r="K9520" t="s">
        <v>57</v>
      </c>
      <c r="L9520" t="s">
        <v>57</v>
      </c>
      <c r="M9520" t="s">
        <v>57</v>
      </c>
      <c r="N9520">
        <v>3</v>
      </c>
      <c r="O9520">
        <v>414</v>
      </c>
      <c r="P9520">
        <v>60</v>
      </c>
      <c r="Q9520">
        <v>4</v>
      </c>
      <c r="R9520">
        <v>2012</v>
      </c>
      <c r="S9520">
        <v>12</v>
      </c>
      <c r="T9520">
        <v>15</v>
      </c>
      <c r="U9520" s="1">
        <v>41258</v>
      </c>
      <c r="V9520" s="5">
        <f>Main[[#This Row],[Average_Cost_for_two]] * VLOOKUP(Main[[#This Row],[Currency]],'Currency'!A:B,2,FALSE)</f>
        <v>36</v>
      </c>
      <c r="W9520" s="5" t="str">
        <f>IF(Main[[#This Row],[Avg_Cost_USD]]&lt;10,"Low",
IF(Main[[#This Row],[Avg_Cost_USD]]&lt;=30,"Medium","High"))</f>
        <v>High</v>
      </c>
    </row>
    <row r="9521" spans="1:23" x14ac:dyDescent="0.3">
      <c r="A9521">
        <v>7101378</v>
      </c>
      <c r="B9521" t="s">
        <v>10543</v>
      </c>
      <c r="C9521">
        <v>148</v>
      </c>
      <c r="D9521" t="s">
        <v>1109</v>
      </c>
      <c r="E9521" t="s">
        <v>10544</v>
      </c>
      <c r="F9521">
        <v>174.78505100000001</v>
      </c>
      <c r="G9521">
        <v>-41.294234000000003</v>
      </c>
      <c r="H9521" t="s">
        <v>647</v>
      </c>
      <c r="I9521" t="s">
        <v>22</v>
      </c>
      <c r="J9521" t="s">
        <v>57</v>
      </c>
      <c r="K9521" t="s">
        <v>57</v>
      </c>
      <c r="L9521" t="s">
        <v>57</v>
      </c>
      <c r="M9521" t="s">
        <v>57</v>
      </c>
      <c r="N9521">
        <v>3</v>
      </c>
      <c r="O9521">
        <v>114</v>
      </c>
      <c r="P9521">
        <v>60</v>
      </c>
      <c r="Q9521">
        <v>4.0999999999999996</v>
      </c>
      <c r="R9521">
        <v>2015</v>
      </c>
      <c r="S9521">
        <v>12</v>
      </c>
      <c r="T9521">
        <v>6</v>
      </c>
      <c r="U9521" s="1">
        <v>42344</v>
      </c>
      <c r="V9521" s="5">
        <f>Main[[#This Row],[Average_Cost_for_two]] * VLOOKUP(Main[[#This Row],[Currency]],'Currency'!A:B,2,FALSE)</f>
        <v>36</v>
      </c>
      <c r="W9521" s="5" t="str">
        <f>IF(Main[[#This Row],[Avg_Cost_USD]]&lt;10,"Low",
IF(Main[[#This Row],[Avg_Cost_USD]]&lt;=30,"Medium","High"))</f>
        <v>High</v>
      </c>
    </row>
    <row r="9522" spans="1:23" x14ac:dyDescent="0.3">
      <c r="A9522">
        <v>6900724</v>
      </c>
      <c r="B9522" t="s">
        <v>10545</v>
      </c>
      <c r="C9522">
        <v>215</v>
      </c>
      <c r="D9522" t="s">
        <v>1147</v>
      </c>
      <c r="E9522" t="s">
        <v>10510</v>
      </c>
      <c r="F9522">
        <v>-1.9003749999999999</v>
      </c>
      <c r="G9522">
        <v>52.479689999999998</v>
      </c>
      <c r="H9522" t="s">
        <v>9694</v>
      </c>
      <c r="I9522" t="s">
        <v>21</v>
      </c>
      <c r="J9522" t="s">
        <v>57</v>
      </c>
      <c r="K9522" t="s">
        <v>57</v>
      </c>
      <c r="L9522" t="s">
        <v>57</v>
      </c>
      <c r="M9522" t="s">
        <v>57</v>
      </c>
      <c r="N9522">
        <v>3</v>
      </c>
      <c r="O9522">
        <v>100</v>
      </c>
      <c r="P9522">
        <v>40</v>
      </c>
      <c r="Q9522">
        <v>4.5999999999999996</v>
      </c>
      <c r="R9522">
        <v>2015</v>
      </c>
      <c r="S9522">
        <v>12</v>
      </c>
      <c r="T9522">
        <v>15</v>
      </c>
      <c r="U9522" s="1">
        <v>42353</v>
      </c>
      <c r="V9522" s="5">
        <f>Main[[#This Row],[Average_Cost_for_two]] * VLOOKUP(Main[[#This Row],[Currency]],'Currency'!A:B,2,FALSE)</f>
        <v>49.6</v>
      </c>
      <c r="W9522" s="5" t="str">
        <f>IF(Main[[#This Row],[Avg_Cost_USD]]&lt;10,"Low",
IF(Main[[#This Row],[Avg_Cost_USD]]&lt;=30,"Medium","High"))</f>
        <v>High</v>
      </c>
    </row>
    <row r="9523" spans="1:23" x14ac:dyDescent="0.3">
      <c r="A9523">
        <v>6801374</v>
      </c>
      <c r="B9523" t="s">
        <v>10546</v>
      </c>
      <c r="C9523">
        <v>215</v>
      </c>
      <c r="D9523" t="s">
        <v>1102</v>
      </c>
      <c r="E9523" t="s">
        <v>10134</v>
      </c>
      <c r="F9523">
        <v>-2.237333333</v>
      </c>
      <c r="G9523">
        <v>53.483499999999999</v>
      </c>
      <c r="H9523" t="s">
        <v>10547</v>
      </c>
      <c r="I9523" t="s">
        <v>21</v>
      </c>
      <c r="J9523" t="s">
        <v>57</v>
      </c>
      <c r="K9523" t="s">
        <v>57</v>
      </c>
      <c r="L9523" t="s">
        <v>57</v>
      </c>
      <c r="M9523" t="s">
        <v>57</v>
      </c>
      <c r="N9523">
        <v>3</v>
      </c>
      <c r="O9523">
        <v>162</v>
      </c>
      <c r="P9523">
        <v>50</v>
      </c>
      <c r="Q9523">
        <v>4.9000000000000004</v>
      </c>
      <c r="R9523">
        <v>2015</v>
      </c>
      <c r="S9523">
        <v>12</v>
      </c>
      <c r="T9523">
        <v>10</v>
      </c>
      <c r="U9523" s="1">
        <v>42348</v>
      </c>
      <c r="V9523" s="5">
        <f>Main[[#This Row],[Average_Cost_for_two]] * VLOOKUP(Main[[#This Row],[Currency]],'Currency'!A:B,2,FALSE)</f>
        <v>62</v>
      </c>
      <c r="W9523" s="5" t="str">
        <f>IF(Main[[#This Row],[Avg_Cost_USD]]&lt;10,"Low",
IF(Main[[#This Row],[Avg_Cost_USD]]&lt;=30,"Medium","High"))</f>
        <v>High</v>
      </c>
    </row>
    <row r="9524" spans="1:23" x14ac:dyDescent="0.3">
      <c r="A9524">
        <v>6201976</v>
      </c>
      <c r="B9524" t="s">
        <v>4510</v>
      </c>
      <c r="C9524">
        <v>166</v>
      </c>
      <c r="D9524" t="s">
        <v>1320</v>
      </c>
      <c r="E9524" t="s">
        <v>10548</v>
      </c>
      <c r="F9524">
        <v>51.521074400000003</v>
      </c>
      <c r="G9524">
        <v>25.276109000000002</v>
      </c>
      <c r="H9524" t="s">
        <v>1149</v>
      </c>
      <c r="I9524" t="s">
        <v>26</v>
      </c>
      <c r="J9524" t="s">
        <v>57</v>
      </c>
      <c r="K9524" t="s">
        <v>57</v>
      </c>
      <c r="L9524" t="s">
        <v>57</v>
      </c>
      <c r="M9524" t="s">
        <v>57</v>
      </c>
      <c r="N9524">
        <v>3</v>
      </c>
      <c r="O9524">
        <v>350</v>
      </c>
      <c r="P9524">
        <v>80</v>
      </c>
      <c r="Q9524">
        <v>3.4</v>
      </c>
      <c r="R9524">
        <v>2012</v>
      </c>
      <c r="S9524">
        <v>12</v>
      </c>
      <c r="T9524">
        <v>17</v>
      </c>
      <c r="U9524" s="1">
        <v>41260</v>
      </c>
      <c r="V9524" s="5">
        <f>Main[[#This Row],[Average_Cost_for_two]] * VLOOKUP(Main[[#This Row],[Currency]],'Currency'!A:B,2,FALSE)</f>
        <v>21.6</v>
      </c>
      <c r="W9524" s="5" t="str">
        <f>IF(Main[[#This Row],[Avg_Cost_USD]]&lt;10,"Low",
IF(Main[[#This Row],[Avg_Cost_USD]]&lt;=30,"Medium","High"))</f>
        <v>Medium</v>
      </c>
    </row>
    <row r="9525" spans="1:23" x14ac:dyDescent="0.3">
      <c r="A9525">
        <v>17957911</v>
      </c>
      <c r="B9525" t="s">
        <v>3141</v>
      </c>
      <c r="C9525">
        <v>166</v>
      </c>
      <c r="D9525" t="s">
        <v>1320</v>
      </c>
      <c r="E9525" t="s">
        <v>10549</v>
      </c>
      <c r="F9525">
        <v>51.523020340000002</v>
      </c>
      <c r="G9525">
        <v>25.28246661</v>
      </c>
      <c r="H9525" t="s">
        <v>1356</v>
      </c>
      <c r="I9525" t="s">
        <v>26</v>
      </c>
      <c r="J9525" t="s">
        <v>57</v>
      </c>
      <c r="K9525" t="s">
        <v>57</v>
      </c>
      <c r="L9525" t="s">
        <v>57</v>
      </c>
      <c r="M9525" t="s">
        <v>57</v>
      </c>
      <c r="N9525">
        <v>3</v>
      </c>
      <c r="O9525">
        <v>83</v>
      </c>
      <c r="P9525">
        <v>80</v>
      </c>
      <c r="Q9525">
        <v>3.8</v>
      </c>
      <c r="R9525">
        <v>2013</v>
      </c>
      <c r="S9525">
        <v>12</v>
      </c>
      <c r="T9525">
        <v>19</v>
      </c>
      <c r="U9525" s="1">
        <v>41627</v>
      </c>
      <c r="V9525" s="5">
        <f>Main[[#This Row],[Average_Cost_for_two]] * VLOOKUP(Main[[#This Row],[Currency]],'Currency'!A:B,2,FALSE)</f>
        <v>21.6</v>
      </c>
      <c r="W9525" s="5" t="str">
        <f>IF(Main[[#This Row],[Avg_Cost_USD]]&lt;10,"Low",
IF(Main[[#This Row],[Avg_Cost_USD]]&lt;=30,"Medium","High"))</f>
        <v>Medium</v>
      </c>
    </row>
    <row r="9526" spans="1:23" x14ac:dyDescent="0.3">
      <c r="A9526">
        <v>75609</v>
      </c>
      <c r="B9526" t="s">
        <v>10550</v>
      </c>
      <c r="C9526">
        <v>189</v>
      </c>
      <c r="D9526" t="s">
        <v>1458</v>
      </c>
      <c r="E9526" t="s">
        <v>10551</v>
      </c>
      <c r="F9526">
        <v>28.25643333</v>
      </c>
      <c r="G9526">
        <v>-25.769733330000001</v>
      </c>
      <c r="H9526" t="s">
        <v>10552</v>
      </c>
      <c r="I9526" t="s">
        <v>27</v>
      </c>
      <c r="J9526" t="s">
        <v>57</v>
      </c>
      <c r="K9526" t="s">
        <v>57</v>
      </c>
      <c r="L9526" t="s">
        <v>57</v>
      </c>
      <c r="M9526" t="s">
        <v>57</v>
      </c>
      <c r="N9526">
        <v>3</v>
      </c>
      <c r="O9526">
        <v>301</v>
      </c>
      <c r="P9526">
        <v>200</v>
      </c>
      <c r="Q9526">
        <v>4.4000000000000004</v>
      </c>
      <c r="R9526">
        <v>2011</v>
      </c>
      <c r="S9526">
        <v>12</v>
      </c>
      <c r="T9526">
        <v>18</v>
      </c>
      <c r="U9526" s="1">
        <v>40895</v>
      </c>
      <c r="V9526" s="5">
        <f>Main[[#This Row],[Average_Cost_for_two]] * VLOOKUP(Main[[#This Row],[Currency]],'Currency'!A:B,2,FALSE)</f>
        <v>10.199999999999999</v>
      </c>
      <c r="W9526" s="5" t="str">
        <f>IF(Main[[#This Row],[Avg_Cost_USD]]&lt;10,"Low",
IF(Main[[#This Row],[Avg_Cost_USD]]&lt;=30,"Medium","High"))</f>
        <v>Medium</v>
      </c>
    </row>
    <row r="9527" spans="1:23" x14ac:dyDescent="0.3">
      <c r="A9527">
        <v>75104</v>
      </c>
      <c r="B9527" t="s">
        <v>10553</v>
      </c>
      <c r="C9527">
        <v>189</v>
      </c>
      <c r="D9527" t="s">
        <v>1458</v>
      </c>
      <c r="E9527" t="s">
        <v>1554</v>
      </c>
      <c r="F9527">
        <v>28.275316</v>
      </c>
      <c r="G9527">
        <v>-25.783539000000001</v>
      </c>
      <c r="H9527" t="s">
        <v>10554</v>
      </c>
      <c r="I9527" t="s">
        <v>27</v>
      </c>
      <c r="J9527" t="s">
        <v>57</v>
      </c>
      <c r="K9527" t="s">
        <v>57</v>
      </c>
      <c r="L9527" t="s">
        <v>57</v>
      </c>
      <c r="M9527" t="s">
        <v>57</v>
      </c>
      <c r="N9527">
        <v>3</v>
      </c>
      <c r="O9527">
        <v>111</v>
      </c>
      <c r="P9527">
        <v>200</v>
      </c>
      <c r="Q9527">
        <v>3.4</v>
      </c>
      <c r="R9527">
        <v>2017</v>
      </c>
      <c r="S9527">
        <v>12</v>
      </c>
      <c r="T9527">
        <v>27</v>
      </c>
      <c r="U9527" s="1">
        <v>43096</v>
      </c>
      <c r="V9527" s="5">
        <f>Main[[#This Row],[Average_Cost_for_two]] * VLOOKUP(Main[[#This Row],[Currency]],'Currency'!A:B,2,FALSE)</f>
        <v>10.199999999999999</v>
      </c>
      <c r="W9527" s="5" t="str">
        <f>IF(Main[[#This Row],[Avg_Cost_USD]]&lt;10,"Low",
IF(Main[[#This Row],[Avg_Cost_USD]]&lt;=30,"Medium","High"))</f>
        <v>Medium</v>
      </c>
    </row>
    <row r="9528" spans="1:23" x14ac:dyDescent="0.3">
      <c r="A9528">
        <v>6003668</v>
      </c>
      <c r="B9528" t="s">
        <v>10555</v>
      </c>
      <c r="C9528">
        <v>208</v>
      </c>
      <c r="D9528" t="s">
        <v>1331</v>
      </c>
      <c r="E9528" t="s">
        <v>10556</v>
      </c>
      <c r="F9528">
        <v>32.776254999999999</v>
      </c>
      <c r="G9528">
        <v>39.908957000000001</v>
      </c>
      <c r="H9528" t="s">
        <v>301</v>
      </c>
      <c r="I9528" t="s">
        <v>25</v>
      </c>
      <c r="J9528" t="s">
        <v>57</v>
      </c>
      <c r="K9528" t="s">
        <v>57</v>
      </c>
      <c r="L9528" t="s">
        <v>57</v>
      </c>
      <c r="M9528" t="s">
        <v>57</v>
      </c>
      <c r="N9528">
        <v>3</v>
      </c>
      <c r="O9528">
        <v>79</v>
      </c>
      <c r="P9528">
        <v>70</v>
      </c>
      <c r="Q9528">
        <v>4.2</v>
      </c>
      <c r="R9528">
        <v>2016</v>
      </c>
      <c r="S9528">
        <v>12</v>
      </c>
      <c r="T9528">
        <v>15</v>
      </c>
      <c r="U9528" s="1">
        <v>42719</v>
      </c>
      <c r="V9528" s="5">
        <f>Main[[#This Row],[Average_Cost_for_two]] * VLOOKUP(Main[[#This Row],[Currency]],'Currency'!A:B,2,FALSE)</f>
        <v>3.5</v>
      </c>
      <c r="W9528" s="5" t="str">
        <f>IF(Main[[#This Row],[Avg_Cost_USD]]&lt;10,"Low",
IF(Main[[#This Row],[Avg_Cost_USD]]&lt;=30,"Medium","High"))</f>
        <v>Low</v>
      </c>
    </row>
    <row r="9529" spans="1:23" x14ac:dyDescent="0.3">
      <c r="A9529">
        <v>5926979</v>
      </c>
      <c r="B9529" t="s">
        <v>10557</v>
      </c>
      <c r="C9529">
        <v>208</v>
      </c>
      <c r="D9529" t="s">
        <v>1274</v>
      </c>
      <c r="E9529" t="s">
        <v>10558</v>
      </c>
      <c r="F9529">
        <v>29.02280476</v>
      </c>
      <c r="G9529">
        <v>40.989704969999998</v>
      </c>
      <c r="H9529" t="s">
        <v>1276</v>
      </c>
      <c r="I9529" t="s">
        <v>25</v>
      </c>
      <c r="J9529" t="s">
        <v>57</v>
      </c>
      <c r="K9529" t="s">
        <v>57</v>
      </c>
      <c r="L9529" t="s">
        <v>57</v>
      </c>
      <c r="M9529" t="s">
        <v>57</v>
      </c>
      <c r="N9529">
        <v>3</v>
      </c>
      <c r="O9529">
        <v>506</v>
      </c>
      <c r="P9529">
        <v>80</v>
      </c>
      <c r="Q9529">
        <v>3.7</v>
      </c>
      <c r="R9529">
        <v>2017</v>
      </c>
      <c r="S9529">
        <v>12</v>
      </c>
      <c r="T9529">
        <v>14</v>
      </c>
      <c r="U9529" s="1">
        <v>43083</v>
      </c>
      <c r="V9529" s="5">
        <f>Main[[#This Row],[Average_Cost_for_two]] * VLOOKUP(Main[[#This Row],[Currency]],'Currency'!A:B,2,FALSE)</f>
        <v>4</v>
      </c>
      <c r="W9529" s="5" t="str">
        <f>IF(Main[[#This Row],[Avg_Cost_USD]]&lt;10,"Low",
IF(Main[[#This Row],[Avg_Cost_USD]]&lt;=30,"Medium","High"))</f>
        <v>Low</v>
      </c>
    </row>
    <row r="9530" spans="1:23" x14ac:dyDescent="0.3">
      <c r="A9530">
        <v>18189371</v>
      </c>
      <c r="B9530" t="s">
        <v>10481</v>
      </c>
      <c r="C9530">
        <v>162</v>
      </c>
      <c r="D9530" t="s">
        <v>5897</v>
      </c>
      <c r="E9530" t="s">
        <v>5898</v>
      </c>
      <c r="F9530">
        <v>121.056314</v>
      </c>
      <c r="G9530">
        <v>14.583764</v>
      </c>
      <c r="H9530" t="s">
        <v>335</v>
      </c>
      <c r="I9530" t="s">
        <v>28</v>
      </c>
      <c r="J9530" t="s">
        <v>57</v>
      </c>
      <c r="K9530" t="s">
        <v>57</v>
      </c>
      <c r="L9530" t="s">
        <v>57</v>
      </c>
      <c r="M9530" t="s">
        <v>57</v>
      </c>
      <c r="N9530">
        <v>3</v>
      </c>
      <c r="O9530">
        <v>336</v>
      </c>
      <c r="P9530">
        <v>1000</v>
      </c>
      <c r="Q9530">
        <v>4.4000000000000004</v>
      </c>
      <c r="R9530">
        <v>2010</v>
      </c>
      <c r="S9530">
        <v>11</v>
      </c>
      <c r="T9530">
        <v>1</v>
      </c>
      <c r="U9530" s="1">
        <v>40483</v>
      </c>
      <c r="V9530" s="5">
        <f>Main[[#This Row],[Average_Cost_for_two]] * VLOOKUP(Main[[#This Row],[Currency]],'Currency'!A:B,2,FALSE)</f>
        <v>73</v>
      </c>
      <c r="W9530" s="5" t="str">
        <f>IF(Main[[#This Row],[Avg_Cost_USD]]&lt;10,"Low",
IF(Main[[#This Row],[Avg_Cost_USD]]&lt;=30,"Medium","High"))</f>
        <v>High</v>
      </c>
    </row>
    <row r="9531" spans="1:23" x14ac:dyDescent="0.3">
      <c r="A9531">
        <v>7300596</v>
      </c>
      <c r="B9531" t="s">
        <v>10559</v>
      </c>
      <c r="C9531">
        <v>30</v>
      </c>
      <c r="D9531" t="s">
        <v>1212</v>
      </c>
      <c r="E9531" t="s">
        <v>1361</v>
      </c>
      <c r="F9531">
        <v>-43.175833330000003</v>
      </c>
      <c r="G9531">
        <v>-22.962166669999998</v>
      </c>
      <c r="H9531" t="s">
        <v>10560</v>
      </c>
      <c r="I9531" t="s">
        <v>24</v>
      </c>
      <c r="J9531" t="s">
        <v>57</v>
      </c>
      <c r="K9531" t="s">
        <v>57</v>
      </c>
      <c r="L9531" t="s">
        <v>57</v>
      </c>
      <c r="M9531" t="s">
        <v>57</v>
      </c>
      <c r="N9531">
        <v>3</v>
      </c>
      <c r="O9531">
        <v>29</v>
      </c>
      <c r="P9531">
        <v>90</v>
      </c>
      <c r="Q9531">
        <v>4.5</v>
      </c>
      <c r="R9531">
        <v>2018</v>
      </c>
      <c r="S9531">
        <v>11</v>
      </c>
      <c r="T9531">
        <v>28</v>
      </c>
      <c r="U9531" s="1">
        <v>43432</v>
      </c>
      <c r="V9531" s="5">
        <f>Main[[#This Row],[Average_Cost_for_two]] * VLOOKUP(Main[[#This Row],[Currency]],'Currency'!A:B,2,FALSE)</f>
        <v>18</v>
      </c>
      <c r="W9531" s="5" t="str">
        <f>IF(Main[[#This Row],[Avg_Cost_USD]]&lt;10,"Low",
IF(Main[[#This Row],[Avg_Cost_USD]]&lt;=30,"Medium","High"))</f>
        <v>Medium</v>
      </c>
    </row>
    <row r="9532" spans="1:23" x14ac:dyDescent="0.3">
      <c r="A9532">
        <v>7421967</v>
      </c>
      <c r="B9532" t="s">
        <v>10561</v>
      </c>
      <c r="C9532">
        <v>94</v>
      </c>
      <c r="D9532" t="s">
        <v>10354</v>
      </c>
      <c r="E9532" t="s">
        <v>10357</v>
      </c>
      <c r="F9532">
        <v>106.8134001</v>
      </c>
      <c r="G9532">
        <v>-6.2352410909999998</v>
      </c>
      <c r="H9532" t="s">
        <v>308</v>
      </c>
      <c r="I9532" t="s">
        <v>30</v>
      </c>
      <c r="J9532" t="s">
        <v>57</v>
      </c>
      <c r="K9532" t="s">
        <v>57</v>
      </c>
      <c r="L9532" t="s">
        <v>57</v>
      </c>
      <c r="M9532" t="s">
        <v>57</v>
      </c>
      <c r="N9532">
        <v>3</v>
      </c>
      <c r="O9532">
        <v>395</v>
      </c>
      <c r="P9532">
        <v>450000</v>
      </c>
      <c r="Q9532">
        <v>4.2</v>
      </c>
      <c r="R9532">
        <v>2014</v>
      </c>
      <c r="S9532">
        <v>11</v>
      </c>
      <c r="T9532">
        <v>17</v>
      </c>
      <c r="U9532" s="1">
        <v>41960</v>
      </c>
      <c r="V9532" s="5">
        <f>Main[[#This Row],[Average_Cost_for_two]] * VLOOKUP(Main[[#This Row],[Currency]],'Currency'!A:B,2,FALSE)</f>
        <v>30.150000000000002</v>
      </c>
      <c r="W9532" s="5" t="str">
        <f>IF(Main[[#This Row],[Avg_Cost_USD]]&lt;10,"Low",
IF(Main[[#This Row],[Avg_Cost_USD]]&lt;=30,"Medium","High"))</f>
        <v>High</v>
      </c>
    </row>
    <row r="9533" spans="1:23" x14ac:dyDescent="0.3">
      <c r="A9533">
        <v>7422489</v>
      </c>
      <c r="B9533" t="s">
        <v>10562</v>
      </c>
      <c r="C9533">
        <v>94</v>
      </c>
      <c r="D9533" t="s">
        <v>10354</v>
      </c>
      <c r="E9533" t="s">
        <v>10563</v>
      </c>
      <c r="F9533">
        <v>106.821023</v>
      </c>
      <c r="G9533">
        <v>-6.1962700000000002</v>
      </c>
      <c r="H9533" t="s">
        <v>10564</v>
      </c>
      <c r="I9533" t="s">
        <v>30</v>
      </c>
      <c r="J9533" t="s">
        <v>57</v>
      </c>
      <c r="K9533" t="s">
        <v>57</v>
      </c>
      <c r="L9533" t="s">
        <v>57</v>
      </c>
      <c r="M9533" t="s">
        <v>57</v>
      </c>
      <c r="N9533">
        <v>3</v>
      </c>
      <c r="O9533">
        <v>243</v>
      </c>
      <c r="P9533">
        <v>350000</v>
      </c>
      <c r="Q9533">
        <v>4.3</v>
      </c>
      <c r="R9533">
        <v>2017</v>
      </c>
      <c r="S9533">
        <v>11</v>
      </c>
      <c r="T9533">
        <v>14</v>
      </c>
      <c r="U9533" s="1">
        <v>43053</v>
      </c>
      <c r="V9533" s="5">
        <f>Main[[#This Row],[Average_Cost_for_two]] * VLOOKUP(Main[[#This Row],[Currency]],'Currency'!A:B,2,FALSE)</f>
        <v>23.45</v>
      </c>
      <c r="W9533" s="5" t="str">
        <f>IF(Main[[#This Row],[Avg_Cost_USD]]&lt;10,"Low",
IF(Main[[#This Row],[Avg_Cost_USD]]&lt;=30,"Medium","High"))</f>
        <v>Medium</v>
      </c>
    </row>
    <row r="9534" spans="1:23" x14ac:dyDescent="0.3">
      <c r="A9534">
        <v>7001086</v>
      </c>
      <c r="B9534" t="s">
        <v>10565</v>
      </c>
      <c r="C9534">
        <v>148</v>
      </c>
      <c r="D9534" t="s">
        <v>1105</v>
      </c>
      <c r="E9534" t="s">
        <v>9993</v>
      </c>
      <c r="F9534">
        <v>174.7686903</v>
      </c>
      <c r="G9534">
        <v>-36.844188410000001</v>
      </c>
      <c r="H9534" t="s">
        <v>434</v>
      </c>
      <c r="I9534" t="s">
        <v>22</v>
      </c>
      <c r="J9534" t="s">
        <v>57</v>
      </c>
      <c r="K9534" t="s">
        <v>57</v>
      </c>
      <c r="L9534" t="s">
        <v>57</v>
      </c>
      <c r="M9534" t="s">
        <v>57</v>
      </c>
      <c r="N9534">
        <v>3</v>
      </c>
      <c r="O9534">
        <v>754</v>
      </c>
      <c r="P9534">
        <v>50</v>
      </c>
      <c r="Q9534">
        <v>4.9000000000000004</v>
      </c>
      <c r="R9534">
        <v>2010</v>
      </c>
      <c r="S9534">
        <v>11</v>
      </c>
      <c r="T9534">
        <v>22</v>
      </c>
      <c r="U9534" s="1">
        <v>40504</v>
      </c>
      <c r="V9534" s="5">
        <f>Main[[#This Row],[Average_Cost_for_two]] * VLOOKUP(Main[[#This Row],[Currency]],'Currency'!A:B,2,FALSE)</f>
        <v>30</v>
      </c>
      <c r="W9534" s="5" t="str">
        <f>IF(Main[[#This Row],[Avg_Cost_USD]]&lt;10,"Low",
IF(Main[[#This Row],[Avg_Cost_USD]]&lt;=30,"Medium","High"))</f>
        <v>Medium</v>
      </c>
    </row>
    <row r="9535" spans="1:23" x14ac:dyDescent="0.3">
      <c r="A9535">
        <v>7003663</v>
      </c>
      <c r="B9535" t="s">
        <v>10566</v>
      </c>
      <c r="C9535">
        <v>148</v>
      </c>
      <c r="D9535" t="s">
        <v>1105</v>
      </c>
      <c r="E9535" t="s">
        <v>1167</v>
      </c>
      <c r="F9535">
        <v>174.76222010000001</v>
      </c>
      <c r="G9535">
        <v>-36.848769679999997</v>
      </c>
      <c r="H9535" t="s">
        <v>10567</v>
      </c>
      <c r="I9535" t="s">
        <v>22</v>
      </c>
      <c r="J9535" t="s">
        <v>57</v>
      </c>
      <c r="K9535" t="s">
        <v>57</v>
      </c>
      <c r="L9535" t="s">
        <v>57</v>
      </c>
      <c r="M9535" t="s">
        <v>57</v>
      </c>
      <c r="N9535">
        <v>3</v>
      </c>
      <c r="O9535">
        <v>696</v>
      </c>
      <c r="P9535">
        <v>60</v>
      </c>
      <c r="Q9535">
        <v>4.5999999999999996</v>
      </c>
      <c r="R9535">
        <v>2018</v>
      </c>
      <c r="S9535">
        <v>11</v>
      </c>
      <c r="T9535">
        <v>14</v>
      </c>
      <c r="U9535" s="1">
        <v>43418</v>
      </c>
      <c r="V9535" s="5">
        <f>Main[[#This Row],[Average_Cost_for_two]] * VLOOKUP(Main[[#This Row],[Currency]],'Currency'!A:B,2,FALSE)</f>
        <v>36</v>
      </c>
      <c r="W9535" s="5" t="str">
        <f>IF(Main[[#This Row],[Avg_Cost_USD]]&lt;10,"Low",
IF(Main[[#This Row],[Avg_Cost_USD]]&lt;=30,"Medium","High"))</f>
        <v>High</v>
      </c>
    </row>
    <row r="9536" spans="1:23" x14ac:dyDescent="0.3">
      <c r="A9536">
        <v>18450836</v>
      </c>
      <c r="B9536" t="s">
        <v>10568</v>
      </c>
      <c r="C9536">
        <v>148</v>
      </c>
      <c r="D9536" t="s">
        <v>1105</v>
      </c>
      <c r="E9536" t="s">
        <v>10569</v>
      </c>
      <c r="F9536">
        <v>174.77944099999999</v>
      </c>
      <c r="G9536">
        <v>0</v>
      </c>
      <c r="H9536" t="s">
        <v>301</v>
      </c>
      <c r="I9536" t="s">
        <v>22</v>
      </c>
      <c r="J9536" t="s">
        <v>57</v>
      </c>
      <c r="K9536" t="s">
        <v>57</v>
      </c>
      <c r="L9536" t="s">
        <v>57</v>
      </c>
      <c r="M9536" t="s">
        <v>57</v>
      </c>
      <c r="N9536">
        <v>3</v>
      </c>
      <c r="O9536">
        <v>31</v>
      </c>
      <c r="P9536">
        <v>50</v>
      </c>
      <c r="Q9536">
        <v>4</v>
      </c>
      <c r="R9536">
        <v>2018</v>
      </c>
      <c r="S9536">
        <v>11</v>
      </c>
      <c r="T9536">
        <v>18</v>
      </c>
      <c r="U9536" s="1">
        <v>43422</v>
      </c>
      <c r="V9536" s="5">
        <f>Main[[#This Row],[Average_Cost_for_two]] * VLOOKUP(Main[[#This Row],[Currency]],'Currency'!A:B,2,FALSE)</f>
        <v>30</v>
      </c>
      <c r="W9536" s="5" t="str">
        <f>IF(Main[[#This Row],[Avg_Cost_USD]]&lt;10,"Low",
IF(Main[[#This Row],[Avg_Cost_USD]]&lt;=30,"Medium","High"))</f>
        <v>Medium</v>
      </c>
    </row>
    <row r="9537" spans="1:23" x14ac:dyDescent="0.3">
      <c r="A9537">
        <v>6900050</v>
      </c>
      <c r="B9537" t="s">
        <v>1542</v>
      </c>
      <c r="C9537">
        <v>215</v>
      </c>
      <c r="D9537" t="s">
        <v>1147</v>
      </c>
      <c r="E9537" t="s">
        <v>9965</v>
      </c>
      <c r="F9537">
        <v>-1.8942859999999999</v>
      </c>
      <c r="G9537">
        <v>52.477632999999997</v>
      </c>
      <c r="H9537" t="s">
        <v>357</v>
      </c>
      <c r="I9537" t="s">
        <v>21</v>
      </c>
      <c r="J9537" t="s">
        <v>57</v>
      </c>
      <c r="K9537" t="s">
        <v>57</v>
      </c>
      <c r="L9537" t="s">
        <v>57</v>
      </c>
      <c r="M9537" t="s">
        <v>57</v>
      </c>
      <c r="N9537">
        <v>3</v>
      </c>
      <c r="O9537">
        <v>53</v>
      </c>
      <c r="P9537">
        <v>50</v>
      </c>
      <c r="Q9537">
        <v>3.9</v>
      </c>
      <c r="R9537">
        <v>2010</v>
      </c>
      <c r="S9537">
        <v>11</v>
      </c>
      <c r="T9537">
        <v>10</v>
      </c>
      <c r="U9537" s="1">
        <v>40492</v>
      </c>
      <c r="V9537" s="5">
        <f>Main[[#This Row],[Average_Cost_for_two]] * VLOOKUP(Main[[#This Row],[Currency]],'Currency'!A:B,2,FALSE)</f>
        <v>62</v>
      </c>
      <c r="W9537" s="5" t="str">
        <f>IF(Main[[#This Row],[Avg_Cost_USD]]&lt;10,"Low",
IF(Main[[#This Row],[Avg_Cost_USD]]&lt;=30,"Medium","High"))</f>
        <v>High</v>
      </c>
    </row>
    <row r="9538" spans="1:23" x14ac:dyDescent="0.3">
      <c r="A9538">
        <v>7602224</v>
      </c>
      <c r="B9538" t="s">
        <v>10570</v>
      </c>
      <c r="C9538">
        <v>215</v>
      </c>
      <c r="D9538" t="s">
        <v>1002</v>
      </c>
      <c r="E9538" t="s">
        <v>1197</v>
      </c>
      <c r="F9538">
        <v>-3.1879620000000002</v>
      </c>
      <c r="G9538">
        <v>55.949637000000003</v>
      </c>
      <c r="H9538" t="s">
        <v>1348</v>
      </c>
      <c r="I9538" t="s">
        <v>21</v>
      </c>
      <c r="J9538" t="s">
        <v>57</v>
      </c>
      <c r="K9538" t="s">
        <v>57</v>
      </c>
      <c r="L9538" t="s">
        <v>57</v>
      </c>
      <c r="M9538" t="s">
        <v>57</v>
      </c>
      <c r="N9538">
        <v>3</v>
      </c>
      <c r="O9538">
        <v>27</v>
      </c>
      <c r="P9538">
        <v>35</v>
      </c>
      <c r="Q9538">
        <v>3.7</v>
      </c>
      <c r="R9538">
        <v>2018</v>
      </c>
      <c r="S9538">
        <v>11</v>
      </c>
      <c r="T9538">
        <v>14</v>
      </c>
      <c r="U9538" s="1">
        <v>43418</v>
      </c>
      <c r="V9538" s="5">
        <f>Main[[#This Row],[Average_Cost_for_two]] * VLOOKUP(Main[[#This Row],[Currency]],'Currency'!A:B,2,FALSE)</f>
        <v>43.4</v>
      </c>
      <c r="W9538" s="5" t="str">
        <f>IF(Main[[#This Row],[Avg_Cost_USD]]&lt;10,"Low",
IF(Main[[#This Row],[Avg_Cost_USD]]&lt;=30,"Medium","High"))</f>
        <v>High</v>
      </c>
    </row>
    <row r="9539" spans="1:23" x14ac:dyDescent="0.3">
      <c r="A9539">
        <v>18395463</v>
      </c>
      <c r="B9539" t="s">
        <v>10571</v>
      </c>
      <c r="C9539">
        <v>189</v>
      </c>
      <c r="D9539" t="s">
        <v>1454</v>
      </c>
      <c r="E9539" t="s">
        <v>10572</v>
      </c>
      <c r="F9539">
        <v>18.514405709999998</v>
      </c>
      <c r="G9539">
        <v>-33.964660430000002</v>
      </c>
      <c r="H9539" t="s">
        <v>10573</v>
      </c>
      <c r="I9539" t="s">
        <v>27</v>
      </c>
      <c r="J9539" t="s">
        <v>57</v>
      </c>
      <c r="K9539" t="s">
        <v>57</v>
      </c>
      <c r="L9539" t="s">
        <v>57</v>
      </c>
      <c r="M9539" t="s">
        <v>57</v>
      </c>
      <c r="N9539">
        <v>3</v>
      </c>
      <c r="O9539">
        <v>22</v>
      </c>
      <c r="P9539">
        <v>294</v>
      </c>
      <c r="Q9539">
        <v>3.7</v>
      </c>
      <c r="R9539">
        <v>2013</v>
      </c>
      <c r="S9539">
        <v>11</v>
      </c>
      <c r="T9539">
        <v>24</v>
      </c>
      <c r="U9539" s="1">
        <v>41602</v>
      </c>
      <c r="V9539" s="5">
        <f>Main[[#This Row],[Average_Cost_for_two]] * VLOOKUP(Main[[#This Row],[Currency]],'Currency'!A:B,2,FALSE)</f>
        <v>14.994</v>
      </c>
      <c r="W9539" s="5" t="str">
        <f>IF(Main[[#This Row],[Avg_Cost_USD]]&lt;10,"Low",
IF(Main[[#This Row],[Avg_Cost_USD]]&lt;=30,"Medium","High"))</f>
        <v>Medium</v>
      </c>
    </row>
    <row r="9540" spans="1:23" x14ac:dyDescent="0.3">
      <c r="A9540">
        <v>5800316</v>
      </c>
      <c r="B9540" t="s">
        <v>10574</v>
      </c>
      <c r="C9540">
        <v>191</v>
      </c>
      <c r="D9540" t="s">
        <v>10016</v>
      </c>
      <c r="E9540" t="s">
        <v>10103</v>
      </c>
      <c r="F9540">
        <v>0</v>
      </c>
      <c r="G9540">
        <v>0</v>
      </c>
      <c r="H9540" t="s">
        <v>10575</v>
      </c>
      <c r="I9540" t="s">
        <v>29</v>
      </c>
      <c r="J9540" t="s">
        <v>57</v>
      </c>
      <c r="K9540" t="s">
        <v>57</v>
      </c>
      <c r="L9540" t="s">
        <v>57</v>
      </c>
      <c r="M9540" t="s">
        <v>57</v>
      </c>
      <c r="N9540">
        <v>3</v>
      </c>
      <c r="O9540">
        <v>171</v>
      </c>
      <c r="P9540">
        <v>3000</v>
      </c>
      <c r="Q9540">
        <v>4.2</v>
      </c>
      <c r="R9540">
        <v>2017</v>
      </c>
      <c r="S9540">
        <v>11</v>
      </c>
      <c r="T9540">
        <v>14</v>
      </c>
      <c r="U9540" s="1">
        <v>43053</v>
      </c>
      <c r="V9540" s="5">
        <f>Main[[#This Row],[Average_Cost_for_two]] * VLOOKUP(Main[[#This Row],[Currency]],'Currency'!A:B,2,FALSE)</f>
        <v>10.199999999999999</v>
      </c>
      <c r="W9540" s="5" t="str">
        <f>IF(Main[[#This Row],[Avg_Cost_USD]]&lt;10,"Low",
IF(Main[[#This Row],[Avg_Cost_USD]]&lt;=30,"Medium","High"))</f>
        <v>Medium</v>
      </c>
    </row>
    <row r="9541" spans="1:23" x14ac:dyDescent="0.3">
      <c r="A9541">
        <v>5800433</v>
      </c>
      <c r="B9541" t="s">
        <v>10576</v>
      </c>
      <c r="C9541">
        <v>191</v>
      </c>
      <c r="D9541" t="s">
        <v>10016</v>
      </c>
      <c r="E9541" t="s">
        <v>10103</v>
      </c>
      <c r="F9541">
        <v>79.852927780000002</v>
      </c>
      <c r="G9541">
        <v>6.904580556</v>
      </c>
      <c r="H9541" t="s">
        <v>10577</v>
      </c>
      <c r="I9541" t="s">
        <v>29</v>
      </c>
      <c r="J9541" t="s">
        <v>57</v>
      </c>
      <c r="K9541" t="s">
        <v>57</v>
      </c>
      <c r="L9541" t="s">
        <v>57</v>
      </c>
      <c r="M9541" t="s">
        <v>57</v>
      </c>
      <c r="N9541">
        <v>3</v>
      </c>
      <c r="O9541">
        <v>286</v>
      </c>
      <c r="P9541">
        <v>3000</v>
      </c>
      <c r="Q9541">
        <v>4.2</v>
      </c>
      <c r="R9541">
        <v>2016</v>
      </c>
      <c r="S9541">
        <v>11</v>
      </c>
      <c r="T9541">
        <v>4</v>
      </c>
      <c r="U9541" s="1">
        <v>42678</v>
      </c>
      <c r="V9541" s="5">
        <f>Main[[#This Row],[Average_Cost_for_two]] * VLOOKUP(Main[[#This Row],[Currency]],'Currency'!A:B,2,FALSE)</f>
        <v>10.199999999999999</v>
      </c>
      <c r="W9541" s="5" t="str">
        <f>IF(Main[[#This Row],[Avg_Cost_USD]]&lt;10,"Low",
IF(Main[[#This Row],[Avg_Cost_USD]]&lt;=30,"Medium","High"))</f>
        <v>Medium</v>
      </c>
    </row>
    <row r="9542" spans="1:23" x14ac:dyDescent="0.3">
      <c r="A9542">
        <v>6004011</v>
      </c>
      <c r="B9542" t="s">
        <v>10578</v>
      </c>
      <c r="C9542">
        <v>208</v>
      </c>
      <c r="D9542" t="s">
        <v>1331</v>
      </c>
      <c r="E9542" t="s">
        <v>1332</v>
      </c>
      <c r="F9542">
        <v>32.869799999999998</v>
      </c>
      <c r="G9542">
        <v>39.898238890000002</v>
      </c>
      <c r="H9542" t="s">
        <v>10579</v>
      </c>
      <c r="I9542" t="s">
        <v>25</v>
      </c>
      <c r="J9542" t="s">
        <v>57</v>
      </c>
      <c r="K9542" t="s">
        <v>57</v>
      </c>
      <c r="L9542" t="s">
        <v>57</v>
      </c>
      <c r="M9542" t="s">
        <v>57</v>
      </c>
      <c r="N9542">
        <v>3</v>
      </c>
      <c r="O9542">
        <v>95</v>
      </c>
      <c r="P9542">
        <v>80</v>
      </c>
      <c r="Q9542">
        <v>4.9000000000000004</v>
      </c>
      <c r="R9542">
        <v>2014</v>
      </c>
      <c r="S9542">
        <v>11</v>
      </c>
      <c r="T9542">
        <v>4</v>
      </c>
      <c r="U9542" s="1">
        <v>41947</v>
      </c>
      <c r="V9542" s="5">
        <f>Main[[#This Row],[Average_Cost_for_two]] * VLOOKUP(Main[[#This Row],[Currency]],'Currency'!A:B,2,FALSE)</f>
        <v>4</v>
      </c>
      <c r="W9542" s="5" t="str">
        <f>IF(Main[[#This Row],[Avg_Cost_USD]]&lt;10,"Low",
IF(Main[[#This Row],[Avg_Cost_USD]]&lt;=30,"Medium","High"))</f>
        <v>Low</v>
      </c>
    </row>
    <row r="9543" spans="1:23" x14ac:dyDescent="0.3">
      <c r="A9543">
        <v>6318433</v>
      </c>
      <c r="B9543" t="s">
        <v>10399</v>
      </c>
      <c r="C9543">
        <v>162</v>
      </c>
      <c r="D9543" t="s">
        <v>10580</v>
      </c>
      <c r="E9543" t="s">
        <v>10581</v>
      </c>
      <c r="F9543">
        <v>121.075419</v>
      </c>
      <c r="G9543">
        <v>14.649502999999999</v>
      </c>
      <c r="H9543" t="s">
        <v>10400</v>
      </c>
      <c r="I9543" t="s">
        <v>28</v>
      </c>
      <c r="J9543" t="s">
        <v>57</v>
      </c>
      <c r="K9543" t="s">
        <v>57</v>
      </c>
      <c r="L9543" t="s">
        <v>57</v>
      </c>
      <c r="M9543" t="s">
        <v>57</v>
      </c>
      <c r="N9543">
        <v>3</v>
      </c>
      <c r="O9543">
        <v>294</v>
      </c>
      <c r="P9543">
        <v>800</v>
      </c>
      <c r="Q9543">
        <v>4.8</v>
      </c>
      <c r="R9543">
        <v>2017</v>
      </c>
      <c r="S9543">
        <v>10</v>
      </c>
      <c r="T9543">
        <v>26</v>
      </c>
      <c r="U9543" s="1">
        <v>43034</v>
      </c>
      <c r="V9543" s="5">
        <f>Main[[#This Row],[Average_Cost_for_two]] * VLOOKUP(Main[[#This Row],[Currency]],'Currency'!A:B,2,FALSE)</f>
        <v>58.4</v>
      </c>
      <c r="W9543" s="5" t="str">
        <f>IF(Main[[#This Row],[Avg_Cost_USD]]&lt;10,"Low",
IF(Main[[#This Row],[Avg_Cost_USD]]&lt;=30,"Medium","High"))</f>
        <v>High</v>
      </c>
    </row>
    <row r="9544" spans="1:23" x14ac:dyDescent="0.3">
      <c r="A9544">
        <v>208778</v>
      </c>
      <c r="B9544" t="s">
        <v>10403</v>
      </c>
      <c r="C9544">
        <v>214</v>
      </c>
      <c r="D9544" t="s">
        <v>1461</v>
      </c>
      <c r="E9544" t="s">
        <v>10582</v>
      </c>
      <c r="F9544">
        <v>55.211527789999998</v>
      </c>
      <c r="G9544">
        <v>25.168128060000001</v>
      </c>
      <c r="H9544" t="s">
        <v>3234</v>
      </c>
      <c r="I9544" t="s">
        <v>23</v>
      </c>
      <c r="J9544" t="s">
        <v>57</v>
      </c>
      <c r="K9544" t="s">
        <v>57</v>
      </c>
      <c r="L9544" t="s">
        <v>57</v>
      </c>
      <c r="M9544" t="s">
        <v>57</v>
      </c>
      <c r="N9544">
        <v>3</v>
      </c>
      <c r="O9544">
        <v>1351</v>
      </c>
      <c r="P9544">
        <v>100</v>
      </c>
      <c r="Q9544">
        <v>4.3</v>
      </c>
      <c r="R9544">
        <v>2012</v>
      </c>
      <c r="S9544">
        <v>10</v>
      </c>
      <c r="T9544">
        <v>3</v>
      </c>
      <c r="U9544" s="1">
        <v>41185</v>
      </c>
      <c r="V9544" s="5">
        <f>Main[[#This Row],[Average_Cost_for_two]] * VLOOKUP(Main[[#This Row],[Currency]],'Currency'!A:B,2,FALSE)</f>
        <v>27</v>
      </c>
      <c r="W9544" s="5" t="str">
        <f>IF(Main[[#This Row],[Avg_Cost_USD]]&lt;10,"Low",
IF(Main[[#This Row],[Avg_Cost_USD]]&lt;=30,"Medium","High"))</f>
        <v>Medium</v>
      </c>
    </row>
    <row r="9545" spans="1:23" x14ac:dyDescent="0.3">
      <c r="A9545">
        <v>18425821</v>
      </c>
      <c r="B9545" t="s">
        <v>10583</v>
      </c>
      <c r="C9545">
        <v>94</v>
      </c>
      <c r="D9545" t="s">
        <v>10354</v>
      </c>
      <c r="E9545" t="s">
        <v>10584</v>
      </c>
      <c r="F9545">
        <v>106.783162</v>
      </c>
      <c r="G9545">
        <v>-6.2442209999999996</v>
      </c>
      <c r="H9545" t="s">
        <v>1561</v>
      </c>
      <c r="I9545" t="s">
        <v>30</v>
      </c>
      <c r="J9545" t="s">
        <v>57</v>
      </c>
      <c r="K9545" t="s">
        <v>57</v>
      </c>
      <c r="L9545" t="s">
        <v>57</v>
      </c>
      <c r="M9545" t="s">
        <v>57</v>
      </c>
      <c r="N9545">
        <v>3</v>
      </c>
      <c r="O9545">
        <v>137</v>
      </c>
      <c r="P9545">
        <v>200000</v>
      </c>
      <c r="Q9545">
        <v>3.9</v>
      </c>
      <c r="R9545">
        <v>2014</v>
      </c>
      <c r="S9545">
        <v>10</v>
      </c>
      <c r="T9545">
        <v>27</v>
      </c>
      <c r="U9545" s="1">
        <v>41939</v>
      </c>
      <c r="V9545" s="5">
        <f>Main[[#This Row],[Average_Cost_for_two]] * VLOOKUP(Main[[#This Row],[Currency]],'Currency'!A:B,2,FALSE)</f>
        <v>13.4</v>
      </c>
      <c r="W9545" s="5" t="str">
        <f>IF(Main[[#This Row],[Avg_Cost_USD]]&lt;10,"Low",
IF(Main[[#This Row],[Avg_Cost_USD]]&lt;=30,"Medium","High"))</f>
        <v>Medium</v>
      </c>
    </row>
    <row r="9546" spans="1:23" x14ac:dyDescent="0.3">
      <c r="A9546">
        <v>7410290</v>
      </c>
      <c r="B9546" t="s">
        <v>10585</v>
      </c>
      <c r="C9546">
        <v>94</v>
      </c>
      <c r="D9546" t="s">
        <v>10354</v>
      </c>
      <c r="E9546" t="s">
        <v>10586</v>
      </c>
      <c r="F9546">
        <v>106.8189611</v>
      </c>
      <c r="G9546">
        <v>-6.2032916670000002</v>
      </c>
      <c r="H9546" t="s">
        <v>10587</v>
      </c>
      <c r="I9546" t="s">
        <v>30</v>
      </c>
      <c r="J9546" t="s">
        <v>57</v>
      </c>
      <c r="K9546" t="s">
        <v>57</v>
      </c>
      <c r="L9546" t="s">
        <v>57</v>
      </c>
      <c r="M9546" t="s">
        <v>57</v>
      </c>
      <c r="N9546">
        <v>3</v>
      </c>
      <c r="O9546">
        <v>873</v>
      </c>
      <c r="P9546">
        <v>800000</v>
      </c>
      <c r="Q9546">
        <v>4.5999999999999996</v>
      </c>
      <c r="R9546">
        <v>2014</v>
      </c>
      <c r="S9546">
        <v>10</v>
      </c>
      <c r="T9546">
        <v>23</v>
      </c>
      <c r="U9546" s="1">
        <v>41935</v>
      </c>
      <c r="V9546" s="5">
        <f>Main[[#This Row],[Average_Cost_for_two]] * VLOOKUP(Main[[#This Row],[Currency]],'Currency'!A:B,2,FALSE)</f>
        <v>53.6</v>
      </c>
      <c r="W9546" s="5" t="str">
        <f>IF(Main[[#This Row],[Avg_Cost_USD]]&lt;10,"Low",
IF(Main[[#This Row],[Avg_Cost_USD]]&lt;=30,"Medium","High"))</f>
        <v>High</v>
      </c>
    </row>
    <row r="9547" spans="1:23" x14ac:dyDescent="0.3">
      <c r="A9547">
        <v>7005979</v>
      </c>
      <c r="B9547" t="s">
        <v>10588</v>
      </c>
      <c r="C9547">
        <v>148</v>
      </c>
      <c r="D9547" t="s">
        <v>1105</v>
      </c>
      <c r="E9547" t="s">
        <v>10589</v>
      </c>
      <c r="F9547">
        <v>174.72698829999999</v>
      </c>
      <c r="G9547">
        <v>-36.893989769999997</v>
      </c>
      <c r="H9547" t="s">
        <v>10063</v>
      </c>
      <c r="I9547" t="s">
        <v>22</v>
      </c>
      <c r="J9547" t="s">
        <v>57</v>
      </c>
      <c r="K9547" t="s">
        <v>57</v>
      </c>
      <c r="L9547" t="s">
        <v>57</v>
      </c>
      <c r="M9547" t="s">
        <v>57</v>
      </c>
      <c r="N9547">
        <v>3</v>
      </c>
      <c r="O9547">
        <v>223</v>
      </c>
      <c r="P9547">
        <v>50</v>
      </c>
      <c r="Q9547">
        <v>4.4000000000000004</v>
      </c>
      <c r="R9547">
        <v>2010</v>
      </c>
      <c r="S9547">
        <v>10</v>
      </c>
      <c r="T9547">
        <v>8</v>
      </c>
      <c r="U9547" s="1">
        <v>40459</v>
      </c>
      <c r="V9547" s="5">
        <f>Main[[#This Row],[Average_Cost_for_two]] * VLOOKUP(Main[[#This Row],[Currency]],'Currency'!A:B,2,FALSE)</f>
        <v>30</v>
      </c>
      <c r="W9547" s="5" t="str">
        <f>IF(Main[[#This Row],[Avg_Cost_USD]]&lt;10,"Low",
IF(Main[[#This Row],[Avg_Cost_USD]]&lt;=30,"Medium","High"))</f>
        <v>Medium</v>
      </c>
    </row>
    <row r="9548" spans="1:23" x14ac:dyDescent="0.3">
      <c r="A9548">
        <v>7101042</v>
      </c>
      <c r="B9548" t="s">
        <v>10590</v>
      </c>
      <c r="C9548">
        <v>148</v>
      </c>
      <c r="D9548" t="s">
        <v>1109</v>
      </c>
      <c r="E9548" t="s">
        <v>1110</v>
      </c>
      <c r="F9548">
        <v>174.773933</v>
      </c>
      <c r="G9548">
        <v>-41.290801000000002</v>
      </c>
      <c r="H9548" t="s">
        <v>301</v>
      </c>
      <c r="I9548" t="s">
        <v>22</v>
      </c>
      <c r="J9548" t="s">
        <v>57</v>
      </c>
      <c r="K9548" t="s">
        <v>57</v>
      </c>
      <c r="L9548" t="s">
        <v>57</v>
      </c>
      <c r="M9548" t="s">
        <v>57</v>
      </c>
      <c r="N9548">
        <v>3</v>
      </c>
      <c r="O9548">
        <v>171</v>
      </c>
      <c r="P9548">
        <v>50</v>
      </c>
      <c r="Q9548">
        <v>4.5999999999999996</v>
      </c>
      <c r="R9548">
        <v>2011</v>
      </c>
      <c r="S9548">
        <v>10</v>
      </c>
      <c r="T9548">
        <v>3</v>
      </c>
      <c r="U9548" s="1">
        <v>40819</v>
      </c>
      <c r="V9548" s="5">
        <f>Main[[#This Row],[Average_Cost_for_two]] * VLOOKUP(Main[[#This Row],[Currency]],'Currency'!A:B,2,FALSE)</f>
        <v>30</v>
      </c>
      <c r="W9548" s="5" t="str">
        <f>IF(Main[[#This Row],[Avg_Cost_USD]]&lt;10,"Low",
IF(Main[[#This Row],[Avg_Cost_USD]]&lt;=30,"Medium","High"))</f>
        <v>Medium</v>
      </c>
    </row>
    <row r="9549" spans="1:23" x14ac:dyDescent="0.3">
      <c r="A9549">
        <v>7100502</v>
      </c>
      <c r="B9549" t="s">
        <v>10591</v>
      </c>
      <c r="C9549">
        <v>148</v>
      </c>
      <c r="D9549" t="s">
        <v>1109</v>
      </c>
      <c r="E9549" t="s">
        <v>1110</v>
      </c>
      <c r="F9549">
        <v>174.774134</v>
      </c>
      <c r="G9549">
        <v>-41.295969999999997</v>
      </c>
      <c r="H9549" t="s">
        <v>10592</v>
      </c>
      <c r="I9549" t="s">
        <v>22</v>
      </c>
      <c r="J9549" t="s">
        <v>57</v>
      </c>
      <c r="K9549" t="s">
        <v>57</v>
      </c>
      <c r="L9549" t="s">
        <v>57</v>
      </c>
      <c r="M9549" t="s">
        <v>57</v>
      </c>
      <c r="N9549">
        <v>3</v>
      </c>
      <c r="O9549">
        <v>242</v>
      </c>
      <c r="P9549">
        <v>50</v>
      </c>
      <c r="Q9549">
        <v>4.4000000000000004</v>
      </c>
      <c r="R9549">
        <v>2013</v>
      </c>
      <c r="S9549">
        <v>10</v>
      </c>
      <c r="T9549">
        <v>1</v>
      </c>
      <c r="U9549" s="1">
        <v>41548</v>
      </c>
      <c r="V9549" s="5">
        <f>Main[[#This Row],[Average_Cost_for_two]] * VLOOKUP(Main[[#This Row],[Currency]],'Currency'!A:B,2,FALSE)</f>
        <v>30</v>
      </c>
      <c r="W9549" s="5" t="str">
        <f>IF(Main[[#This Row],[Avg_Cost_USD]]&lt;10,"Low",
IF(Main[[#This Row],[Avg_Cost_USD]]&lt;=30,"Medium","High"))</f>
        <v>Medium</v>
      </c>
    </row>
    <row r="9550" spans="1:23" x14ac:dyDescent="0.3">
      <c r="A9550">
        <v>6900992</v>
      </c>
      <c r="B9550" t="s">
        <v>10593</v>
      </c>
      <c r="C9550">
        <v>215</v>
      </c>
      <c r="D9550" t="s">
        <v>1147</v>
      </c>
      <c r="E9550" t="s">
        <v>10594</v>
      </c>
      <c r="F9550">
        <v>-1.8585290000000001</v>
      </c>
      <c r="G9550">
        <v>52.443962999999997</v>
      </c>
      <c r="H9550" t="s">
        <v>1195</v>
      </c>
      <c r="I9550" t="s">
        <v>21</v>
      </c>
      <c r="J9550" t="s">
        <v>57</v>
      </c>
      <c r="K9550" t="s">
        <v>57</v>
      </c>
      <c r="L9550" t="s">
        <v>57</v>
      </c>
      <c r="M9550" t="s">
        <v>57</v>
      </c>
      <c r="N9550">
        <v>3</v>
      </c>
      <c r="O9550">
        <v>32</v>
      </c>
      <c r="P9550">
        <v>45</v>
      </c>
      <c r="Q9550">
        <v>3.7</v>
      </c>
      <c r="R9550">
        <v>2017</v>
      </c>
      <c r="S9550">
        <v>10</v>
      </c>
      <c r="T9550">
        <v>28</v>
      </c>
      <c r="U9550" s="1">
        <v>43036</v>
      </c>
      <c r="V9550" s="5">
        <f>Main[[#This Row],[Average_Cost_for_two]] * VLOOKUP(Main[[#This Row],[Currency]],'Currency'!A:B,2,FALSE)</f>
        <v>55.8</v>
      </c>
      <c r="W9550" s="5" t="str">
        <f>IF(Main[[#This Row],[Avg_Cost_USD]]&lt;10,"Low",
IF(Main[[#This Row],[Avg_Cost_USD]]&lt;=30,"Medium","High"))</f>
        <v>High</v>
      </c>
    </row>
    <row r="9551" spans="1:23" x14ac:dyDescent="0.3">
      <c r="A9551">
        <v>5800590</v>
      </c>
      <c r="B9551" t="s">
        <v>10595</v>
      </c>
      <c r="C9551">
        <v>191</v>
      </c>
      <c r="D9551" t="s">
        <v>10016</v>
      </c>
      <c r="E9551" t="s">
        <v>10451</v>
      </c>
      <c r="F9551">
        <v>79.858104699999998</v>
      </c>
      <c r="G9551">
        <v>6.9085362720000001</v>
      </c>
      <c r="H9551" t="s">
        <v>10596</v>
      </c>
      <c r="I9551" t="s">
        <v>29</v>
      </c>
      <c r="J9551" t="s">
        <v>57</v>
      </c>
      <c r="K9551" t="s">
        <v>57</v>
      </c>
      <c r="L9551" t="s">
        <v>57</v>
      </c>
      <c r="M9551" t="s">
        <v>57</v>
      </c>
      <c r="N9551">
        <v>3</v>
      </c>
      <c r="O9551">
        <v>209</v>
      </c>
      <c r="P9551">
        <v>2500</v>
      </c>
      <c r="Q9551">
        <v>4</v>
      </c>
      <c r="R9551">
        <v>2015</v>
      </c>
      <c r="S9551">
        <v>10</v>
      </c>
      <c r="T9551">
        <v>23</v>
      </c>
      <c r="U9551" s="1">
        <v>42300</v>
      </c>
      <c r="V9551" s="5">
        <f>Main[[#This Row],[Average_Cost_for_two]] * VLOOKUP(Main[[#This Row],[Currency]],'Currency'!A:B,2,FALSE)</f>
        <v>8.5</v>
      </c>
      <c r="W9551" s="5" t="str">
        <f>IF(Main[[#This Row],[Avg_Cost_USD]]&lt;10,"Low",
IF(Main[[#This Row],[Avg_Cost_USD]]&lt;=30,"Medium","High"))</f>
        <v>Low</v>
      </c>
    </row>
    <row r="9552" spans="1:23" x14ac:dyDescent="0.3">
      <c r="A9552">
        <v>6001980</v>
      </c>
      <c r="B9552" t="s">
        <v>10555</v>
      </c>
      <c r="C9552">
        <v>208</v>
      </c>
      <c r="D9552" t="s">
        <v>1331</v>
      </c>
      <c r="E9552" t="s">
        <v>10597</v>
      </c>
      <c r="F9552">
        <v>32.809247220000003</v>
      </c>
      <c r="G9552">
        <v>39.913205560000002</v>
      </c>
      <c r="H9552" t="s">
        <v>301</v>
      </c>
      <c r="I9552" t="s">
        <v>25</v>
      </c>
      <c r="J9552" t="s">
        <v>57</v>
      </c>
      <c r="K9552" t="s">
        <v>57</v>
      </c>
      <c r="L9552" t="s">
        <v>57</v>
      </c>
      <c r="M9552" t="s">
        <v>57</v>
      </c>
      <c r="N9552">
        <v>3</v>
      </c>
      <c r="O9552">
        <v>134</v>
      </c>
      <c r="P9552">
        <v>70</v>
      </c>
      <c r="Q9552">
        <v>4.2</v>
      </c>
      <c r="R9552">
        <v>2015</v>
      </c>
      <c r="S9552">
        <v>10</v>
      </c>
      <c r="T9552">
        <v>4</v>
      </c>
      <c r="U9552" s="1">
        <v>42281</v>
      </c>
      <c r="V9552" s="5">
        <f>Main[[#This Row],[Average_Cost_for_two]] * VLOOKUP(Main[[#This Row],[Currency]],'Currency'!A:B,2,FALSE)</f>
        <v>3.5</v>
      </c>
      <c r="W9552" s="5" t="str">
        <f>IF(Main[[#This Row],[Avg_Cost_USD]]&lt;10,"Low",
IF(Main[[#This Row],[Avg_Cost_USD]]&lt;=30,"Medium","High"))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79F7-1B3E-44C4-A685-3EF6851619A6}">
  <dimension ref="A1:B13"/>
  <sheetViews>
    <sheetView workbookViewId="0">
      <selection activeCell="A5" sqref="A5"/>
    </sheetView>
  </sheetViews>
  <sheetFormatPr defaultRowHeight="14.4" x14ac:dyDescent="0.3"/>
  <cols>
    <col min="1" max="1" width="19.77734375" bestFit="1" customWidth="1"/>
    <col min="2" max="2" width="10.88671875" bestFit="1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19</v>
      </c>
      <c r="B2">
        <v>1.2E-2</v>
      </c>
    </row>
    <row r="3" spans="1:2" x14ac:dyDescent="0.3">
      <c r="A3" t="s">
        <v>20</v>
      </c>
      <c r="B3">
        <v>1</v>
      </c>
    </row>
    <row r="4" spans="1:2" x14ac:dyDescent="0.3">
      <c r="A4" t="s">
        <v>21</v>
      </c>
      <c r="B4">
        <v>1.24</v>
      </c>
    </row>
    <row r="5" spans="1:2" x14ac:dyDescent="0.3">
      <c r="A5" t="s">
        <v>22</v>
      </c>
      <c r="B5">
        <v>0.6</v>
      </c>
    </row>
    <row r="6" spans="1:2" x14ac:dyDescent="0.3">
      <c r="A6" t="s">
        <v>23</v>
      </c>
      <c r="B6">
        <v>0.27</v>
      </c>
    </row>
    <row r="7" spans="1:2" x14ac:dyDescent="0.3">
      <c r="A7" t="s">
        <v>24</v>
      </c>
      <c r="B7">
        <v>0.2</v>
      </c>
    </row>
    <row r="8" spans="1:2" x14ac:dyDescent="0.3">
      <c r="A8" t="s">
        <v>25</v>
      </c>
      <c r="B8">
        <v>0.05</v>
      </c>
    </row>
    <row r="9" spans="1:2" x14ac:dyDescent="0.3">
      <c r="A9" t="s">
        <v>26</v>
      </c>
      <c r="B9">
        <v>0.27</v>
      </c>
    </row>
    <row r="10" spans="1:2" x14ac:dyDescent="0.3">
      <c r="A10" t="s">
        <v>27</v>
      </c>
      <c r="B10">
        <v>5.0999999999999997E-2</v>
      </c>
    </row>
    <row r="11" spans="1:2" x14ac:dyDescent="0.3">
      <c r="A11" t="s">
        <v>28</v>
      </c>
      <c r="B11">
        <v>7.2999999999999995E-2</v>
      </c>
    </row>
    <row r="12" spans="1:2" x14ac:dyDescent="0.3">
      <c r="A12" t="s">
        <v>29</v>
      </c>
      <c r="B12">
        <v>3.3999999999999998E-3</v>
      </c>
    </row>
    <row r="13" spans="1:2" x14ac:dyDescent="0.3">
      <c r="A13" t="s">
        <v>30</v>
      </c>
      <c r="B13">
        <v>6.7000000000000002E-5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3F0E-9515-4140-82E8-2DA611DED539}">
  <dimension ref="A1:M9439"/>
  <sheetViews>
    <sheetView topLeftCell="A2" zoomScale="66" workbookViewId="0">
      <selection activeCell="I10" sqref="A2:J3285"/>
    </sheetView>
  </sheetViews>
  <sheetFormatPr defaultRowHeight="14.4" x14ac:dyDescent="0.3"/>
  <cols>
    <col min="1" max="1" width="10.5546875" bestFit="1" customWidth="1"/>
    <col min="2" max="2" width="6.5546875" customWidth="1"/>
    <col min="3" max="3" width="10.5546875" customWidth="1"/>
    <col min="4" max="4" width="16.33203125" customWidth="1"/>
    <col min="5" max="5" width="9.21875" customWidth="1"/>
    <col min="6" max="6" width="11.88671875" customWidth="1"/>
    <col min="7" max="7" width="13" customWidth="1"/>
    <col min="8" max="8" width="15.5546875" customWidth="1"/>
    <col min="9" max="9" width="15.6640625" customWidth="1"/>
    <col min="10" max="10" width="16.77734375" customWidth="1"/>
    <col min="13" max="13" width="10.5546875" bestFit="1" customWidth="1"/>
  </cols>
  <sheetData>
    <row r="1" spans="1:13" x14ac:dyDescent="0.3">
      <c r="A1" t="s">
        <v>31</v>
      </c>
      <c r="B1" s="2" t="s">
        <v>32</v>
      </c>
      <c r="C1" t="s">
        <v>10598</v>
      </c>
      <c r="D1" t="s">
        <v>10599</v>
      </c>
      <c r="E1" t="s">
        <v>33</v>
      </c>
      <c r="F1" t="s">
        <v>10600</v>
      </c>
      <c r="G1" t="s">
        <v>10601</v>
      </c>
      <c r="H1" t="s">
        <v>10602</v>
      </c>
      <c r="I1" t="s">
        <v>10603</v>
      </c>
      <c r="J1" t="s">
        <v>10604</v>
      </c>
    </row>
    <row r="2" spans="1:13" x14ac:dyDescent="0.3">
      <c r="A2" s="1">
        <f>MIN(Main[Date])</f>
        <v>40179</v>
      </c>
      <c r="B2" s="3">
        <f>YEAR(A2)</f>
        <v>2010</v>
      </c>
      <c r="C2">
        <f>MONTH(A2)</f>
        <v>1</v>
      </c>
      <c r="D2" t="str">
        <f>TEXT(A2,"mmmm")</f>
        <v>January</v>
      </c>
      <c r="E2" t="str">
        <f>"Q"&amp;ROUNDUP(MONTH(A2)/3,0)</f>
        <v>Q1</v>
      </c>
      <c r="F2" t="str">
        <f>TEXT(A2,"yyyy-mmm")</f>
        <v>2010-Jan</v>
      </c>
      <c r="G2">
        <f>WEEKDAY(A2)</f>
        <v>6</v>
      </c>
      <c r="H2" t="str">
        <f>TEXT(A2,"dddd")</f>
        <v>Friday</v>
      </c>
      <c r="I2" t="str">
        <f>"FM"&amp;IF(MONTH(A2)&gt;=4,MONTH(A2)-3,MONTH(A2)+9)</f>
        <v>FM10</v>
      </c>
      <c r="J2" t="str">
        <f>"FQ-"&amp;ROUNDUP(IF(MONTH(A2)&gt;=4,MONTH(A2)-3,MONTH(A2)+9)/3,0)</f>
        <v>FQ-4</v>
      </c>
    </row>
    <row r="3" spans="1:13" x14ac:dyDescent="0.3">
      <c r="A3" s="1">
        <f>A2+1</f>
        <v>40180</v>
      </c>
      <c r="B3" s="3">
        <f t="shared" ref="B3:B66" si="0">YEAR(A3)</f>
        <v>2010</v>
      </c>
      <c r="C3">
        <f t="shared" ref="C3:C66" si="1">MONTH(A3)</f>
        <v>1</v>
      </c>
      <c r="D3" t="str">
        <f t="shared" ref="D3:D66" si="2">TEXT(A3,"mmmm")</f>
        <v>January</v>
      </c>
      <c r="E3" t="str">
        <f t="shared" ref="E3:E66" si="3">"Q"&amp;ROUNDUP(MONTH(A3)/3,0)</f>
        <v>Q1</v>
      </c>
      <c r="F3" t="str">
        <f t="shared" ref="F3:F66" si="4">TEXT(A3,"yyyy-mmm")</f>
        <v>2010-Jan</v>
      </c>
      <c r="G3">
        <f t="shared" ref="G3:G66" si="5">WEEKDAY(A3)</f>
        <v>7</v>
      </c>
      <c r="H3" t="str">
        <f t="shared" ref="H3:H66" si="6">TEXT(A3,"dddd")</f>
        <v>Saturday</v>
      </c>
      <c r="I3" t="str">
        <f t="shared" ref="I3:I66" si="7">"FM"&amp;IF(MONTH(A3)&gt;=4,MONTH(A3)-3,MONTH(A3)+9)</f>
        <v>FM10</v>
      </c>
      <c r="J3" t="str">
        <f t="shared" ref="J3:J66" si="8">"FQ-"&amp;ROUNDUP(IF(MONTH(A3)&gt;=4,MONTH(A3)-3,MONTH(A3)+9)/3,0)</f>
        <v>FQ-4</v>
      </c>
    </row>
    <row r="4" spans="1:13" x14ac:dyDescent="0.3">
      <c r="A4" s="1">
        <f t="shared" ref="A4:A67" si="9">A3+1</f>
        <v>40181</v>
      </c>
      <c r="B4" s="3">
        <f t="shared" si="0"/>
        <v>2010</v>
      </c>
      <c r="C4">
        <f t="shared" si="1"/>
        <v>1</v>
      </c>
      <c r="D4" t="str">
        <f t="shared" si="2"/>
        <v>January</v>
      </c>
      <c r="E4" t="str">
        <f t="shared" si="3"/>
        <v>Q1</v>
      </c>
      <c r="F4" t="str">
        <f t="shared" si="4"/>
        <v>2010-Jan</v>
      </c>
      <c r="G4">
        <f t="shared" si="5"/>
        <v>1</v>
      </c>
      <c r="H4" t="str">
        <f t="shared" si="6"/>
        <v>Sunday</v>
      </c>
      <c r="I4" t="str">
        <f t="shared" si="7"/>
        <v>FM10</v>
      </c>
      <c r="J4" t="str">
        <f t="shared" si="8"/>
        <v>FQ-4</v>
      </c>
    </row>
    <row r="5" spans="1:13" x14ac:dyDescent="0.3">
      <c r="A5" s="1">
        <f t="shared" si="9"/>
        <v>40182</v>
      </c>
      <c r="B5" s="3">
        <f t="shared" si="0"/>
        <v>2010</v>
      </c>
      <c r="C5">
        <f t="shared" si="1"/>
        <v>1</v>
      </c>
      <c r="D5" t="str">
        <f t="shared" si="2"/>
        <v>January</v>
      </c>
      <c r="E5" t="str">
        <f t="shared" si="3"/>
        <v>Q1</v>
      </c>
      <c r="F5" t="str">
        <f t="shared" si="4"/>
        <v>2010-Jan</v>
      </c>
      <c r="G5">
        <f t="shared" si="5"/>
        <v>2</v>
      </c>
      <c r="H5" t="str">
        <f t="shared" si="6"/>
        <v>Monday</v>
      </c>
      <c r="I5" t="str">
        <f t="shared" si="7"/>
        <v>FM10</v>
      </c>
      <c r="J5" t="str">
        <f t="shared" si="8"/>
        <v>FQ-4</v>
      </c>
    </row>
    <row r="6" spans="1:13" x14ac:dyDescent="0.3">
      <c r="A6" s="1">
        <f t="shared" si="9"/>
        <v>40183</v>
      </c>
      <c r="B6" s="3">
        <f t="shared" si="0"/>
        <v>2010</v>
      </c>
      <c r="C6">
        <f t="shared" si="1"/>
        <v>1</v>
      </c>
      <c r="D6" t="str">
        <f t="shared" si="2"/>
        <v>January</v>
      </c>
      <c r="E6" t="str">
        <f t="shared" si="3"/>
        <v>Q1</v>
      </c>
      <c r="F6" t="str">
        <f t="shared" si="4"/>
        <v>2010-Jan</v>
      </c>
      <c r="G6">
        <f t="shared" si="5"/>
        <v>3</v>
      </c>
      <c r="H6" t="str">
        <f t="shared" si="6"/>
        <v>Tuesday</v>
      </c>
      <c r="I6" t="str">
        <f t="shared" si="7"/>
        <v>FM10</v>
      </c>
      <c r="J6" t="str">
        <f t="shared" si="8"/>
        <v>FQ-4</v>
      </c>
    </row>
    <row r="7" spans="1:13" x14ac:dyDescent="0.3">
      <c r="A7" s="1">
        <f t="shared" si="9"/>
        <v>40184</v>
      </c>
      <c r="B7" s="3">
        <f t="shared" si="0"/>
        <v>2010</v>
      </c>
      <c r="C7">
        <f t="shared" si="1"/>
        <v>1</v>
      </c>
      <c r="D7" t="str">
        <f t="shared" si="2"/>
        <v>January</v>
      </c>
      <c r="E7" t="str">
        <f t="shared" si="3"/>
        <v>Q1</v>
      </c>
      <c r="F7" t="str">
        <f t="shared" si="4"/>
        <v>2010-Jan</v>
      </c>
      <c r="G7">
        <f t="shared" si="5"/>
        <v>4</v>
      </c>
      <c r="H7" t="str">
        <f t="shared" si="6"/>
        <v>Wednesday</v>
      </c>
      <c r="I7" t="str">
        <f t="shared" si="7"/>
        <v>FM10</v>
      </c>
      <c r="J7" t="str">
        <f t="shared" si="8"/>
        <v>FQ-4</v>
      </c>
    </row>
    <row r="8" spans="1:13" x14ac:dyDescent="0.3">
      <c r="A8" s="1">
        <f t="shared" si="9"/>
        <v>40185</v>
      </c>
      <c r="B8" s="3">
        <f t="shared" si="0"/>
        <v>2010</v>
      </c>
      <c r="C8">
        <f t="shared" si="1"/>
        <v>1</v>
      </c>
      <c r="D8" t="str">
        <f t="shared" si="2"/>
        <v>January</v>
      </c>
      <c r="E8" t="str">
        <f t="shared" si="3"/>
        <v>Q1</v>
      </c>
      <c r="F8" t="str">
        <f t="shared" si="4"/>
        <v>2010-Jan</v>
      </c>
      <c r="G8">
        <f t="shared" si="5"/>
        <v>5</v>
      </c>
      <c r="H8" t="str">
        <f t="shared" si="6"/>
        <v>Thursday</v>
      </c>
      <c r="I8" t="str">
        <f t="shared" si="7"/>
        <v>FM10</v>
      </c>
      <c r="J8" t="str">
        <f t="shared" si="8"/>
        <v>FQ-4</v>
      </c>
      <c r="L8" t="s">
        <v>10605</v>
      </c>
      <c r="M8" s="1">
        <f>MIN(Main[Date])</f>
        <v>40179</v>
      </c>
    </row>
    <row r="9" spans="1:13" x14ac:dyDescent="0.3">
      <c r="A9" s="1">
        <f t="shared" si="9"/>
        <v>40186</v>
      </c>
      <c r="B9" s="3">
        <f t="shared" si="0"/>
        <v>2010</v>
      </c>
      <c r="C9">
        <f t="shared" si="1"/>
        <v>1</v>
      </c>
      <c r="D9" t="str">
        <f t="shared" si="2"/>
        <v>January</v>
      </c>
      <c r="E9" t="str">
        <f t="shared" si="3"/>
        <v>Q1</v>
      </c>
      <c r="F9" t="str">
        <f t="shared" si="4"/>
        <v>2010-Jan</v>
      </c>
      <c r="G9">
        <f t="shared" si="5"/>
        <v>6</v>
      </c>
      <c r="H9" t="str">
        <f t="shared" si="6"/>
        <v>Friday</v>
      </c>
      <c r="I9" t="str">
        <f t="shared" si="7"/>
        <v>FM10</v>
      </c>
      <c r="J9" t="str">
        <f t="shared" si="8"/>
        <v>FQ-4</v>
      </c>
      <c r="L9" t="s">
        <v>10606</v>
      </c>
      <c r="M9" s="1">
        <f>MAX(Main[Date])</f>
        <v>43462</v>
      </c>
    </row>
    <row r="10" spans="1:13" x14ac:dyDescent="0.3">
      <c r="A10" s="1">
        <f t="shared" si="9"/>
        <v>40187</v>
      </c>
      <c r="B10" s="3">
        <f t="shared" si="0"/>
        <v>2010</v>
      </c>
      <c r="C10">
        <f t="shared" si="1"/>
        <v>1</v>
      </c>
      <c r="D10" t="str">
        <f t="shared" si="2"/>
        <v>January</v>
      </c>
      <c r="E10" t="str">
        <f t="shared" si="3"/>
        <v>Q1</v>
      </c>
      <c r="F10" t="str">
        <f t="shared" si="4"/>
        <v>2010-Jan</v>
      </c>
      <c r="G10">
        <f t="shared" si="5"/>
        <v>7</v>
      </c>
      <c r="H10" t="str">
        <f t="shared" si="6"/>
        <v>Saturday</v>
      </c>
      <c r="I10" t="str">
        <f t="shared" si="7"/>
        <v>FM10</v>
      </c>
      <c r="J10" t="str">
        <f t="shared" si="8"/>
        <v>FQ-4</v>
      </c>
    </row>
    <row r="11" spans="1:13" x14ac:dyDescent="0.3">
      <c r="A11" s="1">
        <f t="shared" si="9"/>
        <v>40188</v>
      </c>
      <c r="B11" s="3">
        <f t="shared" si="0"/>
        <v>2010</v>
      </c>
      <c r="C11">
        <f t="shared" si="1"/>
        <v>1</v>
      </c>
      <c r="D11" t="str">
        <f t="shared" si="2"/>
        <v>January</v>
      </c>
      <c r="E11" t="str">
        <f t="shared" si="3"/>
        <v>Q1</v>
      </c>
      <c r="F11" t="str">
        <f t="shared" si="4"/>
        <v>2010-Jan</v>
      </c>
      <c r="G11">
        <f t="shared" si="5"/>
        <v>1</v>
      </c>
      <c r="H11" t="str">
        <f t="shared" si="6"/>
        <v>Sunday</v>
      </c>
      <c r="I11" t="str">
        <f t="shared" si="7"/>
        <v>FM10</v>
      </c>
      <c r="J11" t="str">
        <f t="shared" si="8"/>
        <v>FQ-4</v>
      </c>
    </row>
    <row r="12" spans="1:13" x14ac:dyDescent="0.3">
      <c r="A12" s="1">
        <f t="shared" si="9"/>
        <v>40189</v>
      </c>
      <c r="B12" s="3">
        <f t="shared" si="0"/>
        <v>2010</v>
      </c>
      <c r="C12">
        <f t="shared" si="1"/>
        <v>1</v>
      </c>
      <c r="D12" t="str">
        <f t="shared" si="2"/>
        <v>January</v>
      </c>
      <c r="E12" t="str">
        <f t="shared" si="3"/>
        <v>Q1</v>
      </c>
      <c r="F12" t="str">
        <f t="shared" si="4"/>
        <v>2010-Jan</v>
      </c>
      <c r="G12">
        <f t="shared" si="5"/>
        <v>2</v>
      </c>
      <c r="H12" t="str">
        <f t="shared" si="6"/>
        <v>Monday</v>
      </c>
      <c r="I12" t="str">
        <f t="shared" si="7"/>
        <v>FM10</v>
      </c>
      <c r="J12" t="str">
        <f t="shared" si="8"/>
        <v>FQ-4</v>
      </c>
    </row>
    <row r="13" spans="1:13" x14ac:dyDescent="0.3">
      <c r="A13" s="1">
        <f t="shared" si="9"/>
        <v>40190</v>
      </c>
      <c r="B13" s="3">
        <f t="shared" si="0"/>
        <v>2010</v>
      </c>
      <c r="C13">
        <f t="shared" si="1"/>
        <v>1</v>
      </c>
      <c r="D13" t="str">
        <f t="shared" si="2"/>
        <v>January</v>
      </c>
      <c r="E13" t="str">
        <f t="shared" si="3"/>
        <v>Q1</v>
      </c>
      <c r="F13" t="str">
        <f t="shared" si="4"/>
        <v>2010-Jan</v>
      </c>
      <c r="G13">
        <f t="shared" si="5"/>
        <v>3</v>
      </c>
      <c r="H13" t="str">
        <f t="shared" si="6"/>
        <v>Tuesday</v>
      </c>
      <c r="I13" t="str">
        <f t="shared" si="7"/>
        <v>FM10</v>
      </c>
      <c r="J13" t="str">
        <f t="shared" si="8"/>
        <v>FQ-4</v>
      </c>
    </row>
    <row r="14" spans="1:13" x14ac:dyDescent="0.3">
      <c r="A14" s="1">
        <f t="shared" si="9"/>
        <v>40191</v>
      </c>
      <c r="B14" s="3">
        <f t="shared" si="0"/>
        <v>2010</v>
      </c>
      <c r="C14">
        <f t="shared" si="1"/>
        <v>1</v>
      </c>
      <c r="D14" t="str">
        <f t="shared" si="2"/>
        <v>January</v>
      </c>
      <c r="E14" t="str">
        <f t="shared" si="3"/>
        <v>Q1</v>
      </c>
      <c r="F14" t="str">
        <f t="shared" si="4"/>
        <v>2010-Jan</v>
      </c>
      <c r="G14">
        <f t="shared" si="5"/>
        <v>4</v>
      </c>
      <c r="H14" t="str">
        <f t="shared" si="6"/>
        <v>Wednesday</v>
      </c>
      <c r="I14" t="str">
        <f t="shared" si="7"/>
        <v>FM10</v>
      </c>
      <c r="J14" t="str">
        <f t="shared" si="8"/>
        <v>FQ-4</v>
      </c>
    </row>
    <row r="15" spans="1:13" x14ac:dyDescent="0.3">
      <c r="A15" s="1">
        <f t="shared" si="9"/>
        <v>40192</v>
      </c>
      <c r="B15" s="3">
        <f t="shared" si="0"/>
        <v>2010</v>
      </c>
      <c r="C15">
        <f t="shared" si="1"/>
        <v>1</v>
      </c>
      <c r="D15" t="str">
        <f t="shared" si="2"/>
        <v>January</v>
      </c>
      <c r="E15" t="str">
        <f t="shared" si="3"/>
        <v>Q1</v>
      </c>
      <c r="F15" t="str">
        <f t="shared" si="4"/>
        <v>2010-Jan</v>
      </c>
      <c r="G15">
        <f t="shared" si="5"/>
        <v>5</v>
      </c>
      <c r="H15" t="str">
        <f t="shared" si="6"/>
        <v>Thursday</v>
      </c>
      <c r="I15" t="str">
        <f t="shared" si="7"/>
        <v>FM10</v>
      </c>
      <c r="J15" t="str">
        <f t="shared" si="8"/>
        <v>FQ-4</v>
      </c>
    </row>
    <row r="16" spans="1:13" x14ac:dyDescent="0.3">
      <c r="A16" s="1">
        <f t="shared" si="9"/>
        <v>40193</v>
      </c>
      <c r="B16" s="3">
        <f t="shared" si="0"/>
        <v>2010</v>
      </c>
      <c r="C16">
        <f t="shared" si="1"/>
        <v>1</v>
      </c>
      <c r="D16" t="str">
        <f t="shared" si="2"/>
        <v>January</v>
      </c>
      <c r="E16" t="str">
        <f t="shared" si="3"/>
        <v>Q1</v>
      </c>
      <c r="F16" t="str">
        <f t="shared" si="4"/>
        <v>2010-Jan</v>
      </c>
      <c r="G16">
        <f t="shared" si="5"/>
        <v>6</v>
      </c>
      <c r="H16" t="str">
        <f t="shared" si="6"/>
        <v>Friday</v>
      </c>
      <c r="I16" t="str">
        <f t="shared" si="7"/>
        <v>FM10</v>
      </c>
      <c r="J16" t="str">
        <f t="shared" si="8"/>
        <v>FQ-4</v>
      </c>
    </row>
    <row r="17" spans="1:10" x14ac:dyDescent="0.3">
      <c r="A17" s="1">
        <f t="shared" si="9"/>
        <v>40194</v>
      </c>
      <c r="B17" s="3">
        <f t="shared" si="0"/>
        <v>2010</v>
      </c>
      <c r="C17">
        <f t="shared" si="1"/>
        <v>1</v>
      </c>
      <c r="D17" t="str">
        <f t="shared" si="2"/>
        <v>January</v>
      </c>
      <c r="E17" t="str">
        <f t="shared" si="3"/>
        <v>Q1</v>
      </c>
      <c r="F17" t="str">
        <f t="shared" si="4"/>
        <v>2010-Jan</v>
      </c>
      <c r="G17">
        <f t="shared" si="5"/>
        <v>7</v>
      </c>
      <c r="H17" t="str">
        <f t="shared" si="6"/>
        <v>Saturday</v>
      </c>
      <c r="I17" t="str">
        <f t="shared" si="7"/>
        <v>FM10</v>
      </c>
      <c r="J17" t="str">
        <f t="shared" si="8"/>
        <v>FQ-4</v>
      </c>
    </row>
    <row r="18" spans="1:10" x14ac:dyDescent="0.3">
      <c r="A18" s="1">
        <f>A17+1</f>
        <v>40195</v>
      </c>
      <c r="B18" s="3">
        <f t="shared" si="0"/>
        <v>2010</v>
      </c>
      <c r="C18">
        <f t="shared" si="1"/>
        <v>1</v>
      </c>
      <c r="D18" t="str">
        <f t="shared" si="2"/>
        <v>January</v>
      </c>
      <c r="E18" t="str">
        <f t="shared" si="3"/>
        <v>Q1</v>
      </c>
      <c r="F18" t="str">
        <f t="shared" si="4"/>
        <v>2010-Jan</v>
      </c>
      <c r="G18">
        <f t="shared" si="5"/>
        <v>1</v>
      </c>
      <c r="H18" t="str">
        <f t="shared" si="6"/>
        <v>Sunday</v>
      </c>
      <c r="I18" t="str">
        <f t="shared" si="7"/>
        <v>FM10</v>
      </c>
      <c r="J18" t="str">
        <f t="shared" si="8"/>
        <v>FQ-4</v>
      </c>
    </row>
    <row r="19" spans="1:10" x14ac:dyDescent="0.3">
      <c r="A19" s="1">
        <f t="shared" si="9"/>
        <v>40196</v>
      </c>
      <c r="B19" s="3">
        <f t="shared" si="0"/>
        <v>2010</v>
      </c>
      <c r="C19">
        <f t="shared" si="1"/>
        <v>1</v>
      </c>
      <c r="D19" t="str">
        <f t="shared" si="2"/>
        <v>January</v>
      </c>
      <c r="E19" t="str">
        <f t="shared" si="3"/>
        <v>Q1</v>
      </c>
      <c r="F19" t="str">
        <f t="shared" si="4"/>
        <v>2010-Jan</v>
      </c>
      <c r="G19">
        <f t="shared" si="5"/>
        <v>2</v>
      </c>
      <c r="H19" t="str">
        <f t="shared" si="6"/>
        <v>Monday</v>
      </c>
      <c r="I19" t="str">
        <f t="shared" si="7"/>
        <v>FM10</v>
      </c>
      <c r="J19" t="str">
        <f t="shared" si="8"/>
        <v>FQ-4</v>
      </c>
    </row>
    <row r="20" spans="1:10" x14ac:dyDescent="0.3">
      <c r="A20" s="1">
        <f t="shared" si="9"/>
        <v>40197</v>
      </c>
      <c r="B20" s="3">
        <f t="shared" si="0"/>
        <v>2010</v>
      </c>
      <c r="C20">
        <f t="shared" si="1"/>
        <v>1</v>
      </c>
      <c r="D20" t="str">
        <f t="shared" si="2"/>
        <v>January</v>
      </c>
      <c r="E20" t="str">
        <f t="shared" si="3"/>
        <v>Q1</v>
      </c>
      <c r="F20" t="str">
        <f t="shared" si="4"/>
        <v>2010-Jan</v>
      </c>
      <c r="G20">
        <f t="shared" si="5"/>
        <v>3</v>
      </c>
      <c r="H20" t="str">
        <f t="shared" si="6"/>
        <v>Tuesday</v>
      </c>
      <c r="I20" t="str">
        <f t="shared" si="7"/>
        <v>FM10</v>
      </c>
      <c r="J20" t="str">
        <f t="shared" si="8"/>
        <v>FQ-4</v>
      </c>
    </row>
    <row r="21" spans="1:10" x14ac:dyDescent="0.3">
      <c r="A21" s="1">
        <f t="shared" si="9"/>
        <v>40198</v>
      </c>
      <c r="B21" s="3">
        <f t="shared" si="0"/>
        <v>2010</v>
      </c>
      <c r="C21">
        <f t="shared" si="1"/>
        <v>1</v>
      </c>
      <c r="D21" t="str">
        <f t="shared" si="2"/>
        <v>January</v>
      </c>
      <c r="E21" t="str">
        <f t="shared" si="3"/>
        <v>Q1</v>
      </c>
      <c r="F21" t="str">
        <f t="shared" si="4"/>
        <v>2010-Jan</v>
      </c>
      <c r="G21">
        <f t="shared" si="5"/>
        <v>4</v>
      </c>
      <c r="H21" t="str">
        <f t="shared" si="6"/>
        <v>Wednesday</v>
      </c>
      <c r="I21" t="str">
        <f t="shared" si="7"/>
        <v>FM10</v>
      </c>
      <c r="J21" t="str">
        <f t="shared" si="8"/>
        <v>FQ-4</v>
      </c>
    </row>
    <row r="22" spans="1:10" x14ac:dyDescent="0.3">
      <c r="A22" s="1">
        <f t="shared" si="9"/>
        <v>40199</v>
      </c>
      <c r="B22" s="3">
        <f t="shared" si="0"/>
        <v>2010</v>
      </c>
      <c r="C22">
        <f t="shared" si="1"/>
        <v>1</v>
      </c>
      <c r="D22" t="str">
        <f t="shared" si="2"/>
        <v>January</v>
      </c>
      <c r="E22" t="str">
        <f t="shared" si="3"/>
        <v>Q1</v>
      </c>
      <c r="F22" t="str">
        <f t="shared" si="4"/>
        <v>2010-Jan</v>
      </c>
      <c r="G22">
        <f t="shared" si="5"/>
        <v>5</v>
      </c>
      <c r="H22" t="str">
        <f t="shared" si="6"/>
        <v>Thursday</v>
      </c>
      <c r="I22" t="str">
        <f t="shared" si="7"/>
        <v>FM10</v>
      </c>
      <c r="J22" t="str">
        <f t="shared" si="8"/>
        <v>FQ-4</v>
      </c>
    </row>
    <row r="23" spans="1:10" x14ac:dyDescent="0.3">
      <c r="A23" s="1">
        <f>A22+1</f>
        <v>40200</v>
      </c>
      <c r="B23" s="3">
        <f t="shared" si="0"/>
        <v>2010</v>
      </c>
      <c r="C23">
        <f t="shared" si="1"/>
        <v>1</v>
      </c>
      <c r="D23" t="str">
        <f t="shared" si="2"/>
        <v>January</v>
      </c>
      <c r="E23" t="str">
        <f t="shared" si="3"/>
        <v>Q1</v>
      </c>
      <c r="F23" t="str">
        <f t="shared" si="4"/>
        <v>2010-Jan</v>
      </c>
      <c r="G23">
        <f t="shared" si="5"/>
        <v>6</v>
      </c>
      <c r="H23" t="str">
        <f t="shared" si="6"/>
        <v>Friday</v>
      </c>
      <c r="I23" t="str">
        <f t="shared" si="7"/>
        <v>FM10</v>
      </c>
      <c r="J23" t="str">
        <f t="shared" si="8"/>
        <v>FQ-4</v>
      </c>
    </row>
    <row r="24" spans="1:10" x14ac:dyDescent="0.3">
      <c r="A24" s="1">
        <f t="shared" si="9"/>
        <v>40201</v>
      </c>
      <c r="B24" s="3">
        <f t="shared" si="0"/>
        <v>2010</v>
      </c>
      <c r="C24">
        <f t="shared" si="1"/>
        <v>1</v>
      </c>
      <c r="D24" t="str">
        <f t="shared" si="2"/>
        <v>January</v>
      </c>
      <c r="E24" t="str">
        <f t="shared" si="3"/>
        <v>Q1</v>
      </c>
      <c r="F24" t="str">
        <f t="shared" si="4"/>
        <v>2010-Jan</v>
      </c>
      <c r="G24">
        <f t="shared" si="5"/>
        <v>7</v>
      </c>
      <c r="H24" t="str">
        <f t="shared" si="6"/>
        <v>Saturday</v>
      </c>
      <c r="I24" t="str">
        <f t="shared" si="7"/>
        <v>FM10</v>
      </c>
      <c r="J24" t="str">
        <f t="shared" si="8"/>
        <v>FQ-4</v>
      </c>
    </row>
    <row r="25" spans="1:10" x14ac:dyDescent="0.3">
      <c r="A25" s="1">
        <f t="shared" si="9"/>
        <v>40202</v>
      </c>
      <c r="B25" s="3">
        <f t="shared" si="0"/>
        <v>2010</v>
      </c>
      <c r="C25">
        <f t="shared" si="1"/>
        <v>1</v>
      </c>
      <c r="D25" t="str">
        <f t="shared" si="2"/>
        <v>January</v>
      </c>
      <c r="E25" t="str">
        <f t="shared" si="3"/>
        <v>Q1</v>
      </c>
      <c r="F25" t="str">
        <f t="shared" si="4"/>
        <v>2010-Jan</v>
      </c>
      <c r="G25">
        <f t="shared" si="5"/>
        <v>1</v>
      </c>
      <c r="H25" t="str">
        <f t="shared" si="6"/>
        <v>Sunday</v>
      </c>
      <c r="I25" t="str">
        <f t="shared" si="7"/>
        <v>FM10</v>
      </c>
      <c r="J25" t="str">
        <f t="shared" si="8"/>
        <v>FQ-4</v>
      </c>
    </row>
    <row r="26" spans="1:10" x14ac:dyDescent="0.3">
      <c r="A26" s="1">
        <f t="shared" si="9"/>
        <v>40203</v>
      </c>
      <c r="B26" s="3">
        <f t="shared" si="0"/>
        <v>2010</v>
      </c>
      <c r="C26">
        <f t="shared" si="1"/>
        <v>1</v>
      </c>
      <c r="D26" t="str">
        <f t="shared" si="2"/>
        <v>January</v>
      </c>
      <c r="E26" t="str">
        <f t="shared" si="3"/>
        <v>Q1</v>
      </c>
      <c r="F26" t="str">
        <f t="shared" si="4"/>
        <v>2010-Jan</v>
      </c>
      <c r="G26">
        <f t="shared" si="5"/>
        <v>2</v>
      </c>
      <c r="H26" t="str">
        <f t="shared" si="6"/>
        <v>Monday</v>
      </c>
      <c r="I26" t="str">
        <f t="shared" si="7"/>
        <v>FM10</v>
      </c>
      <c r="J26" t="str">
        <f t="shared" si="8"/>
        <v>FQ-4</v>
      </c>
    </row>
    <row r="27" spans="1:10" x14ac:dyDescent="0.3">
      <c r="A27" s="1">
        <f t="shared" si="9"/>
        <v>40204</v>
      </c>
      <c r="B27" s="3">
        <f t="shared" si="0"/>
        <v>2010</v>
      </c>
      <c r="C27">
        <f t="shared" si="1"/>
        <v>1</v>
      </c>
      <c r="D27" t="str">
        <f t="shared" si="2"/>
        <v>January</v>
      </c>
      <c r="E27" t="str">
        <f t="shared" si="3"/>
        <v>Q1</v>
      </c>
      <c r="F27" t="str">
        <f t="shared" si="4"/>
        <v>2010-Jan</v>
      </c>
      <c r="G27">
        <f t="shared" si="5"/>
        <v>3</v>
      </c>
      <c r="H27" t="str">
        <f t="shared" si="6"/>
        <v>Tuesday</v>
      </c>
      <c r="I27" t="str">
        <f t="shared" si="7"/>
        <v>FM10</v>
      </c>
      <c r="J27" t="str">
        <f t="shared" si="8"/>
        <v>FQ-4</v>
      </c>
    </row>
    <row r="28" spans="1:10" x14ac:dyDescent="0.3">
      <c r="A28" s="1">
        <f t="shared" si="9"/>
        <v>40205</v>
      </c>
      <c r="B28" s="3">
        <f t="shared" si="0"/>
        <v>2010</v>
      </c>
      <c r="C28">
        <f t="shared" si="1"/>
        <v>1</v>
      </c>
      <c r="D28" t="str">
        <f t="shared" si="2"/>
        <v>January</v>
      </c>
      <c r="E28" t="str">
        <f t="shared" si="3"/>
        <v>Q1</v>
      </c>
      <c r="F28" t="str">
        <f t="shared" si="4"/>
        <v>2010-Jan</v>
      </c>
      <c r="G28">
        <f t="shared" si="5"/>
        <v>4</v>
      </c>
      <c r="H28" t="str">
        <f t="shared" si="6"/>
        <v>Wednesday</v>
      </c>
      <c r="I28" t="str">
        <f t="shared" si="7"/>
        <v>FM10</v>
      </c>
      <c r="J28" t="str">
        <f t="shared" si="8"/>
        <v>FQ-4</v>
      </c>
    </row>
    <row r="29" spans="1:10" x14ac:dyDescent="0.3">
      <c r="A29" s="1">
        <f t="shared" si="9"/>
        <v>40206</v>
      </c>
      <c r="B29" s="3">
        <f t="shared" si="0"/>
        <v>2010</v>
      </c>
      <c r="C29">
        <f t="shared" si="1"/>
        <v>1</v>
      </c>
      <c r="D29" t="str">
        <f t="shared" si="2"/>
        <v>January</v>
      </c>
      <c r="E29" t="str">
        <f t="shared" si="3"/>
        <v>Q1</v>
      </c>
      <c r="F29" t="str">
        <f t="shared" si="4"/>
        <v>2010-Jan</v>
      </c>
      <c r="G29">
        <f t="shared" si="5"/>
        <v>5</v>
      </c>
      <c r="H29" t="str">
        <f t="shared" si="6"/>
        <v>Thursday</v>
      </c>
      <c r="I29" t="str">
        <f t="shared" si="7"/>
        <v>FM10</v>
      </c>
      <c r="J29" t="str">
        <f t="shared" si="8"/>
        <v>FQ-4</v>
      </c>
    </row>
    <row r="30" spans="1:10" x14ac:dyDescent="0.3">
      <c r="A30" s="1">
        <f t="shared" si="9"/>
        <v>40207</v>
      </c>
      <c r="B30" s="3">
        <f t="shared" si="0"/>
        <v>2010</v>
      </c>
      <c r="C30">
        <f t="shared" si="1"/>
        <v>1</v>
      </c>
      <c r="D30" t="str">
        <f t="shared" si="2"/>
        <v>January</v>
      </c>
      <c r="E30" t="str">
        <f t="shared" si="3"/>
        <v>Q1</v>
      </c>
      <c r="F30" t="str">
        <f t="shared" si="4"/>
        <v>2010-Jan</v>
      </c>
      <c r="G30">
        <f t="shared" si="5"/>
        <v>6</v>
      </c>
      <c r="H30" t="str">
        <f t="shared" si="6"/>
        <v>Friday</v>
      </c>
      <c r="I30" t="str">
        <f t="shared" si="7"/>
        <v>FM10</v>
      </c>
      <c r="J30" t="str">
        <f t="shared" si="8"/>
        <v>FQ-4</v>
      </c>
    </row>
    <row r="31" spans="1:10" x14ac:dyDescent="0.3">
      <c r="A31" s="1">
        <f t="shared" si="9"/>
        <v>40208</v>
      </c>
      <c r="B31" s="3">
        <f t="shared" si="0"/>
        <v>2010</v>
      </c>
      <c r="C31">
        <f t="shared" si="1"/>
        <v>1</v>
      </c>
      <c r="D31" t="str">
        <f t="shared" si="2"/>
        <v>January</v>
      </c>
      <c r="E31" t="str">
        <f t="shared" si="3"/>
        <v>Q1</v>
      </c>
      <c r="F31" t="str">
        <f t="shared" si="4"/>
        <v>2010-Jan</v>
      </c>
      <c r="G31">
        <f t="shared" si="5"/>
        <v>7</v>
      </c>
      <c r="H31" t="str">
        <f t="shared" si="6"/>
        <v>Saturday</v>
      </c>
      <c r="I31" t="str">
        <f t="shared" si="7"/>
        <v>FM10</v>
      </c>
      <c r="J31" t="str">
        <f t="shared" si="8"/>
        <v>FQ-4</v>
      </c>
    </row>
    <row r="32" spans="1:10" x14ac:dyDescent="0.3">
      <c r="A32" s="1">
        <f t="shared" si="9"/>
        <v>40209</v>
      </c>
      <c r="B32" s="3">
        <f t="shared" si="0"/>
        <v>2010</v>
      </c>
      <c r="C32">
        <f t="shared" si="1"/>
        <v>1</v>
      </c>
      <c r="D32" t="str">
        <f t="shared" si="2"/>
        <v>January</v>
      </c>
      <c r="E32" t="str">
        <f t="shared" si="3"/>
        <v>Q1</v>
      </c>
      <c r="F32" t="str">
        <f t="shared" si="4"/>
        <v>2010-Jan</v>
      </c>
      <c r="G32">
        <f t="shared" si="5"/>
        <v>1</v>
      </c>
      <c r="H32" t="str">
        <f t="shared" si="6"/>
        <v>Sunday</v>
      </c>
      <c r="I32" t="str">
        <f t="shared" si="7"/>
        <v>FM10</v>
      </c>
      <c r="J32" t="str">
        <f t="shared" si="8"/>
        <v>FQ-4</v>
      </c>
    </row>
    <row r="33" spans="1:10" x14ac:dyDescent="0.3">
      <c r="A33" s="1">
        <f t="shared" si="9"/>
        <v>40210</v>
      </c>
      <c r="B33" s="3">
        <f t="shared" si="0"/>
        <v>2010</v>
      </c>
      <c r="C33">
        <f t="shared" si="1"/>
        <v>2</v>
      </c>
      <c r="D33" t="str">
        <f t="shared" si="2"/>
        <v>February</v>
      </c>
      <c r="E33" t="str">
        <f t="shared" si="3"/>
        <v>Q1</v>
      </c>
      <c r="F33" t="str">
        <f t="shared" si="4"/>
        <v>2010-Feb</v>
      </c>
      <c r="G33">
        <f t="shared" si="5"/>
        <v>2</v>
      </c>
      <c r="H33" t="str">
        <f t="shared" si="6"/>
        <v>Monday</v>
      </c>
      <c r="I33" t="str">
        <f t="shared" si="7"/>
        <v>FM11</v>
      </c>
      <c r="J33" t="str">
        <f t="shared" si="8"/>
        <v>FQ-4</v>
      </c>
    </row>
    <row r="34" spans="1:10" x14ac:dyDescent="0.3">
      <c r="A34" s="1">
        <f t="shared" si="9"/>
        <v>40211</v>
      </c>
      <c r="B34" s="3">
        <f t="shared" si="0"/>
        <v>2010</v>
      </c>
      <c r="C34">
        <f t="shared" si="1"/>
        <v>2</v>
      </c>
      <c r="D34" t="str">
        <f t="shared" si="2"/>
        <v>February</v>
      </c>
      <c r="E34" t="str">
        <f t="shared" si="3"/>
        <v>Q1</v>
      </c>
      <c r="F34" t="str">
        <f t="shared" si="4"/>
        <v>2010-Feb</v>
      </c>
      <c r="G34">
        <f t="shared" si="5"/>
        <v>3</v>
      </c>
      <c r="H34" t="str">
        <f t="shared" si="6"/>
        <v>Tuesday</v>
      </c>
      <c r="I34" t="str">
        <f t="shared" si="7"/>
        <v>FM11</v>
      </c>
      <c r="J34" t="str">
        <f t="shared" si="8"/>
        <v>FQ-4</v>
      </c>
    </row>
    <row r="35" spans="1:10" x14ac:dyDescent="0.3">
      <c r="A35" s="1">
        <f t="shared" si="9"/>
        <v>40212</v>
      </c>
      <c r="B35" s="3">
        <f t="shared" si="0"/>
        <v>2010</v>
      </c>
      <c r="C35">
        <f t="shared" si="1"/>
        <v>2</v>
      </c>
      <c r="D35" t="str">
        <f t="shared" si="2"/>
        <v>February</v>
      </c>
      <c r="E35" t="str">
        <f t="shared" si="3"/>
        <v>Q1</v>
      </c>
      <c r="F35" t="str">
        <f t="shared" si="4"/>
        <v>2010-Feb</v>
      </c>
      <c r="G35">
        <f t="shared" si="5"/>
        <v>4</v>
      </c>
      <c r="H35" t="str">
        <f t="shared" si="6"/>
        <v>Wednesday</v>
      </c>
      <c r="I35" t="str">
        <f t="shared" si="7"/>
        <v>FM11</v>
      </c>
      <c r="J35" t="str">
        <f t="shared" si="8"/>
        <v>FQ-4</v>
      </c>
    </row>
    <row r="36" spans="1:10" x14ac:dyDescent="0.3">
      <c r="A36" s="1">
        <f t="shared" si="9"/>
        <v>40213</v>
      </c>
      <c r="B36" s="3">
        <f t="shared" si="0"/>
        <v>2010</v>
      </c>
      <c r="C36">
        <f t="shared" si="1"/>
        <v>2</v>
      </c>
      <c r="D36" t="str">
        <f t="shared" si="2"/>
        <v>February</v>
      </c>
      <c r="E36" t="str">
        <f t="shared" si="3"/>
        <v>Q1</v>
      </c>
      <c r="F36" t="str">
        <f t="shared" si="4"/>
        <v>2010-Feb</v>
      </c>
      <c r="G36">
        <f t="shared" si="5"/>
        <v>5</v>
      </c>
      <c r="H36" t="str">
        <f t="shared" si="6"/>
        <v>Thursday</v>
      </c>
      <c r="I36" t="str">
        <f t="shared" si="7"/>
        <v>FM11</v>
      </c>
      <c r="J36" t="str">
        <f t="shared" si="8"/>
        <v>FQ-4</v>
      </c>
    </row>
    <row r="37" spans="1:10" x14ac:dyDescent="0.3">
      <c r="A37" s="1">
        <f t="shared" si="9"/>
        <v>40214</v>
      </c>
      <c r="B37" s="3">
        <f t="shared" si="0"/>
        <v>2010</v>
      </c>
      <c r="C37">
        <f t="shared" si="1"/>
        <v>2</v>
      </c>
      <c r="D37" t="str">
        <f t="shared" si="2"/>
        <v>February</v>
      </c>
      <c r="E37" t="str">
        <f t="shared" si="3"/>
        <v>Q1</v>
      </c>
      <c r="F37" t="str">
        <f t="shared" si="4"/>
        <v>2010-Feb</v>
      </c>
      <c r="G37">
        <f t="shared" si="5"/>
        <v>6</v>
      </c>
      <c r="H37" t="str">
        <f t="shared" si="6"/>
        <v>Friday</v>
      </c>
      <c r="I37" t="str">
        <f t="shared" si="7"/>
        <v>FM11</v>
      </c>
      <c r="J37" t="str">
        <f t="shared" si="8"/>
        <v>FQ-4</v>
      </c>
    </row>
    <row r="38" spans="1:10" x14ac:dyDescent="0.3">
      <c r="A38" s="1">
        <f t="shared" si="9"/>
        <v>40215</v>
      </c>
      <c r="B38" s="3">
        <f t="shared" si="0"/>
        <v>2010</v>
      </c>
      <c r="C38">
        <f t="shared" si="1"/>
        <v>2</v>
      </c>
      <c r="D38" t="str">
        <f t="shared" si="2"/>
        <v>February</v>
      </c>
      <c r="E38" t="str">
        <f t="shared" si="3"/>
        <v>Q1</v>
      </c>
      <c r="F38" t="str">
        <f t="shared" si="4"/>
        <v>2010-Feb</v>
      </c>
      <c r="G38">
        <f t="shared" si="5"/>
        <v>7</v>
      </c>
      <c r="H38" t="str">
        <f t="shared" si="6"/>
        <v>Saturday</v>
      </c>
      <c r="I38" t="str">
        <f t="shared" si="7"/>
        <v>FM11</v>
      </c>
      <c r="J38" t="str">
        <f t="shared" si="8"/>
        <v>FQ-4</v>
      </c>
    </row>
    <row r="39" spans="1:10" x14ac:dyDescent="0.3">
      <c r="A39" s="1">
        <f t="shared" si="9"/>
        <v>40216</v>
      </c>
      <c r="B39" s="3">
        <f t="shared" si="0"/>
        <v>2010</v>
      </c>
      <c r="C39">
        <f t="shared" si="1"/>
        <v>2</v>
      </c>
      <c r="D39" t="str">
        <f t="shared" si="2"/>
        <v>February</v>
      </c>
      <c r="E39" t="str">
        <f t="shared" si="3"/>
        <v>Q1</v>
      </c>
      <c r="F39" t="str">
        <f t="shared" si="4"/>
        <v>2010-Feb</v>
      </c>
      <c r="G39">
        <f t="shared" si="5"/>
        <v>1</v>
      </c>
      <c r="H39" t="str">
        <f t="shared" si="6"/>
        <v>Sunday</v>
      </c>
      <c r="I39" t="str">
        <f t="shared" si="7"/>
        <v>FM11</v>
      </c>
      <c r="J39" t="str">
        <f t="shared" si="8"/>
        <v>FQ-4</v>
      </c>
    </row>
    <row r="40" spans="1:10" x14ac:dyDescent="0.3">
      <c r="A40" s="1">
        <f t="shared" si="9"/>
        <v>40217</v>
      </c>
      <c r="B40" s="3">
        <f t="shared" si="0"/>
        <v>2010</v>
      </c>
      <c r="C40">
        <f t="shared" si="1"/>
        <v>2</v>
      </c>
      <c r="D40" t="str">
        <f t="shared" si="2"/>
        <v>February</v>
      </c>
      <c r="E40" t="str">
        <f t="shared" si="3"/>
        <v>Q1</v>
      </c>
      <c r="F40" t="str">
        <f t="shared" si="4"/>
        <v>2010-Feb</v>
      </c>
      <c r="G40">
        <f t="shared" si="5"/>
        <v>2</v>
      </c>
      <c r="H40" t="str">
        <f t="shared" si="6"/>
        <v>Monday</v>
      </c>
      <c r="I40" t="str">
        <f t="shared" si="7"/>
        <v>FM11</v>
      </c>
      <c r="J40" t="str">
        <f t="shared" si="8"/>
        <v>FQ-4</v>
      </c>
    </row>
    <row r="41" spans="1:10" x14ac:dyDescent="0.3">
      <c r="A41" s="1">
        <f t="shared" si="9"/>
        <v>40218</v>
      </c>
      <c r="B41" s="3">
        <f t="shared" si="0"/>
        <v>2010</v>
      </c>
      <c r="C41">
        <f t="shared" si="1"/>
        <v>2</v>
      </c>
      <c r="D41" t="str">
        <f t="shared" si="2"/>
        <v>February</v>
      </c>
      <c r="E41" t="str">
        <f t="shared" si="3"/>
        <v>Q1</v>
      </c>
      <c r="F41" t="str">
        <f t="shared" si="4"/>
        <v>2010-Feb</v>
      </c>
      <c r="G41">
        <f t="shared" si="5"/>
        <v>3</v>
      </c>
      <c r="H41" t="str">
        <f t="shared" si="6"/>
        <v>Tuesday</v>
      </c>
      <c r="I41" t="str">
        <f t="shared" si="7"/>
        <v>FM11</v>
      </c>
      <c r="J41" t="str">
        <f t="shared" si="8"/>
        <v>FQ-4</v>
      </c>
    </row>
    <row r="42" spans="1:10" x14ac:dyDescent="0.3">
      <c r="A42" s="1">
        <f t="shared" si="9"/>
        <v>40219</v>
      </c>
      <c r="B42" s="3">
        <f t="shared" si="0"/>
        <v>2010</v>
      </c>
      <c r="C42">
        <f t="shared" si="1"/>
        <v>2</v>
      </c>
      <c r="D42" t="str">
        <f t="shared" si="2"/>
        <v>February</v>
      </c>
      <c r="E42" t="str">
        <f t="shared" si="3"/>
        <v>Q1</v>
      </c>
      <c r="F42" t="str">
        <f t="shared" si="4"/>
        <v>2010-Feb</v>
      </c>
      <c r="G42">
        <f t="shared" si="5"/>
        <v>4</v>
      </c>
      <c r="H42" t="str">
        <f t="shared" si="6"/>
        <v>Wednesday</v>
      </c>
      <c r="I42" t="str">
        <f t="shared" si="7"/>
        <v>FM11</v>
      </c>
      <c r="J42" t="str">
        <f t="shared" si="8"/>
        <v>FQ-4</v>
      </c>
    </row>
    <row r="43" spans="1:10" x14ac:dyDescent="0.3">
      <c r="A43" s="1">
        <f t="shared" si="9"/>
        <v>40220</v>
      </c>
      <c r="B43" s="3">
        <f t="shared" si="0"/>
        <v>2010</v>
      </c>
      <c r="C43">
        <f t="shared" si="1"/>
        <v>2</v>
      </c>
      <c r="D43" t="str">
        <f t="shared" si="2"/>
        <v>February</v>
      </c>
      <c r="E43" t="str">
        <f t="shared" si="3"/>
        <v>Q1</v>
      </c>
      <c r="F43" t="str">
        <f t="shared" si="4"/>
        <v>2010-Feb</v>
      </c>
      <c r="G43">
        <f t="shared" si="5"/>
        <v>5</v>
      </c>
      <c r="H43" t="str">
        <f t="shared" si="6"/>
        <v>Thursday</v>
      </c>
      <c r="I43" t="str">
        <f t="shared" si="7"/>
        <v>FM11</v>
      </c>
      <c r="J43" t="str">
        <f t="shared" si="8"/>
        <v>FQ-4</v>
      </c>
    </row>
    <row r="44" spans="1:10" x14ac:dyDescent="0.3">
      <c r="A44" s="1">
        <f t="shared" si="9"/>
        <v>40221</v>
      </c>
      <c r="B44" s="3">
        <f t="shared" si="0"/>
        <v>2010</v>
      </c>
      <c r="C44">
        <f t="shared" si="1"/>
        <v>2</v>
      </c>
      <c r="D44" t="str">
        <f t="shared" si="2"/>
        <v>February</v>
      </c>
      <c r="E44" t="str">
        <f t="shared" si="3"/>
        <v>Q1</v>
      </c>
      <c r="F44" t="str">
        <f t="shared" si="4"/>
        <v>2010-Feb</v>
      </c>
      <c r="G44">
        <f t="shared" si="5"/>
        <v>6</v>
      </c>
      <c r="H44" t="str">
        <f t="shared" si="6"/>
        <v>Friday</v>
      </c>
      <c r="I44" t="str">
        <f t="shared" si="7"/>
        <v>FM11</v>
      </c>
      <c r="J44" t="str">
        <f t="shared" si="8"/>
        <v>FQ-4</v>
      </c>
    </row>
    <row r="45" spans="1:10" x14ac:dyDescent="0.3">
      <c r="A45" s="1">
        <f t="shared" si="9"/>
        <v>40222</v>
      </c>
      <c r="B45" s="3">
        <f t="shared" si="0"/>
        <v>2010</v>
      </c>
      <c r="C45">
        <f t="shared" si="1"/>
        <v>2</v>
      </c>
      <c r="D45" t="str">
        <f t="shared" si="2"/>
        <v>February</v>
      </c>
      <c r="E45" t="str">
        <f t="shared" si="3"/>
        <v>Q1</v>
      </c>
      <c r="F45" t="str">
        <f t="shared" si="4"/>
        <v>2010-Feb</v>
      </c>
      <c r="G45">
        <f t="shared" si="5"/>
        <v>7</v>
      </c>
      <c r="H45" t="str">
        <f t="shared" si="6"/>
        <v>Saturday</v>
      </c>
      <c r="I45" t="str">
        <f t="shared" si="7"/>
        <v>FM11</v>
      </c>
      <c r="J45" t="str">
        <f t="shared" si="8"/>
        <v>FQ-4</v>
      </c>
    </row>
    <row r="46" spans="1:10" x14ac:dyDescent="0.3">
      <c r="A46" s="1">
        <f t="shared" si="9"/>
        <v>40223</v>
      </c>
      <c r="B46" s="3">
        <f t="shared" si="0"/>
        <v>2010</v>
      </c>
      <c r="C46">
        <f t="shared" si="1"/>
        <v>2</v>
      </c>
      <c r="D46" t="str">
        <f t="shared" si="2"/>
        <v>February</v>
      </c>
      <c r="E46" t="str">
        <f t="shared" si="3"/>
        <v>Q1</v>
      </c>
      <c r="F46" t="str">
        <f t="shared" si="4"/>
        <v>2010-Feb</v>
      </c>
      <c r="G46">
        <f t="shared" si="5"/>
        <v>1</v>
      </c>
      <c r="H46" t="str">
        <f t="shared" si="6"/>
        <v>Sunday</v>
      </c>
      <c r="I46" t="str">
        <f t="shared" si="7"/>
        <v>FM11</v>
      </c>
      <c r="J46" t="str">
        <f t="shared" si="8"/>
        <v>FQ-4</v>
      </c>
    </row>
    <row r="47" spans="1:10" x14ac:dyDescent="0.3">
      <c r="A47" s="1">
        <f t="shared" si="9"/>
        <v>40224</v>
      </c>
      <c r="B47" s="3">
        <f t="shared" si="0"/>
        <v>2010</v>
      </c>
      <c r="C47">
        <f t="shared" si="1"/>
        <v>2</v>
      </c>
      <c r="D47" t="str">
        <f t="shared" si="2"/>
        <v>February</v>
      </c>
      <c r="E47" t="str">
        <f t="shared" si="3"/>
        <v>Q1</v>
      </c>
      <c r="F47" t="str">
        <f t="shared" si="4"/>
        <v>2010-Feb</v>
      </c>
      <c r="G47">
        <f t="shared" si="5"/>
        <v>2</v>
      </c>
      <c r="H47" t="str">
        <f t="shared" si="6"/>
        <v>Monday</v>
      </c>
      <c r="I47" t="str">
        <f t="shared" si="7"/>
        <v>FM11</v>
      </c>
      <c r="J47" t="str">
        <f t="shared" si="8"/>
        <v>FQ-4</v>
      </c>
    </row>
    <row r="48" spans="1:10" x14ac:dyDescent="0.3">
      <c r="A48" s="1">
        <f t="shared" si="9"/>
        <v>40225</v>
      </c>
      <c r="B48" s="3">
        <f t="shared" si="0"/>
        <v>2010</v>
      </c>
      <c r="C48">
        <f t="shared" si="1"/>
        <v>2</v>
      </c>
      <c r="D48" t="str">
        <f t="shared" si="2"/>
        <v>February</v>
      </c>
      <c r="E48" t="str">
        <f t="shared" si="3"/>
        <v>Q1</v>
      </c>
      <c r="F48" t="str">
        <f t="shared" si="4"/>
        <v>2010-Feb</v>
      </c>
      <c r="G48">
        <f t="shared" si="5"/>
        <v>3</v>
      </c>
      <c r="H48" t="str">
        <f t="shared" si="6"/>
        <v>Tuesday</v>
      </c>
      <c r="I48" t="str">
        <f t="shared" si="7"/>
        <v>FM11</v>
      </c>
      <c r="J48" t="str">
        <f t="shared" si="8"/>
        <v>FQ-4</v>
      </c>
    </row>
    <row r="49" spans="1:10" x14ac:dyDescent="0.3">
      <c r="A49" s="1">
        <f t="shared" si="9"/>
        <v>40226</v>
      </c>
      <c r="B49" s="3">
        <f t="shared" si="0"/>
        <v>2010</v>
      </c>
      <c r="C49">
        <f t="shared" si="1"/>
        <v>2</v>
      </c>
      <c r="D49" t="str">
        <f t="shared" si="2"/>
        <v>February</v>
      </c>
      <c r="E49" t="str">
        <f t="shared" si="3"/>
        <v>Q1</v>
      </c>
      <c r="F49" t="str">
        <f t="shared" si="4"/>
        <v>2010-Feb</v>
      </c>
      <c r="G49">
        <f t="shared" si="5"/>
        <v>4</v>
      </c>
      <c r="H49" t="str">
        <f t="shared" si="6"/>
        <v>Wednesday</v>
      </c>
      <c r="I49" t="str">
        <f t="shared" si="7"/>
        <v>FM11</v>
      </c>
      <c r="J49" t="str">
        <f t="shared" si="8"/>
        <v>FQ-4</v>
      </c>
    </row>
    <row r="50" spans="1:10" x14ac:dyDescent="0.3">
      <c r="A50" s="1">
        <f t="shared" si="9"/>
        <v>40227</v>
      </c>
      <c r="B50" s="3">
        <f t="shared" si="0"/>
        <v>2010</v>
      </c>
      <c r="C50">
        <f t="shared" si="1"/>
        <v>2</v>
      </c>
      <c r="D50" t="str">
        <f t="shared" si="2"/>
        <v>February</v>
      </c>
      <c r="E50" t="str">
        <f t="shared" si="3"/>
        <v>Q1</v>
      </c>
      <c r="F50" t="str">
        <f t="shared" si="4"/>
        <v>2010-Feb</v>
      </c>
      <c r="G50">
        <f t="shared" si="5"/>
        <v>5</v>
      </c>
      <c r="H50" t="str">
        <f t="shared" si="6"/>
        <v>Thursday</v>
      </c>
      <c r="I50" t="str">
        <f t="shared" si="7"/>
        <v>FM11</v>
      </c>
      <c r="J50" t="str">
        <f t="shared" si="8"/>
        <v>FQ-4</v>
      </c>
    </row>
    <row r="51" spans="1:10" x14ac:dyDescent="0.3">
      <c r="A51" s="1">
        <f t="shared" si="9"/>
        <v>40228</v>
      </c>
      <c r="B51" s="3">
        <f t="shared" si="0"/>
        <v>2010</v>
      </c>
      <c r="C51">
        <f t="shared" si="1"/>
        <v>2</v>
      </c>
      <c r="D51" t="str">
        <f t="shared" si="2"/>
        <v>February</v>
      </c>
      <c r="E51" t="str">
        <f t="shared" si="3"/>
        <v>Q1</v>
      </c>
      <c r="F51" t="str">
        <f t="shared" si="4"/>
        <v>2010-Feb</v>
      </c>
      <c r="G51">
        <f t="shared" si="5"/>
        <v>6</v>
      </c>
      <c r="H51" t="str">
        <f t="shared" si="6"/>
        <v>Friday</v>
      </c>
      <c r="I51" t="str">
        <f t="shared" si="7"/>
        <v>FM11</v>
      </c>
      <c r="J51" t="str">
        <f t="shared" si="8"/>
        <v>FQ-4</v>
      </c>
    </row>
    <row r="52" spans="1:10" x14ac:dyDescent="0.3">
      <c r="A52" s="1">
        <f t="shared" si="9"/>
        <v>40229</v>
      </c>
      <c r="B52" s="3">
        <f t="shared" si="0"/>
        <v>2010</v>
      </c>
      <c r="C52">
        <f t="shared" si="1"/>
        <v>2</v>
      </c>
      <c r="D52" t="str">
        <f t="shared" si="2"/>
        <v>February</v>
      </c>
      <c r="E52" t="str">
        <f t="shared" si="3"/>
        <v>Q1</v>
      </c>
      <c r="F52" t="str">
        <f t="shared" si="4"/>
        <v>2010-Feb</v>
      </c>
      <c r="G52">
        <f t="shared" si="5"/>
        <v>7</v>
      </c>
      <c r="H52" t="str">
        <f t="shared" si="6"/>
        <v>Saturday</v>
      </c>
      <c r="I52" t="str">
        <f t="shared" si="7"/>
        <v>FM11</v>
      </c>
      <c r="J52" t="str">
        <f t="shared" si="8"/>
        <v>FQ-4</v>
      </c>
    </row>
    <row r="53" spans="1:10" x14ac:dyDescent="0.3">
      <c r="A53" s="1">
        <f t="shared" si="9"/>
        <v>40230</v>
      </c>
      <c r="B53" s="3">
        <f t="shared" si="0"/>
        <v>2010</v>
      </c>
      <c r="C53">
        <f t="shared" si="1"/>
        <v>2</v>
      </c>
      <c r="D53" t="str">
        <f t="shared" si="2"/>
        <v>February</v>
      </c>
      <c r="E53" t="str">
        <f t="shared" si="3"/>
        <v>Q1</v>
      </c>
      <c r="F53" t="str">
        <f t="shared" si="4"/>
        <v>2010-Feb</v>
      </c>
      <c r="G53">
        <f t="shared" si="5"/>
        <v>1</v>
      </c>
      <c r="H53" t="str">
        <f t="shared" si="6"/>
        <v>Sunday</v>
      </c>
      <c r="I53" t="str">
        <f t="shared" si="7"/>
        <v>FM11</v>
      </c>
      <c r="J53" t="str">
        <f t="shared" si="8"/>
        <v>FQ-4</v>
      </c>
    </row>
    <row r="54" spans="1:10" x14ac:dyDescent="0.3">
      <c r="A54" s="1">
        <f t="shared" si="9"/>
        <v>40231</v>
      </c>
      <c r="B54" s="3">
        <f t="shared" si="0"/>
        <v>2010</v>
      </c>
      <c r="C54">
        <f t="shared" si="1"/>
        <v>2</v>
      </c>
      <c r="D54" t="str">
        <f t="shared" si="2"/>
        <v>February</v>
      </c>
      <c r="E54" t="str">
        <f t="shared" si="3"/>
        <v>Q1</v>
      </c>
      <c r="F54" t="str">
        <f t="shared" si="4"/>
        <v>2010-Feb</v>
      </c>
      <c r="G54">
        <f t="shared" si="5"/>
        <v>2</v>
      </c>
      <c r="H54" t="str">
        <f t="shared" si="6"/>
        <v>Monday</v>
      </c>
      <c r="I54" t="str">
        <f t="shared" si="7"/>
        <v>FM11</v>
      </c>
      <c r="J54" t="str">
        <f t="shared" si="8"/>
        <v>FQ-4</v>
      </c>
    </row>
    <row r="55" spans="1:10" x14ac:dyDescent="0.3">
      <c r="A55" s="1">
        <f t="shared" si="9"/>
        <v>40232</v>
      </c>
      <c r="B55" s="3">
        <f t="shared" si="0"/>
        <v>2010</v>
      </c>
      <c r="C55">
        <f t="shared" si="1"/>
        <v>2</v>
      </c>
      <c r="D55" t="str">
        <f t="shared" si="2"/>
        <v>February</v>
      </c>
      <c r="E55" t="str">
        <f t="shared" si="3"/>
        <v>Q1</v>
      </c>
      <c r="F55" t="str">
        <f t="shared" si="4"/>
        <v>2010-Feb</v>
      </c>
      <c r="G55">
        <f t="shared" si="5"/>
        <v>3</v>
      </c>
      <c r="H55" t="str">
        <f t="shared" si="6"/>
        <v>Tuesday</v>
      </c>
      <c r="I55" t="str">
        <f t="shared" si="7"/>
        <v>FM11</v>
      </c>
      <c r="J55" t="str">
        <f t="shared" si="8"/>
        <v>FQ-4</v>
      </c>
    </row>
    <row r="56" spans="1:10" x14ac:dyDescent="0.3">
      <c r="A56" s="1">
        <f t="shared" si="9"/>
        <v>40233</v>
      </c>
      <c r="B56" s="3">
        <f t="shared" si="0"/>
        <v>2010</v>
      </c>
      <c r="C56">
        <f t="shared" si="1"/>
        <v>2</v>
      </c>
      <c r="D56" t="str">
        <f t="shared" si="2"/>
        <v>February</v>
      </c>
      <c r="E56" t="str">
        <f t="shared" si="3"/>
        <v>Q1</v>
      </c>
      <c r="F56" t="str">
        <f t="shared" si="4"/>
        <v>2010-Feb</v>
      </c>
      <c r="G56">
        <f t="shared" si="5"/>
        <v>4</v>
      </c>
      <c r="H56" t="str">
        <f t="shared" si="6"/>
        <v>Wednesday</v>
      </c>
      <c r="I56" t="str">
        <f t="shared" si="7"/>
        <v>FM11</v>
      </c>
      <c r="J56" t="str">
        <f t="shared" si="8"/>
        <v>FQ-4</v>
      </c>
    </row>
    <row r="57" spans="1:10" x14ac:dyDescent="0.3">
      <c r="A57" s="1">
        <f t="shared" si="9"/>
        <v>40234</v>
      </c>
      <c r="B57" s="3">
        <f t="shared" si="0"/>
        <v>2010</v>
      </c>
      <c r="C57">
        <f t="shared" si="1"/>
        <v>2</v>
      </c>
      <c r="D57" t="str">
        <f t="shared" si="2"/>
        <v>February</v>
      </c>
      <c r="E57" t="str">
        <f t="shared" si="3"/>
        <v>Q1</v>
      </c>
      <c r="F57" t="str">
        <f t="shared" si="4"/>
        <v>2010-Feb</v>
      </c>
      <c r="G57">
        <f t="shared" si="5"/>
        <v>5</v>
      </c>
      <c r="H57" t="str">
        <f t="shared" si="6"/>
        <v>Thursday</v>
      </c>
      <c r="I57" t="str">
        <f t="shared" si="7"/>
        <v>FM11</v>
      </c>
      <c r="J57" t="str">
        <f t="shared" si="8"/>
        <v>FQ-4</v>
      </c>
    </row>
    <row r="58" spans="1:10" x14ac:dyDescent="0.3">
      <c r="A58" s="1">
        <f t="shared" si="9"/>
        <v>40235</v>
      </c>
      <c r="B58" s="3">
        <f t="shared" si="0"/>
        <v>2010</v>
      </c>
      <c r="C58">
        <f t="shared" si="1"/>
        <v>2</v>
      </c>
      <c r="D58" t="str">
        <f t="shared" si="2"/>
        <v>February</v>
      </c>
      <c r="E58" t="str">
        <f t="shared" si="3"/>
        <v>Q1</v>
      </c>
      <c r="F58" t="str">
        <f t="shared" si="4"/>
        <v>2010-Feb</v>
      </c>
      <c r="G58">
        <f t="shared" si="5"/>
        <v>6</v>
      </c>
      <c r="H58" t="str">
        <f t="shared" si="6"/>
        <v>Friday</v>
      </c>
      <c r="I58" t="str">
        <f t="shared" si="7"/>
        <v>FM11</v>
      </c>
      <c r="J58" t="str">
        <f t="shared" si="8"/>
        <v>FQ-4</v>
      </c>
    </row>
    <row r="59" spans="1:10" x14ac:dyDescent="0.3">
      <c r="A59" s="1">
        <f t="shared" si="9"/>
        <v>40236</v>
      </c>
      <c r="B59" s="3">
        <f t="shared" si="0"/>
        <v>2010</v>
      </c>
      <c r="C59">
        <f t="shared" si="1"/>
        <v>2</v>
      </c>
      <c r="D59" t="str">
        <f t="shared" si="2"/>
        <v>February</v>
      </c>
      <c r="E59" t="str">
        <f t="shared" si="3"/>
        <v>Q1</v>
      </c>
      <c r="F59" t="str">
        <f t="shared" si="4"/>
        <v>2010-Feb</v>
      </c>
      <c r="G59">
        <f t="shared" si="5"/>
        <v>7</v>
      </c>
      <c r="H59" t="str">
        <f t="shared" si="6"/>
        <v>Saturday</v>
      </c>
      <c r="I59" t="str">
        <f t="shared" si="7"/>
        <v>FM11</v>
      </c>
      <c r="J59" t="str">
        <f t="shared" si="8"/>
        <v>FQ-4</v>
      </c>
    </row>
    <row r="60" spans="1:10" x14ac:dyDescent="0.3">
      <c r="A60" s="1">
        <f t="shared" si="9"/>
        <v>40237</v>
      </c>
      <c r="B60" s="3">
        <f t="shared" si="0"/>
        <v>2010</v>
      </c>
      <c r="C60">
        <f t="shared" si="1"/>
        <v>2</v>
      </c>
      <c r="D60" t="str">
        <f t="shared" si="2"/>
        <v>February</v>
      </c>
      <c r="E60" t="str">
        <f t="shared" si="3"/>
        <v>Q1</v>
      </c>
      <c r="F60" t="str">
        <f t="shared" si="4"/>
        <v>2010-Feb</v>
      </c>
      <c r="G60">
        <f t="shared" si="5"/>
        <v>1</v>
      </c>
      <c r="H60" t="str">
        <f t="shared" si="6"/>
        <v>Sunday</v>
      </c>
      <c r="I60" t="str">
        <f t="shared" si="7"/>
        <v>FM11</v>
      </c>
      <c r="J60" t="str">
        <f t="shared" si="8"/>
        <v>FQ-4</v>
      </c>
    </row>
    <row r="61" spans="1:10" x14ac:dyDescent="0.3">
      <c r="A61" s="1">
        <f t="shared" si="9"/>
        <v>40238</v>
      </c>
      <c r="B61" s="3">
        <f t="shared" si="0"/>
        <v>2010</v>
      </c>
      <c r="C61">
        <f t="shared" si="1"/>
        <v>3</v>
      </c>
      <c r="D61" t="str">
        <f t="shared" si="2"/>
        <v>March</v>
      </c>
      <c r="E61" t="str">
        <f t="shared" si="3"/>
        <v>Q1</v>
      </c>
      <c r="F61" t="str">
        <f t="shared" si="4"/>
        <v>2010-Mar</v>
      </c>
      <c r="G61">
        <f t="shared" si="5"/>
        <v>2</v>
      </c>
      <c r="H61" t="str">
        <f t="shared" si="6"/>
        <v>Monday</v>
      </c>
      <c r="I61" t="str">
        <f t="shared" si="7"/>
        <v>FM12</v>
      </c>
      <c r="J61" t="str">
        <f t="shared" si="8"/>
        <v>FQ-4</v>
      </c>
    </row>
    <row r="62" spans="1:10" x14ac:dyDescent="0.3">
      <c r="A62" s="1">
        <f t="shared" si="9"/>
        <v>40239</v>
      </c>
      <c r="B62" s="3">
        <f t="shared" si="0"/>
        <v>2010</v>
      </c>
      <c r="C62">
        <f t="shared" si="1"/>
        <v>3</v>
      </c>
      <c r="D62" t="str">
        <f t="shared" si="2"/>
        <v>March</v>
      </c>
      <c r="E62" t="str">
        <f t="shared" si="3"/>
        <v>Q1</v>
      </c>
      <c r="F62" t="str">
        <f t="shared" si="4"/>
        <v>2010-Mar</v>
      </c>
      <c r="G62">
        <f t="shared" si="5"/>
        <v>3</v>
      </c>
      <c r="H62" t="str">
        <f t="shared" si="6"/>
        <v>Tuesday</v>
      </c>
      <c r="I62" t="str">
        <f t="shared" si="7"/>
        <v>FM12</v>
      </c>
      <c r="J62" t="str">
        <f t="shared" si="8"/>
        <v>FQ-4</v>
      </c>
    </row>
    <row r="63" spans="1:10" x14ac:dyDescent="0.3">
      <c r="A63" s="1">
        <f t="shared" si="9"/>
        <v>40240</v>
      </c>
      <c r="B63" s="3">
        <f t="shared" si="0"/>
        <v>2010</v>
      </c>
      <c r="C63">
        <f t="shared" si="1"/>
        <v>3</v>
      </c>
      <c r="D63" t="str">
        <f t="shared" si="2"/>
        <v>March</v>
      </c>
      <c r="E63" t="str">
        <f t="shared" si="3"/>
        <v>Q1</v>
      </c>
      <c r="F63" t="str">
        <f t="shared" si="4"/>
        <v>2010-Mar</v>
      </c>
      <c r="G63">
        <f t="shared" si="5"/>
        <v>4</v>
      </c>
      <c r="H63" t="str">
        <f t="shared" si="6"/>
        <v>Wednesday</v>
      </c>
      <c r="I63" t="str">
        <f t="shared" si="7"/>
        <v>FM12</v>
      </c>
      <c r="J63" t="str">
        <f t="shared" si="8"/>
        <v>FQ-4</v>
      </c>
    </row>
    <row r="64" spans="1:10" x14ac:dyDescent="0.3">
      <c r="A64" s="1">
        <f t="shared" si="9"/>
        <v>40241</v>
      </c>
      <c r="B64" s="3">
        <f t="shared" si="0"/>
        <v>2010</v>
      </c>
      <c r="C64">
        <f t="shared" si="1"/>
        <v>3</v>
      </c>
      <c r="D64" t="str">
        <f t="shared" si="2"/>
        <v>March</v>
      </c>
      <c r="E64" t="str">
        <f t="shared" si="3"/>
        <v>Q1</v>
      </c>
      <c r="F64" t="str">
        <f t="shared" si="4"/>
        <v>2010-Mar</v>
      </c>
      <c r="G64">
        <f t="shared" si="5"/>
        <v>5</v>
      </c>
      <c r="H64" t="str">
        <f t="shared" si="6"/>
        <v>Thursday</v>
      </c>
      <c r="I64" t="str">
        <f t="shared" si="7"/>
        <v>FM12</v>
      </c>
      <c r="J64" t="str">
        <f t="shared" si="8"/>
        <v>FQ-4</v>
      </c>
    </row>
    <row r="65" spans="1:10" x14ac:dyDescent="0.3">
      <c r="A65" s="1">
        <f t="shared" si="9"/>
        <v>40242</v>
      </c>
      <c r="B65" s="3">
        <f t="shared" si="0"/>
        <v>2010</v>
      </c>
      <c r="C65">
        <f t="shared" si="1"/>
        <v>3</v>
      </c>
      <c r="D65" t="str">
        <f t="shared" si="2"/>
        <v>March</v>
      </c>
      <c r="E65" t="str">
        <f t="shared" si="3"/>
        <v>Q1</v>
      </c>
      <c r="F65" t="str">
        <f t="shared" si="4"/>
        <v>2010-Mar</v>
      </c>
      <c r="G65">
        <f t="shared" si="5"/>
        <v>6</v>
      </c>
      <c r="H65" t="str">
        <f t="shared" si="6"/>
        <v>Friday</v>
      </c>
      <c r="I65" t="str">
        <f t="shared" si="7"/>
        <v>FM12</v>
      </c>
      <c r="J65" t="str">
        <f t="shared" si="8"/>
        <v>FQ-4</v>
      </c>
    </row>
    <row r="66" spans="1:10" x14ac:dyDescent="0.3">
      <c r="A66" s="1">
        <f t="shared" si="9"/>
        <v>40243</v>
      </c>
      <c r="B66" s="3">
        <f t="shared" si="0"/>
        <v>2010</v>
      </c>
      <c r="C66">
        <f t="shared" si="1"/>
        <v>3</v>
      </c>
      <c r="D66" t="str">
        <f t="shared" si="2"/>
        <v>March</v>
      </c>
      <c r="E66" t="str">
        <f t="shared" si="3"/>
        <v>Q1</v>
      </c>
      <c r="F66" t="str">
        <f t="shared" si="4"/>
        <v>2010-Mar</v>
      </c>
      <c r="G66">
        <f t="shared" si="5"/>
        <v>7</v>
      </c>
      <c r="H66" t="str">
        <f t="shared" si="6"/>
        <v>Saturday</v>
      </c>
      <c r="I66" t="str">
        <f t="shared" si="7"/>
        <v>FM12</v>
      </c>
      <c r="J66" t="str">
        <f t="shared" si="8"/>
        <v>FQ-4</v>
      </c>
    </row>
    <row r="67" spans="1:10" x14ac:dyDescent="0.3">
      <c r="A67" s="1">
        <f t="shared" si="9"/>
        <v>40244</v>
      </c>
      <c r="B67" s="3">
        <f t="shared" ref="B67:B130" si="10">YEAR(A67)</f>
        <v>2010</v>
      </c>
      <c r="C67">
        <f t="shared" ref="C67:C130" si="11">MONTH(A67)</f>
        <v>3</v>
      </c>
      <c r="D67" t="str">
        <f t="shared" ref="D67:D130" si="12">TEXT(A67,"mmmm")</f>
        <v>March</v>
      </c>
      <c r="E67" t="str">
        <f t="shared" ref="E67:E130" si="13">"Q"&amp;ROUNDUP(MONTH(A67)/3,0)</f>
        <v>Q1</v>
      </c>
      <c r="F67" t="str">
        <f t="shared" ref="F67:F130" si="14">TEXT(A67,"yyyy-mmm")</f>
        <v>2010-Mar</v>
      </c>
      <c r="G67">
        <f t="shared" ref="G67:G130" si="15">WEEKDAY(A67)</f>
        <v>1</v>
      </c>
      <c r="H67" t="str">
        <f t="shared" ref="H67:H130" si="16">TEXT(A67,"dddd")</f>
        <v>Sunday</v>
      </c>
      <c r="I67" t="str">
        <f t="shared" ref="I67:I130" si="17">"FM"&amp;IF(MONTH(A67)&gt;=4,MONTH(A67)-3,MONTH(A67)+9)</f>
        <v>FM12</v>
      </c>
      <c r="J67" t="str">
        <f t="shared" ref="J67:J130" si="18">"FQ-"&amp;ROUNDUP(IF(MONTH(A67)&gt;=4,MONTH(A67)-3,MONTH(A67)+9)/3,0)</f>
        <v>FQ-4</v>
      </c>
    </row>
    <row r="68" spans="1:10" x14ac:dyDescent="0.3">
      <c r="A68" s="1">
        <f t="shared" ref="A68:A131" si="19">A67+1</f>
        <v>40245</v>
      </c>
      <c r="B68" s="3">
        <f t="shared" si="10"/>
        <v>2010</v>
      </c>
      <c r="C68">
        <f t="shared" si="11"/>
        <v>3</v>
      </c>
      <c r="D68" t="str">
        <f t="shared" si="12"/>
        <v>March</v>
      </c>
      <c r="E68" t="str">
        <f t="shared" si="13"/>
        <v>Q1</v>
      </c>
      <c r="F68" t="str">
        <f t="shared" si="14"/>
        <v>2010-Mar</v>
      </c>
      <c r="G68">
        <f t="shared" si="15"/>
        <v>2</v>
      </c>
      <c r="H68" t="str">
        <f t="shared" si="16"/>
        <v>Monday</v>
      </c>
      <c r="I68" t="str">
        <f t="shared" si="17"/>
        <v>FM12</v>
      </c>
      <c r="J68" t="str">
        <f t="shared" si="18"/>
        <v>FQ-4</v>
      </c>
    </row>
    <row r="69" spans="1:10" x14ac:dyDescent="0.3">
      <c r="A69" s="1">
        <f t="shared" si="19"/>
        <v>40246</v>
      </c>
      <c r="B69" s="3">
        <f t="shared" si="10"/>
        <v>2010</v>
      </c>
      <c r="C69">
        <f t="shared" si="11"/>
        <v>3</v>
      </c>
      <c r="D69" t="str">
        <f t="shared" si="12"/>
        <v>March</v>
      </c>
      <c r="E69" t="str">
        <f t="shared" si="13"/>
        <v>Q1</v>
      </c>
      <c r="F69" t="str">
        <f t="shared" si="14"/>
        <v>2010-Mar</v>
      </c>
      <c r="G69">
        <f t="shared" si="15"/>
        <v>3</v>
      </c>
      <c r="H69" t="str">
        <f t="shared" si="16"/>
        <v>Tuesday</v>
      </c>
      <c r="I69" t="str">
        <f t="shared" si="17"/>
        <v>FM12</v>
      </c>
      <c r="J69" t="str">
        <f t="shared" si="18"/>
        <v>FQ-4</v>
      </c>
    </row>
    <row r="70" spans="1:10" x14ac:dyDescent="0.3">
      <c r="A70" s="1">
        <f t="shared" si="19"/>
        <v>40247</v>
      </c>
      <c r="B70" s="3">
        <f t="shared" si="10"/>
        <v>2010</v>
      </c>
      <c r="C70">
        <f t="shared" si="11"/>
        <v>3</v>
      </c>
      <c r="D70" t="str">
        <f t="shared" si="12"/>
        <v>March</v>
      </c>
      <c r="E70" t="str">
        <f t="shared" si="13"/>
        <v>Q1</v>
      </c>
      <c r="F70" t="str">
        <f t="shared" si="14"/>
        <v>2010-Mar</v>
      </c>
      <c r="G70">
        <f t="shared" si="15"/>
        <v>4</v>
      </c>
      <c r="H70" t="str">
        <f t="shared" si="16"/>
        <v>Wednesday</v>
      </c>
      <c r="I70" t="str">
        <f t="shared" si="17"/>
        <v>FM12</v>
      </c>
      <c r="J70" t="str">
        <f t="shared" si="18"/>
        <v>FQ-4</v>
      </c>
    </row>
    <row r="71" spans="1:10" x14ac:dyDescent="0.3">
      <c r="A71" s="1">
        <f t="shared" si="19"/>
        <v>40248</v>
      </c>
      <c r="B71" s="3">
        <f t="shared" si="10"/>
        <v>2010</v>
      </c>
      <c r="C71">
        <f t="shared" si="11"/>
        <v>3</v>
      </c>
      <c r="D71" t="str">
        <f t="shared" si="12"/>
        <v>March</v>
      </c>
      <c r="E71" t="str">
        <f t="shared" si="13"/>
        <v>Q1</v>
      </c>
      <c r="F71" t="str">
        <f t="shared" si="14"/>
        <v>2010-Mar</v>
      </c>
      <c r="G71">
        <f t="shared" si="15"/>
        <v>5</v>
      </c>
      <c r="H71" t="str">
        <f t="shared" si="16"/>
        <v>Thursday</v>
      </c>
      <c r="I71" t="str">
        <f t="shared" si="17"/>
        <v>FM12</v>
      </c>
      <c r="J71" t="str">
        <f t="shared" si="18"/>
        <v>FQ-4</v>
      </c>
    </row>
    <row r="72" spans="1:10" x14ac:dyDescent="0.3">
      <c r="A72" s="1">
        <f t="shared" si="19"/>
        <v>40249</v>
      </c>
      <c r="B72" s="3">
        <f t="shared" si="10"/>
        <v>2010</v>
      </c>
      <c r="C72">
        <f t="shared" si="11"/>
        <v>3</v>
      </c>
      <c r="D72" t="str">
        <f t="shared" si="12"/>
        <v>March</v>
      </c>
      <c r="E72" t="str">
        <f t="shared" si="13"/>
        <v>Q1</v>
      </c>
      <c r="F72" t="str">
        <f t="shared" si="14"/>
        <v>2010-Mar</v>
      </c>
      <c r="G72">
        <f t="shared" si="15"/>
        <v>6</v>
      </c>
      <c r="H72" t="str">
        <f t="shared" si="16"/>
        <v>Friday</v>
      </c>
      <c r="I72" t="str">
        <f t="shared" si="17"/>
        <v>FM12</v>
      </c>
      <c r="J72" t="str">
        <f t="shared" si="18"/>
        <v>FQ-4</v>
      </c>
    </row>
    <row r="73" spans="1:10" x14ac:dyDescent="0.3">
      <c r="A73" s="1">
        <f t="shared" si="19"/>
        <v>40250</v>
      </c>
      <c r="B73" s="3">
        <f t="shared" si="10"/>
        <v>2010</v>
      </c>
      <c r="C73">
        <f t="shared" si="11"/>
        <v>3</v>
      </c>
      <c r="D73" t="str">
        <f t="shared" si="12"/>
        <v>March</v>
      </c>
      <c r="E73" t="str">
        <f t="shared" si="13"/>
        <v>Q1</v>
      </c>
      <c r="F73" t="str">
        <f t="shared" si="14"/>
        <v>2010-Mar</v>
      </c>
      <c r="G73">
        <f t="shared" si="15"/>
        <v>7</v>
      </c>
      <c r="H73" t="str">
        <f t="shared" si="16"/>
        <v>Saturday</v>
      </c>
      <c r="I73" t="str">
        <f t="shared" si="17"/>
        <v>FM12</v>
      </c>
      <c r="J73" t="str">
        <f t="shared" si="18"/>
        <v>FQ-4</v>
      </c>
    </row>
    <row r="74" spans="1:10" x14ac:dyDescent="0.3">
      <c r="A74" s="1">
        <f t="shared" si="19"/>
        <v>40251</v>
      </c>
      <c r="B74" s="3">
        <f t="shared" si="10"/>
        <v>2010</v>
      </c>
      <c r="C74">
        <f t="shared" si="11"/>
        <v>3</v>
      </c>
      <c r="D74" t="str">
        <f t="shared" si="12"/>
        <v>March</v>
      </c>
      <c r="E74" t="str">
        <f t="shared" si="13"/>
        <v>Q1</v>
      </c>
      <c r="F74" t="str">
        <f t="shared" si="14"/>
        <v>2010-Mar</v>
      </c>
      <c r="G74">
        <f t="shared" si="15"/>
        <v>1</v>
      </c>
      <c r="H74" t="str">
        <f t="shared" si="16"/>
        <v>Sunday</v>
      </c>
      <c r="I74" t="str">
        <f t="shared" si="17"/>
        <v>FM12</v>
      </c>
      <c r="J74" t="str">
        <f t="shared" si="18"/>
        <v>FQ-4</v>
      </c>
    </row>
    <row r="75" spans="1:10" x14ac:dyDescent="0.3">
      <c r="A75" s="1">
        <f t="shared" si="19"/>
        <v>40252</v>
      </c>
      <c r="B75" s="3">
        <f t="shared" si="10"/>
        <v>2010</v>
      </c>
      <c r="C75">
        <f t="shared" si="11"/>
        <v>3</v>
      </c>
      <c r="D75" t="str">
        <f t="shared" si="12"/>
        <v>March</v>
      </c>
      <c r="E75" t="str">
        <f t="shared" si="13"/>
        <v>Q1</v>
      </c>
      <c r="F75" t="str">
        <f t="shared" si="14"/>
        <v>2010-Mar</v>
      </c>
      <c r="G75">
        <f t="shared" si="15"/>
        <v>2</v>
      </c>
      <c r="H75" t="str">
        <f t="shared" si="16"/>
        <v>Monday</v>
      </c>
      <c r="I75" t="str">
        <f t="shared" si="17"/>
        <v>FM12</v>
      </c>
      <c r="J75" t="str">
        <f t="shared" si="18"/>
        <v>FQ-4</v>
      </c>
    </row>
    <row r="76" spans="1:10" x14ac:dyDescent="0.3">
      <c r="A76" s="1">
        <f t="shared" si="19"/>
        <v>40253</v>
      </c>
      <c r="B76" s="3">
        <f t="shared" si="10"/>
        <v>2010</v>
      </c>
      <c r="C76">
        <f t="shared" si="11"/>
        <v>3</v>
      </c>
      <c r="D76" t="str">
        <f t="shared" si="12"/>
        <v>March</v>
      </c>
      <c r="E76" t="str">
        <f t="shared" si="13"/>
        <v>Q1</v>
      </c>
      <c r="F76" t="str">
        <f t="shared" si="14"/>
        <v>2010-Mar</v>
      </c>
      <c r="G76">
        <f t="shared" si="15"/>
        <v>3</v>
      </c>
      <c r="H76" t="str">
        <f t="shared" si="16"/>
        <v>Tuesday</v>
      </c>
      <c r="I76" t="str">
        <f t="shared" si="17"/>
        <v>FM12</v>
      </c>
      <c r="J76" t="str">
        <f t="shared" si="18"/>
        <v>FQ-4</v>
      </c>
    </row>
    <row r="77" spans="1:10" x14ac:dyDescent="0.3">
      <c r="A77" s="1">
        <f t="shared" si="19"/>
        <v>40254</v>
      </c>
      <c r="B77" s="3">
        <f t="shared" si="10"/>
        <v>2010</v>
      </c>
      <c r="C77">
        <f t="shared" si="11"/>
        <v>3</v>
      </c>
      <c r="D77" t="str">
        <f t="shared" si="12"/>
        <v>March</v>
      </c>
      <c r="E77" t="str">
        <f t="shared" si="13"/>
        <v>Q1</v>
      </c>
      <c r="F77" t="str">
        <f t="shared" si="14"/>
        <v>2010-Mar</v>
      </c>
      <c r="G77">
        <f t="shared" si="15"/>
        <v>4</v>
      </c>
      <c r="H77" t="str">
        <f t="shared" si="16"/>
        <v>Wednesday</v>
      </c>
      <c r="I77" t="str">
        <f t="shared" si="17"/>
        <v>FM12</v>
      </c>
      <c r="J77" t="str">
        <f t="shared" si="18"/>
        <v>FQ-4</v>
      </c>
    </row>
    <row r="78" spans="1:10" x14ac:dyDescent="0.3">
      <c r="A78" s="1">
        <f t="shared" si="19"/>
        <v>40255</v>
      </c>
      <c r="B78" s="3">
        <f t="shared" si="10"/>
        <v>2010</v>
      </c>
      <c r="C78">
        <f t="shared" si="11"/>
        <v>3</v>
      </c>
      <c r="D78" t="str">
        <f t="shared" si="12"/>
        <v>March</v>
      </c>
      <c r="E78" t="str">
        <f t="shared" si="13"/>
        <v>Q1</v>
      </c>
      <c r="F78" t="str">
        <f t="shared" si="14"/>
        <v>2010-Mar</v>
      </c>
      <c r="G78">
        <f t="shared" si="15"/>
        <v>5</v>
      </c>
      <c r="H78" t="str">
        <f t="shared" si="16"/>
        <v>Thursday</v>
      </c>
      <c r="I78" t="str">
        <f t="shared" si="17"/>
        <v>FM12</v>
      </c>
      <c r="J78" t="str">
        <f t="shared" si="18"/>
        <v>FQ-4</v>
      </c>
    </row>
    <row r="79" spans="1:10" x14ac:dyDescent="0.3">
      <c r="A79" s="1">
        <f t="shared" si="19"/>
        <v>40256</v>
      </c>
      <c r="B79" s="3">
        <f t="shared" si="10"/>
        <v>2010</v>
      </c>
      <c r="C79">
        <f t="shared" si="11"/>
        <v>3</v>
      </c>
      <c r="D79" t="str">
        <f t="shared" si="12"/>
        <v>March</v>
      </c>
      <c r="E79" t="str">
        <f t="shared" si="13"/>
        <v>Q1</v>
      </c>
      <c r="F79" t="str">
        <f t="shared" si="14"/>
        <v>2010-Mar</v>
      </c>
      <c r="G79">
        <f t="shared" si="15"/>
        <v>6</v>
      </c>
      <c r="H79" t="str">
        <f t="shared" si="16"/>
        <v>Friday</v>
      </c>
      <c r="I79" t="str">
        <f t="shared" si="17"/>
        <v>FM12</v>
      </c>
      <c r="J79" t="str">
        <f t="shared" si="18"/>
        <v>FQ-4</v>
      </c>
    </row>
    <row r="80" spans="1:10" x14ac:dyDescent="0.3">
      <c r="A80" s="1">
        <f t="shared" si="19"/>
        <v>40257</v>
      </c>
      <c r="B80" s="3">
        <f t="shared" si="10"/>
        <v>2010</v>
      </c>
      <c r="C80">
        <f t="shared" si="11"/>
        <v>3</v>
      </c>
      <c r="D80" t="str">
        <f t="shared" si="12"/>
        <v>March</v>
      </c>
      <c r="E80" t="str">
        <f t="shared" si="13"/>
        <v>Q1</v>
      </c>
      <c r="F80" t="str">
        <f t="shared" si="14"/>
        <v>2010-Mar</v>
      </c>
      <c r="G80">
        <f t="shared" si="15"/>
        <v>7</v>
      </c>
      <c r="H80" t="str">
        <f t="shared" si="16"/>
        <v>Saturday</v>
      </c>
      <c r="I80" t="str">
        <f t="shared" si="17"/>
        <v>FM12</v>
      </c>
      <c r="J80" t="str">
        <f t="shared" si="18"/>
        <v>FQ-4</v>
      </c>
    </row>
    <row r="81" spans="1:10" x14ac:dyDescent="0.3">
      <c r="A81" s="1">
        <f t="shared" si="19"/>
        <v>40258</v>
      </c>
      <c r="B81" s="3">
        <f t="shared" si="10"/>
        <v>2010</v>
      </c>
      <c r="C81">
        <f t="shared" si="11"/>
        <v>3</v>
      </c>
      <c r="D81" t="str">
        <f t="shared" si="12"/>
        <v>March</v>
      </c>
      <c r="E81" t="str">
        <f t="shared" si="13"/>
        <v>Q1</v>
      </c>
      <c r="F81" t="str">
        <f t="shared" si="14"/>
        <v>2010-Mar</v>
      </c>
      <c r="G81">
        <f t="shared" si="15"/>
        <v>1</v>
      </c>
      <c r="H81" t="str">
        <f t="shared" si="16"/>
        <v>Sunday</v>
      </c>
      <c r="I81" t="str">
        <f t="shared" si="17"/>
        <v>FM12</v>
      </c>
      <c r="J81" t="str">
        <f t="shared" si="18"/>
        <v>FQ-4</v>
      </c>
    </row>
    <row r="82" spans="1:10" x14ac:dyDescent="0.3">
      <c r="A82" s="1">
        <f t="shared" si="19"/>
        <v>40259</v>
      </c>
      <c r="B82" s="3">
        <f t="shared" si="10"/>
        <v>2010</v>
      </c>
      <c r="C82">
        <f t="shared" si="11"/>
        <v>3</v>
      </c>
      <c r="D82" t="str">
        <f t="shared" si="12"/>
        <v>March</v>
      </c>
      <c r="E82" t="str">
        <f t="shared" si="13"/>
        <v>Q1</v>
      </c>
      <c r="F82" t="str">
        <f t="shared" si="14"/>
        <v>2010-Mar</v>
      </c>
      <c r="G82">
        <f t="shared" si="15"/>
        <v>2</v>
      </c>
      <c r="H82" t="str">
        <f t="shared" si="16"/>
        <v>Monday</v>
      </c>
      <c r="I82" t="str">
        <f t="shared" si="17"/>
        <v>FM12</v>
      </c>
      <c r="J82" t="str">
        <f t="shared" si="18"/>
        <v>FQ-4</v>
      </c>
    </row>
    <row r="83" spans="1:10" x14ac:dyDescent="0.3">
      <c r="A83" s="1">
        <f t="shared" si="19"/>
        <v>40260</v>
      </c>
      <c r="B83" s="3">
        <f t="shared" si="10"/>
        <v>2010</v>
      </c>
      <c r="C83">
        <f t="shared" si="11"/>
        <v>3</v>
      </c>
      <c r="D83" t="str">
        <f t="shared" si="12"/>
        <v>March</v>
      </c>
      <c r="E83" t="str">
        <f t="shared" si="13"/>
        <v>Q1</v>
      </c>
      <c r="F83" t="str">
        <f t="shared" si="14"/>
        <v>2010-Mar</v>
      </c>
      <c r="G83">
        <f t="shared" si="15"/>
        <v>3</v>
      </c>
      <c r="H83" t="str">
        <f t="shared" si="16"/>
        <v>Tuesday</v>
      </c>
      <c r="I83" t="str">
        <f t="shared" si="17"/>
        <v>FM12</v>
      </c>
      <c r="J83" t="str">
        <f t="shared" si="18"/>
        <v>FQ-4</v>
      </c>
    </row>
    <row r="84" spans="1:10" x14ac:dyDescent="0.3">
      <c r="A84" s="1">
        <f t="shared" si="19"/>
        <v>40261</v>
      </c>
      <c r="B84" s="3">
        <f t="shared" si="10"/>
        <v>2010</v>
      </c>
      <c r="C84">
        <f t="shared" si="11"/>
        <v>3</v>
      </c>
      <c r="D84" t="str">
        <f t="shared" si="12"/>
        <v>March</v>
      </c>
      <c r="E84" t="str">
        <f t="shared" si="13"/>
        <v>Q1</v>
      </c>
      <c r="F84" t="str">
        <f t="shared" si="14"/>
        <v>2010-Mar</v>
      </c>
      <c r="G84">
        <f t="shared" si="15"/>
        <v>4</v>
      </c>
      <c r="H84" t="str">
        <f t="shared" si="16"/>
        <v>Wednesday</v>
      </c>
      <c r="I84" t="str">
        <f t="shared" si="17"/>
        <v>FM12</v>
      </c>
      <c r="J84" t="str">
        <f t="shared" si="18"/>
        <v>FQ-4</v>
      </c>
    </row>
    <row r="85" spans="1:10" x14ac:dyDescent="0.3">
      <c r="A85" s="1">
        <f t="shared" si="19"/>
        <v>40262</v>
      </c>
      <c r="B85" s="3">
        <f t="shared" si="10"/>
        <v>2010</v>
      </c>
      <c r="C85">
        <f t="shared" si="11"/>
        <v>3</v>
      </c>
      <c r="D85" t="str">
        <f t="shared" si="12"/>
        <v>March</v>
      </c>
      <c r="E85" t="str">
        <f t="shared" si="13"/>
        <v>Q1</v>
      </c>
      <c r="F85" t="str">
        <f t="shared" si="14"/>
        <v>2010-Mar</v>
      </c>
      <c r="G85">
        <f t="shared" si="15"/>
        <v>5</v>
      </c>
      <c r="H85" t="str">
        <f t="shared" si="16"/>
        <v>Thursday</v>
      </c>
      <c r="I85" t="str">
        <f t="shared" si="17"/>
        <v>FM12</v>
      </c>
      <c r="J85" t="str">
        <f t="shared" si="18"/>
        <v>FQ-4</v>
      </c>
    </row>
    <row r="86" spans="1:10" x14ac:dyDescent="0.3">
      <c r="A86" s="1">
        <f t="shared" si="19"/>
        <v>40263</v>
      </c>
      <c r="B86" s="3">
        <f t="shared" si="10"/>
        <v>2010</v>
      </c>
      <c r="C86">
        <f t="shared" si="11"/>
        <v>3</v>
      </c>
      <c r="D86" t="str">
        <f t="shared" si="12"/>
        <v>March</v>
      </c>
      <c r="E86" t="str">
        <f t="shared" si="13"/>
        <v>Q1</v>
      </c>
      <c r="F86" t="str">
        <f t="shared" si="14"/>
        <v>2010-Mar</v>
      </c>
      <c r="G86">
        <f t="shared" si="15"/>
        <v>6</v>
      </c>
      <c r="H86" t="str">
        <f t="shared" si="16"/>
        <v>Friday</v>
      </c>
      <c r="I86" t="str">
        <f t="shared" si="17"/>
        <v>FM12</v>
      </c>
      <c r="J86" t="str">
        <f t="shared" si="18"/>
        <v>FQ-4</v>
      </c>
    </row>
    <row r="87" spans="1:10" x14ac:dyDescent="0.3">
      <c r="A87" s="1">
        <f t="shared" si="19"/>
        <v>40264</v>
      </c>
      <c r="B87" s="3">
        <f t="shared" si="10"/>
        <v>2010</v>
      </c>
      <c r="C87">
        <f t="shared" si="11"/>
        <v>3</v>
      </c>
      <c r="D87" t="str">
        <f t="shared" si="12"/>
        <v>March</v>
      </c>
      <c r="E87" t="str">
        <f t="shared" si="13"/>
        <v>Q1</v>
      </c>
      <c r="F87" t="str">
        <f t="shared" si="14"/>
        <v>2010-Mar</v>
      </c>
      <c r="G87">
        <f t="shared" si="15"/>
        <v>7</v>
      </c>
      <c r="H87" t="str">
        <f t="shared" si="16"/>
        <v>Saturday</v>
      </c>
      <c r="I87" t="str">
        <f t="shared" si="17"/>
        <v>FM12</v>
      </c>
      <c r="J87" t="str">
        <f t="shared" si="18"/>
        <v>FQ-4</v>
      </c>
    </row>
    <row r="88" spans="1:10" x14ac:dyDescent="0.3">
      <c r="A88" s="1">
        <f t="shared" si="19"/>
        <v>40265</v>
      </c>
      <c r="B88" s="3">
        <f t="shared" si="10"/>
        <v>2010</v>
      </c>
      <c r="C88">
        <f t="shared" si="11"/>
        <v>3</v>
      </c>
      <c r="D88" t="str">
        <f t="shared" si="12"/>
        <v>March</v>
      </c>
      <c r="E88" t="str">
        <f t="shared" si="13"/>
        <v>Q1</v>
      </c>
      <c r="F88" t="str">
        <f t="shared" si="14"/>
        <v>2010-Mar</v>
      </c>
      <c r="G88">
        <f t="shared" si="15"/>
        <v>1</v>
      </c>
      <c r="H88" t="str">
        <f t="shared" si="16"/>
        <v>Sunday</v>
      </c>
      <c r="I88" t="str">
        <f t="shared" si="17"/>
        <v>FM12</v>
      </c>
      <c r="J88" t="str">
        <f t="shared" si="18"/>
        <v>FQ-4</v>
      </c>
    </row>
    <row r="89" spans="1:10" x14ac:dyDescent="0.3">
      <c r="A89" s="1">
        <f t="shared" si="19"/>
        <v>40266</v>
      </c>
      <c r="B89" s="3">
        <f t="shared" si="10"/>
        <v>2010</v>
      </c>
      <c r="C89">
        <f t="shared" si="11"/>
        <v>3</v>
      </c>
      <c r="D89" t="str">
        <f t="shared" si="12"/>
        <v>March</v>
      </c>
      <c r="E89" t="str">
        <f t="shared" si="13"/>
        <v>Q1</v>
      </c>
      <c r="F89" t="str">
        <f t="shared" si="14"/>
        <v>2010-Mar</v>
      </c>
      <c r="G89">
        <f t="shared" si="15"/>
        <v>2</v>
      </c>
      <c r="H89" t="str">
        <f t="shared" si="16"/>
        <v>Monday</v>
      </c>
      <c r="I89" t="str">
        <f t="shared" si="17"/>
        <v>FM12</v>
      </c>
      <c r="J89" t="str">
        <f t="shared" si="18"/>
        <v>FQ-4</v>
      </c>
    </row>
    <row r="90" spans="1:10" x14ac:dyDescent="0.3">
      <c r="A90" s="1">
        <f t="shared" si="19"/>
        <v>40267</v>
      </c>
      <c r="B90" s="3">
        <f t="shared" si="10"/>
        <v>2010</v>
      </c>
      <c r="C90">
        <f t="shared" si="11"/>
        <v>3</v>
      </c>
      <c r="D90" t="str">
        <f t="shared" si="12"/>
        <v>March</v>
      </c>
      <c r="E90" t="str">
        <f t="shared" si="13"/>
        <v>Q1</v>
      </c>
      <c r="F90" t="str">
        <f t="shared" si="14"/>
        <v>2010-Mar</v>
      </c>
      <c r="G90">
        <f t="shared" si="15"/>
        <v>3</v>
      </c>
      <c r="H90" t="str">
        <f t="shared" si="16"/>
        <v>Tuesday</v>
      </c>
      <c r="I90" t="str">
        <f t="shared" si="17"/>
        <v>FM12</v>
      </c>
      <c r="J90" t="str">
        <f t="shared" si="18"/>
        <v>FQ-4</v>
      </c>
    </row>
    <row r="91" spans="1:10" x14ac:dyDescent="0.3">
      <c r="A91" s="1">
        <f t="shared" si="19"/>
        <v>40268</v>
      </c>
      <c r="B91" s="3">
        <f t="shared" si="10"/>
        <v>2010</v>
      </c>
      <c r="C91">
        <f t="shared" si="11"/>
        <v>3</v>
      </c>
      <c r="D91" t="str">
        <f t="shared" si="12"/>
        <v>March</v>
      </c>
      <c r="E91" t="str">
        <f t="shared" si="13"/>
        <v>Q1</v>
      </c>
      <c r="F91" t="str">
        <f t="shared" si="14"/>
        <v>2010-Mar</v>
      </c>
      <c r="G91">
        <f t="shared" si="15"/>
        <v>4</v>
      </c>
      <c r="H91" t="str">
        <f t="shared" si="16"/>
        <v>Wednesday</v>
      </c>
      <c r="I91" t="str">
        <f t="shared" si="17"/>
        <v>FM12</v>
      </c>
      <c r="J91" t="str">
        <f t="shared" si="18"/>
        <v>FQ-4</v>
      </c>
    </row>
    <row r="92" spans="1:10" x14ac:dyDescent="0.3">
      <c r="A92" s="1">
        <f t="shared" si="19"/>
        <v>40269</v>
      </c>
      <c r="B92" s="3">
        <f t="shared" si="10"/>
        <v>2010</v>
      </c>
      <c r="C92">
        <f t="shared" si="11"/>
        <v>4</v>
      </c>
      <c r="D92" t="str">
        <f t="shared" si="12"/>
        <v>April</v>
      </c>
      <c r="E92" t="str">
        <f t="shared" si="13"/>
        <v>Q2</v>
      </c>
      <c r="F92" t="str">
        <f t="shared" si="14"/>
        <v>2010-Apr</v>
      </c>
      <c r="G92">
        <f t="shared" si="15"/>
        <v>5</v>
      </c>
      <c r="H92" t="str">
        <f t="shared" si="16"/>
        <v>Thursday</v>
      </c>
      <c r="I92" t="str">
        <f t="shared" si="17"/>
        <v>FM1</v>
      </c>
      <c r="J92" t="str">
        <f t="shared" si="18"/>
        <v>FQ-1</v>
      </c>
    </row>
    <row r="93" spans="1:10" x14ac:dyDescent="0.3">
      <c r="A93" s="1">
        <f t="shared" si="19"/>
        <v>40270</v>
      </c>
      <c r="B93" s="3">
        <f t="shared" si="10"/>
        <v>2010</v>
      </c>
      <c r="C93">
        <f t="shared" si="11"/>
        <v>4</v>
      </c>
      <c r="D93" t="str">
        <f t="shared" si="12"/>
        <v>April</v>
      </c>
      <c r="E93" t="str">
        <f t="shared" si="13"/>
        <v>Q2</v>
      </c>
      <c r="F93" t="str">
        <f t="shared" si="14"/>
        <v>2010-Apr</v>
      </c>
      <c r="G93">
        <f t="shared" si="15"/>
        <v>6</v>
      </c>
      <c r="H93" t="str">
        <f t="shared" si="16"/>
        <v>Friday</v>
      </c>
      <c r="I93" t="str">
        <f t="shared" si="17"/>
        <v>FM1</v>
      </c>
      <c r="J93" t="str">
        <f t="shared" si="18"/>
        <v>FQ-1</v>
      </c>
    </row>
    <row r="94" spans="1:10" x14ac:dyDescent="0.3">
      <c r="A94" s="1">
        <f t="shared" si="19"/>
        <v>40271</v>
      </c>
      <c r="B94" s="3">
        <f t="shared" si="10"/>
        <v>2010</v>
      </c>
      <c r="C94">
        <f t="shared" si="11"/>
        <v>4</v>
      </c>
      <c r="D94" t="str">
        <f t="shared" si="12"/>
        <v>April</v>
      </c>
      <c r="E94" t="str">
        <f t="shared" si="13"/>
        <v>Q2</v>
      </c>
      <c r="F94" t="str">
        <f t="shared" si="14"/>
        <v>2010-Apr</v>
      </c>
      <c r="G94">
        <f t="shared" si="15"/>
        <v>7</v>
      </c>
      <c r="H94" t="str">
        <f t="shared" si="16"/>
        <v>Saturday</v>
      </c>
      <c r="I94" t="str">
        <f t="shared" si="17"/>
        <v>FM1</v>
      </c>
      <c r="J94" t="str">
        <f t="shared" si="18"/>
        <v>FQ-1</v>
      </c>
    </row>
    <row r="95" spans="1:10" x14ac:dyDescent="0.3">
      <c r="A95" s="1">
        <f t="shared" si="19"/>
        <v>40272</v>
      </c>
      <c r="B95" s="3">
        <f t="shared" si="10"/>
        <v>2010</v>
      </c>
      <c r="C95">
        <f t="shared" si="11"/>
        <v>4</v>
      </c>
      <c r="D95" t="str">
        <f t="shared" si="12"/>
        <v>April</v>
      </c>
      <c r="E95" t="str">
        <f t="shared" si="13"/>
        <v>Q2</v>
      </c>
      <c r="F95" t="str">
        <f t="shared" si="14"/>
        <v>2010-Apr</v>
      </c>
      <c r="G95">
        <f t="shared" si="15"/>
        <v>1</v>
      </c>
      <c r="H95" t="str">
        <f t="shared" si="16"/>
        <v>Sunday</v>
      </c>
      <c r="I95" t="str">
        <f t="shared" si="17"/>
        <v>FM1</v>
      </c>
      <c r="J95" t="str">
        <f t="shared" si="18"/>
        <v>FQ-1</v>
      </c>
    </row>
    <row r="96" spans="1:10" x14ac:dyDescent="0.3">
      <c r="A96" s="1">
        <f t="shared" si="19"/>
        <v>40273</v>
      </c>
      <c r="B96" s="3">
        <f t="shared" si="10"/>
        <v>2010</v>
      </c>
      <c r="C96">
        <f t="shared" si="11"/>
        <v>4</v>
      </c>
      <c r="D96" t="str">
        <f t="shared" si="12"/>
        <v>April</v>
      </c>
      <c r="E96" t="str">
        <f t="shared" si="13"/>
        <v>Q2</v>
      </c>
      <c r="F96" t="str">
        <f t="shared" si="14"/>
        <v>2010-Apr</v>
      </c>
      <c r="G96">
        <f t="shared" si="15"/>
        <v>2</v>
      </c>
      <c r="H96" t="str">
        <f t="shared" si="16"/>
        <v>Monday</v>
      </c>
      <c r="I96" t="str">
        <f t="shared" si="17"/>
        <v>FM1</v>
      </c>
      <c r="J96" t="str">
        <f t="shared" si="18"/>
        <v>FQ-1</v>
      </c>
    </row>
    <row r="97" spans="1:10" x14ac:dyDescent="0.3">
      <c r="A97" s="1">
        <f t="shared" si="19"/>
        <v>40274</v>
      </c>
      <c r="B97" s="3">
        <f t="shared" si="10"/>
        <v>2010</v>
      </c>
      <c r="C97">
        <f t="shared" si="11"/>
        <v>4</v>
      </c>
      <c r="D97" t="str">
        <f t="shared" si="12"/>
        <v>April</v>
      </c>
      <c r="E97" t="str">
        <f t="shared" si="13"/>
        <v>Q2</v>
      </c>
      <c r="F97" t="str">
        <f t="shared" si="14"/>
        <v>2010-Apr</v>
      </c>
      <c r="G97">
        <f t="shared" si="15"/>
        <v>3</v>
      </c>
      <c r="H97" t="str">
        <f t="shared" si="16"/>
        <v>Tuesday</v>
      </c>
      <c r="I97" t="str">
        <f t="shared" si="17"/>
        <v>FM1</v>
      </c>
      <c r="J97" t="str">
        <f t="shared" si="18"/>
        <v>FQ-1</v>
      </c>
    </row>
    <row r="98" spans="1:10" x14ac:dyDescent="0.3">
      <c r="A98" s="1">
        <f t="shared" si="19"/>
        <v>40275</v>
      </c>
      <c r="B98" s="3">
        <f t="shared" si="10"/>
        <v>2010</v>
      </c>
      <c r="C98">
        <f t="shared" si="11"/>
        <v>4</v>
      </c>
      <c r="D98" t="str">
        <f t="shared" si="12"/>
        <v>April</v>
      </c>
      <c r="E98" t="str">
        <f t="shared" si="13"/>
        <v>Q2</v>
      </c>
      <c r="F98" t="str">
        <f t="shared" si="14"/>
        <v>2010-Apr</v>
      </c>
      <c r="G98">
        <f t="shared" si="15"/>
        <v>4</v>
      </c>
      <c r="H98" t="str">
        <f t="shared" si="16"/>
        <v>Wednesday</v>
      </c>
      <c r="I98" t="str">
        <f t="shared" si="17"/>
        <v>FM1</v>
      </c>
      <c r="J98" t="str">
        <f t="shared" si="18"/>
        <v>FQ-1</v>
      </c>
    </row>
    <row r="99" spans="1:10" x14ac:dyDescent="0.3">
      <c r="A99" s="1">
        <f t="shared" si="19"/>
        <v>40276</v>
      </c>
      <c r="B99" s="3">
        <f t="shared" si="10"/>
        <v>2010</v>
      </c>
      <c r="C99">
        <f t="shared" si="11"/>
        <v>4</v>
      </c>
      <c r="D99" t="str">
        <f t="shared" si="12"/>
        <v>April</v>
      </c>
      <c r="E99" t="str">
        <f t="shared" si="13"/>
        <v>Q2</v>
      </c>
      <c r="F99" t="str">
        <f t="shared" si="14"/>
        <v>2010-Apr</v>
      </c>
      <c r="G99">
        <f t="shared" si="15"/>
        <v>5</v>
      </c>
      <c r="H99" t="str">
        <f t="shared" si="16"/>
        <v>Thursday</v>
      </c>
      <c r="I99" t="str">
        <f t="shared" si="17"/>
        <v>FM1</v>
      </c>
      <c r="J99" t="str">
        <f t="shared" si="18"/>
        <v>FQ-1</v>
      </c>
    </row>
    <row r="100" spans="1:10" x14ac:dyDescent="0.3">
      <c r="A100" s="1">
        <f t="shared" si="19"/>
        <v>40277</v>
      </c>
      <c r="B100" s="3">
        <f t="shared" si="10"/>
        <v>2010</v>
      </c>
      <c r="C100">
        <f t="shared" si="11"/>
        <v>4</v>
      </c>
      <c r="D100" t="str">
        <f t="shared" si="12"/>
        <v>April</v>
      </c>
      <c r="E100" t="str">
        <f t="shared" si="13"/>
        <v>Q2</v>
      </c>
      <c r="F100" t="str">
        <f t="shared" si="14"/>
        <v>2010-Apr</v>
      </c>
      <c r="G100">
        <f t="shared" si="15"/>
        <v>6</v>
      </c>
      <c r="H100" t="str">
        <f t="shared" si="16"/>
        <v>Friday</v>
      </c>
      <c r="I100" t="str">
        <f t="shared" si="17"/>
        <v>FM1</v>
      </c>
      <c r="J100" t="str">
        <f t="shared" si="18"/>
        <v>FQ-1</v>
      </c>
    </row>
    <row r="101" spans="1:10" x14ac:dyDescent="0.3">
      <c r="A101" s="1">
        <f t="shared" si="19"/>
        <v>40278</v>
      </c>
      <c r="B101" s="3">
        <f t="shared" si="10"/>
        <v>2010</v>
      </c>
      <c r="C101">
        <f t="shared" si="11"/>
        <v>4</v>
      </c>
      <c r="D101" t="str">
        <f t="shared" si="12"/>
        <v>April</v>
      </c>
      <c r="E101" t="str">
        <f t="shared" si="13"/>
        <v>Q2</v>
      </c>
      <c r="F101" t="str">
        <f t="shared" si="14"/>
        <v>2010-Apr</v>
      </c>
      <c r="G101">
        <f t="shared" si="15"/>
        <v>7</v>
      </c>
      <c r="H101" t="str">
        <f t="shared" si="16"/>
        <v>Saturday</v>
      </c>
      <c r="I101" t="str">
        <f t="shared" si="17"/>
        <v>FM1</v>
      </c>
      <c r="J101" t="str">
        <f t="shared" si="18"/>
        <v>FQ-1</v>
      </c>
    </row>
    <row r="102" spans="1:10" x14ac:dyDescent="0.3">
      <c r="A102" s="1">
        <f t="shared" si="19"/>
        <v>40279</v>
      </c>
      <c r="B102" s="3">
        <f t="shared" si="10"/>
        <v>2010</v>
      </c>
      <c r="C102">
        <f t="shared" si="11"/>
        <v>4</v>
      </c>
      <c r="D102" t="str">
        <f t="shared" si="12"/>
        <v>April</v>
      </c>
      <c r="E102" t="str">
        <f t="shared" si="13"/>
        <v>Q2</v>
      </c>
      <c r="F102" t="str">
        <f t="shared" si="14"/>
        <v>2010-Apr</v>
      </c>
      <c r="G102">
        <f t="shared" si="15"/>
        <v>1</v>
      </c>
      <c r="H102" t="str">
        <f t="shared" si="16"/>
        <v>Sunday</v>
      </c>
      <c r="I102" t="str">
        <f t="shared" si="17"/>
        <v>FM1</v>
      </c>
      <c r="J102" t="str">
        <f t="shared" si="18"/>
        <v>FQ-1</v>
      </c>
    </row>
    <row r="103" spans="1:10" x14ac:dyDescent="0.3">
      <c r="A103" s="1">
        <f t="shared" si="19"/>
        <v>40280</v>
      </c>
      <c r="B103" s="3">
        <f t="shared" si="10"/>
        <v>2010</v>
      </c>
      <c r="C103">
        <f t="shared" si="11"/>
        <v>4</v>
      </c>
      <c r="D103" t="str">
        <f t="shared" si="12"/>
        <v>April</v>
      </c>
      <c r="E103" t="str">
        <f t="shared" si="13"/>
        <v>Q2</v>
      </c>
      <c r="F103" t="str">
        <f t="shared" si="14"/>
        <v>2010-Apr</v>
      </c>
      <c r="G103">
        <f t="shared" si="15"/>
        <v>2</v>
      </c>
      <c r="H103" t="str">
        <f t="shared" si="16"/>
        <v>Monday</v>
      </c>
      <c r="I103" t="str">
        <f t="shared" si="17"/>
        <v>FM1</v>
      </c>
      <c r="J103" t="str">
        <f t="shared" si="18"/>
        <v>FQ-1</v>
      </c>
    </row>
    <row r="104" spans="1:10" x14ac:dyDescent="0.3">
      <c r="A104" s="1">
        <f t="shared" si="19"/>
        <v>40281</v>
      </c>
      <c r="B104" s="3">
        <f t="shared" si="10"/>
        <v>2010</v>
      </c>
      <c r="C104">
        <f t="shared" si="11"/>
        <v>4</v>
      </c>
      <c r="D104" t="str">
        <f t="shared" si="12"/>
        <v>April</v>
      </c>
      <c r="E104" t="str">
        <f t="shared" si="13"/>
        <v>Q2</v>
      </c>
      <c r="F104" t="str">
        <f t="shared" si="14"/>
        <v>2010-Apr</v>
      </c>
      <c r="G104">
        <f t="shared" si="15"/>
        <v>3</v>
      </c>
      <c r="H104" t="str">
        <f t="shared" si="16"/>
        <v>Tuesday</v>
      </c>
      <c r="I104" t="str">
        <f t="shared" si="17"/>
        <v>FM1</v>
      </c>
      <c r="J104" t="str">
        <f t="shared" si="18"/>
        <v>FQ-1</v>
      </c>
    </row>
    <row r="105" spans="1:10" x14ac:dyDescent="0.3">
      <c r="A105" s="1">
        <f t="shared" si="19"/>
        <v>40282</v>
      </c>
      <c r="B105" s="3">
        <f t="shared" si="10"/>
        <v>2010</v>
      </c>
      <c r="C105">
        <f t="shared" si="11"/>
        <v>4</v>
      </c>
      <c r="D105" t="str">
        <f t="shared" si="12"/>
        <v>April</v>
      </c>
      <c r="E105" t="str">
        <f t="shared" si="13"/>
        <v>Q2</v>
      </c>
      <c r="F105" t="str">
        <f t="shared" si="14"/>
        <v>2010-Apr</v>
      </c>
      <c r="G105">
        <f t="shared" si="15"/>
        <v>4</v>
      </c>
      <c r="H105" t="str">
        <f t="shared" si="16"/>
        <v>Wednesday</v>
      </c>
      <c r="I105" t="str">
        <f t="shared" si="17"/>
        <v>FM1</v>
      </c>
      <c r="J105" t="str">
        <f t="shared" si="18"/>
        <v>FQ-1</v>
      </c>
    </row>
    <row r="106" spans="1:10" x14ac:dyDescent="0.3">
      <c r="A106" s="1">
        <f t="shared" si="19"/>
        <v>40283</v>
      </c>
      <c r="B106" s="3">
        <f t="shared" si="10"/>
        <v>2010</v>
      </c>
      <c r="C106">
        <f t="shared" si="11"/>
        <v>4</v>
      </c>
      <c r="D106" t="str">
        <f t="shared" si="12"/>
        <v>April</v>
      </c>
      <c r="E106" t="str">
        <f t="shared" si="13"/>
        <v>Q2</v>
      </c>
      <c r="F106" t="str">
        <f t="shared" si="14"/>
        <v>2010-Apr</v>
      </c>
      <c r="G106">
        <f t="shared" si="15"/>
        <v>5</v>
      </c>
      <c r="H106" t="str">
        <f t="shared" si="16"/>
        <v>Thursday</v>
      </c>
      <c r="I106" t="str">
        <f t="shared" si="17"/>
        <v>FM1</v>
      </c>
      <c r="J106" t="str">
        <f t="shared" si="18"/>
        <v>FQ-1</v>
      </c>
    </row>
    <row r="107" spans="1:10" x14ac:dyDescent="0.3">
      <c r="A107" s="1">
        <f t="shared" si="19"/>
        <v>40284</v>
      </c>
      <c r="B107" s="3">
        <f t="shared" si="10"/>
        <v>2010</v>
      </c>
      <c r="C107">
        <f t="shared" si="11"/>
        <v>4</v>
      </c>
      <c r="D107" t="str">
        <f t="shared" si="12"/>
        <v>April</v>
      </c>
      <c r="E107" t="str">
        <f t="shared" si="13"/>
        <v>Q2</v>
      </c>
      <c r="F107" t="str">
        <f t="shared" si="14"/>
        <v>2010-Apr</v>
      </c>
      <c r="G107">
        <f t="shared" si="15"/>
        <v>6</v>
      </c>
      <c r="H107" t="str">
        <f t="shared" si="16"/>
        <v>Friday</v>
      </c>
      <c r="I107" t="str">
        <f t="shared" si="17"/>
        <v>FM1</v>
      </c>
      <c r="J107" t="str">
        <f t="shared" si="18"/>
        <v>FQ-1</v>
      </c>
    </row>
    <row r="108" spans="1:10" x14ac:dyDescent="0.3">
      <c r="A108" s="1">
        <f t="shared" si="19"/>
        <v>40285</v>
      </c>
      <c r="B108" s="3">
        <f t="shared" si="10"/>
        <v>2010</v>
      </c>
      <c r="C108">
        <f t="shared" si="11"/>
        <v>4</v>
      </c>
      <c r="D108" t="str">
        <f t="shared" si="12"/>
        <v>April</v>
      </c>
      <c r="E108" t="str">
        <f t="shared" si="13"/>
        <v>Q2</v>
      </c>
      <c r="F108" t="str">
        <f t="shared" si="14"/>
        <v>2010-Apr</v>
      </c>
      <c r="G108">
        <f t="shared" si="15"/>
        <v>7</v>
      </c>
      <c r="H108" t="str">
        <f t="shared" si="16"/>
        <v>Saturday</v>
      </c>
      <c r="I108" t="str">
        <f t="shared" si="17"/>
        <v>FM1</v>
      </c>
      <c r="J108" t="str">
        <f t="shared" si="18"/>
        <v>FQ-1</v>
      </c>
    </row>
    <row r="109" spans="1:10" x14ac:dyDescent="0.3">
      <c r="A109" s="1">
        <f t="shared" si="19"/>
        <v>40286</v>
      </c>
      <c r="B109" s="3">
        <f t="shared" si="10"/>
        <v>2010</v>
      </c>
      <c r="C109">
        <f t="shared" si="11"/>
        <v>4</v>
      </c>
      <c r="D109" t="str">
        <f t="shared" si="12"/>
        <v>April</v>
      </c>
      <c r="E109" t="str">
        <f t="shared" si="13"/>
        <v>Q2</v>
      </c>
      <c r="F109" t="str">
        <f t="shared" si="14"/>
        <v>2010-Apr</v>
      </c>
      <c r="G109">
        <f t="shared" si="15"/>
        <v>1</v>
      </c>
      <c r="H109" t="str">
        <f t="shared" si="16"/>
        <v>Sunday</v>
      </c>
      <c r="I109" t="str">
        <f t="shared" si="17"/>
        <v>FM1</v>
      </c>
      <c r="J109" t="str">
        <f t="shared" si="18"/>
        <v>FQ-1</v>
      </c>
    </row>
    <row r="110" spans="1:10" x14ac:dyDescent="0.3">
      <c r="A110" s="1">
        <f t="shared" si="19"/>
        <v>40287</v>
      </c>
      <c r="B110" s="3">
        <f t="shared" si="10"/>
        <v>2010</v>
      </c>
      <c r="C110">
        <f t="shared" si="11"/>
        <v>4</v>
      </c>
      <c r="D110" t="str">
        <f t="shared" si="12"/>
        <v>April</v>
      </c>
      <c r="E110" t="str">
        <f t="shared" si="13"/>
        <v>Q2</v>
      </c>
      <c r="F110" t="str">
        <f t="shared" si="14"/>
        <v>2010-Apr</v>
      </c>
      <c r="G110">
        <f t="shared" si="15"/>
        <v>2</v>
      </c>
      <c r="H110" t="str">
        <f t="shared" si="16"/>
        <v>Monday</v>
      </c>
      <c r="I110" t="str">
        <f t="shared" si="17"/>
        <v>FM1</v>
      </c>
      <c r="J110" t="str">
        <f t="shared" si="18"/>
        <v>FQ-1</v>
      </c>
    </row>
    <row r="111" spans="1:10" x14ac:dyDescent="0.3">
      <c r="A111" s="1">
        <f t="shared" si="19"/>
        <v>40288</v>
      </c>
      <c r="B111" s="3">
        <f t="shared" si="10"/>
        <v>2010</v>
      </c>
      <c r="C111">
        <f t="shared" si="11"/>
        <v>4</v>
      </c>
      <c r="D111" t="str">
        <f t="shared" si="12"/>
        <v>April</v>
      </c>
      <c r="E111" t="str">
        <f t="shared" si="13"/>
        <v>Q2</v>
      </c>
      <c r="F111" t="str">
        <f t="shared" si="14"/>
        <v>2010-Apr</v>
      </c>
      <c r="G111">
        <f t="shared" si="15"/>
        <v>3</v>
      </c>
      <c r="H111" t="str">
        <f t="shared" si="16"/>
        <v>Tuesday</v>
      </c>
      <c r="I111" t="str">
        <f t="shared" si="17"/>
        <v>FM1</v>
      </c>
      <c r="J111" t="str">
        <f t="shared" si="18"/>
        <v>FQ-1</v>
      </c>
    </row>
    <row r="112" spans="1:10" x14ac:dyDescent="0.3">
      <c r="A112" s="1">
        <f t="shared" si="19"/>
        <v>40289</v>
      </c>
      <c r="B112" s="3">
        <f t="shared" si="10"/>
        <v>2010</v>
      </c>
      <c r="C112">
        <f t="shared" si="11"/>
        <v>4</v>
      </c>
      <c r="D112" t="str">
        <f t="shared" si="12"/>
        <v>April</v>
      </c>
      <c r="E112" t="str">
        <f t="shared" si="13"/>
        <v>Q2</v>
      </c>
      <c r="F112" t="str">
        <f t="shared" si="14"/>
        <v>2010-Apr</v>
      </c>
      <c r="G112">
        <f t="shared" si="15"/>
        <v>4</v>
      </c>
      <c r="H112" t="str">
        <f t="shared" si="16"/>
        <v>Wednesday</v>
      </c>
      <c r="I112" t="str">
        <f t="shared" si="17"/>
        <v>FM1</v>
      </c>
      <c r="J112" t="str">
        <f t="shared" si="18"/>
        <v>FQ-1</v>
      </c>
    </row>
    <row r="113" spans="1:10" x14ac:dyDescent="0.3">
      <c r="A113" s="1">
        <f t="shared" si="19"/>
        <v>40290</v>
      </c>
      <c r="B113" s="3">
        <f t="shared" si="10"/>
        <v>2010</v>
      </c>
      <c r="C113">
        <f t="shared" si="11"/>
        <v>4</v>
      </c>
      <c r="D113" t="str">
        <f t="shared" si="12"/>
        <v>April</v>
      </c>
      <c r="E113" t="str">
        <f t="shared" si="13"/>
        <v>Q2</v>
      </c>
      <c r="F113" t="str">
        <f t="shared" si="14"/>
        <v>2010-Apr</v>
      </c>
      <c r="G113">
        <f t="shared" si="15"/>
        <v>5</v>
      </c>
      <c r="H113" t="str">
        <f t="shared" si="16"/>
        <v>Thursday</v>
      </c>
      <c r="I113" t="str">
        <f t="shared" si="17"/>
        <v>FM1</v>
      </c>
      <c r="J113" t="str">
        <f t="shared" si="18"/>
        <v>FQ-1</v>
      </c>
    </row>
    <row r="114" spans="1:10" x14ac:dyDescent="0.3">
      <c r="A114" s="1">
        <f t="shared" si="19"/>
        <v>40291</v>
      </c>
      <c r="B114" s="3">
        <f t="shared" si="10"/>
        <v>2010</v>
      </c>
      <c r="C114">
        <f t="shared" si="11"/>
        <v>4</v>
      </c>
      <c r="D114" t="str">
        <f t="shared" si="12"/>
        <v>April</v>
      </c>
      <c r="E114" t="str">
        <f t="shared" si="13"/>
        <v>Q2</v>
      </c>
      <c r="F114" t="str">
        <f t="shared" si="14"/>
        <v>2010-Apr</v>
      </c>
      <c r="G114">
        <f t="shared" si="15"/>
        <v>6</v>
      </c>
      <c r="H114" t="str">
        <f t="shared" si="16"/>
        <v>Friday</v>
      </c>
      <c r="I114" t="str">
        <f t="shared" si="17"/>
        <v>FM1</v>
      </c>
      <c r="J114" t="str">
        <f t="shared" si="18"/>
        <v>FQ-1</v>
      </c>
    </row>
    <row r="115" spans="1:10" x14ac:dyDescent="0.3">
      <c r="A115" s="1">
        <f t="shared" si="19"/>
        <v>40292</v>
      </c>
      <c r="B115" s="3">
        <f t="shared" si="10"/>
        <v>2010</v>
      </c>
      <c r="C115">
        <f t="shared" si="11"/>
        <v>4</v>
      </c>
      <c r="D115" t="str">
        <f t="shared" si="12"/>
        <v>April</v>
      </c>
      <c r="E115" t="str">
        <f t="shared" si="13"/>
        <v>Q2</v>
      </c>
      <c r="F115" t="str">
        <f t="shared" si="14"/>
        <v>2010-Apr</v>
      </c>
      <c r="G115">
        <f t="shared" si="15"/>
        <v>7</v>
      </c>
      <c r="H115" t="str">
        <f t="shared" si="16"/>
        <v>Saturday</v>
      </c>
      <c r="I115" t="str">
        <f t="shared" si="17"/>
        <v>FM1</v>
      </c>
      <c r="J115" t="str">
        <f t="shared" si="18"/>
        <v>FQ-1</v>
      </c>
    </row>
    <row r="116" spans="1:10" x14ac:dyDescent="0.3">
      <c r="A116" s="1">
        <f t="shared" si="19"/>
        <v>40293</v>
      </c>
      <c r="B116" s="3">
        <f t="shared" si="10"/>
        <v>2010</v>
      </c>
      <c r="C116">
        <f t="shared" si="11"/>
        <v>4</v>
      </c>
      <c r="D116" t="str">
        <f t="shared" si="12"/>
        <v>April</v>
      </c>
      <c r="E116" t="str">
        <f t="shared" si="13"/>
        <v>Q2</v>
      </c>
      <c r="F116" t="str">
        <f t="shared" si="14"/>
        <v>2010-Apr</v>
      </c>
      <c r="G116">
        <f t="shared" si="15"/>
        <v>1</v>
      </c>
      <c r="H116" t="str">
        <f t="shared" si="16"/>
        <v>Sunday</v>
      </c>
      <c r="I116" t="str">
        <f t="shared" si="17"/>
        <v>FM1</v>
      </c>
      <c r="J116" t="str">
        <f t="shared" si="18"/>
        <v>FQ-1</v>
      </c>
    </row>
    <row r="117" spans="1:10" x14ac:dyDescent="0.3">
      <c r="A117" s="1">
        <f t="shared" si="19"/>
        <v>40294</v>
      </c>
      <c r="B117" s="3">
        <f t="shared" si="10"/>
        <v>2010</v>
      </c>
      <c r="C117">
        <f t="shared" si="11"/>
        <v>4</v>
      </c>
      <c r="D117" t="str">
        <f t="shared" si="12"/>
        <v>April</v>
      </c>
      <c r="E117" t="str">
        <f t="shared" si="13"/>
        <v>Q2</v>
      </c>
      <c r="F117" t="str">
        <f t="shared" si="14"/>
        <v>2010-Apr</v>
      </c>
      <c r="G117">
        <f t="shared" si="15"/>
        <v>2</v>
      </c>
      <c r="H117" t="str">
        <f t="shared" si="16"/>
        <v>Monday</v>
      </c>
      <c r="I117" t="str">
        <f t="shared" si="17"/>
        <v>FM1</v>
      </c>
      <c r="J117" t="str">
        <f t="shared" si="18"/>
        <v>FQ-1</v>
      </c>
    </row>
    <row r="118" spans="1:10" x14ac:dyDescent="0.3">
      <c r="A118" s="1">
        <f t="shared" si="19"/>
        <v>40295</v>
      </c>
      <c r="B118" s="3">
        <f t="shared" si="10"/>
        <v>2010</v>
      </c>
      <c r="C118">
        <f t="shared" si="11"/>
        <v>4</v>
      </c>
      <c r="D118" t="str">
        <f t="shared" si="12"/>
        <v>April</v>
      </c>
      <c r="E118" t="str">
        <f t="shared" si="13"/>
        <v>Q2</v>
      </c>
      <c r="F118" t="str">
        <f t="shared" si="14"/>
        <v>2010-Apr</v>
      </c>
      <c r="G118">
        <f t="shared" si="15"/>
        <v>3</v>
      </c>
      <c r="H118" t="str">
        <f t="shared" si="16"/>
        <v>Tuesday</v>
      </c>
      <c r="I118" t="str">
        <f t="shared" si="17"/>
        <v>FM1</v>
      </c>
      <c r="J118" t="str">
        <f t="shared" si="18"/>
        <v>FQ-1</v>
      </c>
    </row>
    <row r="119" spans="1:10" x14ac:dyDescent="0.3">
      <c r="A119" s="1">
        <f t="shared" si="19"/>
        <v>40296</v>
      </c>
      <c r="B119" s="3">
        <f t="shared" si="10"/>
        <v>2010</v>
      </c>
      <c r="C119">
        <f t="shared" si="11"/>
        <v>4</v>
      </c>
      <c r="D119" t="str">
        <f t="shared" si="12"/>
        <v>April</v>
      </c>
      <c r="E119" t="str">
        <f t="shared" si="13"/>
        <v>Q2</v>
      </c>
      <c r="F119" t="str">
        <f t="shared" si="14"/>
        <v>2010-Apr</v>
      </c>
      <c r="G119">
        <f t="shared" si="15"/>
        <v>4</v>
      </c>
      <c r="H119" t="str">
        <f t="shared" si="16"/>
        <v>Wednesday</v>
      </c>
      <c r="I119" t="str">
        <f t="shared" si="17"/>
        <v>FM1</v>
      </c>
      <c r="J119" t="str">
        <f t="shared" si="18"/>
        <v>FQ-1</v>
      </c>
    </row>
    <row r="120" spans="1:10" x14ac:dyDescent="0.3">
      <c r="A120" s="1">
        <f t="shared" si="19"/>
        <v>40297</v>
      </c>
      <c r="B120" s="3">
        <f t="shared" si="10"/>
        <v>2010</v>
      </c>
      <c r="C120">
        <f t="shared" si="11"/>
        <v>4</v>
      </c>
      <c r="D120" t="str">
        <f t="shared" si="12"/>
        <v>April</v>
      </c>
      <c r="E120" t="str">
        <f t="shared" si="13"/>
        <v>Q2</v>
      </c>
      <c r="F120" t="str">
        <f t="shared" si="14"/>
        <v>2010-Apr</v>
      </c>
      <c r="G120">
        <f t="shared" si="15"/>
        <v>5</v>
      </c>
      <c r="H120" t="str">
        <f t="shared" si="16"/>
        <v>Thursday</v>
      </c>
      <c r="I120" t="str">
        <f t="shared" si="17"/>
        <v>FM1</v>
      </c>
      <c r="J120" t="str">
        <f t="shared" si="18"/>
        <v>FQ-1</v>
      </c>
    </row>
    <row r="121" spans="1:10" x14ac:dyDescent="0.3">
      <c r="A121" s="1">
        <f t="shared" si="19"/>
        <v>40298</v>
      </c>
      <c r="B121" s="3">
        <f t="shared" si="10"/>
        <v>2010</v>
      </c>
      <c r="C121">
        <f t="shared" si="11"/>
        <v>4</v>
      </c>
      <c r="D121" t="str">
        <f t="shared" si="12"/>
        <v>April</v>
      </c>
      <c r="E121" t="str">
        <f t="shared" si="13"/>
        <v>Q2</v>
      </c>
      <c r="F121" t="str">
        <f t="shared" si="14"/>
        <v>2010-Apr</v>
      </c>
      <c r="G121">
        <f t="shared" si="15"/>
        <v>6</v>
      </c>
      <c r="H121" t="str">
        <f t="shared" si="16"/>
        <v>Friday</v>
      </c>
      <c r="I121" t="str">
        <f t="shared" si="17"/>
        <v>FM1</v>
      </c>
      <c r="J121" t="str">
        <f t="shared" si="18"/>
        <v>FQ-1</v>
      </c>
    </row>
    <row r="122" spans="1:10" x14ac:dyDescent="0.3">
      <c r="A122" s="1">
        <f t="shared" si="19"/>
        <v>40299</v>
      </c>
      <c r="B122" s="3">
        <f t="shared" si="10"/>
        <v>2010</v>
      </c>
      <c r="C122">
        <f t="shared" si="11"/>
        <v>5</v>
      </c>
      <c r="D122" t="str">
        <f t="shared" si="12"/>
        <v>May</v>
      </c>
      <c r="E122" t="str">
        <f t="shared" si="13"/>
        <v>Q2</v>
      </c>
      <c r="F122" t="str">
        <f t="shared" si="14"/>
        <v>2010-May</v>
      </c>
      <c r="G122">
        <f t="shared" si="15"/>
        <v>7</v>
      </c>
      <c r="H122" t="str">
        <f t="shared" si="16"/>
        <v>Saturday</v>
      </c>
      <c r="I122" t="str">
        <f t="shared" si="17"/>
        <v>FM2</v>
      </c>
      <c r="J122" t="str">
        <f t="shared" si="18"/>
        <v>FQ-1</v>
      </c>
    </row>
    <row r="123" spans="1:10" x14ac:dyDescent="0.3">
      <c r="A123" s="1">
        <f t="shared" si="19"/>
        <v>40300</v>
      </c>
      <c r="B123" s="3">
        <f t="shared" si="10"/>
        <v>2010</v>
      </c>
      <c r="C123">
        <f t="shared" si="11"/>
        <v>5</v>
      </c>
      <c r="D123" t="str">
        <f t="shared" si="12"/>
        <v>May</v>
      </c>
      <c r="E123" t="str">
        <f t="shared" si="13"/>
        <v>Q2</v>
      </c>
      <c r="F123" t="str">
        <f t="shared" si="14"/>
        <v>2010-May</v>
      </c>
      <c r="G123">
        <f t="shared" si="15"/>
        <v>1</v>
      </c>
      <c r="H123" t="str">
        <f t="shared" si="16"/>
        <v>Sunday</v>
      </c>
      <c r="I123" t="str">
        <f t="shared" si="17"/>
        <v>FM2</v>
      </c>
      <c r="J123" t="str">
        <f t="shared" si="18"/>
        <v>FQ-1</v>
      </c>
    </row>
    <row r="124" spans="1:10" x14ac:dyDescent="0.3">
      <c r="A124" s="1">
        <f t="shared" si="19"/>
        <v>40301</v>
      </c>
      <c r="B124" s="3">
        <f t="shared" si="10"/>
        <v>2010</v>
      </c>
      <c r="C124">
        <f t="shared" si="11"/>
        <v>5</v>
      </c>
      <c r="D124" t="str">
        <f t="shared" si="12"/>
        <v>May</v>
      </c>
      <c r="E124" t="str">
        <f t="shared" si="13"/>
        <v>Q2</v>
      </c>
      <c r="F124" t="str">
        <f t="shared" si="14"/>
        <v>2010-May</v>
      </c>
      <c r="G124">
        <f t="shared" si="15"/>
        <v>2</v>
      </c>
      <c r="H124" t="str">
        <f t="shared" si="16"/>
        <v>Monday</v>
      </c>
      <c r="I124" t="str">
        <f t="shared" si="17"/>
        <v>FM2</v>
      </c>
      <c r="J124" t="str">
        <f t="shared" si="18"/>
        <v>FQ-1</v>
      </c>
    </row>
    <row r="125" spans="1:10" x14ac:dyDescent="0.3">
      <c r="A125" s="1">
        <f t="shared" si="19"/>
        <v>40302</v>
      </c>
      <c r="B125" s="3">
        <f t="shared" si="10"/>
        <v>2010</v>
      </c>
      <c r="C125">
        <f t="shared" si="11"/>
        <v>5</v>
      </c>
      <c r="D125" t="str">
        <f t="shared" si="12"/>
        <v>May</v>
      </c>
      <c r="E125" t="str">
        <f t="shared" si="13"/>
        <v>Q2</v>
      </c>
      <c r="F125" t="str">
        <f t="shared" si="14"/>
        <v>2010-May</v>
      </c>
      <c r="G125">
        <f t="shared" si="15"/>
        <v>3</v>
      </c>
      <c r="H125" t="str">
        <f t="shared" si="16"/>
        <v>Tuesday</v>
      </c>
      <c r="I125" t="str">
        <f t="shared" si="17"/>
        <v>FM2</v>
      </c>
      <c r="J125" t="str">
        <f t="shared" si="18"/>
        <v>FQ-1</v>
      </c>
    </row>
    <row r="126" spans="1:10" x14ac:dyDescent="0.3">
      <c r="A126" s="1">
        <f t="shared" si="19"/>
        <v>40303</v>
      </c>
      <c r="B126" s="3">
        <f t="shared" si="10"/>
        <v>2010</v>
      </c>
      <c r="C126">
        <f t="shared" si="11"/>
        <v>5</v>
      </c>
      <c r="D126" t="str">
        <f t="shared" si="12"/>
        <v>May</v>
      </c>
      <c r="E126" t="str">
        <f t="shared" si="13"/>
        <v>Q2</v>
      </c>
      <c r="F126" t="str">
        <f t="shared" si="14"/>
        <v>2010-May</v>
      </c>
      <c r="G126">
        <f t="shared" si="15"/>
        <v>4</v>
      </c>
      <c r="H126" t="str">
        <f t="shared" si="16"/>
        <v>Wednesday</v>
      </c>
      <c r="I126" t="str">
        <f t="shared" si="17"/>
        <v>FM2</v>
      </c>
      <c r="J126" t="str">
        <f t="shared" si="18"/>
        <v>FQ-1</v>
      </c>
    </row>
    <row r="127" spans="1:10" x14ac:dyDescent="0.3">
      <c r="A127" s="1">
        <f t="shared" si="19"/>
        <v>40304</v>
      </c>
      <c r="B127" s="3">
        <f t="shared" si="10"/>
        <v>2010</v>
      </c>
      <c r="C127">
        <f t="shared" si="11"/>
        <v>5</v>
      </c>
      <c r="D127" t="str">
        <f t="shared" si="12"/>
        <v>May</v>
      </c>
      <c r="E127" t="str">
        <f t="shared" si="13"/>
        <v>Q2</v>
      </c>
      <c r="F127" t="str">
        <f t="shared" si="14"/>
        <v>2010-May</v>
      </c>
      <c r="G127">
        <f t="shared" si="15"/>
        <v>5</v>
      </c>
      <c r="H127" t="str">
        <f t="shared" si="16"/>
        <v>Thursday</v>
      </c>
      <c r="I127" t="str">
        <f t="shared" si="17"/>
        <v>FM2</v>
      </c>
      <c r="J127" t="str">
        <f t="shared" si="18"/>
        <v>FQ-1</v>
      </c>
    </row>
    <row r="128" spans="1:10" x14ac:dyDescent="0.3">
      <c r="A128" s="1">
        <f t="shared" si="19"/>
        <v>40305</v>
      </c>
      <c r="B128" s="3">
        <f t="shared" si="10"/>
        <v>2010</v>
      </c>
      <c r="C128">
        <f t="shared" si="11"/>
        <v>5</v>
      </c>
      <c r="D128" t="str">
        <f t="shared" si="12"/>
        <v>May</v>
      </c>
      <c r="E128" t="str">
        <f t="shared" si="13"/>
        <v>Q2</v>
      </c>
      <c r="F128" t="str">
        <f t="shared" si="14"/>
        <v>2010-May</v>
      </c>
      <c r="G128">
        <f t="shared" si="15"/>
        <v>6</v>
      </c>
      <c r="H128" t="str">
        <f t="shared" si="16"/>
        <v>Friday</v>
      </c>
      <c r="I128" t="str">
        <f t="shared" si="17"/>
        <v>FM2</v>
      </c>
      <c r="J128" t="str">
        <f t="shared" si="18"/>
        <v>FQ-1</v>
      </c>
    </row>
    <row r="129" spans="1:10" x14ac:dyDescent="0.3">
      <c r="A129" s="1">
        <f t="shared" si="19"/>
        <v>40306</v>
      </c>
      <c r="B129" s="3">
        <f t="shared" si="10"/>
        <v>2010</v>
      </c>
      <c r="C129">
        <f t="shared" si="11"/>
        <v>5</v>
      </c>
      <c r="D129" t="str">
        <f t="shared" si="12"/>
        <v>May</v>
      </c>
      <c r="E129" t="str">
        <f t="shared" si="13"/>
        <v>Q2</v>
      </c>
      <c r="F129" t="str">
        <f t="shared" si="14"/>
        <v>2010-May</v>
      </c>
      <c r="G129">
        <f t="shared" si="15"/>
        <v>7</v>
      </c>
      <c r="H129" t="str">
        <f t="shared" si="16"/>
        <v>Saturday</v>
      </c>
      <c r="I129" t="str">
        <f t="shared" si="17"/>
        <v>FM2</v>
      </c>
      <c r="J129" t="str">
        <f t="shared" si="18"/>
        <v>FQ-1</v>
      </c>
    </row>
    <row r="130" spans="1:10" x14ac:dyDescent="0.3">
      <c r="A130" s="1">
        <f t="shared" si="19"/>
        <v>40307</v>
      </c>
      <c r="B130" s="3">
        <f t="shared" si="10"/>
        <v>2010</v>
      </c>
      <c r="C130">
        <f t="shared" si="11"/>
        <v>5</v>
      </c>
      <c r="D130" t="str">
        <f t="shared" si="12"/>
        <v>May</v>
      </c>
      <c r="E130" t="str">
        <f t="shared" si="13"/>
        <v>Q2</v>
      </c>
      <c r="F130" t="str">
        <f t="shared" si="14"/>
        <v>2010-May</v>
      </c>
      <c r="G130">
        <f t="shared" si="15"/>
        <v>1</v>
      </c>
      <c r="H130" t="str">
        <f t="shared" si="16"/>
        <v>Sunday</v>
      </c>
      <c r="I130" t="str">
        <f t="shared" si="17"/>
        <v>FM2</v>
      </c>
      <c r="J130" t="str">
        <f t="shared" si="18"/>
        <v>FQ-1</v>
      </c>
    </row>
    <row r="131" spans="1:10" x14ac:dyDescent="0.3">
      <c r="A131" s="1">
        <f t="shared" si="19"/>
        <v>40308</v>
      </c>
      <c r="B131" s="3">
        <f t="shared" ref="B131:B194" si="20">YEAR(A131)</f>
        <v>2010</v>
      </c>
      <c r="C131">
        <f t="shared" ref="C131:C194" si="21">MONTH(A131)</f>
        <v>5</v>
      </c>
      <c r="D131" t="str">
        <f t="shared" ref="D131:D194" si="22">TEXT(A131,"mmmm")</f>
        <v>May</v>
      </c>
      <c r="E131" t="str">
        <f t="shared" ref="E131:E194" si="23">"Q"&amp;ROUNDUP(MONTH(A131)/3,0)</f>
        <v>Q2</v>
      </c>
      <c r="F131" t="str">
        <f t="shared" ref="F131:F194" si="24">TEXT(A131,"yyyy-mmm")</f>
        <v>2010-May</v>
      </c>
      <c r="G131">
        <f t="shared" ref="G131:G194" si="25">WEEKDAY(A131)</f>
        <v>2</v>
      </c>
      <c r="H131" t="str">
        <f t="shared" ref="H131:H194" si="26">TEXT(A131,"dddd")</f>
        <v>Monday</v>
      </c>
      <c r="I131" t="str">
        <f t="shared" ref="I131:I194" si="27">"FM"&amp;IF(MONTH(A131)&gt;=4,MONTH(A131)-3,MONTH(A131)+9)</f>
        <v>FM2</v>
      </c>
      <c r="J131" t="str">
        <f t="shared" ref="J131:J194" si="28">"FQ-"&amp;ROUNDUP(IF(MONTH(A131)&gt;=4,MONTH(A131)-3,MONTH(A131)+9)/3,0)</f>
        <v>FQ-1</v>
      </c>
    </row>
    <row r="132" spans="1:10" x14ac:dyDescent="0.3">
      <c r="A132" s="1">
        <f t="shared" ref="A132:A195" si="29">A131+1</f>
        <v>40309</v>
      </c>
      <c r="B132" s="3">
        <f t="shared" si="20"/>
        <v>2010</v>
      </c>
      <c r="C132">
        <f t="shared" si="21"/>
        <v>5</v>
      </c>
      <c r="D132" t="str">
        <f t="shared" si="22"/>
        <v>May</v>
      </c>
      <c r="E132" t="str">
        <f t="shared" si="23"/>
        <v>Q2</v>
      </c>
      <c r="F132" t="str">
        <f t="shared" si="24"/>
        <v>2010-May</v>
      </c>
      <c r="G132">
        <f t="shared" si="25"/>
        <v>3</v>
      </c>
      <c r="H132" t="str">
        <f t="shared" si="26"/>
        <v>Tuesday</v>
      </c>
      <c r="I132" t="str">
        <f t="shared" si="27"/>
        <v>FM2</v>
      </c>
      <c r="J132" t="str">
        <f t="shared" si="28"/>
        <v>FQ-1</v>
      </c>
    </row>
    <row r="133" spans="1:10" x14ac:dyDescent="0.3">
      <c r="A133" s="1">
        <f t="shared" si="29"/>
        <v>40310</v>
      </c>
      <c r="B133" s="3">
        <f t="shared" si="20"/>
        <v>2010</v>
      </c>
      <c r="C133">
        <f t="shared" si="21"/>
        <v>5</v>
      </c>
      <c r="D133" t="str">
        <f t="shared" si="22"/>
        <v>May</v>
      </c>
      <c r="E133" t="str">
        <f t="shared" si="23"/>
        <v>Q2</v>
      </c>
      <c r="F133" t="str">
        <f t="shared" si="24"/>
        <v>2010-May</v>
      </c>
      <c r="G133">
        <f t="shared" si="25"/>
        <v>4</v>
      </c>
      <c r="H133" t="str">
        <f t="shared" si="26"/>
        <v>Wednesday</v>
      </c>
      <c r="I133" t="str">
        <f t="shared" si="27"/>
        <v>FM2</v>
      </c>
      <c r="J133" t="str">
        <f t="shared" si="28"/>
        <v>FQ-1</v>
      </c>
    </row>
    <row r="134" spans="1:10" x14ac:dyDescent="0.3">
      <c r="A134" s="1">
        <f t="shared" si="29"/>
        <v>40311</v>
      </c>
      <c r="B134" s="3">
        <f t="shared" si="20"/>
        <v>2010</v>
      </c>
      <c r="C134">
        <f t="shared" si="21"/>
        <v>5</v>
      </c>
      <c r="D134" t="str">
        <f t="shared" si="22"/>
        <v>May</v>
      </c>
      <c r="E134" t="str">
        <f t="shared" si="23"/>
        <v>Q2</v>
      </c>
      <c r="F134" t="str">
        <f t="shared" si="24"/>
        <v>2010-May</v>
      </c>
      <c r="G134">
        <f t="shared" si="25"/>
        <v>5</v>
      </c>
      <c r="H134" t="str">
        <f t="shared" si="26"/>
        <v>Thursday</v>
      </c>
      <c r="I134" t="str">
        <f t="shared" si="27"/>
        <v>FM2</v>
      </c>
      <c r="J134" t="str">
        <f t="shared" si="28"/>
        <v>FQ-1</v>
      </c>
    </row>
    <row r="135" spans="1:10" x14ac:dyDescent="0.3">
      <c r="A135" s="1">
        <f t="shared" si="29"/>
        <v>40312</v>
      </c>
      <c r="B135" s="3">
        <f t="shared" si="20"/>
        <v>2010</v>
      </c>
      <c r="C135">
        <f t="shared" si="21"/>
        <v>5</v>
      </c>
      <c r="D135" t="str">
        <f t="shared" si="22"/>
        <v>May</v>
      </c>
      <c r="E135" t="str">
        <f t="shared" si="23"/>
        <v>Q2</v>
      </c>
      <c r="F135" t="str">
        <f t="shared" si="24"/>
        <v>2010-May</v>
      </c>
      <c r="G135">
        <f t="shared" si="25"/>
        <v>6</v>
      </c>
      <c r="H135" t="str">
        <f t="shared" si="26"/>
        <v>Friday</v>
      </c>
      <c r="I135" t="str">
        <f t="shared" si="27"/>
        <v>FM2</v>
      </c>
      <c r="J135" t="str">
        <f t="shared" si="28"/>
        <v>FQ-1</v>
      </c>
    </row>
    <row r="136" spans="1:10" x14ac:dyDescent="0.3">
      <c r="A136" s="1">
        <f t="shared" si="29"/>
        <v>40313</v>
      </c>
      <c r="B136" s="3">
        <f t="shared" si="20"/>
        <v>2010</v>
      </c>
      <c r="C136">
        <f t="shared" si="21"/>
        <v>5</v>
      </c>
      <c r="D136" t="str">
        <f t="shared" si="22"/>
        <v>May</v>
      </c>
      <c r="E136" t="str">
        <f t="shared" si="23"/>
        <v>Q2</v>
      </c>
      <c r="F136" t="str">
        <f t="shared" si="24"/>
        <v>2010-May</v>
      </c>
      <c r="G136">
        <f t="shared" si="25"/>
        <v>7</v>
      </c>
      <c r="H136" t="str">
        <f t="shared" si="26"/>
        <v>Saturday</v>
      </c>
      <c r="I136" t="str">
        <f t="shared" si="27"/>
        <v>FM2</v>
      </c>
      <c r="J136" t="str">
        <f t="shared" si="28"/>
        <v>FQ-1</v>
      </c>
    </row>
    <row r="137" spans="1:10" x14ac:dyDescent="0.3">
      <c r="A137" s="1">
        <f t="shared" si="29"/>
        <v>40314</v>
      </c>
      <c r="B137" s="3">
        <f t="shared" si="20"/>
        <v>2010</v>
      </c>
      <c r="C137">
        <f t="shared" si="21"/>
        <v>5</v>
      </c>
      <c r="D137" t="str">
        <f t="shared" si="22"/>
        <v>May</v>
      </c>
      <c r="E137" t="str">
        <f t="shared" si="23"/>
        <v>Q2</v>
      </c>
      <c r="F137" t="str">
        <f t="shared" si="24"/>
        <v>2010-May</v>
      </c>
      <c r="G137">
        <f t="shared" si="25"/>
        <v>1</v>
      </c>
      <c r="H137" t="str">
        <f t="shared" si="26"/>
        <v>Sunday</v>
      </c>
      <c r="I137" t="str">
        <f t="shared" si="27"/>
        <v>FM2</v>
      </c>
      <c r="J137" t="str">
        <f t="shared" si="28"/>
        <v>FQ-1</v>
      </c>
    </row>
    <row r="138" spans="1:10" x14ac:dyDescent="0.3">
      <c r="A138" s="1">
        <f t="shared" si="29"/>
        <v>40315</v>
      </c>
      <c r="B138" s="3">
        <f t="shared" si="20"/>
        <v>2010</v>
      </c>
      <c r="C138">
        <f t="shared" si="21"/>
        <v>5</v>
      </c>
      <c r="D138" t="str">
        <f t="shared" si="22"/>
        <v>May</v>
      </c>
      <c r="E138" t="str">
        <f t="shared" si="23"/>
        <v>Q2</v>
      </c>
      <c r="F138" t="str">
        <f t="shared" si="24"/>
        <v>2010-May</v>
      </c>
      <c r="G138">
        <f t="shared" si="25"/>
        <v>2</v>
      </c>
      <c r="H138" t="str">
        <f t="shared" si="26"/>
        <v>Monday</v>
      </c>
      <c r="I138" t="str">
        <f t="shared" si="27"/>
        <v>FM2</v>
      </c>
      <c r="J138" t="str">
        <f t="shared" si="28"/>
        <v>FQ-1</v>
      </c>
    </row>
    <row r="139" spans="1:10" x14ac:dyDescent="0.3">
      <c r="A139" s="1">
        <f t="shared" si="29"/>
        <v>40316</v>
      </c>
      <c r="B139" s="3">
        <f t="shared" si="20"/>
        <v>2010</v>
      </c>
      <c r="C139">
        <f t="shared" si="21"/>
        <v>5</v>
      </c>
      <c r="D139" t="str">
        <f t="shared" si="22"/>
        <v>May</v>
      </c>
      <c r="E139" t="str">
        <f t="shared" si="23"/>
        <v>Q2</v>
      </c>
      <c r="F139" t="str">
        <f t="shared" si="24"/>
        <v>2010-May</v>
      </c>
      <c r="G139">
        <f t="shared" si="25"/>
        <v>3</v>
      </c>
      <c r="H139" t="str">
        <f t="shared" si="26"/>
        <v>Tuesday</v>
      </c>
      <c r="I139" t="str">
        <f t="shared" si="27"/>
        <v>FM2</v>
      </c>
      <c r="J139" t="str">
        <f t="shared" si="28"/>
        <v>FQ-1</v>
      </c>
    </row>
    <row r="140" spans="1:10" x14ac:dyDescent="0.3">
      <c r="A140" s="1">
        <f t="shared" si="29"/>
        <v>40317</v>
      </c>
      <c r="B140" s="3">
        <f t="shared" si="20"/>
        <v>2010</v>
      </c>
      <c r="C140">
        <f t="shared" si="21"/>
        <v>5</v>
      </c>
      <c r="D140" t="str">
        <f t="shared" si="22"/>
        <v>May</v>
      </c>
      <c r="E140" t="str">
        <f t="shared" si="23"/>
        <v>Q2</v>
      </c>
      <c r="F140" t="str">
        <f t="shared" si="24"/>
        <v>2010-May</v>
      </c>
      <c r="G140">
        <f t="shared" si="25"/>
        <v>4</v>
      </c>
      <c r="H140" t="str">
        <f t="shared" si="26"/>
        <v>Wednesday</v>
      </c>
      <c r="I140" t="str">
        <f t="shared" si="27"/>
        <v>FM2</v>
      </c>
      <c r="J140" t="str">
        <f t="shared" si="28"/>
        <v>FQ-1</v>
      </c>
    </row>
    <row r="141" spans="1:10" x14ac:dyDescent="0.3">
      <c r="A141" s="1">
        <f t="shared" si="29"/>
        <v>40318</v>
      </c>
      <c r="B141" s="3">
        <f t="shared" si="20"/>
        <v>2010</v>
      </c>
      <c r="C141">
        <f t="shared" si="21"/>
        <v>5</v>
      </c>
      <c r="D141" t="str">
        <f t="shared" si="22"/>
        <v>May</v>
      </c>
      <c r="E141" t="str">
        <f t="shared" si="23"/>
        <v>Q2</v>
      </c>
      <c r="F141" t="str">
        <f t="shared" si="24"/>
        <v>2010-May</v>
      </c>
      <c r="G141">
        <f t="shared" si="25"/>
        <v>5</v>
      </c>
      <c r="H141" t="str">
        <f t="shared" si="26"/>
        <v>Thursday</v>
      </c>
      <c r="I141" t="str">
        <f t="shared" si="27"/>
        <v>FM2</v>
      </c>
      <c r="J141" t="str">
        <f t="shared" si="28"/>
        <v>FQ-1</v>
      </c>
    </row>
    <row r="142" spans="1:10" x14ac:dyDescent="0.3">
      <c r="A142" s="1">
        <f t="shared" si="29"/>
        <v>40319</v>
      </c>
      <c r="B142" s="3">
        <f t="shared" si="20"/>
        <v>2010</v>
      </c>
      <c r="C142">
        <f t="shared" si="21"/>
        <v>5</v>
      </c>
      <c r="D142" t="str">
        <f t="shared" si="22"/>
        <v>May</v>
      </c>
      <c r="E142" t="str">
        <f t="shared" si="23"/>
        <v>Q2</v>
      </c>
      <c r="F142" t="str">
        <f t="shared" si="24"/>
        <v>2010-May</v>
      </c>
      <c r="G142">
        <f t="shared" si="25"/>
        <v>6</v>
      </c>
      <c r="H142" t="str">
        <f t="shared" si="26"/>
        <v>Friday</v>
      </c>
      <c r="I142" t="str">
        <f t="shared" si="27"/>
        <v>FM2</v>
      </c>
      <c r="J142" t="str">
        <f t="shared" si="28"/>
        <v>FQ-1</v>
      </c>
    </row>
    <row r="143" spans="1:10" x14ac:dyDescent="0.3">
      <c r="A143" s="1">
        <f t="shared" si="29"/>
        <v>40320</v>
      </c>
      <c r="B143" s="3">
        <f t="shared" si="20"/>
        <v>2010</v>
      </c>
      <c r="C143">
        <f t="shared" si="21"/>
        <v>5</v>
      </c>
      <c r="D143" t="str">
        <f t="shared" si="22"/>
        <v>May</v>
      </c>
      <c r="E143" t="str">
        <f t="shared" si="23"/>
        <v>Q2</v>
      </c>
      <c r="F143" t="str">
        <f t="shared" si="24"/>
        <v>2010-May</v>
      </c>
      <c r="G143">
        <f t="shared" si="25"/>
        <v>7</v>
      </c>
      <c r="H143" t="str">
        <f t="shared" si="26"/>
        <v>Saturday</v>
      </c>
      <c r="I143" t="str">
        <f t="shared" si="27"/>
        <v>FM2</v>
      </c>
      <c r="J143" t="str">
        <f t="shared" si="28"/>
        <v>FQ-1</v>
      </c>
    </row>
    <row r="144" spans="1:10" x14ac:dyDescent="0.3">
      <c r="A144" s="1">
        <f t="shared" si="29"/>
        <v>40321</v>
      </c>
      <c r="B144" s="3">
        <f t="shared" si="20"/>
        <v>2010</v>
      </c>
      <c r="C144">
        <f t="shared" si="21"/>
        <v>5</v>
      </c>
      <c r="D144" t="str">
        <f t="shared" si="22"/>
        <v>May</v>
      </c>
      <c r="E144" t="str">
        <f t="shared" si="23"/>
        <v>Q2</v>
      </c>
      <c r="F144" t="str">
        <f t="shared" si="24"/>
        <v>2010-May</v>
      </c>
      <c r="G144">
        <f t="shared" si="25"/>
        <v>1</v>
      </c>
      <c r="H144" t="str">
        <f t="shared" si="26"/>
        <v>Sunday</v>
      </c>
      <c r="I144" t="str">
        <f t="shared" si="27"/>
        <v>FM2</v>
      </c>
      <c r="J144" t="str">
        <f t="shared" si="28"/>
        <v>FQ-1</v>
      </c>
    </row>
    <row r="145" spans="1:10" x14ac:dyDescent="0.3">
      <c r="A145" s="1">
        <f t="shared" si="29"/>
        <v>40322</v>
      </c>
      <c r="B145" s="3">
        <f t="shared" si="20"/>
        <v>2010</v>
      </c>
      <c r="C145">
        <f t="shared" si="21"/>
        <v>5</v>
      </c>
      <c r="D145" t="str">
        <f t="shared" si="22"/>
        <v>May</v>
      </c>
      <c r="E145" t="str">
        <f t="shared" si="23"/>
        <v>Q2</v>
      </c>
      <c r="F145" t="str">
        <f t="shared" si="24"/>
        <v>2010-May</v>
      </c>
      <c r="G145">
        <f t="shared" si="25"/>
        <v>2</v>
      </c>
      <c r="H145" t="str">
        <f t="shared" si="26"/>
        <v>Monday</v>
      </c>
      <c r="I145" t="str">
        <f t="shared" si="27"/>
        <v>FM2</v>
      </c>
      <c r="J145" t="str">
        <f t="shared" si="28"/>
        <v>FQ-1</v>
      </c>
    </row>
    <row r="146" spans="1:10" x14ac:dyDescent="0.3">
      <c r="A146" s="1">
        <f t="shared" si="29"/>
        <v>40323</v>
      </c>
      <c r="B146" s="3">
        <f t="shared" si="20"/>
        <v>2010</v>
      </c>
      <c r="C146">
        <f t="shared" si="21"/>
        <v>5</v>
      </c>
      <c r="D146" t="str">
        <f t="shared" si="22"/>
        <v>May</v>
      </c>
      <c r="E146" t="str">
        <f t="shared" si="23"/>
        <v>Q2</v>
      </c>
      <c r="F146" t="str">
        <f t="shared" si="24"/>
        <v>2010-May</v>
      </c>
      <c r="G146">
        <f t="shared" si="25"/>
        <v>3</v>
      </c>
      <c r="H146" t="str">
        <f t="shared" si="26"/>
        <v>Tuesday</v>
      </c>
      <c r="I146" t="str">
        <f t="shared" si="27"/>
        <v>FM2</v>
      </c>
      <c r="J146" t="str">
        <f t="shared" si="28"/>
        <v>FQ-1</v>
      </c>
    </row>
    <row r="147" spans="1:10" x14ac:dyDescent="0.3">
      <c r="A147" s="1">
        <f t="shared" si="29"/>
        <v>40324</v>
      </c>
      <c r="B147" s="3">
        <f t="shared" si="20"/>
        <v>2010</v>
      </c>
      <c r="C147">
        <f t="shared" si="21"/>
        <v>5</v>
      </c>
      <c r="D147" t="str">
        <f t="shared" si="22"/>
        <v>May</v>
      </c>
      <c r="E147" t="str">
        <f t="shared" si="23"/>
        <v>Q2</v>
      </c>
      <c r="F147" t="str">
        <f t="shared" si="24"/>
        <v>2010-May</v>
      </c>
      <c r="G147">
        <f t="shared" si="25"/>
        <v>4</v>
      </c>
      <c r="H147" t="str">
        <f t="shared" si="26"/>
        <v>Wednesday</v>
      </c>
      <c r="I147" t="str">
        <f t="shared" si="27"/>
        <v>FM2</v>
      </c>
      <c r="J147" t="str">
        <f t="shared" si="28"/>
        <v>FQ-1</v>
      </c>
    </row>
    <row r="148" spans="1:10" x14ac:dyDescent="0.3">
      <c r="A148" s="1">
        <f t="shared" si="29"/>
        <v>40325</v>
      </c>
      <c r="B148" s="3">
        <f t="shared" si="20"/>
        <v>2010</v>
      </c>
      <c r="C148">
        <f t="shared" si="21"/>
        <v>5</v>
      </c>
      <c r="D148" t="str">
        <f t="shared" si="22"/>
        <v>May</v>
      </c>
      <c r="E148" t="str">
        <f t="shared" si="23"/>
        <v>Q2</v>
      </c>
      <c r="F148" t="str">
        <f t="shared" si="24"/>
        <v>2010-May</v>
      </c>
      <c r="G148">
        <f t="shared" si="25"/>
        <v>5</v>
      </c>
      <c r="H148" t="str">
        <f t="shared" si="26"/>
        <v>Thursday</v>
      </c>
      <c r="I148" t="str">
        <f t="shared" si="27"/>
        <v>FM2</v>
      </c>
      <c r="J148" t="str">
        <f t="shared" si="28"/>
        <v>FQ-1</v>
      </c>
    </row>
    <row r="149" spans="1:10" x14ac:dyDescent="0.3">
      <c r="A149" s="1">
        <f t="shared" si="29"/>
        <v>40326</v>
      </c>
      <c r="B149" s="3">
        <f t="shared" si="20"/>
        <v>2010</v>
      </c>
      <c r="C149">
        <f t="shared" si="21"/>
        <v>5</v>
      </c>
      <c r="D149" t="str">
        <f t="shared" si="22"/>
        <v>May</v>
      </c>
      <c r="E149" t="str">
        <f t="shared" si="23"/>
        <v>Q2</v>
      </c>
      <c r="F149" t="str">
        <f t="shared" si="24"/>
        <v>2010-May</v>
      </c>
      <c r="G149">
        <f t="shared" si="25"/>
        <v>6</v>
      </c>
      <c r="H149" t="str">
        <f t="shared" si="26"/>
        <v>Friday</v>
      </c>
      <c r="I149" t="str">
        <f t="shared" si="27"/>
        <v>FM2</v>
      </c>
      <c r="J149" t="str">
        <f t="shared" si="28"/>
        <v>FQ-1</v>
      </c>
    </row>
    <row r="150" spans="1:10" x14ac:dyDescent="0.3">
      <c r="A150" s="1">
        <f t="shared" si="29"/>
        <v>40327</v>
      </c>
      <c r="B150" s="3">
        <f t="shared" si="20"/>
        <v>2010</v>
      </c>
      <c r="C150">
        <f t="shared" si="21"/>
        <v>5</v>
      </c>
      <c r="D150" t="str">
        <f t="shared" si="22"/>
        <v>May</v>
      </c>
      <c r="E150" t="str">
        <f t="shared" si="23"/>
        <v>Q2</v>
      </c>
      <c r="F150" t="str">
        <f t="shared" si="24"/>
        <v>2010-May</v>
      </c>
      <c r="G150">
        <f t="shared" si="25"/>
        <v>7</v>
      </c>
      <c r="H150" t="str">
        <f t="shared" si="26"/>
        <v>Saturday</v>
      </c>
      <c r="I150" t="str">
        <f t="shared" si="27"/>
        <v>FM2</v>
      </c>
      <c r="J150" t="str">
        <f t="shared" si="28"/>
        <v>FQ-1</v>
      </c>
    </row>
    <row r="151" spans="1:10" x14ac:dyDescent="0.3">
      <c r="A151" s="1">
        <f t="shared" si="29"/>
        <v>40328</v>
      </c>
      <c r="B151" s="3">
        <f t="shared" si="20"/>
        <v>2010</v>
      </c>
      <c r="C151">
        <f t="shared" si="21"/>
        <v>5</v>
      </c>
      <c r="D151" t="str">
        <f t="shared" si="22"/>
        <v>May</v>
      </c>
      <c r="E151" t="str">
        <f t="shared" si="23"/>
        <v>Q2</v>
      </c>
      <c r="F151" t="str">
        <f t="shared" si="24"/>
        <v>2010-May</v>
      </c>
      <c r="G151">
        <f t="shared" si="25"/>
        <v>1</v>
      </c>
      <c r="H151" t="str">
        <f t="shared" si="26"/>
        <v>Sunday</v>
      </c>
      <c r="I151" t="str">
        <f t="shared" si="27"/>
        <v>FM2</v>
      </c>
      <c r="J151" t="str">
        <f t="shared" si="28"/>
        <v>FQ-1</v>
      </c>
    </row>
    <row r="152" spans="1:10" x14ac:dyDescent="0.3">
      <c r="A152" s="1">
        <f t="shared" si="29"/>
        <v>40329</v>
      </c>
      <c r="B152" s="3">
        <f t="shared" si="20"/>
        <v>2010</v>
      </c>
      <c r="C152">
        <f t="shared" si="21"/>
        <v>5</v>
      </c>
      <c r="D152" t="str">
        <f t="shared" si="22"/>
        <v>May</v>
      </c>
      <c r="E152" t="str">
        <f t="shared" si="23"/>
        <v>Q2</v>
      </c>
      <c r="F152" t="str">
        <f t="shared" si="24"/>
        <v>2010-May</v>
      </c>
      <c r="G152">
        <f t="shared" si="25"/>
        <v>2</v>
      </c>
      <c r="H152" t="str">
        <f t="shared" si="26"/>
        <v>Monday</v>
      </c>
      <c r="I152" t="str">
        <f t="shared" si="27"/>
        <v>FM2</v>
      </c>
      <c r="J152" t="str">
        <f t="shared" si="28"/>
        <v>FQ-1</v>
      </c>
    </row>
    <row r="153" spans="1:10" x14ac:dyDescent="0.3">
      <c r="A153" s="1">
        <f t="shared" si="29"/>
        <v>40330</v>
      </c>
      <c r="B153" s="3">
        <f t="shared" si="20"/>
        <v>2010</v>
      </c>
      <c r="C153">
        <f t="shared" si="21"/>
        <v>6</v>
      </c>
      <c r="D153" t="str">
        <f t="shared" si="22"/>
        <v>June</v>
      </c>
      <c r="E153" t="str">
        <f t="shared" si="23"/>
        <v>Q2</v>
      </c>
      <c r="F153" t="str">
        <f t="shared" si="24"/>
        <v>2010-Jun</v>
      </c>
      <c r="G153">
        <f t="shared" si="25"/>
        <v>3</v>
      </c>
      <c r="H153" t="str">
        <f t="shared" si="26"/>
        <v>Tuesday</v>
      </c>
      <c r="I153" t="str">
        <f t="shared" si="27"/>
        <v>FM3</v>
      </c>
      <c r="J153" t="str">
        <f t="shared" si="28"/>
        <v>FQ-1</v>
      </c>
    </row>
    <row r="154" spans="1:10" x14ac:dyDescent="0.3">
      <c r="A154" s="1">
        <f t="shared" si="29"/>
        <v>40331</v>
      </c>
      <c r="B154" s="3">
        <f t="shared" si="20"/>
        <v>2010</v>
      </c>
      <c r="C154">
        <f t="shared" si="21"/>
        <v>6</v>
      </c>
      <c r="D154" t="str">
        <f t="shared" si="22"/>
        <v>June</v>
      </c>
      <c r="E154" t="str">
        <f t="shared" si="23"/>
        <v>Q2</v>
      </c>
      <c r="F154" t="str">
        <f t="shared" si="24"/>
        <v>2010-Jun</v>
      </c>
      <c r="G154">
        <f t="shared" si="25"/>
        <v>4</v>
      </c>
      <c r="H154" t="str">
        <f t="shared" si="26"/>
        <v>Wednesday</v>
      </c>
      <c r="I154" t="str">
        <f t="shared" si="27"/>
        <v>FM3</v>
      </c>
      <c r="J154" t="str">
        <f t="shared" si="28"/>
        <v>FQ-1</v>
      </c>
    </row>
    <row r="155" spans="1:10" x14ac:dyDescent="0.3">
      <c r="A155" s="1">
        <f t="shared" si="29"/>
        <v>40332</v>
      </c>
      <c r="B155" s="3">
        <f t="shared" si="20"/>
        <v>2010</v>
      </c>
      <c r="C155">
        <f t="shared" si="21"/>
        <v>6</v>
      </c>
      <c r="D155" t="str">
        <f t="shared" si="22"/>
        <v>June</v>
      </c>
      <c r="E155" t="str">
        <f t="shared" si="23"/>
        <v>Q2</v>
      </c>
      <c r="F155" t="str">
        <f t="shared" si="24"/>
        <v>2010-Jun</v>
      </c>
      <c r="G155">
        <f t="shared" si="25"/>
        <v>5</v>
      </c>
      <c r="H155" t="str">
        <f t="shared" si="26"/>
        <v>Thursday</v>
      </c>
      <c r="I155" t="str">
        <f t="shared" si="27"/>
        <v>FM3</v>
      </c>
      <c r="J155" t="str">
        <f t="shared" si="28"/>
        <v>FQ-1</v>
      </c>
    </row>
    <row r="156" spans="1:10" x14ac:dyDescent="0.3">
      <c r="A156" s="1">
        <f t="shared" si="29"/>
        <v>40333</v>
      </c>
      <c r="B156" s="3">
        <f t="shared" si="20"/>
        <v>2010</v>
      </c>
      <c r="C156">
        <f t="shared" si="21"/>
        <v>6</v>
      </c>
      <c r="D156" t="str">
        <f t="shared" si="22"/>
        <v>June</v>
      </c>
      <c r="E156" t="str">
        <f t="shared" si="23"/>
        <v>Q2</v>
      </c>
      <c r="F156" t="str">
        <f t="shared" si="24"/>
        <v>2010-Jun</v>
      </c>
      <c r="G156">
        <f t="shared" si="25"/>
        <v>6</v>
      </c>
      <c r="H156" t="str">
        <f t="shared" si="26"/>
        <v>Friday</v>
      </c>
      <c r="I156" t="str">
        <f t="shared" si="27"/>
        <v>FM3</v>
      </c>
      <c r="J156" t="str">
        <f t="shared" si="28"/>
        <v>FQ-1</v>
      </c>
    </row>
    <row r="157" spans="1:10" x14ac:dyDescent="0.3">
      <c r="A157" s="1">
        <f t="shared" si="29"/>
        <v>40334</v>
      </c>
      <c r="B157" s="3">
        <f t="shared" si="20"/>
        <v>2010</v>
      </c>
      <c r="C157">
        <f t="shared" si="21"/>
        <v>6</v>
      </c>
      <c r="D157" t="str">
        <f t="shared" si="22"/>
        <v>June</v>
      </c>
      <c r="E157" t="str">
        <f t="shared" si="23"/>
        <v>Q2</v>
      </c>
      <c r="F157" t="str">
        <f t="shared" si="24"/>
        <v>2010-Jun</v>
      </c>
      <c r="G157">
        <f t="shared" si="25"/>
        <v>7</v>
      </c>
      <c r="H157" t="str">
        <f t="shared" si="26"/>
        <v>Saturday</v>
      </c>
      <c r="I157" t="str">
        <f t="shared" si="27"/>
        <v>FM3</v>
      </c>
      <c r="J157" t="str">
        <f t="shared" si="28"/>
        <v>FQ-1</v>
      </c>
    </row>
    <row r="158" spans="1:10" x14ac:dyDescent="0.3">
      <c r="A158" s="1">
        <f t="shared" si="29"/>
        <v>40335</v>
      </c>
      <c r="B158" s="3">
        <f t="shared" si="20"/>
        <v>2010</v>
      </c>
      <c r="C158">
        <f t="shared" si="21"/>
        <v>6</v>
      </c>
      <c r="D158" t="str">
        <f t="shared" si="22"/>
        <v>June</v>
      </c>
      <c r="E158" t="str">
        <f t="shared" si="23"/>
        <v>Q2</v>
      </c>
      <c r="F158" t="str">
        <f t="shared" si="24"/>
        <v>2010-Jun</v>
      </c>
      <c r="G158">
        <f t="shared" si="25"/>
        <v>1</v>
      </c>
      <c r="H158" t="str">
        <f t="shared" si="26"/>
        <v>Sunday</v>
      </c>
      <c r="I158" t="str">
        <f t="shared" si="27"/>
        <v>FM3</v>
      </c>
      <c r="J158" t="str">
        <f t="shared" si="28"/>
        <v>FQ-1</v>
      </c>
    </row>
    <row r="159" spans="1:10" x14ac:dyDescent="0.3">
      <c r="A159" s="1">
        <f t="shared" si="29"/>
        <v>40336</v>
      </c>
      <c r="B159" s="3">
        <f t="shared" si="20"/>
        <v>2010</v>
      </c>
      <c r="C159">
        <f t="shared" si="21"/>
        <v>6</v>
      </c>
      <c r="D159" t="str">
        <f t="shared" si="22"/>
        <v>June</v>
      </c>
      <c r="E159" t="str">
        <f t="shared" si="23"/>
        <v>Q2</v>
      </c>
      <c r="F159" t="str">
        <f t="shared" si="24"/>
        <v>2010-Jun</v>
      </c>
      <c r="G159">
        <f t="shared" si="25"/>
        <v>2</v>
      </c>
      <c r="H159" t="str">
        <f t="shared" si="26"/>
        <v>Monday</v>
      </c>
      <c r="I159" t="str">
        <f t="shared" si="27"/>
        <v>FM3</v>
      </c>
      <c r="J159" t="str">
        <f t="shared" si="28"/>
        <v>FQ-1</v>
      </c>
    </row>
    <row r="160" spans="1:10" x14ac:dyDescent="0.3">
      <c r="A160" s="1">
        <f t="shared" si="29"/>
        <v>40337</v>
      </c>
      <c r="B160" s="3">
        <f t="shared" si="20"/>
        <v>2010</v>
      </c>
      <c r="C160">
        <f t="shared" si="21"/>
        <v>6</v>
      </c>
      <c r="D160" t="str">
        <f t="shared" si="22"/>
        <v>June</v>
      </c>
      <c r="E160" t="str">
        <f t="shared" si="23"/>
        <v>Q2</v>
      </c>
      <c r="F160" t="str">
        <f t="shared" si="24"/>
        <v>2010-Jun</v>
      </c>
      <c r="G160">
        <f t="shared" si="25"/>
        <v>3</v>
      </c>
      <c r="H160" t="str">
        <f t="shared" si="26"/>
        <v>Tuesday</v>
      </c>
      <c r="I160" t="str">
        <f t="shared" si="27"/>
        <v>FM3</v>
      </c>
      <c r="J160" t="str">
        <f t="shared" si="28"/>
        <v>FQ-1</v>
      </c>
    </row>
    <row r="161" spans="1:10" x14ac:dyDescent="0.3">
      <c r="A161" s="1">
        <f t="shared" si="29"/>
        <v>40338</v>
      </c>
      <c r="B161" s="3">
        <f t="shared" si="20"/>
        <v>2010</v>
      </c>
      <c r="C161">
        <f t="shared" si="21"/>
        <v>6</v>
      </c>
      <c r="D161" t="str">
        <f t="shared" si="22"/>
        <v>June</v>
      </c>
      <c r="E161" t="str">
        <f t="shared" si="23"/>
        <v>Q2</v>
      </c>
      <c r="F161" t="str">
        <f t="shared" si="24"/>
        <v>2010-Jun</v>
      </c>
      <c r="G161">
        <f t="shared" si="25"/>
        <v>4</v>
      </c>
      <c r="H161" t="str">
        <f t="shared" si="26"/>
        <v>Wednesday</v>
      </c>
      <c r="I161" t="str">
        <f t="shared" si="27"/>
        <v>FM3</v>
      </c>
      <c r="J161" t="str">
        <f t="shared" si="28"/>
        <v>FQ-1</v>
      </c>
    </row>
    <row r="162" spans="1:10" x14ac:dyDescent="0.3">
      <c r="A162" s="1">
        <f t="shared" si="29"/>
        <v>40339</v>
      </c>
      <c r="B162" s="3">
        <f t="shared" si="20"/>
        <v>2010</v>
      </c>
      <c r="C162">
        <f t="shared" si="21"/>
        <v>6</v>
      </c>
      <c r="D162" t="str">
        <f t="shared" si="22"/>
        <v>June</v>
      </c>
      <c r="E162" t="str">
        <f t="shared" si="23"/>
        <v>Q2</v>
      </c>
      <c r="F162" t="str">
        <f t="shared" si="24"/>
        <v>2010-Jun</v>
      </c>
      <c r="G162">
        <f t="shared" si="25"/>
        <v>5</v>
      </c>
      <c r="H162" t="str">
        <f t="shared" si="26"/>
        <v>Thursday</v>
      </c>
      <c r="I162" t="str">
        <f t="shared" si="27"/>
        <v>FM3</v>
      </c>
      <c r="J162" t="str">
        <f t="shared" si="28"/>
        <v>FQ-1</v>
      </c>
    </row>
    <row r="163" spans="1:10" x14ac:dyDescent="0.3">
      <c r="A163" s="1">
        <f t="shared" si="29"/>
        <v>40340</v>
      </c>
      <c r="B163" s="3">
        <f t="shared" si="20"/>
        <v>2010</v>
      </c>
      <c r="C163">
        <f t="shared" si="21"/>
        <v>6</v>
      </c>
      <c r="D163" t="str">
        <f t="shared" si="22"/>
        <v>June</v>
      </c>
      <c r="E163" t="str">
        <f t="shared" si="23"/>
        <v>Q2</v>
      </c>
      <c r="F163" t="str">
        <f t="shared" si="24"/>
        <v>2010-Jun</v>
      </c>
      <c r="G163">
        <f t="shared" si="25"/>
        <v>6</v>
      </c>
      <c r="H163" t="str">
        <f t="shared" si="26"/>
        <v>Friday</v>
      </c>
      <c r="I163" t="str">
        <f t="shared" si="27"/>
        <v>FM3</v>
      </c>
      <c r="J163" t="str">
        <f t="shared" si="28"/>
        <v>FQ-1</v>
      </c>
    </row>
    <row r="164" spans="1:10" x14ac:dyDescent="0.3">
      <c r="A164" s="1">
        <f t="shared" si="29"/>
        <v>40341</v>
      </c>
      <c r="B164" s="3">
        <f t="shared" si="20"/>
        <v>2010</v>
      </c>
      <c r="C164">
        <f t="shared" si="21"/>
        <v>6</v>
      </c>
      <c r="D164" t="str">
        <f t="shared" si="22"/>
        <v>June</v>
      </c>
      <c r="E164" t="str">
        <f t="shared" si="23"/>
        <v>Q2</v>
      </c>
      <c r="F164" t="str">
        <f t="shared" si="24"/>
        <v>2010-Jun</v>
      </c>
      <c r="G164">
        <f t="shared" si="25"/>
        <v>7</v>
      </c>
      <c r="H164" t="str">
        <f t="shared" si="26"/>
        <v>Saturday</v>
      </c>
      <c r="I164" t="str">
        <f t="shared" si="27"/>
        <v>FM3</v>
      </c>
      <c r="J164" t="str">
        <f t="shared" si="28"/>
        <v>FQ-1</v>
      </c>
    </row>
    <row r="165" spans="1:10" x14ac:dyDescent="0.3">
      <c r="A165" s="1">
        <f t="shared" si="29"/>
        <v>40342</v>
      </c>
      <c r="B165" s="3">
        <f t="shared" si="20"/>
        <v>2010</v>
      </c>
      <c r="C165">
        <f t="shared" si="21"/>
        <v>6</v>
      </c>
      <c r="D165" t="str">
        <f t="shared" si="22"/>
        <v>June</v>
      </c>
      <c r="E165" t="str">
        <f t="shared" si="23"/>
        <v>Q2</v>
      </c>
      <c r="F165" t="str">
        <f t="shared" si="24"/>
        <v>2010-Jun</v>
      </c>
      <c r="G165">
        <f t="shared" si="25"/>
        <v>1</v>
      </c>
      <c r="H165" t="str">
        <f t="shared" si="26"/>
        <v>Sunday</v>
      </c>
      <c r="I165" t="str">
        <f t="shared" si="27"/>
        <v>FM3</v>
      </c>
      <c r="J165" t="str">
        <f t="shared" si="28"/>
        <v>FQ-1</v>
      </c>
    </row>
    <row r="166" spans="1:10" x14ac:dyDescent="0.3">
      <c r="A166" s="1">
        <f t="shared" si="29"/>
        <v>40343</v>
      </c>
      <c r="B166" s="3">
        <f t="shared" si="20"/>
        <v>2010</v>
      </c>
      <c r="C166">
        <f t="shared" si="21"/>
        <v>6</v>
      </c>
      <c r="D166" t="str">
        <f t="shared" si="22"/>
        <v>June</v>
      </c>
      <c r="E166" t="str">
        <f t="shared" si="23"/>
        <v>Q2</v>
      </c>
      <c r="F166" t="str">
        <f t="shared" si="24"/>
        <v>2010-Jun</v>
      </c>
      <c r="G166">
        <f t="shared" si="25"/>
        <v>2</v>
      </c>
      <c r="H166" t="str">
        <f t="shared" si="26"/>
        <v>Monday</v>
      </c>
      <c r="I166" t="str">
        <f t="shared" si="27"/>
        <v>FM3</v>
      </c>
      <c r="J166" t="str">
        <f t="shared" si="28"/>
        <v>FQ-1</v>
      </c>
    </row>
    <row r="167" spans="1:10" x14ac:dyDescent="0.3">
      <c r="A167" s="1">
        <f t="shared" si="29"/>
        <v>40344</v>
      </c>
      <c r="B167" s="3">
        <f t="shared" si="20"/>
        <v>2010</v>
      </c>
      <c r="C167">
        <f t="shared" si="21"/>
        <v>6</v>
      </c>
      <c r="D167" t="str">
        <f t="shared" si="22"/>
        <v>June</v>
      </c>
      <c r="E167" t="str">
        <f t="shared" si="23"/>
        <v>Q2</v>
      </c>
      <c r="F167" t="str">
        <f t="shared" si="24"/>
        <v>2010-Jun</v>
      </c>
      <c r="G167">
        <f t="shared" si="25"/>
        <v>3</v>
      </c>
      <c r="H167" t="str">
        <f t="shared" si="26"/>
        <v>Tuesday</v>
      </c>
      <c r="I167" t="str">
        <f t="shared" si="27"/>
        <v>FM3</v>
      </c>
      <c r="J167" t="str">
        <f t="shared" si="28"/>
        <v>FQ-1</v>
      </c>
    </row>
    <row r="168" spans="1:10" x14ac:dyDescent="0.3">
      <c r="A168" s="1">
        <f t="shared" si="29"/>
        <v>40345</v>
      </c>
      <c r="B168" s="3">
        <f t="shared" si="20"/>
        <v>2010</v>
      </c>
      <c r="C168">
        <f t="shared" si="21"/>
        <v>6</v>
      </c>
      <c r="D168" t="str">
        <f t="shared" si="22"/>
        <v>June</v>
      </c>
      <c r="E168" t="str">
        <f t="shared" si="23"/>
        <v>Q2</v>
      </c>
      <c r="F168" t="str">
        <f t="shared" si="24"/>
        <v>2010-Jun</v>
      </c>
      <c r="G168">
        <f t="shared" si="25"/>
        <v>4</v>
      </c>
      <c r="H168" t="str">
        <f t="shared" si="26"/>
        <v>Wednesday</v>
      </c>
      <c r="I168" t="str">
        <f t="shared" si="27"/>
        <v>FM3</v>
      </c>
      <c r="J168" t="str">
        <f t="shared" si="28"/>
        <v>FQ-1</v>
      </c>
    </row>
    <row r="169" spans="1:10" x14ac:dyDescent="0.3">
      <c r="A169" s="1">
        <f t="shared" si="29"/>
        <v>40346</v>
      </c>
      <c r="B169" s="3">
        <f t="shared" si="20"/>
        <v>2010</v>
      </c>
      <c r="C169">
        <f t="shared" si="21"/>
        <v>6</v>
      </c>
      <c r="D169" t="str">
        <f t="shared" si="22"/>
        <v>June</v>
      </c>
      <c r="E169" t="str">
        <f t="shared" si="23"/>
        <v>Q2</v>
      </c>
      <c r="F169" t="str">
        <f t="shared" si="24"/>
        <v>2010-Jun</v>
      </c>
      <c r="G169">
        <f t="shared" si="25"/>
        <v>5</v>
      </c>
      <c r="H169" t="str">
        <f t="shared" si="26"/>
        <v>Thursday</v>
      </c>
      <c r="I169" t="str">
        <f t="shared" si="27"/>
        <v>FM3</v>
      </c>
      <c r="J169" t="str">
        <f t="shared" si="28"/>
        <v>FQ-1</v>
      </c>
    </row>
    <row r="170" spans="1:10" x14ac:dyDescent="0.3">
      <c r="A170" s="1">
        <f t="shared" si="29"/>
        <v>40347</v>
      </c>
      <c r="B170" s="3">
        <f t="shared" si="20"/>
        <v>2010</v>
      </c>
      <c r="C170">
        <f t="shared" si="21"/>
        <v>6</v>
      </c>
      <c r="D170" t="str">
        <f t="shared" si="22"/>
        <v>June</v>
      </c>
      <c r="E170" t="str">
        <f t="shared" si="23"/>
        <v>Q2</v>
      </c>
      <c r="F170" t="str">
        <f t="shared" si="24"/>
        <v>2010-Jun</v>
      </c>
      <c r="G170">
        <f t="shared" si="25"/>
        <v>6</v>
      </c>
      <c r="H170" t="str">
        <f t="shared" si="26"/>
        <v>Friday</v>
      </c>
      <c r="I170" t="str">
        <f t="shared" si="27"/>
        <v>FM3</v>
      </c>
      <c r="J170" t="str">
        <f t="shared" si="28"/>
        <v>FQ-1</v>
      </c>
    </row>
    <row r="171" spans="1:10" x14ac:dyDescent="0.3">
      <c r="A171" s="1">
        <f t="shared" si="29"/>
        <v>40348</v>
      </c>
      <c r="B171" s="3">
        <f t="shared" si="20"/>
        <v>2010</v>
      </c>
      <c r="C171">
        <f t="shared" si="21"/>
        <v>6</v>
      </c>
      <c r="D171" t="str">
        <f t="shared" si="22"/>
        <v>June</v>
      </c>
      <c r="E171" t="str">
        <f t="shared" si="23"/>
        <v>Q2</v>
      </c>
      <c r="F171" t="str">
        <f t="shared" si="24"/>
        <v>2010-Jun</v>
      </c>
      <c r="G171">
        <f t="shared" si="25"/>
        <v>7</v>
      </c>
      <c r="H171" t="str">
        <f t="shared" si="26"/>
        <v>Saturday</v>
      </c>
      <c r="I171" t="str">
        <f t="shared" si="27"/>
        <v>FM3</v>
      </c>
      <c r="J171" t="str">
        <f t="shared" si="28"/>
        <v>FQ-1</v>
      </c>
    </row>
    <row r="172" spans="1:10" x14ac:dyDescent="0.3">
      <c r="A172" s="1">
        <f t="shared" si="29"/>
        <v>40349</v>
      </c>
      <c r="B172" s="3">
        <f t="shared" si="20"/>
        <v>2010</v>
      </c>
      <c r="C172">
        <f t="shared" si="21"/>
        <v>6</v>
      </c>
      <c r="D172" t="str">
        <f t="shared" si="22"/>
        <v>June</v>
      </c>
      <c r="E172" t="str">
        <f t="shared" si="23"/>
        <v>Q2</v>
      </c>
      <c r="F172" t="str">
        <f t="shared" si="24"/>
        <v>2010-Jun</v>
      </c>
      <c r="G172">
        <f t="shared" si="25"/>
        <v>1</v>
      </c>
      <c r="H172" t="str">
        <f t="shared" si="26"/>
        <v>Sunday</v>
      </c>
      <c r="I172" t="str">
        <f t="shared" si="27"/>
        <v>FM3</v>
      </c>
      <c r="J172" t="str">
        <f t="shared" si="28"/>
        <v>FQ-1</v>
      </c>
    </row>
    <row r="173" spans="1:10" x14ac:dyDescent="0.3">
      <c r="A173" s="1">
        <f t="shared" si="29"/>
        <v>40350</v>
      </c>
      <c r="B173" s="3">
        <f t="shared" si="20"/>
        <v>2010</v>
      </c>
      <c r="C173">
        <f t="shared" si="21"/>
        <v>6</v>
      </c>
      <c r="D173" t="str">
        <f t="shared" si="22"/>
        <v>June</v>
      </c>
      <c r="E173" t="str">
        <f t="shared" si="23"/>
        <v>Q2</v>
      </c>
      <c r="F173" t="str">
        <f t="shared" si="24"/>
        <v>2010-Jun</v>
      </c>
      <c r="G173">
        <f t="shared" si="25"/>
        <v>2</v>
      </c>
      <c r="H173" t="str">
        <f t="shared" si="26"/>
        <v>Monday</v>
      </c>
      <c r="I173" t="str">
        <f t="shared" si="27"/>
        <v>FM3</v>
      </c>
      <c r="J173" t="str">
        <f t="shared" si="28"/>
        <v>FQ-1</v>
      </c>
    </row>
    <row r="174" spans="1:10" x14ac:dyDescent="0.3">
      <c r="A174" s="1">
        <f t="shared" si="29"/>
        <v>40351</v>
      </c>
      <c r="B174" s="3">
        <f t="shared" si="20"/>
        <v>2010</v>
      </c>
      <c r="C174">
        <f t="shared" si="21"/>
        <v>6</v>
      </c>
      <c r="D174" t="str">
        <f t="shared" si="22"/>
        <v>June</v>
      </c>
      <c r="E174" t="str">
        <f t="shared" si="23"/>
        <v>Q2</v>
      </c>
      <c r="F174" t="str">
        <f t="shared" si="24"/>
        <v>2010-Jun</v>
      </c>
      <c r="G174">
        <f t="shared" si="25"/>
        <v>3</v>
      </c>
      <c r="H174" t="str">
        <f t="shared" si="26"/>
        <v>Tuesday</v>
      </c>
      <c r="I174" t="str">
        <f t="shared" si="27"/>
        <v>FM3</v>
      </c>
      <c r="J174" t="str">
        <f t="shared" si="28"/>
        <v>FQ-1</v>
      </c>
    </row>
    <row r="175" spans="1:10" x14ac:dyDescent="0.3">
      <c r="A175" s="1">
        <f t="shared" si="29"/>
        <v>40352</v>
      </c>
      <c r="B175" s="3">
        <f t="shared" si="20"/>
        <v>2010</v>
      </c>
      <c r="C175">
        <f t="shared" si="21"/>
        <v>6</v>
      </c>
      <c r="D175" t="str">
        <f t="shared" si="22"/>
        <v>June</v>
      </c>
      <c r="E175" t="str">
        <f t="shared" si="23"/>
        <v>Q2</v>
      </c>
      <c r="F175" t="str">
        <f t="shared" si="24"/>
        <v>2010-Jun</v>
      </c>
      <c r="G175">
        <f t="shared" si="25"/>
        <v>4</v>
      </c>
      <c r="H175" t="str">
        <f t="shared" si="26"/>
        <v>Wednesday</v>
      </c>
      <c r="I175" t="str">
        <f t="shared" si="27"/>
        <v>FM3</v>
      </c>
      <c r="J175" t="str">
        <f t="shared" si="28"/>
        <v>FQ-1</v>
      </c>
    </row>
    <row r="176" spans="1:10" x14ac:dyDescent="0.3">
      <c r="A176" s="1">
        <f t="shared" si="29"/>
        <v>40353</v>
      </c>
      <c r="B176" s="3">
        <f t="shared" si="20"/>
        <v>2010</v>
      </c>
      <c r="C176">
        <f t="shared" si="21"/>
        <v>6</v>
      </c>
      <c r="D176" t="str">
        <f t="shared" si="22"/>
        <v>June</v>
      </c>
      <c r="E176" t="str">
        <f t="shared" si="23"/>
        <v>Q2</v>
      </c>
      <c r="F176" t="str">
        <f t="shared" si="24"/>
        <v>2010-Jun</v>
      </c>
      <c r="G176">
        <f t="shared" si="25"/>
        <v>5</v>
      </c>
      <c r="H176" t="str">
        <f t="shared" si="26"/>
        <v>Thursday</v>
      </c>
      <c r="I176" t="str">
        <f t="shared" si="27"/>
        <v>FM3</v>
      </c>
      <c r="J176" t="str">
        <f t="shared" si="28"/>
        <v>FQ-1</v>
      </c>
    </row>
    <row r="177" spans="1:10" x14ac:dyDescent="0.3">
      <c r="A177" s="1">
        <f t="shared" si="29"/>
        <v>40354</v>
      </c>
      <c r="B177" s="3">
        <f t="shared" si="20"/>
        <v>2010</v>
      </c>
      <c r="C177">
        <f t="shared" si="21"/>
        <v>6</v>
      </c>
      <c r="D177" t="str">
        <f t="shared" si="22"/>
        <v>June</v>
      </c>
      <c r="E177" t="str">
        <f t="shared" si="23"/>
        <v>Q2</v>
      </c>
      <c r="F177" t="str">
        <f t="shared" si="24"/>
        <v>2010-Jun</v>
      </c>
      <c r="G177">
        <f t="shared" si="25"/>
        <v>6</v>
      </c>
      <c r="H177" t="str">
        <f t="shared" si="26"/>
        <v>Friday</v>
      </c>
      <c r="I177" t="str">
        <f t="shared" si="27"/>
        <v>FM3</v>
      </c>
      <c r="J177" t="str">
        <f t="shared" si="28"/>
        <v>FQ-1</v>
      </c>
    </row>
    <row r="178" spans="1:10" x14ac:dyDescent="0.3">
      <c r="A178" s="1">
        <f t="shared" si="29"/>
        <v>40355</v>
      </c>
      <c r="B178" s="3">
        <f t="shared" si="20"/>
        <v>2010</v>
      </c>
      <c r="C178">
        <f t="shared" si="21"/>
        <v>6</v>
      </c>
      <c r="D178" t="str">
        <f t="shared" si="22"/>
        <v>June</v>
      </c>
      <c r="E178" t="str">
        <f t="shared" si="23"/>
        <v>Q2</v>
      </c>
      <c r="F178" t="str">
        <f t="shared" si="24"/>
        <v>2010-Jun</v>
      </c>
      <c r="G178">
        <f t="shared" si="25"/>
        <v>7</v>
      </c>
      <c r="H178" t="str">
        <f t="shared" si="26"/>
        <v>Saturday</v>
      </c>
      <c r="I178" t="str">
        <f t="shared" si="27"/>
        <v>FM3</v>
      </c>
      <c r="J178" t="str">
        <f t="shared" si="28"/>
        <v>FQ-1</v>
      </c>
    </row>
    <row r="179" spans="1:10" x14ac:dyDescent="0.3">
      <c r="A179" s="1">
        <f t="shared" si="29"/>
        <v>40356</v>
      </c>
      <c r="B179" s="3">
        <f t="shared" si="20"/>
        <v>2010</v>
      </c>
      <c r="C179">
        <f t="shared" si="21"/>
        <v>6</v>
      </c>
      <c r="D179" t="str">
        <f t="shared" si="22"/>
        <v>June</v>
      </c>
      <c r="E179" t="str">
        <f t="shared" si="23"/>
        <v>Q2</v>
      </c>
      <c r="F179" t="str">
        <f t="shared" si="24"/>
        <v>2010-Jun</v>
      </c>
      <c r="G179">
        <f t="shared" si="25"/>
        <v>1</v>
      </c>
      <c r="H179" t="str">
        <f t="shared" si="26"/>
        <v>Sunday</v>
      </c>
      <c r="I179" t="str">
        <f t="shared" si="27"/>
        <v>FM3</v>
      </c>
      <c r="J179" t="str">
        <f t="shared" si="28"/>
        <v>FQ-1</v>
      </c>
    </row>
    <row r="180" spans="1:10" x14ac:dyDescent="0.3">
      <c r="A180" s="1">
        <f t="shared" si="29"/>
        <v>40357</v>
      </c>
      <c r="B180" s="3">
        <f t="shared" si="20"/>
        <v>2010</v>
      </c>
      <c r="C180">
        <f t="shared" si="21"/>
        <v>6</v>
      </c>
      <c r="D180" t="str">
        <f t="shared" si="22"/>
        <v>June</v>
      </c>
      <c r="E180" t="str">
        <f t="shared" si="23"/>
        <v>Q2</v>
      </c>
      <c r="F180" t="str">
        <f t="shared" si="24"/>
        <v>2010-Jun</v>
      </c>
      <c r="G180">
        <f t="shared" si="25"/>
        <v>2</v>
      </c>
      <c r="H180" t="str">
        <f t="shared" si="26"/>
        <v>Monday</v>
      </c>
      <c r="I180" t="str">
        <f t="shared" si="27"/>
        <v>FM3</v>
      </c>
      <c r="J180" t="str">
        <f t="shared" si="28"/>
        <v>FQ-1</v>
      </c>
    </row>
    <row r="181" spans="1:10" x14ac:dyDescent="0.3">
      <c r="A181" s="1">
        <f t="shared" si="29"/>
        <v>40358</v>
      </c>
      <c r="B181" s="3">
        <f t="shared" si="20"/>
        <v>2010</v>
      </c>
      <c r="C181">
        <f t="shared" si="21"/>
        <v>6</v>
      </c>
      <c r="D181" t="str">
        <f t="shared" si="22"/>
        <v>June</v>
      </c>
      <c r="E181" t="str">
        <f t="shared" si="23"/>
        <v>Q2</v>
      </c>
      <c r="F181" t="str">
        <f t="shared" si="24"/>
        <v>2010-Jun</v>
      </c>
      <c r="G181">
        <f t="shared" si="25"/>
        <v>3</v>
      </c>
      <c r="H181" t="str">
        <f t="shared" si="26"/>
        <v>Tuesday</v>
      </c>
      <c r="I181" t="str">
        <f t="shared" si="27"/>
        <v>FM3</v>
      </c>
      <c r="J181" t="str">
        <f t="shared" si="28"/>
        <v>FQ-1</v>
      </c>
    </row>
    <row r="182" spans="1:10" x14ac:dyDescent="0.3">
      <c r="A182" s="1">
        <f t="shared" si="29"/>
        <v>40359</v>
      </c>
      <c r="B182" s="3">
        <f t="shared" si="20"/>
        <v>2010</v>
      </c>
      <c r="C182">
        <f t="shared" si="21"/>
        <v>6</v>
      </c>
      <c r="D182" t="str">
        <f t="shared" si="22"/>
        <v>June</v>
      </c>
      <c r="E182" t="str">
        <f t="shared" si="23"/>
        <v>Q2</v>
      </c>
      <c r="F182" t="str">
        <f t="shared" si="24"/>
        <v>2010-Jun</v>
      </c>
      <c r="G182">
        <f t="shared" si="25"/>
        <v>4</v>
      </c>
      <c r="H182" t="str">
        <f t="shared" si="26"/>
        <v>Wednesday</v>
      </c>
      <c r="I182" t="str">
        <f t="shared" si="27"/>
        <v>FM3</v>
      </c>
      <c r="J182" t="str">
        <f t="shared" si="28"/>
        <v>FQ-1</v>
      </c>
    </row>
    <row r="183" spans="1:10" x14ac:dyDescent="0.3">
      <c r="A183" s="1">
        <f t="shared" si="29"/>
        <v>40360</v>
      </c>
      <c r="B183" s="3">
        <f t="shared" si="20"/>
        <v>2010</v>
      </c>
      <c r="C183">
        <f t="shared" si="21"/>
        <v>7</v>
      </c>
      <c r="D183" t="str">
        <f t="shared" si="22"/>
        <v>July</v>
      </c>
      <c r="E183" t="str">
        <f t="shared" si="23"/>
        <v>Q3</v>
      </c>
      <c r="F183" t="str">
        <f t="shared" si="24"/>
        <v>2010-Jul</v>
      </c>
      <c r="G183">
        <f t="shared" si="25"/>
        <v>5</v>
      </c>
      <c r="H183" t="str">
        <f t="shared" si="26"/>
        <v>Thursday</v>
      </c>
      <c r="I183" t="str">
        <f t="shared" si="27"/>
        <v>FM4</v>
      </c>
      <c r="J183" t="str">
        <f t="shared" si="28"/>
        <v>FQ-2</v>
      </c>
    </row>
    <row r="184" spans="1:10" x14ac:dyDescent="0.3">
      <c r="A184" s="1">
        <f t="shared" si="29"/>
        <v>40361</v>
      </c>
      <c r="B184" s="3">
        <f t="shared" si="20"/>
        <v>2010</v>
      </c>
      <c r="C184">
        <f t="shared" si="21"/>
        <v>7</v>
      </c>
      <c r="D184" t="str">
        <f t="shared" si="22"/>
        <v>July</v>
      </c>
      <c r="E184" t="str">
        <f t="shared" si="23"/>
        <v>Q3</v>
      </c>
      <c r="F184" t="str">
        <f t="shared" si="24"/>
        <v>2010-Jul</v>
      </c>
      <c r="G184">
        <f t="shared" si="25"/>
        <v>6</v>
      </c>
      <c r="H184" t="str">
        <f t="shared" si="26"/>
        <v>Friday</v>
      </c>
      <c r="I184" t="str">
        <f t="shared" si="27"/>
        <v>FM4</v>
      </c>
      <c r="J184" t="str">
        <f t="shared" si="28"/>
        <v>FQ-2</v>
      </c>
    </row>
    <row r="185" spans="1:10" x14ac:dyDescent="0.3">
      <c r="A185" s="1">
        <f t="shared" si="29"/>
        <v>40362</v>
      </c>
      <c r="B185" s="3">
        <f t="shared" si="20"/>
        <v>2010</v>
      </c>
      <c r="C185">
        <f t="shared" si="21"/>
        <v>7</v>
      </c>
      <c r="D185" t="str">
        <f t="shared" si="22"/>
        <v>July</v>
      </c>
      <c r="E185" t="str">
        <f t="shared" si="23"/>
        <v>Q3</v>
      </c>
      <c r="F185" t="str">
        <f t="shared" si="24"/>
        <v>2010-Jul</v>
      </c>
      <c r="G185">
        <f t="shared" si="25"/>
        <v>7</v>
      </c>
      <c r="H185" t="str">
        <f t="shared" si="26"/>
        <v>Saturday</v>
      </c>
      <c r="I185" t="str">
        <f t="shared" si="27"/>
        <v>FM4</v>
      </c>
      <c r="J185" t="str">
        <f t="shared" si="28"/>
        <v>FQ-2</v>
      </c>
    </row>
    <row r="186" spans="1:10" x14ac:dyDescent="0.3">
      <c r="A186" s="1">
        <f t="shared" si="29"/>
        <v>40363</v>
      </c>
      <c r="B186" s="3">
        <f t="shared" si="20"/>
        <v>2010</v>
      </c>
      <c r="C186">
        <f t="shared" si="21"/>
        <v>7</v>
      </c>
      <c r="D186" t="str">
        <f t="shared" si="22"/>
        <v>July</v>
      </c>
      <c r="E186" t="str">
        <f t="shared" si="23"/>
        <v>Q3</v>
      </c>
      <c r="F186" t="str">
        <f t="shared" si="24"/>
        <v>2010-Jul</v>
      </c>
      <c r="G186">
        <f t="shared" si="25"/>
        <v>1</v>
      </c>
      <c r="H186" t="str">
        <f t="shared" si="26"/>
        <v>Sunday</v>
      </c>
      <c r="I186" t="str">
        <f t="shared" si="27"/>
        <v>FM4</v>
      </c>
      <c r="J186" t="str">
        <f t="shared" si="28"/>
        <v>FQ-2</v>
      </c>
    </row>
    <row r="187" spans="1:10" x14ac:dyDescent="0.3">
      <c r="A187" s="1">
        <f t="shared" si="29"/>
        <v>40364</v>
      </c>
      <c r="B187" s="3">
        <f t="shared" si="20"/>
        <v>2010</v>
      </c>
      <c r="C187">
        <f t="shared" si="21"/>
        <v>7</v>
      </c>
      <c r="D187" t="str">
        <f t="shared" si="22"/>
        <v>July</v>
      </c>
      <c r="E187" t="str">
        <f t="shared" si="23"/>
        <v>Q3</v>
      </c>
      <c r="F187" t="str">
        <f t="shared" si="24"/>
        <v>2010-Jul</v>
      </c>
      <c r="G187">
        <f t="shared" si="25"/>
        <v>2</v>
      </c>
      <c r="H187" t="str">
        <f t="shared" si="26"/>
        <v>Monday</v>
      </c>
      <c r="I187" t="str">
        <f t="shared" si="27"/>
        <v>FM4</v>
      </c>
      <c r="J187" t="str">
        <f t="shared" si="28"/>
        <v>FQ-2</v>
      </c>
    </row>
    <row r="188" spans="1:10" x14ac:dyDescent="0.3">
      <c r="A188" s="1">
        <f t="shared" si="29"/>
        <v>40365</v>
      </c>
      <c r="B188" s="3">
        <f t="shared" si="20"/>
        <v>2010</v>
      </c>
      <c r="C188">
        <f t="shared" si="21"/>
        <v>7</v>
      </c>
      <c r="D188" t="str">
        <f t="shared" si="22"/>
        <v>July</v>
      </c>
      <c r="E188" t="str">
        <f t="shared" si="23"/>
        <v>Q3</v>
      </c>
      <c r="F188" t="str">
        <f t="shared" si="24"/>
        <v>2010-Jul</v>
      </c>
      <c r="G188">
        <f t="shared" si="25"/>
        <v>3</v>
      </c>
      <c r="H188" t="str">
        <f t="shared" si="26"/>
        <v>Tuesday</v>
      </c>
      <c r="I188" t="str">
        <f t="shared" si="27"/>
        <v>FM4</v>
      </c>
      <c r="J188" t="str">
        <f t="shared" si="28"/>
        <v>FQ-2</v>
      </c>
    </row>
    <row r="189" spans="1:10" x14ac:dyDescent="0.3">
      <c r="A189" s="1">
        <f t="shared" si="29"/>
        <v>40366</v>
      </c>
      <c r="B189" s="3">
        <f t="shared" si="20"/>
        <v>2010</v>
      </c>
      <c r="C189">
        <f t="shared" si="21"/>
        <v>7</v>
      </c>
      <c r="D189" t="str">
        <f t="shared" si="22"/>
        <v>July</v>
      </c>
      <c r="E189" t="str">
        <f t="shared" si="23"/>
        <v>Q3</v>
      </c>
      <c r="F189" t="str">
        <f t="shared" si="24"/>
        <v>2010-Jul</v>
      </c>
      <c r="G189">
        <f t="shared" si="25"/>
        <v>4</v>
      </c>
      <c r="H189" t="str">
        <f t="shared" si="26"/>
        <v>Wednesday</v>
      </c>
      <c r="I189" t="str">
        <f t="shared" si="27"/>
        <v>FM4</v>
      </c>
      <c r="J189" t="str">
        <f t="shared" si="28"/>
        <v>FQ-2</v>
      </c>
    </row>
    <row r="190" spans="1:10" x14ac:dyDescent="0.3">
      <c r="A190" s="1">
        <f t="shared" si="29"/>
        <v>40367</v>
      </c>
      <c r="B190" s="3">
        <f t="shared" si="20"/>
        <v>2010</v>
      </c>
      <c r="C190">
        <f t="shared" si="21"/>
        <v>7</v>
      </c>
      <c r="D190" t="str">
        <f t="shared" si="22"/>
        <v>July</v>
      </c>
      <c r="E190" t="str">
        <f t="shared" si="23"/>
        <v>Q3</v>
      </c>
      <c r="F190" t="str">
        <f t="shared" si="24"/>
        <v>2010-Jul</v>
      </c>
      <c r="G190">
        <f t="shared" si="25"/>
        <v>5</v>
      </c>
      <c r="H190" t="str">
        <f t="shared" si="26"/>
        <v>Thursday</v>
      </c>
      <c r="I190" t="str">
        <f t="shared" si="27"/>
        <v>FM4</v>
      </c>
      <c r="J190" t="str">
        <f t="shared" si="28"/>
        <v>FQ-2</v>
      </c>
    </row>
    <row r="191" spans="1:10" x14ac:dyDescent="0.3">
      <c r="A191" s="1">
        <f t="shared" si="29"/>
        <v>40368</v>
      </c>
      <c r="B191" s="3">
        <f t="shared" si="20"/>
        <v>2010</v>
      </c>
      <c r="C191">
        <f t="shared" si="21"/>
        <v>7</v>
      </c>
      <c r="D191" t="str">
        <f t="shared" si="22"/>
        <v>July</v>
      </c>
      <c r="E191" t="str">
        <f t="shared" si="23"/>
        <v>Q3</v>
      </c>
      <c r="F191" t="str">
        <f t="shared" si="24"/>
        <v>2010-Jul</v>
      </c>
      <c r="G191">
        <f t="shared" si="25"/>
        <v>6</v>
      </c>
      <c r="H191" t="str">
        <f t="shared" si="26"/>
        <v>Friday</v>
      </c>
      <c r="I191" t="str">
        <f t="shared" si="27"/>
        <v>FM4</v>
      </c>
      <c r="J191" t="str">
        <f t="shared" si="28"/>
        <v>FQ-2</v>
      </c>
    </row>
    <row r="192" spans="1:10" x14ac:dyDescent="0.3">
      <c r="A192" s="1">
        <f t="shared" si="29"/>
        <v>40369</v>
      </c>
      <c r="B192" s="3">
        <f t="shared" si="20"/>
        <v>2010</v>
      </c>
      <c r="C192">
        <f t="shared" si="21"/>
        <v>7</v>
      </c>
      <c r="D192" t="str">
        <f t="shared" si="22"/>
        <v>July</v>
      </c>
      <c r="E192" t="str">
        <f t="shared" si="23"/>
        <v>Q3</v>
      </c>
      <c r="F192" t="str">
        <f t="shared" si="24"/>
        <v>2010-Jul</v>
      </c>
      <c r="G192">
        <f t="shared" si="25"/>
        <v>7</v>
      </c>
      <c r="H192" t="str">
        <f t="shared" si="26"/>
        <v>Saturday</v>
      </c>
      <c r="I192" t="str">
        <f t="shared" si="27"/>
        <v>FM4</v>
      </c>
      <c r="J192" t="str">
        <f t="shared" si="28"/>
        <v>FQ-2</v>
      </c>
    </row>
    <row r="193" spans="1:10" x14ac:dyDescent="0.3">
      <c r="A193" s="1">
        <f t="shared" si="29"/>
        <v>40370</v>
      </c>
      <c r="B193" s="3">
        <f t="shared" si="20"/>
        <v>2010</v>
      </c>
      <c r="C193">
        <f t="shared" si="21"/>
        <v>7</v>
      </c>
      <c r="D193" t="str">
        <f t="shared" si="22"/>
        <v>July</v>
      </c>
      <c r="E193" t="str">
        <f t="shared" si="23"/>
        <v>Q3</v>
      </c>
      <c r="F193" t="str">
        <f t="shared" si="24"/>
        <v>2010-Jul</v>
      </c>
      <c r="G193">
        <f t="shared" si="25"/>
        <v>1</v>
      </c>
      <c r="H193" t="str">
        <f t="shared" si="26"/>
        <v>Sunday</v>
      </c>
      <c r="I193" t="str">
        <f t="shared" si="27"/>
        <v>FM4</v>
      </c>
      <c r="J193" t="str">
        <f t="shared" si="28"/>
        <v>FQ-2</v>
      </c>
    </row>
    <row r="194" spans="1:10" x14ac:dyDescent="0.3">
      <c r="A194" s="1">
        <f t="shared" si="29"/>
        <v>40371</v>
      </c>
      <c r="B194" s="3">
        <f t="shared" si="20"/>
        <v>2010</v>
      </c>
      <c r="C194">
        <f t="shared" si="21"/>
        <v>7</v>
      </c>
      <c r="D194" t="str">
        <f t="shared" si="22"/>
        <v>July</v>
      </c>
      <c r="E194" t="str">
        <f t="shared" si="23"/>
        <v>Q3</v>
      </c>
      <c r="F194" t="str">
        <f t="shared" si="24"/>
        <v>2010-Jul</v>
      </c>
      <c r="G194">
        <f t="shared" si="25"/>
        <v>2</v>
      </c>
      <c r="H194" t="str">
        <f t="shared" si="26"/>
        <v>Monday</v>
      </c>
      <c r="I194" t="str">
        <f t="shared" si="27"/>
        <v>FM4</v>
      </c>
      <c r="J194" t="str">
        <f t="shared" si="28"/>
        <v>FQ-2</v>
      </c>
    </row>
    <row r="195" spans="1:10" x14ac:dyDescent="0.3">
      <c r="A195" s="1">
        <f t="shared" si="29"/>
        <v>40372</v>
      </c>
      <c r="B195" s="3">
        <f t="shared" ref="B195:B258" si="30">YEAR(A195)</f>
        <v>2010</v>
      </c>
      <c r="C195">
        <f t="shared" ref="C195:C258" si="31">MONTH(A195)</f>
        <v>7</v>
      </c>
      <c r="D195" t="str">
        <f t="shared" ref="D195:D258" si="32">TEXT(A195,"mmmm")</f>
        <v>July</v>
      </c>
      <c r="E195" t="str">
        <f t="shared" ref="E195:E258" si="33">"Q"&amp;ROUNDUP(MONTH(A195)/3,0)</f>
        <v>Q3</v>
      </c>
      <c r="F195" t="str">
        <f t="shared" ref="F195:F258" si="34">TEXT(A195,"yyyy-mmm")</f>
        <v>2010-Jul</v>
      </c>
      <c r="G195">
        <f t="shared" ref="G195:G258" si="35">WEEKDAY(A195)</f>
        <v>3</v>
      </c>
      <c r="H195" t="str">
        <f t="shared" ref="H195:H258" si="36">TEXT(A195,"dddd")</f>
        <v>Tuesday</v>
      </c>
      <c r="I195" t="str">
        <f t="shared" ref="I195:I258" si="37">"FM"&amp;IF(MONTH(A195)&gt;=4,MONTH(A195)-3,MONTH(A195)+9)</f>
        <v>FM4</v>
      </c>
      <c r="J195" t="str">
        <f t="shared" ref="J195:J258" si="38">"FQ-"&amp;ROUNDUP(IF(MONTH(A195)&gt;=4,MONTH(A195)-3,MONTH(A195)+9)/3,0)</f>
        <v>FQ-2</v>
      </c>
    </row>
    <row r="196" spans="1:10" x14ac:dyDescent="0.3">
      <c r="A196" s="1">
        <f t="shared" ref="A196:A259" si="39">A195+1</f>
        <v>40373</v>
      </c>
      <c r="B196" s="3">
        <f t="shared" si="30"/>
        <v>2010</v>
      </c>
      <c r="C196">
        <f t="shared" si="31"/>
        <v>7</v>
      </c>
      <c r="D196" t="str">
        <f t="shared" si="32"/>
        <v>July</v>
      </c>
      <c r="E196" t="str">
        <f t="shared" si="33"/>
        <v>Q3</v>
      </c>
      <c r="F196" t="str">
        <f t="shared" si="34"/>
        <v>2010-Jul</v>
      </c>
      <c r="G196">
        <f t="shared" si="35"/>
        <v>4</v>
      </c>
      <c r="H196" t="str">
        <f t="shared" si="36"/>
        <v>Wednesday</v>
      </c>
      <c r="I196" t="str">
        <f t="shared" si="37"/>
        <v>FM4</v>
      </c>
      <c r="J196" t="str">
        <f t="shared" si="38"/>
        <v>FQ-2</v>
      </c>
    </row>
    <row r="197" spans="1:10" x14ac:dyDescent="0.3">
      <c r="A197" s="1">
        <f t="shared" si="39"/>
        <v>40374</v>
      </c>
      <c r="B197" s="3">
        <f t="shared" si="30"/>
        <v>2010</v>
      </c>
      <c r="C197">
        <f t="shared" si="31"/>
        <v>7</v>
      </c>
      <c r="D197" t="str">
        <f t="shared" si="32"/>
        <v>July</v>
      </c>
      <c r="E197" t="str">
        <f t="shared" si="33"/>
        <v>Q3</v>
      </c>
      <c r="F197" t="str">
        <f t="shared" si="34"/>
        <v>2010-Jul</v>
      </c>
      <c r="G197">
        <f t="shared" si="35"/>
        <v>5</v>
      </c>
      <c r="H197" t="str">
        <f t="shared" si="36"/>
        <v>Thursday</v>
      </c>
      <c r="I197" t="str">
        <f t="shared" si="37"/>
        <v>FM4</v>
      </c>
      <c r="J197" t="str">
        <f t="shared" si="38"/>
        <v>FQ-2</v>
      </c>
    </row>
    <row r="198" spans="1:10" x14ac:dyDescent="0.3">
      <c r="A198" s="1">
        <f t="shared" si="39"/>
        <v>40375</v>
      </c>
      <c r="B198" s="3">
        <f t="shared" si="30"/>
        <v>2010</v>
      </c>
      <c r="C198">
        <f t="shared" si="31"/>
        <v>7</v>
      </c>
      <c r="D198" t="str">
        <f t="shared" si="32"/>
        <v>July</v>
      </c>
      <c r="E198" t="str">
        <f t="shared" si="33"/>
        <v>Q3</v>
      </c>
      <c r="F198" t="str">
        <f t="shared" si="34"/>
        <v>2010-Jul</v>
      </c>
      <c r="G198">
        <f t="shared" si="35"/>
        <v>6</v>
      </c>
      <c r="H198" t="str">
        <f t="shared" si="36"/>
        <v>Friday</v>
      </c>
      <c r="I198" t="str">
        <f t="shared" si="37"/>
        <v>FM4</v>
      </c>
      <c r="J198" t="str">
        <f t="shared" si="38"/>
        <v>FQ-2</v>
      </c>
    </row>
    <row r="199" spans="1:10" x14ac:dyDescent="0.3">
      <c r="A199" s="1">
        <f t="shared" si="39"/>
        <v>40376</v>
      </c>
      <c r="B199" s="3">
        <f t="shared" si="30"/>
        <v>2010</v>
      </c>
      <c r="C199">
        <f t="shared" si="31"/>
        <v>7</v>
      </c>
      <c r="D199" t="str">
        <f t="shared" si="32"/>
        <v>July</v>
      </c>
      <c r="E199" t="str">
        <f t="shared" si="33"/>
        <v>Q3</v>
      </c>
      <c r="F199" t="str">
        <f t="shared" si="34"/>
        <v>2010-Jul</v>
      </c>
      <c r="G199">
        <f t="shared" si="35"/>
        <v>7</v>
      </c>
      <c r="H199" t="str">
        <f t="shared" si="36"/>
        <v>Saturday</v>
      </c>
      <c r="I199" t="str">
        <f t="shared" si="37"/>
        <v>FM4</v>
      </c>
      <c r="J199" t="str">
        <f t="shared" si="38"/>
        <v>FQ-2</v>
      </c>
    </row>
    <row r="200" spans="1:10" x14ac:dyDescent="0.3">
      <c r="A200" s="1">
        <f t="shared" si="39"/>
        <v>40377</v>
      </c>
      <c r="B200" s="3">
        <f t="shared" si="30"/>
        <v>2010</v>
      </c>
      <c r="C200">
        <f t="shared" si="31"/>
        <v>7</v>
      </c>
      <c r="D200" t="str">
        <f t="shared" si="32"/>
        <v>July</v>
      </c>
      <c r="E200" t="str">
        <f t="shared" si="33"/>
        <v>Q3</v>
      </c>
      <c r="F200" t="str">
        <f t="shared" si="34"/>
        <v>2010-Jul</v>
      </c>
      <c r="G200">
        <f t="shared" si="35"/>
        <v>1</v>
      </c>
      <c r="H200" t="str">
        <f t="shared" si="36"/>
        <v>Sunday</v>
      </c>
      <c r="I200" t="str">
        <f t="shared" si="37"/>
        <v>FM4</v>
      </c>
      <c r="J200" t="str">
        <f t="shared" si="38"/>
        <v>FQ-2</v>
      </c>
    </row>
    <row r="201" spans="1:10" x14ac:dyDescent="0.3">
      <c r="A201" s="1">
        <f t="shared" si="39"/>
        <v>40378</v>
      </c>
      <c r="B201" s="3">
        <f t="shared" si="30"/>
        <v>2010</v>
      </c>
      <c r="C201">
        <f t="shared" si="31"/>
        <v>7</v>
      </c>
      <c r="D201" t="str">
        <f t="shared" si="32"/>
        <v>July</v>
      </c>
      <c r="E201" t="str">
        <f t="shared" si="33"/>
        <v>Q3</v>
      </c>
      <c r="F201" t="str">
        <f t="shared" si="34"/>
        <v>2010-Jul</v>
      </c>
      <c r="G201">
        <f t="shared" si="35"/>
        <v>2</v>
      </c>
      <c r="H201" t="str">
        <f t="shared" si="36"/>
        <v>Monday</v>
      </c>
      <c r="I201" t="str">
        <f t="shared" si="37"/>
        <v>FM4</v>
      </c>
      <c r="J201" t="str">
        <f t="shared" si="38"/>
        <v>FQ-2</v>
      </c>
    </row>
    <row r="202" spans="1:10" x14ac:dyDescent="0.3">
      <c r="A202" s="1">
        <f t="shared" si="39"/>
        <v>40379</v>
      </c>
      <c r="B202" s="3">
        <f t="shared" si="30"/>
        <v>2010</v>
      </c>
      <c r="C202">
        <f t="shared" si="31"/>
        <v>7</v>
      </c>
      <c r="D202" t="str">
        <f t="shared" si="32"/>
        <v>July</v>
      </c>
      <c r="E202" t="str">
        <f t="shared" si="33"/>
        <v>Q3</v>
      </c>
      <c r="F202" t="str">
        <f t="shared" si="34"/>
        <v>2010-Jul</v>
      </c>
      <c r="G202">
        <f t="shared" si="35"/>
        <v>3</v>
      </c>
      <c r="H202" t="str">
        <f t="shared" si="36"/>
        <v>Tuesday</v>
      </c>
      <c r="I202" t="str">
        <f t="shared" si="37"/>
        <v>FM4</v>
      </c>
      <c r="J202" t="str">
        <f t="shared" si="38"/>
        <v>FQ-2</v>
      </c>
    </row>
    <row r="203" spans="1:10" x14ac:dyDescent="0.3">
      <c r="A203" s="1">
        <f t="shared" si="39"/>
        <v>40380</v>
      </c>
      <c r="B203" s="3">
        <f t="shared" si="30"/>
        <v>2010</v>
      </c>
      <c r="C203">
        <f t="shared" si="31"/>
        <v>7</v>
      </c>
      <c r="D203" t="str">
        <f t="shared" si="32"/>
        <v>July</v>
      </c>
      <c r="E203" t="str">
        <f t="shared" si="33"/>
        <v>Q3</v>
      </c>
      <c r="F203" t="str">
        <f t="shared" si="34"/>
        <v>2010-Jul</v>
      </c>
      <c r="G203">
        <f t="shared" si="35"/>
        <v>4</v>
      </c>
      <c r="H203" t="str">
        <f t="shared" si="36"/>
        <v>Wednesday</v>
      </c>
      <c r="I203" t="str">
        <f t="shared" si="37"/>
        <v>FM4</v>
      </c>
      <c r="J203" t="str">
        <f t="shared" si="38"/>
        <v>FQ-2</v>
      </c>
    </row>
    <row r="204" spans="1:10" x14ac:dyDescent="0.3">
      <c r="A204" s="1">
        <f t="shared" si="39"/>
        <v>40381</v>
      </c>
      <c r="B204" s="3">
        <f t="shared" si="30"/>
        <v>2010</v>
      </c>
      <c r="C204">
        <f t="shared" si="31"/>
        <v>7</v>
      </c>
      <c r="D204" t="str">
        <f t="shared" si="32"/>
        <v>July</v>
      </c>
      <c r="E204" t="str">
        <f t="shared" si="33"/>
        <v>Q3</v>
      </c>
      <c r="F204" t="str">
        <f t="shared" si="34"/>
        <v>2010-Jul</v>
      </c>
      <c r="G204">
        <f t="shared" si="35"/>
        <v>5</v>
      </c>
      <c r="H204" t="str">
        <f t="shared" si="36"/>
        <v>Thursday</v>
      </c>
      <c r="I204" t="str">
        <f t="shared" si="37"/>
        <v>FM4</v>
      </c>
      <c r="J204" t="str">
        <f t="shared" si="38"/>
        <v>FQ-2</v>
      </c>
    </row>
    <row r="205" spans="1:10" x14ac:dyDescent="0.3">
      <c r="A205" s="1">
        <f t="shared" si="39"/>
        <v>40382</v>
      </c>
      <c r="B205" s="3">
        <f t="shared" si="30"/>
        <v>2010</v>
      </c>
      <c r="C205">
        <f t="shared" si="31"/>
        <v>7</v>
      </c>
      <c r="D205" t="str">
        <f t="shared" si="32"/>
        <v>July</v>
      </c>
      <c r="E205" t="str">
        <f t="shared" si="33"/>
        <v>Q3</v>
      </c>
      <c r="F205" t="str">
        <f t="shared" si="34"/>
        <v>2010-Jul</v>
      </c>
      <c r="G205">
        <f t="shared" si="35"/>
        <v>6</v>
      </c>
      <c r="H205" t="str">
        <f t="shared" si="36"/>
        <v>Friday</v>
      </c>
      <c r="I205" t="str">
        <f t="shared" si="37"/>
        <v>FM4</v>
      </c>
      <c r="J205" t="str">
        <f t="shared" si="38"/>
        <v>FQ-2</v>
      </c>
    </row>
    <row r="206" spans="1:10" x14ac:dyDescent="0.3">
      <c r="A206" s="1">
        <f t="shared" si="39"/>
        <v>40383</v>
      </c>
      <c r="B206" s="3">
        <f t="shared" si="30"/>
        <v>2010</v>
      </c>
      <c r="C206">
        <f t="shared" si="31"/>
        <v>7</v>
      </c>
      <c r="D206" t="str">
        <f t="shared" si="32"/>
        <v>July</v>
      </c>
      <c r="E206" t="str">
        <f t="shared" si="33"/>
        <v>Q3</v>
      </c>
      <c r="F206" t="str">
        <f t="shared" si="34"/>
        <v>2010-Jul</v>
      </c>
      <c r="G206">
        <f t="shared" si="35"/>
        <v>7</v>
      </c>
      <c r="H206" t="str">
        <f t="shared" si="36"/>
        <v>Saturday</v>
      </c>
      <c r="I206" t="str">
        <f t="shared" si="37"/>
        <v>FM4</v>
      </c>
      <c r="J206" t="str">
        <f t="shared" si="38"/>
        <v>FQ-2</v>
      </c>
    </row>
    <row r="207" spans="1:10" x14ac:dyDescent="0.3">
      <c r="A207" s="1">
        <f t="shared" si="39"/>
        <v>40384</v>
      </c>
      <c r="B207" s="3">
        <f t="shared" si="30"/>
        <v>2010</v>
      </c>
      <c r="C207">
        <f t="shared" si="31"/>
        <v>7</v>
      </c>
      <c r="D207" t="str">
        <f t="shared" si="32"/>
        <v>July</v>
      </c>
      <c r="E207" t="str">
        <f t="shared" si="33"/>
        <v>Q3</v>
      </c>
      <c r="F207" t="str">
        <f t="shared" si="34"/>
        <v>2010-Jul</v>
      </c>
      <c r="G207">
        <f t="shared" si="35"/>
        <v>1</v>
      </c>
      <c r="H207" t="str">
        <f t="shared" si="36"/>
        <v>Sunday</v>
      </c>
      <c r="I207" t="str">
        <f t="shared" si="37"/>
        <v>FM4</v>
      </c>
      <c r="J207" t="str">
        <f t="shared" si="38"/>
        <v>FQ-2</v>
      </c>
    </row>
    <row r="208" spans="1:10" x14ac:dyDescent="0.3">
      <c r="A208" s="1">
        <f t="shared" si="39"/>
        <v>40385</v>
      </c>
      <c r="B208" s="3">
        <f t="shared" si="30"/>
        <v>2010</v>
      </c>
      <c r="C208">
        <f t="shared" si="31"/>
        <v>7</v>
      </c>
      <c r="D208" t="str">
        <f t="shared" si="32"/>
        <v>July</v>
      </c>
      <c r="E208" t="str">
        <f t="shared" si="33"/>
        <v>Q3</v>
      </c>
      <c r="F208" t="str">
        <f t="shared" si="34"/>
        <v>2010-Jul</v>
      </c>
      <c r="G208">
        <f t="shared" si="35"/>
        <v>2</v>
      </c>
      <c r="H208" t="str">
        <f t="shared" si="36"/>
        <v>Monday</v>
      </c>
      <c r="I208" t="str">
        <f t="shared" si="37"/>
        <v>FM4</v>
      </c>
      <c r="J208" t="str">
        <f t="shared" si="38"/>
        <v>FQ-2</v>
      </c>
    </row>
    <row r="209" spans="1:10" x14ac:dyDescent="0.3">
      <c r="A209" s="1">
        <f t="shared" si="39"/>
        <v>40386</v>
      </c>
      <c r="B209" s="3">
        <f t="shared" si="30"/>
        <v>2010</v>
      </c>
      <c r="C209">
        <f t="shared" si="31"/>
        <v>7</v>
      </c>
      <c r="D209" t="str">
        <f t="shared" si="32"/>
        <v>July</v>
      </c>
      <c r="E209" t="str">
        <f t="shared" si="33"/>
        <v>Q3</v>
      </c>
      <c r="F209" t="str">
        <f t="shared" si="34"/>
        <v>2010-Jul</v>
      </c>
      <c r="G209">
        <f t="shared" si="35"/>
        <v>3</v>
      </c>
      <c r="H209" t="str">
        <f t="shared" si="36"/>
        <v>Tuesday</v>
      </c>
      <c r="I209" t="str">
        <f t="shared" si="37"/>
        <v>FM4</v>
      </c>
      <c r="J209" t="str">
        <f t="shared" si="38"/>
        <v>FQ-2</v>
      </c>
    </row>
    <row r="210" spans="1:10" x14ac:dyDescent="0.3">
      <c r="A210" s="1">
        <f t="shared" si="39"/>
        <v>40387</v>
      </c>
      <c r="B210" s="3">
        <f t="shared" si="30"/>
        <v>2010</v>
      </c>
      <c r="C210">
        <f t="shared" si="31"/>
        <v>7</v>
      </c>
      <c r="D210" t="str">
        <f t="shared" si="32"/>
        <v>July</v>
      </c>
      <c r="E210" t="str">
        <f t="shared" si="33"/>
        <v>Q3</v>
      </c>
      <c r="F210" t="str">
        <f t="shared" si="34"/>
        <v>2010-Jul</v>
      </c>
      <c r="G210">
        <f t="shared" si="35"/>
        <v>4</v>
      </c>
      <c r="H210" t="str">
        <f t="shared" si="36"/>
        <v>Wednesday</v>
      </c>
      <c r="I210" t="str">
        <f t="shared" si="37"/>
        <v>FM4</v>
      </c>
      <c r="J210" t="str">
        <f t="shared" si="38"/>
        <v>FQ-2</v>
      </c>
    </row>
    <row r="211" spans="1:10" x14ac:dyDescent="0.3">
      <c r="A211" s="1">
        <f t="shared" si="39"/>
        <v>40388</v>
      </c>
      <c r="B211" s="3">
        <f t="shared" si="30"/>
        <v>2010</v>
      </c>
      <c r="C211">
        <f t="shared" si="31"/>
        <v>7</v>
      </c>
      <c r="D211" t="str">
        <f t="shared" si="32"/>
        <v>July</v>
      </c>
      <c r="E211" t="str">
        <f t="shared" si="33"/>
        <v>Q3</v>
      </c>
      <c r="F211" t="str">
        <f t="shared" si="34"/>
        <v>2010-Jul</v>
      </c>
      <c r="G211">
        <f t="shared" si="35"/>
        <v>5</v>
      </c>
      <c r="H211" t="str">
        <f t="shared" si="36"/>
        <v>Thursday</v>
      </c>
      <c r="I211" t="str">
        <f t="shared" si="37"/>
        <v>FM4</v>
      </c>
      <c r="J211" t="str">
        <f t="shared" si="38"/>
        <v>FQ-2</v>
      </c>
    </row>
    <row r="212" spans="1:10" x14ac:dyDescent="0.3">
      <c r="A212" s="1">
        <f t="shared" si="39"/>
        <v>40389</v>
      </c>
      <c r="B212" s="3">
        <f t="shared" si="30"/>
        <v>2010</v>
      </c>
      <c r="C212">
        <f t="shared" si="31"/>
        <v>7</v>
      </c>
      <c r="D212" t="str">
        <f t="shared" si="32"/>
        <v>July</v>
      </c>
      <c r="E212" t="str">
        <f t="shared" si="33"/>
        <v>Q3</v>
      </c>
      <c r="F212" t="str">
        <f t="shared" si="34"/>
        <v>2010-Jul</v>
      </c>
      <c r="G212">
        <f t="shared" si="35"/>
        <v>6</v>
      </c>
      <c r="H212" t="str">
        <f t="shared" si="36"/>
        <v>Friday</v>
      </c>
      <c r="I212" t="str">
        <f t="shared" si="37"/>
        <v>FM4</v>
      </c>
      <c r="J212" t="str">
        <f t="shared" si="38"/>
        <v>FQ-2</v>
      </c>
    </row>
    <row r="213" spans="1:10" x14ac:dyDescent="0.3">
      <c r="A213" s="1">
        <f t="shared" si="39"/>
        <v>40390</v>
      </c>
      <c r="B213" s="3">
        <f t="shared" si="30"/>
        <v>2010</v>
      </c>
      <c r="C213">
        <f t="shared" si="31"/>
        <v>7</v>
      </c>
      <c r="D213" t="str">
        <f t="shared" si="32"/>
        <v>July</v>
      </c>
      <c r="E213" t="str">
        <f t="shared" si="33"/>
        <v>Q3</v>
      </c>
      <c r="F213" t="str">
        <f t="shared" si="34"/>
        <v>2010-Jul</v>
      </c>
      <c r="G213">
        <f t="shared" si="35"/>
        <v>7</v>
      </c>
      <c r="H213" t="str">
        <f t="shared" si="36"/>
        <v>Saturday</v>
      </c>
      <c r="I213" t="str">
        <f t="shared" si="37"/>
        <v>FM4</v>
      </c>
      <c r="J213" t="str">
        <f t="shared" si="38"/>
        <v>FQ-2</v>
      </c>
    </row>
    <row r="214" spans="1:10" x14ac:dyDescent="0.3">
      <c r="A214" s="1">
        <f t="shared" si="39"/>
        <v>40391</v>
      </c>
      <c r="B214" s="3">
        <f t="shared" si="30"/>
        <v>2010</v>
      </c>
      <c r="C214">
        <f t="shared" si="31"/>
        <v>8</v>
      </c>
      <c r="D214" t="str">
        <f t="shared" si="32"/>
        <v>August</v>
      </c>
      <c r="E214" t="str">
        <f t="shared" si="33"/>
        <v>Q3</v>
      </c>
      <c r="F214" t="str">
        <f t="shared" si="34"/>
        <v>2010-Aug</v>
      </c>
      <c r="G214">
        <f t="shared" si="35"/>
        <v>1</v>
      </c>
      <c r="H214" t="str">
        <f t="shared" si="36"/>
        <v>Sunday</v>
      </c>
      <c r="I214" t="str">
        <f t="shared" si="37"/>
        <v>FM5</v>
      </c>
      <c r="J214" t="str">
        <f t="shared" si="38"/>
        <v>FQ-2</v>
      </c>
    </row>
    <row r="215" spans="1:10" x14ac:dyDescent="0.3">
      <c r="A215" s="1">
        <f t="shared" si="39"/>
        <v>40392</v>
      </c>
      <c r="B215" s="3">
        <f t="shared" si="30"/>
        <v>2010</v>
      </c>
      <c r="C215">
        <f t="shared" si="31"/>
        <v>8</v>
      </c>
      <c r="D215" t="str">
        <f t="shared" si="32"/>
        <v>August</v>
      </c>
      <c r="E215" t="str">
        <f t="shared" si="33"/>
        <v>Q3</v>
      </c>
      <c r="F215" t="str">
        <f t="shared" si="34"/>
        <v>2010-Aug</v>
      </c>
      <c r="G215">
        <f t="shared" si="35"/>
        <v>2</v>
      </c>
      <c r="H215" t="str">
        <f t="shared" si="36"/>
        <v>Monday</v>
      </c>
      <c r="I215" t="str">
        <f t="shared" si="37"/>
        <v>FM5</v>
      </c>
      <c r="J215" t="str">
        <f t="shared" si="38"/>
        <v>FQ-2</v>
      </c>
    </row>
    <row r="216" spans="1:10" x14ac:dyDescent="0.3">
      <c r="A216" s="1">
        <f t="shared" si="39"/>
        <v>40393</v>
      </c>
      <c r="B216" s="3">
        <f t="shared" si="30"/>
        <v>2010</v>
      </c>
      <c r="C216">
        <f t="shared" si="31"/>
        <v>8</v>
      </c>
      <c r="D216" t="str">
        <f t="shared" si="32"/>
        <v>August</v>
      </c>
      <c r="E216" t="str">
        <f t="shared" si="33"/>
        <v>Q3</v>
      </c>
      <c r="F216" t="str">
        <f t="shared" si="34"/>
        <v>2010-Aug</v>
      </c>
      <c r="G216">
        <f t="shared" si="35"/>
        <v>3</v>
      </c>
      <c r="H216" t="str">
        <f t="shared" si="36"/>
        <v>Tuesday</v>
      </c>
      <c r="I216" t="str">
        <f t="shared" si="37"/>
        <v>FM5</v>
      </c>
      <c r="J216" t="str">
        <f t="shared" si="38"/>
        <v>FQ-2</v>
      </c>
    </row>
    <row r="217" spans="1:10" x14ac:dyDescent="0.3">
      <c r="A217" s="1">
        <f t="shared" si="39"/>
        <v>40394</v>
      </c>
      <c r="B217" s="3">
        <f t="shared" si="30"/>
        <v>2010</v>
      </c>
      <c r="C217">
        <f t="shared" si="31"/>
        <v>8</v>
      </c>
      <c r="D217" t="str">
        <f t="shared" si="32"/>
        <v>August</v>
      </c>
      <c r="E217" t="str">
        <f t="shared" si="33"/>
        <v>Q3</v>
      </c>
      <c r="F217" t="str">
        <f t="shared" si="34"/>
        <v>2010-Aug</v>
      </c>
      <c r="G217">
        <f t="shared" si="35"/>
        <v>4</v>
      </c>
      <c r="H217" t="str">
        <f t="shared" si="36"/>
        <v>Wednesday</v>
      </c>
      <c r="I217" t="str">
        <f t="shared" si="37"/>
        <v>FM5</v>
      </c>
      <c r="J217" t="str">
        <f t="shared" si="38"/>
        <v>FQ-2</v>
      </c>
    </row>
    <row r="218" spans="1:10" x14ac:dyDescent="0.3">
      <c r="A218" s="1">
        <f t="shared" si="39"/>
        <v>40395</v>
      </c>
      <c r="B218" s="3">
        <f t="shared" si="30"/>
        <v>2010</v>
      </c>
      <c r="C218">
        <f t="shared" si="31"/>
        <v>8</v>
      </c>
      <c r="D218" t="str">
        <f t="shared" si="32"/>
        <v>August</v>
      </c>
      <c r="E218" t="str">
        <f t="shared" si="33"/>
        <v>Q3</v>
      </c>
      <c r="F218" t="str">
        <f t="shared" si="34"/>
        <v>2010-Aug</v>
      </c>
      <c r="G218">
        <f t="shared" si="35"/>
        <v>5</v>
      </c>
      <c r="H218" t="str">
        <f t="shared" si="36"/>
        <v>Thursday</v>
      </c>
      <c r="I218" t="str">
        <f t="shared" si="37"/>
        <v>FM5</v>
      </c>
      <c r="J218" t="str">
        <f t="shared" si="38"/>
        <v>FQ-2</v>
      </c>
    </row>
    <row r="219" spans="1:10" x14ac:dyDescent="0.3">
      <c r="A219" s="1">
        <f t="shared" si="39"/>
        <v>40396</v>
      </c>
      <c r="B219" s="3">
        <f t="shared" si="30"/>
        <v>2010</v>
      </c>
      <c r="C219">
        <f t="shared" si="31"/>
        <v>8</v>
      </c>
      <c r="D219" t="str">
        <f t="shared" si="32"/>
        <v>August</v>
      </c>
      <c r="E219" t="str">
        <f t="shared" si="33"/>
        <v>Q3</v>
      </c>
      <c r="F219" t="str">
        <f t="shared" si="34"/>
        <v>2010-Aug</v>
      </c>
      <c r="G219">
        <f t="shared" si="35"/>
        <v>6</v>
      </c>
      <c r="H219" t="str">
        <f t="shared" si="36"/>
        <v>Friday</v>
      </c>
      <c r="I219" t="str">
        <f t="shared" si="37"/>
        <v>FM5</v>
      </c>
      <c r="J219" t="str">
        <f t="shared" si="38"/>
        <v>FQ-2</v>
      </c>
    </row>
    <row r="220" spans="1:10" x14ac:dyDescent="0.3">
      <c r="A220" s="1">
        <f t="shared" si="39"/>
        <v>40397</v>
      </c>
      <c r="B220" s="3">
        <f t="shared" si="30"/>
        <v>2010</v>
      </c>
      <c r="C220">
        <f t="shared" si="31"/>
        <v>8</v>
      </c>
      <c r="D220" t="str">
        <f t="shared" si="32"/>
        <v>August</v>
      </c>
      <c r="E220" t="str">
        <f t="shared" si="33"/>
        <v>Q3</v>
      </c>
      <c r="F220" t="str">
        <f t="shared" si="34"/>
        <v>2010-Aug</v>
      </c>
      <c r="G220">
        <f t="shared" si="35"/>
        <v>7</v>
      </c>
      <c r="H220" t="str">
        <f t="shared" si="36"/>
        <v>Saturday</v>
      </c>
      <c r="I220" t="str">
        <f t="shared" si="37"/>
        <v>FM5</v>
      </c>
      <c r="J220" t="str">
        <f t="shared" si="38"/>
        <v>FQ-2</v>
      </c>
    </row>
    <row r="221" spans="1:10" x14ac:dyDescent="0.3">
      <c r="A221" s="1">
        <f t="shared" si="39"/>
        <v>40398</v>
      </c>
      <c r="B221" s="3">
        <f t="shared" si="30"/>
        <v>2010</v>
      </c>
      <c r="C221">
        <f t="shared" si="31"/>
        <v>8</v>
      </c>
      <c r="D221" t="str">
        <f t="shared" si="32"/>
        <v>August</v>
      </c>
      <c r="E221" t="str">
        <f t="shared" si="33"/>
        <v>Q3</v>
      </c>
      <c r="F221" t="str">
        <f t="shared" si="34"/>
        <v>2010-Aug</v>
      </c>
      <c r="G221">
        <f t="shared" si="35"/>
        <v>1</v>
      </c>
      <c r="H221" t="str">
        <f t="shared" si="36"/>
        <v>Sunday</v>
      </c>
      <c r="I221" t="str">
        <f t="shared" si="37"/>
        <v>FM5</v>
      </c>
      <c r="J221" t="str">
        <f t="shared" si="38"/>
        <v>FQ-2</v>
      </c>
    </row>
    <row r="222" spans="1:10" x14ac:dyDescent="0.3">
      <c r="A222" s="1">
        <f t="shared" si="39"/>
        <v>40399</v>
      </c>
      <c r="B222" s="3">
        <f t="shared" si="30"/>
        <v>2010</v>
      </c>
      <c r="C222">
        <f t="shared" si="31"/>
        <v>8</v>
      </c>
      <c r="D222" t="str">
        <f t="shared" si="32"/>
        <v>August</v>
      </c>
      <c r="E222" t="str">
        <f t="shared" si="33"/>
        <v>Q3</v>
      </c>
      <c r="F222" t="str">
        <f t="shared" si="34"/>
        <v>2010-Aug</v>
      </c>
      <c r="G222">
        <f t="shared" si="35"/>
        <v>2</v>
      </c>
      <c r="H222" t="str">
        <f t="shared" si="36"/>
        <v>Monday</v>
      </c>
      <c r="I222" t="str">
        <f t="shared" si="37"/>
        <v>FM5</v>
      </c>
      <c r="J222" t="str">
        <f t="shared" si="38"/>
        <v>FQ-2</v>
      </c>
    </row>
    <row r="223" spans="1:10" x14ac:dyDescent="0.3">
      <c r="A223" s="1">
        <f t="shared" si="39"/>
        <v>40400</v>
      </c>
      <c r="B223" s="3">
        <f t="shared" si="30"/>
        <v>2010</v>
      </c>
      <c r="C223">
        <f t="shared" si="31"/>
        <v>8</v>
      </c>
      <c r="D223" t="str">
        <f t="shared" si="32"/>
        <v>August</v>
      </c>
      <c r="E223" t="str">
        <f t="shared" si="33"/>
        <v>Q3</v>
      </c>
      <c r="F223" t="str">
        <f t="shared" si="34"/>
        <v>2010-Aug</v>
      </c>
      <c r="G223">
        <f t="shared" si="35"/>
        <v>3</v>
      </c>
      <c r="H223" t="str">
        <f t="shared" si="36"/>
        <v>Tuesday</v>
      </c>
      <c r="I223" t="str">
        <f t="shared" si="37"/>
        <v>FM5</v>
      </c>
      <c r="J223" t="str">
        <f t="shared" si="38"/>
        <v>FQ-2</v>
      </c>
    </row>
    <row r="224" spans="1:10" x14ac:dyDescent="0.3">
      <c r="A224" s="1">
        <f t="shared" si="39"/>
        <v>40401</v>
      </c>
      <c r="B224" s="3">
        <f t="shared" si="30"/>
        <v>2010</v>
      </c>
      <c r="C224">
        <f t="shared" si="31"/>
        <v>8</v>
      </c>
      <c r="D224" t="str">
        <f t="shared" si="32"/>
        <v>August</v>
      </c>
      <c r="E224" t="str">
        <f t="shared" si="33"/>
        <v>Q3</v>
      </c>
      <c r="F224" t="str">
        <f t="shared" si="34"/>
        <v>2010-Aug</v>
      </c>
      <c r="G224">
        <f t="shared" si="35"/>
        <v>4</v>
      </c>
      <c r="H224" t="str">
        <f t="shared" si="36"/>
        <v>Wednesday</v>
      </c>
      <c r="I224" t="str">
        <f t="shared" si="37"/>
        <v>FM5</v>
      </c>
      <c r="J224" t="str">
        <f t="shared" si="38"/>
        <v>FQ-2</v>
      </c>
    </row>
    <row r="225" spans="1:10" x14ac:dyDescent="0.3">
      <c r="A225" s="1">
        <f t="shared" si="39"/>
        <v>40402</v>
      </c>
      <c r="B225" s="3">
        <f t="shared" si="30"/>
        <v>2010</v>
      </c>
      <c r="C225">
        <f t="shared" si="31"/>
        <v>8</v>
      </c>
      <c r="D225" t="str">
        <f t="shared" si="32"/>
        <v>August</v>
      </c>
      <c r="E225" t="str">
        <f t="shared" si="33"/>
        <v>Q3</v>
      </c>
      <c r="F225" t="str">
        <f t="shared" si="34"/>
        <v>2010-Aug</v>
      </c>
      <c r="G225">
        <f t="shared" si="35"/>
        <v>5</v>
      </c>
      <c r="H225" t="str">
        <f t="shared" si="36"/>
        <v>Thursday</v>
      </c>
      <c r="I225" t="str">
        <f t="shared" si="37"/>
        <v>FM5</v>
      </c>
      <c r="J225" t="str">
        <f t="shared" si="38"/>
        <v>FQ-2</v>
      </c>
    </row>
    <row r="226" spans="1:10" x14ac:dyDescent="0.3">
      <c r="A226" s="1">
        <f t="shared" si="39"/>
        <v>40403</v>
      </c>
      <c r="B226" s="3">
        <f t="shared" si="30"/>
        <v>2010</v>
      </c>
      <c r="C226">
        <f t="shared" si="31"/>
        <v>8</v>
      </c>
      <c r="D226" t="str">
        <f t="shared" si="32"/>
        <v>August</v>
      </c>
      <c r="E226" t="str">
        <f t="shared" si="33"/>
        <v>Q3</v>
      </c>
      <c r="F226" t="str">
        <f t="shared" si="34"/>
        <v>2010-Aug</v>
      </c>
      <c r="G226">
        <f t="shared" si="35"/>
        <v>6</v>
      </c>
      <c r="H226" t="str">
        <f t="shared" si="36"/>
        <v>Friday</v>
      </c>
      <c r="I226" t="str">
        <f t="shared" si="37"/>
        <v>FM5</v>
      </c>
      <c r="J226" t="str">
        <f t="shared" si="38"/>
        <v>FQ-2</v>
      </c>
    </row>
    <row r="227" spans="1:10" x14ac:dyDescent="0.3">
      <c r="A227" s="1">
        <f t="shared" si="39"/>
        <v>40404</v>
      </c>
      <c r="B227" s="3">
        <f t="shared" si="30"/>
        <v>2010</v>
      </c>
      <c r="C227">
        <f t="shared" si="31"/>
        <v>8</v>
      </c>
      <c r="D227" t="str">
        <f t="shared" si="32"/>
        <v>August</v>
      </c>
      <c r="E227" t="str">
        <f t="shared" si="33"/>
        <v>Q3</v>
      </c>
      <c r="F227" t="str">
        <f t="shared" si="34"/>
        <v>2010-Aug</v>
      </c>
      <c r="G227">
        <f t="shared" si="35"/>
        <v>7</v>
      </c>
      <c r="H227" t="str">
        <f t="shared" si="36"/>
        <v>Saturday</v>
      </c>
      <c r="I227" t="str">
        <f t="shared" si="37"/>
        <v>FM5</v>
      </c>
      <c r="J227" t="str">
        <f t="shared" si="38"/>
        <v>FQ-2</v>
      </c>
    </row>
    <row r="228" spans="1:10" x14ac:dyDescent="0.3">
      <c r="A228" s="1">
        <f t="shared" si="39"/>
        <v>40405</v>
      </c>
      <c r="B228" s="3">
        <f t="shared" si="30"/>
        <v>2010</v>
      </c>
      <c r="C228">
        <f t="shared" si="31"/>
        <v>8</v>
      </c>
      <c r="D228" t="str">
        <f t="shared" si="32"/>
        <v>August</v>
      </c>
      <c r="E228" t="str">
        <f t="shared" si="33"/>
        <v>Q3</v>
      </c>
      <c r="F228" t="str">
        <f t="shared" si="34"/>
        <v>2010-Aug</v>
      </c>
      <c r="G228">
        <f t="shared" si="35"/>
        <v>1</v>
      </c>
      <c r="H228" t="str">
        <f t="shared" si="36"/>
        <v>Sunday</v>
      </c>
      <c r="I228" t="str">
        <f t="shared" si="37"/>
        <v>FM5</v>
      </c>
      <c r="J228" t="str">
        <f t="shared" si="38"/>
        <v>FQ-2</v>
      </c>
    </row>
    <row r="229" spans="1:10" x14ac:dyDescent="0.3">
      <c r="A229" s="1">
        <f t="shared" si="39"/>
        <v>40406</v>
      </c>
      <c r="B229" s="3">
        <f t="shared" si="30"/>
        <v>2010</v>
      </c>
      <c r="C229">
        <f t="shared" si="31"/>
        <v>8</v>
      </c>
      <c r="D229" t="str">
        <f t="shared" si="32"/>
        <v>August</v>
      </c>
      <c r="E229" t="str">
        <f t="shared" si="33"/>
        <v>Q3</v>
      </c>
      <c r="F229" t="str">
        <f t="shared" si="34"/>
        <v>2010-Aug</v>
      </c>
      <c r="G229">
        <f t="shared" si="35"/>
        <v>2</v>
      </c>
      <c r="H229" t="str">
        <f t="shared" si="36"/>
        <v>Monday</v>
      </c>
      <c r="I229" t="str">
        <f t="shared" si="37"/>
        <v>FM5</v>
      </c>
      <c r="J229" t="str">
        <f t="shared" si="38"/>
        <v>FQ-2</v>
      </c>
    </row>
    <row r="230" spans="1:10" x14ac:dyDescent="0.3">
      <c r="A230" s="1">
        <f t="shared" si="39"/>
        <v>40407</v>
      </c>
      <c r="B230" s="3">
        <f t="shared" si="30"/>
        <v>2010</v>
      </c>
      <c r="C230">
        <f t="shared" si="31"/>
        <v>8</v>
      </c>
      <c r="D230" t="str">
        <f t="shared" si="32"/>
        <v>August</v>
      </c>
      <c r="E230" t="str">
        <f t="shared" si="33"/>
        <v>Q3</v>
      </c>
      <c r="F230" t="str">
        <f t="shared" si="34"/>
        <v>2010-Aug</v>
      </c>
      <c r="G230">
        <f t="shared" si="35"/>
        <v>3</v>
      </c>
      <c r="H230" t="str">
        <f t="shared" si="36"/>
        <v>Tuesday</v>
      </c>
      <c r="I230" t="str">
        <f t="shared" si="37"/>
        <v>FM5</v>
      </c>
      <c r="J230" t="str">
        <f t="shared" si="38"/>
        <v>FQ-2</v>
      </c>
    </row>
    <row r="231" spans="1:10" x14ac:dyDescent="0.3">
      <c r="A231" s="1">
        <f t="shared" si="39"/>
        <v>40408</v>
      </c>
      <c r="B231" s="3">
        <f t="shared" si="30"/>
        <v>2010</v>
      </c>
      <c r="C231">
        <f t="shared" si="31"/>
        <v>8</v>
      </c>
      <c r="D231" t="str">
        <f t="shared" si="32"/>
        <v>August</v>
      </c>
      <c r="E231" t="str">
        <f t="shared" si="33"/>
        <v>Q3</v>
      </c>
      <c r="F231" t="str">
        <f t="shared" si="34"/>
        <v>2010-Aug</v>
      </c>
      <c r="G231">
        <f t="shared" si="35"/>
        <v>4</v>
      </c>
      <c r="H231" t="str">
        <f t="shared" si="36"/>
        <v>Wednesday</v>
      </c>
      <c r="I231" t="str">
        <f t="shared" si="37"/>
        <v>FM5</v>
      </c>
      <c r="J231" t="str">
        <f t="shared" si="38"/>
        <v>FQ-2</v>
      </c>
    </row>
    <row r="232" spans="1:10" x14ac:dyDescent="0.3">
      <c r="A232" s="1">
        <f t="shared" si="39"/>
        <v>40409</v>
      </c>
      <c r="B232" s="3">
        <f t="shared" si="30"/>
        <v>2010</v>
      </c>
      <c r="C232">
        <f t="shared" si="31"/>
        <v>8</v>
      </c>
      <c r="D232" t="str">
        <f t="shared" si="32"/>
        <v>August</v>
      </c>
      <c r="E232" t="str">
        <f t="shared" si="33"/>
        <v>Q3</v>
      </c>
      <c r="F232" t="str">
        <f t="shared" si="34"/>
        <v>2010-Aug</v>
      </c>
      <c r="G232">
        <f t="shared" si="35"/>
        <v>5</v>
      </c>
      <c r="H232" t="str">
        <f t="shared" si="36"/>
        <v>Thursday</v>
      </c>
      <c r="I232" t="str">
        <f t="shared" si="37"/>
        <v>FM5</v>
      </c>
      <c r="J232" t="str">
        <f t="shared" si="38"/>
        <v>FQ-2</v>
      </c>
    </row>
    <row r="233" spans="1:10" x14ac:dyDescent="0.3">
      <c r="A233" s="1">
        <f t="shared" si="39"/>
        <v>40410</v>
      </c>
      <c r="B233" s="3">
        <f t="shared" si="30"/>
        <v>2010</v>
      </c>
      <c r="C233">
        <f t="shared" si="31"/>
        <v>8</v>
      </c>
      <c r="D233" t="str">
        <f t="shared" si="32"/>
        <v>August</v>
      </c>
      <c r="E233" t="str">
        <f t="shared" si="33"/>
        <v>Q3</v>
      </c>
      <c r="F233" t="str">
        <f t="shared" si="34"/>
        <v>2010-Aug</v>
      </c>
      <c r="G233">
        <f t="shared" si="35"/>
        <v>6</v>
      </c>
      <c r="H233" t="str">
        <f t="shared" si="36"/>
        <v>Friday</v>
      </c>
      <c r="I233" t="str">
        <f t="shared" si="37"/>
        <v>FM5</v>
      </c>
      <c r="J233" t="str">
        <f t="shared" si="38"/>
        <v>FQ-2</v>
      </c>
    </row>
    <row r="234" spans="1:10" x14ac:dyDescent="0.3">
      <c r="A234" s="1">
        <f t="shared" si="39"/>
        <v>40411</v>
      </c>
      <c r="B234" s="3">
        <f t="shared" si="30"/>
        <v>2010</v>
      </c>
      <c r="C234">
        <f t="shared" si="31"/>
        <v>8</v>
      </c>
      <c r="D234" t="str">
        <f t="shared" si="32"/>
        <v>August</v>
      </c>
      <c r="E234" t="str">
        <f t="shared" si="33"/>
        <v>Q3</v>
      </c>
      <c r="F234" t="str">
        <f t="shared" si="34"/>
        <v>2010-Aug</v>
      </c>
      <c r="G234">
        <f t="shared" si="35"/>
        <v>7</v>
      </c>
      <c r="H234" t="str">
        <f t="shared" si="36"/>
        <v>Saturday</v>
      </c>
      <c r="I234" t="str">
        <f t="shared" si="37"/>
        <v>FM5</v>
      </c>
      <c r="J234" t="str">
        <f t="shared" si="38"/>
        <v>FQ-2</v>
      </c>
    </row>
    <row r="235" spans="1:10" x14ac:dyDescent="0.3">
      <c r="A235" s="1">
        <f t="shared" si="39"/>
        <v>40412</v>
      </c>
      <c r="B235" s="3">
        <f t="shared" si="30"/>
        <v>2010</v>
      </c>
      <c r="C235">
        <f t="shared" si="31"/>
        <v>8</v>
      </c>
      <c r="D235" t="str">
        <f t="shared" si="32"/>
        <v>August</v>
      </c>
      <c r="E235" t="str">
        <f t="shared" si="33"/>
        <v>Q3</v>
      </c>
      <c r="F235" t="str">
        <f t="shared" si="34"/>
        <v>2010-Aug</v>
      </c>
      <c r="G235">
        <f t="shared" si="35"/>
        <v>1</v>
      </c>
      <c r="H235" t="str">
        <f t="shared" si="36"/>
        <v>Sunday</v>
      </c>
      <c r="I235" t="str">
        <f t="shared" si="37"/>
        <v>FM5</v>
      </c>
      <c r="J235" t="str">
        <f t="shared" si="38"/>
        <v>FQ-2</v>
      </c>
    </row>
    <row r="236" spans="1:10" x14ac:dyDescent="0.3">
      <c r="A236" s="1">
        <f t="shared" si="39"/>
        <v>40413</v>
      </c>
      <c r="B236" s="3">
        <f t="shared" si="30"/>
        <v>2010</v>
      </c>
      <c r="C236">
        <f t="shared" si="31"/>
        <v>8</v>
      </c>
      <c r="D236" t="str">
        <f t="shared" si="32"/>
        <v>August</v>
      </c>
      <c r="E236" t="str">
        <f t="shared" si="33"/>
        <v>Q3</v>
      </c>
      <c r="F236" t="str">
        <f t="shared" si="34"/>
        <v>2010-Aug</v>
      </c>
      <c r="G236">
        <f t="shared" si="35"/>
        <v>2</v>
      </c>
      <c r="H236" t="str">
        <f t="shared" si="36"/>
        <v>Monday</v>
      </c>
      <c r="I236" t="str">
        <f t="shared" si="37"/>
        <v>FM5</v>
      </c>
      <c r="J236" t="str">
        <f t="shared" si="38"/>
        <v>FQ-2</v>
      </c>
    </row>
    <row r="237" spans="1:10" x14ac:dyDescent="0.3">
      <c r="A237" s="1">
        <f t="shared" si="39"/>
        <v>40414</v>
      </c>
      <c r="B237" s="3">
        <f t="shared" si="30"/>
        <v>2010</v>
      </c>
      <c r="C237">
        <f t="shared" si="31"/>
        <v>8</v>
      </c>
      <c r="D237" t="str">
        <f t="shared" si="32"/>
        <v>August</v>
      </c>
      <c r="E237" t="str">
        <f t="shared" si="33"/>
        <v>Q3</v>
      </c>
      <c r="F237" t="str">
        <f t="shared" si="34"/>
        <v>2010-Aug</v>
      </c>
      <c r="G237">
        <f t="shared" si="35"/>
        <v>3</v>
      </c>
      <c r="H237" t="str">
        <f t="shared" si="36"/>
        <v>Tuesday</v>
      </c>
      <c r="I237" t="str">
        <f t="shared" si="37"/>
        <v>FM5</v>
      </c>
      <c r="J237" t="str">
        <f t="shared" si="38"/>
        <v>FQ-2</v>
      </c>
    </row>
    <row r="238" spans="1:10" x14ac:dyDescent="0.3">
      <c r="A238" s="1">
        <f t="shared" si="39"/>
        <v>40415</v>
      </c>
      <c r="B238" s="3">
        <f t="shared" si="30"/>
        <v>2010</v>
      </c>
      <c r="C238">
        <f t="shared" si="31"/>
        <v>8</v>
      </c>
      <c r="D238" t="str">
        <f t="shared" si="32"/>
        <v>August</v>
      </c>
      <c r="E238" t="str">
        <f t="shared" si="33"/>
        <v>Q3</v>
      </c>
      <c r="F238" t="str">
        <f t="shared" si="34"/>
        <v>2010-Aug</v>
      </c>
      <c r="G238">
        <f t="shared" si="35"/>
        <v>4</v>
      </c>
      <c r="H238" t="str">
        <f t="shared" si="36"/>
        <v>Wednesday</v>
      </c>
      <c r="I238" t="str">
        <f t="shared" si="37"/>
        <v>FM5</v>
      </c>
      <c r="J238" t="str">
        <f t="shared" si="38"/>
        <v>FQ-2</v>
      </c>
    </row>
    <row r="239" spans="1:10" x14ac:dyDescent="0.3">
      <c r="A239" s="1">
        <f t="shared" si="39"/>
        <v>40416</v>
      </c>
      <c r="B239" s="3">
        <f t="shared" si="30"/>
        <v>2010</v>
      </c>
      <c r="C239">
        <f t="shared" si="31"/>
        <v>8</v>
      </c>
      <c r="D239" t="str">
        <f t="shared" si="32"/>
        <v>August</v>
      </c>
      <c r="E239" t="str">
        <f t="shared" si="33"/>
        <v>Q3</v>
      </c>
      <c r="F239" t="str">
        <f t="shared" si="34"/>
        <v>2010-Aug</v>
      </c>
      <c r="G239">
        <f t="shared" si="35"/>
        <v>5</v>
      </c>
      <c r="H239" t="str">
        <f t="shared" si="36"/>
        <v>Thursday</v>
      </c>
      <c r="I239" t="str">
        <f t="shared" si="37"/>
        <v>FM5</v>
      </c>
      <c r="J239" t="str">
        <f t="shared" si="38"/>
        <v>FQ-2</v>
      </c>
    </row>
    <row r="240" spans="1:10" x14ac:dyDescent="0.3">
      <c r="A240" s="1">
        <f t="shared" si="39"/>
        <v>40417</v>
      </c>
      <c r="B240" s="3">
        <f t="shared" si="30"/>
        <v>2010</v>
      </c>
      <c r="C240">
        <f t="shared" si="31"/>
        <v>8</v>
      </c>
      <c r="D240" t="str">
        <f t="shared" si="32"/>
        <v>August</v>
      </c>
      <c r="E240" t="str">
        <f t="shared" si="33"/>
        <v>Q3</v>
      </c>
      <c r="F240" t="str">
        <f t="shared" si="34"/>
        <v>2010-Aug</v>
      </c>
      <c r="G240">
        <f t="shared" si="35"/>
        <v>6</v>
      </c>
      <c r="H240" t="str">
        <f t="shared" si="36"/>
        <v>Friday</v>
      </c>
      <c r="I240" t="str">
        <f t="shared" si="37"/>
        <v>FM5</v>
      </c>
      <c r="J240" t="str">
        <f t="shared" si="38"/>
        <v>FQ-2</v>
      </c>
    </row>
    <row r="241" spans="1:10" x14ac:dyDescent="0.3">
      <c r="A241" s="1">
        <f t="shared" si="39"/>
        <v>40418</v>
      </c>
      <c r="B241" s="3">
        <f t="shared" si="30"/>
        <v>2010</v>
      </c>
      <c r="C241">
        <f t="shared" si="31"/>
        <v>8</v>
      </c>
      <c r="D241" t="str">
        <f t="shared" si="32"/>
        <v>August</v>
      </c>
      <c r="E241" t="str">
        <f t="shared" si="33"/>
        <v>Q3</v>
      </c>
      <c r="F241" t="str">
        <f t="shared" si="34"/>
        <v>2010-Aug</v>
      </c>
      <c r="G241">
        <f t="shared" si="35"/>
        <v>7</v>
      </c>
      <c r="H241" t="str">
        <f t="shared" si="36"/>
        <v>Saturday</v>
      </c>
      <c r="I241" t="str">
        <f t="shared" si="37"/>
        <v>FM5</v>
      </c>
      <c r="J241" t="str">
        <f t="shared" si="38"/>
        <v>FQ-2</v>
      </c>
    </row>
    <row r="242" spans="1:10" x14ac:dyDescent="0.3">
      <c r="A242" s="1">
        <f t="shared" si="39"/>
        <v>40419</v>
      </c>
      <c r="B242" s="3">
        <f t="shared" si="30"/>
        <v>2010</v>
      </c>
      <c r="C242">
        <f t="shared" si="31"/>
        <v>8</v>
      </c>
      <c r="D242" t="str">
        <f t="shared" si="32"/>
        <v>August</v>
      </c>
      <c r="E242" t="str">
        <f t="shared" si="33"/>
        <v>Q3</v>
      </c>
      <c r="F242" t="str">
        <f t="shared" si="34"/>
        <v>2010-Aug</v>
      </c>
      <c r="G242">
        <f t="shared" si="35"/>
        <v>1</v>
      </c>
      <c r="H242" t="str">
        <f t="shared" si="36"/>
        <v>Sunday</v>
      </c>
      <c r="I242" t="str">
        <f t="shared" si="37"/>
        <v>FM5</v>
      </c>
      <c r="J242" t="str">
        <f t="shared" si="38"/>
        <v>FQ-2</v>
      </c>
    </row>
    <row r="243" spans="1:10" x14ac:dyDescent="0.3">
      <c r="A243" s="1">
        <f t="shared" si="39"/>
        <v>40420</v>
      </c>
      <c r="B243" s="3">
        <f t="shared" si="30"/>
        <v>2010</v>
      </c>
      <c r="C243">
        <f t="shared" si="31"/>
        <v>8</v>
      </c>
      <c r="D243" t="str">
        <f t="shared" si="32"/>
        <v>August</v>
      </c>
      <c r="E243" t="str">
        <f t="shared" si="33"/>
        <v>Q3</v>
      </c>
      <c r="F243" t="str">
        <f t="shared" si="34"/>
        <v>2010-Aug</v>
      </c>
      <c r="G243">
        <f t="shared" si="35"/>
        <v>2</v>
      </c>
      <c r="H243" t="str">
        <f t="shared" si="36"/>
        <v>Monday</v>
      </c>
      <c r="I243" t="str">
        <f t="shared" si="37"/>
        <v>FM5</v>
      </c>
      <c r="J243" t="str">
        <f t="shared" si="38"/>
        <v>FQ-2</v>
      </c>
    </row>
    <row r="244" spans="1:10" x14ac:dyDescent="0.3">
      <c r="A244" s="1">
        <f t="shared" si="39"/>
        <v>40421</v>
      </c>
      <c r="B244" s="3">
        <f t="shared" si="30"/>
        <v>2010</v>
      </c>
      <c r="C244">
        <f t="shared" si="31"/>
        <v>8</v>
      </c>
      <c r="D244" t="str">
        <f t="shared" si="32"/>
        <v>August</v>
      </c>
      <c r="E244" t="str">
        <f t="shared" si="33"/>
        <v>Q3</v>
      </c>
      <c r="F244" t="str">
        <f t="shared" si="34"/>
        <v>2010-Aug</v>
      </c>
      <c r="G244">
        <f t="shared" si="35"/>
        <v>3</v>
      </c>
      <c r="H244" t="str">
        <f t="shared" si="36"/>
        <v>Tuesday</v>
      </c>
      <c r="I244" t="str">
        <f t="shared" si="37"/>
        <v>FM5</v>
      </c>
      <c r="J244" t="str">
        <f t="shared" si="38"/>
        <v>FQ-2</v>
      </c>
    </row>
    <row r="245" spans="1:10" x14ac:dyDescent="0.3">
      <c r="A245" s="1">
        <f t="shared" si="39"/>
        <v>40422</v>
      </c>
      <c r="B245" s="3">
        <f t="shared" si="30"/>
        <v>2010</v>
      </c>
      <c r="C245">
        <f t="shared" si="31"/>
        <v>9</v>
      </c>
      <c r="D245" t="str">
        <f t="shared" si="32"/>
        <v>September</v>
      </c>
      <c r="E245" t="str">
        <f t="shared" si="33"/>
        <v>Q3</v>
      </c>
      <c r="F245" t="str">
        <f t="shared" si="34"/>
        <v>2010-Sep</v>
      </c>
      <c r="G245">
        <f t="shared" si="35"/>
        <v>4</v>
      </c>
      <c r="H245" t="str">
        <f t="shared" si="36"/>
        <v>Wednesday</v>
      </c>
      <c r="I245" t="str">
        <f t="shared" si="37"/>
        <v>FM6</v>
      </c>
      <c r="J245" t="str">
        <f t="shared" si="38"/>
        <v>FQ-2</v>
      </c>
    </row>
    <row r="246" spans="1:10" x14ac:dyDescent="0.3">
      <c r="A246" s="1">
        <f t="shared" si="39"/>
        <v>40423</v>
      </c>
      <c r="B246" s="3">
        <f t="shared" si="30"/>
        <v>2010</v>
      </c>
      <c r="C246">
        <f t="shared" si="31"/>
        <v>9</v>
      </c>
      <c r="D246" t="str">
        <f t="shared" si="32"/>
        <v>September</v>
      </c>
      <c r="E246" t="str">
        <f t="shared" si="33"/>
        <v>Q3</v>
      </c>
      <c r="F246" t="str">
        <f t="shared" si="34"/>
        <v>2010-Sep</v>
      </c>
      <c r="G246">
        <f t="shared" si="35"/>
        <v>5</v>
      </c>
      <c r="H246" t="str">
        <f t="shared" si="36"/>
        <v>Thursday</v>
      </c>
      <c r="I246" t="str">
        <f t="shared" si="37"/>
        <v>FM6</v>
      </c>
      <c r="J246" t="str">
        <f t="shared" si="38"/>
        <v>FQ-2</v>
      </c>
    </row>
    <row r="247" spans="1:10" x14ac:dyDescent="0.3">
      <c r="A247" s="1">
        <f t="shared" si="39"/>
        <v>40424</v>
      </c>
      <c r="B247" s="3">
        <f t="shared" si="30"/>
        <v>2010</v>
      </c>
      <c r="C247">
        <f t="shared" si="31"/>
        <v>9</v>
      </c>
      <c r="D247" t="str">
        <f t="shared" si="32"/>
        <v>September</v>
      </c>
      <c r="E247" t="str">
        <f t="shared" si="33"/>
        <v>Q3</v>
      </c>
      <c r="F247" t="str">
        <f t="shared" si="34"/>
        <v>2010-Sep</v>
      </c>
      <c r="G247">
        <f t="shared" si="35"/>
        <v>6</v>
      </c>
      <c r="H247" t="str">
        <f t="shared" si="36"/>
        <v>Friday</v>
      </c>
      <c r="I247" t="str">
        <f t="shared" si="37"/>
        <v>FM6</v>
      </c>
      <c r="J247" t="str">
        <f t="shared" si="38"/>
        <v>FQ-2</v>
      </c>
    </row>
    <row r="248" spans="1:10" x14ac:dyDescent="0.3">
      <c r="A248" s="1">
        <f t="shared" si="39"/>
        <v>40425</v>
      </c>
      <c r="B248" s="3">
        <f t="shared" si="30"/>
        <v>2010</v>
      </c>
      <c r="C248">
        <f t="shared" si="31"/>
        <v>9</v>
      </c>
      <c r="D248" t="str">
        <f t="shared" si="32"/>
        <v>September</v>
      </c>
      <c r="E248" t="str">
        <f t="shared" si="33"/>
        <v>Q3</v>
      </c>
      <c r="F248" t="str">
        <f t="shared" si="34"/>
        <v>2010-Sep</v>
      </c>
      <c r="G248">
        <f t="shared" si="35"/>
        <v>7</v>
      </c>
      <c r="H248" t="str">
        <f t="shared" si="36"/>
        <v>Saturday</v>
      </c>
      <c r="I248" t="str">
        <f t="shared" si="37"/>
        <v>FM6</v>
      </c>
      <c r="J248" t="str">
        <f t="shared" si="38"/>
        <v>FQ-2</v>
      </c>
    </row>
    <row r="249" spans="1:10" x14ac:dyDescent="0.3">
      <c r="A249" s="1">
        <f t="shared" si="39"/>
        <v>40426</v>
      </c>
      <c r="B249" s="3">
        <f t="shared" si="30"/>
        <v>2010</v>
      </c>
      <c r="C249">
        <f t="shared" si="31"/>
        <v>9</v>
      </c>
      <c r="D249" t="str">
        <f t="shared" si="32"/>
        <v>September</v>
      </c>
      <c r="E249" t="str">
        <f t="shared" si="33"/>
        <v>Q3</v>
      </c>
      <c r="F249" t="str">
        <f t="shared" si="34"/>
        <v>2010-Sep</v>
      </c>
      <c r="G249">
        <f t="shared" si="35"/>
        <v>1</v>
      </c>
      <c r="H249" t="str">
        <f t="shared" si="36"/>
        <v>Sunday</v>
      </c>
      <c r="I249" t="str">
        <f t="shared" si="37"/>
        <v>FM6</v>
      </c>
      <c r="J249" t="str">
        <f t="shared" si="38"/>
        <v>FQ-2</v>
      </c>
    </row>
    <row r="250" spans="1:10" x14ac:dyDescent="0.3">
      <c r="A250" s="1">
        <f t="shared" si="39"/>
        <v>40427</v>
      </c>
      <c r="B250" s="3">
        <f t="shared" si="30"/>
        <v>2010</v>
      </c>
      <c r="C250">
        <f t="shared" si="31"/>
        <v>9</v>
      </c>
      <c r="D250" t="str">
        <f t="shared" si="32"/>
        <v>September</v>
      </c>
      <c r="E250" t="str">
        <f t="shared" si="33"/>
        <v>Q3</v>
      </c>
      <c r="F250" t="str">
        <f t="shared" si="34"/>
        <v>2010-Sep</v>
      </c>
      <c r="G250">
        <f t="shared" si="35"/>
        <v>2</v>
      </c>
      <c r="H250" t="str">
        <f t="shared" si="36"/>
        <v>Monday</v>
      </c>
      <c r="I250" t="str">
        <f t="shared" si="37"/>
        <v>FM6</v>
      </c>
      <c r="J250" t="str">
        <f t="shared" si="38"/>
        <v>FQ-2</v>
      </c>
    </row>
    <row r="251" spans="1:10" x14ac:dyDescent="0.3">
      <c r="A251" s="1">
        <f t="shared" si="39"/>
        <v>40428</v>
      </c>
      <c r="B251" s="3">
        <f t="shared" si="30"/>
        <v>2010</v>
      </c>
      <c r="C251">
        <f t="shared" si="31"/>
        <v>9</v>
      </c>
      <c r="D251" t="str">
        <f t="shared" si="32"/>
        <v>September</v>
      </c>
      <c r="E251" t="str">
        <f t="shared" si="33"/>
        <v>Q3</v>
      </c>
      <c r="F251" t="str">
        <f t="shared" si="34"/>
        <v>2010-Sep</v>
      </c>
      <c r="G251">
        <f t="shared" si="35"/>
        <v>3</v>
      </c>
      <c r="H251" t="str">
        <f t="shared" si="36"/>
        <v>Tuesday</v>
      </c>
      <c r="I251" t="str">
        <f t="shared" si="37"/>
        <v>FM6</v>
      </c>
      <c r="J251" t="str">
        <f t="shared" si="38"/>
        <v>FQ-2</v>
      </c>
    </row>
    <row r="252" spans="1:10" x14ac:dyDescent="0.3">
      <c r="A252" s="1">
        <f t="shared" si="39"/>
        <v>40429</v>
      </c>
      <c r="B252" s="3">
        <f t="shared" si="30"/>
        <v>2010</v>
      </c>
      <c r="C252">
        <f t="shared" si="31"/>
        <v>9</v>
      </c>
      <c r="D252" t="str">
        <f t="shared" si="32"/>
        <v>September</v>
      </c>
      <c r="E252" t="str">
        <f t="shared" si="33"/>
        <v>Q3</v>
      </c>
      <c r="F252" t="str">
        <f t="shared" si="34"/>
        <v>2010-Sep</v>
      </c>
      <c r="G252">
        <f t="shared" si="35"/>
        <v>4</v>
      </c>
      <c r="H252" t="str">
        <f t="shared" si="36"/>
        <v>Wednesday</v>
      </c>
      <c r="I252" t="str">
        <f t="shared" si="37"/>
        <v>FM6</v>
      </c>
      <c r="J252" t="str">
        <f t="shared" si="38"/>
        <v>FQ-2</v>
      </c>
    </row>
    <row r="253" spans="1:10" x14ac:dyDescent="0.3">
      <c r="A253" s="1">
        <f t="shared" si="39"/>
        <v>40430</v>
      </c>
      <c r="B253" s="3">
        <f t="shared" si="30"/>
        <v>2010</v>
      </c>
      <c r="C253">
        <f t="shared" si="31"/>
        <v>9</v>
      </c>
      <c r="D253" t="str">
        <f t="shared" si="32"/>
        <v>September</v>
      </c>
      <c r="E253" t="str">
        <f t="shared" si="33"/>
        <v>Q3</v>
      </c>
      <c r="F253" t="str">
        <f t="shared" si="34"/>
        <v>2010-Sep</v>
      </c>
      <c r="G253">
        <f t="shared" si="35"/>
        <v>5</v>
      </c>
      <c r="H253" t="str">
        <f t="shared" si="36"/>
        <v>Thursday</v>
      </c>
      <c r="I253" t="str">
        <f t="shared" si="37"/>
        <v>FM6</v>
      </c>
      <c r="J253" t="str">
        <f t="shared" si="38"/>
        <v>FQ-2</v>
      </c>
    </row>
    <row r="254" spans="1:10" x14ac:dyDescent="0.3">
      <c r="A254" s="1">
        <f t="shared" si="39"/>
        <v>40431</v>
      </c>
      <c r="B254" s="3">
        <f t="shared" si="30"/>
        <v>2010</v>
      </c>
      <c r="C254">
        <f t="shared" si="31"/>
        <v>9</v>
      </c>
      <c r="D254" t="str">
        <f t="shared" si="32"/>
        <v>September</v>
      </c>
      <c r="E254" t="str">
        <f t="shared" si="33"/>
        <v>Q3</v>
      </c>
      <c r="F254" t="str">
        <f t="shared" si="34"/>
        <v>2010-Sep</v>
      </c>
      <c r="G254">
        <f t="shared" si="35"/>
        <v>6</v>
      </c>
      <c r="H254" t="str">
        <f t="shared" si="36"/>
        <v>Friday</v>
      </c>
      <c r="I254" t="str">
        <f t="shared" si="37"/>
        <v>FM6</v>
      </c>
      <c r="J254" t="str">
        <f t="shared" si="38"/>
        <v>FQ-2</v>
      </c>
    </row>
    <row r="255" spans="1:10" x14ac:dyDescent="0.3">
      <c r="A255" s="1">
        <f t="shared" si="39"/>
        <v>40432</v>
      </c>
      <c r="B255" s="3">
        <f t="shared" si="30"/>
        <v>2010</v>
      </c>
      <c r="C255">
        <f t="shared" si="31"/>
        <v>9</v>
      </c>
      <c r="D255" t="str">
        <f t="shared" si="32"/>
        <v>September</v>
      </c>
      <c r="E255" t="str">
        <f t="shared" si="33"/>
        <v>Q3</v>
      </c>
      <c r="F255" t="str">
        <f t="shared" si="34"/>
        <v>2010-Sep</v>
      </c>
      <c r="G255">
        <f t="shared" si="35"/>
        <v>7</v>
      </c>
      <c r="H255" t="str">
        <f t="shared" si="36"/>
        <v>Saturday</v>
      </c>
      <c r="I255" t="str">
        <f t="shared" si="37"/>
        <v>FM6</v>
      </c>
      <c r="J255" t="str">
        <f t="shared" si="38"/>
        <v>FQ-2</v>
      </c>
    </row>
    <row r="256" spans="1:10" x14ac:dyDescent="0.3">
      <c r="A256" s="1">
        <f t="shared" si="39"/>
        <v>40433</v>
      </c>
      <c r="B256" s="3">
        <f t="shared" si="30"/>
        <v>2010</v>
      </c>
      <c r="C256">
        <f t="shared" si="31"/>
        <v>9</v>
      </c>
      <c r="D256" t="str">
        <f t="shared" si="32"/>
        <v>September</v>
      </c>
      <c r="E256" t="str">
        <f t="shared" si="33"/>
        <v>Q3</v>
      </c>
      <c r="F256" t="str">
        <f t="shared" si="34"/>
        <v>2010-Sep</v>
      </c>
      <c r="G256">
        <f t="shared" si="35"/>
        <v>1</v>
      </c>
      <c r="H256" t="str">
        <f t="shared" si="36"/>
        <v>Sunday</v>
      </c>
      <c r="I256" t="str">
        <f t="shared" si="37"/>
        <v>FM6</v>
      </c>
      <c r="J256" t="str">
        <f t="shared" si="38"/>
        <v>FQ-2</v>
      </c>
    </row>
    <row r="257" spans="1:10" x14ac:dyDescent="0.3">
      <c r="A257" s="1">
        <f t="shared" si="39"/>
        <v>40434</v>
      </c>
      <c r="B257" s="3">
        <f t="shared" si="30"/>
        <v>2010</v>
      </c>
      <c r="C257">
        <f t="shared" si="31"/>
        <v>9</v>
      </c>
      <c r="D257" t="str">
        <f t="shared" si="32"/>
        <v>September</v>
      </c>
      <c r="E257" t="str">
        <f t="shared" si="33"/>
        <v>Q3</v>
      </c>
      <c r="F257" t="str">
        <f t="shared" si="34"/>
        <v>2010-Sep</v>
      </c>
      <c r="G257">
        <f t="shared" si="35"/>
        <v>2</v>
      </c>
      <c r="H257" t="str">
        <f t="shared" si="36"/>
        <v>Monday</v>
      </c>
      <c r="I257" t="str">
        <f t="shared" si="37"/>
        <v>FM6</v>
      </c>
      <c r="J257" t="str">
        <f t="shared" si="38"/>
        <v>FQ-2</v>
      </c>
    </row>
    <row r="258" spans="1:10" x14ac:dyDescent="0.3">
      <c r="A258" s="1">
        <f t="shared" si="39"/>
        <v>40435</v>
      </c>
      <c r="B258" s="3">
        <f t="shared" si="30"/>
        <v>2010</v>
      </c>
      <c r="C258">
        <f t="shared" si="31"/>
        <v>9</v>
      </c>
      <c r="D258" t="str">
        <f t="shared" si="32"/>
        <v>September</v>
      </c>
      <c r="E258" t="str">
        <f t="shared" si="33"/>
        <v>Q3</v>
      </c>
      <c r="F258" t="str">
        <f t="shared" si="34"/>
        <v>2010-Sep</v>
      </c>
      <c r="G258">
        <f t="shared" si="35"/>
        <v>3</v>
      </c>
      <c r="H258" t="str">
        <f t="shared" si="36"/>
        <v>Tuesday</v>
      </c>
      <c r="I258" t="str">
        <f t="shared" si="37"/>
        <v>FM6</v>
      </c>
      <c r="J258" t="str">
        <f t="shared" si="38"/>
        <v>FQ-2</v>
      </c>
    </row>
    <row r="259" spans="1:10" x14ac:dyDescent="0.3">
      <c r="A259" s="1">
        <f t="shared" si="39"/>
        <v>40436</v>
      </c>
      <c r="B259" s="3">
        <f t="shared" ref="B259:B322" si="40">YEAR(A259)</f>
        <v>2010</v>
      </c>
      <c r="C259">
        <f t="shared" ref="C259:C322" si="41">MONTH(A259)</f>
        <v>9</v>
      </c>
      <c r="D259" t="str">
        <f t="shared" ref="D259:D322" si="42">TEXT(A259,"mmmm")</f>
        <v>September</v>
      </c>
      <c r="E259" t="str">
        <f t="shared" ref="E259:E322" si="43">"Q"&amp;ROUNDUP(MONTH(A259)/3,0)</f>
        <v>Q3</v>
      </c>
      <c r="F259" t="str">
        <f t="shared" ref="F259:F322" si="44">TEXT(A259,"yyyy-mmm")</f>
        <v>2010-Sep</v>
      </c>
      <c r="G259">
        <f t="shared" ref="G259:G322" si="45">WEEKDAY(A259)</f>
        <v>4</v>
      </c>
      <c r="H259" t="str">
        <f t="shared" ref="H259:H322" si="46">TEXT(A259,"dddd")</f>
        <v>Wednesday</v>
      </c>
      <c r="I259" t="str">
        <f t="shared" ref="I259:I322" si="47">"FM"&amp;IF(MONTH(A259)&gt;=4,MONTH(A259)-3,MONTH(A259)+9)</f>
        <v>FM6</v>
      </c>
      <c r="J259" t="str">
        <f t="shared" ref="J259:J322" si="48">"FQ-"&amp;ROUNDUP(IF(MONTH(A259)&gt;=4,MONTH(A259)-3,MONTH(A259)+9)/3,0)</f>
        <v>FQ-2</v>
      </c>
    </row>
    <row r="260" spans="1:10" x14ac:dyDescent="0.3">
      <c r="A260" s="1">
        <f t="shared" ref="A260:A323" si="49">A259+1</f>
        <v>40437</v>
      </c>
      <c r="B260" s="3">
        <f t="shared" si="40"/>
        <v>2010</v>
      </c>
      <c r="C260">
        <f t="shared" si="41"/>
        <v>9</v>
      </c>
      <c r="D260" t="str">
        <f t="shared" si="42"/>
        <v>September</v>
      </c>
      <c r="E260" t="str">
        <f t="shared" si="43"/>
        <v>Q3</v>
      </c>
      <c r="F260" t="str">
        <f t="shared" si="44"/>
        <v>2010-Sep</v>
      </c>
      <c r="G260">
        <f t="shared" si="45"/>
        <v>5</v>
      </c>
      <c r="H260" t="str">
        <f t="shared" si="46"/>
        <v>Thursday</v>
      </c>
      <c r="I260" t="str">
        <f t="shared" si="47"/>
        <v>FM6</v>
      </c>
      <c r="J260" t="str">
        <f t="shared" si="48"/>
        <v>FQ-2</v>
      </c>
    </row>
    <row r="261" spans="1:10" x14ac:dyDescent="0.3">
      <c r="A261" s="1">
        <f t="shared" si="49"/>
        <v>40438</v>
      </c>
      <c r="B261" s="3">
        <f t="shared" si="40"/>
        <v>2010</v>
      </c>
      <c r="C261">
        <f t="shared" si="41"/>
        <v>9</v>
      </c>
      <c r="D261" t="str">
        <f t="shared" si="42"/>
        <v>September</v>
      </c>
      <c r="E261" t="str">
        <f t="shared" si="43"/>
        <v>Q3</v>
      </c>
      <c r="F261" t="str">
        <f t="shared" si="44"/>
        <v>2010-Sep</v>
      </c>
      <c r="G261">
        <f t="shared" si="45"/>
        <v>6</v>
      </c>
      <c r="H261" t="str">
        <f t="shared" si="46"/>
        <v>Friday</v>
      </c>
      <c r="I261" t="str">
        <f t="shared" si="47"/>
        <v>FM6</v>
      </c>
      <c r="J261" t="str">
        <f t="shared" si="48"/>
        <v>FQ-2</v>
      </c>
    </row>
    <row r="262" spans="1:10" x14ac:dyDescent="0.3">
      <c r="A262" s="1">
        <f t="shared" si="49"/>
        <v>40439</v>
      </c>
      <c r="B262" s="3">
        <f t="shared" si="40"/>
        <v>2010</v>
      </c>
      <c r="C262">
        <f t="shared" si="41"/>
        <v>9</v>
      </c>
      <c r="D262" t="str">
        <f t="shared" si="42"/>
        <v>September</v>
      </c>
      <c r="E262" t="str">
        <f t="shared" si="43"/>
        <v>Q3</v>
      </c>
      <c r="F262" t="str">
        <f t="shared" si="44"/>
        <v>2010-Sep</v>
      </c>
      <c r="G262">
        <f t="shared" si="45"/>
        <v>7</v>
      </c>
      <c r="H262" t="str">
        <f t="shared" si="46"/>
        <v>Saturday</v>
      </c>
      <c r="I262" t="str">
        <f t="shared" si="47"/>
        <v>FM6</v>
      </c>
      <c r="J262" t="str">
        <f t="shared" si="48"/>
        <v>FQ-2</v>
      </c>
    </row>
    <row r="263" spans="1:10" x14ac:dyDescent="0.3">
      <c r="A263" s="1">
        <f t="shared" si="49"/>
        <v>40440</v>
      </c>
      <c r="B263" s="3">
        <f t="shared" si="40"/>
        <v>2010</v>
      </c>
      <c r="C263">
        <f t="shared" si="41"/>
        <v>9</v>
      </c>
      <c r="D263" t="str">
        <f t="shared" si="42"/>
        <v>September</v>
      </c>
      <c r="E263" t="str">
        <f t="shared" si="43"/>
        <v>Q3</v>
      </c>
      <c r="F263" t="str">
        <f t="shared" si="44"/>
        <v>2010-Sep</v>
      </c>
      <c r="G263">
        <f t="shared" si="45"/>
        <v>1</v>
      </c>
      <c r="H263" t="str">
        <f t="shared" si="46"/>
        <v>Sunday</v>
      </c>
      <c r="I263" t="str">
        <f t="shared" si="47"/>
        <v>FM6</v>
      </c>
      <c r="J263" t="str">
        <f t="shared" si="48"/>
        <v>FQ-2</v>
      </c>
    </row>
    <row r="264" spans="1:10" x14ac:dyDescent="0.3">
      <c r="A264" s="1">
        <f t="shared" si="49"/>
        <v>40441</v>
      </c>
      <c r="B264" s="3">
        <f t="shared" si="40"/>
        <v>2010</v>
      </c>
      <c r="C264">
        <f t="shared" si="41"/>
        <v>9</v>
      </c>
      <c r="D264" t="str">
        <f t="shared" si="42"/>
        <v>September</v>
      </c>
      <c r="E264" t="str">
        <f t="shared" si="43"/>
        <v>Q3</v>
      </c>
      <c r="F264" t="str">
        <f t="shared" si="44"/>
        <v>2010-Sep</v>
      </c>
      <c r="G264">
        <f t="shared" si="45"/>
        <v>2</v>
      </c>
      <c r="H264" t="str">
        <f t="shared" si="46"/>
        <v>Monday</v>
      </c>
      <c r="I264" t="str">
        <f t="shared" si="47"/>
        <v>FM6</v>
      </c>
      <c r="J264" t="str">
        <f t="shared" si="48"/>
        <v>FQ-2</v>
      </c>
    </row>
    <row r="265" spans="1:10" x14ac:dyDescent="0.3">
      <c r="A265" s="1">
        <f t="shared" si="49"/>
        <v>40442</v>
      </c>
      <c r="B265" s="3">
        <f t="shared" si="40"/>
        <v>2010</v>
      </c>
      <c r="C265">
        <f t="shared" si="41"/>
        <v>9</v>
      </c>
      <c r="D265" t="str">
        <f t="shared" si="42"/>
        <v>September</v>
      </c>
      <c r="E265" t="str">
        <f t="shared" si="43"/>
        <v>Q3</v>
      </c>
      <c r="F265" t="str">
        <f t="shared" si="44"/>
        <v>2010-Sep</v>
      </c>
      <c r="G265">
        <f t="shared" si="45"/>
        <v>3</v>
      </c>
      <c r="H265" t="str">
        <f t="shared" si="46"/>
        <v>Tuesday</v>
      </c>
      <c r="I265" t="str">
        <f t="shared" si="47"/>
        <v>FM6</v>
      </c>
      <c r="J265" t="str">
        <f t="shared" si="48"/>
        <v>FQ-2</v>
      </c>
    </row>
    <row r="266" spans="1:10" x14ac:dyDescent="0.3">
      <c r="A266" s="1">
        <f t="shared" si="49"/>
        <v>40443</v>
      </c>
      <c r="B266" s="3">
        <f t="shared" si="40"/>
        <v>2010</v>
      </c>
      <c r="C266">
        <f t="shared" si="41"/>
        <v>9</v>
      </c>
      <c r="D266" t="str">
        <f t="shared" si="42"/>
        <v>September</v>
      </c>
      <c r="E266" t="str">
        <f t="shared" si="43"/>
        <v>Q3</v>
      </c>
      <c r="F266" t="str">
        <f t="shared" si="44"/>
        <v>2010-Sep</v>
      </c>
      <c r="G266">
        <f t="shared" si="45"/>
        <v>4</v>
      </c>
      <c r="H266" t="str">
        <f t="shared" si="46"/>
        <v>Wednesday</v>
      </c>
      <c r="I266" t="str">
        <f t="shared" si="47"/>
        <v>FM6</v>
      </c>
      <c r="J266" t="str">
        <f t="shared" si="48"/>
        <v>FQ-2</v>
      </c>
    </row>
    <row r="267" spans="1:10" x14ac:dyDescent="0.3">
      <c r="A267" s="1">
        <f t="shared" si="49"/>
        <v>40444</v>
      </c>
      <c r="B267" s="3">
        <f t="shared" si="40"/>
        <v>2010</v>
      </c>
      <c r="C267">
        <f t="shared" si="41"/>
        <v>9</v>
      </c>
      <c r="D267" t="str">
        <f t="shared" si="42"/>
        <v>September</v>
      </c>
      <c r="E267" t="str">
        <f t="shared" si="43"/>
        <v>Q3</v>
      </c>
      <c r="F267" t="str">
        <f t="shared" si="44"/>
        <v>2010-Sep</v>
      </c>
      <c r="G267">
        <f t="shared" si="45"/>
        <v>5</v>
      </c>
      <c r="H267" t="str">
        <f t="shared" si="46"/>
        <v>Thursday</v>
      </c>
      <c r="I267" t="str">
        <f t="shared" si="47"/>
        <v>FM6</v>
      </c>
      <c r="J267" t="str">
        <f t="shared" si="48"/>
        <v>FQ-2</v>
      </c>
    </row>
    <row r="268" spans="1:10" x14ac:dyDescent="0.3">
      <c r="A268" s="1">
        <f t="shared" si="49"/>
        <v>40445</v>
      </c>
      <c r="B268" s="3">
        <f t="shared" si="40"/>
        <v>2010</v>
      </c>
      <c r="C268">
        <f t="shared" si="41"/>
        <v>9</v>
      </c>
      <c r="D268" t="str">
        <f t="shared" si="42"/>
        <v>September</v>
      </c>
      <c r="E268" t="str">
        <f t="shared" si="43"/>
        <v>Q3</v>
      </c>
      <c r="F268" t="str">
        <f t="shared" si="44"/>
        <v>2010-Sep</v>
      </c>
      <c r="G268">
        <f t="shared" si="45"/>
        <v>6</v>
      </c>
      <c r="H268" t="str">
        <f t="shared" si="46"/>
        <v>Friday</v>
      </c>
      <c r="I268" t="str">
        <f t="shared" si="47"/>
        <v>FM6</v>
      </c>
      <c r="J268" t="str">
        <f t="shared" si="48"/>
        <v>FQ-2</v>
      </c>
    </row>
    <row r="269" spans="1:10" x14ac:dyDescent="0.3">
      <c r="A269" s="1">
        <f t="shared" si="49"/>
        <v>40446</v>
      </c>
      <c r="B269" s="3">
        <f t="shared" si="40"/>
        <v>2010</v>
      </c>
      <c r="C269">
        <f t="shared" si="41"/>
        <v>9</v>
      </c>
      <c r="D269" t="str">
        <f t="shared" si="42"/>
        <v>September</v>
      </c>
      <c r="E269" t="str">
        <f t="shared" si="43"/>
        <v>Q3</v>
      </c>
      <c r="F269" t="str">
        <f t="shared" si="44"/>
        <v>2010-Sep</v>
      </c>
      <c r="G269">
        <f t="shared" si="45"/>
        <v>7</v>
      </c>
      <c r="H269" t="str">
        <f t="shared" si="46"/>
        <v>Saturday</v>
      </c>
      <c r="I269" t="str">
        <f t="shared" si="47"/>
        <v>FM6</v>
      </c>
      <c r="J269" t="str">
        <f t="shared" si="48"/>
        <v>FQ-2</v>
      </c>
    </row>
    <row r="270" spans="1:10" x14ac:dyDescent="0.3">
      <c r="A270" s="1">
        <f t="shared" si="49"/>
        <v>40447</v>
      </c>
      <c r="B270" s="3">
        <f t="shared" si="40"/>
        <v>2010</v>
      </c>
      <c r="C270">
        <f t="shared" si="41"/>
        <v>9</v>
      </c>
      <c r="D270" t="str">
        <f t="shared" si="42"/>
        <v>September</v>
      </c>
      <c r="E270" t="str">
        <f t="shared" si="43"/>
        <v>Q3</v>
      </c>
      <c r="F270" t="str">
        <f t="shared" si="44"/>
        <v>2010-Sep</v>
      </c>
      <c r="G270">
        <f t="shared" si="45"/>
        <v>1</v>
      </c>
      <c r="H270" t="str">
        <f t="shared" si="46"/>
        <v>Sunday</v>
      </c>
      <c r="I270" t="str">
        <f t="shared" si="47"/>
        <v>FM6</v>
      </c>
      <c r="J270" t="str">
        <f t="shared" si="48"/>
        <v>FQ-2</v>
      </c>
    </row>
    <row r="271" spans="1:10" x14ac:dyDescent="0.3">
      <c r="A271" s="1">
        <f t="shared" si="49"/>
        <v>40448</v>
      </c>
      <c r="B271" s="3">
        <f t="shared" si="40"/>
        <v>2010</v>
      </c>
      <c r="C271">
        <f t="shared" si="41"/>
        <v>9</v>
      </c>
      <c r="D271" t="str">
        <f t="shared" si="42"/>
        <v>September</v>
      </c>
      <c r="E271" t="str">
        <f t="shared" si="43"/>
        <v>Q3</v>
      </c>
      <c r="F271" t="str">
        <f t="shared" si="44"/>
        <v>2010-Sep</v>
      </c>
      <c r="G271">
        <f t="shared" si="45"/>
        <v>2</v>
      </c>
      <c r="H271" t="str">
        <f t="shared" si="46"/>
        <v>Monday</v>
      </c>
      <c r="I271" t="str">
        <f t="shared" si="47"/>
        <v>FM6</v>
      </c>
      <c r="J271" t="str">
        <f t="shared" si="48"/>
        <v>FQ-2</v>
      </c>
    </row>
    <row r="272" spans="1:10" x14ac:dyDescent="0.3">
      <c r="A272" s="1">
        <f t="shared" si="49"/>
        <v>40449</v>
      </c>
      <c r="B272" s="3">
        <f t="shared" si="40"/>
        <v>2010</v>
      </c>
      <c r="C272">
        <f t="shared" si="41"/>
        <v>9</v>
      </c>
      <c r="D272" t="str">
        <f t="shared" si="42"/>
        <v>September</v>
      </c>
      <c r="E272" t="str">
        <f t="shared" si="43"/>
        <v>Q3</v>
      </c>
      <c r="F272" t="str">
        <f t="shared" si="44"/>
        <v>2010-Sep</v>
      </c>
      <c r="G272">
        <f t="shared" si="45"/>
        <v>3</v>
      </c>
      <c r="H272" t="str">
        <f t="shared" si="46"/>
        <v>Tuesday</v>
      </c>
      <c r="I272" t="str">
        <f t="shared" si="47"/>
        <v>FM6</v>
      </c>
      <c r="J272" t="str">
        <f t="shared" si="48"/>
        <v>FQ-2</v>
      </c>
    </row>
    <row r="273" spans="1:10" x14ac:dyDescent="0.3">
      <c r="A273" s="1">
        <f t="shared" si="49"/>
        <v>40450</v>
      </c>
      <c r="B273" s="3">
        <f t="shared" si="40"/>
        <v>2010</v>
      </c>
      <c r="C273">
        <f t="shared" si="41"/>
        <v>9</v>
      </c>
      <c r="D273" t="str">
        <f t="shared" si="42"/>
        <v>September</v>
      </c>
      <c r="E273" t="str">
        <f t="shared" si="43"/>
        <v>Q3</v>
      </c>
      <c r="F273" t="str">
        <f t="shared" si="44"/>
        <v>2010-Sep</v>
      </c>
      <c r="G273">
        <f t="shared" si="45"/>
        <v>4</v>
      </c>
      <c r="H273" t="str">
        <f t="shared" si="46"/>
        <v>Wednesday</v>
      </c>
      <c r="I273" t="str">
        <f t="shared" si="47"/>
        <v>FM6</v>
      </c>
      <c r="J273" t="str">
        <f t="shared" si="48"/>
        <v>FQ-2</v>
      </c>
    </row>
    <row r="274" spans="1:10" x14ac:dyDescent="0.3">
      <c r="A274" s="1">
        <f t="shared" si="49"/>
        <v>40451</v>
      </c>
      <c r="B274" s="3">
        <f t="shared" si="40"/>
        <v>2010</v>
      </c>
      <c r="C274">
        <f t="shared" si="41"/>
        <v>9</v>
      </c>
      <c r="D274" t="str">
        <f t="shared" si="42"/>
        <v>September</v>
      </c>
      <c r="E274" t="str">
        <f t="shared" si="43"/>
        <v>Q3</v>
      </c>
      <c r="F274" t="str">
        <f t="shared" si="44"/>
        <v>2010-Sep</v>
      </c>
      <c r="G274">
        <f t="shared" si="45"/>
        <v>5</v>
      </c>
      <c r="H274" t="str">
        <f t="shared" si="46"/>
        <v>Thursday</v>
      </c>
      <c r="I274" t="str">
        <f t="shared" si="47"/>
        <v>FM6</v>
      </c>
      <c r="J274" t="str">
        <f t="shared" si="48"/>
        <v>FQ-2</v>
      </c>
    </row>
    <row r="275" spans="1:10" x14ac:dyDescent="0.3">
      <c r="A275" s="1">
        <f t="shared" si="49"/>
        <v>40452</v>
      </c>
      <c r="B275" s="3">
        <f t="shared" si="40"/>
        <v>2010</v>
      </c>
      <c r="C275">
        <f t="shared" si="41"/>
        <v>10</v>
      </c>
      <c r="D275" t="str">
        <f t="shared" si="42"/>
        <v>October</v>
      </c>
      <c r="E275" t="str">
        <f t="shared" si="43"/>
        <v>Q4</v>
      </c>
      <c r="F275" t="str">
        <f t="shared" si="44"/>
        <v>2010-Oct</v>
      </c>
      <c r="G275">
        <f t="shared" si="45"/>
        <v>6</v>
      </c>
      <c r="H275" t="str">
        <f t="shared" si="46"/>
        <v>Friday</v>
      </c>
      <c r="I275" t="str">
        <f t="shared" si="47"/>
        <v>FM7</v>
      </c>
      <c r="J275" t="str">
        <f t="shared" si="48"/>
        <v>FQ-3</v>
      </c>
    </row>
    <row r="276" spans="1:10" x14ac:dyDescent="0.3">
      <c r="A276" s="1">
        <f t="shared" si="49"/>
        <v>40453</v>
      </c>
      <c r="B276" s="3">
        <f t="shared" si="40"/>
        <v>2010</v>
      </c>
      <c r="C276">
        <f t="shared" si="41"/>
        <v>10</v>
      </c>
      <c r="D276" t="str">
        <f t="shared" si="42"/>
        <v>October</v>
      </c>
      <c r="E276" t="str">
        <f t="shared" si="43"/>
        <v>Q4</v>
      </c>
      <c r="F276" t="str">
        <f t="shared" si="44"/>
        <v>2010-Oct</v>
      </c>
      <c r="G276">
        <f t="shared" si="45"/>
        <v>7</v>
      </c>
      <c r="H276" t="str">
        <f t="shared" si="46"/>
        <v>Saturday</v>
      </c>
      <c r="I276" t="str">
        <f t="shared" si="47"/>
        <v>FM7</v>
      </c>
      <c r="J276" t="str">
        <f t="shared" si="48"/>
        <v>FQ-3</v>
      </c>
    </row>
    <row r="277" spans="1:10" x14ac:dyDescent="0.3">
      <c r="A277" s="1">
        <f t="shared" si="49"/>
        <v>40454</v>
      </c>
      <c r="B277" s="3">
        <f t="shared" si="40"/>
        <v>2010</v>
      </c>
      <c r="C277">
        <f t="shared" si="41"/>
        <v>10</v>
      </c>
      <c r="D277" t="str">
        <f t="shared" si="42"/>
        <v>October</v>
      </c>
      <c r="E277" t="str">
        <f t="shared" si="43"/>
        <v>Q4</v>
      </c>
      <c r="F277" t="str">
        <f t="shared" si="44"/>
        <v>2010-Oct</v>
      </c>
      <c r="G277">
        <f t="shared" si="45"/>
        <v>1</v>
      </c>
      <c r="H277" t="str">
        <f t="shared" si="46"/>
        <v>Sunday</v>
      </c>
      <c r="I277" t="str">
        <f t="shared" si="47"/>
        <v>FM7</v>
      </c>
      <c r="J277" t="str">
        <f t="shared" si="48"/>
        <v>FQ-3</v>
      </c>
    </row>
    <row r="278" spans="1:10" x14ac:dyDescent="0.3">
      <c r="A278" s="1">
        <f t="shared" si="49"/>
        <v>40455</v>
      </c>
      <c r="B278" s="3">
        <f t="shared" si="40"/>
        <v>2010</v>
      </c>
      <c r="C278">
        <f t="shared" si="41"/>
        <v>10</v>
      </c>
      <c r="D278" t="str">
        <f t="shared" si="42"/>
        <v>October</v>
      </c>
      <c r="E278" t="str">
        <f t="shared" si="43"/>
        <v>Q4</v>
      </c>
      <c r="F278" t="str">
        <f t="shared" si="44"/>
        <v>2010-Oct</v>
      </c>
      <c r="G278">
        <f t="shared" si="45"/>
        <v>2</v>
      </c>
      <c r="H278" t="str">
        <f t="shared" si="46"/>
        <v>Monday</v>
      </c>
      <c r="I278" t="str">
        <f t="shared" si="47"/>
        <v>FM7</v>
      </c>
      <c r="J278" t="str">
        <f t="shared" si="48"/>
        <v>FQ-3</v>
      </c>
    </row>
    <row r="279" spans="1:10" x14ac:dyDescent="0.3">
      <c r="A279" s="1">
        <f t="shared" si="49"/>
        <v>40456</v>
      </c>
      <c r="B279" s="3">
        <f t="shared" si="40"/>
        <v>2010</v>
      </c>
      <c r="C279">
        <f t="shared" si="41"/>
        <v>10</v>
      </c>
      <c r="D279" t="str">
        <f t="shared" si="42"/>
        <v>October</v>
      </c>
      <c r="E279" t="str">
        <f t="shared" si="43"/>
        <v>Q4</v>
      </c>
      <c r="F279" t="str">
        <f t="shared" si="44"/>
        <v>2010-Oct</v>
      </c>
      <c r="G279">
        <f t="shared" si="45"/>
        <v>3</v>
      </c>
      <c r="H279" t="str">
        <f t="shared" si="46"/>
        <v>Tuesday</v>
      </c>
      <c r="I279" t="str">
        <f t="shared" si="47"/>
        <v>FM7</v>
      </c>
      <c r="J279" t="str">
        <f t="shared" si="48"/>
        <v>FQ-3</v>
      </c>
    </row>
    <row r="280" spans="1:10" x14ac:dyDescent="0.3">
      <c r="A280" s="1">
        <f t="shared" si="49"/>
        <v>40457</v>
      </c>
      <c r="B280" s="3">
        <f t="shared" si="40"/>
        <v>2010</v>
      </c>
      <c r="C280">
        <f t="shared" si="41"/>
        <v>10</v>
      </c>
      <c r="D280" t="str">
        <f t="shared" si="42"/>
        <v>October</v>
      </c>
      <c r="E280" t="str">
        <f t="shared" si="43"/>
        <v>Q4</v>
      </c>
      <c r="F280" t="str">
        <f t="shared" si="44"/>
        <v>2010-Oct</v>
      </c>
      <c r="G280">
        <f t="shared" si="45"/>
        <v>4</v>
      </c>
      <c r="H280" t="str">
        <f t="shared" si="46"/>
        <v>Wednesday</v>
      </c>
      <c r="I280" t="str">
        <f t="shared" si="47"/>
        <v>FM7</v>
      </c>
      <c r="J280" t="str">
        <f t="shared" si="48"/>
        <v>FQ-3</v>
      </c>
    </row>
    <row r="281" spans="1:10" x14ac:dyDescent="0.3">
      <c r="A281" s="1">
        <f t="shared" si="49"/>
        <v>40458</v>
      </c>
      <c r="B281" s="3">
        <f t="shared" si="40"/>
        <v>2010</v>
      </c>
      <c r="C281">
        <f t="shared" si="41"/>
        <v>10</v>
      </c>
      <c r="D281" t="str">
        <f t="shared" si="42"/>
        <v>October</v>
      </c>
      <c r="E281" t="str">
        <f t="shared" si="43"/>
        <v>Q4</v>
      </c>
      <c r="F281" t="str">
        <f t="shared" si="44"/>
        <v>2010-Oct</v>
      </c>
      <c r="G281">
        <f t="shared" si="45"/>
        <v>5</v>
      </c>
      <c r="H281" t="str">
        <f t="shared" si="46"/>
        <v>Thursday</v>
      </c>
      <c r="I281" t="str">
        <f t="shared" si="47"/>
        <v>FM7</v>
      </c>
      <c r="J281" t="str">
        <f t="shared" si="48"/>
        <v>FQ-3</v>
      </c>
    </row>
    <row r="282" spans="1:10" x14ac:dyDescent="0.3">
      <c r="A282" s="1">
        <f t="shared" si="49"/>
        <v>40459</v>
      </c>
      <c r="B282" s="3">
        <f t="shared" si="40"/>
        <v>2010</v>
      </c>
      <c r="C282">
        <f t="shared" si="41"/>
        <v>10</v>
      </c>
      <c r="D282" t="str">
        <f t="shared" si="42"/>
        <v>October</v>
      </c>
      <c r="E282" t="str">
        <f t="shared" si="43"/>
        <v>Q4</v>
      </c>
      <c r="F282" t="str">
        <f t="shared" si="44"/>
        <v>2010-Oct</v>
      </c>
      <c r="G282">
        <f t="shared" si="45"/>
        <v>6</v>
      </c>
      <c r="H282" t="str">
        <f t="shared" si="46"/>
        <v>Friday</v>
      </c>
      <c r="I282" t="str">
        <f t="shared" si="47"/>
        <v>FM7</v>
      </c>
      <c r="J282" t="str">
        <f t="shared" si="48"/>
        <v>FQ-3</v>
      </c>
    </row>
    <row r="283" spans="1:10" x14ac:dyDescent="0.3">
      <c r="A283" s="1">
        <f t="shared" si="49"/>
        <v>40460</v>
      </c>
      <c r="B283" s="3">
        <f t="shared" si="40"/>
        <v>2010</v>
      </c>
      <c r="C283">
        <f t="shared" si="41"/>
        <v>10</v>
      </c>
      <c r="D283" t="str">
        <f t="shared" si="42"/>
        <v>October</v>
      </c>
      <c r="E283" t="str">
        <f t="shared" si="43"/>
        <v>Q4</v>
      </c>
      <c r="F283" t="str">
        <f t="shared" si="44"/>
        <v>2010-Oct</v>
      </c>
      <c r="G283">
        <f t="shared" si="45"/>
        <v>7</v>
      </c>
      <c r="H283" t="str">
        <f t="shared" si="46"/>
        <v>Saturday</v>
      </c>
      <c r="I283" t="str">
        <f t="shared" si="47"/>
        <v>FM7</v>
      </c>
      <c r="J283" t="str">
        <f t="shared" si="48"/>
        <v>FQ-3</v>
      </c>
    </row>
    <row r="284" spans="1:10" x14ac:dyDescent="0.3">
      <c r="A284" s="1">
        <f t="shared" si="49"/>
        <v>40461</v>
      </c>
      <c r="B284" s="3">
        <f t="shared" si="40"/>
        <v>2010</v>
      </c>
      <c r="C284">
        <f t="shared" si="41"/>
        <v>10</v>
      </c>
      <c r="D284" t="str">
        <f t="shared" si="42"/>
        <v>October</v>
      </c>
      <c r="E284" t="str">
        <f t="shared" si="43"/>
        <v>Q4</v>
      </c>
      <c r="F284" t="str">
        <f t="shared" si="44"/>
        <v>2010-Oct</v>
      </c>
      <c r="G284">
        <f t="shared" si="45"/>
        <v>1</v>
      </c>
      <c r="H284" t="str">
        <f t="shared" si="46"/>
        <v>Sunday</v>
      </c>
      <c r="I284" t="str">
        <f t="shared" si="47"/>
        <v>FM7</v>
      </c>
      <c r="J284" t="str">
        <f t="shared" si="48"/>
        <v>FQ-3</v>
      </c>
    </row>
    <row r="285" spans="1:10" x14ac:dyDescent="0.3">
      <c r="A285" s="1">
        <f t="shared" si="49"/>
        <v>40462</v>
      </c>
      <c r="B285" s="3">
        <f t="shared" si="40"/>
        <v>2010</v>
      </c>
      <c r="C285">
        <f t="shared" si="41"/>
        <v>10</v>
      </c>
      <c r="D285" t="str">
        <f t="shared" si="42"/>
        <v>October</v>
      </c>
      <c r="E285" t="str">
        <f t="shared" si="43"/>
        <v>Q4</v>
      </c>
      <c r="F285" t="str">
        <f t="shared" si="44"/>
        <v>2010-Oct</v>
      </c>
      <c r="G285">
        <f t="shared" si="45"/>
        <v>2</v>
      </c>
      <c r="H285" t="str">
        <f t="shared" si="46"/>
        <v>Monday</v>
      </c>
      <c r="I285" t="str">
        <f t="shared" si="47"/>
        <v>FM7</v>
      </c>
      <c r="J285" t="str">
        <f t="shared" si="48"/>
        <v>FQ-3</v>
      </c>
    </row>
    <row r="286" spans="1:10" x14ac:dyDescent="0.3">
      <c r="A286" s="1">
        <f t="shared" si="49"/>
        <v>40463</v>
      </c>
      <c r="B286" s="3">
        <f t="shared" si="40"/>
        <v>2010</v>
      </c>
      <c r="C286">
        <f t="shared" si="41"/>
        <v>10</v>
      </c>
      <c r="D286" t="str">
        <f t="shared" si="42"/>
        <v>October</v>
      </c>
      <c r="E286" t="str">
        <f t="shared" si="43"/>
        <v>Q4</v>
      </c>
      <c r="F286" t="str">
        <f t="shared" si="44"/>
        <v>2010-Oct</v>
      </c>
      <c r="G286">
        <f t="shared" si="45"/>
        <v>3</v>
      </c>
      <c r="H286" t="str">
        <f t="shared" si="46"/>
        <v>Tuesday</v>
      </c>
      <c r="I286" t="str">
        <f t="shared" si="47"/>
        <v>FM7</v>
      </c>
      <c r="J286" t="str">
        <f t="shared" si="48"/>
        <v>FQ-3</v>
      </c>
    </row>
    <row r="287" spans="1:10" x14ac:dyDescent="0.3">
      <c r="A287" s="1">
        <f t="shared" si="49"/>
        <v>40464</v>
      </c>
      <c r="B287" s="3">
        <f t="shared" si="40"/>
        <v>2010</v>
      </c>
      <c r="C287">
        <f t="shared" si="41"/>
        <v>10</v>
      </c>
      <c r="D287" t="str">
        <f t="shared" si="42"/>
        <v>October</v>
      </c>
      <c r="E287" t="str">
        <f t="shared" si="43"/>
        <v>Q4</v>
      </c>
      <c r="F287" t="str">
        <f t="shared" si="44"/>
        <v>2010-Oct</v>
      </c>
      <c r="G287">
        <f t="shared" si="45"/>
        <v>4</v>
      </c>
      <c r="H287" t="str">
        <f t="shared" si="46"/>
        <v>Wednesday</v>
      </c>
      <c r="I287" t="str">
        <f t="shared" si="47"/>
        <v>FM7</v>
      </c>
      <c r="J287" t="str">
        <f t="shared" si="48"/>
        <v>FQ-3</v>
      </c>
    </row>
    <row r="288" spans="1:10" x14ac:dyDescent="0.3">
      <c r="A288" s="1">
        <f t="shared" si="49"/>
        <v>40465</v>
      </c>
      <c r="B288" s="3">
        <f t="shared" si="40"/>
        <v>2010</v>
      </c>
      <c r="C288">
        <f t="shared" si="41"/>
        <v>10</v>
      </c>
      <c r="D288" t="str">
        <f t="shared" si="42"/>
        <v>October</v>
      </c>
      <c r="E288" t="str">
        <f t="shared" si="43"/>
        <v>Q4</v>
      </c>
      <c r="F288" t="str">
        <f t="shared" si="44"/>
        <v>2010-Oct</v>
      </c>
      <c r="G288">
        <f t="shared" si="45"/>
        <v>5</v>
      </c>
      <c r="H288" t="str">
        <f t="shared" si="46"/>
        <v>Thursday</v>
      </c>
      <c r="I288" t="str">
        <f t="shared" si="47"/>
        <v>FM7</v>
      </c>
      <c r="J288" t="str">
        <f t="shared" si="48"/>
        <v>FQ-3</v>
      </c>
    </row>
    <row r="289" spans="1:10" x14ac:dyDescent="0.3">
      <c r="A289" s="1">
        <f t="shared" si="49"/>
        <v>40466</v>
      </c>
      <c r="B289" s="3">
        <f t="shared" si="40"/>
        <v>2010</v>
      </c>
      <c r="C289">
        <f t="shared" si="41"/>
        <v>10</v>
      </c>
      <c r="D289" t="str">
        <f t="shared" si="42"/>
        <v>October</v>
      </c>
      <c r="E289" t="str">
        <f t="shared" si="43"/>
        <v>Q4</v>
      </c>
      <c r="F289" t="str">
        <f t="shared" si="44"/>
        <v>2010-Oct</v>
      </c>
      <c r="G289">
        <f t="shared" si="45"/>
        <v>6</v>
      </c>
      <c r="H289" t="str">
        <f t="shared" si="46"/>
        <v>Friday</v>
      </c>
      <c r="I289" t="str">
        <f t="shared" si="47"/>
        <v>FM7</v>
      </c>
      <c r="J289" t="str">
        <f t="shared" si="48"/>
        <v>FQ-3</v>
      </c>
    </row>
    <row r="290" spans="1:10" x14ac:dyDescent="0.3">
      <c r="A290" s="1">
        <f t="shared" si="49"/>
        <v>40467</v>
      </c>
      <c r="B290" s="3">
        <f t="shared" si="40"/>
        <v>2010</v>
      </c>
      <c r="C290">
        <f t="shared" si="41"/>
        <v>10</v>
      </c>
      <c r="D290" t="str">
        <f t="shared" si="42"/>
        <v>October</v>
      </c>
      <c r="E290" t="str">
        <f t="shared" si="43"/>
        <v>Q4</v>
      </c>
      <c r="F290" t="str">
        <f t="shared" si="44"/>
        <v>2010-Oct</v>
      </c>
      <c r="G290">
        <f t="shared" si="45"/>
        <v>7</v>
      </c>
      <c r="H290" t="str">
        <f t="shared" si="46"/>
        <v>Saturday</v>
      </c>
      <c r="I290" t="str">
        <f t="shared" si="47"/>
        <v>FM7</v>
      </c>
      <c r="J290" t="str">
        <f t="shared" si="48"/>
        <v>FQ-3</v>
      </c>
    </row>
    <row r="291" spans="1:10" x14ac:dyDescent="0.3">
      <c r="A291" s="1">
        <f t="shared" si="49"/>
        <v>40468</v>
      </c>
      <c r="B291" s="3">
        <f t="shared" si="40"/>
        <v>2010</v>
      </c>
      <c r="C291">
        <f t="shared" si="41"/>
        <v>10</v>
      </c>
      <c r="D291" t="str">
        <f t="shared" si="42"/>
        <v>October</v>
      </c>
      <c r="E291" t="str">
        <f t="shared" si="43"/>
        <v>Q4</v>
      </c>
      <c r="F291" t="str">
        <f t="shared" si="44"/>
        <v>2010-Oct</v>
      </c>
      <c r="G291">
        <f t="shared" si="45"/>
        <v>1</v>
      </c>
      <c r="H291" t="str">
        <f t="shared" si="46"/>
        <v>Sunday</v>
      </c>
      <c r="I291" t="str">
        <f t="shared" si="47"/>
        <v>FM7</v>
      </c>
      <c r="J291" t="str">
        <f t="shared" si="48"/>
        <v>FQ-3</v>
      </c>
    </row>
    <row r="292" spans="1:10" x14ac:dyDescent="0.3">
      <c r="A292" s="1">
        <f t="shared" si="49"/>
        <v>40469</v>
      </c>
      <c r="B292" s="3">
        <f t="shared" si="40"/>
        <v>2010</v>
      </c>
      <c r="C292">
        <f t="shared" si="41"/>
        <v>10</v>
      </c>
      <c r="D292" t="str">
        <f t="shared" si="42"/>
        <v>October</v>
      </c>
      <c r="E292" t="str">
        <f t="shared" si="43"/>
        <v>Q4</v>
      </c>
      <c r="F292" t="str">
        <f t="shared" si="44"/>
        <v>2010-Oct</v>
      </c>
      <c r="G292">
        <f t="shared" si="45"/>
        <v>2</v>
      </c>
      <c r="H292" t="str">
        <f t="shared" si="46"/>
        <v>Monday</v>
      </c>
      <c r="I292" t="str">
        <f t="shared" si="47"/>
        <v>FM7</v>
      </c>
      <c r="J292" t="str">
        <f t="shared" si="48"/>
        <v>FQ-3</v>
      </c>
    </row>
    <row r="293" spans="1:10" x14ac:dyDescent="0.3">
      <c r="A293" s="1">
        <f t="shared" si="49"/>
        <v>40470</v>
      </c>
      <c r="B293" s="3">
        <f t="shared" si="40"/>
        <v>2010</v>
      </c>
      <c r="C293">
        <f t="shared" si="41"/>
        <v>10</v>
      </c>
      <c r="D293" t="str">
        <f t="shared" si="42"/>
        <v>October</v>
      </c>
      <c r="E293" t="str">
        <f t="shared" si="43"/>
        <v>Q4</v>
      </c>
      <c r="F293" t="str">
        <f t="shared" si="44"/>
        <v>2010-Oct</v>
      </c>
      <c r="G293">
        <f t="shared" si="45"/>
        <v>3</v>
      </c>
      <c r="H293" t="str">
        <f t="shared" si="46"/>
        <v>Tuesday</v>
      </c>
      <c r="I293" t="str">
        <f t="shared" si="47"/>
        <v>FM7</v>
      </c>
      <c r="J293" t="str">
        <f t="shared" si="48"/>
        <v>FQ-3</v>
      </c>
    </row>
    <row r="294" spans="1:10" x14ac:dyDescent="0.3">
      <c r="A294" s="1">
        <f t="shared" si="49"/>
        <v>40471</v>
      </c>
      <c r="B294" s="3">
        <f t="shared" si="40"/>
        <v>2010</v>
      </c>
      <c r="C294">
        <f t="shared" si="41"/>
        <v>10</v>
      </c>
      <c r="D294" t="str">
        <f t="shared" si="42"/>
        <v>October</v>
      </c>
      <c r="E294" t="str">
        <f t="shared" si="43"/>
        <v>Q4</v>
      </c>
      <c r="F294" t="str">
        <f t="shared" si="44"/>
        <v>2010-Oct</v>
      </c>
      <c r="G294">
        <f t="shared" si="45"/>
        <v>4</v>
      </c>
      <c r="H294" t="str">
        <f t="shared" si="46"/>
        <v>Wednesday</v>
      </c>
      <c r="I294" t="str">
        <f t="shared" si="47"/>
        <v>FM7</v>
      </c>
      <c r="J294" t="str">
        <f t="shared" si="48"/>
        <v>FQ-3</v>
      </c>
    </row>
    <row r="295" spans="1:10" x14ac:dyDescent="0.3">
      <c r="A295" s="1">
        <f t="shared" si="49"/>
        <v>40472</v>
      </c>
      <c r="B295" s="3">
        <f t="shared" si="40"/>
        <v>2010</v>
      </c>
      <c r="C295">
        <f t="shared" si="41"/>
        <v>10</v>
      </c>
      <c r="D295" t="str">
        <f t="shared" si="42"/>
        <v>October</v>
      </c>
      <c r="E295" t="str">
        <f t="shared" si="43"/>
        <v>Q4</v>
      </c>
      <c r="F295" t="str">
        <f t="shared" si="44"/>
        <v>2010-Oct</v>
      </c>
      <c r="G295">
        <f t="shared" si="45"/>
        <v>5</v>
      </c>
      <c r="H295" t="str">
        <f t="shared" si="46"/>
        <v>Thursday</v>
      </c>
      <c r="I295" t="str">
        <f t="shared" si="47"/>
        <v>FM7</v>
      </c>
      <c r="J295" t="str">
        <f t="shared" si="48"/>
        <v>FQ-3</v>
      </c>
    </row>
    <row r="296" spans="1:10" x14ac:dyDescent="0.3">
      <c r="A296" s="1">
        <f t="shared" si="49"/>
        <v>40473</v>
      </c>
      <c r="B296" s="3">
        <f t="shared" si="40"/>
        <v>2010</v>
      </c>
      <c r="C296">
        <f t="shared" si="41"/>
        <v>10</v>
      </c>
      <c r="D296" t="str">
        <f t="shared" si="42"/>
        <v>October</v>
      </c>
      <c r="E296" t="str">
        <f t="shared" si="43"/>
        <v>Q4</v>
      </c>
      <c r="F296" t="str">
        <f t="shared" si="44"/>
        <v>2010-Oct</v>
      </c>
      <c r="G296">
        <f t="shared" si="45"/>
        <v>6</v>
      </c>
      <c r="H296" t="str">
        <f t="shared" si="46"/>
        <v>Friday</v>
      </c>
      <c r="I296" t="str">
        <f t="shared" si="47"/>
        <v>FM7</v>
      </c>
      <c r="J296" t="str">
        <f t="shared" si="48"/>
        <v>FQ-3</v>
      </c>
    </row>
    <row r="297" spans="1:10" x14ac:dyDescent="0.3">
      <c r="A297" s="1">
        <f t="shared" si="49"/>
        <v>40474</v>
      </c>
      <c r="B297" s="3">
        <f t="shared" si="40"/>
        <v>2010</v>
      </c>
      <c r="C297">
        <f t="shared" si="41"/>
        <v>10</v>
      </c>
      <c r="D297" t="str">
        <f t="shared" si="42"/>
        <v>October</v>
      </c>
      <c r="E297" t="str">
        <f t="shared" si="43"/>
        <v>Q4</v>
      </c>
      <c r="F297" t="str">
        <f t="shared" si="44"/>
        <v>2010-Oct</v>
      </c>
      <c r="G297">
        <f t="shared" si="45"/>
        <v>7</v>
      </c>
      <c r="H297" t="str">
        <f t="shared" si="46"/>
        <v>Saturday</v>
      </c>
      <c r="I297" t="str">
        <f t="shared" si="47"/>
        <v>FM7</v>
      </c>
      <c r="J297" t="str">
        <f t="shared" si="48"/>
        <v>FQ-3</v>
      </c>
    </row>
    <row r="298" spans="1:10" x14ac:dyDescent="0.3">
      <c r="A298" s="1">
        <f t="shared" si="49"/>
        <v>40475</v>
      </c>
      <c r="B298" s="3">
        <f t="shared" si="40"/>
        <v>2010</v>
      </c>
      <c r="C298">
        <f t="shared" si="41"/>
        <v>10</v>
      </c>
      <c r="D298" t="str">
        <f t="shared" si="42"/>
        <v>October</v>
      </c>
      <c r="E298" t="str">
        <f t="shared" si="43"/>
        <v>Q4</v>
      </c>
      <c r="F298" t="str">
        <f t="shared" si="44"/>
        <v>2010-Oct</v>
      </c>
      <c r="G298">
        <f t="shared" si="45"/>
        <v>1</v>
      </c>
      <c r="H298" t="str">
        <f t="shared" si="46"/>
        <v>Sunday</v>
      </c>
      <c r="I298" t="str">
        <f t="shared" si="47"/>
        <v>FM7</v>
      </c>
      <c r="J298" t="str">
        <f t="shared" si="48"/>
        <v>FQ-3</v>
      </c>
    </row>
    <row r="299" spans="1:10" x14ac:dyDescent="0.3">
      <c r="A299" s="1">
        <f t="shared" si="49"/>
        <v>40476</v>
      </c>
      <c r="B299" s="3">
        <f t="shared" si="40"/>
        <v>2010</v>
      </c>
      <c r="C299">
        <f t="shared" si="41"/>
        <v>10</v>
      </c>
      <c r="D299" t="str">
        <f t="shared" si="42"/>
        <v>October</v>
      </c>
      <c r="E299" t="str">
        <f t="shared" si="43"/>
        <v>Q4</v>
      </c>
      <c r="F299" t="str">
        <f t="shared" si="44"/>
        <v>2010-Oct</v>
      </c>
      <c r="G299">
        <f t="shared" si="45"/>
        <v>2</v>
      </c>
      <c r="H299" t="str">
        <f t="shared" si="46"/>
        <v>Monday</v>
      </c>
      <c r="I299" t="str">
        <f t="shared" si="47"/>
        <v>FM7</v>
      </c>
      <c r="J299" t="str">
        <f t="shared" si="48"/>
        <v>FQ-3</v>
      </c>
    </row>
    <row r="300" spans="1:10" x14ac:dyDescent="0.3">
      <c r="A300" s="1">
        <f t="shared" si="49"/>
        <v>40477</v>
      </c>
      <c r="B300" s="3">
        <f t="shared" si="40"/>
        <v>2010</v>
      </c>
      <c r="C300">
        <f t="shared" si="41"/>
        <v>10</v>
      </c>
      <c r="D300" t="str">
        <f t="shared" si="42"/>
        <v>October</v>
      </c>
      <c r="E300" t="str">
        <f t="shared" si="43"/>
        <v>Q4</v>
      </c>
      <c r="F300" t="str">
        <f t="shared" si="44"/>
        <v>2010-Oct</v>
      </c>
      <c r="G300">
        <f t="shared" si="45"/>
        <v>3</v>
      </c>
      <c r="H300" t="str">
        <f t="shared" si="46"/>
        <v>Tuesday</v>
      </c>
      <c r="I300" t="str">
        <f t="shared" si="47"/>
        <v>FM7</v>
      </c>
      <c r="J300" t="str">
        <f t="shared" si="48"/>
        <v>FQ-3</v>
      </c>
    </row>
    <row r="301" spans="1:10" x14ac:dyDescent="0.3">
      <c r="A301" s="1">
        <f t="shared" si="49"/>
        <v>40478</v>
      </c>
      <c r="B301" s="3">
        <f t="shared" si="40"/>
        <v>2010</v>
      </c>
      <c r="C301">
        <f t="shared" si="41"/>
        <v>10</v>
      </c>
      <c r="D301" t="str">
        <f t="shared" si="42"/>
        <v>October</v>
      </c>
      <c r="E301" t="str">
        <f t="shared" si="43"/>
        <v>Q4</v>
      </c>
      <c r="F301" t="str">
        <f t="shared" si="44"/>
        <v>2010-Oct</v>
      </c>
      <c r="G301">
        <f t="shared" si="45"/>
        <v>4</v>
      </c>
      <c r="H301" t="str">
        <f t="shared" si="46"/>
        <v>Wednesday</v>
      </c>
      <c r="I301" t="str">
        <f t="shared" si="47"/>
        <v>FM7</v>
      </c>
      <c r="J301" t="str">
        <f t="shared" si="48"/>
        <v>FQ-3</v>
      </c>
    </row>
    <row r="302" spans="1:10" x14ac:dyDescent="0.3">
      <c r="A302" s="1">
        <f t="shared" si="49"/>
        <v>40479</v>
      </c>
      <c r="B302" s="3">
        <f t="shared" si="40"/>
        <v>2010</v>
      </c>
      <c r="C302">
        <f t="shared" si="41"/>
        <v>10</v>
      </c>
      <c r="D302" t="str">
        <f t="shared" si="42"/>
        <v>October</v>
      </c>
      <c r="E302" t="str">
        <f t="shared" si="43"/>
        <v>Q4</v>
      </c>
      <c r="F302" t="str">
        <f t="shared" si="44"/>
        <v>2010-Oct</v>
      </c>
      <c r="G302">
        <f t="shared" si="45"/>
        <v>5</v>
      </c>
      <c r="H302" t="str">
        <f t="shared" si="46"/>
        <v>Thursday</v>
      </c>
      <c r="I302" t="str">
        <f t="shared" si="47"/>
        <v>FM7</v>
      </c>
      <c r="J302" t="str">
        <f t="shared" si="48"/>
        <v>FQ-3</v>
      </c>
    </row>
    <row r="303" spans="1:10" x14ac:dyDescent="0.3">
      <c r="A303" s="1">
        <f t="shared" si="49"/>
        <v>40480</v>
      </c>
      <c r="B303" s="3">
        <f t="shared" si="40"/>
        <v>2010</v>
      </c>
      <c r="C303">
        <f t="shared" si="41"/>
        <v>10</v>
      </c>
      <c r="D303" t="str">
        <f t="shared" si="42"/>
        <v>October</v>
      </c>
      <c r="E303" t="str">
        <f t="shared" si="43"/>
        <v>Q4</v>
      </c>
      <c r="F303" t="str">
        <f t="shared" si="44"/>
        <v>2010-Oct</v>
      </c>
      <c r="G303">
        <f t="shared" si="45"/>
        <v>6</v>
      </c>
      <c r="H303" t="str">
        <f t="shared" si="46"/>
        <v>Friday</v>
      </c>
      <c r="I303" t="str">
        <f t="shared" si="47"/>
        <v>FM7</v>
      </c>
      <c r="J303" t="str">
        <f t="shared" si="48"/>
        <v>FQ-3</v>
      </c>
    </row>
    <row r="304" spans="1:10" x14ac:dyDescent="0.3">
      <c r="A304" s="1">
        <f t="shared" si="49"/>
        <v>40481</v>
      </c>
      <c r="B304" s="3">
        <f t="shared" si="40"/>
        <v>2010</v>
      </c>
      <c r="C304">
        <f t="shared" si="41"/>
        <v>10</v>
      </c>
      <c r="D304" t="str">
        <f t="shared" si="42"/>
        <v>October</v>
      </c>
      <c r="E304" t="str">
        <f t="shared" si="43"/>
        <v>Q4</v>
      </c>
      <c r="F304" t="str">
        <f t="shared" si="44"/>
        <v>2010-Oct</v>
      </c>
      <c r="G304">
        <f t="shared" si="45"/>
        <v>7</v>
      </c>
      <c r="H304" t="str">
        <f t="shared" si="46"/>
        <v>Saturday</v>
      </c>
      <c r="I304" t="str">
        <f t="shared" si="47"/>
        <v>FM7</v>
      </c>
      <c r="J304" t="str">
        <f t="shared" si="48"/>
        <v>FQ-3</v>
      </c>
    </row>
    <row r="305" spans="1:10" x14ac:dyDescent="0.3">
      <c r="A305" s="1">
        <f t="shared" si="49"/>
        <v>40482</v>
      </c>
      <c r="B305" s="3">
        <f t="shared" si="40"/>
        <v>2010</v>
      </c>
      <c r="C305">
        <f t="shared" si="41"/>
        <v>10</v>
      </c>
      <c r="D305" t="str">
        <f t="shared" si="42"/>
        <v>October</v>
      </c>
      <c r="E305" t="str">
        <f t="shared" si="43"/>
        <v>Q4</v>
      </c>
      <c r="F305" t="str">
        <f t="shared" si="44"/>
        <v>2010-Oct</v>
      </c>
      <c r="G305">
        <f t="shared" si="45"/>
        <v>1</v>
      </c>
      <c r="H305" t="str">
        <f t="shared" si="46"/>
        <v>Sunday</v>
      </c>
      <c r="I305" t="str">
        <f t="shared" si="47"/>
        <v>FM7</v>
      </c>
      <c r="J305" t="str">
        <f t="shared" si="48"/>
        <v>FQ-3</v>
      </c>
    </row>
    <row r="306" spans="1:10" x14ac:dyDescent="0.3">
      <c r="A306" s="1">
        <f t="shared" si="49"/>
        <v>40483</v>
      </c>
      <c r="B306" s="3">
        <f t="shared" si="40"/>
        <v>2010</v>
      </c>
      <c r="C306">
        <f t="shared" si="41"/>
        <v>11</v>
      </c>
      <c r="D306" t="str">
        <f t="shared" si="42"/>
        <v>November</v>
      </c>
      <c r="E306" t="str">
        <f t="shared" si="43"/>
        <v>Q4</v>
      </c>
      <c r="F306" t="str">
        <f t="shared" si="44"/>
        <v>2010-Nov</v>
      </c>
      <c r="G306">
        <f t="shared" si="45"/>
        <v>2</v>
      </c>
      <c r="H306" t="str">
        <f t="shared" si="46"/>
        <v>Monday</v>
      </c>
      <c r="I306" t="str">
        <f t="shared" si="47"/>
        <v>FM8</v>
      </c>
      <c r="J306" t="str">
        <f t="shared" si="48"/>
        <v>FQ-3</v>
      </c>
    </row>
    <row r="307" spans="1:10" x14ac:dyDescent="0.3">
      <c r="A307" s="1">
        <f t="shared" si="49"/>
        <v>40484</v>
      </c>
      <c r="B307" s="3">
        <f t="shared" si="40"/>
        <v>2010</v>
      </c>
      <c r="C307">
        <f t="shared" si="41"/>
        <v>11</v>
      </c>
      <c r="D307" t="str">
        <f t="shared" si="42"/>
        <v>November</v>
      </c>
      <c r="E307" t="str">
        <f t="shared" si="43"/>
        <v>Q4</v>
      </c>
      <c r="F307" t="str">
        <f t="shared" si="44"/>
        <v>2010-Nov</v>
      </c>
      <c r="G307">
        <f t="shared" si="45"/>
        <v>3</v>
      </c>
      <c r="H307" t="str">
        <f t="shared" si="46"/>
        <v>Tuesday</v>
      </c>
      <c r="I307" t="str">
        <f t="shared" si="47"/>
        <v>FM8</v>
      </c>
      <c r="J307" t="str">
        <f t="shared" si="48"/>
        <v>FQ-3</v>
      </c>
    </row>
    <row r="308" spans="1:10" x14ac:dyDescent="0.3">
      <c r="A308" s="1">
        <f t="shared" si="49"/>
        <v>40485</v>
      </c>
      <c r="B308" s="3">
        <f t="shared" si="40"/>
        <v>2010</v>
      </c>
      <c r="C308">
        <f t="shared" si="41"/>
        <v>11</v>
      </c>
      <c r="D308" t="str">
        <f t="shared" si="42"/>
        <v>November</v>
      </c>
      <c r="E308" t="str">
        <f t="shared" si="43"/>
        <v>Q4</v>
      </c>
      <c r="F308" t="str">
        <f t="shared" si="44"/>
        <v>2010-Nov</v>
      </c>
      <c r="G308">
        <f t="shared" si="45"/>
        <v>4</v>
      </c>
      <c r="H308" t="str">
        <f t="shared" si="46"/>
        <v>Wednesday</v>
      </c>
      <c r="I308" t="str">
        <f t="shared" si="47"/>
        <v>FM8</v>
      </c>
      <c r="J308" t="str">
        <f t="shared" si="48"/>
        <v>FQ-3</v>
      </c>
    </row>
    <row r="309" spans="1:10" x14ac:dyDescent="0.3">
      <c r="A309" s="1">
        <f t="shared" si="49"/>
        <v>40486</v>
      </c>
      <c r="B309" s="3">
        <f t="shared" si="40"/>
        <v>2010</v>
      </c>
      <c r="C309">
        <f t="shared" si="41"/>
        <v>11</v>
      </c>
      <c r="D309" t="str">
        <f t="shared" si="42"/>
        <v>November</v>
      </c>
      <c r="E309" t="str">
        <f t="shared" si="43"/>
        <v>Q4</v>
      </c>
      <c r="F309" t="str">
        <f t="shared" si="44"/>
        <v>2010-Nov</v>
      </c>
      <c r="G309">
        <f t="shared" si="45"/>
        <v>5</v>
      </c>
      <c r="H309" t="str">
        <f t="shared" si="46"/>
        <v>Thursday</v>
      </c>
      <c r="I309" t="str">
        <f t="shared" si="47"/>
        <v>FM8</v>
      </c>
      <c r="J309" t="str">
        <f t="shared" si="48"/>
        <v>FQ-3</v>
      </c>
    </row>
    <row r="310" spans="1:10" x14ac:dyDescent="0.3">
      <c r="A310" s="1">
        <f t="shared" si="49"/>
        <v>40487</v>
      </c>
      <c r="B310" s="3">
        <f t="shared" si="40"/>
        <v>2010</v>
      </c>
      <c r="C310">
        <f t="shared" si="41"/>
        <v>11</v>
      </c>
      <c r="D310" t="str">
        <f t="shared" si="42"/>
        <v>November</v>
      </c>
      <c r="E310" t="str">
        <f t="shared" si="43"/>
        <v>Q4</v>
      </c>
      <c r="F310" t="str">
        <f t="shared" si="44"/>
        <v>2010-Nov</v>
      </c>
      <c r="G310">
        <f t="shared" si="45"/>
        <v>6</v>
      </c>
      <c r="H310" t="str">
        <f t="shared" si="46"/>
        <v>Friday</v>
      </c>
      <c r="I310" t="str">
        <f t="shared" si="47"/>
        <v>FM8</v>
      </c>
      <c r="J310" t="str">
        <f t="shared" si="48"/>
        <v>FQ-3</v>
      </c>
    </row>
    <row r="311" spans="1:10" x14ac:dyDescent="0.3">
      <c r="A311" s="1">
        <f t="shared" si="49"/>
        <v>40488</v>
      </c>
      <c r="B311" s="3">
        <f t="shared" si="40"/>
        <v>2010</v>
      </c>
      <c r="C311">
        <f t="shared" si="41"/>
        <v>11</v>
      </c>
      <c r="D311" t="str">
        <f t="shared" si="42"/>
        <v>November</v>
      </c>
      <c r="E311" t="str">
        <f t="shared" si="43"/>
        <v>Q4</v>
      </c>
      <c r="F311" t="str">
        <f t="shared" si="44"/>
        <v>2010-Nov</v>
      </c>
      <c r="G311">
        <f t="shared" si="45"/>
        <v>7</v>
      </c>
      <c r="H311" t="str">
        <f t="shared" si="46"/>
        <v>Saturday</v>
      </c>
      <c r="I311" t="str">
        <f t="shared" si="47"/>
        <v>FM8</v>
      </c>
      <c r="J311" t="str">
        <f t="shared" si="48"/>
        <v>FQ-3</v>
      </c>
    </row>
    <row r="312" spans="1:10" x14ac:dyDescent="0.3">
      <c r="A312" s="1">
        <f t="shared" si="49"/>
        <v>40489</v>
      </c>
      <c r="B312" s="3">
        <f t="shared" si="40"/>
        <v>2010</v>
      </c>
      <c r="C312">
        <f t="shared" si="41"/>
        <v>11</v>
      </c>
      <c r="D312" t="str">
        <f t="shared" si="42"/>
        <v>November</v>
      </c>
      <c r="E312" t="str">
        <f t="shared" si="43"/>
        <v>Q4</v>
      </c>
      <c r="F312" t="str">
        <f t="shared" si="44"/>
        <v>2010-Nov</v>
      </c>
      <c r="G312">
        <f t="shared" si="45"/>
        <v>1</v>
      </c>
      <c r="H312" t="str">
        <f t="shared" si="46"/>
        <v>Sunday</v>
      </c>
      <c r="I312" t="str">
        <f t="shared" si="47"/>
        <v>FM8</v>
      </c>
      <c r="J312" t="str">
        <f t="shared" si="48"/>
        <v>FQ-3</v>
      </c>
    </row>
    <row r="313" spans="1:10" x14ac:dyDescent="0.3">
      <c r="A313" s="1">
        <f t="shared" si="49"/>
        <v>40490</v>
      </c>
      <c r="B313" s="3">
        <f t="shared" si="40"/>
        <v>2010</v>
      </c>
      <c r="C313">
        <f t="shared" si="41"/>
        <v>11</v>
      </c>
      <c r="D313" t="str">
        <f t="shared" si="42"/>
        <v>November</v>
      </c>
      <c r="E313" t="str">
        <f t="shared" si="43"/>
        <v>Q4</v>
      </c>
      <c r="F313" t="str">
        <f t="shared" si="44"/>
        <v>2010-Nov</v>
      </c>
      <c r="G313">
        <f t="shared" si="45"/>
        <v>2</v>
      </c>
      <c r="H313" t="str">
        <f t="shared" si="46"/>
        <v>Monday</v>
      </c>
      <c r="I313" t="str">
        <f t="shared" si="47"/>
        <v>FM8</v>
      </c>
      <c r="J313" t="str">
        <f t="shared" si="48"/>
        <v>FQ-3</v>
      </c>
    </row>
    <row r="314" spans="1:10" x14ac:dyDescent="0.3">
      <c r="A314" s="1">
        <f t="shared" si="49"/>
        <v>40491</v>
      </c>
      <c r="B314" s="3">
        <f t="shared" si="40"/>
        <v>2010</v>
      </c>
      <c r="C314">
        <f t="shared" si="41"/>
        <v>11</v>
      </c>
      <c r="D314" t="str">
        <f t="shared" si="42"/>
        <v>November</v>
      </c>
      <c r="E314" t="str">
        <f t="shared" si="43"/>
        <v>Q4</v>
      </c>
      <c r="F314" t="str">
        <f t="shared" si="44"/>
        <v>2010-Nov</v>
      </c>
      <c r="G314">
        <f t="shared" si="45"/>
        <v>3</v>
      </c>
      <c r="H314" t="str">
        <f t="shared" si="46"/>
        <v>Tuesday</v>
      </c>
      <c r="I314" t="str">
        <f t="shared" si="47"/>
        <v>FM8</v>
      </c>
      <c r="J314" t="str">
        <f t="shared" si="48"/>
        <v>FQ-3</v>
      </c>
    </row>
    <row r="315" spans="1:10" x14ac:dyDescent="0.3">
      <c r="A315" s="1">
        <f t="shared" si="49"/>
        <v>40492</v>
      </c>
      <c r="B315" s="3">
        <f t="shared" si="40"/>
        <v>2010</v>
      </c>
      <c r="C315">
        <f t="shared" si="41"/>
        <v>11</v>
      </c>
      <c r="D315" t="str">
        <f t="shared" si="42"/>
        <v>November</v>
      </c>
      <c r="E315" t="str">
        <f t="shared" si="43"/>
        <v>Q4</v>
      </c>
      <c r="F315" t="str">
        <f t="shared" si="44"/>
        <v>2010-Nov</v>
      </c>
      <c r="G315">
        <f t="shared" si="45"/>
        <v>4</v>
      </c>
      <c r="H315" t="str">
        <f t="shared" si="46"/>
        <v>Wednesday</v>
      </c>
      <c r="I315" t="str">
        <f t="shared" si="47"/>
        <v>FM8</v>
      </c>
      <c r="J315" t="str">
        <f t="shared" si="48"/>
        <v>FQ-3</v>
      </c>
    </row>
    <row r="316" spans="1:10" x14ac:dyDescent="0.3">
      <c r="A316" s="1">
        <f t="shared" si="49"/>
        <v>40493</v>
      </c>
      <c r="B316" s="3">
        <f t="shared" si="40"/>
        <v>2010</v>
      </c>
      <c r="C316">
        <f t="shared" si="41"/>
        <v>11</v>
      </c>
      <c r="D316" t="str">
        <f t="shared" si="42"/>
        <v>November</v>
      </c>
      <c r="E316" t="str">
        <f t="shared" si="43"/>
        <v>Q4</v>
      </c>
      <c r="F316" t="str">
        <f t="shared" si="44"/>
        <v>2010-Nov</v>
      </c>
      <c r="G316">
        <f t="shared" si="45"/>
        <v>5</v>
      </c>
      <c r="H316" t="str">
        <f t="shared" si="46"/>
        <v>Thursday</v>
      </c>
      <c r="I316" t="str">
        <f t="shared" si="47"/>
        <v>FM8</v>
      </c>
      <c r="J316" t="str">
        <f t="shared" si="48"/>
        <v>FQ-3</v>
      </c>
    </row>
    <row r="317" spans="1:10" x14ac:dyDescent="0.3">
      <c r="A317" s="1">
        <f t="shared" si="49"/>
        <v>40494</v>
      </c>
      <c r="B317" s="3">
        <f t="shared" si="40"/>
        <v>2010</v>
      </c>
      <c r="C317">
        <f t="shared" si="41"/>
        <v>11</v>
      </c>
      <c r="D317" t="str">
        <f t="shared" si="42"/>
        <v>November</v>
      </c>
      <c r="E317" t="str">
        <f t="shared" si="43"/>
        <v>Q4</v>
      </c>
      <c r="F317" t="str">
        <f t="shared" si="44"/>
        <v>2010-Nov</v>
      </c>
      <c r="G317">
        <f t="shared" si="45"/>
        <v>6</v>
      </c>
      <c r="H317" t="str">
        <f t="shared" si="46"/>
        <v>Friday</v>
      </c>
      <c r="I317" t="str">
        <f t="shared" si="47"/>
        <v>FM8</v>
      </c>
      <c r="J317" t="str">
        <f t="shared" si="48"/>
        <v>FQ-3</v>
      </c>
    </row>
    <row r="318" spans="1:10" x14ac:dyDescent="0.3">
      <c r="A318" s="1">
        <f t="shared" si="49"/>
        <v>40495</v>
      </c>
      <c r="B318" s="3">
        <f t="shared" si="40"/>
        <v>2010</v>
      </c>
      <c r="C318">
        <f t="shared" si="41"/>
        <v>11</v>
      </c>
      <c r="D318" t="str">
        <f t="shared" si="42"/>
        <v>November</v>
      </c>
      <c r="E318" t="str">
        <f t="shared" si="43"/>
        <v>Q4</v>
      </c>
      <c r="F318" t="str">
        <f t="shared" si="44"/>
        <v>2010-Nov</v>
      </c>
      <c r="G318">
        <f t="shared" si="45"/>
        <v>7</v>
      </c>
      <c r="H318" t="str">
        <f t="shared" si="46"/>
        <v>Saturday</v>
      </c>
      <c r="I318" t="str">
        <f t="shared" si="47"/>
        <v>FM8</v>
      </c>
      <c r="J318" t="str">
        <f t="shared" si="48"/>
        <v>FQ-3</v>
      </c>
    </row>
    <row r="319" spans="1:10" x14ac:dyDescent="0.3">
      <c r="A319" s="1">
        <f t="shared" si="49"/>
        <v>40496</v>
      </c>
      <c r="B319" s="3">
        <f t="shared" si="40"/>
        <v>2010</v>
      </c>
      <c r="C319">
        <f t="shared" si="41"/>
        <v>11</v>
      </c>
      <c r="D319" t="str">
        <f t="shared" si="42"/>
        <v>November</v>
      </c>
      <c r="E319" t="str">
        <f t="shared" si="43"/>
        <v>Q4</v>
      </c>
      <c r="F319" t="str">
        <f t="shared" si="44"/>
        <v>2010-Nov</v>
      </c>
      <c r="G319">
        <f t="shared" si="45"/>
        <v>1</v>
      </c>
      <c r="H319" t="str">
        <f t="shared" si="46"/>
        <v>Sunday</v>
      </c>
      <c r="I319" t="str">
        <f t="shared" si="47"/>
        <v>FM8</v>
      </c>
      <c r="J319" t="str">
        <f t="shared" si="48"/>
        <v>FQ-3</v>
      </c>
    </row>
    <row r="320" spans="1:10" x14ac:dyDescent="0.3">
      <c r="A320" s="1">
        <f t="shared" si="49"/>
        <v>40497</v>
      </c>
      <c r="B320" s="3">
        <f t="shared" si="40"/>
        <v>2010</v>
      </c>
      <c r="C320">
        <f t="shared" si="41"/>
        <v>11</v>
      </c>
      <c r="D320" t="str">
        <f t="shared" si="42"/>
        <v>November</v>
      </c>
      <c r="E320" t="str">
        <f t="shared" si="43"/>
        <v>Q4</v>
      </c>
      <c r="F320" t="str">
        <f t="shared" si="44"/>
        <v>2010-Nov</v>
      </c>
      <c r="G320">
        <f t="shared" si="45"/>
        <v>2</v>
      </c>
      <c r="H320" t="str">
        <f t="shared" si="46"/>
        <v>Monday</v>
      </c>
      <c r="I320" t="str">
        <f t="shared" si="47"/>
        <v>FM8</v>
      </c>
      <c r="J320" t="str">
        <f t="shared" si="48"/>
        <v>FQ-3</v>
      </c>
    </row>
    <row r="321" spans="1:10" x14ac:dyDescent="0.3">
      <c r="A321" s="1">
        <f t="shared" si="49"/>
        <v>40498</v>
      </c>
      <c r="B321" s="3">
        <f t="shared" si="40"/>
        <v>2010</v>
      </c>
      <c r="C321">
        <f t="shared" si="41"/>
        <v>11</v>
      </c>
      <c r="D321" t="str">
        <f t="shared" si="42"/>
        <v>November</v>
      </c>
      <c r="E321" t="str">
        <f t="shared" si="43"/>
        <v>Q4</v>
      </c>
      <c r="F321" t="str">
        <f t="shared" si="44"/>
        <v>2010-Nov</v>
      </c>
      <c r="G321">
        <f t="shared" si="45"/>
        <v>3</v>
      </c>
      <c r="H321" t="str">
        <f t="shared" si="46"/>
        <v>Tuesday</v>
      </c>
      <c r="I321" t="str">
        <f t="shared" si="47"/>
        <v>FM8</v>
      </c>
      <c r="J321" t="str">
        <f t="shared" si="48"/>
        <v>FQ-3</v>
      </c>
    </row>
    <row r="322" spans="1:10" x14ac:dyDescent="0.3">
      <c r="A322" s="1">
        <f t="shared" si="49"/>
        <v>40499</v>
      </c>
      <c r="B322" s="3">
        <f t="shared" si="40"/>
        <v>2010</v>
      </c>
      <c r="C322">
        <f t="shared" si="41"/>
        <v>11</v>
      </c>
      <c r="D322" t="str">
        <f t="shared" si="42"/>
        <v>November</v>
      </c>
      <c r="E322" t="str">
        <f t="shared" si="43"/>
        <v>Q4</v>
      </c>
      <c r="F322" t="str">
        <f t="shared" si="44"/>
        <v>2010-Nov</v>
      </c>
      <c r="G322">
        <f t="shared" si="45"/>
        <v>4</v>
      </c>
      <c r="H322" t="str">
        <f t="shared" si="46"/>
        <v>Wednesday</v>
      </c>
      <c r="I322" t="str">
        <f t="shared" si="47"/>
        <v>FM8</v>
      </c>
      <c r="J322" t="str">
        <f t="shared" si="48"/>
        <v>FQ-3</v>
      </c>
    </row>
    <row r="323" spans="1:10" x14ac:dyDescent="0.3">
      <c r="A323" s="1">
        <f t="shared" si="49"/>
        <v>40500</v>
      </c>
      <c r="B323" s="3">
        <f t="shared" ref="B323:B386" si="50">YEAR(A323)</f>
        <v>2010</v>
      </c>
      <c r="C323">
        <f t="shared" ref="C323:C386" si="51">MONTH(A323)</f>
        <v>11</v>
      </c>
      <c r="D323" t="str">
        <f t="shared" ref="D323:D386" si="52">TEXT(A323,"mmmm")</f>
        <v>November</v>
      </c>
      <c r="E323" t="str">
        <f t="shared" ref="E323:E386" si="53">"Q"&amp;ROUNDUP(MONTH(A323)/3,0)</f>
        <v>Q4</v>
      </c>
      <c r="F323" t="str">
        <f t="shared" ref="F323:F386" si="54">TEXT(A323,"yyyy-mmm")</f>
        <v>2010-Nov</v>
      </c>
      <c r="G323">
        <f t="shared" ref="G323:G386" si="55">WEEKDAY(A323)</f>
        <v>5</v>
      </c>
      <c r="H323" t="str">
        <f t="shared" ref="H323:H386" si="56">TEXT(A323,"dddd")</f>
        <v>Thursday</v>
      </c>
      <c r="I323" t="str">
        <f t="shared" ref="I323:I386" si="57">"FM"&amp;IF(MONTH(A323)&gt;=4,MONTH(A323)-3,MONTH(A323)+9)</f>
        <v>FM8</v>
      </c>
      <c r="J323" t="str">
        <f t="shared" ref="J323:J386" si="58">"FQ-"&amp;ROUNDUP(IF(MONTH(A323)&gt;=4,MONTH(A323)-3,MONTH(A323)+9)/3,0)</f>
        <v>FQ-3</v>
      </c>
    </row>
    <row r="324" spans="1:10" x14ac:dyDescent="0.3">
      <c r="A324" s="1">
        <f t="shared" ref="A324:A387" si="59">A323+1</f>
        <v>40501</v>
      </c>
      <c r="B324" s="3">
        <f t="shared" si="50"/>
        <v>2010</v>
      </c>
      <c r="C324">
        <f t="shared" si="51"/>
        <v>11</v>
      </c>
      <c r="D324" t="str">
        <f t="shared" si="52"/>
        <v>November</v>
      </c>
      <c r="E324" t="str">
        <f t="shared" si="53"/>
        <v>Q4</v>
      </c>
      <c r="F324" t="str">
        <f t="shared" si="54"/>
        <v>2010-Nov</v>
      </c>
      <c r="G324">
        <f t="shared" si="55"/>
        <v>6</v>
      </c>
      <c r="H324" t="str">
        <f t="shared" si="56"/>
        <v>Friday</v>
      </c>
      <c r="I324" t="str">
        <f t="shared" si="57"/>
        <v>FM8</v>
      </c>
      <c r="J324" t="str">
        <f t="shared" si="58"/>
        <v>FQ-3</v>
      </c>
    </row>
    <row r="325" spans="1:10" x14ac:dyDescent="0.3">
      <c r="A325" s="1">
        <f t="shared" si="59"/>
        <v>40502</v>
      </c>
      <c r="B325" s="3">
        <f t="shared" si="50"/>
        <v>2010</v>
      </c>
      <c r="C325">
        <f t="shared" si="51"/>
        <v>11</v>
      </c>
      <c r="D325" t="str">
        <f t="shared" si="52"/>
        <v>November</v>
      </c>
      <c r="E325" t="str">
        <f t="shared" si="53"/>
        <v>Q4</v>
      </c>
      <c r="F325" t="str">
        <f t="shared" si="54"/>
        <v>2010-Nov</v>
      </c>
      <c r="G325">
        <f t="shared" si="55"/>
        <v>7</v>
      </c>
      <c r="H325" t="str">
        <f t="shared" si="56"/>
        <v>Saturday</v>
      </c>
      <c r="I325" t="str">
        <f t="shared" si="57"/>
        <v>FM8</v>
      </c>
      <c r="J325" t="str">
        <f t="shared" si="58"/>
        <v>FQ-3</v>
      </c>
    </row>
    <row r="326" spans="1:10" x14ac:dyDescent="0.3">
      <c r="A326" s="1">
        <f t="shared" si="59"/>
        <v>40503</v>
      </c>
      <c r="B326" s="3">
        <f t="shared" si="50"/>
        <v>2010</v>
      </c>
      <c r="C326">
        <f t="shared" si="51"/>
        <v>11</v>
      </c>
      <c r="D326" t="str">
        <f t="shared" si="52"/>
        <v>November</v>
      </c>
      <c r="E326" t="str">
        <f t="shared" si="53"/>
        <v>Q4</v>
      </c>
      <c r="F326" t="str">
        <f t="shared" si="54"/>
        <v>2010-Nov</v>
      </c>
      <c r="G326">
        <f t="shared" si="55"/>
        <v>1</v>
      </c>
      <c r="H326" t="str">
        <f t="shared" si="56"/>
        <v>Sunday</v>
      </c>
      <c r="I326" t="str">
        <f t="shared" si="57"/>
        <v>FM8</v>
      </c>
      <c r="J326" t="str">
        <f t="shared" si="58"/>
        <v>FQ-3</v>
      </c>
    </row>
    <row r="327" spans="1:10" x14ac:dyDescent="0.3">
      <c r="A327" s="1">
        <f t="shared" si="59"/>
        <v>40504</v>
      </c>
      <c r="B327" s="3">
        <f t="shared" si="50"/>
        <v>2010</v>
      </c>
      <c r="C327">
        <f t="shared" si="51"/>
        <v>11</v>
      </c>
      <c r="D327" t="str">
        <f t="shared" si="52"/>
        <v>November</v>
      </c>
      <c r="E327" t="str">
        <f t="shared" si="53"/>
        <v>Q4</v>
      </c>
      <c r="F327" t="str">
        <f t="shared" si="54"/>
        <v>2010-Nov</v>
      </c>
      <c r="G327">
        <f t="shared" si="55"/>
        <v>2</v>
      </c>
      <c r="H327" t="str">
        <f t="shared" si="56"/>
        <v>Monday</v>
      </c>
      <c r="I327" t="str">
        <f t="shared" si="57"/>
        <v>FM8</v>
      </c>
      <c r="J327" t="str">
        <f t="shared" si="58"/>
        <v>FQ-3</v>
      </c>
    </row>
    <row r="328" spans="1:10" x14ac:dyDescent="0.3">
      <c r="A328" s="1">
        <f t="shared" si="59"/>
        <v>40505</v>
      </c>
      <c r="B328" s="3">
        <f t="shared" si="50"/>
        <v>2010</v>
      </c>
      <c r="C328">
        <f t="shared" si="51"/>
        <v>11</v>
      </c>
      <c r="D328" t="str">
        <f t="shared" si="52"/>
        <v>November</v>
      </c>
      <c r="E328" t="str">
        <f t="shared" si="53"/>
        <v>Q4</v>
      </c>
      <c r="F328" t="str">
        <f t="shared" si="54"/>
        <v>2010-Nov</v>
      </c>
      <c r="G328">
        <f t="shared" si="55"/>
        <v>3</v>
      </c>
      <c r="H328" t="str">
        <f t="shared" si="56"/>
        <v>Tuesday</v>
      </c>
      <c r="I328" t="str">
        <f t="shared" si="57"/>
        <v>FM8</v>
      </c>
      <c r="J328" t="str">
        <f t="shared" si="58"/>
        <v>FQ-3</v>
      </c>
    </row>
    <row r="329" spans="1:10" x14ac:dyDescent="0.3">
      <c r="A329" s="1">
        <f t="shared" si="59"/>
        <v>40506</v>
      </c>
      <c r="B329" s="3">
        <f t="shared" si="50"/>
        <v>2010</v>
      </c>
      <c r="C329">
        <f t="shared" si="51"/>
        <v>11</v>
      </c>
      <c r="D329" t="str">
        <f t="shared" si="52"/>
        <v>November</v>
      </c>
      <c r="E329" t="str">
        <f t="shared" si="53"/>
        <v>Q4</v>
      </c>
      <c r="F329" t="str">
        <f t="shared" si="54"/>
        <v>2010-Nov</v>
      </c>
      <c r="G329">
        <f t="shared" si="55"/>
        <v>4</v>
      </c>
      <c r="H329" t="str">
        <f t="shared" si="56"/>
        <v>Wednesday</v>
      </c>
      <c r="I329" t="str">
        <f t="shared" si="57"/>
        <v>FM8</v>
      </c>
      <c r="J329" t="str">
        <f t="shared" si="58"/>
        <v>FQ-3</v>
      </c>
    </row>
    <row r="330" spans="1:10" x14ac:dyDescent="0.3">
      <c r="A330" s="1">
        <f t="shared" si="59"/>
        <v>40507</v>
      </c>
      <c r="B330" s="3">
        <f t="shared" si="50"/>
        <v>2010</v>
      </c>
      <c r="C330">
        <f t="shared" si="51"/>
        <v>11</v>
      </c>
      <c r="D330" t="str">
        <f t="shared" si="52"/>
        <v>November</v>
      </c>
      <c r="E330" t="str">
        <f t="shared" si="53"/>
        <v>Q4</v>
      </c>
      <c r="F330" t="str">
        <f t="shared" si="54"/>
        <v>2010-Nov</v>
      </c>
      <c r="G330">
        <f t="shared" si="55"/>
        <v>5</v>
      </c>
      <c r="H330" t="str">
        <f t="shared" si="56"/>
        <v>Thursday</v>
      </c>
      <c r="I330" t="str">
        <f t="shared" si="57"/>
        <v>FM8</v>
      </c>
      <c r="J330" t="str">
        <f t="shared" si="58"/>
        <v>FQ-3</v>
      </c>
    </row>
    <row r="331" spans="1:10" x14ac:dyDescent="0.3">
      <c r="A331" s="1">
        <f t="shared" si="59"/>
        <v>40508</v>
      </c>
      <c r="B331" s="3">
        <f t="shared" si="50"/>
        <v>2010</v>
      </c>
      <c r="C331">
        <f t="shared" si="51"/>
        <v>11</v>
      </c>
      <c r="D331" t="str">
        <f t="shared" si="52"/>
        <v>November</v>
      </c>
      <c r="E331" t="str">
        <f t="shared" si="53"/>
        <v>Q4</v>
      </c>
      <c r="F331" t="str">
        <f t="shared" si="54"/>
        <v>2010-Nov</v>
      </c>
      <c r="G331">
        <f t="shared" si="55"/>
        <v>6</v>
      </c>
      <c r="H331" t="str">
        <f t="shared" si="56"/>
        <v>Friday</v>
      </c>
      <c r="I331" t="str">
        <f t="shared" si="57"/>
        <v>FM8</v>
      </c>
      <c r="J331" t="str">
        <f t="shared" si="58"/>
        <v>FQ-3</v>
      </c>
    </row>
    <row r="332" spans="1:10" x14ac:dyDescent="0.3">
      <c r="A332" s="1">
        <f t="shared" si="59"/>
        <v>40509</v>
      </c>
      <c r="B332" s="3">
        <f t="shared" si="50"/>
        <v>2010</v>
      </c>
      <c r="C332">
        <f t="shared" si="51"/>
        <v>11</v>
      </c>
      <c r="D332" t="str">
        <f t="shared" si="52"/>
        <v>November</v>
      </c>
      <c r="E332" t="str">
        <f t="shared" si="53"/>
        <v>Q4</v>
      </c>
      <c r="F332" t="str">
        <f t="shared" si="54"/>
        <v>2010-Nov</v>
      </c>
      <c r="G332">
        <f t="shared" si="55"/>
        <v>7</v>
      </c>
      <c r="H332" t="str">
        <f t="shared" si="56"/>
        <v>Saturday</v>
      </c>
      <c r="I332" t="str">
        <f t="shared" si="57"/>
        <v>FM8</v>
      </c>
      <c r="J332" t="str">
        <f t="shared" si="58"/>
        <v>FQ-3</v>
      </c>
    </row>
    <row r="333" spans="1:10" x14ac:dyDescent="0.3">
      <c r="A333" s="1">
        <f t="shared" si="59"/>
        <v>40510</v>
      </c>
      <c r="B333" s="3">
        <f t="shared" si="50"/>
        <v>2010</v>
      </c>
      <c r="C333">
        <f t="shared" si="51"/>
        <v>11</v>
      </c>
      <c r="D333" t="str">
        <f t="shared" si="52"/>
        <v>November</v>
      </c>
      <c r="E333" t="str">
        <f t="shared" si="53"/>
        <v>Q4</v>
      </c>
      <c r="F333" t="str">
        <f t="shared" si="54"/>
        <v>2010-Nov</v>
      </c>
      <c r="G333">
        <f t="shared" si="55"/>
        <v>1</v>
      </c>
      <c r="H333" t="str">
        <f t="shared" si="56"/>
        <v>Sunday</v>
      </c>
      <c r="I333" t="str">
        <f t="shared" si="57"/>
        <v>FM8</v>
      </c>
      <c r="J333" t="str">
        <f t="shared" si="58"/>
        <v>FQ-3</v>
      </c>
    </row>
    <row r="334" spans="1:10" x14ac:dyDescent="0.3">
      <c r="A334" s="1">
        <f t="shared" si="59"/>
        <v>40511</v>
      </c>
      <c r="B334" s="3">
        <f t="shared" si="50"/>
        <v>2010</v>
      </c>
      <c r="C334">
        <f t="shared" si="51"/>
        <v>11</v>
      </c>
      <c r="D334" t="str">
        <f t="shared" si="52"/>
        <v>November</v>
      </c>
      <c r="E334" t="str">
        <f t="shared" si="53"/>
        <v>Q4</v>
      </c>
      <c r="F334" t="str">
        <f t="shared" si="54"/>
        <v>2010-Nov</v>
      </c>
      <c r="G334">
        <f t="shared" si="55"/>
        <v>2</v>
      </c>
      <c r="H334" t="str">
        <f t="shared" si="56"/>
        <v>Monday</v>
      </c>
      <c r="I334" t="str">
        <f t="shared" si="57"/>
        <v>FM8</v>
      </c>
      <c r="J334" t="str">
        <f t="shared" si="58"/>
        <v>FQ-3</v>
      </c>
    </row>
    <row r="335" spans="1:10" x14ac:dyDescent="0.3">
      <c r="A335" s="1">
        <f t="shared" si="59"/>
        <v>40512</v>
      </c>
      <c r="B335" s="3">
        <f t="shared" si="50"/>
        <v>2010</v>
      </c>
      <c r="C335">
        <f t="shared" si="51"/>
        <v>11</v>
      </c>
      <c r="D335" t="str">
        <f t="shared" si="52"/>
        <v>November</v>
      </c>
      <c r="E335" t="str">
        <f t="shared" si="53"/>
        <v>Q4</v>
      </c>
      <c r="F335" t="str">
        <f t="shared" si="54"/>
        <v>2010-Nov</v>
      </c>
      <c r="G335">
        <f t="shared" si="55"/>
        <v>3</v>
      </c>
      <c r="H335" t="str">
        <f t="shared" si="56"/>
        <v>Tuesday</v>
      </c>
      <c r="I335" t="str">
        <f t="shared" si="57"/>
        <v>FM8</v>
      </c>
      <c r="J335" t="str">
        <f t="shared" si="58"/>
        <v>FQ-3</v>
      </c>
    </row>
    <row r="336" spans="1:10" x14ac:dyDescent="0.3">
      <c r="A336" s="1">
        <f t="shared" si="59"/>
        <v>40513</v>
      </c>
      <c r="B336" s="3">
        <f t="shared" si="50"/>
        <v>2010</v>
      </c>
      <c r="C336">
        <f t="shared" si="51"/>
        <v>12</v>
      </c>
      <c r="D336" t="str">
        <f t="shared" si="52"/>
        <v>December</v>
      </c>
      <c r="E336" t="str">
        <f t="shared" si="53"/>
        <v>Q4</v>
      </c>
      <c r="F336" t="str">
        <f t="shared" si="54"/>
        <v>2010-Dec</v>
      </c>
      <c r="G336">
        <f t="shared" si="55"/>
        <v>4</v>
      </c>
      <c r="H336" t="str">
        <f t="shared" si="56"/>
        <v>Wednesday</v>
      </c>
      <c r="I336" t="str">
        <f t="shared" si="57"/>
        <v>FM9</v>
      </c>
      <c r="J336" t="str">
        <f t="shared" si="58"/>
        <v>FQ-3</v>
      </c>
    </row>
    <row r="337" spans="1:10" x14ac:dyDescent="0.3">
      <c r="A337" s="1">
        <f t="shared" si="59"/>
        <v>40514</v>
      </c>
      <c r="B337" s="3">
        <f t="shared" si="50"/>
        <v>2010</v>
      </c>
      <c r="C337">
        <f t="shared" si="51"/>
        <v>12</v>
      </c>
      <c r="D337" t="str">
        <f t="shared" si="52"/>
        <v>December</v>
      </c>
      <c r="E337" t="str">
        <f t="shared" si="53"/>
        <v>Q4</v>
      </c>
      <c r="F337" t="str">
        <f t="shared" si="54"/>
        <v>2010-Dec</v>
      </c>
      <c r="G337">
        <f t="shared" si="55"/>
        <v>5</v>
      </c>
      <c r="H337" t="str">
        <f t="shared" si="56"/>
        <v>Thursday</v>
      </c>
      <c r="I337" t="str">
        <f t="shared" si="57"/>
        <v>FM9</v>
      </c>
      <c r="J337" t="str">
        <f t="shared" si="58"/>
        <v>FQ-3</v>
      </c>
    </row>
    <row r="338" spans="1:10" x14ac:dyDescent="0.3">
      <c r="A338" s="1">
        <f t="shared" si="59"/>
        <v>40515</v>
      </c>
      <c r="B338" s="3">
        <f t="shared" si="50"/>
        <v>2010</v>
      </c>
      <c r="C338">
        <f t="shared" si="51"/>
        <v>12</v>
      </c>
      <c r="D338" t="str">
        <f t="shared" si="52"/>
        <v>December</v>
      </c>
      <c r="E338" t="str">
        <f t="shared" si="53"/>
        <v>Q4</v>
      </c>
      <c r="F338" t="str">
        <f t="shared" si="54"/>
        <v>2010-Dec</v>
      </c>
      <c r="G338">
        <f t="shared" si="55"/>
        <v>6</v>
      </c>
      <c r="H338" t="str">
        <f t="shared" si="56"/>
        <v>Friday</v>
      </c>
      <c r="I338" t="str">
        <f t="shared" si="57"/>
        <v>FM9</v>
      </c>
      <c r="J338" t="str">
        <f t="shared" si="58"/>
        <v>FQ-3</v>
      </c>
    </row>
    <row r="339" spans="1:10" x14ac:dyDescent="0.3">
      <c r="A339" s="1">
        <f t="shared" si="59"/>
        <v>40516</v>
      </c>
      <c r="B339" s="3">
        <f t="shared" si="50"/>
        <v>2010</v>
      </c>
      <c r="C339">
        <f t="shared" si="51"/>
        <v>12</v>
      </c>
      <c r="D339" t="str">
        <f t="shared" si="52"/>
        <v>December</v>
      </c>
      <c r="E339" t="str">
        <f t="shared" si="53"/>
        <v>Q4</v>
      </c>
      <c r="F339" t="str">
        <f t="shared" si="54"/>
        <v>2010-Dec</v>
      </c>
      <c r="G339">
        <f t="shared" si="55"/>
        <v>7</v>
      </c>
      <c r="H339" t="str">
        <f t="shared" si="56"/>
        <v>Saturday</v>
      </c>
      <c r="I339" t="str">
        <f t="shared" si="57"/>
        <v>FM9</v>
      </c>
      <c r="J339" t="str">
        <f t="shared" si="58"/>
        <v>FQ-3</v>
      </c>
    </row>
    <row r="340" spans="1:10" x14ac:dyDescent="0.3">
      <c r="A340" s="1">
        <f t="shared" si="59"/>
        <v>40517</v>
      </c>
      <c r="B340" s="3">
        <f t="shared" si="50"/>
        <v>2010</v>
      </c>
      <c r="C340">
        <f t="shared" si="51"/>
        <v>12</v>
      </c>
      <c r="D340" t="str">
        <f t="shared" si="52"/>
        <v>December</v>
      </c>
      <c r="E340" t="str">
        <f t="shared" si="53"/>
        <v>Q4</v>
      </c>
      <c r="F340" t="str">
        <f t="shared" si="54"/>
        <v>2010-Dec</v>
      </c>
      <c r="G340">
        <f t="shared" si="55"/>
        <v>1</v>
      </c>
      <c r="H340" t="str">
        <f t="shared" si="56"/>
        <v>Sunday</v>
      </c>
      <c r="I340" t="str">
        <f t="shared" si="57"/>
        <v>FM9</v>
      </c>
      <c r="J340" t="str">
        <f t="shared" si="58"/>
        <v>FQ-3</v>
      </c>
    </row>
    <row r="341" spans="1:10" x14ac:dyDescent="0.3">
      <c r="A341" s="1">
        <f t="shared" si="59"/>
        <v>40518</v>
      </c>
      <c r="B341" s="3">
        <f t="shared" si="50"/>
        <v>2010</v>
      </c>
      <c r="C341">
        <f t="shared" si="51"/>
        <v>12</v>
      </c>
      <c r="D341" t="str">
        <f t="shared" si="52"/>
        <v>December</v>
      </c>
      <c r="E341" t="str">
        <f t="shared" si="53"/>
        <v>Q4</v>
      </c>
      <c r="F341" t="str">
        <f t="shared" si="54"/>
        <v>2010-Dec</v>
      </c>
      <c r="G341">
        <f t="shared" si="55"/>
        <v>2</v>
      </c>
      <c r="H341" t="str">
        <f t="shared" si="56"/>
        <v>Monday</v>
      </c>
      <c r="I341" t="str">
        <f t="shared" si="57"/>
        <v>FM9</v>
      </c>
      <c r="J341" t="str">
        <f t="shared" si="58"/>
        <v>FQ-3</v>
      </c>
    </row>
    <row r="342" spans="1:10" x14ac:dyDescent="0.3">
      <c r="A342" s="1">
        <f t="shared" si="59"/>
        <v>40519</v>
      </c>
      <c r="B342" s="3">
        <f t="shared" si="50"/>
        <v>2010</v>
      </c>
      <c r="C342">
        <f t="shared" si="51"/>
        <v>12</v>
      </c>
      <c r="D342" t="str">
        <f t="shared" si="52"/>
        <v>December</v>
      </c>
      <c r="E342" t="str">
        <f t="shared" si="53"/>
        <v>Q4</v>
      </c>
      <c r="F342" t="str">
        <f t="shared" si="54"/>
        <v>2010-Dec</v>
      </c>
      <c r="G342">
        <f t="shared" si="55"/>
        <v>3</v>
      </c>
      <c r="H342" t="str">
        <f t="shared" si="56"/>
        <v>Tuesday</v>
      </c>
      <c r="I342" t="str">
        <f t="shared" si="57"/>
        <v>FM9</v>
      </c>
      <c r="J342" t="str">
        <f t="shared" si="58"/>
        <v>FQ-3</v>
      </c>
    </row>
    <row r="343" spans="1:10" x14ac:dyDescent="0.3">
      <c r="A343" s="1">
        <f t="shared" si="59"/>
        <v>40520</v>
      </c>
      <c r="B343" s="3">
        <f t="shared" si="50"/>
        <v>2010</v>
      </c>
      <c r="C343">
        <f t="shared" si="51"/>
        <v>12</v>
      </c>
      <c r="D343" t="str">
        <f t="shared" si="52"/>
        <v>December</v>
      </c>
      <c r="E343" t="str">
        <f t="shared" si="53"/>
        <v>Q4</v>
      </c>
      <c r="F343" t="str">
        <f t="shared" si="54"/>
        <v>2010-Dec</v>
      </c>
      <c r="G343">
        <f t="shared" si="55"/>
        <v>4</v>
      </c>
      <c r="H343" t="str">
        <f t="shared" si="56"/>
        <v>Wednesday</v>
      </c>
      <c r="I343" t="str">
        <f t="shared" si="57"/>
        <v>FM9</v>
      </c>
      <c r="J343" t="str">
        <f t="shared" si="58"/>
        <v>FQ-3</v>
      </c>
    </row>
    <row r="344" spans="1:10" x14ac:dyDescent="0.3">
      <c r="A344" s="1">
        <f t="shared" si="59"/>
        <v>40521</v>
      </c>
      <c r="B344" s="3">
        <f t="shared" si="50"/>
        <v>2010</v>
      </c>
      <c r="C344">
        <f t="shared" si="51"/>
        <v>12</v>
      </c>
      <c r="D344" t="str">
        <f t="shared" si="52"/>
        <v>December</v>
      </c>
      <c r="E344" t="str">
        <f t="shared" si="53"/>
        <v>Q4</v>
      </c>
      <c r="F344" t="str">
        <f t="shared" si="54"/>
        <v>2010-Dec</v>
      </c>
      <c r="G344">
        <f t="shared" si="55"/>
        <v>5</v>
      </c>
      <c r="H344" t="str">
        <f t="shared" si="56"/>
        <v>Thursday</v>
      </c>
      <c r="I344" t="str">
        <f t="shared" si="57"/>
        <v>FM9</v>
      </c>
      <c r="J344" t="str">
        <f t="shared" si="58"/>
        <v>FQ-3</v>
      </c>
    </row>
    <row r="345" spans="1:10" x14ac:dyDescent="0.3">
      <c r="A345" s="1">
        <f t="shared" si="59"/>
        <v>40522</v>
      </c>
      <c r="B345" s="3">
        <f t="shared" si="50"/>
        <v>2010</v>
      </c>
      <c r="C345">
        <f t="shared" si="51"/>
        <v>12</v>
      </c>
      <c r="D345" t="str">
        <f t="shared" si="52"/>
        <v>December</v>
      </c>
      <c r="E345" t="str">
        <f t="shared" si="53"/>
        <v>Q4</v>
      </c>
      <c r="F345" t="str">
        <f t="shared" si="54"/>
        <v>2010-Dec</v>
      </c>
      <c r="G345">
        <f t="shared" si="55"/>
        <v>6</v>
      </c>
      <c r="H345" t="str">
        <f t="shared" si="56"/>
        <v>Friday</v>
      </c>
      <c r="I345" t="str">
        <f t="shared" si="57"/>
        <v>FM9</v>
      </c>
      <c r="J345" t="str">
        <f t="shared" si="58"/>
        <v>FQ-3</v>
      </c>
    </row>
    <row r="346" spans="1:10" x14ac:dyDescent="0.3">
      <c r="A346" s="1">
        <f t="shared" si="59"/>
        <v>40523</v>
      </c>
      <c r="B346" s="3">
        <f t="shared" si="50"/>
        <v>2010</v>
      </c>
      <c r="C346">
        <f t="shared" si="51"/>
        <v>12</v>
      </c>
      <c r="D346" t="str">
        <f t="shared" si="52"/>
        <v>December</v>
      </c>
      <c r="E346" t="str">
        <f t="shared" si="53"/>
        <v>Q4</v>
      </c>
      <c r="F346" t="str">
        <f t="shared" si="54"/>
        <v>2010-Dec</v>
      </c>
      <c r="G346">
        <f t="shared" si="55"/>
        <v>7</v>
      </c>
      <c r="H346" t="str">
        <f t="shared" si="56"/>
        <v>Saturday</v>
      </c>
      <c r="I346" t="str">
        <f t="shared" si="57"/>
        <v>FM9</v>
      </c>
      <c r="J346" t="str">
        <f t="shared" si="58"/>
        <v>FQ-3</v>
      </c>
    </row>
    <row r="347" spans="1:10" x14ac:dyDescent="0.3">
      <c r="A347" s="1">
        <f t="shared" si="59"/>
        <v>40524</v>
      </c>
      <c r="B347" s="3">
        <f t="shared" si="50"/>
        <v>2010</v>
      </c>
      <c r="C347">
        <f t="shared" si="51"/>
        <v>12</v>
      </c>
      <c r="D347" t="str">
        <f t="shared" si="52"/>
        <v>December</v>
      </c>
      <c r="E347" t="str">
        <f t="shared" si="53"/>
        <v>Q4</v>
      </c>
      <c r="F347" t="str">
        <f t="shared" si="54"/>
        <v>2010-Dec</v>
      </c>
      <c r="G347">
        <f t="shared" si="55"/>
        <v>1</v>
      </c>
      <c r="H347" t="str">
        <f t="shared" si="56"/>
        <v>Sunday</v>
      </c>
      <c r="I347" t="str">
        <f t="shared" si="57"/>
        <v>FM9</v>
      </c>
      <c r="J347" t="str">
        <f t="shared" si="58"/>
        <v>FQ-3</v>
      </c>
    </row>
    <row r="348" spans="1:10" x14ac:dyDescent="0.3">
      <c r="A348" s="1">
        <f t="shared" si="59"/>
        <v>40525</v>
      </c>
      <c r="B348" s="3">
        <f t="shared" si="50"/>
        <v>2010</v>
      </c>
      <c r="C348">
        <f t="shared" si="51"/>
        <v>12</v>
      </c>
      <c r="D348" t="str">
        <f t="shared" si="52"/>
        <v>December</v>
      </c>
      <c r="E348" t="str">
        <f t="shared" si="53"/>
        <v>Q4</v>
      </c>
      <c r="F348" t="str">
        <f t="shared" si="54"/>
        <v>2010-Dec</v>
      </c>
      <c r="G348">
        <f t="shared" si="55"/>
        <v>2</v>
      </c>
      <c r="H348" t="str">
        <f t="shared" si="56"/>
        <v>Monday</v>
      </c>
      <c r="I348" t="str">
        <f t="shared" si="57"/>
        <v>FM9</v>
      </c>
      <c r="J348" t="str">
        <f t="shared" si="58"/>
        <v>FQ-3</v>
      </c>
    </row>
    <row r="349" spans="1:10" x14ac:dyDescent="0.3">
      <c r="A349" s="1">
        <f t="shared" si="59"/>
        <v>40526</v>
      </c>
      <c r="B349" s="3">
        <f t="shared" si="50"/>
        <v>2010</v>
      </c>
      <c r="C349">
        <f t="shared" si="51"/>
        <v>12</v>
      </c>
      <c r="D349" t="str">
        <f t="shared" si="52"/>
        <v>December</v>
      </c>
      <c r="E349" t="str">
        <f t="shared" si="53"/>
        <v>Q4</v>
      </c>
      <c r="F349" t="str">
        <f t="shared" si="54"/>
        <v>2010-Dec</v>
      </c>
      <c r="G349">
        <f t="shared" si="55"/>
        <v>3</v>
      </c>
      <c r="H349" t="str">
        <f t="shared" si="56"/>
        <v>Tuesday</v>
      </c>
      <c r="I349" t="str">
        <f t="shared" si="57"/>
        <v>FM9</v>
      </c>
      <c r="J349" t="str">
        <f t="shared" si="58"/>
        <v>FQ-3</v>
      </c>
    </row>
    <row r="350" spans="1:10" x14ac:dyDescent="0.3">
      <c r="A350" s="1">
        <f t="shared" si="59"/>
        <v>40527</v>
      </c>
      <c r="B350" s="3">
        <f t="shared" si="50"/>
        <v>2010</v>
      </c>
      <c r="C350">
        <f t="shared" si="51"/>
        <v>12</v>
      </c>
      <c r="D350" t="str">
        <f t="shared" si="52"/>
        <v>December</v>
      </c>
      <c r="E350" t="str">
        <f t="shared" si="53"/>
        <v>Q4</v>
      </c>
      <c r="F350" t="str">
        <f t="shared" si="54"/>
        <v>2010-Dec</v>
      </c>
      <c r="G350">
        <f t="shared" si="55"/>
        <v>4</v>
      </c>
      <c r="H350" t="str">
        <f t="shared" si="56"/>
        <v>Wednesday</v>
      </c>
      <c r="I350" t="str">
        <f t="shared" si="57"/>
        <v>FM9</v>
      </c>
      <c r="J350" t="str">
        <f t="shared" si="58"/>
        <v>FQ-3</v>
      </c>
    </row>
    <row r="351" spans="1:10" x14ac:dyDescent="0.3">
      <c r="A351" s="1">
        <f t="shared" si="59"/>
        <v>40528</v>
      </c>
      <c r="B351" s="3">
        <f t="shared" si="50"/>
        <v>2010</v>
      </c>
      <c r="C351">
        <f t="shared" si="51"/>
        <v>12</v>
      </c>
      <c r="D351" t="str">
        <f t="shared" si="52"/>
        <v>December</v>
      </c>
      <c r="E351" t="str">
        <f t="shared" si="53"/>
        <v>Q4</v>
      </c>
      <c r="F351" t="str">
        <f t="shared" si="54"/>
        <v>2010-Dec</v>
      </c>
      <c r="G351">
        <f t="shared" si="55"/>
        <v>5</v>
      </c>
      <c r="H351" t="str">
        <f t="shared" si="56"/>
        <v>Thursday</v>
      </c>
      <c r="I351" t="str">
        <f t="shared" si="57"/>
        <v>FM9</v>
      </c>
      <c r="J351" t="str">
        <f t="shared" si="58"/>
        <v>FQ-3</v>
      </c>
    </row>
    <row r="352" spans="1:10" x14ac:dyDescent="0.3">
      <c r="A352" s="1">
        <f t="shared" si="59"/>
        <v>40529</v>
      </c>
      <c r="B352" s="3">
        <f t="shared" si="50"/>
        <v>2010</v>
      </c>
      <c r="C352">
        <f t="shared" si="51"/>
        <v>12</v>
      </c>
      <c r="D352" t="str">
        <f t="shared" si="52"/>
        <v>December</v>
      </c>
      <c r="E352" t="str">
        <f t="shared" si="53"/>
        <v>Q4</v>
      </c>
      <c r="F352" t="str">
        <f t="shared" si="54"/>
        <v>2010-Dec</v>
      </c>
      <c r="G352">
        <f t="shared" si="55"/>
        <v>6</v>
      </c>
      <c r="H352" t="str">
        <f t="shared" si="56"/>
        <v>Friday</v>
      </c>
      <c r="I352" t="str">
        <f t="shared" si="57"/>
        <v>FM9</v>
      </c>
      <c r="J352" t="str">
        <f t="shared" si="58"/>
        <v>FQ-3</v>
      </c>
    </row>
    <row r="353" spans="1:10" x14ac:dyDescent="0.3">
      <c r="A353" s="1">
        <f t="shared" si="59"/>
        <v>40530</v>
      </c>
      <c r="B353" s="3">
        <f t="shared" si="50"/>
        <v>2010</v>
      </c>
      <c r="C353">
        <f t="shared" si="51"/>
        <v>12</v>
      </c>
      <c r="D353" t="str">
        <f t="shared" si="52"/>
        <v>December</v>
      </c>
      <c r="E353" t="str">
        <f t="shared" si="53"/>
        <v>Q4</v>
      </c>
      <c r="F353" t="str">
        <f t="shared" si="54"/>
        <v>2010-Dec</v>
      </c>
      <c r="G353">
        <f t="shared" si="55"/>
        <v>7</v>
      </c>
      <c r="H353" t="str">
        <f t="shared" si="56"/>
        <v>Saturday</v>
      </c>
      <c r="I353" t="str">
        <f t="shared" si="57"/>
        <v>FM9</v>
      </c>
      <c r="J353" t="str">
        <f t="shared" si="58"/>
        <v>FQ-3</v>
      </c>
    </row>
    <row r="354" spans="1:10" x14ac:dyDescent="0.3">
      <c r="A354" s="1">
        <f t="shared" si="59"/>
        <v>40531</v>
      </c>
      <c r="B354" s="3">
        <f t="shared" si="50"/>
        <v>2010</v>
      </c>
      <c r="C354">
        <f t="shared" si="51"/>
        <v>12</v>
      </c>
      <c r="D354" t="str">
        <f t="shared" si="52"/>
        <v>December</v>
      </c>
      <c r="E354" t="str">
        <f t="shared" si="53"/>
        <v>Q4</v>
      </c>
      <c r="F354" t="str">
        <f t="shared" si="54"/>
        <v>2010-Dec</v>
      </c>
      <c r="G354">
        <f t="shared" si="55"/>
        <v>1</v>
      </c>
      <c r="H354" t="str">
        <f t="shared" si="56"/>
        <v>Sunday</v>
      </c>
      <c r="I354" t="str">
        <f t="shared" si="57"/>
        <v>FM9</v>
      </c>
      <c r="J354" t="str">
        <f t="shared" si="58"/>
        <v>FQ-3</v>
      </c>
    </row>
    <row r="355" spans="1:10" x14ac:dyDescent="0.3">
      <c r="A355" s="1">
        <f t="shared" si="59"/>
        <v>40532</v>
      </c>
      <c r="B355" s="3">
        <f t="shared" si="50"/>
        <v>2010</v>
      </c>
      <c r="C355">
        <f t="shared" si="51"/>
        <v>12</v>
      </c>
      <c r="D355" t="str">
        <f t="shared" si="52"/>
        <v>December</v>
      </c>
      <c r="E355" t="str">
        <f t="shared" si="53"/>
        <v>Q4</v>
      </c>
      <c r="F355" t="str">
        <f t="shared" si="54"/>
        <v>2010-Dec</v>
      </c>
      <c r="G355">
        <f t="shared" si="55"/>
        <v>2</v>
      </c>
      <c r="H355" t="str">
        <f t="shared" si="56"/>
        <v>Monday</v>
      </c>
      <c r="I355" t="str">
        <f t="shared" si="57"/>
        <v>FM9</v>
      </c>
      <c r="J355" t="str">
        <f t="shared" si="58"/>
        <v>FQ-3</v>
      </c>
    </row>
    <row r="356" spans="1:10" x14ac:dyDescent="0.3">
      <c r="A356" s="1">
        <f t="shared" si="59"/>
        <v>40533</v>
      </c>
      <c r="B356" s="3">
        <f t="shared" si="50"/>
        <v>2010</v>
      </c>
      <c r="C356">
        <f t="shared" si="51"/>
        <v>12</v>
      </c>
      <c r="D356" t="str">
        <f t="shared" si="52"/>
        <v>December</v>
      </c>
      <c r="E356" t="str">
        <f t="shared" si="53"/>
        <v>Q4</v>
      </c>
      <c r="F356" t="str">
        <f t="shared" si="54"/>
        <v>2010-Dec</v>
      </c>
      <c r="G356">
        <f t="shared" si="55"/>
        <v>3</v>
      </c>
      <c r="H356" t="str">
        <f t="shared" si="56"/>
        <v>Tuesday</v>
      </c>
      <c r="I356" t="str">
        <f t="shared" si="57"/>
        <v>FM9</v>
      </c>
      <c r="J356" t="str">
        <f t="shared" si="58"/>
        <v>FQ-3</v>
      </c>
    </row>
    <row r="357" spans="1:10" x14ac:dyDescent="0.3">
      <c r="A357" s="1">
        <f t="shared" si="59"/>
        <v>40534</v>
      </c>
      <c r="B357" s="3">
        <f t="shared" si="50"/>
        <v>2010</v>
      </c>
      <c r="C357">
        <f t="shared" si="51"/>
        <v>12</v>
      </c>
      <c r="D357" t="str">
        <f t="shared" si="52"/>
        <v>December</v>
      </c>
      <c r="E357" t="str">
        <f t="shared" si="53"/>
        <v>Q4</v>
      </c>
      <c r="F357" t="str">
        <f t="shared" si="54"/>
        <v>2010-Dec</v>
      </c>
      <c r="G357">
        <f t="shared" si="55"/>
        <v>4</v>
      </c>
      <c r="H357" t="str">
        <f t="shared" si="56"/>
        <v>Wednesday</v>
      </c>
      <c r="I357" t="str">
        <f t="shared" si="57"/>
        <v>FM9</v>
      </c>
      <c r="J357" t="str">
        <f t="shared" si="58"/>
        <v>FQ-3</v>
      </c>
    </row>
    <row r="358" spans="1:10" x14ac:dyDescent="0.3">
      <c r="A358" s="1">
        <f t="shared" si="59"/>
        <v>40535</v>
      </c>
      <c r="B358" s="3">
        <f t="shared" si="50"/>
        <v>2010</v>
      </c>
      <c r="C358">
        <f t="shared" si="51"/>
        <v>12</v>
      </c>
      <c r="D358" t="str">
        <f t="shared" si="52"/>
        <v>December</v>
      </c>
      <c r="E358" t="str">
        <f t="shared" si="53"/>
        <v>Q4</v>
      </c>
      <c r="F358" t="str">
        <f t="shared" si="54"/>
        <v>2010-Dec</v>
      </c>
      <c r="G358">
        <f t="shared" si="55"/>
        <v>5</v>
      </c>
      <c r="H358" t="str">
        <f t="shared" si="56"/>
        <v>Thursday</v>
      </c>
      <c r="I358" t="str">
        <f t="shared" si="57"/>
        <v>FM9</v>
      </c>
      <c r="J358" t="str">
        <f t="shared" si="58"/>
        <v>FQ-3</v>
      </c>
    </row>
    <row r="359" spans="1:10" x14ac:dyDescent="0.3">
      <c r="A359" s="1">
        <f t="shared" si="59"/>
        <v>40536</v>
      </c>
      <c r="B359" s="3">
        <f t="shared" si="50"/>
        <v>2010</v>
      </c>
      <c r="C359">
        <f t="shared" si="51"/>
        <v>12</v>
      </c>
      <c r="D359" t="str">
        <f t="shared" si="52"/>
        <v>December</v>
      </c>
      <c r="E359" t="str">
        <f t="shared" si="53"/>
        <v>Q4</v>
      </c>
      <c r="F359" t="str">
        <f t="shared" si="54"/>
        <v>2010-Dec</v>
      </c>
      <c r="G359">
        <f t="shared" si="55"/>
        <v>6</v>
      </c>
      <c r="H359" t="str">
        <f t="shared" si="56"/>
        <v>Friday</v>
      </c>
      <c r="I359" t="str">
        <f t="shared" si="57"/>
        <v>FM9</v>
      </c>
      <c r="J359" t="str">
        <f t="shared" si="58"/>
        <v>FQ-3</v>
      </c>
    </row>
    <row r="360" spans="1:10" x14ac:dyDescent="0.3">
      <c r="A360" s="1">
        <f t="shared" si="59"/>
        <v>40537</v>
      </c>
      <c r="B360" s="3">
        <f t="shared" si="50"/>
        <v>2010</v>
      </c>
      <c r="C360">
        <f t="shared" si="51"/>
        <v>12</v>
      </c>
      <c r="D360" t="str">
        <f t="shared" si="52"/>
        <v>December</v>
      </c>
      <c r="E360" t="str">
        <f t="shared" si="53"/>
        <v>Q4</v>
      </c>
      <c r="F360" t="str">
        <f t="shared" si="54"/>
        <v>2010-Dec</v>
      </c>
      <c r="G360">
        <f t="shared" si="55"/>
        <v>7</v>
      </c>
      <c r="H360" t="str">
        <f t="shared" si="56"/>
        <v>Saturday</v>
      </c>
      <c r="I360" t="str">
        <f t="shared" si="57"/>
        <v>FM9</v>
      </c>
      <c r="J360" t="str">
        <f t="shared" si="58"/>
        <v>FQ-3</v>
      </c>
    </row>
    <row r="361" spans="1:10" x14ac:dyDescent="0.3">
      <c r="A361" s="1">
        <f t="shared" si="59"/>
        <v>40538</v>
      </c>
      <c r="B361" s="3">
        <f t="shared" si="50"/>
        <v>2010</v>
      </c>
      <c r="C361">
        <f t="shared" si="51"/>
        <v>12</v>
      </c>
      <c r="D361" t="str">
        <f t="shared" si="52"/>
        <v>December</v>
      </c>
      <c r="E361" t="str">
        <f t="shared" si="53"/>
        <v>Q4</v>
      </c>
      <c r="F361" t="str">
        <f t="shared" si="54"/>
        <v>2010-Dec</v>
      </c>
      <c r="G361">
        <f t="shared" si="55"/>
        <v>1</v>
      </c>
      <c r="H361" t="str">
        <f t="shared" si="56"/>
        <v>Sunday</v>
      </c>
      <c r="I361" t="str">
        <f t="shared" si="57"/>
        <v>FM9</v>
      </c>
      <c r="J361" t="str">
        <f t="shared" si="58"/>
        <v>FQ-3</v>
      </c>
    </row>
    <row r="362" spans="1:10" x14ac:dyDescent="0.3">
      <c r="A362" s="1">
        <f t="shared" si="59"/>
        <v>40539</v>
      </c>
      <c r="B362" s="3">
        <f t="shared" si="50"/>
        <v>2010</v>
      </c>
      <c r="C362">
        <f t="shared" si="51"/>
        <v>12</v>
      </c>
      <c r="D362" t="str">
        <f t="shared" si="52"/>
        <v>December</v>
      </c>
      <c r="E362" t="str">
        <f t="shared" si="53"/>
        <v>Q4</v>
      </c>
      <c r="F362" t="str">
        <f t="shared" si="54"/>
        <v>2010-Dec</v>
      </c>
      <c r="G362">
        <f t="shared" si="55"/>
        <v>2</v>
      </c>
      <c r="H362" t="str">
        <f t="shared" si="56"/>
        <v>Monday</v>
      </c>
      <c r="I362" t="str">
        <f t="shared" si="57"/>
        <v>FM9</v>
      </c>
      <c r="J362" t="str">
        <f t="shared" si="58"/>
        <v>FQ-3</v>
      </c>
    </row>
    <row r="363" spans="1:10" x14ac:dyDescent="0.3">
      <c r="A363" s="1">
        <f t="shared" si="59"/>
        <v>40540</v>
      </c>
      <c r="B363" s="3">
        <f t="shared" si="50"/>
        <v>2010</v>
      </c>
      <c r="C363">
        <f t="shared" si="51"/>
        <v>12</v>
      </c>
      <c r="D363" t="str">
        <f t="shared" si="52"/>
        <v>December</v>
      </c>
      <c r="E363" t="str">
        <f t="shared" si="53"/>
        <v>Q4</v>
      </c>
      <c r="F363" t="str">
        <f t="shared" si="54"/>
        <v>2010-Dec</v>
      </c>
      <c r="G363">
        <f t="shared" si="55"/>
        <v>3</v>
      </c>
      <c r="H363" t="str">
        <f t="shared" si="56"/>
        <v>Tuesday</v>
      </c>
      <c r="I363" t="str">
        <f t="shared" si="57"/>
        <v>FM9</v>
      </c>
      <c r="J363" t="str">
        <f t="shared" si="58"/>
        <v>FQ-3</v>
      </c>
    </row>
    <row r="364" spans="1:10" x14ac:dyDescent="0.3">
      <c r="A364" s="1">
        <f t="shared" si="59"/>
        <v>40541</v>
      </c>
      <c r="B364" s="3">
        <f t="shared" si="50"/>
        <v>2010</v>
      </c>
      <c r="C364">
        <f t="shared" si="51"/>
        <v>12</v>
      </c>
      <c r="D364" t="str">
        <f t="shared" si="52"/>
        <v>December</v>
      </c>
      <c r="E364" t="str">
        <f t="shared" si="53"/>
        <v>Q4</v>
      </c>
      <c r="F364" t="str">
        <f t="shared" si="54"/>
        <v>2010-Dec</v>
      </c>
      <c r="G364">
        <f t="shared" si="55"/>
        <v>4</v>
      </c>
      <c r="H364" t="str">
        <f t="shared" si="56"/>
        <v>Wednesday</v>
      </c>
      <c r="I364" t="str">
        <f t="shared" si="57"/>
        <v>FM9</v>
      </c>
      <c r="J364" t="str">
        <f t="shared" si="58"/>
        <v>FQ-3</v>
      </c>
    </row>
    <row r="365" spans="1:10" x14ac:dyDescent="0.3">
      <c r="A365" s="1">
        <f t="shared" si="59"/>
        <v>40542</v>
      </c>
      <c r="B365" s="3">
        <f t="shared" si="50"/>
        <v>2010</v>
      </c>
      <c r="C365">
        <f t="shared" si="51"/>
        <v>12</v>
      </c>
      <c r="D365" t="str">
        <f t="shared" si="52"/>
        <v>December</v>
      </c>
      <c r="E365" t="str">
        <f t="shared" si="53"/>
        <v>Q4</v>
      </c>
      <c r="F365" t="str">
        <f t="shared" si="54"/>
        <v>2010-Dec</v>
      </c>
      <c r="G365">
        <f t="shared" si="55"/>
        <v>5</v>
      </c>
      <c r="H365" t="str">
        <f t="shared" si="56"/>
        <v>Thursday</v>
      </c>
      <c r="I365" t="str">
        <f t="shared" si="57"/>
        <v>FM9</v>
      </c>
      <c r="J365" t="str">
        <f t="shared" si="58"/>
        <v>FQ-3</v>
      </c>
    </row>
    <row r="366" spans="1:10" x14ac:dyDescent="0.3">
      <c r="A366" s="1">
        <f t="shared" si="59"/>
        <v>40543</v>
      </c>
      <c r="B366" s="3">
        <f t="shared" si="50"/>
        <v>2010</v>
      </c>
      <c r="C366">
        <f t="shared" si="51"/>
        <v>12</v>
      </c>
      <c r="D366" t="str">
        <f t="shared" si="52"/>
        <v>December</v>
      </c>
      <c r="E366" t="str">
        <f t="shared" si="53"/>
        <v>Q4</v>
      </c>
      <c r="F366" t="str">
        <f t="shared" si="54"/>
        <v>2010-Dec</v>
      </c>
      <c r="G366">
        <f t="shared" si="55"/>
        <v>6</v>
      </c>
      <c r="H366" t="str">
        <f t="shared" si="56"/>
        <v>Friday</v>
      </c>
      <c r="I366" t="str">
        <f t="shared" si="57"/>
        <v>FM9</v>
      </c>
      <c r="J366" t="str">
        <f t="shared" si="58"/>
        <v>FQ-3</v>
      </c>
    </row>
    <row r="367" spans="1:10" x14ac:dyDescent="0.3">
      <c r="A367" s="1">
        <f t="shared" si="59"/>
        <v>40544</v>
      </c>
      <c r="B367" s="3">
        <f t="shared" si="50"/>
        <v>2011</v>
      </c>
      <c r="C367">
        <f t="shared" si="51"/>
        <v>1</v>
      </c>
      <c r="D367" t="str">
        <f t="shared" si="52"/>
        <v>January</v>
      </c>
      <c r="E367" t="str">
        <f t="shared" si="53"/>
        <v>Q1</v>
      </c>
      <c r="F367" t="str">
        <f t="shared" si="54"/>
        <v>2011-Jan</v>
      </c>
      <c r="G367">
        <f t="shared" si="55"/>
        <v>7</v>
      </c>
      <c r="H367" t="str">
        <f t="shared" si="56"/>
        <v>Saturday</v>
      </c>
      <c r="I367" t="str">
        <f t="shared" si="57"/>
        <v>FM10</v>
      </c>
      <c r="J367" t="str">
        <f t="shared" si="58"/>
        <v>FQ-4</v>
      </c>
    </row>
    <row r="368" spans="1:10" x14ac:dyDescent="0.3">
      <c r="A368" s="1">
        <f t="shared" si="59"/>
        <v>40545</v>
      </c>
      <c r="B368" s="3">
        <f t="shared" si="50"/>
        <v>2011</v>
      </c>
      <c r="C368">
        <f t="shared" si="51"/>
        <v>1</v>
      </c>
      <c r="D368" t="str">
        <f t="shared" si="52"/>
        <v>January</v>
      </c>
      <c r="E368" t="str">
        <f t="shared" si="53"/>
        <v>Q1</v>
      </c>
      <c r="F368" t="str">
        <f t="shared" si="54"/>
        <v>2011-Jan</v>
      </c>
      <c r="G368">
        <f t="shared" si="55"/>
        <v>1</v>
      </c>
      <c r="H368" t="str">
        <f t="shared" si="56"/>
        <v>Sunday</v>
      </c>
      <c r="I368" t="str">
        <f t="shared" si="57"/>
        <v>FM10</v>
      </c>
      <c r="J368" t="str">
        <f t="shared" si="58"/>
        <v>FQ-4</v>
      </c>
    </row>
    <row r="369" spans="1:10" x14ac:dyDescent="0.3">
      <c r="A369" s="1">
        <f t="shared" si="59"/>
        <v>40546</v>
      </c>
      <c r="B369" s="3">
        <f t="shared" si="50"/>
        <v>2011</v>
      </c>
      <c r="C369">
        <f t="shared" si="51"/>
        <v>1</v>
      </c>
      <c r="D369" t="str">
        <f t="shared" si="52"/>
        <v>January</v>
      </c>
      <c r="E369" t="str">
        <f t="shared" si="53"/>
        <v>Q1</v>
      </c>
      <c r="F369" t="str">
        <f t="shared" si="54"/>
        <v>2011-Jan</v>
      </c>
      <c r="G369">
        <f t="shared" si="55"/>
        <v>2</v>
      </c>
      <c r="H369" t="str">
        <f t="shared" si="56"/>
        <v>Monday</v>
      </c>
      <c r="I369" t="str">
        <f t="shared" si="57"/>
        <v>FM10</v>
      </c>
      <c r="J369" t="str">
        <f t="shared" si="58"/>
        <v>FQ-4</v>
      </c>
    </row>
    <row r="370" spans="1:10" x14ac:dyDescent="0.3">
      <c r="A370" s="1">
        <f t="shared" si="59"/>
        <v>40547</v>
      </c>
      <c r="B370" s="3">
        <f t="shared" si="50"/>
        <v>2011</v>
      </c>
      <c r="C370">
        <f t="shared" si="51"/>
        <v>1</v>
      </c>
      <c r="D370" t="str">
        <f t="shared" si="52"/>
        <v>January</v>
      </c>
      <c r="E370" t="str">
        <f t="shared" si="53"/>
        <v>Q1</v>
      </c>
      <c r="F370" t="str">
        <f t="shared" si="54"/>
        <v>2011-Jan</v>
      </c>
      <c r="G370">
        <f t="shared" si="55"/>
        <v>3</v>
      </c>
      <c r="H370" t="str">
        <f t="shared" si="56"/>
        <v>Tuesday</v>
      </c>
      <c r="I370" t="str">
        <f t="shared" si="57"/>
        <v>FM10</v>
      </c>
      <c r="J370" t="str">
        <f t="shared" si="58"/>
        <v>FQ-4</v>
      </c>
    </row>
    <row r="371" spans="1:10" x14ac:dyDescent="0.3">
      <c r="A371" s="1">
        <f t="shared" si="59"/>
        <v>40548</v>
      </c>
      <c r="B371" s="3">
        <f t="shared" si="50"/>
        <v>2011</v>
      </c>
      <c r="C371">
        <f t="shared" si="51"/>
        <v>1</v>
      </c>
      <c r="D371" t="str">
        <f t="shared" si="52"/>
        <v>January</v>
      </c>
      <c r="E371" t="str">
        <f t="shared" si="53"/>
        <v>Q1</v>
      </c>
      <c r="F371" t="str">
        <f t="shared" si="54"/>
        <v>2011-Jan</v>
      </c>
      <c r="G371">
        <f t="shared" si="55"/>
        <v>4</v>
      </c>
      <c r="H371" t="str">
        <f t="shared" si="56"/>
        <v>Wednesday</v>
      </c>
      <c r="I371" t="str">
        <f t="shared" si="57"/>
        <v>FM10</v>
      </c>
      <c r="J371" t="str">
        <f t="shared" si="58"/>
        <v>FQ-4</v>
      </c>
    </row>
    <row r="372" spans="1:10" x14ac:dyDescent="0.3">
      <c r="A372" s="1">
        <f t="shared" si="59"/>
        <v>40549</v>
      </c>
      <c r="B372" s="3">
        <f t="shared" si="50"/>
        <v>2011</v>
      </c>
      <c r="C372">
        <f t="shared" si="51"/>
        <v>1</v>
      </c>
      <c r="D372" t="str">
        <f t="shared" si="52"/>
        <v>January</v>
      </c>
      <c r="E372" t="str">
        <f t="shared" si="53"/>
        <v>Q1</v>
      </c>
      <c r="F372" t="str">
        <f t="shared" si="54"/>
        <v>2011-Jan</v>
      </c>
      <c r="G372">
        <f t="shared" si="55"/>
        <v>5</v>
      </c>
      <c r="H372" t="str">
        <f t="shared" si="56"/>
        <v>Thursday</v>
      </c>
      <c r="I372" t="str">
        <f t="shared" si="57"/>
        <v>FM10</v>
      </c>
      <c r="J372" t="str">
        <f t="shared" si="58"/>
        <v>FQ-4</v>
      </c>
    </row>
    <row r="373" spans="1:10" x14ac:dyDescent="0.3">
      <c r="A373" s="1">
        <f t="shared" si="59"/>
        <v>40550</v>
      </c>
      <c r="B373" s="3">
        <f t="shared" si="50"/>
        <v>2011</v>
      </c>
      <c r="C373">
        <f t="shared" si="51"/>
        <v>1</v>
      </c>
      <c r="D373" t="str">
        <f t="shared" si="52"/>
        <v>January</v>
      </c>
      <c r="E373" t="str">
        <f t="shared" si="53"/>
        <v>Q1</v>
      </c>
      <c r="F373" t="str">
        <f t="shared" si="54"/>
        <v>2011-Jan</v>
      </c>
      <c r="G373">
        <f t="shared" si="55"/>
        <v>6</v>
      </c>
      <c r="H373" t="str">
        <f t="shared" si="56"/>
        <v>Friday</v>
      </c>
      <c r="I373" t="str">
        <f t="shared" si="57"/>
        <v>FM10</v>
      </c>
      <c r="J373" t="str">
        <f t="shared" si="58"/>
        <v>FQ-4</v>
      </c>
    </row>
    <row r="374" spans="1:10" x14ac:dyDescent="0.3">
      <c r="A374" s="1">
        <f t="shared" si="59"/>
        <v>40551</v>
      </c>
      <c r="B374" s="3">
        <f t="shared" si="50"/>
        <v>2011</v>
      </c>
      <c r="C374">
        <f t="shared" si="51"/>
        <v>1</v>
      </c>
      <c r="D374" t="str">
        <f t="shared" si="52"/>
        <v>January</v>
      </c>
      <c r="E374" t="str">
        <f t="shared" si="53"/>
        <v>Q1</v>
      </c>
      <c r="F374" t="str">
        <f t="shared" si="54"/>
        <v>2011-Jan</v>
      </c>
      <c r="G374">
        <f t="shared" si="55"/>
        <v>7</v>
      </c>
      <c r="H374" t="str">
        <f t="shared" si="56"/>
        <v>Saturday</v>
      </c>
      <c r="I374" t="str">
        <f t="shared" si="57"/>
        <v>FM10</v>
      </c>
      <c r="J374" t="str">
        <f t="shared" si="58"/>
        <v>FQ-4</v>
      </c>
    </row>
    <row r="375" spans="1:10" x14ac:dyDescent="0.3">
      <c r="A375" s="1">
        <f t="shared" si="59"/>
        <v>40552</v>
      </c>
      <c r="B375" s="3">
        <f t="shared" si="50"/>
        <v>2011</v>
      </c>
      <c r="C375">
        <f t="shared" si="51"/>
        <v>1</v>
      </c>
      <c r="D375" t="str">
        <f t="shared" si="52"/>
        <v>January</v>
      </c>
      <c r="E375" t="str">
        <f t="shared" si="53"/>
        <v>Q1</v>
      </c>
      <c r="F375" t="str">
        <f t="shared" si="54"/>
        <v>2011-Jan</v>
      </c>
      <c r="G375">
        <f t="shared" si="55"/>
        <v>1</v>
      </c>
      <c r="H375" t="str">
        <f t="shared" si="56"/>
        <v>Sunday</v>
      </c>
      <c r="I375" t="str">
        <f t="shared" si="57"/>
        <v>FM10</v>
      </c>
      <c r="J375" t="str">
        <f t="shared" si="58"/>
        <v>FQ-4</v>
      </c>
    </row>
    <row r="376" spans="1:10" x14ac:dyDescent="0.3">
      <c r="A376" s="1">
        <f t="shared" si="59"/>
        <v>40553</v>
      </c>
      <c r="B376" s="3">
        <f t="shared" si="50"/>
        <v>2011</v>
      </c>
      <c r="C376">
        <f t="shared" si="51"/>
        <v>1</v>
      </c>
      <c r="D376" t="str">
        <f t="shared" si="52"/>
        <v>January</v>
      </c>
      <c r="E376" t="str">
        <f t="shared" si="53"/>
        <v>Q1</v>
      </c>
      <c r="F376" t="str">
        <f t="shared" si="54"/>
        <v>2011-Jan</v>
      </c>
      <c r="G376">
        <f t="shared" si="55"/>
        <v>2</v>
      </c>
      <c r="H376" t="str">
        <f t="shared" si="56"/>
        <v>Monday</v>
      </c>
      <c r="I376" t="str">
        <f t="shared" si="57"/>
        <v>FM10</v>
      </c>
      <c r="J376" t="str">
        <f t="shared" si="58"/>
        <v>FQ-4</v>
      </c>
    </row>
    <row r="377" spans="1:10" x14ac:dyDescent="0.3">
      <c r="A377" s="1">
        <f t="shared" si="59"/>
        <v>40554</v>
      </c>
      <c r="B377" s="3">
        <f t="shared" si="50"/>
        <v>2011</v>
      </c>
      <c r="C377">
        <f t="shared" si="51"/>
        <v>1</v>
      </c>
      <c r="D377" t="str">
        <f t="shared" si="52"/>
        <v>January</v>
      </c>
      <c r="E377" t="str">
        <f t="shared" si="53"/>
        <v>Q1</v>
      </c>
      <c r="F377" t="str">
        <f t="shared" si="54"/>
        <v>2011-Jan</v>
      </c>
      <c r="G377">
        <f t="shared" si="55"/>
        <v>3</v>
      </c>
      <c r="H377" t="str">
        <f t="shared" si="56"/>
        <v>Tuesday</v>
      </c>
      <c r="I377" t="str">
        <f t="shared" si="57"/>
        <v>FM10</v>
      </c>
      <c r="J377" t="str">
        <f t="shared" si="58"/>
        <v>FQ-4</v>
      </c>
    </row>
    <row r="378" spans="1:10" x14ac:dyDescent="0.3">
      <c r="A378" s="1">
        <f t="shared" si="59"/>
        <v>40555</v>
      </c>
      <c r="B378" s="3">
        <f t="shared" si="50"/>
        <v>2011</v>
      </c>
      <c r="C378">
        <f t="shared" si="51"/>
        <v>1</v>
      </c>
      <c r="D378" t="str">
        <f t="shared" si="52"/>
        <v>January</v>
      </c>
      <c r="E378" t="str">
        <f t="shared" si="53"/>
        <v>Q1</v>
      </c>
      <c r="F378" t="str">
        <f t="shared" si="54"/>
        <v>2011-Jan</v>
      </c>
      <c r="G378">
        <f t="shared" si="55"/>
        <v>4</v>
      </c>
      <c r="H378" t="str">
        <f t="shared" si="56"/>
        <v>Wednesday</v>
      </c>
      <c r="I378" t="str">
        <f t="shared" si="57"/>
        <v>FM10</v>
      </c>
      <c r="J378" t="str">
        <f t="shared" si="58"/>
        <v>FQ-4</v>
      </c>
    </row>
    <row r="379" spans="1:10" x14ac:dyDescent="0.3">
      <c r="A379" s="1">
        <f t="shared" si="59"/>
        <v>40556</v>
      </c>
      <c r="B379" s="3">
        <f t="shared" si="50"/>
        <v>2011</v>
      </c>
      <c r="C379">
        <f t="shared" si="51"/>
        <v>1</v>
      </c>
      <c r="D379" t="str">
        <f t="shared" si="52"/>
        <v>January</v>
      </c>
      <c r="E379" t="str">
        <f t="shared" si="53"/>
        <v>Q1</v>
      </c>
      <c r="F379" t="str">
        <f t="shared" si="54"/>
        <v>2011-Jan</v>
      </c>
      <c r="G379">
        <f t="shared" si="55"/>
        <v>5</v>
      </c>
      <c r="H379" t="str">
        <f t="shared" si="56"/>
        <v>Thursday</v>
      </c>
      <c r="I379" t="str">
        <f t="shared" si="57"/>
        <v>FM10</v>
      </c>
      <c r="J379" t="str">
        <f t="shared" si="58"/>
        <v>FQ-4</v>
      </c>
    </row>
    <row r="380" spans="1:10" x14ac:dyDescent="0.3">
      <c r="A380" s="1">
        <f t="shared" si="59"/>
        <v>40557</v>
      </c>
      <c r="B380" s="3">
        <f t="shared" si="50"/>
        <v>2011</v>
      </c>
      <c r="C380">
        <f t="shared" si="51"/>
        <v>1</v>
      </c>
      <c r="D380" t="str">
        <f t="shared" si="52"/>
        <v>January</v>
      </c>
      <c r="E380" t="str">
        <f t="shared" si="53"/>
        <v>Q1</v>
      </c>
      <c r="F380" t="str">
        <f t="shared" si="54"/>
        <v>2011-Jan</v>
      </c>
      <c r="G380">
        <f t="shared" si="55"/>
        <v>6</v>
      </c>
      <c r="H380" t="str">
        <f t="shared" si="56"/>
        <v>Friday</v>
      </c>
      <c r="I380" t="str">
        <f t="shared" si="57"/>
        <v>FM10</v>
      </c>
      <c r="J380" t="str">
        <f t="shared" si="58"/>
        <v>FQ-4</v>
      </c>
    </row>
    <row r="381" spans="1:10" x14ac:dyDescent="0.3">
      <c r="A381" s="1">
        <f t="shared" si="59"/>
        <v>40558</v>
      </c>
      <c r="B381" s="3">
        <f t="shared" si="50"/>
        <v>2011</v>
      </c>
      <c r="C381">
        <f t="shared" si="51"/>
        <v>1</v>
      </c>
      <c r="D381" t="str">
        <f t="shared" si="52"/>
        <v>January</v>
      </c>
      <c r="E381" t="str">
        <f t="shared" si="53"/>
        <v>Q1</v>
      </c>
      <c r="F381" t="str">
        <f t="shared" si="54"/>
        <v>2011-Jan</v>
      </c>
      <c r="G381">
        <f t="shared" si="55"/>
        <v>7</v>
      </c>
      <c r="H381" t="str">
        <f t="shared" si="56"/>
        <v>Saturday</v>
      </c>
      <c r="I381" t="str">
        <f t="shared" si="57"/>
        <v>FM10</v>
      </c>
      <c r="J381" t="str">
        <f t="shared" si="58"/>
        <v>FQ-4</v>
      </c>
    </row>
    <row r="382" spans="1:10" x14ac:dyDescent="0.3">
      <c r="A382" s="1">
        <f t="shared" si="59"/>
        <v>40559</v>
      </c>
      <c r="B382" s="3">
        <f t="shared" si="50"/>
        <v>2011</v>
      </c>
      <c r="C382">
        <f t="shared" si="51"/>
        <v>1</v>
      </c>
      <c r="D382" t="str">
        <f t="shared" si="52"/>
        <v>January</v>
      </c>
      <c r="E382" t="str">
        <f t="shared" si="53"/>
        <v>Q1</v>
      </c>
      <c r="F382" t="str">
        <f t="shared" si="54"/>
        <v>2011-Jan</v>
      </c>
      <c r="G382">
        <f t="shared" si="55"/>
        <v>1</v>
      </c>
      <c r="H382" t="str">
        <f t="shared" si="56"/>
        <v>Sunday</v>
      </c>
      <c r="I382" t="str">
        <f t="shared" si="57"/>
        <v>FM10</v>
      </c>
      <c r="J382" t="str">
        <f t="shared" si="58"/>
        <v>FQ-4</v>
      </c>
    </row>
    <row r="383" spans="1:10" x14ac:dyDescent="0.3">
      <c r="A383" s="1">
        <f t="shared" si="59"/>
        <v>40560</v>
      </c>
      <c r="B383" s="3">
        <f t="shared" si="50"/>
        <v>2011</v>
      </c>
      <c r="C383">
        <f t="shared" si="51"/>
        <v>1</v>
      </c>
      <c r="D383" t="str">
        <f t="shared" si="52"/>
        <v>January</v>
      </c>
      <c r="E383" t="str">
        <f t="shared" si="53"/>
        <v>Q1</v>
      </c>
      <c r="F383" t="str">
        <f t="shared" si="54"/>
        <v>2011-Jan</v>
      </c>
      <c r="G383">
        <f t="shared" si="55"/>
        <v>2</v>
      </c>
      <c r="H383" t="str">
        <f t="shared" si="56"/>
        <v>Monday</v>
      </c>
      <c r="I383" t="str">
        <f t="shared" si="57"/>
        <v>FM10</v>
      </c>
      <c r="J383" t="str">
        <f t="shared" si="58"/>
        <v>FQ-4</v>
      </c>
    </row>
    <row r="384" spans="1:10" x14ac:dyDescent="0.3">
      <c r="A384" s="1">
        <f t="shared" si="59"/>
        <v>40561</v>
      </c>
      <c r="B384" s="3">
        <f t="shared" si="50"/>
        <v>2011</v>
      </c>
      <c r="C384">
        <f t="shared" si="51"/>
        <v>1</v>
      </c>
      <c r="D384" t="str">
        <f t="shared" si="52"/>
        <v>January</v>
      </c>
      <c r="E384" t="str">
        <f t="shared" si="53"/>
        <v>Q1</v>
      </c>
      <c r="F384" t="str">
        <f t="shared" si="54"/>
        <v>2011-Jan</v>
      </c>
      <c r="G384">
        <f t="shared" si="55"/>
        <v>3</v>
      </c>
      <c r="H384" t="str">
        <f t="shared" si="56"/>
        <v>Tuesday</v>
      </c>
      <c r="I384" t="str">
        <f t="shared" si="57"/>
        <v>FM10</v>
      </c>
      <c r="J384" t="str">
        <f t="shared" si="58"/>
        <v>FQ-4</v>
      </c>
    </row>
    <row r="385" spans="1:10" x14ac:dyDescent="0.3">
      <c r="A385" s="1">
        <f t="shared" si="59"/>
        <v>40562</v>
      </c>
      <c r="B385" s="3">
        <f t="shared" si="50"/>
        <v>2011</v>
      </c>
      <c r="C385">
        <f t="shared" si="51"/>
        <v>1</v>
      </c>
      <c r="D385" t="str">
        <f t="shared" si="52"/>
        <v>January</v>
      </c>
      <c r="E385" t="str">
        <f t="shared" si="53"/>
        <v>Q1</v>
      </c>
      <c r="F385" t="str">
        <f t="shared" si="54"/>
        <v>2011-Jan</v>
      </c>
      <c r="G385">
        <f t="shared" si="55"/>
        <v>4</v>
      </c>
      <c r="H385" t="str">
        <f t="shared" si="56"/>
        <v>Wednesday</v>
      </c>
      <c r="I385" t="str">
        <f t="shared" si="57"/>
        <v>FM10</v>
      </c>
      <c r="J385" t="str">
        <f t="shared" si="58"/>
        <v>FQ-4</v>
      </c>
    </row>
    <row r="386" spans="1:10" x14ac:dyDescent="0.3">
      <c r="A386" s="1">
        <f t="shared" si="59"/>
        <v>40563</v>
      </c>
      <c r="B386" s="3">
        <f t="shared" si="50"/>
        <v>2011</v>
      </c>
      <c r="C386">
        <f t="shared" si="51"/>
        <v>1</v>
      </c>
      <c r="D386" t="str">
        <f t="shared" si="52"/>
        <v>January</v>
      </c>
      <c r="E386" t="str">
        <f t="shared" si="53"/>
        <v>Q1</v>
      </c>
      <c r="F386" t="str">
        <f t="shared" si="54"/>
        <v>2011-Jan</v>
      </c>
      <c r="G386">
        <f t="shared" si="55"/>
        <v>5</v>
      </c>
      <c r="H386" t="str">
        <f t="shared" si="56"/>
        <v>Thursday</v>
      </c>
      <c r="I386" t="str">
        <f t="shared" si="57"/>
        <v>FM10</v>
      </c>
      <c r="J386" t="str">
        <f t="shared" si="58"/>
        <v>FQ-4</v>
      </c>
    </row>
    <row r="387" spans="1:10" x14ac:dyDescent="0.3">
      <c r="A387" s="1">
        <f t="shared" si="59"/>
        <v>40564</v>
      </c>
      <c r="B387" s="3">
        <f t="shared" ref="B387:B450" si="60">YEAR(A387)</f>
        <v>2011</v>
      </c>
      <c r="C387">
        <f t="shared" ref="C387:C450" si="61">MONTH(A387)</f>
        <v>1</v>
      </c>
      <c r="D387" t="str">
        <f t="shared" ref="D387:D450" si="62">TEXT(A387,"mmmm")</f>
        <v>January</v>
      </c>
      <c r="E387" t="str">
        <f t="shared" ref="E387:E450" si="63">"Q"&amp;ROUNDUP(MONTH(A387)/3,0)</f>
        <v>Q1</v>
      </c>
      <c r="F387" t="str">
        <f t="shared" ref="F387:F450" si="64">TEXT(A387,"yyyy-mmm")</f>
        <v>2011-Jan</v>
      </c>
      <c r="G387">
        <f t="shared" ref="G387:G450" si="65">WEEKDAY(A387)</f>
        <v>6</v>
      </c>
      <c r="H387" t="str">
        <f t="shared" ref="H387:H450" si="66">TEXT(A387,"dddd")</f>
        <v>Friday</v>
      </c>
      <c r="I387" t="str">
        <f t="shared" ref="I387:I450" si="67">"FM"&amp;IF(MONTH(A387)&gt;=4,MONTH(A387)-3,MONTH(A387)+9)</f>
        <v>FM10</v>
      </c>
      <c r="J387" t="str">
        <f t="shared" ref="J387:J450" si="68">"FQ-"&amp;ROUNDUP(IF(MONTH(A387)&gt;=4,MONTH(A387)-3,MONTH(A387)+9)/3,0)</f>
        <v>FQ-4</v>
      </c>
    </row>
    <row r="388" spans="1:10" x14ac:dyDescent="0.3">
      <c r="A388" s="1">
        <f t="shared" ref="A388:A451" si="69">A387+1</f>
        <v>40565</v>
      </c>
      <c r="B388" s="3">
        <f t="shared" si="60"/>
        <v>2011</v>
      </c>
      <c r="C388">
        <f t="shared" si="61"/>
        <v>1</v>
      </c>
      <c r="D388" t="str">
        <f t="shared" si="62"/>
        <v>January</v>
      </c>
      <c r="E388" t="str">
        <f t="shared" si="63"/>
        <v>Q1</v>
      </c>
      <c r="F388" t="str">
        <f t="shared" si="64"/>
        <v>2011-Jan</v>
      </c>
      <c r="G388">
        <f t="shared" si="65"/>
        <v>7</v>
      </c>
      <c r="H388" t="str">
        <f t="shared" si="66"/>
        <v>Saturday</v>
      </c>
      <c r="I388" t="str">
        <f t="shared" si="67"/>
        <v>FM10</v>
      </c>
      <c r="J388" t="str">
        <f t="shared" si="68"/>
        <v>FQ-4</v>
      </c>
    </row>
    <row r="389" spans="1:10" x14ac:dyDescent="0.3">
      <c r="A389" s="1">
        <f t="shared" si="69"/>
        <v>40566</v>
      </c>
      <c r="B389" s="3">
        <f t="shared" si="60"/>
        <v>2011</v>
      </c>
      <c r="C389">
        <f t="shared" si="61"/>
        <v>1</v>
      </c>
      <c r="D389" t="str">
        <f t="shared" si="62"/>
        <v>January</v>
      </c>
      <c r="E389" t="str">
        <f t="shared" si="63"/>
        <v>Q1</v>
      </c>
      <c r="F389" t="str">
        <f t="shared" si="64"/>
        <v>2011-Jan</v>
      </c>
      <c r="G389">
        <f t="shared" si="65"/>
        <v>1</v>
      </c>
      <c r="H389" t="str">
        <f t="shared" si="66"/>
        <v>Sunday</v>
      </c>
      <c r="I389" t="str">
        <f t="shared" si="67"/>
        <v>FM10</v>
      </c>
      <c r="J389" t="str">
        <f t="shared" si="68"/>
        <v>FQ-4</v>
      </c>
    </row>
    <row r="390" spans="1:10" x14ac:dyDescent="0.3">
      <c r="A390" s="1">
        <f t="shared" si="69"/>
        <v>40567</v>
      </c>
      <c r="B390" s="3">
        <f t="shared" si="60"/>
        <v>2011</v>
      </c>
      <c r="C390">
        <f t="shared" si="61"/>
        <v>1</v>
      </c>
      <c r="D390" t="str">
        <f t="shared" si="62"/>
        <v>January</v>
      </c>
      <c r="E390" t="str">
        <f t="shared" si="63"/>
        <v>Q1</v>
      </c>
      <c r="F390" t="str">
        <f t="shared" si="64"/>
        <v>2011-Jan</v>
      </c>
      <c r="G390">
        <f t="shared" si="65"/>
        <v>2</v>
      </c>
      <c r="H390" t="str">
        <f t="shared" si="66"/>
        <v>Monday</v>
      </c>
      <c r="I390" t="str">
        <f t="shared" si="67"/>
        <v>FM10</v>
      </c>
      <c r="J390" t="str">
        <f t="shared" si="68"/>
        <v>FQ-4</v>
      </c>
    </row>
    <row r="391" spans="1:10" x14ac:dyDescent="0.3">
      <c r="A391" s="1">
        <f t="shared" si="69"/>
        <v>40568</v>
      </c>
      <c r="B391" s="3">
        <f t="shared" si="60"/>
        <v>2011</v>
      </c>
      <c r="C391">
        <f t="shared" si="61"/>
        <v>1</v>
      </c>
      <c r="D391" t="str">
        <f t="shared" si="62"/>
        <v>January</v>
      </c>
      <c r="E391" t="str">
        <f t="shared" si="63"/>
        <v>Q1</v>
      </c>
      <c r="F391" t="str">
        <f t="shared" si="64"/>
        <v>2011-Jan</v>
      </c>
      <c r="G391">
        <f t="shared" si="65"/>
        <v>3</v>
      </c>
      <c r="H391" t="str">
        <f t="shared" si="66"/>
        <v>Tuesday</v>
      </c>
      <c r="I391" t="str">
        <f t="shared" si="67"/>
        <v>FM10</v>
      </c>
      <c r="J391" t="str">
        <f t="shared" si="68"/>
        <v>FQ-4</v>
      </c>
    </row>
    <row r="392" spans="1:10" x14ac:dyDescent="0.3">
      <c r="A392" s="1">
        <f t="shared" si="69"/>
        <v>40569</v>
      </c>
      <c r="B392" s="3">
        <f t="shared" si="60"/>
        <v>2011</v>
      </c>
      <c r="C392">
        <f t="shared" si="61"/>
        <v>1</v>
      </c>
      <c r="D392" t="str">
        <f t="shared" si="62"/>
        <v>January</v>
      </c>
      <c r="E392" t="str">
        <f t="shared" si="63"/>
        <v>Q1</v>
      </c>
      <c r="F392" t="str">
        <f t="shared" si="64"/>
        <v>2011-Jan</v>
      </c>
      <c r="G392">
        <f t="shared" si="65"/>
        <v>4</v>
      </c>
      <c r="H392" t="str">
        <f t="shared" si="66"/>
        <v>Wednesday</v>
      </c>
      <c r="I392" t="str">
        <f t="shared" si="67"/>
        <v>FM10</v>
      </c>
      <c r="J392" t="str">
        <f t="shared" si="68"/>
        <v>FQ-4</v>
      </c>
    </row>
    <row r="393" spans="1:10" x14ac:dyDescent="0.3">
      <c r="A393" s="1">
        <f t="shared" si="69"/>
        <v>40570</v>
      </c>
      <c r="B393" s="3">
        <f t="shared" si="60"/>
        <v>2011</v>
      </c>
      <c r="C393">
        <f t="shared" si="61"/>
        <v>1</v>
      </c>
      <c r="D393" t="str">
        <f t="shared" si="62"/>
        <v>January</v>
      </c>
      <c r="E393" t="str">
        <f t="shared" si="63"/>
        <v>Q1</v>
      </c>
      <c r="F393" t="str">
        <f t="shared" si="64"/>
        <v>2011-Jan</v>
      </c>
      <c r="G393">
        <f t="shared" si="65"/>
        <v>5</v>
      </c>
      <c r="H393" t="str">
        <f t="shared" si="66"/>
        <v>Thursday</v>
      </c>
      <c r="I393" t="str">
        <f t="shared" si="67"/>
        <v>FM10</v>
      </c>
      <c r="J393" t="str">
        <f t="shared" si="68"/>
        <v>FQ-4</v>
      </c>
    </row>
    <row r="394" spans="1:10" x14ac:dyDescent="0.3">
      <c r="A394" s="1">
        <f t="shared" si="69"/>
        <v>40571</v>
      </c>
      <c r="B394" s="3">
        <f t="shared" si="60"/>
        <v>2011</v>
      </c>
      <c r="C394">
        <f t="shared" si="61"/>
        <v>1</v>
      </c>
      <c r="D394" t="str">
        <f t="shared" si="62"/>
        <v>January</v>
      </c>
      <c r="E394" t="str">
        <f t="shared" si="63"/>
        <v>Q1</v>
      </c>
      <c r="F394" t="str">
        <f t="shared" si="64"/>
        <v>2011-Jan</v>
      </c>
      <c r="G394">
        <f t="shared" si="65"/>
        <v>6</v>
      </c>
      <c r="H394" t="str">
        <f t="shared" si="66"/>
        <v>Friday</v>
      </c>
      <c r="I394" t="str">
        <f t="shared" si="67"/>
        <v>FM10</v>
      </c>
      <c r="J394" t="str">
        <f t="shared" si="68"/>
        <v>FQ-4</v>
      </c>
    </row>
    <row r="395" spans="1:10" x14ac:dyDescent="0.3">
      <c r="A395" s="1">
        <f t="shared" si="69"/>
        <v>40572</v>
      </c>
      <c r="B395" s="3">
        <f t="shared" si="60"/>
        <v>2011</v>
      </c>
      <c r="C395">
        <f t="shared" si="61"/>
        <v>1</v>
      </c>
      <c r="D395" t="str">
        <f t="shared" si="62"/>
        <v>January</v>
      </c>
      <c r="E395" t="str">
        <f t="shared" si="63"/>
        <v>Q1</v>
      </c>
      <c r="F395" t="str">
        <f t="shared" si="64"/>
        <v>2011-Jan</v>
      </c>
      <c r="G395">
        <f t="shared" si="65"/>
        <v>7</v>
      </c>
      <c r="H395" t="str">
        <f t="shared" si="66"/>
        <v>Saturday</v>
      </c>
      <c r="I395" t="str">
        <f t="shared" si="67"/>
        <v>FM10</v>
      </c>
      <c r="J395" t="str">
        <f t="shared" si="68"/>
        <v>FQ-4</v>
      </c>
    </row>
    <row r="396" spans="1:10" x14ac:dyDescent="0.3">
      <c r="A396" s="1">
        <f t="shared" si="69"/>
        <v>40573</v>
      </c>
      <c r="B396" s="3">
        <f t="shared" si="60"/>
        <v>2011</v>
      </c>
      <c r="C396">
        <f t="shared" si="61"/>
        <v>1</v>
      </c>
      <c r="D396" t="str">
        <f t="shared" si="62"/>
        <v>January</v>
      </c>
      <c r="E396" t="str">
        <f t="shared" si="63"/>
        <v>Q1</v>
      </c>
      <c r="F396" t="str">
        <f t="shared" si="64"/>
        <v>2011-Jan</v>
      </c>
      <c r="G396">
        <f t="shared" si="65"/>
        <v>1</v>
      </c>
      <c r="H396" t="str">
        <f t="shared" si="66"/>
        <v>Sunday</v>
      </c>
      <c r="I396" t="str">
        <f t="shared" si="67"/>
        <v>FM10</v>
      </c>
      <c r="J396" t="str">
        <f t="shared" si="68"/>
        <v>FQ-4</v>
      </c>
    </row>
    <row r="397" spans="1:10" x14ac:dyDescent="0.3">
      <c r="A397" s="1">
        <f t="shared" si="69"/>
        <v>40574</v>
      </c>
      <c r="B397" s="3">
        <f t="shared" si="60"/>
        <v>2011</v>
      </c>
      <c r="C397">
        <f t="shared" si="61"/>
        <v>1</v>
      </c>
      <c r="D397" t="str">
        <f t="shared" si="62"/>
        <v>January</v>
      </c>
      <c r="E397" t="str">
        <f t="shared" si="63"/>
        <v>Q1</v>
      </c>
      <c r="F397" t="str">
        <f t="shared" si="64"/>
        <v>2011-Jan</v>
      </c>
      <c r="G397">
        <f t="shared" si="65"/>
        <v>2</v>
      </c>
      <c r="H397" t="str">
        <f t="shared" si="66"/>
        <v>Monday</v>
      </c>
      <c r="I397" t="str">
        <f t="shared" si="67"/>
        <v>FM10</v>
      </c>
      <c r="J397" t="str">
        <f t="shared" si="68"/>
        <v>FQ-4</v>
      </c>
    </row>
    <row r="398" spans="1:10" x14ac:dyDescent="0.3">
      <c r="A398" s="1">
        <f t="shared" si="69"/>
        <v>40575</v>
      </c>
      <c r="B398" s="3">
        <f t="shared" si="60"/>
        <v>2011</v>
      </c>
      <c r="C398">
        <f t="shared" si="61"/>
        <v>2</v>
      </c>
      <c r="D398" t="str">
        <f t="shared" si="62"/>
        <v>February</v>
      </c>
      <c r="E398" t="str">
        <f t="shared" si="63"/>
        <v>Q1</v>
      </c>
      <c r="F398" t="str">
        <f t="shared" si="64"/>
        <v>2011-Feb</v>
      </c>
      <c r="G398">
        <f t="shared" si="65"/>
        <v>3</v>
      </c>
      <c r="H398" t="str">
        <f t="shared" si="66"/>
        <v>Tuesday</v>
      </c>
      <c r="I398" t="str">
        <f t="shared" si="67"/>
        <v>FM11</v>
      </c>
      <c r="J398" t="str">
        <f t="shared" si="68"/>
        <v>FQ-4</v>
      </c>
    </row>
    <row r="399" spans="1:10" x14ac:dyDescent="0.3">
      <c r="A399" s="1">
        <f t="shared" si="69"/>
        <v>40576</v>
      </c>
      <c r="B399" s="3">
        <f t="shared" si="60"/>
        <v>2011</v>
      </c>
      <c r="C399">
        <f t="shared" si="61"/>
        <v>2</v>
      </c>
      <c r="D399" t="str">
        <f t="shared" si="62"/>
        <v>February</v>
      </c>
      <c r="E399" t="str">
        <f t="shared" si="63"/>
        <v>Q1</v>
      </c>
      <c r="F399" t="str">
        <f t="shared" si="64"/>
        <v>2011-Feb</v>
      </c>
      <c r="G399">
        <f t="shared" si="65"/>
        <v>4</v>
      </c>
      <c r="H399" t="str">
        <f t="shared" si="66"/>
        <v>Wednesday</v>
      </c>
      <c r="I399" t="str">
        <f t="shared" si="67"/>
        <v>FM11</v>
      </c>
      <c r="J399" t="str">
        <f t="shared" si="68"/>
        <v>FQ-4</v>
      </c>
    </row>
    <row r="400" spans="1:10" x14ac:dyDescent="0.3">
      <c r="A400" s="1">
        <f t="shared" si="69"/>
        <v>40577</v>
      </c>
      <c r="B400" s="3">
        <f t="shared" si="60"/>
        <v>2011</v>
      </c>
      <c r="C400">
        <f t="shared" si="61"/>
        <v>2</v>
      </c>
      <c r="D400" t="str">
        <f t="shared" si="62"/>
        <v>February</v>
      </c>
      <c r="E400" t="str">
        <f t="shared" si="63"/>
        <v>Q1</v>
      </c>
      <c r="F400" t="str">
        <f t="shared" si="64"/>
        <v>2011-Feb</v>
      </c>
      <c r="G400">
        <f t="shared" si="65"/>
        <v>5</v>
      </c>
      <c r="H400" t="str">
        <f t="shared" si="66"/>
        <v>Thursday</v>
      </c>
      <c r="I400" t="str">
        <f t="shared" si="67"/>
        <v>FM11</v>
      </c>
      <c r="J400" t="str">
        <f t="shared" si="68"/>
        <v>FQ-4</v>
      </c>
    </row>
    <row r="401" spans="1:10" x14ac:dyDescent="0.3">
      <c r="A401" s="1">
        <f t="shared" si="69"/>
        <v>40578</v>
      </c>
      <c r="B401" s="3">
        <f t="shared" si="60"/>
        <v>2011</v>
      </c>
      <c r="C401">
        <f t="shared" si="61"/>
        <v>2</v>
      </c>
      <c r="D401" t="str">
        <f t="shared" si="62"/>
        <v>February</v>
      </c>
      <c r="E401" t="str">
        <f t="shared" si="63"/>
        <v>Q1</v>
      </c>
      <c r="F401" t="str">
        <f t="shared" si="64"/>
        <v>2011-Feb</v>
      </c>
      <c r="G401">
        <f t="shared" si="65"/>
        <v>6</v>
      </c>
      <c r="H401" t="str">
        <f t="shared" si="66"/>
        <v>Friday</v>
      </c>
      <c r="I401" t="str">
        <f t="shared" si="67"/>
        <v>FM11</v>
      </c>
      <c r="J401" t="str">
        <f t="shared" si="68"/>
        <v>FQ-4</v>
      </c>
    </row>
    <row r="402" spans="1:10" x14ac:dyDescent="0.3">
      <c r="A402" s="1">
        <f t="shared" si="69"/>
        <v>40579</v>
      </c>
      <c r="B402" s="3">
        <f t="shared" si="60"/>
        <v>2011</v>
      </c>
      <c r="C402">
        <f t="shared" si="61"/>
        <v>2</v>
      </c>
      <c r="D402" t="str">
        <f t="shared" si="62"/>
        <v>February</v>
      </c>
      <c r="E402" t="str">
        <f t="shared" si="63"/>
        <v>Q1</v>
      </c>
      <c r="F402" t="str">
        <f t="shared" si="64"/>
        <v>2011-Feb</v>
      </c>
      <c r="G402">
        <f t="shared" si="65"/>
        <v>7</v>
      </c>
      <c r="H402" t="str">
        <f t="shared" si="66"/>
        <v>Saturday</v>
      </c>
      <c r="I402" t="str">
        <f t="shared" si="67"/>
        <v>FM11</v>
      </c>
      <c r="J402" t="str">
        <f t="shared" si="68"/>
        <v>FQ-4</v>
      </c>
    </row>
    <row r="403" spans="1:10" x14ac:dyDescent="0.3">
      <c r="A403" s="1">
        <f t="shared" si="69"/>
        <v>40580</v>
      </c>
      <c r="B403" s="3">
        <f t="shared" si="60"/>
        <v>2011</v>
      </c>
      <c r="C403">
        <f t="shared" si="61"/>
        <v>2</v>
      </c>
      <c r="D403" t="str">
        <f t="shared" si="62"/>
        <v>February</v>
      </c>
      <c r="E403" t="str">
        <f t="shared" si="63"/>
        <v>Q1</v>
      </c>
      <c r="F403" t="str">
        <f t="shared" si="64"/>
        <v>2011-Feb</v>
      </c>
      <c r="G403">
        <f t="shared" si="65"/>
        <v>1</v>
      </c>
      <c r="H403" t="str">
        <f t="shared" si="66"/>
        <v>Sunday</v>
      </c>
      <c r="I403" t="str">
        <f t="shared" si="67"/>
        <v>FM11</v>
      </c>
      <c r="J403" t="str">
        <f t="shared" si="68"/>
        <v>FQ-4</v>
      </c>
    </row>
    <row r="404" spans="1:10" x14ac:dyDescent="0.3">
      <c r="A404" s="1">
        <f t="shared" si="69"/>
        <v>40581</v>
      </c>
      <c r="B404" s="3">
        <f t="shared" si="60"/>
        <v>2011</v>
      </c>
      <c r="C404">
        <f t="shared" si="61"/>
        <v>2</v>
      </c>
      <c r="D404" t="str">
        <f t="shared" si="62"/>
        <v>February</v>
      </c>
      <c r="E404" t="str">
        <f t="shared" si="63"/>
        <v>Q1</v>
      </c>
      <c r="F404" t="str">
        <f t="shared" si="64"/>
        <v>2011-Feb</v>
      </c>
      <c r="G404">
        <f t="shared" si="65"/>
        <v>2</v>
      </c>
      <c r="H404" t="str">
        <f t="shared" si="66"/>
        <v>Monday</v>
      </c>
      <c r="I404" t="str">
        <f t="shared" si="67"/>
        <v>FM11</v>
      </c>
      <c r="J404" t="str">
        <f t="shared" si="68"/>
        <v>FQ-4</v>
      </c>
    </row>
    <row r="405" spans="1:10" x14ac:dyDescent="0.3">
      <c r="A405" s="1">
        <f t="shared" si="69"/>
        <v>40582</v>
      </c>
      <c r="B405" s="3">
        <f t="shared" si="60"/>
        <v>2011</v>
      </c>
      <c r="C405">
        <f t="shared" si="61"/>
        <v>2</v>
      </c>
      <c r="D405" t="str">
        <f t="shared" si="62"/>
        <v>February</v>
      </c>
      <c r="E405" t="str">
        <f t="shared" si="63"/>
        <v>Q1</v>
      </c>
      <c r="F405" t="str">
        <f t="shared" si="64"/>
        <v>2011-Feb</v>
      </c>
      <c r="G405">
        <f t="shared" si="65"/>
        <v>3</v>
      </c>
      <c r="H405" t="str">
        <f t="shared" si="66"/>
        <v>Tuesday</v>
      </c>
      <c r="I405" t="str">
        <f t="shared" si="67"/>
        <v>FM11</v>
      </c>
      <c r="J405" t="str">
        <f t="shared" si="68"/>
        <v>FQ-4</v>
      </c>
    </row>
    <row r="406" spans="1:10" x14ac:dyDescent="0.3">
      <c r="A406" s="1">
        <f t="shared" si="69"/>
        <v>40583</v>
      </c>
      <c r="B406" s="3">
        <f t="shared" si="60"/>
        <v>2011</v>
      </c>
      <c r="C406">
        <f t="shared" si="61"/>
        <v>2</v>
      </c>
      <c r="D406" t="str">
        <f t="shared" si="62"/>
        <v>February</v>
      </c>
      <c r="E406" t="str">
        <f t="shared" si="63"/>
        <v>Q1</v>
      </c>
      <c r="F406" t="str">
        <f t="shared" si="64"/>
        <v>2011-Feb</v>
      </c>
      <c r="G406">
        <f t="shared" si="65"/>
        <v>4</v>
      </c>
      <c r="H406" t="str">
        <f t="shared" si="66"/>
        <v>Wednesday</v>
      </c>
      <c r="I406" t="str">
        <f t="shared" si="67"/>
        <v>FM11</v>
      </c>
      <c r="J406" t="str">
        <f t="shared" si="68"/>
        <v>FQ-4</v>
      </c>
    </row>
    <row r="407" spans="1:10" x14ac:dyDescent="0.3">
      <c r="A407" s="1">
        <f t="shared" si="69"/>
        <v>40584</v>
      </c>
      <c r="B407" s="3">
        <f t="shared" si="60"/>
        <v>2011</v>
      </c>
      <c r="C407">
        <f t="shared" si="61"/>
        <v>2</v>
      </c>
      <c r="D407" t="str">
        <f t="shared" si="62"/>
        <v>February</v>
      </c>
      <c r="E407" t="str">
        <f t="shared" si="63"/>
        <v>Q1</v>
      </c>
      <c r="F407" t="str">
        <f t="shared" si="64"/>
        <v>2011-Feb</v>
      </c>
      <c r="G407">
        <f t="shared" si="65"/>
        <v>5</v>
      </c>
      <c r="H407" t="str">
        <f t="shared" si="66"/>
        <v>Thursday</v>
      </c>
      <c r="I407" t="str">
        <f t="shared" si="67"/>
        <v>FM11</v>
      </c>
      <c r="J407" t="str">
        <f t="shared" si="68"/>
        <v>FQ-4</v>
      </c>
    </row>
    <row r="408" spans="1:10" x14ac:dyDescent="0.3">
      <c r="A408" s="1">
        <f t="shared" si="69"/>
        <v>40585</v>
      </c>
      <c r="B408" s="3">
        <f t="shared" si="60"/>
        <v>2011</v>
      </c>
      <c r="C408">
        <f t="shared" si="61"/>
        <v>2</v>
      </c>
      <c r="D408" t="str">
        <f t="shared" si="62"/>
        <v>February</v>
      </c>
      <c r="E408" t="str">
        <f t="shared" si="63"/>
        <v>Q1</v>
      </c>
      <c r="F408" t="str">
        <f t="shared" si="64"/>
        <v>2011-Feb</v>
      </c>
      <c r="G408">
        <f t="shared" si="65"/>
        <v>6</v>
      </c>
      <c r="H408" t="str">
        <f t="shared" si="66"/>
        <v>Friday</v>
      </c>
      <c r="I408" t="str">
        <f t="shared" si="67"/>
        <v>FM11</v>
      </c>
      <c r="J408" t="str">
        <f t="shared" si="68"/>
        <v>FQ-4</v>
      </c>
    </row>
    <row r="409" spans="1:10" x14ac:dyDescent="0.3">
      <c r="A409" s="1">
        <f t="shared" si="69"/>
        <v>40586</v>
      </c>
      <c r="B409" s="3">
        <f t="shared" si="60"/>
        <v>2011</v>
      </c>
      <c r="C409">
        <f t="shared" si="61"/>
        <v>2</v>
      </c>
      <c r="D409" t="str">
        <f t="shared" si="62"/>
        <v>February</v>
      </c>
      <c r="E409" t="str">
        <f t="shared" si="63"/>
        <v>Q1</v>
      </c>
      <c r="F409" t="str">
        <f t="shared" si="64"/>
        <v>2011-Feb</v>
      </c>
      <c r="G409">
        <f t="shared" si="65"/>
        <v>7</v>
      </c>
      <c r="H409" t="str">
        <f t="shared" si="66"/>
        <v>Saturday</v>
      </c>
      <c r="I409" t="str">
        <f t="shared" si="67"/>
        <v>FM11</v>
      </c>
      <c r="J409" t="str">
        <f t="shared" si="68"/>
        <v>FQ-4</v>
      </c>
    </row>
    <row r="410" spans="1:10" x14ac:dyDescent="0.3">
      <c r="A410" s="1">
        <f t="shared" si="69"/>
        <v>40587</v>
      </c>
      <c r="B410" s="3">
        <f t="shared" si="60"/>
        <v>2011</v>
      </c>
      <c r="C410">
        <f t="shared" si="61"/>
        <v>2</v>
      </c>
      <c r="D410" t="str">
        <f t="shared" si="62"/>
        <v>February</v>
      </c>
      <c r="E410" t="str">
        <f t="shared" si="63"/>
        <v>Q1</v>
      </c>
      <c r="F410" t="str">
        <f t="shared" si="64"/>
        <v>2011-Feb</v>
      </c>
      <c r="G410">
        <f t="shared" si="65"/>
        <v>1</v>
      </c>
      <c r="H410" t="str">
        <f t="shared" si="66"/>
        <v>Sunday</v>
      </c>
      <c r="I410" t="str">
        <f t="shared" si="67"/>
        <v>FM11</v>
      </c>
      <c r="J410" t="str">
        <f t="shared" si="68"/>
        <v>FQ-4</v>
      </c>
    </row>
    <row r="411" spans="1:10" x14ac:dyDescent="0.3">
      <c r="A411" s="1">
        <f t="shared" si="69"/>
        <v>40588</v>
      </c>
      <c r="B411" s="3">
        <f t="shared" si="60"/>
        <v>2011</v>
      </c>
      <c r="C411">
        <f t="shared" si="61"/>
        <v>2</v>
      </c>
      <c r="D411" t="str">
        <f t="shared" si="62"/>
        <v>February</v>
      </c>
      <c r="E411" t="str">
        <f t="shared" si="63"/>
        <v>Q1</v>
      </c>
      <c r="F411" t="str">
        <f t="shared" si="64"/>
        <v>2011-Feb</v>
      </c>
      <c r="G411">
        <f t="shared" si="65"/>
        <v>2</v>
      </c>
      <c r="H411" t="str">
        <f t="shared" si="66"/>
        <v>Monday</v>
      </c>
      <c r="I411" t="str">
        <f t="shared" si="67"/>
        <v>FM11</v>
      </c>
      <c r="J411" t="str">
        <f t="shared" si="68"/>
        <v>FQ-4</v>
      </c>
    </row>
    <row r="412" spans="1:10" x14ac:dyDescent="0.3">
      <c r="A412" s="1">
        <f t="shared" si="69"/>
        <v>40589</v>
      </c>
      <c r="B412" s="3">
        <f t="shared" si="60"/>
        <v>2011</v>
      </c>
      <c r="C412">
        <f t="shared" si="61"/>
        <v>2</v>
      </c>
      <c r="D412" t="str">
        <f t="shared" si="62"/>
        <v>February</v>
      </c>
      <c r="E412" t="str">
        <f t="shared" si="63"/>
        <v>Q1</v>
      </c>
      <c r="F412" t="str">
        <f t="shared" si="64"/>
        <v>2011-Feb</v>
      </c>
      <c r="G412">
        <f t="shared" si="65"/>
        <v>3</v>
      </c>
      <c r="H412" t="str">
        <f t="shared" si="66"/>
        <v>Tuesday</v>
      </c>
      <c r="I412" t="str">
        <f t="shared" si="67"/>
        <v>FM11</v>
      </c>
      <c r="J412" t="str">
        <f t="shared" si="68"/>
        <v>FQ-4</v>
      </c>
    </row>
    <row r="413" spans="1:10" x14ac:dyDescent="0.3">
      <c r="A413" s="1">
        <f t="shared" si="69"/>
        <v>40590</v>
      </c>
      <c r="B413" s="3">
        <f t="shared" si="60"/>
        <v>2011</v>
      </c>
      <c r="C413">
        <f t="shared" si="61"/>
        <v>2</v>
      </c>
      <c r="D413" t="str">
        <f t="shared" si="62"/>
        <v>February</v>
      </c>
      <c r="E413" t="str">
        <f t="shared" si="63"/>
        <v>Q1</v>
      </c>
      <c r="F413" t="str">
        <f t="shared" si="64"/>
        <v>2011-Feb</v>
      </c>
      <c r="G413">
        <f t="shared" si="65"/>
        <v>4</v>
      </c>
      <c r="H413" t="str">
        <f t="shared" si="66"/>
        <v>Wednesday</v>
      </c>
      <c r="I413" t="str">
        <f t="shared" si="67"/>
        <v>FM11</v>
      </c>
      <c r="J413" t="str">
        <f t="shared" si="68"/>
        <v>FQ-4</v>
      </c>
    </row>
    <row r="414" spans="1:10" x14ac:dyDescent="0.3">
      <c r="A414" s="1">
        <f t="shared" si="69"/>
        <v>40591</v>
      </c>
      <c r="B414" s="3">
        <f t="shared" si="60"/>
        <v>2011</v>
      </c>
      <c r="C414">
        <f t="shared" si="61"/>
        <v>2</v>
      </c>
      <c r="D414" t="str">
        <f t="shared" si="62"/>
        <v>February</v>
      </c>
      <c r="E414" t="str">
        <f t="shared" si="63"/>
        <v>Q1</v>
      </c>
      <c r="F414" t="str">
        <f t="shared" si="64"/>
        <v>2011-Feb</v>
      </c>
      <c r="G414">
        <f t="shared" si="65"/>
        <v>5</v>
      </c>
      <c r="H414" t="str">
        <f t="shared" si="66"/>
        <v>Thursday</v>
      </c>
      <c r="I414" t="str">
        <f t="shared" si="67"/>
        <v>FM11</v>
      </c>
      <c r="J414" t="str">
        <f t="shared" si="68"/>
        <v>FQ-4</v>
      </c>
    </row>
    <row r="415" spans="1:10" x14ac:dyDescent="0.3">
      <c r="A415" s="1">
        <f t="shared" si="69"/>
        <v>40592</v>
      </c>
      <c r="B415" s="3">
        <f t="shared" si="60"/>
        <v>2011</v>
      </c>
      <c r="C415">
        <f t="shared" si="61"/>
        <v>2</v>
      </c>
      <c r="D415" t="str">
        <f t="shared" si="62"/>
        <v>February</v>
      </c>
      <c r="E415" t="str">
        <f t="shared" si="63"/>
        <v>Q1</v>
      </c>
      <c r="F415" t="str">
        <f t="shared" si="64"/>
        <v>2011-Feb</v>
      </c>
      <c r="G415">
        <f t="shared" si="65"/>
        <v>6</v>
      </c>
      <c r="H415" t="str">
        <f t="shared" si="66"/>
        <v>Friday</v>
      </c>
      <c r="I415" t="str">
        <f t="shared" si="67"/>
        <v>FM11</v>
      </c>
      <c r="J415" t="str">
        <f t="shared" si="68"/>
        <v>FQ-4</v>
      </c>
    </row>
    <row r="416" spans="1:10" x14ac:dyDescent="0.3">
      <c r="A416" s="1">
        <f t="shared" si="69"/>
        <v>40593</v>
      </c>
      <c r="B416" s="3">
        <f t="shared" si="60"/>
        <v>2011</v>
      </c>
      <c r="C416">
        <f t="shared" si="61"/>
        <v>2</v>
      </c>
      <c r="D416" t="str">
        <f t="shared" si="62"/>
        <v>February</v>
      </c>
      <c r="E416" t="str">
        <f t="shared" si="63"/>
        <v>Q1</v>
      </c>
      <c r="F416" t="str">
        <f t="shared" si="64"/>
        <v>2011-Feb</v>
      </c>
      <c r="G416">
        <f t="shared" si="65"/>
        <v>7</v>
      </c>
      <c r="H416" t="str">
        <f t="shared" si="66"/>
        <v>Saturday</v>
      </c>
      <c r="I416" t="str">
        <f t="shared" si="67"/>
        <v>FM11</v>
      </c>
      <c r="J416" t="str">
        <f t="shared" si="68"/>
        <v>FQ-4</v>
      </c>
    </row>
    <row r="417" spans="1:10" x14ac:dyDescent="0.3">
      <c r="A417" s="1">
        <f t="shared" si="69"/>
        <v>40594</v>
      </c>
      <c r="B417" s="3">
        <f t="shared" si="60"/>
        <v>2011</v>
      </c>
      <c r="C417">
        <f t="shared" si="61"/>
        <v>2</v>
      </c>
      <c r="D417" t="str">
        <f t="shared" si="62"/>
        <v>February</v>
      </c>
      <c r="E417" t="str">
        <f t="shared" si="63"/>
        <v>Q1</v>
      </c>
      <c r="F417" t="str">
        <f t="shared" si="64"/>
        <v>2011-Feb</v>
      </c>
      <c r="G417">
        <f t="shared" si="65"/>
        <v>1</v>
      </c>
      <c r="H417" t="str">
        <f t="shared" si="66"/>
        <v>Sunday</v>
      </c>
      <c r="I417" t="str">
        <f t="shared" si="67"/>
        <v>FM11</v>
      </c>
      <c r="J417" t="str">
        <f t="shared" si="68"/>
        <v>FQ-4</v>
      </c>
    </row>
    <row r="418" spans="1:10" x14ac:dyDescent="0.3">
      <c r="A418" s="1">
        <f t="shared" si="69"/>
        <v>40595</v>
      </c>
      <c r="B418" s="3">
        <f t="shared" si="60"/>
        <v>2011</v>
      </c>
      <c r="C418">
        <f t="shared" si="61"/>
        <v>2</v>
      </c>
      <c r="D418" t="str">
        <f t="shared" si="62"/>
        <v>February</v>
      </c>
      <c r="E418" t="str">
        <f t="shared" si="63"/>
        <v>Q1</v>
      </c>
      <c r="F418" t="str">
        <f t="shared" si="64"/>
        <v>2011-Feb</v>
      </c>
      <c r="G418">
        <f t="shared" si="65"/>
        <v>2</v>
      </c>
      <c r="H418" t="str">
        <f t="shared" si="66"/>
        <v>Monday</v>
      </c>
      <c r="I418" t="str">
        <f t="shared" si="67"/>
        <v>FM11</v>
      </c>
      <c r="J418" t="str">
        <f t="shared" si="68"/>
        <v>FQ-4</v>
      </c>
    </row>
    <row r="419" spans="1:10" x14ac:dyDescent="0.3">
      <c r="A419" s="1">
        <f t="shared" si="69"/>
        <v>40596</v>
      </c>
      <c r="B419" s="3">
        <f t="shared" si="60"/>
        <v>2011</v>
      </c>
      <c r="C419">
        <f t="shared" si="61"/>
        <v>2</v>
      </c>
      <c r="D419" t="str">
        <f t="shared" si="62"/>
        <v>February</v>
      </c>
      <c r="E419" t="str">
        <f t="shared" si="63"/>
        <v>Q1</v>
      </c>
      <c r="F419" t="str">
        <f t="shared" si="64"/>
        <v>2011-Feb</v>
      </c>
      <c r="G419">
        <f t="shared" si="65"/>
        <v>3</v>
      </c>
      <c r="H419" t="str">
        <f t="shared" si="66"/>
        <v>Tuesday</v>
      </c>
      <c r="I419" t="str">
        <f t="shared" si="67"/>
        <v>FM11</v>
      </c>
      <c r="J419" t="str">
        <f t="shared" si="68"/>
        <v>FQ-4</v>
      </c>
    </row>
    <row r="420" spans="1:10" x14ac:dyDescent="0.3">
      <c r="A420" s="1">
        <f t="shared" si="69"/>
        <v>40597</v>
      </c>
      <c r="B420" s="3">
        <f t="shared" si="60"/>
        <v>2011</v>
      </c>
      <c r="C420">
        <f t="shared" si="61"/>
        <v>2</v>
      </c>
      <c r="D420" t="str">
        <f t="shared" si="62"/>
        <v>February</v>
      </c>
      <c r="E420" t="str">
        <f t="shared" si="63"/>
        <v>Q1</v>
      </c>
      <c r="F420" t="str">
        <f t="shared" si="64"/>
        <v>2011-Feb</v>
      </c>
      <c r="G420">
        <f t="shared" si="65"/>
        <v>4</v>
      </c>
      <c r="H420" t="str">
        <f t="shared" si="66"/>
        <v>Wednesday</v>
      </c>
      <c r="I420" t="str">
        <f t="shared" si="67"/>
        <v>FM11</v>
      </c>
      <c r="J420" t="str">
        <f t="shared" si="68"/>
        <v>FQ-4</v>
      </c>
    </row>
    <row r="421" spans="1:10" x14ac:dyDescent="0.3">
      <c r="A421" s="1">
        <f t="shared" si="69"/>
        <v>40598</v>
      </c>
      <c r="B421" s="3">
        <f t="shared" si="60"/>
        <v>2011</v>
      </c>
      <c r="C421">
        <f t="shared" si="61"/>
        <v>2</v>
      </c>
      <c r="D421" t="str">
        <f t="shared" si="62"/>
        <v>February</v>
      </c>
      <c r="E421" t="str">
        <f t="shared" si="63"/>
        <v>Q1</v>
      </c>
      <c r="F421" t="str">
        <f t="shared" si="64"/>
        <v>2011-Feb</v>
      </c>
      <c r="G421">
        <f t="shared" si="65"/>
        <v>5</v>
      </c>
      <c r="H421" t="str">
        <f t="shared" si="66"/>
        <v>Thursday</v>
      </c>
      <c r="I421" t="str">
        <f t="shared" si="67"/>
        <v>FM11</v>
      </c>
      <c r="J421" t="str">
        <f t="shared" si="68"/>
        <v>FQ-4</v>
      </c>
    </row>
    <row r="422" spans="1:10" x14ac:dyDescent="0.3">
      <c r="A422" s="1">
        <f t="shared" si="69"/>
        <v>40599</v>
      </c>
      <c r="B422" s="3">
        <f t="shared" si="60"/>
        <v>2011</v>
      </c>
      <c r="C422">
        <f t="shared" si="61"/>
        <v>2</v>
      </c>
      <c r="D422" t="str">
        <f t="shared" si="62"/>
        <v>February</v>
      </c>
      <c r="E422" t="str">
        <f t="shared" si="63"/>
        <v>Q1</v>
      </c>
      <c r="F422" t="str">
        <f t="shared" si="64"/>
        <v>2011-Feb</v>
      </c>
      <c r="G422">
        <f t="shared" si="65"/>
        <v>6</v>
      </c>
      <c r="H422" t="str">
        <f t="shared" si="66"/>
        <v>Friday</v>
      </c>
      <c r="I422" t="str">
        <f t="shared" si="67"/>
        <v>FM11</v>
      </c>
      <c r="J422" t="str">
        <f t="shared" si="68"/>
        <v>FQ-4</v>
      </c>
    </row>
    <row r="423" spans="1:10" x14ac:dyDescent="0.3">
      <c r="A423" s="1">
        <f t="shared" si="69"/>
        <v>40600</v>
      </c>
      <c r="B423" s="3">
        <f t="shared" si="60"/>
        <v>2011</v>
      </c>
      <c r="C423">
        <f t="shared" si="61"/>
        <v>2</v>
      </c>
      <c r="D423" t="str">
        <f t="shared" si="62"/>
        <v>February</v>
      </c>
      <c r="E423" t="str">
        <f t="shared" si="63"/>
        <v>Q1</v>
      </c>
      <c r="F423" t="str">
        <f t="shared" si="64"/>
        <v>2011-Feb</v>
      </c>
      <c r="G423">
        <f t="shared" si="65"/>
        <v>7</v>
      </c>
      <c r="H423" t="str">
        <f t="shared" si="66"/>
        <v>Saturday</v>
      </c>
      <c r="I423" t="str">
        <f t="shared" si="67"/>
        <v>FM11</v>
      </c>
      <c r="J423" t="str">
        <f t="shared" si="68"/>
        <v>FQ-4</v>
      </c>
    </row>
    <row r="424" spans="1:10" x14ac:dyDescent="0.3">
      <c r="A424" s="1">
        <f t="shared" si="69"/>
        <v>40601</v>
      </c>
      <c r="B424" s="3">
        <f t="shared" si="60"/>
        <v>2011</v>
      </c>
      <c r="C424">
        <f t="shared" si="61"/>
        <v>2</v>
      </c>
      <c r="D424" t="str">
        <f t="shared" si="62"/>
        <v>February</v>
      </c>
      <c r="E424" t="str">
        <f t="shared" si="63"/>
        <v>Q1</v>
      </c>
      <c r="F424" t="str">
        <f t="shared" si="64"/>
        <v>2011-Feb</v>
      </c>
      <c r="G424">
        <f t="shared" si="65"/>
        <v>1</v>
      </c>
      <c r="H424" t="str">
        <f t="shared" si="66"/>
        <v>Sunday</v>
      </c>
      <c r="I424" t="str">
        <f t="shared" si="67"/>
        <v>FM11</v>
      </c>
      <c r="J424" t="str">
        <f t="shared" si="68"/>
        <v>FQ-4</v>
      </c>
    </row>
    <row r="425" spans="1:10" x14ac:dyDescent="0.3">
      <c r="A425" s="1">
        <f t="shared" si="69"/>
        <v>40602</v>
      </c>
      <c r="B425" s="3">
        <f t="shared" si="60"/>
        <v>2011</v>
      </c>
      <c r="C425">
        <f t="shared" si="61"/>
        <v>2</v>
      </c>
      <c r="D425" t="str">
        <f t="shared" si="62"/>
        <v>February</v>
      </c>
      <c r="E425" t="str">
        <f t="shared" si="63"/>
        <v>Q1</v>
      </c>
      <c r="F425" t="str">
        <f t="shared" si="64"/>
        <v>2011-Feb</v>
      </c>
      <c r="G425">
        <f t="shared" si="65"/>
        <v>2</v>
      </c>
      <c r="H425" t="str">
        <f t="shared" si="66"/>
        <v>Monday</v>
      </c>
      <c r="I425" t="str">
        <f t="shared" si="67"/>
        <v>FM11</v>
      </c>
      <c r="J425" t="str">
        <f t="shared" si="68"/>
        <v>FQ-4</v>
      </c>
    </row>
    <row r="426" spans="1:10" x14ac:dyDescent="0.3">
      <c r="A426" s="1">
        <f t="shared" si="69"/>
        <v>40603</v>
      </c>
      <c r="B426" s="3">
        <f t="shared" si="60"/>
        <v>2011</v>
      </c>
      <c r="C426">
        <f t="shared" si="61"/>
        <v>3</v>
      </c>
      <c r="D426" t="str">
        <f t="shared" si="62"/>
        <v>March</v>
      </c>
      <c r="E426" t="str">
        <f t="shared" si="63"/>
        <v>Q1</v>
      </c>
      <c r="F426" t="str">
        <f t="shared" si="64"/>
        <v>2011-Mar</v>
      </c>
      <c r="G426">
        <f t="shared" si="65"/>
        <v>3</v>
      </c>
      <c r="H426" t="str">
        <f t="shared" si="66"/>
        <v>Tuesday</v>
      </c>
      <c r="I426" t="str">
        <f t="shared" si="67"/>
        <v>FM12</v>
      </c>
      <c r="J426" t="str">
        <f t="shared" si="68"/>
        <v>FQ-4</v>
      </c>
    </row>
    <row r="427" spans="1:10" x14ac:dyDescent="0.3">
      <c r="A427" s="1">
        <f t="shared" si="69"/>
        <v>40604</v>
      </c>
      <c r="B427" s="3">
        <f t="shared" si="60"/>
        <v>2011</v>
      </c>
      <c r="C427">
        <f t="shared" si="61"/>
        <v>3</v>
      </c>
      <c r="D427" t="str">
        <f t="shared" si="62"/>
        <v>March</v>
      </c>
      <c r="E427" t="str">
        <f t="shared" si="63"/>
        <v>Q1</v>
      </c>
      <c r="F427" t="str">
        <f t="shared" si="64"/>
        <v>2011-Mar</v>
      </c>
      <c r="G427">
        <f t="shared" si="65"/>
        <v>4</v>
      </c>
      <c r="H427" t="str">
        <f t="shared" si="66"/>
        <v>Wednesday</v>
      </c>
      <c r="I427" t="str">
        <f t="shared" si="67"/>
        <v>FM12</v>
      </c>
      <c r="J427" t="str">
        <f t="shared" si="68"/>
        <v>FQ-4</v>
      </c>
    </row>
    <row r="428" spans="1:10" x14ac:dyDescent="0.3">
      <c r="A428" s="1">
        <f t="shared" si="69"/>
        <v>40605</v>
      </c>
      <c r="B428" s="3">
        <f t="shared" si="60"/>
        <v>2011</v>
      </c>
      <c r="C428">
        <f t="shared" si="61"/>
        <v>3</v>
      </c>
      <c r="D428" t="str">
        <f t="shared" si="62"/>
        <v>March</v>
      </c>
      <c r="E428" t="str">
        <f t="shared" si="63"/>
        <v>Q1</v>
      </c>
      <c r="F428" t="str">
        <f t="shared" si="64"/>
        <v>2011-Mar</v>
      </c>
      <c r="G428">
        <f t="shared" si="65"/>
        <v>5</v>
      </c>
      <c r="H428" t="str">
        <f t="shared" si="66"/>
        <v>Thursday</v>
      </c>
      <c r="I428" t="str">
        <f t="shared" si="67"/>
        <v>FM12</v>
      </c>
      <c r="J428" t="str">
        <f t="shared" si="68"/>
        <v>FQ-4</v>
      </c>
    </row>
    <row r="429" spans="1:10" x14ac:dyDescent="0.3">
      <c r="A429" s="1">
        <f t="shared" si="69"/>
        <v>40606</v>
      </c>
      <c r="B429" s="3">
        <f t="shared" si="60"/>
        <v>2011</v>
      </c>
      <c r="C429">
        <f t="shared" si="61"/>
        <v>3</v>
      </c>
      <c r="D429" t="str">
        <f t="shared" si="62"/>
        <v>March</v>
      </c>
      <c r="E429" t="str">
        <f t="shared" si="63"/>
        <v>Q1</v>
      </c>
      <c r="F429" t="str">
        <f t="shared" si="64"/>
        <v>2011-Mar</v>
      </c>
      <c r="G429">
        <f t="shared" si="65"/>
        <v>6</v>
      </c>
      <c r="H429" t="str">
        <f t="shared" si="66"/>
        <v>Friday</v>
      </c>
      <c r="I429" t="str">
        <f t="shared" si="67"/>
        <v>FM12</v>
      </c>
      <c r="J429" t="str">
        <f t="shared" si="68"/>
        <v>FQ-4</v>
      </c>
    </row>
    <row r="430" spans="1:10" x14ac:dyDescent="0.3">
      <c r="A430" s="1">
        <f t="shared" si="69"/>
        <v>40607</v>
      </c>
      <c r="B430" s="3">
        <f t="shared" si="60"/>
        <v>2011</v>
      </c>
      <c r="C430">
        <f t="shared" si="61"/>
        <v>3</v>
      </c>
      <c r="D430" t="str">
        <f t="shared" si="62"/>
        <v>March</v>
      </c>
      <c r="E430" t="str">
        <f t="shared" si="63"/>
        <v>Q1</v>
      </c>
      <c r="F430" t="str">
        <f t="shared" si="64"/>
        <v>2011-Mar</v>
      </c>
      <c r="G430">
        <f t="shared" si="65"/>
        <v>7</v>
      </c>
      <c r="H430" t="str">
        <f t="shared" si="66"/>
        <v>Saturday</v>
      </c>
      <c r="I430" t="str">
        <f t="shared" si="67"/>
        <v>FM12</v>
      </c>
      <c r="J430" t="str">
        <f t="shared" si="68"/>
        <v>FQ-4</v>
      </c>
    </row>
    <row r="431" spans="1:10" x14ac:dyDescent="0.3">
      <c r="A431" s="1">
        <f t="shared" si="69"/>
        <v>40608</v>
      </c>
      <c r="B431" s="3">
        <f t="shared" si="60"/>
        <v>2011</v>
      </c>
      <c r="C431">
        <f t="shared" si="61"/>
        <v>3</v>
      </c>
      <c r="D431" t="str">
        <f t="shared" si="62"/>
        <v>March</v>
      </c>
      <c r="E431" t="str">
        <f t="shared" si="63"/>
        <v>Q1</v>
      </c>
      <c r="F431" t="str">
        <f t="shared" si="64"/>
        <v>2011-Mar</v>
      </c>
      <c r="G431">
        <f t="shared" si="65"/>
        <v>1</v>
      </c>
      <c r="H431" t="str">
        <f t="shared" si="66"/>
        <v>Sunday</v>
      </c>
      <c r="I431" t="str">
        <f t="shared" si="67"/>
        <v>FM12</v>
      </c>
      <c r="J431" t="str">
        <f t="shared" si="68"/>
        <v>FQ-4</v>
      </c>
    </row>
    <row r="432" spans="1:10" x14ac:dyDescent="0.3">
      <c r="A432" s="1">
        <f t="shared" si="69"/>
        <v>40609</v>
      </c>
      <c r="B432" s="3">
        <f t="shared" si="60"/>
        <v>2011</v>
      </c>
      <c r="C432">
        <f t="shared" si="61"/>
        <v>3</v>
      </c>
      <c r="D432" t="str">
        <f t="shared" si="62"/>
        <v>March</v>
      </c>
      <c r="E432" t="str">
        <f t="shared" si="63"/>
        <v>Q1</v>
      </c>
      <c r="F432" t="str">
        <f t="shared" si="64"/>
        <v>2011-Mar</v>
      </c>
      <c r="G432">
        <f t="shared" si="65"/>
        <v>2</v>
      </c>
      <c r="H432" t="str">
        <f t="shared" si="66"/>
        <v>Monday</v>
      </c>
      <c r="I432" t="str">
        <f t="shared" si="67"/>
        <v>FM12</v>
      </c>
      <c r="J432" t="str">
        <f t="shared" si="68"/>
        <v>FQ-4</v>
      </c>
    </row>
    <row r="433" spans="1:10" x14ac:dyDescent="0.3">
      <c r="A433" s="1">
        <f t="shared" si="69"/>
        <v>40610</v>
      </c>
      <c r="B433" s="3">
        <f t="shared" si="60"/>
        <v>2011</v>
      </c>
      <c r="C433">
        <f t="shared" si="61"/>
        <v>3</v>
      </c>
      <c r="D433" t="str">
        <f t="shared" si="62"/>
        <v>March</v>
      </c>
      <c r="E433" t="str">
        <f t="shared" si="63"/>
        <v>Q1</v>
      </c>
      <c r="F433" t="str">
        <f t="shared" si="64"/>
        <v>2011-Mar</v>
      </c>
      <c r="G433">
        <f t="shared" si="65"/>
        <v>3</v>
      </c>
      <c r="H433" t="str">
        <f t="shared" si="66"/>
        <v>Tuesday</v>
      </c>
      <c r="I433" t="str">
        <f t="shared" si="67"/>
        <v>FM12</v>
      </c>
      <c r="J433" t="str">
        <f t="shared" si="68"/>
        <v>FQ-4</v>
      </c>
    </row>
    <row r="434" spans="1:10" x14ac:dyDescent="0.3">
      <c r="A434" s="1">
        <f t="shared" si="69"/>
        <v>40611</v>
      </c>
      <c r="B434" s="3">
        <f t="shared" si="60"/>
        <v>2011</v>
      </c>
      <c r="C434">
        <f t="shared" si="61"/>
        <v>3</v>
      </c>
      <c r="D434" t="str">
        <f t="shared" si="62"/>
        <v>March</v>
      </c>
      <c r="E434" t="str">
        <f t="shared" si="63"/>
        <v>Q1</v>
      </c>
      <c r="F434" t="str">
        <f t="shared" si="64"/>
        <v>2011-Mar</v>
      </c>
      <c r="G434">
        <f t="shared" si="65"/>
        <v>4</v>
      </c>
      <c r="H434" t="str">
        <f t="shared" si="66"/>
        <v>Wednesday</v>
      </c>
      <c r="I434" t="str">
        <f t="shared" si="67"/>
        <v>FM12</v>
      </c>
      <c r="J434" t="str">
        <f t="shared" si="68"/>
        <v>FQ-4</v>
      </c>
    </row>
    <row r="435" spans="1:10" x14ac:dyDescent="0.3">
      <c r="A435" s="1">
        <f t="shared" si="69"/>
        <v>40612</v>
      </c>
      <c r="B435" s="3">
        <f t="shared" si="60"/>
        <v>2011</v>
      </c>
      <c r="C435">
        <f t="shared" si="61"/>
        <v>3</v>
      </c>
      <c r="D435" t="str">
        <f t="shared" si="62"/>
        <v>March</v>
      </c>
      <c r="E435" t="str">
        <f t="shared" si="63"/>
        <v>Q1</v>
      </c>
      <c r="F435" t="str">
        <f t="shared" si="64"/>
        <v>2011-Mar</v>
      </c>
      <c r="G435">
        <f t="shared" si="65"/>
        <v>5</v>
      </c>
      <c r="H435" t="str">
        <f t="shared" si="66"/>
        <v>Thursday</v>
      </c>
      <c r="I435" t="str">
        <f t="shared" si="67"/>
        <v>FM12</v>
      </c>
      <c r="J435" t="str">
        <f t="shared" si="68"/>
        <v>FQ-4</v>
      </c>
    </row>
    <row r="436" spans="1:10" x14ac:dyDescent="0.3">
      <c r="A436" s="1">
        <f t="shared" si="69"/>
        <v>40613</v>
      </c>
      <c r="B436" s="3">
        <f t="shared" si="60"/>
        <v>2011</v>
      </c>
      <c r="C436">
        <f t="shared" si="61"/>
        <v>3</v>
      </c>
      <c r="D436" t="str">
        <f t="shared" si="62"/>
        <v>March</v>
      </c>
      <c r="E436" t="str">
        <f t="shared" si="63"/>
        <v>Q1</v>
      </c>
      <c r="F436" t="str">
        <f t="shared" si="64"/>
        <v>2011-Mar</v>
      </c>
      <c r="G436">
        <f t="shared" si="65"/>
        <v>6</v>
      </c>
      <c r="H436" t="str">
        <f t="shared" si="66"/>
        <v>Friday</v>
      </c>
      <c r="I436" t="str">
        <f t="shared" si="67"/>
        <v>FM12</v>
      </c>
      <c r="J436" t="str">
        <f t="shared" si="68"/>
        <v>FQ-4</v>
      </c>
    </row>
    <row r="437" spans="1:10" x14ac:dyDescent="0.3">
      <c r="A437" s="1">
        <f t="shared" si="69"/>
        <v>40614</v>
      </c>
      <c r="B437" s="3">
        <f t="shared" si="60"/>
        <v>2011</v>
      </c>
      <c r="C437">
        <f t="shared" si="61"/>
        <v>3</v>
      </c>
      <c r="D437" t="str">
        <f t="shared" si="62"/>
        <v>March</v>
      </c>
      <c r="E437" t="str">
        <f t="shared" si="63"/>
        <v>Q1</v>
      </c>
      <c r="F437" t="str">
        <f t="shared" si="64"/>
        <v>2011-Mar</v>
      </c>
      <c r="G437">
        <f t="shared" si="65"/>
        <v>7</v>
      </c>
      <c r="H437" t="str">
        <f t="shared" si="66"/>
        <v>Saturday</v>
      </c>
      <c r="I437" t="str">
        <f t="shared" si="67"/>
        <v>FM12</v>
      </c>
      <c r="J437" t="str">
        <f t="shared" si="68"/>
        <v>FQ-4</v>
      </c>
    </row>
    <row r="438" spans="1:10" x14ac:dyDescent="0.3">
      <c r="A438" s="1">
        <f t="shared" si="69"/>
        <v>40615</v>
      </c>
      <c r="B438" s="3">
        <f t="shared" si="60"/>
        <v>2011</v>
      </c>
      <c r="C438">
        <f t="shared" si="61"/>
        <v>3</v>
      </c>
      <c r="D438" t="str">
        <f t="shared" si="62"/>
        <v>March</v>
      </c>
      <c r="E438" t="str">
        <f t="shared" si="63"/>
        <v>Q1</v>
      </c>
      <c r="F438" t="str">
        <f t="shared" si="64"/>
        <v>2011-Mar</v>
      </c>
      <c r="G438">
        <f t="shared" si="65"/>
        <v>1</v>
      </c>
      <c r="H438" t="str">
        <f t="shared" si="66"/>
        <v>Sunday</v>
      </c>
      <c r="I438" t="str">
        <f t="shared" si="67"/>
        <v>FM12</v>
      </c>
      <c r="J438" t="str">
        <f t="shared" si="68"/>
        <v>FQ-4</v>
      </c>
    </row>
    <row r="439" spans="1:10" x14ac:dyDescent="0.3">
      <c r="A439" s="1">
        <f t="shared" si="69"/>
        <v>40616</v>
      </c>
      <c r="B439" s="3">
        <f t="shared" si="60"/>
        <v>2011</v>
      </c>
      <c r="C439">
        <f t="shared" si="61"/>
        <v>3</v>
      </c>
      <c r="D439" t="str">
        <f t="shared" si="62"/>
        <v>March</v>
      </c>
      <c r="E439" t="str">
        <f t="shared" si="63"/>
        <v>Q1</v>
      </c>
      <c r="F439" t="str">
        <f t="shared" si="64"/>
        <v>2011-Mar</v>
      </c>
      <c r="G439">
        <f t="shared" si="65"/>
        <v>2</v>
      </c>
      <c r="H439" t="str">
        <f t="shared" si="66"/>
        <v>Monday</v>
      </c>
      <c r="I439" t="str">
        <f t="shared" si="67"/>
        <v>FM12</v>
      </c>
      <c r="J439" t="str">
        <f t="shared" si="68"/>
        <v>FQ-4</v>
      </c>
    </row>
    <row r="440" spans="1:10" x14ac:dyDescent="0.3">
      <c r="A440" s="1">
        <f t="shared" si="69"/>
        <v>40617</v>
      </c>
      <c r="B440" s="3">
        <f t="shared" si="60"/>
        <v>2011</v>
      </c>
      <c r="C440">
        <f t="shared" si="61"/>
        <v>3</v>
      </c>
      <c r="D440" t="str">
        <f t="shared" si="62"/>
        <v>March</v>
      </c>
      <c r="E440" t="str">
        <f t="shared" si="63"/>
        <v>Q1</v>
      </c>
      <c r="F440" t="str">
        <f t="shared" si="64"/>
        <v>2011-Mar</v>
      </c>
      <c r="G440">
        <f t="shared" si="65"/>
        <v>3</v>
      </c>
      <c r="H440" t="str">
        <f t="shared" si="66"/>
        <v>Tuesday</v>
      </c>
      <c r="I440" t="str">
        <f t="shared" si="67"/>
        <v>FM12</v>
      </c>
      <c r="J440" t="str">
        <f t="shared" si="68"/>
        <v>FQ-4</v>
      </c>
    </row>
    <row r="441" spans="1:10" x14ac:dyDescent="0.3">
      <c r="A441" s="1">
        <f t="shared" si="69"/>
        <v>40618</v>
      </c>
      <c r="B441" s="3">
        <f t="shared" si="60"/>
        <v>2011</v>
      </c>
      <c r="C441">
        <f t="shared" si="61"/>
        <v>3</v>
      </c>
      <c r="D441" t="str">
        <f t="shared" si="62"/>
        <v>March</v>
      </c>
      <c r="E441" t="str">
        <f t="shared" si="63"/>
        <v>Q1</v>
      </c>
      <c r="F441" t="str">
        <f t="shared" si="64"/>
        <v>2011-Mar</v>
      </c>
      <c r="G441">
        <f t="shared" si="65"/>
        <v>4</v>
      </c>
      <c r="H441" t="str">
        <f t="shared" si="66"/>
        <v>Wednesday</v>
      </c>
      <c r="I441" t="str">
        <f t="shared" si="67"/>
        <v>FM12</v>
      </c>
      <c r="J441" t="str">
        <f t="shared" si="68"/>
        <v>FQ-4</v>
      </c>
    </row>
    <row r="442" spans="1:10" x14ac:dyDescent="0.3">
      <c r="A442" s="1">
        <f t="shared" si="69"/>
        <v>40619</v>
      </c>
      <c r="B442" s="3">
        <f t="shared" si="60"/>
        <v>2011</v>
      </c>
      <c r="C442">
        <f t="shared" si="61"/>
        <v>3</v>
      </c>
      <c r="D442" t="str">
        <f t="shared" si="62"/>
        <v>March</v>
      </c>
      <c r="E442" t="str">
        <f t="shared" si="63"/>
        <v>Q1</v>
      </c>
      <c r="F442" t="str">
        <f t="shared" si="64"/>
        <v>2011-Mar</v>
      </c>
      <c r="G442">
        <f t="shared" si="65"/>
        <v>5</v>
      </c>
      <c r="H442" t="str">
        <f t="shared" si="66"/>
        <v>Thursday</v>
      </c>
      <c r="I442" t="str">
        <f t="shared" si="67"/>
        <v>FM12</v>
      </c>
      <c r="J442" t="str">
        <f t="shared" si="68"/>
        <v>FQ-4</v>
      </c>
    </row>
    <row r="443" spans="1:10" x14ac:dyDescent="0.3">
      <c r="A443" s="1">
        <f t="shared" si="69"/>
        <v>40620</v>
      </c>
      <c r="B443" s="3">
        <f t="shared" si="60"/>
        <v>2011</v>
      </c>
      <c r="C443">
        <f t="shared" si="61"/>
        <v>3</v>
      </c>
      <c r="D443" t="str">
        <f t="shared" si="62"/>
        <v>March</v>
      </c>
      <c r="E443" t="str">
        <f t="shared" si="63"/>
        <v>Q1</v>
      </c>
      <c r="F443" t="str">
        <f t="shared" si="64"/>
        <v>2011-Mar</v>
      </c>
      <c r="G443">
        <f t="shared" si="65"/>
        <v>6</v>
      </c>
      <c r="H443" t="str">
        <f t="shared" si="66"/>
        <v>Friday</v>
      </c>
      <c r="I443" t="str">
        <f t="shared" si="67"/>
        <v>FM12</v>
      </c>
      <c r="J443" t="str">
        <f t="shared" si="68"/>
        <v>FQ-4</v>
      </c>
    </row>
    <row r="444" spans="1:10" x14ac:dyDescent="0.3">
      <c r="A444" s="1">
        <f t="shared" si="69"/>
        <v>40621</v>
      </c>
      <c r="B444" s="3">
        <f t="shared" si="60"/>
        <v>2011</v>
      </c>
      <c r="C444">
        <f t="shared" si="61"/>
        <v>3</v>
      </c>
      <c r="D444" t="str">
        <f t="shared" si="62"/>
        <v>March</v>
      </c>
      <c r="E444" t="str">
        <f t="shared" si="63"/>
        <v>Q1</v>
      </c>
      <c r="F444" t="str">
        <f t="shared" si="64"/>
        <v>2011-Mar</v>
      </c>
      <c r="G444">
        <f t="shared" si="65"/>
        <v>7</v>
      </c>
      <c r="H444" t="str">
        <f t="shared" si="66"/>
        <v>Saturday</v>
      </c>
      <c r="I444" t="str">
        <f t="shared" si="67"/>
        <v>FM12</v>
      </c>
      <c r="J444" t="str">
        <f t="shared" si="68"/>
        <v>FQ-4</v>
      </c>
    </row>
    <row r="445" spans="1:10" x14ac:dyDescent="0.3">
      <c r="A445" s="1">
        <f t="shared" si="69"/>
        <v>40622</v>
      </c>
      <c r="B445" s="3">
        <f t="shared" si="60"/>
        <v>2011</v>
      </c>
      <c r="C445">
        <f t="shared" si="61"/>
        <v>3</v>
      </c>
      <c r="D445" t="str">
        <f t="shared" si="62"/>
        <v>March</v>
      </c>
      <c r="E445" t="str">
        <f t="shared" si="63"/>
        <v>Q1</v>
      </c>
      <c r="F445" t="str">
        <f t="shared" si="64"/>
        <v>2011-Mar</v>
      </c>
      <c r="G445">
        <f t="shared" si="65"/>
        <v>1</v>
      </c>
      <c r="H445" t="str">
        <f t="shared" si="66"/>
        <v>Sunday</v>
      </c>
      <c r="I445" t="str">
        <f t="shared" si="67"/>
        <v>FM12</v>
      </c>
      <c r="J445" t="str">
        <f t="shared" si="68"/>
        <v>FQ-4</v>
      </c>
    </row>
    <row r="446" spans="1:10" x14ac:dyDescent="0.3">
      <c r="A446" s="1">
        <f t="shared" si="69"/>
        <v>40623</v>
      </c>
      <c r="B446" s="3">
        <f t="shared" si="60"/>
        <v>2011</v>
      </c>
      <c r="C446">
        <f t="shared" si="61"/>
        <v>3</v>
      </c>
      <c r="D446" t="str">
        <f t="shared" si="62"/>
        <v>March</v>
      </c>
      <c r="E446" t="str">
        <f t="shared" si="63"/>
        <v>Q1</v>
      </c>
      <c r="F446" t="str">
        <f t="shared" si="64"/>
        <v>2011-Mar</v>
      </c>
      <c r="G446">
        <f t="shared" si="65"/>
        <v>2</v>
      </c>
      <c r="H446" t="str">
        <f t="shared" si="66"/>
        <v>Monday</v>
      </c>
      <c r="I446" t="str">
        <f t="shared" si="67"/>
        <v>FM12</v>
      </c>
      <c r="J446" t="str">
        <f t="shared" si="68"/>
        <v>FQ-4</v>
      </c>
    </row>
    <row r="447" spans="1:10" x14ac:dyDescent="0.3">
      <c r="A447" s="1">
        <f t="shared" si="69"/>
        <v>40624</v>
      </c>
      <c r="B447" s="3">
        <f t="shared" si="60"/>
        <v>2011</v>
      </c>
      <c r="C447">
        <f t="shared" si="61"/>
        <v>3</v>
      </c>
      <c r="D447" t="str">
        <f t="shared" si="62"/>
        <v>March</v>
      </c>
      <c r="E447" t="str">
        <f t="shared" si="63"/>
        <v>Q1</v>
      </c>
      <c r="F447" t="str">
        <f t="shared" si="64"/>
        <v>2011-Mar</v>
      </c>
      <c r="G447">
        <f t="shared" si="65"/>
        <v>3</v>
      </c>
      <c r="H447" t="str">
        <f t="shared" si="66"/>
        <v>Tuesday</v>
      </c>
      <c r="I447" t="str">
        <f t="shared" si="67"/>
        <v>FM12</v>
      </c>
      <c r="J447" t="str">
        <f t="shared" si="68"/>
        <v>FQ-4</v>
      </c>
    </row>
    <row r="448" spans="1:10" x14ac:dyDescent="0.3">
      <c r="A448" s="1">
        <f t="shared" si="69"/>
        <v>40625</v>
      </c>
      <c r="B448" s="3">
        <f t="shared" si="60"/>
        <v>2011</v>
      </c>
      <c r="C448">
        <f t="shared" si="61"/>
        <v>3</v>
      </c>
      <c r="D448" t="str">
        <f t="shared" si="62"/>
        <v>March</v>
      </c>
      <c r="E448" t="str">
        <f t="shared" si="63"/>
        <v>Q1</v>
      </c>
      <c r="F448" t="str">
        <f t="shared" si="64"/>
        <v>2011-Mar</v>
      </c>
      <c r="G448">
        <f t="shared" si="65"/>
        <v>4</v>
      </c>
      <c r="H448" t="str">
        <f t="shared" si="66"/>
        <v>Wednesday</v>
      </c>
      <c r="I448" t="str">
        <f t="shared" si="67"/>
        <v>FM12</v>
      </c>
      <c r="J448" t="str">
        <f t="shared" si="68"/>
        <v>FQ-4</v>
      </c>
    </row>
    <row r="449" spans="1:10" x14ac:dyDescent="0.3">
      <c r="A449" s="1">
        <f t="shared" si="69"/>
        <v>40626</v>
      </c>
      <c r="B449" s="3">
        <f t="shared" si="60"/>
        <v>2011</v>
      </c>
      <c r="C449">
        <f t="shared" si="61"/>
        <v>3</v>
      </c>
      <c r="D449" t="str">
        <f t="shared" si="62"/>
        <v>March</v>
      </c>
      <c r="E449" t="str">
        <f t="shared" si="63"/>
        <v>Q1</v>
      </c>
      <c r="F449" t="str">
        <f t="shared" si="64"/>
        <v>2011-Mar</v>
      </c>
      <c r="G449">
        <f t="shared" si="65"/>
        <v>5</v>
      </c>
      <c r="H449" t="str">
        <f t="shared" si="66"/>
        <v>Thursday</v>
      </c>
      <c r="I449" t="str">
        <f t="shared" si="67"/>
        <v>FM12</v>
      </c>
      <c r="J449" t="str">
        <f t="shared" si="68"/>
        <v>FQ-4</v>
      </c>
    </row>
    <row r="450" spans="1:10" x14ac:dyDescent="0.3">
      <c r="A450" s="1">
        <f t="shared" si="69"/>
        <v>40627</v>
      </c>
      <c r="B450" s="3">
        <f t="shared" si="60"/>
        <v>2011</v>
      </c>
      <c r="C450">
        <f t="shared" si="61"/>
        <v>3</v>
      </c>
      <c r="D450" t="str">
        <f t="shared" si="62"/>
        <v>March</v>
      </c>
      <c r="E450" t="str">
        <f t="shared" si="63"/>
        <v>Q1</v>
      </c>
      <c r="F450" t="str">
        <f t="shared" si="64"/>
        <v>2011-Mar</v>
      </c>
      <c r="G450">
        <f t="shared" si="65"/>
        <v>6</v>
      </c>
      <c r="H450" t="str">
        <f t="shared" si="66"/>
        <v>Friday</v>
      </c>
      <c r="I450" t="str">
        <f t="shared" si="67"/>
        <v>FM12</v>
      </c>
      <c r="J450" t="str">
        <f t="shared" si="68"/>
        <v>FQ-4</v>
      </c>
    </row>
    <row r="451" spans="1:10" x14ac:dyDescent="0.3">
      <c r="A451" s="1">
        <f t="shared" si="69"/>
        <v>40628</v>
      </c>
      <c r="B451" s="3">
        <f t="shared" ref="B451:B514" si="70">YEAR(A451)</f>
        <v>2011</v>
      </c>
      <c r="C451">
        <f t="shared" ref="C451:C514" si="71">MONTH(A451)</f>
        <v>3</v>
      </c>
      <c r="D451" t="str">
        <f t="shared" ref="D451:D514" si="72">TEXT(A451,"mmmm")</f>
        <v>March</v>
      </c>
      <c r="E451" t="str">
        <f t="shared" ref="E451:E514" si="73">"Q"&amp;ROUNDUP(MONTH(A451)/3,0)</f>
        <v>Q1</v>
      </c>
      <c r="F451" t="str">
        <f t="shared" ref="F451:F514" si="74">TEXT(A451,"yyyy-mmm")</f>
        <v>2011-Mar</v>
      </c>
      <c r="G451">
        <f t="shared" ref="G451:G514" si="75">WEEKDAY(A451)</f>
        <v>7</v>
      </c>
      <c r="H451" t="str">
        <f t="shared" ref="H451:H514" si="76">TEXT(A451,"dddd")</f>
        <v>Saturday</v>
      </c>
      <c r="I451" t="str">
        <f t="shared" ref="I451:I514" si="77">"FM"&amp;IF(MONTH(A451)&gt;=4,MONTH(A451)-3,MONTH(A451)+9)</f>
        <v>FM12</v>
      </c>
      <c r="J451" t="str">
        <f t="shared" ref="J451:J514" si="78">"FQ-"&amp;ROUNDUP(IF(MONTH(A451)&gt;=4,MONTH(A451)-3,MONTH(A451)+9)/3,0)</f>
        <v>FQ-4</v>
      </c>
    </row>
    <row r="452" spans="1:10" x14ac:dyDescent="0.3">
      <c r="A452" s="1">
        <f t="shared" ref="A452:A515" si="79">A451+1</f>
        <v>40629</v>
      </c>
      <c r="B452" s="3">
        <f t="shared" si="70"/>
        <v>2011</v>
      </c>
      <c r="C452">
        <f t="shared" si="71"/>
        <v>3</v>
      </c>
      <c r="D452" t="str">
        <f t="shared" si="72"/>
        <v>March</v>
      </c>
      <c r="E452" t="str">
        <f t="shared" si="73"/>
        <v>Q1</v>
      </c>
      <c r="F452" t="str">
        <f t="shared" si="74"/>
        <v>2011-Mar</v>
      </c>
      <c r="G452">
        <f t="shared" si="75"/>
        <v>1</v>
      </c>
      <c r="H452" t="str">
        <f t="shared" si="76"/>
        <v>Sunday</v>
      </c>
      <c r="I452" t="str">
        <f t="shared" si="77"/>
        <v>FM12</v>
      </c>
      <c r="J452" t="str">
        <f t="shared" si="78"/>
        <v>FQ-4</v>
      </c>
    </row>
    <row r="453" spans="1:10" x14ac:dyDescent="0.3">
      <c r="A453" s="1">
        <f t="shared" si="79"/>
        <v>40630</v>
      </c>
      <c r="B453" s="3">
        <f t="shared" si="70"/>
        <v>2011</v>
      </c>
      <c r="C453">
        <f t="shared" si="71"/>
        <v>3</v>
      </c>
      <c r="D453" t="str">
        <f t="shared" si="72"/>
        <v>March</v>
      </c>
      <c r="E453" t="str">
        <f t="shared" si="73"/>
        <v>Q1</v>
      </c>
      <c r="F453" t="str">
        <f t="shared" si="74"/>
        <v>2011-Mar</v>
      </c>
      <c r="G453">
        <f t="shared" si="75"/>
        <v>2</v>
      </c>
      <c r="H453" t="str">
        <f t="shared" si="76"/>
        <v>Monday</v>
      </c>
      <c r="I453" t="str">
        <f t="shared" si="77"/>
        <v>FM12</v>
      </c>
      <c r="J453" t="str">
        <f t="shared" si="78"/>
        <v>FQ-4</v>
      </c>
    </row>
    <row r="454" spans="1:10" x14ac:dyDescent="0.3">
      <c r="A454" s="1">
        <f t="shared" si="79"/>
        <v>40631</v>
      </c>
      <c r="B454" s="3">
        <f t="shared" si="70"/>
        <v>2011</v>
      </c>
      <c r="C454">
        <f t="shared" si="71"/>
        <v>3</v>
      </c>
      <c r="D454" t="str">
        <f t="shared" si="72"/>
        <v>March</v>
      </c>
      <c r="E454" t="str">
        <f t="shared" si="73"/>
        <v>Q1</v>
      </c>
      <c r="F454" t="str">
        <f t="shared" si="74"/>
        <v>2011-Mar</v>
      </c>
      <c r="G454">
        <f t="shared" si="75"/>
        <v>3</v>
      </c>
      <c r="H454" t="str">
        <f t="shared" si="76"/>
        <v>Tuesday</v>
      </c>
      <c r="I454" t="str">
        <f t="shared" si="77"/>
        <v>FM12</v>
      </c>
      <c r="J454" t="str">
        <f t="shared" si="78"/>
        <v>FQ-4</v>
      </c>
    </row>
    <row r="455" spans="1:10" x14ac:dyDescent="0.3">
      <c r="A455" s="1">
        <f t="shared" si="79"/>
        <v>40632</v>
      </c>
      <c r="B455" s="3">
        <f t="shared" si="70"/>
        <v>2011</v>
      </c>
      <c r="C455">
        <f t="shared" si="71"/>
        <v>3</v>
      </c>
      <c r="D455" t="str">
        <f t="shared" si="72"/>
        <v>March</v>
      </c>
      <c r="E455" t="str">
        <f t="shared" si="73"/>
        <v>Q1</v>
      </c>
      <c r="F455" t="str">
        <f t="shared" si="74"/>
        <v>2011-Mar</v>
      </c>
      <c r="G455">
        <f t="shared" si="75"/>
        <v>4</v>
      </c>
      <c r="H455" t="str">
        <f t="shared" si="76"/>
        <v>Wednesday</v>
      </c>
      <c r="I455" t="str">
        <f t="shared" si="77"/>
        <v>FM12</v>
      </c>
      <c r="J455" t="str">
        <f t="shared" si="78"/>
        <v>FQ-4</v>
      </c>
    </row>
    <row r="456" spans="1:10" x14ac:dyDescent="0.3">
      <c r="A456" s="1">
        <f t="shared" si="79"/>
        <v>40633</v>
      </c>
      <c r="B456" s="3">
        <f t="shared" si="70"/>
        <v>2011</v>
      </c>
      <c r="C456">
        <f t="shared" si="71"/>
        <v>3</v>
      </c>
      <c r="D456" t="str">
        <f t="shared" si="72"/>
        <v>March</v>
      </c>
      <c r="E456" t="str">
        <f t="shared" si="73"/>
        <v>Q1</v>
      </c>
      <c r="F456" t="str">
        <f t="shared" si="74"/>
        <v>2011-Mar</v>
      </c>
      <c r="G456">
        <f t="shared" si="75"/>
        <v>5</v>
      </c>
      <c r="H456" t="str">
        <f t="shared" si="76"/>
        <v>Thursday</v>
      </c>
      <c r="I456" t="str">
        <f t="shared" si="77"/>
        <v>FM12</v>
      </c>
      <c r="J456" t="str">
        <f t="shared" si="78"/>
        <v>FQ-4</v>
      </c>
    </row>
    <row r="457" spans="1:10" x14ac:dyDescent="0.3">
      <c r="A457" s="1">
        <f t="shared" si="79"/>
        <v>40634</v>
      </c>
      <c r="B457" s="3">
        <f t="shared" si="70"/>
        <v>2011</v>
      </c>
      <c r="C457">
        <f t="shared" si="71"/>
        <v>4</v>
      </c>
      <c r="D457" t="str">
        <f t="shared" si="72"/>
        <v>April</v>
      </c>
      <c r="E457" t="str">
        <f t="shared" si="73"/>
        <v>Q2</v>
      </c>
      <c r="F457" t="str">
        <f t="shared" si="74"/>
        <v>2011-Apr</v>
      </c>
      <c r="G457">
        <f t="shared" si="75"/>
        <v>6</v>
      </c>
      <c r="H457" t="str">
        <f t="shared" si="76"/>
        <v>Friday</v>
      </c>
      <c r="I457" t="str">
        <f t="shared" si="77"/>
        <v>FM1</v>
      </c>
      <c r="J457" t="str">
        <f t="shared" si="78"/>
        <v>FQ-1</v>
      </c>
    </row>
    <row r="458" spans="1:10" x14ac:dyDescent="0.3">
      <c r="A458" s="1">
        <f t="shared" si="79"/>
        <v>40635</v>
      </c>
      <c r="B458" s="3">
        <f t="shared" si="70"/>
        <v>2011</v>
      </c>
      <c r="C458">
        <f t="shared" si="71"/>
        <v>4</v>
      </c>
      <c r="D458" t="str">
        <f t="shared" si="72"/>
        <v>April</v>
      </c>
      <c r="E458" t="str">
        <f t="shared" si="73"/>
        <v>Q2</v>
      </c>
      <c r="F458" t="str">
        <f t="shared" si="74"/>
        <v>2011-Apr</v>
      </c>
      <c r="G458">
        <f t="shared" si="75"/>
        <v>7</v>
      </c>
      <c r="H458" t="str">
        <f t="shared" si="76"/>
        <v>Saturday</v>
      </c>
      <c r="I458" t="str">
        <f t="shared" si="77"/>
        <v>FM1</v>
      </c>
      <c r="J458" t="str">
        <f t="shared" si="78"/>
        <v>FQ-1</v>
      </c>
    </row>
    <row r="459" spans="1:10" x14ac:dyDescent="0.3">
      <c r="A459" s="1">
        <f t="shared" si="79"/>
        <v>40636</v>
      </c>
      <c r="B459" s="3">
        <f t="shared" si="70"/>
        <v>2011</v>
      </c>
      <c r="C459">
        <f t="shared" si="71"/>
        <v>4</v>
      </c>
      <c r="D459" t="str">
        <f t="shared" si="72"/>
        <v>April</v>
      </c>
      <c r="E459" t="str">
        <f t="shared" si="73"/>
        <v>Q2</v>
      </c>
      <c r="F459" t="str">
        <f t="shared" si="74"/>
        <v>2011-Apr</v>
      </c>
      <c r="G459">
        <f t="shared" si="75"/>
        <v>1</v>
      </c>
      <c r="H459" t="str">
        <f t="shared" si="76"/>
        <v>Sunday</v>
      </c>
      <c r="I459" t="str">
        <f t="shared" si="77"/>
        <v>FM1</v>
      </c>
      <c r="J459" t="str">
        <f t="shared" si="78"/>
        <v>FQ-1</v>
      </c>
    </row>
    <row r="460" spans="1:10" x14ac:dyDescent="0.3">
      <c r="A460" s="1">
        <f t="shared" si="79"/>
        <v>40637</v>
      </c>
      <c r="B460" s="3">
        <f t="shared" si="70"/>
        <v>2011</v>
      </c>
      <c r="C460">
        <f t="shared" si="71"/>
        <v>4</v>
      </c>
      <c r="D460" t="str">
        <f t="shared" si="72"/>
        <v>April</v>
      </c>
      <c r="E460" t="str">
        <f t="shared" si="73"/>
        <v>Q2</v>
      </c>
      <c r="F460" t="str">
        <f t="shared" si="74"/>
        <v>2011-Apr</v>
      </c>
      <c r="G460">
        <f t="shared" si="75"/>
        <v>2</v>
      </c>
      <c r="H460" t="str">
        <f t="shared" si="76"/>
        <v>Monday</v>
      </c>
      <c r="I460" t="str">
        <f t="shared" si="77"/>
        <v>FM1</v>
      </c>
      <c r="J460" t="str">
        <f t="shared" si="78"/>
        <v>FQ-1</v>
      </c>
    </row>
    <row r="461" spans="1:10" x14ac:dyDescent="0.3">
      <c r="A461" s="1">
        <f t="shared" si="79"/>
        <v>40638</v>
      </c>
      <c r="B461" s="3">
        <f t="shared" si="70"/>
        <v>2011</v>
      </c>
      <c r="C461">
        <f t="shared" si="71"/>
        <v>4</v>
      </c>
      <c r="D461" t="str">
        <f t="shared" si="72"/>
        <v>April</v>
      </c>
      <c r="E461" t="str">
        <f t="shared" si="73"/>
        <v>Q2</v>
      </c>
      <c r="F461" t="str">
        <f t="shared" si="74"/>
        <v>2011-Apr</v>
      </c>
      <c r="G461">
        <f t="shared" si="75"/>
        <v>3</v>
      </c>
      <c r="H461" t="str">
        <f t="shared" si="76"/>
        <v>Tuesday</v>
      </c>
      <c r="I461" t="str">
        <f t="shared" si="77"/>
        <v>FM1</v>
      </c>
      <c r="J461" t="str">
        <f t="shared" si="78"/>
        <v>FQ-1</v>
      </c>
    </row>
    <row r="462" spans="1:10" x14ac:dyDescent="0.3">
      <c r="A462" s="1">
        <f t="shared" si="79"/>
        <v>40639</v>
      </c>
      <c r="B462" s="3">
        <f t="shared" si="70"/>
        <v>2011</v>
      </c>
      <c r="C462">
        <f t="shared" si="71"/>
        <v>4</v>
      </c>
      <c r="D462" t="str">
        <f t="shared" si="72"/>
        <v>April</v>
      </c>
      <c r="E462" t="str">
        <f t="shared" si="73"/>
        <v>Q2</v>
      </c>
      <c r="F462" t="str">
        <f t="shared" si="74"/>
        <v>2011-Apr</v>
      </c>
      <c r="G462">
        <f t="shared" si="75"/>
        <v>4</v>
      </c>
      <c r="H462" t="str">
        <f t="shared" si="76"/>
        <v>Wednesday</v>
      </c>
      <c r="I462" t="str">
        <f t="shared" si="77"/>
        <v>FM1</v>
      </c>
      <c r="J462" t="str">
        <f t="shared" si="78"/>
        <v>FQ-1</v>
      </c>
    </row>
    <row r="463" spans="1:10" x14ac:dyDescent="0.3">
      <c r="A463" s="1">
        <f t="shared" si="79"/>
        <v>40640</v>
      </c>
      <c r="B463" s="3">
        <f t="shared" si="70"/>
        <v>2011</v>
      </c>
      <c r="C463">
        <f t="shared" si="71"/>
        <v>4</v>
      </c>
      <c r="D463" t="str">
        <f t="shared" si="72"/>
        <v>April</v>
      </c>
      <c r="E463" t="str">
        <f t="shared" si="73"/>
        <v>Q2</v>
      </c>
      <c r="F463" t="str">
        <f t="shared" si="74"/>
        <v>2011-Apr</v>
      </c>
      <c r="G463">
        <f t="shared" si="75"/>
        <v>5</v>
      </c>
      <c r="H463" t="str">
        <f t="shared" si="76"/>
        <v>Thursday</v>
      </c>
      <c r="I463" t="str">
        <f t="shared" si="77"/>
        <v>FM1</v>
      </c>
      <c r="J463" t="str">
        <f t="shared" si="78"/>
        <v>FQ-1</v>
      </c>
    </row>
    <row r="464" spans="1:10" x14ac:dyDescent="0.3">
      <c r="A464" s="1">
        <f t="shared" si="79"/>
        <v>40641</v>
      </c>
      <c r="B464" s="3">
        <f t="shared" si="70"/>
        <v>2011</v>
      </c>
      <c r="C464">
        <f t="shared" si="71"/>
        <v>4</v>
      </c>
      <c r="D464" t="str">
        <f t="shared" si="72"/>
        <v>April</v>
      </c>
      <c r="E464" t="str">
        <f t="shared" si="73"/>
        <v>Q2</v>
      </c>
      <c r="F464" t="str">
        <f t="shared" si="74"/>
        <v>2011-Apr</v>
      </c>
      <c r="G464">
        <f t="shared" si="75"/>
        <v>6</v>
      </c>
      <c r="H464" t="str">
        <f t="shared" si="76"/>
        <v>Friday</v>
      </c>
      <c r="I464" t="str">
        <f t="shared" si="77"/>
        <v>FM1</v>
      </c>
      <c r="J464" t="str">
        <f t="shared" si="78"/>
        <v>FQ-1</v>
      </c>
    </row>
    <row r="465" spans="1:10" x14ac:dyDescent="0.3">
      <c r="A465" s="1">
        <f t="shared" si="79"/>
        <v>40642</v>
      </c>
      <c r="B465" s="3">
        <f t="shared" si="70"/>
        <v>2011</v>
      </c>
      <c r="C465">
        <f t="shared" si="71"/>
        <v>4</v>
      </c>
      <c r="D465" t="str">
        <f t="shared" si="72"/>
        <v>April</v>
      </c>
      <c r="E465" t="str">
        <f t="shared" si="73"/>
        <v>Q2</v>
      </c>
      <c r="F465" t="str">
        <f t="shared" si="74"/>
        <v>2011-Apr</v>
      </c>
      <c r="G465">
        <f t="shared" si="75"/>
        <v>7</v>
      </c>
      <c r="H465" t="str">
        <f t="shared" si="76"/>
        <v>Saturday</v>
      </c>
      <c r="I465" t="str">
        <f t="shared" si="77"/>
        <v>FM1</v>
      </c>
      <c r="J465" t="str">
        <f t="shared" si="78"/>
        <v>FQ-1</v>
      </c>
    </row>
    <row r="466" spans="1:10" x14ac:dyDescent="0.3">
      <c r="A466" s="1">
        <f t="shared" si="79"/>
        <v>40643</v>
      </c>
      <c r="B466" s="3">
        <f t="shared" si="70"/>
        <v>2011</v>
      </c>
      <c r="C466">
        <f t="shared" si="71"/>
        <v>4</v>
      </c>
      <c r="D466" t="str">
        <f t="shared" si="72"/>
        <v>April</v>
      </c>
      <c r="E466" t="str">
        <f t="shared" si="73"/>
        <v>Q2</v>
      </c>
      <c r="F466" t="str">
        <f t="shared" si="74"/>
        <v>2011-Apr</v>
      </c>
      <c r="G466">
        <f t="shared" si="75"/>
        <v>1</v>
      </c>
      <c r="H466" t="str">
        <f t="shared" si="76"/>
        <v>Sunday</v>
      </c>
      <c r="I466" t="str">
        <f t="shared" si="77"/>
        <v>FM1</v>
      </c>
      <c r="J466" t="str">
        <f t="shared" si="78"/>
        <v>FQ-1</v>
      </c>
    </row>
    <row r="467" spans="1:10" x14ac:dyDescent="0.3">
      <c r="A467" s="1">
        <f t="shared" si="79"/>
        <v>40644</v>
      </c>
      <c r="B467" s="3">
        <f t="shared" si="70"/>
        <v>2011</v>
      </c>
      <c r="C467">
        <f t="shared" si="71"/>
        <v>4</v>
      </c>
      <c r="D467" t="str">
        <f t="shared" si="72"/>
        <v>April</v>
      </c>
      <c r="E467" t="str">
        <f t="shared" si="73"/>
        <v>Q2</v>
      </c>
      <c r="F467" t="str">
        <f t="shared" si="74"/>
        <v>2011-Apr</v>
      </c>
      <c r="G467">
        <f t="shared" si="75"/>
        <v>2</v>
      </c>
      <c r="H467" t="str">
        <f t="shared" si="76"/>
        <v>Monday</v>
      </c>
      <c r="I467" t="str">
        <f t="shared" si="77"/>
        <v>FM1</v>
      </c>
      <c r="J467" t="str">
        <f t="shared" si="78"/>
        <v>FQ-1</v>
      </c>
    </row>
    <row r="468" spans="1:10" x14ac:dyDescent="0.3">
      <c r="A468" s="1">
        <f t="shared" si="79"/>
        <v>40645</v>
      </c>
      <c r="B468" s="3">
        <f t="shared" si="70"/>
        <v>2011</v>
      </c>
      <c r="C468">
        <f t="shared" si="71"/>
        <v>4</v>
      </c>
      <c r="D468" t="str">
        <f t="shared" si="72"/>
        <v>April</v>
      </c>
      <c r="E468" t="str">
        <f t="shared" si="73"/>
        <v>Q2</v>
      </c>
      <c r="F468" t="str">
        <f t="shared" si="74"/>
        <v>2011-Apr</v>
      </c>
      <c r="G468">
        <f t="shared" si="75"/>
        <v>3</v>
      </c>
      <c r="H468" t="str">
        <f t="shared" si="76"/>
        <v>Tuesday</v>
      </c>
      <c r="I468" t="str">
        <f t="shared" si="77"/>
        <v>FM1</v>
      </c>
      <c r="J468" t="str">
        <f t="shared" si="78"/>
        <v>FQ-1</v>
      </c>
    </row>
    <row r="469" spans="1:10" x14ac:dyDescent="0.3">
      <c r="A469" s="1">
        <f t="shared" si="79"/>
        <v>40646</v>
      </c>
      <c r="B469" s="3">
        <f t="shared" si="70"/>
        <v>2011</v>
      </c>
      <c r="C469">
        <f t="shared" si="71"/>
        <v>4</v>
      </c>
      <c r="D469" t="str">
        <f t="shared" si="72"/>
        <v>April</v>
      </c>
      <c r="E469" t="str">
        <f t="shared" si="73"/>
        <v>Q2</v>
      </c>
      <c r="F469" t="str">
        <f t="shared" si="74"/>
        <v>2011-Apr</v>
      </c>
      <c r="G469">
        <f t="shared" si="75"/>
        <v>4</v>
      </c>
      <c r="H469" t="str">
        <f t="shared" si="76"/>
        <v>Wednesday</v>
      </c>
      <c r="I469" t="str">
        <f t="shared" si="77"/>
        <v>FM1</v>
      </c>
      <c r="J469" t="str">
        <f t="shared" si="78"/>
        <v>FQ-1</v>
      </c>
    </row>
    <row r="470" spans="1:10" x14ac:dyDescent="0.3">
      <c r="A470" s="1">
        <f t="shared" si="79"/>
        <v>40647</v>
      </c>
      <c r="B470" s="3">
        <f t="shared" si="70"/>
        <v>2011</v>
      </c>
      <c r="C470">
        <f t="shared" si="71"/>
        <v>4</v>
      </c>
      <c r="D470" t="str">
        <f t="shared" si="72"/>
        <v>April</v>
      </c>
      <c r="E470" t="str">
        <f t="shared" si="73"/>
        <v>Q2</v>
      </c>
      <c r="F470" t="str">
        <f t="shared" si="74"/>
        <v>2011-Apr</v>
      </c>
      <c r="G470">
        <f t="shared" si="75"/>
        <v>5</v>
      </c>
      <c r="H470" t="str">
        <f t="shared" si="76"/>
        <v>Thursday</v>
      </c>
      <c r="I470" t="str">
        <f t="shared" si="77"/>
        <v>FM1</v>
      </c>
      <c r="J470" t="str">
        <f t="shared" si="78"/>
        <v>FQ-1</v>
      </c>
    </row>
    <row r="471" spans="1:10" x14ac:dyDescent="0.3">
      <c r="A471" s="1">
        <f t="shared" si="79"/>
        <v>40648</v>
      </c>
      <c r="B471" s="3">
        <f t="shared" si="70"/>
        <v>2011</v>
      </c>
      <c r="C471">
        <f t="shared" si="71"/>
        <v>4</v>
      </c>
      <c r="D471" t="str">
        <f t="shared" si="72"/>
        <v>April</v>
      </c>
      <c r="E471" t="str">
        <f t="shared" si="73"/>
        <v>Q2</v>
      </c>
      <c r="F471" t="str">
        <f t="shared" si="74"/>
        <v>2011-Apr</v>
      </c>
      <c r="G471">
        <f t="shared" si="75"/>
        <v>6</v>
      </c>
      <c r="H471" t="str">
        <f t="shared" si="76"/>
        <v>Friday</v>
      </c>
      <c r="I471" t="str">
        <f t="shared" si="77"/>
        <v>FM1</v>
      </c>
      <c r="J471" t="str">
        <f t="shared" si="78"/>
        <v>FQ-1</v>
      </c>
    </row>
    <row r="472" spans="1:10" x14ac:dyDescent="0.3">
      <c r="A472" s="1">
        <f t="shared" si="79"/>
        <v>40649</v>
      </c>
      <c r="B472" s="3">
        <f t="shared" si="70"/>
        <v>2011</v>
      </c>
      <c r="C472">
        <f t="shared" si="71"/>
        <v>4</v>
      </c>
      <c r="D472" t="str">
        <f t="shared" si="72"/>
        <v>April</v>
      </c>
      <c r="E472" t="str">
        <f t="shared" si="73"/>
        <v>Q2</v>
      </c>
      <c r="F472" t="str">
        <f t="shared" si="74"/>
        <v>2011-Apr</v>
      </c>
      <c r="G472">
        <f t="shared" si="75"/>
        <v>7</v>
      </c>
      <c r="H472" t="str">
        <f t="shared" si="76"/>
        <v>Saturday</v>
      </c>
      <c r="I472" t="str">
        <f t="shared" si="77"/>
        <v>FM1</v>
      </c>
      <c r="J472" t="str">
        <f t="shared" si="78"/>
        <v>FQ-1</v>
      </c>
    </row>
    <row r="473" spans="1:10" x14ac:dyDescent="0.3">
      <c r="A473" s="1">
        <f t="shared" si="79"/>
        <v>40650</v>
      </c>
      <c r="B473" s="3">
        <f t="shared" si="70"/>
        <v>2011</v>
      </c>
      <c r="C473">
        <f t="shared" si="71"/>
        <v>4</v>
      </c>
      <c r="D473" t="str">
        <f t="shared" si="72"/>
        <v>April</v>
      </c>
      <c r="E473" t="str">
        <f t="shared" si="73"/>
        <v>Q2</v>
      </c>
      <c r="F473" t="str">
        <f t="shared" si="74"/>
        <v>2011-Apr</v>
      </c>
      <c r="G473">
        <f t="shared" si="75"/>
        <v>1</v>
      </c>
      <c r="H473" t="str">
        <f t="shared" si="76"/>
        <v>Sunday</v>
      </c>
      <c r="I473" t="str">
        <f t="shared" si="77"/>
        <v>FM1</v>
      </c>
      <c r="J473" t="str">
        <f t="shared" si="78"/>
        <v>FQ-1</v>
      </c>
    </row>
    <row r="474" spans="1:10" x14ac:dyDescent="0.3">
      <c r="A474" s="1">
        <f t="shared" si="79"/>
        <v>40651</v>
      </c>
      <c r="B474" s="3">
        <f t="shared" si="70"/>
        <v>2011</v>
      </c>
      <c r="C474">
        <f t="shared" si="71"/>
        <v>4</v>
      </c>
      <c r="D474" t="str">
        <f t="shared" si="72"/>
        <v>April</v>
      </c>
      <c r="E474" t="str">
        <f t="shared" si="73"/>
        <v>Q2</v>
      </c>
      <c r="F474" t="str">
        <f t="shared" si="74"/>
        <v>2011-Apr</v>
      </c>
      <c r="G474">
        <f t="shared" si="75"/>
        <v>2</v>
      </c>
      <c r="H474" t="str">
        <f t="shared" si="76"/>
        <v>Monday</v>
      </c>
      <c r="I474" t="str">
        <f t="shared" si="77"/>
        <v>FM1</v>
      </c>
      <c r="J474" t="str">
        <f t="shared" si="78"/>
        <v>FQ-1</v>
      </c>
    </row>
    <row r="475" spans="1:10" x14ac:dyDescent="0.3">
      <c r="A475" s="1">
        <f t="shared" si="79"/>
        <v>40652</v>
      </c>
      <c r="B475" s="3">
        <f t="shared" si="70"/>
        <v>2011</v>
      </c>
      <c r="C475">
        <f t="shared" si="71"/>
        <v>4</v>
      </c>
      <c r="D475" t="str">
        <f t="shared" si="72"/>
        <v>April</v>
      </c>
      <c r="E475" t="str">
        <f t="shared" si="73"/>
        <v>Q2</v>
      </c>
      <c r="F475" t="str">
        <f t="shared" si="74"/>
        <v>2011-Apr</v>
      </c>
      <c r="G475">
        <f t="shared" si="75"/>
        <v>3</v>
      </c>
      <c r="H475" t="str">
        <f t="shared" si="76"/>
        <v>Tuesday</v>
      </c>
      <c r="I475" t="str">
        <f t="shared" si="77"/>
        <v>FM1</v>
      </c>
      <c r="J475" t="str">
        <f t="shared" si="78"/>
        <v>FQ-1</v>
      </c>
    </row>
    <row r="476" spans="1:10" x14ac:dyDescent="0.3">
      <c r="A476" s="1">
        <f t="shared" si="79"/>
        <v>40653</v>
      </c>
      <c r="B476" s="3">
        <f t="shared" si="70"/>
        <v>2011</v>
      </c>
      <c r="C476">
        <f t="shared" si="71"/>
        <v>4</v>
      </c>
      <c r="D476" t="str">
        <f t="shared" si="72"/>
        <v>April</v>
      </c>
      <c r="E476" t="str">
        <f t="shared" si="73"/>
        <v>Q2</v>
      </c>
      <c r="F476" t="str">
        <f t="shared" si="74"/>
        <v>2011-Apr</v>
      </c>
      <c r="G476">
        <f t="shared" si="75"/>
        <v>4</v>
      </c>
      <c r="H476" t="str">
        <f t="shared" si="76"/>
        <v>Wednesday</v>
      </c>
      <c r="I476" t="str">
        <f t="shared" si="77"/>
        <v>FM1</v>
      </c>
      <c r="J476" t="str">
        <f t="shared" si="78"/>
        <v>FQ-1</v>
      </c>
    </row>
    <row r="477" spans="1:10" x14ac:dyDescent="0.3">
      <c r="A477" s="1">
        <f t="shared" si="79"/>
        <v>40654</v>
      </c>
      <c r="B477" s="3">
        <f t="shared" si="70"/>
        <v>2011</v>
      </c>
      <c r="C477">
        <f t="shared" si="71"/>
        <v>4</v>
      </c>
      <c r="D477" t="str">
        <f t="shared" si="72"/>
        <v>April</v>
      </c>
      <c r="E477" t="str">
        <f t="shared" si="73"/>
        <v>Q2</v>
      </c>
      <c r="F477" t="str">
        <f t="shared" si="74"/>
        <v>2011-Apr</v>
      </c>
      <c r="G477">
        <f t="shared" si="75"/>
        <v>5</v>
      </c>
      <c r="H477" t="str">
        <f t="shared" si="76"/>
        <v>Thursday</v>
      </c>
      <c r="I477" t="str">
        <f t="shared" si="77"/>
        <v>FM1</v>
      </c>
      <c r="J477" t="str">
        <f t="shared" si="78"/>
        <v>FQ-1</v>
      </c>
    </row>
    <row r="478" spans="1:10" x14ac:dyDescent="0.3">
      <c r="A478" s="1">
        <f t="shared" si="79"/>
        <v>40655</v>
      </c>
      <c r="B478" s="3">
        <f t="shared" si="70"/>
        <v>2011</v>
      </c>
      <c r="C478">
        <f t="shared" si="71"/>
        <v>4</v>
      </c>
      <c r="D478" t="str">
        <f t="shared" si="72"/>
        <v>April</v>
      </c>
      <c r="E478" t="str">
        <f t="shared" si="73"/>
        <v>Q2</v>
      </c>
      <c r="F478" t="str">
        <f t="shared" si="74"/>
        <v>2011-Apr</v>
      </c>
      <c r="G478">
        <f t="shared" si="75"/>
        <v>6</v>
      </c>
      <c r="H478" t="str">
        <f t="shared" si="76"/>
        <v>Friday</v>
      </c>
      <c r="I478" t="str">
        <f t="shared" si="77"/>
        <v>FM1</v>
      </c>
      <c r="J478" t="str">
        <f t="shared" si="78"/>
        <v>FQ-1</v>
      </c>
    </row>
    <row r="479" spans="1:10" x14ac:dyDescent="0.3">
      <c r="A479" s="1">
        <f t="shared" si="79"/>
        <v>40656</v>
      </c>
      <c r="B479" s="3">
        <f t="shared" si="70"/>
        <v>2011</v>
      </c>
      <c r="C479">
        <f t="shared" si="71"/>
        <v>4</v>
      </c>
      <c r="D479" t="str">
        <f t="shared" si="72"/>
        <v>April</v>
      </c>
      <c r="E479" t="str">
        <f t="shared" si="73"/>
        <v>Q2</v>
      </c>
      <c r="F479" t="str">
        <f t="shared" si="74"/>
        <v>2011-Apr</v>
      </c>
      <c r="G479">
        <f t="shared" si="75"/>
        <v>7</v>
      </c>
      <c r="H479" t="str">
        <f t="shared" si="76"/>
        <v>Saturday</v>
      </c>
      <c r="I479" t="str">
        <f t="shared" si="77"/>
        <v>FM1</v>
      </c>
      <c r="J479" t="str">
        <f t="shared" si="78"/>
        <v>FQ-1</v>
      </c>
    </row>
    <row r="480" spans="1:10" x14ac:dyDescent="0.3">
      <c r="A480" s="1">
        <f t="shared" si="79"/>
        <v>40657</v>
      </c>
      <c r="B480" s="3">
        <f t="shared" si="70"/>
        <v>2011</v>
      </c>
      <c r="C480">
        <f t="shared" si="71"/>
        <v>4</v>
      </c>
      <c r="D480" t="str">
        <f t="shared" si="72"/>
        <v>April</v>
      </c>
      <c r="E480" t="str">
        <f t="shared" si="73"/>
        <v>Q2</v>
      </c>
      <c r="F480" t="str">
        <f t="shared" si="74"/>
        <v>2011-Apr</v>
      </c>
      <c r="G480">
        <f t="shared" si="75"/>
        <v>1</v>
      </c>
      <c r="H480" t="str">
        <f t="shared" si="76"/>
        <v>Sunday</v>
      </c>
      <c r="I480" t="str">
        <f t="shared" si="77"/>
        <v>FM1</v>
      </c>
      <c r="J480" t="str">
        <f t="shared" si="78"/>
        <v>FQ-1</v>
      </c>
    </row>
    <row r="481" spans="1:10" x14ac:dyDescent="0.3">
      <c r="A481" s="1">
        <f t="shared" si="79"/>
        <v>40658</v>
      </c>
      <c r="B481" s="3">
        <f t="shared" si="70"/>
        <v>2011</v>
      </c>
      <c r="C481">
        <f t="shared" si="71"/>
        <v>4</v>
      </c>
      <c r="D481" t="str">
        <f t="shared" si="72"/>
        <v>April</v>
      </c>
      <c r="E481" t="str">
        <f t="shared" si="73"/>
        <v>Q2</v>
      </c>
      <c r="F481" t="str">
        <f t="shared" si="74"/>
        <v>2011-Apr</v>
      </c>
      <c r="G481">
        <f t="shared" si="75"/>
        <v>2</v>
      </c>
      <c r="H481" t="str">
        <f t="shared" si="76"/>
        <v>Monday</v>
      </c>
      <c r="I481" t="str">
        <f t="shared" si="77"/>
        <v>FM1</v>
      </c>
      <c r="J481" t="str">
        <f t="shared" si="78"/>
        <v>FQ-1</v>
      </c>
    </row>
    <row r="482" spans="1:10" x14ac:dyDescent="0.3">
      <c r="A482" s="1">
        <f t="shared" si="79"/>
        <v>40659</v>
      </c>
      <c r="B482" s="3">
        <f t="shared" si="70"/>
        <v>2011</v>
      </c>
      <c r="C482">
        <f t="shared" si="71"/>
        <v>4</v>
      </c>
      <c r="D482" t="str">
        <f t="shared" si="72"/>
        <v>April</v>
      </c>
      <c r="E482" t="str">
        <f t="shared" si="73"/>
        <v>Q2</v>
      </c>
      <c r="F482" t="str">
        <f t="shared" si="74"/>
        <v>2011-Apr</v>
      </c>
      <c r="G482">
        <f t="shared" si="75"/>
        <v>3</v>
      </c>
      <c r="H482" t="str">
        <f t="shared" si="76"/>
        <v>Tuesday</v>
      </c>
      <c r="I482" t="str">
        <f t="shared" si="77"/>
        <v>FM1</v>
      </c>
      <c r="J482" t="str">
        <f t="shared" si="78"/>
        <v>FQ-1</v>
      </c>
    </row>
    <row r="483" spans="1:10" x14ac:dyDescent="0.3">
      <c r="A483" s="1">
        <f t="shared" si="79"/>
        <v>40660</v>
      </c>
      <c r="B483" s="3">
        <f t="shared" si="70"/>
        <v>2011</v>
      </c>
      <c r="C483">
        <f t="shared" si="71"/>
        <v>4</v>
      </c>
      <c r="D483" t="str">
        <f t="shared" si="72"/>
        <v>April</v>
      </c>
      <c r="E483" t="str">
        <f t="shared" si="73"/>
        <v>Q2</v>
      </c>
      <c r="F483" t="str">
        <f t="shared" si="74"/>
        <v>2011-Apr</v>
      </c>
      <c r="G483">
        <f t="shared" si="75"/>
        <v>4</v>
      </c>
      <c r="H483" t="str">
        <f t="shared" si="76"/>
        <v>Wednesday</v>
      </c>
      <c r="I483" t="str">
        <f t="shared" si="77"/>
        <v>FM1</v>
      </c>
      <c r="J483" t="str">
        <f t="shared" si="78"/>
        <v>FQ-1</v>
      </c>
    </row>
    <row r="484" spans="1:10" x14ac:dyDescent="0.3">
      <c r="A484" s="1">
        <f t="shared" si="79"/>
        <v>40661</v>
      </c>
      <c r="B484" s="3">
        <f t="shared" si="70"/>
        <v>2011</v>
      </c>
      <c r="C484">
        <f t="shared" si="71"/>
        <v>4</v>
      </c>
      <c r="D484" t="str">
        <f t="shared" si="72"/>
        <v>April</v>
      </c>
      <c r="E484" t="str">
        <f t="shared" si="73"/>
        <v>Q2</v>
      </c>
      <c r="F484" t="str">
        <f t="shared" si="74"/>
        <v>2011-Apr</v>
      </c>
      <c r="G484">
        <f t="shared" si="75"/>
        <v>5</v>
      </c>
      <c r="H484" t="str">
        <f t="shared" si="76"/>
        <v>Thursday</v>
      </c>
      <c r="I484" t="str">
        <f t="shared" si="77"/>
        <v>FM1</v>
      </c>
      <c r="J484" t="str">
        <f t="shared" si="78"/>
        <v>FQ-1</v>
      </c>
    </row>
    <row r="485" spans="1:10" x14ac:dyDescent="0.3">
      <c r="A485" s="1">
        <f t="shared" si="79"/>
        <v>40662</v>
      </c>
      <c r="B485" s="3">
        <f t="shared" si="70"/>
        <v>2011</v>
      </c>
      <c r="C485">
        <f t="shared" si="71"/>
        <v>4</v>
      </c>
      <c r="D485" t="str">
        <f t="shared" si="72"/>
        <v>April</v>
      </c>
      <c r="E485" t="str">
        <f t="shared" si="73"/>
        <v>Q2</v>
      </c>
      <c r="F485" t="str">
        <f t="shared" si="74"/>
        <v>2011-Apr</v>
      </c>
      <c r="G485">
        <f t="shared" si="75"/>
        <v>6</v>
      </c>
      <c r="H485" t="str">
        <f t="shared" si="76"/>
        <v>Friday</v>
      </c>
      <c r="I485" t="str">
        <f t="shared" si="77"/>
        <v>FM1</v>
      </c>
      <c r="J485" t="str">
        <f t="shared" si="78"/>
        <v>FQ-1</v>
      </c>
    </row>
    <row r="486" spans="1:10" x14ac:dyDescent="0.3">
      <c r="A486" s="1">
        <f t="shared" si="79"/>
        <v>40663</v>
      </c>
      <c r="B486" s="3">
        <f t="shared" si="70"/>
        <v>2011</v>
      </c>
      <c r="C486">
        <f t="shared" si="71"/>
        <v>4</v>
      </c>
      <c r="D486" t="str">
        <f t="shared" si="72"/>
        <v>April</v>
      </c>
      <c r="E486" t="str">
        <f t="shared" si="73"/>
        <v>Q2</v>
      </c>
      <c r="F486" t="str">
        <f t="shared" si="74"/>
        <v>2011-Apr</v>
      </c>
      <c r="G486">
        <f t="shared" si="75"/>
        <v>7</v>
      </c>
      <c r="H486" t="str">
        <f t="shared" si="76"/>
        <v>Saturday</v>
      </c>
      <c r="I486" t="str">
        <f t="shared" si="77"/>
        <v>FM1</v>
      </c>
      <c r="J486" t="str">
        <f t="shared" si="78"/>
        <v>FQ-1</v>
      </c>
    </row>
    <row r="487" spans="1:10" x14ac:dyDescent="0.3">
      <c r="A487" s="1">
        <f t="shared" si="79"/>
        <v>40664</v>
      </c>
      <c r="B487" s="3">
        <f t="shared" si="70"/>
        <v>2011</v>
      </c>
      <c r="C487">
        <f t="shared" si="71"/>
        <v>5</v>
      </c>
      <c r="D487" t="str">
        <f t="shared" si="72"/>
        <v>May</v>
      </c>
      <c r="E487" t="str">
        <f t="shared" si="73"/>
        <v>Q2</v>
      </c>
      <c r="F487" t="str">
        <f t="shared" si="74"/>
        <v>2011-May</v>
      </c>
      <c r="G487">
        <f t="shared" si="75"/>
        <v>1</v>
      </c>
      <c r="H487" t="str">
        <f t="shared" si="76"/>
        <v>Sunday</v>
      </c>
      <c r="I487" t="str">
        <f t="shared" si="77"/>
        <v>FM2</v>
      </c>
      <c r="J487" t="str">
        <f t="shared" si="78"/>
        <v>FQ-1</v>
      </c>
    </row>
    <row r="488" spans="1:10" x14ac:dyDescent="0.3">
      <c r="A488" s="1">
        <f t="shared" si="79"/>
        <v>40665</v>
      </c>
      <c r="B488" s="3">
        <f t="shared" si="70"/>
        <v>2011</v>
      </c>
      <c r="C488">
        <f t="shared" si="71"/>
        <v>5</v>
      </c>
      <c r="D488" t="str">
        <f t="shared" si="72"/>
        <v>May</v>
      </c>
      <c r="E488" t="str">
        <f t="shared" si="73"/>
        <v>Q2</v>
      </c>
      <c r="F488" t="str">
        <f t="shared" si="74"/>
        <v>2011-May</v>
      </c>
      <c r="G488">
        <f t="shared" si="75"/>
        <v>2</v>
      </c>
      <c r="H488" t="str">
        <f t="shared" si="76"/>
        <v>Monday</v>
      </c>
      <c r="I488" t="str">
        <f t="shared" si="77"/>
        <v>FM2</v>
      </c>
      <c r="J488" t="str">
        <f t="shared" si="78"/>
        <v>FQ-1</v>
      </c>
    </row>
    <row r="489" spans="1:10" x14ac:dyDescent="0.3">
      <c r="A489" s="1">
        <f t="shared" si="79"/>
        <v>40666</v>
      </c>
      <c r="B489" s="3">
        <f t="shared" si="70"/>
        <v>2011</v>
      </c>
      <c r="C489">
        <f t="shared" si="71"/>
        <v>5</v>
      </c>
      <c r="D489" t="str">
        <f t="shared" si="72"/>
        <v>May</v>
      </c>
      <c r="E489" t="str">
        <f t="shared" si="73"/>
        <v>Q2</v>
      </c>
      <c r="F489" t="str">
        <f t="shared" si="74"/>
        <v>2011-May</v>
      </c>
      <c r="G489">
        <f t="shared" si="75"/>
        <v>3</v>
      </c>
      <c r="H489" t="str">
        <f t="shared" si="76"/>
        <v>Tuesday</v>
      </c>
      <c r="I489" t="str">
        <f t="shared" si="77"/>
        <v>FM2</v>
      </c>
      <c r="J489" t="str">
        <f t="shared" si="78"/>
        <v>FQ-1</v>
      </c>
    </row>
    <row r="490" spans="1:10" x14ac:dyDescent="0.3">
      <c r="A490" s="1">
        <f t="shared" si="79"/>
        <v>40667</v>
      </c>
      <c r="B490" s="3">
        <f t="shared" si="70"/>
        <v>2011</v>
      </c>
      <c r="C490">
        <f t="shared" si="71"/>
        <v>5</v>
      </c>
      <c r="D490" t="str">
        <f t="shared" si="72"/>
        <v>May</v>
      </c>
      <c r="E490" t="str">
        <f t="shared" si="73"/>
        <v>Q2</v>
      </c>
      <c r="F490" t="str">
        <f t="shared" si="74"/>
        <v>2011-May</v>
      </c>
      <c r="G490">
        <f t="shared" si="75"/>
        <v>4</v>
      </c>
      <c r="H490" t="str">
        <f t="shared" si="76"/>
        <v>Wednesday</v>
      </c>
      <c r="I490" t="str">
        <f t="shared" si="77"/>
        <v>FM2</v>
      </c>
      <c r="J490" t="str">
        <f t="shared" si="78"/>
        <v>FQ-1</v>
      </c>
    </row>
    <row r="491" spans="1:10" x14ac:dyDescent="0.3">
      <c r="A491" s="1">
        <f t="shared" si="79"/>
        <v>40668</v>
      </c>
      <c r="B491" s="3">
        <f t="shared" si="70"/>
        <v>2011</v>
      </c>
      <c r="C491">
        <f t="shared" si="71"/>
        <v>5</v>
      </c>
      <c r="D491" t="str">
        <f t="shared" si="72"/>
        <v>May</v>
      </c>
      <c r="E491" t="str">
        <f t="shared" si="73"/>
        <v>Q2</v>
      </c>
      <c r="F491" t="str">
        <f t="shared" si="74"/>
        <v>2011-May</v>
      </c>
      <c r="G491">
        <f t="shared" si="75"/>
        <v>5</v>
      </c>
      <c r="H491" t="str">
        <f t="shared" si="76"/>
        <v>Thursday</v>
      </c>
      <c r="I491" t="str">
        <f t="shared" si="77"/>
        <v>FM2</v>
      </c>
      <c r="J491" t="str">
        <f t="shared" si="78"/>
        <v>FQ-1</v>
      </c>
    </row>
    <row r="492" spans="1:10" x14ac:dyDescent="0.3">
      <c r="A492" s="1">
        <f t="shared" si="79"/>
        <v>40669</v>
      </c>
      <c r="B492" s="3">
        <f t="shared" si="70"/>
        <v>2011</v>
      </c>
      <c r="C492">
        <f t="shared" si="71"/>
        <v>5</v>
      </c>
      <c r="D492" t="str">
        <f t="shared" si="72"/>
        <v>May</v>
      </c>
      <c r="E492" t="str">
        <f t="shared" si="73"/>
        <v>Q2</v>
      </c>
      <c r="F492" t="str">
        <f t="shared" si="74"/>
        <v>2011-May</v>
      </c>
      <c r="G492">
        <f t="shared" si="75"/>
        <v>6</v>
      </c>
      <c r="H492" t="str">
        <f t="shared" si="76"/>
        <v>Friday</v>
      </c>
      <c r="I492" t="str">
        <f t="shared" si="77"/>
        <v>FM2</v>
      </c>
      <c r="J492" t="str">
        <f t="shared" si="78"/>
        <v>FQ-1</v>
      </c>
    </row>
    <row r="493" spans="1:10" x14ac:dyDescent="0.3">
      <c r="A493" s="1">
        <f t="shared" si="79"/>
        <v>40670</v>
      </c>
      <c r="B493" s="3">
        <f t="shared" si="70"/>
        <v>2011</v>
      </c>
      <c r="C493">
        <f t="shared" si="71"/>
        <v>5</v>
      </c>
      <c r="D493" t="str">
        <f t="shared" si="72"/>
        <v>May</v>
      </c>
      <c r="E493" t="str">
        <f t="shared" si="73"/>
        <v>Q2</v>
      </c>
      <c r="F493" t="str">
        <f t="shared" si="74"/>
        <v>2011-May</v>
      </c>
      <c r="G493">
        <f t="shared" si="75"/>
        <v>7</v>
      </c>
      <c r="H493" t="str">
        <f t="shared" si="76"/>
        <v>Saturday</v>
      </c>
      <c r="I493" t="str">
        <f t="shared" si="77"/>
        <v>FM2</v>
      </c>
      <c r="J493" t="str">
        <f t="shared" si="78"/>
        <v>FQ-1</v>
      </c>
    </row>
    <row r="494" spans="1:10" x14ac:dyDescent="0.3">
      <c r="A494" s="1">
        <f t="shared" si="79"/>
        <v>40671</v>
      </c>
      <c r="B494" s="3">
        <f t="shared" si="70"/>
        <v>2011</v>
      </c>
      <c r="C494">
        <f t="shared" si="71"/>
        <v>5</v>
      </c>
      <c r="D494" t="str">
        <f t="shared" si="72"/>
        <v>May</v>
      </c>
      <c r="E494" t="str">
        <f t="shared" si="73"/>
        <v>Q2</v>
      </c>
      <c r="F494" t="str">
        <f t="shared" si="74"/>
        <v>2011-May</v>
      </c>
      <c r="G494">
        <f t="shared" si="75"/>
        <v>1</v>
      </c>
      <c r="H494" t="str">
        <f t="shared" si="76"/>
        <v>Sunday</v>
      </c>
      <c r="I494" t="str">
        <f t="shared" si="77"/>
        <v>FM2</v>
      </c>
      <c r="J494" t="str">
        <f t="shared" si="78"/>
        <v>FQ-1</v>
      </c>
    </row>
    <row r="495" spans="1:10" x14ac:dyDescent="0.3">
      <c r="A495" s="1">
        <f t="shared" si="79"/>
        <v>40672</v>
      </c>
      <c r="B495" s="3">
        <f t="shared" si="70"/>
        <v>2011</v>
      </c>
      <c r="C495">
        <f t="shared" si="71"/>
        <v>5</v>
      </c>
      <c r="D495" t="str">
        <f t="shared" si="72"/>
        <v>May</v>
      </c>
      <c r="E495" t="str">
        <f t="shared" si="73"/>
        <v>Q2</v>
      </c>
      <c r="F495" t="str">
        <f t="shared" si="74"/>
        <v>2011-May</v>
      </c>
      <c r="G495">
        <f t="shared" si="75"/>
        <v>2</v>
      </c>
      <c r="H495" t="str">
        <f t="shared" si="76"/>
        <v>Monday</v>
      </c>
      <c r="I495" t="str">
        <f t="shared" si="77"/>
        <v>FM2</v>
      </c>
      <c r="J495" t="str">
        <f t="shared" si="78"/>
        <v>FQ-1</v>
      </c>
    </row>
    <row r="496" spans="1:10" x14ac:dyDescent="0.3">
      <c r="A496" s="1">
        <f t="shared" si="79"/>
        <v>40673</v>
      </c>
      <c r="B496" s="3">
        <f t="shared" si="70"/>
        <v>2011</v>
      </c>
      <c r="C496">
        <f t="shared" si="71"/>
        <v>5</v>
      </c>
      <c r="D496" t="str">
        <f t="shared" si="72"/>
        <v>May</v>
      </c>
      <c r="E496" t="str">
        <f t="shared" si="73"/>
        <v>Q2</v>
      </c>
      <c r="F496" t="str">
        <f t="shared" si="74"/>
        <v>2011-May</v>
      </c>
      <c r="G496">
        <f t="shared" si="75"/>
        <v>3</v>
      </c>
      <c r="H496" t="str">
        <f t="shared" si="76"/>
        <v>Tuesday</v>
      </c>
      <c r="I496" t="str">
        <f t="shared" si="77"/>
        <v>FM2</v>
      </c>
      <c r="J496" t="str">
        <f t="shared" si="78"/>
        <v>FQ-1</v>
      </c>
    </row>
    <row r="497" spans="1:10" x14ac:dyDescent="0.3">
      <c r="A497" s="1">
        <f t="shared" si="79"/>
        <v>40674</v>
      </c>
      <c r="B497" s="3">
        <f t="shared" si="70"/>
        <v>2011</v>
      </c>
      <c r="C497">
        <f t="shared" si="71"/>
        <v>5</v>
      </c>
      <c r="D497" t="str">
        <f t="shared" si="72"/>
        <v>May</v>
      </c>
      <c r="E497" t="str">
        <f t="shared" si="73"/>
        <v>Q2</v>
      </c>
      <c r="F497" t="str">
        <f t="shared" si="74"/>
        <v>2011-May</v>
      </c>
      <c r="G497">
        <f t="shared" si="75"/>
        <v>4</v>
      </c>
      <c r="H497" t="str">
        <f t="shared" si="76"/>
        <v>Wednesday</v>
      </c>
      <c r="I497" t="str">
        <f t="shared" si="77"/>
        <v>FM2</v>
      </c>
      <c r="J497" t="str">
        <f t="shared" si="78"/>
        <v>FQ-1</v>
      </c>
    </row>
    <row r="498" spans="1:10" x14ac:dyDescent="0.3">
      <c r="A498" s="1">
        <f t="shared" si="79"/>
        <v>40675</v>
      </c>
      <c r="B498" s="3">
        <f t="shared" si="70"/>
        <v>2011</v>
      </c>
      <c r="C498">
        <f t="shared" si="71"/>
        <v>5</v>
      </c>
      <c r="D498" t="str">
        <f t="shared" si="72"/>
        <v>May</v>
      </c>
      <c r="E498" t="str">
        <f t="shared" si="73"/>
        <v>Q2</v>
      </c>
      <c r="F498" t="str">
        <f t="shared" si="74"/>
        <v>2011-May</v>
      </c>
      <c r="G498">
        <f t="shared" si="75"/>
        <v>5</v>
      </c>
      <c r="H498" t="str">
        <f t="shared" si="76"/>
        <v>Thursday</v>
      </c>
      <c r="I498" t="str">
        <f t="shared" si="77"/>
        <v>FM2</v>
      </c>
      <c r="J498" t="str">
        <f t="shared" si="78"/>
        <v>FQ-1</v>
      </c>
    </row>
    <row r="499" spans="1:10" x14ac:dyDescent="0.3">
      <c r="A499" s="1">
        <f t="shared" si="79"/>
        <v>40676</v>
      </c>
      <c r="B499" s="3">
        <f t="shared" si="70"/>
        <v>2011</v>
      </c>
      <c r="C499">
        <f t="shared" si="71"/>
        <v>5</v>
      </c>
      <c r="D499" t="str">
        <f t="shared" si="72"/>
        <v>May</v>
      </c>
      <c r="E499" t="str">
        <f t="shared" si="73"/>
        <v>Q2</v>
      </c>
      <c r="F499" t="str">
        <f t="shared" si="74"/>
        <v>2011-May</v>
      </c>
      <c r="G499">
        <f t="shared" si="75"/>
        <v>6</v>
      </c>
      <c r="H499" t="str">
        <f t="shared" si="76"/>
        <v>Friday</v>
      </c>
      <c r="I499" t="str">
        <f t="shared" si="77"/>
        <v>FM2</v>
      </c>
      <c r="J499" t="str">
        <f t="shared" si="78"/>
        <v>FQ-1</v>
      </c>
    </row>
    <row r="500" spans="1:10" x14ac:dyDescent="0.3">
      <c r="A500" s="1">
        <f t="shared" si="79"/>
        <v>40677</v>
      </c>
      <c r="B500" s="3">
        <f t="shared" si="70"/>
        <v>2011</v>
      </c>
      <c r="C500">
        <f t="shared" si="71"/>
        <v>5</v>
      </c>
      <c r="D500" t="str">
        <f t="shared" si="72"/>
        <v>May</v>
      </c>
      <c r="E500" t="str">
        <f t="shared" si="73"/>
        <v>Q2</v>
      </c>
      <c r="F500" t="str">
        <f t="shared" si="74"/>
        <v>2011-May</v>
      </c>
      <c r="G500">
        <f t="shared" si="75"/>
        <v>7</v>
      </c>
      <c r="H500" t="str">
        <f t="shared" si="76"/>
        <v>Saturday</v>
      </c>
      <c r="I500" t="str">
        <f t="shared" si="77"/>
        <v>FM2</v>
      </c>
      <c r="J500" t="str">
        <f t="shared" si="78"/>
        <v>FQ-1</v>
      </c>
    </row>
    <row r="501" spans="1:10" x14ac:dyDescent="0.3">
      <c r="A501" s="1">
        <f t="shared" si="79"/>
        <v>40678</v>
      </c>
      <c r="B501" s="3">
        <f t="shared" si="70"/>
        <v>2011</v>
      </c>
      <c r="C501">
        <f t="shared" si="71"/>
        <v>5</v>
      </c>
      <c r="D501" t="str">
        <f t="shared" si="72"/>
        <v>May</v>
      </c>
      <c r="E501" t="str">
        <f t="shared" si="73"/>
        <v>Q2</v>
      </c>
      <c r="F501" t="str">
        <f t="shared" si="74"/>
        <v>2011-May</v>
      </c>
      <c r="G501">
        <f t="shared" si="75"/>
        <v>1</v>
      </c>
      <c r="H501" t="str">
        <f t="shared" si="76"/>
        <v>Sunday</v>
      </c>
      <c r="I501" t="str">
        <f t="shared" si="77"/>
        <v>FM2</v>
      </c>
      <c r="J501" t="str">
        <f t="shared" si="78"/>
        <v>FQ-1</v>
      </c>
    </row>
    <row r="502" spans="1:10" x14ac:dyDescent="0.3">
      <c r="A502" s="1">
        <f t="shared" si="79"/>
        <v>40679</v>
      </c>
      <c r="B502" s="3">
        <f t="shared" si="70"/>
        <v>2011</v>
      </c>
      <c r="C502">
        <f t="shared" si="71"/>
        <v>5</v>
      </c>
      <c r="D502" t="str">
        <f t="shared" si="72"/>
        <v>May</v>
      </c>
      <c r="E502" t="str">
        <f t="shared" si="73"/>
        <v>Q2</v>
      </c>
      <c r="F502" t="str">
        <f t="shared" si="74"/>
        <v>2011-May</v>
      </c>
      <c r="G502">
        <f t="shared" si="75"/>
        <v>2</v>
      </c>
      <c r="H502" t="str">
        <f t="shared" si="76"/>
        <v>Monday</v>
      </c>
      <c r="I502" t="str">
        <f t="shared" si="77"/>
        <v>FM2</v>
      </c>
      <c r="J502" t="str">
        <f t="shared" si="78"/>
        <v>FQ-1</v>
      </c>
    </row>
    <row r="503" spans="1:10" x14ac:dyDescent="0.3">
      <c r="A503" s="1">
        <f t="shared" si="79"/>
        <v>40680</v>
      </c>
      <c r="B503" s="3">
        <f t="shared" si="70"/>
        <v>2011</v>
      </c>
      <c r="C503">
        <f t="shared" si="71"/>
        <v>5</v>
      </c>
      <c r="D503" t="str">
        <f t="shared" si="72"/>
        <v>May</v>
      </c>
      <c r="E503" t="str">
        <f t="shared" si="73"/>
        <v>Q2</v>
      </c>
      <c r="F503" t="str">
        <f t="shared" si="74"/>
        <v>2011-May</v>
      </c>
      <c r="G503">
        <f t="shared" si="75"/>
        <v>3</v>
      </c>
      <c r="H503" t="str">
        <f t="shared" si="76"/>
        <v>Tuesday</v>
      </c>
      <c r="I503" t="str">
        <f t="shared" si="77"/>
        <v>FM2</v>
      </c>
      <c r="J503" t="str">
        <f t="shared" si="78"/>
        <v>FQ-1</v>
      </c>
    </row>
    <row r="504" spans="1:10" x14ac:dyDescent="0.3">
      <c r="A504" s="1">
        <f t="shared" si="79"/>
        <v>40681</v>
      </c>
      <c r="B504" s="3">
        <f t="shared" si="70"/>
        <v>2011</v>
      </c>
      <c r="C504">
        <f t="shared" si="71"/>
        <v>5</v>
      </c>
      <c r="D504" t="str">
        <f t="shared" si="72"/>
        <v>May</v>
      </c>
      <c r="E504" t="str">
        <f t="shared" si="73"/>
        <v>Q2</v>
      </c>
      <c r="F504" t="str">
        <f t="shared" si="74"/>
        <v>2011-May</v>
      </c>
      <c r="G504">
        <f t="shared" si="75"/>
        <v>4</v>
      </c>
      <c r="H504" t="str">
        <f t="shared" si="76"/>
        <v>Wednesday</v>
      </c>
      <c r="I504" t="str">
        <f t="shared" si="77"/>
        <v>FM2</v>
      </c>
      <c r="J504" t="str">
        <f t="shared" si="78"/>
        <v>FQ-1</v>
      </c>
    </row>
    <row r="505" spans="1:10" x14ac:dyDescent="0.3">
      <c r="A505" s="1">
        <f t="shared" si="79"/>
        <v>40682</v>
      </c>
      <c r="B505" s="3">
        <f t="shared" si="70"/>
        <v>2011</v>
      </c>
      <c r="C505">
        <f t="shared" si="71"/>
        <v>5</v>
      </c>
      <c r="D505" t="str">
        <f t="shared" si="72"/>
        <v>May</v>
      </c>
      <c r="E505" t="str">
        <f t="shared" si="73"/>
        <v>Q2</v>
      </c>
      <c r="F505" t="str">
        <f t="shared" si="74"/>
        <v>2011-May</v>
      </c>
      <c r="G505">
        <f t="shared" si="75"/>
        <v>5</v>
      </c>
      <c r="H505" t="str">
        <f t="shared" si="76"/>
        <v>Thursday</v>
      </c>
      <c r="I505" t="str">
        <f t="shared" si="77"/>
        <v>FM2</v>
      </c>
      <c r="J505" t="str">
        <f t="shared" si="78"/>
        <v>FQ-1</v>
      </c>
    </row>
    <row r="506" spans="1:10" x14ac:dyDescent="0.3">
      <c r="A506" s="1">
        <f t="shared" si="79"/>
        <v>40683</v>
      </c>
      <c r="B506" s="3">
        <f t="shared" si="70"/>
        <v>2011</v>
      </c>
      <c r="C506">
        <f t="shared" si="71"/>
        <v>5</v>
      </c>
      <c r="D506" t="str">
        <f t="shared" si="72"/>
        <v>May</v>
      </c>
      <c r="E506" t="str">
        <f t="shared" si="73"/>
        <v>Q2</v>
      </c>
      <c r="F506" t="str">
        <f t="shared" si="74"/>
        <v>2011-May</v>
      </c>
      <c r="G506">
        <f t="shared" si="75"/>
        <v>6</v>
      </c>
      <c r="H506" t="str">
        <f t="shared" si="76"/>
        <v>Friday</v>
      </c>
      <c r="I506" t="str">
        <f t="shared" si="77"/>
        <v>FM2</v>
      </c>
      <c r="J506" t="str">
        <f t="shared" si="78"/>
        <v>FQ-1</v>
      </c>
    </row>
    <row r="507" spans="1:10" x14ac:dyDescent="0.3">
      <c r="A507" s="1">
        <f t="shared" si="79"/>
        <v>40684</v>
      </c>
      <c r="B507" s="3">
        <f t="shared" si="70"/>
        <v>2011</v>
      </c>
      <c r="C507">
        <f t="shared" si="71"/>
        <v>5</v>
      </c>
      <c r="D507" t="str">
        <f t="shared" si="72"/>
        <v>May</v>
      </c>
      <c r="E507" t="str">
        <f t="shared" si="73"/>
        <v>Q2</v>
      </c>
      <c r="F507" t="str">
        <f t="shared" si="74"/>
        <v>2011-May</v>
      </c>
      <c r="G507">
        <f t="shared" si="75"/>
        <v>7</v>
      </c>
      <c r="H507" t="str">
        <f t="shared" si="76"/>
        <v>Saturday</v>
      </c>
      <c r="I507" t="str">
        <f t="shared" si="77"/>
        <v>FM2</v>
      </c>
      <c r="J507" t="str">
        <f t="shared" si="78"/>
        <v>FQ-1</v>
      </c>
    </row>
    <row r="508" spans="1:10" x14ac:dyDescent="0.3">
      <c r="A508" s="1">
        <f t="shared" si="79"/>
        <v>40685</v>
      </c>
      <c r="B508" s="3">
        <f t="shared" si="70"/>
        <v>2011</v>
      </c>
      <c r="C508">
        <f t="shared" si="71"/>
        <v>5</v>
      </c>
      <c r="D508" t="str">
        <f t="shared" si="72"/>
        <v>May</v>
      </c>
      <c r="E508" t="str">
        <f t="shared" si="73"/>
        <v>Q2</v>
      </c>
      <c r="F508" t="str">
        <f t="shared" si="74"/>
        <v>2011-May</v>
      </c>
      <c r="G508">
        <f t="shared" si="75"/>
        <v>1</v>
      </c>
      <c r="H508" t="str">
        <f t="shared" si="76"/>
        <v>Sunday</v>
      </c>
      <c r="I508" t="str">
        <f t="shared" si="77"/>
        <v>FM2</v>
      </c>
      <c r="J508" t="str">
        <f t="shared" si="78"/>
        <v>FQ-1</v>
      </c>
    </row>
    <row r="509" spans="1:10" x14ac:dyDescent="0.3">
      <c r="A509" s="1">
        <f t="shared" si="79"/>
        <v>40686</v>
      </c>
      <c r="B509" s="3">
        <f t="shared" si="70"/>
        <v>2011</v>
      </c>
      <c r="C509">
        <f t="shared" si="71"/>
        <v>5</v>
      </c>
      <c r="D509" t="str">
        <f t="shared" si="72"/>
        <v>May</v>
      </c>
      <c r="E509" t="str">
        <f t="shared" si="73"/>
        <v>Q2</v>
      </c>
      <c r="F509" t="str">
        <f t="shared" si="74"/>
        <v>2011-May</v>
      </c>
      <c r="G509">
        <f t="shared" si="75"/>
        <v>2</v>
      </c>
      <c r="H509" t="str">
        <f t="shared" si="76"/>
        <v>Monday</v>
      </c>
      <c r="I509" t="str">
        <f t="shared" si="77"/>
        <v>FM2</v>
      </c>
      <c r="J509" t="str">
        <f t="shared" si="78"/>
        <v>FQ-1</v>
      </c>
    </row>
    <row r="510" spans="1:10" x14ac:dyDescent="0.3">
      <c r="A510" s="1">
        <f t="shared" si="79"/>
        <v>40687</v>
      </c>
      <c r="B510" s="3">
        <f t="shared" si="70"/>
        <v>2011</v>
      </c>
      <c r="C510">
        <f t="shared" si="71"/>
        <v>5</v>
      </c>
      <c r="D510" t="str">
        <f t="shared" si="72"/>
        <v>May</v>
      </c>
      <c r="E510" t="str">
        <f t="shared" si="73"/>
        <v>Q2</v>
      </c>
      <c r="F510" t="str">
        <f t="shared" si="74"/>
        <v>2011-May</v>
      </c>
      <c r="G510">
        <f t="shared" si="75"/>
        <v>3</v>
      </c>
      <c r="H510" t="str">
        <f t="shared" si="76"/>
        <v>Tuesday</v>
      </c>
      <c r="I510" t="str">
        <f t="shared" si="77"/>
        <v>FM2</v>
      </c>
      <c r="J510" t="str">
        <f t="shared" si="78"/>
        <v>FQ-1</v>
      </c>
    </row>
    <row r="511" spans="1:10" x14ac:dyDescent="0.3">
      <c r="A511" s="1">
        <f t="shared" si="79"/>
        <v>40688</v>
      </c>
      <c r="B511" s="3">
        <f t="shared" si="70"/>
        <v>2011</v>
      </c>
      <c r="C511">
        <f t="shared" si="71"/>
        <v>5</v>
      </c>
      <c r="D511" t="str">
        <f t="shared" si="72"/>
        <v>May</v>
      </c>
      <c r="E511" t="str">
        <f t="shared" si="73"/>
        <v>Q2</v>
      </c>
      <c r="F511" t="str">
        <f t="shared" si="74"/>
        <v>2011-May</v>
      </c>
      <c r="G511">
        <f t="shared" si="75"/>
        <v>4</v>
      </c>
      <c r="H511" t="str">
        <f t="shared" si="76"/>
        <v>Wednesday</v>
      </c>
      <c r="I511" t="str">
        <f t="shared" si="77"/>
        <v>FM2</v>
      </c>
      <c r="J511" t="str">
        <f t="shared" si="78"/>
        <v>FQ-1</v>
      </c>
    </row>
    <row r="512" spans="1:10" x14ac:dyDescent="0.3">
      <c r="A512" s="1">
        <f t="shared" si="79"/>
        <v>40689</v>
      </c>
      <c r="B512" s="3">
        <f t="shared" si="70"/>
        <v>2011</v>
      </c>
      <c r="C512">
        <f t="shared" si="71"/>
        <v>5</v>
      </c>
      <c r="D512" t="str">
        <f t="shared" si="72"/>
        <v>May</v>
      </c>
      <c r="E512" t="str">
        <f t="shared" si="73"/>
        <v>Q2</v>
      </c>
      <c r="F512" t="str">
        <f t="shared" si="74"/>
        <v>2011-May</v>
      </c>
      <c r="G512">
        <f t="shared" si="75"/>
        <v>5</v>
      </c>
      <c r="H512" t="str">
        <f t="shared" si="76"/>
        <v>Thursday</v>
      </c>
      <c r="I512" t="str">
        <f t="shared" si="77"/>
        <v>FM2</v>
      </c>
      <c r="J512" t="str">
        <f t="shared" si="78"/>
        <v>FQ-1</v>
      </c>
    </row>
    <row r="513" spans="1:10" x14ac:dyDescent="0.3">
      <c r="A513" s="1">
        <f t="shared" si="79"/>
        <v>40690</v>
      </c>
      <c r="B513" s="3">
        <f t="shared" si="70"/>
        <v>2011</v>
      </c>
      <c r="C513">
        <f t="shared" si="71"/>
        <v>5</v>
      </c>
      <c r="D513" t="str">
        <f t="shared" si="72"/>
        <v>May</v>
      </c>
      <c r="E513" t="str">
        <f t="shared" si="73"/>
        <v>Q2</v>
      </c>
      <c r="F513" t="str">
        <f t="shared" si="74"/>
        <v>2011-May</v>
      </c>
      <c r="G513">
        <f t="shared" si="75"/>
        <v>6</v>
      </c>
      <c r="H513" t="str">
        <f t="shared" si="76"/>
        <v>Friday</v>
      </c>
      <c r="I513" t="str">
        <f t="shared" si="77"/>
        <v>FM2</v>
      </c>
      <c r="J513" t="str">
        <f t="shared" si="78"/>
        <v>FQ-1</v>
      </c>
    </row>
    <row r="514" spans="1:10" x14ac:dyDescent="0.3">
      <c r="A514" s="1">
        <f t="shared" si="79"/>
        <v>40691</v>
      </c>
      <c r="B514" s="3">
        <f t="shared" si="70"/>
        <v>2011</v>
      </c>
      <c r="C514">
        <f t="shared" si="71"/>
        <v>5</v>
      </c>
      <c r="D514" t="str">
        <f t="shared" si="72"/>
        <v>May</v>
      </c>
      <c r="E514" t="str">
        <f t="shared" si="73"/>
        <v>Q2</v>
      </c>
      <c r="F514" t="str">
        <f t="shared" si="74"/>
        <v>2011-May</v>
      </c>
      <c r="G514">
        <f t="shared" si="75"/>
        <v>7</v>
      </c>
      <c r="H514" t="str">
        <f t="shared" si="76"/>
        <v>Saturday</v>
      </c>
      <c r="I514" t="str">
        <f t="shared" si="77"/>
        <v>FM2</v>
      </c>
      <c r="J514" t="str">
        <f t="shared" si="78"/>
        <v>FQ-1</v>
      </c>
    </row>
    <row r="515" spans="1:10" x14ac:dyDescent="0.3">
      <c r="A515" s="1">
        <f t="shared" si="79"/>
        <v>40692</v>
      </c>
      <c r="B515" s="3">
        <f t="shared" ref="B515:B578" si="80">YEAR(A515)</f>
        <v>2011</v>
      </c>
      <c r="C515">
        <f t="shared" ref="C515:C578" si="81">MONTH(A515)</f>
        <v>5</v>
      </c>
      <c r="D515" t="str">
        <f t="shared" ref="D515:D578" si="82">TEXT(A515,"mmmm")</f>
        <v>May</v>
      </c>
      <c r="E515" t="str">
        <f t="shared" ref="E515:E578" si="83">"Q"&amp;ROUNDUP(MONTH(A515)/3,0)</f>
        <v>Q2</v>
      </c>
      <c r="F515" t="str">
        <f t="shared" ref="F515:F578" si="84">TEXT(A515,"yyyy-mmm")</f>
        <v>2011-May</v>
      </c>
      <c r="G515">
        <f t="shared" ref="G515:G578" si="85">WEEKDAY(A515)</f>
        <v>1</v>
      </c>
      <c r="H515" t="str">
        <f t="shared" ref="H515:H578" si="86">TEXT(A515,"dddd")</f>
        <v>Sunday</v>
      </c>
      <c r="I515" t="str">
        <f t="shared" ref="I515:I578" si="87">"FM"&amp;IF(MONTH(A515)&gt;=4,MONTH(A515)-3,MONTH(A515)+9)</f>
        <v>FM2</v>
      </c>
      <c r="J515" t="str">
        <f t="shared" ref="J515:J578" si="88">"FQ-"&amp;ROUNDUP(IF(MONTH(A515)&gt;=4,MONTH(A515)-3,MONTH(A515)+9)/3,0)</f>
        <v>FQ-1</v>
      </c>
    </row>
    <row r="516" spans="1:10" x14ac:dyDescent="0.3">
      <c r="A516" s="1">
        <f t="shared" ref="A516:A579" si="89">A515+1</f>
        <v>40693</v>
      </c>
      <c r="B516" s="3">
        <f t="shared" si="80"/>
        <v>2011</v>
      </c>
      <c r="C516">
        <f t="shared" si="81"/>
        <v>5</v>
      </c>
      <c r="D516" t="str">
        <f t="shared" si="82"/>
        <v>May</v>
      </c>
      <c r="E516" t="str">
        <f t="shared" si="83"/>
        <v>Q2</v>
      </c>
      <c r="F516" t="str">
        <f t="shared" si="84"/>
        <v>2011-May</v>
      </c>
      <c r="G516">
        <f t="shared" si="85"/>
        <v>2</v>
      </c>
      <c r="H516" t="str">
        <f t="shared" si="86"/>
        <v>Monday</v>
      </c>
      <c r="I516" t="str">
        <f t="shared" si="87"/>
        <v>FM2</v>
      </c>
      <c r="J516" t="str">
        <f t="shared" si="88"/>
        <v>FQ-1</v>
      </c>
    </row>
    <row r="517" spans="1:10" x14ac:dyDescent="0.3">
      <c r="A517" s="1">
        <f t="shared" si="89"/>
        <v>40694</v>
      </c>
      <c r="B517" s="3">
        <f t="shared" si="80"/>
        <v>2011</v>
      </c>
      <c r="C517">
        <f t="shared" si="81"/>
        <v>5</v>
      </c>
      <c r="D517" t="str">
        <f t="shared" si="82"/>
        <v>May</v>
      </c>
      <c r="E517" t="str">
        <f t="shared" si="83"/>
        <v>Q2</v>
      </c>
      <c r="F517" t="str">
        <f t="shared" si="84"/>
        <v>2011-May</v>
      </c>
      <c r="G517">
        <f t="shared" si="85"/>
        <v>3</v>
      </c>
      <c r="H517" t="str">
        <f t="shared" si="86"/>
        <v>Tuesday</v>
      </c>
      <c r="I517" t="str">
        <f t="shared" si="87"/>
        <v>FM2</v>
      </c>
      <c r="J517" t="str">
        <f t="shared" si="88"/>
        <v>FQ-1</v>
      </c>
    </row>
    <row r="518" spans="1:10" x14ac:dyDescent="0.3">
      <c r="A518" s="1">
        <f t="shared" si="89"/>
        <v>40695</v>
      </c>
      <c r="B518" s="3">
        <f t="shared" si="80"/>
        <v>2011</v>
      </c>
      <c r="C518">
        <f t="shared" si="81"/>
        <v>6</v>
      </c>
      <c r="D518" t="str">
        <f t="shared" si="82"/>
        <v>June</v>
      </c>
      <c r="E518" t="str">
        <f t="shared" si="83"/>
        <v>Q2</v>
      </c>
      <c r="F518" t="str">
        <f t="shared" si="84"/>
        <v>2011-Jun</v>
      </c>
      <c r="G518">
        <f t="shared" si="85"/>
        <v>4</v>
      </c>
      <c r="H518" t="str">
        <f t="shared" si="86"/>
        <v>Wednesday</v>
      </c>
      <c r="I518" t="str">
        <f t="shared" si="87"/>
        <v>FM3</v>
      </c>
      <c r="J518" t="str">
        <f t="shared" si="88"/>
        <v>FQ-1</v>
      </c>
    </row>
    <row r="519" spans="1:10" x14ac:dyDescent="0.3">
      <c r="A519" s="1">
        <f t="shared" si="89"/>
        <v>40696</v>
      </c>
      <c r="B519" s="3">
        <f t="shared" si="80"/>
        <v>2011</v>
      </c>
      <c r="C519">
        <f t="shared" si="81"/>
        <v>6</v>
      </c>
      <c r="D519" t="str">
        <f t="shared" si="82"/>
        <v>June</v>
      </c>
      <c r="E519" t="str">
        <f t="shared" si="83"/>
        <v>Q2</v>
      </c>
      <c r="F519" t="str">
        <f t="shared" si="84"/>
        <v>2011-Jun</v>
      </c>
      <c r="G519">
        <f t="shared" si="85"/>
        <v>5</v>
      </c>
      <c r="H519" t="str">
        <f t="shared" si="86"/>
        <v>Thursday</v>
      </c>
      <c r="I519" t="str">
        <f t="shared" si="87"/>
        <v>FM3</v>
      </c>
      <c r="J519" t="str">
        <f t="shared" si="88"/>
        <v>FQ-1</v>
      </c>
    </row>
    <row r="520" spans="1:10" x14ac:dyDescent="0.3">
      <c r="A520" s="1">
        <f t="shared" si="89"/>
        <v>40697</v>
      </c>
      <c r="B520" s="3">
        <f t="shared" si="80"/>
        <v>2011</v>
      </c>
      <c r="C520">
        <f t="shared" si="81"/>
        <v>6</v>
      </c>
      <c r="D520" t="str">
        <f t="shared" si="82"/>
        <v>June</v>
      </c>
      <c r="E520" t="str">
        <f t="shared" si="83"/>
        <v>Q2</v>
      </c>
      <c r="F520" t="str">
        <f t="shared" si="84"/>
        <v>2011-Jun</v>
      </c>
      <c r="G520">
        <f t="shared" si="85"/>
        <v>6</v>
      </c>
      <c r="H520" t="str">
        <f t="shared" si="86"/>
        <v>Friday</v>
      </c>
      <c r="I520" t="str">
        <f t="shared" si="87"/>
        <v>FM3</v>
      </c>
      <c r="J520" t="str">
        <f t="shared" si="88"/>
        <v>FQ-1</v>
      </c>
    </row>
    <row r="521" spans="1:10" x14ac:dyDescent="0.3">
      <c r="A521" s="1">
        <f t="shared" si="89"/>
        <v>40698</v>
      </c>
      <c r="B521" s="3">
        <f t="shared" si="80"/>
        <v>2011</v>
      </c>
      <c r="C521">
        <f t="shared" si="81"/>
        <v>6</v>
      </c>
      <c r="D521" t="str">
        <f t="shared" si="82"/>
        <v>June</v>
      </c>
      <c r="E521" t="str">
        <f t="shared" si="83"/>
        <v>Q2</v>
      </c>
      <c r="F521" t="str">
        <f t="shared" si="84"/>
        <v>2011-Jun</v>
      </c>
      <c r="G521">
        <f t="shared" si="85"/>
        <v>7</v>
      </c>
      <c r="H521" t="str">
        <f t="shared" si="86"/>
        <v>Saturday</v>
      </c>
      <c r="I521" t="str">
        <f t="shared" si="87"/>
        <v>FM3</v>
      </c>
      <c r="J521" t="str">
        <f t="shared" si="88"/>
        <v>FQ-1</v>
      </c>
    </row>
    <row r="522" spans="1:10" x14ac:dyDescent="0.3">
      <c r="A522" s="1">
        <f t="shared" si="89"/>
        <v>40699</v>
      </c>
      <c r="B522" s="3">
        <f t="shared" si="80"/>
        <v>2011</v>
      </c>
      <c r="C522">
        <f t="shared" si="81"/>
        <v>6</v>
      </c>
      <c r="D522" t="str">
        <f t="shared" si="82"/>
        <v>June</v>
      </c>
      <c r="E522" t="str">
        <f t="shared" si="83"/>
        <v>Q2</v>
      </c>
      <c r="F522" t="str">
        <f t="shared" si="84"/>
        <v>2011-Jun</v>
      </c>
      <c r="G522">
        <f t="shared" si="85"/>
        <v>1</v>
      </c>
      <c r="H522" t="str">
        <f t="shared" si="86"/>
        <v>Sunday</v>
      </c>
      <c r="I522" t="str">
        <f t="shared" si="87"/>
        <v>FM3</v>
      </c>
      <c r="J522" t="str">
        <f t="shared" si="88"/>
        <v>FQ-1</v>
      </c>
    </row>
    <row r="523" spans="1:10" x14ac:dyDescent="0.3">
      <c r="A523" s="1">
        <f t="shared" si="89"/>
        <v>40700</v>
      </c>
      <c r="B523" s="3">
        <f t="shared" si="80"/>
        <v>2011</v>
      </c>
      <c r="C523">
        <f t="shared" si="81"/>
        <v>6</v>
      </c>
      <c r="D523" t="str">
        <f t="shared" si="82"/>
        <v>June</v>
      </c>
      <c r="E523" t="str">
        <f t="shared" si="83"/>
        <v>Q2</v>
      </c>
      <c r="F523" t="str">
        <f t="shared" si="84"/>
        <v>2011-Jun</v>
      </c>
      <c r="G523">
        <f t="shared" si="85"/>
        <v>2</v>
      </c>
      <c r="H523" t="str">
        <f t="shared" si="86"/>
        <v>Monday</v>
      </c>
      <c r="I523" t="str">
        <f t="shared" si="87"/>
        <v>FM3</v>
      </c>
      <c r="J523" t="str">
        <f t="shared" si="88"/>
        <v>FQ-1</v>
      </c>
    </row>
    <row r="524" spans="1:10" x14ac:dyDescent="0.3">
      <c r="A524" s="1">
        <f t="shared" si="89"/>
        <v>40701</v>
      </c>
      <c r="B524" s="3">
        <f t="shared" si="80"/>
        <v>2011</v>
      </c>
      <c r="C524">
        <f t="shared" si="81"/>
        <v>6</v>
      </c>
      <c r="D524" t="str">
        <f t="shared" si="82"/>
        <v>June</v>
      </c>
      <c r="E524" t="str">
        <f t="shared" si="83"/>
        <v>Q2</v>
      </c>
      <c r="F524" t="str">
        <f t="shared" si="84"/>
        <v>2011-Jun</v>
      </c>
      <c r="G524">
        <f t="shared" si="85"/>
        <v>3</v>
      </c>
      <c r="H524" t="str">
        <f t="shared" si="86"/>
        <v>Tuesday</v>
      </c>
      <c r="I524" t="str">
        <f t="shared" si="87"/>
        <v>FM3</v>
      </c>
      <c r="J524" t="str">
        <f t="shared" si="88"/>
        <v>FQ-1</v>
      </c>
    </row>
    <row r="525" spans="1:10" x14ac:dyDescent="0.3">
      <c r="A525" s="1">
        <f t="shared" si="89"/>
        <v>40702</v>
      </c>
      <c r="B525" s="3">
        <f t="shared" si="80"/>
        <v>2011</v>
      </c>
      <c r="C525">
        <f t="shared" si="81"/>
        <v>6</v>
      </c>
      <c r="D525" t="str">
        <f t="shared" si="82"/>
        <v>June</v>
      </c>
      <c r="E525" t="str">
        <f t="shared" si="83"/>
        <v>Q2</v>
      </c>
      <c r="F525" t="str">
        <f t="shared" si="84"/>
        <v>2011-Jun</v>
      </c>
      <c r="G525">
        <f t="shared" si="85"/>
        <v>4</v>
      </c>
      <c r="H525" t="str">
        <f t="shared" si="86"/>
        <v>Wednesday</v>
      </c>
      <c r="I525" t="str">
        <f t="shared" si="87"/>
        <v>FM3</v>
      </c>
      <c r="J525" t="str">
        <f t="shared" si="88"/>
        <v>FQ-1</v>
      </c>
    </row>
    <row r="526" spans="1:10" x14ac:dyDescent="0.3">
      <c r="A526" s="1">
        <f t="shared" si="89"/>
        <v>40703</v>
      </c>
      <c r="B526" s="3">
        <f t="shared" si="80"/>
        <v>2011</v>
      </c>
      <c r="C526">
        <f t="shared" si="81"/>
        <v>6</v>
      </c>
      <c r="D526" t="str">
        <f t="shared" si="82"/>
        <v>June</v>
      </c>
      <c r="E526" t="str">
        <f t="shared" si="83"/>
        <v>Q2</v>
      </c>
      <c r="F526" t="str">
        <f t="shared" si="84"/>
        <v>2011-Jun</v>
      </c>
      <c r="G526">
        <f t="shared" si="85"/>
        <v>5</v>
      </c>
      <c r="H526" t="str">
        <f t="shared" si="86"/>
        <v>Thursday</v>
      </c>
      <c r="I526" t="str">
        <f t="shared" si="87"/>
        <v>FM3</v>
      </c>
      <c r="J526" t="str">
        <f t="shared" si="88"/>
        <v>FQ-1</v>
      </c>
    </row>
    <row r="527" spans="1:10" x14ac:dyDescent="0.3">
      <c r="A527" s="1">
        <f t="shared" si="89"/>
        <v>40704</v>
      </c>
      <c r="B527" s="3">
        <f t="shared" si="80"/>
        <v>2011</v>
      </c>
      <c r="C527">
        <f t="shared" si="81"/>
        <v>6</v>
      </c>
      <c r="D527" t="str">
        <f t="shared" si="82"/>
        <v>June</v>
      </c>
      <c r="E527" t="str">
        <f t="shared" si="83"/>
        <v>Q2</v>
      </c>
      <c r="F527" t="str">
        <f t="shared" si="84"/>
        <v>2011-Jun</v>
      </c>
      <c r="G527">
        <f t="shared" si="85"/>
        <v>6</v>
      </c>
      <c r="H527" t="str">
        <f t="shared" si="86"/>
        <v>Friday</v>
      </c>
      <c r="I527" t="str">
        <f t="shared" si="87"/>
        <v>FM3</v>
      </c>
      <c r="J527" t="str">
        <f t="shared" si="88"/>
        <v>FQ-1</v>
      </c>
    </row>
    <row r="528" spans="1:10" x14ac:dyDescent="0.3">
      <c r="A528" s="1">
        <f t="shared" si="89"/>
        <v>40705</v>
      </c>
      <c r="B528" s="3">
        <f t="shared" si="80"/>
        <v>2011</v>
      </c>
      <c r="C528">
        <f t="shared" si="81"/>
        <v>6</v>
      </c>
      <c r="D528" t="str">
        <f t="shared" si="82"/>
        <v>June</v>
      </c>
      <c r="E528" t="str">
        <f t="shared" si="83"/>
        <v>Q2</v>
      </c>
      <c r="F528" t="str">
        <f t="shared" si="84"/>
        <v>2011-Jun</v>
      </c>
      <c r="G528">
        <f t="shared" si="85"/>
        <v>7</v>
      </c>
      <c r="H528" t="str">
        <f t="shared" si="86"/>
        <v>Saturday</v>
      </c>
      <c r="I528" t="str">
        <f t="shared" si="87"/>
        <v>FM3</v>
      </c>
      <c r="J528" t="str">
        <f t="shared" si="88"/>
        <v>FQ-1</v>
      </c>
    </row>
    <row r="529" spans="1:10" x14ac:dyDescent="0.3">
      <c r="A529" s="1">
        <f t="shared" si="89"/>
        <v>40706</v>
      </c>
      <c r="B529" s="3">
        <f t="shared" si="80"/>
        <v>2011</v>
      </c>
      <c r="C529">
        <f t="shared" si="81"/>
        <v>6</v>
      </c>
      <c r="D529" t="str">
        <f t="shared" si="82"/>
        <v>June</v>
      </c>
      <c r="E529" t="str">
        <f t="shared" si="83"/>
        <v>Q2</v>
      </c>
      <c r="F529" t="str">
        <f t="shared" si="84"/>
        <v>2011-Jun</v>
      </c>
      <c r="G529">
        <f t="shared" si="85"/>
        <v>1</v>
      </c>
      <c r="H529" t="str">
        <f t="shared" si="86"/>
        <v>Sunday</v>
      </c>
      <c r="I529" t="str">
        <f t="shared" si="87"/>
        <v>FM3</v>
      </c>
      <c r="J529" t="str">
        <f t="shared" si="88"/>
        <v>FQ-1</v>
      </c>
    </row>
    <row r="530" spans="1:10" x14ac:dyDescent="0.3">
      <c r="A530" s="1">
        <f t="shared" si="89"/>
        <v>40707</v>
      </c>
      <c r="B530" s="3">
        <f t="shared" si="80"/>
        <v>2011</v>
      </c>
      <c r="C530">
        <f t="shared" si="81"/>
        <v>6</v>
      </c>
      <c r="D530" t="str">
        <f t="shared" si="82"/>
        <v>June</v>
      </c>
      <c r="E530" t="str">
        <f t="shared" si="83"/>
        <v>Q2</v>
      </c>
      <c r="F530" t="str">
        <f t="shared" si="84"/>
        <v>2011-Jun</v>
      </c>
      <c r="G530">
        <f t="shared" si="85"/>
        <v>2</v>
      </c>
      <c r="H530" t="str">
        <f t="shared" si="86"/>
        <v>Monday</v>
      </c>
      <c r="I530" t="str">
        <f t="shared" si="87"/>
        <v>FM3</v>
      </c>
      <c r="J530" t="str">
        <f t="shared" si="88"/>
        <v>FQ-1</v>
      </c>
    </row>
    <row r="531" spans="1:10" x14ac:dyDescent="0.3">
      <c r="A531" s="1">
        <f t="shared" si="89"/>
        <v>40708</v>
      </c>
      <c r="B531" s="3">
        <f t="shared" si="80"/>
        <v>2011</v>
      </c>
      <c r="C531">
        <f t="shared" si="81"/>
        <v>6</v>
      </c>
      <c r="D531" t="str">
        <f t="shared" si="82"/>
        <v>June</v>
      </c>
      <c r="E531" t="str">
        <f t="shared" si="83"/>
        <v>Q2</v>
      </c>
      <c r="F531" t="str">
        <f t="shared" si="84"/>
        <v>2011-Jun</v>
      </c>
      <c r="G531">
        <f t="shared" si="85"/>
        <v>3</v>
      </c>
      <c r="H531" t="str">
        <f t="shared" si="86"/>
        <v>Tuesday</v>
      </c>
      <c r="I531" t="str">
        <f t="shared" si="87"/>
        <v>FM3</v>
      </c>
      <c r="J531" t="str">
        <f t="shared" si="88"/>
        <v>FQ-1</v>
      </c>
    </row>
    <row r="532" spans="1:10" x14ac:dyDescent="0.3">
      <c r="A532" s="1">
        <f t="shared" si="89"/>
        <v>40709</v>
      </c>
      <c r="B532" s="3">
        <f t="shared" si="80"/>
        <v>2011</v>
      </c>
      <c r="C532">
        <f t="shared" si="81"/>
        <v>6</v>
      </c>
      <c r="D532" t="str">
        <f t="shared" si="82"/>
        <v>June</v>
      </c>
      <c r="E532" t="str">
        <f t="shared" si="83"/>
        <v>Q2</v>
      </c>
      <c r="F532" t="str">
        <f t="shared" si="84"/>
        <v>2011-Jun</v>
      </c>
      <c r="G532">
        <f t="shared" si="85"/>
        <v>4</v>
      </c>
      <c r="H532" t="str">
        <f t="shared" si="86"/>
        <v>Wednesday</v>
      </c>
      <c r="I532" t="str">
        <f t="shared" si="87"/>
        <v>FM3</v>
      </c>
      <c r="J532" t="str">
        <f t="shared" si="88"/>
        <v>FQ-1</v>
      </c>
    </row>
    <row r="533" spans="1:10" x14ac:dyDescent="0.3">
      <c r="A533" s="1">
        <f t="shared" si="89"/>
        <v>40710</v>
      </c>
      <c r="B533" s="3">
        <f t="shared" si="80"/>
        <v>2011</v>
      </c>
      <c r="C533">
        <f t="shared" si="81"/>
        <v>6</v>
      </c>
      <c r="D533" t="str">
        <f t="shared" si="82"/>
        <v>June</v>
      </c>
      <c r="E533" t="str">
        <f t="shared" si="83"/>
        <v>Q2</v>
      </c>
      <c r="F533" t="str">
        <f t="shared" si="84"/>
        <v>2011-Jun</v>
      </c>
      <c r="G533">
        <f t="shared" si="85"/>
        <v>5</v>
      </c>
      <c r="H533" t="str">
        <f t="shared" si="86"/>
        <v>Thursday</v>
      </c>
      <c r="I533" t="str">
        <f t="shared" si="87"/>
        <v>FM3</v>
      </c>
      <c r="J533" t="str">
        <f t="shared" si="88"/>
        <v>FQ-1</v>
      </c>
    </row>
    <row r="534" spans="1:10" x14ac:dyDescent="0.3">
      <c r="A534" s="1">
        <f t="shared" si="89"/>
        <v>40711</v>
      </c>
      <c r="B534" s="3">
        <f t="shared" si="80"/>
        <v>2011</v>
      </c>
      <c r="C534">
        <f t="shared" si="81"/>
        <v>6</v>
      </c>
      <c r="D534" t="str">
        <f t="shared" si="82"/>
        <v>June</v>
      </c>
      <c r="E534" t="str">
        <f t="shared" si="83"/>
        <v>Q2</v>
      </c>
      <c r="F534" t="str">
        <f t="shared" si="84"/>
        <v>2011-Jun</v>
      </c>
      <c r="G534">
        <f t="shared" si="85"/>
        <v>6</v>
      </c>
      <c r="H534" t="str">
        <f t="shared" si="86"/>
        <v>Friday</v>
      </c>
      <c r="I534" t="str">
        <f t="shared" si="87"/>
        <v>FM3</v>
      </c>
      <c r="J534" t="str">
        <f t="shared" si="88"/>
        <v>FQ-1</v>
      </c>
    </row>
    <row r="535" spans="1:10" x14ac:dyDescent="0.3">
      <c r="A535" s="1">
        <f t="shared" si="89"/>
        <v>40712</v>
      </c>
      <c r="B535" s="3">
        <f t="shared" si="80"/>
        <v>2011</v>
      </c>
      <c r="C535">
        <f t="shared" si="81"/>
        <v>6</v>
      </c>
      <c r="D535" t="str">
        <f t="shared" si="82"/>
        <v>June</v>
      </c>
      <c r="E535" t="str">
        <f t="shared" si="83"/>
        <v>Q2</v>
      </c>
      <c r="F535" t="str">
        <f t="shared" si="84"/>
        <v>2011-Jun</v>
      </c>
      <c r="G535">
        <f t="shared" si="85"/>
        <v>7</v>
      </c>
      <c r="H535" t="str">
        <f t="shared" si="86"/>
        <v>Saturday</v>
      </c>
      <c r="I535" t="str">
        <f t="shared" si="87"/>
        <v>FM3</v>
      </c>
      <c r="J535" t="str">
        <f t="shared" si="88"/>
        <v>FQ-1</v>
      </c>
    </row>
    <row r="536" spans="1:10" x14ac:dyDescent="0.3">
      <c r="A536" s="1">
        <f t="shared" si="89"/>
        <v>40713</v>
      </c>
      <c r="B536" s="3">
        <f t="shared" si="80"/>
        <v>2011</v>
      </c>
      <c r="C536">
        <f t="shared" si="81"/>
        <v>6</v>
      </c>
      <c r="D536" t="str">
        <f t="shared" si="82"/>
        <v>June</v>
      </c>
      <c r="E536" t="str">
        <f t="shared" si="83"/>
        <v>Q2</v>
      </c>
      <c r="F536" t="str">
        <f t="shared" si="84"/>
        <v>2011-Jun</v>
      </c>
      <c r="G536">
        <f t="shared" si="85"/>
        <v>1</v>
      </c>
      <c r="H536" t="str">
        <f t="shared" si="86"/>
        <v>Sunday</v>
      </c>
      <c r="I536" t="str">
        <f t="shared" si="87"/>
        <v>FM3</v>
      </c>
      <c r="J536" t="str">
        <f t="shared" si="88"/>
        <v>FQ-1</v>
      </c>
    </row>
    <row r="537" spans="1:10" x14ac:dyDescent="0.3">
      <c r="A537" s="1">
        <f t="shared" si="89"/>
        <v>40714</v>
      </c>
      <c r="B537" s="3">
        <f t="shared" si="80"/>
        <v>2011</v>
      </c>
      <c r="C537">
        <f t="shared" si="81"/>
        <v>6</v>
      </c>
      <c r="D537" t="str">
        <f t="shared" si="82"/>
        <v>June</v>
      </c>
      <c r="E537" t="str">
        <f t="shared" si="83"/>
        <v>Q2</v>
      </c>
      <c r="F537" t="str">
        <f t="shared" si="84"/>
        <v>2011-Jun</v>
      </c>
      <c r="G537">
        <f t="shared" si="85"/>
        <v>2</v>
      </c>
      <c r="H537" t="str">
        <f t="shared" si="86"/>
        <v>Monday</v>
      </c>
      <c r="I537" t="str">
        <f t="shared" si="87"/>
        <v>FM3</v>
      </c>
      <c r="J537" t="str">
        <f t="shared" si="88"/>
        <v>FQ-1</v>
      </c>
    </row>
    <row r="538" spans="1:10" x14ac:dyDescent="0.3">
      <c r="A538" s="1">
        <f t="shared" si="89"/>
        <v>40715</v>
      </c>
      <c r="B538" s="3">
        <f t="shared" si="80"/>
        <v>2011</v>
      </c>
      <c r="C538">
        <f t="shared" si="81"/>
        <v>6</v>
      </c>
      <c r="D538" t="str">
        <f t="shared" si="82"/>
        <v>June</v>
      </c>
      <c r="E538" t="str">
        <f t="shared" si="83"/>
        <v>Q2</v>
      </c>
      <c r="F538" t="str">
        <f t="shared" si="84"/>
        <v>2011-Jun</v>
      </c>
      <c r="G538">
        <f t="shared" si="85"/>
        <v>3</v>
      </c>
      <c r="H538" t="str">
        <f t="shared" si="86"/>
        <v>Tuesday</v>
      </c>
      <c r="I538" t="str">
        <f t="shared" si="87"/>
        <v>FM3</v>
      </c>
      <c r="J538" t="str">
        <f t="shared" si="88"/>
        <v>FQ-1</v>
      </c>
    </row>
    <row r="539" spans="1:10" x14ac:dyDescent="0.3">
      <c r="A539" s="1">
        <f t="shared" si="89"/>
        <v>40716</v>
      </c>
      <c r="B539" s="3">
        <f t="shared" si="80"/>
        <v>2011</v>
      </c>
      <c r="C539">
        <f t="shared" si="81"/>
        <v>6</v>
      </c>
      <c r="D539" t="str">
        <f t="shared" si="82"/>
        <v>June</v>
      </c>
      <c r="E539" t="str">
        <f t="shared" si="83"/>
        <v>Q2</v>
      </c>
      <c r="F539" t="str">
        <f t="shared" si="84"/>
        <v>2011-Jun</v>
      </c>
      <c r="G539">
        <f t="shared" si="85"/>
        <v>4</v>
      </c>
      <c r="H539" t="str">
        <f t="shared" si="86"/>
        <v>Wednesday</v>
      </c>
      <c r="I539" t="str">
        <f t="shared" si="87"/>
        <v>FM3</v>
      </c>
      <c r="J539" t="str">
        <f t="shared" si="88"/>
        <v>FQ-1</v>
      </c>
    </row>
    <row r="540" spans="1:10" x14ac:dyDescent="0.3">
      <c r="A540" s="1">
        <f t="shared" si="89"/>
        <v>40717</v>
      </c>
      <c r="B540" s="3">
        <f t="shared" si="80"/>
        <v>2011</v>
      </c>
      <c r="C540">
        <f t="shared" si="81"/>
        <v>6</v>
      </c>
      <c r="D540" t="str">
        <f t="shared" si="82"/>
        <v>June</v>
      </c>
      <c r="E540" t="str">
        <f t="shared" si="83"/>
        <v>Q2</v>
      </c>
      <c r="F540" t="str">
        <f t="shared" si="84"/>
        <v>2011-Jun</v>
      </c>
      <c r="G540">
        <f t="shared" si="85"/>
        <v>5</v>
      </c>
      <c r="H540" t="str">
        <f t="shared" si="86"/>
        <v>Thursday</v>
      </c>
      <c r="I540" t="str">
        <f t="shared" si="87"/>
        <v>FM3</v>
      </c>
      <c r="J540" t="str">
        <f t="shared" si="88"/>
        <v>FQ-1</v>
      </c>
    </row>
    <row r="541" spans="1:10" x14ac:dyDescent="0.3">
      <c r="A541" s="1">
        <f t="shared" si="89"/>
        <v>40718</v>
      </c>
      <c r="B541" s="3">
        <f t="shared" si="80"/>
        <v>2011</v>
      </c>
      <c r="C541">
        <f t="shared" si="81"/>
        <v>6</v>
      </c>
      <c r="D541" t="str">
        <f t="shared" si="82"/>
        <v>June</v>
      </c>
      <c r="E541" t="str">
        <f t="shared" si="83"/>
        <v>Q2</v>
      </c>
      <c r="F541" t="str">
        <f t="shared" si="84"/>
        <v>2011-Jun</v>
      </c>
      <c r="G541">
        <f t="shared" si="85"/>
        <v>6</v>
      </c>
      <c r="H541" t="str">
        <f t="shared" si="86"/>
        <v>Friday</v>
      </c>
      <c r="I541" t="str">
        <f t="shared" si="87"/>
        <v>FM3</v>
      </c>
      <c r="J541" t="str">
        <f t="shared" si="88"/>
        <v>FQ-1</v>
      </c>
    </row>
    <row r="542" spans="1:10" x14ac:dyDescent="0.3">
      <c r="A542" s="1">
        <f t="shared" si="89"/>
        <v>40719</v>
      </c>
      <c r="B542" s="3">
        <f t="shared" si="80"/>
        <v>2011</v>
      </c>
      <c r="C542">
        <f t="shared" si="81"/>
        <v>6</v>
      </c>
      <c r="D542" t="str">
        <f t="shared" si="82"/>
        <v>June</v>
      </c>
      <c r="E542" t="str">
        <f t="shared" si="83"/>
        <v>Q2</v>
      </c>
      <c r="F542" t="str">
        <f t="shared" si="84"/>
        <v>2011-Jun</v>
      </c>
      <c r="G542">
        <f t="shared" si="85"/>
        <v>7</v>
      </c>
      <c r="H542" t="str">
        <f t="shared" si="86"/>
        <v>Saturday</v>
      </c>
      <c r="I542" t="str">
        <f t="shared" si="87"/>
        <v>FM3</v>
      </c>
      <c r="J542" t="str">
        <f t="shared" si="88"/>
        <v>FQ-1</v>
      </c>
    </row>
    <row r="543" spans="1:10" x14ac:dyDescent="0.3">
      <c r="A543" s="1">
        <f t="shared" si="89"/>
        <v>40720</v>
      </c>
      <c r="B543" s="3">
        <f t="shared" si="80"/>
        <v>2011</v>
      </c>
      <c r="C543">
        <f t="shared" si="81"/>
        <v>6</v>
      </c>
      <c r="D543" t="str">
        <f t="shared" si="82"/>
        <v>June</v>
      </c>
      <c r="E543" t="str">
        <f t="shared" si="83"/>
        <v>Q2</v>
      </c>
      <c r="F543" t="str">
        <f t="shared" si="84"/>
        <v>2011-Jun</v>
      </c>
      <c r="G543">
        <f t="shared" si="85"/>
        <v>1</v>
      </c>
      <c r="H543" t="str">
        <f t="shared" si="86"/>
        <v>Sunday</v>
      </c>
      <c r="I543" t="str">
        <f t="shared" si="87"/>
        <v>FM3</v>
      </c>
      <c r="J543" t="str">
        <f t="shared" si="88"/>
        <v>FQ-1</v>
      </c>
    </row>
    <row r="544" spans="1:10" x14ac:dyDescent="0.3">
      <c r="A544" s="1">
        <f t="shared" si="89"/>
        <v>40721</v>
      </c>
      <c r="B544" s="3">
        <f t="shared" si="80"/>
        <v>2011</v>
      </c>
      <c r="C544">
        <f t="shared" si="81"/>
        <v>6</v>
      </c>
      <c r="D544" t="str">
        <f t="shared" si="82"/>
        <v>June</v>
      </c>
      <c r="E544" t="str">
        <f t="shared" si="83"/>
        <v>Q2</v>
      </c>
      <c r="F544" t="str">
        <f t="shared" si="84"/>
        <v>2011-Jun</v>
      </c>
      <c r="G544">
        <f t="shared" si="85"/>
        <v>2</v>
      </c>
      <c r="H544" t="str">
        <f t="shared" si="86"/>
        <v>Monday</v>
      </c>
      <c r="I544" t="str">
        <f t="shared" si="87"/>
        <v>FM3</v>
      </c>
      <c r="J544" t="str">
        <f t="shared" si="88"/>
        <v>FQ-1</v>
      </c>
    </row>
    <row r="545" spans="1:10" x14ac:dyDescent="0.3">
      <c r="A545" s="1">
        <f t="shared" si="89"/>
        <v>40722</v>
      </c>
      <c r="B545" s="3">
        <f t="shared" si="80"/>
        <v>2011</v>
      </c>
      <c r="C545">
        <f t="shared" si="81"/>
        <v>6</v>
      </c>
      <c r="D545" t="str">
        <f t="shared" si="82"/>
        <v>June</v>
      </c>
      <c r="E545" t="str">
        <f t="shared" si="83"/>
        <v>Q2</v>
      </c>
      <c r="F545" t="str">
        <f t="shared" si="84"/>
        <v>2011-Jun</v>
      </c>
      <c r="G545">
        <f t="shared" si="85"/>
        <v>3</v>
      </c>
      <c r="H545" t="str">
        <f t="shared" si="86"/>
        <v>Tuesday</v>
      </c>
      <c r="I545" t="str">
        <f t="shared" si="87"/>
        <v>FM3</v>
      </c>
      <c r="J545" t="str">
        <f t="shared" si="88"/>
        <v>FQ-1</v>
      </c>
    </row>
    <row r="546" spans="1:10" x14ac:dyDescent="0.3">
      <c r="A546" s="1">
        <f t="shared" si="89"/>
        <v>40723</v>
      </c>
      <c r="B546" s="3">
        <f t="shared" si="80"/>
        <v>2011</v>
      </c>
      <c r="C546">
        <f t="shared" si="81"/>
        <v>6</v>
      </c>
      <c r="D546" t="str">
        <f t="shared" si="82"/>
        <v>June</v>
      </c>
      <c r="E546" t="str">
        <f t="shared" si="83"/>
        <v>Q2</v>
      </c>
      <c r="F546" t="str">
        <f t="shared" si="84"/>
        <v>2011-Jun</v>
      </c>
      <c r="G546">
        <f t="shared" si="85"/>
        <v>4</v>
      </c>
      <c r="H546" t="str">
        <f t="shared" si="86"/>
        <v>Wednesday</v>
      </c>
      <c r="I546" t="str">
        <f t="shared" si="87"/>
        <v>FM3</v>
      </c>
      <c r="J546" t="str">
        <f t="shared" si="88"/>
        <v>FQ-1</v>
      </c>
    </row>
    <row r="547" spans="1:10" x14ac:dyDescent="0.3">
      <c r="A547" s="1">
        <f t="shared" si="89"/>
        <v>40724</v>
      </c>
      <c r="B547" s="3">
        <f t="shared" si="80"/>
        <v>2011</v>
      </c>
      <c r="C547">
        <f t="shared" si="81"/>
        <v>6</v>
      </c>
      <c r="D547" t="str">
        <f t="shared" si="82"/>
        <v>June</v>
      </c>
      <c r="E547" t="str">
        <f t="shared" si="83"/>
        <v>Q2</v>
      </c>
      <c r="F547" t="str">
        <f t="shared" si="84"/>
        <v>2011-Jun</v>
      </c>
      <c r="G547">
        <f t="shared" si="85"/>
        <v>5</v>
      </c>
      <c r="H547" t="str">
        <f t="shared" si="86"/>
        <v>Thursday</v>
      </c>
      <c r="I547" t="str">
        <f t="shared" si="87"/>
        <v>FM3</v>
      </c>
      <c r="J547" t="str">
        <f t="shared" si="88"/>
        <v>FQ-1</v>
      </c>
    </row>
    <row r="548" spans="1:10" x14ac:dyDescent="0.3">
      <c r="A548" s="1">
        <f t="shared" si="89"/>
        <v>40725</v>
      </c>
      <c r="B548" s="3">
        <f t="shared" si="80"/>
        <v>2011</v>
      </c>
      <c r="C548">
        <f t="shared" si="81"/>
        <v>7</v>
      </c>
      <c r="D548" t="str">
        <f t="shared" si="82"/>
        <v>July</v>
      </c>
      <c r="E548" t="str">
        <f t="shared" si="83"/>
        <v>Q3</v>
      </c>
      <c r="F548" t="str">
        <f t="shared" si="84"/>
        <v>2011-Jul</v>
      </c>
      <c r="G548">
        <f t="shared" si="85"/>
        <v>6</v>
      </c>
      <c r="H548" t="str">
        <f t="shared" si="86"/>
        <v>Friday</v>
      </c>
      <c r="I548" t="str">
        <f t="shared" si="87"/>
        <v>FM4</v>
      </c>
      <c r="J548" t="str">
        <f t="shared" si="88"/>
        <v>FQ-2</v>
      </c>
    </row>
    <row r="549" spans="1:10" x14ac:dyDescent="0.3">
      <c r="A549" s="1">
        <f t="shared" si="89"/>
        <v>40726</v>
      </c>
      <c r="B549" s="3">
        <f t="shared" si="80"/>
        <v>2011</v>
      </c>
      <c r="C549">
        <f t="shared" si="81"/>
        <v>7</v>
      </c>
      <c r="D549" t="str">
        <f t="shared" si="82"/>
        <v>July</v>
      </c>
      <c r="E549" t="str">
        <f t="shared" si="83"/>
        <v>Q3</v>
      </c>
      <c r="F549" t="str">
        <f t="shared" si="84"/>
        <v>2011-Jul</v>
      </c>
      <c r="G549">
        <f t="shared" si="85"/>
        <v>7</v>
      </c>
      <c r="H549" t="str">
        <f t="shared" si="86"/>
        <v>Saturday</v>
      </c>
      <c r="I549" t="str">
        <f t="shared" si="87"/>
        <v>FM4</v>
      </c>
      <c r="J549" t="str">
        <f t="shared" si="88"/>
        <v>FQ-2</v>
      </c>
    </row>
    <row r="550" spans="1:10" x14ac:dyDescent="0.3">
      <c r="A550" s="1">
        <f t="shared" si="89"/>
        <v>40727</v>
      </c>
      <c r="B550" s="3">
        <f t="shared" si="80"/>
        <v>2011</v>
      </c>
      <c r="C550">
        <f t="shared" si="81"/>
        <v>7</v>
      </c>
      <c r="D550" t="str">
        <f t="shared" si="82"/>
        <v>July</v>
      </c>
      <c r="E550" t="str">
        <f t="shared" si="83"/>
        <v>Q3</v>
      </c>
      <c r="F550" t="str">
        <f t="shared" si="84"/>
        <v>2011-Jul</v>
      </c>
      <c r="G550">
        <f t="shared" si="85"/>
        <v>1</v>
      </c>
      <c r="H550" t="str">
        <f t="shared" si="86"/>
        <v>Sunday</v>
      </c>
      <c r="I550" t="str">
        <f t="shared" si="87"/>
        <v>FM4</v>
      </c>
      <c r="J550" t="str">
        <f t="shared" si="88"/>
        <v>FQ-2</v>
      </c>
    </row>
    <row r="551" spans="1:10" x14ac:dyDescent="0.3">
      <c r="A551" s="1">
        <f t="shared" si="89"/>
        <v>40728</v>
      </c>
      <c r="B551" s="3">
        <f t="shared" si="80"/>
        <v>2011</v>
      </c>
      <c r="C551">
        <f t="shared" si="81"/>
        <v>7</v>
      </c>
      <c r="D551" t="str">
        <f t="shared" si="82"/>
        <v>July</v>
      </c>
      <c r="E551" t="str">
        <f t="shared" si="83"/>
        <v>Q3</v>
      </c>
      <c r="F551" t="str">
        <f t="shared" si="84"/>
        <v>2011-Jul</v>
      </c>
      <c r="G551">
        <f t="shared" si="85"/>
        <v>2</v>
      </c>
      <c r="H551" t="str">
        <f t="shared" si="86"/>
        <v>Monday</v>
      </c>
      <c r="I551" t="str">
        <f t="shared" si="87"/>
        <v>FM4</v>
      </c>
      <c r="J551" t="str">
        <f t="shared" si="88"/>
        <v>FQ-2</v>
      </c>
    </row>
    <row r="552" spans="1:10" x14ac:dyDescent="0.3">
      <c r="A552" s="1">
        <f t="shared" si="89"/>
        <v>40729</v>
      </c>
      <c r="B552" s="3">
        <f t="shared" si="80"/>
        <v>2011</v>
      </c>
      <c r="C552">
        <f t="shared" si="81"/>
        <v>7</v>
      </c>
      <c r="D552" t="str">
        <f t="shared" si="82"/>
        <v>July</v>
      </c>
      <c r="E552" t="str">
        <f t="shared" si="83"/>
        <v>Q3</v>
      </c>
      <c r="F552" t="str">
        <f t="shared" si="84"/>
        <v>2011-Jul</v>
      </c>
      <c r="G552">
        <f t="shared" si="85"/>
        <v>3</v>
      </c>
      <c r="H552" t="str">
        <f t="shared" si="86"/>
        <v>Tuesday</v>
      </c>
      <c r="I552" t="str">
        <f t="shared" si="87"/>
        <v>FM4</v>
      </c>
      <c r="J552" t="str">
        <f t="shared" si="88"/>
        <v>FQ-2</v>
      </c>
    </row>
    <row r="553" spans="1:10" x14ac:dyDescent="0.3">
      <c r="A553" s="1">
        <f t="shared" si="89"/>
        <v>40730</v>
      </c>
      <c r="B553" s="3">
        <f t="shared" si="80"/>
        <v>2011</v>
      </c>
      <c r="C553">
        <f t="shared" si="81"/>
        <v>7</v>
      </c>
      <c r="D553" t="str">
        <f t="shared" si="82"/>
        <v>July</v>
      </c>
      <c r="E553" t="str">
        <f t="shared" si="83"/>
        <v>Q3</v>
      </c>
      <c r="F553" t="str">
        <f t="shared" si="84"/>
        <v>2011-Jul</v>
      </c>
      <c r="G553">
        <f t="shared" si="85"/>
        <v>4</v>
      </c>
      <c r="H553" t="str">
        <f t="shared" si="86"/>
        <v>Wednesday</v>
      </c>
      <c r="I553" t="str">
        <f t="shared" si="87"/>
        <v>FM4</v>
      </c>
      <c r="J553" t="str">
        <f t="shared" si="88"/>
        <v>FQ-2</v>
      </c>
    </row>
    <row r="554" spans="1:10" x14ac:dyDescent="0.3">
      <c r="A554" s="1">
        <f t="shared" si="89"/>
        <v>40731</v>
      </c>
      <c r="B554" s="3">
        <f t="shared" si="80"/>
        <v>2011</v>
      </c>
      <c r="C554">
        <f t="shared" si="81"/>
        <v>7</v>
      </c>
      <c r="D554" t="str">
        <f t="shared" si="82"/>
        <v>July</v>
      </c>
      <c r="E554" t="str">
        <f t="shared" si="83"/>
        <v>Q3</v>
      </c>
      <c r="F554" t="str">
        <f t="shared" si="84"/>
        <v>2011-Jul</v>
      </c>
      <c r="G554">
        <f t="shared" si="85"/>
        <v>5</v>
      </c>
      <c r="H554" t="str">
        <f t="shared" si="86"/>
        <v>Thursday</v>
      </c>
      <c r="I554" t="str">
        <f t="shared" si="87"/>
        <v>FM4</v>
      </c>
      <c r="J554" t="str">
        <f t="shared" si="88"/>
        <v>FQ-2</v>
      </c>
    </row>
    <row r="555" spans="1:10" x14ac:dyDescent="0.3">
      <c r="A555" s="1">
        <f t="shared" si="89"/>
        <v>40732</v>
      </c>
      <c r="B555" s="3">
        <f t="shared" si="80"/>
        <v>2011</v>
      </c>
      <c r="C555">
        <f t="shared" si="81"/>
        <v>7</v>
      </c>
      <c r="D555" t="str">
        <f t="shared" si="82"/>
        <v>July</v>
      </c>
      <c r="E555" t="str">
        <f t="shared" si="83"/>
        <v>Q3</v>
      </c>
      <c r="F555" t="str">
        <f t="shared" si="84"/>
        <v>2011-Jul</v>
      </c>
      <c r="G555">
        <f t="shared" si="85"/>
        <v>6</v>
      </c>
      <c r="H555" t="str">
        <f t="shared" si="86"/>
        <v>Friday</v>
      </c>
      <c r="I555" t="str">
        <f t="shared" si="87"/>
        <v>FM4</v>
      </c>
      <c r="J555" t="str">
        <f t="shared" si="88"/>
        <v>FQ-2</v>
      </c>
    </row>
    <row r="556" spans="1:10" x14ac:dyDescent="0.3">
      <c r="A556" s="1">
        <f t="shared" si="89"/>
        <v>40733</v>
      </c>
      <c r="B556" s="3">
        <f t="shared" si="80"/>
        <v>2011</v>
      </c>
      <c r="C556">
        <f t="shared" si="81"/>
        <v>7</v>
      </c>
      <c r="D556" t="str">
        <f t="shared" si="82"/>
        <v>July</v>
      </c>
      <c r="E556" t="str">
        <f t="shared" si="83"/>
        <v>Q3</v>
      </c>
      <c r="F556" t="str">
        <f t="shared" si="84"/>
        <v>2011-Jul</v>
      </c>
      <c r="G556">
        <f t="shared" si="85"/>
        <v>7</v>
      </c>
      <c r="H556" t="str">
        <f t="shared" si="86"/>
        <v>Saturday</v>
      </c>
      <c r="I556" t="str">
        <f t="shared" si="87"/>
        <v>FM4</v>
      </c>
      <c r="J556" t="str">
        <f t="shared" si="88"/>
        <v>FQ-2</v>
      </c>
    </row>
    <row r="557" spans="1:10" x14ac:dyDescent="0.3">
      <c r="A557" s="1">
        <f t="shared" si="89"/>
        <v>40734</v>
      </c>
      <c r="B557" s="3">
        <f t="shared" si="80"/>
        <v>2011</v>
      </c>
      <c r="C557">
        <f t="shared" si="81"/>
        <v>7</v>
      </c>
      <c r="D557" t="str">
        <f t="shared" si="82"/>
        <v>July</v>
      </c>
      <c r="E557" t="str">
        <f t="shared" si="83"/>
        <v>Q3</v>
      </c>
      <c r="F557" t="str">
        <f t="shared" si="84"/>
        <v>2011-Jul</v>
      </c>
      <c r="G557">
        <f t="shared" si="85"/>
        <v>1</v>
      </c>
      <c r="H557" t="str">
        <f t="shared" si="86"/>
        <v>Sunday</v>
      </c>
      <c r="I557" t="str">
        <f t="shared" si="87"/>
        <v>FM4</v>
      </c>
      <c r="J557" t="str">
        <f t="shared" si="88"/>
        <v>FQ-2</v>
      </c>
    </row>
    <row r="558" spans="1:10" x14ac:dyDescent="0.3">
      <c r="A558" s="1">
        <f t="shared" si="89"/>
        <v>40735</v>
      </c>
      <c r="B558" s="3">
        <f t="shared" si="80"/>
        <v>2011</v>
      </c>
      <c r="C558">
        <f t="shared" si="81"/>
        <v>7</v>
      </c>
      <c r="D558" t="str">
        <f t="shared" si="82"/>
        <v>July</v>
      </c>
      <c r="E558" t="str">
        <f t="shared" si="83"/>
        <v>Q3</v>
      </c>
      <c r="F558" t="str">
        <f t="shared" si="84"/>
        <v>2011-Jul</v>
      </c>
      <c r="G558">
        <f t="shared" si="85"/>
        <v>2</v>
      </c>
      <c r="H558" t="str">
        <f t="shared" si="86"/>
        <v>Monday</v>
      </c>
      <c r="I558" t="str">
        <f t="shared" si="87"/>
        <v>FM4</v>
      </c>
      <c r="J558" t="str">
        <f t="shared" si="88"/>
        <v>FQ-2</v>
      </c>
    </row>
    <row r="559" spans="1:10" x14ac:dyDescent="0.3">
      <c r="A559" s="1">
        <f t="shared" si="89"/>
        <v>40736</v>
      </c>
      <c r="B559" s="3">
        <f t="shared" si="80"/>
        <v>2011</v>
      </c>
      <c r="C559">
        <f t="shared" si="81"/>
        <v>7</v>
      </c>
      <c r="D559" t="str">
        <f t="shared" si="82"/>
        <v>July</v>
      </c>
      <c r="E559" t="str">
        <f t="shared" si="83"/>
        <v>Q3</v>
      </c>
      <c r="F559" t="str">
        <f t="shared" si="84"/>
        <v>2011-Jul</v>
      </c>
      <c r="G559">
        <f t="shared" si="85"/>
        <v>3</v>
      </c>
      <c r="H559" t="str">
        <f t="shared" si="86"/>
        <v>Tuesday</v>
      </c>
      <c r="I559" t="str">
        <f t="shared" si="87"/>
        <v>FM4</v>
      </c>
      <c r="J559" t="str">
        <f t="shared" si="88"/>
        <v>FQ-2</v>
      </c>
    </row>
    <row r="560" spans="1:10" x14ac:dyDescent="0.3">
      <c r="A560" s="1">
        <f t="shared" si="89"/>
        <v>40737</v>
      </c>
      <c r="B560" s="3">
        <f t="shared" si="80"/>
        <v>2011</v>
      </c>
      <c r="C560">
        <f t="shared" si="81"/>
        <v>7</v>
      </c>
      <c r="D560" t="str">
        <f t="shared" si="82"/>
        <v>July</v>
      </c>
      <c r="E560" t="str">
        <f t="shared" si="83"/>
        <v>Q3</v>
      </c>
      <c r="F560" t="str">
        <f t="shared" si="84"/>
        <v>2011-Jul</v>
      </c>
      <c r="G560">
        <f t="shared" si="85"/>
        <v>4</v>
      </c>
      <c r="H560" t="str">
        <f t="shared" si="86"/>
        <v>Wednesday</v>
      </c>
      <c r="I560" t="str">
        <f t="shared" si="87"/>
        <v>FM4</v>
      </c>
      <c r="J560" t="str">
        <f t="shared" si="88"/>
        <v>FQ-2</v>
      </c>
    </row>
    <row r="561" spans="1:10" x14ac:dyDescent="0.3">
      <c r="A561" s="1">
        <f t="shared" si="89"/>
        <v>40738</v>
      </c>
      <c r="B561" s="3">
        <f t="shared" si="80"/>
        <v>2011</v>
      </c>
      <c r="C561">
        <f t="shared" si="81"/>
        <v>7</v>
      </c>
      <c r="D561" t="str">
        <f t="shared" si="82"/>
        <v>July</v>
      </c>
      <c r="E561" t="str">
        <f t="shared" si="83"/>
        <v>Q3</v>
      </c>
      <c r="F561" t="str">
        <f t="shared" si="84"/>
        <v>2011-Jul</v>
      </c>
      <c r="G561">
        <f t="shared" si="85"/>
        <v>5</v>
      </c>
      <c r="H561" t="str">
        <f t="shared" si="86"/>
        <v>Thursday</v>
      </c>
      <c r="I561" t="str">
        <f t="shared" si="87"/>
        <v>FM4</v>
      </c>
      <c r="J561" t="str">
        <f t="shared" si="88"/>
        <v>FQ-2</v>
      </c>
    </row>
    <row r="562" spans="1:10" x14ac:dyDescent="0.3">
      <c r="A562" s="1">
        <f t="shared" si="89"/>
        <v>40739</v>
      </c>
      <c r="B562" s="3">
        <f t="shared" si="80"/>
        <v>2011</v>
      </c>
      <c r="C562">
        <f t="shared" si="81"/>
        <v>7</v>
      </c>
      <c r="D562" t="str">
        <f t="shared" si="82"/>
        <v>July</v>
      </c>
      <c r="E562" t="str">
        <f t="shared" si="83"/>
        <v>Q3</v>
      </c>
      <c r="F562" t="str">
        <f t="shared" si="84"/>
        <v>2011-Jul</v>
      </c>
      <c r="G562">
        <f t="shared" si="85"/>
        <v>6</v>
      </c>
      <c r="H562" t="str">
        <f t="shared" si="86"/>
        <v>Friday</v>
      </c>
      <c r="I562" t="str">
        <f t="shared" si="87"/>
        <v>FM4</v>
      </c>
      <c r="J562" t="str">
        <f t="shared" si="88"/>
        <v>FQ-2</v>
      </c>
    </row>
    <row r="563" spans="1:10" x14ac:dyDescent="0.3">
      <c r="A563" s="1">
        <f t="shared" si="89"/>
        <v>40740</v>
      </c>
      <c r="B563" s="3">
        <f t="shared" si="80"/>
        <v>2011</v>
      </c>
      <c r="C563">
        <f t="shared" si="81"/>
        <v>7</v>
      </c>
      <c r="D563" t="str">
        <f t="shared" si="82"/>
        <v>July</v>
      </c>
      <c r="E563" t="str">
        <f t="shared" si="83"/>
        <v>Q3</v>
      </c>
      <c r="F563" t="str">
        <f t="shared" si="84"/>
        <v>2011-Jul</v>
      </c>
      <c r="G563">
        <f t="shared" si="85"/>
        <v>7</v>
      </c>
      <c r="H563" t="str">
        <f t="shared" si="86"/>
        <v>Saturday</v>
      </c>
      <c r="I563" t="str">
        <f t="shared" si="87"/>
        <v>FM4</v>
      </c>
      <c r="J563" t="str">
        <f t="shared" si="88"/>
        <v>FQ-2</v>
      </c>
    </row>
    <row r="564" spans="1:10" x14ac:dyDescent="0.3">
      <c r="A564" s="1">
        <f t="shared" si="89"/>
        <v>40741</v>
      </c>
      <c r="B564" s="3">
        <f t="shared" si="80"/>
        <v>2011</v>
      </c>
      <c r="C564">
        <f t="shared" si="81"/>
        <v>7</v>
      </c>
      <c r="D564" t="str">
        <f t="shared" si="82"/>
        <v>July</v>
      </c>
      <c r="E564" t="str">
        <f t="shared" si="83"/>
        <v>Q3</v>
      </c>
      <c r="F564" t="str">
        <f t="shared" si="84"/>
        <v>2011-Jul</v>
      </c>
      <c r="G564">
        <f t="shared" si="85"/>
        <v>1</v>
      </c>
      <c r="H564" t="str">
        <f t="shared" si="86"/>
        <v>Sunday</v>
      </c>
      <c r="I564" t="str">
        <f t="shared" si="87"/>
        <v>FM4</v>
      </c>
      <c r="J564" t="str">
        <f t="shared" si="88"/>
        <v>FQ-2</v>
      </c>
    </row>
    <row r="565" spans="1:10" x14ac:dyDescent="0.3">
      <c r="A565" s="1">
        <f t="shared" si="89"/>
        <v>40742</v>
      </c>
      <c r="B565" s="3">
        <f t="shared" si="80"/>
        <v>2011</v>
      </c>
      <c r="C565">
        <f t="shared" si="81"/>
        <v>7</v>
      </c>
      <c r="D565" t="str">
        <f t="shared" si="82"/>
        <v>July</v>
      </c>
      <c r="E565" t="str">
        <f t="shared" si="83"/>
        <v>Q3</v>
      </c>
      <c r="F565" t="str">
        <f t="shared" si="84"/>
        <v>2011-Jul</v>
      </c>
      <c r="G565">
        <f t="shared" si="85"/>
        <v>2</v>
      </c>
      <c r="H565" t="str">
        <f t="shared" si="86"/>
        <v>Monday</v>
      </c>
      <c r="I565" t="str">
        <f t="shared" si="87"/>
        <v>FM4</v>
      </c>
      <c r="J565" t="str">
        <f t="shared" si="88"/>
        <v>FQ-2</v>
      </c>
    </row>
    <row r="566" spans="1:10" x14ac:dyDescent="0.3">
      <c r="A566" s="1">
        <f t="shared" si="89"/>
        <v>40743</v>
      </c>
      <c r="B566" s="3">
        <f t="shared" si="80"/>
        <v>2011</v>
      </c>
      <c r="C566">
        <f t="shared" si="81"/>
        <v>7</v>
      </c>
      <c r="D566" t="str">
        <f t="shared" si="82"/>
        <v>July</v>
      </c>
      <c r="E566" t="str">
        <f t="shared" si="83"/>
        <v>Q3</v>
      </c>
      <c r="F566" t="str">
        <f t="shared" si="84"/>
        <v>2011-Jul</v>
      </c>
      <c r="G566">
        <f t="shared" si="85"/>
        <v>3</v>
      </c>
      <c r="H566" t="str">
        <f t="shared" si="86"/>
        <v>Tuesday</v>
      </c>
      <c r="I566" t="str">
        <f t="shared" si="87"/>
        <v>FM4</v>
      </c>
      <c r="J566" t="str">
        <f t="shared" si="88"/>
        <v>FQ-2</v>
      </c>
    </row>
    <row r="567" spans="1:10" x14ac:dyDescent="0.3">
      <c r="A567" s="1">
        <f t="shared" si="89"/>
        <v>40744</v>
      </c>
      <c r="B567" s="3">
        <f t="shared" si="80"/>
        <v>2011</v>
      </c>
      <c r="C567">
        <f t="shared" si="81"/>
        <v>7</v>
      </c>
      <c r="D567" t="str">
        <f t="shared" si="82"/>
        <v>July</v>
      </c>
      <c r="E567" t="str">
        <f t="shared" si="83"/>
        <v>Q3</v>
      </c>
      <c r="F567" t="str">
        <f t="shared" si="84"/>
        <v>2011-Jul</v>
      </c>
      <c r="G567">
        <f t="shared" si="85"/>
        <v>4</v>
      </c>
      <c r="H567" t="str">
        <f t="shared" si="86"/>
        <v>Wednesday</v>
      </c>
      <c r="I567" t="str">
        <f t="shared" si="87"/>
        <v>FM4</v>
      </c>
      <c r="J567" t="str">
        <f t="shared" si="88"/>
        <v>FQ-2</v>
      </c>
    </row>
    <row r="568" spans="1:10" x14ac:dyDescent="0.3">
      <c r="A568" s="1">
        <f t="shared" si="89"/>
        <v>40745</v>
      </c>
      <c r="B568" s="3">
        <f t="shared" si="80"/>
        <v>2011</v>
      </c>
      <c r="C568">
        <f t="shared" si="81"/>
        <v>7</v>
      </c>
      <c r="D568" t="str">
        <f t="shared" si="82"/>
        <v>July</v>
      </c>
      <c r="E568" t="str">
        <f t="shared" si="83"/>
        <v>Q3</v>
      </c>
      <c r="F568" t="str">
        <f t="shared" si="84"/>
        <v>2011-Jul</v>
      </c>
      <c r="G568">
        <f t="shared" si="85"/>
        <v>5</v>
      </c>
      <c r="H568" t="str">
        <f t="shared" si="86"/>
        <v>Thursday</v>
      </c>
      <c r="I568" t="str">
        <f t="shared" si="87"/>
        <v>FM4</v>
      </c>
      <c r="J568" t="str">
        <f t="shared" si="88"/>
        <v>FQ-2</v>
      </c>
    </row>
    <row r="569" spans="1:10" x14ac:dyDescent="0.3">
      <c r="A569" s="1">
        <f t="shared" si="89"/>
        <v>40746</v>
      </c>
      <c r="B569" s="3">
        <f t="shared" si="80"/>
        <v>2011</v>
      </c>
      <c r="C569">
        <f t="shared" si="81"/>
        <v>7</v>
      </c>
      <c r="D569" t="str">
        <f t="shared" si="82"/>
        <v>July</v>
      </c>
      <c r="E569" t="str">
        <f t="shared" si="83"/>
        <v>Q3</v>
      </c>
      <c r="F569" t="str">
        <f t="shared" si="84"/>
        <v>2011-Jul</v>
      </c>
      <c r="G569">
        <f t="shared" si="85"/>
        <v>6</v>
      </c>
      <c r="H569" t="str">
        <f t="shared" si="86"/>
        <v>Friday</v>
      </c>
      <c r="I569" t="str">
        <f t="shared" si="87"/>
        <v>FM4</v>
      </c>
      <c r="J569" t="str">
        <f t="shared" si="88"/>
        <v>FQ-2</v>
      </c>
    </row>
    <row r="570" spans="1:10" x14ac:dyDescent="0.3">
      <c r="A570" s="1">
        <f t="shared" si="89"/>
        <v>40747</v>
      </c>
      <c r="B570" s="3">
        <f t="shared" si="80"/>
        <v>2011</v>
      </c>
      <c r="C570">
        <f t="shared" si="81"/>
        <v>7</v>
      </c>
      <c r="D570" t="str">
        <f t="shared" si="82"/>
        <v>July</v>
      </c>
      <c r="E570" t="str">
        <f t="shared" si="83"/>
        <v>Q3</v>
      </c>
      <c r="F570" t="str">
        <f t="shared" si="84"/>
        <v>2011-Jul</v>
      </c>
      <c r="G570">
        <f t="shared" si="85"/>
        <v>7</v>
      </c>
      <c r="H570" t="str">
        <f t="shared" si="86"/>
        <v>Saturday</v>
      </c>
      <c r="I570" t="str">
        <f t="shared" si="87"/>
        <v>FM4</v>
      </c>
      <c r="J570" t="str">
        <f t="shared" si="88"/>
        <v>FQ-2</v>
      </c>
    </row>
    <row r="571" spans="1:10" x14ac:dyDescent="0.3">
      <c r="A571" s="1">
        <f t="shared" si="89"/>
        <v>40748</v>
      </c>
      <c r="B571" s="3">
        <f t="shared" si="80"/>
        <v>2011</v>
      </c>
      <c r="C571">
        <f t="shared" si="81"/>
        <v>7</v>
      </c>
      <c r="D571" t="str">
        <f t="shared" si="82"/>
        <v>July</v>
      </c>
      <c r="E571" t="str">
        <f t="shared" si="83"/>
        <v>Q3</v>
      </c>
      <c r="F571" t="str">
        <f t="shared" si="84"/>
        <v>2011-Jul</v>
      </c>
      <c r="G571">
        <f t="shared" si="85"/>
        <v>1</v>
      </c>
      <c r="H571" t="str">
        <f t="shared" si="86"/>
        <v>Sunday</v>
      </c>
      <c r="I571" t="str">
        <f t="shared" si="87"/>
        <v>FM4</v>
      </c>
      <c r="J571" t="str">
        <f t="shared" si="88"/>
        <v>FQ-2</v>
      </c>
    </row>
    <row r="572" spans="1:10" x14ac:dyDescent="0.3">
      <c r="A572" s="1">
        <f t="shared" si="89"/>
        <v>40749</v>
      </c>
      <c r="B572" s="3">
        <f t="shared" si="80"/>
        <v>2011</v>
      </c>
      <c r="C572">
        <f t="shared" si="81"/>
        <v>7</v>
      </c>
      <c r="D572" t="str">
        <f t="shared" si="82"/>
        <v>July</v>
      </c>
      <c r="E572" t="str">
        <f t="shared" si="83"/>
        <v>Q3</v>
      </c>
      <c r="F572" t="str">
        <f t="shared" si="84"/>
        <v>2011-Jul</v>
      </c>
      <c r="G572">
        <f t="shared" si="85"/>
        <v>2</v>
      </c>
      <c r="H572" t="str">
        <f t="shared" si="86"/>
        <v>Monday</v>
      </c>
      <c r="I572" t="str">
        <f t="shared" si="87"/>
        <v>FM4</v>
      </c>
      <c r="J572" t="str">
        <f t="shared" si="88"/>
        <v>FQ-2</v>
      </c>
    </row>
    <row r="573" spans="1:10" x14ac:dyDescent="0.3">
      <c r="A573" s="1">
        <f t="shared" si="89"/>
        <v>40750</v>
      </c>
      <c r="B573" s="3">
        <f t="shared" si="80"/>
        <v>2011</v>
      </c>
      <c r="C573">
        <f t="shared" si="81"/>
        <v>7</v>
      </c>
      <c r="D573" t="str">
        <f t="shared" si="82"/>
        <v>July</v>
      </c>
      <c r="E573" t="str">
        <f t="shared" si="83"/>
        <v>Q3</v>
      </c>
      <c r="F573" t="str">
        <f t="shared" si="84"/>
        <v>2011-Jul</v>
      </c>
      <c r="G573">
        <f t="shared" si="85"/>
        <v>3</v>
      </c>
      <c r="H573" t="str">
        <f t="shared" si="86"/>
        <v>Tuesday</v>
      </c>
      <c r="I573" t="str">
        <f t="shared" si="87"/>
        <v>FM4</v>
      </c>
      <c r="J573" t="str">
        <f t="shared" si="88"/>
        <v>FQ-2</v>
      </c>
    </row>
    <row r="574" spans="1:10" x14ac:dyDescent="0.3">
      <c r="A574" s="1">
        <f t="shared" si="89"/>
        <v>40751</v>
      </c>
      <c r="B574" s="3">
        <f t="shared" si="80"/>
        <v>2011</v>
      </c>
      <c r="C574">
        <f t="shared" si="81"/>
        <v>7</v>
      </c>
      <c r="D574" t="str">
        <f t="shared" si="82"/>
        <v>July</v>
      </c>
      <c r="E574" t="str">
        <f t="shared" si="83"/>
        <v>Q3</v>
      </c>
      <c r="F574" t="str">
        <f t="shared" si="84"/>
        <v>2011-Jul</v>
      </c>
      <c r="G574">
        <f t="shared" si="85"/>
        <v>4</v>
      </c>
      <c r="H574" t="str">
        <f t="shared" si="86"/>
        <v>Wednesday</v>
      </c>
      <c r="I574" t="str">
        <f t="shared" si="87"/>
        <v>FM4</v>
      </c>
      <c r="J574" t="str">
        <f t="shared" si="88"/>
        <v>FQ-2</v>
      </c>
    </row>
    <row r="575" spans="1:10" x14ac:dyDescent="0.3">
      <c r="A575" s="1">
        <f t="shared" si="89"/>
        <v>40752</v>
      </c>
      <c r="B575" s="3">
        <f t="shared" si="80"/>
        <v>2011</v>
      </c>
      <c r="C575">
        <f t="shared" si="81"/>
        <v>7</v>
      </c>
      <c r="D575" t="str">
        <f t="shared" si="82"/>
        <v>July</v>
      </c>
      <c r="E575" t="str">
        <f t="shared" si="83"/>
        <v>Q3</v>
      </c>
      <c r="F575" t="str">
        <f t="shared" si="84"/>
        <v>2011-Jul</v>
      </c>
      <c r="G575">
        <f t="shared" si="85"/>
        <v>5</v>
      </c>
      <c r="H575" t="str">
        <f t="shared" si="86"/>
        <v>Thursday</v>
      </c>
      <c r="I575" t="str">
        <f t="shared" si="87"/>
        <v>FM4</v>
      </c>
      <c r="J575" t="str">
        <f t="shared" si="88"/>
        <v>FQ-2</v>
      </c>
    </row>
    <row r="576" spans="1:10" x14ac:dyDescent="0.3">
      <c r="A576" s="1">
        <f t="shared" si="89"/>
        <v>40753</v>
      </c>
      <c r="B576" s="3">
        <f t="shared" si="80"/>
        <v>2011</v>
      </c>
      <c r="C576">
        <f t="shared" si="81"/>
        <v>7</v>
      </c>
      <c r="D576" t="str">
        <f t="shared" si="82"/>
        <v>July</v>
      </c>
      <c r="E576" t="str">
        <f t="shared" si="83"/>
        <v>Q3</v>
      </c>
      <c r="F576" t="str">
        <f t="shared" si="84"/>
        <v>2011-Jul</v>
      </c>
      <c r="G576">
        <f t="shared" si="85"/>
        <v>6</v>
      </c>
      <c r="H576" t="str">
        <f t="shared" si="86"/>
        <v>Friday</v>
      </c>
      <c r="I576" t="str">
        <f t="shared" si="87"/>
        <v>FM4</v>
      </c>
      <c r="J576" t="str">
        <f t="shared" si="88"/>
        <v>FQ-2</v>
      </c>
    </row>
    <row r="577" spans="1:10" x14ac:dyDescent="0.3">
      <c r="A577" s="1">
        <f t="shared" si="89"/>
        <v>40754</v>
      </c>
      <c r="B577" s="3">
        <f t="shared" si="80"/>
        <v>2011</v>
      </c>
      <c r="C577">
        <f t="shared" si="81"/>
        <v>7</v>
      </c>
      <c r="D577" t="str">
        <f t="shared" si="82"/>
        <v>July</v>
      </c>
      <c r="E577" t="str">
        <f t="shared" si="83"/>
        <v>Q3</v>
      </c>
      <c r="F577" t="str">
        <f t="shared" si="84"/>
        <v>2011-Jul</v>
      </c>
      <c r="G577">
        <f t="shared" si="85"/>
        <v>7</v>
      </c>
      <c r="H577" t="str">
        <f t="shared" si="86"/>
        <v>Saturday</v>
      </c>
      <c r="I577" t="str">
        <f t="shared" si="87"/>
        <v>FM4</v>
      </c>
      <c r="J577" t="str">
        <f t="shared" si="88"/>
        <v>FQ-2</v>
      </c>
    </row>
    <row r="578" spans="1:10" x14ac:dyDescent="0.3">
      <c r="A578" s="1">
        <f t="shared" si="89"/>
        <v>40755</v>
      </c>
      <c r="B578" s="3">
        <f t="shared" si="80"/>
        <v>2011</v>
      </c>
      <c r="C578">
        <f t="shared" si="81"/>
        <v>7</v>
      </c>
      <c r="D578" t="str">
        <f t="shared" si="82"/>
        <v>July</v>
      </c>
      <c r="E578" t="str">
        <f t="shared" si="83"/>
        <v>Q3</v>
      </c>
      <c r="F578" t="str">
        <f t="shared" si="84"/>
        <v>2011-Jul</v>
      </c>
      <c r="G578">
        <f t="shared" si="85"/>
        <v>1</v>
      </c>
      <c r="H578" t="str">
        <f t="shared" si="86"/>
        <v>Sunday</v>
      </c>
      <c r="I578" t="str">
        <f t="shared" si="87"/>
        <v>FM4</v>
      </c>
      <c r="J578" t="str">
        <f t="shared" si="88"/>
        <v>FQ-2</v>
      </c>
    </row>
    <row r="579" spans="1:10" x14ac:dyDescent="0.3">
      <c r="A579" s="1">
        <f t="shared" si="89"/>
        <v>40756</v>
      </c>
      <c r="B579" s="3">
        <f t="shared" ref="B579:B642" si="90">YEAR(A579)</f>
        <v>2011</v>
      </c>
      <c r="C579">
        <f t="shared" ref="C579:C642" si="91">MONTH(A579)</f>
        <v>8</v>
      </c>
      <c r="D579" t="str">
        <f t="shared" ref="D579:D642" si="92">TEXT(A579,"mmmm")</f>
        <v>August</v>
      </c>
      <c r="E579" t="str">
        <f t="shared" ref="E579:E642" si="93">"Q"&amp;ROUNDUP(MONTH(A579)/3,0)</f>
        <v>Q3</v>
      </c>
      <c r="F579" t="str">
        <f t="shared" ref="F579:F642" si="94">TEXT(A579,"yyyy-mmm")</f>
        <v>2011-Aug</v>
      </c>
      <c r="G579">
        <f t="shared" ref="G579:G642" si="95">WEEKDAY(A579)</f>
        <v>2</v>
      </c>
      <c r="H579" t="str">
        <f t="shared" ref="H579:H642" si="96">TEXT(A579,"dddd")</f>
        <v>Monday</v>
      </c>
      <c r="I579" t="str">
        <f t="shared" ref="I579:I642" si="97">"FM"&amp;IF(MONTH(A579)&gt;=4,MONTH(A579)-3,MONTH(A579)+9)</f>
        <v>FM5</v>
      </c>
      <c r="J579" t="str">
        <f t="shared" ref="J579:J642" si="98">"FQ-"&amp;ROUNDUP(IF(MONTH(A579)&gt;=4,MONTH(A579)-3,MONTH(A579)+9)/3,0)</f>
        <v>FQ-2</v>
      </c>
    </row>
    <row r="580" spans="1:10" x14ac:dyDescent="0.3">
      <c r="A580" s="1">
        <f t="shared" ref="A580:A643" si="99">A579+1</f>
        <v>40757</v>
      </c>
      <c r="B580" s="3">
        <f t="shared" si="90"/>
        <v>2011</v>
      </c>
      <c r="C580">
        <f t="shared" si="91"/>
        <v>8</v>
      </c>
      <c r="D580" t="str">
        <f t="shared" si="92"/>
        <v>August</v>
      </c>
      <c r="E580" t="str">
        <f t="shared" si="93"/>
        <v>Q3</v>
      </c>
      <c r="F580" t="str">
        <f t="shared" si="94"/>
        <v>2011-Aug</v>
      </c>
      <c r="G580">
        <f t="shared" si="95"/>
        <v>3</v>
      </c>
      <c r="H580" t="str">
        <f t="shared" si="96"/>
        <v>Tuesday</v>
      </c>
      <c r="I580" t="str">
        <f t="shared" si="97"/>
        <v>FM5</v>
      </c>
      <c r="J580" t="str">
        <f t="shared" si="98"/>
        <v>FQ-2</v>
      </c>
    </row>
    <row r="581" spans="1:10" x14ac:dyDescent="0.3">
      <c r="A581" s="1">
        <f t="shared" si="99"/>
        <v>40758</v>
      </c>
      <c r="B581" s="3">
        <f t="shared" si="90"/>
        <v>2011</v>
      </c>
      <c r="C581">
        <f t="shared" si="91"/>
        <v>8</v>
      </c>
      <c r="D581" t="str">
        <f t="shared" si="92"/>
        <v>August</v>
      </c>
      <c r="E581" t="str">
        <f t="shared" si="93"/>
        <v>Q3</v>
      </c>
      <c r="F581" t="str">
        <f t="shared" si="94"/>
        <v>2011-Aug</v>
      </c>
      <c r="G581">
        <f t="shared" si="95"/>
        <v>4</v>
      </c>
      <c r="H581" t="str">
        <f t="shared" si="96"/>
        <v>Wednesday</v>
      </c>
      <c r="I581" t="str">
        <f t="shared" si="97"/>
        <v>FM5</v>
      </c>
      <c r="J581" t="str">
        <f t="shared" si="98"/>
        <v>FQ-2</v>
      </c>
    </row>
    <row r="582" spans="1:10" x14ac:dyDescent="0.3">
      <c r="A582" s="1">
        <f t="shared" si="99"/>
        <v>40759</v>
      </c>
      <c r="B582" s="3">
        <f t="shared" si="90"/>
        <v>2011</v>
      </c>
      <c r="C582">
        <f t="shared" si="91"/>
        <v>8</v>
      </c>
      <c r="D582" t="str">
        <f t="shared" si="92"/>
        <v>August</v>
      </c>
      <c r="E582" t="str">
        <f t="shared" si="93"/>
        <v>Q3</v>
      </c>
      <c r="F582" t="str">
        <f t="shared" si="94"/>
        <v>2011-Aug</v>
      </c>
      <c r="G582">
        <f t="shared" si="95"/>
        <v>5</v>
      </c>
      <c r="H582" t="str">
        <f t="shared" si="96"/>
        <v>Thursday</v>
      </c>
      <c r="I582" t="str">
        <f t="shared" si="97"/>
        <v>FM5</v>
      </c>
      <c r="J582" t="str">
        <f t="shared" si="98"/>
        <v>FQ-2</v>
      </c>
    </row>
    <row r="583" spans="1:10" x14ac:dyDescent="0.3">
      <c r="A583" s="1">
        <f t="shared" si="99"/>
        <v>40760</v>
      </c>
      <c r="B583" s="3">
        <f t="shared" si="90"/>
        <v>2011</v>
      </c>
      <c r="C583">
        <f t="shared" si="91"/>
        <v>8</v>
      </c>
      <c r="D583" t="str">
        <f t="shared" si="92"/>
        <v>August</v>
      </c>
      <c r="E583" t="str">
        <f t="shared" si="93"/>
        <v>Q3</v>
      </c>
      <c r="F583" t="str">
        <f t="shared" si="94"/>
        <v>2011-Aug</v>
      </c>
      <c r="G583">
        <f t="shared" si="95"/>
        <v>6</v>
      </c>
      <c r="H583" t="str">
        <f t="shared" si="96"/>
        <v>Friday</v>
      </c>
      <c r="I583" t="str">
        <f t="shared" si="97"/>
        <v>FM5</v>
      </c>
      <c r="J583" t="str">
        <f t="shared" si="98"/>
        <v>FQ-2</v>
      </c>
    </row>
    <row r="584" spans="1:10" x14ac:dyDescent="0.3">
      <c r="A584" s="1">
        <f t="shared" si="99"/>
        <v>40761</v>
      </c>
      <c r="B584" s="3">
        <f t="shared" si="90"/>
        <v>2011</v>
      </c>
      <c r="C584">
        <f t="shared" si="91"/>
        <v>8</v>
      </c>
      <c r="D584" t="str">
        <f t="shared" si="92"/>
        <v>August</v>
      </c>
      <c r="E584" t="str">
        <f t="shared" si="93"/>
        <v>Q3</v>
      </c>
      <c r="F584" t="str">
        <f t="shared" si="94"/>
        <v>2011-Aug</v>
      </c>
      <c r="G584">
        <f t="shared" si="95"/>
        <v>7</v>
      </c>
      <c r="H584" t="str">
        <f t="shared" si="96"/>
        <v>Saturday</v>
      </c>
      <c r="I584" t="str">
        <f t="shared" si="97"/>
        <v>FM5</v>
      </c>
      <c r="J584" t="str">
        <f t="shared" si="98"/>
        <v>FQ-2</v>
      </c>
    </row>
    <row r="585" spans="1:10" x14ac:dyDescent="0.3">
      <c r="A585" s="1">
        <f t="shared" si="99"/>
        <v>40762</v>
      </c>
      <c r="B585" s="3">
        <f t="shared" si="90"/>
        <v>2011</v>
      </c>
      <c r="C585">
        <f t="shared" si="91"/>
        <v>8</v>
      </c>
      <c r="D585" t="str">
        <f t="shared" si="92"/>
        <v>August</v>
      </c>
      <c r="E585" t="str">
        <f t="shared" si="93"/>
        <v>Q3</v>
      </c>
      <c r="F585" t="str">
        <f t="shared" si="94"/>
        <v>2011-Aug</v>
      </c>
      <c r="G585">
        <f t="shared" si="95"/>
        <v>1</v>
      </c>
      <c r="H585" t="str">
        <f t="shared" si="96"/>
        <v>Sunday</v>
      </c>
      <c r="I585" t="str">
        <f t="shared" si="97"/>
        <v>FM5</v>
      </c>
      <c r="J585" t="str">
        <f t="shared" si="98"/>
        <v>FQ-2</v>
      </c>
    </row>
    <row r="586" spans="1:10" x14ac:dyDescent="0.3">
      <c r="A586" s="1">
        <f t="shared" si="99"/>
        <v>40763</v>
      </c>
      <c r="B586" s="3">
        <f t="shared" si="90"/>
        <v>2011</v>
      </c>
      <c r="C586">
        <f t="shared" si="91"/>
        <v>8</v>
      </c>
      <c r="D586" t="str">
        <f t="shared" si="92"/>
        <v>August</v>
      </c>
      <c r="E586" t="str">
        <f t="shared" si="93"/>
        <v>Q3</v>
      </c>
      <c r="F586" t="str">
        <f t="shared" si="94"/>
        <v>2011-Aug</v>
      </c>
      <c r="G586">
        <f t="shared" si="95"/>
        <v>2</v>
      </c>
      <c r="H586" t="str">
        <f t="shared" si="96"/>
        <v>Monday</v>
      </c>
      <c r="I586" t="str">
        <f t="shared" si="97"/>
        <v>FM5</v>
      </c>
      <c r="J586" t="str">
        <f t="shared" si="98"/>
        <v>FQ-2</v>
      </c>
    </row>
    <row r="587" spans="1:10" x14ac:dyDescent="0.3">
      <c r="A587" s="1">
        <f t="shared" si="99"/>
        <v>40764</v>
      </c>
      <c r="B587" s="3">
        <f t="shared" si="90"/>
        <v>2011</v>
      </c>
      <c r="C587">
        <f t="shared" si="91"/>
        <v>8</v>
      </c>
      <c r="D587" t="str">
        <f t="shared" si="92"/>
        <v>August</v>
      </c>
      <c r="E587" t="str">
        <f t="shared" si="93"/>
        <v>Q3</v>
      </c>
      <c r="F587" t="str">
        <f t="shared" si="94"/>
        <v>2011-Aug</v>
      </c>
      <c r="G587">
        <f t="shared" si="95"/>
        <v>3</v>
      </c>
      <c r="H587" t="str">
        <f t="shared" si="96"/>
        <v>Tuesday</v>
      </c>
      <c r="I587" t="str">
        <f t="shared" si="97"/>
        <v>FM5</v>
      </c>
      <c r="J587" t="str">
        <f t="shared" si="98"/>
        <v>FQ-2</v>
      </c>
    </row>
    <row r="588" spans="1:10" x14ac:dyDescent="0.3">
      <c r="A588" s="1">
        <f t="shared" si="99"/>
        <v>40765</v>
      </c>
      <c r="B588" s="3">
        <f t="shared" si="90"/>
        <v>2011</v>
      </c>
      <c r="C588">
        <f t="shared" si="91"/>
        <v>8</v>
      </c>
      <c r="D588" t="str">
        <f t="shared" si="92"/>
        <v>August</v>
      </c>
      <c r="E588" t="str">
        <f t="shared" si="93"/>
        <v>Q3</v>
      </c>
      <c r="F588" t="str">
        <f t="shared" si="94"/>
        <v>2011-Aug</v>
      </c>
      <c r="G588">
        <f t="shared" si="95"/>
        <v>4</v>
      </c>
      <c r="H588" t="str">
        <f t="shared" si="96"/>
        <v>Wednesday</v>
      </c>
      <c r="I588" t="str">
        <f t="shared" si="97"/>
        <v>FM5</v>
      </c>
      <c r="J588" t="str">
        <f t="shared" si="98"/>
        <v>FQ-2</v>
      </c>
    </row>
    <row r="589" spans="1:10" x14ac:dyDescent="0.3">
      <c r="A589" s="1">
        <f t="shared" si="99"/>
        <v>40766</v>
      </c>
      <c r="B589" s="3">
        <f t="shared" si="90"/>
        <v>2011</v>
      </c>
      <c r="C589">
        <f t="shared" si="91"/>
        <v>8</v>
      </c>
      <c r="D589" t="str">
        <f t="shared" si="92"/>
        <v>August</v>
      </c>
      <c r="E589" t="str">
        <f t="shared" si="93"/>
        <v>Q3</v>
      </c>
      <c r="F589" t="str">
        <f t="shared" si="94"/>
        <v>2011-Aug</v>
      </c>
      <c r="G589">
        <f t="shared" si="95"/>
        <v>5</v>
      </c>
      <c r="H589" t="str">
        <f t="shared" si="96"/>
        <v>Thursday</v>
      </c>
      <c r="I589" t="str">
        <f t="shared" si="97"/>
        <v>FM5</v>
      </c>
      <c r="J589" t="str">
        <f t="shared" si="98"/>
        <v>FQ-2</v>
      </c>
    </row>
    <row r="590" spans="1:10" x14ac:dyDescent="0.3">
      <c r="A590" s="1">
        <f t="shared" si="99"/>
        <v>40767</v>
      </c>
      <c r="B590" s="3">
        <f t="shared" si="90"/>
        <v>2011</v>
      </c>
      <c r="C590">
        <f t="shared" si="91"/>
        <v>8</v>
      </c>
      <c r="D590" t="str">
        <f t="shared" si="92"/>
        <v>August</v>
      </c>
      <c r="E590" t="str">
        <f t="shared" si="93"/>
        <v>Q3</v>
      </c>
      <c r="F590" t="str">
        <f t="shared" si="94"/>
        <v>2011-Aug</v>
      </c>
      <c r="G590">
        <f t="shared" si="95"/>
        <v>6</v>
      </c>
      <c r="H590" t="str">
        <f t="shared" si="96"/>
        <v>Friday</v>
      </c>
      <c r="I590" t="str">
        <f t="shared" si="97"/>
        <v>FM5</v>
      </c>
      <c r="J590" t="str">
        <f t="shared" si="98"/>
        <v>FQ-2</v>
      </c>
    </row>
    <row r="591" spans="1:10" x14ac:dyDescent="0.3">
      <c r="A591" s="1">
        <f t="shared" si="99"/>
        <v>40768</v>
      </c>
      <c r="B591" s="3">
        <f t="shared" si="90"/>
        <v>2011</v>
      </c>
      <c r="C591">
        <f t="shared" si="91"/>
        <v>8</v>
      </c>
      <c r="D591" t="str">
        <f t="shared" si="92"/>
        <v>August</v>
      </c>
      <c r="E591" t="str">
        <f t="shared" si="93"/>
        <v>Q3</v>
      </c>
      <c r="F591" t="str">
        <f t="shared" si="94"/>
        <v>2011-Aug</v>
      </c>
      <c r="G591">
        <f t="shared" si="95"/>
        <v>7</v>
      </c>
      <c r="H591" t="str">
        <f t="shared" si="96"/>
        <v>Saturday</v>
      </c>
      <c r="I591" t="str">
        <f t="shared" si="97"/>
        <v>FM5</v>
      </c>
      <c r="J591" t="str">
        <f t="shared" si="98"/>
        <v>FQ-2</v>
      </c>
    </row>
    <row r="592" spans="1:10" x14ac:dyDescent="0.3">
      <c r="A592" s="1">
        <f t="shared" si="99"/>
        <v>40769</v>
      </c>
      <c r="B592" s="3">
        <f t="shared" si="90"/>
        <v>2011</v>
      </c>
      <c r="C592">
        <f t="shared" si="91"/>
        <v>8</v>
      </c>
      <c r="D592" t="str">
        <f t="shared" si="92"/>
        <v>August</v>
      </c>
      <c r="E592" t="str">
        <f t="shared" si="93"/>
        <v>Q3</v>
      </c>
      <c r="F592" t="str">
        <f t="shared" si="94"/>
        <v>2011-Aug</v>
      </c>
      <c r="G592">
        <f t="shared" si="95"/>
        <v>1</v>
      </c>
      <c r="H592" t="str">
        <f t="shared" si="96"/>
        <v>Sunday</v>
      </c>
      <c r="I592" t="str">
        <f t="shared" si="97"/>
        <v>FM5</v>
      </c>
      <c r="J592" t="str">
        <f t="shared" si="98"/>
        <v>FQ-2</v>
      </c>
    </row>
    <row r="593" spans="1:10" x14ac:dyDescent="0.3">
      <c r="A593" s="1">
        <f t="shared" si="99"/>
        <v>40770</v>
      </c>
      <c r="B593" s="3">
        <f t="shared" si="90"/>
        <v>2011</v>
      </c>
      <c r="C593">
        <f t="shared" si="91"/>
        <v>8</v>
      </c>
      <c r="D593" t="str">
        <f t="shared" si="92"/>
        <v>August</v>
      </c>
      <c r="E593" t="str">
        <f t="shared" si="93"/>
        <v>Q3</v>
      </c>
      <c r="F593" t="str">
        <f t="shared" si="94"/>
        <v>2011-Aug</v>
      </c>
      <c r="G593">
        <f t="shared" si="95"/>
        <v>2</v>
      </c>
      <c r="H593" t="str">
        <f t="shared" si="96"/>
        <v>Monday</v>
      </c>
      <c r="I593" t="str">
        <f t="shared" si="97"/>
        <v>FM5</v>
      </c>
      <c r="J593" t="str">
        <f t="shared" si="98"/>
        <v>FQ-2</v>
      </c>
    </row>
    <row r="594" spans="1:10" x14ac:dyDescent="0.3">
      <c r="A594" s="1">
        <f t="shared" si="99"/>
        <v>40771</v>
      </c>
      <c r="B594" s="3">
        <f t="shared" si="90"/>
        <v>2011</v>
      </c>
      <c r="C594">
        <f t="shared" si="91"/>
        <v>8</v>
      </c>
      <c r="D594" t="str">
        <f t="shared" si="92"/>
        <v>August</v>
      </c>
      <c r="E594" t="str">
        <f t="shared" si="93"/>
        <v>Q3</v>
      </c>
      <c r="F594" t="str">
        <f t="shared" si="94"/>
        <v>2011-Aug</v>
      </c>
      <c r="G594">
        <f t="shared" si="95"/>
        <v>3</v>
      </c>
      <c r="H594" t="str">
        <f t="shared" si="96"/>
        <v>Tuesday</v>
      </c>
      <c r="I594" t="str">
        <f t="shared" si="97"/>
        <v>FM5</v>
      </c>
      <c r="J594" t="str">
        <f t="shared" si="98"/>
        <v>FQ-2</v>
      </c>
    </row>
    <row r="595" spans="1:10" x14ac:dyDescent="0.3">
      <c r="A595" s="1">
        <f t="shared" si="99"/>
        <v>40772</v>
      </c>
      <c r="B595" s="3">
        <f t="shared" si="90"/>
        <v>2011</v>
      </c>
      <c r="C595">
        <f t="shared" si="91"/>
        <v>8</v>
      </c>
      <c r="D595" t="str">
        <f t="shared" si="92"/>
        <v>August</v>
      </c>
      <c r="E595" t="str">
        <f t="shared" si="93"/>
        <v>Q3</v>
      </c>
      <c r="F595" t="str">
        <f t="shared" si="94"/>
        <v>2011-Aug</v>
      </c>
      <c r="G595">
        <f t="shared" si="95"/>
        <v>4</v>
      </c>
      <c r="H595" t="str">
        <f t="shared" si="96"/>
        <v>Wednesday</v>
      </c>
      <c r="I595" t="str">
        <f t="shared" si="97"/>
        <v>FM5</v>
      </c>
      <c r="J595" t="str">
        <f t="shared" si="98"/>
        <v>FQ-2</v>
      </c>
    </row>
    <row r="596" spans="1:10" x14ac:dyDescent="0.3">
      <c r="A596" s="1">
        <f t="shared" si="99"/>
        <v>40773</v>
      </c>
      <c r="B596" s="3">
        <f t="shared" si="90"/>
        <v>2011</v>
      </c>
      <c r="C596">
        <f t="shared" si="91"/>
        <v>8</v>
      </c>
      <c r="D596" t="str">
        <f t="shared" si="92"/>
        <v>August</v>
      </c>
      <c r="E596" t="str">
        <f t="shared" si="93"/>
        <v>Q3</v>
      </c>
      <c r="F596" t="str">
        <f t="shared" si="94"/>
        <v>2011-Aug</v>
      </c>
      <c r="G596">
        <f t="shared" si="95"/>
        <v>5</v>
      </c>
      <c r="H596" t="str">
        <f t="shared" si="96"/>
        <v>Thursday</v>
      </c>
      <c r="I596" t="str">
        <f t="shared" si="97"/>
        <v>FM5</v>
      </c>
      <c r="J596" t="str">
        <f t="shared" si="98"/>
        <v>FQ-2</v>
      </c>
    </row>
    <row r="597" spans="1:10" x14ac:dyDescent="0.3">
      <c r="A597" s="1">
        <f t="shared" si="99"/>
        <v>40774</v>
      </c>
      <c r="B597" s="3">
        <f t="shared" si="90"/>
        <v>2011</v>
      </c>
      <c r="C597">
        <f t="shared" si="91"/>
        <v>8</v>
      </c>
      <c r="D597" t="str">
        <f t="shared" si="92"/>
        <v>August</v>
      </c>
      <c r="E597" t="str">
        <f t="shared" si="93"/>
        <v>Q3</v>
      </c>
      <c r="F597" t="str">
        <f t="shared" si="94"/>
        <v>2011-Aug</v>
      </c>
      <c r="G597">
        <f t="shared" si="95"/>
        <v>6</v>
      </c>
      <c r="H597" t="str">
        <f t="shared" si="96"/>
        <v>Friday</v>
      </c>
      <c r="I597" t="str">
        <f t="shared" si="97"/>
        <v>FM5</v>
      </c>
      <c r="J597" t="str">
        <f t="shared" si="98"/>
        <v>FQ-2</v>
      </c>
    </row>
    <row r="598" spans="1:10" x14ac:dyDescent="0.3">
      <c r="A598" s="1">
        <f t="shared" si="99"/>
        <v>40775</v>
      </c>
      <c r="B598" s="3">
        <f t="shared" si="90"/>
        <v>2011</v>
      </c>
      <c r="C598">
        <f t="shared" si="91"/>
        <v>8</v>
      </c>
      <c r="D598" t="str">
        <f t="shared" si="92"/>
        <v>August</v>
      </c>
      <c r="E598" t="str">
        <f t="shared" si="93"/>
        <v>Q3</v>
      </c>
      <c r="F598" t="str">
        <f t="shared" si="94"/>
        <v>2011-Aug</v>
      </c>
      <c r="G598">
        <f t="shared" si="95"/>
        <v>7</v>
      </c>
      <c r="H598" t="str">
        <f t="shared" si="96"/>
        <v>Saturday</v>
      </c>
      <c r="I598" t="str">
        <f t="shared" si="97"/>
        <v>FM5</v>
      </c>
      <c r="J598" t="str">
        <f t="shared" si="98"/>
        <v>FQ-2</v>
      </c>
    </row>
    <row r="599" spans="1:10" x14ac:dyDescent="0.3">
      <c r="A599" s="1">
        <f t="shared" si="99"/>
        <v>40776</v>
      </c>
      <c r="B599" s="3">
        <f t="shared" si="90"/>
        <v>2011</v>
      </c>
      <c r="C599">
        <f t="shared" si="91"/>
        <v>8</v>
      </c>
      <c r="D599" t="str">
        <f t="shared" si="92"/>
        <v>August</v>
      </c>
      <c r="E599" t="str">
        <f t="shared" si="93"/>
        <v>Q3</v>
      </c>
      <c r="F599" t="str">
        <f t="shared" si="94"/>
        <v>2011-Aug</v>
      </c>
      <c r="G599">
        <f t="shared" si="95"/>
        <v>1</v>
      </c>
      <c r="H599" t="str">
        <f t="shared" si="96"/>
        <v>Sunday</v>
      </c>
      <c r="I599" t="str">
        <f t="shared" si="97"/>
        <v>FM5</v>
      </c>
      <c r="J599" t="str">
        <f t="shared" si="98"/>
        <v>FQ-2</v>
      </c>
    </row>
    <row r="600" spans="1:10" x14ac:dyDescent="0.3">
      <c r="A600" s="1">
        <f t="shared" si="99"/>
        <v>40777</v>
      </c>
      <c r="B600" s="3">
        <f t="shared" si="90"/>
        <v>2011</v>
      </c>
      <c r="C600">
        <f t="shared" si="91"/>
        <v>8</v>
      </c>
      <c r="D600" t="str">
        <f t="shared" si="92"/>
        <v>August</v>
      </c>
      <c r="E600" t="str">
        <f t="shared" si="93"/>
        <v>Q3</v>
      </c>
      <c r="F600" t="str">
        <f t="shared" si="94"/>
        <v>2011-Aug</v>
      </c>
      <c r="G600">
        <f t="shared" si="95"/>
        <v>2</v>
      </c>
      <c r="H600" t="str">
        <f t="shared" si="96"/>
        <v>Monday</v>
      </c>
      <c r="I600" t="str">
        <f t="shared" si="97"/>
        <v>FM5</v>
      </c>
      <c r="J600" t="str">
        <f t="shared" si="98"/>
        <v>FQ-2</v>
      </c>
    </row>
    <row r="601" spans="1:10" x14ac:dyDescent="0.3">
      <c r="A601" s="1">
        <f t="shared" si="99"/>
        <v>40778</v>
      </c>
      <c r="B601" s="3">
        <f t="shared" si="90"/>
        <v>2011</v>
      </c>
      <c r="C601">
        <f t="shared" si="91"/>
        <v>8</v>
      </c>
      <c r="D601" t="str">
        <f t="shared" si="92"/>
        <v>August</v>
      </c>
      <c r="E601" t="str">
        <f t="shared" si="93"/>
        <v>Q3</v>
      </c>
      <c r="F601" t="str">
        <f t="shared" si="94"/>
        <v>2011-Aug</v>
      </c>
      <c r="G601">
        <f t="shared" si="95"/>
        <v>3</v>
      </c>
      <c r="H601" t="str">
        <f t="shared" si="96"/>
        <v>Tuesday</v>
      </c>
      <c r="I601" t="str">
        <f t="shared" si="97"/>
        <v>FM5</v>
      </c>
      <c r="J601" t="str">
        <f t="shared" si="98"/>
        <v>FQ-2</v>
      </c>
    </row>
    <row r="602" spans="1:10" x14ac:dyDescent="0.3">
      <c r="A602" s="1">
        <f t="shared" si="99"/>
        <v>40779</v>
      </c>
      <c r="B602" s="3">
        <f t="shared" si="90"/>
        <v>2011</v>
      </c>
      <c r="C602">
        <f t="shared" si="91"/>
        <v>8</v>
      </c>
      <c r="D602" t="str">
        <f t="shared" si="92"/>
        <v>August</v>
      </c>
      <c r="E602" t="str">
        <f t="shared" si="93"/>
        <v>Q3</v>
      </c>
      <c r="F602" t="str">
        <f t="shared" si="94"/>
        <v>2011-Aug</v>
      </c>
      <c r="G602">
        <f t="shared" si="95"/>
        <v>4</v>
      </c>
      <c r="H602" t="str">
        <f t="shared" si="96"/>
        <v>Wednesday</v>
      </c>
      <c r="I602" t="str">
        <f t="shared" si="97"/>
        <v>FM5</v>
      </c>
      <c r="J602" t="str">
        <f t="shared" si="98"/>
        <v>FQ-2</v>
      </c>
    </row>
    <row r="603" spans="1:10" x14ac:dyDescent="0.3">
      <c r="A603" s="1">
        <f t="shared" si="99"/>
        <v>40780</v>
      </c>
      <c r="B603" s="3">
        <f t="shared" si="90"/>
        <v>2011</v>
      </c>
      <c r="C603">
        <f t="shared" si="91"/>
        <v>8</v>
      </c>
      <c r="D603" t="str">
        <f t="shared" si="92"/>
        <v>August</v>
      </c>
      <c r="E603" t="str">
        <f t="shared" si="93"/>
        <v>Q3</v>
      </c>
      <c r="F603" t="str">
        <f t="shared" si="94"/>
        <v>2011-Aug</v>
      </c>
      <c r="G603">
        <f t="shared" si="95"/>
        <v>5</v>
      </c>
      <c r="H603" t="str">
        <f t="shared" si="96"/>
        <v>Thursday</v>
      </c>
      <c r="I603" t="str">
        <f t="shared" si="97"/>
        <v>FM5</v>
      </c>
      <c r="J603" t="str">
        <f t="shared" si="98"/>
        <v>FQ-2</v>
      </c>
    </row>
    <row r="604" spans="1:10" x14ac:dyDescent="0.3">
      <c r="A604" s="1">
        <f t="shared" si="99"/>
        <v>40781</v>
      </c>
      <c r="B604" s="3">
        <f t="shared" si="90"/>
        <v>2011</v>
      </c>
      <c r="C604">
        <f t="shared" si="91"/>
        <v>8</v>
      </c>
      <c r="D604" t="str">
        <f t="shared" si="92"/>
        <v>August</v>
      </c>
      <c r="E604" t="str">
        <f t="shared" si="93"/>
        <v>Q3</v>
      </c>
      <c r="F604" t="str">
        <f t="shared" si="94"/>
        <v>2011-Aug</v>
      </c>
      <c r="G604">
        <f t="shared" si="95"/>
        <v>6</v>
      </c>
      <c r="H604" t="str">
        <f t="shared" si="96"/>
        <v>Friday</v>
      </c>
      <c r="I604" t="str">
        <f t="shared" si="97"/>
        <v>FM5</v>
      </c>
      <c r="J604" t="str">
        <f t="shared" si="98"/>
        <v>FQ-2</v>
      </c>
    </row>
    <row r="605" spans="1:10" x14ac:dyDescent="0.3">
      <c r="A605" s="1">
        <f t="shared" si="99"/>
        <v>40782</v>
      </c>
      <c r="B605" s="3">
        <f t="shared" si="90"/>
        <v>2011</v>
      </c>
      <c r="C605">
        <f t="shared" si="91"/>
        <v>8</v>
      </c>
      <c r="D605" t="str">
        <f t="shared" si="92"/>
        <v>August</v>
      </c>
      <c r="E605" t="str">
        <f t="shared" si="93"/>
        <v>Q3</v>
      </c>
      <c r="F605" t="str">
        <f t="shared" si="94"/>
        <v>2011-Aug</v>
      </c>
      <c r="G605">
        <f t="shared" si="95"/>
        <v>7</v>
      </c>
      <c r="H605" t="str">
        <f t="shared" si="96"/>
        <v>Saturday</v>
      </c>
      <c r="I605" t="str">
        <f t="shared" si="97"/>
        <v>FM5</v>
      </c>
      <c r="J605" t="str">
        <f t="shared" si="98"/>
        <v>FQ-2</v>
      </c>
    </row>
    <row r="606" spans="1:10" x14ac:dyDescent="0.3">
      <c r="A606" s="1">
        <f t="shared" si="99"/>
        <v>40783</v>
      </c>
      <c r="B606" s="3">
        <f t="shared" si="90"/>
        <v>2011</v>
      </c>
      <c r="C606">
        <f t="shared" si="91"/>
        <v>8</v>
      </c>
      <c r="D606" t="str">
        <f t="shared" si="92"/>
        <v>August</v>
      </c>
      <c r="E606" t="str">
        <f t="shared" si="93"/>
        <v>Q3</v>
      </c>
      <c r="F606" t="str">
        <f t="shared" si="94"/>
        <v>2011-Aug</v>
      </c>
      <c r="G606">
        <f t="shared" si="95"/>
        <v>1</v>
      </c>
      <c r="H606" t="str">
        <f t="shared" si="96"/>
        <v>Sunday</v>
      </c>
      <c r="I606" t="str">
        <f t="shared" si="97"/>
        <v>FM5</v>
      </c>
      <c r="J606" t="str">
        <f t="shared" si="98"/>
        <v>FQ-2</v>
      </c>
    </row>
    <row r="607" spans="1:10" x14ac:dyDescent="0.3">
      <c r="A607" s="1">
        <f t="shared" si="99"/>
        <v>40784</v>
      </c>
      <c r="B607" s="3">
        <f t="shared" si="90"/>
        <v>2011</v>
      </c>
      <c r="C607">
        <f t="shared" si="91"/>
        <v>8</v>
      </c>
      <c r="D607" t="str">
        <f t="shared" si="92"/>
        <v>August</v>
      </c>
      <c r="E607" t="str">
        <f t="shared" si="93"/>
        <v>Q3</v>
      </c>
      <c r="F607" t="str">
        <f t="shared" si="94"/>
        <v>2011-Aug</v>
      </c>
      <c r="G607">
        <f t="shared" si="95"/>
        <v>2</v>
      </c>
      <c r="H607" t="str">
        <f t="shared" si="96"/>
        <v>Monday</v>
      </c>
      <c r="I607" t="str">
        <f t="shared" si="97"/>
        <v>FM5</v>
      </c>
      <c r="J607" t="str">
        <f t="shared" si="98"/>
        <v>FQ-2</v>
      </c>
    </row>
    <row r="608" spans="1:10" x14ac:dyDescent="0.3">
      <c r="A608" s="1">
        <f t="shared" si="99"/>
        <v>40785</v>
      </c>
      <c r="B608" s="3">
        <f t="shared" si="90"/>
        <v>2011</v>
      </c>
      <c r="C608">
        <f t="shared" si="91"/>
        <v>8</v>
      </c>
      <c r="D608" t="str">
        <f t="shared" si="92"/>
        <v>August</v>
      </c>
      <c r="E608" t="str">
        <f t="shared" si="93"/>
        <v>Q3</v>
      </c>
      <c r="F608" t="str">
        <f t="shared" si="94"/>
        <v>2011-Aug</v>
      </c>
      <c r="G608">
        <f t="shared" si="95"/>
        <v>3</v>
      </c>
      <c r="H608" t="str">
        <f t="shared" si="96"/>
        <v>Tuesday</v>
      </c>
      <c r="I608" t="str">
        <f t="shared" si="97"/>
        <v>FM5</v>
      </c>
      <c r="J608" t="str">
        <f t="shared" si="98"/>
        <v>FQ-2</v>
      </c>
    </row>
    <row r="609" spans="1:10" x14ac:dyDescent="0.3">
      <c r="A609" s="1">
        <f t="shared" si="99"/>
        <v>40786</v>
      </c>
      <c r="B609" s="3">
        <f t="shared" si="90"/>
        <v>2011</v>
      </c>
      <c r="C609">
        <f t="shared" si="91"/>
        <v>8</v>
      </c>
      <c r="D609" t="str">
        <f t="shared" si="92"/>
        <v>August</v>
      </c>
      <c r="E609" t="str">
        <f t="shared" si="93"/>
        <v>Q3</v>
      </c>
      <c r="F609" t="str">
        <f t="shared" si="94"/>
        <v>2011-Aug</v>
      </c>
      <c r="G609">
        <f t="shared" si="95"/>
        <v>4</v>
      </c>
      <c r="H609" t="str">
        <f t="shared" si="96"/>
        <v>Wednesday</v>
      </c>
      <c r="I609" t="str">
        <f t="shared" si="97"/>
        <v>FM5</v>
      </c>
      <c r="J609" t="str">
        <f t="shared" si="98"/>
        <v>FQ-2</v>
      </c>
    </row>
    <row r="610" spans="1:10" x14ac:dyDescent="0.3">
      <c r="A610" s="1">
        <f t="shared" si="99"/>
        <v>40787</v>
      </c>
      <c r="B610" s="3">
        <f t="shared" si="90"/>
        <v>2011</v>
      </c>
      <c r="C610">
        <f t="shared" si="91"/>
        <v>9</v>
      </c>
      <c r="D610" t="str">
        <f t="shared" si="92"/>
        <v>September</v>
      </c>
      <c r="E610" t="str">
        <f t="shared" si="93"/>
        <v>Q3</v>
      </c>
      <c r="F610" t="str">
        <f t="shared" si="94"/>
        <v>2011-Sep</v>
      </c>
      <c r="G610">
        <f t="shared" si="95"/>
        <v>5</v>
      </c>
      <c r="H610" t="str">
        <f t="shared" si="96"/>
        <v>Thursday</v>
      </c>
      <c r="I610" t="str">
        <f t="shared" si="97"/>
        <v>FM6</v>
      </c>
      <c r="J610" t="str">
        <f t="shared" si="98"/>
        <v>FQ-2</v>
      </c>
    </row>
    <row r="611" spans="1:10" x14ac:dyDescent="0.3">
      <c r="A611" s="1">
        <f t="shared" si="99"/>
        <v>40788</v>
      </c>
      <c r="B611" s="3">
        <f t="shared" si="90"/>
        <v>2011</v>
      </c>
      <c r="C611">
        <f t="shared" si="91"/>
        <v>9</v>
      </c>
      <c r="D611" t="str">
        <f t="shared" si="92"/>
        <v>September</v>
      </c>
      <c r="E611" t="str">
        <f t="shared" si="93"/>
        <v>Q3</v>
      </c>
      <c r="F611" t="str">
        <f t="shared" si="94"/>
        <v>2011-Sep</v>
      </c>
      <c r="G611">
        <f t="shared" si="95"/>
        <v>6</v>
      </c>
      <c r="H611" t="str">
        <f t="shared" si="96"/>
        <v>Friday</v>
      </c>
      <c r="I611" t="str">
        <f t="shared" si="97"/>
        <v>FM6</v>
      </c>
      <c r="J611" t="str">
        <f t="shared" si="98"/>
        <v>FQ-2</v>
      </c>
    </row>
    <row r="612" spans="1:10" x14ac:dyDescent="0.3">
      <c r="A612" s="1">
        <f t="shared" si="99"/>
        <v>40789</v>
      </c>
      <c r="B612" s="3">
        <f t="shared" si="90"/>
        <v>2011</v>
      </c>
      <c r="C612">
        <f t="shared" si="91"/>
        <v>9</v>
      </c>
      <c r="D612" t="str">
        <f t="shared" si="92"/>
        <v>September</v>
      </c>
      <c r="E612" t="str">
        <f t="shared" si="93"/>
        <v>Q3</v>
      </c>
      <c r="F612" t="str">
        <f t="shared" si="94"/>
        <v>2011-Sep</v>
      </c>
      <c r="G612">
        <f t="shared" si="95"/>
        <v>7</v>
      </c>
      <c r="H612" t="str">
        <f t="shared" si="96"/>
        <v>Saturday</v>
      </c>
      <c r="I612" t="str">
        <f t="shared" si="97"/>
        <v>FM6</v>
      </c>
      <c r="J612" t="str">
        <f t="shared" si="98"/>
        <v>FQ-2</v>
      </c>
    </row>
    <row r="613" spans="1:10" x14ac:dyDescent="0.3">
      <c r="A613" s="1">
        <f t="shared" si="99"/>
        <v>40790</v>
      </c>
      <c r="B613" s="3">
        <f t="shared" si="90"/>
        <v>2011</v>
      </c>
      <c r="C613">
        <f t="shared" si="91"/>
        <v>9</v>
      </c>
      <c r="D613" t="str">
        <f t="shared" si="92"/>
        <v>September</v>
      </c>
      <c r="E613" t="str">
        <f t="shared" si="93"/>
        <v>Q3</v>
      </c>
      <c r="F613" t="str">
        <f t="shared" si="94"/>
        <v>2011-Sep</v>
      </c>
      <c r="G613">
        <f t="shared" si="95"/>
        <v>1</v>
      </c>
      <c r="H613" t="str">
        <f t="shared" si="96"/>
        <v>Sunday</v>
      </c>
      <c r="I613" t="str">
        <f t="shared" si="97"/>
        <v>FM6</v>
      </c>
      <c r="J613" t="str">
        <f t="shared" si="98"/>
        <v>FQ-2</v>
      </c>
    </row>
    <row r="614" spans="1:10" x14ac:dyDescent="0.3">
      <c r="A614" s="1">
        <f t="shared" si="99"/>
        <v>40791</v>
      </c>
      <c r="B614" s="3">
        <f t="shared" si="90"/>
        <v>2011</v>
      </c>
      <c r="C614">
        <f t="shared" si="91"/>
        <v>9</v>
      </c>
      <c r="D614" t="str">
        <f t="shared" si="92"/>
        <v>September</v>
      </c>
      <c r="E614" t="str">
        <f t="shared" si="93"/>
        <v>Q3</v>
      </c>
      <c r="F614" t="str">
        <f t="shared" si="94"/>
        <v>2011-Sep</v>
      </c>
      <c r="G614">
        <f t="shared" si="95"/>
        <v>2</v>
      </c>
      <c r="H614" t="str">
        <f t="shared" si="96"/>
        <v>Monday</v>
      </c>
      <c r="I614" t="str">
        <f t="shared" si="97"/>
        <v>FM6</v>
      </c>
      <c r="J614" t="str">
        <f t="shared" si="98"/>
        <v>FQ-2</v>
      </c>
    </row>
    <row r="615" spans="1:10" x14ac:dyDescent="0.3">
      <c r="A615" s="1">
        <f t="shared" si="99"/>
        <v>40792</v>
      </c>
      <c r="B615" s="3">
        <f t="shared" si="90"/>
        <v>2011</v>
      </c>
      <c r="C615">
        <f t="shared" si="91"/>
        <v>9</v>
      </c>
      <c r="D615" t="str">
        <f t="shared" si="92"/>
        <v>September</v>
      </c>
      <c r="E615" t="str">
        <f t="shared" si="93"/>
        <v>Q3</v>
      </c>
      <c r="F615" t="str">
        <f t="shared" si="94"/>
        <v>2011-Sep</v>
      </c>
      <c r="G615">
        <f t="shared" si="95"/>
        <v>3</v>
      </c>
      <c r="H615" t="str">
        <f t="shared" si="96"/>
        <v>Tuesday</v>
      </c>
      <c r="I615" t="str">
        <f t="shared" si="97"/>
        <v>FM6</v>
      </c>
      <c r="J615" t="str">
        <f t="shared" si="98"/>
        <v>FQ-2</v>
      </c>
    </row>
    <row r="616" spans="1:10" x14ac:dyDescent="0.3">
      <c r="A616" s="1">
        <f t="shared" si="99"/>
        <v>40793</v>
      </c>
      <c r="B616" s="3">
        <f t="shared" si="90"/>
        <v>2011</v>
      </c>
      <c r="C616">
        <f t="shared" si="91"/>
        <v>9</v>
      </c>
      <c r="D616" t="str">
        <f t="shared" si="92"/>
        <v>September</v>
      </c>
      <c r="E616" t="str">
        <f t="shared" si="93"/>
        <v>Q3</v>
      </c>
      <c r="F616" t="str">
        <f t="shared" si="94"/>
        <v>2011-Sep</v>
      </c>
      <c r="G616">
        <f t="shared" si="95"/>
        <v>4</v>
      </c>
      <c r="H616" t="str">
        <f t="shared" si="96"/>
        <v>Wednesday</v>
      </c>
      <c r="I616" t="str">
        <f t="shared" si="97"/>
        <v>FM6</v>
      </c>
      <c r="J616" t="str">
        <f t="shared" si="98"/>
        <v>FQ-2</v>
      </c>
    </row>
    <row r="617" spans="1:10" x14ac:dyDescent="0.3">
      <c r="A617" s="1">
        <f t="shared" si="99"/>
        <v>40794</v>
      </c>
      <c r="B617" s="3">
        <f t="shared" si="90"/>
        <v>2011</v>
      </c>
      <c r="C617">
        <f t="shared" si="91"/>
        <v>9</v>
      </c>
      <c r="D617" t="str">
        <f t="shared" si="92"/>
        <v>September</v>
      </c>
      <c r="E617" t="str">
        <f t="shared" si="93"/>
        <v>Q3</v>
      </c>
      <c r="F617" t="str">
        <f t="shared" si="94"/>
        <v>2011-Sep</v>
      </c>
      <c r="G617">
        <f t="shared" si="95"/>
        <v>5</v>
      </c>
      <c r="H617" t="str">
        <f t="shared" si="96"/>
        <v>Thursday</v>
      </c>
      <c r="I617" t="str">
        <f t="shared" si="97"/>
        <v>FM6</v>
      </c>
      <c r="J617" t="str">
        <f t="shared" si="98"/>
        <v>FQ-2</v>
      </c>
    </row>
    <row r="618" spans="1:10" x14ac:dyDescent="0.3">
      <c r="A618" s="1">
        <f t="shared" si="99"/>
        <v>40795</v>
      </c>
      <c r="B618" s="3">
        <f t="shared" si="90"/>
        <v>2011</v>
      </c>
      <c r="C618">
        <f t="shared" si="91"/>
        <v>9</v>
      </c>
      <c r="D618" t="str">
        <f t="shared" si="92"/>
        <v>September</v>
      </c>
      <c r="E618" t="str">
        <f t="shared" si="93"/>
        <v>Q3</v>
      </c>
      <c r="F618" t="str">
        <f t="shared" si="94"/>
        <v>2011-Sep</v>
      </c>
      <c r="G618">
        <f t="shared" si="95"/>
        <v>6</v>
      </c>
      <c r="H618" t="str">
        <f t="shared" si="96"/>
        <v>Friday</v>
      </c>
      <c r="I618" t="str">
        <f t="shared" si="97"/>
        <v>FM6</v>
      </c>
      <c r="J618" t="str">
        <f t="shared" si="98"/>
        <v>FQ-2</v>
      </c>
    </row>
    <row r="619" spans="1:10" x14ac:dyDescent="0.3">
      <c r="A619" s="1">
        <f t="shared" si="99"/>
        <v>40796</v>
      </c>
      <c r="B619" s="3">
        <f t="shared" si="90"/>
        <v>2011</v>
      </c>
      <c r="C619">
        <f t="shared" si="91"/>
        <v>9</v>
      </c>
      <c r="D619" t="str">
        <f t="shared" si="92"/>
        <v>September</v>
      </c>
      <c r="E619" t="str">
        <f t="shared" si="93"/>
        <v>Q3</v>
      </c>
      <c r="F619" t="str">
        <f t="shared" si="94"/>
        <v>2011-Sep</v>
      </c>
      <c r="G619">
        <f t="shared" si="95"/>
        <v>7</v>
      </c>
      <c r="H619" t="str">
        <f t="shared" si="96"/>
        <v>Saturday</v>
      </c>
      <c r="I619" t="str">
        <f t="shared" si="97"/>
        <v>FM6</v>
      </c>
      <c r="J619" t="str">
        <f t="shared" si="98"/>
        <v>FQ-2</v>
      </c>
    </row>
    <row r="620" spans="1:10" x14ac:dyDescent="0.3">
      <c r="A620" s="1">
        <f t="shared" si="99"/>
        <v>40797</v>
      </c>
      <c r="B620" s="3">
        <f t="shared" si="90"/>
        <v>2011</v>
      </c>
      <c r="C620">
        <f t="shared" si="91"/>
        <v>9</v>
      </c>
      <c r="D620" t="str">
        <f t="shared" si="92"/>
        <v>September</v>
      </c>
      <c r="E620" t="str">
        <f t="shared" si="93"/>
        <v>Q3</v>
      </c>
      <c r="F620" t="str">
        <f t="shared" si="94"/>
        <v>2011-Sep</v>
      </c>
      <c r="G620">
        <f t="shared" si="95"/>
        <v>1</v>
      </c>
      <c r="H620" t="str">
        <f t="shared" si="96"/>
        <v>Sunday</v>
      </c>
      <c r="I620" t="str">
        <f t="shared" si="97"/>
        <v>FM6</v>
      </c>
      <c r="J620" t="str">
        <f t="shared" si="98"/>
        <v>FQ-2</v>
      </c>
    </row>
    <row r="621" spans="1:10" x14ac:dyDescent="0.3">
      <c r="A621" s="1">
        <f t="shared" si="99"/>
        <v>40798</v>
      </c>
      <c r="B621" s="3">
        <f t="shared" si="90"/>
        <v>2011</v>
      </c>
      <c r="C621">
        <f t="shared" si="91"/>
        <v>9</v>
      </c>
      <c r="D621" t="str">
        <f t="shared" si="92"/>
        <v>September</v>
      </c>
      <c r="E621" t="str">
        <f t="shared" si="93"/>
        <v>Q3</v>
      </c>
      <c r="F621" t="str">
        <f t="shared" si="94"/>
        <v>2011-Sep</v>
      </c>
      <c r="G621">
        <f t="shared" si="95"/>
        <v>2</v>
      </c>
      <c r="H621" t="str">
        <f t="shared" si="96"/>
        <v>Monday</v>
      </c>
      <c r="I621" t="str">
        <f t="shared" si="97"/>
        <v>FM6</v>
      </c>
      <c r="J621" t="str">
        <f t="shared" si="98"/>
        <v>FQ-2</v>
      </c>
    </row>
    <row r="622" spans="1:10" x14ac:dyDescent="0.3">
      <c r="A622" s="1">
        <f t="shared" si="99"/>
        <v>40799</v>
      </c>
      <c r="B622" s="3">
        <f t="shared" si="90"/>
        <v>2011</v>
      </c>
      <c r="C622">
        <f t="shared" si="91"/>
        <v>9</v>
      </c>
      <c r="D622" t="str">
        <f t="shared" si="92"/>
        <v>September</v>
      </c>
      <c r="E622" t="str">
        <f t="shared" si="93"/>
        <v>Q3</v>
      </c>
      <c r="F622" t="str">
        <f t="shared" si="94"/>
        <v>2011-Sep</v>
      </c>
      <c r="G622">
        <f t="shared" si="95"/>
        <v>3</v>
      </c>
      <c r="H622" t="str">
        <f t="shared" si="96"/>
        <v>Tuesday</v>
      </c>
      <c r="I622" t="str">
        <f t="shared" si="97"/>
        <v>FM6</v>
      </c>
      <c r="J622" t="str">
        <f t="shared" si="98"/>
        <v>FQ-2</v>
      </c>
    </row>
    <row r="623" spans="1:10" x14ac:dyDescent="0.3">
      <c r="A623" s="1">
        <f t="shared" si="99"/>
        <v>40800</v>
      </c>
      <c r="B623" s="3">
        <f t="shared" si="90"/>
        <v>2011</v>
      </c>
      <c r="C623">
        <f t="shared" si="91"/>
        <v>9</v>
      </c>
      <c r="D623" t="str">
        <f t="shared" si="92"/>
        <v>September</v>
      </c>
      <c r="E623" t="str">
        <f t="shared" si="93"/>
        <v>Q3</v>
      </c>
      <c r="F623" t="str">
        <f t="shared" si="94"/>
        <v>2011-Sep</v>
      </c>
      <c r="G623">
        <f t="shared" si="95"/>
        <v>4</v>
      </c>
      <c r="H623" t="str">
        <f t="shared" si="96"/>
        <v>Wednesday</v>
      </c>
      <c r="I623" t="str">
        <f t="shared" si="97"/>
        <v>FM6</v>
      </c>
      <c r="J623" t="str">
        <f t="shared" si="98"/>
        <v>FQ-2</v>
      </c>
    </row>
    <row r="624" spans="1:10" x14ac:dyDescent="0.3">
      <c r="A624" s="1">
        <f t="shared" si="99"/>
        <v>40801</v>
      </c>
      <c r="B624" s="3">
        <f t="shared" si="90"/>
        <v>2011</v>
      </c>
      <c r="C624">
        <f t="shared" si="91"/>
        <v>9</v>
      </c>
      <c r="D624" t="str">
        <f t="shared" si="92"/>
        <v>September</v>
      </c>
      <c r="E624" t="str">
        <f t="shared" si="93"/>
        <v>Q3</v>
      </c>
      <c r="F624" t="str">
        <f t="shared" si="94"/>
        <v>2011-Sep</v>
      </c>
      <c r="G624">
        <f t="shared" si="95"/>
        <v>5</v>
      </c>
      <c r="H624" t="str">
        <f t="shared" si="96"/>
        <v>Thursday</v>
      </c>
      <c r="I624" t="str">
        <f t="shared" si="97"/>
        <v>FM6</v>
      </c>
      <c r="J624" t="str">
        <f t="shared" si="98"/>
        <v>FQ-2</v>
      </c>
    </row>
    <row r="625" spans="1:10" x14ac:dyDescent="0.3">
      <c r="A625" s="1">
        <f t="shared" si="99"/>
        <v>40802</v>
      </c>
      <c r="B625" s="3">
        <f t="shared" si="90"/>
        <v>2011</v>
      </c>
      <c r="C625">
        <f t="shared" si="91"/>
        <v>9</v>
      </c>
      <c r="D625" t="str">
        <f t="shared" si="92"/>
        <v>September</v>
      </c>
      <c r="E625" t="str">
        <f t="shared" si="93"/>
        <v>Q3</v>
      </c>
      <c r="F625" t="str">
        <f t="shared" si="94"/>
        <v>2011-Sep</v>
      </c>
      <c r="G625">
        <f t="shared" si="95"/>
        <v>6</v>
      </c>
      <c r="H625" t="str">
        <f t="shared" si="96"/>
        <v>Friday</v>
      </c>
      <c r="I625" t="str">
        <f t="shared" si="97"/>
        <v>FM6</v>
      </c>
      <c r="J625" t="str">
        <f t="shared" si="98"/>
        <v>FQ-2</v>
      </c>
    </row>
    <row r="626" spans="1:10" x14ac:dyDescent="0.3">
      <c r="A626" s="1">
        <f t="shared" si="99"/>
        <v>40803</v>
      </c>
      <c r="B626" s="3">
        <f t="shared" si="90"/>
        <v>2011</v>
      </c>
      <c r="C626">
        <f t="shared" si="91"/>
        <v>9</v>
      </c>
      <c r="D626" t="str">
        <f t="shared" si="92"/>
        <v>September</v>
      </c>
      <c r="E626" t="str">
        <f t="shared" si="93"/>
        <v>Q3</v>
      </c>
      <c r="F626" t="str">
        <f t="shared" si="94"/>
        <v>2011-Sep</v>
      </c>
      <c r="G626">
        <f t="shared" si="95"/>
        <v>7</v>
      </c>
      <c r="H626" t="str">
        <f t="shared" si="96"/>
        <v>Saturday</v>
      </c>
      <c r="I626" t="str">
        <f t="shared" si="97"/>
        <v>FM6</v>
      </c>
      <c r="J626" t="str">
        <f t="shared" si="98"/>
        <v>FQ-2</v>
      </c>
    </row>
    <row r="627" spans="1:10" x14ac:dyDescent="0.3">
      <c r="A627" s="1">
        <f t="shared" si="99"/>
        <v>40804</v>
      </c>
      <c r="B627" s="3">
        <f t="shared" si="90"/>
        <v>2011</v>
      </c>
      <c r="C627">
        <f t="shared" si="91"/>
        <v>9</v>
      </c>
      <c r="D627" t="str">
        <f t="shared" si="92"/>
        <v>September</v>
      </c>
      <c r="E627" t="str">
        <f t="shared" si="93"/>
        <v>Q3</v>
      </c>
      <c r="F627" t="str">
        <f t="shared" si="94"/>
        <v>2011-Sep</v>
      </c>
      <c r="G627">
        <f t="shared" si="95"/>
        <v>1</v>
      </c>
      <c r="H627" t="str">
        <f t="shared" si="96"/>
        <v>Sunday</v>
      </c>
      <c r="I627" t="str">
        <f t="shared" si="97"/>
        <v>FM6</v>
      </c>
      <c r="J627" t="str">
        <f t="shared" si="98"/>
        <v>FQ-2</v>
      </c>
    </row>
    <row r="628" spans="1:10" x14ac:dyDescent="0.3">
      <c r="A628" s="1">
        <f t="shared" si="99"/>
        <v>40805</v>
      </c>
      <c r="B628" s="3">
        <f t="shared" si="90"/>
        <v>2011</v>
      </c>
      <c r="C628">
        <f t="shared" si="91"/>
        <v>9</v>
      </c>
      <c r="D628" t="str">
        <f t="shared" si="92"/>
        <v>September</v>
      </c>
      <c r="E628" t="str">
        <f t="shared" si="93"/>
        <v>Q3</v>
      </c>
      <c r="F628" t="str">
        <f t="shared" si="94"/>
        <v>2011-Sep</v>
      </c>
      <c r="G628">
        <f t="shared" si="95"/>
        <v>2</v>
      </c>
      <c r="H628" t="str">
        <f t="shared" si="96"/>
        <v>Monday</v>
      </c>
      <c r="I628" t="str">
        <f t="shared" si="97"/>
        <v>FM6</v>
      </c>
      <c r="J628" t="str">
        <f t="shared" si="98"/>
        <v>FQ-2</v>
      </c>
    </row>
    <row r="629" spans="1:10" x14ac:dyDescent="0.3">
      <c r="A629" s="1">
        <f t="shared" si="99"/>
        <v>40806</v>
      </c>
      <c r="B629" s="3">
        <f t="shared" si="90"/>
        <v>2011</v>
      </c>
      <c r="C629">
        <f t="shared" si="91"/>
        <v>9</v>
      </c>
      <c r="D629" t="str">
        <f t="shared" si="92"/>
        <v>September</v>
      </c>
      <c r="E629" t="str">
        <f t="shared" si="93"/>
        <v>Q3</v>
      </c>
      <c r="F629" t="str">
        <f t="shared" si="94"/>
        <v>2011-Sep</v>
      </c>
      <c r="G629">
        <f t="shared" si="95"/>
        <v>3</v>
      </c>
      <c r="H629" t="str">
        <f t="shared" si="96"/>
        <v>Tuesday</v>
      </c>
      <c r="I629" t="str">
        <f t="shared" si="97"/>
        <v>FM6</v>
      </c>
      <c r="J629" t="str">
        <f t="shared" si="98"/>
        <v>FQ-2</v>
      </c>
    </row>
    <row r="630" spans="1:10" x14ac:dyDescent="0.3">
      <c r="A630" s="1">
        <f t="shared" si="99"/>
        <v>40807</v>
      </c>
      <c r="B630" s="3">
        <f t="shared" si="90"/>
        <v>2011</v>
      </c>
      <c r="C630">
        <f t="shared" si="91"/>
        <v>9</v>
      </c>
      <c r="D630" t="str">
        <f t="shared" si="92"/>
        <v>September</v>
      </c>
      <c r="E630" t="str">
        <f t="shared" si="93"/>
        <v>Q3</v>
      </c>
      <c r="F630" t="str">
        <f t="shared" si="94"/>
        <v>2011-Sep</v>
      </c>
      <c r="G630">
        <f t="shared" si="95"/>
        <v>4</v>
      </c>
      <c r="H630" t="str">
        <f t="shared" si="96"/>
        <v>Wednesday</v>
      </c>
      <c r="I630" t="str">
        <f t="shared" si="97"/>
        <v>FM6</v>
      </c>
      <c r="J630" t="str">
        <f t="shared" si="98"/>
        <v>FQ-2</v>
      </c>
    </row>
    <row r="631" spans="1:10" x14ac:dyDescent="0.3">
      <c r="A631" s="1">
        <f t="shared" si="99"/>
        <v>40808</v>
      </c>
      <c r="B631" s="3">
        <f t="shared" si="90"/>
        <v>2011</v>
      </c>
      <c r="C631">
        <f t="shared" si="91"/>
        <v>9</v>
      </c>
      <c r="D631" t="str">
        <f t="shared" si="92"/>
        <v>September</v>
      </c>
      <c r="E631" t="str">
        <f t="shared" si="93"/>
        <v>Q3</v>
      </c>
      <c r="F631" t="str">
        <f t="shared" si="94"/>
        <v>2011-Sep</v>
      </c>
      <c r="G631">
        <f t="shared" si="95"/>
        <v>5</v>
      </c>
      <c r="H631" t="str">
        <f t="shared" si="96"/>
        <v>Thursday</v>
      </c>
      <c r="I631" t="str">
        <f t="shared" si="97"/>
        <v>FM6</v>
      </c>
      <c r="J631" t="str">
        <f t="shared" si="98"/>
        <v>FQ-2</v>
      </c>
    </row>
    <row r="632" spans="1:10" x14ac:dyDescent="0.3">
      <c r="A632" s="1">
        <f t="shared" si="99"/>
        <v>40809</v>
      </c>
      <c r="B632" s="3">
        <f t="shared" si="90"/>
        <v>2011</v>
      </c>
      <c r="C632">
        <f t="shared" si="91"/>
        <v>9</v>
      </c>
      <c r="D632" t="str">
        <f t="shared" si="92"/>
        <v>September</v>
      </c>
      <c r="E632" t="str">
        <f t="shared" si="93"/>
        <v>Q3</v>
      </c>
      <c r="F632" t="str">
        <f t="shared" si="94"/>
        <v>2011-Sep</v>
      </c>
      <c r="G632">
        <f t="shared" si="95"/>
        <v>6</v>
      </c>
      <c r="H632" t="str">
        <f t="shared" si="96"/>
        <v>Friday</v>
      </c>
      <c r="I632" t="str">
        <f t="shared" si="97"/>
        <v>FM6</v>
      </c>
      <c r="J632" t="str">
        <f t="shared" si="98"/>
        <v>FQ-2</v>
      </c>
    </row>
    <row r="633" spans="1:10" x14ac:dyDescent="0.3">
      <c r="A633" s="1">
        <f t="shared" si="99"/>
        <v>40810</v>
      </c>
      <c r="B633" s="3">
        <f t="shared" si="90"/>
        <v>2011</v>
      </c>
      <c r="C633">
        <f t="shared" si="91"/>
        <v>9</v>
      </c>
      <c r="D633" t="str">
        <f t="shared" si="92"/>
        <v>September</v>
      </c>
      <c r="E633" t="str">
        <f t="shared" si="93"/>
        <v>Q3</v>
      </c>
      <c r="F633" t="str">
        <f t="shared" si="94"/>
        <v>2011-Sep</v>
      </c>
      <c r="G633">
        <f t="shared" si="95"/>
        <v>7</v>
      </c>
      <c r="H633" t="str">
        <f t="shared" si="96"/>
        <v>Saturday</v>
      </c>
      <c r="I633" t="str">
        <f t="shared" si="97"/>
        <v>FM6</v>
      </c>
      <c r="J633" t="str">
        <f t="shared" si="98"/>
        <v>FQ-2</v>
      </c>
    </row>
    <row r="634" spans="1:10" x14ac:dyDescent="0.3">
      <c r="A634" s="1">
        <f t="shared" si="99"/>
        <v>40811</v>
      </c>
      <c r="B634" s="3">
        <f t="shared" si="90"/>
        <v>2011</v>
      </c>
      <c r="C634">
        <f t="shared" si="91"/>
        <v>9</v>
      </c>
      <c r="D634" t="str">
        <f t="shared" si="92"/>
        <v>September</v>
      </c>
      <c r="E634" t="str">
        <f t="shared" si="93"/>
        <v>Q3</v>
      </c>
      <c r="F634" t="str">
        <f t="shared" si="94"/>
        <v>2011-Sep</v>
      </c>
      <c r="G634">
        <f t="shared" si="95"/>
        <v>1</v>
      </c>
      <c r="H634" t="str">
        <f t="shared" si="96"/>
        <v>Sunday</v>
      </c>
      <c r="I634" t="str">
        <f t="shared" si="97"/>
        <v>FM6</v>
      </c>
      <c r="J634" t="str">
        <f t="shared" si="98"/>
        <v>FQ-2</v>
      </c>
    </row>
    <row r="635" spans="1:10" x14ac:dyDescent="0.3">
      <c r="A635" s="1">
        <f t="shared" si="99"/>
        <v>40812</v>
      </c>
      <c r="B635" s="3">
        <f t="shared" si="90"/>
        <v>2011</v>
      </c>
      <c r="C635">
        <f t="shared" si="91"/>
        <v>9</v>
      </c>
      <c r="D635" t="str">
        <f t="shared" si="92"/>
        <v>September</v>
      </c>
      <c r="E635" t="str">
        <f t="shared" si="93"/>
        <v>Q3</v>
      </c>
      <c r="F635" t="str">
        <f t="shared" si="94"/>
        <v>2011-Sep</v>
      </c>
      <c r="G635">
        <f t="shared" si="95"/>
        <v>2</v>
      </c>
      <c r="H635" t="str">
        <f t="shared" si="96"/>
        <v>Monday</v>
      </c>
      <c r="I635" t="str">
        <f t="shared" si="97"/>
        <v>FM6</v>
      </c>
      <c r="J635" t="str">
        <f t="shared" si="98"/>
        <v>FQ-2</v>
      </c>
    </row>
    <row r="636" spans="1:10" x14ac:dyDescent="0.3">
      <c r="A636" s="1">
        <f t="shared" si="99"/>
        <v>40813</v>
      </c>
      <c r="B636" s="3">
        <f t="shared" si="90"/>
        <v>2011</v>
      </c>
      <c r="C636">
        <f t="shared" si="91"/>
        <v>9</v>
      </c>
      <c r="D636" t="str">
        <f t="shared" si="92"/>
        <v>September</v>
      </c>
      <c r="E636" t="str">
        <f t="shared" si="93"/>
        <v>Q3</v>
      </c>
      <c r="F636" t="str">
        <f t="shared" si="94"/>
        <v>2011-Sep</v>
      </c>
      <c r="G636">
        <f t="shared" si="95"/>
        <v>3</v>
      </c>
      <c r="H636" t="str">
        <f t="shared" si="96"/>
        <v>Tuesday</v>
      </c>
      <c r="I636" t="str">
        <f t="shared" si="97"/>
        <v>FM6</v>
      </c>
      <c r="J636" t="str">
        <f t="shared" si="98"/>
        <v>FQ-2</v>
      </c>
    </row>
    <row r="637" spans="1:10" x14ac:dyDescent="0.3">
      <c r="A637" s="1">
        <f t="shared" si="99"/>
        <v>40814</v>
      </c>
      <c r="B637" s="3">
        <f t="shared" si="90"/>
        <v>2011</v>
      </c>
      <c r="C637">
        <f t="shared" si="91"/>
        <v>9</v>
      </c>
      <c r="D637" t="str">
        <f t="shared" si="92"/>
        <v>September</v>
      </c>
      <c r="E637" t="str">
        <f t="shared" si="93"/>
        <v>Q3</v>
      </c>
      <c r="F637" t="str">
        <f t="shared" si="94"/>
        <v>2011-Sep</v>
      </c>
      <c r="G637">
        <f t="shared" si="95"/>
        <v>4</v>
      </c>
      <c r="H637" t="str">
        <f t="shared" si="96"/>
        <v>Wednesday</v>
      </c>
      <c r="I637" t="str">
        <f t="shared" si="97"/>
        <v>FM6</v>
      </c>
      <c r="J637" t="str">
        <f t="shared" si="98"/>
        <v>FQ-2</v>
      </c>
    </row>
    <row r="638" spans="1:10" x14ac:dyDescent="0.3">
      <c r="A638" s="1">
        <f t="shared" si="99"/>
        <v>40815</v>
      </c>
      <c r="B638" s="3">
        <f t="shared" si="90"/>
        <v>2011</v>
      </c>
      <c r="C638">
        <f t="shared" si="91"/>
        <v>9</v>
      </c>
      <c r="D638" t="str">
        <f t="shared" si="92"/>
        <v>September</v>
      </c>
      <c r="E638" t="str">
        <f t="shared" si="93"/>
        <v>Q3</v>
      </c>
      <c r="F638" t="str">
        <f t="shared" si="94"/>
        <v>2011-Sep</v>
      </c>
      <c r="G638">
        <f t="shared" si="95"/>
        <v>5</v>
      </c>
      <c r="H638" t="str">
        <f t="shared" si="96"/>
        <v>Thursday</v>
      </c>
      <c r="I638" t="str">
        <f t="shared" si="97"/>
        <v>FM6</v>
      </c>
      <c r="J638" t="str">
        <f t="shared" si="98"/>
        <v>FQ-2</v>
      </c>
    </row>
    <row r="639" spans="1:10" x14ac:dyDescent="0.3">
      <c r="A639" s="1">
        <f t="shared" si="99"/>
        <v>40816</v>
      </c>
      <c r="B639" s="3">
        <f t="shared" si="90"/>
        <v>2011</v>
      </c>
      <c r="C639">
        <f t="shared" si="91"/>
        <v>9</v>
      </c>
      <c r="D639" t="str">
        <f t="shared" si="92"/>
        <v>September</v>
      </c>
      <c r="E639" t="str">
        <f t="shared" si="93"/>
        <v>Q3</v>
      </c>
      <c r="F639" t="str">
        <f t="shared" si="94"/>
        <v>2011-Sep</v>
      </c>
      <c r="G639">
        <f t="shared" si="95"/>
        <v>6</v>
      </c>
      <c r="H639" t="str">
        <f t="shared" si="96"/>
        <v>Friday</v>
      </c>
      <c r="I639" t="str">
        <f t="shared" si="97"/>
        <v>FM6</v>
      </c>
      <c r="J639" t="str">
        <f t="shared" si="98"/>
        <v>FQ-2</v>
      </c>
    </row>
    <row r="640" spans="1:10" x14ac:dyDescent="0.3">
      <c r="A640" s="1">
        <f t="shared" si="99"/>
        <v>40817</v>
      </c>
      <c r="B640" s="3">
        <f t="shared" si="90"/>
        <v>2011</v>
      </c>
      <c r="C640">
        <f t="shared" si="91"/>
        <v>10</v>
      </c>
      <c r="D640" t="str">
        <f t="shared" si="92"/>
        <v>October</v>
      </c>
      <c r="E640" t="str">
        <f t="shared" si="93"/>
        <v>Q4</v>
      </c>
      <c r="F640" t="str">
        <f t="shared" si="94"/>
        <v>2011-Oct</v>
      </c>
      <c r="G640">
        <f t="shared" si="95"/>
        <v>7</v>
      </c>
      <c r="H640" t="str">
        <f t="shared" si="96"/>
        <v>Saturday</v>
      </c>
      <c r="I640" t="str">
        <f t="shared" si="97"/>
        <v>FM7</v>
      </c>
      <c r="J640" t="str">
        <f t="shared" si="98"/>
        <v>FQ-3</v>
      </c>
    </row>
    <row r="641" spans="1:10" x14ac:dyDescent="0.3">
      <c r="A641" s="1">
        <f t="shared" si="99"/>
        <v>40818</v>
      </c>
      <c r="B641" s="3">
        <f t="shared" si="90"/>
        <v>2011</v>
      </c>
      <c r="C641">
        <f t="shared" si="91"/>
        <v>10</v>
      </c>
      <c r="D641" t="str">
        <f t="shared" si="92"/>
        <v>October</v>
      </c>
      <c r="E641" t="str">
        <f t="shared" si="93"/>
        <v>Q4</v>
      </c>
      <c r="F641" t="str">
        <f t="shared" si="94"/>
        <v>2011-Oct</v>
      </c>
      <c r="G641">
        <f t="shared" si="95"/>
        <v>1</v>
      </c>
      <c r="H641" t="str">
        <f t="shared" si="96"/>
        <v>Sunday</v>
      </c>
      <c r="I641" t="str">
        <f t="shared" si="97"/>
        <v>FM7</v>
      </c>
      <c r="J641" t="str">
        <f t="shared" si="98"/>
        <v>FQ-3</v>
      </c>
    </row>
    <row r="642" spans="1:10" x14ac:dyDescent="0.3">
      <c r="A642" s="1">
        <f t="shared" si="99"/>
        <v>40819</v>
      </c>
      <c r="B642" s="3">
        <f t="shared" si="90"/>
        <v>2011</v>
      </c>
      <c r="C642">
        <f t="shared" si="91"/>
        <v>10</v>
      </c>
      <c r="D642" t="str">
        <f t="shared" si="92"/>
        <v>October</v>
      </c>
      <c r="E642" t="str">
        <f t="shared" si="93"/>
        <v>Q4</v>
      </c>
      <c r="F642" t="str">
        <f t="shared" si="94"/>
        <v>2011-Oct</v>
      </c>
      <c r="G642">
        <f t="shared" si="95"/>
        <v>2</v>
      </c>
      <c r="H642" t="str">
        <f t="shared" si="96"/>
        <v>Monday</v>
      </c>
      <c r="I642" t="str">
        <f t="shared" si="97"/>
        <v>FM7</v>
      </c>
      <c r="J642" t="str">
        <f t="shared" si="98"/>
        <v>FQ-3</v>
      </c>
    </row>
    <row r="643" spans="1:10" x14ac:dyDescent="0.3">
      <c r="A643" s="1">
        <f t="shared" si="99"/>
        <v>40820</v>
      </c>
      <c r="B643" s="3">
        <f t="shared" ref="B643:B706" si="100">YEAR(A643)</f>
        <v>2011</v>
      </c>
      <c r="C643">
        <f t="shared" ref="C643:C706" si="101">MONTH(A643)</f>
        <v>10</v>
      </c>
      <c r="D643" t="str">
        <f t="shared" ref="D643:D706" si="102">TEXT(A643,"mmmm")</f>
        <v>October</v>
      </c>
      <c r="E643" t="str">
        <f t="shared" ref="E643:E706" si="103">"Q"&amp;ROUNDUP(MONTH(A643)/3,0)</f>
        <v>Q4</v>
      </c>
      <c r="F643" t="str">
        <f t="shared" ref="F643:F706" si="104">TEXT(A643,"yyyy-mmm")</f>
        <v>2011-Oct</v>
      </c>
      <c r="G643">
        <f t="shared" ref="G643:G706" si="105">WEEKDAY(A643)</f>
        <v>3</v>
      </c>
      <c r="H643" t="str">
        <f t="shared" ref="H643:H706" si="106">TEXT(A643,"dddd")</f>
        <v>Tuesday</v>
      </c>
      <c r="I643" t="str">
        <f t="shared" ref="I643:I706" si="107">"FM"&amp;IF(MONTH(A643)&gt;=4,MONTH(A643)-3,MONTH(A643)+9)</f>
        <v>FM7</v>
      </c>
      <c r="J643" t="str">
        <f t="shared" ref="J643:J706" si="108">"FQ-"&amp;ROUNDUP(IF(MONTH(A643)&gt;=4,MONTH(A643)-3,MONTH(A643)+9)/3,0)</f>
        <v>FQ-3</v>
      </c>
    </row>
    <row r="644" spans="1:10" x14ac:dyDescent="0.3">
      <c r="A644" s="1">
        <f t="shared" ref="A644:A707" si="109">A643+1</f>
        <v>40821</v>
      </c>
      <c r="B644" s="3">
        <f t="shared" si="100"/>
        <v>2011</v>
      </c>
      <c r="C644">
        <f t="shared" si="101"/>
        <v>10</v>
      </c>
      <c r="D644" t="str">
        <f t="shared" si="102"/>
        <v>October</v>
      </c>
      <c r="E644" t="str">
        <f t="shared" si="103"/>
        <v>Q4</v>
      </c>
      <c r="F644" t="str">
        <f t="shared" si="104"/>
        <v>2011-Oct</v>
      </c>
      <c r="G644">
        <f t="shared" si="105"/>
        <v>4</v>
      </c>
      <c r="H644" t="str">
        <f t="shared" si="106"/>
        <v>Wednesday</v>
      </c>
      <c r="I644" t="str">
        <f t="shared" si="107"/>
        <v>FM7</v>
      </c>
      <c r="J644" t="str">
        <f t="shared" si="108"/>
        <v>FQ-3</v>
      </c>
    </row>
    <row r="645" spans="1:10" x14ac:dyDescent="0.3">
      <c r="A645" s="1">
        <f t="shared" si="109"/>
        <v>40822</v>
      </c>
      <c r="B645" s="3">
        <f t="shared" si="100"/>
        <v>2011</v>
      </c>
      <c r="C645">
        <f t="shared" si="101"/>
        <v>10</v>
      </c>
      <c r="D645" t="str">
        <f t="shared" si="102"/>
        <v>October</v>
      </c>
      <c r="E645" t="str">
        <f t="shared" si="103"/>
        <v>Q4</v>
      </c>
      <c r="F645" t="str">
        <f t="shared" si="104"/>
        <v>2011-Oct</v>
      </c>
      <c r="G645">
        <f t="shared" si="105"/>
        <v>5</v>
      </c>
      <c r="H645" t="str">
        <f t="shared" si="106"/>
        <v>Thursday</v>
      </c>
      <c r="I645" t="str">
        <f t="shared" si="107"/>
        <v>FM7</v>
      </c>
      <c r="J645" t="str">
        <f t="shared" si="108"/>
        <v>FQ-3</v>
      </c>
    </row>
    <row r="646" spans="1:10" x14ac:dyDescent="0.3">
      <c r="A646" s="1">
        <f t="shared" si="109"/>
        <v>40823</v>
      </c>
      <c r="B646" s="3">
        <f t="shared" si="100"/>
        <v>2011</v>
      </c>
      <c r="C646">
        <f t="shared" si="101"/>
        <v>10</v>
      </c>
      <c r="D646" t="str">
        <f t="shared" si="102"/>
        <v>October</v>
      </c>
      <c r="E646" t="str">
        <f t="shared" si="103"/>
        <v>Q4</v>
      </c>
      <c r="F646" t="str">
        <f t="shared" si="104"/>
        <v>2011-Oct</v>
      </c>
      <c r="G646">
        <f t="shared" si="105"/>
        <v>6</v>
      </c>
      <c r="H646" t="str">
        <f t="shared" si="106"/>
        <v>Friday</v>
      </c>
      <c r="I646" t="str">
        <f t="shared" si="107"/>
        <v>FM7</v>
      </c>
      <c r="J646" t="str">
        <f t="shared" si="108"/>
        <v>FQ-3</v>
      </c>
    </row>
    <row r="647" spans="1:10" x14ac:dyDescent="0.3">
      <c r="A647" s="1">
        <f t="shared" si="109"/>
        <v>40824</v>
      </c>
      <c r="B647" s="3">
        <f t="shared" si="100"/>
        <v>2011</v>
      </c>
      <c r="C647">
        <f t="shared" si="101"/>
        <v>10</v>
      </c>
      <c r="D647" t="str">
        <f t="shared" si="102"/>
        <v>October</v>
      </c>
      <c r="E647" t="str">
        <f t="shared" si="103"/>
        <v>Q4</v>
      </c>
      <c r="F647" t="str">
        <f t="shared" si="104"/>
        <v>2011-Oct</v>
      </c>
      <c r="G647">
        <f t="shared" si="105"/>
        <v>7</v>
      </c>
      <c r="H647" t="str">
        <f t="shared" si="106"/>
        <v>Saturday</v>
      </c>
      <c r="I647" t="str">
        <f t="shared" si="107"/>
        <v>FM7</v>
      </c>
      <c r="J647" t="str">
        <f t="shared" si="108"/>
        <v>FQ-3</v>
      </c>
    </row>
    <row r="648" spans="1:10" x14ac:dyDescent="0.3">
      <c r="A648" s="1">
        <f t="shared" si="109"/>
        <v>40825</v>
      </c>
      <c r="B648" s="3">
        <f t="shared" si="100"/>
        <v>2011</v>
      </c>
      <c r="C648">
        <f t="shared" si="101"/>
        <v>10</v>
      </c>
      <c r="D648" t="str">
        <f t="shared" si="102"/>
        <v>October</v>
      </c>
      <c r="E648" t="str">
        <f t="shared" si="103"/>
        <v>Q4</v>
      </c>
      <c r="F648" t="str">
        <f t="shared" si="104"/>
        <v>2011-Oct</v>
      </c>
      <c r="G648">
        <f t="shared" si="105"/>
        <v>1</v>
      </c>
      <c r="H648" t="str">
        <f t="shared" si="106"/>
        <v>Sunday</v>
      </c>
      <c r="I648" t="str">
        <f t="shared" si="107"/>
        <v>FM7</v>
      </c>
      <c r="J648" t="str">
        <f t="shared" si="108"/>
        <v>FQ-3</v>
      </c>
    </row>
    <row r="649" spans="1:10" x14ac:dyDescent="0.3">
      <c r="A649" s="1">
        <f t="shared" si="109"/>
        <v>40826</v>
      </c>
      <c r="B649" s="3">
        <f t="shared" si="100"/>
        <v>2011</v>
      </c>
      <c r="C649">
        <f t="shared" si="101"/>
        <v>10</v>
      </c>
      <c r="D649" t="str">
        <f t="shared" si="102"/>
        <v>October</v>
      </c>
      <c r="E649" t="str">
        <f t="shared" si="103"/>
        <v>Q4</v>
      </c>
      <c r="F649" t="str">
        <f t="shared" si="104"/>
        <v>2011-Oct</v>
      </c>
      <c r="G649">
        <f t="shared" si="105"/>
        <v>2</v>
      </c>
      <c r="H649" t="str">
        <f t="shared" si="106"/>
        <v>Monday</v>
      </c>
      <c r="I649" t="str">
        <f t="shared" si="107"/>
        <v>FM7</v>
      </c>
      <c r="J649" t="str">
        <f t="shared" si="108"/>
        <v>FQ-3</v>
      </c>
    </row>
    <row r="650" spans="1:10" x14ac:dyDescent="0.3">
      <c r="A650" s="1">
        <f t="shared" si="109"/>
        <v>40827</v>
      </c>
      <c r="B650" s="3">
        <f t="shared" si="100"/>
        <v>2011</v>
      </c>
      <c r="C650">
        <f t="shared" si="101"/>
        <v>10</v>
      </c>
      <c r="D650" t="str">
        <f t="shared" si="102"/>
        <v>October</v>
      </c>
      <c r="E650" t="str">
        <f t="shared" si="103"/>
        <v>Q4</v>
      </c>
      <c r="F650" t="str">
        <f t="shared" si="104"/>
        <v>2011-Oct</v>
      </c>
      <c r="G650">
        <f t="shared" si="105"/>
        <v>3</v>
      </c>
      <c r="H650" t="str">
        <f t="shared" si="106"/>
        <v>Tuesday</v>
      </c>
      <c r="I650" t="str">
        <f t="shared" si="107"/>
        <v>FM7</v>
      </c>
      <c r="J650" t="str">
        <f t="shared" si="108"/>
        <v>FQ-3</v>
      </c>
    </row>
    <row r="651" spans="1:10" x14ac:dyDescent="0.3">
      <c r="A651" s="1">
        <f t="shared" si="109"/>
        <v>40828</v>
      </c>
      <c r="B651" s="3">
        <f t="shared" si="100"/>
        <v>2011</v>
      </c>
      <c r="C651">
        <f t="shared" si="101"/>
        <v>10</v>
      </c>
      <c r="D651" t="str">
        <f t="shared" si="102"/>
        <v>October</v>
      </c>
      <c r="E651" t="str">
        <f t="shared" si="103"/>
        <v>Q4</v>
      </c>
      <c r="F651" t="str">
        <f t="shared" si="104"/>
        <v>2011-Oct</v>
      </c>
      <c r="G651">
        <f t="shared" si="105"/>
        <v>4</v>
      </c>
      <c r="H651" t="str">
        <f t="shared" si="106"/>
        <v>Wednesday</v>
      </c>
      <c r="I651" t="str">
        <f t="shared" si="107"/>
        <v>FM7</v>
      </c>
      <c r="J651" t="str">
        <f t="shared" si="108"/>
        <v>FQ-3</v>
      </c>
    </row>
    <row r="652" spans="1:10" x14ac:dyDescent="0.3">
      <c r="A652" s="1">
        <f t="shared" si="109"/>
        <v>40829</v>
      </c>
      <c r="B652" s="3">
        <f t="shared" si="100"/>
        <v>2011</v>
      </c>
      <c r="C652">
        <f t="shared" si="101"/>
        <v>10</v>
      </c>
      <c r="D652" t="str">
        <f t="shared" si="102"/>
        <v>October</v>
      </c>
      <c r="E652" t="str">
        <f t="shared" si="103"/>
        <v>Q4</v>
      </c>
      <c r="F652" t="str">
        <f t="shared" si="104"/>
        <v>2011-Oct</v>
      </c>
      <c r="G652">
        <f t="shared" si="105"/>
        <v>5</v>
      </c>
      <c r="H652" t="str">
        <f t="shared" si="106"/>
        <v>Thursday</v>
      </c>
      <c r="I652" t="str">
        <f t="shared" si="107"/>
        <v>FM7</v>
      </c>
      <c r="J652" t="str">
        <f t="shared" si="108"/>
        <v>FQ-3</v>
      </c>
    </row>
    <row r="653" spans="1:10" x14ac:dyDescent="0.3">
      <c r="A653" s="1">
        <f t="shared" si="109"/>
        <v>40830</v>
      </c>
      <c r="B653" s="3">
        <f t="shared" si="100"/>
        <v>2011</v>
      </c>
      <c r="C653">
        <f t="shared" si="101"/>
        <v>10</v>
      </c>
      <c r="D653" t="str">
        <f t="shared" si="102"/>
        <v>October</v>
      </c>
      <c r="E653" t="str">
        <f t="shared" si="103"/>
        <v>Q4</v>
      </c>
      <c r="F653" t="str">
        <f t="shared" si="104"/>
        <v>2011-Oct</v>
      </c>
      <c r="G653">
        <f t="shared" si="105"/>
        <v>6</v>
      </c>
      <c r="H653" t="str">
        <f t="shared" si="106"/>
        <v>Friday</v>
      </c>
      <c r="I653" t="str">
        <f t="shared" si="107"/>
        <v>FM7</v>
      </c>
      <c r="J653" t="str">
        <f t="shared" si="108"/>
        <v>FQ-3</v>
      </c>
    </row>
    <row r="654" spans="1:10" x14ac:dyDescent="0.3">
      <c r="A654" s="1">
        <f t="shared" si="109"/>
        <v>40831</v>
      </c>
      <c r="B654" s="3">
        <f t="shared" si="100"/>
        <v>2011</v>
      </c>
      <c r="C654">
        <f t="shared" si="101"/>
        <v>10</v>
      </c>
      <c r="D654" t="str">
        <f t="shared" si="102"/>
        <v>October</v>
      </c>
      <c r="E654" t="str">
        <f t="shared" si="103"/>
        <v>Q4</v>
      </c>
      <c r="F654" t="str">
        <f t="shared" si="104"/>
        <v>2011-Oct</v>
      </c>
      <c r="G654">
        <f t="shared" si="105"/>
        <v>7</v>
      </c>
      <c r="H654" t="str">
        <f t="shared" si="106"/>
        <v>Saturday</v>
      </c>
      <c r="I654" t="str">
        <f t="shared" si="107"/>
        <v>FM7</v>
      </c>
      <c r="J654" t="str">
        <f t="shared" si="108"/>
        <v>FQ-3</v>
      </c>
    </row>
    <row r="655" spans="1:10" x14ac:dyDescent="0.3">
      <c r="A655" s="1">
        <f t="shared" si="109"/>
        <v>40832</v>
      </c>
      <c r="B655" s="3">
        <f t="shared" si="100"/>
        <v>2011</v>
      </c>
      <c r="C655">
        <f t="shared" si="101"/>
        <v>10</v>
      </c>
      <c r="D655" t="str">
        <f t="shared" si="102"/>
        <v>October</v>
      </c>
      <c r="E655" t="str">
        <f t="shared" si="103"/>
        <v>Q4</v>
      </c>
      <c r="F655" t="str">
        <f t="shared" si="104"/>
        <v>2011-Oct</v>
      </c>
      <c r="G655">
        <f t="shared" si="105"/>
        <v>1</v>
      </c>
      <c r="H655" t="str">
        <f t="shared" si="106"/>
        <v>Sunday</v>
      </c>
      <c r="I655" t="str">
        <f t="shared" si="107"/>
        <v>FM7</v>
      </c>
      <c r="J655" t="str">
        <f t="shared" si="108"/>
        <v>FQ-3</v>
      </c>
    </row>
    <row r="656" spans="1:10" x14ac:dyDescent="0.3">
      <c r="A656" s="1">
        <f t="shared" si="109"/>
        <v>40833</v>
      </c>
      <c r="B656" s="3">
        <f t="shared" si="100"/>
        <v>2011</v>
      </c>
      <c r="C656">
        <f t="shared" si="101"/>
        <v>10</v>
      </c>
      <c r="D656" t="str">
        <f t="shared" si="102"/>
        <v>October</v>
      </c>
      <c r="E656" t="str">
        <f t="shared" si="103"/>
        <v>Q4</v>
      </c>
      <c r="F656" t="str">
        <f t="shared" si="104"/>
        <v>2011-Oct</v>
      </c>
      <c r="G656">
        <f t="shared" si="105"/>
        <v>2</v>
      </c>
      <c r="H656" t="str">
        <f t="shared" si="106"/>
        <v>Monday</v>
      </c>
      <c r="I656" t="str">
        <f t="shared" si="107"/>
        <v>FM7</v>
      </c>
      <c r="J656" t="str">
        <f t="shared" si="108"/>
        <v>FQ-3</v>
      </c>
    </row>
    <row r="657" spans="1:10" x14ac:dyDescent="0.3">
      <c r="A657" s="1">
        <f t="shared" si="109"/>
        <v>40834</v>
      </c>
      <c r="B657" s="3">
        <f t="shared" si="100"/>
        <v>2011</v>
      </c>
      <c r="C657">
        <f t="shared" si="101"/>
        <v>10</v>
      </c>
      <c r="D657" t="str">
        <f t="shared" si="102"/>
        <v>October</v>
      </c>
      <c r="E657" t="str">
        <f t="shared" si="103"/>
        <v>Q4</v>
      </c>
      <c r="F657" t="str">
        <f t="shared" si="104"/>
        <v>2011-Oct</v>
      </c>
      <c r="G657">
        <f t="shared" si="105"/>
        <v>3</v>
      </c>
      <c r="H657" t="str">
        <f t="shared" si="106"/>
        <v>Tuesday</v>
      </c>
      <c r="I657" t="str">
        <f t="shared" si="107"/>
        <v>FM7</v>
      </c>
      <c r="J657" t="str">
        <f t="shared" si="108"/>
        <v>FQ-3</v>
      </c>
    </row>
    <row r="658" spans="1:10" x14ac:dyDescent="0.3">
      <c r="A658" s="1">
        <f t="shared" si="109"/>
        <v>40835</v>
      </c>
      <c r="B658" s="3">
        <f t="shared" si="100"/>
        <v>2011</v>
      </c>
      <c r="C658">
        <f t="shared" si="101"/>
        <v>10</v>
      </c>
      <c r="D658" t="str">
        <f t="shared" si="102"/>
        <v>October</v>
      </c>
      <c r="E658" t="str">
        <f t="shared" si="103"/>
        <v>Q4</v>
      </c>
      <c r="F658" t="str">
        <f t="shared" si="104"/>
        <v>2011-Oct</v>
      </c>
      <c r="G658">
        <f t="shared" si="105"/>
        <v>4</v>
      </c>
      <c r="H658" t="str">
        <f t="shared" si="106"/>
        <v>Wednesday</v>
      </c>
      <c r="I658" t="str">
        <f t="shared" si="107"/>
        <v>FM7</v>
      </c>
      <c r="J658" t="str">
        <f t="shared" si="108"/>
        <v>FQ-3</v>
      </c>
    </row>
    <row r="659" spans="1:10" x14ac:dyDescent="0.3">
      <c r="A659" s="1">
        <f t="shared" si="109"/>
        <v>40836</v>
      </c>
      <c r="B659" s="3">
        <f t="shared" si="100"/>
        <v>2011</v>
      </c>
      <c r="C659">
        <f t="shared" si="101"/>
        <v>10</v>
      </c>
      <c r="D659" t="str">
        <f t="shared" si="102"/>
        <v>October</v>
      </c>
      <c r="E659" t="str">
        <f t="shared" si="103"/>
        <v>Q4</v>
      </c>
      <c r="F659" t="str">
        <f t="shared" si="104"/>
        <v>2011-Oct</v>
      </c>
      <c r="G659">
        <f t="shared" si="105"/>
        <v>5</v>
      </c>
      <c r="H659" t="str">
        <f t="shared" si="106"/>
        <v>Thursday</v>
      </c>
      <c r="I659" t="str">
        <f t="shared" si="107"/>
        <v>FM7</v>
      </c>
      <c r="J659" t="str">
        <f t="shared" si="108"/>
        <v>FQ-3</v>
      </c>
    </row>
    <row r="660" spans="1:10" x14ac:dyDescent="0.3">
      <c r="A660" s="1">
        <f t="shared" si="109"/>
        <v>40837</v>
      </c>
      <c r="B660" s="3">
        <f t="shared" si="100"/>
        <v>2011</v>
      </c>
      <c r="C660">
        <f t="shared" si="101"/>
        <v>10</v>
      </c>
      <c r="D660" t="str">
        <f t="shared" si="102"/>
        <v>October</v>
      </c>
      <c r="E660" t="str">
        <f t="shared" si="103"/>
        <v>Q4</v>
      </c>
      <c r="F660" t="str">
        <f t="shared" si="104"/>
        <v>2011-Oct</v>
      </c>
      <c r="G660">
        <f t="shared" si="105"/>
        <v>6</v>
      </c>
      <c r="H660" t="str">
        <f t="shared" si="106"/>
        <v>Friday</v>
      </c>
      <c r="I660" t="str">
        <f t="shared" si="107"/>
        <v>FM7</v>
      </c>
      <c r="J660" t="str">
        <f t="shared" si="108"/>
        <v>FQ-3</v>
      </c>
    </row>
    <row r="661" spans="1:10" x14ac:dyDescent="0.3">
      <c r="A661" s="1">
        <f t="shared" si="109"/>
        <v>40838</v>
      </c>
      <c r="B661" s="3">
        <f t="shared" si="100"/>
        <v>2011</v>
      </c>
      <c r="C661">
        <f t="shared" si="101"/>
        <v>10</v>
      </c>
      <c r="D661" t="str">
        <f t="shared" si="102"/>
        <v>October</v>
      </c>
      <c r="E661" t="str">
        <f t="shared" si="103"/>
        <v>Q4</v>
      </c>
      <c r="F661" t="str">
        <f t="shared" si="104"/>
        <v>2011-Oct</v>
      </c>
      <c r="G661">
        <f t="shared" si="105"/>
        <v>7</v>
      </c>
      <c r="H661" t="str">
        <f t="shared" si="106"/>
        <v>Saturday</v>
      </c>
      <c r="I661" t="str">
        <f t="shared" si="107"/>
        <v>FM7</v>
      </c>
      <c r="J661" t="str">
        <f t="shared" si="108"/>
        <v>FQ-3</v>
      </c>
    </row>
    <row r="662" spans="1:10" x14ac:dyDescent="0.3">
      <c r="A662" s="1">
        <f t="shared" si="109"/>
        <v>40839</v>
      </c>
      <c r="B662" s="3">
        <f t="shared" si="100"/>
        <v>2011</v>
      </c>
      <c r="C662">
        <f t="shared" si="101"/>
        <v>10</v>
      </c>
      <c r="D662" t="str">
        <f t="shared" si="102"/>
        <v>October</v>
      </c>
      <c r="E662" t="str">
        <f t="shared" si="103"/>
        <v>Q4</v>
      </c>
      <c r="F662" t="str">
        <f t="shared" si="104"/>
        <v>2011-Oct</v>
      </c>
      <c r="G662">
        <f t="shared" si="105"/>
        <v>1</v>
      </c>
      <c r="H662" t="str">
        <f t="shared" si="106"/>
        <v>Sunday</v>
      </c>
      <c r="I662" t="str">
        <f t="shared" si="107"/>
        <v>FM7</v>
      </c>
      <c r="J662" t="str">
        <f t="shared" si="108"/>
        <v>FQ-3</v>
      </c>
    </row>
    <row r="663" spans="1:10" x14ac:dyDescent="0.3">
      <c r="A663" s="1">
        <f t="shared" si="109"/>
        <v>40840</v>
      </c>
      <c r="B663" s="3">
        <f t="shared" si="100"/>
        <v>2011</v>
      </c>
      <c r="C663">
        <f t="shared" si="101"/>
        <v>10</v>
      </c>
      <c r="D663" t="str">
        <f t="shared" si="102"/>
        <v>October</v>
      </c>
      <c r="E663" t="str">
        <f t="shared" si="103"/>
        <v>Q4</v>
      </c>
      <c r="F663" t="str">
        <f t="shared" si="104"/>
        <v>2011-Oct</v>
      </c>
      <c r="G663">
        <f t="shared" si="105"/>
        <v>2</v>
      </c>
      <c r="H663" t="str">
        <f t="shared" si="106"/>
        <v>Monday</v>
      </c>
      <c r="I663" t="str">
        <f t="shared" si="107"/>
        <v>FM7</v>
      </c>
      <c r="J663" t="str">
        <f t="shared" si="108"/>
        <v>FQ-3</v>
      </c>
    </row>
    <row r="664" spans="1:10" x14ac:dyDescent="0.3">
      <c r="A664" s="1">
        <f t="shared" si="109"/>
        <v>40841</v>
      </c>
      <c r="B664" s="3">
        <f t="shared" si="100"/>
        <v>2011</v>
      </c>
      <c r="C664">
        <f t="shared" si="101"/>
        <v>10</v>
      </c>
      <c r="D664" t="str">
        <f t="shared" si="102"/>
        <v>October</v>
      </c>
      <c r="E664" t="str">
        <f t="shared" si="103"/>
        <v>Q4</v>
      </c>
      <c r="F664" t="str">
        <f t="shared" si="104"/>
        <v>2011-Oct</v>
      </c>
      <c r="G664">
        <f t="shared" si="105"/>
        <v>3</v>
      </c>
      <c r="H664" t="str">
        <f t="shared" si="106"/>
        <v>Tuesday</v>
      </c>
      <c r="I664" t="str">
        <f t="shared" si="107"/>
        <v>FM7</v>
      </c>
      <c r="J664" t="str">
        <f t="shared" si="108"/>
        <v>FQ-3</v>
      </c>
    </row>
    <row r="665" spans="1:10" x14ac:dyDescent="0.3">
      <c r="A665" s="1">
        <f t="shared" si="109"/>
        <v>40842</v>
      </c>
      <c r="B665" s="3">
        <f t="shared" si="100"/>
        <v>2011</v>
      </c>
      <c r="C665">
        <f t="shared" si="101"/>
        <v>10</v>
      </c>
      <c r="D665" t="str">
        <f t="shared" si="102"/>
        <v>October</v>
      </c>
      <c r="E665" t="str">
        <f t="shared" si="103"/>
        <v>Q4</v>
      </c>
      <c r="F665" t="str">
        <f t="shared" si="104"/>
        <v>2011-Oct</v>
      </c>
      <c r="G665">
        <f t="shared" si="105"/>
        <v>4</v>
      </c>
      <c r="H665" t="str">
        <f t="shared" si="106"/>
        <v>Wednesday</v>
      </c>
      <c r="I665" t="str">
        <f t="shared" si="107"/>
        <v>FM7</v>
      </c>
      <c r="J665" t="str">
        <f t="shared" si="108"/>
        <v>FQ-3</v>
      </c>
    </row>
    <row r="666" spans="1:10" x14ac:dyDescent="0.3">
      <c r="A666" s="1">
        <f t="shared" si="109"/>
        <v>40843</v>
      </c>
      <c r="B666" s="3">
        <f t="shared" si="100"/>
        <v>2011</v>
      </c>
      <c r="C666">
        <f t="shared" si="101"/>
        <v>10</v>
      </c>
      <c r="D666" t="str">
        <f t="shared" si="102"/>
        <v>October</v>
      </c>
      <c r="E666" t="str">
        <f t="shared" si="103"/>
        <v>Q4</v>
      </c>
      <c r="F666" t="str">
        <f t="shared" si="104"/>
        <v>2011-Oct</v>
      </c>
      <c r="G666">
        <f t="shared" si="105"/>
        <v>5</v>
      </c>
      <c r="H666" t="str">
        <f t="shared" si="106"/>
        <v>Thursday</v>
      </c>
      <c r="I666" t="str">
        <f t="shared" si="107"/>
        <v>FM7</v>
      </c>
      <c r="J666" t="str">
        <f t="shared" si="108"/>
        <v>FQ-3</v>
      </c>
    </row>
    <row r="667" spans="1:10" x14ac:dyDescent="0.3">
      <c r="A667" s="1">
        <f t="shared" si="109"/>
        <v>40844</v>
      </c>
      <c r="B667" s="3">
        <f t="shared" si="100"/>
        <v>2011</v>
      </c>
      <c r="C667">
        <f t="shared" si="101"/>
        <v>10</v>
      </c>
      <c r="D667" t="str">
        <f t="shared" si="102"/>
        <v>October</v>
      </c>
      <c r="E667" t="str">
        <f t="shared" si="103"/>
        <v>Q4</v>
      </c>
      <c r="F667" t="str">
        <f t="shared" si="104"/>
        <v>2011-Oct</v>
      </c>
      <c r="G667">
        <f t="shared" si="105"/>
        <v>6</v>
      </c>
      <c r="H667" t="str">
        <f t="shared" si="106"/>
        <v>Friday</v>
      </c>
      <c r="I667" t="str">
        <f t="shared" si="107"/>
        <v>FM7</v>
      </c>
      <c r="J667" t="str">
        <f t="shared" si="108"/>
        <v>FQ-3</v>
      </c>
    </row>
    <row r="668" spans="1:10" x14ac:dyDescent="0.3">
      <c r="A668" s="1">
        <f t="shared" si="109"/>
        <v>40845</v>
      </c>
      <c r="B668" s="3">
        <f t="shared" si="100"/>
        <v>2011</v>
      </c>
      <c r="C668">
        <f t="shared" si="101"/>
        <v>10</v>
      </c>
      <c r="D668" t="str">
        <f t="shared" si="102"/>
        <v>October</v>
      </c>
      <c r="E668" t="str">
        <f t="shared" si="103"/>
        <v>Q4</v>
      </c>
      <c r="F668" t="str">
        <f t="shared" si="104"/>
        <v>2011-Oct</v>
      </c>
      <c r="G668">
        <f t="shared" si="105"/>
        <v>7</v>
      </c>
      <c r="H668" t="str">
        <f t="shared" si="106"/>
        <v>Saturday</v>
      </c>
      <c r="I668" t="str">
        <f t="shared" si="107"/>
        <v>FM7</v>
      </c>
      <c r="J668" t="str">
        <f t="shared" si="108"/>
        <v>FQ-3</v>
      </c>
    </row>
    <row r="669" spans="1:10" x14ac:dyDescent="0.3">
      <c r="A669" s="1">
        <f t="shared" si="109"/>
        <v>40846</v>
      </c>
      <c r="B669" s="3">
        <f t="shared" si="100"/>
        <v>2011</v>
      </c>
      <c r="C669">
        <f t="shared" si="101"/>
        <v>10</v>
      </c>
      <c r="D669" t="str">
        <f t="shared" si="102"/>
        <v>October</v>
      </c>
      <c r="E669" t="str">
        <f t="shared" si="103"/>
        <v>Q4</v>
      </c>
      <c r="F669" t="str">
        <f t="shared" si="104"/>
        <v>2011-Oct</v>
      </c>
      <c r="G669">
        <f t="shared" si="105"/>
        <v>1</v>
      </c>
      <c r="H669" t="str">
        <f t="shared" si="106"/>
        <v>Sunday</v>
      </c>
      <c r="I669" t="str">
        <f t="shared" si="107"/>
        <v>FM7</v>
      </c>
      <c r="J669" t="str">
        <f t="shared" si="108"/>
        <v>FQ-3</v>
      </c>
    </row>
    <row r="670" spans="1:10" x14ac:dyDescent="0.3">
      <c r="A670" s="1">
        <f t="shared" si="109"/>
        <v>40847</v>
      </c>
      <c r="B670" s="3">
        <f t="shared" si="100"/>
        <v>2011</v>
      </c>
      <c r="C670">
        <f t="shared" si="101"/>
        <v>10</v>
      </c>
      <c r="D670" t="str">
        <f t="shared" si="102"/>
        <v>October</v>
      </c>
      <c r="E670" t="str">
        <f t="shared" si="103"/>
        <v>Q4</v>
      </c>
      <c r="F670" t="str">
        <f t="shared" si="104"/>
        <v>2011-Oct</v>
      </c>
      <c r="G670">
        <f t="shared" si="105"/>
        <v>2</v>
      </c>
      <c r="H670" t="str">
        <f t="shared" si="106"/>
        <v>Monday</v>
      </c>
      <c r="I670" t="str">
        <f t="shared" si="107"/>
        <v>FM7</v>
      </c>
      <c r="J670" t="str">
        <f t="shared" si="108"/>
        <v>FQ-3</v>
      </c>
    </row>
    <row r="671" spans="1:10" x14ac:dyDescent="0.3">
      <c r="A671" s="1">
        <f t="shared" si="109"/>
        <v>40848</v>
      </c>
      <c r="B671" s="3">
        <f t="shared" si="100"/>
        <v>2011</v>
      </c>
      <c r="C671">
        <f t="shared" si="101"/>
        <v>11</v>
      </c>
      <c r="D671" t="str">
        <f t="shared" si="102"/>
        <v>November</v>
      </c>
      <c r="E671" t="str">
        <f t="shared" si="103"/>
        <v>Q4</v>
      </c>
      <c r="F671" t="str">
        <f t="shared" si="104"/>
        <v>2011-Nov</v>
      </c>
      <c r="G671">
        <f t="shared" si="105"/>
        <v>3</v>
      </c>
      <c r="H671" t="str">
        <f t="shared" si="106"/>
        <v>Tuesday</v>
      </c>
      <c r="I671" t="str">
        <f t="shared" si="107"/>
        <v>FM8</v>
      </c>
      <c r="J671" t="str">
        <f t="shared" si="108"/>
        <v>FQ-3</v>
      </c>
    </row>
    <row r="672" spans="1:10" x14ac:dyDescent="0.3">
      <c r="A672" s="1">
        <f t="shared" si="109"/>
        <v>40849</v>
      </c>
      <c r="B672" s="3">
        <f t="shared" si="100"/>
        <v>2011</v>
      </c>
      <c r="C672">
        <f t="shared" si="101"/>
        <v>11</v>
      </c>
      <c r="D672" t="str">
        <f t="shared" si="102"/>
        <v>November</v>
      </c>
      <c r="E672" t="str">
        <f t="shared" si="103"/>
        <v>Q4</v>
      </c>
      <c r="F672" t="str">
        <f t="shared" si="104"/>
        <v>2011-Nov</v>
      </c>
      <c r="G672">
        <f t="shared" si="105"/>
        <v>4</v>
      </c>
      <c r="H672" t="str">
        <f t="shared" si="106"/>
        <v>Wednesday</v>
      </c>
      <c r="I672" t="str">
        <f t="shared" si="107"/>
        <v>FM8</v>
      </c>
      <c r="J672" t="str">
        <f t="shared" si="108"/>
        <v>FQ-3</v>
      </c>
    </row>
    <row r="673" spans="1:10" x14ac:dyDescent="0.3">
      <c r="A673" s="1">
        <f t="shared" si="109"/>
        <v>40850</v>
      </c>
      <c r="B673" s="3">
        <f t="shared" si="100"/>
        <v>2011</v>
      </c>
      <c r="C673">
        <f t="shared" si="101"/>
        <v>11</v>
      </c>
      <c r="D673" t="str">
        <f t="shared" si="102"/>
        <v>November</v>
      </c>
      <c r="E673" t="str">
        <f t="shared" si="103"/>
        <v>Q4</v>
      </c>
      <c r="F673" t="str">
        <f t="shared" si="104"/>
        <v>2011-Nov</v>
      </c>
      <c r="G673">
        <f t="shared" si="105"/>
        <v>5</v>
      </c>
      <c r="H673" t="str">
        <f t="shared" si="106"/>
        <v>Thursday</v>
      </c>
      <c r="I673" t="str">
        <f t="shared" si="107"/>
        <v>FM8</v>
      </c>
      <c r="J673" t="str">
        <f t="shared" si="108"/>
        <v>FQ-3</v>
      </c>
    </row>
    <row r="674" spans="1:10" x14ac:dyDescent="0.3">
      <c r="A674" s="1">
        <f t="shared" si="109"/>
        <v>40851</v>
      </c>
      <c r="B674" s="3">
        <f t="shared" si="100"/>
        <v>2011</v>
      </c>
      <c r="C674">
        <f t="shared" si="101"/>
        <v>11</v>
      </c>
      <c r="D674" t="str">
        <f t="shared" si="102"/>
        <v>November</v>
      </c>
      <c r="E674" t="str">
        <f t="shared" si="103"/>
        <v>Q4</v>
      </c>
      <c r="F674" t="str">
        <f t="shared" si="104"/>
        <v>2011-Nov</v>
      </c>
      <c r="G674">
        <f t="shared" si="105"/>
        <v>6</v>
      </c>
      <c r="H674" t="str">
        <f t="shared" si="106"/>
        <v>Friday</v>
      </c>
      <c r="I674" t="str">
        <f t="shared" si="107"/>
        <v>FM8</v>
      </c>
      <c r="J674" t="str">
        <f t="shared" si="108"/>
        <v>FQ-3</v>
      </c>
    </row>
    <row r="675" spans="1:10" x14ac:dyDescent="0.3">
      <c r="A675" s="1">
        <f t="shared" si="109"/>
        <v>40852</v>
      </c>
      <c r="B675" s="3">
        <f t="shared" si="100"/>
        <v>2011</v>
      </c>
      <c r="C675">
        <f t="shared" si="101"/>
        <v>11</v>
      </c>
      <c r="D675" t="str">
        <f t="shared" si="102"/>
        <v>November</v>
      </c>
      <c r="E675" t="str">
        <f t="shared" si="103"/>
        <v>Q4</v>
      </c>
      <c r="F675" t="str">
        <f t="shared" si="104"/>
        <v>2011-Nov</v>
      </c>
      <c r="G675">
        <f t="shared" si="105"/>
        <v>7</v>
      </c>
      <c r="H675" t="str">
        <f t="shared" si="106"/>
        <v>Saturday</v>
      </c>
      <c r="I675" t="str">
        <f t="shared" si="107"/>
        <v>FM8</v>
      </c>
      <c r="J675" t="str">
        <f t="shared" si="108"/>
        <v>FQ-3</v>
      </c>
    </row>
    <row r="676" spans="1:10" x14ac:dyDescent="0.3">
      <c r="A676" s="1">
        <f t="shared" si="109"/>
        <v>40853</v>
      </c>
      <c r="B676" s="3">
        <f t="shared" si="100"/>
        <v>2011</v>
      </c>
      <c r="C676">
        <f t="shared" si="101"/>
        <v>11</v>
      </c>
      <c r="D676" t="str">
        <f t="shared" si="102"/>
        <v>November</v>
      </c>
      <c r="E676" t="str">
        <f t="shared" si="103"/>
        <v>Q4</v>
      </c>
      <c r="F676" t="str">
        <f t="shared" si="104"/>
        <v>2011-Nov</v>
      </c>
      <c r="G676">
        <f t="shared" si="105"/>
        <v>1</v>
      </c>
      <c r="H676" t="str">
        <f t="shared" si="106"/>
        <v>Sunday</v>
      </c>
      <c r="I676" t="str">
        <f t="shared" si="107"/>
        <v>FM8</v>
      </c>
      <c r="J676" t="str">
        <f t="shared" si="108"/>
        <v>FQ-3</v>
      </c>
    </row>
    <row r="677" spans="1:10" x14ac:dyDescent="0.3">
      <c r="A677" s="1">
        <f t="shared" si="109"/>
        <v>40854</v>
      </c>
      <c r="B677" s="3">
        <f t="shared" si="100"/>
        <v>2011</v>
      </c>
      <c r="C677">
        <f t="shared" si="101"/>
        <v>11</v>
      </c>
      <c r="D677" t="str">
        <f t="shared" si="102"/>
        <v>November</v>
      </c>
      <c r="E677" t="str">
        <f t="shared" si="103"/>
        <v>Q4</v>
      </c>
      <c r="F677" t="str">
        <f t="shared" si="104"/>
        <v>2011-Nov</v>
      </c>
      <c r="G677">
        <f t="shared" si="105"/>
        <v>2</v>
      </c>
      <c r="H677" t="str">
        <f t="shared" si="106"/>
        <v>Monday</v>
      </c>
      <c r="I677" t="str">
        <f t="shared" si="107"/>
        <v>FM8</v>
      </c>
      <c r="J677" t="str">
        <f t="shared" si="108"/>
        <v>FQ-3</v>
      </c>
    </row>
    <row r="678" spans="1:10" x14ac:dyDescent="0.3">
      <c r="A678" s="1">
        <f t="shared" si="109"/>
        <v>40855</v>
      </c>
      <c r="B678" s="3">
        <f t="shared" si="100"/>
        <v>2011</v>
      </c>
      <c r="C678">
        <f t="shared" si="101"/>
        <v>11</v>
      </c>
      <c r="D678" t="str">
        <f t="shared" si="102"/>
        <v>November</v>
      </c>
      <c r="E678" t="str">
        <f t="shared" si="103"/>
        <v>Q4</v>
      </c>
      <c r="F678" t="str">
        <f t="shared" si="104"/>
        <v>2011-Nov</v>
      </c>
      <c r="G678">
        <f t="shared" si="105"/>
        <v>3</v>
      </c>
      <c r="H678" t="str">
        <f t="shared" si="106"/>
        <v>Tuesday</v>
      </c>
      <c r="I678" t="str">
        <f t="shared" si="107"/>
        <v>FM8</v>
      </c>
      <c r="J678" t="str">
        <f t="shared" si="108"/>
        <v>FQ-3</v>
      </c>
    </row>
    <row r="679" spans="1:10" x14ac:dyDescent="0.3">
      <c r="A679" s="1">
        <f t="shared" si="109"/>
        <v>40856</v>
      </c>
      <c r="B679" s="3">
        <f t="shared" si="100"/>
        <v>2011</v>
      </c>
      <c r="C679">
        <f t="shared" si="101"/>
        <v>11</v>
      </c>
      <c r="D679" t="str">
        <f t="shared" si="102"/>
        <v>November</v>
      </c>
      <c r="E679" t="str">
        <f t="shared" si="103"/>
        <v>Q4</v>
      </c>
      <c r="F679" t="str">
        <f t="shared" si="104"/>
        <v>2011-Nov</v>
      </c>
      <c r="G679">
        <f t="shared" si="105"/>
        <v>4</v>
      </c>
      <c r="H679" t="str">
        <f t="shared" si="106"/>
        <v>Wednesday</v>
      </c>
      <c r="I679" t="str">
        <f t="shared" si="107"/>
        <v>FM8</v>
      </c>
      <c r="J679" t="str">
        <f t="shared" si="108"/>
        <v>FQ-3</v>
      </c>
    </row>
    <row r="680" spans="1:10" x14ac:dyDescent="0.3">
      <c r="A680" s="1">
        <f t="shared" si="109"/>
        <v>40857</v>
      </c>
      <c r="B680" s="3">
        <f t="shared" si="100"/>
        <v>2011</v>
      </c>
      <c r="C680">
        <f t="shared" si="101"/>
        <v>11</v>
      </c>
      <c r="D680" t="str">
        <f t="shared" si="102"/>
        <v>November</v>
      </c>
      <c r="E680" t="str">
        <f t="shared" si="103"/>
        <v>Q4</v>
      </c>
      <c r="F680" t="str">
        <f t="shared" si="104"/>
        <v>2011-Nov</v>
      </c>
      <c r="G680">
        <f t="shared" si="105"/>
        <v>5</v>
      </c>
      <c r="H680" t="str">
        <f t="shared" si="106"/>
        <v>Thursday</v>
      </c>
      <c r="I680" t="str">
        <f t="shared" si="107"/>
        <v>FM8</v>
      </c>
      <c r="J680" t="str">
        <f t="shared" si="108"/>
        <v>FQ-3</v>
      </c>
    </row>
    <row r="681" spans="1:10" x14ac:dyDescent="0.3">
      <c r="A681" s="1">
        <f t="shared" si="109"/>
        <v>40858</v>
      </c>
      <c r="B681" s="3">
        <f t="shared" si="100"/>
        <v>2011</v>
      </c>
      <c r="C681">
        <f t="shared" si="101"/>
        <v>11</v>
      </c>
      <c r="D681" t="str">
        <f t="shared" si="102"/>
        <v>November</v>
      </c>
      <c r="E681" t="str">
        <f t="shared" si="103"/>
        <v>Q4</v>
      </c>
      <c r="F681" t="str">
        <f t="shared" si="104"/>
        <v>2011-Nov</v>
      </c>
      <c r="G681">
        <f t="shared" si="105"/>
        <v>6</v>
      </c>
      <c r="H681" t="str">
        <f t="shared" si="106"/>
        <v>Friday</v>
      </c>
      <c r="I681" t="str">
        <f t="shared" si="107"/>
        <v>FM8</v>
      </c>
      <c r="J681" t="str">
        <f t="shared" si="108"/>
        <v>FQ-3</v>
      </c>
    </row>
    <row r="682" spans="1:10" x14ac:dyDescent="0.3">
      <c r="A682" s="1">
        <f t="shared" si="109"/>
        <v>40859</v>
      </c>
      <c r="B682" s="3">
        <f t="shared" si="100"/>
        <v>2011</v>
      </c>
      <c r="C682">
        <f t="shared" si="101"/>
        <v>11</v>
      </c>
      <c r="D682" t="str">
        <f t="shared" si="102"/>
        <v>November</v>
      </c>
      <c r="E682" t="str">
        <f t="shared" si="103"/>
        <v>Q4</v>
      </c>
      <c r="F682" t="str">
        <f t="shared" si="104"/>
        <v>2011-Nov</v>
      </c>
      <c r="G682">
        <f t="shared" si="105"/>
        <v>7</v>
      </c>
      <c r="H682" t="str">
        <f t="shared" si="106"/>
        <v>Saturday</v>
      </c>
      <c r="I682" t="str">
        <f t="shared" si="107"/>
        <v>FM8</v>
      </c>
      <c r="J682" t="str">
        <f t="shared" si="108"/>
        <v>FQ-3</v>
      </c>
    </row>
    <row r="683" spans="1:10" x14ac:dyDescent="0.3">
      <c r="A683" s="1">
        <f t="shared" si="109"/>
        <v>40860</v>
      </c>
      <c r="B683" s="3">
        <f t="shared" si="100"/>
        <v>2011</v>
      </c>
      <c r="C683">
        <f t="shared" si="101"/>
        <v>11</v>
      </c>
      <c r="D683" t="str">
        <f t="shared" si="102"/>
        <v>November</v>
      </c>
      <c r="E683" t="str">
        <f t="shared" si="103"/>
        <v>Q4</v>
      </c>
      <c r="F683" t="str">
        <f t="shared" si="104"/>
        <v>2011-Nov</v>
      </c>
      <c r="G683">
        <f t="shared" si="105"/>
        <v>1</v>
      </c>
      <c r="H683" t="str">
        <f t="shared" si="106"/>
        <v>Sunday</v>
      </c>
      <c r="I683" t="str">
        <f t="shared" si="107"/>
        <v>FM8</v>
      </c>
      <c r="J683" t="str">
        <f t="shared" si="108"/>
        <v>FQ-3</v>
      </c>
    </row>
    <row r="684" spans="1:10" x14ac:dyDescent="0.3">
      <c r="A684" s="1">
        <f t="shared" si="109"/>
        <v>40861</v>
      </c>
      <c r="B684" s="3">
        <f t="shared" si="100"/>
        <v>2011</v>
      </c>
      <c r="C684">
        <f t="shared" si="101"/>
        <v>11</v>
      </c>
      <c r="D684" t="str">
        <f t="shared" si="102"/>
        <v>November</v>
      </c>
      <c r="E684" t="str">
        <f t="shared" si="103"/>
        <v>Q4</v>
      </c>
      <c r="F684" t="str">
        <f t="shared" si="104"/>
        <v>2011-Nov</v>
      </c>
      <c r="G684">
        <f t="shared" si="105"/>
        <v>2</v>
      </c>
      <c r="H684" t="str">
        <f t="shared" si="106"/>
        <v>Monday</v>
      </c>
      <c r="I684" t="str">
        <f t="shared" si="107"/>
        <v>FM8</v>
      </c>
      <c r="J684" t="str">
        <f t="shared" si="108"/>
        <v>FQ-3</v>
      </c>
    </row>
    <row r="685" spans="1:10" x14ac:dyDescent="0.3">
      <c r="A685" s="1">
        <f t="shared" si="109"/>
        <v>40862</v>
      </c>
      <c r="B685" s="3">
        <f t="shared" si="100"/>
        <v>2011</v>
      </c>
      <c r="C685">
        <f t="shared" si="101"/>
        <v>11</v>
      </c>
      <c r="D685" t="str">
        <f t="shared" si="102"/>
        <v>November</v>
      </c>
      <c r="E685" t="str">
        <f t="shared" si="103"/>
        <v>Q4</v>
      </c>
      <c r="F685" t="str">
        <f t="shared" si="104"/>
        <v>2011-Nov</v>
      </c>
      <c r="G685">
        <f t="shared" si="105"/>
        <v>3</v>
      </c>
      <c r="H685" t="str">
        <f t="shared" si="106"/>
        <v>Tuesday</v>
      </c>
      <c r="I685" t="str">
        <f t="shared" si="107"/>
        <v>FM8</v>
      </c>
      <c r="J685" t="str">
        <f t="shared" si="108"/>
        <v>FQ-3</v>
      </c>
    </row>
    <row r="686" spans="1:10" x14ac:dyDescent="0.3">
      <c r="A686" s="1">
        <f t="shared" si="109"/>
        <v>40863</v>
      </c>
      <c r="B686" s="3">
        <f t="shared" si="100"/>
        <v>2011</v>
      </c>
      <c r="C686">
        <f t="shared" si="101"/>
        <v>11</v>
      </c>
      <c r="D686" t="str">
        <f t="shared" si="102"/>
        <v>November</v>
      </c>
      <c r="E686" t="str">
        <f t="shared" si="103"/>
        <v>Q4</v>
      </c>
      <c r="F686" t="str">
        <f t="shared" si="104"/>
        <v>2011-Nov</v>
      </c>
      <c r="G686">
        <f t="shared" si="105"/>
        <v>4</v>
      </c>
      <c r="H686" t="str">
        <f t="shared" si="106"/>
        <v>Wednesday</v>
      </c>
      <c r="I686" t="str">
        <f t="shared" si="107"/>
        <v>FM8</v>
      </c>
      <c r="J686" t="str">
        <f t="shared" si="108"/>
        <v>FQ-3</v>
      </c>
    </row>
    <row r="687" spans="1:10" x14ac:dyDescent="0.3">
      <c r="A687" s="1">
        <f t="shared" si="109"/>
        <v>40864</v>
      </c>
      <c r="B687" s="3">
        <f t="shared" si="100"/>
        <v>2011</v>
      </c>
      <c r="C687">
        <f t="shared" si="101"/>
        <v>11</v>
      </c>
      <c r="D687" t="str">
        <f t="shared" si="102"/>
        <v>November</v>
      </c>
      <c r="E687" t="str">
        <f t="shared" si="103"/>
        <v>Q4</v>
      </c>
      <c r="F687" t="str">
        <f t="shared" si="104"/>
        <v>2011-Nov</v>
      </c>
      <c r="G687">
        <f t="shared" si="105"/>
        <v>5</v>
      </c>
      <c r="H687" t="str">
        <f t="shared" si="106"/>
        <v>Thursday</v>
      </c>
      <c r="I687" t="str">
        <f t="shared" si="107"/>
        <v>FM8</v>
      </c>
      <c r="J687" t="str">
        <f t="shared" si="108"/>
        <v>FQ-3</v>
      </c>
    </row>
    <row r="688" spans="1:10" x14ac:dyDescent="0.3">
      <c r="A688" s="1">
        <f t="shared" si="109"/>
        <v>40865</v>
      </c>
      <c r="B688" s="3">
        <f t="shared" si="100"/>
        <v>2011</v>
      </c>
      <c r="C688">
        <f t="shared" si="101"/>
        <v>11</v>
      </c>
      <c r="D688" t="str">
        <f t="shared" si="102"/>
        <v>November</v>
      </c>
      <c r="E688" t="str">
        <f t="shared" si="103"/>
        <v>Q4</v>
      </c>
      <c r="F688" t="str">
        <f t="shared" si="104"/>
        <v>2011-Nov</v>
      </c>
      <c r="G688">
        <f t="shared" si="105"/>
        <v>6</v>
      </c>
      <c r="H688" t="str">
        <f t="shared" si="106"/>
        <v>Friday</v>
      </c>
      <c r="I688" t="str">
        <f t="shared" si="107"/>
        <v>FM8</v>
      </c>
      <c r="J688" t="str">
        <f t="shared" si="108"/>
        <v>FQ-3</v>
      </c>
    </row>
    <row r="689" spans="1:10" x14ac:dyDescent="0.3">
      <c r="A689" s="1">
        <f t="shared" si="109"/>
        <v>40866</v>
      </c>
      <c r="B689" s="3">
        <f t="shared" si="100"/>
        <v>2011</v>
      </c>
      <c r="C689">
        <f t="shared" si="101"/>
        <v>11</v>
      </c>
      <c r="D689" t="str">
        <f t="shared" si="102"/>
        <v>November</v>
      </c>
      <c r="E689" t="str">
        <f t="shared" si="103"/>
        <v>Q4</v>
      </c>
      <c r="F689" t="str">
        <f t="shared" si="104"/>
        <v>2011-Nov</v>
      </c>
      <c r="G689">
        <f t="shared" si="105"/>
        <v>7</v>
      </c>
      <c r="H689" t="str">
        <f t="shared" si="106"/>
        <v>Saturday</v>
      </c>
      <c r="I689" t="str">
        <f t="shared" si="107"/>
        <v>FM8</v>
      </c>
      <c r="J689" t="str">
        <f t="shared" si="108"/>
        <v>FQ-3</v>
      </c>
    </row>
    <row r="690" spans="1:10" x14ac:dyDescent="0.3">
      <c r="A690" s="1">
        <f t="shared" si="109"/>
        <v>40867</v>
      </c>
      <c r="B690" s="3">
        <f t="shared" si="100"/>
        <v>2011</v>
      </c>
      <c r="C690">
        <f t="shared" si="101"/>
        <v>11</v>
      </c>
      <c r="D690" t="str">
        <f t="shared" si="102"/>
        <v>November</v>
      </c>
      <c r="E690" t="str">
        <f t="shared" si="103"/>
        <v>Q4</v>
      </c>
      <c r="F690" t="str">
        <f t="shared" si="104"/>
        <v>2011-Nov</v>
      </c>
      <c r="G690">
        <f t="shared" si="105"/>
        <v>1</v>
      </c>
      <c r="H690" t="str">
        <f t="shared" si="106"/>
        <v>Sunday</v>
      </c>
      <c r="I690" t="str">
        <f t="shared" si="107"/>
        <v>FM8</v>
      </c>
      <c r="J690" t="str">
        <f t="shared" si="108"/>
        <v>FQ-3</v>
      </c>
    </row>
    <row r="691" spans="1:10" x14ac:dyDescent="0.3">
      <c r="A691" s="1">
        <f t="shared" si="109"/>
        <v>40868</v>
      </c>
      <c r="B691" s="3">
        <f t="shared" si="100"/>
        <v>2011</v>
      </c>
      <c r="C691">
        <f t="shared" si="101"/>
        <v>11</v>
      </c>
      <c r="D691" t="str">
        <f t="shared" si="102"/>
        <v>November</v>
      </c>
      <c r="E691" t="str">
        <f t="shared" si="103"/>
        <v>Q4</v>
      </c>
      <c r="F691" t="str">
        <f t="shared" si="104"/>
        <v>2011-Nov</v>
      </c>
      <c r="G691">
        <f t="shared" si="105"/>
        <v>2</v>
      </c>
      <c r="H691" t="str">
        <f t="shared" si="106"/>
        <v>Monday</v>
      </c>
      <c r="I691" t="str">
        <f t="shared" si="107"/>
        <v>FM8</v>
      </c>
      <c r="J691" t="str">
        <f t="shared" si="108"/>
        <v>FQ-3</v>
      </c>
    </row>
    <row r="692" spans="1:10" x14ac:dyDescent="0.3">
      <c r="A692" s="1">
        <f t="shared" si="109"/>
        <v>40869</v>
      </c>
      <c r="B692" s="3">
        <f t="shared" si="100"/>
        <v>2011</v>
      </c>
      <c r="C692">
        <f t="shared" si="101"/>
        <v>11</v>
      </c>
      <c r="D692" t="str">
        <f t="shared" si="102"/>
        <v>November</v>
      </c>
      <c r="E692" t="str">
        <f t="shared" si="103"/>
        <v>Q4</v>
      </c>
      <c r="F692" t="str">
        <f t="shared" si="104"/>
        <v>2011-Nov</v>
      </c>
      <c r="G692">
        <f t="shared" si="105"/>
        <v>3</v>
      </c>
      <c r="H692" t="str">
        <f t="shared" si="106"/>
        <v>Tuesday</v>
      </c>
      <c r="I692" t="str">
        <f t="shared" si="107"/>
        <v>FM8</v>
      </c>
      <c r="J692" t="str">
        <f t="shared" si="108"/>
        <v>FQ-3</v>
      </c>
    </row>
    <row r="693" spans="1:10" x14ac:dyDescent="0.3">
      <c r="A693" s="1">
        <f t="shared" si="109"/>
        <v>40870</v>
      </c>
      <c r="B693" s="3">
        <f t="shared" si="100"/>
        <v>2011</v>
      </c>
      <c r="C693">
        <f t="shared" si="101"/>
        <v>11</v>
      </c>
      <c r="D693" t="str">
        <f t="shared" si="102"/>
        <v>November</v>
      </c>
      <c r="E693" t="str">
        <f t="shared" si="103"/>
        <v>Q4</v>
      </c>
      <c r="F693" t="str">
        <f t="shared" si="104"/>
        <v>2011-Nov</v>
      </c>
      <c r="G693">
        <f t="shared" si="105"/>
        <v>4</v>
      </c>
      <c r="H693" t="str">
        <f t="shared" si="106"/>
        <v>Wednesday</v>
      </c>
      <c r="I693" t="str">
        <f t="shared" si="107"/>
        <v>FM8</v>
      </c>
      <c r="J693" t="str">
        <f t="shared" si="108"/>
        <v>FQ-3</v>
      </c>
    </row>
    <row r="694" spans="1:10" x14ac:dyDescent="0.3">
      <c r="A694" s="1">
        <f t="shared" si="109"/>
        <v>40871</v>
      </c>
      <c r="B694" s="3">
        <f t="shared" si="100"/>
        <v>2011</v>
      </c>
      <c r="C694">
        <f t="shared" si="101"/>
        <v>11</v>
      </c>
      <c r="D694" t="str">
        <f t="shared" si="102"/>
        <v>November</v>
      </c>
      <c r="E694" t="str">
        <f t="shared" si="103"/>
        <v>Q4</v>
      </c>
      <c r="F694" t="str">
        <f t="shared" si="104"/>
        <v>2011-Nov</v>
      </c>
      <c r="G694">
        <f t="shared" si="105"/>
        <v>5</v>
      </c>
      <c r="H694" t="str">
        <f t="shared" si="106"/>
        <v>Thursday</v>
      </c>
      <c r="I694" t="str">
        <f t="shared" si="107"/>
        <v>FM8</v>
      </c>
      <c r="J694" t="str">
        <f t="shared" si="108"/>
        <v>FQ-3</v>
      </c>
    </row>
    <row r="695" spans="1:10" x14ac:dyDescent="0.3">
      <c r="A695" s="1">
        <f t="shared" si="109"/>
        <v>40872</v>
      </c>
      <c r="B695" s="3">
        <f t="shared" si="100"/>
        <v>2011</v>
      </c>
      <c r="C695">
        <f t="shared" si="101"/>
        <v>11</v>
      </c>
      <c r="D695" t="str">
        <f t="shared" si="102"/>
        <v>November</v>
      </c>
      <c r="E695" t="str">
        <f t="shared" si="103"/>
        <v>Q4</v>
      </c>
      <c r="F695" t="str">
        <f t="shared" si="104"/>
        <v>2011-Nov</v>
      </c>
      <c r="G695">
        <f t="shared" si="105"/>
        <v>6</v>
      </c>
      <c r="H695" t="str">
        <f t="shared" si="106"/>
        <v>Friday</v>
      </c>
      <c r="I695" t="str">
        <f t="shared" si="107"/>
        <v>FM8</v>
      </c>
      <c r="J695" t="str">
        <f t="shared" si="108"/>
        <v>FQ-3</v>
      </c>
    </row>
    <row r="696" spans="1:10" x14ac:dyDescent="0.3">
      <c r="A696" s="1">
        <f t="shared" si="109"/>
        <v>40873</v>
      </c>
      <c r="B696" s="3">
        <f t="shared" si="100"/>
        <v>2011</v>
      </c>
      <c r="C696">
        <f t="shared" si="101"/>
        <v>11</v>
      </c>
      <c r="D696" t="str">
        <f t="shared" si="102"/>
        <v>November</v>
      </c>
      <c r="E696" t="str">
        <f t="shared" si="103"/>
        <v>Q4</v>
      </c>
      <c r="F696" t="str">
        <f t="shared" si="104"/>
        <v>2011-Nov</v>
      </c>
      <c r="G696">
        <f t="shared" si="105"/>
        <v>7</v>
      </c>
      <c r="H696" t="str">
        <f t="shared" si="106"/>
        <v>Saturday</v>
      </c>
      <c r="I696" t="str">
        <f t="shared" si="107"/>
        <v>FM8</v>
      </c>
      <c r="J696" t="str">
        <f t="shared" si="108"/>
        <v>FQ-3</v>
      </c>
    </row>
    <row r="697" spans="1:10" x14ac:dyDescent="0.3">
      <c r="A697" s="1">
        <f t="shared" si="109"/>
        <v>40874</v>
      </c>
      <c r="B697" s="3">
        <f t="shared" si="100"/>
        <v>2011</v>
      </c>
      <c r="C697">
        <f t="shared" si="101"/>
        <v>11</v>
      </c>
      <c r="D697" t="str">
        <f t="shared" si="102"/>
        <v>November</v>
      </c>
      <c r="E697" t="str">
        <f t="shared" si="103"/>
        <v>Q4</v>
      </c>
      <c r="F697" t="str">
        <f t="shared" si="104"/>
        <v>2011-Nov</v>
      </c>
      <c r="G697">
        <f t="shared" si="105"/>
        <v>1</v>
      </c>
      <c r="H697" t="str">
        <f t="shared" si="106"/>
        <v>Sunday</v>
      </c>
      <c r="I697" t="str">
        <f t="shared" si="107"/>
        <v>FM8</v>
      </c>
      <c r="J697" t="str">
        <f t="shared" si="108"/>
        <v>FQ-3</v>
      </c>
    </row>
    <row r="698" spans="1:10" x14ac:dyDescent="0.3">
      <c r="A698" s="1">
        <f t="shared" si="109"/>
        <v>40875</v>
      </c>
      <c r="B698" s="3">
        <f t="shared" si="100"/>
        <v>2011</v>
      </c>
      <c r="C698">
        <f t="shared" si="101"/>
        <v>11</v>
      </c>
      <c r="D698" t="str">
        <f t="shared" si="102"/>
        <v>November</v>
      </c>
      <c r="E698" t="str">
        <f t="shared" si="103"/>
        <v>Q4</v>
      </c>
      <c r="F698" t="str">
        <f t="shared" si="104"/>
        <v>2011-Nov</v>
      </c>
      <c r="G698">
        <f t="shared" si="105"/>
        <v>2</v>
      </c>
      <c r="H698" t="str">
        <f t="shared" si="106"/>
        <v>Monday</v>
      </c>
      <c r="I698" t="str">
        <f t="shared" si="107"/>
        <v>FM8</v>
      </c>
      <c r="J698" t="str">
        <f t="shared" si="108"/>
        <v>FQ-3</v>
      </c>
    </row>
    <row r="699" spans="1:10" x14ac:dyDescent="0.3">
      <c r="A699" s="1">
        <f t="shared" si="109"/>
        <v>40876</v>
      </c>
      <c r="B699" s="3">
        <f t="shared" si="100"/>
        <v>2011</v>
      </c>
      <c r="C699">
        <f t="shared" si="101"/>
        <v>11</v>
      </c>
      <c r="D699" t="str">
        <f t="shared" si="102"/>
        <v>November</v>
      </c>
      <c r="E699" t="str">
        <f t="shared" si="103"/>
        <v>Q4</v>
      </c>
      <c r="F699" t="str">
        <f t="shared" si="104"/>
        <v>2011-Nov</v>
      </c>
      <c r="G699">
        <f t="shared" si="105"/>
        <v>3</v>
      </c>
      <c r="H699" t="str">
        <f t="shared" si="106"/>
        <v>Tuesday</v>
      </c>
      <c r="I699" t="str">
        <f t="shared" si="107"/>
        <v>FM8</v>
      </c>
      <c r="J699" t="str">
        <f t="shared" si="108"/>
        <v>FQ-3</v>
      </c>
    </row>
    <row r="700" spans="1:10" x14ac:dyDescent="0.3">
      <c r="A700" s="1">
        <f t="shared" si="109"/>
        <v>40877</v>
      </c>
      <c r="B700" s="3">
        <f t="shared" si="100"/>
        <v>2011</v>
      </c>
      <c r="C700">
        <f t="shared" si="101"/>
        <v>11</v>
      </c>
      <c r="D700" t="str">
        <f t="shared" si="102"/>
        <v>November</v>
      </c>
      <c r="E700" t="str">
        <f t="shared" si="103"/>
        <v>Q4</v>
      </c>
      <c r="F700" t="str">
        <f t="shared" si="104"/>
        <v>2011-Nov</v>
      </c>
      <c r="G700">
        <f t="shared" si="105"/>
        <v>4</v>
      </c>
      <c r="H700" t="str">
        <f t="shared" si="106"/>
        <v>Wednesday</v>
      </c>
      <c r="I700" t="str">
        <f t="shared" si="107"/>
        <v>FM8</v>
      </c>
      <c r="J700" t="str">
        <f t="shared" si="108"/>
        <v>FQ-3</v>
      </c>
    </row>
    <row r="701" spans="1:10" x14ac:dyDescent="0.3">
      <c r="A701" s="1">
        <f t="shared" si="109"/>
        <v>40878</v>
      </c>
      <c r="B701" s="3">
        <f t="shared" si="100"/>
        <v>2011</v>
      </c>
      <c r="C701">
        <f t="shared" si="101"/>
        <v>12</v>
      </c>
      <c r="D701" t="str">
        <f t="shared" si="102"/>
        <v>December</v>
      </c>
      <c r="E701" t="str">
        <f t="shared" si="103"/>
        <v>Q4</v>
      </c>
      <c r="F701" t="str">
        <f t="shared" si="104"/>
        <v>2011-Dec</v>
      </c>
      <c r="G701">
        <f t="shared" si="105"/>
        <v>5</v>
      </c>
      <c r="H701" t="str">
        <f t="shared" si="106"/>
        <v>Thursday</v>
      </c>
      <c r="I701" t="str">
        <f t="shared" si="107"/>
        <v>FM9</v>
      </c>
      <c r="J701" t="str">
        <f t="shared" si="108"/>
        <v>FQ-3</v>
      </c>
    </row>
    <row r="702" spans="1:10" x14ac:dyDescent="0.3">
      <c r="A702" s="1">
        <f t="shared" si="109"/>
        <v>40879</v>
      </c>
      <c r="B702" s="3">
        <f t="shared" si="100"/>
        <v>2011</v>
      </c>
      <c r="C702">
        <f t="shared" si="101"/>
        <v>12</v>
      </c>
      <c r="D702" t="str">
        <f t="shared" si="102"/>
        <v>December</v>
      </c>
      <c r="E702" t="str">
        <f t="shared" si="103"/>
        <v>Q4</v>
      </c>
      <c r="F702" t="str">
        <f t="shared" si="104"/>
        <v>2011-Dec</v>
      </c>
      <c r="G702">
        <f t="shared" si="105"/>
        <v>6</v>
      </c>
      <c r="H702" t="str">
        <f t="shared" si="106"/>
        <v>Friday</v>
      </c>
      <c r="I702" t="str">
        <f t="shared" si="107"/>
        <v>FM9</v>
      </c>
      <c r="J702" t="str">
        <f t="shared" si="108"/>
        <v>FQ-3</v>
      </c>
    </row>
    <row r="703" spans="1:10" x14ac:dyDescent="0.3">
      <c r="A703" s="1">
        <f t="shared" si="109"/>
        <v>40880</v>
      </c>
      <c r="B703" s="3">
        <f t="shared" si="100"/>
        <v>2011</v>
      </c>
      <c r="C703">
        <f t="shared" si="101"/>
        <v>12</v>
      </c>
      <c r="D703" t="str">
        <f t="shared" si="102"/>
        <v>December</v>
      </c>
      <c r="E703" t="str">
        <f t="shared" si="103"/>
        <v>Q4</v>
      </c>
      <c r="F703" t="str">
        <f t="shared" si="104"/>
        <v>2011-Dec</v>
      </c>
      <c r="G703">
        <f t="shared" si="105"/>
        <v>7</v>
      </c>
      <c r="H703" t="str">
        <f t="shared" si="106"/>
        <v>Saturday</v>
      </c>
      <c r="I703" t="str">
        <f t="shared" si="107"/>
        <v>FM9</v>
      </c>
      <c r="J703" t="str">
        <f t="shared" si="108"/>
        <v>FQ-3</v>
      </c>
    </row>
    <row r="704" spans="1:10" x14ac:dyDescent="0.3">
      <c r="A704" s="1">
        <f t="shared" si="109"/>
        <v>40881</v>
      </c>
      <c r="B704" s="3">
        <f t="shared" si="100"/>
        <v>2011</v>
      </c>
      <c r="C704">
        <f t="shared" si="101"/>
        <v>12</v>
      </c>
      <c r="D704" t="str">
        <f t="shared" si="102"/>
        <v>December</v>
      </c>
      <c r="E704" t="str">
        <f t="shared" si="103"/>
        <v>Q4</v>
      </c>
      <c r="F704" t="str">
        <f t="shared" si="104"/>
        <v>2011-Dec</v>
      </c>
      <c r="G704">
        <f t="shared" si="105"/>
        <v>1</v>
      </c>
      <c r="H704" t="str">
        <f t="shared" si="106"/>
        <v>Sunday</v>
      </c>
      <c r="I704" t="str">
        <f t="shared" si="107"/>
        <v>FM9</v>
      </c>
      <c r="J704" t="str">
        <f t="shared" si="108"/>
        <v>FQ-3</v>
      </c>
    </row>
    <row r="705" spans="1:10" x14ac:dyDescent="0.3">
      <c r="A705" s="1">
        <f t="shared" si="109"/>
        <v>40882</v>
      </c>
      <c r="B705" s="3">
        <f t="shared" si="100"/>
        <v>2011</v>
      </c>
      <c r="C705">
        <f t="shared" si="101"/>
        <v>12</v>
      </c>
      <c r="D705" t="str">
        <f t="shared" si="102"/>
        <v>December</v>
      </c>
      <c r="E705" t="str">
        <f t="shared" si="103"/>
        <v>Q4</v>
      </c>
      <c r="F705" t="str">
        <f t="shared" si="104"/>
        <v>2011-Dec</v>
      </c>
      <c r="G705">
        <f t="shared" si="105"/>
        <v>2</v>
      </c>
      <c r="H705" t="str">
        <f t="shared" si="106"/>
        <v>Monday</v>
      </c>
      <c r="I705" t="str">
        <f t="shared" si="107"/>
        <v>FM9</v>
      </c>
      <c r="J705" t="str">
        <f t="shared" si="108"/>
        <v>FQ-3</v>
      </c>
    </row>
    <row r="706" spans="1:10" x14ac:dyDescent="0.3">
      <c r="A706" s="1">
        <f t="shared" si="109"/>
        <v>40883</v>
      </c>
      <c r="B706" s="3">
        <f t="shared" si="100"/>
        <v>2011</v>
      </c>
      <c r="C706">
        <f t="shared" si="101"/>
        <v>12</v>
      </c>
      <c r="D706" t="str">
        <f t="shared" si="102"/>
        <v>December</v>
      </c>
      <c r="E706" t="str">
        <f t="shared" si="103"/>
        <v>Q4</v>
      </c>
      <c r="F706" t="str">
        <f t="shared" si="104"/>
        <v>2011-Dec</v>
      </c>
      <c r="G706">
        <f t="shared" si="105"/>
        <v>3</v>
      </c>
      <c r="H706" t="str">
        <f t="shared" si="106"/>
        <v>Tuesday</v>
      </c>
      <c r="I706" t="str">
        <f t="shared" si="107"/>
        <v>FM9</v>
      </c>
      <c r="J706" t="str">
        <f t="shared" si="108"/>
        <v>FQ-3</v>
      </c>
    </row>
    <row r="707" spans="1:10" x14ac:dyDescent="0.3">
      <c r="A707" s="1">
        <f t="shared" si="109"/>
        <v>40884</v>
      </c>
      <c r="B707" s="3">
        <f t="shared" ref="B707:B770" si="110">YEAR(A707)</f>
        <v>2011</v>
      </c>
      <c r="C707">
        <f t="shared" ref="C707:C770" si="111">MONTH(A707)</f>
        <v>12</v>
      </c>
      <c r="D707" t="str">
        <f t="shared" ref="D707:D770" si="112">TEXT(A707,"mmmm")</f>
        <v>December</v>
      </c>
      <c r="E707" t="str">
        <f t="shared" ref="E707:E770" si="113">"Q"&amp;ROUNDUP(MONTH(A707)/3,0)</f>
        <v>Q4</v>
      </c>
      <c r="F707" t="str">
        <f t="shared" ref="F707:F770" si="114">TEXT(A707,"yyyy-mmm")</f>
        <v>2011-Dec</v>
      </c>
      <c r="G707">
        <f t="shared" ref="G707:G770" si="115">WEEKDAY(A707)</f>
        <v>4</v>
      </c>
      <c r="H707" t="str">
        <f t="shared" ref="H707:H770" si="116">TEXT(A707,"dddd")</f>
        <v>Wednesday</v>
      </c>
      <c r="I707" t="str">
        <f t="shared" ref="I707:I770" si="117">"FM"&amp;IF(MONTH(A707)&gt;=4,MONTH(A707)-3,MONTH(A707)+9)</f>
        <v>FM9</v>
      </c>
      <c r="J707" t="str">
        <f t="shared" ref="J707:J770" si="118">"FQ-"&amp;ROUNDUP(IF(MONTH(A707)&gt;=4,MONTH(A707)-3,MONTH(A707)+9)/3,0)</f>
        <v>FQ-3</v>
      </c>
    </row>
    <row r="708" spans="1:10" x14ac:dyDescent="0.3">
      <c r="A708" s="1">
        <f t="shared" ref="A708:A771" si="119">A707+1</f>
        <v>40885</v>
      </c>
      <c r="B708" s="3">
        <f t="shared" si="110"/>
        <v>2011</v>
      </c>
      <c r="C708">
        <f t="shared" si="111"/>
        <v>12</v>
      </c>
      <c r="D708" t="str">
        <f t="shared" si="112"/>
        <v>December</v>
      </c>
      <c r="E708" t="str">
        <f t="shared" si="113"/>
        <v>Q4</v>
      </c>
      <c r="F708" t="str">
        <f t="shared" si="114"/>
        <v>2011-Dec</v>
      </c>
      <c r="G708">
        <f t="shared" si="115"/>
        <v>5</v>
      </c>
      <c r="H708" t="str">
        <f t="shared" si="116"/>
        <v>Thursday</v>
      </c>
      <c r="I708" t="str">
        <f t="shared" si="117"/>
        <v>FM9</v>
      </c>
      <c r="J708" t="str">
        <f t="shared" si="118"/>
        <v>FQ-3</v>
      </c>
    </row>
    <row r="709" spans="1:10" x14ac:dyDescent="0.3">
      <c r="A709" s="1">
        <f t="shared" si="119"/>
        <v>40886</v>
      </c>
      <c r="B709" s="3">
        <f t="shared" si="110"/>
        <v>2011</v>
      </c>
      <c r="C709">
        <f t="shared" si="111"/>
        <v>12</v>
      </c>
      <c r="D709" t="str">
        <f t="shared" si="112"/>
        <v>December</v>
      </c>
      <c r="E709" t="str">
        <f t="shared" si="113"/>
        <v>Q4</v>
      </c>
      <c r="F709" t="str">
        <f t="shared" si="114"/>
        <v>2011-Dec</v>
      </c>
      <c r="G709">
        <f t="shared" si="115"/>
        <v>6</v>
      </c>
      <c r="H709" t="str">
        <f t="shared" si="116"/>
        <v>Friday</v>
      </c>
      <c r="I709" t="str">
        <f t="shared" si="117"/>
        <v>FM9</v>
      </c>
      <c r="J709" t="str">
        <f t="shared" si="118"/>
        <v>FQ-3</v>
      </c>
    </row>
    <row r="710" spans="1:10" x14ac:dyDescent="0.3">
      <c r="A710" s="1">
        <f t="shared" si="119"/>
        <v>40887</v>
      </c>
      <c r="B710" s="3">
        <f t="shared" si="110"/>
        <v>2011</v>
      </c>
      <c r="C710">
        <f t="shared" si="111"/>
        <v>12</v>
      </c>
      <c r="D710" t="str">
        <f t="shared" si="112"/>
        <v>December</v>
      </c>
      <c r="E710" t="str">
        <f t="shared" si="113"/>
        <v>Q4</v>
      </c>
      <c r="F710" t="str">
        <f t="shared" si="114"/>
        <v>2011-Dec</v>
      </c>
      <c r="G710">
        <f t="shared" si="115"/>
        <v>7</v>
      </c>
      <c r="H710" t="str">
        <f t="shared" si="116"/>
        <v>Saturday</v>
      </c>
      <c r="I710" t="str">
        <f t="shared" si="117"/>
        <v>FM9</v>
      </c>
      <c r="J710" t="str">
        <f t="shared" si="118"/>
        <v>FQ-3</v>
      </c>
    </row>
    <row r="711" spans="1:10" x14ac:dyDescent="0.3">
      <c r="A711" s="1">
        <f t="shared" si="119"/>
        <v>40888</v>
      </c>
      <c r="B711" s="3">
        <f t="shared" si="110"/>
        <v>2011</v>
      </c>
      <c r="C711">
        <f t="shared" si="111"/>
        <v>12</v>
      </c>
      <c r="D711" t="str">
        <f t="shared" si="112"/>
        <v>December</v>
      </c>
      <c r="E711" t="str">
        <f t="shared" si="113"/>
        <v>Q4</v>
      </c>
      <c r="F711" t="str">
        <f t="shared" si="114"/>
        <v>2011-Dec</v>
      </c>
      <c r="G711">
        <f t="shared" si="115"/>
        <v>1</v>
      </c>
      <c r="H711" t="str">
        <f t="shared" si="116"/>
        <v>Sunday</v>
      </c>
      <c r="I711" t="str">
        <f t="shared" si="117"/>
        <v>FM9</v>
      </c>
      <c r="J711" t="str">
        <f t="shared" si="118"/>
        <v>FQ-3</v>
      </c>
    </row>
    <row r="712" spans="1:10" x14ac:dyDescent="0.3">
      <c r="A712" s="1">
        <f t="shared" si="119"/>
        <v>40889</v>
      </c>
      <c r="B712" s="3">
        <f t="shared" si="110"/>
        <v>2011</v>
      </c>
      <c r="C712">
        <f t="shared" si="111"/>
        <v>12</v>
      </c>
      <c r="D712" t="str">
        <f t="shared" si="112"/>
        <v>December</v>
      </c>
      <c r="E712" t="str">
        <f t="shared" si="113"/>
        <v>Q4</v>
      </c>
      <c r="F712" t="str">
        <f t="shared" si="114"/>
        <v>2011-Dec</v>
      </c>
      <c r="G712">
        <f t="shared" si="115"/>
        <v>2</v>
      </c>
      <c r="H712" t="str">
        <f t="shared" si="116"/>
        <v>Monday</v>
      </c>
      <c r="I712" t="str">
        <f t="shared" si="117"/>
        <v>FM9</v>
      </c>
      <c r="J712" t="str">
        <f t="shared" si="118"/>
        <v>FQ-3</v>
      </c>
    </row>
    <row r="713" spans="1:10" x14ac:dyDescent="0.3">
      <c r="A713" s="1">
        <f t="shared" si="119"/>
        <v>40890</v>
      </c>
      <c r="B713" s="3">
        <f t="shared" si="110"/>
        <v>2011</v>
      </c>
      <c r="C713">
        <f t="shared" si="111"/>
        <v>12</v>
      </c>
      <c r="D713" t="str">
        <f t="shared" si="112"/>
        <v>December</v>
      </c>
      <c r="E713" t="str">
        <f t="shared" si="113"/>
        <v>Q4</v>
      </c>
      <c r="F713" t="str">
        <f t="shared" si="114"/>
        <v>2011-Dec</v>
      </c>
      <c r="G713">
        <f t="shared" si="115"/>
        <v>3</v>
      </c>
      <c r="H713" t="str">
        <f t="shared" si="116"/>
        <v>Tuesday</v>
      </c>
      <c r="I713" t="str">
        <f t="shared" si="117"/>
        <v>FM9</v>
      </c>
      <c r="J713" t="str">
        <f t="shared" si="118"/>
        <v>FQ-3</v>
      </c>
    </row>
    <row r="714" spans="1:10" x14ac:dyDescent="0.3">
      <c r="A714" s="1">
        <f t="shared" si="119"/>
        <v>40891</v>
      </c>
      <c r="B714" s="3">
        <f t="shared" si="110"/>
        <v>2011</v>
      </c>
      <c r="C714">
        <f t="shared" si="111"/>
        <v>12</v>
      </c>
      <c r="D714" t="str">
        <f t="shared" si="112"/>
        <v>December</v>
      </c>
      <c r="E714" t="str">
        <f t="shared" si="113"/>
        <v>Q4</v>
      </c>
      <c r="F714" t="str">
        <f t="shared" si="114"/>
        <v>2011-Dec</v>
      </c>
      <c r="G714">
        <f t="shared" si="115"/>
        <v>4</v>
      </c>
      <c r="H714" t="str">
        <f t="shared" si="116"/>
        <v>Wednesday</v>
      </c>
      <c r="I714" t="str">
        <f t="shared" si="117"/>
        <v>FM9</v>
      </c>
      <c r="J714" t="str">
        <f t="shared" si="118"/>
        <v>FQ-3</v>
      </c>
    </row>
    <row r="715" spans="1:10" x14ac:dyDescent="0.3">
      <c r="A715" s="1">
        <f t="shared" si="119"/>
        <v>40892</v>
      </c>
      <c r="B715" s="3">
        <f t="shared" si="110"/>
        <v>2011</v>
      </c>
      <c r="C715">
        <f t="shared" si="111"/>
        <v>12</v>
      </c>
      <c r="D715" t="str">
        <f t="shared" si="112"/>
        <v>December</v>
      </c>
      <c r="E715" t="str">
        <f t="shared" si="113"/>
        <v>Q4</v>
      </c>
      <c r="F715" t="str">
        <f t="shared" si="114"/>
        <v>2011-Dec</v>
      </c>
      <c r="G715">
        <f t="shared" si="115"/>
        <v>5</v>
      </c>
      <c r="H715" t="str">
        <f t="shared" si="116"/>
        <v>Thursday</v>
      </c>
      <c r="I715" t="str">
        <f t="shared" si="117"/>
        <v>FM9</v>
      </c>
      <c r="J715" t="str">
        <f t="shared" si="118"/>
        <v>FQ-3</v>
      </c>
    </row>
    <row r="716" spans="1:10" x14ac:dyDescent="0.3">
      <c r="A716" s="1">
        <f t="shared" si="119"/>
        <v>40893</v>
      </c>
      <c r="B716" s="3">
        <f t="shared" si="110"/>
        <v>2011</v>
      </c>
      <c r="C716">
        <f t="shared" si="111"/>
        <v>12</v>
      </c>
      <c r="D716" t="str">
        <f t="shared" si="112"/>
        <v>December</v>
      </c>
      <c r="E716" t="str">
        <f t="shared" si="113"/>
        <v>Q4</v>
      </c>
      <c r="F716" t="str">
        <f t="shared" si="114"/>
        <v>2011-Dec</v>
      </c>
      <c r="G716">
        <f t="shared" si="115"/>
        <v>6</v>
      </c>
      <c r="H716" t="str">
        <f t="shared" si="116"/>
        <v>Friday</v>
      </c>
      <c r="I716" t="str">
        <f t="shared" si="117"/>
        <v>FM9</v>
      </c>
      <c r="J716" t="str">
        <f t="shared" si="118"/>
        <v>FQ-3</v>
      </c>
    </row>
    <row r="717" spans="1:10" x14ac:dyDescent="0.3">
      <c r="A717" s="1">
        <f t="shared" si="119"/>
        <v>40894</v>
      </c>
      <c r="B717" s="3">
        <f t="shared" si="110"/>
        <v>2011</v>
      </c>
      <c r="C717">
        <f t="shared" si="111"/>
        <v>12</v>
      </c>
      <c r="D717" t="str">
        <f t="shared" si="112"/>
        <v>December</v>
      </c>
      <c r="E717" t="str">
        <f t="shared" si="113"/>
        <v>Q4</v>
      </c>
      <c r="F717" t="str">
        <f t="shared" si="114"/>
        <v>2011-Dec</v>
      </c>
      <c r="G717">
        <f t="shared" si="115"/>
        <v>7</v>
      </c>
      <c r="H717" t="str">
        <f t="shared" si="116"/>
        <v>Saturday</v>
      </c>
      <c r="I717" t="str">
        <f t="shared" si="117"/>
        <v>FM9</v>
      </c>
      <c r="J717" t="str">
        <f t="shared" si="118"/>
        <v>FQ-3</v>
      </c>
    </row>
    <row r="718" spans="1:10" x14ac:dyDescent="0.3">
      <c r="A718" s="1">
        <f t="shared" si="119"/>
        <v>40895</v>
      </c>
      <c r="B718" s="3">
        <f t="shared" si="110"/>
        <v>2011</v>
      </c>
      <c r="C718">
        <f t="shared" si="111"/>
        <v>12</v>
      </c>
      <c r="D718" t="str">
        <f t="shared" si="112"/>
        <v>December</v>
      </c>
      <c r="E718" t="str">
        <f t="shared" si="113"/>
        <v>Q4</v>
      </c>
      <c r="F718" t="str">
        <f t="shared" si="114"/>
        <v>2011-Dec</v>
      </c>
      <c r="G718">
        <f t="shared" si="115"/>
        <v>1</v>
      </c>
      <c r="H718" t="str">
        <f t="shared" si="116"/>
        <v>Sunday</v>
      </c>
      <c r="I718" t="str">
        <f t="shared" si="117"/>
        <v>FM9</v>
      </c>
      <c r="J718" t="str">
        <f t="shared" si="118"/>
        <v>FQ-3</v>
      </c>
    </row>
    <row r="719" spans="1:10" x14ac:dyDescent="0.3">
      <c r="A719" s="1">
        <f t="shared" si="119"/>
        <v>40896</v>
      </c>
      <c r="B719" s="3">
        <f t="shared" si="110"/>
        <v>2011</v>
      </c>
      <c r="C719">
        <f t="shared" si="111"/>
        <v>12</v>
      </c>
      <c r="D719" t="str">
        <f t="shared" si="112"/>
        <v>December</v>
      </c>
      <c r="E719" t="str">
        <f t="shared" si="113"/>
        <v>Q4</v>
      </c>
      <c r="F719" t="str">
        <f t="shared" si="114"/>
        <v>2011-Dec</v>
      </c>
      <c r="G719">
        <f t="shared" si="115"/>
        <v>2</v>
      </c>
      <c r="H719" t="str">
        <f t="shared" si="116"/>
        <v>Monday</v>
      </c>
      <c r="I719" t="str">
        <f t="shared" si="117"/>
        <v>FM9</v>
      </c>
      <c r="J719" t="str">
        <f t="shared" si="118"/>
        <v>FQ-3</v>
      </c>
    </row>
    <row r="720" spans="1:10" x14ac:dyDescent="0.3">
      <c r="A720" s="1">
        <f t="shared" si="119"/>
        <v>40897</v>
      </c>
      <c r="B720" s="3">
        <f t="shared" si="110"/>
        <v>2011</v>
      </c>
      <c r="C720">
        <f t="shared" si="111"/>
        <v>12</v>
      </c>
      <c r="D720" t="str">
        <f t="shared" si="112"/>
        <v>December</v>
      </c>
      <c r="E720" t="str">
        <f t="shared" si="113"/>
        <v>Q4</v>
      </c>
      <c r="F720" t="str">
        <f t="shared" si="114"/>
        <v>2011-Dec</v>
      </c>
      <c r="G720">
        <f t="shared" si="115"/>
        <v>3</v>
      </c>
      <c r="H720" t="str">
        <f t="shared" si="116"/>
        <v>Tuesday</v>
      </c>
      <c r="I720" t="str">
        <f t="shared" si="117"/>
        <v>FM9</v>
      </c>
      <c r="J720" t="str">
        <f t="shared" si="118"/>
        <v>FQ-3</v>
      </c>
    </row>
    <row r="721" spans="1:10" x14ac:dyDescent="0.3">
      <c r="A721" s="1">
        <f t="shared" si="119"/>
        <v>40898</v>
      </c>
      <c r="B721" s="3">
        <f t="shared" si="110"/>
        <v>2011</v>
      </c>
      <c r="C721">
        <f t="shared" si="111"/>
        <v>12</v>
      </c>
      <c r="D721" t="str">
        <f t="shared" si="112"/>
        <v>December</v>
      </c>
      <c r="E721" t="str">
        <f t="shared" si="113"/>
        <v>Q4</v>
      </c>
      <c r="F721" t="str">
        <f t="shared" si="114"/>
        <v>2011-Dec</v>
      </c>
      <c r="G721">
        <f t="shared" si="115"/>
        <v>4</v>
      </c>
      <c r="H721" t="str">
        <f t="shared" si="116"/>
        <v>Wednesday</v>
      </c>
      <c r="I721" t="str">
        <f t="shared" si="117"/>
        <v>FM9</v>
      </c>
      <c r="J721" t="str">
        <f t="shared" si="118"/>
        <v>FQ-3</v>
      </c>
    </row>
    <row r="722" spans="1:10" x14ac:dyDescent="0.3">
      <c r="A722" s="1">
        <f t="shared" si="119"/>
        <v>40899</v>
      </c>
      <c r="B722" s="3">
        <f t="shared" si="110"/>
        <v>2011</v>
      </c>
      <c r="C722">
        <f t="shared" si="111"/>
        <v>12</v>
      </c>
      <c r="D722" t="str">
        <f t="shared" si="112"/>
        <v>December</v>
      </c>
      <c r="E722" t="str">
        <f t="shared" si="113"/>
        <v>Q4</v>
      </c>
      <c r="F722" t="str">
        <f t="shared" si="114"/>
        <v>2011-Dec</v>
      </c>
      <c r="G722">
        <f t="shared" si="115"/>
        <v>5</v>
      </c>
      <c r="H722" t="str">
        <f t="shared" si="116"/>
        <v>Thursday</v>
      </c>
      <c r="I722" t="str">
        <f t="shared" si="117"/>
        <v>FM9</v>
      </c>
      <c r="J722" t="str">
        <f t="shared" si="118"/>
        <v>FQ-3</v>
      </c>
    </row>
    <row r="723" spans="1:10" x14ac:dyDescent="0.3">
      <c r="A723" s="1">
        <f t="shared" si="119"/>
        <v>40900</v>
      </c>
      <c r="B723" s="3">
        <f t="shared" si="110"/>
        <v>2011</v>
      </c>
      <c r="C723">
        <f t="shared" si="111"/>
        <v>12</v>
      </c>
      <c r="D723" t="str">
        <f t="shared" si="112"/>
        <v>December</v>
      </c>
      <c r="E723" t="str">
        <f t="shared" si="113"/>
        <v>Q4</v>
      </c>
      <c r="F723" t="str">
        <f t="shared" si="114"/>
        <v>2011-Dec</v>
      </c>
      <c r="G723">
        <f t="shared" si="115"/>
        <v>6</v>
      </c>
      <c r="H723" t="str">
        <f t="shared" si="116"/>
        <v>Friday</v>
      </c>
      <c r="I723" t="str">
        <f t="shared" si="117"/>
        <v>FM9</v>
      </c>
      <c r="J723" t="str">
        <f t="shared" si="118"/>
        <v>FQ-3</v>
      </c>
    </row>
    <row r="724" spans="1:10" x14ac:dyDescent="0.3">
      <c r="A724" s="1">
        <f t="shared" si="119"/>
        <v>40901</v>
      </c>
      <c r="B724" s="3">
        <f t="shared" si="110"/>
        <v>2011</v>
      </c>
      <c r="C724">
        <f t="shared" si="111"/>
        <v>12</v>
      </c>
      <c r="D724" t="str">
        <f t="shared" si="112"/>
        <v>December</v>
      </c>
      <c r="E724" t="str">
        <f t="shared" si="113"/>
        <v>Q4</v>
      </c>
      <c r="F724" t="str">
        <f t="shared" si="114"/>
        <v>2011-Dec</v>
      </c>
      <c r="G724">
        <f t="shared" si="115"/>
        <v>7</v>
      </c>
      <c r="H724" t="str">
        <f t="shared" si="116"/>
        <v>Saturday</v>
      </c>
      <c r="I724" t="str">
        <f t="shared" si="117"/>
        <v>FM9</v>
      </c>
      <c r="J724" t="str">
        <f t="shared" si="118"/>
        <v>FQ-3</v>
      </c>
    </row>
    <row r="725" spans="1:10" x14ac:dyDescent="0.3">
      <c r="A725" s="1">
        <f t="shared" si="119"/>
        <v>40902</v>
      </c>
      <c r="B725" s="3">
        <f t="shared" si="110"/>
        <v>2011</v>
      </c>
      <c r="C725">
        <f t="shared" si="111"/>
        <v>12</v>
      </c>
      <c r="D725" t="str">
        <f t="shared" si="112"/>
        <v>December</v>
      </c>
      <c r="E725" t="str">
        <f t="shared" si="113"/>
        <v>Q4</v>
      </c>
      <c r="F725" t="str">
        <f t="shared" si="114"/>
        <v>2011-Dec</v>
      </c>
      <c r="G725">
        <f t="shared" si="115"/>
        <v>1</v>
      </c>
      <c r="H725" t="str">
        <f t="shared" si="116"/>
        <v>Sunday</v>
      </c>
      <c r="I725" t="str">
        <f t="shared" si="117"/>
        <v>FM9</v>
      </c>
      <c r="J725" t="str">
        <f t="shared" si="118"/>
        <v>FQ-3</v>
      </c>
    </row>
    <row r="726" spans="1:10" x14ac:dyDescent="0.3">
      <c r="A726" s="1">
        <f t="shared" si="119"/>
        <v>40903</v>
      </c>
      <c r="B726" s="3">
        <f t="shared" si="110"/>
        <v>2011</v>
      </c>
      <c r="C726">
        <f t="shared" si="111"/>
        <v>12</v>
      </c>
      <c r="D726" t="str">
        <f t="shared" si="112"/>
        <v>December</v>
      </c>
      <c r="E726" t="str">
        <f t="shared" si="113"/>
        <v>Q4</v>
      </c>
      <c r="F726" t="str">
        <f t="shared" si="114"/>
        <v>2011-Dec</v>
      </c>
      <c r="G726">
        <f t="shared" si="115"/>
        <v>2</v>
      </c>
      <c r="H726" t="str">
        <f t="shared" si="116"/>
        <v>Monday</v>
      </c>
      <c r="I726" t="str">
        <f t="shared" si="117"/>
        <v>FM9</v>
      </c>
      <c r="J726" t="str">
        <f t="shared" si="118"/>
        <v>FQ-3</v>
      </c>
    </row>
    <row r="727" spans="1:10" x14ac:dyDescent="0.3">
      <c r="A727" s="1">
        <f t="shared" si="119"/>
        <v>40904</v>
      </c>
      <c r="B727" s="3">
        <f t="shared" si="110"/>
        <v>2011</v>
      </c>
      <c r="C727">
        <f t="shared" si="111"/>
        <v>12</v>
      </c>
      <c r="D727" t="str">
        <f t="shared" si="112"/>
        <v>December</v>
      </c>
      <c r="E727" t="str">
        <f t="shared" si="113"/>
        <v>Q4</v>
      </c>
      <c r="F727" t="str">
        <f t="shared" si="114"/>
        <v>2011-Dec</v>
      </c>
      <c r="G727">
        <f t="shared" si="115"/>
        <v>3</v>
      </c>
      <c r="H727" t="str">
        <f t="shared" si="116"/>
        <v>Tuesday</v>
      </c>
      <c r="I727" t="str">
        <f t="shared" si="117"/>
        <v>FM9</v>
      </c>
      <c r="J727" t="str">
        <f t="shared" si="118"/>
        <v>FQ-3</v>
      </c>
    </row>
    <row r="728" spans="1:10" x14ac:dyDescent="0.3">
      <c r="A728" s="1">
        <f t="shared" si="119"/>
        <v>40905</v>
      </c>
      <c r="B728" s="3">
        <f t="shared" si="110"/>
        <v>2011</v>
      </c>
      <c r="C728">
        <f t="shared" si="111"/>
        <v>12</v>
      </c>
      <c r="D728" t="str">
        <f t="shared" si="112"/>
        <v>December</v>
      </c>
      <c r="E728" t="str">
        <f t="shared" si="113"/>
        <v>Q4</v>
      </c>
      <c r="F728" t="str">
        <f t="shared" si="114"/>
        <v>2011-Dec</v>
      </c>
      <c r="G728">
        <f t="shared" si="115"/>
        <v>4</v>
      </c>
      <c r="H728" t="str">
        <f t="shared" si="116"/>
        <v>Wednesday</v>
      </c>
      <c r="I728" t="str">
        <f t="shared" si="117"/>
        <v>FM9</v>
      </c>
      <c r="J728" t="str">
        <f t="shared" si="118"/>
        <v>FQ-3</v>
      </c>
    </row>
    <row r="729" spans="1:10" x14ac:dyDescent="0.3">
      <c r="A729" s="1">
        <f t="shared" si="119"/>
        <v>40906</v>
      </c>
      <c r="B729" s="3">
        <f t="shared" si="110"/>
        <v>2011</v>
      </c>
      <c r="C729">
        <f t="shared" si="111"/>
        <v>12</v>
      </c>
      <c r="D729" t="str">
        <f t="shared" si="112"/>
        <v>December</v>
      </c>
      <c r="E729" t="str">
        <f t="shared" si="113"/>
        <v>Q4</v>
      </c>
      <c r="F729" t="str">
        <f t="shared" si="114"/>
        <v>2011-Dec</v>
      </c>
      <c r="G729">
        <f t="shared" si="115"/>
        <v>5</v>
      </c>
      <c r="H729" t="str">
        <f t="shared" si="116"/>
        <v>Thursday</v>
      </c>
      <c r="I729" t="str">
        <f t="shared" si="117"/>
        <v>FM9</v>
      </c>
      <c r="J729" t="str">
        <f t="shared" si="118"/>
        <v>FQ-3</v>
      </c>
    </row>
    <row r="730" spans="1:10" x14ac:dyDescent="0.3">
      <c r="A730" s="1">
        <f t="shared" si="119"/>
        <v>40907</v>
      </c>
      <c r="B730" s="3">
        <f t="shared" si="110"/>
        <v>2011</v>
      </c>
      <c r="C730">
        <f t="shared" si="111"/>
        <v>12</v>
      </c>
      <c r="D730" t="str">
        <f t="shared" si="112"/>
        <v>December</v>
      </c>
      <c r="E730" t="str">
        <f t="shared" si="113"/>
        <v>Q4</v>
      </c>
      <c r="F730" t="str">
        <f t="shared" si="114"/>
        <v>2011-Dec</v>
      </c>
      <c r="G730">
        <f t="shared" si="115"/>
        <v>6</v>
      </c>
      <c r="H730" t="str">
        <f t="shared" si="116"/>
        <v>Friday</v>
      </c>
      <c r="I730" t="str">
        <f t="shared" si="117"/>
        <v>FM9</v>
      </c>
      <c r="J730" t="str">
        <f t="shared" si="118"/>
        <v>FQ-3</v>
      </c>
    </row>
    <row r="731" spans="1:10" x14ac:dyDescent="0.3">
      <c r="A731" s="1">
        <f t="shared" si="119"/>
        <v>40908</v>
      </c>
      <c r="B731" s="3">
        <f t="shared" si="110"/>
        <v>2011</v>
      </c>
      <c r="C731">
        <f t="shared" si="111"/>
        <v>12</v>
      </c>
      <c r="D731" t="str">
        <f t="shared" si="112"/>
        <v>December</v>
      </c>
      <c r="E731" t="str">
        <f t="shared" si="113"/>
        <v>Q4</v>
      </c>
      <c r="F731" t="str">
        <f t="shared" si="114"/>
        <v>2011-Dec</v>
      </c>
      <c r="G731">
        <f t="shared" si="115"/>
        <v>7</v>
      </c>
      <c r="H731" t="str">
        <f t="shared" si="116"/>
        <v>Saturday</v>
      </c>
      <c r="I731" t="str">
        <f t="shared" si="117"/>
        <v>FM9</v>
      </c>
      <c r="J731" t="str">
        <f t="shared" si="118"/>
        <v>FQ-3</v>
      </c>
    </row>
    <row r="732" spans="1:10" x14ac:dyDescent="0.3">
      <c r="A732" s="1">
        <f t="shared" si="119"/>
        <v>40909</v>
      </c>
      <c r="B732" s="3">
        <f t="shared" si="110"/>
        <v>2012</v>
      </c>
      <c r="C732">
        <f t="shared" si="111"/>
        <v>1</v>
      </c>
      <c r="D732" t="str">
        <f t="shared" si="112"/>
        <v>January</v>
      </c>
      <c r="E732" t="str">
        <f t="shared" si="113"/>
        <v>Q1</v>
      </c>
      <c r="F732" t="str">
        <f t="shared" si="114"/>
        <v>2012-Jan</v>
      </c>
      <c r="G732">
        <f t="shared" si="115"/>
        <v>1</v>
      </c>
      <c r="H732" t="str">
        <f t="shared" si="116"/>
        <v>Sunday</v>
      </c>
      <c r="I732" t="str">
        <f t="shared" si="117"/>
        <v>FM10</v>
      </c>
      <c r="J732" t="str">
        <f t="shared" si="118"/>
        <v>FQ-4</v>
      </c>
    </row>
    <row r="733" spans="1:10" x14ac:dyDescent="0.3">
      <c r="A733" s="1">
        <f t="shared" si="119"/>
        <v>40910</v>
      </c>
      <c r="B733" s="3">
        <f t="shared" si="110"/>
        <v>2012</v>
      </c>
      <c r="C733">
        <f t="shared" si="111"/>
        <v>1</v>
      </c>
      <c r="D733" t="str">
        <f t="shared" si="112"/>
        <v>January</v>
      </c>
      <c r="E733" t="str">
        <f t="shared" si="113"/>
        <v>Q1</v>
      </c>
      <c r="F733" t="str">
        <f t="shared" si="114"/>
        <v>2012-Jan</v>
      </c>
      <c r="G733">
        <f t="shared" si="115"/>
        <v>2</v>
      </c>
      <c r="H733" t="str">
        <f t="shared" si="116"/>
        <v>Monday</v>
      </c>
      <c r="I733" t="str">
        <f t="shared" si="117"/>
        <v>FM10</v>
      </c>
      <c r="J733" t="str">
        <f t="shared" si="118"/>
        <v>FQ-4</v>
      </c>
    </row>
    <row r="734" spans="1:10" x14ac:dyDescent="0.3">
      <c r="A734" s="1">
        <f t="shared" si="119"/>
        <v>40911</v>
      </c>
      <c r="B734" s="3">
        <f t="shared" si="110"/>
        <v>2012</v>
      </c>
      <c r="C734">
        <f t="shared" si="111"/>
        <v>1</v>
      </c>
      <c r="D734" t="str">
        <f t="shared" si="112"/>
        <v>January</v>
      </c>
      <c r="E734" t="str">
        <f t="shared" si="113"/>
        <v>Q1</v>
      </c>
      <c r="F734" t="str">
        <f t="shared" si="114"/>
        <v>2012-Jan</v>
      </c>
      <c r="G734">
        <f t="shared" si="115"/>
        <v>3</v>
      </c>
      <c r="H734" t="str">
        <f t="shared" si="116"/>
        <v>Tuesday</v>
      </c>
      <c r="I734" t="str">
        <f t="shared" si="117"/>
        <v>FM10</v>
      </c>
      <c r="J734" t="str">
        <f t="shared" si="118"/>
        <v>FQ-4</v>
      </c>
    </row>
    <row r="735" spans="1:10" x14ac:dyDescent="0.3">
      <c r="A735" s="1">
        <f t="shared" si="119"/>
        <v>40912</v>
      </c>
      <c r="B735" s="3">
        <f t="shared" si="110"/>
        <v>2012</v>
      </c>
      <c r="C735">
        <f t="shared" si="111"/>
        <v>1</v>
      </c>
      <c r="D735" t="str">
        <f t="shared" si="112"/>
        <v>January</v>
      </c>
      <c r="E735" t="str">
        <f t="shared" si="113"/>
        <v>Q1</v>
      </c>
      <c r="F735" t="str">
        <f t="shared" si="114"/>
        <v>2012-Jan</v>
      </c>
      <c r="G735">
        <f t="shared" si="115"/>
        <v>4</v>
      </c>
      <c r="H735" t="str">
        <f t="shared" si="116"/>
        <v>Wednesday</v>
      </c>
      <c r="I735" t="str">
        <f t="shared" si="117"/>
        <v>FM10</v>
      </c>
      <c r="J735" t="str">
        <f t="shared" si="118"/>
        <v>FQ-4</v>
      </c>
    </row>
    <row r="736" spans="1:10" x14ac:dyDescent="0.3">
      <c r="A736" s="1">
        <f t="shared" si="119"/>
        <v>40913</v>
      </c>
      <c r="B736" s="3">
        <f t="shared" si="110"/>
        <v>2012</v>
      </c>
      <c r="C736">
        <f t="shared" si="111"/>
        <v>1</v>
      </c>
      <c r="D736" t="str">
        <f t="shared" si="112"/>
        <v>January</v>
      </c>
      <c r="E736" t="str">
        <f t="shared" si="113"/>
        <v>Q1</v>
      </c>
      <c r="F736" t="str">
        <f t="shared" si="114"/>
        <v>2012-Jan</v>
      </c>
      <c r="G736">
        <f t="shared" si="115"/>
        <v>5</v>
      </c>
      <c r="H736" t="str">
        <f t="shared" si="116"/>
        <v>Thursday</v>
      </c>
      <c r="I736" t="str">
        <f t="shared" si="117"/>
        <v>FM10</v>
      </c>
      <c r="J736" t="str">
        <f t="shared" si="118"/>
        <v>FQ-4</v>
      </c>
    </row>
    <row r="737" spans="1:10" x14ac:dyDescent="0.3">
      <c r="A737" s="1">
        <f t="shared" si="119"/>
        <v>40914</v>
      </c>
      <c r="B737" s="3">
        <f t="shared" si="110"/>
        <v>2012</v>
      </c>
      <c r="C737">
        <f t="shared" si="111"/>
        <v>1</v>
      </c>
      <c r="D737" t="str">
        <f t="shared" si="112"/>
        <v>January</v>
      </c>
      <c r="E737" t="str">
        <f t="shared" si="113"/>
        <v>Q1</v>
      </c>
      <c r="F737" t="str">
        <f t="shared" si="114"/>
        <v>2012-Jan</v>
      </c>
      <c r="G737">
        <f t="shared" si="115"/>
        <v>6</v>
      </c>
      <c r="H737" t="str">
        <f t="shared" si="116"/>
        <v>Friday</v>
      </c>
      <c r="I737" t="str">
        <f t="shared" si="117"/>
        <v>FM10</v>
      </c>
      <c r="J737" t="str">
        <f t="shared" si="118"/>
        <v>FQ-4</v>
      </c>
    </row>
    <row r="738" spans="1:10" x14ac:dyDescent="0.3">
      <c r="A738" s="1">
        <f t="shared" si="119"/>
        <v>40915</v>
      </c>
      <c r="B738" s="3">
        <f t="shared" si="110"/>
        <v>2012</v>
      </c>
      <c r="C738">
        <f t="shared" si="111"/>
        <v>1</v>
      </c>
      <c r="D738" t="str">
        <f t="shared" si="112"/>
        <v>January</v>
      </c>
      <c r="E738" t="str">
        <f t="shared" si="113"/>
        <v>Q1</v>
      </c>
      <c r="F738" t="str">
        <f t="shared" si="114"/>
        <v>2012-Jan</v>
      </c>
      <c r="G738">
        <f t="shared" si="115"/>
        <v>7</v>
      </c>
      <c r="H738" t="str">
        <f t="shared" si="116"/>
        <v>Saturday</v>
      </c>
      <c r="I738" t="str">
        <f t="shared" si="117"/>
        <v>FM10</v>
      </c>
      <c r="J738" t="str">
        <f t="shared" si="118"/>
        <v>FQ-4</v>
      </c>
    </row>
    <row r="739" spans="1:10" x14ac:dyDescent="0.3">
      <c r="A739" s="1">
        <f t="shared" si="119"/>
        <v>40916</v>
      </c>
      <c r="B739" s="3">
        <f t="shared" si="110"/>
        <v>2012</v>
      </c>
      <c r="C739">
        <f t="shared" si="111"/>
        <v>1</v>
      </c>
      <c r="D739" t="str">
        <f t="shared" si="112"/>
        <v>January</v>
      </c>
      <c r="E739" t="str">
        <f t="shared" si="113"/>
        <v>Q1</v>
      </c>
      <c r="F739" t="str">
        <f t="shared" si="114"/>
        <v>2012-Jan</v>
      </c>
      <c r="G739">
        <f t="shared" si="115"/>
        <v>1</v>
      </c>
      <c r="H739" t="str">
        <f t="shared" si="116"/>
        <v>Sunday</v>
      </c>
      <c r="I739" t="str">
        <f t="shared" si="117"/>
        <v>FM10</v>
      </c>
      <c r="J739" t="str">
        <f t="shared" si="118"/>
        <v>FQ-4</v>
      </c>
    </row>
    <row r="740" spans="1:10" x14ac:dyDescent="0.3">
      <c r="A740" s="1">
        <f t="shared" si="119"/>
        <v>40917</v>
      </c>
      <c r="B740" s="3">
        <f t="shared" si="110"/>
        <v>2012</v>
      </c>
      <c r="C740">
        <f t="shared" si="111"/>
        <v>1</v>
      </c>
      <c r="D740" t="str">
        <f t="shared" si="112"/>
        <v>January</v>
      </c>
      <c r="E740" t="str">
        <f t="shared" si="113"/>
        <v>Q1</v>
      </c>
      <c r="F740" t="str">
        <f t="shared" si="114"/>
        <v>2012-Jan</v>
      </c>
      <c r="G740">
        <f t="shared" si="115"/>
        <v>2</v>
      </c>
      <c r="H740" t="str">
        <f t="shared" si="116"/>
        <v>Monday</v>
      </c>
      <c r="I740" t="str">
        <f t="shared" si="117"/>
        <v>FM10</v>
      </c>
      <c r="J740" t="str">
        <f t="shared" si="118"/>
        <v>FQ-4</v>
      </c>
    </row>
    <row r="741" spans="1:10" x14ac:dyDescent="0.3">
      <c r="A741" s="1">
        <f t="shared" si="119"/>
        <v>40918</v>
      </c>
      <c r="B741" s="3">
        <f t="shared" si="110"/>
        <v>2012</v>
      </c>
      <c r="C741">
        <f t="shared" si="111"/>
        <v>1</v>
      </c>
      <c r="D741" t="str">
        <f t="shared" si="112"/>
        <v>January</v>
      </c>
      <c r="E741" t="str">
        <f t="shared" si="113"/>
        <v>Q1</v>
      </c>
      <c r="F741" t="str">
        <f t="shared" si="114"/>
        <v>2012-Jan</v>
      </c>
      <c r="G741">
        <f t="shared" si="115"/>
        <v>3</v>
      </c>
      <c r="H741" t="str">
        <f t="shared" si="116"/>
        <v>Tuesday</v>
      </c>
      <c r="I741" t="str">
        <f t="shared" si="117"/>
        <v>FM10</v>
      </c>
      <c r="J741" t="str">
        <f t="shared" si="118"/>
        <v>FQ-4</v>
      </c>
    </row>
    <row r="742" spans="1:10" x14ac:dyDescent="0.3">
      <c r="A742" s="1">
        <f t="shared" si="119"/>
        <v>40919</v>
      </c>
      <c r="B742" s="3">
        <f t="shared" si="110"/>
        <v>2012</v>
      </c>
      <c r="C742">
        <f t="shared" si="111"/>
        <v>1</v>
      </c>
      <c r="D742" t="str">
        <f t="shared" si="112"/>
        <v>January</v>
      </c>
      <c r="E742" t="str">
        <f t="shared" si="113"/>
        <v>Q1</v>
      </c>
      <c r="F742" t="str">
        <f t="shared" si="114"/>
        <v>2012-Jan</v>
      </c>
      <c r="G742">
        <f t="shared" si="115"/>
        <v>4</v>
      </c>
      <c r="H742" t="str">
        <f t="shared" si="116"/>
        <v>Wednesday</v>
      </c>
      <c r="I742" t="str">
        <f t="shared" si="117"/>
        <v>FM10</v>
      </c>
      <c r="J742" t="str">
        <f t="shared" si="118"/>
        <v>FQ-4</v>
      </c>
    </row>
    <row r="743" spans="1:10" x14ac:dyDescent="0.3">
      <c r="A743" s="1">
        <f t="shared" si="119"/>
        <v>40920</v>
      </c>
      <c r="B743" s="3">
        <f t="shared" si="110"/>
        <v>2012</v>
      </c>
      <c r="C743">
        <f t="shared" si="111"/>
        <v>1</v>
      </c>
      <c r="D743" t="str">
        <f t="shared" si="112"/>
        <v>January</v>
      </c>
      <c r="E743" t="str">
        <f t="shared" si="113"/>
        <v>Q1</v>
      </c>
      <c r="F743" t="str">
        <f t="shared" si="114"/>
        <v>2012-Jan</v>
      </c>
      <c r="G743">
        <f t="shared" si="115"/>
        <v>5</v>
      </c>
      <c r="H743" t="str">
        <f t="shared" si="116"/>
        <v>Thursday</v>
      </c>
      <c r="I743" t="str">
        <f t="shared" si="117"/>
        <v>FM10</v>
      </c>
      <c r="J743" t="str">
        <f t="shared" si="118"/>
        <v>FQ-4</v>
      </c>
    </row>
    <row r="744" spans="1:10" x14ac:dyDescent="0.3">
      <c r="A744" s="1">
        <f t="shared" si="119"/>
        <v>40921</v>
      </c>
      <c r="B744" s="3">
        <f t="shared" si="110"/>
        <v>2012</v>
      </c>
      <c r="C744">
        <f t="shared" si="111"/>
        <v>1</v>
      </c>
      <c r="D744" t="str">
        <f t="shared" si="112"/>
        <v>January</v>
      </c>
      <c r="E744" t="str">
        <f t="shared" si="113"/>
        <v>Q1</v>
      </c>
      <c r="F744" t="str">
        <f t="shared" si="114"/>
        <v>2012-Jan</v>
      </c>
      <c r="G744">
        <f t="shared" si="115"/>
        <v>6</v>
      </c>
      <c r="H744" t="str">
        <f t="shared" si="116"/>
        <v>Friday</v>
      </c>
      <c r="I744" t="str">
        <f t="shared" si="117"/>
        <v>FM10</v>
      </c>
      <c r="J744" t="str">
        <f t="shared" si="118"/>
        <v>FQ-4</v>
      </c>
    </row>
    <row r="745" spans="1:10" x14ac:dyDescent="0.3">
      <c r="A745" s="1">
        <f t="shared" si="119"/>
        <v>40922</v>
      </c>
      <c r="B745" s="3">
        <f t="shared" si="110"/>
        <v>2012</v>
      </c>
      <c r="C745">
        <f t="shared" si="111"/>
        <v>1</v>
      </c>
      <c r="D745" t="str">
        <f t="shared" si="112"/>
        <v>January</v>
      </c>
      <c r="E745" t="str">
        <f t="shared" si="113"/>
        <v>Q1</v>
      </c>
      <c r="F745" t="str">
        <f t="shared" si="114"/>
        <v>2012-Jan</v>
      </c>
      <c r="G745">
        <f t="shared" si="115"/>
        <v>7</v>
      </c>
      <c r="H745" t="str">
        <f t="shared" si="116"/>
        <v>Saturday</v>
      </c>
      <c r="I745" t="str">
        <f t="shared" si="117"/>
        <v>FM10</v>
      </c>
      <c r="J745" t="str">
        <f t="shared" si="118"/>
        <v>FQ-4</v>
      </c>
    </row>
    <row r="746" spans="1:10" x14ac:dyDescent="0.3">
      <c r="A746" s="1">
        <f t="shared" si="119"/>
        <v>40923</v>
      </c>
      <c r="B746" s="3">
        <f t="shared" si="110"/>
        <v>2012</v>
      </c>
      <c r="C746">
        <f t="shared" si="111"/>
        <v>1</v>
      </c>
      <c r="D746" t="str">
        <f t="shared" si="112"/>
        <v>January</v>
      </c>
      <c r="E746" t="str">
        <f t="shared" si="113"/>
        <v>Q1</v>
      </c>
      <c r="F746" t="str">
        <f t="shared" si="114"/>
        <v>2012-Jan</v>
      </c>
      <c r="G746">
        <f t="shared" si="115"/>
        <v>1</v>
      </c>
      <c r="H746" t="str">
        <f t="shared" si="116"/>
        <v>Sunday</v>
      </c>
      <c r="I746" t="str">
        <f t="shared" si="117"/>
        <v>FM10</v>
      </c>
      <c r="J746" t="str">
        <f t="shared" si="118"/>
        <v>FQ-4</v>
      </c>
    </row>
    <row r="747" spans="1:10" x14ac:dyDescent="0.3">
      <c r="A747" s="1">
        <f t="shared" si="119"/>
        <v>40924</v>
      </c>
      <c r="B747" s="3">
        <f t="shared" si="110"/>
        <v>2012</v>
      </c>
      <c r="C747">
        <f t="shared" si="111"/>
        <v>1</v>
      </c>
      <c r="D747" t="str">
        <f t="shared" si="112"/>
        <v>January</v>
      </c>
      <c r="E747" t="str">
        <f t="shared" si="113"/>
        <v>Q1</v>
      </c>
      <c r="F747" t="str">
        <f t="shared" si="114"/>
        <v>2012-Jan</v>
      </c>
      <c r="G747">
        <f t="shared" si="115"/>
        <v>2</v>
      </c>
      <c r="H747" t="str">
        <f t="shared" si="116"/>
        <v>Monday</v>
      </c>
      <c r="I747" t="str">
        <f t="shared" si="117"/>
        <v>FM10</v>
      </c>
      <c r="J747" t="str">
        <f t="shared" si="118"/>
        <v>FQ-4</v>
      </c>
    </row>
    <row r="748" spans="1:10" x14ac:dyDescent="0.3">
      <c r="A748" s="1">
        <f t="shared" si="119"/>
        <v>40925</v>
      </c>
      <c r="B748" s="3">
        <f t="shared" si="110"/>
        <v>2012</v>
      </c>
      <c r="C748">
        <f t="shared" si="111"/>
        <v>1</v>
      </c>
      <c r="D748" t="str">
        <f t="shared" si="112"/>
        <v>January</v>
      </c>
      <c r="E748" t="str">
        <f t="shared" si="113"/>
        <v>Q1</v>
      </c>
      <c r="F748" t="str">
        <f t="shared" si="114"/>
        <v>2012-Jan</v>
      </c>
      <c r="G748">
        <f t="shared" si="115"/>
        <v>3</v>
      </c>
      <c r="H748" t="str">
        <f t="shared" si="116"/>
        <v>Tuesday</v>
      </c>
      <c r="I748" t="str">
        <f t="shared" si="117"/>
        <v>FM10</v>
      </c>
      <c r="J748" t="str">
        <f t="shared" si="118"/>
        <v>FQ-4</v>
      </c>
    </row>
    <row r="749" spans="1:10" x14ac:dyDescent="0.3">
      <c r="A749" s="1">
        <f t="shared" si="119"/>
        <v>40926</v>
      </c>
      <c r="B749" s="3">
        <f t="shared" si="110"/>
        <v>2012</v>
      </c>
      <c r="C749">
        <f t="shared" si="111"/>
        <v>1</v>
      </c>
      <c r="D749" t="str">
        <f t="shared" si="112"/>
        <v>January</v>
      </c>
      <c r="E749" t="str">
        <f t="shared" si="113"/>
        <v>Q1</v>
      </c>
      <c r="F749" t="str">
        <f t="shared" si="114"/>
        <v>2012-Jan</v>
      </c>
      <c r="G749">
        <f t="shared" si="115"/>
        <v>4</v>
      </c>
      <c r="H749" t="str">
        <f t="shared" si="116"/>
        <v>Wednesday</v>
      </c>
      <c r="I749" t="str">
        <f t="shared" si="117"/>
        <v>FM10</v>
      </c>
      <c r="J749" t="str">
        <f t="shared" si="118"/>
        <v>FQ-4</v>
      </c>
    </row>
    <row r="750" spans="1:10" x14ac:dyDescent="0.3">
      <c r="A750" s="1">
        <f t="shared" si="119"/>
        <v>40927</v>
      </c>
      <c r="B750" s="3">
        <f t="shared" si="110"/>
        <v>2012</v>
      </c>
      <c r="C750">
        <f t="shared" si="111"/>
        <v>1</v>
      </c>
      <c r="D750" t="str">
        <f t="shared" si="112"/>
        <v>January</v>
      </c>
      <c r="E750" t="str">
        <f t="shared" si="113"/>
        <v>Q1</v>
      </c>
      <c r="F750" t="str">
        <f t="shared" si="114"/>
        <v>2012-Jan</v>
      </c>
      <c r="G750">
        <f t="shared" si="115"/>
        <v>5</v>
      </c>
      <c r="H750" t="str">
        <f t="shared" si="116"/>
        <v>Thursday</v>
      </c>
      <c r="I750" t="str">
        <f t="shared" si="117"/>
        <v>FM10</v>
      </c>
      <c r="J750" t="str">
        <f t="shared" si="118"/>
        <v>FQ-4</v>
      </c>
    </row>
    <row r="751" spans="1:10" x14ac:dyDescent="0.3">
      <c r="A751" s="1">
        <f t="shared" si="119"/>
        <v>40928</v>
      </c>
      <c r="B751" s="3">
        <f t="shared" si="110"/>
        <v>2012</v>
      </c>
      <c r="C751">
        <f t="shared" si="111"/>
        <v>1</v>
      </c>
      <c r="D751" t="str">
        <f t="shared" si="112"/>
        <v>January</v>
      </c>
      <c r="E751" t="str">
        <f t="shared" si="113"/>
        <v>Q1</v>
      </c>
      <c r="F751" t="str">
        <f t="shared" si="114"/>
        <v>2012-Jan</v>
      </c>
      <c r="G751">
        <f t="shared" si="115"/>
        <v>6</v>
      </c>
      <c r="H751" t="str">
        <f t="shared" si="116"/>
        <v>Friday</v>
      </c>
      <c r="I751" t="str">
        <f t="shared" si="117"/>
        <v>FM10</v>
      </c>
      <c r="J751" t="str">
        <f t="shared" si="118"/>
        <v>FQ-4</v>
      </c>
    </row>
    <row r="752" spans="1:10" x14ac:dyDescent="0.3">
      <c r="A752" s="1">
        <f t="shared" si="119"/>
        <v>40929</v>
      </c>
      <c r="B752" s="3">
        <f t="shared" si="110"/>
        <v>2012</v>
      </c>
      <c r="C752">
        <f t="shared" si="111"/>
        <v>1</v>
      </c>
      <c r="D752" t="str">
        <f t="shared" si="112"/>
        <v>January</v>
      </c>
      <c r="E752" t="str">
        <f t="shared" si="113"/>
        <v>Q1</v>
      </c>
      <c r="F752" t="str">
        <f t="shared" si="114"/>
        <v>2012-Jan</v>
      </c>
      <c r="G752">
        <f t="shared" si="115"/>
        <v>7</v>
      </c>
      <c r="H752" t="str">
        <f t="shared" si="116"/>
        <v>Saturday</v>
      </c>
      <c r="I752" t="str">
        <f t="shared" si="117"/>
        <v>FM10</v>
      </c>
      <c r="J752" t="str">
        <f t="shared" si="118"/>
        <v>FQ-4</v>
      </c>
    </row>
    <row r="753" spans="1:10" x14ac:dyDescent="0.3">
      <c r="A753" s="1">
        <f t="shared" si="119"/>
        <v>40930</v>
      </c>
      <c r="B753" s="3">
        <f t="shared" si="110"/>
        <v>2012</v>
      </c>
      <c r="C753">
        <f t="shared" si="111"/>
        <v>1</v>
      </c>
      <c r="D753" t="str">
        <f t="shared" si="112"/>
        <v>January</v>
      </c>
      <c r="E753" t="str">
        <f t="shared" si="113"/>
        <v>Q1</v>
      </c>
      <c r="F753" t="str">
        <f t="shared" si="114"/>
        <v>2012-Jan</v>
      </c>
      <c r="G753">
        <f t="shared" si="115"/>
        <v>1</v>
      </c>
      <c r="H753" t="str">
        <f t="shared" si="116"/>
        <v>Sunday</v>
      </c>
      <c r="I753" t="str">
        <f t="shared" si="117"/>
        <v>FM10</v>
      </c>
      <c r="J753" t="str">
        <f t="shared" si="118"/>
        <v>FQ-4</v>
      </c>
    </row>
    <row r="754" spans="1:10" x14ac:dyDescent="0.3">
      <c r="A754" s="1">
        <f t="shared" si="119"/>
        <v>40931</v>
      </c>
      <c r="B754" s="3">
        <f t="shared" si="110"/>
        <v>2012</v>
      </c>
      <c r="C754">
        <f t="shared" si="111"/>
        <v>1</v>
      </c>
      <c r="D754" t="str">
        <f t="shared" si="112"/>
        <v>January</v>
      </c>
      <c r="E754" t="str">
        <f t="shared" si="113"/>
        <v>Q1</v>
      </c>
      <c r="F754" t="str">
        <f t="shared" si="114"/>
        <v>2012-Jan</v>
      </c>
      <c r="G754">
        <f t="shared" si="115"/>
        <v>2</v>
      </c>
      <c r="H754" t="str">
        <f t="shared" si="116"/>
        <v>Monday</v>
      </c>
      <c r="I754" t="str">
        <f t="shared" si="117"/>
        <v>FM10</v>
      </c>
      <c r="J754" t="str">
        <f t="shared" si="118"/>
        <v>FQ-4</v>
      </c>
    </row>
    <row r="755" spans="1:10" x14ac:dyDescent="0.3">
      <c r="A755" s="1">
        <f t="shared" si="119"/>
        <v>40932</v>
      </c>
      <c r="B755" s="3">
        <f t="shared" si="110"/>
        <v>2012</v>
      </c>
      <c r="C755">
        <f t="shared" si="111"/>
        <v>1</v>
      </c>
      <c r="D755" t="str">
        <f t="shared" si="112"/>
        <v>January</v>
      </c>
      <c r="E755" t="str">
        <f t="shared" si="113"/>
        <v>Q1</v>
      </c>
      <c r="F755" t="str">
        <f t="shared" si="114"/>
        <v>2012-Jan</v>
      </c>
      <c r="G755">
        <f t="shared" si="115"/>
        <v>3</v>
      </c>
      <c r="H755" t="str">
        <f t="shared" si="116"/>
        <v>Tuesday</v>
      </c>
      <c r="I755" t="str">
        <f t="shared" si="117"/>
        <v>FM10</v>
      </c>
      <c r="J755" t="str">
        <f t="shared" si="118"/>
        <v>FQ-4</v>
      </c>
    </row>
    <row r="756" spans="1:10" x14ac:dyDescent="0.3">
      <c r="A756" s="1">
        <f t="shared" si="119"/>
        <v>40933</v>
      </c>
      <c r="B756" s="3">
        <f t="shared" si="110"/>
        <v>2012</v>
      </c>
      <c r="C756">
        <f t="shared" si="111"/>
        <v>1</v>
      </c>
      <c r="D756" t="str">
        <f t="shared" si="112"/>
        <v>January</v>
      </c>
      <c r="E756" t="str">
        <f t="shared" si="113"/>
        <v>Q1</v>
      </c>
      <c r="F756" t="str">
        <f t="shared" si="114"/>
        <v>2012-Jan</v>
      </c>
      <c r="G756">
        <f t="shared" si="115"/>
        <v>4</v>
      </c>
      <c r="H756" t="str">
        <f t="shared" si="116"/>
        <v>Wednesday</v>
      </c>
      <c r="I756" t="str">
        <f t="shared" si="117"/>
        <v>FM10</v>
      </c>
      <c r="J756" t="str">
        <f t="shared" si="118"/>
        <v>FQ-4</v>
      </c>
    </row>
    <row r="757" spans="1:10" x14ac:dyDescent="0.3">
      <c r="A757" s="1">
        <f t="shared" si="119"/>
        <v>40934</v>
      </c>
      <c r="B757" s="3">
        <f t="shared" si="110"/>
        <v>2012</v>
      </c>
      <c r="C757">
        <f t="shared" si="111"/>
        <v>1</v>
      </c>
      <c r="D757" t="str">
        <f t="shared" si="112"/>
        <v>January</v>
      </c>
      <c r="E757" t="str">
        <f t="shared" si="113"/>
        <v>Q1</v>
      </c>
      <c r="F757" t="str">
        <f t="shared" si="114"/>
        <v>2012-Jan</v>
      </c>
      <c r="G757">
        <f t="shared" si="115"/>
        <v>5</v>
      </c>
      <c r="H757" t="str">
        <f t="shared" si="116"/>
        <v>Thursday</v>
      </c>
      <c r="I757" t="str">
        <f t="shared" si="117"/>
        <v>FM10</v>
      </c>
      <c r="J757" t="str">
        <f t="shared" si="118"/>
        <v>FQ-4</v>
      </c>
    </row>
    <row r="758" spans="1:10" x14ac:dyDescent="0.3">
      <c r="A758" s="1">
        <f t="shared" si="119"/>
        <v>40935</v>
      </c>
      <c r="B758" s="3">
        <f t="shared" si="110"/>
        <v>2012</v>
      </c>
      <c r="C758">
        <f t="shared" si="111"/>
        <v>1</v>
      </c>
      <c r="D758" t="str">
        <f t="shared" si="112"/>
        <v>January</v>
      </c>
      <c r="E758" t="str">
        <f t="shared" si="113"/>
        <v>Q1</v>
      </c>
      <c r="F758" t="str">
        <f t="shared" si="114"/>
        <v>2012-Jan</v>
      </c>
      <c r="G758">
        <f t="shared" si="115"/>
        <v>6</v>
      </c>
      <c r="H758" t="str">
        <f t="shared" si="116"/>
        <v>Friday</v>
      </c>
      <c r="I758" t="str">
        <f t="shared" si="117"/>
        <v>FM10</v>
      </c>
      <c r="J758" t="str">
        <f t="shared" si="118"/>
        <v>FQ-4</v>
      </c>
    </row>
    <row r="759" spans="1:10" x14ac:dyDescent="0.3">
      <c r="A759" s="1">
        <f t="shared" si="119"/>
        <v>40936</v>
      </c>
      <c r="B759" s="3">
        <f t="shared" si="110"/>
        <v>2012</v>
      </c>
      <c r="C759">
        <f t="shared" si="111"/>
        <v>1</v>
      </c>
      <c r="D759" t="str">
        <f t="shared" si="112"/>
        <v>January</v>
      </c>
      <c r="E759" t="str">
        <f t="shared" si="113"/>
        <v>Q1</v>
      </c>
      <c r="F759" t="str">
        <f t="shared" si="114"/>
        <v>2012-Jan</v>
      </c>
      <c r="G759">
        <f t="shared" si="115"/>
        <v>7</v>
      </c>
      <c r="H759" t="str">
        <f t="shared" si="116"/>
        <v>Saturday</v>
      </c>
      <c r="I759" t="str">
        <f t="shared" si="117"/>
        <v>FM10</v>
      </c>
      <c r="J759" t="str">
        <f t="shared" si="118"/>
        <v>FQ-4</v>
      </c>
    </row>
    <row r="760" spans="1:10" x14ac:dyDescent="0.3">
      <c r="A760" s="1">
        <f t="shared" si="119"/>
        <v>40937</v>
      </c>
      <c r="B760" s="3">
        <f t="shared" si="110"/>
        <v>2012</v>
      </c>
      <c r="C760">
        <f t="shared" si="111"/>
        <v>1</v>
      </c>
      <c r="D760" t="str">
        <f t="shared" si="112"/>
        <v>January</v>
      </c>
      <c r="E760" t="str">
        <f t="shared" si="113"/>
        <v>Q1</v>
      </c>
      <c r="F760" t="str">
        <f t="shared" si="114"/>
        <v>2012-Jan</v>
      </c>
      <c r="G760">
        <f t="shared" si="115"/>
        <v>1</v>
      </c>
      <c r="H760" t="str">
        <f t="shared" si="116"/>
        <v>Sunday</v>
      </c>
      <c r="I760" t="str">
        <f t="shared" si="117"/>
        <v>FM10</v>
      </c>
      <c r="J760" t="str">
        <f t="shared" si="118"/>
        <v>FQ-4</v>
      </c>
    </row>
    <row r="761" spans="1:10" x14ac:dyDescent="0.3">
      <c r="A761" s="1">
        <f t="shared" si="119"/>
        <v>40938</v>
      </c>
      <c r="B761" s="3">
        <f t="shared" si="110"/>
        <v>2012</v>
      </c>
      <c r="C761">
        <f t="shared" si="111"/>
        <v>1</v>
      </c>
      <c r="D761" t="str">
        <f t="shared" si="112"/>
        <v>January</v>
      </c>
      <c r="E761" t="str">
        <f t="shared" si="113"/>
        <v>Q1</v>
      </c>
      <c r="F761" t="str">
        <f t="shared" si="114"/>
        <v>2012-Jan</v>
      </c>
      <c r="G761">
        <f t="shared" si="115"/>
        <v>2</v>
      </c>
      <c r="H761" t="str">
        <f t="shared" si="116"/>
        <v>Monday</v>
      </c>
      <c r="I761" t="str">
        <f t="shared" si="117"/>
        <v>FM10</v>
      </c>
      <c r="J761" t="str">
        <f t="shared" si="118"/>
        <v>FQ-4</v>
      </c>
    </row>
    <row r="762" spans="1:10" x14ac:dyDescent="0.3">
      <c r="A762" s="1">
        <f t="shared" si="119"/>
        <v>40939</v>
      </c>
      <c r="B762" s="3">
        <f t="shared" si="110"/>
        <v>2012</v>
      </c>
      <c r="C762">
        <f t="shared" si="111"/>
        <v>1</v>
      </c>
      <c r="D762" t="str">
        <f t="shared" si="112"/>
        <v>January</v>
      </c>
      <c r="E762" t="str">
        <f t="shared" si="113"/>
        <v>Q1</v>
      </c>
      <c r="F762" t="str">
        <f t="shared" si="114"/>
        <v>2012-Jan</v>
      </c>
      <c r="G762">
        <f t="shared" si="115"/>
        <v>3</v>
      </c>
      <c r="H762" t="str">
        <f t="shared" si="116"/>
        <v>Tuesday</v>
      </c>
      <c r="I762" t="str">
        <f t="shared" si="117"/>
        <v>FM10</v>
      </c>
      <c r="J762" t="str">
        <f t="shared" si="118"/>
        <v>FQ-4</v>
      </c>
    </row>
    <row r="763" spans="1:10" x14ac:dyDescent="0.3">
      <c r="A763" s="1">
        <f t="shared" si="119"/>
        <v>40940</v>
      </c>
      <c r="B763" s="3">
        <f t="shared" si="110"/>
        <v>2012</v>
      </c>
      <c r="C763">
        <f t="shared" si="111"/>
        <v>2</v>
      </c>
      <c r="D763" t="str">
        <f t="shared" si="112"/>
        <v>February</v>
      </c>
      <c r="E763" t="str">
        <f t="shared" si="113"/>
        <v>Q1</v>
      </c>
      <c r="F763" t="str">
        <f t="shared" si="114"/>
        <v>2012-Feb</v>
      </c>
      <c r="G763">
        <f t="shared" si="115"/>
        <v>4</v>
      </c>
      <c r="H763" t="str">
        <f t="shared" si="116"/>
        <v>Wednesday</v>
      </c>
      <c r="I763" t="str">
        <f t="shared" si="117"/>
        <v>FM11</v>
      </c>
      <c r="J763" t="str">
        <f t="shared" si="118"/>
        <v>FQ-4</v>
      </c>
    </row>
    <row r="764" spans="1:10" x14ac:dyDescent="0.3">
      <c r="A764" s="1">
        <f t="shared" si="119"/>
        <v>40941</v>
      </c>
      <c r="B764" s="3">
        <f t="shared" si="110"/>
        <v>2012</v>
      </c>
      <c r="C764">
        <f t="shared" si="111"/>
        <v>2</v>
      </c>
      <c r="D764" t="str">
        <f t="shared" si="112"/>
        <v>February</v>
      </c>
      <c r="E764" t="str">
        <f t="shared" si="113"/>
        <v>Q1</v>
      </c>
      <c r="F764" t="str">
        <f t="shared" si="114"/>
        <v>2012-Feb</v>
      </c>
      <c r="G764">
        <f t="shared" si="115"/>
        <v>5</v>
      </c>
      <c r="H764" t="str">
        <f t="shared" si="116"/>
        <v>Thursday</v>
      </c>
      <c r="I764" t="str">
        <f t="shared" si="117"/>
        <v>FM11</v>
      </c>
      <c r="J764" t="str">
        <f t="shared" si="118"/>
        <v>FQ-4</v>
      </c>
    </row>
    <row r="765" spans="1:10" x14ac:dyDescent="0.3">
      <c r="A765" s="1">
        <f t="shared" si="119"/>
        <v>40942</v>
      </c>
      <c r="B765" s="3">
        <f t="shared" si="110"/>
        <v>2012</v>
      </c>
      <c r="C765">
        <f t="shared" si="111"/>
        <v>2</v>
      </c>
      <c r="D765" t="str">
        <f t="shared" si="112"/>
        <v>February</v>
      </c>
      <c r="E765" t="str">
        <f t="shared" si="113"/>
        <v>Q1</v>
      </c>
      <c r="F765" t="str">
        <f t="shared" si="114"/>
        <v>2012-Feb</v>
      </c>
      <c r="G765">
        <f t="shared" si="115"/>
        <v>6</v>
      </c>
      <c r="H765" t="str">
        <f t="shared" si="116"/>
        <v>Friday</v>
      </c>
      <c r="I765" t="str">
        <f t="shared" si="117"/>
        <v>FM11</v>
      </c>
      <c r="J765" t="str">
        <f t="shared" si="118"/>
        <v>FQ-4</v>
      </c>
    </row>
    <row r="766" spans="1:10" x14ac:dyDescent="0.3">
      <c r="A766" s="1">
        <f t="shared" si="119"/>
        <v>40943</v>
      </c>
      <c r="B766" s="3">
        <f t="shared" si="110"/>
        <v>2012</v>
      </c>
      <c r="C766">
        <f t="shared" si="111"/>
        <v>2</v>
      </c>
      <c r="D766" t="str">
        <f t="shared" si="112"/>
        <v>February</v>
      </c>
      <c r="E766" t="str">
        <f t="shared" si="113"/>
        <v>Q1</v>
      </c>
      <c r="F766" t="str">
        <f t="shared" si="114"/>
        <v>2012-Feb</v>
      </c>
      <c r="G766">
        <f t="shared" si="115"/>
        <v>7</v>
      </c>
      <c r="H766" t="str">
        <f t="shared" si="116"/>
        <v>Saturday</v>
      </c>
      <c r="I766" t="str">
        <f t="shared" si="117"/>
        <v>FM11</v>
      </c>
      <c r="J766" t="str">
        <f t="shared" si="118"/>
        <v>FQ-4</v>
      </c>
    </row>
    <row r="767" spans="1:10" x14ac:dyDescent="0.3">
      <c r="A767" s="1">
        <f t="shared" si="119"/>
        <v>40944</v>
      </c>
      <c r="B767" s="3">
        <f t="shared" si="110"/>
        <v>2012</v>
      </c>
      <c r="C767">
        <f t="shared" si="111"/>
        <v>2</v>
      </c>
      <c r="D767" t="str">
        <f t="shared" si="112"/>
        <v>February</v>
      </c>
      <c r="E767" t="str">
        <f t="shared" si="113"/>
        <v>Q1</v>
      </c>
      <c r="F767" t="str">
        <f t="shared" si="114"/>
        <v>2012-Feb</v>
      </c>
      <c r="G767">
        <f t="shared" si="115"/>
        <v>1</v>
      </c>
      <c r="H767" t="str">
        <f t="shared" si="116"/>
        <v>Sunday</v>
      </c>
      <c r="I767" t="str">
        <f t="shared" si="117"/>
        <v>FM11</v>
      </c>
      <c r="J767" t="str">
        <f t="shared" si="118"/>
        <v>FQ-4</v>
      </c>
    </row>
    <row r="768" spans="1:10" x14ac:dyDescent="0.3">
      <c r="A768" s="1">
        <f t="shared" si="119"/>
        <v>40945</v>
      </c>
      <c r="B768" s="3">
        <f t="shared" si="110"/>
        <v>2012</v>
      </c>
      <c r="C768">
        <f t="shared" si="111"/>
        <v>2</v>
      </c>
      <c r="D768" t="str">
        <f t="shared" si="112"/>
        <v>February</v>
      </c>
      <c r="E768" t="str">
        <f t="shared" si="113"/>
        <v>Q1</v>
      </c>
      <c r="F768" t="str">
        <f t="shared" si="114"/>
        <v>2012-Feb</v>
      </c>
      <c r="G768">
        <f t="shared" si="115"/>
        <v>2</v>
      </c>
      <c r="H768" t="str">
        <f t="shared" si="116"/>
        <v>Monday</v>
      </c>
      <c r="I768" t="str">
        <f t="shared" si="117"/>
        <v>FM11</v>
      </c>
      <c r="J768" t="str">
        <f t="shared" si="118"/>
        <v>FQ-4</v>
      </c>
    </row>
    <row r="769" spans="1:10" x14ac:dyDescent="0.3">
      <c r="A769" s="1">
        <f t="shared" si="119"/>
        <v>40946</v>
      </c>
      <c r="B769" s="3">
        <f t="shared" si="110"/>
        <v>2012</v>
      </c>
      <c r="C769">
        <f t="shared" si="111"/>
        <v>2</v>
      </c>
      <c r="D769" t="str">
        <f t="shared" si="112"/>
        <v>February</v>
      </c>
      <c r="E769" t="str">
        <f t="shared" si="113"/>
        <v>Q1</v>
      </c>
      <c r="F769" t="str">
        <f t="shared" si="114"/>
        <v>2012-Feb</v>
      </c>
      <c r="G769">
        <f t="shared" si="115"/>
        <v>3</v>
      </c>
      <c r="H769" t="str">
        <f t="shared" si="116"/>
        <v>Tuesday</v>
      </c>
      <c r="I769" t="str">
        <f t="shared" si="117"/>
        <v>FM11</v>
      </c>
      <c r="J769" t="str">
        <f t="shared" si="118"/>
        <v>FQ-4</v>
      </c>
    </row>
    <row r="770" spans="1:10" x14ac:dyDescent="0.3">
      <c r="A770" s="1">
        <f t="shared" si="119"/>
        <v>40947</v>
      </c>
      <c r="B770" s="3">
        <f t="shared" si="110"/>
        <v>2012</v>
      </c>
      <c r="C770">
        <f t="shared" si="111"/>
        <v>2</v>
      </c>
      <c r="D770" t="str">
        <f t="shared" si="112"/>
        <v>February</v>
      </c>
      <c r="E770" t="str">
        <f t="shared" si="113"/>
        <v>Q1</v>
      </c>
      <c r="F770" t="str">
        <f t="shared" si="114"/>
        <v>2012-Feb</v>
      </c>
      <c r="G770">
        <f t="shared" si="115"/>
        <v>4</v>
      </c>
      <c r="H770" t="str">
        <f t="shared" si="116"/>
        <v>Wednesday</v>
      </c>
      <c r="I770" t="str">
        <f t="shared" si="117"/>
        <v>FM11</v>
      </c>
      <c r="J770" t="str">
        <f t="shared" si="118"/>
        <v>FQ-4</v>
      </c>
    </row>
    <row r="771" spans="1:10" x14ac:dyDescent="0.3">
      <c r="A771" s="1">
        <f t="shared" si="119"/>
        <v>40948</v>
      </c>
      <c r="B771" s="3">
        <f t="shared" ref="B771:B834" si="120">YEAR(A771)</f>
        <v>2012</v>
      </c>
      <c r="C771">
        <f t="shared" ref="C771:C834" si="121">MONTH(A771)</f>
        <v>2</v>
      </c>
      <c r="D771" t="str">
        <f t="shared" ref="D771:D834" si="122">TEXT(A771,"mmmm")</f>
        <v>February</v>
      </c>
      <c r="E771" t="str">
        <f t="shared" ref="E771:E834" si="123">"Q"&amp;ROUNDUP(MONTH(A771)/3,0)</f>
        <v>Q1</v>
      </c>
      <c r="F771" t="str">
        <f t="shared" ref="F771:F834" si="124">TEXT(A771,"yyyy-mmm")</f>
        <v>2012-Feb</v>
      </c>
      <c r="G771">
        <f t="shared" ref="G771:G834" si="125">WEEKDAY(A771)</f>
        <v>5</v>
      </c>
      <c r="H771" t="str">
        <f t="shared" ref="H771:H834" si="126">TEXT(A771,"dddd")</f>
        <v>Thursday</v>
      </c>
      <c r="I771" t="str">
        <f t="shared" ref="I771:I834" si="127">"FM"&amp;IF(MONTH(A771)&gt;=4,MONTH(A771)-3,MONTH(A771)+9)</f>
        <v>FM11</v>
      </c>
      <c r="J771" t="str">
        <f t="shared" ref="J771:J834" si="128">"FQ-"&amp;ROUNDUP(IF(MONTH(A771)&gt;=4,MONTH(A771)-3,MONTH(A771)+9)/3,0)</f>
        <v>FQ-4</v>
      </c>
    </row>
    <row r="772" spans="1:10" x14ac:dyDescent="0.3">
      <c r="A772" s="1">
        <f t="shared" ref="A772:A835" si="129">A771+1</f>
        <v>40949</v>
      </c>
      <c r="B772" s="3">
        <f t="shared" si="120"/>
        <v>2012</v>
      </c>
      <c r="C772">
        <f t="shared" si="121"/>
        <v>2</v>
      </c>
      <c r="D772" t="str">
        <f t="shared" si="122"/>
        <v>February</v>
      </c>
      <c r="E772" t="str">
        <f t="shared" si="123"/>
        <v>Q1</v>
      </c>
      <c r="F772" t="str">
        <f t="shared" si="124"/>
        <v>2012-Feb</v>
      </c>
      <c r="G772">
        <f t="shared" si="125"/>
        <v>6</v>
      </c>
      <c r="H772" t="str">
        <f t="shared" si="126"/>
        <v>Friday</v>
      </c>
      <c r="I772" t="str">
        <f t="shared" si="127"/>
        <v>FM11</v>
      </c>
      <c r="J772" t="str">
        <f t="shared" si="128"/>
        <v>FQ-4</v>
      </c>
    </row>
    <row r="773" spans="1:10" x14ac:dyDescent="0.3">
      <c r="A773" s="1">
        <f t="shared" si="129"/>
        <v>40950</v>
      </c>
      <c r="B773" s="3">
        <f t="shared" si="120"/>
        <v>2012</v>
      </c>
      <c r="C773">
        <f t="shared" si="121"/>
        <v>2</v>
      </c>
      <c r="D773" t="str">
        <f t="shared" si="122"/>
        <v>February</v>
      </c>
      <c r="E773" t="str">
        <f t="shared" si="123"/>
        <v>Q1</v>
      </c>
      <c r="F773" t="str">
        <f t="shared" si="124"/>
        <v>2012-Feb</v>
      </c>
      <c r="G773">
        <f t="shared" si="125"/>
        <v>7</v>
      </c>
      <c r="H773" t="str">
        <f t="shared" si="126"/>
        <v>Saturday</v>
      </c>
      <c r="I773" t="str">
        <f t="shared" si="127"/>
        <v>FM11</v>
      </c>
      <c r="J773" t="str">
        <f t="shared" si="128"/>
        <v>FQ-4</v>
      </c>
    </row>
    <row r="774" spans="1:10" x14ac:dyDescent="0.3">
      <c r="A774" s="1">
        <f t="shared" si="129"/>
        <v>40951</v>
      </c>
      <c r="B774" s="3">
        <f t="shared" si="120"/>
        <v>2012</v>
      </c>
      <c r="C774">
        <f t="shared" si="121"/>
        <v>2</v>
      </c>
      <c r="D774" t="str">
        <f t="shared" si="122"/>
        <v>February</v>
      </c>
      <c r="E774" t="str">
        <f t="shared" si="123"/>
        <v>Q1</v>
      </c>
      <c r="F774" t="str">
        <f t="shared" si="124"/>
        <v>2012-Feb</v>
      </c>
      <c r="G774">
        <f t="shared" si="125"/>
        <v>1</v>
      </c>
      <c r="H774" t="str">
        <f t="shared" si="126"/>
        <v>Sunday</v>
      </c>
      <c r="I774" t="str">
        <f t="shared" si="127"/>
        <v>FM11</v>
      </c>
      <c r="J774" t="str">
        <f t="shared" si="128"/>
        <v>FQ-4</v>
      </c>
    </row>
    <row r="775" spans="1:10" x14ac:dyDescent="0.3">
      <c r="A775" s="1">
        <f t="shared" si="129"/>
        <v>40952</v>
      </c>
      <c r="B775" s="3">
        <f t="shared" si="120"/>
        <v>2012</v>
      </c>
      <c r="C775">
        <f t="shared" si="121"/>
        <v>2</v>
      </c>
      <c r="D775" t="str">
        <f t="shared" si="122"/>
        <v>February</v>
      </c>
      <c r="E775" t="str">
        <f t="shared" si="123"/>
        <v>Q1</v>
      </c>
      <c r="F775" t="str">
        <f t="shared" si="124"/>
        <v>2012-Feb</v>
      </c>
      <c r="G775">
        <f t="shared" si="125"/>
        <v>2</v>
      </c>
      <c r="H775" t="str">
        <f t="shared" si="126"/>
        <v>Monday</v>
      </c>
      <c r="I775" t="str">
        <f t="shared" si="127"/>
        <v>FM11</v>
      </c>
      <c r="J775" t="str">
        <f t="shared" si="128"/>
        <v>FQ-4</v>
      </c>
    </row>
    <row r="776" spans="1:10" x14ac:dyDescent="0.3">
      <c r="A776" s="1">
        <f t="shared" si="129"/>
        <v>40953</v>
      </c>
      <c r="B776" s="3">
        <f t="shared" si="120"/>
        <v>2012</v>
      </c>
      <c r="C776">
        <f t="shared" si="121"/>
        <v>2</v>
      </c>
      <c r="D776" t="str">
        <f t="shared" si="122"/>
        <v>February</v>
      </c>
      <c r="E776" t="str">
        <f t="shared" si="123"/>
        <v>Q1</v>
      </c>
      <c r="F776" t="str">
        <f t="shared" si="124"/>
        <v>2012-Feb</v>
      </c>
      <c r="G776">
        <f t="shared" si="125"/>
        <v>3</v>
      </c>
      <c r="H776" t="str">
        <f t="shared" si="126"/>
        <v>Tuesday</v>
      </c>
      <c r="I776" t="str">
        <f t="shared" si="127"/>
        <v>FM11</v>
      </c>
      <c r="J776" t="str">
        <f t="shared" si="128"/>
        <v>FQ-4</v>
      </c>
    </row>
    <row r="777" spans="1:10" x14ac:dyDescent="0.3">
      <c r="A777" s="1">
        <f t="shared" si="129"/>
        <v>40954</v>
      </c>
      <c r="B777" s="3">
        <f t="shared" si="120"/>
        <v>2012</v>
      </c>
      <c r="C777">
        <f t="shared" si="121"/>
        <v>2</v>
      </c>
      <c r="D777" t="str">
        <f t="shared" si="122"/>
        <v>February</v>
      </c>
      <c r="E777" t="str">
        <f t="shared" si="123"/>
        <v>Q1</v>
      </c>
      <c r="F777" t="str">
        <f t="shared" si="124"/>
        <v>2012-Feb</v>
      </c>
      <c r="G777">
        <f t="shared" si="125"/>
        <v>4</v>
      </c>
      <c r="H777" t="str">
        <f t="shared" si="126"/>
        <v>Wednesday</v>
      </c>
      <c r="I777" t="str">
        <f t="shared" si="127"/>
        <v>FM11</v>
      </c>
      <c r="J777" t="str">
        <f t="shared" si="128"/>
        <v>FQ-4</v>
      </c>
    </row>
    <row r="778" spans="1:10" x14ac:dyDescent="0.3">
      <c r="A778" s="1">
        <f t="shared" si="129"/>
        <v>40955</v>
      </c>
      <c r="B778" s="3">
        <f t="shared" si="120"/>
        <v>2012</v>
      </c>
      <c r="C778">
        <f t="shared" si="121"/>
        <v>2</v>
      </c>
      <c r="D778" t="str">
        <f t="shared" si="122"/>
        <v>February</v>
      </c>
      <c r="E778" t="str">
        <f t="shared" si="123"/>
        <v>Q1</v>
      </c>
      <c r="F778" t="str">
        <f t="shared" si="124"/>
        <v>2012-Feb</v>
      </c>
      <c r="G778">
        <f t="shared" si="125"/>
        <v>5</v>
      </c>
      <c r="H778" t="str">
        <f t="shared" si="126"/>
        <v>Thursday</v>
      </c>
      <c r="I778" t="str">
        <f t="shared" si="127"/>
        <v>FM11</v>
      </c>
      <c r="J778" t="str">
        <f t="shared" si="128"/>
        <v>FQ-4</v>
      </c>
    </row>
    <row r="779" spans="1:10" x14ac:dyDescent="0.3">
      <c r="A779" s="1">
        <f t="shared" si="129"/>
        <v>40956</v>
      </c>
      <c r="B779" s="3">
        <f t="shared" si="120"/>
        <v>2012</v>
      </c>
      <c r="C779">
        <f t="shared" si="121"/>
        <v>2</v>
      </c>
      <c r="D779" t="str">
        <f t="shared" si="122"/>
        <v>February</v>
      </c>
      <c r="E779" t="str">
        <f t="shared" si="123"/>
        <v>Q1</v>
      </c>
      <c r="F779" t="str">
        <f t="shared" si="124"/>
        <v>2012-Feb</v>
      </c>
      <c r="G779">
        <f t="shared" si="125"/>
        <v>6</v>
      </c>
      <c r="H779" t="str">
        <f t="shared" si="126"/>
        <v>Friday</v>
      </c>
      <c r="I779" t="str">
        <f t="shared" si="127"/>
        <v>FM11</v>
      </c>
      <c r="J779" t="str">
        <f t="shared" si="128"/>
        <v>FQ-4</v>
      </c>
    </row>
    <row r="780" spans="1:10" x14ac:dyDescent="0.3">
      <c r="A780" s="1">
        <f t="shared" si="129"/>
        <v>40957</v>
      </c>
      <c r="B780" s="3">
        <f t="shared" si="120"/>
        <v>2012</v>
      </c>
      <c r="C780">
        <f t="shared" si="121"/>
        <v>2</v>
      </c>
      <c r="D780" t="str">
        <f t="shared" si="122"/>
        <v>February</v>
      </c>
      <c r="E780" t="str">
        <f t="shared" si="123"/>
        <v>Q1</v>
      </c>
      <c r="F780" t="str">
        <f t="shared" si="124"/>
        <v>2012-Feb</v>
      </c>
      <c r="G780">
        <f t="shared" si="125"/>
        <v>7</v>
      </c>
      <c r="H780" t="str">
        <f t="shared" si="126"/>
        <v>Saturday</v>
      </c>
      <c r="I780" t="str">
        <f t="shared" si="127"/>
        <v>FM11</v>
      </c>
      <c r="J780" t="str">
        <f t="shared" si="128"/>
        <v>FQ-4</v>
      </c>
    </row>
    <row r="781" spans="1:10" x14ac:dyDescent="0.3">
      <c r="A781" s="1">
        <f t="shared" si="129"/>
        <v>40958</v>
      </c>
      <c r="B781" s="3">
        <f t="shared" si="120"/>
        <v>2012</v>
      </c>
      <c r="C781">
        <f t="shared" si="121"/>
        <v>2</v>
      </c>
      <c r="D781" t="str">
        <f t="shared" si="122"/>
        <v>February</v>
      </c>
      <c r="E781" t="str">
        <f t="shared" si="123"/>
        <v>Q1</v>
      </c>
      <c r="F781" t="str">
        <f t="shared" si="124"/>
        <v>2012-Feb</v>
      </c>
      <c r="G781">
        <f t="shared" si="125"/>
        <v>1</v>
      </c>
      <c r="H781" t="str">
        <f t="shared" si="126"/>
        <v>Sunday</v>
      </c>
      <c r="I781" t="str">
        <f t="shared" si="127"/>
        <v>FM11</v>
      </c>
      <c r="J781" t="str">
        <f t="shared" si="128"/>
        <v>FQ-4</v>
      </c>
    </row>
    <row r="782" spans="1:10" x14ac:dyDescent="0.3">
      <c r="A782" s="1">
        <f t="shared" si="129"/>
        <v>40959</v>
      </c>
      <c r="B782" s="3">
        <f t="shared" si="120"/>
        <v>2012</v>
      </c>
      <c r="C782">
        <f t="shared" si="121"/>
        <v>2</v>
      </c>
      <c r="D782" t="str">
        <f t="shared" si="122"/>
        <v>February</v>
      </c>
      <c r="E782" t="str">
        <f t="shared" si="123"/>
        <v>Q1</v>
      </c>
      <c r="F782" t="str">
        <f t="shared" si="124"/>
        <v>2012-Feb</v>
      </c>
      <c r="G782">
        <f t="shared" si="125"/>
        <v>2</v>
      </c>
      <c r="H782" t="str">
        <f t="shared" si="126"/>
        <v>Monday</v>
      </c>
      <c r="I782" t="str">
        <f t="shared" si="127"/>
        <v>FM11</v>
      </c>
      <c r="J782" t="str">
        <f t="shared" si="128"/>
        <v>FQ-4</v>
      </c>
    </row>
    <row r="783" spans="1:10" x14ac:dyDescent="0.3">
      <c r="A783" s="1">
        <f t="shared" si="129"/>
        <v>40960</v>
      </c>
      <c r="B783" s="3">
        <f t="shared" si="120"/>
        <v>2012</v>
      </c>
      <c r="C783">
        <f t="shared" si="121"/>
        <v>2</v>
      </c>
      <c r="D783" t="str">
        <f t="shared" si="122"/>
        <v>February</v>
      </c>
      <c r="E783" t="str">
        <f t="shared" si="123"/>
        <v>Q1</v>
      </c>
      <c r="F783" t="str">
        <f t="shared" si="124"/>
        <v>2012-Feb</v>
      </c>
      <c r="G783">
        <f t="shared" si="125"/>
        <v>3</v>
      </c>
      <c r="H783" t="str">
        <f t="shared" si="126"/>
        <v>Tuesday</v>
      </c>
      <c r="I783" t="str">
        <f t="shared" si="127"/>
        <v>FM11</v>
      </c>
      <c r="J783" t="str">
        <f t="shared" si="128"/>
        <v>FQ-4</v>
      </c>
    </row>
    <row r="784" spans="1:10" x14ac:dyDescent="0.3">
      <c r="A784" s="1">
        <f t="shared" si="129"/>
        <v>40961</v>
      </c>
      <c r="B784" s="3">
        <f t="shared" si="120"/>
        <v>2012</v>
      </c>
      <c r="C784">
        <f t="shared" si="121"/>
        <v>2</v>
      </c>
      <c r="D784" t="str">
        <f t="shared" si="122"/>
        <v>February</v>
      </c>
      <c r="E784" t="str">
        <f t="shared" si="123"/>
        <v>Q1</v>
      </c>
      <c r="F784" t="str">
        <f t="shared" si="124"/>
        <v>2012-Feb</v>
      </c>
      <c r="G784">
        <f t="shared" si="125"/>
        <v>4</v>
      </c>
      <c r="H784" t="str">
        <f t="shared" si="126"/>
        <v>Wednesday</v>
      </c>
      <c r="I784" t="str">
        <f t="shared" si="127"/>
        <v>FM11</v>
      </c>
      <c r="J784" t="str">
        <f t="shared" si="128"/>
        <v>FQ-4</v>
      </c>
    </row>
    <row r="785" spans="1:10" x14ac:dyDescent="0.3">
      <c r="A785" s="1">
        <f t="shared" si="129"/>
        <v>40962</v>
      </c>
      <c r="B785" s="3">
        <f t="shared" si="120"/>
        <v>2012</v>
      </c>
      <c r="C785">
        <f t="shared" si="121"/>
        <v>2</v>
      </c>
      <c r="D785" t="str">
        <f t="shared" si="122"/>
        <v>February</v>
      </c>
      <c r="E785" t="str">
        <f t="shared" si="123"/>
        <v>Q1</v>
      </c>
      <c r="F785" t="str">
        <f t="shared" si="124"/>
        <v>2012-Feb</v>
      </c>
      <c r="G785">
        <f t="shared" si="125"/>
        <v>5</v>
      </c>
      <c r="H785" t="str">
        <f t="shared" si="126"/>
        <v>Thursday</v>
      </c>
      <c r="I785" t="str">
        <f t="shared" si="127"/>
        <v>FM11</v>
      </c>
      <c r="J785" t="str">
        <f t="shared" si="128"/>
        <v>FQ-4</v>
      </c>
    </row>
    <row r="786" spans="1:10" x14ac:dyDescent="0.3">
      <c r="A786" s="1">
        <f t="shared" si="129"/>
        <v>40963</v>
      </c>
      <c r="B786" s="3">
        <f t="shared" si="120"/>
        <v>2012</v>
      </c>
      <c r="C786">
        <f t="shared" si="121"/>
        <v>2</v>
      </c>
      <c r="D786" t="str">
        <f t="shared" si="122"/>
        <v>February</v>
      </c>
      <c r="E786" t="str">
        <f t="shared" si="123"/>
        <v>Q1</v>
      </c>
      <c r="F786" t="str">
        <f t="shared" si="124"/>
        <v>2012-Feb</v>
      </c>
      <c r="G786">
        <f t="shared" si="125"/>
        <v>6</v>
      </c>
      <c r="H786" t="str">
        <f t="shared" si="126"/>
        <v>Friday</v>
      </c>
      <c r="I786" t="str">
        <f t="shared" si="127"/>
        <v>FM11</v>
      </c>
      <c r="J786" t="str">
        <f t="shared" si="128"/>
        <v>FQ-4</v>
      </c>
    </row>
    <row r="787" spans="1:10" x14ac:dyDescent="0.3">
      <c r="A787" s="1">
        <f t="shared" si="129"/>
        <v>40964</v>
      </c>
      <c r="B787" s="3">
        <f t="shared" si="120"/>
        <v>2012</v>
      </c>
      <c r="C787">
        <f t="shared" si="121"/>
        <v>2</v>
      </c>
      <c r="D787" t="str">
        <f t="shared" si="122"/>
        <v>February</v>
      </c>
      <c r="E787" t="str">
        <f t="shared" si="123"/>
        <v>Q1</v>
      </c>
      <c r="F787" t="str">
        <f t="shared" si="124"/>
        <v>2012-Feb</v>
      </c>
      <c r="G787">
        <f t="shared" si="125"/>
        <v>7</v>
      </c>
      <c r="H787" t="str">
        <f t="shared" si="126"/>
        <v>Saturday</v>
      </c>
      <c r="I787" t="str">
        <f t="shared" si="127"/>
        <v>FM11</v>
      </c>
      <c r="J787" t="str">
        <f t="shared" si="128"/>
        <v>FQ-4</v>
      </c>
    </row>
    <row r="788" spans="1:10" x14ac:dyDescent="0.3">
      <c r="A788" s="1">
        <f t="shared" si="129"/>
        <v>40965</v>
      </c>
      <c r="B788" s="3">
        <f t="shared" si="120"/>
        <v>2012</v>
      </c>
      <c r="C788">
        <f t="shared" si="121"/>
        <v>2</v>
      </c>
      <c r="D788" t="str">
        <f t="shared" si="122"/>
        <v>February</v>
      </c>
      <c r="E788" t="str">
        <f t="shared" si="123"/>
        <v>Q1</v>
      </c>
      <c r="F788" t="str">
        <f t="shared" si="124"/>
        <v>2012-Feb</v>
      </c>
      <c r="G788">
        <f t="shared" si="125"/>
        <v>1</v>
      </c>
      <c r="H788" t="str">
        <f t="shared" si="126"/>
        <v>Sunday</v>
      </c>
      <c r="I788" t="str">
        <f t="shared" si="127"/>
        <v>FM11</v>
      </c>
      <c r="J788" t="str">
        <f t="shared" si="128"/>
        <v>FQ-4</v>
      </c>
    </row>
    <row r="789" spans="1:10" x14ac:dyDescent="0.3">
      <c r="A789" s="1">
        <f t="shared" si="129"/>
        <v>40966</v>
      </c>
      <c r="B789" s="3">
        <f t="shared" si="120"/>
        <v>2012</v>
      </c>
      <c r="C789">
        <f t="shared" si="121"/>
        <v>2</v>
      </c>
      <c r="D789" t="str">
        <f t="shared" si="122"/>
        <v>February</v>
      </c>
      <c r="E789" t="str">
        <f t="shared" si="123"/>
        <v>Q1</v>
      </c>
      <c r="F789" t="str">
        <f t="shared" si="124"/>
        <v>2012-Feb</v>
      </c>
      <c r="G789">
        <f t="shared" si="125"/>
        <v>2</v>
      </c>
      <c r="H789" t="str">
        <f t="shared" si="126"/>
        <v>Monday</v>
      </c>
      <c r="I789" t="str">
        <f t="shared" si="127"/>
        <v>FM11</v>
      </c>
      <c r="J789" t="str">
        <f t="shared" si="128"/>
        <v>FQ-4</v>
      </c>
    </row>
    <row r="790" spans="1:10" x14ac:dyDescent="0.3">
      <c r="A790" s="1">
        <f t="shared" si="129"/>
        <v>40967</v>
      </c>
      <c r="B790" s="3">
        <f t="shared" si="120"/>
        <v>2012</v>
      </c>
      <c r="C790">
        <f t="shared" si="121"/>
        <v>2</v>
      </c>
      <c r="D790" t="str">
        <f t="shared" si="122"/>
        <v>February</v>
      </c>
      <c r="E790" t="str">
        <f t="shared" si="123"/>
        <v>Q1</v>
      </c>
      <c r="F790" t="str">
        <f t="shared" si="124"/>
        <v>2012-Feb</v>
      </c>
      <c r="G790">
        <f t="shared" si="125"/>
        <v>3</v>
      </c>
      <c r="H790" t="str">
        <f t="shared" si="126"/>
        <v>Tuesday</v>
      </c>
      <c r="I790" t="str">
        <f t="shared" si="127"/>
        <v>FM11</v>
      </c>
      <c r="J790" t="str">
        <f t="shared" si="128"/>
        <v>FQ-4</v>
      </c>
    </row>
    <row r="791" spans="1:10" x14ac:dyDescent="0.3">
      <c r="A791" s="1">
        <f t="shared" si="129"/>
        <v>40968</v>
      </c>
      <c r="B791" s="3">
        <f t="shared" si="120"/>
        <v>2012</v>
      </c>
      <c r="C791">
        <f t="shared" si="121"/>
        <v>2</v>
      </c>
      <c r="D791" t="str">
        <f t="shared" si="122"/>
        <v>February</v>
      </c>
      <c r="E791" t="str">
        <f t="shared" si="123"/>
        <v>Q1</v>
      </c>
      <c r="F791" t="str">
        <f t="shared" si="124"/>
        <v>2012-Feb</v>
      </c>
      <c r="G791">
        <f t="shared" si="125"/>
        <v>4</v>
      </c>
      <c r="H791" t="str">
        <f t="shared" si="126"/>
        <v>Wednesday</v>
      </c>
      <c r="I791" t="str">
        <f t="shared" si="127"/>
        <v>FM11</v>
      </c>
      <c r="J791" t="str">
        <f t="shared" si="128"/>
        <v>FQ-4</v>
      </c>
    </row>
    <row r="792" spans="1:10" x14ac:dyDescent="0.3">
      <c r="A792" s="1">
        <f t="shared" si="129"/>
        <v>40969</v>
      </c>
      <c r="B792" s="3">
        <f t="shared" si="120"/>
        <v>2012</v>
      </c>
      <c r="C792">
        <f t="shared" si="121"/>
        <v>3</v>
      </c>
      <c r="D792" t="str">
        <f t="shared" si="122"/>
        <v>March</v>
      </c>
      <c r="E792" t="str">
        <f t="shared" si="123"/>
        <v>Q1</v>
      </c>
      <c r="F792" t="str">
        <f t="shared" si="124"/>
        <v>2012-Mar</v>
      </c>
      <c r="G792">
        <f t="shared" si="125"/>
        <v>5</v>
      </c>
      <c r="H792" t="str">
        <f t="shared" si="126"/>
        <v>Thursday</v>
      </c>
      <c r="I792" t="str">
        <f t="shared" si="127"/>
        <v>FM12</v>
      </c>
      <c r="J792" t="str">
        <f t="shared" si="128"/>
        <v>FQ-4</v>
      </c>
    </row>
    <row r="793" spans="1:10" x14ac:dyDescent="0.3">
      <c r="A793" s="1">
        <f t="shared" si="129"/>
        <v>40970</v>
      </c>
      <c r="B793" s="3">
        <f t="shared" si="120"/>
        <v>2012</v>
      </c>
      <c r="C793">
        <f t="shared" si="121"/>
        <v>3</v>
      </c>
      <c r="D793" t="str">
        <f t="shared" si="122"/>
        <v>March</v>
      </c>
      <c r="E793" t="str">
        <f t="shared" si="123"/>
        <v>Q1</v>
      </c>
      <c r="F793" t="str">
        <f t="shared" si="124"/>
        <v>2012-Mar</v>
      </c>
      <c r="G793">
        <f t="shared" si="125"/>
        <v>6</v>
      </c>
      <c r="H793" t="str">
        <f t="shared" si="126"/>
        <v>Friday</v>
      </c>
      <c r="I793" t="str">
        <f t="shared" si="127"/>
        <v>FM12</v>
      </c>
      <c r="J793" t="str">
        <f t="shared" si="128"/>
        <v>FQ-4</v>
      </c>
    </row>
    <row r="794" spans="1:10" x14ac:dyDescent="0.3">
      <c r="A794" s="1">
        <f t="shared" si="129"/>
        <v>40971</v>
      </c>
      <c r="B794" s="3">
        <f t="shared" si="120"/>
        <v>2012</v>
      </c>
      <c r="C794">
        <f t="shared" si="121"/>
        <v>3</v>
      </c>
      <c r="D794" t="str">
        <f t="shared" si="122"/>
        <v>March</v>
      </c>
      <c r="E794" t="str">
        <f t="shared" si="123"/>
        <v>Q1</v>
      </c>
      <c r="F794" t="str">
        <f t="shared" si="124"/>
        <v>2012-Mar</v>
      </c>
      <c r="G794">
        <f t="shared" si="125"/>
        <v>7</v>
      </c>
      <c r="H794" t="str">
        <f t="shared" si="126"/>
        <v>Saturday</v>
      </c>
      <c r="I794" t="str">
        <f t="shared" si="127"/>
        <v>FM12</v>
      </c>
      <c r="J794" t="str">
        <f t="shared" si="128"/>
        <v>FQ-4</v>
      </c>
    </row>
    <row r="795" spans="1:10" x14ac:dyDescent="0.3">
      <c r="A795" s="1">
        <f t="shared" si="129"/>
        <v>40972</v>
      </c>
      <c r="B795" s="3">
        <f t="shared" si="120"/>
        <v>2012</v>
      </c>
      <c r="C795">
        <f t="shared" si="121"/>
        <v>3</v>
      </c>
      <c r="D795" t="str">
        <f t="shared" si="122"/>
        <v>March</v>
      </c>
      <c r="E795" t="str">
        <f t="shared" si="123"/>
        <v>Q1</v>
      </c>
      <c r="F795" t="str">
        <f t="shared" si="124"/>
        <v>2012-Mar</v>
      </c>
      <c r="G795">
        <f t="shared" si="125"/>
        <v>1</v>
      </c>
      <c r="H795" t="str">
        <f t="shared" si="126"/>
        <v>Sunday</v>
      </c>
      <c r="I795" t="str">
        <f t="shared" si="127"/>
        <v>FM12</v>
      </c>
      <c r="J795" t="str">
        <f t="shared" si="128"/>
        <v>FQ-4</v>
      </c>
    </row>
    <row r="796" spans="1:10" x14ac:dyDescent="0.3">
      <c r="A796" s="1">
        <f t="shared" si="129"/>
        <v>40973</v>
      </c>
      <c r="B796" s="3">
        <f t="shared" si="120"/>
        <v>2012</v>
      </c>
      <c r="C796">
        <f t="shared" si="121"/>
        <v>3</v>
      </c>
      <c r="D796" t="str">
        <f t="shared" si="122"/>
        <v>March</v>
      </c>
      <c r="E796" t="str">
        <f t="shared" si="123"/>
        <v>Q1</v>
      </c>
      <c r="F796" t="str">
        <f t="shared" si="124"/>
        <v>2012-Mar</v>
      </c>
      <c r="G796">
        <f t="shared" si="125"/>
        <v>2</v>
      </c>
      <c r="H796" t="str">
        <f t="shared" si="126"/>
        <v>Monday</v>
      </c>
      <c r="I796" t="str">
        <f t="shared" si="127"/>
        <v>FM12</v>
      </c>
      <c r="J796" t="str">
        <f t="shared" si="128"/>
        <v>FQ-4</v>
      </c>
    </row>
    <row r="797" spans="1:10" x14ac:dyDescent="0.3">
      <c r="A797" s="1">
        <f t="shared" si="129"/>
        <v>40974</v>
      </c>
      <c r="B797" s="3">
        <f t="shared" si="120"/>
        <v>2012</v>
      </c>
      <c r="C797">
        <f t="shared" si="121"/>
        <v>3</v>
      </c>
      <c r="D797" t="str">
        <f t="shared" si="122"/>
        <v>March</v>
      </c>
      <c r="E797" t="str">
        <f t="shared" si="123"/>
        <v>Q1</v>
      </c>
      <c r="F797" t="str">
        <f t="shared" si="124"/>
        <v>2012-Mar</v>
      </c>
      <c r="G797">
        <f t="shared" si="125"/>
        <v>3</v>
      </c>
      <c r="H797" t="str">
        <f t="shared" si="126"/>
        <v>Tuesday</v>
      </c>
      <c r="I797" t="str">
        <f t="shared" si="127"/>
        <v>FM12</v>
      </c>
      <c r="J797" t="str">
        <f t="shared" si="128"/>
        <v>FQ-4</v>
      </c>
    </row>
    <row r="798" spans="1:10" x14ac:dyDescent="0.3">
      <c r="A798" s="1">
        <f t="shared" si="129"/>
        <v>40975</v>
      </c>
      <c r="B798" s="3">
        <f t="shared" si="120"/>
        <v>2012</v>
      </c>
      <c r="C798">
        <f t="shared" si="121"/>
        <v>3</v>
      </c>
      <c r="D798" t="str">
        <f t="shared" si="122"/>
        <v>March</v>
      </c>
      <c r="E798" t="str">
        <f t="shared" si="123"/>
        <v>Q1</v>
      </c>
      <c r="F798" t="str">
        <f t="shared" si="124"/>
        <v>2012-Mar</v>
      </c>
      <c r="G798">
        <f t="shared" si="125"/>
        <v>4</v>
      </c>
      <c r="H798" t="str">
        <f t="shared" si="126"/>
        <v>Wednesday</v>
      </c>
      <c r="I798" t="str">
        <f t="shared" si="127"/>
        <v>FM12</v>
      </c>
      <c r="J798" t="str">
        <f t="shared" si="128"/>
        <v>FQ-4</v>
      </c>
    </row>
    <row r="799" spans="1:10" x14ac:dyDescent="0.3">
      <c r="A799" s="1">
        <f t="shared" si="129"/>
        <v>40976</v>
      </c>
      <c r="B799" s="3">
        <f t="shared" si="120"/>
        <v>2012</v>
      </c>
      <c r="C799">
        <f t="shared" si="121"/>
        <v>3</v>
      </c>
      <c r="D799" t="str">
        <f t="shared" si="122"/>
        <v>March</v>
      </c>
      <c r="E799" t="str">
        <f t="shared" si="123"/>
        <v>Q1</v>
      </c>
      <c r="F799" t="str">
        <f t="shared" si="124"/>
        <v>2012-Mar</v>
      </c>
      <c r="G799">
        <f t="shared" si="125"/>
        <v>5</v>
      </c>
      <c r="H799" t="str">
        <f t="shared" si="126"/>
        <v>Thursday</v>
      </c>
      <c r="I799" t="str">
        <f t="shared" si="127"/>
        <v>FM12</v>
      </c>
      <c r="J799" t="str">
        <f t="shared" si="128"/>
        <v>FQ-4</v>
      </c>
    </row>
    <row r="800" spans="1:10" x14ac:dyDescent="0.3">
      <c r="A800" s="1">
        <f t="shared" si="129"/>
        <v>40977</v>
      </c>
      <c r="B800" s="3">
        <f t="shared" si="120"/>
        <v>2012</v>
      </c>
      <c r="C800">
        <f t="shared" si="121"/>
        <v>3</v>
      </c>
      <c r="D800" t="str">
        <f t="shared" si="122"/>
        <v>March</v>
      </c>
      <c r="E800" t="str">
        <f t="shared" si="123"/>
        <v>Q1</v>
      </c>
      <c r="F800" t="str">
        <f t="shared" si="124"/>
        <v>2012-Mar</v>
      </c>
      <c r="G800">
        <f t="shared" si="125"/>
        <v>6</v>
      </c>
      <c r="H800" t="str">
        <f t="shared" si="126"/>
        <v>Friday</v>
      </c>
      <c r="I800" t="str">
        <f t="shared" si="127"/>
        <v>FM12</v>
      </c>
      <c r="J800" t="str">
        <f t="shared" si="128"/>
        <v>FQ-4</v>
      </c>
    </row>
    <row r="801" spans="1:10" x14ac:dyDescent="0.3">
      <c r="A801" s="1">
        <f t="shared" si="129"/>
        <v>40978</v>
      </c>
      <c r="B801" s="3">
        <f t="shared" si="120"/>
        <v>2012</v>
      </c>
      <c r="C801">
        <f t="shared" si="121"/>
        <v>3</v>
      </c>
      <c r="D801" t="str">
        <f t="shared" si="122"/>
        <v>March</v>
      </c>
      <c r="E801" t="str">
        <f t="shared" si="123"/>
        <v>Q1</v>
      </c>
      <c r="F801" t="str">
        <f t="shared" si="124"/>
        <v>2012-Mar</v>
      </c>
      <c r="G801">
        <f t="shared" si="125"/>
        <v>7</v>
      </c>
      <c r="H801" t="str">
        <f t="shared" si="126"/>
        <v>Saturday</v>
      </c>
      <c r="I801" t="str">
        <f t="shared" si="127"/>
        <v>FM12</v>
      </c>
      <c r="J801" t="str">
        <f t="shared" si="128"/>
        <v>FQ-4</v>
      </c>
    </row>
    <row r="802" spans="1:10" x14ac:dyDescent="0.3">
      <c r="A802" s="1">
        <f t="shared" si="129"/>
        <v>40979</v>
      </c>
      <c r="B802" s="3">
        <f t="shared" si="120"/>
        <v>2012</v>
      </c>
      <c r="C802">
        <f t="shared" si="121"/>
        <v>3</v>
      </c>
      <c r="D802" t="str">
        <f t="shared" si="122"/>
        <v>March</v>
      </c>
      <c r="E802" t="str">
        <f t="shared" si="123"/>
        <v>Q1</v>
      </c>
      <c r="F802" t="str">
        <f t="shared" si="124"/>
        <v>2012-Mar</v>
      </c>
      <c r="G802">
        <f t="shared" si="125"/>
        <v>1</v>
      </c>
      <c r="H802" t="str">
        <f t="shared" si="126"/>
        <v>Sunday</v>
      </c>
      <c r="I802" t="str">
        <f t="shared" si="127"/>
        <v>FM12</v>
      </c>
      <c r="J802" t="str">
        <f t="shared" si="128"/>
        <v>FQ-4</v>
      </c>
    </row>
    <row r="803" spans="1:10" x14ac:dyDescent="0.3">
      <c r="A803" s="1">
        <f t="shared" si="129"/>
        <v>40980</v>
      </c>
      <c r="B803" s="3">
        <f t="shared" si="120"/>
        <v>2012</v>
      </c>
      <c r="C803">
        <f t="shared" si="121"/>
        <v>3</v>
      </c>
      <c r="D803" t="str">
        <f t="shared" si="122"/>
        <v>March</v>
      </c>
      <c r="E803" t="str">
        <f t="shared" si="123"/>
        <v>Q1</v>
      </c>
      <c r="F803" t="str">
        <f t="shared" si="124"/>
        <v>2012-Mar</v>
      </c>
      <c r="G803">
        <f t="shared" si="125"/>
        <v>2</v>
      </c>
      <c r="H803" t="str">
        <f t="shared" si="126"/>
        <v>Monday</v>
      </c>
      <c r="I803" t="str">
        <f t="shared" si="127"/>
        <v>FM12</v>
      </c>
      <c r="J803" t="str">
        <f t="shared" si="128"/>
        <v>FQ-4</v>
      </c>
    </row>
    <row r="804" spans="1:10" x14ac:dyDescent="0.3">
      <c r="A804" s="1">
        <f t="shared" si="129"/>
        <v>40981</v>
      </c>
      <c r="B804" s="3">
        <f t="shared" si="120"/>
        <v>2012</v>
      </c>
      <c r="C804">
        <f t="shared" si="121"/>
        <v>3</v>
      </c>
      <c r="D804" t="str">
        <f t="shared" si="122"/>
        <v>March</v>
      </c>
      <c r="E804" t="str">
        <f t="shared" si="123"/>
        <v>Q1</v>
      </c>
      <c r="F804" t="str">
        <f t="shared" si="124"/>
        <v>2012-Mar</v>
      </c>
      <c r="G804">
        <f t="shared" si="125"/>
        <v>3</v>
      </c>
      <c r="H804" t="str">
        <f t="shared" si="126"/>
        <v>Tuesday</v>
      </c>
      <c r="I804" t="str">
        <f t="shared" si="127"/>
        <v>FM12</v>
      </c>
      <c r="J804" t="str">
        <f t="shared" si="128"/>
        <v>FQ-4</v>
      </c>
    </row>
    <row r="805" spans="1:10" x14ac:dyDescent="0.3">
      <c r="A805" s="1">
        <f t="shared" si="129"/>
        <v>40982</v>
      </c>
      <c r="B805" s="3">
        <f t="shared" si="120"/>
        <v>2012</v>
      </c>
      <c r="C805">
        <f t="shared" si="121"/>
        <v>3</v>
      </c>
      <c r="D805" t="str">
        <f t="shared" si="122"/>
        <v>March</v>
      </c>
      <c r="E805" t="str">
        <f t="shared" si="123"/>
        <v>Q1</v>
      </c>
      <c r="F805" t="str">
        <f t="shared" si="124"/>
        <v>2012-Mar</v>
      </c>
      <c r="G805">
        <f t="shared" si="125"/>
        <v>4</v>
      </c>
      <c r="H805" t="str">
        <f t="shared" si="126"/>
        <v>Wednesday</v>
      </c>
      <c r="I805" t="str">
        <f t="shared" si="127"/>
        <v>FM12</v>
      </c>
      <c r="J805" t="str">
        <f t="shared" si="128"/>
        <v>FQ-4</v>
      </c>
    </row>
    <row r="806" spans="1:10" x14ac:dyDescent="0.3">
      <c r="A806" s="1">
        <f t="shared" si="129"/>
        <v>40983</v>
      </c>
      <c r="B806" s="3">
        <f t="shared" si="120"/>
        <v>2012</v>
      </c>
      <c r="C806">
        <f t="shared" si="121"/>
        <v>3</v>
      </c>
      <c r="D806" t="str">
        <f t="shared" si="122"/>
        <v>March</v>
      </c>
      <c r="E806" t="str">
        <f t="shared" si="123"/>
        <v>Q1</v>
      </c>
      <c r="F806" t="str">
        <f t="shared" si="124"/>
        <v>2012-Mar</v>
      </c>
      <c r="G806">
        <f t="shared" si="125"/>
        <v>5</v>
      </c>
      <c r="H806" t="str">
        <f t="shared" si="126"/>
        <v>Thursday</v>
      </c>
      <c r="I806" t="str">
        <f t="shared" si="127"/>
        <v>FM12</v>
      </c>
      <c r="J806" t="str">
        <f t="shared" si="128"/>
        <v>FQ-4</v>
      </c>
    </row>
    <row r="807" spans="1:10" x14ac:dyDescent="0.3">
      <c r="A807" s="1">
        <f t="shared" si="129"/>
        <v>40984</v>
      </c>
      <c r="B807" s="3">
        <f t="shared" si="120"/>
        <v>2012</v>
      </c>
      <c r="C807">
        <f t="shared" si="121"/>
        <v>3</v>
      </c>
      <c r="D807" t="str">
        <f t="shared" si="122"/>
        <v>March</v>
      </c>
      <c r="E807" t="str">
        <f t="shared" si="123"/>
        <v>Q1</v>
      </c>
      <c r="F807" t="str">
        <f t="shared" si="124"/>
        <v>2012-Mar</v>
      </c>
      <c r="G807">
        <f t="shared" si="125"/>
        <v>6</v>
      </c>
      <c r="H807" t="str">
        <f t="shared" si="126"/>
        <v>Friday</v>
      </c>
      <c r="I807" t="str">
        <f t="shared" si="127"/>
        <v>FM12</v>
      </c>
      <c r="J807" t="str">
        <f t="shared" si="128"/>
        <v>FQ-4</v>
      </c>
    </row>
    <row r="808" spans="1:10" x14ac:dyDescent="0.3">
      <c r="A808" s="1">
        <f t="shared" si="129"/>
        <v>40985</v>
      </c>
      <c r="B808" s="3">
        <f t="shared" si="120"/>
        <v>2012</v>
      </c>
      <c r="C808">
        <f t="shared" si="121"/>
        <v>3</v>
      </c>
      <c r="D808" t="str">
        <f t="shared" si="122"/>
        <v>March</v>
      </c>
      <c r="E808" t="str">
        <f t="shared" si="123"/>
        <v>Q1</v>
      </c>
      <c r="F808" t="str">
        <f t="shared" si="124"/>
        <v>2012-Mar</v>
      </c>
      <c r="G808">
        <f t="shared" si="125"/>
        <v>7</v>
      </c>
      <c r="H808" t="str">
        <f t="shared" si="126"/>
        <v>Saturday</v>
      </c>
      <c r="I808" t="str">
        <f t="shared" si="127"/>
        <v>FM12</v>
      </c>
      <c r="J808" t="str">
        <f t="shared" si="128"/>
        <v>FQ-4</v>
      </c>
    </row>
    <row r="809" spans="1:10" x14ac:dyDescent="0.3">
      <c r="A809" s="1">
        <f t="shared" si="129"/>
        <v>40986</v>
      </c>
      <c r="B809" s="3">
        <f t="shared" si="120"/>
        <v>2012</v>
      </c>
      <c r="C809">
        <f t="shared" si="121"/>
        <v>3</v>
      </c>
      <c r="D809" t="str">
        <f t="shared" si="122"/>
        <v>March</v>
      </c>
      <c r="E809" t="str">
        <f t="shared" si="123"/>
        <v>Q1</v>
      </c>
      <c r="F809" t="str">
        <f t="shared" si="124"/>
        <v>2012-Mar</v>
      </c>
      <c r="G809">
        <f t="shared" si="125"/>
        <v>1</v>
      </c>
      <c r="H809" t="str">
        <f t="shared" si="126"/>
        <v>Sunday</v>
      </c>
      <c r="I809" t="str">
        <f t="shared" si="127"/>
        <v>FM12</v>
      </c>
      <c r="J809" t="str">
        <f t="shared" si="128"/>
        <v>FQ-4</v>
      </c>
    </row>
    <row r="810" spans="1:10" x14ac:dyDescent="0.3">
      <c r="A810" s="1">
        <f t="shared" si="129"/>
        <v>40987</v>
      </c>
      <c r="B810" s="3">
        <f t="shared" si="120"/>
        <v>2012</v>
      </c>
      <c r="C810">
        <f t="shared" si="121"/>
        <v>3</v>
      </c>
      <c r="D810" t="str">
        <f t="shared" si="122"/>
        <v>March</v>
      </c>
      <c r="E810" t="str">
        <f t="shared" si="123"/>
        <v>Q1</v>
      </c>
      <c r="F810" t="str">
        <f t="shared" si="124"/>
        <v>2012-Mar</v>
      </c>
      <c r="G810">
        <f t="shared" si="125"/>
        <v>2</v>
      </c>
      <c r="H810" t="str">
        <f t="shared" si="126"/>
        <v>Monday</v>
      </c>
      <c r="I810" t="str">
        <f t="shared" si="127"/>
        <v>FM12</v>
      </c>
      <c r="J810" t="str">
        <f t="shared" si="128"/>
        <v>FQ-4</v>
      </c>
    </row>
    <row r="811" spans="1:10" x14ac:dyDescent="0.3">
      <c r="A811" s="1">
        <f t="shared" si="129"/>
        <v>40988</v>
      </c>
      <c r="B811" s="3">
        <f t="shared" si="120"/>
        <v>2012</v>
      </c>
      <c r="C811">
        <f t="shared" si="121"/>
        <v>3</v>
      </c>
      <c r="D811" t="str">
        <f t="shared" si="122"/>
        <v>March</v>
      </c>
      <c r="E811" t="str">
        <f t="shared" si="123"/>
        <v>Q1</v>
      </c>
      <c r="F811" t="str">
        <f t="shared" si="124"/>
        <v>2012-Mar</v>
      </c>
      <c r="G811">
        <f t="shared" si="125"/>
        <v>3</v>
      </c>
      <c r="H811" t="str">
        <f t="shared" si="126"/>
        <v>Tuesday</v>
      </c>
      <c r="I811" t="str">
        <f t="shared" si="127"/>
        <v>FM12</v>
      </c>
      <c r="J811" t="str">
        <f t="shared" si="128"/>
        <v>FQ-4</v>
      </c>
    </row>
    <row r="812" spans="1:10" x14ac:dyDescent="0.3">
      <c r="A812" s="1">
        <f t="shared" si="129"/>
        <v>40989</v>
      </c>
      <c r="B812" s="3">
        <f t="shared" si="120"/>
        <v>2012</v>
      </c>
      <c r="C812">
        <f t="shared" si="121"/>
        <v>3</v>
      </c>
      <c r="D812" t="str">
        <f t="shared" si="122"/>
        <v>March</v>
      </c>
      <c r="E812" t="str">
        <f t="shared" si="123"/>
        <v>Q1</v>
      </c>
      <c r="F812" t="str">
        <f t="shared" si="124"/>
        <v>2012-Mar</v>
      </c>
      <c r="G812">
        <f t="shared" si="125"/>
        <v>4</v>
      </c>
      <c r="H812" t="str">
        <f t="shared" si="126"/>
        <v>Wednesday</v>
      </c>
      <c r="I812" t="str">
        <f t="shared" si="127"/>
        <v>FM12</v>
      </c>
      <c r="J812" t="str">
        <f t="shared" si="128"/>
        <v>FQ-4</v>
      </c>
    </row>
    <row r="813" spans="1:10" x14ac:dyDescent="0.3">
      <c r="A813" s="1">
        <f t="shared" si="129"/>
        <v>40990</v>
      </c>
      <c r="B813" s="3">
        <f t="shared" si="120"/>
        <v>2012</v>
      </c>
      <c r="C813">
        <f t="shared" si="121"/>
        <v>3</v>
      </c>
      <c r="D813" t="str">
        <f t="shared" si="122"/>
        <v>March</v>
      </c>
      <c r="E813" t="str">
        <f t="shared" si="123"/>
        <v>Q1</v>
      </c>
      <c r="F813" t="str">
        <f t="shared" si="124"/>
        <v>2012-Mar</v>
      </c>
      <c r="G813">
        <f t="shared" si="125"/>
        <v>5</v>
      </c>
      <c r="H813" t="str">
        <f t="shared" si="126"/>
        <v>Thursday</v>
      </c>
      <c r="I813" t="str">
        <f t="shared" si="127"/>
        <v>FM12</v>
      </c>
      <c r="J813" t="str">
        <f t="shared" si="128"/>
        <v>FQ-4</v>
      </c>
    </row>
    <row r="814" spans="1:10" x14ac:dyDescent="0.3">
      <c r="A814" s="1">
        <f t="shared" si="129"/>
        <v>40991</v>
      </c>
      <c r="B814" s="3">
        <f t="shared" si="120"/>
        <v>2012</v>
      </c>
      <c r="C814">
        <f t="shared" si="121"/>
        <v>3</v>
      </c>
      <c r="D814" t="str">
        <f t="shared" si="122"/>
        <v>March</v>
      </c>
      <c r="E814" t="str">
        <f t="shared" si="123"/>
        <v>Q1</v>
      </c>
      <c r="F814" t="str">
        <f t="shared" si="124"/>
        <v>2012-Mar</v>
      </c>
      <c r="G814">
        <f t="shared" si="125"/>
        <v>6</v>
      </c>
      <c r="H814" t="str">
        <f t="shared" si="126"/>
        <v>Friday</v>
      </c>
      <c r="I814" t="str">
        <f t="shared" si="127"/>
        <v>FM12</v>
      </c>
      <c r="J814" t="str">
        <f t="shared" si="128"/>
        <v>FQ-4</v>
      </c>
    </row>
    <row r="815" spans="1:10" x14ac:dyDescent="0.3">
      <c r="A815" s="1">
        <f t="shared" si="129"/>
        <v>40992</v>
      </c>
      <c r="B815" s="3">
        <f t="shared" si="120"/>
        <v>2012</v>
      </c>
      <c r="C815">
        <f t="shared" si="121"/>
        <v>3</v>
      </c>
      <c r="D815" t="str">
        <f t="shared" si="122"/>
        <v>March</v>
      </c>
      <c r="E815" t="str">
        <f t="shared" si="123"/>
        <v>Q1</v>
      </c>
      <c r="F815" t="str">
        <f t="shared" si="124"/>
        <v>2012-Mar</v>
      </c>
      <c r="G815">
        <f t="shared" si="125"/>
        <v>7</v>
      </c>
      <c r="H815" t="str">
        <f t="shared" si="126"/>
        <v>Saturday</v>
      </c>
      <c r="I815" t="str">
        <f t="shared" si="127"/>
        <v>FM12</v>
      </c>
      <c r="J815" t="str">
        <f t="shared" si="128"/>
        <v>FQ-4</v>
      </c>
    </row>
    <row r="816" spans="1:10" x14ac:dyDescent="0.3">
      <c r="A816" s="1">
        <f t="shared" si="129"/>
        <v>40993</v>
      </c>
      <c r="B816" s="3">
        <f t="shared" si="120"/>
        <v>2012</v>
      </c>
      <c r="C816">
        <f t="shared" si="121"/>
        <v>3</v>
      </c>
      <c r="D816" t="str">
        <f t="shared" si="122"/>
        <v>March</v>
      </c>
      <c r="E816" t="str">
        <f t="shared" si="123"/>
        <v>Q1</v>
      </c>
      <c r="F816" t="str">
        <f t="shared" si="124"/>
        <v>2012-Mar</v>
      </c>
      <c r="G816">
        <f t="shared" si="125"/>
        <v>1</v>
      </c>
      <c r="H816" t="str">
        <f t="shared" si="126"/>
        <v>Sunday</v>
      </c>
      <c r="I816" t="str">
        <f t="shared" si="127"/>
        <v>FM12</v>
      </c>
      <c r="J816" t="str">
        <f t="shared" si="128"/>
        <v>FQ-4</v>
      </c>
    </row>
    <row r="817" spans="1:10" x14ac:dyDescent="0.3">
      <c r="A817" s="1">
        <f t="shared" si="129"/>
        <v>40994</v>
      </c>
      <c r="B817" s="3">
        <f t="shared" si="120"/>
        <v>2012</v>
      </c>
      <c r="C817">
        <f t="shared" si="121"/>
        <v>3</v>
      </c>
      <c r="D817" t="str">
        <f t="shared" si="122"/>
        <v>March</v>
      </c>
      <c r="E817" t="str">
        <f t="shared" si="123"/>
        <v>Q1</v>
      </c>
      <c r="F817" t="str">
        <f t="shared" si="124"/>
        <v>2012-Mar</v>
      </c>
      <c r="G817">
        <f t="shared" si="125"/>
        <v>2</v>
      </c>
      <c r="H817" t="str">
        <f t="shared" si="126"/>
        <v>Monday</v>
      </c>
      <c r="I817" t="str">
        <f t="shared" si="127"/>
        <v>FM12</v>
      </c>
      <c r="J817" t="str">
        <f t="shared" si="128"/>
        <v>FQ-4</v>
      </c>
    </row>
    <row r="818" spans="1:10" x14ac:dyDescent="0.3">
      <c r="A818" s="1">
        <f t="shared" si="129"/>
        <v>40995</v>
      </c>
      <c r="B818" s="3">
        <f t="shared" si="120"/>
        <v>2012</v>
      </c>
      <c r="C818">
        <f t="shared" si="121"/>
        <v>3</v>
      </c>
      <c r="D818" t="str">
        <f t="shared" si="122"/>
        <v>March</v>
      </c>
      <c r="E818" t="str">
        <f t="shared" si="123"/>
        <v>Q1</v>
      </c>
      <c r="F818" t="str">
        <f t="shared" si="124"/>
        <v>2012-Mar</v>
      </c>
      <c r="G818">
        <f t="shared" si="125"/>
        <v>3</v>
      </c>
      <c r="H818" t="str">
        <f t="shared" si="126"/>
        <v>Tuesday</v>
      </c>
      <c r="I818" t="str">
        <f t="shared" si="127"/>
        <v>FM12</v>
      </c>
      <c r="J818" t="str">
        <f t="shared" si="128"/>
        <v>FQ-4</v>
      </c>
    </row>
    <row r="819" spans="1:10" x14ac:dyDescent="0.3">
      <c r="A819" s="1">
        <f t="shared" si="129"/>
        <v>40996</v>
      </c>
      <c r="B819" s="3">
        <f t="shared" si="120"/>
        <v>2012</v>
      </c>
      <c r="C819">
        <f t="shared" si="121"/>
        <v>3</v>
      </c>
      <c r="D819" t="str">
        <f t="shared" si="122"/>
        <v>March</v>
      </c>
      <c r="E819" t="str">
        <f t="shared" si="123"/>
        <v>Q1</v>
      </c>
      <c r="F819" t="str">
        <f t="shared" si="124"/>
        <v>2012-Mar</v>
      </c>
      <c r="G819">
        <f t="shared" si="125"/>
        <v>4</v>
      </c>
      <c r="H819" t="str">
        <f t="shared" si="126"/>
        <v>Wednesday</v>
      </c>
      <c r="I819" t="str">
        <f t="shared" si="127"/>
        <v>FM12</v>
      </c>
      <c r="J819" t="str">
        <f t="shared" si="128"/>
        <v>FQ-4</v>
      </c>
    </row>
    <row r="820" spans="1:10" x14ac:dyDescent="0.3">
      <c r="A820" s="1">
        <f t="shared" si="129"/>
        <v>40997</v>
      </c>
      <c r="B820" s="3">
        <f t="shared" si="120"/>
        <v>2012</v>
      </c>
      <c r="C820">
        <f t="shared" si="121"/>
        <v>3</v>
      </c>
      <c r="D820" t="str">
        <f t="shared" si="122"/>
        <v>March</v>
      </c>
      <c r="E820" t="str">
        <f t="shared" si="123"/>
        <v>Q1</v>
      </c>
      <c r="F820" t="str">
        <f t="shared" si="124"/>
        <v>2012-Mar</v>
      </c>
      <c r="G820">
        <f t="shared" si="125"/>
        <v>5</v>
      </c>
      <c r="H820" t="str">
        <f t="shared" si="126"/>
        <v>Thursday</v>
      </c>
      <c r="I820" t="str">
        <f t="shared" si="127"/>
        <v>FM12</v>
      </c>
      <c r="J820" t="str">
        <f t="shared" si="128"/>
        <v>FQ-4</v>
      </c>
    </row>
    <row r="821" spans="1:10" x14ac:dyDescent="0.3">
      <c r="A821" s="1">
        <f t="shared" si="129"/>
        <v>40998</v>
      </c>
      <c r="B821" s="3">
        <f t="shared" si="120"/>
        <v>2012</v>
      </c>
      <c r="C821">
        <f t="shared" si="121"/>
        <v>3</v>
      </c>
      <c r="D821" t="str">
        <f t="shared" si="122"/>
        <v>March</v>
      </c>
      <c r="E821" t="str">
        <f t="shared" si="123"/>
        <v>Q1</v>
      </c>
      <c r="F821" t="str">
        <f t="shared" si="124"/>
        <v>2012-Mar</v>
      </c>
      <c r="G821">
        <f t="shared" si="125"/>
        <v>6</v>
      </c>
      <c r="H821" t="str">
        <f t="shared" si="126"/>
        <v>Friday</v>
      </c>
      <c r="I821" t="str">
        <f t="shared" si="127"/>
        <v>FM12</v>
      </c>
      <c r="J821" t="str">
        <f t="shared" si="128"/>
        <v>FQ-4</v>
      </c>
    </row>
    <row r="822" spans="1:10" x14ac:dyDescent="0.3">
      <c r="A822" s="1">
        <f t="shared" si="129"/>
        <v>40999</v>
      </c>
      <c r="B822" s="3">
        <f t="shared" si="120"/>
        <v>2012</v>
      </c>
      <c r="C822">
        <f t="shared" si="121"/>
        <v>3</v>
      </c>
      <c r="D822" t="str">
        <f t="shared" si="122"/>
        <v>March</v>
      </c>
      <c r="E822" t="str">
        <f t="shared" si="123"/>
        <v>Q1</v>
      </c>
      <c r="F822" t="str">
        <f t="shared" si="124"/>
        <v>2012-Mar</v>
      </c>
      <c r="G822">
        <f t="shared" si="125"/>
        <v>7</v>
      </c>
      <c r="H822" t="str">
        <f t="shared" si="126"/>
        <v>Saturday</v>
      </c>
      <c r="I822" t="str">
        <f t="shared" si="127"/>
        <v>FM12</v>
      </c>
      <c r="J822" t="str">
        <f t="shared" si="128"/>
        <v>FQ-4</v>
      </c>
    </row>
    <row r="823" spans="1:10" x14ac:dyDescent="0.3">
      <c r="A823" s="1">
        <f t="shared" si="129"/>
        <v>41000</v>
      </c>
      <c r="B823" s="3">
        <f t="shared" si="120"/>
        <v>2012</v>
      </c>
      <c r="C823">
        <f t="shared" si="121"/>
        <v>4</v>
      </c>
      <c r="D823" t="str">
        <f t="shared" si="122"/>
        <v>April</v>
      </c>
      <c r="E823" t="str">
        <f t="shared" si="123"/>
        <v>Q2</v>
      </c>
      <c r="F823" t="str">
        <f t="shared" si="124"/>
        <v>2012-Apr</v>
      </c>
      <c r="G823">
        <f t="shared" si="125"/>
        <v>1</v>
      </c>
      <c r="H823" t="str">
        <f t="shared" si="126"/>
        <v>Sunday</v>
      </c>
      <c r="I823" t="str">
        <f t="shared" si="127"/>
        <v>FM1</v>
      </c>
      <c r="J823" t="str">
        <f t="shared" si="128"/>
        <v>FQ-1</v>
      </c>
    </row>
    <row r="824" spans="1:10" x14ac:dyDescent="0.3">
      <c r="A824" s="1">
        <f t="shared" si="129"/>
        <v>41001</v>
      </c>
      <c r="B824" s="3">
        <f t="shared" si="120"/>
        <v>2012</v>
      </c>
      <c r="C824">
        <f t="shared" si="121"/>
        <v>4</v>
      </c>
      <c r="D824" t="str">
        <f t="shared" si="122"/>
        <v>April</v>
      </c>
      <c r="E824" t="str">
        <f t="shared" si="123"/>
        <v>Q2</v>
      </c>
      <c r="F824" t="str">
        <f t="shared" si="124"/>
        <v>2012-Apr</v>
      </c>
      <c r="G824">
        <f t="shared" si="125"/>
        <v>2</v>
      </c>
      <c r="H824" t="str">
        <f t="shared" si="126"/>
        <v>Monday</v>
      </c>
      <c r="I824" t="str">
        <f t="shared" si="127"/>
        <v>FM1</v>
      </c>
      <c r="J824" t="str">
        <f t="shared" si="128"/>
        <v>FQ-1</v>
      </c>
    </row>
    <row r="825" spans="1:10" x14ac:dyDescent="0.3">
      <c r="A825" s="1">
        <f t="shared" si="129"/>
        <v>41002</v>
      </c>
      <c r="B825" s="3">
        <f t="shared" si="120"/>
        <v>2012</v>
      </c>
      <c r="C825">
        <f t="shared" si="121"/>
        <v>4</v>
      </c>
      <c r="D825" t="str">
        <f t="shared" si="122"/>
        <v>April</v>
      </c>
      <c r="E825" t="str">
        <f t="shared" si="123"/>
        <v>Q2</v>
      </c>
      <c r="F825" t="str">
        <f t="shared" si="124"/>
        <v>2012-Apr</v>
      </c>
      <c r="G825">
        <f t="shared" si="125"/>
        <v>3</v>
      </c>
      <c r="H825" t="str">
        <f t="shared" si="126"/>
        <v>Tuesday</v>
      </c>
      <c r="I825" t="str">
        <f t="shared" si="127"/>
        <v>FM1</v>
      </c>
      <c r="J825" t="str">
        <f t="shared" si="128"/>
        <v>FQ-1</v>
      </c>
    </row>
    <row r="826" spans="1:10" x14ac:dyDescent="0.3">
      <c r="A826" s="1">
        <f t="shared" si="129"/>
        <v>41003</v>
      </c>
      <c r="B826" s="3">
        <f t="shared" si="120"/>
        <v>2012</v>
      </c>
      <c r="C826">
        <f t="shared" si="121"/>
        <v>4</v>
      </c>
      <c r="D826" t="str">
        <f t="shared" si="122"/>
        <v>April</v>
      </c>
      <c r="E826" t="str">
        <f t="shared" si="123"/>
        <v>Q2</v>
      </c>
      <c r="F826" t="str">
        <f t="shared" si="124"/>
        <v>2012-Apr</v>
      </c>
      <c r="G826">
        <f t="shared" si="125"/>
        <v>4</v>
      </c>
      <c r="H826" t="str">
        <f t="shared" si="126"/>
        <v>Wednesday</v>
      </c>
      <c r="I826" t="str">
        <f t="shared" si="127"/>
        <v>FM1</v>
      </c>
      <c r="J826" t="str">
        <f t="shared" si="128"/>
        <v>FQ-1</v>
      </c>
    </row>
    <row r="827" spans="1:10" x14ac:dyDescent="0.3">
      <c r="A827" s="1">
        <f t="shared" si="129"/>
        <v>41004</v>
      </c>
      <c r="B827" s="3">
        <f t="shared" si="120"/>
        <v>2012</v>
      </c>
      <c r="C827">
        <f t="shared" si="121"/>
        <v>4</v>
      </c>
      <c r="D827" t="str">
        <f t="shared" si="122"/>
        <v>April</v>
      </c>
      <c r="E827" t="str">
        <f t="shared" si="123"/>
        <v>Q2</v>
      </c>
      <c r="F827" t="str">
        <f t="shared" si="124"/>
        <v>2012-Apr</v>
      </c>
      <c r="G827">
        <f t="shared" si="125"/>
        <v>5</v>
      </c>
      <c r="H827" t="str">
        <f t="shared" si="126"/>
        <v>Thursday</v>
      </c>
      <c r="I827" t="str">
        <f t="shared" si="127"/>
        <v>FM1</v>
      </c>
      <c r="J827" t="str">
        <f t="shared" si="128"/>
        <v>FQ-1</v>
      </c>
    </row>
    <row r="828" spans="1:10" x14ac:dyDescent="0.3">
      <c r="A828" s="1">
        <f t="shared" si="129"/>
        <v>41005</v>
      </c>
      <c r="B828" s="3">
        <f t="shared" si="120"/>
        <v>2012</v>
      </c>
      <c r="C828">
        <f t="shared" si="121"/>
        <v>4</v>
      </c>
      <c r="D828" t="str">
        <f t="shared" si="122"/>
        <v>April</v>
      </c>
      <c r="E828" t="str">
        <f t="shared" si="123"/>
        <v>Q2</v>
      </c>
      <c r="F828" t="str">
        <f t="shared" si="124"/>
        <v>2012-Apr</v>
      </c>
      <c r="G828">
        <f t="shared" si="125"/>
        <v>6</v>
      </c>
      <c r="H828" t="str">
        <f t="shared" si="126"/>
        <v>Friday</v>
      </c>
      <c r="I828" t="str">
        <f t="shared" si="127"/>
        <v>FM1</v>
      </c>
      <c r="J828" t="str">
        <f t="shared" si="128"/>
        <v>FQ-1</v>
      </c>
    </row>
    <row r="829" spans="1:10" x14ac:dyDescent="0.3">
      <c r="A829" s="1">
        <f t="shared" si="129"/>
        <v>41006</v>
      </c>
      <c r="B829" s="3">
        <f t="shared" si="120"/>
        <v>2012</v>
      </c>
      <c r="C829">
        <f t="shared" si="121"/>
        <v>4</v>
      </c>
      <c r="D829" t="str">
        <f t="shared" si="122"/>
        <v>April</v>
      </c>
      <c r="E829" t="str">
        <f t="shared" si="123"/>
        <v>Q2</v>
      </c>
      <c r="F829" t="str">
        <f t="shared" si="124"/>
        <v>2012-Apr</v>
      </c>
      <c r="G829">
        <f t="shared" si="125"/>
        <v>7</v>
      </c>
      <c r="H829" t="str">
        <f t="shared" si="126"/>
        <v>Saturday</v>
      </c>
      <c r="I829" t="str">
        <f t="shared" si="127"/>
        <v>FM1</v>
      </c>
      <c r="J829" t="str">
        <f t="shared" si="128"/>
        <v>FQ-1</v>
      </c>
    </row>
    <row r="830" spans="1:10" x14ac:dyDescent="0.3">
      <c r="A830" s="1">
        <f t="shared" si="129"/>
        <v>41007</v>
      </c>
      <c r="B830" s="3">
        <f t="shared" si="120"/>
        <v>2012</v>
      </c>
      <c r="C830">
        <f t="shared" si="121"/>
        <v>4</v>
      </c>
      <c r="D830" t="str">
        <f t="shared" si="122"/>
        <v>April</v>
      </c>
      <c r="E830" t="str">
        <f t="shared" si="123"/>
        <v>Q2</v>
      </c>
      <c r="F830" t="str">
        <f t="shared" si="124"/>
        <v>2012-Apr</v>
      </c>
      <c r="G830">
        <f t="shared" si="125"/>
        <v>1</v>
      </c>
      <c r="H830" t="str">
        <f t="shared" si="126"/>
        <v>Sunday</v>
      </c>
      <c r="I830" t="str">
        <f t="shared" si="127"/>
        <v>FM1</v>
      </c>
      <c r="J830" t="str">
        <f t="shared" si="128"/>
        <v>FQ-1</v>
      </c>
    </row>
    <row r="831" spans="1:10" x14ac:dyDescent="0.3">
      <c r="A831" s="1">
        <f t="shared" si="129"/>
        <v>41008</v>
      </c>
      <c r="B831" s="3">
        <f t="shared" si="120"/>
        <v>2012</v>
      </c>
      <c r="C831">
        <f t="shared" si="121"/>
        <v>4</v>
      </c>
      <c r="D831" t="str">
        <f t="shared" si="122"/>
        <v>April</v>
      </c>
      <c r="E831" t="str">
        <f t="shared" si="123"/>
        <v>Q2</v>
      </c>
      <c r="F831" t="str">
        <f t="shared" si="124"/>
        <v>2012-Apr</v>
      </c>
      <c r="G831">
        <f t="shared" si="125"/>
        <v>2</v>
      </c>
      <c r="H831" t="str">
        <f t="shared" si="126"/>
        <v>Monday</v>
      </c>
      <c r="I831" t="str">
        <f t="shared" si="127"/>
        <v>FM1</v>
      </c>
      <c r="J831" t="str">
        <f t="shared" si="128"/>
        <v>FQ-1</v>
      </c>
    </row>
    <row r="832" spans="1:10" x14ac:dyDescent="0.3">
      <c r="A832" s="1">
        <f t="shared" si="129"/>
        <v>41009</v>
      </c>
      <c r="B832" s="3">
        <f t="shared" si="120"/>
        <v>2012</v>
      </c>
      <c r="C832">
        <f t="shared" si="121"/>
        <v>4</v>
      </c>
      <c r="D832" t="str">
        <f t="shared" si="122"/>
        <v>April</v>
      </c>
      <c r="E832" t="str">
        <f t="shared" si="123"/>
        <v>Q2</v>
      </c>
      <c r="F832" t="str">
        <f t="shared" si="124"/>
        <v>2012-Apr</v>
      </c>
      <c r="G832">
        <f t="shared" si="125"/>
        <v>3</v>
      </c>
      <c r="H832" t="str">
        <f t="shared" si="126"/>
        <v>Tuesday</v>
      </c>
      <c r="I832" t="str">
        <f t="shared" si="127"/>
        <v>FM1</v>
      </c>
      <c r="J832" t="str">
        <f t="shared" si="128"/>
        <v>FQ-1</v>
      </c>
    </row>
    <row r="833" spans="1:10" x14ac:dyDescent="0.3">
      <c r="A833" s="1">
        <f t="shared" si="129"/>
        <v>41010</v>
      </c>
      <c r="B833" s="3">
        <f t="shared" si="120"/>
        <v>2012</v>
      </c>
      <c r="C833">
        <f t="shared" si="121"/>
        <v>4</v>
      </c>
      <c r="D833" t="str">
        <f t="shared" si="122"/>
        <v>April</v>
      </c>
      <c r="E833" t="str">
        <f t="shared" si="123"/>
        <v>Q2</v>
      </c>
      <c r="F833" t="str">
        <f t="shared" si="124"/>
        <v>2012-Apr</v>
      </c>
      <c r="G833">
        <f t="shared" si="125"/>
        <v>4</v>
      </c>
      <c r="H833" t="str">
        <f t="shared" si="126"/>
        <v>Wednesday</v>
      </c>
      <c r="I833" t="str">
        <f t="shared" si="127"/>
        <v>FM1</v>
      </c>
      <c r="J833" t="str">
        <f t="shared" si="128"/>
        <v>FQ-1</v>
      </c>
    </row>
    <row r="834" spans="1:10" x14ac:dyDescent="0.3">
      <c r="A834" s="1">
        <f t="shared" si="129"/>
        <v>41011</v>
      </c>
      <c r="B834" s="3">
        <f t="shared" si="120"/>
        <v>2012</v>
      </c>
      <c r="C834">
        <f t="shared" si="121"/>
        <v>4</v>
      </c>
      <c r="D834" t="str">
        <f t="shared" si="122"/>
        <v>April</v>
      </c>
      <c r="E834" t="str">
        <f t="shared" si="123"/>
        <v>Q2</v>
      </c>
      <c r="F834" t="str">
        <f t="shared" si="124"/>
        <v>2012-Apr</v>
      </c>
      <c r="G834">
        <f t="shared" si="125"/>
        <v>5</v>
      </c>
      <c r="H834" t="str">
        <f t="shared" si="126"/>
        <v>Thursday</v>
      </c>
      <c r="I834" t="str">
        <f t="shared" si="127"/>
        <v>FM1</v>
      </c>
      <c r="J834" t="str">
        <f t="shared" si="128"/>
        <v>FQ-1</v>
      </c>
    </row>
    <row r="835" spans="1:10" x14ac:dyDescent="0.3">
      <c r="A835" s="1">
        <f t="shared" si="129"/>
        <v>41012</v>
      </c>
      <c r="B835" s="3">
        <f t="shared" ref="B835:B898" si="130">YEAR(A835)</f>
        <v>2012</v>
      </c>
      <c r="C835">
        <f t="shared" ref="C835:C898" si="131">MONTH(A835)</f>
        <v>4</v>
      </c>
      <c r="D835" t="str">
        <f t="shared" ref="D835:D898" si="132">TEXT(A835,"mmmm")</f>
        <v>April</v>
      </c>
      <c r="E835" t="str">
        <f t="shared" ref="E835:E898" si="133">"Q"&amp;ROUNDUP(MONTH(A835)/3,0)</f>
        <v>Q2</v>
      </c>
      <c r="F835" t="str">
        <f t="shared" ref="F835:F898" si="134">TEXT(A835,"yyyy-mmm")</f>
        <v>2012-Apr</v>
      </c>
      <c r="G835">
        <f t="shared" ref="G835:G898" si="135">WEEKDAY(A835)</f>
        <v>6</v>
      </c>
      <c r="H835" t="str">
        <f t="shared" ref="H835:H898" si="136">TEXT(A835,"dddd")</f>
        <v>Friday</v>
      </c>
      <c r="I835" t="str">
        <f t="shared" ref="I835:I898" si="137">"FM"&amp;IF(MONTH(A835)&gt;=4,MONTH(A835)-3,MONTH(A835)+9)</f>
        <v>FM1</v>
      </c>
      <c r="J835" t="str">
        <f t="shared" ref="J835:J898" si="138">"FQ-"&amp;ROUNDUP(IF(MONTH(A835)&gt;=4,MONTH(A835)-3,MONTH(A835)+9)/3,0)</f>
        <v>FQ-1</v>
      </c>
    </row>
    <row r="836" spans="1:10" x14ac:dyDescent="0.3">
      <c r="A836" s="1">
        <f t="shared" ref="A836:A899" si="139">A835+1</f>
        <v>41013</v>
      </c>
      <c r="B836" s="3">
        <f t="shared" si="130"/>
        <v>2012</v>
      </c>
      <c r="C836">
        <f t="shared" si="131"/>
        <v>4</v>
      </c>
      <c r="D836" t="str">
        <f t="shared" si="132"/>
        <v>April</v>
      </c>
      <c r="E836" t="str">
        <f t="shared" si="133"/>
        <v>Q2</v>
      </c>
      <c r="F836" t="str">
        <f t="shared" si="134"/>
        <v>2012-Apr</v>
      </c>
      <c r="G836">
        <f t="shared" si="135"/>
        <v>7</v>
      </c>
      <c r="H836" t="str">
        <f t="shared" si="136"/>
        <v>Saturday</v>
      </c>
      <c r="I836" t="str">
        <f t="shared" si="137"/>
        <v>FM1</v>
      </c>
      <c r="J836" t="str">
        <f t="shared" si="138"/>
        <v>FQ-1</v>
      </c>
    </row>
    <row r="837" spans="1:10" x14ac:dyDescent="0.3">
      <c r="A837" s="1">
        <f t="shared" si="139"/>
        <v>41014</v>
      </c>
      <c r="B837" s="3">
        <f t="shared" si="130"/>
        <v>2012</v>
      </c>
      <c r="C837">
        <f t="shared" si="131"/>
        <v>4</v>
      </c>
      <c r="D837" t="str">
        <f t="shared" si="132"/>
        <v>April</v>
      </c>
      <c r="E837" t="str">
        <f t="shared" si="133"/>
        <v>Q2</v>
      </c>
      <c r="F837" t="str">
        <f t="shared" si="134"/>
        <v>2012-Apr</v>
      </c>
      <c r="G837">
        <f t="shared" si="135"/>
        <v>1</v>
      </c>
      <c r="H837" t="str">
        <f t="shared" si="136"/>
        <v>Sunday</v>
      </c>
      <c r="I837" t="str">
        <f t="shared" si="137"/>
        <v>FM1</v>
      </c>
      <c r="J837" t="str">
        <f t="shared" si="138"/>
        <v>FQ-1</v>
      </c>
    </row>
    <row r="838" spans="1:10" x14ac:dyDescent="0.3">
      <c r="A838" s="1">
        <f t="shared" si="139"/>
        <v>41015</v>
      </c>
      <c r="B838" s="3">
        <f t="shared" si="130"/>
        <v>2012</v>
      </c>
      <c r="C838">
        <f t="shared" si="131"/>
        <v>4</v>
      </c>
      <c r="D838" t="str">
        <f t="shared" si="132"/>
        <v>April</v>
      </c>
      <c r="E838" t="str">
        <f t="shared" si="133"/>
        <v>Q2</v>
      </c>
      <c r="F838" t="str">
        <f t="shared" si="134"/>
        <v>2012-Apr</v>
      </c>
      <c r="G838">
        <f t="shared" si="135"/>
        <v>2</v>
      </c>
      <c r="H838" t="str">
        <f t="shared" si="136"/>
        <v>Monday</v>
      </c>
      <c r="I838" t="str">
        <f t="shared" si="137"/>
        <v>FM1</v>
      </c>
      <c r="J838" t="str">
        <f t="shared" si="138"/>
        <v>FQ-1</v>
      </c>
    </row>
    <row r="839" spans="1:10" x14ac:dyDescent="0.3">
      <c r="A839" s="1">
        <f t="shared" si="139"/>
        <v>41016</v>
      </c>
      <c r="B839" s="3">
        <f t="shared" si="130"/>
        <v>2012</v>
      </c>
      <c r="C839">
        <f t="shared" si="131"/>
        <v>4</v>
      </c>
      <c r="D839" t="str">
        <f t="shared" si="132"/>
        <v>April</v>
      </c>
      <c r="E839" t="str">
        <f t="shared" si="133"/>
        <v>Q2</v>
      </c>
      <c r="F839" t="str">
        <f t="shared" si="134"/>
        <v>2012-Apr</v>
      </c>
      <c r="G839">
        <f t="shared" si="135"/>
        <v>3</v>
      </c>
      <c r="H839" t="str">
        <f t="shared" si="136"/>
        <v>Tuesday</v>
      </c>
      <c r="I839" t="str">
        <f t="shared" si="137"/>
        <v>FM1</v>
      </c>
      <c r="J839" t="str">
        <f t="shared" si="138"/>
        <v>FQ-1</v>
      </c>
    </row>
    <row r="840" spans="1:10" x14ac:dyDescent="0.3">
      <c r="A840" s="1">
        <f t="shared" si="139"/>
        <v>41017</v>
      </c>
      <c r="B840" s="3">
        <f t="shared" si="130"/>
        <v>2012</v>
      </c>
      <c r="C840">
        <f t="shared" si="131"/>
        <v>4</v>
      </c>
      <c r="D840" t="str">
        <f t="shared" si="132"/>
        <v>April</v>
      </c>
      <c r="E840" t="str">
        <f t="shared" si="133"/>
        <v>Q2</v>
      </c>
      <c r="F840" t="str">
        <f t="shared" si="134"/>
        <v>2012-Apr</v>
      </c>
      <c r="G840">
        <f t="shared" si="135"/>
        <v>4</v>
      </c>
      <c r="H840" t="str">
        <f t="shared" si="136"/>
        <v>Wednesday</v>
      </c>
      <c r="I840" t="str">
        <f t="shared" si="137"/>
        <v>FM1</v>
      </c>
      <c r="J840" t="str">
        <f t="shared" si="138"/>
        <v>FQ-1</v>
      </c>
    </row>
    <row r="841" spans="1:10" x14ac:dyDescent="0.3">
      <c r="A841" s="1">
        <f t="shared" si="139"/>
        <v>41018</v>
      </c>
      <c r="B841" s="3">
        <f t="shared" si="130"/>
        <v>2012</v>
      </c>
      <c r="C841">
        <f t="shared" si="131"/>
        <v>4</v>
      </c>
      <c r="D841" t="str">
        <f t="shared" si="132"/>
        <v>April</v>
      </c>
      <c r="E841" t="str">
        <f t="shared" si="133"/>
        <v>Q2</v>
      </c>
      <c r="F841" t="str">
        <f t="shared" si="134"/>
        <v>2012-Apr</v>
      </c>
      <c r="G841">
        <f t="shared" si="135"/>
        <v>5</v>
      </c>
      <c r="H841" t="str">
        <f t="shared" si="136"/>
        <v>Thursday</v>
      </c>
      <c r="I841" t="str">
        <f t="shared" si="137"/>
        <v>FM1</v>
      </c>
      <c r="J841" t="str">
        <f t="shared" si="138"/>
        <v>FQ-1</v>
      </c>
    </row>
    <row r="842" spans="1:10" x14ac:dyDescent="0.3">
      <c r="A842" s="1">
        <f t="shared" si="139"/>
        <v>41019</v>
      </c>
      <c r="B842" s="3">
        <f t="shared" si="130"/>
        <v>2012</v>
      </c>
      <c r="C842">
        <f t="shared" si="131"/>
        <v>4</v>
      </c>
      <c r="D842" t="str">
        <f t="shared" si="132"/>
        <v>April</v>
      </c>
      <c r="E842" t="str">
        <f t="shared" si="133"/>
        <v>Q2</v>
      </c>
      <c r="F842" t="str">
        <f t="shared" si="134"/>
        <v>2012-Apr</v>
      </c>
      <c r="G842">
        <f t="shared" si="135"/>
        <v>6</v>
      </c>
      <c r="H842" t="str">
        <f t="shared" si="136"/>
        <v>Friday</v>
      </c>
      <c r="I842" t="str">
        <f t="shared" si="137"/>
        <v>FM1</v>
      </c>
      <c r="J842" t="str">
        <f t="shared" si="138"/>
        <v>FQ-1</v>
      </c>
    </row>
    <row r="843" spans="1:10" x14ac:dyDescent="0.3">
      <c r="A843" s="1">
        <f t="shared" si="139"/>
        <v>41020</v>
      </c>
      <c r="B843" s="3">
        <f t="shared" si="130"/>
        <v>2012</v>
      </c>
      <c r="C843">
        <f t="shared" si="131"/>
        <v>4</v>
      </c>
      <c r="D843" t="str">
        <f t="shared" si="132"/>
        <v>April</v>
      </c>
      <c r="E843" t="str">
        <f t="shared" si="133"/>
        <v>Q2</v>
      </c>
      <c r="F843" t="str">
        <f t="shared" si="134"/>
        <v>2012-Apr</v>
      </c>
      <c r="G843">
        <f t="shared" si="135"/>
        <v>7</v>
      </c>
      <c r="H843" t="str">
        <f t="shared" si="136"/>
        <v>Saturday</v>
      </c>
      <c r="I843" t="str">
        <f t="shared" si="137"/>
        <v>FM1</v>
      </c>
      <c r="J843" t="str">
        <f t="shared" si="138"/>
        <v>FQ-1</v>
      </c>
    </row>
    <row r="844" spans="1:10" x14ac:dyDescent="0.3">
      <c r="A844" s="1">
        <f t="shared" si="139"/>
        <v>41021</v>
      </c>
      <c r="B844" s="3">
        <f t="shared" si="130"/>
        <v>2012</v>
      </c>
      <c r="C844">
        <f t="shared" si="131"/>
        <v>4</v>
      </c>
      <c r="D844" t="str">
        <f t="shared" si="132"/>
        <v>April</v>
      </c>
      <c r="E844" t="str">
        <f t="shared" si="133"/>
        <v>Q2</v>
      </c>
      <c r="F844" t="str">
        <f t="shared" si="134"/>
        <v>2012-Apr</v>
      </c>
      <c r="G844">
        <f t="shared" si="135"/>
        <v>1</v>
      </c>
      <c r="H844" t="str">
        <f t="shared" si="136"/>
        <v>Sunday</v>
      </c>
      <c r="I844" t="str">
        <f t="shared" si="137"/>
        <v>FM1</v>
      </c>
      <c r="J844" t="str">
        <f t="shared" si="138"/>
        <v>FQ-1</v>
      </c>
    </row>
    <row r="845" spans="1:10" x14ac:dyDescent="0.3">
      <c r="A845" s="1">
        <f t="shared" si="139"/>
        <v>41022</v>
      </c>
      <c r="B845" s="3">
        <f t="shared" si="130"/>
        <v>2012</v>
      </c>
      <c r="C845">
        <f t="shared" si="131"/>
        <v>4</v>
      </c>
      <c r="D845" t="str">
        <f t="shared" si="132"/>
        <v>April</v>
      </c>
      <c r="E845" t="str">
        <f t="shared" si="133"/>
        <v>Q2</v>
      </c>
      <c r="F845" t="str">
        <f t="shared" si="134"/>
        <v>2012-Apr</v>
      </c>
      <c r="G845">
        <f t="shared" si="135"/>
        <v>2</v>
      </c>
      <c r="H845" t="str">
        <f t="shared" si="136"/>
        <v>Monday</v>
      </c>
      <c r="I845" t="str">
        <f t="shared" si="137"/>
        <v>FM1</v>
      </c>
      <c r="J845" t="str">
        <f t="shared" si="138"/>
        <v>FQ-1</v>
      </c>
    </row>
    <row r="846" spans="1:10" x14ac:dyDescent="0.3">
      <c r="A846" s="1">
        <f t="shared" si="139"/>
        <v>41023</v>
      </c>
      <c r="B846" s="3">
        <f t="shared" si="130"/>
        <v>2012</v>
      </c>
      <c r="C846">
        <f t="shared" si="131"/>
        <v>4</v>
      </c>
      <c r="D846" t="str">
        <f t="shared" si="132"/>
        <v>April</v>
      </c>
      <c r="E846" t="str">
        <f t="shared" si="133"/>
        <v>Q2</v>
      </c>
      <c r="F846" t="str">
        <f t="shared" si="134"/>
        <v>2012-Apr</v>
      </c>
      <c r="G846">
        <f t="shared" si="135"/>
        <v>3</v>
      </c>
      <c r="H846" t="str">
        <f t="shared" si="136"/>
        <v>Tuesday</v>
      </c>
      <c r="I846" t="str">
        <f t="shared" si="137"/>
        <v>FM1</v>
      </c>
      <c r="J846" t="str">
        <f t="shared" si="138"/>
        <v>FQ-1</v>
      </c>
    </row>
    <row r="847" spans="1:10" x14ac:dyDescent="0.3">
      <c r="A847" s="1">
        <f t="shared" si="139"/>
        <v>41024</v>
      </c>
      <c r="B847" s="3">
        <f t="shared" si="130"/>
        <v>2012</v>
      </c>
      <c r="C847">
        <f t="shared" si="131"/>
        <v>4</v>
      </c>
      <c r="D847" t="str">
        <f t="shared" si="132"/>
        <v>April</v>
      </c>
      <c r="E847" t="str">
        <f t="shared" si="133"/>
        <v>Q2</v>
      </c>
      <c r="F847" t="str">
        <f t="shared" si="134"/>
        <v>2012-Apr</v>
      </c>
      <c r="G847">
        <f t="shared" si="135"/>
        <v>4</v>
      </c>
      <c r="H847" t="str">
        <f t="shared" si="136"/>
        <v>Wednesday</v>
      </c>
      <c r="I847" t="str">
        <f t="shared" si="137"/>
        <v>FM1</v>
      </c>
      <c r="J847" t="str">
        <f t="shared" si="138"/>
        <v>FQ-1</v>
      </c>
    </row>
    <row r="848" spans="1:10" x14ac:dyDescent="0.3">
      <c r="A848" s="1">
        <f t="shared" si="139"/>
        <v>41025</v>
      </c>
      <c r="B848" s="3">
        <f t="shared" si="130"/>
        <v>2012</v>
      </c>
      <c r="C848">
        <f t="shared" si="131"/>
        <v>4</v>
      </c>
      <c r="D848" t="str">
        <f t="shared" si="132"/>
        <v>April</v>
      </c>
      <c r="E848" t="str">
        <f t="shared" si="133"/>
        <v>Q2</v>
      </c>
      <c r="F848" t="str">
        <f t="shared" si="134"/>
        <v>2012-Apr</v>
      </c>
      <c r="G848">
        <f t="shared" si="135"/>
        <v>5</v>
      </c>
      <c r="H848" t="str">
        <f t="shared" si="136"/>
        <v>Thursday</v>
      </c>
      <c r="I848" t="str">
        <f t="shared" si="137"/>
        <v>FM1</v>
      </c>
      <c r="J848" t="str">
        <f t="shared" si="138"/>
        <v>FQ-1</v>
      </c>
    </row>
    <row r="849" spans="1:10" x14ac:dyDescent="0.3">
      <c r="A849" s="1">
        <f t="shared" si="139"/>
        <v>41026</v>
      </c>
      <c r="B849" s="3">
        <f t="shared" si="130"/>
        <v>2012</v>
      </c>
      <c r="C849">
        <f t="shared" si="131"/>
        <v>4</v>
      </c>
      <c r="D849" t="str">
        <f t="shared" si="132"/>
        <v>April</v>
      </c>
      <c r="E849" t="str">
        <f t="shared" si="133"/>
        <v>Q2</v>
      </c>
      <c r="F849" t="str">
        <f t="shared" si="134"/>
        <v>2012-Apr</v>
      </c>
      <c r="G849">
        <f t="shared" si="135"/>
        <v>6</v>
      </c>
      <c r="H849" t="str">
        <f t="shared" si="136"/>
        <v>Friday</v>
      </c>
      <c r="I849" t="str">
        <f t="shared" si="137"/>
        <v>FM1</v>
      </c>
      <c r="J849" t="str">
        <f t="shared" si="138"/>
        <v>FQ-1</v>
      </c>
    </row>
    <row r="850" spans="1:10" x14ac:dyDescent="0.3">
      <c r="A850" s="1">
        <f t="shared" si="139"/>
        <v>41027</v>
      </c>
      <c r="B850" s="3">
        <f t="shared" si="130"/>
        <v>2012</v>
      </c>
      <c r="C850">
        <f t="shared" si="131"/>
        <v>4</v>
      </c>
      <c r="D850" t="str">
        <f t="shared" si="132"/>
        <v>April</v>
      </c>
      <c r="E850" t="str">
        <f t="shared" si="133"/>
        <v>Q2</v>
      </c>
      <c r="F850" t="str">
        <f t="shared" si="134"/>
        <v>2012-Apr</v>
      </c>
      <c r="G850">
        <f t="shared" si="135"/>
        <v>7</v>
      </c>
      <c r="H850" t="str">
        <f t="shared" si="136"/>
        <v>Saturday</v>
      </c>
      <c r="I850" t="str">
        <f t="shared" si="137"/>
        <v>FM1</v>
      </c>
      <c r="J850" t="str">
        <f t="shared" si="138"/>
        <v>FQ-1</v>
      </c>
    </row>
    <row r="851" spans="1:10" x14ac:dyDescent="0.3">
      <c r="A851" s="1">
        <f t="shared" si="139"/>
        <v>41028</v>
      </c>
      <c r="B851" s="3">
        <f t="shared" si="130"/>
        <v>2012</v>
      </c>
      <c r="C851">
        <f t="shared" si="131"/>
        <v>4</v>
      </c>
      <c r="D851" t="str">
        <f t="shared" si="132"/>
        <v>April</v>
      </c>
      <c r="E851" t="str">
        <f t="shared" si="133"/>
        <v>Q2</v>
      </c>
      <c r="F851" t="str">
        <f t="shared" si="134"/>
        <v>2012-Apr</v>
      </c>
      <c r="G851">
        <f t="shared" si="135"/>
        <v>1</v>
      </c>
      <c r="H851" t="str">
        <f t="shared" si="136"/>
        <v>Sunday</v>
      </c>
      <c r="I851" t="str">
        <f t="shared" si="137"/>
        <v>FM1</v>
      </c>
      <c r="J851" t="str">
        <f t="shared" si="138"/>
        <v>FQ-1</v>
      </c>
    </row>
    <row r="852" spans="1:10" x14ac:dyDescent="0.3">
      <c r="A852" s="1">
        <f t="shared" si="139"/>
        <v>41029</v>
      </c>
      <c r="B852" s="3">
        <f t="shared" si="130"/>
        <v>2012</v>
      </c>
      <c r="C852">
        <f t="shared" si="131"/>
        <v>4</v>
      </c>
      <c r="D852" t="str">
        <f t="shared" si="132"/>
        <v>April</v>
      </c>
      <c r="E852" t="str">
        <f t="shared" si="133"/>
        <v>Q2</v>
      </c>
      <c r="F852" t="str">
        <f t="shared" si="134"/>
        <v>2012-Apr</v>
      </c>
      <c r="G852">
        <f t="shared" si="135"/>
        <v>2</v>
      </c>
      <c r="H852" t="str">
        <f t="shared" si="136"/>
        <v>Monday</v>
      </c>
      <c r="I852" t="str">
        <f t="shared" si="137"/>
        <v>FM1</v>
      </c>
      <c r="J852" t="str">
        <f t="shared" si="138"/>
        <v>FQ-1</v>
      </c>
    </row>
    <row r="853" spans="1:10" x14ac:dyDescent="0.3">
      <c r="A853" s="1">
        <f t="shared" si="139"/>
        <v>41030</v>
      </c>
      <c r="B853" s="3">
        <f t="shared" si="130"/>
        <v>2012</v>
      </c>
      <c r="C853">
        <f t="shared" si="131"/>
        <v>5</v>
      </c>
      <c r="D853" t="str">
        <f t="shared" si="132"/>
        <v>May</v>
      </c>
      <c r="E853" t="str">
        <f t="shared" si="133"/>
        <v>Q2</v>
      </c>
      <c r="F853" t="str">
        <f t="shared" si="134"/>
        <v>2012-May</v>
      </c>
      <c r="G853">
        <f t="shared" si="135"/>
        <v>3</v>
      </c>
      <c r="H853" t="str">
        <f t="shared" si="136"/>
        <v>Tuesday</v>
      </c>
      <c r="I853" t="str">
        <f t="shared" si="137"/>
        <v>FM2</v>
      </c>
      <c r="J853" t="str">
        <f t="shared" si="138"/>
        <v>FQ-1</v>
      </c>
    </row>
    <row r="854" spans="1:10" x14ac:dyDescent="0.3">
      <c r="A854" s="1">
        <f t="shared" si="139"/>
        <v>41031</v>
      </c>
      <c r="B854" s="3">
        <f t="shared" si="130"/>
        <v>2012</v>
      </c>
      <c r="C854">
        <f t="shared" si="131"/>
        <v>5</v>
      </c>
      <c r="D854" t="str">
        <f t="shared" si="132"/>
        <v>May</v>
      </c>
      <c r="E854" t="str">
        <f t="shared" si="133"/>
        <v>Q2</v>
      </c>
      <c r="F854" t="str">
        <f t="shared" si="134"/>
        <v>2012-May</v>
      </c>
      <c r="G854">
        <f t="shared" si="135"/>
        <v>4</v>
      </c>
      <c r="H854" t="str">
        <f t="shared" si="136"/>
        <v>Wednesday</v>
      </c>
      <c r="I854" t="str">
        <f t="shared" si="137"/>
        <v>FM2</v>
      </c>
      <c r="J854" t="str">
        <f t="shared" si="138"/>
        <v>FQ-1</v>
      </c>
    </row>
    <row r="855" spans="1:10" x14ac:dyDescent="0.3">
      <c r="A855" s="1">
        <f t="shared" si="139"/>
        <v>41032</v>
      </c>
      <c r="B855" s="3">
        <f t="shared" si="130"/>
        <v>2012</v>
      </c>
      <c r="C855">
        <f t="shared" si="131"/>
        <v>5</v>
      </c>
      <c r="D855" t="str">
        <f t="shared" si="132"/>
        <v>May</v>
      </c>
      <c r="E855" t="str">
        <f t="shared" si="133"/>
        <v>Q2</v>
      </c>
      <c r="F855" t="str">
        <f t="shared" si="134"/>
        <v>2012-May</v>
      </c>
      <c r="G855">
        <f t="shared" si="135"/>
        <v>5</v>
      </c>
      <c r="H855" t="str">
        <f t="shared" si="136"/>
        <v>Thursday</v>
      </c>
      <c r="I855" t="str">
        <f t="shared" si="137"/>
        <v>FM2</v>
      </c>
      <c r="J855" t="str">
        <f t="shared" si="138"/>
        <v>FQ-1</v>
      </c>
    </row>
    <row r="856" spans="1:10" x14ac:dyDescent="0.3">
      <c r="A856" s="1">
        <f t="shared" si="139"/>
        <v>41033</v>
      </c>
      <c r="B856" s="3">
        <f t="shared" si="130"/>
        <v>2012</v>
      </c>
      <c r="C856">
        <f t="shared" si="131"/>
        <v>5</v>
      </c>
      <c r="D856" t="str">
        <f t="shared" si="132"/>
        <v>May</v>
      </c>
      <c r="E856" t="str">
        <f t="shared" si="133"/>
        <v>Q2</v>
      </c>
      <c r="F856" t="str">
        <f t="shared" si="134"/>
        <v>2012-May</v>
      </c>
      <c r="G856">
        <f t="shared" si="135"/>
        <v>6</v>
      </c>
      <c r="H856" t="str">
        <f t="shared" si="136"/>
        <v>Friday</v>
      </c>
      <c r="I856" t="str">
        <f t="shared" si="137"/>
        <v>FM2</v>
      </c>
      <c r="J856" t="str">
        <f t="shared" si="138"/>
        <v>FQ-1</v>
      </c>
    </row>
    <row r="857" spans="1:10" x14ac:dyDescent="0.3">
      <c r="A857" s="1">
        <f t="shared" si="139"/>
        <v>41034</v>
      </c>
      <c r="B857" s="3">
        <f t="shared" si="130"/>
        <v>2012</v>
      </c>
      <c r="C857">
        <f t="shared" si="131"/>
        <v>5</v>
      </c>
      <c r="D857" t="str">
        <f t="shared" si="132"/>
        <v>May</v>
      </c>
      <c r="E857" t="str">
        <f t="shared" si="133"/>
        <v>Q2</v>
      </c>
      <c r="F857" t="str">
        <f t="shared" si="134"/>
        <v>2012-May</v>
      </c>
      <c r="G857">
        <f t="shared" si="135"/>
        <v>7</v>
      </c>
      <c r="H857" t="str">
        <f t="shared" si="136"/>
        <v>Saturday</v>
      </c>
      <c r="I857" t="str">
        <f t="shared" si="137"/>
        <v>FM2</v>
      </c>
      <c r="J857" t="str">
        <f t="shared" si="138"/>
        <v>FQ-1</v>
      </c>
    </row>
    <row r="858" spans="1:10" x14ac:dyDescent="0.3">
      <c r="A858" s="1">
        <f t="shared" si="139"/>
        <v>41035</v>
      </c>
      <c r="B858" s="3">
        <f t="shared" si="130"/>
        <v>2012</v>
      </c>
      <c r="C858">
        <f t="shared" si="131"/>
        <v>5</v>
      </c>
      <c r="D858" t="str">
        <f t="shared" si="132"/>
        <v>May</v>
      </c>
      <c r="E858" t="str">
        <f t="shared" si="133"/>
        <v>Q2</v>
      </c>
      <c r="F858" t="str">
        <f t="shared" si="134"/>
        <v>2012-May</v>
      </c>
      <c r="G858">
        <f t="shared" si="135"/>
        <v>1</v>
      </c>
      <c r="H858" t="str">
        <f t="shared" si="136"/>
        <v>Sunday</v>
      </c>
      <c r="I858" t="str">
        <f t="shared" si="137"/>
        <v>FM2</v>
      </c>
      <c r="J858" t="str">
        <f t="shared" si="138"/>
        <v>FQ-1</v>
      </c>
    </row>
    <row r="859" spans="1:10" x14ac:dyDescent="0.3">
      <c r="A859" s="1">
        <f t="shared" si="139"/>
        <v>41036</v>
      </c>
      <c r="B859" s="3">
        <f t="shared" si="130"/>
        <v>2012</v>
      </c>
      <c r="C859">
        <f t="shared" si="131"/>
        <v>5</v>
      </c>
      <c r="D859" t="str">
        <f t="shared" si="132"/>
        <v>May</v>
      </c>
      <c r="E859" t="str">
        <f t="shared" si="133"/>
        <v>Q2</v>
      </c>
      <c r="F859" t="str">
        <f t="shared" si="134"/>
        <v>2012-May</v>
      </c>
      <c r="G859">
        <f t="shared" si="135"/>
        <v>2</v>
      </c>
      <c r="H859" t="str">
        <f t="shared" si="136"/>
        <v>Monday</v>
      </c>
      <c r="I859" t="str">
        <f t="shared" si="137"/>
        <v>FM2</v>
      </c>
      <c r="J859" t="str">
        <f t="shared" si="138"/>
        <v>FQ-1</v>
      </c>
    </row>
    <row r="860" spans="1:10" x14ac:dyDescent="0.3">
      <c r="A860" s="1">
        <f t="shared" si="139"/>
        <v>41037</v>
      </c>
      <c r="B860" s="3">
        <f t="shared" si="130"/>
        <v>2012</v>
      </c>
      <c r="C860">
        <f t="shared" si="131"/>
        <v>5</v>
      </c>
      <c r="D860" t="str">
        <f t="shared" si="132"/>
        <v>May</v>
      </c>
      <c r="E860" t="str">
        <f t="shared" si="133"/>
        <v>Q2</v>
      </c>
      <c r="F860" t="str">
        <f t="shared" si="134"/>
        <v>2012-May</v>
      </c>
      <c r="G860">
        <f t="shared" si="135"/>
        <v>3</v>
      </c>
      <c r="H860" t="str">
        <f t="shared" si="136"/>
        <v>Tuesday</v>
      </c>
      <c r="I860" t="str">
        <f t="shared" si="137"/>
        <v>FM2</v>
      </c>
      <c r="J860" t="str">
        <f t="shared" si="138"/>
        <v>FQ-1</v>
      </c>
    </row>
    <row r="861" spans="1:10" x14ac:dyDescent="0.3">
      <c r="A861" s="1">
        <f t="shared" si="139"/>
        <v>41038</v>
      </c>
      <c r="B861" s="3">
        <f t="shared" si="130"/>
        <v>2012</v>
      </c>
      <c r="C861">
        <f t="shared" si="131"/>
        <v>5</v>
      </c>
      <c r="D861" t="str">
        <f t="shared" si="132"/>
        <v>May</v>
      </c>
      <c r="E861" t="str">
        <f t="shared" si="133"/>
        <v>Q2</v>
      </c>
      <c r="F861" t="str">
        <f t="shared" si="134"/>
        <v>2012-May</v>
      </c>
      <c r="G861">
        <f t="shared" si="135"/>
        <v>4</v>
      </c>
      <c r="H861" t="str">
        <f t="shared" si="136"/>
        <v>Wednesday</v>
      </c>
      <c r="I861" t="str">
        <f t="shared" si="137"/>
        <v>FM2</v>
      </c>
      <c r="J861" t="str">
        <f t="shared" si="138"/>
        <v>FQ-1</v>
      </c>
    </row>
    <row r="862" spans="1:10" x14ac:dyDescent="0.3">
      <c r="A862" s="1">
        <f t="shared" si="139"/>
        <v>41039</v>
      </c>
      <c r="B862" s="3">
        <f t="shared" si="130"/>
        <v>2012</v>
      </c>
      <c r="C862">
        <f t="shared" si="131"/>
        <v>5</v>
      </c>
      <c r="D862" t="str">
        <f t="shared" si="132"/>
        <v>May</v>
      </c>
      <c r="E862" t="str">
        <f t="shared" si="133"/>
        <v>Q2</v>
      </c>
      <c r="F862" t="str">
        <f t="shared" si="134"/>
        <v>2012-May</v>
      </c>
      <c r="G862">
        <f t="shared" si="135"/>
        <v>5</v>
      </c>
      <c r="H862" t="str">
        <f t="shared" si="136"/>
        <v>Thursday</v>
      </c>
      <c r="I862" t="str">
        <f t="shared" si="137"/>
        <v>FM2</v>
      </c>
      <c r="J862" t="str">
        <f t="shared" si="138"/>
        <v>FQ-1</v>
      </c>
    </row>
    <row r="863" spans="1:10" x14ac:dyDescent="0.3">
      <c r="A863" s="1">
        <f t="shared" si="139"/>
        <v>41040</v>
      </c>
      <c r="B863" s="3">
        <f t="shared" si="130"/>
        <v>2012</v>
      </c>
      <c r="C863">
        <f t="shared" si="131"/>
        <v>5</v>
      </c>
      <c r="D863" t="str">
        <f t="shared" si="132"/>
        <v>May</v>
      </c>
      <c r="E863" t="str">
        <f t="shared" si="133"/>
        <v>Q2</v>
      </c>
      <c r="F863" t="str">
        <f t="shared" si="134"/>
        <v>2012-May</v>
      </c>
      <c r="G863">
        <f t="shared" si="135"/>
        <v>6</v>
      </c>
      <c r="H863" t="str">
        <f t="shared" si="136"/>
        <v>Friday</v>
      </c>
      <c r="I863" t="str">
        <f t="shared" si="137"/>
        <v>FM2</v>
      </c>
      <c r="J863" t="str">
        <f t="shared" si="138"/>
        <v>FQ-1</v>
      </c>
    </row>
    <row r="864" spans="1:10" x14ac:dyDescent="0.3">
      <c r="A864" s="1">
        <f t="shared" si="139"/>
        <v>41041</v>
      </c>
      <c r="B864" s="3">
        <f t="shared" si="130"/>
        <v>2012</v>
      </c>
      <c r="C864">
        <f t="shared" si="131"/>
        <v>5</v>
      </c>
      <c r="D864" t="str">
        <f t="shared" si="132"/>
        <v>May</v>
      </c>
      <c r="E864" t="str">
        <f t="shared" si="133"/>
        <v>Q2</v>
      </c>
      <c r="F864" t="str">
        <f t="shared" si="134"/>
        <v>2012-May</v>
      </c>
      <c r="G864">
        <f t="shared" si="135"/>
        <v>7</v>
      </c>
      <c r="H864" t="str">
        <f t="shared" si="136"/>
        <v>Saturday</v>
      </c>
      <c r="I864" t="str">
        <f t="shared" si="137"/>
        <v>FM2</v>
      </c>
      <c r="J864" t="str">
        <f t="shared" si="138"/>
        <v>FQ-1</v>
      </c>
    </row>
    <row r="865" spans="1:10" x14ac:dyDescent="0.3">
      <c r="A865" s="1">
        <f t="shared" si="139"/>
        <v>41042</v>
      </c>
      <c r="B865" s="3">
        <f t="shared" si="130"/>
        <v>2012</v>
      </c>
      <c r="C865">
        <f t="shared" si="131"/>
        <v>5</v>
      </c>
      <c r="D865" t="str">
        <f t="shared" si="132"/>
        <v>May</v>
      </c>
      <c r="E865" t="str">
        <f t="shared" si="133"/>
        <v>Q2</v>
      </c>
      <c r="F865" t="str">
        <f t="shared" si="134"/>
        <v>2012-May</v>
      </c>
      <c r="G865">
        <f t="shared" si="135"/>
        <v>1</v>
      </c>
      <c r="H865" t="str">
        <f t="shared" si="136"/>
        <v>Sunday</v>
      </c>
      <c r="I865" t="str">
        <f t="shared" si="137"/>
        <v>FM2</v>
      </c>
      <c r="J865" t="str">
        <f t="shared" si="138"/>
        <v>FQ-1</v>
      </c>
    </row>
    <row r="866" spans="1:10" x14ac:dyDescent="0.3">
      <c r="A866" s="1">
        <f t="shared" si="139"/>
        <v>41043</v>
      </c>
      <c r="B866" s="3">
        <f t="shared" si="130"/>
        <v>2012</v>
      </c>
      <c r="C866">
        <f t="shared" si="131"/>
        <v>5</v>
      </c>
      <c r="D866" t="str">
        <f t="shared" si="132"/>
        <v>May</v>
      </c>
      <c r="E866" t="str">
        <f t="shared" si="133"/>
        <v>Q2</v>
      </c>
      <c r="F866" t="str">
        <f t="shared" si="134"/>
        <v>2012-May</v>
      </c>
      <c r="G866">
        <f t="shared" si="135"/>
        <v>2</v>
      </c>
      <c r="H866" t="str">
        <f t="shared" si="136"/>
        <v>Monday</v>
      </c>
      <c r="I866" t="str">
        <f t="shared" si="137"/>
        <v>FM2</v>
      </c>
      <c r="J866" t="str">
        <f t="shared" si="138"/>
        <v>FQ-1</v>
      </c>
    </row>
    <row r="867" spans="1:10" x14ac:dyDescent="0.3">
      <c r="A867" s="1">
        <f t="shared" si="139"/>
        <v>41044</v>
      </c>
      <c r="B867" s="3">
        <f t="shared" si="130"/>
        <v>2012</v>
      </c>
      <c r="C867">
        <f t="shared" si="131"/>
        <v>5</v>
      </c>
      <c r="D867" t="str">
        <f t="shared" si="132"/>
        <v>May</v>
      </c>
      <c r="E867" t="str">
        <f t="shared" si="133"/>
        <v>Q2</v>
      </c>
      <c r="F867" t="str">
        <f t="shared" si="134"/>
        <v>2012-May</v>
      </c>
      <c r="G867">
        <f t="shared" si="135"/>
        <v>3</v>
      </c>
      <c r="H867" t="str">
        <f t="shared" si="136"/>
        <v>Tuesday</v>
      </c>
      <c r="I867" t="str">
        <f t="shared" si="137"/>
        <v>FM2</v>
      </c>
      <c r="J867" t="str">
        <f t="shared" si="138"/>
        <v>FQ-1</v>
      </c>
    </row>
    <row r="868" spans="1:10" x14ac:dyDescent="0.3">
      <c r="A868" s="1">
        <f t="shared" si="139"/>
        <v>41045</v>
      </c>
      <c r="B868" s="3">
        <f t="shared" si="130"/>
        <v>2012</v>
      </c>
      <c r="C868">
        <f t="shared" si="131"/>
        <v>5</v>
      </c>
      <c r="D868" t="str">
        <f t="shared" si="132"/>
        <v>May</v>
      </c>
      <c r="E868" t="str">
        <f t="shared" si="133"/>
        <v>Q2</v>
      </c>
      <c r="F868" t="str">
        <f t="shared" si="134"/>
        <v>2012-May</v>
      </c>
      <c r="G868">
        <f t="shared" si="135"/>
        <v>4</v>
      </c>
      <c r="H868" t="str">
        <f t="shared" si="136"/>
        <v>Wednesday</v>
      </c>
      <c r="I868" t="str">
        <f t="shared" si="137"/>
        <v>FM2</v>
      </c>
      <c r="J868" t="str">
        <f t="shared" si="138"/>
        <v>FQ-1</v>
      </c>
    </row>
    <row r="869" spans="1:10" x14ac:dyDescent="0.3">
      <c r="A869" s="1">
        <f t="shared" si="139"/>
        <v>41046</v>
      </c>
      <c r="B869" s="3">
        <f t="shared" si="130"/>
        <v>2012</v>
      </c>
      <c r="C869">
        <f t="shared" si="131"/>
        <v>5</v>
      </c>
      <c r="D869" t="str">
        <f t="shared" si="132"/>
        <v>May</v>
      </c>
      <c r="E869" t="str">
        <f t="shared" si="133"/>
        <v>Q2</v>
      </c>
      <c r="F869" t="str">
        <f t="shared" si="134"/>
        <v>2012-May</v>
      </c>
      <c r="G869">
        <f t="shared" si="135"/>
        <v>5</v>
      </c>
      <c r="H869" t="str">
        <f t="shared" si="136"/>
        <v>Thursday</v>
      </c>
      <c r="I869" t="str">
        <f t="shared" si="137"/>
        <v>FM2</v>
      </c>
      <c r="J869" t="str">
        <f t="shared" si="138"/>
        <v>FQ-1</v>
      </c>
    </row>
    <row r="870" spans="1:10" x14ac:dyDescent="0.3">
      <c r="A870" s="1">
        <f t="shared" si="139"/>
        <v>41047</v>
      </c>
      <c r="B870" s="3">
        <f t="shared" si="130"/>
        <v>2012</v>
      </c>
      <c r="C870">
        <f t="shared" si="131"/>
        <v>5</v>
      </c>
      <c r="D870" t="str">
        <f t="shared" si="132"/>
        <v>May</v>
      </c>
      <c r="E870" t="str">
        <f t="shared" si="133"/>
        <v>Q2</v>
      </c>
      <c r="F870" t="str">
        <f t="shared" si="134"/>
        <v>2012-May</v>
      </c>
      <c r="G870">
        <f t="shared" si="135"/>
        <v>6</v>
      </c>
      <c r="H870" t="str">
        <f t="shared" si="136"/>
        <v>Friday</v>
      </c>
      <c r="I870" t="str">
        <f t="shared" si="137"/>
        <v>FM2</v>
      </c>
      <c r="J870" t="str">
        <f t="shared" si="138"/>
        <v>FQ-1</v>
      </c>
    </row>
    <row r="871" spans="1:10" x14ac:dyDescent="0.3">
      <c r="A871" s="1">
        <f t="shared" si="139"/>
        <v>41048</v>
      </c>
      <c r="B871" s="3">
        <f t="shared" si="130"/>
        <v>2012</v>
      </c>
      <c r="C871">
        <f t="shared" si="131"/>
        <v>5</v>
      </c>
      <c r="D871" t="str">
        <f t="shared" si="132"/>
        <v>May</v>
      </c>
      <c r="E871" t="str">
        <f t="shared" si="133"/>
        <v>Q2</v>
      </c>
      <c r="F871" t="str">
        <f t="shared" si="134"/>
        <v>2012-May</v>
      </c>
      <c r="G871">
        <f t="shared" si="135"/>
        <v>7</v>
      </c>
      <c r="H871" t="str">
        <f t="shared" si="136"/>
        <v>Saturday</v>
      </c>
      <c r="I871" t="str">
        <f t="shared" si="137"/>
        <v>FM2</v>
      </c>
      <c r="J871" t="str">
        <f t="shared" si="138"/>
        <v>FQ-1</v>
      </c>
    </row>
    <row r="872" spans="1:10" x14ac:dyDescent="0.3">
      <c r="A872" s="1">
        <f t="shared" si="139"/>
        <v>41049</v>
      </c>
      <c r="B872" s="3">
        <f t="shared" si="130"/>
        <v>2012</v>
      </c>
      <c r="C872">
        <f t="shared" si="131"/>
        <v>5</v>
      </c>
      <c r="D872" t="str">
        <f t="shared" si="132"/>
        <v>May</v>
      </c>
      <c r="E872" t="str">
        <f t="shared" si="133"/>
        <v>Q2</v>
      </c>
      <c r="F872" t="str">
        <f t="shared" si="134"/>
        <v>2012-May</v>
      </c>
      <c r="G872">
        <f t="shared" si="135"/>
        <v>1</v>
      </c>
      <c r="H872" t="str">
        <f t="shared" si="136"/>
        <v>Sunday</v>
      </c>
      <c r="I872" t="str">
        <f t="shared" si="137"/>
        <v>FM2</v>
      </c>
      <c r="J872" t="str">
        <f t="shared" si="138"/>
        <v>FQ-1</v>
      </c>
    </row>
    <row r="873" spans="1:10" x14ac:dyDescent="0.3">
      <c r="A873" s="1">
        <f t="shared" si="139"/>
        <v>41050</v>
      </c>
      <c r="B873" s="3">
        <f t="shared" si="130"/>
        <v>2012</v>
      </c>
      <c r="C873">
        <f t="shared" si="131"/>
        <v>5</v>
      </c>
      <c r="D873" t="str">
        <f t="shared" si="132"/>
        <v>May</v>
      </c>
      <c r="E873" t="str">
        <f t="shared" si="133"/>
        <v>Q2</v>
      </c>
      <c r="F873" t="str">
        <f t="shared" si="134"/>
        <v>2012-May</v>
      </c>
      <c r="G873">
        <f t="shared" si="135"/>
        <v>2</v>
      </c>
      <c r="H873" t="str">
        <f t="shared" si="136"/>
        <v>Monday</v>
      </c>
      <c r="I873" t="str">
        <f t="shared" si="137"/>
        <v>FM2</v>
      </c>
      <c r="J873" t="str">
        <f t="shared" si="138"/>
        <v>FQ-1</v>
      </c>
    </row>
    <row r="874" spans="1:10" x14ac:dyDescent="0.3">
      <c r="A874" s="1">
        <f t="shared" si="139"/>
        <v>41051</v>
      </c>
      <c r="B874" s="3">
        <f t="shared" si="130"/>
        <v>2012</v>
      </c>
      <c r="C874">
        <f t="shared" si="131"/>
        <v>5</v>
      </c>
      <c r="D874" t="str">
        <f t="shared" si="132"/>
        <v>May</v>
      </c>
      <c r="E874" t="str">
        <f t="shared" si="133"/>
        <v>Q2</v>
      </c>
      <c r="F874" t="str">
        <f t="shared" si="134"/>
        <v>2012-May</v>
      </c>
      <c r="G874">
        <f t="shared" si="135"/>
        <v>3</v>
      </c>
      <c r="H874" t="str">
        <f t="shared" si="136"/>
        <v>Tuesday</v>
      </c>
      <c r="I874" t="str">
        <f t="shared" si="137"/>
        <v>FM2</v>
      </c>
      <c r="J874" t="str">
        <f t="shared" si="138"/>
        <v>FQ-1</v>
      </c>
    </row>
    <row r="875" spans="1:10" x14ac:dyDescent="0.3">
      <c r="A875" s="1">
        <f t="shared" si="139"/>
        <v>41052</v>
      </c>
      <c r="B875" s="3">
        <f t="shared" si="130"/>
        <v>2012</v>
      </c>
      <c r="C875">
        <f t="shared" si="131"/>
        <v>5</v>
      </c>
      <c r="D875" t="str">
        <f t="shared" si="132"/>
        <v>May</v>
      </c>
      <c r="E875" t="str">
        <f t="shared" si="133"/>
        <v>Q2</v>
      </c>
      <c r="F875" t="str">
        <f t="shared" si="134"/>
        <v>2012-May</v>
      </c>
      <c r="G875">
        <f t="shared" si="135"/>
        <v>4</v>
      </c>
      <c r="H875" t="str">
        <f t="shared" si="136"/>
        <v>Wednesday</v>
      </c>
      <c r="I875" t="str">
        <f t="shared" si="137"/>
        <v>FM2</v>
      </c>
      <c r="J875" t="str">
        <f t="shared" si="138"/>
        <v>FQ-1</v>
      </c>
    </row>
    <row r="876" spans="1:10" x14ac:dyDescent="0.3">
      <c r="A876" s="1">
        <f t="shared" si="139"/>
        <v>41053</v>
      </c>
      <c r="B876" s="3">
        <f t="shared" si="130"/>
        <v>2012</v>
      </c>
      <c r="C876">
        <f t="shared" si="131"/>
        <v>5</v>
      </c>
      <c r="D876" t="str">
        <f t="shared" si="132"/>
        <v>May</v>
      </c>
      <c r="E876" t="str">
        <f t="shared" si="133"/>
        <v>Q2</v>
      </c>
      <c r="F876" t="str">
        <f t="shared" si="134"/>
        <v>2012-May</v>
      </c>
      <c r="G876">
        <f t="shared" si="135"/>
        <v>5</v>
      </c>
      <c r="H876" t="str">
        <f t="shared" si="136"/>
        <v>Thursday</v>
      </c>
      <c r="I876" t="str">
        <f t="shared" si="137"/>
        <v>FM2</v>
      </c>
      <c r="J876" t="str">
        <f t="shared" si="138"/>
        <v>FQ-1</v>
      </c>
    </row>
    <row r="877" spans="1:10" x14ac:dyDescent="0.3">
      <c r="A877" s="1">
        <f t="shared" si="139"/>
        <v>41054</v>
      </c>
      <c r="B877" s="3">
        <f t="shared" si="130"/>
        <v>2012</v>
      </c>
      <c r="C877">
        <f t="shared" si="131"/>
        <v>5</v>
      </c>
      <c r="D877" t="str">
        <f t="shared" si="132"/>
        <v>May</v>
      </c>
      <c r="E877" t="str">
        <f t="shared" si="133"/>
        <v>Q2</v>
      </c>
      <c r="F877" t="str">
        <f t="shared" si="134"/>
        <v>2012-May</v>
      </c>
      <c r="G877">
        <f t="shared" si="135"/>
        <v>6</v>
      </c>
      <c r="H877" t="str">
        <f t="shared" si="136"/>
        <v>Friday</v>
      </c>
      <c r="I877" t="str">
        <f t="shared" si="137"/>
        <v>FM2</v>
      </c>
      <c r="J877" t="str">
        <f t="shared" si="138"/>
        <v>FQ-1</v>
      </c>
    </row>
    <row r="878" spans="1:10" x14ac:dyDescent="0.3">
      <c r="A878" s="1">
        <f t="shared" si="139"/>
        <v>41055</v>
      </c>
      <c r="B878" s="3">
        <f t="shared" si="130"/>
        <v>2012</v>
      </c>
      <c r="C878">
        <f t="shared" si="131"/>
        <v>5</v>
      </c>
      <c r="D878" t="str">
        <f t="shared" si="132"/>
        <v>May</v>
      </c>
      <c r="E878" t="str">
        <f t="shared" si="133"/>
        <v>Q2</v>
      </c>
      <c r="F878" t="str">
        <f t="shared" si="134"/>
        <v>2012-May</v>
      </c>
      <c r="G878">
        <f t="shared" si="135"/>
        <v>7</v>
      </c>
      <c r="H878" t="str">
        <f t="shared" si="136"/>
        <v>Saturday</v>
      </c>
      <c r="I878" t="str">
        <f t="shared" si="137"/>
        <v>FM2</v>
      </c>
      <c r="J878" t="str">
        <f t="shared" si="138"/>
        <v>FQ-1</v>
      </c>
    </row>
    <row r="879" spans="1:10" x14ac:dyDescent="0.3">
      <c r="A879" s="1">
        <f t="shared" si="139"/>
        <v>41056</v>
      </c>
      <c r="B879" s="3">
        <f t="shared" si="130"/>
        <v>2012</v>
      </c>
      <c r="C879">
        <f t="shared" si="131"/>
        <v>5</v>
      </c>
      <c r="D879" t="str">
        <f t="shared" si="132"/>
        <v>May</v>
      </c>
      <c r="E879" t="str">
        <f t="shared" si="133"/>
        <v>Q2</v>
      </c>
      <c r="F879" t="str">
        <f t="shared" si="134"/>
        <v>2012-May</v>
      </c>
      <c r="G879">
        <f t="shared" si="135"/>
        <v>1</v>
      </c>
      <c r="H879" t="str">
        <f t="shared" si="136"/>
        <v>Sunday</v>
      </c>
      <c r="I879" t="str">
        <f t="shared" si="137"/>
        <v>FM2</v>
      </c>
      <c r="J879" t="str">
        <f t="shared" si="138"/>
        <v>FQ-1</v>
      </c>
    </row>
    <row r="880" spans="1:10" x14ac:dyDescent="0.3">
      <c r="A880" s="1">
        <f t="shared" si="139"/>
        <v>41057</v>
      </c>
      <c r="B880" s="3">
        <f t="shared" si="130"/>
        <v>2012</v>
      </c>
      <c r="C880">
        <f t="shared" si="131"/>
        <v>5</v>
      </c>
      <c r="D880" t="str">
        <f t="shared" si="132"/>
        <v>May</v>
      </c>
      <c r="E880" t="str">
        <f t="shared" si="133"/>
        <v>Q2</v>
      </c>
      <c r="F880" t="str">
        <f t="shared" si="134"/>
        <v>2012-May</v>
      </c>
      <c r="G880">
        <f t="shared" si="135"/>
        <v>2</v>
      </c>
      <c r="H880" t="str">
        <f t="shared" si="136"/>
        <v>Monday</v>
      </c>
      <c r="I880" t="str">
        <f t="shared" si="137"/>
        <v>FM2</v>
      </c>
      <c r="J880" t="str">
        <f t="shared" si="138"/>
        <v>FQ-1</v>
      </c>
    </row>
    <row r="881" spans="1:10" x14ac:dyDescent="0.3">
      <c r="A881" s="1">
        <f t="shared" si="139"/>
        <v>41058</v>
      </c>
      <c r="B881" s="3">
        <f t="shared" si="130"/>
        <v>2012</v>
      </c>
      <c r="C881">
        <f t="shared" si="131"/>
        <v>5</v>
      </c>
      <c r="D881" t="str">
        <f t="shared" si="132"/>
        <v>May</v>
      </c>
      <c r="E881" t="str">
        <f t="shared" si="133"/>
        <v>Q2</v>
      </c>
      <c r="F881" t="str">
        <f t="shared" si="134"/>
        <v>2012-May</v>
      </c>
      <c r="G881">
        <f t="shared" si="135"/>
        <v>3</v>
      </c>
      <c r="H881" t="str">
        <f t="shared" si="136"/>
        <v>Tuesday</v>
      </c>
      <c r="I881" t="str">
        <f t="shared" si="137"/>
        <v>FM2</v>
      </c>
      <c r="J881" t="str">
        <f t="shared" si="138"/>
        <v>FQ-1</v>
      </c>
    </row>
    <row r="882" spans="1:10" x14ac:dyDescent="0.3">
      <c r="A882" s="1">
        <f t="shared" si="139"/>
        <v>41059</v>
      </c>
      <c r="B882" s="3">
        <f t="shared" si="130"/>
        <v>2012</v>
      </c>
      <c r="C882">
        <f t="shared" si="131"/>
        <v>5</v>
      </c>
      <c r="D882" t="str">
        <f t="shared" si="132"/>
        <v>May</v>
      </c>
      <c r="E882" t="str">
        <f t="shared" si="133"/>
        <v>Q2</v>
      </c>
      <c r="F882" t="str">
        <f t="shared" si="134"/>
        <v>2012-May</v>
      </c>
      <c r="G882">
        <f t="shared" si="135"/>
        <v>4</v>
      </c>
      <c r="H882" t="str">
        <f t="shared" si="136"/>
        <v>Wednesday</v>
      </c>
      <c r="I882" t="str">
        <f t="shared" si="137"/>
        <v>FM2</v>
      </c>
      <c r="J882" t="str">
        <f t="shared" si="138"/>
        <v>FQ-1</v>
      </c>
    </row>
    <row r="883" spans="1:10" x14ac:dyDescent="0.3">
      <c r="A883" s="1">
        <f t="shared" si="139"/>
        <v>41060</v>
      </c>
      <c r="B883" s="3">
        <f t="shared" si="130"/>
        <v>2012</v>
      </c>
      <c r="C883">
        <f t="shared" si="131"/>
        <v>5</v>
      </c>
      <c r="D883" t="str">
        <f t="shared" si="132"/>
        <v>May</v>
      </c>
      <c r="E883" t="str">
        <f t="shared" si="133"/>
        <v>Q2</v>
      </c>
      <c r="F883" t="str">
        <f t="shared" si="134"/>
        <v>2012-May</v>
      </c>
      <c r="G883">
        <f t="shared" si="135"/>
        <v>5</v>
      </c>
      <c r="H883" t="str">
        <f t="shared" si="136"/>
        <v>Thursday</v>
      </c>
      <c r="I883" t="str">
        <f t="shared" si="137"/>
        <v>FM2</v>
      </c>
      <c r="J883" t="str">
        <f t="shared" si="138"/>
        <v>FQ-1</v>
      </c>
    </row>
    <row r="884" spans="1:10" x14ac:dyDescent="0.3">
      <c r="A884" s="1">
        <f t="shared" si="139"/>
        <v>41061</v>
      </c>
      <c r="B884" s="3">
        <f t="shared" si="130"/>
        <v>2012</v>
      </c>
      <c r="C884">
        <f t="shared" si="131"/>
        <v>6</v>
      </c>
      <c r="D884" t="str">
        <f t="shared" si="132"/>
        <v>June</v>
      </c>
      <c r="E884" t="str">
        <f t="shared" si="133"/>
        <v>Q2</v>
      </c>
      <c r="F884" t="str">
        <f t="shared" si="134"/>
        <v>2012-Jun</v>
      </c>
      <c r="G884">
        <f t="shared" si="135"/>
        <v>6</v>
      </c>
      <c r="H884" t="str">
        <f t="shared" si="136"/>
        <v>Friday</v>
      </c>
      <c r="I884" t="str">
        <f t="shared" si="137"/>
        <v>FM3</v>
      </c>
      <c r="J884" t="str">
        <f t="shared" si="138"/>
        <v>FQ-1</v>
      </c>
    </row>
    <row r="885" spans="1:10" x14ac:dyDescent="0.3">
      <c r="A885" s="1">
        <f t="shared" si="139"/>
        <v>41062</v>
      </c>
      <c r="B885" s="3">
        <f t="shared" si="130"/>
        <v>2012</v>
      </c>
      <c r="C885">
        <f t="shared" si="131"/>
        <v>6</v>
      </c>
      <c r="D885" t="str">
        <f t="shared" si="132"/>
        <v>June</v>
      </c>
      <c r="E885" t="str">
        <f t="shared" si="133"/>
        <v>Q2</v>
      </c>
      <c r="F885" t="str">
        <f t="shared" si="134"/>
        <v>2012-Jun</v>
      </c>
      <c r="G885">
        <f t="shared" si="135"/>
        <v>7</v>
      </c>
      <c r="H885" t="str">
        <f t="shared" si="136"/>
        <v>Saturday</v>
      </c>
      <c r="I885" t="str">
        <f t="shared" si="137"/>
        <v>FM3</v>
      </c>
      <c r="J885" t="str">
        <f t="shared" si="138"/>
        <v>FQ-1</v>
      </c>
    </row>
    <row r="886" spans="1:10" x14ac:dyDescent="0.3">
      <c r="A886" s="1">
        <f t="shared" si="139"/>
        <v>41063</v>
      </c>
      <c r="B886" s="3">
        <f t="shared" si="130"/>
        <v>2012</v>
      </c>
      <c r="C886">
        <f t="shared" si="131"/>
        <v>6</v>
      </c>
      <c r="D886" t="str">
        <f t="shared" si="132"/>
        <v>June</v>
      </c>
      <c r="E886" t="str">
        <f t="shared" si="133"/>
        <v>Q2</v>
      </c>
      <c r="F886" t="str">
        <f t="shared" si="134"/>
        <v>2012-Jun</v>
      </c>
      <c r="G886">
        <f t="shared" si="135"/>
        <v>1</v>
      </c>
      <c r="H886" t="str">
        <f t="shared" si="136"/>
        <v>Sunday</v>
      </c>
      <c r="I886" t="str">
        <f t="shared" si="137"/>
        <v>FM3</v>
      </c>
      <c r="J886" t="str">
        <f t="shared" si="138"/>
        <v>FQ-1</v>
      </c>
    </row>
    <row r="887" spans="1:10" x14ac:dyDescent="0.3">
      <c r="A887" s="1">
        <f t="shared" si="139"/>
        <v>41064</v>
      </c>
      <c r="B887" s="3">
        <f t="shared" si="130"/>
        <v>2012</v>
      </c>
      <c r="C887">
        <f t="shared" si="131"/>
        <v>6</v>
      </c>
      <c r="D887" t="str">
        <f t="shared" si="132"/>
        <v>June</v>
      </c>
      <c r="E887" t="str">
        <f t="shared" si="133"/>
        <v>Q2</v>
      </c>
      <c r="F887" t="str">
        <f t="shared" si="134"/>
        <v>2012-Jun</v>
      </c>
      <c r="G887">
        <f t="shared" si="135"/>
        <v>2</v>
      </c>
      <c r="H887" t="str">
        <f t="shared" si="136"/>
        <v>Monday</v>
      </c>
      <c r="I887" t="str">
        <f t="shared" si="137"/>
        <v>FM3</v>
      </c>
      <c r="J887" t="str">
        <f t="shared" si="138"/>
        <v>FQ-1</v>
      </c>
    </row>
    <row r="888" spans="1:10" x14ac:dyDescent="0.3">
      <c r="A888" s="1">
        <f t="shared" si="139"/>
        <v>41065</v>
      </c>
      <c r="B888" s="3">
        <f t="shared" si="130"/>
        <v>2012</v>
      </c>
      <c r="C888">
        <f t="shared" si="131"/>
        <v>6</v>
      </c>
      <c r="D888" t="str">
        <f t="shared" si="132"/>
        <v>June</v>
      </c>
      <c r="E888" t="str">
        <f t="shared" si="133"/>
        <v>Q2</v>
      </c>
      <c r="F888" t="str">
        <f t="shared" si="134"/>
        <v>2012-Jun</v>
      </c>
      <c r="G888">
        <f t="shared" si="135"/>
        <v>3</v>
      </c>
      <c r="H888" t="str">
        <f t="shared" si="136"/>
        <v>Tuesday</v>
      </c>
      <c r="I888" t="str">
        <f t="shared" si="137"/>
        <v>FM3</v>
      </c>
      <c r="J888" t="str">
        <f t="shared" si="138"/>
        <v>FQ-1</v>
      </c>
    </row>
    <row r="889" spans="1:10" x14ac:dyDescent="0.3">
      <c r="A889" s="1">
        <f t="shared" si="139"/>
        <v>41066</v>
      </c>
      <c r="B889" s="3">
        <f t="shared" si="130"/>
        <v>2012</v>
      </c>
      <c r="C889">
        <f t="shared" si="131"/>
        <v>6</v>
      </c>
      <c r="D889" t="str">
        <f t="shared" si="132"/>
        <v>June</v>
      </c>
      <c r="E889" t="str">
        <f t="shared" si="133"/>
        <v>Q2</v>
      </c>
      <c r="F889" t="str">
        <f t="shared" si="134"/>
        <v>2012-Jun</v>
      </c>
      <c r="G889">
        <f t="shared" si="135"/>
        <v>4</v>
      </c>
      <c r="H889" t="str">
        <f t="shared" si="136"/>
        <v>Wednesday</v>
      </c>
      <c r="I889" t="str">
        <f t="shared" si="137"/>
        <v>FM3</v>
      </c>
      <c r="J889" t="str">
        <f t="shared" si="138"/>
        <v>FQ-1</v>
      </c>
    </row>
    <row r="890" spans="1:10" x14ac:dyDescent="0.3">
      <c r="A890" s="1">
        <f t="shared" si="139"/>
        <v>41067</v>
      </c>
      <c r="B890" s="3">
        <f t="shared" si="130"/>
        <v>2012</v>
      </c>
      <c r="C890">
        <f t="shared" si="131"/>
        <v>6</v>
      </c>
      <c r="D890" t="str">
        <f t="shared" si="132"/>
        <v>June</v>
      </c>
      <c r="E890" t="str">
        <f t="shared" si="133"/>
        <v>Q2</v>
      </c>
      <c r="F890" t="str">
        <f t="shared" si="134"/>
        <v>2012-Jun</v>
      </c>
      <c r="G890">
        <f t="shared" si="135"/>
        <v>5</v>
      </c>
      <c r="H890" t="str">
        <f t="shared" si="136"/>
        <v>Thursday</v>
      </c>
      <c r="I890" t="str">
        <f t="shared" si="137"/>
        <v>FM3</v>
      </c>
      <c r="J890" t="str">
        <f t="shared" si="138"/>
        <v>FQ-1</v>
      </c>
    </row>
    <row r="891" spans="1:10" x14ac:dyDescent="0.3">
      <c r="A891" s="1">
        <f t="shared" si="139"/>
        <v>41068</v>
      </c>
      <c r="B891" s="3">
        <f t="shared" si="130"/>
        <v>2012</v>
      </c>
      <c r="C891">
        <f t="shared" si="131"/>
        <v>6</v>
      </c>
      <c r="D891" t="str">
        <f t="shared" si="132"/>
        <v>June</v>
      </c>
      <c r="E891" t="str">
        <f t="shared" si="133"/>
        <v>Q2</v>
      </c>
      <c r="F891" t="str">
        <f t="shared" si="134"/>
        <v>2012-Jun</v>
      </c>
      <c r="G891">
        <f t="shared" si="135"/>
        <v>6</v>
      </c>
      <c r="H891" t="str">
        <f t="shared" si="136"/>
        <v>Friday</v>
      </c>
      <c r="I891" t="str">
        <f t="shared" si="137"/>
        <v>FM3</v>
      </c>
      <c r="J891" t="str">
        <f t="shared" si="138"/>
        <v>FQ-1</v>
      </c>
    </row>
    <row r="892" spans="1:10" x14ac:dyDescent="0.3">
      <c r="A892" s="1">
        <f t="shared" si="139"/>
        <v>41069</v>
      </c>
      <c r="B892" s="3">
        <f t="shared" si="130"/>
        <v>2012</v>
      </c>
      <c r="C892">
        <f t="shared" si="131"/>
        <v>6</v>
      </c>
      <c r="D892" t="str">
        <f t="shared" si="132"/>
        <v>June</v>
      </c>
      <c r="E892" t="str">
        <f t="shared" si="133"/>
        <v>Q2</v>
      </c>
      <c r="F892" t="str">
        <f t="shared" si="134"/>
        <v>2012-Jun</v>
      </c>
      <c r="G892">
        <f t="shared" si="135"/>
        <v>7</v>
      </c>
      <c r="H892" t="str">
        <f t="shared" si="136"/>
        <v>Saturday</v>
      </c>
      <c r="I892" t="str">
        <f t="shared" si="137"/>
        <v>FM3</v>
      </c>
      <c r="J892" t="str">
        <f t="shared" si="138"/>
        <v>FQ-1</v>
      </c>
    </row>
    <row r="893" spans="1:10" x14ac:dyDescent="0.3">
      <c r="A893" s="1">
        <f t="shared" si="139"/>
        <v>41070</v>
      </c>
      <c r="B893" s="3">
        <f t="shared" si="130"/>
        <v>2012</v>
      </c>
      <c r="C893">
        <f t="shared" si="131"/>
        <v>6</v>
      </c>
      <c r="D893" t="str">
        <f t="shared" si="132"/>
        <v>June</v>
      </c>
      <c r="E893" t="str">
        <f t="shared" si="133"/>
        <v>Q2</v>
      </c>
      <c r="F893" t="str">
        <f t="shared" si="134"/>
        <v>2012-Jun</v>
      </c>
      <c r="G893">
        <f t="shared" si="135"/>
        <v>1</v>
      </c>
      <c r="H893" t="str">
        <f t="shared" si="136"/>
        <v>Sunday</v>
      </c>
      <c r="I893" t="str">
        <f t="shared" si="137"/>
        <v>FM3</v>
      </c>
      <c r="J893" t="str">
        <f t="shared" si="138"/>
        <v>FQ-1</v>
      </c>
    </row>
    <row r="894" spans="1:10" x14ac:dyDescent="0.3">
      <c r="A894" s="1">
        <f t="shared" si="139"/>
        <v>41071</v>
      </c>
      <c r="B894" s="3">
        <f t="shared" si="130"/>
        <v>2012</v>
      </c>
      <c r="C894">
        <f t="shared" si="131"/>
        <v>6</v>
      </c>
      <c r="D894" t="str">
        <f t="shared" si="132"/>
        <v>June</v>
      </c>
      <c r="E894" t="str">
        <f t="shared" si="133"/>
        <v>Q2</v>
      </c>
      <c r="F894" t="str">
        <f t="shared" si="134"/>
        <v>2012-Jun</v>
      </c>
      <c r="G894">
        <f t="shared" si="135"/>
        <v>2</v>
      </c>
      <c r="H894" t="str">
        <f t="shared" si="136"/>
        <v>Monday</v>
      </c>
      <c r="I894" t="str">
        <f t="shared" si="137"/>
        <v>FM3</v>
      </c>
      <c r="J894" t="str">
        <f t="shared" si="138"/>
        <v>FQ-1</v>
      </c>
    </row>
    <row r="895" spans="1:10" x14ac:dyDescent="0.3">
      <c r="A895" s="1">
        <f t="shared" si="139"/>
        <v>41072</v>
      </c>
      <c r="B895" s="3">
        <f t="shared" si="130"/>
        <v>2012</v>
      </c>
      <c r="C895">
        <f t="shared" si="131"/>
        <v>6</v>
      </c>
      <c r="D895" t="str">
        <f t="shared" si="132"/>
        <v>June</v>
      </c>
      <c r="E895" t="str">
        <f t="shared" si="133"/>
        <v>Q2</v>
      </c>
      <c r="F895" t="str">
        <f t="shared" si="134"/>
        <v>2012-Jun</v>
      </c>
      <c r="G895">
        <f t="shared" si="135"/>
        <v>3</v>
      </c>
      <c r="H895" t="str">
        <f t="shared" si="136"/>
        <v>Tuesday</v>
      </c>
      <c r="I895" t="str">
        <f t="shared" si="137"/>
        <v>FM3</v>
      </c>
      <c r="J895" t="str">
        <f t="shared" si="138"/>
        <v>FQ-1</v>
      </c>
    </row>
    <row r="896" spans="1:10" x14ac:dyDescent="0.3">
      <c r="A896" s="1">
        <f t="shared" si="139"/>
        <v>41073</v>
      </c>
      <c r="B896" s="3">
        <f t="shared" si="130"/>
        <v>2012</v>
      </c>
      <c r="C896">
        <f t="shared" si="131"/>
        <v>6</v>
      </c>
      <c r="D896" t="str">
        <f t="shared" si="132"/>
        <v>June</v>
      </c>
      <c r="E896" t="str">
        <f t="shared" si="133"/>
        <v>Q2</v>
      </c>
      <c r="F896" t="str">
        <f t="shared" si="134"/>
        <v>2012-Jun</v>
      </c>
      <c r="G896">
        <f t="shared" si="135"/>
        <v>4</v>
      </c>
      <c r="H896" t="str">
        <f t="shared" si="136"/>
        <v>Wednesday</v>
      </c>
      <c r="I896" t="str">
        <f t="shared" si="137"/>
        <v>FM3</v>
      </c>
      <c r="J896" t="str">
        <f t="shared" si="138"/>
        <v>FQ-1</v>
      </c>
    </row>
    <row r="897" spans="1:10" x14ac:dyDescent="0.3">
      <c r="A897" s="1">
        <f t="shared" si="139"/>
        <v>41074</v>
      </c>
      <c r="B897" s="3">
        <f t="shared" si="130"/>
        <v>2012</v>
      </c>
      <c r="C897">
        <f t="shared" si="131"/>
        <v>6</v>
      </c>
      <c r="D897" t="str">
        <f t="shared" si="132"/>
        <v>June</v>
      </c>
      <c r="E897" t="str">
        <f t="shared" si="133"/>
        <v>Q2</v>
      </c>
      <c r="F897" t="str">
        <f t="shared" si="134"/>
        <v>2012-Jun</v>
      </c>
      <c r="G897">
        <f t="shared" si="135"/>
        <v>5</v>
      </c>
      <c r="H897" t="str">
        <f t="shared" si="136"/>
        <v>Thursday</v>
      </c>
      <c r="I897" t="str">
        <f t="shared" si="137"/>
        <v>FM3</v>
      </c>
      <c r="J897" t="str">
        <f t="shared" si="138"/>
        <v>FQ-1</v>
      </c>
    </row>
    <row r="898" spans="1:10" x14ac:dyDescent="0.3">
      <c r="A898" s="1">
        <f t="shared" si="139"/>
        <v>41075</v>
      </c>
      <c r="B898" s="3">
        <f t="shared" si="130"/>
        <v>2012</v>
      </c>
      <c r="C898">
        <f t="shared" si="131"/>
        <v>6</v>
      </c>
      <c r="D898" t="str">
        <f t="shared" si="132"/>
        <v>June</v>
      </c>
      <c r="E898" t="str">
        <f t="shared" si="133"/>
        <v>Q2</v>
      </c>
      <c r="F898" t="str">
        <f t="shared" si="134"/>
        <v>2012-Jun</v>
      </c>
      <c r="G898">
        <f t="shared" si="135"/>
        <v>6</v>
      </c>
      <c r="H898" t="str">
        <f t="shared" si="136"/>
        <v>Friday</v>
      </c>
      <c r="I898" t="str">
        <f t="shared" si="137"/>
        <v>FM3</v>
      </c>
      <c r="J898" t="str">
        <f t="shared" si="138"/>
        <v>FQ-1</v>
      </c>
    </row>
    <row r="899" spans="1:10" x14ac:dyDescent="0.3">
      <c r="A899" s="1">
        <f t="shared" si="139"/>
        <v>41076</v>
      </c>
      <c r="B899" s="3">
        <f t="shared" ref="B899:B962" si="140">YEAR(A899)</f>
        <v>2012</v>
      </c>
      <c r="C899">
        <f t="shared" ref="C899:C962" si="141">MONTH(A899)</f>
        <v>6</v>
      </c>
      <c r="D899" t="str">
        <f t="shared" ref="D899:D962" si="142">TEXT(A899,"mmmm")</f>
        <v>June</v>
      </c>
      <c r="E899" t="str">
        <f t="shared" ref="E899:E962" si="143">"Q"&amp;ROUNDUP(MONTH(A899)/3,0)</f>
        <v>Q2</v>
      </c>
      <c r="F899" t="str">
        <f t="shared" ref="F899:F962" si="144">TEXT(A899,"yyyy-mmm")</f>
        <v>2012-Jun</v>
      </c>
      <c r="G899">
        <f t="shared" ref="G899:G962" si="145">WEEKDAY(A899)</f>
        <v>7</v>
      </c>
      <c r="H899" t="str">
        <f t="shared" ref="H899:H962" si="146">TEXT(A899,"dddd")</f>
        <v>Saturday</v>
      </c>
      <c r="I899" t="str">
        <f t="shared" ref="I899:I962" si="147">"FM"&amp;IF(MONTH(A899)&gt;=4,MONTH(A899)-3,MONTH(A899)+9)</f>
        <v>FM3</v>
      </c>
      <c r="J899" t="str">
        <f t="shared" ref="J899:J962" si="148">"FQ-"&amp;ROUNDUP(IF(MONTH(A899)&gt;=4,MONTH(A899)-3,MONTH(A899)+9)/3,0)</f>
        <v>FQ-1</v>
      </c>
    </row>
    <row r="900" spans="1:10" x14ac:dyDescent="0.3">
      <c r="A900" s="1">
        <f t="shared" ref="A900:A963" si="149">A899+1</f>
        <v>41077</v>
      </c>
      <c r="B900" s="3">
        <f t="shared" si="140"/>
        <v>2012</v>
      </c>
      <c r="C900">
        <f t="shared" si="141"/>
        <v>6</v>
      </c>
      <c r="D900" t="str">
        <f t="shared" si="142"/>
        <v>June</v>
      </c>
      <c r="E900" t="str">
        <f t="shared" si="143"/>
        <v>Q2</v>
      </c>
      <c r="F900" t="str">
        <f t="shared" si="144"/>
        <v>2012-Jun</v>
      </c>
      <c r="G900">
        <f t="shared" si="145"/>
        <v>1</v>
      </c>
      <c r="H900" t="str">
        <f t="shared" si="146"/>
        <v>Sunday</v>
      </c>
      <c r="I900" t="str">
        <f t="shared" si="147"/>
        <v>FM3</v>
      </c>
      <c r="J900" t="str">
        <f t="shared" si="148"/>
        <v>FQ-1</v>
      </c>
    </row>
    <row r="901" spans="1:10" x14ac:dyDescent="0.3">
      <c r="A901" s="1">
        <f t="shared" si="149"/>
        <v>41078</v>
      </c>
      <c r="B901" s="3">
        <f t="shared" si="140"/>
        <v>2012</v>
      </c>
      <c r="C901">
        <f t="shared" si="141"/>
        <v>6</v>
      </c>
      <c r="D901" t="str">
        <f t="shared" si="142"/>
        <v>June</v>
      </c>
      <c r="E901" t="str">
        <f t="shared" si="143"/>
        <v>Q2</v>
      </c>
      <c r="F901" t="str">
        <f t="shared" si="144"/>
        <v>2012-Jun</v>
      </c>
      <c r="G901">
        <f t="shared" si="145"/>
        <v>2</v>
      </c>
      <c r="H901" t="str">
        <f t="shared" si="146"/>
        <v>Monday</v>
      </c>
      <c r="I901" t="str">
        <f t="shared" si="147"/>
        <v>FM3</v>
      </c>
      <c r="J901" t="str">
        <f t="shared" si="148"/>
        <v>FQ-1</v>
      </c>
    </row>
    <row r="902" spans="1:10" x14ac:dyDescent="0.3">
      <c r="A902" s="1">
        <f t="shared" si="149"/>
        <v>41079</v>
      </c>
      <c r="B902" s="3">
        <f t="shared" si="140"/>
        <v>2012</v>
      </c>
      <c r="C902">
        <f t="shared" si="141"/>
        <v>6</v>
      </c>
      <c r="D902" t="str">
        <f t="shared" si="142"/>
        <v>June</v>
      </c>
      <c r="E902" t="str">
        <f t="shared" si="143"/>
        <v>Q2</v>
      </c>
      <c r="F902" t="str">
        <f t="shared" si="144"/>
        <v>2012-Jun</v>
      </c>
      <c r="G902">
        <f t="shared" si="145"/>
        <v>3</v>
      </c>
      <c r="H902" t="str">
        <f t="shared" si="146"/>
        <v>Tuesday</v>
      </c>
      <c r="I902" t="str">
        <f t="shared" si="147"/>
        <v>FM3</v>
      </c>
      <c r="J902" t="str">
        <f t="shared" si="148"/>
        <v>FQ-1</v>
      </c>
    </row>
    <row r="903" spans="1:10" x14ac:dyDescent="0.3">
      <c r="A903" s="1">
        <f t="shared" si="149"/>
        <v>41080</v>
      </c>
      <c r="B903" s="3">
        <f t="shared" si="140"/>
        <v>2012</v>
      </c>
      <c r="C903">
        <f t="shared" si="141"/>
        <v>6</v>
      </c>
      <c r="D903" t="str">
        <f t="shared" si="142"/>
        <v>June</v>
      </c>
      <c r="E903" t="str">
        <f t="shared" si="143"/>
        <v>Q2</v>
      </c>
      <c r="F903" t="str">
        <f t="shared" si="144"/>
        <v>2012-Jun</v>
      </c>
      <c r="G903">
        <f t="shared" si="145"/>
        <v>4</v>
      </c>
      <c r="H903" t="str">
        <f t="shared" si="146"/>
        <v>Wednesday</v>
      </c>
      <c r="I903" t="str">
        <f t="shared" si="147"/>
        <v>FM3</v>
      </c>
      <c r="J903" t="str">
        <f t="shared" si="148"/>
        <v>FQ-1</v>
      </c>
    </row>
    <row r="904" spans="1:10" x14ac:dyDescent="0.3">
      <c r="A904" s="1">
        <f t="shared" si="149"/>
        <v>41081</v>
      </c>
      <c r="B904" s="3">
        <f t="shared" si="140"/>
        <v>2012</v>
      </c>
      <c r="C904">
        <f t="shared" si="141"/>
        <v>6</v>
      </c>
      <c r="D904" t="str">
        <f t="shared" si="142"/>
        <v>June</v>
      </c>
      <c r="E904" t="str">
        <f t="shared" si="143"/>
        <v>Q2</v>
      </c>
      <c r="F904" t="str">
        <f t="shared" si="144"/>
        <v>2012-Jun</v>
      </c>
      <c r="G904">
        <f t="shared" si="145"/>
        <v>5</v>
      </c>
      <c r="H904" t="str">
        <f t="shared" si="146"/>
        <v>Thursday</v>
      </c>
      <c r="I904" t="str">
        <f t="shared" si="147"/>
        <v>FM3</v>
      </c>
      <c r="J904" t="str">
        <f t="shared" si="148"/>
        <v>FQ-1</v>
      </c>
    </row>
    <row r="905" spans="1:10" x14ac:dyDescent="0.3">
      <c r="A905" s="1">
        <f t="shared" si="149"/>
        <v>41082</v>
      </c>
      <c r="B905" s="3">
        <f t="shared" si="140"/>
        <v>2012</v>
      </c>
      <c r="C905">
        <f t="shared" si="141"/>
        <v>6</v>
      </c>
      <c r="D905" t="str">
        <f t="shared" si="142"/>
        <v>June</v>
      </c>
      <c r="E905" t="str">
        <f t="shared" si="143"/>
        <v>Q2</v>
      </c>
      <c r="F905" t="str">
        <f t="shared" si="144"/>
        <v>2012-Jun</v>
      </c>
      <c r="G905">
        <f t="shared" si="145"/>
        <v>6</v>
      </c>
      <c r="H905" t="str">
        <f t="shared" si="146"/>
        <v>Friday</v>
      </c>
      <c r="I905" t="str">
        <f t="shared" si="147"/>
        <v>FM3</v>
      </c>
      <c r="J905" t="str">
        <f t="shared" si="148"/>
        <v>FQ-1</v>
      </c>
    </row>
    <row r="906" spans="1:10" x14ac:dyDescent="0.3">
      <c r="A906" s="1">
        <f t="shared" si="149"/>
        <v>41083</v>
      </c>
      <c r="B906" s="3">
        <f t="shared" si="140"/>
        <v>2012</v>
      </c>
      <c r="C906">
        <f t="shared" si="141"/>
        <v>6</v>
      </c>
      <c r="D906" t="str">
        <f t="shared" si="142"/>
        <v>June</v>
      </c>
      <c r="E906" t="str">
        <f t="shared" si="143"/>
        <v>Q2</v>
      </c>
      <c r="F906" t="str">
        <f t="shared" si="144"/>
        <v>2012-Jun</v>
      </c>
      <c r="G906">
        <f t="shared" si="145"/>
        <v>7</v>
      </c>
      <c r="H906" t="str">
        <f t="shared" si="146"/>
        <v>Saturday</v>
      </c>
      <c r="I906" t="str">
        <f t="shared" si="147"/>
        <v>FM3</v>
      </c>
      <c r="J906" t="str">
        <f t="shared" si="148"/>
        <v>FQ-1</v>
      </c>
    </row>
    <row r="907" spans="1:10" x14ac:dyDescent="0.3">
      <c r="A907" s="1">
        <f t="shared" si="149"/>
        <v>41084</v>
      </c>
      <c r="B907" s="3">
        <f t="shared" si="140"/>
        <v>2012</v>
      </c>
      <c r="C907">
        <f t="shared" si="141"/>
        <v>6</v>
      </c>
      <c r="D907" t="str">
        <f t="shared" si="142"/>
        <v>June</v>
      </c>
      <c r="E907" t="str">
        <f t="shared" si="143"/>
        <v>Q2</v>
      </c>
      <c r="F907" t="str">
        <f t="shared" si="144"/>
        <v>2012-Jun</v>
      </c>
      <c r="G907">
        <f t="shared" si="145"/>
        <v>1</v>
      </c>
      <c r="H907" t="str">
        <f t="shared" si="146"/>
        <v>Sunday</v>
      </c>
      <c r="I907" t="str">
        <f t="shared" si="147"/>
        <v>FM3</v>
      </c>
      <c r="J907" t="str">
        <f t="shared" si="148"/>
        <v>FQ-1</v>
      </c>
    </row>
    <row r="908" spans="1:10" x14ac:dyDescent="0.3">
      <c r="A908" s="1">
        <f t="shared" si="149"/>
        <v>41085</v>
      </c>
      <c r="B908" s="3">
        <f t="shared" si="140"/>
        <v>2012</v>
      </c>
      <c r="C908">
        <f t="shared" si="141"/>
        <v>6</v>
      </c>
      <c r="D908" t="str">
        <f t="shared" si="142"/>
        <v>June</v>
      </c>
      <c r="E908" t="str">
        <f t="shared" si="143"/>
        <v>Q2</v>
      </c>
      <c r="F908" t="str">
        <f t="shared" si="144"/>
        <v>2012-Jun</v>
      </c>
      <c r="G908">
        <f t="shared" si="145"/>
        <v>2</v>
      </c>
      <c r="H908" t="str">
        <f t="shared" si="146"/>
        <v>Monday</v>
      </c>
      <c r="I908" t="str">
        <f t="shared" si="147"/>
        <v>FM3</v>
      </c>
      <c r="J908" t="str">
        <f t="shared" si="148"/>
        <v>FQ-1</v>
      </c>
    </row>
    <row r="909" spans="1:10" x14ac:dyDescent="0.3">
      <c r="A909" s="1">
        <f t="shared" si="149"/>
        <v>41086</v>
      </c>
      <c r="B909" s="3">
        <f t="shared" si="140"/>
        <v>2012</v>
      </c>
      <c r="C909">
        <f t="shared" si="141"/>
        <v>6</v>
      </c>
      <c r="D909" t="str">
        <f t="shared" si="142"/>
        <v>June</v>
      </c>
      <c r="E909" t="str">
        <f t="shared" si="143"/>
        <v>Q2</v>
      </c>
      <c r="F909" t="str">
        <f t="shared" si="144"/>
        <v>2012-Jun</v>
      </c>
      <c r="G909">
        <f t="shared" si="145"/>
        <v>3</v>
      </c>
      <c r="H909" t="str">
        <f t="shared" si="146"/>
        <v>Tuesday</v>
      </c>
      <c r="I909" t="str">
        <f t="shared" si="147"/>
        <v>FM3</v>
      </c>
      <c r="J909" t="str">
        <f t="shared" si="148"/>
        <v>FQ-1</v>
      </c>
    </row>
    <row r="910" spans="1:10" x14ac:dyDescent="0.3">
      <c r="A910" s="1">
        <f t="shared" si="149"/>
        <v>41087</v>
      </c>
      <c r="B910" s="3">
        <f t="shared" si="140"/>
        <v>2012</v>
      </c>
      <c r="C910">
        <f t="shared" si="141"/>
        <v>6</v>
      </c>
      <c r="D910" t="str">
        <f t="shared" si="142"/>
        <v>June</v>
      </c>
      <c r="E910" t="str">
        <f t="shared" si="143"/>
        <v>Q2</v>
      </c>
      <c r="F910" t="str">
        <f t="shared" si="144"/>
        <v>2012-Jun</v>
      </c>
      <c r="G910">
        <f t="shared" si="145"/>
        <v>4</v>
      </c>
      <c r="H910" t="str">
        <f t="shared" si="146"/>
        <v>Wednesday</v>
      </c>
      <c r="I910" t="str">
        <f t="shared" si="147"/>
        <v>FM3</v>
      </c>
      <c r="J910" t="str">
        <f t="shared" si="148"/>
        <v>FQ-1</v>
      </c>
    </row>
    <row r="911" spans="1:10" x14ac:dyDescent="0.3">
      <c r="A911" s="1">
        <f t="shared" si="149"/>
        <v>41088</v>
      </c>
      <c r="B911" s="3">
        <f t="shared" si="140"/>
        <v>2012</v>
      </c>
      <c r="C911">
        <f t="shared" si="141"/>
        <v>6</v>
      </c>
      <c r="D911" t="str">
        <f t="shared" si="142"/>
        <v>June</v>
      </c>
      <c r="E911" t="str">
        <f t="shared" si="143"/>
        <v>Q2</v>
      </c>
      <c r="F911" t="str">
        <f t="shared" si="144"/>
        <v>2012-Jun</v>
      </c>
      <c r="G911">
        <f t="shared" si="145"/>
        <v>5</v>
      </c>
      <c r="H911" t="str">
        <f t="shared" si="146"/>
        <v>Thursday</v>
      </c>
      <c r="I911" t="str">
        <f t="shared" si="147"/>
        <v>FM3</v>
      </c>
      <c r="J911" t="str">
        <f t="shared" si="148"/>
        <v>FQ-1</v>
      </c>
    </row>
    <row r="912" spans="1:10" x14ac:dyDescent="0.3">
      <c r="A912" s="1">
        <f t="shared" si="149"/>
        <v>41089</v>
      </c>
      <c r="B912" s="3">
        <f t="shared" si="140"/>
        <v>2012</v>
      </c>
      <c r="C912">
        <f t="shared" si="141"/>
        <v>6</v>
      </c>
      <c r="D912" t="str">
        <f t="shared" si="142"/>
        <v>June</v>
      </c>
      <c r="E912" t="str">
        <f t="shared" si="143"/>
        <v>Q2</v>
      </c>
      <c r="F912" t="str">
        <f t="shared" si="144"/>
        <v>2012-Jun</v>
      </c>
      <c r="G912">
        <f t="shared" si="145"/>
        <v>6</v>
      </c>
      <c r="H912" t="str">
        <f t="shared" si="146"/>
        <v>Friday</v>
      </c>
      <c r="I912" t="str">
        <f t="shared" si="147"/>
        <v>FM3</v>
      </c>
      <c r="J912" t="str">
        <f t="shared" si="148"/>
        <v>FQ-1</v>
      </c>
    </row>
    <row r="913" spans="1:10" x14ac:dyDescent="0.3">
      <c r="A913" s="1">
        <f t="shared" si="149"/>
        <v>41090</v>
      </c>
      <c r="B913" s="3">
        <f t="shared" si="140"/>
        <v>2012</v>
      </c>
      <c r="C913">
        <f t="shared" si="141"/>
        <v>6</v>
      </c>
      <c r="D913" t="str">
        <f t="shared" si="142"/>
        <v>June</v>
      </c>
      <c r="E913" t="str">
        <f t="shared" si="143"/>
        <v>Q2</v>
      </c>
      <c r="F913" t="str">
        <f t="shared" si="144"/>
        <v>2012-Jun</v>
      </c>
      <c r="G913">
        <f t="shared" si="145"/>
        <v>7</v>
      </c>
      <c r="H913" t="str">
        <f t="shared" si="146"/>
        <v>Saturday</v>
      </c>
      <c r="I913" t="str">
        <f t="shared" si="147"/>
        <v>FM3</v>
      </c>
      <c r="J913" t="str">
        <f t="shared" si="148"/>
        <v>FQ-1</v>
      </c>
    </row>
    <row r="914" spans="1:10" x14ac:dyDescent="0.3">
      <c r="A914" s="1">
        <f t="shared" si="149"/>
        <v>41091</v>
      </c>
      <c r="B914" s="3">
        <f t="shared" si="140"/>
        <v>2012</v>
      </c>
      <c r="C914">
        <f t="shared" si="141"/>
        <v>7</v>
      </c>
      <c r="D914" t="str">
        <f t="shared" si="142"/>
        <v>July</v>
      </c>
      <c r="E914" t="str">
        <f t="shared" si="143"/>
        <v>Q3</v>
      </c>
      <c r="F914" t="str">
        <f t="shared" si="144"/>
        <v>2012-Jul</v>
      </c>
      <c r="G914">
        <f t="shared" si="145"/>
        <v>1</v>
      </c>
      <c r="H914" t="str">
        <f t="shared" si="146"/>
        <v>Sunday</v>
      </c>
      <c r="I914" t="str">
        <f t="shared" si="147"/>
        <v>FM4</v>
      </c>
      <c r="J914" t="str">
        <f t="shared" si="148"/>
        <v>FQ-2</v>
      </c>
    </row>
    <row r="915" spans="1:10" x14ac:dyDescent="0.3">
      <c r="A915" s="1">
        <f t="shared" si="149"/>
        <v>41092</v>
      </c>
      <c r="B915" s="3">
        <f t="shared" si="140"/>
        <v>2012</v>
      </c>
      <c r="C915">
        <f t="shared" si="141"/>
        <v>7</v>
      </c>
      <c r="D915" t="str">
        <f t="shared" si="142"/>
        <v>July</v>
      </c>
      <c r="E915" t="str">
        <f t="shared" si="143"/>
        <v>Q3</v>
      </c>
      <c r="F915" t="str">
        <f t="shared" si="144"/>
        <v>2012-Jul</v>
      </c>
      <c r="G915">
        <f t="shared" si="145"/>
        <v>2</v>
      </c>
      <c r="H915" t="str">
        <f t="shared" si="146"/>
        <v>Monday</v>
      </c>
      <c r="I915" t="str">
        <f t="shared" si="147"/>
        <v>FM4</v>
      </c>
      <c r="J915" t="str">
        <f t="shared" si="148"/>
        <v>FQ-2</v>
      </c>
    </row>
    <row r="916" spans="1:10" x14ac:dyDescent="0.3">
      <c r="A916" s="1">
        <f t="shared" si="149"/>
        <v>41093</v>
      </c>
      <c r="B916" s="3">
        <f t="shared" si="140"/>
        <v>2012</v>
      </c>
      <c r="C916">
        <f t="shared" si="141"/>
        <v>7</v>
      </c>
      <c r="D916" t="str">
        <f t="shared" si="142"/>
        <v>July</v>
      </c>
      <c r="E916" t="str">
        <f t="shared" si="143"/>
        <v>Q3</v>
      </c>
      <c r="F916" t="str">
        <f t="shared" si="144"/>
        <v>2012-Jul</v>
      </c>
      <c r="G916">
        <f t="shared" si="145"/>
        <v>3</v>
      </c>
      <c r="H916" t="str">
        <f t="shared" si="146"/>
        <v>Tuesday</v>
      </c>
      <c r="I916" t="str">
        <f t="shared" si="147"/>
        <v>FM4</v>
      </c>
      <c r="J916" t="str">
        <f t="shared" si="148"/>
        <v>FQ-2</v>
      </c>
    </row>
    <row r="917" spans="1:10" x14ac:dyDescent="0.3">
      <c r="A917" s="1">
        <f t="shared" si="149"/>
        <v>41094</v>
      </c>
      <c r="B917" s="3">
        <f t="shared" si="140"/>
        <v>2012</v>
      </c>
      <c r="C917">
        <f t="shared" si="141"/>
        <v>7</v>
      </c>
      <c r="D917" t="str">
        <f t="shared" si="142"/>
        <v>July</v>
      </c>
      <c r="E917" t="str">
        <f t="shared" si="143"/>
        <v>Q3</v>
      </c>
      <c r="F917" t="str">
        <f t="shared" si="144"/>
        <v>2012-Jul</v>
      </c>
      <c r="G917">
        <f t="shared" si="145"/>
        <v>4</v>
      </c>
      <c r="H917" t="str">
        <f t="shared" si="146"/>
        <v>Wednesday</v>
      </c>
      <c r="I917" t="str">
        <f t="shared" si="147"/>
        <v>FM4</v>
      </c>
      <c r="J917" t="str">
        <f t="shared" si="148"/>
        <v>FQ-2</v>
      </c>
    </row>
    <row r="918" spans="1:10" x14ac:dyDescent="0.3">
      <c r="A918" s="1">
        <f t="shared" si="149"/>
        <v>41095</v>
      </c>
      <c r="B918" s="3">
        <f t="shared" si="140"/>
        <v>2012</v>
      </c>
      <c r="C918">
        <f t="shared" si="141"/>
        <v>7</v>
      </c>
      <c r="D918" t="str">
        <f t="shared" si="142"/>
        <v>July</v>
      </c>
      <c r="E918" t="str">
        <f t="shared" si="143"/>
        <v>Q3</v>
      </c>
      <c r="F918" t="str">
        <f t="shared" si="144"/>
        <v>2012-Jul</v>
      </c>
      <c r="G918">
        <f t="shared" si="145"/>
        <v>5</v>
      </c>
      <c r="H918" t="str">
        <f t="shared" si="146"/>
        <v>Thursday</v>
      </c>
      <c r="I918" t="str">
        <f t="shared" si="147"/>
        <v>FM4</v>
      </c>
      <c r="J918" t="str">
        <f t="shared" si="148"/>
        <v>FQ-2</v>
      </c>
    </row>
    <row r="919" spans="1:10" x14ac:dyDescent="0.3">
      <c r="A919" s="1">
        <f t="shared" si="149"/>
        <v>41096</v>
      </c>
      <c r="B919" s="3">
        <f t="shared" si="140"/>
        <v>2012</v>
      </c>
      <c r="C919">
        <f t="shared" si="141"/>
        <v>7</v>
      </c>
      <c r="D919" t="str">
        <f t="shared" si="142"/>
        <v>July</v>
      </c>
      <c r="E919" t="str">
        <f t="shared" si="143"/>
        <v>Q3</v>
      </c>
      <c r="F919" t="str">
        <f t="shared" si="144"/>
        <v>2012-Jul</v>
      </c>
      <c r="G919">
        <f t="shared" si="145"/>
        <v>6</v>
      </c>
      <c r="H919" t="str">
        <f t="shared" si="146"/>
        <v>Friday</v>
      </c>
      <c r="I919" t="str">
        <f t="shared" si="147"/>
        <v>FM4</v>
      </c>
      <c r="J919" t="str">
        <f t="shared" si="148"/>
        <v>FQ-2</v>
      </c>
    </row>
    <row r="920" spans="1:10" x14ac:dyDescent="0.3">
      <c r="A920" s="1">
        <f t="shared" si="149"/>
        <v>41097</v>
      </c>
      <c r="B920" s="3">
        <f t="shared" si="140"/>
        <v>2012</v>
      </c>
      <c r="C920">
        <f t="shared" si="141"/>
        <v>7</v>
      </c>
      <c r="D920" t="str">
        <f t="shared" si="142"/>
        <v>July</v>
      </c>
      <c r="E920" t="str">
        <f t="shared" si="143"/>
        <v>Q3</v>
      </c>
      <c r="F920" t="str">
        <f t="shared" si="144"/>
        <v>2012-Jul</v>
      </c>
      <c r="G920">
        <f t="shared" si="145"/>
        <v>7</v>
      </c>
      <c r="H920" t="str">
        <f t="shared" si="146"/>
        <v>Saturday</v>
      </c>
      <c r="I920" t="str">
        <f t="shared" si="147"/>
        <v>FM4</v>
      </c>
      <c r="J920" t="str">
        <f t="shared" si="148"/>
        <v>FQ-2</v>
      </c>
    </row>
    <row r="921" spans="1:10" x14ac:dyDescent="0.3">
      <c r="A921" s="1">
        <f t="shared" si="149"/>
        <v>41098</v>
      </c>
      <c r="B921" s="3">
        <f t="shared" si="140"/>
        <v>2012</v>
      </c>
      <c r="C921">
        <f t="shared" si="141"/>
        <v>7</v>
      </c>
      <c r="D921" t="str">
        <f t="shared" si="142"/>
        <v>July</v>
      </c>
      <c r="E921" t="str">
        <f t="shared" si="143"/>
        <v>Q3</v>
      </c>
      <c r="F921" t="str">
        <f t="shared" si="144"/>
        <v>2012-Jul</v>
      </c>
      <c r="G921">
        <f t="shared" si="145"/>
        <v>1</v>
      </c>
      <c r="H921" t="str">
        <f t="shared" si="146"/>
        <v>Sunday</v>
      </c>
      <c r="I921" t="str">
        <f t="shared" si="147"/>
        <v>FM4</v>
      </c>
      <c r="J921" t="str">
        <f t="shared" si="148"/>
        <v>FQ-2</v>
      </c>
    </row>
    <row r="922" spans="1:10" x14ac:dyDescent="0.3">
      <c r="A922" s="1">
        <f t="shared" si="149"/>
        <v>41099</v>
      </c>
      <c r="B922" s="3">
        <f t="shared" si="140"/>
        <v>2012</v>
      </c>
      <c r="C922">
        <f t="shared" si="141"/>
        <v>7</v>
      </c>
      <c r="D922" t="str">
        <f t="shared" si="142"/>
        <v>July</v>
      </c>
      <c r="E922" t="str">
        <f t="shared" si="143"/>
        <v>Q3</v>
      </c>
      <c r="F922" t="str">
        <f t="shared" si="144"/>
        <v>2012-Jul</v>
      </c>
      <c r="G922">
        <f t="shared" si="145"/>
        <v>2</v>
      </c>
      <c r="H922" t="str">
        <f t="shared" si="146"/>
        <v>Monday</v>
      </c>
      <c r="I922" t="str">
        <f t="shared" si="147"/>
        <v>FM4</v>
      </c>
      <c r="J922" t="str">
        <f t="shared" si="148"/>
        <v>FQ-2</v>
      </c>
    </row>
    <row r="923" spans="1:10" x14ac:dyDescent="0.3">
      <c r="A923" s="1">
        <f t="shared" si="149"/>
        <v>41100</v>
      </c>
      <c r="B923" s="3">
        <f t="shared" si="140"/>
        <v>2012</v>
      </c>
      <c r="C923">
        <f t="shared" si="141"/>
        <v>7</v>
      </c>
      <c r="D923" t="str">
        <f t="shared" si="142"/>
        <v>July</v>
      </c>
      <c r="E923" t="str">
        <f t="shared" si="143"/>
        <v>Q3</v>
      </c>
      <c r="F923" t="str">
        <f t="shared" si="144"/>
        <v>2012-Jul</v>
      </c>
      <c r="G923">
        <f t="shared" si="145"/>
        <v>3</v>
      </c>
      <c r="H923" t="str">
        <f t="shared" si="146"/>
        <v>Tuesday</v>
      </c>
      <c r="I923" t="str">
        <f t="shared" si="147"/>
        <v>FM4</v>
      </c>
      <c r="J923" t="str">
        <f t="shared" si="148"/>
        <v>FQ-2</v>
      </c>
    </row>
    <row r="924" spans="1:10" x14ac:dyDescent="0.3">
      <c r="A924" s="1">
        <f t="shared" si="149"/>
        <v>41101</v>
      </c>
      <c r="B924" s="3">
        <f t="shared" si="140"/>
        <v>2012</v>
      </c>
      <c r="C924">
        <f t="shared" si="141"/>
        <v>7</v>
      </c>
      <c r="D924" t="str">
        <f t="shared" si="142"/>
        <v>July</v>
      </c>
      <c r="E924" t="str">
        <f t="shared" si="143"/>
        <v>Q3</v>
      </c>
      <c r="F924" t="str">
        <f t="shared" si="144"/>
        <v>2012-Jul</v>
      </c>
      <c r="G924">
        <f t="shared" si="145"/>
        <v>4</v>
      </c>
      <c r="H924" t="str">
        <f t="shared" si="146"/>
        <v>Wednesday</v>
      </c>
      <c r="I924" t="str">
        <f t="shared" si="147"/>
        <v>FM4</v>
      </c>
      <c r="J924" t="str">
        <f t="shared" si="148"/>
        <v>FQ-2</v>
      </c>
    </row>
    <row r="925" spans="1:10" x14ac:dyDescent="0.3">
      <c r="A925" s="1">
        <f t="shared" si="149"/>
        <v>41102</v>
      </c>
      <c r="B925" s="3">
        <f t="shared" si="140"/>
        <v>2012</v>
      </c>
      <c r="C925">
        <f t="shared" si="141"/>
        <v>7</v>
      </c>
      <c r="D925" t="str">
        <f t="shared" si="142"/>
        <v>July</v>
      </c>
      <c r="E925" t="str">
        <f t="shared" si="143"/>
        <v>Q3</v>
      </c>
      <c r="F925" t="str">
        <f t="shared" si="144"/>
        <v>2012-Jul</v>
      </c>
      <c r="G925">
        <f t="shared" si="145"/>
        <v>5</v>
      </c>
      <c r="H925" t="str">
        <f t="shared" si="146"/>
        <v>Thursday</v>
      </c>
      <c r="I925" t="str">
        <f t="shared" si="147"/>
        <v>FM4</v>
      </c>
      <c r="J925" t="str">
        <f t="shared" si="148"/>
        <v>FQ-2</v>
      </c>
    </row>
    <row r="926" spans="1:10" x14ac:dyDescent="0.3">
      <c r="A926" s="1">
        <f t="shared" si="149"/>
        <v>41103</v>
      </c>
      <c r="B926" s="3">
        <f t="shared" si="140"/>
        <v>2012</v>
      </c>
      <c r="C926">
        <f t="shared" si="141"/>
        <v>7</v>
      </c>
      <c r="D926" t="str">
        <f t="shared" si="142"/>
        <v>July</v>
      </c>
      <c r="E926" t="str">
        <f t="shared" si="143"/>
        <v>Q3</v>
      </c>
      <c r="F926" t="str">
        <f t="shared" si="144"/>
        <v>2012-Jul</v>
      </c>
      <c r="G926">
        <f t="shared" si="145"/>
        <v>6</v>
      </c>
      <c r="H926" t="str">
        <f t="shared" si="146"/>
        <v>Friday</v>
      </c>
      <c r="I926" t="str">
        <f t="shared" si="147"/>
        <v>FM4</v>
      </c>
      <c r="J926" t="str">
        <f t="shared" si="148"/>
        <v>FQ-2</v>
      </c>
    </row>
    <row r="927" spans="1:10" x14ac:dyDescent="0.3">
      <c r="A927" s="1">
        <f t="shared" si="149"/>
        <v>41104</v>
      </c>
      <c r="B927" s="3">
        <f t="shared" si="140"/>
        <v>2012</v>
      </c>
      <c r="C927">
        <f t="shared" si="141"/>
        <v>7</v>
      </c>
      <c r="D927" t="str">
        <f t="shared" si="142"/>
        <v>July</v>
      </c>
      <c r="E927" t="str">
        <f t="shared" si="143"/>
        <v>Q3</v>
      </c>
      <c r="F927" t="str">
        <f t="shared" si="144"/>
        <v>2012-Jul</v>
      </c>
      <c r="G927">
        <f t="shared" si="145"/>
        <v>7</v>
      </c>
      <c r="H927" t="str">
        <f t="shared" si="146"/>
        <v>Saturday</v>
      </c>
      <c r="I927" t="str">
        <f t="shared" si="147"/>
        <v>FM4</v>
      </c>
      <c r="J927" t="str">
        <f t="shared" si="148"/>
        <v>FQ-2</v>
      </c>
    </row>
    <row r="928" spans="1:10" x14ac:dyDescent="0.3">
      <c r="A928" s="1">
        <f t="shared" si="149"/>
        <v>41105</v>
      </c>
      <c r="B928" s="3">
        <f t="shared" si="140"/>
        <v>2012</v>
      </c>
      <c r="C928">
        <f t="shared" si="141"/>
        <v>7</v>
      </c>
      <c r="D928" t="str">
        <f t="shared" si="142"/>
        <v>July</v>
      </c>
      <c r="E928" t="str">
        <f t="shared" si="143"/>
        <v>Q3</v>
      </c>
      <c r="F928" t="str">
        <f t="shared" si="144"/>
        <v>2012-Jul</v>
      </c>
      <c r="G928">
        <f t="shared" si="145"/>
        <v>1</v>
      </c>
      <c r="H928" t="str">
        <f t="shared" si="146"/>
        <v>Sunday</v>
      </c>
      <c r="I928" t="str">
        <f t="shared" si="147"/>
        <v>FM4</v>
      </c>
      <c r="J928" t="str">
        <f t="shared" si="148"/>
        <v>FQ-2</v>
      </c>
    </row>
    <row r="929" spans="1:10" x14ac:dyDescent="0.3">
      <c r="A929" s="1">
        <f t="shared" si="149"/>
        <v>41106</v>
      </c>
      <c r="B929" s="3">
        <f t="shared" si="140"/>
        <v>2012</v>
      </c>
      <c r="C929">
        <f t="shared" si="141"/>
        <v>7</v>
      </c>
      <c r="D929" t="str">
        <f t="shared" si="142"/>
        <v>July</v>
      </c>
      <c r="E929" t="str">
        <f t="shared" si="143"/>
        <v>Q3</v>
      </c>
      <c r="F929" t="str">
        <f t="shared" si="144"/>
        <v>2012-Jul</v>
      </c>
      <c r="G929">
        <f t="shared" si="145"/>
        <v>2</v>
      </c>
      <c r="H929" t="str">
        <f t="shared" si="146"/>
        <v>Monday</v>
      </c>
      <c r="I929" t="str">
        <f t="shared" si="147"/>
        <v>FM4</v>
      </c>
      <c r="J929" t="str">
        <f t="shared" si="148"/>
        <v>FQ-2</v>
      </c>
    </row>
    <row r="930" spans="1:10" x14ac:dyDescent="0.3">
      <c r="A930" s="1">
        <f t="shared" si="149"/>
        <v>41107</v>
      </c>
      <c r="B930" s="3">
        <f t="shared" si="140"/>
        <v>2012</v>
      </c>
      <c r="C930">
        <f t="shared" si="141"/>
        <v>7</v>
      </c>
      <c r="D930" t="str">
        <f t="shared" si="142"/>
        <v>July</v>
      </c>
      <c r="E930" t="str">
        <f t="shared" si="143"/>
        <v>Q3</v>
      </c>
      <c r="F930" t="str">
        <f t="shared" si="144"/>
        <v>2012-Jul</v>
      </c>
      <c r="G930">
        <f t="shared" si="145"/>
        <v>3</v>
      </c>
      <c r="H930" t="str">
        <f t="shared" si="146"/>
        <v>Tuesday</v>
      </c>
      <c r="I930" t="str">
        <f t="shared" si="147"/>
        <v>FM4</v>
      </c>
      <c r="J930" t="str">
        <f t="shared" si="148"/>
        <v>FQ-2</v>
      </c>
    </row>
    <row r="931" spans="1:10" x14ac:dyDescent="0.3">
      <c r="A931" s="1">
        <f t="shared" si="149"/>
        <v>41108</v>
      </c>
      <c r="B931" s="3">
        <f t="shared" si="140"/>
        <v>2012</v>
      </c>
      <c r="C931">
        <f t="shared" si="141"/>
        <v>7</v>
      </c>
      <c r="D931" t="str">
        <f t="shared" si="142"/>
        <v>July</v>
      </c>
      <c r="E931" t="str">
        <f t="shared" si="143"/>
        <v>Q3</v>
      </c>
      <c r="F931" t="str">
        <f t="shared" si="144"/>
        <v>2012-Jul</v>
      </c>
      <c r="G931">
        <f t="shared" si="145"/>
        <v>4</v>
      </c>
      <c r="H931" t="str">
        <f t="shared" si="146"/>
        <v>Wednesday</v>
      </c>
      <c r="I931" t="str">
        <f t="shared" si="147"/>
        <v>FM4</v>
      </c>
      <c r="J931" t="str">
        <f t="shared" si="148"/>
        <v>FQ-2</v>
      </c>
    </row>
    <row r="932" spans="1:10" x14ac:dyDescent="0.3">
      <c r="A932" s="1">
        <f t="shared" si="149"/>
        <v>41109</v>
      </c>
      <c r="B932" s="3">
        <f t="shared" si="140"/>
        <v>2012</v>
      </c>
      <c r="C932">
        <f t="shared" si="141"/>
        <v>7</v>
      </c>
      <c r="D932" t="str">
        <f t="shared" si="142"/>
        <v>July</v>
      </c>
      <c r="E932" t="str">
        <f t="shared" si="143"/>
        <v>Q3</v>
      </c>
      <c r="F932" t="str">
        <f t="shared" si="144"/>
        <v>2012-Jul</v>
      </c>
      <c r="G932">
        <f t="shared" si="145"/>
        <v>5</v>
      </c>
      <c r="H932" t="str">
        <f t="shared" si="146"/>
        <v>Thursday</v>
      </c>
      <c r="I932" t="str">
        <f t="shared" si="147"/>
        <v>FM4</v>
      </c>
      <c r="J932" t="str">
        <f t="shared" si="148"/>
        <v>FQ-2</v>
      </c>
    </row>
    <row r="933" spans="1:10" x14ac:dyDescent="0.3">
      <c r="A933" s="1">
        <f t="shared" si="149"/>
        <v>41110</v>
      </c>
      <c r="B933" s="3">
        <f t="shared" si="140"/>
        <v>2012</v>
      </c>
      <c r="C933">
        <f t="shared" si="141"/>
        <v>7</v>
      </c>
      <c r="D933" t="str">
        <f t="shared" si="142"/>
        <v>July</v>
      </c>
      <c r="E933" t="str">
        <f t="shared" si="143"/>
        <v>Q3</v>
      </c>
      <c r="F933" t="str">
        <f t="shared" si="144"/>
        <v>2012-Jul</v>
      </c>
      <c r="G933">
        <f t="shared" si="145"/>
        <v>6</v>
      </c>
      <c r="H933" t="str">
        <f t="shared" si="146"/>
        <v>Friday</v>
      </c>
      <c r="I933" t="str">
        <f t="shared" si="147"/>
        <v>FM4</v>
      </c>
      <c r="J933" t="str">
        <f t="shared" si="148"/>
        <v>FQ-2</v>
      </c>
    </row>
    <row r="934" spans="1:10" x14ac:dyDescent="0.3">
      <c r="A934" s="1">
        <f t="shared" si="149"/>
        <v>41111</v>
      </c>
      <c r="B934" s="3">
        <f t="shared" si="140"/>
        <v>2012</v>
      </c>
      <c r="C934">
        <f t="shared" si="141"/>
        <v>7</v>
      </c>
      <c r="D934" t="str">
        <f t="shared" si="142"/>
        <v>July</v>
      </c>
      <c r="E934" t="str">
        <f t="shared" si="143"/>
        <v>Q3</v>
      </c>
      <c r="F934" t="str">
        <f t="shared" si="144"/>
        <v>2012-Jul</v>
      </c>
      <c r="G934">
        <f t="shared" si="145"/>
        <v>7</v>
      </c>
      <c r="H934" t="str">
        <f t="shared" si="146"/>
        <v>Saturday</v>
      </c>
      <c r="I934" t="str">
        <f t="shared" si="147"/>
        <v>FM4</v>
      </c>
      <c r="J934" t="str">
        <f t="shared" si="148"/>
        <v>FQ-2</v>
      </c>
    </row>
    <row r="935" spans="1:10" x14ac:dyDescent="0.3">
      <c r="A935" s="1">
        <f t="shared" si="149"/>
        <v>41112</v>
      </c>
      <c r="B935" s="3">
        <f t="shared" si="140"/>
        <v>2012</v>
      </c>
      <c r="C935">
        <f t="shared" si="141"/>
        <v>7</v>
      </c>
      <c r="D935" t="str">
        <f t="shared" si="142"/>
        <v>July</v>
      </c>
      <c r="E935" t="str">
        <f t="shared" si="143"/>
        <v>Q3</v>
      </c>
      <c r="F935" t="str">
        <f t="shared" si="144"/>
        <v>2012-Jul</v>
      </c>
      <c r="G935">
        <f t="shared" si="145"/>
        <v>1</v>
      </c>
      <c r="H935" t="str">
        <f t="shared" si="146"/>
        <v>Sunday</v>
      </c>
      <c r="I935" t="str">
        <f t="shared" si="147"/>
        <v>FM4</v>
      </c>
      <c r="J935" t="str">
        <f t="shared" si="148"/>
        <v>FQ-2</v>
      </c>
    </row>
    <row r="936" spans="1:10" x14ac:dyDescent="0.3">
      <c r="A936" s="1">
        <f t="shared" si="149"/>
        <v>41113</v>
      </c>
      <c r="B936" s="3">
        <f t="shared" si="140"/>
        <v>2012</v>
      </c>
      <c r="C936">
        <f t="shared" si="141"/>
        <v>7</v>
      </c>
      <c r="D936" t="str">
        <f t="shared" si="142"/>
        <v>July</v>
      </c>
      <c r="E936" t="str">
        <f t="shared" si="143"/>
        <v>Q3</v>
      </c>
      <c r="F936" t="str">
        <f t="shared" si="144"/>
        <v>2012-Jul</v>
      </c>
      <c r="G936">
        <f t="shared" si="145"/>
        <v>2</v>
      </c>
      <c r="H936" t="str">
        <f t="shared" si="146"/>
        <v>Monday</v>
      </c>
      <c r="I936" t="str">
        <f t="shared" si="147"/>
        <v>FM4</v>
      </c>
      <c r="J936" t="str">
        <f t="shared" si="148"/>
        <v>FQ-2</v>
      </c>
    </row>
    <row r="937" spans="1:10" x14ac:dyDescent="0.3">
      <c r="A937" s="1">
        <f t="shared" si="149"/>
        <v>41114</v>
      </c>
      <c r="B937" s="3">
        <f t="shared" si="140"/>
        <v>2012</v>
      </c>
      <c r="C937">
        <f t="shared" si="141"/>
        <v>7</v>
      </c>
      <c r="D937" t="str">
        <f t="shared" si="142"/>
        <v>July</v>
      </c>
      <c r="E937" t="str">
        <f t="shared" si="143"/>
        <v>Q3</v>
      </c>
      <c r="F937" t="str">
        <f t="shared" si="144"/>
        <v>2012-Jul</v>
      </c>
      <c r="G937">
        <f t="shared" si="145"/>
        <v>3</v>
      </c>
      <c r="H937" t="str">
        <f t="shared" si="146"/>
        <v>Tuesday</v>
      </c>
      <c r="I937" t="str">
        <f t="shared" si="147"/>
        <v>FM4</v>
      </c>
      <c r="J937" t="str">
        <f t="shared" si="148"/>
        <v>FQ-2</v>
      </c>
    </row>
    <row r="938" spans="1:10" x14ac:dyDescent="0.3">
      <c r="A938" s="1">
        <f t="shared" si="149"/>
        <v>41115</v>
      </c>
      <c r="B938" s="3">
        <f t="shared" si="140"/>
        <v>2012</v>
      </c>
      <c r="C938">
        <f t="shared" si="141"/>
        <v>7</v>
      </c>
      <c r="D938" t="str">
        <f t="shared" si="142"/>
        <v>July</v>
      </c>
      <c r="E938" t="str">
        <f t="shared" si="143"/>
        <v>Q3</v>
      </c>
      <c r="F938" t="str">
        <f t="shared" si="144"/>
        <v>2012-Jul</v>
      </c>
      <c r="G938">
        <f t="shared" si="145"/>
        <v>4</v>
      </c>
      <c r="H938" t="str">
        <f t="shared" si="146"/>
        <v>Wednesday</v>
      </c>
      <c r="I938" t="str">
        <f t="shared" si="147"/>
        <v>FM4</v>
      </c>
      <c r="J938" t="str">
        <f t="shared" si="148"/>
        <v>FQ-2</v>
      </c>
    </row>
    <row r="939" spans="1:10" x14ac:dyDescent="0.3">
      <c r="A939" s="1">
        <f t="shared" si="149"/>
        <v>41116</v>
      </c>
      <c r="B939" s="3">
        <f t="shared" si="140"/>
        <v>2012</v>
      </c>
      <c r="C939">
        <f t="shared" si="141"/>
        <v>7</v>
      </c>
      <c r="D939" t="str">
        <f t="shared" si="142"/>
        <v>July</v>
      </c>
      <c r="E939" t="str">
        <f t="shared" si="143"/>
        <v>Q3</v>
      </c>
      <c r="F939" t="str">
        <f t="shared" si="144"/>
        <v>2012-Jul</v>
      </c>
      <c r="G939">
        <f t="shared" si="145"/>
        <v>5</v>
      </c>
      <c r="H939" t="str">
        <f t="shared" si="146"/>
        <v>Thursday</v>
      </c>
      <c r="I939" t="str">
        <f t="shared" si="147"/>
        <v>FM4</v>
      </c>
      <c r="J939" t="str">
        <f t="shared" si="148"/>
        <v>FQ-2</v>
      </c>
    </row>
    <row r="940" spans="1:10" x14ac:dyDescent="0.3">
      <c r="A940" s="1">
        <f t="shared" si="149"/>
        <v>41117</v>
      </c>
      <c r="B940" s="3">
        <f t="shared" si="140"/>
        <v>2012</v>
      </c>
      <c r="C940">
        <f t="shared" si="141"/>
        <v>7</v>
      </c>
      <c r="D940" t="str">
        <f t="shared" si="142"/>
        <v>July</v>
      </c>
      <c r="E940" t="str">
        <f t="shared" si="143"/>
        <v>Q3</v>
      </c>
      <c r="F940" t="str">
        <f t="shared" si="144"/>
        <v>2012-Jul</v>
      </c>
      <c r="G940">
        <f t="shared" si="145"/>
        <v>6</v>
      </c>
      <c r="H940" t="str">
        <f t="shared" si="146"/>
        <v>Friday</v>
      </c>
      <c r="I940" t="str">
        <f t="shared" si="147"/>
        <v>FM4</v>
      </c>
      <c r="J940" t="str">
        <f t="shared" si="148"/>
        <v>FQ-2</v>
      </c>
    </row>
    <row r="941" spans="1:10" x14ac:dyDescent="0.3">
      <c r="A941" s="1">
        <f t="shared" si="149"/>
        <v>41118</v>
      </c>
      <c r="B941" s="3">
        <f t="shared" si="140"/>
        <v>2012</v>
      </c>
      <c r="C941">
        <f t="shared" si="141"/>
        <v>7</v>
      </c>
      <c r="D941" t="str">
        <f t="shared" si="142"/>
        <v>July</v>
      </c>
      <c r="E941" t="str">
        <f t="shared" si="143"/>
        <v>Q3</v>
      </c>
      <c r="F941" t="str">
        <f t="shared" si="144"/>
        <v>2012-Jul</v>
      </c>
      <c r="G941">
        <f t="shared" si="145"/>
        <v>7</v>
      </c>
      <c r="H941" t="str">
        <f t="shared" si="146"/>
        <v>Saturday</v>
      </c>
      <c r="I941" t="str">
        <f t="shared" si="147"/>
        <v>FM4</v>
      </c>
      <c r="J941" t="str">
        <f t="shared" si="148"/>
        <v>FQ-2</v>
      </c>
    </row>
    <row r="942" spans="1:10" x14ac:dyDescent="0.3">
      <c r="A942" s="1">
        <f t="shared" si="149"/>
        <v>41119</v>
      </c>
      <c r="B942" s="3">
        <f t="shared" si="140"/>
        <v>2012</v>
      </c>
      <c r="C942">
        <f t="shared" si="141"/>
        <v>7</v>
      </c>
      <c r="D942" t="str">
        <f t="shared" si="142"/>
        <v>July</v>
      </c>
      <c r="E942" t="str">
        <f t="shared" si="143"/>
        <v>Q3</v>
      </c>
      <c r="F942" t="str">
        <f t="shared" si="144"/>
        <v>2012-Jul</v>
      </c>
      <c r="G942">
        <f t="shared" si="145"/>
        <v>1</v>
      </c>
      <c r="H942" t="str">
        <f t="shared" si="146"/>
        <v>Sunday</v>
      </c>
      <c r="I942" t="str">
        <f t="shared" si="147"/>
        <v>FM4</v>
      </c>
      <c r="J942" t="str">
        <f t="shared" si="148"/>
        <v>FQ-2</v>
      </c>
    </row>
    <row r="943" spans="1:10" x14ac:dyDescent="0.3">
      <c r="A943" s="1">
        <f t="shared" si="149"/>
        <v>41120</v>
      </c>
      <c r="B943" s="3">
        <f t="shared" si="140"/>
        <v>2012</v>
      </c>
      <c r="C943">
        <f t="shared" si="141"/>
        <v>7</v>
      </c>
      <c r="D943" t="str">
        <f t="shared" si="142"/>
        <v>July</v>
      </c>
      <c r="E943" t="str">
        <f t="shared" si="143"/>
        <v>Q3</v>
      </c>
      <c r="F943" t="str">
        <f t="shared" si="144"/>
        <v>2012-Jul</v>
      </c>
      <c r="G943">
        <f t="shared" si="145"/>
        <v>2</v>
      </c>
      <c r="H943" t="str">
        <f t="shared" si="146"/>
        <v>Monday</v>
      </c>
      <c r="I943" t="str">
        <f t="shared" si="147"/>
        <v>FM4</v>
      </c>
      <c r="J943" t="str">
        <f t="shared" si="148"/>
        <v>FQ-2</v>
      </c>
    </row>
    <row r="944" spans="1:10" x14ac:dyDescent="0.3">
      <c r="A944" s="1">
        <f t="shared" si="149"/>
        <v>41121</v>
      </c>
      <c r="B944" s="3">
        <f t="shared" si="140"/>
        <v>2012</v>
      </c>
      <c r="C944">
        <f t="shared" si="141"/>
        <v>7</v>
      </c>
      <c r="D944" t="str">
        <f t="shared" si="142"/>
        <v>July</v>
      </c>
      <c r="E944" t="str">
        <f t="shared" si="143"/>
        <v>Q3</v>
      </c>
      <c r="F944" t="str">
        <f t="shared" si="144"/>
        <v>2012-Jul</v>
      </c>
      <c r="G944">
        <f t="shared" si="145"/>
        <v>3</v>
      </c>
      <c r="H944" t="str">
        <f t="shared" si="146"/>
        <v>Tuesday</v>
      </c>
      <c r="I944" t="str">
        <f t="shared" si="147"/>
        <v>FM4</v>
      </c>
      <c r="J944" t="str">
        <f t="shared" si="148"/>
        <v>FQ-2</v>
      </c>
    </row>
    <row r="945" spans="1:10" x14ac:dyDescent="0.3">
      <c r="A945" s="1">
        <f t="shared" si="149"/>
        <v>41122</v>
      </c>
      <c r="B945" s="3">
        <f t="shared" si="140"/>
        <v>2012</v>
      </c>
      <c r="C945">
        <f t="shared" si="141"/>
        <v>8</v>
      </c>
      <c r="D945" t="str">
        <f t="shared" si="142"/>
        <v>August</v>
      </c>
      <c r="E945" t="str">
        <f t="shared" si="143"/>
        <v>Q3</v>
      </c>
      <c r="F945" t="str">
        <f t="shared" si="144"/>
        <v>2012-Aug</v>
      </c>
      <c r="G945">
        <f t="shared" si="145"/>
        <v>4</v>
      </c>
      <c r="H945" t="str">
        <f t="shared" si="146"/>
        <v>Wednesday</v>
      </c>
      <c r="I945" t="str">
        <f t="shared" si="147"/>
        <v>FM5</v>
      </c>
      <c r="J945" t="str">
        <f t="shared" si="148"/>
        <v>FQ-2</v>
      </c>
    </row>
    <row r="946" spans="1:10" x14ac:dyDescent="0.3">
      <c r="A946" s="1">
        <f t="shared" si="149"/>
        <v>41123</v>
      </c>
      <c r="B946" s="3">
        <f t="shared" si="140"/>
        <v>2012</v>
      </c>
      <c r="C946">
        <f t="shared" si="141"/>
        <v>8</v>
      </c>
      <c r="D946" t="str">
        <f t="shared" si="142"/>
        <v>August</v>
      </c>
      <c r="E946" t="str">
        <f t="shared" si="143"/>
        <v>Q3</v>
      </c>
      <c r="F946" t="str">
        <f t="shared" si="144"/>
        <v>2012-Aug</v>
      </c>
      <c r="G946">
        <f t="shared" si="145"/>
        <v>5</v>
      </c>
      <c r="H946" t="str">
        <f t="shared" si="146"/>
        <v>Thursday</v>
      </c>
      <c r="I946" t="str">
        <f t="shared" si="147"/>
        <v>FM5</v>
      </c>
      <c r="J946" t="str">
        <f t="shared" si="148"/>
        <v>FQ-2</v>
      </c>
    </row>
    <row r="947" spans="1:10" x14ac:dyDescent="0.3">
      <c r="A947" s="1">
        <f t="shared" si="149"/>
        <v>41124</v>
      </c>
      <c r="B947" s="3">
        <f t="shared" si="140"/>
        <v>2012</v>
      </c>
      <c r="C947">
        <f t="shared" si="141"/>
        <v>8</v>
      </c>
      <c r="D947" t="str">
        <f t="shared" si="142"/>
        <v>August</v>
      </c>
      <c r="E947" t="str">
        <f t="shared" si="143"/>
        <v>Q3</v>
      </c>
      <c r="F947" t="str">
        <f t="shared" si="144"/>
        <v>2012-Aug</v>
      </c>
      <c r="G947">
        <f t="shared" si="145"/>
        <v>6</v>
      </c>
      <c r="H947" t="str">
        <f t="shared" si="146"/>
        <v>Friday</v>
      </c>
      <c r="I947" t="str">
        <f t="shared" si="147"/>
        <v>FM5</v>
      </c>
      <c r="J947" t="str">
        <f t="shared" si="148"/>
        <v>FQ-2</v>
      </c>
    </row>
    <row r="948" spans="1:10" x14ac:dyDescent="0.3">
      <c r="A948" s="1">
        <f t="shared" si="149"/>
        <v>41125</v>
      </c>
      <c r="B948" s="3">
        <f t="shared" si="140"/>
        <v>2012</v>
      </c>
      <c r="C948">
        <f t="shared" si="141"/>
        <v>8</v>
      </c>
      <c r="D948" t="str">
        <f t="shared" si="142"/>
        <v>August</v>
      </c>
      <c r="E948" t="str">
        <f t="shared" si="143"/>
        <v>Q3</v>
      </c>
      <c r="F948" t="str">
        <f t="shared" si="144"/>
        <v>2012-Aug</v>
      </c>
      <c r="G948">
        <f t="shared" si="145"/>
        <v>7</v>
      </c>
      <c r="H948" t="str">
        <f t="shared" si="146"/>
        <v>Saturday</v>
      </c>
      <c r="I948" t="str">
        <f t="shared" si="147"/>
        <v>FM5</v>
      </c>
      <c r="J948" t="str">
        <f t="shared" si="148"/>
        <v>FQ-2</v>
      </c>
    </row>
    <row r="949" spans="1:10" x14ac:dyDescent="0.3">
      <c r="A949" s="1">
        <f t="shared" si="149"/>
        <v>41126</v>
      </c>
      <c r="B949" s="3">
        <f t="shared" si="140"/>
        <v>2012</v>
      </c>
      <c r="C949">
        <f t="shared" si="141"/>
        <v>8</v>
      </c>
      <c r="D949" t="str">
        <f t="shared" si="142"/>
        <v>August</v>
      </c>
      <c r="E949" t="str">
        <f t="shared" si="143"/>
        <v>Q3</v>
      </c>
      <c r="F949" t="str">
        <f t="shared" si="144"/>
        <v>2012-Aug</v>
      </c>
      <c r="G949">
        <f t="shared" si="145"/>
        <v>1</v>
      </c>
      <c r="H949" t="str">
        <f t="shared" si="146"/>
        <v>Sunday</v>
      </c>
      <c r="I949" t="str">
        <f t="shared" si="147"/>
        <v>FM5</v>
      </c>
      <c r="J949" t="str">
        <f t="shared" si="148"/>
        <v>FQ-2</v>
      </c>
    </row>
    <row r="950" spans="1:10" x14ac:dyDescent="0.3">
      <c r="A950" s="1">
        <f t="shared" si="149"/>
        <v>41127</v>
      </c>
      <c r="B950" s="3">
        <f t="shared" si="140"/>
        <v>2012</v>
      </c>
      <c r="C950">
        <f t="shared" si="141"/>
        <v>8</v>
      </c>
      <c r="D950" t="str">
        <f t="shared" si="142"/>
        <v>August</v>
      </c>
      <c r="E950" t="str">
        <f t="shared" si="143"/>
        <v>Q3</v>
      </c>
      <c r="F950" t="str">
        <f t="shared" si="144"/>
        <v>2012-Aug</v>
      </c>
      <c r="G950">
        <f t="shared" si="145"/>
        <v>2</v>
      </c>
      <c r="H950" t="str">
        <f t="shared" si="146"/>
        <v>Monday</v>
      </c>
      <c r="I950" t="str">
        <f t="shared" si="147"/>
        <v>FM5</v>
      </c>
      <c r="J950" t="str">
        <f t="shared" si="148"/>
        <v>FQ-2</v>
      </c>
    </row>
    <row r="951" spans="1:10" x14ac:dyDescent="0.3">
      <c r="A951" s="1">
        <f t="shared" si="149"/>
        <v>41128</v>
      </c>
      <c r="B951" s="3">
        <f t="shared" si="140"/>
        <v>2012</v>
      </c>
      <c r="C951">
        <f t="shared" si="141"/>
        <v>8</v>
      </c>
      <c r="D951" t="str">
        <f t="shared" si="142"/>
        <v>August</v>
      </c>
      <c r="E951" t="str">
        <f t="shared" si="143"/>
        <v>Q3</v>
      </c>
      <c r="F951" t="str">
        <f t="shared" si="144"/>
        <v>2012-Aug</v>
      </c>
      <c r="G951">
        <f t="shared" si="145"/>
        <v>3</v>
      </c>
      <c r="H951" t="str">
        <f t="shared" si="146"/>
        <v>Tuesday</v>
      </c>
      <c r="I951" t="str">
        <f t="shared" si="147"/>
        <v>FM5</v>
      </c>
      <c r="J951" t="str">
        <f t="shared" si="148"/>
        <v>FQ-2</v>
      </c>
    </row>
    <row r="952" spans="1:10" x14ac:dyDescent="0.3">
      <c r="A952" s="1">
        <f t="shared" si="149"/>
        <v>41129</v>
      </c>
      <c r="B952" s="3">
        <f t="shared" si="140"/>
        <v>2012</v>
      </c>
      <c r="C952">
        <f t="shared" si="141"/>
        <v>8</v>
      </c>
      <c r="D952" t="str">
        <f t="shared" si="142"/>
        <v>August</v>
      </c>
      <c r="E952" t="str">
        <f t="shared" si="143"/>
        <v>Q3</v>
      </c>
      <c r="F952" t="str">
        <f t="shared" si="144"/>
        <v>2012-Aug</v>
      </c>
      <c r="G952">
        <f t="shared" si="145"/>
        <v>4</v>
      </c>
      <c r="H952" t="str">
        <f t="shared" si="146"/>
        <v>Wednesday</v>
      </c>
      <c r="I952" t="str">
        <f t="shared" si="147"/>
        <v>FM5</v>
      </c>
      <c r="J952" t="str">
        <f t="shared" si="148"/>
        <v>FQ-2</v>
      </c>
    </row>
    <row r="953" spans="1:10" x14ac:dyDescent="0.3">
      <c r="A953" s="1">
        <f t="shared" si="149"/>
        <v>41130</v>
      </c>
      <c r="B953" s="3">
        <f t="shared" si="140"/>
        <v>2012</v>
      </c>
      <c r="C953">
        <f t="shared" si="141"/>
        <v>8</v>
      </c>
      <c r="D953" t="str">
        <f t="shared" si="142"/>
        <v>August</v>
      </c>
      <c r="E953" t="str">
        <f t="shared" si="143"/>
        <v>Q3</v>
      </c>
      <c r="F953" t="str">
        <f t="shared" si="144"/>
        <v>2012-Aug</v>
      </c>
      <c r="G953">
        <f t="shared" si="145"/>
        <v>5</v>
      </c>
      <c r="H953" t="str">
        <f t="shared" si="146"/>
        <v>Thursday</v>
      </c>
      <c r="I953" t="str">
        <f t="shared" si="147"/>
        <v>FM5</v>
      </c>
      <c r="J953" t="str">
        <f t="shared" si="148"/>
        <v>FQ-2</v>
      </c>
    </row>
    <row r="954" spans="1:10" x14ac:dyDescent="0.3">
      <c r="A954" s="1">
        <f t="shared" si="149"/>
        <v>41131</v>
      </c>
      <c r="B954" s="3">
        <f t="shared" si="140"/>
        <v>2012</v>
      </c>
      <c r="C954">
        <f t="shared" si="141"/>
        <v>8</v>
      </c>
      <c r="D954" t="str">
        <f t="shared" si="142"/>
        <v>August</v>
      </c>
      <c r="E954" t="str">
        <f t="shared" si="143"/>
        <v>Q3</v>
      </c>
      <c r="F954" t="str">
        <f t="shared" si="144"/>
        <v>2012-Aug</v>
      </c>
      <c r="G954">
        <f t="shared" si="145"/>
        <v>6</v>
      </c>
      <c r="H954" t="str">
        <f t="shared" si="146"/>
        <v>Friday</v>
      </c>
      <c r="I954" t="str">
        <f t="shared" si="147"/>
        <v>FM5</v>
      </c>
      <c r="J954" t="str">
        <f t="shared" si="148"/>
        <v>FQ-2</v>
      </c>
    </row>
    <row r="955" spans="1:10" x14ac:dyDescent="0.3">
      <c r="A955" s="1">
        <f t="shared" si="149"/>
        <v>41132</v>
      </c>
      <c r="B955" s="3">
        <f t="shared" si="140"/>
        <v>2012</v>
      </c>
      <c r="C955">
        <f t="shared" si="141"/>
        <v>8</v>
      </c>
      <c r="D955" t="str">
        <f t="shared" si="142"/>
        <v>August</v>
      </c>
      <c r="E955" t="str">
        <f t="shared" si="143"/>
        <v>Q3</v>
      </c>
      <c r="F955" t="str">
        <f t="shared" si="144"/>
        <v>2012-Aug</v>
      </c>
      <c r="G955">
        <f t="shared" si="145"/>
        <v>7</v>
      </c>
      <c r="H955" t="str">
        <f t="shared" si="146"/>
        <v>Saturday</v>
      </c>
      <c r="I955" t="str">
        <f t="shared" si="147"/>
        <v>FM5</v>
      </c>
      <c r="J955" t="str">
        <f t="shared" si="148"/>
        <v>FQ-2</v>
      </c>
    </row>
    <row r="956" spans="1:10" x14ac:dyDescent="0.3">
      <c r="A956" s="1">
        <f t="shared" si="149"/>
        <v>41133</v>
      </c>
      <c r="B956" s="3">
        <f t="shared" si="140"/>
        <v>2012</v>
      </c>
      <c r="C956">
        <f t="shared" si="141"/>
        <v>8</v>
      </c>
      <c r="D956" t="str">
        <f t="shared" si="142"/>
        <v>August</v>
      </c>
      <c r="E956" t="str">
        <f t="shared" si="143"/>
        <v>Q3</v>
      </c>
      <c r="F956" t="str">
        <f t="shared" si="144"/>
        <v>2012-Aug</v>
      </c>
      <c r="G956">
        <f t="shared" si="145"/>
        <v>1</v>
      </c>
      <c r="H956" t="str">
        <f t="shared" si="146"/>
        <v>Sunday</v>
      </c>
      <c r="I956" t="str">
        <f t="shared" si="147"/>
        <v>FM5</v>
      </c>
      <c r="J956" t="str">
        <f t="shared" si="148"/>
        <v>FQ-2</v>
      </c>
    </row>
    <row r="957" spans="1:10" x14ac:dyDescent="0.3">
      <c r="A957" s="1">
        <f t="shared" si="149"/>
        <v>41134</v>
      </c>
      <c r="B957" s="3">
        <f t="shared" si="140"/>
        <v>2012</v>
      </c>
      <c r="C957">
        <f t="shared" si="141"/>
        <v>8</v>
      </c>
      <c r="D957" t="str">
        <f t="shared" si="142"/>
        <v>August</v>
      </c>
      <c r="E957" t="str">
        <f t="shared" si="143"/>
        <v>Q3</v>
      </c>
      <c r="F957" t="str">
        <f t="shared" si="144"/>
        <v>2012-Aug</v>
      </c>
      <c r="G957">
        <f t="shared" si="145"/>
        <v>2</v>
      </c>
      <c r="H957" t="str">
        <f t="shared" si="146"/>
        <v>Monday</v>
      </c>
      <c r="I957" t="str">
        <f t="shared" si="147"/>
        <v>FM5</v>
      </c>
      <c r="J957" t="str">
        <f t="shared" si="148"/>
        <v>FQ-2</v>
      </c>
    </row>
    <row r="958" spans="1:10" x14ac:dyDescent="0.3">
      <c r="A958" s="1">
        <f t="shared" si="149"/>
        <v>41135</v>
      </c>
      <c r="B958" s="3">
        <f t="shared" si="140"/>
        <v>2012</v>
      </c>
      <c r="C958">
        <f t="shared" si="141"/>
        <v>8</v>
      </c>
      <c r="D958" t="str">
        <f t="shared" si="142"/>
        <v>August</v>
      </c>
      <c r="E958" t="str">
        <f t="shared" si="143"/>
        <v>Q3</v>
      </c>
      <c r="F958" t="str">
        <f t="shared" si="144"/>
        <v>2012-Aug</v>
      </c>
      <c r="G958">
        <f t="shared" si="145"/>
        <v>3</v>
      </c>
      <c r="H958" t="str">
        <f t="shared" si="146"/>
        <v>Tuesday</v>
      </c>
      <c r="I958" t="str">
        <f t="shared" si="147"/>
        <v>FM5</v>
      </c>
      <c r="J958" t="str">
        <f t="shared" si="148"/>
        <v>FQ-2</v>
      </c>
    </row>
    <row r="959" spans="1:10" x14ac:dyDescent="0.3">
      <c r="A959" s="1">
        <f t="shared" si="149"/>
        <v>41136</v>
      </c>
      <c r="B959" s="3">
        <f t="shared" si="140"/>
        <v>2012</v>
      </c>
      <c r="C959">
        <f t="shared" si="141"/>
        <v>8</v>
      </c>
      <c r="D959" t="str">
        <f t="shared" si="142"/>
        <v>August</v>
      </c>
      <c r="E959" t="str">
        <f t="shared" si="143"/>
        <v>Q3</v>
      </c>
      <c r="F959" t="str">
        <f t="shared" si="144"/>
        <v>2012-Aug</v>
      </c>
      <c r="G959">
        <f t="shared" si="145"/>
        <v>4</v>
      </c>
      <c r="H959" t="str">
        <f t="shared" si="146"/>
        <v>Wednesday</v>
      </c>
      <c r="I959" t="str">
        <f t="shared" si="147"/>
        <v>FM5</v>
      </c>
      <c r="J959" t="str">
        <f t="shared" si="148"/>
        <v>FQ-2</v>
      </c>
    </row>
    <row r="960" spans="1:10" x14ac:dyDescent="0.3">
      <c r="A960" s="1">
        <f t="shared" si="149"/>
        <v>41137</v>
      </c>
      <c r="B960" s="3">
        <f t="shared" si="140"/>
        <v>2012</v>
      </c>
      <c r="C960">
        <f t="shared" si="141"/>
        <v>8</v>
      </c>
      <c r="D960" t="str">
        <f t="shared" si="142"/>
        <v>August</v>
      </c>
      <c r="E960" t="str">
        <f t="shared" si="143"/>
        <v>Q3</v>
      </c>
      <c r="F960" t="str">
        <f t="shared" si="144"/>
        <v>2012-Aug</v>
      </c>
      <c r="G960">
        <f t="shared" si="145"/>
        <v>5</v>
      </c>
      <c r="H960" t="str">
        <f t="shared" si="146"/>
        <v>Thursday</v>
      </c>
      <c r="I960" t="str">
        <f t="shared" si="147"/>
        <v>FM5</v>
      </c>
      <c r="J960" t="str">
        <f t="shared" si="148"/>
        <v>FQ-2</v>
      </c>
    </row>
    <row r="961" spans="1:10" x14ac:dyDescent="0.3">
      <c r="A961" s="1">
        <f t="shared" si="149"/>
        <v>41138</v>
      </c>
      <c r="B961" s="3">
        <f t="shared" si="140"/>
        <v>2012</v>
      </c>
      <c r="C961">
        <f t="shared" si="141"/>
        <v>8</v>
      </c>
      <c r="D961" t="str">
        <f t="shared" si="142"/>
        <v>August</v>
      </c>
      <c r="E961" t="str">
        <f t="shared" si="143"/>
        <v>Q3</v>
      </c>
      <c r="F961" t="str">
        <f t="shared" si="144"/>
        <v>2012-Aug</v>
      </c>
      <c r="G961">
        <f t="shared" si="145"/>
        <v>6</v>
      </c>
      <c r="H961" t="str">
        <f t="shared" si="146"/>
        <v>Friday</v>
      </c>
      <c r="I961" t="str">
        <f t="shared" si="147"/>
        <v>FM5</v>
      </c>
      <c r="J961" t="str">
        <f t="shared" si="148"/>
        <v>FQ-2</v>
      </c>
    </row>
    <row r="962" spans="1:10" x14ac:dyDescent="0.3">
      <c r="A962" s="1">
        <f t="shared" si="149"/>
        <v>41139</v>
      </c>
      <c r="B962" s="3">
        <f t="shared" si="140"/>
        <v>2012</v>
      </c>
      <c r="C962">
        <f t="shared" si="141"/>
        <v>8</v>
      </c>
      <c r="D962" t="str">
        <f t="shared" si="142"/>
        <v>August</v>
      </c>
      <c r="E962" t="str">
        <f t="shared" si="143"/>
        <v>Q3</v>
      </c>
      <c r="F962" t="str">
        <f t="shared" si="144"/>
        <v>2012-Aug</v>
      </c>
      <c r="G962">
        <f t="shared" si="145"/>
        <v>7</v>
      </c>
      <c r="H962" t="str">
        <f t="shared" si="146"/>
        <v>Saturday</v>
      </c>
      <c r="I962" t="str">
        <f t="shared" si="147"/>
        <v>FM5</v>
      </c>
      <c r="J962" t="str">
        <f t="shared" si="148"/>
        <v>FQ-2</v>
      </c>
    </row>
    <row r="963" spans="1:10" x14ac:dyDescent="0.3">
      <c r="A963" s="1">
        <f t="shared" si="149"/>
        <v>41140</v>
      </c>
      <c r="B963" s="3">
        <f t="shared" ref="B963:B1026" si="150">YEAR(A963)</f>
        <v>2012</v>
      </c>
      <c r="C963">
        <f t="shared" ref="C963:C1026" si="151">MONTH(A963)</f>
        <v>8</v>
      </c>
      <c r="D963" t="str">
        <f t="shared" ref="D963:D1026" si="152">TEXT(A963,"mmmm")</f>
        <v>August</v>
      </c>
      <c r="E963" t="str">
        <f t="shared" ref="E963:E1026" si="153">"Q"&amp;ROUNDUP(MONTH(A963)/3,0)</f>
        <v>Q3</v>
      </c>
      <c r="F963" t="str">
        <f t="shared" ref="F963:F1026" si="154">TEXT(A963,"yyyy-mmm")</f>
        <v>2012-Aug</v>
      </c>
      <c r="G963">
        <f t="shared" ref="G963:G1026" si="155">WEEKDAY(A963)</f>
        <v>1</v>
      </c>
      <c r="H963" t="str">
        <f t="shared" ref="H963:H1026" si="156">TEXT(A963,"dddd")</f>
        <v>Sunday</v>
      </c>
      <c r="I963" t="str">
        <f t="shared" ref="I963:I1026" si="157">"FM"&amp;IF(MONTH(A963)&gt;=4,MONTH(A963)-3,MONTH(A963)+9)</f>
        <v>FM5</v>
      </c>
      <c r="J963" t="str">
        <f t="shared" ref="J963:J1026" si="158">"FQ-"&amp;ROUNDUP(IF(MONTH(A963)&gt;=4,MONTH(A963)-3,MONTH(A963)+9)/3,0)</f>
        <v>FQ-2</v>
      </c>
    </row>
    <row r="964" spans="1:10" x14ac:dyDescent="0.3">
      <c r="A964" s="1">
        <f t="shared" ref="A964:A1027" si="159">A963+1</f>
        <v>41141</v>
      </c>
      <c r="B964" s="3">
        <f t="shared" si="150"/>
        <v>2012</v>
      </c>
      <c r="C964">
        <f t="shared" si="151"/>
        <v>8</v>
      </c>
      <c r="D964" t="str">
        <f t="shared" si="152"/>
        <v>August</v>
      </c>
      <c r="E964" t="str">
        <f t="shared" si="153"/>
        <v>Q3</v>
      </c>
      <c r="F964" t="str">
        <f t="shared" si="154"/>
        <v>2012-Aug</v>
      </c>
      <c r="G964">
        <f t="shared" si="155"/>
        <v>2</v>
      </c>
      <c r="H964" t="str">
        <f t="shared" si="156"/>
        <v>Monday</v>
      </c>
      <c r="I964" t="str">
        <f t="shared" si="157"/>
        <v>FM5</v>
      </c>
      <c r="J964" t="str">
        <f t="shared" si="158"/>
        <v>FQ-2</v>
      </c>
    </row>
    <row r="965" spans="1:10" x14ac:dyDescent="0.3">
      <c r="A965" s="1">
        <f t="shared" si="159"/>
        <v>41142</v>
      </c>
      <c r="B965" s="3">
        <f t="shared" si="150"/>
        <v>2012</v>
      </c>
      <c r="C965">
        <f t="shared" si="151"/>
        <v>8</v>
      </c>
      <c r="D965" t="str">
        <f t="shared" si="152"/>
        <v>August</v>
      </c>
      <c r="E965" t="str">
        <f t="shared" si="153"/>
        <v>Q3</v>
      </c>
      <c r="F965" t="str">
        <f t="shared" si="154"/>
        <v>2012-Aug</v>
      </c>
      <c r="G965">
        <f t="shared" si="155"/>
        <v>3</v>
      </c>
      <c r="H965" t="str">
        <f t="shared" si="156"/>
        <v>Tuesday</v>
      </c>
      <c r="I965" t="str">
        <f t="shared" si="157"/>
        <v>FM5</v>
      </c>
      <c r="J965" t="str">
        <f t="shared" si="158"/>
        <v>FQ-2</v>
      </c>
    </row>
    <row r="966" spans="1:10" x14ac:dyDescent="0.3">
      <c r="A966" s="1">
        <f t="shared" si="159"/>
        <v>41143</v>
      </c>
      <c r="B966" s="3">
        <f t="shared" si="150"/>
        <v>2012</v>
      </c>
      <c r="C966">
        <f t="shared" si="151"/>
        <v>8</v>
      </c>
      <c r="D966" t="str">
        <f t="shared" si="152"/>
        <v>August</v>
      </c>
      <c r="E966" t="str">
        <f t="shared" si="153"/>
        <v>Q3</v>
      </c>
      <c r="F966" t="str">
        <f t="shared" si="154"/>
        <v>2012-Aug</v>
      </c>
      <c r="G966">
        <f t="shared" si="155"/>
        <v>4</v>
      </c>
      <c r="H966" t="str">
        <f t="shared" si="156"/>
        <v>Wednesday</v>
      </c>
      <c r="I966" t="str">
        <f t="shared" si="157"/>
        <v>FM5</v>
      </c>
      <c r="J966" t="str">
        <f t="shared" si="158"/>
        <v>FQ-2</v>
      </c>
    </row>
    <row r="967" spans="1:10" x14ac:dyDescent="0.3">
      <c r="A967" s="1">
        <f t="shared" si="159"/>
        <v>41144</v>
      </c>
      <c r="B967" s="3">
        <f t="shared" si="150"/>
        <v>2012</v>
      </c>
      <c r="C967">
        <f t="shared" si="151"/>
        <v>8</v>
      </c>
      <c r="D967" t="str">
        <f t="shared" si="152"/>
        <v>August</v>
      </c>
      <c r="E967" t="str">
        <f t="shared" si="153"/>
        <v>Q3</v>
      </c>
      <c r="F967" t="str">
        <f t="shared" si="154"/>
        <v>2012-Aug</v>
      </c>
      <c r="G967">
        <f t="shared" si="155"/>
        <v>5</v>
      </c>
      <c r="H967" t="str">
        <f t="shared" si="156"/>
        <v>Thursday</v>
      </c>
      <c r="I967" t="str">
        <f t="shared" si="157"/>
        <v>FM5</v>
      </c>
      <c r="J967" t="str">
        <f t="shared" si="158"/>
        <v>FQ-2</v>
      </c>
    </row>
    <row r="968" spans="1:10" x14ac:dyDescent="0.3">
      <c r="A968" s="1">
        <f t="shared" si="159"/>
        <v>41145</v>
      </c>
      <c r="B968" s="3">
        <f t="shared" si="150"/>
        <v>2012</v>
      </c>
      <c r="C968">
        <f t="shared" si="151"/>
        <v>8</v>
      </c>
      <c r="D968" t="str">
        <f t="shared" si="152"/>
        <v>August</v>
      </c>
      <c r="E968" t="str">
        <f t="shared" si="153"/>
        <v>Q3</v>
      </c>
      <c r="F968" t="str">
        <f t="shared" si="154"/>
        <v>2012-Aug</v>
      </c>
      <c r="G968">
        <f t="shared" si="155"/>
        <v>6</v>
      </c>
      <c r="H968" t="str">
        <f t="shared" si="156"/>
        <v>Friday</v>
      </c>
      <c r="I968" t="str">
        <f t="shared" si="157"/>
        <v>FM5</v>
      </c>
      <c r="J968" t="str">
        <f t="shared" si="158"/>
        <v>FQ-2</v>
      </c>
    </row>
    <row r="969" spans="1:10" x14ac:dyDescent="0.3">
      <c r="A969" s="1">
        <f t="shared" si="159"/>
        <v>41146</v>
      </c>
      <c r="B969" s="3">
        <f t="shared" si="150"/>
        <v>2012</v>
      </c>
      <c r="C969">
        <f t="shared" si="151"/>
        <v>8</v>
      </c>
      <c r="D969" t="str">
        <f t="shared" si="152"/>
        <v>August</v>
      </c>
      <c r="E969" t="str">
        <f t="shared" si="153"/>
        <v>Q3</v>
      </c>
      <c r="F969" t="str">
        <f t="shared" si="154"/>
        <v>2012-Aug</v>
      </c>
      <c r="G969">
        <f t="shared" si="155"/>
        <v>7</v>
      </c>
      <c r="H969" t="str">
        <f t="shared" si="156"/>
        <v>Saturday</v>
      </c>
      <c r="I969" t="str">
        <f t="shared" si="157"/>
        <v>FM5</v>
      </c>
      <c r="J969" t="str">
        <f t="shared" si="158"/>
        <v>FQ-2</v>
      </c>
    </row>
    <row r="970" spans="1:10" x14ac:dyDescent="0.3">
      <c r="A970" s="1">
        <f t="shared" si="159"/>
        <v>41147</v>
      </c>
      <c r="B970" s="3">
        <f t="shared" si="150"/>
        <v>2012</v>
      </c>
      <c r="C970">
        <f t="shared" si="151"/>
        <v>8</v>
      </c>
      <c r="D970" t="str">
        <f t="shared" si="152"/>
        <v>August</v>
      </c>
      <c r="E970" t="str">
        <f t="shared" si="153"/>
        <v>Q3</v>
      </c>
      <c r="F970" t="str">
        <f t="shared" si="154"/>
        <v>2012-Aug</v>
      </c>
      <c r="G970">
        <f t="shared" si="155"/>
        <v>1</v>
      </c>
      <c r="H970" t="str">
        <f t="shared" si="156"/>
        <v>Sunday</v>
      </c>
      <c r="I970" t="str">
        <f t="shared" si="157"/>
        <v>FM5</v>
      </c>
      <c r="J970" t="str">
        <f t="shared" si="158"/>
        <v>FQ-2</v>
      </c>
    </row>
    <row r="971" spans="1:10" x14ac:dyDescent="0.3">
      <c r="A971" s="1">
        <f t="shared" si="159"/>
        <v>41148</v>
      </c>
      <c r="B971" s="3">
        <f t="shared" si="150"/>
        <v>2012</v>
      </c>
      <c r="C971">
        <f t="shared" si="151"/>
        <v>8</v>
      </c>
      <c r="D971" t="str">
        <f t="shared" si="152"/>
        <v>August</v>
      </c>
      <c r="E971" t="str">
        <f t="shared" si="153"/>
        <v>Q3</v>
      </c>
      <c r="F971" t="str">
        <f t="shared" si="154"/>
        <v>2012-Aug</v>
      </c>
      <c r="G971">
        <f t="shared" si="155"/>
        <v>2</v>
      </c>
      <c r="H971" t="str">
        <f t="shared" si="156"/>
        <v>Monday</v>
      </c>
      <c r="I971" t="str">
        <f t="shared" si="157"/>
        <v>FM5</v>
      </c>
      <c r="J971" t="str">
        <f t="shared" si="158"/>
        <v>FQ-2</v>
      </c>
    </row>
    <row r="972" spans="1:10" x14ac:dyDescent="0.3">
      <c r="A972" s="1">
        <f t="shared" si="159"/>
        <v>41149</v>
      </c>
      <c r="B972" s="3">
        <f t="shared" si="150"/>
        <v>2012</v>
      </c>
      <c r="C972">
        <f t="shared" si="151"/>
        <v>8</v>
      </c>
      <c r="D972" t="str">
        <f t="shared" si="152"/>
        <v>August</v>
      </c>
      <c r="E972" t="str">
        <f t="shared" si="153"/>
        <v>Q3</v>
      </c>
      <c r="F972" t="str">
        <f t="shared" si="154"/>
        <v>2012-Aug</v>
      </c>
      <c r="G972">
        <f t="shared" si="155"/>
        <v>3</v>
      </c>
      <c r="H972" t="str">
        <f t="shared" si="156"/>
        <v>Tuesday</v>
      </c>
      <c r="I972" t="str">
        <f t="shared" si="157"/>
        <v>FM5</v>
      </c>
      <c r="J972" t="str">
        <f t="shared" si="158"/>
        <v>FQ-2</v>
      </c>
    </row>
    <row r="973" spans="1:10" x14ac:dyDescent="0.3">
      <c r="A973" s="1">
        <f t="shared" si="159"/>
        <v>41150</v>
      </c>
      <c r="B973" s="3">
        <f t="shared" si="150"/>
        <v>2012</v>
      </c>
      <c r="C973">
        <f t="shared" si="151"/>
        <v>8</v>
      </c>
      <c r="D973" t="str">
        <f t="shared" si="152"/>
        <v>August</v>
      </c>
      <c r="E973" t="str">
        <f t="shared" si="153"/>
        <v>Q3</v>
      </c>
      <c r="F973" t="str">
        <f t="shared" si="154"/>
        <v>2012-Aug</v>
      </c>
      <c r="G973">
        <f t="shared" si="155"/>
        <v>4</v>
      </c>
      <c r="H973" t="str">
        <f t="shared" si="156"/>
        <v>Wednesday</v>
      </c>
      <c r="I973" t="str">
        <f t="shared" si="157"/>
        <v>FM5</v>
      </c>
      <c r="J973" t="str">
        <f t="shared" si="158"/>
        <v>FQ-2</v>
      </c>
    </row>
    <row r="974" spans="1:10" x14ac:dyDescent="0.3">
      <c r="A974" s="1">
        <f t="shared" si="159"/>
        <v>41151</v>
      </c>
      <c r="B974" s="3">
        <f t="shared" si="150"/>
        <v>2012</v>
      </c>
      <c r="C974">
        <f t="shared" si="151"/>
        <v>8</v>
      </c>
      <c r="D974" t="str">
        <f t="shared" si="152"/>
        <v>August</v>
      </c>
      <c r="E974" t="str">
        <f t="shared" si="153"/>
        <v>Q3</v>
      </c>
      <c r="F974" t="str">
        <f t="shared" si="154"/>
        <v>2012-Aug</v>
      </c>
      <c r="G974">
        <f t="shared" si="155"/>
        <v>5</v>
      </c>
      <c r="H974" t="str">
        <f t="shared" si="156"/>
        <v>Thursday</v>
      </c>
      <c r="I974" t="str">
        <f t="shared" si="157"/>
        <v>FM5</v>
      </c>
      <c r="J974" t="str">
        <f t="shared" si="158"/>
        <v>FQ-2</v>
      </c>
    </row>
    <row r="975" spans="1:10" x14ac:dyDescent="0.3">
      <c r="A975" s="1">
        <f t="shared" si="159"/>
        <v>41152</v>
      </c>
      <c r="B975" s="3">
        <f t="shared" si="150"/>
        <v>2012</v>
      </c>
      <c r="C975">
        <f t="shared" si="151"/>
        <v>8</v>
      </c>
      <c r="D975" t="str">
        <f t="shared" si="152"/>
        <v>August</v>
      </c>
      <c r="E975" t="str">
        <f t="shared" si="153"/>
        <v>Q3</v>
      </c>
      <c r="F975" t="str">
        <f t="shared" si="154"/>
        <v>2012-Aug</v>
      </c>
      <c r="G975">
        <f t="shared" si="155"/>
        <v>6</v>
      </c>
      <c r="H975" t="str">
        <f t="shared" si="156"/>
        <v>Friday</v>
      </c>
      <c r="I975" t="str">
        <f t="shared" si="157"/>
        <v>FM5</v>
      </c>
      <c r="J975" t="str">
        <f t="shared" si="158"/>
        <v>FQ-2</v>
      </c>
    </row>
    <row r="976" spans="1:10" x14ac:dyDescent="0.3">
      <c r="A976" s="1">
        <f t="shared" si="159"/>
        <v>41153</v>
      </c>
      <c r="B976" s="3">
        <f t="shared" si="150"/>
        <v>2012</v>
      </c>
      <c r="C976">
        <f t="shared" si="151"/>
        <v>9</v>
      </c>
      <c r="D976" t="str">
        <f t="shared" si="152"/>
        <v>September</v>
      </c>
      <c r="E976" t="str">
        <f t="shared" si="153"/>
        <v>Q3</v>
      </c>
      <c r="F976" t="str">
        <f t="shared" si="154"/>
        <v>2012-Sep</v>
      </c>
      <c r="G976">
        <f t="shared" si="155"/>
        <v>7</v>
      </c>
      <c r="H976" t="str">
        <f t="shared" si="156"/>
        <v>Saturday</v>
      </c>
      <c r="I976" t="str">
        <f t="shared" si="157"/>
        <v>FM6</v>
      </c>
      <c r="J976" t="str">
        <f t="shared" si="158"/>
        <v>FQ-2</v>
      </c>
    </row>
    <row r="977" spans="1:10" x14ac:dyDescent="0.3">
      <c r="A977" s="1">
        <f t="shared" si="159"/>
        <v>41154</v>
      </c>
      <c r="B977" s="3">
        <f t="shared" si="150"/>
        <v>2012</v>
      </c>
      <c r="C977">
        <f t="shared" si="151"/>
        <v>9</v>
      </c>
      <c r="D977" t="str">
        <f t="shared" si="152"/>
        <v>September</v>
      </c>
      <c r="E977" t="str">
        <f t="shared" si="153"/>
        <v>Q3</v>
      </c>
      <c r="F977" t="str">
        <f t="shared" si="154"/>
        <v>2012-Sep</v>
      </c>
      <c r="G977">
        <f t="shared" si="155"/>
        <v>1</v>
      </c>
      <c r="H977" t="str">
        <f t="shared" si="156"/>
        <v>Sunday</v>
      </c>
      <c r="I977" t="str">
        <f t="shared" si="157"/>
        <v>FM6</v>
      </c>
      <c r="J977" t="str">
        <f t="shared" si="158"/>
        <v>FQ-2</v>
      </c>
    </row>
    <row r="978" spans="1:10" x14ac:dyDescent="0.3">
      <c r="A978" s="1">
        <f t="shared" si="159"/>
        <v>41155</v>
      </c>
      <c r="B978" s="3">
        <f t="shared" si="150"/>
        <v>2012</v>
      </c>
      <c r="C978">
        <f t="shared" si="151"/>
        <v>9</v>
      </c>
      <c r="D978" t="str">
        <f t="shared" si="152"/>
        <v>September</v>
      </c>
      <c r="E978" t="str">
        <f t="shared" si="153"/>
        <v>Q3</v>
      </c>
      <c r="F978" t="str">
        <f t="shared" si="154"/>
        <v>2012-Sep</v>
      </c>
      <c r="G978">
        <f t="shared" si="155"/>
        <v>2</v>
      </c>
      <c r="H978" t="str">
        <f t="shared" si="156"/>
        <v>Monday</v>
      </c>
      <c r="I978" t="str">
        <f t="shared" si="157"/>
        <v>FM6</v>
      </c>
      <c r="J978" t="str">
        <f t="shared" si="158"/>
        <v>FQ-2</v>
      </c>
    </row>
    <row r="979" spans="1:10" x14ac:dyDescent="0.3">
      <c r="A979" s="1">
        <f t="shared" si="159"/>
        <v>41156</v>
      </c>
      <c r="B979" s="3">
        <f t="shared" si="150"/>
        <v>2012</v>
      </c>
      <c r="C979">
        <f t="shared" si="151"/>
        <v>9</v>
      </c>
      <c r="D979" t="str">
        <f t="shared" si="152"/>
        <v>September</v>
      </c>
      <c r="E979" t="str">
        <f t="shared" si="153"/>
        <v>Q3</v>
      </c>
      <c r="F979" t="str">
        <f t="shared" si="154"/>
        <v>2012-Sep</v>
      </c>
      <c r="G979">
        <f t="shared" si="155"/>
        <v>3</v>
      </c>
      <c r="H979" t="str">
        <f t="shared" si="156"/>
        <v>Tuesday</v>
      </c>
      <c r="I979" t="str">
        <f t="shared" si="157"/>
        <v>FM6</v>
      </c>
      <c r="J979" t="str">
        <f t="shared" si="158"/>
        <v>FQ-2</v>
      </c>
    </row>
    <row r="980" spans="1:10" x14ac:dyDescent="0.3">
      <c r="A980" s="1">
        <f t="shared" si="159"/>
        <v>41157</v>
      </c>
      <c r="B980" s="3">
        <f t="shared" si="150"/>
        <v>2012</v>
      </c>
      <c r="C980">
        <f t="shared" si="151"/>
        <v>9</v>
      </c>
      <c r="D980" t="str">
        <f t="shared" si="152"/>
        <v>September</v>
      </c>
      <c r="E980" t="str">
        <f t="shared" si="153"/>
        <v>Q3</v>
      </c>
      <c r="F980" t="str">
        <f t="shared" si="154"/>
        <v>2012-Sep</v>
      </c>
      <c r="G980">
        <f t="shared" si="155"/>
        <v>4</v>
      </c>
      <c r="H980" t="str">
        <f t="shared" si="156"/>
        <v>Wednesday</v>
      </c>
      <c r="I980" t="str">
        <f t="shared" si="157"/>
        <v>FM6</v>
      </c>
      <c r="J980" t="str">
        <f t="shared" si="158"/>
        <v>FQ-2</v>
      </c>
    </row>
    <row r="981" spans="1:10" x14ac:dyDescent="0.3">
      <c r="A981" s="1">
        <f t="shared" si="159"/>
        <v>41158</v>
      </c>
      <c r="B981" s="3">
        <f t="shared" si="150"/>
        <v>2012</v>
      </c>
      <c r="C981">
        <f t="shared" si="151"/>
        <v>9</v>
      </c>
      <c r="D981" t="str">
        <f t="shared" si="152"/>
        <v>September</v>
      </c>
      <c r="E981" t="str">
        <f t="shared" si="153"/>
        <v>Q3</v>
      </c>
      <c r="F981" t="str">
        <f t="shared" si="154"/>
        <v>2012-Sep</v>
      </c>
      <c r="G981">
        <f t="shared" si="155"/>
        <v>5</v>
      </c>
      <c r="H981" t="str">
        <f t="shared" si="156"/>
        <v>Thursday</v>
      </c>
      <c r="I981" t="str">
        <f t="shared" si="157"/>
        <v>FM6</v>
      </c>
      <c r="J981" t="str">
        <f t="shared" si="158"/>
        <v>FQ-2</v>
      </c>
    </row>
    <row r="982" spans="1:10" x14ac:dyDescent="0.3">
      <c r="A982" s="1">
        <f t="shared" si="159"/>
        <v>41159</v>
      </c>
      <c r="B982" s="3">
        <f t="shared" si="150"/>
        <v>2012</v>
      </c>
      <c r="C982">
        <f t="shared" si="151"/>
        <v>9</v>
      </c>
      <c r="D982" t="str">
        <f t="shared" si="152"/>
        <v>September</v>
      </c>
      <c r="E982" t="str">
        <f t="shared" si="153"/>
        <v>Q3</v>
      </c>
      <c r="F982" t="str">
        <f t="shared" si="154"/>
        <v>2012-Sep</v>
      </c>
      <c r="G982">
        <f t="shared" si="155"/>
        <v>6</v>
      </c>
      <c r="H982" t="str">
        <f t="shared" si="156"/>
        <v>Friday</v>
      </c>
      <c r="I982" t="str">
        <f t="shared" si="157"/>
        <v>FM6</v>
      </c>
      <c r="J982" t="str">
        <f t="shared" si="158"/>
        <v>FQ-2</v>
      </c>
    </row>
    <row r="983" spans="1:10" x14ac:dyDescent="0.3">
      <c r="A983" s="1">
        <f t="shared" si="159"/>
        <v>41160</v>
      </c>
      <c r="B983" s="3">
        <f t="shared" si="150"/>
        <v>2012</v>
      </c>
      <c r="C983">
        <f t="shared" si="151"/>
        <v>9</v>
      </c>
      <c r="D983" t="str">
        <f t="shared" si="152"/>
        <v>September</v>
      </c>
      <c r="E983" t="str">
        <f t="shared" si="153"/>
        <v>Q3</v>
      </c>
      <c r="F983" t="str">
        <f t="shared" si="154"/>
        <v>2012-Sep</v>
      </c>
      <c r="G983">
        <f t="shared" si="155"/>
        <v>7</v>
      </c>
      <c r="H983" t="str">
        <f t="shared" si="156"/>
        <v>Saturday</v>
      </c>
      <c r="I983" t="str">
        <f t="shared" si="157"/>
        <v>FM6</v>
      </c>
      <c r="J983" t="str">
        <f t="shared" si="158"/>
        <v>FQ-2</v>
      </c>
    </row>
    <row r="984" spans="1:10" x14ac:dyDescent="0.3">
      <c r="A984" s="1">
        <f t="shared" si="159"/>
        <v>41161</v>
      </c>
      <c r="B984" s="3">
        <f t="shared" si="150"/>
        <v>2012</v>
      </c>
      <c r="C984">
        <f t="shared" si="151"/>
        <v>9</v>
      </c>
      <c r="D984" t="str">
        <f t="shared" si="152"/>
        <v>September</v>
      </c>
      <c r="E984" t="str">
        <f t="shared" si="153"/>
        <v>Q3</v>
      </c>
      <c r="F984" t="str">
        <f t="shared" si="154"/>
        <v>2012-Sep</v>
      </c>
      <c r="G984">
        <f t="shared" si="155"/>
        <v>1</v>
      </c>
      <c r="H984" t="str">
        <f t="shared" si="156"/>
        <v>Sunday</v>
      </c>
      <c r="I984" t="str">
        <f t="shared" si="157"/>
        <v>FM6</v>
      </c>
      <c r="J984" t="str">
        <f t="shared" si="158"/>
        <v>FQ-2</v>
      </c>
    </row>
    <row r="985" spans="1:10" x14ac:dyDescent="0.3">
      <c r="A985" s="1">
        <f t="shared" si="159"/>
        <v>41162</v>
      </c>
      <c r="B985" s="3">
        <f t="shared" si="150"/>
        <v>2012</v>
      </c>
      <c r="C985">
        <f t="shared" si="151"/>
        <v>9</v>
      </c>
      <c r="D985" t="str">
        <f t="shared" si="152"/>
        <v>September</v>
      </c>
      <c r="E985" t="str">
        <f t="shared" si="153"/>
        <v>Q3</v>
      </c>
      <c r="F985" t="str">
        <f t="shared" si="154"/>
        <v>2012-Sep</v>
      </c>
      <c r="G985">
        <f t="shared" si="155"/>
        <v>2</v>
      </c>
      <c r="H985" t="str">
        <f t="shared" si="156"/>
        <v>Monday</v>
      </c>
      <c r="I985" t="str">
        <f t="shared" si="157"/>
        <v>FM6</v>
      </c>
      <c r="J985" t="str">
        <f t="shared" si="158"/>
        <v>FQ-2</v>
      </c>
    </row>
    <row r="986" spans="1:10" x14ac:dyDescent="0.3">
      <c r="A986" s="1">
        <f t="shared" si="159"/>
        <v>41163</v>
      </c>
      <c r="B986" s="3">
        <f t="shared" si="150"/>
        <v>2012</v>
      </c>
      <c r="C986">
        <f t="shared" si="151"/>
        <v>9</v>
      </c>
      <c r="D986" t="str">
        <f t="shared" si="152"/>
        <v>September</v>
      </c>
      <c r="E986" t="str">
        <f t="shared" si="153"/>
        <v>Q3</v>
      </c>
      <c r="F986" t="str">
        <f t="shared" si="154"/>
        <v>2012-Sep</v>
      </c>
      <c r="G986">
        <f t="shared" si="155"/>
        <v>3</v>
      </c>
      <c r="H986" t="str">
        <f t="shared" si="156"/>
        <v>Tuesday</v>
      </c>
      <c r="I986" t="str">
        <f t="shared" si="157"/>
        <v>FM6</v>
      </c>
      <c r="J986" t="str">
        <f t="shared" si="158"/>
        <v>FQ-2</v>
      </c>
    </row>
    <row r="987" spans="1:10" x14ac:dyDescent="0.3">
      <c r="A987" s="1">
        <f t="shared" si="159"/>
        <v>41164</v>
      </c>
      <c r="B987" s="3">
        <f t="shared" si="150"/>
        <v>2012</v>
      </c>
      <c r="C987">
        <f t="shared" si="151"/>
        <v>9</v>
      </c>
      <c r="D987" t="str">
        <f t="shared" si="152"/>
        <v>September</v>
      </c>
      <c r="E987" t="str">
        <f t="shared" si="153"/>
        <v>Q3</v>
      </c>
      <c r="F987" t="str">
        <f t="shared" si="154"/>
        <v>2012-Sep</v>
      </c>
      <c r="G987">
        <f t="shared" si="155"/>
        <v>4</v>
      </c>
      <c r="H987" t="str">
        <f t="shared" si="156"/>
        <v>Wednesday</v>
      </c>
      <c r="I987" t="str">
        <f t="shared" si="157"/>
        <v>FM6</v>
      </c>
      <c r="J987" t="str">
        <f t="shared" si="158"/>
        <v>FQ-2</v>
      </c>
    </row>
    <row r="988" spans="1:10" x14ac:dyDescent="0.3">
      <c r="A988" s="1">
        <f t="shared" si="159"/>
        <v>41165</v>
      </c>
      <c r="B988" s="3">
        <f t="shared" si="150"/>
        <v>2012</v>
      </c>
      <c r="C988">
        <f t="shared" si="151"/>
        <v>9</v>
      </c>
      <c r="D988" t="str">
        <f t="shared" si="152"/>
        <v>September</v>
      </c>
      <c r="E988" t="str">
        <f t="shared" si="153"/>
        <v>Q3</v>
      </c>
      <c r="F988" t="str">
        <f t="shared" si="154"/>
        <v>2012-Sep</v>
      </c>
      <c r="G988">
        <f t="shared" si="155"/>
        <v>5</v>
      </c>
      <c r="H988" t="str">
        <f t="shared" si="156"/>
        <v>Thursday</v>
      </c>
      <c r="I988" t="str">
        <f t="shared" si="157"/>
        <v>FM6</v>
      </c>
      <c r="J988" t="str">
        <f t="shared" si="158"/>
        <v>FQ-2</v>
      </c>
    </row>
    <row r="989" spans="1:10" x14ac:dyDescent="0.3">
      <c r="A989" s="1">
        <f t="shared" si="159"/>
        <v>41166</v>
      </c>
      <c r="B989" s="3">
        <f t="shared" si="150"/>
        <v>2012</v>
      </c>
      <c r="C989">
        <f t="shared" si="151"/>
        <v>9</v>
      </c>
      <c r="D989" t="str">
        <f t="shared" si="152"/>
        <v>September</v>
      </c>
      <c r="E989" t="str">
        <f t="shared" si="153"/>
        <v>Q3</v>
      </c>
      <c r="F989" t="str">
        <f t="shared" si="154"/>
        <v>2012-Sep</v>
      </c>
      <c r="G989">
        <f t="shared" si="155"/>
        <v>6</v>
      </c>
      <c r="H989" t="str">
        <f t="shared" si="156"/>
        <v>Friday</v>
      </c>
      <c r="I989" t="str">
        <f t="shared" si="157"/>
        <v>FM6</v>
      </c>
      <c r="J989" t="str">
        <f t="shared" si="158"/>
        <v>FQ-2</v>
      </c>
    </row>
    <row r="990" spans="1:10" x14ac:dyDescent="0.3">
      <c r="A990" s="1">
        <f t="shared" si="159"/>
        <v>41167</v>
      </c>
      <c r="B990" s="3">
        <f t="shared" si="150"/>
        <v>2012</v>
      </c>
      <c r="C990">
        <f t="shared" si="151"/>
        <v>9</v>
      </c>
      <c r="D990" t="str">
        <f t="shared" si="152"/>
        <v>September</v>
      </c>
      <c r="E990" t="str">
        <f t="shared" si="153"/>
        <v>Q3</v>
      </c>
      <c r="F990" t="str">
        <f t="shared" si="154"/>
        <v>2012-Sep</v>
      </c>
      <c r="G990">
        <f t="shared" si="155"/>
        <v>7</v>
      </c>
      <c r="H990" t="str">
        <f t="shared" si="156"/>
        <v>Saturday</v>
      </c>
      <c r="I990" t="str">
        <f t="shared" si="157"/>
        <v>FM6</v>
      </c>
      <c r="J990" t="str">
        <f t="shared" si="158"/>
        <v>FQ-2</v>
      </c>
    </row>
    <row r="991" spans="1:10" x14ac:dyDescent="0.3">
      <c r="A991" s="1">
        <f t="shared" si="159"/>
        <v>41168</v>
      </c>
      <c r="B991" s="3">
        <f t="shared" si="150"/>
        <v>2012</v>
      </c>
      <c r="C991">
        <f t="shared" si="151"/>
        <v>9</v>
      </c>
      <c r="D991" t="str">
        <f t="shared" si="152"/>
        <v>September</v>
      </c>
      <c r="E991" t="str">
        <f t="shared" si="153"/>
        <v>Q3</v>
      </c>
      <c r="F991" t="str">
        <f t="shared" si="154"/>
        <v>2012-Sep</v>
      </c>
      <c r="G991">
        <f t="shared" si="155"/>
        <v>1</v>
      </c>
      <c r="H991" t="str">
        <f t="shared" si="156"/>
        <v>Sunday</v>
      </c>
      <c r="I991" t="str">
        <f t="shared" si="157"/>
        <v>FM6</v>
      </c>
      <c r="J991" t="str">
        <f t="shared" si="158"/>
        <v>FQ-2</v>
      </c>
    </row>
    <row r="992" spans="1:10" x14ac:dyDescent="0.3">
      <c r="A992" s="1">
        <f t="shared" si="159"/>
        <v>41169</v>
      </c>
      <c r="B992" s="3">
        <f t="shared" si="150"/>
        <v>2012</v>
      </c>
      <c r="C992">
        <f t="shared" si="151"/>
        <v>9</v>
      </c>
      <c r="D992" t="str">
        <f t="shared" si="152"/>
        <v>September</v>
      </c>
      <c r="E992" t="str">
        <f t="shared" si="153"/>
        <v>Q3</v>
      </c>
      <c r="F992" t="str">
        <f t="shared" si="154"/>
        <v>2012-Sep</v>
      </c>
      <c r="G992">
        <f t="shared" si="155"/>
        <v>2</v>
      </c>
      <c r="H992" t="str">
        <f t="shared" si="156"/>
        <v>Monday</v>
      </c>
      <c r="I992" t="str">
        <f t="shared" si="157"/>
        <v>FM6</v>
      </c>
      <c r="J992" t="str">
        <f t="shared" si="158"/>
        <v>FQ-2</v>
      </c>
    </row>
    <row r="993" spans="1:10" x14ac:dyDescent="0.3">
      <c r="A993" s="1">
        <f t="shared" si="159"/>
        <v>41170</v>
      </c>
      <c r="B993" s="3">
        <f t="shared" si="150"/>
        <v>2012</v>
      </c>
      <c r="C993">
        <f t="shared" si="151"/>
        <v>9</v>
      </c>
      <c r="D993" t="str">
        <f t="shared" si="152"/>
        <v>September</v>
      </c>
      <c r="E993" t="str">
        <f t="shared" si="153"/>
        <v>Q3</v>
      </c>
      <c r="F993" t="str">
        <f t="shared" si="154"/>
        <v>2012-Sep</v>
      </c>
      <c r="G993">
        <f t="shared" si="155"/>
        <v>3</v>
      </c>
      <c r="H993" t="str">
        <f t="shared" si="156"/>
        <v>Tuesday</v>
      </c>
      <c r="I993" t="str">
        <f t="shared" si="157"/>
        <v>FM6</v>
      </c>
      <c r="J993" t="str">
        <f t="shared" si="158"/>
        <v>FQ-2</v>
      </c>
    </row>
    <row r="994" spans="1:10" x14ac:dyDescent="0.3">
      <c r="A994" s="1">
        <f t="shared" si="159"/>
        <v>41171</v>
      </c>
      <c r="B994" s="3">
        <f t="shared" si="150"/>
        <v>2012</v>
      </c>
      <c r="C994">
        <f t="shared" si="151"/>
        <v>9</v>
      </c>
      <c r="D994" t="str">
        <f t="shared" si="152"/>
        <v>September</v>
      </c>
      <c r="E994" t="str">
        <f t="shared" si="153"/>
        <v>Q3</v>
      </c>
      <c r="F994" t="str">
        <f t="shared" si="154"/>
        <v>2012-Sep</v>
      </c>
      <c r="G994">
        <f t="shared" si="155"/>
        <v>4</v>
      </c>
      <c r="H994" t="str">
        <f t="shared" si="156"/>
        <v>Wednesday</v>
      </c>
      <c r="I994" t="str">
        <f t="shared" si="157"/>
        <v>FM6</v>
      </c>
      <c r="J994" t="str">
        <f t="shared" si="158"/>
        <v>FQ-2</v>
      </c>
    </row>
    <row r="995" spans="1:10" x14ac:dyDescent="0.3">
      <c r="A995" s="1">
        <f t="shared" si="159"/>
        <v>41172</v>
      </c>
      <c r="B995" s="3">
        <f t="shared" si="150"/>
        <v>2012</v>
      </c>
      <c r="C995">
        <f t="shared" si="151"/>
        <v>9</v>
      </c>
      <c r="D995" t="str">
        <f t="shared" si="152"/>
        <v>September</v>
      </c>
      <c r="E995" t="str">
        <f t="shared" si="153"/>
        <v>Q3</v>
      </c>
      <c r="F995" t="str">
        <f t="shared" si="154"/>
        <v>2012-Sep</v>
      </c>
      <c r="G995">
        <f t="shared" si="155"/>
        <v>5</v>
      </c>
      <c r="H995" t="str">
        <f t="shared" si="156"/>
        <v>Thursday</v>
      </c>
      <c r="I995" t="str">
        <f t="shared" si="157"/>
        <v>FM6</v>
      </c>
      <c r="J995" t="str">
        <f t="shared" si="158"/>
        <v>FQ-2</v>
      </c>
    </row>
    <row r="996" spans="1:10" x14ac:dyDescent="0.3">
      <c r="A996" s="1">
        <f t="shared" si="159"/>
        <v>41173</v>
      </c>
      <c r="B996" s="3">
        <f t="shared" si="150"/>
        <v>2012</v>
      </c>
      <c r="C996">
        <f t="shared" si="151"/>
        <v>9</v>
      </c>
      <c r="D996" t="str">
        <f t="shared" si="152"/>
        <v>September</v>
      </c>
      <c r="E996" t="str">
        <f t="shared" si="153"/>
        <v>Q3</v>
      </c>
      <c r="F996" t="str">
        <f t="shared" si="154"/>
        <v>2012-Sep</v>
      </c>
      <c r="G996">
        <f t="shared" si="155"/>
        <v>6</v>
      </c>
      <c r="H996" t="str">
        <f t="shared" si="156"/>
        <v>Friday</v>
      </c>
      <c r="I996" t="str">
        <f t="shared" si="157"/>
        <v>FM6</v>
      </c>
      <c r="J996" t="str">
        <f t="shared" si="158"/>
        <v>FQ-2</v>
      </c>
    </row>
    <row r="997" spans="1:10" x14ac:dyDescent="0.3">
      <c r="A997" s="1">
        <f t="shared" si="159"/>
        <v>41174</v>
      </c>
      <c r="B997" s="3">
        <f t="shared" si="150"/>
        <v>2012</v>
      </c>
      <c r="C997">
        <f t="shared" si="151"/>
        <v>9</v>
      </c>
      <c r="D997" t="str">
        <f t="shared" si="152"/>
        <v>September</v>
      </c>
      <c r="E997" t="str">
        <f t="shared" si="153"/>
        <v>Q3</v>
      </c>
      <c r="F997" t="str">
        <f t="shared" si="154"/>
        <v>2012-Sep</v>
      </c>
      <c r="G997">
        <f t="shared" si="155"/>
        <v>7</v>
      </c>
      <c r="H997" t="str">
        <f t="shared" si="156"/>
        <v>Saturday</v>
      </c>
      <c r="I997" t="str">
        <f t="shared" si="157"/>
        <v>FM6</v>
      </c>
      <c r="J997" t="str">
        <f t="shared" si="158"/>
        <v>FQ-2</v>
      </c>
    </row>
    <row r="998" spans="1:10" x14ac:dyDescent="0.3">
      <c r="A998" s="1">
        <f t="shared" si="159"/>
        <v>41175</v>
      </c>
      <c r="B998" s="3">
        <f t="shared" si="150"/>
        <v>2012</v>
      </c>
      <c r="C998">
        <f t="shared" si="151"/>
        <v>9</v>
      </c>
      <c r="D998" t="str">
        <f t="shared" si="152"/>
        <v>September</v>
      </c>
      <c r="E998" t="str">
        <f t="shared" si="153"/>
        <v>Q3</v>
      </c>
      <c r="F998" t="str">
        <f t="shared" si="154"/>
        <v>2012-Sep</v>
      </c>
      <c r="G998">
        <f t="shared" si="155"/>
        <v>1</v>
      </c>
      <c r="H998" t="str">
        <f t="shared" si="156"/>
        <v>Sunday</v>
      </c>
      <c r="I998" t="str">
        <f t="shared" si="157"/>
        <v>FM6</v>
      </c>
      <c r="J998" t="str">
        <f t="shared" si="158"/>
        <v>FQ-2</v>
      </c>
    </row>
    <row r="999" spans="1:10" x14ac:dyDescent="0.3">
      <c r="A999" s="1">
        <f t="shared" si="159"/>
        <v>41176</v>
      </c>
      <c r="B999" s="3">
        <f t="shared" si="150"/>
        <v>2012</v>
      </c>
      <c r="C999">
        <f t="shared" si="151"/>
        <v>9</v>
      </c>
      <c r="D999" t="str">
        <f t="shared" si="152"/>
        <v>September</v>
      </c>
      <c r="E999" t="str">
        <f t="shared" si="153"/>
        <v>Q3</v>
      </c>
      <c r="F999" t="str">
        <f t="shared" si="154"/>
        <v>2012-Sep</v>
      </c>
      <c r="G999">
        <f t="shared" si="155"/>
        <v>2</v>
      </c>
      <c r="H999" t="str">
        <f t="shared" si="156"/>
        <v>Monday</v>
      </c>
      <c r="I999" t="str">
        <f t="shared" si="157"/>
        <v>FM6</v>
      </c>
      <c r="J999" t="str">
        <f t="shared" si="158"/>
        <v>FQ-2</v>
      </c>
    </row>
    <row r="1000" spans="1:10" x14ac:dyDescent="0.3">
      <c r="A1000" s="1">
        <f t="shared" si="159"/>
        <v>41177</v>
      </c>
      <c r="B1000" s="3">
        <f t="shared" si="150"/>
        <v>2012</v>
      </c>
      <c r="C1000">
        <f t="shared" si="151"/>
        <v>9</v>
      </c>
      <c r="D1000" t="str">
        <f t="shared" si="152"/>
        <v>September</v>
      </c>
      <c r="E1000" t="str">
        <f t="shared" si="153"/>
        <v>Q3</v>
      </c>
      <c r="F1000" t="str">
        <f t="shared" si="154"/>
        <v>2012-Sep</v>
      </c>
      <c r="G1000">
        <f t="shared" si="155"/>
        <v>3</v>
      </c>
      <c r="H1000" t="str">
        <f t="shared" si="156"/>
        <v>Tuesday</v>
      </c>
      <c r="I1000" t="str">
        <f t="shared" si="157"/>
        <v>FM6</v>
      </c>
      <c r="J1000" t="str">
        <f t="shared" si="158"/>
        <v>FQ-2</v>
      </c>
    </row>
    <row r="1001" spans="1:10" x14ac:dyDescent="0.3">
      <c r="A1001" s="1">
        <f t="shared" si="159"/>
        <v>41178</v>
      </c>
      <c r="B1001" s="3">
        <f t="shared" si="150"/>
        <v>2012</v>
      </c>
      <c r="C1001">
        <f t="shared" si="151"/>
        <v>9</v>
      </c>
      <c r="D1001" t="str">
        <f t="shared" si="152"/>
        <v>September</v>
      </c>
      <c r="E1001" t="str">
        <f t="shared" si="153"/>
        <v>Q3</v>
      </c>
      <c r="F1001" t="str">
        <f t="shared" si="154"/>
        <v>2012-Sep</v>
      </c>
      <c r="G1001">
        <f t="shared" si="155"/>
        <v>4</v>
      </c>
      <c r="H1001" t="str">
        <f t="shared" si="156"/>
        <v>Wednesday</v>
      </c>
      <c r="I1001" t="str">
        <f t="shared" si="157"/>
        <v>FM6</v>
      </c>
      <c r="J1001" t="str">
        <f t="shared" si="158"/>
        <v>FQ-2</v>
      </c>
    </row>
    <row r="1002" spans="1:10" x14ac:dyDescent="0.3">
      <c r="A1002" s="1">
        <f t="shared" si="159"/>
        <v>41179</v>
      </c>
      <c r="B1002" s="3">
        <f t="shared" si="150"/>
        <v>2012</v>
      </c>
      <c r="C1002">
        <f t="shared" si="151"/>
        <v>9</v>
      </c>
      <c r="D1002" t="str">
        <f t="shared" si="152"/>
        <v>September</v>
      </c>
      <c r="E1002" t="str">
        <f t="shared" si="153"/>
        <v>Q3</v>
      </c>
      <c r="F1002" t="str">
        <f t="shared" si="154"/>
        <v>2012-Sep</v>
      </c>
      <c r="G1002">
        <f t="shared" si="155"/>
        <v>5</v>
      </c>
      <c r="H1002" t="str">
        <f t="shared" si="156"/>
        <v>Thursday</v>
      </c>
      <c r="I1002" t="str">
        <f t="shared" si="157"/>
        <v>FM6</v>
      </c>
      <c r="J1002" t="str">
        <f t="shared" si="158"/>
        <v>FQ-2</v>
      </c>
    </row>
    <row r="1003" spans="1:10" x14ac:dyDescent="0.3">
      <c r="A1003" s="1">
        <f t="shared" si="159"/>
        <v>41180</v>
      </c>
      <c r="B1003" s="3">
        <f t="shared" si="150"/>
        <v>2012</v>
      </c>
      <c r="C1003">
        <f t="shared" si="151"/>
        <v>9</v>
      </c>
      <c r="D1003" t="str">
        <f t="shared" si="152"/>
        <v>September</v>
      </c>
      <c r="E1003" t="str">
        <f t="shared" si="153"/>
        <v>Q3</v>
      </c>
      <c r="F1003" t="str">
        <f t="shared" si="154"/>
        <v>2012-Sep</v>
      </c>
      <c r="G1003">
        <f t="shared" si="155"/>
        <v>6</v>
      </c>
      <c r="H1003" t="str">
        <f t="shared" si="156"/>
        <v>Friday</v>
      </c>
      <c r="I1003" t="str">
        <f t="shared" si="157"/>
        <v>FM6</v>
      </c>
      <c r="J1003" t="str">
        <f t="shared" si="158"/>
        <v>FQ-2</v>
      </c>
    </row>
    <row r="1004" spans="1:10" x14ac:dyDescent="0.3">
      <c r="A1004" s="1">
        <f t="shared" si="159"/>
        <v>41181</v>
      </c>
      <c r="B1004" s="3">
        <f t="shared" si="150"/>
        <v>2012</v>
      </c>
      <c r="C1004">
        <f t="shared" si="151"/>
        <v>9</v>
      </c>
      <c r="D1004" t="str">
        <f t="shared" si="152"/>
        <v>September</v>
      </c>
      <c r="E1004" t="str">
        <f t="shared" si="153"/>
        <v>Q3</v>
      </c>
      <c r="F1004" t="str">
        <f t="shared" si="154"/>
        <v>2012-Sep</v>
      </c>
      <c r="G1004">
        <f t="shared" si="155"/>
        <v>7</v>
      </c>
      <c r="H1004" t="str">
        <f t="shared" si="156"/>
        <v>Saturday</v>
      </c>
      <c r="I1004" t="str">
        <f t="shared" si="157"/>
        <v>FM6</v>
      </c>
      <c r="J1004" t="str">
        <f t="shared" si="158"/>
        <v>FQ-2</v>
      </c>
    </row>
    <row r="1005" spans="1:10" x14ac:dyDescent="0.3">
      <c r="A1005" s="1">
        <f t="shared" si="159"/>
        <v>41182</v>
      </c>
      <c r="B1005" s="3">
        <f t="shared" si="150"/>
        <v>2012</v>
      </c>
      <c r="C1005">
        <f t="shared" si="151"/>
        <v>9</v>
      </c>
      <c r="D1005" t="str">
        <f t="shared" si="152"/>
        <v>September</v>
      </c>
      <c r="E1005" t="str">
        <f t="shared" si="153"/>
        <v>Q3</v>
      </c>
      <c r="F1005" t="str">
        <f t="shared" si="154"/>
        <v>2012-Sep</v>
      </c>
      <c r="G1005">
        <f t="shared" si="155"/>
        <v>1</v>
      </c>
      <c r="H1005" t="str">
        <f t="shared" si="156"/>
        <v>Sunday</v>
      </c>
      <c r="I1005" t="str">
        <f t="shared" si="157"/>
        <v>FM6</v>
      </c>
      <c r="J1005" t="str">
        <f t="shared" si="158"/>
        <v>FQ-2</v>
      </c>
    </row>
    <row r="1006" spans="1:10" x14ac:dyDescent="0.3">
      <c r="A1006" s="1">
        <f t="shared" si="159"/>
        <v>41183</v>
      </c>
      <c r="B1006" s="3">
        <f t="shared" si="150"/>
        <v>2012</v>
      </c>
      <c r="C1006">
        <f t="shared" si="151"/>
        <v>10</v>
      </c>
      <c r="D1006" t="str">
        <f t="shared" si="152"/>
        <v>October</v>
      </c>
      <c r="E1006" t="str">
        <f t="shared" si="153"/>
        <v>Q4</v>
      </c>
      <c r="F1006" t="str">
        <f t="shared" si="154"/>
        <v>2012-Oct</v>
      </c>
      <c r="G1006">
        <f t="shared" si="155"/>
        <v>2</v>
      </c>
      <c r="H1006" t="str">
        <f t="shared" si="156"/>
        <v>Monday</v>
      </c>
      <c r="I1006" t="str">
        <f t="shared" si="157"/>
        <v>FM7</v>
      </c>
      <c r="J1006" t="str">
        <f t="shared" si="158"/>
        <v>FQ-3</v>
      </c>
    </row>
    <row r="1007" spans="1:10" x14ac:dyDescent="0.3">
      <c r="A1007" s="1">
        <f t="shared" si="159"/>
        <v>41184</v>
      </c>
      <c r="B1007" s="3">
        <f t="shared" si="150"/>
        <v>2012</v>
      </c>
      <c r="C1007">
        <f t="shared" si="151"/>
        <v>10</v>
      </c>
      <c r="D1007" t="str">
        <f t="shared" si="152"/>
        <v>October</v>
      </c>
      <c r="E1007" t="str">
        <f t="shared" si="153"/>
        <v>Q4</v>
      </c>
      <c r="F1007" t="str">
        <f t="shared" si="154"/>
        <v>2012-Oct</v>
      </c>
      <c r="G1007">
        <f t="shared" si="155"/>
        <v>3</v>
      </c>
      <c r="H1007" t="str">
        <f t="shared" si="156"/>
        <v>Tuesday</v>
      </c>
      <c r="I1007" t="str">
        <f t="shared" si="157"/>
        <v>FM7</v>
      </c>
      <c r="J1007" t="str">
        <f t="shared" si="158"/>
        <v>FQ-3</v>
      </c>
    </row>
    <row r="1008" spans="1:10" x14ac:dyDescent="0.3">
      <c r="A1008" s="1">
        <f t="shared" si="159"/>
        <v>41185</v>
      </c>
      <c r="B1008" s="3">
        <f t="shared" si="150"/>
        <v>2012</v>
      </c>
      <c r="C1008">
        <f t="shared" si="151"/>
        <v>10</v>
      </c>
      <c r="D1008" t="str">
        <f t="shared" si="152"/>
        <v>October</v>
      </c>
      <c r="E1008" t="str">
        <f t="shared" si="153"/>
        <v>Q4</v>
      </c>
      <c r="F1008" t="str">
        <f t="shared" si="154"/>
        <v>2012-Oct</v>
      </c>
      <c r="G1008">
        <f t="shared" si="155"/>
        <v>4</v>
      </c>
      <c r="H1008" t="str">
        <f t="shared" si="156"/>
        <v>Wednesday</v>
      </c>
      <c r="I1008" t="str">
        <f t="shared" si="157"/>
        <v>FM7</v>
      </c>
      <c r="J1008" t="str">
        <f t="shared" si="158"/>
        <v>FQ-3</v>
      </c>
    </row>
    <row r="1009" spans="1:10" x14ac:dyDescent="0.3">
      <c r="A1009" s="1">
        <f t="shared" si="159"/>
        <v>41186</v>
      </c>
      <c r="B1009" s="3">
        <f t="shared" si="150"/>
        <v>2012</v>
      </c>
      <c r="C1009">
        <f t="shared" si="151"/>
        <v>10</v>
      </c>
      <c r="D1009" t="str">
        <f t="shared" si="152"/>
        <v>October</v>
      </c>
      <c r="E1009" t="str">
        <f t="shared" si="153"/>
        <v>Q4</v>
      </c>
      <c r="F1009" t="str">
        <f t="shared" si="154"/>
        <v>2012-Oct</v>
      </c>
      <c r="G1009">
        <f t="shared" si="155"/>
        <v>5</v>
      </c>
      <c r="H1009" t="str">
        <f t="shared" si="156"/>
        <v>Thursday</v>
      </c>
      <c r="I1009" t="str">
        <f t="shared" si="157"/>
        <v>FM7</v>
      </c>
      <c r="J1009" t="str">
        <f t="shared" si="158"/>
        <v>FQ-3</v>
      </c>
    </row>
    <row r="1010" spans="1:10" x14ac:dyDescent="0.3">
      <c r="A1010" s="1">
        <f t="shared" si="159"/>
        <v>41187</v>
      </c>
      <c r="B1010" s="3">
        <f t="shared" si="150"/>
        <v>2012</v>
      </c>
      <c r="C1010">
        <f t="shared" si="151"/>
        <v>10</v>
      </c>
      <c r="D1010" t="str">
        <f t="shared" si="152"/>
        <v>October</v>
      </c>
      <c r="E1010" t="str">
        <f t="shared" si="153"/>
        <v>Q4</v>
      </c>
      <c r="F1010" t="str">
        <f t="shared" si="154"/>
        <v>2012-Oct</v>
      </c>
      <c r="G1010">
        <f t="shared" si="155"/>
        <v>6</v>
      </c>
      <c r="H1010" t="str">
        <f t="shared" si="156"/>
        <v>Friday</v>
      </c>
      <c r="I1010" t="str">
        <f t="shared" si="157"/>
        <v>FM7</v>
      </c>
      <c r="J1010" t="str">
        <f t="shared" si="158"/>
        <v>FQ-3</v>
      </c>
    </row>
    <row r="1011" spans="1:10" x14ac:dyDescent="0.3">
      <c r="A1011" s="1">
        <f t="shared" si="159"/>
        <v>41188</v>
      </c>
      <c r="B1011" s="3">
        <f t="shared" si="150"/>
        <v>2012</v>
      </c>
      <c r="C1011">
        <f t="shared" si="151"/>
        <v>10</v>
      </c>
      <c r="D1011" t="str">
        <f t="shared" si="152"/>
        <v>October</v>
      </c>
      <c r="E1011" t="str">
        <f t="shared" si="153"/>
        <v>Q4</v>
      </c>
      <c r="F1011" t="str">
        <f t="shared" si="154"/>
        <v>2012-Oct</v>
      </c>
      <c r="G1011">
        <f t="shared" si="155"/>
        <v>7</v>
      </c>
      <c r="H1011" t="str">
        <f t="shared" si="156"/>
        <v>Saturday</v>
      </c>
      <c r="I1011" t="str">
        <f t="shared" si="157"/>
        <v>FM7</v>
      </c>
      <c r="J1011" t="str">
        <f t="shared" si="158"/>
        <v>FQ-3</v>
      </c>
    </row>
    <row r="1012" spans="1:10" x14ac:dyDescent="0.3">
      <c r="A1012" s="1">
        <f t="shared" si="159"/>
        <v>41189</v>
      </c>
      <c r="B1012" s="3">
        <f t="shared" si="150"/>
        <v>2012</v>
      </c>
      <c r="C1012">
        <f t="shared" si="151"/>
        <v>10</v>
      </c>
      <c r="D1012" t="str">
        <f t="shared" si="152"/>
        <v>October</v>
      </c>
      <c r="E1012" t="str">
        <f t="shared" si="153"/>
        <v>Q4</v>
      </c>
      <c r="F1012" t="str">
        <f t="shared" si="154"/>
        <v>2012-Oct</v>
      </c>
      <c r="G1012">
        <f t="shared" si="155"/>
        <v>1</v>
      </c>
      <c r="H1012" t="str">
        <f t="shared" si="156"/>
        <v>Sunday</v>
      </c>
      <c r="I1012" t="str">
        <f t="shared" si="157"/>
        <v>FM7</v>
      </c>
      <c r="J1012" t="str">
        <f t="shared" si="158"/>
        <v>FQ-3</v>
      </c>
    </row>
    <row r="1013" spans="1:10" x14ac:dyDescent="0.3">
      <c r="A1013" s="1">
        <f t="shared" si="159"/>
        <v>41190</v>
      </c>
      <c r="B1013" s="3">
        <f t="shared" si="150"/>
        <v>2012</v>
      </c>
      <c r="C1013">
        <f t="shared" si="151"/>
        <v>10</v>
      </c>
      <c r="D1013" t="str">
        <f t="shared" si="152"/>
        <v>October</v>
      </c>
      <c r="E1013" t="str">
        <f t="shared" si="153"/>
        <v>Q4</v>
      </c>
      <c r="F1013" t="str">
        <f t="shared" si="154"/>
        <v>2012-Oct</v>
      </c>
      <c r="G1013">
        <f t="shared" si="155"/>
        <v>2</v>
      </c>
      <c r="H1013" t="str">
        <f t="shared" si="156"/>
        <v>Monday</v>
      </c>
      <c r="I1013" t="str">
        <f t="shared" si="157"/>
        <v>FM7</v>
      </c>
      <c r="J1013" t="str">
        <f t="shared" si="158"/>
        <v>FQ-3</v>
      </c>
    </row>
    <row r="1014" spans="1:10" x14ac:dyDescent="0.3">
      <c r="A1014" s="1">
        <f t="shared" si="159"/>
        <v>41191</v>
      </c>
      <c r="B1014" s="3">
        <f t="shared" si="150"/>
        <v>2012</v>
      </c>
      <c r="C1014">
        <f t="shared" si="151"/>
        <v>10</v>
      </c>
      <c r="D1014" t="str">
        <f t="shared" si="152"/>
        <v>October</v>
      </c>
      <c r="E1014" t="str">
        <f t="shared" si="153"/>
        <v>Q4</v>
      </c>
      <c r="F1014" t="str">
        <f t="shared" si="154"/>
        <v>2012-Oct</v>
      </c>
      <c r="G1014">
        <f t="shared" si="155"/>
        <v>3</v>
      </c>
      <c r="H1014" t="str">
        <f t="shared" si="156"/>
        <v>Tuesday</v>
      </c>
      <c r="I1014" t="str">
        <f t="shared" si="157"/>
        <v>FM7</v>
      </c>
      <c r="J1014" t="str">
        <f t="shared" si="158"/>
        <v>FQ-3</v>
      </c>
    </row>
    <row r="1015" spans="1:10" x14ac:dyDescent="0.3">
      <c r="A1015" s="1">
        <f t="shared" si="159"/>
        <v>41192</v>
      </c>
      <c r="B1015" s="3">
        <f t="shared" si="150"/>
        <v>2012</v>
      </c>
      <c r="C1015">
        <f t="shared" si="151"/>
        <v>10</v>
      </c>
      <c r="D1015" t="str">
        <f t="shared" si="152"/>
        <v>October</v>
      </c>
      <c r="E1015" t="str">
        <f t="shared" si="153"/>
        <v>Q4</v>
      </c>
      <c r="F1015" t="str">
        <f t="shared" si="154"/>
        <v>2012-Oct</v>
      </c>
      <c r="G1015">
        <f t="shared" si="155"/>
        <v>4</v>
      </c>
      <c r="H1015" t="str">
        <f t="shared" si="156"/>
        <v>Wednesday</v>
      </c>
      <c r="I1015" t="str">
        <f t="shared" si="157"/>
        <v>FM7</v>
      </c>
      <c r="J1015" t="str">
        <f t="shared" si="158"/>
        <v>FQ-3</v>
      </c>
    </row>
    <row r="1016" spans="1:10" x14ac:dyDescent="0.3">
      <c r="A1016" s="1">
        <f t="shared" si="159"/>
        <v>41193</v>
      </c>
      <c r="B1016" s="3">
        <f t="shared" si="150"/>
        <v>2012</v>
      </c>
      <c r="C1016">
        <f t="shared" si="151"/>
        <v>10</v>
      </c>
      <c r="D1016" t="str">
        <f t="shared" si="152"/>
        <v>October</v>
      </c>
      <c r="E1016" t="str">
        <f t="shared" si="153"/>
        <v>Q4</v>
      </c>
      <c r="F1016" t="str">
        <f t="shared" si="154"/>
        <v>2012-Oct</v>
      </c>
      <c r="G1016">
        <f t="shared" si="155"/>
        <v>5</v>
      </c>
      <c r="H1016" t="str">
        <f t="shared" si="156"/>
        <v>Thursday</v>
      </c>
      <c r="I1016" t="str">
        <f t="shared" si="157"/>
        <v>FM7</v>
      </c>
      <c r="J1016" t="str">
        <f t="shared" si="158"/>
        <v>FQ-3</v>
      </c>
    </row>
    <row r="1017" spans="1:10" x14ac:dyDescent="0.3">
      <c r="A1017" s="1">
        <f t="shared" si="159"/>
        <v>41194</v>
      </c>
      <c r="B1017" s="3">
        <f t="shared" si="150"/>
        <v>2012</v>
      </c>
      <c r="C1017">
        <f t="shared" si="151"/>
        <v>10</v>
      </c>
      <c r="D1017" t="str">
        <f t="shared" si="152"/>
        <v>October</v>
      </c>
      <c r="E1017" t="str">
        <f t="shared" si="153"/>
        <v>Q4</v>
      </c>
      <c r="F1017" t="str">
        <f t="shared" si="154"/>
        <v>2012-Oct</v>
      </c>
      <c r="G1017">
        <f t="shared" si="155"/>
        <v>6</v>
      </c>
      <c r="H1017" t="str">
        <f t="shared" si="156"/>
        <v>Friday</v>
      </c>
      <c r="I1017" t="str">
        <f t="shared" si="157"/>
        <v>FM7</v>
      </c>
      <c r="J1017" t="str">
        <f t="shared" si="158"/>
        <v>FQ-3</v>
      </c>
    </row>
    <row r="1018" spans="1:10" x14ac:dyDescent="0.3">
      <c r="A1018" s="1">
        <f t="shared" si="159"/>
        <v>41195</v>
      </c>
      <c r="B1018" s="3">
        <f t="shared" si="150"/>
        <v>2012</v>
      </c>
      <c r="C1018">
        <f t="shared" si="151"/>
        <v>10</v>
      </c>
      <c r="D1018" t="str">
        <f t="shared" si="152"/>
        <v>October</v>
      </c>
      <c r="E1018" t="str">
        <f t="shared" si="153"/>
        <v>Q4</v>
      </c>
      <c r="F1018" t="str">
        <f t="shared" si="154"/>
        <v>2012-Oct</v>
      </c>
      <c r="G1018">
        <f t="shared" si="155"/>
        <v>7</v>
      </c>
      <c r="H1018" t="str">
        <f t="shared" si="156"/>
        <v>Saturday</v>
      </c>
      <c r="I1018" t="str">
        <f t="shared" si="157"/>
        <v>FM7</v>
      </c>
      <c r="J1018" t="str">
        <f t="shared" si="158"/>
        <v>FQ-3</v>
      </c>
    </row>
    <row r="1019" spans="1:10" x14ac:dyDescent="0.3">
      <c r="A1019" s="1">
        <f t="shared" si="159"/>
        <v>41196</v>
      </c>
      <c r="B1019" s="3">
        <f t="shared" si="150"/>
        <v>2012</v>
      </c>
      <c r="C1019">
        <f t="shared" si="151"/>
        <v>10</v>
      </c>
      <c r="D1019" t="str">
        <f t="shared" si="152"/>
        <v>October</v>
      </c>
      <c r="E1019" t="str">
        <f t="shared" si="153"/>
        <v>Q4</v>
      </c>
      <c r="F1019" t="str">
        <f t="shared" si="154"/>
        <v>2012-Oct</v>
      </c>
      <c r="G1019">
        <f t="shared" si="155"/>
        <v>1</v>
      </c>
      <c r="H1019" t="str">
        <f t="shared" si="156"/>
        <v>Sunday</v>
      </c>
      <c r="I1019" t="str">
        <f t="shared" si="157"/>
        <v>FM7</v>
      </c>
      <c r="J1019" t="str">
        <f t="shared" si="158"/>
        <v>FQ-3</v>
      </c>
    </row>
    <row r="1020" spans="1:10" x14ac:dyDescent="0.3">
      <c r="A1020" s="1">
        <f t="shared" si="159"/>
        <v>41197</v>
      </c>
      <c r="B1020" s="3">
        <f t="shared" si="150"/>
        <v>2012</v>
      </c>
      <c r="C1020">
        <f t="shared" si="151"/>
        <v>10</v>
      </c>
      <c r="D1020" t="str">
        <f t="shared" si="152"/>
        <v>October</v>
      </c>
      <c r="E1020" t="str">
        <f t="shared" si="153"/>
        <v>Q4</v>
      </c>
      <c r="F1020" t="str">
        <f t="shared" si="154"/>
        <v>2012-Oct</v>
      </c>
      <c r="G1020">
        <f t="shared" si="155"/>
        <v>2</v>
      </c>
      <c r="H1020" t="str">
        <f t="shared" si="156"/>
        <v>Monday</v>
      </c>
      <c r="I1020" t="str">
        <f t="shared" si="157"/>
        <v>FM7</v>
      </c>
      <c r="J1020" t="str">
        <f t="shared" si="158"/>
        <v>FQ-3</v>
      </c>
    </row>
    <row r="1021" spans="1:10" x14ac:dyDescent="0.3">
      <c r="A1021" s="1">
        <f t="shared" si="159"/>
        <v>41198</v>
      </c>
      <c r="B1021" s="3">
        <f t="shared" si="150"/>
        <v>2012</v>
      </c>
      <c r="C1021">
        <f t="shared" si="151"/>
        <v>10</v>
      </c>
      <c r="D1021" t="str">
        <f t="shared" si="152"/>
        <v>October</v>
      </c>
      <c r="E1021" t="str">
        <f t="shared" si="153"/>
        <v>Q4</v>
      </c>
      <c r="F1021" t="str">
        <f t="shared" si="154"/>
        <v>2012-Oct</v>
      </c>
      <c r="G1021">
        <f t="shared" si="155"/>
        <v>3</v>
      </c>
      <c r="H1021" t="str">
        <f t="shared" si="156"/>
        <v>Tuesday</v>
      </c>
      <c r="I1021" t="str">
        <f t="shared" si="157"/>
        <v>FM7</v>
      </c>
      <c r="J1021" t="str">
        <f t="shared" si="158"/>
        <v>FQ-3</v>
      </c>
    </row>
    <row r="1022" spans="1:10" x14ac:dyDescent="0.3">
      <c r="A1022" s="1">
        <f t="shared" si="159"/>
        <v>41199</v>
      </c>
      <c r="B1022" s="3">
        <f t="shared" si="150"/>
        <v>2012</v>
      </c>
      <c r="C1022">
        <f t="shared" si="151"/>
        <v>10</v>
      </c>
      <c r="D1022" t="str">
        <f t="shared" si="152"/>
        <v>October</v>
      </c>
      <c r="E1022" t="str">
        <f t="shared" si="153"/>
        <v>Q4</v>
      </c>
      <c r="F1022" t="str">
        <f t="shared" si="154"/>
        <v>2012-Oct</v>
      </c>
      <c r="G1022">
        <f t="shared" si="155"/>
        <v>4</v>
      </c>
      <c r="H1022" t="str">
        <f t="shared" si="156"/>
        <v>Wednesday</v>
      </c>
      <c r="I1022" t="str">
        <f t="shared" si="157"/>
        <v>FM7</v>
      </c>
      <c r="J1022" t="str">
        <f t="shared" si="158"/>
        <v>FQ-3</v>
      </c>
    </row>
    <row r="1023" spans="1:10" x14ac:dyDescent="0.3">
      <c r="A1023" s="1">
        <f t="shared" si="159"/>
        <v>41200</v>
      </c>
      <c r="B1023" s="3">
        <f t="shared" si="150"/>
        <v>2012</v>
      </c>
      <c r="C1023">
        <f t="shared" si="151"/>
        <v>10</v>
      </c>
      <c r="D1023" t="str">
        <f t="shared" si="152"/>
        <v>October</v>
      </c>
      <c r="E1023" t="str">
        <f t="shared" si="153"/>
        <v>Q4</v>
      </c>
      <c r="F1023" t="str">
        <f t="shared" si="154"/>
        <v>2012-Oct</v>
      </c>
      <c r="G1023">
        <f t="shared" si="155"/>
        <v>5</v>
      </c>
      <c r="H1023" t="str">
        <f t="shared" si="156"/>
        <v>Thursday</v>
      </c>
      <c r="I1023" t="str">
        <f t="shared" si="157"/>
        <v>FM7</v>
      </c>
      <c r="J1023" t="str">
        <f t="shared" si="158"/>
        <v>FQ-3</v>
      </c>
    </row>
    <row r="1024" spans="1:10" x14ac:dyDescent="0.3">
      <c r="A1024" s="1">
        <f t="shared" si="159"/>
        <v>41201</v>
      </c>
      <c r="B1024" s="3">
        <f t="shared" si="150"/>
        <v>2012</v>
      </c>
      <c r="C1024">
        <f t="shared" si="151"/>
        <v>10</v>
      </c>
      <c r="D1024" t="str">
        <f t="shared" si="152"/>
        <v>October</v>
      </c>
      <c r="E1024" t="str">
        <f t="shared" si="153"/>
        <v>Q4</v>
      </c>
      <c r="F1024" t="str">
        <f t="shared" si="154"/>
        <v>2012-Oct</v>
      </c>
      <c r="G1024">
        <f t="shared" si="155"/>
        <v>6</v>
      </c>
      <c r="H1024" t="str">
        <f t="shared" si="156"/>
        <v>Friday</v>
      </c>
      <c r="I1024" t="str">
        <f t="shared" si="157"/>
        <v>FM7</v>
      </c>
      <c r="J1024" t="str">
        <f t="shared" si="158"/>
        <v>FQ-3</v>
      </c>
    </row>
    <row r="1025" spans="1:10" x14ac:dyDescent="0.3">
      <c r="A1025" s="1">
        <f t="shared" si="159"/>
        <v>41202</v>
      </c>
      <c r="B1025" s="3">
        <f t="shared" si="150"/>
        <v>2012</v>
      </c>
      <c r="C1025">
        <f t="shared" si="151"/>
        <v>10</v>
      </c>
      <c r="D1025" t="str">
        <f t="shared" si="152"/>
        <v>October</v>
      </c>
      <c r="E1025" t="str">
        <f t="shared" si="153"/>
        <v>Q4</v>
      </c>
      <c r="F1025" t="str">
        <f t="shared" si="154"/>
        <v>2012-Oct</v>
      </c>
      <c r="G1025">
        <f t="shared" si="155"/>
        <v>7</v>
      </c>
      <c r="H1025" t="str">
        <f t="shared" si="156"/>
        <v>Saturday</v>
      </c>
      <c r="I1025" t="str">
        <f t="shared" si="157"/>
        <v>FM7</v>
      </c>
      <c r="J1025" t="str">
        <f t="shared" si="158"/>
        <v>FQ-3</v>
      </c>
    </row>
    <row r="1026" spans="1:10" x14ac:dyDescent="0.3">
      <c r="A1026" s="1">
        <f t="shared" si="159"/>
        <v>41203</v>
      </c>
      <c r="B1026" s="3">
        <f t="shared" si="150"/>
        <v>2012</v>
      </c>
      <c r="C1026">
        <f t="shared" si="151"/>
        <v>10</v>
      </c>
      <c r="D1026" t="str">
        <f t="shared" si="152"/>
        <v>October</v>
      </c>
      <c r="E1026" t="str">
        <f t="shared" si="153"/>
        <v>Q4</v>
      </c>
      <c r="F1026" t="str">
        <f t="shared" si="154"/>
        <v>2012-Oct</v>
      </c>
      <c r="G1026">
        <f t="shared" si="155"/>
        <v>1</v>
      </c>
      <c r="H1026" t="str">
        <f t="shared" si="156"/>
        <v>Sunday</v>
      </c>
      <c r="I1026" t="str">
        <f t="shared" si="157"/>
        <v>FM7</v>
      </c>
      <c r="J1026" t="str">
        <f t="shared" si="158"/>
        <v>FQ-3</v>
      </c>
    </row>
    <row r="1027" spans="1:10" x14ac:dyDescent="0.3">
      <c r="A1027" s="1">
        <f t="shared" si="159"/>
        <v>41204</v>
      </c>
      <c r="B1027" s="3">
        <f t="shared" ref="B1027:B1090" si="160">YEAR(A1027)</f>
        <v>2012</v>
      </c>
      <c r="C1027">
        <f t="shared" ref="C1027:C1090" si="161">MONTH(A1027)</f>
        <v>10</v>
      </c>
      <c r="D1027" t="str">
        <f t="shared" ref="D1027:D1090" si="162">TEXT(A1027,"mmmm")</f>
        <v>October</v>
      </c>
      <c r="E1027" t="str">
        <f t="shared" ref="E1027:E1090" si="163">"Q"&amp;ROUNDUP(MONTH(A1027)/3,0)</f>
        <v>Q4</v>
      </c>
      <c r="F1027" t="str">
        <f t="shared" ref="F1027:F1090" si="164">TEXT(A1027,"yyyy-mmm")</f>
        <v>2012-Oct</v>
      </c>
      <c r="G1027">
        <f t="shared" ref="G1027:G1090" si="165">WEEKDAY(A1027)</f>
        <v>2</v>
      </c>
      <c r="H1027" t="str">
        <f t="shared" ref="H1027:H1090" si="166">TEXT(A1027,"dddd")</f>
        <v>Monday</v>
      </c>
      <c r="I1027" t="str">
        <f t="shared" ref="I1027:I1090" si="167">"FM"&amp;IF(MONTH(A1027)&gt;=4,MONTH(A1027)-3,MONTH(A1027)+9)</f>
        <v>FM7</v>
      </c>
      <c r="J1027" t="str">
        <f t="shared" ref="J1027:J1090" si="168">"FQ-"&amp;ROUNDUP(IF(MONTH(A1027)&gt;=4,MONTH(A1027)-3,MONTH(A1027)+9)/3,0)</f>
        <v>FQ-3</v>
      </c>
    </row>
    <row r="1028" spans="1:10" x14ac:dyDescent="0.3">
      <c r="A1028" s="1">
        <f t="shared" ref="A1028:A1091" si="169">A1027+1</f>
        <v>41205</v>
      </c>
      <c r="B1028" s="3">
        <f t="shared" si="160"/>
        <v>2012</v>
      </c>
      <c r="C1028">
        <f t="shared" si="161"/>
        <v>10</v>
      </c>
      <c r="D1028" t="str">
        <f t="shared" si="162"/>
        <v>October</v>
      </c>
      <c r="E1028" t="str">
        <f t="shared" si="163"/>
        <v>Q4</v>
      </c>
      <c r="F1028" t="str">
        <f t="shared" si="164"/>
        <v>2012-Oct</v>
      </c>
      <c r="G1028">
        <f t="shared" si="165"/>
        <v>3</v>
      </c>
      <c r="H1028" t="str">
        <f t="shared" si="166"/>
        <v>Tuesday</v>
      </c>
      <c r="I1028" t="str">
        <f t="shared" si="167"/>
        <v>FM7</v>
      </c>
      <c r="J1028" t="str">
        <f t="shared" si="168"/>
        <v>FQ-3</v>
      </c>
    </row>
    <row r="1029" spans="1:10" x14ac:dyDescent="0.3">
      <c r="A1029" s="1">
        <f t="shared" si="169"/>
        <v>41206</v>
      </c>
      <c r="B1029" s="3">
        <f t="shared" si="160"/>
        <v>2012</v>
      </c>
      <c r="C1029">
        <f t="shared" si="161"/>
        <v>10</v>
      </c>
      <c r="D1029" t="str">
        <f t="shared" si="162"/>
        <v>October</v>
      </c>
      <c r="E1029" t="str">
        <f t="shared" si="163"/>
        <v>Q4</v>
      </c>
      <c r="F1029" t="str">
        <f t="shared" si="164"/>
        <v>2012-Oct</v>
      </c>
      <c r="G1029">
        <f t="shared" si="165"/>
        <v>4</v>
      </c>
      <c r="H1029" t="str">
        <f t="shared" si="166"/>
        <v>Wednesday</v>
      </c>
      <c r="I1029" t="str">
        <f t="shared" si="167"/>
        <v>FM7</v>
      </c>
      <c r="J1029" t="str">
        <f t="shared" si="168"/>
        <v>FQ-3</v>
      </c>
    </row>
    <row r="1030" spans="1:10" x14ac:dyDescent="0.3">
      <c r="A1030" s="1">
        <f t="shared" si="169"/>
        <v>41207</v>
      </c>
      <c r="B1030" s="3">
        <f t="shared" si="160"/>
        <v>2012</v>
      </c>
      <c r="C1030">
        <f t="shared" si="161"/>
        <v>10</v>
      </c>
      <c r="D1030" t="str">
        <f t="shared" si="162"/>
        <v>October</v>
      </c>
      <c r="E1030" t="str">
        <f t="shared" si="163"/>
        <v>Q4</v>
      </c>
      <c r="F1030" t="str">
        <f t="shared" si="164"/>
        <v>2012-Oct</v>
      </c>
      <c r="G1030">
        <f t="shared" si="165"/>
        <v>5</v>
      </c>
      <c r="H1030" t="str">
        <f t="shared" si="166"/>
        <v>Thursday</v>
      </c>
      <c r="I1030" t="str">
        <f t="shared" si="167"/>
        <v>FM7</v>
      </c>
      <c r="J1030" t="str">
        <f t="shared" si="168"/>
        <v>FQ-3</v>
      </c>
    </row>
    <row r="1031" spans="1:10" x14ac:dyDescent="0.3">
      <c r="A1031" s="1">
        <f t="shared" si="169"/>
        <v>41208</v>
      </c>
      <c r="B1031" s="3">
        <f t="shared" si="160"/>
        <v>2012</v>
      </c>
      <c r="C1031">
        <f t="shared" si="161"/>
        <v>10</v>
      </c>
      <c r="D1031" t="str">
        <f t="shared" si="162"/>
        <v>October</v>
      </c>
      <c r="E1031" t="str">
        <f t="shared" si="163"/>
        <v>Q4</v>
      </c>
      <c r="F1031" t="str">
        <f t="shared" si="164"/>
        <v>2012-Oct</v>
      </c>
      <c r="G1031">
        <f t="shared" si="165"/>
        <v>6</v>
      </c>
      <c r="H1031" t="str">
        <f t="shared" si="166"/>
        <v>Friday</v>
      </c>
      <c r="I1031" t="str">
        <f t="shared" si="167"/>
        <v>FM7</v>
      </c>
      <c r="J1031" t="str">
        <f t="shared" si="168"/>
        <v>FQ-3</v>
      </c>
    </row>
    <row r="1032" spans="1:10" x14ac:dyDescent="0.3">
      <c r="A1032" s="1">
        <f t="shared" si="169"/>
        <v>41209</v>
      </c>
      <c r="B1032" s="3">
        <f t="shared" si="160"/>
        <v>2012</v>
      </c>
      <c r="C1032">
        <f t="shared" si="161"/>
        <v>10</v>
      </c>
      <c r="D1032" t="str">
        <f t="shared" si="162"/>
        <v>October</v>
      </c>
      <c r="E1032" t="str">
        <f t="shared" si="163"/>
        <v>Q4</v>
      </c>
      <c r="F1032" t="str">
        <f t="shared" si="164"/>
        <v>2012-Oct</v>
      </c>
      <c r="G1032">
        <f t="shared" si="165"/>
        <v>7</v>
      </c>
      <c r="H1032" t="str">
        <f t="shared" si="166"/>
        <v>Saturday</v>
      </c>
      <c r="I1032" t="str">
        <f t="shared" si="167"/>
        <v>FM7</v>
      </c>
      <c r="J1032" t="str">
        <f t="shared" si="168"/>
        <v>FQ-3</v>
      </c>
    </row>
    <row r="1033" spans="1:10" x14ac:dyDescent="0.3">
      <c r="A1033" s="1">
        <f t="shared" si="169"/>
        <v>41210</v>
      </c>
      <c r="B1033" s="3">
        <f t="shared" si="160"/>
        <v>2012</v>
      </c>
      <c r="C1033">
        <f t="shared" si="161"/>
        <v>10</v>
      </c>
      <c r="D1033" t="str">
        <f t="shared" si="162"/>
        <v>October</v>
      </c>
      <c r="E1033" t="str">
        <f t="shared" si="163"/>
        <v>Q4</v>
      </c>
      <c r="F1033" t="str">
        <f t="shared" si="164"/>
        <v>2012-Oct</v>
      </c>
      <c r="G1033">
        <f t="shared" si="165"/>
        <v>1</v>
      </c>
      <c r="H1033" t="str">
        <f t="shared" si="166"/>
        <v>Sunday</v>
      </c>
      <c r="I1033" t="str">
        <f t="shared" si="167"/>
        <v>FM7</v>
      </c>
      <c r="J1033" t="str">
        <f t="shared" si="168"/>
        <v>FQ-3</v>
      </c>
    </row>
    <row r="1034" spans="1:10" x14ac:dyDescent="0.3">
      <c r="A1034" s="1">
        <f t="shared" si="169"/>
        <v>41211</v>
      </c>
      <c r="B1034" s="3">
        <f t="shared" si="160"/>
        <v>2012</v>
      </c>
      <c r="C1034">
        <f t="shared" si="161"/>
        <v>10</v>
      </c>
      <c r="D1034" t="str">
        <f t="shared" si="162"/>
        <v>October</v>
      </c>
      <c r="E1034" t="str">
        <f t="shared" si="163"/>
        <v>Q4</v>
      </c>
      <c r="F1034" t="str">
        <f t="shared" si="164"/>
        <v>2012-Oct</v>
      </c>
      <c r="G1034">
        <f t="shared" si="165"/>
        <v>2</v>
      </c>
      <c r="H1034" t="str">
        <f t="shared" si="166"/>
        <v>Monday</v>
      </c>
      <c r="I1034" t="str">
        <f t="shared" si="167"/>
        <v>FM7</v>
      </c>
      <c r="J1034" t="str">
        <f t="shared" si="168"/>
        <v>FQ-3</v>
      </c>
    </row>
    <row r="1035" spans="1:10" x14ac:dyDescent="0.3">
      <c r="A1035" s="1">
        <f t="shared" si="169"/>
        <v>41212</v>
      </c>
      <c r="B1035" s="3">
        <f t="shared" si="160"/>
        <v>2012</v>
      </c>
      <c r="C1035">
        <f t="shared" si="161"/>
        <v>10</v>
      </c>
      <c r="D1035" t="str">
        <f t="shared" si="162"/>
        <v>October</v>
      </c>
      <c r="E1035" t="str">
        <f t="shared" si="163"/>
        <v>Q4</v>
      </c>
      <c r="F1035" t="str">
        <f t="shared" si="164"/>
        <v>2012-Oct</v>
      </c>
      <c r="G1035">
        <f t="shared" si="165"/>
        <v>3</v>
      </c>
      <c r="H1035" t="str">
        <f t="shared" si="166"/>
        <v>Tuesday</v>
      </c>
      <c r="I1035" t="str">
        <f t="shared" si="167"/>
        <v>FM7</v>
      </c>
      <c r="J1035" t="str">
        <f t="shared" si="168"/>
        <v>FQ-3</v>
      </c>
    </row>
    <row r="1036" spans="1:10" x14ac:dyDescent="0.3">
      <c r="A1036" s="1">
        <f t="shared" si="169"/>
        <v>41213</v>
      </c>
      <c r="B1036" s="3">
        <f t="shared" si="160"/>
        <v>2012</v>
      </c>
      <c r="C1036">
        <f t="shared" si="161"/>
        <v>10</v>
      </c>
      <c r="D1036" t="str">
        <f t="shared" si="162"/>
        <v>October</v>
      </c>
      <c r="E1036" t="str">
        <f t="shared" si="163"/>
        <v>Q4</v>
      </c>
      <c r="F1036" t="str">
        <f t="shared" si="164"/>
        <v>2012-Oct</v>
      </c>
      <c r="G1036">
        <f t="shared" si="165"/>
        <v>4</v>
      </c>
      <c r="H1036" t="str">
        <f t="shared" si="166"/>
        <v>Wednesday</v>
      </c>
      <c r="I1036" t="str">
        <f t="shared" si="167"/>
        <v>FM7</v>
      </c>
      <c r="J1036" t="str">
        <f t="shared" si="168"/>
        <v>FQ-3</v>
      </c>
    </row>
    <row r="1037" spans="1:10" x14ac:dyDescent="0.3">
      <c r="A1037" s="1">
        <f t="shared" si="169"/>
        <v>41214</v>
      </c>
      <c r="B1037" s="3">
        <f t="shared" si="160"/>
        <v>2012</v>
      </c>
      <c r="C1037">
        <f t="shared" si="161"/>
        <v>11</v>
      </c>
      <c r="D1037" t="str">
        <f t="shared" si="162"/>
        <v>November</v>
      </c>
      <c r="E1037" t="str">
        <f t="shared" si="163"/>
        <v>Q4</v>
      </c>
      <c r="F1037" t="str">
        <f t="shared" si="164"/>
        <v>2012-Nov</v>
      </c>
      <c r="G1037">
        <f t="shared" si="165"/>
        <v>5</v>
      </c>
      <c r="H1037" t="str">
        <f t="shared" si="166"/>
        <v>Thursday</v>
      </c>
      <c r="I1037" t="str">
        <f t="shared" si="167"/>
        <v>FM8</v>
      </c>
      <c r="J1037" t="str">
        <f t="shared" si="168"/>
        <v>FQ-3</v>
      </c>
    </row>
    <row r="1038" spans="1:10" x14ac:dyDescent="0.3">
      <c r="A1038" s="1">
        <f t="shared" si="169"/>
        <v>41215</v>
      </c>
      <c r="B1038" s="3">
        <f t="shared" si="160"/>
        <v>2012</v>
      </c>
      <c r="C1038">
        <f t="shared" si="161"/>
        <v>11</v>
      </c>
      <c r="D1038" t="str">
        <f t="shared" si="162"/>
        <v>November</v>
      </c>
      <c r="E1038" t="str">
        <f t="shared" si="163"/>
        <v>Q4</v>
      </c>
      <c r="F1038" t="str">
        <f t="shared" si="164"/>
        <v>2012-Nov</v>
      </c>
      <c r="G1038">
        <f t="shared" si="165"/>
        <v>6</v>
      </c>
      <c r="H1038" t="str">
        <f t="shared" si="166"/>
        <v>Friday</v>
      </c>
      <c r="I1038" t="str">
        <f t="shared" si="167"/>
        <v>FM8</v>
      </c>
      <c r="J1038" t="str">
        <f t="shared" si="168"/>
        <v>FQ-3</v>
      </c>
    </row>
    <row r="1039" spans="1:10" x14ac:dyDescent="0.3">
      <c r="A1039" s="1">
        <f t="shared" si="169"/>
        <v>41216</v>
      </c>
      <c r="B1039" s="3">
        <f t="shared" si="160"/>
        <v>2012</v>
      </c>
      <c r="C1039">
        <f t="shared" si="161"/>
        <v>11</v>
      </c>
      <c r="D1039" t="str">
        <f t="shared" si="162"/>
        <v>November</v>
      </c>
      <c r="E1039" t="str">
        <f t="shared" si="163"/>
        <v>Q4</v>
      </c>
      <c r="F1039" t="str">
        <f t="shared" si="164"/>
        <v>2012-Nov</v>
      </c>
      <c r="G1039">
        <f t="shared" si="165"/>
        <v>7</v>
      </c>
      <c r="H1039" t="str">
        <f t="shared" si="166"/>
        <v>Saturday</v>
      </c>
      <c r="I1039" t="str">
        <f t="shared" si="167"/>
        <v>FM8</v>
      </c>
      <c r="J1039" t="str">
        <f t="shared" si="168"/>
        <v>FQ-3</v>
      </c>
    </row>
    <row r="1040" spans="1:10" x14ac:dyDescent="0.3">
      <c r="A1040" s="1">
        <f t="shared" si="169"/>
        <v>41217</v>
      </c>
      <c r="B1040" s="3">
        <f t="shared" si="160"/>
        <v>2012</v>
      </c>
      <c r="C1040">
        <f t="shared" si="161"/>
        <v>11</v>
      </c>
      <c r="D1040" t="str">
        <f t="shared" si="162"/>
        <v>November</v>
      </c>
      <c r="E1040" t="str">
        <f t="shared" si="163"/>
        <v>Q4</v>
      </c>
      <c r="F1040" t="str">
        <f t="shared" si="164"/>
        <v>2012-Nov</v>
      </c>
      <c r="G1040">
        <f t="shared" si="165"/>
        <v>1</v>
      </c>
      <c r="H1040" t="str">
        <f t="shared" si="166"/>
        <v>Sunday</v>
      </c>
      <c r="I1040" t="str">
        <f t="shared" si="167"/>
        <v>FM8</v>
      </c>
      <c r="J1040" t="str">
        <f t="shared" si="168"/>
        <v>FQ-3</v>
      </c>
    </row>
    <row r="1041" spans="1:10" x14ac:dyDescent="0.3">
      <c r="A1041" s="1">
        <f t="shared" si="169"/>
        <v>41218</v>
      </c>
      <c r="B1041" s="3">
        <f t="shared" si="160"/>
        <v>2012</v>
      </c>
      <c r="C1041">
        <f t="shared" si="161"/>
        <v>11</v>
      </c>
      <c r="D1041" t="str">
        <f t="shared" si="162"/>
        <v>November</v>
      </c>
      <c r="E1041" t="str">
        <f t="shared" si="163"/>
        <v>Q4</v>
      </c>
      <c r="F1041" t="str">
        <f t="shared" si="164"/>
        <v>2012-Nov</v>
      </c>
      <c r="G1041">
        <f t="shared" si="165"/>
        <v>2</v>
      </c>
      <c r="H1041" t="str">
        <f t="shared" si="166"/>
        <v>Monday</v>
      </c>
      <c r="I1041" t="str">
        <f t="shared" si="167"/>
        <v>FM8</v>
      </c>
      <c r="J1041" t="str">
        <f t="shared" si="168"/>
        <v>FQ-3</v>
      </c>
    </row>
    <row r="1042" spans="1:10" x14ac:dyDescent="0.3">
      <c r="A1042" s="1">
        <f t="shared" si="169"/>
        <v>41219</v>
      </c>
      <c r="B1042" s="3">
        <f t="shared" si="160"/>
        <v>2012</v>
      </c>
      <c r="C1042">
        <f t="shared" si="161"/>
        <v>11</v>
      </c>
      <c r="D1042" t="str">
        <f t="shared" si="162"/>
        <v>November</v>
      </c>
      <c r="E1042" t="str">
        <f t="shared" si="163"/>
        <v>Q4</v>
      </c>
      <c r="F1042" t="str">
        <f t="shared" si="164"/>
        <v>2012-Nov</v>
      </c>
      <c r="G1042">
        <f t="shared" si="165"/>
        <v>3</v>
      </c>
      <c r="H1042" t="str">
        <f t="shared" si="166"/>
        <v>Tuesday</v>
      </c>
      <c r="I1042" t="str">
        <f t="shared" si="167"/>
        <v>FM8</v>
      </c>
      <c r="J1042" t="str">
        <f t="shared" si="168"/>
        <v>FQ-3</v>
      </c>
    </row>
    <row r="1043" spans="1:10" x14ac:dyDescent="0.3">
      <c r="A1043" s="1">
        <f t="shared" si="169"/>
        <v>41220</v>
      </c>
      <c r="B1043" s="3">
        <f t="shared" si="160"/>
        <v>2012</v>
      </c>
      <c r="C1043">
        <f t="shared" si="161"/>
        <v>11</v>
      </c>
      <c r="D1043" t="str">
        <f t="shared" si="162"/>
        <v>November</v>
      </c>
      <c r="E1043" t="str">
        <f t="shared" si="163"/>
        <v>Q4</v>
      </c>
      <c r="F1043" t="str">
        <f t="shared" si="164"/>
        <v>2012-Nov</v>
      </c>
      <c r="G1043">
        <f t="shared" si="165"/>
        <v>4</v>
      </c>
      <c r="H1043" t="str">
        <f t="shared" si="166"/>
        <v>Wednesday</v>
      </c>
      <c r="I1043" t="str">
        <f t="shared" si="167"/>
        <v>FM8</v>
      </c>
      <c r="J1043" t="str">
        <f t="shared" si="168"/>
        <v>FQ-3</v>
      </c>
    </row>
    <row r="1044" spans="1:10" x14ac:dyDescent="0.3">
      <c r="A1044" s="1">
        <f t="shared" si="169"/>
        <v>41221</v>
      </c>
      <c r="B1044" s="3">
        <f t="shared" si="160"/>
        <v>2012</v>
      </c>
      <c r="C1044">
        <f t="shared" si="161"/>
        <v>11</v>
      </c>
      <c r="D1044" t="str">
        <f t="shared" si="162"/>
        <v>November</v>
      </c>
      <c r="E1044" t="str">
        <f t="shared" si="163"/>
        <v>Q4</v>
      </c>
      <c r="F1044" t="str">
        <f t="shared" si="164"/>
        <v>2012-Nov</v>
      </c>
      <c r="G1044">
        <f t="shared" si="165"/>
        <v>5</v>
      </c>
      <c r="H1044" t="str">
        <f t="shared" si="166"/>
        <v>Thursday</v>
      </c>
      <c r="I1044" t="str">
        <f t="shared" si="167"/>
        <v>FM8</v>
      </c>
      <c r="J1044" t="str">
        <f t="shared" si="168"/>
        <v>FQ-3</v>
      </c>
    </row>
    <row r="1045" spans="1:10" x14ac:dyDescent="0.3">
      <c r="A1045" s="1">
        <f t="shared" si="169"/>
        <v>41222</v>
      </c>
      <c r="B1045" s="3">
        <f t="shared" si="160"/>
        <v>2012</v>
      </c>
      <c r="C1045">
        <f t="shared" si="161"/>
        <v>11</v>
      </c>
      <c r="D1045" t="str">
        <f t="shared" si="162"/>
        <v>November</v>
      </c>
      <c r="E1045" t="str">
        <f t="shared" si="163"/>
        <v>Q4</v>
      </c>
      <c r="F1045" t="str">
        <f t="shared" si="164"/>
        <v>2012-Nov</v>
      </c>
      <c r="G1045">
        <f t="shared" si="165"/>
        <v>6</v>
      </c>
      <c r="H1045" t="str">
        <f t="shared" si="166"/>
        <v>Friday</v>
      </c>
      <c r="I1045" t="str">
        <f t="shared" si="167"/>
        <v>FM8</v>
      </c>
      <c r="J1045" t="str">
        <f t="shared" si="168"/>
        <v>FQ-3</v>
      </c>
    </row>
    <row r="1046" spans="1:10" x14ac:dyDescent="0.3">
      <c r="A1046" s="1">
        <f t="shared" si="169"/>
        <v>41223</v>
      </c>
      <c r="B1046" s="3">
        <f t="shared" si="160"/>
        <v>2012</v>
      </c>
      <c r="C1046">
        <f t="shared" si="161"/>
        <v>11</v>
      </c>
      <c r="D1046" t="str">
        <f t="shared" si="162"/>
        <v>November</v>
      </c>
      <c r="E1046" t="str">
        <f t="shared" si="163"/>
        <v>Q4</v>
      </c>
      <c r="F1046" t="str">
        <f t="shared" si="164"/>
        <v>2012-Nov</v>
      </c>
      <c r="G1046">
        <f t="shared" si="165"/>
        <v>7</v>
      </c>
      <c r="H1046" t="str">
        <f t="shared" si="166"/>
        <v>Saturday</v>
      </c>
      <c r="I1046" t="str">
        <f t="shared" si="167"/>
        <v>FM8</v>
      </c>
      <c r="J1046" t="str">
        <f t="shared" si="168"/>
        <v>FQ-3</v>
      </c>
    </row>
    <row r="1047" spans="1:10" x14ac:dyDescent="0.3">
      <c r="A1047" s="1">
        <f t="shared" si="169"/>
        <v>41224</v>
      </c>
      <c r="B1047" s="3">
        <f t="shared" si="160"/>
        <v>2012</v>
      </c>
      <c r="C1047">
        <f t="shared" si="161"/>
        <v>11</v>
      </c>
      <c r="D1047" t="str">
        <f t="shared" si="162"/>
        <v>November</v>
      </c>
      <c r="E1047" t="str">
        <f t="shared" si="163"/>
        <v>Q4</v>
      </c>
      <c r="F1047" t="str">
        <f t="shared" si="164"/>
        <v>2012-Nov</v>
      </c>
      <c r="G1047">
        <f t="shared" si="165"/>
        <v>1</v>
      </c>
      <c r="H1047" t="str">
        <f t="shared" si="166"/>
        <v>Sunday</v>
      </c>
      <c r="I1047" t="str">
        <f t="shared" si="167"/>
        <v>FM8</v>
      </c>
      <c r="J1047" t="str">
        <f t="shared" si="168"/>
        <v>FQ-3</v>
      </c>
    </row>
    <row r="1048" spans="1:10" x14ac:dyDescent="0.3">
      <c r="A1048" s="1">
        <f t="shared" si="169"/>
        <v>41225</v>
      </c>
      <c r="B1048" s="3">
        <f t="shared" si="160"/>
        <v>2012</v>
      </c>
      <c r="C1048">
        <f t="shared" si="161"/>
        <v>11</v>
      </c>
      <c r="D1048" t="str">
        <f t="shared" si="162"/>
        <v>November</v>
      </c>
      <c r="E1048" t="str">
        <f t="shared" si="163"/>
        <v>Q4</v>
      </c>
      <c r="F1048" t="str">
        <f t="shared" si="164"/>
        <v>2012-Nov</v>
      </c>
      <c r="G1048">
        <f t="shared" si="165"/>
        <v>2</v>
      </c>
      <c r="H1048" t="str">
        <f t="shared" si="166"/>
        <v>Monday</v>
      </c>
      <c r="I1048" t="str">
        <f t="shared" si="167"/>
        <v>FM8</v>
      </c>
      <c r="J1048" t="str">
        <f t="shared" si="168"/>
        <v>FQ-3</v>
      </c>
    </row>
    <row r="1049" spans="1:10" x14ac:dyDescent="0.3">
      <c r="A1049" s="1">
        <f t="shared" si="169"/>
        <v>41226</v>
      </c>
      <c r="B1049" s="3">
        <f t="shared" si="160"/>
        <v>2012</v>
      </c>
      <c r="C1049">
        <f t="shared" si="161"/>
        <v>11</v>
      </c>
      <c r="D1049" t="str">
        <f t="shared" si="162"/>
        <v>November</v>
      </c>
      <c r="E1049" t="str">
        <f t="shared" si="163"/>
        <v>Q4</v>
      </c>
      <c r="F1049" t="str">
        <f t="shared" si="164"/>
        <v>2012-Nov</v>
      </c>
      <c r="G1049">
        <f t="shared" si="165"/>
        <v>3</v>
      </c>
      <c r="H1049" t="str">
        <f t="shared" si="166"/>
        <v>Tuesday</v>
      </c>
      <c r="I1049" t="str">
        <f t="shared" si="167"/>
        <v>FM8</v>
      </c>
      <c r="J1049" t="str">
        <f t="shared" si="168"/>
        <v>FQ-3</v>
      </c>
    </row>
    <row r="1050" spans="1:10" x14ac:dyDescent="0.3">
      <c r="A1050" s="1">
        <f t="shared" si="169"/>
        <v>41227</v>
      </c>
      <c r="B1050" s="3">
        <f t="shared" si="160"/>
        <v>2012</v>
      </c>
      <c r="C1050">
        <f t="shared" si="161"/>
        <v>11</v>
      </c>
      <c r="D1050" t="str">
        <f t="shared" si="162"/>
        <v>November</v>
      </c>
      <c r="E1050" t="str">
        <f t="shared" si="163"/>
        <v>Q4</v>
      </c>
      <c r="F1050" t="str">
        <f t="shared" si="164"/>
        <v>2012-Nov</v>
      </c>
      <c r="G1050">
        <f t="shared" si="165"/>
        <v>4</v>
      </c>
      <c r="H1050" t="str">
        <f t="shared" si="166"/>
        <v>Wednesday</v>
      </c>
      <c r="I1050" t="str">
        <f t="shared" si="167"/>
        <v>FM8</v>
      </c>
      <c r="J1050" t="str">
        <f t="shared" si="168"/>
        <v>FQ-3</v>
      </c>
    </row>
    <row r="1051" spans="1:10" x14ac:dyDescent="0.3">
      <c r="A1051" s="1">
        <f t="shared" si="169"/>
        <v>41228</v>
      </c>
      <c r="B1051" s="3">
        <f t="shared" si="160"/>
        <v>2012</v>
      </c>
      <c r="C1051">
        <f t="shared" si="161"/>
        <v>11</v>
      </c>
      <c r="D1051" t="str">
        <f t="shared" si="162"/>
        <v>November</v>
      </c>
      <c r="E1051" t="str">
        <f t="shared" si="163"/>
        <v>Q4</v>
      </c>
      <c r="F1051" t="str">
        <f t="shared" si="164"/>
        <v>2012-Nov</v>
      </c>
      <c r="G1051">
        <f t="shared" si="165"/>
        <v>5</v>
      </c>
      <c r="H1051" t="str">
        <f t="shared" si="166"/>
        <v>Thursday</v>
      </c>
      <c r="I1051" t="str">
        <f t="shared" si="167"/>
        <v>FM8</v>
      </c>
      <c r="J1051" t="str">
        <f t="shared" si="168"/>
        <v>FQ-3</v>
      </c>
    </row>
    <row r="1052" spans="1:10" x14ac:dyDescent="0.3">
      <c r="A1052" s="1">
        <f t="shared" si="169"/>
        <v>41229</v>
      </c>
      <c r="B1052" s="3">
        <f t="shared" si="160"/>
        <v>2012</v>
      </c>
      <c r="C1052">
        <f t="shared" si="161"/>
        <v>11</v>
      </c>
      <c r="D1052" t="str">
        <f t="shared" si="162"/>
        <v>November</v>
      </c>
      <c r="E1052" t="str">
        <f t="shared" si="163"/>
        <v>Q4</v>
      </c>
      <c r="F1052" t="str">
        <f t="shared" si="164"/>
        <v>2012-Nov</v>
      </c>
      <c r="G1052">
        <f t="shared" si="165"/>
        <v>6</v>
      </c>
      <c r="H1052" t="str">
        <f t="shared" si="166"/>
        <v>Friday</v>
      </c>
      <c r="I1052" t="str">
        <f t="shared" si="167"/>
        <v>FM8</v>
      </c>
      <c r="J1052" t="str">
        <f t="shared" si="168"/>
        <v>FQ-3</v>
      </c>
    </row>
    <row r="1053" spans="1:10" x14ac:dyDescent="0.3">
      <c r="A1053" s="1">
        <f t="shared" si="169"/>
        <v>41230</v>
      </c>
      <c r="B1053" s="3">
        <f t="shared" si="160"/>
        <v>2012</v>
      </c>
      <c r="C1053">
        <f t="shared" si="161"/>
        <v>11</v>
      </c>
      <c r="D1053" t="str">
        <f t="shared" si="162"/>
        <v>November</v>
      </c>
      <c r="E1053" t="str">
        <f t="shared" si="163"/>
        <v>Q4</v>
      </c>
      <c r="F1053" t="str">
        <f t="shared" si="164"/>
        <v>2012-Nov</v>
      </c>
      <c r="G1053">
        <f t="shared" si="165"/>
        <v>7</v>
      </c>
      <c r="H1053" t="str">
        <f t="shared" si="166"/>
        <v>Saturday</v>
      </c>
      <c r="I1053" t="str">
        <f t="shared" si="167"/>
        <v>FM8</v>
      </c>
      <c r="J1053" t="str">
        <f t="shared" si="168"/>
        <v>FQ-3</v>
      </c>
    </row>
    <row r="1054" spans="1:10" x14ac:dyDescent="0.3">
      <c r="A1054" s="1">
        <f t="shared" si="169"/>
        <v>41231</v>
      </c>
      <c r="B1054" s="3">
        <f t="shared" si="160"/>
        <v>2012</v>
      </c>
      <c r="C1054">
        <f t="shared" si="161"/>
        <v>11</v>
      </c>
      <c r="D1054" t="str">
        <f t="shared" si="162"/>
        <v>November</v>
      </c>
      <c r="E1054" t="str">
        <f t="shared" si="163"/>
        <v>Q4</v>
      </c>
      <c r="F1054" t="str">
        <f t="shared" si="164"/>
        <v>2012-Nov</v>
      </c>
      <c r="G1054">
        <f t="shared" si="165"/>
        <v>1</v>
      </c>
      <c r="H1054" t="str">
        <f t="shared" si="166"/>
        <v>Sunday</v>
      </c>
      <c r="I1054" t="str">
        <f t="shared" si="167"/>
        <v>FM8</v>
      </c>
      <c r="J1054" t="str">
        <f t="shared" si="168"/>
        <v>FQ-3</v>
      </c>
    </row>
    <row r="1055" spans="1:10" x14ac:dyDescent="0.3">
      <c r="A1055" s="1">
        <f t="shared" si="169"/>
        <v>41232</v>
      </c>
      <c r="B1055" s="3">
        <f t="shared" si="160"/>
        <v>2012</v>
      </c>
      <c r="C1055">
        <f t="shared" si="161"/>
        <v>11</v>
      </c>
      <c r="D1055" t="str">
        <f t="shared" si="162"/>
        <v>November</v>
      </c>
      <c r="E1055" t="str">
        <f t="shared" si="163"/>
        <v>Q4</v>
      </c>
      <c r="F1055" t="str">
        <f t="shared" si="164"/>
        <v>2012-Nov</v>
      </c>
      <c r="G1055">
        <f t="shared" si="165"/>
        <v>2</v>
      </c>
      <c r="H1055" t="str">
        <f t="shared" si="166"/>
        <v>Monday</v>
      </c>
      <c r="I1055" t="str">
        <f t="shared" si="167"/>
        <v>FM8</v>
      </c>
      <c r="J1055" t="str">
        <f t="shared" si="168"/>
        <v>FQ-3</v>
      </c>
    </row>
    <row r="1056" spans="1:10" x14ac:dyDescent="0.3">
      <c r="A1056" s="1">
        <f t="shared" si="169"/>
        <v>41233</v>
      </c>
      <c r="B1056" s="3">
        <f t="shared" si="160"/>
        <v>2012</v>
      </c>
      <c r="C1056">
        <f t="shared" si="161"/>
        <v>11</v>
      </c>
      <c r="D1056" t="str">
        <f t="shared" si="162"/>
        <v>November</v>
      </c>
      <c r="E1056" t="str">
        <f t="shared" si="163"/>
        <v>Q4</v>
      </c>
      <c r="F1056" t="str">
        <f t="shared" si="164"/>
        <v>2012-Nov</v>
      </c>
      <c r="G1056">
        <f t="shared" si="165"/>
        <v>3</v>
      </c>
      <c r="H1056" t="str">
        <f t="shared" si="166"/>
        <v>Tuesday</v>
      </c>
      <c r="I1056" t="str">
        <f t="shared" si="167"/>
        <v>FM8</v>
      </c>
      <c r="J1056" t="str">
        <f t="shared" si="168"/>
        <v>FQ-3</v>
      </c>
    </row>
    <row r="1057" spans="1:10" x14ac:dyDescent="0.3">
      <c r="A1057" s="1">
        <f t="shared" si="169"/>
        <v>41234</v>
      </c>
      <c r="B1057" s="3">
        <f t="shared" si="160"/>
        <v>2012</v>
      </c>
      <c r="C1057">
        <f t="shared" si="161"/>
        <v>11</v>
      </c>
      <c r="D1057" t="str">
        <f t="shared" si="162"/>
        <v>November</v>
      </c>
      <c r="E1057" t="str">
        <f t="shared" si="163"/>
        <v>Q4</v>
      </c>
      <c r="F1057" t="str">
        <f t="shared" si="164"/>
        <v>2012-Nov</v>
      </c>
      <c r="G1057">
        <f t="shared" si="165"/>
        <v>4</v>
      </c>
      <c r="H1057" t="str">
        <f t="shared" si="166"/>
        <v>Wednesday</v>
      </c>
      <c r="I1057" t="str">
        <f t="shared" si="167"/>
        <v>FM8</v>
      </c>
      <c r="J1057" t="str">
        <f t="shared" si="168"/>
        <v>FQ-3</v>
      </c>
    </row>
    <row r="1058" spans="1:10" x14ac:dyDescent="0.3">
      <c r="A1058" s="1">
        <f t="shared" si="169"/>
        <v>41235</v>
      </c>
      <c r="B1058" s="3">
        <f t="shared" si="160"/>
        <v>2012</v>
      </c>
      <c r="C1058">
        <f t="shared" si="161"/>
        <v>11</v>
      </c>
      <c r="D1058" t="str">
        <f t="shared" si="162"/>
        <v>November</v>
      </c>
      <c r="E1058" t="str">
        <f t="shared" si="163"/>
        <v>Q4</v>
      </c>
      <c r="F1058" t="str">
        <f t="shared" si="164"/>
        <v>2012-Nov</v>
      </c>
      <c r="G1058">
        <f t="shared" si="165"/>
        <v>5</v>
      </c>
      <c r="H1058" t="str">
        <f t="shared" si="166"/>
        <v>Thursday</v>
      </c>
      <c r="I1058" t="str">
        <f t="shared" si="167"/>
        <v>FM8</v>
      </c>
      <c r="J1058" t="str">
        <f t="shared" si="168"/>
        <v>FQ-3</v>
      </c>
    </row>
    <row r="1059" spans="1:10" x14ac:dyDescent="0.3">
      <c r="A1059" s="1">
        <f t="shared" si="169"/>
        <v>41236</v>
      </c>
      <c r="B1059" s="3">
        <f t="shared" si="160"/>
        <v>2012</v>
      </c>
      <c r="C1059">
        <f t="shared" si="161"/>
        <v>11</v>
      </c>
      <c r="D1059" t="str">
        <f t="shared" si="162"/>
        <v>November</v>
      </c>
      <c r="E1059" t="str">
        <f t="shared" si="163"/>
        <v>Q4</v>
      </c>
      <c r="F1059" t="str">
        <f t="shared" si="164"/>
        <v>2012-Nov</v>
      </c>
      <c r="G1059">
        <f t="shared" si="165"/>
        <v>6</v>
      </c>
      <c r="H1059" t="str">
        <f t="shared" si="166"/>
        <v>Friday</v>
      </c>
      <c r="I1059" t="str">
        <f t="shared" si="167"/>
        <v>FM8</v>
      </c>
      <c r="J1059" t="str">
        <f t="shared" si="168"/>
        <v>FQ-3</v>
      </c>
    </row>
    <row r="1060" spans="1:10" x14ac:dyDescent="0.3">
      <c r="A1060" s="1">
        <f t="shared" si="169"/>
        <v>41237</v>
      </c>
      <c r="B1060" s="3">
        <f t="shared" si="160"/>
        <v>2012</v>
      </c>
      <c r="C1060">
        <f t="shared" si="161"/>
        <v>11</v>
      </c>
      <c r="D1060" t="str">
        <f t="shared" si="162"/>
        <v>November</v>
      </c>
      <c r="E1060" t="str">
        <f t="shared" si="163"/>
        <v>Q4</v>
      </c>
      <c r="F1060" t="str">
        <f t="shared" si="164"/>
        <v>2012-Nov</v>
      </c>
      <c r="G1060">
        <f t="shared" si="165"/>
        <v>7</v>
      </c>
      <c r="H1060" t="str">
        <f t="shared" si="166"/>
        <v>Saturday</v>
      </c>
      <c r="I1060" t="str">
        <f t="shared" si="167"/>
        <v>FM8</v>
      </c>
      <c r="J1060" t="str">
        <f t="shared" si="168"/>
        <v>FQ-3</v>
      </c>
    </row>
    <row r="1061" spans="1:10" x14ac:dyDescent="0.3">
      <c r="A1061" s="1">
        <f t="shared" si="169"/>
        <v>41238</v>
      </c>
      <c r="B1061" s="3">
        <f t="shared" si="160"/>
        <v>2012</v>
      </c>
      <c r="C1061">
        <f t="shared" si="161"/>
        <v>11</v>
      </c>
      <c r="D1061" t="str">
        <f t="shared" si="162"/>
        <v>November</v>
      </c>
      <c r="E1061" t="str">
        <f t="shared" si="163"/>
        <v>Q4</v>
      </c>
      <c r="F1061" t="str">
        <f t="shared" si="164"/>
        <v>2012-Nov</v>
      </c>
      <c r="G1061">
        <f t="shared" si="165"/>
        <v>1</v>
      </c>
      <c r="H1061" t="str">
        <f t="shared" si="166"/>
        <v>Sunday</v>
      </c>
      <c r="I1061" t="str">
        <f t="shared" si="167"/>
        <v>FM8</v>
      </c>
      <c r="J1061" t="str">
        <f t="shared" si="168"/>
        <v>FQ-3</v>
      </c>
    </row>
    <row r="1062" spans="1:10" x14ac:dyDescent="0.3">
      <c r="A1062" s="1">
        <f t="shared" si="169"/>
        <v>41239</v>
      </c>
      <c r="B1062" s="3">
        <f t="shared" si="160"/>
        <v>2012</v>
      </c>
      <c r="C1062">
        <f t="shared" si="161"/>
        <v>11</v>
      </c>
      <c r="D1062" t="str">
        <f t="shared" si="162"/>
        <v>November</v>
      </c>
      <c r="E1062" t="str">
        <f t="shared" si="163"/>
        <v>Q4</v>
      </c>
      <c r="F1062" t="str">
        <f t="shared" si="164"/>
        <v>2012-Nov</v>
      </c>
      <c r="G1062">
        <f t="shared" si="165"/>
        <v>2</v>
      </c>
      <c r="H1062" t="str">
        <f t="shared" si="166"/>
        <v>Monday</v>
      </c>
      <c r="I1062" t="str">
        <f t="shared" si="167"/>
        <v>FM8</v>
      </c>
      <c r="J1062" t="str">
        <f t="shared" si="168"/>
        <v>FQ-3</v>
      </c>
    </row>
    <row r="1063" spans="1:10" x14ac:dyDescent="0.3">
      <c r="A1063" s="1">
        <f t="shared" si="169"/>
        <v>41240</v>
      </c>
      <c r="B1063" s="3">
        <f t="shared" si="160"/>
        <v>2012</v>
      </c>
      <c r="C1063">
        <f t="shared" si="161"/>
        <v>11</v>
      </c>
      <c r="D1063" t="str">
        <f t="shared" si="162"/>
        <v>November</v>
      </c>
      <c r="E1063" t="str">
        <f t="shared" si="163"/>
        <v>Q4</v>
      </c>
      <c r="F1063" t="str">
        <f t="shared" si="164"/>
        <v>2012-Nov</v>
      </c>
      <c r="G1063">
        <f t="shared" si="165"/>
        <v>3</v>
      </c>
      <c r="H1063" t="str">
        <f t="shared" si="166"/>
        <v>Tuesday</v>
      </c>
      <c r="I1063" t="str">
        <f t="shared" si="167"/>
        <v>FM8</v>
      </c>
      <c r="J1063" t="str">
        <f t="shared" si="168"/>
        <v>FQ-3</v>
      </c>
    </row>
    <row r="1064" spans="1:10" x14ac:dyDescent="0.3">
      <c r="A1064" s="1">
        <f t="shared" si="169"/>
        <v>41241</v>
      </c>
      <c r="B1064" s="3">
        <f t="shared" si="160"/>
        <v>2012</v>
      </c>
      <c r="C1064">
        <f t="shared" si="161"/>
        <v>11</v>
      </c>
      <c r="D1064" t="str">
        <f t="shared" si="162"/>
        <v>November</v>
      </c>
      <c r="E1064" t="str">
        <f t="shared" si="163"/>
        <v>Q4</v>
      </c>
      <c r="F1064" t="str">
        <f t="shared" si="164"/>
        <v>2012-Nov</v>
      </c>
      <c r="G1064">
        <f t="shared" si="165"/>
        <v>4</v>
      </c>
      <c r="H1064" t="str">
        <f t="shared" si="166"/>
        <v>Wednesday</v>
      </c>
      <c r="I1064" t="str">
        <f t="shared" si="167"/>
        <v>FM8</v>
      </c>
      <c r="J1064" t="str">
        <f t="shared" si="168"/>
        <v>FQ-3</v>
      </c>
    </row>
    <row r="1065" spans="1:10" x14ac:dyDescent="0.3">
      <c r="A1065" s="1">
        <f t="shared" si="169"/>
        <v>41242</v>
      </c>
      <c r="B1065" s="3">
        <f t="shared" si="160"/>
        <v>2012</v>
      </c>
      <c r="C1065">
        <f t="shared" si="161"/>
        <v>11</v>
      </c>
      <c r="D1065" t="str">
        <f t="shared" si="162"/>
        <v>November</v>
      </c>
      <c r="E1065" t="str">
        <f t="shared" si="163"/>
        <v>Q4</v>
      </c>
      <c r="F1065" t="str">
        <f t="shared" si="164"/>
        <v>2012-Nov</v>
      </c>
      <c r="G1065">
        <f t="shared" si="165"/>
        <v>5</v>
      </c>
      <c r="H1065" t="str">
        <f t="shared" si="166"/>
        <v>Thursday</v>
      </c>
      <c r="I1065" t="str">
        <f t="shared" si="167"/>
        <v>FM8</v>
      </c>
      <c r="J1065" t="str">
        <f t="shared" si="168"/>
        <v>FQ-3</v>
      </c>
    </row>
    <row r="1066" spans="1:10" x14ac:dyDescent="0.3">
      <c r="A1066" s="1">
        <f t="shared" si="169"/>
        <v>41243</v>
      </c>
      <c r="B1066" s="3">
        <f t="shared" si="160"/>
        <v>2012</v>
      </c>
      <c r="C1066">
        <f t="shared" si="161"/>
        <v>11</v>
      </c>
      <c r="D1066" t="str">
        <f t="shared" si="162"/>
        <v>November</v>
      </c>
      <c r="E1066" t="str">
        <f t="shared" si="163"/>
        <v>Q4</v>
      </c>
      <c r="F1066" t="str">
        <f t="shared" si="164"/>
        <v>2012-Nov</v>
      </c>
      <c r="G1066">
        <f t="shared" si="165"/>
        <v>6</v>
      </c>
      <c r="H1066" t="str">
        <f t="shared" si="166"/>
        <v>Friday</v>
      </c>
      <c r="I1066" t="str">
        <f t="shared" si="167"/>
        <v>FM8</v>
      </c>
      <c r="J1066" t="str">
        <f t="shared" si="168"/>
        <v>FQ-3</v>
      </c>
    </row>
    <row r="1067" spans="1:10" x14ac:dyDescent="0.3">
      <c r="A1067" s="1">
        <f t="shared" si="169"/>
        <v>41244</v>
      </c>
      <c r="B1067" s="3">
        <f t="shared" si="160"/>
        <v>2012</v>
      </c>
      <c r="C1067">
        <f t="shared" si="161"/>
        <v>12</v>
      </c>
      <c r="D1067" t="str">
        <f t="shared" si="162"/>
        <v>December</v>
      </c>
      <c r="E1067" t="str">
        <f t="shared" si="163"/>
        <v>Q4</v>
      </c>
      <c r="F1067" t="str">
        <f t="shared" si="164"/>
        <v>2012-Dec</v>
      </c>
      <c r="G1067">
        <f t="shared" si="165"/>
        <v>7</v>
      </c>
      <c r="H1067" t="str">
        <f t="shared" si="166"/>
        <v>Saturday</v>
      </c>
      <c r="I1067" t="str">
        <f t="shared" si="167"/>
        <v>FM9</v>
      </c>
      <c r="J1067" t="str">
        <f t="shared" si="168"/>
        <v>FQ-3</v>
      </c>
    </row>
    <row r="1068" spans="1:10" x14ac:dyDescent="0.3">
      <c r="A1068" s="1">
        <f t="shared" si="169"/>
        <v>41245</v>
      </c>
      <c r="B1068" s="3">
        <f t="shared" si="160"/>
        <v>2012</v>
      </c>
      <c r="C1068">
        <f t="shared" si="161"/>
        <v>12</v>
      </c>
      <c r="D1068" t="str">
        <f t="shared" si="162"/>
        <v>December</v>
      </c>
      <c r="E1068" t="str">
        <f t="shared" si="163"/>
        <v>Q4</v>
      </c>
      <c r="F1068" t="str">
        <f t="shared" si="164"/>
        <v>2012-Dec</v>
      </c>
      <c r="G1068">
        <f t="shared" si="165"/>
        <v>1</v>
      </c>
      <c r="H1068" t="str">
        <f t="shared" si="166"/>
        <v>Sunday</v>
      </c>
      <c r="I1068" t="str">
        <f t="shared" si="167"/>
        <v>FM9</v>
      </c>
      <c r="J1068" t="str">
        <f t="shared" si="168"/>
        <v>FQ-3</v>
      </c>
    </row>
    <row r="1069" spans="1:10" x14ac:dyDescent="0.3">
      <c r="A1069" s="1">
        <f t="shared" si="169"/>
        <v>41246</v>
      </c>
      <c r="B1069" s="3">
        <f t="shared" si="160"/>
        <v>2012</v>
      </c>
      <c r="C1069">
        <f t="shared" si="161"/>
        <v>12</v>
      </c>
      <c r="D1069" t="str">
        <f t="shared" si="162"/>
        <v>December</v>
      </c>
      <c r="E1069" t="str">
        <f t="shared" si="163"/>
        <v>Q4</v>
      </c>
      <c r="F1069" t="str">
        <f t="shared" si="164"/>
        <v>2012-Dec</v>
      </c>
      <c r="G1069">
        <f t="shared" si="165"/>
        <v>2</v>
      </c>
      <c r="H1069" t="str">
        <f t="shared" si="166"/>
        <v>Monday</v>
      </c>
      <c r="I1069" t="str">
        <f t="shared" si="167"/>
        <v>FM9</v>
      </c>
      <c r="J1069" t="str">
        <f t="shared" si="168"/>
        <v>FQ-3</v>
      </c>
    </row>
    <row r="1070" spans="1:10" x14ac:dyDescent="0.3">
      <c r="A1070" s="1">
        <f t="shared" si="169"/>
        <v>41247</v>
      </c>
      <c r="B1070" s="3">
        <f t="shared" si="160"/>
        <v>2012</v>
      </c>
      <c r="C1070">
        <f t="shared" si="161"/>
        <v>12</v>
      </c>
      <c r="D1070" t="str">
        <f t="shared" si="162"/>
        <v>December</v>
      </c>
      <c r="E1070" t="str">
        <f t="shared" si="163"/>
        <v>Q4</v>
      </c>
      <c r="F1070" t="str">
        <f t="shared" si="164"/>
        <v>2012-Dec</v>
      </c>
      <c r="G1070">
        <f t="shared" si="165"/>
        <v>3</v>
      </c>
      <c r="H1070" t="str">
        <f t="shared" si="166"/>
        <v>Tuesday</v>
      </c>
      <c r="I1070" t="str">
        <f t="shared" si="167"/>
        <v>FM9</v>
      </c>
      <c r="J1070" t="str">
        <f t="shared" si="168"/>
        <v>FQ-3</v>
      </c>
    </row>
    <row r="1071" spans="1:10" x14ac:dyDescent="0.3">
      <c r="A1071" s="1">
        <f t="shared" si="169"/>
        <v>41248</v>
      </c>
      <c r="B1071" s="3">
        <f t="shared" si="160"/>
        <v>2012</v>
      </c>
      <c r="C1071">
        <f t="shared" si="161"/>
        <v>12</v>
      </c>
      <c r="D1071" t="str">
        <f t="shared" si="162"/>
        <v>December</v>
      </c>
      <c r="E1071" t="str">
        <f t="shared" si="163"/>
        <v>Q4</v>
      </c>
      <c r="F1071" t="str">
        <f t="shared" si="164"/>
        <v>2012-Dec</v>
      </c>
      <c r="G1071">
        <f t="shared" si="165"/>
        <v>4</v>
      </c>
      <c r="H1071" t="str">
        <f t="shared" si="166"/>
        <v>Wednesday</v>
      </c>
      <c r="I1071" t="str">
        <f t="shared" si="167"/>
        <v>FM9</v>
      </c>
      <c r="J1071" t="str">
        <f t="shared" si="168"/>
        <v>FQ-3</v>
      </c>
    </row>
    <row r="1072" spans="1:10" x14ac:dyDescent="0.3">
      <c r="A1072" s="1">
        <f t="shared" si="169"/>
        <v>41249</v>
      </c>
      <c r="B1072" s="3">
        <f t="shared" si="160"/>
        <v>2012</v>
      </c>
      <c r="C1072">
        <f t="shared" si="161"/>
        <v>12</v>
      </c>
      <c r="D1072" t="str">
        <f t="shared" si="162"/>
        <v>December</v>
      </c>
      <c r="E1072" t="str">
        <f t="shared" si="163"/>
        <v>Q4</v>
      </c>
      <c r="F1072" t="str">
        <f t="shared" si="164"/>
        <v>2012-Dec</v>
      </c>
      <c r="G1072">
        <f t="shared" si="165"/>
        <v>5</v>
      </c>
      <c r="H1072" t="str">
        <f t="shared" si="166"/>
        <v>Thursday</v>
      </c>
      <c r="I1072" t="str">
        <f t="shared" si="167"/>
        <v>FM9</v>
      </c>
      <c r="J1072" t="str">
        <f t="shared" si="168"/>
        <v>FQ-3</v>
      </c>
    </row>
    <row r="1073" spans="1:10" x14ac:dyDescent="0.3">
      <c r="A1073" s="1">
        <f t="shared" si="169"/>
        <v>41250</v>
      </c>
      <c r="B1073" s="3">
        <f t="shared" si="160"/>
        <v>2012</v>
      </c>
      <c r="C1073">
        <f t="shared" si="161"/>
        <v>12</v>
      </c>
      <c r="D1073" t="str">
        <f t="shared" si="162"/>
        <v>December</v>
      </c>
      <c r="E1073" t="str">
        <f t="shared" si="163"/>
        <v>Q4</v>
      </c>
      <c r="F1073" t="str">
        <f t="shared" si="164"/>
        <v>2012-Dec</v>
      </c>
      <c r="G1073">
        <f t="shared" si="165"/>
        <v>6</v>
      </c>
      <c r="H1073" t="str">
        <f t="shared" si="166"/>
        <v>Friday</v>
      </c>
      <c r="I1073" t="str">
        <f t="shared" si="167"/>
        <v>FM9</v>
      </c>
      <c r="J1073" t="str">
        <f t="shared" si="168"/>
        <v>FQ-3</v>
      </c>
    </row>
    <row r="1074" spans="1:10" x14ac:dyDescent="0.3">
      <c r="A1074" s="1">
        <f t="shared" si="169"/>
        <v>41251</v>
      </c>
      <c r="B1074" s="3">
        <f t="shared" si="160"/>
        <v>2012</v>
      </c>
      <c r="C1074">
        <f t="shared" si="161"/>
        <v>12</v>
      </c>
      <c r="D1074" t="str">
        <f t="shared" si="162"/>
        <v>December</v>
      </c>
      <c r="E1074" t="str">
        <f t="shared" si="163"/>
        <v>Q4</v>
      </c>
      <c r="F1074" t="str">
        <f t="shared" si="164"/>
        <v>2012-Dec</v>
      </c>
      <c r="G1074">
        <f t="shared" si="165"/>
        <v>7</v>
      </c>
      <c r="H1074" t="str">
        <f t="shared" si="166"/>
        <v>Saturday</v>
      </c>
      <c r="I1074" t="str">
        <f t="shared" si="167"/>
        <v>FM9</v>
      </c>
      <c r="J1074" t="str">
        <f t="shared" si="168"/>
        <v>FQ-3</v>
      </c>
    </row>
    <row r="1075" spans="1:10" x14ac:dyDescent="0.3">
      <c r="A1075" s="1">
        <f t="shared" si="169"/>
        <v>41252</v>
      </c>
      <c r="B1075" s="3">
        <f t="shared" si="160"/>
        <v>2012</v>
      </c>
      <c r="C1075">
        <f t="shared" si="161"/>
        <v>12</v>
      </c>
      <c r="D1075" t="str">
        <f t="shared" si="162"/>
        <v>December</v>
      </c>
      <c r="E1075" t="str">
        <f t="shared" si="163"/>
        <v>Q4</v>
      </c>
      <c r="F1075" t="str">
        <f t="shared" si="164"/>
        <v>2012-Dec</v>
      </c>
      <c r="G1075">
        <f t="shared" si="165"/>
        <v>1</v>
      </c>
      <c r="H1075" t="str">
        <f t="shared" si="166"/>
        <v>Sunday</v>
      </c>
      <c r="I1075" t="str">
        <f t="shared" si="167"/>
        <v>FM9</v>
      </c>
      <c r="J1075" t="str">
        <f t="shared" si="168"/>
        <v>FQ-3</v>
      </c>
    </row>
    <row r="1076" spans="1:10" x14ac:dyDescent="0.3">
      <c r="A1076" s="1">
        <f t="shared" si="169"/>
        <v>41253</v>
      </c>
      <c r="B1076" s="3">
        <f t="shared" si="160"/>
        <v>2012</v>
      </c>
      <c r="C1076">
        <f t="shared" si="161"/>
        <v>12</v>
      </c>
      <c r="D1076" t="str">
        <f t="shared" si="162"/>
        <v>December</v>
      </c>
      <c r="E1076" t="str">
        <f t="shared" si="163"/>
        <v>Q4</v>
      </c>
      <c r="F1076" t="str">
        <f t="shared" si="164"/>
        <v>2012-Dec</v>
      </c>
      <c r="G1076">
        <f t="shared" si="165"/>
        <v>2</v>
      </c>
      <c r="H1076" t="str">
        <f t="shared" si="166"/>
        <v>Monday</v>
      </c>
      <c r="I1076" t="str">
        <f t="shared" si="167"/>
        <v>FM9</v>
      </c>
      <c r="J1076" t="str">
        <f t="shared" si="168"/>
        <v>FQ-3</v>
      </c>
    </row>
    <row r="1077" spans="1:10" x14ac:dyDescent="0.3">
      <c r="A1077" s="1">
        <f t="shared" si="169"/>
        <v>41254</v>
      </c>
      <c r="B1077" s="3">
        <f t="shared" si="160"/>
        <v>2012</v>
      </c>
      <c r="C1077">
        <f t="shared" si="161"/>
        <v>12</v>
      </c>
      <c r="D1077" t="str">
        <f t="shared" si="162"/>
        <v>December</v>
      </c>
      <c r="E1077" t="str">
        <f t="shared" si="163"/>
        <v>Q4</v>
      </c>
      <c r="F1077" t="str">
        <f t="shared" si="164"/>
        <v>2012-Dec</v>
      </c>
      <c r="G1077">
        <f t="shared" si="165"/>
        <v>3</v>
      </c>
      <c r="H1077" t="str">
        <f t="shared" si="166"/>
        <v>Tuesday</v>
      </c>
      <c r="I1077" t="str">
        <f t="shared" si="167"/>
        <v>FM9</v>
      </c>
      <c r="J1077" t="str">
        <f t="shared" si="168"/>
        <v>FQ-3</v>
      </c>
    </row>
    <row r="1078" spans="1:10" x14ac:dyDescent="0.3">
      <c r="A1078" s="1">
        <f t="shared" si="169"/>
        <v>41255</v>
      </c>
      <c r="B1078" s="3">
        <f t="shared" si="160"/>
        <v>2012</v>
      </c>
      <c r="C1078">
        <f t="shared" si="161"/>
        <v>12</v>
      </c>
      <c r="D1078" t="str">
        <f t="shared" si="162"/>
        <v>December</v>
      </c>
      <c r="E1078" t="str">
        <f t="shared" si="163"/>
        <v>Q4</v>
      </c>
      <c r="F1078" t="str">
        <f t="shared" si="164"/>
        <v>2012-Dec</v>
      </c>
      <c r="G1078">
        <f t="shared" si="165"/>
        <v>4</v>
      </c>
      <c r="H1078" t="str">
        <f t="shared" si="166"/>
        <v>Wednesday</v>
      </c>
      <c r="I1078" t="str">
        <f t="shared" si="167"/>
        <v>FM9</v>
      </c>
      <c r="J1078" t="str">
        <f t="shared" si="168"/>
        <v>FQ-3</v>
      </c>
    </row>
    <row r="1079" spans="1:10" x14ac:dyDescent="0.3">
      <c r="A1079" s="1">
        <f t="shared" si="169"/>
        <v>41256</v>
      </c>
      <c r="B1079" s="3">
        <f t="shared" si="160"/>
        <v>2012</v>
      </c>
      <c r="C1079">
        <f t="shared" si="161"/>
        <v>12</v>
      </c>
      <c r="D1079" t="str">
        <f t="shared" si="162"/>
        <v>December</v>
      </c>
      <c r="E1079" t="str">
        <f t="shared" si="163"/>
        <v>Q4</v>
      </c>
      <c r="F1079" t="str">
        <f t="shared" si="164"/>
        <v>2012-Dec</v>
      </c>
      <c r="G1079">
        <f t="shared" si="165"/>
        <v>5</v>
      </c>
      <c r="H1079" t="str">
        <f t="shared" si="166"/>
        <v>Thursday</v>
      </c>
      <c r="I1079" t="str">
        <f t="shared" si="167"/>
        <v>FM9</v>
      </c>
      <c r="J1079" t="str">
        <f t="shared" si="168"/>
        <v>FQ-3</v>
      </c>
    </row>
    <row r="1080" spans="1:10" x14ac:dyDescent="0.3">
      <c r="A1080" s="1">
        <f t="shared" si="169"/>
        <v>41257</v>
      </c>
      <c r="B1080" s="3">
        <f t="shared" si="160"/>
        <v>2012</v>
      </c>
      <c r="C1080">
        <f t="shared" si="161"/>
        <v>12</v>
      </c>
      <c r="D1080" t="str">
        <f t="shared" si="162"/>
        <v>December</v>
      </c>
      <c r="E1080" t="str">
        <f t="shared" si="163"/>
        <v>Q4</v>
      </c>
      <c r="F1080" t="str">
        <f t="shared" si="164"/>
        <v>2012-Dec</v>
      </c>
      <c r="G1080">
        <f t="shared" si="165"/>
        <v>6</v>
      </c>
      <c r="H1080" t="str">
        <f t="shared" si="166"/>
        <v>Friday</v>
      </c>
      <c r="I1080" t="str">
        <f t="shared" si="167"/>
        <v>FM9</v>
      </c>
      <c r="J1080" t="str">
        <f t="shared" si="168"/>
        <v>FQ-3</v>
      </c>
    </row>
    <row r="1081" spans="1:10" x14ac:dyDescent="0.3">
      <c r="A1081" s="1">
        <f t="shared" si="169"/>
        <v>41258</v>
      </c>
      <c r="B1081" s="3">
        <f t="shared" si="160"/>
        <v>2012</v>
      </c>
      <c r="C1081">
        <f t="shared" si="161"/>
        <v>12</v>
      </c>
      <c r="D1081" t="str">
        <f t="shared" si="162"/>
        <v>December</v>
      </c>
      <c r="E1081" t="str">
        <f t="shared" si="163"/>
        <v>Q4</v>
      </c>
      <c r="F1081" t="str">
        <f t="shared" si="164"/>
        <v>2012-Dec</v>
      </c>
      <c r="G1081">
        <f t="shared" si="165"/>
        <v>7</v>
      </c>
      <c r="H1081" t="str">
        <f t="shared" si="166"/>
        <v>Saturday</v>
      </c>
      <c r="I1081" t="str">
        <f t="shared" si="167"/>
        <v>FM9</v>
      </c>
      <c r="J1081" t="str">
        <f t="shared" si="168"/>
        <v>FQ-3</v>
      </c>
    </row>
    <row r="1082" spans="1:10" x14ac:dyDescent="0.3">
      <c r="A1082" s="1">
        <f t="shared" si="169"/>
        <v>41259</v>
      </c>
      <c r="B1082" s="3">
        <f t="shared" si="160"/>
        <v>2012</v>
      </c>
      <c r="C1082">
        <f t="shared" si="161"/>
        <v>12</v>
      </c>
      <c r="D1082" t="str">
        <f t="shared" si="162"/>
        <v>December</v>
      </c>
      <c r="E1082" t="str">
        <f t="shared" si="163"/>
        <v>Q4</v>
      </c>
      <c r="F1082" t="str">
        <f t="shared" si="164"/>
        <v>2012-Dec</v>
      </c>
      <c r="G1082">
        <f t="shared" si="165"/>
        <v>1</v>
      </c>
      <c r="H1082" t="str">
        <f t="shared" si="166"/>
        <v>Sunday</v>
      </c>
      <c r="I1082" t="str">
        <f t="shared" si="167"/>
        <v>FM9</v>
      </c>
      <c r="J1082" t="str">
        <f t="shared" si="168"/>
        <v>FQ-3</v>
      </c>
    </row>
    <row r="1083" spans="1:10" x14ac:dyDescent="0.3">
      <c r="A1083" s="1">
        <f t="shared" si="169"/>
        <v>41260</v>
      </c>
      <c r="B1083" s="3">
        <f t="shared" si="160"/>
        <v>2012</v>
      </c>
      <c r="C1083">
        <f t="shared" si="161"/>
        <v>12</v>
      </c>
      <c r="D1083" t="str">
        <f t="shared" si="162"/>
        <v>December</v>
      </c>
      <c r="E1083" t="str">
        <f t="shared" si="163"/>
        <v>Q4</v>
      </c>
      <c r="F1083" t="str">
        <f t="shared" si="164"/>
        <v>2012-Dec</v>
      </c>
      <c r="G1083">
        <f t="shared" si="165"/>
        <v>2</v>
      </c>
      <c r="H1083" t="str">
        <f t="shared" si="166"/>
        <v>Monday</v>
      </c>
      <c r="I1083" t="str">
        <f t="shared" si="167"/>
        <v>FM9</v>
      </c>
      <c r="J1083" t="str">
        <f t="shared" si="168"/>
        <v>FQ-3</v>
      </c>
    </row>
    <row r="1084" spans="1:10" x14ac:dyDescent="0.3">
      <c r="A1084" s="1">
        <f t="shared" si="169"/>
        <v>41261</v>
      </c>
      <c r="B1084" s="3">
        <f t="shared" si="160"/>
        <v>2012</v>
      </c>
      <c r="C1084">
        <f t="shared" si="161"/>
        <v>12</v>
      </c>
      <c r="D1084" t="str">
        <f t="shared" si="162"/>
        <v>December</v>
      </c>
      <c r="E1084" t="str">
        <f t="shared" si="163"/>
        <v>Q4</v>
      </c>
      <c r="F1084" t="str">
        <f t="shared" si="164"/>
        <v>2012-Dec</v>
      </c>
      <c r="G1084">
        <f t="shared" si="165"/>
        <v>3</v>
      </c>
      <c r="H1084" t="str">
        <f t="shared" si="166"/>
        <v>Tuesday</v>
      </c>
      <c r="I1084" t="str">
        <f t="shared" si="167"/>
        <v>FM9</v>
      </c>
      <c r="J1084" t="str">
        <f t="shared" si="168"/>
        <v>FQ-3</v>
      </c>
    </row>
    <row r="1085" spans="1:10" x14ac:dyDescent="0.3">
      <c r="A1085" s="1">
        <f t="shared" si="169"/>
        <v>41262</v>
      </c>
      <c r="B1085" s="3">
        <f t="shared" si="160"/>
        <v>2012</v>
      </c>
      <c r="C1085">
        <f t="shared" si="161"/>
        <v>12</v>
      </c>
      <c r="D1085" t="str">
        <f t="shared" si="162"/>
        <v>December</v>
      </c>
      <c r="E1085" t="str">
        <f t="shared" si="163"/>
        <v>Q4</v>
      </c>
      <c r="F1085" t="str">
        <f t="shared" si="164"/>
        <v>2012-Dec</v>
      </c>
      <c r="G1085">
        <f t="shared" si="165"/>
        <v>4</v>
      </c>
      <c r="H1085" t="str">
        <f t="shared" si="166"/>
        <v>Wednesday</v>
      </c>
      <c r="I1085" t="str">
        <f t="shared" si="167"/>
        <v>FM9</v>
      </c>
      <c r="J1085" t="str">
        <f t="shared" si="168"/>
        <v>FQ-3</v>
      </c>
    </row>
    <row r="1086" spans="1:10" x14ac:dyDescent="0.3">
      <c r="A1086" s="1">
        <f t="shared" si="169"/>
        <v>41263</v>
      </c>
      <c r="B1086" s="3">
        <f t="shared" si="160"/>
        <v>2012</v>
      </c>
      <c r="C1086">
        <f t="shared" si="161"/>
        <v>12</v>
      </c>
      <c r="D1086" t="str">
        <f t="shared" si="162"/>
        <v>December</v>
      </c>
      <c r="E1086" t="str">
        <f t="shared" si="163"/>
        <v>Q4</v>
      </c>
      <c r="F1086" t="str">
        <f t="shared" si="164"/>
        <v>2012-Dec</v>
      </c>
      <c r="G1086">
        <f t="shared" si="165"/>
        <v>5</v>
      </c>
      <c r="H1086" t="str">
        <f t="shared" si="166"/>
        <v>Thursday</v>
      </c>
      <c r="I1086" t="str">
        <f t="shared" si="167"/>
        <v>FM9</v>
      </c>
      <c r="J1086" t="str">
        <f t="shared" si="168"/>
        <v>FQ-3</v>
      </c>
    </row>
    <row r="1087" spans="1:10" x14ac:dyDescent="0.3">
      <c r="A1087" s="1">
        <f t="shared" si="169"/>
        <v>41264</v>
      </c>
      <c r="B1087" s="3">
        <f t="shared" si="160"/>
        <v>2012</v>
      </c>
      <c r="C1087">
        <f t="shared" si="161"/>
        <v>12</v>
      </c>
      <c r="D1087" t="str">
        <f t="shared" si="162"/>
        <v>December</v>
      </c>
      <c r="E1087" t="str">
        <f t="shared" si="163"/>
        <v>Q4</v>
      </c>
      <c r="F1087" t="str">
        <f t="shared" si="164"/>
        <v>2012-Dec</v>
      </c>
      <c r="G1087">
        <f t="shared" si="165"/>
        <v>6</v>
      </c>
      <c r="H1087" t="str">
        <f t="shared" si="166"/>
        <v>Friday</v>
      </c>
      <c r="I1087" t="str">
        <f t="shared" si="167"/>
        <v>FM9</v>
      </c>
      <c r="J1087" t="str">
        <f t="shared" si="168"/>
        <v>FQ-3</v>
      </c>
    </row>
    <row r="1088" spans="1:10" x14ac:dyDescent="0.3">
      <c r="A1088" s="1">
        <f t="shared" si="169"/>
        <v>41265</v>
      </c>
      <c r="B1088" s="3">
        <f t="shared" si="160"/>
        <v>2012</v>
      </c>
      <c r="C1088">
        <f t="shared" si="161"/>
        <v>12</v>
      </c>
      <c r="D1088" t="str">
        <f t="shared" si="162"/>
        <v>December</v>
      </c>
      <c r="E1088" t="str">
        <f t="shared" si="163"/>
        <v>Q4</v>
      </c>
      <c r="F1088" t="str">
        <f t="shared" si="164"/>
        <v>2012-Dec</v>
      </c>
      <c r="G1088">
        <f t="shared" si="165"/>
        <v>7</v>
      </c>
      <c r="H1088" t="str">
        <f t="shared" si="166"/>
        <v>Saturday</v>
      </c>
      <c r="I1088" t="str">
        <f t="shared" si="167"/>
        <v>FM9</v>
      </c>
      <c r="J1088" t="str">
        <f t="shared" si="168"/>
        <v>FQ-3</v>
      </c>
    </row>
    <row r="1089" spans="1:10" x14ac:dyDescent="0.3">
      <c r="A1089" s="1">
        <f t="shared" si="169"/>
        <v>41266</v>
      </c>
      <c r="B1089" s="3">
        <f t="shared" si="160"/>
        <v>2012</v>
      </c>
      <c r="C1089">
        <f t="shared" si="161"/>
        <v>12</v>
      </c>
      <c r="D1089" t="str">
        <f t="shared" si="162"/>
        <v>December</v>
      </c>
      <c r="E1089" t="str">
        <f t="shared" si="163"/>
        <v>Q4</v>
      </c>
      <c r="F1089" t="str">
        <f t="shared" si="164"/>
        <v>2012-Dec</v>
      </c>
      <c r="G1089">
        <f t="shared" si="165"/>
        <v>1</v>
      </c>
      <c r="H1089" t="str">
        <f t="shared" si="166"/>
        <v>Sunday</v>
      </c>
      <c r="I1089" t="str">
        <f t="shared" si="167"/>
        <v>FM9</v>
      </c>
      <c r="J1089" t="str">
        <f t="shared" si="168"/>
        <v>FQ-3</v>
      </c>
    </row>
    <row r="1090" spans="1:10" x14ac:dyDescent="0.3">
      <c r="A1090" s="1">
        <f t="shared" si="169"/>
        <v>41267</v>
      </c>
      <c r="B1090" s="3">
        <f t="shared" si="160"/>
        <v>2012</v>
      </c>
      <c r="C1090">
        <f t="shared" si="161"/>
        <v>12</v>
      </c>
      <c r="D1090" t="str">
        <f t="shared" si="162"/>
        <v>December</v>
      </c>
      <c r="E1090" t="str">
        <f t="shared" si="163"/>
        <v>Q4</v>
      </c>
      <c r="F1090" t="str">
        <f t="shared" si="164"/>
        <v>2012-Dec</v>
      </c>
      <c r="G1090">
        <f t="shared" si="165"/>
        <v>2</v>
      </c>
      <c r="H1090" t="str">
        <f t="shared" si="166"/>
        <v>Monday</v>
      </c>
      <c r="I1090" t="str">
        <f t="shared" si="167"/>
        <v>FM9</v>
      </c>
      <c r="J1090" t="str">
        <f t="shared" si="168"/>
        <v>FQ-3</v>
      </c>
    </row>
    <row r="1091" spans="1:10" x14ac:dyDescent="0.3">
      <c r="A1091" s="1">
        <f t="shared" si="169"/>
        <v>41268</v>
      </c>
      <c r="B1091" s="3">
        <f t="shared" ref="B1091:B1154" si="170">YEAR(A1091)</f>
        <v>2012</v>
      </c>
      <c r="C1091">
        <f t="shared" ref="C1091:C1154" si="171">MONTH(A1091)</f>
        <v>12</v>
      </c>
      <c r="D1091" t="str">
        <f t="shared" ref="D1091:D1154" si="172">TEXT(A1091,"mmmm")</f>
        <v>December</v>
      </c>
      <c r="E1091" t="str">
        <f t="shared" ref="E1091:E1154" si="173">"Q"&amp;ROUNDUP(MONTH(A1091)/3,0)</f>
        <v>Q4</v>
      </c>
      <c r="F1091" t="str">
        <f t="shared" ref="F1091:F1154" si="174">TEXT(A1091,"yyyy-mmm")</f>
        <v>2012-Dec</v>
      </c>
      <c r="G1091">
        <f t="shared" ref="G1091:G1154" si="175">WEEKDAY(A1091)</f>
        <v>3</v>
      </c>
      <c r="H1091" t="str">
        <f t="shared" ref="H1091:H1154" si="176">TEXT(A1091,"dddd")</f>
        <v>Tuesday</v>
      </c>
      <c r="I1091" t="str">
        <f t="shared" ref="I1091:I1154" si="177">"FM"&amp;IF(MONTH(A1091)&gt;=4,MONTH(A1091)-3,MONTH(A1091)+9)</f>
        <v>FM9</v>
      </c>
      <c r="J1091" t="str">
        <f t="shared" ref="J1091:J1154" si="178">"FQ-"&amp;ROUNDUP(IF(MONTH(A1091)&gt;=4,MONTH(A1091)-3,MONTH(A1091)+9)/3,0)</f>
        <v>FQ-3</v>
      </c>
    </row>
    <row r="1092" spans="1:10" x14ac:dyDescent="0.3">
      <c r="A1092" s="1">
        <f t="shared" ref="A1092:A1155" si="179">A1091+1</f>
        <v>41269</v>
      </c>
      <c r="B1092" s="3">
        <f t="shared" si="170"/>
        <v>2012</v>
      </c>
      <c r="C1092">
        <f t="shared" si="171"/>
        <v>12</v>
      </c>
      <c r="D1092" t="str">
        <f t="shared" si="172"/>
        <v>December</v>
      </c>
      <c r="E1092" t="str">
        <f t="shared" si="173"/>
        <v>Q4</v>
      </c>
      <c r="F1092" t="str">
        <f t="shared" si="174"/>
        <v>2012-Dec</v>
      </c>
      <c r="G1092">
        <f t="shared" si="175"/>
        <v>4</v>
      </c>
      <c r="H1092" t="str">
        <f t="shared" si="176"/>
        <v>Wednesday</v>
      </c>
      <c r="I1092" t="str">
        <f t="shared" si="177"/>
        <v>FM9</v>
      </c>
      <c r="J1092" t="str">
        <f t="shared" si="178"/>
        <v>FQ-3</v>
      </c>
    </row>
    <row r="1093" spans="1:10" x14ac:dyDescent="0.3">
      <c r="A1093" s="1">
        <f t="shared" si="179"/>
        <v>41270</v>
      </c>
      <c r="B1093" s="3">
        <f t="shared" si="170"/>
        <v>2012</v>
      </c>
      <c r="C1093">
        <f t="shared" si="171"/>
        <v>12</v>
      </c>
      <c r="D1093" t="str">
        <f t="shared" si="172"/>
        <v>December</v>
      </c>
      <c r="E1093" t="str">
        <f t="shared" si="173"/>
        <v>Q4</v>
      </c>
      <c r="F1093" t="str">
        <f t="shared" si="174"/>
        <v>2012-Dec</v>
      </c>
      <c r="G1093">
        <f t="shared" si="175"/>
        <v>5</v>
      </c>
      <c r="H1093" t="str">
        <f t="shared" si="176"/>
        <v>Thursday</v>
      </c>
      <c r="I1093" t="str">
        <f t="shared" si="177"/>
        <v>FM9</v>
      </c>
      <c r="J1093" t="str">
        <f t="shared" si="178"/>
        <v>FQ-3</v>
      </c>
    </row>
    <row r="1094" spans="1:10" x14ac:dyDescent="0.3">
      <c r="A1094" s="1">
        <f t="shared" si="179"/>
        <v>41271</v>
      </c>
      <c r="B1094" s="3">
        <f t="shared" si="170"/>
        <v>2012</v>
      </c>
      <c r="C1094">
        <f t="shared" si="171"/>
        <v>12</v>
      </c>
      <c r="D1094" t="str">
        <f t="shared" si="172"/>
        <v>December</v>
      </c>
      <c r="E1094" t="str">
        <f t="shared" si="173"/>
        <v>Q4</v>
      </c>
      <c r="F1094" t="str">
        <f t="shared" si="174"/>
        <v>2012-Dec</v>
      </c>
      <c r="G1094">
        <f t="shared" si="175"/>
        <v>6</v>
      </c>
      <c r="H1094" t="str">
        <f t="shared" si="176"/>
        <v>Friday</v>
      </c>
      <c r="I1094" t="str">
        <f t="shared" si="177"/>
        <v>FM9</v>
      </c>
      <c r="J1094" t="str">
        <f t="shared" si="178"/>
        <v>FQ-3</v>
      </c>
    </row>
    <row r="1095" spans="1:10" x14ac:dyDescent="0.3">
      <c r="A1095" s="1">
        <f t="shared" si="179"/>
        <v>41272</v>
      </c>
      <c r="B1095" s="3">
        <f t="shared" si="170"/>
        <v>2012</v>
      </c>
      <c r="C1095">
        <f t="shared" si="171"/>
        <v>12</v>
      </c>
      <c r="D1095" t="str">
        <f t="shared" si="172"/>
        <v>December</v>
      </c>
      <c r="E1095" t="str">
        <f t="shared" si="173"/>
        <v>Q4</v>
      </c>
      <c r="F1095" t="str">
        <f t="shared" si="174"/>
        <v>2012-Dec</v>
      </c>
      <c r="G1095">
        <f t="shared" si="175"/>
        <v>7</v>
      </c>
      <c r="H1095" t="str">
        <f t="shared" si="176"/>
        <v>Saturday</v>
      </c>
      <c r="I1095" t="str">
        <f t="shared" si="177"/>
        <v>FM9</v>
      </c>
      <c r="J1095" t="str">
        <f t="shared" si="178"/>
        <v>FQ-3</v>
      </c>
    </row>
    <row r="1096" spans="1:10" x14ac:dyDescent="0.3">
      <c r="A1096" s="1">
        <f t="shared" si="179"/>
        <v>41273</v>
      </c>
      <c r="B1096" s="3">
        <f t="shared" si="170"/>
        <v>2012</v>
      </c>
      <c r="C1096">
        <f t="shared" si="171"/>
        <v>12</v>
      </c>
      <c r="D1096" t="str">
        <f t="shared" si="172"/>
        <v>December</v>
      </c>
      <c r="E1096" t="str">
        <f t="shared" si="173"/>
        <v>Q4</v>
      </c>
      <c r="F1096" t="str">
        <f t="shared" si="174"/>
        <v>2012-Dec</v>
      </c>
      <c r="G1096">
        <f t="shared" si="175"/>
        <v>1</v>
      </c>
      <c r="H1096" t="str">
        <f t="shared" si="176"/>
        <v>Sunday</v>
      </c>
      <c r="I1096" t="str">
        <f t="shared" si="177"/>
        <v>FM9</v>
      </c>
      <c r="J1096" t="str">
        <f t="shared" si="178"/>
        <v>FQ-3</v>
      </c>
    </row>
    <row r="1097" spans="1:10" x14ac:dyDescent="0.3">
      <c r="A1097" s="1">
        <f t="shared" si="179"/>
        <v>41274</v>
      </c>
      <c r="B1097" s="3">
        <f t="shared" si="170"/>
        <v>2012</v>
      </c>
      <c r="C1097">
        <f t="shared" si="171"/>
        <v>12</v>
      </c>
      <c r="D1097" t="str">
        <f t="shared" si="172"/>
        <v>December</v>
      </c>
      <c r="E1097" t="str">
        <f t="shared" si="173"/>
        <v>Q4</v>
      </c>
      <c r="F1097" t="str">
        <f t="shared" si="174"/>
        <v>2012-Dec</v>
      </c>
      <c r="G1097">
        <f t="shared" si="175"/>
        <v>2</v>
      </c>
      <c r="H1097" t="str">
        <f t="shared" si="176"/>
        <v>Monday</v>
      </c>
      <c r="I1097" t="str">
        <f t="shared" si="177"/>
        <v>FM9</v>
      </c>
      <c r="J1097" t="str">
        <f t="shared" si="178"/>
        <v>FQ-3</v>
      </c>
    </row>
    <row r="1098" spans="1:10" x14ac:dyDescent="0.3">
      <c r="A1098" s="1">
        <f t="shared" si="179"/>
        <v>41275</v>
      </c>
      <c r="B1098" s="3">
        <f t="shared" si="170"/>
        <v>2013</v>
      </c>
      <c r="C1098">
        <f t="shared" si="171"/>
        <v>1</v>
      </c>
      <c r="D1098" t="str">
        <f t="shared" si="172"/>
        <v>January</v>
      </c>
      <c r="E1098" t="str">
        <f t="shared" si="173"/>
        <v>Q1</v>
      </c>
      <c r="F1098" t="str">
        <f t="shared" si="174"/>
        <v>2013-Jan</v>
      </c>
      <c r="G1098">
        <f t="shared" si="175"/>
        <v>3</v>
      </c>
      <c r="H1098" t="str">
        <f t="shared" si="176"/>
        <v>Tuesday</v>
      </c>
      <c r="I1098" t="str">
        <f t="shared" si="177"/>
        <v>FM10</v>
      </c>
      <c r="J1098" t="str">
        <f t="shared" si="178"/>
        <v>FQ-4</v>
      </c>
    </row>
    <row r="1099" spans="1:10" x14ac:dyDescent="0.3">
      <c r="A1099" s="1">
        <f t="shared" si="179"/>
        <v>41276</v>
      </c>
      <c r="B1099" s="3">
        <f t="shared" si="170"/>
        <v>2013</v>
      </c>
      <c r="C1099">
        <f t="shared" si="171"/>
        <v>1</v>
      </c>
      <c r="D1099" t="str">
        <f t="shared" si="172"/>
        <v>January</v>
      </c>
      <c r="E1099" t="str">
        <f t="shared" si="173"/>
        <v>Q1</v>
      </c>
      <c r="F1099" t="str">
        <f t="shared" si="174"/>
        <v>2013-Jan</v>
      </c>
      <c r="G1099">
        <f t="shared" si="175"/>
        <v>4</v>
      </c>
      <c r="H1099" t="str">
        <f t="shared" si="176"/>
        <v>Wednesday</v>
      </c>
      <c r="I1099" t="str">
        <f t="shared" si="177"/>
        <v>FM10</v>
      </c>
      <c r="J1099" t="str">
        <f t="shared" si="178"/>
        <v>FQ-4</v>
      </c>
    </row>
    <row r="1100" spans="1:10" x14ac:dyDescent="0.3">
      <c r="A1100" s="1">
        <f t="shared" si="179"/>
        <v>41277</v>
      </c>
      <c r="B1100" s="3">
        <f t="shared" si="170"/>
        <v>2013</v>
      </c>
      <c r="C1100">
        <f t="shared" si="171"/>
        <v>1</v>
      </c>
      <c r="D1100" t="str">
        <f t="shared" si="172"/>
        <v>January</v>
      </c>
      <c r="E1100" t="str">
        <f t="shared" si="173"/>
        <v>Q1</v>
      </c>
      <c r="F1100" t="str">
        <f t="shared" si="174"/>
        <v>2013-Jan</v>
      </c>
      <c r="G1100">
        <f t="shared" si="175"/>
        <v>5</v>
      </c>
      <c r="H1100" t="str">
        <f t="shared" si="176"/>
        <v>Thursday</v>
      </c>
      <c r="I1100" t="str">
        <f t="shared" si="177"/>
        <v>FM10</v>
      </c>
      <c r="J1100" t="str">
        <f t="shared" si="178"/>
        <v>FQ-4</v>
      </c>
    </row>
    <row r="1101" spans="1:10" x14ac:dyDescent="0.3">
      <c r="A1101" s="1">
        <f t="shared" si="179"/>
        <v>41278</v>
      </c>
      <c r="B1101" s="3">
        <f t="shared" si="170"/>
        <v>2013</v>
      </c>
      <c r="C1101">
        <f t="shared" si="171"/>
        <v>1</v>
      </c>
      <c r="D1101" t="str">
        <f t="shared" si="172"/>
        <v>January</v>
      </c>
      <c r="E1101" t="str">
        <f t="shared" si="173"/>
        <v>Q1</v>
      </c>
      <c r="F1101" t="str">
        <f t="shared" si="174"/>
        <v>2013-Jan</v>
      </c>
      <c r="G1101">
        <f t="shared" si="175"/>
        <v>6</v>
      </c>
      <c r="H1101" t="str">
        <f t="shared" si="176"/>
        <v>Friday</v>
      </c>
      <c r="I1101" t="str">
        <f t="shared" si="177"/>
        <v>FM10</v>
      </c>
      <c r="J1101" t="str">
        <f t="shared" si="178"/>
        <v>FQ-4</v>
      </c>
    </row>
    <row r="1102" spans="1:10" x14ac:dyDescent="0.3">
      <c r="A1102" s="1">
        <f t="shared" si="179"/>
        <v>41279</v>
      </c>
      <c r="B1102" s="3">
        <f t="shared" si="170"/>
        <v>2013</v>
      </c>
      <c r="C1102">
        <f t="shared" si="171"/>
        <v>1</v>
      </c>
      <c r="D1102" t="str">
        <f t="shared" si="172"/>
        <v>January</v>
      </c>
      <c r="E1102" t="str">
        <f t="shared" si="173"/>
        <v>Q1</v>
      </c>
      <c r="F1102" t="str">
        <f t="shared" si="174"/>
        <v>2013-Jan</v>
      </c>
      <c r="G1102">
        <f t="shared" si="175"/>
        <v>7</v>
      </c>
      <c r="H1102" t="str">
        <f t="shared" si="176"/>
        <v>Saturday</v>
      </c>
      <c r="I1102" t="str">
        <f t="shared" si="177"/>
        <v>FM10</v>
      </c>
      <c r="J1102" t="str">
        <f t="shared" si="178"/>
        <v>FQ-4</v>
      </c>
    </row>
    <row r="1103" spans="1:10" x14ac:dyDescent="0.3">
      <c r="A1103" s="1">
        <f t="shared" si="179"/>
        <v>41280</v>
      </c>
      <c r="B1103" s="3">
        <f t="shared" si="170"/>
        <v>2013</v>
      </c>
      <c r="C1103">
        <f t="shared" si="171"/>
        <v>1</v>
      </c>
      <c r="D1103" t="str">
        <f t="shared" si="172"/>
        <v>January</v>
      </c>
      <c r="E1103" t="str">
        <f t="shared" si="173"/>
        <v>Q1</v>
      </c>
      <c r="F1103" t="str">
        <f t="shared" si="174"/>
        <v>2013-Jan</v>
      </c>
      <c r="G1103">
        <f t="shared" si="175"/>
        <v>1</v>
      </c>
      <c r="H1103" t="str">
        <f t="shared" si="176"/>
        <v>Sunday</v>
      </c>
      <c r="I1103" t="str">
        <f t="shared" si="177"/>
        <v>FM10</v>
      </c>
      <c r="J1103" t="str">
        <f t="shared" si="178"/>
        <v>FQ-4</v>
      </c>
    </row>
    <row r="1104" spans="1:10" x14ac:dyDescent="0.3">
      <c r="A1104" s="1">
        <f t="shared" si="179"/>
        <v>41281</v>
      </c>
      <c r="B1104" s="3">
        <f t="shared" si="170"/>
        <v>2013</v>
      </c>
      <c r="C1104">
        <f t="shared" si="171"/>
        <v>1</v>
      </c>
      <c r="D1104" t="str">
        <f t="shared" si="172"/>
        <v>January</v>
      </c>
      <c r="E1104" t="str">
        <f t="shared" si="173"/>
        <v>Q1</v>
      </c>
      <c r="F1104" t="str">
        <f t="shared" si="174"/>
        <v>2013-Jan</v>
      </c>
      <c r="G1104">
        <f t="shared" si="175"/>
        <v>2</v>
      </c>
      <c r="H1104" t="str">
        <f t="shared" si="176"/>
        <v>Monday</v>
      </c>
      <c r="I1104" t="str">
        <f t="shared" si="177"/>
        <v>FM10</v>
      </c>
      <c r="J1104" t="str">
        <f t="shared" si="178"/>
        <v>FQ-4</v>
      </c>
    </row>
    <row r="1105" spans="1:10" x14ac:dyDescent="0.3">
      <c r="A1105" s="1">
        <f t="shared" si="179"/>
        <v>41282</v>
      </c>
      <c r="B1105" s="3">
        <f t="shared" si="170"/>
        <v>2013</v>
      </c>
      <c r="C1105">
        <f t="shared" si="171"/>
        <v>1</v>
      </c>
      <c r="D1105" t="str">
        <f t="shared" si="172"/>
        <v>January</v>
      </c>
      <c r="E1105" t="str">
        <f t="shared" si="173"/>
        <v>Q1</v>
      </c>
      <c r="F1105" t="str">
        <f t="shared" si="174"/>
        <v>2013-Jan</v>
      </c>
      <c r="G1105">
        <f t="shared" si="175"/>
        <v>3</v>
      </c>
      <c r="H1105" t="str">
        <f t="shared" si="176"/>
        <v>Tuesday</v>
      </c>
      <c r="I1105" t="str">
        <f t="shared" si="177"/>
        <v>FM10</v>
      </c>
      <c r="J1105" t="str">
        <f t="shared" si="178"/>
        <v>FQ-4</v>
      </c>
    </row>
    <row r="1106" spans="1:10" x14ac:dyDescent="0.3">
      <c r="A1106" s="1">
        <f t="shared" si="179"/>
        <v>41283</v>
      </c>
      <c r="B1106" s="3">
        <f t="shared" si="170"/>
        <v>2013</v>
      </c>
      <c r="C1106">
        <f t="shared" si="171"/>
        <v>1</v>
      </c>
      <c r="D1106" t="str">
        <f t="shared" si="172"/>
        <v>January</v>
      </c>
      <c r="E1106" t="str">
        <f t="shared" si="173"/>
        <v>Q1</v>
      </c>
      <c r="F1106" t="str">
        <f t="shared" si="174"/>
        <v>2013-Jan</v>
      </c>
      <c r="G1106">
        <f t="shared" si="175"/>
        <v>4</v>
      </c>
      <c r="H1106" t="str">
        <f t="shared" si="176"/>
        <v>Wednesday</v>
      </c>
      <c r="I1106" t="str">
        <f t="shared" si="177"/>
        <v>FM10</v>
      </c>
      <c r="J1106" t="str">
        <f t="shared" si="178"/>
        <v>FQ-4</v>
      </c>
    </row>
    <row r="1107" spans="1:10" x14ac:dyDescent="0.3">
      <c r="A1107" s="1">
        <f t="shared" si="179"/>
        <v>41284</v>
      </c>
      <c r="B1107" s="3">
        <f t="shared" si="170"/>
        <v>2013</v>
      </c>
      <c r="C1107">
        <f t="shared" si="171"/>
        <v>1</v>
      </c>
      <c r="D1107" t="str">
        <f t="shared" si="172"/>
        <v>January</v>
      </c>
      <c r="E1107" t="str">
        <f t="shared" si="173"/>
        <v>Q1</v>
      </c>
      <c r="F1107" t="str">
        <f t="shared" si="174"/>
        <v>2013-Jan</v>
      </c>
      <c r="G1107">
        <f t="shared" si="175"/>
        <v>5</v>
      </c>
      <c r="H1107" t="str">
        <f t="shared" si="176"/>
        <v>Thursday</v>
      </c>
      <c r="I1107" t="str">
        <f t="shared" si="177"/>
        <v>FM10</v>
      </c>
      <c r="J1107" t="str">
        <f t="shared" si="178"/>
        <v>FQ-4</v>
      </c>
    </row>
    <row r="1108" spans="1:10" x14ac:dyDescent="0.3">
      <c r="A1108" s="1">
        <f t="shared" si="179"/>
        <v>41285</v>
      </c>
      <c r="B1108" s="3">
        <f t="shared" si="170"/>
        <v>2013</v>
      </c>
      <c r="C1108">
        <f t="shared" si="171"/>
        <v>1</v>
      </c>
      <c r="D1108" t="str">
        <f t="shared" si="172"/>
        <v>January</v>
      </c>
      <c r="E1108" t="str">
        <f t="shared" si="173"/>
        <v>Q1</v>
      </c>
      <c r="F1108" t="str">
        <f t="shared" si="174"/>
        <v>2013-Jan</v>
      </c>
      <c r="G1108">
        <f t="shared" si="175"/>
        <v>6</v>
      </c>
      <c r="H1108" t="str">
        <f t="shared" si="176"/>
        <v>Friday</v>
      </c>
      <c r="I1108" t="str">
        <f t="shared" si="177"/>
        <v>FM10</v>
      </c>
      <c r="J1108" t="str">
        <f t="shared" si="178"/>
        <v>FQ-4</v>
      </c>
    </row>
    <row r="1109" spans="1:10" x14ac:dyDescent="0.3">
      <c r="A1109" s="1">
        <f t="shared" si="179"/>
        <v>41286</v>
      </c>
      <c r="B1109" s="3">
        <f t="shared" si="170"/>
        <v>2013</v>
      </c>
      <c r="C1109">
        <f t="shared" si="171"/>
        <v>1</v>
      </c>
      <c r="D1109" t="str">
        <f t="shared" si="172"/>
        <v>January</v>
      </c>
      <c r="E1109" t="str">
        <f t="shared" si="173"/>
        <v>Q1</v>
      </c>
      <c r="F1109" t="str">
        <f t="shared" si="174"/>
        <v>2013-Jan</v>
      </c>
      <c r="G1109">
        <f t="shared" si="175"/>
        <v>7</v>
      </c>
      <c r="H1109" t="str">
        <f t="shared" si="176"/>
        <v>Saturday</v>
      </c>
      <c r="I1109" t="str">
        <f t="shared" si="177"/>
        <v>FM10</v>
      </c>
      <c r="J1109" t="str">
        <f t="shared" si="178"/>
        <v>FQ-4</v>
      </c>
    </row>
    <row r="1110" spans="1:10" x14ac:dyDescent="0.3">
      <c r="A1110" s="1">
        <f t="shared" si="179"/>
        <v>41287</v>
      </c>
      <c r="B1110" s="3">
        <f t="shared" si="170"/>
        <v>2013</v>
      </c>
      <c r="C1110">
        <f t="shared" si="171"/>
        <v>1</v>
      </c>
      <c r="D1110" t="str">
        <f t="shared" si="172"/>
        <v>January</v>
      </c>
      <c r="E1110" t="str">
        <f t="shared" si="173"/>
        <v>Q1</v>
      </c>
      <c r="F1110" t="str">
        <f t="shared" si="174"/>
        <v>2013-Jan</v>
      </c>
      <c r="G1110">
        <f t="shared" si="175"/>
        <v>1</v>
      </c>
      <c r="H1110" t="str">
        <f t="shared" si="176"/>
        <v>Sunday</v>
      </c>
      <c r="I1110" t="str">
        <f t="shared" si="177"/>
        <v>FM10</v>
      </c>
      <c r="J1110" t="str">
        <f t="shared" si="178"/>
        <v>FQ-4</v>
      </c>
    </row>
    <row r="1111" spans="1:10" x14ac:dyDescent="0.3">
      <c r="A1111" s="1">
        <f t="shared" si="179"/>
        <v>41288</v>
      </c>
      <c r="B1111" s="3">
        <f t="shared" si="170"/>
        <v>2013</v>
      </c>
      <c r="C1111">
        <f t="shared" si="171"/>
        <v>1</v>
      </c>
      <c r="D1111" t="str">
        <f t="shared" si="172"/>
        <v>January</v>
      </c>
      <c r="E1111" t="str">
        <f t="shared" si="173"/>
        <v>Q1</v>
      </c>
      <c r="F1111" t="str">
        <f t="shared" si="174"/>
        <v>2013-Jan</v>
      </c>
      <c r="G1111">
        <f t="shared" si="175"/>
        <v>2</v>
      </c>
      <c r="H1111" t="str">
        <f t="shared" si="176"/>
        <v>Monday</v>
      </c>
      <c r="I1111" t="str">
        <f t="shared" si="177"/>
        <v>FM10</v>
      </c>
      <c r="J1111" t="str">
        <f t="shared" si="178"/>
        <v>FQ-4</v>
      </c>
    </row>
    <row r="1112" spans="1:10" x14ac:dyDescent="0.3">
      <c r="A1112" s="1">
        <f t="shared" si="179"/>
        <v>41289</v>
      </c>
      <c r="B1112" s="3">
        <f t="shared" si="170"/>
        <v>2013</v>
      </c>
      <c r="C1112">
        <f t="shared" si="171"/>
        <v>1</v>
      </c>
      <c r="D1112" t="str">
        <f t="shared" si="172"/>
        <v>January</v>
      </c>
      <c r="E1112" t="str">
        <f t="shared" si="173"/>
        <v>Q1</v>
      </c>
      <c r="F1112" t="str">
        <f t="shared" si="174"/>
        <v>2013-Jan</v>
      </c>
      <c r="G1112">
        <f t="shared" si="175"/>
        <v>3</v>
      </c>
      <c r="H1112" t="str">
        <f t="shared" si="176"/>
        <v>Tuesday</v>
      </c>
      <c r="I1112" t="str">
        <f t="shared" si="177"/>
        <v>FM10</v>
      </c>
      <c r="J1112" t="str">
        <f t="shared" si="178"/>
        <v>FQ-4</v>
      </c>
    </row>
    <row r="1113" spans="1:10" x14ac:dyDescent="0.3">
      <c r="A1113" s="1">
        <f t="shared" si="179"/>
        <v>41290</v>
      </c>
      <c r="B1113" s="3">
        <f t="shared" si="170"/>
        <v>2013</v>
      </c>
      <c r="C1113">
        <f t="shared" si="171"/>
        <v>1</v>
      </c>
      <c r="D1113" t="str">
        <f t="shared" si="172"/>
        <v>January</v>
      </c>
      <c r="E1113" t="str">
        <f t="shared" si="173"/>
        <v>Q1</v>
      </c>
      <c r="F1113" t="str">
        <f t="shared" si="174"/>
        <v>2013-Jan</v>
      </c>
      <c r="G1113">
        <f t="shared" si="175"/>
        <v>4</v>
      </c>
      <c r="H1113" t="str">
        <f t="shared" si="176"/>
        <v>Wednesday</v>
      </c>
      <c r="I1113" t="str">
        <f t="shared" si="177"/>
        <v>FM10</v>
      </c>
      <c r="J1113" t="str">
        <f t="shared" si="178"/>
        <v>FQ-4</v>
      </c>
    </row>
    <row r="1114" spans="1:10" x14ac:dyDescent="0.3">
      <c r="A1114" s="1">
        <f t="shared" si="179"/>
        <v>41291</v>
      </c>
      <c r="B1114" s="3">
        <f t="shared" si="170"/>
        <v>2013</v>
      </c>
      <c r="C1114">
        <f t="shared" si="171"/>
        <v>1</v>
      </c>
      <c r="D1114" t="str">
        <f t="shared" si="172"/>
        <v>January</v>
      </c>
      <c r="E1114" t="str">
        <f t="shared" si="173"/>
        <v>Q1</v>
      </c>
      <c r="F1114" t="str">
        <f t="shared" si="174"/>
        <v>2013-Jan</v>
      </c>
      <c r="G1114">
        <f t="shared" si="175"/>
        <v>5</v>
      </c>
      <c r="H1114" t="str">
        <f t="shared" si="176"/>
        <v>Thursday</v>
      </c>
      <c r="I1114" t="str">
        <f t="shared" si="177"/>
        <v>FM10</v>
      </c>
      <c r="J1114" t="str">
        <f t="shared" si="178"/>
        <v>FQ-4</v>
      </c>
    </row>
    <row r="1115" spans="1:10" x14ac:dyDescent="0.3">
      <c r="A1115" s="1">
        <f t="shared" si="179"/>
        <v>41292</v>
      </c>
      <c r="B1115" s="3">
        <f t="shared" si="170"/>
        <v>2013</v>
      </c>
      <c r="C1115">
        <f t="shared" si="171"/>
        <v>1</v>
      </c>
      <c r="D1115" t="str">
        <f t="shared" si="172"/>
        <v>January</v>
      </c>
      <c r="E1115" t="str">
        <f t="shared" si="173"/>
        <v>Q1</v>
      </c>
      <c r="F1115" t="str">
        <f t="shared" si="174"/>
        <v>2013-Jan</v>
      </c>
      <c r="G1115">
        <f t="shared" si="175"/>
        <v>6</v>
      </c>
      <c r="H1115" t="str">
        <f t="shared" si="176"/>
        <v>Friday</v>
      </c>
      <c r="I1115" t="str">
        <f t="shared" si="177"/>
        <v>FM10</v>
      </c>
      <c r="J1115" t="str">
        <f t="shared" si="178"/>
        <v>FQ-4</v>
      </c>
    </row>
    <row r="1116" spans="1:10" x14ac:dyDescent="0.3">
      <c r="A1116" s="1">
        <f t="shared" si="179"/>
        <v>41293</v>
      </c>
      <c r="B1116" s="3">
        <f t="shared" si="170"/>
        <v>2013</v>
      </c>
      <c r="C1116">
        <f t="shared" si="171"/>
        <v>1</v>
      </c>
      <c r="D1116" t="str">
        <f t="shared" si="172"/>
        <v>January</v>
      </c>
      <c r="E1116" t="str">
        <f t="shared" si="173"/>
        <v>Q1</v>
      </c>
      <c r="F1116" t="str">
        <f t="shared" si="174"/>
        <v>2013-Jan</v>
      </c>
      <c r="G1116">
        <f t="shared" si="175"/>
        <v>7</v>
      </c>
      <c r="H1116" t="str">
        <f t="shared" si="176"/>
        <v>Saturday</v>
      </c>
      <c r="I1116" t="str">
        <f t="shared" si="177"/>
        <v>FM10</v>
      </c>
      <c r="J1116" t="str">
        <f t="shared" si="178"/>
        <v>FQ-4</v>
      </c>
    </row>
    <row r="1117" spans="1:10" x14ac:dyDescent="0.3">
      <c r="A1117" s="1">
        <f t="shared" si="179"/>
        <v>41294</v>
      </c>
      <c r="B1117" s="3">
        <f t="shared" si="170"/>
        <v>2013</v>
      </c>
      <c r="C1117">
        <f t="shared" si="171"/>
        <v>1</v>
      </c>
      <c r="D1117" t="str">
        <f t="shared" si="172"/>
        <v>January</v>
      </c>
      <c r="E1117" t="str">
        <f t="shared" si="173"/>
        <v>Q1</v>
      </c>
      <c r="F1117" t="str">
        <f t="shared" si="174"/>
        <v>2013-Jan</v>
      </c>
      <c r="G1117">
        <f t="shared" si="175"/>
        <v>1</v>
      </c>
      <c r="H1117" t="str">
        <f t="shared" si="176"/>
        <v>Sunday</v>
      </c>
      <c r="I1117" t="str">
        <f t="shared" si="177"/>
        <v>FM10</v>
      </c>
      <c r="J1117" t="str">
        <f t="shared" si="178"/>
        <v>FQ-4</v>
      </c>
    </row>
    <row r="1118" spans="1:10" x14ac:dyDescent="0.3">
      <c r="A1118" s="1">
        <f t="shared" si="179"/>
        <v>41295</v>
      </c>
      <c r="B1118" s="3">
        <f t="shared" si="170"/>
        <v>2013</v>
      </c>
      <c r="C1118">
        <f t="shared" si="171"/>
        <v>1</v>
      </c>
      <c r="D1118" t="str">
        <f t="shared" si="172"/>
        <v>January</v>
      </c>
      <c r="E1118" t="str">
        <f t="shared" si="173"/>
        <v>Q1</v>
      </c>
      <c r="F1118" t="str">
        <f t="shared" si="174"/>
        <v>2013-Jan</v>
      </c>
      <c r="G1118">
        <f t="shared" si="175"/>
        <v>2</v>
      </c>
      <c r="H1118" t="str">
        <f t="shared" si="176"/>
        <v>Monday</v>
      </c>
      <c r="I1118" t="str">
        <f t="shared" si="177"/>
        <v>FM10</v>
      </c>
      <c r="J1118" t="str">
        <f t="shared" si="178"/>
        <v>FQ-4</v>
      </c>
    </row>
    <row r="1119" spans="1:10" x14ac:dyDescent="0.3">
      <c r="A1119" s="1">
        <f t="shared" si="179"/>
        <v>41296</v>
      </c>
      <c r="B1119" s="3">
        <f t="shared" si="170"/>
        <v>2013</v>
      </c>
      <c r="C1119">
        <f t="shared" si="171"/>
        <v>1</v>
      </c>
      <c r="D1119" t="str">
        <f t="shared" si="172"/>
        <v>January</v>
      </c>
      <c r="E1119" t="str">
        <f t="shared" si="173"/>
        <v>Q1</v>
      </c>
      <c r="F1119" t="str">
        <f t="shared" si="174"/>
        <v>2013-Jan</v>
      </c>
      <c r="G1119">
        <f t="shared" si="175"/>
        <v>3</v>
      </c>
      <c r="H1119" t="str">
        <f t="shared" si="176"/>
        <v>Tuesday</v>
      </c>
      <c r="I1119" t="str">
        <f t="shared" si="177"/>
        <v>FM10</v>
      </c>
      <c r="J1119" t="str">
        <f t="shared" si="178"/>
        <v>FQ-4</v>
      </c>
    </row>
    <row r="1120" spans="1:10" x14ac:dyDescent="0.3">
      <c r="A1120" s="1">
        <f t="shared" si="179"/>
        <v>41297</v>
      </c>
      <c r="B1120" s="3">
        <f t="shared" si="170"/>
        <v>2013</v>
      </c>
      <c r="C1120">
        <f t="shared" si="171"/>
        <v>1</v>
      </c>
      <c r="D1120" t="str">
        <f t="shared" si="172"/>
        <v>January</v>
      </c>
      <c r="E1120" t="str">
        <f t="shared" si="173"/>
        <v>Q1</v>
      </c>
      <c r="F1120" t="str">
        <f t="shared" si="174"/>
        <v>2013-Jan</v>
      </c>
      <c r="G1120">
        <f t="shared" si="175"/>
        <v>4</v>
      </c>
      <c r="H1120" t="str">
        <f t="shared" si="176"/>
        <v>Wednesday</v>
      </c>
      <c r="I1120" t="str">
        <f t="shared" si="177"/>
        <v>FM10</v>
      </c>
      <c r="J1120" t="str">
        <f t="shared" si="178"/>
        <v>FQ-4</v>
      </c>
    </row>
    <row r="1121" spans="1:10" x14ac:dyDescent="0.3">
      <c r="A1121" s="1">
        <f t="shared" si="179"/>
        <v>41298</v>
      </c>
      <c r="B1121" s="3">
        <f t="shared" si="170"/>
        <v>2013</v>
      </c>
      <c r="C1121">
        <f t="shared" si="171"/>
        <v>1</v>
      </c>
      <c r="D1121" t="str">
        <f t="shared" si="172"/>
        <v>January</v>
      </c>
      <c r="E1121" t="str">
        <f t="shared" si="173"/>
        <v>Q1</v>
      </c>
      <c r="F1121" t="str">
        <f t="shared" si="174"/>
        <v>2013-Jan</v>
      </c>
      <c r="G1121">
        <f t="shared" si="175"/>
        <v>5</v>
      </c>
      <c r="H1121" t="str">
        <f t="shared" si="176"/>
        <v>Thursday</v>
      </c>
      <c r="I1121" t="str">
        <f t="shared" si="177"/>
        <v>FM10</v>
      </c>
      <c r="J1121" t="str">
        <f t="shared" si="178"/>
        <v>FQ-4</v>
      </c>
    </row>
    <row r="1122" spans="1:10" x14ac:dyDescent="0.3">
      <c r="A1122" s="1">
        <f t="shared" si="179"/>
        <v>41299</v>
      </c>
      <c r="B1122" s="3">
        <f t="shared" si="170"/>
        <v>2013</v>
      </c>
      <c r="C1122">
        <f t="shared" si="171"/>
        <v>1</v>
      </c>
      <c r="D1122" t="str">
        <f t="shared" si="172"/>
        <v>January</v>
      </c>
      <c r="E1122" t="str">
        <f t="shared" si="173"/>
        <v>Q1</v>
      </c>
      <c r="F1122" t="str">
        <f t="shared" si="174"/>
        <v>2013-Jan</v>
      </c>
      <c r="G1122">
        <f t="shared" si="175"/>
        <v>6</v>
      </c>
      <c r="H1122" t="str">
        <f t="shared" si="176"/>
        <v>Friday</v>
      </c>
      <c r="I1122" t="str">
        <f t="shared" si="177"/>
        <v>FM10</v>
      </c>
      <c r="J1122" t="str">
        <f t="shared" si="178"/>
        <v>FQ-4</v>
      </c>
    </row>
    <row r="1123" spans="1:10" x14ac:dyDescent="0.3">
      <c r="A1123" s="1">
        <f t="shared" si="179"/>
        <v>41300</v>
      </c>
      <c r="B1123" s="3">
        <f t="shared" si="170"/>
        <v>2013</v>
      </c>
      <c r="C1123">
        <f t="shared" si="171"/>
        <v>1</v>
      </c>
      <c r="D1123" t="str">
        <f t="shared" si="172"/>
        <v>January</v>
      </c>
      <c r="E1123" t="str">
        <f t="shared" si="173"/>
        <v>Q1</v>
      </c>
      <c r="F1123" t="str">
        <f t="shared" si="174"/>
        <v>2013-Jan</v>
      </c>
      <c r="G1123">
        <f t="shared" si="175"/>
        <v>7</v>
      </c>
      <c r="H1123" t="str">
        <f t="shared" si="176"/>
        <v>Saturday</v>
      </c>
      <c r="I1123" t="str">
        <f t="shared" si="177"/>
        <v>FM10</v>
      </c>
      <c r="J1123" t="str">
        <f t="shared" si="178"/>
        <v>FQ-4</v>
      </c>
    </row>
    <row r="1124" spans="1:10" x14ac:dyDescent="0.3">
      <c r="A1124" s="1">
        <f t="shared" si="179"/>
        <v>41301</v>
      </c>
      <c r="B1124" s="3">
        <f t="shared" si="170"/>
        <v>2013</v>
      </c>
      <c r="C1124">
        <f t="shared" si="171"/>
        <v>1</v>
      </c>
      <c r="D1124" t="str">
        <f t="shared" si="172"/>
        <v>January</v>
      </c>
      <c r="E1124" t="str">
        <f t="shared" si="173"/>
        <v>Q1</v>
      </c>
      <c r="F1124" t="str">
        <f t="shared" si="174"/>
        <v>2013-Jan</v>
      </c>
      <c r="G1124">
        <f t="shared" si="175"/>
        <v>1</v>
      </c>
      <c r="H1124" t="str">
        <f t="shared" si="176"/>
        <v>Sunday</v>
      </c>
      <c r="I1124" t="str">
        <f t="shared" si="177"/>
        <v>FM10</v>
      </c>
      <c r="J1124" t="str">
        <f t="shared" si="178"/>
        <v>FQ-4</v>
      </c>
    </row>
    <row r="1125" spans="1:10" x14ac:dyDescent="0.3">
      <c r="A1125" s="1">
        <f t="shared" si="179"/>
        <v>41302</v>
      </c>
      <c r="B1125" s="3">
        <f t="shared" si="170"/>
        <v>2013</v>
      </c>
      <c r="C1125">
        <f t="shared" si="171"/>
        <v>1</v>
      </c>
      <c r="D1125" t="str">
        <f t="shared" si="172"/>
        <v>January</v>
      </c>
      <c r="E1125" t="str">
        <f t="shared" si="173"/>
        <v>Q1</v>
      </c>
      <c r="F1125" t="str">
        <f t="shared" si="174"/>
        <v>2013-Jan</v>
      </c>
      <c r="G1125">
        <f t="shared" si="175"/>
        <v>2</v>
      </c>
      <c r="H1125" t="str">
        <f t="shared" si="176"/>
        <v>Monday</v>
      </c>
      <c r="I1125" t="str">
        <f t="shared" si="177"/>
        <v>FM10</v>
      </c>
      <c r="J1125" t="str">
        <f t="shared" si="178"/>
        <v>FQ-4</v>
      </c>
    </row>
    <row r="1126" spans="1:10" x14ac:dyDescent="0.3">
      <c r="A1126" s="1">
        <f t="shared" si="179"/>
        <v>41303</v>
      </c>
      <c r="B1126" s="3">
        <f t="shared" si="170"/>
        <v>2013</v>
      </c>
      <c r="C1126">
        <f t="shared" si="171"/>
        <v>1</v>
      </c>
      <c r="D1126" t="str">
        <f t="shared" si="172"/>
        <v>January</v>
      </c>
      <c r="E1126" t="str">
        <f t="shared" si="173"/>
        <v>Q1</v>
      </c>
      <c r="F1126" t="str">
        <f t="shared" si="174"/>
        <v>2013-Jan</v>
      </c>
      <c r="G1126">
        <f t="shared" si="175"/>
        <v>3</v>
      </c>
      <c r="H1126" t="str">
        <f t="shared" si="176"/>
        <v>Tuesday</v>
      </c>
      <c r="I1126" t="str">
        <f t="shared" si="177"/>
        <v>FM10</v>
      </c>
      <c r="J1126" t="str">
        <f t="shared" si="178"/>
        <v>FQ-4</v>
      </c>
    </row>
    <row r="1127" spans="1:10" x14ac:dyDescent="0.3">
      <c r="A1127" s="1">
        <f t="shared" si="179"/>
        <v>41304</v>
      </c>
      <c r="B1127" s="3">
        <f t="shared" si="170"/>
        <v>2013</v>
      </c>
      <c r="C1127">
        <f t="shared" si="171"/>
        <v>1</v>
      </c>
      <c r="D1127" t="str">
        <f t="shared" si="172"/>
        <v>January</v>
      </c>
      <c r="E1127" t="str">
        <f t="shared" si="173"/>
        <v>Q1</v>
      </c>
      <c r="F1127" t="str">
        <f t="shared" si="174"/>
        <v>2013-Jan</v>
      </c>
      <c r="G1127">
        <f t="shared" si="175"/>
        <v>4</v>
      </c>
      <c r="H1127" t="str">
        <f t="shared" si="176"/>
        <v>Wednesday</v>
      </c>
      <c r="I1127" t="str">
        <f t="shared" si="177"/>
        <v>FM10</v>
      </c>
      <c r="J1127" t="str">
        <f t="shared" si="178"/>
        <v>FQ-4</v>
      </c>
    </row>
    <row r="1128" spans="1:10" x14ac:dyDescent="0.3">
      <c r="A1128" s="1">
        <f t="shared" si="179"/>
        <v>41305</v>
      </c>
      <c r="B1128" s="3">
        <f t="shared" si="170"/>
        <v>2013</v>
      </c>
      <c r="C1128">
        <f t="shared" si="171"/>
        <v>1</v>
      </c>
      <c r="D1128" t="str">
        <f t="shared" si="172"/>
        <v>January</v>
      </c>
      <c r="E1128" t="str">
        <f t="shared" si="173"/>
        <v>Q1</v>
      </c>
      <c r="F1128" t="str">
        <f t="shared" si="174"/>
        <v>2013-Jan</v>
      </c>
      <c r="G1128">
        <f t="shared" si="175"/>
        <v>5</v>
      </c>
      <c r="H1128" t="str">
        <f t="shared" si="176"/>
        <v>Thursday</v>
      </c>
      <c r="I1128" t="str">
        <f t="shared" si="177"/>
        <v>FM10</v>
      </c>
      <c r="J1128" t="str">
        <f t="shared" si="178"/>
        <v>FQ-4</v>
      </c>
    </row>
    <row r="1129" spans="1:10" x14ac:dyDescent="0.3">
      <c r="A1129" s="1">
        <f t="shared" si="179"/>
        <v>41306</v>
      </c>
      <c r="B1129" s="3">
        <f t="shared" si="170"/>
        <v>2013</v>
      </c>
      <c r="C1129">
        <f t="shared" si="171"/>
        <v>2</v>
      </c>
      <c r="D1129" t="str">
        <f t="shared" si="172"/>
        <v>February</v>
      </c>
      <c r="E1129" t="str">
        <f t="shared" si="173"/>
        <v>Q1</v>
      </c>
      <c r="F1129" t="str">
        <f t="shared" si="174"/>
        <v>2013-Feb</v>
      </c>
      <c r="G1129">
        <f t="shared" si="175"/>
        <v>6</v>
      </c>
      <c r="H1129" t="str">
        <f t="shared" si="176"/>
        <v>Friday</v>
      </c>
      <c r="I1129" t="str">
        <f t="shared" si="177"/>
        <v>FM11</v>
      </c>
      <c r="J1129" t="str">
        <f t="shared" si="178"/>
        <v>FQ-4</v>
      </c>
    </row>
    <row r="1130" spans="1:10" x14ac:dyDescent="0.3">
      <c r="A1130" s="1">
        <f t="shared" si="179"/>
        <v>41307</v>
      </c>
      <c r="B1130" s="3">
        <f t="shared" si="170"/>
        <v>2013</v>
      </c>
      <c r="C1130">
        <f t="shared" si="171"/>
        <v>2</v>
      </c>
      <c r="D1130" t="str">
        <f t="shared" si="172"/>
        <v>February</v>
      </c>
      <c r="E1130" t="str">
        <f t="shared" si="173"/>
        <v>Q1</v>
      </c>
      <c r="F1130" t="str">
        <f t="shared" si="174"/>
        <v>2013-Feb</v>
      </c>
      <c r="G1130">
        <f t="shared" si="175"/>
        <v>7</v>
      </c>
      <c r="H1130" t="str">
        <f t="shared" si="176"/>
        <v>Saturday</v>
      </c>
      <c r="I1130" t="str">
        <f t="shared" si="177"/>
        <v>FM11</v>
      </c>
      <c r="J1130" t="str">
        <f t="shared" si="178"/>
        <v>FQ-4</v>
      </c>
    </row>
    <row r="1131" spans="1:10" x14ac:dyDescent="0.3">
      <c r="A1131" s="1">
        <f t="shared" si="179"/>
        <v>41308</v>
      </c>
      <c r="B1131" s="3">
        <f t="shared" si="170"/>
        <v>2013</v>
      </c>
      <c r="C1131">
        <f t="shared" si="171"/>
        <v>2</v>
      </c>
      <c r="D1131" t="str">
        <f t="shared" si="172"/>
        <v>February</v>
      </c>
      <c r="E1131" t="str">
        <f t="shared" si="173"/>
        <v>Q1</v>
      </c>
      <c r="F1131" t="str">
        <f t="shared" si="174"/>
        <v>2013-Feb</v>
      </c>
      <c r="G1131">
        <f t="shared" si="175"/>
        <v>1</v>
      </c>
      <c r="H1131" t="str">
        <f t="shared" si="176"/>
        <v>Sunday</v>
      </c>
      <c r="I1131" t="str">
        <f t="shared" si="177"/>
        <v>FM11</v>
      </c>
      <c r="J1131" t="str">
        <f t="shared" si="178"/>
        <v>FQ-4</v>
      </c>
    </row>
    <row r="1132" spans="1:10" x14ac:dyDescent="0.3">
      <c r="A1132" s="1">
        <f t="shared" si="179"/>
        <v>41309</v>
      </c>
      <c r="B1132" s="3">
        <f t="shared" si="170"/>
        <v>2013</v>
      </c>
      <c r="C1132">
        <f t="shared" si="171"/>
        <v>2</v>
      </c>
      <c r="D1132" t="str">
        <f t="shared" si="172"/>
        <v>February</v>
      </c>
      <c r="E1132" t="str">
        <f t="shared" si="173"/>
        <v>Q1</v>
      </c>
      <c r="F1132" t="str">
        <f t="shared" si="174"/>
        <v>2013-Feb</v>
      </c>
      <c r="G1132">
        <f t="shared" si="175"/>
        <v>2</v>
      </c>
      <c r="H1132" t="str">
        <f t="shared" si="176"/>
        <v>Monday</v>
      </c>
      <c r="I1132" t="str">
        <f t="shared" si="177"/>
        <v>FM11</v>
      </c>
      <c r="J1132" t="str">
        <f t="shared" si="178"/>
        <v>FQ-4</v>
      </c>
    </row>
    <row r="1133" spans="1:10" x14ac:dyDescent="0.3">
      <c r="A1133" s="1">
        <f t="shared" si="179"/>
        <v>41310</v>
      </c>
      <c r="B1133" s="3">
        <f t="shared" si="170"/>
        <v>2013</v>
      </c>
      <c r="C1133">
        <f t="shared" si="171"/>
        <v>2</v>
      </c>
      <c r="D1133" t="str">
        <f t="shared" si="172"/>
        <v>February</v>
      </c>
      <c r="E1133" t="str">
        <f t="shared" si="173"/>
        <v>Q1</v>
      </c>
      <c r="F1133" t="str">
        <f t="shared" si="174"/>
        <v>2013-Feb</v>
      </c>
      <c r="G1133">
        <f t="shared" si="175"/>
        <v>3</v>
      </c>
      <c r="H1133" t="str">
        <f t="shared" si="176"/>
        <v>Tuesday</v>
      </c>
      <c r="I1133" t="str">
        <f t="shared" si="177"/>
        <v>FM11</v>
      </c>
      <c r="J1133" t="str">
        <f t="shared" si="178"/>
        <v>FQ-4</v>
      </c>
    </row>
    <row r="1134" spans="1:10" x14ac:dyDescent="0.3">
      <c r="A1134" s="1">
        <f t="shared" si="179"/>
        <v>41311</v>
      </c>
      <c r="B1134" s="3">
        <f t="shared" si="170"/>
        <v>2013</v>
      </c>
      <c r="C1134">
        <f t="shared" si="171"/>
        <v>2</v>
      </c>
      <c r="D1134" t="str">
        <f t="shared" si="172"/>
        <v>February</v>
      </c>
      <c r="E1134" t="str">
        <f t="shared" si="173"/>
        <v>Q1</v>
      </c>
      <c r="F1134" t="str">
        <f t="shared" si="174"/>
        <v>2013-Feb</v>
      </c>
      <c r="G1134">
        <f t="shared" si="175"/>
        <v>4</v>
      </c>
      <c r="H1134" t="str">
        <f t="shared" si="176"/>
        <v>Wednesday</v>
      </c>
      <c r="I1134" t="str">
        <f t="shared" si="177"/>
        <v>FM11</v>
      </c>
      <c r="J1134" t="str">
        <f t="shared" si="178"/>
        <v>FQ-4</v>
      </c>
    </row>
    <row r="1135" spans="1:10" x14ac:dyDescent="0.3">
      <c r="A1135" s="1">
        <f t="shared" si="179"/>
        <v>41312</v>
      </c>
      <c r="B1135" s="3">
        <f t="shared" si="170"/>
        <v>2013</v>
      </c>
      <c r="C1135">
        <f t="shared" si="171"/>
        <v>2</v>
      </c>
      <c r="D1135" t="str">
        <f t="shared" si="172"/>
        <v>February</v>
      </c>
      <c r="E1135" t="str">
        <f t="shared" si="173"/>
        <v>Q1</v>
      </c>
      <c r="F1135" t="str">
        <f t="shared" si="174"/>
        <v>2013-Feb</v>
      </c>
      <c r="G1135">
        <f t="shared" si="175"/>
        <v>5</v>
      </c>
      <c r="H1135" t="str">
        <f t="shared" si="176"/>
        <v>Thursday</v>
      </c>
      <c r="I1135" t="str">
        <f t="shared" si="177"/>
        <v>FM11</v>
      </c>
      <c r="J1135" t="str">
        <f t="shared" si="178"/>
        <v>FQ-4</v>
      </c>
    </row>
    <row r="1136" spans="1:10" x14ac:dyDescent="0.3">
      <c r="A1136" s="1">
        <f t="shared" si="179"/>
        <v>41313</v>
      </c>
      <c r="B1136" s="3">
        <f t="shared" si="170"/>
        <v>2013</v>
      </c>
      <c r="C1136">
        <f t="shared" si="171"/>
        <v>2</v>
      </c>
      <c r="D1136" t="str">
        <f t="shared" si="172"/>
        <v>February</v>
      </c>
      <c r="E1136" t="str">
        <f t="shared" si="173"/>
        <v>Q1</v>
      </c>
      <c r="F1136" t="str">
        <f t="shared" si="174"/>
        <v>2013-Feb</v>
      </c>
      <c r="G1136">
        <f t="shared" si="175"/>
        <v>6</v>
      </c>
      <c r="H1136" t="str">
        <f t="shared" si="176"/>
        <v>Friday</v>
      </c>
      <c r="I1136" t="str">
        <f t="shared" si="177"/>
        <v>FM11</v>
      </c>
      <c r="J1136" t="str">
        <f t="shared" si="178"/>
        <v>FQ-4</v>
      </c>
    </row>
    <row r="1137" spans="1:10" x14ac:dyDescent="0.3">
      <c r="A1137" s="1">
        <f t="shared" si="179"/>
        <v>41314</v>
      </c>
      <c r="B1137" s="3">
        <f t="shared" si="170"/>
        <v>2013</v>
      </c>
      <c r="C1137">
        <f t="shared" si="171"/>
        <v>2</v>
      </c>
      <c r="D1137" t="str">
        <f t="shared" si="172"/>
        <v>February</v>
      </c>
      <c r="E1137" t="str">
        <f t="shared" si="173"/>
        <v>Q1</v>
      </c>
      <c r="F1137" t="str">
        <f t="shared" si="174"/>
        <v>2013-Feb</v>
      </c>
      <c r="G1137">
        <f t="shared" si="175"/>
        <v>7</v>
      </c>
      <c r="H1137" t="str">
        <f t="shared" si="176"/>
        <v>Saturday</v>
      </c>
      <c r="I1137" t="str">
        <f t="shared" si="177"/>
        <v>FM11</v>
      </c>
      <c r="J1137" t="str">
        <f t="shared" si="178"/>
        <v>FQ-4</v>
      </c>
    </row>
    <row r="1138" spans="1:10" x14ac:dyDescent="0.3">
      <c r="A1138" s="1">
        <f t="shared" si="179"/>
        <v>41315</v>
      </c>
      <c r="B1138" s="3">
        <f t="shared" si="170"/>
        <v>2013</v>
      </c>
      <c r="C1138">
        <f t="shared" si="171"/>
        <v>2</v>
      </c>
      <c r="D1138" t="str">
        <f t="shared" si="172"/>
        <v>February</v>
      </c>
      <c r="E1138" t="str">
        <f t="shared" si="173"/>
        <v>Q1</v>
      </c>
      <c r="F1138" t="str">
        <f t="shared" si="174"/>
        <v>2013-Feb</v>
      </c>
      <c r="G1138">
        <f t="shared" si="175"/>
        <v>1</v>
      </c>
      <c r="H1138" t="str">
        <f t="shared" si="176"/>
        <v>Sunday</v>
      </c>
      <c r="I1138" t="str">
        <f t="shared" si="177"/>
        <v>FM11</v>
      </c>
      <c r="J1138" t="str">
        <f t="shared" si="178"/>
        <v>FQ-4</v>
      </c>
    </row>
    <row r="1139" spans="1:10" x14ac:dyDescent="0.3">
      <c r="A1139" s="1">
        <f t="shared" si="179"/>
        <v>41316</v>
      </c>
      <c r="B1139" s="3">
        <f t="shared" si="170"/>
        <v>2013</v>
      </c>
      <c r="C1139">
        <f t="shared" si="171"/>
        <v>2</v>
      </c>
      <c r="D1139" t="str">
        <f t="shared" si="172"/>
        <v>February</v>
      </c>
      <c r="E1139" t="str">
        <f t="shared" si="173"/>
        <v>Q1</v>
      </c>
      <c r="F1139" t="str">
        <f t="shared" si="174"/>
        <v>2013-Feb</v>
      </c>
      <c r="G1139">
        <f t="shared" si="175"/>
        <v>2</v>
      </c>
      <c r="H1139" t="str">
        <f t="shared" si="176"/>
        <v>Monday</v>
      </c>
      <c r="I1139" t="str">
        <f t="shared" si="177"/>
        <v>FM11</v>
      </c>
      <c r="J1139" t="str">
        <f t="shared" si="178"/>
        <v>FQ-4</v>
      </c>
    </row>
    <row r="1140" spans="1:10" x14ac:dyDescent="0.3">
      <c r="A1140" s="1">
        <f t="shared" si="179"/>
        <v>41317</v>
      </c>
      <c r="B1140" s="3">
        <f t="shared" si="170"/>
        <v>2013</v>
      </c>
      <c r="C1140">
        <f t="shared" si="171"/>
        <v>2</v>
      </c>
      <c r="D1140" t="str">
        <f t="shared" si="172"/>
        <v>February</v>
      </c>
      <c r="E1140" t="str">
        <f t="shared" si="173"/>
        <v>Q1</v>
      </c>
      <c r="F1140" t="str">
        <f t="shared" si="174"/>
        <v>2013-Feb</v>
      </c>
      <c r="G1140">
        <f t="shared" si="175"/>
        <v>3</v>
      </c>
      <c r="H1140" t="str">
        <f t="shared" si="176"/>
        <v>Tuesday</v>
      </c>
      <c r="I1140" t="str">
        <f t="shared" si="177"/>
        <v>FM11</v>
      </c>
      <c r="J1140" t="str">
        <f t="shared" si="178"/>
        <v>FQ-4</v>
      </c>
    </row>
    <row r="1141" spans="1:10" x14ac:dyDescent="0.3">
      <c r="A1141" s="1">
        <f t="shared" si="179"/>
        <v>41318</v>
      </c>
      <c r="B1141" s="3">
        <f t="shared" si="170"/>
        <v>2013</v>
      </c>
      <c r="C1141">
        <f t="shared" si="171"/>
        <v>2</v>
      </c>
      <c r="D1141" t="str">
        <f t="shared" si="172"/>
        <v>February</v>
      </c>
      <c r="E1141" t="str">
        <f t="shared" si="173"/>
        <v>Q1</v>
      </c>
      <c r="F1141" t="str">
        <f t="shared" si="174"/>
        <v>2013-Feb</v>
      </c>
      <c r="G1141">
        <f t="shared" si="175"/>
        <v>4</v>
      </c>
      <c r="H1141" t="str">
        <f t="shared" si="176"/>
        <v>Wednesday</v>
      </c>
      <c r="I1141" t="str">
        <f t="shared" si="177"/>
        <v>FM11</v>
      </c>
      <c r="J1141" t="str">
        <f t="shared" si="178"/>
        <v>FQ-4</v>
      </c>
    </row>
    <row r="1142" spans="1:10" x14ac:dyDescent="0.3">
      <c r="A1142" s="1">
        <f t="shared" si="179"/>
        <v>41319</v>
      </c>
      <c r="B1142" s="3">
        <f t="shared" si="170"/>
        <v>2013</v>
      </c>
      <c r="C1142">
        <f t="shared" si="171"/>
        <v>2</v>
      </c>
      <c r="D1142" t="str">
        <f t="shared" si="172"/>
        <v>February</v>
      </c>
      <c r="E1142" t="str">
        <f t="shared" si="173"/>
        <v>Q1</v>
      </c>
      <c r="F1142" t="str">
        <f t="shared" si="174"/>
        <v>2013-Feb</v>
      </c>
      <c r="G1142">
        <f t="shared" si="175"/>
        <v>5</v>
      </c>
      <c r="H1142" t="str">
        <f t="shared" si="176"/>
        <v>Thursday</v>
      </c>
      <c r="I1142" t="str">
        <f t="shared" si="177"/>
        <v>FM11</v>
      </c>
      <c r="J1142" t="str">
        <f t="shared" si="178"/>
        <v>FQ-4</v>
      </c>
    </row>
    <row r="1143" spans="1:10" x14ac:dyDescent="0.3">
      <c r="A1143" s="1">
        <f t="shared" si="179"/>
        <v>41320</v>
      </c>
      <c r="B1143" s="3">
        <f t="shared" si="170"/>
        <v>2013</v>
      </c>
      <c r="C1143">
        <f t="shared" si="171"/>
        <v>2</v>
      </c>
      <c r="D1143" t="str">
        <f t="shared" si="172"/>
        <v>February</v>
      </c>
      <c r="E1143" t="str">
        <f t="shared" si="173"/>
        <v>Q1</v>
      </c>
      <c r="F1143" t="str">
        <f t="shared" si="174"/>
        <v>2013-Feb</v>
      </c>
      <c r="G1143">
        <f t="shared" si="175"/>
        <v>6</v>
      </c>
      <c r="H1143" t="str">
        <f t="shared" si="176"/>
        <v>Friday</v>
      </c>
      <c r="I1143" t="str">
        <f t="shared" si="177"/>
        <v>FM11</v>
      </c>
      <c r="J1143" t="str">
        <f t="shared" si="178"/>
        <v>FQ-4</v>
      </c>
    </row>
    <row r="1144" spans="1:10" x14ac:dyDescent="0.3">
      <c r="A1144" s="1">
        <f t="shared" si="179"/>
        <v>41321</v>
      </c>
      <c r="B1144" s="3">
        <f t="shared" si="170"/>
        <v>2013</v>
      </c>
      <c r="C1144">
        <f t="shared" si="171"/>
        <v>2</v>
      </c>
      <c r="D1144" t="str">
        <f t="shared" si="172"/>
        <v>February</v>
      </c>
      <c r="E1144" t="str">
        <f t="shared" si="173"/>
        <v>Q1</v>
      </c>
      <c r="F1144" t="str">
        <f t="shared" si="174"/>
        <v>2013-Feb</v>
      </c>
      <c r="G1144">
        <f t="shared" si="175"/>
        <v>7</v>
      </c>
      <c r="H1144" t="str">
        <f t="shared" si="176"/>
        <v>Saturday</v>
      </c>
      <c r="I1144" t="str">
        <f t="shared" si="177"/>
        <v>FM11</v>
      </c>
      <c r="J1144" t="str">
        <f t="shared" si="178"/>
        <v>FQ-4</v>
      </c>
    </row>
    <row r="1145" spans="1:10" x14ac:dyDescent="0.3">
      <c r="A1145" s="1">
        <f t="shared" si="179"/>
        <v>41322</v>
      </c>
      <c r="B1145" s="3">
        <f t="shared" si="170"/>
        <v>2013</v>
      </c>
      <c r="C1145">
        <f t="shared" si="171"/>
        <v>2</v>
      </c>
      <c r="D1145" t="str">
        <f t="shared" si="172"/>
        <v>February</v>
      </c>
      <c r="E1145" t="str">
        <f t="shared" si="173"/>
        <v>Q1</v>
      </c>
      <c r="F1145" t="str">
        <f t="shared" si="174"/>
        <v>2013-Feb</v>
      </c>
      <c r="G1145">
        <f t="shared" si="175"/>
        <v>1</v>
      </c>
      <c r="H1145" t="str">
        <f t="shared" si="176"/>
        <v>Sunday</v>
      </c>
      <c r="I1145" t="str">
        <f t="shared" si="177"/>
        <v>FM11</v>
      </c>
      <c r="J1145" t="str">
        <f t="shared" si="178"/>
        <v>FQ-4</v>
      </c>
    </row>
    <row r="1146" spans="1:10" x14ac:dyDescent="0.3">
      <c r="A1146" s="1">
        <f t="shared" si="179"/>
        <v>41323</v>
      </c>
      <c r="B1146" s="3">
        <f t="shared" si="170"/>
        <v>2013</v>
      </c>
      <c r="C1146">
        <f t="shared" si="171"/>
        <v>2</v>
      </c>
      <c r="D1146" t="str">
        <f t="shared" si="172"/>
        <v>February</v>
      </c>
      <c r="E1146" t="str">
        <f t="shared" si="173"/>
        <v>Q1</v>
      </c>
      <c r="F1146" t="str">
        <f t="shared" si="174"/>
        <v>2013-Feb</v>
      </c>
      <c r="G1146">
        <f t="shared" si="175"/>
        <v>2</v>
      </c>
      <c r="H1146" t="str">
        <f t="shared" si="176"/>
        <v>Monday</v>
      </c>
      <c r="I1146" t="str">
        <f t="shared" si="177"/>
        <v>FM11</v>
      </c>
      <c r="J1146" t="str">
        <f t="shared" si="178"/>
        <v>FQ-4</v>
      </c>
    </row>
    <row r="1147" spans="1:10" x14ac:dyDescent="0.3">
      <c r="A1147" s="1">
        <f t="shared" si="179"/>
        <v>41324</v>
      </c>
      <c r="B1147" s="3">
        <f t="shared" si="170"/>
        <v>2013</v>
      </c>
      <c r="C1147">
        <f t="shared" si="171"/>
        <v>2</v>
      </c>
      <c r="D1147" t="str">
        <f t="shared" si="172"/>
        <v>February</v>
      </c>
      <c r="E1147" t="str">
        <f t="shared" si="173"/>
        <v>Q1</v>
      </c>
      <c r="F1147" t="str">
        <f t="shared" si="174"/>
        <v>2013-Feb</v>
      </c>
      <c r="G1147">
        <f t="shared" si="175"/>
        <v>3</v>
      </c>
      <c r="H1147" t="str">
        <f t="shared" si="176"/>
        <v>Tuesday</v>
      </c>
      <c r="I1147" t="str">
        <f t="shared" si="177"/>
        <v>FM11</v>
      </c>
      <c r="J1147" t="str">
        <f t="shared" si="178"/>
        <v>FQ-4</v>
      </c>
    </row>
    <row r="1148" spans="1:10" x14ac:dyDescent="0.3">
      <c r="A1148" s="1">
        <f t="shared" si="179"/>
        <v>41325</v>
      </c>
      <c r="B1148" s="3">
        <f t="shared" si="170"/>
        <v>2013</v>
      </c>
      <c r="C1148">
        <f t="shared" si="171"/>
        <v>2</v>
      </c>
      <c r="D1148" t="str">
        <f t="shared" si="172"/>
        <v>February</v>
      </c>
      <c r="E1148" t="str">
        <f t="shared" si="173"/>
        <v>Q1</v>
      </c>
      <c r="F1148" t="str">
        <f t="shared" si="174"/>
        <v>2013-Feb</v>
      </c>
      <c r="G1148">
        <f t="shared" si="175"/>
        <v>4</v>
      </c>
      <c r="H1148" t="str">
        <f t="shared" si="176"/>
        <v>Wednesday</v>
      </c>
      <c r="I1148" t="str">
        <f t="shared" si="177"/>
        <v>FM11</v>
      </c>
      <c r="J1148" t="str">
        <f t="shared" si="178"/>
        <v>FQ-4</v>
      </c>
    </row>
    <row r="1149" spans="1:10" x14ac:dyDescent="0.3">
      <c r="A1149" s="1">
        <f t="shared" si="179"/>
        <v>41326</v>
      </c>
      <c r="B1149" s="3">
        <f t="shared" si="170"/>
        <v>2013</v>
      </c>
      <c r="C1149">
        <f t="shared" si="171"/>
        <v>2</v>
      </c>
      <c r="D1149" t="str">
        <f t="shared" si="172"/>
        <v>February</v>
      </c>
      <c r="E1149" t="str">
        <f t="shared" si="173"/>
        <v>Q1</v>
      </c>
      <c r="F1149" t="str">
        <f t="shared" si="174"/>
        <v>2013-Feb</v>
      </c>
      <c r="G1149">
        <f t="shared" si="175"/>
        <v>5</v>
      </c>
      <c r="H1149" t="str">
        <f t="shared" si="176"/>
        <v>Thursday</v>
      </c>
      <c r="I1149" t="str">
        <f t="shared" si="177"/>
        <v>FM11</v>
      </c>
      <c r="J1149" t="str">
        <f t="shared" si="178"/>
        <v>FQ-4</v>
      </c>
    </row>
    <row r="1150" spans="1:10" x14ac:dyDescent="0.3">
      <c r="A1150" s="1">
        <f t="shared" si="179"/>
        <v>41327</v>
      </c>
      <c r="B1150" s="3">
        <f t="shared" si="170"/>
        <v>2013</v>
      </c>
      <c r="C1150">
        <f t="shared" si="171"/>
        <v>2</v>
      </c>
      <c r="D1150" t="str">
        <f t="shared" si="172"/>
        <v>February</v>
      </c>
      <c r="E1150" t="str">
        <f t="shared" si="173"/>
        <v>Q1</v>
      </c>
      <c r="F1150" t="str">
        <f t="shared" si="174"/>
        <v>2013-Feb</v>
      </c>
      <c r="G1150">
        <f t="shared" si="175"/>
        <v>6</v>
      </c>
      <c r="H1150" t="str">
        <f t="shared" si="176"/>
        <v>Friday</v>
      </c>
      <c r="I1150" t="str">
        <f t="shared" si="177"/>
        <v>FM11</v>
      </c>
      <c r="J1150" t="str">
        <f t="shared" si="178"/>
        <v>FQ-4</v>
      </c>
    </row>
    <row r="1151" spans="1:10" x14ac:dyDescent="0.3">
      <c r="A1151" s="1">
        <f t="shared" si="179"/>
        <v>41328</v>
      </c>
      <c r="B1151" s="3">
        <f t="shared" si="170"/>
        <v>2013</v>
      </c>
      <c r="C1151">
        <f t="shared" si="171"/>
        <v>2</v>
      </c>
      <c r="D1151" t="str">
        <f t="shared" si="172"/>
        <v>February</v>
      </c>
      <c r="E1151" t="str">
        <f t="shared" si="173"/>
        <v>Q1</v>
      </c>
      <c r="F1151" t="str">
        <f t="shared" si="174"/>
        <v>2013-Feb</v>
      </c>
      <c r="G1151">
        <f t="shared" si="175"/>
        <v>7</v>
      </c>
      <c r="H1151" t="str">
        <f t="shared" si="176"/>
        <v>Saturday</v>
      </c>
      <c r="I1151" t="str">
        <f t="shared" si="177"/>
        <v>FM11</v>
      </c>
      <c r="J1151" t="str">
        <f t="shared" si="178"/>
        <v>FQ-4</v>
      </c>
    </row>
    <row r="1152" spans="1:10" x14ac:dyDescent="0.3">
      <c r="A1152" s="1">
        <f t="shared" si="179"/>
        <v>41329</v>
      </c>
      <c r="B1152" s="3">
        <f t="shared" si="170"/>
        <v>2013</v>
      </c>
      <c r="C1152">
        <f t="shared" si="171"/>
        <v>2</v>
      </c>
      <c r="D1152" t="str">
        <f t="shared" si="172"/>
        <v>February</v>
      </c>
      <c r="E1152" t="str">
        <f t="shared" si="173"/>
        <v>Q1</v>
      </c>
      <c r="F1152" t="str">
        <f t="shared" si="174"/>
        <v>2013-Feb</v>
      </c>
      <c r="G1152">
        <f t="shared" si="175"/>
        <v>1</v>
      </c>
      <c r="H1152" t="str">
        <f t="shared" si="176"/>
        <v>Sunday</v>
      </c>
      <c r="I1152" t="str">
        <f t="shared" si="177"/>
        <v>FM11</v>
      </c>
      <c r="J1152" t="str">
        <f t="shared" si="178"/>
        <v>FQ-4</v>
      </c>
    </row>
    <row r="1153" spans="1:10" x14ac:dyDescent="0.3">
      <c r="A1153" s="1">
        <f t="shared" si="179"/>
        <v>41330</v>
      </c>
      <c r="B1153" s="3">
        <f t="shared" si="170"/>
        <v>2013</v>
      </c>
      <c r="C1153">
        <f t="shared" si="171"/>
        <v>2</v>
      </c>
      <c r="D1153" t="str">
        <f t="shared" si="172"/>
        <v>February</v>
      </c>
      <c r="E1153" t="str">
        <f t="shared" si="173"/>
        <v>Q1</v>
      </c>
      <c r="F1153" t="str">
        <f t="shared" si="174"/>
        <v>2013-Feb</v>
      </c>
      <c r="G1153">
        <f t="shared" si="175"/>
        <v>2</v>
      </c>
      <c r="H1153" t="str">
        <f t="shared" si="176"/>
        <v>Monday</v>
      </c>
      <c r="I1153" t="str">
        <f t="shared" si="177"/>
        <v>FM11</v>
      </c>
      <c r="J1153" t="str">
        <f t="shared" si="178"/>
        <v>FQ-4</v>
      </c>
    </row>
    <row r="1154" spans="1:10" x14ac:dyDescent="0.3">
      <c r="A1154" s="1">
        <f t="shared" si="179"/>
        <v>41331</v>
      </c>
      <c r="B1154" s="3">
        <f t="shared" si="170"/>
        <v>2013</v>
      </c>
      <c r="C1154">
        <f t="shared" si="171"/>
        <v>2</v>
      </c>
      <c r="D1154" t="str">
        <f t="shared" si="172"/>
        <v>February</v>
      </c>
      <c r="E1154" t="str">
        <f t="shared" si="173"/>
        <v>Q1</v>
      </c>
      <c r="F1154" t="str">
        <f t="shared" si="174"/>
        <v>2013-Feb</v>
      </c>
      <c r="G1154">
        <f t="shared" si="175"/>
        <v>3</v>
      </c>
      <c r="H1154" t="str">
        <f t="shared" si="176"/>
        <v>Tuesday</v>
      </c>
      <c r="I1154" t="str">
        <f t="shared" si="177"/>
        <v>FM11</v>
      </c>
      <c r="J1154" t="str">
        <f t="shared" si="178"/>
        <v>FQ-4</v>
      </c>
    </row>
    <row r="1155" spans="1:10" x14ac:dyDescent="0.3">
      <c r="A1155" s="1">
        <f t="shared" si="179"/>
        <v>41332</v>
      </c>
      <c r="B1155" s="3">
        <f t="shared" ref="B1155:B1218" si="180">YEAR(A1155)</f>
        <v>2013</v>
      </c>
      <c r="C1155">
        <f t="shared" ref="C1155:C1218" si="181">MONTH(A1155)</f>
        <v>2</v>
      </c>
      <c r="D1155" t="str">
        <f t="shared" ref="D1155:D1218" si="182">TEXT(A1155,"mmmm")</f>
        <v>February</v>
      </c>
      <c r="E1155" t="str">
        <f t="shared" ref="E1155:E1218" si="183">"Q"&amp;ROUNDUP(MONTH(A1155)/3,0)</f>
        <v>Q1</v>
      </c>
      <c r="F1155" t="str">
        <f t="shared" ref="F1155:F1218" si="184">TEXT(A1155,"yyyy-mmm")</f>
        <v>2013-Feb</v>
      </c>
      <c r="G1155">
        <f t="shared" ref="G1155:G1218" si="185">WEEKDAY(A1155)</f>
        <v>4</v>
      </c>
      <c r="H1155" t="str">
        <f t="shared" ref="H1155:H1218" si="186">TEXT(A1155,"dddd")</f>
        <v>Wednesday</v>
      </c>
      <c r="I1155" t="str">
        <f t="shared" ref="I1155:I1218" si="187">"FM"&amp;IF(MONTH(A1155)&gt;=4,MONTH(A1155)-3,MONTH(A1155)+9)</f>
        <v>FM11</v>
      </c>
      <c r="J1155" t="str">
        <f t="shared" ref="J1155:J1218" si="188">"FQ-"&amp;ROUNDUP(IF(MONTH(A1155)&gt;=4,MONTH(A1155)-3,MONTH(A1155)+9)/3,0)</f>
        <v>FQ-4</v>
      </c>
    </row>
    <row r="1156" spans="1:10" x14ac:dyDescent="0.3">
      <c r="A1156" s="1">
        <f t="shared" ref="A1156:A1219" si="189">A1155+1</f>
        <v>41333</v>
      </c>
      <c r="B1156" s="3">
        <f t="shared" si="180"/>
        <v>2013</v>
      </c>
      <c r="C1156">
        <f t="shared" si="181"/>
        <v>2</v>
      </c>
      <c r="D1156" t="str">
        <f t="shared" si="182"/>
        <v>February</v>
      </c>
      <c r="E1156" t="str">
        <f t="shared" si="183"/>
        <v>Q1</v>
      </c>
      <c r="F1156" t="str">
        <f t="shared" si="184"/>
        <v>2013-Feb</v>
      </c>
      <c r="G1156">
        <f t="shared" si="185"/>
        <v>5</v>
      </c>
      <c r="H1156" t="str">
        <f t="shared" si="186"/>
        <v>Thursday</v>
      </c>
      <c r="I1156" t="str">
        <f t="shared" si="187"/>
        <v>FM11</v>
      </c>
      <c r="J1156" t="str">
        <f t="shared" si="188"/>
        <v>FQ-4</v>
      </c>
    </row>
    <row r="1157" spans="1:10" x14ac:dyDescent="0.3">
      <c r="A1157" s="1">
        <f t="shared" si="189"/>
        <v>41334</v>
      </c>
      <c r="B1157" s="3">
        <f t="shared" si="180"/>
        <v>2013</v>
      </c>
      <c r="C1157">
        <f t="shared" si="181"/>
        <v>3</v>
      </c>
      <c r="D1157" t="str">
        <f t="shared" si="182"/>
        <v>March</v>
      </c>
      <c r="E1157" t="str">
        <f t="shared" si="183"/>
        <v>Q1</v>
      </c>
      <c r="F1157" t="str">
        <f t="shared" si="184"/>
        <v>2013-Mar</v>
      </c>
      <c r="G1157">
        <f t="shared" si="185"/>
        <v>6</v>
      </c>
      <c r="H1157" t="str">
        <f t="shared" si="186"/>
        <v>Friday</v>
      </c>
      <c r="I1157" t="str">
        <f t="shared" si="187"/>
        <v>FM12</v>
      </c>
      <c r="J1157" t="str">
        <f t="shared" si="188"/>
        <v>FQ-4</v>
      </c>
    </row>
    <row r="1158" spans="1:10" x14ac:dyDescent="0.3">
      <c r="A1158" s="1">
        <f t="shared" si="189"/>
        <v>41335</v>
      </c>
      <c r="B1158" s="3">
        <f t="shared" si="180"/>
        <v>2013</v>
      </c>
      <c r="C1158">
        <f t="shared" si="181"/>
        <v>3</v>
      </c>
      <c r="D1158" t="str">
        <f t="shared" si="182"/>
        <v>March</v>
      </c>
      <c r="E1158" t="str">
        <f t="shared" si="183"/>
        <v>Q1</v>
      </c>
      <c r="F1158" t="str">
        <f t="shared" si="184"/>
        <v>2013-Mar</v>
      </c>
      <c r="G1158">
        <f t="shared" si="185"/>
        <v>7</v>
      </c>
      <c r="H1158" t="str">
        <f t="shared" si="186"/>
        <v>Saturday</v>
      </c>
      <c r="I1158" t="str">
        <f t="shared" si="187"/>
        <v>FM12</v>
      </c>
      <c r="J1158" t="str">
        <f t="shared" si="188"/>
        <v>FQ-4</v>
      </c>
    </row>
    <row r="1159" spans="1:10" x14ac:dyDescent="0.3">
      <c r="A1159" s="1">
        <f t="shared" si="189"/>
        <v>41336</v>
      </c>
      <c r="B1159" s="3">
        <f t="shared" si="180"/>
        <v>2013</v>
      </c>
      <c r="C1159">
        <f t="shared" si="181"/>
        <v>3</v>
      </c>
      <c r="D1159" t="str">
        <f t="shared" si="182"/>
        <v>March</v>
      </c>
      <c r="E1159" t="str">
        <f t="shared" si="183"/>
        <v>Q1</v>
      </c>
      <c r="F1159" t="str">
        <f t="shared" si="184"/>
        <v>2013-Mar</v>
      </c>
      <c r="G1159">
        <f t="shared" si="185"/>
        <v>1</v>
      </c>
      <c r="H1159" t="str">
        <f t="shared" si="186"/>
        <v>Sunday</v>
      </c>
      <c r="I1159" t="str">
        <f t="shared" si="187"/>
        <v>FM12</v>
      </c>
      <c r="J1159" t="str">
        <f t="shared" si="188"/>
        <v>FQ-4</v>
      </c>
    </row>
    <row r="1160" spans="1:10" x14ac:dyDescent="0.3">
      <c r="A1160" s="1">
        <f t="shared" si="189"/>
        <v>41337</v>
      </c>
      <c r="B1160" s="3">
        <f t="shared" si="180"/>
        <v>2013</v>
      </c>
      <c r="C1160">
        <f t="shared" si="181"/>
        <v>3</v>
      </c>
      <c r="D1160" t="str">
        <f t="shared" si="182"/>
        <v>March</v>
      </c>
      <c r="E1160" t="str">
        <f t="shared" si="183"/>
        <v>Q1</v>
      </c>
      <c r="F1160" t="str">
        <f t="shared" si="184"/>
        <v>2013-Mar</v>
      </c>
      <c r="G1160">
        <f t="shared" si="185"/>
        <v>2</v>
      </c>
      <c r="H1160" t="str">
        <f t="shared" si="186"/>
        <v>Monday</v>
      </c>
      <c r="I1160" t="str">
        <f t="shared" si="187"/>
        <v>FM12</v>
      </c>
      <c r="J1160" t="str">
        <f t="shared" si="188"/>
        <v>FQ-4</v>
      </c>
    </row>
    <row r="1161" spans="1:10" x14ac:dyDescent="0.3">
      <c r="A1161" s="1">
        <f t="shared" si="189"/>
        <v>41338</v>
      </c>
      <c r="B1161" s="3">
        <f t="shared" si="180"/>
        <v>2013</v>
      </c>
      <c r="C1161">
        <f t="shared" si="181"/>
        <v>3</v>
      </c>
      <c r="D1161" t="str">
        <f t="shared" si="182"/>
        <v>March</v>
      </c>
      <c r="E1161" t="str">
        <f t="shared" si="183"/>
        <v>Q1</v>
      </c>
      <c r="F1161" t="str">
        <f t="shared" si="184"/>
        <v>2013-Mar</v>
      </c>
      <c r="G1161">
        <f t="shared" si="185"/>
        <v>3</v>
      </c>
      <c r="H1161" t="str">
        <f t="shared" si="186"/>
        <v>Tuesday</v>
      </c>
      <c r="I1161" t="str">
        <f t="shared" si="187"/>
        <v>FM12</v>
      </c>
      <c r="J1161" t="str">
        <f t="shared" si="188"/>
        <v>FQ-4</v>
      </c>
    </row>
    <row r="1162" spans="1:10" x14ac:dyDescent="0.3">
      <c r="A1162" s="1">
        <f t="shared" si="189"/>
        <v>41339</v>
      </c>
      <c r="B1162" s="3">
        <f t="shared" si="180"/>
        <v>2013</v>
      </c>
      <c r="C1162">
        <f t="shared" si="181"/>
        <v>3</v>
      </c>
      <c r="D1162" t="str">
        <f t="shared" si="182"/>
        <v>March</v>
      </c>
      <c r="E1162" t="str">
        <f t="shared" si="183"/>
        <v>Q1</v>
      </c>
      <c r="F1162" t="str">
        <f t="shared" si="184"/>
        <v>2013-Mar</v>
      </c>
      <c r="G1162">
        <f t="shared" si="185"/>
        <v>4</v>
      </c>
      <c r="H1162" t="str">
        <f t="shared" si="186"/>
        <v>Wednesday</v>
      </c>
      <c r="I1162" t="str">
        <f t="shared" si="187"/>
        <v>FM12</v>
      </c>
      <c r="J1162" t="str">
        <f t="shared" si="188"/>
        <v>FQ-4</v>
      </c>
    </row>
    <row r="1163" spans="1:10" x14ac:dyDescent="0.3">
      <c r="A1163" s="1">
        <f t="shared" si="189"/>
        <v>41340</v>
      </c>
      <c r="B1163" s="3">
        <f t="shared" si="180"/>
        <v>2013</v>
      </c>
      <c r="C1163">
        <f t="shared" si="181"/>
        <v>3</v>
      </c>
      <c r="D1163" t="str">
        <f t="shared" si="182"/>
        <v>March</v>
      </c>
      <c r="E1163" t="str">
        <f t="shared" si="183"/>
        <v>Q1</v>
      </c>
      <c r="F1163" t="str">
        <f t="shared" si="184"/>
        <v>2013-Mar</v>
      </c>
      <c r="G1163">
        <f t="shared" si="185"/>
        <v>5</v>
      </c>
      <c r="H1163" t="str">
        <f t="shared" si="186"/>
        <v>Thursday</v>
      </c>
      <c r="I1163" t="str">
        <f t="shared" si="187"/>
        <v>FM12</v>
      </c>
      <c r="J1163" t="str">
        <f t="shared" si="188"/>
        <v>FQ-4</v>
      </c>
    </row>
    <row r="1164" spans="1:10" x14ac:dyDescent="0.3">
      <c r="A1164" s="1">
        <f t="shared" si="189"/>
        <v>41341</v>
      </c>
      <c r="B1164" s="3">
        <f t="shared" si="180"/>
        <v>2013</v>
      </c>
      <c r="C1164">
        <f t="shared" si="181"/>
        <v>3</v>
      </c>
      <c r="D1164" t="str">
        <f t="shared" si="182"/>
        <v>March</v>
      </c>
      <c r="E1164" t="str">
        <f t="shared" si="183"/>
        <v>Q1</v>
      </c>
      <c r="F1164" t="str">
        <f t="shared" si="184"/>
        <v>2013-Mar</v>
      </c>
      <c r="G1164">
        <f t="shared" si="185"/>
        <v>6</v>
      </c>
      <c r="H1164" t="str">
        <f t="shared" si="186"/>
        <v>Friday</v>
      </c>
      <c r="I1164" t="str">
        <f t="shared" si="187"/>
        <v>FM12</v>
      </c>
      <c r="J1164" t="str">
        <f t="shared" si="188"/>
        <v>FQ-4</v>
      </c>
    </row>
    <row r="1165" spans="1:10" x14ac:dyDescent="0.3">
      <c r="A1165" s="1">
        <f t="shared" si="189"/>
        <v>41342</v>
      </c>
      <c r="B1165" s="3">
        <f t="shared" si="180"/>
        <v>2013</v>
      </c>
      <c r="C1165">
        <f t="shared" si="181"/>
        <v>3</v>
      </c>
      <c r="D1165" t="str">
        <f t="shared" si="182"/>
        <v>March</v>
      </c>
      <c r="E1165" t="str">
        <f t="shared" si="183"/>
        <v>Q1</v>
      </c>
      <c r="F1165" t="str">
        <f t="shared" si="184"/>
        <v>2013-Mar</v>
      </c>
      <c r="G1165">
        <f t="shared" si="185"/>
        <v>7</v>
      </c>
      <c r="H1165" t="str">
        <f t="shared" si="186"/>
        <v>Saturday</v>
      </c>
      <c r="I1165" t="str">
        <f t="shared" si="187"/>
        <v>FM12</v>
      </c>
      <c r="J1165" t="str">
        <f t="shared" si="188"/>
        <v>FQ-4</v>
      </c>
    </row>
    <row r="1166" spans="1:10" x14ac:dyDescent="0.3">
      <c r="A1166" s="1">
        <f t="shared" si="189"/>
        <v>41343</v>
      </c>
      <c r="B1166" s="3">
        <f t="shared" si="180"/>
        <v>2013</v>
      </c>
      <c r="C1166">
        <f t="shared" si="181"/>
        <v>3</v>
      </c>
      <c r="D1166" t="str">
        <f t="shared" si="182"/>
        <v>March</v>
      </c>
      <c r="E1166" t="str">
        <f t="shared" si="183"/>
        <v>Q1</v>
      </c>
      <c r="F1166" t="str">
        <f t="shared" si="184"/>
        <v>2013-Mar</v>
      </c>
      <c r="G1166">
        <f t="shared" si="185"/>
        <v>1</v>
      </c>
      <c r="H1166" t="str">
        <f t="shared" si="186"/>
        <v>Sunday</v>
      </c>
      <c r="I1166" t="str">
        <f t="shared" si="187"/>
        <v>FM12</v>
      </c>
      <c r="J1166" t="str">
        <f t="shared" si="188"/>
        <v>FQ-4</v>
      </c>
    </row>
    <row r="1167" spans="1:10" x14ac:dyDescent="0.3">
      <c r="A1167" s="1">
        <f t="shared" si="189"/>
        <v>41344</v>
      </c>
      <c r="B1167" s="3">
        <f t="shared" si="180"/>
        <v>2013</v>
      </c>
      <c r="C1167">
        <f t="shared" si="181"/>
        <v>3</v>
      </c>
      <c r="D1167" t="str">
        <f t="shared" si="182"/>
        <v>March</v>
      </c>
      <c r="E1167" t="str">
        <f t="shared" si="183"/>
        <v>Q1</v>
      </c>
      <c r="F1167" t="str">
        <f t="shared" si="184"/>
        <v>2013-Mar</v>
      </c>
      <c r="G1167">
        <f t="shared" si="185"/>
        <v>2</v>
      </c>
      <c r="H1167" t="str">
        <f t="shared" si="186"/>
        <v>Monday</v>
      </c>
      <c r="I1167" t="str">
        <f t="shared" si="187"/>
        <v>FM12</v>
      </c>
      <c r="J1167" t="str">
        <f t="shared" si="188"/>
        <v>FQ-4</v>
      </c>
    </row>
    <row r="1168" spans="1:10" x14ac:dyDescent="0.3">
      <c r="A1168" s="1">
        <f t="shared" si="189"/>
        <v>41345</v>
      </c>
      <c r="B1168" s="3">
        <f t="shared" si="180"/>
        <v>2013</v>
      </c>
      <c r="C1168">
        <f t="shared" si="181"/>
        <v>3</v>
      </c>
      <c r="D1168" t="str">
        <f t="shared" si="182"/>
        <v>March</v>
      </c>
      <c r="E1168" t="str">
        <f t="shared" si="183"/>
        <v>Q1</v>
      </c>
      <c r="F1168" t="str">
        <f t="shared" si="184"/>
        <v>2013-Mar</v>
      </c>
      <c r="G1168">
        <f t="shared" si="185"/>
        <v>3</v>
      </c>
      <c r="H1168" t="str">
        <f t="shared" si="186"/>
        <v>Tuesday</v>
      </c>
      <c r="I1168" t="str">
        <f t="shared" si="187"/>
        <v>FM12</v>
      </c>
      <c r="J1168" t="str">
        <f t="shared" si="188"/>
        <v>FQ-4</v>
      </c>
    </row>
    <row r="1169" spans="1:10" x14ac:dyDescent="0.3">
      <c r="A1169" s="1">
        <f t="shared" si="189"/>
        <v>41346</v>
      </c>
      <c r="B1169" s="3">
        <f t="shared" si="180"/>
        <v>2013</v>
      </c>
      <c r="C1169">
        <f t="shared" si="181"/>
        <v>3</v>
      </c>
      <c r="D1169" t="str">
        <f t="shared" si="182"/>
        <v>March</v>
      </c>
      <c r="E1169" t="str">
        <f t="shared" si="183"/>
        <v>Q1</v>
      </c>
      <c r="F1169" t="str">
        <f t="shared" si="184"/>
        <v>2013-Mar</v>
      </c>
      <c r="G1169">
        <f t="shared" si="185"/>
        <v>4</v>
      </c>
      <c r="H1169" t="str">
        <f t="shared" si="186"/>
        <v>Wednesday</v>
      </c>
      <c r="I1169" t="str">
        <f t="shared" si="187"/>
        <v>FM12</v>
      </c>
      <c r="J1169" t="str">
        <f t="shared" si="188"/>
        <v>FQ-4</v>
      </c>
    </row>
    <row r="1170" spans="1:10" x14ac:dyDescent="0.3">
      <c r="A1170" s="1">
        <f t="shared" si="189"/>
        <v>41347</v>
      </c>
      <c r="B1170" s="3">
        <f t="shared" si="180"/>
        <v>2013</v>
      </c>
      <c r="C1170">
        <f t="shared" si="181"/>
        <v>3</v>
      </c>
      <c r="D1170" t="str">
        <f t="shared" si="182"/>
        <v>March</v>
      </c>
      <c r="E1170" t="str">
        <f t="shared" si="183"/>
        <v>Q1</v>
      </c>
      <c r="F1170" t="str">
        <f t="shared" si="184"/>
        <v>2013-Mar</v>
      </c>
      <c r="G1170">
        <f t="shared" si="185"/>
        <v>5</v>
      </c>
      <c r="H1170" t="str">
        <f t="shared" si="186"/>
        <v>Thursday</v>
      </c>
      <c r="I1170" t="str">
        <f t="shared" si="187"/>
        <v>FM12</v>
      </c>
      <c r="J1170" t="str">
        <f t="shared" si="188"/>
        <v>FQ-4</v>
      </c>
    </row>
    <row r="1171" spans="1:10" x14ac:dyDescent="0.3">
      <c r="A1171" s="1">
        <f t="shared" si="189"/>
        <v>41348</v>
      </c>
      <c r="B1171" s="3">
        <f t="shared" si="180"/>
        <v>2013</v>
      </c>
      <c r="C1171">
        <f t="shared" si="181"/>
        <v>3</v>
      </c>
      <c r="D1171" t="str">
        <f t="shared" si="182"/>
        <v>March</v>
      </c>
      <c r="E1171" t="str">
        <f t="shared" si="183"/>
        <v>Q1</v>
      </c>
      <c r="F1171" t="str">
        <f t="shared" si="184"/>
        <v>2013-Mar</v>
      </c>
      <c r="G1171">
        <f t="shared" si="185"/>
        <v>6</v>
      </c>
      <c r="H1171" t="str">
        <f t="shared" si="186"/>
        <v>Friday</v>
      </c>
      <c r="I1171" t="str">
        <f t="shared" si="187"/>
        <v>FM12</v>
      </c>
      <c r="J1171" t="str">
        <f t="shared" si="188"/>
        <v>FQ-4</v>
      </c>
    </row>
    <row r="1172" spans="1:10" x14ac:dyDescent="0.3">
      <c r="A1172" s="1">
        <f t="shared" si="189"/>
        <v>41349</v>
      </c>
      <c r="B1172" s="3">
        <f t="shared" si="180"/>
        <v>2013</v>
      </c>
      <c r="C1172">
        <f t="shared" si="181"/>
        <v>3</v>
      </c>
      <c r="D1172" t="str">
        <f t="shared" si="182"/>
        <v>March</v>
      </c>
      <c r="E1172" t="str">
        <f t="shared" si="183"/>
        <v>Q1</v>
      </c>
      <c r="F1172" t="str">
        <f t="shared" si="184"/>
        <v>2013-Mar</v>
      </c>
      <c r="G1172">
        <f t="shared" si="185"/>
        <v>7</v>
      </c>
      <c r="H1172" t="str">
        <f t="shared" si="186"/>
        <v>Saturday</v>
      </c>
      <c r="I1172" t="str">
        <f t="shared" si="187"/>
        <v>FM12</v>
      </c>
      <c r="J1172" t="str">
        <f t="shared" si="188"/>
        <v>FQ-4</v>
      </c>
    </row>
    <row r="1173" spans="1:10" x14ac:dyDescent="0.3">
      <c r="A1173" s="1">
        <f t="shared" si="189"/>
        <v>41350</v>
      </c>
      <c r="B1173" s="3">
        <f t="shared" si="180"/>
        <v>2013</v>
      </c>
      <c r="C1173">
        <f t="shared" si="181"/>
        <v>3</v>
      </c>
      <c r="D1173" t="str">
        <f t="shared" si="182"/>
        <v>March</v>
      </c>
      <c r="E1173" t="str">
        <f t="shared" si="183"/>
        <v>Q1</v>
      </c>
      <c r="F1173" t="str">
        <f t="shared" si="184"/>
        <v>2013-Mar</v>
      </c>
      <c r="G1173">
        <f t="shared" si="185"/>
        <v>1</v>
      </c>
      <c r="H1173" t="str">
        <f t="shared" si="186"/>
        <v>Sunday</v>
      </c>
      <c r="I1173" t="str">
        <f t="shared" si="187"/>
        <v>FM12</v>
      </c>
      <c r="J1173" t="str">
        <f t="shared" si="188"/>
        <v>FQ-4</v>
      </c>
    </row>
    <row r="1174" spans="1:10" x14ac:dyDescent="0.3">
      <c r="A1174" s="1">
        <f t="shared" si="189"/>
        <v>41351</v>
      </c>
      <c r="B1174" s="3">
        <f t="shared" si="180"/>
        <v>2013</v>
      </c>
      <c r="C1174">
        <f t="shared" si="181"/>
        <v>3</v>
      </c>
      <c r="D1174" t="str">
        <f t="shared" si="182"/>
        <v>March</v>
      </c>
      <c r="E1174" t="str">
        <f t="shared" si="183"/>
        <v>Q1</v>
      </c>
      <c r="F1174" t="str">
        <f t="shared" si="184"/>
        <v>2013-Mar</v>
      </c>
      <c r="G1174">
        <f t="shared" si="185"/>
        <v>2</v>
      </c>
      <c r="H1174" t="str">
        <f t="shared" si="186"/>
        <v>Monday</v>
      </c>
      <c r="I1174" t="str">
        <f t="shared" si="187"/>
        <v>FM12</v>
      </c>
      <c r="J1174" t="str">
        <f t="shared" si="188"/>
        <v>FQ-4</v>
      </c>
    </row>
    <row r="1175" spans="1:10" x14ac:dyDescent="0.3">
      <c r="A1175" s="1">
        <f t="shared" si="189"/>
        <v>41352</v>
      </c>
      <c r="B1175" s="3">
        <f t="shared" si="180"/>
        <v>2013</v>
      </c>
      <c r="C1175">
        <f t="shared" si="181"/>
        <v>3</v>
      </c>
      <c r="D1175" t="str">
        <f t="shared" si="182"/>
        <v>March</v>
      </c>
      <c r="E1175" t="str">
        <f t="shared" si="183"/>
        <v>Q1</v>
      </c>
      <c r="F1175" t="str">
        <f t="shared" si="184"/>
        <v>2013-Mar</v>
      </c>
      <c r="G1175">
        <f t="shared" si="185"/>
        <v>3</v>
      </c>
      <c r="H1175" t="str">
        <f t="shared" si="186"/>
        <v>Tuesday</v>
      </c>
      <c r="I1175" t="str">
        <f t="shared" si="187"/>
        <v>FM12</v>
      </c>
      <c r="J1175" t="str">
        <f t="shared" si="188"/>
        <v>FQ-4</v>
      </c>
    </row>
    <row r="1176" spans="1:10" x14ac:dyDescent="0.3">
      <c r="A1176" s="1">
        <f t="shared" si="189"/>
        <v>41353</v>
      </c>
      <c r="B1176" s="3">
        <f t="shared" si="180"/>
        <v>2013</v>
      </c>
      <c r="C1176">
        <f t="shared" si="181"/>
        <v>3</v>
      </c>
      <c r="D1176" t="str">
        <f t="shared" si="182"/>
        <v>March</v>
      </c>
      <c r="E1176" t="str">
        <f t="shared" si="183"/>
        <v>Q1</v>
      </c>
      <c r="F1176" t="str">
        <f t="shared" si="184"/>
        <v>2013-Mar</v>
      </c>
      <c r="G1176">
        <f t="shared" si="185"/>
        <v>4</v>
      </c>
      <c r="H1176" t="str">
        <f t="shared" si="186"/>
        <v>Wednesday</v>
      </c>
      <c r="I1176" t="str">
        <f t="shared" si="187"/>
        <v>FM12</v>
      </c>
      <c r="J1176" t="str">
        <f t="shared" si="188"/>
        <v>FQ-4</v>
      </c>
    </row>
    <row r="1177" spans="1:10" x14ac:dyDescent="0.3">
      <c r="A1177" s="1">
        <f t="shared" si="189"/>
        <v>41354</v>
      </c>
      <c r="B1177" s="3">
        <f t="shared" si="180"/>
        <v>2013</v>
      </c>
      <c r="C1177">
        <f t="shared" si="181"/>
        <v>3</v>
      </c>
      <c r="D1177" t="str">
        <f t="shared" si="182"/>
        <v>March</v>
      </c>
      <c r="E1177" t="str">
        <f t="shared" si="183"/>
        <v>Q1</v>
      </c>
      <c r="F1177" t="str">
        <f t="shared" si="184"/>
        <v>2013-Mar</v>
      </c>
      <c r="G1177">
        <f t="shared" si="185"/>
        <v>5</v>
      </c>
      <c r="H1177" t="str">
        <f t="shared" si="186"/>
        <v>Thursday</v>
      </c>
      <c r="I1177" t="str">
        <f t="shared" si="187"/>
        <v>FM12</v>
      </c>
      <c r="J1177" t="str">
        <f t="shared" si="188"/>
        <v>FQ-4</v>
      </c>
    </row>
    <row r="1178" spans="1:10" x14ac:dyDescent="0.3">
      <c r="A1178" s="1">
        <f t="shared" si="189"/>
        <v>41355</v>
      </c>
      <c r="B1178" s="3">
        <f t="shared" si="180"/>
        <v>2013</v>
      </c>
      <c r="C1178">
        <f t="shared" si="181"/>
        <v>3</v>
      </c>
      <c r="D1178" t="str">
        <f t="shared" si="182"/>
        <v>March</v>
      </c>
      <c r="E1178" t="str">
        <f t="shared" si="183"/>
        <v>Q1</v>
      </c>
      <c r="F1178" t="str">
        <f t="shared" si="184"/>
        <v>2013-Mar</v>
      </c>
      <c r="G1178">
        <f t="shared" si="185"/>
        <v>6</v>
      </c>
      <c r="H1178" t="str">
        <f t="shared" si="186"/>
        <v>Friday</v>
      </c>
      <c r="I1178" t="str">
        <f t="shared" si="187"/>
        <v>FM12</v>
      </c>
      <c r="J1178" t="str">
        <f t="shared" si="188"/>
        <v>FQ-4</v>
      </c>
    </row>
    <row r="1179" spans="1:10" x14ac:dyDescent="0.3">
      <c r="A1179" s="1">
        <f t="shared" si="189"/>
        <v>41356</v>
      </c>
      <c r="B1179" s="3">
        <f t="shared" si="180"/>
        <v>2013</v>
      </c>
      <c r="C1179">
        <f t="shared" si="181"/>
        <v>3</v>
      </c>
      <c r="D1179" t="str">
        <f t="shared" si="182"/>
        <v>March</v>
      </c>
      <c r="E1179" t="str">
        <f t="shared" si="183"/>
        <v>Q1</v>
      </c>
      <c r="F1179" t="str">
        <f t="shared" si="184"/>
        <v>2013-Mar</v>
      </c>
      <c r="G1179">
        <f t="shared" si="185"/>
        <v>7</v>
      </c>
      <c r="H1179" t="str">
        <f t="shared" si="186"/>
        <v>Saturday</v>
      </c>
      <c r="I1179" t="str">
        <f t="shared" si="187"/>
        <v>FM12</v>
      </c>
      <c r="J1179" t="str">
        <f t="shared" si="188"/>
        <v>FQ-4</v>
      </c>
    </row>
    <row r="1180" spans="1:10" x14ac:dyDescent="0.3">
      <c r="A1180" s="1">
        <f t="shared" si="189"/>
        <v>41357</v>
      </c>
      <c r="B1180" s="3">
        <f t="shared" si="180"/>
        <v>2013</v>
      </c>
      <c r="C1180">
        <f t="shared" si="181"/>
        <v>3</v>
      </c>
      <c r="D1180" t="str">
        <f t="shared" si="182"/>
        <v>March</v>
      </c>
      <c r="E1180" t="str">
        <f t="shared" si="183"/>
        <v>Q1</v>
      </c>
      <c r="F1180" t="str">
        <f t="shared" si="184"/>
        <v>2013-Mar</v>
      </c>
      <c r="G1180">
        <f t="shared" si="185"/>
        <v>1</v>
      </c>
      <c r="H1180" t="str">
        <f t="shared" si="186"/>
        <v>Sunday</v>
      </c>
      <c r="I1180" t="str">
        <f t="shared" si="187"/>
        <v>FM12</v>
      </c>
      <c r="J1180" t="str">
        <f t="shared" si="188"/>
        <v>FQ-4</v>
      </c>
    </row>
    <row r="1181" spans="1:10" x14ac:dyDescent="0.3">
      <c r="A1181" s="1">
        <f t="shared" si="189"/>
        <v>41358</v>
      </c>
      <c r="B1181" s="3">
        <f t="shared" si="180"/>
        <v>2013</v>
      </c>
      <c r="C1181">
        <f t="shared" si="181"/>
        <v>3</v>
      </c>
      <c r="D1181" t="str">
        <f t="shared" si="182"/>
        <v>March</v>
      </c>
      <c r="E1181" t="str">
        <f t="shared" si="183"/>
        <v>Q1</v>
      </c>
      <c r="F1181" t="str">
        <f t="shared" si="184"/>
        <v>2013-Mar</v>
      </c>
      <c r="G1181">
        <f t="shared" si="185"/>
        <v>2</v>
      </c>
      <c r="H1181" t="str">
        <f t="shared" si="186"/>
        <v>Monday</v>
      </c>
      <c r="I1181" t="str">
        <f t="shared" si="187"/>
        <v>FM12</v>
      </c>
      <c r="J1181" t="str">
        <f t="shared" si="188"/>
        <v>FQ-4</v>
      </c>
    </row>
    <row r="1182" spans="1:10" x14ac:dyDescent="0.3">
      <c r="A1182" s="1">
        <f t="shared" si="189"/>
        <v>41359</v>
      </c>
      <c r="B1182" s="3">
        <f t="shared" si="180"/>
        <v>2013</v>
      </c>
      <c r="C1182">
        <f t="shared" si="181"/>
        <v>3</v>
      </c>
      <c r="D1182" t="str">
        <f t="shared" si="182"/>
        <v>March</v>
      </c>
      <c r="E1182" t="str">
        <f t="shared" si="183"/>
        <v>Q1</v>
      </c>
      <c r="F1182" t="str">
        <f t="shared" si="184"/>
        <v>2013-Mar</v>
      </c>
      <c r="G1182">
        <f t="shared" si="185"/>
        <v>3</v>
      </c>
      <c r="H1182" t="str">
        <f t="shared" si="186"/>
        <v>Tuesday</v>
      </c>
      <c r="I1182" t="str">
        <f t="shared" si="187"/>
        <v>FM12</v>
      </c>
      <c r="J1182" t="str">
        <f t="shared" si="188"/>
        <v>FQ-4</v>
      </c>
    </row>
    <row r="1183" spans="1:10" x14ac:dyDescent="0.3">
      <c r="A1183" s="1">
        <f t="shared" si="189"/>
        <v>41360</v>
      </c>
      <c r="B1183" s="3">
        <f t="shared" si="180"/>
        <v>2013</v>
      </c>
      <c r="C1183">
        <f t="shared" si="181"/>
        <v>3</v>
      </c>
      <c r="D1183" t="str">
        <f t="shared" si="182"/>
        <v>March</v>
      </c>
      <c r="E1183" t="str">
        <f t="shared" si="183"/>
        <v>Q1</v>
      </c>
      <c r="F1183" t="str">
        <f t="shared" si="184"/>
        <v>2013-Mar</v>
      </c>
      <c r="G1183">
        <f t="shared" si="185"/>
        <v>4</v>
      </c>
      <c r="H1183" t="str">
        <f t="shared" si="186"/>
        <v>Wednesday</v>
      </c>
      <c r="I1183" t="str">
        <f t="shared" si="187"/>
        <v>FM12</v>
      </c>
      <c r="J1183" t="str">
        <f t="shared" si="188"/>
        <v>FQ-4</v>
      </c>
    </row>
    <row r="1184" spans="1:10" x14ac:dyDescent="0.3">
      <c r="A1184" s="1">
        <f t="shared" si="189"/>
        <v>41361</v>
      </c>
      <c r="B1184" s="3">
        <f t="shared" si="180"/>
        <v>2013</v>
      </c>
      <c r="C1184">
        <f t="shared" si="181"/>
        <v>3</v>
      </c>
      <c r="D1184" t="str">
        <f t="shared" si="182"/>
        <v>March</v>
      </c>
      <c r="E1184" t="str">
        <f t="shared" si="183"/>
        <v>Q1</v>
      </c>
      <c r="F1184" t="str">
        <f t="shared" si="184"/>
        <v>2013-Mar</v>
      </c>
      <c r="G1184">
        <f t="shared" si="185"/>
        <v>5</v>
      </c>
      <c r="H1184" t="str">
        <f t="shared" si="186"/>
        <v>Thursday</v>
      </c>
      <c r="I1184" t="str">
        <f t="shared" si="187"/>
        <v>FM12</v>
      </c>
      <c r="J1184" t="str">
        <f t="shared" si="188"/>
        <v>FQ-4</v>
      </c>
    </row>
    <row r="1185" spans="1:10" x14ac:dyDescent="0.3">
      <c r="A1185" s="1">
        <f t="shared" si="189"/>
        <v>41362</v>
      </c>
      <c r="B1185" s="3">
        <f t="shared" si="180"/>
        <v>2013</v>
      </c>
      <c r="C1185">
        <f t="shared" si="181"/>
        <v>3</v>
      </c>
      <c r="D1185" t="str">
        <f t="shared" si="182"/>
        <v>March</v>
      </c>
      <c r="E1185" t="str">
        <f t="shared" si="183"/>
        <v>Q1</v>
      </c>
      <c r="F1185" t="str">
        <f t="shared" si="184"/>
        <v>2013-Mar</v>
      </c>
      <c r="G1185">
        <f t="shared" si="185"/>
        <v>6</v>
      </c>
      <c r="H1185" t="str">
        <f t="shared" si="186"/>
        <v>Friday</v>
      </c>
      <c r="I1185" t="str">
        <f t="shared" si="187"/>
        <v>FM12</v>
      </c>
      <c r="J1185" t="str">
        <f t="shared" si="188"/>
        <v>FQ-4</v>
      </c>
    </row>
    <row r="1186" spans="1:10" x14ac:dyDescent="0.3">
      <c r="A1186" s="1">
        <f t="shared" si="189"/>
        <v>41363</v>
      </c>
      <c r="B1186" s="3">
        <f t="shared" si="180"/>
        <v>2013</v>
      </c>
      <c r="C1186">
        <f t="shared" si="181"/>
        <v>3</v>
      </c>
      <c r="D1186" t="str">
        <f t="shared" si="182"/>
        <v>March</v>
      </c>
      <c r="E1186" t="str">
        <f t="shared" si="183"/>
        <v>Q1</v>
      </c>
      <c r="F1186" t="str">
        <f t="shared" si="184"/>
        <v>2013-Mar</v>
      </c>
      <c r="G1186">
        <f t="shared" si="185"/>
        <v>7</v>
      </c>
      <c r="H1186" t="str">
        <f t="shared" si="186"/>
        <v>Saturday</v>
      </c>
      <c r="I1186" t="str">
        <f t="shared" si="187"/>
        <v>FM12</v>
      </c>
      <c r="J1186" t="str">
        <f t="shared" si="188"/>
        <v>FQ-4</v>
      </c>
    </row>
    <row r="1187" spans="1:10" x14ac:dyDescent="0.3">
      <c r="A1187" s="1">
        <f t="shared" si="189"/>
        <v>41364</v>
      </c>
      <c r="B1187" s="3">
        <f t="shared" si="180"/>
        <v>2013</v>
      </c>
      <c r="C1187">
        <f t="shared" si="181"/>
        <v>3</v>
      </c>
      <c r="D1187" t="str">
        <f t="shared" si="182"/>
        <v>March</v>
      </c>
      <c r="E1187" t="str">
        <f t="shared" si="183"/>
        <v>Q1</v>
      </c>
      <c r="F1187" t="str">
        <f t="shared" si="184"/>
        <v>2013-Mar</v>
      </c>
      <c r="G1187">
        <f t="shared" si="185"/>
        <v>1</v>
      </c>
      <c r="H1187" t="str">
        <f t="shared" si="186"/>
        <v>Sunday</v>
      </c>
      <c r="I1187" t="str">
        <f t="shared" si="187"/>
        <v>FM12</v>
      </c>
      <c r="J1187" t="str">
        <f t="shared" si="188"/>
        <v>FQ-4</v>
      </c>
    </row>
    <row r="1188" spans="1:10" x14ac:dyDescent="0.3">
      <c r="A1188" s="1">
        <f t="shared" si="189"/>
        <v>41365</v>
      </c>
      <c r="B1188" s="3">
        <f t="shared" si="180"/>
        <v>2013</v>
      </c>
      <c r="C1188">
        <f t="shared" si="181"/>
        <v>4</v>
      </c>
      <c r="D1188" t="str">
        <f t="shared" si="182"/>
        <v>April</v>
      </c>
      <c r="E1188" t="str">
        <f t="shared" si="183"/>
        <v>Q2</v>
      </c>
      <c r="F1188" t="str">
        <f t="shared" si="184"/>
        <v>2013-Apr</v>
      </c>
      <c r="G1188">
        <f t="shared" si="185"/>
        <v>2</v>
      </c>
      <c r="H1188" t="str">
        <f t="shared" si="186"/>
        <v>Monday</v>
      </c>
      <c r="I1188" t="str">
        <f t="shared" si="187"/>
        <v>FM1</v>
      </c>
      <c r="J1188" t="str">
        <f t="shared" si="188"/>
        <v>FQ-1</v>
      </c>
    </row>
    <row r="1189" spans="1:10" x14ac:dyDescent="0.3">
      <c r="A1189" s="1">
        <f t="shared" si="189"/>
        <v>41366</v>
      </c>
      <c r="B1189" s="3">
        <f t="shared" si="180"/>
        <v>2013</v>
      </c>
      <c r="C1189">
        <f t="shared" si="181"/>
        <v>4</v>
      </c>
      <c r="D1189" t="str">
        <f t="shared" si="182"/>
        <v>April</v>
      </c>
      <c r="E1189" t="str">
        <f t="shared" si="183"/>
        <v>Q2</v>
      </c>
      <c r="F1189" t="str">
        <f t="shared" si="184"/>
        <v>2013-Apr</v>
      </c>
      <c r="G1189">
        <f t="shared" si="185"/>
        <v>3</v>
      </c>
      <c r="H1189" t="str">
        <f t="shared" si="186"/>
        <v>Tuesday</v>
      </c>
      <c r="I1189" t="str">
        <f t="shared" si="187"/>
        <v>FM1</v>
      </c>
      <c r="J1189" t="str">
        <f t="shared" si="188"/>
        <v>FQ-1</v>
      </c>
    </row>
    <row r="1190" spans="1:10" x14ac:dyDescent="0.3">
      <c r="A1190" s="1">
        <f t="shared" si="189"/>
        <v>41367</v>
      </c>
      <c r="B1190" s="3">
        <f t="shared" si="180"/>
        <v>2013</v>
      </c>
      <c r="C1190">
        <f t="shared" si="181"/>
        <v>4</v>
      </c>
      <c r="D1190" t="str">
        <f t="shared" si="182"/>
        <v>April</v>
      </c>
      <c r="E1190" t="str">
        <f t="shared" si="183"/>
        <v>Q2</v>
      </c>
      <c r="F1190" t="str">
        <f t="shared" si="184"/>
        <v>2013-Apr</v>
      </c>
      <c r="G1190">
        <f t="shared" si="185"/>
        <v>4</v>
      </c>
      <c r="H1190" t="str">
        <f t="shared" si="186"/>
        <v>Wednesday</v>
      </c>
      <c r="I1190" t="str">
        <f t="shared" si="187"/>
        <v>FM1</v>
      </c>
      <c r="J1190" t="str">
        <f t="shared" si="188"/>
        <v>FQ-1</v>
      </c>
    </row>
    <row r="1191" spans="1:10" x14ac:dyDescent="0.3">
      <c r="A1191" s="1">
        <f t="shared" si="189"/>
        <v>41368</v>
      </c>
      <c r="B1191" s="3">
        <f t="shared" si="180"/>
        <v>2013</v>
      </c>
      <c r="C1191">
        <f t="shared" si="181"/>
        <v>4</v>
      </c>
      <c r="D1191" t="str">
        <f t="shared" si="182"/>
        <v>April</v>
      </c>
      <c r="E1191" t="str">
        <f t="shared" si="183"/>
        <v>Q2</v>
      </c>
      <c r="F1191" t="str">
        <f t="shared" si="184"/>
        <v>2013-Apr</v>
      </c>
      <c r="G1191">
        <f t="shared" si="185"/>
        <v>5</v>
      </c>
      <c r="H1191" t="str">
        <f t="shared" si="186"/>
        <v>Thursday</v>
      </c>
      <c r="I1191" t="str">
        <f t="shared" si="187"/>
        <v>FM1</v>
      </c>
      <c r="J1191" t="str">
        <f t="shared" si="188"/>
        <v>FQ-1</v>
      </c>
    </row>
    <row r="1192" spans="1:10" x14ac:dyDescent="0.3">
      <c r="A1192" s="1">
        <f t="shared" si="189"/>
        <v>41369</v>
      </c>
      <c r="B1192" s="3">
        <f t="shared" si="180"/>
        <v>2013</v>
      </c>
      <c r="C1192">
        <f t="shared" si="181"/>
        <v>4</v>
      </c>
      <c r="D1192" t="str">
        <f t="shared" si="182"/>
        <v>April</v>
      </c>
      <c r="E1192" t="str">
        <f t="shared" si="183"/>
        <v>Q2</v>
      </c>
      <c r="F1192" t="str">
        <f t="shared" si="184"/>
        <v>2013-Apr</v>
      </c>
      <c r="G1192">
        <f t="shared" si="185"/>
        <v>6</v>
      </c>
      <c r="H1192" t="str">
        <f t="shared" si="186"/>
        <v>Friday</v>
      </c>
      <c r="I1192" t="str">
        <f t="shared" si="187"/>
        <v>FM1</v>
      </c>
      <c r="J1192" t="str">
        <f t="shared" si="188"/>
        <v>FQ-1</v>
      </c>
    </row>
    <row r="1193" spans="1:10" x14ac:dyDescent="0.3">
      <c r="A1193" s="1">
        <f t="shared" si="189"/>
        <v>41370</v>
      </c>
      <c r="B1193" s="3">
        <f t="shared" si="180"/>
        <v>2013</v>
      </c>
      <c r="C1193">
        <f t="shared" si="181"/>
        <v>4</v>
      </c>
      <c r="D1193" t="str">
        <f t="shared" si="182"/>
        <v>April</v>
      </c>
      <c r="E1193" t="str">
        <f t="shared" si="183"/>
        <v>Q2</v>
      </c>
      <c r="F1193" t="str">
        <f t="shared" si="184"/>
        <v>2013-Apr</v>
      </c>
      <c r="G1193">
        <f t="shared" si="185"/>
        <v>7</v>
      </c>
      <c r="H1193" t="str">
        <f t="shared" si="186"/>
        <v>Saturday</v>
      </c>
      <c r="I1193" t="str">
        <f t="shared" si="187"/>
        <v>FM1</v>
      </c>
      <c r="J1193" t="str">
        <f t="shared" si="188"/>
        <v>FQ-1</v>
      </c>
    </row>
    <row r="1194" spans="1:10" x14ac:dyDescent="0.3">
      <c r="A1194" s="1">
        <f t="shared" si="189"/>
        <v>41371</v>
      </c>
      <c r="B1194" s="3">
        <f t="shared" si="180"/>
        <v>2013</v>
      </c>
      <c r="C1194">
        <f t="shared" si="181"/>
        <v>4</v>
      </c>
      <c r="D1194" t="str">
        <f t="shared" si="182"/>
        <v>April</v>
      </c>
      <c r="E1194" t="str">
        <f t="shared" si="183"/>
        <v>Q2</v>
      </c>
      <c r="F1194" t="str">
        <f t="shared" si="184"/>
        <v>2013-Apr</v>
      </c>
      <c r="G1194">
        <f t="shared" si="185"/>
        <v>1</v>
      </c>
      <c r="H1194" t="str">
        <f t="shared" si="186"/>
        <v>Sunday</v>
      </c>
      <c r="I1194" t="str">
        <f t="shared" si="187"/>
        <v>FM1</v>
      </c>
      <c r="J1194" t="str">
        <f t="shared" si="188"/>
        <v>FQ-1</v>
      </c>
    </row>
    <row r="1195" spans="1:10" x14ac:dyDescent="0.3">
      <c r="A1195" s="1">
        <f t="shared" si="189"/>
        <v>41372</v>
      </c>
      <c r="B1195" s="3">
        <f t="shared" si="180"/>
        <v>2013</v>
      </c>
      <c r="C1195">
        <f t="shared" si="181"/>
        <v>4</v>
      </c>
      <c r="D1195" t="str">
        <f t="shared" si="182"/>
        <v>April</v>
      </c>
      <c r="E1195" t="str">
        <f t="shared" si="183"/>
        <v>Q2</v>
      </c>
      <c r="F1195" t="str">
        <f t="shared" si="184"/>
        <v>2013-Apr</v>
      </c>
      <c r="G1195">
        <f t="shared" si="185"/>
        <v>2</v>
      </c>
      <c r="H1195" t="str">
        <f t="shared" si="186"/>
        <v>Monday</v>
      </c>
      <c r="I1195" t="str">
        <f t="shared" si="187"/>
        <v>FM1</v>
      </c>
      <c r="J1195" t="str">
        <f t="shared" si="188"/>
        <v>FQ-1</v>
      </c>
    </row>
    <row r="1196" spans="1:10" x14ac:dyDescent="0.3">
      <c r="A1196" s="1">
        <f t="shared" si="189"/>
        <v>41373</v>
      </c>
      <c r="B1196" s="3">
        <f t="shared" si="180"/>
        <v>2013</v>
      </c>
      <c r="C1196">
        <f t="shared" si="181"/>
        <v>4</v>
      </c>
      <c r="D1196" t="str">
        <f t="shared" si="182"/>
        <v>April</v>
      </c>
      <c r="E1196" t="str">
        <f t="shared" si="183"/>
        <v>Q2</v>
      </c>
      <c r="F1196" t="str">
        <f t="shared" si="184"/>
        <v>2013-Apr</v>
      </c>
      <c r="G1196">
        <f t="shared" si="185"/>
        <v>3</v>
      </c>
      <c r="H1196" t="str">
        <f t="shared" si="186"/>
        <v>Tuesday</v>
      </c>
      <c r="I1196" t="str">
        <f t="shared" si="187"/>
        <v>FM1</v>
      </c>
      <c r="J1196" t="str">
        <f t="shared" si="188"/>
        <v>FQ-1</v>
      </c>
    </row>
    <row r="1197" spans="1:10" x14ac:dyDescent="0.3">
      <c r="A1197" s="1">
        <f t="shared" si="189"/>
        <v>41374</v>
      </c>
      <c r="B1197" s="3">
        <f t="shared" si="180"/>
        <v>2013</v>
      </c>
      <c r="C1197">
        <f t="shared" si="181"/>
        <v>4</v>
      </c>
      <c r="D1197" t="str">
        <f t="shared" si="182"/>
        <v>April</v>
      </c>
      <c r="E1197" t="str">
        <f t="shared" si="183"/>
        <v>Q2</v>
      </c>
      <c r="F1197" t="str">
        <f t="shared" si="184"/>
        <v>2013-Apr</v>
      </c>
      <c r="G1197">
        <f t="shared" si="185"/>
        <v>4</v>
      </c>
      <c r="H1197" t="str">
        <f t="shared" si="186"/>
        <v>Wednesday</v>
      </c>
      <c r="I1197" t="str">
        <f t="shared" si="187"/>
        <v>FM1</v>
      </c>
      <c r="J1197" t="str">
        <f t="shared" si="188"/>
        <v>FQ-1</v>
      </c>
    </row>
    <row r="1198" spans="1:10" x14ac:dyDescent="0.3">
      <c r="A1198" s="1">
        <f t="shared" si="189"/>
        <v>41375</v>
      </c>
      <c r="B1198" s="3">
        <f t="shared" si="180"/>
        <v>2013</v>
      </c>
      <c r="C1198">
        <f t="shared" si="181"/>
        <v>4</v>
      </c>
      <c r="D1198" t="str">
        <f t="shared" si="182"/>
        <v>April</v>
      </c>
      <c r="E1198" t="str">
        <f t="shared" si="183"/>
        <v>Q2</v>
      </c>
      <c r="F1198" t="str">
        <f t="shared" si="184"/>
        <v>2013-Apr</v>
      </c>
      <c r="G1198">
        <f t="shared" si="185"/>
        <v>5</v>
      </c>
      <c r="H1198" t="str">
        <f t="shared" si="186"/>
        <v>Thursday</v>
      </c>
      <c r="I1198" t="str">
        <f t="shared" si="187"/>
        <v>FM1</v>
      </c>
      <c r="J1198" t="str">
        <f t="shared" si="188"/>
        <v>FQ-1</v>
      </c>
    </row>
    <row r="1199" spans="1:10" x14ac:dyDescent="0.3">
      <c r="A1199" s="1">
        <f t="shared" si="189"/>
        <v>41376</v>
      </c>
      <c r="B1199" s="3">
        <f t="shared" si="180"/>
        <v>2013</v>
      </c>
      <c r="C1199">
        <f t="shared" si="181"/>
        <v>4</v>
      </c>
      <c r="D1199" t="str">
        <f t="shared" si="182"/>
        <v>April</v>
      </c>
      <c r="E1199" t="str">
        <f t="shared" si="183"/>
        <v>Q2</v>
      </c>
      <c r="F1199" t="str">
        <f t="shared" si="184"/>
        <v>2013-Apr</v>
      </c>
      <c r="G1199">
        <f t="shared" si="185"/>
        <v>6</v>
      </c>
      <c r="H1199" t="str">
        <f t="shared" si="186"/>
        <v>Friday</v>
      </c>
      <c r="I1199" t="str">
        <f t="shared" si="187"/>
        <v>FM1</v>
      </c>
      <c r="J1199" t="str">
        <f t="shared" si="188"/>
        <v>FQ-1</v>
      </c>
    </row>
    <row r="1200" spans="1:10" x14ac:dyDescent="0.3">
      <c r="A1200" s="1">
        <f t="shared" si="189"/>
        <v>41377</v>
      </c>
      <c r="B1200" s="3">
        <f t="shared" si="180"/>
        <v>2013</v>
      </c>
      <c r="C1200">
        <f t="shared" si="181"/>
        <v>4</v>
      </c>
      <c r="D1200" t="str">
        <f t="shared" si="182"/>
        <v>April</v>
      </c>
      <c r="E1200" t="str">
        <f t="shared" si="183"/>
        <v>Q2</v>
      </c>
      <c r="F1200" t="str">
        <f t="shared" si="184"/>
        <v>2013-Apr</v>
      </c>
      <c r="G1200">
        <f t="shared" si="185"/>
        <v>7</v>
      </c>
      <c r="H1200" t="str">
        <f t="shared" si="186"/>
        <v>Saturday</v>
      </c>
      <c r="I1200" t="str">
        <f t="shared" si="187"/>
        <v>FM1</v>
      </c>
      <c r="J1200" t="str">
        <f t="shared" si="188"/>
        <v>FQ-1</v>
      </c>
    </row>
    <row r="1201" spans="1:10" x14ac:dyDescent="0.3">
      <c r="A1201" s="1">
        <f t="shared" si="189"/>
        <v>41378</v>
      </c>
      <c r="B1201" s="3">
        <f t="shared" si="180"/>
        <v>2013</v>
      </c>
      <c r="C1201">
        <f t="shared" si="181"/>
        <v>4</v>
      </c>
      <c r="D1201" t="str">
        <f t="shared" si="182"/>
        <v>April</v>
      </c>
      <c r="E1201" t="str">
        <f t="shared" si="183"/>
        <v>Q2</v>
      </c>
      <c r="F1201" t="str">
        <f t="shared" si="184"/>
        <v>2013-Apr</v>
      </c>
      <c r="G1201">
        <f t="shared" si="185"/>
        <v>1</v>
      </c>
      <c r="H1201" t="str">
        <f t="shared" si="186"/>
        <v>Sunday</v>
      </c>
      <c r="I1201" t="str">
        <f t="shared" si="187"/>
        <v>FM1</v>
      </c>
      <c r="J1201" t="str">
        <f t="shared" si="188"/>
        <v>FQ-1</v>
      </c>
    </row>
    <row r="1202" spans="1:10" x14ac:dyDescent="0.3">
      <c r="A1202" s="1">
        <f t="shared" si="189"/>
        <v>41379</v>
      </c>
      <c r="B1202" s="3">
        <f t="shared" si="180"/>
        <v>2013</v>
      </c>
      <c r="C1202">
        <f t="shared" si="181"/>
        <v>4</v>
      </c>
      <c r="D1202" t="str">
        <f t="shared" si="182"/>
        <v>April</v>
      </c>
      <c r="E1202" t="str">
        <f t="shared" si="183"/>
        <v>Q2</v>
      </c>
      <c r="F1202" t="str">
        <f t="shared" si="184"/>
        <v>2013-Apr</v>
      </c>
      <c r="G1202">
        <f t="shared" si="185"/>
        <v>2</v>
      </c>
      <c r="H1202" t="str">
        <f t="shared" si="186"/>
        <v>Monday</v>
      </c>
      <c r="I1202" t="str">
        <f t="shared" si="187"/>
        <v>FM1</v>
      </c>
      <c r="J1202" t="str">
        <f t="shared" si="188"/>
        <v>FQ-1</v>
      </c>
    </row>
    <row r="1203" spans="1:10" x14ac:dyDescent="0.3">
      <c r="A1203" s="1">
        <f t="shared" si="189"/>
        <v>41380</v>
      </c>
      <c r="B1203" s="3">
        <f t="shared" si="180"/>
        <v>2013</v>
      </c>
      <c r="C1203">
        <f t="shared" si="181"/>
        <v>4</v>
      </c>
      <c r="D1203" t="str">
        <f t="shared" si="182"/>
        <v>April</v>
      </c>
      <c r="E1203" t="str">
        <f t="shared" si="183"/>
        <v>Q2</v>
      </c>
      <c r="F1203" t="str">
        <f t="shared" si="184"/>
        <v>2013-Apr</v>
      </c>
      <c r="G1203">
        <f t="shared" si="185"/>
        <v>3</v>
      </c>
      <c r="H1203" t="str">
        <f t="shared" si="186"/>
        <v>Tuesday</v>
      </c>
      <c r="I1203" t="str">
        <f t="shared" si="187"/>
        <v>FM1</v>
      </c>
      <c r="J1203" t="str">
        <f t="shared" si="188"/>
        <v>FQ-1</v>
      </c>
    </row>
    <row r="1204" spans="1:10" x14ac:dyDescent="0.3">
      <c r="A1204" s="1">
        <f t="shared" si="189"/>
        <v>41381</v>
      </c>
      <c r="B1204" s="3">
        <f t="shared" si="180"/>
        <v>2013</v>
      </c>
      <c r="C1204">
        <f t="shared" si="181"/>
        <v>4</v>
      </c>
      <c r="D1204" t="str">
        <f t="shared" si="182"/>
        <v>April</v>
      </c>
      <c r="E1204" t="str">
        <f t="shared" si="183"/>
        <v>Q2</v>
      </c>
      <c r="F1204" t="str">
        <f t="shared" si="184"/>
        <v>2013-Apr</v>
      </c>
      <c r="G1204">
        <f t="shared" si="185"/>
        <v>4</v>
      </c>
      <c r="H1204" t="str">
        <f t="shared" si="186"/>
        <v>Wednesday</v>
      </c>
      <c r="I1204" t="str">
        <f t="shared" si="187"/>
        <v>FM1</v>
      </c>
      <c r="J1204" t="str">
        <f t="shared" si="188"/>
        <v>FQ-1</v>
      </c>
    </row>
    <row r="1205" spans="1:10" x14ac:dyDescent="0.3">
      <c r="A1205" s="1">
        <f t="shared" si="189"/>
        <v>41382</v>
      </c>
      <c r="B1205" s="3">
        <f t="shared" si="180"/>
        <v>2013</v>
      </c>
      <c r="C1205">
        <f t="shared" si="181"/>
        <v>4</v>
      </c>
      <c r="D1205" t="str">
        <f t="shared" si="182"/>
        <v>April</v>
      </c>
      <c r="E1205" t="str">
        <f t="shared" si="183"/>
        <v>Q2</v>
      </c>
      <c r="F1205" t="str">
        <f t="shared" si="184"/>
        <v>2013-Apr</v>
      </c>
      <c r="G1205">
        <f t="shared" si="185"/>
        <v>5</v>
      </c>
      <c r="H1205" t="str">
        <f t="shared" si="186"/>
        <v>Thursday</v>
      </c>
      <c r="I1205" t="str">
        <f t="shared" si="187"/>
        <v>FM1</v>
      </c>
      <c r="J1205" t="str">
        <f t="shared" si="188"/>
        <v>FQ-1</v>
      </c>
    </row>
    <row r="1206" spans="1:10" x14ac:dyDescent="0.3">
      <c r="A1206" s="1">
        <f t="shared" si="189"/>
        <v>41383</v>
      </c>
      <c r="B1206" s="3">
        <f t="shared" si="180"/>
        <v>2013</v>
      </c>
      <c r="C1206">
        <f t="shared" si="181"/>
        <v>4</v>
      </c>
      <c r="D1206" t="str">
        <f t="shared" si="182"/>
        <v>April</v>
      </c>
      <c r="E1206" t="str">
        <f t="shared" si="183"/>
        <v>Q2</v>
      </c>
      <c r="F1206" t="str">
        <f t="shared" si="184"/>
        <v>2013-Apr</v>
      </c>
      <c r="G1206">
        <f t="shared" si="185"/>
        <v>6</v>
      </c>
      <c r="H1206" t="str">
        <f t="shared" si="186"/>
        <v>Friday</v>
      </c>
      <c r="I1206" t="str">
        <f t="shared" si="187"/>
        <v>FM1</v>
      </c>
      <c r="J1206" t="str">
        <f t="shared" si="188"/>
        <v>FQ-1</v>
      </c>
    </row>
    <row r="1207" spans="1:10" x14ac:dyDescent="0.3">
      <c r="A1207" s="1">
        <f t="shared" si="189"/>
        <v>41384</v>
      </c>
      <c r="B1207" s="3">
        <f t="shared" si="180"/>
        <v>2013</v>
      </c>
      <c r="C1207">
        <f t="shared" si="181"/>
        <v>4</v>
      </c>
      <c r="D1207" t="str">
        <f t="shared" si="182"/>
        <v>April</v>
      </c>
      <c r="E1207" t="str">
        <f t="shared" si="183"/>
        <v>Q2</v>
      </c>
      <c r="F1207" t="str">
        <f t="shared" si="184"/>
        <v>2013-Apr</v>
      </c>
      <c r="G1207">
        <f t="shared" si="185"/>
        <v>7</v>
      </c>
      <c r="H1207" t="str">
        <f t="shared" si="186"/>
        <v>Saturday</v>
      </c>
      <c r="I1207" t="str">
        <f t="shared" si="187"/>
        <v>FM1</v>
      </c>
      <c r="J1207" t="str">
        <f t="shared" si="188"/>
        <v>FQ-1</v>
      </c>
    </row>
    <row r="1208" spans="1:10" x14ac:dyDescent="0.3">
      <c r="A1208" s="1">
        <f t="shared" si="189"/>
        <v>41385</v>
      </c>
      <c r="B1208" s="3">
        <f t="shared" si="180"/>
        <v>2013</v>
      </c>
      <c r="C1208">
        <f t="shared" si="181"/>
        <v>4</v>
      </c>
      <c r="D1208" t="str">
        <f t="shared" si="182"/>
        <v>April</v>
      </c>
      <c r="E1208" t="str">
        <f t="shared" si="183"/>
        <v>Q2</v>
      </c>
      <c r="F1208" t="str">
        <f t="shared" si="184"/>
        <v>2013-Apr</v>
      </c>
      <c r="G1208">
        <f t="shared" si="185"/>
        <v>1</v>
      </c>
      <c r="H1208" t="str">
        <f t="shared" si="186"/>
        <v>Sunday</v>
      </c>
      <c r="I1208" t="str">
        <f t="shared" si="187"/>
        <v>FM1</v>
      </c>
      <c r="J1208" t="str">
        <f t="shared" si="188"/>
        <v>FQ-1</v>
      </c>
    </row>
    <row r="1209" spans="1:10" x14ac:dyDescent="0.3">
      <c r="A1209" s="1">
        <f t="shared" si="189"/>
        <v>41386</v>
      </c>
      <c r="B1209" s="3">
        <f t="shared" si="180"/>
        <v>2013</v>
      </c>
      <c r="C1209">
        <f t="shared" si="181"/>
        <v>4</v>
      </c>
      <c r="D1209" t="str">
        <f t="shared" si="182"/>
        <v>April</v>
      </c>
      <c r="E1209" t="str">
        <f t="shared" si="183"/>
        <v>Q2</v>
      </c>
      <c r="F1209" t="str">
        <f t="shared" si="184"/>
        <v>2013-Apr</v>
      </c>
      <c r="G1209">
        <f t="shared" si="185"/>
        <v>2</v>
      </c>
      <c r="H1209" t="str">
        <f t="shared" si="186"/>
        <v>Monday</v>
      </c>
      <c r="I1209" t="str">
        <f t="shared" si="187"/>
        <v>FM1</v>
      </c>
      <c r="J1209" t="str">
        <f t="shared" si="188"/>
        <v>FQ-1</v>
      </c>
    </row>
    <row r="1210" spans="1:10" x14ac:dyDescent="0.3">
      <c r="A1210" s="1">
        <f t="shared" si="189"/>
        <v>41387</v>
      </c>
      <c r="B1210" s="3">
        <f t="shared" si="180"/>
        <v>2013</v>
      </c>
      <c r="C1210">
        <f t="shared" si="181"/>
        <v>4</v>
      </c>
      <c r="D1210" t="str">
        <f t="shared" si="182"/>
        <v>April</v>
      </c>
      <c r="E1210" t="str">
        <f t="shared" si="183"/>
        <v>Q2</v>
      </c>
      <c r="F1210" t="str">
        <f t="shared" si="184"/>
        <v>2013-Apr</v>
      </c>
      <c r="G1210">
        <f t="shared" si="185"/>
        <v>3</v>
      </c>
      <c r="H1210" t="str">
        <f t="shared" si="186"/>
        <v>Tuesday</v>
      </c>
      <c r="I1210" t="str">
        <f t="shared" si="187"/>
        <v>FM1</v>
      </c>
      <c r="J1210" t="str">
        <f t="shared" si="188"/>
        <v>FQ-1</v>
      </c>
    </row>
    <row r="1211" spans="1:10" x14ac:dyDescent="0.3">
      <c r="A1211" s="1">
        <f t="shared" si="189"/>
        <v>41388</v>
      </c>
      <c r="B1211" s="3">
        <f t="shared" si="180"/>
        <v>2013</v>
      </c>
      <c r="C1211">
        <f t="shared" si="181"/>
        <v>4</v>
      </c>
      <c r="D1211" t="str">
        <f t="shared" si="182"/>
        <v>April</v>
      </c>
      <c r="E1211" t="str">
        <f t="shared" si="183"/>
        <v>Q2</v>
      </c>
      <c r="F1211" t="str">
        <f t="shared" si="184"/>
        <v>2013-Apr</v>
      </c>
      <c r="G1211">
        <f t="shared" si="185"/>
        <v>4</v>
      </c>
      <c r="H1211" t="str">
        <f t="shared" si="186"/>
        <v>Wednesday</v>
      </c>
      <c r="I1211" t="str">
        <f t="shared" si="187"/>
        <v>FM1</v>
      </c>
      <c r="J1211" t="str">
        <f t="shared" si="188"/>
        <v>FQ-1</v>
      </c>
    </row>
    <row r="1212" spans="1:10" x14ac:dyDescent="0.3">
      <c r="A1212" s="1">
        <f t="shared" si="189"/>
        <v>41389</v>
      </c>
      <c r="B1212" s="3">
        <f t="shared" si="180"/>
        <v>2013</v>
      </c>
      <c r="C1212">
        <f t="shared" si="181"/>
        <v>4</v>
      </c>
      <c r="D1212" t="str">
        <f t="shared" si="182"/>
        <v>April</v>
      </c>
      <c r="E1212" t="str">
        <f t="shared" si="183"/>
        <v>Q2</v>
      </c>
      <c r="F1212" t="str">
        <f t="shared" si="184"/>
        <v>2013-Apr</v>
      </c>
      <c r="G1212">
        <f t="shared" si="185"/>
        <v>5</v>
      </c>
      <c r="H1212" t="str">
        <f t="shared" si="186"/>
        <v>Thursday</v>
      </c>
      <c r="I1212" t="str">
        <f t="shared" si="187"/>
        <v>FM1</v>
      </c>
      <c r="J1212" t="str">
        <f t="shared" si="188"/>
        <v>FQ-1</v>
      </c>
    </row>
    <row r="1213" spans="1:10" x14ac:dyDescent="0.3">
      <c r="A1213" s="1">
        <f t="shared" si="189"/>
        <v>41390</v>
      </c>
      <c r="B1213" s="3">
        <f t="shared" si="180"/>
        <v>2013</v>
      </c>
      <c r="C1213">
        <f t="shared" si="181"/>
        <v>4</v>
      </c>
      <c r="D1213" t="str">
        <f t="shared" si="182"/>
        <v>April</v>
      </c>
      <c r="E1213" t="str">
        <f t="shared" si="183"/>
        <v>Q2</v>
      </c>
      <c r="F1213" t="str">
        <f t="shared" si="184"/>
        <v>2013-Apr</v>
      </c>
      <c r="G1213">
        <f t="shared" si="185"/>
        <v>6</v>
      </c>
      <c r="H1213" t="str">
        <f t="shared" si="186"/>
        <v>Friday</v>
      </c>
      <c r="I1213" t="str">
        <f t="shared" si="187"/>
        <v>FM1</v>
      </c>
      <c r="J1213" t="str">
        <f t="shared" si="188"/>
        <v>FQ-1</v>
      </c>
    </row>
    <row r="1214" spans="1:10" x14ac:dyDescent="0.3">
      <c r="A1214" s="1">
        <f t="shared" si="189"/>
        <v>41391</v>
      </c>
      <c r="B1214" s="3">
        <f t="shared" si="180"/>
        <v>2013</v>
      </c>
      <c r="C1214">
        <f t="shared" si="181"/>
        <v>4</v>
      </c>
      <c r="D1214" t="str">
        <f t="shared" si="182"/>
        <v>April</v>
      </c>
      <c r="E1214" t="str">
        <f t="shared" si="183"/>
        <v>Q2</v>
      </c>
      <c r="F1214" t="str">
        <f t="shared" si="184"/>
        <v>2013-Apr</v>
      </c>
      <c r="G1214">
        <f t="shared" si="185"/>
        <v>7</v>
      </c>
      <c r="H1214" t="str">
        <f t="shared" si="186"/>
        <v>Saturday</v>
      </c>
      <c r="I1214" t="str">
        <f t="shared" si="187"/>
        <v>FM1</v>
      </c>
      <c r="J1214" t="str">
        <f t="shared" si="188"/>
        <v>FQ-1</v>
      </c>
    </row>
    <row r="1215" spans="1:10" x14ac:dyDescent="0.3">
      <c r="A1215" s="1">
        <f t="shared" si="189"/>
        <v>41392</v>
      </c>
      <c r="B1215" s="3">
        <f t="shared" si="180"/>
        <v>2013</v>
      </c>
      <c r="C1215">
        <f t="shared" si="181"/>
        <v>4</v>
      </c>
      <c r="D1215" t="str">
        <f t="shared" si="182"/>
        <v>April</v>
      </c>
      <c r="E1215" t="str">
        <f t="shared" si="183"/>
        <v>Q2</v>
      </c>
      <c r="F1215" t="str">
        <f t="shared" si="184"/>
        <v>2013-Apr</v>
      </c>
      <c r="G1215">
        <f t="shared" si="185"/>
        <v>1</v>
      </c>
      <c r="H1215" t="str">
        <f t="shared" si="186"/>
        <v>Sunday</v>
      </c>
      <c r="I1215" t="str">
        <f t="shared" si="187"/>
        <v>FM1</v>
      </c>
      <c r="J1215" t="str">
        <f t="shared" si="188"/>
        <v>FQ-1</v>
      </c>
    </row>
    <row r="1216" spans="1:10" x14ac:dyDescent="0.3">
      <c r="A1216" s="1">
        <f t="shared" si="189"/>
        <v>41393</v>
      </c>
      <c r="B1216" s="3">
        <f t="shared" si="180"/>
        <v>2013</v>
      </c>
      <c r="C1216">
        <f t="shared" si="181"/>
        <v>4</v>
      </c>
      <c r="D1216" t="str">
        <f t="shared" si="182"/>
        <v>April</v>
      </c>
      <c r="E1216" t="str">
        <f t="shared" si="183"/>
        <v>Q2</v>
      </c>
      <c r="F1216" t="str">
        <f t="shared" si="184"/>
        <v>2013-Apr</v>
      </c>
      <c r="G1216">
        <f t="shared" si="185"/>
        <v>2</v>
      </c>
      <c r="H1216" t="str">
        <f t="shared" si="186"/>
        <v>Monday</v>
      </c>
      <c r="I1216" t="str">
        <f t="shared" si="187"/>
        <v>FM1</v>
      </c>
      <c r="J1216" t="str">
        <f t="shared" si="188"/>
        <v>FQ-1</v>
      </c>
    </row>
    <row r="1217" spans="1:10" x14ac:dyDescent="0.3">
      <c r="A1217" s="1">
        <f t="shared" si="189"/>
        <v>41394</v>
      </c>
      <c r="B1217" s="3">
        <f t="shared" si="180"/>
        <v>2013</v>
      </c>
      <c r="C1217">
        <f t="shared" si="181"/>
        <v>4</v>
      </c>
      <c r="D1217" t="str">
        <f t="shared" si="182"/>
        <v>April</v>
      </c>
      <c r="E1217" t="str">
        <f t="shared" si="183"/>
        <v>Q2</v>
      </c>
      <c r="F1217" t="str">
        <f t="shared" si="184"/>
        <v>2013-Apr</v>
      </c>
      <c r="G1217">
        <f t="shared" si="185"/>
        <v>3</v>
      </c>
      <c r="H1217" t="str">
        <f t="shared" si="186"/>
        <v>Tuesday</v>
      </c>
      <c r="I1217" t="str">
        <f t="shared" si="187"/>
        <v>FM1</v>
      </c>
      <c r="J1217" t="str">
        <f t="shared" si="188"/>
        <v>FQ-1</v>
      </c>
    </row>
    <row r="1218" spans="1:10" x14ac:dyDescent="0.3">
      <c r="A1218" s="1">
        <f t="shared" si="189"/>
        <v>41395</v>
      </c>
      <c r="B1218" s="3">
        <f t="shared" si="180"/>
        <v>2013</v>
      </c>
      <c r="C1218">
        <f t="shared" si="181"/>
        <v>5</v>
      </c>
      <c r="D1218" t="str">
        <f t="shared" si="182"/>
        <v>May</v>
      </c>
      <c r="E1218" t="str">
        <f t="shared" si="183"/>
        <v>Q2</v>
      </c>
      <c r="F1218" t="str">
        <f t="shared" si="184"/>
        <v>2013-May</v>
      </c>
      <c r="G1218">
        <f t="shared" si="185"/>
        <v>4</v>
      </c>
      <c r="H1218" t="str">
        <f t="shared" si="186"/>
        <v>Wednesday</v>
      </c>
      <c r="I1218" t="str">
        <f t="shared" si="187"/>
        <v>FM2</v>
      </c>
      <c r="J1218" t="str">
        <f t="shared" si="188"/>
        <v>FQ-1</v>
      </c>
    </row>
    <row r="1219" spans="1:10" x14ac:dyDescent="0.3">
      <c r="A1219" s="1">
        <f t="shared" si="189"/>
        <v>41396</v>
      </c>
      <c r="B1219" s="3">
        <f t="shared" ref="B1219:B1282" si="190">YEAR(A1219)</f>
        <v>2013</v>
      </c>
      <c r="C1219">
        <f t="shared" ref="C1219:C1282" si="191">MONTH(A1219)</f>
        <v>5</v>
      </c>
      <c r="D1219" t="str">
        <f t="shared" ref="D1219:D1282" si="192">TEXT(A1219,"mmmm")</f>
        <v>May</v>
      </c>
      <c r="E1219" t="str">
        <f t="shared" ref="E1219:E1282" si="193">"Q"&amp;ROUNDUP(MONTH(A1219)/3,0)</f>
        <v>Q2</v>
      </c>
      <c r="F1219" t="str">
        <f t="shared" ref="F1219:F1282" si="194">TEXT(A1219,"yyyy-mmm")</f>
        <v>2013-May</v>
      </c>
      <c r="G1219">
        <f t="shared" ref="G1219:G1282" si="195">WEEKDAY(A1219)</f>
        <v>5</v>
      </c>
      <c r="H1219" t="str">
        <f t="shared" ref="H1219:H1282" si="196">TEXT(A1219,"dddd")</f>
        <v>Thursday</v>
      </c>
      <c r="I1219" t="str">
        <f t="shared" ref="I1219:I1282" si="197">"FM"&amp;IF(MONTH(A1219)&gt;=4,MONTH(A1219)-3,MONTH(A1219)+9)</f>
        <v>FM2</v>
      </c>
      <c r="J1219" t="str">
        <f t="shared" ref="J1219:J1282" si="198">"FQ-"&amp;ROUNDUP(IF(MONTH(A1219)&gt;=4,MONTH(A1219)-3,MONTH(A1219)+9)/3,0)</f>
        <v>FQ-1</v>
      </c>
    </row>
    <row r="1220" spans="1:10" x14ac:dyDescent="0.3">
      <c r="A1220" s="1">
        <f t="shared" ref="A1220:A1283" si="199">A1219+1</f>
        <v>41397</v>
      </c>
      <c r="B1220" s="3">
        <f t="shared" si="190"/>
        <v>2013</v>
      </c>
      <c r="C1220">
        <f t="shared" si="191"/>
        <v>5</v>
      </c>
      <c r="D1220" t="str">
        <f t="shared" si="192"/>
        <v>May</v>
      </c>
      <c r="E1220" t="str">
        <f t="shared" si="193"/>
        <v>Q2</v>
      </c>
      <c r="F1220" t="str">
        <f t="shared" si="194"/>
        <v>2013-May</v>
      </c>
      <c r="G1220">
        <f t="shared" si="195"/>
        <v>6</v>
      </c>
      <c r="H1220" t="str">
        <f t="shared" si="196"/>
        <v>Friday</v>
      </c>
      <c r="I1220" t="str">
        <f t="shared" si="197"/>
        <v>FM2</v>
      </c>
      <c r="J1220" t="str">
        <f t="shared" si="198"/>
        <v>FQ-1</v>
      </c>
    </row>
    <row r="1221" spans="1:10" x14ac:dyDescent="0.3">
      <c r="A1221" s="1">
        <f t="shared" si="199"/>
        <v>41398</v>
      </c>
      <c r="B1221" s="3">
        <f t="shared" si="190"/>
        <v>2013</v>
      </c>
      <c r="C1221">
        <f t="shared" si="191"/>
        <v>5</v>
      </c>
      <c r="D1221" t="str">
        <f t="shared" si="192"/>
        <v>May</v>
      </c>
      <c r="E1221" t="str">
        <f t="shared" si="193"/>
        <v>Q2</v>
      </c>
      <c r="F1221" t="str">
        <f t="shared" si="194"/>
        <v>2013-May</v>
      </c>
      <c r="G1221">
        <f t="shared" si="195"/>
        <v>7</v>
      </c>
      <c r="H1221" t="str">
        <f t="shared" si="196"/>
        <v>Saturday</v>
      </c>
      <c r="I1221" t="str">
        <f t="shared" si="197"/>
        <v>FM2</v>
      </c>
      <c r="J1221" t="str">
        <f t="shared" si="198"/>
        <v>FQ-1</v>
      </c>
    </row>
    <row r="1222" spans="1:10" x14ac:dyDescent="0.3">
      <c r="A1222" s="1">
        <f t="shared" si="199"/>
        <v>41399</v>
      </c>
      <c r="B1222" s="3">
        <f t="shared" si="190"/>
        <v>2013</v>
      </c>
      <c r="C1222">
        <f t="shared" si="191"/>
        <v>5</v>
      </c>
      <c r="D1222" t="str">
        <f t="shared" si="192"/>
        <v>May</v>
      </c>
      <c r="E1222" t="str">
        <f t="shared" si="193"/>
        <v>Q2</v>
      </c>
      <c r="F1222" t="str">
        <f t="shared" si="194"/>
        <v>2013-May</v>
      </c>
      <c r="G1222">
        <f t="shared" si="195"/>
        <v>1</v>
      </c>
      <c r="H1222" t="str">
        <f t="shared" si="196"/>
        <v>Sunday</v>
      </c>
      <c r="I1222" t="str">
        <f t="shared" si="197"/>
        <v>FM2</v>
      </c>
      <c r="J1222" t="str">
        <f t="shared" si="198"/>
        <v>FQ-1</v>
      </c>
    </row>
    <row r="1223" spans="1:10" x14ac:dyDescent="0.3">
      <c r="A1223" s="1">
        <f t="shared" si="199"/>
        <v>41400</v>
      </c>
      <c r="B1223" s="3">
        <f t="shared" si="190"/>
        <v>2013</v>
      </c>
      <c r="C1223">
        <f t="shared" si="191"/>
        <v>5</v>
      </c>
      <c r="D1223" t="str">
        <f t="shared" si="192"/>
        <v>May</v>
      </c>
      <c r="E1223" t="str">
        <f t="shared" si="193"/>
        <v>Q2</v>
      </c>
      <c r="F1223" t="str">
        <f t="shared" si="194"/>
        <v>2013-May</v>
      </c>
      <c r="G1223">
        <f t="shared" si="195"/>
        <v>2</v>
      </c>
      <c r="H1223" t="str">
        <f t="shared" si="196"/>
        <v>Monday</v>
      </c>
      <c r="I1223" t="str">
        <f t="shared" si="197"/>
        <v>FM2</v>
      </c>
      <c r="J1223" t="str">
        <f t="shared" si="198"/>
        <v>FQ-1</v>
      </c>
    </row>
    <row r="1224" spans="1:10" x14ac:dyDescent="0.3">
      <c r="A1224" s="1">
        <f t="shared" si="199"/>
        <v>41401</v>
      </c>
      <c r="B1224" s="3">
        <f t="shared" si="190"/>
        <v>2013</v>
      </c>
      <c r="C1224">
        <f t="shared" si="191"/>
        <v>5</v>
      </c>
      <c r="D1224" t="str">
        <f t="shared" si="192"/>
        <v>May</v>
      </c>
      <c r="E1224" t="str">
        <f t="shared" si="193"/>
        <v>Q2</v>
      </c>
      <c r="F1224" t="str">
        <f t="shared" si="194"/>
        <v>2013-May</v>
      </c>
      <c r="G1224">
        <f t="shared" si="195"/>
        <v>3</v>
      </c>
      <c r="H1224" t="str">
        <f t="shared" si="196"/>
        <v>Tuesday</v>
      </c>
      <c r="I1224" t="str">
        <f t="shared" si="197"/>
        <v>FM2</v>
      </c>
      <c r="J1224" t="str">
        <f t="shared" si="198"/>
        <v>FQ-1</v>
      </c>
    </row>
    <row r="1225" spans="1:10" x14ac:dyDescent="0.3">
      <c r="A1225" s="1">
        <f t="shared" si="199"/>
        <v>41402</v>
      </c>
      <c r="B1225" s="3">
        <f t="shared" si="190"/>
        <v>2013</v>
      </c>
      <c r="C1225">
        <f t="shared" si="191"/>
        <v>5</v>
      </c>
      <c r="D1225" t="str">
        <f t="shared" si="192"/>
        <v>May</v>
      </c>
      <c r="E1225" t="str">
        <f t="shared" si="193"/>
        <v>Q2</v>
      </c>
      <c r="F1225" t="str">
        <f t="shared" si="194"/>
        <v>2013-May</v>
      </c>
      <c r="G1225">
        <f t="shared" si="195"/>
        <v>4</v>
      </c>
      <c r="H1225" t="str">
        <f t="shared" si="196"/>
        <v>Wednesday</v>
      </c>
      <c r="I1225" t="str">
        <f t="shared" si="197"/>
        <v>FM2</v>
      </c>
      <c r="J1225" t="str">
        <f t="shared" si="198"/>
        <v>FQ-1</v>
      </c>
    </row>
    <row r="1226" spans="1:10" x14ac:dyDescent="0.3">
      <c r="A1226" s="1">
        <f t="shared" si="199"/>
        <v>41403</v>
      </c>
      <c r="B1226" s="3">
        <f t="shared" si="190"/>
        <v>2013</v>
      </c>
      <c r="C1226">
        <f t="shared" si="191"/>
        <v>5</v>
      </c>
      <c r="D1226" t="str">
        <f t="shared" si="192"/>
        <v>May</v>
      </c>
      <c r="E1226" t="str">
        <f t="shared" si="193"/>
        <v>Q2</v>
      </c>
      <c r="F1226" t="str">
        <f t="shared" si="194"/>
        <v>2013-May</v>
      </c>
      <c r="G1226">
        <f t="shared" si="195"/>
        <v>5</v>
      </c>
      <c r="H1226" t="str">
        <f t="shared" si="196"/>
        <v>Thursday</v>
      </c>
      <c r="I1226" t="str">
        <f t="shared" si="197"/>
        <v>FM2</v>
      </c>
      <c r="J1226" t="str">
        <f t="shared" si="198"/>
        <v>FQ-1</v>
      </c>
    </row>
    <row r="1227" spans="1:10" x14ac:dyDescent="0.3">
      <c r="A1227" s="1">
        <f t="shared" si="199"/>
        <v>41404</v>
      </c>
      <c r="B1227" s="3">
        <f t="shared" si="190"/>
        <v>2013</v>
      </c>
      <c r="C1227">
        <f t="shared" si="191"/>
        <v>5</v>
      </c>
      <c r="D1227" t="str">
        <f t="shared" si="192"/>
        <v>May</v>
      </c>
      <c r="E1227" t="str">
        <f t="shared" si="193"/>
        <v>Q2</v>
      </c>
      <c r="F1227" t="str">
        <f t="shared" si="194"/>
        <v>2013-May</v>
      </c>
      <c r="G1227">
        <f t="shared" si="195"/>
        <v>6</v>
      </c>
      <c r="H1227" t="str">
        <f t="shared" si="196"/>
        <v>Friday</v>
      </c>
      <c r="I1227" t="str">
        <f t="shared" si="197"/>
        <v>FM2</v>
      </c>
      <c r="J1227" t="str">
        <f t="shared" si="198"/>
        <v>FQ-1</v>
      </c>
    </row>
    <row r="1228" spans="1:10" x14ac:dyDescent="0.3">
      <c r="A1228" s="1">
        <f t="shared" si="199"/>
        <v>41405</v>
      </c>
      <c r="B1228" s="3">
        <f t="shared" si="190"/>
        <v>2013</v>
      </c>
      <c r="C1228">
        <f t="shared" si="191"/>
        <v>5</v>
      </c>
      <c r="D1228" t="str">
        <f t="shared" si="192"/>
        <v>May</v>
      </c>
      <c r="E1228" t="str">
        <f t="shared" si="193"/>
        <v>Q2</v>
      </c>
      <c r="F1228" t="str">
        <f t="shared" si="194"/>
        <v>2013-May</v>
      </c>
      <c r="G1228">
        <f t="shared" si="195"/>
        <v>7</v>
      </c>
      <c r="H1228" t="str">
        <f t="shared" si="196"/>
        <v>Saturday</v>
      </c>
      <c r="I1228" t="str">
        <f t="shared" si="197"/>
        <v>FM2</v>
      </c>
      <c r="J1228" t="str">
        <f t="shared" si="198"/>
        <v>FQ-1</v>
      </c>
    </row>
    <row r="1229" spans="1:10" x14ac:dyDescent="0.3">
      <c r="A1229" s="1">
        <f t="shared" si="199"/>
        <v>41406</v>
      </c>
      <c r="B1229" s="3">
        <f t="shared" si="190"/>
        <v>2013</v>
      </c>
      <c r="C1229">
        <f t="shared" si="191"/>
        <v>5</v>
      </c>
      <c r="D1229" t="str">
        <f t="shared" si="192"/>
        <v>May</v>
      </c>
      <c r="E1229" t="str">
        <f t="shared" si="193"/>
        <v>Q2</v>
      </c>
      <c r="F1229" t="str">
        <f t="shared" si="194"/>
        <v>2013-May</v>
      </c>
      <c r="G1229">
        <f t="shared" si="195"/>
        <v>1</v>
      </c>
      <c r="H1229" t="str">
        <f t="shared" si="196"/>
        <v>Sunday</v>
      </c>
      <c r="I1229" t="str">
        <f t="shared" si="197"/>
        <v>FM2</v>
      </c>
      <c r="J1229" t="str">
        <f t="shared" si="198"/>
        <v>FQ-1</v>
      </c>
    </row>
    <row r="1230" spans="1:10" x14ac:dyDescent="0.3">
      <c r="A1230" s="1">
        <f t="shared" si="199"/>
        <v>41407</v>
      </c>
      <c r="B1230" s="3">
        <f t="shared" si="190"/>
        <v>2013</v>
      </c>
      <c r="C1230">
        <f t="shared" si="191"/>
        <v>5</v>
      </c>
      <c r="D1230" t="str">
        <f t="shared" si="192"/>
        <v>May</v>
      </c>
      <c r="E1230" t="str">
        <f t="shared" si="193"/>
        <v>Q2</v>
      </c>
      <c r="F1230" t="str">
        <f t="shared" si="194"/>
        <v>2013-May</v>
      </c>
      <c r="G1230">
        <f t="shared" si="195"/>
        <v>2</v>
      </c>
      <c r="H1230" t="str">
        <f t="shared" si="196"/>
        <v>Monday</v>
      </c>
      <c r="I1230" t="str">
        <f t="shared" si="197"/>
        <v>FM2</v>
      </c>
      <c r="J1230" t="str">
        <f t="shared" si="198"/>
        <v>FQ-1</v>
      </c>
    </row>
    <row r="1231" spans="1:10" x14ac:dyDescent="0.3">
      <c r="A1231" s="1">
        <f t="shared" si="199"/>
        <v>41408</v>
      </c>
      <c r="B1231" s="3">
        <f t="shared" si="190"/>
        <v>2013</v>
      </c>
      <c r="C1231">
        <f t="shared" si="191"/>
        <v>5</v>
      </c>
      <c r="D1231" t="str">
        <f t="shared" si="192"/>
        <v>May</v>
      </c>
      <c r="E1231" t="str">
        <f t="shared" si="193"/>
        <v>Q2</v>
      </c>
      <c r="F1231" t="str">
        <f t="shared" si="194"/>
        <v>2013-May</v>
      </c>
      <c r="G1231">
        <f t="shared" si="195"/>
        <v>3</v>
      </c>
      <c r="H1231" t="str">
        <f t="shared" si="196"/>
        <v>Tuesday</v>
      </c>
      <c r="I1231" t="str">
        <f t="shared" si="197"/>
        <v>FM2</v>
      </c>
      <c r="J1231" t="str">
        <f t="shared" si="198"/>
        <v>FQ-1</v>
      </c>
    </row>
    <row r="1232" spans="1:10" x14ac:dyDescent="0.3">
      <c r="A1232" s="1">
        <f t="shared" si="199"/>
        <v>41409</v>
      </c>
      <c r="B1232" s="3">
        <f t="shared" si="190"/>
        <v>2013</v>
      </c>
      <c r="C1232">
        <f t="shared" si="191"/>
        <v>5</v>
      </c>
      <c r="D1232" t="str">
        <f t="shared" si="192"/>
        <v>May</v>
      </c>
      <c r="E1232" t="str">
        <f t="shared" si="193"/>
        <v>Q2</v>
      </c>
      <c r="F1232" t="str">
        <f t="shared" si="194"/>
        <v>2013-May</v>
      </c>
      <c r="G1232">
        <f t="shared" si="195"/>
        <v>4</v>
      </c>
      <c r="H1232" t="str">
        <f t="shared" si="196"/>
        <v>Wednesday</v>
      </c>
      <c r="I1232" t="str">
        <f t="shared" si="197"/>
        <v>FM2</v>
      </c>
      <c r="J1232" t="str">
        <f t="shared" si="198"/>
        <v>FQ-1</v>
      </c>
    </row>
    <row r="1233" spans="1:10" x14ac:dyDescent="0.3">
      <c r="A1233" s="1">
        <f t="shared" si="199"/>
        <v>41410</v>
      </c>
      <c r="B1233" s="3">
        <f t="shared" si="190"/>
        <v>2013</v>
      </c>
      <c r="C1233">
        <f t="shared" si="191"/>
        <v>5</v>
      </c>
      <c r="D1233" t="str">
        <f t="shared" si="192"/>
        <v>May</v>
      </c>
      <c r="E1233" t="str">
        <f t="shared" si="193"/>
        <v>Q2</v>
      </c>
      <c r="F1233" t="str">
        <f t="shared" si="194"/>
        <v>2013-May</v>
      </c>
      <c r="G1233">
        <f t="shared" si="195"/>
        <v>5</v>
      </c>
      <c r="H1233" t="str">
        <f t="shared" si="196"/>
        <v>Thursday</v>
      </c>
      <c r="I1233" t="str">
        <f t="shared" si="197"/>
        <v>FM2</v>
      </c>
      <c r="J1233" t="str">
        <f t="shared" si="198"/>
        <v>FQ-1</v>
      </c>
    </row>
    <row r="1234" spans="1:10" x14ac:dyDescent="0.3">
      <c r="A1234" s="1">
        <f t="shared" si="199"/>
        <v>41411</v>
      </c>
      <c r="B1234" s="3">
        <f t="shared" si="190"/>
        <v>2013</v>
      </c>
      <c r="C1234">
        <f t="shared" si="191"/>
        <v>5</v>
      </c>
      <c r="D1234" t="str">
        <f t="shared" si="192"/>
        <v>May</v>
      </c>
      <c r="E1234" t="str">
        <f t="shared" si="193"/>
        <v>Q2</v>
      </c>
      <c r="F1234" t="str">
        <f t="shared" si="194"/>
        <v>2013-May</v>
      </c>
      <c r="G1234">
        <f t="shared" si="195"/>
        <v>6</v>
      </c>
      <c r="H1234" t="str">
        <f t="shared" si="196"/>
        <v>Friday</v>
      </c>
      <c r="I1234" t="str">
        <f t="shared" si="197"/>
        <v>FM2</v>
      </c>
      <c r="J1234" t="str">
        <f t="shared" si="198"/>
        <v>FQ-1</v>
      </c>
    </row>
    <row r="1235" spans="1:10" x14ac:dyDescent="0.3">
      <c r="A1235" s="1">
        <f t="shared" si="199"/>
        <v>41412</v>
      </c>
      <c r="B1235" s="3">
        <f t="shared" si="190"/>
        <v>2013</v>
      </c>
      <c r="C1235">
        <f t="shared" si="191"/>
        <v>5</v>
      </c>
      <c r="D1235" t="str">
        <f t="shared" si="192"/>
        <v>May</v>
      </c>
      <c r="E1235" t="str">
        <f t="shared" si="193"/>
        <v>Q2</v>
      </c>
      <c r="F1235" t="str">
        <f t="shared" si="194"/>
        <v>2013-May</v>
      </c>
      <c r="G1235">
        <f t="shared" si="195"/>
        <v>7</v>
      </c>
      <c r="H1235" t="str">
        <f t="shared" si="196"/>
        <v>Saturday</v>
      </c>
      <c r="I1235" t="str">
        <f t="shared" si="197"/>
        <v>FM2</v>
      </c>
      <c r="J1235" t="str">
        <f t="shared" si="198"/>
        <v>FQ-1</v>
      </c>
    </row>
    <row r="1236" spans="1:10" x14ac:dyDescent="0.3">
      <c r="A1236" s="1">
        <f t="shared" si="199"/>
        <v>41413</v>
      </c>
      <c r="B1236" s="3">
        <f t="shared" si="190"/>
        <v>2013</v>
      </c>
      <c r="C1236">
        <f t="shared" si="191"/>
        <v>5</v>
      </c>
      <c r="D1236" t="str">
        <f t="shared" si="192"/>
        <v>May</v>
      </c>
      <c r="E1236" t="str">
        <f t="shared" si="193"/>
        <v>Q2</v>
      </c>
      <c r="F1236" t="str">
        <f t="shared" si="194"/>
        <v>2013-May</v>
      </c>
      <c r="G1236">
        <f t="shared" si="195"/>
        <v>1</v>
      </c>
      <c r="H1236" t="str">
        <f t="shared" si="196"/>
        <v>Sunday</v>
      </c>
      <c r="I1236" t="str">
        <f t="shared" si="197"/>
        <v>FM2</v>
      </c>
      <c r="J1236" t="str">
        <f t="shared" si="198"/>
        <v>FQ-1</v>
      </c>
    </row>
    <row r="1237" spans="1:10" x14ac:dyDescent="0.3">
      <c r="A1237" s="1">
        <f t="shared" si="199"/>
        <v>41414</v>
      </c>
      <c r="B1237" s="3">
        <f t="shared" si="190"/>
        <v>2013</v>
      </c>
      <c r="C1237">
        <f t="shared" si="191"/>
        <v>5</v>
      </c>
      <c r="D1237" t="str">
        <f t="shared" si="192"/>
        <v>May</v>
      </c>
      <c r="E1237" t="str">
        <f t="shared" si="193"/>
        <v>Q2</v>
      </c>
      <c r="F1237" t="str">
        <f t="shared" si="194"/>
        <v>2013-May</v>
      </c>
      <c r="G1237">
        <f t="shared" si="195"/>
        <v>2</v>
      </c>
      <c r="H1237" t="str">
        <f t="shared" si="196"/>
        <v>Monday</v>
      </c>
      <c r="I1237" t="str">
        <f t="shared" si="197"/>
        <v>FM2</v>
      </c>
      <c r="J1237" t="str">
        <f t="shared" si="198"/>
        <v>FQ-1</v>
      </c>
    </row>
    <row r="1238" spans="1:10" x14ac:dyDescent="0.3">
      <c r="A1238" s="1">
        <f t="shared" si="199"/>
        <v>41415</v>
      </c>
      <c r="B1238" s="3">
        <f t="shared" si="190"/>
        <v>2013</v>
      </c>
      <c r="C1238">
        <f t="shared" si="191"/>
        <v>5</v>
      </c>
      <c r="D1238" t="str">
        <f t="shared" si="192"/>
        <v>May</v>
      </c>
      <c r="E1238" t="str">
        <f t="shared" si="193"/>
        <v>Q2</v>
      </c>
      <c r="F1238" t="str">
        <f t="shared" si="194"/>
        <v>2013-May</v>
      </c>
      <c r="G1238">
        <f t="shared" si="195"/>
        <v>3</v>
      </c>
      <c r="H1238" t="str">
        <f t="shared" si="196"/>
        <v>Tuesday</v>
      </c>
      <c r="I1238" t="str">
        <f t="shared" si="197"/>
        <v>FM2</v>
      </c>
      <c r="J1238" t="str">
        <f t="shared" si="198"/>
        <v>FQ-1</v>
      </c>
    </row>
    <row r="1239" spans="1:10" x14ac:dyDescent="0.3">
      <c r="A1239" s="1">
        <f t="shared" si="199"/>
        <v>41416</v>
      </c>
      <c r="B1239" s="3">
        <f t="shared" si="190"/>
        <v>2013</v>
      </c>
      <c r="C1239">
        <f t="shared" si="191"/>
        <v>5</v>
      </c>
      <c r="D1239" t="str">
        <f t="shared" si="192"/>
        <v>May</v>
      </c>
      <c r="E1239" t="str">
        <f t="shared" si="193"/>
        <v>Q2</v>
      </c>
      <c r="F1239" t="str">
        <f t="shared" si="194"/>
        <v>2013-May</v>
      </c>
      <c r="G1239">
        <f t="shared" si="195"/>
        <v>4</v>
      </c>
      <c r="H1239" t="str">
        <f t="shared" si="196"/>
        <v>Wednesday</v>
      </c>
      <c r="I1239" t="str">
        <f t="shared" si="197"/>
        <v>FM2</v>
      </c>
      <c r="J1239" t="str">
        <f t="shared" si="198"/>
        <v>FQ-1</v>
      </c>
    </row>
    <row r="1240" spans="1:10" x14ac:dyDescent="0.3">
      <c r="A1240" s="1">
        <f t="shared" si="199"/>
        <v>41417</v>
      </c>
      <c r="B1240" s="3">
        <f t="shared" si="190"/>
        <v>2013</v>
      </c>
      <c r="C1240">
        <f t="shared" si="191"/>
        <v>5</v>
      </c>
      <c r="D1240" t="str">
        <f t="shared" si="192"/>
        <v>May</v>
      </c>
      <c r="E1240" t="str">
        <f t="shared" si="193"/>
        <v>Q2</v>
      </c>
      <c r="F1240" t="str">
        <f t="shared" si="194"/>
        <v>2013-May</v>
      </c>
      <c r="G1240">
        <f t="shared" si="195"/>
        <v>5</v>
      </c>
      <c r="H1240" t="str">
        <f t="shared" si="196"/>
        <v>Thursday</v>
      </c>
      <c r="I1240" t="str">
        <f t="shared" si="197"/>
        <v>FM2</v>
      </c>
      <c r="J1240" t="str">
        <f t="shared" si="198"/>
        <v>FQ-1</v>
      </c>
    </row>
    <row r="1241" spans="1:10" x14ac:dyDescent="0.3">
      <c r="A1241" s="1">
        <f t="shared" si="199"/>
        <v>41418</v>
      </c>
      <c r="B1241" s="3">
        <f t="shared" si="190"/>
        <v>2013</v>
      </c>
      <c r="C1241">
        <f t="shared" si="191"/>
        <v>5</v>
      </c>
      <c r="D1241" t="str">
        <f t="shared" si="192"/>
        <v>May</v>
      </c>
      <c r="E1241" t="str">
        <f t="shared" si="193"/>
        <v>Q2</v>
      </c>
      <c r="F1241" t="str">
        <f t="shared" si="194"/>
        <v>2013-May</v>
      </c>
      <c r="G1241">
        <f t="shared" si="195"/>
        <v>6</v>
      </c>
      <c r="H1241" t="str">
        <f t="shared" si="196"/>
        <v>Friday</v>
      </c>
      <c r="I1241" t="str">
        <f t="shared" si="197"/>
        <v>FM2</v>
      </c>
      <c r="J1241" t="str">
        <f t="shared" si="198"/>
        <v>FQ-1</v>
      </c>
    </row>
    <row r="1242" spans="1:10" x14ac:dyDescent="0.3">
      <c r="A1242" s="1">
        <f t="shared" si="199"/>
        <v>41419</v>
      </c>
      <c r="B1242" s="3">
        <f t="shared" si="190"/>
        <v>2013</v>
      </c>
      <c r="C1242">
        <f t="shared" si="191"/>
        <v>5</v>
      </c>
      <c r="D1242" t="str">
        <f t="shared" si="192"/>
        <v>May</v>
      </c>
      <c r="E1242" t="str">
        <f t="shared" si="193"/>
        <v>Q2</v>
      </c>
      <c r="F1242" t="str">
        <f t="shared" si="194"/>
        <v>2013-May</v>
      </c>
      <c r="G1242">
        <f t="shared" si="195"/>
        <v>7</v>
      </c>
      <c r="H1242" t="str">
        <f t="shared" si="196"/>
        <v>Saturday</v>
      </c>
      <c r="I1242" t="str">
        <f t="shared" si="197"/>
        <v>FM2</v>
      </c>
      <c r="J1242" t="str">
        <f t="shared" si="198"/>
        <v>FQ-1</v>
      </c>
    </row>
    <row r="1243" spans="1:10" x14ac:dyDescent="0.3">
      <c r="A1243" s="1">
        <f t="shared" si="199"/>
        <v>41420</v>
      </c>
      <c r="B1243" s="3">
        <f t="shared" si="190"/>
        <v>2013</v>
      </c>
      <c r="C1243">
        <f t="shared" si="191"/>
        <v>5</v>
      </c>
      <c r="D1243" t="str">
        <f t="shared" si="192"/>
        <v>May</v>
      </c>
      <c r="E1243" t="str">
        <f t="shared" si="193"/>
        <v>Q2</v>
      </c>
      <c r="F1243" t="str">
        <f t="shared" si="194"/>
        <v>2013-May</v>
      </c>
      <c r="G1243">
        <f t="shared" si="195"/>
        <v>1</v>
      </c>
      <c r="H1243" t="str">
        <f t="shared" si="196"/>
        <v>Sunday</v>
      </c>
      <c r="I1243" t="str">
        <f t="shared" si="197"/>
        <v>FM2</v>
      </c>
      <c r="J1243" t="str">
        <f t="shared" si="198"/>
        <v>FQ-1</v>
      </c>
    </row>
    <row r="1244" spans="1:10" x14ac:dyDescent="0.3">
      <c r="A1244" s="1">
        <f t="shared" si="199"/>
        <v>41421</v>
      </c>
      <c r="B1244" s="3">
        <f t="shared" si="190"/>
        <v>2013</v>
      </c>
      <c r="C1244">
        <f t="shared" si="191"/>
        <v>5</v>
      </c>
      <c r="D1244" t="str">
        <f t="shared" si="192"/>
        <v>May</v>
      </c>
      <c r="E1244" t="str">
        <f t="shared" si="193"/>
        <v>Q2</v>
      </c>
      <c r="F1244" t="str">
        <f t="shared" si="194"/>
        <v>2013-May</v>
      </c>
      <c r="G1244">
        <f t="shared" si="195"/>
        <v>2</v>
      </c>
      <c r="H1244" t="str">
        <f t="shared" si="196"/>
        <v>Monday</v>
      </c>
      <c r="I1244" t="str">
        <f t="shared" si="197"/>
        <v>FM2</v>
      </c>
      <c r="J1244" t="str">
        <f t="shared" si="198"/>
        <v>FQ-1</v>
      </c>
    </row>
    <row r="1245" spans="1:10" x14ac:dyDescent="0.3">
      <c r="A1245" s="1">
        <f t="shared" si="199"/>
        <v>41422</v>
      </c>
      <c r="B1245" s="3">
        <f t="shared" si="190"/>
        <v>2013</v>
      </c>
      <c r="C1245">
        <f t="shared" si="191"/>
        <v>5</v>
      </c>
      <c r="D1245" t="str">
        <f t="shared" si="192"/>
        <v>May</v>
      </c>
      <c r="E1245" t="str">
        <f t="shared" si="193"/>
        <v>Q2</v>
      </c>
      <c r="F1245" t="str">
        <f t="shared" si="194"/>
        <v>2013-May</v>
      </c>
      <c r="G1245">
        <f t="shared" si="195"/>
        <v>3</v>
      </c>
      <c r="H1245" t="str">
        <f t="shared" si="196"/>
        <v>Tuesday</v>
      </c>
      <c r="I1245" t="str">
        <f t="shared" si="197"/>
        <v>FM2</v>
      </c>
      <c r="J1245" t="str">
        <f t="shared" si="198"/>
        <v>FQ-1</v>
      </c>
    </row>
    <row r="1246" spans="1:10" x14ac:dyDescent="0.3">
      <c r="A1246" s="1">
        <f t="shared" si="199"/>
        <v>41423</v>
      </c>
      <c r="B1246" s="3">
        <f t="shared" si="190"/>
        <v>2013</v>
      </c>
      <c r="C1246">
        <f t="shared" si="191"/>
        <v>5</v>
      </c>
      <c r="D1246" t="str">
        <f t="shared" si="192"/>
        <v>May</v>
      </c>
      <c r="E1246" t="str">
        <f t="shared" si="193"/>
        <v>Q2</v>
      </c>
      <c r="F1246" t="str">
        <f t="shared" si="194"/>
        <v>2013-May</v>
      </c>
      <c r="G1246">
        <f t="shared" si="195"/>
        <v>4</v>
      </c>
      <c r="H1246" t="str">
        <f t="shared" si="196"/>
        <v>Wednesday</v>
      </c>
      <c r="I1246" t="str">
        <f t="shared" si="197"/>
        <v>FM2</v>
      </c>
      <c r="J1246" t="str">
        <f t="shared" si="198"/>
        <v>FQ-1</v>
      </c>
    </row>
    <row r="1247" spans="1:10" x14ac:dyDescent="0.3">
      <c r="A1247" s="1">
        <f t="shared" si="199"/>
        <v>41424</v>
      </c>
      <c r="B1247" s="3">
        <f t="shared" si="190"/>
        <v>2013</v>
      </c>
      <c r="C1247">
        <f t="shared" si="191"/>
        <v>5</v>
      </c>
      <c r="D1247" t="str">
        <f t="shared" si="192"/>
        <v>May</v>
      </c>
      <c r="E1247" t="str">
        <f t="shared" si="193"/>
        <v>Q2</v>
      </c>
      <c r="F1247" t="str">
        <f t="shared" si="194"/>
        <v>2013-May</v>
      </c>
      <c r="G1247">
        <f t="shared" si="195"/>
        <v>5</v>
      </c>
      <c r="H1247" t="str">
        <f t="shared" si="196"/>
        <v>Thursday</v>
      </c>
      <c r="I1247" t="str">
        <f t="shared" si="197"/>
        <v>FM2</v>
      </c>
      <c r="J1247" t="str">
        <f t="shared" si="198"/>
        <v>FQ-1</v>
      </c>
    </row>
    <row r="1248" spans="1:10" x14ac:dyDescent="0.3">
      <c r="A1248" s="1">
        <f t="shared" si="199"/>
        <v>41425</v>
      </c>
      <c r="B1248" s="3">
        <f t="shared" si="190"/>
        <v>2013</v>
      </c>
      <c r="C1248">
        <f t="shared" si="191"/>
        <v>5</v>
      </c>
      <c r="D1248" t="str">
        <f t="shared" si="192"/>
        <v>May</v>
      </c>
      <c r="E1248" t="str">
        <f t="shared" si="193"/>
        <v>Q2</v>
      </c>
      <c r="F1248" t="str">
        <f t="shared" si="194"/>
        <v>2013-May</v>
      </c>
      <c r="G1248">
        <f t="shared" si="195"/>
        <v>6</v>
      </c>
      <c r="H1248" t="str">
        <f t="shared" si="196"/>
        <v>Friday</v>
      </c>
      <c r="I1248" t="str">
        <f t="shared" si="197"/>
        <v>FM2</v>
      </c>
      <c r="J1248" t="str">
        <f t="shared" si="198"/>
        <v>FQ-1</v>
      </c>
    </row>
    <row r="1249" spans="1:10" x14ac:dyDescent="0.3">
      <c r="A1249" s="1">
        <f t="shared" si="199"/>
        <v>41426</v>
      </c>
      <c r="B1249" s="3">
        <f t="shared" si="190"/>
        <v>2013</v>
      </c>
      <c r="C1249">
        <f t="shared" si="191"/>
        <v>6</v>
      </c>
      <c r="D1249" t="str">
        <f t="shared" si="192"/>
        <v>June</v>
      </c>
      <c r="E1249" t="str">
        <f t="shared" si="193"/>
        <v>Q2</v>
      </c>
      <c r="F1249" t="str">
        <f t="shared" si="194"/>
        <v>2013-Jun</v>
      </c>
      <c r="G1249">
        <f t="shared" si="195"/>
        <v>7</v>
      </c>
      <c r="H1249" t="str">
        <f t="shared" si="196"/>
        <v>Saturday</v>
      </c>
      <c r="I1249" t="str">
        <f t="shared" si="197"/>
        <v>FM3</v>
      </c>
      <c r="J1249" t="str">
        <f t="shared" si="198"/>
        <v>FQ-1</v>
      </c>
    </row>
    <row r="1250" spans="1:10" x14ac:dyDescent="0.3">
      <c r="A1250" s="1">
        <f t="shared" si="199"/>
        <v>41427</v>
      </c>
      <c r="B1250" s="3">
        <f t="shared" si="190"/>
        <v>2013</v>
      </c>
      <c r="C1250">
        <f t="shared" si="191"/>
        <v>6</v>
      </c>
      <c r="D1250" t="str">
        <f t="shared" si="192"/>
        <v>June</v>
      </c>
      <c r="E1250" t="str">
        <f t="shared" si="193"/>
        <v>Q2</v>
      </c>
      <c r="F1250" t="str">
        <f t="shared" si="194"/>
        <v>2013-Jun</v>
      </c>
      <c r="G1250">
        <f t="shared" si="195"/>
        <v>1</v>
      </c>
      <c r="H1250" t="str">
        <f t="shared" si="196"/>
        <v>Sunday</v>
      </c>
      <c r="I1250" t="str">
        <f t="shared" si="197"/>
        <v>FM3</v>
      </c>
      <c r="J1250" t="str">
        <f t="shared" si="198"/>
        <v>FQ-1</v>
      </c>
    </row>
    <row r="1251" spans="1:10" x14ac:dyDescent="0.3">
      <c r="A1251" s="1">
        <f t="shared" si="199"/>
        <v>41428</v>
      </c>
      <c r="B1251" s="3">
        <f t="shared" si="190"/>
        <v>2013</v>
      </c>
      <c r="C1251">
        <f t="shared" si="191"/>
        <v>6</v>
      </c>
      <c r="D1251" t="str">
        <f t="shared" si="192"/>
        <v>June</v>
      </c>
      <c r="E1251" t="str">
        <f t="shared" si="193"/>
        <v>Q2</v>
      </c>
      <c r="F1251" t="str">
        <f t="shared" si="194"/>
        <v>2013-Jun</v>
      </c>
      <c r="G1251">
        <f t="shared" si="195"/>
        <v>2</v>
      </c>
      <c r="H1251" t="str">
        <f t="shared" si="196"/>
        <v>Monday</v>
      </c>
      <c r="I1251" t="str">
        <f t="shared" si="197"/>
        <v>FM3</v>
      </c>
      <c r="J1251" t="str">
        <f t="shared" si="198"/>
        <v>FQ-1</v>
      </c>
    </row>
    <row r="1252" spans="1:10" x14ac:dyDescent="0.3">
      <c r="A1252" s="1">
        <f t="shared" si="199"/>
        <v>41429</v>
      </c>
      <c r="B1252" s="3">
        <f t="shared" si="190"/>
        <v>2013</v>
      </c>
      <c r="C1252">
        <f t="shared" si="191"/>
        <v>6</v>
      </c>
      <c r="D1252" t="str">
        <f t="shared" si="192"/>
        <v>June</v>
      </c>
      <c r="E1252" t="str">
        <f t="shared" si="193"/>
        <v>Q2</v>
      </c>
      <c r="F1252" t="str">
        <f t="shared" si="194"/>
        <v>2013-Jun</v>
      </c>
      <c r="G1252">
        <f t="shared" si="195"/>
        <v>3</v>
      </c>
      <c r="H1252" t="str">
        <f t="shared" si="196"/>
        <v>Tuesday</v>
      </c>
      <c r="I1252" t="str">
        <f t="shared" si="197"/>
        <v>FM3</v>
      </c>
      <c r="J1252" t="str">
        <f t="shared" si="198"/>
        <v>FQ-1</v>
      </c>
    </row>
    <row r="1253" spans="1:10" x14ac:dyDescent="0.3">
      <c r="A1253" s="1">
        <f t="shared" si="199"/>
        <v>41430</v>
      </c>
      <c r="B1253" s="3">
        <f t="shared" si="190"/>
        <v>2013</v>
      </c>
      <c r="C1253">
        <f t="shared" si="191"/>
        <v>6</v>
      </c>
      <c r="D1253" t="str">
        <f t="shared" si="192"/>
        <v>June</v>
      </c>
      <c r="E1253" t="str">
        <f t="shared" si="193"/>
        <v>Q2</v>
      </c>
      <c r="F1253" t="str">
        <f t="shared" si="194"/>
        <v>2013-Jun</v>
      </c>
      <c r="G1253">
        <f t="shared" si="195"/>
        <v>4</v>
      </c>
      <c r="H1253" t="str">
        <f t="shared" si="196"/>
        <v>Wednesday</v>
      </c>
      <c r="I1253" t="str">
        <f t="shared" si="197"/>
        <v>FM3</v>
      </c>
      <c r="J1253" t="str">
        <f t="shared" si="198"/>
        <v>FQ-1</v>
      </c>
    </row>
    <row r="1254" spans="1:10" x14ac:dyDescent="0.3">
      <c r="A1254" s="1">
        <f t="shared" si="199"/>
        <v>41431</v>
      </c>
      <c r="B1254" s="3">
        <f t="shared" si="190"/>
        <v>2013</v>
      </c>
      <c r="C1254">
        <f t="shared" si="191"/>
        <v>6</v>
      </c>
      <c r="D1254" t="str">
        <f t="shared" si="192"/>
        <v>June</v>
      </c>
      <c r="E1254" t="str">
        <f t="shared" si="193"/>
        <v>Q2</v>
      </c>
      <c r="F1254" t="str">
        <f t="shared" si="194"/>
        <v>2013-Jun</v>
      </c>
      <c r="G1254">
        <f t="shared" si="195"/>
        <v>5</v>
      </c>
      <c r="H1254" t="str">
        <f t="shared" si="196"/>
        <v>Thursday</v>
      </c>
      <c r="I1254" t="str">
        <f t="shared" si="197"/>
        <v>FM3</v>
      </c>
      <c r="J1254" t="str">
        <f t="shared" si="198"/>
        <v>FQ-1</v>
      </c>
    </row>
    <row r="1255" spans="1:10" x14ac:dyDescent="0.3">
      <c r="A1255" s="1">
        <f t="shared" si="199"/>
        <v>41432</v>
      </c>
      <c r="B1255" s="3">
        <f t="shared" si="190"/>
        <v>2013</v>
      </c>
      <c r="C1255">
        <f t="shared" si="191"/>
        <v>6</v>
      </c>
      <c r="D1255" t="str">
        <f t="shared" si="192"/>
        <v>June</v>
      </c>
      <c r="E1255" t="str">
        <f t="shared" si="193"/>
        <v>Q2</v>
      </c>
      <c r="F1255" t="str">
        <f t="shared" si="194"/>
        <v>2013-Jun</v>
      </c>
      <c r="G1255">
        <f t="shared" si="195"/>
        <v>6</v>
      </c>
      <c r="H1255" t="str">
        <f t="shared" si="196"/>
        <v>Friday</v>
      </c>
      <c r="I1255" t="str">
        <f t="shared" si="197"/>
        <v>FM3</v>
      </c>
      <c r="J1255" t="str">
        <f t="shared" si="198"/>
        <v>FQ-1</v>
      </c>
    </row>
    <row r="1256" spans="1:10" x14ac:dyDescent="0.3">
      <c r="A1256" s="1">
        <f t="shared" si="199"/>
        <v>41433</v>
      </c>
      <c r="B1256" s="3">
        <f t="shared" si="190"/>
        <v>2013</v>
      </c>
      <c r="C1256">
        <f t="shared" si="191"/>
        <v>6</v>
      </c>
      <c r="D1256" t="str">
        <f t="shared" si="192"/>
        <v>June</v>
      </c>
      <c r="E1256" t="str">
        <f t="shared" si="193"/>
        <v>Q2</v>
      </c>
      <c r="F1256" t="str">
        <f t="shared" si="194"/>
        <v>2013-Jun</v>
      </c>
      <c r="G1256">
        <f t="shared" si="195"/>
        <v>7</v>
      </c>
      <c r="H1256" t="str">
        <f t="shared" si="196"/>
        <v>Saturday</v>
      </c>
      <c r="I1256" t="str">
        <f t="shared" si="197"/>
        <v>FM3</v>
      </c>
      <c r="J1256" t="str">
        <f t="shared" si="198"/>
        <v>FQ-1</v>
      </c>
    </row>
    <row r="1257" spans="1:10" x14ac:dyDescent="0.3">
      <c r="A1257" s="1">
        <f t="shared" si="199"/>
        <v>41434</v>
      </c>
      <c r="B1257" s="3">
        <f t="shared" si="190"/>
        <v>2013</v>
      </c>
      <c r="C1257">
        <f t="shared" si="191"/>
        <v>6</v>
      </c>
      <c r="D1257" t="str">
        <f t="shared" si="192"/>
        <v>June</v>
      </c>
      <c r="E1257" t="str">
        <f t="shared" si="193"/>
        <v>Q2</v>
      </c>
      <c r="F1257" t="str">
        <f t="shared" si="194"/>
        <v>2013-Jun</v>
      </c>
      <c r="G1257">
        <f t="shared" si="195"/>
        <v>1</v>
      </c>
      <c r="H1257" t="str">
        <f t="shared" si="196"/>
        <v>Sunday</v>
      </c>
      <c r="I1257" t="str">
        <f t="shared" si="197"/>
        <v>FM3</v>
      </c>
      <c r="J1257" t="str">
        <f t="shared" si="198"/>
        <v>FQ-1</v>
      </c>
    </row>
    <row r="1258" spans="1:10" x14ac:dyDescent="0.3">
      <c r="A1258" s="1">
        <f t="shared" si="199"/>
        <v>41435</v>
      </c>
      <c r="B1258" s="3">
        <f t="shared" si="190"/>
        <v>2013</v>
      </c>
      <c r="C1258">
        <f t="shared" si="191"/>
        <v>6</v>
      </c>
      <c r="D1258" t="str">
        <f t="shared" si="192"/>
        <v>June</v>
      </c>
      <c r="E1258" t="str">
        <f t="shared" si="193"/>
        <v>Q2</v>
      </c>
      <c r="F1258" t="str">
        <f t="shared" si="194"/>
        <v>2013-Jun</v>
      </c>
      <c r="G1258">
        <f t="shared" si="195"/>
        <v>2</v>
      </c>
      <c r="H1258" t="str">
        <f t="shared" si="196"/>
        <v>Monday</v>
      </c>
      <c r="I1258" t="str">
        <f t="shared" si="197"/>
        <v>FM3</v>
      </c>
      <c r="J1258" t="str">
        <f t="shared" si="198"/>
        <v>FQ-1</v>
      </c>
    </row>
    <row r="1259" spans="1:10" x14ac:dyDescent="0.3">
      <c r="A1259" s="1">
        <f t="shared" si="199"/>
        <v>41436</v>
      </c>
      <c r="B1259" s="3">
        <f t="shared" si="190"/>
        <v>2013</v>
      </c>
      <c r="C1259">
        <f t="shared" si="191"/>
        <v>6</v>
      </c>
      <c r="D1259" t="str">
        <f t="shared" si="192"/>
        <v>June</v>
      </c>
      <c r="E1259" t="str">
        <f t="shared" si="193"/>
        <v>Q2</v>
      </c>
      <c r="F1259" t="str">
        <f t="shared" si="194"/>
        <v>2013-Jun</v>
      </c>
      <c r="G1259">
        <f t="shared" si="195"/>
        <v>3</v>
      </c>
      <c r="H1259" t="str">
        <f t="shared" si="196"/>
        <v>Tuesday</v>
      </c>
      <c r="I1259" t="str">
        <f t="shared" si="197"/>
        <v>FM3</v>
      </c>
      <c r="J1259" t="str">
        <f t="shared" si="198"/>
        <v>FQ-1</v>
      </c>
    </row>
    <row r="1260" spans="1:10" x14ac:dyDescent="0.3">
      <c r="A1260" s="1">
        <f t="shared" si="199"/>
        <v>41437</v>
      </c>
      <c r="B1260" s="3">
        <f t="shared" si="190"/>
        <v>2013</v>
      </c>
      <c r="C1260">
        <f t="shared" si="191"/>
        <v>6</v>
      </c>
      <c r="D1260" t="str">
        <f t="shared" si="192"/>
        <v>June</v>
      </c>
      <c r="E1260" t="str">
        <f t="shared" si="193"/>
        <v>Q2</v>
      </c>
      <c r="F1260" t="str">
        <f t="shared" si="194"/>
        <v>2013-Jun</v>
      </c>
      <c r="G1260">
        <f t="shared" si="195"/>
        <v>4</v>
      </c>
      <c r="H1260" t="str">
        <f t="shared" si="196"/>
        <v>Wednesday</v>
      </c>
      <c r="I1260" t="str">
        <f t="shared" si="197"/>
        <v>FM3</v>
      </c>
      <c r="J1260" t="str">
        <f t="shared" si="198"/>
        <v>FQ-1</v>
      </c>
    </row>
    <row r="1261" spans="1:10" x14ac:dyDescent="0.3">
      <c r="A1261" s="1">
        <f t="shared" si="199"/>
        <v>41438</v>
      </c>
      <c r="B1261" s="3">
        <f t="shared" si="190"/>
        <v>2013</v>
      </c>
      <c r="C1261">
        <f t="shared" si="191"/>
        <v>6</v>
      </c>
      <c r="D1261" t="str">
        <f t="shared" si="192"/>
        <v>June</v>
      </c>
      <c r="E1261" t="str">
        <f t="shared" si="193"/>
        <v>Q2</v>
      </c>
      <c r="F1261" t="str">
        <f t="shared" si="194"/>
        <v>2013-Jun</v>
      </c>
      <c r="G1261">
        <f t="shared" si="195"/>
        <v>5</v>
      </c>
      <c r="H1261" t="str">
        <f t="shared" si="196"/>
        <v>Thursday</v>
      </c>
      <c r="I1261" t="str">
        <f t="shared" si="197"/>
        <v>FM3</v>
      </c>
      <c r="J1261" t="str">
        <f t="shared" si="198"/>
        <v>FQ-1</v>
      </c>
    </row>
    <row r="1262" spans="1:10" x14ac:dyDescent="0.3">
      <c r="A1262" s="1">
        <f t="shared" si="199"/>
        <v>41439</v>
      </c>
      <c r="B1262" s="3">
        <f t="shared" si="190"/>
        <v>2013</v>
      </c>
      <c r="C1262">
        <f t="shared" si="191"/>
        <v>6</v>
      </c>
      <c r="D1262" t="str">
        <f t="shared" si="192"/>
        <v>June</v>
      </c>
      <c r="E1262" t="str">
        <f t="shared" si="193"/>
        <v>Q2</v>
      </c>
      <c r="F1262" t="str">
        <f t="shared" si="194"/>
        <v>2013-Jun</v>
      </c>
      <c r="G1262">
        <f t="shared" si="195"/>
        <v>6</v>
      </c>
      <c r="H1262" t="str">
        <f t="shared" si="196"/>
        <v>Friday</v>
      </c>
      <c r="I1262" t="str">
        <f t="shared" si="197"/>
        <v>FM3</v>
      </c>
      <c r="J1262" t="str">
        <f t="shared" si="198"/>
        <v>FQ-1</v>
      </c>
    </row>
    <row r="1263" spans="1:10" x14ac:dyDescent="0.3">
      <c r="A1263" s="1">
        <f t="shared" si="199"/>
        <v>41440</v>
      </c>
      <c r="B1263" s="3">
        <f t="shared" si="190"/>
        <v>2013</v>
      </c>
      <c r="C1263">
        <f t="shared" si="191"/>
        <v>6</v>
      </c>
      <c r="D1263" t="str">
        <f t="shared" si="192"/>
        <v>June</v>
      </c>
      <c r="E1263" t="str">
        <f t="shared" si="193"/>
        <v>Q2</v>
      </c>
      <c r="F1263" t="str">
        <f t="shared" si="194"/>
        <v>2013-Jun</v>
      </c>
      <c r="G1263">
        <f t="shared" si="195"/>
        <v>7</v>
      </c>
      <c r="H1263" t="str">
        <f t="shared" si="196"/>
        <v>Saturday</v>
      </c>
      <c r="I1263" t="str">
        <f t="shared" si="197"/>
        <v>FM3</v>
      </c>
      <c r="J1263" t="str">
        <f t="shared" si="198"/>
        <v>FQ-1</v>
      </c>
    </row>
    <row r="1264" spans="1:10" x14ac:dyDescent="0.3">
      <c r="A1264" s="1">
        <f t="shared" si="199"/>
        <v>41441</v>
      </c>
      <c r="B1264" s="3">
        <f t="shared" si="190"/>
        <v>2013</v>
      </c>
      <c r="C1264">
        <f t="shared" si="191"/>
        <v>6</v>
      </c>
      <c r="D1264" t="str">
        <f t="shared" si="192"/>
        <v>June</v>
      </c>
      <c r="E1264" t="str">
        <f t="shared" si="193"/>
        <v>Q2</v>
      </c>
      <c r="F1264" t="str">
        <f t="shared" si="194"/>
        <v>2013-Jun</v>
      </c>
      <c r="G1264">
        <f t="shared" si="195"/>
        <v>1</v>
      </c>
      <c r="H1264" t="str">
        <f t="shared" si="196"/>
        <v>Sunday</v>
      </c>
      <c r="I1264" t="str">
        <f t="shared" si="197"/>
        <v>FM3</v>
      </c>
      <c r="J1264" t="str">
        <f t="shared" si="198"/>
        <v>FQ-1</v>
      </c>
    </row>
    <row r="1265" spans="1:10" x14ac:dyDescent="0.3">
      <c r="A1265" s="1">
        <f t="shared" si="199"/>
        <v>41442</v>
      </c>
      <c r="B1265" s="3">
        <f t="shared" si="190"/>
        <v>2013</v>
      </c>
      <c r="C1265">
        <f t="shared" si="191"/>
        <v>6</v>
      </c>
      <c r="D1265" t="str">
        <f t="shared" si="192"/>
        <v>June</v>
      </c>
      <c r="E1265" t="str">
        <f t="shared" si="193"/>
        <v>Q2</v>
      </c>
      <c r="F1265" t="str">
        <f t="shared" si="194"/>
        <v>2013-Jun</v>
      </c>
      <c r="G1265">
        <f t="shared" si="195"/>
        <v>2</v>
      </c>
      <c r="H1265" t="str">
        <f t="shared" si="196"/>
        <v>Monday</v>
      </c>
      <c r="I1265" t="str">
        <f t="shared" si="197"/>
        <v>FM3</v>
      </c>
      <c r="J1265" t="str">
        <f t="shared" si="198"/>
        <v>FQ-1</v>
      </c>
    </row>
    <row r="1266" spans="1:10" x14ac:dyDescent="0.3">
      <c r="A1266" s="1">
        <f t="shared" si="199"/>
        <v>41443</v>
      </c>
      <c r="B1266" s="3">
        <f t="shared" si="190"/>
        <v>2013</v>
      </c>
      <c r="C1266">
        <f t="shared" si="191"/>
        <v>6</v>
      </c>
      <c r="D1266" t="str">
        <f t="shared" si="192"/>
        <v>June</v>
      </c>
      <c r="E1266" t="str">
        <f t="shared" si="193"/>
        <v>Q2</v>
      </c>
      <c r="F1266" t="str">
        <f t="shared" si="194"/>
        <v>2013-Jun</v>
      </c>
      <c r="G1266">
        <f t="shared" si="195"/>
        <v>3</v>
      </c>
      <c r="H1266" t="str">
        <f t="shared" si="196"/>
        <v>Tuesday</v>
      </c>
      <c r="I1266" t="str">
        <f t="shared" si="197"/>
        <v>FM3</v>
      </c>
      <c r="J1266" t="str">
        <f t="shared" si="198"/>
        <v>FQ-1</v>
      </c>
    </row>
    <row r="1267" spans="1:10" x14ac:dyDescent="0.3">
      <c r="A1267" s="1">
        <f t="shared" si="199"/>
        <v>41444</v>
      </c>
      <c r="B1267" s="3">
        <f t="shared" si="190"/>
        <v>2013</v>
      </c>
      <c r="C1267">
        <f t="shared" si="191"/>
        <v>6</v>
      </c>
      <c r="D1267" t="str">
        <f t="shared" si="192"/>
        <v>June</v>
      </c>
      <c r="E1267" t="str">
        <f t="shared" si="193"/>
        <v>Q2</v>
      </c>
      <c r="F1267" t="str">
        <f t="shared" si="194"/>
        <v>2013-Jun</v>
      </c>
      <c r="G1267">
        <f t="shared" si="195"/>
        <v>4</v>
      </c>
      <c r="H1267" t="str">
        <f t="shared" si="196"/>
        <v>Wednesday</v>
      </c>
      <c r="I1267" t="str">
        <f t="shared" si="197"/>
        <v>FM3</v>
      </c>
      <c r="J1267" t="str">
        <f t="shared" si="198"/>
        <v>FQ-1</v>
      </c>
    </row>
    <row r="1268" spans="1:10" x14ac:dyDescent="0.3">
      <c r="A1268" s="1">
        <f t="shared" si="199"/>
        <v>41445</v>
      </c>
      <c r="B1268" s="3">
        <f t="shared" si="190"/>
        <v>2013</v>
      </c>
      <c r="C1268">
        <f t="shared" si="191"/>
        <v>6</v>
      </c>
      <c r="D1268" t="str">
        <f t="shared" si="192"/>
        <v>June</v>
      </c>
      <c r="E1268" t="str">
        <f t="shared" si="193"/>
        <v>Q2</v>
      </c>
      <c r="F1268" t="str">
        <f t="shared" si="194"/>
        <v>2013-Jun</v>
      </c>
      <c r="G1268">
        <f t="shared" si="195"/>
        <v>5</v>
      </c>
      <c r="H1268" t="str">
        <f t="shared" si="196"/>
        <v>Thursday</v>
      </c>
      <c r="I1268" t="str">
        <f t="shared" si="197"/>
        <v>FM3</v>
      </c>
      <c r="J1268" t="str">
        <f t="shared" si="198"/>
        <v>FQ-1</v>
      </c>
    </row>
    <row r="1269" spans="1:10" x14ac:dyDescent="0.3">
      <c r="A1269" s="1">
        <f t="shared" si="199"/>
        <v>41446</v>
      </c>
      <c r="B1269" s="3">
        <f t="shared" si="190"/>
        <v>2013</v>
      </c>
      <c r="C1269">
        <f t="shared" si="191"/>
        <v>6</v>
      </c>
      <c r="D1269" t="str">
        <f t="shared" si="192"/>
        <v>June</v>
      </c>
      <c r="E1269" t="str">
        <f t="shared" si="193"/>
        <v>Q2</v>
      </c>
      <c r="F1269" t="str">
        <f t="shared" si="194"/>
        <v>2013-Jun</v>
      </c>
      <c r="G1269">
        <f t="shared" si="195"/>
        <v>6</v>
      </c>
      <c r="H1269" t="str">
        <f t="shared" si="196"/>
        <v>Friday</v>
      </c>
      <c r="I1269" t="str">
        <f t="shared" si="197"/>
        <v>FM3</v>
      </c>
      <c r="J1269" t="str">
        <f t="shared" si="198"/>
        <v>FQ-1</v>
      </c>
    </row>
    <row r="1270" spans="1:10" x14ac:dyDescent="0.3">
      <c r="A1270" s="1">
        <f t="shared" si="199"/>
        <v>41447</v>
      </c>
      <c r="B1270" s="3">
        <f t="shared" si="190"/>
        <v>2013</v>
      </c>
      <c r="C1270">
        <f t="shared" si="191"/>
        <v>6</v>
      </c>
      <c r="D1270" t="str">
        <f t="shared" si="192"/>
        <v>June</v>
      </c>
      <c r="E1270" t="str">
        <f t="shared" si="193"/>
        <v>Q2</v>
      </c>
      <c r="F1270" t="str">
        <f t="shared" si="194"/>
        <v>2013-Jun</v>
      </c>
      <c r="G1270">
        <f t="shared" si="195"/>
        <v>7</v>
      </c>
      <c r="H1270" t="str">
        <f t="shared" si="196"/>
        <v>Saturday</v>
      </c>
      <c r="I1270" t="str">
        <f t="shared" si="197"/>
        <v>FM3</v>
      </c>
      <c r="J1270" t="str">
        <f t="shared" si="198"/>
        <v>FQ-1</v>
      </c>
    </row>
    <row r="1271" spans="1:10" x14ac:dyDescent="0.3">
      <c r="A1271" s="1">
        <f t="shared" si="199"/>
        <v>41448</v>
      </c>
      <c r="B1271" s="3">
        <f t="shared" si="190"/>
        <v>2013</v>
      </c>
      <c r="C1271">
        <f t="shared" si="191"/>
        <v>6</v>
      </c>
      <c r="D1271" t="str">
        <f t="shared" si="192"/>
        <v>June</v>
      </c>
      <c r="E1271" t="str">
        <f t="shared" si="193"/>
        <v>Q2</v>
      </c>
      <c r="F1271" t="str">
        <f t="shared" si="194"/>
        <v>2013-Jun</v>
      </c>
      <c r="G1271">
        <f t="shared" si="195"/>
        <v>1</v>
      </c>
      <c r="H1271" t="str">
        <f t="shared" si="196"/>
        <v>Sunday</v>
      </c>
      <c r="I1271" t="str">
        <f t="shared" si="197"/>
        <v>FM3</v>
      </c>
      <c r="J1271" t="str">
        <f t="shared" si="198"/>
        <v>FQ-1</v>
      </c>
    </row>
    <row r="1272" spans="1:10" x14ac:dyDescent="0.3">
      <c r="A1272" s="1">
        <f t="shared" si="199"/>
        <v>41449</v>
      </c>
      <c r="B1272" s="3">
        <f t="shared" si="190"/>
        <v>2013</v>
      </c>
      <c r="C1272">
        <f t="shared" si="191"/>
        <v>6</v>
      </c>
      <c r="D1272" t="str">
        <f t="shared" si="192"/>
        <v>June</v>
      </c>
      <c r="E1272" t="str">
        <f t="shared" si="193"/>
        <v>Q2</v>
      </c>
      <c r="F1272" t="str">
        <f t="shared" si="194"/>
        <v>2013-Jun</v>
      </c>
      <c r="G1272">
        <f t="shared" si="195"/>
        <v>2</v>
      </c>
      <c r="H1272" t="str">
        <f t="shared" si="196"/>
        <v>Monday</v>
      </c>
      <c r="I1272" t="str">
        <f t="shared" si="197"/>
        <v>FM3</v>
      </c>
      <c r="J1272" t="str">
        <f t="shared" si="198"/>
        <v>FQ-1</v>
      </c>
    </row>
    <row r="1273" spans="1:10" x14ac:dyDescent="0.3">
      <c r="A1273" s="1">
        <f t="shared" si="199"/>
        <v>41450</v>
      </c>
      <c r="B1273" s="3">
        <f t="shared" si="190"/>
        <v>2013</v>
      </c>
      <c r="C1273">
        <f t="shared" si="191"/>
        <v>6</v>
      </c>
      <c r="D1273" t="str">
        <f t="shared" si="192"/>
        <v>June</v>
      </c>
      <c r="E1273" t="str">
        <f t="shared" si="193"/>
        <v>Q2</v>
      </c>
      <c r="F1273" t="str">
        <f t="shared" si="194"/>
        <v>2013-Jun</v>
      </c>
      <c r="G1273">
        <f t="shared" si="195"/>
        <v>3</v>
      </c>
      <c r="H1273" t="str">
        <f t="shared" si="196"/>
        <v>Tuesday</v>
      </c>
      <c r="I1273" t="str">
        <f t="shared" si="197"/>
        <v>FM3</v>
      </c>
      <c r="J1273" t="str">
        <f t="shared" si="198"/>
        <v>FQ-1</v>
      </c>
    </row>
    <row r="1274" spans="1:10" x14ac:dyDescent="0.3">
      <c r="A1274" s="1">
        <f t="shared" si="199"/>
        <v>41451</v>
      </c>
      <c r="B1274" s="3">
        <f t="shared" si="190"/>
        <v>2013</v>
      </c>
      <c r="C1274">
        <f t="shared" si="191"/>
        <v>6</v>
      </c>
      <c r="D1274" t="str">
        <f t="shared" si="192"/>
        <v>June</v>
      </c>
      <c r="E1274" t="str">
        <f t="shared" si="193"/>
        <v>Q2</v>
      </c>
      <c r="F1274" t="str">
        <f t="shared" si="194"/>
        <v>2013-Jun</v>
      </c>
      <c r="G1274">
        <f t="shared" si="195"/>
        <v>4</v>
      </c>
      <c r="H1274" t="str">
        <f t="shared" si="196"/>
        <v>Wednesday</v>
      </c>
      <c r="I1274" t="str">
        <f t="shared" si="197"/>
        <v>FM3</v>
      </c>
      <c r="J1274" t="str">
        <f t="shared" si="198"/>
        <v>FQ-1</v>
      </c>
    </row>
    <row r="1275" spans="1:10" x14ac:dyDescent="0.3">
      <c r="A1275" s="1">
        <f t="shared" si="199"/>
        <v>41452</v>
      </c>
      <c r="B1275" s="3">
        <f t="shared" si="190"/>
        <v>2013</v>
      </c>
      <c r="C1275">
        <f t="shared" si="191"/>
        <v>6</v>
      </c>
      <c r="D1275" t="str">
        <f t="shared" si="192"/>
        <v>June</v>
      </c>
      <c r="E1275" t="str">
        <f t="shared" si="193"/>
        <v>Q2</v>
      </c>
      <c r="F1275" t="str">
        <f t="shared" si="194"/>
        <v>2013-Jun</v>
      </c>
      <c r="G1275">
        <f t="shared" si="195"/>
        <v>5</v>
      </c>
      <c r="H1275" t="str">
        <f t="shared" si="196"/>
        <v>Thursday</v>
      </c>
      <c r="I1275" t="str">
        <f t="shared" si="197"/>
        <v>FM3</v>
      </c>
      <c r="J1275" t="str">
        <f t="shared" si="198"/>
        <v>FQ-1</v>
      </c>
    </row>
    <row r="1276" spans="1:10" x14ac:dyDescent="0.3">
      <c r="A1276" s="1">
        <f t="shared" si="199"/>
        <v>41453</v>
      </c>
      <c r="B1276" s="3">
        <f t="shared" si="190"/>
        <v>2013</v>
      </c>
      <c r="C1276">
        <f t="shared" si="191"/>
        <v>6</v>
      </c>
      <c r="D1276" t="str">
        <f t="shared" si="192"/>
        <v>June</v>
      </c>
      <c r="E1276" t="str">
        <f t="shared" si="193"/>
        <v>Q2</v>
      </c>
      <c r="F1276" t="str">
        <f t="shared" si="194"/>
        <v>2013-Jun</v>
      </c>
      <c r="G1276">
        <f t="shared" si="195"/>
        <v>6</v>
      </c>
      <c r="H1276" t="str">
        <f t="shared" si="196"/>
        <v>Friday</v>
      </c>
      <c r="I1276" t="str">
        <f t="shared" si="197"/>
        <v>FM3</v>
      </c>
      <c r="J1276" t="str">
        <f t="shared" si="198"/>
        <v>FQ-1</v>
      </c>
    </row>
    <row r="1277" spans="1:10" x14ac:dyDescent="0.3">
      <c r="A1277" s="1">
        <f t="shared" si="199"/>
        <v>41454</v>
      </c>
      <c r="B1277" s="3">
        <f t="shared" si="190"/>
        <v>2013</v>
      </c>
      <c r="C1277">
        <f t="shared" si="191"/>
        <v>6</v>
      </c>
      <c r="D1277" t="str">
        <f t="shared" si="192"/>
        <v>June</v>
      </c>
      <c r="E1277" t="str">
        <f t="shared" si="193"/>
        <v>Q2</v>
      </c>
      <c r="F1277" t="str">
        <f t="shared" si="194"/>
        <v>2013-Jun</v>
      </c>
      <c r="G1277">
        <f t="shared" si="195"/>
        <v>7</v>
      </c>
      <c r="H1277" t="str">
        <f t="shared" si="196"/>
        <v>Saturday</v>
      </c>
      <c r="I1277" t="str">
        <f t="shared" si="197"/>
        <v>FM3</v>
      </c>
      <c r="J1277" t="str">
        <f t="shared" si="198"/>
        <v>FQ-1</v>
      </c>
    </row>
    <row r="1278" spans="1:10" x14ac:dyDescent="0.3">
      <c r="A1278" s="1">
        <f t="shared" si="199"/>
        <v>41455</v>
      </c>
      <c r="B1278" s="3">
        <f t="shared" si="190"/>
        <v>2013</v>
      </c>
      <c r="C1278">
        <f t="shared" si="191"/>
        <v>6</v>
      </c>
      <c r="D1278" t="str">
        <f t="shared" si="192"/>
        <v>June</v>
      </c>
      <c r="E1278" t="str">
        <f t="shared" si="193"/>
        <v>Q2</v>
      </c>
      <c r="F1278" t="str">
        <f t="shared" si="194"/>
        <v>2013-Jun</v>
      </c>
      <c r="G1278">
        <f t="shared" si="195"/>
        <v>1</v>
      </c>
      <c r="H1278" t="str">
        <f t="shared" si="196"/>
        <v>Sunday</v>
      </c>
      <c r="I1278" t="str">
        <f t="shared" si="197"/>
        <v>FM3</v>
      </c>
      <c r="J1278" t="str">
        <f t="shared" si="198"/>
        <v>FQ-1</v>
      </c>
    </row>
    <row r="1279" spans="1:10" x14ac:dyDescent="0.3">
      <c r="A1279" s="1">
        <f t="shared" si="199"/>
        <v>41456</v>
      </c>
      <c r="B1279" s="3">
        <f t="shared" si="190"/>
        <v>2013</v>
      </c>
      <c r="C1279">
        <f t="shared" si="191"/>
        <v>7</v>
      </c>
      <c r="D1279" t="str">
        <f t="shared" si="192"/>
        <v>July</v>
      </c>
      <c r="E1279" t="str">
        <f t="shared" si="193"/>
        <v>Q3</v>
      </c>
      <c r="F1279" t="str">
        <f t="shared" si="194"/>
        <v>2013-Jul</v>
      </c>
      <c r="G1279">
        <f t="shared" si="195"/>
        <v>2</v>
      </c>
      <c r="H1279" t="str">
        <f t="shared" si="196"/>
        <v>Monday</v>
      </c>
      <c r="I1279" t="str">
        <f t="shared" si="197"/>
        <v>FM4</v>
      </c>
      <c r="J1279" t="str">
        <f t="shared" si="198"/>
        <v>FQ-2</v>
      </c>
    </row>
    <row r="1280" spans="1:10" x14ac:dyDescent="0.3">
      <c r="A1280" s="1">
        <f t="shared" si="199"/>
        <v>41457</v>
      </c>
      <c r="B1280" s="3">
        <f t="shared" si="190"/>
        <v>2013</v>
      </c>
      <c r="C1280">
        <f t="shared" si="191"/>
        <v>7</v>
      </c>
      <c r="D1280" t="str">
        <f t="shared" si="192"/>
        <v>July</v>
      </c>
      <c r="E1280" t="str">
        <f t="shared" si="193"/>
        <v>Q3</v>
      </c>
      <c r="F1280" t="str">
        <f t="shared" si="194"/>
        <v>2013-Jul</v>
      </c>
      <c r="G1280">
        <f t="shared" si="195"/>
        <v>3</v>
      </c>
      <c r="H1280" t="str">
        <f t="shared" si="196"/>
        <v>Tuesday</v>
      </c>
      <c r="I1280" t="str">
        <f t="shared" si="197"/>
        <v>FM4</v>
      </c>
      <c r="J1280" t="str">
        <f t="shared" si="198"/>
        <v>FQ-2</v>
      </c>
    </row>
    <row r="1281" spans="1:10" x14ac:dyDescent="0.3">
      <c r="A1281" s="1">
        <f t="shared" si="199"/>
        <v>41458</v>
      </c>
      <c r="B1281" s="3">
        <f t="shared" si="190"/>
        <v>2013</v>
      </c>
      <c r="C1281">
        <f t="shared" si="191"/>
        <v>7</v>
      </c>
      <c r="D1281" t="str">
        <f t="shared" si="192"/>
        <v>July</v>
      </c>
      <c r="E1281" t="str">
        <f t="shared" si="193"/>
        <v>Q3</v>
      </c>
      <c r="F1281" t="str">
        <f t="shared" si="194"/>
        <v>2013-Jul</v>
      </c>
      <c r="G1281">
        <f t="shared" si="195"/>
        <v>4</v>
      </c>
      <c r="H1281" t="str">
        <f t="shared" si="196"/>
        <v>Wednesday</v>
      </c>
      <c r="I1281" t="str">
        <f t="shared" si="197"/>
        <v>FM4</v>
      </c>
      <c r="J1281" t="str">
        <f t="shared" si="198"/>
        <v>FQ-2</v>
      </c>
    </row>
    <row r="1282" spans="1:10" x14ac:dyDescent="0.3">
      <c r="A1282" s="1">
        <f t="shared" si="199"/>
        <v>41459</v>
      </c>
      <c r="B1282" s="3">
        <f t="shared" si="190"/>
        <v>2013</v>
      </c>
      <c r="C1282">
        <f t="shared" si="191"/>
        <v>7</v>
      </c>
      <c r="D1282" t="str">
        <f t="shared" si="192"/>
        <v>July</v>
      </c>
      <c r="E1282" t="str">
        <f t="shared" si="193"/>
        <v>Q3</v>
      </c>
      <c r="F1282" t="str">
        <f t="shared" si="194"/>
        <v>2013-Jul</v>
      </c>
      <c r="G1282">
        <f t="shared" si="195"/>
        <v>5</v>
      </c>
      <c r="H1282" t="str">
        <f t="shared" si="196"/>
        <v>Thursday</v>
      </c>
      <c r="I1282" t="str">
        <f t="shared" si="197"/>
        <v>FM4</v>
      </c>
      <c r="J1282" t="str">
        <f t="shared" si="198"/>
        <v>FQ-2</v>
      </c>
    </row>
    <row r="1283" spans="1:10" x14ac:dyDescent="0.3">
      <c r="A1283" s="1">
        <f t="shared" si="199"/>
        <v>41460</v>
      </c>
      <c r="B1283" s="3">
        <f t="shared" ref="B1283:B1346" si="200">YEAR(A1283)</f>
        <v>2013</v>
      </c>
      <c r="C1283">
        <f t="shared" ref="C1283:C1346" si="201">MONTH(A1283)</f>
        <v>7</v>
      </c>
      <c r="D1283" t="str">
        <f t="shared" ref="D1283:D1346" si="202">TEXT(A1283,"mmmm")</f>
        <v>July</v>
      </c>
      <c r="E1283" t="str">
        <f t="shared" ref="E1283:E1346" si="203">"Q"&amp;ROUNDUP(MONTH(A1283)/3,0)</f>
        <v>Q3</v>
      </c>
      <c r="F1283" t="str">
        <f t="shared" ref="F1283:F1346" si="204">TEXT(A1283,"yyyy-mmm")</f>
        <v>2013-Jul</v>
      </c>
      <c r="G1283">
        <f t="shared" ref="G1283:G1346" si="205">WEEKDAY(A1283)</f>
        <v>6</v>
      </c>
      <c r="H1283" t="str">
        <f t="shared" ref="H1283:H1346" si="206">TEXT(A1283,"dddd")</f>
        <v>Friday</v>
      </c>
      <c r="I1283" t="str">
        <f t="shared" ref="I1283:I1346" si="207">"FM"&amp;IF(MONTH(A1283)&gt;=4,MONTH(A1283)-3,MONTH(A1283)+9)</f>
        <v>FM4</v>
      </c>
      <c r="J1283" t="str">
        <f t="shared" ref="J1283:J1346" si="208">"FQ-"&amp;ROUNDUP(IF(MONTH(A1283)&gt;=4,MONTH(A1283)-3,MONTH(A1283)+9)/3,0)</f>
        <v>FQ-2</v>
      </c>
    </row>
    <row r="1284" spans="1:10" x14ac:dyDescent="0.3">
      <c r="A1284" s="1">
        <f t="shared" ref="A1284:A1347" si="209">A1283+1</f>
        <v>41461</v>
      </c>
      <c r="B1284" s="3">
        <f t="shared" si="200"/>
        <v>2013</v>
      </c>
      <c r="C1284">
        <f t="shared" si="201"/>
        <v>7</v>
      </c>
      <c r="D1284" t="str">
        <f t="shared" si="202"/>
        <v>July</v>
      </c>
      <c r="E1284" t="str">
        <f t="shared" si="203"/>
        <v>Q3</v>
      </c>
      <c r="F1284" t="str">
        <f t="shared" si="204"/>
        <v>2013-Jul</v>
      </c>
      <c r="G1284">
        <f t="shared" si="205"/>
        <v>7</v>
      </c>
      <c r="H1284" t="str">
        <f t="shared" si="206"/>
        <v>Saturday</v>
      </c>
      <c r="I1284" t="str">
        <f t="shared" si="207"/>
        <v>FM4</v>
      </c>
      <c r="J1284" t="str">
        <f t="shared" si="208"/>
        <v>FQ-2</v>
      </c>
    </row>
    <row r="1285" spans="1:10" x14ac:dyDescent="0.3">
      <c r="A1285" s="1">
        <f t="shared" si="209"/>
        <v>41462</v>
      </c>
      <c r="B1285" s="3">
        <f t="shared" si="200"/>
        <v>2013</v>
      </c>
      <c r="C1285">
        <f t="shared" si="201"/>
        <v>7</v>
      </c>
      <c r="D1285" t="str">
        <f t="shared" si="202"/>
        <v>July</v>
      </c>
      <c r="E1285" t="str">
        <f t="shared" si="203"/>
        <v>Q3</v>
      </c>
      <c r="F1285" t="str">
        <f t="shared" si="204"/>
        <v>2013-Jul</v>
      </c>
      <c r="G1285">
        <f t="shared" si="205"/>
        <v>1</v>
      </c>
      <c r="H1285" t="str">
        <f t="shared" si="206"/>
        <v>Sunday</v>
      </c>
      <c r="I1285" t="str">
        <f t="shared" si="207"/>
        <v>FM4</v>
      </c>
      <c r="J1285" t="str">
        <f t="shared" si="208"/>
        <v>FQ-2</v>
      </c>
    </row>
    <row r="1286" spans="1:10" x14ac:dyDescent="0.3">
      <c r="A1286" s="1">
        <f t="shared" si="209"/>
        <v>41463</v>
      </c>
      <c r="B1286" s="3">
        <f t="shared" si="200"/>
        <v>2013</v>
      </c>
      <c r="C1286">
        <f t="shared" si="201"/>
        <v>7</v>
      </c>
      <c r="D1286" t="str">
        <f t="shared" si="202"/>
        <v>July</v>
      </c>
      <c r="E1286" t="str">
        <f t="shared" si="203"/>
        <v>Q3</v>
      </c>
      <c r="F1286" t="str">
        <f t="shared" si="204"/>
        <v>2013-Jul</v>
      </c>
      <c r="G1286">
        <f t="shared" si="205"/>
        <v>2</v>
      </c>
      <c r="H1286" t="str">
        <f t="shared" si="206"/>
        <v>Monday</v>
      </c>
      <c r="I1286" t="str">
        <f t="shared" si="207"/>
        <v>FM4</v>
      </c>
      <c r="J1286" t="str">
        <f t="shared" si="208"/>
        <v>FQ-2</v>
      </c>
    </row>
    <row r="1287" spans="1:10" x14ac:dyDescent="0.3">
      <c r="A1287" s="1">
        <f t="shared" si="209"/>
        <v>41464</v>
      </c>
      <c r="B1287" s="3">
        <f t="shared" si="200"/>
        <v>2013</v>
      </c>
      <c r="C1287">
        <f t="shared" si="201"/>
        <v>7</v>
      </c>
      <c r="D1287" t="str">
        <f t="shared" si="202"/>
        <v>July</v>
      </c>
      <c r="E1287" t="str">
        <f t="shared" si="203"/>
        <v>Q3</v>
      </c>
      <c r="F1287" t="str">
        <f t="shared" si="204"/>
        <v>2013-Jul</v>
      </c>
      <c r="G1287">
        <f t="shared" si="205"/>
        <v>3</v>
      </c>
      <c r="H1287" t="str">
        <f t="shared" si="206"/>
        <v>Tuesday</v>
      </c>
      <c r="I1287" t="str">
        <f t="shared" si="207"/>
        <v>FM4</v>
      </c>
      <c r="J1287" t="str">
        <f t="shared" si="208"/>
        <v>FQ-2</v>
      </c>
    </row>
    <row r="1288" spans="1:10" x14ac:dyDescent="0.3">
      <c r="A1288" s="1">
        <f t="shared" si="209"/>
        <v>41465</v>
      </c>
      <c r="B1288" s="3">
        <f t="shared" si="200"/>
        <v>2013</v>
      </c>
      <c r="C1288">
        <f t="shared" si="201"/>
        <v>7</v>
      </c>
      <c r="D1288" t="str">
        <f t="shared" si="202"/>
        <v>July</v>
      </c>
      <c r="E1288" t="str">
        <f t="shared" si="203"/>
        <v>Q3</v>
      </c>
      <c r="F1288" t="str">
        <f t="shared" si="204"/>
        <v>2013-Jul</v>
      </c>
      <c r="G1288">
        <f t="shared" si="205"/>
        <v>4</v>
      </c>
      <c r="H1288" t="str">
        <f t="shared" si="206"/>
        <v>Wednesday</v>
      </c>
      <c r="I1288" t="str">
        <f t="shared" si="207"/>
        <v>FM4</v>
      </c>
      <c r="J1288" t="str">
        <f t="shared" si="208"/>
        <v>FQ-2</v>
      </c>
    </row>
    <row r="1289" spans="1:10" x14ac:dyDescent="0.3">
      <c r="A1289" s="1">
        <f t="shared" si="209"/>
        <v>41466</v>
      </c>
      <c r="B1289" s="3">
        <f t="shared" si="200"/>
        <v>2013</v>
      </c>
      <c r="C1289">
        <f t="shared" si="201"/>
        <v>7</v>
      </c>
      <c r="D1289" t="str">
        <f t="shared" si="202"/>
        <v>July</v>
      </c>
      <c r="E1289" t="str">
        <f t="shared" si="203"/>
        <v>Q3</v>
      </c>
      <c r="F1289" t="str">
        <f t="shared" si="204"/>
        <v>2013-Jul</v>
      </c>
      <c r="G1289">
        <f t="shared" si="205"/>
        <v>5</v>
      </c>
      <c r="H1289" t="str">
        <f t="shared" si="206"/>
        <v>Thursday</v>
      </c>
      <c r="I1289" t="str">
        <f t="shared" si="207"/>
        <v>FM4</v>
      </c>
      <c r="J1289" t="str">
        <f t="shared" si="208"/>
        <v>FQ-2</v>
      </c>
    </row>
    <row r="1290" spans="1:10" x14ac:dyDescent="0.3">
      <c r="A1290" s="1">
        <f t="shared" si="209"/>
        <v>41467</v>
      </c>
      <c r="B1290" s="3">
        <f t="shared" si="200"/>
        <v>2013</v>
      </c>
      <c r="C1290">
        <f t="shared" si="201"/>
        <v>7</v>
      </c>
      <c r="D1290" t="str">
        <f t="shared" si="202"/>
        <v>July</v>
      </c>
      <c r="E1290" t="str">
        <f t="shared" si="203"/>
        <v>Q3</v>
      </c>
      <c r="F1290" t="str">
        <f t="shared" si="204"/>
        <v>2013-Jul</v>
      </c>
      <c r="G1290">
        <f t="shared" si="205"/>
        <v>6</v>
      </c>
      <c r="H1290" t="str">
        <f t="shared" si="206"/>
        <v>Friday</v>
      </c>
      <c r="I1290" t="str">
        <f t="shared" si="207"/>
        <v>FM4</v>
      </c>
      <c r="J1290" t="str">
        <f t="shared" si="208"/>
        <v>FQ-2</v>
      </c>
    </row>
    <row r="1291" spans="1:10" x14ac:dyDescent="0.3">
      <c r="A1291" s="1">
        <f t="shared" si="209"/>
        <v>41468</v>
      </c>
      <c r="B1291" s="3">
        <f t="shared" si="200"/>
        <v>2013</v>
      </c>
      <c r="C1291">
        <f t="shared" si="201"/>
        <v>7</v>
      </c>
      <c r="D1291" t="str">
        <f t="shared" si="202"/>
        <v>July</v>
      </c>
      <c r="E1291" t="str">
        <f t="shared" si="203"/>
        <v>Q3</v>
      </c>
      <c r="F1291" t="str">
        <f t="shared" si="204"/>
        <v>2013-Jul</v>
      </c>
      <c r="G1291">
        <f t="shared" si="205"/>
        <v>7</v>
      </c>
      <c r="H1291" t="str">
        <f t="shared" si="206"/>
        <v>Saturday</v>
      </c>
      <c r="I1291" t="str">
        <f t="shared" si="207"/>
        <v>FM4</v>
      </c>
      <c r="J1291" t="str">
        <f t="shared" si="208"/>
        <v>FQ-2</v>
      </c>
    </row>
    <row r="1292" spans="1:10" x14ac:dyDescent="0.3">
      <c r="A1292" s="1">
        <f t="shared" si="209"/>
        <v>41469</v>
      </c>
      <c r="B1292" s="3">
        <f t="shared" si="200"/>
        <v>2013</v>
      </c>
      <c r="C1292">
        <f t="shared" si="201"/>
        <v>7</v>
      </c>
      <c r="D1292" t="str">
        <f t="shared" si="202"/>
        <v>July</v>
      </c>
      <c r="E1292" t="str">
        <f t="shared" si="203"/>
        <v>Q3</v>
      </c>
      <c r="F1292" t="str">
        <f t="shared" si="204"/>
        <v>2013-Jul</v>
      </c>
      <c r="G1292">
        <f t="shared" si="205"/>
        <v>1</v>
      </c>
      <c r="H1292" t="str">
        <f t="shared" si="206"/>
        <v>Sunday</v>
      </c>
      <c r="I1292" t="str">
        <f t="shared" si="207"/>
        <v>FM4</v>
      </c>
      <c r="J1292" t="str">
        <f t="shared" si="208"/>
        <v>FQ-2</v>
      </c>
    </row>
    <row r="1293" spans="1:10" x14ac:dyDescent="0.3">
      <c r="A1293" s="1">
        <f t="shared" si="209"/>
        <v>41470</v>
      </c>
      <c r="B1293" s="3">
        <f t="shared" si="200"/>
        <v>2013</v>
      </c>
      <c r="C1293">
        <f t="shared" si="201"/>
        <v>7</v>
      </c>
      <c r="D1293" t="str">
        <f t="shared" si="202"/>
        <v>July</v>
      </c>
      <c r="E1293" t="str">
        <f t="shared" si="203"/>
        <v>Q3</v>
      </c>
      <c r="F1293" t="str">
        <f t="shared" si="204"/>
        <v>2013-Jul</v>
      </c>
      <c r="G1293">
        <f t="shared" si="205"/>
        <v>2</v>
      </c>
      <c r="H1293" t="str">
        <f t="shared" si="206"/>
        <v>Monday</v>
      </c>
      <c r="I1293" t="str">
        <f t="shared" si="207"/>
        <v>FM4</v>
      </c>
      <c r="J1293" t="str">
        <f t="shared" si="208"/>
        <v>FQ-2</v>
      </c>
    </row>
    <row r="1294" spans="1:10" x14ac:dyDescent="0.3">
      <c r="A1294" s="1">
        <f t="shared" si="209"/>
        <v>41471</v>
      </c>
      <c r="B1294" s="3">
        <f t="shared" si="200"/>
        <v>2013</v>
      </c>
      <c r="C1294">
        <f t="shared" si="201"/>
        <v>7</v>
      </c>
      <c r="D1294" t="str">
        <f t="shared" si="202"/>
        <v>July</v>
      </c>
      <c r="E1294" t="str">
        <f t="shared" si="203"/>
        <v>Q3</v>
      </c>
      <c r="F1294" t="str">
        <f t="shared" si="204"/>
        <v>2013-Jul</v>
      </c>
      <c r="G1294">
        <f t="shared" si="205"/>
        <v>3</v>
      </c>
      <c r="H1294" t="str">
        <f t="shared" si="206"/>
        <v>Tuesday</v>
      </c>
      <c r="I1294" t="str">
        <f t="shared" si="207"/>
        <v>FM4</v>
      </c>
      <c r="J1294" t="str">
        <f t="shared" si="208"/>
        <v>FQ-2</v>
      </c>
    </row>
    <row r="1295" spans="1:10" x14ac:dyDescent="0.3">
      <c r="A1295" s="1">
        <f t="shared" si="209"/>
        <v>41472</v>
      </c>
      <c r="B1295" s="3">
        <f t="shared" si="200"/>
        <v>2013</v>
      </c>
      <c r="C1295">
        <f t="shared" si="201"/>
        <v>7</v>
      </c>
      <c r="D1295" t="str">
        <f t="shared" si="202"/>
        <v>July</v>
      </c>
      <c r="E1295" t="str">
        <f t="shared" si="203"/>
        <v>Q3</v>
      </c>
      <c r="F1295" t="str">
        <f t="shared" si="204"/>
        <v>2013-Jul</v>
      </c>
      <c r="G1295">
        <f t="shared" si="205"/>
        <v>4</v>
      </c>
      <c r="H1295" t="str">
        <f t="shared" si="206"/>
        <v>Wednesday</v>
      </c>
      <c r="I1295" t="str">
        <f t="shared" si="207"/>
        <v>FM4</v>
      </c>
      <c r="J1295" t="str">
        <f t="shared" si="208"/>
        <v>FQ-2</v>
      </c>
    </row>
    <row r="1296" spans="1:10" x14ac:dyDescent="0.3">
      <c r="A1296" s="1">
        <f t="shared" si="209"/>
        <v>41473</v>
      </c>
      <c r="B1296" s="3">
        <f t="shared" si="200"/>
        <v>2013</v>
      </c>
      <c r="C1296">
        <f t="shared" si="201"/>
        <v>7</v>
      </c>
      <c r="D1296" t="str">
        <f t="shared" si="202"/>
        <v>July</v>
      </c>
      <c r="E1296" t="str">
        <f t="shared" si="203"/>
        <v>Q3</v>
      </c>
      <c r="F1296" t="str">
        <f t="shared" si="204"/>
        <v>2013-Jul</v>
      </c>
      <c r="G1296">
        <f t="shared" si="205"/>
        <v>5</v>
      </c>
      <c r="H1296" t="str">
        <f t="shared" si="206"/>
        <v>Thursday</v>
      </c>
      <c r="I1296" t="str">
        <f t="shared" si="207"/>
        <v>FM4</v>
      </c>
      <c r="J1296" t="str">
        <f t="shared" si="208"/>
        <v>FQ-2</v>
      </c>
    </row>
    <row r="1297" spans="1:10" x14ac:dyDescent="0.3">
      <c r="A1297" s="1">
        <f t="shared" si="209"/>
        <v>41474</v>
      </c>
      <c r="B1297" s="3">
        <f t="shared" si="200"/>
        <v>2013</v>
      </c>
      <c r="C1297">
        <f t="shared" si="201"/>
        <v>7</v>
      </c>
      <c r="D1297" t="str">
        <f t="shared" si="202"/>
        <v>July</v>
      </c>
      <c r="E1297" t="str">
        <f t="shared" si="203"/>
        <v>Q3</v>
      </c>
      <c r="F1297" t="str">
        <f t="shared" si="204"/>
        <v>2013-Jul</v>
      </c>
      <c r="G1297">
        <f t="shared" si="205"/>
        <v>6</v>
      </c>
      <c r="H1297" t="str">
        <f t="shared" si="206"/>
        <v>Friday</v>
      </c>
      <c r="I1297" t="str">
        <f t="shared" si="207"/>
        <v>FM4</v>
      </c>
      <c r="J1297" t="str">
        <f t="shared" si="208"/>
        <v>FQ-2</v>
      </c>
    </row>
    <row r="1298" spans="1:10" x14ac:dyDescent="0.3">
      <c r="A1298" s="1">
        <f t="shared" si="209"/>
        <v>41475</v>
      </c>
      <c r="B1298" s="3">
        <f t="shared" si="200"/>
        <v>2013</v>
      </c>
      <c r="C1298">
        <f t="shared" si="201"/>
        <v>7</v>
      </c>
      <c r="D1298" t="str">
        <f t="shared" si="202"/>
        <v>July</v>
      </c>
      <c r="E1298" t="str">
        <f t="shared" si="203"/>
        <v>Q3</v>
      </c>
      <c r="F1298" t="str">
        <f t="shared" si="204"/>
        <v>2013-Jul</v>
      </c>
      <c r="G1298">
        <f t="shared" si="205"/>
        <v>7</v>
      </c>
      <c r="H1298" t="str">
        <f t="shared" si="206"/>
        <v>Saturday</v>
      </c>
      <c r="I1298" t="str">
        <f t="shared" si="207"/>
        <v>FM4</v>
      </c>
      <c r="J1298" t="str">
        <f t="shared" si="208"/>
        <v>FQ-2</v>
      </c>
    </row>
    <row r="1299" spans="1:10" x14ac:dyDescent="0.3">
      <c r="A1299" s="1">
        <f t="shared" si="209"/>
        <v>41476</v>
      </c>
      <c r="B1299" s="3">
        <f t="shared" si="200"/>
        <v>2013</v>
      </c>
      <c r="C1299">
        <f t="shared" si="201"/>
        <v>7</v>
      </c>
      <c r="D1299" t="str">
        <f t="shared" si="202"/>
        <v>July</v>
      </c>
      <c r="E1299" t="str">
        <f t="shared" si="203"/>
        <v>Q3</v>
      </c>
      <c r="F1299" t="str">
        <f t="shared" si="204"/>
        <v>2013-Jul</v>
      </c>
      <c r="G1299">
        <f t="shared" si="205"/>
        <v>1</v>
      </c>
      <c r="H1299" t="str">
        <f t="shared" si="206"/>
        <v>Sunday</v>
      </c>
      <c r="I1299" t="str">
        <f t="shared" si="207"/>
        <v>FM4</v>
      </c>
      <c r="J1299" t="str">
        <f t="shared" si="208"/>
        <v>FQ-2</v>
      </c>
    </row>
    <row r="1300" spans="1:10" x14ac:dyDescent="0.3">
      <c r="A1300" s="1">
        <f t="shared" si="209"/>
        <v>41477</v>
      </c>
      <c r="B1300" s="3">
        <f t="shared" si="200"/>
        <v>2013</v>
      </c>
      <c r="C1300">
        <f t="shared" si="201"/>
        <v>7</v>
      </c>
      <c r="D1300" t="str">
        <f t="shared" si="202"/>
        <v>July</v>
      </c>
      <c r="E1300" t="str">
        <f t="shared" si="203"/>
        <v>Q3</v>
      </c>
      <c r="F1300" t="str">
        <f t="shared" si="204"/>
        <v>2013-Jul</v>
      </c>
      <c r="G1300">
        <f t="shared" si="205"/>
        <v>2</v>
      </c>
      <c r="H1300" t="str">
        <f t="shared" si="206"/>
        <v>Monday</v>
      </c>
      <c r="I1300" t="str">
        <f t="shared" si="207"/>
        <v>FM4</v>
      </c>
      <c r="J1300" t="str">
        <f t="shared" si="208"/>
        <v>FQ-2</v>
      </c>
    </row>
    <row r="1301" spans="1:10" x14ac:dyDescent="0.3">
      <c r="A1301" s="1">
        <f t="shared" si="209"/>
        <v>41478</v>
      </c>
      <c r="B1301" s="3">
        <f t="shared" si="200"/>
        <v>2013</v>
      </c>
      <c r="C1301">
        <f t="shared" si="201"/>
        <v>7</v>
      </c>
      <c r="D1301" t="str">
        <f t="shared" si="202"/>
        <v>July</v>
      </c>
      <c r="E1301" t="str">
        <f t="shared" si="203"/>
        <v>Q3</v>
      </c>
      <c r="F1301" t="str">
        <f t="shared" si="204"/>
        <v>2013-Jul</v>
      </c>
      <c r="G1301">
        <f t="shared" si="205"/>
        <v>3</v>
      </c>
      <c r="H1301" t="str">
        <f t="shared" si="206"/>
        <v>Tuesday</v>
      </c>
      <c r="I1301" t="str">
        <f t="shared" si="207"/>
        <v>FM4</v>
      </c>
      <c r="J1301" t="str">
        <f t="shared" si="208"/>
        <v>FQ-2</v>
      </c>
    </row>
    <row r="1302" spans="1:10" x14ac:dyDescent="0.3">
      <c r="A1302" s="1">
        <f t="shared" si="209"/>
        <v>41479</v>
      </c>
      <c r="B1302" s="3">
        <f t="shared" si="200"/>
        <v>2013</v>
      </c>
      <c r="C1302">
        <f t="shared" si="201"/>
        <v>7</v>
      </c>
      <c r="D1302" t="str">
        <f t="shared" si="202"/>
        <v>July</v>
      </c>
      <c r="E1302" t="str">
        <f t="shared" si="203"/>
        <v>Q3</v>
      </c>
      <c r="F1302" t="str">
        <f t="shared" si="204"/>
        <v>2013-Jul</v>
      </c>
      <c r="G1302">
        <f t="shared" si="205"/>
        <v>4</v>
      </c>
      <c r="H1302" t="str">
        <f t="shared" si="206"/>
        <v>Wednesday</v>
      </c>
      <c r="I1302" t="str">
        <f t="shared" si="207"/>
        <v>FM4</v>
      </c>
      <c r="J1302" t="str">
        <f t="shared" si="208"/>
        <v>FQ-2</v>
      </c>
    </row>
    <row r="1303" spans="1:10" x14ac:dyDescent="0.3">
      <c r="A1303" s="1">
        <f t="shared" si="209"/>
        <v>41480</v>
      </c>
      <c r="B1303" s="3">
        <f t="shared" si="200"/>
        <v>2013</v>
      </c>
      <c r="C1303">
        <f t="shared" si="201"/>
        <v>7</v>
      </c>
      <c r="D1303" t="str">
        <f t="shared" si="202"/>
        <v>July</v>
      </c>
      <c r="E1303" t="str">
        <f t="shared" si="203"/>
        <v>Q3</v>
      </c>
      <c r="F1303" t="str">
        <f t="shared" si="204"/>
        <v>2013-Jul</v>
      </c>
      <c r="G1303">
        <f t="shared" si="205"/>
        <v>5</v>
      </c>
      <c r="H1303" t="str">
        <f t="shared" si="206"/>
        <v>Thursday</v>
      </c>
      <c r="I1303" t="str">
        <f t="shared" si="207"/>
        <v>FM4</v>
      </c>
      <c r="J1303" t="str">
        <f t="shared" si="208"/>
        <v>FQ-2</v>
      </c>
    </row>
    <row r="1304" spans="1:10" x14ac:dyDescent="0.3">
      <c r="A1304" s="1">
        <f t="shared" si="209"/>
        <v>41481</v>
      </c>
      <c r="B1304" s="3">
        <f t="shared" si="200"/>
        <v>2013</v>
      </c>
      <c r="C1304">
        <f t="shared" si="201"/>
        <v>7</v>
      </c>
      <c r="D1304" t="str">
        <f t="shared" si="202"/>
        <v>July</v>
      </c>
      <c r="E1304" t="str">
        <f t="shared" si="203"/>
        <v>Q3</v>
      </c>
      <c r="F1304" t="str">
        <f t="shared" si="204"/>
        <v>2013-Jul</v>
      </c>
      <c r="G1304">
        <f t="shared" si="205"/>
        <v>6</v>
      </c>
      <c r="H1304" t="str">
        <f t="shared" si="206"/>
        <v>Friday</v>
      </c>
      <c r="I1304" t="str">
        <f t="shared" si="207"/>
        <v>FM4</v>
      </c>
      <c r="J1304" t="str">
        <f t="shared" si="208"/>
        <v>FQ-2</v>
      </c>
    </row>
    <row r="1305" spans="1:10" x14ac:dyDescent="0.3">
      <c r="A1305" s="1">
        <f t="shared" si="209"/>
        <v>41482</v>
      </c>
      <c r="B1305" s="3">
        <f t="shared" si="200"/>
        <v>2013</v>
      </c>
      <c r="C1305">
        <f t="shared" si="201"/>
        <v>7</v>
      </c>
      <c r="D1305" t="str">
        <f t="shared" si="202"/>
        <v>July</v>
      </c>
      <c r="E1305" t="str">
        <f t="shared" si="203"/>
        <v>Q3</v>
      </c>
      <c r="F1305" t="str">
        <f t="shared" si="204"/>
        <v>2013-Jul</v>
      </c>
      <c r="G1305">
        <f t="shared" si="205"/>
        <v>7</v>
      </c>
      <c r="H1305" t="str">
        <f t="shared" si="206"/>
        <v>Saturday</v>
      </c>
      <c r="I1305" t="str">
        <f t="shared" si="207"/>
        <v>FM4</v>
      </c>
      <c r="J1305" t="str">
        <f t="shared" si="208"/>
        <v>FQ-2</v>
      </c>
    </row>
    <row r="1306" spans="1:10" x14ac:dyDescent="0.3">
      <c r="A1306" s="1">
        <f t="shared" si="209"/>
        <v>41483</v>
      </c>
      <c r="B1306" s="3">
        <f t="shared" si="200"/>
        <v>2013</v>
      </c>
      <c r="C1306">
        <f t="shared" si="201"/>
        <v>7</v>
      </c>
      <c r="D1306" t="str">
        <f t="shared" si="202"/>
        <v>July</v>
      </c>
      <c r="E1306" t="str">
        <f t="shared" si="203"/>
        <v>Q3</v>
      </c>
      <c r="F1306" t="str">
        <f t="shared" si="204"/>
        <v>2013-Jul</v>
      </c>
      <c r="G1306">
        <f t="shared" si="205"/>
        <v>1</v>
      </c>
      <c r="H1306" t="str">
        <f t="shared" si="206"/>
        <v>Sunday</v>
      </c>
      <c r="I1306" t="str">
        <f t="shared" si="207"/>
        <v>FM4</v>
      </c>
      <c r="J1306" t="str">
        <f t="shared" si="208"/>
        <v>FQ-2</v>
      </c>
    </row>
    <row r="1307" spans="1:10" x14ac:dyDescent="0.3">
      <c r="A1307" s="1">
        <f t="shared" si="209"/>
        <v>41484</v>
      </c>
      <c r="B1307" s="3">
        <f t="shared" si="200"/>
        <v>2013</v>
      </c>
      <c r="C1307">
        <f t="shared" si="201"/>
        <v>7</v>
      </c>
      <c r="D1307" t="str">
        <f t="shared" si="202"/>
        <v>July</v>
      </c>
      <c r="E1307" t="str">
        <f t="shared" si="203"/>
        <v>Q3</v>
      </c>
      <c r="F1307" t="str">
        <f t="shared" si="204"/>
        <v>2013-Jul</v>
      </c>
      <c r="G1307">
        <f t="shared" si="205"/>
        <v>2</v>
      </c>
      <c r="H1307" t="str">
        <f t="shared" si="206"/>
        <v>Monday</v>
      </c>
      <c r="I1307" t="str">
        <f t="shared" si="207"/>
        <v>FM4</v>
      </c>
      <c r="J1307" t="str">
        <f t="shared" si="208"/>
        <v>FQ-2</v>
      </c>
    </row>
    <row r="1308" spans="1:10" x14ac:dyDescent="0.3">
      <c r="A1308" s="1">
        <f t="shared" si="209"/>
        <v>41485</v>
      </c>
      <c r="B1308" s="3">
        <f t="shared" si="200"/>
        <v>2013</v>
      </c>
      <c r="C1308">
        <f t="shared" si="201"/>
        <v>7</v>
      </c>
      <c r="D1308" t="str">
        <f t="shared" si="202"/>
        <v>July</v>
      </c>
      <c r="E1308" t="str">
        <f t="shared" si="203"/>
        <v>Q3</v>
      </c>
      <c r="F1308" t="str">
        <f t="shared" si="204"/>
        <v>2013-Jul</v>
      </c>
      <c r="G1308">
        <f t="shared" si="205"/>
        <v>3</v>
      </c>
      <c r="H1308" t="str">
        <f t="shared" si="206"/>
        <v>Tuesday</v>
      </c>
      <c r="I1308" t="str">
        <f t="shared" si="207"/>
        <v>FM4</v>
      </c>
      <c r="J1308" t="str">
        <f t="shared" si="208"/>
        <v>FQ-2</v>
      </c>
    </row>
    <row r="1309" spans="1:10" x14ac:dyDescent="0.3">
      <c r="A1309" s="1">
        <f t="shared" si="209"/>
        <v>41486</v>
      </c>
      <c r="B1309" s="3">
        <f t="shared" si="200"/>
        <v>2013</v>
      </c>
      <c r="C1309">
        <f t="shared" si="201"/>
        <v>7</v>
      </c>
      <c r="D1309" t="str">
        <f t="shared" si="202"/>
        <v>July</v>
      </c>
      <c r="E1309" t="str">
        <f t="shared" si="203"/>
        <v>Q3</v>
      </c>
      <c r="F1309" t="str">
        <f t="shared" si="204"/>
        <v>2013-Jul</v>
      </c>
      <c r="G1309">
        <f t="shared" si="205"/>
        <v>4</v>
      </c>
      <c r="H1309" t="str">
        <f t="shared" si="206"/>
        <v>Wednesday</v>
      </c>
      <c r="I1309" t="str">
        <f t="shared" si="207"/>
        <v>FM4</v>
      </c>
      <c r="J1309" t="str">
        <f t="shared" si="208"/>
        <v>FQ-2</v>
      </c>
    </row>
    <row r="1310" spans="1:10" x14ac:dyDescent="0.3">
      <c r="A1310" s="1">
        <f t="shared" si="209"/>
        <v>41487</v>
      </c>
      <c r="B1310" s="3">
        <f t="shared" si="200"/>
        <v>2013</v>
      </c>
      <c r="C1310">
        <f t="shared" si="201"/>
        <v>8</v>
      </c>
      <c r="D1310" t="str">
        <f t="shared" si="202"/>
        <v>August</v>
      </c>
      <c r="E1310" t="str">
        <f t="shared" si="203"/>
        <v>Q3</v>
      </c>
      <c r="F1310" t="str">
        <f t="shared" si="204"/>
        <v>2013-Aug</v>
      </c>
      <c r="G1310">
        <f t="shared" si="205"/>
        <v>5</v>
      </c>
      <c r="H1310" t="str">
        <f t="shared" si="206"/>
        <v>Thursday</v>
      </c>
      <c r="I1310" t="str">
        <f t="shared" si="207"/>
        <v>FM5</v>
      </c>
      <c r="J1310" t="str">
        <f t="shared" si="208"/>
        <v>FQ-2</v>
      </c>
    </row>
    <row r="1311" spans="1:10" x14ac:dyDescent="0.3">
      <c r="A1311" s="1">
        <f t="shared" si="209"/>
        <v>41488</v>
      </c>
      <c r="B1311" s="3">
        <f t="shared" si="200"/>
        <v>2013</v>
      </c>
      <c r="C1311">
        <f t="shared" si="201"/>
        <v>8</v>
      </c>
      <c r="D1311" t="str">
        <f t="shared" si="202"/>
        <v>August</v>
      </c>
      <c r="E1311" t="str">
        <f t="shared" si="203"/>
        <v>Q3</v>
      </c>
      <c r="F1311" t="str">
        <f t="shared" si="204"/>
        <v>2013-Aug</v>
      </c>
      <c r="G1311">
        <f t="shared" si="205"/>
        <v>6</v>
      </c>
      <c r="H1311" t="str">
        <f t="shared" si="206"/>
        <v>Friday</v>
      </c>
      <c r="I1311" t="str">
        <f t="shared" si="207"/>
        <v>FM5</v>
      </c>
      <c r="J1311" t="str">
        <f t="shared" si="208"/>
        <v>FQ-2</v>
      </c>
    </row>
    <row r="1312" spans="1:10" x14ac:dyDescent="0.3">
      <c r="A1312" s="1">
        <f t="shared" si="209"/>
        <v>41489</v>
      </c>
      <c r="B1312" s="3">
        <f t="shared" si="200"/>
        <v>2013</v>
      </c>
      <c r="C1312">
        <f t="shared" si="201"/>
        <v>8</v>
      </c>
      <c r="D1312" t="str">
        <f t="shared" si="202"/>
        <v>August</v>
      </c>
      <c r="E1312" t="str">
        <f t="shared" si="203"/>
        <v>Q3</v>
      </c>
      <c r="F1312" t="str">
        <f t="shared" si="204"/>
        <v>2013-Aug</v>
      </c>
      <c r="G1312">
        <f t="shared" si="205"/>
        <v>7</v>
      </c>
      <c r="H1312" t="str">
        <f t="shared" si="206"/>
        <v>Saturday</v>
      </c>
      <c r="I1312" t="str">
        <f t="shared" si="207"/>
        <v>FM5</v>
      </c>
      <c r="J1312" t="str">
        <f t="shared" si="208"/>
        <v>FQ-2</v>
      </c>
    </row>
    <row r="1313" spans="1:10" x14ac:dyDescent="0.3">
      <c r="A1313" s="1">
        <f t="shared" si="209"/>
        <v>41490</v>
      </c>
      <c r="B1313" s="3">
        <f t="shared" si="200"/>
        <v>2013</v>
      </c>
      <c r="C1313">
        <f t="shared" si="201"/>
        <v>8</v>
      </c>
      <c r="D1313" t="str">
        <f t="shared" si="202"/>
        <v>August</v>
      </c>
      <c r="E1313" t="str">
        <f t="shared" si="203"/>
        <v>Q3</v>
      </c>
      <c r="F1313" t="str">
        <f t="shared" si="204"/>
        <v>2013-Aug</v>
      </c>
      <c r="G1313">
        <f t="shared" si="205"/>
        <v>1</v>
      </c>
      <c r="H1313" t="str">
        <f t="shared" si="206"/>
        <v>Sunday</v>
      </c>
      <c r="I1313" t="str">
        <f t="shared" si="207"/>
        <v>FM5</v>
      </c>
      <c r="J1313" t="str">
        <f t="shared" si="208"/>
        <v>FQ-2</v>
      </c>
    </row>
    <row r="1314" spans="1:10" x14ac:dyDescent="0.3">
      <c r="A1314" s="1">
        <f t="shared" si="209"/>
        <v>41491</v>
      </c>
      <c r="B1314" s="3">
        <f t="shared" si="200"/>
        <v>2013</v>
      </c>
      <c r="C1314">
        <f t="shared" si="201"/>
        <v>8</v>
      </c>
      <c r="D1314" t="str">
        <f t="shared" si="202"/>
        <v>August</v>
      </c>
      <c r="E1314" t="str">
        <f t="shared" si="203"/>
        <v>Q3</v>
      </c>
      <c r="F1314" t="str">
        <f t="shared" si="204"/>
        <v>2013-Aug</v>
      </c>
      <c r="G1314">
        <f t="shared" si="205"/>
        <v>2</v>
      </c>
      <c r="H1314" t="str">
        <f t="shared" si="206"/>
        <v>Monday</v>
      </c>
      <c r="I1314" t="str">
        <f t="shared" si="207"/>
        <v>FM5</v>
      </c>
      <c r="J1314" t="str">
        <f t="shared" si="208"/>
        <v>FQ-2</v>
      </c>
    </row>
    <row r="1315" spans="1:10" x14ac:dyDescent="0.3">
      <c r="A1315" s="1">
        <f t="shared" si="209"/>
        <v>41492</v>
      </c>
      <c r="B1315" s="3">
        <f t="shared" si="200"/>
        <v>2013</v>
      </c>
      <c r="C1315">
        <f t="shared" si="201"/>
        <v>8</v>
      </c>
      <c r="D1315" t="str">
        <f t="shared" si="202"/>
        <v>August</v>
      </c>
      <c r="E1315" t="str">
        <f t="shared" si="203"/>
        <v>Q3</v>
      </c>
      <c r="F1315" t="str">
        <f t="shared" si="204"/>
        <v>2013-Aug</v>
      </c>
      <c r="G1315">
        <f t="shared" si="205"/>
        <v>3</v>
      </c>
      <c r="H1315" t="str">
        <f t="shared" si="206"/>
        <v>Tuesday</v>
      </c>
      <c r="I1315" t="str">
        <f t="shared" si="207"/>
        <v>FM5</v>
      </c>
      <c r="J1315" t="str">
        <f t="shared" si="208"/>
        <v>FQ-2</v>
      </c>
    </row>
    <row r="1316" spans="1:10" x14ac:dyDescent="0.3">
      <c r="A1316" s="1">
        <f t="shared" si="209"/>
        <v>41493</v>
      </c>
      <c r="B1316" s="3">
        <f t="shared" si="200"/>
        <v>2013</v>
      </c>
      <c r="C1316">
        <f t="shared" si="201"/>
        <v>8</v>
      </c>
      <c r="D1316" t="str">
        <f t="shared" si="202"/>
        <v>August</v>
      </c>
      <c r="E1316" t="str">
        <f t="shared" si="203"/>
        <v>Q3</v>
      </c>
      <c r="F1316" t="str">
        <f t="shared" si="204"/>
        <v>2013-Aug</v>
      </c>
      <c r="G1316">
        <f t="shared" si="205"/>
        <v>4</v>
      </c>
      <c r="H1316" t="str">
        <f t="shared" si="206"/>
        <v>Wednesday</v>
      </c>
      <c r="I1316" t="str">
        <f t="shared" si="207"/>
        <v>FM5</v>
      </c>
      <c r="J1316" t="str">
        <f t="shared" si="208"/>
        <v>FQ-2</v>
      </c>
    </row>
    <row r="1317" spans="1:10" x14ac:dyDescent="0.3">
      <c r="A1317" s="1">
        <f t="shared" si="209"/>
        <v>41494</v>
      </c>
      <c r="B1317" s="3">
        <f t="shared" si="200"/>
        <v>2013</v>
      </c>
      <c r="C1317">
        <f t="shared" si="201"/>
        <v>8</v>
      </c>
      <c r="D1317" t="str">
        <f t="shared" si="202"/>
        <v>August</v>
      </c>
      <c r="E1317" t="str">
        <f t="shared" si="203"/>
        <v>Q3</v>
      </c>
      <c r="F1317" t="str">
        <f t="shared" si="204"/>
        <v>2013-Aug</v>
      </c>
      <c r="G1317">
        <f t="shared" si="205"/>
        <v>5</v>
      </c>
      <c r="H1317" t="str">
        <f t="shared" si="206"/>
        <v>Thursday</v>
      </c>
      <c r="I1317" t="str">
        <f t="shared" si="207"/>
        <v>FM5</v>
      </c>
      <c r="J1317" t="str">
        <f t="shared" si="208"/>
        <v>FQ-2</v>
      </c>
    </row>
    <row r="1318" spans="1:10" x14ac:dyDescent="0.3">
      <c r="A1318" s="1">
        <f t="shared" si="209"/>
        <v>41495</v>
      </c>
      <c r="B1318" s="3">
        <f t="shared" si="200"/>
        <v>2013</v>
      </c>
      <c r="C1318">
        <f t="shared" si="201"/>
        <v>8</v>
      </c>
      <c r="D1318" t="str">
        <f t="shared" si="202"/>
        <v>August</v>
      </c>
      <c r="E1318" t="str">
        <f t="shared" si="203"/>
        <v>Q3</v>
      </c>
      <c r="F1318" t="str">
        <f t="shared" si="204"/>
        <v>2013-Aug</v>
      </c>
      <c r="G1318">
        <f t="shared" si="205"/>
        <v>6</v>
      </c>
      <c r="H1318" t="str">
        <f t="shared" si="206"/>
        <v>Friday</v>
      </c>
      <c r="I1318" t="str">
        <f t="shared" si="207"/>
        <v>FM5</v>
      </c>
      <c r="J1318" t="str">
        <f t="shared" si="208"/>
        <v>FQ-2</v>
      </c>
    </row>
    <row r="1319" spans="1:10" x14ac:dyDescent="0.3">
      <c r="A1319" s="1">
        <f t="shared" si="209"/>
        <v>41496</v>
      </c>
      <c r="B1319" s="3">
        <f t="shared" si="200"/>
        <v>2013</v>
      </c>
      <c r="C1319">
        <f t="shared" si="201"/>
        <v>8</v>
      </c>
      <c r="D1319" t="str">
        <f t="shared" si="202"/>
        <v>August</v>
      </c>
      <c r="E1319" t="str">
        <f t="shared" si="203"/>
        <v>Q3</v>
      </c>
      <c r="F1319" t="str">
        <f t="shared" si="204"/>
        <v>2013-Aug</v>
      </c>
      <c r="G1319">
        <f t="shared" si="205"/>
        <v>7</v>
      </c>
      <c r="H1319" t="str">
        <f t="shared" si="206"/>
        <v>Saturday</v>
      </c>
      <c r="I1319" t="str">
        <f t="shared" si="207"/>
        <v>FM5</v>
      </c>
      <c r="J1319" t="str">
        <f t="shared" si="208"/>
        <v>FQ-2</v>
      </c>
    </row>
    <row r="1320" spans="1:10" x14ac:dyDescent="0.3">
      <c r="A1320" s="1">
        <f t="shared" si="209"/>
        <v>41497</v>
      </c>
      <c r="B1320" s="3">
        <f t="shared" si="200"/>
        <v>2013</v>
      </c>
      <c r="C1320">
        <f t="shared" si="201"/>
        <v>8</v>
      </c>
      <c r="D1320" t="str">
        <f t="shared" si="202"/>
        <v>August</v>
      </c>
      <c r="E1320" t="str">
        <f t="shared" si="203"/>
        <v>Q3</v>
      </c>
      <c r="F1320" t="str">
        <f t="shared" si="204"/>
        <v>2013-Aug</v>
      </c>
      <c r="G1320">
        <f t="shared" si="205"/>
        <v>1</v>
      </c>
      <c r="H1320" t="str">
        <f t="shared" si="206"/>
        <v>Sunday</v>
      </c>
      <c r="I1320" t="str">
        <f t="shared" si="207"/>
        <v>FM5</v>
      </c>
      <c r="J1320" t="str">
        <f t="shared" si="208"/>
        <v>FQ-2</v>
      </c>
    </row>
    <row r="1321" spans="1:10" x14ac:dyDescent="0.3">
      <c r="A1321" s="1">
        <f t="shared" si="209"/>
        <v>41498</v>
      </c>
      <c r="B1321" s="3">
        <f t="shared" si="200"/>
        <v>2013</v>
      </c>
      <c r="C1321">
        <f t="shared" si="201"/>
        <v>8</v>
      </c>
      <c r="D1321" t="str">
        <f t="shared" si="202"/>
        <v>August</v>
      </c>
      <c r="E1321" t="str">
        <f t="shared" si="203"/>
        <v>Q3</v>
      </c>
      <c r="F1321" t="str">
        <f t="shared" si="204"/>
        <v>2013-Aug</v>
      </c>
      <c r="G1321">
        <f t="shared" si="205"/>
        <v>2</v>
      </c>
      <c r="H1321" t="str">
        <f t="shared" si="206"/>
        <v>Monday</v>
      </c>
      <c r="I1321" t="str">
        <f t="shared" si="207"/>
        <v>FM5</v>
      </c>
      <c r="J1321" t="str">
        <f t="shared" si="208"/>
        <v>FQ-2</v>
      </c>
    </row>
    <row r="1322" spans="1:10" x14ac:dyDescent="0.3">
      <c r="A1322" s="1">
        <f t="shared" si="209"/>
        <v>41499</v>
      </c>
      <c r="B1322" s="3">
        <f t="shared" si="200"/>
        <v>2013</v>
      </c>
      <c r="C1322">
        <f t="shared" si="201"/>
        <v>8</v>
      </c>
      <c r="D1322" t="str">
        <f t="shared" si="202"/>
        <v>August</v>
      </c>
      <c r="E1322" t="str">
        <f t="shared" si="203"/>
        <v>Q3</v>
      </c>
      <c r="F1322" t="str">
        <f t="shared" si="204"/>
        <v>2013-Aug</v>
      </c>
      <c r="G1322">
        <f t="shared" si="205"/>
        <v>3</v>
      </c>
      <c r="H1322" t="str">
        <f t="shared" si="206"/>
        <v>Tuesday</v>
      </c>
      <c r="I1322" t="str">
        <f t="shared" si="207"/>
        <v>FM5</v>
      </c>
      <c r="J1322" t="str">
        <f t="shared" si="208"/>
        <v>FQ-2</v>
      </c>
    </row>
    <row r="1323" spans="1:10" x14ac:dyDescent="0.3">
      <c r="A1323" s="1">
        <f t="shared" si="209"/>
        <v>41500</v>
      </c>
      <c r="B1323" s="3">
        <f t="shared" si="200"/>
        <v>2013</v>
      </c>
      <c r="C1323">
        <f t="shared" si="201"/>
        <v>8</v>
      </c>
      <c r="D1323" t="str">
        <f t="shared" si="202"/>
        <v>August</v>
      </c>
      <c r="E1323" t="str">
        <f t="shared" si="203"/>
        <v>Q3</v>
      </c>
      <c r="F1323" t="str">
        <f t="shared" si="204"/>
        <v>2013-Aug</v>
      </c>
      <c r="G1323">
        <f t="shared" si="205"/>
        <v>4</v>
      </c>
      <c r="H1323" t="str">
        <f t="shared" si="206"/>
        <v>Wednesday</v>
      </c>
      <c r="I1323" t="str">
        <f t="shared" si="207"/>
        <v>FM5</v>
      </c>
      <c r="J1323" t="str">
        <f t="shared" si="208"/>
        <v>FQ-2</v>
      </c>
    </row>
    <row r="1324" spans="1:10" x14ac:dyDescent="0.3">
      <c r="A1324" s="1">
        <f t="shared" si="209"/>
        <v>41501</v>
      </c>
      <c r="B1324" s="3">
        <f t="shared" si="200"/>
        <v>2013</v>
      </c>
      <c r="C1324">
        <f t="shared" si="201"/>
        <v>8</v>
      </c>
      <c r="D1324" t="str">
        <f t="shared" si="202"/>
        <v>August</v>
      </c>
      <c r="E1324" t="str">
        <f t="shared" si="203"/>
        <v>Q3</v>
      </c>
      <c r="F1324" t="str">
        <f t="shared" si="204"/>
        <v>2013-Aug</v>
      </c>
      <c r="G1324">
        <f t="shared" si="205"/>
        <v>5</v>
      </c>
      <c r="H1324" t="str">
        <f t="shared" si="206"/>
        <v>Thursday</v>
      </c>
      <c r="I1324" t="str">
        <f t="shared" si="207"/>
        <v>FM5</v>
      </c>
      <c r="J1324" t="str">
        <f t="shared" si="208"/>
        <v>FQ-2</v>
      </c>
    </row>
    <row r="1325" spans="1:10" x14ac:dyDescent="0.3">
      <c r="A1325" s="1">
        <f t="shared" si="209"/>
        <v>41502</v>
      </c>
      <c r="B1325" s="3">
        <f t="shared" si="200"/>
        <v>2013</v>
      </c>
      <c r="C1325">
        <f t="shared" si="201"/>
        <v>8</v>
      </c>
      <c r="D1325" t="str">
        <f t="shared" si="202"/>
        <v>August</v>
      </c>
      <c r="E1325" t="str">
        <f t="shared" si="203"/>
        <v>Q3</v>
      </c>
      <c r="F1325" t="str">
        <f t="shared" si="204"/>
        <v>2013-Aug</v>
      </c>
      <c r="G1325">
        <f t="shared" si="205"/>
        <v>6</v>
      </c>
      <c r="H1325" t="str">
        <f t="shared" si="206"/>
        <v>Friday</v>
      </c>
      <c r="I1325" t="str">
        <f t="shared" si="207"/>
        <v>FM5</v>
      </c>
      <c r="J1325" t="str">
        <f t="shared" si="208"/>
        <v>FQ-2</v>
      </c>
    </row>
    <row r="1326" spans="1:10" x14ac:dyDescent="0.3">
      <c r="A1326" s="1">
        <f t="shared" si="209"/>
        <v>41503</v>
      </c>
      <c r="B1326" s="3">
        <f t="shared" si="200"/>
        <v>2013</v>
      </c>
      <c r="C1326">
        <f t="shared" si="201"/>
        <v>8</v>
      </c>
      <c r="D1326" t="str">
        <f t="shared" si="202"/>
        <v>August</v>
      </c>
      <c r="E1326" t="str">
        <f t="shared" si="203"/>
        <v>Q3</v>
      </c>
      <c r="F1326" t="str">
        <f t="shared" si="204"/>
        <v>2013-Aug</v>
      </c>
      <c r="G1326">
        <f t="shared" si="205"/>
        <v>7</v>
      </c>
      <c r="H1326" t="str">
        <f t="shared" si="206"/>
        <v>Saturday</v>
      </c>
      <c r="I1326" t="str">
        <f t="shared" si="207"/>
        <v>FM5</v>
      </c>
      <c r="J1326" t="str">
        <f t="shared" si="208"/>
        <v>FQ-2</v>
      </c>
    </row>
    <row r="1327" spans="1:10" x14ac:dyDescent="0.3">
      <c r="A1327" s="1">
        <f t="shared" si="209"/>
        <v>41504</v>
      </c>
      <c r="B1327" s="3">
        <f t="shared" si="200"/>
        <v>2013</v>
      </c>
      <c r="C1327">
        <f t="shared" si="201"/>
        <v>8</v>
      </c>
      <c r="D1327" t="str">
        <f t="shared" si="202"/>
        <v>August</v>
      </c>
      <c r="E1327" t="str">
        <f t="shared" si="203"/>
        <v>Q3</v>
      </c>
      <c r="F1327" t="str">
        <f t="shared" si="204"/>
        <v>2013-Aug</v>
      </c>
      <c r="G1327">
        <f t="shared" si="205"/>
        <v>1</v>
      </c>
      <c r="H1327" t="str">
        <f t="shared" si="206"/>
        <v>Sunday</v>
      </c>
      <c r="I1327" t="str">
        <f t="shared" si="207"/>
        <v>FM5</v>
      </c>
      <c r="J1327" t="str">
        <f t="shared" si="208"/>
        <v>FQ-2</v>
      </c>
    </row>
    <row r="1328" spans="1:10" x14ac:dyDescent="0.3">
      <c r="A1328" s="1">
        <f t="shared" si="209"/>
        <v>41505</v>
      </c>
      <c r="B1328" s="3">
        <f t="shared" si="200"/>
        <v>2013</v>
      </c>
      <c r="C1328">
        <f t="shared" si="201"/>
        <v>8</v>
      </c>
      <c r="D1328" t="str">
        <f t="shared" si="202"/>
        <v>August</v>
      </c>
      <c r="E1328" t="str">
        <f t="shared" si="203"/>
        <v>Q3</v>
      </c>
      <c r="F1328" t="str">
        <f t="shared" si="204"/>
        <v>2013-Aug</v>
      </c>
      <c r="G1328">
        <f t="shared" si="205"/>
        <v>2</v>
      </c>
      <c r="H1328" t="str">
        <f t="shared" si="206"/>
        <v>Monday</v>
      </c>
      <c r="I1328" t="str">
        <f t="shared" si="207"/>
        <v>FM5</v>
      </c>
      <c r="J1328" t="str">
        <f t="shared" si="208"/>
        <v>FQ-2</v>
      </c>
    </row>
    <row r="1329" spans="1:10" x14ac:dyDescent="0.3">
      <c r="A1329" s="1">
        <f t="shared" si="209"/>
        <v>41506</v>
      </c>
      <c r="B1329" s="3">
        <f t="shared" si="200"/>
        <v>2013</v>
      </c>
      <c r="C1329">
        <f t="shared" si="201"/>
        <v>8</v>
      </c>
      <c r="D1329" t="str">
        <f t="shared" si="202"/>
        <v>August</v>
      </c>
      <c r="E1329" t="str">
        <f t="shared" si="203"/>
        <v>Q3</v>
      </c>
      <c r="F1329" t="str">
        <f t="shared" si="204"/>
        <v>2013-Aug</v>
      </c>
      <c r="G1329">
        <f t="shared" si="205"/>
        <v>3</v>
      </c>
      <c r="H1329" t="str">
        <f t="shared" si="206"/>
        <v>Tuesday</v>
      </c>
      <c r="I1329" t="str">
        <f t="shared" si="207"/>
        <v>FM5</v>
      </c>
      <c r="J1329" t="str">
        <f t="shared" si="208"/>
        <v>FQ-2</v>
      </c>
    </row>
    <row r="1330" spans="1:10" x14ac:dyDescent="0.3">
      <c r="A1330" s="1">
        <f t="shared" si="209"/>
        <v>41507</v>
      </c>
      <c r="B1330" s="3">
        <f t="shared" si="200"/>
        <v>2013</v>
      </c>
      <c r="C1330">
        <f t="shared" si="201"/>
        <v>8</v>
      </c>
      <c r="D1330" t="str">
        <f t="shared" si="202"/>
        <v>August</v>
      </c>
      <c r="E1330" t="str">
        <f t="shared" si="203"/>
        <v>Q3</v>
      </c>
      <c r="F1330" t="str">
        <f t="shared" si="204"/>
        <v>2013-Aug</v>
      </c>
      <c r="G1330">
        <f t="shared" si="205"/>
        <v>4</v>
      </c>
      <c r="H1330" t="str">
        <f t="shared" si="206"/>
        <v>Wednesday</v>
      </c>
      <c r="I1330" t="str">
        <f t="shared" si="207"/>
        <v>FM5</v>
      </c>
      <c r="J1330" t="str">
        <f t="shared" si="208"/>
        <v>FQ-2</v>
      </c>
    </row>
    <row r="1331" spans="1:10" x14ac:dyDescent="0.3">
      <c r="A1331" s="1">
        <f t="shared" si="209"/>
        <v>41508</v>
      </c>
      <c r="B1331" s="3">
        <f t="shared" si="200"/>
        <v>2013</v>
      </c>
      <c r="C1331">
        <f t="shared" si="201"/>
        <v>8</v>
      </c>
      <c r="D1331" t="str">
        <f t="shared" si="202"/>
        <v>August</v>
      </c>
      <c r="E1331" t="str">
        <f t="shared" si="203"/>
        <v>Q3</v>
      </c>
      <c r="F1331" t="str">
        <f t="shared" si="204"/>
        <v>2013-Aug</v>
      </c>
      <c r="G1331">
        <f t="shared" si="205"/>
        <v>5</v>
      </c>
      <c r="H1331" t="str">
        <f t="shared" si="206"/>
        <v>Thursday</v>
      </c>
      <c r="I1331" t="str">
        <f t="shared" si="207"/>
        <v>FM5</v>
      </c>
      <c r="J1331" t="str">
        <f t="shared" si="208"/>
        <v>FQ-2</v>
      </c>
    </row>
    <row r="1332" spans="1:10" x14ac:dyDescent="0.3">
      <c r="A1332" s="1">
        <f t="shared" si="209"/>
        <v>41509</v>
      </c>
      <c r="B1332" s="3">
        <f t="shared" si="200"/>
        <v>2013</v>
      </c>
      <c r="C1332">
        <f t="shared" si="201"/>
        <v>8</v>
      </c>
      <c r="D1332" t="str">
        <f t="shared" si="202"/>
        <v>August</v>
      </c>
      <c r="E1332" t="str">
        <f t="shared" si="203"/>
        <v>Q3</v>
      </c>
      <c r="F1332" t="str">
        <f t="shared" si="204"/>
        <v>2013-Aug</v>
      </c>
      <c r="G1332">
        <f t="shared" si="205"/>
        <v>6</v>
      </c>
      <c r="H1332" t="str">
        <f t="shared" si="206"/>
        <v>Friday</v>
      </c>
      <c r="I1332" t="str">
        <f t="shared" si="207"/>
        <v>FM5</v>
      </c>
      <c r="J1332" t="str">
        <f t="shared" si="208"/>
        <v>FQ-2</v>
      </c>
    </row>
    <row r="1333" spans="1:10" x14ac:dyDescent="0.3">
      <c r="A1333" s="1">
        <f t="shared" si="209"/>
        <v>41510</v>
      </c>
      <c r="B1333" s="3">
        <f t="shared" si="200"/>
        <v>2013</v>
      </c>
      <c r="C1333">
        <f t="shared" si="201"/>
        <v>8</v>
      </c>
      <c r="D1333" t="str">
        <f t="shared" si="202"/>
        <v>August</v>
      </c>
      <c r="E1333" t="str">
        <f t="shared" si="203"/>
        <v>Q3</v>
      </c>
      <c r="F1333" t="str">
        <f t="shared" si="204"/>
        <v>2013-Aug</v>
      </c>
      <c r="G1333">
        <f t="shared" si="205"/>
        <v>7</v>
      </c>
      <c r="H1333" t="str">
        <f t="shared" si="206"/>
        <v>Saturday</v>
      </c>
      <c r="I1333" t="str">
        <f t="shared" si="207"/>
        <v>FM5</v>
      </c>
      <c r="J1333" t="str">
        <f t="shared" si="208"/>
        <v>FQ-2</v>
      </c>
    </row>
    <row r="1334" spans="1:10" x14ac:dyDescent="0.3">
      <c r="A1334" s="1">
        <f t="shared" si="209"/>
        <v>41511</v>
      </c>
      <c r="B1334" s="3">
        <f t="shared" si="200"/>
        <v>2013</v>
      </c>
      <c r="C1334">
        <f t="shared" si="201"/>
        <v>8</v>
      </c>
      <c r="D1334" t="str">
        <f t="shared" si="202"/>
        <v>August</v>
      </c>
      <c r="E1334" t="str">
        <f t="shared" si="203"/>
        <v>Q3</v>
      </c>
      <c r="F1334" t="str">
        <f t="shared" si="204"/>
        <v>2013-Aug</v>
      </c>
      <c r="G1334">
        <f t="shared" si="205"/>
        <v>1</v>
      </c>
      <c r="H1334" t="str">
        <f t="shared" si="206"/>
        <v>Sunday</v>
      </c>
      <c r="I1334" t="str">
        <f t="shared" si="207"/>
        <v>FM5</v>
      </c>
      <c r="J1334" t="str">
        <f t="shared" si="208"/>
        <v>FQ-2</v>
      </c>
    </row>
    <row r="1335" spans="1:10" x14ac:dyDescent="0.3">
      <c r="A1335" s="1">
        <f t="shared" si="209"/>
        <v>41512</v>
      </c>
      <c r="B1335" s="3">
        <f t="shared" si="200"/>
        <v>2013</v>
      </c>
      <c r="C1335">
        <f t="shared" si="201"/>
        <v>8</v>
      </c>
      <c r="D1335" t="str">
        <f t="shared" si="202"/>
        <v>August</v>
      </c>
      <c r="E1335" t="str">
        <f t="shared" si="203"/>
        <v>Q3</v>
      </c>
      <c r="F1335" t="str">
        <f t="shared" si="204"/>
        <v>2013-Aug</v>
      </c>
      <c r="G1335">
        <f t="shared" si="205"/>
        <v>2</v>
      </c>
      <c r="H1335" t="str">
        <f t="shared" si="206"/>
        <v>Monday</v>
      </c>
      <c r="I1335" t="str">
        <f t="shared" si="207"/>
        <v>FM5</v>
      </c>
      <c r="J1335" t="str">
        <f t="shared" si="208"/>
        <v>FQ-2</v>
      </c>
    </row>
    <row r="1336" spans="1:10" x14ac:dyDescent="0.3">
      <c r="A1336" s="1">
        <f t="shared" si="209"/>
        <v>41513</v>
      </c>
      <c r="B1336" s="3">
        <f t="shared" si="200"/>
        <v>2013</v>
      </c>
      <c r="C1336">
        <f t="shared" si="201"/>
        <v>8</v>
      </c>
      <c r="D1336" t="str">
        <f t="shared" si="202"/>
        <v>August</v>
      </c>
      <c r="E1336" t="str">
        <f t="shared" si="203"/>
        <v>Q3</v>
      </c>
      <c r="F1336" t="str">
        <f t="shared" si="204"/>
        <v>2013-Aug</v>
      </c>
      <c r="G1336">
        <f t="shared" si="205"/>
        <v>3</v>
      </c>
      <c r="H1336" t="str">
        <f t="shared" si="206"/>
        <v>Tuesday</v>
      </c>
      <c r="I1336" t="str">
        <f t="shared" si="207"/>
        <v>FM5</v>
      </c>
      <c r="J1336" t="str">
        <f t="shared" si="208"/>
        <v>FQ-2</v>
      </c>
    </row>
    <row r="1337" spans="1:10" x14ac:dyDescent="0.3">
      <c r="A1337" s="1">
        <f t="shared" si="209"/>
        <v>41514</v>
      </c>
      <c r="B1337" s="3">
        <f t="shared" si="200"/>
        <v>2013</v>
      </c>
      <c r="C1337">
        <f t="shared" si="201"/>
        <v>8</v>
      </c>
      <c r="D1337" t="str">
        <f t="shared" si="202"/>
        <v>August</v>
      </c>
      <c r="E1337" t="str">
        <f t="shared" si="203"/>
        <v>Q3</v>
      </c>
      <c r="F1337" t="str">
        <f t="shared" si="204"/>
        <v>2013-Aug</v>
      </c>
      <c r="G1337">
        <f t="shared" si="205"/>
        <v>4</v>
      </c>
      <c r="H1337" t="str">
        <f t="shared" si="206"/>
        <v>Wednesday</v>
      </c>
      <c r="I1337" t="str">
        <f t="shared" si="207"/>
        <v>FM5</v>
      </c>
      <c r="J1337" t="str">
        <f t="shared" si="208"/>
        <v>FQ-2</v>
      </c>
    </row>
    <row r="1338" spans="1:10" x14ac:dyDescent="0.3">
      <c r="A1338" s="1">
        <f t="shared" si="209"/>
        <v>41515</v>
      </c>
      <c r="B1338" s="3">
        <f t="shared" si="200"/>
        <v>2013</v>
      </c>
      <c r="C1338">
        <f t="shared" si="201"/>
        <v>8</v>
      </c>
      <c r="D1338" t="str">
        <f t="shared" si="202"/>
        <v>August</v>
      </c>
      <c r="E1338" t="str">
        <f t="shared" si="203"/>
        <v>Q3</v>
      </c>
      <c r="F1338" t="str">
        <f t="shared" si="204"/>
        <v>2013-Aug</v>
      </c>
      <c r="G1338">
        <f t="shared" si="205"/>
        <v>5</v>
      </c>
      <c r="H1338" t="str">
        <f t="shared" si="206"/>
        <v>Thursday</v>
      </c>
      <c r="I1338" t="str">
        <f t="shared" si="207"/>
        <v>FM5</v>
      </c>
      <c r="J1338" t="str">
        <f t="shared" si="208"/>
        <v>FQ-2</v>
      </c>
    </row>
    <row r="1339" spans="1:10" x14ac:dyDescent="0.3">
      <c r="A1339" s="1">
        <f t="shared" si="209"/>
        <v>41516</v>
      </c>
      <c r="B1339" s="3">
        <f t="shared" si="200"/>
        <v>2013</v>
      </c>
      <c r="C1339">
        <f t="shared" si="201"/>
        <v>8</v>
      </c>
      <c r="D1339" t="str">
        <f t="shared" si="202"/>
        <v>August</v>
      </c>
      <c r="E1339" t="str">
        <f t="shared" si="203"/>
        <v>Q3</v>
      </c>
      <c r="F1339" t="str">
        <f t="shared" si="204"/>
        <v>2013-Aug</v>
      </c>
      <c r="G1339">
        <f t="shared" si="205"/>
        <v>6</v>
      </c>
      <c r="H1339" t="str">
        <f t="shared" si="206"/>
        <v>Friday</v>
      </c>
      <c r="I1339" t="str">
        <f t="shared" si="207"/>
        <v>FM5</v>
      </c>
      <c r="J1339" t="str">
        <f t="shared" si="208"/>
        <v>FQ-2</v>
      </c>
    </row>
    <row r="1340" spans="1:10" x14ac:dyDescent="0.3">
      <c r="A1340" s="1">
        <f t="shared" si="209"/>
        <v>41517</v>
      </c>
      <c r="B1340" s="3">
        <f t="shared" si="200"/>
        <v>2013</v>
      </c>
      <c r="C1340">
        <f t="shared" si="201"/>
        <v>8</v>
      </c>
      <c r="D1340" t="str">
        <f t="shared" si="202"/>
        <v>August</v>
      </c>
      <c r="E1340" t="str">
        <f t="shared" si="203"/>
        <v>Q3</v>
      </c>
      <c r="F1340" t="str">
        <f t="shared" si="204"/>
        <v>2013-Aug</v>
      </c>
      <c r="G1340">
        <f t="shared" si="205"/>
        <v>7</v>
      </c>
      <c r="H1340" t="str">
        <f t="shared" si="206"/>
        <v>Saturday</v>
      </c>
      <c r="I1340" t="str">
        <f t="shared" si="207"/>
        <v>FM5</v>
      </c>
      <c r="J1340" t="str">
        <f t="shared" si="208"/>
        <v>FQ-2</v>
      </c>
    </row>
    <row r="1341" spans="1:10" x14ac:dyDescent="0.3">
      <c r="A1341" s="1">
        <f t="shared" si="209"/>
        <v>41518</v>
      </c>
      <c r="B1341" s="3">
        <f t="shared" si="200"/>
        <v>2013</v>
      </c>
      <c r="C1341">
        <f t="shared" si="201"/>
        <v>9</v>
      </c>
      <c r="D1341" t="str">
        <f t="shared" si="202"/>
        <v>September</v>
      </c>
      <c r="E1341" t="str">
        <f t="shared" si="203"/>
        <v>Q3</v>
      </c>
      <c r="F1341" t="str">
        <f t="shared" si="204"/>
        <v>2013-Sep</v>
      </c>
      <c r="G1341">
        <f t="shared" si="205"/>
        <v>1</v>
      </c>
      <c r="H1341" t="str">
        <f t="shared" si="206"/>
        <v>Sunday</v>
      </c>
      <c r="I1341" t="str">
        <f t="shared" si="207"/>
        <v>FM6</v>
      </c>
      <c r="J1341" t="str">
        <f t="shared" si="208"/>
        <v>FQ-2</v>
      </c>
    </row>
    <row r="1342" spans="1:10" x14ac:dyDescent="0.3">
      <c r="A1342" s="1">
        <f t="shared" si="209"/>
        <v>41519</v>
      </c>
      <c r="B1342" s="3">
        <f t="shared" si="200"/>
        <v>2013</v>
      </c>
      <c r="C1342">
        <f t="shared" si="201"/>
        <v>9</v>
      </c>
      <c r="D1342" t="str">
        <f t="shared" si="202"/>
        <v>September</v>
      </c>
      <c r="E1342" t="str">
        <f t="shared" si="203"/>
        <v>Q3</v>
      </c>
      <c r="F1342" t="str">
        <f t="shared" si="204"/>
        <v>2013-Sep</v>
      </c>
      <c r="G1342">
        <f t="shared" si="205"/>
        <v>2</v>
      </c>
      <c r="H1342" t="str">
        <f t="shared" si="206"/>
        <v>Monday</v>
      </c>
      <c r="I1342" t="str">
        <f t="shared" si="207"/>
        <v>FM6</v>
      </c>
      <c r="J1342" t="str">
        <f t="shared" si="208"/>
        <v>FQ-2</v>
      </c>
    </row>
    <row r="1343" spans="1:10" x14ac:dyDescent="0.3">
      <c r="A1343" s="1">
        <f t="shared" si="209"/>
        <v>41520</v>
      </c>
      <c r="B1343" s="3">
        <f t="shared" si="200"/>
        <v>2013</v>
      </c>
      <c r="C1343">
        <f t="shared" si="201"/>
        <v>9</v>
      </c>
      <c r="D1343" t="str">
        <f t="shared" si="202"/>
        <v>September</v>
      </c>
      <c r="E1343" t="str">
        <f t="shared" si="203"/>
        <v>Q3</v>
      </c>
      <c r="F1343" t="str">
        <f t="shared" si="204"/>
        <v>2013-Sep</v>
      </c>
      <c r="G1343">
        <f t="shared" si="205"/>
        <v>3</v>
      </c>
      <c r="H1343" t="str">
        <f t="shared" si="206"/>
        <v>Tuesday</v>
      </c>
      <c r="I1343" t="str">
        <f t="shared" si="207"/>
        <v>FM6</v>
      </c>
      <c r="J1343" t="str">
        <f t="shared" si="208"/>
        <v>FQ-2</v>
      </c>
    </row>
    <row r="1344" spans="1:10" x14ac:dyDescent="0.3">
      <c r="A1344" s="1">
        <f t="shared" si="209"/>
        <v>41521</v>
      </c>
      <c r="B1344" s="3">
        <f t="shared" si="200"/>
        <v>2013</v>
      </c>
      <c r="C1344">
        <f t="shared" si="201"/>
        <v>9</v>
      </c>
      <c r="D1344" t="str">
        <f t="shared" si="202"/>
        <v>September</v>
      </c>
      <c r="E1344" t="str">
        <f t="shared" si="203"/>
        <v>Q3</v>
      </c>
      <c r="F1344" t="str">
        <f t="shared" si="204"/>
        <v>2013-Sep</v>
      </c>
      <c r="G1344">
        <f t="shared" si="205"/>
        <v>4</v>
      </c>
      <c r="H1344" t="str">
        <f t="shared" si="206"/>
        <v>Wednesday</v>
      </c>
      <c r="I1344" t="str">
        <f t="shared" si="207"/>
        <v>FM6</v>
      </c>
      <c r="J1344" t="str">
        <f t="shared" si="208"/>
        <v>FQ-2</v>
      </c>
    </row>
    <row r="1345" spans="1:10" x14ac:dyDescent="0.3">
      <c r="A1345" s="1">
        <f t="shared" si="209"/>
        <v>41522</v>
      </c>
      <c r="B1345" s="3">
        <f t="shared" si="200"/>
        <v>2013</v>
      </c>
      <c r="C1345">
        <f t="shared" si="201"/>
        <v>9</v>
      </c>
      <c r="D1345" t="str">
        <f t="shared" si="202"/>
        <v>September</v>
      </c>
      <c r="E1345" t="str">
        <f t="shared" si="203"/>
        <v>Q3</v>
      </c>
      <c r="F1345" t="str">
        <f t="shared" si="204"/>
        <v>2013-Sep</v>
      </c>
      <c r="G1345">
        <f t="shared" si="205"/>
        <v>5</v>
      </c>
      <c r="H1345" t="str">
        <f t="shared" si="206"/>
        <v>Thursday</v>
      </c>
      <c r="I1345" t="str">
        <f t="shared" si="207"/>
        <v>FM6</v>
      </c>
      <c r="J1345" t="str">
        <f t="shared" si="208"/>
        <v>FQ-2</v>
      </c>
    </row>
    <row r="1346" spans="1:10" x14ac:dyDescent="0.3">
      <c r="A1346" s="1">
        <f t="shared" si="209"/>
        <v>41523</v>
      </c>
      <c r="B1346" s="3">
        <f t="shared" si="200"/>
        <v>2013</v>
      </c>
      <c r="C1346">
        <f t="shared" si="201"/>
        <v>9</v>
      </c>
      <c r="D1346" t="str">
        <f t="shared" si="202"/>
        <v>September</v>
      </c>
      <c r="E1346" t="str">
        <f t="shared" si="203"/>
        <v>Q3</v>
      </c>
      <c r="F1346" t="str">
        <f t="shared" si="204"/>
        <v>2013-Sep</v>
      </c>
      <c r="G1346">
        <f t="shared" si="205"/>
        <v>6</v>
      </c>
      <c r="H1346" t="str">
        <f t="shared" si="206"/>
        <v>Friday</v>
      </c>
      <c r="I1346" t="str">
        <f t="shared" si="207"/>
        <v>FM6</v>
      </c>
      <c r="J1346" t="str">
        <f t="shared" si="208"/>
        <v>FQ-2</v>
      </c>
    </row>
    <row r="1347" spans="1:10" x14ac:dyDescent="0.3">
      <c r="A1347" s="1">
        <f t="shared" si="209"/>
        <v>41524</v>
      </c>
      <c r="B1347" s="3">
        <f t="shared" ref="B1347:B1410" si="210">YEAR(A1347)</f>
        <v>2013</v>
      </c>
      <c r="C1347">
        <f t="shared" ref="C1347:C1410" si="211">MONTH(A1347)</f>
        <v>9</v>
      </c>
      <c r="D1347" t="str">
        <f t="shared" ref="D1347:D1410" si="212">TEXT(A1347,"mmmm")</f>
        <v>September</v>
      </c>
      <c r="E1347" t="str">
        <f t="shared" ref="E1347:E1410" si="213">"Q"&amp;ROUNDUP(MONTH(A1347)/3,0)</f>
        <v>Q3</v>
      </c>
      <c r="F1347" t="str">
        <f t="shared" ref="F1347:F1410" si="214">TEXT(A1347,"yyyy-mmm")</f>
        <v>2013-Sep</v>
      </c>
      <c r="G1347">
        <f t="shared" ref="G1347:G1410" si="215">WEEKDAY(A1347)</f>
        <v>7</v>
      </c>
      <c r="H1347" t="str">
        <f t="shared" ref="H1347:H1410" si="216">TEXT(A1347,"dddd")</f>
        <v>Saturday</v>
      </c>
      <c r="I1347" t="str">
        <f t="shared" ref="I1347:I1410" si="217">"FM"&amp;IF(MONTH(A1347)&gt;=4,MONTH(A1347)-3,MONTH(A1347)+9)</f>
        <v>FM6</v>
      </c>
      <c r="J1347" t="str">
        <f t="shared" ref="J1347:J1410" si="218">"FQ-"&amp;ROUNDUP(IF(MONTH(A1347)&gt;=4,MONTH(A1347)-3,MONTH(A1347)+9)/3,0)</f>
        <v>FQ-2</v>
      </c>
    </row>
    <row r="1348" spans="1:10" x14ac:dyDescent="0.3">
      <c r="A1348" s="1">
        <f t="shared" ref="A1348:A1411" si="219">A1347+1</f>
        <v>41525</v>
      </c>
      <c r="B1348" s="3">
        <f t="shared" si="210"/>
        <v>2013</v>
      </c>
      <c r="C1348">
        <f t="shared" si="211"/>
        <v>9</v>
      </c>
      <c r="D1348" t="str">
        <f t="shared" si="212"/>
        <v>September</v>
      </c>
      <c r="E1348" t="str">
        <f t="shared" si="213"/>
        <v>Q3</v>
      </c>
      <c r="F1348" t="str">
        <f t="shared" si="214"/>
        <v>2013-Sep</v>
      </c>
      <c r="G1348">
        <f t="shared" si="215"/>
        <v>1</v>
      </c>
      <c r="H1348" t="str">
        <f t="shared" si="216"/>
        <v>Sunday</v>
      </c>
      <c r="I1348" t="str">
        <f t="shared" si="217"/>
        <v>FM6</v>
      </c>
      <c r="J1348" t="str">
        <f t="shared" si="218"/>
        <v>FQ-2</v>
      </c>
    </row>
    <row r="1349" spans="1:10" x14ac:dyDescent="0.3">
      <c r="A1349" s="1">
        <f t="shared" si="219"/>
        <v>41526</v>
      </c>
      <c r="B1349" s="3">
        <f t="shared" si="210"/>
        <v>2013</v>
      </c>
      <c r="C1349">
        <f t="shared" si="211"/>
        <v>9</v>
      </c>
      <c r="D1349" t="str">
        <f t="shared" si="212"/>
        <v>September</v>
      </c>
      <c r="E1349" t="str">
        <f t="shared" si="213"/>
        <v>Q3</v>
      </c>
      <c r="F1349" t="str">
        <f t="shared" si="214"/>
        <v>2013-Sep</v>
      </c>
      <c r="G1349">
        <f t="shared" si="215"/>
        <v>2</v>
      </c>
      <c r="H1349" t="str">
        <f t="shared" si="216"/>
        <v>Monday</v>
      </c>
      <c r="I1349" t="str">
        <f t="shared" si="217"/>
        <v>FM6</v>
      </c>
      <c r="J1349" t="str">
        <f t="shared" si="218"/>
        <v>FQ-2</v>
      </c>
    </row>
    <row r="1350" spans="1:10" x14ac:dyDescent="0.3">
      <c r="A1350" s="1">
        <f t="shared" si="219"/>
        <v>41527</v>
      </c>
      <c r="B1350" s="3">
        <f t="shared" si="210"/>
        <v>2013</v>
      </c>
      <c r="C1350">
        <f t="shared" si="211"/>
        <v>9</v>
      </c>
      <c r="D1350" t="str">
        <f t="shared" si="212"/>
        <v>September</v>
      </c>
      <c r="E1350" t="str">
        <f t="shared" si="213"/>
        <v>Q3</v>
      </c>
      <c r="F1350" t="str">
        <f t="shared" si="214"/>
        <v>2013-Sep</v>
      </c>
      <c r="G1350">
        <f t="shared" si="215"/>
        <v>3</v>
      </c>
      <c r="H1350" t="str">
        <f t="shared" si="216"/>
        <v>Tuesday</v>
      </c>
      <c r="I1350" t="str">
        <f t="shared" si="217"/>
        <v>FM6</v>
      </c>
      <c r="J1350" t="str">
        <f t="shared" si="218"/>
        <v>FQ-2</v>
      </c>
    </row>
    <row r="1351" spans="1:10" x14ac:dyDescent="0.3">
      <c r="A1351" s="1">
        <f t="shared" si="219"/>
        <v>41528</v>
      </c>
      <c r="B1351" s="3">
        <f t="shared" si="210"/>
        <v>2013</v>
      </c>
      <c r="C1351">
        <f t="shared" si="211"/>
        <v>9</v>
      </c>
      <c r="D1351" t="str">
        <f t="shared" si="212"/>
        <v>September</v>
      </c>
      <c r="E1351" t="str">
        <f t="shared" si="213"/>
        <v>Q3</v>
      </c>
      <c r="F1351" t="str">
        <f t="shared" si="214"/>
        <v>2013-Sep</v>
      </c>
      <c r="G1351">
        <f t="shared" si="215"/>
        <v>4</v>
      </c>
      <c r="H1351" t="str">
        <f t="shared" si="216"/>
        <v>Wednesday</v>
      </c>
      <c r="I1351" t="str">
        <f t="shared" si="217"/>
        <v>FM6</v>
      </c>
      <c r="J1351" t="str">
        <f t="shared" si="218"/>
        <v>FQ-2</v>
      </c>
    </row>
    <row r="1352" spans="1:10" x14ac:dyDescent="0.3">
      <c r="A1352" s="1">
        <f t="shared" si="219"/>
        <v>41529</v>
      </c>
      <c r="B1352" s="3">
        <f t="shared" si="210"/>
        <v>2013</v>
      </c>
      <c r="C1352">
        <f t="shared" si="211"/>
        <v>9</v>
      </c>
      <c r="D1352" t="str">
        <f t="shared" si="212"/>
        <v>September</v>
      </c>
      <c r="E1352" t="str">
        <f t="shared" si="213"/>
        <v>Q3</v>
      </c>
      <c r="F1352" t="str">
        <f t="shared" si="214"/>
        <v>2013-Sep</v>
      </c>
      <c r="G1352">
        <f t="shared" si="215"/>
        <v>5</v>
      </c>
      <c r="H1352" t="str">
        <f t="shared" si="216"/>
        <v>Thursday</v>
      </c>
      <c r="I1352" t="str">
        <f t="shared" si="217"/>
        <v>FM6</v>
      </c>
      <c r="J1352" t="str">
        <f t="shared" si="218"/>
        <v>FQ-2</v>
      </c>
    </row>
    <row r="1353" spans="1:10" x14ac:dyDescent="0.3">
      <c r="A1353" s="1">
        <f t="shared" si="219"/>
        <v>41530</v>
      </c>
      <c r="B1353" s="3">
        <f t="shared" si="210"/>
        <v>2013</v>
      </c>
      <c r="C1353">
        <f t="shared" si="211"/>
        <v>9</v>
      </c>
      <c r="D1353" t="str">
        <f t="shared" si="212"/>
        <v>September</v>
      </c>
      <c r="E1353" t="str">
        <f t="shared" si="213"/>
        <v>Q3</v>
      </c>
      <c r="F1353" t="str">
        <f t="shared" si="214"/>
        <v>2013-Sep</v>
      </c>
      <c r="G1353">
        <f t="shared" si="215"/>
        <v>6</v>
      </c>
      <c r="H1353" t="str">
        <f t="shared" si="216"/>
        <v>Friday</v>
      </c>
      <c r="I1353" t="str">
        <f t="shared" si="217"/>
        <v>FM6</v>
      </c>
      <c r="J1353" t="str">
        <f t="shared" si="218"/>
        <v>FQ-2</v>
      </c>
    </row>
    <row r="1354" spans="1:10" x14ac:dyDescent="0.3">
      <c r="A1354" s="1">
        <f t="shared" si="219"/>
        <v>41531</v>
      </c>
      <c r="B1354" s="3">
        <f t="shared" si="210"/>
        <v>2013</v>
      </c>
      <c r="C1354">
        <f t="shared" si="211"/>
        <v>9</v>
      </c>
      <c r="D1354" t="str">
        <f t="shared" si="212"/>
        <v>September</v>
      </c>
      <c r="E1354" t="str">
        <f t="shared" si="213"/>
        <v>Q3</v>
      </c>
      <c r="F1354" t="str">
        <f t="shared" si="214"/>
        <v>2013-Sep</v>
      </c>
      <c r="G1354">
        <f t="shared" si="215"/>
        <v>7</v>
      </c>
      <c r="H1354" t="str">
        <f t="shared" si="216"/>
        <v>Saturday</v>
      </c>
      <c r="I1354" t="str">
        <f t="shared" si="217"/>
        <v>FM6</v>
      </c>
      <c r="J1354" t="str">
        <f t="shared" si="218"/>
        <v>FQ-2</v>
      </c>
    </row>
    <row r="1355" spans="1:10" x14ac:dyDescent="0.3">
      <c r="A1355" s="1">
        <f t="shared" si="219"/>
        <v>41532</v>
      </c>
      <c r="B1355" s="3">
        <f t="shared" si="210"/>
        <v>2013</v>
      </c>
      <c r="C1355">
        <f t="shared" si="211"/>
        <v>9</v>
      </c>
      <c r="D1355" t="str">
        <f t="shared" si="212"/>
        <v>September</v>
      </c>
      <c r="E1355" t="str">
        <f t="shared" si="213"/>
        <v>Q3</v>
      </c>
      <c r="F1355" t="str">
        <f t="shared" si="214"/>
        <v>2013-Sep</v>
      </c>
      <c r="G1355">
        <f t="shared" si="215"/>
        <v>1</v>
      </c>
      <c r="H1355" t="str">
        <f t="shared" si="216"/>
        <v>Sunday</v>
      </c>
      <c r="I1355" t="str">
        <f t="shared" si="217"/>
        <v>FM6</v>
      </c>
      <c r="J1355" t="str">
        <f t="shared" si="218"/>
        <v>FQ-2</v>
      </c>
    </row>
    <row r="1356" spans="1:10" x14ac:dyDescent="0.3">
      <c r="A1356" s="1">
        <f t="shared" si="219"/>
        <v>41533</v>
      </c>
      <c r="B1356" s="3">
        <f t="shared" si="210"/>
        <v>2013</v>
      </c>
      <c r="C1356">
        <f t="shared" si="211"/>
        <v>9</v>
      </c>
      <c r="D1356" t="str">
        <f t="shared" si="212"/>
        <v>September</v>
      </c>
      <c r="E1356" t="str">
        <f t="shared" si="213"/>
        <v>Q3</v>
      </c>
      <c r="F1356" t="str">
        <f t="shared" si="214"/>
        <v>2013-Sep</v>
      </c>
      <c r="G1356">
        <f t="shared" si="215"/>
        <v>2</v>
      </c>
      <c r="H1356" t="str">
        <f t="shared" si="216"/>
        <v>Monday</v>
      </c>
      <c r="I1356" t="str">
        <f t="shared" si="217"/>
        <v>FM6</v>
      </c>
      <c r="J1356" t="str">
        <f t="shared" si="218"/>
        <v>FQ-2</v>
      </c>
    </row>
    <row r="1357" spans="1:10" x14ac:dyDescent="0.3">
      <c r="A1357" s="1">
        <f t="shared" si="219"/>
        <v>41534</v>
      </c>
      <c r="B1357" s="3">
        <f t="shared" si="210"/>
        <v>2013</v>
      </c>
      <c r="C1357">
        <f t="shared" si="211"/>
        <v>9</v>
      </c>
      <c r="D1357" t="str">
        <f t="shared" si="212"/>
        <v>September</v>
      </c>
      <c r="E1357" t="str">
        <f t="shared" si="213"/>
        <v>Q3</v>
      </c>
      <c r="F1357" t="str">
        <f t="shared" si="214"/>
        <v>2013-Sep</v>
      </c>
      <c r="G1357">
        <f t="shared" si="215"/>
        <v>3</v>
      </c>
      <c r="H1357" t="str">
        <f t="shared" si="216"/>
        <v>Tuesday</v>
      </c>
      <c r="I1357" t="str">
        <f t="shared" si="217"/>
        <v>FM6</v>
      </c>
      <c r="J1357" t="str">
        <f t="shared" si="218"/>
        <v>FQ-2</v>
      </c>
    </row>
    <row r="1358" spans="1:10" x14ac:dyDescent="0.3">
      <c r="A1358" s="1">
        <f t="shared" si="219"/>
        <v>41535</v>
      </c>
      <c r="B1358" s="3">
        <f t="shared" si="210"/>
        <v>2013</v>
      </c>
      <c r="C1358">
        <f t="shared" si="211"/>
        <v>9</v>
      </c>
      <c r="D1358" t="str">
        <f t="shared" si="212"/>
        <v>September</v>
      </c>
      <c r="E1358" t="str">
        <f t="shared" si="213"/>
        <v>Q3</v>
      </c>
      <c r="F1358" t="str">
        <f t="shared" si="214"/>
        <v>2013-Sep</v>
      </c>
      <c r="G1358">
        <f t="shared" si="215"/>
        <v>4</v>
      </c>
      <c r="H1358" t="str">
        <f t="shared" si="216"/>
        <v>Wednesday</v>
      </c>
      <c r="I1358" t="str">
        <f t="shared" si="217"/>
        <v>FM6</v>
      </c>
      <c r="J1358" t="str">
        <f t="shared" si="218"/>
        <v>FQ-2</v>
      </c>
    </row>
    <row r="1359" spans="1:10" x14ac:dyDescent="0.3">
      <c r="A1359" s="1">
        <f t="shared" si="219"/>
        <v>41536</v>
      </c>
      <c r="B1359" s="3">
        <f t="shared" si="210"/>
        <v>2013</v>
      </c>
      <c r="C1359">
        <f t="shared" si="211"/>
        <v>9</v>
      </c>
      <c r="D1359" t="str">
        <f t="shared" si="212"/>
        <v>September</v>
      </c>
      <c r="E1359" t="str">
        <f t="shared" si="213"/>
        <v>Q3</v>
      </c>
      <c r="F1359" t="str">
        <f t="shared" si="214"/>
        <v>2013-Sep</v>
      </c>
      <c r="G1359">
        <f t="shared" si="215"/>
        <v>5</v>
      </c>
      <c r="H1359" t="str">
        <f t="shared" si="216"/>
        <v>Thursday</v>
      </c>
      <c r="I1359" t="str">
        <f t="shared" si="217"/>
        <v>FM6</v>
      </c>
      <c r="J1359" t="str">
        <f t="shared" si="218"/>
        <v>FQ-2</v>
      </c>
    </row>
    <row r="1360" spans="1:10" x14ac:dyDescent="0.3">
      <c r="A1360" s="1">
        <f t="shared" si="219"/>
        <v>41537</v>
      </c>
      <c r="B1360" s="3">
        <f t="shared" si="210"/>
        <v>2013</v>
      </c>
      <c r="C1360">
        <f t="shared" si="211"/>
        <v>9</v>
      </c>
      <c r="D1360" t="str">
        <f t="shared" si="212"/>
        <v>September</v>
      </c>
      <c r="E1360" t="str">
        <f t="shared" si="213"/>
        <v>Q3</v>
      </c>
      <c r="F1360" t="str">
        <f t="shared" si="214"/>
        <v>2013-Sep</v>
      </c>
      <c r="G1360">
        <f t="shared" si="215"/>
        <v>6</v>
      </c>
      <c r="H1360" t="str">
        <f t="shared" si="216"/>
        <v>Friday</v>
      </c>
      <c r="I1360" t="str">
        <f t="shared" si="217"/>
        <v>FM6</v>
      </c>
      <c r="J1360" t="str">
        <f t="shared" si="218"/>
        <v>FQ-2</v>
      </c>
    </row>
    <row r="1361" spans="1:10" x14ac:dyDescent="0.3">
      <c r="A1361" s="1">
        <f t="shared" si="219"/>
        <v>41538</v>
      </c>
      <c r="B1361" s="3">
        <f t="shared" si="210"/>
        <v>2013</v>
      </c>
      <c r="C1361">
        <f t="shared" si="211"/>
        <v>9</v>
      </c>
      <c r="D1361" t="str">
        <f t="shared" si="212"/>
        <v>September</v>
      </c>
      <c r="E1361" t="str">
        <f t="shared" si="213"/>
        <v>Q3</v>
      </c>
      <c r="F1361" t="str">
        <f t="shared" si="214"/>
        <v>2013-Sep</v>
      </c>
      <c r="G1361">
        <f t="shared" si="215"/>
        <v>7</v>
      </c>
      <c r="H1361" t="str">
        <f t="shared" si="216"/>
        <v>Saturday</v>
      </c>
      <c r="I1361" t="str">
        <f t="shared" si="217"/>
        <v>FM6</v>
      </c>
      <c r="J1361" t="str">
        <f t="shared" si="218"/>
        <v>FQ-2</v>
      </c>
    </row>
    <row r="1362" spans="1:10" x14ac:dyDescent="0.3">
      <c r="A1362" s="1">
        <f t="shared" si="219"/>
        <v>41539</v>
      </c>
      <c r="B1362" s="3">
        <f t="shared" si="210"/>
        <v>2013</v>
      </c>
      <c r="C1362">
        <f t="shared" si="211"/>
        <v>9</v>
      </c>
      <c r="D1362" t="str">
        <f t="shared" si="212"/>
        <v>September</v>
      </c>
      <c r="E1362" t="str">
        <f t="shared" si="213"/>
        <v>Q3</v>
      </c>
      <c r="F1362" t="str">
        <f t="shared" si="214"/>
        <v>2013-Sep</v>
      </c>
      <c r="G1362">
        <f t="shared" si="215"/>
        <v>1</v>
      </c>
      <c r="H1362" t="str">
        <f t="shared" si="216"/>
        <v>Sunday</v>
      </c>
      <c r="I1362" t="str">
        <f t="shared" si="217"/>
        <v>FM6</v>
      </c>
      <c r="J1362" t="str">
        <f t="shared" si="218"/>
        <v>FQ-2</v>
      </c>
    </row>
    <row r="1363" spans="1:10" x14ac:dyDescent="0.3">
      <c r="A1363" s="1">
        <f t="shared" si="219"/>
        <v>41540</v>
      </c>
      <c r="B1363" s="3">
        <f t="shared" si="210"/>
        <v>2013</v>
      </c>
      <c r="C1363">
        <f t="shared" si="211"/>
        <v>9</v>
      </c>
      <c r="D1363" t="str">
        <f t="shared" si="212"/>
        <v>September</v>
      </c>
      <c r="E1363" t="str">
        <f t="shared" si="213"/>
        <v>Q3</v>
      </c>
      <c r="F1363" t="str">
        <f t="shared" si="214"/>
        <v>2013-Sep</v>
      </c>
      <c r="G1363">
        <f t="shared" si="215"/>
        <v>2</v>
      </c>
      <c r="H1363" t="str">
        <f t="shared" si="216"/>
        <v>Monday</v>
      </c>
      <c r="I1363" t="str">
        <f t="shared" si="217"/>
        <v>FM6</v>
      </c>
      <c r="J1363" t="str">
        <f t="shared" si="218"/>
        <v>FQ-2</v>
      </c>
    </row>
    <row r="1364" spans="1:10" x14ac:dyDescent="0.3">
      <c r="A1364" s="1">
        <f t="shared" si="219"/>
        <v>41541</v>
      </c>
      <c r="B1364" s="3">
        <f t="shared" si="210"/>
        <v>2013</v>
      </c>
      <c r="C1364">
        <f t="shared" si="211"/>
        <v>9</v>
      </c>
      <c r="D1364" t="str">
        <f t="shared" si="212"/>
        <v>September</v>
      </c>
      <c r="E1364" t="str">
        <f t="shared" si="213"/>
        <v>Q3</v>
      </c>
      <c r="F1364" t="str">
        <f t="shared" si="214"/>
        <v>2013-Sep</v>
      </c>
      <c r="G1364">
        <f t="shared" si="215"/>
        <v>3</v>
      </c>
      <c r="H1364" t="str">
        <f t="shared" si="216"/>
        <v>Tuesday</v>
      </c>
      <c r="I1364" t="str">
        <f t="shared" si="217"/>
        <v>FM6</v>
      </c>
      <c r="J1364" t="str">
        <f t="shared" si="218"/>
        <v>FQ-2</v>
      </c>
    </row>
    <row r="1365" spans="1:10" x14ac:dyDescent="0.3">
      <c r="A1365" s="1">
        <f t="shared" si="219"/>
        <v>41542</v>
      </c>
      <c r="B1365" s="3">
        <f t="shared" si="210"/>
        <v>2013</v>
      </c>
      <c r="C1365">
        <f t="shared" si="211"/>
        <v>9</v>
      </c>
      <c r="D1365" t="str">
        <f t="shared" si="212"/>
        <v>September</v>
      </c>
      <c r="E1365" t="str">
        <f t="shared" si="213"/>
        <v>Q3</v>
      </c>
      <c r="F1365" t="str">
        <f t="shared" si="214"/>
        <v>2013-Sep</v>
      </c>
      <c r="G1365">
        <f t="shared" si="215"/>
        <v>4</v>
      </c>
      <c r="H1365" t="str">
        <f t="shared" si="216"/>
        <v>Wednesday</v>
      </c>
      <c r="I1365" t="str">
        <f t="shared" si="217"/>
        <v>FM6</v>
      </c>
      <c r="J1365" t="str">
        <f t="shared" si="218"/>
        <v>FQ-2</v>
      </c>
    </row>
    <row r="1366" spans="1:10" x14ac:dyDescent="0.3">
      <c r="A1366" s="1">
        <f t="shared" si="219"/>
        <v>41543</v>
      </c>
      <c r="B1366" s="3">
        <f t="shared" si="210"/>
        <v>2013</v>
      </c>
      <c r="C1366">
        <f t="shared" si="211"/>
        <v>9</v>
      </c>
      <c r="D1366" t="str">
        <f t="shared" si="212"/>
        <v>September</v>
      </c>
      <c r="E1366" t="str">
        <f t="shared" si="213"/>
        <v>Q3</v>
      </c>
      <c r="F1366" t="str">
        <f t="shared" si="214"/>
        <v>2013-Sep</v>
      </c>
      <c r="G1366">
        <f t="shared" si="215"/>
        <v>5</v>
      </c>
      <c r="H1366" t="str">
        <f t="shared" si="216"/>
        <v>Thursday</v>
      </c>
      <c r="I1366" t="str">
        <f t="shared" si="217"/>
        <v>FM6</v>
      </c>
      <c r="J1366" t="str">
        <f t="shared" si="218"/>
        <v>FQ-2</v>
      </c>
    </row>
    <row r="1367" spans="1:10" x14ac:dyDescent="0.3">
      <c r="A1367" s="1">
        <f t="shared" si="219"/>
        <v>41544</v>
      </c>
      <c r="B1367" s="3">
        <f t="shared" si="210"/>
        <v>2013</v>
      </c>
      <c r="C1367">
        <f t="shared" si="211"/>
        <v>9</v>
      </c>
      <c r="D1367" t="str">
        <f t="shared" si="212"/>
        <v>September</v>
      </c>
      <c r="E1367" t="str">
        <f t="shared" si="213"/>
        <v>Q3</v>
      </c>
      <c r="F1367" t="str">
        <f t="shared" si="214"/>
        <v>2013-Sep</v>
      </c>
      <c r="G1367">
        <f t="shared" si="215"/>
        <v>6</v>
      </c>
      <c r="H1367" t="str">
        <f t="shared" si="216"/>
        <v>Friday</v>
      </c>
      <c r="I1367" t="str">
        <f t="shared" si="217"/>
        <v>FM6</v>
      </c>
      <c r="J1367" t="str">
        <f t="shared" si="218"/>
        <v>FQ-2</v>
      </c>
    </row>
    <row r="1368" spans="1:10" x14ac:dyDescent="0.3">
      <c r="A1368" s="1">
        <f t="shared" si="219"/>
        <v>41545</v>
      </c>
      <c r="B1368" s="3">
        <f t="shared" si="210"/>
        <v>2013</v>
      </c>
      <c r="C1368">
        <f t="shared" si="211"/>
        <v>9</v>
      </c>
      <c r="D1368" t="str">
        <f t="shared" si="212"/>
        <v>September</v>
      </c>
      <c r="E1368" t="str">
        <f t="shared" si="213"/>
        <v>Q3</v>
      </c>
      <c r="F1368" t="str">
        <f t="shared" si="214"/>
        <v>2013-Sep</v>
      </c>
      <c r="G1368">
        <f t="shared" si="215"/>
        <v>7</v>
      </c>
      <c r="H1368" t="str">
        <f t="shared" si="216"/>
        <v>Saturday</v>
      </c>
      <c r="I1368" t="str">
        <f t="shared" si="217"/>
        <v>FM6</v>
      </c>
      <c r="J1368" t="str">
        <f t="shared" si="218"/>
        <v>FQ-2</v>
      </c>
    </row>
    <row r="1369" spans="1:10" x14ac:dyDescent="0.3">
      <c r="A1369" s="1">
        <f t="shared" si="219"/>
        <v>41546</v>
      </c>
      <c r="B1369" s="3">
        <f t="shared" si="210"/>
        <v>2013</v>
      </c>
      <c r="C1369">
        <f t="shared" si="211"/>
        <v>9</v>
      </c>
      <c r="D1369" t="str">
        <f t="shared" si="212"/>
        <v>September</v>
      </c>
      <c r="E1369" t="str">
        <f t="shared" si="213"/>
        <v>Q3</v>
      </c>
      <c r="F1369" t="str">
        <f t="shared" si="214"/>
        <v>2013-Sep</v>
      </c>
      <c r="G1369">
        <f t="shared" si="215"/>
        <v>1</v>
      </c>
      <c r="H1369" t="str">
        <f t="shared" si="216"/>
        <v>Sunday</v>
      </c>
      <c r="I1369" t="str">
        <f t="shared" si="217"/>
        <v>FM6</v>
      </c>
      <c r="J1369" t="str">
        <f t="shared" si="218"/>
        <v>FQ-2</v>
      </c>
    </row>
    <row r="1370" spans="1:10" x14ac:dyDescent="0.3">
      <c r="A1370" s="1">
        <f t="shared" si="219"/>
        <v>41547</v>
      </c>
      <c r="B1370" s="3">
        <f t="shared" si="210"/>
        <v>2013</v>
      </c>
      <c r="C1370">
        <f t="shared" si="211"/>
        <v>9</v>
      </c>
      <c r="D1370" t="str">
        <f t="shared" si="212"/>
        <v>September</v>
      </c>
      <c r="E1370" t="str">
        <f t="shared" si="213"/>
        <v>Q3</v>
      </c>
      <c r="F1370" t="str">
        <f t="shared" si="214"/>
        <v>2013-Sep</v>
      </c>
      <c r="G1370">
        <f t="shared" si="215"/>
        <v>2</v>
      </c>
      <c r="H1370" t="str">
        <f t="shared" si="216"/>
        <v>Monday</v>
      </c>
      <c r="I1370" t="str">
        <f t="shared" si="217"/>
        <v>FM6</v>
      </c>
      <c r="J1370" t="str">
        <f t="shared" si="218"/>
        <v>FQ-2</v>
      </c>
    </row>
    <row r="1371" spans="1:10" x14ac:dyDescent="0.3">
      <c r="A1371" s="1">
        <f t="shared" si="219"/>
        <v>41548</v>
      </c>
      <c r="B1371" s="3">
        <f t="shared" si="210"/>
        <v>2013</v>
      </c>
      <c r="C1371">
        <f t="shared" si="211"/>
        <v>10</v>
      </c>
      <c r="D1371" t="str">
        <f t="shared" si="212"/>
        <v>October</v>
      </c>
      <c r="E1371" t="str">
        <f t="shared" si="213"/>
        <v>Q4</v>
      </c>
      <c r="F1371" t="str">
        <f t="shared" si="214"/>
        <v>2013-Oct</v>
      </c>
      <c r="G1371">
        <f t="shared" si="215"/>
        <v>3</v>
      </c>
      <c r="H1371" t="str">
        <f t="shared" si="216"/>
        <v>Tuesday</v>
      </c>
      <c r="I1371" t="str">
        <f t="shared" si="217"/>
        <v>FM7</v>
      </c>
      <c r="J1371" t="str">
        <f t="shared" si="218"/>
        <v>FQ-3</v>
      </c>
    </row>
    <row r="1372" spans="1:10" x14ac:dyDescent="0.3">
      <c r="A1372" s="1">
        <f t="shared" si="219"/>
        <v>41549</v>
      </c>
      <c r="B1372" s="3">
        <f t="shared" si="210"/>
        <v>2013</v>
      </c>
      <c r="C1372">
        <f t="shared" si="211"/>
        <v>10</v>
      </c>
      <c r="D1372" t="str">
        <f t="shared" si="212"/>
        <v>October</v>
      </c>
      <c r="E1372" t="str">
        <f t="shared" si="213"/>
        <v>Q4</v>
      </c>
      <c r="F1372" t="str">
        <f t="shared" si="214"/>
        <v>2013-Oct</v>
      </c>
      <c r="G1372">
        <f t="shared" si="215"/>
        <v>4</v>
      </c>
      <c r="H1372" t="str">
        <f t="shared" si="216"/>
        <v>Wednesday</v>
      </c>
      <c r="I1372" t="str">
        <f t="shared" si="217"/>
        <v>FM7</v>
      </c>
      <c r="J1372" t="str">
        <f t="shared" si="218"/>
        <v>FQ-3</v>
      </c>
    </row>
    <row r="1373" spans="1:10" x14ac:dyDescent="0.3">
      <c r="A1373" s="1">
        <f t="shared" si="219"/>
        <v>41550</v>
      </c>
      <c r="B1373" s="3">
        <f t="shared" si="210"/>
        <v>2013</v>
      </c>
      <c r="C1373">
        <f t="shared" si="211"/>
        <v>10</v>
      </c>
      <c r="D1373" t="str">
        <f t="shared" si="212"/>
        <v>October</v>
      </c>
      <c r="E1373" t="str">
        <f t="shared" si="213"/>
        <v>Q4</v>
      </c>
      <c r="F1373" t="str">
        <f t="shared" si="214"/>
        <v>2013-Oct</v>
      </c>
      <c r="G1373">
        <f t="shared" si="215"/>
        <v>5</v>
      </c>
      <c r="H1373" t="str">
        <f t="shared" si="216"/>
        <v>Thursday</v>
      </c>
      <c r="I1373" t="str">
        <f t="shared" si="217"/>
        <v>FM7</v>
      </c>
      <c r="J1373" t="str">
        <f t="shared" si="218"/>
        <v>FQ-3</v>
      </c>
    </row>
    <row r="1374" spans="1:10" x14ac:dyDescent="0.3">
      <c r="A1374" s="1">
        <f t="shared" si="219"/>
        <v>41551</v>
      </c>
      <c r="B1374" s="3">
        <f t="shared" si="210"/>
        <v>2013</v>
      </c>
      <c r="C1374">
        <f t="shared" si="211"/>
        <v>10</v>
      </c>
      <c r="D1374" t="str">
        <f t="shared" si="212"/>
        <v>October</v>
      </c>
      <c r="E1374" t="str">
        <f t="shared" si="213"/>
        <v>Q4</v>
      </c>
      <c r="F1374" t="str">
        <f t="shared" si="214"/>
        <v>2013-Oct</v>
      </c>
      <c r="G1374">
        <f t="shared" si="215"/>
        <v>6</v>
      </c>
      <c r="H1374" t="str">
        <f t="shared" si="216"/>
        <v>Friday</v>
      </c>
      <c r="I1374" t="str">
        <f t="shared" si="217"/>
        <v>FM7</v>
      </c>
      <c r="J1374" t="str">
        <f t="shared" si="218"/>
        <v>FQ-3</v>
      </c>
    </row>
    <row r="1375" spans="1:10" x14ac:dyDescent="0.3">
      <c r="A1375" s="1">
        <f t="shared" si="219"/>
        <v>41552</v>
      </c>
      <c r="B1375" s="3">
        <f t="shared" si="210"/>
        <v>2013</v>
      </c>
      <c r="C1375">
        <f t="shared" si="211"/>
        <v>10</v>
      </c>
      <c r="D1375" t="str">
        <f t="shared" si="212"/>
        <v>October</v>
      </c>
      <c r="E1375" t="str">
        <f t="shared" si="213"/>
        <v>Q4</v>
      </c>
      <c r="F1375" t="str">
        <f t="shared" si="214"/>
        <v>2013-Oct</v>
      </c>
      <c r="G1375">
        <f t="shared" si="215"/>
        <v>7</v>
      </c>
      <c r="H1375" t="str">
        <f t="shared" si="216"/>
        <v>Saturday</v>
      </c>
      <c r="I1375" t="str">
        <f t="shared" si="217"/>
        <v>FM7</v>
      </c>
      <c r="J1375" t="str">
        <f t="shared" si="218"/>
        <v>FQ-3</v>
      </c>
    </row>
    <row r="1376" spans="1:10" x14ac:dyDescent="0.3">
      <c r="A1376" s="1">
        <f t="shared" si="219"/>
        <v>41553</v>
      </c>
      <c r="B1376" s="3">
        <f t="shared" si="210"/>
        <v>2013</v>
      </c>
      <c r="C1376">
        <f t="shared" si="211"/>
        <v>10</v>
      </c>
      <c r="D1376" t="str">
        <f t="shared" si="212"/>
        <v>October</v>
      </c>
      <c r="E1376" t="str">
        <f t="shared" si="213"/>
        <v>Q4</v>
      </c>
      <c r="F1376" t="str">
        <f t="shared" si="214"/>
        <v>2013-Oct</v>
      </c>
      <c r="G1376">
        <f t="shared" si="215"/>
        <v>1</v>
      </c>
      <c r="H1376" t="str">
        <f t="shared" si="216"/>
        <v>Sunday</v>
      </c>
      <c r="I1376" t="str">
        <f t="shared" si="217"/>
        <v>FM7</v>
      </c>
      <c r="J1376" t="str">
        <f t="shared" si="218"/>
        <v>FQ-3</v>
      </c>
    </row>
    <row r="1377" spans="1:10" x14ac:dyDescent="0.3">
      <c r="A1377" s="1">
        <f t="shared" si="219"/>
        <v>41554</v>
      </c>
      <c r="B1377" s="3">
        <f t="shared" si="210"/>
        <v>2013</v>
      </c>
      <c r="C1377">
        <f t="shared" si="211"/>
        <v>10</v>
      </c>
      <c r="D1377" t="str">
        <f t="shared" si="212"/>
        <v>October</v>
      </c>
      <c r="E1377" t="str">
        <f t="shared" si="213"/>
        <v>Q4</v>
      </c>
      <c r="F1377" t="str">
        <f t="shared" si="214"/>
        <v>2013-Oct</v>
      </c>
      <c r="G1377">
        <f t="shared" si="215"/>
        <v>2</v>
      </c>
      <c r="H1377" t="str">
        <f t="shared" si="216"/>
        <v>Monday</v>
      </c>
      <c r="I1377" t="str">
        <f t="shared" si="217"/>
        <v>FM7</v>
      </c>
      <c r="J1377" t="str">
        <f t="shared" si="218"/>
        <v>FQ-3</v>
      </c>
    </row>
    <row r="1378" spans="1:10" x14ac:dyDescent="0.3">
      <c r="A1378" s="1">
        <f t="shared" si="219"/>
        <v>41555</v>
      </c>
      <c r="B1378" s="3">
        <f t="shared" si="210"/>
        <v>2013</v>
      </c>
      <c r="C1378">
        <f t="shared" si="211"/>
        <v>10</v>
      </c>
      <c r="D1378" t="str">
        <f t="shared" si="212"/>
        <v>October</v>
      </c>
      <c r="E1378" t="str">
        <f t="shared" si="213"/>
        <v>Q4</v>
      </c>
      <c r="F1378" t="str">
        <f t="shared" si="214"/>
        <v>2013-Oct</v>
      </c>
      <c r="G1378">
        <f t="shared" si="215"/>
        <v>3</v>
      </c>
      <c r="H1378" t="str">
        <f t="shared" si="216"/>
        <v>Tuesday</v>
      </c>
      <c r="I1378" t="str">
        <f t="shared" si="217"/>
        <v>FM7</v>
      </c>
      <c r="J1378" t="str">
        <f t="shared" si="218"/>
        <v>FQ-3</v>
      </c>
    </row>
    <row r="1379" spans="1:10" x14ac:dyDescent="0.3">
      <c r="A1379" s="1">
        <f t="shared" si="219"/>
        <v>41556</v>
      </c>
      <c r="B1379" s="3">
        <f t="shared" si="210"/>
        <v>2013</v>
      </c>
      <c r="C1379">
        <f t="shared" si="211"/>
        <v>10</v>
      </c>
      <c r="D1379" t="str">
        <f t="shared" si="212"/>
        <v>October</v>
      </c>
      <c r="E1379" t="str">
        <f t="shared" si="213"/>
        <v>Q4</v>
      </c>
      <c r="F1379" t="str">
        <f t="shared" si="214"/>
        <v>2013-Oct</v>
      </c>
      <c r="G1379">
        <f t="shared" si="215"/>
        <v>4</v>
      </c>
      <c r="H1379" t="str">
        <f t="shared" si="216"/>
        <v>Wednesday</v>
      </c>
      <c r="I1379" t="str">
        <f t="shared" si="217"/>
        <v>FM7</v>
      </c>
      <c r="J1379" t="str">
        <f t="shared" si="218"/>
        <v>FQ-3</v>
      </c>
    </row>
    <row r="1380" spans="1:10" x14ac:dyDescent="0.3">
      <c r="A1380" s="1">
        <f t="shared" si="219"/>
        <v>41557</v>
      </c>
      <c r="B1380" s="3">
        <f t="shared" si="210"/>
        <v>2013</v>
      </c>
      <c r="C1380">
        <f t="shared" si="211"/>
        <v>10</v>
      </c>
      <c r="D1380" t="str">
        <f t="shared" si="212"/>
        <v>October</v>
      </c>
      <c r="E1380" t="str">
        <f t="shared" si="213"/>
        <v>Q4</v>
      </c>
      <c r="F1380" t="str">
        <f t="shared" si="214"/>
        <v>2013-Oct</v>
      </c>
      <c r="G1380">
        <f t="shared" si="215"/>
        <v>5</v>
      </c>
      <c r="H1380" t="str">
        <f t="shared" si="216"/>
        <v>Thursday</v>
      </c>
      <c r="I1380" t="str">
        <f t="shared" si="217"/>
        <v>FM7</v>
      </c>
      <c r="J1380" t="str">
        <f t="shared" si="218"/>
        <v>FQ-3</v>
      </c>
    </row>
    <row r="1381" spans="1:10" x14ac:dyDescent="0.3">
      <c r="A1381" s="1">
        <f t="shared" si="219"/>
        <v>41558</v>
      </c>
      <c r="B1381" s="3">
        <f t="shared" si="210"/>
        <v>2013</v>
      </c>
      <c r="C1381">
        <f t="shared" si="211"/>
        <v>10</v>
      </c>
      <c r="D1381" t="str">
        <f t="shared" si="212"/>
        <v>October</v>
      </c>
      <c r="E1381" t="str">
        <f t="shared" si="213"/>
        <v>Q4</v>
      </c>
      <c r="F1381" t="str">
        <f t="shared" si="214"/>
        <v>2013-Oct</v>
      </c>
      <c r="G1381">
        <f t="shared" si="215"/>
        <v>6</v>
      </c>
      <c r="H1381" t="str">
        <f t="shared" si="216"/>
        <v>Friday</v>
      </c>
      <c r="I1381" t="str">
        <f t="shared" si="217"/>
        <v>FM7</v>
      </c>
      <c r="J1381" t="str">
        <f t="shared" si="218"/>
        <v>FQ-3</v>
      </c>
    </row>
    <row r="1382" spans="1:10" x14ac:dyDescent="0.3">
      <c r="A1382" s="1">
        <f t="shared" si="219"/>
        <v>41559</v>
      </c>
      <c r="B1382" s="3">
        <f t="shared" si="210"/>
        <v>2013</v>
      </c>
      <c r="C1382">
        <f t="shared" si="211"/>
        <v>10</v>
      </c>
      <c r="D1382" t="str">
        <f t="shared" si="212"/>
        <v>October</v>
      </c>
      <c r="E1382" t="str">
        <f t="shared" si="213"/>
        <v>Q4</v>
      </c>
      <c r="F1382" t="str">
        <f t="shared" si="214"/>
        <v>2013-Oct</v>
      </c>
      <c r="G1382">
        <f t="shared" si="215"/>
        <v>7</v>
      </c>
      <c r="H1382" t="str">
        <f t="shared" si="216"/>
        <v>Saturday</v>
      </c>
      <c r="I1382" t="str">
        <f t="shared" si="217"/>
        <v>FM7</v>
      </c>
      <c r="J1382" t="str">
        <f t="shared" si="218"/>
        <v>FQ-3</v>
      </c>
    </row>
    <row r="1383" spans="1:10" x14ac:dyDescent="0.3">
      <c r="A1383" s="1">
        <f t="shared" si="219"/>
        <v>41560</v>
      </c>
      <c r="B1383" s="3">
        <f t="shared" si="210"/>
        <v>2013</v>
      </c>
      <c r="C1383">
        <f t="shared" si="211"/>
        <v>10</v>
      </c>
      <c r="D1383" t="str">
        <f t="shared" si="212"/>
        <v>October</v>
      </c>
      <c r="E1383" t="str">
        <f t="shared" si="213"/>
        <v>Q4</v>
      </c>
      <c r="F1383" t="str">
        <f t="shared" si="214"/>
        <v>2013-Oct</v>
      </c>
      <c r="G1383">
        <f t="shared" si="215"/>
        <v>1</v>
      </c>
      <c r="H1383" t="str">
        <f t="shared" si="216"/>
        <v>Sunday</v>
      </c>
      <c r="I1383" t="str">
        <f t="shared" si="217"/>
        <v>FM7</v>
      </c>
      <c r="J1383" t="str">
        <f t="shared" si="218"/>
        <v>FQ-3</v>
      </c>
    </row>
    <row r="1384" spans="1:10" x14ac:dyDescent="0.3">
      <c r="A1384" s="1">
        <f t="shared" si="219"/>
        <v>41561</v>
      </c>
      <c r="B1384" s="3">
        <f t="shared" si="210"/>
        <v>2013</v>
      </c>
      <c r="C1384">
        <f t="shared" si="211"/>
        <v>10</v>
      </c>
      <c r="D1384" t="str">
        <f t="shared" si="212"/>
        <v>October</v>
      </c>
      <c r="E1384" t="str">
        <f t="shared" si="213"/>
        <v>Q4</v>
      </c>
      <c r="F1384" t="str">
        <f t="shared" si="214"/>
        <v>2013-Oct</v>
      </c>
      <c r="G1384">
        <f t="shared" si="215"/>
        <v>2</v>
      </c>
      <c r="H1384" t="str">
        <f t="shared" si="216"/>
        <v>Monday</v>
      </c>
      <c r="I1384" t="str">
        <f t="shared" si="217"/>
        <v>FM7</v>
      </c>
      <c r="J1384" t="str">
        <f t="shared" si="218"/>
        <v>FQ-3</v>
      </c>
    </row>
    <row r="1385" spans="1:10" x14ac:dyDescent="0.3">
      <c r="A1385" s="1">
        <f t="shared" si="219"/>
        <v>41562</v>
      </c>
      <c r="B1385" s="3">
        <f t="shared" si="210"/>
        <v>2013</v>
      </c>
      <c r="C1385">
        <f t="shared" si="211"/>
        <v>10</v>
      </c>
      <c r="D1385" t="str">
        <f t="shared" si="212"/>
        <v>October</v>
      </c>
      <c r="E1385" t="str">
        <f t="shared" si="213"/>
        <v>Q4</v>
      </c>
      <c r="F1385" t="str">
        <f t="shared" si="214"/>
        <v>2013-Oct</v>
      </c>
      <c r="G1385">
        <f t="shared" si="215"/>
        <v>3</v>
      </c>
      <c r="H1385" t="str">
        <f t="shared" si="216"/>
        <v>Tuesday</v>
      </c>
      <c r="I1385" t="str">
        <f t="shared" si="217"/>
        <v>FM7</v>
      </c>
      <c r="J1385" t="str">
        <f t="shared" si="218"/>
        <v>FQ-3</v>
      </c>
    </row>
    <row r="1386" spans="1:10" x14ac:dyDescent="0.3">
      <c r="A1386" s="1">
        <f t="shared" si="219"/>
        <v>41563</v>
      </c>
      <c r="B1386" s="3">
        <f t="shared" si="210"/>
        <v>2013</v>
      </c>
      <c r="C1386">
        <f t="shared" si="211"/>
        <v>10</v>
      </c>
      <c r="D1386" t="str">
        <f t="shared" si="212"/>
        <v>October</v>
      </c>
      <c r="E1386" t="str">
        <f t="shared" si="213"/>
        <v>Q4</v>
      </c>
      <c r="F1386" t="str">
        <f t="shared" si="214"/>
        <v>2013-Oct</v>
      </c>
      <c r="G1386">
        <f t="shared" si="215"/>
        <v>4</v>
      </c>
      <c r="H1386" t="str">
        <f t="shared" si="216"/>
        <v>Wednesday</v>
      </c>
      <c r="I1386" t="str">
        <f t="shared" si="217"/>
        <v>FM7</v>
      </c>
      <c r="J1386" t="str">
        <f t="shared" si="218"/>
        <v>FQ-3</v>
      </c>
    </row>
    <row r="1387" spans="1:10" x14ac:dyDescent="0.3">
      <c r="A1387" s="1">
        <f t="shared" si="219"/>
        <v>41564</v>
      </c>
      <c r="B1387" s="3">
        <f t="shared" si="210"/>
        <v>2013</v>
      </c>
      <c r="C1387">
        <f t="shared" si="211"/>
        <v>10</v>
      </c>
      <c r="D1387" t="str">
        <f t="shared" si="212"/>
        <v>October</v>
      </c>
      <c r="E1387" t="str">
        <f t="shared" si="213"/>
        <v>Q4</v>
      </c>
      <c r="F1387" t="str">
        <f t="shared" si="214"/>
        <v>2013-Oct</v>
      </c>
      <c r="G1387">
        <f t="shared" si="215"/>
        <v>5</v>
      </c>
      <c r="H1387" t="str">
        <f t="shared" si="216"/>
        <v>Thursday</v>
      </c>
      <c r="I1387" t="str">
        <f t="shared" si="217"/>
        <v>FM7</v>
      </c>
      <c r="J1387" t="str">
        <f t="shared" si="218"/>
        <v>FQ-3</v>
      </c>
    </row>
    <row r="1388" spans="1:10" x14ac:dyDescent="0.3">
      <c r="A1388" s="1">
        <f t="shared" si="219"/>
        <v>41565</v>
      </c>
      <c r="B1388" s="3">
        <f t="shared" si="210"/>
        <v>2013</v>
      </c>
      <c r="C1388">
        <f t="shared" si="211"/>
        <v>10</v>
      </c>
      <c r="D1388" t="str">
        <f t="shared" si="212"/>
        <v>October</v>
      </c>
      <c r="E1388" t="str">
        <f t="shared" si="213"/>
        <v>Q4</v>
      </c>
      <c r="F1388" t="str">
        <f t="shared" si="214"/>
        <v>2013-Oct</v>
      </c>
      <c r="G1388">
        <f t="shared" si="215"/>
        <v>6</v>
      </c>
      <c r="H1388" t="str">
        <f t="shared" si="216"/>
        <v>Friday</v>
      </c>
      <c r="I1388" t="str">
        <f t="shared" si="217"/>
        <v>FM7</v>
      </c>
      <c r="J1388" t="str">
        <f t="shared" si="218"/>
        <v>FQ-3</v>
      </c>
    </row>
    <row r="1389" spans="1:10" x14ac:dyDescent="0.3">
      <c r="A1389" s="1">
        <f t="shared" si="219"/>
        <v>41566</v>
      </c>
      <c r="B1389" s="3">
        <f t="shared" si="210"/>
        <v>2013</v>
      </c>
      <c r="C1389">
        <f t="shared" si="211"/>
        <v>10</v>
      </c>
      <c r="D1389" t="str">
        <f t="shared" si="212"/>
        <v>October</v>
      </c>
      <c r="E1389" t="str">
        <f t="shared" si="213"/>
        <v>Q4</v>
      </c>
      <c r="F1389" t="str">
        <f t="shared" si="214"/>
        <v>2013-Oct</v>
      </c>
      <c r="G1389">
        <f t="shared" si="215"/>
        <v>7</v>
      </c>
      <c r="H1389" t="str">
        <f t="shared" si="216"/>
        <v>Saturday</v>
      </c>
      <c r="I1389" t="str">
        <f t="shared" si="217"/>
        <v>FM7</v>
      </c>
      <c r="J1389" t="str">
        <f t="shared" si="218"/>
        <v>FQ-3</v>
      </c>
    </row>
    <row r="1390" spans="1:10" x14ac:dyDescent="0.3">
      <c r="A1390" s="1">
        <f t="shared" si="219"/>
        <v>41567</v>
      </c>
      <c r="B1390" s="3">
        <f t="shared" si="210"/>
        <v>2013</v>
      </c>
      <c r="C1390">
        <f t="shared" si="211"/>
        <v>10</v>
      </c>
      <c r="D1390" t="str">
        <f t="shared" si="212"/>
        <v>October</v>
      </c>
      <c r="E1390" t="str">
        <f t="shared" si="213"/>
        <v>Q4</v>
      </c>
      <c r="F1390" t="str">
        <f t="shared" si="214"/>
        <v>2013-Oct</v>
      </c>
      <c r="G1390">
        <f t="shared" si="215"/>
        <v>1</v>
      </c>
      <c r="H1390" t="str">
        <f t="shared" si="216"/>
        <v>Sunday</v>
      </c>
      <c r="I1390" t="str">
        <f t="shared" si="217"/>
        <v>FM7</v>
      </c>
      <c r="J1390" t="str">
        <f t="shared" si="218"/>
        <v>FQ-3</v>
      </c>
    </row>
    <row r="1391" spans="1:10" x14ac:dyDescent="0.3">
      <c r="A1391" s="1">
        <f t="shared" si="219"/>
        <v>41568</v>
      </c>
      <c r="B1391" s="3">
        <f t="shared" si="210"/>
        <v>2013</v>
      </c>
      <c r="C1391">
        <f t="shared" si="211"/>
        <v>10</v>
      </c>
      <c r="D1391" t="str">
        <f t="shared" si="212"/>
        <v>October</v>
      </c>
      <c r="E1391" t="str">
        <f t="shared" si="213"/>
        <v>Q4</v>
      </c>
      <c r="F1391" t="str">
        <f t="shared" si="214"/>
        <v>2013-Oct</v>
      </c>
      <c r="G1391">
        <f t="shared" si="215"/>
        <v>2</v>
      </c>
      <c r="H1391" t="str">
        <f t="shared" si="216"/>
        <v>Monday</v>
      </c>
      <c r="I1391" t="str">
        <f t="shared" si="217"/>
        <v>FM7</v>
      </c>
      <c r="J1391" t="str">
        <f t="shared" si="218"/>
        <v>FQ-3</v>
      </c>
    </row>
    <row r="1392" spans="1:10" x14ac:dyDescent="0.3">
      <c r="A1392" s="1">
        <f t="shared" si="219"/>
        <v>41569</v>
      </c>
      <c r="B1392" s="3">
        <f t="shared" si="210"/>
        <v>2013</v>
      </c>
      <c r="C1392">
        <f t="shared" si="211"/>
        <v>10</v>
      </c>
      <c r="D1392" t="str">
        <f t="shared" si="212"/>
        <v>October</v>
      </c>
      <c r="E1392" t="str">
        <f t="shared" si="213"/>
        <v>Q4</v>
      </c>
      <c r="F1392" t="str">
        <f t="shared" si="214"/>
        <v>2013-Oct</v>
      </c>
      <c r="G1392">
        <f t="shared" si="215"/>
        <v>3</v>
      </c>
      <c r="H1392" t="str">
        <f t="shared" si="216"/>
        <v>Tuesday</v>
      </c>
      <c r="I1392" t="str">
        <f t="shared" si="217"/>
        <v>FM7</v>
      </c>
      <c r="J1392" t="str">
        <f t="shared" si="218"/>
        <v>FQ-3</v>
      </c>
    </row>
    <row r="1393" spans="1:10" x14ac:dyDescent="0.3">
      <c r="A1393" s="1">
        <f t="shared" si="219"/>
        <v>41570</v>
      </c>
      <c r="B1393" s="3">
        <f t="shared" si="210"/>
        <v>2013</v>
      </c>
      <c r="C1393">
        <f t="shared" si="211"/>
        <v>10</v>
      </c>
      <c r="D1393" t="str">
        <f t="shared" si="212"/>
        <v>October</v>
      </c>
      <c r="E1393" t="str">
        <f t="shared" si="213"/>
        <v>Q4</v>
      </c>
      <c r="F1393" t="str">
        <f t="shared" si="214"/>
        <v>2013-Oct</v>
      </c>
      <c r="G1393">
        <f t="shared" si="215"/>
        <v>4</v>
      </c>
      <c r="H1393" t="str">
        <f t="shared" si="216"/>
        <v>Wednesday</v>
      </c>
      <c r="I1393" t="str">
        <f t="shared" si="217"/>
        <v>FM7</v>
      </c>
      <c r="J1393" t="str">
        <f t="shared" si="218"/>
        <v>FQ-3</v>
      </c>
    </row>
    <row r="1394" spans="1:10" x14ac:dyDescent="0.3">
      <c r="A1394" s="1">
        <f t="shared" si="219"/>
        <v>41571</v>
      </c>
      <c r="B1394" s="3">
        <f t="shared" si="210"/>
        <v>2013</v>
      </c>
      <c r="C1394">
        <f t="shared" si="211"/>
        <v>10</v>
      </c>
      <c r="D1394" t="str">
        <f t="shared" si="212"/>
        <v>October</v>
      </c>
      <c r="E1394" t="str">
        <f t="shared" si="213"/>
        <v>Q4</v>
      </c>
      <c r="F1394" t="str">
        <f t="shared" si="214"/>
        <v>2013-Oct</v>
      </c>
      <c r="G1394">
        <f t="shared" si="215"/>
        <v>5</v>
      </c>
      <c r="H1394" t="str">
        <f t="shared" si="216"/>
        <v>Thursday</v>
      </c>
      <c r="I1394" t="str">
        <f t="shared" si="217"/>
        <v>FM7</v>
      </c>
      <c r="J1394" t="str">
        <f t="shared" si="218"/>
        <v>FQ-3</v>
      </c>
    </row>
    <row r="1395" spans="1:10" x14ac:dyDescent="0.3">
      <c r="A1395" s="1">
        <f t="shared" si="219"/>
        <v>41572</v>
      </c>
      <c r="B1395" s="3">
        <f t="shared" si="210"/>
        <v>2013</v>
      </c>
      <c r="C1395">
        <f t="shared" si="211"/>
        <v>10</v>
      </c>
      <c r="D1395" t="str">
        <f t="shared" si="212"/>
        <v>October</v>
      </c>
      <c r="E1395" t="str">
        <f t="shared" si="213"/>
        <v>Q4</v>
      </c>
      <c r="F1395" t="str">
        <f t="shared" si="214"/>
        <v>2013-Oct</v>
      </c>
      <c r="G1395">
        <f t="shared" si="215"/>
        <v>6</v>
      </c>
      <c r="H1395" t="str">
        <f t="shared" si="216"/>
        <v>Friday</v>
      </c>
      <c r="I1395" t="str">
        <f t="shared" si="217"/>
        <v>FM7</v>
      </c>
      <c r="J1395" t="str">
        <f t="shared" si="218"/>
        <v>FQ-3</v>
      </c>
    </row>
    <row r="1396" spans="1:10" x14ac:dyDescent="0.3">
      <c r="A1396" s="1">
        <f t="shared" si="219"/>
        <v>41573</v>
      </c>
      <c r="B1396" s="3">
        <f t="shared" si="210"/>
        <v>2013</v>
      </c>
      <c r="C1396">
        <f t="shared" si="211"/>
        <v>10</v>
      </c>
      <c r="D1396" t="str">
        <f t="shared" si="212"/>
        <v>October</v>
      </c>
      <c r="E1396" t="str">
        <f t="shared" si="213"/>
        <v>Q4</v>
      </c>
      <c r="F1396" t="str">
        <f t="shared" si="214"/>
        <v>2013-Oct</v>
      </c>
      <c r="G1396">
        <f t="shared" si="215"/>
        <v>7</v>
      </c>
      <c r="H1396" t="str">
        <f t="shared" si="216"/>
        <v>Saturday</v>
      </c>
      <c r="I1396" t="str">
        <f t="shared" si="217"/>
        <v>FM7</v>
      </c>
      <c r="J1396" t="str">
        <f t="shared" si="218"/>
        <v>FQ-3</v>
      </c>
    </row>
    <row r="1397" spans="1:10" x14ac:dyDescent="0.3">
      <c r="A1397" s="1">
        <f t="shared" si="219"/>
        <v>41574</v>
      </c>
      <c r="B1397" s="3">
        <f t="shared" si="210"/>
        <v>2013</v>
      </c>
      <c r="C1397">
        <f t="shared" si="211"/>
        <v>10</v>
      </c>
      <c r="D1397" t="str">
        <f t="shared" si="212"/>
        <v>October</v>
      </c>
      <c r="E1397" t="str">
        <f t="shared" si="213"/>
        <v>Q4</v>
      </c>
      <c r="F1397" t="str">
        <f t="shared" si="214"/>
        <v>2013-Oct</v>
      </c>
      <c r="G1397">
        <f t="shared" si="215"/>
        <v>1</v>
      </c>
      <c r="H1397" t="str">
        <f t="shared" si="216"/>
        <v>Sunday</v>
      </c>
      <c r="I1397" t="str">
        <f t="shared" si="217"/>
        <v>FM7</v>
      </c>
      <c r="J1397" t="str">
        <f t="shared" si="218"/>
        <v>FQ-3</v>
      </c>
    </row>
    <row r="1398" spans="1:10" x14ac:dyDescent="0.3">
      <c r="A1398" s="1">
        <f t="shared" si="219"/>
        <v>41575</v>
      </c>
      <c r="B1398" s="3">
        <f t="shared" si="210"/>
        <v>2013</v>
      </c>
      <c r="C1398">
        <f t="shared" si="211"/>
        <v>10</v>
      </c>
      <c r="D1398" t="str">
        <f t="shared" si="212"/>
        <v>October</v>
      </c>
      <c r="E1398" t="str">
        <f t="shared" si="213"/>
        <v>Q4</v>
      </c>
      <c r="F1398" t="str">
        <f t="shared" si="214"/>
        <v>2013-Oct</v>
      </c>
      <c r="G1398">
        <f t="shared" si="215"/>
        <v>2</v>
      </c>
      <c r="H1398" t="str">
        <f t="shared" si="216"/>
        <v>Monday</v>
      </c>
      <c r="I1398" t="str">
        <f t="shared" si="217"/>
        <v>FM7</v>
      </c>
      <c r="J1398" t="str">
        <f t="shared" si="218"/>
        <v>FQ-3</v>
      </c>
    </row>
    <row r="1399" spans="1:10" x14ac:dyDescent="0.3">
      <c r="A1399" s="1">
        <f t="shared" si="219"/>
        <v>41576</v>
      </c>
      <c r="B1399" s="3">
        <f t="shared" si="210"/>
        <v>2013</v>
      </c>
      <c r="C1399">
        <f t="shared" si="211"/>
        <v>10</v>
      </c>
      <c r="D1399" t="str">
        <f t="shared" si="212"/>
        <v>October</v>
      </c>
      <c r="E1399" t="str">
        <f t="shared" si="213"/>
        <v>Q4</v>
      </c>
      <c r="F1399" t="str">
        <f t="shared" si="214"/>
        <v>2013-Oct</v>
      </c>
      <c r="G1399">
        <f t="shared" si="215"/>
        <v>3</v>
      </c>
      <c r="H1399" t="str">
        <f t="shared" si="216"/>
        <v>Tuesday</v>
      </c>
      <c r="I1399" t="str">
        <f t="shared" si="217"/>
        <v>FM7</v>
      </c>
      <c r="J1399" t="str">
        <f t="shared" si="218"/>
        <v>FQ-3</v>
      </c>
    </row>
    <row r="1400" spans="1:10" x14ac:dyDescent="0.3">
      <c r="A1400" s="1">
        <f t="shared" si="219"/>
        <v>41577</v>
      </c>
      <c r="B1400" s="3">
        <f t="shared" si="210"/>
        <v>2013</v>
      </c>
      <c r="C1400">
        <f t="shared" si="211"/>
        <v>10</v>
      </c>
      <c r="D1400" t="str">
        <f t="shared" si="212"/>
        <v>October</v>
      </c>
      <c r="E1400" t="str">
        <f t="shared" si="213"/>
        <v>Q4</v>
      </c>
      <c r="F1400" t="str">
        <f t="shared" si="214"/>
        <v>2013-Oct</v>
      </c>
      <c r="G1400">
        <f t="shared" si="215"/>
        <v>4</v>
      </c>
      <c r="H1400" t="str">
        <f t="shared" si="216"/>
        <v>Wednesday</v>
      </c>
      <c r="I1400" t="str">
        <f t="shared" si="217"/>
        <v>FM7</v>
      </c>
      <c r="J1400" t="str">
        <f t="shared" si="218"/>
        <v>FQ-3</v>
      </c>
    </row>
    <row r="1401" spans="1:10" x14ac:dyDescent="0.3">
      <c r="A1401" s="1">
        <f t="shared" si="219"/>
        <v>41578</v>
      </c>
      <c r="B1401" s="3">
        <f t="shared" si="210"/>
        <v>2013</v>
      </c>
      <c r="C1401">
        <f t="shared" si="211"/>
        <v>10</v>
      </c>
      <c r="D1401" t="str">
        <f t="shared" si="212"/>
        <v>October</v>
      </c>
      <c r="E1401" t="str">
        <f t="shared" si="213"/>
        <v>Q4</v>
      </c>
      <c r="F1401" t="str">
        <f t="shared" si="214"/>
        <v>2013-Oct</v>
      </c>
      <c r="G1401">
        <f t="shared" si="215"/>
        <v>5</v>
      </c>
      <c r="H1401" t="str">
        <f t="shared" si="216"/>
        <v>Thursday</v>
      </c>
      <c r="I1401" t="str">
        <f t="shared" si="217"/>
        <v>FM7</v>
      </c>
      <c r="J1401" t="str">
        <f t="shared" si="218"/>
        <v>FQ-3</v>
      </c>
    </row>
    <row r="1402" spans="1:10" x14ac:dyDescent="0.3">
      <c r="A1402" s="1">
        <f t="shared" si="219"/>
        <v>41579</v>
      </c>
      <c r="B1402" s="3">
        <f t="shared" si="210"/>
        <v>2013</v>
      </c>
      <c r="C1402">
        <f t="shared" si="211"/>
        <v>11</v>
      </c>
      <c r="D1402" t="str">
        <f t="shared" si="212"/>
        <v>November</v>
      </c>
      <c r="E1402" t="str">
        <f t="shared" si="213"/>
        <v>Q4</v>
      </c>
      <c r="F1402" t="str">
        <f t="shared" si="214"/>
        <v>2013-Nov</v>
      </c>
      <c r="G1402">
        <f t="shared" si="215"/>
        <v>6</v>
      </c>
      <c r="H1402" t="str">
        <f t="shared" si="216"/>
        <v>Friday</v>
      </c>
      <c r="I1402" t="str">
        <f t="shared" si="217"/>
        <v>FM8</v>
      </c>
      <c r="J1402" t="str">
        <f t="shared" si="218"/>
        <v>FQ-3</v>
      </c>
    </row>
    <row r="1403" spans="1:10" x14ac:dyDescent="0.3">
      <c r="A1403" s="1">
        <f t="shared" si="219"/>
        <v>41580</v>
      </c>
      <c r="B1403" s="3">
        <f t="shared" si="210"/>
        <v>2013</v>
      </c>
      <c r="C1403">
        <f t="shared" si="211"/>
        <v>11</v>
      </c>
      <c r="D1403" t="str">
        <f t="shared" si="212"/>
        <v>November</v>
      </c>
      <c r="E1403" t="str">
        <f t="shared" si="213"/>
        <v>Q4</v>
      </c>
      <c r="F1403" t="str">
        <f t="shared" si="214"/>
        <v>2013-Nov</v>
      </c>
      <c r="G1403">
        <f t="shared" si="215"/>
        <v>7</v>
      </c>
      <c r="H1403" t="str">
        <f t="shared" si="216"/>
        <v>Saturday</v>
      </c>
      <c r="I1403" t="str">
        <f t="shared" si="217"/>
        <v>FM8</v>
      </c>
      <c r="J1403" t="str">
        <f t="shared" si="218"/>
        <v>FQ-3</v>
      </c>
    </row>
    <row r="1404" spans="1:10" x14ac:dyDescent="0.3">
      <c r="A1404" s="1">
        <f t="shared" si="219"/>
        <v>41581</v>
      </c>
      <c r="B1404" s="3">
        <f t="shared" si="210"/>
        <v>2013</v>
      </c>
      <c r="C1404">
        <f t="shared" si="211"/>
        <v>11</v>
      </c>
      <c r="D1404" t="str">
        <f t="shared" si="212"/>
        <v>November</v>
      </c>
      <c r="E1404" t="str">
        <f t="shared" si="213"/>
        <v>Q4</v>
      </c>
      <c r="F1404" t="str">
        <f t="shared" si="214"/>
        <v>2013-Nov</v>
      </c>
      <c r="G1404">
        <f t="shared" si="215"/>
        <v>1</v>
      </c>
      <c r="H1404" t="str">
        <f t="shared" si="216"/>
        <v>Sunday</v>
      </c>
      <c r="I1404" t="str">
        <f t="shared" si="217"/>
        <v>FM8</v>
      </c>
      <c r="J1404" t="str">
        <f t="shared" si="218"/>
        <v>FQ-3</v>
      </c>
    </row>
    <row r="1405" spans="1:10" x14ac:dyDescent="0.3">
      <c r="A1405" s="1">
        <f t="shared" si="219"/>
        <v>41582</v>
      </c>
      <c r="B1405" s="3">
        <f t="shared" si="210"/>
        <v>2013</v>
      </c>
      <c r="C1405">
        <f t="shared" si="211"/>
        <v>11</v>
      </c>
      <c r="D1405" t="str">
        <f t="shared" si="212"/>
        <v>November</v>
      </c>
      <c r="E1405" t="str">
        <f t="shared" si="213"/>
        <v>Q4</v>
      </c>
      <c r="F1405" t="str">
        <f t="shared" si="214"/>
        <v>2013-Nov</v>
      </c>
      <c r="G1405">
        <f t="shared" si="215"/>
        <v>2</v>
      </c>
      <c r="H1405" t="str">
        <f t="shared" si="216"/>
        <v>Monday</v>
      </c>
      <c r="I1405" t="str">
        <f t="shared" si="217"/>
        <v>FM8</v>
      </c>
      <c r="J1405" t="str">
        <f t="shared" si="218"/>
        <v>FQ-3</v>
      </c>
    </row>
    <row r="1406" spans="1:10" x14ac:dyDescent="0.3">
      <c r="A1406" s="1">
        <f t="shared" si="219"/>
        <v>41583</v>
      </c>
      <c r="B1406" s="3">
        <f t="shared" si="210"/>
        <v>2013</v>
      </c>
      <c r="C1406">
        <f t="shared" si="211"/>
        <v>11</v>
      </c>
      <c r="D1406" t="str">
        <f t="shared" si="212"/>
        <v>November</v>
      </c>
      <c r="E1406" t="str">
        <f t="shared" si="213"/>
        <v>Q4</v>
      </c>
      <c r="F1406" t="str">
        <f t="shared" si="214"/>
        <v>2013-Nov</v>
      </c>
      <c r="G1406">
        <f t="shared" si="215"/>
        <v>3</v>
      </c>
      <c r="H1406" t="str">
        <f t="shared" si="216"/>
        <v>Tuesday</v>
      </c>
      <c r="I1406" t="str">
        <f t="shared" si="217"/>
        <v>FM8</v>
      </c>
      <c r="J1406" t="str">
        <f t="shared" si="218"/>
        <v>FQ-3</v>
      </c>
    </row>
    <row r="1407" spans="1:10" x14ac:dyDescent="0.3">
      <c r="A1407" s="1">
        <f t="shared" si="219"/>
        <v>41584</v>
      </c>
      <c r="B1407" s="3">
        <f t="shared" si="210"/>
        <v>2013</v>
      </c>
      <c r="C1407">
        <f t="shared" si="211"/>
        <v>11</v>
      </c>
      <c r="D1407" t="str">
        <f t="shared" si="212"/>
        <v>November</v>
      </c>
      <c r="E1407" t="str">
        <f t="shared" si="213"/>
        <v>Q4</v>
      </c>
      <c r="F1407" t="str">
        <f t="shared" si="214"/>
        <v>2013-Nov</v>
      </c>
      <c r="G1407">
        <f t="shared" si="215"/>
        <v>4</v>
      </c>
      <c r="H1407" t="str">
        <f t="shared" si="216"/>
        <v>Wednesday</v>
      </c>
      <c r="I1407" t="str">
        <f t="shared" si="217"/>
        <v>FM8</v>
      </c>
      <c r="J1407" t="str">
        <f t="shared" si="218"/>
        <v>FQ-3</v>
      </c>
    </row>
    <row r="1408" spans="1:10" x14ac:dyDescent="0.3">
      <c r="A1408" s="1">
        <f t="shared" si="219"/>
        <v>41585</v>
      </c>
      <c r="B1408" s="3">
        <f t="shared" si="210"/>
        <v>2013</v>
      </c>
      <c r="C1408">
        <f t="shared" si="211"/>
        <v>11</v>
      </c>
      <c r="D1408" t="str">
        <f t="shared" si="212"/>
        <v>November</v>
      </c>
      <c r="E1408" t="str">
        <f t="shared" si="213"/>
        <v>Q4</v>
      </c>
      <c r="F1408" t="str">
        <f t="shared" si="214"/>
        <v>2013-Nov</v>
      </c>
      <c r="G1408">
        <f t="shared" si="215"/>
        <v>5</v>
      </c>
      <c r="H1408" t="str">
        <f t="shared" si="216"/>
        <v>Thursday</v>
      </c>
      <c r="I1408" t="str">
        <f t="shared" si="217"/>
        <v>FM8</v>
      </c>
      <c r="J1408" t="str">
        <f t="shared" si="218"/>
        <v>FQ-3</v>
      </c>
    </row>
    <row r="1409" spans="1:10" x14ac:dyDescent="0.3">
      <c r="A1409" s="1">
        <f t="shared" si="219"/>
        <v>41586</v>
      </c>
      <c r="B1409" s="3">
        <f t="shared" si="210"/>
        <v>2013</v>
      </c>
      <c r="C1409">
        <f t="shared" si="211"/>
        <v>11</v>
      </c>
      <c r="D1409" t="str">
        <f t="shared" si="212"/>
        <v>November</v>
      </c>
      <c r="E1409" t="str">
        <f t="shared" si="213"/>
        <v>Q4</v>
      </c>
      <c r="F1409" t="str">
        <f t="shared" si="214"/>
        <v>2013-Nov</v>
      </c>
      <c r="G1409">
        <f t="shared" si="215"/>
        <v>6</v>
      </c>
      <c r="H1409" t="str">
        <f t="shared" si="216"/>
        <v>Friday</v>
      </c>
      <c r="I1409" t="str">
        <f t="shared" si="217"/>
        <v>FM8</v>
      </c>
      <c r="J1409" t="str">
        <f t="shared" si="218"/>
        <v>FQ-3</v>
      </c>
    </row>
    <row r="1410" spans="1:10" x14ac:dyDescent="0.3">
      <c r="A1410" s="1">
        <f t="shared" si="219"/>
        <v>41587</v>
      </c>
      <c r="B1410" s="3">
        <f t="shared" si="210"/>
        <v>2013</v>
      </c>
      <c r="C1410">
        <f t="shared" si="211"/>
        <v>11</v>
      </c>
      <c r="D1410" t="str">
        <f t="shared" si="212"/>
        <v>November</v>
      </c>
      <c r="E1410" t="str">
        <f t="shared" si="213"/>
        <v>Q4</v>
      </c>
      <c r="F1410" t="str">
        <f t="shared" si="214"/>
        <v>2013-Nov</v>
      </c>
      <c r="G1410">
        <f t="shared" si="215"/>
        <v>7</v>
      </c>
      <c r="H1410" t="str">
        <f t="shared" si="216"/>
        <v>Saturday</v>
      </c>
      <c r="I1410" t="str">
        <f t="shared" si="217"/>
        <v>FM8</v>
      </c>
      <c r="J1410" t="str">
        <f t="shared" si="218"/>
        <v>FQ-3</v>
      </c>
    </row>
    <row r="1411" spans="1:10" x14ac:dyDescent="0.3">
      <c r="A1411" s="1">
        <f t="shared" si="219"/>
        <v>41588</v>
      </c>
      <c r="B1411" s="3">
        <f t="shared" ref="B1411:B1474" si="220">YEAR(A1411)</f>
        <v>2013</v>
      </c>
      <c r="C1411">
        <f t="shared" ref="C1411:C1474" si="221">MONTH(A1411)</f>
        <v>11</v>
      </c>
      <c r="D1411" t="str">
        <f t="shared" ref="D1411:D1474" si="222">TEXT(A1411,"mmmm")</f>
        <v>November</v>
      </c>
      <c r="E1411" t="str">
        <f t="shared" ref="E1411:E1474" si="223">"Q"&amp;ROUNDUP(MONTH(A1411)/3,0)</f>
        <v>Q4</v>
      </c>
      <c r="F1411" t="str">
        <f t="shared" ref="F1411:F1474" si="224">TEXT(A1411,"yyyy-mmm")</f>
        <v>2013-Nov</v>
      </c>
      <c r="G1411">
        <f t="shared" ref="G1411:G1474" si="225">WEEKDAY(A1411)</f>
        <v>1</v>
      </c>
      <c r="H1411" t="str">
        <f t="shared" ref="H1411:H1474" si="226">TEXT(A1411,"dddd")</f>
        <v>Sunday</v>
      </c>
      <c r="I1411" t="str">
        <f t="shared" ref="I1411:I1474" si="227">"FM"&amp;IF(MONTH(A1411)&gt;=4,MONTH(A1411)-3,MONTH(A1411)+9)</f>
        <v>FM8</v>
      </c>
      <c r="J1411" t="str">
        <f t="shared" ref="J1411:J1474" si="228">"FQ-"&amp;ROUNDUP(IF(MONTH(A1411)&gt;=4,MONTH(A1411)-3,MONTH(A1411)+9)/3,0)</f>
        <v>FQ-3</v>
      </c>
    </row>
    <row r="1412" spans="1:10" x14ac:dyDescent="0.3">
      <c r="A1412" s="1">
        <f t="shared" ref="A1412:A1475" si="229">A1411+1</f>
        <v>41589</v>
      </c>
      <c r="B1412" s="3">
        <f t="shared" si="220"/>
        <v>2013</v>
      </c>
      <c r="C1412">
        <f t="shared" si="221"/>
        <v>11</v>
      </c>
      <c r="D1412" t="str">
        <f t="shared" si="222"/>
        <v>November</v>
      </c>
      <c r="E1412" t="str">
        <f t="shared" si="223"/>
        <v>Q4</v>
      </c>
      <c r="F1412" t="str">
        <f t="shared" si="224"/>
        <v>2013-Nov</v>
      </c>
      <c r="G1412">
        <f t="shared" si="225"/>
        <v>2</v>
      </c>
      <c r="H1412" t="str">
        <f t="shared" si="226"/>
        <v>Monday</v>
      </c>
      <c r="I1412" t="str">
        <f t="shared" si="227"/>
        <v>FM8</v>
      </c>
      <c r="J1412" t="str">
        <f t="shared" si="228"/>
        <v>FQ-3</v>
      </c>
    </row>
    <row r="1413" spans="1:10" x14ac:dyDescent="0.3">
      <c r="A1413" s="1">
        <f t="shared" si="229"/>
        <v>41590</v>
      </c>
      <c r="B1413" s="3">
        <f t="shared" si="220"/>
        <v>2013</v>
      </c>
      <c r="C1413">
        <f t="shared" si="221"/>
        <v>11</v>
      </c>
      <c r="D1413" t="str">
        <f t="shared" si="222"/>
        <v>November</v>
      </c>
      <c r="E1413" t="str">
        <f t="shared" si="223"/>
        <v>Q4</v>
      </c>
      <c r="F1413" t="str">
        <f t="shared" si="224"/>
        <v>2013-Nov</v>
      </c>
      <c r="G1413">
        <f t="shared" si="225"/>
        <v>3</v>
      </c>
      <c r="H1413" t="str">
        <f t="shared" si="226"/>
        <v>Tuesday</v>
      </c>
      <c r="I1413" t="str">
        <f t="shared" si="227"/>
        <v>FM8</v>
      </c>
      <c r="J1413" t="str">
        <f t="shared" si="228"/>
        <v>FQ-3</v>
      </c>
    </row>
    <row r="1414" spans="1:10" x14ac:dyDescent="0.3">
      <c r="A1414" s="1">
        <f t="shared" si="229"/>
        <v>41591</v>
      </c>
      <c r="B1414" s="3">
        <f t="shared" si="220"/>
        <v>2013</v>
      </c>
      <c r="C1414">
        <f t="shared" si="221"/>
        <v>11</v>
      </c>
      <c r="D1414" t="str">
        <f t="shared" si="222"/>
        <v>November</v>
      </c>
      <c r="E1414" t="str">
        <f t="shared" si="223"/>
        <v>Q4</v>
      </c>
      <c r="F1414" t="str">
        <f t="shared" si="224"/>
        <v>2013-Nov</v>
      </c>
      <c r="G1414">
        <f t="shared" si="225"/>
        <v>4</v>
      </c>
      <c r="H1414" t="str">
        <f t="shared" si="226"/>
        <v>Wednesday</v>
      </c>
      <c r="I1414" t="str">
        <f t="shared" si="227"/>
        <v>FM8</v>
      </c>
      <c r="J1414" t="str">
        <f t="shared" si="228"/>
        <v>FQ-3</v>
      </c>
    </row>
    <row r="1415" spans="1:10" x14ac:dyDescent="0.3">
      <c r="A1415" s="1">
        <f t="shared" si="229"/>
        <v>41592</v>
      </c>
      <c r="B1415" s="3">
        <f t="shared" si="220"/>
        <v>2013</v>
      </c>
      <c r="C1415">
        <f t="shared" si="221"/>
        <v>11</v>
      </c>
      <c r="D1415" t="str">
        <f t="shared" si="222"/>
        <v>November</v>
      </c>
      <c r="E1415" t="str">
        <f t="shared" si="223"/>
        <v>Q4</v>
      </c>
      <c r="F1415" t="str">
        <f t="shared" si="224"/>
        <v>2013-Nov</v>
      </c>
      <c r="G1415">
        <f t="shared" si="225"/>
        <v>5</v>
      </c>
      <c r="H1415" t="str">
        <f t="shared" si="226"/>
        <v>Thursday</v>
      </c>
      <c r="I1415" t="str">
        <f t="shared" si="227"/>
        <v>FM8</v>
      </c>
      <c r="J1415" t="str">
        <f t="shared" si="228"/>
        <v>FQ-3</v>
      </c>
    </row>
    <row r="1416" spans="1:10" x14ac:dyDescent="0.3">
      <c r="A1416" s="1">
        <f t="shared" si="229"/>
        <v>41593</v>
      </c>
      <c r="B1416" s="3">
        <f t="shared" si="220"/>
        <v>2013</v>
      </c>
      <c r="C1416">
        <f t="shared" si="221"/>
        <v>11</v>
      </c>
      <c r="D1416" t="str">
        <f t="shared" si="222"/>
        <v>November</v>
      </c>
      <c r="E1416" t="str">
        <f t="shared" si="223"/>
        <v>Q4</v>
      </c>
      <c r="F1416" t="str">
        <f t="shared" si="224"/>
        <v>2013-Nov</v>
      </c>
      <c r="G1416">
        <f t="shared" si="225"/>
        <v>6</v>
      </c>
      <c r="H1416" t="str">
        <f t="shared" si="226"/>
        <v>Friday</v>
      </c>
      <c r="I1416" t="str">
        <f t="shared" si="227"/>
        <v>FM8</v>
      </c>
      <c r="J1416" t="str">
        <f t="shared" si="228"/>
        <v>FQ-3</v>
      </c>
    </row>
    <row r="1417" spans="1:10" x14ac:dyDescent="0.3">
      <c r="A1417" s="1">
        <f t="shared" si="229"/>
        <v>41594</v>
      </c>
      <c r="B1417" s="3">
        <f t="shared" si="220"/>
        <v>2013</v>
      </c>
      <c r="C1417">
        <f t="shared" si="221"/>
        <v>11</v>
      </c>
      <c r="D1417" t="str">
        <f t="shared" si="222"/>
        <v>November</v>
      </c>
      <c r="E1417" t="str">
        <f t="shared" si="223"/>
        <v>Q4</v>
      </c>
      <c r="F1417" t="str">
        <f t="shared" si="224"/>
        <v>2013-Nov</v>
      </c>
      <c r="G1417">
        <f t="shared" si="225"/>
        <v>7</v>
      </c>
      <c r="H1417" t="str">
        <f t="shared" si="226"/>
        <v>Saturday</v>
      </c>
      <c r="I1417" t="str">
        <f t="shared" si="227"/>
        <v>FM8</v>
      </c>
      <c r="J1417" t="str">
        <f t="shared" si="228"/>
        <v>FQ-3</v>
      </c>
    </row>
    <row r="1418" spans="1:10" x14ac:dyDescent="0.3">
      <c r="A1418" s="1">
        <f t="shared" si="229"/>
        <v>41595</v>
      </c>
      <c r="B1418" s="3">
        <f t="shared" si="220"/>
        <v>2013</v>
      </c>
      <c r="C1418">
        <f t="shared" si="221"/>
        <v>11</v>
      </c>
      <c r="D1418" t="str">
        <f t="shared" si="222"/>
        <v>November</v>
      </c>
      <c r="E1418" t="str">
        <f t="shared" si="223"/>
        <v>Q4</v>
      </c>
      <c r="F1418" t="str">
        <f t="shared" si="224"/>
        <v>2013-Nov</v>
      </c>
      <c r="G1418">
        <f t="shared" si="225"/>
        <v>1</v>
      </c>
      <c r="H1418" t="str">
        <f t="shared" si="226"/>
        <v>Sunday</v>
      </c>
      <c r="I1418" t="str">
        <f t="shared" si="227"/>
        <v>FM8</v>
      </c>
      <c r="J1418" t="str">
        <f t="shared" si="228"/>
        <v>FQ-3</v>
      </c>
    </row>
    <row r="1419" spans="1:10" x14ac:dyDescent="0.3">
      <c r="A1419" s="1">
        <f t="shared" si="229"/>
        <v>41596</v>
      </c>
      <c r="B1419" s="3">
        <f t="shared" si="220"/>
        <v>2013</v>
      </c>
      <c r="C1419">
        <f t="shared" si="221"/>
        <v>11</v>
      </c>
      <c r="D1419" t="str">
        <f t="shared" si="222"/>
        <v>November</v>
      </c>
      <c r="E1419" t="str">
        <f t="shared" si="223"/>
        <v>Q4</v>
      </c>
      <c r="F1419" t="str">
        <f t="shared" si="224"/>
        <v>2013-Nov</v>
      </c>
      <c r="G1419">
        <f t="shared" si="225"/>
        <v>2</v>
      </c>
      <c r="H1419" t="str">
        <f t="shared" si="226"/>
        <v>Monday</v>
      </c>
      <c r="I1419" t="str">
        <f t="shared" si="227"/>
        <v>FM8</v>
      </c>
      <c r="J1419" t="str">
        <f t="shared" si="228"/>
        <v>FQ-3</v>
      </c>
    </row>
    <row r="1420" spans="1:10" x14ac:dyDescent="0.3">
      <c r="A1420" s="1">
        <f t="shared" si="229"/>
        <v>41597</v>
      </c>
      <c r="B1420" s="3">
        <f t="shared" si="220"/>
        <v>2013</v>
      </c>
      <c r="C1420">
        <f t="shared" si="221"/>
        <v>11</v>
      </c>
      <c r="D1420" t="str">
        <f t="shared" si="222"/>
        <v>November</v>
      </c>
      <c r="E1420" t="str">
        <f t="shared" si="223"/>
        <v>Q4</v>
      </c>
      <c r="F1420" t="str">
        <f t="shared" si="224"/>
        <v>2013-Nov</v>
      </c>
      <c r="G1420">
        <f t="shared" si="225"/>
        <v>3</v>
      </c>
      <c r="H1420" t="str">
        <f t="shared" si="226"/>
        <v>Tuesday</v>
      </c>
      <c r="I1420" t="str">
        <f t="shared" si="227"/>
        <v>FM8</v>
      </c>
      <c r="J1420" t="str">
        <f t="shared" si="228"/>
        <v>FQ-3</v>
      </c>
    </row>
    <row r="1421" spans="1:10" x14ac:dyDescent="0.3">
      <c r="A1421" s="1">
        <f t="shared" si="229"/>
        <v>41598</v>
      </c>
      <c r="B1421" s="3">
        <f t="shared" si="220"/>
        <v>2013</v>
      </c>
      <c r="C1421">
        <f t="shared" si="221"/>
        <v>11</v>
      </c>
      <c r="D1421" t="str">
        <f t="shared" si="222"/>
        <v>November</v>
      </c>
      <c r="E1421" t="str">
        <f t="shared" si="223"/>
        <v>Q4</v>
      </c>
      <c r="F1421" t="str">
        <f t="shared" si="224"/>
        <v>2013-Nov</v>
      </c>
      <c r="G1421">
        <f t="shared" si="225"/>
        <v>4</v>
      </c>
      <c r="H1421" t="str">
        <f t="shared" si="226"/>
        <v>Wednesday</v>
      </c>
      <c r="I1421" t="str">
        <f t="shared" si="227"/>
        <v>FM8</v>
      </c>
      <c r="J1421" t="str">
        <f t="shared" si="228"/>
        <v>FQ-3</v>
      </c>
    </row>
    <row r="1422" spans="1:10" x14ac:dyDescent="0.3">
      <c r="A1422" s="1">
        <f t="shared" si="229"/>
        <v>41599</v>
      </c>
      <c r="B1422" s="3">
        <f t="shared" si="220"/>
        <v>2013</v>
      </c>
      <c r="C1422">
        <f t="shared" si="221"/>
        <v>11</v>
      </c>
      <c r="D1422" t="str">
        <f t="shared" si="222"/>
        <v>November</v>
      </c>
      <c r="E1422" t="str">
        <f t="shared" si="223"/>
        <v>Q4</v>
      </c>
      <c r="F1422" t="str">
        <f t="shared" si="224"/>
        <v>2013-Nov</v>
      </c>
      <c r="G1422">
        <f t="shared" si="225"/>
        <v>5</v>
      </c>
      <c r="H1422" t="str">
        <f t="shared" si="226"/>
        <v>Thursday</v>
      </c>
      <c r="I1422" t="str">
        <f t="shared" si="227"/>
        <v>FM8</v>
      </c>
      <c r="J1422" t="str">
        <f t="shared" si="228"/>
        <v>FQ-3</v>
      </c>
    </row>
    <row r="1423" spans="1:10" x14ac:dyDescent="0.3">
      <c r="A1423" s="1">
        <f t="shared" si="229"/>
        <v>41600</v>
      </c>
      <c r="B1423" s="3">
        <f t="shared" si="220"/>
        <v>2013</v>
      </c>
      <c r="C1423">
        <f t="shared" si="221"/>
        <v>11</v>
      </c>
      <c r="D1423" t="str">
        <f t="shared" si="222"/>
        <v>November</v>
      </c>
      <c r="E1423" t="str">
        <f t="shared" si="223"/>
        <v>Q4</v>
      </c>
      <c r="F1423" t="str">
        <f t="shared" si="224"/>
        <v>2013-Nov</v>
      </c>
      <c r="G1423">
        <f t="shared" si="225"/>
        <v>6</v>
      </c>
      <c r="H1423" t="str">
        <f t="shared" si="226"/>
        <v>Friday</v>
      </c>
      <c r="I1423" t="str">
        <f t="shared" si="227"/>
        <v>FM8</v>
      </c>
      <c r="J1423" t="str">
        <f t="shared" si="228"/>
        <v>FQ-3</v>
      </c>
    </row>
    <row r="1424" spans="1:10" x14ac:dyDescent="0.3">
      <c r="A1424" s="1">
        <f t="shared" si="229"/>
        <v>41601</v>
      </c>
      <c r="B1424" s="3">
        <f t="shared" si="220"/>
        <v>2013</v>
      </c>
      <c r="C1424">
        <f t="shared" si="221"/>
        <v>11</v>
      </c>
      <c r="D1424" t="str">
        <f t="shared" si="222"/>
        <v>November</v>
      </c>
      <c r="E1424" t="str">
        <f t="shared" si="223"/>
        <v>Q4</v>
      </c>
      <c r="F1424" t="str">
        <f t="shared" si="224"/>
        <v>2013-Nov</v>
      </c>
      <c r="G1424">
        <f t="shared" si="225"/>
        <v>7</v>
      </c>
      <c r="H1424" t="str">
        <f t="shared" si="226"/>
        <v>Saturday</v>
      </c>
      <c r="I1424" t="str">
        <f t="shared" si="227"/>
        <v>FM8</v>
      </c>
      <c r="J1424" t="str">
        <f t="shared" si="228"/>
        <v>FQ-3</v>
      </c>
    </row>
    <row r="1425" spans="1:10" x14ac:dyDescent="0.3">
      <c r="A1425" s="1">
        <f t="shared" si="229"/>
        <v>41602</v>
      </c>
      <c r="B1425" s="3">
        <f t="shared" si="220"/>
        <v>2013</v>
      </c>
      <c r="C1425">
        <f t="shared" si="221"/>
        <v>11</v>
      </c>
      <c r="D1425" t="str">
        <f t="shared" si="222"/>
        <v>November</v>
      </c>
      <c r="E1425" t="str">
        <f t="shared" si="223"/>
        <v>Q4</v>
      </c>
      <c r="F1425" t="str">
        <f t="shared" si="224"/>
        <v>2013-Nov</v>
      </c>
      <c r="G1425">
        <f t="shared" si="225"/>
        <v>1</v>
      </c>
      <c r="H1425" t="str">
        <f t="shared" si="226"/>
        <v>Sunday</v>
      </c>
      <c r="I1425" t="str">
        <f t="shared" si="227"/>
        <v>FM8</v>
      </c>
      <c r="J1425" t="str">
        <f t="shared" si="228"/>
        <v>FQ-3</v>
      </c>
    </row>
    <row r="1426" spans="1:10" x14ac:dyDescent="0.3">
      <c r="A1426" s="1">
        <f t="shared" si="229"/>
        <v>41603</v>
      </c>
      <c r="B1426" s="3">
        <f t="shared" si="220"/>
        <v>2013</v>
      </c>
      <c r="C1426">
        <f t="shared" si="221"/>
        <v>11</v>
      </c>
      <c r="D1426" t="str">
        <f t="shared" si="222"/>
        <v>November</v>
      </c>
      <c r="E1426" t="str">
        <f t="shared" si="223"/>
        <v>Q4</v>
      </c>
      <c r="F1426" t="str">
        <f t="shared" si="224"/>
        <v>2013-Nov</v>
      </c>
      <c r="G1426">
        <f t="shared" si="225"/>
        <v>2</v>
      </c>
      <c r="H1426" t="str">
        <f t="shared" si="226"/>
        <v>Monday</v>
      </c>
      <c r="I1426" t="str">
        <f t="shared" si="227"/>
        <v>FM8</v>
      </c>
      <c r="J1426" t="str">
        <f t="shared" si="228"/>
        <v>FQ-3</v>
      </c>
    </row>
    <row r="1427" spans="1:10" x14ac:dyDescent="0.3">
      <c r="A1427" s="1">
        <f t="shared" si="229"/>
        <v>41604</v>
      </c>
      <c r="B1427" s="3">
        <f t="shared" si="220"/>
        <v>2013</v>
      </c>
      <c r="C1427">
        <f t="shared" si="221"/>
        <v>11</v>
      </c>
      <c r="D1427" t="str">
        <f t="shared" si="222"/>
        <v>November</v>
      </c>
      <c r="E1427" t="str">
        <f t="shared" si="223"/>
        <v>Q4</v>
      </c>
      <c r="F1427" t="str">
        <f t="shared" si="224"/>
        <v>2013-Nov</v>
      </c>
      <c r="G1427">
        <f t="shared" si="225"/>
        <v>3</v>
      </c>
      <c r="H1427" t="str">
        <f t="shared" si="226"/>
        <v>Tuesday</v>
      </c>
      <c r="I1427" t="str">
        <f t="shared" si="227"/>
        <v>FM8</v>
      </c>
      <c r="J1427" t="str">
        <f t="shared" si="228"/>
        <v>FQ-3</v>
      </c>
    </row>
    <row r="1428" spans="1:10" x14ac:dyDescent="0.3">
      <c r="A1428" s="1">
        <f t="shared" si="229"/>
        <v>41605</v>
      </c>
      <c r="B1428" s="3">
        <f t="shared" si="220"/>
        <v>2013</v>
      </c>
      <c r="C1428">
        <f t="shared" si="221"/>
        <v>11</v>
      </c>
      <c r="D1428" t="str">
        <f t="shared" si="222"/>
        <v>November</v>
      </c>
      <c r="E1428" t="str">
        <f t="shared" si="223"/>
        <v>Q4</v>
      </c>
      <c r="F1428" t="str">
        <f t="shared" si="224"/>
        <v>2013-Nov</v>
      </c>
      <c r="G1428">
        <f t="shared" si="225"/>
        <v>4</v>
      </c>
      <c r="H1428" t="str">
        <f t="shared" si="226"/>
        <v>Wednesday</v>
      </c>
      <c r="I1428" t="str">
        <f t="shared" si="227"/>
        <v>FM8</v>
      </c>
      <c r="J1428" t="str">
        <f t="shared" si="228"/>
        <v>FQ-3</v>
      </c>
    </row>
    <row r="1429" spans="1:10" x14ac:dyDescent="0.3">
      <c r="A1429" s="1">
        <f t="shared" si="229"/>
        <v>41606</v>
      </c>
      <c r="B1429" s="3">
        <f t="shared" si="220"/>
        <v>2013</v>
      </c>
      <c r="C1429">
        <f t="shared" si="221"/>
        <v>11</v>
      </c>
      <c r="D1429" t="str">
        <f t="shared" si="222"/>
        <v>November</v>
      </c>
      <c r="E1429" t="str">
        <f t="shared" si="223"/>
        <v>Q4</v>
      </c>
      <c r="F1429" t="str">
        <f t="shared" si="224"/>
        <v>2013-Nov</v>
      </c>
      <c r="G1429">
        <f t="shared" si="225"/>
        <v>5</v>
      </c>
      <c r="H1429" t="str">
        <f t="shared" si="226"/>
        <v>Thursday</v>
      </c>
      <c r="I1429" t="str">
        <f t="shared" si="227"/>
        <v>FM8</v>
      </c>
      <c r="J1429" t="str">
        <f t="shared" si="228"/>
        <v>FQ-3</v>
      </c>
    </row>
    <row r="1430" spans="1:10" x14ac:dyDescent="0.3">
      <c r="A1430" s="1">
        <f t="shared" si="229"/>
        <v>41607</v>
      </c>
      <c r="B1430" s="3">
        <f t="shared" si="220"/>
        <v>2013</v>
      </c>
      <c r="C1430">
        <f t="shared" si="221"/>
        <v>11</v>
      </c>
      <c r="D1430" t="str">
        <f t="shared" si="222"/>
        <v>November</v>
      </c>
      <c r="E1430" t="str">
        <f t="shared" si="223"/>
        <v>Q4</v>
      </c>
      <c r="F1430" t="str">
        <f t="shared" si="224"/>
        <v>2013-Nov</v>
      </c>
      <c r="G1430">
        <f t="shared" si="225"/>
        <v>6</v>
      </c>
      <c r="H1430" t="str">
        <f t="shared" si="226"/>
        <v>Friday</v>
      </c>
      <c r="I1430" t="str">
        <f t="shared" si="227"/>
        <v>FM8</v>
      </c>
      <c r="J1430" t="str">
        <f t="shared" si="228"/>
        <v>FQ-3</v>
      </c>
    </row>
    <row r="1431" spans="1:10" x14ac:dyDescent="0.3">
      <c r="A1431" s="1">
        <f t="shared" si="229"/>
        <v>41608</v>
      </c>
      <c r="B1431" s="3">
        <f t="shared" si="220"/>
        <v>2013</v>
      </c>
      <c r="C1431">
        <f t="shared" si="221"/>
        <v>11</v>
      </c>
      <c r="D1431" t="str">
        <f t="shared" si="222"/>
        <v>November</v>
      </c>
      <c r="E1431" t="str">
        <f t="shared" si="223"/>
        <v>Q4</v>
      </c>
      <c r="F1431" t="str">
        <f t="shared" si="224"/>
        <v>2013-Nov</v>
      </c>
      <c r="G1431">
        <f t="shared" si="225"/>
        <v>7</v>
      </c>
      <c r="H1431" t="str">
        <f t="shared" si="226"/>
        <v>Saturday</v>
      </c>
      <c r="I1431" t="str">
        <f t="shared" si="227"/>
        <v>FM8</v>
      </c>
      <c r="J1431" t="str">
        <f t="shared" si="228"/>
        <v>FQ-3</v>
      </c>
    </row>
    <row r="1432" spans="1:10" x14ac:dyDescent="0.3">
      <c r="A1432" s="1">
        <f t="shared" si="229"/>
        <v>41609</v>
      </c>
      <c r="B1432" s="3">
        <f t="shared" si="220"/>
        <v>2013</v>
      </c>
      <c r="C1432">
        <f t="shared" si="221"/>
        <v>12</v>
      </c>
      <c r="D1432" t="str">
        <f t="shared" si="222"/>
        <v>December</v>
      </c>
      <c r="E1432" t="str">
        <f t="shared" si="223"/>
        <v>Q4</v>
      </c>
      <c r="F1432" t="str">
        <f t="shared" si="224"/>
        <v>2013-Dec</v>
      </c>
      <c r="G1432">
        <f t="shared" si="225"/>
        <v>1</v>
      </c>
      <c r="H1432" t="str">
        <f t="shared" si="226"/>
        <v>Sunday</v>
      </c>
      <c r="I1432" t="str">
        <f t="shared" si="227"/>
        <v>FM9</v>
      </c>
      <c r="J1432" t="str">
        <f t="shared" si="228"/>
        <v>FQ-3</v>
      </c>
    </row>
    <row r="1433" spans="1:10" x14ac:dyDescent="0.3">
      <c r="A1433" s="1">
        <f t="shared" si="229"/>
        <v>41610</v>
      </c>
      <c r="B1433" s="3">
        <f t="shared" si="220"/>
        <v>2013</v>
      </c>
      <c r="C1433">
        <f t="shared" si="221"/>
        <v>12</v>
      </c>
      <c r="D1433" t="str">
        <f t="shared" si="222"/>
        <v>December</v>
      </c>
      <c r="E1433" t="str">
        <f t="shared" si="223"/>
        <v>Q4</v>
      </c>
      <c r="F1433" t="str">
        <f t="shared" si="224"/>
        <v>2013-Dec</v>
      </c>
      <c r="G1433">
        <f t="shared" si="225"/>
        <v>2</v>
      </c>
      <c r="H1433" t="str">
        <f t="shared" si="226"/>
        <v>Monday</v>
      </c>
      <c r="I1433" t="str">
        <f t="shared" si="227"/>
        <v>FM9</v>
      </c>
      <c r="J1433" t="str">
        <f t="shared" si="228"/>
        <v>FQ-3</v>
      </c>
    </row>
    <row r="1434" spans="1:10" x14ac:dyDescent="0.3">
      <c r="A1434" s="1">
        <f t="shared" si="229"/>
        <v>41611</v>
      </c>
      <c r="B1434" s="3">
        <f t="shared" si="220"/>
        <v>2013</v>
      </c>
      <c r="C1434">
        <f t="shared" si="221"/>
        <v>12</v>
      </c>
      <c r="D1434" t="str">
        <f t="shared" si="222"/>
        <v>December</v>
      </c>
      <c r="E1434" t="str">
        <f t="shared" si="223"/>
        <v>Q4</v>
      </c>
      <c r="F1434" t="str">
        <f t="shared" si="224"/>
        <v>2013-Dec</v>
      </c>
      <c r="G1434">
        <f t="shared" si="225"/>
        <v>3</v>
      </c>
      <c r="H1434" t="str">
        <f t="shared" si="226"/>
        <v>Tuesday</v>
      </c>
      <c r="I1434" t="str">
        <f t="shared" si="227"/>
        <v>FM9</v>
      </c>
      <c r="J1434" t="str">
        <f t="shared" si="228"/>
        <v>FQ-3</v>
      </c>
    </row>
    <row r="1435" spans="1:10" x14ac:dyDescent="0.3">
      <c r="A1435" s="1">
        <f t="shared" si="229"/>
        <v>41612</v>
      </c>
      <c r="B1435" s="3">
        <f t="shared" si="220"/>
        <v>2013</v>
      </c>
      <c r="C1435">
        <f t="shared" si="221"/>
        <v>12</v>
      </c>
      <c r="D1435" t="str">
        <f t="shared" si="222"/>
        <v>December</v>
      </c>
      <c r="E1435" t="str">
        <f t="shared" si="223"/>
        <v>Q4</v>
      </c>
      <c r="F1435" t="str">
        <f t="shared" si="224"/>
        <v>2013-Dec</v>
      </c>
      <c r="G1435">
        <f t="shared" si="225"/>
        <v>4</v>
      </c>
      <c r="H1435" t="str">
        <f t="shared" si="226"/>
        <v>Wednesday</v>
      </c>
      <c r="I1435" t="str">
        <f t="shared" si="227"/>
        <v>FM9</v>
      </c>
      <c r="J1435" t="str">
        <f t="shared" si="228"/>
        <v>FQ-3</v>
      </c>
    </row>
    <row r="1436" spans="1:10" x14ac:dyDescent="0.3">
      <c r="A1436" s="1">
        <f t="shared" si="229"/>
        <v>41613</v>
      </c>
      <c r="B1436" s="3">
        <f t="shared" si="220"/>
        <v>2013</v>
      </c>
      <c r="C1436">
        <f t="shared" si="221"/>
        <v>12</v>
      </c>
      <c r="D1436" t="str">
        <f t="shared" si="222"/>
        <v>December</v>
      </c>
      <c r="E1436" t="str">
        <f t="shared" si="223"/>
        <v>Q4</v>
      </c>
      <c r="F1436" t="str">
        <f t="shared" si="224"/>
        <v>2013-Dec</v>
      </c>
      <c r="G1436">
        <f t="shared" si="225"/>
        <v>5</v>
      </c>
      <c r="H1436" t="str">
        <f t="shared" si="226"/>
        <v>Thursday</v>
      </c>
      <c r="I1436" t="str">
        <f t="shared" si="227"/>
        <v>FM9</v>
      </c>
      <c r="J1436" t="str">
        <f t="shared" si="228"/>
        <v>FQ-3</v>
      </c>
    </row>
    <row r="1437" spans="1:10" x14ac:dyDescent="0.3">
      <c r="A1437" s="1">
        <f t="shared" si="229"/>
        <v>41614</v>
      </c>
      <c r="B1437" s="3">
        <f t="shared" si="220"/>
        <v>2013</v>
      </c>
      <c r="C1437">
        <f t="shared" si="221"/>
        <v>12</v>
      </c>
      <c r="D1437" t="str">
        <f t="shared" si="222"/>
        <v>December</v>
      </c>
      <c r="E1437" t="str">
        <f t="shared" si="223"/>
        <v>Q4</v>
      </c>
      <c r="F1437" t="str">
        <f t="shared" si="224"/>
        <v>2013-Dec</v>
      </c>
      <c r="G1437">
        <f t="shared" si="225"/>
        <v>6</v>
      </c>
      <c r="H1437" t="str">
        <f t="shared" si="226"/>
        <v>Friday</v>
      </c>
      <c r="I1437" t="str">
        <f t="shared" si="227"/>
        <v>FM9</v>
      </c>
      <c r="J1437" t="str">
        <f t="shared" si="228"/>
        <v>FQ-3</v>
      </c>
    </row>
    <row r="1438" spans="1:10" x14ac:dyDescent="0.3">
      <c r="A1438" s="1">
        <f t="shared" si="229"/>
        <v>41615</v>
      </c>
      <c r="B1438" s="3">
        <f t="shared" si="220"/>
        <v>2013</v>
      </c>
      <c r="C1438">
        <f t="shared" si="221"/>
        <v>12</v>
      </c>
      <c r="D1438" t="str">
        <f t="shared" si="222"/>
        <v>December</v>
      </c>
      <c r="E1438" t="str">
        <f t="shared" si="223"/>
        <v>Q4</v>
      </c>
      <c r="F1438" t="str">
        <f t="shared" si="224"/>
        <v>2013-Dec</v>
      </c>
      <c r="G1438">
        <f t="shared" si="225"/>
        <v>7</v>
      </c>
      <c r="H1438" t="str">
        <f t="shared" si="226"/>
        <v>Saturday</v>
      </c>
      <c r="I1438" t="str">
        <f t="shared" si="227"/>
        <v>FM9</v>
      </c>
      <c r="J1438" t="str">
        <f t="shared" si="228"/>
        <v>FQ-3</v>
      </c>
    </row>
    <row r="1439" spans="1:10" x14ac:dyDescent="0.3">
      <c r="A1439" s="1">
        <f t="shared" si="229"/>
        <v>41616</v>
      </c>
      <c r="B1439" s="3">
        <f t="shared" si="220"/>
        <v>2013</v>
      </c>
      <c r="C1439">
        <f t="shared" si="221"/>
        <v>12</v>
      </c>
      <c r="D1439" t="str">
        <f t="shared" si="222"/>
        <v>December</v>
      </c>
      <c r="E1439" t="str">
        <f t="shared" si="223"/>
        <v>Q4</v>
      </c>
      <c r="F1439" t="str">
        <f t="shared" si="224"/>
        <v>2013-Dec</v>
      </c>
      <c r="G1439">
        <f t="shared" si="225"/>
        <v>1</v>
      </c>
      <c r="H1439" t="str">
        <f t="shared" si="226"/>
        <v>Sunday</v>
      </c>
      <c r="I1439" t="str">
        <f t="shared" si="227"/>
        <v>FM9</v>
      </c>
      <c r="J1439" t="str">
        <f t="shared" si="228"/>
        <v>FQ-3</v>
      </c>
    </row>
    <row r="1440" spans="1:10" x14ac:dyDescent="0.3">
      <c r="A1440" s="1">
        <f t="shared" si="229"/>
        <v>41617</v>
      </c>
      <c r="B1440" s="3">
        <f t="shared" si="220"/>
        <v>2013</v>
      </c>
      <c r="C1440">
        <f t="shared" si="221"/>
        <v>12</v>
      </c>
      <c r="D1440" t="str">
        <f t="shared" si="222"/>
        <v>December</v>
      </c>
      <c r="E1440" t="str">
        <f t="shared" si="223"/>
        <v>Q4</v>
      </c>
      <c r="F1440" t="str">
        <f t="shared" si="224"/>
        <v>2013-Dec</v>
      </c>
      <c r="G1440">
        <f t="shared" si="225"/>
        <v>2</v>
      </c>
      <c r="H1440" t="str">
        <f t="shared" si="226"/>
        <v>Monday</v>
      </c>
      <c r="I1440" t="str">
        <f t="shared" si="227"/>
        <v>FM9</v>
      </c>
      <c r="J1440" t="str">
        <f t="shared" si="228"/>
        <v>FQ-3</v>
      </c>
    </row>
    <row r="1441" spans="1:10" x14ac:dyDescent="0.3">
      <c r="A1441" s="1">
        <f t="shared" si="229"/>
        <v>41618</v>
      </c>
      <c r="B1441" s="3">
        <f t="shared" si="220"/>
        <v>2013</v>
      </c>
      <c r="C1441">
        <f t="shared" si="221"/>
        <v>12</v>
      </c>
      <c r="D1441" t="str">
        <f t="shared" si="222"/>
        <v>December</v>
      </c>
      <c r="E1441" t="str">
        <f t="shared" si="223"/>
        <v>Q4</v>
      </c>
      <c r="F1441" t="str">
        <f t="shared" si="224"/>
        <v>2013-Dec</v>
      </c>
      <c r="G1441">
        <f t="shared" si="225"/>
        <v>3</v>
      </c>
      <c r="H1441" t="str">
        <f t="shared" si="226"/>
        <v>Tuesday</v>
      </c>
      <c r="I1441" t="str">
        <f t="shared" si="227"/>
        <v>FM9</v>
      </c>
      <c r="J1441" t="str">
        <f t="shared" si="228"/>
        <v>FQ-3</v>
      </c>
    </row>
    <row r="1442" spans="1:10" x14ac:dyDescent="0.3">
      <c r="A1442" s="1">
        <f t="shared" si="229"/>
        <v>41619</v>
      </c>
      <c r="B1442" s="3">
        <f t="shared" si="220"/>
        <v>2013</v>
      </c>
      <c r="C1442">
        <f t="shared" si="221"/>
        <v>12</v>
      </c>
      <c r="D1442" t="str">
        <f t="shared" si="222"/>
        <v>December</v>
      </c>
      <c r="E1442" t="str">
        <f t="shared" si="223"/>
        <v>Q4</v>
      </c>
      <c r="F1442" t="str">
        <f t="shared" si="224"/>
        <v>2013-Dec</v>
      </c>
      <c r="G1442">
        <f t="shared" si="225"/>
        <v>4</v>
      </c>
      <c r="H1442" t="str">
        <f t="shared" si="226"/>
        <v>Wednesday</v>
      </c>
      <c r="I1442" t="str">
        <f t="shared" si="227"/>
        <v>FM9</v>
      </c>
      <c r="J1442" t="str">
        <f t="shared" si="228"/>
        <v>FQ-3</v>
      </c>
    </row>
    <row r="1443" spans="1:10" x14ac:dyDescent="0.3">
      <c r="A1443" s="1">
        <f t="shared" si="229"/>
        <v>41620</v>
      </c>
      <c r="B1443" s="3">
        <f t="shared" si="220"/>
        <v>2013</v>
      </c>
      <c r="C1443">
        <f t="shared" si="221"/>
        <v>12</v>
      </c>
      <c r="D1443" t="str">
        <f t="shared" si="222"/>
        <v>December</v>
      </c>
      <c r="E1443" t="str">
        <f t="shared" si="223"/>
        <v>Q4</v>
      </c>
      <c r="F1443" t="str">
        <f t="shared" si="224"/>
        <v>2013-Dec</v>
      </c>
      <c r="G1443">
        <f t="shared" si="225"/>
        <v>5</v>
      </c>
      <c r="H1443" t="str">
        <f t="shared" si="226"/>
        <v>Thursday</v>
      </c>
      <c r="I1443" t="str">
        <f t="shared" si="227"/>
        <v>FM9</v>
      </c>
      <c r="J1443" t="str">
        <f t="shared" si="228"/>
        <v>FQ-3</v>
      </c>
    </row>
    <row r="1444" spans="1:10" x14ac:dyDescent="0.3">
      <c r="A1444" s="1">
        <f t="shared" si="229"/>
        <v>41621</v>
      </c>
      <c r="B1444" s="3">
        <f t="shared" si="220"/>
        <v>2013</v>
      </c>
      <c r="C1444">
        <f t="shared" si="221"/>
        <v>12</v>
      </c>
      <c r="D1444" t="str">
        <f t="shared" si="222"/>
        <v>December</v>
      </c>
      <c r="E1444" t="str">
        <f t="shared" si="223"/>
        <v>Q4</v>
      </c>
      <c r="F1444" t="str">
        <f t="shared" si="224"/>
        <v>2013-Dec</v>
      </c>
      <c r="G1444">
        <f t="shared" si="225"/>
        <v>6</v>
      </c>
      <c r="H1444" t="str">
        <f t="shared" si="226"/>
        <v>Friday</v>
      </c>
      <c r="I1444" t="str">
        <f t="shared" si="227"/>
        <v>FM9</v>
      </c>
      <c r="J1444" t="str">
        <f t="shared" si="228"/>
        <v>FQ-3</v>
      </c>
    </row>
    <row r="1445" spans="1:10" x14ac:dyDescent="0.3">
      <c r="A1445" s="1">
        <f t="shared" si="229"/>
        <v>41622</v>
      </c>
      <c r="B1445" s="3">
        <f t="shared" si="220"/>
        <v>2013</v>
      </c>
      <c r="C1445">
        <f t="shared" si="221"/>
        <v>12</v>
      </c>
      <c r="D1445" t="str">
        <f t="shared" si="222"/>
        <v>December</v>
      </c>
      <c r="E1445" t="str">
        <f t="shared" si="223"/>
        <v>Q4</v>
      </c>
      <c r="F1445" t="str">
        <f t="shared" si="224"/>
        <v>2013-Dec</v>
      </c>
      <c r="G1445">
        <f t="shared" si="225"/>
        <v>7</v>
      </c>
      <c r="H1445" t="str">
        <f t="shared" si="226"/>
        <v>Saturday</v>
      </c>
      <c r="I1445" t="str">
        <f t="shared" si="227"/>
        <v>FM9</v>
      </c>
      <c r="J1445" t="str">
        <f t="shared" si="228"/>
        <v>FQ-3</v>
      </c>
    </row>
    <row r="1446" spans="1:10" x14ac:dyDescent="0.3">
      <c r="A1446" s="1">
        <f t="shared" si="229"/>
        <v>41623</v>
      </c>
      <c r="B1446" s="3">
        <f t="shared" si="220"/>
        <v>2013</v>
      </c>
      <c r="C1446">
        <f t="shared" si="221"/>
        <v>12</v>
      </c>
      <c r="D1446" t="str">
        <f t="shared" si="222"/>
        <v>December</v>
      </c>
      <c r="E1446" t="str">
        <f t="shared" si="223"/>
        <v>Q4</v>
      </c>
      <c r="F1446" t="str">
        <f t="shared" si="224"/>
        <v>2013-Dec</v>
      </c>
      <c r="G1446">
        <f t="shared" si="225"/>
        <v>1</v>
      </c>
      <c r="H1446" t="str">
        <f t="shared" si="226"/>
        <v>Sunday</v>
      </c>
      <c r="I1446" t="str">
        <f t="shared" si="227"/>
        <v>FM9</v>
      </c>
      <c r="J1446" t="str">
        <f t="shared" si="228"/>
        <v>FQ-3</v>
      </c>
    </row>
    <row r="1447" spans="1:10" x14ac:dyDescent="0.3">
      <c r="A1447" s="1">
        <f t="shared" si="229"/>
        <v>41624</v>
      </c>
      <c r="B1447" s="3">
        <f t="shared" si="220"/>
        <v>2013</v>
      </c>
      <c r="C1447">
        <f t="shared" si="221"/>
        <v>12</v>
      </c>
      <c r="D1447" t="str">
        <f t="shared" si="222"/>
        <v>December</v>
      </c>
      <c r="E1447" t="str">
        <f t="shared" si="223"/>
        <v>Q4</v>
      </c>
      <c r="F1447" t="str">
        <f t="shared" si="224"/>
        <v>2013-Dec</v>
      </c>
      <c r="G1447">
        <f t="shared" si="225"/>
        <v>2</v>
      </c>
      <c r="H1447" t="str">
        <f t="shared" si="226"/>
        <v>Monday</v>
      </c>
      <c r="I1447" t="str">
        <f t="shared" si="227"/>
        <v>FM9</v>
      </c>
      <c r="J1447" t="str">
        <f t="shared" si="228"/>
        <v>FQ-3</v>
      </c>
    </row>
    <row r="1448" spans="1:10" x14ac:dyDescent="0.3">
      <c r="A1448" s="1">
        <f t="shared" si="229"/>
        <v>41625</v>
      </c>
      <c r="B1448" s="3">
        <f t="shared" si="220"/>
        <v>2013</v>
      </c>
      <c r="C1448">
        <f t="shared" si="221"/>
        <v>12</v>
      </c>
      <c r="D1448" t="str">
        <f t="shared" si="222"/>
        <v>December</v>
      </c>
      <c r="E1448" t="str">
        <f t="shared" si="223"/>
        <v>Q4</v>
      </c>
      <c r="F1448" t="str">
        <f t="shared" si="224"/>
        <v>2013-Dec</v>
      </c>
      <c r="G1448">
        <f t="shared" si="225"/>
        <v>3</v>
      </c>
      <c r="H1448" t="str">
        <f t="shared" si="226"/>
        <v>Tuesday</v>
      </c>
      <c r="I1448" t="str">
        <f t="shared" si="227"/>
        <v>FM9</v>
      </c>
      <c r="J1448" t="str">
        <f t="shared" si="228"/>
        <v>FQ-3</v>
      </c>
    </row>
    <row r="1449" spans="1:10" x14ac:dyDescent="0.3">
      <c r="A1449" s="1">
        <f t="shared" si="229"/>
        <v>41626</v>
      </c>
      <c r="B1449" s="3">
        <f t="shared" si="220"/>
        <v>2013</v>
      </c>
      <c r="C1449">
        <f t="shared" si="221"/>
        <v>12</v>
      </c>
      <c r="D1449" t="str">
        <f t="shared" si="222"/>
        <v>December</v>
      </c>
      <c r="E1449" t="str">
        <f t="shared" si="223"/>
        <v>Q4</v>
      </c>
      <c r="F1449" t="str">
        <f t="shared" si="224"/>
        <v>2013-Dec</v>
      </c>
      <c r="G1449">
        <f t="shared" si="225"/>
        <v>4</v>
      </c>
      <c r="H1449" t="str">
        <f t="shared" si="226"/>
        <v>Wednesday</v>
      </c>
      <c r="I1449" t="str">
        <f t="shared" si="227"/>
        <v>FM9</v>
      </c>
      <c r="J1449" t="str">
        <f t="shared" si="228"/>
        <v>FQ-3</v>
      </c>
    </row>
    <row r="1450" spans="1:10" x14ac:dyDescent="0.3">
      <c r="A1450" s="1">
        <f t="shared" si="229"/>
        <v>41627</v>
      </c>
      <c r="B1450" s="3">
        <f t="shared" si="220"/>
        <v>2013</v>
      </c>
      <c r="C1450">
        <f t="shared" si="221"/>
        <v>12</v>
      </c>
      <c r="D1450" t="str">
        <f t="shared" si="222"/>
        <v>December</v>
      </c>
      <c r="E1450" t="str">
        <f t="shared" si="223"/>
        <v>Q4</v>
      </c>
      <c r="F1450" t="str">
        <f t="shared" si="224"/>
        <v>2013-Dec</v>
      </c>
      <c r="G1450">
        <f t="shared" si="225"/>
        <v>5</v>
      </c>
      <c r="H1450" t="str">
        <f t="shared" si="226"/>
        <v>Thursday</v>
      </c>
      <c r="I1450" t="str">
        <f t="shared" si="227"/>
        <v>FM9</v>
      </c>
      <c r="J1450" t="str">
        <f t="shared" si="228"/>
        <v>FQ-3</v>
      </c>
    </row>
    <row r="1451" spans="1:10" x14ac:dyDescent="0.3">
      <c r="A1451" s="1">
        <f t="shared" si="229"/>
        <v>41628</v>
      </c>
      <c r="B1451" s="3">
        <f t="shared" si="220"/>
        <v>2013</v>
      </c>
      <c r="C1451">
        <f t="shared" si="221"/>
        <v>12</v>
      </c>
      <c r="D1451" t="str">
        <f t="shared" si="222"/>
        <v>December</v>
      </c>
      <c r="E1451" t="str">
        <f t="shared" si="223"/>
        <v>Q4</v>
      </c>
      <c r="F1451" t="str">
        <f t="shared" si="224"/>
        <v>2013-Dec</v>
      </c>
      <c r="G1451">
        <f t="shared" si="225"/>
        <v>6</v>
      </c>
      <c r="H1451" t="str">
        <f t="shared" si="226"/>
        <v>Friday</v>
      </c>
      <c r="I1451" t="str">
        <f t="shared" si="227"/>
        <v>FM9</v>
      </c>
      <c r="J1451" t="str">
        <f t="shared" si="228"/>
        <v>FQ-3</v>
      </c>
    </row>
    <row r="1452" spans="1:10" x14ac:dyDescent="0.3">
      <c r="A1452" s="1">
        <f t="shared" si="229"/>
        <v>41629</v>
      </c>
      <c r="B1452" s="3">
        <f t="shared" si="220"/>
        <v>2013</v>
      </c>
      <c r="C1452">
        <f t="shared" si="221"/>
        <v>12</v>
      </c>
      <c r="D1452" t="str">
        <f t="shared" si="222"/>
        <v>December</v>
      </c>
      <c r="E1452" t="str">
        <f t="shared" si="223"/>
        <v>Q4</v>
      </c>
      <c r="F1452" t="str">
        <f t="shared" si="224"/>
        <v>2013-Dec</v>
      </c>
      <c r="G1452">
        <f t="shared" si="225"/>
        <v>7</v>
      </c>
      <c r="H1452" t="str">
        <f t="shared" si="226"/>
        <v>Saturday</v>
      </c>
      <c r="I1452" t="str">
        <f t="shared" si="227"/>
        <v>FM9</v>
      </c>
      <c r="J1452" t="str">
        <f t="shared" si="228"/>
        <v>FQ-3</v>
      </c>
    </row>
    <row r="1453" spans="1:10" x14ac:dyDescent="0.3">
      <c r="A1453" s="1">
        <f t="shared" si="229"/>
        <v>41630</v>
      </c>
      <c r="B1453" s="3">
        <f t="shared" si="220"/>
        <v>2013</v>
      </c>
      <c r="C1453">
        <f t="shared" si="221"/>
        <v>12</v>
      </c>
      <c r="D1453" t="str">
        <f t="shared" si="222"/>
        <v>December</v>
      </c>
      <c r="E1453" t="str">
        <f t="shared" si="223"/>
        <v>Q4</v>
      </c>
      <c r="F1453" t="str">
        <f t="shared" si="224"/>
        <v>2013-Dec</v>
      </c>
      <c r="G1453">
        <f t="shared" si="225"/>
        <v>1</v>
      </c>
      <c r="H1453" t="str">
        <f t="shared" si="226"/>
        <v>Sunday</v>
      </c>
      <c r="I1453" t="str">
        <f t="shared" si="227"/>
        <v>FM9</v>
      </c>
      <c r="J1453" t="str">
        <f t="shared" si="228"/>
        <v>FQ-3</v>
      </c>
    </row>
    <row r="1454" spans="1:10" x14ac:dyDescent="0.3">
      <c r="A1454" s="1">
        <f t="shared" si="229"/>
        <v>41631</v>
      </c>
      <c r="B1454" s="3">
        <f t="shared" si="220"/>
        <v>2013</v>
      </c>
      <c r="C1454">
        <f t="shared" si="221"/>
        <v>12</v>
      </c>
      <c r="D1454" t="str">
        <f t="shared" si="222"/>
        <v>December</v>
      </c>
      <c r="E1454" t="str">
        <f t="shared" si="223"/>
        <v>Q4</v>
      </c>
      <c r="F1454" t="str">
        <f t="shared" si="224"/>
        <v>2013-Dec</v>
      </c>
      <c r="G1454">
        <f t="shared" si="225"/>
        <v>2</v>
      </c>
      <c r="H1454" t="str">
        <f t="shared" si="226"/>
        <v>Monday</v>
      </c>
      <c r="I1454" t="str">
        <f t="shared" si="227"/>
        <v>FM9</v>
      </c>
      <c r="J1454" t="str">
        <f t="shared" si="228"/>
        <v>FQ-3</v>
      </c>
    </row>
    <row r="1455" spans="1:10" x14ac:dyDescent="0.3">
      <c r="A1455" s="1">
        <f t="shared" si="229"/>
        <v>41632</v>
      </c>
      <c r="B1455" s="3">
        <f t="shared" si="220"/>
        <v>2013</v>
      </c>
      <c r="C1455">
        <f t="shared" si="221"/>
        <v>12</v>
      </c>
      <c r="D1455" t="str">
        <f t="shared" si="222"/>
        <v>December</v>
      </c>
      <c r="E1455" t="str">
        <f t="shared" si="223"/>
        <v>Q4</v>
      </c>
      <c r="F1455" t="str">
        <f t="shared" si="224"/>
        <v>2013-Dec</v>
      </c>
      <c r="G1455">
        <f t="shared" si="225"/>
        <v>3</v>
      </c>
      <c r="H1455" t="str">
        <f t="shared" si="226"/>
        <v>Tuesday</v>
      </c>
      <c r="I1455" t="str">
        <f t="shared" si="227"/>
        <v>FM9</v>
      </c>
      <c r="J1455" t="str">
        <f t="shared" si="228"/>
        <v>FQ-3</v>
      </c>
    </row>
    <row r="1456" spans="1:10" x14ac:dyDescent="0.3">
      <c r="A1456" s="1">
        <f t="shared" si="229"/>
        <v>41633</v>
      </c>
      <c r="B1456" s="3">
        <f t="shared" si="220"/>
        <v>2013</v>
      </c>
      <c r="C1456">
        <f t="shared" si="221"/>
        <v>12</v>
      </c>
      <c r="D1456" t="str">
        <f t="shared" si="222"/>
        <v>December</v>
      </c>
      <c r="E1456" t="str">
        <f t="shared" si="223"/>
        <v>Q4</v>
      </c>
      <c r="F1456" t="str">
        <f t="shared" si="224"/>
        <v>2013-Dec</v>
      </c>
      <c r="G1456">
        <f t="shared" si="225"/>
        <v>4</v>
      </c>
      <c r="H1456" t="str">
        <f t="shared" si="226"/>
        <v>Wednesday</v>
      </c>
      <c r="I1456" t="str">
        <f t="shared" si="227"/>
        <v>FM9</v>
      </c>
      <c r="J1456" t="str">
        <f t="shared" si="228"/>
        <v>FQ-3</v>
      </c>
    </row>
    <row r="1457" spans="1:10" x14ac:dyDescent="0.3">
      <c r="A1457" s="1">
        <f t="shared" si="229"/>
        <v>41634</v>
      </c>
      <c r="B1457" s="3">
        <f t="shared" si="220"/>
        <v>2013</v>
      </c>
      <c r="C1457">
        <f t="shared" si="221"/>
        <v>12</v>
      </c>
      <c r="D1457" t="str">
        <f t="shared" si="222"/>
        <v>December</v>
      </c>
      <c r="E1457" t="str">
        <f t="shared" si="223"/>
        <v>Q4</v>
      </c>
      <c r="F1457" t="str">
        <f t="shared" si="224"/>
        <v>2013-Dec</v>
      </c>
      <c r="G1457">
        <f t="shared" si="225"/>
        <v>5</v>
      </c>
      <c r="H1457" t="str">
        <f t="shared" si="226"/>
        <v>Thursday</v>
      </c>
      <c r="I1457" t="str">
        <f t="shared" si="227"/>
        <v>FM9</v>
      </c>
      <c r="J1457" t="str">
        <f t="shared" si="228"/>
        <v>FQ-3</v>
      </c>
    </row>
    <row r="1458" spans="1:10" x14ac:dyDescent="0.3">
      <c r="A1458" s="1">
        <f t="shared" si="229"/>
        <v>41635</v>
      </c>
      <c r="B1458" s="3">
        <f t="shared" si="220"/>
        <v>2013</v>
      </c>
      <c r="C1458">
        <f t="shared" si="221"/>
        <v>12</v>
      </c>
      <c r="D1458" t="str">
        <f t="shared" si="222"/>
        <v>December</v>
      </c>
      <c r="E1458" t="str">
        <f t="shared" si="223"/>
        <v>Q4</v>
      </c>
      <c r="F1458" t="str">
        <f t="shared" si="224"/>
        <v>2013-Dec</v>
      </c>
      <c r="G1458">
        <f t="shared" si="225"/>
        <v>6</v>
      </c>
      <c r="H1458" t="str">
        <f t="shared" si="226"/>
        <v>Friday</v>
      </c>
      <c r="I1458" t="str">
        <f t="shared" si="227"/>
        <v>FM9</v>
      </c>
      <c r="J1458" t="str">
        <f t="shared" si="228"/>
        <v>FQ-3</v>
      </c>
    </row>
    <row r="1459" spans="1:10" x14ac:dyDescent="0.3">
      <c r="A1459" s="1">
        <f t="shared" si="229"/>
        <v>41636</v>
      </c>
      <c r="B1459" s="3">
        <f t="shared" si="220"/>
        <v>2013</v>
      </c>
      <c r="C1459">
        <f t="shared" si="221"/>
        <v>12</v>
      </c>
      <c r="D1459" t="str">
        <f t="shared" si="222"/>
        <v>December</v>
      </c>
      <c r="E1459" t="str">
        <f t="shared" si="223"/>
        <v>Q4</v>
      </c>
      <c r="F1459" t="str">
        <f t="shared" si="224"/>
        <v>2013-Dec</v>
      </c>
      <c r="G1459">
        <f t="shared" si="225"/>
        <v>7</v>
      </c>
      <c r="H1459" t="str">
        <f t="shared" si="226"/>
        <v>Saturday</v>
      </c>
      <c r="I1459" t="str">
        <f t="shared" si="227"/>
        <v>FM9</v>
      </c>
      <c r="J1459" t="str">
        <f t="shared" si="228"/>
        <v>FQ-3</v>
      </c>
    </row>
    <row r="1460" spans="1:10" x14ac:dyDescent="0.3">
      <c r="A1460" s="1">
        <f t="shared" si="229"/>
        <v>41637</v>
      </c>
      <c r="B1460" s="3">
        <f t="shared" si="220"/>
        <v>2013</v>
      </c>
      <c r="C1460">
        <f t="shared" si="221"/>
        <v>12</v>
      </c>
      <c r="D1460" t="str">
        <f t="shared" si="222"/>
        <v>December</v>
      </c>
      <c r="E1460" t="str">
        <f t="shared" si="223"/>
        <v>Q4</v>
      </c>
      <c r="F1460" t="str">
        <f t="shared" si="224"/>
        <v>2013-Dec</v>
      </c>
      <c r="G1460">
        <f t="shared" si="225"/>
        <v>1</v>
      </c>
      <c r="H1460" t="str">
        <f t="shared" si="226"/>
        <v>Sunday</v>
      </c>
      <c r="I1460" t="str">
        <f t="shared" si="227"/>
        <v>FM9</v>
      </c>
      <c r="J1460" t="str">
        <f t="shared" si="228"/>
        <v>FQ-3</v>
      </c>
    </row>
    <row r="1461" spans="1:10" x14ac:dyDescent="0.3">
      <c r="A1461" s="1">
        <f t="shared" si="229"/>
        <v>41638</v>
      </c>
      <c r="B1461" s="3">
        <f t="shared" si="220"/>
        <v>2013</v>
      </c>
      <c r="C1461">
        <f t="shared" si="221"/>
        <v>12</v>
      </c>
      <c r="D1461" t="str">
        <f t="shared" si="222"/>
        <v>December</v>
      </c>
      <c r="E1461" t="str">
        <f t="shared" si="223"/>
        <v>Q4</v>
      </c>
      <c r="F1461" t="str">
        <f t="shared" si="224"/>
        <v>2013-Dec</v>
      </c>
      <c r="G1461">
        <f t="shared" si="225"/>
        <v>2</v>
      </c>
      <c r="H1461" t="str">
        <f t="shared" si="226"/>
        <v>Monday</v>
      </c>
      <c r="I1461" t="str">
        <f t="shared" si="227"/>
        <v>FM9</v>
      </c>
      <c r="J1461" t="str">
        <f t="shared" si="228"/>
        <v>FQ-3</v>
      </c>
    </row>
    <row r="1462" spans="1:10" x14ac:dyDescent="0.3">
      <c r="A1462" s="1">
        <f t="shared" si="229"/>
        <v>41639</v>
      </c>
      <c r="B1462" s="3">
        <f t="shared" si="220"/>
        <v>2013</v>
      </c>
      <c r="C1462">
        <f t="shared" si="221"/>
        <v>12</v>
      </c>
      <c r="D1462" t="str">
        <f t="shared" si="222"/>
        <v>December</v>
      </c>
      <c r="E1462" t="str">
        <f t="shared" si="223"/>
        <v>Q4</v>
      </c>
      <c r="F1462" t="str">
        <f t="shared" si="224"/>
        <v>2013-Dec</v>
      </c>
      <c r="G1462">
        <f t="shared" si="225"/>
        <v>3</v>
      </c>
      <c r="H1462" t="str">
        <f t="shared" si="226"/>
        <v>Tuesday</v>
      </c>
      <c r="I1462" t="str">
        <f t="shared" si="227"/>
        <v>FM9</v>
      </c>
      <c r="J1462" t="str">
        <f t="shared" si="228"/>
        <v>FQ-3</v>
      </c>
    </row>
    <row r="1463" spans="1:10" x14ac:dyDescent="0.3">
      <c r="A1463" s="1">
        <f t="shared" si="229"/>
        <v>41640</v>
      </c>
      <c r="B1463" s="3">
        <f t="shared" si="220"/>
        <v>2014</v>
      </c>
      <c r="C1463">
        <f t="shared" si="221"/>
        <v>1</v>
      </c>
      <c r="D1463" t="str">
        <f t="shared" si="222"/>
        <v>January</v>
      </c>
      <c r="E1463" t="str">
        <f t="shared" si="223"/>
        <v>Q1</v>
      </c>
      <c r="F1463" t="str">
        <f t="shared" si="224"/>
        <v>2014-Jan</v>
      </c>
      <c r="G1463">
        <f t="shared" si="225"/>
        <v>4</v>
      </c>
      <c r="H1463" t="str">
        <f t="shared" si="226"/>
        <v>Wednesday</v>
      </c>
      <c r="I1463" t="str">
        <f t="shared" si="227"/>
        <v>FM10</v>
      </c>
      <c r="J1463" t="str">
        <f t="shared" si="228"/>
        <v>FQ-4</v>
      </c>
    </row>
    <row r="1464" spans="1:10" x14ac:dyDescent="0.3">
      <c r="A1464" s="1">
        <f t="shared" si="229"/>
        <v>41641</v>
      </c>
      <c r="B1464" s="3">
        <f t="shared" si="220"/>
        <v>2014</v>
      </c>
      <c r="C1464">
        <f t="shared" si="221"/>
        <v>1</v>
      </c>
      <c r="D1464" t="str">
        <f t="shared" si="222"/>
        <v>January</v>
      </c>
      <c r="E1464" t="str">
        <f t="shared" si="223"/>
        <v>Q1</v>
      </c>
      <c r="F1464" t="str">
        <f t="shared" si="224"/>
        <v>2014-Jan</v>
      </c>
      <c r="G1464">
        <f t="shared" si="225"/>
        <v>5</v>
      </c>
      <c r="H1464" t="str">
        <f t="shared" si="226"/>
        <v>Thursday</v>
      </c>
      <c r="I1464" t="str">
        <f t="shared" si="227"/>
        <v>FM10</v>
      </c>
      <c r="J1464" t="str">
        <f t="shared" si="228"/>
        <v>FQ-4</v>
      </c>
    </row>
    <row r="1465" spans="1:10" x14ac:dyDescent="0.3">
      <c r="A1465" s="1">
        <f t="shared" si="229"/>
        <v>41642</v>
      </c>
      <c r="B1465" s="3">
        <f t="shared" si="220"/>
        <v>2014</v>
      </c>
      <c r="C1465">
        <f t="shared" si="221"/>
        <v>1</v>
      </c>
      <c r="D1465" t="str">
        <f t="shared" si="222"/>
        <v>January</v>
      </c>
      <c r="E1465" t="str">
        <f t="shared" si="223"/>
        <v>Q1</v>
      </c>
      <c r="F1465" t="str">
        <f t="shared" si="224"/>
        <v>2014-Jan</v>
      </c>
      <c r="G1465">
        <f t="shared" si="225"/>
        <v>6</v>
      </c>
      <c r="H1465" t="str">
        <f t="shared" si="226"/>
        <v>Friday</v>
      </c>
      <c r="I1465" t="str">
        <f t="shared" si="227"/>
        <v>FM10</v>
      </c>
      <c r="J1465" t="str">
        <f t="shared" si="228"/>
        <v>FQ-4</v>
      </c>
    </row>
    <row r="1466" spans="1:10" x14ac:dyDescent="0.3">
      <c r="A1466" s="1">
        <f t="shared" si="229"/>
        <v>41643</v>
      </c>
      <c r="B1466" s="3">
        <f t="shared" si="220"/>
        <v>2014</v>
      </c>
      <c r="C1466">
        <f t="shared" si="221"/>
        <v>1</v>
      </c>
      <c r="D1466" t="str">
        <f t="shared" si="222"/>
        <v>January</v>
      </c>
      <c r="E1466" t="str">
        <f t="shared" si="223"/>
        <v>Q1</v>
      </c>
      <c r="F1466" t="str">
        <f t="shared" si="224"/>
        <v>2014-Jan</v>
      </c>
      <c r="G1466">
        <f t="shared" si="225"/>
        <v>7</v>
      </c>
      <c r="H1466" t="str">
        <f t="shared" si="226"/>
        <v>Saturday</v>
      </c>
      <c r="I1466" t="str">
        <f t="shared" si="227"/>
        <v>FM10</v>
      </c>
      <c r="J1466" t="str">
        <f t="shared" si="228"/>
        <v>FQ-4</v>
      </c>
    </row>
    <row r="1467" spans="1:10" x14ac:dyDescent="0.3">
      <c r="A1467" s="1">
        <f t="shared" si="229"/>
        <v>41644</v>
      </c>
      <c r="B1467" s="3">
        <f t="shared" si="220"/>
        <v>2014</v>
      </c>
      <c r="C1467">
        <f t="shared" si="221"/>
        <v>1</v>
      </c>
      <c r="D1467" t="str">
        <f t="shared" si="222"/>
        <v>January</v>
      </c>
      <c r="E1467" t="str">
        <f t="shared" si="223"/>
        <v>Q1</v>
      </c>
      <c r="F1467" t="str">
        <f t="shared" si="224"/>
        <v>2014-Jan</v>
      </c>
      <c r="G1467">
        <f t="shared" si="225"/>
        <v>1</v>
      </c>
      <c r="H1467" t="str">
        <f t="shared" si="226"/>
        <v>Sunday</v>
      </c>
      <c r="I1467" t="str">
        <f t="shared" si="227"/>
        <v>FM10</v>
      </c>
      <c r="J1467" t="str">
        <f t="shared" si="228"/>
        <v>FQ-4</v>
      </c>
    </row>
    <row r="1468" spans="1:10" x14ac:dyDescent="0.3">
      <c r="A1468" s="1">
        <f t="shared" si="229"/>
        <v>41645</v>
      </c>
      <c r="B1468" s="3">
        <f t="shared" si="220"/>
        <v>2014</v>
      </c>
      <c r="C1468">
        <f t="shared" si="221"/>
        <v>1</v>
      </c>
      <c r="D1468" t="str">
        <f t="shared" si="222"/>
        <v>January</v>
      </c>
      <c r="E1468" t="str">
        <f t="shared" si="223"/>
        <v>Q1</v>
      </c>
      <c r="F1468" t="str">
        <f t="shared" si="224"/>
        <v>2014-Jan</v>
      </c>
      <c r="G1468">
        <f t="shared" si="225"/>
        <v>2</v>
      </c>
      <c r="H1468" t="str">
        <f t="shared" si="226"/>
        <v>Monday</v>
      </c>
      <c r="I1468" t="str">
        <f t="shared" si="227"/>
        <v>FM10</v>
      </c>
      <c r="J1468" t="str">
        <f t="shared" si="228"/>
        <v>FQ-4</v>
      </c>
    </row>
    <row r="1469" spans="1:10" x14ac:dyDescent="0.3">
      <c r="A1469" s="1">
        <f t="shared" si="229"/>
        <v>41646</v>
      </c>
      <c r="B1469" s="3">
        <f t="shared" si="220"/>
        <v>2014</v>
      </c>
      <c r="C1469">
        <f t="shared" si="221"/>
        <v>1</v>
      </c>
      <c r="D1469" t="str">
        <f t="shared" si="222"/>
        <v>January</v>
      </c>
      <c r="E1469" t="str">
        <f t="shared" si="223"/>
        <v>Q1</v>
      </c>
      <c r="F1469" t="str">
        <f t="shared" si="224"/>
        <v>2014-Jan</v>
      </c>
      <c r="G1469">
        <f t="shared" si="225"/>
        <v>3</v>
      </c>
      <c r="H1469" t="str">
        <f t="shared" si="226"/>
        <v>Tuesday</v>
      </c>
      <c r="I1469" t="str">
        <f t="shared" si="227"/>
        <v>FM10</v>
      </c>
      <c r="J1469" t="str">
        <f t="shared" si="228"/>
        <v>FQ-4</v>
      </c>
    </row>
    <row r="1470" spans="1:10" x14ac:dyDescent="0.3">
      <c r="A1470" s="1">
        <f t="shared" si="229"/>
        <v>41647</v>
      </c>
      <c r="B1470" s="3">
        <f t="shared" si="220"/>
        <v>2014</v>
      </c>
      <c r="C1470">
        <f t="shared" si="221"/>
        <v>1</v>
      </c>
      <c r="D1470" t="str">
        <f t="shared" si="222"/>
        <v>January</v>
      </c>
      <c r="E1470" t="str">
        <f t="shared" si="223"/>
        <v>Q1</v>
      </c>
      <c r="F1470" t="str">
        <f t="shared" si="224"/>
        <v>2014-Jan</v>
      </c>
      <c r="G1470">
        <f t="shared" si="225"/>
        <v>4</v>
      </c>
      <c r="H1470" t="str">
        <f t="shared" si="226"/>
        <v>Wednesday</v>
      </c>
      <c r="I1470" t="str">
        <f t="shared" si="227"/>
        <v>FM10</v>
      </c>
      <c r="J1470" t="str">
        <f t="shared" si="228"/>
        <v>FQ-4</v>
      </c>
    </row>
    <row r="1471" spans="1:10" x14ac:dyDescent="0.3">
      <c r="A1471" s="1">
        <f t="shared" si="229"/>
        <v>41648</v>
      </c>
      <c r="B1471" s="3">
        <f t="shared" si="220"/>
        <v>2014</v>
      </c>
      <c r="C1471">
        <f t="shared" si="221"/>
        <v>1</v>
      </c>
      <c r="D1471" t="str">
        <f t="shared" si="222"/>
        <v>January</v>
      </c>
      <c r="E1471" t="str">
        <f t="shared" si="223"/>
        <v>Q1</v>
      </c>
      <c r="F1471" t="str">
        <f t="shared" si="224"/>
        <v>2014-Jan</v>
      </c>
      <c r="G1471">
        <f t="shared" si="225"/>
        <v>5</v>
      </c>
      <c r="H1471" t="str">
        <f t="shared" si="226"/>
        <v>Thursday</v>
      </c>
      <c r="I1471" t="str">
        <f t="shared" si="227"/>
        <v>FM10</v>
      </c>
      <c r="J1471" t="str">
        <f t="shared" si="228"/>
        <v>FQ-4</v>
      </c>
    </row>
    <row r="1472" spans="1:10" x14ac:dyDescent="0.3">
      <c r="A1472" s="1">
        <f t="shared" si="229"/>
        <v>41649</v>
      </c>
      <c r="B1472" s="3">
        <f t="shared" si="220"/>
        <v>2014</v>
      </c>
      <c r="C1472">
        <f t="shared" si="221"/>
        <v>1</v>
      </c>
      <c r="D1472" t="str">
        <f t="shared" si="222"/>
        <v>January</v>
      </c>
      <c r="E1472" t="str">
        <f t="shared" si="223"/>
        <v>Q1</v>
      </c>
      <c r="F1472" t="str">
        <f t="shared" si="224"/>
        <v>2014-Jan</v>
      </c>
      <c r="G1472">
        <f t="shared" si="225"/>
        <v>6</v>
      </c>
      <c r="H1472" t="str">
        <f t="shared" si="226"/>
        <v>Friday</v>
      </c>
      <c r="I1472" t="str">
        <f t="shared" si="227"/>
        <v>FM10</v>
      </c>
      <c r="J1472" t="str">
        <f t="shared" si="228"/>
        <v>FQ-4</v>
      </c>
    </row>
    <row r="1473" spans="1:10" x14ac:dyDescent="0.3">
      <c r="A1473" s="1">
        <f t="shared" si="229"/>
        <v>41650</v>
      </c>
      <c r="B1473" s="3">
        <f t="shared" si="220"/>
        <v>2014</v>
      </c>
      <c r="C1473">
        <f t="shared" si="221"/>
        <v>1</v>
      </c>
      <c r="D1473" t="str">
        <f t="shared" si="222"/>
        <v>January</v>
      </c>
      <c r="E1473" t="str">
        <f t="shared" si="223"/>
        <v>Q1</v>
      </c>
      <c r="F1473" t="str">
        <f t="shared" si="224"/>
        <v>2014-Jan</v>
      </c>
      <c r="G1473">
        <f t="shared" si="225"/>
        <v>7</v>
      </c>
      <c r="H1473" t="str">
        <f t="shared" si="226"/>
        <v>Saturday</v>
      </c>
      <c r="I1473" t="str">
        <f t="shared" si="227"/>
        <v>FM10</v>
      </c>
      <c r="J1473" t="str">
        <f t="shared" si="228"/>
        <v>FQ-4</v>
      </c>
    </row>
    <row r="1474" spans="1:10" x14ac:dyDescent="0.3">
      <c r="A1474" s="1">
        <f t="shared" si="229"/>
        <v>41651</v>
      </c>
      <c r="B1474" s="3">
        <f t="shared" si="220"/>
        <v>2014</v>
      </c>
      <c r="C1474">
        <f t="shared" si="221"/>
        <v>1</v>
      </c>
      <c r="D1474" t="str">
        <f t="shared" si="222"/>
        <v>January</v>
      </c>
      <c r="E1474" t="str">
        <f t="shared" si="223"/>
        <v>Q1</v>
      </c>
      <c r="F1474" t="str">
        <f t="shared" si="224"/>
        <v>2014-Jan</v>
      </c>
      <c r="G1474">
        <f t="shared" si="225"/>
        <v>1</v>
      </c>
      <c r="H1474" t="str">
        <f t="shared" si="226"/>
        <v>Sunday</v>
      </c>
      <c r="I1474" t="str">
        <f t="shared" si="227"/>
        <v>FM10</v>
      </c>
      <c r="J1474" t="str">
        <f t="shared" si="228"/>
        <v>FQ-4</v>
      </c>
    </row>
    <row r="1475" spans="1:10" x14ac:dyDescent="0.3">
      <c r="A1475" s="1">
        <f t="shared" si="229"/>
        <v>41652</v>
      </c>
      <c r="B1475" s="3">
        <f t="shared" ref="B1475:B1538" si="230">YEAR(A1475)</f>
        <v>2014</v>
      </c>
      <c r="C1475">
        <f t="shared" ref="C1475:C1538" si="231">MONTH(A1475)</f>
        <v>1</v>
      </c>
      <c r="D1475" t="str">
        <f t="shared" ref="D1475:D1538" si="232">TEXT(A1475,"mmmm")</f>
        <v>January</v>
      </c>
      <c r="E1475" t="str">
        <f t="shared" ref="E1475:E1538" si="233">"Q"&amp;ROUNDUP(MONTH(A1475)/3,0)</f>
        <v>Q1</v>
      </c>
      <c r="F1475" t="str">
        <f t="shared" ref="F1475:F1538" si="234">TEXT(A1475,"yyyy-mmm")</f>
        <v>2014-Jan</v>
      </c>
      <c r="G1475">
        <f t="shared" ref="G1475:G1538" si="235">WEEKDAY(A1475)</f>
        <v>2</v>
      </c>
      <c r="H1475" t="str">
        <f t="shared" ref="H1475:H1538" si="236">TEXT(A1475,"dddd")</f>
        <v>Monday</v>
      </c>
      <c r="I1475" t="str">
        <f t="shared" ref="I1475:I1538" si="237">"FM"&amp;IF(MONTH(A1475)&gt;=4,MONTH(A1475)-3,MONTH(A1475)+9)</f>
        <v>FM10</v>
      </c>
      <c r="J1475" t="str">
        <f t="shared" ref="J1475:J1538" si="238">"FQ-"&amp;ROUNDUP(IF(MONTH(A1475)&gt;=4,MONTH(A1475)-3,MONTH(A1475)+9)/3,0)</f>
        <v>FQ-4</v>
      </c>
    </row>
    <row r="1476" spans="1:10" x14ac:dyDescent="0.3">
      <c r="A1476" s="1">
        <f t="shared" ref="A1476:A1539" si="239">A1475+1</f>
        <v>41653</v>
      </c>
      <c r="B1476" s="3">
        <f t="shared" si="230"/>
        <v>2014</v>
      </c>
      <c r="C1476">
        <f t="shared" si="231"/>
        <v>1</v>
      </c>
      <c r="D1476" t="str">
        <f t="shared" si="232"/>
        <v>January</v>
      </c>
      <c r="E1476" t="str">
        <f t="shared" si="233"/>
        <v>Q1</v>
      </c>
      <c r="F1476" t="str">
        <f t="shared" si="234"/>
        <v>2014-Jan</v>
      </c>
      <c r="G1476">
        <f t="shared" si="235"/>
        <v>3</v>
      </c>
      <c r="H1476" t="str">
        <f t="shared" si="236"/>
        <v>Tuesday</v>
      </c>
      <c r="I1476" t="str">
        <f t="shared" si="237"/>
        <v>FM10</v>
      </c>
      <c r="J1476" t="str">
        <f t="shared" si="238"/>
        <v>FQ-4</v>
      </c>
    </row>
    <row r="1477" spans="1:10" x14ac:dyDescent="0.3">
      <c r="A1477" s="1">
        <f t="shared" si="239"/>
        <v>41654</v>
      </c>
      <c r="B1477" s="3">
        <f t="shared" si="230"/>
        <v>2014</v>
      </c>
      <c r="C1477">
        <f t="shared" si="231"/>
        <v>1</v>
      </c>
      <c r="D1477" t="str">
        <f t="shared" si="232"/>
        <v>January</v>
      </c>
      <c r="E1477" t="str">
        <f t="shared" si="233"/>
        <v>Q1</v>
      </c>
      <c r="F1477" t="str">
        <f t="shared" si="234"/>
        <v>2014-Jan</v>
      </c>
      <c r="G1477">
        <f t="shared" si="235"/>
        <v>4</v>
      </c>
      <c r="H1477" t="str">
        <f t="shared" si="236"/>
        <v>Wednesday</v>
      </c>
      <c r="I1477" t="str">
        <f t="shared" si="237"/>
        <v>FM10</v>
      </c>
      <c r="J1477" t="str">
        <f t="shared" si="238"/>
        <v>FQ-4</v>
      </c>
    </row>
    <row r="1478" spans="1:10" x14ac:dyDescent="0.3">
      <c r="A1478" s="1">
        <f t="shared" si="239"/>
        <v>41655</v>
      </c>
      <c r="B1478" s="3">
        <f t="shared" si="230"/>
        <v>2014</v>
      </c>
      <c r="C1478">
        <f t="shared" si="231"/>
        <v>1</v>
      </c>
      <c r="D1478" t="str">
        <f t="shared" si="232"/>
        <v>January</v>
      </c>
      <c r="E1478" t="str">
        <f t="shared" si="233"/>
        <v>Q1</v>
      </c>
      <c r="F1478" t="str">
        <f t="shared" si="234"/>
        <v>2014-Jan</v>
      </c>
      <c r="G1478">
        <f t="shared" si="235"/>
        <v>5</v>
      </c>
      <c r="H1478" t="str">
        <f t="shared" si="236"/>
        <v>Thursday</v>
      </c>
      <c r="I1478" t="str">
        <f t="shared" si="237"/>
        <v>FM10</v>
      </c>
      <c r="J1478" t="str">
        <f t="shared" si="238"/>
        <v>FQ-4</v>
      </c>
    </row>
    <row r="1479" spans="1:10" x14ac:dyDescent="0.3">
      <c r="A1479" s="1">
        <f t="shared" si="239"/>
        <v>41656</v>
      </c>
      <c r="B1479" s="3">
        <f t="shared" si="230"/>
        <v>2014</v>
      </c>
      <c r="C1479">
        <f t="shared" si="231"/>
        <v>1</v>
      </c>
      <c r="D1479" t="str">
        <f t="shared" si="232"/>
        <v>January</v>
      </c>
      <c r="E1479" t="str">
        <f t="shared" si="233"/>
        <v>Q1</v>
      </c>
      <c r="F1479" t="str">
        <f t="shared" si="234"/>
        <v>2014-Jan</v>
      </c>
      <c r="G1479">
        <f t="shared" si="235"/>
        <v>6</v>
      </c>
      <c r="H1479" t="str">
        <f t="shared" si="236"/>
        <v>Friday</v>
      </c>
      <c r="I1479" t="str">
        <f t="shared" si="237"/>
        <v>FM10</v>
      </c>
      <c r="J1479" t="str">
        <f t="shared" si="238"/>
        <v>FQ-4</v>
      </c>
    </row>
    <row r="1480" spans="1:10" x14ac:dyDescent="0.3">
      <c r="A1480" s="1">
        <f t="shared" si="239"/>
        <v>41657</v>
      </c>
      <c r="B1480" s="3">
        <f t="shared" si="230"/>
        <v>2014</v>
      </c>
      <c r="C1480">
        <f t="shared" si="231"/>
        <v>1</v>
      </c>
      <c r="D1480" t="str">
        <f t="shared" si="232"/>
        <v>January</v>
      </c>
      <c r="E1480" t="str">
        <f t="shared" si="233"/>
        <v>Q1</v>
      </c>
      <c r="F1480" t="str">
        <f t="shared" si="234"/>
        <v>2014-Jan</v>
      </c>
      <c r="G1480">
        <f t="shared" si="235"/>
        <v>7</v>
      </c>
      <c r="H1480" t="str">
        <f t="shared" si="236"/>
        <v>Saturday</v>
      </c>
      <c r="I1480" t="str">
        <f t="shared" si="237"/>
        <v>FM10</v>
      </c>
      <c r="J1480" t="str">
        <f t="shared" si="238"/>
        <v>FQ-4</v>
      </c>
    </row>
    <row r="1481" spans="1:10" x14ac:dyDescent="0.3">
      <c r="A1481" s="1">
        <f t="shared" si="239"/>
        <v>41658</v>
      </c>
      <c r="B1481" s="3">
        <f t="shared" si="230"/>
        <v>2014</v>
      </c>
      <c r="C1481">
        <f t="shared" si="231"/>
        <v>1</v>
      </c>
      <c r="D1481" t="str">
        <f t="shared" si="232"/>
        <v>January</v>
      </c>
      <c r="E1481" t="str">
        <f t="shared" si="233"/>
        <v>Q1</v>
      </c>
      <c r="F1481" t="str">
        <f t="shared" si="234"/>
        <v>2014-Jan</v>
      </c>
      <c r="G1481">
        <f t="shared" si="235"/>
        <v>1</v>
      </c>
      <c r="H1481" t="str">
        <f t="shared" si="236"/>
        <v>Sunday</v>
      </c>
      <c r="I1481" t="str">
        <f t="shared" si="237"/>
        <v>FM10</v>
      </c>
      <c r="J1481" t="str">
        <f t="shared" si="238"/>
        <v>FQ-4</v>
      </c>
    </row>
    <row r="1482" spans="1:10" x14ac:dyDescent="0.3">
      <c r="A1482" s="1">
        <f t="shared" si="239"/>
        <v>41659</v>
      </c>
      <c r="B1482" s="3">
        <f t="shared" si="230"/>
        <v>2014</v>
      </c>
      <c r="C1482">
        <f t="shared" si="231"/>
        <v>1</v>
      </c>
      <c r="D1482" t="str">
        <f t="shared" si="232"/>
        <v>January</v>
      </c>
      <c r="E1482" t="str">
        <f t="shared" si="233"/>
        <v>Q1</v>
      </c>
      <c r="F1482" t="str">
        <f t="shared" si="234"/>
        <v>2014-Jan</v>
      </c>
      <c r="G1482">
        <f t="shared" si="235"/>
        <v>2</v>
      </c>
      <c r="H1482" t="str">
        <f t="shared" si="236"/>
        <v>Monday</v>
      </c>
      <c r="I1482" t="str">
        <f t="shared" si="237"/>
        <v>FM10</v>
      </c>
      <c r="J1482" t="str">
        <f t="shared" si="238"/>
        <v>FQ-4</v>
      </c>
    </row>
    <row r="1483" spans="1:10" x14ac:dyDescent="0.3">
      <c r="A1483" s="1">
        <f t="shared" si="239"/>
        <v>41660</v>
      </c>
      <c r="B1483" s="3">
        <f t="shared" si="230"/>
        <v>2014</v>
      </c>
      <c r="C1483">
        <f t="shared" si="231"/>
        <v>1</v>
      </c>
      <c r="D1483" t="str">
        <f t="shared" si="232"/>
        <v>January</v>
      </c>
      <c r="E1483" t="str">
        <f t="shared" si="233"/>
        <v>Q1</v>
      </c>
      <c r="F1483" t="str">
        <f t="shared" si="234"/>
        <v>2014-Jan</v>
      </c>
      <c r="G1483">
        <f t="shared" si="235"/>
        <v>3</v>
      </c>
      <c r="H1483" t="str">
        <f t="shared" si="236"/>
        <v>Tuesday</v>
      </c>
      <c r="I1483" t="str">
        <f t="shared" si="237"/>
        <v>FM10</v>
      </c>
      <c r="J1483" t="str">
        <f t="shared" si="238"/>
        <v>FQ-4</v>
      </c>
    </row>
    <row r="1484" spans="1:10" x14ac:dyDescent="0.3">
      <c r="A1484" s="1">
        <f t="shared" si="239"/>
        <v>41661</v>
      </c>
      <c r="B1484" s="3">
        <f t="shared" si="230"/>
        <v>2014</v>
      </c>
      <c r="C1484">
        <f t="shared" si="231"/>
        <v>1</v>
      </c>
      <c r="D1484" t="str">
        <f t="shared" si="232"/>
        <v>January</v>
      </c>
      <c r="E1484" t="str">
        <f t="shared" si="233"/>
        <v>Q1</v>
      </c>
      <c r="F1484" t="str">
        <f t="shared" si="234"/>
        <v>2014-Jan</v>
      </c>
      <c r="G1484">
        <f t="shared" si="235"/>
        <v>4</v>
      </c>
      <c r="H1484" t="str">
        <f t="shared" si="236"/>
        <v>Wednesday</v>
      </c>
      <c r="I1484" t="str">
        <f t="shared" si="237"/>
        <v>FM10</v>
      </c>
      <c r="J1484" t="str">
        <f t="shared" si="238"/>
        <v>FQ-4</v>
      </c>
    </row>
    <row r="1485" spans="1:10" x14ac:dyDescent="0.3">
      <c r="A1485" s="1">
        <f t="shared" si="239"/>
        <v>41662</v>
      </c>
      <c r="B1485" s="3">
        <f t="shared" si="230"/>
        <v>2014</v>
      </c>
      <c r="C1485">
        <f t="shared" si="231"/>
        <v>1</v>
      </c>
      <c r="D1485" t="str">
        <f t="shared" si="232"/>
        <v>January</v>
      </c>
      <c r="E1485" t="str">
        <f t="shared" si="233"/>
        <v>Q1</v>
      </c>
      <c r="F1485" t="str">
        <f t="shared" si="234"/>
        <v>2014-Jan</v>
      </c>
      <c r="G1485">
        <f t="shared" si="235"/>
        <v>5</v>
      </c>
      <c r="H1485" t="str">
        <f t="shared" si="236"/>
        <v>Thursday</v>
      </c>
      <c r="I1485" t="str">
        <f t="shared" si="237"/>
        <v>FM10</v>
      </c>
      <c r="J1485" t="str">
        <f t="shared" si="238"/>
        <v>FQ-4</v>
      </c>
    </row>
    <row r="1486" spans="1:10" x14ac:dyDescent="0.3">
      <c r="A1486" s="1">
        <f t="shared" si="239"/>
        <v>41663</v>
      </c>
      <c r="B1486" s="3">
        <f t="shared" si="230"/>
        <v>2014</v>
      </c>
      <c r="C1486">
        <f t="shared" si="231"/>
        <v>1</v>
      </c>
      <c r="D1486" t="str">
        <f t="shared" si="232"/>
        <v>January</v>
      </c>
      <c r="E1486" t="str">
        <f t="shared" si="233"/>
        <v>Q1</v>
      </c>
      <c r="F1486" t="str">
        <f t="shared" si="234"/>
        <v>2014-Jan</v>
      </c>
      <c r="G1486">
        <f t="shared" si="235"/>
        <v>6</v>
      </c>
      <c r="H1486" t="str">
        <f t="shared" si="236"/>
        <v>Friday</v>
      </c>
      <c r="I1486" t="str">
        <f t="shared" si="237"/>
        <v>FM10</v>
      </c>
      <c r="J1486" t="str">
        <f t="shared" si="238"/>
        <v>FQ-4</v>
      </c>
    </row>
    <row r="1487" spans="1:10" x14ac:dyDescent="0.3">
      <c r="A1487" s="1">
        <f t="shared" si="239"/>
        <v>41664</v>
      </c>
      <c r="B1487" s="3">
        <f t="shared" si="230"/>
        <v>2014</v>
      </c>
      <c r="C1487">
        <f t="shared" si="231"/>
        <v>1</v>
      </c>
      <c r="D1487" t="str">
        <f t="shared" si="232"/>
        <v>January</v>
      </c>
      <c r="E1487" t="str">
        <f t="shared" si="233"/>
        <v>Q1</v>
      </c>
      <c r="F1487" t="str">
        <f t="shared" si="234"/>
        <v>2014-Jan</v>
      </c>
      <c r="G1487">
        <f t="shared" si="235"/>
        <v>7</v>
      </c>
      <c r="H1487" t="str">
        <f t="shared" si="236"/>
        <v>Saturday</v>
      </c>
      <c r="I1487" t="str">
        <f t="shared" si="237"/>
        <v>FM10</v>
      </c>
      <c r="J1487" t="str">
        <f t="shared" si="238"/>
        <v>FQ-4</v>
      </c>
    </row>
    <row r="1488" spans="1:10" x14ac:dyDescent="0.3">
      <c r="A1488" s="1">
        <f t="shared" si="239"/>
        <v>41665</v>
      </c>
      <c r="B1488" s="3">
        <f t="shared" si="230"/>
        <v>2014</v>
      </c>
      <c r="C1488">
        <f t="shared" si="231"/>
        <v>1</v>
      </c>
      <c r="D1488" t="str">
        <f t="shared" si="232"/>
        <v>January</v>
      </c>
      <c r="E1488" t="str">
        <f t="shared" si="233"/>
        <v>Q1</v>
      </c>
      <c r="F1488" t="str">
        <f t="shared" si="234"/>
        <v>2014-Jan</v>
      </c>
      <c r="G1488">
        <f t="shared" si="235"/>
        <v>1</v>
      </c>
      <c r="H1488" t="str">
        <f t="shared" si="236"/>
        <v>Sunday</v>
      </c>
      <c r="I1488" t="str">
        <f t="shared" si="237"/>
        <v>FM10</v>
      </c>
      <c r="J1488" t="str">
        <f t="shared" si="238"/>
        <v>FQ-4</v>
      </c>
    </row>
    <row r="1489" spans="1:10" x14ac:dyDescent="0.3">
      <c r="A1489" s="1">
        <f t="shared" si="239"/>
        <v>41666</v>
      </c>
      <c r="B1489" s="3">
        <f t="shared" si="230"/>
        <v>2014</v>
      </c>
      <c r="C1489">
        <f t="shared" si="231"/>
        <v>1</v>
      </c>
      <c r="D1489" t="str">
        <f t="shared" si="232"/>
        <v>January</v>
      </c>
      <c r="E1489" t="str">
        <f t="shared" si="233"/>
        <v>Q1</v>
      </c>
      <c r="F1489" t="str">
        <f t="shared" si="234"/>
        <v>2014-Jan</v>
      </c>
      <c r="G1489">
        <f t="shared" si="235"/>
        <v>2</v>
      </c>
      <c r="H1489" t="str">
        <f t="shared" si="236"/>
        <v>Monday</v>
      </c>
      <c r="I1489" t="str">
        <f t="shared" si="237"/>
        <v>FM10</v>
      </c>
      <c r="J1489" t="str">
        <f t="shared" si="238"/>
        <v>FQ-4</v>
      </c>
    </row>
    <row r="1490" spans="1:10" x14ac:dyDescent="0.3">
      <c r="A1490" s="1">
        <f t="shared" si="239"/>
        <v>41667</v>
      </c>
      <c r="B1490" s="3">
        <f t="shared" si="230"/>
        <v>2014</v>
      </c>
      <c r="C1490">
        <f t="shared" si="231"/>
        <v>1</v>
      </c>
      <c r="D1490" t="str">
        <f t="shared" si="232"/>
        <v>January</v>
      </c>
      <c r="E1490" t="str">
        <f t="shared" si="233"/>
        <v>Q1</v>
      </c>
      <c r="F1490" t="str">
        <f t="shared" si="234"/>
        <v>2014-Jan</v>
      </c>
      <c r="G1490">
        <f t="shared" si="235"/>
        <v>3</v>
      </c>
      <c r="H1490" t="str">
        <f t="shared" si="236"/>
        <v>Tuesday</v>
      </c>
      <c r="I1490" t="str">
        <f t="shared" si="237"/>
        <v>FM10</v>
      </c>
      <c r="J1490" t="str">
        <f t="shared" si="238"/>
        <v>FQ-4</v>
      </c>
    </row>
    <row r="1491" spans="1:10" x14ac:dyDescent="0.3">
      <c r="A1491" s="1">
        <f t="shared" si="239"/>
        <v>41668</v>
      </c>
      <c r="B1491" s="3">
        <f t="shared" si="230"/>
        <v>2014</v>
      </c>
      <c r="C1491">
        <f t="shared" si="231"/>
        <v>1</v>
      </c>
      <c r="D1491" t="str">
        <f t="shared" si="232"/>
        <v>January</v>
      </c>
      <c r="E1491" t="str">
        <f t="shared" si="233"/>
        <v>Q1</v>
      </c>
      <c r="F1491" t="str">
        <f t="shared" si="234"/>
        <v>2014-Jan</v>
      </c>
      <c r="G1491">
        <f t="shared" si="235"/>
        <v>4</v>
      </c>
      <c r="H1491" t="str">
        <f t="shared" si="236"/>
        <v>Wednesday</v>
      </c>
      <c r="I1491" t="str">
        <f t="shared" si="237"/>
        <v>FM10</v>
      </c>
      <c r="J1491" t="str">
        <f t="shared" si="238"/>
        <v>FQ-4</v>
      </c>
    </row>
    <row r="1492" spans="1:10" x14ac:dyDescent="0.3">
      <c r="A1492" s="1">
        <f t="shared" si="239"/>
        <v>41669</v>
      </c>
      <c r="B1492" s="3">
        <f t="shared" si="230"/>
        <v>2014</v>
      </c>
      <c r="C1492">
        <f t="shared" si="231"/>
        <v>1</v>
      </c>
      <c r="D1492" t="str">
        <f t="shared" si="232"/>
        <v>January</v>
      </c>
      <c r="E1492" t="str">
        <f t="shared" si="233"/>
        <v>Q1</v>
      </c>
      <c r="F1492" t="str">
        <f t="shared" si="234"/>
        <v>2014-Jan</v>
      </c>
      <c r="G1492">
        <f t="shared" si="235"/>
        <v>5</v>
      </c>
      <c r="H1492" t="str">
        <f t="shared" si="236"/>
        <v>Thursday</v>
      </c>
      <c r="I1492" t="str">
        <f t="shared" si="237"/>
        <v>FM10</v>
      </c>
      <c r="J1492" t="str">
        <f t="shared" si="238"/>
        <v>FQ-4</v>
      </c>
    </row>
    <row r="1493" spans="1:10" x14ac:dyDescent="0.3">
      <c r="A1493" s="1">
        <f t="shared" si="239"/>
        <v>41670</v>
      </c>
      <c r="B1493" s="3">
        <f t="shared" si="230"/>
        <v>2014</v>
      </c>
      <c r="C1493">
        <f t="shared" si="231"/>
        <v>1</v>
      </c>
      <c r="D1493" t="str">
        <f t="shared" si="232"/>
        <v>January</v>
      </c>
      <c r="E1493" t="str">
        <f t="shared" si="233"/>
        <v>Q1</v>
      </c>
      <c r="F1493" t="str">
        <f t="shared" si="234"/>
        <v>2014-Jan</v>
      </c>
      <c r="G1493">
        <f t="shared" si="235"/>
        <v>6</v>
      </c>
      <c r="H1493" t="str">
        <f t="shared" si="236"/>
        <v>Friday</v>
      </c>
      <c r="I1493" t="str">
        <f t="shared" si="237"/>
        <v>FM10</v>
      </c>
      <c r="J1493" t="str">
        <f t="shared" si="238"/>
        <v>FQ-4</v>
      </c>
    </row>
    <row r="1494" spans="1:10" x14ac:dyDescent="0.3">
      <c r="A1494" s="1">
        <f t="shared" si="239"/>
        <v>41671</v>
      </c>
      <c r="B1494" s="3">
        <f t="shared" si="230"/>
        <v>2014</v>
      </c>
      <c r="C1494">
        <f t="shared" si="231"/>
        <v>2</v>
      </c>
      <c r="D1494" t="str">
        <f t="shared" si="232"/>
        <v>February</v>
      </c>
      <c r="E1494" t="str">
        <f t="shared" si="233"/>
        <v>Q1</v>
      </c>
      <c r="F1494" t="str">
        <f t="shared" si="234"/>
        <v>2014-Feb</v>
      </c>
      <c r="G1494">
        <f t="shared" si="235"/>
        <v>7</v>
      </c>
      <c r="H1494" t="str">
        <f t="shared" si="236"/>
        <v>Saturday</v>
      </c>
      <c r="I1494" t="str">
        <f t="shared" si="237"/>
        <v>FM11</v>
      </c>
      <c r="J1494" t="str">
        <f t="shared" si="238"/>
        <v>FQ-4</v>
      </c>
    </row>
    <row r="1495" spans="1:10" x14ac:dyDescent="0.3">
      <c r="A1495" s="1">
        <f t="shared" si="239"/>
        <v>41672</v>
      </c>
      <c r="B1495" s="3">
        <f t="shared" si="230"/>
        <v>2014</v>
      </c>
      <c r="C1495">
        <f t="shared" si="231"/>
        <v>2</v>
      </c>
      <c r="D1495" t="str">
        <f t="shared" si="232"/>
        <v>February</v>
      </c>
      <c r="E1495" t="str">
        <f t="shared" si="233"/>
        <v>Q1</v>
      </c>
      <c r="F1495" t="str">
        <f t="shared" si="234"/>
        <v>2014-Feb</v>
      </c>
      <c r="G1495">
        <f t="shared" si="235"/>
        <v>1</v>
      </c>
      <c r="H1495" t="str">
        <f t="shared" si="236"/>
        <v>Sunday</v>
      </c>
      <c r="I1495" t="str">
        <f t="shared" si="237"/>
        <v>FM11</v>
      </c>
      <c r="J1495" t="str">
        <f t="shared" si="238"/>
        <v>FQ-4</v>
      </c>
    </row>
    <row r="1496" spans="1:10" x14ac:dyDescent="0.3">
      <c r="A1496" s="1">
        <f t="shared" si="239"/>
        <v>41673</v>
      </c>
      <c r="B1496" s="3">
        <f t="shared" si="230"/>
        <v>2014</v>
      </c>
      <c r="C1496">
        <f t="shared" si="231"/>
        <v>2</v>
      </c>
      <c r="D1496" t="str">
        <f t="shared" si="232"/>
        <v>February</v>
      </c>
      <c r="E1496" t="str">
        <f t="shared" si="233"/>
        <v>Q1</v>
      </c>
      <c r="F1496" t="str">
        <f t="shared" si="234"/>
        <v>2014-Feb</v>
      </c>
      <c r="G1496">
        <f t="shared" si="235"/>
        <v>2</v>
      </c>
      <c r="H1496" t="str">
        <f t="shared" si="236"/>
        <v>Monday</v>
      </c>
      <c r="I1496" t="str">
        <f t="shared" si="237"/>
        <v>FM11</v>
      </c>
      <c r="J1496" t="str">
        <f t="shared" si="238"/>
        <v>FQ-4</v>
      </c>
    </row>
    <row r="1497" spans="1:10" x14ac:dyDescent="0.3">
      <c r="A1497" s="1">
        <f t="shared" si="239"/>
        <v>41674</v>
      </c>
      <c r="B1497" s="3">
        <f t="shared" si="230"/>
        <v>2014</v>
      </c>
      <c r="C1497">
        <f t="shared" si="231"/>
        <v>2</v>
      </c>
      <c r="D1497" t="str">
        <f t="shared" si="232"/>
        <v>February</v>
      </c>
      <c r="E1497" t="str">
        <f t="shared" si="233"/>
        <v>Q1</v>
      </c>
      <c r="F1497" t="str">
        <f t="shared" si="234"/>
        <v>2014-Feb</v>
      </c>
      <c r="G1497">
        <f t="shared" si="235"/>
        <v>3</v>
      </c>
      <c r="H1497" t="str">
        <f t="shared" si="236"/>
        <v>Tuesday</v>
      </c>
      <c r="I1497" t="str">
        <f t="shared" si="237"/>
        <v>FM11</v>
      </c>
      <c r="J1497" t="str">
        <f t="shared" si="238"/>
        <v>FQ-4</v>
      </c>
    </row>
    <row r="1498" spans="1:10" x14ac:dyDescent="0.3">
      <c r="A1498" s="1">
        <f t="shared" si="239"/>
        <v>41675</v>
      </c>
      <c r="B1498" s="3">
        <f t="shared" si="230"/>
        <v>2014</v>
      </c>
      <c r="C1498">
        <f t="shared" si="231"/>
        <v>2</v>
      </c>
      <c r="D1498" t="str">
        <f t="shared" si="232"/>
        <v>February</v>
      </c>
      <c r="E1498" t="str">
        <f t="shared" si="233"/>
        <v>Q1</v>
      </c>
      <c r="F1498" t="str">
        <f t="shared" si="234"/>
        <v>2014-Feb</v>
      </c>
      <c r="G1498">
        <f t="shared" si="235"/>
        <v>4</v>
      </c>
      <c r="H1498" t="str">
        <f t="shared" si="236"/>
        <v>Wednesday</v>
      </c>
      <c r="I1498" t="str">
        <f t="shared" si="237"/>
        <v>FM11</v>
      </c>
      <c r="J1498" t="str">
        <f t="shared" si="238"/>
        <v>FQ-4</v>
      </c>
    </row>
    <row r="1499" spans="1:10" x14ac:dyDescent="0.3">
      <c r="A1499" s="1">
        <f t="shared" si="239"/>
        <v>41676</v>
      </c>
      <c r="B1499" s="3">
        <f t="shared" si="230"/>
        <v>2014</v>
      </c>
      <c r="C1499">
        <f t="shared" si="231"/>
        <v>2</v>
      </c>
      <c r="D1499" t="str">
        <f t="shared" si="232"/>
        <v>February</v>
      </c>
      <c r="E1499" t="str">
        <f t="shared" si="233"/>
        <v>Q1</v>
      </c>
      <c r="F1499" t="str">
        <f t="shared" si="234"/>
        <v>2014-Feb</v>
      </c>
      <c r="G1499">
        <f t="shared" si="235"/>
        <v>5</v>
      </c>
      <c r="H1499" t="str">
        <f t="shared" si="236"/>
        <v>Thursday</v>
      </c>
      <c r="I1499" t="str">
        <f t="shared" si="237"/>
        <v>FM11</v>
      </c>
      <c r="J1499" t="str">
        <f t="shared" si="238"/>
        <v>FQ-4</v>
      </c>
    </row>
    <row r="1500" spans="1:10" x14ac:dyDescent="0.3">
      <c r="A1500" s="1">
        <f t="shared" si="239"/>
        <v>41677</v>
      </c>
      <c r="B1500" s="3">
        <f t="shared" si="230"/>
        <v>2014</v>
      </c>
      <c r="C1500">
        <f t="shared" si="231"/>
        <v>2</v>
      </c>
      <c r="D1500" t="str">
        <f t="shared" si="232"/>
        <v>February</v>
      </c>
      <c r="E1500" t="str">
        <f t="shared" si="233"/>
        <v>Q1</v>
      </c>
      <c r="F1500" t="str">
        <f t="shared" si="234"/>
        <v>2014-Feb</v>
      </c>
      <c r="G1500">
        <f t="shared" si="235"/>
        <v>6</v>
      </c>
      <c r="H1500" t="str">
        <f t="shared" si="236"/>
        <v>Friday</v>
      </c>
      <c r="I1500" t="str">
        <f t="shared" si="237"/>
        <v>FM11</v>
      </c>
      <c r="J1500" t="str">
        <f t="shared" si="238"/>
        <v>FQ-4</v>
      </c>
    </row>
    <row r="1501" spans="1:10" x14ac:dyDescent="0.3">
      <c r="A1501" s="1">
        <f t="shared" si="239"/>
        <v>41678</v>
      </c>
      <c r="B1501" s="3">
        <f t="shared" si="230"/>
        <v>2014</v>
      </c>
      <c r="C1501">
        <f t="shared" si="231"/>
        <v>2</v>
      </c>
      <c r="D1501" t="str">
        <f t="shared" si="232"/>
        <v>February</v>
      </c>
      <c r="E1501" t="str">
        <f t="shared" si="233"/>
        <v>Q1</v>
      </c>
      <c r="F1501" t="str">
        <f t="shared" si="234"/>
        <v>2014-Feb</v>
      </c>
      <c r="G1501">
        <f t="shared" si="235"/>
        <v>7</v>
      </c>
      <c r="H1501" t="str">
        <f t="shared" si="236"/>
        <v>Saturday</v>
      </c>
      <c r="I1501" t="str">
        <f t="shared" si="237"/>
        <v>FM11</v>
      </c>
      <c r="J1501" t="str">
        <f t="shared" si="238"/>
        <v>FQ-4</v>
      </c>
    </row>
    <row r="1502" spans="1:10" x14ac:dyDescent="0.3">
      <c r="A1502" s="1">
        <f t="shared" si="239"/>
        <v>41679</v>
      </c>
      <c r="B1502" s="3">
        <f t="shared" si="230"/>
        <v>2014</v>
      </c>
      <c r="C1502">
        <f t="shared" si="231"/>
        <v>2</v>
      </c>
      <c r="D1502" t="str">
        <f t="shared" si="232"/>
        <v>February</v>
      </c>
      <c r="E1502" t="str">
        <f t="shared" si="233"/>
        <v>Q1</v>
      </c>
      <c r="F1502" t="str">
        <f t="shared" si="234"/>
        <v>2014-Feb</v>
      </c>
      <c r="G1502">
        <f t="shared" si="235"/>
        <v>1</v>
      </c>
      <c r="H1502" t="str">
        <f t="shared" si="236"/>
        <v>Sunday</v>
      </c>
      <c r="I1502" t="str">
        <f t="shared" si="237"/>
        <v>FM11</v>
      </c>
      <c r="J1502" t="str">
        <f t="shared" si="238"/>
        <v>FQ-4</v>
      </c>
    </row>
    <row r="1503" spans="1:10" x14ac:dyDescent="0.3">
      <c r="A1503" s="1">
        <f t="shared" si="239"/>
        <v>41680</v>
      </c>
      <c r="B1503" s="3">
        <f t="shared" si="230"/>
        <v>2014</v>
      </c>
      <c r="C1503">
        <f t="shared" si="231"/>
        <v>2</v>
      </c>
      <c r="D1503" t="str">
        <f t="shared" si="232"/>
        <v>February</v>
      </c>
      <c r="E1503" t="str">
        <f t="shared" si="233"/>
        <v>Q1</v>
      </c>
      <c r="F1503" t="str">
        <f t="shared" si="234"/>
        <v>2014-Feb</v>
      </c>
      <c r="G1503">
        <f t="shared" si="235"/>
        <v>2</v>
      </c>
      <c r="H1503" t="str">
        <f t="shared" si="236"/>
        <v>Monday</v>
      </c>
      <c r="I1503" t="str">
        <f t="shared" si="237"/>
        <v>FM11</v>
      </c>
      <c r="J1503" t="str">
        <f t="shared" si="238"/>
        <v>FQ-4</v>
      </c>
    </row>
    <row r="1504" spans="1:10" x14ac:dyDescent="0.3">
      <c r="A1504" s="1">
        <f t="shared" si="239"/>
        <v>41681</v>
      </c>
      <c r="B1504" s="3">
        <f t="shared" si="230"/>
        <v>2014</v>
      </c>
      <c r="C1504">
        <f t="shared" si="231"/>
        <v>2</v>
      </c>
      <c r="D1504" t="str">
        <f t="shared" si="232"/>
        <v>February</v>
      </c>
      <c r="E1504" t="str">
        <f t="shared" si="233"/>
        <v>Q1</v>
      </c>
      <c r="F1504" t="str">
        <f t="shared" si="234"/>
        <v>2014-Feb</v>
      </c>
      <c r="G1504">
        <f t="shared" si="235"/>
        <v>3</v>
      </c>
      <c r="H1504" t="str">
        <f t="shared" si="236"/>
        <v>Tuesday</v>
      </c>
      <c r="I1504" t="str">
        <f t="shared" si="237"/>
        <v>FM11</v>
      </c>
      <c r="J1504" t="str">
        <f t="shared" si="238"/>
        <v>FQ-4</v>
      </c>
    </row>
    <row r="1505" spans="1:10" x14ac:dyDescent="0.3">
      <c r="A1505" s="1">
        <f t="shared" si="239"/>
        <v>41682</v>
      </c>
      <c r="B1505" s="3">
        <f t="shared" si="230"/>
        <v>2014</v>
      </c>
      <c r="C1505">
        <f t="shared" si="231"/>
        <v>2</v>
      </c>
      <c r="D1505" t="str">
        <f t="shared" si="232"/>
        <v>February</v>
      </c>
      <c r="E1505" t="str">
        <f t="shared" si="233"/>
        <v>Q1</v>
      </c>
      <c r="F1505" t="str">
        <f t="shared" si="234"/>
        <v>2014-Feb</v>
      </c>
      <c r="G1505">
        <f t="shared" si="235"/>
        <v>4</v>
      </c>
      <c r="H1505" t="str">
        <f t="shared" si="236"/>
        <v>Wednesday</v>
      </c>
      <c r="I1505" t="str">
        <f t="shared" si="237"/>
        <v>FM11</v>
      </c>
      <c r="J1505" t="str">
        <f t="shared" si="238"/>
        <v>FQ-4</v>
      </c>
    </row>
    <row r="1506" spans="1:10" x14ac:dyDescent="0.3">
      <c r="A1506" s="1">
        <f t="shared" si="239"/>
        <v>41683</v>
      </c>
      <c r="B1506" s="3">
        <f t="shared" si="230"/>
        <v>2014</v>
      </c>
      <c r="C1506">
        <f t="shared" si="231"/>
        <v>2</v>
      </c>
      <c r="D1506" t="str">
        <f t="shared" si="232"/>
        <v>February</v>
      </c>
      <c r="E1506" t="str">
        <f t="shared" si="233"/>
        <v>Q1</v>
      </c>
      <c r="F1506" t="str">
        <f t="shared" si="234"/>
        <v>2014-Feb</v>
      </c>
      <c r="G1506">
        <f t="shared" si="235"/>
        <v>5</v>
      </c>
      <c r="H1506" t="str">
        <f t="shared" si="236"/>
        <v>Thursday</v>
      </c>
      <c r="I1506" t="str">
        <f t="shared" si="237"/>
        <v>FM11</v>
      </c>
      <c r="J1506" t="str">
        <f t="shared" si="238"/>
        <v>FQ-4</v>
      </c>
    </row>
    <row r="1507" spans="1:10" x14ac:dyDescent="0.3">
      <c r="A1507" s="1">
        <f t="shared" si="239"/>
        <v>41684</v>
      </c>
      <c r="B1507" s="3">
        <f t="shared" si="230"/>
        <v>2014</v>
      </c>
      <c r="C1507">
        <f t="shared" si="231"/>
        <v>2</v>
      </c>
      <c r="D1507" t="str">
        <f t="shared" si="232"/>
        <v>February</v>
      </c>
      <c r="E1507" t="str">
        <f t="shared" si="233"/>
        <v>Q1</v>
      </c>
      <c r="F1507" t="str">
        <f t="shared" si="234"/>
        <v>2014-Feb</v>
      </c>
      <c r="G1507">
        <f t="shared" si="235"/>
        <v>6</v>
      </c>
      <c r="H1507" t="str">
        <f t="shared" si="236"/>
        <v>Friday</v>
      </c>
      <c r="I1507" t="str">
        <f t="shared" si="237"/>
        <v>FM11</v>
      </c>
      <c r="J1507" t="str">
        <f t="shared" si="238"/>
        <v>FQ-4</v>
      </c>
    </row>
    <row r="1508" spans="1:10" x14ac:dyDescent="0.3">
      <c r="A1508" s="1">
        <f t="shared" si="239"/>
        <v>41685</v>
      </c>
      <c r="B1508" s="3">
        <f t="shared" si="230"/>
        <v>2014</v>
      </c>
      <c r="C1508">
        <f t="shared" si="231"/>
        <v>2</v>
      </c>
      <c r="D1508" t="str">
        <f t="shared" si="232"/>
        <v>February</v>
      </c>
      <c r="E1508" t="str">
        <f t="shared" si="233"/>
        <v>Q1</v>
      </c>
      <c r="F1508" t="str">
        <f t="shared" si="234"/>
        <v>2014-Feb</v>
      </c>
      <c r="G1508">
        <f t="shared" si="235"/>
        <v>7</v>
      </c>
      <c r="H1508" t="str">
        <f t="shared" si="236"/>
        <v>Saturday</v>
      </c>
      <c r="I1508" t="str">
        <f t="shared" si="237"/>
        <v>FM11</v>
      </c>
      <c r="J1508" t="str">
        <f t="shared" si="238"/>
        <v>FQ-4</v>
      </c>
    </row>
    <row r="1509" spans="1:10" x14ac:dyDescent="0.3">
      <c r="A1509" s="1">
        <f t="shared" si="239"/>
        <v>41686</v>
      </c>
      <c r="B1509" s="3">
        <f t="shared" si="230"/>
        <v>2014</v>
      </c>
      <c r="C1509">
        <f t="shared" si="231"/>
        <v>2</v>
      </c>
      <c r="D1509" t="str">
        <f t="shared" si="232"/>
        <v>February</v>
      </c>
      <c r="E1509" t="str">
        <f t="shared" si="233"/>
        <v>Q1</v>
      </c>
      <c r="F1509" t="str">
        <f t="shared" si="234"/>
        <v>2014-Feb</v>
      </c>
      <c r="G1509">
        <f t="shared" si="235"/>
        <v>1</v>
      </c>
      <c r="H1509" t="str">
        <f t="shared" si="236"/>
        <v>Sunday</v>
      </c>
      <c r="I1509" t="str">
        <f t="shared" si="237"/>
        <v>FM11</v>
      </c>
      <c r="J1509" t="str">
        <f t="shared" si="238"/>
        <v>FQ-4</v>
      </c>
    </row>
    <row r="1510" spans="1:10" x14ac:dyDescent="0.3">
      <c r="A1510" s="1">
        <f t="shared" si="239"/>
        <v>41687</v>
      </c>
      <c r="B1510" s="3">
        <f t="shared" si="230"/>
        <v>2014</v>
      </c>
      <c r="C1510">
        <f t="shared" si="231"/>
        <v>2</v>
      </c>
      <c r="D1510" t="str">
        <f t="shared" si="232"/>
        <v>February</v>
      </c>
      <c r="E1510" t="str">
        <f t="shared" si="233"/>
        <v>Q1</v>
      </c>
      <c r="F1510" t="str">
        <f t="shared" si="234"/>
        <v>2014-Feb</v>
      </c>
      <c r="G1510">
        <f t="shared" si="235"/>
        <v>2</v>
      </c>
      <c r="H1510" t="str">
        <f t="shared" si="236"/>
        <v>Monday</v>
      </c>
      <c r="I1510" t="str">
        <f t="shared" si="237"/>
        <v>FM11</v>
      </c>
      <c r="J1510" t="str">
        <f t="shared" si="238"/>
        <v>FQ-4</v>
      </c>
    </row>
    <row r="1511" spans="1:10" x14ac:dyDescent="0.3">
      <c r="A1511" s="1">
        <f t="shared" si="239"/>
        <v>41688</v>
      </c>
      <c r="B1511" s="3">
        <f t="shared" si="230"/>
        <v>2014</v>
      </c>
      <c r="C1511">
        <f t="shared" si="231"/>
        <v>2</v>
      </c>
      <c r="D1511" t="str">
        <f t="shared" si="232"/>
        <v>February</v>
      </c>
      <c r="E1511" t="str">
        <f t="shared" si="233"/>
        <v>Q1</v>
      </c>
      <c r="F1511" t="str">
        <f t="shared" si="234"/>
        <v>2014-Feb</v>
      </c>
      <c r="G1511">
        <f t="shared" si="235"/>
        <v>3</v>
      </c>
      <c r="H1511" t="str">
        <f t="shared" si="236"/>
        <v>Tuesday</v>
      </c>
      <c r="I1511" t="str">
        <f t="shared" si="237"/>
        <v>FM11</v>
      </c>
      <c r="J1511" t="str">
        <f t="shared" si="238"/>
        <v>FQ-4</v>
      </c>
    </row>
    <row r="1512" spans="1:10" x14ac:dyDescent="0.3">
      <c r="A1512" s="1">
        <f t="shared" si="239"/>
        <v>41689</v>
      </c>
      <c r="B1512" s="3">
        <f t="shared" si="230"/>
        <v>2014</v>
      </c>
      <c r="C1512">
        <f t="shared" si="231"/>
        <v>2</v>
      </c>
      <c r="D1512" t="str">
        <f t="shared" si="232"/>
        <v>February</v>
      </c>
      <c r="E1512" t="str">
        <f t="shared" si="233"/>
        <v>Q1</v>
      </c>
      <c r="F1512" t="str">
        <f t="shared" si="234"/>
        <v>2014-Feb</v>
      </c>
      <c r="G1512">
        <f t="shared" si="235"/>
        <v>4</v>
      </c>
      <c r="H1512" t="str">
        <f t="shared" si="236"/>
        <v>Wednesday</v>
      </c>
      <c r="I1512" t="str">
        <f t="shared" si="237"/>
        <v>FM11</v>
      </c>
      <c r="J1512" t="str">
        <f t="shared" si="238"/>
        <v>FQ-4</v>
      </c>
    </row>
    <row r="1513" spans="1:10" x14ac:dyDescent="0.3">
      <c r="A1513" s="1">
        <f t="shared" si="239"/>
        <v>41690</v>
      </c>
      <c r="B1513" s="3">
        <f t="shared" si="230"/>
        <v>2014</v>
      </c>
      <c r="C1513">
        <f t="shared" si="231"/>
        <v>2</v>
      </c>
      <c r="D1513" t="str">
        <f t="shared" si="232"/>
        <v>February</v>
      </c>
      <c r="E1513" t="str">
        <f t="shared" si="233"/>
        <v>Q1</v>
      </c>
      <c r="F1513" t="str">
        <f t="shared" si="234"/>
        <v>2014-Feb</v>
      </c>
      <c r="G1513">
        <f t="shared" si="235"/>
        <v>5</v>
      </c>
      <c r="H1513" t="str">
        <f t="shared" si="236"/>
        <v>Thursday</v>
      </c>
      <c r="I1513" t="str">
        <f t="shared" si="237"/>
        <v>FM11</v>
      </c>
      <c r="J1513" t="str">
        <f t="shared" si="238"/>
        <v>FQ-4</v>
      </c>
    </row>
    <row r="1514" spans="1:10" x14ac:dyDescent="0.3">
      <c r="A1514" s="1">
        <f t="shared" si="239"/>
        <v>41691</v>
      </c>
      <c r="B1514" s="3">
        <f t="shared" si="230"/>
        <v>2014</v>
      </c>
      <c r="C1514">
        <f t="shared" si="231"/>
        <v>2</v>
      </c>
      <c r="D1514" t="str">
        <f t="shared" si="232"/>
        <v>February</v>
      </c>
      <c r="E1514" t="str">
        <f t="shared" si="233"/>
        <v>Q1</v>
      </c>
      <c r="F1514" t="str">
        <f t="shared" si="234"/>
        <v>2014-Feb</v>
      </c>
      <c r="G1514">
        <f t="shared" si="235"/>
        <v>6</v>
      </c>
      <c r="H1514" t="str">
        <f t="shared" si="236"/>
        <v>Friday</v>
      </c>
      <c r="I1514" t="str">
        <f t="shared" si="237"/>
        <v>FM11</v>
      </c>
      <c r="J1514" t="str">
        <f t="shared" si="238"/>
        <v>FQ-4</v>
      </c>
    </row>
    <row r="1515" spans="1:10" x14ac:dyDescent="0.3">
      <c r="A1515" s="1">
        <f t="shared" si="239"/>
        <v>41692</v>
      </c>
      <c r="B1515" s="3">
        <f t="shared" si="230"/>
        <v>2014</v>
      </c>
      <c r="C1515">
        <f t="shared" si="231"/>
        <v>2</v>
      </c>
      <c r="D1515" t="str">
        <f t="shared" si="232"/>
        <v>February</v>
      </c>
      <c r="E1515" t="str">
        <f t="shared" si="233"/>
        <v>Q1</v>
      </c>
      <c r="F1515" t="str">
        <f t="shared" si="234"/>
        <v>2014-Feb</v>
      </c>
      <c r="G1515">
        <f t="shared" si="235"/>
        <v>7</v>
      </c>
      <c r="H1515" t="str">
        <f t="shared" si="236"/>
        <v>Saturday</v>
      </c>
      <c r="I1515" t="str">
        <f t="shared" si="237"/>
        <v>FM11</v>
      </c>
      <c r="J1515" t="str">
        <f t="shared" si="238"/>
        <v>FQ-4</v>
      </c>
    </row>
    <row r="1516" spans="1:10" x14ac:dyDescent="0.3">
      <c r="A1516" s="1">
        <f t="shared" si="239"/>
        <v>41693</v>
      </c>
      <c r="B1516" s="3">
        <f t="shared" si="230"/>
        <v>2014</v>
      </c>
      <c r="C1516">
        <f t="shared" si="231"/>
        <v>2</v>
      </c>
      <c r="D1516" t="str">
        <f t="shared" si="232"/>
        <v>February</v>
      </c>
      <c r="E1516" t="str">
        <f t="shared" si="233"/>
        <v>Q1</v>
      </c>
      <c r="F1516" t="str">
        <f t="shared" si="234"/>
        <v>2014-Feb</v>
      </c>
      <c r="G1516">
        <f t="shared" si="235"/>
        <v>1</v>
      </c>
      <c r="H1516" t="str">
        <f t="shared" si="236"/>
        <v>Sunday</v>
      </c>
      <c r="I1516" t="str">
        <f t="shared" si="237"/>
        <v>FM11</v>
      </c>
      <c r="J1516" t="str">
        <f t="shared" si="238"/>
        <v>FQ-4</v>
      </c>
    </row>
    <row r="1517" spans="1:10" x14ac:dyDescent="0.3">
      <c r="A1517" s="1">
        <f t="shared" si="239"/>
        <v>41694</v>
      </c>
      <c r="B1517" s="3">
        <f t="shared" si="230"/>
        <v>2014</v>
      </c>
      <c r="C1517">
        <f t="shared" si="231"/>
        <v>2</v>
      </c>
      <c r="D1517" t="str">
        <f t="shared" si="232"/>
        <v>February</v>
      </c>
      <c r="E1517" t="str">
        <f t="shared" si="233"/>
        <v>Q1</v>
      </c>
      <c r="F1517" t="str">
        <f t="shared" si="234"/>
        <v>2014-Feb</v>
      </c>
      <c r="G1517">
        <f t="shared" si="235"/>
        <v>2</v>
      </c>
      <c r="H1517" t="str">
        <f t="shared" si="236"/>
        <v>Monday</v>
      </c>
      <c r="I1517" t="str">
        <f t="shared" si="237"/>
        <v>FM11</v>
      </c>
      <c r="J1517" t="str">
        <f t="shared" si="238"/>
        <v>FQ-4</v>
      </c>
    </row>
    <row r="1518" spans="1:10" x14ac:dyDescent="0.3">
      <c r="A1518" s="1">
        <f t="shared" si="239"/>
        <v>41695</v>
      </c>
      <c r="B1518" s="3">
        <f t="shared" si="230"/>
        <v>2014</v>
      </c>
      <c r="C1518">
        <f t="shared" si="231"/>
        <v>2</v>
      </c>
      <c r="D1518" t="str">
        <f t="shared" si="232"/>
        <v>February</v>
      </c>
      <c r="E1518" t="str">
        <f t="shared" si="233"/>
        <v>Q1</v>
      </c>
      <c r="F1518" t="str">
        <f t="shared" si="234"/>
        <v>2014-Feb</v>
      </c>
      <c r="G1518">
        <f t="shared" si="235"/>
        <v>3</v>
      </c>
      <c r="H1518" t="str">
        <f t="shared" si="236"/>
        <v>Tuesday</v>
      </c>
      <c r="I1518" t="str">
        <f t="shared" si="237"/>
        <v>FM11</v>
      </c>
      <c r="J1518" t="str">
        <f t="shared" si="238"/>
        <v>FQ-4</v>
      </c>
    </row>
    <row r="1519" spans="1:10" x14ac:dyDescent="0.3">
      <c r="A1519" s="1">
        <f t="shared" si="239"/>
        <v>41696</v>
      </c>
      <c r="B1519" s="3">
        <f t="shared" si="230"/>
        <v>2014</v>
      </c>
      <c r="C1519">
        <f t="shared" si="231"/>
        <v>2</v>
      </c>
      <c r="D1519" t="str">
        <f t="shared" si="232"/>
        <v>February</v>
      </c>
      <c r="E1519" t="str">
        <f t="shared" si="233"/>
        <v>Q1</v>
      </c>
      <c r="F1519" t="str">
        <f t="shared" si="234"/>
        <v>2014-Feb</v>
      </c>
      <c r="G1519">
        <f t="shared" si="235"/>
        <v>4</v>
      </c>
      <c r="H1519" t="str">
        <f t="shared" si="236"/>
        <v>Wednesday</v>
      </c>
      <c r="I1519" t="str">
        <f t="shared" si="237"/>
        <v>FM11</v>
      </c>
      <c r="J1519" t="str">
        <f t="shared" si="238"/>
        <v>FQ-4</v>
      </c>
    </row>
    <row r="1520" spans="1:10" x14ac:dyDescent="0.3">
      <c r="A1520" s="1">
        <f t="shared" si="239"/>
        <v>41697</v>
      </c>
      <c r="B1520" s="3">
        <f t="shared" si="230"/>
        <v>2014</v>
      </c>
      <c r="C1520">
        <f t="shared" si="231"/>
        <v>2</v>
      </c>
      <c r="D1520" t="str">
        <f t="shared" si="232"/>
        <v>February</v>
      </c>
      <c r="E1520" t="str">
        <f t="shared" si="233"/>
        <v>Q1</v>
      </c>
      <c r="F1520" t="str">
        <f t="shared" si="234"/>
        <v>2014-Feb</v>
      </c>
      <c r="G1520">
        <f t="shared" si="235"/>
        <v>5</v>
      </c>
      <c r="H1520" t="str">
        <f t="shared" si="236"/>
        <v>Thursday</v>
      </c>
      <c r="I1520" t="str">
        <f t="shared" si="237"/>
        <v>FM11</v>
      </c>
      <c r="J1520" t="str">
        <f t="shared" si="238"/>
        <v>FQ-4</v>
      </c>
    </row>
    <row r="1521" spans="1:10" x14ac:dyDescent="0.3">
      <c r="A1521" s="1">
        <f t="shared" si="239"/>
        <v>41698</v>
      </c>
      <c r="B1521" s="3">
        <f t="shared" si="230"/>
        <v>2014</v>
      </c>
      <c r="C1521">
        <f t="shared" si="231"/>
        <v>2</v>
      </c>
      <c r="D1521" t="str">
        <f t="shared" si="232"/>
        <v>February</v>
      </c>
      <c r="E1521" t="str">
        <f t="shared" si="233"/>
        <v>Q1</v>
      </c>
      <c r="F1521" t="str">
        <f t="shared" si="234"/>
        <v>2014-Feb</v>
      </c>
      <c r="G1521">
        <f t="shared" si="235"/>
        <v>6</v>
      </c>
      <c r="H1521" t="str">
        <f t="shared" si="236"/>
        <v>Friday</v>
      </c>
      <c r="I1521" t="str">
        <f t="shared" si="237"/>
        <v>FM11</v>
      </c>
      <c r="J1521" t="str">
        <f t="shared" si="238"/>
        <v>FQ-4</v>
      </c>
    </row>
    <row r="1522" spans="1:10" x14ac:dyDescent="0.3">
      <c r="A1522" s="1">
        <f t="shared" si="239"/>
        <v>41699</v>
      </c>
      <c r="B1522" s="3">
        <f t="shared" si="230"/>
        <v>2014</v>
      </c>
      <c r="C1522">
        <f t="shared" si="231"/>
        <v>3</v>
      </c>
      <c r="D1522" t="str">
        <f t="shared" si="232"/>
        <v>March</v>
      </c>
      <c r="E1522" t="str">
        <f t="shared" si="233"/>
        <v>Q1</v>
      </c>
      <c r="F1522" t="str">
        <f t="shared" si="234"/>
        <v>2014-Mar</v>
      </c>
      <c r="G1522">
        <f t="shared" si="235"/>
        <v>7</v>
      </c>
      <c r="H1522" t="str">
        <f t="shared" si="236"/>
        <v>Saturday</v>
      </c>
      <c r="I1522" t="str">
        <f t="shared" si="237"/>
        <v>FM12</v>
      </c>
      <c r="J1522" t="str">
        <f t="shared" si="238"/>
        <v>FQ-4</v>
      </c>
    </row>
    <row r="1523" spans="1:10" x14ac:dyDescent="0.3">
      <c r="A1523" s="1">
        <f t="shared" si="239"/>
        <v>41700</v>
      </c>
      <c r="B1523" s="3">
        <f t="shared" si="230"/>
        <v>2014</v>
      </c>
      <c r="C1523">
        <f t="shared" si="231"/>
        <v>3</v>
      </c>
      <c r="D1523" t="str">
        <f t="shared" si="232"/>
        <v>March</v>
      </c>
      <c r="E1523" t="str">
        <f t="shared" si="233"/>
        <v>Q1</v>
      </c>
      <c r="F1523" t="str">
        <f t="shared" si="234"/>
        <v>2014-Mar</v>
      </c>
      <c r="G1523">
        <f t="shared" si="235"/>
        <v>1</v>
      </c>
      <c r="H1523" t="str">
        <f t="shared" si="236"/>
        <v>Sunday</v>
      </c>
      <c r="I1523" t="str">
        <f t="shared" si="237"/>
        <v>FM12</v>
      </c>
      <c r="J1523" t="str">
        <f t="shared" si="238"/>
        <v>FQ-4</v>
      </c>
    </row>
    <row r="1524" spans="1:10" x14ac:dyDescent="0.3">
      <c r="A1524" s="1">
        <f t="shared" si="239"/>
        <v>41701</v>
      </c>
      <c r="B1524" s="3">
        <f t="shared" si="230"/>
        <v>2014</v>
      </c>
      <c r="C1524">
        <f t="shared" si="231"/>
        <v>3</v>
      </c>
      <c r="D1524" t="str">
        <f t="shared" si="232"/>
        <v>March</v>
      </c>
      <c r="E1524" t="str">
        <f t="shared" si="233"/>
        <v>Q1</v>
      </c>
      <c r="F1524" t="str">
        <f t="shared" si="234"/>
        <v>2014-Mar</v>
      </c>
      <c r="G1524">
        <f t="shared" si="235"/>
        <v>2</v>
      </c>
      <c r="H1524" t="str">
        <f t="shared" si="236"/>
        <v>Monday</v>
      </c>
      <c r="I1524" t="str">
        <f t="shared" si="237"/>
        <v>FM12</v>
      </c>
      <c r="J1524" t="str">
        <f t="shared" si="238"/>
        <v>FQ-4</v>
      </c>
    </row>
    <row r="1525" spans="1:10" x14ac:dyDescent="0.3">
      <c r="A1525" s="1">
        <f t="shared" si="239"/>
        <v>41702</v>
      </c>
      <c r="B1525" s="3">
        <f t="shared" si="230"/>
        <v>2014</v>
      </c>
      <c r="C1525">
        <f t="shared" si="231"/>
        <v>3</v>
      </c>
      <c r="D1525" t="str">
        <f t="shared" si="232"/>
        <v>March</v>
      </c>
      <c r="E1525" t="str">
        <f t="shared" si="233"/>
        <v>Q1</v>
      </c>
      <c r="F1525" t="str">
        <f t="shared" si="234"/>
        <v>2014-Mar</v>
      </c>
      <c r="G1525">
        <f t="shared" si="235"/>
        <v>3</v>
      </c>
      <c r="H1525" t="str">
        <f t="shared" si="236"/>
        <v>Tuesday</v>
      </c>
      <c r="I1525" t="str">
        <f t="shared" si="237"/>
        <v>FM12</v>
      </c>
      <c r="J1525" t="str">
        <f t="shared" si="238"/>
        <v>FQ-4</v>
      </c>
    </row>
    <row r="1526" spans="1:10" x14ac:dyDescent="0.3">
      <c r="A1526" s="1">
        <f t="shared" si="239"/>
        <v>41703</v>
      </c>
      <c r="B1526" s="3">
        <f t="shared" si="230"/>
        <v>2014</v>
      </c>
      <c r="C1526">
        <f t="shared" si="231"/>
        <v>3</v>
      </c>
      <c r="D1526" t="str">
        <f t="shared" si="232"/>
        <v>March</v>
      </c>
      <c r="E1526" t="str">
        <f t="shared" si="233"/>
        <v>Q1</v>
      </c>
      <c r="F1526" t="str">
        <f t="shared" si="234"/>
        <v>2014-Mar</v>
      </c>
      <c r="G1526">
        <f t="shared" si="235"/>
        <v>4</v>
      </c>
      <c r="H1526" t="str">
        <f t="shared" si="236"/>
        <v>Wednesday</v>
      </c>
      <c r="I1526" t="str">
        <f t="shared" si="237"/>
        <v>FM12</v>
      </c>
      <c r="J1526" t="str">
        <f t="shared" si="238"/>
        <v>FQ-4</v>
      </c>
    </row>
    <row r="1527" spans="1:10" x14ac:dyDescent="0.3">
      <c r="A1527" s="1">
        <f t="shared" si="239"/>
        <v>41704</v>
      </c>
      <c r="B1527" s="3">
        <f t="shared" si="230"/>
        <v>2014</v>
      </c>
      <c r="C1527">
        <f t="shared" si="231"/>
        <v>3</v>
      </c>
      <c r="D1527" t="str">
        <f t="shared" si="232"/>
        <v>March</v>
      </c>
      <c r="E1527" t="str">
        <f t="shared" si="233"/>
        <v>Q1</v>
      </c>
      <c r="F1527" t="str">
        <f t="shared" si="234"/>
        <v>2014-Mar</v>
      </c>
      <c r="G1527">
        <f t="shared" si="235"/>
        <v>5</v>
      </c>
      <c r="H1527" t="str">
        <f t="shared" si="236"/>
        <v>Thursday</v>
      </c>
      <c r="I1527" t="str">
        <f t="shared" si="237"/>
        <v>FM12</v>
      </c>
      <c r="J1527" t="str">
        <f t="shared" si="238"/>
        <v>FQ-4</v>
      </c>
    </row>
    <row r="1528" spans="1:10" x14ac:dyDescent="0.3">
      <c r="A1528" s="1">
        <f t="shared" si="239"/>
        <v>41705</v>
      </c>
      <c r="B1528" s="3">
        <f t="shared" si="230"/>
        <v>2014</v>
      </c>
      <c r="C1528">
        <f t="shared" si="231"/>
        <v>3</v>
      </c>
      <c r="D1528" t="str">
        <f t="shared" si="232"/>
        <v>March</v>
      </c>
      <c r="E1528" t="str">
        <f t="shared" si="233"/>
        <v>Q1</v>
      </c>
      <c r="F1528" t="str">
        <f t="shared" si="234"/>
        <v>2014-Mar</v>
      </c>
      <c r="G1528">
        <f t="shared" si="235"/>
        <v>6</v>
      </c>
      <c r="H1528" t="str">
        <f t="shared" si="236"/>
        <v>Friday</v>
      </c>
      <c r="I1528" t="str">
        <f t="shared" si="237"/>
        <v>FM12</v>
      </c>
      <c r="J1528" t="str">
        <f t="shared" si="238"/>
        <v>FQ-4</v>
      </c>
    </row>
    <row r="1529" spans="1:10" x14ac:dyDescent="0.3">
      <c r="A1529" s="1">
        <f t="shared" si="239"/>
        <v>41706</v>
      </c>
      <c r="B1529" s="3">
        <f t="shared" si="230"/>
        <v>2014</v>
      </c>
      <c r="C1529">
        <f t="shared" si="231"/>
        <v>3</v>
      </c>
      <c r="D1529" t="str">
        <f t="shared" si="232"/>
        <v>March</v>
      </c>
      <c r="E1529" t="str">
        <f t="shared" si="233"/>
        <v>Q1</v>
      </c>
      <c r="F1529" t="str">
        <f t="shared" si="234"/>
        <v>2014-Mar</v>
      </c>
      <c r="G1529">
        <f t="shared" si="235"/>
        <v>7</v>
      </c>
      <c r="H1529" t="str">
        <f t="shared" si="236"/>
        <v>Saturday</v>
      </c>
      <c r="I1529" t="str">
        <f t="shared" si="237"/>
        <v>FM12</v>
      </c>
      <c r="J1529" t="str">
        <f t="shared" si="238"/>
        <v>FQ-4</v>
      </c>
    </row>
    <row r="1530" spans="1:10" x14ac:dyDescent="0.3">
      <c r="A1530" s="1">
        <f t="shared" si="239"/>
        <v>41707</v>
      </c>
      <c r="B1530" s="3">
        <f t="shared" si="230"/>
        <v>2014</v>
      </c>
      <c r="C1530">
        <f t="shared" si="231"/>
        <v>3</v>
      </c>
      <c r="D1530" t="str">
        <f t="shared" si="232"/>
        <v>March</v>
      </c>
      <c r="E1530" t="str">
        <f t="shared" si="233"/>
        <v>Q1</v>
      </c>
      <c r="F1530" t="str">
        <f t="shared" si="234"/>
        <v>2014-Mar</v>
      </c>
      <c r="G1530">
        <f t="shared" si="235"/>
        <v>1</v>
      </c>
      <c r="H1530" t="str">
        <f t="shared" si="236"/>
        <v>Sunday</v>
      </c>
      <c r="I1530" t="str">
        <f t="shared" si="237"/>
        <v>FM12</v>
      </c>
      <c r="J1530" t="str">
        <f t="shared" si="238"/>
        <v>FQ-4</v>
      </c>
    </row>
    <row r="1531" spans="1:10" x14ac:dyDescent="0.3">
      <c r="A1531" s="1">
        <f t="shared" si="239"/>
        <v>41708</v>
      </c>
      <c r="B1531" s="3">
        <f t="shared" si="230"/>
        <v>2014</v>
      </c>
      <c r="C1531">
        <f t="shared" si="231"/>
        <v>3</v>
      </c>
      <c r="D1531" t="str">
        <f t="shared" si="232"/>
        <v>March</v>
      </c>
      <c r="E1531" t="str">
        <f t="shared" si="233"/>
        <v>Q1</v>
      </c>
      <c r="F1531" t="str">
        <f t="shared" si="234"/>
        <v>2014-Mar</v>
      </c>
      <c r="G1531">
        <f t="shared" si="235"/>
        <v>2</v>
      </c>
      <c r="H1531" t="str">
        <f t="shared" si="236"/>
        <v>Monday</v>
      </c>
      <c r="I1531" t="str">
        <f t="shared" si="237"/>
        <v>FM12</v>
      </c>
      <c r="J1531" t="str">
        <f t="shared" si="238"/>
        <v>FQ-4</v>
      </c>
    </row>
    <row r="1532" spans="1:10" x14ac:dyDescent="0.3">
      <c r="A1532" s="1">
        <f t="shared" si="239"/>
        <v>41709</v>
      </c>
      <c r="B1532" s="3">
        <f t="shared" si="230"/>
        <v>2014</v>
      </c>
      <c r="C1532">
        <f t="shared" si="231"/>
        <v>3</v>
      </c>
      <c r="D1532" t="str">
        <f t="shared" si="232"/>
        <v>March</v>
      </c>
      <c r="E1532" t="str">
        <f t="shared" si="233"/>
        <v>Q1</v>
      </c>
      <c r="F1532" t="str">
        <f t="shared" si="234"/>
        <v>2014-Mar</v>
      </c>
      <c r="G1532">
        <f t="shared" si="235"/>
        <v>3</v>
      </c>
      <c r="H1532" t="str">
        <f t="shared" si="236"/>
        <v>Tuesday</v>
      </c>
      <c r="I1532" t="str">
        <f t="shared" si="237"/>
        <v>FM12</v>
      </c>
      <c r="J1532" t="str">
        <f t="shared" si="238"/>
        <v>FQ-4</v>
      </c>
    </row>
    <row r="1533" spans="1:10" x14ac:dyDescent="0.3">
      <c r="A1533" s="1">
        <f t="shared" si="239"/>
        <v>41710</v>
      </c>
      <c r="B1533" s="3">
        <f t="shared" si="230"/>
        <v>2014</v>
      </c>
      <c r="C1533">
        <f t="shared" si="231"/>
        <v>3</v>
      </c>
      <c r="D1533" t="str">
        <f t="shared" si="232"/>
        <v>March</v>
      </c>
      <c r="E1533" t="str">
        <f t="shared" si="233"/>
        <v>Q1</v>
      </c>
      <c r="F1533" t="str">
        <f t="shared" si="234"/>
        <v>2014-Mar</v>
      </c>
      <c r="G1533">
        <f t="shared" si="235"/>
        <v>4</v>
      </c>
      <c r="H1533" t="str">
        <f t="shared" si="236"/>
        <v>Wednesday</v>
      </c>
      <c r="I1533" t="str">
        <f t="shared" si="237"/>
        <v>FM12</v>
      </c>
      <c r="J1533" t="str">
        <f t="shared" si="238"/>
        <v>FQ-4</v>
      </c>
    </row>
    <row r="1534" spans="1:10" x14ac:dyDescent="0.3">
      <c r="A1534" s="1">
        <f t="shared" si="239"/>
        <v>41711</v>
      </c>
      <c r="B1534" s="3">
        <f t="shared" si="230"/>
        <v>2014</v>
      </c>
      <c r="C1534">
        <f t="shared" si="231"/>
        <v>3</v>
      </c>
      <c r="D1534" t="str">
        <f t="shared" si="232"/>
        <v>March</v>
      </c>
      <c r="E1534" t="str">
        <f t="shared" si="233"/>
        <v>Q1</v>
      </c>
      <c r="F1534" t="str">
        <f t="shared" si="234"/>
        <v>2014-Mar</v>
      </c>
      <c r="G1534">
        <f t="shared" si="235"/>
        <v>5</v>
      </c>
      <c r="H1534" t="str">
        <f t="shared" si="236"/>
        <v>Thursday</v>
      </c>
      <c r="I1534" t="str">
        <f t="shared" si="237"/>
        <v>FM12</v>
      </c>
      <c r="J1534" t="str">
        <f t="shared" si="238"/>
        <v>FQ-4</v>
      </c>
    </row>
    <row r="1535" spans="1:10" x14ac:dyDescent="0.3">
      <c r="A1535" s="1">
        <f t="shared" si="239"/>
        <v>41712</v>
      </c>
      <c r="B1535" s="3">
        <f t="shared" si="230"/>
        <v>2014</v>
      </c>
      <c r="C1535">
        <f t="shared" si="231"/>
        <v>3</v>
      </c>
      <c r="D1535" t="str">
        <f t="shared" si="232"/>
        <v>March</v>
      </c>
      <c r="E1535" t="str">
        <f t="shared" si="233"/>
        <v>Q1</v>
      </c>
      <c r="F1535" t="str">
        <f t="shared" si="234"/>
        <v>2014-Mar</v>
      </c>
      <c r="G1535">
        <f t="shared" si="235"/>
        <v>6</v>
      </c>
      <c r="H1535" t="str">
        <f t="shared" si="236"/>
        <v>Friday</v>
      </c>
      <c r="I1535" t="str">
        <f t="shared" si="237"/>
        <v>FM12</v>
      </c>
      <c r="J1535" t="str">
        <f t="shared" si="238"/>
        <v>FQ-4</v>
      </c>
    </row>
    <row r="1536" spans="1:10" x14ac:dyDescent="0.3">
      <c r="A1536" s="1">
        <f t="shared" si="239"/>
        <v>41713</v>
      </c>
      <c r="B1536" s="3">
        <f t="shared" si="230"/>
        <v>2014</v>
      </c>
      <c r="C1536">
        <f t="shared" si="231"/>
        <v>3</v>
      </c>
      <c r="D1536" t="str">
        <f t="shared" si="232"/>
        <v>March</v>
      </c>
      <c r="E1536" t="str">
        <f t="shared" si="233"/>
        <v>Q1</v>
      </c>
      <c r="F1536" t="str">
        <f t="shared" si="234"/>
        <v>2014-Mar</v>
      </c>
      <c r="G1536">
        <f t="shared" si="235"/>
        <v>7</v>
      </c>
      <c r="H1536" t="str">
        <f t="shared" si="236"/>
        <v>Saturday</v>
      </c>
      <c r="I1536" t="str">
        <f t="shared" si="237"/>
        <v>FM12</v>
      </c>
      <c r="J1536" t="str">
        <f t="shared" si="238"/>
        <v>FQ-4</v>
      </c>
    </row>
    <row r="1537" spans="1:10" x14ac:dyDescent="0.3">
      <c r="A1537" s="1">
        <f t="shared" si="239"/>
        <v>41714</v>
      </c>
      <c r="B1537" s="3">
        <f t="shared" si="230"/>
        <v>2014</v>
      </c>
      <c r="C1537">
        <f t="shared" si="231"/>
        <v>3</v>
      </c>
      <c r="D1537" t="str">
        <f t="shared" si="232"/>
        <v>March</v>
      </c>
      <c r="E1537" t="str">
        <f t="shared" si="233"/>
        <v>Q1</v>
      </c>
      <c r="F1537" t="str">
        <f t="shared" si="234"/>
        <v>2014-Mar</v>
      </c>
      <c r="G1537">
        <f t="shared" si="235"/>
        <v>1</v>
      </c>
      <c r="H1537" t="str">
        <f t="shared" si="236"/>
        <v>Sunday</v>
      </c>
      <c r="I1537" t="str">
        <f t="shared" si="237"/>
        <v>FM12</v>
      </c>
      <c r="J1537" t="str">
        <f t="shared" si="238"/>
        <v>FQ-4</v>
      </c>
    </row>
    <row r="1538" spans="1:10" x14ac:dyDescent="0.3">
      <c r="A1538" s="1">
        <f t="shared" si="239"/>
        <v>41715</v>
      </c>
      <c r="B1538" s="3">
        <f t="shared" si="230"/>
        <v>2014</v>
      </c>
      <c r="C1538">
        <f t="shared" si="231"/>
        <v>3</v>
      </c>
      <c r="D1538" t="str">
        <f t="shared" si="232"/>
        <v>March</v>
      </c>
      <c r="E1538" t="str">
        <f t="shared" si="233"/>
        <v>Q1</v>
      </c>
      <c r="F1538" t="str">
        <f t="shared" si="234"/>
        <v>2014-Mar</v>
      </c>
      <c r="G1538">
        <f t="shared" si="235"/>
        <v>2</v>
      </c>
      <c r="H1538" t="str">
        <f t="shared" si="236"/>
        <v>Monday</v>
      </c>
      <c r="I1538" t="str">
        <f t="shared" si="237"/>
        <v>FM12</v>
      </c>
      <c r="J1538" t="str">
        <f t="shared" si="238"/>
        <v>FQ-4</v>
      </c>
    </row>
    <row r="1539" spans="1:10" x14ac:dyDescent="0.3">
      <c r="A1539" s="1">
        <f t="shared" si="239"/>
        <v>41716</v>
      </c>
      <c r="B1539" s="3">
        <f t="shared" ref="B1539:B1602" si="240">YEAR(A1539)</f>
        <v>2014</v>
      </c>
      <c r="C1539">
        <f t="shared" ref="C1539:C1602" si="241">MONTH(A1539)</f>
        <v>3</v>
      </c>
      <c r="D1539" t="str">
        <f t="shared" ref="D1539:D1602" si="242">TEXT(A1539,"mmmm")</f>
        <v>March</v>
      </c>
      <c r="E1539" t="str">
        <f t="shared" ref="E1539:E1602" si="243">"Q"&amp;ROUNDUP(MONTH(A1539)/3,0)</f>
        <v>Q1</v>
      </c>
      <c r="F1539" t="str">
        <f t="shared" ref="F1539:F1602" si="244">TEXT(A1539,"yyyy-mmm")</f>
        <v>2014-Mar</v>
      </c>
      <c r="G1539">
        <f t="shared" ref="G1539:G1602" si="245">WEEKDAY(A1539)</f>
        <v>3</v>
      </c>
      <c r="H1539" t="str">
        <f t="shared" ref="H1539:H1602" si="246">TEXT(A1539,"dddd")</f>
        <v>Tuesday</v>
      </c>
      <c r="I1539" t="str">
        <f t="shared" ref="I1539:I1602" si="247">"FM"&amp;IF(MONTH(A1539)&gt;=4,MONTH(A1539)-3,MONTH(A1539)+9)</f>
        <v>FM12</v>
      </c>
      <c r="J1539" t="str">
        <f t="shared" ref="J1539:J1602" si="248">"FQ-"&amp;ROUNDUP(IF(MONTH(A1539)&gt;=4,MONTH(A1539)-3,MONTH(A1539)+9)/3,0)</f>
        <v>FQ-4</v>
      </c>
    </row>
    <row r="1540" spans="1:10" x14ac:dyDescent="0.3">
      <c r="A1540" s="1">
        <f t="shared" ref="A1540:A1603" si="249">A1539+1</f>
        <v>41717</v>
      </c>
      <c r="B1540" s="3">
        <f t="shared" si="240"/>
        <v>2014</v>
      </c>
      <c r="C1540">
        <f t="shared" si="241"/>
        <v>3</v>
      </c>
      <c r="D1540" t="str">
        <f t="shared" si="242"/>
        <v>March</v>
      </c>
      <c r="E1540" t="str">
        <f t="shared" si="243"/>
        <v>Q1</v>
      </c>
      <c r="F1540" t="str">
        <f t="shared" si="244"/>
        <v>2014-Mar</v>
      </c>
      <c r="G1540">
        <f t="shared" si="245"/>
        <v>4</v>
      </c>
      <c r="H1540" t="str">
        <f t="shared" si="246"/>
        <v>Wednesday</v>
      </c>
      <c r="I1540" t="str">
        <f t="shared" si="247"/>
        <v>FM12</v>
      </c>
      <c r="J1540" t="str">
        <f t="shared" si="248"/>
        <v>FQ-4</v>
      </c>
    </row>
    <row r="1541" spans="1:10" x14ac:dyDescent="0.3">
      <c r="A1541" s="1">
        <f t="shared" si="249"/>
        <v>41718</v>
      </c>
      <c r="B1541" s="3">
        <f t="shared" si="240"/>
        <v>2014</v>
      </c>
      <c r="C1541">
        <f t="shared" si="241"/>
        <v>3</v>
      </c>
      <c r="D1541" t="str">
        <f t="shared" si="242"/>
        <v>March</v>
      </c>
      <c r="E1541" t="str">
        <f t="shared" si="243"/>
        <v>Q1</v>
      </c>
      <c r="F1541" t="str">
        <f t="shared" si="244"/>
        <v>2014-Mar</v>
      </c>
      <c r="G1541">
        <f t="shared" si="245"/>
        <v>5</v>
      </c>
      <c r="H1541" t="str">
        <f t="shared" si="246"/>
        <v>Thursday</v>
      </c>
      <c r="I1541" t="str">
        <f t="shared" si="247"/>
        <v>FM12</v>
      </c>
      <c r="J1541" t="str">
        <f t="shared" si="248"/>
        <v>FQ-4</v>
      </c>
    </row>
    <row r="1542" spans="1:10" x14ac:dyDescent="0.3">
      <c r="A1542" s="1">
        <f t="shared" si="249"/>
        <v>41719</v>
      </c>
      <c r="B1542" s="3">
        <f t="shared" si="240"/>
        <v>2014</v>
      </c>
      <c r="C1542">
        <f t="shared" si="241"/>
        <v>3</v>
      </c>
      <c r="D1542" t="str">
        <f t="shared" si="242"/>
        <v>March</v>
      </c>
      <c r="E1542" t="str">
        <f t="shared" si="243"/>
        <v>Q1</v>
      </c>
      <c r="F1542" t="str">
        <f t="shared" si="244"/>
        <v>2014-Mar</v>
      </c>
      <c r="G1542">
        <f t="shared" si="245"/>
        <v>6</v>
      </c>
      <c r="H1542" t="str">
        <f t="shared" si="246"/>
        <v>Friday</v>
      </c>
      <c r="I1542" t="str">
        <f t="shared" si="247"/>
        <v>FM12</v>
      </c>
      <c r="J1542" t="str">
        <f t="shared" si="248"/>
        <v>FQ-4</v>
      </c>
    </row>
    <row r="1543" spans="1:10" x14ac:dyDescent="0.3">
      <c r="A1543" s="1">
        <f t="shared" si="249"/>
        <v>41720</v>
      </c>
      <c r="B1543" s="3">
        <f t="shared" si="240"/>
        <v>2014</v>
      </c>
      <c r="C1543">
        <f t="shared" si="241"/>
        <v>3</v>
      </c>
      <c r="D1543" t="str">
        <f t="shared" si="242"/>
        <v>March</v>
      </c>
      <c r="E1543" t="str">
        <f t="shared" si="243"/>
        <v>Q1</v>
      </c>
      <c r="F1543" t="str">
        <f t="shared" si="244"/>
        <v>2014-Mar</v>
      </c>
      <c r="G1543">
        <f t="shared" si="245"/>
        <v>7</v>
      </c>
      <c r="H1543" t="str">
        <f t="shared" si="246"/>
        <v>Saturday</v>
      </c>
      <c r="I1543" t="str">
        <f t="shared" si="247"/>
        <v>FM12</v>
      </c>
      <c r="J1543" t="str">
        <f t="shared" si="248"/>
        <v>FQ-4</v>
      </c>
    </row>
    <row r="1544" spans="1:10" x14ac:dyDescent="0.3">
      <c r="A1544" s="1">
        <f t="shared" si="249"/>
        <v>41721</v>
      </c>
      <c r="B1544" s="3">
        <f t="shared" si="240"/>
        <v>2014</v>
      </c>
      <c r="C1544">
        <f t="shared" si="241"/>
        <v>3</v>
      </c>
      <c r="D1544" t="str">
        <f t="shared" si="242"/>
        <v>March</v>
      </c>
      <c r="E1544" t="str">
        <f t="shared" si="243"/>
        <v>Q1</v>
      </c>
      <c r="F1544" t="str">
        <f t="shared" si="244"/>
        <v>2014-Mar</v>
      </c>
      <c r="G1544">
        <f t="shared" si="245"/>
        <v>1</v>
      </c>
      <c r="H1544" t="str">
        <f t="shared" si="246"/>
        <v>Sunday</v>
      </c>
      <c r="I1544" t="str">
        <f t="shared" si="247"/>
        <v>FM12</v>
      </c>
      <c r="J1544" t="str">
        <f t="shared" si="248"/>
        <v>FQ-4</v>
      </c>
    </row>
    <row r="1545" spans="1:10" x14ac:dyDescent="0.3">
      <c r="A1545" s="1">
        <f t="shared" si="249"/>
        <v>41722</v>
      </c>
      <c r="B1545" s="3">
        <f t="shared" si="240"/>
        <v>2014</v>
      </c>
      <c r="C1545">
        <f t="shared" si="241"/>
        <v>3</v>
      </c>
      <c r="D1545" t="str">
        <f t="shared" si="242"/>
        <v>March</v>
      </c>
      <c r="E1545" t="str">
        <f t="shared" si="243"/>
        <v>Q1</v>
      </c>
      <c r="F1545" t="str">
        <f t="shared" si="244"/>
        <v>2014-Mar</v>
      </c>
      <c r="G1545">
        <f t="shared" si="245"/>
        <v>2</v>
      </c>
      <c r="H1545" t="str">
        <f t="shared" si="246"/>
        <v>Monday</v>
      </c>
      <c r="I1545" t="str">
        <f t="shared" si="247"/>
        <v>FM12</v>
      </c>
      <c r="J1545" t="str">
        <f t="shared" si="248"/>
        <v>FQ-4</v>
      </c>
    </row>
    <row r="1546" spans="1:10" x14ac:dyDescent="0.3">
      <c r="A1546" s="1">
        <f t="shared" si="249"/>
        <v>41723</v>
      </c>
      <c r="B1546" s="3">
        <f t="shared" si="240"/>
        <v>2014</v>
      </c>
      <c r="C1546">
        <f t="shared" si="241"/>
        <v>3</v>
      </c>
      <c r="D1546" t="str">
        <f t="shared" si="242"/>
        <v>March</v>
      </c>
      <c r="E1546" t="str">
        <f t="shared" si="243"/>
        <v>Q1</v>
      </c>
      <c r="F1546" t="str">
        <f t="shared" si="244"/>
        <v>2014-Mar</v>
      </c>
      <c r="G1546">
        <f t="shared" si="245"/>
        <v>3</v>
      </c>
      <c r="H1546" t="str">
        <f t="shared" si="246"/>
        <v>Tuesday</v>
      </c>
      <c r="I1546" t="str">
        <f t="shared" si="247"/>
        <v>FM12</v>
      </c>
      <c r="J1546" t="str">
        <f t="shared" si="248"/>
        <v>FQ-4</v>
      </c>
    </row>
    <row r="1547" spans="1:10" x14ac:dyDescent="0.3">
      <c r="A1547" s="1">
        <f t="shared" si="249"/>
        <v>41724</v>
      </c>
      <c r="B1547" s="3">
        <f t="shared" si="240"/>
        <v>2014</v>
      </c>
      <c r="C1547">
        <f t="shared" si="241"/>
        <v>3</v>
      </c>
      <c r="D1547" t="str">
        <f t="shared" si="242"/>
        <v>March</v>
      </c>
      <c r="E1547" t="str">
        <f t="shared" si="243"/>
        <v>Q1</v>
      </c>
      <c r="F1547" t="str">
        <f t="shared" si="244"/>
        <v>2014-Mar</v>
      </c>
      <c r="G1547">
        <f t="shared" si="245"/>
        <v>4</v>
      </c>
      <c r="H1547" t="str">
        <f t="shared" si="246"/>
        <v>Wednesday</v>
      </c>
      <c r="I1547" t="str">
        <f t="shared" si="247"/>
        <v>FM12</v>
      </c>
      <c r="J1547" t="str">
        <f t="shared" si="248"/>
        <v>FQ-4</v>
      </c>
    </row>
    <row r="1548" spans="1:10" x14ac:dyDescent="0.3">
      <c r="A1548" s="1">
        <f t="shared" si="249"/>
        <v>41725</v>
      </c>
      <c r="B1548" s="3">
        <f t="shared" si="240"/>
        <v>2014</v>
      </c>
      <c r="C1548">
        <f t="shared" si="241"/>
        <v>3</v>
      </c>
      <c r="D1548" t="str">
        <f t="shared" si="242"/>
        <v>March</v>
      </c>
      <c r="E1548" t="str">
        <f t="shared" si="243"/>
        <v>Q1</v>
      </c>
      <c r="F1548" t="str">
        <f t="shared" si="244"/>
        <v>2014-Mar</v>
      </c>
      <c r="G1548">
        <f t="shared" si="245"/>
        <v>5</v>
      </c>
      <c r="H1548" t="str">
        <f t="shared" si="246"/>
        <v>Thursday</v>
      </c>
      <c r="I1548" t="str">
        <f t="shared" si="247"/>
        <v>FM12</v>
      </c>
      <c r="J1548" t="str">
        <f t="shared" si="248"/>
        <v>FQ-4</v>
      </c>
    </row>
    <row r="1549" spans="1:10" x14ac:dyDescent="0.3">
      <c r="A1549" s="1">
        <f t="shared" si="249"/>
        <v>41726</v>
      </c>
      <c r="B1549" s="3">
        <f t="shared" si="240"/>
        <v>2014</v>
      </c>
      <c r="C1549">
        <f t="shared" si="241"/>
        <v>3</v>
      </c>
      <c r="D1549" t="str">
        <f t="shared" si="242"/>
        <v>March</v>
      </c>
      <c r="E1549" t="str">
        <f t="shared" si="243"/>
        <v>Q1</v>
      </c>
      <c r="F1549" t="str">
        <f t="shared" si="244"/>
        <v>2014-Mar</v>
      </c>
      <c r="G1549">
        <f t="shared" si="245"/>
        <v>6</v>
      </c>
      <c r="H1549" t="str">
        <f t="shared" si="246"/>
        <v>Friday</v>
      </c>
      <c r="I1549" t="str">
        <f t="shared" si="247"/>
        <v>FM12</v>
      </c>
      <c r="J1549" t="str">
        <f t="shared" si="248"/>
        <v>FQ-4</v>
      </c>
    </row>
    <row r="1550" spans="1:10" x14ac:dyDescent="0.3">
      <c r="A1550" s="1">
        <f t="shared" si="249"/>
        <v>41727</v>
      </c>
      <c r="B1550" s="3">
        <f t="shared" si="240"/>
        <v>2014</v>
      </c>
      <c r="C1550">
        <f t="shared" si="241"/>
        <v>3</v>
      </c>
      <c r="D1550" t="str">
        <f t="shared" si="242"/>
        <v>March</v>
      </c>
      <c r="E1550" t="str">
        <f t="shared" si="243"/>
        <v>Q1</v>
      </c>
      <c r="F1550" t="str">
        <f t="shared" si="244"/>
        <v>2014-Mar</v>
      </c>
      <c r="G1550">
        <f t="shared" si="245"/>
        <v>7</v>
      </c>
      <c r="H1550" t="str">
        <f t="shared" si="246"/>
        <v>Saturday</v>
      </c>
      <c r="I1550" t="str">
        <f t="shared" si="247"/>
        <v>FM12</v>
      </c>
      <c r="J1550" t="str">
        <f t="shared" si="248"/>
        <v>FQ-4</v>
      </c>
    </row>
    <row r="1551" spans="1:10" x14ac:dyDescent="0.3">
      <c r="A1551" s="1">
        <f t="shared" si="249"/>
        <v>41728</v>
      </c>
      <c r="B1551" s="3">
        <f t="shared" si="240"/>
        <v>2014</v>
      </c>
      <c r="C1551">
        <f t="shared" si="241"/>
        <v>3</v>
      </c>
      <c r="D1551" t="str">
        <f t="shared" si="242"/>
        <v>March</v>
      </c>
      <c r="E1551" t="str">
        <f t="shared" si="243"/>
        <v>Q1</v>
      </c>
      <c r="F1551" t="str">
        <f t="shared" si="244"/>
        <v>2014-Mar</v>
      </c>
      <c r="G1551">
        <f t="shared" si="245"/>
        <v>1</v>
      </c>
      <c r="H1551" t="str">
        <f t="shared" si="246"/>
        <v>Sunday</v>
      </c>
      <c r="I1551" t="str">
        <f t="shared" si="247"/>
        <v>FM12</v>
      </c>
      <c r="J1551" t="str">
        <f t="shared" si="248"/>
        <v>FQ-4</v>
      </c>
    </row>
    <row r="1552" spans="1:10" x14ac:dyDescent="0.3">
      <c r="A1552" s="1">
        <f t="shared" si="249"/>
        <v>41729</v>
      </c>
      <c r="B1552" s="3">
        <f t="shared" si="240"/>
        <v>2014</v>
      </c>
      <c r="C1552">
        <f t="shared" si="241"/>
        <v>3</v>
      </c>
      <c r="D1552" t="str">
        <f t="shared" si="242"/>
        <v>March</v>
      </c>
      <c r="E1552" t="str">
        <f t="shared" si="243"/>
        <v>Q1</v>
      </c>
      <c r="F1552" t="str">
        <f t="shared" si="244"/>
        <v>2014-Mar</v>
      </c>
      <c r="G1552">
        <f t="shared" si="245"/>
        <v>2</v>
      </c>
      <c r="H1552" t="str">
        <f t="shared" si="246"/>
        <v>Monday</v>
      </c>
      <c r="I1552" t="str">
        <f t="shared" si="247"/>
        <v>FM12</v>
      </c>
      <c r="J1552" t="str">
        <f t="shared" si="248"/>
        <v>FQ-4</v>
      </c>
    </row>
    <row r="1553" spans="1:10" x14ac:dyDescent="0.3">
      <c r="A1553" s="1">
        <f t="shared" si="249"/>
        <v>41730</v>
      </c>
      <c r="B1553" s="3">
        <f t="shared" si="240"/>
        <v>2014</v>
      </c>
      <c r="C1553">
        <f t="shared" si="241"/>
        <v>4</v>
      </c>
      <c r="D1553" t="str">
        <f t="shared" si="242"/>
        <v>April</v>
      </c>
      <c r="E1553" t="str">
        <f t="shared" si="243"/>
        <v>Q2</v>
      </c>
      <c r="F1553" t="str">
        <f t="shared" si="244"/>
        <v>2014-Apr</v>
      </c>
      <c r="G1553">
        <f t="shared" si="245"/>
        <v>3</v>
      </c>
      <c r="H1553" t="str">
        <f t="shared" si="246"/>
        <v>Tuesday</v>
      </c>
      <c r="I1553" t="str">
        <f t="shared" si="247"/>
        <v>FM1</v>
      </c>
      <c r="J1553" t="str">
        <f t="shared" si="248"/>
        <v>FQ-1</v>
      </c>
    </row>
    <row r="1554" spans="1:10" x14ac:dyDescent="0.3">
      <c r="A1554" s="1">
        <f t="shared" si="249"/>
        <v>41731</v>
      </c>
      <c r="B1554" s="3">
        <f t="shared" si="240"/>
        <v>2014</v>
      </c>
      <c r="C1554">
        <f t="shared" si="241"/>
        <v>4</v>
      </c>
      <c r="D1554" t="str">
        <f t="shared" si="242"/>
        <v>April</v>
      </c>
      <c r="E1554" t="str">
        <f t="shared" si="243"/>
        <v>Q2</v>
      </c>
      <c r="F1554" t="str">
        <f t="shared" si="244"/>
        <v>2014-Apr</v>
      </c>
      <c r="G1554">
        <f t="shared" si="245"/>
        <v>4</v>
      </c>
      <c r="H1554" t="str">
        <f t="shared" si="246"/>
        <v>Wednesday</v>
      </c>
      <c r="I1554" t="str">
        <f t="shared" si="247"/>
        <v>FM1</v>
      </c>
      <c r="J1554" t="str">
        <f t="shared" si="248"/>
        <v>FQ-1</v>
      </c>
    </row>
    <row r="1555" spans="1:10" x14ac:dyDescent="0.3">
      <c r="A1555" s="1">
        <f t="shared" si="249"/>
        <v>41732</v>
      </c>
      <c r="B1555" s="3">
        <f t="shared" si="240"/>
        <v>2014</v>
      </c>
      <c r="C1555">
        <f t="shared" si="241"/>
        <v>4</v>
      </c>
      <c r="D1555" t="str">
        <f t="shared" si="242"/>
        <v>April</v>
      </c>
      <c r="E1555" t="str">
        <f t="shared" si="243"/>
        <v>Q2</v>
      </c>
      <c r="F1555" t="str">
        <f t="shared" si="244"/>
        <v>2014-Apr</v>
      </c>
      <c r="G1555">
        <f t="shared" si="245"/>
        <v>5</v>
      </c>
      <c r="H1555" t="str">
        <f t="shared" si="246"/>
        <v>Thursday</v>
      </c>
      <c r="I1555" t="str">
        <f t="shared" si="247"/>
        <v>FM1</v>
      </c>
      <c r="J1555" t="str">
        <f t="shared" si="248"/>
        <v>FQ-1</v>
      </c>
    </row>
    <row r="1556" spans="1:10" x14ac:dyDescent="0.3">
      <c r="A1556" s="1">
        <f t="shared" si="249"/>
        <v>41733</v>
      </c>
      <c r="B1556" s="3">
        <f t="shared" si="240"/>
        <v>2014</v>
      </c>
      <c r="C1556">
        <f t="shared" si="241"/>
        <v>4</v>
      </c>
      <c r="D1556" t="str">
        <f t="shared" si="242"/>
        <v>April</v>
      </c>
      <c r="E1556" t="str">
        <f t="shared" si="243"/>
        <v>Q2</v>
      </c>
      <c r="F1556" t="str">
        <f t="shared" si="244"/>
        <v>2014-Apr</v>
      </c>
      <c r="G1556">
        <f t="shared" si="245"/>
        <v>6</v>
      </c>
      <c r="H1556" t="str">
        <f t="shared" si="246"/>
        <v>Friday</v>
      </c>
      <c r="I1556" t="str">
        <f t="shared" si="247"/>
        <v>FM1</v>
      </c>
      <c r="J1556" t="str">
        <f t="shared" si="248"/>
        <v>FQ-1</v>
      </c>
    </row>
    <row r="1557" spans="1:10" x14ac:dyDescent="0.3">
      <c r="A1557" s="1">
        <f t="shared" si="249"/>
        <v>41734</v>
      </c>
      <c r="B1557" s="3">
        <f t="shared" si="240"/>
        <v>2014</v>
      </c>
      <c r="C1557">
        <f t="shared" si="241"/>
        <v>4</v>
      </c>
      <c r="D1557" t="str">
        <f t="shared" si="242"/>
        <v>April</v>
      </c>
      <c r="E1557" t="str">
        <f t="shared" si="243"/>
        <v>Q2</v>
      </c>
      <c r="F1557" t="str">
        <f t="shared" si="244"/>
        <v>2014-Apr</v>
      </c>
      <c r="G1557">
        <f t="shared" si="245"/>
        <v>7</v>
      </c>
      <c r="H1557" t="str">
        <f t="shared" si="246"/>
        <v>Saturday</v>
      </c>
      <c r="I1557" t="str">
        <f t="shared" si="247"/>
        <v>FM1</v>
      </c>
      <c r="J1557" t="str">
        <f t="shared" si="248"/>
        <v>FQ-1</v>
      </c>
    </row>
    <row r="1558" spans="1:10" x14ac:dyDescent="0.3">
      <c r="A1558" s="1">
        <f t="shared" si="249"/>
        <v>41735</v>
      </c>
      <c r="B1558" s="3">
        <f t="shared" si="240"/>
        <v>2014</v>
      </c>
      <c r="C1558">
        <f t="shared" si="241"/>
        <v>4</v>
      </c>
      <c r="D1558" t="str">
        <f t="shared" si="242"/>
        <v>April</v>
      </c>
      <c r="E1558" t="str">
        <f t="shared" si="243"/>
        <v>Q2</v>
      </c>
      <c r="F1558" t="str">
        <f t="shared" si="244"/>
        <v>2014-Apr</v>
      </c>
      <c r="G1558">
        <f t="shared" si="245"/>
        <v>1</v>
      </c>
      <c r="H1558" t="str">
        <f t="shared" si="246"/>
        <v>Sunday</v>
      </c>
      <c r="I1558" t="str">
        <f t="shared" si="247"/>
        <v>FM1</v>
      </c>
      <c r="J1558" t="str">
        <f t="shared" si="248"/>
        <v>FQ-1</v>
      </c>
    </row>
    <row r="1559" spans="1:10" x14ac:dyDescent="0.3">
      <c r="A1559" s="1">
        <f t="shared" si="249"/>
        <v>41736</v>
      </c>
      <c r="B1559" s="3">
        <f t="shared" si="240"/>
        <v>2014</v>
      </c>
      <c r="C1559">
        <f t="shared" si="241"/>
        <v>4</v>
      </c>
      <c r="D1559" t="str">
        <f t="shared" si="242"/>
        <v>April</v>
      </c>
      <c r="E1559" t="str">
        <f t="shared" si="243"/>
        <v>Q2</v>
      </c>
      <c r="F1559" t="str">
        <f t="shared" si="244"/>
        <v>2014-Apr</v>
      </c>
      <c r="G1559">
        <f t="shared" si="245"/>
        <v>2</v>
      </c>
      <c r="H1559" t="str">
        <f t="shared" si="246"/>
        <v>Monday</v>
      </c>
      <c r="I1559" t="str">
        <f t="shared" si="247"/>
        <v>FM1</v>
      </c>
      <c r="J1559" t="str">
        <f t="shared" si="248"/>
        <v>FQ-1</v>
      </c>
    </row>
    <row r="1560" spans="1:10" x14ac:dyDescent="0.3">
      <c r="A1560" s="1">
        <f t="shared" si="249"/>
        <v>41737</v>
      </c>
      <c r="B1560" s="3">
        <f t="shared" si="240"/>
        <v>2014</v>
      </c>
      <c r="C1560">
        <f t="shared" si="241"/>
        <v>4</v>
      </c>
      <c r="D1560" t="str">
        <f t="shared" si="242"/>
        <v>April</v>
      </c>
      <c r="E1560" t="str">
        <f t="shared" si="243"/>
        <v>Q2</v>
      </c>
      <c r="F1560" t="str">
        <f t="shared" si="244"/>
        <v>2014-Apr</v>
      </c>
      <c r="G1560">
        <f t="shared" si="245"/>
        <v>3</v>
      </c>
      <c r="H1560" t="str">
        <f t="shared" si="246"/>
        <v>Tuesday</v>
      </c>
      <c r="I1560" t="str">
        <f t="shared" si="247"/>
        <v>FM1</v>
      </c>
      <c r="J1560" t="str">
        <f t="shared" si="248"/>
        <v>FQ-1</v>
      </c>
    </row>
    <row r="1561" spans="1:10" x14ac:dyDescent="0.3">
      <c r="A1561" s="1">
        <f t="shared" si="249"/>
        <v>41738</v>
      </c>
      <c r="B1561" s="3">
        <f t="shared" si="240"/>
        <v>2014</v>
      </c>
      <c r="C1561">
        <f t="shared" si="241"/>
        <v>4</v>
      </c>
      <c r="D1561" t="str">
        <f t="shared" si="242"/>
        <v>April</v>
      </c>
      <c r="E1561" t="str">
        <f t="shared" si="243"/>
        <v>Q2</v>
      </c>
      <c r="F1561" t="str">
        <f t="shared" si="244"/>
        <v>2014-Apr</v>
      </c>
      <c r="G1561">
        <f t="shared" si="245"/>
        <v>4</v>
      </c>
      <c r="H1561" t="str">
        <f t="shared" si="246"/>
        <v>Wednesday</v>
      </c>
      <c r="I1561" t="str">
        <f t="shared" si="247"/>
        <v>FM1</v>
      </c>
      <c r="J1561" t="str">
        <f t="shared" si="248"/>
        <v>FQ-1</v>
      </c>
    </row>
    <row r="1562" spans="1:10" x14ac:dyDescent="0.3">
      <c r="A1562" s="1">
        <f t="shared" si="249"/>
        <v>41739</v>
      </c>
      <c r="B1562" s="3">
        <f t="shared" si="240"/>
        <v>2014</v>
      </c>
      <c r="C1562">
        <f t="shared" si="241"/>
        <v>4</v>
      </c>
      <c r="D1562" t="str">
        <f t="shared" si="242"/>
        <v>April</v>
      </c>
      <c r="E1562" t="str">
        <f t="shared" si="243"/>
        <v>Q2</v>
      </c>
      <c r="F1562" t="str">
        <f t="shared" si="244"/>
        <v>2014-Apr</v>
      </c>
      <c r="G1562">
        <f t="shared" si="245"/>
        <v>5</v>
      </c>
      <c r="H1562" t="str">
        <f t="shared" si="246"/>
        <v>Thursday</v>
      </c>
      <c r="I1562" t="str">
        <f t="shared" si="247"/>
        <v>FM1</v>
      </c>
      <c r="J1562" t="str">
        <f t="shared" si="248"/>
        <v>FQ-1</v>
      </c>
    </row>
    <row r="1563" spans="1:10" x14ac:dyDescent="0.3">
      <c r="A1563" s="1">
        <f t="shared" si="249"/>
        <v>41740</v>
      </c>
      <c r="B1563" s="3">
        <f t="shared" si="240"/>
        <v>2014</v>
      </c>
      <c r="C1563">
        <f t="shared" si="241"/>
        <v>4</v>
      </c>
      <c r="D1563" t="str">
        <f t="shared" si="242"/>
        <v>April</v>
      </c>
      <c r="E1563" t="str">
        <f t="shared" si="243"/>
        <v>Q2</v>
      </c>
      <c r="F1563" t="str">
        <f t="shared" si="244"/>
        <v>2014-Apr</v>
      </c>
      <c r="G1563">
        <f t="shared" si="245"/>
        <v>6</v>
      </c>
      <c r="H1563" t="str">
        <f t="shared" si="246"/>
        <v>Friday</v>
      </c>
      <c r="I1563" t="str">
        <f t="shared" si="247"/>
        <v>FM1</v>
      </c>
      <c r="J1563" t="str">
        <f t="shared" si="248"/>
        <v>FQ-1</v>
      </c>
    </row>
    <row r="1564" spans="1:10" x14ac:dyDescent="0.3">
      <c r="A1564" s="1">
        <f t="shared" si="249"/>
        <v>41741</v>
      </c>
      <c r="B1564" s="3">
        <f t="shared" si="240"/>
        <v>2014</v>
      </c>
      <c r="C1564">
        <f t="shared" si="241"/>
        <v>4</v>
      </c>
      <c r="D1564" t="str">
        <f t="shared" si="242"/>
        <v>April</v>
      </c>
      <c r="E1564" t="str">
        <f t="shared" si="243"/>
        <v>Q2</v>
      </c>
      <c r="F1564" t="str">
        <f t="shared" si="244"/>
        <v>2014-Apr</v>
      </c>
      <c r="G1564">
        <f t="shared" si="245"/>
        <v>7</v>
      </c>
      <c r="H1564" t="str">
        <f t="shared" si="246"/>
        <v>Saturday</v>
      </c>
      <c r="I1564" t="str">
        <f t="shared" si="247"/>
        <v>FM1</v>
      </c>
      <c r="J1564" t="str">
        <f t="shared" si="248"/>
        <v>FQ-1</v>
      </c>
    </row>
    <row r="1565" spans="1:10" x14ac:dyDescent="0.3">
      <c r="A1565" s="1">
        <f t="shared" si="249"/>
        <v>41742</v>
      </c>
      <c r="B1565" s="3">
        <f t="shared" si="240"/>
        <v>2014</v>
      </c>
      <c r="C1565">
        <f t="shared" si="241"/>
        <v>4</v>
      </c>
      <c r="D1565" t="str">
        <f t="shared" si="242"/>
        <v>April</v>
      </c>
      <c r="E1565" t="str">
        <f t="shared" si="243"/>
        <v>Q2</v>
      </c>
      <c r="F1565" t="str">
        <f t="shared" si="244"/>
        <v>2014-Apr</v>
      </c>
      <c r="G1565">
        <f t="shared" si="245"/>
        <v>1</v>
      </c>
      <c r="H1565" t="str">
        <f t="shared" si="246"/>
        <v>Sunday</v>
      </c>
      <c r="I1565" t="str">
        <f t="shared" si="247"/>
        <v>FM1</v>
      </c>
      <c r="J1565" t="str">
        <f t="shared" si="248"/>
        <v>FQ-1</v>
      </c>
    </row>
    <row r="1566" spans="1:10" x14ac:dyDescent="0.3">
      <c r="A1566" s="1">
        <f t="shared" si="249"/>
        <v>41743</v>
      </c>
      <c r="B1566" s="3">
        <f t="shared" si="240"/>
        <v>2014</v>
      </c>
      <c r="C1566">
        <f t="shared" si="241"/>
        <v>4</v>
      </c>
      <c r="D1566" t="str">
        <f t="shared" si="242"/>
        <v>April</v>
      </c>
      <c r="E1566" t="str">
        <f t="shared" si="243"/>
        <v>Q2</v>
      </c>
      <c r="F1566" t="str">
        <f t="shared" si="244"/>
        <v>2014-Apr</v>
      </c>
      <c r="G1566">
        <f t="shared" si="245"/>
        <v>2</v>
      </c>
      <c r="H1566" t="str">
        <f t="shared" si="246"/>
        <v>Monday</v>
      </c>
      <c r="I1566" t="str">
        <f t="shared" si="247"/>
        <v>FM1</v>
      </c>
      <c r="J1566" t="str">
        <f t="shared" si="248"/>
        <v>FQ-1</v>
      </c>
    </row>
    <row r="1567" spans="1:10" x14ac:dyDescent="0.3">
      <c r="A1567" s="1">
        <f t="shared" si="249"/>
        <v>41744</v>
      </c>
      <c r="B1567" s="3">
        <f t="shared" si="240"/>
        <v>2014</v>
      </c>
      <c r="C1567">
        <f t="shared" si="241"/>
        <v>4</v>
      </c>
      <c r="D1567" t="str">
        <f t="shared" si="242"/>
        <v>April</v>
      </c>
      <c r="E1567" t="str">
        <f t="shared" si="243"/>
        <v>Q2</v>
      </c>
      <c r="F1567" t="str">
        <f t="shared" si="244"/>
        <v>2014-Apr</v>
      </c>
      <c r="G1567">
        <f t="shared" si="245"/>
        <v>3</v>
      </c>
      <c r="H1567" t="str">
        <f t="shared" si="246"/>
        <v>Tuesday</v>
      </c>
      <c r="I1567" t="str">
        <f t="shared" si="247"/>
        <v>FM1</v>
      </c>
      <c r="J1567" t="str">
        <f t="shared" si="248"/>
        <v>FQ-1</v>
      </c>
    </row>
    <row r="1568" spans="1:10" x14ac:dyDescent="0.3">
      <c r="A1568" s="1">
        <f t="shared" si="249"/>
        <v>41745</v>
      </c>
      <c r="B1568" s="3">
        <f t="shared" si="240"/>
        <v>2014</v>
      </c>
      <c r="C1568">
        <f t="shared" si="241"/>
        <v>4</v>
      </c>
      <c r="D1568" t="str">
        <f t="shared" si="242"/>
        <v>April</v>
      </c>
      <c r="E1568" t="str">
        <f t="shared" si="243"/>
        <v>Q2</v>
      </c>
      <c r="F1568" t="str">
        <f t="shared" si="244"/>
        <v>2014-Apr</v>
      </c>
      <c r="G1568">
        <f t="shared" si="245"/>
        <v>4</v>
      </c>
      <c r="H1568" t="str">
        <f t="shared" si="246"/>
        <v>Wednesday</v>
      </c>
      <c r="I1568" t="str">
        <f t="shared" si="247"/>
        <v>FM1</v>
      </c>
      <c r="J1568" t="str">
        <f t="shared" si="248"/>
        <v>FQ-1</v>
      </c>
    </row>
    <row r="1569" spans="1:10" x14ac:dyDescent="0.3">
      <c r="A1569" s="1">
        <f t="shared" si="249"/>
        <v>41746</v>
      </c>
      <c r="B1569" s="3">
        <f t="shared" si="240"/>
        <v>2014</v>
      </c>
      <c r="C1569">
        <f t="shared" si="241"/>
        <v>4</v>
      </c>
      <c r="D1569" t="str">
        <f t="shared" si="242"/>
        <v>April</v>
      </c>
      <c r="E1569" t="str">
        <f t="shared" si="243"/>
        <v>Q2</v>
      </c>
      <c r="F1569" t="str">
        <f t="shared" si="244"/>
        <v>2014-Apr</v>
      </c>
      <c r="G1569">
        <f t="shared" si="245"/>
        <v>5</v>
      </c>
      <c r="H1569" t="str">
        <f t="shared" si="246"/>
        <v>Thursday</v>
      </c>
      <c r="I1569" t="str">
        <f t="shared" si="247"/>
        <v>FM1</v>
      </c>
      <c r="J1569" t="str">
        <f t="shared" si="248"/>
        <v>FQ-1</v>
      </c>
    </row>
    <row r="1570" spans="1:10" x14ac:dyDescent="0.3">
      <c r="A1570" s="1">
        <f t="shared" si="249"/>
        <v>41747</v>
      </c>
      <c r="B1570" s="3">
        <f t="shared" si="240"/>
        <v>2014</v>
      </c>
      <c r="C1570">
        <f t="shared" si="241"/>
        <v>4</v>
      </c>
      <c r="D1570" t="str">
        <f t="shared" si="242"/>
        <v>April</v>
      </c>
      <c r="E1570" t="str">
        <f t="shared" si="243"/>
        <v>Q2</v>
      </c>
      <c r="F1570" t="str">
        <f t="shared" si="244"/>
        <v>2014-Apr</v>
      </c>
      <c r="G1570">
        <f t="shared" si="245"/>
        <v>6</v>
      </c>
      <c r="H1570" t="str">
        <f t="shared" si="246"/>
        <v>Friday</v>
      </c>
      <c r="I1570" t="str">
        <f t="shared" si="247"/>
        <v>FM1</v>
      </c>
      <c r="J1570" t="str">
        <f t="shared" si="248"/>
        <v>FQ-1</v>
      </c>
    </row>
    <row r="1571" spans="1:10" x14ac:dyDescent="0.3">
      <c r="A1571" s="1">
        <f t="shared" si="249"/>
        <v>41748</v>
      </c>
      <c r="B1571" s="3">
        <f t="shared" si="240"/>
        <v>2014</v>
      </c>
      <c r="C1571">
        <f t="shared" si="241"/>
        <v>4</v>
      </c>
      <c r="D1571" t="str">
        <f t="shared" si="242"/>
        <v>April</v>
      </c>
      <c r="E1571" t="str">
        <f t="shared" si="243"/>
        <v>Q2</v>
      </c>
      <c r="F1571" t="str">
        <f t="shared" si="244"/>
        <v>2014-Apr</v>
      </c>
      <c r="G1571">
        <f t="shared" si="245"/>
        <v>7</v>
      </c>
      <c r="H1571" t="str">
        <f t="shared" si="246"/>
        <v>Saturday</v>
      </c>
      <c r="I1571" t="str">
        <f t="shared" si="247"/>
        <v>FM1</v>
      </c>
      <c r="J1571" t="str">
        <f t="shared" si="248"/>
        <v>FQ-1</v>
      </c>
    </row>
    <row r="1572" spans="1:10" x14ac:dyDescent="0.3">
      <c r="A1572" s="1">
        <f t="shared" si="249"/>
        <v>41749</v>
      </c>
      <c r="B1572" s="3">
        <f t="shared" si="240"/>
        <v>2014</v>
      </c>
      <c r="C1572">
        <f t="shared" si="241"/>
        <v>4</v>
      </c>
      <c r="D1572" t="str">
        <f t="shared" si="242"/>
        <v>April</v>
      </c>
      <c r="E1572" t="str">
        <f t="shared" si="243"/>
        <v>Q2</v>
      </c>
      <c r="F1572" t="str">
        <f t="shared" si="244"/>
        <v>2014-Apr</v>
      </c>
      <c r="G1572">
        <f t="shared" si="245"/>
        <v>1</v>
      </c>
      <c r="H1572" t="str">
        <f t="shared" si="246"/>
        <v>Sunday</v>
      </c>
      <c r="I1572" t="str">
        <f t="shared" si="247"/>
        <v>FM1</v>
      </c>
      <c r="J1572" t="str">
        <f t="shared" si="248"/>
        <v>FQ-1</v>
      </c>
    </row>
    <row r="1573" spans="1:10" x14ac:dyDescent="0.3">
      <c r="A1573" s="1">
        <f t="shared" si="249"/>
        <v>41750</v>
      </c>
      <c r="B1573" s="3">
        <f t="shared" si="240"/>
        <v>2014</v>
      </c>
      <c r="C1573">
        <f t="shared" si="241"/>
        <v>4</v>
      </c>
      <c r="D1573" t="str">
        <f t="shared" si="242"/>
        <v>April</v>
      </c>
      <c r="E1573" t="str">
        <f t="shared" si="243"/>
        <v>Q2</v>
      </c>
      <c r="F1573" t="str">
        <f t="shared" si="244"/>
        <v>2014-Apr</v>
      </c>
      <c r="G1573">
        <f t="shared" si="245"/>
        <v>2</v>
      </c>
      <c r="H1573" t="str">
        <f t="shared" si="246"/>
        <v>Monday</v>
      </c>
      <c r="I1573" t="str">
        <f t="shared" si="247"/>
        <v>FM1</v>
      </c>
      <c r="J1573" t="str">
        <f t="shared" si="248"/>
        <v>FQ-1</v>
      </c>
    </row>
    <row r="1574" spans="1:10" x14ac:dyDescent="0.3">
      <c r="A1574" s="1">
        <f t="shared" si="249"/>
        <v>41751</v>
      </c>
      <c r="B1574" s="3">
        <f t="shared" si="240"/>
        <v>2014</v>
      </c>
      <c r="C1574">
        <f t="shared" si="241"/>
        <v>4</v>
      </c>
      <c r="D1574" t="str">
        <f t="shared" si="242"/>
        <v>April</v>
      </c>
      <c r="E1574" t="str">
        <f t="shared" si="243"/>
        <v>Q2</v>
      </c>
      <c r="F1574" t="str">
        <f t="shared" si="244"/>
        <v>2014-Apr</v>
      </c>
      <c r="G1574">
        <f t="shared" si="245"/>
        <v>3</v>
      </c>
      <c r="H1574" t="str">
        <f t="shared" si="246"/>
        <v>Tuesday</v>
      </c>
      <c r="I1574" t="str">
        <f t="shared" si="247"/>
        <v>FM1</v>
      </c>
      <c r="J1574" t="str">
        <f t="shared" si="248"/>
        <v>FQ-1</v>
      </c>
    </row>
    <row r="1575" spans="1:10" x14ac:dyDescent="0.3">
      <c r="A1575" s="1">
        <f t="shared" si="249"/>
        <v>41752</v>
      </c>
      <c r="B1575" s="3">
        <f t="shared" si="240"/>
        <v>2014</v>
      </c>
      <c r="C1575">
        <f t="shared" si="241"/>
        <v>4</v>
      </c>
      <c r="D1575" t="str">
        <f t="shared" si="242"/>
        <v>April</v>
      </c>
      <c r="E1575" t="str">
        <f t="shared" si="243"/>
        <v>Q2</v>
      </c>
      <c r="F1575" t="str">
        <f t="shared" si="244"/>
        <v>2014-Apr</v>
      </c>
      <c r="G1575">
        <f t="shared" si="245"/>
        <v>4</v>
      </c>
      <c r="H1575" t="str">
        <f t="shared" si="246"/>
        <v>Wednesday</v>
      </c>
      <c r="I1575" t="str">
        <f t="shared" si="247"/>
        <v>FM1</v>
      </c>
      <c r="J1575" t="str">
        <f t="shared" si="248"/>
        <v>FQ-1</v>
      </c>
    </row>
    <row r="1576" spans="1:10" x14ac:dyDescent="0.3">
      <c r="A1576" s="1">
        <f t="shared" si="249"/>
        <v>41753</v>
      </c>
      <c r="B1576" s="3">
        <f t="shared" si="240"/>
        <v>2014</v>
      </c>
      <c r="C1576">
        <f t="shared" si="241"/>
        <v>4</v>
      </c>
      <c r="D1576" t="str">
        <f t="shared" si="242"/>
        <v>April</v>
      </c>
      <c r="E1576" t="str">
        <f t="shared" si="243"/>
        <v>Q2</v>
      </c>
      <c r="F1576" t="str">
        <f t="shared" si="244"/>
        <v>2014-Apr</v>
      </c>
      <c r="G1576">
        <f t="shared" si="245"/>
        <v>5</v>
      </c>
      <c r="H1576" t="str">
        <f t="shared" si="246"/>
        <v>Thursday</v>
      </c>
      <c r="I1576" t="str">
        <f t="shared" si="247"/>
        <v>FM1</v>
      </c>
      <c r="J1576" t="str">
        <f t="shared" si="248"/>
        <v>FQ-1</v>
      </c>
    </row>
    <row r="1577" spans="1:10" x14ac:dyDescent="0.3">
      <c r="A1577" s="1">
        <f t="shared" si="249"/>
        <v>41754</v>
      </c>
      <c r="B1577" s="3">
        <f t="shared" si="240"/>
        <v>2014</v>
      </c>
      <c r="C1577">
        <f t="shared" si="241"/>
        <v>4</v>
      </c>
      <c r="D1577" t="str">
        <f t="shared" si="242"/>
        <v>April</v>
      </c>
      <c r="E1577" t="str">
        <f t="shared" si="243"/>
        <v>Q2</v>
      </c>
      <c r="F1577" t="str">
        <f t="shared" si="244"/>
        <v>2014-Apr</v>
      </c>
      <c r="G1577">
        <f t="shared" si="245"/>
        <v>6</v>
      </c>
      <c r="H1577" t="str">
        <f t="shared" si="246"/>
        <v>Friday</v>
      </c>
      <c r="I1577" t="str">
        <f t="shared" si="247"/>
        <v>FM1</v>
      </c>
      <c r="J1577" t="str">
        <f t="shared" si="248"/>
        <v>FQ-1</v>
      </c>
    </row>
    <row r="1578" spans="1:10" x14ac:dyDescent="0.3">
      <c r="A1578" s="1">
        <f t="shared" si="249"/>
        <v>41755</v>
      </c>
      <c r="B1578" s="3">
        <f t="shared" si="240"/>
        <v>2014</v>
      </c>
      <c r="C1578">
        <f t="shared" si="241"/>
        <v>4</v>
      </c>
      <c r="D1578" t="str">
        <f t="shared" si="242"/>
        <v>April</v>
      </c>
      <c r="E1578" t="str">
        <f t="shared" si="243"/>
        <v>Q2</v>
      </c>
      <c r="F1578" t="str">
        <f t="shared" si="244"/>
        <v>2014-Apr</v>
      </c>
      <c r="G1578">
        <f t="shared" si="245"/>
        <v>7</v>
      </c>
      <c r="H1578" t="str">
        <f t="shared" si="246"/>
        <v>Saturday</v>
      </c>
      <c r="I1578" t="str">
        <f t="shared" si="247"/>
        <v>FM1</v>
      </c>
      <c r="J1578" t="str">
        <f t="shared" si="248"/>
        <v>FQ-1</v>
      </c>
    </row>
    <row r="1579" spans="1:10" x14ac:dyDescent="0.3">
      <c r="A1579" s="1">
        <f t="shared" si="249"/>
        <v>41756</v>
      </c>
      <c r="B1579" s="3">
        <f t="shared" si="240"/>
        <v>2014</v>
      </c>
      <c r="C1579">
        <f t="shared" si="241"/>
        <v>4</v>
      </c>
      <c r="D1579" t="str">
        <f t="shared" si="242"/>
        <v>April</v>
      </c>
      <c r="E1579" t="str">
        <f t="shared" si="243"/>
        <v>Q2</v>
      </c>
      <c r="F1579" t="str">
        <f t="shared" si="244"/>
        <v>2014-Apr</v>
      </c>
      <c r="G1579">
        <f t="shared" si="245"/>
        <v>1</v>
      </c>
      <c r="H1579" t="str">
        <f t="shared" si="246"/>
        <v>Sunday</v>
      </c>
      <c r="I1579" t="str">
        <f t="shared" si="247"/>
        <v>FM1</v>
      </c>
      <c r="J1579" t="str">
        <f t="shared" si="248"/>
        <v>FQ-1</v>
      </c>
    </row>
    <row r="1580" spans="1:10" x14ac:dyDescent="0.3">
      <c r="A1580" s="1">
        <f t="shared" si="249"/>
        <v>41757</v>
      </c>
      <c r="B1580" s="3">
        <f t="shared" si="240"/>
        <v>2014</v>
      </c>
      <c r="C1580">
        <f t="shared" si="241"/>
        <v>4</v>
      </c>
      <c r="D1580" t="str">
        <f t="shared" si="242"/>
        <v>April</v>
      </c>
      <c r="E1580" t="str">
        <f t="shared" si="243"/>
        <v>Q2</v>
      </c>
      <c r="F1580" t="str">
        <f t="shared" si="244"/>
        <v>2014-Apr</v>
      </c>
      <c r="G1580">
        <f t="shared" si="245"/>
        <v>2</v>
      </c>
      <c r="H1580" t="str">
        <f t="shared" si="246"/>
        <v>Monday</v>
      </c>
      <c r="I1580" t="str">
        <f t="shared" si="247"/>
        <v>FM1</v>
      </c>
      <c r="J1580" t="str">
        <f t="shared" si="248"/>
        <v>FQ-1</v>
      </c>
    </row>
    <row r="1581" spans="1:10" x14ac:dyDescent="0.3">
      <c r="A1581" s="1">
        <f t="shared" si="249"/>
        <v>41758</v>
      </c>
      <c r="B1581" s="3">
        <f t="shared" si="240"/>
        <v>2014</v>
      </c>
      <c r="C1581">
        <f t="shared" si="241"/>
        <v>4</v>
      </c>
      <c r="D1581" t="str">
        <f t="shared" si="242"/>
        <v>April</v>
      </c>
      <c r="E1581" t="str">
        <f t="shared" si="243"/>
        <v>Q2</v>
      </c>
      <c r="F1581" t="str">
        <f t="shared" si="244"/>
        <v>2014-Apr</v>
      </c>
      <c r="G1581">
        <f t="shared" si="245"/>
        <v>3</v>
      </c>
      <c r="H1581" t="str">
        <f t="shared" si="246"/>
        <v>Tuesday</v>
      </c>
      <c r="I1581" t="str">
        <f t="shared" si="247"/>
        <v>FM1</v>
      </c>
      <c r="J1581" t="str">
        <f t="shared" si="248"/>
        <v>FQ-1</v>
      </c>
    </row>
    <row r="1582" spans="1:10" x14ac:dyDescent="0.3">
      <c r="A1582" s="1">
        <f t="shared" si="249"/>
        <v>41759</v>
      </c>
      <c r="B1582" s="3">
        <f t="shared" si="240"/>
        <v>2014</v>
      </c>
      <c r="C1582">
        <f t="shared" si="241"/>
        <v>4</v>
      </c>
      <c r="D1582" t="str">
        <f t="shared" si="242"/>
        <v>April</v>
      </c>
      <c r="E1582" t="str">
        <f t="shared" si="243"/>
        <v>Q2</v>
      </c>
      <c r="F1582" t="str">
        <f t="shared" si="244"/>
        <v>2014-Apr</v>
      </c>
      <c r="G1582">
        <f t="shared" si="245"/>
        <v>4</v>
      </c>
      <c r="H1582" t="str">
        <f t="shared" si="246"/>
        <v>Wednesday</v>
      </c>
      <c r="I1582" t="str">
        <f t="shared" si="247"/>
        <v>FM1</v>
      </c>
      <c r="J1582" t="str">
        <f t="shared" si="248"/>
        <v>FQ-1</v>
      </c>
    </row>
    <row r="1583" spans="1:10" x14ac:dyDescent="0.3">
      <c r="A1583" s="1">
        <f t="shared" si="249"/>
        <v>41760</v>
      </c>
      <c r="B1583" s="3">
        <f t="shared" si="240"/>
        <v>2014</v>
      </c>
      <c r="C1583">
        <f t="shared" si="241"/>
        <v>5</v>
      </c>
      <c r="D1583" t="str">
        <f t="shared" si="242"/>
        <v>May</v>
      </c>
      <c r="E1583" t="str">
        <f t="shared" si="243"/>
        <v>Q2</v>
      </c>
      <c r="F1583" t="str">
        <f t="shared" si="244"/>
        <v>2014-May</v>
      </c>
      <c r="G1583">
        <f t="shared" si="245"/>
        <v>5</v>
      </c>
      <c r="H1583" t="str">
        <f t="shared" si="246"/>
        <v>Thursday</v>
      </c>
      <c r="I1583" t="str">
        <f t="shared" si="247"/>
        <v>FM2</v>
      </c>
      <c r="J1583" t="str">
        <f t="shared" si="248"/>
        <v>FQ-1</v>
      </c>
    </row>
    <row r="1584" spans="1:10" x14ac:dyDescent="0.3">
      <c r="A1584" s="1">
        <f t="shared" si="249"/>
        <v>41761</v>
      </c>
      <c r="B1584" s="3">
        <f t="shared" si="240"/>
        <v>2014</v>
      </c>
      <c r="C1584">
        <f t="shared" si="241"/>
        <v>5</v>
      </c>
      <c r="D1584" t="str">
        <f t="shared" si="242"/>
        <v>May</v>
      </c>
      <c r="E1584" t="str">
        <f t="shared" si="243"/>
        <v>Q2</v>
      </c>
      <c r="F1584" t="str">
        <f t="shared" si="244"/>
        <v>2014-May</v>
      </c>
      <c r="G1584">
        <f t="shared" si="245"/>
        <v>6</v>
      </c>
      <c r="H1584" t="str">
        <f t="shared" si="246"/>
        <v>Friday</v>
      </c>
      <c r="I1584" t="str">
        <f t="shared" si="247"/>
        <v>FM2</v>
      </c>
      <c r="J1584" t="str">
        <f t="shared" si="248"/>
        <v>FQ-1</v>
      </c>
    </row>
    <row r="1585" spans="1:10" x14ac:dyDescent="0.3">
      <c r="A1585" s="1">
        <f t="shared" si="249"/>
        <v>41762</v>
      </c>
      <c r="B1585" s="3">
        <f t="shared" si="240"/>
        <v>2014</v>
      </c>
      <c r="C1585">
        <f t="shared" si="241"/>
        <v>5</v>
      </c>
      <c r="D1585" t="str">
        <f t="shared" si="242"/>
        <v>May</v>
      </c>
      <c r="E1585" t="str">
        <f t="shared" si="243"/>
        <v>Q2</v>
      </c>
      <c r="F1585" t="str">
        <f t="shared" si="244"/>
        <v>2014-May</v>
      </c>
      <c r="G1585">
        <f t="shared" si="245"/>
        <v>7</v>
      </c>
      <c r="H1585" t="str">
        <f t="shared" si="246"/>
        <v>Saturday</v>
      </c>
      <c r="I1585" t="str">
        <f t="shared" si="247"/>
        <v>FM2</v>
      </c>
      <c r="J1585" t="str">
        <f t="shared" si="248"/>
        <v>FQ-1</v>
      </c>
    </row>
    <row r="1586" spans="1:10" x14ac:dyDescent="0.3">
      <c r="A1586" s="1">
        <f t="shared" si="249"/>
        <v>41763</v>
      </c>
      <c r="B1586" s="3">
        <f t="shared" si="240"/>
        <v>2014</v>
      </c>
      <c r="C1586">
        <f t="shared" si="241"/>
        <v>5</v>
      </c>
      <c r="D1586" t="str">
        <f t="shared" si="242"/>
        <v>May</v>
      </c>
      <c r="E1586" t="str">
        <f t="shared" si="243"/>
        <v>Q2</v>
      </c>
      <c r="F1586" t="str">
        <f t="shared" si="244"/>
        <v>2014-May</v>
      </c>
      <c r="G1586">
        <f t="shared" si="245"/>
        <v>1</v>
      </c>
      <c r="H1586" t="str">
        <f t="shared" si="246"/>
        <v>Sunday</v>
      </c>
      <c r="I1586" t="str">
        <f t="shared" si="247"/>
        <v>FM2</v>
      </c>
      <c r="J1586" t="str">
        <f t="shared" si="248"/>
        <v>FQ-1</v>
      </c>
    </row>
    <row r="1587" spans="1:10" x14ac:dyDescent="0.3">
      <c r="A1587" s="1">
        <f t="shared" si="249"/>
        <v>41764</v>
      </c>
      <c r="B1587" s="3">
        <f t="shared" si="240"/>
        <v>2014</v>
      </c>
      <c r="C1587">
        <f t="shared" si="241"/>
        <v>5</v>
      </c>
      <c r="D1587" t="str">
        <f t="shared" si="242"/>
        <v>May</v>
      </c>
      <c r="E1587" t="str">
        <f t="shared" si="243"/>
        <v>Q2</v>
      </c>
      <c r="F1587" t="str">
        <f t="shared" si="244"/>
        <v>2014-May</v>
      </c>
      <c r="G1587">
        <f t="shared" si="245"/>
        <v>2</v>
      </c>
      <c r="H1587" t="str">
        <f t="shared" si="246"/>
        <v>Monday</v>
      </c>
      <c r="I1587" t="str">
        <f t="shared" si="247"/>
        <v>FM2</v>
      </c>
      <c r="J1587" t="str">
        <f t="shared" si="248"/>
        <v>FQ-1</v>
      </c>
    </row>
    <row r="1588" spans="1:10" x14ac:dyDescent="0.3">
      <c r="A1588" s="1">
        <f t="shared" si="249"/>
        <v>41765</v>
      </c>
      <c r="B1588" s="3">
        <f t="shared" si="240"/>
        <v>2014</v>
      </c>
      <c r="C1588">
        <f t="shared" si="241"/>
        <v>5</v>
      </c>
      <c r="D1588" t="str">
        <f t="shared" si="242"/>
        <v>May</v>
      </c>
      <c r="E1588" t="str">
        <f t="shared" si="243"/>
        <v>Q2</v>
      </c>
      <c r="F1588" t="str">
        <f t="shared" si="244"/>
        <v>2014-May</v>
      </c>
      <c r="G1588">
        <f t="shared" si="245"/>
        <v>3</v>
      </c>
      <c r="H1588" t="str">
        <f t="shared" si="246"/>
        <v>Tuesday</v>
      </c>
      <c r="I1588" t="str">
        <f t="shared" si="247"/>
        <v>FM2</v>
      </c>
      <c r="J1588" t="str">
        <f t="shared" si="248"/>
        <v>FQ-1</v>
      </c>
    </row>
    <row r="1589" spans="1:10" x14ac:dyDescent="0.3">
      <c r="A1589" s="1">
        <f t="shared" si="249"/>
        <v>41766</v>
      </c>
      <c r="B1589" s="3">
        <f t="shared" si="240"/>
        <v>2014</v>
      </c>
      <c r="C1589">
        <f t="shared" si="241"/>
        <v>5</v>
      </c>
      <c r="D1589" t="str">
        <f t="shared" si="242"/>
        <v>May</v>
      </c>
      <c r="E1589" t="str">
        <f t="shared" si="243"/>
        <v>Q2</v>
      </c>
      <c r="F1589" t="str">
        <f t="shared" si="244"/>
        <v>2014-May</v>
      </c>
      <c r="G1589">
        <f t="shared" si="245"/>
        <v>4</v>
      </c>
      <c r="H1589" t="str">
        <f t="shared" si="246"/>
        <v>Wednesday</v>
      </c>
      <c r="I1589" t="str">
        <f t="shared" si="247"/>
        <v>FM2</v>
      </c>
      <c r="J1589" t="str">
        <f t="shared" si="248"/>
        <v>FQ-1</v>
      </c>
    </row>
    <row r="1590" spans="1:10" x14ac:dyDescent="0.3">
      <c r="A1590" s="1">
        <f t="shared" si="249"/>
        <v>41767</v>
      </c>
      <c r="B1590" s="3">
        <f t="shared" si="240"/>
        <v>2014</v>
      </c>
      <c r="C1590">
        <f t="shared" si="241"/>
        <v>5</v>
      </c>
      <c r="D1590" t="str">
        <f t="shared" si="242"/>
        <v>May</v>
      </c>
      <c r="E1590" t="str">
        <f t="shared" si="243"/>
        <v>Q2</v>
      </c>
      <c r="F1590" t="str">
        <f t="shared" si="244"/>
        <v>2014-May</v>
      </c>
      <c r="G1590">
        <f t="shared" si="245"/>
        <v>5</v>
      </c>
      <c r="H1590" t="str">
        <f t="shared" si="246"/>
        <v>Thursday</v>
      </c>
      <c r="I1590" t="str">
        <f t="shared" si="247"/>
        <v>FM2</v>
      </c>
      <c r="J1590" t="str">
        <f t="shared" si="248"/>
        <v>FQ-1</v>
      </c>
    </row>
    <row r="1591" spans="1:10" x14ac:dyDescent="0.3">
      <c r="A1591" s="1">
        <f t="shared" si="249"/>
        <v>41768</v>
      </c>
      <c r="B1591" s="3">
        <f t="shared" si="240"/>
        <v>2014</v>
      </c>
      <c r="C1591">
        <f t="shared" si="241"/>
        <v>5</v>
      </c>
      <c r="D1591" t="str">
        <f t="shared" si="242"/>
        <v>May</v>
      </c>
      <c r="E1591" t="str">
        <f t="shared" si="243"/>
        <v>Q2</v>
      </c>
      <c r="F1591" t="str">
        <f t="shared" si="244"/>
        <v>2014-May</v>
      </c>
      <c r="G1591">
        <f t="shared" si="245"/>
        <v>6</v>
      </c>
      <c r="H1591" t="str">
        <f t="shared" si="246"/>
        <v>Friday</v>
      </c>
      <c r="I1591" t="str">
        <f t="shared" si="247"/>
        <v>FM2</v>
      </c>
      <c r="J1591" t="str">
        <f t="shared" si="248"/>
        <v>FQ-1</v>
      </c>
    </row>
    <row r="1592" spans="1:10" x14ac:dyDescent="0.3">
      <c r="A1592" s="1">
        <f t="shared" si="249"/>
        <v>41769</v>
      </c>
      <c r="B1592" s="3">
        <f t="shared" si="240"/>
        <v>2014</v>
      </c>
      <c r="C1592">
        <f t="shared" si="241"/>
        <v>5</v>
      </c>
      <c r="D1592" t="str">
        <f t="shared" si="242"/>
        <v>May</v>
      </c>
      <c r="E1592" t="str">
        <f t="shared" si="243"/>
        <v>Q2</v>
      </c>
      <c r="F1592" t="str">
        <f t="shared" si="244"/>
        <v>2014-May</v>
      </c>
      <c r="G1592">
        <f t="shared" si="245"/>
        <v>7</v>
      </c>
      <c r="H1592" t="str">
        <f t="shared" si="246"/>
        <v>Saturday</v>
      </c>
      <c r="I1592" t="str">
        <f t="shared" si="247"/>
        <v>FM2</v>
      </c>
      <c r="J1592" t="str">
        <f t="shared" si="248"/>
        <v>FQ-1</v>
      </c>
    </row>
    <row r="1593" spans="1:10" x14ac:dyDescent="0.3">
      <c r="A1593" s="1">
        <f t="shared" si="249"/>
        <v>41770</v>
      </c>
      <c r="B1593" s="3">
        <f t="shared" si="240"/>
        <v>2014</v>
      </c>
      <c r="C1593">
        <f t="shared" si="241"/>
        <v>5</v>
      </c>
      <c r="D1593" t="str">
        <f t="shared" si="242"/>
        <v>May</v>
      </c>
      <c r="E1593" t="str">
        <f t="shared" si="243"/>
        <v>Q2</v>
      </c>
      <c r="F1593" t="str">
        <f t="shared" si="244"/>
        <v>2014-May</v>
      </c>
      <c r="G1593">
        <f t="shared" si="245"/>
        <v>1</v>
      </c>
      <c r="H1593" t="str">
        <f t="shared" si="246"/>
        <v>Sunday</v>
      </c>
      <c r="I1593" t="str">
        <f t="shared" si="247"/>
        <v>FM2</v>
      </c>
      <c r="J1593" t="str">
        <f t="shared" si="248"/>
        <v>FQ-1</v>
      </c>
    </row>
    <row r="1594" spans="1:10" x14ac:dyDescent="0.3">
      <c r="A1594" s="1">
        <f t="shared" si="249"/>
        <v>41771</v>
      </c>
      <c r="B1594" s="3">
        <f t="shared" si="240"/>
        <v>2014</v>
      </c>
      <c r="C1594">
        <f t="shared" si="241"/>
        <v>5</v>
      </c>
      <c r="D1594" t="str">
        <f t="shared" si="242"/>
        <v>May</v>
      </c>
      <c r="E1594" t="str">
        <f t="shared" si="243"/>
        <v>Q2</v>
      </c>
      <c r="F1594" t="str">
        <f t="shared" si="244"/>
        <v>2014-May</v>
      </c>
      <c r="G1594">
        <f t="shared" si="245"/>
        <v>2</v>
      </c>
      <c r="H1594" t="str">
        <f t="shared" si="246"/>
        <v>Monday</v>
      </c>
      <c r="I1594" t="str">
        <f t="shared" si="247"/>
        <v>FM2</v>
      </c>
      <c r="J1594" t="str">
        <f t="shared" si="248"/>
        <v>FQ-1</v>
      </c>
    </row>
    <row r="1595" spans="1:10" x14ac:dyDescent="0.3">
      <c r="A1595" s="1">
        <f t="shared" si="249"/>
        <v>41772</v>
      </c>
      <c r="B1595" s="3">
        <f t="shared" si="240"/>
        <v>2014</v>
      </c>
      <c r="C1595">
        <f t="shared" si="241"/>
        <v>5</v>
      </c>
      <c r="D1595" t="str">
        <f t="shared" si="242"/>
        <v>May</v>
      </c>
      <c r="E1595" t="str">
        <f t="shared" si="243"/>
        <v>Q2</v>
      </c>
      <c r="F1595" t="str">
        <f t="shared" si="244"/>
        <v>2014-May</v>
      </c>
      <c r="G1595">
        <f t="shared" si="245"/>
        <v>3</v>
      </c>
      <c r="H1595" t="str">
        <f t="shared" si="246"/>
        <v>Tuesday</v>
      </c>
      <c r="I1595" t="str">
        <f t="shared" si="247"/>
        <v>FM2</v>
      </c>
      <c r="J1595" t="str">
        <f t="shared" si="248"/>
        <v>FQ-1</v>
      </c>
    </row>
    <row r="1596" spans="1:10" x14ac:dyDescent="0.3">
      <c r="A1596" s="1">
        <f t="shared" si="249"/>
        <v>41773</v>
      </c>
      <c r="B1596" s="3">
        <f t="shared" si="240"/>
        <v>2014</v>
      </c>
      <c r="C1596">
        <f t="shared" si="241"/>
        <v>5</v>
      </c>
      <c r="D1596" t="str">
        <f t="shared" si="242"/>
        <v>May</v>
      </c>
      <c r="E1596" t="str">
        <f t="shared" si="243"/>
        <v>Q2</v>
      </c>
      <c r="F1596" t="str">
        <f t="shared" si="244"/>
        <v>2014-May</v>
      </c>
      <c r="G1596">
        <f t="shared" si="245"/>
        <v>4</v>
      </c>
      <c r="H1596" t="str">
        <f t="shared" si="246"/>
        <v>Wednesday</v>
      </c>
      <c r="I1596" t="str">
        <f t="shared" si="247"/>
        <v>FM2</v>
      </c>
      <c r="J1596" t="str">
        <f t="shared" si="248"/>
        <v>FQ-1</v>
      </c>
    </row>
    <row r="1597" spans="1:10" x14ac:dyDescent="0.3">
      <c r="A1597" s="1">
        <f t="shared" si="249"/>
        <v>41774</v>
      </c>
      <c r="B1597" s="3">
        <f t="shared" si="240"/>
        <v>2014</v>
      </c>
      <c r="C1597">
        <f t="shared" si="241"/>
        <v>5</v>
      </c>
      <c r="D1597" t="str">
        <f t="shared" si="242"/>
        <v>May</v>
      </c>
      <c r="E1597" t="str">
        <f t="shared" si="243"/>
        <v>Q2</v>
      </c>
      <c r="F1597" t="str">
        <f t="shared" si="244"/>
        <v>2014-May</v>
      </c>
      <c r="G1597">
        <f t="shared" si="245"/>
        <v>5</v>
      </c>
      <c r="H1597" t="str">
        <f t="shared" si="246"/>
        <v>Thursday</v>
      </c>
      <c r="I1597" t="str">
        <f t="shared" si="247"/>
        <v>FM2</v>
      </c>
      <c r="J1597" t="str">
        <f t="shared" si="248"/>
        <v>FQ-1</v>
      </c>
    </row>
    <row r="1598" spans="1:10" x14ac:dyDescent="0.3">
      <c r="A1598" s="1">
        <f t="shared" si="249"/>
        <v>41775</v>
      </c>
      <c r="B1598" s="3">
        <f t="shared" si="240"/>
        <v>2014</v>
      </c>
      <c r="C1598">
        <f t="shared" si="241"/>
        <v>5</v>
      </c>
      <c r="D1598" t="str">
        <f t="shared" si="242"/>
        <v>May</v>
      </c>
      <c r="E1598" t="str">
        <f t="shared" si="243"/>
        <v>Q2</v>
      </c>
      <c r="F1598" t="str">
        <f t="shared" si="244"/>
        <v>2014-May</v>
      </c>
      <c r="G1598">
        <f t="shared" si="245"/>
        <v>6</v>
      </c>
      <c r="H1598" t="str">
        <f t="shared" si="246"/>
        <v>Friday</v>
      </c>
      <c r="I1598" t="str">
        <f t="shared" si="247"/>
        <v>FM2</v>
      </c>
      <c r="J1598" t="str">
        <f t="shared" si="248"/>
        <v>FQ-1</v>
      </c>
    </row>
    <row r="1599" spans="1:10" x14ac:dyDescent="0.3">
      <c r="A1599" s="1">
        <f t="shared" si="249"/>
        <v>41776</v>
      </c>
      <c r="B1599" s="3">
        <f t="shared" si="240"/>
        <v>2014</v>
      </c>
      <c r="C1599">
        <f t="shared" si="241"/>
        <v>5</v>
      </c>
      <c r="D1599" t="str">
        <f t="shared" si="242"/>
        <v>May</v>
      </c>
      <c r="E1599" t="str">
        <f t="shared" si="243"/>
        <v>Q2</v>
      </c>
      <c r="F1599" t="str">
        <f t="shared" si="244"/>
        <v>2014-May</v>
      </c>
      <c r="G1599">
        <f t="shared" si="245"/>
        <v>7</v>
      </c>
      <c r="H1599" t="str">
        <f t="shared" si="246"/>
        <v>Saturday</v>
      </c>
      <c r="I1599" t="str">
        <f t="shared" si="247"/>
        <v>FM2</v>
      </c>
      <c r="J1599" t="str">
        <f t="shared" si="248"/>
        <v>FQ-1</v>
      </c>
    </row>
    <row r="1600" spans="1:10" x14ac:dyDescent="0.3">
      <c r="A1600" s="1">
        <f t="shared" si="249"/>
        <v>41777</v>
      </c>
      <c r="B1600" s="3">
        <f t="shared" si="240"/>
        <v>2014</v>
      </c>
      <c r="C1600">
        <f t="shared" si="241"/>
        <v>5</v>
      </c>
      <c r="D1600" t="str">
        <f t="shared" si="242"/>
        <v>May</v>
      </c>
      <c r="E1600" t="str">
        <f t="shared" si="243"/>
        <v>Q2</v>
      </c>
      <c r="F1600" t="str">
        <f t="shared" si="244"/>
        <v>2014-May</v>
      </c>
      <c r="G1600">
        <f t="shared" si="245"/>
        <v>1</v>
      </c>
      <c r="H1600" t="str">
        <f t="shared" si="246"/>
        <v>Sunday</v>
      </c>
      <c r="I1600" t="str">
        <f t="shared" si="247"/>
        <v>FM2</v>
      </c>
      <c r="J1600" t="str">
        <f t="shared" si="248"/>
        <v>FQ-1</v>
      </c>
    </row>
    <row r="1601" spans="1:10" x14ac:dyDescent="0.3">
      <c r="A1601" s="1">
        <f t="shared" si="249"/>
        <v>41778</v>
      </c>
      <c r="B1601" s="3">
        <f t="shared" si="240"/>
        <v>2014</v>
      </c>
      <c r="C1601">
        <f t="shared" si="241"/>
        <v>5</v>
      </c>
      <c r="D1601" t="str">
        <f t="shared" si="242"/>
        <v>May</v>
      </c>
      <c r="E1601" t="str">
        <f t="shared" si="243"/>
        <v>Q2</v>
      </c>
      <c r="F1601" t="str">
        <f t="shared" si="244"/>
        <v>2014-May</v>
      </c>
      <c r="G1601">
        <f t="shared" si="245"/>
        <v>2</v>
      </c>
      <c r="H1601" t="str">
        <f t="shared" si="246"/>
        <v>Monday</v>
      </c>
      <c r="I1601" t="str">
        <f t="shared" si="247"/>
        <v>FM2</v>
      </c>
      <c r="J1601" t="str">
        <f t="shared" si="248"/>
        <v>FQ-1</v>
      </c>
    </row>
    <row r="1602" spans="1:10" x14ac:dyDescent="0.3">
      <c r="A1602" s="1">
        <f t="shared" si="249"/>
        <v>41779</v>
      </c>
      <c r="B1602" s="3">
        <f t="shared" si="240"/>
        <v>2014</v>
      </c>
      <c r="C1602">
        <f t="shared" si="241"/>
        <v>5</v>
      </c>
      <c r="D1602" t="str">
        <f t="shared" si="242"/>
        <v>May</v>
      </c>
      <c r="E1602" t="str">
        <f t="shared" si="243"/>
        <v>Q2</v>
      </c>
      <c r="F1602" t="str">
        <f t="shared" si="244"/>
        <v>2014-May</v>
      </c>
      <c r="G1602">
        <f t="shared" si="245"/>
        <v>3</v>
      </c>
      <c r="H1602" t="str">
        <f t="shared" si="246"/>
        <v>Tuesday</v>
      </c>
      <c r="I1602" t="str">
        <f t="shared" si="247"/>
        <v>FM2</v>
      </c>
      <c r="J1602" t="str">
        <f t="shared" si="248"/>
        <v>FQ-1</v>
      </c>
    </row>
    <row r="1603" spans="1:10" x14ac:dyDescent="0.3">
      <c r="A1603" s="1">
        <f t="shared" si="249"/>
        <v>41780</v>
      </c>
      <c r="B1603" s="3">
        <f t="shared" ref="B1603:B1666" si="250">YEAR(A1603)</f>
        <v>2014</v>
      </c>
      <c r="C1603">
        <f t="shared" ref="C1603:C1666" si="251">MONTH(A1603)</f>
        <v>5</v>
      </c>
      <c r="D1603" t="str">
        <f t="shared" ref="D1603:D1666" si="252">TEXT(A1603,"mmmm")</f>
        <v>May</v>
      </c>
      <c r="E1603" t="str">
        <f t="shared" ref="E1603:E1666" si="253">"Q"&amp;ROUNDUP(MONTH(A1603)/3,0)</f>
        <v>Q2</v>
      </c>
      <c r="F1603" t="str">
        <f t="shared" ref="F1603:F1666" si="254">TEXT(A1603,"yyyy-mmm")</f>
        <v>2014-May</v>
      </c>
      <c r="G1603">
        <f t="shared" ref="G1603:G1666" si="255">WEEKDAY(A1603)</f>
        <v>4</v>
      </c>
      <c r="H1603" t="str">
        <f t="shared" ref="H1603:H1666" si="256">TEXT(A1603,"dddd")</f>
        <v>Wednesday</v>
      </c>
      <c r="I1603" t="str">
        <f t="shared" ref="I1603:I1666" si="257">"FM"&amp;IF(MONTH(A1603)&gt;=4,MONTH(A1603)-3,MONTH(A1603)+9)</f>
        <v>FM2</v>
      </c>
      <c r="J1603" t="str">
        <f t="shared" ref="J1603:J1666" si="258">"FQ-"&amp;ROUNDUP(IF(MONTH(A1603)&gt;=4,MONTH(A1603)-3,MONTH(A1603)+9)/3,0)</f>
        <v>FQ-1</v>
      </c>
    </row>
    <row r="1604" spans="1:10" x14ac:dyDescent="0.3">
      <c r="A1604" s="1">
        <f t="shared" ref="A1604:A1667" si="259">A1603+1</f>
        <v>41781</v>
      </c>
      <c r="B1604" s="3">
        <f t="shared" si="250"/>
        <v>2014</v>
      </c>
      <c r="C1604">
        <f t="shared" si="251"/>
        <v>5</v>
      </c>
      <c r="D1604" t="str">
        <f t="shared" si="252"/>
        <v>May</v>
      </c>
      <c r="E1604" t="str">
        <f t="shared" si="253"/>
        <v>Q2</v>
      </c>
      <c r="F1604" t="str">
        <f t="shared" si="254"/>
        <v>2014-May</v>
      </c>
      <c r="G1604">
        <f t="shared" si="255"/>
        <v>5</v>
      </c>
      <c r="H1604" t="str">
        <f t="shared" si="256"/>
        <v>Thursday</v>
      </c>
      <c r="I1604" t="str">
        <f t="shared" si="257"/>
        <v>FM2</v>
      </c>
      <c r="J1604" t="str">
        <f t="shared" si="258"/>
        <v>FQ-1</v>
      </c>
    </row>
    <row r="1605" spans="1:10" x14ac:dyDescent="0.3">
      <c r="A1605" s="1">
        <f t="shared" si="259"/>
        <v>41782</v>
      </c>
      <c r="B1605" s="3">
        <f t="shared" si="250"/>
        <v>2014</v>
      </c>
      <c r="C1605">
        <f t="shared" si="251"/>
        <v>5</v>
      </c>
      <c r="D1605" t="str">
        <f t="shared" si="252"/>
        <v>May</v>
      </c>
      <c r="E1605" t="str">
        <f t="shared" si="253"/>
        <v>Q2</v>
      </c>
      <c r="F1605" t="str">
        <f t="shared" si="254"/>
        <v>2014-May</v>
      </c>
      <c r="G1605">
        <f t="shared" si="255"/>
        <v>6</v>
      </c>
      <c r="H1605" t="str">
        <f t="shared" si="256"/>
        <v>Friday</v>
      </c>
      <c r="I1605" t="str">
        <f t="shared" si="257"/>
        <v>FM2</v>
      </c>
      <c r="J1605" t="str">
        <f t="shared" si="258"/>
        <v>FQ-1</v>
      </c>
    </row>
    <row r="1606" spans="1:10" x14ac:dyDescent="0.3">
      <c r="A1606" s="1">
        <f t="shared" si="259"/>
        <v>41783</v>
      </c>
      <c r="B1606" s="3">
        <f t="shared" si="250"/>
        <v>2014</v>
      </c>
      <c r="C1606">
        <f t="shared" si="251"/>
        <v>5</v>
      </c>
      <c r="D1606" t="str">
        <f t="shared" si="252"/>
        <v>May</v>
      </c>
      <c r="E1606" t="str">
        <f t="shared" si="253"/>
        <v>Q2</v>
      </c>
      <c r="F1606" t="str">
        <f t="shared" si="254"/>
        <v>2014-May</v>
      </c>
      <c r="G1606">
        <f t="shared" si="255"/>
        <v>7</v>
      </c>
      <c r="H1606" t="str">
        <f t="shared" si="256"/>
        <v>Saturday</v>
      </c>
      <c r="I1606" t="str">
        <f t="shared" si="257"/>
        <v>FM2</v>
      </c>
      <c r="J1606" t="str">
        <f t="shared" si="258"/>
        <v>FQ-1</v>
      </c>
    </row>
    <row r="1607" spans="1:10" x14ac:dyDescent="0.3">
      <c r="A1607" s="1">
        <f t="shared" si="259"/>
        <v>41784</v>
      </c>
      <c r="B1607" s="3">
        <f t="shared" si="250"/>
        <v>2014</v>
      </c>
      <c r="C1607">
        <f t="shared" si="251"/>
        <v>5</v>
      </c>
      <c r="D1607" t="str">
        <f t="shared" si="252"/>
        <v>May</v>
      </c>
      <c r="E1607" t="str">
        <f t="shared" si="253"/>
        <v>Q2</v>
      </c>
      <c r="F1607" t="str">
        <f t="shared" si="254"/>
        <v>2014-May</v>
      </c>
      <c r="G1607">
        <f t="shared" si="255"/>
        <v>1</v>
      </c>
      <c r="H1607" t="str">
        <f t="shared" si="256"/>
        <v>Sunday</v>
      </c>
      <c r="I1607" t="str">
        <f t="shared" si="257"/>
        <v>FM2</v>
      </c>
      <c r="J1607" t="str">
        <f t="shared" si="258"/>
        <v>FQ-1</v>
      </c>
    </row>
    <row r="1608" spans="1:10" x14ac:dyDescent="0.3">
      <c r="A1608" s="1">
        <f t="shared" si="259"/>
        <v>41785</v>
      </c>
      <c r="B1608" s="3">
        <f t="shared" si="250"/>
        <v>2014</v>
      </c>
      <c r="C1608">
        <f t="shared" si="251"/>
        <v>5</v>
      </c>
      <c r="D1608" t="str">
        <f t="shared" si="252"/>
        <v>May</v>
      </c>
      <c r="E1608" t="str">
        <f t="shared" si="253"/>
        <v>Q2</v>
      </c>
      <c r="F1608" t="str">
        <f t="shared" si="254"/>
        <v>2014-May</v>
      </c>
      <c r="G1608">
        <f t="shared" si="255"/>
        <v>2</v>
      </c>
      <c r="H1608" t="str">
        <f t="shared" si="256"/>
        <v>Monday</v>
      </c>
      <c r="I1608" t="str">
        <f t="shared" si="257"/>
        <v>FM2</v>
      </c>
      <c r="J1608" t="str">
        <f t="shared" si="258"/>
        <v>FQ-1</v>
      </c>
    </row>
    <row r="1609" spans="1:10" x14ac:dyDescent="0.3">
      <c r="A1609" s="1">
        <f t="shared" si="259"/>
        <v>41786</v>
      </c>
      <c r="B1609" s="3">
        <f t="shared" si="250"/>
        <v>2014</v>
      </c>
      <c r="C1609">
        <f t="shared" si="251"/>
        <v>5</v>
      </c>
      <c r="D1609" t="str">
        <f t="shared" si="252"/>
        <v>May</v>
      </c>
      <c r="E1609" t="str">
        <f t="shared" si="253"/>
        <v>Q2</v>
      </c>
      <c r="F1609" t="str">
        <f t="shared" si="254"/>
        <v>2014-May</v>
      </c>
      <c r="G1609">
        <f t="shared" si="255"/>
        <v>3</v>
      </c>
      <c r="H1609" t="str">
        <f t="shared" si="256"/>
        <v>Tuesday</v>
      </c>
      <c r="I1609" t="str">
        <f t="shared" si="257"/>
        <v>FM2</v>
      </c>
      <c r="J1609" t="str">
        <f t="shared" si="258"/>
        <v>FQ-1</v>
      </c>
    </row>
    <row r="1610" spans="1:10" x14ac:dyDescent="0.3">
      <c r="A1610" s="1">
        <f t="shared" si="259"/>
        <v>41787</v>
      </c>
      <c r="B1610" s="3">
        <f t="shared" si="250"/>
        <v>2014</v>
      </c>
      <c r="C1610">
        <f t="shared" si="251"/>
        <v>5</v>
      </c>
      <c r="D1610" t="str">
        <f t="shared" si="252"/>
        <v>May</v>
      </c>
      <c r="E1610" t="str">
        <f t="shared" si="253"/>
        <v>Q2</v>
      </c>
      <c r="F1610" t="str">
        <f t="shared" si="254"/>
        <v>2014-May</v>
      </c>
      <c r="G1610">
        <f t="shared" si="255"/>
        <v>4</v>
      </c>
      <c r="H1610" t="str">
        <f t="shared" si="256"/>
        <v>Wednesday</v>
      </c>
      <c r="I1610" t="str">
        <f t="shared" si="257"/>
        <v>FM2</v>
      </c>
      <c r="J1610" t="str">
        <f t="shared" si="258"/>
        <v>FQ-1</v>
      </c>
    </row>
    <row r="1611" spans="1:10" x14ac:dyDescent="0.3">
      <c r="A1611" s="1">
        <f t="shared" si="259"/>
        <v>41788</v>
      </c>
      <c r="B1611" s="3">
        <f t="shared" si="250"/>
        <v>2014</v>
      </c>
      <c r="C1611">
        <f t="shared" si="251"/>
        <v>5</v>
      </c>
      <c r="D1611" t="str">
        <f t="shared" si="252"/>
        <v>May</v>
      </c>
      <c r="E1611" t="str">
        <f t="shared" si="253"/>
        <v>Q2</v>
      </c>
      <c r="F1611" t="str">
        <f t="shared" si="254"/>
        <v>2014-May</v>
      </c>
      <c r="G1611">
        <f t="shared" si="255"/>
        <v>5</v>
      </c>
      <c r="H1611" t="str">
        <f t="shared" si="256"/>
        <v>Thursday</v>
      </c>
      <c r="I1611" t="str">
        <f t="shared" si="257"/>
        <v>FM2</v>
      </c>
      <c r="J1611" t="str">
        <f t="shared" si="258"/>
        <v>FQ-1</v>
      </c>
    </row>
    <row r="1612" spans="1:10" x14ac:dyDescent="0.3">
      <c r="A1612" s="1">
        <f t="shared" si="259"/>
        <v>41789</v>
      </c>
      <c r="B1612" s="3">
        <f t="shared" si="250"/>
        <v>2014</v>
      </c>
      <c r="C1612">
        <f t="shared" si="251"/>
        <v>5</v>
      </c>
      <c r="D1612" t="str">
        <f t="shared" si="252"/>
        <v>May</v>
      </c>
      <c r="E1612" t="str">
        <f t="shared" si="253"/>
        <v>Q2</v>
      </c>
      <c r="F1612" t="str">
        <f t="shared" si="254"/>
        <v>2014-May</v>
      </c>
      <c r="G1612">
        <f t="shared" si="255"/>
        <v>6</v>
      </c>
      <c r="H1612" t="str">
        <f t="shared" si="256"/>
        <v>Friday</v>
      </c>
      <c r="I1612" t="str">
        <f t="shared" si="257"/>
        <v>FM2</v>
      </c>
      <c r="J1612" t="str">
        <f t="shared" si="258"/>
        <v>FQ-1</v>
      </c>
    </row>
    <row r="1613" spans="1:10" x14ac:dyDescent="0.3">
      <c r="A1613" s="1">
        <f t="shared" si="259"/>
        <v>41790</v>
      </c>
      <c r="B1613" s="3">
        <f t="shared" si="250"/>
        <v>2014</v>
      </c>
      <c r="C1613">
        <f t="shared" si="251"/>
        <v>5</v>
      </c>
      <c r="D1613" t="str">
        <f t="shared" si="252"/>
        <v>May</v>
      </c>
      <c r="E1613" t="str">
        <f t="shared" si="253"/>
        <v>Q2</v>
      </c>
      <c r="F1613" t="str">
        <f t="shared" si="254"/>
        <v>2014-May</v>
      </c>
      <c r="G1613">
        <f t="shared" si="255"/>
        <v>7</v>
      </c>
      <c r="H1613" t="str">
        <f t="shared" si="256"/>
        <v>Saturday</v>
      </c>
      <c r="I1613" t="str">
        <f t="shared" si="257"/>
        <v>FM2</v>
      </c>
      <c r="J1613" t="str">
        <f t="shared" si="258"/>
        <v>FQ-1</v>
      </c>
    </row>
    <row r="1614" spans="1:10" x14ac:dyDescent="0.3">
      <c r="A1614" s="1">
        <f t="shared" si="259"/>
        <v>41791</v>
      </c>
      <c r="B1614" s="3">
        <f t="shared" si="250"/>
        <v>2014</v>
      </c>
      <c r="C1614">
        <f t="shared" si="251"/>
        <v>6</v>
      </c>
      <c r="D1614" t="str">
        <f t="shared" si="252"/>
        <v>June</v>
      </c>
      <c r="E1614" t="str">
        <f t="shared" si="253"/>
        <v>Q2</v>
      </c>
      <c r="F1614" t="str">
        <f t="shared" si="254"/>
        <v>2014-Jun</v>
      </c>
      <c r="G1614">
        <f t="shared" si="255"/>
        <v>1</v>
      </c>
      <c r="H1614" t="str">
        <f t="shared" si="256"/>
        <v>Sunday</v>
      </c>
      <c r="I1614" t="str">
        <f t="shared" si="257"/>
        <v>FM3</v>
      </c>
      <c r="J1614" t="str">
        <f t="shared" si="258"/>
        <v>FQ-1</v>
      </c>
    </row>
    <row r="1615" spans="1:10" x14ac:dyDescent="0.3">
      <c r="A1615" s="1">
        <f t="shared" si="259"/>
        <v>41792</v>
      </c>
      <c r="B1615" s="3">
        <f t="shared" si="250"/>
        <v>2014</v>
      </c>
      <c r="C1615">
        <f t="shared" si="251"/>
        <v>6</v>
      </c>
      <c r="D1615" t="str">
        <f t="shared" si="252"/>
        <v>June</v>
      </c>
      <c r="E1615" t="str">
        <f t="shared" si="253"/>
        <v>Q2</v>
      </c>
      <c r="F1615" t="str">
        <f t="shared" si="254"/>
        <v>2014-Jun</v>
      </c>
      <c r="G1615">
        <f t="shared" si="255"/>
        <v>2</v>
      </c>
      <c r="H1615" t="str">
        <f t="shared" si="256"/>
        <v>Monday</v>
      </c>
      <c r="I1615" t="str">
        <f t="shared" si="257"/>
        <v>FM3</v>
      </c>
      <c r="J1615" t="str">
        <f t="shared" si="258"/>
        <v>FQ-1</v>
      </c>
    </row>
    <row r="1616" spans="1:10" x14ac:dyDescent="0.3">
      <c r="A1616" s="1">
        <f t="shared" si="259"/>
        <v>41793</v>
      </c>
      <c r="B1616" s="3">
        <f t="shared" si="250"/>
        <v>2014</v>
      </c>
      <c r="C1616">
        <f t="shared" si="251"/>
        <v>6</v>
      </c>
      <c r="D1616" t="str">
        <f t="shared" si="252"/>
        <v>June</v>
      </c>
      <c r="E1616" t="str">
        <f t="shared" si="253"/>
        <v>Q2</v>
      </c>
      <c r="F1616" t="str">
        <f t="shared" si="254"/>
        <v>2014-Jun</v>
      </c>
      <c r="G1616">
        <f t="shared" si="255"/>
        <v>3</v>
      </c>
      <c r="H1616" t="str">
        <f t="shared" si="256"/>
        <v>Tuesday</v>
      </c>
      <c r="I1616" t="str">
        <f t="shared" si="257"/>
        <v>FM3</v>
      </c>
      <c r="J1616" t="str">
        <f t="shared" si="258"/>
        <v>FQ-1</v>
      </c>
    </row>
    <row r="1617" spans="1:10" x14ac:dyDescent="0.3">
      <c r="A1617" s="1">
        <f t="shared" si="259"/>
        <v>41794</v>
      </c>
      <c r="B1617" s="3">
        <f t="shared" si="250"/>
        <v>2014</v>
      </c>
      <c r="C1617">
        <f t="shared" si="251"/>
        <v>6</v>
      </c>
      <c r="D1617" t="str">
        <f t="shared" si="252"/>
        <v>June</v>
      </c>
      <c r="E1617" t="str">
        <f t="shared" si="253"/>
        <v>Q2</v>
      </c>
      <c r="F1617" t="str">
        <f t="shared" si="254"/>
        <v>2014-Jun</v>
      </c>
      <c r="G1617">
        <f t="shared" si="255"/>
        <v>4</v>
      </c>
      <c r="H1617" t="str">
        <f t="shared" si="256"/>
        <v>Wednesday</v>
      </c>
      <c r="I1617" t="str">
        <f t="shared" si="257"/>
        <v>FM3</v>
      </c>
      <c r="J1617" t="str">
        <f t="shared" si="258"/>
        <v>FQ-1</v>
      </c>
    </row>
    <row r="1618" spans="1:10" x14ac:dyDescent="0.3">
      <c r="A1618" s="1">
        <f t="shared" si="259"/>
        <v>41795</v>
      </c>
      <c r="B1618" s="3">
        <f t="shared" si="250"/>
        <v>2014</v>
      </c>
      <c r="C1618">
        <f t="shared" si="251"/>
        <v>6</v>
      </c>
      <c r="D1618" t="str">
        <f t="shared" si="252"/>
        <v>June</v>
      </c>
      <c r="E1618" t="str">
        <f t="shared" si="253"/>
        <v>Q2</v>
      </c>
      <c r="F1618" t="str">
        <f t="shared" si="254"/>
        <v>2014-Jun</v>
      </c>
      <c r="G1618">
        <f t="shared" si="255"/>
        <v>5</v>
      </c>
      <c r="H1618" t="str">
        <f t="shared" si="256"/>
        <v>Thursday</v>
      </c>
      <c r="I1618" t="str">
        <f t="shared" si="257"/>
        <v>FM3</v>
      </c>
      <c r="J1618" t="str">
        <f t="shared" si="258"/>
        <v>FQ-1</v>
      </c>
    </row>
    <row r="1619" spans="1:10" x14ac:dyDescent="0.3">
      <c r="A1619" s="1">
        <f t="shared" si="259"/>
        <v>41796</v>
      </c>
      <c r="B1619" s="3">
        <f t="shared" si="250"/>
        <v>2014</v>
      </c>
      <c r="C1619">
        <f t="shared" si="251"/>
        <v>6</v>
      </c>
      <c r="D1619" t="str">
        <f t="shared" si="252"/>
        <v>June</v>
      </c>
      <c r="E1619" t="str">
        <f t="shared" si="253"/>
        <v>Q2</v>
      </c>
      <c r="F1619" t="str">
        <f t="shared" si="254"/>
        <v>2014-Jun</v>
      </c>
      <c r="G1619">
        <f t="shared" si="255"/>
        <v>6</v>
      </c>
      <c r="H1619" t="str">
        <f t="shared" si="256"/>
        <v>Friday</v>
      </c>
      <c r="I1619" t="str">
        <f t="shared" si="257"/>
        <v>FM3</v>
      </c>
      <c r="J1619" t="str">
        <f t="shared" si="258"/>
        <v>FQ-1</v>
      </c>
    </row>
    <row r="1620" spans="1:10" x14ac:dyDescent="0.3">
      <c r="A1620" s="1">
        <f t="shared" si="259"/>
        <v>41797</v>
      </c>
      <c r="B1620" s="3">
        <f t="shared" si="250"/>
        <v>2014</v>
      </c>
      <c r="C1620">
        <f t="shared" si="251"/>
        <v>6</v>
      </c>
      <c r="D1620" t="str">
        <f t="shared" si="252"/>
        <v>June</v>
      </c>
      <c r="E1620" t="str">
        <f t="shared" si="253"/>
        <v>Q2</v>
      </c>
      <c r="F1620" t="str">
        <f t="shared" si="254"/>
        <v>2014-Jun</v>
      </c>
      <c r="G1620">
        <f t="shared" si="255"/>
        <v>7</v>
      </c>
      <c r="H1620" t="str">
        <f t="shared" si="256"/>
        <v>Saturday</v>
      </c>
      <c r="I1620" t="str">
        <f t="shared" si="257"/>
        <v>FM3</v>
      </c>
      <c r="J1620" t="str">
        <f t="shared" si="258"/>
        <v>FQ-1</v>
      </c>
    </row>
    <row r="1621" spans="1:10" x14ac:dyDescent="0.3">
      <c r="A1621" s="1">
        <f t="shared" si="259"/>
        <v>41798</v>
      </c>
      <c r="B1621" s="3">
        <f t="shared" si="250"/>
        <v>2014</v>
      </c>
      <c r="C1621">
        <f t="shared" si="251"/>
        <v>6</v>
      </c>
      <c r="D1621" t="str">
        <f t="shared" si="252"/>
        <v>June</v>
      </c>
      <c r="E1621" t="str">
        <f t="shared" si="253"/>
        <v>Q2</v>
      </c>
      <c r="F1621" t="str">
        <f t="shared" si="254"/>
        <v>2014-Jun</v>
      </c>
      <c r="G1621">
        <f t="shared" si="255"/>
        <v>1</v>
      </c>
      <c r="H1621" t="str">
        <f t="shared" si="256"/>
        <v>Sunday</v>
      </c>
      <c r="I1621" t="str">
        <f t="shared" si="257"/>
        <v>FM3</v>
      </c>
      <c r="J1621" t="str">
        <f t="shared" si="258"/>
        <v>FQ-1</v>
      </c>
    </row>
    <row r="1622" spans="1:10" x14ac:dyDescent="0.3">
      <c r="A1622" s="1">
        <f t="shared" si="259"/>
        <v>41799</v>
      </c>
      <c r="B1622" s="3">
        <f t="shared" si="250"/>
        <v>2014</v>
      </c>
      <c r="C1622">
        <f t="shared" si="251"/>
        <v>6</v>
      </c>
      <c r="D1622" t="str">
        <f t="shared" si="252"/>
        <v>June</v>
      </c>
      <c r="E1622" t="str">
        <f t="shared" si="253"/>
        <v>Q2</v>
      </c>
      <c r="F1622" t="str">
        <f t="shared" si="254"/>
        <v>2014-Jun</v>
      </c>
      <c r="G1622">
        <f t="shared" si="255"/>
        <v>2</v>
      </c>
      <c r="H1622" t="str">
        <f t="shared" si="256"/>
        <v>Monday</v>
      </c>
      <c r="I1622" t="str">
        <f t="shared" si="257"/>
        <v>FM3</v>
      </c>
      <c r="J1622" t="str">
        <f t="shared" si="258"/>
        <v>FQ-1</v>
      </c>
    </row>
    <row r="1623" spans="1:10" x14ac:dyDescent="0.3">
      <c r="A1623" s="1">
        <f t="shared" si="259"/>
        <v>41800</v>
      </c>
      <c r="B1623" s="3">
        <f t="shared" si="250"/>
        <v>2014</v>
      </c>
      <c r="C1623">
        <f t="shared" si="251"/>
        <v>6</v>
      </c>
      <c r="D1623" t="str">
        <f t="shared" si="252"/>
        <v>June</v>
      </c>
      <c r="E1623" t="str">
        <f t="shared" si="253"/>
        <v>Q2</v>
      </c>
      <c r="F1623" t="str">
        <f t="shared" si="254"/>
        <v>2014-Jun</v>
      </c>
      <c r="G1623">
        <f t="shared" si="255"/>
        <v>3</v>
      </c>
      <c r="H1623" t="str">
        <f t="shared" si="256"/>
        <v>Tuesday</v>
      </c>
      <c r="I1623" t="str">
        <f t="shared" si="257"/>
        <v>FM3</v>
      </c>
      <c r="J1623" t="str">
        <f t="shared" si="258"/>
        <v>FQ-1</v>
      </c>
    </row>
    <row r="1624" spans="1:10" x14ac:dyDescent="0.3">
      <c r="A1624" s="1">
        <f t="shared" si="259"/>
        <v>41801</v>
      </c>
      <c r="B1624" s="3">
        <f t="shared" si="250"/>
        <v>2014</v>
      </c>
      <c r="C1624">
        <f t="shared" si="251"/>
        <v>6</v>
      </c>
      <c r="D1624" t="str">
        <f t="shared" si="252"/>
        <v>June</v>
      </c>
      <c r="E1624" t="str">
        <f t="shared" si="253"/>
        <v>Q2</v>
      </c>
      <c r="F1624" t="str">
        <f t="shared" si="254"/>
        <v>2014-Jun</v>
      </c>
      <c r="G1624">
        <f t="shared" si="255"/>
        <v>4</v>
      </c>
      <c r="H1624" t="str">
        <f t="shared" si="256"/>
        <v>Wednesday</v>
      </c>
      <c r="I1624" t="str">
        <f t="shared" si="257"/>
        <v>FM3</v>
      </c>
      <c r="J1624" t="str">
        <f t="shared" si="258"/>
        <v>FQ-1</v>
      </c>
    </row>
    <row r="1625" spans="1:10" x14ac:dyDescent="0.3">
      <c r="A1625" s="1">
        <f t="shared" si="259"/>
        <v>41802</v>
      </c>
      <c r="B1625" s="3">
        <f t="shared" si="250"/>
        <v>2014</v>
      </c>
      <c r="C1625">
        <f t="shared" si="251"/>
        <v>6</v>
      </c>
      <c r="D1625" t="str">
        <f t="shared" si="252"/>
        <v>June</v>
      </c>
      <c r="E1625" t="str">
        <f t="shared" si="253"/>
        <v>Q2</v>
      </c>
      <c r="F1625" t="str">
        <f t="shared" si="254"/>
        <v>2014-Jun</v>
      </c>
      <c r="G1625">
        <f t="shared" si="255"/>
        <v>5</v>
      </c>
      <c r="H1625" t="str">
        <f t="shared" si="256"/>
        <v>Thursday</v>
      </c>
      <c r="I1625" t="str">
        <f t="shared" si="257"/>
        <v>FM3</v>
      </c>
      <c r="J1625" t="str">
        <f t="shared" si="258"/>
        <v>FQ-1</v>
      </c>
    </row>
    <row r="1626" spans="1:10" x14ac:dyDescent="0.3">
      <c r="A1626" s="1">
        <f t="shared" si="259"/>
        <v>41803</v>
      </c>
      <c r="B1626" s="3">
        <f t="shared" si="250"/>
        <v>2014</v>
      </c>
      <c r="C1626">
        <f t="shared" si="251"/>
        <v>6</v>
      </c>
      <c r="D1626" t="str">
        <f t="shared" si="252"/>
        <v>June</v>
      </c>
      <c r="E1626" t="str">
        <f t="shared" si="253"/>
        <v>Q2</v>
      </c>
      <c r="F1626" t="str">
        <f t="shared" si="254"/>
        <v>2014-Jun</v>
      </c>
      <c r="G1626">
        <f t="shared" si="255"/>
        <v>6</v>
      </c>
      <c r="H1626" t="str">
        <f t="shared" si="256"/>
        <v>Friday</v>
      </c>
      <c r="I1626" t="str">
        <f t="shared" si="257"/>
        <v>FM3</v>
      </c>
      <c r="J1626" t="str">
        <f t="shared" si="258"/>
        <v>FQ-1</v>
      </c>
    </row>
    <row r="1627" spans="1:10" x14ac:dyDescent="0.3">
      <c r="A1627" s="1">
        <f t="shared" si="259"/>
        <v>41804</v>
      </c>
      <c r="B1627" s="3">
        <f t="shared" si="250"/>
        <v>2014</v>
      </c>
      <c r="C1627">
        <f t="shared" si="251"/>
        <v>6</v>
      </c>
      <c r="D1627" t="str">
        <f t="shared" si="252"/>
        <v>June</v>
      </c>
      <c r="E1627" t="str">
        <f t="shared" si="253"/>
        <v>Q2</v>
      </c>
      <c r="F1627" t="str">
        <f t="shared" si="254"/>
        <v>2014-Jun</v>
      </c>
      <c r="G1627">
        <f t="shared" si="255"/>
        <v>7</v>
      </c>
      <c r="H1627" t="str">
        <f t="shared" si="256"/>
        <v>Saturday</v>
      </c>
      <c r="I1627" t="str">
        <f t="shared" si="257"/>
        <v>FM3</v>
      </c>
      <c r="J1627" t="str">
        <f t="shared" si="258"/>
        <v>FQ-1</v>
      </c>
    </row>
    <row r="1628" spans="1:10" x14ac:dyDescent="0.3">
      <c r="A1628" s="1">
        <f t="shared" si="259"/>
        <v>41805</v>
      </c>
      <c r="B1628" s="3">
        <f t="shared" si="250"/>
        <v>2014</v>
      </c>
      <c r="C1628">
        <f t="shared" si="251"/>
        <v>6</v>
      </c>
      <c r="D1628" t="str">
        <f t="shared" si="252"/>
        <v>June</v>
      </c>
      <c r="E1628" t="str">
        <f t="shared" si="253"/>
        <v>Q2</v>
      </c>
      <c r="F1628" t="str">
        <f t="shared" si="254"/>
        <v>2014-Jun</v>
      </c>
      <c r="G1628">
        <f t="shared" si="255"/>
        <v>1</v>
      </c>
      <c r="H1628" t="str">
        <f t="shared" si="256"/>
        <v>Sunday</v>
      </c>
      <c r="I1628" t="str">
        <f t="shared" si="257"/>
        <v>FM3</v>
      </c>
      <c r="J1628" t="str">
        <f t="shared" si="258"/>
        <v>FQ-1</v>
      </c>
    </row>
    <row r="1629" spans="1:10" x14ac:dyDescent="0.3">
      <c r="A1629" s="1">
        <f t="shared" si="259"/>
        <v>41806</v>
      </c>
      <c r="B1629" s="3">
        <f t="shared" si="250"/>
        <v>2014</v>
      </c>
      <c r="C1629">
        <f t="shared" si="251"/>
        <v>6</v>
      </c>
      <c r="D1629" t="str">
        <f t="shared" si="252"/>
        <v>June</v>
      </c>
      <c r="E1629" t="str">
        <f t="shared" si="253"/>
        <v>Q2</v>
      </c>
      <c r="F1629" t="str">
        <f t="shared" si="254"/>
        <v>2014-Jun</v>
      </c>
      <c r="G1629">
        <f t="shared" si="255"/>
        <v>2</v>
      </c>
      <c r="H1629" t="str">
        <f t="shared" si="256"/>
        <v>Monday</v>
      </c>
      <c r="I1629" t="str">
        <f t="shared" si="257"/>
        <v>FM3</v>
      </c>
      <c r="J1629" t="str">
        <f t="shared" si="258"/>
        <v>FQ-1</v>
      </c>
    </row>
    <row r="1630" spans="1:10" x14ac:dyDescent="0.3">
      <c r="A1630" s="1">
        <f t="shared" si="259"/>
        <v>41807</v>
      </c>
      <c r="B1630" s="3">
        <f t="shared" si="250"/>
        <v>2014</v>
      </c>
      <c r="C1630">
        <f t="shared" si="251"/>
        <v>6</v>
      </c>
      <c r="D1630" t="str">
        <f t="shared" si="252"/>
        <v>June</v>
      </c>
      <c r="E1630" t="str">
        <f t="shared" si="253"/>
        <v>Q2</v>
      </c>
      <c r="F1630" t="str">
        <f t="shared" si="254"/>
        <v>2014-Jun</v>
      </c>
      <c r="G1630">
        <f t="shared" si="255"/>
        <v>3</v>
      </c>
      <c r="H1630" t="str">
        <f t="shared" si="256"/>
        <v>Tuesday</v>
      </c>
      <c r="I1630" t="str">
        <f t="shared" si="257"/>
        <v>FM3</v>
      </c>
      <c r="J1630" t="str">
        <f t="shared" si="258"/>
        <v>FQ-1</v>
      </c>
    </row>
    <row r="1631" spans="1:10" x14ac:dyDescent="0.3">
      <c r="A1631" s="1">
        <f t="shared" si="259"/>
        <v>41808</v>
      </c>
      <c r="B1631" s="3">
        <f t="shared" si="250"/>
        <v>2014</v>
      </c>
      <c r="C1631">
        <f t="shared" si="251"/>
        <v>6</v>
      </c>
      <c r="D1631" t="str">
        <f t="shared" si="252"/>
        <v>June</v>
      </c>
      <c r="E1631" t="str">
        <f t="shared" si="253"/>
        <v>Q2</v>
      </c>
      <c r="F1631" t="str">
        <f t="shared" si="254"/>
        <v>2014-Jun</v>
      </c>
      <c r="G1631">
        <f t="shared" si="255"/>
        <v>4</v>
      </c>
      <c r="H1631" t="str">
        <f t="shared" si="256"/>
        <v>Wednesday</v>
      </c>
      <c r="I1631" t="str">
        <f t="shared" si="257"/>
        <v>FM3</v>
      </c>
      <c r="J1631" t="str">
        <f t="shared" si="258"/>
        <v>FQ-1</v>
      </c>
    </row>
    <row r="1632" spans="1:10" x14ac:dyDescent="0.3">
      <c r="A1632" s="1">
        <f t="shared" si="259"/>
        <v>41809</v>
      </c>
      <c r="B1632" s="3">
        <f t="shared" si="250"/>
        <v>2014</v>
      </c>
      <c r="C1632">
        <f t="shared" si="251"/>
        <v>6</v>
      </c>
      <c r="D1632" t="str">
        <f t="shared" si="252"/>
        <v>June</v>
      </c>
      <c r="E1632" t="str">
        <f t="shared" si="253"/>
        <v>Q2</v>
      </c>
      <c r="F1632" t="str">
        <f t="shared" si="254"/>
        <v>2014-Jun</v>
      </c>
      <c r="G1632">
        <f t="shared" si="255"/>
        <v>5</v>
      </c>
      <c r="H1632" t="str">
        <f t="shared" si="256"/>
        <v>Thursday</v>
      </c>
      <c r="I1632" t="str">
        <f t="shared" si="257"/>
        <v>FM3</v>
      </c>
      <c r="J1632" t="str">
        <f t="shared" si="258"/>
        <v>FQ-1</v>
      </c>
    </row>
    <row r="1633" spans="1:10" x14ac:dyDescent="0.3">
      <c r="A1633" s="1">
        <f t="shared" si="259"/>
        <v>41810</v>
      </c>
      <c r="B1633" s="3">
        <f t="shared" si="250"/>
        <v>2014</v>
      </c>
      <c r="C1633">
        <f t="shared" si="251"/>
        <v>6</v>
      </c>
      <c r="D1633" t="str">
        <f t="shared" si="252"/>
        <v>June</v>
      </c>
      <c r="E1633" t="str">
        <f t="shared" si="253"/>
        <v>Q2</v>
      </c>
      <c r="F1633" t="str">
        <f t="shared" si="254"/>
        <v>2014-Jun</v>
      </c>
      <c r="G1633">
        <f t="shared" si="255"/>
        <v>6</v>
      </c>
      <c r="H1633" t="str">
        <f t="shared" si="256"/>
        <v>Friday</v>
      </c>
      <c r="I1633" t="str">
        <f t="shared" si="257"/>
        <v>FM3</v>
      </c>
      <c r="J1633" t="str">
        <f t="shared" si="258"/>
        <v>FQ-1</v>
      </c>
    </row>
    <row r="1634" spans="1:10" x14ac:dyDescent="0.3">
      <c r="A1634" s="1">
        <f t="shared" si="259"/>
        <v>41811</v>
      </c>
      <c r="B1634" s="3">
        <f t="shared" si="250"/>
        <v>2014</v>
      </c>
      <c r="C1634">
        <f t="shared" si="251"/>
        <v>6</v>
      </c>
      <c r="D1634" t="str">
        <f t="shared" si="252"/>
        <v>June</v>
      </c>
      <c r="E1634" t="str">
        <f t="shared" si="253"/>
        <v>Q2</v>
      </c>
      <c r="F1634" t="str">
        <f t="shared" si="254"/>
        <v>2014-Jun</v>
      </c>
      <c r="G1634">
        <f t="shared" si="255"/>
        <v>7</v>
      </c>
      <c r="H1634" t="str">
        <f t="shared" si="256"/>
        <v>Saturday</v>
      </c>
      <c r="I1634" t="str">
        <f t="shared" si="257"/>
        <v>FM3</v>
      </c>
      <c r="J1634" t="str">
        <f t="shared" si="258"/>
        <v>FQ-1</v>
      </c>
    </row>
    <row r="1635" spans="1:10" x14ac:dyDescent="0.3">
      <c r="A1635" s="1">
        <f t="shared" si="259"/>
        <v>41812</v>
      </c>
      <c r="B1635" s="3">
        <f t="shared" si="250"/>
        <v>2014</v>
      </c>
      <c r="C1635">
        <f t="shared" si="251"/>
        <v>6</v>
      </c>
      <c r="D1635" t="str">
        <f t="shared" si="252"/>
        <v>June</v>
      </c>
      <c r="E1635" t="str">
        <f t="shared" si="253"/>
        <v>Q2</v>
      </c>
      <c r="F1635" t="str">
        <f t="shared" si="254"/>
        <v>2014-Jun</v>
      </c>
      <c r="G1635">
        <f t="shared" si="255"/>
        <v>1</v>
      </c>
      <c r="H1635" t="str">
        <f t="shared" si="256"/>
        <v>Sunday</v>
      </c>
      <c r="I1635" t="str">
        <f t="shared" si="257"/>
        <v>FM3</v>
      </c>
      <c r="J1635" t="str">
        <f t="shared" si="258"/>
        <v>FQ-1</v>
      </c>
    </row>
    <row r="1636" spans="1:10" x14ac:dyDescent="0.3">
      <c r="A1636" s="1">
        <f t="shared" si="259"/>
        <v>41813</v>
      </c>
      <c r="B1636" s="3">
        <f t="shared" si="250"/>
        <v>2014</v>
      </c>
      <c r="C1636">
        <f t="shared" si="251"/>
        <v>6</v>
      </c>
      <c r="D1636" t="str">
        <f t="shared" si="252"/>
        <v>June</v>
      </c>
      <c r="E1636" t="str">
        <f t="shared" si="253"/>
        <v>Q2</v>
      </c>
      <c r="F1636" t="str">
        <f t="shared" si="254"/>
        <v>2014-Jun</v>
      </c>
      <c r="G1636">
        <f t="shared" si="255"/>
        <v>2</v>
      </c>
      <c r="H1636" t="str">
        <f t="shared" si="256"/>
        <v>Monday</v>
      </c>
      <c r="I1636" t="str">
        <f t="shared" si="257"/>
        <v>FM3</v>
      </c>
      <c r="J1636" t="str">
        <f t="shared" si="258"/>
        <v>FQ-1</v>
      </c>
    </row>
    <row r="1637" spans="1:10" x14ac:dyDescent="0.3">
      <c r="A1637" s="1">
        <f t="shared" si="259"/>
        <v>41814</v>
      </c>
      <c r="B1637" s="3">
        <f t="shared" si="250"/>
        <v>2014</v>
      </c>
      <c r="C1637">
        <f t="shared" si="251"/>
        <v>6</v>
      </c>
      <c r="D1637" t="str">
        <f t="shared" si="252"/>
        <v>June</v>
      </c>
      <c r="E1637" t="str">
        <f t="shared" si="253"/>
        <v>Q2</v>
      </c>
      <c r="F1637" t="str">
        <f t="shared" si="254"/>
        <v>2014-Jun</v>
      </c>
      <c r="G1637">
        <f t="shared" si="255"/>
        <v>3</v>
      </c>
      <c r="H1637" t="str">
        <f t="shared" si="256"/>
        <v>Tuesday</v>
      </c>
      <c r="I1637" t="str">
        <f t="shared" si="257"/>
        <v>FM3</v>
      </c>
      <c r="J1637" t="str">
        <f t="shared" si="258"/>
        <v>FQ-1</v>
      </c>
    </row>
    <row r="1638" spans="1:10" x14ac:dyDescent="0.3">
      <c r="A1638" s="1">
        <f t="shared" si="259"/>
        <v>41815</v>
      </c>
      <c r="B1638" s="3">
        <f t="shared" si="250"/>
        <v>2014</v>
      </c>
      <c r="C1638">
        <f t="shared" si="251"/>
        <v>6</v>
      </c>
      <c r="D1638" t="str">
        <f t="shared" si="252"/>
        <v>June</v>
      </c>
      <c r="E1638" t="str">
        <f t="shared" si="253"/>
        <v>Q2</v>
      </c>
      <c r="F1638" t="str">
        <f t="shared" si="254"/>
        <v>2014-Jun</v>
      </c>
      <c r="G1638">
        <f t="shared" si="255"/>
        <v>4</v>
      </c>
      <c r="H1638" t="str">
        <f t="shared" si="256"/>
        <v>Wednesday</v>
      </c>
      <c r="I1638" t="str">
        <f t="shared" si="257"/>
        <v>FM3</v>
      </c>
      <c r="J1638" t="str">
        <f t="shared" si="258"/>
        <v>FQ-1</v>
      </c>
    </row>
    <row r="1639" spans="1:10" x14ac:dyDescent="0.3">
      <c r="A1639" s="1">
        <f t="shared" si="259"/>
        <v>41816</v>
      </c>
      <c r="B1639" s="3">
        <f t="shared" si="250"/>
        <v>2014</v>
      </c>
      <c r="C1639">
        <f t="shared" si="251"/>
        <v>6</v>
      </c>
      <c r="D1639" t="str">
        <f t="shared" si="252"/>
        <v>June</v>
      </c>
      <c r="E1639" t="str">
        <f t="shared" si="253"/>
        <v>Q2</v>
      </c>
      <c r="F1639" t="str">
        <f t="shared" si="254"/>
        <v>2014-Jun</v>
      </c>
      <c r="G1639">
        <f t="shared" si="255"/>
        <v>5</v>
      </c>
      <c r="H1639" t="str">
        <f t="shared" si="256"/>
        <v>Thursday</v>
      </c>
      <c r="I1639" t="str">
        <f t="shared" si="257"/>
        <v>FM3</v>
      </c>
      <c r="J1639" t="str">
        <f t="shared" si="258"/>
        <v>FQ-1</v>
      </c>
    </row>
    <row r="1640" spans="1:10" x14ac:dyDescent="0.3">
      <c r="A1640" s="1">
        <f t="shared" si="259"/>
        <v>41817</v>
      </c>
      <c r="B1640" s="3">
        <f t="shared" si="250"/>
        <v>2014</v>
      </c>
      <c r="C1640">
        <f t="shared" si="251"/>
        <v>6</v>
      </c>
      <c r="D1640" t="str">
        <f t="shared" si="252"/>
        <v>June</v>
      </c>
      <c r="E1640" t="str">
        <f t="shared" si="253"/>
        <v>Q2</v>
      </c>
      <c r="F1640" t="str">
        <f t="shared" si="254"/>
        <v>2014-Jun</v>
      </c>
      <c r="G1640">
        <f t="shared" si="255"/>
        <v>6</v>
      </c>
      <c r="H1640" t="str">
        <f t="shared" si="256"/>
        <v>Friday</v>
      </c>
      <c r="I1640" t="str">
        <f t="shared" si="257"/>
        <v>FM3</v>
      </c>
      <c r="J1640" t="str">
        <f t="shared" si="258"/>
        <v>FQ-1</v>
      </c>
    </row>
    <row r="1641" spans="1:10" x14ac:dyDescent="0.3">
      <c r="A1641" s="1">
        <f t="shared" si="259"/>
        <v>41818</v>
      </c>
      <c r="B1641" s="3">
        <f t="shared" si="250"/>
        <v>2014</v>
      </c>
      <c r="C1641">
        <f t="shared" si="251"/>
        <v>6</v>
      </c>
      <c r="D1641" t="str">
        <f t="shared" si="252"/>
        <v>June</v>
      </c>
      <c r="E1641" t="str">
        <f t="shared" si="253"/>
        <v>Q2</v>
      </c>
      <c r="F1641" t="str">
        <f t="shared" si="254"/>
        <v>2014-Jun</v>
      </c>
      <c r="G1641">
        <f t="shared" si="255"/>
        <v>7</v>
      </c>
      <c r="H1641" t="str">
        <f t="shared" si="256"/>
        <v>Saturday</v>
      </c>
      <c r="I1641" t="str">
        <f t="shared" si="257"/>
        <v>FM3</v>
      </c>
      <c r="J1641" t="str">
        <f t="shared" si="258"/>
        <v>FQ-1</v>
      </c>
    </row>
    <row r="1642" spans="1:10" x14ac:dyDescent="0.3">
      <c r="A1642" s="1">
        <f t="shared" si="259"/>
        <v>41819</v>
      </c>
      <c r="B1642" s="3">
        <f t="shared" si="250"/>
        <v>2014</v>
      </c>
      <c r="C1642">
        <f t="shared" si="251"/>
        <v>6</v>
      </c>
      <c r="D1642" t="str">
        <f t="shared" si="252"/>
        <v>June</v>
      </c>
      <c r="E1642" t="str">
        <f t="shared" si="253"/>
        <v>Q2</v>
      </c>
      <c r="F1642" t="str">
        <f t="shared" si="254"/>
        <v>2014-Jun</v>
      </c>
      <c r="G1642">
        <f t="shared" si="255"/>
        <v>1</v>
      </c>
      <c r="H1642" t="str">
        <f t="shared" si="256"/>
        <v>Sunday</v>
      </c>
      <c r="I1642" t="str">
        <f t="shared" si="257"/>
        <v>FM3</v>
      </c>
      <c r="J1642" t="str">
        <f t="shared" si="258"/>
        <v>FQ-1</v>
      </c>
    </row>
    <row r="1643" spans="1:10" x14ac:dyDescent="0.3">
      <c r="A1643" s="1">
        <f t="shared" si="259"/>
        <v>41820</v>
      </c>
      <c r="B1643" s="3">
        <f t="shared" si="250"/>
        <v>2014</v>
      </c>
      <c r="C1643">
        <f t="shared" si="251"/>
        <v>6</v>
      </c>
      <c r="D1643" t="str">
        <f t="shared" si="252"/>
        <v>June</v>
      </c>
      <c r="E1643" t="str">
        <f t="shared" si="253"/>
        <v>Q2</v>
      </c>
      <c r="F1643" t="str">
        <f t="shared" si="254"/>
        <v>2014-Jun</v>
      </c>
      <c r="G1643">
        <f t="shared" si="255"/>
        <v>2</v>
      </c>
      <c r="H1643" t="str">
        <f t="shared" si="256"/>
        <v>Monday</v>
      </c>
      <c r="I1643" t="str">
        <f t="shared" si="257"/>
        <v>FM3</v>
      </c>
      <c r="J1643" t="str">
        <f t="shared" si="258"/>
        <v>FQ-1</v>
      </c>
    </row>
    <row r="1644" spans="1:10" x14ac:dyDescent="0.3">
      <c r="A1644" s="1">
        <f t="shared" si="259"/>
        <v>41821</v>
      </c>
      <c r="B1644" s="3">
        <f t="shared" si="250"/>
        <v>2014</v>
      </c>
      <c r="C1644">
        <f t="shared" si="251"/>
        <v>7</v>
      </c>
      <c r="D1644" t="str">
        <f t="shared" si="252"/>
        <v>July</v>
      </c>
      <c r="E1644" t="str">
        <f t="shared" si="253"/>
        <v>Q3</v>
      </c>
      <c r="F1644" t="str">
        <f t="shared" si="254"/>
        <v>2014-Jul</v>
      </c>
      <c r="G1644">
        <f t="shared" si="255"/>
        <v>3</v>
      </c>
      <c r="H1644" t="str">
        <f t="shared" si="256"/>
        <v>Tuesday</v>
      </c>
      <c r="I1644" t="str">
        <f t="shared" si="257"/>
        <v>FM4</v>
      </c>
      <c r="J1644" t="str">
        <f t="shared" si="258"/>
        <v>FQ-2</v>
      </c>
    </row>
    <row r="1645" spans="1:10" x14ac:dyDescent="0.3">
      <c r="A1645" s="1">
        <f t="shared" si="259"/>
        <v>41822</v>
      </c>
      <c r="B1645" s="3">
        <f t="shared" si="250"/>
        <v>2014</v>
      </c>
      <c r="C1645">
        <f t="shared" si="251"/>
        <v>7</v>
      </c>
      <c r="D1645" t="str">
        <f t="shared" si="252"/>
        <v>July</v>
      </c>
      <c r="E1645" t="str">
        <f t="shared" si="253"/>
        <v>Q3</v>
      </c>
      <c r="F1645" t="str">
        <f t="shared" si="254"/>
        <v>2014-Jul</v>
      </c>
      <c r="G1645">
        <f t="shared" si="255"/>
        <v>4</v>
      </c>
      <c r="H1645" t="str">
        <f t="shared" si="256"/>
        <v>Wednesday</v>
      </c>
      <c r="I1645" t="str">
        <f t="shared" si="257"/>
        <v>FM4</v>
      </c>
      <c r="J1645" t="str">
        <f t="shared" si="258"/>
        <v>FQ-2</v>
      </c>
    </row>
    <row r="1646" spans="1:10" x14ac:dyDescent="0.3">
      <c r="A1646" s="1">
        <f t="shared" si="259"/>
        <v>41823</v>
      </c>
      <c r="B1646" s="3">
        <f t="shared" si="250"/>
        <v>2014</v>
      </c>
      <c r="C1646">
        <f t="shared" si="251"/>
        <v>7</v>
      </c>
      <c r="D1646" t="str">
        <f t="shared" si="252"/>
        <v>July</v>
      </c>
      <c r="E1646" t="str">
        <f t="shared" si="253"/>
        <v>Q3</v>
      </c>
      <c r="F1646" t="str">
        <f t="shared" si="254"/>
        <v>2014-Jul</v>
      </c>
      <c r="G1646">
        <f t="shared" si="255"/>
        <v>5</v>
      </c>
      <c r="H1646" t="str">
        <f t="shared" si="256"/>
        <v>Thursday</v>
      </c>
      <c r="I1646" t="str">
        <f t="shared" si="257"/>
        <v>FM4</v>
      </c>
      <c r="J1646" t="str">
        <f t="shared" si="258"/>
        <v>FQ-2</v>
      </c>
    </row>
    <row r="1647" spans="1:10" x14ac:dyDescent="0.3">
      <c r="A1647" s="1">
        <f t="shared" si="259"/>
        <v>41824</v>
      </c>
      <c r="B1647" s="3">
        <f t="shared" si="250"/>
        <v>2014</v>
      </c>
      <c r="C1647">
        <f t="shared" si="251"/>
        <v>7</v>
      </c>
      <c r="D1647" t="str">
        <f t="shared" si="252"/>
        <v>July</v>
      </c>
      <c r="E1647" t="str">
        <f t="shared" si="253"/>
        <v>Q3</v>
      </c>
      <c r="F1647" t="str">
        <f t="shared" si="254"/>
        <v>2014-Jul</v>
      </c>
      <c r="G1647">
        <f t="shared" si="255"/>
        <v>6</v>
      </c>
      <c r="H1647" t="str">
        <f t="shared" si="256"/>
        <v>Friday</v>
      </c>
      <c r="I1647" t="str">
        <f t="shared" si="257"/>
        <v>FM4</v>
      </c>
      <c r="J1647" t="str">
        <f t="shared" si="258"/>
        <v>FQ-2</v>
      </c>
    </row>
    <row r="1648" spans="1:10" x14ac:dyDescent="0.3">
      <c r="A1648" s="1">
        <f t="shared" si="259"/>
        <v>41825</v>
      </c>
      <c r="B1648" s="3">
        <f t="shared" si="250"/>
        <v>2014</v>
      </c>
      <c r="C1648">
        <f t="shared" si="251"/>
        <v>7</v>
      </c>
      <c r="D1648" t="str">
        <f t="shared" si="252"/>
        <v>July</v>
      </c>
      <c r="E1648" t="str">
        <f t="shared" si="253"/>
        <v>Q3</v>
      </c>
      <c r="F1648" t="str">
        <f t="shared" si="254"/>
        <v>2014-Jul</v>
      </c>
      <c r="G1648">
        <f t="shared" si="255"/>
        <v>7</v>
      </c>
      <c r="H1648" t="str">
        <f t="shared" si="256"/>
        <v>Saturday</v>
      </c>
      <c r="I1648" t="str">
        <f t="shared" si="257"/>
        <v>FM4</v>
      </c>
      <c r="J1648" t="str">
        <f t="shared" si="258"/>
        <v>FQ-2</v>
      </c>
    </row>
    <row r="1649" spans="1:10" x14ac:dyDescent="0.3">
      <c r="A1649" s="1">
        <f t="shared" si="259"/>
        <v>41826</v>
      </c>
      <c r="B1649" s="3">
        <f t="shared" si="250"/>
        <v>2014</v>
      </c>
      <c r="C1649">
        <f t="shared" si="251"/>
        <v>7</v>
      </c>
      <c r="D1649" t="str">
        <f t="shared" si="252"/>
        <v>July</v>
      </c>
      <c r="E1649" t="str">
        <f t="shared" si="253"/>
        <v>Q3</v>
      </c>
      <c r="F1649" t="str">
        <f t="shared" si="254"/>
        <v>2014-Jul</v>
      </c>
      <c r="G1649">
        <f t="shared" si="255"/>
        <v>1</v>
      </c>
      <c r="H1649" t="str">
        <f t="shared" si="256"/>
        <v>Sunday</v>
      </c>
      <c r="I1649" t="str">
        <f t="shared" si="257"/>
        <v>FM4</v>
      </c>
      <c r="J1649" t="str">
        <f t="shared" si="258"/>
        <v>FQ-2</v>
      </c>
    </row>
    <row r="1650" spans="1:10" x14ac:dyDescent="0.3">
      <c r="A1650" s="1">
        <f t="shared" si="259"/>
        <v>41827</v>
      </c>
      <c r="B1650" s="3">
        <f t="shared" si="250"/>
        <v>2014</v>
      </c>
      <c r="C1650">
        <f t="shared" si="251"/>
        <v>7</v>
      </c>
      <c r="D1650" t="str">
        <f t="shared" si="252"/>
        <v>July</v>
      </c>
      <c r="E1650" t="str">
        <f t="shared" si="253"/>
        <v>Q3</v>
      </c>
      <c r="F1650" t="str">
        <f t="shared" si="254"/>
        <v>2014-Jul</v>
      </c>
      <c r="G1650">
        <f t="shared" si="255"/>
        <v>2</v>
      </c>
      <c r="H1650" t="str">
        <f t="shared" si="256"/>
        <v>Monday</v>
      </c>
      <c r="I1650" t="str">
        <f t="shared" si="257"/>
        <v>FM4</v>
      </c>
      <c r="J1650" t="str">
        <f t="shared" si="258"/>
        <v>FQ-2</v>
      </c>
    </row>
    <row r="1651" spans="1:10" x14ac:dyDescent="0.3">
      <c r="A1651" s="1">
        <f t="shared" si="259"/>
        <v>41828</v>
      </c>
      <c r="B1651" s="3">
        <f t="shared" si="250"/>
        <v>2014</v>
      </c>
      <c r="C1651">
        <f t="shared" si="251"/>
        <v>7</v>
      </c>
      <c r="D1651" t="str">
        <f t="shared" si="252"/>
        <v>July</v>
      </c>
      <c r="E1651" t="str">
        <f t="shared" si="253"/>
        <v>Q3</v>
      </c>
      <c r="F1651" t="str">
        <f t="shared" si="254"/>
        <v>2014-Jul</v>
      </c>
      <c r="G1651">
        <f t="shared" si="255"/>
        <v>3</v>
      </c>
      <c r="H1651" t="str">
        <f t="shared" si="256"/>
        <v>Tuesday</v>
      </c>
      <c r="I1651" t="str">
        <f t="shared" si="257"/>
        <v>FM4</v>
      </c>
      <c r="J1651" t="str">
        <f t="shared" si="258"/>
        <v>FQ-2</v>
      </c>
    </row>
    <row r="1652" spans="1:10" x14ac:dyDescent="0.3">
      <c r="A1652" s="1">
        <f t="shared" si="259"/>
        <v>41829</v>
      </c>
      <c r="B1652" s="3">
        <f t="shared" si="250"/>
        <v>2014</v>
      </c>
      <c r="C1652">
        <f t="shared" si="251"/>
        <v>7</v>
      </c>
      <c r="D1652" t="str">
        <f t="shared" si="252"/>
        <v>July</v>
      </c>
      <c r="E1652" t="str">
        <f t="shared" si="253"/>
        <v>Q3</v>
      </c>
      <c r="F1652" t="str">
        <f t="shared" si="254"/>
        <v>2014-Jul</v>
      </c>
      <c r="G1652">
        <f t="shared" si="255"/>
        <v>4</v>
      </c>
      <c r="H1652" t="str">
        <f t="shared" si="256"/>
        <v>Wednesday</v>
      </c>
      <c r="I1652" t="str">
        <f t="shared" si="257"/>
        <v>FM4</v>
      </c>
      <c r="J1652" t="str">
        <f t="shared" si="258"/>
        <v>FQ-2</v>
      </c>
    </row>
    <row r="1653" spans="1:10" x14ac:dyDescent="0.3">
      <c r="A1653" s="1">
        <f t="shared" si="259"/>
        <v>41830</v>
      </c>
      <c r="B1653" s="3">
        <f t="shared" si="250"/>
        <v>2014</v>
      </c>
      <c r="C1653">
        <f t="shared" si="251"/>
        <v>7</v>
      </c>
      <c r="D1653" t="str">
        <f t="shared" si="252"/>
        <v>July</v>
      </c>
      <c r="E1653" t="str">
        <f t="shared" si="253"/>
        <v>Q3</v>
      </c>
      <c r="F1653" t="str">
        <f t="shared" si="254"/>
        <v>2014-Jul</v>
      </c>
      <c r="G1653">
        <f t="shared" si="255"/>
        <v>5</v>
      </c>
      <c r="H1653" t="str">
        <f t="shared" si="256"/>
        <v>Thursday</v>
      </c>
      <c r="I1653" t="str">
        <f t="shared" si="257"/>
        <v>FM4</v>
      </c>
      <c r="J1653" t="str">
        <f t="shared" si="258"/>
        <v>FQ-2</v>
      </c>
    </row>
    <row r="1654" spans="1:10" x14ac:dyDescent="0.3">
      <c r="A1654" s="1">
        <f t="shared" si="259"/>
        <v>41831</v>
      </c>
      <c r="B1654" s="3">
        <f t="shared" si="250"/>
        <v>2014</v>
      </c>
      <c r="C1654">
        <f t="shared" si="251"/>
        <v>7</v>
      </c>
      <c r="D1654" t="str">
        <f t="shared" si="252"/>
        <v>July</v>
      </c>
      <c r="E1654" t="str">
        <f t="shared" si="253"/>
        <v>Q3</v>
      </c>
      <c r="F1654" t="str">
        <f t="shared" si="254"/>
        <v>2014-Jul</v>
      </c>
      <c r="G1654">
        <f t="shared" si="255"/>
        <v>6</v>
      </c>
      <c r="H1654" t="str">
        <f t="shared" si="256"/>
        <v>Friday</v>
      </c>
      <c r="I1654" t="str">
        <f t="shared" si="257"/>
        <v>FM4</v>
      </c>
      <c r="J1654" t="str">
        <f t="shared" si="258"/>
        <v>FQ-2</v>
      </c>
    </row>
    <row r="1655" spans="1:10" x14ac:dyDescent="0.3">
      <c r="A1655" s="1">
        <f t="shared" si="259"/>
        <v>41832</v>
      </c>
      <c r="B1655" s="3">
        <f t="shared" si="250"/>
        <v>2014</v>
      </c>
      <c r="C1655">
        <f t="shared" si="251"/>
        <v>7</v>
      </c>
      <c r="D1655" t="str">
        <f t="shared" si="252"/>
        <v>July</v>
      </c>
      <c r="E1655" t="str">
        <f t="shared" si="253"/>
        <v>Q3</v>
      </c>
      <c r="F1655" t="str">
        <f t="shared" si="254"/>
        <v>2014-Jul</v>
      </c>
      <c r="G1655">
        <f t="shared" si="255"/>
        <v>7</v>
      </c>
      <c r="H1655" t="str">
        <f t="shared" si="256"/>
        <v>Saturday</v>
      </c>
      <c r="I1655" t="str">
        <f t="shared" si="257"/>
        <v>FM4</v>
      </c>
      <c r="J1655" t="str">
        <f t="shared" si="258"/>
        <v>FQ-2</v>
      </c>
    </row>
    <row r="1656" spans="1:10" x14ac:dyDescent="0.3">
      <c r="A1656" s="1">
        <f t="shared" si="259"/>
        <v>41833</v>
      </c>
      <c r="B1656" s="3">
        <f t="shared" si="250"/>
        <v>2014</v>
      </c>
      <c r="C1656">
        <f t="shared" si="251"/>
        <v>7</v>
      </c>
      <c r="D1656" t="str">
        <f t="shared" si="252"/>
        <v>July</v>
      </c>
      <c r="E1656" t="str">
        <f t="shared" si="253"/>
        <v>Q3</v>
      </c>
      <c r="F1656" t="str">
        <f t="shared" si="254"/>
        <v>2014-Jul</v>
      </c>
      <c r="G1656">
        <f t="shared" si="255"/>
        <v>1</v>
      </c>
      <c r="H1656" t="str">
        <f t="shared" si="256"/>
        <v>Sunday</v>
      </c>
      <c r="I1656" t="str">
        <f t="shared" si="257"/>
        <v>FM4</v>
      </c>
      <c r="J1656" t="str">
        <f t="shared" si="258"/>
        <v>FQ-2</v>
      </c>
    </row>
    <row r="1657" spans="1:10" x14ac:dyDescent="0.3">
      <c r="A1657" s="1">
        <f t="shared" si="259"/>
        <v>41834</v>
      </c>
      <c r="B1657" s="3">
        <f t="shared" si="250"/>
        <v>2014</v>
      </c>
      <c r="C1657">
        <f t="shared" si="251"/>
        <v>7</v>
      </c>
      <c r="D1657" t="str">
        <f t="shared" si="252"/>
        <v>July</v>
      </c>
      <c r="E1657" t="str">
        <f t="shared" si="253"/>
        <v>Q3</v>
      </c>
      <c r="F1657" t="str">
        <f t="shared" si="254"/>
        <v>2014-Jul</v>
      </c>
      <c r="G1657">
        <f t="shared" si="255"/>
        <v>2</v>
      </c>
      <c r="H1657" t="str">
        <f t="shared" si="256"/>
        <v>Monday</v>
      </c>
      <c r="I1657" t="str">
        <f t="shared" si="257"/>
        <v>FM4</v>
      </c>
      <c r="J1657" t="str">
        <f t="shared" si="258"/>
        <v>FQ-2</v>
      </c>
    </row>
    <row r="1658" spans="1:10" x14ac:dyDescent="0.3">
      <c r="A1658" s="1">
        <f t="shared" si="259"/>
        <v>41835</v>
      </c>
      <c r="B1658" s="3">
        <f t="shared" si="250"/>
        <v>2014</v>
      </c>
      <c r="C1658">
        <f t="shared" si="251"/>
        <v>7</v>
      </c>
      <c r="D1658" t="str">
        <f t="shared" si="252"/>
        <v>July</v>
      </c>
      <c r="E1658" t="str">
        <f t="shared" si="253"/>
        <v>Q3</v>
      </c>
      <c r="F1658" t="str">
        <f t="shared" si="254"/>
        <v>2014-Jul</v>
      </c>
      <c r="G1658">
        <f t="shared" si="255"/>
        <v>3</v>
      </c>
      <c r="H1658" t="str">
        <f t="shared" si="256"/>
        <v>Tuesday</v>
      </c>
      <c r="I1658" t="str">
        <f t="shared" si="257"/>
        <v>FM4</v>
      </c>
      <c r="J1658" t="str">
        <f t="shared" si="258"/>
        <v>FQ-2</v>
      </c>
    </row>
    <row r="1659" spans="1:10" x14ac:dyDescent="0.3">
      <c r="A1659" s="1">
        <f t="shared" si="259"/>
        <v>41836</v>
      </c>
      <c r="B1659" s="3">
        <f t="shared" si="250"/>
        <v>2014</v>
      </c>
      <c r="C1659">
        <f t="shared" si="251"/>
        <v>7</v>
      </c>
      <c r="D1659" t="str">
        <f t="shared" si="252"/>
        <v>July</v>
      </c>
      <c r="E1659" t="str">
        <f t="shared" si="253"/>
        <v>Q3</v>
      </c>
      <c r="F1659" t="str">
        <f t="shared" si="254"/>
        <v>2014-Jul</v>
      </c>
      <c r="G1659">
        <f t="shared" si="255"/>
        <v>4</v>
      </c>
      <c r="H1659" t="str">
        <f t="shared" si="256"/>
        <v>Wednesday</v>
      </c>
      <c r="I1659" t="str">
        <f t="shared" si="257"/>
        <v>FM4</v>
      </c>
      <c r="J1659" t="str">
        <f t="shared" si="258"/>
        <v>FQ-2</v>
      </c>
    </row>
    <row r="1660" spans="1:10" x14ac:dyDescent="0.3">
      <c r="A1660" s="1">
        <f t="shared" si="259"/>
        <v>41837</v>
      </c>
      <c r="B1660" s="3">
        <f t="shared" si="250"/>
        <v>2014</v>
      </c>
      <c r="C1660">
        <f t="shared" si="251"/>
        <v>7</v>
      </c>
      <c r="D1660" t="str">
        <f t="shared" si="252"/>
        <v>July</v>
      </c>
      <c r="E1660" t="str">
        <f t="shared" si="253"/>
        <v>Q3</v>
      </c>
      <c r="F1660" t="str">
        <f t="shared" si="254"/>
        <v>2014-Jul</v>
      </c>
      <c r="G1660">
        <f t="shared" si="255"/>
        <v>5</v>
      </c>
      <c r="H1660" t="str">
        <f t="shared" si="256"/>
        <v>Thursday</v>
      </c>
      <c r="I1660" t="str">
        <f t="shared" si="257"/>
        <v>FM4</v>
      </c>
      <c r="J1660" t="str">
        <f t="shared" si="258"/>
        <v>FQ-2</v>
      </c>
    </row>
    <row r="1661" spans="1:10" x14ac:dyDescent="0.3">
      <c r="A1661" s="1">
        <f t="shared" si="259"/>
        <v>41838</v>
      </c>
      <c r="B1661" s="3">
        <f t="shared" si="250"/>
        <v>2014</v>
      </c>
      <c r="C1661">
        <f t="shared" si="251"/>
        <v>7</v>
      </c>
      <c r="D1661" t="str">
        <f t="shared" si="252"/>
        <v>July</v>
      </c>
      <c r="E1661" t="str">
        <f t="shared" si="253"/>
        <v>Q3</v>
      </c>
      <c r="F1661" t="str">
        <f t="shared" si="254"/>
        <v>2014-Jul</v>
      </c>
      <c r="G1661">
        <f t="shared" si="255"/>
        <v>6</v>
      </c>
      <c r="H1661" t="str">
        <f t="shared" si="256"/>
        <v>Friday</v>
      </c>
      <c r="I1661" t="str">
        <f t="shared" si="257"/>
        <v>FM4</v>
      </c>
      <c r="J1661" t="str">
        <f t="shared" si="258"/>
        <v>FQ-2</v>
      </c>
    </row>
    <row r="1662" spans="1:10" x14ac:dyDescent="0.3">
      <c r="A1662" s="1">
        <f t="shared" si="259"/>
        <v>41839</v>
      </c>
      <c r="B1662" s="3">
        <f t="shared" si="250"/>
        <v>2014</v>
      </c>
      <c r="C1662">
        <f t="shared" si="251"/>
        <v>7</v>
      </c>
      <c r="D1662" t="str">
        <f t="shared" si="252"/>
        <v>July</v>
      </c>
      <c r="E1662" t="str">
        <f t="shared" si="253"/>
        <v>Q3</v>
      </c>
      <c r="F1662" t="str">
        <f t="shared" si="254"/>
        <v>2014-Jul</v>
      </c>
      <c r="G1662">
        <f t="shared" si="255"/>
        <v>7</v>
      </c>
      <c r="H1662" t="str">
        <f t="shared" si="256"/>
        <v>Saturday</v>
      </c>
      <c r="I1662" t="str">
        <f t="shared" si="257"/>
        <v>FM4</v>
      </c>
      <c r="J1662" t="str">
        <f t="shared" si="258"/>
        <v>FQ-2</v>
      </c>
    </row>
    <row r="1663" spans="1:10" x14ac:dyDescent="0.3">
      <c r="A1663" s="1">
        <f t="shared" si="259"/>
        <v>41840</v>
      </c>
      <c r="B1663" s="3">
        <f t="shared" si="250"/>
        <v>2014</v>
      </c>
      <c r="C1663">
        <f t="shared" si="251"/>
        <v>7</v>
      </c>
      <c r="D1663" t="str">
        <f t="shared" si="252"/>
        <v>July</v>
      </c>
      <c r="E1663" t="str">
        <f t="shared" si="253"/>
        <v>Q3</v>
      </c>
      <c r="F1663" t="str">
        <f t="shared" si="254"/>
        <v>2014-Jul</v>
      </c>
      <c r="G1663">
        <f t="shared" si="255"/>
        <v>1</v>
      </c>
      <c r="H1663" t="str">
        <f t="shared" si="256"/>
        <v>Sunday</v>
      </c>
      <c r="I1663" t="str">
        <f t="shared" si="257"/>
        <v>FM4</v>
      </c>
      <c r="J1663" t="str">
        <f t="shared" si="258"/>
        <v>FQ-2</v>
      </c>
    </row>
    <row r="1664" spans="1:10" x14ac:dyDescent="0.3">
      <c r="A1664" s="1">
        <f t="shared" si="259"/>
        <v>41841</v>
      </c>
      <c r="B1664" s="3">
        <f t="shared" si="250"/>
        <v>2014</v>
      </c>
      <c r="C1664">
        <f t="shared" si="251"/>
        <v>7</v>
      </c>
      <c r="D1664" t="str">
        <f t="shared" si="252"/>
        <v>July</v>
      </c>
      <c r="E1664" t="str">
        <f t="shared" si="253"/>
        <v>Q3</v>
      </c>
      <c r="F1664" t="str">
        <f t="shared" si="254"/>
        <v>2014-Jul</v>
      </c>
      <c r="G1664">
        <f t="shared" si="255"/>
        <v>2</v>
      </c>
      <c r="H1664" t="str">
        <f t="shared" si="256"/>
        <v>Monday</v>
      </c>
      <c r="I1664" t="str">
        <f t="shared" si="257"/>
        <v>FM4</v>
      </c>
      <c r="J1664" t="str">
        <f t="shared" si="258"/>
        <v>FQ-2</v>
      </c>
    </row>
    <row r="1665" spans="1:10" x14ac:dyDescent="0.3">
      <c r="A1665" s="1">
        <f t="shared" si="259"/>
        <v>41842</v>
      </c>
      <c r="B1665" s="3">
        <f t="shared" si="250"/>
        <v>2014</v>
      </c>
      <c r="C1665">
        <f t="shared" si="251"/>
        <v>7</v>
      </c>
      <c r="D1665" t="str">
        <f t="shared" si="252"/>
        <v>July</v>
      </c>
      <c r="E1665" t="str">
        <f t="shared" si="253"/>
        <v>Q3</v>
      </c>
      <c r="F1665" t="str">
        <f t="shared" si="254"/>
        <v>2014-Jul</v>
      </c>
      <c r="G1665">
        <f t="shared" si="255"/>
        <v>3</v>
      </c>
      <c r="H1665" t="str">
        <f t="shared" si="256"/>
        <v>Tuesday</v>
      </c>
      <c r="I1665" t="str">
        <f t="shared" si="257"/>
        <v>FM4</v>
      </c>
      <c r="J1665" t="str">
        <f t="shared" si="258"/>
        <v>FQ-2</v>
      </c>
    </row>
    <row r="1666" spans="1:10" x14ac:dyDescent="0.3">
      <c r="A1666" s="1">
        <f t="shared" si="259"/>
        <v>41843</v>
      </c>
      <c r="B1666" s="3">
        <f t="shared" si="250"/>
        <v>2014</v>
      </c>
      <c r="C1666">
        <f t="shared" si="251"/>
        <v>7</v>
      </c>
      <c r="D1666" t="str">
        <f t="shared" si="252"/>
        <v>July</v>
      </c>
      <c r="E1666" t="str">
        <f t="shared" si="253"/>
        <v>Q3</v>
      </c>
      <c r="F1666" t="str">
        <f t="shared" si="254"/>
        <v>2014-Jul</v>
      </c>
      <c r="G1666">
        <f t="shared" si="255"/>
        <v>4</v>
      </c>
      <c r="H1666" t="str">
        <f t="shared" si="256"/>
        <v>Wednesday</v>
      </c>
      <c r="I1666" t="str">
        <f t="shared" si="257"/>
        <v>FM4</v>
      </c>
      <c r="J1666" t="str">
        <f t="shared" si="258"/>
        <v>FQ-2</v>
      </c>
    </row>
    <row r="1667" spans="1:10" x14ac:dyDescent="0.3">
      <c r="A1667" s="1">
        <f t="shared" si="259"/>
        <v>41844</v>
      </c>
      <c r="B1667" s="3">
        <f t="shared" ref="B1667:B1730" si="260">YEAR(A1667)</f>
        <v>2014</v>
      </c>
      <c r="C1667">
        <f t="shared" ref="C1667:C1730" si="261">MONTH(A1667)</f>
        <v>7</v>
      </c>
      <c r="D1667" t="str">
        <f t="shared" ref="D1667:D1730" si="262">TEXT(A1667,"mmmm")</f>
        <v>July</v>
      </c>
      <c r="E1667" t="str">
        <f t="shared" ref="E1667:E1730" si="263">"Q"&amp;ROUNDUP(MONTH(A1667)/3,0)</f>
        <v>Q3</v>
      </c>
      <c r="F1667" t="str">
        <f t="shared" ref="F1667:F1730" si="264">TEXT(A1667,"yyyy-mmm")</f>
        <v>2014-Jul</v>
      </c>
      <c r="G1667">
        <f t="shared" ref="G1667:G1730" si="265">WEEKDAY(A1667)</f>
        <v>5</v>
      </c>
      <c r="H1667" t="str">
        <f t="shared" ref="H1667:H1730" si="266">TEXT(A1667,"dddd")</f>
        <v>Thursday</v>
      </c>
      <c r="I1667" t="str">
        <f t="shared" ref="I1667:I1730" si="267">"FM"&amp;IF(MONTH(A1667)&gt;=4,MONTH(A1667)-3,MONTH(A1667)+9)</f>
        <v>FM4</v>
      </c>
      <c r="J1667" t="str">
        <f t="shared" ref="J1667:J1730" si="268">"FQ-"&amp;ROUNDUP(IF(MONTH(A1667)&gt;=4,MONTH(A1667)-3,MONTH(A1667)+9)/3,0)</f>
        <v>FQ-2</v>
      </c>
    </row>
    <row r="1668" spans="1:10" x14ac:dyDescent="0.3">
      <c r="A1668" s="1">
        <f t="shared" ref="A1668:A1731" si="269">A1667+1</f>
        <v>41845</v>
      </c>
      <c r="B1668" s="3">
        <f t="shared" si="260"/>
        <v>2014</v>
      </c>
      <c r="C1668">
        <f t="shared" si="261"/>
        <v>7</v>
      </c>
      <c r="D1668" t="str">
        <f t="shared" si="262"/>
        <v>July</v>
      </c>
      <c r="E1668" t="str">
        <f t="shared" si="263"/>
        <v>Q3</v>
      </c>
      <c r="F1668" t="str">
        <f t="shared" si="264"/>
        <v>2014-Jul</v>
      </c>
      <c r="G1668">
        <f t="shared" si="265"/>
        <v>6</v>
      </c>
      <c r="H1668" t="str">
        <f t="shared" si="266"/>
        <v>Friday</v>
      </c>
      <c r="I1668" t="str">
        <f t="shared" si="267"/>
        <v>FM4</v>
      </c>
      <c r="J1668" t="str">
        <f t="shared" si="268"/>
        <v>FQ-2</v>
      </c>
    </row>
    <row r="1669" spans="1:10" x14ac:dyDescent="0.3">
      <c r="A1669" s="1">
        <f t="shared" si="269"/>
        <v>41846</v>
      </c>
      <c r="B1669" s="3">
        <f t="shared" si="260"/>
        <v>2014</v>
      </c>
      <c r="C1669">
        <f t="shared" si="261"/>
        <v>7</v>
      </c>
      <c r="D1669" t="str">
        <f t="shared" si="262"/>
        <v>July</v>
      </c>
      <c r="E1669" t="str">
        <f t="shared" si="263"/>
        <v>Q3</v>
      </c>
      <c r="F1669" t="str">
        <f t="shared" si="264"/>
        <v>2014-Jul</v>
      </c>
      <c r="G1669">
        <f t="shared" si="265"/>
        <v>7</v>
      </c>
      <c r="H1669" t="str">
        <f t="shared" si="266"/>
        <v>Saturday</v>
      </c>
      <c r="I1669" t="str">
        <f t="shared" si="267"/>
        <v>FM4</v>
      </c>
      <c r="J1669" t="str">
        <f t="shared" si="268"/>
        <v>FQ-2</v>
      </c>
    </row>
    <row r="1670" spans="1:10" x14ac:dyDescent="0.3">
      <c r="A1670" s="1">
        <f t="shared" si="269"/>
        <v>41847</v>
      </c>
      <c r="B1670" s="3">
        <f t="shared" si="260"/>
        <v>2014</v>
      </c>
      <c r="C1670">
        <f t="shared" si="261"/>
        <v>7</v>
      </c>
      <c r="D1670" t="str">
        <f t="shared" si="262"/>
        <v>July</v>
      </c>
      <c r="E1670" t="str">
        <f t="shared" si="263"/>
        <v>Q3</v>
      </c>
      <c r="F1670" t="str">
        <f t="shared" si="264"/>
        <v>2014-Jul</v>
      </c>
      <c r="G1670">
        <f t="shared" si="265"/>
        <v>1</v>
      </c>
      <c r="H1670" t="str">
        <f t="shared" si="266"/>
        <v>Sunday</v>
      </c>
      <c r="I1670" t="str">
        <f t="shared" si="267"/>
        <v>FM4</v>
      </c>
      <c r="J1670" t="str">
        <f t="shared" si="268"/>
        <v>FQ-2</v>
      </c>
    </row>
    <row r="1671" spans="1:10" x14ac:dyDescent="0.3">
      <c r="A1671" s="1">
        <f t="shared" si="269"/>
        <v>41848</v>
      </c>
      <c r="B1671" s="3">
        <f t="shared" si="260"/>
        <v>2014</v>
      </c>
      <c r="C1671">
        <f t="shared" si="261"/>
        <v>7</v>
      </c>
      <c r="D1671" t="str">
        <f t="shared" si="262"/>
        <v>July</v>
      </c>
      <c r="E1671" t="str">
        <f t="shared" si="263"/>
        <v>Q3</v>
      </c>
      <c r="F1671" t="str">
        <f t="shared" si="264"/>
        <v>2014-Jul</v>
      </c>
      <c r="G1671">
        <f t="shared" si="265"/>
        <v>2</v>
      </c>
      <c r="H1671" t="str">
        <f t="shared" si="266"/>
        <v>Monday</v>
      </c>
      <c r="I1671" t="str">
        <f t="shared" si="267"/>
        <v>FM4</v>
      </c>
      <c r="J1671" t="str">
        <f t="shared" si="268"/>
        <v>FQ-2</v>
      </c>
    </row>
    <row r="1672" spans="1:10" x14ac:dyDescent="0.3">
      <c r="A1672" s="1">
        <f t="shared" si="269"/>
        <v>41849</v>
      </c>
      <c r="B1672" s="3">
        <f t="shared" si="260"/>
        <v>2014</v>
      </c>
      <c r="C1672">
        <f t="shared" si="261"/>
        <v>7</v>
      </c>
      <c r="D1672" t="str">
        <f t="shared" si="262"/>
        <v>July</v>
      </c>
      <c r="E1672" t="str">
        <f t="shared" si="263"/>
        <v>Q3</v>
      </c>
      <c r="F1672" t="str">
        <f t="shared" si="264"/>
        <v>2014-Jul</v>
      </c>
      <c r="G1672">
        <f t="shared" si="265"/>
        <v>3</v>
      </c>
      <c r="H1672" t="str">
        <f t="shared" si="266"/>
        <v>Tuesday</v>
      </c>
      <c r="I1672" t="str">
        <f t="shared" si="267"/>
        <v>FM4</v>
      </c>
      <c r="J1672" t="str">
        <f t="shared" si="268"/>
        <v>FQ-2</v>
      </c>
    </row>
    <row r="1673" spans="1:10" x14ac:dyDescent="0.3">
      <c r="A1673" s="1">
        <f t="shared" si="269"/>
        <v>41850</v>
      </c>
      <c r="B1673" s="3">
        <f t="shared" si="260"/>
        <v>2014</v>
      </c>
      <c r="C1673">
        <f t="shared" si="261"/>
        <v>7</v>
      </c>
      <c r="D1673" t="str">
        <f t="shared" si="262"/>
        <v>July</v>
      </c>
      <c r="E1673" t="str">
        <f t="shared" si="263"/>
        <v>Q3</v>
      </c>
      <c r="F1673" t="str">
        <f t="shared" si="264"/>
        <v>2014-Jul</v>
      </c>
      <c r="G1673">
        <f t="shared" si="265"/>
        <v>4</v>
      </c>
      <c r="H1673" t="str">
        <f t="shared" si="266"/>
        <v>Wednesday</v>
      </c>
      <c r="I1673" t="str">
        <f t="shared" si="267"/>
        <v>FM4</v>
      </c>
      <c r="J1673" t="str">
        <f t="shared" si="268"/>
        <v>FQ-2</v>
      </c>
    </row>
    <row r="1674" spans="1:10" x14ac:dyDescent="0.3">
      <c r="A1674" s="1">
        <f t="shared" si="269"/>
        <v>41851</v>
      </c>
      <c r="B1674" s="3">
        <f t="shared" si="260"/>
        <v>2014</v>
      </c>
      <c r="C1674">
        <f t="shared" si="261"/>
        <v>7</v>
      </c>
      <c r="D1674" t="str">
        <f t="shared" si="262"/>
        <v>July</v>
      </c>
      <c r="E1674" t="str">
        <f t="shared" si="263"/>
        <v>Q3</v>
      </c>
      <c r="F1674" t="str">
        <f t="shared" si="264"/>
        <v>2014-Jul</v>
      </c>
      <c r="G1674">
        <f t="shared" si="265"/>
        <v>5</v>
      </c>
      <c r="H1674" t="str">
        <f t="shared" si="266"/>
        <v>Thursday</v>
      </c>
      <c r="I1674" t="str">
        <f t="shared" si="267"/>
        <v>FM4</v>
      </c>
      <c r="J1674" t="str">
        <f t="shared" si="268"/>
        <v>FQ-2</v>
      </c>
    </row>
    <row r="1675" spans="1:10" x14ac:dyDescent="0.3">
      <c r="A1675" s="1">
        <f t="shared" si="269"/>
        <v>41852</v>
      </c>
      <c r="B1675" s="3">
        <f t="shared" si="260"/>
        <v>2014</v>
      </c>
      <c r="C1675">
        <f t="shared" si="261"/>
        <v>8</v>
      </c>
      <c r="D1675" t="str">
        <f t="shared" si="262"/>
        <v>August</v>
      </c>
      <c r="E1675" t="str">
        <f t="shared" si="263"/>
        <v>Q3</v>
      </c>
      <c r="F1675" t="str">
        <f t="shared" si="264"/>
        <v>2014-Aug</v>
      </c>
      <c r="G1675">
        <f t="shared" si="265"/>
        <v>6</v>
      </c>
      <c r="H1675" t="str">
        <f t="shared" si="266"/>
        <v>Friday</v>
      </c>
      <c r="I1675" t="str">
        <f t="shared" si="267"/>
        <v>FM5</v>
      </c>
      <c r="J1675" t="str">
        <f t="shared" si="268"/>
        <v>FQ-2</v>
      </c>
    </row>
    <row r="1676" spans="1:10" x14ac:dyDescent="0.3">
      <c r="A1676" s="1">
        <f t="shared" si="269"/>
        <v>41853</v>
      </c>
      <c r="B1676" s="3">
        <f t="shared" si="260"/>
        <v>2014</v>
      </c>
      <c r="C1676">
        <f t="shared" si="261"/>
        <v>8</v>
      </c>
      <c r="D1676" t="str">
        <f t="shared" si="262"/>
        <v>August</v>
      </c>
      <c r="E1676" t="str">
        <f t="shared" si="263"/>
        <v>Q3</v>
      </c>
      <c r="F1676" t="str">
        <f t="shared" si="264"/>
        <v>2014-Aug</v>
      </c>
      <c r="G1676">
        <f t="shared" si="265"/>
        <v>7</v>
      </c>
      <c r="H1676" t="str">
        <f t="shared" si="266"/>
        <v>Saturday</v>
      </c>
      <c r="I1676" t="str">
        <f t="shared" si="267"/>
        <v>FM5</v>
      </c>
      <c r="J1676" t="str">
        <f t="shared" si="268"/>
        <v>FQ-2</v>
      </c>
    </row>
    <row r="1677" spans="1:10" x14ac:dyDescent="0.3">
      <c r="A1677" s="1">
        <f t="shared" si="269"/>
        <v>41854</v>
      </c>
      <c r="B1677" s="3">
        <f t="shared" si="260"/>
        <v>2014</v>
      </c>
      <c r="C1677">
        <f t="shared" si="261"/>
        <v>8</v>
      </c>
      <c r="D1677" t="str">
        <f t="shared" si="262"/>
        <v>August</v>
      </c>
      <c r="E1677" t="str">
        <f t="shared" si="263"/>
        <v>Q3</v>
      </c>
      <c r="F1677" t="str">
        <f t="shared" si="264"/>
        <v>2014-Aug</v>
      </c>
      <c r="G1677">
        <f t="shared" si="265"/>
        <v>1</v>
      </c>
      <c r="H1677" t="str">
        <f t="shared" si="266"/>
        <v>Sunday</v>
      </c>
      <c r="I1677" t="str">
        <f t="shared" si="267"/>
        <v>FM5</v>
      </c>
      <c r="J1677" t="str">
        <f t="shared" si="268"/>
        <v>FQ-2</v>
      </c>
    </row>
    <row r="1678" spans="1:10" x14ac:dyDescent="0.3">
      <c r="A1678" s="1">
        <f t="shared" si="269"/>
        <v>41855</v>
      </c>
      <c r="B1678" s="3">
        <f t="shared" si="260"/>
        <v>2014</v>
      </c>
      <c r="C1678">
        <f t="shared" si="261"/>
        <v>8</v>
      </c>
      <c r="D1678" t="str">
        <f t="shared" si="262"/>
        <v>August</v>
      </c>
      <c r="E1678" t="str">
        <f t="shared" si="263"/>
        <v>Q3</v>
      </c>
      <c r="F1678" t="str">
        <f t="shared" si="264"/>
        <v>2014-Aug</v>
      </c>
      <c r="G1678">
        <f t="shared" si="265"/>
        <v>2</v>
      </c>
      <c r="H1678" t="str">
        <f t="shared" si="266"/>
        <v>Monday</v>
      </c>
      <c r="I1678" t="str">
        <f t="shared" si="267"/>
        <v>FM5</v>
      </c>
      <c r="J1678" t="str">
        <f t="shared" si="268"/>
        <v>FQ-2</v>
      </c>
    </row>
    <row r="1679" spans="1:10" x14ac:dyDescent="0.3">
      <c r="A1679" s="1">
        <f t="shared" si="269"/>
        <v>41856</v>
      </c>
      <c r="B1679" s="3">
        <f t="shared" si="260"/>
        <v>2014</v>
      </c>
      <c r="C1679">
        <f t="shared" si="261"/>
        <v>8</v>
      </c>
      <c r="D1679" t="str">
        <f t="shared" si="262"/>
        <v>August</v>
      </c>
      <c r="E1679" t="str">
        <f t="shared" si="263"/>
        <v>Q3</v>
      </c>
      <c r="F1679" t="str">
        <f t="shared" si="264"/>
        <v>2014-Aug</v>
      </c>
      <c r="G1679">
        <f t="shared" si="265"/>
        <v>3</v>
      </c>
      <c r="H1679" t="str">
        <f t="shared" si="266"/>
        <v>Tuesday</v>
      </c>
      <c r="I1679" t="str">
        <f t="shared" si="267"/>
        <v>FM5</v>
      </c>
      <c r="J1679" t="str">
        <f t="shared" si="268"/>
        <v>FQ-2</v>
      </c>
    </row>
    <row r="1680" spans="1:10" x14ac:dyDescent="0.3">
      <c r="A1680" s="1">
        <f t="shared" si="269"/>
        <v>41857</v>
      </c>
      <c r="B1680" s="3">
        <f t="shared" si="260"/>
        <v>2014</v>
      </c>
      <c r="C1680">
        <f t="shared" si="261"/>
        <v>8</v>
      </c>
      <c r="D1680" t="str">
        <f t="shared" si="262"/>
        <v>August</v>
      </c>
      <c r="E1680" t="str">
        <f t="shared" si="263"/>
        <v>Q3</v>
      </c>
      <c r="F1680" t="str">
        <f t="shared" si="264"/>
        <v>2014-Aug</v>
      </c>
      <c r="G1680">
        <f t="shared" si="265"/>
        <v>4</v>
      </c>
      <c r="H1680" t="str">
        <f t="shared" si="266"/>
        <v>Wednesday</v>
      </c>
      <c r="I1680" t="str">
        <f t="shared" si="267"/>
        <v>FM5</v>
      </c>
      <c r="J1680" t="str">
        <f t="shared" si="268"/>
        <v>FQ-2</v>
      </c>
    </row>
    <row r="1681" spans="1:10" x14ac:dyDescent="0.3">
      <c r="A1681" s="1">
        <f t="shared" si="269"/>
        <v>41858</v>
      </c>
      <c r="B1681" s="3">
        <f t="shared" si="260"/>
        <v>2014</v>
      </c>
      <c r="C1681">
        <f t="shared" si="261"/>
        <v>8</v>
      </c>
      <c r="D1681" t="str">
        <f t="shared" si="262"/>
        <v>August</v>
      </c>
      <c r="E1681" t="str">
        <f t="shared" si="263"/>
        <v>Q3</v>
      </c>
      <c r="F1681" t="str">
        <f t="shared" si="264"/>
        <v>2014-Aug</v>
      </c>
      <c r="G1681">
        <f t="shared" si="265"/>
        <v>5</v>
      </c>
      <c r="H1681" t="str">
        <f t="shared" si="266"/>
        <v>Thursday</v>
      </c>
      <c r="I1681" t="str">
        <f t="shared" si="267"/>
        <v>FM5</v>
      </c>
      <c r="J1681" t="str">
        <f t="shared" si="268"/>
        <v>FQ-2</v>
      </c>
    </row>
    <row r="1682" spans="1:10" x14ac:dyDescent="0.3">
      <c r="A1682" s="1">
        <f t="shared" si="269"/>
        <v>41859</v>
      </c>
      <c r="B1682" s="3">
        <f t="shared" si="260"/>
        <v>2014</v>
      </c>
      <c r="C1682">
        <f t="shared" si="261"/>
        <v>8</v>
      </c>
      <c r="D1682" t="str">
        <f t="shared" si="262"/>
        <v>August</v>
      </c>
      <c r="E1682" t="str">
        <f t="shared" si="263"/>
        <v>Q3</v>
      </c>
      <c r="F1682" t="str">
        <f t="shared" si="264"/>
        <v>2014-Aug</v>
      </c>
      <c r="G1682">
        <f t="shared" si="265"/>
        <v>6</v>
      </c>
      <c r="H1682" t="str">
        <f t="shared" si="266"/>
        <v>Friday</v>
      </c>
      <c r="I1682" t="str">
        <f t="shared" si="267"/>
        <v>FM5</v>
      </c>
      <c r="J1682" t="str">
        <f t="shared" si="268"/>
        <v>FQ-2</v>
      </c>
    </row>
    <row r="1683" spans="1:10" x14ac:dyDescent="0.3">
      <c r="A1683" s="1">
        <f t="shared" si="269"/>
        <v>41860</v>
      </c>
      <c r="B1683" s="3">
        <f t="shared" si="260"/>
        <v>2014</v>
      </c>
      <c r="C1683">
        <f t="shared" si="261"/>
        <v>8</v>
      </c>
      <c r="D1683" t="str">
        <f t="shared" si="262"/>
        <v>August</v>
      </c>
      <c r="E1683" t="str">
        <f t="shared" si="263"/>
        <v>Q3</v>
      </c>
      <c r="F1683" t="str">
        <f t="shared" si="264"/>
        <v>2014-Aug</v>
      </c>
      <c r="G1683">
        <f t="shared" si="265"/>
        <v>7</v>
      </c>
      <c r="H1683" t="str">
        <f t="shared" si="266"/>
        <v>Saturday</v>
      </c>
      <c r="I1683" t="str">
        <f t="shared" si="267"/>
        <v>FM5</v>
      </c>
      <c r="J1683" t="str">
        <f t="shared" si="268"/>
        <v>FQ-2</v>
      </c>
    </row>
    <row r="1684" spans="1:10" x14ac:dyDescent="0.3">
      <c r="A1684" s="1">
        <f t="shared" si="269"/>
        <v>41861</v>
      </c>
      <c r="B1684" s="3">
        <f t="shared" si="260"/>
        <v>2014</v>
      </c>
      <c r="C1684">
        <f t="shared" si="261"/>
        <v>8</v>
      </c>
      <c r="D1684" t="str">
        <f t="shared" si="262"/>
        <v>August</v>
      </c>
      <c r="E1684" t="str">
        <f t="shared" si="263"/>
        <v>Q3</v>
      </c>
      <c r="F1684" t="str">
        <f t="shared" si="264"/>
        <v>2014-Aug</v>
      </c>
      <c r="G1684">
        <f t="shared" si="265"/>
        <v>1</v>
      </c>
      <c r="H1684" t="str">
        <f t="shared" si="266"/>
        <v>Sunday</v>
      </c>
      <c r="I1684" t="str">
        <f t="shared" si="267"/>
        <v>FM5</v>
      </c>
      <c r="J1684" t="str">
        <f t="shared" si="268"/>
        <v>FQ-2</v>
      </c>
    </row>
    <row r="1685" spans="1:10" x14ac:dyDescent="0.3">
      <c r="A1685" s="1">
        <f t="shared" si="269"/>
        <v>41862</v>
      </c>
      <c r="B1685" s="3">
        <f t="shared" si="260"/>
        <v>2014</v>
      </c>
      <c r="C1685">
        <f t="shared" si="261"/>
        <v>8</v>
      </c>
      <c r="D1685" t="str">
        <f t="shared" si="262"/>
        <v>August</v>
      </c>
      <c r="E1685" t="str">
        <f t="shared" si="263"/>
        <v>Q3</v>
      </c>
      <c r="F1685" t="str">
        <f t="shared" si="264"/>
        <v>2014-Aug</v>
      </c>
      <c r="G1685">
        <f t="shared" si="265"/>
        <v>2</v>
      </c>
      <c r="H1685" t="str">
        <f t="shared" si="266"/>
        <v>Monday</v>
      </c>
      <c r="I1685" t="str">
        <f t="shared" si="267"/>
        <v>FM5</v>
      </c>
      <c r="J1685" t="str">
        <f t="shared" si="268"/>
        <v>FQ-2</v>
      </c>
    </row>
    <row r="1686" spans="1:10" x14ac:dyDescent="0.3">
      <c r="A1686" s="1">
        <f t="shared" si="269"/>
        <v>41863</v>
      </c>
      <c r="B1686" s="3">
        <f t="shared" si="260"/>
        <v>2014</v>
      </c>
      <c r="C1686">
        <f t="shared" si="261"/>
        <v>8</v>
      </c>
      <c r="D1686" t="str">
        <f t="shared" si="262"/>
        <v>August</v>
      </c>
      <c r="E1686" t="str">
        <f t="shared" si="263"/>
        <v>Q3</v>
      </c>
      <c r="F1686" t="str">
        <f t="shared" si="264"/>
        <v>2014-Aug</v>
      </c>
      <c r="G1686">
        <f t="shared" si="265"/>
        <v>3</v>
      </c>
      <c r="H1686" t="str">
        <f t="shared" si="266"/>
        <v>Tuesday</v>
      </c>
      <c r="I1686" t="str">
        <f t="shared" si="267"/>
        <v>FM5</v>
      </c>
      <c r="J1686" t="str">
        <f t="shared" si="268"/>
        <v>FQ-2</v>
      </c>
    </row>
    <row r="1687" spans="1:10" x14ac:dyDescent="0.3">
      <c r="A1687" s="1">
        <f t="shared" si="269"/>
        <v>41864</v>
      </c>
      <c r="B1687" s="3">
        <f t="shared" si="260"/>
        <v>2014</v>
      </c>
      <c r="C1687">
        <f t="shared" si="261"/>
        <v>8</v>
      </c>
      <c r="D1687" t="str">
        <f t="shared" si="262"/>
        <v>August</v>
      </c>
      <c r="E1687" t="str">
        <f t="shared" si="263"/>
        <v>Q3</v>
      </c>
      <c r="F1687" t="str">
        <f t="shared" si="264"/>
        <v>2014-Aug</v>
      </c>
      <c r="G1687">
        <f t="shared" si="265"/>
        <v>4</v>
      </c>
      <c r="H1687" t="str">
        <f t="shared" si="266"/>
        <v>Wednesday</v>
      </c>
      <c r="I1687" t="str">
        <f t="shared" si="267"/>
        <v>FM5</v>
      </c>
      <c r="J1687" t="str">
        <f t="shared" si="268"/>
        <v>FQ-2</v>
      </c>
    </row>
    <row r="1688" spans="1:10" x14ac:dyDescent="0.3">
      <c r="A1688" s="1">
        <f t="shared" si="269"/>
        <v>41865</v>
      </c>
      <c r="B1688" s="3">
        <f t="shared" si="260"/>
        <v>2014</v>
      </c>
      <c r="C1688">
        <f t="shared" si="261"/>
        <v>8</v>
      </c>
      <c r="D1688" t="str">
        <f t="shared" si="262"/>
        <v>August</v>
      </c>
      <c r="E1688" t="str">
        <f t="shared" si="263"/>
        <v>Q3</v>
      </c>
      <c r="F1688" t="str">
        <f t="shared" si="264"/>
        <v>2014-Aug</v>
      </c>
      <c r="G1688">
        <f t="shared" si="265"/>
        <v>5</v>
      </c>
      <c r="H1688" t="str">
        <f t="shared" si="266"/>
        <v>Thursday</v>
      </c>
      <c r="I1688" t="str">
        <f t="shared" si="267"/>
        <v>FM5</v>
      </c>
      <c r="J1688" t="str">
        <f t="shared" si="268"/>
        <v>FQ-2</v>
      </c>
    </row>
    <row r="1689" spans="1:10" x14ac:dyDescent="0.3">
      <c r="A1689" s="1">
        <f t="shared" si="269"/>
        <v>41866</v>
      </c>
      <c r="B1689" s="3">
        <f t="shared" si="260"/>
        <v>2014</v>
      </c>
      <c r="C1689">
        <f t="shared" si="261"/>
        <v>8</v>
      </c>
      <c r="D1689" t="str">
        <f t="shared" si="262"/>
        <v>August</v>
      </c>
      <c r="E1689" t="str">
        <f t="shared" si="263"/>
        <v>Q3</v>
      </c>
      <c r="F1689" t="str">
        <f t="shared" si="264"/>
        <v>2014-Aug</v>
      </c>
      <c r="G1689">
        <f t="shared" si="265"/>
        <v>6</v>
      </c>
      <c r="H1689" t="str">
        <f t="shared" si="266"/>
        <v>Friday</v>
      </c>
      <c r="I1689" t="str">
        <f t="shared" si="267"/>
        <v>FM5</v>
      </c>
      <c r="J1689" t="str">
        <f t="shared" si="268"/>
        <v>FQ-2</v>
      </c>
    </row>
    <row r="1690" spans="1:10" x14ac:dyDescent="0.3">
      <c r="A1690" s="1">
        <f t="shared" si="269"/>
        <v>41867</v>
      </c>
      <c r="B1690" s="3">
        <f t="shared" si="260"/>
        <v>2014</v>
      </c>
      <c r="C1690">
        <f t="shared" si="261"/>
        <v>8</v>
      </c>
      <c r="D1690" t="str">
        <f t="shared" si="262"/>
        <v>August</v>
      </c>
      <c r="E1690" t="str">
        <f t="shared" si="263"/>
        <v>Q3</v>
      </c>
      <c r="F1690" t="str">
        <f t="shared" si="264"/>
        <v>2014-Aug</v>
      </c>
      <c r="G1690">
        <f t="shared" si="265"/>
        <v>7</v>
      </c>
      <c r="H1690" t="str">
        <f t="shared" si="266"/>
        <v>Saturday</v>
      </c>
      <c r="I1690" t="str">
        <f t="shared" si="267"/>
        <v>FM5</v>
      </c>
      <c r="J1690" t="str">
        <f t="shared" si="268"/>
        <v>FQ-2</v>
      </c>
    </row>
    <row r="1691" spans="1:10" x14ac:dyDescent="0.3">
      <c r="A1691" s="1">
        <f t="shared" si="269"/>
        <v>41868</v>
      </c>
      <c r="B1691" s="3">
        <f t="shared" si="260"/>
        <v>2014</v>
      </c>
      <c r="C1691">
        <f t="shared" si="261"/>
        <v>8</v>
      </c>
      <c r="D1691" t="str">
        <f t="shared" si="262"/>
        <v>August</v>
      </c>
      <c r="E1691" t="str">
        <f t="shared" si="263"/>
        <v>Q3</v>
      </c>
      <c r="F1691" t="str">
        <f t="shared" si="264"/>
        <v>2014-Aug</v>
      </c>
      <c r="G1691">
        <f t="shared" si="265"/>
        <v>1</v>
      </c>
      <c r="H1691" t="str">
        <f t="shared" si="266"/>
        <v>Sunday</v>
      </c>
      <c r="I1691" t="str">
        <f t="shared" si="267"/>
        <v>FM5</v>
      </c>
      <c r="J1691" t="str">
        <f t="shared" si="268"/>
        <v>FQ-2</v>
      </c>
    </row>
    <row r="1692" spans="1:10" x14ac:dyDescent="0.3">
      <c r="A1692" s="1">
        <f t="shared" si="269"/>
        <v>41869</v>
      </c>
      <c r="B1692" s="3">
        <f t="shared" si="260"/>
        <v>2014</v>
      </c>
      <c r="C1692">
        <f t="shared" si="261"/>
        <v>8</v>
      </c>
      <c r="D1692" t="str">
        <f t="shared" si="262"/>
        <v>August</v>
      </c>
      <c r="E1692" t="str">
        <f t="shared" si="263"/>
        <v>Q3</v>
      </c>
      <c r="F1692" t="str">
        <f t="shared" si="264"/>
        <v>2014-Aug</v>
      </c>
      <c r="G1692">
        <f t="shared" si="265"/>
        <v>2</v>
      </c>
      <c r="H1692" t="str">
        <f t="shared" si="266"/>
        <v>Monday</v>
      </c>
      <c r="I1692" t="str">
        <f t="shared" si="267"/>
        <v>FM5</v>
      </c>
      <c r="J1692" t="str">
        <f t="shared" si="268"/>
        <v>FQ-2</v>
      </c>
    </row>
    <row r="1693" spans="1:10" x14ac:dyDescent="0.3">
      <c r="A1693" s="1">
        <f t="shared" si="269"/>
        <v>41870</v>
      </c>
      <c r="B1693" s="3">
        <f t="shared" si="260"/>
        <v>2014</v>
      </c>
      <c r="C1693">
        <f t="shared" si="261"/>
        <v>8</v>
      </c>
      <c r="D1693" t="str">
        <f t="shared" si="262"/>
        <v>August</v>
      </c>
      <c r="E1693" t="str">
        <f t="shared" si="263"/>
        <v>Q3</v>
      </c>
      <c r="F1693" t="str">
        <f t="shared" si="264"/>
        <v>2014-Aug</v>
      </c>
      <c r="G1693">
        <f t="shared" si="265"/>
        <v>3</v>
      </c>
      <c r="H1693" t="str">
        <f t="shared" si="266"/>
        <v>Tuesday</v>
      </c>
      <c r="I1693" t="str">
        <f t="shared" si="267"/>
        <v>FM5</v>
      </c>
      <c r="J1693" t="str">
        <f t="shared" si="268"/>
        <v>FQ-2</v>
      </c>
    </row>
    <row r="1694" spans="1:10" x14ac:dyDescent="0.3">
      <c r="A1694" s="1">
        <f t="shared" si="269"/>
        <v>41871</v>
      </c>
      <c r="B1694" s="3">
        <f t="shared" si="260"/>
        <v>2014</v>
      </c>
      <c r="C1694">
        <f t="shared" si="261"/>
        <v>8</v>
      </c>
      <c r="D1694" t="str">
        <f t="shared" si="262"/>
        <v>August</v>
      </c>
      <c r="E1694" t="str">
        <f t="shared" si="263"/>
        <v>Q3</v>
      </c>
      <c r="F1694" t="str">
        <f t="shared" si="264"/>
        <v>2014-Aug</v>
      </c>
      <c r="G1694">
        <f t="shared" si="265"/>
        <v>4</v>
      </c>
      <c r="H1694" t="str">
        <f t="shared" si="266"/>
        <v>Wednesday</v>
      </c>
      <c r="I1694" t="str">
        <f t="shared" si="267"/>
        <v>FM5</v>
      </c>
      <c r="J1694" t="str">
        <f t="shared" si="268"/>
        <v>FQ-2</v>
      </c>
    </row>
    <row r="1695" spans="1:10" x14ac:dyDescent="0.3">
      <c r="A1695" s="1">
        <f t="shared" si="269"/>
        <v>41872</v>
      </c>
      <c r="B1695" s="3">
        <f t="shared" si="260"/>
        <v>2014</v>
      </c>
      <c r="C1695">
        <f t="shared" si="261"/>
        <v>8</v>
      </c>
      <c r="D1695" t="str">
        <f t="shared" si="262"/>
        <v>August</v>
      </c>
      <c r="E1695" t="str">
        <f t="shared" si="263"/>
        <v>Q3</v>
      </c>
      <c r="F1695" t="str">
        <f t="shared" si="264"/>
        <v>2014-Aug</v>
      </c>
      <c r="G1695">
        <f t="shared" si="265"/>
        <v>5</v>
      </c>
      <c r="H1695" t="str">
        <f t="shared" si="266"/>
        <v>Thursday</v>
      </c>
      <c r="I1695" t="str">
        <f t="shared" si="267"/>
        <v>FM5</v>
      </c>
      <c r="J1695" t="str">
        <f t="shared" si="268"/>
        <v>FQ-2</v>
      </c>
    </row>
    <row r="1696" spans="1:10" x14ac:dyDescent="0.3">
      <c r="A1696" s="1">
        <f t="shared" si="269"/>
        <v>41873</v>
      </c>
      <c r="B1696" s="3">
        <f t="shared" si="260"/>
        <v>2014</v>
      </c>
      <c r="C1696">
        <f t="shared" si="261"/>
        <v>8</v>
      </c>
      <c r="D1696" t="str">
        <f t="shared" si="262"/>
        <v>August</v>
      </c>
      <c r="E1696" t="str">
        <f t="shared" si="263"/>
        <v>Q3</v>
      </c>
      <c r="F1696" t="str">
        <f t="shared" si="264"/>
        <v>2014-Aug</v>
      </c>
      <c r="G1696">
        <f t="shared" si="265"/>
        <v>6</v>
      </c>
      <c r="H1696" t="str">
        <f t="shared" si="266"/>
        <v>Friday</v>
      </c>
      <c r="I1696" t="str">
        <f t="shared" si="267"/>
        <v>FM5</v>
      </c>
      <c r="J1696" t="str">
        <f t="shared" si="268"/>
        <v>FQ-2</v>
      </c>
    </row>
    <row r="1697" spans="1:10" x14ac:dyDescent="0.3">
      <c r="A1697" s="1">
        <f t="shared" si="269"/>
        <v>41874</v>
      </c>
      <c r="B1697" s="3">
        <f t="shared" si="260"/>
        <v>2014</v>
      </c>
      <c r="C1697">
        <f t="shared" si="261"/>
        <v>8</v>
      </c>
      <c r="D1697" t="str">
        <f t="shared" si="262"/>
        <v>August</v>
      </c>
      <c r="E1697" t="str">
        <f t="shared" si="263"/>
        <v>Q3</v>
      </c>
      <c r="F1697" t="str">
        <f t="shared" si="264"/>
        <v>2014-Aug</v>
      </c>
      <c r="G1697">
        <f t="shared" si="265"/>
        <v>7</v>
      </c>
      <c r="H1697" t="str">
        <f t="shared" si="266"/>
        <v>Saturday</v>
      </c>
      <c r="I1697" t="str">
        <f t="shared" si="267"/>
        <v>FM5</v>
      </c>
      <c r="J1697" t="str">
        <f t="shared" si="268"/>
        <v>FQ-2</v>
      </c>
    </row>
    <row r="1698" spans="1:10" x14ac:dyDescent="0.3">
      <c r="A1698" s="1">
        <f t="shared" si="269"/>
        <v>41875</v>
      </c>
      <c r="B1698" s="3">
        <f t="shared" si="260"/>
        <v>2014</v>
      </c>
      <c r="C1698">
        <f t="shared" si="261"/>
        <v>8</v>
      </c>
      <c r="D1698" t="str">
        <f t="shared" si="262"/>
        <v>August</v>
      </c>
      <c r="E1698" t="str">
        <f t="shared" si="263"/>
        <v>Q3</v>
      </c>
      <c r="F1698" t="str">
        <f t="shared" si="264"/>
        <v>2014-Aug</v>
      </c>
      <c r="G1698">
        <f t="shared" si="265"/>
        <v>1</v>
      </c>
      <c r="H1698" t="str">
        <f t="shared" si="266"/>
        <v>Sunday</v>
      </c>
      <c r="I1698" t="str">
        <f t="shared" si="267"/>
        <v>FM5</v>
      </c>
      <c r="J1698" t="str">
        <f t="shared" si="268"/>
        <v>FQ-2</v>
      </c>
    </row>
    <row r="1699" spans="1:10" x14ac:dyDescent="0.3">
      <c r="A1699" s="1">
        <f t="shared" si="269"/>
        <v>41876</v>
      </c>
      <c r="B1699" s="3">
        <f t="shared" si="260"/>
        <v>2014</v>
      </c>
      <c r="C1699">
        <f t="shared" si="261"/>
        <v>8</v>
      </c>
      <c r="D1699" t="str">
        <f t="shared" si="262"/>
        <v>August</v>
      </c>
      <c r="E1699" t="str">
        <f t="shared" si="263"/>
        <v>Q3</v>
      </c>
      <c r="F1699" t="str">
        <f t="shared" si="264"/>
        <v>2014-Aug</v>
      </c>
      <c r="G1699">
        <f t="shared" si="265"/>
        <v>2</v>
      </c>
      <c r="H1699" t="str">
        <f t="shared" si="266"/>
        <v>Monday</v>
      </c>
      <c r="I1699" t="str">
        <f t="shared" si="267"/>
        <v>FM5</v>
      </c>
      <c r="J1699" t="str">
        <f t="shared" si="268"/>
        <v>FQ-2</v>
      </c>
    </row>
    <row r="1700" spans="1:10" x14ac:dyDescent="0.3">
      <c r="A1700" s="1">
        <f t="shared" si="269"/>
        <v>41877</v>
      </c>
      <c r="B1700" s="3">
        <f t="shared" si="260"/>
        <v>2014</v>
      </c>
      <c r="C1700">
        <f t="shared" si="261"/>
        <v>8</v>
      </c>
      <c r="D1700" t="str">
        <f t="shared" si="262"/>
        <v>August</v>
      </c>
      <c r="E1700" t="str">
        <f t="shared" si="263"/>
        <v>Q3</v>
      </c>
      <c r="F1700" t="str">
        <f t="shared" si="264"/>
        <v>2014-Aug</v>
      </c>
      <c r="G1700">
        <f t="shared" si="265"/>
        <v>3</v>
      </c>
      <c r="H1700" t="str">
        <f t="shared" si="266"/>
        <v>Tuesday</v>
      </c>
      <c r="I1700" t="str">
        <f t="shared" si="267"/>
        <v>FM5</v>
      </c>
      <c r="J1700" t="str">
        <f t="shared" si="268"/>
        <v>FQ-2</v>
      </c>
    </row>
    <row r="1701" spans="1:10" x14ac:dyDescent="0.3">
      <c r="A1701" s="1">
        <f t="shared" si="269"/>
        <v>41878</v>
      </c>
      <c r="B1701" s="3">
        <f t="shared" si="260"/>
        <v>2014</v>
      </c>
      <c r="C1701">
        <f t="shared" si="261"/>
        <v>8</v>
      </c>
      <c r="D1701" t="str">
        <f t="shared" si="262"/>
        <v>August</v>
      </c>
      <c r="E1701" t="str">
        <f t="shared" si="263"/>
        <v>Q3</v>
      </c>
      <c r="F1701" t="str">
        <f t="shared" si="264"/>
        <v>2014-Aug</v>
      </c>
      <c r="G1701">
        <f t="shared" si="265"/>
        <v>4</v>
      </c>
      <c r="H1701" t="str">
        <f t="shared" si="266"/>
        <v>Wednesday</v>
      </c>
      <c r="I1701" t="str">
        <f t="shared" si="267"/>
        <v>FM5</v>
      </c>
      <c r="J1701" t="str">
        <f t="shared" si="268"/>
        <v>FQ-2</v>
      </c>
    </row>
    <row r="1702" spans="1:10" x14ac:dyDescent="0.3">
      <c r="A1702" s="1">
        <f t="shared" si="269"/>
        <v>41879</v>
      </c>
      <c r="B1702" s="3">
        <f t="shared" si="260"/>
        <v>2014</v>
      </c>
      <c r="C1702">
        <f t="shared" si="261"/>
        <v>8</v>
      </c>
      <c r="D1702" t="str">
        <f t="shared" si="262"/>
        <v>August</v>
      </c>
      <c r="E1702" t="str">
        <f t="shared" si="263"/>
        <v>Q3</v>
      </c>
      <c r="F1702" t="str">
        <f t="shared" si="264"/>
        <v>2014-Aug</v>
      </c>
      <c r="G1702">
        <f t="shared" si="265"/>
        <v>5</v>
      </c>
      <c r="H1702" t="str">
        <f t="shared" si="266"/>
        <v>Thursday</v>
      </c>
      <c r="I1702" t="str">
        <f t="shared" si="267"/>
        <v>FM5</v>
      </c>
      <c r="J1702" t="str">
        <f t="shared" si="268"/>
        <v>FQ-2</v>
      </c>
    </row>
    <row r="1703" spans="1:10" x14ac:dyDescent="0.3">
      <c r="A1703" s="1">
        <f t="shared" si="269"/>
        <v>41880</v>
      </c>
      <c r="B1703" s="3">
        <f t="shared" si="260"/>
        <v>2014</v>
      </c>
      <c r="C1703">
        <f t="shared" si="261"/>
        <v>8</v>
      </c>
      <c r="D1703" t="str">
        <f t="shared" si="262"/>
        <v>August</v>
      </c>
      <c r="E1703" t="str">
        <f t="shared" si="263"/>
        <v>Q3</v>
      </c>
      <c r="F1703" t="str">
        <f t="shared" si="264"/>
        <v>2014-Aug</v>
      </c>
      <c r="G1703">
        <f t="shared" si="265"/>
        <v>6</v>
      </c>
      <c r="H1703" t="str">
        <f t="shared" si="266"/>
        <v>Friday</v>
      </c>
      <c r="I1703" t="str">
        <f t="shared" si="267"/>
        <v>FM5</v>
      </c>
      <c r="J1703" t="str">
        <f t="shared" si="268"/>
        <v>FQ-2</v>
      </c>
    </row>
    <row r="1704" spans="1:10" x14ac:dyDescent="0.3">
      <c r="A1704" s="1">
        <f t="shared" si="269"/>
        <v>41881</v>
      </c>
      <c r="B1704" s="3">
        <f t="shared" si="260"/>
        <v>2014</v>
      </c>
      <c r="C1704">
        <f t="shared" si="261"/>
        <v>8</v>
      </c>
      <c r="D1704" t="str">
        <f t="shared" si="262"/>
        <v>August</v>
      </c>
      <c r="E1704" t="str">
        <f t="shared" si="263"/>
        <v>Q3</v>
      </c>
      <c r="F1704" t="str">
        <f t="shared" si="264"/>
        <v>2014-Aug</v>
      </c>
      <c r="G1704">
        <f t="shared" si="265"/>
        <v>7</v>
      </c>
      <c r="H1704" t="str">
        <f t="shared" si="266"/>
        <v>Saturday</v>
      </c>
      <c r="I1704" t="str">
        <f t="shared" si="267"/>
        <v>FM5</v>
      </c>
      <c r="J1704" t="str">
        <f t="shared" si="268"/>
        <v>FQ-2</v>
      </c>
    </row>
    <row r="1705" spans="1:10" x14ac:dyDescent="0.3">
      <c r="A1705" s="1">
        <f t="shared" si="269"/>
        <v>41882</v>
      </c>
      <c r="B1705" s="3">
        <f t="shared" si="260"/>
        <v>2014</v>
      </c>
      <c r="C1705">
        <f t="shared" si="261"/>
        <v>8</v>
      </c>
      <c r="D1705" t="str">
        <f t="shared" si="262"/>
        <v>August</v>
      </c>
      <c r="E1705" t="str">
        <f t="shared" si="263"/>
        <v>Q3</v>
      </c>
      <c r="F1705" t="str">
        <f t="shared" si="264"/>
        <v>2014-Aug</v>
      </c>
      <c r="G1705">
        <f t="shared" si="265"/>
        <v>1</v>
      </c>
      <c r="H1705" t="str">
        <f t="shared" si="266"/>
        <v>Sunday</v>
      </c>
      <c r="I1705" t="str">
        <f t="shared" si="267"/>
        <v>FM5</v>
      </c>
      <c r="J1705" t="str">
        <f t="shared" si="268"/>
        <v>FQ-2</v>
      </c>
    </row>
    <row r="1706" spans="1:10" x14ac:dyDescent="0.3">
      <c r="A1706" s="1">
        <f t="shared" si="269"/>
        <v>41883</v>
      </c>
      <c r="B1706" s="3">
        <f t="shared" si="260"/>
        <v>2014</v>
      </c>
      <c r="C1706">
        <f t="shared" si="261"/>
        <v>9</v>
      </c>
      <c r="D1706" t="str">
        <f t="shared" si="262"/>
        <v>September</v>
      </c>
      <c r="E1706" t="str">
        <f t="shared" si="263"/>
        <v>Q3</v>
      </c>
      <c r="F1706" t="str">
        <f t="shared" si="264"/>
        <v>2014-Sep</v>
      </c>
      <c r="G1706">
        <f t="shared" si="265"/>
        <v>2</v>
      </c>
      <c r="H1706" t="str">
        <f t="shared" si="266"/>
        <v>Monday</v>
      </c>
      <c r="I1706" t="str">
        <f t="shared" si="267"/>
        <v>FM6</v>
      </c>
      <c r="J1706" t="str">
        <f t="shared" si="268"/>
        <v>FQ-2</v>
      </c>
    </row>
    <row r="1707" spans="1:10" x14ac:dyDescent="0.3">
      <c r="A1707" s="1">
        <f t="shared" si="269"/>
        <v>41884</v>
      </c>
      <c r="B1707" s="3">
        <f t="shared" si="260"/>
        <v>2014</v>
      </c>
      <c r="C1707">
        <f t="shared" si="261"/>
        <v>9</v>
      </c>
      <c r="D1707" t="str">
        <f t="shared" si="262"/>
        <v>September</v>
      </c>
      <c r="E1707" t="str">
        <f t="shared" si="263"/>
        <v>Q3</v>
      </c>
      <c r="F1707" t="str">
        <f t="shared" si="264"/>
        <v>2014-Sep</v>
      </c>
      <c r="G1707">
        <f t="shared" si="265"/>
        <v>3</v>
      </c>
      <c r="H1707" t="str">
        <f t="shared" si="266"/>
        <v>Tuesday</v>
      </c>
      <c r="I1707" t="str">
        <f t="shared" si="267"/>
        <v>FM6</v>
      </c>
      <c r="J1707" t="str">
        <f t="shared" si="268"/>
        <v>FQ-2</v>
      </c>
    </row>
    <row r="1708" spans="1:10" x14ac:dyDescent="0.3">
      <c r="A1708" s="1">
        <f t="shared" si="269"/>
        <v>41885</v>
      </c>
      <c r="B1708" s="3">
        <f t="shared" si="260"/>
        <v>2014</v>
      </c>
      <c r="C1708">
        <f t="shared" si="261"/>
        <v>9</v>
      </c>
      <c r="D1708" t="str">
        <f t="shared" si="262"/>
        <v>September</v>
      </c>
      <c r="E1708" t="str">
        <f t="shared" si="263"/>
        <v>Q3</v>
      </c>
      <c r="F1708" t="str">
        <f t="shared" si="264"/>
        <v>2014-Sep</v>
      </c>
      <c r="G1708">
        <f t="shared" si="265"/>
        <v>4</v>
      </c>
      <c r="H1708" t="str">
        <f t="shared" si="266"/>
        <v>Wednesday</v>
      </c>
      <c r="I1708" t="str">
        <f t="shared" si="267"/>
        <v>FM6</v>
      </c>
      <c r="J1708" t="str">
        <f t="shared" si="268"/>
        <v>FQ-2</v>
      </c>
    </row>
    <row r="1709" spans="1:10" x14ac:dyDescent="0.3">
      <c r="A1709" s="1">
        <f t="shared" si="269"/>
        <v>41886</v>
      </c>
      <c r="B1709" s="3">
        <f t="shared" si="260"/>
        <v>2014</v>
      </c>
      <c r="C1709">
        <f t="shared" si="261"/>
        <v>9</v>
      </c>
      <c r="D1709" t="str">
        <f t="shared" si="262"/>
        <v>September</v>
      </c>
      <c r="E1709" t="str">
        <f t="shared" si="263"/>
        <v>Q3</v>
      </c>
      <c r="F1709" t="str">
        <f t="shared" si="264"/>
        <v>2014-Sep</v>
      </c>
      <c r="G1709">
        <f t="shared" si="265"/>
        <v>5</v>
      </c>
      <c r="H1709" t="str">
        <f t="shared" si="266"/>
        <v>Thursday</v>
      </c>
      <c r="I1709" t="str">
        <f t="shared" si="267"/>
        <v>FM6</v>
      </c>
      <c r="J1709" t="str">
        <f t="shared" si="268"/>
        <v>FQ-2</v>
      </c>
    </row>
    <row r="1710" spans="1:10" x14ac:dyDescent="0.3">
      <c r="A1710" s="1">
        <f t="shared" si="269"/>
        <v>41887</v>
      </c>
      <c r="B1710" s="3">
        <f t="shared" si="260"/>
        <v>2014</v>
      </c>
      <c r="C1710">
        <f t="shared" si="261"/>
        <v>9</v>
      </c>
      <c r="D1710" t="str">
        <f t="shared" si="262"/>
        <v>September</v>
      </c>
      <c r="E1710" t="str">
        <f t="shared" si="263"/>
        <v>Q3</v>
      </c>
      <c r="F1710" t="str">
        <f t="shared" si="264"/>
        <v>2014-Sep</v>
      </c>
      <c r="G1710">
        <f t="shared" si="265"/>
        <v>6</v>
      </c>
      <c r="H1710" t="str">
        <f t="shared" si="266"/>
        <v>Friday</v>
      </c>
      <c r="I1710" t="str">
        <f t="shared" si="267"/>
        <v>FM6</v>
      </c>
      <c r="J1710" t="str">
        <f t="shared" si="268"/>
        <v>FQ-2</v>
      </c>
    </row>
    <row r="1711" spans="1:10" x14ac:dyDescent="0.3">
      <c r="A1711" s="1">
        <f t="shared" si="269"/>
        <v>41888</v>
      </c>
      <c r="B1711" s="3">
        <f t="shared" si="260"/>
        <v>2014</v>
      </c>
      <c r="C1711">
        <f t="shared" si="261"/>
        <v>9</v>
      </c>
      <c r="D1711" t="str">
        <f t="shared" si="262"/>
        <v>September</v>
      </c>
      <c r="E1711" t="str">
        <f t="shared" si="263"/>
        <v>Q3</v>
      </c>
      <c r="F1711" t="str">
        <f t="shared" si="264"/>
        <v>2014-Sep</v>
      </c>
      <c r="G1711">
        <f t="shared" si="265"/>
        <v>7</v>
      </c>
      <c r="H1711" t="str">
        <f t="shared" si="266"/>
        <v>Saturday</v>
      </c>
      <c r="I1711" t="str">
        <f t="shared" si="267"/>
        <v>FM6</v>
      </c>
      <c r="J1711" t="str">
        <f t="shared" si="268"/>
        <v>FQ-2</v>
      </c>
    </row>
    <row r="1712" spans="1:10" x14ac:dyDescent="0.3">
      <c r="A1712" s="1">
        <f t="shared" si="269"/>
        <v>41889</v>
      </c>
      <c r="B1712" s="3">
        <f t="shared" si="260"/>
        <v>2014</v>
      </c>
      <c r="C1712">
        <f t="shared" si="261"/>
        <v>9</v>
      </c>
      <c r="D1712" t="str">
        <f t="shared" si="262"/>
        <v>September</v>
      </c>
      <c r="E1712" t="str">
        <f t="shared" si="263"/>
        <v>Q3</v>
      </c>
      <c r="F1712" t="str">
        <f t="shared" si="264"/>
        <v>2014-Sep</v>
      </c>
      <c r="G1712">
        <f t="shared" si="265"/>
        <v>1</v>
      </c>
      <c r="H1712" t="str">
        <f t="shared" si="266"/>
        <v>Sunday</v>
      </c>
      <c r="I1712" t="str">
        <f t="shared" si="267"/>
        <v>FM6</v>
      </c>
      <c r="J1712" t="str">
        <f t="shared" si="268"/>
        <v>FQ-2</v>
      </c>
    </row>
    <row r="1713" spans="1:10" x14ac:dyDescent="0.3">
      <c r="A1713" s="1">
        <f t="shared" si="269"/>
        <v>41890</v>
      </c>
      <c r="B1713" s="3">
        <f t="shared" si="260"/>
        <v>2014</v>
      </c>
      <c r="C1713">
        <f t="shared" si="261"/>
        <v>9</v>
      </c>
      <c r="D1713" t="str">
        <f t="shared" si="262"/>
        <v>September</v>
      </c>
      <c r="E1713" t="str">
        <f t="shared" si="263"/>
        <v>Q3</v>
      </c>
      <c r="F1713" t="str">
        <f t="shared" si="264"/>
        <v>2014-Sep</v>
      </c>
      <c r="G1713">
        <f t="shared" si="265"/>
        <v>2</v>
      </c>
      <c r="H1713" t="str">
        <f t="shared" si="266"/>
        <v>Monday</v>
      </c>
      <c r="I1713" t="str">
        <f t="shared" si="267"/>
        <v>FM6</v>
      </c>
      <c r="J1713" t="str">
        <f t="shared" si="268"/>
        <v>FQ-2</v>
      </c>
    </row>
    <row r="1714" spans="1:10" x14ac:dyDescent="0.3">
      <c r="A1714" s="1">
        <f t="shared" si="269"/>
        <v>41891</v>
      </c>
      <c r="B1714" s="3">
        <f t="shared" si="260"/>
        <v>2014</v>
      </c>
      <c r="C1714">
        <f t="shared" si="261"/>
        <v>9</v>
      </c>
      <c r="D1714" t="str">
        <f t="shared" si="262"/>
        <v>September</v>
      </c>
      <c r="E1714" t="str">
        <f t="shared" si="263"/>
        <v>Q3</v>
      </c>
      <c r="F1714" t="str">
        <f t="shared" si="264"/>
        <v>2014-Sep</v>
      </c>
      <c r="G1714">
        <f t="shared" si="265"/>
        <v>3</v>
      </c>
      <c r="H1714" t="str">
        <f t="shared" si="266"/>
        <v>Tuesday</v>
      </c>
      <c r="I1714" t="str">
        <f t="shared" si="267"/>
        <v>FM6</v>
      </c>
      <c r="J1714" t="str">
        <f t="shared" si="268"/>
        <v>FQ-2</v>
      </c>
    </row>
    <row r="1715" spans="1:10" x14ac:dyDescent="0.3">
      <c r="A1715" s="1">
        <f t="shared" si="269"/>
        <v>41892</v>
      </c>
      <c r="B1715" s="3">
        <f t="shared" si="260"/>
        <v>2014</v>
      </c>
      <c r="C1715">
        <f t="shared" si="261"/>
        <v>9</v>
      </c>
      <c r="D1715" t="str">
        <f t="shared" si="262"/>
        <v>September</v>
      </c>
      <c r="E1715" t="str">
        <f t="shared" si="263"/>
        <v>Q3</v>
      </c>
      <c r="F1715" t="str">
        <f t="shared" si="264"/>
        <v>2014-Sep</v>
      </c>
      <c r="G1715">
        <f t="shared" si="265"/>
        <v>4</v>
      </c>
      <c r="H1715" t="str">
        <f t="shared" si="266"/>
        <v>Wednesday</v>
      </c>
      <c r="I1715" t="str">
        <f t="shared" si="267"/>
        <v>FM6</v>
      </c>
      <c r="J1715" t="str">
        <f t="shared" si="268"/>
        <v>FQ-2</v>
      </c>
    </row>
    <row r="1716" spans="1:10" x14ac:dyDescent="0.3">
      <c r="A1716" s="1">
        <f t="shared" si="269"/>
        <v>41893</v>
      </c>
      <c r="B1716" s="3">
        <f t="shared" si="260"/>
        <v>2014</v>
      </c>
      <c r="C1716">
        <f t="shared" si="261"/>
        <v>9</v>
      </c>
      <c r="D1716" t="str">
        <f t="shared" si="262"/>
        <v>September</v>
      </c>
      <c r="E1716" t="str">
        <f t="shared" si="263"/>
        <v>Q3</v>
      </c>
      <c r="F1716" t="str">
        <f t="shared" si="264"/>
        <v>2014-Sep</v>
      </c>
      <c r="G1716">
        <f t="shared" si="265"/>
        <v>5</v>
      </c>
      <c r="H1716" t="str">
        <f t="shared" si="266"/>
        <v>Thursday</v>
      </c>
      <c r="I1716" t="str">
        <f t="shared" si="267"/>
        <v>FM6</v>
      </c>
      <c r="J1716" t="str">
        <f t="shared" si="268"/>
        <v>FQ-2</v>
      </c>
    </row>
    <row r="1717" spans="1:10" x14ac:dyDescent="0.3">
      <c r="A1717" s="1">
        <f t="shared" si="269"/>
        <v>41894</v>
      </c>
      <c r="B1717" s="3">
        <f t="shared" si="260"/>
        <v>2014</v>
      </c>
      <c r="C1717">
        <f t="shared" si="261"/>
        <v>9</v>
      </c>
      <c r="D1717" t="str">
        <f t="shared" si="262"/>
        <v>September</v>
      </c>
      <c r="E1717" t="str">
        <f t="shared" si="263"/>
        <v>Q3</v>
      </c>
      <c r="F1717" t="str">
        <f t="shared" si="264"/>
        <v>2014-Sep</v>
      </c>
      <c r="G1717">
        <f t="shared" si="265"/>
        <v>6</v>
      </c>
      <c r="H1717" t="str">
        <f t="shared" si="266"/>
        <v>Friday</v>
      </c>
      <c r="I1717" t="str">
        <f t="shared" si="267"/>
        <v>FM6</v>
      </c>
      <c r="J1717" t="str">
        <f t="shared" si="268"/>
        <v>FQ-2</v>
      </c>
    </row>
    <row r="1718" spans="1:10" x14ac:dyDescent="0.3">
      <c r="A1718" s="1">
        <f t="shared" si="269"/>
        <v>41895</v>
      </c>
      <c r="B1718" s="3">
        <f t="shared" si="260"/>
        <v>2014</v>
      </c>
      <c r="C1718">
        <f t="shared" si="261"/>
        <v>9</v>
      </c>
      <c r="D1718" t="str">
        <f t="shared" si="262"/>
        <v>September</v>
      </c>
      <c r="E1718" t="str">
        <f t="shared" si="263"/>
        <v>Q3</v>
      </c>
      <c r="F1718" t="str">
        <f t="shared" si="264"/>
        <v>2014-Sep</v>
      </c>
      <c r="G1718">
        <f t="shared" si="265"/>
        <v>7</v>
      </c>
      <c r="H1718" t="str">
        <f t="shared" si="266"/>
        <v>Saturday</v>
      </c>
      <c r="I1718" t="str">
        <f t="shared" si="267"/>
        <v>FM6</v>
      </c>
      <c r="J1718" t="str">
        <f t="shared" si="268"/>
        <v>FQ-2</v>
      </c>
    </row>
    <row r="1719" spans="1:10" x14ac:dyDescent="0.3">
      <c r="A1719" s="1">
        <f t="shared" si="269"/>
        <v>41896</v>
      </c>
      <c r="B1719" s="3">
        <f t="shared" si="260"/>
        <v>2014</v>
      </c>
      <c r="C1719">
        <f t="shared" si="261"/>
        <v>9</v>
      </c>
      <c r="D1719" t="str">
        <f t="shared" si="262"/>
        <v>September</v>
      </c>
      <c r="E1719" t="str">
        <f t="shared" si="263"/>
        <v>Q3</v>
      </c>
      <c r="F1719" t="str">
        <f t="shared" si="264"/>
        <v>2014-Sep</v>
      </c>
      <c r="G1719">
        <f t="shared" si="265"/>
        <v>1</v>
      </c>
      <c r="H1719" t="str">
        <f t="shared" si="266"/>
        <v>Sunday</v>
      </c>
      <c r="I1719" t="str">
        <f t="shared" si="267"/>
        <v>FM6</v>
      </c>
      <c r="J1719" t="str">
        <f t="shared" si="268"/>
        <v>FQ-2</v>
      </c>
    </row>
    <row r="1720" spans="1:10" x14ac:dyDescent="0.3">
      <c r="A1720" s="1">
        <f t="shared" si="269"/>
        <v>41897</v>
      </c>
      <c r="B1720" s="3">
        <f t="shared" si="260"/>
        <v>2014</v>
      </c>
      <c r="C1720">
        <f t="shared" si="261"/>
        <v>9</v>
      </c>
      <c r="D1720" t="str">
        <f t="shared" si="262"/>
        <v>September</v>
      </c>
      <c r="E1720" t="str">
        <f t="shared" si="263"/>
        <v>Q3</v>
      </c>
      <c r="F1720" t="str">
        <f t="shared" si="264"/>
        <v>2014-Sep</v>
      </c>
      <c r="G1720">
        <f t="shared" si="265"/>
        <v>2</v>
      </c>
      <c r="H1720" t="str">
        <f t="shared" si="266"/>
        <v>Monday</v>
      </c>
      <c r="I1720" t="str">
        <f t="shared" si="267"/>
        <v>FM6</v>
      </c>
      <c r="J1720" t="str">
        <f t="shared" si="268"/>
        <v>FQ-2</v>
      </c>
    </row>
    <row r="1721" spans="1:10" x14ac:dyDescent="0.3">
      <c r="A1721" s="1">
        <f t="shared" si="269"/>
        <v>41898</v>
      </c>
      <c r="B1721" s="3">
        <f t="shared" si="260"/>
        <v>2014</v>
      </c>
      <c r="C1721">
        <f t="shared" si="261"/>
        <v>9</v>
      </c>
      <c r="D1721" t="str">
        <f t="shared" si="262"/>
        <v>September</v>
      </c>
      <c r="E1721" t="str">
        <f t="shared" si="263"/>
        <v>Q3</v>
      </c>
      <c r="F1721" t="str">
        <f t="shared" si="264"/>
        <v>2014-Sep</v>
      </c>
      <c r="G1721">
        <f t="shared" si="265"/>
        <v>3</v>
      </c>
      <c r="H1721" t="str">
        <f t="shared" si="266"/>
        <v>Tuesday</v>
      </c>
      <c r="I1721" t="str">
        <f t="shared" si="267"/>
        <v>FM6</v>
      </c>
      <c r="J1721" t="str">
        <f t="shared" si="268"/>
        <v>FQ-2</v>
      </c>
    </row>
    <row r="1722" spans="1:10" x14ac:dyDescent="0.3">
      <c r="A1722" s="1">
        <f t="shared" si="269"/>
        <v>41899</v>
      </c>
      <c r="B1722" s="3">
        <f t="shared" si="260"/>
        <v>2014</v>
      </c>
      <c r="C1722">
        <f t="shared" si="261"/>
        <v>9</v>
      </c>
      <c r="D1722" t="str">
        <f t="shared" si="262"/>
        <v>September</v>
      </c>
      <c r="E1722" t="str">
        <f t="shared" si="263"/>
        <v>Q3</v>
      </c>
      <c r="F1722" t="str">
        <f t="shared" si="264"/>
        <v>2014-Sep</v>
      </c>
      <c r="G1722">
        <f t="shared" si="265"/>
        <v>4</v>
      </c>
      <c r="H1722" t="str">
        <f t="shared" si="266"/>
        <v>Wednesday</v>
      </c>
      <c r="I1722" t="str">
        <f t="shared" si="267"/>
        <v>FM6</v>
      </c>
      <c r="J1722" t="str">
        <f t="shared" si="268"/>
        <v>FQ-2</v>
      </c>
    </row>
    <row r="1723" spans="1:10" x14ac:dyDescent="0.3">
      <c r="A1723" s="1">
        <f t="shared" si="269"/>
        <v>41900</v>
      </c>
      <c r="B1723" s="3">
        <f t="shared" si="260"/>
        <v>2014</v>
      </c>
      <c r="C1723">
        <f t="shared" si="261"/>
        <v>9</v>
      </c>
      <c r="D1723" t="str">
        <f t="shared" si="262"/>
        <v>September</v>
      </c>
      <c r="E1723" t="str">
        <f t="shared" si="263"/>
        <v>Q3</v>
      </c>
      <c r="F1723" t="str">
        <f t="shared" si="264"/>
        <v>2014-Sep</v>
      </c>
      <c r="G1723">
        <f t="shared" si="265"/>
        <v>5</v>
      </c>
      <c r="H1723" t="str">
        <f t="shared" si="266"/>
        <v>Thursday</v>
      </c>
      <c r="I1723" t="str">
        <f t="shared" si="267"/>
        <v>FM6</v>
      </c>
      <c r="J1723" t="str">
        <f t="shared" si="268"/>
        <v>FQ-2</v>
      </c>
    </row>
    <row r="1724" spans="1:10" x14ac:dyDescent="0.3">
      <c r="A1724" s="1">
        <f t="shared" si="269"/>
        <v>41901</v>
      </c>
      <c r="B1724" s="3">
        <f t="shared" si="260"/>
        <v>2014</v>
      </c>
      <c r="C1724">
        <f t="shared" si="261"/>
        <v>9</v>
      </c>
      <c r="D1724" t="str">
        <f t="shared" si="262"/>
        <v>September</v>
      </c>
      <c r="E1724" t="str">
        <f t="shared" si="263"/>
        <v>Q3</v>
      </c>
      <c r="F1724" t="str">
        <f t="shared" si="264"/>
        <v>2014-Sep</v>
      </c>
      <c r="G1724">
        <f t="shared" si="265"/>
        <v>6</v>
      </c>
      <c r="H1724" t="str">
        <f t="shared" si="266"/>
        <v>Friday</v>
      </c>
      <c r="I1724" t="str">
        <f t="shared" si="267"/>
        <v>FM6</v>
      </c>
      <c r="J1724" t="str">
        <f t="shared" si="268"/>
        <v>FQ-2</v>
      </c>
    </row>
    <row r="1725" spans="1:10" x14ac:dyDescent="0.3">
      <c r="A1725" s="1">
        <f t="shared" si="269"/>
        <v>41902</v>
      </c>
      <c r="B1725" s="3">
        <f t="shared" si="260"/>
        <v>2014</v>
      </c>
      <c r="C1725">
        <f t="shared" si="261"/>
        <v>9</v>
      </c>
      <c r="D1725" t="str">
        <f t="shared" si="262"/>
        <v>September</v>
      </c>
      <c r="E1725" t="str">
        <f t="shared" si="263"/>
        <v>Q3</v>
      </c>
      <c r="F1725" t="str">
        <f t="shared" si="264"/>
        <v>2014-Sep</v>
      </c>
      <c r="G1725">
        <f t="shared" si="265"/>
        <v>7</v>
      </c>
      <c r="H1725" t="str">
        <f t="shared" si="266"/>
        <v>Saturday</v>
      </c>
      <c r="I1725" t="str">
        <f t="shared" si="267"/>
        <v>FM6</v>
      </c>
      <c r="J1725" t="str">
        <f t="shared" si="268"/>
        <v>FQ-2</v>
      </c>
    </row>
    <row r="1726" spans="1:10" x14ac:dyDescent="0.3">
      <c r="A1726" s="1">
        <f t="shared" si="269"/>
        <v>41903</v>
      </c>
      <c r="B1726" s="3">
        <f t="shared" si="260"/>
        <v>2014</v>
      </c>
      <c r="C1726">
        <f t="shared" si="261"/>
        <v>9</v>
      </c>
      <c r="D1726" t="str">
        <f t="shared" si="262"/>
        <v>September</v>
      </c>
      <c r="E1726" t="str">
        <f t="shared" si="263"/>
        <v>Q3</v>
      </c>
      <c r="F1726" t="str">
        <f t="shared" si="264"/>
        <v>2014-Sep</v>
      </c>
      <c r="G1726">
        <f t="shared" si="265"/>
        <v>1</v>
      </c>
      <c r="H1726" t="str">
        <f t="shared" si="266"/>
        <v>Sunday</v>
      </c>
      <c r="I1726" t="str">
        <f t="shared" si="267"/>
        <v>FM6</v>
      </c>
      <c r="J1726" t="str">
        <f t="shared" si="268"/>
        <v>FQ-2</v>
      </c>
    </row>
    <row r="1727" spans="1:10" x14ac:dyDescent="0.3">
      <c r="A1727" s="1">
        <f t="shared" si="269"/>
        <v>41904</v>
      </c>
      <c r="B1727" s="3">
        <f t="shared" si="260"/>
        <v>2014</v>
      </c>
      <c r="C1727">
        <f t="shared" si="261"/>
        <v>9</v>
      </c>
      <c r="D1727" t="str">
        <f t="shared" si="262"/>
        <v>September</v>
      </c>
      <c r="E1727" t="str">
        <f t="shared" si="263"/>
        <v>Q3</v>
      </c>
      <c r="F1727" t="str">
        <f t="shared" si="264"/>
        <v>2014-Sep</v>
      </c>
      <c r="G1727">
        <f t="shared" si="265"/>
        <v>2</v>
      </c>
      <c r="H1727" t="str">
        <f t="shared" si="266"/>
        <v>Monday</v>
      </c>
      <c r="I1727" t="str">
        <f t="shared" si="267"/>
        <v>FM6</v>
      </c>
      <c r="J1727" t="str">
        <f t="shared" si="268"/>
        <v>FQ-2</v>
      </c>
    </row>
    <row r="1728" spans="1:10" x14ac:dyDescent="0.3">
      <c r="A1728" s="1">
        <f t="shared" si="269"/>
        <v>41905</v>
      </c>
      <c r="B1728" s="3">
        <f t="shared" si="260"/>
        <v>2014</v>
      </c>
      <c r="C1728">
        <f t="shared" si="261"/>
        <v>9</v>
      </c>
      <c r="D1728" t="str">
        <f t="shared" si="262"/>
        <v>September</v>
      </c>
      <c r="E1728" t="str">
        <f t="shared" si="263"/>
        <v>Q3</v>
      </c>
      <c r="F1728" t="str">
        <f t="shared" si="264"/>
        <v>2014-Sep</v>
      </c>
      <c r="G1728">
        <f t="shared" si="265"/>
        <v>3</v>
      </c>
      <c r="H1728" t="str">
        <f t="shared" si="266"/>
        <v>Tuesday</v>
      </c>
      <c r="I1728" t="str">
        <f t="shared" si="267"/>
        <v>FM6</v>
      </c>
      <c r="J1728" t="str">
        <f t="shared" si="268"/>
        <v>FQ-2</v>
      </c>
    </row>
    <row r="1729" spans="1:10" x14ac:dyDescent="0.3">
      <c r="A1729" s="1">
        <f t="shared" si="269"/>
        <v>41906</v>
      </c>
      <c r="B1729" s="3">
        <f t="shared" si="260"/>
        <v>2014</v>
      </c>
      <c r="C1729">
        <f t="shared" si="261"/>
        <v>9</v>
      </c>
      <c r="D1729" t="str">
        <f t="shared" si="262"/>
        <v>September</v>
      </c>
      <c r="E1729" t="str">
        <f t="shared" si="263"/>
        <v>Q3</v>
      </c>
      <c r="F1729" t="str">
        <f t="shared" si="264"/>
        <v>2014-Sep</v>
      </c>
      <c r="G1729">
        <f t="shared" si="265"/>
        <v>4</v>
      </c>
      <c r="H1729" t="str">
        <f t="shared" si="266"/>
        <v>Wednesday</v>
      </c>
      <c r="I1729" t="str">
        <f t="shared" si="267"/>
        <v>FM6</v>
      </c>
      <c r="J1729" t="str">
        <f t="shared" si="268"/>
        <v>FQ-2</v>
      </c>
    </row>
    <row r="1730" spans="1:10" x14ac:dyDescent="0.3">
      <c r="A1730" s="1">
        <f t="shared" si="269"/>
        <v>41907</v>
      </c>
      <c r="B1730" s="3">
        <f t="shared" si="260"/>
        <v>2014</v>
      </c>
      <c r="C1730">
        <f t="shared" si="261"/>
        <v>9</v>
      </c>
      <c r="D1730" t="str">
        <f t="shared" si="262"/>
        <v>September</v>
      </c>
      <c r="E1730" t="str">
        <f t="shared" si="263"/>
        <v>Q3</v>
      </c>
      <c r="F1730" t="str">
        <f t="shared" si="264"/>
        <v>2014-Sep</v>
      </c>
      <c r="G1730">
        <f t="shared" si="265"/>
        <v>5</v>
      </c>
      <c r="H1730" t="str">
        <f t="shared" si="266"/>
        <v>Thursday</v>
      </c>
      <c r="I1730" t="str">
        <f t="shared" si="267"/>
        <v>FM6</v>
      </c>
      <c r="J1730" t="str">
        <f t="shared" si="268"/>
        <v>FQ-2</v>
      </c>
    </row>
    <row r="1731" spans="1:10" x14ac:dyDescent="0.3">
      <c r="A1731" s="1">
        <f t="shared" si="269"/>
        <v>41908</v>
      </c>
      <c r="B1731" s="3">
        <f t="shared" ref="B1731:B1794" si="270">YEAR(A1731)</f>
        <v>2014</v>
      </c>
      <c r="C1731">
        <f t="shared" ref="C1731:C1794" si="271">MONTH(A1731)</f>
        <v>9</v>
      </c>
      <c r="D1731" t="str">
        <f t="shared" ref="D1731:D1794" si="272">TEXT(A1731,"mmmm")</f>
        <v>September</v>
      </c>
      <c r="E1731" t="str">
        <f t="shared" ref="E1731:E1794" si="273">"Q"&amp;ROUNDUP(MONTH(A1731)/3,0)</f>
        <v>Q3</v>
      </c>
      <c r="F1731" t="str">
        <f t="shared" ref="F1731:F1794" si="274">TEXT(A1731,"yyyy-mmm")</f>
        <v>2014-Sep</v>
      </c>
      <c r="G1731">
        <f t="shared" ref="G1731:G1794" si="275">WEEKDAY(A1731)</f>
        <v>6</v>
      </c>
      <c r="H1731" t="str">
        <f t="shared" ref="H1731:H1794" si="276">TEXT(A1731,"dddd")</f>
        <v>Friday</v>
      </c>
      <c r="I1731" t="str">
        <f t="shared" ref="I1731:I1794" si="277">"FM"&amp;IF(MONTH(A1731)&gt;=4,MONTH(A1731)-3,MONTH(A1731)+9)</f>
        <v>FM6</v>
      </c>
      <c r="J1731" t="str">
        <f t="shared" ref="J1731:J1794" si="278">"FQ-"&amp;ROUNDUP(IF(MONTH(A1731)&gt;=4,MONTH(A1731)-3,MONTH(A1731)+9)/3,0)</f>
        <v>FQ-2</v>
      </c>
    </row>
    <row r="1732" spans="1:10" x14ac:dyDescent="0.3">
      <c r="A1732" s="1">
        <f t="shared" ref="A1732:A1795" si="279">A1731+1</f>
        <v>41909</v>
      </c>
      <c r="B1732" s="3">
        <f t="shared" si="270"/>
        <v>2014</v>
      </c>
      <c r="C1732">
        <f t="shared" si="271"/>
        <v>9</v>
      </c>
      <c r="D1732" t="str">
        <f t="shared" si="272"/>
        <v>September</v>
      </c>
      <c r="E1732" t="str">
        <f t="shared" si="273"/>
        <v>Q3</v>
      </c>
      <c r="F1732" t="str">
        <f t="shared" si="274"/>
        <v>2014-Sep</v>
      </c>
      <c r="G1732">
        <f t="shared" si="275"/>
        <v>7</v>
      </c>
      <c r="H1732" t="str">
        <f t="shared" si="276"/>
        <v>Saturday</v>
      </c>
      <c r="I1732" t="str">
        <f t="shared" si="277"/>
        <v>FM6</v>
      </c>
      <c r="J1732" t="str">
        <f t="shared" si="278"/>
        <v>FQ-2</v>
      </c>
    </row>
    <row r="1733" spans="1:10" x14ac:dyDescent="0.3">
      <c r="A1733" s="1">
        <f t="shared" si="279"/>
        <v>41910</v>
      </c>
      <c r="B1733" s="3">
        <f t="shared" si="270"/>
        <v>2014</v>
      </c>
      <c r="C1733">
        <f t="shared" si="271"/>
        <v>9</v>
      </c>
      <c r="D1733" t="str">
        <f t="shared" si="272"/>
        <v>September</v>
      </c>
      <c r="E1733" t="str">
        <f t="shared" si="273"/>
        <v>Q3</v>
      </c>
      <c r="F1733" t="str">
        <f t="shared" si="274"/>
        <v>2014-Sep</v>
      </c>
      <c r="G1733">
        <f t="shared" si="275"/>
        <v>1</v>
      </c>
      <c r="H1733" t="str">
        <f t="shared" si="276"/>
        <v>Sunday</v>
      </c>
      <c r="I1733" t="str">
        <f t="shared" si="277"/>
        <v>FM6</v>
      </c>
      <c r="J1733" t="str">
        <f t="shared" si="278"/>
        <v>FQ-2</v>
      </c>
    </row>
    <row r="1734" spans="1:10" x14ac:dyDescent="0.3">
      <c r="A1734" s="1">
        <f t="shared" si="279"/>
        <v>41911</v>
      </c>
      <c r="B1734" s="3">
        <f t="shared" si="270"/>
        <v>2014</v>
      </c>
      <c r="C1734">
        <f t="shared" si="271"/>
        <v>9</v>
      </c>
      <c r="D1734" t="str">
        <f t="shared" si="272"/>
        <v>September</v>
      </c>
      <c r="E1734" t="str">
        <f t="shared" si="273"/>
        <v>Q3</v>
      </c>
      <c r="F1734" t="str">
        <f t="shared" si="274"/>
        <v>2014-Sep</v>
      </c>
      <c r="G1734">
        <f t="shared" si="275"/>
        <v>2</v>
      </c>
      <c r="H1734" t="str">
        <f t="shared" si="276"/>
        <v>Monday</v>
      </c>
      <c r="I1734" t="str">
        <f t="shared" si="277"/>
        <v>FM6</v>
      </c>
      <c r="J1734" t="str">
        <f t="shared" si="278"/>
        <v>FQ-2</v>
      </c>
    </row>
    <row r="1735" spans="1:10" x14ac:dyDescent="0.3">
      <c r="A1735" s="1">
        <f t="shared" si="279"/>
        <v>41912</v>
      </c>
      <c r="B1735" s="3">
        <f t="shared" si="270"/>
        <v>2014</v>
      </c>
      <c r="C1735">
        <f t="shared" si="271"/>
        <v>9</v>
      </c>
      <c r="D1735" t="str">
        <f t="shared" si="272"/>
        <v>September</v>
      </c>
      <c r="E1735" t="str">
        <f t="shared" si="273"/>
        <v>Q3</v>
      </c>
      <c r="F1735" t="str">
        <f t="shared" si="274"/>
        <v>2014-Sep</v>
      </c>
      <c r="G1735">
        <f t="shared" si="275"/>
        <v>3</v>
      </c>
      <c r="H1735" t="str">
        <f t="shared" si="276"/>
        <v>Tuesday</v>
      </c>
      <c r="I1735" t="str">
        <f t="shared" si="277"/>
        <v>FM6</v>
      </c>
      <c r="J1735" t="str">
        <f t="shared" si="278"/>
        <v>FQ-2</v>
      </c>
    </row>
    <row r="1736" spans="1:10" x14ac:dyDescent="0.3">
      <c r="A1736" s="1">
        <f t="shared" si="279"/>
        <v>41913</v>
      </c>
      <c r="B1736" s="3">
        <f t="shared" si="270"/>
        <v>2014</v>
      </c>
      <c r="C1736">
        <f t="shared" si="271"/>
        <v>10</v>
      </c>
      <c r="D1736" t="str">
        <f t="shared" si="272"/>
        <v>October</v>
      </c>
      <c r="E1736" t="str">
        <f t="shared" si="273"/>
        <v>Q4</v>
      </c>
      <c r="F1736" t="str">
        <f t="shared" si="274"/>
        <v>2014-Oct</v>
      </c>
      <c r="G1736">
        <f t="shared" si="275"/>
        <v>4</v>
      </c>
      <c r="H1736" t="str">
        <f t="shared" si="276"/>
        <v>Wednesday</v>
      </c>
      <c r="I1736" t="str">
        <f t="shared" si="277"/>
        <v>FM7</v>
      </c>
      <c r="J1736" t="str">
        <f t="shared" si="278"/>
        <v>FQ-3</v>
      </c>
    </row>
    <row r="1737" spans="1:10" x14ac:dyDescent="0.3">
      <c r="A1737" s="1">
        <f t="shared" si="279"/>
        <v>41914</v>
      </c>
      <c r="B1737" s="3">
        <f t="shared" si="270"/>
        <v>2014</v>
      </c>
      <c r="C1737">
        <f t="shared" si="271"/>
        <v>10</v>
      </c>
      <c r="D1737" t="str">
        <f t="shared" si="272"/>
        <v>October</v>
      </c>
      <c r="E1737" t="str">
        <f t="shared" si="273"/>
        <v>Q4</v>
      </c>
      <c r="F1737" t="str">
        <f t="shared" si="274"/>
        <v>2014-Oct</v>
      </c>
      <c r="G1737">
        <f t="shared" si="275"/>
        <v>5</v>
      </c>
      <c r="H1737" t="str">
        <f t="shared" si="276"/>
        <v>Thursday</v>
      </c>
      <c r="I1737" t="str">
        <f t="shared" si="277"/>
        <v>FM7</v>
      </c>
      <c r="J1737" t="str">
        <f t="shared" si="278"/>
        <v>FQ-3</v>
      </c>
    </row>
    <row r="1738" spans="1:10" x14ac:dyDescent="0.3">
      <c r="A1738" s="1">
        <f t="shared" si="279"/>
        <v>41915</v>
      </c>
      <c r="B1738" s="3">
        <f t="shared" si="270"/>
        <v>2014</v>
      </c>
      <c r="C1738">
        <f t="shared" si="271"/>
        <v>10</v>
      </c>
      <c r="D1738" t="str">
        <f t="shared" si="272"/>
        <v>October</v>
      </c>
      <c r="E1738" t="str">
        <f t="shared" si="273"/>
        <v>Q4</v>
      </c>
      <c r="F1738" t="str">
        <f t="shared" si="274"/>
        <v>2014-Oct</v>
      </c>
      <c r="G1738">
        <f t="shared" si="275"/>
        <v>6</v>
      </c>
      <c r="H1738" t="str">
        <f t="shared" si="276"/>
        <v>Friday</v>
      </c>
      <c r="I1738" t="str">
        <f t="shared" si="277"/>
        <v>FM7</v>
      </c>
      <c r="J1738" t="str">
        <f t="shared" si="278"/>
        <v>FQ-3</v>
      </c>
    </row>
    <row r="1739" spans="1:10" x14ac:dyDescent="0.3">
      <c r="A1739" s="1">
        <f t="shared" si="279"/>
        <v>41916</v>
      </c>
      <c r="B1739" s="3">
        <f t="shared" si="270"/>
        <v>2014</v>
      </c>
      <c r="C1739">
        <f t="shared" si="271"/>
        <v>10</v>
      </c>
      <c r="D1739" t="str">
        <f t="shared" si="272"/>
        <v>October</v>
      </c>
      <c r="E1739" t="str">
        <f t="shared" si="273"/>
        <v>Q4</v>
      </c>
      <c r="F1739" t="str">
        <f t="shared" si="274"/>
        <v>2014-Oct</v>
      </c>
      <c r="G1739">
        <f t="shared" si="275"/>
        <v>7</v>
      </c>
      <c r="H1739" t="str">
        <f t="shared" si="276"/>
        <v>Saturday</v>
      </c>
      <c r="I1739" t="str">
        <f t="shared" si="277"/>
        <v>FM7</v>
      </c>
      <c r="J1739" t="str">
        <f t="shared" si="278"/>
        <v>FQ-3</v>
      </c>
    </row>
    <row r="1740" spans="1:10" x14ac:dyDescent="0.3">
      <c r="A1740" s="1">
        <f t="shared" si="279"/>
        <v>41917</v>
      </c>
      <c r="B1740" s="3">
        <f t="shared" si="270"/>
        <v>2014</v>
      </c>
      <c r="C1740">
        <f t="shared" si="271"/>
        <v>10</v>
      </c>
      <c r="D1740" t="str">
        <f t="shared" si="272"/>
        <v>October</v>
      </c>
      <c r="E1740" t="str">
        <f t="shared" si="273"/>
        <v>Q4</v>
      </c>
      <c r="F1740" t="str">
        <f t="shared" si="274"/>
        <v>2014-Oct</v>
      </c>
      <c r="G1740">
        <f t="shared" si="275"/>
        <v>1</v>
      </c>
      <c r="H1740" t="str">
        <f t="shared" si="276"/>
        <v>Sunday</v>
      </c>
      <c r="I1740" t="str">
        <f t="shared" si="277"/>
        <v>FM7</v>
      </c>
      <c r="J1740" t="str">
        <f t="shared" si="278"/>
        <v>FQ-3</v>
      </c>
    </row>
    <row r="1741" spans="1:10" x14ac:dyDescent="0.3">
      <c r="A1741" s="1">
        <f t="shared" si="279"/>
        <v>41918</v>
      </c>
      <c r="B1741" s="3">
        <f t="shared" si="270"/>
        <v>2014</v>
      </c>
      <c r="C1741">
        <f t="shared" si="271"/>
        <v>10</v>
      </c>
      <c r="D1741" t="str">
        <f t="shared" si="272"/>
        <v>October</v>
      </c>
      <c r="E1741" t="str">
        <f t="shared" si="273"/>
        <v>Q4</v>
      </c>
      <c r="F1741" t="str">
        <f t="shared" si="274"/>
        <v>2014-Oct</v>
      </c>
      <c r="G1741">
        <f t="shared" si="275"/>
        <v>2</v>
      </c>
      <c r="H1741" t="str">
        <f t="shared" si="276"/>
        <v>Monday</v>
      </c>
      <c r="I1741" t="str">
        <f t="shared" si="277"/>
        <v>FM7</v>
      </c>
      <c r="J1741" t="str">
        <f t="shared" si="278"/>
        <v>FQ-3</v>
      </c>
    </row>
    <row r="1742" spans="1:10" x14ac:dyDescent="0.3">
      <c r="A1742" s="1">
        <f t="shared" si="279"/>
        <v>41919</v>
      </c>
      <c r="B1742" s="3">
        <f t="shared" si="270"/>
        <v>2014</v>
      </c>
      <c r="C1742">
        <f t="shared" si="271"/>
        <v>10</v>
      </c>
      <c r="D1742" t="str">
        <f t="shared" si="272"/>
        <v>October</v>
      </c>
      <c r="E1742" t="str">
        <f t="shared" si="273"/>
        <v>Q4</v>
      </c>
      <c r="F1742" t="str">
        <f t="shared" si="274"/>
        <v>2014-Oct</v>
      </c>
      <c r="G1742">
        <f t="shared" si="275"/>
        <v>3</v>
      </c>
      <c r="H1742" t="str">
        <f t="shared" si="276"/>
        <v>Tuesday</v>
      </c>
      <c r="I1742" t="str">
        <f t="shared" si="277"/>
        <v>FM7</v>
      </c>
      <c r="J1742" t="str">
        <f t="shared" si="278"/>
        <v>FQ-3</v>
      </c>
    </row>
    <row r="1743" spans="1:10" x14ac:dyDescent="0.3">
      <c r="A1743" s="1">
        <f t="shared" si="279"/>
        <v>41920</v>
      </c>
      <c r="B1743" s="3">
        <f t="shared" si="270"/>
        <v>2014</v>
      </c>
      <c r="C1743">
        <f t="shared" si="271"/>
        <v>10</v>
      </c>
      <c r="D1743" t="str">
        <f t="shared" si="272"/>
        <v>October</v>
      </c>
      <c r="E1743" t="str">
        <f t="shared" si="273"/>
        <v>Q4</v>
      </c>
      <c r="F1743" t="str">
        <f t="shared" si="274"/>
        <v>2014-Oct</v>
      </c>
      <c r="G1743">
        <f t="shared" si="275"/>
        <v>4</v>
      </c>
      <c r="H1743" t="str">
        <f t="shared" si="276"/>
        <v>Wednesday</v>
      </c>
      <c r="I1743" t="str">
        <f t="shared" si="277"/>
        <v>FM7</v>
      </c>
      <c r="J1743" t="str">
        <f t="shared" si="278"/>
        <v>FQ-3</v>
      </c>
    </row>
    <row r="1744" spans="1:10" x14ac:dyDescent="0.3">
      <c r="A1744" s="1">
        <f t="shared" si="279"/>
        <v>41921</v>
      </c>
      <c r="B1744" s="3">
        <f t="shared" si="270"/>
        <v>2014</v>
      </c>
      <c r="C1744">
        <f t="shared" si="271"/>
        <v>10</v>
      </c>
      <c r="D1744" t="str">
        <f t="shared" si="272"/>
        <v>October</v>
      </c>
      <c r="E1744" t="str">
        <f t="shared" si="273"/>
        <v>Q4</v>
      </c>
      <c r="F1744" t="str">
        <f t="shared" si="274"/>
        <v>2014-Oct</v>
      </c>
      <c r="G1744">
        <f t="shared" si="275"/>
        <v>5</v>
      </c>
      <c r="H1744" t="str">
        <f t="shared" si="276"/>
        <v>Thursday</v>
      </c>
      <c r="I1744" t="str">
        <f t="shared" si="277"/>
        <v>FM7</v>
      </c>
      <c r="J1744" t="str">
        <f t="shared" si="278"/>
        <v>FQ-3</v>
      </c>
    </row>
    <row r="1745" spans="1:10" x14ac:dyDescent="0.3">
      <c r="A1745" s="1">
        <f t="shared" si="279"/>
        <v>41922</v>
      </c>
      <c r="B1745" s="3">
        <f t="shared" si="270"/>
        <v>2014</v>
      </c>
      <c r="C1745">
        <f t="shared" si="271"/>
        <v>10</v>
      </c>
      <c r="D1745" t="str">
        <f t="shared" si="272"/>
        <v>October</v>
      </c>
      <c r="E1745" t="str">
        <f t="shared" si="273"/>
        <v>Q4</v>
      </c>
      <c r="F1745" t="str">
        <f t="shared" si="274"/>
        <v>2014-Oct</v>
      </c>
      <c r="G1745">
        <f t="shared" si="275"/>
        <v>6</v>
      </c>
      <c r="H1745" t="str">
        <f t="shared" si="276"/>
        <v>Friday</v>
      </c>
      <c r="I1745" t="str">
        <f t="shared" si="277"/>
        <v>FM7</v>
      </c>
      <c r="J1745" t="str">
        <f t="shared" si="278"/>
        <v>FQ-3</v>
      </c>
    </row>
    <row r="1746" spans="1:10" x14ac:dyDescent="0.3">
      <c r="A1746" s="1">
        <f t="shared" si="279"/>
        <v>41923</v>
      </c>
      <c r="B1746" s="3">
        <f t="shared" si="270"/>
        <v>2014</v>
      </c>
      <c r="C1746">
        <f t="shared" si="271"/>
        <v>10</v>
      </c>
      <c r="D1746" t="str">
        <f t="shared" si="272"/>
        <v>October</v>
      </c>
      <c r="E1746" t="str">
        <f t="shared" si="273"/>
        <v>Q4</v>
      </c>
      <c r="F1746" t="str">
        <f t="shared" si="274"/>
        <v>2014-Oct</v>
      </c>
      <c r="G1746">
        <f t="shared" si="275"/>
        <v>7</v>
      </c>
      <c r="H1746" t="str">
        <f t="shared" si="276"/>
        <v>Saturday</v>
      </c>
      <c r="I1746" t="str">
        <f t="shared" si="277"/>
        <v>FM7</v>
      </c>
      <c r="J1746" t="str">
        <f t="shared" si="278"/>
        <v>FQ-3</v>
      </c>
    </row>
    <row r="1747" spans="1:10" x14ac:dyDescent="0.3">
      <c r="A1747" s="1">
        <f t="shared" si="279"/>
        <v>41924</v>
      </c>
      <c r="B1747" s="3">
        <f t="shared" si="270"/>
        <v>2014</v>
      </c>
      <c r="C1747">
        <f t="shared" si="271"/>
        <v>10</v>
      </c>
      <c r="D1747" t="str">
        <f t="shared" si="272"/>
        <v>October</v>
      </c>
      <c r="E1747" t="str">
        <f t="shared" si="273"/>
        <v>Q4</v>
      </c>
      <c r="F1747" t="str">
        <f t="shared" si="274"/>
        <v>2014-Oct</v>
      </c>
      <c r="G1747">
        <f t="shared" si="275"/>
        <v>1</v>
      </c>
      <c r="H1747" t="str">
        <f t="shared" si="276"/>
        <v>Sunday</v>
      </c>
      <c r="I1747" t="str">
        <f t="shared" si="277"/>
        <v>FM7</v>
      </c>
      <c r="J1747" t="str">
        <f t="shared" si="278"/>
        <v>FQ-3</v>
      </c>
    </row>
    <row r="1748" spans="1:10" x14ac:dyDescent="0.3">
      <c r="A1748" s="1">
        <f t="shared" si="279"/>
        <v>41925</v>
      </c>
      <c r="B1748" s="3">
        <f t="shared" si="270"/>
        <v>2014</v>
      </c>
      <c r="C1748">
        <f t="shared" si="271"/>
        <v>10</v>
      </c>
      <c r="D1748" t="str">
        <f t="shared" si="272"/>
        <v>October</v>
      </c>
      <c r="E1748" t="str">
        <f t="shared" si="273"/>
        <v>Q4</v>
      </c>
      <c r="F1748" t="str">
        <f t="shared" si="274"/>
        <v>2014-Oct</v>
      </c>
      <c r="G1748">
        <f t="shared" si="275"/>
        <v>2</v>
      </c>
      <c r="H1748" t="str">
        <f t="shared" si="276"/>
        <v>Monday</v>
      </c>
      <c r="I1748" t="str">
        <f t="shared" si="277"/>
        <v>FM7</v>
      </c>
      <c r="J1748" t="str">
        <f t="shared" si="278"/>
        <v>FQ-3</v>
      </c>
    </row>
    <row r="1749" spans="1:10" x14ac:dyDescent="0.3">
      <c r="A1749" s="1">
        <f t="shared" si="279"/>
        <v>41926</v>
      </c>
      <c r="B1749" s="3">
        <f t="shared" si="270"/>
        <v>2014</v>
      </c>
      <c r="C1749">
        <f t="shared" si="271"/>
        <v>10</v>
      </c>
      <c r="D1749" t="str">
        <f t="shared" si="272"/>
        <v>October</v>
      </c>
      <c r="E1749" t="str">
        <f t="shared" si="273"/>
        <v>Q4</v>
      </c>
      <c r="F1749" t="str">
        <f t="shared" si="274"/>
        <v>2014-Oct</v>
      </c>
      <c r="G1749">
        <f t="shared" si="275"/>
        <v>3</v>
      </c>
      <c r="H1749" t="str">
        <f t="shared" si="276"/>
        <v>Tuesday</v>
      </c>
      <c r="I1749" t="str">
        <f t="shared" si="277"/>
        <v>FM7</v>
      </c>
      <c r="J1749" t="str">
        <f t="shared" si="278"/>
        <v>FQ-3</v>
      </c>
    </row>
    <row r="1750" spans="1:10" x14ac:dyDescent="0.3">
      <c r="A1750" s="1">
        <f t="shared" si="279"/>
        <v>41927</v>
      </c>
      <c r="B1750" s="3">
        <f t="shared" si="270"/>
        <v>2014</v>
      </c>
      <c r="C1750">
        <f t="shared" si="271"/>
        <v>10</v>
      </c>
      <c r="D1750" t="str">
        <f t="shared" si="272"/>
        <v>October</v>
      </c>
      <c r="E1750" t="str">
        <f t="shared" si="273"/>
        <v>Q4</v>
      </c>
      <c r="F1750" t="str">
        <f t="shared" si="274"/>
        <v>2014-Oct</v>
      </c>
      <c r="G1750">
        <f t="shared" si="275"/>
        <v>4</v>
      </c>
      <c r="H1750" t="str">
        <f t="shared" si="276"/>
        <v>Wednesday</v>
      </c>
      <c r="I1750" t="str">
        <f t="shared" si="277"/>
        <v>FM7</v>
      </c>
      <c r="J1750" t="str">
        <f t="shared" si="278"/>
        <v>FQ-3</v>
      </c>
    </row>
    <row r="1751" spans="1:10" x14ac:dyDescent="0.3">
      <c r="A1751" s="1">
        <f t="shared" si="279"/>
        <v>41928</v>
      </c>
      <c r="B1751" s="3">
        <f t="shared" si="270"/>
        <v>2014</v>
      </c>
      <c r="C1751">
        <f t="shared" si="271"/>
        <v>10</v>
      </c>
      <c r="D1751" t="str">
        <f t="shared" si="272"/>
        <v>October</v>
      </c>
      <c r="E1751" t="str">
        <f t="shared" si="273"/>
        <v>Q4</v>
      </c>
      <c r="F1751" t="str">
        <f t="shared" si="274"/>
        <v>2014-Oct</v>
      </c>
      <c r="G1751">
        <f t="shared" si="275"/>
        <v>5</v>
      </c>
      <c r="H1751" t="str">
        <f t="shared" si="276"/>
        <v>Thursday</v>
      </c>
      <c r="I1751" t="str">
        <f t="shared" si="277"/>
        <v>FM7</v>
      </c>
      <c r="J1751" t="str">
        <f t="shared" si="278"/>
        <v>FQ-3</v>
      </c>
    </row>
    <row r="1752" spans="1:10" x14ac:dyDescent="0.3">
      <c r="A1752" s="1">
        <f t="shared" si="279"/>
        <v>41929</v>
      </c>
      <c r="B1752" s="3">
        <f t="shared" si="270"/>
        <v>2014</v>
      </c>
      <c r="C1752">
        <f t="shared" si="271"/>
        <v>10</v>
      </c>
      <c r="D1752" t="str">
        <f t="shared" si="272"/>
        <v>October</v>
      </c>
      <c r="E1752" t="str">
        <f t="shared" si="273"/>
        <v>Q4</v>
      </c>
      <c r="F1752" t="str">
        <f t="shared" si="274"/>
        <v>2014-Oct</v>
      </c>
      <c r="G1752">
        <f t="shared" si="275"/>
        <v>6</v>
      </c>
      <c r="H1752" t="str">
        <f t="shared" si="276"/>
        <v>Friday</v>
      </c>
      <c r="I1752" t="str">
        <f t="shared" si="277"/>
        <v>FM7</v>
      </c>
      <c r="J1752" t="str">
        <f t="shared" si="278"/>
        <v>FQ-3</v>
      </c>
    </row>
    <row r="1753" spans="1:10" x14ac:dyDescent="0.3">
      <c r="A1753" s="1">
        <f t="shared" si="279"/>
        <v>41930</v>
      </c>
      <c r="B1753" s="3">
        <f t="shared" si="270"/>
        <v>2014</v>
      </c>
      <c r="C1753">
        <f t="shared" si="271"/>
        <v>10</v>
      </c>
      <c r="D1753" t="str">
        <f t="shared" si="272"/>
        <v>October</v>
      </c>
      <c r="E1753" t="str">
        <f t="shared" si="273"/>
        <v>Q4</v>
      </c>
      <c r="F1753" t="str">
        <f t="shared" si="274"/>
        <v>2014-Oct</v>
      </c>
      <c r="G1753">
        <f t="shared" si="275"/>
        <v>7</v>
      </c>
      <c r="H1753" t="str">
        <f t="shared" si="276"/>
        <v>Saturday</v>
      </c>
      <c r="I1753" t="str">
        <f t="shared" si="277"/>
        <v>FM7</v>
      </c>
      <c r="J1753" t="str">
        <f t="shared" si="278"/>
        <v>FQ-3</v>
      </c>
    </row>
    <row r="1754" spans="1:10" x14ac:dyDescent="0.3">
      <c r="A1754" s="1">
        <f t="shared" si="279"/>
        <v>41931</v>
      </c>
      <c r="B1754" s="3">
        <f t="shared" si="270"/>
        <v>2014</v>
      </c>
      <c r="C1754">
        <f t="shared" si="271"/>
        <v>10</v>
      </c>
      <c r="D1754" t="str">
        <f t="shared" si="272"/>
        <v>October</v>
      </c>
      <c r="E1754" t="str">
        <f t="shared" si="273"/>
        <v>Q4</v>
      </c>
      <c r="F1754" t="str">
        <f t="shared" si="274"/>
        <v>2014-Oct</v>
      </c>
      <c r="G1754">
        <f t="shared" si="275"/>
        <v>1</v>
      </c>
      <c r="H1754" t="str">
        <f t="shared" si="276"/>
        <v>Sunday</v>
      </c>
      <c r="I1754" t="str">
        <f t="shared" si="277"/>
        <v>FM7</v>
      </c>
      <c r="J1754" t="str">
        <f t="shared" si="278"/>
        <v>FQ-3</v>
      </c>
    </row>
    <row r="1755" spans="1:10" x14ac:dyDescent="0.3">
      <c r="A1755" s="1">
        <f t="shared" si="279"/>
        <v>41932</v>
      </c>
      <c r="B1755" s="3">
        <f t="shared" si="270"/>
        <v>2014</v>
      </c>
      <c r="C1755">
        <f t="shared" si="271"/>
        <v>10</v>
      </c>
      <c r="D1755" t="str">
        <f t="shared" si="272"/>
        <v>October</v>
      </c>
      <c r="E1755" t="str">
        <f t="shared" si="273"/>
        <v>Q4</v>
      </c>
      <c r="F1755" t="str">
        <f t="shared" si="274"/>
        <v>2014-Oct</v>
      </c>
      <c r="G1755">
        <f t="shared" si="275"/>
        <v>2</v>
      </c>
      <c r="H1755" t="str">
        <f t="shared" si="276"/>
        <v>Monday</v>
      </c>
      <c r="I1755" t="str">
        <f t="shared" si="277"/>
        <v>FM7</v>
      </c>
      <c r="J1755" t="str">
        <f t="shared" si="278"/>
        <v>FQ-3</v>
      </c>
    </row>
    <row r="1756" spans="1:10" x14ac:dyDescent="0.3">
      <c r="A1756" s="1">
        <f t="shared" si="279"/>
        <v>41933</v>
      </c>
      <c r="B1756" s="3">
        <f t="shared" si="270"/>
        <v>2014</v>
      </c>
      <c r="C1756">
        <f t="shared" si="271"/>
        <v>10</v>
      </c>
      <c r="D1756" t="str">
        <f t="shared" si="272"/>
        <v>October</v>
      </c>
      <c r="E1756" t="str">
        <f t="shared" si="273"/>
        <v>Q4</v>
      </c>
      <c r="F1756" t="str">
        <f t="shared" si="274"/>
        <v>2014-Oct</v>
      </c>
      <c r="G1756">
        <f t="shared" si="275"/>
        <v>3</v>
      </c>
      <c r="H1756" t="str">
        <f t="shared" si="276"/>
        <v>Tuesday</v>
      </c>
      <c r="I1756" t="str">
        <f t="shared" si="277"/>
        <v>FM7</v>
      </c>
      <c r="J1756" t="str">
        <f t="shared" si="278"/>
        <v>FQ-3</v>
      </c>
    </row>
    <row r="1757" spans="1:10" x14ac:dyDescent="0.3">
      <c r="A1757" s="1">
        <f t="shared" si="279"/>
        <v>41934</v>
      </c>
      <c r="B1757" s="3">
        <f t="shared" si="270"/>
        <v>2014</v>
      </c>
      <c r="C1757">
        <f t="shared" si="271"/>
        <v>10</v>
      </c>
      <c r="D1757" t="str">
        <f t="shared" si="272"/>
        <v>October</v>
      </c>
      <c r="E1757" t="str">
        <f t="shared" si="273"/>
        <v>Q4</v>
      </c>
      <c r="F1757" t="str">
        <f t="shared" si="274"/>
        <v>2014-Oct</v>
      </c>
      <c r="G1757">
        <f t="shared" si="275"/>
        <v>4</v>
      </c>
      <c r="H1757" t="str">
        <f t="shared" si="276"/>
        <v>Wednesday</v>
      </c>
      <c r="I1757" t="str">
        <f t="shared" si="277"/>
        <v>FM7</v>
      </c>
      <c r="J1757" t="str">
        <f t="shared" si="278"/>
        <v>FQ-3</v>
      </c>
    </row>
    <row r="1758" spans="1:10" x14ac:dyDescent="0.3">
      <c r="A1758" s="1">
        <f t="shared" si="279"/>
        <v>41935</v>
      </c>
      <c r="B1758" s="3">
        <f t="shared" si="270"/>
        <v>2014</v>
      </c>
      <c r="C1758">
        <f t="shared" si="271"/>
        <v>10</v>
      </c>
      <c r="D1758" t="str">
        <f t="shared" si="272"/>
        <v>October</v>
      </c>
      <c r="E1758" t="str">
        <f t="shared" si="273"/>
        <v>Q4</v>
      </c>
      <c r="F1758" t="str">
        <f t="shared" si="274"/>
        <v>2014-Oct</v>
      </c>
      <c r="G1758">
        <f t="shared" si="275"/>
        <v>5</v>
      </c>
      <c r="H1758" t="str">
        <f t="shared" si="276"/>
        <v>Thursday</v>
      </c>
      <c r="I1758" t="str">
        <f t="shared" si="277"/>
        <v>FM7</v>
      </c>
      <c r="J1758" t="str">
        <f t="shared" si="278"/>
        <v>FQ-3</v>
      </c>
    </row>
    <row r="1759" spans="1:10" x14ac:dyDescent="0.3">
      <c r="A1759" s="1">
        <f t="shared" si="279"/>
        <v>41936</v>
      </c>
      <c r="B1759" s="3">
        <f t="shared" si="270"/>
        <v>2014</v>
      </c>
      <c r="C1759">
        <f t="shared" si="271"/>
        <v>10</v>
      </c>
      <c r="D1759" t="str">
        <f t="shared" si="272"/>
        <v>October</v>
      </c>
      <c r="E1759" t="str">
        <f t="shared" si="273"/>
        <v>Q4</v>
      </c>
      <c r="F1759" t="str">
        <f t="shared" si="274"/>
        <v>2014-Oct</v>
      </c>
      <c r="G1759">
        <f t="shared" si="275"/>
        <v>6</v>
      </c>
      <c r="H1759" t="str">
        <f t="shared" si="276"/>
        <v>Friday</v>
      </c>
      <c r="I1759" t="str">
        <f t="shared" si="277"/>
        <v>FM7</v>
      </c>
      <c r="J1759" t="str">
        <f t="shared" si="278"/>
        <v>FQ-3</v>
      </c>
    </row>
    <row r="1760" spans="1:10" x14ac:dyDescent="0.3">
      <c r="A1760" s="1">
        <f t="shared" si="279"/>
        <v>41937</v>
      </c>
      <c r="B1760" s="3">
        <f t="shared" si="270"/>
        <v>2014</v>
      </c>
      <c r="C1760">
        <f t="shared" si="271"/>
        <v>10</v>
      </c>
      <c r="D1760" t="str">
        <f t="shared" si="272"/>
        <v>October</v>
      </c>
      <c r="E1760" t="str">
        <f t="shared" si="273"/>
        <v>Q4</v>
      </c>
      <c r="F1760" t="str">
        <f t="shared" si="274"/>
        <v>2014-Oct</v>
      </c>
      <c r="G1760">
        <f t="shared" si="275"/>
        <v>7</v>
      </c>
      <c r="H1760" t="str">
        <f t="shared" si="276"/>
        <v>Saturday</v>
      </c>
      <c r="I1760" t="str">
        <f t="shared" si="277"/>
        <v>FM7</v>
      </c>
      <c r="J1760" t="str">
        <f t="shared" si="278"/>
        <v>FQ-3</v>
      </c>
    </row>
    <row r="1761" spans="1:10" x14ac:dyDescent="0.3">
      <c r="A1761" s="1">
        <f t="shared" si="279"/>
        <v>41938</v>
      </c>
      <c r="B1761" s="3">
        <f t="shared" si="270"/>
        <v>2014</v>
      </c>
      <c r="C1761">
        <f t="shared" si="271"/>
        <v>10</v>
      </c>
      <c r="D1761" t="str">
        <f t="shared" si="272"/>
        <v>October</v>
      </c>
      <c r="E1761" t="str">
        <f t="shared" si="273"/>
        <v>Q4</v>
      </c>
      <c r="F1761" t="str">
        <f t="shared" si="274"/>
        <v>2014-Oct</v>
      </c>
      <c r="G1761">
        <f t="shared" si="275"/>
        <v>1</v>
      </c>
      <c r="H1761" t="str">
        <f t="shared" si="276"/>
        <v>Sunday</v>
      </c>
      <c r="I1761" t="str">
        <f t="shared" si="277"/>
        <v>FM7</v>
      </c>
      <c r="J1761" t="str">
        <f t="shared" si="278"/>
        <v>FQ-3</v>
      </c>
    </row>
    <row r="1762" spans="1:10" x14ac:dyDescent="0.3">
      <c r="A1762" s="1">
        <f t="shared" si="279"/>
        <v>41939</v>
      </c>
      <c r="B1762" s="3">
        <f t="shared" si="270"/>
        <v>2014</v>
      </c>
      <c r="C1762">
        <f t="shared" si="271"/>
        <v>10</v>
      </c>
      <c r="D1762" t="str">
        <f t="shared" si="272"/>
        <v>October</v>
      </c>
      <c r="E1762" t="str">
        <f t="shared" si="273"/>
        <v>Q4</v>
      </c>
      <c r="F1762" t="str">
        <f t="shared" si="274"/>
        <v>2014-Oct</v>
      </c>
      <c r="G1762">
        <f t="shared" si="275"/>
        <v>2</v>
      </c>
      <c r="H1762" t="str">
        <f t="shared" si="276"/>
        <v>Monday</v>
      </c>
      <c r="I1762" t="str">
        <f t="shared" si="277"/>
        <v>FM7</v>
      </c>
      <c r="J1762" t="str">
        <f t="shared" si="278"/>
        <v>FQ-3</v>
      </c>
    </row>
    <row r="1763" spans="1:10" x14ac:dyDescent="0.3">
      <c r="A1763" s="1">
        <f t="shared" si="279"/>
        <v>41940</v>
      </c>
      <c r="B1763" s="3">
        <f t="shared" si="270"/>
        <v>2014</v>
      </c>
      <c r="C1763">
        <f t="shared" si="271"/>
        <v>10</v>
      </c>
      <c r="D1763" t="str">
        <f t="shared" si="272"/>
        <v>October</v>
      </c>
      <c r="E1763" t="str">
        <f t="shared" si="273"/>
        <v>Q4</v>
      </c>
      <c r="F1763" t="str">
        <f t="shared" si="274"/>
        <v>2014-Oct</v>
      </c>
      <c r="G1763">
        <f t="shared" si="275"/>
        <v>3</v>
      </c>
      <c r="H1763" t="str">
        <f t="shared" si="276"/>
        <v>Tuesday</v>
      </c>
      <c r="I1763" t="str">
        <f t="shared" si="277"/>
        <v>FM7</v>
      </c>
      <c r="J1763" t="str">
        <f t="shared" si="278"/>
        <v>FQ-3</v>
      </c>
    </row>
    <row r="1764" spans="1:10" x14ac:dyDescent="0.3">
      <c r="A1764" s="1">
        <f t="shared" si="279"/>
        <v>41941</v>
      </c>
      <c r="B1764" s="3">
        <f t="shared" si="270"/>
        <v>2014</v>
      </c>
      <c r="C1764">
        <f t="shared" si="271"/>
        <v>10</v>
      </c>
      <c r="D1764" t="str">
        <f t="shared" si="272"/>
        <v>October</v>
      </c>
      <c r="E1764" t="str">
        <f t="shared" si="273"/>
        <v>Q4</v>
      </c>
      <c r="F1764" t="str">
        <f t="shared" si="274"/>
        <v>2014-Oct</v>
      </c>
      <c r="G1764">
        <f t="shared" si="275"/>
        <v>4</v>
      </c>
      <c r="H1764" t="str">
        <f t="shared" si="276"/>
        <v>Wednesday</v>
      </c>
      <c r="I1764" t="str">
        <f t="shared" si="277"/>
        <v>FM7</v>
      </c>
      <c r="J1764" t="str">
        <f t="shared" si="278"/>
        <v>FQ-3</v>
      </c>
    </row>
    <row r="1765" spans="1:10" x14ac:dyDescent="0.3">
      <c r="A1765" s="1">
        <f t="shared" si="279"/>
        <v>41942</v>
      </c>
      <c r="B1765" s="3">
        <f t="shared" si="270"/>
        <v>2014</v>
      </c>
      <c r="C1765">
        <f t="shared" si="271"/>
        <v>10</v>
      </c>
      <c r="D1765" t="str">
        <f t="shared" si="272"/>
        <v>October</v>
      </c>
      <c r="E1765" t="str">
        <f t="shared" si="273"/>
        <v>Q4</v>
      </c>
      <c r="F1765" t="str">
        <f t="shared" si="274"/>
        <v>2014-Oct</v>
      </c>
      <c r="G1765">
        <f t="shared" si="275"/>
        <v>5</v>
      </c>
      <c r="H1765" t="str">
        <f t="shared" si="276"/>
        <v>Thursday</v>
      </c>
      <c r="I1765" t="str">
        <f t="shared" si="277"/>
        <v>FM7</v>
      </c>
      <c r="J1765" t="str">
        <f t="shared" si="278"/>
        <v>FQ-3</v>
      </c>
    </row>
    <row r="1766" spans="1:10" x14ac:dyDescent="0.3">
      <c r="A1766" s="1">
        <f t="shared" si="279"/>
        <v>41943</v>
      </c>
      <c r="B1766" s="3">
        <f t="shared" si="270"/>
        <v>2014</v>
      </c>
      <c r="C1766">
        <f t="shared" si="271"/>
        <v>10</v>
      </c>
      <c r="D1766" t="str">
        <f t="shared" si="272"/>
        <v>October</v>
      </c>
      <c r="E1766" t="str">
        <f t="shared" si="273"/>
        <v>Q4</v>
      </c>
      <c r="F1766" t="str">
        <f t="shared" si="274"/>
        <v>2014-Oct</v>
      </c>
      <c r="G1766">
        <f t="shared" si="275"/>
        <v>6</v>
      </c>
      <c r="H1766" t="str">
        <f t="shared" si="276"/>
        <v>Friday</v>
      </c>
      <c r="I1766" t="str">
        <f t="shared" si="277"/>
        <v>FM7</v>
      </c>
      <c r="J1766" t="str">
        <f t="shared" si="278"/>
        <v>FQ-3</v>
      </c>
    </row>
    <row r="1767" spans="1:10" x14ac:dyDescent="0.3">
      <c r="A1767" s="1">
        <f t="shared" si="279"/>
        <v>41944</v>
      </c>
      <c r="B1767" s="3">
        <f t="shared" si="270"/>
        <v>2014</v>
      </c>
      <c r="C1767">
        <f t="shared" si="271"/>
        <v>11</v>
      </c>
      <c r="D1767" t="str">
        <f t="shared" si="272"/>
        <v>November</v>
      </c>
      <c r="E1767" t="str">
        <f t="shared" si="273"/>
        <v>Q4</v>
      </c>
      <c r="F1767" t="str">
        <f t="shared" si="274"/>
        <v>2014-Nov</v>
      </c>
      <c r="G1767">
        <f t="shared" si="275"/>
        <v>7</v>
      </c>
      <c r="H1767" t="str">
        <f t="shared" si="276"/>
        <v>Saturday</v>
      </c>
      <c r="I1767" t="str">
        <f t="shared" si="277"/>
        <v>FM8</v>
      </c>
      <c r="J1767" t="str">
        <f t="shared" si="278"/>
        <v>FQ-3</v>
      </c>
    </row>
    <row r="1768" spans="1:10" x14ac:dyDescent="0.3">
      <c r="A1768" s="1">
        <f t="shared" si="279"/>
        <v>41945</v>
      </c>
      <c r="B1768" s="3">
        <f t="shared" si="270"/>
        <v>2014</v>
      </c>
      <c r="C1768">
        <f t="shared" si="271"/>
        <v>11</v>
      </c>
      <c r="D1768" t="str">
        <f t="shared" si="272"/>
        <v>November</v>
      </c>
      <c r="E1768" t="str">
        <f t="shared" si="273"/>
        <v>Q4</v>
      </c>
      <c r="F1768" t="str">
        <f t="shared" si="274"/>
        <v>2014-Nov</v>
      </c>
      <c r="G1768">
        <f t="shared" si="275"/>
        <v>1</v>
      </c>
      <c r="H1768" t="str">
        <f t="shared" si="276"/>
        <v>Sunday</v>
      </c>
      <c r="I1768" t="str">
        <f t="shared" si="277"/>
        <v>FM8</v>
      </c>
      <c r="J1768" t="str">
        <f t="shared" si="278"/>
        <v>FQ-3</v>
      </c>
    </row>
    <row r="1769" spans="1:10" x14ac:dyDescent="0.3">
      <c r="A1769" s="1">
        <f t="shared" si="279"/>
        <v>41946</v>
      </c>
      <c r="B1769" s="3">
        <f t="shared" si="270"/>
        <v>2014</v>
      </c>
      <c r="C1769">
        <f t="shared" si="271"/>
        <v>11</v>
      </c>
      <c r="D1769" t="str">
        <f t="shared" si="272"/>
        <v>November</v>
      </c>
      <c r="E1769" t="str">
        <f t="shared" si="273"/>
        <v>Q4</v>
      </c>
      <c r="F1769" t="str">
        <f t="shared" si="274"/>
        <v>2014-Nov</v>
      </c>
      <c r="G1769">
        <f t="shared" si="275"/>
        <v>2</v>
      </c>
      <c r="H1769" t="str">
        <f t="shared" si="276"/>
        <v>Monday</v>
      </c>
      <c r="I1769" t="str">
        <f t="shared" si="277"/>
        <v>FM8</v>
      </c>
      <c r="J1769" t="str">
        <f t="shared" si="278"/>
        <v>FQ-3</v>
      </c>
    </row>
    <row r="1770" spans="1:10" x14ac:dyDescent="0.3">
      <c r="A1770" s="1">
        <f t="shared" si="279"/>
        <v>41947</v>
      </c>
      <c r="B1770" s="3">
        <f t="shared" si="270"/>
        <v>2014</v>
      </c>
      <c r="C1770">
        <f t="shared" si="271"/>
        <v>11</v>
      </c>
      <c r="D1770" t="str">
        <f t="shared" si="272"/>
        <v>November</v>
      </c>
      <c r="E1770" t="str">
        <f t="shared" si="273"/>
        <v>Q4</v>
      </c>
      <c r="F1770" t="str">
        <f t="shared" si="274"/>
        <v>2014-Nov</v>
      </c>
      <c r="G1770">
        <f t="shared" si="275"/>
        <v>3</v>
      </c>
      <c r="H1770" t="str">
        <f t="shared" si="276"/>
        <v>Tuesday</v>
      </c>
      <c r="I1770" t="str">
        <f t="shared" si="277"/>
        <v>FM8</v>
      </c>
      <c r="J1770" t="str">
        <f t="shared" si="278"/>
        <v>FQ-3</v>
      </c>
    </row>
    <row r="1771" spans="1:10" x14ac:dyDescent="0.3">
      <c r="A1771" s="1">
        <f t="shared" si="279"/>
        <v>41948</v>
      </c>
      <c r="B1771" s="3">
        <f t="shared" si="270"/>
        <v>2014</v>
      </c>
      <c r="C1771">
        <f t="shared" si="271"/>
        <v>11</v>
      </c>
      <c r="D1771" t="str">
        <f t="shared" si="272"/>
        <v>November</v>
      </c>
      <c r="E1771" t="str">
        <f t="shared" si="273"/>
        <v>Q4</v>
      </c>
      <c r="F1771" t="str">
        <f t="shared" si="274"/>
        <v>2014-Nov</v>
      </c>
      <c r="G1771">
        <f t="shared" si="275"/>
        <v>4</v>
      </c>
      <c r="H1771" t="str">
        <f t="shared" si="276"/>
        <v>Wednesday</v>
      </c>
      <c r="I1771" t="str">
        <f t="shared" si="277"/>
        <v>FM8</v>
      </c>
      <c r="J1771" t="str">
        <f t="shared" si="278"/>
        <v>FQ-3</v>
      </c>
    </row>
    <row r="1772" spans="1:10" x14ac:dyDescent="0.3">
      <c r="A1772" s="1">
        <f t="shared" si="279"/>
        <v>41949</v>
      </c>
      <c r="B1772" s="3">
        <f t="shared" si="270"/>
        <v>2014</v>
      </c>
      <c r="C1772">
        <f t="shared" si="271"/>
        <v>11</v>
      </c>
      <c r="D1772" t="str">
        <f t="shared" si="272"/>
        <v>November</v>
      </c>
      <c r="E1772" t="str">
        <f t="shared" si="273"/>
        <v>Q4</v>
      </c>
      <c r="F1772" t="str">
        <f t="shared" si="274"/>
        <v>2014-Nov</v>
      </c>
      <c r="G1772">
        <f t="shared" si="275"/>
        <v>5</v>
      </c>
      <c r="H1772" t="str">
        <f t="shared" si="276"/>
        <v>Thursday</v>
      </c>
      <c r="I1772" t="str">
        <f t="shared" si="277"/>
        <v>FM8</v>
      </c>
      <c r="J1772" t="str">
        <f t="shared" si="278"/>
        <v>FQ-3</v>
      </c>
    </row>
    <row r="1773" spans="1:10" x14ac:dyDescent="0.3">
      <c r="A1773" s="1">
        <f t="shared" si="279"/>
        <v>41950</v>
      </c>
      <c r="B1773" s="3">
        <f t="shared" si="270"/>
        <v>2014</v>
      </c>
      <c r="C1773">
        <f t="shared" si="271"/>
        <v>11</v>
      </c>
      <c r="D1773" t="str">
        <f t="shared" si="272"/>
        <v>November</v>
      </c>
      <c r="E1773" t="str">
        <f t="shared" si="273"/>
        <v>Q4</v>
      </c>
      <c r="F1773" t="str">
        <f t="shared" si="274"/>
        <v>2014-Nov</v>
      </c>
      <c r="G1773">
        <f t="shared" si="275"/>
        <v>6</v>
      </c>
      <c r="H1773" t="str">
        <f t="shared" si="276"/>
        <v>Friday</v>
      </c>
      <c r="I1773" t="str">
        <f t="shared" si="277"/>
        <v>FM8</v>
      </c>
      <c r="J1773" t="str">
        <f t="shared" si="278"/>
        <v>FQ-3</v>
      </c>
    </row>
    <row r="1774" spans="1:10" x14ac:dyDescent="0.3">
      <c r="A1774" s="1">
        <f t="shared" si="279"/>
        <v>41951</v>
      </c>
      <c r="B1774" s="3">
        <f t="shared" si="270"/>
        <v>2014</v>
      </c>
      <c r="C1774">
        <f t="shared" si="271"/>
        <v>11</v>
      </c>
      <c r="D1774" t="str">
        <f t="shared" si="272"/>
        <v>November</v>
      </c>
      <c r="E1774" t="str">
        <f t="shared" si="273"/>
        <v>Q4</v>
      </c>
      <c r="F1774" t="str">
        <f t="shared" si="274"/>
        <v>2014-Nov</v>
      </c>
      <c r="G1774">
        <f t="shared" si="275"/>
        <v>7</v>
      </c>
      <c r="H1774" t="str">
        <f t="shared" si="276"/>
        <v>Saturday</v>
      </c>
      <c r="I1774" t="str">
        <f t="shared" si="277"/>
        <v>FM8</v>
      </c>
      <c r="J1774" t="str">
        <f t="shared" si="278"/>
        <v>FQ-3</v>
      </c>
    </row>
    <row r="1775" spans="1:10" x14ac:dyDescent="0.3">
      <c r="A1775" s="1">
        <f t="shared" si="279"/>
        <v>41952</v>
      </c>
      <c r="B1775" s="3">
        <f t="shared" si="270"/>
        <v>2014</v>
      </c>
      <c r="C1775">
        <f t="shared" si="271"/>
        <v>11</v>
      </c>
      <c r="D1775" t="str">
        <f t="shared" si="272"/>
        <v>November</v>
      </c>
      <c r="E1775" t="str">
        <f t="shared" si="273"/>
        <v>Q4</v>
      </c>
      <c r="F1775" t="str">
        <f t="shared" si="274"/>
        <v>2014-Nov</v>
      </c>
      <c r="G1775">
        <f t="shared" si="275"/>
        <v>1</v>
      </c>
      <c r="H1775" t="str">
        <f t="shared" si="276"/>
        <v>Sunday</v>
      </c>
      <c r="I1775" t="str">
        <f t="shared" si="277"/>
        <v>FM8</v>
      </c>
      <c r="J1775" t="str">
        <f t="shared" si="278"/>
        <v>FQ-3</v>
      </c>
    </row>
    <row r="1776" spans="1:10" x14ac:dyDescent="0.3">
      <c r="A1776" s="1">
        <f t="shared" si="279"/>
        <v>41953</v>
      </c>
      <c r="B1776" s="3">
        <f t="shared" si="270"/>
        <v>2014</v>
      </c>
      <c r="C1776">
        <f t="shared" si="271"/>
        <v>11</v>
      </c>
      <c r="D1776" t="str">
        <f t="shared" si="272"/>
        <v>November</v>
      </c>
      <c r="E1776" t="str">
        <f t="shared" si="273"/>
        <v>Q4</v>
      </c>
      <c r="F1776" t="str">
        <f t="shared" si="274"/>
        <v>2014-Nov</v>
      </c>
      <c r="G1776">
        <f t="shared" si="275"/>
        <v>2</v>
      </c>
      <c r="H1776" t="str">
        <f t="shared" si="276"/>
        <v>Monday</v>
      </c>
      <c r="I1776" t="str">
        <f t="shared" si="277"/>
        <v>FM8</v>
      </c>
      <c r="J1776" t="str">
        <f t="shared" si="278"/>
        <v>FQ-3</v>
      </c>
    </row>
    <row r="1777" spans="1:10" x14ac:dyDescent="0.3">
      <c r="A1777" s="1">
        <f t="shared" si="279"/>
        <v>41954</v>
      </c>
      <c r="B1777" s="3">
        <f t="shared" si="270"/>
        <v>2014</v>
      </c>
      <c r="C1777">
        <f t="shared" si="271"/>
        <v>11</v>
      </c>
      <c r="D1777" t="str">
        <f t="shared" si="272"/>
        <v>November</v>
      </c>
      <c r="E1777" t="str">
        <f t="shared" si="273"/>
        <v>Q4</v>
      </c>
      <c r="F1777" t="str">
        <f t="shared" si="274"/>
        <v>2014-Nov</v>
      </c>
      <c r="G1777">
        <f t="shared" si="275"/>
        <v>3</v>
      </c>
      <c r="H1777" t="str">
        <f t="shared" si="276"/>
        <v>Tuesday</v>
      </c>
      <c r="I1777" t="str">
        <f t="shared" si="277"/>
        <v>FM8</v>
      </c>
      <c r="J1777" t="str">
        <f t="shared" si="278"/>
        <v>FQ-3</v>
      </c>
    </row>
    <row r="1778" spans="1:10" x14ac:dyDescent="0.3">
      <c r="A1778" s="1">
        <f t="shared" si="279"/>
        <v>41955</v>
      </c>
      <c r="B1778" s="3">
        <f t="shared" si="270"/>
        <v>2014</v>
      </c>
      <c r="C1778">
        <f t="shared" si="271"/>
        <v>11</v>
      </c>
      <c r="D1778" t="str">
        <f t="shared" si="272"/>
        <v>November</v>
      </c>
      <c r="E1778" t="str">
        <f t="shared" si="273"/>
        <v>Q4</v>
      </c>
      <c r="F1778" t="str">
        <f t="shared" si="274"/>
        <v>2014-Nov</v>
      </c>
      <c r="G1778">
        <f t="shared" si="275"/>
        <v>4</v>
      </c>
      <c r="H1778" t="str">
        <f t="shared" si="276"/>
        <v>Wednesday</v>
      </c>
      <c r="I1778" t="str">
        <f t="shared" si="277"/>
        <v>FM8</v>
      </c>
      <c r="J1778" t="str">
        <f t="shared" si="278"/>
        <v>FQ-3</v>
      </c>
    </row>
    <row r="1779" spans="1:10" x14ac:dyDescent="0.3">
      <c r="A1779" s="1">
        <f t="shared" si="279"/>
        <v>41956</v>
      </c>
      <c r="B1779" s="3">
        <f t="shared" si="270"/>
        <v>2014</v>
      </c>
      <c r="C1779">
        <f t="shared" si="271"/>
        <v>11</v>
      </c>
      <c r="D1779" t="str">
        <f t="shared" si="272"/>
        <v>November</v>
      </c>
      <c r="E1779" t="str">
        <f t="shared" si="273"/>
        <v>Q4</v>
      </c>
      <c r="F1779" t="str">
        <f t="shared" si="274"/>
        <v>2014-Nov</v>
      </c>
      <c r="G1779">
        <f t="shared" si="275"/>
        <v>5</v>
      </c>
      <c r="H1779" t="str">
        <f t="shared" si="276"/>
        <v>Thursday</v>
      </c>
      <c r="I1779" t="str">
        <f t="shared" si="277"/>
        <v>FM8</v>
      </c>
      <c r="J1779" t="str">
        <f t="shared" si="278"/>
        <v>FQ-3</v>
      </c>
    </row>
    <row r="1780" spans="1:10" x14ac:dyDescent="0.3">
      <c r="A1780" s="1">
        <f t="shared" si="279"/>
        <v>41957</v>
      </c>
      <c r="B1780" s="3">
        <f t="shared" si="270"/>
        <v>2014</v>
      </c>
      <c r="C1780">
        <f t="shared" si="271"/>
        <v>11</v>
      </c>
      <c r="D1780" t="str">
        <f t="shared" si="272"/>
        <v>November</v>
      </c>
      <c r="E1780" t="str">
        <f t="shared" si="273"/>
        <v>Q4</v>
      </c>
      <c r="F1780" t="str">
        <f t="shared" si="274"/>
        <v>2014-Nov</v>
      </c>
      <c r="G1780">
        <f t="shared" si="275"/>
        <v>6</v>
      </c>
      <c r="H1780" t="str">
        <f t="shared" si="276"/>
        <v>Friday</v>
      </c>
      <c r="I1780" t="str">
        <f t="shared" si="277"/>
        <v>FM8</v>
      </c>
      <c r="J1780" t="str">
        <f t="shared" si="278"/>
        <v>FQ-3</v>
      </c>
    </row>
    <row r="1781" spans="1:10" x14ac:dyDescent="0.3">
      <c r="A1781" s="1">
        <f t="shared" si="279"/>
        <v>41958</v>
      </c>
      <c r="B1781" s="3">
        <f t="shared" si="270"/>
        <v>2014</v>
      </c>
      <c r="C1781">
        <f t="shared" si="271"/>
        <v>11</v>
      </c>
      <c r="D1781" t="str">
        <f t="shared" si="272"/>
        <v>November</v>
      </c>
      <c r="E1781" t="str">
        <f t="shared" si="273"/>
        <v>Q4</v>
      </c>
      <c r="F1781" t="str">
        <f t="shared" si="274"/>
        <v>2014-Nov</v>
      </c>
      <c r="G1781">
        <f t="shared" si="275"/>
        <v>7</v>
      </c>
      <c r="H1781" t="str">
        <f t="shared" si="276"/>
        <v>Saturday</v>
      </c>
      <c r="I1781" t="str">
        <f t="shared" si="277"/>
        <v>FM8</v>
      </c>
      <c r="J1781" t="str">
        <f t="shared" si="278"/>
        <v>FQ-3</v>
      </c>
    </row>
    <row r="1782" spans="1:10" x14ac:dyDescent="0.3">
      <c r="A1782" s="1">
        <f t="shared" si="279"/>
        <v>41959</v>
      </c>
      <c r="B1782" s="3">
        <f t="shared" si="270"/>
        <v>2014</v>
      </c>
      <c r="C1782">
        <f t="shared" si="271"/>
        <v>11</v>
      </c>
      <c r="D1782" t="str">
        <f t="shared" si="272"/>
        <v>November</v>
      </c>
      <c r="E1782" t="str">
        <f t="shared" si="273"/>
        <v>Q4</v>
      </c>
      <c r="F1782" t="str">
        <f t="shared" si="274"/>
        <v>2014-Nov</v>
      </c>
      <c r="G1782">
        <f t="shared" si="275"/>
        <v>1</v>
      </c>
      <c r="H1782" t="str">
        <f t="shared" si="276"/>
        <v>Sunday</v>
      </c>
      <c r="I1782" t="str">
        <f t="shared" si="277"/>
        <v>FM8</v>
      </c>
      <c r="J1782" t="str">
        <f t="shared" si="278"/>
        <v>FQ-3</v>
      </c>
    </row>
    <row r="1783" spans="1:10" x14ac:dyDescent="0.3">
      <c r="A1783" s="1">
        <f t="shared" si="279"/>
        <v>41960</v>
      </c>
      <c r="B1783" s="3">
        <f t="shared" si="270"/>
        <v>2014</v>
      </c>
      <c r="C1783">
        <f t="shared" si="271"/>
        <v>11</v>
      </c>
      <c r="D1783" t="str">
        <f t="shared" si="272"/>
        <v>November</v>
      </c>
      <c r="E1783" t="str">
        <f t="shared" si="273"/>
        <v>Q4</v>
      </c>
      <c r="F1783" t="str">
        <f t="shared" si="274"/>
        <v>2014-Nov</v>
      </c>
      <c r="G1783">
        <f t="shared" si="275"/>
        <v>2</v>
      </c>
      <c r="H1783" t="str">
        <f t="shared" si="276"/>
        <v>Monday</v>
      </c>
      <c r="I1783" t="str">
        <f t="shared" si="277"/>
        <v>FM8</v>
      </c>
      <c r="J1783" t="str">
        <f t="shared" si="278"/>
        <v>FQ-3</v>
      </c>
    </row>
    <row r="1784" spans="1:10" x14ac:dyDescent="0.3">
      <c r="A1784" s="1">
        <f t="shared" si="279"/>
        <v>41961</v>
      </c>
      <c r="B1784" s="3">
        <f t="shared" si="270"/>
        <v>2014</v>
      </c>
      <c r="C1784">
        <f t="shared" si="271"/>
        <v>11</v>
      </c>
      <c r="D1784" t="str">
        <f t="shared" si="272"/>
        <v>November</v>
      </c>
      <c r="E1784" t="str">
        <f t="shared" si="273"/>
        <v>Q4</v>
      </c>
      <c r="F1784" t="str">
        <f t="shared" si="274"/>
        <v>2014-Nov</v>
      </c>
      <c r="G1784">
        <f t="shared" si="275"/>
        <v>3</v>
      </c>
      <c r="H1784" t="str">
        <f t="shared" si="276"/>
        <v>Tuesday</v>
      </c>
      <c r="I1784" t="str">
        <f t="shared" si="277"/>
        <v>FM8</v>
      </c>
      <c r="J1784" t="str">
        <f t="shared" si="278"/>
        <v>FQ-3</v>
      </c>
    </row>
    <row r="1785" spans="1:10" x14ac:dyDescent="0.3">
      <c r="A1785" s="1">
        <f t="shared" si="279"/>
        <v>41962</v>
      </c>
      <c r="B1785" s="3">
        <f t="shared" si="270"/>
        <v>2014</v>
      </c>
      <c r="C1785">
        <f t="shared" si="271"/>
        <v>11</v>
      </c>
      <c r="D1785" t="str">
        <f t="shared" si="272"/>
        <v>November</v>
      </c>
      <c r="E1785" t="str">
        <f t="shared" si="273"/>
        <v>Q4</v>
      </c>
      <c r="F1785" t="str">
        <f t="shared" si="274"/>
        <v>2014-Nov</v>
      </c>
      <c r="G1785">
        <f t="shared" si="275"/>
        <v>4</v>
      </c>
      <c r="H1785" t="str">
        <f t="shared" si="276"/>
        <v>Wednesday</v>
      </c>
      <c r="I1785" t="str">
        <f t="shared" si="277"/>
        <v>FM8</v>
      </c>
      <c r="J1785" t="str">
        <f t="shared" si="278"/>
        <v>FQ-3</v>
      </c>
    </row>
    <row r="1786" spans="1:10" x14ac:dyDescent="0.3">
      <c r="A1786" s="1">
        <f t="shared" si="279"/>
        <v>41963</v>
      </c>
      <c r="B1786" s="3">
        <f t="shared" si="270"/>
        <v>2014</v>
      </c>
      <c r="C1786">
        <f t="shared" si="271"/>
        <v>11</v>
      </c>
      <c r="D1786" t="str">
        <f t="shared" si="272"/>
        <v>November</v>
      </c>
      <c r="E1786" t="str">
        <f t="shared" si="273"/>
        <v>Q4</v>
      </c>
      <c r="F1786" t="str">
        <f t="shared" si="274"/>
        <v>2014-Nov</v>
      </c>
      <c r="G1786">
        <f t="shared" si="275"/>
        <v>5</v>
      </c>
      <c r="H1786" t="str">
        <f t="shared" si="276"/>
        <v>Thursday</v>
      </c>
      <c r="I1786" t="str">
        <f t="shared" si="277"/>
        <v>FM8</v>
      </c>
      <c r="J1786" t="str">
        <f t="shared" si="278"/>
        <v>FQ-3</v>
      </c>
    </row>
    <row r="1787" spans="1:10" x14ac:dyDescent="0.3">
      <c r="A1787" s="1">
        <f t="shared" si="279"/>
        <v>41964</v>
      </c>
      <c r="B1787" s="3">
        <f t="shared" si="270"/>
        <v>2014</v>
      </c>
      <c r="C1787">
        <f t="shared" si="271"/>
        <v>11</v>
      </c>
      <c r="D1787" t="str">
        <f t="shared" si="272"/>
        <v>November</v>
      </c>
      <c r="E1787" t="str">
        <f t="shared" si="273"/>
        <v>Q4</v>
      </c>
      <c r="F1787" t="str">
        <f t="shared" si="274"/>
        <v>2014-Nov</v>
      </c>
      <c r="G1787">
        <f t="shared" si="275"/>
        <v>6</v>
      </c>
      <c r="H1787" t="str">
        <f t="shared" si="276"/>
        <v>Friday</v>
      </c>
      <c r="I1787" t="str">
        <f t="shared" si="277"/>
        <v>FM8</v>
      </c>
      <c r="J1787" t="str">
        <f t="shared" si="278"/>
        <v>FQ-3</v>
      </c>
    </row>
    <row r="1788" spans="1:10" x14ac:dyDescent="0.3">
      <c r="A1788" s="1">
        <f t="shared" si="279"/>
        <v>41965</v>
      </c>
      <c r="B1788" s="3">
        <f t="shared" si="270"/>
        <v>2014</v>
      </c>
      <c r="C1788">
        <f t="shared" si="271"/>
        <v>11</v>
      </c>
      <c r="D1788" t="str">
        <f t="shared" si="272"/>
        <v>November</v>
      </c>
      <c r="E1788" t="str">
        <f t="shared" si="273"/>
        <v>Q4</v>
      </c>
      <c r="F1788" t="str">
        <f t="shared" si="274"/>
        <v>2014-Nov</v>
      </c>
      <c r="G1788">
        <f t="shared" si="275"/>
        <v>7</v>
      </c>
      <c r="H1788" t="str">
        <f t="shared" si="276"/>
        <v>Saturday</v>
      </c>
      <c r="I1788" t="str">
        <f t="shared" si="277"/>
        <v>FM8</v>
      </c>
      <c r="J1788" t="str">
        <f t="shared" si="278"/>
        <v>FQ-3</v>
      </c>
    </row>
    <row r="1789" spans="1:10" x14ac:dyDescent="0.3">
      <c r="A1789" s="1">
        <f t="shared" si="279"/>
        <v>41966</v>
      </c>
      <c r="B1789" s="3">
        <f t="shared" si="270"/>
        <v>2014</v>
      </c>
      <c r="C1789">
        <f t="shared" si="271"/>
        <v>11</v>
      </c>
      <c r="D1789" t="str">
        <f t="shared" si="272"/>
        <v>November</v>
      </c>
      <c r="E1789" t="str">
        <f t="shared" si="273"/>
        <v>Q4</v>
      </c>
      <c r="F1789" t="str">
        <f t="shared" si="274"/>
        <v>2014-Nov</v>
      </c>
      <c r="G1789">
        <f t="shared" si="275"/>
        <v>1</v>
      </c>
      <c r="H1789" t="str">
        <f t="shared" si="276"/>
        <v>Sunday</v>
      </c>
      <c r="I1789" t="str">
        <f t="shared" si="277"/>
        <v>FM8</v>
      </c>
      <c r="J1789" t="str">
        <f t="shared" si="278"/>
        <v>FQ-3</v>
      </c>
    </row>
    <row r="1790" spans="1:10" x14ac:dyDescent="0.3">
      <c r="A1790" s="1">
        <f t="shared" si="279"/>
        <v>41967</v>
      </c>
      <c r="B1790" s="3">
        <f t="shared" si="270"/>
        <v>2014</v>
      </c>
      <c r="C1790">
        <f t="shared" si="271"/>
        <v>11</v>
      </c>
      <c r="D1790" t="str">
        <f t="shared" si="272"/>
        <v>November</v>
      </c>
      <c r="E1790" t="str">
        <f t="shared" si="273"/>
        <v>Q4</v>
      </c>
      <c r="F1790" t="str">
        <f t="shared" si="274"/>
        <v>2014-Nov</v>
      </c>
      <c r="G1790">
        <f t="shared" si="275"/>
        <v>2</v>
      </c>
      <c r="H1790" t="str">
        <f t="shared" si="276"/>
        <v>Monday</v>
      </c>
      <c r="I1790" t="str">
        <f t="shared" si="277"/>
        <v>FM8</v>
      </c>
      <c r="J1790" t="str">
        <f t="shared" si="278"/>
        <v>FQ-3</v>
      </c>
    </row>
    <row r="1791" spans="1:10" x14ac:dyDescent="0.3">
      <c r="A1791" s="1">
        <f t="shared" si="279"/>
        <v>41968</v>
      </c>
      <c r="B1791" s="3">
        <f t="shared" si="270"/>
        <v>2014</v>
      </c>
      <c r="C1791">
        <f t="shared" si="271"/>
        <v>11</v>
      </c>
      <c r="D1791" t="str">
        <f t="shared" si="272"/>
        <v>November</v>
      </c>
      <c r="E1791" t="str">
        <f t="shared" si="273"/>
        <v>Q4</v>
      </c>
      <c r="F1791" t="str">
        <f t="shared" si="274"/>
        <v>2014-Nov</v>
      </c>
      <c r="G1791">
        <f t="shared" si="275"/>
        <v>3</v>
      </c>
      <c r="H1791" t="str">
        <f t="shared" si="276"/>
        <v>Tuesday</v>
      </c>
      <c r="I1791" t="str">
        <f t="shared" si="277"/>
        <v>FM8</v>
      </c>
      <c r="J1791" t="str">
        <f t="shared" si="278"/>
        <v>FQ-3</v>
      </c>
    </row>
    <row r="1792" spans="1:10" x14ac:dyDescent="0.3">
      <c r="A1792" s="1">
        <f t="shared" si="279"/>
        <v>41969</v>
      </c>
      <c r="B1792" s="3">
        <f t="shared" si="270"/>
        <v>2014</v>
      </c>
      <c r="C1792">
        <f t="shared" si="271"/>
        <v>11</v>
      </c>
      <c r="D1792" t="str">
        <f t="shared" si="272"/>
        <v>November</v>
      </c>
      <c r="E1792" t="str">
        <f t="shared" si="273"/>
        <v>Q4</v>
      </c>
      <c r="F1792" t="str">
        <f t="shared" si="274"/>
        <v>2014-Nov</v>
      </c>
      <c r="G1792">
        <f t="shared" si="275"/>
        <v>4</v>
      </c>
      <c r="H1792" t="str">
        <f t="shared" si="276"/>
        <v>Wednesday</v>
      </c>
      <c r="I1792" t="str">
        <f t="shared" si="277"/>
        <v>FM8</v>
      </c>
      <c r="J1792" t="str">
        <f t="shared" si="278"/>
        <v>FQ-3</v>
      </c>
    </row>
    <row r="1793" spans="1:10" x14ac:dyDescent="0.3">
      <c r="A1793" s="1">
        <f t="shared" si="279"/>
        <v>41970</v>
      </c>
      <c r="B1793" s="3">
        <f t="shared" si="270"/>
        <v>2014</v>
      </c>
      <c r="C1793">
        <f t="shared" si="271"/>
        <v>11</v>
      </c>
      <c r="D1793" t="str">
        <f t="shared" si="272"/>
        <v>November</v>
      </c>
      <c r="E1793" t="str">
        <f t="shared" si="273"/>
        <v>Q4</v>
      </c>
      <c r="F1793" t="str">
        <f t="shared" si="274"/>
        <v>2014-Nov</v>
      </c>
      <c r="G1793">
        <f t="shared" si="275"/>
        <v>5</v>
      </c>
      <c r="H1793" t="str">
        <f t="shared" si="276"/>
        <v>Thursday</v>
      </c>
      <c r="I1793" t="str">
        <f t="shared" si="277"/>
        <v>FM8</v>
      </c>
      <c r="J1793" t="str">
        <f t="shared" si="278"/>
        <v>FQ-3</v>
      </c>
    </row>
    <row r="1794" spans="1:10" x14ac:dyDescent="0.3">
      <c r="A1794" s="1">
        <f t="shared" si="279"/>
        <v>41971</v>
      </c>
      <c r="B1794" s="3">
        <f t="shared" si="270"/>
        <v>2014</v>
      </c>
      <c r="C1794">
        <f t="shared" si="271"/>
        <v>11</v>
      </c>
      <c r="D1794" t="str">
        <f t="shared" si="272"/>
        <v>November</v>
      </c>
      <c r="E1794" t="str">
        <f t="shared" si="273"/>
        <v>Q4</v>
      </c>
      <c r="F1794" t="str">
        <f t="shared" si="274"/>
        <v>2014-Nov</v>
      </c>
      <c r="G1794">
        <f t="shared" si="275"/>
        <v>6</v>
      </c>
      <c r="H1794" t="str">
        <f t="shared" si="276"/>
        <v>Friday</v>
      </c>
      <c r="I1794" t="str">
        <f t="shared" si="277"/>
        <v>FM8</v>
      </c>
      <c r="J1794" t="str">
        <f t="shared" si="278"/>
        <v>FQ-3</v>
      </c>
    </row>
    <row r="1795" spans="1:10" x14ac:dyDescent="0.3">
      <c r="A1795" s="1">
        <f t="shared" si="279"/>
        <v>41972</v>
      </c>
      <c r="B1795" s="3">
        <f t="shared" ref="B1795:B1858" si="280">YEAR(A1795)</f>
        <v>2014</v>
      </c>
      <c r="C1795">
        <f t="shared" ref="C1795:C1858" si="281">MONTH(A1795)</f>
        <v>11</v>
      </c>
      <c r="D1795" t="str">
        <f t="shared" ref="D1795:D1858" si="282">TEXT(A1795,"mmmm")</f>
        <v>November</v>
      </c>
      <c r="E1795" t="str">
        <f t="shared" ref="E1795:E1858" si="283">"Q"&amp;ROUNDUP(MONTH(A1795)/3,0)</f>
        <v>Q4</v>
      </c>
      <c r="F1795" t="str">
        <f t="shared" ref="F1795:F1858" si="284">TEXT(A1795,"yyyy-mmm")</f>
        <v>2014-Nov</v>
      </c>
      <c r="G1795">
        <f t="shared" ref="G1795:G1858" si="285">WEEKDAY(A1795)</f>
        <v>7</v>
      </c>
      <c r="H1795" t="str">
        <f t="shared" ref="H1795:H1858" si="286">TEXT(A1795,"dddd")</f>
        <v>Saturday</v>
      </c>
      <c r="I1795" t="str">
        <f t="shared" ref="I1795:I1858" si="287">"FM"&amp;IF(MONTH(A1795)&gt;=4,MONTH(A1795)-3,MONTH(A1795)+9)</f>
        <v>FM8</v>
      </c>
      <c r="J1795" t="str">
        <f t="shared" ref="J1795:J1858" si="288">"FQ-"&amp;ROUNDUP(IF(MONTH(A1795)&gt;=4,MONTH(A1795)-3,MONTH(A1795)+9)/3,0)</f>
        <v>FQ-3</v>
      </c>
    </row>
    <row r="1796" spans="1:10" x14ac:dyDescent="0.3">
      <c r="A1796" s="1">
        <f t="shared" ref="A1796:A1859" si="289">A1795+1</f>
        <v>41973</v>
      </c>
      <c r="B1796" s="3">
        <f t="shared" si="280"/>
        <v>2014</v>
      </c>
      <c r="C1796">
        <f t="shared" si="281"/>
        <v>11</v>
      </c>
      <c r="D1796" t="str">
        <f t="shared" si="282"/>
        <v>November</v>
      </c>
      <c r="E1796" t="str">
        <f t="shared" si="283"/>
        <v>Q4</v>
      </c>
      <c r="F1796" t="str">
        <f t="shared" si="284"/>
        <v>2014-Nov</v>
      </c>
      <c r="G1796">
        <f t="shared" si="285"/>
        <v>1</v>
      </c>
      <c r="H1796" t="str">
        <f t="shared" si="286"/>
        <v>Sunday</v>
      </c>
      <c r="I1796" t="str">
        <f t="shared" si="287"/>
        <v>FM8</v>
      </c>
      <c r="J1796" t="str">
        <f t="shared" si="288"/>
        <v>FQ-3</v>
      </c>
    </row>
    <row r="1797" spans="1:10" x14ac:dyDescent="0.3">
      <c r="A1797" s="1">
        <f t="shared" si="289"/>
        <v>41974</v>
      </c>
      <c r="B1797" s="3">
        <f t="shared" si="280"/>
        <v>2014</v>
      </c>
      <c r="C1797">
        <f t="shared" si="281"/>
        <v>12</v>
      </c>
      <c r="D1797" t="str">
        <f t="shared" si="282"/>
        <v>December</v>
      </c>
      <c r="E1797" t="str">
        <f t="shared" si="283"/>
        <v>Q4</v>
      </c>
      <c r="F1797" t="str">
        <f t="shared" si="284"/>
        <v>2014-Dec</v>
      </c>
      <c r="G1797">
        <f t="shared" si="285"/>
        <v>2</v>
      </c>
      <c r="H1797" t="str">
        <f t="shared" si="286"/>
        <v>Monday</v>
      </c>
      <c r="I1797" t="str">
        <f t="shared" si="287"/>
        <v>FM9</v>
      </c>
      <c r="J1797" t="str">
        <f t="shared" si="288"/>
        <v>FQ-3</v>
      </c>
    </row>
    <row r="1798" spans="1:10" x14ac:dyDescent="0.3">
      <c r="A1798" s="1">
        <f t="shared" si="289"/>
        <v>41975</v>
      </c>
      <c r="B1798" s="3">
        <f t="shared" si="280"/>
        <v>2014</v>
      </c>
      <c r="C1798">
        <f t="shared" si="281"/>
        <v>12</v>
      </c>
      <c r="D1798" t="str">
        <f t="shared" si="282"/>
        <v>December</v>
      </c>
      <c r="E1798" t="str">
        <f t="shared" si="283"/>
        <v>Q4</v>
      </c>
      <c r="F1798" t="str">
        <f t="shared" si="284"/>
        <v>2014-Dec</v>
      </c>
      <c r="G1798">
        <f t="shared" si="285"/>
        <v>3</v>
      </c>
      <c r="H1798" t="str">
        <f t="shared" si="286"/>
        <v>Tuesday</v>
      </c>
      <c r="I1798" t="str">
        <f t="shared" si="287"/>
        <v>FM9</v>
      </c>
      <c r="J1798" t="str">
        <f t="shared" si="288"/>
        <v>FQ-3</v>
      </c>
    </row>
    <row r="1799" spans="1:10" x14ac:dyDescent="0.3">
      <c r="A1799" s="1">
        <f t="shared" si="289"/>
        <v>41976</v>
      </c>
      <c r="B1799" s="3">
        <f t="shared" si="280"/>
        <v>2014</v>
      </c>
      <c r="C1799">
        <f t="shared" si="281"/>
        <v>12</v>
      </c>
      <c r="D1799" t="str">
        <f t="shared" si="282"/>
        <v>December</v>
      </c>
      <c r="E1799" t="str">
        <f t="shared" si="283"/>
        <v>Q4</v>
      </c>
      <c r="F1799" t="str">
        <f t="shared" si="284"/>
        <v>2014-Dec</v>
      </c>
      <c r="G1799">
        <f t="shared" si="285"/>
        <v>4</v>
      </c>
      <c r="H1799" t="str">
        <f t="shared" si="286"/>
        <v>Wednesday</v>
      </c>
      <c r="I1799" t="str">
        <f t="shared" si="287"/>
        <v>FM9</v>
      </c>
      <c r="J1799" t="str">
        <f t="shared" si="288"/>
        <v>FQ-3</v>
      </c>
    </row>
    <row r="1800" spans="1:10" x14ac:dyDescent="0.3">
      <c r="A1800" s="1">
        <f t="shared" si="289"/>
        <v>41977</v>
      </c>
      <c r="B1800" s="3">
        <f t="shared" si="280"/>
        <v>2014</v>
      </c>
      <c r="C1800">
        <f t="shared" si="281"/>
        <v>12</v>
      </c>
      <c r="D1800" t="str">
        <f t="shared" si="282"/>
        <v>December</v>
      </c>
      <c r="E1800" t="str">
        <f t="shared" si="283"/>
        <v>Q4</v>
      </c>
      <c r="F1800" t="str">
        <f t="shared" si="284"/>
        <v>2014-Dec</v>
      </c>
      <c r="G1800">
        <f t="shared" si="285"/>
        <v>5</v>
      </c>
      <c r="H1800" t="str">
        <f t="shared" si="286"/>
        <v>Thursday</v>
      </c>
      <c r="I1800" t="str">
        <f t="shared" si="287"/>
        <v>FM9</v>
      </c>
      <c r="J1800" t="str">
        <f t="shared" si="288"/>
        <v>FQ-3</v>
      </c>
    </row>
    <row r="1801" spans="1:10" x14ac:dyDescent="0.3">
      <c r="A1801" s="1">
        <f t="shared" si="289"/>
        <v>41978</v>
      </c>
      <c r="B1801" s="3">
        <f t="shared" si="280"/>
        <v>2014</v>
      </c>
      <c r="C1801">
        <f t="shared" si="281"/>
        <v>12</v>
      </c>
      <c r="D1801" t="str">
        <f t="shared" si="282"/>
        <v>December</v>
      </c>
      <c r="E1801" t="str">
        <f t="shared" si="283"/>
        <v>Q4</v>
      </c>
      <c r="F1801" t="str">
        <f t="shared" si="284"/>
        <v>2014-Dec</v>
      </c>
      <c r="G1801">
        <f t="shared" si="285"/>
        <v>6</v>
      </c>
      <c r="H1801" t="str">
        <f t="shared" si="286"/>
        <v>Friday</v>
      </c>
      <c r="I1801" t="str">
        <f t="shared" si="287"/>
        <v>FM9</v>
      </c>
      <c r="J1801" t="str">
        <f t="shared" si="288"/>
        <v>FQ-3</v>
      </c>
    </row>
    <row r="1802" spans="1:10" x14ac:dyDescent="0.3">
      <c r="A1802" s="1">
        <f t="shared" si="289"/>
        <v>41979</v>
      </c>
      <c r="B1802" s="3">
        <f t="shared" si="280"/>
        <v>2014</v>
      </c>
      <c r="C1802">
        <f t="shared" si="281"/>
        <v>12</v>
      </c>
      <c r="D1802" t="str">
        <f t="shared" si="282"/>
        <v>December</v>
      </c>
      <c r="E1802" t="str">
        <f t="shared" si="283"/>
        <v>Q4</v>
      </c>
      <c r="F1802" t="str">
        <f t="shared" si="284"/>
        <v>2014-Dec</v>
      </c>
      <c r="G1802">
        <f t="shared" si="285"/>
        <v>7</v>
      </c>
      <c r="H1802" t="str">
        <f t="shared" si="286"/>
        <v>Saturday</v>
      </c>
      <c r="I1802" t="str">
        <f t="shared" si="287"/>
        <v>FM9</v>
      </c>
      <c r="J1802" t="str">
        <f t="shared" si="288"/>
        <v>FQ-3</v>
      </c>
    </row>
    <row r="1803" spans="1:10" x14ac:dyDescent="0.3">
      <c r="A1803" s="1">
        <f t="shared" si="289"/>
        <v>41980</v>
      </c>
      <c r="B1803" s="3">
        <f t="shared" si="280"/>
        <v>2014</v>
      </c>
      <c r="C1803">
        <f t="shared" si="281"/>
        <v>12</v>
      </c>
      <c r="D1803" t="str">
        <f t="shared" si="282"/>
        <v>December</v>
      </c>
      <c r="E1803" t="str">
        <f t="shared" si="283"/>
        <v>Q4</v>
      </c>
      <c r="F1803" t="str">
        <f t="shared" si="284"/>
        <v>2014-Dec</v>
      </c>
      <c r="G1803">
        <f t="shared" si="285"/>
        <v>1</v>
      </c>
      <c r="H1803" t="str">
        <f t="shared" si="286"/>
        <v>Sunday</v>
      </c>
      <c r="I1803" t="str">
        <f t="shared" si="287"/>
        <v>FM9</v>
      </c>
      <c r="J1803" t="str">
        <f t="shared" si="288"/>
        <v>FQ-3</v>
      </c>
    </row>
    <row r="1804" spans="1:10" x14ac:dyDescent="0.3">
      <c r="A1804" s="1">
        <f t="shared" si="289"/>
        <v>41981</v>
      </c>
      <c r="B1804" s="3">
        <f t="shared" si="280"/>
        <v>2014</v>
      </c>
      <c r="C1804">
        <f t="shared" si="281"/>
        <v>12</v>
      </c>
      <c r="D1804" t="str">
        <f t="shared" si="282"/>
        <v>December</v>
      </c>
      <c r="E1804" t="str">
        <f t="shared" si="283"/>
        <v>Q4</v>
      </c>
      <c r="F1804" t="str">
        <f t="shared" si="284"/>
        <v>2014-Dec</v>
      </c>
      <c r="G1804">
        <f t="shared" si="285"/>
        <v>2</v>
      </c>
      <c r="H1804" t="str">
        <f t="shared" si="286"/>
        <v>Monday</v>
      </c>
      <c r="I1804" t="str">
        <f t="shared" si="287"/>
        <v>FM9</v>
      </c>
      <c r="J1804" t="str">
        <f t="shared" si="288"/>
        <v>FQ-3</v>
      </c>
    </row>
    <row r="1805" spans="1:10" x14ac:dyDescent="0.3">
      <c r="A1805" s="1">
        <f t="shared" si="289"/>
        <v>41982</v>
      </c>
      <c r="B1805" s="3">
        <f t="shared" si="280"/>
        <v>2014</v>
      </c>
      <c r="C1805">
        <f t="shared" si="281"/>
        <v>12</v>
      </c>
      <c r="D1805" t="str">
        <f t="shared" si="282"/>
        <v>December</v>
      </c>
      <c r="E1805" t="str">
        <f t="shared" si="283"/>
        <v>Q4</v>
      </c>
      <c r="F1805" t="str">
        <f t="shared" si="284"/>
        <v>2014-Dec</v>
      </c>
      <c r="G1805">
        <f t="shared" si="285"/>
        <v>3</v>
      </c>
      <c r="H1805" t="str">
        <f t="shared" si="286"/>
        <v>Tuesday</v>
      </c>
      <c r="I1805" t="str">
        <f t="shared" si="287"/>
        <v>FM9</v>
      </c>
      <c r="J1805" t="str">
        <f t="shared" si="288"/>
        <v>FQ-3</v>
      </c>
    </row>
    <row r="1806" spans="1:10" x14ac:dyDescent="0.3">
      <c r="A1806" s="1">
        <f t="shared" si="289"/>
        <v>41983</v>
      </c>
      <c r="B1806" s="3">
        <f t="shared" si="280"/>
        <v>2014</v>
      </c>
      <c r="C1806">
        <f t="shared" si="281"/>
        <v>12</v>
      </c>
      <c r="D1806" t="str">
        <f t="shared" si="282"/>
        <v>December</v>
      </c>
      <c r="E1806" t="str">
        <f t="shared" si="283"/>
        <v>Q4</v>
      </c>
      <c r="F1806" t="str">
        <f t="shared" si="284"/>
        <v>2014-Dec</v>
      </c>
      <c r="G1806">
        <f t="shared" si="285"/>
        <v>4</v>
      </c>
      <c r="H1806" t="str">
        <f t="shared" si="286"/>
        <v>Wednesday</v>
      </c>
      <c r="I1806" t="str">
        <f t="shared" si="287"/>
        <v>FM9</v>
      </c>
      <c r="J1806" t="str">
        <f t="shared" si="288"/>
        <v>FQ-3</v>
      </c>
    </row>
    <row r="1807" spans="1:10" x14ac:dyDescent="0.3">
      <c r="A1807" s="1">
        <f t="shared" si="289"/>
        <v>41984</v>
      </c>
      <c r="B1807" s="3">
        <f t="shared" si="280"/>
        <v>2014</v>
      </c>
      <c r="C1807">
        <f t="shared" si="281"/>
        <v>12</v>
      </c>
      <c r="D1807" t="str">
        <f t="shared" si="282"/>
        <v>December</v>
      </c>
      <c r="E1807" t="str">
        <f t="shared" si="283"/>
        <v>Q4</v>
      </c>
      <c r="F1807" t="str">
        <f t="shared" si="284"/>
        <v>2014-Dec</v>
      </c>
      <c r="G1807">
        <f t="shared" si="285"/>
        <v>5</v>
      </c>
      <c r="H1807" t="str">
        <f t="shared" si="286"/>
        <v>Thursday</v>
      </c>
      <c r="I1807" t="str">
        <f t="shared" si="287"/>
        <v>FM9</v>
      </c>
      <c r="J1807" t="str">
        <f t="shared" si="288"/>
        <v>FQ-3</v>
      </c>
    </row>
    <row r="1808" spans="1:10" x14ac:dyDescent="0.3">
      <c r="A1808" s="1">
        <f t="shared" si="289"/>
        <v>41985</v>
      </c>
      <c r="B1808" s="3">
        <f t="shared" si="280"/>
        <v>2014</v>
      </c>
      <c r="C1808">
        <f t="shared" si="281"/>
        <v>12</v>
      </c>
      <c r="D1808" t="str">
        <f t="shared" si="282"/>
        <v>December</v>
      </c>
      <c r="E1808" t="str">
        <f t="shared" si="283"/>
        <v>Q4</v>
      </c>
      <c r="F1808" t="str">
        <f t="shared" si="284"/>
        <v>2014-Dec</v>
      </c>
      <c r="G1808">
        <f t="shared" si="285"/>
        <v>6</v>
      </c>
      <c r="H1808" t="str">
        <f t="shared" si="286"/>
        <v>Friday</v>
      </c>
      <c r="I1808" t="str">
        <f t="shared" si="287"/>
        <v>FM9</v>
      </c>
      <c r="J1808" t="str">
        <f t="shared" si="288"/>
        <v>FQ-3</v>
      </c>
    </row>
    <row r="1809" spans="1:10" x14ac:dyDescent="0.3">
      <c r="A1809" s="1">
        <f t="shared" si="289"/>
        <v>41986</v>
      </c>
      <c r="B1809" s="3">
        <f t="shared" si="280"/>
        <v>2014</v>
      </c>
      <c r="C1809">
        <f t="shared" si="281"/>
        <v>12</v>
      </c>
      <c r="D1809" t="str">
        <f t="shared" si="282"/>
        <v>December</v>
      </c>
      <c r="E1809" t="str">
        <f t="shared" si="283"/>
        <v>Q4</v>
      </c>
      <c r="F1809" t="str">
        <f t="shared" si="284"/>
        <v>2014-Dec</v>
      </c>
      <c r="G1809">
        <f t="shared" si="285"/>
        <v>7</v>
      </c>
      <c r="H1809" t="str">
        <f t="shared" si="286"/>
        <v>Saturday</v>
      </c>
      <c r="I1809" t="str">
        <f t="shared" si="287"/>
        <v>FM9</v>
      </c>
      <c r="J1809" t="str">
        <f t="shared" si="288"/>
        <v>FQ-3</v>
      </c>
    </row>
    <row r="1810" spans="1:10" x14ac:dyDescent="0.3">
      <c r="A1810" s="1">
        <f t="shared" si="289"/>
        <v>41987</v>
      </c>
      <c r="B1810" s="3">
        <f t="shared" si="280"/>
        <v>2014</v>
      </c>
      <c r="C1810">
        <f t="shared" si="281"/>
        <v>12</v>
      </c>
      <c r="D1810" t="str">
        <f t="shared" si="282"/>
        <v>December</v>
      </c>
      <c r="E1810" t="str">
        <f t="shared" si="283"/>
        <v>Q4</v>
      </c>
      <c r="F1810" t="str">
        <f t="shared" si="284"/>
        <v>2014-Dec</v>
      </c>
      <c r="G1810">
        <f t="shared" si="285"/>
        <v>1</v>
      </c>
      <c r="H1810" t="str">
        <f t="shared" si="286"/>
        <v>Sunday</v>
      </c>
      <c r="I1810" t="str">
        <f t="shared" si="287"/>
        <v>FM9</v>
      </c>
      <c r="J1810" t="str">
        <f t="shared" si="288"/>
        <v>FQ-3</v>
      </c>
    </row>
    <row r="1811" spans="1:10" x14ac:dyDescent="0.3">
      <c r="A1811" s="1">
        <f t="shared" si="289"/>
        <v>41988</v>
      </c>
      <c r="B1811" s="3">
        <f t="shared" si="280"/>
        <v>2014</v>
      </c>
      <c r="C1811">
        <f t="shared" si="281"/>
        <v>12</v>
      </c>
      <c r="D1811" t="str">
        <f t="shared" si="282"/>
        <v>December</v>
      </c>
      <c r="E1811" t="str">
        <f t="shared" si="283"/>
        <v>Q4</v>
      </c>
      <c r="F1811" t="str">
        <f t="shared" si="284"/>
        <v>2014-Dec</v>
      </c>
      <c r="G1811">
        <f t="shared" si="285"/>
        <v>2</v>
      </c>
      <c r="H1811" t="str">
        <f t="shared" si="286"/>
        <v>Monday</v>
      </c>
      <c r="I1811" t="str">
        <f t="shared" si="287"/>
        <v>FM9</v>
      </c>
      <c r="J1811" t="str">
        <f t="shared" si="288"/>
        <v>FQ-3</v>
      </c>
    </row>
    <row r="1812" spans="1:10" x14ac:dyDescent="0.3">
      <c r="A1812" s="1">
        <f t="shared" si="289"/>
        <v>41989</v>
      </c>
      <c r="B1812" s="3">
        <f t="shared" si="280"/>
        <v>2014</v>
      </c>
      <c r="C1812">
        <f t="shared" si="281"/>
        <v>12</v>
      </c>
      <c r="D1812" t="str">
        <f t="shared" si="282"/>
        <v>December</v>
      </c>
      <c r="E1812" t="str">
        <f t="shared" si="283"/>
        <v>Q4</v>
      </c>
      <c r="F1812" t="str">
        <f t="shared" si="284"/>
        <v>2014-Dec</v>
      </c>
      <c r="G1812">
        <f t="shared" si="285"/>
        <v>3</v>
      </c>
      <c r="H1812" t="str">
        <f t="shared" si="286"/>
        <v>Tuesday</v>
      </c>
      <c r="I1812" t="str">
        <f t="shared" si="287"/>
        <v>FM9</v>
      </c>
      <c r="J1812" t="str">
        <f t="shared" si="288"/>
        <v>FQ-3</v>
      </c>
    </row>
    <row r="1813" spans="1:10" x14ac:dyDescent="0.3">
      <c r="A1813" s="1">
        <f t="shared" si="289"/>
        <v>41990</v>
      </c>
      <c r="B1813" s="3">
        <f t="shared" si="280"/>
        <v>2014</v>
      </c>
      <c r="C1813">
        <f t="shared" si="281"/>
        <v>12</v>
      </c>
      <c r="D1813" t="str">
        <f t="shared" si="282"/>
        <v>December</v>
      </c>
      <c r="E1813" t="str">
        <f t="shared" si="283"/>
        <v>Q4</v>
      </c>
      <c r="F1813" t="str">
        <f t="shared" si="284"/>
        <v>2014-Dec</v>
      </c>
      <c r="G1813">
        <f t="shared" si="285"/>
        <v>4</v>
      </c>
      <c r="H1813" t="str">
        <f t="shared" si="286"/>
        <v>Wednesday</v>
      </c>
      <c r="I1813" t="str">
        <f t="shared" si="287"/>
        <v>FM9</v>
      </c>
      <c r="J1813" t="str">
        <f t="shared" si="288"/>
        <v>FQ-3</v>
      </c>
    </row>
    <row r="1814" spans="1:10" x14ac:dyDescent="0.3">
      <c r="A1814" s="1">
        <f t="shared" si="289"/>
        <v>41991</v>
      </c>
      <c r="B1814" s="3">
        <f t="shared" si="280"/>
        <v>2014</v>
      </c>
      <c r="C1814">
        <f t="shared" si="281"/>
        <v>12</v>
      </c>
      <c r="D1814" t="str">
        <f t="shared" si="282"/>
        <v>December</v>
      </c>
      <c r="E1814" t="str">
        <f t="shared" si="283"/>
        <v>Q4</v>
      </c>
      <c r="F1814" t="str">
        <f t="shared" si="284"/>
        <v>2014-Dec</v>
      </c>
      <c r="G1814">
        <f t="shared" si="285"/>
        <v>5</v>
      </c>
      <c r="H1814" t="str">
        <f t="shared" si="286"/>
        <v>Thursday</v>
      </c>
      <c r="I1814" t="str">
        <f t="shared" si="287"/>
        <v>FM9</v>
      </c>
      <c r="J1814" t="str">
        <f t="shared" si="288"/>
        <v>FQ-3</v>
      </c>
    </row>
    <row r="1815" spans="1:10" x14ac:dyDescent="0.3">
      <c r="A1815" s="1">
        <f t="shared" si="289"/>
        <v>41992</v>
      </c>
      <c r="B1815" s="3">
        <f t="shared" si="280"/>
        <v>2014</v>
      </c>
      <c r="C1815">
        <f t="shared" si="281"/>
        <v>12</v>
      </c>
      <c r="D1815" t="str">
        <f t="shared" si="282"/>
        <v>December</v>
      </c>
      <c r="E1815" t="str">
        <f t="shared" si="283"/>
        <v>Q4</v>
      </c>
      <c r="F1815" t="str">
        <f t="shared" si="284"/>
        <v>2014-Dec</v>
      </c>
      <c r="G1815">
        <f t="shared" si="285"/>
        <v>6</v>
      </c>
      <c r="H1815" t="str">
        <f t="shared" si="286"/>
        <v>Friday</v>
      </c>
      <c r="I1815" t="str">
        <f t="shared" si="287"/>
        <v>FM9</v>
      </c>
      <c r="J1815" t="str">
        <f t="shared" si="288"/>
        <v>FQ-3</v>
      </c>
    </row>
    <row r="1816" spans="1:10" x14ac:dyDescent="0.3">
      <c r="A1816" s="1">
        <f t="shared" si="289"/>
        <v>41993</v>
      </c>
      <c r="B1816" s="3">
        <f t="shared" si="280"/>
        <v>2014</v>
      </c>
      <c r="C1816">
        <f t="shared" si="281"/>
        <v>12</v>
      </c>
      <c r="D1816" t="str">
        <f t="shared" si="282"/>
        <v>December</v>
      </c>
      <c r="E1816" t="str">
        <f t="shared" si="283"/>
        <v>Q4</v>
      </c>
      <c r="F1816" t="str">
        <f t="shared" si="284"/>
        <v>2014-Dec</v>
      </c>
      <c r="G1816">
        <f t="shared" si="285"/>
        <v>7</v>
      </c>
      <c r="H1816" t="str">
        <f t="shared" si="286"/>
        <v>Saturday</v>
      </c>
      <c r="I1816" t="str">
        <f t="shared" si="287"/>
        <v>FM9</v>
      </c>
      <c r="J1816" t="str">
        <f t="shared" si="288"/>
        <v>FQ-3</v>
      </c>
    </row>
    <row r="1817" spans="1:10" x14ac:dyDescent="0.3">
      <c r="A1817" s="1">
        <f t="shared" si="289"/>
        <v>41994</v>
      </c>
      <c r="B1817" s="3">
        <f t="shared" si="280"/>
        <v>2014</v>
      </c>
      <c r="C1817">
        <f t="shared" si="281"/>
        <v>12</v>
      </c>
      <c r="D1817" t="str">
        <f t="shared" si="282"/>
        <v>December</v>
      </c>
      <c r="E1817" t="str">
        <f t="shared" si="283"/>
        <v>Q4</v>
      </c>
      <c r="F1817" t="str">
        <f t="shared" si="284"/>
        <v>2014-Dec</v>
      </c>
      <c r="G1817">
        <f t="shared" si="285"/>
        <v>1</v>
      </c>
      <c r="H1817" t="str">
        <f t="shared" si="286"/>
        <v>Sunday</v>
      </c>
      <c r="I1817" t="str">
        <f t="shared" si="287"/>
        <v>FM9</v>
      </c>
      <c r="J1817" t="str">
        <f t="shared" si="288"/>
        <v>FQ-3</v>
      </c>
    </row>
    <row r="1818" spans="1:10" x14ac:dyDescent="0.3">
      <c r="A1818" s="1">
        <f t="shared" si="289"/>
        <v>41995</v>
      </c>
      <c r="B1818" s="3">
        <f t="shared" si="280"/>
        <v>2014</v>
      </c>
      <c r="C1818">
        <f t="shared" si="281"/>
        <v>12</v>
      </c>
      <c r="D1818" t="str">
        <f t="shared" si="282"/>
        <v>December</v>
      </c>
      <c r="E1818" t="str">
        <f t="shared" si="283"/>
        <v>Q4</v>
      </c>
      <c r="F1818" t="str">
        <f t="shared" si="284"/>
        <v>2014-Dec</v>
      </c>
      <c r="G1818">
        <f t="shared" si="285"/>
        <v>2</v>
      </c>
      <c r="H1818" t="str">
        <f t="shared" si="286"/>
        <v>Monday</v>
      </c>
      <c r="I1818" t="str">
        <f t="shared" si="287"/>
        <v>FM9</v>
      </c>
      <c r="J1818" t="str">
        <f t="shared" si="288"/>
        <v>FQ-3</v>
      </c>
    </row>
    <row r="1819" spans="1:10" x14ac:dyDescent="0.3">
      <c r="A1819" s="1">
        <f t="shared" si="289"/>
        <v>41996</v>
      </c>
      <c r="B1819" s="3">
        <f t="shared" si="280"/>
        <v>2014</v>
      </c>
      <c r="C1819">
        <f t="shared" si="281"/>
        <v>12</v>
      </c>
      <c r="D1819" t="str">
        <f t="shared" si="282"/>
        <v>December</v>
      </c>
      <c r="E1819" t="str">
        <f t="shared" si="283"/>
        <v>Q4</v>
      </c>
      <c r="F1819" t="str">
        <f t="shared" si="284"/>
        <v>2014-Dec</v>
      </c>
      <c r="G1819">
        <f t="shared" si="285"/>
        <v>3</v>
      </c>
      <c r="H1819" t="str">
        <f t="shared" si="286"/>
        <v>Tuesday</v>
      </c>
      <c r="I1819" t="str">
        <f t="shared" si="287"/>
        <v>FM9</v>
      </c>
      <c r="J1819" t="str">
        <f t="shared" si="288"/>
        <v>FQ-3</v>
      </c>
    </row>
    <row r="1820" spans="1:10" x14ac:dyDescent="0.3">
      <c r="A1820" s="1">
        <f t="shared" si="289"/>
        <v>41997</v>
      </c>
      <c r="B1820" s="3">
        <f t="shared" si="280"/>
        <v>2014</v>
      </c>
      <c r="C1820">
        <f t="shared" si="281"/>
        <v>12</v>
      </c>
      <c r="D1820" t="str">
        <f t="shared" si="282"/>
        <v>December</v>
      </c>
      <c r="E1820" t="str">
        <f t="shared" si="283"/>
        <v>Q4</v>
      </c>
      <c r="F1820" t="str">
        <f t="shared" si="284"/>
        <v>2014-Dec</v>
      </c>
      <c r="G1820">
        <f t="shared" si="285"/>
        <v>4</v>
      </c>
      <c r="H1820" t="str">
        <f t="shared" si="286"/>
        <v>Wednesday</v>
      </c>
      <c r="I1820" t="str">
        <f t="shared" si="287"/>
        <v>FM9</v>
      </c>
      <c r="J1820" t="str">
        <f t="shared" si="288"/>
        <v>FQ-3</v>
      </c>
    </row>
    <row r="1821" spans="1:10" x14ac:dyDescent="0.3">
      <c r="A1821" s="1">
        <f t="shared" si="289"/>
        <v>41998</v>
      </c>
      <c r="B1821" s="3">
        <f t="shared" si="280"/>
        <v>2014</v>
      </c>
      <c r="C1821">
        <f t="shared" si="281"/>
        <v>12</v>
      </c>
      <c r="D1821" t="str">
        <f t="shared" si="282"/>
        <v>December</v>
      </c>
      <c r="E1821" t="str">
        <f t="shared" si="283"/>
        <v>Q4</v>
      </c>
      <c r="F1821" t="str">
        <f t="shared" si="284"/>
        <v>2014-Dec</v>
      </c>
      <c r="G1821">
        <f t="shared" si="285"/>
        <v>5</v>
      </c>
      <c r="H1821" t="str">
        <f t="shared" si="286"/>
        <v>Thursday</v>
      </c>
      <c r="I1821" t="str">
        <f t="shared" si="287"/>
        <v>FM9</v>
      </c>
      <c r="J1821" t="str">
        <f t="shared" si="288"/>
        <v>FQ-3</v>
      </c>
    </row>
    <row r="1822" spans="1:10" x14ac:dyDescent="0.3">
      <c r="A1822" s="1">
        <f t="shared" si="289"/>
        <v>41999</v>
      </c>
      <c r="B1822" s="3">
        <f t="shared" si="280"/>
        <v>2014</v>
      </c>
      <c r="C1822">
        <f t="shared" si="281"/>
        <v>12</v>
      </c>
      <c r="D1822" t="str">
        <f t="shared" si="282"/>
        <v>December</v>
      </c>
      <c r="E1822" t="str">
        <f t="shared" si="283"/>
        <v>Q4</v>
      </c>
      <c r="F1822" t="str">
        <f t="shared" si="284"/>
        <v>2014-Dec</v>
      </c>
      <c r="G1822">
        <f t="shared" si="285"/>
        <v>6</v>
      </c>
      <c r="H1822" t="str">
        <f t="shared" si="286"/>
        <v>Friday</v>
      </c>
      <c r="I1822" t="str">
        <f t="shared" si="287"/>
        <v>FM9</v>
      </c>
      <c r="J1822" t="str">
        <f t="shared" si="288"/>
        <v>FQ-3</v>
      </c>
    </row>
    <row r="1823" spans="1:10" x14ac:dyDescent="0.3">
      <c r="A1823" s="1">
        <f t="shared" si="289"/>
        <v>42000</v>
      </c>
      <c r="B1823" s="3">
        <f t="shared" si="280"/>
        <v>2014</v>
      </c>
      <c r="C1823">
        <f t="shared" si="281"/>
        <v>12</v>
      </c>
      <c r="D1823" t="str">
        <f t="shared" si="282"/>
        <v>December</v>
      </c>
      <c r="E1823" t="str">
        <f t="shared" si="283"/>
        <v>Q4</v>
      </c>
      <c r="F1823" t="str">
        <f t="shared" si="284"/>
        <v>2014-Dec</v>
      </c>
      <c r="G1823">
        <f t="shared" si="285"/>
        <v>7</v>
      </c>
      <c r="H1823" t="str">
        <f t="shared" si="286"/>
        <v>Saturday</v>
      </c>
      <c r="I1823" t="str">
        <f t="shared" si="287"/>
        <v>FM9</v>
      </c>
      <c r="J1823" t="str">
        <f t="shared" si="288"/>
        <v>FQ-3</v>
      </c>
    </row>
    <row r="1824" spans="1:10" x14ac:dyDescent="0.3">
      <c r="A1824" s="1">
        <f t="shared" si="289"/>
        <v>42001</v>
      </c>
      <c r="B1824" s="3">
        <f t="shared" si="280"/>
        <v>2014</v>
      </c>
      <c r="C1824">
        <f t="shared" si="281"/>
        <v>12</v>
      </c>
      <c r="D1824" t="str">
        <f t="shared" si="282"/>
        <v>December</v>
      </c>
      <c r="E1824" t="str">
        <f t="shared" si="283"/>
        <v>Q4</v>
      </c>
      <c r="F1824" t="str">
        <f t="shared" si="284"/>
        <v>2014-Dec</v>
      </c>
      <c r="G1824">
        <f t="shared" si="285"/>
        <v>1</v>
      </c>
      <c r="H1824" t="str">
        <f t="shared" si="286"/>
        <v>Sunday</v>
      </c>
      <c r="I1824" t="str">
        <f t="shared" si="287"/>
        <v>FM9</v>
      </c>
      <c r="J1824" t="str">
        <f t="shared" si="288"/>
        <v>FQ-3</v>
      </c>
    </row>
    <row r="1825" spans="1:10" x14ac:dyDescent="0.3">
      <c r="A1825" s="1">
        <f t="shared" si="289"/>
        <v>42002</v>
      </c>
      <c r="B1825" s="3">
        <f t="shared" si="280"/>
        <v>2014</v>
      </c>
      <c r="C1825">
        <f t="shared" si="281"/>
        <v>12</v>
      </c>
      <c r="D1825" t="str">
        <f t="shared" si="282"/>
        <v>December</v>
      </c>
      <c r="E1825" t="str">
        <f t="shared" si="283"/>
        <v>Q4</v>
      </c>
      <c r="F1825" t="str">
        <f t="shared" si="284"/>
        <v>2014-Dec</v>
      </c>
      <c r="G1825">
        <f t="shared" si="285"/>
        <v>2</v>
      </c>
      <c r="H1825" t="str">
        <f t="shared" si="286"/>
        <v>Monday</v>
      </c>
      <c r="I1825" t="str">
        <f t="shared" si="287"/>
        <v>FM9</v>
      </c>
      <c r="J1825" t="str">
        <f t="shared" si="288"/>
        <v>FQ-3</v>
      </c>
    </row>
    <row r="1826" spans="1:10" x14ac:dyDescent="0.3">
      <c r="A1826" s="1">
        <f t="shared" si="289"/>
        <v>42003</v>
      </c>
      <c r="B1826" s="3">
        <f t="shared" si="280"/>
        <v>2014</v>
      </c>
      <c r="C1826">
        <f t="shared" si="281"/>
        <v>12</v>
      </c>
      <c r="D1826" t="str">
        <f t="shared" si="282"/>
        <v>December</v>
      </c>
      <c r="E1826" t="str">
        <f t="shared" si="283"/>
        <v>Q4</v>
      </c>
      <c r="F1826" t="str">
        <f t="shared" si="284"/>
        <v>2014-Dec</v>
      </c>
      <c r="G1826">
        <f t="shared" si="285"/>
        <v>3</v>
      </c>
      <c r="H1826" t="str">
        <f t="shared" si="286"/>
        <v>Tuesday</v>
      </c>
      <c r="I1826" t="str">
        <f t="shared" si="287"/>
        <v>FM9</v>
      </c>
      <c r="J1826" t="str">
        <f t="shared" si="288"/>
        <v>FQ-3</v>
      </c>
    </row>
    <row r="1827" spans="1:10" x14ac:dyDescent="0.3">
      <c r="A1827" s="1">
        <f t="shared" si="289"/>
        <v>42004</v>
      </c>
      <c r="B1827" s="3">
        <f t="shared" si="280"/>
        <v>2014</v>
      </c>
      <c r="C1827">
        <f t="shared" si="281"/>
        <v>12</v>
      </c>
      <c r="D1827" t="str">
        <f t="shared" si="282"/>
        <v>December</v>
      </c>
      <c r="E1827" t="str">
        <f t="shared" si="283"/>
        <v>Q4</v>
      </c>
      <c r="F1827" t="str">
        <f t="shared" si="284"/>
        <v>2014-Dec</v>
      </c>
      <c r="G1827">
        <f t="shared" si="285"/>
        <v>4</v>
      </c>
      <c r="H1827" t="str">
        <f t="shared" si="286"/>
        <v>Wednesday</v>
      </c>
      <c r="I1827" t="str">
        <f t="shared" si="287"/>
        <v>FM9</v>
      </c>
      <c r="J1827" t="str">
        <f t="shared" si="288"/>
        <v>FQ-3</v>
      </c>
    </row>
    <row r="1828" spans="1:10" x14ac:dyDescent="0.3">
      <c r="A1828" s="1">
        <f t="shared" si="289"/>
        <v>42005</v>
      </c>
      <c r="B1828" s="3">
        <f t="shared" si="280"/>
        <v>2015</v>
      </c>
      <c r="C1828">
        <f t="shared" si="281"/>
        <v>1</v>
      </c>
      <c r="D1828" t="str">
        <f t="shared" si="282"/>
        <v>January</v>
      </c>
      <c r="E1828" t="str">
        <f t="shared" si="283"/>
        <v>Q1</v>
      </c>
      <c r="F1828" t="str">
        <f t="shared" si="284"/>
        <v>2015-Jan</v>
      </c>
      <c r="G1828">
        <f t="shared" si="285"/>
        <v>5</v>
      </c>
      <c r="H1828" t="str">
        <f t="shared" si="286"/>
        <v>Thursday</v>
      </c>
      <c r="I1828" t="str">
        <f t="shared" si="287"/>
        <v>FM10</v>
      </c>
      <c r="J1828" t="str">
        <f t="shared" si="288"/>
        <v>FQ-4</v>
      </c>
    </row>
    <row r="1829" spans="1:10" x14ac:dyDescent="0.3">
      <c r="A1829" s="1">
        <f t="shared" si="289"/>
        <v>42006</v>
      </c>
      <c r="B1829" s="3">
        <f t="shared" si="280"/>
        <v>2015</v>
      </c>
      <c r="C1829">
        <f t="shared" si="281"/>
        <v>1</v>
      </c>
      <c r="D1829" t="str">
        <f t="shared" si="282"/>
        <v>January</v>
      </c>
      <c r="E1829" t="str">
        <f t="shared" si="283"/>
        <v>Q1</v>
      </c>
      <c r="F1829" t="str">
        <f t="shared" si="284"/>
        <v>2015-Jan</v>
      </c>
      <c r="G1829">
        <f t="shared" si="285"/>
        <v>6</v>
      </c>
      <c r="H1829" t="str">
        <f t="shared" si="286"/>
        <v>Friday</v>
      </c>
      <c r="I1829" t="str">
        <f t="shared" si="287"/>
        <v>FM10</v>
      </c>
      <c r="J1829" t="str">
        <f t="shared" si="288"/>
        <v>FQ-4</v>
      </c>
    </row>
    <row r="1830" spans="1:10" x14ac:dyDescent="0.3">
      <c r="A1830" s="1">
        <f t="shared" si="289"/>
        <v>42007</v>
      </c>
      <c r="B1830" s="3">
        <f t="shared" si="280"/>
        <v>2015</v>
      </c>
      <c r="C1830">
        <f t="shared" si="281"/>
        <v>1</v>
      </c>
      <c r="D1830" t="str">
        <f t="shared" si="282"/>
        <v>January</v>
      </c>
      <c r="E1830" t="str">
        <f t="shared" si="283"/>
        <v>Q1</v>
      </c>
      <c r="F1830" t="str">
        <f t="shared" si="284"/>
        <v>2015-Jan</v>
      </c>
      <c r="G1830">
        <f t="shared" si="285"/>
        <v>7</v>
      </c>
      <c r="H1830" t="str">
        <f t="shared" si="286"/>
        <v>Saturday</v>
      </c>
      <c r="I1830" t="str">
        <f t="shared" si="287"/>
        <v>FM10</v>
      </c>
      <c r="J1830" t="str">
        <f t="shared" si="288"/>
        <v>FQ-4</v>
      </c>
    </row>
    <row r="1831" spans="1:10" x14ac:dyDescent="0.3">
      <c r="A1831" s="1">
        <f t="shared" si="289"/>
        <v>42008</v>
      </c>
      <c r="B1831" s="3">
        <f t="shared" si="280"/>
        <v>2015</v>
      </c>
      <c r="C1831">
        <f t="shared" si="281"/>
        <v>1</v>
      </c>
      <c r="D1831" t="str">
        <f t="shared" si="282"/>
        <v>January</v>
      </c>
      <c r="E1831" t="str">
        <f t="shared" si="283"/>
        <v>Q1</v>
      </c>
      <c r="F1831" t="str">
        <f t="shared" si="284"/>
        <v>2015-Jan</v>
      </c>
      <c r="G1831">
        <f t="shared" si="285"/>
        <v>1</v>
      </c>
      <c r="H1831" t="str">
        <f t="shared" si="286"/>
        <v>Sunday</v>
      </c>
      <c r="I1831" t="str">
        <f t="shared" si="287"/>
        <v>FM10</v>
      </c>
      <c r="J1831" t="str">
        <f t="shared" si="288"/>
        <v>FQ-4</v>
      </c>
    </row>
    <row r="1832" spans="1:10" x14ac:dyDescent="0.3">
      <c r="A1832" s="1">
        <f t="shared" si="289"/>
        <v>42009</v>
      </c>
      <c r="B1832" s="3">
        <f t="shared" si="280"/>
        <v>2015</v>
      </c>
      <c r="C1832">
        <f t="shared" si="281"/>
        <v>1</v>
      </c>
      <c r="D1832" t="str">
        <f t="shared" si="282"/>
        <v>January</v>
      </c>
      <c r="E1832" t="str">
        <f t="shared" si="283"/>
        <v>Q1</v>
      </c>
      <c r="F1832" t="str">
        <f t="shared" si="284"/>
        <v>2015-Jan</v>
      </c>
      <c r="G1832">
        <f t="shared" si="285"/>
        <v>2</v>
      </c>
      <c r="H1832" t="str">
        <f t="shared" si="286"/>
        <v>Monday</v>
      </c>
      <c r="I1832" t="str">
        <f t="shared" si="287"/>
        <v>FM10</v>
      </c>
      <c r="J1832" t="str">
        <f t="shared" si="288"/>
        <v>FQ-4</v>
      </c>
    </row>
    <row r="1833" spans="1:10" x14ac:dyDescent="0.3">
      <c r="A1833" s="1">
        <f t="shared" si="289"/>
        <v>42010</v>
      </c>
      <c r="B1833" s="3">
        <f t="shared" si="280"/>
        <v>2015</v>
      </c>
      <c r="C1833">
        <f t="shared" si="281"/>
        <v>1</v>
      </c>
      <c r="D1833" t="str">
        <f t="shared" si="282"/>
        <v>January</v>
      </c>
      <c r="E1833" t="str">
        <f t="shared" si="283"/>
        <v>Q1</v>
      </c>
      <c r="F1833" t="str">
        <f t="shared" si="284"/>
        <v>2015-Jan</v>
      </c>
      <c r="G1833">
        <f t="shared" si="285"/>
        <v>3</v>
      </c>
      <c r="H1833" t="str">
        <f t="shared" si="286"/>
        <v>Tuesday</v>
      </c>
      <c r="I1833" t="str">
        <f t="shared" si="287"/>
        <v>FM10</v>
      </c>
      <c r="J1833" t="str">
        <f t="shared" si="288"/>
        <v>FQ-4</v>
      </c>
    </row>
    <row r="1834" spans="1:10" x14ac:dyDescent="0.3">
      <c r="A1834" s="1">
        <f t="shared" si="289"/>
        <v>42011</v>
      </c>
      <c r="B1834" s="3">
        <f t="shared" si="280"/>
        <v>2015</v>
      </c>
      <c r="C1834">
        <f t="shared" si="281"/>
        <v>1</v>
      </c>
      <c r="D1834" t="str">
        <f t="shared" si="282"/>
        <v>January</v>
      </c>
      <c r="E1834" t="str">
        <f t="shared" si="283"/>
        <v>Q1</v>
      </c>
      <c r="F1834" t="str">
        <f t="shared" si="284"/>
        <v>2015-Jan</v>
      </c>
      <c r="G1834">
        <f t="shared" si="285"/>
        <v>4</v>
      </c>
      <c r="H1834" t="str">
        <f t="shared" si="286"/>
        <v>Wednesday</v>
      </c>
      <c r="I1834" t="str">
        <f t="shared" si="287"/>
        <v>FM10</v>
      </c>
      <c r="J1834" t="str">
        <f t="shared" si="288"/>
        <v>FQ-4</v>
      </c>
    </row>
    <row r="1835" spans="1:10" x14ac:dyDescent="0.3">
      <c r="A1835" s="1">
        <f t="shared" si="289"/>
        <v>42012</v>
      </c>
      <c r="B1835" s="3">
        <f t="shared" si="280"/>
        <v>2015</v>
      </c>
      <c r="C1835">
        <f t="shared" si="281"/>
        <v>1</v>
      </c>
      <c r="D1835" t="str">
        <f t="shared" si="282"/>
        <v>January</v>
      </c>
      <c r="E1835" t="str">
        <f t="shared" si="283"/>
        <v>Q1</v>
      </c>
      <c r="F1835" t="str">
        <f t="shared" si="284"/>
        <v>2015-Jan</v>
      </c>
      <c r="G1835">
        <f t="shared" si="285"/>
        <v>5</v>
      </c>
      <c r="H1835" t="str">
        <f t="shared" si="286"/>
        <v>Thursday</v>
      </c>
      <c r="I1835" t="str">
        <f t="shared" si="287"/>
        <v>FM10</v>
      </c>
      <c r="J1835" t="str">
        <f t="shared" si="288"/>
        <v>FQ-4</v>
      </c>
    </row>
    <row r="1836" spans="1:10" x14ac:dyDescent="0.3">
      <c r="A1836" s="1">
        <f t="shared" si="289"/>
        <v>42013</v>
      </c>
      <c r="B1836" s="3">
        <f t="shared" si="280"/>
        <v>2015</v>
      </c>
      <c r="C1836">
        <f t="shared" si="281"/>
        <v>1</v>
      </c>
      <c r="D1836" t="str">
        <f t="shared" si="282"/>
        <v>January</v>
      </c>
      <c r="E1836" t="str">
        <f t="shared" si="283"/>
        <v>Q1</v>
      </c>
      <c r="F1836" t="str">
        <f t="shared" si="284"/>
        <v>2015-Jan</v>
      </c>
      <c r="G1836">
        <f t="shared" si="285"/>
        <v>6</v>
      </c>
      <c r="H1836" t="str">
        <f t="shared" si="286"/>
        <v>Friday</v>
      </c>
      <c r="I1836" t="str">
        <f t="shared" si="287"/>
        <v>FM10</v>
      </c>
      <c r="J1836" t="str">
        <f t="shared" si="288"/>
        <v>FQ-4</v>
      </c>
    </row>
    <row r="1837" spans="1:10" x14ac:dyDescent="0.3">
      <c r="A1837" s="1">
        <f t="shared" si="289"/>
        <v>42014</v>
      </c>
      <c r="B1837" s="3">
        <f t="shared" si="280"/>
        <v>2015</v>
      </c>
      <c r="C1837">
        <f t="shared" si="281"/>
        <v>1</v>
      </c>
      <c r="D1837" t="str">
        <f t="shared" si="282"/>
        <v>January</v>
      </c>
      <c r="E1837" t="str">
        <f t="shared" si="283"/>
        <v>Q1</v>
      </c>
      <c r="F1837" t="str">
        <f t="shared" si="284"/>
        <v>2015-Jan</v>
      </c>
      <c r="G1837">
        <f t="shared" si="285"/>
        <v>7</v>
      </c>
      <c r="H1837" t="str">
        <f t="shared" si="286"/>
        <v>Saturday</v>
      </c>
      <c r="I1837" t="str">
        <f t="shared" si="287"/>
        <v>FM10</v>
      </c>
      <c r="J1837" t="str">
        <f t="shared" si="288"/>
        <v>FQ-4</v>
      </c>
    </row>
    <row r="1838" spans="1:10" x14ac:dyDescent="0.3">
      <c r="A1838" s="1">
        <f t="shared" si="289"/>
        <v>42015</v>
      </c>
      <c r="B1838" s="3">
        <f t="shared" si="280"/>
        <v>2015</v>
      </c>
      <c r="C1838">
        <f t="shared" si="281"/>
        <v>1</v>
      </c>
      <c r="D1838" t="str">
        <f t="shared" si="282"/>
        <v>January</v>
      </c>
      <c r="E1838" t="str">
        <f t="shared" si="283"/>
        <v>Q1</v>
      </c>
      <c r="F1838" t="str">
        <f t="shared" si="284"/>
        <v>2015-Jan</v>
      </c>
      <c r="G1838">
        <f t="shared" si="285"/>
        <v>1</v>
      </c>
      <c r="H1838" t="str">
        <f t="shared" si="286"/>
        <v>Sunday</v>
      </c>
      <c r="I1838" t="str">
        <f t="shared" si="287"/>
        <v>FM10</v>
      </c>
      <c r="J1838" t="str">
        <f t="shared" si="288"/>
        <v>FQ-4</v>
      </c>
    </row>
    <row r="1839" spans="1:10" x14ac:dyDescent="0.3">
      <c r="A1839" s="1">
        <f t="shared" si="289"/>
        <v>42016</v>
      </c>
      <c r="B1839" s="3">
        <f t="shared" si="280"/>
        <v>2015</v>
      </c>
      <c r="C1839">
        <f t="shared" si="281"/>
        <v>1</v>
      </c>
      <c r="D1839" t="str">
        <f t="shared" si="282"/>
        <v>January</v>
      </c>
      <c r="E1839" t="str">
        <f t="shared" si="283"/>
        <v>Q1</v>
      </c>
      <c r="F1839" t="str">
        <f t="shared" si="284"/>
        <v>2015-Jan</v>
      </c>
      <c r="G1839">
        <f t="shared" si="285"/>
        <v>2</v>
      </c>
      <c r="H1839" t="str">
        <f t="shared" si="286"/>
        <v>Monday</v>
      </c>
      <c r="I1839" t="str">
        <f t="shared" si="287"/>
        <v>FM10</v>
      </c>
      <c r="J1839" t="str">
        <f t="shared" si="288"/>
        <v>FQ-4</v>
      </c>
    </row>
    <row r="1840" spans="1:10" x14ac:dyDescent="0.3">
      <c r="A1840" s="1">
        <f t="shared" si="289"/>
        <v>42017</v>
      </c>
      <c r="B1840" s="3">
        <f t="shared" si="280"/>
        <v>2015</v>
      </c>
      <c r="C1840">
        <f t="shared" si="281"/>
        <v>1</v>
      </c>
      <c r="D1840" t="str">
        <f t="shared" si="282"/>
        <v>January</v>
      </c>
      <c r="E1840" t="str">
        <f t="shared" si="283"/>
        <v>Q1</v>
      </c>
      <c r="F1840" t="str">
        <f t="shared" si="284"/>
        <v>2015-Jan</v>
      </c>
      <c r="G1840">
        <f t="shared" si="285"/>
        <v>3</v>
      </c>
      <c r="H1840" t="str">
        <f t="shared" si="286"/>
        <v>Tuesday</v>
      </c>
      <c r="I1840" t="str">
        <f t="shared" si="287"/>
        <v>FM10</v>
      </c>
      <c r="J1840" t="str">
        <f t="shared" si="288"/>
        <v>FQ-4</v>
      </c>
    </row>
    <row r="1841" spans="1:10" x14ac:dyDescent="0.3">
      <c r="A1841" s="1">
        <f t="shared" si="289"/>
        <v>42018</v>
      </c>
      <c r="B1841" s="3">
        <f t="shared" si="280"/>
        <v>2015</v>
      </c>
      <c r="C1841">
        <f t="shared" si="281"/>
        <v>1</v>
      </c>
      <c r="D1841" t="str">
        <f t="shared" si="282"/>
        <v>January</v>
      </c>
      <c r="E1841" t="str">
        <f t="shared" si="283"/>
        <v>Q1</v>
      </c>
      <c r="F1841" t="str">
        <f t="shared" si="284"/>
        <v>2015-Jan</v>
      </c>
      <c r="G1841">
        <f t="shared" si="285"/>
        <v>4</v>
      </c>
      <c r="H1841" t="str">
        <f t="shared" si="286"/>
        <v>Wednesday</v>
      </c>
      <c r="I1841" t="str">
        <f t="shared" si="287"/>
        <v>FM10</v>
      </c>
      <c r="J1841" t="str">
        <f t="shared" si="288"/>
        <v>FQ-4</v>
      </c>
    </row>
    <row r="1842" spans="1:10" x14ac:dyDescent="0.3">
      <c r="A1842" s="1">
        <f t="shared" si="289"/>
        <v>42019</v>
      </c>
      <c r="B1842" s="3">
        <f t="shared" si="280"/>
        <v>2015</v>
      </c>
      <c r="C1842">
        <f t="shared" si="281"/>
        <v>1</v>
      </c>
      <c r="D1842" t="str">
        <f t="shared" si="282"/>
        <v>January</v>
      </c>
      <c r="E1842" t="str">
        <f t="shared" si="283"/>
        <v>Q1</v>
      </c>
      <c r="F1842" t="str">
        <f t="shared" si="284"/>
        <v>2015-Jan</v>
      </c>
      <c r="G1842">
        <f t="shared" si="285"/>
        <v>5</v>
      </c>
      <c r="H1842" t="str">
        <f t="shared" si="286"/>
        <v>Thursday</v>
      </c>
      <c r="I1842" t="str">
        <f t="shared" si="287"/>
        <v>FM10</v>
      </c>
      <c r="J1842" t="str">
        <f t="shared" si="288"/>
        <v>FQ-4</v>
      </c>
    </row>
    <row r="1843" spans="1:10" x14ac:dyDescent="0.3">
      <c r="A1843" s="1">
        <f t="shared" si="289"/>
        <v>42020</v>
      </c>
      <c r="B1843" s="3">
        <f t="shared" si="280"/>
        <v>2015</v>
      </c>
      <c r="C1843">
        <f t="shared" si="281"/>
        <v>1</v>
      </c>
      <c r="D1843" t="str">
        <f t="shared" si="282"/>
        <v>January</v>
      </c>
      <c r="E1843" t="str">
        <f t="shared" si="283"/>
        <v>Q1</v>
      </c>
      <c r="F1843" t="str">
        <f t="shared" si="284"/>
        <v>2015-Jan</v>
      </c>
      <c r="G1843">
        <f t="shared" si="285"/>
        <v>6</v>
      </c>
      <c r="H1843" t="str">
        <f t="shared" si="286"/>
        <v>Friday</v>
      </c>
      <c r="I1843" t="str">
        <f t="shared" si="287"/>
        <v>FM10</v>
      </c>
      <c r="J1843" t="str">
        <f t="shared" si="288"/>
        <v>FQ-4</v>
      </c>
    </row>
    <row r="1844" spans="1:10" x14ac:dyDescent="0.3">
      <c r="A1844" s="1">
        <f t="shared" si="289"/>
        <v>42021</v>
      </c>
      <c r="B1844" s="3">
        <f t="shared" si="280"/>
        <v>2015</v>
      </c>
      <c r="C1844">
        <f t="shared" si="281"/>
        <v>1</v>
      </c>
      <c r="D1844" t="str">
        <f t="shared" si="282"/>
        <v>January</v>
      </c>
      <c r="E1844" t="str">
        <f t="shared" si="283"/>
        <v>Q1</v>
      </c>
      <c r="F1844" t="str">
        <f t="shared" si="284"/>
        <v>2015-Jan</v>
      </c>
      <c r="G1844">
        <f t="shared" si="285"/>
        <v>7</v>
      </c>
      <c r="H1844" t="str">
        <f t="shared" si="286"/>
        <v>Saturday</v>
      </c>
      <c r="I1844" t="str">
        <f t="shared" si="287"/>
        <v>FM10</v>
      </c>
      <c r="J1844" t="str">
        <f t="shared" si="288"/>
        <v>FQ-4</v>
      </c>
    </row>
    <row r="1845" spans="1:10" x14ac:dyDescent="0.3">
      <c r="A1845" s="1">
        <f t="shared" si="289"/>
        <v>42022</v>
      </c>
      <c r="B1845" s="3">
        <f t="shared" si="280"/>
        <v>2015</v>
      </c>
      <c r="C1845">
        <f t="shared" si="281"/>
        <v>1</v>
      </c>
      <c r="D1845" t="str">
        <f t="shared" si="282"/>
        <v>January</v>
      </c>
      <c r="E1845" t="str">
        <f t="shared" si="283"/>
        <v>Q1</v>
      </c>
      <c r="F1845" t="str">
        <f t="shared" si="284"/>
        <v>2015-Jan</v>
      </c>
      <c r="G1845">
        <f t="shared" si="285"/>
        <v>1</v>
      </c>
      <c r="H1845" t="str">
        <f t="shared" si="286"/>
        <v>Sunday</v>
      </c>
      <c r="I1845" t="str">
        <f t="shared" si="287"/>
        <v>FM10</v>
      </c>
      <c r="J1845" t="str">
        <f t="shared" si="288"/>
        <v>FQ-4</v>
      </c>
    </row>
    <row r="1846" spans="1:10" x14ac:dyDescent="0.3">
      <c r="A1846" s="1">
        <f t="shared" si="289"/>
        <v>42023</v>
      </c>
      <c r="B1846" s="3">
        <f t="shared" si="280"/>
        <v>2015</v>
      </c>
      <c r="C1846">
        <f t="shared" si="281"/>
        <v>1</v>
      </c>
      <c r="D1846" t="str">
        <f t="shared" si="282"/>
        <v>January</v>
      </c>
      <c r="E1846" t="str">
        <f t="shared" si="283"/>
        <v>Q1</v>
      </c>
      <c r="F1846" t="str">
        <f t="shared" si="284"/>
        <v>2015-Jan</v>
      </c>
      <c r="G1846">
        <f t="shared" si="285"/>
        <v>2</v>
      </c>
      <c r="H1846" t="str">
        <f t="shared" si="286"/>
        <v>Monday</v>
      </c>
      <c r="I1846" t="str">
        <f t="shared" si="287"/>
        <v>FM10</v>
      </c>
      <c r="J1846" t="str">
        <f t="shared" si="288"/>
        <v>FQ-4</v>
      </c>
    </row>
    <row r="1847" spans="1:10" x14ac:dyDescent="0.3">
      <c r="A1847" s="1">
        <f t="shared" si="289"/>
        <v>42024</v>
      </c>
      <c r="B1847" s="3">
        <f t="shared" si="280"/>
        <v>2015</v>
      </c>
      <c r="C1847">
        <f t="shared" si="281"/>
        <v>1</v>
      </c>
      <c r="D1847" t="str">
        <f t="shared" si="282"/>
        <v>January</v>
      </c>
      <c r="E1847" t="str">
        <f t="shared" si="283"/>
        <v>Q1</v>
      </c>
      <c r="F1847" t="str">
        <f t="shared" si="284"/>
        <v>2015-Jan</v>
      </c>
      <c r="G1847">
        <f t="shared" si="285"/>
        <v>3</v>
      </c>
      <c r="H1847" t="str">
        <f t="shared" si="286"/>
        <v>Tuesday</v>
      </c>
      <c r="I1847" t="str">
        <f t="shared" si="287"/>
        <v>FM10</v>
      </c>
      <c r="J1847" t="str">
        <f t="shared" si="288"/>
        <v>FQ-4</v>
      </c>
    </row>
    <row r="1848" spans="1:10" x14ac:dyDescent="0.3">
      <c r="A1848" s="1">
        <f t="shared" si="289"/>
        <v>42025</v>
      </c>
      <c r="B1848" s="3">
        <f t="shared" si="280"/>
        <v>2015</v>
      </c>
      <c r="C1848">
        <f t="shared" si="281"/>
        <v>1</v>
      </c>
      <c r="D1848" t="str">
        <f t="shared" si="282"/>
        <v>January</v>
      </c>
      <c r="E1848" t="str">
        <f t="shared" si="283"/>
        <v>Q1</v>
      </c>
      <c r="F1848" t="str">
        <f t="shared" si="284"/>
        <v>2015-Jan</v>
      </c>
      <c r="G1848">
        <f t="shared" si="285"/>
        <v>4</v>
      </c>
      <c r="H1848" t="str">
        <f t="shared" si="286"/>
        <v>Wednesday</v>
      </c>
      <c r="I1848" t="str">
        <f t="shared" si="287"/>
        <v>FM10</v>
      </c>
      <c r="J1848" t="str">
        <f t="shared" si="288"/>
        <v>FQ-4</v>
      </c>
    </row>
    <row r="1849" spans="1:10" x14ac:dyDescent="0.3">
      <c r="A1849" s="1">
        <f t="shared" si="289"/>
        <v>42026</v>
      </c>
      <c r="B1849" s="3">
        <f t="shared" si="280"/>
        <v>2015</v>
      </c>
      <c r="C1849">
        <f t="shared" si="281"/>
        <v>1</v>
      </c>
      <c r="D1849" t="str">
        <f t="shared" si="282"/>
        <v>January</v>
      </c>
      <c r="E1849" t="str">
        <f t="shared" si="283"/>
        <v>Q1</v>
      </c>
      <c r="F1849" t="str">
        <f t="shared" si="284"/>
        <v>2015-Jan</v>
      </c>
      <c r="G1849">
        <f t="shared" si="285"/>
        <v>5</v>
      </c>
      <c r="H1849" t="str">
        <f t="shared" si="286"/>
        <v>Thursday</v>
      </c>
      <c r="I1849" t="str">
        <f t="shared" si="287"/>
        <v>FM10</v>
      </c>
      <c r="J1849" t="str">
        <f t="shared" si="288"/>
        <v>FQ-4</v>
      </c>
    </row>
    <row r="1850" spans="1:10" x14ac:dyDescent="0.3">
      <c r="A1850" s="1">
        <f t="shared" si="289"/>
        <v>42027</v>
      </c>
      <c r="B1850" s="3">
        <f t="shared" si="280"/>
        <v>2015</v>
      </c>
      <c r="C1850">
        <f t="shared" si="281"/>
        <v>1</v>
      </c>
      <c r="D1850" t="str">
        <f t="shared" si="282"/>
        <v>January</v>
      </c>
      <c r="E1850" t="str">
        <f t="shared" si="283"/>
        <v>Q1</v>
      </c>
      <c r="F1850" t="str">
        <f t="shared" si="284"/>
        <v>2015-Jan</v>
      </c>
      <c r="G1850">
        <f t="shared" si="285"/>
        <v>6</v>
      </c>
      <c r="H1850" t="str">
        <f t="shared" si="286"/>
        <v>Friday</v>
      </c>
      <c r="I1850" t="str">
        <f t="shared" si="287"/>
        <v>FM10</v>
      </c>
      <c r="J1850" t="str">
        <f t="shared" si="288"/>
        <v>FQ-4</v>
      </c>
    </row>
    <row r="1851" spans="1:10" x14ac:dyDescent="0.3">
      <c r="A1851" s="1">
        <f t="shared" si="289"/>
        <v>42028</v>
      </c>
      <c r="B1851" s="3">
        <f t="shared" si="280"/>
        <v>2015</v>
      </c>
      <c r="C1851">
        <f t="shared" si="281"/>
        <v>1</v>
      </c>
      <c r="D1851" t="str">
        <f t="shared" si="282"/>
        <v>January</v>
      </c>
      <c r="E1851" t="str">
        <f t="shared" si="283"/>
        <v>Q1</v>
      </c>
      <c r="F1851" t="str">
        <f t="shared" si="284"/>
        <v>2015-Jan</v>
      </c>
      <c r="G1851">
        <f t="shared" si="285"/>
        <v>7</v>
      </c>
      <c r="H1851" t="str">
        <f t="shared" si="286"/>
        <v>Saturday</v>
      </c>
      <c r="I1851" t="str">
        <f t="shared" si="287"/>
        <v>FM10</v>
      </c>
      <c r="J1851" t="str">
        <f t="shared" si="288"/>
        <v>FQ-4</v>
      </c>
    </row>
    <row r="1852" spans="1:10" x14ac:dyDescent="0.3">
      <c r="A1852" s="1">
        <f t="shared" si="289"/>
        <v>42029</v>
      </c>
      <c r="B1852" s="3">
        <f t="shared" si="280"/>
        <v>2015</v>
      </c>
      <c r="C1852">
        <f t="shared" si="281"/>
        <v>1</v>
      </c>
      <c r="D1852" t="str">
        <f t="shared" si="282"/>
        <v>January</v>
      </c>
      <c r="E1852" t="str">
        <f t="shared" si="283"/>
        <v>Q1</v>
      </c>
      <c r="F1852" t="str">
        <f t="shared" si="284"/>
        <v>2015-Jan</v>
      </c>
      <c r="G1852">
        <f t="shared" si="285"/>
        <v>1</v>
      </c>
      <c r="H1852" t="str">
        <f t="shared" si="286"/>
        <v>Sunday</v>
      </c>
      <c r="I1852" t="str">
        <f t="shared" si="287"/>
        <v>FM10</v>
      </c>
      <c r="J1852" t="str">
        <f t="shared" si="288"/>
        <v>FQ-4</v>
      </c>
    </row>
    <row r="1853" spans="1:10" x14ac:dyDescent="0.3">
      <c r="A1853" s="1">
        <f t="shared" si="289"/>
        <v>42030</v>
      </c>
      <c r="B1853" s="3">
        <f t="shared" si="280"/>
        <v>2015</v>
      </c>
      <c r="C1853">
        <f t="shared" si="281"/>
        <v>1</v>
      </c>
      <c r="D1853" t="str">
        <f t="shared" si="282"/>
        <v>January</v>
      </c>
      <c r="E1853" t="str">
        <f t="shared" si="283"/>
        <v>Q1</v>
      </c>
      <c r="F1853" t="str">
        <f t="shared" si="284"/>
        <v>2015-Jan</v>
      </c>
      <c r="G1853">
        <f t="shared" si="285"/>
        <v>2</v>
      </c>
      <c r="H1853" t="str">
        <f t="shared" si="286"/>
        <v>Monday</v>
      </c>
      <c r="I1853" t="str">
        <f t="shared" si="287"/>
        <v>FM10</v>
      </c>
      <c r="J1853" t="str">
        <f t="shared" si="288"/>
        <v>FQ-4</v>
      </c>
    </row>
    <row r="1854" spans="1:10" x14ac:dyDescent="0.3">
      <c r="A1854" s="1">
        <f t="shared" si="289"/>
        <v>42031</v>
      </c>
      <c r="B1854" s="3">
        <f t="shared" si="280"/>
        <v>2015</v>
      </c>
      <c r="C1854">
        <f t="shared" si="281"/>
        <v>1</v>
      </c>
      <c r="D1854" t="str">
        <f t="shared" si="282"/>
        <v>January</v>
      </c>
      <c r="E1854" t="str">
        <f t="shared" si="283"/>
        <v>Q1</v>
      </c>
      <c r="F1854" t="str">
        <f t="shared" si="284"/>
        <v>2015-Jan</v>
      </c>
      <c r="G1854">
        <f t="shared" si="285"/>
        <v>3</v>
      </c>
      <c r="H1854" t="str">
        <f t="shared" si="286"/>
        <v>Tuesday</v>
      </c>
      <c r="I1854" t="str">
        <f t="shared" si="287"/>
        <v>FM10</v>
      </c>
      <c r="J1854" t="str">
        <f t="shared" si="288"/>
        <v>FQ-4</v>
      </c>
    </row>
    <row r="1855" spans="1:10" x14ac:dyDescent="0.3">
      <c r="A1855" s="1">
        <f t="shared" si="289"/>
        <v>42032</v>
      </c>
      <c r="B1855" s="3">
        <f t="shared" si="280"/>
        <v>2015</v>
      </c>
      <c r="C1855">
        <f t="shared" si="281"/>
        <v>1</v>
      </c>
      <c r="D1855" t="str">
        <f t="shared" si="282"/>
        <v>January</v>
      </c>
      <c r="E1855" t="str">
        <f t="shared" si="283"/>
        <v>Q1</v>
      </c>
      <c r="F1855" t="str">
        <f t="shared" si="284"/>
        <v>2015-Jan</v>
      </c>
      <c r="G1855">
        <f t="shared" si="285"/>
        <v>4</v>
      </c>
      <c r="H1855" t="str">
        <f t="shared" si="286"/>
        <v>Wednesday</v>
      </c>
      <c r="I1855" t="str">
        <f t="shared" si="287"/>
        <v>FM10</v>
      </c>
      <c r="J1855" t="str">
        <f t="shared" si="288"/>
        <v>FQ-4</v>
      </c>
    </row>
    <row r="1856" spans="1:10" x14ac:dyDescent="0.3">
      <c r="A1856" s="1">
        <f t="shared" si="289"/>
        <v>42033</v>
      </c>
      <c r="B1856" s="3">
        <f t="shared" si="280"/>
        <v>2015</v>
      </c>
      <c r="C1856">
        <f t="shared" si="281"/>
        <v>1</v>
      </c>
      <c r="D1856" t="str">
        <f t="shared" si="282"/>
        <v>January</v>
      </c>
      <c r="E1856" t="str">
        <f t="shared" si="283"/>
        <v>Q1</v>
      </c>
      <c r="F1856" t="str">
        <f t="shared" si="284"/>
        <v>2015-Jan</v>
      </c>
      <c r="G1856">
        <f t="shared" si="285"/>
        <v>5</v>
      </c>
      <c r="H1856" t="str">
        <f t="shared" si="286"/>
        <v>Thursday</v>
      </c>
      <c r="I1856" t="str">
        <f t="shared" si="287"/>
        <v>FM10</v>
      </c>
      <c r="J1856" t="str">
        <f t="shared" si="288"/>
        <v>FQ-4</v>
      </c>
    </row>
    <row r="1857" spans="1:10" x14ac:dyDescent="0.3">
      <c r="A1857" s="1">
        <f t="shared" si="289"/>
        <v>42034</v>
      </c>
      <c r="B1857" s="3">
        <f t="shared" si="280"/>
        <v>2015</v>
      </c>
      <c r="C1857">
        <f t="shared" si="281"/>
        <v>1</v>
      </c>
      <c r="D1857" t="str">
        <f t="shared" si="282"/>
        <v>January</v>
      </c>
      <c r="E1857" t="str">
        <f t="shared" si="283"/>
        <v>Q1</v>
      </c>
      <c r="F1857" t="str">
        <f t="shared" si="284"/>
        <v>2015-Jan</v>
      </c>
      <c r="G1857">
        <f t="shared" si="285"/>
        <v>6</v>
      </c>
      <c r="H1857" t="str">
        <f t="shared" si="286"/>
        <v>Friday</v>
      </c>
      <c r="I1857" t="str">
        <f t="shared" si="287"/>
        <v>FM10</v>
      </c>
      <c r="J1857" t="str">
        <f t="shared" si="288"/>
        <v>FQ-4</v>
      </c>
    </row>
    <row r="1858" spans="1:10" x14ac:dyDescent="0.3">
      <c r="A1858" s="1">
        <f t="shared" si="289"/>
        <v>42035</v>
      </c>
      <c r="B1858" s="3">
        <f t="shared" si="280"/>
        <v>2015</v>
      </c>
      <c r="C1858">
        <f t="shared" si="281"/>
        <v>1</v>
      </c>
      <c r="D1858" t="str">
        <f t="shared" si="282"/>
        <v>January</v>
      </c>
      <c r="E1858" t="str">
        <f t="shared" si="283"/>
        <v>Q1</v>
      </c>
      <c r="F1858" t="str">
        <f t="shared" si="284"/>
        <v>2015-Jan</v>
      </c>
      <c r="G1858">
        <f t="shared" si="285"/>
        <v>7</v>
      </c>
      <c r="H1858" t="str">
        <f t="shared" si="286"/>
        <v>Saturday</v>
      </c>
      <c r="I1858" t="str">
        <f t="shared" si="287"/>
        <v>FM10</v>
      </c>
      <c r="J1858" t="str">
        <f t="shared" si="288"/>
        <v>FQ-4</v>
      </c>
    </row>
    <row r="1859" spans="1:10" x14ac:dyDescent="0.3">
      <c r="A1859" s="1">
        <f t="shared" si="289"/>
        <v>42036</v>
      </c>
      <c r="B1859" s="3">
        <f t="shared" ref="B1859:B1922" si="290">YEAR(A1859)</f>
        <v>2015</v>
      </c>
      <c r="C1859">
        <f t="shared" ref="C1859:C1922" si="291">MONTH(A1859)</f>
        <v>2</v>
      </c>
      <c r="D1859" t="str">
        <f t="shared" ref="D1859:D1922" si="292">TEXT(A1859,"mmmm")</f>
        <v>February</v>
      </c>
      <c r="E1859" t="str">
        <f t="shared" ref="E1859:E1922" si="293">"Q"&amp;ROUNDUP(MONTH(A1859)/3,0)</f>
        <v>Q1</v>
      </c>
      <c r="F1859" t="str">
        <f t="shared" ref="F1859:F1922" si="294">TEXT(A1859,"yyyy-mmm")</f>
        <v>2015-Feb</v>
      </c>
      <c r="G1859">
        <f t="shared" ref="G1859:G1922" si="295">WEEKDAY(A1859)</f>
        <v>1</v>
      </c>
      <c r="H1859" t="str">
        <f t="shared" ref="H1859:H1922" si="296">TEXT(A1859,"dddd")</f>
        <v>Sunday</v>
      </c>
      <c r="I1859" t="str">
        <f t="shared" ref="I1859:I1922" si="297">"FM"&amp;IF(MONTH(A1859)&gt;=4,MONTH(A1859)-3,MONTH(A1859)+9)</f>
        <v>FM11</v>
      </c>
      <c r="J1859" t="str">
        <f t="shared" ref="J1859:J1922" si="298">"FQ-"&amp;ROUNDUP(IF(MONTH(A1859)&gt;=4,MONTH(A1859)-3,MONTH(A1859)+9)/3,0)</f>
        <v>FQ-4</v>
      </c>
    </row>
    <row r="1860" spans="1:10" x14ac:dyDescent="0.3">
      <c r="A1860" s="1">
        <f t="shared" ref="A1860:A1923" si="299">A1859+1</f>
        <v>42037</v>
      </c>
      <c r="B1860" s="3">
        <f t="shared" si="290"/>
        <v>2015</v>
      </c>
      <c r="C1860">
        <f t="shared" si="291"/>
        <v>2</v>
      </c>
      <c r="D1860" t="str">
        <f t="shared" si="292"/>
        <v>February</v>
      </c>
      <c r="E1860" t="str">
        <f t="shared" si="293"/>
        <v>Q1</v>
      </c>
      <c r="F1860" t="str">
        <f t="shared" si="294"/>
        <v>2015-Feb</v>
      </c>
      <c r="G1860">
        <f t="shared" si="295"/>
        <v>2</v>
      </c>
      <c r="H1860" t="str">
        <f t="shared" si="296"/>
        <v>Monday</v>
      </c>
      <c r="I1860" t="str">
        <f t="shared" si="297"/>
        <v>FM11</v>
      </c>
      <c r="J1860" t="str">
        <f t="shared" si="298"/>
        <v>FQ-4</v>
      </c>
    </row>
    <row r="1861" spans="1:10" x14ac:dyDescent="0.3">
      <c r="A1861" s="1">
        <f t="shared" si="299"/>
        <v>42038</v>
      </c>
      <c r="B1861" s="3">
        <f t="shared" si="290"/>
        <v>2015</v>
      </c>
      <c r="C1861">
        <f t="shared" si="291"/>
        <v>2</v>
      </c>
      <c r="D1861" t="str">
        <f t="shared" si="292"/>
        <v>February</v>
      </c>
      <c r="E1861" t="str">
        <f t="shared" si="293"/>
        <v>Q1</v>
      </c>
      <c r="F1861" t="str">
        <f t="shared" si="294"/>
        <v>2015-Feb</v>
      </c>
      <c r="G1861">
        <f t="shared" si="295"/>
        <v>3</v>
      </c>
      <c r="H1861" t="str">
        <f t="shared" si="296"/>
        <v>Tuesday</v>
      </c>
      <c r="I1861" t="str">
        <f t="shared" si="297"/>
        <v>FM11</v>
      </c>
      <c r="J1861" t="str">
        <f t="shared" si="298"/>
        <v>FQ-4</v>
      </c>
    </row>
    <row r="1862" spans="1:10" x14ac:dyDescent="0.3">
      <c r="A1862" s="1">
        <f t="shared" si="299"/>
        <v>42039</v>
      </c>
      <c r="B1862" s="3">
        <f t="shared" si="290"/>
        <v>2015</v>
      </c>
      <c r="C1862">
        <f t="shared" si="291"/>
        <v>2</v>
      </c>
      <c r="D1862" t="str">
        <f t="shared" si="292"/>
        <v>February</v>
      </c>
      <c r="E1862" t="str">
        <f t="shared" si="293"/>
        <v>Q1</v>
      </c>
      <c r="F1862" t="str">
        <f t="shared" si="294"/>
        <v>2015-Feb</v>
      </c>
      <c r="G1862">
        <f t="shared" si="295"/>
        <v>4</v>
      </c>
      <c r="H1862" t="str">
        <f t="shared" si="296"/>
        <v>Wednesday</v>
      </c>
      <c r="I1862" t="str">
        <f t="shared" si="297"/>
        <v>FM11</v>
      </c>
      <c r="J1862" t="str">
        <f t="shared" si="298"/>
        <v>FQ-4</v>
      </c>
    </row>
    <row r="1863" spans="1:10" x14ac:dyDescent="0.3">
      <c r="A1863" s="1">
        <f t="shared" si="299"/>
        <v>42040</v>
      </c>
      <c r="B1863" s="3">
        <f t="shared" si="290"/>
        <v>2015</v>
      </c>
      <c r="C1863">
        <f t="shared" si="291"/>
        <v>2</v>
      </c>
      <c r="D1863" t="str">
        <f t="shared" si="292"/>
        <v>February</v>
      </c>
      <c r="E1863" t="str">
        <f t="shared" si="293"/>
        <v>Q1</v>
      </c>
      <c r="F1863" t="str">
        <f t="shared" si="294"/>
        <v>2015-Feb</v>
      </c>
      <c r="G1863">
        <f t="shared" si="295"/>
        <v>5</v>
      </c>
      <c r="H1863" t="str">
        <f t="shared" si="296"/>
        <v>Thursday</v>
      </c>
      <c r="I1863" t="str">
        <f t="shared" si="297"/>
        <v>FM11</v>
      </c>
      <c r="J1863" t="str">
        <f t="shared" si="298"/>
        <v>FQ-4</v>
      </c>
    </row>
    <row r="1864" spans="1:10" x14ac:dyDescent="0.3">
      <c r="A1864" s="1">
        <f t="shared" si="299"/>
        <v>42041</v>
      </c>
      <c r="B1864" s="3">
        <f t="shared" si="290"/>
        <v>2015</v>
      </c>
      <c r="C1864">
        <f t="shared" si="291"/>
        <v>2</v>
      </c>
      <c r="D1864" t="str">
        <f t="shared" si="292"/>
        <v>February</v>
      </c>
      <c r="E1864" t="str">
        <f t="shared" si="293"/>
        <v>Q1</v>
      </c>
      <c r="F1864" t="str">
        <f t="shared" si="294"/>
        <v>2015-Feb</v>
      </c>
      <c r="G1864">
        <f t="shared" si="295"/>
        <v>6</v>
      </c>
      <c r="H1864" t="str">
        <f t="shared" si="296"/>
        <v>Friday</v>
      </c>
      <c r="I1864" t="str">
        <f t="shared" si="297"/>
        <v>FM11</v>
      </c>
      <c r="J1864" t="str">
        <f t="shared" si="298"/>
        <v>FQ-4</v>
      </c>
    </row>
    <row r="1865" spans="1:10" x14ac:dyDescent="0.3">
      <c r="A1865" s="1">
        <f t="shared" si="299"/>
        <v>42042</v>
      </c>
      <c r="B1865" s="3">
        <f t="shared" si="290"/>
        <v>2015</v>
      </c>
      <c r="C1865">
        <f t="shared" si="291"/>
        <v>2</v>
      </c>
      <c r="D1865" t="str">
        <f t="shared" si="292"/>
        <v>February</v>
      </c>
      <c r="E1865" t="str">
        <f t="shared" si="293"/>
        <v>Q1</v>
      </c>
      <c r="F1865" t="str">
        <f t="shared" si="294"/>
        <v>2015-Feb</v>
      </c>
      <c r="G1865">
        <f t="shared" si="295"/>
        <v>7</v>
      </c>
      <c r="H1865" t="str">
        <f t="shared" si="296"/>
        <v>Saturday</v>
      </c>
      <c r="I1865" t="str">
        <f t="shared" si="297"/>
        <v>FM11</v>
      </c>
      <c r="J1865" t="str">
        <f t="shared" si="298"/>
        <v>FQ-4</v>
      </c>
    </row>
    <row r="1866" spans="1:10" x14ac:dyDescent="0.3">
      <c r="A1866" s="1">
        <f t="shared" si="299"/>
        <v>42043</v>
      </c>
      <c r="B1866" s="3">
        <f t="shared" si="290"/>
        <v>2015</v>
      </c>
      <c r="C1866">
        <f t="shared" si="291"/>
        <v>2</v>
      </c>
      <c r="D1866" t="str">
        <f t="shared" si="292"/>
        <v>February</v>
      </c>
      <c r="E1866" t="str">
        <f t="shared" si="293"/>
        <v>Q1</v>
      </c>
      <c r="F1866" t="str">
        <f t="shared" si="294"/>
        <v>2015-Feb</v>
      </c>
      <c r="G1866">
        <f t="shared" si="295"/>
        <v>1</v>
      </c>
      <c r="H1866" t="str">
        <f t="shared" si="296"/>
        <v>Sunday</v>
      </c>
      <c r="I1866" t="str">
        <f t="shared" si="297"/>
        <v>FM11</v>
      </c>
      <c r="J1866" t="str">
        <f t="shared" si="298"/>
        <v>FQ-4</v>
      </c>
    </row>
    <row r="1867" spans="1:10" x14ac:dyDescent="0.3">
      <c r="A1867" s="1">
        <f t="shared" si="299"/>
        <v>42044</v>
      </c>
      <c r="B1867" s="3">
        <f t="shared" si="290"/>
        <v>2015</v>
      </c>
      <c r="C1867">
        <f t="shared" si="291"/>
        <v>2</v>
      </c>
      <c r="D1867" t="str">
        <f t="shared" si="292"/>
        <v>February</v>
      </c>
      <c r="E1867" t="str">
        <f t="shared" si="293"/>
        <v>Q1</v>
      </c>
      <c r="F1867" t="str">
        <f t="shared" si="294"/>
        <v>2015-Feb</v>
      </c>
      <c r="G1867">
        <f t="shared" si="295"/>
        <v>2</v>
      </c>
      <c r="H1867" t="str">
        <f t="shared" si="296"/>
        <v>Monday</v>
      </c>
      <c r="I1867" t="str">
        <f t="shared" si="297"/>
        <v>FM11</v>
      </c>
      <c r="J1867" t="str">
        <f t="shared" si="298"/>
        <v>FQ-4</v>
      </c>
    </row>
    <row r="1868" spans="1:10" x14ac:dyDescent="0.3">
      <c r="A1868" s="1">
        <f t="shared" si="299"/>
        <v>42045</v>
      </c>
      <c r="B1868" s="3">
        <f t="shared" si="290"/>
        <v>2015</v>
      </c>
      <c r="C1868">
        <f t="shared" si="291"/>
        <v>2</v>
      </c>
      <c r="D1868" t="str">
        <f t="shared" si="292"/>
        <v>February</v>
      </c>
      <c r="E1868" t="str">
        <f t="shared" si="293"/>
        <v>Q1</v>
      </c>
      <c r="F1868" t="str">
        <f t="shared" si="294"/>
        <v>2015-Feb</v>
      </c>
      <c r="G1868">
        <f t="shared" si="295"/>
        <v>3</v>
      </c>
      <c r="H1868" t="str">
        <f t="shared" si="296"/>
        <v>Tuesday</v>
      </c>
      <c r="I1868" t="str">
        <f t="shared" si="297"/>
        <v>FM11</v>
      </c>
      <c r="J1868" t="str">
        <f t="shared" si="298"/>
        <v>FQ-4</v>
      </c>
    </row>
    <row r="1869" spans="1:10" x14ac:dyDescent="0.3">
      <c r="A1869" s="1">
        <f t="shared" si="299"/>
        <v>42046</v>
      </c>
      <c r="B1869" s="3">
        <f t="shared" si="290"/>
        <v>2015</v>
      </c>
      <c r="C1869">
        <f t="shared" si="291"/>
        <v>2</v>
      </c>
      <c r="D1869" t="str">
        <f t="shared" si="292"/>
        <v>February</v>
      </c>
      <c r="E1869" t="str">
        <f t="shared" si="293"/>
        <v>Q1</v>
      </c>
      <c r="F1869" t="str">
        <f t="shared" si="294"/>
        <v>2015-Feb</v>
      </c>
      <c r="G1869">
        <f t="shared" si="295"/>
        <v>4</v>
      </c>
      <c r="H1869" t="str">
        <f t="shared" si="296"/>
        <v>Wednesday</v>
      </c>
      <c r="I1869" t="str">
        <f t="shared" si="297"/>
        <v>FM11</v>
      </c>
      <c r="J1869" t="str">
        <f t="shared" si="298"/>
        <v>FQ-4</v>
      </c>
    </row>
    <row r="1870" spans="1:10" x14ac:dyDescent="0.3">
      <c r="A1870" s="1">
        <f t="shared" si="299"/>
        <v>42047</v>
      </c>
      <c r="B1870" s="3">
        <f t="shared" si="290"/>
        <v>2015</v>
      </c>
      <c r="C1870">
        <f t="shared" si="291"/>
        <v>2</v>
      </c>
      <c r="D1870" t="str">
        <f t="shared" si="292"/>
        <v>February</v>
      </c>
      <c r="E1870" t="str">
        <f t="shared" si="293"/>
        <v>Q1</v>
      </c>
      <c r="F1870" t="str">
        <f t="shared" si="294"/>
        <v>2015-Feb</v>
      </c>
      <c r="G1870">
        <f t="shared" si="295"/>
        <v>5</v>
      </c>
      <c r="H1870" t="str">
        <f t="shared" si="296"/>
        <v>Thursday</v>
      </c>
      <c r="I1870" t="str">
        <f t="shared" si="297"/>
        <v>FM11</v>
      </c>
      <c r="J1870" t="str">
        <f t="shared" si="298"/>
        <v>FQ-4</v>
      </c>
    </row>
    <row r="1871" spans="1:10" x14ac:dyDescent="0.3">
      <c r="A1871" s="1">
        <f t="shared" si="299"/>
        <v>42048</v>
      </c>
      <c r="B1871" s="3">
        <f t="shared" si="290"/>
        <v>2015</v>
      </c>
      <c r="C1871">
        <f t="shared" si="291"/>
        <v>2</v>
      </c>
      <c r="D1871" t="str">
        <f t="shared" si="292"/>
        <v>February</v>
      </c>
      <c r="E1871" t="str">
        <f t="shared" si="293"/>
        <v>Q1</v>
      </c>
      <c r="F1871" t="str">
        <f t="shared" si="294"/>
        <v>2015-Feb</v>
      </c>
      <c r="G1871">
        <f t="shared" si="295"/>
        <v>6</v>
      </c>
      <c r="H1871" t="str">
        <f t="shared" si="296"/>
        <v>Friday</v>
      </c>
      <c r="I1871" t="str">
        <f t="shared" si="297"/>
        <v>FM11</v>
      </c>
      <c r="J1871" t="str">
        <f t="shared" si="298"/>
        <v>FQ-4</v>
      </c>
    </row>
    <row r="1872" spans="1:10" x14ac:dyDescent="0.3">
      <c r="A1872" s="1">
        <f t="shared" si="299"/>
        <v>42049</v>
      </c>
      <c r="B1872" s="3">
        <f t="shared" si="290"/>
        <v>2015</v>
      </c>
      <c r="C1872">
        <f t="shared" si="291"/>
        <v>2</v>
      </c>
      <c r="D1872" t="str">
        <f t="shared" si="292"/>
        <v>February</v>
      </c>
      <c r="E1872" t="str">
        <f t="shared" si="293"/>
        <v>Q1</v>
      </c>
      <c r="F1872" t="str">
        <f t="shared" si="294"/>
        <v>2015-Feb</v>
      </c>
      <c r="G1872">
        <f t="shared" si="295"/>
        <v>7</v>
      </c>
      <c r="H1872" t="str">
        <f t="shared" si="296"/>
        <v>Saturday</v>
      </c>
      <c r="I1872" t="str">
        <f t="shared" si="297"/>
        <v>FM11</v>
      </c>
      <c r="J1872" t="str">
        <f t="shared" si="298"/>
        <v>FQ-4</v>
      </c>
    </row>
    <row r="1873" spans="1:10" x14ac:dyDescent="0.3">
      <c r="A1873" s="1">
        <f t="shared" si="299"/>
        <v>42050</v>
      </c>
      <c r="B1873" s="3">
        <f t="shared" si="290"/>
        <v>2015</v>
      </c>
      <c r="C1873">
        <f t="shared" si="291"/>
        <v>2</v>
      </c>
      <c r="D1873" t="str">
        <f t="shared" si="292"/>
        <v>February</v>
      </c>
      <c r="E1873" t="str">
        <f t="shared" si="293"/>
        <v>Q1</v>
      </c>
      <c r="F1873" t="str">
        <f t="shared" si="294"/>
        <v>2015-Feb</v>
      </c>
      <c r="G1873">
        <f t="shared" si="295"/>
        <v>1</v>
      </c>
      <c r="H1873" t="str">
        <f t="shared" si="296"/>
        <v>Sunday</v>
      </c>
      <c r="I1873" t="str">
        <f t="shared" si="297"/>
        <v>FM11</v>
      </c>
      <c r="J1873" t="str">
        <f t="shared" si="298"/>
        <v>FQ-4</v>
      </c>
    </row>
    <row r="1874" spans="1:10" x14ac:dyDescent="0.3">
      <c r="A1874" s="1">
        <f t="shared" si="299"/>
        <v>42051</v>
      </c>
      <c r="B1874" s="3">
        <f t="shared" si="290"/>
        <v>2015</v>
      </c>
      <c r="C1874">
        <f t="shared" si="291"/>
        <v>2</v>
      </c>
      <c r="D1874" t="str">
        <f t="shared" si="292"/>
        <v>February</v>
      </c>
      <c r="E1874" t="str">
        <f t="shared" si="293"/>
        <v>Q1</v>
      </c>
      <c r="F1874" t="str">
        <f t="shared" si="294"/>
        <v>2015-Feb</v>
      </c>
      <c r="G1874">
        <f t="shared" si="295"/>
        <v>2</v>
      </c>
      <c r="H1874" t="str">
        <f t="shared" si="296"/>
        <v>Monday</v>
      </c>
      <c r="I1874" t="str">
        <f t="shared" si="297"/>
        <v>FM11</v>
      </c>
      <c r="J1874" t="str">
        <f t="shared" si="298"/>
        <v>FQ-4</v>
      </c>
    </row>
    <row r="1875" spans="1:10" x14ac:dyDescent="0.3">
      <c r="A1875" s="1">
        <f t="shared" si="299"/>
        <v>42052</v>
      </c>
      <c r="B1875" s="3">
        <f t="shared" si="290"/>
        <v>2015</v>
      </c>
      <c r="C1875">
        <f t="shared" si="291"/>
        <v>2</v>
      </c>
      <c r="D1875" t="str">
        <f t="shared" si="292"/>
        <v>February</v>
      </c>
      <c r="E1875" t="str">
        <f t="shared" si="293"/>
        <v>Q1</v>
      </c>
      <c r="F1875" t="str">
        <f t="shared" si="294"/>
        <v>2015-Feb</v>
      </c>
      <c r="G1875">
        <f t="shared" si="295"/>
        <v>3</v>
      </c>
      <c r="H1875" t="str">
        <f t="shared" si="296"/>
        <v>Tuesday</v>
      </c>
      <c r="I1875" t="str">
        <f t="shared" si="297"/>
        <v>FM11</v>
      </c>
      <c r="J1875" t="str">
        <f t="shared" si="298"/>
        <v>FQ-4</v>
      </c>
    </row>
    <row r="1876" spans="1:10" x14ac:dyDescent="0.3">
      <c r="A1876" s="1">
        <f t="shared" si="299"/>
        <v>42053</v>
      </c>
      <c r="B1876" s="3">
        <f t="shared" si="290"/>
        <v>2015</v>
      </c>
      <c r="C1876">
        <f t="shared" si="291"/>
        <v>2</v>
      </c>
      <c r="D1876" t="str">
        <f t="shared" si="292"/>
        <v>February</v>
      </c>
      <c r="E1876" t="str">
        <f t="shared" si="293"/>
        <v>Q1</v>
      </c>
      <c r="F1876" t="str">
        <f t="shared" si="294"/>
        <v>2015-Feb</v>
      </c>
      <c r="G1876">
        <f t="shared" si="295"/>
        <v>4</v>
      </c>
      <c r="H1876" t="str">
        <f t="shared" si="296"/>
        <v>Wednesday</v>
      </c>
      <c r="I1876" t="str">
        <f t="shared" si="297"/>
        <v>FM11</v>
      </c>
      <c r="J1876" t="str">
        <f t="shared" si="298"/>
        <v>FQ-4</v>
      </c>
    </row>
    <row r="1877" spans="1:10" x14ac:dyDescent="0.3">
      <c r="A1877" s="1">
        <f t="shared" si="299"/>
        <v>42054</v>
      </c>
      <c r="B1877" s="3">
        <f t="shared" si="290"/>
        <v>2015</v>
      </c>
      <c r="C1877">
        <f t="shared" si="291"/>
        <v>2</v>
      </c>
      <c r="D1877" t="str">
        <f t="shared" si="292"/>
        <v>February</v>
      </c>
      <c r="E1877" t="str">
        <f t="shared" si="293"/>
        <v>Q1</v>
      </c>
      <c r="F1877" t="str">
        <f t="shared" si="294"/>
        <v>2015-Feb</v>
      </c>
      <c r="G1877">
        <f t="shared" si="295"/>
        <v>5</v>
      </c>
      <c r="H1877" t="str">
        <f t="shared" si="296"/>
        <v>Thursday</v>
      </c>
      <c r="I1877" t="str">
        <f t="shared" si="297"/>
        <v>FM11</v>
      </c>
      <c r="J1877" t="str">
        <f t="shared" si="298"/>
        <v>FQ-4</v>
      </c>
    </row>
    <row r="1878" spans="1:10" x14ac:dyDescent="0.3">
      <c r="A1878" s="1">
        <f t="shared" si="299"/>
        <v>42055</v>
      </c>
      <c r="B1878" s="3">
        <f t="shared" si="290"/>
        <v>2015</v>
      </c>
      <c r="C1878">
        <f t="shared" si="291"/>
        <v>2</v>
      </c>
      <c r="D1878" t="str">
        <f t="shared" si="292"/>
        <v>February</v>
      </c>
      <c r="E1878" t="str">
        <f t="shared" si="293"/>
        <v>Q1</v>
      </c>
      <c r="F1878" t="str">
        <f t="shared" si="294"/>
        <v>2015-Feb</v>
      </c>
      <c r="G1878">
        <f t="shared" si="295"/>
        <v>6</v>
      </c>
      <c r="H1878" t="str">
        <f t="shared" si="296"/>
        <v>Friday</v>
      </c>
      <c r="I1878" t="str">
        <f t="shared" si="297"/>
        <v>FM11</v>
      </c>
      <c r="J1878" t="str">
        <f t="shared" si="298"/>
        <v>FQ-4</v>
      </c>
    </row>
    <row r="1879" spans="1:10" x14ac:dyDescent="0.3">
      <c r="A1879" s="1">
        <f t="shared" si="299"/>
        <v>42056</v>
      </c>
      <c r="B1879" s="3">
        <f t="shared" si="290"/>
        <v>2015</v>
      </c>
      <c r="C1879">
        <f t="shared" si="291"/>
        <v>2</v>
      </c>
      <c r="D1879" t="str">
        <f t="shared" si="292"/>
        <v>February</v>
      </c>
      <c r="E1879" t="str">
        <f t="shared" si="293"/>
        <v>Q1</v>
      </c>
      <c r="F1879" t="str">
        <f t="shared" si="294"/>
        <v>2015-Feb</v>
      </c>
      <c r="G1879">
        <f t="shared" si="295"/>
        <v>7</v>
      </c>
      <c r="H1879" t="str">
        <f t="shared" si="296"/>
        <v>Saturday</v>
      </c>
      <c r="I1879" t="str">
        <f t="shared" si="297"/>
        <v>FM11</v>
      </c>
      <c r="J1879" t="str">
        <f t="shared" si="298"/>
        <v>FQ-4</v>
      </c>
    </row>
    <row r="1880" spans="1:10" x14ac:dyDescent="0.3">
      <c r="A1880" s="1">
        <f t="shared" si="299"/>
        <v>42057</v>
      </c>
      <c r="B1880" s="3">
        <f t="shared" si="290"/>
        <v>2015</v>
      </c>
      <c r="C1880">
        <f t="shared" si="291"/>
        <v>2</v>
      </c>
      <c r="D1880" t="str">
        <f t="shared" si="292"/>
        <v>February</v>
      </c>
      <c r="E1880" t="str">
        <f t="shared" si="293"/>
        <v>Q1</v>
      </c>
      <c r="F1880" t="str">
        <f t="shared" si="294"/>
        <v>2015-Feb</v>
      </c>
      <c r="G1880">
        <f t="shared" si="295"/>
        <v>1</v>
      </c>
      <c r="H1880" t="str">
        <f t="shared" si="296"/>
        <v>Sunday</v>
      </c>
      <c r="I1880" t="str">
        <f t="shared" si="297"/>
        <v>FM11</v>
      </c>
      <c r="J1880" t="str">
        <f t="shared" si="298"/>
        <v>FQ-4</v>
      </c>
    </row>
    <row r="1881" spans="1:10" x14ac:dyDescent="0.3">
      <c r="A1881" s="1">
        <f t="shared" si="299"/>
        <v>42058</v>
      </c>
      <c r="B1881" s="3">
        <f t="shared" si="290"/>
        <v>2015</v>
      </c>
      <c r="C1881">
        <f t="shared" si="291"/>
        <v>2</v>
      </c>
      <c r="D1881" t="str">
        <f t="shared" si="292"/>
        <v>February</v>
      </c>
      <c r="E1881" t="str">
        <f t="shared" si="293"/>
        <v>Q1</v>
      </c>
      <c r="F1881" t="str">
        <f t="shared" si="294"/>
        <v>2015-Feb</v>
      </c>
      <c r="G1881">
        <f t="shared" si="295"/>
        <v>2</v>
      </c>
      <c r="H1881" t="str">
        <f t="shared" si="296"/>
        <v>Monday</v>
      </c>
      <c r="I1881" t="str">
        <f t="shared" si="297"/>
        <v>FM11</v>
      </c>
      <c r="J1881" t="str">
        <f t="shared" si="298"/>
        <v>FQ-4</v>
      </c>
    </row>
    <row r="1882" spans="1:10" x14ac:dyDescent="0.3">
      <c r="A1882" s="1">
        <f t="shared" si="299"/>
        <v>42059</v>
      </c>
      <c r="B1882" s="3">
        <f t="shared" si="290"/>
        <v>2015</v>
      </c>
      <c r="C1882">
        <f t="shared" si="291"/>
        <v>2</v>
      </c>
      <c r="D1882" t="str">
        <f t="shared" si="292"/>
        <v>February</v>
      </c>
      <c r="E1882" t="str">
        <f t="shared" si="293"/>
        <v>Q1</v>
      </c>
      <c r="F1882" t="str">
        <f t="shared" si="294"/>
        <v>2015-Feb</v>
      </c>
      <c r="G1882">
        <f t="shared" si="295"/>
        <v>3</v>
      </c>
      <c r="H1882" t="str">
        <f t="shared" si="296"/>
        <v>Tuesday</v>
      </c>
      <c r="I1882" t="str">
        <f t="shared" si="297"/>
        <v>FM11</v>
      </c>
      <c r="J1882" t="str">
        <f t="shared" si="298"/>
        <v>FQ-4</v>
      </c>
    </row>
    <row r="1883" spans="1:10" x14ac:dyDescent="0.3">
      <c r="A1883" s="1">
        <f t="shared" si="299"/>
        <v>42060</v>
      </c>
      <c r="B1883" s="3">
        <f t="shared" si="290"/>
        <v>2015</v>
      </c>
      <c r="C1883">
        <f t="shared" si="291"/>
        <v>2</v>
      </c>
      <c r="D1883" t="str">
        <f t="shared" si="292"/>
        <v>February</v>
      </c>
      <c r="E1883" t="str">
        <f t="shared" si="293"/>
        <v>Q1</v>
      </c>
      <c r="F1883" t="str">
        <f t="shared" si="294"/>
        <v>2015-Feb</v>
      </c>
      <c r="G1883">
        <f t="shared" si="295"/>
        <v>4</v>
      </c>
      <c r="H1883" t="str">
        <f t="shared" si="296"/>
        <v>Wednesday</v>
      </c>
      <c r="I1883" t="str">
        <f t="shared" si="297"/>
        <v>FM11</v>
      </c>
      <c r="J1883" t="str">
        <f t="shared" si="298"/>
        <v>FQ-4</v>
      </c>
    </row>
    <row r="1884" spans="1:10" x14ac:dyDescent="0.3">
      <c r="A1884" s="1">
        <f t="shared" si="299"/>
        <v>42061</v>
      </c>
      <c r="B1884" s="3">
        <f t="shared" si="290"/>
        <v>2015</v>
      </c>
      <c r="C1884">
        <f t="shared" si="291"/>
        <v>2</v>
      </c>
      <c r="D1884" t="str">
        <f t="shared" si="292"/>
        <v>February</v>
      </c>
      <c r="E1884" t="str">
        <f t="shared" si="293"/>
        <v>Q1</v>
      </c>
      <c r="F1884" t="str">
        <f t="shared" si="294"/>
        <v>2015-Feb</v>
      </c>
      <c r="G1884">
        <f t="shared" si="295"/>
        <v>5</v>
      </c>
      <c r="H1884" t="str">
        <f t="shared" si="296"/>
        <v>Thursday</v>
      </c>
      <c r="I1884" t="str">
        <f t="shared" si="297"/>
        <v>FM11</v>
      </c>
      <c r="J1884" t="str">
        <f t="shared" si="298"/>
        <v>FQ-4</v>
      </c>
    </row>
    <row r="1885" spans="1:10" x14ac:dyDescent="0.3">
      <c r="A1885" s="1">
        <f t="shared" si="299"/>
        <v>42062</v>
      </c>
      <c r="B1885" s="3">
        <f t="shared" si="290"/>
        <v>2015</v>
      </c>
      <c r="C1885">
        <f t="shared" si="291"/>
        <v>2</v>
      </c>
      <c r="D1885" t="str">
        <f t="shared" si="292"/>
        <v>February</v>
      </c>
      <c r="E1885" t="str">
        <f t="shared" si="293"/>
        <v>Q1</v>
      </c>
      <c r="F1885" t="str">
        <f t="shared" si="294"/>
        <v>2015-Feb</v>
      </c>
      <c r="G1885">
        <f t="shared" si="295"/>
        <v>6</v>
      </c>
      <c r="H1885" t="str">
        <f t="shared" si="296"/>
        <v>Friday</v>
      </c>
      <c r="I1885" t="str">
        <f t="shared" si="297"/>
        <v>FM11</v>
      </c>
      <c r="J1885" t="str">
        <f t="shared" si="298"/>
        <v>FQ-4</v>
      </c>
    </row>
    <row r="1886" spans="1:10" x14ac:dyDescent="0.3">
      <c r="A1886" s="1">
        <f t="shared" si="299"/>
        <v>42063</v>
      </c>
      <c r="B1886" s="3">
        <f t="shared" si="290"/>
        <v>2015</v>
      </c>
      <c r="C1886">
        <f t="shared" si="291"/>
        <v>2</v>
      </c>
      <c r="D1886" t="str">
        <f t="shared" si="292"/>
        <v>February</v>
      </c>
      <c r="E1886" t="str">
        <f t="shared" si="293"/>
        <v>Q1</v>
      </c>
      <c r="F1886" t="str">
        <f t="shared" si="294"/>
        <v>2015-Feb</v>
      </c>
      <c r="G1886">
        <f t="shared" si="295"/>
        <v>7</v>
      </c>
      <c r="H1886" t="str">
        <f t="shared" si="296"/>
        <v>Saturday</v>
      </c>
      <c r="I1886" t="str">
        <f t="shared" si="297"/>
        <v>FM11</v>
      </c>
      <c r="J1886" t="str">
        <f t="shared" si="298"/>
        <v>FQ-4</v>
      </c>
    </row>
    <row r="1887" spans="1:10" x14ac:dyDescent="0.3">
      <c r="A1887" s="1">
        <f t="shared" si="299"/>
        <v>42064</v>
      </c>
      <c r="B1887" s="3">
        <f t="shared" si="290"/>
        <v>2015</v>
      </c>
      <c r="C1887">
        <f t="shared" si="291"/>
        <v>3</v>
      </c>
      <c r="D1887" t="str">
        <f t="shared" si="292"/>
        <v>March</v>
      </c>
      <c r="E1887" t="str">
        <f t="shared" si="293"/>
        <v>Q1</v>
      </c>
      <c r="F1887" t="str">
        <f t="shared" si="294"/>
        <v>2015-Mar</v>
      </c>
      <c r="G1887">
        <f t="shared" si="295"/>
        <v>1</v>
      </c>
      <c r="H1887" t="str">
        <f t="shared" si="296"/>
        <v>Sunday</v>
      </c>
      <c r="I1887" t="str">
        <f t="shared" si="297"/>
        <v>FM12</v>
      </c>
      <c r="J1887" t="str">
        <f t="shared" si="298"/>
        <v>FQ-4</v>
      </c>
    </row>
    <row r="1888" spans="1:10" x14ac:dyDescent="0.3">
      <c r="A1888" s="1">
        <f t="shared" si="299"/>
        <v>42065</v>
      </c>
      <c r="B1888" s="3">
        <f t="shared" si="290"/>
        <v>2015</v>
      </c>
      <c r="C1888">
        <f t="shared" si="291"/>
        <v>3</v>
      </c>
      <c r="D1888" t="str">
        <f t="shared" si="292"/>
        <v>March</v>
      </c>
      <c r="E1888" t="str">
        <f t="shared" si="293"/>
        <v>Q1</v>
      </c>
      <c r="F1888" t="str">
        <f t="shared" si="294"/>
        <v>2015-Mar</v>
      </c>
      <c r="G1888">
        <f t="shared" si="295"/>
        <v>2</v>
      </c>
      <c r="H1888" t="str">
        <f t="shared" si="296"/>
        <v>Monday</v>
      </c>
      <c r="I1888" t="str">
        <f t="shared" si="297"/>
        <v>FM12</v>
      </c>
      <c r="J1888" t="str">
        <f t="shared" si="298"/>
        <v>FQ-4</v>
      </c>
    </row>
    <row r="1889" spans="1:10" x14ac:dyDescent="0.3">
      <c r="A1889" s="1">
        <f t="shared" si="299"/>
        <v>42066</v>
      </c>
      <c r="B1889" s="3">
        <f t="shared" si="290"/>
        <v>2015</v>
      </c>
      <c r="C1889">
        <f t="shared" si="291"/>
        <v>3</v>
      </c>
      <c r="D1889" t="str">
        <f t="shared" si="292"/>
        <v>March</v>
      </c>
      <c r="E1889" t="str">
        <f t="shared" si="293"/>
        <v>Q1</v>
      </c>
      <c r="F1889" t="str">
        <f t="shared" si="294"/>
        <v>2015-Mar</v>
      </c>
      <c r="G1889">
        <f t="shared" si="295"/>
        <v>3</v>
      </c>
      <c r="H1889" t="str">
        <f t="shared" si="296"/>
        <v>Tuesday</v>
      </c>
      <c r="I1889" t="str">
        <f t="shared" si="297"/>
        <v>FM12</v>
      </c>
      <c r="J1889" t="str">
        <f t="shared" si="298"/>
        <v>FQ-4</v>
      </c>
    </row>
    <row r="1890" spans="1:10" x14ac:dyDescent="0.3">
      <c r="A1890" s="1">
        <f t="shared" si="299"/>
        <v>42067</v>
      </c>
      <c r="B1890" s="3">
        <f t="shared" si="290"/>
        <v>2015</v>
      </c>
      <c r="C1890">
        <f t="shared" si="291"/>
        <v>3</v>
      </c>
      <c r="D1890" t="str">
        <f t="shared" si="292"/>
        <v>March</v>
      </c>
      <c r="E1890" t="str">
        <f t="shared" si="293"/>
        <v>Q1</v>
      </c>
      <c r="F1890" t="str">
        <f t="shared" si="294"/>
        <v>2015-Mar</v>
      </c>
      <c r="G1890">
        <f t="shared" si="295"/>
        <v>4</v>
      </c>
      <c r="H1890" t="str">
        <f t="shared" si="296"/>
        <v>Wednesday</v>
      </c>
      <c r="I1890" t="str">
        <f t="shared" si="297"/>
        <v>FM12</v>
      </c>
      <c r="J1890" t="str">
        <f t="shared" si="298"/>
        <v>FQ-4</v>
      </c>
    </row>
    <row r="1891" spans="1:10" x14ac:dyDescent="0.3">
      <c r="A1891" s="1">
        <f t="shared" si="299"/>
        <v>42068</v>
      </c>
      <c r="B1891" s="3">
        <f t="shared" si="290"/>
        <v>2015</v>
      </c>
      <c r="C1891">
        <f t="shared" si="291"/>
        <v>3</v>
      </c>
      <c r="D1891" t="str">
        <f t="shared" si="292"/>
        <v>March</v>
      </c>
      <c r="E1891" t="str">
        <f t="shared" si="293"/>
        <v>Q1</v>
      </c>
      <c r="F1891" t="str">
        <f t="shared" si="294"/>
        <v>2015-Mar</v>
      </c>
      <c r="G1891">
        <f t="shared" si="295"/>
        <v>5</v>
      </c>
      <c r="H1891" t="str">
        <f t="shared" si="296"/>
        <v>Thursday</v>
      </c>
      <c r="I1891" t="str">
        <f t="shared" si="297"/>
        <v>FM12</v>
      </c>
      <c r="J1891" t="str">
        <f t="shared" si="298"/>
        <v>FQ-4</v>
      </c>
    </row>
    <row r="1892" spans="1:10" x14ac:dyDescent="0.3">
      <c r="A1892" s="1">
        <f t="shared" si="299"/>
        <v>42069</v>
      </c>
      <c r="B1892" s="3">
        <f t="shared" si="290"/>
        <v>2015</v>
      </c>
      <c r="C1892">
        <f t="shared" si="291"/>
        <v>3</v>
      </c>
      <c r="D1892" t="str">
        <f t="shared" si="292"/>
        <v>March</v>
      </c>
      <c r="E1892" t="str">
        <f t="shared" si="293"/>
        <v>Q1</v>
      </c>
      <c r="F1892" t="str">
        <f t="shared" si="294"/>
        <v>2015-Mar</v>
      </c>
      <c r="G1892">
        <f t="shared" si="295"/>
        <v>6</v>
      </c>
      <c r="H1892" t="str">
        <f t="shared" si="296"/>
        <v>Friday</v>
      </c>
      <c r="I1892" t="str">
        <f t="shared" si="297"/>
        <v>FM12</v>
      </c>
      <c r="J1892" t="str">
        <f t="shared" si="298"/>
        <v>FQ-4</v>
      </c>
    </row>
    <row r="1893" spans="1:10" x14ac:dyDescent="0.3">
      <c r="A1893" s="1">
        <f t="shared" si="299"/>
        <v>42070</v>
      </c>
      <c r="B1893" s="3">
        <f t="shared" si="290"/>
        <v>2015</v>
      </c>
      <c r="C1893">
        <f t="shared" si="291"/>
        <v>3</v>
      </c>
      <c r="D1893" t="str">
        <f t="shared" si="292"/>
        <v>March</v>
      </c>
      <c r="E1893" t="str">
        <f t="shared" si="293"/>
        <v>Q1</v>
      </c>
      <c r="F1893" t="str">
        <f t="shared" si="294"/>
        <v>2015-Mar</v>
      </c>
      <c r="G1893">
        <f t="shared" si="295"/>
        <v>7</v>
      </c>
      <c r="H1893" t="str">
        <f t="shared" si="296"/>
        <v>Saturday</v>
      </c>
      <c r="I1893" t="str">
        <f t="shared" si="297"/>
        <v>FM12</v>
      </c>
      <c r="J1893" t="str">
        <f t="shared" si="298"/>
        <v>FQ-4</v>
      </c>
    </row>
    <row r="1894" spans="1:10" x14ac:dyDescent="0.3">
      <c r="A1894" s="1">
        <f t="shared" si="299"/>
        <v>42071</v>
      </c>
      <c r="B1894" s="3">
        <f t="shared" si="290"/>
        <v>2015</v>
      </c>
      <c r="C1894">
        <f t="shared" si="291"/>
        <v>3</v>
      </c>
      <c r="D1894" t="str">
        <f t="shared" si="292"/>
        <v>March</v>
      </c>
      <c r="E1894" t="str">
        <f t="shared" si="293"/>
        <v>Q1</v>
      </c>
      <c r="F1894" t="str">
        <f t="shared" si="294"/>
        <v>2015-Mar</v>
      </c>
      <c r="G1894">
        <f t="shared" si="295"/>
        <v>1</v>
      </c>
      <c r="H1894" t="str">
        <f t="shared" si="296"/>
        <v>Sunday</v>
      </c>
      <c r="I1894" t="str">
        <f t="shared" si="297"/>
        <v>FM12</v>
      </c>
      <c r="J1894" t="str">
        <f t="shared" si="298"/>
        <v>FQ-4</v>
      </c>
    </row>
    <row r="1895" spans="1:10" x14ac:dyDescent="0.3">
      <c r="A1895" s="1">
        <f t="shared" si="299"/>
        <v>42072</v>
      </c>
      <c r="B1895" s="3">
        <f t="shared" si="290"/>
        <v>2015</v>
      </c>
      <c r="C1895">
        <f t="shared" si="291"/>
        <v>3</v>
      </c>
      <c r="D1895" t="str">
        <f t="shared" si="292"/>
        <v>March</v>
      </c>
      <c r="E1895" t="str">
        <f t="shared" si="293"/>
        <v>Q1</v>
      </c>
      <c r="F1895" t="str">
        <f t="shared" si="294"/>
        <v>2015-Mar</v>
      </c>
      <c r="G1895">
        <f t="shared" si="295"/>
        <v>2</v>
      </c>
      <c r="H1895" t="str">
        <f t="shared" si="296"/>
        <v>Monday</v>
      </c>
      <c r="I1895" t="str">
        <f t="shared" si="297"/>
        <v>FM12</v>
      </c>
      <c r="J1895" t="str">
        <f t="shared" si="298"/>
        <v>FQ-4</v>
      </c>
    </row>
    <row r="1896" spans="1:10" x14ac:dyDescent="0.3">
      <c r="A1896" s="1">
        <f t="shared" si="299"/>
        <v>42073</v>
      </c>
      <c r="B1896" s="3">
        <f t="shared" si="290"/>
        <v>2015</v>
      </c>
      <c r="C1896">
        <f t="shared" si="291"/>
        <v>3</v>
      </c>
      <c r="D1896" t="str">
        <f t="shared" si="292"/>
        <v>March</v>
      </c>
      <c r="E1896" t="str">
        <f t="shared" si="293"/>
        <v>Q1</v>
      </c>
      <c r="F1896" t="str">
        <f t="shared" si="294"/>
        <v>2015-Mar</v>
      </c>
      <c r="G1896">
        <f t="shared" si="295"/>
        <v>3</v>
      </c>
      <c r="H1896" t="str">
        <f t="shared" si="296"/>
        <v>Tuesday</v>
      </c>
      <c r="I1896" t="str">
        <f t="shared" si="297"/>
        <v>FM12</v>
      </c>
      <c r="J1896" t="str">
        <f t="shared" si="298"/>
        <v>FQ-4</v>
      </c>
    </row>
    <row r="1897" spans="1:10" x14ac:dyDescent="0.3">
      <c r="A1897" s="1">
        <f t="shared" si="299"/>
        <v>42074</v>
      </c>
      <c r="B1897" s="3">
        <f t="shared" si="290"/>
        <v>2015</v>
      </c>
      <c r="C1897">
        <f t="shared" si="291"/>
        <v>3</v>
      </c>
      <c r="D1897" t="str">
        <f t="shared" si="292"/>
        <v>March</v>
      </c>
      <c r="E1897" t="str">
        <f t="shared" si="293"/>
        <v>Q1</v>
      </c>
      <c r="F1897" t="str">
        <f t="shared" si="294"/>
        <v>2015-Mar</v>
      </c>
      <c r="G1897">
        <f t="shared" si="295"/>
        <v>4</v>
      </c>
      <c r="H1897" t="str">
        <f t="shared" si="296"/>
        <v>Wednesday</v>
      </c>
      <c r="I1897" t="str">
        <f t="shared" si="297"/>
        <v>FM12</v>
      </c>
      <c r="J1897" t="str">
        <f t="shared" si="298"/>
        <v>FQ-4</v>
      </c>
    </row>
    <row r="1898" spans="1:10" x14ac:dyDescent="0.3">
      <c r="A1898" s="1">
        <f t="shared" si="299"/>
        <v>42075</v>
      </c>
      <c r="B1898" s="3">
        <f t="shared" si="290"/>
        <v>2015</v>
      </c>
      <c r="C1898">
        <f t="shared" si="291"/>
        <v>3</v>
      </c>
      <c r="D1898" t="str">
        <f t="shared" si="292"/>
        <v>March</v>
      </c>
      <c r="E1898" t="str">
        <f t="shared" si="293"/>
        <v>Q1</v>
      </c>
      <c r="F1898" t="str">
        <f t="shared" si="294"/>
        <v>2015-Mar</v>
      </c>
      <c r="G1898">
        <f t="shared" si="295"/>
        <v>5</v>
      </c>
      <c r="H1898" t="str">
        <f t="shared" si="296"/>
        <v>Thursday</v>
      </c>
      <c r="I1898" t="str">
        <f t="shared" si="297"/>
        <v>FM12</v>
      </c>
      <c r="J1898" t="str">
        <f t="shared" si="298"/>
        <v>FQ-4</v>
      </c>
    </row>
    <row r="1899" spans="1:10" x14ac:dyDescent="0.3">
      <c r="A1899" s="1">
        <f t="shared" si="299"/>
        <v>42076</v>
      </c>
      <c r="B1899" s="3">
        <f t="shared" si="290"/>
        <v>2015</v>
      </c>
      <c r="C1899">
        <f t="shared" si="291"/>
        <v>3</v>
      </c>
      <c r="D1899" t="str">
        <f t="shared" si="292"/>
        <v>March</v>
      </c>
      <c r="E1899" t="str">
        <f t="shared" si="293"/>
        <v>Q1</v>
      </c>
      <c r="F1899" t="str">
        <f t="shared" si="294"/>
        <v>2015-Mar</v>
      </c>
      <c r="G1899">
        <f t="shared" si="295"/>
        <v>6</v>
      </c>
      <c r="H1899" t="str">
        <f t="shared" si="296"/>
        <v>Friday</v>
      </c>
      <c r="I1899" t="str">
        <f t="shared" si="297"/>
        <v>FM12</v>
      </c>
      <c r="J1899" t="str">
        <f t="shared" si="298"/>
        <v>FQ-4</v>
      </c>
    </row>
    <row r="1900" spans="1:10" x14ac:dyDescent="0.3">
      <c r="A1900" s="1">
        <f t="shared" si="299"/>
        <v>42077</v>
      </c>
      <c r="B1900" s="3">
        <f t="shared" si="290"/>
        <v>2015</v>
      </c>
      <c r="C1900">
        <f t="shared" si="291"/>
        <v>3</v>
      </c>
      <c r="D1900" t="str">
        <f t="shared" si="292"/>
        <v>March</v>
      </c>
      <c r="E1900" t="str">
        <f t="shared" si="293"/>
        <v>Q1</v>
      </c>
      <c r="F1900" t="str">
        <f t="shared" si="294"/>
        <v>2015-Mar</v>
      </c>
      <c r="G1900">
        <f t="shared" si="295"/>
        <v>7</v>
      </c>
      <c r="H1900" t="str">
        <f t="shared" si="296"/>
        <v>Saturday</v>
      </c>
      <c r="I1900" t="str">
        <f t="shared" si="297"/>
        <v>FM12</v>
      </c>
      <c r="J1900" t="str">
        <f t="shared" si="298"/>
        <v>FQ-4</v>
      </c>
    </row>
    <row r="1901" spans="1:10" x14ac:dyDescent="0.3">
      <c r="A1901" s="1">
        <f t="shared" si="299"/>
        <v>42078</v>
      </c>
      <c r="B1901" s="3">
        <f t="shared" si="290"/>
        <v>2015</v>
      </c>
      <c r="C1901">
        <f t="shared" si="291"/>
        <v>3</v>
      </c>
      <c r="D1901" t="str">
        <f t="shared" si="292"/>
        <v>March</v>
      </c>
      <c r="E1901" t="str">
        <f t="shared" si="293"/>
        <v>Q1</v>
      </c>
      <c r="F1901" t="str">
        <f t="shared" si="294"/>
        <v>2015-Mar</v>
      </c>
      <c r="G1901">
        <f t="shared" si="295"/>
        <v>1</v>
      </c>
      <c r="H1901" t="str">
        <f t="shared" si="296"/>
        <v>Sunday</v>
      </c>
      <c r="I1901" t="str">
        <f t="shared" si="297"/>
        <v>FM12</v>
      </c>
      <c r="J1901" t="str">
        <f t="shared" si="298"/>
        <v>FQ-4</v>
      </c>
    </row>
    <row r="1902" spans="1:10" x14ac:dyDescent="0.3">
      <c r="A1902" s="1">
        <f t="shared" si="299"/>
        <v>42079</v>
      </c>
      <c r="B1902" s="3">
        <f t="shared" si="290"/>
        <v>2015</v>
      </c>
      <c r="C1902">
        <f t="shared" si="291"/>
        <v>3</v>
      </c>
      <c r="D1902" t="str">
        <f t="shared" si="292"/>
        <v>March</v>
      </c>
      <c r="E1902" t="str">
        <f t="shared" si="293"/>
        <v>Q1</v>
      </c>
      <c r="F1902" t="str">
        <f t="shared" si="294"/>
        <v>2015-Mar</v>
      </c>
      <c r="G1902">
        <f t="shared" si="295"/>
        <v>2</v>
      </c>
      <c r="H1902" t="str">
        <f t="shared" si="296"/>
        <v>Monday</v>
      </c>
      <c r="I1902" t="str">
        <f t="shared" si="297"/>
        <v>FM12</v>
      </c>
      <c r="J1902" t="str">
        <f t="shared" si="298"/>
        <v>FQ-4</v>
      </c>
    </row>
    <row r="1903" spans="1:10" x14ac:dyDescent="0.3">
      <c r="A1903" s="1">
        <f t="shared" si="299"/>
        <v>42080</v>
      </c>
      <c r="B1903" s="3">
        <f t="shared" si="290"/>
        <v>2015</v>
      </c>
      <c r="C1903">
        <f t="shared" si="291"/>
        <v>3</v>
      </c>
      <c r="D1903" t="str">
        <f t="shared" si="292"/>
        <v>March</v>
      </c>
      <c r="E1903" t="str">
        <f t="shared" si="293"/>
        <v>Q1</v>
      </c>
      <c r="F1903" t="str">
        <f t="shared" si="294"/>
        <v>2015-Mar</v>
      </c>
      <c r="G1903">
        <f t="shared" si="295"/>
        <v>3</v>
      </c>
      <c r="H1903" t="str">
        <f t="shared" si="296"/>
        <v>Tuesday</v>
      </c>
      <c r="I1903" t="str">
        <f t="shared" si="297"/>
        <v>FM12</v>
      </c>
      <c r="J1903" t="str">
        <f t="shared" si="298"/>
        <v>FQ-4</v>
      </c>
    </row>
    <row r="1904" spans="1:10" x14ac:dyDescent="0.3">
      <c r="A1904" s="1">
        <f t="shared" si="299"/>
        <v>42081</v>
      </c>
      <c r="B1904" s="3">
        <f t="shared" si="290"/>
        <v>2015</v>
      </c>
      <c r="C1904">
        <f t="shared" si="291"/>
        <v>3</v>
      </c>
      <c r="D1904" t="str">
        <f t="shared" si="292"/>
        <v>March</v>
      </c>
      <c r="E1904" t="str">
        <f t="shared" si="293"/>
        <v>Q1</v>
      </c>
      <c r="F1904" t="str">
        <f t="shared" si="294"/>
        <v>2015-Mar</v>
      </c>
      <c r="G1904">
        <f t="shared" si="295"/>
        <v>4</v>
      </c>
      <c r="H1904" t="str">
        <f t="shared" si="296"/>
        <v>Wednesday</v>
      </c>
      <c r="I1904" t="str">
        <f t="shared" si="297"/>
        <v>FM12</v>
      </c>
      <c r="J1904" t="str">
        <f t="shared" si="298"/>
        <v>FQ-4</v>
      </c>
    </row>
    <row r="1905" spans="1:10" x14ac:dyDescent="0.3">
      <c r="A1905" s="1">
        <f t="shared" si="299"/>
        <v>42082</v>
      </c>
      <c r="B1905" s="3">
        <f t="shared" si="290"/>
        <v>2015</v>
      </c>
      <c r="C1905">
        <f t="shared" si="291"/>
        <v>3</v>
      </c>
      <c r="D1905" t="str">
        <f t="shared" si="292"/>
        <v>March</v>
      </c>
      <c r="E1905" t="str">
        <f t="shared" si="293"/>
        <v>Q1</v>
      </c>
      <c r="F1905" t="str">
        <f t="shared" si="294"/>
        <v>2015-Mar</v>
      </c>
      <c r="G1905">
        <f t="shared" si="295"/>
        <v>5</v>
      </c>
      <c r="H1905" t="str">
        <f t="shared" si="296"/>
        <v>Thursday</v>
      </c>
      <c r="I1905" t="str">
        <f t="shared" si="297"/>
        <v>FM12</v>
      </c>
      <c r="J1905" t="str">
        <f t="shared" si="298"/>
        <v>FQ-4</v>
      </c>
    </row>
    <row r="1906" spans="1:10" x14ac:dyDescent="0.3">
      <c r="A1906" s="1">
        <f t="shared" si="299"/>
        <v>42083</v>
      </c>
      <c r="B1906" s="3">
        <f t="shared" si="290"/>
        <v>2015</v>
      </c>
      <c r="C1906">
        <f t="shared" si="291"/>
        <v>3</v>
      </c>
      <c r="D1906" t="str">
        <f t="shared" si="292"/>
        <v>March</v>
      </c>
      <c r="E1906" t="str">
        <f t="shared" si="293"/>
        <v>Q1</v>
      </c>
      <c r="F1906" t="str">
        <f t="shared" si="294"/>
        <v>2015-Mar</v>
      </c>
      <c r="G1906">
        <f t="shared" si="295"/>
        <v>6</v>
      </c>
      <c r="H1906" t="str">
        <f t="shared" si="296"/>
        <v>Friday</v>
      </c>
      <c r="I1906" t="str">
        <f t="shared" si="297"/>
        <v>FM12</v>
      </c>
      <c r="J1906" t="str">
        <f t="shared" si="298"/>
        <v>FQ-4</v>
      </c>
    </row>
    <row r="1907" spans="1:10" x14ac:dyDescent="0.3">
      <c r="A1907" s="1">
        <f t="shared" si="299"/>
        <v>42084</v>
      </c>
      <c r="B1907" s="3">
        <f t="shared" si="290"/>
        <v>2015</v>
      </c>
      <c r="C1907">
        <f t="shared" si="291"/>
        <v>3</v>
      </c>
      <c r="D1907" t="str">
        <f t="shared" si="292"/>
        <v>March</v>
      </c>
      <c r="E1907" t="str">
        <f t="shared" si="293"/>
        <v>Q1</v>
      </c>
      <c r="F1907" t="str">
        <f t="shared" si="294"/>
        <v>2015-Mar</v>
      </c>
      <c r="G1907">
        <f t="shared" si="295"/>
        <v>7</v>
      </c>
      <c r="H1907" t="str">
        <f t="shared" si="296"/>
        <v>Saturday</v>
      </c>
      <c r="I1907" t="str">
        <f t="shared" si="297"/>
        <v>FM12</v>
      </c>
      <c r="J1907" t="str">
        <f t="shared" si="298"/>
        <v>FQ-4</v>
      </c>
    </row>
    <row r="1908" spans="1:10" x14ac:dyDescent="0.3">
      <c r="A1908" s="1">
        <f t="shared" si="299"/>
        <v>42085</v>
      </c>
      <c r="B1908" s="3">
        <f t="shared" si="290"/>
        <v>2015</v>
      </c>
      <c r="C1908">
        <f t="shared" si="291"/>
        <v>3</v>
      </c>
      <c r="D1908" t="str">
        <f t="shared" si="292"/>
        <v>March</v>
      </c>
      <c r="E1908" t="str">
        <f t="shared" si="293"/>
        <v>Q1</v>
      </c>
      <c r="F1908" t="str">
        <f t="shared" si="294"/>
        <v>2015-Mar</v>
      </c>
      <c r="G1908">
        <f t="shared" si="295"/>
        <v>1</v>
      </c>
      <c r="H1908" t="str">
        <f t="shared" si="296"/>
        <v>Sunday</v>
      </c>
      <c r="I1908" t="str">
        <f t="shared" si="297"/>
        <v>FM12</v>
      </c>
      <c r="J1908" t="str">
        <f t="shared" si="298"/>
        <v>FQ-4</v>
      </c>
    </row>
    <row r="1909" spans="1:10" x14ac:dyDescent="0.3">
      <c r="A1909" s="1">
        <f t="shared" si="299"/>
        <v>42086</v>
      </c>
      <c r="B1909" s="3">
        <f t="shared" si="290"/>
        <v>2015</v>
      </c>
      <c r="C1909">
        <f t="shared" si="291"/>
        <v>3</v>
      </c>
      <c r="D1909" t="str">
        <f t="shared" si="292"/>
        <v>March</v>
      </c>
      <c r="E1909" t="str">
        <f t="shared" si="293"/>
        <v>Q1</v>
      </c>
      <c r="F1909" t="str">
        <f t="shared" si="294"/>
        <v>2015-Mar</v>
      </c>
      <c r="G1909">
        <f t="shared" si="295"/>
        <v>2</v>
      </c>
      <c r="H1909" t="str">
        <f t="shared" si="296"/>
        <v>Monday</v>
      </c>
      <c r="I1909" t="str">
        <f t="shared" si="297"/>
        <v>FM12</v>
      </c>
      <c r="J1909" t="str">
        <f t="shared" si="298"/>
        <v>FQ-4</v>
      </c>
    </row>
    <row r="1910" spans="1:10" x14ac:dyDescent="0.3">
      <c r="A1910" s="1">
        <f t="shared" si="299"/>
        <v>42087</v>
      </c>
      <c r="B1910" s="3">
        <f t="shared" si="290"/>
        <v>2015</v>
      </c>
      <c r="C1910">
        <f t="shared" si="291"/>
        <v>3</v>
      </c>
      <c r="D1910" t="str">
        <f t="shared" si="292"/>
        <v>March</v>
      </c>
      <c r="E1910" t="str">
        <f t="shared" si="293"/>
        <v>Q1</v>
      </c>
      <c r="F1910" t="str">
        <f t="shared" si="294"/>
        <v>2015-Mar</v>
      </c>
      <c r="G1910">
        <f t="shared" si="295"/>
        <v>3</v>
      </c>
      <c r="H1910" t="str">
        <f t="shared" si="296"/>
        <v>Tuesday</v>
      </c>
      <c r="I1910" t="str">
        <f t="shared" si="297"/>
        <v>FM12</v>
      </c>
      <c r="J1910" t="str">
        <f t="shared" si="298"/>
        <v>FQ-4</v>
      </c>
    </row>
    <row r="1911" spans="1:10" x14ac:dyDescent="0.3">
      <c r="A1911" s="1">
        <f t="shared" si="299"/>
        <v>42088</v>
      </c>
      <c r="B1911" s="3">
        <f t="shared" si="290"/>
        <v>2015</v>
      </c>
      <c r="C1911">
        <f t="shared" si="291"/>
        <v>3</v>
      </c>
      <c r="D1911" t="str">
        <f t="shared" si="292"/>
        <v>March</v>
      </c>
      <c r="E1911" t="str">
        <f t="shared" si="293"/>
        <v>Q1</v>
      </c>
      <c r="F1911" t="str">
        <f t="shared" si="294"/>
        <v>2015-Mar</v>
      </c>
      <c r="G1911">
        <f t="shared" si="295"/>
        <v>4</v>
      </c>
      <c r="H1911" t="str">
        <f t="shared" si="296"/>
        <v>Wednesday</v>
      </c>
      <c r="I1911" t="str">
        <f t="shared" si="297"/>
        <v>FM12</v>
      </c>
      <c r="J1911" t="str">
        <f t="shared" si="298"/>
        <v>FQ-4</v>
      </c>
    </row>
    <row r="1912" spans="1:10" x14ac:dyDescent="0.3">
      <c r="A1912" s="1">
        <f t="shared" si="299"/>
        <v>42089</v>
      </c>
      <c r="B1912" s="3">
        <f t="shared" si="290"/>
        <v>2015</v>
      </c>
      <c r="C1912">
        <f t="shared" si="291"/>
        <v>3</v>
      </c>
      <c r="D1912" t="str">
        <f t="shared" si="292"/>
        <v>March</v>
      </c>
      <c r="E1912" t="str">
        <f t="shared" si="293"/>
        <v>Q1</v>
      </c>
      <c r="F1912" t="str">
        <f t="shared" si="294"/>
        <v>2015-Mar</v>
      </c>
      <c r="G1912">
        <f t="shared" si="295"/>
        <v>5</v>
      </c>
      <c r="H1912" t="str">
        <f t="shared" si="296"/>
        <v>Thursday</v>
      </c>
      <c r="I1912" t="str">
        <f t="shared" si="297"/>
        <v>FM12</v>
      </c>
      <c r="J1912" t="str">
        <f t="shared" si="298"/>
        <v>FQ-4</v>
      </c>
    </row>
    <row r="1913" spans="1:10" x14ac:dyDescent="0.3">
      <c r="A1913" s="1">
        <f t="shared" si="299"/>
        <v>42090</v>
      </c>
      <c r="B1913" s="3">
        <f t="shared" si="290"/>
        <v>2015</v>
      </c>
      <c r="C1913">
        <f t="shared" si="291"/>
        <v>3</v>
      </c>
      <c r="D1913" t="str">
        <f t="shared" si="292"/>
        <v>March</v>
      </c>
      <c r="E1913" t="str">
        <f t="shared" si="293"/>
        <v>Q1</v>
      </c>
      <c r="F1913" t="str">
        <f t="shared" si="294"/>
        <v>2015-Mar</v>
      </c>
      <c r="G1913">
        <f t="shared" si="295"/>
        <v>6</v>
      </c>
      <c r="H1913" t="str">
        <f t="shared" si="296"/>
        <v>Friday</v>
      </c>
      <c r="I1913" t="str">
        <f t="shared" si="297"/>
        <v>FM12</v>
      </c>
      <c r="J1913" t="str">
        <f t="shared" si="298"/>
        <v>FQ-4</v>
      </c>
    </row>
    <row r="1914" spans="1:10" x14ac:dyDescent="0.3">
      <c r="A1914" s="1">
        <f t="shared" si="299"/>
        <v>42091</v>
      </c>
      <c r="B1914" s="3">
        <f t="shared" si="290"/>
        <v>2015</v>
      </c>
      <c r="C1914">
        <f t="shared" si="291"/>
        <v>3</v>
      </c>
      <c r="D1914" t="str">
        <f t="shared" si="292"/>
        <v>March</v>
      </c>
      <c r="E1914" t="str">
        <f t="shared" si="293"/>
        <v>Q1</v>
      </c>
      <c r="F1914" t="str">
        <f t="shared" si="294"/>
        <v>2015-Mar</v>
      </c>
      <c r="G1914">
        <f t="shared" si="295"/>
        <v>7</v>
      </c>
      <c r="H1914" t="str">
        <f t="shared" si="296"/>
        <v>Saturday</v>
      </c>
      <c r="I1914" t="str">
        <f t="shared" si="297"/>
        <v>FM12</v>
      </c>
      <c r="J1914" t="str">
        <f t="shared" si="298"/>
        <v>FQ-4</v>
      </c>
    </row>
    <row r="1915" spans="1:10" x14ac:dyDescent="0.3">
      <c r="A1915" s="1">
        <f t="shared" si="299"/>
        <v>42092</v>
      </c>
      <c r="B1915" s="3">
        <f t="shared" si="290"/>
        <v>2015</v>
      </c>
      <c r="C1915">
        <f t="shared" si="291"/>
        <v>3</v>
      </c>
      <c r="D1915" t="str">
        <f t="shared" si="292"/>
        <v>March</v>
      </c>
      <c r="E1915" t="str">
        <f t="shared" si="293"/>
        <v>Q1</v>
      </c>
      <c r="F1915" t="str">
        <f t="shared" si="294"/>
        <v>2015-Mar</v>
      </c>
      <c r="G1915">
        <f t="shared" si="295"/>
        <v>1</v>
      </c>
      <c r="H1915" t="str">
        <f t="shared" si="296"/>
        <v>Sunday</v>
      </c>
      <c r="I1915" t="str">
        <f t="shared" si="297"/>
        <v>FM12</v>
      </c>
      <c r="J1915" t="str">
        <f t="shared" si="298"/>
        <v>FQ-4</v>
      </c>
    </row>
    <row r="1916" spans="1:10" x14ac:dyDescent="0.3">
      <c r="A1916" s="1">
        <f t="shared" si="299"/>
        <v>42093</v>
      </c>
      <c r="B1916" s="3">
        <f t="shared" si="290"/>
        <v>2015</v>
      </c>
      <c r="C1916">
        <f t="shared" si="291"/>
        <v>3</v>
      </c>
      <c r="D1916" t="str">
        <f t="shared" si="292"/>
        <v>March</v>
      </c>
      <c r="E1916" t="str">
        <f t="shared" si="293"/>
        <v>Q1</v>
      </c>
      <c r="F1916" t="str">
        <f t="shared" si="294"/>
        <v>2015-Mar</v>
      </c>
      <c r="G1916">
        <f t="shared" si="295"/>
        <v>2</v>
      </c>
      <c r="H1916" t="str">
        <f t="shared" si="296"/>
        <v>Monday</v>
      </c>
      <c r="I1916" t="str">
        <f t="shared" si="297"/>
        <v>FM12</v>
      </c>
      <c r="J1916" t="str">
        <f t="shared" si="298"/>
        <v>FQ-4</v>
      </c>
    </row>
    <row r="1917" spans="1:10" x14ac:dyDescent="0.3">
      <c r="A1917" s="1">
        <f t="shared" si="299"/>
        <v>42094</v>
      </c>
      <c r="B1917" s="3">
        <f t="shared" si="290"/>
        <v>2015</v>
      </c>
      <c r="C1917">
        <f t="shared" si="291"/>
        <v>3</v>
      </c>
      <c r="D1917" t="str">
        <f t="shared" si="292"/>
        <v>March</v>
      </c>
      <c r="E1917" t="str">
        <f t="shared" si="293"/>
        <v>Q1</v>
      </c>
      <c r="F1917" t="str">
        <f t="shared" si="294"/>
        <v>2015-Mar</v>
      </c>
      <c r="G1917">
        <f t="shared" si="295"/>
        <v>3</v>
      </c>
      <c r="H1917" t="str">
        <f t="shared" si="296"/>
        <v>Tuesday</v>
      </c>
      <c r="I1917" t="str">
        <f t="shared" si="297"/>
        <v>FM12</v>
      </c>
      <c r="J1917" t="str">
        <f t="shared" si="298"/>
        <v>FQ-4</v>
      </c>
    </row>
    <row r="1918" spans="1:10" x14ac:dyDescent="0.3">
      <c r="A1918" s="1">
        <f t="shared" si="299"/>
        <v>42095</v>
      </c>
      <c r="B1918" s="3">
        <f t="shared" si="290"/>
        <v>2015</v>
      </c>
      <c r="C1918">
        <f t="shared" si="291"/>
        <v>4</v>
      </c>
      <c r="D1918" t="str">
        <f t="shared" si="292"/>
        <v>April</v>
      </c>
      <c r="E1918" t="str">
        <f t="shared" si="293"/>
        <v>Q2</v>
      </c>
      <c r="F1918" t="str">
        <f t="shared" si="294"/>
        <v>2015-Apr</v>
      </c>
      <c r="G1918">
        <f t="shared" si="295"/>
        <v>4</v>
      </c>
      <c r="H1918" t="str">
        <f t="shared" si="296"/>
        <v>Wednesday</v>
      </c>
      <c r="I1918" t="str">
        <f t="shared" si="297"/>
        <v>FM1</v>
      </c>
      <c r="J1918" t="str">
        <f t="shared" si="298"/>
        <v>FQ-1</v>
      </c>
    </row>
    <row r="1919" spans="1:10" x14ac:dyDescent="0.3">
      <c r="A1919" s="1">
        <f t="shared" si="299"/>
        <v>42096</v>
      </c>
      <c r="B1919" s="3">
        <f t="shared" si="290"/>
        <v>2015</v>
      </c>
      <c r="C1919">
        <f t="shared" si="291"/>
        <v>4</v>
      </c>
      <c r="D1919" t="str">
        <f t="shared" si="292"/>
        <v>April</v>
      </c>
      <c r="E1919" t="str">
        <f t="shared" si="293"/>
        <v>Q2</v>
      </c>
      <c r="F1919" t="str">
        <f t="shared" si="294"/>
        <v>2015-Apr</v>
      </c>
      <c r="G1919">
        <f t="shared" si="295"/>
        <v>5</v>
      </c>
      <c r="H1919" t="str">
        <f t="shared" si="296"/>
        <v>Thursday</v>
      </c>
      <c r="I1919" t="str">
        <f t="shared" si="297"/>
        <v>FM1</v>
      </c>
      <c r="J1919" t="str">
        <f t="shared" si="298"/>
        <v>FQ-1</v>
      </c>
    </row>
    <row r="1920" spans="1:10" x14ac:dyDescent="0.3">
      <c r="A1920" s="1">
        <f t="shared" si="299"/>
        <v>42097</v>
      </c>
      <c r="B1920" s="3">
        <f t="shared" si="290"/>
        <v>2015</v>
      </c>
      <c r="C1920">
        <f t="shared" si="291"/>
        <v>4</v>
      </c>
      <c r="D1920" t="str">
        <f t="shared" si="292"/>
        <v>April</v>
      </c>
      <c r="E1920" t="str">
        <f t="shared" si="293"/>
        <v>Q2</v>
      </c>
      <c r="F1920" t="str">
        <f t="shared" si="294"/>
        <v>2015-Apr</v>
      </c>
      <c r="G1920">
        <f t="shared" si="295"/>
        <v>6</v>
      </c>
      <c r="H1920" t="str">
        <f t="shared" si="296"/>
        <v>Friday</v>
      </c>
      <c r="I1920" t="str">
        <f t="shared" si="297"/>
        <v>FM1</v>
      </c>
      <c r="J1920" t="str">
        <f t="shared" si="298"/>
        <v>FQ-1</v>
      </c>
    </row>
    <row r="1921" spans="1:10" x14ac:dyDescent="0.3">
      <c r="A1921" s="1">
        <f t="shared" si="299"/>
        <v>42098</v>
      </c>
      <c r="B1921" s="3">
        <f t="shared" si="290"/>
        <v>2015</v>
      </c>
      <c r="C1921">
        <f t="shared" si="291"/>
        <v>4</v>
      </c>
      <c r="D1921" t="str">
        <f t="shared" si="292"/>
        <v>April</v>
      </c>
      <c r="E1921" t="str">
        <f t="shared" si="293"/>
        <v>Q2</v>
      </c>
      <c r="F1921" t="str">
        <f t="shared" si="294"/>
        <v>2015-Apr</v>
      </c>
      <c r="G1921">
        <f t="shared" si="295"/>
        <v>7</v>
      </c>
      <c r="H1921" t="str">
        <f t="shared" si="296"/>
        <v>Saturday</v>
      </c>
      <c r="I1921" t="str">
        <f t="shared" si="297"/>
        <v>FM1</v>
      </c>
      <c r="J1921" t="str">
        <f t="shared" si="298"/>
        <v>FQ-1</v>
      </c>
    </row>
    <row r="1922" spans="1:10" x14ac:dyDescent="0.3">
      <c r="A1922" s="1">
        <f t="shared" si="299"/>
        <v>42099</v>
      </c>
      <c r="B1922" s="3">
        <f t="shared" si="290"/>
        <v>2015</v>
      </c>
      <c r="C1922">
        <f t="shared" si="291"/>
        <v>4</v>
      </c>
      <c r="D1922" t="str">
        <f t="shared" si="292"/>
        <v>April</v>
      </c>
      <c r="E1922" t="str">
        <f t="shared" si="293"/>
        <v>Q2</v>
      </c>
      <c r="F1922" t="str">
        <f t="shared" si="294"/>
        <v>2015-Apr</v>
      </c>
      <c r="G1922">
        <f t="shared" si="295"/>
        <v>1</v>
      </c>
      <c r="H1922" t="str">
        <f t="shared" si="296"/>
        <v>Sunday</v>
      </c>
      <c r="I1922" t="str">
        <f t="shared" si="297"/>
        <v>FM1</v>
      </c>
      <c r="J1922" t="str">
        <f t="shared" si="298"/>
        <v>FQ-1</v>
      </c>
    </row>
    <row r="1923" spans="1:10" x14ac:dyDescent="0.3">
      <c r="A1923" s="1">
        <f t="shared" si="299"/>
        <v>42100</v>
      </c>
      <c r="B1923" s="3">
        <f t="shared" ref="B1923:B1986" si="300">YEAR(A1923)</f>
        <v>2015</v>
      </c>
      <c r="C1923">
        <f t="shared" ref="C1923:C1986" si="301">MONTH(A1923)</f>
        <v>4</v>
      </c>
      <c r="D1923" t="str">
        <f t="shared" ref="D1923:D1986" si="302">TEXT(A1923,"mmmm")</f>
        <v>April</v>
      </c>
      <c r="E1923" t="str">
        <f t="shared" ref="E1923:E1986" si="303">"Q"&amp;ROUNDUP(MONTH(A1923)/3,0)</f>
        <v>Q2</v>
      </c>
      <c r="F1923" t="str">
        <f t="shared" ref="F1923:F1986" si="304">TEXT(A1923,"yyyy-mmm")</f>
        <v>2015-Apr</v>
      </c>
      <c r="G1923">
        <f t="shared" ref="G1923:G1986" si="305">WEEKDAY(A1923)</f>
        <v>2</v>
      </c>
      <c r="H1923" t="str">
        <f t="shared" ref="H1923:H1986" si="306">TEXT(A1923,"dddd")</f>
        <v>Monday</v>
      </c>
      <c r="I1923" t="str">
        <f t="shared" ref="I1923:I1986" si="307">"FM"&amp;IF(MONTH(A1923)&gt;=4,MONTH(A1923)-3,MONTH(A1923)+9)</f>
        <v>FM1</v>
      </c>
      <c r="J1923" t="str">
        <f t="shared" ref="J1923:J1986" si="308">"FQ-"&amp;ROUNDUP(IF(MONTH(A1923)&gt;=4,MONTH(A1923)-3,MONTH(A1923)+9)/3,0)</f>
        <v>FQ-1</v>
      </c>
    </row>
    <row r="1924" spans="1:10" x14ac:dyDescent="0.3">
      <c r="A1924" s="1">
        <f t="shared" ref="A1924:A1987" si="309">A1923+1</f>
        <v>42101</v>
      </c>
      <c r="B1924" s="3">
        <f t="shared" si="300"/>
        <v>2015</v>
      </c>
      <c r="C1924">
        <f t="shared" si="301"/>
        <v>4</v>
      </c>
      <c r="D1924" t="str">
        <f t="shared" si="302"/>
        <v>April</v>
      </c>
      <c r="E1924" t="str">
        <f t="shared" si="303"/>
        <v>Q2</v>
      </c>
      <c r="F1924" t="str">
        <f t="shared" si="304"/>
        <v>2015-Apr</v>
      </c>
      <c r="G1924">
        <f t="shared" si="305"/>
        <v>3</v>
      </c>
      <c r="H1924" t="str">
        <f t="shared" si="306"/>
        <v>Tuesday</v>
      </c>
      <c r="I1924" t="str">
        <f t="shared" si="307"/>
        <v>FM1</v>
      </c>
      <c r="J1924" t="str">
        <f t="shared" si="308"/>
        <v>FQ-1</v>
      </c>
    </row>
    <row r="1925" spans="1:10" x14ac:dyDescent="0.3">
      <c r="A1925" s="1">
        <f t="shared" si="309"/>
        <v>42102</v>
      </c>
      <c r="B1925" s="3">
        <f t="shared" si="300"/>
        <v>2015</v>
      </c>
      <c r="C1925">
        <f t="shared" si="301"/>
        <v>4</v>
      </c>
      <c r="D1925" t="str">
        <f t="shared" si="302"/>
        <v>April</v>
      </c>
      <c r="E1925" t="str">
        <f t="shared" si="303"/>
        <v>Q2</v>
      </c>
      <c r="F1925" t="str">
        <f t="shared" si="304"/>
        <v>2015-Apr</v>
      </c>
      <c r="G1925">
        <f t="shared" si="305"/>
        <v>4</v>
      </c>
      <c r="H1925" t="str">
        <f t="shared" si="306"/>
        <v>Wednesday</v>
      </c>
      <c r="I1925" t="str">
        <f t="shared" si="307"/>
        <v>FM1</v>
      </c>
      <c r="J1925" t="str">
        <f t="shared" si="308"/>
        <v>FQ-1</v>
      </c>
    </row>
    <row r="1926" spans="1:10" x14ac:dyDescent="0.3">
      <c r="A1926" s="1">
        <f t="shared" si="309"/>
        <v>42103</v>
      </c>
      <c r="B1926" s="3">
        <f t="shared" si="300"/>
        <v>2015</v>
      </c>
      <c r="C1926">
        <f t="shared" si="301"/>
        <v>4</v>
      </c>
      <c r="D1926" t="str">
        <f t="shared" si="302"/>
        <v>April</v>
      </c>
      <c r="E1926" t="str">
        <f t="shared" si="303"/>
        <v>Q2</v>
      </c>
      <c r="F1926" t="str">
        <f t="shared" si="304"/>
        <v>2015-Apr</v>
      </c>
      <c r="G1926">
        <f t="shared" si="305"/>
        <v>5</v>
      </c>
      <c r="H1926" t="str">
        <f t="shared" si="306"/>
        <v>Thursday</v>
      </c>
      <c r="I1926" t="str">
        <f t="shared" si="307"/>
        <v>FM1</v>
      </c>
      <c r="J1926" t="str">
        <f t="shared" si="308"/>
        <v>FQ-1</v>
      </c>
    </row>
    <row r="1927" spans="1:10" x14ac:dyDescent="0.3">
      <c r="A1927" s="1">
        <f t="shared" si="309"/>
        <v>42104</v>
      </c>
      <c r="B1927" s="3">
        <f t="shared" si="300"/>
        <v>2015</v>
      </c>
      <c r="C1927">
        <f t="shared" si="301"/>
        <v>4</v>
      </c>
      <c r="D1927" t="str">
        <f t="shared" si="302"/>
        <v>April</v>
      </c>
      <c r="E1927" t="str">
        <f t="shared" si="303"/>
        <v>Q2</v>
      </c>
      <c r="F1927" t="str">
        <f t="shared" si="304"/>
        <v>2015-Apr</v>
      </c>
      <c r="G1927">
        <f t="shared" si="305"/>
        <v>6</v>
      </c>
      <c r="H1927" t="str">
        <f t="shared" si="306"/>
        <v>Friday</v>
      </c>
      <c r="I1927" t="str">
        <f t="shared" si="307"/>
        <v>FM1</v>
      </c>
      <c r="J1927" t="str">
        <f t="shared" si="308"/>
        <v>FQ-1</v>
      </c>
    </row>
    <row r="1928" spans="1:10" x14ac:dyDescent="0.3">
      <c r="A1928" s="1">
        <f t="shared" si="309"/>
        <v>42105</v>
      </c>
      <c r="B1928" s="3">
        <f t="shared" si="300"/>
        <v>2015</v>
      </c>
      <c r="C1928">
        <f t="shared" si="301"/>
        <v>4</v>
      </c>
      <c r="D1928" t="str">
        <f t="shared" si="302"/>
        <v>April</v>
      </c>
      <c r="E1928" t="str">
        <f t="shared" si="303"/>
        <v>Q2</v>
      </c>
      <c r="F1928" t="str">
        <f t="shared" si="304"/>
        <v>2015-Apr</v>
      </c>
      <c r="G1928">
        <f t="shared" si="305"/>
        <v>7</v>
      </c>
      <c r="H1928" t="str">
        <f t="shared" si="306"/>
        <v>Saturday</v>
      </c>
      <c r="I1928" t="str">
        <f t="shared" si="307"/>
        <v>FM1</v>
      </c>
      <c r="J1928" t="str">
        <f t="shared" si="308"/>
        <v>FQ-1</v>
      </c>
    </row>
    <row r="1929" spans="1:10" x14ac:dyDescent="0.3">
      <c r="A1929" s="1">
        <f t="shared" si="309"/>
        <v>42106</v>
      </c>
      <c r="B1929" s="3">
        <f t="shared" si="300"/>
        <v>2015</v>
      </c>
      <c r="C1929">
        <f t="shared" si="301"/>
        <v>4</v>
      </c>
      <c r="D1929" t="str">
        <f t="shared" si="302"/>
        <v>April</v>
      </c>
      <c r="E1929" t="str">
        <f t="shared" si="303"/>
        <v>Q2</v>
      </c>
      <c r="F1929" t="str">
        <f t="shared" si="304"/>
        <v>2015-Apr</v>
      </c>
      <c r="G1929">
        <f t="shared" si="305"/>
        <v>1</v>
      </c>
      <c r="H1929" t="str">
        <f t="shared" si="306"/>
        <v>Sunday</v>
      </c>
      <c r="I1929" t="str">
        <f t="shared" si="307"/>
        <v>FM1</v>
      </c>
      <c r="J1929" t="str">
        <f t="shared" si="308"/>
        <v>FQ-1</v>
      </c>
    </row>
    <row r="1930" spans="1:10" x14ac:dyDescent="0.3">
      <c r="A1930" s="1">
        <f t="shared" si="309"/>
        <v>42107</v>
      </c>
      <c r="B1930" s="3">
        <f t="shared" si="300"/>
        <v>2015</v>
      </c>
      <c r="C1930">
        <f t="shared" si="301"/>
        <v>4</v>
      </c>
      <c r="D1930" t="str">
        <f t="shared" si="302"/>
        <v>April</v>
      </c>
      <c r="E1930" t="str">
        <f t="shared" si="303"/>
        <v>Q2</v>
      </c>
      <c r="F1930" t="str">
        <f t="shared" si="304"/>
        <v>2015-Apr</v>
      </c>
      <c r="G1930">
        <f t="shared" si="305"/>
        <v>2</v>
      </c>
      <c r="H1930" t="str">
        <f t="shared" si="306"/>
        <v>Monday</v>
      </c>
      <c r="I1930" t="str">
        <f t="shared" si="307"/>
        <v>FM1</v>
      </c>
      <c r="J1930" t="str">
        <f t="shared" si="308"/>
        <v>FQ-1</v>
      </c>
    </row>
    <row r="1931" spans="1:10" x14ac:dyDescent="0.3">
      <c r="A1931" s="1">
        <f t="shared" si="309"/>
        <v>42108</v>
      </c>
      <c r="B1931" s="3">
        <f t="shared" si="300"/>
        <v>2015</v>
      </c>
      <c r="C1931">
        <f t="shared" si="301"/>
        <v>4</v>
      </c>
      <c r="D1931" t="str">
        <f t="shared" si="302"/>
        <v>April</v>
      </c>
      <c r="E1931" t="str">
        <f t="shared" si="303"/>
        <v>Q2</v>
      </c>
      <c r="F1931" t="str">
        <f t="shared" si="304"/>
        <v>2015-Apr</v>
      </c>
      <c r="G1931">
        <f t="shared" si="305"/>
        <v>3</v>
      </c>
      <c r="H1931" t="str">
        <f t="shared" si="306"/>
        <v>Tuesday</v>
      </c>
      <c r="I1931" t="str">
        <f t="shared" si="307"/>
        <v>FM1</v>
      </c>
      <c r="J1931" t="str">
        <f t="shared" si="308"/>
        <v>FQ-1</v>
      </c>
    </row>
    <row r="1932" spans="1:10" x14ac:dyDescent="0.3">
      <c r="A1932" s="1">
        <f t="shared" si="309"/>
        <v>42109</v>
      </c>
      <c r="B1932" s="3">
        <f t="shared" si="300"/>
        <v>2015</v>
      </c>
      <c r="C1932">
        <f t="shared" si="301"/>
        <v>4</v>
      </c>
      <c r="D1932" t="str">
        <f t="shared" si="302"/>
        <v>April</v>
      </c>
      <c r="E1932" t="str">
        <f t="shared" si="303"/>
        <v>Q2</v>
      </c>
      <c r="F1932" t="str">
        <f t="shared" si="304"/>
        <v>2015-Apr</v>
      </c>
      <c r="G1932">
        <f t="shared" si="305"/>
        <v>4</v>
      </c>
      <c r="H1932" t="str">
        <f t="shared" si="306"/>
        <v>Wednesday</v>
      </c>
      <c r="I1932" t="str">
        <f t="shared" si="307"/>
        <v>FM1</v>
      </c>
      <c r="J1932" t="str">
        <f t="shared" si="308"/>
        <v>FQ-1</v>
      </c>
    </row>
    <row r="1933" spans="1:10" x14ac:dyDescent="0.3">
      <c r="A1933" s="1">
        <f t="shared" si="309"/>
        <v>42110</v>
      </c>
      <c r="B1933" s="3">
        <f t="shared" si="300"/>
        <v>2015</v>
      </c>
      <c r="C1933">
        <f t="shared" si="301"/>
        <v>4</v>
      </c>
      <c r="D1933" t="str">
        <f t="shared" si="302"/>
        <v>April</v>
      </c>
      <c r="E1933" t="str">
        <f t="shared" si="303"/>
        <v>Q2</v>
      </c>
      <c r="F1933" t="str">
        <f t="shared" si="304"/>
        <v>2015-Apr</v>
      </c>
      <c r="G1933">
        <f t="shared" si="305"/>
        <v>5</v>
      </c>
      <c r="H1933" t="str">
        <f t="shared" si="306"/>
        <v>Thursday</v>
      </c>
      <c r="I1933" t="str">
        <f t="shared" si="307"/>
        <v>FM1</v>
      </c>
      <c r="J1933" t="str">
        <f t="shared" si="308"/>
        <v>FQ-1</v>
      </c>
    </row>
    <row r="1934" spans="1:10" x14ac:dyDescent="0.3">
      <c r="A1934" s="1">
        <f t="shared" si="309"/>
        <v>42111</v>
      </c>
      <c r="B1934" s="3">
        <f t="shared" si="300"/>
        <v>2015</v>
      </c>
      <c r="C1934">
        <f t="shared" si="301"/>
        <v>4</v>
      </c>
      <c r="D1934" t="str">
        <f t="shared" si="302"/>
        <v>April</v>
      </c>
      <c r="E1934" t="str">
        <f t="shared" si="303"/>
        <v>Q2</v>
      </c>
      <c r="F1934" t="str">
        <f t="shared" si="304"/>
        <v>2015-Apr</v>
      </c>
      <c r="G1934">
        <f t="shared" si="305"/>
        <v>6</v>
      </c>
      <c r="H1934" t="str">
        <f t="shared" si="306"/>
        <v>Friday</v>
      </c>
      <c r="I1934" t="str">
        <f t="shared" si="307"/>
        <v>FM1</v>
      </c>
      <c r="J1934" t="str">
        <f t="shared" si="308"/>
        <v>FQ-1</v>
      </c>
    </row>
    <row r="1935" spans="1:10" x14ac:dyDescent="0.3">
      <c r="A1935" s="1">
        <f t="shared" si="309"/>
        <v>42112</v>
      </c>
      <c r="B1935" s="3">
        <f t="shared" si="300"/>
        <v>2015</v>
      </c>
      <c r="C1935">
        <f t="shared" si="301"/>
        <v>4</v>
      </c>
      <c r="D1935" t="str">
        <f t="shared" si="302"/>
        <v>April</v>
      </c>
      <c r="E1935" t="str">
        <f t="shared" si="303"/>
        <v>Q2</v>
      </c>
      <c r="F1935" t="str">
        <f t="shared" si="304"/>
        <v>2015-Apr</v>
      </c>
      <c r="G1935">
        <f t="shared" si="305"/>
        <v>7</v>
      </c>
      <c r="H1935" t="str">
        <f t="shared" si="306"/>
        <v>Saturday</v>
      </c>
      <c r="I1935" t="str">
        <f t="shared" si="307"/>
        <v>FM1</v>
      </c>
      <c r="J1935" t="str">
        <f t="shared" si="308"/>
        <v>FQ-1</v>
      </c>
    </row>
    <row r="1936" spans="1:10" x14ac:dyDescent="0.3">
      <c r="A1936" s="1">
        <f t="shared" si="309"/>
        <v>42113</v>
      </c>
      <c r="B1936" s="3">
        <f t="shared" si="300"/>
        <v>2015</v>
      </c>
      <c r="C1936">
        <f t="shared" si="301"/>
        <v>4</v>
      </c>
      <c r="D1936" t="str">
        <f t="shared" si="302"/>
        <v>April</v>
      </c>
      <c r="E1936" t="str">
        <f t="shared" si="303"/>
        <v>Q2</v>
      </c>
      <c r="F1936" t="str">
        <f t="shared" si="304"/>
        <v>2015-Apr</v>
      </c>
      <c r="G1936">
        <f t="shared" si="305"/>
        <v>1</v>
      </c>
      <c r="H1936" t="str">
        <f t="shared" si="306"/>
        <v>Sunday</v>
      </c>
      <c r="I1936" t="str">
        <f t="shared" si="307"/>
        <v>FM1</v>
      </c>
      <c r="J1936" t="str">
        <f t="shared" si="308"/>
        <v>FQ-1</v>
      </c>
    </row>
    <row r="1937" spans="1:10" x14ac:dyDescent="0.3">
      <c r="A1937" s="1">
        <f t="shared" si="309"/>
        <v>42114</v>
      </c>
      <c r="B1937" s="3">
        <f t="shared" si="300"/>
        <v>2015</v>
      </c>
      <c r="C1937">
        <f t="shared" si="301"/>
        <v>4</v>
      </c>
      <c r="D1937" t="str">
        <f t="shared" si="302"/>
        <v>April</v>
      </c>
      <c r="E1937" t="str">
        <f t="shared" si="303"/>
        <v>Q2</v>
      </c>
      <c r="F1937" t="str">
        <f t="shared" si="304"/>
        <v>2015-Apr</v>
      </c>
      <c r="G1937">
        <f t="shared" si="305"/>
        <v>2</v>
      </c>
      <c r="H1937" t="str">
        <f t="shared" si="306"/>
        <v>Monday</v>
      </c>
      <c r="I1937" t="str">
        <f t="shared" si="307"/>
        <v>FM1</v>
      </c>
      <c r="J1937" t="str">
        <f t="shared" si="308"/>
        <v>FQ-1</v>
      </c>
    </row>
    <row r="1938" spans="1:10" x14ac:dyDescent="0.3">
      <c r="A1938" s="1">
        <f t="shared" si="309"/>
        <v>42115</v>
      </c>
      <c r="B1938" s="3">
        <f t="shared" si="300"/>
        <v>2015</v>
      </c>
      <c r="C1938">
        <f t="shared" si="301"/>
        <v>4</v>
      </c>
      <c r="D1938" t="str">
        <f t="shared" si="302"/>
        <v>April</v>
      </c>
      <c r="E1938" t="str">
        <f t="shared" si="303"/>
        <v>Q2</v>
      </c>
      <c r="F1938" t="str">
        <f t="shared" si="304"/>
        <v>2015-Apr</v>
      </c>
      <c r="G1938">
        <f t="shared" si="305"/>
        <v>3</v>
      </c>
      <c r="H1938" t="str">
        <f t="shared" si="306"/>
        <v>Tuesday</v>
      </c>
      <c r="I1938" t="str">
        <f t="shared" si="307"/>
        <v>FM1</v>
      </c>
      <c r="J1938" t="str">
        <f t="shared" si="308"/>
        <v>FQ-1</v>
      </c>
    </row>
    <row r="1939" spans="1:10" x14ac:dyDescent="0.3">
      <c r="A1939" s="1">
        <f t="shared" si="309"/>
        <v>42116</v>
      </c>
      <c r="B1939" s="3">
        <f t="shared" si="300"/>
        <v>2015</v>
      </c>
      <c r="C1939">
        <f t="shared" si="301"/>
        <v>4</v>
      </c>
      <c r="D1939" t="str">
        <f t="shared" si="302"/>
        <v>April</v>
      </c>
      <c r="E1939" t="str">
        <f t="shared" si="303"/>
        <v>Q2</v>
      </c>
      <c r="F1939" t="str">
        <f t="shared" si="304"/>
        <v>2015-Apr</v>
      </c>
      <c r="G1939">
        <f t="shared" si="305"/>
        <v>4</v>
      </c>
      <c r="H1939" t="str">
        <f t="shared" si="306"/>
        <v>Wednesday</v>
      </c>
      <c r="I1939" t="str">
        <f t="shared" si="307"/>
        <v>FM1</v>
      </c>
      <c r="J1939" t="str">
        <f t="shared" si="308"/>
        <v>FQ-1</v>
      </c>
    </row>
    <row r="1940" spans="1:10" x14ac:dyDescent="0.3">
      <c r="A1940" s="1">
        <f t="shared" si="309"/>
        <v>42117</v>
      </c>
      <c r="B1940" s="3">
        <f t="shared" si="300"/>
        <v>2015</v>
      </c>
      <c r="C1940">
        <f t="shared" si="301"/>
        <v>4</v>
      </c>
      <c r="D1940" t="str">
        <f t="shared" si="302"/>
        <v>April</v>
      </c>
      <c r="E1940" t="str">
        <f t="shared" si="303"/>
        <v>Q2</v>
      </c>
      <c r="F1940" t="str">
        <f t="shared" si="304"/>
        <v>2015-Apr</v>
      </c>
      <c r="G1940">
        <f t="shared" si="305"/>
        <v>5</v>
      </c>
      <c r="H1940" t="str">
        <f t="shared" si="306"/>
        <v>Thursday</v>
      </c>
      <c r="I1940" t="str">
        <f t="shared" si="307"/>
        <v>FM1</v>
      </c>
      <c r="J1940" t="str">
        <f t="shared" si="308"/>
        <v>FQ-1</v>
      </c>
    </row>
    <row r="1941" spans="1:10" x14ac:dyDescent="0.3">
      <c r="A1941" s="1">
        <f t="shared" si="309"/>
        <v>42118</v>
      </c>
      <c r="B1941" s="3">
        <f t="shared" si="300"/>
        <v>2015</v>
      </c>
      <c r="C1941">
        <f t="shared" si="301"/>
        <v>4</v>
      </c>
      <c r="D1941" t="str">
        <f t="shared" si="302"/>
        <v>April</v>
      </c>
      <c r="E1941" t="str">
        <f t="shared" si="303"/>
        <v>Q2</v>
      </c>
      <c r="F1941" t="str">
        <f t="shared" si="304"/>
        <v>2015-Apr</v>
      </c>
      <c r="G1941">
        <f t="shared" si="305"/>
        <v>6</v>
      </c>
      <c r="H1941" t="str">
        <f t="shared" si="306"/>
        <v>Friday</v>
      </c>
      <c r="I1941" t="str">
        <f t="shared" si="307"/>
        <v>FM1</v>
      </c>
      <c r="J1941" t="str">
        <f t="shared" si="308"/>
        <v>FQ-1</v>
      </c>
    </row>
    <row r="1942" spans="1:10" x14ac:dyDescent="0.3">
      <c r="A1942" s="1">
        <f t="shared" si="309"/>
        <v>42119</v>
      </c>
      <c r="B1942" s="3">
        <f t="shared" si="300"/>
        <v>2015</v>
      </c>
      <c r="C1942">
        <f t="shared" si="301"/>
        <v>4</v>
      </c>
      <c r="D1942" t="str">
        <f t="shared" si="302"/>
        <v>April</v>
      </c>
      <c r="E1942" t="str">
        <f t="shared" si="303"/>
        <v>Q2</v>
      </c>
      <c r="F1942" t="str">
        <f t="shared" si="304"/>
        <v>2015-Apr</v>
      </c>
      <c r="G1942">
        <f t="shared" si="305"/>
        <v>7</v>
      </c>
      <c r="H1942" t="str">
        <f t="shared" si="306"/>
        <v>Saturday</v>
      </c>
      <c r="I1942" t="str">
        <f t="shared" si="307"/>
        <v>FM1</v>
      </c>
      <c r="J1942" t="str">
        <f t="shared" si="308"/>
        <v>FQ-1</v>
      </c>
    </row>
    <row r="1943" spans="1:10" x14ac:dyDescent="0.3">
      <c r="A1943" s="1">
        <f t="shared" si="309"/>
        <v>42120</v>
      </c>
      <c r="B1943" s="3">
        <f t="shared" si="300"/>
        <v>2015</v>
      </c>
      <c r="C1943">
        <f t="shared" si="301"/>
        <v>4</v>
      </c>
      <c r="D1943" t="str">
        <f t="shared" si="302"/>
        <v>April</v>
      </c>
      <c r="E1943" t="str">
        <f t="shared" si="303"/>
        <v>Q2</v>
      </c>
      <c r="F1943" t="str">
        <f t="shared" si="304"/>
        <v>2015-Apr</v>
      </c>
      <c r="G1943">
        <f t="shared" si="305"/>
        <v>1</v>
      </c>
      <c r="H1943" t="str">
        <f t="shared" si="306"/>
        <v>Sunday</v>
      </c>
      <c r="I1943" t="str">
        <f t="shared" si="307"/>
        <v>FM1</v>
      </c>
      <c r="J1943" t="str">
        <f t="shared" si="308"/>
        <v>FQ-1</v>
      </c>
    </row>
    <row r="1944" spans="1:10" x14ac:dyDescent="0.3">
      <c r="A1944" s="1">
        <f t="shared" si="309"/>
        <v>42121</v>
      </c>
      <c r="B1944" s="3">
        <f t="shared" si="300"/>
        <v>2015</v>
      </c>
      <c r="C1944">
        <f t="shared" si="301"/>
        <v>4</v>
      </c>
      <c r="D1944" t="str">
        <f t="shared" si="302"/>
        <v>April</v>
      </c>
      <c r="E1944" t="str">
        <f t="shared" si="303"/>
        <v>Q2</v>
      </c>
      <c r="F1944" t="str">
        <f t="shared" si="304"/>
        <v>2015-Apr</v>
      </c>
      <c r="G1944">
        <f t="shared" si="305"/>
        <v>2</v>
      </c>
      <c r="H1944" t="str">
        <f t="shared" si="306"/>
        <v>Monday</v>
      </c>
      <c r="I1944" t="str">
        <f t="shared" si="307"/>
        <v>FM1</v>
      </c>
      <c r="J1944" t="str">
        <f t="shared" si="308"/>
        <v>FQ-1</v>
      </c>
    </row>
    <row r="1945" spans="1:10" x14ac:dyDescent="0.3">
      <c r="A1945" s="1">
        <f t="shared" si="309"/>
        <v>42122</v>
      </c>
      <c r="B1945" s="3">
        <f t="shared" si="300"/>
        <v>2015</v>
      </c>
      <c r="C1945">
        <f t="shared" si="301"/>
        <v>4</v>
      </c>
      <c r="D1945" t="str">
        <f t="shared" si="302"/>
        <v>April</v>
      </c>
      <c r="E1945" t="str">
        <f t="shared" si="303"/>
        <v>Q2</v>
      </c>
      <c r="F1945" t="str">
        <f t="shared" si="304"/>
        <v>2015-Apr</v>
      </c>
      <c r="G1945">
        <f t="shared" si="305"/>
        <v>3</v>
      </c>
      <c r="H1945" t="str">
        <f t="shared" si="306"/>
        <v>Tuesday</v>
      </c>
      <c r="I1945" t="str">
        <f t="shared" si="307"/>
        <v>FM1</v>
      </c>
      <c r="J1945" t="str">
        <f t="shared" si="308"/>
        <v>FQ-1</v>
      </c>
    </row>
    <row r="1946" spans="1:10" x14ac:dyDescent="0.3">
      <c r="A1946" s="1">
        <f t="shared" si="309"/>
        <v>42123</v>
      </c>
      <c r="B1946" s="3">
        <f t="shared" si="300"/>
        <v>2015</v>
      </c>
      <c r="C1946">
        <f t="shared" si="301"/>
        <v>4</v>
      </c>
      <c r="D1946" t="str">
        <f t="shared" si="302"/>
        <v>April</v>
      </c>
      <c r="E1946" t="str">
        <f t="shared" si="303"/>
        <v>Q2</v>
      </c>
      <c r="F1946" t="str">
        <f t="shared" si="304"/>
        <v>2015-Apr</v>
      </c>
      <c r="G1946">
        <f t="shared" si="305"/>
        <v>4</v>
      </c>
      <c r="H1946" t="str">
        <f t="shared" si="306"/>
        <v>Wednesday</v>
      </c>
      <c r="I1946" t="str">
        <f t="shared" si="307"/>
        <v>FM1</v>
      </c>
      <c r="J1946" t="str">
        <f t="shared" si="308"/>
        <v>FQ-1</v>
      </c>
    </row>
    <row r="1947" spans="1:10" x14ac:dyDescent="0.3">
      <c r="A1947" s="1">
        <f t="shared" si="309"/>
        <v>42124</v>
      </c>
      <c r="B1947" s="3">
        <f t="shared" si="300"/>
        <v>2015</v>
      </c>
      <c r="C1947">
        <f t="shared" si="301"/>
        <v>4</v>
      </c>
      <c r="D1947" t="str">
        <f t="shared" si="302"/>
        <v>April</v>
      </c>
      <c r="E1947" t="str">
        <f t="shared" si="303"/>
        <v>Q2</v>
      </c>
      <c r="F1947" t="str">
        <f t="shared" si="304"/>
        <v>2015-Apr</v>
      </c>
      <c r="G1947">
        <f t="shared" si="305"/>
        <v>5</v>
      </c>
      <c r="H1947" t="str">
        <f t="shared" si="306"/>
        <v>Thursday</v>
      </c>
      <c r="I1947" t="str">
        <f t="shared" si="307"/>
        <v>FM1</v>
      </c>
      <c r="J1947" t="str">
        <f t="shared" si="308"/>
        <v>FQ-1</v>
      </c>
    </row>
    <row r="1948" spans="1:10" x14ac:dyDescent="0.3">
      <c r="A1948" s="1">
        <f t="shared" si="309"/>
        <v>42125</v>
      </c>
      <c r="B1948" s="3">
        <f t="shared" si="300"/>
        <v>2015</v>
      </c>
      <c r="C1948">
        <f t="shared" si="301"/>
        <v>5</v>
      </c>
      <c r="D1948" t="str">
        <f t="shared" si="302"/>
        <v>May</v>
      </c>
      <c r="E1948" t="str">
        <f t="shared" si="303"/>
        <v>Q2</v>
      </c>
      <c r="F1948" t="str">
        <f t="shared" si="304"/>
        <v>2015-May</v>
      </c>
      <c r="G1948">
        <f t="shared" si="305"/>
        <v>6</v>
      </c>
      <c r="H1948" t="str">
        <f t="shared" si="306"/>
        <v>Friday</v>
      </c>
      <c r="I1948" t="str">
        <f t="shared" si="307"/>
        <v>FM2</v>
      </c>
      <c r="J1948" t="str">
        <f t="shared" si="308"/>
        <v>FQ-1</v>
      </c>
    </row>
    <row r="1949" spans="1:10" x14ac:dyDescent="0.3">
      <c r="A1949" s="1">
        <f t="shared" si="309"/>
        <v>42126</v>
      </c>
      <c r="B1949" s="3">
        <f t="shared" si="300"/>
        <v>2015</v>
      </c>
      <c r="C1949">
        <f t="shared" si="301"/>
        <v>5</v>
      </c>
      <c r="D1949" t="str">
        <f t="shared" si="302"/>
        <v>May</v>
      </c>
      <c r="E1949" t="str">
        <f t="shared" si="303"/>
        <v>Q2</v>
      </c>
      <c r="F1949" t="str">
        <f t="shared" si="304"/>
        <v>2015-May</v>
      </c>
      <c r="G1949">
        <f t="shared" si="305"/>
        <v>7</v>
      </c>
      <c r="H1949" t="str">
        <f t="shared" si="306"/>
        <v>Saturday</v>
      </c>
      <c r="I1949" t="str">
        <f t="shared" si="307"/>
        <v>FM2</v>
      </c>
      <c r="J1949" t="str">
        <f t="shared" si="308"/>
        <v>FQ-1</v>
      </c>
    </row>
    <row r="1950" spans="1:10" x14ac:dyDescent="0.3">
      <c r="A1950" s="1">
        <f t="shared" si="309"/>
        <v>42127</v>
      </c>
      <c r="B1950" s="3">
        <f t="shared" si="300"/>
        <v>2015</v>
      </c>
      <c r="C1950">
        <f t="shared" si="301"/>
        <v>5</v>
      </c>
      <c r="D1950" t="str">
        <f t="shared" si="302"/>
        <v>May</v>
      </c>
      <c r="E1950" t="str">
        <f t="shared" si="303"/>
        <v>Q2</v>
      </c>
      <c r="F1950" t="str">
        <f t="shared" si="304"/>
        <v>2015-May</v>
      </c>
      <c r="G1950">
        <f t="shared" si="305"/>
        <v>1</v>
      </c>
      <c r="H1950" t="str">
        <f t="shared" si="306"/>
        <v>Sunday</v>
      </c>
      <c r="I1950" t="str">
        <f t="shared" si="307"/>
        <v>FM2</v>
      </c>
      <c r="J1950" t="str">
        <f t="shared" si="308"/>
        <v>FQ-1</v>
      </c>
    </row>
    <row r="1951" spans="1:10" x14ac:dyDescent="0.3">
      <c r="A1951" s="1">
        <f t="shared" si="309"/>
        <v>42128</v>
      </c>
      <c r="B1951" s="3">
        <f t="shared" si="300"/>
        <v>2015</v>
      </c>
      <c r="C1951">
        <f t="shared" si="301"/>
        <v>5</v>
      </c>
      <c r="D1951" t="str">
        <f t="shared" si="302"/>
        <v>May</v>
      </c>
      <c r="E1951" t="str">
        <f t="shared" si="303"/>
        <v>Q2</v>
      </c>
      <c r="F1951" t="str">
        <f t="shared" si="304"/>
        <v>2015-May</v>
      </c>
      <c r="G1951">
        <f t="shared" si="305"/>
        <v>2</v>
      </c>
      <c r="H1951" t="str">
        <f t="shared" si="306"/>
        <v>Monday</v>
      </c>
      <c r="I1951" t="str">
        <f t="shared" si="307"/>
        <v>FM2</v>
      </c>
      <c r="J1951" t="str">
        <f t="shared" si="308"/>
        <v>FQ-1</v>
      </c>
    </row>
    <row r="1952" spans="1:10" x14ac:dyDescent="0.3">
      <c r="A1952" s="1">
        <f t="shared" si="309"/>
        <v>42129</v>
      </c>
      <c r="B1952" s="3">
        <f t="shared" si="300"/>
        <v>2015</v>
      </c>
      <c r="C1952">
        <f t="shared" si="301"/>
        <v>5</v>
      </c>
      <c r="D1952" t="str">
        <f t="shared" si="302"/>
        <v>May</v>
      </c>
      <c r="E1952" t="str">
        <f t="shared" si="303"/>
        <v>Q2</v>
      </c>
      <c r="F1952" t="str">
        <f t="shared" si="304"/>
        <v>2015-May</v>
      </c>
      <c r="G1952">
        <f t="shared" si="305"/>
        <v>3</v>
      </c>
      <c r="H1952" t="str">
        <f t="shared" si="306"/>
        <v>Tuesday</v>
      </c>
      <c r="I1952" t="str">
        <f t="shared" si="307"/>
        <v>FM2</v>
      </c>
      <c r="J1952" t="str">
        <f t="shared" si="308"/>
        <v>FQ-1</v>
      </c>
    </row>
    <row r="1953" spans="1:10" x14ac:dyDescent="0.3">
      <c r="A1953" s="1">
        <f t="shared" si="309"/>
        <v>42130</v>
      </c>
      <c r="B1953" s="3">
        <f t="shared" si="300"/>
        <v>2015</v>
      </c>
      <c r="C1953">
        <f t="shared" si="301"/>
        <v>5</v>
      </c>
      <c r="D1953" t="str">
        <f t="shared" si="302"/>
        <v>May</v>
      </c>
      <c r="E1953" t="str">
        <f t="shared" si="303"/>
        <v>Q2</v>
      </c>
      <c r="F1953" t="str">
        <f t="shared" si="304"/>
        <v>2015-May</v>
      </c>
      <c r="G1953">
        <f t="shared" si="305"/>
        <v>4</v>
      </c>
      <c r="H1953" t="str">
        <f t="shared" si="306"/>
        <v>Wednesday</v>
      </c>
      <c r="I1953" t="str">
        <f t="shared" si="307"/>
        <v>FM2</v>
      </c>
      <c r="J1953" t="str">
        <f t="shared" si="308"/>
        <v>FQ-1</v>
      </c>
    </row>
    <row r="1954" spans="1:10" x14ac:dyDescent="0.3">
      <c r="A1954" s="1">
        <f t="shared" si="309"/>
        <v>42131</v>
      </c>
      <c r="B1954" s="3">
        <f t="shared" si="300"/>
        <v>2015</v>
      </c>
      <c r="C1954">
        <f t="shared" si="301"/>
        <v>5</v>
      </c>
      <c r="D1954" t="str">
        <f t="shared" si="302"/>
        <v>May</v>
      </c>
      <c r="E1954" t="str">
        <f t="shared" si="303"/>
        <v>Q2</v>
      </c>
      <c r="F1954" t="str">
        <f t="shared" si="304"/>
        <v>2015-May</v>
      </c>
      <c r="G1954">
        <f t="shared" si="305"/>
        <v>5</v>
      </c>
      <c r="H1954" t="str">
        <f t="shared" si="306"/>
        <v>Thursday</v>
      </c>
      <c r="I1954" t="str">
        <f t="shared" si="307"/>
        <v>FM2</v>
      </c>
      <c r="J1954" t="str">
        <f t="shared" si="308"/>
        <v>FQ-1</v>
      </c>
    </row>
    <row r="1955" spans="1:10" x14ac:dyDescent="0.3">
      <c r="A1955" s="1">
        <f t="shared" si="309"/>
        <v>42132</v>
      </c>
      <c r="B1955" s="3">
        <f t="shared" si="300"/>
        <v>2015</v>
      </c>
      <c r="C1955">
        <f t="shared" si="301"/>
        <v>5</v>
      </c>
      <c r="D1955" t="str">
        <f t="shared" si="302"/>
        <v>May</v>
      </c>
      <c r="E1955" t="str">
        <f t="shared" si="303"/>
        <v>Q2</v>
      </c>
      <c r="F1955" t="str">
        <f t="shared" si="304"/>
        <v>2015-May</v>
      </c>
      <c r="G1955">
        <f t="shared" si="305"/>
        <v>6</v>
      </c>
      <c r="H1955" t="str">
        <f t="shared" si="306"/>
        <v>Friday</v>
      </c>
      <c r="I1955" t="str">
        <f t="shared" si="307"/>
        <v>FM2</v>
      </c>
      <c r="J1955" t="str">
        <f t="shared" si="308"/>
        <v>FQ-1</v>
      </c>
    </row>
    <row r="1956" spans="1:10" x14ac:dyDescent="0.3">
      <c r="A1956" s="1">
        <f t="shared" si="309"/>
        <v>42133</v>
      </c>
      <c r="B1956" s="3">
        <f t="shared" si="300"/>
        <v>2015</v>
      </c>
      <c r="C1956">
        <f t="shared" si="301"/>
        <v>5</v>
      </c>
      <c r="D1956" t="str">
        <f t="shared" si="302"/>
        <v>May</v>
      </c>
      <c r="E1956" t="str">
        <f t="shared" si="303"/>
        <v>Q2</v>
      </c>
      <c r="F1956" t="str">
        <f t="shared" si="304"/>
        <v>2015-May</v>
      </c>
      <c r="G1956">
        <f t="shared" si="305"/>
        <v>7</v>
      </c>
      <c r="H1956" t="str">
        <f t="shared" si="306"/>
        <v>Saturday</v>
      </c>
      <c r="I1956" t="str">
        <f t="shared" si="307"/>
        <v>FM2</v>
      </c>
      <c r="J1956" t="str">
        <f t="shared" si="308"/>
        <v>FQ-1</v>
      </c>
    </row>
    <row r="1957" spans="1:10" x14ac:dyDescent="0.3">
      <c r="A1957" s="1">
        <f t="shared" si="309"/>
        <v>42134</v>
      </c>
      <c r="B1957" s="3">
        <f t="shared" si="300"/>
        <v>2015</v>
      </c>
      <c r="C1957">
        <f t="shared" si="301"/>
        <v>5</v>
      </c>
      <c r="D1957" t="str">
        <f t="shared" si="302"/>
        <v>May</v>
      </c>
      <c r="E1957" t="str">
        <f t="shared" si="303"/>
        <v>Q2</v>
      </c>
      <c r="F1957" t="str">
        <f t="shared" si="304"/>
        <v>2015-May</v>
      </c>
      <c r="G1957">
        <f t="shared" si="305"/>
        <v>1</v>
      </c>
      <c r="H1957" t="str">
        <f t="shared" si="306"/>
        <v>Sunday</v>
      </c>
      <c r="I1957" t="str">
        <f t="shared" si="307"/>
        <v>FM2</v>
      </c>
      <c r="J1957" t="str">
        <f t="shared" si="308"/>
        <v>FQ-1</v>
      </c>
    </row>
    <row r="1958" spans="1:10" x14ac:dyDescent="0.3">
      <c r="A1958" s="1">
        <f t="shared" si="309"/>
        <v>42135</v>
      </c>
      <c r="B1958" s="3">
        <f t="shared" si="300"/>
        <v>2015</v>
      </c>
      <c r="C1958">
        <f t="shared" si="301"/>
        <v>5</v>
      </c>
      <c r="D1958" t="str">
        <f t="shared" si="302"/>
        <v>May</v>
      </c>
      <c r="E1958" t="str">
        <f t="shared" si="303"/>
        <v>Q2</v>
      </c>
      <c r="F1958" t="str">
        <f t="shared" si="304"/>
        <v>2015-May</v>
      </c>
      <c r="G1958">
        <f t="shared" si="305"/>
        <v>2</v>
      </c>
      <c r="H1958" t="str">
        <f t="shared" si="306"/>
        <v>Monday</v>
      </c>
      <c r="I1958" t="str">
        <f t="shared" si="307"/>
        <v>FM2</v>
      </c>
      <c r="J1958" t="str">
        <f t="shared" si="308"/>
        <v>FQ-1</v>
      </c>
    </row>
    <row r="1959" spans="1:10" x14ac:dyDescent="0.3">
      <c r="A1959" s="1">
        <f t="shared" si="309"/>
        <v>42136</v>
      </c>
      <c r="B1959" s="3">
        <f t="shared" si="300"/>
        <v>2015</v>
      </c>
      <c r="C1959">
        <f t="shared" si="301"/>
        <v>5</v>
      </c>
      <c r="D1959" t="str">
        <f t="shared" si="302"/>
        <v>May</v>
      </c>
      <c r="E1959" t="str">
        <f t="shared" si="303"/>
        <v>Q2</v>
      </c>
      <c r="F1959" t="str">
        <f t="shared" si="304"/>
        <v>2015-May</v>
      </c>
      <c r="G1959">
        <f t="shared" si="305"/>
        <v>3</v>
      </c>
      <c r="H1959" t="str">
        <f t="shared" si="306"/>
        <v>Tuesday</v>
      </c>
      <c r="I1959" t="str">
        <f t="shared" si="307"/>
        <v>FM2</v>
      </c>
      <c r="J1959" t="str">
        <f t="shared" si="308"/>
        <v>FQ-1</v>
      </c>
    </row>
    <row r="1960" spans="1:10" x14ac:dyDescent="0.3">
      <c r="A1960" s="1">
        <f t="shared" si="309"/>
        <v>42137</v>
      </c>
      <c r="B1960" s="3">
        <f t="shared" si="300"/>
        <v>2015</v>
      </c>
      <c r="C1960">
        <f t="shared" si="301"/>
        <v>5</v>
      </c>
      <c r="D1960" t="str">
        <f t="shared" si="302"/>
        <v>May</v>
      </c>
      <c r="E1960" t="str">
        <f t="shared" si="303"/>
        <v>Q2</v>
      </c>
      <c r="F1960" t="str">
        <f t="shared" si="304"/>
        <v>2015-May</v>
      </c>
      <c r="G1960">
        <f t="shared" si="305"/>
        <v>4</v>
      </c>
      <c r="H1960" t="str">
        <f t="shared" si="306"/>
        <v>Wednesday</v>
      </c>
      <c r="I1960" t="str">
        <f t="shared" si="307"/>
        <v>FM2</v>
      </c>
      <c r="J1960" t="str">
        <f t="shared" si="308"/>
        <v>FQ-1</v>
      </c>
    </row>
    <row r="1961" spans="1:10" x14ac:dyDescent="0.3">
      <c r="A1961" s="1">
        <f t="shared" si="309"/>
        <v>42138</v>
      </c>
      <c r="B1961" s="3">
        <f t="shared" si="300"/>
        <v>2015</v>
      </c>
      <c r="C1961">
        <f t="shared" si="301"/>
        <v>5</v>
      </c>
      <c r="D1961" t="str">
        <f t="shared" si="302"/>
        <v>May</v>
      </c>
      <c r="E1961" t="str">
        <f t="shared" si="303"/>
        <v>Q2</v>
      </c>
      <c r="F1961" t="str">
        <f t="shared" si="304"/>
        <v>2015-May</v>
      </c>
      <c r="G1961">
        <f t="shared" si="305"/>
        <v>5</v>
      </c>
      <c r="H1961" t="str">
        <f t="shared" si="306"/>
        <v>Thursday</v>
      </c>
      <c r="I1961" t="str">
        <f t="shared" si="307"/>
        <v>FM2</v>
      </c>
      <c r="J1961" t="str">
        <f t="shared" si="308"/>
        <v>FQ-1</v>
      </c>
    </row>
    <row r="1962" spans="1:10" x14ac:dyDescent="0.3">
      <c r="A1962" s="1">
        <f t="shared" si="309"/>
        <v>42139</v>
      </c>
      <c r="B1962" s="3">
        <f t="shared" si="300"/>
        <v>2015</v>
      </c>
      <c r="C1962">
        <f t="shared" si="301"/>
        <v>5</v>
      </c>
      <c r="D1962" t="str">
        <f t="shared" si="302"/>
        <v>May</v>
      </c>
      <c r="E1962" t="str">
        <f t="shared" si="303"/>
        <v>Q2</v>
      </c>
      <c r="F1962" t="str">
        <f t="shared" si="304"/>
        <v>2015-May</v>
      </c>
      <c r="G1962">
        <f t="shared" si="305"/>
        <v>6</v>
      </c>
      <c r="H1962" t="str">
        <f t="shared" si="306"/>
        <v>Friday</v>
      </c>
      <c r="I1962" t="str">
        <f t="shared" si="307"/>
        <v>FM2</v>
      </c>
      <c r="J1962" t="str">
        <f t="shared" si="308"/>
        <v>FQ-1</v>
      </c>
    </row>
    <row r="1963" spans="1:10" x14ac:dyDescent="0.3">
      <c r="A1963" s="1">
        <f t="shared" si="309"/>
        <v>42140</v>
      </c>
      <c r="B1963" s="3">
        <f t="shared" si="300"/>
        <v>2015</v>
      </c>
      <c r="C1963">
        <f t="shared" si="301"/>
        <v>5</v>
      </c>
      <c r="D1963" t="str">
        <f t="shared" si="302"/>
        <v>May</v>
      </c>
      <c r="E1963" t="str">
        <f t="shared" si="303"/>
        <v>Q2</v>
      </c>
      <c r="F1963" t="str">
        <f t="shared" si="304"/>
        <v>2015-May</v>
      </c>
      <c r="G1963">
        <f t="shared" si="305"/>
        <v>7</v>
      </c>
      <c r="H1963" t="str">
        <f t="shared" si="306"/>
        <v>Saturday</v>
      </c>
      <c r="I1963" t="str">
        <f t="shared" si="307"/>
        <v>FM2</v>
      </c>
      <c r="J1963" t="str">
        <f t="shared" si="308"/>
        <v>FQ-1</v>
      </c>
    </row>
    <row r="1964" spans="1:10" x14ac:dyDescent="0.3">
      <c r="A1964" s="1">
        <f t="shared" si="309"/>
        <v>42141</v>
      </c>
      <c r="B1964" s="3">
        <f t="shared" si="300"/>
        <v>2015</v>
      </c>
      <c r="C1964">
        <f t="shared" si="301"/>
        <v>5</v>
      </c>
      <c r="D1964" t="str">
        <f t="shared" si="302"/>
        <v>May</v>
      </c>
      <c r="E1964" t="str">
        <f t="shared" si="303"/>
        <v>Q2</v>
      </c>
      <c r="F1964" t="str">
        <f t="shared" si="304"/>
        <v>2015-May</v>
      </c>
      <c r="G1964">
        <f t="shared" si="305"/>
        <v>1</v>
      </c>
      <c r="H1964" t="str">
        <f t="shared" si="306"/>
        <v>Sunday</v>
      </c>
      <c r="I1964" t="str">
        <f t="shared" si="307"/>
        <v>FM2</v>
      </c>
      <c r="J1964" t="str">
        <f t="shared" si="308"/>
        <v>FQ-1</v>
      </c>
    </row>
    <row r="1965" spans="1:10" x14ac:dyDescent="0.3">
      <c r="A1965" s="1">
        <f t="shared" si="309"/>
        <v>42142</v>
      </c>
      <c r="B1965" s="3">
        <f t="shared" si="300"/>
        <v>2015</v>
      </c>
      <c r="C1965">
        <f t="shared" si="301"/>
        <v>5</v>
      </c>
      <c r="D1965" t="str">
        <f t="shared" si="302"/>
        <v>May</v>
      </c>
      <c r="E1965" t="str">
        <f t="shared" si="303"/>
        <v>Q2</v>
      </c>
      <c r="F1965" t="str">
        <f t="shared" si="304"/>
        <v>2015-May</v>
      </c>
      <c r="G1965">
        <f t="shared" si="305"/>
        <v>2</v>
      </c>
      <c r="H1965" t="str">
        <f t="shared" si="306"/>
        <v>Monday</v>
      </c>
      <c r="I1965" t="str">
        <f t="shared" si="307"/>
        <v>FM2</v>
      </c>
      <c r="J1965" t="str">
        <f t="shared" si="308"/>
        <v>FQ-1</v>
      </c>
    </row>
    <row r="1966" spans="1:10" x14ac:dyDescent="0.3">
      <c r="A1966" s="1">
        <f t="shared" si="309"/>
        <v>42143</v>
      </c>
      <c r="B1966" s="3">
        <f t="shared" si="300"/>
        <v>2015</v>
      </c>
      <c r="C1966">
        <f t="shared" si="301"/>
        <v>5</v>
      </c>
      <c r="D1966" t="str">
        <f t="shared" si="302"/>
        <v>May</v>
      </c>
      <c r="E1966" t="str">
        <f t="shared" si="303"/>
        <v>Q2</v>
      </c>
      <c r="F1966" t="str">
        <f t="shared" si="304"/>
        <v>2015-May</v>
      </c>
      <c r="G1966">
        <f t="shared" si="305"/>
        <v>3</v>
      </c>
      <c r="H1966" t="str">
        <f t="shared" si="306"/>
        <v>Tuesday</v>
      </c>
      <c r="I1966" t="str">
        <f t="shared" si="307"/>
        <v>FM2</v>
      </c>
      <c r="J1966" t="str">
        <f t="shared" si="308"/>
        <v>FQ-1</v>
      </c>
    </row>
    <row r="1967" spans="1:10" x14ac:dyDescent="0.3">
      <c r="A1967" s="1">
        <f t="shared" si="309"/>
        <v>42144</v>
      </c>
      <c r="B1967" s="3">
        <f t="shared" si="300"/>
        <v>2015</v>
      </c>
      <c r="C1967">
        <f t="shared" si="301"/>
        <v>5</v>
      </c>
      <c r="D1967" t="str">
        <f t="shared" si="302"/>
        <v>May</v>
      </c>
      <c r="E1967" t="str">
        <f t="shared" si="303"/>
        <v>Q2</v>
      </c>
      <c r="F1967" t="str">
        <f t="shared" si="304"/>
        <v>2015-May</v>
      </c>
      <c r="G1967">
        <f t="shared" si="305"/>
        <v>4</v>
      </c>
      <c r="H1967" t="str">
        <f t="shared" si="306"/>
        <v>Wednesday</v>
      </c>
      <c r="I1967" t="str">
        <f t="shared" si="307"/>
        <v>FM2</v>
      </c>
      <c r="J1967" t="str">
        <f t="shared" si="308"/>
        <v>FQ-1</v>
      </c>
    </row>
    <row r="1968" spans="1:10" x14ac:dyDescent="0.3">
      <c r="A1968" s="1">
        <f t="shared" si="309"/>
        <v>42145</v>
      </c>
      <c r="B1968" s="3">
        <f t="shared" si="300"/>
        <v>2015</v>
      </c>
      <c r="C1968">
        <f t="shared" si="301"/>
        <v>5</v>
      </c>
      <c r="D1968" t="str">
        <f t="shared" si="302"/>
        <v>May</v>
      </c>
      <c r="E1968" t="str">
        <f t="shared" si="303"/>
        <v>Q2</v>
      </c>
      <c r="F1968" t="str">
        <f t="shared" si="304"/>
        <v>2015-May</v>
      </c>
      <c r="G1968">
        <f t="shared" si="305"/>
        <v>5</v>
      </c>
      <c r="H1968" t="str">
        <f t="shared" si="306"/>
        <v>Thursday</v>
      </c>
      <c r="I1968" t="str">
        <f t="shared" si="307"/>
        <v>FM2</v>
      </c>
      <c r="J1968" t="str">
        <f t="shared" si="308"/>
        <v>FQ-1</v>
      </c>
    </row>
    <row r="1969" spans="1:10" x14ac:dyDescent="0.3">
      <c r="A1969" s="1">
        <f t="shared" si="309"/>
        <v>42146</v>
      </c>
      <c r="B1969" s="3">
        <f t="shared" si="300"/>
        <v>2015</v>
      </c>
      <c r="C1969">
        <f t="shared" si="301"/>
        <v>5</v>
      </c>
      <c r="D1969" t="str">
        <f t="shared" si="302"/>
        <v>May</v>
      </c>
      <c r="E1969" t="str">
        <f t="shared" si="303"/>
        <v>Q2</v>
      </c>
      <c r="F1969" t="str">
        <f t="shared" si="304"/>
        <v>2015-May</v>
      </c>
      <c r="G1969">
        <f t="shared" si="305"/>
        <v>6</v>
      </c>
      <c r="H1969" t="str">
        <f t="shared" si="306"/>
        <v>Friday</v>
      </c>
      <c r="I1969" t="str">
        <f t="shared" si="307"/>
        <v>FM2</v>
      </c>
      <c r="J1969" t="str">
        <f t="shared" si="308"/>
        <v>FQ-1</v>
      </c>
    </row>
    <row r="1970" spans="1:10" x14ac:dyDescent="0.3">
      <c r="A1970" s="1">
        <f t="shared" si="309"/>
        <v>42147</v>
      </c>
      <c r="B1970" s="3">
        <f t="shared" si="300"/>
        <v>2015</v>
      </c>
      <c r="C1970">
        <f t="shared" si="301"/>
        <v>5</v>
      </c>
      <c r="D1970" t="str">
        <f t="shared" si="302"/>
        <v>May</v>
      </c>
      <c r="E1970" t="str">
        <f t="shared" si="303"/>
        <v>Q2</v>
      </c>
      <c r="F1970" t="str">
        <f t="shared" si="304"/>
        <v>2015-May</v>
      </c>
      <c r="G1970">
        <f t="shared" si="305"/>
        <v>7</v>
      </c>
      <c r="H1970" t="str">
        <f t="shared" si="306"/>
        <v>Saturday</v>
      </c>
      <c r="I1970" t="str">
        <f t="shared" si="307"/>
        <v>FM2</v>
      </c>
      <c r="J1970" t="str">
        <f t="shared" si="308"/>
        <v>FQ-1</v>
      </c>
    </row>
    <row r="1971" spans="1:10" x14ac:dyDescent="0.3">
      <c r="A1971" s="1">
        <f t="shared" si="309"/>
        <v>42148</v>
      </c>
      <c r="B1971" s="3">
        <f t="shared" si="300"/>
        <v>2015</v>
      </c>
      <c r="C1971">
        <f t="shared" si="301"/>
        <v>5</v>
      </c>
      <c r="D1971" t="str">
        <f t="shared" si="302"/>
        <v>May</v>
      </c>
      <c r="E1971" t="str">
        <f t="shared" si="303"/>
        <v>Q2</v>
      </c>
      <c r="F1971" t="str">
        <f t="shared" si="304"/>
        <v>2015-May</v>
      </c>
      <c r="G1971">
        <f t="shared" si="305"/>
        <v>1</v>
      </c>
      <c r="H1971" t="str">
        <f t="shared" si="306"/>
        <v>Sunday</v>
      </c>
      <c r="I1971" t="str">
        <f t="shared" si="307"/>
        <v>FM2</v>
      </c>
      <c r="J1971" t="str">
        <f t="shared" si="308"/>
        <v>FQ-1</v>
      </c>
    </row>
    <row r="1972" spans="1:10" x14ac:dyDescent="0.3">
      <c r="A1972" s="1">
        <f t="shared" si="309"/>
        <v>42149</v>
      </c>
      <c r="B1972" s="3">
        <f t="shared" si="300"/>
        <v>2015</v>
      </c>
      <c r="C1972">
        <f t="shared" si="301"/>
        <v>5</v>
      </c>
      <c r="D1972" t="str">
        <f t="shared" si="302"/>
        <v>May</v>
      </c>
      <c r="E1972" t="str">
        <f t="shared" si="303"/>
        <v>Q2</v>
      </c>
      <c r="F1972" t="str">
        <f t="shared" si="304"/>
        <v>2015-May</v>
      </c>
      <c r="G1972">
        <f t="shared" si="305"/>
        <v>2</v>
      </c>
      <c r="H1972" t="str">
        <f t="shared" si="306"/>
        <v>Monday</v>
      </c>
      <c r="I1972" t="str">
        <f t="shared" si="307"/>
        <v>FM2</v>
      </c>
      <c r="J1972" t="str">
        <f t="shared" si="308"/>
        <v>FQ-1</v>
      </c>
    </row>
    <row r="1973" spans="1:10" x14ac:dyDescent="0.3">
      <c r="A1973" s="1">
        <f t="shared" si="309"/>
        <v>42150</v>
      </c>
      <c r="B1973" s="3">
        <f t="shared" si="300"/>
        <v>2015</v>
      </c>
      <c r="C1973">
        <f t="shared" si="301"/>
        <v>5</v>
      </c>
      <c r="D1973" t="str">
        <f t="shared" si="302"/>
        <v>May</v>
      </c>
      <c r="E1973" t="str">
        <f t="shared" si="303"/>
        <v>Q2</v>
      </c>
      <c r="F1973" t="str">
        <f t="shared" si="304"/>
        <v>2015-May</v>
      </c>
      <c r="G1973">
        <f t="shared" si="305"/>
        <v>3</v>
      </c>
      <c r="H1973" t="str">
        <f t="shared" si="306"/>
        <v>Tuesday</v>
      </c>
      <c r="I1973" t="str">
        <f t="shared" si="307"/>
        <v>FM2</v>
      </c>
      <c r="J1973" t="str">
        <f t="shared" si="308"/>
        <v>FQ-1</v>
      </c>
    </row>
    <row r="1974" spans="1:10" x14ac:dyDescent="0.3">
      <c r="A1974" s="1">
        <f t="shared" si="309"/>
        <v>42151</v>
      </c>
      <c r="B1974" s="3">
        <f t="shared" si="300"/>
        <v>2015</v>
      </c>
      <c r="C1974">
        <f t="shared" si="301"/>
        <v>5</v>
      </c>
      <c r="D1974" t="str">
        <f t="shared" si="302"/>
        <v>May</v>
      </c>
      <c r="E1974" t="str">
        <f t="shared" si="303"/>
        <v>Q2</v>
      </c>
      <c r="F1974" t="str">
        <f t="shared" si="304"/>
        <v>2015-May</v>
      </c>
      <c r="G1974">
        <f t="shared" si="305"/>
        <v>4</v>
      </c>
      <c r="H1974" t="str">
        <f t="shared" si="306"/>
        <v>Wednesday</v>
      </c>
      <c r="I1974" t="str">
        <f t="shared" si="307"/>
        <v>FM2</v>
      </c>
      <c r="J1974" t="str">
        <f t="shared" si="308"/>
        <v>FQ-1</v>
      </c>
    </row>
    <row r="1975" spans="1:10" x14ac:dyDescent="0.3">
      <c r="A1975" s="1">
        <f t="shared" si="309"/>
        <v>42152</v>
      </c>
      <c r="B1975" s="3">
        <f t="shared" si="300"/>
        <v>2015</v>
      </c>
      <c r="C1975">
        <f t="shared" si="301"/>
        <v>5</v>
      </c>
      <c r="D1975" t="str">
        <f t="shared" si="302"/>
        <v>May</v>
      </c>
      <c r="E1975" t="str">
        <f t="shared" si="303"/>
        <v>Q2</v>
      </c>
      <c r="F1975" t="str">
        <f t="shared" si="304"/>
        <v>2015-May</v>
      </c>
      <c r="G1975">
        <f t="shared" si="305"/>
        <v>5</v>
      </c>
      <c r="H1975" t="str">
        <f t="shared" si="306"/>
        <v>Thursday</v>
      </c>
      <c r="I1975" t="str">
        <f t="shared" si="307"/>
        <v>FM2</v>
      </c>
      <c r="J1975" t="str">
        <f t="shared" si="308"/>
        <v>FQ-1</v>
      </c>
    </row>
    <row r="1976" spans="1:10" x14ac:dyDescent="0.3">
      <c r="A1976" s="1">
        <f t="shared" si="309"/>
        <v>42153</v>
      </c>
      <c r="B1976" s="3">
        <f t="shared" si="300"/>
        <v>2015</v>
      </c>
      <c r="C1976">
        <f t="shared" si="301"/>
        <v>5</v>
      </c>
      <c r="D1976" t="str">
        <f t="shared" si="302"/>
        <v>May</v>
      </c>
      <c r="E1976" t="str">
        <f t="shared" si="303"/>
        <v>Q2</v>
      </c>
      <c r="F1976" t="str">
        <f t="shared" si="304"/>
        <v>2015-May</v>
      </c>
      <c r="G1976">
        <f t="shared" si="305"/>
        <v>6</v>
      </c>
      <c r="H1976" t="str">
        <f t="shared" si="306"/>
        <v>Friday</v>
      </c>
      <c r="I1976" t="str">
        <f t="shared" si="307"/>
        <v>FM2</v>
      </c>
      <c r="J1976" t="str">
        <f t="shared" si="308"/>
        <v>FQ-1</v>
      </c>
    </row>
    <row r="1977" spans="1:10" x14ac:dyDescent="0.3">
      <c r="A1977" s="1">
        <f t="shared" si="309"/>
        <v>42154</v>
      </c>
      <c r="B1977" s="3">
        <f t="shared" si="300"/>
        <v>2015</v>
      </c>
      <c r="C1977">
        <f t="shared" si="301"/>
        <v>5</v>
      </c>
      <c r="D1977" t="str">
        <f t="shared" si="302"/>
        <v>May</v>
      </c>
      <c r="E1977" t="str">
        <f t="shared" si="303"/>
        <v>Q2</v>
      </c>
      <c r="F1977" t="str">
        <f t="shared" si="304"/>
        <v>2015-May</v>
      </c>
      <c r="G1977">
        <f t="shared" si="305"/>
        <v>7</v>
      </c>
      <c r="H1977" t="str">
        <f t="shared" si="306"/>
        <v>Saturday</v>
      </c>
      <c r="I1977" t="str">
        <f t="shared" si="307"/>
        <v>FM2</v>
      </c>
      <c r="J1977" t="str">
        <f t="shared" si="308"/>
        <v>FQ-1</v>
      </c>
    </row>
    <row r="1978" spans="1:10" x14ac:dyDescent="0.3">
      <c r="A1978" s="1">
        <f t="shared" si="309"/>
        <v>42155</v>
      </c>
      <c r="B1978" s="3">
        <f t="shared" si="300"/>
        <v>2015</v>
      </c>
      <c r="C1978">
        <f t="shared" si="301"/>
        <v>5</v>
      </c>
      <c r="D1978" t="str">
        <f t="shared" si="302"/>
        <v>May</v>
      </c>
      <c r="E1978" t="str">
        <f t="shared" si="303"/>
        <v>Q2</v>
      </c>
      <c r="F1978" t="str">
        <f t="shared" si="304"/>
        <v>2015-May</v>
      </c>
      <c r="G1978">
        <f t="shared" si="305"/>
        <v>1</v>
      </c>
      <c r="H1978" t="str">
        <f t="shared" si="306"/>
        <v>Sunday</v>
      </c>
      <c r="I1978" t="str">
        <f t="shared" si="307"/>
        <v>FM2</v>
      </c>
      <c r="J1978" t="str">
        <f t="shared" si="308"/>
        <v>FQ-1</v>
      </c>
    </row>
    <row r="1979" spans="1:10" x14ac:dyDescent="0.3">
      <c r="A1979" s="1">
        <f t="shared" si="309"/>
        <v>42156</v>
      </c>
      <c r="B1979" s="3">
        <f t="shared" si="300"/>
        <v>2015</v>
      </c>
      <c r="C1979">
        <f t="shared" si="301"/>
        <v>6</v>
      </c>
      <c r="D1979" t="str">
        <f t="shared" si="302"/>
        <v>June</v>
      </c>
      <c r="E1979" t="str">
        <f t="shared" si="303"/>
        <v>Q2</v>
      </c>
      <c r="F1979" t="str">
        <f t="shared" si="304"/>
        <v>2015-Jun</v>
      </c>
      <c r="G1979">
        <f t="shared" si="305"/>
        <v>2</v>
      </c>
      <c r="H1979" t="str">
        <f t="shared" si="306"/>
        <v>Monday</v>
      </c>
      <c r="I1979" t="str">
        <f t="shared" si="307"/>
        <v>FM3</v>
      </c>
      <c r="J1979" t="str">
        <f t="shared" si="308"/>
        <v>FQ-1</v>
      </c>
    </row>
    <row r="1980" spans="1:10" x14ac:dyDescent="0.3">
      <c r="A1980" s="1">
        <f t="shared" si="309"/>
        <v>42157</v>
      </c>
      <c r="B1980" s="3">
        <f t="shared" si="300"/>
        <v>2015</v>
      </c>
      <c r="C1980">
        <f t="shared" si="301"/>
        <v>6</v>
      </c>
      <c r="D1980" t="str">
        <f t="shared" si="302"/>
        <v>June</v>
      </c>
      <c r="E1980" t="str">
        <f t="shared" si="303"/>
        <v>Q2</v>
      </c>
      <c r="F1980" t="str">
        <f t="shared" si="304"/>
        <v>2015-Jun</v>
      </c>
      <c r="G1980">
        <f t="shared" si="305"/>
        <v>3</v>
      </c>
      <c r="H1980" t="str">
        <f t="shared" si="306"/>
        <v>Tuesday</v>
      </c>
      <c r="I1980" t="str">
        <f t="shared" si="307"/>
        <v>FM3</v>
      </c>
      <c r="J1980" t="str">
        <f t="shared" si="308"/>
        <v>FQ-1</v>
      </c>
    </row>
    <row r="1981" spans="1:10" x14ac:dyDescent="0.3">
      <c r="A1981" s="1">
        <f t="shared" si="309"/>
        <v>42158</v>
      </c>
      <c r="B1981" s="3">
        <f t="shared" si="300"/>
        <v>2015</v>
      </c>
      <c r="C1981">
        <f t="shared" si="301"/>
        <v>6</v>
      </c>
      <c r="D1981" t="str">
        <f t="shared" si="302"/>
        <v>June</v>
      </c>
      <c r="E1981" t="str">
        <f t="shared" si="303"/>
        <v>Q2</v>
      </c>
      <c r="F1981" t="str">
        <f t="shared" si="304"/>
        <v>2015-Jun</v>
      </c>
      <c r="G1981">
        <f t="shared" si="305"/>
        <v>4</v>
      </c>
      <c r="H1981" t="str">
        <f t="shared" si="306"/>
        <v>Wednesday</v>
      </c>
      <c r="I1981" t="str">
        <f t="shared" si="307"/>
        <v>FM3</v>
      </c>
      <c r="J1981" t="str">
        <f t="shared" si="308"/>
        <v>FQ-1</v>
      </c>
    </row>
    <row r="1982" spans="1:10" x14ac:dyDescent="0.3">
      <c r="A1982" s="1">
        <f t="shared" si="309"/>
        <v>42159</v>
      </c>
      <c r="B1982" s="3">
        <f t="shared" si="300"/>
        <v>2015</v>
      </c>
      <c r="C1982">
        <f t="shared" si="301"/>
        <v>6</v>
      </c>
      <c r="D1982" t="str">
        <f t="shared" si="302"/>
        <v>June</v>
      </c>
      <c r="E1982" t="str">
        <f t="shared" si="303"/>
        <v>Q2</v>
      </c>
      <c r="F1982" t="str">
        <f t="shared" si="304"/>
        <v>2015-Jun</v>
      </c>
      <c r="G1982">
        <f t="shared" si="305"/>
        <v>5</v>
      </c>
      <c r="H1982" t="str">
        <f t="shared" si="306"/>
        <v>Thursday</v>
      </c>
      <c r="I1982" t="str">
        <f t="shared" si="307"/>
        <v>FM3</v>
      </c>
      <c r="J1982" t="str">
        <f t="shared" si="308"/>
        <v>FQ-1</v>
      </c>
    </row>
    <row r="1983" spans="1:10" x14ac:dyDescent="0.3">
      <c r="A1983" s="1">
        <f t="shared" si="309"/>
        <v>42160</v>
      </c>
      <c r="B1983" s="3">
        <f t="shared" si="300"/>
        <v>2015</v>
      </c>
      <c r="C1983">
        <f t="shared" si="301"/>
        <v>6</v>
      </c>
      <c r="D1983" t="str">
        <f t="shared" si="302"/>
        <v>June</v>
      </c>
      <c r="E1983" t="str">
        <f t="shared" si="303"/>
        <v>Q2</v>
      </c>
      <c r="F1983" t="str">
        <f t="shared" si="304"/>
        <v>2015-Jun</v>
      </c>
      <c r="G1983">
        <f t="shared" si="305"/>
        <v>6</v>
      </c>
      <c r="H1983" t="str">
        <f t="shared" si="306"/>
        <v>Friday</v>
      </c>
      <c r="I1983" t="str">
        <f t="shared" si="307"/>
        <v>FM3</v>
      </c>
      <c r="J1983" t="str">
        <f t="shared" si="308"/>
        <v>FQ-1</v>
      </c>
    </row>
    <row r="1984" spans="1:10" x14ac:dyDescent="0.3">
      <c r="A1984" s="1">
        <f t="shared" si="309"/>
        <v>42161</v>
      </c>
      <c r="B1984" s="3">
        <f t="shared" si="300"/>
        <v>2015</v>
      </c>
      <c r="C1984">
        <f t="shared" si="301"/>
        <v>6</v>
      </c>
      <c r="D1984" t="str">
        <f t="shared" si="302"/>
        <v>June</v>
      </c>
      <c r="E1984" t="str">
        <f t="shared" si="303"/>
        <v>Q2</v>
      </c>
      <c r="F1984" t="str">
        <f t="shared" si="304"/>
        <v>2015-Jun</v>
      </c>
      <c r="G1984">
        <f t="shared" si="305"/>
        <v>7</v>
      </c>
      <c r="H1984" t="str">
        <f t="shared" si="306"/>
        <v>Saturday</v>
      </c>
      <c r="I1984" t="str">
        <f t="shared" si="307"/>
        <v>FM3</v>
      </c>
      <c r="J1984" t="str">
        <f t="shared" si="308"/>
        <v>FQ-1</v>
      </c>
    </row>
    <row r="1985" spans="1:10" x14ac:dyDescent="0.3">
      <c r="A1985" s="1">
        <f t="shared" si="309"/>
        <v>42162</v>
      </c>
      <c r="B1985" s="3">
        <f t="shared" si="300"/>
        <v>2015</v>
      </c>
      <c r="C1985">
        <f t="shared" si="301"/>
        <v>6</v>
      </c>
      <c r="D1985" t="str">
        <f t="shared" si="302"/>
        <v>June</v>
      </c>
      <c r="E1985" t="str">
        <f t="shared" si="303"/>
        <v>Q2</v>
      </c>
      <c r="F1985" t="str">
        <f t="shared" si="304"/>
        <v>2015-Jun</v>
      </c>
      <c r="G1985">
        <f t="shared" si="305"/>
        <v>1</v>
      </c>
      <c r="H1985" t="str">
        <f t="shared" si="306"/>
        <v>Sunday</v>
      </c>
      <c r="I1985" t="str">
        <f t="shared" si="307"/>
        <v>FM3</v>
      </c>
      <c r="J1985" t="str">
        <f t="shared" si="308"/>
        <v>FQ-1</v>
      </c>
    </row>
    <row r="1986" spans="1:10" x14ac:dyDescent="0.3">
      <c r="A1986" s="1">
        <f t="shared" si="309"/>
        <v>42163</v>
      </c>
      <c r="B1986" s="3">
        <f t="shared" si="300"/>
        <v>2015</v>
      </c>
      <c r="C1986">
        <f t="shared" si="301"/>
        <v>6</v>
      </c>
      <c r="D1986" t="str">
        <f t="shared" si="302"/>
        <v>June</v>
      </c>
      <c r="E1986" t="str">
        <f t="shared" si="303"/>
        <v>Q2</v>
      </c>
      <c r="F1986" t="str">
        <f t="shared" si="304"/>
        <v>2015-Jun</v>
      </c>
      <c r="G1986">
        <f t="shared" si="305"/>
        <v>2</v>
      </c>
      <c r="H1986" t="str">
        <f t="shared" si="306"/>
        <v>Monday</v>
      </c>
      <c r="I1986" t="str">
        <f t="shared" si="307"/>
        <v>FM3</v>
      </c>
      <c r="J1986" t="str">
        <f t="shared" si="308"/>
        <v>FQ-1</v>
      </c>
    </row>
    <row r="1987" spans="1:10" x14ac:dyDescent="0.3">
      <c r="A1987" s="1">
        <f t="shared" si="309"/>
        <v>42164</v>
      </c>
      <c r="B1987" s="3">
        <f t="shared" ref="B1987:B2050" si="310">YEAR(A1987)</f>
        <v>2015</v>
      </c>
      <c r="C1987">
        <f t="shared" ref="C1987:C2050" si="311">MONTH(A1987)</f>
        <v>6</v>
      </c>
      <c r="D1987" t="str">
        <f t="shared" ref="D1987:D2050" si="312">TEXT(A1987,"mmmm")</f>
        <v>June</v>
      </c>
      <c r="E1987" t="str">
        <f t="shared" ref="E1987:E2050" si="313">"Q"&amp;ROUNDUP(MONTH(A1987)/3,0)</f>
        <v>Q2</v>
      </c>
      <c r="F1987" t="str">
        <f t="shared" ref="F1987:F2050" si="314">TEXT(A1987,"yyyy-mmm")</f>
        <v>2015-Jun</v>
      </c>
      <c r="G1987">
        <f t="shared" ref="G1987:G2050" si="315">WEEKDAY(A1987)</f>
        <v>3</v>
      </c>
      <c r="H1987" t="str">
        <f t="shared" ref="H1987:H2050" si="316">TEXT(A1987,"dddd")</f>
        <v>Tuesday</v>
      </c>
      <c r="I1987" t="str">
        <f t="shared" ref="I1987:I2050" si="317">"FM"&amp;IF(MONTH(A1987)&gt;=4,MONTH(A1987)-3,MONTH(A1987)+9)</f>
        <v>FM3</v>
      </c>
      <c r="J1987" t="str">
        <f t="shared" ref="J1987:J2050" si="318">"FQ-"&amp;ROUNDUP(IF(MONTH(A1987)&gt;=4,MONTH(A1987)-3,MONTH(A1987)+9)/3,0)</f>
        <v>FQ-1</v>
      </c>
    </row>
    <row r="1988" spans="1:10" x14ac:dyDescent="0.3">
      <c r="A1988" s="1">
        <f t="shared" ref="A1988:A2051" si="319">A1987+1</f>
        <v>42165</v>
      </c>
      <c r="B1988" s="3">
        <f t="shared" si="310"/>
        <v>2015</v>
      </c>
      <c r="C1988">
        <f t="shared" si="311"/>
        <v>6</v>
      </c>
      <c r="D1988" t="str">
        <f t="shared" si="312"/>
        <v>June</v>
      </c>
      <c r="E1988" t="str">
        <f t="shared" si="313"/>
        <v>Q2</v>
      </c>
      <c r="F1988" t="str">
        <f t="shared" si="314"/>
        <v>2015-Jun</v>
      </c>
      <c r="G1988">
        <f t="shared" si="315"/>
        <v>4</v>
      </c>
      <c r="H1988" t="str">
        <f t="shared" si="316"/>
        <v>Wednesday</v>
      </c>
      <c r="I1988" t="str">
        <f t="shared" si="317"/>
        <v>FM3</v>
      </c>
      <c r="J1988" t="str">
        <f t="shared" si="318"/>
        <v>FQ-1</v>
      </c>
    </row>
    <row r="1989" spans="1:10" x14ac:dyDescent="0.3">
      <c r="A1989" s="1">
        <f t="shared" si="319"/>
        <v>42166</v>
      </c>
      <c r="B1989" s="3">
        <f t="shared" si="310"/>
        <v>2015</v>
      </c>
      <c r="C1989">
        <f t="shared" si="311"/>
        <v>6</v>
      </c>
      <c r="D1989" t="str">
        <f t="shared" si="312"/>
        <v>June</v>
      </c>
      <c r="E1989" t="str">
        <f t="shared" si="313"/>
        <v>Q2</v>
      </c>
      <c r="F1989" t="str">
        <f t="shared" si="314"/>
        <v>2015-Jun</v>
      </c>
      <c r="G1989">
        <f t="shared" si="315"/>
        <v>5</v>
      </c>
      <c r="H1989" t="str">
        <f t="shared" si="316"/>
        <v>Thursday</v>
      </c>
      <c r="I1989" t="str">
        <f t="shared" si="317"/>
        <v>FM3</v>
      </c>
      <c r="J1989" t="str">
        <f t="shared" si="318"/>
        <v>FQ-1</v>
      </c>
    </row>
    <row r="1990" spans="1:10" x14ac:dyDescent="0.3">
      <c r="A1990" s="1">
        <f t="shared" si="319"/>
        <v>42167</v>
      </c>
      <c r="B1990" s="3">
        <f t="shared" si="310"/>
        <v>2015</v>
      </c>
      <c r="C1990">
        <f t="shared" si="311"/>
        <v>6</v>
      </c>
      <c r="D1990" t="str">
        <f t="shared" si="312"/>
        <v>June</v>
      </c>
      <c r="E1990" t="str">
        <f t="shared" si="313"/>
        <v>Q2</v>
      </c>
      <c r="F1990" t="str">
        <f t="shared" si="314"/>
        <v>2015-Jun</v>
      </c>
      <c r="G1990">
        <f t="shared" si="315"/>
        <v>6</v>
      </c>
      <c r="H1990" t="str">
        <f t="shared" si="316"/>
        <v>Friday</v>
      </c>
      <c r="I1990" t="str">
        <f t="shared" si="317"/>
        <v>FM3</v>
      </c>
      <c r="J1990" t="str">
        <f t="shared" si="318"/>
        <v>FQ-1</v>
      </c>
    </row>
    <row r="1991" spans="1:10" x14ac:dyDescent="0.3">
      <c r="A1991" s="1">
        <f t="shared" si="319"/>
        <v>42168</v>
      </c>
      <c r="B1991" s="3">
        <f t="shared" si="310"/>
        <v>2015</v>
      </c>
      <c r="C1991">
        <f t="shared" si="311"/>
        <v>6</v>
      </c>
      <c r="D1991" t="str">
        <f t="shared" si="312"/>
        <v>June</v>
      </c>
      <c r="E1991" t="str">
        <f t="shared" si="313"/>
        <v>Q2</v>
      </c>
      <c r="F1991" t="str">
        <f t="shared" si="314"/>
        <v>2015-Jun</v>
      </c>
      <c r="G1991">
        <f t="shared" si="315"/>
        <v>7</v>
      </c>
      <c r="H1991" t="str">
        <f t="shared" si="316"/>
        <v>Saturday</v>
      </c>
      <c r="I1991" t="str">
        <f t="shared" si="317"/>
        <v>FM3</v>
      </c>
      <c r="J1991" t="str">
        <f t="shared" si="318"/>
        <v>FQ-1</v>
      </c>
    </row>
    <row r="1992" spans="1:10" x14ac:dyDescent="0.3">
      <c r="A1992" s="1">
        <f t="shared" si="319"/>
        <v>42169</v>
      </c>
      <c r="B1992" s="3">
        <f t="shared" si="310"/>
        <v>2015</v>
      </c>
      <c r="C1992">
        <f t="shared" si="311"/>
        <v>6</v>
      </c>
      <c r="D1992" t="str">
        <f t="shared" si="312"/>
        <v>June</v>
      </c>
      <c r="E1992" t="str">
        <f t="shared" si="313"/>
        <v>Q2</v>
      </c>
      <c r="F1992" t="str">
        <f t="shared" si="314"/>
        <v>2015-Jun</v>
      </c>
      <c r="G1992">
        <f t="shared" si="315"/>
        <v>1</v>
      </c>
      <c r="H1992" t="str">
        <f t="shared" si="316"/>
        <v>Sunday</v>
      </c>
      <c r="I1992" t="str">
        <f t="shared" si="317"/>
        <v>FM3</v>
      </c>
      <c r="J1992" t="str">
        <f t="shared" si="318"/>
        <v>FQ-1</v>
      </c>
    </row>
    <row r="1993" spans="1:10" x14ac:dyDescent="0.3">
      <c r="A1993" s="1">
        <f t="shared" si="319"/>
        <v>42170</v>
      </c>
      <c r="B1993" s="3">
        <f t="shared" si="310"/>
        <v>2015</v>
      </c>
      <c r="C1993">
        <f t="shared" si="311"/>
        <v>6</v>
      </c>
      <c r="D1993" t="str">
        <f t="shared" si="312"/>
        <v>June</v>
      </c>
      <c r="E1993" t="str">
        <f t="shared" si="313"/>
        <v>Q2</v>
      </c>
      <c r="F1993" t="str">
        <f t="shared" si="314"/>
        <v>2015-Jun</v>
      </c>
      <c r="G1993">
        <f t="shared" si="315"/>
        <v>2</v>
      </c>
      <c r="H1993" t="str">
        <f t="shared" si="316"/>
        <v>Monday</v>
      </c>
      <c r="I1993" t="str">
        <f t="shared" si="317"/>
        <v>FM3</v>
      </c>
      <c r="J1993" t="str">
        <f t="shared" si="318"/>
        <v>FQ-1</v>
      </c>
    </row>
    <row r="1994" spans="1:10" x14ac:dyDescent="0.3">
      <c r="A1994" s="1">
        <f t="shared" si="319"/>
        <v>42171</v>
      </c>
      <c r="B1994" s="3">
        <f t="shared" si="310"/>
        <v>2015</v>
      </c>
      <c r="C1994">
        <f t="shared" si="311"/>
        <v>6</v>
      </c>
      <c r="D1994" t="str">
        <f t="shared" si="312"/>
        <v>June</v>
      </c>
      <c r="E1994" t="str">
        <f t="shared" si="313"/>
        <v>Q2</v>
      </c>
      <c r="F1994" t="str">
        <f t="shared" si="314"/>
        <v>2015-Jun</v>
      </c>
      <c r="G1994">
        <f t="shared" si="315"/>
        <v>3</v>
      </c>
      <c r="H1994" t="str">
        <f t="shared" si="316"/>
        <v>Tuesday</v>
      </c>
      <c r="I1994" t="str">
        <f t="shared" si="317"/>
        <v>FM3</v>
      </c>
      <c r="J1994" t="str">
        <f t="shared" si="318"/>
        <v>FQ-1</v>
      </c>
    </row>
    <row r="1995" spans="1:10" x14ac:dyDescent="0.3">
      <c r="A1995" s="1">
        <f t="shared" si="319"/>
        <v>42172</v>
      </c>
      <c r="B1995" s="3">
        <f t="shared" si="310"/>
        <v>2015</v>
      </c>
      <c r="C1995">
        <f t="shared" si="311"/>
        <v>6</v>
      </c>
      <c r="D1995" t="str">
        <f t="shared" si="312"/>
        <v>June</v>
      </c>
      <c r="E1995" t="str">
        <f t="shared" si="313"/>
        <v>Q2</v>
      </c>
      <c r="F1995" t="str">
        <f t="shared" si="314"/>
        <v>2015-Jun</v>
      </c>
      <c r="G1995">
        <f t="shared" si="315"/>
        <v>4</v>
      </c>
      <c r="H1995" t="str">
        <f t="shared" si="316"/>
        <v>Wednesday</v>
      </c>
      <c r="I1995" t="str">
        <f t="shared" si="317"/>
        <v>FM3</v>
      </c>
      <c r="J1995" t="str">
        <f t="shared" si="318"/>
        <v>FQ-1</v>
      </c>
    </row>
    <row r="1996" spans="1:10" x14ac:dyDescent="0.3">
      <c r="A1996" s="1">
        <f t="shared" si="319"/>
        <v>42173</v>
      </c>
      <c r="B1996" s="3">
        <f t="shared" si="310"/>
        <v>2015</v>
      </c>
      <c r="C1996">
        <f t="shared" si="311"/>
        <v>6</v>
      </c>
      <c r="D1996" t="str">
        <f t="shared" si="312"/>
        <v>June</v>
      </c>
      <c r="E1996" t="str">
        <f t="shared" si="313"/>
        <v>Q2</v>
      </c>
      <c r="F1996" t="str">
        <f t="shared" si="314"/>
        <v>2015-Jun</v>
      </c>
      <c r="G1996">
        <f t="shared" si="315"/>
        <v>5</v>
      </c>
      <c r="H1996" t="str">
        <f t="shared" si="316"/>
        <v>Thursday</v>
      </c>
      <c r="I1996" t="str">
        <f t="shared" si="317"/>
        <v>FM3</v>
      </c>
      <c r="J1996" t="str">
        <f t="shared" si="318"/>
        <v>FQ-1</v>
      </c>
    </row>
    <row r="1997" spans="1:10" x14ac:dyDescent="0.3">
      <c r="A1997" s="1">
        <f t="shared" si="319"/>
        <v>42174</v>
      </c>
      <c r="B1997" s="3">
        <f t="shared" si="310"/>
        <v>2015</v>
      </c>
      <c r="C1997">
        <f t="shared" si="311"/>
        <v>6</v>
      </c>
      <c r="D1997" t="str">
        <f t="shared" si="312"/>
        <v>June</v>
      </c>
      <c r="E1997" t="str">
        <f t="shared" si="313"/>
        <v>Q2</v>
      </c>
      <c r="F1997" t="str">
        <f t="shared" si="314"/>
        <v>2015-Jun</v>
      </c>
      <c r="G1997">
        <f t="shared" si="315"/>
        <v>6</v>
      </c>
      <c r="H1997" t="str">
        <f t="shared" si="316"/>
        <v>Friday</v>
      </c>
      <c r="I1997" t="str">
        <f t="shared" si="317"/>
        <v>FM3</v>
      </c>
      <c r="J1997" t="str">
        <f t="shared" si="318"/>
        <v>FQ-1</v>
      </c>
    </row>
    <row r="1998" spans="1:10" x14ac:dyDescent="0.3">
      <c r="A1998" s="1">
        <f t="shared" si="319"/>
        <v>42175</v>
      </c>
      <c r="B1998" s="3">
        <f t="shared" si="310"/>
        <v>2015</v>
      </c>
      <c r="C1998">
        <f t="shared" si="311"/>
        <v>6</v>
      </c>
      <c r="D1998" t="str">
        <f t="shared" si="312"/>
        <v>June</v>
      </c>
      <c r="E1998" t="str">
        <f t="shared" si="313"/>
        <v>Q2</v>
      </c>
      <c r="F1998" t="str">
        <f t="shared" si="314"/>
        <v>2015-Jun</v>
      </c>
      <c r="G1998">
        <f t="shared" si="315"/>
        <v>7</v>
      </c>
      <c r="H1998" t="str">
        <f t="shared" si="316"/>
        <v>Saturday</v>
      </c>
      <c r="I1998" t="str">
        <f t="shared" si="317"/>
        <v>FM3</v>
      </c>
      <c r="J1998" t="str">
        <f t="shared" si="318"/>
        <v>FQ-1</v>
      </c>
    </row>
    <row r="1999" spans="1:10" x14ac:dyDescent="0.3">
      <c r="A1999" s="1">
        <f t="shared" si="319"/>
        <v>42176</v>
      </c>
      <c r="B1999" s="3">
        <f t="shared" si="310"/>
        <v>2015</v>
      </c>
      <c r="C1999">
        <f t="shared" si="311"/>
        <v>6</v>
      </c>
      <c r="D1999" t="str">
        <f t="shared" si="312"/>
        <v>June</v>
      </c>
      <c r="E1999" t="str">
        <f t="shared" si="313"/>
        <v>Q2</v>
      </c>
      <c r="F1999" t="str">
        <f t="shared" si="314"/>
        <v>2015-Jun</v>
      </c>
      <c r="G1999">
        <f t="shared" si="315"/>
        <v>1</v>
      </c>
      <c r="H1999" t="str">
        <f t="shared" si="316"/>
        <v>Sunday</v>
      </c>
      <c r="I1999" t="str">
        <f t="shared" si="317"/>
        <v>FM3</v>
      </c>
      <c r="J1999" t="str">
        <f t="shared" si="318"/>
        <v>FQ-1</v>
      </c>
    </row>
    <row r="2000" spans="1:10" x14ac:dyDescent="0.3">
      <c r="A2000" s="1">
        <f t="shared" si="319"/>
        <v>42177</v>
      </c>
      <c r="B2000" s="3">
        <f t="shared" si="310"/>
        <v>2015</v>
      </c>
      <c r="C2000">
        <f t="shared" si="311"/>
        <v>6</v>
      </c>
      <c r="D2000" t="str">
        <f t="shared" si="312"/>
        <v>June</v>
      </c>
      <c r="E2000" t="str">
        <f t="shared" si="313"/>
        <v>Q2</v>
      </c>
      <c r="F2000" t="str">
        <f t="shared" si="314"/>
        <v>2015-Jun</v>
      </c>
      <c r="G2000">
        <f t="shared" si="315"/>
        <v>2</v>
      </c>
      <c r="H2000" t="str">
        <f t="shared" si="316"/>
        <v>Monday</v>
      </c>
      <c r="I2000" t="str">
        <f t="shared" si="317"/>
        <v>FM3</v>
      </c>
      <c r="J2000" t="str">
        <f t="shared" si="318"/>
        <v>FQ-1</v>
      </c>
    </row>
    <row r="2001" spans="1:10" x14ac:dyDescent="0.3">
      <c r="A2001" s="1">
        <f t="shared" si="319"/>
        <v>42178</v>
      </c>
      <c r="B2001" s="3">
        <f t="shared" si="310"/>
        <v>2015</v>
      </c>
      <c r="C2001">
        <f t="shared" si="311"/>
        <v>6</v>
      </c>
      <c r="D2001" t="str">
        <f t="shared" si="312"/>
        <v>June</v>
      </c>
      <c r="E2001" t="str">
        <f t="shared" si="313"/>
        <v>Q2</v>
      </c>
      <c r="F2001" t="str">
        <f t="shared" si="314"/>
        <v>2015-Jun</v>
      </c>
      <c r="G2001">
        <f t="shared" si="315"/>
        <v>3</v>
      </c>
      <c r="H2001" t="str">
        <f t="shared" si="316"/>
        <v>Tuesday</v>
      </c>
      <c r="I2001" t="str">
        <f t="shared" si="317"/>
        <v>FM3</v>
      </c>
      <c r="J2001" t="str">
        <f t="shared" si="318"/>
        <v>FQ-1</v>
      </c>
    </row>
    <row r="2002" spans="1:10" x14ac:dyDescent="0.3">
      <c r="A2002" s="1">
        <f t="shared" si="319"/>
        <v>42179</v>
      </c>
      <c r="B2002" s="3">
        <f t="shared" si="310"/>
        <v>2015</v>
      </c>
      <c r="C2002">
        <f t="shared" si="311"/>
        <v>6</v>
      </c>
      <c r="D2002" t="str">
        <f t="shared" si="312"/>
        <v>June</v>
      </c>
      <c r="E2002" t="str">
        <f t="shared" si="313"/>
        <v>Q2</v>
      </c>
      <c r="F2002" t="str">
        <f t="shared" si="314"/>
        <v>2015-Jun</v>
      </c>
      <c r="G2002">
        <f t="shared" si="315"/>
        <v>4</v>
      </c>
      <c r="H2002" t="str">
        <f t="shared" si="316"/>
        <v>Wednesday</v>
      </c>
      <c r="I2002" t="str">
        <f t="shared" si="317"/>
        <v>FM3</v>
      </c>
      <c r="J2002" t="str">
        <f t="shared" si="318"/>
        <v>FQ-1</v>
      </c>
    </row>
    <row r="2003" spans="1:10" x14ac:dyDescent="0.3">
      <c r="A2003" s="1">
        <f t="shared" si="319"/>
        <v>42180</v>
      </c>
      <c r="B2003" s="3">
        <f t="shared" si="310"/>
        <v>2015</v>
      </c>
      <c r="C2003">
        <f t="shared" si="311"/>
        <v>6</v>
      </c>
      <c r="D2003" t="str">
        <f t="shared" si="312"/>
        <v>June</v>
      </c>
      <c r="E2003" t="str">
        <f t="shared" si="313"/>
        <v>Q2</v>
      </c>
      <c r="F2003" t="str">
        <f t="shared" si="314"/>
        <v>2015-Jun</v>
      </c>
      <c r="G2003">
        <f t="shared" si="315"/>
        <v>5</v>
      </c>
      <c r="H2003" t="str">
        <f t="shared" si="316"/>
        <v>Thursday</v>
      </c>
      <c r="I2003" t="str">
        <f t="shared" si="317"/>
        <v>FM3</v>
      </c>
      <c r="J2003" t="str">
        <f t="shared" si="318"/>
        <v>FQ-1</v>
      </c>
    </row>
    <row r="2004" spans="1:10" x14ac:dyDescent="0.3">
      <c r="A2004" s="1">
        <f t="shared" si="319"/>
        <v>42181</v>
      </c>
      <c r="B2004" s="3">
        <f t="shared" si="310"/>
        <v>2015</v>
      </c>
      <c r="C2004">
        <f t="shared" si="311"/>
        <v>6</v>
      </c>
      <c r="D2004" t="str">
        <f t="shared" si="312"/>
        <v>June</v>
      </c>
      <c r="E2004" t="str">
        <f t="shared" si="313"/>
        <v>Q2</v>
      </c>
      <c r="F2004" t="str">
        <f t="shared" si="314"/>
        <v>2015-Jun</v>
      </c>
      <c r="G2004">
        <f t="shared" si="315"/>
        <v>6</v>
      </c>
      <c r="H2004" t="str">
        <f t="shared" si="316"/>
        <v>Friday</v>
      </c>
      <c r="I2004" t="str">
        <f t="shared" si="317"/>
        <v>FM3</v>
      </c>
      <c r="J2004" t="str">
        <f t="shared" si="318"/>
        <v>FQ-1</v>
      </c>
    </row>
    <row r="2005" spans="1:10" x14ac:dyDescent="0.3">
      <c r="A2005" s="1">
        <f t="shared" si="319"/>
        <v>42182</v>
      </c>
      <c r="B2005" s="3">
        <f t="shared" si="310"/>
        <v>2015</v>
      </c>
      <c r="C2005">
        <f t="shared" si="311"/>
        <v>6</v>
      </c>
      <c r="D2005" t="str">
        <f t="shared" si="312"/>
        <v>June</v>
      </c>
      <c r="E2005" t="str">
        <f t="shared" si="313"/>
        <v>Q2</v>
      </c>
      <c r="F2005" t="str">
        <f t="shared" si="314"/>
        <v>2015-Jun</v>
      </c>
      <c r="G2005">
        <f t="shared" si="315"/>
        <v>7</v>
      </c>
      <c r="H2005" t="str">
        <f t="shared" si="316"/>
        <v>Saturday</v>
      </c>
      <c r="I2005" t="str">
        <f t="shared" si="317"/>
        <v>FM3</v>
      </c>
      <c r="J2005" t="str">
        <f t="shared" si="318"/>
        <v>FQ-1</v>
      </c>
    </row>
    <row r="2006" spans="1:10" x14ac:dyDescent="0.3">
      <c r="A2006" s="1">
        <f t="shared" si="319"/>
        <v>42183</v>
      </c>
      <c r="B2006" s="3">
        <f t="shared" si="310"/>
        <v>2015</v>
      </c>
      <c r="C2006">
        <f t="shared" si="311"/>
        <v>6</v>
      </c>
      <c r="D2006" t="str">
        <f t="shared" si="312"/>
        <v>June</v>
      </c>
      <c r="E2006" t="str">
        <f t="shared" si="313"/>
        <v>Q2</v>
      </c>
      <c r="F2006" t="str">
        <f t="shared" si="314"/>
        <v>2015-Jun</v>
      </c>
      <c r="G2006">
        <f t="shared" si="315"/>
        <v>1</v>
      </c>
      <c r="H2006" t="str">
        <f t="shared" si="316"/>
        <v>Sunday</v>
      </c>
      <c r="I2006" t="str">
        <f t="shared" si="317"/>
        <v>FM3</v>
      </c>
      <c r="J2006" t="str">
        <f t="shared" si="318"/>
        <v>FQ-1</v>
      </c>
    </row>
    <row r="2007" spans="1:10" x14ac:dyDescent="0.3">
      <c r="A2007" s="1">
        <f t="shared" si="319"/>
        <v>42184</v>
      </c>
      <c r="B2007" s="3">
        <f t="shared" si="310"/>
        <v>2015</v>
      </c>
      <c r="C2007">
        <f t="shared" si="311"/>
        <v>6</v>
      </c>
      <c r="D2007" t="str">
        <f t="shared" si="312"/>
        <v>June</v>
      </c>
      <c r="E2007" t="str">
        <f t="shared" si="313"/>
        <v>Q2</v>
      </c>
      <c r="F2007" t="str">
        <f t="shared" si="314"/>
        <v>2015-Jun</v>
      </c>
      <c r="G2007">
        <f t="shared" si="315"/>
        <v>2</v>
      </c>
      <c r="H2007" t="str">
        <f t="shared" si="316"/>
        <v>Monday</v>
      </c>
      <c r="I2007" t="str">
        <f t="shared" si="317"/>
        <v>FM3</v>
      </c>
      <c r="J2007" t="str">
        <f t="shared" si="318"/>
        <v>FQ-1</v>
      </c>
    </row>
    <row r="2008" spans="1:10" x14ac:dyDescent="0.3">
      <c r="A2008" s="1">
        <f t="shared" si="319"/>
        <v>42185</v>
      </c>
      <c r="B2008" s="3">
        <f t="shared" si="310"/>
        <v>2015</v>
      </c>
      <c r="C2008">
        <f t="shared" si="311"/>
        <v>6</v>
      </c>
      <c r="D2008" t="str">
        <f t="shared" si="312"/>
        <v>June</v>
      </c>
      <c r="E2008" t="str">
        <f t="shared" si="313"/>
        <v>Q2</v>
      </c>
      <c r="F2008" t="str">
        <f t="shared" si="314"/>
        <v>2015-Jun</v>
      </c>
      <c r="G2008">
        <f t="shared" si="315"/>
        <v>3</v>
      </c>
      <c r="H2008" t="str">
        <f t="shared" si="316"/>
        <v>Tuesday</v>
      </c>
      <c r="I2008" t="str">
        <f t="shared" si="317"/>
        <v>FM3</v>
      </c>
      <c r="J2008" t="str">
        <f t="shared" si="318"/>
        <v>FQ-1</v>
      </c>
    </row>
    <row r="2009" spans="1:10" x14ac:dyDescent="0.3">
      <c r="A2009" s="1">
        <f t="shared" si="319"/>
        <v>42186</v>
      </c>
      <c r="B2009" s="3">
        <f t="shared" si="310"/>
        <v>2015</v>
      </c>
      <c r="C2009">
        <f t="shared" si="311"/>
        <v>7</v>
      </c>
      <c r="D2009" t="str">
        <f t="shared" si="312"/>
        <v>July</v>
      </c>
      <c r="E2009" t="str">
        <f t="shared" si="313"/>
        <v>Q3</v>
      </c>
      <c r="F2009" t="str">
        <f t="shared" si="314"/>
        <v>2015-Jul</v>
      </c>
      <c r="G2009">
        <f t="shared" si="315"/>
        <v>4</v>
      </c>
      <c r="H2009" t="str">
        <f t="shared" si="316"/>
        <v>Wednesday</v>
      </c>
      <c r="I2009" t="str">
        <f t="shared" si="317"/>
        <v>FM4</v>
      </c>
      <c r="J2009" t="str">
        <f t="shared" si="318"/>
        <v>FQ-2</v>
      </c>
    </row>
    <row r="2010" spans="1:10" x14ac:dyDescent="0.3">
      <c r="A2010" s="1">
        <f t="shared" si="319"/>
        <v>42187</v>
      </c>
      <c r="B2010" s="3">
        <f t="shared" si="310"/>
        <v>2015</v>
      </c>
      <c r="C2010">
        <f t="shared" si="311"/>
        <v>7</v>
      </c>
      <c r="D2010" t="str">
        <f t="shared" si="312"/>
        <v>July</v>
      </c>
      <c r="E2010" t="str">
        <f t="shared" si="313"/>
        <v>Q3</v>
      </c>
      <c r="F2010" t="str">
        <f t="shared" si="314"/>
        <v>2015-Jul</v>
      </c>
      <c r="G2010">
        <f t="shared" si="315"/>
        <v>5</v>
      </c>
      <c r="H2010" t="str">
        <f t="shared" si="316"/>
        <v>Thursday</v>
      </c>
      <c r="I2010" t="str">
        <f t="shared" si="317"/>
        <v>FM4</v>
      </c>
      <c r="J2010" t="str">
        <f t="shared" si="318"/>
        <v>FQ-2</v>
      </c>
    </row>
    <row r="2011" spans="1:10" x14ac:dyDescent="0.3">
      <c r="A2011" s="1">
        <f t="shared" si="319"/>
        <v>42188</v>
      </c>
      <c r="B2011" s="3">
        <f t="shared" si="310"/>
        <v>2015</v>
      </c>
      <c r="C2011">
        <f t="shared" si="311"/>
        <v>7</v>
      </c>
      <c r="D2011" t="str">
        <f t="shared" si="312"/>
        <v>July</v>
      </c>
      <c r="E2011" t="str">
        <f t="shared" si="313"/>
        <v>Q3</v>
      </c>
      <c r="F2011" t="str">
        <f t="shared" si="314"/>
        <v>2015-Jul</v>
      </c>
      <c r="G2011">
        <f t="shared" si="315"/>
        <v>6</v>
      </c>
      <c r="H2011" t="str">
        <f t="shared" si="316"/>
        <v>Friday</v>
      </c>
      <c r="I2011" t="str">
        <f t="shared" si="317"/>
        <v>FM4</v>
      </c>
      <c r="J2011" t="str">
        <f t="shared" si="318"/>
        <v>FQ-2</v>
      </c>
    </row>
    <row r="2012" spans="1:10" x14ac:dyDescent="0.3">
      <c r="A2012" s="1">
        <f t="shared" si="319"/>
        <v>42189</v>
      </c>
      <c r="B2012" s="3">
        <f t="shared" si="310"/>
        <v>2015</v>
      </c>
      <c r="C2012">
        <f t="shared" si="311"/>
        <v>7</v>
      </c>
      <c r="D2012" t="str">
        <f t="shared" si="312"/>
        <v>July</v>
      </c>
      <c r="E2012" t="str">
        <f t="shared" si="313"/>
        <v>Q3</v>
      </c>
      <c r="F2012" t="str">
        <f t="shared" si="314"/>
        <v>2015-Jul</v>
      </c>
      <c r="G2012">
        <f t="shared" si="315"/>
        <v>7</v>
      </c>
      <c r="H2012" t="str">
        <f t="shared" si="316"/>
        <v>Saturday</v>
      </c>
      <c r="I2012" t="str">
        <f t="shared" si="317"/>
        <v>FM4</v>
      </c>
      <c r="J2012" t="str">
        <f t="shared" si="318"/>
        <v>FQ-2</v>
      </c>
    </row>
    <row r="2013" spans="1:10" x14ac:dyDescent="0.3">
      <c r="A2013" s="1">
        <f t="shared" si="319"/>
        <v>42190</v>
      </c>
      <c r="B2013" s="3">
        <f t="shared" si="310"/>
        <v>2015</v>
      </c>
      <c r="C2013">
        <f t="shared" si="311"/>
        <v>7</v>
      </c>
      <c r="D2013" t="str">
        <f t="shared" si="312"/>
        <v>July</v>
      </c>
      <c r="E2013" t="str">
        <f t="shared" si="313"/>
        <v>Q3</v>
      </c>
      <c r="F2013" t="str">
        <f t="shared" si="314"/>
        <v>2015-Jul</v>
      </c>
      <c r="G2013">
        <f t="shared" si="315"/>
        <v>1</v>
      </c>
      <c r="H2013" t="str">
        <f t="shared" si="316"/>
        <v>Sunday</v>
      </c>
      <c r="I2013" t="str">
        <f t="shared" si="317"/>
        <v>FM4</v>
      </c>
      <c r="J2013" t="str">
        <f t="shared" si="318"/>
        <v>FQ-2</v>
      </c>
    </row>
    <row r="2014" spans="1:10" x14ac:dyDescent="0.3">
      <c r="A2014" s="1">
        <f t="shared" si="319"/>
        <v>42191</v>
      </c>
      <c r="B2014" s="3">
        <f t="shared" si="310"/>
        <v>2015</v>
      </c>
      <c r="C2014">
        <f t="shared" si="311"/>
        <v>7</v>
      </c>
      <c r="D2014" t="str">
        <f t="shared" si="312"/>
        <v>July</v>
      </c>
      <c r="E2014" t="str">
        <f t="shared" si="313"/>
        <v>Q3</v>
      </c>
      <c r="F2014" t="str">
        <f t="shared" si="314"/>
        <v>2015-Jul</v>
      </c>
      <c r="G2014">
        <f t="shared" si="315"/>
        <v>2</v>
      </c>
      <c r="H2014" t="str">
        <f t="shared" si="316"/>
        <v>Monday</v>
      </c>
      <c r="I2014" t="str">
        <f t="shared" si="317"/>
        <v>FM4</v>
      </c>
      <c r="J2014" t="str">
        <f t="shared" si="318"/>
        <v>FQ-2</v>
      </c>
    </row>
    <row r="2015" spans="1:10" x14ac:dyDescent="0.3">
      <c r="A2015" s="1">
        <f t="shared" si="319"/>
        <v>42192</v>
      </c>
      <c r="B2015" s="3">
        <f t="shared" si="310"/>
        <v>2015</v>
      </c>
      <c r="C2015">
        <f t="shared" si="311"/>
        <v>7</v>
      </c>
      <c r="D2015" t="str">
        <f t="shared" si="312"/>
        <v>July</v>
      </c>
      <c r="E2015" t="str">
        <f t="shared" si="313"/>
        <v>Q3</v>
      </c>
      <c r="F2015" t="str">
        <f t="shared" si="314"/>
        <v>2015-Jul</v>
      </c>
      <c r="G2015">
        <f t="shared" si="315"/>
        <v>3</v>
      </c>
      <c r="H2015" t="str">
        <f t="shared" si="316"/>
        <v>Tuesday</v>
      </c>
      <c r="I2015" t="str">
        <f t="shared" si="317"/>
        <v>FM4</v>
      </c>
      <c r="J2015" t="str">
        <f t="shared" si="318"/>
        <v>FQ-2</v>
      </c>
    </row>
    <row r="2016" spans="1:10" x14ac:dyDescent="0.3">
      <c r="A2016" s="1">
        <f t="shared" si="319"/>
        <v>42193</v>
      </c>
      <c r="B2016" s="3">
        <f t="shared" si="310"/>
        <v>2015</v>
      </c>
      <c r="C2016">
        <f t="shared" si="311"/>
        <v>7</v>
      </c>
      <c r="D2016" t="str">
        <f t="shared" si="312"/>
        <v>July</v>
      </c>
      <c r="E2016" t="str">
        <f t="shared" si="313"/>
        <v>Q3</v>
      </c>
      <c r="F2016" t="str">
        <f t="shared" si="314"/>
        <v>2015-Jul</v>
      </c>
      <c r="G2016">
        <f t="shared" si="315"/>
        <v>4</v>
      </c>
      <c r="H2016" t="str">
        <f t="shared" si="316"/>
        <v>Wednesday</v>
      </c>
      <c r="I2016" t="str">
        <f t="shared" si="317"/>
        <v>FM4</v>
      </c>
      <c r="J2016" t="str">
        <f t="shared" si="318"/>
        <v>FQ-2</v>
      </c>
    </row>
    <row r="2017" spans="1:10" x14ac:dyDescent="0.3">
      <c r="A2017" s="1">
        <f t="shared" si="319"/>
        <v>42194</v>
      </c>
      <c r="B2017" s="3">
        <f t="shared" si="310"/>
        <v>2015</v>
      </c>
      <c r="C2017">
        <f t="shared" si="311"/>
        <v>7</v>
      </c>
      <c r="D2017" t="str">
        <f t="shared" si="312"/>
        <v>July</v>
      </c>
      <c r="E2017" t="str">
        <f t="shared" si="313"/>
        <v>Q3</v>
      </c>
      <c r="F2017" t="str">
        <f t="shared" si="314"/>
        <v>2015-Jul</v>
      </c>
      <c r="G2017">
        <f t="shared" si="315"/>
        <v>5</v>
      </c>
      <c r="H2017" t="str">
        <f t="shared" si="316"/>
        <v>Thursday</v>
      </c>
      <c r="I2017" t="str">
        <f t="shared" si="317"/>
        <v>FM4</v>
      </c>
      <c r="J2017" t="str">
        <f t="shared" si="318"/>
        <v>FQ-2</v>
      </c>
    </row>
    <row r="2018" spans="1:10" x14ac:dyDescent="0.3">
      <c r="A2018" s="1">
        <f t="shared" si="319"/>
        <v>42195</v>
      </c>
      <c r="B2018" s="3">
        <f t="shared" si="310"/>
        <v>2015</v>
      </c>
      <c r="C2018">
        <f t="shared" si="311"/>
        <v>7</v>
      </c>
      <c r="D2018" t="str">
        <f t="shared" si="312"/>
        <v>July</v>
      </c>
      <c r="E2018" t="str">
        <f t="shared" si="313"/>
        <v>Q3</v>
      </c>
      <c r="F2018" t="str">
        <f t="shared" si="314"/>
        <v>2015-Jul</v>
      </c>
      <c r="G2018">
        <f t="shared" si="315"/>
        <v>6</v>
      </c>
      <c r="H2018" t="str">
        <f t="shared" si="316"/>
        <v>Friday</v>
      </c>
      <c r="I2018" t="str">
        <f t="shared" si="317"/>
        <v>FM4</v>
      </c>
      <c r="J2018" t="str">
        <f t="shared" si="318"/>
        <v>FQ-2</v>
      </c>
    </row>
    <row r="2019" spans="1:10" x14ac:dyDescent="0.3">
      <c r="A2019" s="1">
        <f t="shared" si="319"/>
        <v>42196</v>
      </c>
      <c r="B2019" s="3">
        <f t="shared" si="310"/>
        <v>2015</v>
      </c>
      <c r="C2019">
        <f t="shared" si="311"/>
        <v>7</v>
      </c>
      <c r="D2019" t="str">
        <f t="shared" si="312"/>
        <v>July</v>
      </c>
      <c r="E2019" t="str">
        <f t="shared" si="313"/>
        <v>Q3</v>
      </c>
      <c r="F2019" t="str">
        <f t="shared" si="314"/>
        <v>2015-Jul</v>
      </c>
      <c r="G2019">
        <f t="shared" si="315"/>
        <v>7</v>
      </c>
      <c r="H2019" t="str">
        <f t="shared" si="316"/>
        <v>Saturday</v>
      </c>
      <c r="I2019" t="str">
        <f t="shared" si="317"/>
        <v>FM4</v>
      </c>
      <c r="J2019" t="str">
        <f t="shared" si="318"/>
        <v>FQ-2</v>
      </c>
    </row>
    <row r="2020" spans="1:10" x14ac:dyDescent="0.3">
      <c r="A2020" s="1">
        <f t="shared" si="319"/>
        <v>42197</v>
      </c>
      <c r="B2020" s="3">
        <f t="shared" si="310"/>
        <v>2015</v>
      </c>
      <c r="C2020">
        <f t="shared" si="311"/>
        <v>7</v>
      </c>
      <c r="D2020" t="str">
        <f t="shared" si="312"/>
        <v>July</v>
      </c>
      <c r="E2020" t="str">
        <f t="shared" si="313"/>
        <v>Q3</v>
      </c>
      <c r="F2020" t="str">
        <f t="shared" si="314"/>
        <v>2015-Jul</v>
      </c>
      <c r="G2020">
        <f t="shared" si="315"/>
        <v>1</v>
      </c>
      <c r="H2020" t="str">
        <f t="shared" si="316"/>
        <v>Sunday</v>
      </c>
      <c r="I2020" t="str">
        <f t="shared" si="317"/>
        <v>FM4</v>
      </c>
      <c r="J2020" t="str">
        <f t="shared" si="318"/>
        <v>FQ-2</v>
      </c>
    </row>
    <row r="2021" spans="1:10" x14ac:dyDescent="0.3">
      <c r="A2021" s="1">
        <f t="shared" si="319"/>
        <v>42198</v>
      </c>
      <c r="B2021" s="3">
        <f t="shared" si="310"/>
        <v>2015</v>
      </c>
      <c r="C2021">
        <f t="shared" si="311"/>
        <v>7</v>
      </c>
      <c r="D2021" t="str">
        <f t="shared" si="312"/>
        <v>July</v>
      </c>
      <c r="E2021" t="str">
        <f t="shared" si="313"/>
        <v>Q3</v>
      </c>
      <c r="F2021" t="str">
        <f t="shared" si="314"/>
        <v>2015-Jul</v>
      </c>
      <c r="G2021">
        <f t="shared" si="315"/>
        <v>2</v>
      </c>
      <c r="H2021" t="str">
        <f t="shared" si="316"/>
        <v>Monday</v>
      </c>
      <c r="I2021" t="str">
        <f t="shared" si="317"/>
        <v>FM4</v>
      </c>
      <c r="J2021" t="str">
        <f t="shared" si="318"/>
        <v>FQ-2</v>
      </c>
    </row>
    <row r="2022" spans="1:10" x14ac:dyDescent="0.3">
      <c r="A2022" s="1">
        <f t="shared" si="319"/>
        <v>42199</v>
      </c>
      <c r="B2022" s="3">
        <f t="shared" si="310"/>
        <v>2015</v>
      </c>
      <c r="C2022">
        <f t="shared" si="311"/>
        <v>7</v>
      </c>
      <c r="D2022" t="str">
        <f t="shared" si="312"/>
        <v>July</v>
      </c>
      <c r="E2022" t="str">
        <f t="shared" si="313"/>
        <v>Q3</v>
      </c>
      <c r="F2022" t="str">
        <f t="shared" si="314"/>
        <v>2015-Jul</v>
      </c>
      <c r="G2022">
        <f t="shared" si="315"/>
        <v>3</v>
      </c>
      <c r="H2022" t="str">
        <f t="shared" si="316"/>
        <v>Tuesday</v>
      </c>
      <c r="I2022" t="str">
        <f t="shared" si="317"/>
        <v>FM4</v>
      </c>
      <c r="J2022" t="str">
        <f t="shared" si="318"/>
        <v>FQ-2</v>
      </c>
    </row>
    <row r="2023" spans="1:10" x14ac:dyDescent="0.3">
      <c r="A2023" s="1">
        <f t="shared" si="319"/>
        <v>42200</v>
      </c>
      <c r="B2023" s="3">
        <f t="shared" si="310"/>
        <v>2015</v>
      </c>
      <c r="C2023">
        <f t="shared" si="311"/>
        <v>7</v>
      </c>
      <c r="D2023" t="str">
        <f t="shared" si="312"/>
        <v>July</v>
      </c>
      <c r="E2023" t="str">
        <f t="shared" si="313"/>
        <v>Q3</v>
      </c>
      <c r="F2023" t="str">
        <f t="shared" si="314"/>
        <v>2015-Jul</v>
      </c>
      <c r="G2023">
        <f t="shared" si="315"/>
        <v>4</v>
      </c>
      <c r="H2023" t="str">
        <f t="shared" si="316"/>
        <v>Wednesday</v>
      </c>
      <c r="I2023" t="str">
        <f t="shared" si="317"/>
        <v>FM4</v>
      </c>
      <c r="J2023" t="str">
        <f t="shared" si="318"/>
        <v>FQ-2</v>
      </c>
    </row>
    <row r="2024" spans="1:10" x14ac:dyDescent="0.3">
      <c r="A2024" s="1">
        <f t="shared" si="319"/>
        <v>42201</v>
      </c>
      <c r="B2024" s="3">
        <f t="shared" si="310"/>
        <v>2015</v>
      </c>
      <c r="C2024">
        <f t="shared" si="311"/>
        <v>7</v>
      </c>
      <c r="D2024" t="str">
        <f t="shared" si="312"/>
        <v>July</v>
      </c>
      <c r="E2024" t="str">
        <f t="shared" si="313"/>
        <v>Q3</v>
      </c>
      <c r="F2024" t="str">
        <f t="shared" si="314"/>
        <v>2015-Jul</v>
      </c>
      <c r="G2024">
        <f t="shared" si="315"/>
        <v>5</v>
      </c>
      <c r="H2024" t="str">
        <f t="shared" si="316"/>
        <v>Thursday</v>
      </c>
      <c r="I2024" t="str">
        <f t="shared" si="317"/>
        <v>FM4</v>
      </c>
      <c r="J2024" t="str">
        <f t="shared" si="318"/>
        <v>FQ-2</v>
      </c>
    </row>
    <row r="2025" spans="1:10" x14ac:dyDescent="0.3">
      <c r="A2025" s="1">
        <f t="shared" si="319"/>
        <v>42202</v>
      </c>
      <c r="B2025" s="3">
        <f t="shared" si="310"/>
        <v>2015</v>
      </c>
      <c r="C2025">
        <f t="shared" si="311"/>
        <v>7</v>
      </c>
      <c r="D2025" t="str">
        <f t="shared" si="312"/>
        <v>July</v>
      </c>
      <c r="E2025" t="str">
        <f t="shared" si="313"/>
        <v>Q3</v>
      </c>
      <c r="F2025" t="str">
        <f t="shared" si="314"/>
        <v>2015-Jul</v>
      </c>
      <c r="G2025">
        <f t="shared" si="315"/>
        <v>6</v>
      </c>
      <c r="H2025" t="str">
        <f t="shared" si="316"/>
        <v>Friday</v>
      </c>
      <c r="I2025" t="str">
        <f t="shared" si="317"/>
        <v>FM4</v>
      </c>
      <c r="J2025" t="str">
        <f t="shared" si="318"/>
        <v>FQ-2</v>
      </c>
    </row>
    <row r="2026" spans="1:10" x14ac:dyDescent="0.3">
      <c r="A2026" s="1">
        <f t="shared" si="319"/>
        <v>42203</v>
      </c>
      <c r="B2026" s="3">
        <f t="shared" si="310"/>
        <v>2015</v>
      </c>
      <c r="C2026">
        <f t="shared" si="311"/>
        <v>7</v>
      </c>
      <c r="D2026" t="str">
        <f t="shared" si="312"/>
        <v>July</v>
      </c>
      <c r="E2026" t="str">
        <f t="shared" si="313"/>
        <v>Q3</v>
      </c>
      <c r="F2026" t="str">
        <f t="shared" si="314"/>
        <v>2015-Jul</v>
      </c>
      <c r="G2026">
        <f t="shared" si="315"/>
        <v>7</v>
      </c>
      <c r="H2026" t="str">
        <f t="shared" si="316"/>
        <v>Saturday</v>
      </c>
      <c r="I2026" t="str">
        <f t="shared" si="317"/>
        <v>FM4</v>
      </c>
      <c r="J2026" t="str">
        <f t="shared" si="318"/>
        <v>FQ-2</v>
      </c>
    </row>
    <row r="2027" spans="1:10" x14ac:dyDescent="0.3">
      <c r="A2027" s="1">
        <f t="shared" si="319"/>
        <v>42204</v>
      </c>
      <c r="B2027" s="3">
        <f t="shared" si="310"/>
        <v>2015</v>
      </c>
      <c r="C2027">
        <f t="shared" si="311"/>
        <v>7</v>
      </c>
      <c r="D2027" t="str">
        <f t="shared" si="312"/>
        <v>July</v>
      </c>
      <c r="E2027" t="str">
        <f t="shared" si="313"/>
        <v>Q3</v>
      </c>
      <c r="F2027" t="str">
        <f t="shared" si="314"/>
        <v>2015-Jul</v>
      </c>
      <c r="G2027">
        <f t="shared" si="315"/>
        <v>1</v>
      </c>
      <c r="H2027" t="str">
        <f t="shared" si="316"/>
        <v>Sunday</v>
      </c>
      <c r="I2027" t="str">
        <f t="shared" si="317"/>
        <v>FM4</v>
      </c>
      <c r="J2027" t="str">
        <f t="shared" si="318"/>
        <v>FQ-2</v>
      </c>
    </row>
    <row r="2028" spans="1:10" x14ac:dyDescent="0.3">
      <c r="A2028" s="1">
        <f t="shared" si="319"/>
        <v>42205</v>
      </c>
      <c r="B2028" s="3">
        <f t="shared" si="310"/>
        <v>2015</v>
      </c>
      <c r="C2028">
        <f t="shared" si="311"/>
        <v>7</v>
      </c>
      <c r="D2028" t="str">
        <f t="shared" si="312"/>
        <v>July</v>
      </c>
      <c r="E2028" t="str">
        <f t="shared" si="313"/>
        <v>Q3</v>
      </c>
      <c r="F2028" t="str">
        <f t="shared" si="314"/>
        <v>2015-Jul</v>
      </c>
      <c r="G2028">
        <f t="shared" si="315"/>
        <v>2</v>
      </c>
      <c r="H2028" t="str">
        <f t="shared" si="316"/>
        <v>Monday</v>
      </c>
      <c r="I2028" t="str">
        <f t="shared" si="317"/>
        <v>FM4</v>
      </c>
      <c r="J2028" t="str">
        <f t="shared" si="318"/>
        <v>FQ-2</v>
      </c>
    </row>
    <row r="2029" spans="1:10" x14ac:dyDescent="0.3">
      <c r="A2029" s="1">
        <f t="shared" si="319"/>
        <v>42206</v>
      </c>
      <c r="B2029" s="3">
        <f t="shared" si="310"/>
        <v>2015</v>
      </c>
      <c r="C2029">
        <f t="shared" si="311"/>
        <v>7</v>
      </c>
      <c r="D2029" t="str">
        <f t="shared" si="312"/>
        <v>July</v>
      </c>
      <c r="E2029" t="str">
        <f t="shared" si="313"/>
        <v>Q3</v>
      </c>
      <c r="F2029" t="str">
        <f t="shared" si="314"/>
        <v>2015-Jul</v>
      </c>
      <c r="G2029">
        <f t="shared" si="315"/>
        <v>3</v>
      </c>
      <c r="H2029" t="str">
        <f t="shared" si="316"/>
        <v>Tuesday</v>
      </c>
      <c r="I2029" t="str">
        <f t="shared" si="317"/>
        <v>FM4</v>
      </c>
      <c r="J2029" t="str">
        <f t="shared" si="318"/>
        <v>FQ-2</v>
      </c>
    </row>
    <row r="2030" spans="1:10" x14ac:dyDescent="0.3">
      <c r="A2030" s="1">
        <f t="shared" si="319"/>
        <v>42207</v>
      </c>
      <c r="B2030" s="3">
        <f t="shared" si="310"/>
        <v>2015</v>
      </c>
      <c r="C2030">
        <f t="shared" si="311"/>
        <v>7</v>
      </c>
      <c r="D2030" t="str">
        <f t="shared" si="312"/>
        <v>July</v>
      </c>
      <c r="E2030" t="str">
        <f t="shared" si="313"/>
        <v>Q3</v>
      </c>
      <c r="F2030" t="str">
        <f t="shared" si="314"/>
        <v>2015-Jul</v>
      </c>
      <c r="G2030">
        <f t="shared" si="315"/>
        <v>4</v>
      </c>
      <c r="H2030" t="str">
        <f t="shared" si="316"/>
        <v>Wednesday</v>
      </c>
      <c r="I2030" t="str">
        <f t="shared" si="317"/>
        <v>FM4</v>
      </c>
      <c r="J2030" t="str">
        <f t="shared" si="318"/>
        <v>FQ-2</v>
      </c>
    </row>
    <row r="2031" spans="1:10" x14ac:dyDescent="0.3">
      <c r="A2031" s="1">
        <f t="shared" si="319"/>
        <v>42208</v>
      </c>
      <c r="B2031" s="3">
        <f t="shared" si="310"/>
        <v>2015</v>
      </c>
      <c r="C2031">
        <f t="shared" si="311"/>
        <v>7</v>
      </c>
      <c r="D2031" t="str">
        <f t="shared" si="312"/>
        <v>July</v>
      </c>
      <c r="E2031" t="str">
        <f t="shared" si="313"/>
        <v>Q3</v>
      </c>
      <c r="F2031" t="str">
        <f t="shared" si="314"/>
        <v>2015-Jul</v>
      </c>
      <c r="G2031">
        <f t="shared" si="315"/>
        <v>5</v>
      </c>
      <c r="H2031" t="str">
        <f t="shared" si="316"/>
        <v>Thursday</v>
      </c>
      <c r="I2031" t="str">
        <f t="shared" si="317"/>
        <v>FM4</v>
      </c>
      <c r="J2031" t="str">
        <f t="shared" si="318"/>
        <v>FQ-2</v>
      </c>
    </row>
    <row r="2032" spans="1:10" x14ac:dyDescent="0.3">
      <c r="A2032" s="1">
        <f t="shared" si="319"/>
        <v>42209</v>
      </c>
      <c r="B2032" s="3">
        <f t="shared" si="310"/>
        <v>2015</v>
      </c>
      <c r="C2032">
        <f t="shared" si="311"/>
        <v>7</v>
      </c>
      <c r="D2032" t="str">
        <f t="shared" si="312"/>
        <v>July</v>
      </c>
      <c r="E2032" t="str">
        <f t="shared" si="313"/>
        <v>Q3</v>
      </c>
      <c r="F2032" t="str">
        <f t="shared" si="314"/>
        <v>2015-Jul</v>
      </c>
      <c r="G2032">
        <f t="shared" si="315"/>
        <v>6</v>
      </c>
      <c r="H2032" t="str">
        <f t="shared" si="316"/>
        <v>Friday</v>
      </c>
      <c r="I2032" t="str">
        <f t="shared" si="317"/>
        <v>FM4</v>
      </c>
      <c r="J2032" t="str">
        <f t="shared" si="318"/>
        <v>FQ-2</v>
      </c>
    </row>
    <row r="2033" spans="1:10" x14ac:dyDescent="0.3">
      <c r="A2033" s="1">
        <f t="shared" si="319"/>
        <v>42210</v>
      </c>
      <c r="B2033" s="3">
        <f t="shared" si="310"/>
        <v>2015</v>
      </c>
      <c r="C2033">
        <f t="shared" si="311"/>
        <v>7</v>
      </c>
      <c r="D2033" t="str">
        <f t="shared" si="312"/>
        <v>July</v>
      </c>
      <c r="E2033" t="str">
        <f t="shared" si="313"/>
        <v>Q3</v>
      </c>
      <c r="F2033" t="str">
        <f t="shared" si="314"/>
        <v>2015-Jul</v>
      </c>
      <c r="G2033">
        <f t="shared" si="315"/>
        <v>7</v>
      </c>
      <c r="H2033" t="str">
        <f t="shared" si="316"/>
        <v>Saturday</v>
      </c>
      <c r="I2033" t="str">
        <f t="shared" si="317"/>
        <v>FM4</v>
      </c>
      <c r="J2033" t="str">
        <f t="shared" si="318"/>
        <v>FQ-2</v>
      </c>
    </row>
    <row r="2034" spans="1:10" x14ac:dyDescent="0.3">
      <c r="A2034" s="1">
        <f t="shared" si="319"/>
        <v>42211</v>
      </c>
      <c r="B2034" s="3">
        <f t="shared" si="310"/>
        <v>2015</v>
      </c>
      <c r="C2034">
        <f t="shared" si="311"/>
        <v>7</v>
      </c>
      <c r="D2034" t="str">
        <f t="shared" si="312"/>
        <v>July</v>
      </c>
      <c r="E2034" t="str">
        <f t="shared" si="313"/>
        <v>Q3</v>
      </c>
      <c r="F2034" t="str">
        <f t="shared" si="314"/>
        <v>2015-Jul</v>
      </c>
      <c r="G2034">
        <f t="shared" si="315"/>
        <v>1</v>
      </c>
      <c r="H2034" t="str">
        <f t="shared" si="316"/>
        <v>Sunday</v>
      </c>
      <c r="I2034" t="str">
        <f t="shared" si="317"/>
        <v>FM4</v>
      </c>
      <c r="J2034" t="str">
        <f t="shared" si="318"/>
        <v>FQ-2</v>
      </c>
    </row>
    <row r="2035" spans="1:10" x14ac:dyDescent="0.3">
      <c r="A2035" s="1">
        <f t="shared" si="319"/>
        <v>42212</v>
      </c>
      <c r="B2035" s="3">
        <f t="shared" si="310"/>
        <v>2015</v>
      </c>
      <c r="C2035">
        <f t="shared" si="311"/>
        <v>7</v>
      </c>
      <c r="D2035" t="str">
        <f t="shared" si="312"/>
        <v>July</v>
      </c>
      <c r="E2035" t="str">
        <f t="shared" si="313"/>
        <v>Q3</v>
      </c>
      <c r="F2035" t="str">
        <f t="shared" si="314"/>
        <v>2015-Jul</v>
      </c>
      <c r="G2035">
        <f t="shared" si="315"/>
        <v>2</v>
      </c>
      <c r="H2035" t="str">
        <f t="shared" si="316"/>
        <v>Monday</v>
      </c>
      <c r="I2035" t="str">
        <f t="shared" si="317"/>
        <v>FM4</v>
      </c>
      <c r="J2035" t="str">
        <f t="shared" si="318"/>
        <v>FQ-2</v>
      </c>
    </row>
    <row r="2036" spans="1:10" x14ac:dyDescent="0.3">
      <c r="A2036" s="1">
        <f t="shared" si="319"/>
        <v>42213</v>
      </c>
      <c r="B2036" s="3">
        <f t="shared" si="310"/>
        <v>2015</v>
      </c>
      <c r="C2036">
        <f t="shared" si="311"/>
        <v>7</v>
      </c>
      <c r="D2036" t="str">
        <f t="shared" si="312"/>
        <v>July</v>
      </c>
      <c r="E2036" t="str">
        <f t="shared" si="313"/>
        <v>Q3</v>
      </c>
      <c r="F2036" t="str">
        <f t="shared" si="314"/>
        <v>2015-Jul</v>
      </c>
      <c r="G2036">
        <f t="shared" si="315"/>
        <v>3</v>
      </c>
      <c r="H2036" t="str">
        <f t="shared" si="316"/>
        <v>Tuesday</v>
      </c>
      <c r="I2036" t="str">
        <f t="shared" si="317"/>
        <v>FM4</v>
      </c>
      <c r="J2036" t="str">
        <f t="shared" si="318"/>
        <v>FQ-2</v>
      </c>
    </row>
    <row r="2037" spans="1:10" x14ac:dyDescent="0.3">
      <c r="A2037" s="1">
        <f t="shared" si="319"/>
        <v>42214</v>
      </c>
      <c r="B2037" s="3">
        <f t="shared" si="310"/>
        <v>2015</v>
      </c>
      <c r="C2037">
        <f t="shared" si="311"/>
        <v>7</v>
      </c>
      <c r="D2037" t="str">
        <f t="shared" si="312"/>
        <v>July</v>
      </c>
      <c r="E2037" t="str">
        <f t="shared" si="313"/>
        <v>Q3</v>
      </c>
      <c r="F2037" t="str">
        <f t="shared" si="314"/>
        <v>2015-Jul</v>
      </c>
      <c r="G2037">
        <f t="shared" si="315"/>
        <v>4</v>
      </c>
      <c r="H2037" t="str">
        <f t="shared" si="316"/>
        <v>Wednesday</v>
      </c>
      <c r="I2037" t="str">
        <f t="shared" si="317"/>
        <v>FM4</v>
      </c>
      <c r="J2037" t="str">
        <f t="shared" si="318"/>
        <v>FQ-2</v>
      </c>
    </row>
    <row r="2038" spans="1:10" x14ac:dyDescent="0.3">
      <c r="A2038" s="1">
        <f t="shared" si="319"/>
        <v>42215</v>
      </c>
      <c r="B2038" s="3">
        <f t="shared" si="310"/>
        <v>2015</v>
      </c>
      <c r="C2038">
        <f t="shared" si="311"/>
        <v>7</v>
      </c>
      <c r="D2038" t="str">
        <f t="shared" si="312"/>
        <v>July</v>
      </c>
      <c r="E2038" t="str">
        <f t="shared" si="313"/>
        <v>Q3</v>
      </c>
      <c r="F2038" t="str">
        <f t="shared" si="314"/>
        <v>2015-Jul</v>
      </c>
      <c r="G2038">
        <f t="shared" si="315"/>
        <v>5</v>
      </c>
      <c r="H2038" t="str">
        <f t="shared" si="316"/>
        <v>Thursday</v>
      </c>
      <c r="I2038" t="str">
        <f t="shared" si="317"/>
        <v>FM4</v>
      </c>
      <c r="J2038" t="str">
        <f t="shared" si="318"/>
        <v>FQ-2</v>
      </c>
    </row>
    <row r="2039" spans="1:10" x14ac:dyDescent="0.3">
      <c r="A2039" s="1">
        <f t="shared" si="319"/>
        <v>42216</v>
      </c>
      <c r="B2039" s="3">
        <f t="shared" si="310"/>
        <v>2015</v>
      </c>
      <c r="C2039">
        <f t="shared" si="311"/>
        <v>7</v>
      </c>
      <c r="D2039" t="str">
        <f t="shared" si="312"/>
        <v>July</v>
      </c>
      <c r="E2039" t="str">
        <f t="shared" si="313"/>
        <v>Q3</v>
      </c>
      <c r="F2039" t="str">
        <f t="shared" si="314"/>
        <v>2015-Jul</v>
      </c>
      <c r="G2039">
        <f t="shared" si="315"/>
        <v>6</v>
      </c>
      <c r="H2039" t="str">
        <f t="shared" si="316"/>
        <v>Friday</v>
      </c>
      <c r="I2039" t="str">
        <f t="shared" si="317"/>
        <v>FM4</v>
      </c>
      <c r="J2039" t="str">
        <f t="shared" si="318"/>
        <v>FQ-2</v>
      </c>
    </row>
    <row r="2040" spans="1:10" x14ac:dyDescent="0.3">
      <c r="A2040" s="1">
        <f t="shared" si="319"/>
        <v>42217</v>
      </c>
      <c r="B2040" s="3">
        <f t="shared" si="310"/>
        <v>2015</v>
      </c>
      <c r="C2040">
        <f t="shared" si="311"/>
        <v>8</v>
      </c>
      <c r="D2040" t="str">
        <f t="shared" si="312"/>
        <v>August</v>
      </c>
      <c r="E2040" t="str">
        <f t="shared" si="313"/>
        <v>Q3</v>
      </c>
      <c r="F2040" t="str">
        <f t="shared" si="314"/>
        <v>2015-Aug</v>
      </c>
      <c r="G2040">
        <f t="shared" si="315"/>
        <v>7</v>
      </c>
      <c r="H2040" t="str">
        <f t="shared" si="316"/>
        <v>Saturday</v>
      </c>
      <c r="I2040" t="str">
        <f t="shared" si="317"/>
        <v>FM5</v>
      </c>
      <c r="J2040" t="str">
        <f t="shared" si="318"/>
        <v>FQ-2</v>
      </c>
    </row>
    <row r="2041" spans="1:10" x14ac:dyDescent="0.3">
      <c r="A2041" s="1">
        <f t="shared" si="319"/>
        <v>42218</v>
      </c>
      <c r="B2041" s="3">
        <f t="shared" si="310"/>
        <v>2015</v>
      </c>
      <c r="C2041">
        <f t="shared" si="311"/>
        <v>8</v>
      </c>
      <c r="D2041" t="str">
        <f t="shared" si="312"/>
        <v>August</v>
      </c>
      <c r="E2041" t="str">
        <f t="shared" si="313"/>
        <v>Q3</v>
      </c>
      <c r="F2041" t="str">
        <f t="shared" si="314"/>
        <v>2015-Aug</v>
      </c>
      <c r="G2041">
        <f t="shared" si="315"/>
        <v>1</v>
      </c>
      <c r="H2041" t="str">
        <f t="shared" si="316"/>
        <v>Sunday</v>
      </c>
      <c r="I2041" t="str">
        <f t="shared" si="317"/>
        <v>FM5</v>
      </c>
      <c r="J2041" t="str">
        <f t="shared" si="318"/>
        <v>FQ-2</v>
      </c>
    </row>
    <row r="2042" spans="1:10" x14ac:dyDescent="0.3">
      <c r="A2042" s="1">
        <f t="shared" si="319"/>
        <v>42219</v>
      </c>
      <c r="B2042" s="3">
        <f t="shared" si="310"/>
        <v>2015</v>
      </c>
      <c r="C2042">
        <f t="shared" si="311"/>
        <v>8</v>
      </c>
      <c r="D2042" t="str">
        <f t="shared" si="312"/>
        <v>August</v>
      </c>
      <c r="E2042" t="str">
        <f t="shared" si="313"/>
        <v>Q3</v>
      </c>
      <c r="F2042" t="str">
        <f t="shared" si="314"/>
        <v>2015-Aug</v>
      </c>
      <c r="G2042">
        <f t="shared" si="315"/>
        <v>2</v>
      </c>
      <c r="H2042" t="str">
        <f t="shared" si="316"/>
        <v>Monday</v>
      </c>
      <c r="I2042" t="str">
        <f t="shared" si="317"/>
        <v>FM5</v>
      </c>
      <c r="J2042" t="str">
        <f t="shared" si="318"/>
        <v>FQ-2</v>
      </c>
    </row>
    <row r="2043" spans="1:10" x14ac:dyDescent="0.3">
      <c r="A2043" s="1">
        <f t="shared" si="319"/>
        <v>42220</v>
      </c>
      <c r="B2043" s="3">
        <f t="shared" si="310"/>
        <v>2015</v>
      </c>
      <c r="C2043">
        <f t="shared" si="311"/>
        <v>8</v>
      </c>
      <c r="D2043" t="str">
        <f t="shared" si="312"/>
        <v>August</v>
      </c>
      <c r="E2043" t="str">
        <f t="shared" si="313"/>
        <v>Q3</v>
      </c>
      <c r="F2043" t="str">
        <f t="shared" si="314"/>
        <v>2015-Aug</v>
      </c>
      <c r="G2043">
        <f t="shared" si="315"/>
        <v>3</v>
      </c>
      <c r="H2043" t="str">
        <f t="shared" si="316"/>
        <v>Tuesday</v>
      </c>
      <c r="I2043" t="str">
        <f t="shared" si="317"/>
        <v>FM5</v>
      </c>
      <c r="J2043" t="str">
        <f t="shared" si="318"/>
        <v>FQ-2</v>
      </c>
    </row>
    <row r="2044" spans="1:10" x14ac:dyDescent="0.3">
      <c r="A2044" s="1">
        <f t="shared" si="319"/>
        <v>42221</v>
      </c>
      <c r="B2044" s="3">
        <f t="shared" si="310"/>
        <v>2015</v>
      </c>
      <c r="C2044">
        <f t="shared" si="311"/>
        <v>8</v>
      </c>
      <c r="D2044" t="str">
        <f t="shared" si="312"/>
        <v>August</v>
      </c>
      <c r="E2044" t="str">
        <f t="shared" si="313"/>
        <v>Q3</v>
      </c>
      <c r="F2044" t="str">
        <f t="shared" si="314"/>
        <v>2015-Aug</v>
      </c>
      <c r="G2044">
        <f t="shared" si="315"/>
        <v>4</v>
      </c>
      <c r="H2044" t="str">
        <f t="shared" si="316"/>
        <v>Wednesday</v>
      </c>
      <c r="I2044" t="str">
        <f t="shared" si="317"/>
        <v>FM5</v>
      </c>
      <c r="J2044" t="str">
        <f t="shared" si="318"/>
        <v>FQ-2</v>
      </c>
    </row>
    <row r="2045" spans="1:10" x14ac:dyDescent="0.3">
      <c r="A2045" s="1">
        <f t="shared" si="319"/>
        <v>42222</v>
      </c>
      <c r="B2045" s="3">
        <f t="shared" si="310"/>
        <v>2015</v>
      </c>
      <c r="C2045">
        <f t="shared" si="311"/>
        <v>8</v>
      </c>
      <c r="D2045" t="str">
        <f t="shared" si="312"/>
        <v>August</v>
      </c>
      <c r="E2045" t="str">
        <f t="shared" si="313"/>
        <v>Q3</v>
      </c>
      <c r="F2045" t="str">
        <f t="shared" si="314"/>
        <v>2015-Aug</v>
      </c>
      <c r="G2045">
        <f t="shared" si="315"/>
        <v>5</v>
      </c>
      <c r="H2045" t="str">
        <f t="shared" si="316"/>
        <v>Thursday</v>
      </c>
      <c r="I2045" t="str">
        <f t="shared" si="317"/>
        <v>FM5</v>
      </c>
      <c r="J2045" t="str">
        <f t="shared" si="318"/>
        <v>FQ-2</v>
      </c>
    </row>
    <row r="2046" spans="1:10" x14ac:dyDescent="0.3">
      <c r="A2046" s="1">
        <f t="shared" si="319"/>
        <v>42223</v>
      </c>
      <c r="B2046" s="3">
        <f t="shared" si="310"/>
        <v>2015</v>
      </c>
      <c r="C2046">
        <f t="shared" si="311"/>
        <v>8</v>
      </c>
      <c r="D2046" t="str">
        <f t="shared" si="312"/>
        <v>August</v>
      </c>
      <c r="E2046" t="str">
        <f t="shared" si="313"/>
        <v>Q3</v>
      </c>
      <c r="F2046" t="str">
        <f t="shared" si="314"/>
        <v>2015-Aug</v>
      </c>
      <c r="G2046">
        <f t="shared" si="315"/>
        <v>6</v>
      </c>
      <c r="H2046" t="str">
        <f t="shared" si="316"/>
        <v>Friday</v>
      </c>
      <c r="I2046" t="str">
        <f t="shared" si="317"/>
        <v>FM5</v>
      </c>
      <c r="J2046" t="str">
        <f t="shared" si="318"/>
        <v>FQ-2</v>
      </c>
    </row>
    <row r="2047" spans="1:10" x14ac:dyDescent="0.3">
      <c r="A2047" s="1">
        <f t="shared" si="319"/>
        <v>42224</v>
      </c>
      <c r="B2047" s="3">
        <f t="shared" si="310"/>
        <v>2015</v>
      </c>
      <c r="C2047">
        <f t="shared" si="311"/>
        <v>8</v>
      </c>
      <c r="D2047" t="str">
        <f t="shared" si="312"/>
        <v>August</v>
      </c>
      <c r="E2047" t="str">
        <f t="shared" si="313"/>
        <v>Q3</v>
      </c>
      <c r="F2047" t="str">
        <f t="shared" si="314"/>
        <v>2015-Aug</v>
      </c>
      <c r="G2047">
        <f t="shared" si="315"/>
        <v>7</v>
      </c>
      <c r="H2047" t="str">
        <f t="shared" si="316"/>
        <v>Saturday</v>
      </c>
      <c r="I2047" t="str">
        <f t="shared" si="317"/>
        <v>FM5</v>
      </c>
      <c r="J2047" t="str">
        <f t="shared" si="318"/>
        <v>FQ-2</v>
      </c>
    </row>
    <row r="2048" spans="1:10" x14ac:dyDescent="0.3">
      <c r="A2048" s="1">
        <f t="shared" si="319"/>
        <v>42225</v>
      </c>
      <c r="B2048" s="3">
        <f t="shared" si="310"/>
        <v>2015</v>
      </c>
      <c r="C2048">
        <f t="shared" si="311"/>
        <v>8</v>
      </c>
      <c r="D2048" t="str">
        <f t="shared" si="312"/>
        <v>August</v>
      </c>
      <c r="E2048" t="str">
        <f t="shared" si="313"/>
        <v>Q3</v>
      </c>
      <c r="F2048" t="str">
        <f t="shared" si="314"/>
        <v>2015-Aug</v>
      </c>
      <c r="G2048">
        <f t="shared" si="315"/>
        <v>1</v>
      </c>
      <c r="H2048" t="str">
        <f t="shared" si="316"/>
        <v>Sunday</v>
      </c>
      <c r="I2048" t="str">
        <f t="shared" si="317"/>
        <v>FM5</v>
      </c>
      <c r="J2048" t="str">
        <f t="shared" si="318"/>
        <v>FQ-2</v>
      </c>
    </row>
    <row r="2049" spans="1:10" x14ac:dyDescent="0.3">
      <c r="A2049" s="1">
        <f t="shared" si="319"/>
        <v>42226</v>
      </c>
      <c r="B2049" s="3">
        <f t="shared" si="310"/>
        <v>2015</v>
      </c>
      <c r="C2049">
        <f t="shared" si="311"/>
        <v>8</v>
      </c>
      <c r="D2049" t="str">
        <f t="shared" si="312"/>
        <v>August</v>
      </c>
      <c r="E2049" t="str">
        <f t="shared" si="313"/>
        <v>Q3</v>
      </c>
      <c r="F2049" t="str">
        <f t="shared" si="314"/>
        <v>2015-Aug</v>
      </c>
      <c r="G2049">
        <f t="shared" si="315"/>
        <v>2</v>
      </c>
      <c r="H2049" t="str">
        <f t="shared" si="316"/>
        <v>Monday</v>
      </c>
      <c r="I2049" t="str">
        <f t="shared" si="317"/>
        <v>FM5</v>
      </c>
      <c r="J2049" t="str">
        <f t="shared" si="318"/>
        <v>FQ-2</v>
      </c>
    </row>
    <row r="2050" spans="1:10" x14ac:dyDescent="0.3">
      <c r="A2050" s="1">
        <f t="shared" si="319"/>
        <v>42227</v>
      </c>
      <c r="B2050" s="3">
        <f t="shared" si="310"/>
        <v>2015</v>
      </c>
      <c r="C2050">
        <f t="shared" si="311"/>
        <v>8</v>
      </c>
      <c r="D2050" t="str">
        <f t="shared" si="312"/>
        <v>August</v>
      </c>
      <c r="E2050" t="str">
        <f t="shared" si="313"/>
        <v>Q3</v>
      </c>
      <c r="F2050" t="str">
        <f t="shared" si="314"/>
        <v>2015-Aug</v>
      </c>
      <c r="G2050">
        <f t="shared" si="315"/>
        <v>3</v>
      </c>
      <c r="H2050" t="str">
        <f t="shared" si="316"/>
        <v>Tuesday</v>
      </c>
      <c r="I2050" t="str">
        <f t="shared" si="317"/>
        <v>FM5</v>
      </c>
      <c r="J2050" t="str">
        <f t="shared" si="318"/>
        <v>FQ-2</v>
      </c>
    </row>
    <row r="2051" spans="1:10" x14ac:dyDescent="0.3">
      <c r="A2051" s="1">
        <f t="shared" si="319"/>
        <v>42228</v>
      </c>
      <c r="B2051" s="3">
        <f t="shared" ref="B2051:B2114" si="320">YEAR(A2051)</f>
        <v>2015</v>
      </c>
      <c r="C2051">
        <f t="shared" ref="C2051:C2114" si="321">MONTH(A2051)</f>
        <v>8</v>
      </c>
      <c r="D2051" t="str">
        <f t="shared" ref="D2051:D2114" si="322">TEXT(A2051,"mmmm")</f>
        <v>August</v>
      </c>
      <c r="E2051" t="str">
        <f t="shared" ref="E2051:E2114" si="323">"Q"&amp;ROUNDUP(MONTH(A2051)/3,0)</f>
        <v>Q3</v>
      </c>
      <c r="F2051" t="str">
        <f t="shared" ref="F2051:F2114" si="324">TEXT(A2051,"yyyy-mmm")</f>
        <v>2015-Aug</v>
      </c>
      <c r="G2051">
        <f t="shared" ref="G2051:G2114" si="325">WEEKDAY(A2051)</f>
        <v>4</v>
      </c>
      <c r="H2051" t="str">
        <f t="shared" ref="H2051:H2114" si="326">TEXT(A2051,"dddd")</f>
        <v>Wednesday</v>
      </c>
      <c r="I2051" t="str">
        <f t="shared" ref="I2051:I2114" si="327">"FM"&amp;IF(MONTH(A2051)&gt;=4,MONTH(A2051)-3,MONTH(A2051)+9)</f>
        <v>FM5</v>
      </c>
      <c r="J2051" t="str">
        <f t="shared" ref="J2051:J2114" si="328">"FQ-"&amp;ROUNDUP(IF(MONTH(A2051)&gt;=4,MONTH(A2051)-3,MONTH(A2051)+9)/3,0)</f>
        <v>FQ-2</v>
      </c>
    </row>
    <row r="2052" spans="1:10" x14ac:dyDescent="0.3">
      <c r="A2052" s="1">
        <f t="shared" ref="A2052:A2115" si="329">A2051+1</f>
        <v>42229</v>
      </c>
      <c r="B2052" s="3">
        <f t="shared" si="320"/>
        <v>2015</v>
      </c>
      <c r="C2052">
        <f t="shared" si="321"/>
        <v>8</v>
      </c>
      <c r="D2052" t="str">
        <f t="shared" si="322"/>
        <v>August</v>
      </c>
      <c r="E2052" t="str">
        <f t="shared" si="323"/>
        <v>Q3</v>
      </c>
      <c r="F2052" t="str">
        <f t="shared" si="324"/>
        <v>2015-Aug</v>
      </c>
      <c r="G2052">
        <f t="shared" si="325"/>
        <v>5</v>
      </c>
      <c r="H2052" t="str">
        <f t="shared" si="326"/>
        <v>Thursday</v>
      </c>
      <c r="I2052" t="str">
        <f t="shared" si="327"/>
        <v>FM5</v>
      </c>
      <c r="J2052" t="str">
        <f t="shared" si="328"/>
        <v>FQ-2</v>
      </c>
    </row>
    <row r="2053" spans="1:10" x14ac:dyDescent="0.3">
      <c r="A2053" s="1">
        <f t="shared" si="329"/>
        <v>42230</v>
      </c>
      <c r="B2053" s="3">
        <f t="shared" si="320"/>
        <v>2015</v>
      </c>
      <c r="C2053">
        <f t="shared" si="321"/>
        <v>8</v>
      </c>
      <c r="D2053" t="str">
        <f t="shared" si="322"/>
        <v>August</v>
      </c>
      <c r="E2053" t="str">
        <f t="shared" si="323"/>
        <v>Q3</v>
      </c>
      <c r="F2053" t="str">
        <f t="shared" si="324"/>
        <v>2015-Aug</v>
      </c>
      <c r="G2053">
        <f t="shared" si="325"/>
        <v>6</v>
      </c>
      <c r="H2053" t="str">
        <f t="shared" si="326"/>
        <v>Friday</v>
      </c>
      <c r="I2053" t="str">
        <f t="shared" si="327"/>
        <v>FM5</v>
      </c>
      <c r="J2053" t="str">
        <f t="shared" si="328"/>
        <v>FQ-2</v>
      </c>
    </row>
    <row r="2054" spans="1:10" x14ac:dyDescent="0.3">
      <c r="A2054" s="1">
        <f t="shared" si="329"/>
        <v>42231</v>
      </c>
      <c r="B2054" s="3">
        <f t="shared" si="320"/>
        <v>2015</v>
      </c>
      <c r="C2054">
        <f t="shared" si="321"/>
        <v>8</v>
      </c>
      <c r="D2054" t="str">
        <f t="shared" si="322"/>
        <v>August</v>
      </c>
      <c r="E2054" t="str">
        <f t="shared" si="323"/>
        <v>Q3</v>
      </c>
      <c r="F2054" t="str">
        <f t="shared" si="324"/>
        <v>2015-Aug</v>
      </c>
      <c r="G2054">
        <f t="shared" si="325"/>
        <v>7</v>
      </c>
      <c r="H2054" t="str">
        <f t="shared" si="326"/>
        <v>Saturday</v>
      </c>
      <c r="I2054" t="str">
        <f t="shared" si="327"/>
        <v>FM5</v>
      </c>
      <c r="J2054" t="str">
        <f t="shared" si="328"/>
        <v>FQ-2</v>
      </c>
    </row>
    <row r="2055" spans="1:10" x14ac:dyDescent="0.3">
      <c r="A2055" s="1">
        <f t="shared" si="329"/>
        <v>42232</v>
      </c>
      <c r="B2055" s="3">
        <f t="shared" si="320"/>
        <v>2015</v>
      </c>
      <c r="C2055">
        <f t="shared" si="321"/>
        <v>8</v>
      </c>
      <c r="D2055" t="str">
        <f t="shared" si="322"/>
        <v>August</v>
      </c>
      <c r="E2055" t="str">
        <f t="shared" si="323"/>
        <v>Q3</v>
      </c>
      <c r="F2055" t="str">
        <f t="shared" si="324"/>
        <v>2015-Aug</v>
      </c>
      <c r="G2055">
        <f t="shared" si="325"/>
        <v>1</v>
      </c>
      <c r="H2055" t="str">
        <f t="shared" si="326"/>
        <v>Sunday</v>
      </c>
      <c r="I2055" t="str">
        <f t="shared" si="327"/>
        <v>FM5</v>
      </c>
      <c r="J2055" t="str">
        <f t="shared" si="328"/>
        <v>FQ-2</v>
      </c>
    </row>
    <row r="2056" spans="1:10" x14ac:dyDescent="0.3">
      <c r="A2056" s="1">
        <f t="shared" si="329"/>
        <v>42233</v>
      </c>
      <c r="B2056" s="3">
        <f t="shared" si="320"/>
        <v>2015</v>
      </c>
      <c r="C2056">
        <f t="shared" si="321"/>
        <v>8</v>
      </c>
      <c r="D2056" t="str">
        <f t="shared" si="322"/>
        <v>August</v>
      </c>
      <c r="E2056" t="str">
        <f t="shared" si="323"/>
        <v>Q3</v>
      </c>
      <c r="F2056" t="str">
        <f t="shared" si="324"/>
        <v>2015-Aug</v>
      </c>
      <c r="G2056">
        <f t="shared" si="325"/>
        <v>2</v>
      </c>
      <c r="H2056" t="str">
        <f t="shared" si="326"/>
        <v>Monday</v>
      </c>
      <c r="I2056" t="str">
        <f t="shared" si="327"/>
        <v>FM5</v>
      </c>
      <c r="J2056" t="str">
        <f t="shared" si="328"/>
        <v>FQ-2</v>
      </c>
    </row>
    <row r="2057" spans="1:10" x14ac:dyDescent="0.3">
      <c r="A2057" s="1">
        <f t="shared" si="329"/>
        <v>42234</v>
      </c>
      <c r="B2057" s="3">
        <f t="shared" si="320"/>
        <v>2015</v>
      </c>
      <c r="C2057">
        <f t="shared" si="321"/>
        <v>8</v>
      </c>
      <c r="D2057" t="str">
        <f t="shared" si="322"/>
        <v>August</v>
      </c>
      <c r="E2057" t="str">
        <f t="shared" si="323"/>
        <v>Q3</v>
      </c>
      <c r="F2057" t="str">
        <f t="shared" si="324"/>
        <v>2015-Aug</v>
      </c>
      <c r="G2057">
        <f t="shared" si="325"/>
        <v>3</v>
      </c>
      <c r="H2057" t="str">
        <f t="shared" si="326"/>
        <v>Tuesday</v>
      </c>
      <c r="I2057" t="str">
        <f t="shared" si="327"/>
        <v>FM5</v>
      </c>
      <c r="J2057" t="str">
        <f t="shared" si="328"/>
        <v>FQ-2</v>
      </c>
    </row>
    <row r="2058" spans="1:10" x14ac:dyDescent="0.3">
      <c r="A2058" s="1">
        <f t="shared" si="329"/>
        <v>42235</v>
      </c>
      <c r="B2058" s="3">
        <f t="shared" si="320"/>
        <v>2015</v>
      </c>
      <c r="C2058">
        <f t="shared" si="321"/>
        <v>8</v>
      </c>
      <c r="D2058" t="str">
        <f t="shared" si="322"/>
        <v>August</v>
      </c>
      <c r="E2058" t="str">
        <f t="shared" si="323"/>
        <v>Q3</v>
      </c>
      <c r="F2058" t="str">
        <f t="shared" si="324"/>
        <v>2015-Aug</v>
      </c>
      <c r="G2058">
        <f t="shared" si="325"/>
        <v>4</v>
      </c>
      <c r="H2058" t="str">
        <f t="shared" si="326"/>
        <v>Wednesday</v>
      </c>
      <c r="I2058" t="str">
        <f t="shared" si="327"/>
        <v>FM5</v>
      </c>
      <c r="J2058" t="str">
        <f t="shared" si="328"/>
        <v>FQ-2</v>
      </c>
    </row>
    <row r="2059" spans="1:10" x14ac:dyDescent="0.3">
      <c r="A2059" s="1">
        <f t="shared" si="329"/>
        <v>42236</v>
      </c>
      <c r="B2059" s="3">
        <f t="shared" si="320"/>
        <v>2015</v>
      </c>
      <c r="C2059">
        <f t="shared" si="321"/>
        <v>8</v>
      </c>
      <c r="D2059" t="str">
        <f t="shared" si="322"/>
        <v>August</v>
      </c>
      <c r="E2059" t="str">
        <f t="shared" si="323"/>
        <v>Q3</v>
      </c>
      <c r="F2059" t="str">
        <f t="shared" si="324"/>
        <v>2015-Aug</v>
      </c>
      <c r="G2059">
        <f t="shared" si="325"/>
        <v>5</v>
      </c>
      <c r="H2059" t="str">
        <f t="shared" si="326"/>
        <v>Thursday</v>
      </c>
      <c r="I2059" t="str">
        <f t="shared" si="327"/>
        <v>FM5</v>
      </c>
      <c r="J2059" t="str">
        <f t="shared" si="328"/>
        <v>FQ-2</v>
      </c>
    </row>
    <row r="2060" spans="1:10" x14ac:dyDescent="0.3">
      <c r="A2060" s="1">
        <f t="shared" si="329"/>
        <v>42237</v>
      </c>
      <c r="B2060" s="3">
        <f t="shared" si="320"/>
        <v>2015</v>
      </c>
      <c r="C2060">
        <f t="shared" si="321"/>
        <v>8</v>
      </c>
      <c r="D2060" t="str">
        <f t="shared" si="322"/>
        <v>August</v>
      </c>
      <c r="E2060" t="str">
        <f t="shared" si="323"/>
        <v>Q3</v>
      </c>
      <c r="F2060" t="str">
        <f t="shared" si="324"/>
        <v>2015-Aug</v>
      </c>
      <c r="G2060">
        <f t="shared" si="325"/>
        <v>6</v>
      </c>
      <c r="H2060" t="str">
        <f t="shared" si="326"/>
        <v>Friday</v>
      </c>
      <c r="I2060" t="str">
        <f t="shared" si="327"/>
        <v>FM5</v>
      </c>
      <c r="J2060" t="str">
        <f t="shared" si="328"/>
        <v>FQ-2</v>
      </c>
    </row>
    <row r="2061" spans="1:10" x14ac:dyDescent="0.3">
      <c r="A2061" s="1">
        <f t="shared" si="329"/>
        <v>42238</v>
      </c>
      <c r="B2061" s="3">
        <f t="shared" si="320"/>
        <v>2015</v>
      </c>
      <c r="C2061">
        <f t="shared" si="321"/>
        <v>8</v>
      </c>
      <c r="D2061" t="str">
        <f t="shared" si="322"/>
        <v>August</v>
      </c>
      <c r="E2061" t="str">
        <f t="shared" si="323"/>
        <v>Q3</v>
      </c>
      <c r="F2061" t="str">
        <f t="shared" si="324"/>
        <v>2015-Aug</v>
      </c>
      <c r="G2061">
        <f t="shared" si="325"/>
        <v>7</v>
      </c>
      <c r="H2061" t="str">
        <f t="shared" si="326"/>
        <v>Saturday</v>
      </c>
      <c r="I2061" t="str">
        <f t="shared" si="327"/>
        <v>FM5</v>
      </c>
      <c r="J2061" t="str">
        <f t="shared" si="328"/>
        <v>FQ-2</v>
      </c>
    </row>
    <row r="2062" spans="1:10" x14ac:dyDescent="0.3">
      <c r="A2062" s="1">
        <f t="shared" si="329"/>
        <v>42239</v>
      </c>
      <c r="B2062" s="3">
        <f t="shared" si="320"/>
        <v>2015</v>
      </c>
      <c r="C2062">
        <f t="shared" si="321"/>
        <v>8</v>
      </c>
      <c r="D2062" t="str">
        <f t="shared" si="322"/>
        <v>August</v>
      </c>
      <c r="E2062" t="str">
        <f t="shared" si="323"/>
        <v>Q3</v>
      </c>
      <c r="F2062" t="str">
        <f t="shared" si="324"/>
        <v>2015-Aug</v>
      </c>
      <c r="G2062">
        <f t="shared" si="325"/>
        <v>1</v>
      </c>
      <c r="H2062" t="str">
        <f t="shared" si="326"/>
        <v>Sunday</v>
      </c>
      <c r="I2062" t="str">
        <f t="shared" si="327"/>
        <v>FM5</v>
      </c>
      <c r="J2062" t="str">
        <f t="shared" si="328"/>
        <v>FQ-2</v>
      </c>
    </row>
    <row r="2063" spans="1:10" x14ac:dyDescent="0.3">
      <c r="A2063" s="1">
        <f t="shared" si="329"/>
        <v>42240</v>
      </c>
      <c r="B2063" s="3">
        <f t="shared" si="320"/>
        <v>2015</v>
      </c>
      <c r="C2063">
        <f t="shared" si="321"/>
        <v>8</v>
      </c>
      <c r="D2063" t="str">
        <f t="shared" si="322"/>
        <v>August</v>
      </c>
      <c r="E2063" t="str">
        <f t="shared" si="323"/>
        <v>Q3</v>
      </c>
      <c r="F2063" t="str">
        <f t="shared" si="324"/>
        <v>2015-Aug</v>
      </c>
      <c r="G2063">
        <f t="shared" si="325"/>
        <v>2</v>
      </c>
      <c r="H2063" t="str">
        <f t="shared" si="326"/>
        <v>Monday</v>
      </c>
      <c r="I2063" t="str">
        <f t="shared" si="327"/>
        <v>FM5</v>
      </c>
      <c r="J2063" t="str">
        <f t="shared" si="328"/>
        <v>FQ-2</v>
      </c>
    </row>
    <row r="2064" spans="1:10" x14ac:dyDescent="0.3">
      <c r="A2064" s="1">
        <f t="shared" si="329"/>
        <v>42241</v>
      </c>
      <c r="B2064" s="3">
        <f t="shared" si="320"/>
        <v>2015</v>
      </c>
      <c r="C2064">
        <f t="shared" si="321"/>
        <v>8</v>
      </c>
      <c r="D2064" t="str">
        <f t="shared" si="322"/>
        <v>August</v>
      </c>
      <c r="E2064" t="str">
        <f t="shared" si="323"/>
        <v>Q3</v>
      </c>
      <c r="F2064" t="str">
        <f t="shared" si="324"/>
        <v>2015-Aug</v>
      </c>
      <c r="G2064">
        <f t="shared" si="325"/>
        <v>3</v>
      </c>
      <c r="H2064" t="str">
        <f t="shared" si="326"/>
        <v>Tuesday</v>
      </c>
      <c r="I2064" t="str">
        <f t="shared" si="327"/>
        <v>FM5</v>
      </c>
      <c r="J2064" t="str">
        <f t="shared" si="328"/>
        <v>FQ-2</v>
      </c>
    </row>
    <row r="2065" spans="1:10" x14ac:dyDescent="0.3">
      <c r="A2065" s="1">
        <f t="shared" si="329"/>
        <v>42242</v>
      </c>
      <c r="B2065" s="3">
        <f t="shared" si="320"/>
        <v>2015</v>
      </c>
      <c r="C2065">
        <f t="shared" si="321"/>
        <v>8</v>
      </c>
      <c r="D2065" t="str">
        <f t="shared" si="322"/>
        <v>August</v>
      </c>
      <c r="E2065" t="str">
        <f t="shared" si="323"/>
        <v>Q3</v>
      </c>
      <c r="F2065" t="str">
        <f t="shared" si="324"/>
        <v>2015-Aug</v>
      </c>
      <c r="G2065">
        <f t="shared" si="325"/>
        <v>4</v>
      </c>
      <c r="H2065" t="str">
        <f t="shared" si="326"/>
        <v>Wednesday</v>
      </c>
      <c r="I2065" t="str">
        <f t="shared" si="327"/>
        <v>FM5</v>
      </c>
      <c r="J2065" t="str">
        <f t="shared" si="328"/>
        <v>FQ-2</v>
      </c>
    </row>
    <row r="2066" spans="1:10" x14ac:dyDescent="0.3">
      <c r="A2066" s="1">
        <f t="shared" si="329"/>
        <v>42243</v>
      </c>
      <c r="B2066" s="3">
        <f t="shared" si="320"/>
        <v>2015</v>
      </c>
      <c r="C2066">
        <f t="shared" si="321"/>
        <v>8</v>
      </c>
      <c r="D2066" t="str">
        <f t="shared" si="322"/>
        <v>August</v>
      </c>
      <c r="E2066" t="str">
        <f t="shared" si="323"/>
        <v>Q3</v>
      </c>
      <c r="F2066" t="str">
        <f t="shared" si="324"/>
        <v>2015-Aug</v>
      </c>
      <c r="G2066">
        <f t="shared" si="325"/>
        <v>5</v>
      </c>
      <c r="H2066" t="str">
        <f t="shared" si="326"/>
        <v>Thursday</v>
      </c>
      <c r="I2066" t="str">
        <f t="shared" si="327"/>
        <v>FM5</v>
      </c>
      <c r="J2066" t="str">
        <f t="shared" si="328"/>
        <v>FQ-2</v>
      </c>
    </row>
    <row r="2067" spans="1:10" x14ac:dyDescent="0.3">
      <c r="A2067" s="1">
        <f t="shared" si="329"/>
        <v>42244</v>
      </c>
      <c r="B2067" s="3">
        <f t="shared" si="320"/>
        <v>2015</v>
      </c>
      <c r="C2067">
        <f t="shared" si="321"/>
        <v>8</v>
      </c>
      <c r="D2067" t="str">
        <f t="shared" si="322"/>
        <v>August</v>
      </c>
      <c r="E2067" t="str">
        <f t="shared" si="323"/>
        <v>Q3</v>
      </c>
      <c r="F2067" t="str">
        <f t="shared" si="324"/>
        <v>2015-Aug</v>
      </c>
      <c r="G2067">
        <f t="shared" si="325"/>
        <v>6</v>
      </c>
      <c r="H2067" t="str">
        <f t="shared" si="326"/>
        <v>Friday</v>
      </c>
      <c r="I2067" t="str">
        <f t="shared" si="327"/>
        <v>FM5</v>
      </c>
      <c r="J2067" t="str">
        <f t="shared" si="328"/>
        <v>FQ-2</v>
      </c>
    </row>
    <row r="2068" spans="1:10" x14ac:dyDescent="0.3">
      <c r="A2068" s="1">
        <f t="shared" si="329"/>
        <v>42245</v>
      </c>
      <c r="B2068" s="3">
        <f t="shared" si="320"/>
        <v>2015</v>
      </c>
      <c r="C2068">
        <f t="shared" si="321"/>
        <v>8</v>
      </c>
      <c r="D2068" t="str">
        <f t="shared" si="322"/>
        <v>August</v>
      </c>
      <c r="E2068" t="str">
        <f t="shared" si="323"/>
        <v>Q3</v>
      </c>
      <c r="F2068" t="str">
        <f t="shared" si="324"/>
        <v>2015-Aug</v>
      </c>
      <c r="G2068">
        <f t="shared" si="325"/>
        <v>7</v>
      </c>
      <c r="H2068" t="str">
        <f t="shared" si="326"/>
        <v>Saturday</v>
      </c>
      <c r="I2068" t="str">
        <f t="shared" si="327"/>
        <v>FM5</v>
      </c>
      <c r="J2068" t="str">
        <f t="shared" si="328"/>
        <v>FQ-2</v>
      </c>
    </row>
    <row r="2069" spans="1:10" x14ac:dyDescent="0.3">
      <c r="A2069" s="1">
        <f t="shared" si="329"/>
        <v>42246</v>
      </c>
      <c r="B2069" s="3">
        <f t="shared" si="320"/>
        <v>2015</v>
      </c>
      <c r="C2069">
        <f t="shared" si="321"/>
        <v>8</v>
      </c>
      <c r="D2069" t="str">
        <f t="shared" si="322"/>
        <v>August</v>
      </c>
      <c r="E2069" t="str">
        <f t="shared" si="323"/>
        <v>Q3</v>
      </c>
      <c r="F2069" t="str">
        <f t="shared" si="324"/>
        <v>2015-Aug</v>
      </c>
      <c r="G2069">
        <f t="shared" si="325"/>
        <v>1</v>
      </c>
      <c r="H2069" t="str">
        <f t="shared" si="326"/>
        <v>Sunday</v>
      </c>
      <c r="I2069" t="str">
        <f t="shared" si="327"/>
        <v>FM5</v>
      </c>
      <c r="J2069" t="str">
        <f t="shared" si="328"/>
        <v>FQ-2</v>
      </c>
    </row>
    <row r="2070" spans="1:10" x14ac:dyDescent="0.3">
      <c r="A2070" s="1">
        <f t="shared" si="329"/>
        <v>42247</v>
      </c>
      <c r="B2070" s="3">
        <f t="shared" si="320"/>
        <v>2015</v>
      </c>
      <c r="C2070">
        <f t="shared" si="321"/>
        <v>8</v>
      </c>
      <c r="D2070" t="str">
        <f t="shared" si="322"/>
        <v>August</v>
      </c>
      <c r="E2070" t="str">
        <f t="shared" si="323"/>
        <v>Q3</v>
      </c>
      <c r="F2070" t="str">
        <f t="shared" si="324"/>
        <v>2015-Aug</v>
      </c>
      <c r="G2070">
        <f t="shared" si="325"/>
        <v>2</v>
      </c>
      <c r="H2070" t="str">
        <f t="shared" si="326"/>
        <v>Monday</v>
      </c>
      <c r="I2070" t="str">
        <f t="shared" si="327"/>
        <v>FM5</v>
      </c>
      <c r="J2070" t="str">
        <f t="shared" si="328"/>
        <v>FQ-2</v>
      </c>
    </row>
    <row r="2071" spans="1:10" x14ac:dyDescent="0.3">
      <c r="A2071" s="1">
        <f t="shared" si="329"/>
        <v>42248</v>
      </c>
      <c r="B2071" s="3">
        <f t="shared" si="320"/>
        <v>2015</v>
      </c>
      <c r="C2071">
        <f t="shared" si="321"/>
        <v>9</v>
      </c>
      <c r="D2071" t="str">
        <f t="shared" si="322"/>
        <v>September</v>
      </c>
      <c r="E2071" t="str">
        <f t="shared" si="323"/>
        <v>Q3</v>
      </c>
      <c r="F2071" t="str">
        <f t="shared" si="324"/>
        <v>2015-Sep</v>
      </c>
      <c r="G2071">
        <f t="shared" si="325"/>
        <v>3</v>
      </c>
      <c r="H2071" t="str">
        <f t="shared" si="326"/>
        <v>Tuesday</v>
      </c>
      <c r="I2071" t="str">
        <f t="shared" si="327"/>
        <v>FM6</v>
      </c>
      <c r="J2071" t="str">
        <f t="shared" si="328"/>
        <v>FQ-2</v>
      </c>
    </row>
    <row r="2072" spans="1:10" x14ac:dyDescent="0.3">
      <c r="A2072" s="1">
        <f t="shared" si="329"/>
        <v>42249</v>
      </c>
      <c r="B2072" s="3">
        <f t="shared" si="320"/>
        <v>2015</v>
      </c>
      <c r="C2072">
        <f t="shared" si="321"/>
        <v>9</v>
      </c>
      <c r="D2072" t="str">
        <f t="shared" si="322"/>
        <v>September</v>
      </c>
      <c r="E2072" t="str">
        <f t="shared" si="323"/>
        <v>Q3</v>
      </c>
      <c r="F2072" t="str">
        <f t="shared" si="324"/>
        <v>2015-Sep</v>
      </c>
      <c r="G2072">
        <f t="shared" si="325"/>
        <v>4</v>
      </c>
      <c r="H2072" t="str">
        <f t="shared" si="326"/>
        <v>Wednesday</v>
      </c>
      <c r="I2072" t="str">
        <f t="shared" si="327"/>
        <v>FM6</v>
      </c>
      <c r="J2072" t="str">
        <f t="shared" si="328"/>
        <v>FQ-2</v>
      </c>
    </row>
    <row r="2073" spans="1:10" x14ac:dyDescent="0.3">
      <c r="A2073" s="1">
        <f t="shared" si="329"/>
        <v>42250</v>
      </c>
      <c r="B2073" s="3">
        <f t="shared" si="320"/>
        <v>2015</v>
      </c>
      <c r="C2073">
        <f t="shared" si="321"/>
        <v>9</v>
      </c>
      <c r="D2073" t="str">
        <f t="shared" si="322"/>
        <v>September</v>
      </c>
      <c r="E2073" t="str">
        <f t="shared" si="323"/>
        <v>Q3</v>
      </c>
      <c r="F2073" t="str">
        <f t="shared" si="324"/>
        <v>2015-Sep</v>
      </c>
      <c r="G2073">
        <f t="shared" si="325"/>
        <v>5</v>
      </c>
      <c r="H2073" t="str">
        <f t="shared" si="326"/>
        <v>Thursday</v>
      </c>
      <c r="I2073" t="str">
        <f t="shared" si="327"/>
        <v>FM6</v>
      </c>
      <c r="J2073" t="str">
        <f t="shared" si="328"/>
        <v>FQ-2</v>
      </c>
    </row>
    <row r="2074" spans="1:10" x14ac:dyDescent="0.3">
      <c r="A2074" s="1">
        <f t="shared" si="329"/>
        <v>42251</v>
      </c>
      <c r="B2074" s="3">
        <f t="shared" si="320"/>
        <v>2015</v>
      </c>
      <c r="C2074">
        <f t="shared" si="321"/>
        <v>9</v>
      </c>
      <c r="D2074" t="str">
        <f t="shared" si="322"/>
        <v>September</v>
      </c>
      <c r="E2074" t="str">
        <f t="shared" si="323"/>
        <v>Q3</v>
      </c>
      <c r="F2074" t="str">
        <f t="shared" si="324"/>
        <v>2015-Sep</v>
      </c>
      <c r="G2074">
        <f t="shared" si="325"/>
        <v>6</v>
      </c>
      <c r="H2074" t="str">
        <f t="shared" si="326"/>
        <v>Friday</v>
      </c>
      <c r="I2074" t="str">
        <f t="shared" si="327"/>
        <v>FM6</v>
      </c>
      <c r="J2074" t="str">
        <f t="shared" si="328"/>
        <v>FQ-2</v>
      </c>
    </row>
    <row r="2075" spans="1:10" x14ac:dyDescent="0.3">
      <c r="A2075" s="1">
        <f t="shared" si="329"/>
        <v>42252</v>
      </c>
      <c r="B2075" s="3">
        <f t="shared" si="320"/>
        <v>2015</v>
      </c>
      <c r="C2075">
        <f t="shared" si="321"/>
        <v>9</v>
      </c>
      <c r="D2075" t="str">
        <f t="shared" si="322"/>
        <v>September</v>
      </c>
      <c r="E2075" t="str">
        <f t="shared" si="323"/>
        <v>Q3</v>
      </c>
      <c r="F2075" t="str">
        <f t="shared" si="324"/>
        <v>2015-Sep</v>
      </c>
      <c r="G2075">
        <f t="shared" si="325"/>
        <v>7</v>
      </c>
      <c r="H2075" t="str">
        <f t="shared" si="326"/>
        <v>Saturday</v>
      </c>
      <c r="I2075" t="str">
        <f t="shared" si="327"/>
        <v>FM6</v>
      </c>
      <c r="J2075" t="str">
        <f t="shared" si="328"/>
        <v>FQ-2</v>
      </c>
    </row>
    <row r="2076" spans="1:10" x14ac:dyDescent="0.3">
      <c r="A2076" s="1">
        <f t="shared" si="329"/>
        <v>42253</v>
      </c>
      <c r="B2076" s="3">
        <f t="shared" si="320"/>
        <v>2015</v>
      </c>
      <c r="C2076">
        <f t="shared" si="321"/>
        <v>9</v>
      </c>
      <c r="D2076" t="str">
        <f t="shared" si="322"/>
        <v>September</v>
      </c>
      <c r="E2076" t="str">
        <f t="shared" si="323"/>
        <v>Q3</v>
      </c>
      <c r="F2076" t="str">
        <f t="shared" si="324"/>
        <v>2015-Sep</v>
      </c>
      <c r="G2076">
        <f t="shared" si="325"/>
        <v>1</v>
      </c>
      <c r="H2076" t="str">
        <f t="shared" si="326"/>
        <v>Sunday</v>
      </c>
      <c r="I2076" t="str">
        <f t="shared" si="327"/>
        <v>FM6</v>
      </c>
      <c r="J2076" t="str">
        <f t="shared" si="328"/>
        <v>FQ-2</v>
      </c>
    </row>
    <row r="2077" spans="1:10" x14ac:dyDescent="0.3">
      <c r="A2077" s="1">
        <f t="shared" si="329"/>
        <v>42254</v>
      </c>
      <c r="B2077" s="3">
        <f t="shared" si="320"/>
        <v>2015</v>
      </c>
      <c r="C2077">
        <f t="shared" si="321"/>
        <v>9</v>
      </c>
      <c r="D2077" t="str">
        <f t="shared" si="322"/>
        <v>September</v>
      </c>
      <c r="E2077" t="str">
        <f t="shared" si="323"/>
        <v>Q3</v>
      </c>
      <c r="F2077" t="str">
        <f t="shared" si="324"/>
        <v>2015-Sep</v>
      </c>
      <c r="G2077">
        <f t="shared" si="325"/>
        <v>2</v>
      </c>
      <c r="H2077" t="str">
        <f t="shared" si="326"/>
        <v>Monday</v>
      </c>
      <c r="I2077" t="str">
        <f t="shared" si="327"/>
        <v>FM6</v>
      </c>
      <c r="J2077" t="str">
        <f t="shared" si="328"/>
        <v>FQ-2</v>
      </c>
    </row>
    <row r="2078" spans="1:10" x14ac:dyDescent="0.3">
      <c r="A2078" s="1">
        <f t="shared" si="329"/>
        <v>42255</v>
      </c>
      <c r="B2078" s="3">
        <f t="shared" si="320"/>
        <v>2015</v>
      </c>
      <c r="C2078">
        <f t="shared" si="321"/>
        <v>9</v>
      </c>
      <c r="D2078" t="str">
        <f t="shared" si="322"/>
        <v>September</v>
      </c>
      <c r="E2078" t="str">
        <f t="shared" si="323"/>
        <v>Q3</v>
      </c>
      <c r="F2078" t="str">
        <f t="shared" si="324"/>
        <v>2015-Sep</v>
      </c>
      <c r="G2078">
        <f t="shared" si="325"/>
        <v>3</v>
      </c>
      <c r="H2078" t="str">
        <f t="shared" si="326"/>
        <v>Tuesday</v>
      </c>
      <c r="I2078" t="str">
        <f t="shared" si="327"/>
        <v>FM6</v>
      </c>
      <c r="J2078" t="str">
        <f t="shared" si="328"/>
        <v>FQ-2</v>
      </c>
    </row>
    <row r="2079" spans="1:10" x14ac:dyDescent="0.3">
      <c r="A2079" s="1">
        <f t="shared" si="329"/>
        <v>42256</v>
      </c>
      <c r="B2079" s="3">
        <f t="shared" si="320"/>
        <v>2015</v>
      </c>
      <c r="C2079">
        <f t="shared" si="321"/>
        <v>9</v>
      </c>
      <c r="D2079" t="str">
        <f t="shared" si="322"/>
        <v>September</v>
      </c>
      <c r="E2079" t="str">
        <f t="shared" si="323"/>
        <v>Q3</v>
      </c>
      <c r="F2079" t="str">
        <f t="shared" si="324"/>
        <v>2015-Sep</v>
      </c>
      <c r="G2079">
        <f t="shared" si="325"/>
        <v>4</v>
      </c>
      <c r="H2079" t="str">
        <f t="shared" si="326"/>
        <v>Wednesday</v>
      </c>
      <c r="I2079" t="str">
        <f t="shared" si="327"/>
        <v>FM6</v>
      </c>
      <c r="J2079" t="str">
        <f t="shared" si="328"/>
        <v>FQ-2</v>
      </c>
    </row>
    <row r="2080" spans="1:10" x14ac:dyDescent="0.3">
      <c r="A2080" s="1">
        <f t="shared" si="329"/>
        <v>42257</v>
      </c>
      <c r="B2080" s="3">
        <f t="shared" si="320"/>
        <v>2015</v>
      </c>
      <c r="C2080">
        <f t="shared" si="321"/>
        <v>9</v>
      </c>
      <c r="D2080" t="str">
        <f t="shared" si="322"/>
        <v>September</v>
      </c>
      <c r="E2080" t="str">
        <f t="shared" si="323"/>
        <v>Q3</v>
      </c>
      <c r="F2080" t="str">
        <f t="shared" si="324"/>
        <v>2015-Sep</v>
      </c>
      <c r="G2080">
        <f t="shared" si="325"/>
        <v>5</v>
      </c>
      <c r="H2080" t="str">
        <f t="shared" si="326"/>
        <v>Thursday</v>
      </c>
      <c r="I2080" t="str">
        <f t="shared" si="327"/>
        <v>FM6</v>
      </c>
      <c r="J2080" t="str">
        <f t="shared" si="328"/>
        <v>FQ-2</v>
      </c>
    </row>
    <row r="2081" spans="1:10" x14ac:dyDescent="0.3">
      <c r="A2081" s="1">
        <f t="shared" si="329"/>
        <v>42258</v>
      </c>
      <c r="B2081" s="3">
        <f t="shared" si="320"/>
        <v>2015</v>
      </c>
      <c r="C2081">
        <f t="shared" si="321"/>
        <v>9</v>
      </c>
      <c r="D2081" t="str">
        <f t="shared" si="322"/>
        <v>September</v>
      </c>
      <c r="E2081" t="str">
        <f t="shared" si="323"/>
        <v>Q3</v>
      </c>
      <c r="F2081" t="str">
        <f t="shared" si="324"/>
        <v>2015-Sep</v>
      </c>
      <c r="G2081">
        <f t="shared" si="325"/>
        <v>6</v>
      </c>
      <c r="H2081" t="str">
        <f t="shared" si="326"/>
        <v>Friday</v>
      </c>
      <c r="I2081" t="str">
        <f t="shared" si="327"/>
        <v>FM6</v>
      </c>
      <c r="J2081" t="str">
        <f t="shared" si="328"/>
        <v>FQ-2</v>
      </c>
    </row>
    <row r="2082" spans="1:10" x14ac:dyDescent="0.3">
      <c r="A2082" s="1">
        <f t="shared" si="329"/>
        <v>42259</v>
      </c>
      <c r="B2082" s="3">
        <f t="shared" si="320"/>
        <v>2015</v>
      </c>
      <c r="C2082">
        <f t="shared" si="321"/>
        <v>9</v>
      </c>
      <c r="D2082" t="str">
        <f t="shared" si="322"/>
        <v>September</v>
      </c>
      <c r="E2082" t="str">
        <f t="shared" si="323"/>
        <v>Q3</v>
      </c>
      <c r="F2082" t="str">
        <f t="shared" si="324"/>
        <v>2015-Sep</v>
      </c>
      <c r="G2082">
        <f t="shared" si="325"/>
        <v>7</v>
      </c>
      <c r="H2082" t="str">
        <f t="shared" si="326"/>
        <v>Saturday</v>
      </c>
      <c r="I2082" t="str">
        <f t="shared" si="327"/>
        <v>FM6</v>
      </c>
      <c r="J2082" t="str">
        <f t="shared" si="328"/>
        <v>FQ-2</v>
      </c>
    </row>
    <row r="2083" spans="1:10" x14ac:dyDescent="0.3">
      <c r="A2083" s="1">
        <f t="shared" si="329"/>
        <v>42260</v>
      </c>
      <c r="B2083" s="3">
        <f t="shared" si="320"/>
        <v>2015</v>
      </c>
      <c r="C2083">
        <f t="shared" si="321"/>
        <v>9</v>
      </c>
      <c r="D2083" t="str">
        <f t="shared" si="322"/>
        <v>September</v>
      </c>
      <c r="E2083" t="str">
        <f t="shared" si="323"/>
        <v>Q3</v>
      </c>
      <c r="F2083" t="str">
        <f t="shared" si="324"/>
        <v>2015-Sep</v>
      </c>
      <c r="G2083">
        <f t="shared" si="325"/>
        <v>1</v>
      </c>
      <c r="H2083" t="str">
        <f t="shared" si="326"/>
        <v>Sunday</v>
      </c>
      <c r="I2083" t="str">
        <f t="shared" si="327"/>
        <v>FM6</v>
      </c>
      <c r="J2083" t="str">
        <f t="shared" si="328"/>
        <v>FQ-2</v>
      </c>
    </row>
    <row r="2084" spans="1:10" x14ac:dyDescent="0.3">
      <c r="A2084" s="1">
        <f t="shared" si="329"/>
        <v>42261</v>
      </c>
      <c r="B2084" s="3">
        <f t="shared" si="320"/>
        <v>2015</v>
      </c>
      <c r="C2084">
        <f t="shared" si="321"/>
        <v>9</v>
      </c>
      <c r="D2084" t="str">
        <f t="shared" si="322"/>
        <v>September</v>
      </c>
      <c r="E2084" t="str">
        <f t="shared" si="323"/>
        <v>Q3</v>
      </c>
      <c r="F2084" t="str">
        <f t="shared" si="324"/>
        <v>2015-Sep</v>
      </c>
      <c r="G2084">
        <f t="shared" si="325"/>
        <v>2</v>
      </c>
      <c r="H2084" t="str">
        <f t="shared" si="326"/>
        <v>Monday</v>
      </c>
      <c r="I2084" t="str">
        <f t="shared" si="327"/>
        <v>FM6</v>
      </c>
      <c r="J2084" t="str">
        <f t="shared" si="328"/>
        <v>FQ-2</v>
      </c>
    </row>
    <row r="2085" spans="1:10" x14ac:dyDescent="0.3">
      <c r="A2085" s="1">
        <f t="shared" si="329"/>
        <v>42262</v>
      </c>
      <c r="B2085" s="3">
        <f t="shared" si="320"/>
        <v>2015</v>
      </c>
      <c r="C2085">
        <f t="shared" si="321"/>
        <v>9</v>
      </c>
      <c r="D2085" t="str">
        <f t="shared" si="322"/>
        <v>September</v>
      </c>
      <c r="E2085" t="str">
        <f t="shared" si="323"/>
        <v>Q3</v>
      </c>
      <c r="F2085" t="str">
        <f t="shared" si="324"/>
        <v>2015-Sep</v>
      </c>
      <c r="G2085">
        <f t="shared" si="325"/>
        <v>3</v>
      </c>
      <c r="H2085" t="str">
        <f t="shared" si="326"/>
        <v>Tuesday</v>
      </c>
      <c r="I2085" t="str">
        <f t="shared" si="327"/>
        <v>FM6</v>
      </c>
      <c r="J2085" t="str">
        <f t="shared" si="328"/>
        <v>FQ-2</v>
      </c>
    </row>
    <row r="2086" spans="1:10" x14ac:dyDescent="0.3">
      <c r="A2086" s="1">
        <f t="shared" si="329"/>
        <v>42263</v>
      </c>
      <c r="B2086" s="3">
        <f t="shared" si="320"/>
        <v>2015</v>
      </c>
      <c r="C2086">
        <f t="shared" si="321"/>
        <v>9</v>
      </c>
      <c r="D2086" t="str">
        <f t="shared" si="322"/>
        <v>September</v>
      </c>
      <c r="E2086" t="str">
        <f t="shared" si="323"/>
        <v>Q3</v>
      </c>
      <c r="F2086" t="str">
        <f t="shared" si="324"/>
        <v>2015-Sep</v>
      </c>
      <c r="G2086">
        <f t="shared" si="325"/>
        <v>4</v>
      </c>
      <c r="H2086" t="str">
        <f t="shared" si="326"/>
        <v>Wednesday</v>
      </c>
      <c r="I2086" t="str">
        <f t="shared" si="327"/>
        <v>FM6</v>
      </c>
      <c r="J2086" t="str">
        <f t="shared" si="328"/>
        <v>FQ-2</v>
      </c>
    </row>
    <row r="2087" spans="1:10" x14ac:dyDescent="0.3">
      <c r="A2087" s="1">
        <f t="shared" si="329"/>
        <v>42264</v>
      </c>
      <c r="B2087" s="3">
        <f t="shared" si="320"/>
        <v>2015</v>
      </c>
      <c r="C2087">
        <f t="shared" si="321"/>
        <v>9</v>
      </c>
      <c r="D2087" t="str">
        <f t="shared" si="322"/>
        <v>September</v>
      </c>
      <c r="E2087" t="str">
        <f t="shared" si="323"/>
        <v>Q3</v>
      </c>
      <c r="F2087" t="str">
        <f t="shared" si="324"/>
        <v>2015-Sep</v>
      </c>
      <c r="G2087">
        <f t="shared" si="325"/>
        <v>5</v>
      </c>
      <c r="H2087" t="str">
        <f t="shared" si="326"/>
        <v>Thursday</v>
      </c>
      <c r="I2087" t="str">
        <f t="shared" si="327"/>
        <v>FM6</v>
      </c>
      <c r="J2087" t="str">
        <f t="shared" si="328"/>
        <v>FQ-2</v>
      </c>
    </row>
    <row r="2088" spans="1:10" x14ac:dyDescent="0.3">
      <c r="A2088" s="1">
        <f t="shared" si="329"/>
        <v>42265</v>
      </c>
      <c r="B2088" s="3">
        <f t="shared" si="320"/>
        <v>2015</v>
      </c>
      <c r="C2088">
        <f t="shared" si="321"/>
        <v>9</v>
      </c>
      <c r="D2088" t="str">
        <f t="shared" si="322"/>
        <v>September</v>
      </c>
      <c r="E2088" t="str">
        <f t="shared" si="323"/>
        <v>Q3</v>
      </c>
      <c r="F2088" t="str">
        <f t="shared" si="324"/>
        <v>2015-Sep</v>
      </c>
      <c r="G2088">
        <f t="shared" si="325"/>
        <v>6</v>
      </c>
      <c r="H2088" t="str">
        <f t="shared" si="326"/>
        <v>Friday</v>
      </c>
      <c r="I2088" t="str">
        <f t="shared" si="327"/>
        <v>FM6</v>
      </c>
      <c r="J2088" t="str">
        <f t="shared" si="328"/>
        <v>FQ-2</v>
      </c>
    </row>
    <row r="2089" spans="1:10" x14ac:dyDescent="0.3">
      <c r="A2089" s="1">
        <f t="shared" si="329"/>
        <v>42266</v>
      </c>
      <c r="B2089" s="3">
        <f t="shared" si="320"/>
        <v>2015</v>
      </c>
      <c r="C2089">
        <f t="shared" si="321"/>
        <v>9</v>
      </c>
      <c r="D2089" t="str">
        <f t="shared" si="322"/>
        <v>September</v>
      </c>
      <c r="E2089" t="str">
        <f t="shared" si="323"/>
        <v>Q3</v>
      </c>
      <c r="F2089" t="str">
        <f t="shared" si="324"/>
        <v>2015-Sep</v>
      </c>
      <c r="G2089">
        <f t="shared" si="325"/>
        <v>7</v>
      </c>
      <c r="H2089" t="str">
        <f t="shared" si="326"/>
        <v>Saturday</v>
      </c>
      <c r="I2089" t="str">
        <f t="shared" si="327"/>
        <v>FM6</v>
      </c>
      <c r="J2089" t="str">
        <f t="shared" si="328"/>
        <v>FQ-2</v>
      </c>
    </row>
    <row r="2090" spans="1:10" x14ac:dyDescent="0.3">
      <c r="A2090" s="1">
        <f t="shared" si="329"/>
        <v>42267</v>
      </c>
      <c r="B2090" s="3">
        <f t="shared" si="320"/>
        <v>2015</v>
      </c>
      <c r="C2090">
        <f t="shared" si="321"/>
        <v>9</v>
      </c>
      <c r="D2090" t="str">
        <f t="shared" si="322"/>
        <v>September</v>
      </c>
      <c r="E2090" t="str">
        <f t="shared" si="323"/>
        <v>Q3</v>
      </c>
      <c r="F2090" t="str">
        <f t="shared" si="324"/>
        <v>2015-Sep</v>
      </c>
      <c r="G2090">
        <f t="shared" si="325"/>
        <v>1</v>
      </c>
      <c r="H2090" t="str">
        <f t="shared" si="326"/>
        <v>Sunday</v>
      </c>
      <c r="I2090" t="str">
        <f t="shared" si="327"/>
        <v>FM6</v>
      </c>
      <c r="J2090" t="str">
        <f t="shared" si="328"/>
        <v>FQ-2</v>
      </c>
    </row>
    <row r="2091" spans="1:10" x14ac:dyDescent="0.3">
      <c r="A2091" s="1">
        <f t="shared" si="329"/>
        <v>42268</v>
      </c>
      <c r="B2091" s="3">
        <f t="shared" si="320"/>
        <v>2015</v>
      </c>
      <c r="C2091">
        <f t="shared" si="321"/>
        <v>9</v>
      </c>
      <c r="D2091" t="str">
        <f t="shared" si="322"/>
        <v>September</v>
      </c>
      <c r="E2091" t="str">
        <f t="shared" si="323"/>
        <v>Q3</v>
      </c>
      <c r="F2091" t="str">
        <f t="shared" si="324"/>
        <v>2015-Sep</v>
      </c>
      <c r="G2091">
        <f t="shared" si="325"/>
        <v>2</v>
      </c>
      <c r="H2091" t="str">
        <f t="shared" si="326"/>
        <v>Monday</v>
      </c>
      <c r="I2091" t="str">
        <f t="shared" si="327"/>
        <v>FM6</v>
      </c>
      <c r="J2091" t="str">
        <f t="shared" si="328"/>
        <v>FQ-2</v>
      </c>
    </row>
    <row r="2092" spans="1:10" x14ac:dyDescent="0.3">
      <c r="A2092" s="1">
        <f t="shared" si="329"/>
        <v>42269</v>
      </c>
      <c r="B2092" s="3">
        <f t="shared" si="320"/>
        <v>2015</v>
      </c>
      <c r="C2092">
        <f t="shared" si="321"/>
        <v>9</v>
      </c>
      <c r="D2092" t="str">
        <f t="shared" si="322"/>
        <v>September</v>
      </c>
      <c r="E2092" t="str">
        <f t="shared" si="323"/>
        <v>Q3</v>
      </c>
      <c r="F2092" t="str">
        <f t="shared" si="324"/>
        <v>2015-Sep</v>
      </c>
      <c r="G2092">
        <f t="shared" si="325"/>
        <v>3</v>
      </c>
      <c r="H2092" t="str">
        <f t="shared" si="326"/>
        <v>Tuesday</v>
      </c>
      <c r="I2092" t="str">
        <f t="shared" si="327"/>
        <v>FM6</v>
      </c>
      <c r="J2092" t="str">
        <f t="shared" si="328"/>
        <v>FQ-2</v>
      </c>
    </row>
    <row r="2093" spans="1:10" x14ac:dyDescent="0.3">
      <c r="A2093" s="1">
        <f t="shared" si="329"/>
        <v>42270</v>
      </c>
      <c r="B2093" s="3">
        <f t="shared" si="320"/>
        <v>2015</v>
      </c>
      <c r="C2093">
        <f t="shared" si="321"/>
        <v>9</v>
      </c>
      <c r="D2093" t="str">
        <f t="shared" si="322"/>
        <v>September</v>
      </c>
      <c r="E2093" t="str">
        <f t="shared" si="323"/>
        <v>Q3</v>
      </c>
      <c r="F2093" t="str">
        <f t="shared" si="324"/>
        <v>2015-Sep</v>
      </c>
      <c r="G2093">
        <f t="shared" si="325"/>
        <v>4</v>
      </c>
      <c r="H2093" t="str">
        <f t="shared" si="326"/>
        <v>Wednesday</v>
      </c>
      <c r="I2093" t="str">
        <f t="shared" si="327"/>
        <v>FM6</v>
      </c>
      <c r="J2093" t="str">
        <f t="shared" si="328"/>
        <v>FQ-2</v>
      </c>
    </row>
    <row r="2094" spans="1:10" x14ac:dyDescent="0.3">
      <c r="A2094" s="1">
        <f t="shared" si="329"/>
        <v>42271</v>
      </c>
      <c r="B2094" s="3">
        <f t="shared" si="320"/>
        <v>2015</v>
      </c>
      <c r="C2094">
        <f t="shared" si="321"/>
        <v>9</v>
      </c>
      <c r="D2094" t="str">
        <f t="shared" si="322"/>
        <v>September</v>
      </c>
      <c r="E2094" t="str">
        <f t="shared" si="323"/>
        <v>Q3</v>
      </c>
      <c r="F2094" t="str">
        <f t="shared" si="324"/>
        <v>2015-Sep</v>
      </c>
      <c r="G2094">
        <f t="shared" si="325"/>
        <v>5</v>
      </c>
      <c r="H2094" t="str">
        <f t="shared" si="326"/>
        <v>Thursday</v>
      </c>
      <c r="I2094" t="str">
        <f t="shared" si="327"/>
        <v>FM6</v>
      </c>
      <c r="J2094" t="str">
        <f t="shared" si="328"/>
        <v>FQ-2</v>
      </c>
    </row>
    <row r="2095" spans="1:10" x14ac:dyDescent="0.3">
      <c r="A2095" s="1">
        <f t="shared" si="329"/>
        <v>42272</v>
      </c>
      <c r="B2095" s="3">
        <f t="shared" si="320"/>
        <v>2015</v>
      </c>
      <c r="C2095">
        <f t="shared" si="321"/>
        <v>9</v>
      </c>
      <c r="D2095" t="str">
        <f t="shared" si="322"/>
        <v>September</v>
      </c>
      <c r="E2095" t="str">
        <f t="shared" si="323"/>
        <v>Q3</v>
      </c>
      <c r="F2095" t="str">
        <f t="shared" si="324"/>
        <v>2015-Sep</v>
      </c>
      <c r="G2095">
        <f t="shared" si="325"/>
        <v>6</v>
      </c>
      <c r="H2095" t="str">
        <f t="shared" si="326"/>
        <v>Friday</v>
      </c>
      <c r="I2095" t="str">
        <f t="shared" si="327"/>
        <v>FM6</v>
      </c>
      <c r="J2095" t="str">
        <f t="shared" si="328"/>
        <v>FQ-2</v>
      </c>
    </row>
    <row r="2096" spans="1:10" x14ac:dyDescent="0.3">
      <c r="A2096" s="1">
        <f t="shared" si="329"/>
        <v>42273</v>
      </c>
      <c r="B2096" s="3">
        <f t="shared" si="320"/>
        <v>2015</v>
      </c>
      <c r="C2096">
        <f t="shared" si="321"/>
        <v>9</v>
      </c>
      <c r="D2096" t="str">
        <f t="shared" si="322"/>
        <v>September</v>
      </c>
      <c r="E2096" t="str">
        <f t="shared" si="323"/>
        <v>Q3</v>
      </c>
      <c r="F2096" t="str">
        <f t="shared" si="324"/>
        <v>2015-Sep</v>
      </c>
      <c r="G2096">
        <f t="shared" si="325"/>
        <v>7</v>
      </c>
      <c r="H2096" t="str">
        <f t="shared" si="326"/>
        <v>Saturday</v>
      </c>
      <c r="I2096" t="str">
        <f t="shared" si="327"/>
        <v>FM6</v>
      </c>
      <c r="J2096" t="str">
        <f t="shared" si="328"/>
        <v>FQ-2</v>
      </c>
    </row>
    <row r="2097" spans="1:10" x14ac:dyDescent="0.3">
      <c r="A2097" s="1">
        <f t="shared" si="329"/>
        <v>42274</v>
      </c>
      <c r="B2097" s="3">
        <f t="shared" si="320"/>
        <v>2015</v>
      </c>
      <c r="C2097">
        <f t="shared" si="321"/>
        <v>9</v>
      </c>
      <c r="D2097" t="str">
        <f t="shared" si="322"/>
        <v>September</v>
      </c>
      <c r="E2097" t="str">
        <f t="shared" si="323"/>
        <v>Q3</v>
      </c>
      <c r="F2097" t="str">
        <f t="shared" si="324"/>
        <v>2015-Sep</v>
      </c>
      <c r="G2097">
        <f t="shared" si="325"/>
        <v>1</v>
      </c>
      <c r="H2097" t="str">
        <f t="shared" si="326"/>
        <v>Sunday</v>
      </c>
      <c r="I2097" t="str">
        <f t="shared" si="327"/>
        <v>FM6</v>
      </c>
      <c r="J2097" t="str">
        <f t="shared" si="328"/>
        <v>FQ-2</v>
      </c>
    </row>
    <row r="2098" spans="1:10" x14ac:dyDescent="0.3">
      <c r="A2098" s="1">
        <f t="shared" si="329"/>
        <v>42275</v>
      </c>
      <c r="B2098" s="3">
        <f t="shared" si="320"/>
        <v>2015</v>
      </c>
      <c r="C2098">
        <f t="shared" si="321"/>
        <v>9</v>
      </c>
      <c r="D2098" t="str">
        <f t="shared" si="322"/>
        <v>September</v>
      </c>
      <c r="E2098" t="str">
        <f t="shared" si="323"/>
        <v>Q3</v>
      </c>
      <c r="F2098" t="str">
        <f t="shared" si="324"/>
        <v>2015-Sep</v>
      </c>
      <c r="G2098">
        <f t="shared" si="325"/>
        <v>2</v>
      </c>
      <c r="H2098" t="str">
        <f t="shared" si="326"/>
        <v>Monday</v>
      </c>
      <c r="I2098" t="str">
        <f t="shared" si="327"/>
        <v>FM6</v>
      </c>
      <c r="J2098" t="str">
        <f t="shared" si="328"/>
        <v>FQ-2</v>
      </c>
    </row>
    <row r="2099" spans="1:10" x14ac:dyDescent="0.3">
      <c r="A2099" s="1">
        <f t="shared" si="329"/>
        <v>42276</v>
      </c>
      <c r="B2099" s="3">
        <f t="shared" si="320"/>
        <v>2015</v>
      </c>
      <c r="C2099">
        <f t="shared" si="321"/>
        <v>9</v>
      </c>
      <c r="D2099" t="str">
        <f t="shared" si="322"/>
        <v>September</v>
      </c>
      <c r="E2099" t="str">
        <f t="shared" si="323"/>
        <v>Q3</v>
      </c>
      <c r="F2099" t="str">
        <f t="shared" si="324"/>
        <v>2015-Sep</v>
      </c>
      <c r="G2099">
        <f t="shared" si="325"/>
        <v>3</v>
      </c>
      <c r="H2099" t="str">
        <f t="shared" si="326"/>
        <v>Tuesday</v>
      </c>
      <c r="I2099" t="str">
        <f t="shared" si="327"/>
        <v>FM6</v>
      </c>
      <c r="J2099" t="str">
        <f t="shared" si="328"/>
        <v>FQ-2</v>
      </c>
    </row>
    <row r="2100" spans="1:10" x14ac:dyDescent="0.3">
      <c r="A2100" s="1">
        <f t="shared" si="329"/>
        <v>42277</v>
      </c>
      <c r="B2100" s="3">
        <f t="shared" si="320"/>
        <v>2015</v>
      </c>
      <c r="C2100">
        <f t="shared" si="321"/>
        <v>9</v>
      </c>
      <c r="D2100" t="str">
        <f t="shared" si="322"/>
        <v>September</v>
      </c>
      <c r="E2100" t="str">
        <f t="shared" si="323"/>
        <v>Q3</v>
      </c>
      <c r="F2100" t="str">
        <f t="shared" si="324"/>
        <v>2015-Sep</v>
      </c>
      <c r="G2100">
        <f t="shared" si="325"/>
        <v>4</v>
      </c>
      <c r="H2100" t="str">
        <f t="shared" si="326"/>
        <v>Wednesday</v>
      </c>
      <c r="I2100" t="str">
        <f t="shared" si="327"/>
        <v>FM6</v>
      </c>
      <c r="J2100" t="str">
        <f t="shared" si="328"/>
        <v>FQ-2</v>
      </c>
    </row>
    <row r="2101" spans="1:10" x14ac:dyDescent="0.3">
      <c r="A2101" s="1">
        <f t="shared" si="329"/>
        <v>42278</v>
      </c>
      <c r="B2101" s="3">
        <f t="shared" si="320"/>
        <v>2015</v>
      </c>
      <c r="C2101">
        <f t="shared" si="321"/>
        <v>10</v>
      </c>
      <c r="D2101" t="str">
        <f t="shared" si="322"/>
        <v>October</v>
      </c>
      <c r="E2101" t="str">
        <f t="shared" si="323"/>
        <v>Q4</v>
      </c>
      <c r="F2101" t="str">
        <f t="shared" si="324"/>
        <v>2015-Oct</v>
      </c>
      <c r="G2101">
        <f t="shared" si="325"/>
        <v>5</v>
      </c>
      <c r="H2101" t="str">
        <f t="shared" si="326"/>
        <v>Thursday</v>
      </c>
      <c r="I2101" t="str">
        <f t="shared" si="327"/>
        <v>FM7</v>
      </c>
      <c r="J2101" t="str">
        <f t="shared" si="328"/>
        <v>FQ-3</v>
      </c>
    </row>
    <row r="2102" spans="1:10" x14ac:dyDescent="0.3">
      <c r="A2102" s="1">
        <f t="shared" si="329"/>
        <v>42279</v>
      </c>
      <c r="B2102" s="3">
        <f t="shared" si="320"/>
        <v>2015</v>
      </c>
      <c r="C2102">
        <f t="shared" si="321"/>
        <v>10</v>
      </c>
      <c r="D2102" t="str">
        <f t="shared" si="322"/>
        <v>October</v>
      </c>
      <c r="E2102" t="str">
        <f t="shared" si="323"/>
        <v>Q4</v>
      </c>
      <c r="F2102" t="str">
        <f t="shared" si="324"/>
        <v>2015-Oct</v>
      </c>
      <c r="G2102">
        <f t="shared" si="325"/>
        <v>6</v>
      </c>
      <c r="H2102" t="str">
        <f t="shared" si="326"/>
        <v>Friday</v>
      </c>
      <c r="I2102" t="str">
        <f t="shared" si="327"/>
        <v>FM7</v>
      </c>
      <c r="J2102" t="str">
        <f t="shared" si="328"/>
        <v>FQ-3</v>
      </c>
    </row>
    <row r="2103" spans="1:10" x14ac:dyDescent="0.3">
      <c r="A2103" s="1">
        <f t="shared" si="329"/>
        <v>42280</v>
      </c>
      <c r="B2103" s="3">
        <f t="shared" si="320"/>
        <v>2015</v>
      </c>
      <c r="C2103">
        <f t="shared" si="321"/>
        <v>10</v>
      </c>
      <c r="D2103" t="str">
        <f t="shared" si="322"/>
        <v>October</v>
      </c>
      <c r="E2103" t="str">
        <f t="shared" si="323"/>
        <v>Q4</v>
      </c>
      <c r="F2103" t="str">
        <f t="shared" si="324"/>
        <v>2015-Oct</v>
      </c>
      <c r="G2103">
        <f t="shared" si="325"/>
        <v>7</v>
      </c>
      <c r="H2103" t="str">
        <f t="shared" si="326"/>
        <v>Saturday</v>
      </c>
      <c r="I2103" t="str">
        <f t="shared" si="327"/>
        <v>FM7</v>
      </c>
      <c r="J2103" t="str">
        <f t="shared" si="328"/>
        <v>FQ-3</v>
      </c>
    </row>
    <row r="2104" spans="1:10" x14ac:dyDescent="0.3">
      <c r="A2104" s="1">
        <f t="shared" si="329"/>
        <v>42281</v>
      </c>
      <c r="B2104" s="3">
        <f t="shared" si="320"/>
        <v>2015</v>
      </c>
      <c r="C2104">
        <f t="shared" si="321"/>
        <v>10</v>
      </c>
      <c r="D2104" t="str">
        <f t="shared" si="322"/>
        <v>October</v>
      </c>
      <c r="E2104" t="str">
        <f t="shared" si="323"/>
        <v>Q4</v>
      </c>
      <c r="F2104" t="str">
        <f t="shared" si="324"/>
        <v>2015-Oct</v>
      </c>
      <c r="G2104">
        <f t="shared" si="325"/>
        <v>1</v>
      </c>
      <c r="H2104" t="str">
        <f t="shared" si="326"/>
        <v>Sunday</v>
      </c>
      <c r="I2104" t="str">
        <f t="shared" si="327"/>
        <v>FM7</v>
      </c>
      <c r="J2104" t="str">
        <f t="shared" si="328"/>
        <v>FQ-3</v>
      </c>
    </row>
    <row r="2105" spans="1:10" x14ac:dyDescent="0.3">
      <c r="A2105" s="1">
        <f t="shared" si="329"/>
        <v>42282</v>
      </c>
      <c r="B2105" s="3">
        <f t="shared" si="320"/>
        <v>2015</v>
      </c>
      <c r="C2105">
        <f t="shared" si="321"/>
        <v>10</v>
      </c>
      <c r="D2105" t="str">
        <f t="shared" si="322"/>
        <v>October</v>
      </c>
      <c r="E2105" t="str">
        <f t="shared" si="323"/>
        <v>Q4</v>
      </c>
      <c r="F2105" t="str">
        <f t="shared" si="324"/>
        <v>2015-Oct</v>
      </c>
      <c r="G2105">
        <f t="shared" si="325"/>
        <v>2</v>
      </c>
      <c r="H2105" t="str">
        <f t="shared" si="326"/>
        <v>Monday</v>
      </c>
      <c r="I2105" t="str">
        <f t="shared" si="327"/>
        <v>FM7</v>
      </c>
      <c r="J2105" t="str">
        <f t="shared" si="328"/>
        <v>FQ-3</v>
      </c>
    </row>
    <row r="2106" spans="1:10" x14ac:dyDescent="0.3">
      <c r="A2106" s="1">
        <f t="shared" si="329"/>
        <v>42283</v>
      </c>
      <c r="B2106" s="3">
        <f t="shared" si="320"/>
        <v>2015</v>
      </c>
      <c r="C2106">
        <f t="shared" si="321"/>
        <v>10</v>
      </c>
      <c r="D2106" t="str">
        <f t="shared" si="322"/>
        <v>October</v>
      </c>
      <c r="E2106" t="str">
        <f t="shared" si="323"/>
        <v>Q4</v>
      </c>
      <c r="F2106" t="str">
        <f t="shared" si="324"/>
        <v>2015-Oct</v>
      </c>
      <c r="G2106">
        <f t="shared" si="325"/>
        <v>3</v>
      </c>
      <c r="H2106" t="str">
        <f t="shared" si="326"/>
        <v>Tuesday</v>
      </c>
      <c r="I2106" t="str">
        <f t="shared" si="327"/>
        <v>FM7</v>
      </c>
      <c r="J2106" t="str">
        <f t="shared" si="328"/>
        <v>FQ-3</v>
      </c>
    </row>
    <row r="2107" spans="1:10" x14ac:dyDescent="0.3">
      <c r="A2107" s="1">
        <f t="shared" si="329"/>
        <v>42284</v>
      </c>
      <c r="B2107" s="3">
        <f t="shared" si="320"/>
        <v>2015</v>
      </c>
      <c r="C2107">
        <f t="shared" si="321"/>
        <v>10</v>
      </c>
      <c r="D2107" t="str">
        <f t="shared" si="322"/>
        <v>October</v>
      </c>
      <c r="E2107" t="str">
        <f t="shared" si="323"/>
        <v>Q4</v>
      </c>
      <c r="F2107" t="str">
        <f t="shared" si="324"/>
        <v>2015-Oct</v>
      </c>
      <c r="G2107">
        <f t="shared" si="325"/>
        <v>4</v>
      </c>
      <c r="H2107" t="str">
        <f t="shared" si="326"/>
        <v>Wednesday</v>
      </c>
      <c r="I2107" t="str">
        <f t="shared" si="327"/>
        <v>FM7</v>
      </c>
      <c r="J2107" t="str">
        <f t="shared" si="328"/>
        <v>FQ-3</v>
      </c>
    </row>
    <row r="2108" spans="1:10" x14ac:dyDescent="0.3">
      <c r="A2108" s="1">
        <f t="shared" si="329"/>
        <v>42285</v>
      </c>
      <c r="B2108" s="3">
        <f t="shared" si="320"/>
        <v>2015</v>
      </c>
      <c r="C2108">
        <f t="shared" si="321"/>
        <v>10</v>
      </c>
      <c r="D2108" t="str">
        <f t="shared" si="322"/>
        <v>October</v>
      </c>
      <c r="E2108" t="str">
        <f t="shared" si="323"/>
        <v>Q4</v>
      </c>
      <c r="F2108" t="str">
        <f t="shared" si="324"/>
        <v>2015-Oct</v>
      </c>
      <c r="G2108">
        <f t="shared" si="325"/>
        <v>5</v>
      </c>
      <c r="H2108" t="str">
        <f t="shared" si="326"/>
        <v>Thursday</v>
      </c>
      <c r="I2108" t="str">
        <f t="shared" si="327"/>
        <v>FM7</v>
      </c>
      <c r="J2108" t="str">
        <f t="shared" si="328"/>
        <v>FQ-3</v>
      </c>
    </row>
    <row r="2109" spans="1:10" x14ac:dyDescent="0.3">
      <c r="A2109" s="1">
        <f t="shared" si="329"/>
        <v>42286</v>
      </c>
      <c r="B2109" s="3">
        <f t="shared" si="320"/>
        <v>2015</v>
      </c>
      <c r="C2109">
        <f t="shared" si="321"/>
        <v>10</v>
      </c>
      <c r="D2109" t="str">
        <f t="shared" si="322"/>
        <v>October</v>
      </c>
      <c r="E2109" t="str">
        <f t="shared" si="323"/>
        <v>Q4</v>
      </c>
      <c r="F2109" t="str">
        <f t="shared" si="324"/>
        <v>2015-Oct</v>
      </c>
      <c r="G2109">
        <f t="shared" si="325"/>
        <v>6</v>
      </c>
      <c r="H2109" t="str">
        <f t="shared" si="326"/>
        <v>Friday</v>
      </c>
      <c r="I2109" t="str">
        <f t="shared" si="327"/>
        <v>FM7</v>
      </c>
      <c r="J2109" t="str">
        <f t="shared" si="328"/>
        <v>FQ-3</v>
      </c>
    </row>
    <row r="2110" spans="1:10" x14ac:dyDescent="0.3">
      <c r="A2110" s="1">
        <f t="shared" si="329"/>
        <v>42287</v>
      </c>
      <c r="B2110" s="3">
        <f t="shared" si="320"/>
        <v>2015</v>
      </c>
      <c r="C2110">
        <f t="shared" si="321"/>
        <v>10</v>
      </c>
      <c r="D2110" t="str">
        <f t="shared" si="322"/>
        <v>October</v>
      </c>
      <c r="E2110" t="str">
        <f t="shared" si="323"/>
        <v>Q4</v>
      </c>
      <c r="F2110" t="str">
        <f t="shared" si="324"/>
        <v>2015-Oct</v>
      </c>
      <c r="G2110">
        <f t="shared" si="325"/>
        <v>7</v>
      </c>
      <c r="H2110" t="str">
        <f t="shared" si="326"/>
        <v>Saturday</v>
      </c>
      <c r="I2110" t="str">
        <f t="shared" si="327"/>
        <v>FM7</v>
      </c>
      <c r="J2110" t="str">
        <f t="shared" si="328"/>
        <v>FQ-3</v>
      </c>
    </row>
    <row r="2111" spans="1:10" x14ac:dyDescent="0.3">
      <c r="A2111" s="1">
        <f t="shared" si="329"/>
        <v>42288</v>
      </c>
      <c r="B2111" s="3">
        <f t="shared" si="320"/>
        <v>2015</v>
      </c>
      <c r="C2111">
        <f t="shared" si="321"/>
        <v>10</v>
      </c>
      <c r="D2111" t="str">
        <f t="shared" si="322"/>
        <v>October</v>
      </c>
      <c r="E2111" t="str">
        <f t="shared" si="323"/>
        <v>Q4</v>
      </c>
      <c r="F2111" t="str">
        <f t="shared" si="324"/>
        <v>2015-Oct</v>
      </c>
      <c r="G2111">
        <f t="shared" si="325"/>
        <v>1</v>
      </c>
      <c r="H2111" t="str">
        <f t="shared" si="326"/>
        <v>Sunday</v>
      </c>
      <c r="I2111" t="str">
        <f t="shared" si="327"/>
        <v>FM7</v>
      </c>
      <c r="J2111" t="str">
        <f t="shared" si="328"/>
        <v>FQ-3</v>
      </c>
    </row>
    <row r="2112" spans="1:10" x14ac:dyDescent="0.3">
      <c r="A2112" s="1">
        <f t="shared" si="329"/>
        <v>42289</v>
      </c>
      <c r="B2112" s="3">
        <f t="shared" si="320"/>
        <v>2015</v>
      </c>
      <c r="C2112">
        <f t="shared" si="321"/>
        <v>10</v>
      </c>
      <c r="D2112" t="str">
        <f t="shared" si="322"/>
        <v>October</v>
      </c>
      <c r="E2112" t="str">
        <f t="shared" si="323"/>
        <v>Q4</v>
      </c>
      <c r="F2112" t="str">
        <f t="shared" si="324"/>
        <v>2015-Oct</v>
      </c>
      <c r="G2112">
        <f t="shared" si="325"/>
        <v>2</v>
      </c>
      <c r="H2112" t="str">
        <f t="shared" si="326"/>
        <v>Monday</v>
      </c>
      <c r="I2112" t="str">
        <f t="shared" si="327"/>
        <v>FM7</v>
      </c>
      <c r="J2112" t="str">
        <f t="shared" si="328"/>
        <v>FQ-3</v>
      </c>
    </row>
    <row r="2113" spans="1:10" x14ac:dyDescent="0.3">
      <c r="A2113" s="1">
        <f t="shared" si="329"/>
        <v>42290</v>
      </c>
      <c r="B2113" s="3">
        <f t="shared" si="320"/>
        <v>2015</v>
      </c>
      <c r="C2113">
        <f t="shared" si="321"/>
        <v>10</v>
      </c>
      <c r="D2113" t="str">
        <f t="shared" si="322"/>
        <v>October</v>
      </c>
      <c r="E2113" t="str">
        <f t="shared" si="323"/>
        <v>Q4</v>
      </c>
      <c r="F2113" t="str">
        <f t="shared" si="324"/>
        <v>2015-Oct</v>
      </c>
      <c r="G2113">
        <f t="shared" si="325"/>
        <v>3</v>
      </c>
      <c r="H2113" t="str">
        <f t="shared" si="326"/>
        <v>Tuesday</v>
      </c>
      <c r="I2113" t="str">
        <f t="shared" si="327"/>
        <v>FM7</v>
      </c>
      <c r="J2113" t="str">
        <f t="shared" si="328"/>
        <v>FQ-3</v>
      </c>
    </row>
    <row r="2114" spans="1:10" x14ac:dyDescent="0.3">
      <c r="A2114" s="1">
        <f t="shared" si="329"/>
        <v>42291</v>
      </c>
      <c r="B2114" s="3">
        <f t="shared" si="320"/>
        <v>2015</v>
      </c>
      <c r="C2114">
        <f t="shared" si="321"/>
        <v>10</v>
      </c>
      <c r="D2114" t="str">
        <f t="shared" si="322"/>
        <v>October</v>
      </c>
      <c r="E2114" t="str">
        <f t="shared" si="323"/>
        <v>Q4</v>
      </c>
      <c r="F2114" t="str">
        <f t="shared" si="324"/>
        <v>2015-Oct</v>
      </c>
      <c r="G2114">
        <f t="shared" si="325"/>
        <v>4</v>
      </c>
      <c r="H2114" t="str">
        <f t="shared" si="326"/>
        <v>Wednesday</v>
      </c>
      <c r="I2114" t="str">
        <f t="shared" si="327"/>
        <v>FM7</v>
      </c>
      <c r="J2114" t="str">
        <f t="shared" si="328"/>
        <v>FQ-3</v>
      </c>
    </row>
    <row r="2115" spans="1:10" x14ac:dyDescent="0.3">
      <c r="A2115" s="1">
        <f t="shared" si="329"/>
        <v>42292</v>
      </c>
      <c r="B2115" s="3">
        <f t="shared" ref="B2115:B2178" si="330">YEAR(A2115)</f>
        <v>2015</v>
      </c>
      <c r="C2115">
        <f t="shared" ref="C2115:C2178" si="331">MONTH(A2115)</f>
        <v>10</v>
      </c>
      <c r="D2115" t="str">
        <f t="shared" ref="D2115:D2178" si="332">TEXT(A2115,"mmmm")</f>
        <v>October</v>
      </c>
      <c r="E2115" t="str">
        <f t="shared" ref="E2115:E2178" si="333">"Q"&amp;ROUNDUP(MONTH(A2115)/3,0)</f>
        <v>Q4</v>
      </c>
      <c r="F2115" t="str">
        <f t="shared" ref="F2115:F2178" si="334">TEXT(A2115,"yyyy-mmm")</f>
        <v>2015-Oct</v>
      </c>
      <c r="G2115">
        <f t="shared" ref="G2115:G2178" si="335">WEEKDAY(A2115)</f>
        <v>5</v>
      </c>
      <c r="H2115" t="str">
        <f t="shared" ref="H2115:H2178" si="336">TEXT(A2115,"dddd")</f>
        <v>Thursday</v>
      </c>
      <c r="I2115" t="str">
        <f t="shared" ref="I2115:I2178" si="337">"FM"&amp;IF(MONTH(A2115)&gt;=4,MONTH(A2115)-3,MONTH(A2115)+9)</f>
        <v>FM7</v>
      </c>
      <c r="J2115" t="str">
        <f t="shared" ref="J2115:J2178" si="338">"FQ-"&amp;ROUNDUP(IF(MONTH(A2115)&gt;=4,MONTH(A2115)-3,MONTH(A2115)+9)/3,0)</f>
        <v>FQ-3</v>
      </c>
    </row>
    <row r="2116" spans="1:10" x14ac:dyDescent="0.3">
      <c r="A2116" s="1">
        <f t="shared" ref="A2116:A2179" si="339">A2115+1</f>
        <v>42293</v>
      </c>
      <c r="B2116" s="3">
        <f t="shared" si="330"/>
        <v>2015</v>
      </c>
      <c r="C2116">
        <f t="shared" si="331"/>
        <v>10</v>
      </c>
      <c r="D2116" t="str">
        <f t="shared" si="332"/>
        <v>October</v>
      </c>
      <c r="E2116" t="str">
        <f t="shared" si="333"/>
        <v>Q4</v>
      </c>
      <c r="F2116" t="str">
        <f t="shared" si="334"/>
        <v>2015-Oct</v>
      </c>
      <c r="G2116">
        <f t="shared" si="335"/>
        <v>6</v>
      </c>
      <c r="H2116" t="str">
        <f t="shared" si="336"/>
        <v>Friday</v>
      </c>
      <c r="I2116" t="str">
        <f t="shared" si="337"/>
        <v>FM7</v>
      </c>
      <c r="J2116" t="str">
        <f t="shared" si="338"/>
        <v>FQ-3</v>
      </c>
    </row>
    <row r="2117" spans="1:10" x14ac:dyDescent="0.3">
      <c r="A2117" s="1">
        <f t="shared" si="339"/>
        <v>42294</v>
      </c>
      <c r="B2117" s="3">
        <f t="shared" si="330"/>
        <v>2015</v>
      </c>
      <c r="C2117">
        <f t="shared" si="331"/>
        <v>10</v>
      </c>
      <c r="D2117" t="str">
        <f t="shared" si="332"/>
        <v>October</v>
      </c>
      <c r="E2117" t="str">
        <f t="shared" si="333"/>
        <v>Q4</v>
      </c>
      <c r="F2117" t="str">
        <f t="shared" si="334"/>
        <v>2015-Oct</v>
      </c>
      <c r="G2117">
        <f t="shared" si="335"/>
        <v>7</v>
      </c>
      <c r="H2117" t="str">
        <f t="shared" si="336"/>
        <v>Saturday</v>
      </c>
      <c r="I2117" t="str">
        <f t="shared" si="337"/>
        <v>FM7</v>
      </c>
      <c r="J2117" t="str">
        <f t="shared" si="338"/>
        <v>FQ-3</v>
      </c>
    </row>
    <row r="2118" spans="1:10" x14ac:dyDescent="0.3">
      <c r="A2118" s="1">
        <f t="shared" si="339"/>
        <v>42295</v>
      </c>
      <c r="B2118" s="3">
        <f t="shared" si="330"/>
        <v>2015</v>
      </c>
      <c r="C2118">
        <f t="shared" si="331"/>
        <v>10</v>
      </c>
      <c r="D2118" t="str">
        <f t="shared" si="332"/>
        <v>October</v>
      </c>
      <c r="E2118" t="str">
        <f t="shared" si="333"/>
        <v>Q4</v>
      </c>
      <c r="F2118" t="str">
        <f t="shared" si="334"/>
        <v>2015-Oct</v>
      </c>
      <c r="G2118">
        <f t="shared" si="335"/>
        <v>1</v>
      </c>
      <c r="H2118" t="str">
        <f t="shared" si="336"/>
        <v>Sunday</v>
      </c>
      <c r="I2118" t="str">
        <f t="shared" si="337"/>
        <v>FM7</v>
      </c>
      <c r="J2118" t="str">
        <f t="shared" si="338"/>
        <v>FQ-3</v>
      </c>
    </row>
    <row r="2119" spans="1:10" x14ac:dyDescent="0.3">
      <c r="A2119" s="1">
        <f t="shared" si="339"/>
        <v>42296</v>
      </c>
      <c r="B2119" s="3">
        <f t="shared" si="330"/>
        <v>2015</v>
      </c>
      <c r="C2119">
        <f t="shared" si="331"/>
        <v>10</v>
      </c>
      <c r="D2119" t="str">
        <f t="shared" si="332"/>
        <v>October</v>
      </c>
      <c r="E2119" t="str">
        <f t="shared" si="333"/>
        <v>Q4</v>
      </c>
      <c r="F2119" t="str">
        <f t="shared" si="334"/>
        <v>2015-Oct</v>
      </c>
      <c r="G2119">
        <f t="shared" si="335"/>
        <v>2</v>
      </c>
      <c r="H2119" t="str">
        <f t="shared" si="336"/>
        <v>Monday</v>
      </c>
      <c r="I2119" t="str">
        <f t="shared" si="337"/>
        <v>FM7</v>
      </c>
      <c r="J2119" t="str">
        <f t="shared" si="338"/>
        <v>FQ-3</v>
      </c>
    </row>
    <row r="2120" spans="1:10" x14ac:dyDescent="0.3">
      <c r="A2120" s="1">
        <f t="shared" si="339"/>
        <v>42297</v>
      </c>
      <c r="B2120" s="3">
        <f t="shared" si="330"/>
        <v>2015</v>
      </c>
      <c r="C2120">
        <f t="shared" si="331"/>
        <v>10</v>
      </c>
      <c r="D2120" t="str">
        <f t="shared" si="332"/>
        <v>October</v>
      </c>
      <c r="E2120" t="str">
        <f t="shared" si="333"/>
        <v>Q4</v>
      </c>
      <c r="F2120" t="str">
        <f t="shared" si="334"/>
        <v>2015-Oct</v>
      </c>
      <c r="G2120">
        <f t="shared" si="335"/>
        <v>3</v>
      </c>
      <c r="H2120" t="str">
        <f t="shared" si="336"/>
        <v>Tuesday</v>
      </c>
      <c r="I2120" t="str">
        <f t="shared" si="337"/>
        <v>FM7</v>
      </c>
      <c r="J2120" t="str">
        <f t="shared" si="338"/>
        <v>FQ-3</v>
      </c>
    </row>
    <row r="2121" spans="1:10" x14ac:dyDescent="0.3">
      <c r="A2121" s="1">
        <f t="shared" si="339"/>
        <v>42298</v>
      </c>
      <c r="B2121" s="3">
        <f t="shared" si="330"/>
        <v>2015</v>
      </c>
      <c r="C2121">
        <f t="shared" si="331"/>
        <v>10</v>
      </c>
      <c r="D2121" t="str">
        <f t="shared" si="332"/>
        <v>October</v>
      </c>
      <c r="E2121" t="str">
        <f t="shared" si="333"/>
        <v>Q4</v>
      </c>
      <c r="F2121" t="str">
        <f t="shared" si="334"/>
        <v>2015-Oct</v>
      </c>
      <c r="G2121">
        <f t="shared" si="335"/>
        <v>4</v>
      </c>
      <c r="H2121" t="str">
        <f t="shared" si="336"/>
        <v>Wednesday</v>
      </c>
      <c r="I2121" t="str">
        <f t="shared" si="337"/>
        <v>FM7</v>
      </c>
      <c r="J2121" t="str">
        <f t="shared" si="338"/>
        <v>FQ-3</v>
      </c>
    </row>
    <row r="2122" spans="1:10" x14ac:dyDescent="0.3">
      <c r="A2122" s="1">
        <f t="shared" si="339"/>
        <v>42299</v>
      </c>
      <c r="B2122" s="3">
        <f t="shared" si="330"/>
        <v>2015</v>
      </c>
      <c r="C2122">
        <f t="shared" si="331"/>
        <v>10</v>
      </c>
      <c r="D2122" t="str">
        <f t="shared" si="332"/>
        <v>October</v>
      </c>
      <c r="E2122" t="str">
        <f t="shared" si="333"/>
        <v>Q4</v>
      </c>
      <c r="F2122" t="str">
        <f t="shared" si="334"/>
        <v>2015-Oct</v>
      </c>
      <c r="G2122">
        <f t="shared" si="335"/>
        <v>5</v>
      </c>
      <c r="H2122" t="str">
        <f t="shared" si="336"/>
        <v>Thursday</v>
      </c>
      <c r="I2122" t="str">
        <f t="shared" si="337"/>
        <v>FM7</v>
      </c>
      <c r="J2122" t="str">
        <f t="shared" si="338"/>
        <v>FQ-3</v>
      </c>
    </row>
    <row r="2123" spans="1:10" x14ac:dyDescent="0.3">
      <c r="A2123" s="1">
        <f t="shared" si="339"/>
        <v>42300</v>
      </c>
      <c r="B2123" s="3">
        <f t="shared" si="330"/>
        <v>2015</v>
      </c>
      <c r="C2123">
        <f t="shared" si="331"/>
        <v>10</v>
      </c>
      <c r="D2123" t="str">
        <f t="shared" si="332"/>
        <v>October</v>
      </c>
      <c r="E2123" t="str">
        <f t="shared" si="333"/>
        <v>Q4</v>
      </c>
      <c r="F2123" t="str">
        <f t="shared" si="334"/>
        <v>2015-Oct</v>
      </c>
      <c r="G2123">
        <f t="shared" si="335"/>
        <v>6</v>
      </c>
      <c r="H2123" t="str">
        <f t="shared" si="336"/>
        <v>Friday</v>
      </c>
      <c r="I2123" t="str">
        <f t="shared" si="337"/>
        <v>FM7</v>
      </c>
      <c r="J2123" t="str">
        <f t="shared" si="338"/>
        <v>FQ-3</v>
      </c>
    </row>
    <row r="2124" spans="1:10" x14ac:dyDescent="0.3">
      <c r="A2124" s="1">
        <f t="shared" si="339"/>
        <v>42301</v>
      </c>
      <c r="B2124" s="3">
        <f t="shared" si="330"/>
        <v>2015</v>
      </c>
      <c r="C2124">
        <f t="shared" si="331"/>
        <v>10</v>
      </c>
      <c r="D2124" t="str">
        <f t="shared" si="332"/>
        <v>October</v>
      </c>
      <c r="E2124" t="str">
        <f t="shared" si="333"/>
        <v>Q4</v>
      </c>
      <c r="F2124" t="str">
        <f t="shared" si="334"/>
        <v>2015-Oct</v>
      </c>
      <c r="G2124">
        <f t="shared" si="335"/>
        <v>7</v>
      </c>
      <c r="H2124" t="str">
        <f t="shared" si="336"/>
        <v>Saturday</v>
      </c>
      <c r="I2124" t="str">
        <f t="shared" si="337"/>
        <v>FM7</v>
      </c>
      <c r="J2124" t="str">
        <f t="shared" si="338"/>
        <v>FQ-3</v>
      </c>
    </row>
    <row r="2125" spans="1:10" x14ac:dyDescent="0.3">
      <c r="A2125" s="1">
        <f t="shared" si="339"/>
        <v>42302</v>
      </c>
      <c r="B2125" s="3">
        <f t="shared" si="330"/>
        <v>2015</v>
      </c>
      <c r="C2125">
        <f t="shared" si="331"/>
        <v>10</v>
      </c>
      <c r="D2125" t="str">
        <f t="shared" si="332"/>
        <v>October</v>
      </c>
      <c r="E2125" t="str">
        <f t="shared" si="333"/>
        <v>Q4</v>
      </c>
      <c r="F2125" t="str">
        <f t="shared" si="334"/>
        <v>2015-Oct</v>
      </c>
      <c r="G2125">
        <f t="shared" si="335"/>
        <v>1</v>
      </c>
      <c r="H2125" t="str">
        <f t="shared" si="336"/>
        <v>Sunday</v>
      </c>
      <c r="I2125" t="str">
        <f t="shared" si="337"/>
        <v>FM7</v>
      </c>
      <c r="J2125" t="str">
        <f t="shared" si="338"/>
        <v>FQ-3</v>
      </c>
    </row>
    <row r="2126" spans="1:10" x14ac:dyDescent="0.3">
      <c r="A2126" s="1">
        <f t="shared" si="339"/>
        <v>42303</v>
      </c>
      <c r="B2126" s="3">
        <f t="shared" si="330"/>
        <v>2015</v>
      </c>
      <c r="C2126">
        <f t="shared" si="331"/>
        <v>10</v>
      </c>
      <c r="D2126" t="str">
        <f t="shared" si="332"/>
        <v>October</v>
      </c>
      <c r="E2126" t="str">
        <f t="shared" si="333"/>
        <v>Q4</v>
      </c>
      <c r="F2126" t="str">
        <f t="shared" si="334"/>
        <v>2015-Oct</v>
      </c>
      <c r="G2126">
        <f t="shared" si="335"/>
        <v>2</v>
      </c>
      <c r="H2126" t="str">
        <f t="shared" si="336"/>
        <v>Monday</v>
      </c>
      <c r="I2126" t="str">
        <f t="shared" si="337"/>
        <v>FM7</v>
      </c>
      <c r="J2126" t="str">
        <f t="shared" si="338"/>
        <v>FQ-3</v>
      </c>
    </row>
    <row r="2127" spans="1:10" x14ac:dyDescent="0.3">
      <c r="A2127" s="1">
        <f t="shared" si="339"/>
        <v>42304</v>
      </c>
      <c r="B2127" s="3">
        <f t="shared" si="330"/>
        <v>2015</v>
      </c>
      <c r="C2127">
        <f t="shared" si="331"/>
        <v>10</v>
      </c>
      <c r="D2127" t="str">
        <f t="shared" si="332"/>
        <v>October</v>
      </c>
      <c r="E2127" t="str">
        <f t="shared" si="333"/>
        <v>Q4</v>
      </c>
      <c r="F2127" t="str">
        <f t="shared" si="334"/>
        <v>2015-Oct</v>
      </c>
      <c r="G2127">
        <f t="shared" si="335"/>
        <v>3</v>
      </c>
      <c r="H2127" t="str">
        <f t="shared" si="336"/>
        <v>Tuesday</v>
      </c>
      <c r="I2127" t="str">
        <f t="shared" si="337"/>
        <v>FM7</v>
      </c>
      <c r="J2127" t="str">
        <f t="shared" si="338"/>
        <v>FQ-3</v>
      </c>
    </row>
    <row r="2128" spans="1:10" x14ac:dyDescent="0.3">
      <c r="A2128" s="1">
        <f t="shared" si="339"/>
        <v>42305</v>
      </c>
      <c r="B2128" s="3">
        <f t="shared" si="330"/>
        <v>2015</v>
      </c>
      <c r="C2128">
        <f t="shared" si="331"/>
        <v>10</v>
      </c>
      <c r="D2128" t="str">
        <f t="shared" si="332"/>
        <v>October</v>
      </c>
      <c r="E2128" t="str">
        <f t="shared" si="333"/>
        <v>Q4</v>
      </c>
      <c r="F2128" t="str">
        <f t="shared" si="334"/>
        <v>2015-Oct</v>
      </c>
      <c r="G2128">
        <f t="shared" si="335"/>
        <v>4</v>
      </c>
      <c r="H2128" t="str">
        <f t="shared" si="336"/>
        <v>Wednesday</v>
      </c>
      <c r="I2128" t="str">
        <f t="shared" si="337"/>
        <v>FM7</v>
      </c>
      <c r="J2128" t="str">
        <f t="shared" si="338"/>
        <v>FQ-3</v>
      </c>
    </row>
    <row r="2129" spans="1:10" x14ac:dyDescent="0.3">
      <c r="A2129" s="1">
        <f t="shared" si="339"/>
        <v>42306</v>
      </c>
      <c r="B2129" s="3">
        <f t="shared" si="330"/>
        <v>2015</v>
      </c>
      <c r="C2129">
        <f t="shared" si="331"/>
        <v>10</v>
      </c>
      <c r="D2129" t="str">
        <f t="shared" si="332"/>
        <v>October</v>
      </c>
      <c r="E2129" t="str">
        <f t="shared" si="333"/>
        <v>Q4</v>
      </c>
      <c r="F2129" t="str">
        <f t="shared" si="334"/>
        <v>2015-Oct</v>
      </c>
      <c r="G2129">
        <f t="shared" si="335"/>
        <v>5</v>
      </c>
      <c r="H2129" t="str">
        <f t="shared" si="336"/>
        <v>Thursday</v>
      </c>
      <c r="I2129" t="str">
        <f t="shared" si="337"/>
        <v>FM7</v>
      </c>
      <c r="J2129" t="str">
        <f t="shared" si="338"/>
        <v>FQ-3</v>
      </c>
    </row>
    <row r="2130" spans="1:10" x14ac:dyDescent="0.3">
      <c r="A2130" s="1">
        <f t="shared" si="339"/>
        <v>42307</v>
      </c>
      <c r="B2130" s="3">
        <f t="shared" si="330"/>
        <v>2015</v>
      </c>
      <c r="C2130">
        <f t="shared" si="331"/>
        <v>10</v>
      </c>
      <c r="D2130" t="str">
        <f t="shared" si="332"/>
        <v>October</v>
      </c>
      <c r="E2130" t="str">
        <f t="shared" si="333"/>
        <v>Q4</v>
      </c>
      <c r="F2130" t="str">
        <f t="shared" si="334"/>
        <v>2015-Oct</v>
      </c>
      <c r="G2130">
        <f t="shared" si="335"/>
        <v>6</v>
      </c>
      <c r="H2130" t="str">
        <f t="shared" si="336"/>
        <v>Friday</v>
      </c>
      <c r="I2130" t="str">
        <f t="shared" si="337"/>
        <v>FM7</v>
      </c>
      <c r="J2130" t="str">
        <f t="shared" si="338"/>
        <v>FQ-3</v>
      </c>
    </row>
    <row r="2131" spans="1:10" x14ac:dyDescent="0.3">
      <c r="A2131" s="1">
        <f t="shared" si="339"/>
        <v>42308</v>
      </c>
      <c r="B2131" s="3">
        <f t="shared" si="330"/>
        <v>2015</v>
      </c>
      <c r="C2131">
        <f t="shared" si="331"/>
        <v>10</v>
      </c>
      <c r="D2131" t="str">
        <f t="shared" si="332"/>
        <v>October</v>
      </c>
      <c r="E2131" t="str">
        <f t="shared" si="333"/>
        <v>Q4</v>
      </c>
      <c r="F2131" t="str">
        <f t="shared" si="334"/>
        <v>2015-Oct</v>
      </c>
      <c r="G2131">
        <f t="shared" si="335"/>
        <v>7</v>
      </c>
      <c r="H2131" t="str">
        <f t="shared" si="336"/>
        <v>Saturday</v>
      </c>
      <c r="I2131" t="str">
        <f t="shared" si="337"/>
        <v>FM7</v>
      </c>
      <c r="J2131" t="str">
        <f t="shared" si="338"/>
        <v>FQ-3</v>
      </c>
    </row>
    <row r="2132" spans="1:10" x14ac:dyDescent="0.3">
      <c r="A2132" s="1">
        <f t="shared" si="339"/>
        <v>42309</v>
      </c>
      <c r="B2132" s="3">
        <f t="shared" si="330"/>
        <v>2015</v>
      </c>
      <c r="C2132">
        <f t="shared" si="331"/>
        <v>11</v>
      </c>
      <c r="D2132" t="str">
        <f t="shared" si="332"/>
        <v>November</v>
      </c>
      <c r="E2132" t="str">
        <f t="shared" si="333"/>
        <v>Q4</v>
      </c>
      <c r="F2132" t="str">
        <f t="shared" si="334"/>
        <v>2015-Nov</v>
      </c>
      <c r="G2132">
        <f t="shared" si="335"/>
        <v>1</v>
      </c>
      <c r="H2132" t="str">
        <f t="shared" si="336"/>
        <v>Sunday</v>
      </c>
      <c r="I2132" t="str">
        <f t="shared" si="337"/>
        <v>FM8</v>
      </c>
      <c r="J2132" t="str">
        <f t="shared" si="338"/>
        <v>FQ-3</v>
      </c>
    </row>
    <row r="2133" spans="1:10" x14ac:dyDescent="0.3">
      <c r="A2133" s="1">
        <f t="shared" si="339"/>
        <v>42310</v>
      </c>
      <c r="B2133" s="3">
        <f t="shared" si="330"/>
        <v>2015</v>
      </c>
      <c r="C2133">
        <f t="shared" si="331"/>
        <v>11</v>
      </c>
      <c r="D2133" t="str">
        <f t="shared" si="332"/>
        <v>November</v>
      </c>
      <c r="E2133" t="str">
        <f t="shared" si="333"/>
        <v>Q4</v>
      </c>
      <c r="F2133" t="str">
        <f t="shared" si="334"/>
        <v>2015-Nov</v>
      </c>
      <c r="G2133">
        <f t="shared" si="335"/>
        <v>2</v>
      </c>
      <c r="H2133" t="str">
        <f t="shared" si="336"/>
        <v>Monday</v>
      </c>
      <c r="I2133" t="str">
        <f t="shared" si="337"/>
        <v>FM8</v>
      </c>
      <c r="J2133" t="str">
        <f t="shared" si="338"/>
        <v>FQ-3</v>
      </c>
    </row>
    <row r="2134" spans="1:10" x14ac:dyDescent="0.3">
      <c r="A2134" s="1">
        <f t="shared" si="339"/>
        <v>42311</v>
      </c>
      <c r="B2134" s="3">
        <f t="shared" si="330"/>
        <v>2015</v>
      </c>
      <c r="C2134">
        <f t="shared" si="331"/>
        <v>11</v>
      </c>
      <c r="D2134" t="str">
        <f t="shared" si="332"/>
        <v>November</v>
      </c>
      <c r="E2134" t="str">
        <f t="shared" si="333"/>
        <v>Q4</v>
      </c>
      <c r="F2134" t="str">
        <f t="shared" si="334"/>
        <v>2015-Nov</v>
      </c>
      <c r="G2134">
        <f t="shared" si="335"/>
        <v>3</v>
      </c>
      <c r="H2134" t="str">
        <f t="shared" si="336"/>
        <v>Tuesday</v>
      </c>
      <c r="I2134" t="str">
        <f t="shared" si="337"/>
        <v>FM8</v>
      </c>
      <c r="J2134" t="str">
        <f t="shared" si="338"/>
        <v>FQ-3</v>
      </c>
    </row>
    <row r="2135" spans="1:10" x14ac:dyDescent="0.3">
      <c r="A2135" s="1">
        <f t="shared" si="339"/>
        <v>42312</v>
      </c>
      <c r="B2135" s="3">
        <f t="shared" si="330"/>
        <v>2015</v>
      </c>
      <c r="C2135">
        <f t="shared" si="331"/>
        <v>11</v>
      </c>
      <c r="D2135" t="str">
        <f t="shared" si="332"/>
        <v>November</v>
      </c>
      <c r="E2135" t="str">
        <f t="shared" si="333"/>
        <v>Q4</v>
      </c>
      <c r="F2135" t="str">
        <f t="shared" si="334"/>
        <v>2015-Nov</v>
      </c>
      <c r="G2135">
        <f t="shared" si="335"/>
        <v>4</v>
      </c>
      <c r="H2135" t="str">
        <f t="shared" si="336"/>
        <v>Wednesday</v>
      </c>
      <c r="I2135" t="str">
        <f t="shared" si="337"/>
        <v>FM8</v>
      </c>
      <c r="J2135" t="str">
        <f t="shared" si="338"/>
        <v>FQ-3</v>
      </c>
    </row>
    <row r="2136" spans="1:10" x14ac:dyDescent="0.3">
      <c r="A2136" s="1">
        <f t="shared" si="339"/>
        <v>42313</v>
      </c>
      <c r="B2136" s="3">
        <f t="shared" si="330"/>
        <v>2015</v>
      </c>
      <c r="C2136">
        <f t="shared" si="331"/>
        <v>11</v>
      </c>
      <c r="D2136" t="str">
        <f t="shared" si="332"/>
        <v>November</v>
      </c>
      <c r="E2136" t="str">
        <f t="shared" si="333"/>
        <v>Q4</v>
      </c>
      <c r="F2136" t="str">
        <f t="shared" si="334"/>
        <v>2015-Nov</v>
      </c>
      <c r="G2136">
        <f t="shared" si="335"/>
        <v>5</v>
      </c>
      <c r="H2136" t="str">
        <f t="shared" si="336"/>
        <v>Thursday</v>
      </c>
      <c r="I2136" t="str">
        <f t="shared" si="337"/>
        <v>FM8</v>
      </c>
      <c r="J2136" t="str">
        <f t="shared" si="338"/>
        <v>FQ-3</v>
      </c>
    </row>
    <row r="2137" spans="1:10" x14ac:dyDescent="0.3">
      <c r="A2137" s="1">
        <f t="shared" si="339"/>
        <v>42314</v>
      </c>
      <c r="B2137" s="3">
        <f t="shared" si="330"/>
        <v>2015</v>
      </c>
      <c r="C2137">
        <f t="shared" si="331"/>
        <v>11</v>
      </c>
      <c r="D2137" t="str">
        <f t="shared" si="332"/>
        <v>November</v>
      </c>
      <c r="E2137" t="str">
        <f t="shared" si="333"/>
        <v>Q4</v>
      </c>
      <c r="F2137" t="str">
        <f t="shared" si="334"/>
        <v>2015-Nov</v>
      </c>
      <c r="G2137">
        <f t="shared" si="335"/>
        <v>6</v>
      </c>
      <c r="H2137" t="str">
        <f t="shared" si="336"/>
        <v>Friday</v>
      </c>
      <c r="I2137" t="str">
        <f t="shared" si="337"/>
        <v>FM8</v>
      </c>
      <c r="J2137" t="str">
        <f t="shared" si="338"/>
        <v>FQ-3</v>
      </c>
    </row>
    <row r="2138" spans="1:10" x14ac:dyDescent="0.3">
      <c r="A2138" s="1">
        <f t="shared" si="339"/>
        <v>42315</v>
      </c>
      <c r="B2138" s="3">
        <f t="shared" si="330"/>
        <v>2015</v>
      </c>
      <c r="C2138">
        <f t="shared" si="331"/>
        <v>11</v>
      </c>
      <c r="D2138" t="str">
        <f t="shared" si="332"/>
        <v>November</v>
      </c>
      <c r="E2138" t="str">
        <f t="shared" si="333"/>
        <v>Q4</v>
      </c>
      <c r="F2138" t="str">
        <f t="shared" si="334"/>
        <v>2015-Nov</v>
      </c>
      <c r="G2138">
        <f t="shared" si="335"/>
        <v>7</v>
      </c>
      <c r="H2138" t="str">
        <f t="shared" si="336"/>
        <v>Saturday</v>
      </c>
      <c r="I2138" t="str">
        <f t="shared" si="337"/>
        <v>FM8</v>
      </c>
      <c r="J2138" t="str">
        <f t="shared" si="338"/>
        <v>FQ-3</v>
      </c>
    </row>
    <row r="2139" spans="1:10" x14ac:dyDescent="0.3">
      <c r="A2139" s="1">
        <f t="shared" si="339"/>
        <v>42316</v>
      </c>
      <c r="B2139" s="3">
        <f t="shared" si="330"/>
        <v>2015</v>
      </c>
      <c r="C2139">
        <f t="shared" si="331"/>
        <v>11</v>
      </c>
      <c r="D2139" t="str">
        <f t="shared" si="332"/>
        <v>November</v>
      </c>
      <c r="E2139" t="str">
        <f t="shared" si="333"/>
        <v>Q4</v>
      </c>
      <c r="F2139" t="str">
        <f t="shared" si="334"/>
        <v>2015-Nov</v>
      </c>
      <c r="G2139">
        <f t="shared" si="335"/>
        <v>1</v>
      </c>
      <c r="H2139" t="str">
        <f t="shared" si="336"/>
        <v>Sunday</v>
      </c>
      <c r="I2139" t="str">
        <f t="shared" si="337"/>
        <v>FM8</v>
      </c>
      <c r="J2139" t="str">
        <f t="shared" si="338"/>
        <v>FQ-3</v>
      </c>
    </row>
    <row r="2140" spans="1:10" x14ac:dyDescent="0.3">
      <c r="A2140" s="1">
        <f t="shared" si="339"/>
        <v>42317</v>
      </c>
      <c r="B2140" s="3">
        <f t="shared" si="330"/>
        <v>2015</v>
      </c>
      <c r="C2140">
        <f t="shared" si="331"/>
        <v>11</v>
      </c>
      <c r="D2140" t="str">
        <f t="shared" si="332"/>
        <v>November</v>
      </c>
      <c r="E2140" t="str">
        <f t="shared" si="333"/>
        <v>Q4</v>
      </c>
      <c r="F2140" t="str">
        <f t="shared" si="334"/>
        <v>2015-Nov</v>
      </c>
      <c r="G2140">
        <f t="shared" si="335"/>
        <v>2</v>
      </c>
      <c r="H2140" t="str">
        <f t="shared" si="336"/>
        <v>Monday</v>
      </c>
      <c r="I2140" t="str">
        <f t="shared" si="337"/>
        <v>FM8</v>
      </c>
      <c r="J2140" t="str">
        <f t="shared" si="338"/>
        <v>FQ-3</v>
      </c>
    </row>
    <row r="2141" spans="1:10" x14ac:dyDescent="0.3">
      <c r="A2141" s="1">
        <f t="shared" si="339"/>
        <v>42318</v>
      </c>
      <c r="B2141" s="3">
        <f t="shared" si="330"/>
        <v>2015</v>
      </c>
      <c r="C2141">
        <f t="shared" si="331"/>
        <v>11</v>
      </c>
      <c r="D2141" t="str">
        <f t="shared" si="332"/>
        <v>November</v>
      </c>
      <c r="E2141" t="str">
        <f t="shared" si="333"/>
        <v>Q4</v>
      </c>
      <c r="F2141" t="str">
        <f t="shared" si="334"/>
        <v>2015-Nov</v>
      </c>
      <c r="G2141">
        <f t="shared" si="335"/>
        <v>3</v>
      </c>
      <c r="H2141" t="str">
        <f t="shared" si="336"/>
        <v>Tuesday</v>
      </c>
      <c r="I2141" t="str">
        <f t="shared" si="337"/>
        <v>FM8</v>
      </c>
      <c r="J2141" t="str">
        <f t="shared" si="338"/>
        <v>FQ-3</v>
      </c>
    </row>
    <row r="2142" spans="1:10" x14ac:dyDescent="0.3">
      <c r="A2142" s="1">
        <f t="shared" si="339"/>
        <v>42319</v>
      </c>
      <c r="B2142" s="3">
        <f t="shared" si="330"/>
        <v>2015</v>
      </c>
      <c r="C2142">
        <f t="shared" si="331"/>
        <v>11</v>
      </c>
      <c r="D2142" t="str">
        <f t="shared" si="332"/>
        <v>November</v>
      </c>
      <c r="E2142" t="str">
        <f t="shared" si="333"/>
        <v>Q4</v>
      </c>
      <c r="F2142" t="str">
        <f t="shared" si="334"/>
        <v>2015-Nov</v>
      </c>
      <c r="G2142">
        <f t="shared" si="335"/>
        <v>4</v>
      </c>
      <c r="H2142" t="str">
        <f t="shared" si="336"/>
        <v>Wednesday</v>
      </c>
      <c r="I2142" t="str">
        <f t="shared" si="337"/>
        <v>FM8</v>
      </c>
      <c r="J2142" t="str">
        <f t="shared" si="338"/>
        <v>FQ-3</v>
      </c>
    </row>
    <row r="2143" spans="1:10" x14ac:dyDescent="0.3">
      <c r="A2143" s="1">
        <f t="shared" si="339"/>
        <v>42320</v>
      </c>
      <c r="B2143" s="3">
        <f t="shared" si="330"/>
        <v>2015</v>
      </c>
      <c r="C2143">
        <f t="shared" si="331"/>
        <v>11</v>
      </c>
      <c r="D2143" t="str">
        <f t="shared" si="332"/>
        <v>November</v>
      </c>
      <c r="E2143" t="str">
        <f t="shared" si="333"/>
        <v>Q4</v>
      </c>
      <c r="F2143" t="str">
        <f t="shared" si="334"/>
        <v>2015-Nov</v>
      </c>
      <c r="G2143">
        <f t="shared" si="335"/>
        <v>5</v>
      </c>
      <c r="H2143" t="str">
        <f t="shared" si="336"/>
        <v>Thursday</v>
      </c>
      <c r="I2143" t="str">
        <f t="shared" si="337"/>
        <v>FM8</v>
      </c>
      <c r="J2143" t="str">
        <f t="shared" si="338"/>
        <v>FQ-3</v>
      </c>
    </row>
    <row r="2144" spans="1:10" x14ac:dyDescent="0.3">
      <c r="A2144" s="1">
        <f t="shared" si="339"/>
        <v>42321</v>
      </c>
      <c r="B2144" s="3">
        <f t="shared" si="330"/>
        <v>2015</v>
      </c>
      <c r="C2144">
        <f t="shared" si="331"/>
        <v>11</v>
      </c>
      <c r="D2144" t="str">
        <f t="shared" si="332"/>
        <v>November</v>
      </c>
      <c r="E2144" t="str">
        <f t="shared" si="333"/>
        <v>Q4</v>
      </c>
      <c r="F2144" t="str">
        <f t="shared" si="334"/>
        <v>2015-Nov</v>
      </c>
      <c r="G2144">
        <f t="shared" si="335"/>
        <v>6</v>
      </c>
      <c r="H2144" t="str">
        <f t="shared" si="336"/>
        <v>Friday</v>
      </c>
      <c r="I2144" t="str">
        <f t="shared" si="337"/>
        <v>FM8</v>
      </c>
      <c r="J2144" t="str">
        <f t="shared" si="338"/>
        <v>FQ-3</v>
      </c>
    </row>
    <row r="2145" spans="1:10" x14ac:dyDescent="0.3">
      <c r="A2145" s="1">
        <f t="shared" si="339"/>
        <v>42322</v>
      </c>
      <c r="B2145" s="3">
        <f t="shared" si="330"/>
        <v>2015</v>
      </c>
      <c r="C2145">
        <f t="shared" si="331"/>
        <v>11</v>
      </c>
      <c r="D2145" t="str">
        <f t="shared" si="332"/>
        <v>November</v>
      </c>
      <c r="E2145" t="str">
        <f t="shared" si="333"/>
        <v>Q4</v>
      </c>
      <c r="F2145" t="str">
        <f t="shared" si="334"/>
        <v>2015-Nov</v>
      </c>
      <c r="G2145">
        <f t="shared" si="335"/>
        <v>7</v>
      </c>
      <c r="H2145" t="str">
        <f t="shared" si="336"/>
        <v>Saturday</v>
      </c>
      <c r="I2145" t="str">
        <f t="shared" si="337"/>
        <v>FM8</v>
      </c>
      <c r="J2145" t="str">
        <f t="shared" si="338"/>
        <v>FQ-3</v>
      </c>
    </row>
    <row r="2146" spans="1:10" x14ac:dyDescent="0.3">
      <c r="A2146" s="1">
        <f t="shared" si="339"/>
        <v>42323</v>
      </c>
      <c r="B2146" s="3">
        <f t="shared" si="330"/>
        <v>2015</v>
      </c>
      <c r="C2146">
        <f t="shared" si="331"/>
        <v>11</v>
      </c>
      <c r="D2146" t="str">
        <f t="shared" si="332"/>
        <v>November</v>
      </c>
      <c r="E2146" t="str">
        <f t="shared" si="333"/>
        <v>Q4</v>
      </c>
      <c r="F2146" t="str">
        <f t="shared" si="334"/>
        <v>2015-Nov</v>
      </c>
      <c r="G2146">
        <f t="shared" si="335"/>
        <v>1</v>
      </c>
      <c r="H2146" t="str">
        <f t="shared" si="336"/>
        <v>Sunday</v>
      </c>
      <c r="I2146" t="str">
        <f t="shared" si="337"/>
        <v>FM8</v>
      </c>
      <c r="J2146" t="str">
        <f t="shared" si="338"/>
        <v>FQ-3</v>
      </c>
    </row>
    <row r="2147" spans="1:10" x14ac:dyDescent="0.3">
      <c r="A2147" s="1">
        <f t="shared" si="339"/>
        <v>42324</v>
      </c>
      <c r="B2147" s="3">
        <f t="shared" si="330"/>
        <v>2015</v>
      </c>
      <c r="C2147">
        <f t="shared" si="331"/>
        <v>11</v>
      </c>
      <c r="D2147" t="str">
        <f t="shared" si="332"/>
        <v>November</v>
      </c>
      <c r="E2147" t="str">
        <f t="shared" si="333"/>
        <v>Q4</v>
      </c>
      <c r="F2147" t="str">
        <f t="shared" si="334"/>
        <v>2015-Nov</v>
      </c>
      <c r="G2147">
        <f t="shared" si="335"/>
        <v>2</v>
      </c>
      <c r="H2147" t="str">
        <f t="shared" si="336"/>
        <v>Monday</v>
      </c>
      <c r="I2147" t="str">
        <f t="shared" si="337"/>
        <v>FM8</v>
      </c>
      <c r="J2147" t="str">
        <f t="shared" si="338"/>
        <v>FQ-3</v>
      </c>
    </row>
    <row r="2148" spans="1:10" x14ac:dyDescent="0.3">
      <c r="A2148" s="1">
        <f t="shared" si="339"/>
        <v>42325</v>
      </c>
      <c r="B2148" s="3">
        <f t="shared" si="330"/>
        <v>2015</v>
      </c>
      <c r="C2148">
        <f t="shared" si="331"/>
        <v>11</v>
      </c>
      <c r="D2148" t="str">
        <f t="shared" si="332"/>
        <v>November</v>
      </c>
      <c r="E2148" t="str">
        <f t="shared" si="333"/>
        <v>Q4</v>
      </c>
      <c r="F2148" t="str">
        <f t="shared" si="334"/>
        <v>2015-Nov</v>
      </c>
      <c r="G2148">
        <f t="shared" si="335"/>
        <v>3</v>
      </c>
      <c r="H2148" t="str">
        <f t="shared" si="336"/>
        <v>Tuesday</v>
      </c>
      <c r="I2148" t="str">
        <f t="shared" si="337"/>
        <v>FM8</v>
      </c>
      <c r="J2148" t="str">
        <f t="shared" si="338"/>
        <v>FQ-3</v>
      </c>
    </row>
    <row r="2149" spans="1:10" x14ac:dyDescent="0.3">
      <c r="A2149" s="1">
        <f t="shared" si="339"/>
        <v>42326</v>
      </c>
      <c r="B2149" s="3">
        <f t="shared" si="330"/>
        <v>2015</v>
      </c>
      <c r="C2149">
        <f t="shared" si="331"/>
        <v>11</v>
      </c>
      <c r="D2149" t="str">
        <f t="shared" si="332"/>
        <v>November</v>
      </c>
      <c r="E2149" t="str">
        <f t="shared" si="333"/>
        <v>Q4</v>
      </c>
      <c r="F2149" t="str">
        <f t="shared" si="334"/>
        <v>2015-Nov</v>
      </c>
      <c r="G2149">
        <f t="shared" si="335"/>
        <v>4</v>
      </c>
      <c r="H2149" t="str">
        <f t="shared" si="336"/>
        <v>Wednesday</v>
      </c>
      <c r="I2149" t="str">
        <f t="shared" si="337"/>
        <v>FM8</v>
      </c>
      <c r="J2149" t="str">
        <f t="shared" si="338"/>
        <v>FQ-3</v>
      </c>
    </row>
    <row r="2150" spans="1:10" x14ac:dyDescent="0.3">
      <c r="A2150" s="1">
        <f t="shared" si="339"/>
        <v>42327</v>
      </c>
      <c r="B2150" s="3">
        <f t="shared" si="330"/>
        <v>2015</v>
      </c>
      <c r="C2150">
        <f t="shared" si="331"/>
        <v>11</v>
      </c>
      <c r="D2150" t="str">
        <f t="shared" si="332"/>
        <v>November</v>
      </c>
      <c r="E2150" t="str">
        <f t="shared" si="333"/>
        <v>Q4</v>
      </c>
      <c r="F2150" t="str">
        <f t="shared" si="334"/>
        <v>2015-Nov</v>
      </c>
      <c r="G2150">
        <f t="shared" si="335"/>
        <v>5</v>
      </c>
      <c r="H2150" t="str">
        <f t="shared" si="336"/>
        <v>Thursday</v>
      </c>
      <c r="I2150" t="str">
        <f t="shared" si="337"/>
        <v>FM8</v>
      </c>
      <c r="J2150" t="str">
        <f t="shared" si="338"/>
        <v>FQ-3</v>
      </c>
    </row>
    <row r="2151" spans="1:10" x14ac:dyDescent="0.3">
      <c r="A2151" s="1">
        <f t="shared" si="339"/>
        <v>42328</v>
      </c>
      <c r="B2151" s="3">
        <f t="shared" si="330"/>
        <v>2015</v>
      </c>
      <c r="C2151">
        <f t="shared" si="331"/>
        <v>11</v>
      </c>
      <c r="D2151" t="str">
        <f t="shared" si="332"/>
        <v>November</v>
      </c>
      <c r="E2151" t="str">
        <f t="shared" si="333"/>
        <v>Q4</v>
      </c>
      <c r="F2151" t="str">
        <f t="shared" si="334"/>
        <v>2015-Nov</v>
      </c>
      <c r="G2151">
        <f t="shared" si="335"/>
        <v>6</v>
      </c>
      <c r="H2151" t="str">
        <f t="shared" si="336"/>
        <v>Friday</v>
      </c>
      <c r="I2151" t="str">
        <f t="shared" si="337"/>
        <v>FM8</v>
      </c>
      <c r="J2151" t="str">
        <f t="shared" si="338"/>
        <v>FQ-3</v>
      </c>
    </row>
    <row r="2152" spans="1:10" x14ac:dyDescent="0.3">
      <c r="A2152" s="1">
        <f t="shared" si="339"/>
        <v>42329</v>
      </c>
      <c r="B2152" s="3">
        <f t="shared" si="330"/>
        <v>2015</v>
      </c>
      <c r="C2152">
        <f t="shared" si="331"/>
        <v>11</v>
      </c>
      <c r="D2152" t="str">
        <f t="shared" si="332"/>
        <v>November</v>
      </c>
      <c r="E2152" t="str">
        <f t="shared" si="333"/>
        <v>Q4</v>
      </c>
      <c r="F2152" t="str">
        <f t="shared" si="334"/>
        <v>2015-Nov</v>
      </c>
      <c r="G2152">
        <f t="shared" si="335"/>
        <v>7</v>
      </c>
      <c r="H2152" t="str">
        <f t="shared" si="336"/>
        <v>Saturday</v>
      </c>
      <c r="I2152" t="str">
        <f t="shared" si="337"/>
        <v>FM8</v>
      </c>
      <c r="J2152" t="str">
        <f t="shared" si="338"/>
        <v>FQ-3</v>
      </c>
    </row>
    <row r="2153" spans="1:10" x14ac:dyDescent="0.3">
      <c r="A2153" s="1">
        <f t="shared" si="339"/>
        <v>42330</v>
      </c>
      <c r="B2153" s="3">
        <f t="shared" si="330"/>
        <v>2015</v>
      </c>
      <c r="C2153">
        <f t="shared" si="331"/>
        <v>11</v>
      </c>
      <c r="D2153" t="str">
        <f t="shared" si="332"/>
        <v>November</v>
      </c>
      <c r="E2153" t="str">
        <f t="shared" si="333"/>
        <v>Q4</v>
      </c>
      <c r="F2153" t="str">
        <f t="shared" si="334"/>
        <v>2015-Nov</v>
      </c>
      <c r="G2153">
        <f t="shared" si="335"/>
        <v>1</v>
      </c>
      <c r="H2153" t="str">
        <f t="shared" si="336"/>
        <v>Sunday</v>
      </c>
      <c r="I2153" t="str">
        <f t="shared" si="337"/>
        <v>FM8</v>
      </c>
      <c r="J2153" t="str">
        <f t="shared" si="338"/>
        <v>FQ-3</v>
      </c>
    </row>
    <row r="2154" spans="1:10" x14ac:dyDescent="0.3">
      <c r="A2154" s="1">
        <f t="shared" si="339"/>
        <v>42331</v>
      </c>
      <c r="B2154" s="3">
        <f t="shared" si="330"/>
        <v>2015</v>
      </c>
      <c r="C2154">
        <f t="shared" si="331"/>
        <v>11</v>
      </c>
      <c r="D2154" t="str">
        <f t="shared" si="332"/>
        <v>November</v>
      </c>
      <c r="E2154" t="str">
        <f t="shared" si="333"/>
        <v>Q4</v>
      </c>
      <c r="F2154" t="str">
        <f t="shared" si="334"/>
        <v>2015-Nov</v>
      </c>
      <c r="G2154">
        <f t="shared" si="335"/>
        <v>2</v>
      </c>
      <c r="H2154" t="str">
        <f t="shared" si="336"/>
        <v>Monday</v>
      </c>
      <c r="I2154" t="str">
        <f t="shared" si="337"/>
        <v>FM8</v>
      </c>
      <c r="J2154" t="str">
        <f t="shared" si="338"/>
        <v>FQ-3</v>
      </c>
    </row>
    <row r="2155" spans="1:10" x14ac:dyDescent="0.3">
      <c r="A2155" s="1">
        <f t="shared" si="339"/>
        <v>42332</v>
      </c>
      <c r="B2155" s="3">
        <f t="shared" si="330"/>
        <v>2015</v>
      </c>
      <c r="C2155">
        <f t="shared" si="331"/>
        <v>11</v>
      </c>
      <c r="D2155" t="str">
        <f t="shared" si="332"/>
        <v>November</v>
      </c>
      <c r="E2155" t="str">
        <f t="shared" si="333"/>
        <v>Q4</v>
      </c>
      <c r="F2155" t="str">
        <f t="shared" si="334"/>
        <v>2015-Nov</v>
      </c>
      <c r="G2155">
        <f t="shared" si="335"/>
        <v>3</v>
      </c>
      <c r="H2155" t="str">
        <f t="shared" si="336"/>
        <v>Tuesday</v>
      </c>
      <c r="I2155" t="str">
        <f t="shared" si="337"/>
        <v>FM8</v>
      </c>
      <c r="J2155" t="str">
        <f t="shared" si="338"/>
        <v>FQ-3</v>
      </c>
    </row>
    <row r="2156" spans="1:10" x14ac:dyDescent="0.3">
      <c r="A2156" s="1">
        <f t="shared" si="339"/>
        <v>42333</v>
      </c>
      <c r="B2156" s="3">
        <f t="shared" si="330"/>
        <v>2015</v>
      </c>
      <c r="C2156">
        <f t="shared" si="331"/>
        <v>11</v>
      </c>
      <c r="D2156" t="str">
        <f t="shared" si="332"/>
        <v>November</v>
      </c>
      <c r="E2156" t="str">
        <f t="shared" si="333"/>
        <v>Q4</v>
      </c>
      <c r="F2156" t="str">
        <f t="shared" si="334"/>
        <v>2015-Nov</v>
      </c>
      <c r="G2156">
        <f t="shared" si="335"/>
        <v>4</v>
      </c>
      <c r="H2156" t="str">
        <f t="shared" si="336"/>
        <v>Wednesday</v>
      </c>
      <c r="I2156" t="str">
        <f t="shared" si="337"/>
        <v>FM8</v>
      </c>
      <c r="J2156" t="str">
        <f t="shared" si="338"/>
        <v>FQ-3</v>
      </c>
    </row>
    <row r="2157" spans="1:10" x14ac:dyDescent="0.3">
      <c r="A2157" s="1">
        <f t="shared" si="339"/>
        <v>42334</v>
      </c>
      <c r="B2157" s="3">
        <f t="shared" si="330"/>
        <v>2015</v>
      </c>
      <c r="C2157">
        <f t="shared" si="331"/>
        <v>11</v>
      </c>
      <c r="D2157" t="str">
        <f t="shared" si="332"/>
        <v>November</v>
      </c>
      <c r="E2157" t="str">
        <f t="shared" si="333"/>
        <v>Q4</v>
      </c>
      <c r="F2157" t="str">
        <f t="shared" si="334"/>
        <v>2015-Nov</v>
      </c>
      <c r="G2157">
        <f t="shared" si="335"/>
        <v>5</v>
      </c>
      <c r="H2157" t="str">
        <f t="shared" si="336"/>
        <v>Thursday</v>
      </c>
      <c r="I2157" t="str">
        <f t="shared" si="337"/>
        <v>FM8</v>
      </c>
      <c r="J2157" t="str">
        <f t="shared" si="338"/>
        <v>FQ-3</v>
      </c>
    </row>
    <row r="2158" spans="1:10" x14ac:dyDescent="0.3">
      <c r="A2158" s="1">
        <f t="shared" si="339"/>
        <v>42335</v>
      </c>
      <c r="B2158" s="3">
        <f t="shared" si="330"/>
        <v>2015</v>
      </c>
      <c r="C2158">
        <f t="shared" si="331"/>
        <v>11</v>
      </c>
      <c r="D2158" t="str">
        <f t="shared" si="332"/>
        <v>November</v>
      </c>
      <c r="E2158" t="str">
        <f t="shared" si="333"/>
        <v>Q4</v>
      </c>
      <c r="F2158" t="str">
        <f t="shared" si="334"/>
        <v>2015-Nov</v>
      </c>
      <c r="G2158">
        <f t="shared" si="335"/>
        <v>6</v>
      </c>
      <c r="H2158" t="str">
        <f t="shared" si="336"/>
        <v>Friday</v>
      </c>
      <c r="I2158" t="str">
        <f t="shared" si="337"/>
        <v>FM8</v>
      </c>
      <c r="J2158" t="str">
        <f t="shared" si="338"/>
        <v>FQ-3</v>
      </c>
    </row>
    <row r="2159" spans="1:10" x14ac:dyDescent="0.3">
      <c r="A2159" s="1">
        <f t="shared" si="339"/>
        <v>42336</v>
      </c>
      <c r="B2159" s="3">
        <f t="shared" si="330"/>
        <v>2015</v>
      </c>
      <c r="C2159">
        <f t="shared" si="331"/>
        <v>11</v>
      </c>
      <c r="D2159" t="str">
        <f t="shared" si="332"/>
        <v>November</v>
      </c>
      <c r="E2159" t="str">
        <f t="shared" si="333"/>
        <v>Q4</v>
      </c>
      <c r="F2159" t="str">
        <f t="shared" si="334"/>
        <v>2015-Nov</v>
      </c>
      <c r="G2159">
        <f t="shared" si="335"/>
        <v>7</v>
      </c>
      <c r="H2159" t="str">
        <f t="shared" si="336"/>
        <v>Saturday</v>
      </c>
      <c r="I2159" t="str">
        <f t="shared" si="337"/>
        <v>FM8</v>
      </c>
      <c r="J2159" t="str">
        <f t="shared" si="338"/>
        <v>FQ-3</v>
      </c>
    </row>
    <row r="2160" spans="1:10" x14ac:dyDescent="0.3">
      <c r="A2160" s="1">
        <f t="shared" si="339"/>
        <v>42337</v>
      </c>
      <c r="B2160" s="3">
        <f t="shared" si="330"/>
        <v>2015</v>
      </c>
      <c r="C2160">
        <f t="shared" si="331"/>
        <v>11</v>
      </c>
      <c r="D2160" t="str">
        <f t="shared" si="332"/>
        <v>November</v>
      </c>
      <c r="E2160" t="str">
        <f t="shared" si="333"/>
        <v>Q4</v>
      </c>
      <c r="F2160" t="str">
        <f t="shared" si="334"/>
        <v>2015-Nov</v>
      </c>
      <c r="G2160">
        <f t="shared" si="335"/>
        <v>1</v>
      </c>
      <c r="H2160" t="str">
        <f t="shared" si="336"/>
        <v>Sunday</v>
      </c>
      <c r="I2160" t="str">
        <f t="shared" si="337"/>
        <v>FM8</v>
      </c>
      <c r="J2160" t="str">
        <f t="shared" si="338"/>
        <v>FQ-3</v>
      </c>
    </row>
    <row r="2161" spans="1:10" x14ac:dyDescent="0.3">
      <c r="A2161" s="1">
        <f t="shared" si="339"/>
        <v>42338</v>
      </c>
      <c r="B2161" s="3">
        <f t="shared" si="330"/>
        <v>2015</v>
      </c>
      <c r="C2161">
        <f t="shared" si="331"/>
        <v>11</v>
      </c>
      <c r="D2161" t="str">
        <f t="shared" si="332"/>
        <v>November</v>
      </c>
      <c r="E2161" t="str">
        <f t="shared" si="333"/>
        <v>Q4</v>
      </c>
      <c r="F2161" t="str">
        <f t="shared" si="334"/>
        <v>2015-Nov</v>
      </c>
      <c r="G2161">
        <f t="shared" si="335"/>
        <v>2</v>
      </c>
      <c r="H2161" t="str">
        <f t="shared" si="336"/>
        <v>Monday</v>
      </c>
      <c r="I2161" t="str">
        <f t="shared" si="337"/>
        <v>FM8</v>
      </c>
      <c r="J2161" t="str">
        <f t="shared" si="338"/>
        <v>FQ-3</v>
      </c>
    </row>
    <row r="2162" spans="1:10" x14ac:dyDescent="0.3">
      <c r="A2162" s="1">
        <f t="shared" si="339"/>
        <v>42339</v>
      </c>
      <c r="B2162" s="3">
        <f t="shared" si="330"/>
        <v>2015</v>
      </c>
      <c r="C2162">
        <f t="shared" si="331"/>
        <v>12</v>
      </c>
      <c r="D2162" t="str">
        <f t="shared" si="332"/>
        <v>December</v>
      </c>
      <c r="E2162" t="str">
        <f t="shared" si="333"/>
        <v>Q4</v>
      </c>
      <c r="F2162" t="str">
        <f t="shared" si="334"/>
        <v>2015-Dec</v>
      </c>
      <c r="G2162">
        <f t="shared" si="335"/>
        <v>3</v>
      </c>
      <c r="H2162" t="str">
        <f t="shared" si="336"/>
        <v>Tuesday</v>
      </c>
      <c r="I2162" t="str">
        <f t="shared" si="337"/>
        <v>FM9</v>
      </c>
      <c r="J2162" t="str">
        <f t="shared" si="338"/>
        <v>FQ-3</v>
      </c>
    </row>
    <row r="2163" spans="1:10" x14ac:dyDescent="0.3">
      <c r="A2163" s="1">
        <f t="shared" si="339"/>
        <v>42340</v>
      </c>
      <c r="B2163" s="3">
        <f t="shared" si="330"/>
        <v>2015</v>
      </c>
      <c r="C2163">
        <f t="shared" si="331"/>
        <v>12</v>
      </c>
      <c r="D2163" t="str">
        <f t="shared" si="332"/>
        <v>December</v>
      </c>
      <c r="E2163" t="str">
        <f t="shared" si="333"/>
        <v>Q4</v>
      </c>
      <c r="F2163" t="str">
        <f t="shared" si="334"/>
        <v>2015-Dec</v>
      </c>
      <c r="G2163">
        <f t="shared" si="335"/>
        <v>4</v>
      </c>
      <c r="H2163" t="str">
        <f t="shared" si="336"/>
        <v>Wednesday</v>
      </c>
      <c r="I2163" t="str">
        <f t="shared" si="337"/>
        <v>FM9</v>
      </c>
      <c r="J2163" t="str">
        <f t="shared" si="338"/>
        <v>FQ-3</v>
      </c>
    </row>
    <row r="2164" spans="1:10" x14ac:dyDescent="0.3">
      <c r="A2164" s="1">
        <f t="shared" si="339"/>
        <v>42341</v>
      </c>
      <c r="B2164" s="3">
        <f t="shared" si="330"/>
        <v>2015</v>
      </c>
      <c r="C2164">
        <f t="shared" si="331"/>
        <v>12</v>
      </c>
      <c r="D2164" t="str">
        <f t="shared" si="332"/>
        <v>December</v>
      </c>
      <c r="E2164" t="str">
        <f t="shared" si="333"/>
        <v>Q4</v>
      </c>
      <c r="F2164" t="str">
        <f t="shared" si="334"/>
        <v>2015-Dec</v>
      </c>
      <c r="G2164">
        <f t="shared" si="335"/>
        <v>5</v>
      </c>
      <c r="H2164" t="str">
        <f t="shared" si="336"/>
        <v>Thursday</v>
      </c>
      <c r="I2164" t="str">
        <f t="shared" si="337"/>
        <v>FM9</v>
      </c>
      <c r="J2164" t="str">
        <f t="shared" si="338"/>
        <v>FQ-3</v>
      </c>
    </row>
    <row r="2165" spans="1:10" x14ac:dyDescent="0.3">
      <c r="A2165" s="1">
        <f t="shared" si="339"/>
        <v>42342</v>
      </c>
      <c r="B2165" s="3">
        <f t="shared" si="330"/>
        <v>2015</v>
      </c>
      <c r="C2165">
        <f t="shared" si="331"/>
        <v>12</v>
      </c>
      <c r="D2165" t="str">
        <f t="shared" si="332"/>
        <v>December</v>
      </c>
      <c r="E2165" t="str">
        <f t="shared" si="333"/>
        <v>Q4</v>
      </c>
      <c r="F2165" t="str">
        <f t="shared" si="334"/>
        <v>2015-Dec</v>
      </c>
      <c r="G2165">
        <f t="shared" si="335"/>
        <v>6</v>
      </c>
      <c r="H2165" t="str">
        <f t="shared" si="336"/>
        <v>Friday</v>
      </c>
      <c r="I2165" t="str">
        <f t="shared" si="337"/>
        <v>FM9</v>
      </c>
      <c r="J2165" t="str">
        <f t="shared" si="338"/>
        <v>FQ-3</v>
      </c>
    </row>
    <row r="2166" spans="1:10" x14ac:dyDescent="0.3">
      <c r="A2166" s="1">
        <f t="shared" si="339"/>
        <v>42343</v>
      </c>
      <c r="B2166" s="3">
        <f t="shared" si="330"/>
        <v>2015</v>
      </c>
      <c r="C2166">
        <f t="shared" si="331"/>
        <v>12</v>
      </c>
      <c r="D2166" t="str">
        <f t="shared" si="332"/>
        <v>December</v>
      </c>
      <c r="E2166" t="str">
        <f t="shared" si="333"/>
        <v>Q4</v>
      </c>
      <c r="F2166" t="str">
        <f t="shared" si="334"/>
        <v>2015-Dec</v>
      </c>
      <c r="G2166">
        <f t="shared" si="335"/>
        <v>7</v>
      </c>
      <c r="H2166" t="str">
        <f t="shared" si="336"/>
        <v>Saturday</v>
      </c>
      <c r="I2166" t="str">
        <f t="shared" si="337"/>
        <v>FM9</v>
      </c>
      <c r="J2166" t="str">
        <f t="shared" si="338"/>
        <v>FQ-3</v>
      </c>
    </row>
    <row r="2167" spans="1:10" x14ac:dyDescent="0.3">
      <c r="A2167" s="1">
        <f t="shared" si="339"/>
        <v>42344</v>
      </c>
      <c r="B2167" s="3">
        <f t="shared" si="330"/>
        <v>2015</v>
      </c>
      <c r="C2167">
        <f t="shared" si="331"/>
        <v>12</v>
      </c>
      <c r="D2167" t="str">
        <f t="shared" si="332"/>
        <v>December</v>
      </c>
      <c r="E2167" t="str">
        <f t="shared" si="333"/>
        <v>Q4</v>
      </c>
      <c r="F2167" t="str">
        <f t="shared" si="334"/>
        <v>2015-Dec</v>
      </c>
      <c r="G2167">
        <f t="shared" si="335"/>
        <v>1</v>
      </c>
      <c r="H2167" t="str">
        <f t="shared" si="336"/>
        <v>Sunday</v>
      </c>
      <c r="I2167" t="str">
        <f t="shared" si="337"/>
        <v>FM9</v>
      </c>
      <c r="J2167" t="str">
        <f t="shared" si="338"/>
        <v>FQ-3</v>
      </c>
    </row>
    <row r="2168" spans="1:10" x14ac:dyDescent="0.3">
      <c r="A2168" s="1">
        <f t="shared" si="339"/>
        <v>42345</v>
      </c>
      <c r="B2168" s="3">
        <f t="shared" si="330"/>
        <v>2015</v>
      </c>
      <c r="C2168">
        <f t="shared" si="331"/>
        <v>12</v>
      </c>
      <c r="D2168" t="str">
        <f t="shared" si="332"/>
        <v>December</v>
      </c>
      <c r="E2168" t="str">
        <f t="shared" si="333"/>
        <v>Q4</v>
      </c>
      <c r="F2168" t="str">
        <f t="shared" si="334"/>
        <v>2015-Dec</v>
      </c>
      <c r="G2168">
        <f t="shared" si="335"/>
        <v>2</v>
      </c>
      <c r="H2168" t="str">
        <f t="shared" si="336"/>
        <v>Monday</v>
      </c>
      <c r="I2168" t="str">
        <f t="shared" si="337"/>
        <v>FM9</v>
      </c>
      <c r="J2168" t="str">
        <f t="shared" si="338"/>
        <v>FQ-3</v>
      </c>
    </row>
    <row r="2169" spans="1:10" x14ac:dyDescent="0.3">
      <c r="A2169" s="1">
        <f t="shared" si="339"/>
        <v>42346</v>
      </c>
      <c r="B2169" s="3">
        <f t="shared" si="330"/>
        <v>2015</v>
      </c>
      <c r="C2169">
        <f t="shared" si="331"/>
        <v>12</v>
      </c>
      <c r="D2169" t="str">
        <f t="shared" si="332"/>
        <v>December</v>
      </c>
      <c r="E2169" t="str">
        <f t="shared" si="333"/>
        <v>Q4</v>
      </c>
      <c r="F2169" t="str">
        <f t="shared" si="334"/>
        <v>2015-Dec</v>
      </c>
      <c r="G2169">
        <f t="shared" si="335"/>
        <v>3</v>
      </c>
      <c r="H2169" t="str">
        <f t="shared" si="336"/>
        <v>Tuesday</v>
      </c>
      <c r="I2169" t="str">
        <f t="shared" si="337"/>
        <v>FM9</v>
      </c>
      <c r="J2169" t="str">
        <f t="shared" si="338"/>
        <v>FQ-3</v>
      </c>
    </row>
    <row r="2170" spans="1:10" x14ac:dyDescent="0.3">
      <c r="A2170" s="1">
        <f t="shared" si="339"/>
        <v>42347</v>
      </c>
      <c r="B2170" s="3">
        <f t="shared" si="330"/>
        <v>2015</v>
      </c>
      <c r="C2170">
        <f t="shared" si="331"/>
        <v>12</v>
      </c>
      <c r="D2170" t="str">
        <f t="shared" si="332"/>
        <v>December</v>
      </c>
      <c r="E2170" t="str">
        <f t="shared" si="333"/>
        <v>Q4</v>
      </c>
      <c r="F2170" t="str">
        <f t="shared" si="334"/>
        <v>2015-Dec</v>
      </c>
      <c r="G2170">
        <f t="shared" si="335"/>
        <v>4</v>
      </c>
      <c r="H2170" t="str">
        <f t="shared" si="336"/>
        <v>Wednesday</v>
      </c>
      <c r="I2170" t="str">
        <f t="shared" si="337"/>
        <v>FM9</v>
      </c>
      <c r="J2170" t="str">
        <f t="shared" si="338"/>
        <v>FQ-3</v>
      </c>
    </row>
    <row r="2171" spans="1:10" x14ac:dyDescent="0.3">
      <c r="A2171" s="1">
        <f t="shared" si="339"/>
        <v>42348</v>
      </c>
      <c r="B2171" s="3">
        <f t="shared" si="330"/>
        <v>2015</v>
      </c>
      <c r="C2171">
        <f t="shared" si="331"/>
        <v>12</v>
      </c>
      <c r="D2171" t="str">
        <f t="shared" si="332"/>
        <v>December</v>
      </c>
      <c r="E2171" t="str">
        <f t="shared" si="333"/>
        <v>Q4</v>
      </c>
      <c r="F2171" t="str">
        <f t="shared" si="334"/>
        <v>2015-Dec</v>
      </c>
      <c r="G2171">
        <f t="shared" si="335"/>
        <v>5</v>
      </c>
      <c r="H2171" t="str">
        <f t="shared" si="336"/>
        <v>Thursday</v>
      </c>
      <c r="I2171" t="str">
        <f t="shared" si="337"/>
        <v>FM9</v>
      </c>
      <c r="J2171" t="str">
        <f t="shared" si="338"/>
        <v>FQ-3</v>
      </c>
    </row>
    <row r="2172" spans="1:10" x14ac:dyDescent="0.3">
      <c r="A2172" s="1">
        <f t="shared" si="339"/>
        <v>42349</v>
      </c>
      <c r="B2172" s="3">
        <f t="shared" si="330"/>
        <v>2015</v>
      </c>
      <c r="C2172">
        <f t="shared" si="331"/>
        <v>12</v>
      </c>
      <c r="D2172" t="str">
        <f t="shared" si="332"/>
        <v>December</v>
      </c>
      <c r="E2172" t="str">
        <f t="shared" si="333"/>
        <v>Q4</v>
      </c>
      <c r="F2172" t="str">
        <f t="shared" si="334"/>
        <v>2015-Dec</v>
      </c>
      <c r="G2172">
        <f t="shared" si="335"/>
        <v>6</v>
      </c>
      <c r="H2172" t="str">
        <f t="shared" si="336"/>
        <v>Friday</v>
      </c>
      <c r="I2172" t="str">
        <f t="shared" si="337"/>
        <v>FM9</v>
      </c>
      <c r="J2172" t="str">
        <f t="shared" si="338"/>
        <v>FQ-3</v>
      </c>
    </row>
    <row r="2173" spans="1:10" x14ac:dyDescent="0.3">
      <c r="A2173" s="1">
        <f t="shared" si="339"/>
        <v>42350</v>
      </c>
      <c r="B2173" s="3">
        <f t="shared" si="330"/>
        <v>2015</v>
      </c>
      <c r="C2173">
        <f t="shared" si="331"/>
        <v>12</v>
      </c>
      <c r="D2173" t="str">
        <f t="shared" si="332"/>
        <v>December</v>
      </c>
      <c r="E2173" t="str">
        <f t="shared" si="333"/>
        <v>Q4</v>
      </c>
      <c r="F2173" t="str">
        <f t="shared" si="334"/>
        <v>2015-Dec</v>
      </c>
      <c r="G2173">
        <f t="shared" si="335"/>
        <v>7</v>
      </c>
      <c r="H2173" t="str">
        <f t="shared" si="336"/>
        <v>Saturday</v>
      </c>
      <c r="I2173" t="str">
        <f t="shared" si="337"/>
        <v>FM9</v>
      </c>
      <c r="J2173" t="str">
        <f t="shared" si="338"/>
        <v>FQ-3</v>
      </c>
    </row>
    <row r="2174" spans="1:10" x14ac:dyDescent="0.3">
      <c r="A2174" s="1">
        <f t="shared" si="339"/>
        <v>42351</v>
      </c>
      <c r="B2174" s="3">
        <f t="shared" si="330"/>
        <v>2015</v>
      </c>
      <c r="C2174">
        <f t="shared" si="331"/>
        <v>12</v>
      </c>
      <c r="D2174" t="str">
        <f t="shared" si="332"/>
        <v>December</v>
      </c>
      <c r="E2174" t="str">
        <f t="shared" si="333"/>
        <v>Q4</v>
      </c>
      <c r="F2174" t="str">
        <f t="shared" si="334"/>
        <v>2015-Dec</v>
      </c>
      <c r="G2174">
        <f t="shared" si="335"/>
        <v>1</v>
      </c>
      <c r="H2174" t="str">
        <f t="shared" si="336"/>
        <v>Sunday</v>
      </c>
      <c r="I2174" t="str">
        <f t="shared" si="337"/>
        <v>FM9</v>
      </c>
      <c r="J2174" t="str">
        <f t="shared" si="338"/>
        <v>FQ-3</v>
      </c>
    </row>
    <row r="2175" spans="1:10" x14ac:dyDescent="0.3">
      <c r="A2175" s="1">
        <f t="shared" si="339"/>
        <v>42352</v>
      </c>
      <c r="B2175" s="3">
        <f t="shared" si="330"/>
        <v>2015</v>
      </c>
      <c r="C2175">
        <f t="shared" si="331"/>
        <v>12</v>
      </c>
      <c r="D2175" t="str">
        <f t="shared" si="332"/>
        <v>December</v>
      </c>
      <c r="E2175" t="str">
        <f t="shared" si="333"/>
        <v>Q4</v>
      </c>
      <c r="F2175" t="str">
        <f t="shared" si="334"/>
        <v>2015-Dec</v>
      </c>
      <c r="G2175">
        <f t="shared" si="335"/>
        <v>2</v>
      </c>
      <c r="H2175" t="str">
        <f t="shared" si="336"/>
        <v>Monday</v>
      </c>
      <c r="I2175" t="str">
        <f t="shared" si="337"/>
        <v>FM9</v>
      </c>
      <c r="J2175" t="str">
        <f t="shared" si="338"/>
        <v>FQ-3</v>
      </c>
    </row>
    <row r="2176" spans="1:10" x14ac:dyDescent="0.3">
      <c r="A2176" s="1">
        <f t="shared" si="339"/>
        <v>42353</v>
      </c>
      <c r="B2176" s="3">
        <f t="shared" si="330"/>
        <v>2015</v>
      </c>
      <c r="C2176">
        <f t="shared" si="331"/>
        <v>12</v>
      </c>
      <c r="D2176" t="str">
        <f t="shared" si="332"/>
        <v>December</v>
      </c>
      <c r="E2176" t="str">
        <f t="shared" si="333"/>
        <v>Q4</v>
      </c>
      <c r="F2176" t="str">
        <f t="shared" si="334"/>
        <v>2015-Dec</v>
      </c>
      <c r="G2176">
        <f t="shared" si="335"/>
        <v>3</v>
      </c>
      <c r="H2176" t="str">
        <f t="shared" si="336"/>
        <v>Tuesday</v>
      </c>
      <c r="I2176" t="str">
        <f t="shared" si="337"/>
        <v>FM9</v>
      </c>
      <c r="J2176" t="str">
        <f t="shared" si="338"/>
        <v>FQ-3</v>
      </c>
    </row>
    <row r="2177" spans="1:10" x14ac:dyDescent="0.3">
      <c r="A2177" s="1">
        <f t="shared" si="339"/>
        <v>42354</v>
      </c>
      <c r="B2177" s="3">
        <f t="shared" si="330"/>
        <v>2015</v>
      </c>
      <c r="C2177">
        <f t="shared" si="331"/>
        <v>12</v>
      </c>
      <c r="D2177" t="str">
        <f t="shared" si="332"/>
        <v>December</v>
      </c>
      <c r="E2177" t="str">
        <f t="shared" si="333"/>
        <v>Q4</v>
      </c>
      <c r="F2177" t="str">
        <f t="shared" si="334"/>
        <v>2015-Dec</v>
      </c>
      <c r="G2177">
        <f t="shared" si="335"/>
        <v>4</v>
      </c>
      <c r="H2177" t="str">
        <f t="shared" si="336"/>
        <v>Wednesday</v>
      </c>
      <c r="I2177" t="str">
        <f t="shared" si="337"/>
        <v>FM9</v>
      </c>
      <c r="J2177" t="str">
        <f t="shared" si="338"/>
        <v>FQ-3</v>
      </c>
    </row>
    <row r="2178" spans="1:10" x14ac:dyDescent="0.3">
      <c r="A2178" s="1">
        <f t="shared" si="339"/>
        <v>42355</v>
      </c>
      <c r="B2178" s="3">
        <f t="shared" si="330"/>
        <v>2015</v>
      </c>
      <c r="C2178">
        <f t="shared" si="331"/>
        <v>12</v>
      </c>
      <c r="D2178" t="str">
        <f t="shared" si="332"/>
        <v>December</v>
      </c>
      <c r="E2178" t="str">
        <f t="shared" si="333"/>
        <v>Q4</v>
      </c>
      <c r="F2178" t="str">
        <f t="shared" si="334"/>
        <v>2015-Dec</v>
      </c>
      <c r="G2178">
        <f t="shared" si="335"/>
        <v>5</v>
      </c>
      <c r="H2178" t="str">
        <f t="shared" si="336"/>
        <v>Thursday</v>
      </c>
      <c r="I2178" t="str">
        <f t="shared" si="337"/>
        <v>FM9</v>
      </c>
      <c r="J2178" t="str">
        <f t="shared" si="338"/>
        <v>FQ-3</v>
      </c>
    </row>
    <row r="2179" spans="1:10" x14ac:dyDescent="0.3">
      <c r="A2179" s="1">
        <f t="shared" si="339"/>
        <v>42356</v>
      </c>
      <c r="B2179" s="3">
        <f t="shared" ref="B2179:B2242" si="340">YEAR(A2179)</f>
        <v>2015</v>
      </c>
      <c r="C2179">
        <f t="shared" ref="C2179:C2242" si="341">MONTH(A2179)</f>
        <v>12</v>
      </c>
      <c r="D2179" t="str">
        <f t="shared" ref="D2179:D2242" si="342">TEXT(A2179,"mmmm")</f>
        <v>December</v>
      </c>
      <c r="E2179" t="str">
        <f t="shared" ref="E2179:E2242" si="343">"Q"&amp;ROUNDUP(MONTH(A2179)/3,0)</f>
        <v>Q4</v>
      </c>
      <c r="F2179" t="str">
        <f t="shared" ref="F2179:F2242" si="344">TEXT(A2179,"yyyy-mmm")</f>
        <v>2015-Dec</v>
      </c>
      <c r="G2179">
        <f t="shared" ref="G2179:G2242" si="345">WEEKDAY(A2179)</f>
        <v>6</v>
      </c>
      <c r="H2179" t="str">
        <f t="shared" ref="H2179:H2242" si="346">TEXT(A2179,"dddd")</f>
        <v>Friday</v>
      </c>
      <c r="I2179" t="str">
        <f t="shared" ref="I2179:I2242" si="347">"FM"&amp;IF(MONTH(A2179)&gt;=4,MONTH(A2179)-3,MONTH(A2179)+9)</f>
        <v>FM9</v>
      </c>
      <c r="J2179" t="str">
        <f t="shared" ref="J2179:J2242" si="348">"FQ-"&amp;ROUNDUP(IF(MONTH(A2179)&gt;=4,MONTH(A2179)-3,MONTH(A2179)+9)/3,0)</f>
        <v>FQ-3</v>
      </c>
    </row>
    <row r="2180" spans="1:10" x14ac:dyDescent="0.3">
      <c r="A2180" s="1">
        <f t="shared" ref="A2180:A2243" si="349">A2179+1</f>
        <v>42357</v>
      </c>
      <c r="B2180" s="3">
        <f t="shared" si="340"/>
        <v>2015</v>
      </c>
      <c r="C2180">
        <f t="shared" si="341"/>
        <v>12</v>
      </c>
      <c r="D2180" t="str">
        <f t="shared" si="342"/>
        <v>December</v>
      </c>
      <c r="E2180" t="str">
        <f t="shared" si="343"/>
        <v>Q4</v>
      </c>
      <c r="F2180" t="str">
        <f t="shared" si="344"/>
        <v>2015-Dec</v>
      </c>
      <c r="G2180">
        <f t="shared" si="345"/>
        <v>7</v>
      </c>
      <c r="H2180" t="str">
        <f t="shared" si="346"/>
        <v>Saturday</v>
      </c>
      <c r="I2180" t="str">
        <f t="shared" si="347"/>
        <v>FM9</v>
      </c>
      <c r="J2180" t="str">
        <f t="shared" si="348"/>
        <v>FQ-3</v>
      </c>
    </row>
    <row r="2181" spans="1:10" x14ac:dyDescent="0.3">
      <c r="A2181" s="1">
        <f t="shared" si="349"/>
        <v>42358</v>
      </c>
      <c r="B2181" s="3">
        <f t="shared" si="340"/>
        <v>2015</v>
      </c>
      <c r="C2181">
        <f t="shared" si="341"/>
        <v>12</v>
      </c>
      <c r="D2181" t="str">
        <f t="shared" si="342"/>
        <v>December</v>
      </c>
      <c r="E2181" t="str">
        <f t="shared" si="343"/>
        <v>Q4</v>
      </c>
      <c r="F2181" t="str">
        <f t="shared" si="344"/>
        <v>2015-Dec</v>
      </c>
      <c r="G2181">
        <f t="shared" si="345"/>
        <v>1</v>
      </c>
      <c r="H2181" t="str">
        <f t="shared" si="346"/>
        <v>Sunday</v>
      </c>
      <c r="I2181" t="str">
        <f t="shared" si="347"/>
        <v>FM9</v>
      </c>
      <c r="J2181" t="str">
        <f t="shared" si="348"/>
        <v>FQ-3</v>
      </c>
    </row>
    <row r="2182" spans="1:10" x14ac:dyDescent="0.3">
      <c r="A2182" s="1">
        <f t="shared" si="349"/>
        <v>42359</v>
      </c>
      <c r="B2182" s="3">
        <f t="shared" si="340"/>
        <v>2015</v>
      </c>
      <c r="C2182">
        <f t="shared" si="341"/>
        <v>12</v>
      </c>
      <c r="D2182" t="str">
        <f t="shared" si="342"/>
        <v>December</v>
      </c>
      <c r="E2182" t="str">
        <f t="shared" si="343"/>
        <v>Q4</v>
      </c>
      <c r="F2182" t="str">
        <f t="shared" si="344"/>
        <v>2015-Dec</v>
      </c>
      <c r="G2182">
        <f t="shared" si="345"/>
        <v>2</v>
      </c>
      <c r="H2182" t="str">
        <f t="shared" si="346"/>
        <v>Monday</v>
      </c>
      <c r="I2182" t="str">
        <f t="shared" si="347"/>
        <v>FM9</v>
      </c>
      <c r="J2182" t="str">
        <f t="shared" si="348"/>
        <v>FQ-3</v>
      </c>
    </row>
    <row r="2183" spans="1:10" x14ac:dyDescent="0.3">
      <c r="A2183" s="1">
        <f t="shared" si="349"/>
        <v>42360</v>
      </c>
      <c r="B2183" s="3">
        <f t="shared" si="340"/>
        <v>2015</v>
      </c>
      <c r="C2183">
        <f t="shared" si="341"/>
        <v>12</v>
      </c>
      <c r="D2183" t="str">
        <f t="shared" si="342"/>
        <v>December</v>
      </c>
      <c r="E2183" t="str">
        <f t="shared" si="343"/>
        <v>Q4</v>
      </c>
      <c r="F2183" t="str">
        <f t="shared" si="344"/>
        <v>2015-Dec</v>
      </c>
      <c r="G2183">
        <f t="shared" si="345"/>
        <v>3</v>
      </c>
      <c r="H2183" t="str">
        <f t="shared" si="346"/>
        <v>Tuesday</v>
      </c>
      <c r="I2183" t="str">
        <f t="shared" si="347"/>
        <v>FM9</v>
      </c>
      <c r="J2183" t="str">
        <f t="shared" si="348"/>
        <v>FQ-3</v>
      </c>
    </row>
    <row r="2184" spans="1:10" x14ac:dyDescent="0.3">
      <c r="A2184" s="1">
        <f t="shared" si="349"/>
        <v>42361</v>
      </c>
      <c r="B2184" s="3">
        <f t="shared" si="340"/>
        <v>2015</v>
      </c>
      <c r="C2184">
        <f t="shared" si="341"/>
        <v>12</v>
      </c>
      <c r="D2184" t="str">
        <f t="shared" si="342"/>
        <v>December</v>
      </c>
      <c r="E2184" t="str">
        <f t="shared" si="343"/>
        <v>Q4</v>
      </c>
      <c r="F2184" t="str">
        <f t="shared" si="344"/>
        <v>2015-Dec</v>
      </c>
      <c r="G2184">
        <f t="shared" si="345"/>
        <v>4</v>
      </c>
      <c r="H2184" t="str">
        <f t="shared" si="346"/>
        <v>Wednesday</v>
      </c>
      <c r="I2184" t="str">
        <f t="shared" si="347"/>
        <v>FM9</v>
      </c>
      <c r="J2184" t="str">
        <f t="shared" si="348"/>
        <v>FQ-3</v>
      </c>
    </row>
    <row r="2185" spans="1:10" x14ac:dyDescent="0.3">
      <c r="A2185" s="1">
        <f t="shared" si="349"/>
        <v>42362</v>
      </c>
      <c r="B2185" s="3">
        <f t="shared" si="340"/>
        <v>2015</v>
      </c>
      <c r="C2185">
        <f t="shared" si="341"/>
        <v>12</v>
      </c>
      <c r="D2185" t="str">
        <f t="shared" si="342"/>
        <v>December</v>
      </c>
      <c r="E2185" t="str">
        <f t="shared" si="343"/>
        <v>Q4</v>
      </c>
      <c r="F2185" t="str">
        <f t="shared" si="344"/>
        <v>2015-Dec</v>
      </c>
      <c r="G2185">
        <f t="shared" si="345"/>
        <v>5</v>
      </c>
      <c r="H2185" t="str">
        <f t="shared" si="346"/>
        <v>Thursday</v>
      </c>
      <c r="I2185" t="str">
        <f t="shared" si="347"/>
        <v>FM9</v>
      </c>
      <c r="J2185" t="str">
        <f t="shared" si="348"/>
        <v>FQ-3</v>
      </c>
    </row>
    <row r="2186" spans="1:10" x14ac:dyDescent="0.3">
      <c r="A2186" s="1">
        <f t="shared" si="349"/>
        <v>42363</v>
      </c>
      <c r="B2186" s="3">
        <f t="shared" si="340"/>
        <v>2015</v>
      </c>
      <c r="C2186">
        <f t="shared" si="341"/>
        <v>12</v>
      </c>
      <c r="D2186" t="str">
        <f t="shared" si="342"/>
        <v>December</v>
      </c>
      <c r="E2186" t="str">
        <f t="shared" si="343"/>
        <v>Q4</v>
      </c>
      <c r="F2186" t="str">
        <f t="shared" si="344"/>
        <v>2015-Dec</v>
      </c>
      <c r="G2186">
        <f t="shared" si="345"/>
        <v>6</v>
      </c>
      <c r="H2186" t="str">
        <f t="shared" si="346"/>
        <v>Friday</v>
      </c>
      <c r="I2186" t="str">
        <f t="shared" si="347"/>
        <v>FM9</v>
      </c>
      <c r="J2186" t="str">
        <f t="shared" si="348"/>
        <v>FQ-3</v>
      </c>
    </row>
    <row r="2187" spans="1:10" x14ac:dyDescent="0.3">
      <c r="A2187" s="1">
        <f t="shared" si="349"/>
        <v>42364</v>
      </c>
      <c r="B2187" s="3">
        <f t="shared" si="340"/>
        <v>2015</v>
      </c>
      <c r="C2187">
        <f t="shared" si="341"/>
        <v>12</v>
      </c>
      <c r="D2187" t="str">
        <f t="shared" si="342"/>
        <v>December</v>
      </c>
      <c r="E2187" t="str">
        <f t="shared" si="343"/>
        <v>Q4</v>
      </c>
      <c r="F2187" t="str">
        <f t="shared" si="344"/>
        <v>2015-Dec</v>
      </c>
      <c r="G2187">
        <f t="shared" si="345"/>
        <v>7</v>
      </c>
      <c r="H2187" t="str">
        <f t="shared" si="346"/>
        <v>Saturday</v>
      </c>
      <c r="I2187" t="str">
        <f t="shared" si="347"/>
        <v>FM9</v>
      </c>
      <c r="J2187" t="str">
        <f t="shared" si="348"/>
        <v>FQ-3</v>
      </c>
    </row>
    <row r="2188" spans="1:10" x14ac:dyDescent="0.3">
      <c r="A2188" s="1">
        <f t="shared" si="349"/>
        <v>42365</v>
      </c>
      <c r="B2188" s="3">
        <f t="shared" si="340"/>
        <v>2015</v>
      </c>
      <c r="C2188">
        <f t="shared" si="341"/>
        <v>12</v>
      </c>
      <c r="D2188" t="str">
        <f t="shared" si="342"/>
        <v>December</v>
      </c>
      <c r="E2188" t="str">
        <f t="shared" si="343"/>
        <v>Q4</v>
      </c>
      <c r="F2188" t="str">
        <f t="shared" si="344"/>
        <v>2015-Dec</v>
      </c>
      <c r="G2188">
        <f t="shared" si="345"/>
        <v>1</v>
      </c>
      <c r="H2188" t="str">
        <f t="shared" si="346"/>
        <v>Sunday</v>
      </c>
      <c r="I2188" t="str">
        <f t="shared" si="347"/>
        <v>FM9</v>
      </c>
      <c r="J2188" t="str">
        <f t="shared" si="348"/>
        <v>FQ-3</v>
      </c>
    </row>
    <row r="2189" spans="1:10" x14ac:dyDescent="0.3">
      <c r="A2189" s="1">
        <f t="shared" si="349"/>
        <v>42366</v>
      </c>
      <c r="B2189" s="3">
        <f t="shared" si="340"/>
        <v>2015</v>
      </c>
      <c r="C2189">
        <f t="shared" si="341"/>
        <v>12</v>
      </c>
      <c r="D2189" t="str">
        <f t="shared" si="342"/>
        <v>December</v>
      </c>
      <c r="E2189" t="str">
        <f t="shared" si="343"/>
        <v>Q4</v>
      </c>
      <c r="F2189" t="str">
        <f t="shared" si="344"/>
        <v>2015-Dec</v>
      </c>
      <c r="G2189">
        <f t="shared" si="345"/>
        <v>2</v>
      </c>
      <c r="H2189" t="str">
        <f t="shared" si="346"/>
        <v>Monday</v>
      </c>
      <c r="I2189" t="str">
        <f t="shared" si="347"/>
        <v>FM9</v>
      </c>
      <c r="J2189" t="str">
        <f t="shared" si="348"/>
        <v>FQ-3</v>
      </c>
    </row>
    <row r="2190" spans="1:10" x14ac:dyDescent="0.3">
      <c r="A2190" s="1">
        <f t="shared" si="349"/>
        <v>42367</v>
      </c>
      <c r="B2190" s="3">
        <f t="shared" si="340"/>
        <v>2015</v>
      </c>
      <c r="C2190">
        <f t="shared" si="341"/>
        <v>12</v>
      </c>
      <c r="D2190" t="str">
        <f t="shared" si="342"/>
        <v>December</v>
      </c>
      <c r="E2190" t="str">
        <f t="shared" si="343"/>
        <v>Q4</v>
      </c>
      <c r="F2190" t="str">
        <f t="shared" si="344"/>
        <v>2015-Dec</v>
      </c>
      <c r="G2190">
        <f t="shared" si="345"/>
        <v>3</v>
      </c>
      <c r="H2190" t="str">
        <f t="shared" si="346"/>
        <v>Tuesday</v>
      </c>
      <c r="I2190" t="str">
        <f t="shared" si="347"/>
        <v>FM9</v>
      </c>
      <c r="J2190" t="str">
        <f t="shared" si="348"/>
        <v>FQ-3</v>
      </c>
    </row>
    <row r="2191" spans="1:10" x14ac:dyDescent="0.3">
      <c r="A2191" s="1">
        <f t="shared" si="349"/>
        <v>42368</v>
      </c>
      <c r="B2191" s="3">
        <f t="shared" si="340"/>
        <v>2015</v>
      </c>
      <c r="C2191">
        <f t="shared" si="341"/>
        <v>12</v>
      </c>
      <c r="D2191" t="str">
        <f t="shared" si="342"/>
        <v>December</v>
      </c>
      <c r="E2191" t="str">
        <f t="shared" si="343"/>
        <v>Q4</v>
      </c>
      <c r="F2191" t="str">
        <f t="shared" si="344"/>
        <v>2015-Dec</v>
      </c>
      <c r="G2191">
        <f t="shared" si="345"/>
        <v>4</v>
      </c>
      <c r="H2191" t="str">
        <f t="shared" si="346"/>
        <v>Wednesday</v>
      </c>
      <c r="I2191" t="str">
        <f t="shared" si="347"/>
        <v>FM9</v>
      </c>
      <c r="J2191" t="str">
        <f t="shared" si="348"/>
        <v>FQ-3</v>
      </c>
    </row>
    <row r="2192" spans="1:10" x14ac:dyDescent="0.3">
      <c r="A2192" s="1">
        <f t="shared" si="349"/>
        <v>42369</v>
      </c>
      <c r="B2192" s="3">
        <f t="shared" si="340"/>
        <v>2015</v>
      </c>
      <c r="C2192">
        <f t="shared" si="341"/>
        <v>12</v>
      </c>
      <c r="D2192" t="str">
        <f t="shared" si="342"/>
        <v>December</v>
      </c>
      <c r="E2192" t="str">
        <f t="shared" si="343"/>
        <v>Q4</v>
      </c>
      <c r="F2192" t="str">
        <f t="shared" si="344"/>
        <v>2015-Dec</v>
      </c>
      <c r="G2192">
        <f t="shared" si="345"/>
        <v>5</v>
      </c>
      <c r="H2192" t="str">
        <f t="shared" si="346"/>
        <v>Thursday</v>
      </c>
      <c r="I2192" t="str">
        <f t="shared" si="347"/>
        <v>FM9</v>
      </c>
      <c r="J2192" t="str">
        <f t="shared" si="348"/>
        <v>FQ-3</v>
      </c>
    </row>
    <row r="2193" spans="1:10" x14ac:dyDescent="0.3">
      <c r="A2193" s="1">
        <f t="shared" si="349"/>
        <v>42370</v>
      </c>
      <c r="B2193" s="3">
        <f t="shared" si="340"/>
        <v>2016</v>
      </c>
      <c r="C2193">
        <f t="shared" si="341"/>
        <v>1</v>
      </c>
      <c r="D2193" t="str">
        <f t="shared" si="342"/>
        <v>January</v>
      </c>
      <c r="E2193" t="str">
        <f t="shared" si="343"/>
        <v>Q1</v>
      </c>
      <c r="F2193" t="str">
        <f t="shared" si="344"/>
        <v>2016-Jan</v>
      </c>
      <c r="G2193">
        <f t="shared" si="345"/>
        <v>6</v>
      </c>
      <c r="H2193" t="str">
        <f t="shared" si="346"/>
        <v>Friday</v>
      </c>
      <c r="I2193" t="str">
        <f t="shared" si="347"/>
        <v>FM10</v>
      </c>
      <c r="J2193" t="str">
        <f t="shared" si="348"/>
        <v>FQ-4</v>
      </c>
    </row>
    <row r="2194" spans="1:10" x14ac:dyDescent="0.3">
      <c r="A2194" s="1">
        <f t="shared" si="349"/>
        <v>42371</v>
      </c>
      <c r="B2194" s="3">
        <f t="shared" si="340"/>
        <v>2016</v>
      </c>
      <c r="C2194">
        <f t="shared" si="341"/>
        <v>1</v>
      </c>
      <c r="D2194" t="str">
        <f t="shared" si="342"/>
        <v>January</v>
      </c>
      <c r="E2194" t="str">
        <f t="shared" si="343"/>
        <v>Q1</v>
      </c>
      <c r="F2194" t="str">
        <f t="shared" si="344"/>
        <v>2016-Jan</v>
      </c>
      <c r="G2194">
        <f t="shared" si="345"/>
        <v>7</v>
      </c>
      <c r="H2194" t="str">
        <f t="shared" si="346"/>
        <v>Saturday</v>
      </c>
      <c r="I2194" t="str">
        <f t="shared" si="347"/>
        <v>FM10</v>
      </c>
      <c r="J2194" t="str">
        <f t="shared" si="348"/>
        <v>FQ-4</v>
      </c>
    </row>
    <row r="2195" spans="1:10" x14ac:dyDescent="0.3">
      <c r="A2195" s="1">
        <f t="shared" si="349"/>
        <v>42372</v>
      </c>
      <c r="B2195" s="3">
        <f t="shared" si="340"/>
        <v>2016</v>
      </c>
      <c r="C2195">
        <f t="shared" si="341"/>
        <v>1</v>
      </c>
      <c r="D2195" t="str">
        <f t="shared" si="342"/>
        <v>January</v>
      </c>
      <c r="E2195" t="str">
        <f t="shared" si="343"/>
        <v>Q1</v>
      </c>
      <c r="F2195" t="str">
        <f t="shared" si="344"/>
        <v>2016-Jan</v>
      </c>
      <c r="G2195">
        <f t="shared" si="345"/>
        <v>1</v>
      </c>
      <c r="H2195" t="str">
        <f t="shared" si="346"/>
        <v>Sunday</v>
      </c>
      <c r="I2195" t="str">
        <f t="shared" si="347"/>
        <v>FM10</v>
      </c>
      <c r="J2195" t="str">
        <f t="shared" si="348"/>
        <v>FQ-4</v>
      </c>
    </row>
    <row r="2196" spans="1:10" x14ac:dyDescent="0.3">
      <c r="A2196" s="1">
        <f t="shared" si="349"/>
        <v>42373</v>
      </c>
      <c r="B2196" s="3">
        <f t="shared" si="340"/>
        <v>2016</v>
      </c>
      <c r="C2196">
        <f t="shared" si="341"/>
        <v>1</v>
      </c>
      <c r="D2196" t="str">
        <f t="shared" si="342"/>
        <v>January</v>
      </c>
      <c r="E2196" t="str">
        <f t="shared" si="343"/>
        <v>Q1</v>
      </c>
      <c r="F2196" t="str">
        <f t="shared" si="344"/>
        <v>2016-Jan</v>
      </c>
      <c r="G2196">
        <f t="shared" si="345"/>
        <v>2</v>
      </c>
      <c r="H2196" t="str">
        <f t="shared" si="346"/>
        <v>Monday</v>
      </c>
      <c r="I2196" t="str">
        <f t="shared" si="347"/>
        <v>FM10</v>
      </c>
      <c r="J2196" t="str">
        <f t="shared" si="348"/>
        <v>FQ-4</v>
      </c>
    </row>
    <row r="2197" spans="1:10" x14ac:dyDescent="0.3">
      <c r="A2197" s="1">
        <f t="shared" si="349"/>
        <v>42374</v>
      </c>
      <c r="B2197" s="3">
        <f t="shared" si="340"/>
        <v>2016</v>
      </c>
      <c r="C2197">
        <f t="shared" si="341"/>
        <v>1</v>
      </c>
      <c r="D2197" t="str">
        <f t="shared" si="342"/>
        <v>January</v>
      </c>
      <c r="E2197" t="str">
        <f t="shared" si="343"/>
        <v>Q1</v>
      </c>
      <c r="F2197" t="str">
        <f t="shared" si="344"/>
        <v>2016-Jan</v>
      </c>
      <c r="G2197">
        <f t="shared" si="345"/>
        <v>3</v>
      </c>
      <c r="H2197" t="str">
        <f t="shared" si="346"/>
        <v>Tuesday</v>
      </c>
      <c r="I2197" t="str">
        <f t="shared" si="347"/>
        <v>FM10</v>
      </c>
      <c r="J2197" t="str">
        <f t="shared" si="348"/>
        <v>FQ-4</v>
      </c>
    </row>
    <row r="2198" spans="1:10" x14ac:dyDescent="0.3">
      <c r="A2198" s="1">
        <f t="shared" si="349"/>
        <v>42375</v>
      </c>
      <c r="B2198" s="3">
        <f t="shared" si="340"/>
        <v>2016</v>
      </c>
      <c r="C2198">
        <f t="shared" si="341"/>
        <v>1</v>
      </c>
      <c r="D2198" t="str">
        <f t="shared" si="342"/>
        <v>January</v>
      </c>
      <c r="E2198" t="str">
        <f t="shared" si="343"/>
        <v>Q1</v>
      </c>
      <c r="F2198" t="str">
        <f t="shared" si="344"/>
        <v>2016-Jan</v>
      </c>
      <c r="G2198">
        <f t="shared" si="345"/>
        <v>4</v>
      </c>
      <c r="H2198" t="str">
        <f t="shared" si="346"/>
        <v>Wednesday</v>
      </c>
      <c r="I2198" t="str">
        <f t="shared" si="347"/>
        <v>FM10</v>
      </c>
      <c r="J2198" t="str">
        <f t="shared" si="348"/>
        <v>FQ-4</v>
      </c>
    </row>
    <row r="2199" spans="1:10" x14ac:dyDescent="0.3">
      <c r="A2199" s="1">
        <f t="shared" si="349"/>
        <v>42376</v>
      </c>
      <c r="B2199" s="3">
        <f t="shared" si="340"/>
        <v>2016</v>
      </c>
      <c r="C2199">
        <f t="shared" si="341"/>
        <v>1</v>
      </c>
      <c r="D2199" t="str">
        <f t="shared" si="342"/>
        <v>January</v>
      </c>
      <c r="E2199" t="str">
        <f t="shared" si="343"/>
        <v>Q1</v>
      </c>
      <c r="F2199" t="str">
        <f t="shared" si="344"/>
        <v>2016-Jan</v>
      </c>
      <c r="G2199">
        <f t="shared" si="345"/>
        <v>5</v>
      </c>
      <c r="H2199" t="str">
        <f t="shared" si="346"/>
        <v>Thursday</v>
      </c>
      <c r="I2199" t="str">
        <f t="shared" si="347"/>
        <v>FM10</v>
      </c>
      <c r="J2199" t="str">
        <f t="shared" si="348"/>
        <v>FQ-4</v>
      </c>
    </row>
    <row r="2200" spans="1:10" x14ac:dyDescent="0.3">
      <c r="A2200" s="1">
        <f t="shared" si="349"/>
        <v>42377</v>
      </c>
      <c r="B2200" s="3">
        <f t="shared" si="340"/>
        <v>2016</v>
      </c>
      <c r="C2200">
        <f t="shared" si="341"/>
        <v>1</v>
      </c>
      <c r="D2200" t="str">
        <f t="shared" si="342"/>
        <v>January</v>
      </c>
      <c r="E2200" t="str">
        <f t="shared" si="343"/>
        <v>Q1</v>
      </c>
      <c r="F2200" t="str">
        <f t="shared" si="344"/>
        <v>2016-Jan</v>
      </c>
      <c r="G2200">
        <f t="shared" si="345"/>
        <v>6</v>
      </c>
      <c r="H2200" t="str">
        <f t="shared" si="346"/>
        <v>Friday</v>
      </c>
      <c r="I2200" t="str">
        <f t="shared" si="347"/>
        <v>FM10</v>
      </c>
      <c r="J2200" t="str">
        <f t="shared" si="348"/>
        <v>FQ-4</v>
      </c>
    </row>
    <row r="2201" spans="1:10" x14ac:dyDescent="0.3">
      <c r="A2201" s="1">
        <f t="shared" si="349"/>
        <v>42378</v>
      </c>
      <c r="B2201" s="3">
        <f t="shared" si="340"/>
        <v>2016</v>
      </c>
      <c r="C2201">
        <f t="shared" si="341"/>
        <v>1</v>
      </c>
      <c r="D2201" t="str">
        <f t="shared" si="342"/>
        <v>January</v>
      </c>
      <c r="E2201" t="str">
        <f t="shared" si="343"/>
        <v>Q1</v>
      </c>
      <c r="F2201" t="str">
        <f t="shared" si="344"/>
        <v>2016-Jan</v>
      </c>
      <c r="G2201">
        <f t="shared" si="345"/>
        <v>7</v>
      </c>
      <c r="H2201" t="str">
        <f t="shared" si="346"/>
        <v>Saturday</v>
      </c>
      <c r="I2201" t="str">
        <f t="shared" si="347"/>
        <v>FM10</v>
      </c>
      <c r="J2201" t="str">
        <f t="shared" si="348"/>
        <v>FQ-4</v>
      </c>
    </row>
    <row r="2202" spans="1:10" x14ac:dyDescent="0.3">
      <c r="A2202" s="1">
        <f t="shared" si="349"/>
        <v>42379</v>
      </c>
      <c r="B2202" s="3">
        <f t="shared" si="340"/>
        <v>2016</v>
      </c>
      <c r="C2202">
        <f t="shared" si="341"/>
        <v>1</v>
      </c>
      <c r="D2202" t="str">
        <f t="shared" si="342"/>
        <v>January</v>
      </c>
      <c r="E2202" t="str">
        <f t="shared" si="343"/>
        <v>Q1</v>
      </c>
      <c r="F2202" t="str">
        <f t="shared" si="344"/>
        <v>2016-Jan</v>
      </c>
      <c r="G2202">
        <f t="shared" si="345"/>
        <v>1</v>
      </c>
      <c r="H2202" t="str">
        <f t="shared" si="346"/>
        <v>Sunday</v>
      </c>
      <c r="I2202" t="str">
        <f t="shared" si="347"/>
        <v>FM10</v>
      </c>
      <c r="J2202" t="str">
        <f t="shared" si="348"/>
        <v>FQ-4</v>
      </c>
    </row>
    <row r="2203" spans="1:10" x14ac:dyDescent="0.3">
      <c r="A2203" s="1">
        <f t="shared" si="349"/>
        <v>42380</v>
      </c>
      <c r="B2203" s="3">
        <f t="shared" si="340"/>
        <v>2016</v>
      </c>
      <c r="C2203">
        <f t="shared" si="341"/>
        <v>1</v>
      </c>
      <c r="D2203" t="str">
        <f t="shared" si="342"/>
        <v>January</v>
      </c>
      <c r="E2203" t="str">
        <f t="shared" si="343"/>
        <v>Q1</v>
      </c>
      <c r="F2203" t="str">
        <f t="shared" si="344"/>
        <v>2016-Jan</v>
      </c>
      <c r="G2203">
        <f t="shared" si="345"/>
        <v>2</v>
      </c>
      <c r="H2203" t="str">
        <f t="shared" si="346"/>
        <v>Monday</v>
      </c>
      <c r="I2203" t="str">
        <f t="shared" si="347"/>
        <v>FM10</v>
      </c>
      <c r="J2203" t="str">
        <f t="shared" si="348"/>
        <v>FQ-4</v>
      </c>
    </row>
    <row r="2204" spans="1:10" x14ac:dyDescent="0.3">
      <c r="A2204" s="1">
        <f t="shared" si="349"/>
        <v>42381</v>
      </c>
      <c r="B2204" s="3">
        <f t="shared" si="340"/>
        <v>2016</v>
      </c>
      <c r="C2204">
        <f t="shared" si="341"/>
        <v>1</v>
      </c>
      <c r="D2204" t="str">
        <f t="shared" si="342"/>
        <v>January</v>
      </c>
      <c r="E2204" t="str">
        <f t="shared" si="343"/>
        <v>Q1</v>
      </c>
      <c r="F2204" t="str">
        <f t="shared" si="344"/>
        <v>2016-Jan</v>
      </c>
      <c r="G2204">
        <f t="shared" si="345"/>
        <v>3</v>
      </c>
      <c r="H2204" t="str">
        <f t="shared" si="346"/>
        <v>Tuesday</v>
      </c>
      <c r="I2204" t="str">
        <f t="shared" si="347"/>
        <v>FM10</v>
      </c>
      <c r="J2204" t="str">
        <f t="shared" si="348"/>
        <v>FQ-4</v>
      </c>
    </row>
    <row r="2205" spans="1:10" x14ac:dyDescent="0.3">
      <c r="A2205" s="1">
        <f t="shared" si="349"/>
        <v>42382</v>
      </c>
      <c r="B2205" s="3">
        <f t="shared" si="340"/>
        <v>2016</v>
      </c>
      <c r="C2205">
        <f t="shared" si="341"/>
        <v>1</v>
      </c>
      <c r="D2205" t="str">
        <f t="shared" si="342"/>
        <v>January</v>
      </c>
      <c r="E2205" t="str">
        <f t="shared" si="343"/>
        <v>Q1</v>
      </c>
      <c r="F2205" t="str">
        <f t="shared" si="344"/>
        <v>2016-Jan</v>
      </c>
      <c r="G2205">
        <f t="shared" si="345"/>
        <v>4</v>
      </c>
      <c r="H2205" t="str">
        <f t="shared" si="346"/>
        <v>Wednesday</v>
      </c>
      <c r="I2205" t="str">
        <f t="shared" si="347"/>
        <v>FM10</v>
      </c>
      <c r="J2205" t="str">
        <f t="shared" si="348"/>
        <v>FQ-4</v>
      </c>
    </row>
    <row r="2206" spans="1:10" x14ac:dyDescent="0.3">
      <c r="A2206" s="1">
        <f t="shared" si="349"/>
        <v>42383</v>
      </c>
      <c r="B2206" s="3">
        <f t="shared" si="340"/>
        <v>2016</v>
      </c>
      <c r="C2206">
        <f t="shared" si="341"/>
        <v>1</v>
      </c>
      <c r="D2206" t="str">
        <f t="shared" si="342"/>
        <v>January</v>
      </c>
      <c r="E2206" t="str">
        <f t="shared" si="343"/>
        <v>Q1</v>
      </c>
      <c r="F2206" t="str">
        <f t="shared" si="344"/>
        <v>2016-Jan</v>
      </c>
      <c r="G2206">
        <f t="shared" si="345"/>
        <v>5</v>
      </c>
      <c r="H2206" t="str">
        <f t="shared" si="346"/>
        <v>Thursday</v>
      </c>
      <c r="I2206" t="str">
        <f t="shared" si="347"/>
        <v>FM10</v>
      </c>
      <c r="J2206" t="str">
        <f t="shared" si="348"/>
        <v>FQ-4</v>
      </c>
    </row>
    <row r="2207" spans="1:10" x14ac:dyDescent="0.3">
      <c r="A2207" s="1">
        <f t="shared" si="349"/>
        <v>42384</v>
      </c>
      <c r="B2207" s="3">
        <f t="shared" si="340"/>
        <v>2016</v>
      </c>
      <c r="C2207">
        <f t="shared" si="341"/>
        <v>1</v>
      </c>
      <c r="D2207" t="str">
        <f t="shared" si="342"/>
        <v>January</v>
      </c>
      <c r="E2207" t="str">
        <f t="shared" si="343"/>
        <v>Q1</v>
      </c>
      <c r="F2207" t="str">
        <f t="shared" si="344"/>
        <v>2016-Jan</v>
      </c>
      <c r="G2207">
        <f t="shared" si="345"/>
        <v>6</v>
      </c>
      <c r="H2207" t="str">
        <f t="shared" si="346"/>
        <v>Friday</v>
      </c>
      <c r="I2207" t="str">
        <f t="shared" si="347"/>
        <v>FM10</v>
      </c>
      <c r="J2207" t="str">
        <f t="shared" si="348"/>
        <v>FQ-4</v>
      </c>
    </row>
    <row r="2208" spans="1:10" x14ac:dyDescent="0.3">
      <c r="A2208" s="1">
        <f t="shared" si="349"/>
        <v>42385</v>
      </c>
      <c r="B2208" s="3">
        <f t="shared" si="340"/>
        <v>2016</v>
      </c>
      <c r="C2208">
        <f t="shared" si="341"/>
        <v>1</v>
      </c>
      <c r="D2208" t="str">
        <f t="shared" si="342"/>
        <v>January</v>
      </c>
      <c r="E2208" t="str">
        <f t="shared" si="343"/>
        <v>Q1</v>
      </c>
      <c r="F2208" t="str">
        <f t="shared" si="344"/>
        <v>2016-Jan</v>
      </c>
      <c r="G2208">
        <f t="shared" si="345"/>
        <v>7</v>
      </c>
      <c r="H2208" t="str">
        <f t="shared" si="346"/>
        <v>Saturday</v>
      </c>
      <c r="I2208" t="str">
        <f t="shared" si="347"/>
        <v>FM10</v>
      </c>
      <c r="J2208" t="str">
        <f t="shared" si="348"/>
        <v>FQ-4</v>
      </c>
    </row>
    <row r="2209" spans="1:10" x14ac:dyDescent="0.3">
      <c r="A2209" s="1">
        <f t="shared" si="349"/>
        <v>42386</v>
      </c>
      <c r="B2209" s="3">
        <f t="shared" si="340"/>
        <v>2016</v>
      </c>
      <c r="C2209">
        <f t="shared" si="341"/>
        <v>1</v>
      </c>
      <c r="D2209" t="str">
        <f t="shared" si="342"/>
        <v>January</v>
      </c>
      <c r="E2209" t="str">
        <f t="shared" si="343"/>
        <v>Q1</v>
      </c>
      <c r="F2209" t="str">
        <f t="shared" si="344"/>
        <v>2016-Jan</v>
      </c>
      <c r="G2209">
        <f t="shared" si="345"/>
        <v>1</v>
      </c>
      <c r="H2209" t="str">
        <f t="shared" si="346"/>
        <v>Sunday</v>
      </c>
      <c r="I2209" t="str">
        <f t="shared" si="347"/>
        <v>FM10</v>
      </c>
      <c r="J2209" t="str">
        <f t="shared" si="348"/>
        <v>FQ-4</v>
      </c>
    </row>
    <row r="2210" spans="1:10" x14ac:dyDescent="0.3">
      <c r="A2210" s="1">
        <f t="shared" si="349"/>
        <v>42387</v>
      </c>
      <c r="B2210" s="3">
        <f t="shared" si="340"/>
        <v>2016</v>
      </c>
      <c r="C2210">
        <f t="shared" si="341"/>
        <v>1</v>
      </c>
      <c r="D2210" t="str">
        <f t="shared" si="342"/>
        <v>January</v>
      </c>
      <c r="E2210" t="str">
        <f t="shared" si="343"/>
        <v>Q1</v>
      </c>
      <c r="F2210" t="str">
        <f t="shared" si="344"/>
        <v>2016-Jan</v>
      </c>
      <c r="G2210">
        <f t="shared" si="345"/>
        <v>2</v>
      </c>
      <c r="H2210" t="str">
        <f t="shared" si="346"/>
        <v>Monday</v>
      </c>
      <c r="I2210" t="str">
        <f t="shared" si="347"/>
        <v>FM10</v>
      </c>
      <c r="J2210" t="str">
        <f t="shared" si="348"/>
        <v>FQ-4</v>
      </c>
    </row>
    <row r="2211" spans="1:10" x14ac:dyDescent="0.3">
      <c r="A2211" s="1">
        <f t="shared" si="349"/>
        <v>42388</v>
      </c>
      <c r="B2211" s="3">
        <f t="shared" si="340"/>
        <v>2016</v>
      </c>
      <c r="C2211">
        <f t="shared" si="341"/>
        <v>1</v>
      </c>
      <c r="D2211" t="str">
        <f t="shared" si="342"/>
        <v>January</v>
      </c>
      <c r="E2211" t="str">
        <f t="shared" si="343"/>
        <v>Q1</v>
      </c>
      <c r="F2211" t="str">
        <f t="shared" si="344"/>
        <v>2016-Jan</v>
      </c>
      <c r="G2211">
        <f t="shared" si="345"/>
        <v>3</v>
      </c>
      <c r="H2211" t="str">
        <f t="shared" si="346"/>
        <v>Tuesday</v>
      </c>
      <c r="I2211" t="str">
        <f t="shared" si="347"/>
        <v>FM10</v>
      </c>
      <c r="J2211" t="str">
        <f t="shared" si="348"/>
        <v>FQ-4</v>
      </c>
    </row>
    <row r="2212" spans="1:10" x14ac:dyDescent="0.3">
      <c r="A2212" s="1">
        <f t="shared" si="349"/>
        <v>42389</v>
      </c>
      <c r="B2212" s="3">
        <f t="shared" si="340"/>
        <v>2016</v>
      </c>
      <c r="C2212">
        <f t="shared" si="341"/>
        <v>1</v>
      </c>
      <c r="D2212" t="str">
        <f t="shared" si="342"/>
        <v>January</v>
      </c>
      <c r="E2212" t="str">
        <f t="shared" si="343"/>
        <v>Q1</v>
      </c>
      <c r="F2212" t="str">
        <f t="shared" si="344"/>
        <v>2016-Jan</v>
      </c>
      <c r="G2212">
        <f t="shared" si="345"/>
        <v>4</v>
      </c>
      <c r="H2212" t="str">
        <f t="shared" si="346"/>
        <v>Wednesday</v>
      </c>
      <c r="I2212" t="str">
        <f t="shared" si="347"/>
        <v>FM10</v>
      </c>
      <c r="J2212" t="str">
        <f t="shared" si="348"/>
        <v>FQ-4</v>
      </c>
    </row>
    <row r="2213" spans="1:10" x14ac:dyDescent="0.3">
      <c r="A2213" s="1">
        <f t="shared" si="349"/>
        <v>42390</v>
      </c>
      <c r="B2213" s="3">
        <f t="shared" si="340"/>
        <v>2016</v>
      </c>
      <c r="C2213">
        <f t="shared" si="341"/>
        <v>1</v>
      </c>
      <c r="D2213" t="str">
        <f t="shared" si="342"/>
        <v>January</v>
      </c>
      <c r="E2213" t="str">
        <f t="shared" si="343"/>
        <v>Q1</v>
      </c>
      <c r="F2213" t="str">
        <f t="shared" si="344"/>
        <v>2016-Jan</v>
      </c>
      <c r="G2213">
        <f t="shared" si="345"/>
        <v>5</v>
      </c>
      <c r="H2213" t="str">
        <f t="shared" si="346"/>
        <v>Thursday</v>
      </c>
      <c r="I2213" t="str">
        <f t="shared" si="347"/>
        <v>FM10</v>
      </c>
      <c r="J2213" t="str">
        <f t="shared" si="348"/>
        <v>FQ-4</v>
      </c>
    </row>
    <row r="2214" spans="1:10" x14ac:dyDescent="0.3">
      <c r="A2214" s="1">
        <f t="shared" si="349"/>
        <v>42391</v>
      </c>
      <c r="B2214" s="3">
        <f t="shared" si="340"/>
        <v>2016</v>
      </c>
      <c r="C2214">
        <f t="shared" si="341"/>
        <v>1</v>
      </c>
      <c r="D2214" t="str">
        <f t="shared" si="342"/>
        <v>January</v>
      </c>
      <c r="E2214" t="str">
        <f t="shared" si="343"/>
        <v>Q1</v>
      </c>
      <c r="F2214" t="str">
        <f t="shared" si="344"/>
        <v>2016-Jan</v>
      </c>
      <c r="G2214">
        <f t="shared" si="345"/>
        <v>6</v>
      </c>
      <c r="H2214" t="str">
        <f t="shared" si="346"/>
        <v>Friday</v>
      </c>
      <c r="I2214" t="str">
        <f t="shared" si="347"/>
        <v>FM10</v>
      </c>
      <c r="J2214" t="str">
        <f t="shared" si="348"/>
        <v>FQ-4</v>
      </c>
    </row>
    <row r="2215" spans="1:10" x14ac:dyDescent="0.3">
      <c r="A2215" s="1">
        <f t="shared" si="349"/>
        <v>42392</v>
      </c>
      <c r="B2215" s="3">
        <f t="shared" si="340"/>
        <v>2016</v>
      </c>
      <c r="C2215">
        <f t="shared" si="341"/>
        <v>1</v>
      </c>
      <c r="D2215" t="str">
        <f t="shared" si="342"/>
        <v>January</v>
      </c>
      <c r="E2215" t="str">
        <f t="shared" si="343"/>
        <v>Q1</v>
      </c>
      <c r="F2215" t="str">
        <f t="shared" si="344"/>
        <v>2016-Jan</v>
      </c>
      <c r="G2215">
        <f t="shared" si="345"/>
        <v>7</v>
      </c>
      <c r="H2215" t="str">
        <f t="shared" si="346"/>
        <v>Saturday</v>
      </c>
      <c r="I2215" t="str">
        <f t="shared" si="347"/>
        <v>FM10</v>
      </c>
      <c r="J2215" t="str">
        <f t="shared" si="348"/>
        <v>FQ-4</v>
      </c>
    </row>
    <row r="2216" spans="1:10" x14ac:dyDescent="0.3">
      <c r="A2216" s="1">
        <f t="shared" si="349"/>
        <v>42393</v>
      </c>
      <c r="B2216" s="3">
        <f t="shared" si="340"/>
        <v>2016</v>
      </c>
      <c r="C2216">
        <f t="shared" si="341"/>
        <v>1</v>
      </c>
      <c r="D2216" t="str">
        <f t="shared" si="342"/>
        <v>January</v>
      </c>
      <c r="E2216" t="str">
        <f t="shared" si="343"/>
        <v>Q1</v>
      </c>
      <c r="F2216" t="str">
        <f t="shared" si="344"/>
        <v>2016-Jan</v>
      </c>
      <c r="G2216">
        <f t="shared" si="345"/>
        <v>1</v>
      </c>
      <c r="H2216" t="str">
        <f t="shared" si="346"/>
        <v>Sunday</v>
      </c>
      <c r="I2216" t="str">
        <f t="shared" si="347"/>
        <v>FM10</v>
      </c>
      <c r="J2216" t="str">
        <f t="shared" si="348"/>
        <v>FQ-4</v>
      </c>
    </row>
    <row r="2217" spans="1:10" x14ac:dyDescent="0.3">
      <c r="A2217" s="1">
        <f t="shared" si="349"/>
        <v>42394</v>
      </c>
      <c r="B2217" s="3">
        <f t="shared" si="340"/>
        <v>2016</v>
      </c>
      <c r="C2217">
        <f t="shared" si="341"/>
        <v>1</v>
      </c>
      <c r="D2217" t="str">
        <f t="shared" si="342"/>
        <v>January</v>
      </c>
      <c r="E2217" t="str">
        <f t="shared" si="343"/>
        <v>Q1</v>
      </c>
      <c r="F2217" t="str">
        <f t="shared" si="344"/>
        <v>2016-Jan</v>
      </c>
      <c r="G2217">
        <f t="shared" si="345"/>
        <v>2</v>
      </c>
      <c r="H2217" t="str">
        <f t="shared" si="346"/>
        <v>Monday</v>
      </c>
      <c r="I2217" t="str">
        <f t="shared" si="347"/>
        <v>FM10</v>
      </c>
      <c r="J2217" t="str">
        <f t="shared" si="348"/>
        <v>FQ-4</v>
      </c>
    </row>
    <row r="2218" spans="1:10" x14ac:dyDescent="0.3">
      <c r="A2218" s="1">
        <f t="shared" si="349"/>
        <v>42395</v>
      </c>
      <c r="B2218" s="3">
        <f t="shared" si="340"/>
        <v>2016</v>
      </c>
      <c r="C2218">
        <f t="shared" si="341"/>
        <v>1</v>
      </c>
      <c r="D2218" t="str">
        <f t="shared" si="342"/>
        <v>January</v>
      </c>
      <c r="E2218" t="str">
        <f t="shared" si="343"/>
        <v>Q1</v>
      </c>
      <c r="F2218" t="str">
        <f t="shared" si="344"/>
        <v>2016-Jan</v>
      </c>
      <c r="G2218">
        <f t="shared" si="345"/>
        <v>3</v>
      </c>
      <c r="H2218" t="str">
        <f t="shared" si="346"/>
        <v>Tuesday</v>
      </c>
      <c r="I2218" t="str">
        <f t="shared" si="347"/>
        <v>FM10</v>
      </c>
      <c r="J2218" t="str">
        <f t="shared" si="348"/>
        <v>FQ-4</v>
      </c>
    </row>
    <row r="2219" spans="1:10" x14ac:dyDescent="0.3">
      <c r="A2219" s="1">
        <f t="shared" si="349"/>
        <v>42396</v>
      </c>
      <c r="B2219" s="3">
        <f t="shared" si="340"/>
        <v>2016</v>
      </c>
      <c r="C2219">
        <f t="shared" si="341"/>
        <v>1</v>
      </c>
      <c r="D2219" t="str">
        <f t="shared" si="342"/>
        <v>January</v>
      </c>
      <c r="E2219" t="str">
        <f t="shared" si="343"/>
        <v>Q1</v>
      </c>
      <c r="F2219" t="str">
        <f t="shared" si="344"/>
        <v>2016-Jan</v>
      </c>
      <c r="G2219">
        <f t="shared" si="345"/>
        <v>4</v>
      </c>
      <c r="H2219" t="str">
        <f t="shared" si="346"/>
        <v>Wednesday</v>
      </c>
      <c r="I2219" t="str">
        <f t="shared" si="347"/>
        <v>FM10</v>
      </c>
      <c r="J2219" t="str">
        <f t="shared" si="348"/>
        <v>FQ-4</v>
      </c>
    </row>
    <row r="2220" spans="1:10" x14ac:dyDescent="0.3">
      <c r="A2220" s="1">
        <f t="shared" si="349"/>
        <v>42397</v>
      </c>
      <c r="B2220" s="3">
        <f t="shared" si="340"/>
        <v>2016</v>
      </c>
      <c r="C2220">
        <f t="shared" si="341"/>
        <v>1</v>
      </c>
      <c r="D2220" t="str">
        <f t="shared" si="342"/>
        <v>January</v>
      </c>
      <c r="E2220" t="str">
        <f t="shared" si="343"/>
        <v>Q1</v>
      </c>
      <c r="F2220" t="str">
        <f t="shared" si="344"/>
        <v>2016-Jan</v>
      </c>
      <c r="G2220">
        <f t="shared" si="345"/>
        <v>5</v>
      </c>
      <c r="H2220" t="str">
        <f t="shared" si="346"/>
        <v>Thursday</v>
      </c>
      <c r="I2220" t="str">
        <f t="shared" si="347"/>
        <v>FM10</v>
      </c>
      <c r="J2220" t="str">
        <f t="shared" si="348"/>
        <v>FQ-4</v>
      </c>
    </row>
    <row r="2221" spans="1:10" x14ac:dyDescent="0.3">
      <c r="A2221" s="1">
        <f t="shared" si="349"/>
        <v>42398</v>
      </c>
      <c r="B2221" s="3">
        <f t="shared" si="340"/>
        <v>2016</v>
      </c>
      <c r="C2221">
        <f t="shared" si="341"/>
        <v>1</v>
      </c>
      <c r="D2221" t="str">
        <f t="shared" si="342"/>
        <v>January</v>
      </c>
      <c r="E2221" t="str">
        <f t="shared" si="343"/>
        <v>Q1</v>
      </c>
      <c r="F2221" t="str">
        <f t="shared" si="344"/>
        <v>2016-Jan</v>
      </c>
      <c r="G2221">
        <f t="shared" si="345"/>
        <v>6</v>
      </c>
      <c r="H2221" t="str">
        <f t="shared" si="346"/>
        <v>Friday</v>
      </c>
      <c r="I2221" t="str">
        <f t="shared" si="347"/>
        <v>FM10</v>
      </c>
      <c r="J2221" t="str">
        <f t="shared" si="348"/>
        <v>FQ-4</v>
      </c>
    </row>
    <row r="2222" spans="1:10" x14ac:dyDescent="0.3">
      <c r="A2222" s="1">
        <f t="shared" si="349"/>
        <v>42399</v>
      </c>
      <c r="B2222" s="3">
        <f t="shared" si="340"/>
        <v>2016</v>
      </c>
      <c r="C2222">
        <f t="shared" si="341"/>
        <v>1</v>
      </c>
      <c r="D2222" t="str">
        <f t="shared" si="342"/>
        <v>January</v>
      </c>
      <c r="E2222" t="str">
        <f t="shared" si="343"/>
        <v>Q1</v>
      </c>
      <c r="F2222" t="str">
        <f t="shared" si="344"/>
        <v>2016-Jan</v>
      </c>
      <c r="G2222">
        <f t="shared" si="345"/>
        <v>7</v>
      </c>
      <c r="H2222" t="str">
        <f t="shared" si="346"/>
        <v>Saturday</v>
      </c>
      <c r="I2222" t="str">
        <f t="shared" si="347"/>
        <v>FM10</v>
      </c>
      <c r="J2222" t="str">
        <f t="shared" si="348"/>
        <v>FQ-4</v>
      </c>
    </row>
    <row r="2223" spans="1:10" x14ac:dyDescent="0.3">
      <c r="A2223" s="1">
        <f t="shared" si="349"/>
        <v>42400</v>
      </c>
      <c r="B2223" s="3">
        <f t="shared" si="340"/>
        <v>2016</v>
      </c>
      <c r="C2223">
        <f t="shared" si="341"/>
        <v>1</v>
      </c>
      <c r="D2223" t="str">
        <f t="shared" si="342"/>
        <v>January</v>
      </c>
      <c r="E2223" t="str">
        <f t="shared" si="343"/>
        <v>Q1</v>
      </c>
      <c r="F2223" t="str">
        <f t="shared" si="344"/>
        <v>2016-Jan</v>
      </c>
      <c r="G2223">
        <f t="shared" si="345"/>
        <v>1</v>
      </c>
      <c r="H2223" t="str">
        <f t="shared" si="346"/>
        <v>Sunday</v>
      </c>
      <c r="I2223" t="str">
        <f t="shared" si="347"/>
        <v>FM10</v>
      </c>
      <c r="J2223" t="str">
        <f t="shared" si="348"/>
        <v>FQ-4</v>
      </c>
    </row>
    <row r="2224" spans="1:10" x14ac:dyDescent="0.3">
      <c r="A2224" s="1">
        <f t="shared" si="349"/>
        <v>42401</v>
      </c>
      <c r="B2224" s="3">
        <f t="shared" si="340"/>
        <v>2016</v>
      </c>
      <c r="C2224">
        <f t="shared" si="341"/>
        <v>2</v>
      </c>
      <c r="D2224" t="str">
        <f t="shared" si="342"/>
        <v>February</v>
      </c>
      <c r="E2224" t="str">
        <f t="shared" si="343"/>
        <v>Q1</v>
      </c>
      <c r="F2224" t="str">
        <f t="shared" si="344"/>
        <v>2016-Feb</v>
      </c>
      <c r="G2224">
        <f t="shared" si="345"/>
        <v>2</v>
      </c>
      <c r="H2224" t="str">
        <f t="shared" si="346"/>
        <v>Monday</v>
      </c>
      <c r="I2224" t="str">
        <f t="shared" si="347"/>
        <v>FM11</v>
      </c>
      <c r="J2224" t="str">
        <f t="shared" si="348"/>
        <v>FQ-4</v>
      </c>
    </row>
    <row r="2225" spans="1:10" x14ac:dyDescent="0.3">
      <c r="A2225" s="1">
        <f t="shared" si="349"/>
        <v>42402</v>
      </c>
      <c r="B2225" s="3">
        <f t="shared" si="340"/>
        <v>2016</v>
      </c>
      <c r="C2225">
        <f t="shared" si="341"/>
        <v>2</v>
      </c>
      <c r="D2225" t="str">
        <f t="shared" si="342"/>
        <v>February</v>
      </c>
      <c r="E2225" t="str">
        <f t="shared" si="343"/>
        <v>Q1</v>
      </c>
      <c r="F2225" t="str">
        <f t="shared" si="344"/>
        <v>2016-Feb</v>
      </c>
      <c r="G2225">
        <f t="shared" si="345"/>
        <v>3</v>
      </c>
      <c r="H2225" t="str">
        <f t="shared" si="346"/>
        <v>Tuesday</v>
      </c>
      <c r="I2225" t="str">
        <f t="shared" si="347"/>
        <v>FM11</v>
      </c>
      <c r="J2225" t="str">
        <f t="shared" si="348"/>
        <v>FQ-4</v>
      </c>
    </row>
    <row r="2226" spans="1:10" x14ac:dyDescent="0.3">
      <c r="A2226" s="1">
        <f t="shared" si="349"/>
        <v>42403</v>
      </c>
      <c r="B2226" s="3">
        <f t="shared" si="340"/>
        <v>2016</v>
      </c>
      <c r="C2226">
        <f t="shared" si="341"/>
        <v>2</v>
      </c>
      <c r="D2226" t="str">
        <f t="shared" si="342"/>
        <v>February</v>
      </c>
      <c r="E2226" t="str">
        <f t="shared" si="343"/>
        <v>Q1</v>
      </c>
      <c r="F2226" t="str">
        <f t="shared" si="344"/>
        <v>2016-Feb</v>
      </c>
      <c r="G2226">
        <f t="shared" si="345"/>
        <v>4</v>
      </c>
      <c r="H2226" t="str">
        <f t="shared" si="346"/>
        <v>Wednesday</v>
      </c>
      <c r="I2226" t="str">
        <f t="shared" si="347"/>
        <v>FM11</v>
      </c>
      <c r="J2226" t="str">
        <f t="shared" si="348"/>
        <v>FQ-4</v>
      </c>
    </row>
    <row r="2227" spans="1:10" x14ac:dyDescent="0.3">
      <c r="A2227" s="1">
        <f t="shared" si="349"/>
        <v>42404</v>
      </c>
      <c r="B2227" s="3">
        <f t="shared" si="340"/>
        <v>2016</v>
      </c>
      <c r="C2227">
        <f t="shared" si="341"/>
        <v>2</v>
      </c>
      <c r="D2227" t="str">
        <f t="shared" si="342"/>
        <v>February</v>
      </c>
      <c r="E2227" t="str">
        <f t="shared" si="343"/>
        <v>Q1</v>
      </c>
      <c r="F2227" t="str">
        <f t="shared" si="344"/>
        <v>2016-Feb</v>
      </c>
      <c r="G2227">
        <f t="shared" si="345"/>
        <v>5</v>
      </c>
      <c r="H2227" t="str">
        <f t="shared" si="346"/>
        <v>Thursday</v>
      </c>
      <c r="I2227" t="str">
        <f t="shared" si="347"/>
        <v>FM11</v>
      </c>
      <c r="J2227" t="str">
        <f t="shared" si="348"/>
        <v>FQ-4</v>
      </c>
    </row>
    <row r="2228" spans="1:10" x14ac:dyDescent="0.3">
      <c r="A2228" s="1">
        <f t="shared" si="349"/>
        <v>42405</v>
      </c>
      <c r="B2228" s="3">
        <f t="shared" si="340"/>
        <v>2016</v>
      </c>
      <c r="C2228">
        <f t="shared" si="341"/>
        <v>2</v>
      </c>
      <c r="D2228" t="str">
        <f t="shared" si="342"/>
        <v>February</v>
      </c>
      <c r="E2228" t="str">
        <f t="shared" si="343"/>
        <v>Q1</v>
      </c>
      <c r="F2228" t="str">
        <f t="shared" si="344"/>
        <v>2016-Feb</v>
      </c>
      <c r="G2228">
        <f t="shared" si="345"/>
        <v>6</v>
      </c>
      <c r="H2228" t="str">
        <f t="shared" si="346"/>
        <v>Friday</v>
      </c>
      <c r="I2228" t="str">
        <f t="shared" si="347"/>
        <v>FM11</v>
      </c>
      <c r="J2228" t="str">
        <f t="shared" si="348"/>
        <v>FQ-4</v>
      </c>
    </row>
    <row r="2229" spans="1:10" x14ac:dyDescent="0.3">
      <c r="A2229" s="1">
        <f t="shared" si="349"/>
        <v>42406</v>
      </c>
      <c r="B2229" s="3">
        <f t="shared" si="340"/>
        <v>2016</v>
      </c>
      <c r="C2229">
        <f t="shared" si="341"/>
        <v>2</v>
      </c>
      <c r="D2229" t="str">
        <f t="shared" si="342"/>
        <v>February</v>
      </c>
      <c r="E2229" t="str">
        <f t="shared" si="343"/>
        <v>Q1</v>
      </c>
      <c r="F2229" t="str">
        <f t="shared" si="344"/>
        <v>2016-Feb</v>
      </c>
      <c r="G2229">
        <f t="shared" si="345"/>
        <v>7</v>
      </c>
      <c r="H2229" t="str">
        <f t="shared" si="346"/>
        <v>Saturday</v>
      </c>
      <c r="I2229" t="str">
        <f t="shared" si="347"/>
        <v>FM11</v>
      </c>
      <c r="J2229" t="str">
        <f t="shared" si="348"/>
        <v>FQ-4</v>
      </c>
    </row>
    <row r="2230" spans="1:10" x14ac:dyDescent="0.3">
      <c r="A2230" s="1">
        <f t="shared" si="349"/>
        <v>42407</v>
      </c>
      <c r="B2230" s="3">
        <f t="shared" si="340"/>
        <v>2016</v>
      </c>
      <c r="C2230">
        <f t="shared" si="341"/>
        <v>2</v>
      </c>
      <c r="D2230" t="str">
        <f t="shared" si="342"/>
        <v>February</v>
      </c>
      <c r="E2230" t="str">
        <f t="shared" si="343"/>
        <v>Q1</v>
      </c>
      <c r="F2230" t="str">
        <f t="shared" si="344"/>
        <v>2016-Feb</v>
      </c>
      <c r="G2230">
        <f t="shared" si="345"/>
        <v>1</v>
      </c>
      <c r="H2230" t="str">
        <f t="shared" si="346"/>
        <v>Sunday</v>
      </c>
      <c r="I2230" t="str">
        <f t="shared" si="347"/>
        <v>FM11</v>
      </c>
      <c r="J2230" t="str">
        <f t="shared" si="348"/>
        <v>FQ-4</v>
      </c>
    </row>
    <row r="2231" spans="1:10" x14ac:dyDescent="0.3">
      <c r="A2231" s="1">
        <f t="shared" si="349"/>
        <v>42408</v>
      </c>
      <c r="B2231" s="3">
        <f t="shared" si="340"/>
        <v>2016</v>
      </c>
      <c r="C2231">
        <f t="shared" si="341"/>
        <v>2</v>
      </c>
      <c r="D2231" t="str">
        <f t="shared" si="342"/>
        <v>February</v>
      </c>
      <c r="E2231" t="str">
        <f t="shared" si="343"/>
        <v>Q1</v>
      </c>
      <c r="F2231" t="str">
        <f t="shared" si="344"/>
        <v>2016-Feb</v>
      </c>
      <c r="G2231">
        <f t="shared" si="345"/>
        <v>2</v>
      </c>
      <c r="H2231" t="str">
        <f t="shared" si="346"/>
        <v>Monday</v>
      </c>
      <c r="I2231" t="str">
        <f t="shared" si="347"/>
        <v>FM11</v>
      </c>
      <c r="J2231" t="str">
        <f t="shared" si="348"/>
        <v>FQ-4</v>
      </c>
    </row>
    <row r="2232" spans="1:10" x14ac:dyDescent="0.3">
      <c r="A2232" s="1">
        <f t="shared" si="349"/>
        <v>42409</v>
      </c>
      <c r="B2232" s="3">
        <f t="shared" si="340"/>
        <v>2016</v>
      </c>
      <c r="C2232">
        <f t="shared" si="341"/>
        <v>2</v>
      </c>
      <c r="D2232" t="str">
        <f t="shared" si="342"/>
        <v>February</v>
      </c>
      <c r="E2232" t="str">
        <f t="shared" si="343"/>
        <v>Q1</v>
      </c>
      <c r="F2232" t="str">
        <f t="shared" si="344"/>
        <v>2016-Feb</v>
      </c>
      <c r="G2232">
        <f t="shared" si="345"/>
        <v>3</v>
      </c>
      <c r="H2232" t="str">
        <f t="shared" si="346"/>
        <v>Tuesday</v>
      </c>
      <c r="I2232" t="str">
        <f t="shared" si="347"/>
        <v>FM11</v>
      </c>
      <c r="J2232" t="str">
        <f t="shared" si="348"/>
        <v>FQ-4</v>
      </c>
    </row>
    <row r="2233" spans="1:10" x14ac:dyDescent="0.3">
      <c r="A2233" s="1">
        <f t="shared" si="349"/>
        <v>42410</v>
      </c>
      <c r="B2233" s="3">
        <f t="shared" si="340"/>
        <v>2016</v>
      </c>
      <c r="C2233">
        <f t="shared" si="341"/>
        <v>2</v>
      </c>
      <c r="D2233" t="str">
        <f t="shared" si="342"/>
        <v>February</v>
      </c>
      <c r="E2233" t="str">
        <f t="shared" si="343"/>
        <v>Q1</v>
      </c>
      <c r="F2233" t="str">
        <f t="shared" si="344"/>
        <v>2016-Feb</v>
      </c>
      <c r="G2233">
        <f t="shared" si="345"/>
        <v>4</v>
      </c>
      <c r="H2233" t="str">
        <f t="shared" si="346"/>
        <v>Wednesday</v>
      </c>
      <c r="I2233" t="str">
        <f t="shared" si="347"/>
        <v>FM11</v>
      </c>
      <c r="J2233" t="str">
        <f t="shared" si="348"/>
        <v>FQ-4</v>
      </c>
    </row>
    <row r="2234" spans="1:10" x14ac:dyDescent="0.3">
      <c r="A2234" s="1">
        <f t="shared" si="349"/>
        <v>42411</v>
      </c>
      <c r="B2234" s="3">
        <f t="shared" si="340"/>
        <v>2016</v>
      </c>
      <c r="C2234">
        <f t="shared" si="341"/>
        <v>2</v>
      </c>
      <c r="D2234" t="str">
        <f t="shared" si="342"/>
        <v>February</v>
      </c>
      <c r="E2234" t="str">
        <f t="shared" si="343"/>
        <v>Q1</v>
      </c>
      <c r="F2234" t="str">
        <f t="shared" si="344"/>
        <v>2016-Feb</v>
      </c>
      <c r="G2234">
        <f t="shared" si="345"/>
        <v>5</v>
      </c>
      <c r="H2234" t="str">
        <f t="shared" si="346"/>
        <v>Thursday</v>
      </c>
      <c r="I2234" t="str">
        <f t="shared" si="347"/>
        <v>FM11</v>
      </c>
      <c r="J2234" t="str">
        <f t="shared" si="348"/>
        <v>FQ-4</v>
      </c>
    </row>
    <row r="2235" spans="1:10" x14ac:dyDescent="0.3">
      <c r="A2235" s="1">
        <f t="shared" si="349"/>
        <v>42412</v>
      </c>
      <c r="B2235" s="3">
        <f t="shared" si="340"/>
        <v>2016</v>
      </c>
      <c r="C2235">
        <f t="shared" si="341"/>
        <v>2</v>
      </c>
      <c r="D2235" t="str">
        <f t="shared" si="342"/>
        <v>February</v>
      </c>
      <c r="E2235" t="str">
        <f t="shared" si="343"/>
        <v>Q1</v>
      </c>
      <c r="F2235" t="str">
        <f t="shared" si="344"/>
        <v>2016-Feb</v>
      </c>
      <c r="G2235">
        <f t="shared" si="345"/>
        <v>6</v>
      </c>
      <c r="H2235" t="str">
        <f t="shared" si="346"/>
        <v>Friday</v>
      </c>
      <c r="I2235" t="str">
        <f t="shared" si="347"/>
        <v>FM11</v>
      </c>
      <c r="J2235" t="str">
        <f t="shared" si="348"/>
        <v>FQ-4</v>
      </c>
    </row>
    <row r="2236" spans="1:10" x14ac:dyDescent="0.3">
      <c r="A2236" s="1">
        <f t="shared" si="349"/>
        <v>42413</v>
      </c>
      <c r="B2236" s="3">
        <f t="shared" si="340"/>
        <v>2016</v>
      </c>
      <c r="C2236">
        <f t="shared" si="341"/>
        <v>2</v>
      </c>
      <c r="D2236" t="str">
        <f t="shared" si="342"/>
        <v>February</v>
      </c>
      <c r="E2236" t="str">
        <f t="shared" si="343"/>
        <v>Q1</v>
      </c>
      <c r="F2236" t="str">
        <f t="shared" si="344"/>
        <v>2016-Feb</v>
      </c>
      <c r="G2236">
        <f t="shared" si="345"/>
        <v>7</v>
      </c>
      <c r="H2236" t="str">
        <f t="shared" si="346"/>
        <v>Saturday</v>
      </c>
      <c r="I2236" t="str">
        <f t="shared" si="347"/>
        <v>FM11</v>
      </c>
      <c r="J2236" t="str">
        <f t="shared" si="348"/>
        <v>FQ-4</v>
      </c>
    </row>
    <row r="2237" spans="1:10" x14ac:dyDescent="0.3">
      <c r="A2237" s="1">
        <f t="shared" si="349"/>
        <v>42414</v>
      </c>
      <c r="B2237" s="3">
        <f t="shared" si="340"/>
        <v>2016</v>
      </c>
      <c r="C2237">
        <f t="shared" si="341"/>
        <v>2</v>
      </c>
      <c r="D2237" t="str">
        <f t="shared" si="342"/>
        <v>February</v>
      </c>
      <c r="E2237" t="str">
        <f t="shared" si="343"/>
        <v>Q1</v>
      </c>
      <c r="F2237" t="str">
        <f t="shared" si="344"/>
        <v>2016-Feb</v>
      </c>
      <c r="G2237">
        <f t="shared" si="345"/>
        <v>1</v>
      </c>
      <c r="H2237" t="str">
        <f t="shared" si="346"/>
        <v>Sunday</v>
      </c>
      <c r="I2237" t="str">
        <f t="shared" si="347"/>
        <v>FM11</v>
      </c>
      <c r="J2237" t="str">
        <f t="shared" si="348"/>
        <v>FQ-4</v>
      </c>
    </row>
    <row r="2238" spans="1:10" x14ac:dyDescent="0.3">
      <c r="A2238" s="1">
        <f t="shared" si="349"/>
        <v>42415</v>
      </c>
      <c r="B2238" s="3">
        <f t="shared" si="340"/>
        <v>2016</v>
      </c>
      <c r="C2238">
        <f t="shared" si="341"/>
        <v>2</v>
      </c>
      <c r="D2238" t="str">
        <f t="shared" si="342"/>
        <v>February</v>
      </c>
      <c r="E2238" t="str">
        <f t="shared" si="343"/>
        <v>Q1</v>
      </c>
      <c r="F2238" t="str">
        <f t="shared" si="344"/>
        <v>2016-Feb</v>
      </c>
      <c r="G2238">
        <f t="shared" si="345"/>
        <v>2</v>
      </c>
      <c r="H2238" t="str">
        <f t="shared" si="346"/>
        <v>Monday</v>
      </c>
      <c r="I2238" t="str">
        <f t="shared" si="347"/>
        <v>FM11</v>
      </c>
      <c r="J2238" t="str">
        <f t="shared" si="348"/>
        <v>FQ-4</v>
      </c>
    </row>
    <row r="2239" spans="1:10" x14ac:dyDescent="0.3">
      <c r="A2239" s="1">
        <f t="shared" si="349"/>
        <v>42416</v>
      </c>
      <c r="B2239" s="3">
        <f t="shared" si="340"/>
        <v>2016</v>
      </c>
      <c r="C2239">
        <f t="shared" si="341"/>
        <v>2</v>
      </c>
      <c r="D2239" t="str">
        <f t="shared" si="342"/>
        <v>February</v>
      </c>
      <c r="E2239" t="str">
        <f t="shared" si="343"/>
        <v>Q1</v>
      </c>
      <c r="F2239" t="str">
        <f t="shared" si="344"/>
        <v>2016-Feb</v>
      </c>
      <c r="G2239">
        <f t="shared" si="345"/>
        <v>3</v>
      </c>
      <c r="H2239" t="str">
        <f t="shared" si="346"/>
        <v>Tuesday</v>
      </c>
      <c r="I2239" t="str">
        <f t="shared" si="347"/>
        <v>FM11</v>
      </c>
      <c r="J2239" t="str">
        <f t="shared" si="348"/>
        <v>FQ-4</v>
      </c>
    </row>
    <row r="2240" spans="1:10" x14ac:dyDescent="0.3">
      <c r="A2240" s="1">
        <f t="shared" si="349"/>
        <v>42417</v>
      </c>
      <c r="B2240" s="3">
        <f t="shared" si="340"/>
        <v>2016</v>
      </c>
      <c r="C2240">
        <f t="shared" si="341"/>
        <v>2</v>
      </c>
      <c r="D2240" t="str">
        <f t="shared" si="342"/>
        <v>February</v>
      </c>
      <c r="E2240" t="str">
        <f t="shared" si="343"/>
        <v>Q1</v>
      </c>
      <c r="F2240" t="str">
        <f t="shared" si="344"/>
        <v>2016-Feb</v>
      </c>
      <c r="G2240">
        <f t="shared" si="345"/>
        <v>4</v>
      </c>
      <c r="H2240" t="str">
        <f t="shared" si="346"/>
        <v>Wednesday</v>
      </c>
      <c r="I2240" t="str">
        <f t="shared" si="347"/>
        <v>FM11</v>
      </c>
      <c r="J2240" t="str">
        <f t="shared" si="348"/>
        <v>FQ-4</v>
      </c>
    </row>
    <row r="2241" spans="1:10" x14ac:dyDescent="0.3">
      <c r="A2241" s="1">
        <f t="shared" si="349"/>
        <v>42418</v>
      </c>
      <c r="B2241" s="3">
        <f t="shared" si="340"/>
        <v>2016</v>
      </c>
      <c r="C2241">
        <f t="shared" si="341"/>
        <v>2</v>
      </c>
      <c r="D2241" t="str">
        <f t="shared" si="342"/>
        <v>February</v>
      </c>
      <c r="E2241" t="str">
        <f t="shared" si="343"/>
        <v>Q1</v>
      </c>
      <c r="F2241" t="str">
        <f t="shared" si="344"/>
        <v>2016-Feb</v>
      </c>
      <c r="G2241">
        <f t="shared" si="345"/>
        <v>5</v>
      </c>
      <c r="H2241" t="str">
        <f t="shared" si="346"/>
        <v>Thursday</v>
      </c>
      <c r="I2241" t="str">
        <f t="shared" si="347"/>
        <v>FM11</v>
      </c>
      <c r="J2241" t="str">
        <f t="shared" si="348"/>
        <v>FQ-4</v>
      </c>
    </row>
    <row r="2242" spans="1:10" x14ac:dyDescent="0.3">
      <c r="A2242" s="1">
        <f t="shared" si="349"/>
        <v>42419</v>
      </c>
      <c r="B2242" s="3">
        <f t="shared" si="340"/>
        <v>2016</v>
      </c>
      <c r="C2242">
        <f t="shared" si="341"/>
        <v>2</v>
      </c>
      <c r="D2242" t="str">
        <f t="shared" si="342"/>
        <v>February</v>
      </c>
      <c r="E2242" t="str">
        <f t="shared" si="343"/>
        <v>Q1</v>
      </c>
      <c r="F2242" t="str">
        <f t="shared" si="344"/>
        <v>2016-Feb</v>
      </c>
      <c r="G2242">
        <f t="shared" si="345"/>
        <v>6</v>
      </c>
      <c r="H2242" t="str">
        <f t="shared" si="346"/>
        <v>Friday</v>
      </c>
      <c r="I2242" t="str">
        <f t="shared" si="347"/>
        <v>FM11</v>
      </c>
      <c r="J2242" t="str">
        <f t="shared" si="348"/>
        <v>FQ-4</v>
      </c>
    </row>
    <row r="2243" spans="1:10" x14ac:dyDescent="0.3">
      <c r="A2243" s="1">
        <f t="shared" si="349"/>
        <v>42420</v>
      </c>
      <c r="B2243" s="3">
        <f t="shared" ref="B2243:B2306" si="350">YEAR(A2243)</f>
        <v>2016</v>
      </c>
      <c r="C2243">
        <f t="shared" ref="C2243:C2306" si="351">MONTH(A2243)</f>
        <v>2</v>
      </c>
      <c r="D2243" t="str">
        <f t="shared" ref="D2243:D2306" si="352">TEXT(A2243,"mmmm")</f>
        <v>February</v>
      </c>
      <c r="E2243" t="str">
        <f t="shared" ref="E2243:E2306" si="353">"Q"&amp;ROUNDUP(MONTH(A2243)/3,0)</f>
        <v>Q1</v>
      </c>
      <c r="F2243" t="str">
        <f t="shared" ref="F2243:F2306" si="354">TEXT(A2243,"yyyy-mmm")</f>
        <v>2016-Feb</v>
      </c>
      <c r="G2243">
        <f t="shared" ref="G2243:G2306" si="355">WEEKDAY(A2243)</f>
        <v>7</v>
      </c>
      <c r="H2243" t="str">
        <f t="shared" ref="H2243:H2306" si="356">TEXT(A2243,"dddd")</f>
        <v>Saturday</v>
      </c>
      <c r="I2243" t="str">
        <f t="shared" ref="I2243:I2306" si="357">"FM"&amp;IF(MONTH(A2243)&gt;=4,MONTH(A2243)-3,MONTH(A2243)+9)</f>
        <v>FM11</v>
      </c>
      <c r="J2243" t="str">
        <f t="shared" ref="J2243:J2306" si="358">"FQ-"&amp;ROUNDUP(IF(MONTH(A2243)&gt;=4,MONTH(A2243)-3,MONTH(A2243)+9)/3,0)</f>
        <v>FQ-4</v>
      </c>
    </row>
    <row r="2244" spans="1:10" x14ac:dyDescent="0.3">
      <c r="A2244" s="1">
        <f t="shared" ref="A2244:A2307" si="359">A2243+1</f>
        <v>42421</v>
      </c>
      <c r="B2244" s="3">
        <f t="shared" si="350"/>
        <v>2016</v>
      </c>
      <c r="C2244">
        <f t="shared" si="351"/>
        <v>2</v>
      </c>
      <c r="D2244" t="str">
        <f t="shared" si="352"/>
        <v>February</v>
      </c>
      <c r="E2244" t="str">
        <f t="shared" si="353"/>
        <v>Q1</v>
      </c>
      <c r="F2244" t="str">
        <f t="shared" si="354"/>
        <v>2016-Feb</v>
      </c>
      <c r="G2244">
        <f t="shared" si="355"/>
        <v>1</v>
      </c>
      <c r="H2244" t="str">
        <f t="shared" si="356"/>
        <v>Sunday</v>
      </c>
      <c r="I2244" t="str">
        <f t="shared" si="357"/>
        <v>FM11</v>
      </c>
      <c r="J2244" t="str">
        <f t="shared" si="358"/>
        <v>FQ-4</v>
      </c>
    </row>
    <row r="2245" spans="1:10" x14ac:dyDescent="0.3">
      <c r="A2245" s="1">
        <f t="shared" si="359"/>
        <v>42422</v>
      </c>
      <c r="B2245" s="3">
        <f t="shared" si="350"/>
        <v>2016</v>
      </c>
      <c r="C2245">
        <f t="shared" si="351"/>
        <v>2</v>
      </c>
      <c r="D2245" t="str">
        <f t="shared" si="352"/>
        <v>February</v>
      </c>
      <c r="E2245" t="str">
        <f t="shared" si="353"/>
        <v>Q1</v>
      </c>
      <c r="F2245" t="str">
        <f t="shared" si="354"/>
        <v>2016-Feb</v>
      </c>
      <c r="G2245">
        <f t="shared" si="355"/>
        <v>2</v>
      </c>
      <c r="H2245" t="str">
        <f t="shared" si="356"/>
        <v>Monday</v>
      </c>
      <c r="I2245" t="str">
        <f t="shared" si="357"/>
        <v>FM11</v>
      </c>
      <c r="J2245" t="str">
        <f t="shared" si="358"/>
        <v>FQ-4</v>
      </c>
    </row>
    <row r="2246" spans="1:10" x14ac:dyDescent="0.3">
      <c r="A2246" s="1">
        <f t="shared" si="359"/>
        <v>42423</v>
      </c>
      <c r="B2246" s="3">
        <f t="shared" si="350"/>
        <v>2016</v>
      </c>
      <c r="C2246">
        <f t="shared" si="351"/>
        <v>2</v>
      </c>
      <c r="D2246" t="str">
        <f t="shared" si="352"/>
        <v>February</v>
      </c>
      <c r="E2246" t="str">
        <f t="shared" si="353"/>
        <v>Q1</v>
      </c>
      <c r="F2246" t="str">
        <f t="shared" si="354"/>
        <v>2016-Feb</v>
      </c>
      <c r="G2246">
        <f t="shared" si="355"/>
        <v>3</v>
      </c>
      <c r="H2246" t="str">
        <f t="shared" si="356"/>
        <v>Tuesday</v>
      </c>
      <c r="I2246" t="str">
        <f t="shared" si="357"/>
        <v>FM11</v>
      </c>
      <c r="J2246" t="str">
        <f t="shared" si="358"/>
        <v>FQ-4</v>
      </c>
    </row>
    <row r="2247" spans="1:10" x14ac:dyDescent="0.3">
      <c r="A2247" s="1">
        <f t="shared" si="359"/>
        <v>42424</v>
      </c>
      <c r="B2247" s="3">
        <f t="shared" si="350"/>
        <v>2016</v>
      </c>
      <c r="C2247">
        <f t="shared" si="351"/>
        <v>2</v>
      </c>
      <c r="D2247" t="str">
        <f t="shared" si="352"/>
        <v>February</v>
      </c>
      <c r="E2247" t="str">
        <f t="shared" si="353"/>
        <v>Q1</v>
      </c>
      <c r="F2247" t="str">
        <f t="shared" si="354"/>
        <v>2016-Feb</v>
      </c>
      <c r="G2247">
        <f t="shared" si="355"/>
        <v>4</v>
      </c>
      <c r="H2247" t="str">
        <f t="shared" si="356"/>
        <v>Wednesday</v>
      </c>
      <c r="I2247" t="str">
        <f t="shared" si="357"/>
        <v>FM11</v>
      </c>
      <c r="J2247" t="str">
        <f t="shared" si="358"/>
        <v>FQ-4</v>
      </c>
    </row>
    <row r="2248" spans="1:10" x14ac:dyDescent="0.3">
      <c r="A2248" s="1">
        <f t="shared" si="359"/>
        <v>42425</v>
      </c>
      <c r="B2248" s="3">
        <f t="shared" si="350"/>
        <v>2016</v>
      </c>
      <c r="C2248">
        <f t="shared" si="351"/>
        <v>2</v>
      </c>
      <c r="D2248" t="str">
        <f t="shared" si="352"/>
        <v>February</v>
      </c>
      <c r="E2248" t="str">
        <f t="shared" si="353"/>
        <v>Q1</v>
      </c>
      <c r="F2248" t="str">
        <f t="shared" si="354"/>
        <v>2016-Feb</v>
      </c>
      <c r="G2248">
        <f t="shared" si="355"/>
        <v>5</v>
      </c>
      <c r="H2248" t="str">
        <f t="shared" si="356"/>
        <v>Thursday</v>
      </c>
      <c r="I2248" t="str">
        <f t="shared" si="357"/>
        <v>FM11</v>
      </c>
      <c r="J2248" t="str">
        <f t="shared" si="358"/>
        <v>FQ-4</v>
      </c>
    </row>
    <row r="2249" spans="1:10" x14ac:dyDescent="0.3">
      <c r="A2249" s="1">
        <f t="shared" si="359"/>
        <v>42426</v>
      </c>
      <c r="B2249" s="3">
        <f t="shared" si="350"/>
        <v>2016</v>
      </c>
      <c r="C2249">
        <f t="shared" si="351"/>
        <v>2</v>
      </c>
      <c r="D2249" t="str">
        <f t="shared" si="352"/>
        <v>February</v>
      </c>
      <c r="E2249" t="str">
        <f t="shared" si="353"/>
        <v>Q1</v>
      </c>
      <c r="F2249" t="str">
        <f t="shared" si="354"/>
        <v>2016-Feb</v>
      </c>
      <c r="G2249">
        <f t="shared" si="355"/>
        <v>6</v>
      </c>
      <c r="H2249" t="str">
        <f t="shared" si="356"/>
        <v>Friday</v>
      </c>
      <c r="I2249" t="str">
        <f t="shared" si="357"/>
        <v>FM11</v>
      </c>
      <c r="J2249" t="str">
        <f t="shared" si="358"/>
        <v>FQ-4</v>
      </c>
    </row>
    <row r="2250" spans="1:10" x14ac:dyDescent="0.3">
      <c r="A2250" s="1">
        <f t="shared" si="359"/>
        <v>42427</v>
      </c>
      <c r="B2250" s="3">
        <f t="shared" si="350"/>
        <v>2016</v>
      </c>
      <c r="C2250">
        <f t="shared" si="351"/>
        <v>2</v>
      </c>
      <c r="D2250" t="str">
        <f t="shared" si="352"/>
        <v>February</v>
      </c>
      <c r="E2250" t="str">
        <f t="shared" si="353"/>
        <v>Q1</v>
      </c>
      <c r="F2250" t="str">
        <f t="shared" si="354"/>
        <v>2016-Feb</v>
      </c>
      <c r="G2250">
        <f t="shared" si="355"/>
        <v>7</v>
      </c>
      <c r="H2250" t="str">
        <f t="shared" si="356"/>
        <v>Saturday</v>
      </c>
      <c r="I2250" t="str">
        <f t="shared" si="357"/>
        <v>FM11</v>
      </c>
      <c r="J2250" t="str">
        <f t="shared" si="358"/>
        <v>FQ-4</v>
      </c>
    </row>
    <row r="2251" spans="1:10" x14ac:dyDescent="0.3">
      <c r="A2251" s="1">
        <f t="shared" si="359"/>
        <v>42428</v>
      </c>
      <c r="B2251" s="3">
        <f t="shared" si="350"/>
        <v>2016</v>
      </c>
      <c r="C2251">
        <f t="shared" si="351"/>
        <v>2</v>
      </c>
      <c r="D2251" t="str">
        <f t="shared" si="352"/>
        <v>February</v>
      </c>
      <c r="E2251" t="str">
        <f t="shared" si="353"/>
        <v>Q1</v>
      </c>
      <c r="F2251" t="str">
        <f t="shared" si="354"/>
        <v>2016-Feb</v>
      </c>
      <c r="G2251">
        <f t="shared" si="355"/>
        <v>1</v>
      </c>
      <c r="H2251" t="str">
        <f t="shared" si="356"/>
        <v>Sunday</v>
      </c>
      <c r="I2251" t="str">
        <f t="shared" si="357"/>
        <v>FM11</v>
      </c>
      <c r="J2251" t="str">
        <f t="shared" si="358"/>
        <v>FQ-4</v>
      </c>
    </row>
    <row r="2252" spans="1:10" x14ac:dyDescent="0.3">
      <c r="A2252" s="1">
        <f t="shared" si="359"/>
        <v>42429</v>
      </c>
      <c r="B2252" s="3">
        <f t="shared" si="350"/>
        <v>2016</v>
      </c>
      <c r="C2252">
        <f t="shared" si="351"/>
        <v>2</v>
      </c>
      <c r="D2252" t="str">
        <f t="shared" si="352"/>
        <v>February</v>
      </c>
      <c r="E2252" t="str">
        <f t="shared" si="353"/>
        <v>Q1</v>
      </c>
      <c r="F2252" t="str">
        <f t="shared" si="354"/>
        <v>2016-Feb</v>
      </c>
      <c r="G2252">
        <f t="shared" si="355"/>
        <v>2</v>
      </c>
      <c r="H2252" t="str">
        <f t="shared" si="356"/>
        <v>Monday</v>
      </c>
      <c r="I2252" t="str">
        <f t="shared" si="357"/>
        <v>FM11</v>
      </c>
      <c r="J2252" t="str">
        <f t="shared" si="358"/>
        <v>FQ-4</v>
      </c>
    </row>
    <row r="2253" spans="1:10" x14ac:dyDescent="0.3">
      <c r="A2253" s="1">
        <f t="shared" si="359"/>
        <v>42430</v>
      </c>
      <c r="B2253" s="3">
        <f t="shared" si="350"/>
        <v>2016</v>
      </c>
      <c r="C2253">
        <f t="shared" si="351"/>
        <v>3</v>
      </c>
      <c r="D2253" t="str">
        <f t="shared" si="352"/>
        <v>March</v>
      </c>
      <c r="E2253" t="str">
        <f t="shared" si="353"/>
        <v>Q1</v>
      </c>
      <c r="F2253" t="str">
        <f t="shared" si="354"/>
        <v>2016-Mar</v>
      </c>
      <c r="G2253">
        <f t="shared" si="355"/>
        <v>3</v>
      </c>
      <c r="H2253" t="str">
        <f t="shared" si="356"/>
        <v>Tuesday</v>
      </c>
      <c r="I2253" t="str">
        <f t="shared" si="357"/>
        <v>FM12</v>
      </c>
      <c r="J2253" t="str">
        <f t="shared" si="358"/>
        <v>FQ-4</v>
      </c>
    </row>
    <row r="2254" spans="1:10" x14ac:dyDescent="0.3">
      <c r="A2254" s="1">
        <f t="shared" si="359"/>
        <v>42431</v>
      </c>
      <c r="B2254" s="3">
        <f t="shared" si="350"/>
        <v>2016</v>
      </c>
      <c r="C2254">
        <f t="shared" si="351"/>
        <v>3</v>
      </c>
      <c r="D2254" t="str">
        <f t="shared" si="352"/>
        <v>March</v>
      </c>
      <c r="E2254" t="str">
        <f t="shared" si="353"/>
        <v>Q1</v>
      </c>
      <c r="F2254" t="str">
        <f t="shared" si="354"/>
        <v>2016-Mar</v>
      </c>
      <c r="G2254">
        <f t="shared" si="355"/>
        <v>4</v>
      </c>
      <c r="H2254" t="str">
        <f t="shared" si="356"/>
        <v>Wednesday</v>
      </c>
      <c r="I2254" t="str">
        <f t="shared" si="357"/>
        <v>FM12</v>
      </c>
      <c r="J2254" t="str">
        <f t="shared" si="358"/>
        <v>FQ-4</v>
      </c>
    </row>
    <row r="2255" spans="1:10" x14ac:dyDescent="0.3">
      <c r="A2255" s="1">
        <f t="shared" si="359"/>
        <v>42432</v>
      </c>
      <c r="B2255" s="3">
        <f t="shared" si="350"/>
        <v>2016</v>
      </c>
      <c r="C2255">
        <f t="shared" si="351"/>
        <v>3</v>
      </c>
      <c r="D2255" t="str">
        <f t="shared" si="352"/>
        <v>March</v>
      </c>
      <c r="E2255" t="str">
        <f t="shared" si="353"/>
        <v>Q1</v>
      </c>
      <c r="F2255" t="str">
        <f t="shared" si="354"/>
        <v>2016-Mar</v>
      </c>
      <c r="G2255">
        <f t="shared" si="355"/>
        <v>5</v>
      </c>
      <c r="H2255" t="str">
        <f t="shared" si="356"/>
        <v>Thursday</v>
      </c>
      <c r="I2255" t="str">
        <f t="shared" si="357"/>
        <v>FM12</v>
      </c>
      <c r="J2255" t="str">
        <f t="shared" si="358"/>
        <v>FQ-4</v>
      </c>
    </row>
    <row r="2256" spans="1:10" x14ac:dyDescent="0.3">
      <c r="A2256" s="1">
        <f t="shared" si="359"/>
        <v>42433</v>
      </c>
      <c r="B2256" s="3">
        <f t="shared" si="350"/>
        <v>2016</v>
      </c>
      <c r="C2256">
        <f t="shared" si="351"/>
        <v>3</v>
      </c>
      <c r="D2256" t="str">
        <f t="shared" si="352"/>
        <v>March</v>
      </c>
      <c r="E2256" t="str">
        <f t="shared" si="353"/>
        <v>Q1</v>
      </c>
      <c r="F2256" t="str">
        <f t="shared" si="354"/>
        <v>2016-Mar</v>
      </c>
      <c r="G2256">
        <f t="shared" si="355"/>
        <v>6</v>
      </c>
      <c r="H2256" t="str">
        <f t="shared" si="356"/>
        <v>Friday</v>
      </c>
      <c r="I2256" t="str">
        <f t="shared" si="357"/>
        <v>FM12</v>
      </c>
      <c r="J2256" t="str">
        <f t="shared" si="358"/>
        <v>FQ-4</v>
      </c>
    </row>
    <row r="2257" spans="1:10" x14ac:dyDescent="0.3">
      <c r="A2257" s="1">
        <f t="shared" si="359"/>
        <v>42434</v>
      </c>
      <c r="B2257" s="3">
        <f t="shared" si="350"/>
        <v>2016</v>
      </c>
      <c r="C2257">
        <f t="shared" si="351"/>
        <v>3</v>
      </c>
      <c r="D2257" t="str">
        <f t="shared" si="352"/>
        <v>March</v>
      </c>
      <c r="E2257" t="str">
        <f t="shared" si="353"/>
        <v>Q1</v>
      </c>
      <c r="F2257" t="str">
        <f t="shared" si="354"/>
        <v>2016-Mar</v>
      </c>
      <c r="G2257">
        <f t="shared" si="355"/>
        <v>7</v>
      </c>
      <c r="H2257" t="str">
        <f t="shared" si="356"/>
        <v>Saturday</v>
      </c>
      <c r="I2257" t="str">
        <f t="shared" si="357"/>
        <v>FM12</v>
      </c>
      <c r="J2257" t="str">
        <f t="shared" si="358"/>
        <v>FQ-4</v>
      </c>
    </row>
    <row r="2258" spans="1:10" x14ac:dyDescent="0.3">
      <c r="A2258" s="1">
        <f t="shared" si="359"/>
        <v>42435</v>
      </c>
      <c r="B2258" s="3">
        <f t="shared" si="350"/>
        <v>2016</v>
      </c>
      <c r="C2258">
        <f t="shared" si="351"/>
        <v>3</v>
      </c>
      <c r="D2258" t="str">
        <f t="shared" si="352"/>
        <v>March</v>
      </c>
      <c r="E2258" t="str">
        <f t="shared" si="353"/>
        <v>Q1</v>
      </c>
      <c r="F2258" t="str">
        <f t="shared" si="354"/>
        <v>2016-Mar</v>
      </c>
      <c r="G2258">
        <f t="shared" si="355"/>
        <v>1</v>
      </c>
      <c r="H2258" t="str">
        <f t="shared" si="356"/>
        <v>Sunday</v>
      </c>
      <c r="I2258" t="str">
        <f t="shared" si="357"/>
        <v>FM12</v>
      </c>
      <c r="J2258" t="str">
        <f t="shared" si="358"/>
        <v>FQ-4</v>
      </c>
    </row>
    <row r="2259" spans="1:10" x14ac:dyDescent="0.3">
      <c r="A2259" s="1">
        <f t="shared" si="359"/>
        <v>42436</v>
      </c>
      <c r="B2259" s="3">
        <f t="shared" si="350"/>
        <v>2016</v>
      </c>
      <c r="C2259">
        <f t="shared" si="351"/>
        <v>3</v>
      </c>
      <c r="D2259" t="str">
        <f t="shared" si="352"/>
        <v>March</v>
      </c>
      <c r="E2259" t="str">
        <f t="shared" si="353"/>
        <v>Q1</v>
      </c>
      <c r="F2259" t="str">
        <f t="shared" si="354"/>
        <v>2016-Mar</v>
      </c>
      <c r="G2259">
        <f t="shared" si="355"/>
        <v>2</v>
      </c>
      <c r="H2259" t="str">
        <f t="shared" si="356"/>
        <v>Monday</v>
      </c>
      <c r="I2259" t="str">
        <f t="shared" si="357"/>
        <v>FM12</v>
      </c>
      <c r="J2259" t="str">
        <f t="shared" si="358"/>
        <v>FQ-4</v>
      </c>
    </row>
    <row r="2260" spans="1:10" x14ac:dyDescent="0.3">
      <c r="A2260" s="1">
        <f t="shared" si="359"/>
        <v>42437</v>
      </c>
      <c r="B2260" s="3">
        <f t="shared" si="350"/>
        <v>2016</v>
      </c>
      <c r="C2260">
        <f t="shared" si="351"/>
        <v>3</v>
      </c>
      <c r="D2260" t="str">
        <f t="shared" si="352"/>
        <v>March</v>
      </c>
      <c r="E2260" t="str">
        <f t="shared" si="353"/>
        <v>Q1</v>
      </c>
      <c r="F2260" t="str">
        <f t="shared" si="354"/>
        <v>2016-Mar</v>
      </c>
      <c r="G2260">
        <f t="shared" si="355"/>
        <v>3</v>
      </c>
      <c r="H2260" t="str">
        <f t="shared" si="356"/>
        <v>Tuesday</v>
      </c>
      <c r="I2260" t="str">
        <f t="shared" si="357"/>
        <v>FM12</v>
      </c>
      <c r="J2260" t="str">
        <f t="shared" si="358"/>
        <v>FQ-4</v>
      </c>
    </row>
    <row r="2261" spans="1:10" x14ac:dyDescent="0.3">
      <c r="A2261" s="1">
        <f t="shared" si="359"/>
        <v>42438</v>
      </c>
      <c r="B2261" s="3">
        <f t="shared" si="350"/>
        <v>2016</v>
      </c>
      <c r="C2261">
        <f t="shared" si="351"/>
        <v>3</v>
      </c>
      <c r="D2261" t="str">
        <f t="shared" si="352"/>
        <v>March</v>
      </c>
      <c r="E2261" t="str">
        <f t="shared" si="353"/>
        <v>Q1</v>
      </c>
      <c r="F2261" t="str">
        <f t="shared" si="354"/>
        <v>2016-Mar</v>
      </c>
      <c r="G2261">
        <f t="shared" si="355"/>
        <v>4</v>
      </c>
      <c r="H2261" t="str">
        <f t="shared" si="356"/>
        <v>Wednesday</v>
      </c>
      <c r="I2261" t="str">
        <f t="shared" si="357"/>
        <v>FM12</v>
      </c>
      <c r="J2261" t="str">
        <f t="shared" si="358"/>
        <v>FQ-4</v>
      </c>
    </row>
    <row r="2262" spans="1:10" x14ac:dyDescent="0.3">
      <c r="A2262" s="1">
        <f t="shared" si="359"/>
        <v>42439</v>
      </c>
      <c r="B2262" s="3">
        <f t="shared" si="350"/>
        <v>2016</v>
      </c>
      <c r="C2262">
        <f t="shared" si="351"/>
        <v>3</v>
      </c>
      <c r="D2262" t="str">
        <f t="shared" si="352"/>
        <v>March</v>
      </c>
      <c r="E2262" t="str">
        <f t="shared" si="353"/>
        <v>Q1</v>
      </c>
      <c r="F2262" t="str">
        <f t="shared" si="354"/>
        <v>2016-Mar</v>
      </c>
      <c r="G2262">
        <f t="shared" si="355"/>
        <v>5</v>
      </c>
      <c r="H2262" t="str">
        <f t="shared" si="356"/>
        <v>Thursday</v>
      </c>
      <c r="I2262" t="str">
        <f t="shared" si="357"/>
        <v>FM12</v>
      </c>
      <c r="J2262" t="str">
        <f t="shared" si="358"/>
        <v>FQ-4</v>
      </c>
    </row>
    <row r="2263" spans="1:10" x14ac:dyDescent="0.3">
      <c r="A2263" s="1">
        <f t="shared" si="359"/>
        <v>42440</v>
      </c>
      <c r="B2263" s="3">
        <f t="shared" si="350"/>
        <v>2016</v>
      </c>
      <c r="C2263">
        <f t="shared" si="351"/>
        <v>3</v>
      </c>
      <c r="D2263" t="str">
        <f t="shared" si="352"/>
        <v>March</v>
      </c>
      <c r="E2263" t="str">
        <f t="shared" si="353"/>
        <v>Q1</v>
      </c>
      <c r="F2263" t="str">
        <f t="shared" si="354"/>
        <v>2016-Mar</v>
      </c>
      <c r="G2263">
        <f t="shared" si="355"/>
        <v>6</v>
      </c>
      <c r="H2263" t="str">
        <f t="shared" si="356"/>
        <v>Friday</v>
      </c>
      <c r="I2263" t="str">
        <f t="shared" si="357"/>
        <v>FM12</v>
      </c>
      <c r="J2263" t="str">
        <f t="shared" si="358"/>
        <v>FQ-4</v>
      </c>
    </row>
    <row r="2264" spans="1:10" x14ac:dyDescent="0.3">
      <c r="A2264" s="1">
        <f t="shared" si="359"/>
        <v>42441</v>
      </c>
      <c r="B2264" s="3">
        <f t="shared" si="350"/>
        <v>2016</v>
      </c>
      <c r="C2264">
        <f t="shared" si="351"/>
        <v>3</v>
      </c>
      <c r="D2264" t="str">
        <f t="shared" si="352"/>
        <v>March</v>
      </c>
      <c r="E2264" t="str">
        <f t="shared" si="353"/>
        <v>Q1</v>
      </c>
      <c r="F2264" t="str">
        <f t="shared" si="354"/>
        <v>2016-Mar</v>
      </c>
      <c r="G2264">
        <f t="shared" si="355"/>
        <v>7</v>
      </c>
      <c r="H2264" t="str">
        <f t="shared" si="356"/>
        <v>Saturday</v>
      </c>
      <c r="I2264" t="str">
        <f t="shared" si="357"/>
        <v>FM12</v>
      </c>
      <c r="J2264" t="str">
        <f t="shared" si="358"/>
        <v>FQ-4</v>
      </c>
    </row>
    <row r="2265" spans="1:10" x14ac:dyDescent="0.3">
      <c r="A2265" s="1">
        <f t="shared" si="359"/>
        <v>42442</v>
      </c>
      <c r="B2265" s="3">
        <f t="shared" si="350"/>
        <v>2016</v>
      </c>
      <c r="C2265">
        <f t="shared" si="351"/>
        <v>3</v>
      </c>
      <c r="D2265" t="str">
        <f t="shared" si="352"/>
        <v>March</v>
      </c>
      <c r="E2265" t="str">
        <f t="shared" si="353"/>
        <v>Q1</v>
      </c>
      <c r="F2265" t="str">
        <f t="shared" si="354"/>
        <v>2016-Mar</v>
      </c>
      <c r="G2265">
        <f t="shared" si="355"/>
        <v>1</v>
      </c>
      <c r="H2265" t="str">
        <f t="shared" si="356"/>
        <v>Sunday</v>
      </c>
      <c r="I2265" t="str">
        <f t="shared" si="357"/>
        <v>FM12</v>
      </c>
      <c r="J2265" t="str">
        <f t="shared" si="358"/>
        <v>FQ-4</v>
      </c>
    </row>
    <row r="2266" spans="1:10" x14ac:dyDescent="0.3">
      <c r="A2266" s="1">
        <f t="shared" si="359"/>
        <v>42443</v>
      </c>
      <c r="B2266" s="3">
        <f t="shared" si="350"/>
        <v>2016</v>
      </c>
      <c r="C2266">
        <f t="shared" si="351"/>
        <v>3</v>
      </c>
      <c r="D2266" t="str">
        <f t="shared" si="352"/>
        <v>March</v>
      </c>
      <c r="E2266" t="str">
        <f t="shared" si="353"/>
        <v>Q1</v>
      </c>
      <c r="F2266" t="str">
        <f t="shared" si="354"/>
        <v>2016-Mar</v>
      </c>
      <c r="G2266">
        <f t="shared" si="355"/>
        <v>2</v>
      </c>
      <c r="H2266" t="str">
        <f t="shared" si="356"/>
        <v>Monday</v>
      </c>
      <c r="I2266" t="str">
        <f t="shared" si="357"/>
        <v>FM12</v>
      </c>
      <c r="J2266" t="str">
        <f t="shared" si="358"/>
        <v>FQ-4</v>
      </c>
    </row>
    <row r="2267" spans="1:10" x14ac:dyDescent="0.3">
      <c r="A2267" s="1">
        <f t="shared" si="359"/>
        <v>42444</v>
      </c>
      <c r="B2267" s="3">
        <f t="shared" si="350"/>
        <v>2016</v>
      </c>
      <c r="C2267">
        <f t="shared" si="351"/>
        <v>3</v>
      </c>
      <c r="D2267" t="str">
        <f t="shared" si="352"/>
        <v>March</v>
      </c>
      <c r="E2267" t="str">
        <f t="shared" si="353"/>
        <v>Q1</v>
      </c>
      <c r="F2267" t="str">
        <f t="shared" si="354"/>
        <v>2016-Mar</v>
      </c>
      <c r="G2267">
        <f t="shared" si="355"/>
        <v>3</v>
      </c>
      <c r="H2267" t="str">
        <f t="shared" si="356"/>
        <v>Tuesday</v>
      </c>
      <c r="I2267" t="str">
        <f t="shared" si="357"/>
        <v>FM12</v>
      </c>
      <c r="J2267" t="str">
        <f t="shared" si="358"/>
        <v>FQ-4</v>
      </c>
    </row>
    <row r="2268" spans="1:10" x14ac:dyDescent="0.3">
      <c r="A2268" s="1">
        <f t="shared" si="359"/>
        <v>42445</v>
      </c>
      <c r="B2268" s="3">
        <f t="shared" si="350"/>
        <v>2016</v>
      </c>
      <c r="C2268">
        <f t="shared" si="351"/>
        <v>3</v>
      </c>
      <c r="D2268" t="str">
        <f t="shared" si="352"/>
        <v>March</v>
      </c>
      <c r="E2268" t="str">
        <f t="shared" si="353"/>
        <v>Q1</v>
      </c>
      <c r="F2268" t="str">
        <f t="shared" si="354"/>
        <v>2016-Mar</v>
      </c>
      <c r="G2268">
        <f t="shared" si="355"/>
        <v>4</v>
      </c>
      <c r="H2268" t="str">
        <f t="shared" si="356"/>
        <v>Wednesday</v>
      </c>
      <c r="I2268" t="str">
        <f t="shared" si="357"/>
        <v>FM12</v>
      </c>
      <c r="J2268" t="str">
        <f t="shared" si="358"/>
        <v>FQ-4</v>
      </c>
    </row>
    <row r="2269" spans="1:10" x14ac:dyDescent="0.3">
      <c r="A2269" s="1">
        <f t="shared" si="359"/>
        <v>42446</v>
      </c>
      <c r="B2269" s="3">
        <f t="shared" si="350"/>
        <v>2016</v>
      </c>
      <c r="C2269">
        <f t="shared" si="351"/>
        <v>3</v>
      </c>
      <c r="D2269" t="str">
        <f t="shared" si="352"/>
        <v>March</v>
      </c>
      <c r="E2269" t="str">
        <f t="shared" si="353"/>
        <v>Q1</v>
      </c>
      <c r="F2269" t="str">
        <f t="shared" si="354"/>
        <v>2016-Mar</v>
      </c>
      <c r="G2269">
        <f t="shared" si="355"/>
        <v>5</v>
      </c>
      <c r="H2269" t="str">
        <f t="shared" si="356"/>
        <v>Thursday</v>
      </c>
      <c r="I2269" t="str">
        <f t="shared" si="357"/>
        <v>FM12</v>
      </c>
      <c r="J2269" t="str">
        <f t="shared" si="358"/>
        <v>FQ-4</v>
      </c>
    </row>
    <row r="2270" spans="1:10" x14ac:dyDescent="0.3">
      <c r="A2270" s="1">
        <f t="shared" si="359"/>
        <v>42447</v>
      </c>
      <c r="B2270" s="3">
        <f t="shared" si="350"/>
        <v>2016</v>
      </c>
      <c r="C2270">
        <f t="shared" si="351"/>
        <v>3</v>
      </c>
      <c r="D2270" t="str">
        <f t="shared" si="352"/>
        <v>March</v>
      </c>
      <c r="E2270" t="str">
        <f t="shared" si="353"/>
        <v>Q1</v>
      </c>
      <c r="F2270" t="str">
        <f t="shared" si="354"/>
        <v>2016-Mar</v>
      </c>
      <c r="G2270">
        <f t="shared" si="355"/>
        <v>6</v>
      </c>
      <c r="H2270" t="str">
        <f t="shared" si="356"/>
        <v>Friday</v>
      </c>
      <c r="I2270" t="str">
        <f t="shared" si="357"/>
        <v>FM12</v>
      </c>
      <c r="J2270" t="str">
        <f t="shared" si="358"/>
        <v>FQ-4</v>
      </c>
    </row>
    <row r="2271" spans="1:10" x14ac:dyDescent="0.3">
      <c r="A2271" s="1">
        <f t="shared" si="359"/>
        <v>42448</v>
      </c>
      <c r="B2271" s="3">
        <f t="shared" si="350"/>
        <v>2016</v>
      </c>
      <c r="C2271">
        <f t="shared" si="351"/>
        <v>3</v>
      </c>
      <c r="D2271" t="str">
        <f t="shared" si="352"/>
        <v>March</v>
      </c>
      <c r="E2271" t="str">
        <f t="shared" si="353"/>
        <v>Q1</v>
      </c>
      <c r="F2271" t="str">
        <f t="shared" si="354"/>
        <v>2016-Mar</v>
      </c>
      <c r="G2271">
        <f t="shared" si="355"/>
        <v>7</v>
      </c>
      <c r="H2271" t="str">
        <f t="shared" si="356"/>
        <v>Saturday</v>
      </c>
      <c r="I2271" t="str">
        <f t="shared" si="357"/>
        <v>FM12</v>
      </c>
      <c r="J2271" t="str">
        <f t="shared" si="358"/>
        <v>FQ-4</v>
      </c>
    </row>
    <row r="2272" spans="1:10" x14ac:dyDescent="0.3">
      <c r="A2272" s="1">
        <f t="shared" si="359"/>
        <v>42449</v>
      </c>
      <c r="B2272" s="3">
        <f t="shared" si="350"/>
        <v>2016</v>
      </c>
      <c r="C2272">
        <f t="shared" si="351"/>
        <v>3</v>
      </c>
      <c r="D2272" t="str">
        <f t="shared" si="352"/>
        <v>March</v>
      </c>
      <c r="E2272" t="str">
        <f t="shared" si="353"/>
        <v>Q1</v>
      </c>
      <c r="F2272" t="str">
        <f t="shared" si="354"/>
        <v>2016-Mar</v>
      </c>
      <c r="G2272">
        <f t="shared" si="355"/>
        <v>1</v>
      </c>
      <c r="H2272" t="str">
        <f t="shared" si="356"/>
        <v>Sunday</v>
      </c>
      <c r="I2272" t="str">
        <f t="shared" si="357"/>
        <v>FM12</v>
      </c>
      <c r="J2272" t="str">
        <f t="shared" si="358"/>
        <v>FQ-4</v>
      </c>
    </row>
    <row r="2273" spans="1:10" x14ac:dyDescent="0.3">
      <c r="A2273" s="1">
        <f t="shared" si="359"/>
        <v>42450</v>
      </c>
      <c r="B2273" s="3">
        <f t="shared" si="350"/>
        <v>2016</v>
      </c>
      <c r="C2273">
        <f t="shared" si="351"/>
        <v>3</v>
      </c>
      <c r="D2273" t="str">
        <f t="shared" si="352"/>
        <v>March</v>
      </c>
      <c r="E2273" t="str">
        <f t="shared" si="353"/>
        <v>Q1</v>
      </c>
      <c r="F2273" t="str">
        <f t="shared" si="354"/>
        <v>2016-Mar</v>
      </c>
      <c r="G2273">
        <f t="shared" si="355"/>
        <v>2</v>
      </c>
      <c r="H2273" t="str">
        <f t="shared" si="356"/>
        <v>Monday</v>
      </c>
      <c r="I2273" t="str">
        <f t="shared" si="357"/>
        <v>FM12</v>
      </c>
      <c r="J2273" t="str">
        <f t="shared" si="358"/>
        <v>FQ-4</v>
      </c>
    </row>
    <row r="2274" spans="1:10" x14ac:dyDescent="0.3">
      <c r="A2274" s="1">
        <f t="shared" si="359"/>
        <v>42451</v>
      </c>
      <c r="B2274" s="3">
        <f t="shared" si="350"/>
        <v>2016</v>
      </c>
      <c r="C2274">
        <f t="shared" si="351"/>
        <v>3</v>
      </c>
      <c r="D2274" t="str">
        <f t="shared" si="352"/>
        <v>March</v>
      </c>
      <c r="E2274" t="str">
        <f t="shared" si="353"/>
        <v>Q1</v>
      </c>
      <c r="F2274" t="str">
        <f t="shared" si="354"/>
        <v>2016-Mar</v>
      </c>
      <c r="G2274">
        <f t="shared" si="355"/>
        <v>3</v>
      </c>
      <c r="H2274" t="str">
        <f t="shared" si="356"/>
        <v>Tuesday</v>
      </c>
      <c r="I2274" t="str">
        <f t="shared" si="357"/>
        <v>FM12</v>
      </c>
      <c r="J2274" t="str">
        <f t="shared" si="358"/>
        <v>FQ-4</v>
      </c>
    </row>
    <row r="2275" spans="1:10" x14ac:dyDescent="0.3">
      <c r="A2275" s="1">
        <f t="shared" si="359"/>
        <v>42452</v>
      </c>
      <c r="B2275" s="3">
        <f t="shared" si="350"/>
        <v>2016</v>
      </c>
      <c r="C2275">
        <f t="shared" si="351"/>
        <v>3</v>
      </c>
      <c r="D2275" t="str">
        <f t="shared" si="352"/>
        <v>March</v>
      </c>
      <c r="E2275" t="str">
        <f t="shared" si="353"/>
        <v>Q1</v>
      </c>
      <c r="F2275" t="str">
        <f t="shared" si="354"/>
        <v>2016-Mar</v>
      </c>
      <c r="G2275">
        <f t="shared" si="355"/>
        <v>4</v>
      </c>
      <c r="H2275" t="str">
        <f t="shared" si="356"/>
        <v>Wednesday</v>
      </c>
      <c r="I2275" t="str">
        <f t="shared" si="357"/>
        <v>FM12</v>
      </c>
      <c r="J2275" t="str">
        <f t="shared" si="358"/>
        <v>FQ-4</v>
      </c>
    </row>
    <row r="2276" spans="1:10" x14ac:dyDescent="0.3">
      <c r="A2276" s="1">
        <f t="shared" si="359"/>
        <v>42453</v>
      </c>
      <c r="B2276" s="3">
        <f t="shared" si="350"/>
        <v>2016</v>
      </c>
      <c r="C2276">
        <f t="shared" si="351"/>
        <v>3</v>
      </c>
      <c r="D2276" t="str">
        <f t="shared" si="352"/>
        <v>March</v>
      </c>
      <c r="E2276" t="str">
        <f t="shared" si="353"/>
        <v>Q1</v>
      </c>
      <c r="F2276" t="str">
        <f t="shared" si="354"/>
        <v>2016-Mar</v>
      </c>
      <c r="G2276">
        <f t="shared" si="355"/>
        <v>5</v>
      </c>
      <c r="H2276" t="str">
        <f t="shared" si="356"/>
        <v>Thursday</v>
      </c>
      <c r="I2276" t="str">
        <f t="shared" si="357"/>
        <v>FM12</v>
      </c>
      <c r="J2276" t="str">
        <f t="shared" si="358"/>
        <v>FQ-4</v>
      </c>
    </row>
    <row r="2277" spans="1:10" x14ac:dyDescent="0.3">
      <c r="A2277" s="1">
        <f t="shared" si="359"/>
        <v>42454</v>
      </c>
      <c r="B2277" s="3">
        <f t="shared" si="350"/>
        <v>2016</v>
      </c>
      <c r="C2277">
        <f t="shared" si="351"/>
        <v>3</v>
      </c>
      <c r="D2277" t="str">
        <f t="shared" si="352"/>
        <v>March</v>
      </c>
      <c r="E2277" t="str">
        <f t="shared" si="353"/>
        <v>Q1</v>
      </c>
      <c r="F2277" t="str">
        <f t="shared" si="354"/>
        <v>2016-Mar</v>
      </c>
      <c r="G2277">
        <f t="shared" si="355"/>
        <v>6</v>
      </c>
      <c r="H2277" t="str">
        <f t="shared" si="356"/>
        <v>Friday</v>
      </c>
      <c r="I2277" t="str">
        <f t="shared" si="357"/>
        <v>FM12</v>
      </c>
      <c r="J2277" t="str">
        <f t="shared" si="358"/>
        <v>FQ-4</v>
      </c>
    </row>
    <row r="2278" spans="1:10" x14ac:dyDescent="0.3">
      <c r="A2278" s="1">
        <f t="shared" si="359"/>
        <v>42455</v>
      </c>
      <c r="B2278" s="3">
        <f t="shared" si="350"/>
        <v>2016</v>
      </c>
      <c r="C2278">
        <f t="shared" si="351"/>
        <v>3</v>
      </c>
      <c r="D2278" t="str">
        <f t="shared" si="352"/>
        <v>March</v>
      </c>
      <c r="E2278" t="str">
        <f t="shared" si="353"/>
        <v>Q1</v>
      </c>
      <c r="F2278" t="str">
        <f t="shared" si="354"/>
        <v>2016-Mar</v>
      </c>
      <c r="G2278">
        <f t="shared" si="355"/>
        <v>7</v>
      </c>
      <c r="H2278" t="str">
        <f t="shared" si="356"/>
        <v>Saturday</v>
      </c>
      <c r="I2278" t="str">
        <f t="shared" si="357"/>
        <v>FM12</v>
      </c>
      <c r="J2278" t="str">
        <f t="shared" si="358"/>
        <v>FQ-4</v>
      </c>
    </row>
    <row r="2279" spans="1:10" x14ac:dyDescent="0.3">
      <c r="A2279" s="1">
        <f t="shared" si="359"/>
        <v>42456</v>
      </c>
      <c r="B2279" s="3">
        <f t="shared" si="350"/>
        <v>2016</v>
      </c>
      <c r="C2279">
        <f t="shared" si="351"/>
        <v>3</v>
      </c>
      <c r="D2279" t="str">
        <f t="shared" si="352"/>
        <v>March</v>
      </c>
      <c r="E2279" t="str">
        <f t="shared" si="353"/>
        <v>Q1</v>
      </c>
      <c r="F2279" t="str">
        <f t="shared" si="354"/>
        <v>2016-Mar</v>
      </c>
      <c r="G2279">
        <f t="shared" si="355"/>
        <v>1</v>
      </c>
      <c r="H2279" t="str">
        <f t="shared" si="356"/>
        <v>Sunday</v>
      </c>
      <c r="I2279" t="str">
        <f t="shared" si="357"/>
        <v>FM12</v>
      </c>
      <c r="J2279" t="str">
        <f t="shared" si="358"/>
        <v>FQ-4</v>
      </c>
    </row>
    <row r="2280" spans="1:10" x14ac:dyDescent="0.3">
      <c r="A2280" s="1">
        <f t="shared" si="359"/>
        <v>42457</v>
      </c>
      <c r="B2280" s="3">
        <f t="shared" si="350"/>
        <v>2016</v>
      </c>
      <c r="C2280">
        <f t="shared" si="351"/>
        <v>3</v>
      </c>
      <c r="D2280" t="str">
        <f t="shared" si="352"/>
        <v>March</v>
      </c>
      <c r="E2280" t="str">
        <f t="shared" si="353"/>
        <v>Q1</v>
      </c>
      <c r="F2280" t="str">
        <f t="shared" si="354"/>
        <v>2016-Mar</v>
      </c>
      <c r="G2280">
        <f t="shared" si="355"/>
        <v>2</v>
      </c>
      <c r="H2280" t="str">
        <f t="shared" si="356"/>
        <v>Monday</v>
      </c>
      <c r="I2280" t="str">
        <f t="shared" si="357"/>
        <v>FM12</v>
      </c>
      <c r="J2280" t="str">
        <f t="shared" si="358"/>
        <v>FQ-4</v>
      </c>
    </row>
    <row r="2281" spans="1:10" x14ac:dyDescent="0.3">
      <c r="A2281" s="1">
        <f t="shared" si="359"/>
        <v>42458</v>
      </c>
      <c r="B2281" s="3">
        <f t="shared" si="350"/>
        <v>2016</v>
      </c>
      <c r="C2281">
        <f t="shared" si="351"/>
        <v>3</v>
      </c>
      <c r="D2281" t="str">
        <f t="shared" si="352"/>
        <v>March</v>
      </c>
      <c r="E2281" t="str">
        <f t="shared" si="353"/>
        <v>Q1</v>
      </c>
      <c r="F2281" t="str">
        <f t="shared" si="354"/>
        <v>2016-Mar</v>
      </c>
      <c r="G2281">
        <f t="shared" si="355"/>
        <v>3</v>
      </c>
      <c r="H2281" t="str">
        <f t="shared" si="356"/>
        <v>Tuesday</v>
      </c>
      <c r="I2281" t="str">
        <f t="shared" si="357"/>
        <v>FM12</v>
      </c>
      <c r="J2281" t="str">
        <f t="shared" si="358"/>
        <v>FQ-4</v>
      </c>
    </row>
    <row r="2282" spans="1:10" x14ac:dyDescent="0.3">
      <c r="A2282" s="1">
        <f t="shared" si="359"/>
        <v>42459</v>
      </c>
      <c r="B2282" s="3">
        <f t="shared" si="350"/>
        <v>2016</v>
      </c>
      <c r="C2282">
        <f t="shared" si="351"/>
        <v>3</v>
      </c>
      <c r="D2282" t="str">
        <f t="shared" si="352"/>
        <v>March</v>
      </c>
      <c r="E2282" t="str">
        <f t="shared" si="353"/>
        <v>Q1</v>
      </c>
      <c r="F2282" t="str">
        <f t="shared" si="354"/>
        <v>2016-Mar</v>
      </c>
      <c r="G2282">
        <f t="shared" si="355"/>
        <v>4</v>
      </c>
      <c r="H2282" t="str">
        <f t="shared" si="356"/>
        <v>Wednesday</v>
      </c>
      <c r="I2282" t="str">
        <f t="shared" si="357"/>
        <v>FM12</v>
      </c>
      <c r="J2282" t="str">
        <f t="shared" si="358"/>
        <v>FQ-4</v>
      </c>
    </row>
    <row r="2283" spans="1:10" x14ac:dyDescent="0.3">
      <c r="A2283" s="1">
        <f t="shared" si="359"/>
        <v>42460</v>
      </c>
      <c r="B2283" s="3">
        <f t="shared" si="350"/>
        <v>2016</v>
      </c>
      <c r="C2283">
        <f t="shared" si="351"/>
        <v>3</v>
      </c>
      <c r="D2283" t="str">
        <f t="shared" si="352"/>
        <v>March</v>
      </c>
      <c r="E2283" t="str">
        <f t="shared" si="353"/>
        <v>Q1</v>
      </c>
      <c r="F2283" t="str">
        <f t="shared" si="354"/>
        <v>2016-Mar</v>
      </c>
      <c r="G2283">
        <f t="shared" si="355"/>
        <v>5</v>
      </c>
      <c r="H2283" t="str">
        <f t="shared" si="356"/>
        <v>Thursday</v>
      </c>
      <c r="I2283" t="str">
        <f t="shared" si="357"/>
        <v>FM12</v>
      </c>
      <c r="J2283" t="str">
        <f t="shared" si="358"/>
        <v>FQ-4</v>
      </c>
    </row>
    <row r="2284" spans="1:10" x14ac:dyDescent="0.3">
      <c r="A2284" s="1">
        <f t="shared" si="359"/>
        <v>42461</v>
      </c>
      <c r="B2284" s="3">
        <f t="shared" si="350"/>
        <v>2016</v>
      </c>
      <c r="C2284">
        <f t="shared" si="351"/>
        <v>4</v>
      </c>
      <c r="D2284" t="str">
        <f t="shared" si="352"/>
        <v>April</v>
      </c>
      <c r="E2284" t="str">
        <f t="shared" si="353"/>
        <v>Q2</v>
      </c>
      <c r="F2284" t="str">
        <f t="shared" si="354"/>
        <v>2016-Apr</v>
      </c>
      <c r="G2284">
        <f t="shared" si="355"/>
        <v>6</v>
      </c>
      <c r="H2284" t="str">
        <f t="shared" si="356"/>
        <v>Friday</v>
      </c>
      <c r="I2284" t="str">
        <f t="shared" si="357"/>
        <v>FM1</v>
      </c>
      <c r="J2284" t="str">
        <f t="shared" si="358"/>
        <v>FQ-1</v>
      </c>
    </row>
    <row r="2285" spans="1:10" x14ac:dyDescent="0.3">
      <c r="A2285" s="1">
        <f t="shared" si="359"/>
        <v>42462</v>
      </c>
      <c r="B2285" s="3">
        <f t="shared" si="350"/>
        <v>2016</v>
      </c>
      <c r="C2285">
        <f t="shared" si="351"/>
        <v>4</v>
      </c>
      <c r="D2285" t="str">
        <f t="shared" si="352"/>
        <v>April</v>
      </c>
      <c r="E2285" t="str">
        <f t="shared" si="353"/>
        <v>Q2</v>
      </c>
      <c r="F2285" t="str">
        <f t="shared" si="354"/>
        <v>2016-Apr</v>
      </c>
      <c r="G2285">
        <f t="shared" si="355"/>
        <v>7</v>
      </c>
      <c r="H2285" t="str">
        <f t="shared" si="356"/>
        <v>Saturday</v>
      </c>
      <c r="I2285" t="str">
        <f t="shared" si="357"/>
        <v>FM1</v>
      </c>
      <c r="J2285" t="str">
        <f t="shared" si="358"/>
        <v>FQ-1</v>
      </c>
    </row>
    <row r="2286" spans="1:10" x14ac:dyDescent="0.3">
      <c r="A2286" s="1">
        <f t="shared" si="359"/>
        <v>42463</v>
      </c>
      <c r="B2286" s="3">
        <f t="shared" si="350"/>
        <v>2016</v>
      </c>
      <c r="C2286">
        <f t="shared" si="351"/>
        <v>4</v>
      </c>
      <c r="D2286" t="str">
        <f t="shared" si="352"/>
        <v>April</v>
      </c>
      <c r="E2286" t="str">
        <f t="shared" si="353"/>
        <v>Q2</v>
      </c>
      <c r="F2286" t="str">
        <f t="shared" si="354"/>
        <v>2016-Apr</v>
      </c>
      <c r="G2286">
        <f t="shared" si="355"/>
        <v>1</v>
      </c>
      <c r="H2286" t="str">
        <f t="shared" si="356"/>
        <v>Sunday</v>
      </c>
      <c r="I2286" t="str">
        <f t="shared" si="357"/>
        <v>FM1</v>
      </c>
      <c r="J2286" t="str">
        <f t="shared" si="358"/>
        <v>FQ-1</v>
      </c>
    </row>
    <row r="2287" spans="1:10" x14ac:dyDescent="0.3">
      <c r="A2287" s="1">
        <f t="shared" si="359"/>
        <v>42464</v>
      </c>
      <c r="B2287" s="3">
        <f t="shared" si="350"/>
        <v>2016</v>
      </c>
      <c r="C2287">
        <f t="shared" si="351"/>
        <v>4</v>
      </c>
      <c r="D2287" t="str">
        <f t="shared" si="352"/>
        <v>April</v>
      </c>
      <c r="E2287" t="str">
        <f t="shared" si="353"/>
        <v>Q2</v>
      </c>
      <c r="F2287" t="str">
        <f t="shared" si="354"/>
        <v>2016-Apr</v>
      </c>
      <c r="G2287">
        <f t="shared" si="355"/>
        <v>2</v>
      </c>
      <c r="H2287" t="str">
        <f t="shared" si="356"/>
        <v>Monday</v>
      </c>
      <c r="I2287" t="str">
        <f t="shared" si="357"/>
        <v>FM1</v>
      </c>
      <c r="J2287" t="str">
        <f t="shared" si="358"/>
        <v>FQ-1</v>
      </c>
    </row>
    <row r="2288" spans="1:10" x14ac:dyDescent="0.3">
      <c r="A2288" s="1">
        <f t="shared" si="359"/>
        <v>42465</v>
      </c>
      <c r="B2288" s="3">
        <f t="shared" si="350"/>
        <v>2016</v>
      </c>
      <c r="C2288">
        <f t="shared" si="351"/>
        <v>4</v>
      </c>
      <c r="D2288" t="str">
        <f t="shared" si="352"/>
        <v>April</v>
      </c>
      <c r="E2288" t="str">
        <f t="shared" si="353"/>
        <v>Q2</v>
      </c>
      <c r="F2288" t="str">
        <f t="shared" si="354"/>
        <v>2016-Apr</v>
      </c>
      <c r="G2288">
        <f t="shared" si="355"/>
        <v>3</v>
      </c>
      <c r="H2288" t="str">
        <f t="shared" si="356"/>
        <v>Tuesday</v>
      </c>
      <c r="I2288" t="str">
        <f t="shared" si="357"/>
        <v>FM1</v>
      </c>
      <c r="J2288" t="str">
        <f t="shared" si="358"/>
        <v>FQ-1</v>
      </c>
    </row>
    <row r="2289" spans="1:10" x14ac:dyDescent="0.3">
      <c r="A2289" s="1">
        <f t="shared" si="359"/>
        <v>42466</v>
      </c>
      <c r="B2289" s="3">
        <f t="shared" si="350"/>
        <v>2016</v>
      </c>
      <c r="C2289">
        <f t="shared" si="351"/>
        <v>4</v>
      </c>
      <c r="D2289" t="str">
        <f t="shared" si="352"/>
        <v>April</v>
      </c>
      <c r="E2289" t="str">
        <f t="shared" si="353"/>
        <v>Q2</v>
      </c>
      <c r="F2289" t="str">
        <f t="shared" si="354"/>
        <v>2016-Apr</v>
      </c>
      <c r="G2289">
        <f t="shared" si="355"/>
        <v>4</v>
      </c>
      <c r="H2289" t="str">
        <f t="shared" si="356"/>
        <v>Wednesday</v>
      </c>
      <c r="I2289" t="str">
        <f t="shared" si="357"/>
        <v>FM1</v>
      </c>
      <c r="J2289" t="str">
        <f t="shared" si="358"/>
        <v>FQ-1</v>
      </c>
    </row>
    <row r="2290" spans="1:10" x14ac:dyDescent="0.3">
      <c r="A2290" s="1">
        <f t="shared" si="359"/>
        <v>42467</v>
      </c>
      <c r="B2290" s="3">
        <f t="shared" si="350"/>
        <v>2016</v>
      </c>
      <c r="C2290">
        <f t="shared" si="351"/>
        <v>4</v>
      </c>
      <c r="D2290" t="str">
        <f t="shared" si="352"/>
        <v>April</v>
      </c>
      <c r="E2290" t="str">
        <f t="shared" si="353"/>
        <v>Q2</v>
      </c>
      <c r="F2290" t="str">
        <f t="shared" si="354"/>
        <v>2016-Apr</v>
      </c>
      <c r="G2290">
        <f t="shared" si="355"/>
        <v>5</v>
      </c>
      <c r="H2290" t="str">
        <f t="shared" si="356"/>
        <v>Thursday</v>
      </c>
      <c r="I2290" t="str">
        <f t="shared" si="357"/>
        <v>FM1</v>
      </c>
      <c r="J2290" t="str">
        <f t="shared" si="358"/>
        <v>FQ-1</v>
      </c>
    </row>
    <row r="2291" spans="1:10" x14ac:dyDescent="0.3">
      <c r="A2291" s="1">
        <f t="shared" si="359"/>
        <v>42468</v>
      </c>
      <c r="B2291" s="3">
        <f t="shared" si="350"/>
        <v>2016</v>
      </c>
      <c r="C2291">
        <f t="shared" si="351"/>
        <v>4</v>
      </c>
      <c r="D2291" t="str">
        <f t="shared" si="352"/>
        <v>April</v>
      </c>
      <c r="E2291" t="str">
        <f t="shared" si="353"/>
        <v>Q2</v>
      </c>
      <c r="F2291" t="str">
        <f t="shared" si="354"/>
        <v>2016-Apr</v>
      </c>
      <c r="G2291">
        <f t="shared" si="355"/>
        <v>6</v>
      </c>
      <c r="H2291" t="str">
        <f t="shared" si="356"/>
        <v>Friday</v>
      </c>
      <c r="I2291" t="str">
        <f t="shared" si="357"/>
        <v>FM1</v>
      </c>
      <c r="J2291" t="str">
        <f t="shared" si="358"/>
        <v>FQ-1</v>
      </c>
    </row>
    <row r="2292" spans="1:10" x14ac:dyDescent="0.3">
      <c r="A2292" s="1">
        <f t="shared" si="359"/>
        <v>42469</v>
      </c>
      <c r="B2292" s="3">
        <f t="shared" si="350"/>
        <v>2016</v>
      </c>
      <c r="C2292">
        <f t="shared" si="351"/>
        <v>4</v>
      </c>
      <c r="D2292" t="str">
        <f t="shared" si="352"/>
        <v>April</v>
      </c>
      <c r="E2292" t="str">
        <f t="shared" si="353"/>
        <v>Q2</v>
      </c>
      <c r="F2292" t="str">
        <f t="shared" si="354"/>
        <v>2016-Apr</v>
      </c>
      <c r="G2292">
        <f t="shared" si="355"/>
        <v>7</v>
      </c>
      <c r="H2292" t="str">
        <f t="shared" si="356"/>
        <v>Saturday</v>
      </c>
      <c r="I2292" t="str">
        <f t="shared" si="357"/>
        <v>FM1</v>
      </c>
      <c r="J2292" t="str">
        <f t="shared" si="358"/>
        <v>FQ-1</v>
      </c>
    </row>
    <row r="2293" spans="1:10" x14ac:dyDescent="0.3">
      <c r="A2293" s="1">
        <f t="shared" si="359"/>
        <v>42470</v>
      </c>
      <c r="B2293" s="3">
        <f t="shared" si="350"/>
        <v>2016</v>
      </c>
      <c r="C2293">
        <f t="shared" si="351"/>
        <v>4</v>
      </c>
      <c r="D2293" t="str">
        <f t="shared" si="352"/>
        <v>April</v>
      </c>
      <c r="E2293" t="str">
        <f t="shared" si="353"/>
        <v>Q2</v>
      </c>
      <c r="F2293" t="str">
        <f t="shared" si="354"/>
        <v>2016-Apr</v>
      </c>
      <c r="G2293">
        <f t="shared" si="355"/>
        <v>1</v>
      </c>
      <c r="H2293" t="str">
        <f t="shared" si="356"/>
        <v>Sunday</v>
      </c>
      <c r="I2293" t="str">
        <f t="shared" si="357"/>
        <v>FM1</v>
      </c>
      <c r="J2293" t="str">
        <f t="shared" si="358"/>
        <v>FQ-1</v>
      </c>
    </row>
    <row r="2294" spans="1:10" x14ac:dyDescent="0.3">
      <c r="A2294" s="1">
        <f t="shared" si="359"/>
        <v>42471</v>
      </c>
      <c r="B2294" s="3">
        <f t="shared" si="350"/>
        <v>2016</v>
      </c>
      <c r="C2294">
        <f t="shared" si="351"/>
        <v>4</v>
      </c>
      <c r="D2294" t="str">
        <f t="shared" si="352"/>
        <v>April</v>
      </c>
      <c r="E2294" t="str">
        <f t="shared" si="353"/>
        <v>Q2</v>
      </c>
      <c r="F2294" t="str">
        <f t="shared" si="354"/>
        <v>2016-Apr</v>
      </c>
      <c r="G2294">
        <f t="shared" si="355"/>
        <v>2</v>
      </c>
      <c r="H2294" t="str">
        <f t="shared" si="356"/>
        <v>Monday</v>
      </c>
      <c r="I2294" t="str">
        <f t="shared" si="357"/>
        <v>FM1</v>
      </c>
      <c r="J2294" t="str">
        <f t="shared" si="358"/>
        <v>FQ-1</v>
      </c>
    </row>
    <row r="2295" spans="1:10" x14ac:dyDescent="0.3">
      <c r="A2295" s="1">
        <f t="shared" si="359"/>
        <v>42472</v>
      </c>
      <c r="B2295" s="3">
        <f t="shared" si="350"/>
        <v>2016</v>
      </c>
      <c r="C2295">
        <f t="shared" si="351"/>
        <v>4</v>
      </c>
      <c r="D2295" t="str">
        <f t="shared" si="352"/>
        <v>April</v>
      </c>
      <c r="E2295" t="str">
        <f t="shared" si="353"/>
        <v>Q2</v>
      </c>
      <c r="F2295" t="str">
        <f t="shared" si="354"/>
        <v>2016-Apr</v>
      </c>
      <c r="G2295">
        <f t="shared" si="355"/>
        <v>3</v>
      </c>
      <c r="H2295" t="str">
        <f t="shared" si="356"/>
        <v>Tuesday</v>
      </c>
      <c r="I2295" t="str">
        <f t="shared" si="357"/>
        <v>FM1</v>
      </c>
      <c r="J2295" t="str">
        <f t="shared" si="358"/>
        <v>FQ-1</v>
      </c>
    </row>
    <row r="2296" spans="1:10" x14ac:dyDescent="0.3">
      <c r="A2296" s="1">
        <f t="shared" si="359"/>
        <v>42473</v>
      </c>
      <c r="B2296" s="3">
        <f t="shared" si="350"/>
        <v>2016</v>
      </c>
      <c r="C2296">
        <f t="shared" si="351"/>
        <v>4</v>
      </c>
      <c r="D2296" t="str">
        <f t="shared" si="352"/>
        <v>April</v>
      </c>
      <c r="E2296" t="str">
        <f t="shared" si="353"/>
        <v>Q2</v>
      </c>
      <c r="F2296" t="str">
        <f t="shared" si="354"/>
        <v>2016-Apr</v>
      </c>
      <c r="G2296">
        <f t="shared" si="355"/>
        <v>4</v>
      </c>
      <c r="H2296" t="str">
        <f t="shared" si="356"/>
        <v>Wednesday</v>
      </c>
      <c r="I2296" t="str">
        <f t="shared" si="357"/>
        <v>FM1</v>
      </c>
      <c r="J2296" t="str">
        <f t="shared" si="358"/>
        <v>FQ-1</v>
      </c>
    </row>
    <row r="2297" spans="1:10" x14ac:dyDescent="0.3">
      <c r="A2297" s="1">
        <f t="shared" si="359"/>
        <v>42474</v>
      </c>
      <c r="B2297" s="3">
        <f t="shared" si="350"/>
        <v>2016</v>
      </c>
      <c r="C2297">
        <f t="shared" si="351"/>
        <v>4</v>
      </c>
      <c r="D2297" t="str">
        <f t="shared" si="352"/>
        <v>April</v>
      </c>
      <c r="E2297" t="str">
        <f t="shared" si="353"/>
        <v>Q2</v>
      </c>
      <c r="F2297" t="str">
        <f t="shared" si="354"/>
        <v>2016-Apr</v>
      </c>
      <c r="G2297">
        <f t="shared" si="355"/>
        <v>5</v>
      </c>
      <c r="H2297" t="str">
        <f t="shared" si="356"/>
        <v>Thursday</v>
      </c>
      <c r="I2297" t="str">
        <f t="shared" si="357"/>
        <v>FM1</v>
      </c>
      <c r="J2297" t="str">
        <f t="shared" si="358"/>
        <v>FQ-1</v>
      </c>
    </row>
    <row r="2298" spans="1:10" x14ac:dyDescent="0.3">
      <c r="A2298" s="1">
        <f t="shared" si="359"/>
        <v>42475</v>
      </c>
      <c r="B2298" s="3">
        <f t="shared" si="350"/>
        <v>2016</v>
      </c>
      <c r="C2298">
        <f t="shared" si="351"/>
        <v>4</v>
      </c>
      <c r="D2298" t="str">
        <f t="shared" si="352"/>
        <v>April</v>
      </c>
      <c r="E2298" t="str">
        <f t="shared" si="353"/>
        <v>Q2</v>
      </c>
      <c r="F2298" t="str">
        <f t="shared" si="354"/>
        <v>2016-Apr</v>
      </c>
      <c r="G2298">
        <f t="shared" si="355"/>
        <v>6</v>
      </c>
      <c r="H2298" t="str">
        <f t="shared" si="356"/>
        <v>Friday</v>
      </c>
      <c r="I2298" t="str">
        <f t="shared" si="357"/>
        <v>FM1</v>
      </c>
      <c r="J2298" t="str">
        <f t="shared" si="358"/>
        <v>FQ-1</v>
      </c>
    </row>
    <row r="2299" spans="1:10" x14ac:dyDescent="0.3">
      <c r="A2299" s="1">
        <f t="shared" si="359"/>
        <v>42476</v>
      </c>
      <c r="B2299" s="3">
        <f t="shared" si="350"/>
        <v>2016</v>
      </c>
      <c r="C2299">
        <f t="shared" si="351"/>
        <v>4</v>
      </c>
      <c r="D2299" t="str">
        <f t="shared" si="352"/>
        <v>April</v>
      </c>
      <c r="E2299" t="str">
        <f t="shared" si="353"/>
        <v>Q2</v>
      </c>
      <c r="F2299" t="str">
        <f t="shared" si="354"/>
        <v>2016-Apr</v>
      </c>
      <c r="G2299">
        <f t="shared" si="355"/>
        <v>7</v>
      </c>
      <c r="H2299" t="str">
        <f t="shared" si="356"/>
        <v>Saturday</v>
      </c>
      <c r="I2299" t="str">
        <f t="shared" si="357"/>
        <v>FM1</v>
      </c>
      <c r="J2299" t="str">
        <f t="shared" si="358"/>
        <v>FQ-1</v>
      </c>
    </row>
    <row r="2300" spans="1:10" x14ac:dyDescent="0.3">
      <c r="A2300" s="1">
        <f t="shared" si="359"/>
        <v>42477</v>
      </c>
      <c r="B2300" s="3">
        <f t="shared" si="350"/>
        <v>2016</v>
      </c>
      <c r="C2300">
        <f t="shared" si="351"/>
        <v>4</v>
      </c>
      <c r="D2300" t="str">
        <f t="shared" si="352"/>
        <v>April</v>
      </c>
      <c r="E2300" t="str">
        <f t="shared" si="353"/>
        <v>Q2</v>
      </c>
      <c r="F2300" t="str">
        <f t="shared" si="354"/>
        <v>2016-Apr</v>
      </c>
      <c r="G2300">
        <f t="shared" si="355"/>
        <v>1</v>
      </c>
      <c r="H2300" t="str">
        <f t="shared" si="356"/>
        <v>Sunday</v>
      </c>
      <c r="I2300" t="str">
        <f t="shared" si="357"/>
        <v>FM1</v>
      </c>
      <c r="J2300" t="str">
        <f t="shared" si="358"/>
        <v>FQ-1</v>
      </c>
    </row>
    <row r="2301" spans="1:10" x14ac:dyDescent="0.3">
      <c r="A2301" s="1">
        <f t="shared" si="359"/>
        <v>42478</v>
      </c>
      <c r="B2301" s="3">
        <f t="shared" si="350"/>
        <v>2016</v>
      </c>
      <c r="C2301">
        <f t="shared" si="351"/>
        <v>4</v>
      </c>
      <c r="D2301" t="str">
        <f t="shared" si="352"/>
        <v>April</v>
      </c>
      <c r="E2301" t="str">
        <f t="shared" si="353"/>
        <v>Q2</v>
      </c>
      <c r="F2301" t="str">
        <f t="shared" si="354"/>
        <v>2016-Apr</v>
      </c>
      <c r="G2301">
        <f t="shared" si="355"/>
        <v>2</v>
      </c>
      <c r="H2301" t="str">
        <f t="shared" si="356"/>
        <v>Monday</v>
      </c>
      <c r="I2301" t="str">
        <f t="shared" si="357"/>
        <v>FM1</v>
      </c>
      <c r="J2301" t="str">
        <f t="shared" si="358"/>
        <v>FQ-1</v>
      </c>
    </row>
    <row r="2302" spans="1:10" x14ac:dyDescent="0.3">
      <c r="A2302" s="1">
        <f t="shared" si="359"/>
        <v>42479</v>
      </c>
      <c r="B2302" s="3">
        <f t="shared" si="350"/>
        <v>2016</v>
      </c>
      <c r="C2302">
        <f t="shared" si="351"/>
        <v>4</v>
      </c>
      <c r="D2302" t="str">
        <f t="shared" si="352"/>
        <v>April</v>
      </c>
      <c r="E2302" t="str">
        <f t="shared" si="353"/>
        <v>Q2</v>
      </c>
      <c r="F2302" t="str">
        <f t="shared" si="354"/>
        <v>2016-Apr</v>
      </c>
      <c r="G2302">
        <f t="shared" si="355"/>
        <v>3</v>
      </c>
      <c r="H2302" t="str">
        <f t="shared" si="356"/>
        <v>Tuesday</v>
      </c>
      <c r="I2302" t="str">
        <f t="shared" si="357"/>
        <v>FM1</v>
      </c>
      <c r="J2302" t="str">
        <f t="shared" si="358"/>
        <v>FQ-1</v>
      </c>
    </row>
    <row r="2303" spans="1:10" x14ac:dyDescent="0.3">
      <c r="A2303" s="1">
        <f t="shared" si="359"/>
        <v>42480</v>
      </c>
      <c r="B2303" s="3">
        <f t="shared" si="350"/>
        <v>2016</v>
      </c>
      <c r="C2303">
        <f t="shared" si="351"/>
        <v>4</v>
      </c>
      <c r="D2303" t="str">
        <f t="shared" si="352"/>
        <v>April</v>
      </c>
      <c r="E2303" t="str">
        <f t="shared" si="353"/>
        <v>Q2</v>
      </c>
      <c r="F2303" t="str">
        <f t="shared" si="354"/>
        <v>2016-Apr</v>
      </c>
      <c r="G2303">
        <f t="shared" si="355"/>
        <v>4</v>
      </c>
      <c r="H2303" t="str">
        <f t="shared" si="356"/>
        <v>Wednesday</v>
      </c>
      <c r="I2303" t="str">
        <f t="shared" si="357"/>
        <v>FM1</v>
      </c>
      <c r="J2303" t="str">
        <f t="shared" si="358"/>
        <v>FQ-1</v>
      </c>
    </row>
    <row r="2304" spans="1:10" x14ac:dyDescent="0.3">
      <c r="A2304" s="1">
        <f t="shared" si="359"/>
        <v>42481</v>
      </c>
      <c r="B2304" s="3">
        <f t="shared" si="350"/>
        <v>2016</v>
      </c>
      <c r="C2304">
        <f t="shared" si="351"/>
        <v>4</v>
      </c>
      <c r="D2304" t="str">
        <f t="shared" si="352"/>
        <v>April</v>
      </c>
      <c r="E2304" t="str">
        <f t="shared" si="353"/>
        <v>Q2</v>
      </c>
      <c r="F2304" t="str">
        <f t="shared" si="354"/>
        <v>2016-Apr</v>
      </c>
      <c r="G2304">
        <f t="shared" si="355"/>
        <v>5</v>
      </c>
      <c r="H2304" t="str">
        <f t="shared" si="356"/>
        <v>Thursday</v>
      </c>
      <c r="I2304" t="str">
        <f t="shared" si="357"/>
        <v>FM1</v>
      </c>
      <c r="J2304" t="str">
        <f t="shared" si="358"/>
        <v>FQ-1</v>
      </c>
    </row>
    <row r="2305" spans="1:10" x14ac:dyDescent="0.3">
      <c r="A2305" s="1">
        <f t="shared" si="359"/>
        <v>42482</v>
      </c>
      <c r="B2305" s="3">
        <f t="shared" si="350"/>
        <v>2016</v>
      </c>
      <c r="C2305">
        <f t="shared" si="351"/>
        <v>4</v>
      </c>
      <c r="D2305" t="str">
        <f t="shared" si="352"/>
        <v>April</v>
      </c>
      <c r="E2305" t="str">
        <f t="shared" si="353"/>
        <v>Q2</v>
      </c>
      <c r="F2305" t="str">
        <f t="shared" si="354"/>
        <v>2016-Apr</v>
      </c>
      <c r="G2305">
        <f t="shared" si="355"/>
        <v>6</v>
      </c>
      <c r="H2305" t="str">
        <f t="shared" si="356"/>
        <v>Friday</v>
      </c>
      <c r="I2305" t="str">
        <f t="shared" si="357"/>
        <v>FM1</v>
      </c>
      <c r="J2305" t="str">
        <f t="shared" si="358"/>
        <v>FQ-1</v>
      </c>
    </row>
    <row r="2306" spans="1:10" x14ac:dyDescent="0.3">
      <c r="A2306" s="1">
        <f t="shared" si="359"/>
        <v>42483</v>
      </c>
      <c r="B2306" s="3">
        <f t="shared" si="350"/>
        <v>2016</v>
      </c>
      <c r="C2306">
        <f t="shared" si="351"/>
        <v>4</v>
      </c>
      <c r="D2306" t="str">
        <f t="shared" si="352"/>
        <v>April</v>
      </c>
      <c r="E2306" t="str">
        <f t="shared" si="353"/>
        <v>Q2</v>
      </c>
      <c r="F2306" t="str">
        <f t="shared" si="354"/>
        <v>2016-Apr</v>
      </c>
      <c r="G2306">
        <f t="shared" si="355"/>
        <v>7</v>
      </c>
      <c r="H2306" t="str">
        <f t="shared" si="356"/>
        <v>Saturday</v>
      </c>
      <c r="I2306" t="str">
        <f t="shared" si="357"/>
        <v>FM1</v>
      </c>
      <c r="J2306" t="str">
        <f t="shared" si="358"/>
        <v>FQ-1</v>
      </c>
    </row>
    <row r="2307" spans="1:10" x14ac:dyDescent="0.3">
      <c r="A2307" s="1">
        <f t="shared" si="359"/>
        <v>42484</v>
      </c>
      <c r="B2307" s="3">
        <f t="shared" ref="B2307:B2370" si="360">YEAR(A2307)</f>
        <v>2016</v>
      </c>
      <c r="C2307">
        <f t="shared" ref="C2307:C2370" si="361">MONTH(A2307)</f>
        <v>4</v>
      </c>
      <c r="D2307" t="str">
        <f t="shared" ref="D2307:D2370" si="362">TEXT(A2307,"mmmm")</f>
        <v>April</v>
      </c>
      <c r="E2307" t="str">
        <f t="shared" ref="E2307:E2370" si="363">"Q"&amp;ROUNDUP(MONTH(A2307)/3,0)</f>
        <v>Q2</v>
      </c>
      <c r="F2307" t="str">
        <f t="shared" ref="F2307:F2370" si="364">TEXT(A2307,"yyyy-mmm")</f>
        <v>2016-Apr</v>
      </c>
      <c r="G2307">
        <f t="shared" ref="G2307:G2370" si="365">WEEKDAY(A2307)</f>
        <v>1</v>
      </c>
      <c r="H2307" t="str">
        <f t="shared" ref="H2307:H2370" si="366">TEXT(A2307,"dddd")</f>
        <v>Sunday</v>
      </c>
      <c r="I2307" t="str">
        <f t="shared" ref="I2307:I2370" si="367">"FM"&amp;IF(MONTH(A2307)&gt;=4,MONTH(A2307)-3,MONTH(A2307)+9)</f>
        <v>FM1</v>
      </c>
      <c r="J2307" t="str">
        <f t="shared" ref="J2307:J2370" si="368">"FQ-"&amp;ROUNDUP(IF(MONTH(A2307)&gt;=4,MONTH(A2307)-3,MONTH(A2307)+9)/3,0)</f>
        <v>FQ-1</v>
      </c>
    </row>
    <row r="2308" spans="1:10" x14ac:dyDescent="0.3">
      <c r="A2308" s="1">
        <f t="shared" ref="A2308:A2371" si="369">A2307+1</f>
        <v>42485</v>
      </c>
      <c r="B2308" s="3">
        <f t="shared" si="360"/>
        <v>2016</v>
      </c>
      <c r="C2308">
        <f t="shared" si="361"/>
        <v>4</v>
      </c>
      <c r="D2308" t="str">
        <f t="shared" si="362"/>
        <v>April</v>
      </c>
      <c r="E2308" t="str">
        <f t="shared" si="363"/>
        <v>Q2</v>
      </c>
      <c r="F2308" t="str">
        <f t="shared" si="364"/>
        <v>2016-Apr</v>
      </c>
      <c r="G2308">
        <f t="shared" si="365"/>
        <v>2</v>
      </c>
      <c r="H2308" t="str">
        <f t="shared" si="366"/>
        <v>Monday</v>
      </c>
      <c r="I2308" t="str">
        <f t="shared" si="367"/>
        <v>FM1</v>
      </c>
      <c r="J2308" t="str">
        <f t="shared" si="368"/>
        <v>FQ-1</v>
      </c>
    </row>
    <row r="2309" spans="1:10" x14ac:dyDescent="0.3">
      <c r="A2309" s="1">
        <f t="shared" si="369"/>
        <v>42486</v>
      </c>
      <c r="B2309" s="3">
        <f t="shared" si="360"/>
        <v>2016</v>
      </c>
      <c r="C2309">
        <f t="shared" si="361"/>
        <v>4</v>
      </c>
      <c r="D2309" t="str">
        <f t="shared" si="362"/>
        <v>April</v>
      </c>
      <c r="E2309" t="str">
        <f t="shared" si="363"/>
        <v>Q2</v>
      </c>
      <c r="F2309" t="str">
        <f t="shared" si="364"/>
        <v>2016-Apr</v>
      </c>
      <c r="G2309">
        <f t="shared" si="365"/>
        <v>3</v>
      </c>
      <c r="H2309" t="str">
        <f t="shared" si="366"/>
        <v>Tuesday</v>
      </c>
      <c r="I2309" t="str">
        <f t="shared" si="367"/>
        <v>FM1</v>
      </c>
      <c r="J2309" t="str">
        <f t="shared" si="368"/>
        <v>FQ-1</v>
      </c>
    </row>
    <row r="2310" spans="1:10" x14ac:dyDescent="0.3">
      <c r="A2310" s="1">
        <f t="shared" si="369"/>
        <v>42487</v>
      </c>
      <c r="B2310" s="3">
        <f t="shared" si="360"/>
        <v>2016</v>
      </c>
      <c r="C2310">
        <f t="shared" si="361"/>
        <v>4</v>
      </c>
      <c r="D2310" t="str">
        <f t="shared" si="362"/>
        <v>April</v>
      </c>
      <c r="E2310" t="str">
        <f t="shared" si="363"/>
        <v>Q2</v>
      </c>
      <c r="F2310" t="str">
        <f t="shared" si="364"/>
        <v>2016-Apr</v>
      </c>
      <c r="G2310">
        <f t="shared" si="365"/>
        <v>4</v>
      </c>
      <c r="H2310" t="str">
        <f t="shared" si="366"/>
        <v>Wednesday</v>
      </c>
      <c r="I2310" t="str">
        <f t="shared" si="367"/>
        <v>FM1</v>
      </c>
      <c r="J2310" t="str">
        <f t="shared" si="368"/>
        <v>FQ-1</v>
      </c>
    </row>
    <row r="2311" spans="1:10" x14ac:dyDescent="0.3">
      <c r="A2311" s="1">
        <f t="shared" si="369"/>
        <v>42488</v>
      </c>
      <c r="B2311" s="3">
        <f t="shared" si="360"/>
        <v>2016</v>
      </c>
      <c r="C2311">
        <f t="shared" si="361"/>
        <v>4</v>
      </c>
      <c r="D2311" t="str">
        <f t="shared" si="362"/>
        <v>April</v>
      </c>
      <c r="E2311" t="str">
        <f t="shared" si="363"/>
        <v>Q2</v>
      </c>
      <c r="F2311" t="str">
        <f t="shared" si="364"/>
        <v>2016-Apr</v>
      </c>
      <c r="G2311">
        <f t="shared" si="365"/>
        <v>5</v>
      </c>
      <c r="H2311" t="str">
        <f t="shared" si="366"/>
        <v>Thursday</v>
      </c>
      <c r="I2311" t="str">
        <f t="shared" si="367"/>
        <v>FM1</v>
      </c>
      <c r="J2311" t="str">
        <f t="shared" si="368"/>
        <v>FQ-1</v>
      </c>
    </row>
    <row r="2312" spans="1:10" x14ac:dyDescent="0.3">
      <c r="A2312" s="1">
        <f t="shared" si="369"/>
        <v>42489</v>
      </c>
      <c r="B2312" s="3">
        <f t="shared" si="360"/>
        <v>2016</v>
      </c>
      <c r="C2312">
        <f t="shared" si="361"/>
        <v>4</v>
      </c>
      <c r="D2312" t="str">
        <f t="shared" si="362"/>
        <v>April</v>
      </c>
      <c r="E2312" t="str">
        <f t="shared" si="363"/>
        <v>Q2</v>
      </c>
      <c r="F2312" t="str">
        <f t="shared" si="364"/>
        <v>2016-Apr</v>
      </c>
      <c r="G2312">
        <f t="shared" si="365"/>
        <v>6</v>
      </c>
      <c r="H2312" t="str">
        <f t="shared" si="366"/>
        <v>Friday</v>
      </c>
      <c r="I2312" t="str">
        <f t="shared" si="367"/>
        <v>FM1</v>
      </c>
      <c r="J2312" t="str">
        <f t="shared" si="368"/>
        <v>FQ-1</v>
      </c>
    </row>
    <row r="2313" spans="1:10" x14ac:dyDescent="0.3">
      <c r="A2313" s="1">
        <f t="shared" si="369"/>
        <v>42490</v>
      </c>
      <c r="B2313" s="3">
        <f t="shared" si="360"/>
        <v>2016</v>
      </c>
      <c r="C2313">
        <f t="shared" si="361"/>
        <v>4</v>
      </c>
      <c r="D2313" t="str">
        <f t="shared" si="362"/>
        <v>April</v>
      </c>
      <c r="E2313" t="str">
        <f t="shared" si="363"/>
        <v>Q2</v>
      </c>
      <c r="F2313" t="str">
        <f t="shared" si="364"/>
        <v>2016-Apr</v>
      </c>
      <c r="G2313">
        <f t="shared" si="365"/>
        <v>7</v>
      </c>
      <c r="H2313" t="str">
        <f t="shared" si="366"/>
        <v>Saturday</v>
      </c>
      <c r="I2313" t="str">
        <f t="shared" si="367"/>
        <v>FM1</v>
      </c>
      <c r="J2313" t="str">
        <f t="shared" si="368"/>
        <v>FQ-1</v>
      </c>
    </row>
    <row r="2314" spans="1:10" x14ac:dyDescent="0.3">
      <c r="A2314" s="1">
        <f t="shared" si="369"/>
        <v>42491</v>
      </c>
      <c r="B2314" s="3">
        <f t="shared" si="360"/>
        <v>2016</v>
      </c>
      <c r="C2314">
        <f t="shared" si="361"/>
        <v>5</v>
      </c>
      <c r="D2314" t="str">
        <f t="shared" si="362"/>
        <v>May</v>
      </c>
      <c r="E2314" t="str">
        <f t="shared" si="363"/>
        <v>Q2</v>
      </c>
      <c r="F2314" t="str">
        <f t="shared" si="364"/>
        <v>2016-May</v>
      </c>
      <c r="G2314">
        <f t="shared" si="365"/>
        <v>1</v>
      </c>
      <c r="H2314" t="str">
        <f t="shared" si="366"/>
        <v>Sunday</v>
      </c>
      <c r="I2314" t="str">
        <f t="shared" si="367"/>
        <v>FM2</v>
      </c>
      <c r="J2314" t="str">
        <f t="shared" si="368"/>
        <v>FQ-1</v>
      </c>
    </row>
    <row r="2315" spans="1:10" x14ac:dyDescent="0.3">
      <c r="A2315" s="1">
        <f t="shared" si="369"/>
        <v>42492</v>
      </c>
      <c r="B2315" s="3">
        <f t="shared" si="360"/>
        <v>2016</v>
      </c>
      <c r="C2315">
        <f t="shared" si="361"/>
        <v>5</v>
      </c>
      <c r="D2315" t="str">
        <f t="shared" si="362"/>
        <v>May</v>
      </c>
      <c r="E2315" t="str">
        <f t="shared" si="363"/>
        <v>Q2</v>
      </c>
      <c r="F2315" t="str">
        <f t="shared" si="364"/>
        <v>2016-May</v>
      </c>
      <c r="G2315">
        <f t="shared" si="365"/>
        <v>2</v>
      </c>
      <c r="H2315" t="str">
        <f t="shared" si="366"/>
        <v>Monday</v>
      </c>
      <c r="I2315" t="str">
        <f t="shared" si="367"/>
        <v>FM2</v>
      </c>
      <c r="J2315" t="str">
        <f t="shared" si="368"/>
        <v>FQ-1</v>
      </c>
    </row>
    <row r="2316" spans="1:10" x14ac:dyDescent="0.3">
      <c r="A2316" s="1">
        <f t="shared" si="369"/>
        <v>42493</v>
      </c>
      <c r="B2316" s="3">
        <f t="shared" si="360"/>
        <v>2016</v>
      </c>
      <c r="C2316">
        <f t="shared" si="361"/>
        <v>5</v>
      </c>
      <c r="D2316" t="str">
        <f t="shared" si="362"/>
        <v>May</v>
      </c>
      <c r="E2316" t="str">
        <f t="shared" si="363"/>
        <v>Q2</v>
      </c>
      <c r="F2316" t="str">
        <f t="shared" si="364"/>
        <v>2016-May</v>
      </c>
      <c r="G2316">
        <f t="shared" si="365"/>
        <v>3</v>
      </c>
      <c r="H2316" t="str">
        <f t="shared" si="366"/>
        <v>Tuesday</v>
      </c>
      <c r="I2316" t="str">
        <f t="shared" si="367"/>
        <v>FM2</v>
      </c>
      <c r="J2316" t="str">
        <f t="shared" si="368"/>
        <v>FQ-1</v>
      </c>
    </row>
    <row r="2317" spans="1:10" x14ac:dyDescent="0.3">
      <c r="A2317" s="1">
        <f t="shared" si="369"/>
        <v>42494</v>
      </c>
      <c r="B2317" s="3">
        <f t="shared" si="360"/>
        <v>2016</v>
      </c>
      <c r="C2317">
        <f t="shared" si="361"/>
        <v>5</v>
      </c>
      <c r="D2317" t="str">
        <f t="shared" si="362"/>
        <v>May</v>
      </c>
      <c r="E2317" t="str">
        <f t="shared" si="363"/>
        <v>Q2</v>
      </c>
      <c r="F2317" t="str">
        <f t="shared" si="364"/>
        <v>2016-May</v>
      </c>
      <c r="G2317">
        <f t="shared" si="365"/>
        <v>4</v>
      </c>
      <c r="H2317" t="str">
        <f t="shared" si="366"/>
        <v>Wednesday</v>
      </c>
      <c r="I2317" t="str">
        <f t="shared" si="367"/>
        <v>FM2</v>
      </c>
      <c r="J2317" t="str">
        <f t="shared" si="368"/>
        <v>FQ-1</v>
      </c>
    </row>
    <row r="2318" spans="1:10" x14ac:dyDescent="0.3">
      <c r="A2318" s="1">
        <f t="shared" si="369"/>
        <v>42495</v>
      </c>
      <c r="B2318" s="3">
        <f t="shared" si="360"/>
        <v>2016</v>
      </c>
      <c r="C2318">
        <f t="shared" si="361"/>
        <v>5</v>
      </c>
      <c r="D2318" t="str">
        <f t="shared" si="362"/>
        <v>May</v>
      </c>
      <c r="E2318" t="str">
        <f t="shared" si="363"/>
        <v>Q2</v>
      </c>
      <c r="F2318" t="str">
        <f t="shared" si="364"/>
        <v>2016-May</v>
      </c>
      <c r="G2318">
        <f t="shared" si="365"/>
        <v>5</v>
      </c>
      <c r="H2318" t="str">
        <f t="shared" si="366"/>
        <v>Thursday</v>
      </c>
      <c r="I2318" t="str">
        <f t="shared" si="367"/>
        <v>FM2</v>
      </c>
      <c r="J2318" t="str">
        <f t="shared" si="368"/>
        <v>FQ-1</v>
      </c>
    </row>
    <row r="2319" spans="1:10" x14ac:dyDescent="0.3">
      <c r="A2319" s="1">
        <f t="shared" si="369"/>
        <v>42496</v>
      </c>
      <c r="B2319" s="3">
        <f t="shared" si="360"/>
        <v>2016</v>
      </c>
      <c r="C2319">
        <f t="shared" si="361"/>
        <v>5</v>
      </c>
      <c r="D2319" t="str">
        <f t="shared" si="362"/>
        <v>May</v>
      </c>
      <c r="E2319" t="str">
        <f t="shared" si="363"/>
        <v>Q2</v>
      </c>
      <c r="F2319" t="str">
        <f t="shared" si="364"/>
        <v>2016-May</v>
      </c>
      <c r="G2319">
        <f t="shared" si="365"/>
        <v>6</v>
      </c>
      <c r="H2319" t="str">
        <f t="shared" si="366"/>
        <v>Friday</v>
      </c>
      <c r="I2319" t="str">
        <f t="shared" si="367"/>
        <v>FM2</v>
      </c>
      <c r="J2319" t="str">
        <f t="shared" si="368"/>
        <v>FQ-1</v>
      </c>
    </row>
    <row r="2320" spans="1:10" x14ac:dyDescent="0.3">
      <c r="A2320" s="1">
        <f t="shared" si="369"/>
        <v>42497</v>
      </c>
      <c r="B2320" s="3">
        <f t="shared" si="360"/>
        <v>2016</v>
      </c>
      <c r="C2320">
        <f t="shared" si="361"/>
        <v>5</v>
      </c>
      <c r="D2320" t="str">
        <f t="shared" si="362"/>
        <v>May</v>
      </c>
      <c r="E2320" t="str">
        <f t="shared" si="363"/>
        <v>Q2</v>
      </c>
      <c r="F2320" t="str">
        <f t="shared" si="364"/>
        <v>2016-May</v>
      </c>
      <c r="G2320">
        <f t="shared" si="365"/>
        <v>7</v>
      </c>
      <c r="H2320" t="str">
        <f t="shared" si="366"/>
        <v>Saturday</v>
      </c>
      <c r="I2320" t="str">
        <f t="shared" si="367"/>
        <v>FM2</v>
      </c>
      <c r="J2320" t="str">
        <f t="shared" si="368"/>
        <v>FQ-1</v>
      </c>
    </row>
    <row r="2321" spans="1:10" x14ac:dyDescent="0.3">
      <c r="A2321" s="1">
        <f t="shared" si="369"/>
        <v>42498</v>
      </c>
      <c r="B2321" s="3">
        <f t="shared" si="360"/>
        <v>2016</v>
      </c>
      <c r="C2321">
        <f t="shared" si="361"/>
        <v>5</v>
      </c>
      <c r="D2321" t="str">
        <f t="shared" si="362"/>
        <v>May</v>
      </c>
      <c r="E2321" t="str">
        <f t="shared" si="363"/>
        <v>Q2</v>
      </c>
      <c r="F2321" t="str">
        <f t="shared" si="364"/>
        <v>2016-May</v>
      </c>
      <c r="G2321">
        <f t="shared" si="365"/>
        <v>1</v>
      </c>
      <c r="H2321" t="str">
        <f t="shared" si="366"/>
        <v>Sunday</v>
      </c>
      <c r="I2321" t="str">
        <f t="shared" si="367"/>
        <v>FM2</v>
      </c>
      <c r="J2321" t="str">
        <f t="shared" si="368"/>
        <v>FQ-1</v>
      </c>
    </row>
    <row r="2322" spans="1:10" x14ac:dyDescent="0.3">
      <c r="A2322" s="1">
        <f t="shared" si="369"/>
        <v>42499</v>
      </c>
      <c r="B2322" s="3">
        <f t="shared" si="360"/>
        <v>2016</v>
      </c>
      <c r="C2322">
        <f t="shared" si="361"/>
        <v>5</v>
      </c>
      <c r="D2322" t="str">
        <f t="shared" si="362"/>
        <v>May</v>
      </c>
      <c r="E2322" t="str">
        <f t="shared" si="363"/>
        <v>Q2</v>
      </c>
      <c r="F2322" t="str">
        <f t="shared" si="364"/>
        <v>2016-May</v>
      </c>
      <c r="G2322">
        <f t="shared" si="365"/>
        <v>2</v>
      </c>
      <c r="H2322" t="str">
        <f t="shared" si="366"/>
        <v>Monday</v>
      </c>
      <c r="I2322" t="str">
        <f t="shared" si="367"/>
        <v>FM2</v>
      </c>
      <c r="J2322" t="str">
        <f t="shared" si="368"/>
        <v>FQ-1</v>
      </c>
    </row>
    <row r="2323" spans="1:10" x14ac:dyDescent="0.3">
      <c r="A2323" s="1">
        <f t="shared" si="369"/>
        <v>42500</v>
      </c>
      <c r="B2323" s="3">
        <f t="shared" si="360"/>
        <v>2016</v>
      </c>
      <c r="C2323">
        <f t="shared" si="361"/>
        <v>5</v>
      </c>
      <c r="D2323" t="str">
        <f t="shared" si="362"/>
        <v>May</v>
      </c>
      <c r="E2323" t="str">
        <f t="shared" si="363"/>
        <v>Q2</v>
      </c>
      <c r="F2323" t="str">
        <f t="shared" si="364"/>
        <v>2016-May</v>
      </c>
      <c r="G2323">
        <f t="shared" si="365"/>
        <v>3</v>
      </c>
      <c r="H2323" t="str">
        <f t="shared" si="366"/>
        <v>Tuesday</v>
      </c>
      <c r="I2323" t="str">
        <f t="shared" si="367"/>
        <v>FM2</v>
      </c>
      <c r="J2323" t="str">
        <f t="shared" si="368"/>
        <v>FQ-1</v>
      </c>
    </row>
    <row r="2324" spans="1:10" x14ac:dyDescent="0.3">
      <c r="A2324" s="1">
        <f t="shared" si="369"/>
        <v>42501</v>
      </c>
      <c r="B2324" s="3">
        <f t="shared" si="360"/>
        <v>2016</v>
      </c>
      <c r="C2324">
        <f t="shared" si="361"/>
        <v>5</v>
      </c>
      <c r="D2324" t="str">
        <f t="shared" si="362"/>
        <v>May</v>
      </c>
      <c r="E2324" t="str">
        <f t="shared" si="363"/>
        <v>Q2</v>
      </c>
      <c r="F2324" t="str">
        <f t="shared" si="364"/>
        <v>2016-May</v>
      </c>
      <c r="G2324">
        <f t="shared" si="365"/>
        <v>4</v>
      </c>
      <c r="H2324" t="str">
        <f t="shared" si="366"/>
        <v>Wednesday</v>
      </c>
      <c r="I2324" t="str">
        <f t="shared" si="367"/>
        <v>FM2</v>
      </c>
      <c r="J2324" t="str">
        <f t="shared" si="368"/>
        <v>FQ-1</v>
      </c>
    </row>
    <row r="2325" spans="1:10" x14ac:dyDescent="0.3">
      <c r="A2325" s="1">
        <f t="shared" si="369"/>
        <v>42502</v>
      </c>
      <c r="B2325" s="3">
        <f t="shared" si="360"/>
        <v>2016</v>
      </c>
      <c r="C2325">
        <f t="shared" si="361"/>
        <v>5</v>
      </c>
      <c r="D2325" t="str">
        <f t="shared" si="362"/>
        <v>May</v>
      </c>
      <c r="E2325" t="str">
        <f t="shared" si="363"/>
        <v>Q2</v>
      </c>
      <c r="F2325" t="str">
        <f t="shared" si="364"/>
        <v>2016-May</v>
      </c>
      <c r="G2325">
        <f t="shared" si="365"/>
        <v>5</v>
      </c>
      <c r="H2325" t="str">
        <f t="shared" si="366"/>
        <v>Thursday</v>
      </c>
      <c r="I2325" t="str">
        <f t="shared" si="367"/>
        <v>FM2</v>
      </c>
      <c r="J2325" t="str">
        <f t="shared" si="368"/>
        <v>FQ-1</v>
      </c>
    </row>
    <row r="2326" spans="1:10" x14ac:dyDescent="0.3">
      <c r="A2326" s="1">
        <f t="shared" si="369"/>
        <v>42503</v>
      </c>
      <c r="B2326" s="3">
        <f t="shared" si="360"/>
        <v>2016</v>
      </c>
      <c r="C2326">
        <f t="shared" si="361"/>
        <v>5</v>
      </c>
      <c r="D2326" t="str">
        <f t="shared" si="362"/>
        <v>May</v>
      </c>
      <c r="E2326" t="str">
        <f t="shared" si="363"/>
        <v>Q2</v>
      </c>
      <c r="F2326" t="str">
        <f t="shared" si="364"/>
        <v>2016-May</v>
      </c>
      <c r="G2326">
        <f t="shared" si="365"/>
        <v>6</v>
      </c>
      <c r="H2326" t="str">
        <f t="shared" si="366"/>
        <v>Friday</v>
      </c>
      <c r="I2326" t="str">
        <f t="shared" si="367"/>
        <v>FM2</v>
      </c>
      <c r="J2326" t="str">
        <f t="shared" si="368"/>
        <v>FQ-1</v>
      </c>
    </row>
    <row r="2327" spans="1:10" x14ac:dyDescent="0.3">
      <c r="A2327" s="1">
        <f t="shared" si="369"/>
        <v>42504</v>
      </c>
      <c r="B2327" s="3">
        <f t="shared" si="360"/>
        <v>2016</v>
      </c>
      <c r="C2327">
        <f t="shared" si="361"/>
        <v>5</v>
      </c>
      <c r="D2327" t="str">
        <f t="shared" si="362"/>
        <v>May</v>
      </c>
      <c r="E2327" t="str">
        <f t="shared" si="363"/>
        <v>Q2</v>
      </c>
      <c r="F2327" t="str">
        <f t="shared" si="364"/>
        <v>2016-May</v>
      </c>
      <c r="G2327">
        <f t="shared" si="365"/>
        <v>7</v>
      </c>
      <c r="H2327" t="str">
        <f t="shared" si="366"/>
        <v>Saturday</v>
      </c>
      <c r="I2327" t="str">
        <f t="shared" si="367"/>
        <v>FM2</v>
      </c>
      <c r="J2327" t="str">
        <f t="shared" si="368"/>
        <v>FQ-1</v>
      </c>
    </row>
    <row r="2328" spans="1:10" x14ac:dyDescent="0.3">
      <c r="A2328" s="1">
        <f t="shared" si="369"/>
        <v>42505</v>
      </c>
      <c r="B2328" s="3">
        <f t="shared" si="360"/>
        <v>2016</v>
      </c>
      <c r="C2328">
        <f t="shared" si="361"/>
        <v>5</v>
      </c>
      <c r="D2328" t="str">
        <f t="shared" si="362"/>
        <v>May</v>
      </c>
      <c r="E2328" t="str">
        <f t="shared" si="363"/>
        <v>Q2</v>
      </c>
      <c r="F2328" t="str">
        <f t="shared" si="364"/>
        <v>2016-May</v>
      </c>
      <c r="G2328">
        <f t="shared" si="365"/>
        <v>1</v>
      </c>
      <c r="H2328" t="str">
        <f t="shared" si="366"/>
        <v>Sunday</v>
      </c>
      <c r="I2328" t="str">
        <f t="shared" si="367"/>
        <v>FM2</v>
      </c>
      <c r="J2328" t="str">
        <f t="shared" si="368"/>
        <v>FQ-1</v>
      </c>
    </row>
    <row r="2329" spans="1:10" x14ac:dyDescent="0.3">
      <c r="A2329" s="1">
        <f t="shared" si="369"/>
        <v>42506</v>
      </c>
      <c r="B2329" s="3">
        <f t="shared" si="360"/>
        <v>2016</v>
      </c>
      <c r="C2329">
        <f t="shared" si="361"/>
        <v>5</v>
      </c>
      <c r="D2329" t="str">
        <f t="shared" si="362"/>
        <v>May</v>
      </c>
      <c r="E2329" t="str">
        <f t="shared" si="363"/>
        <v>Q2</v>
      </c>
      <c r="F2329" t="str">
        <f t="shared" si="364"/>
        <v>2016-May</v>
      </c>
      <c r="G2329">
        <f t="shared" si="365"/>
        <v>2</v>
      </c>
      <c r="H2329" t="str">
        <f t="shared" si="366"/>
        <v>Monday</v>
      </c>
      <c r="I2329" t="str">
        <f t="shared" si="367"/>
        <v>FM2</v>
      </c>
      <c r="J2329" t="str">
        <f t="shared" si="368"/>
        <v>FQ-1</v>
      </c>
    </row>
    <row r="2330" spans="1:10" x14ac:dyDescent="0.3">
      <c r="A2330" s="1">
        <f t="shared" si="369"/>
        <v>42507</v>
      </c>
      <c r="B2330" s="3">
        <f t="shared" si="360"/>
        <v>2016</v>
      </c>
      <c r="C2330">
        <f t="shared" si="361"/>
        <v>5</v>
      </c>
      <c r="D2330" t="str">
        <f t="shared" si="362"/>
        <v>May</v>
      </c>
      <c r="E2330" t="str">
        <f t="shared" si="363"/>
        <v>Q2</v>
      </c>
      <c r="F2330" t="str">
        <f t="shared" si="364"/>
        <v>2016-May</v>
      </c>
      <c r="G2330">
        <f t="shared" si="365"/>
        <v>3</v>
      </c>
      <c r="H2330" t="str">
        <f t="shared" si="366"/>
        <v>Tuesday</v>
      </c>
      <c r="I2330" t="str">
        <f t="shared" si="367"/>
        <v>FM2</v>
      </c>
      <c r="J2330" t="str">
        <f t="shared" si="368"/>
        <v>FQ-1</v>
      </c>
    </row>
    <row r="2331" spans="1:10" x14ac:dyDescent="0.3">
      <c r="A2331" s="1">
        <f t="shared" si="369"/>
        <v>42508</v>
      </c>
      <c r="B2331" s="3">
        <f t="shared" si="360"/>
        <v>2016</v>
      </c>
      <c r="C2331">
        <f t="shared" si="361"/>
        <v>5</v>
      </c>
      <c r="D2331" t="str">
        <f t="shared" si="362"/>
        <v>May</v>
      </c>
      <c r="E2331" t="str">
        <f t="shared" si="363"/>
        <v>Q2</v>
      </c>
      <c r="F2331" t="str">
        <f t="shared" si="364"/>
        <v>2016-May</v>
      </c>
      <c r="G2331">
        <f t="shared" si="365"/>
        <v>4</v>
      </c>
      <c r="H2331" t="str">
        <f t="shared" si="366"/>
        <v>Wednesday</v>
      </c>
      <c r="I2331" t="str">
        <f t="shared" si="367"/>
        <v>FM2</v>
      </c>
      <c r="J2331" t="str">
        <f t="shared" si="368"/>
        <v>FQ-1</v>
      </c>
    </row>
    <row r="2332" spans="1:10" x14ac:dyDescent="0.3">
      <c r="A2332" s="1">
        <f t="shared" si="369"/>
        <v>42509</v>
      </c>
      <c r="B2332" s="3">
        <f t="shared" si="360"/>
        <v>2016</v>
      </c>
      <c r="C2332">
        <f t="shared" si="361"/>
        <v>5</v>
      </c>
      <c r="D2332" t="str">
        <f t="shared" si="362"/>
        <v>May</v>
      </c>
      <c r="E2332" t="str">
        <f t="shared" si="363"/>
        <v>Q2</v>
      </c>
      <c r="F2332" t="str">
        <f t="shared" si="364"/>
        <v>2016-May</v>
      </c>
      <c r="G2332">
        <f t="shared" si="365"/>
        <v>5</v>
      </c>
      <c r="H2332" t="str">
        <f t="shared" si="366"/>
        <v>Thursday</v>
      </c>
      <c r="I2332" t="str">
        <f t="shared" si="367"/>
        <v>FM2</v>
      </c>
      <c r="J2332" t="str">
        <f t="shared" si="368"/>
        <v>FQ-1</v>
      </c>
    </row>
    <row r="2333" spans="1:10" x14ac:dyDescent="0.3">
      <c r="A2333" s="1">
        <f t="shared" si="369"/>
        <v>42510</v>
      </c>
      <c r="B2333" s="3">
        <f t="shared" si="360"/>
        <v>2016</v>
      </c>
      <c r="C2333">
        <f t="shared" si="361"/>
        <v>5</v>
      </c>
      <c r="D2333" t="str">
        <f t="shared" si="362"/>
        <v>May</v>
      </c>
      <c r="E2333" t="str">
        <f t="shared" si="363"/>
        <v>Q2</v>
      </c>
      <c r="F2333" t="str">
        <f t="shared" si="364"/>
        <v>2016-May</v>
      </c>
      <c r="G2333">
        <f t="shared" si="365"/>
        <v>6</v>
      </c>
      <c r="H2333" t="str">
        <f t="shared" si="366"/>
        <v>Friday</v>
      </c>
      <c r="I2333" t="str">
        <f t="shared" si="367"/>
        <v>FM2</v>
      </c>
      <c r="J2333" t="str">
        <f t="shared" si="368"/>
        <v>FQ-1</v>
      </c>
    </row>
    <row r="2334" spans="1:10" x14ac:dyDescent="0.3">
      <c r="A2334" s="1">
        <f t="shared" si="369"/>
        <v>42511</v>
      </c>
      <c r="B2334" s="3">
        <f t="shared" si="360"/>
        <v>2016</v>
      </c>
      <c r="C2334">
        <f t="shared" si="361"/>
        <v>5</v>
      </c>
      <c r="D2334" t="str">
        <f t="shared" si="362"/>
        <v>May</v>
      </c>
      <c r="E2334" t="str">
        <f t="shared" si="363"/>
        <v>Q2</v>
      </c>
      <c r="F2334" t="str">
        <f t="shared" si="364"/>
        <v>2016-May</v>
      </c>
      <c r="G2334">
        <f t="shared" si="365"/>
        <v>7</v>
      </c>
      <c r="H2334" t="str">
        <f t="shared" si="366"/>
        <v>Saturday</v>
      </c>
      <c r="I2334" t="str">
        <f t="shared" si="367"/>
        <v>FM2</v>
      </c>
      <c r="J2334" t="str">
        <f t="shared" si="368"/>
        <v>FQ-1</v>
      </c>
    </row>
    <row r="2335" spans="1:10" x14ac:dyDescent="0.3">
      <c r="A2335" s="1">
        <f t="shared" si="369"/>
        <v>42512</v>
      </c>
      <c r="B2335" s="3">
        <f t="shared" si="360"/>
        <v>2016</v>
      </c>
      <c r="C2335">
        <f t="shared" si="361"/>
        <v>5</v>
      </c>
      <c r="D2335" t="str">
        <f t="shared" si="362"/>
        <v>May</v>
      </c>
      <c r="E2335" t="str">
        <f t="shared" si="363"/>
        <v>Q2</v>
      </c>
      <c r="F2335" t="str">
        <f t="shared" si="364"/>
        <v>2016-May</v>
      </c>
      <c r="G2335">
        <f t="shared" si="365"/>
        <v>1</v>
      </c>
      <c r="H2335" t="str">
        <f t="shared" si="366"/>
        <v>Sunday</v>
      </c>
      <c r="I2335" t="str">
        <f t="shared" si="367"/>
        <v>FM2</v>
      </c>
      <c r="J2335" t="str">
        <f t="shared" si="368"/>
        <v>FQ-1</v>
      </c>
    </row>
    <row r="2336" spans="1:10" x14ac:dyDescent="0.3">
      <c r="A2336" s="1">
        <f t="shared" si="369"/>
        <v>42513</v>
      </c>
      <c r="B2336" s="3">
        <f t="shared" si="360"/>
        <v>2016</v>
      </c>
      <c r="C2336">
        <f t="shared" si="361"/>
        <v>5</v>
      </c>
      <c r="D2336" t="str">
        <f t="shared" si="362"/>
        <v>May</v>
      </c>
      <c r="E2336" t="str">
        <f t="shared" si="363"/>
        <v>Q2</v>
      </c>
      <c r="F2336" t="str">
        <f t="shared" si="364"/>
        <v>2016-May</v>
      </c>
      <c r="G2336">
        <f t="shared" si="365"/>
        <v>2</v>
      </c>
      <c r="H2336" t="str">
        <f t="shared" si="366"/>
        <v>Monday</v>
      </c>
      <c r="I2336" t="str">
        <f t="shared" si="367"/>
        <v>FM2</v>
      </c>
      <c r="J2336" t="str">
        <f t="shared" si="368"/>
        <v>FQ-1</v>
      </c>
    </row>
    <row r="2337" spans="1:10" x14ac:dyDescent="0.3">
      <c r="A2337" s="1">
        <f t="shared" si="369"/>
        <v>42514</v>
      </c>
      <c r="B2337" s="3">
        <f t="shared" si="360"/>
        <v>2016</v>
      </c>
      <c r="C2337">
        <f t="shared" si="361"/>
        <v>5</v>
      </c>
      <c r="D2337" t="str">
        <f t="shared" si="362"/>
        <v>May</v>
      </c>
      <c r="E2337" t="str">
        <f t="shared" si="363"/>
        <v>Q2</v>
      </c>
      <c r="F2337" t="str">
        <f t="shared" si="364"/>
        <v>2016-May</v>
      </c>
      <c r="G2337">
        <f t="shared" si="365"/>
        <v>3</v>
      </c>
      <c r="H2337" t="str">
        <f t="shared" si="366"/>
        <v>Tuesday</v>
      </c>
      <c r="I2337" t="str">
        <f t="shared" si="367"/>
        <v>FM2</v>
      </c>
      <c r="J2337" t="str">
        <f t="shared" si="368"/>
        <v>FQ-1</v>
      </c>
    </row>
    <row r="2338" spans="1:10" x14ac:dyDescent="0.3">
      <c r="A2338" s="1">
        <f t="shared" si="369"/>
        <v>42515</v>
      </c>
      <c r="B2338" s="3">
        <f t="shared" si="360"/>
        <v>2016</v>
      </c>
      <c r="C2338">
        <f t="shared" si="361"/>
        <v>5</v>
      </c>
      <c r="D2338" t="str">
        <f t="shared" si="362"/>
        <v>May</v>
      </c>
      <c r="E2338" t="str">
        <f t="shared" si="363"/>
        <v>Q2</v>
      </c>
      <c r="F2338" t="str">
        <f t="shared" si="364"/>
        <v>2016-May</v>
      </c>
      <c r="G2338">
        <f t="shared" si="365"/>
        <v>4</v>
      </c>
      <c r="H2338" t="str">
        <f t="shared" si="366"/>
        <v>Wednesday</v>
      </c>
      <c r="I2338" t="str">
        <f t="shared" si="367"/>
        <v>FM2</v>
      </c>
      <c r="J2338" t="str">
        <f t="shared" si="368"/>
        <v>FQ-1</v>
      </c>
    </row>
    <row r="2339" spans="1:10" x14ac:dyDescent="0.3">
      <c r="A2339" s="1">
        <f t="shared" si="369"/>
        <v>42516</v>
      </c>
      <c r="B2339" s="3">
        <f t="shared" si="360"/>
        <v>2016</v>
      </c>
      <c r="C2339">
        <f t="shared" si="361"/>
        <v>5</v>
      </c>
      <c r="D2339" t="str">
        <f t="shared" si="362"/>
        <v>May</v>
      </c>
      <c r="E2339" t="str">
        <f t="shared" si="363"/>
        <v>Q2</v>
      </c>
      <c r="F2339" t="str">
        <f t="shared" si="364"/>
        <v>2016-May</v>
      </c>
      <c r="G2339">
        <f t="shared" si="365"/>
        <v>5</v>
      </c>
      <c r="H2339" t="str">
        <f t="shared" si="366"/>
        <v>Thursday</v>
      </c>
      <c r="I2339" t="str">
        <f t="shared" si="367"/>
        <v>FM2</v>
      </c>
      <c r="J2339" t="str">
        <f t="shared" si="368"/>
        <v>FQ-1</v>
      </c>
    </row>
    <row r="2340" spans="1:10" x14ac:dyDescent="0.3">
      <c r="A2340" s="1">
        <f t="shared" si="369"/>
        <v>42517</v>
      </c>
      <c r="B2340" s="3">
        <f t="shared" si="360"/>
        <v>2016</v>
      </c>
      <c r="C2340">
        <f t="shared" si="361"/>
        <v>5</v>
      </c>
      <c r="D2340" t="str">
        <f t="shared" si="362"/>
        <v>May</v>
      </c>
      <c r="E2340" t="str">
        <f t="shared" si="363"/>
        <v>Q2</v>
      </c>
      <c r="F2340" t="str">
        <f t="shared" si="364"/>
        <v>2016-May</v>
      </c>
      <c r="G2340">
        <f t="shared" si="365"/>
        <v>6</v>
      </c>
      <c r="H2340" t="str">
        <f t="shared" si="366"/>
        <v>Friday</v>
      </c>
      <c r="I2340" t="str">
        <f t="shared" si="367"/>
        <v>FM2</v>
      </c>
      <c r="J2340" t="str">
        <f t="shared" si="368"/>
        <v>FQ-1</v>
      </c>
    </row>
    <row r="2341" spans="1:10" x14ac:dyDescent="0.3">
      <c r="A2341" s="1">
        <f t="shared" si="369"/>
        <v>42518</v>
      </c>
      <c r="B2341" s="3">
        <f t="shared" si="360"/>
        <v>2016</v>
      </c>
      <c r="C2341">
        <f t="shared" si="361"/>
        <v>5</v>
      </c>
      <c r="D2341" t="str">
        <f t="shared" si="362"/>
        <v>May</v>
      </c>
      <c r="E2341" t="str">
        <f t="shared" si="363"/>
        <v>Q2</v>
      </c>
      <c r="F2341" t="str">
        <f t="shared" si="364"/>
        <v>2016-May</v>
      </c>
      <c r="G2341">
        <f t="shared" si="365"/>
        <v>7</v>
      </c>
      <c r="H2341" t="str">
        <f t="shared" si="366"/>
        <v>Saturday</v>
      </c>
      <c r="I2341" t="str">
        <f t="shared" si="367"/>
        <v>FM2</v>
      </c>
      <c r="J2341" t="str">
        <f t="shared" si="368"/>
        <v>FQ-1</v>
      </c>
    </row>
    <row r="2342" spans="1:10" x14ac:dyDescent="0.3">
      <c r="A2342" s="1">
        <f t="shared" si="369"/>
        <v>42519</v>
      </c>
      <c r="B2342" s="3">
        <f t="shared" si="360"/>
        <v>2016</v>
      </c>
      <c r="C2342">
        <f t="shared" si="361"/>
        <v>5</v>
      </c>
      <c r="D2342" t="str">
        <f t="shared" si="362"/>
        <v>May</v>
      </c>
      <c r="E2342" t="str">
        <f t="shared" si="363"/>
        <v>Q2</v>
      </c>
      <c r="F2342" t="str">
        <f t="shared" si="364"/>
        <v>2016-May</v>
      </c>
      <c r="G2342">
        <f t="shared" si="365"/>
        <v>1</v>
      </c>
      <c r="H2342" t="str">
        <f t="shared" si="366"/>
        <v>Sunday</v>
      </c>
      <c r="I2342" t="str">
        <f t="shared" si="367"/>
        <v>FM2</v>
      </c>
      <c r="J2342" t="str">
        <f t="shared" si="368"/>
        <v>FQ-1</v>
      </c>
    </row>
    <row r="2343" spans="1:10" x14ac:dyDescent="0.3">
      <c r="A2343" s="1">
        <f t="shared" si="369"/>
        <v>42520</v>
      </c>
      <c r="B2343" s="3">
        <f t="shared" si="360"/>
        <v>2016</v>
      </c>
      <c r="C2343">
        <f t="shared" si="361"/>
        <v>5</v>
      </c>
      <c r="D2343" t="str">
        <f t="shared" si="362"/>
        <v>May</v>
      </c>
      <c r="E2343" t="str">
        <f t="shared" si="363"/>
        <v>Q2</v>
      </c>
      <c r="F2343" t="str">
        <f t="shared" si="364"/>
        <v>2016-May</v>
      </c>
      <c r="G2343">
        <f t="shared" si="365"/>
        <v>2</v>
      </c>
      <c r="H2343" t="str">
        <f t="shared" si="366"/>
        <v>Monday</v>
      </c>
      <c r="I2343" t="str">
        <f t="shared" si="367"/>
        <v>FM2</v>
      </c>
      <c r="J2343" t="str">
        <f t="shared" si="368"/>
        <v>FQ-1</v>
      </c>
    </row>
    <row r="2344" spans="1:10" x14ac:dyDescent="0.3">
      <c r="A2344" s="1">
        <f t="shared" si="369"/>
        <v>42521</v>
      </c>
      <c r="B2344" s="3">
        <f t="shared" si="360"/>
        <v>2016</v>
      </c>
      <c r="C2344">
        <f t="shared" si="361"/>
        <v>5</v>
      </c>
      <c r="D2344" t="str">
        <f t="shared" si="362"/>
        <v>May</v>
      </c>
      <c r="E2344" t="str">
        <f t="shared" si="363"/>
        <v>Q2</v>
      </c>
      <c r="F2344" t="str">
        <f t="shared" si="364"/>
        <v>2016-May</v>
      </c>
      <c r="G2344">
        <f t="shared" si="365"/>
        <v>3</v>
      </c>
      <c r="H2344" t="str">
        <f t="shared" si="366"/>
        <v>Tuesday</v>
      </c>
      <c r="I2344" t="str">
        <f t="shared" si="367"/>
        <v>FM2</v>
      </c>
      <c r="J2344" t="str">
        <f t="shared" si="368"/>
        <v>FQ-1</v>
      </c>
    </row>
    <row r="2345" spans="1:10" x14ac:dyDescent="0.3">
      <c r="A2345" s="1">
        <f t="shared" si="369"/>
        <v>42522</v>
      </c>
      <c r="B2345" s="3">
        <f t="shared" si="360"/>
        <v>2016</v>
      </c>
      <c r="C2345">
        <f t="shared" si="361"/>
        <v>6</v>
      </c>
      <c r="D2345" t="str">
        <f t="shared" si="362"/>
        <v>June</v>
      </c>
      <c r="E2345" t="str">
        <f t="shared" si="363"/>
        <v>Q2</v>
      </c>
      <c r="F2345" t="str">
        <f t="shared" si="364"/>
        <v>2016-Jun</v>
      </c>
      <c r="G2345">
        <f t="shared" si="365"/>
        <v>4</v>
      </c>
      <c r="H2345" t="str">
        <f t="shared" si="366"/>
        <v>Wednesday</v>
      </c>
      <c r="I2345" t="str">
        <f t="shared" si="367"/>
        <v>FM3</v>
      </c>
      <c r="J2345" t="str">
        <f t="shared" si="368"/>
        <v>FQ-1</v>
      </c>
    </row>
    <row r="2346" spans="1:10" x14ac:dyDescent="0.3">
      <c r="A2346" s="1">
        <f t="shared" si="369"/>
        <v>42523</v>
      </c>
      <c r="B2346" s="3">
        <f t="shared" si="360"/>
        <v>2016</v>
      </c>
      <c r="C2346">
        <f t="shared" si="361"/>
        <v>6</v>
      </c>
      <c r="D2346" t="str">
        <f t="shared" si="362"/>
        <v>June</v>
      </c>
      <c r="E2346" t="str">
        <f t="shared" si="363"/>
        <v>Q2</v>
      </c>
      <c r="F2346" t="str">
        <f t="shared" si="364"/>
        <v>2016-Jun</v>
      </c>
      <c r="G2346">
        <f t="shared" si="365"/>
        <v>5</v>
      </c>
      <c r="H2346" t="str">
        <f t="shared" si="366"/>
        <v>Thursday</v>
      </c>
      <c r="I2346" t="str">
        <f t="shared" si="367"/>
        <v>FM3</v>
      </c>
      <c r="J2346" t="str">
        <f t="shared" si="368"/>
        <v>FQ-1</v>
      </c>
    </row>
    <row r="2347" spans="1:10" x14ac:dyDescent="0.3">
      <c r="A2347" s="1">
        <f t="shared" si="369"/>
        <v>42524</v>
      </c>
      <c r="B2347" s="3">
        <f t="shared" si="360"/>
        <v>2016</v>
      </c>
      <c r="C2347">
        <f t="shared" si="361"/>
        <v>6</v>
      </c>
      <c r="D2347" t="str">
        <f t="shared" si="362"/>
        <v>June</v>
      </c>
      <c r="E2347" t="str">
        <f t="shared" si="363"/>
        <v>Q2</v>
      </c>
      <c r="F2347" t="str">
        <f t="shared" si="364"/>
        <v>2016-Jun</v>
      </c>
      <c r="G2347">
        <f t="shared" si="365"/>
        <v>6</v>
      </c>
      <c r="H2347" t="str">
        <f t="shared" si="366"/>
        <v>Friday</v>
      </c>
      <c r="I2347" t="str">
        <f t="shared" si="367"/>
        <v>FM3</v>
      </c>
      <c r="J2347" t="str">
        <f t="shared" si="368"/>
        <v>FQ-1</v>
      </c>
    </row>
    <row r="2348" spans="1:10" x14ac:dyDescent="0.3">
      <c r="A2348" s="1">
        <f t="shared" si="369"/>
        <v>42525</v>
      </c>
      <c r="B2348" s="3">
        <f t="shared" si="360"/>
        <v>2016</v>
      </c>
      <c r="C2348">
        <f t="shared" si="361"/>
        <v>6</v>
      </c>
      <c r="D2348" t="str">
        <f t="shared" si="362"/>
        <v>June</v>
      </c>
      <c r="E2348" t="str">
        <f t="shared" si="363"/>
        <v>Q2</v>
      </c>
      <c r="F2348" t="str">
        <f t="shared" si="364"/>
        <v>2016-Jun</v>
      </c>
      <c r="G2348">
        <f t="shared" si="365"/>
        <v>7</v>
      </c>
      <c r="H2348" t="str">
        <f t="shared" si="366"/>
        <v>Saturday</v>
      </c>
      <c r="I2348" t="str">
        <f t="shared" si="367"/>
        <v>FM3</v>
      </c>
      <c r="J2348" t="str">
        <f t="shared" si="368"/>
        <v>FQ-1</v>
      </c>
    </row>
    <row r="2349" spans="1:10" x14ac:dyDescent="0.3">
      <c r="A2349" s="1">
        <f t="shared" si="369"/>
        <v>42526</v>
      </c>
      <c r="B2349" s="3">
        <f t="shared" si="360"/>
        <v>2016</v>
      </c>
      <c r="C2349">
        <f t="shared" si="361"/>
        <v>6</v>
      </c>
      <c r="D2349" t="str">
        <f t="shared" si="362"/>
        <v>June</v>
      </c>
      <c r="E2349" t="str">
        <f t="shared" si="363"/>
        <v>Q2</v>
      </c>
      <c r="F2349" t="str">
        <f t="shared" si="364"/>
        <v>2016-Jun</v>
      </c>
      <c r="G2349">
        <f t="shared" si="365"/>
        <v>1</v>
      </c>
      <c r="H2349" t="str">
        <f t="shared" si="366"/>
        <v>Sunday</v>
      </c>
      <c r="I2349" t="str">
        <f t="shared" si="367"/>
        <v>FM3</v>
      </c>
      <c r="J2349" t="str">
        <f t="shared" si="368"/>
        <v>FQ-1</v>
      </c>
    </row>
    <row r="2350" spans="1:10" x14ac:dyDescent="0.3">
      <c r="A2350" s="1">
        <f t="shared" si="369"/>
        <v>42527</v>
      </c>
      <c r="B2350" s="3">
        <f t="shared" si="360"/>
        <v>2016</v>
      </c>
      <c r="C2350">
        <f t="shared" si="361"/>
        <v>6</v>
      </c>
      <c r="D2350" t="str">
        <f t="shared" si="362"/>
        <v>June</v>
      </c>
      <c r="E2350" t="str">
        <f t="shared" si="363"/>
        <v>Q2</v>
      </c>
      <c r="F2350" t="str">
        <f t="shared" si="364"/>
        <v>2016-Jun</v>
      </c>
      <c r="G2350">
        <f t="shared" si="365"/>
        <v>2</v>
      </c>
      <c r="H2350" t="str">
        <f t="shared" si="366"/>
        <v>Monday</v>
      </c>
      <c r="I2350" t="str">
        <f t="shared" si="367"/>
        <v>FM3</v>
      </c>
      <c r="J2350" t="str">
        <f t="shared" si="368"/>
        <v>FQ-1</v>
      </c>
    </row>
    <row r="2351" spans="1:10" x14ac:dyDescent="0.3">
      <c r="A2351" s="1">
        <f t="shared" si="369"/>
        <v>42528</v>
      </c>
      <c r="B2351" s="3">
        <f t="shared" si="360"/>
        <v>2016</v>
      </c>
      <c r="C2351">
        <f t="shared" si="361"/>
        <v>6</v>
      </c>
      <c r="D2351" t="str">
        <f t="shared" si="362"/>
        <v>June</v>
      </c>
      <c r="E2351" t="str">
        <f t="shared" si="363"/>
        <v>Q2</v>
      </c>
      <c r="F2351" t="str">
        <f t="shared" si="364"/>
        <v>2016-Jun</v>
      </c>
      <c r="G2351">
        <f t="shared" si="365"/>
        <v>3</v>
      </c>
      <c r="H2351" t="str">
        <f t="shared" si="366"/>
        <v>Tuesday</v>
      </c>
      <c r="I2351" t="str">
        <f t="shared" si="367"/>
        <v>FM3</v>
      </c>
      <c r="J2351" t="str">
        <f t="shared" si="368"/>
        <v>FQ-1</v>
      </c>
    </row>
    <row r="2352" spans="1:10" x14ac:dyDescent="0.3">
      <c r="A2352" s="1">
        <f t="shared" si="369"/>
        <v>42529</v>
      </c>
      <c r="B2352" s="3">
        <f t="shared" si="360"/>
        <v>2016</v>
      </c>
      <c r="C2352">
        <f t="shared" si="361"/>
        <v>6</v>
      </c>
      <c r="D2352" t="str">
        <f t="shared" si="362"/>
        <v>June</v>
      </c>
      <c r="E2352" t="str">
        <f t="shared" si="363"/>
        <v>Q2</v>
      </c>
      <c r="F2352" t="str">
        <f t="shared" si="364"/>
        <v>2016-Jun</v>
      </c>
      <c r="G2352">
        <f t="shared" si="365"/>
        <v>4</v>
      </c>
      <c r="H2352" t="str">
        <f t="shared" si="366"/>
        <v>Wednesday</v>
      </c>
      <c r="I2352" t="str">
        <f t="shared" si="367"/>
        <v>FM3</v>
      </c>
      <c r="J2352" t="str">
        <f t="shared" si="368"/>
        <v>FQ-1</v>
      </c>
    </row>
    <row r="2353" spans="1:10" x14ac:dyDescent="0.3">
      <c r="A2353" s="1">
        <f t="shared" si="369"/>
        <v>42530</v>
      </c>
      <c r="B2353" s="3">
        <f t="shared" si="360"/>
        <v>2016</v>
      </c>
      <c r="C2353">
        <f t="shared" si="361"/>
        <v>6</v>
      </c>
      <c r="D2353" t="str">
        <f t="shared" si="362"/>
        <v>June</v>
      </c>
      <c r="E2353" t="str">
        <f t="shared" si="363"/>
        <v>Q2</v>
      </c>
      <c r="F2353" t="str">
        <f t="shared" si="364"/>
        <v>2016-Jun</v>
      </c>
      <c r="G2353">
        <f t="shared" si="365"/>
        <v>5</v>
      </c>
      <c r="H2353" t="str">
        <f t="shared" si="366"/>
        <v>Thursday</v>
      </c>
      <c r="I2353" t="str">
        <f t="shared" si="367"/>
        <v>FM3</v>
      </c>
      <c r="J2353" t="str">
        <f t="shared" si="368"/>
        <v>FQ-1</v>
      </c>
    </row>
    <row r="2354" spans="1:10" x14ac:dyDescent="0.3">
      <c r="A2354" s="1">
        <f t="shared" si="369"/>
        <v>42531</v>
      </c>
      <c r="B2354" s="3">
        <f t="shared" si="360"/>
        <v>2016</v>
      </c>
      <c r="C2354">
        <f t="shared" si="361"/>
        <v>6</v>
      </c>
      <c r="D2354" t="str">
        <f t="shared" si="362"/>
        <v>June</v>
      </c>
      <c r="E2354" t="str">
        <f t="shared" si="363"/>
        <v>Q2</v>
      </c>
      <c r="F2354" t="str">
        <f t="shared" si="364"/>
        <v>2016-Jun</v>
      </c>
      <c r="G2354">
        <f t="shared" si="365"/>
        <v>6</v>
      </c>
      <c r="H2354" t="str">
        <f t="shared" si="366"/>
        <v>Friday</v>
      </c>
      <c r="I2354" t="str">
        <f t="shared" si="367"/>
        <v>FM3</v>
      </c>
      <c r="J2354" t="str">
        <f t="shared" si="368"/>
        <v>FQ-1</v>
      </c>
    </row>
    <row r="2355" spans="1:10" x14ac:dyDescent="0.3">
      <c r="A2355" s="1">
        <f t="shared" si="369"/>
        <v>42532</v>
      </c>
      <c r="B2355" s="3">
        <f t="shared" si="360"/>
        <v>2016</v>
      </c>
      <c r="C2355">
        <f t="shared" si="361"/>
        <v>6</v>
      </c>
      <c r="D2355" t="str">
        <f t="shared" si="362"/>
        <v>June</v>
      </c>
      <c r="E2355" t="str">
        <f t="shared" si="363"/>
        <v>Q2</v>
      </c>
      <c r="F2355" t="str">
        <f t="shared" si="364"/>
        <v>2016-Jun</v>
      </c>
      <c r="G2355">
        <f t="shared" si="365"/>
        <v>7</v>
      </c>
      <c r="H2355" t="str">
        <f t="shared" si="366"/>
        <v>Saturday</v>
      </c>
      <c r="I2355" t="str">
        <f t="shared" si="367"/>
        <v>FM3</v>
      </c>
      <c r="J2355" t="str">
        <f t="shared" si="368"/>
        <v>FQ-1</v>
      </c>
    </row>
    <row r="2356" spans="1:10" x14ac:dyDescent="0.3">
      <c r="A2356" s="1">
        <f t="shared" si="369"/>
        <v>42533</v>
      </c>
      <c r="B2356" s="3">
        <f t="shared" si="360"/>
        <v>2016</v>
      </c>
      <c r="C2356">
        <f t="shared" si="361"/>
        <v>6</v>
      </c>
      <c r="D2356" t="str">
        <f t="shared" si="362"/>
        <v>June</v>
      </c>
      <c r="E2356" t="str">
        <f t="shared" si="363"/>
        <v>Q2</v>
      </c>
      <c r="F2356" t="str">
        <f t="shared" si="364"/>
        <v>2016-Jun</v>
      </c>
      <c r="G2356">
        <f t="shared" si="365"/>
        <v>1</v>
      </c>
      <c r="H2356" t="str">
        <f t="shared" si="366"/>
        <v>Sunday</v>
      </c>
      <c r="I2356" t="str">
        <f t="shared" si="367"/>
        <v>FM3</v>
      </c>
      <c r="J2356" t="str">
        <f t="shared" si="368"/>
        <v>FQ-1</v>
      </c>
    </row>
    <row r="2357" spans="1:10" x14ac:dyDescent="0.3">
      <c r="A2357" s="1">
        <f t="shared" si="369"/>
        <v>42534</v>
      </c>
      <c r="B2357" s="3">
        <f t="shared" si="360"/>
        <v>2016</v>
      </c>
      <c r="C2357">
        <f t="shared" si="361"/>
        <v>6</v>
      </c>
      <c r="D2357" t="str">
        <f t="shared" si="362"/>
        <v>June</v>
      </c>
      <c r="E2357" t="str">
        <f t="shared" si="363"/>
        <v>Q2</v>
      </c>
      <c r="F2357" t="str">
        <f t="shared" si="364"/>
        <v>2016-Jun</v>
      </c>
      <c r="G2357">
        <f t="shared" si="365"/>
        <v>2</v>
      </c>
      <c r="H2357" t="str">
        <f t="shared" si="366"/>
        <v>Monday</v>
      </c>
      <c r="I2357" t="str">
        <f t="shared" si="367"/>
        <v>FM3</v>
      </c>
      <c r="J2357" t="str">
        <f t="shared" si="368"/>
        <v>FQ-1</v>
      </c>
    </row>
    <row r="2358" spans="1:10" x14ac:dyDescent="0.3">
      <c r="A2358" s="1">
        <f t="shared" si="369"/>
        <v>42535</v>
      </c>
      <c r="B2358" s="3">
        <f t="shared" si="360"/>
        <v>2016</v>
      </c>
      <c r="C2358">
        <f t="shared" si="361"/>
        <v>6</v>
      </c>
      <c r="D2358" t="str">
        <f t="shared" si="362"/>
        <v>June</v>
      </c>
      <c r="E2358" t="str">
        <f t="shared" si="363"/>
        <v>Q2</v>
      </c>
      <c r="F2358" t="str">
        <f t="shared" si="364"/>
        <v>2016-Jun</v>
      </c>
      <c r="G2358">
        <f t="shared" si="365"/>
        <v>3</v>
      </c>
      <c r="H2358" t="str">
        <f t="shared" si="366"/>
        <v>Tuesday</v>
      </c>
      <c r="I2358" t="str">
        <f t="shared" si="367"/>
        <v>FM3</v>
      </c>
      <c r="J2358" t="str">
        <f t="shared" si="368"/>
        <v>FQ-1</v>
      </c>
    </row>
    <row r="2359" spans="1:10" x14ac:dyDescent="0.3">
      <c r="A2359" s="1">
        <f t="shared" si="369"/>
        <v>42536</v>
      </c>
      <c r="B2359" s="3">
        <f t="shared" si="360"/>
        <v>2016</v>
      </c>
      <c r="C2359">
        <f t="shared" si="361"/>
        <v>6</v>
      </c>
      <c r="D2359" t="str">
        <f t="shared" si="362"/>
        <v>June</v>
      </c>
      <c r="E2359" t="str">
        <f t="shared" si="363"/>
        <v>Q2</v>
      </c>
      <c r="F2359" t="str">
        <f t="shared" si="364"/>
        <v>2016-Jun</v>
      </c>
      <c r="G2359">
        <f t="shared" si="365"/>
        <v>4</v>
      </c>
      <c r="H2359" t="str">
        <f t="shared" si="366"/>
        <v>Wednesday</v>
      </c>
      <c r="I2359" t="str">
        <f t="shared" si="367"/>
        <v>FM3</v>
      </c>
      <c r="J2359" t="str">
        <f t="shared" si="368"/>
        <v>FQ-1</v>
      </c>
    </row>
    <row r="2360" spans="1:10" x14ac:dyDescent="0.3">
      <c r="A2360" s="1">
        <f t="shared" si="369"/>
        <v>42537</v>
      </c>
      <c r="B2360" s="3">
        <f t="shared" si="360"/>
        <v>2016</v>
      </c>
      <c r="C2360">
        <f t="shared" si="361"/>
        <v>6</v>
      </c>
      <c r="D2360" t="str">
        <f t="shared" si="362"/>
        <v>June</v>
      </c>
      <c r="E2360" t="str">
        <f t="shared" si="363"/>
        <v>Q2</v>
      </c>
      <c r="F2360" t="str">
        <f t="shared" si="364"/>
        <v>2016-Jun</v>
      </c>
      <c r="G2360">
        <f t="shared" si="365"/>
        <v>5</v>
      </c>
      <c r="H2360" t="str">
        <f t="shared" si="366"/>
        <v>Thursday</v>
      </c>
      <c r="I2360" t="str">
        <f t="shared" si="367"/>
        <v>FM3</v>
      </c>
      <c r="J2360" t="str">
        <f t="shared" si="368"/>
        <v>FQ-1</v>
      </c>
    </row>
    <row r="2361" spans="1:10" x14ac:dyDescent="0.3">
      <c r="A2361" s="1">
        <f t="shared" si="369"/>
        <v>42538</v>
      </c>
      <c r="B2361" s="3">
        <f t="shared" si="360"/>
        <v>2016</v>
      </c>
      <c r="C2361">
        <f t="shared" si="361"/>
        <v>6</v>
      </c>
      <c r="D2361" t="str">
        <f t="shared" si="362"/>
        <v>June</v>
      </c>
      <c r="E2361" t="str">
        <f t="shared" si="363"/>
        <v>Q2</v>
      </c>
      <c r="F2361" t="str">
        <f t="shared" si="364"/>
        <v>2016-Jun</v>
      </c>
      <c r="G2361">
        <f t="shared" si="365"/>
        <v>6</v>
      </c>
      <c r="H2361" t="str">
        <f t="shared" si="366"/>
        <v>Friday</v>
      </c>
      <c r="I2361" t="str">
        <f t="shared" si="367"/>
        <v>FM3</v>
      </c>
      <c r="J2361" t="str">
        <f t="shared" si="368"/>
        <v>FQ-1</v>
      </c>
    </row>
    <row r="2362" spans="1:10" x14ac:dyDescent="0.3">
      <c r="A2362" s="1">
        <f t="shared" si="369"/>
        <v>42539</v>
      </c>
      <c r="B2362" s="3">
        <f t="shared" si="360"/>
        <v>2016</v>
      </c>
      <c r="C2362">
        <f t="shared" si="361"/>
        <v>6</v>
      </c>
      <c r="D2362" t="str">
        <f t="shared" si="362"/>
        <v>June</v>
      </c>
      <c r="E2362" t="str">
        <f t="shared" si="363"/>
        <v>Q2</v>
      </c>
      <c r="F2362" t="str">
        <f t="shared" si="364"/>
        <v>2016-Jun</v>
      </c>
      <c r="G2362">
        <f t="shared" si="365"/>
        <v>7</v>
      </c>
      <c r="H2362" t="str">
        <f t="shared" si="366"/>
        <v>Saturday</v>
      </c>
      <c r="I2362" t="str">
        <f t="shared" si="367"/>
        <v>FM3</v>
      </c>
      <c r="J2362" t="str">
        <f t="shared" si="368"/>
        <v>FQ-1</v>
      </c>
    </row>
    <row r="2363" spans="1:10" x14ac:dyDescent="0.3">
      <c r="A2363" s="1">
        <f t="shared" si="369"/>
        <v>42540</v>
      </c>
      <c r="B2363" s="3">
        <f t="shared" si="360"/>
        <v>2016</v>
      </c>
      <c r="C2363">
        <f t="shared" si="361"/>
        <v>6</v>
      </c>
      <c r="D2363" t="str">
        <f t="shared" si="362"/>
        <v>June</v>
      </c>
      <c r="E2363" t="str">
        <f t="shared" si="363"/>
        <v>Q2</v>
      </c>
      <c r="F2363" t="str">
        <f t="shared" si="364"/>
        <v>2016-Jun</v>
      </c>
      <c r="G2363">
        <f t="shared" si="365"/>
        <v>1</v>
      </c>
      <c r="H2363" t="str">
        <f t="shared" si="366"/>
        <v>Sunday</v>
      </c>
      <c r="I2363" t="str">
        <f t="shared" si="367"/>
        <v>FM3</v>
      </c>
      <c r="J2363" t="str">
        <f t="shared" si="368"/>
        <v>FQ-1</v>
      </c>
    </row>
    <row r="2364" spans="1:10" x14ac:dyDescent="0.3">
      <c r="A2364" s="1">
        <f t="shared" si="369"/>
        <v>42541</v>
      </c>
      <c r="B2364" s="3">
        <f t="shared" si="360"/>
        <v>2016</v>
      </c>
      <c r="C2364">
        <f t="shared" si="361"/>
        <v>6</v>
      </c>
      <c r="D2364" t="str">
        <f t="shared" si="362"/>
        <v>June</v>
      </c>
      <c r="E2364" t="str">
        <f t="shared" si="363"/>
        <v>Q2</v>
      </c>
      <c r="F2364" t="str">
        <f t="shared" si="364"/>
        <v>2016-Jun</v>
      </c>
      <c r="G2364">
        <f t="shared" si="365"/>
        <v>2</v>
      </c>
      <c r="H2364" t="str">
        <f t="shared" si="366"/>
        <v>Monday</v>
      </c>
      <c r="I2364" t="str">
        <f t="shared" si="367"/>
        <v>FM3</v>
      </c>
      <c r="J2364" t="str">
        <f t="shared" si="368"/>
        <v>FQ-1</v>
      </c>
    </row>
    <row r="2365" spans="1:10" x14ac:dyDescent="0.3">
      <c r="A2365" s="1">
        <f t="shared" si="369"/>
        <v>42542</v>
      </c>
      <c r="B2365" s="3">
        <f t="shared" si="360"/>
        <v>2016</v>
      </c>
      <c r="C2365">
        <f t="shared" si="361"/>
        <v>6</v>
      </c>
      <c r="D2365" t="str">
        <f t="shared" si="362"/>
        <v>June</v>
      </c>
      <c r="E2365" t="str">
        <f t="shared" si="363"/>
        <v>Q2</v>
      </c>
      <c r="F2365" t="str">
        <f t="shared" si="364"/>
        <v>2016-Jun</v>
      </c>
      <c r="G2365">
        <f t="shared" si="365"/>
        <v>3</v>
      </c>
      <c r="H2365" t="str">
        <f t="shared" si="366"/>
        <v>Tuesday</v>
      </c>
      <c r="I2365" t="str">
        <f t="shared" si="367"/>
        <v>FM3</v>
      </c>
      <c r="J2365" t="str">
        <f t="shared" si="368"/>
        <v>FQ-1</v>
      </c>
    </row>
    <row r="2366" spans="1:10" x14ac:dyDescent="0.3">
      <c r="A2366" s="1">
        <f t="shared" si="369"/>
        <v>42543</v>
      </c>
      <c r="B2366" s="3">
        <f t="shared" si="360"/>
        <v>2016</v>
      </c>
      <c r="C2366">
        <f t="shared" si="361"/>
        <v>6</v>
      </c>
      <c r="D2366" t="str">
        <f t="shared" si="362"/>
        <v>June</v>
      </c>
      <c r="E2366" t="str">
        <f t="shared" si="363"/>
        <v>Q2</v>
      </c>
      <c r="F2366" t="str">
        <f t="shared" si="364"/>
        <v>2016-Jun</v>
      </c>
      <c r="G2366">
        <f t="shared" si="365"/>
        <v>4</v>
      </c>
      <c r="H2366" t="str">
        <f t="shared" si="366"/>
        <v>Wednesday</v>
      </c>
      <c r="I2366" t="str">
        <f t="shared" si="367"/>
        <v>FM3</v>
      </c>
      <c r="J2366" t="str">
        <f t="shared" si="368"/>
        <v>FQ-1</v>
      </c>
    </row>
    <row r="2367" spans="1:10" x14ac:dyDescent="0.3">
      <c r="A2367" s="1">
        <f t="shared" si="369"/>
        <v>42544</v>
      </c>
      <c r="B2367" s="3">
        <f t="shared" si="360"/>
        <v>2016</v>
      </c>
      <c r="C2367">
        <f t="shared" si="361"/>
        <v>6</v>
      </c>
      <c r="D2367" t="str">
        <f t="shared" si="362"/>
        <v>June</v>
      </c>
      <c r="E2367" t="str">
        <f t="shared" si="363"/>
        <v>Q2</v>
      </c>
      <c r="F2367" t="str">
        <f t="shared" si="364"/>
        <v>2016-Jun</v>
      </c>
      <c r="G2367">
        <f t="shared" si="365"/>
        <v>5</v>
      </c>
      <c r="H2367" t="str">
        <f t="shared" si="366"/>
        <v>Thursday</v>
      </c>
      <c r="I2367" t="str">
        <f t="shared" si="367"/>
        <v>FM3</v>
      </c>
      <c r="J2367" t="str">
        <f t="shared" si="368"/>
        <v>FQ-1</v>
      </c>
    </row>
    <row r="2368" spans="1:10" x14ac:dyDescent="0.3">
      <c r="A2368" s="1">
        <f t="shared" si="369"/>
        <v>42545</v>
      </c>
      <c r="B2368" s="3">
        <f t="shared" si="360"/>
        <v>2016</v>
      </c>
      <c r="C2368">
        <f t="shared" si="361"/>
        <v>6</v>
      </c>
      <c r="D2368" t="str">
        <f t="shared" si="362"/>
        <v>June</v>
      </c>
      <c r="E2368" t="str">
        <f t="shared" si="363"/>
        <v>Q2</v>
      </c>
      <c r="F2368" t="str">
        <f t="shared" si="364"/>
        <v>2016-Jun</v>
      </c>
      <c r="G2368">
        <f t="shared" si="365"/>
        <v>6</v>
      </c>
      <c r="H2368" t="str">
        <f t="shared" si="366"/>
        <v>Friday</v>
      </c>
      <c r="I2368" t="str">
        <f t="shared" si="367"/>
        <v>FM3</v>
      </c>
      <c r="J2368" t="str">
        <f t="shared" si="368"/>
        <v>FQ-1</v>
      </c>
    </row>
    <row r="2369" spans="1:10" x14ac:dyDescent="0.3">
      <c r="A2369" s="1">
        <f t="shared" si="369"/>
        <v>42546</v>
      </c>
      <c r="B2369" s="3">
        <f t="shared" si="360"/>
        <v>2016</v>
      </c>
      <c r="C2369">
        <f t="shared" si="361"/>
        <v>6</v>
      </c>
      <c r="D2369" t="str">
        <f t="shared" si="362"/>
        <v>June</v>
      </c>
      <c r="E2369" t="str">
        <f t="shared" si="363"/>
        <v>Q2</v>
      </c>
      <c r="F2369" t="str">
        <f t="shared" si="364"/>
        <v>2016-Jun</v>
      </c>
      <c r="G2369">
        <f t="shared" si="365"/>
        <v>7</v>
      </c>
      <c r="H2369" t="str">
        <f t="shared" si="366"/>
        <v>Saturday</v>
      </c>
      <c r="I2369" t="str">
        <f t="shared" si="367"/>
        <v>FM3</v>
      </c>
      <c r="J2369" t="str">
        <f t="shared" si="368"/>
        <v>FQ-1</v>
      </c>
    </row>
    <row r="2370" spans="1:10" x14ac:dyDescent="0.3">
      <c r="A2370" s="1">
        <f t="shared" si="369"/>
        <v>42547</v>
      </c>
      <c r="B2370" s="3">
        <f t="shared" si="360"/>
        <v>2016</v>
      </c>
      <c r="C2370">
        <f t="shared" si="361"/>
        <v>6</v>
      </c>
      <c r="D2370" t="str">
        <f t="shared" si="362"/>
        <v>June</v>
      </c>
      <c r="E2370" t="str">
        <f t="shared" si="363"/>
        <v>Q2</v>
      </c>
      <c r="F2370" t="str">
        <f t="shared" si="364"/>
        <v>2016-Jun</v>
      </c>
      <c r="G2370">
        <f t="shared" si="365"/>
        <v>1</v>
      </c>
      <c r="H2370" t="str">
        <f t="shared" si="366"/>
        <v>Sunday</v>
      </c>
      <c r="I2370" t="str">
        <f t="shared" si="367"/>
        <v>FM3</v>
      </c>
      <c r="J2370" t="str">
        <f t="shared" si="368"/>
        <v>FQ-1</v>
      </c>
    </row>
    <row r="2371" spans="1:10" x14ac:dyDescent="0.3">
      <c r="A2371" s="1">
        <f t="shared" si="369"/>
        <v>42548</v>
      </c>
      <c r="B2371" s="3">
        <f t="shared" ref="B2371:B2434" si="370">YEAR(A2371)</f>
        <v>2016</v>
      </c>
      <c r="C2371">
        <f t="shared" ref="C2371:C2434" si="371">MONTH(A2371)</f>
        <v>6</v>
      </c>
      <c r="D2371" t="str">
        <f t="shared" ref="D2371:D2434" si="372">TEXT(A2371,"mmmm")</f>
        <v>June</v>
      </c>
      <c r="E2371" t="str">
        <f t="shared" ref="E2371:E2434" si="373">"Q"&amp;ROUNDUP(MONTH(A2371)/3,0)</f>
        <v>Q2</v>
      </c>
      <c r="F2371" t="str">
        <f t="shared" ref="F2371:F2434" si="374">TEXT(A2371,"yyyy-mmm")</f>
        <v>2016-Jun</v>
      </c>
      <c r="G2371">
        <f t="shared" ref="G2371:G2434" si="375">WEEKDAY(A2371)</f>
        <v>2</v>
      </c>
      <c r="H2371" t="str">
        <f t="shared" ref="H2371:H2434" si="376">TEXT(A2371,"dddd")</f>
        <v>Monday</v>
      </c>
      <c r="I2371" t="str">
        <f t="shared" ref="I2371:I2434" si="377">"FM"&amp;IF(MONTH(A2371)&gt;=4,MONTH(A2371)-3,MONTH(A2371)+9)</f>
        <v>FM3</v>
      </c>
      <c r="J2371" t="str">
        <f t="shared" ref="J2371:J2434" si="378">"FQ-"&amp;ROUNDUP(IF(MONTH(A2371)&gt;=4,MONTH(A2371)-3,MONTH(A2371)+9)/3,0)</f>
        <v>FQ-1</v>
      </c>
    </row>
    <row r="2372" spans="1:10" x14ac:dyDescent="0.3">
      <c r="A2372" s="1">
        <f t="shared" ref="A2372:A2435" si="379">A2371+1</f>
        <v>42549</v>
      </c>
      <c r="B2372" s="3">
        <f t="shared" si="370"/>
        <v>2016</v>
      </c>
      <c r="C2372">
        <f t="shared" si="371"/>
        <v>6</v>
      </c>
      <c r="D2372" t="str">
        <f t="shared" si="372"/>
        <v>June</v>
      </c>
      <c r="E2372" t="str">
        <f t="shared" si="373"/>
        <v>Q2</v>
      </c>
      <c r="F2372" t="str">
        <f t="shared" si="374"/>
        <v>2016-Jun</v>
      </c>
      <c r="G2372">
        <f t="shared" si="375"/>
        <v>3</v>
      </c>
      <c r="H2372" t="str">
        <f t="shared" si="376"/>
        <v>Tuesday</v>
      </c>
      <c r="I2372" t="str">
        <f t="shared" si="377"/>
        <v>FM3</v>
      </c>
      <c r="J2372" t="str">
        <f t="shared" si="378"/>
        <v>FQ-1</v>
      </c>
    </row>
    <row r="2373" spans="1:10" x14ac:dyDescent="0.3">
      <c r="A2373" s="1">
        <f t="shared" si="379"/>
        <v>42550</v>
      </c>
      <c r="B2373" s="3">
        <f t="shared" si="370"/>
        <v>2016</v>
      </c>
      <c r="C2373">
        <f t="shared" si="371"/>
        <v>6</v>
      </c>
      <c r="D2373" t="str">
        <f t="shared" si="372"/>
        <v>June</v>
      </c>
      <c r="E2373" t="str">
        <f t="shared" si="373"/>
        <v>Q2</v>
      </c>
      <c r="F2373" t="str">
        <f t="shared" si="374"/>
        <v>2016-Jun</v>
      </c>
      <c r="G2373">
        <f t="shared" si="375"/>
        <v>4</v>
      </c>
      <c r="H2373" t="str">
        <f t="shared" si="376"/>
        <v>Wednesday</v>
      </c>
      <c r="I2373" t="str">
        <f t="shared" si="377"/>
        <v>FM3</v>
      </c>
      <c r="J2373" t="str">
        <f t="shared" si="378"/>
        <v>FQ-1</v>
      </c>
    </row>
    <row r="2374" spans="1:10" x14ac:dyDescent="0.3">
      <c r="A2374" s="1">
        <f t="shared" si="379"/>
        <v>42551</v>
      </c>
      <c r="B2374" s="3">
        <f t="shared" si="370"/>
        <v>2016</v>
      </c>
      <c r="C2374">
        <f t="shared" si="371"/>
        <v>6</v>
      </c>
      <c r="D2374" t="str">
        <f t="shared" si="372"/>
        <v>June</v>
      </c>
      <c r="E2374" t="str">
        <f t="shared" si="373"/>
        <v>Q2</v>
      </c>
      <c r="F2374" t="str">
        <f t="shared" si="374"/>
        <v>2016-Jun</v>
      </c>
      <c r="G2374">
        <f t="shared" si="375"/>
        <v>5</v>
      </c>
      <c r="H2374" t="str">
        <f t="shared" si="376"/>
        <v>Thursday</v>
      </c>
      <c r="I2374" t="str">
        <f t="shared" si="377"/>
        <v>FM3</v>
      </c>
      <c r="J2374" t="str">
        <f t="shared" si="378"/>
        <v>FQ-1</v>
      </c>
    </row>
    <row r="2375" spans="1:10" x14ac:dyDescent="0.3">
      <c r="A2375" s="1">
        <f t="shared" si="379"/>
        <v>42552</v>
      </c>
      <c r="B2375" s="3">
        <f t="shared" si="370"/>
        <v>2016</v>
      </c>
      <c r="C2375">
        <f t="shared" si="371"/>
        <v>7</v>
      </c>
      <c r="D2375" t="str">
        <f t="shared" si="372"/>
        <v>July</v>
      </c>
      <c r="E2375" t="str">
        <f t="shared" si="373"/>
        <v>Q3</v>
      </c>
      <c r="F2375" t="str">
        <f t="shared" si="374"/>
        <v>2016-Jul</v>
      </c>
      <c r="G2375">
        <f t="shared" si="375"/>
        <v>6</v>
      </c>
      <c r="H2375" t="str">
        <f t="shared" si="376"/>
        <v>Friday</v>
      </c>
      <c r="I2375" t="str">
        <f t="shared" si="377"/>
        <v>FM4</v>
      </c>
      <c r="J2375" t="str">
        <f t="shared" si="378"/>
        <v>FQ-2</v>
      </c>
    </row>
    <row r="2376" spans="1:10" x14ac:dyDescent="0.3">
      <c r="A2376" s="1">
        <f t="shared" si="379"/>
        <v>42553</v>
      </c>
      <c r="B2376" s="3">
        <f t="shared" si="370"/>
        <v>2016</v>
      </c>
      <c r="C2376">
        <f t="shared" si="371"/>
        <v>7</v>
      </c>
      <c r="D2376" t="str">
        <f t="shared" si="372"/>
        <v>July</v>
      </c>
      <c r="E2376" t="str">
        <f t="shared" si="373"/>
        <v>Q3</v>
      </c>
      <c r="F2376" t="str">
        <f t="shared" si="374"/>
        <v>2016-Jul</v>
      </c>
      <c r="G2376">
        <f t="shared" si="375"/>
        <v>7</v>
      </c>
      <c r="H2376" t="str">
        <f t="shared" si="376"/>
        <v>Saturday</v>
      </c>
      <c r="I2376" t="str">
        <f t="shared" si="377"/>
        <v>FM4</v>
      </c>
      <c r="J2376" t="str">
        <f t="shared" si="378"/>
        <v>FQ-2</v>
      </c>
    </row>
    <row r="2377" spans="1:10" x14ac:dyDescent="0.3">
      <c r="A2377" s="1">
        <f t="shared" si="379"/>
        <v>42554</v>
      </c>
      <c r="B2377" s="3">
        <f t="shared" si="370"/>
        <v>2016</v>
      </c>
      <c r="C2377">
        <f t="shared" si="371"/>
        <v>7</v>
      </c>
      <c r="D2377" t="str">
        <f t="shared" si="372"/>
        <v>July</v>
      </c>
      <c r="E2377" t="str">
        <f t="shared" si="373"/>
        <v>Q3</v>
      </c>
      <c r="F2377" t="str">
        <f t="shared" si="374"/>
        <v>2016-Jul</v>
      </c>
      <c r="G2377">
        <f t="shared" si="375"/>
        <v>1</v>
      </c>
      <c r="H2377" t="str">
        <f t="shared" si="376"/>
        <v>Sunday</v>
      </c>
      <c r="I2377" t="str">
        <f t="shared" si="377"/>
        <v>FM4</v>
      </c>
      <c r="J2377" t="str">
        <f t="shared" si="378"/>
        <v>FQ-2</v>
      </c>
    </row>
    <row r="2378" spans="1:10" x14ac:dyDescent="0.3">
      <c r="A2378" s="1">
        <f t="shared" si="379"/>
        <v>42555</v>
      </c>
      <c r="B2378" s="3">
        <f t="shared" si="370"/>
        <v>2016</v>
      </c>
      <c r="C2378">
        <f t="shared" si="371"/>
        <v>7</v>
      </c>
      <c r="D2378" t="str">
        <f t="shared" si="372"/>
        <v>July</v>
      </c>
      <c r="E2378" t="str">
        <f t="shared" si="373"/>
        <v>Q3</v>
      </c>
      <c r="F2378" t="str">
        <f t="shared" si="374"/>
        <v>2016-Jul</v>
      </c>
      <c r="G2378">
        <f t="shared" si="375"/>
        <v>2</v>
      </c>
      <c r="H2378" t="str">
        <f t="shared" si="376"/>
        <v>Monday</v>
      </c>
      <c r="I2378" t="str">
        <f t="shared" si="377"/>
        <v>FM4</v>
      </c>
      <c r="J2378" t="str">
        <f t="shared" si="378"/>
        <v>FQ-2</v>
      </c>
    </row>
    <row r="2379" spans="1:10" x14ac:dyDescent="0.3">
      <c r="A2379" s="1">
        <f t="shared" si="379"/>
        <v>42556</v>
      </c>
      <c r="B2379" s="3">
        <f t="shared" si="370"/>
        <v>2016</v>
      </c>
      <c r="C2379">
        <f t="shared" si="371"/>
        <v>7</v>
      </c>
      <c r="D2379" t="str">
        <f t="shared" si="372"/>
        <v>July</v>
      </c>
      <c r="E2379" t="str">
        <f t="shared" si="373"/>
        <v>Q3</v>
      </c>
      <c r="F2379" t="str">
        <f t="shared" si="374"/>
        <v>2016-Jul</v>
      </c>
      <c r="G2379">
        <f t="shared" si="375"/>
        <v>3</v>
      </c>
      <c r="H2379" t="str">
        <f t="shared" si="376"/>
        <v>Tuesday</v>
      </c>
      <c r="I2379" t="str">
        <f t="shared" si="377"/>
        <v>FM4</v>
      </c>
      <c r="J2379" t="str">
        <f t="shared" si="378"/>
        <v>FQ-2</v>
      </c>
    </row>
    <row r="2380" spans="1:10" x14ac:dyDescent="0.3">
      <c r="A2380" s="1">
        <f t="shared" si="379"/>
        <v>42557</v>
      </c>
      <c r="B2380" s="3">
        <f t="shared" si="370"/>
        <v>2016</v>
      </c>
      <c r="C2380">
        <f t="shared" si="371"/>
        <v>7</v>
      </c>
      <c r="D2380" t="str">
        <f t="shared" si="372"/>
        <v>July</v>
      </c>
      <c r="E2380" t="str">
        <f t="shared" si="373"/>
        <v>Q3</v>
      </c>
      <c r="F2380" t="str">
        <f t="shared" si="374"/>
        <v>2016-Jul</v>
      </c>
      <c r="G2380">
        <f t="shared" si="375"/>
        <v>4</v>
      </c>
      <c r="H2380" t="str">
        <f t="shared" si="376"/>
        <v>Wednesday</v>
      </c>
      <c r="I2380" t="str">
        <f t="shared" si="377"/>
        <v>FM4</v>
      </c>
      <c r="J2380" t="str">
        <f t="shared" si="378"/>
        <v>FQ-2</v>
      </c>
    </row>
    <row r="2381" spans="1:10" x14ac:dyDescent="0.3">
      <c r="A2381" s="1">
        <f t="shared" si="379"/>
        <v>42558</v>
      </c>
      <c r="B2381" s="3">
        <f t="shared" si="370"/>
        <v>2016</v>
      </c>
      <c r="C2381">
        <f t="shared" si="371"/>
        <v>7</v>
      </c>
      <c r="D2381" t="str">
        <f t="shared" si="372"/>
        <v>July</v>
      </c>
      <c r="E2381" t="str">
        <f t="shared" si="373"/>
        <v>Q3</v>
      </c>
      <c r="F2381" t="str">
        <f t="shared" si="374"/>
        <v>2016-Jul</v>
      </c>
      <c r="G2381">
        <f t="shared" si="375"/>
        <v>5</v>
      </c>
      <c r="H2381" t="str">
        <f t="shared" si="376"/>
        <v>Thursday</v>
      </c>
      <c r="I2381" t="str">
        <f t="shared" si="377"/>
        <v>FM4</v>
      </c>
      <c r="J2381" t="str">
        <f t="shared" si="378"/>
        <v>FQ-2</v>
      </c>
    </row>
    <row r="2382" spans="1:10" x14ac:dyDescent="0.3">
      <c r="A2382" s="1">
        <f t="shared" si="379"/>
        <v>42559</v>
      </c>
      <c r="B2382" s="3">
        <f t="shared" si="370"/>
        <v>2016</v>
      </c>
      <c r="C2382">
        <f t="shared" si="371"/>
        <v>7</v>
      </c>
      <c r="D2382" t="str">
        <f t="shared" si="372"/>
        <v>July</v>
      </c>
      <c r="E2382" t="str">
        <f t="shared" si="373"/>
        <v>Q3</v>
      </c>
      <c r="F2382" t="str">
        <f t="shared" si="374"/>
        <v>2016-Jul</v>
      </c>
      <c r="G2382">
        <f t="shared" si="375"/>
        <v>6</v>
      </c>
      <c r="H2382" t="str">
        <f t="shared" si="376"/>
        <v>Friday</v>
      </c>
      <c r="I2382" t="str">
        <f t="shared" si="377"/>
        <v>FM4</v>
      </c>
      <c r="J2382" t="str">
        <f t="shared" si="378"/>
        <v>FQ-2</v>
      </c>
    </row>
    <row r="2383" spans="1:10" x14ac:dyDescent="0.3">
      <c r="A2383" s="1">
        <f t="shared" si="379"/>
        <v>42560</v>
      </c>
      <c r="B2383" s="3">
        <f t="shared" si="370"/>
        <v>2016</v>
      </c>
      <c r="C2383">
        <f t="shared" si="371"/>
        <v>7</v>
      </c>
      <c r="D2383" t="str">
        <f t="shared" si="372"/>
        <v>July</v>
      </c>
      <c r="E2383" t="str">
        <f t="shared" si="373"/>
        <v>Q3</v>
      </c>
      <c r="F2383" t="str">
        <f t="shared" si="374"/>
        <v>2016-Jul</v>
      </c>
      <c r="G2383">
        <f t="shared" si="375"/>
        <v>7</v>
      </c>
      <c r="H2383" t="str">
        <f t="shared" si="376"/>
        <v>Saturday</v>
      </c>
      <c r="I2383" t="str">
        <f t="shared" si="377"/>
        <v>FM4</v>
      </c>
      <c r="J2383" t="str">
        <f t="shared" si="378"/>
        <v>FQ-2</v>
      </c>
    </row>
    <row r="2384" spans="1:10" x14ac:dyDescent="0.3">
      <c r="A2384" s="1">
        <f t="shared" si="379"/>
        <v>42561</v>
      </c>
      <c r="B2384" s="3">
        <f t="shared" si="370"/>
        <v>2016</v>
      </c>
      <c r="C2384">
        <f t="shared" si="371"/>
        <v>7</v>
      </c>
      <c r="D2384" t="str">
        <f t="shared" si="372"/>
        <v>July</v>
      </c>
      <c r="E2384" t="str">
        <f t="shared" si="373"/>
        <v>Q3</v>
      </c>
      <c r="F2384" t="str">
        <f t="shared" si="374"/>
        <v>2016-Jul</v>
      </c>
      <c r="G2384">
        <f t="shared" si="375"/>
        <v>1</v>
      </c>
      <c r="H2384" t="str">
        <f t="shared" si="376"/>
        <v>Sunday</v>
      </c>
      <c r="I2384" t="str">
        <f t="shared" si="377"/>
        <v>FM4</v>
      </c>
      <c r="J2384" t="str">
        <f t="shared" si="378"/>
        <v>FQ-2</v>
      </c>
    </row>
    <row r="2385" spans="1:10" x14ac:dyDescent="0.3">
      <c r="A2385" s="1">
        <f t="shared" si="379"/>
        <v>42562</v>
      </c>
      <c r="B2385" s="3">
        <f t="shared" si="370"/>
        <v>2016</v>
      </c>
      <c r="C2385">
        <f t="shared" si="371"/>
        <v>7</v>
      </c>
      <c r="D2385" t="str">
        <f t="shared" si="372"/>
        <v>July</v>
      </c>
      <c r="E2385" t="str">
        <f t="shared" si="373"/>
        <v>Q3</v>
      </c>
      <c r="F2385" t="str">
        <f t="shared" si="374"/>
        <v>2016-Jul</v>
      </c>
      <c r="G2385">
        <f t="shared" si="375"/>
        <v>2</v>
      </c>
      <c r="H2385" t="str">
        <f t="shared" si="376"/>
        <v>Monday</v>
      </c>
      <c r="I2385" t="str">
        <f t="shared" si="377"/>
        <v>FM4</v>
      </c>
      <c r="J2385" t="str">
        <f t="shared" si="378"/>
        <v>FQ-2</v>
      </c>
    </row>
    <row r="2386" spans="1:10" x14ac:dyDescent="0.3">
      <c r="A2386" s="1">
        <f t="shared" si="379"/>
        <v>42563</v>
      </c>
      <c r="B2386" s="3">
        <f t="shared" si="370"/>
        <v>2016</v>
      </c>
      <c r="C2386">
        <f t="shared" si="371"/>
        <v>7</v>
      </c>
      <c r="D2386" t="str">
        <f t="shared" si="372"/>
        <v>July</v>
      </c>
      <c r="E2386" t="str">
        <f t="shared" si="373"/>
        <v>Q3</v>
      </c>
      <c r="F2386" t="str">
        <f t="shared" si="374"/>
        <v>2016-Jul</v>
      </c>
      <c r="G2386">
        <f t="shared" si="375"/>
        <v>3</v>
      </c>
      <c r="H2386" t="str">
        <f t="shared" si="376"/>
        <v>Tuesday</v>
      </c>
      <c r="I2386" t="str">
        <f t="shared" si="377"/>
        <v>FM4</v>
      </c>
      <c r="J2386" t="str">
        <f t="shared" si="378"/>
        <v>FQ-2</v>
      </c>
    </row>
    <row r="2387" spans="1:10" x14ac:dyDescent="0.3">
      <c r="A2387" s="1">
        <f t="shared" si="379"/>
        <v>42564</v>
      </c>
      <c r="B2387" s="3">
        <f t="shared" si="370"/>
        <v>2016</v>
      </c>
      <c r="C2387">
        <f t="shared" si="371"/>
        <v>7</v>
      </c>
      <c r="D2387" t="str">
        <f t="shared" si="372"/>
        <v>July</v>
      </c>
      <c r="E2387" t="str">
        <f t="shared" si="373"/>
        <v>Q3</v>
      </c>
      <c r="F2387" t="str">
        <f t="shared" si="374"/>
        <v>2016-Jul</v>
      </c>
      <c r="G2387">
        <f t="shared" si="375"/>
        <v>4</v>
      </c>
      <c r="H2387" t="str">
        <f t="shared" si="376"/>
        <v>Wednesday</v>
      </c>
      <c r="I2387" t="str">
        <f t="shared" si="377"/>
        <v>FM4</v>
      </c>
      <c r="J2387" t="str">
        <f t="shared" si="378"/>
        <v>FQ-2</v>
      </c>
    </row>
    <row r="2388" spans="1:10" x14ac:dyDescent="0.3">
      <c r="A2388" s="1">
        <f t="shared" si="379"/>
        <v>42565</v>
      </c>
      <c r="B2388" s="3">
        <f t="shared" si="370"/>
        <v>2016</v>
      </c>
      <c r="C2388">
        <f t="shared" si="371"/>
        <v>7</v>
      </c>
      <c r="D2388" t="str">
        <f t="shared" si="372"/>
        <v>July</v>
      </c>
      <c r="E2388" t="str">
        <f t="shared" si="373"/>
        <v>Q3</v>
      </c>
      <c r="F2388" t="str">
        <f t="shared" si="374"/>
        <v>2016-Jul</v>
      </c>
      <c r="G2388">
        <f t="shared" si="375"/>
        <v>5</v>
      </c>
      <c r="H2388" t="str">
        <f t="shared" si="376"/>
        <v>Thursday</v>
      </c>
      <c r="I2388" t="str">
        <f t="shared" si="377"/>
        <v>FM4</v>
      </c>
      <c r="J2388" t="str">
        <f t="shared" si="378"/>
        <v>FQ-2</v>
      </c>
    </row>
    <row r="2389" spans="1:10" x14ac:dyDescent="0.3">
      <c r="A2389" s="1">
        <f t="shared" si="379"/>
        <v>42566</v>
      </c>
      <c r="B2389" s="3">
        <f t="shared" si="370"/>
        <v>2016</v>
      </c>
      <c r="C2389">
        <f t="shared" si="371"/>
        <v>7</v>
      </c>
      <c r="D2389" t="str">
        <f t="shared" si="372"/>
        <v>July</v>
      </c>
      <c r="E2389" t="str">
        <f t="shared" si="373"/>
        <v>Q3</v>
      </c>
      <c r="F2389" t="str">
        <f t="shared" si="374"/>
        <v>2016-Jul</v>
      </c>
      <c r="G2389">
        <f t="shared" si="375"/>
        <v>6</v>
      </c>
      <c r="H2389" t="str">
        <f t="shared" si="376"/>
        <v>Friday</v>
      </c>
      <c r="I2389" t="str">
        <f t="shared" si="377"/>
        <v>FM4</v>
      </c>
      <c r="J2389" t="str">
        <f t="shared" si="378"/>
        <v>FQ-2</v>
      </c>
    </row>
    <row r="2390" spans="1:10" x14ac:dyDescent="0.3">
      <c r="A2390" s="1">
        <f t="shared" si="379"/>
        <v>42567</v>
      </c>
      <c r="B2390" s="3">
        <f t="shared" si="370"/>
        <v>2016</v>
      </c>
      <c r="C2390">
        <f t="shared" si="371"/>
        <v>7</v>
      </c>
      <c r="D2390" t="str">
        <f t="shared" si="372"/>
        <v>July</v>
      </c>
      <c r="E2390" t="str">
        <f t="shared" si="373"/>
        <v>Q3</v>
      </c>
      <c r="F2390" t="str">
        <f t="shared" si="374"/>
        <v>2016-Jul</v>
      </c>
      <c r="G2390">
        <f t="shared" si="375"/>
        <v>7</v>
      </c>
      <c r="H2390" t="str">
        <f t="shared" si="376"/>
        <v>Saturday</v>
      </c>
      <c r="I2390" t="str">
        <f t="shared" si="377"/>
        <v>FM4</v>
      </c>
      <c r="J2390" t="str">
        <f t="shared" si="378"/>
        <v>FQ-2</v>
      </c>
    </row>
    <row r="2391" spans="1:10" x14ac:dyDescent="0.3">
      <c r="A2391" s="1">
        <f t="shared" si="379"/>
        <v>42568</v>
      </c>
      <c r="B2391" s="3">
        <f t="shared" si="370"/>
        <v>2016</v>
      </c>
      <c r="C2391">
        <f t="shared" si="371"/>
        <v>7</v>
      </c>
      <c r="D2391" t="str">
        <f t="shared" si="372"/>
        <v>July</v>
      </c>
      <c r="E2391" t="str">
        <f t="shared" si="373"/>
        <v>Q3</v>
      </c>
      <c r="F2391" t="str">
        <f t="shared" si="374"/>
        <v>2016-Jul</v>
      </c>
      <c r="G2391">
        <f t="shared" si="375"/>
        <v>1</v>
      </c>
      <c r="H2391" t="str">
        <f t="shared" si="376"/>
        <v>Sunday</v>
      </c>
      <c r="I2391" t="str">
        <f t="shared" si="377"/>
        <v>FM4</v>
      </c>
      <c r="J2391" t="str">
        <f t="shared" si="378"/>
        <v>FQ-2</v>
      </c>
    </row>
    <row r="2392" spans="1:10" x14ac:dyDescent="0.3">
      <c r="A2392" s="1">
        <f t="shared" si="379"/>
        <v>42569</v>
      </c>
      <c r="B2392" s="3">
        <f t="shared" si="370"/>
        <v>2016</v>
      </c>
      <c r="C2392">
        <f t="shared" si="371"/>
        <v>7</v>
      </c>
      <c r="D2392" t="str">
        <f t="shared" si="372"/>
        <v>July</v>
      </c>
      <c r="E2392" t="str">
        <f t="shared" si="373"/>
        <v>Q3</v>
      </c>
      <c r="F2392" t="str">
        <f t="shared" si="374"/>
        <v>2016-Jul</v>
      </c>
      <c r="G2392">
        <f t="shared" si="375"/>
        <v>2</v>
      </c>
      <c r="H2392" t="str">
        <f t="shared" si="376"/>
        <v>Monday</v>
      </c>
      <c r="I2392" t="str">
        <f t="shared" si="377"/>
        <v>FM4</v>
      </c>
      <c r="J2392" t="str">
        <f t="shared" si="378"/>
        <v>FQ-2</v>
      </c>
    </row>
    <row r="2393" spans="1:10" x14ac:dyDescent="0.3">
      <c r="A2393" s="1">
        <f t="shared" si="379"/>
        <v>42570</v>
      </c>
      <c r="B2393" s="3">
        <f t="shared" si="370"/>
        <v>2016</v>
      </c>
      <c r="C2393">
        <f t="shared" si="371"/>
        <v>7</v>
      </c>
      <c r="D2393" t="str">
        <f t="shared" si="372"/>
        <v>July</v>
      </c>
      <c r="E2393" t="str">
        <f t="shared" si="373"/>
        <v>Q3</v>
      </c>
      <c r="F2393" t="str">
        <f t="shared" si="374"/>
        <v>2016-Jul</v>
      </c>
      <c r="G2393">
        <f t="shared" si="375"/>
        <v>3</v>
      </c>
      <c r="H2393" t="str">
        <f t="shared" si="376"/>
        <v>Tuesday</v>
      </c>
      <c r="I2393" t="str">
        <f t="shared" si="377"/>
        <v>FM4</v>
      </c>
      <c r="J2393" t="str">
        <f t="shared" si="378"/>
        <v>FQ-2</v>
      </c>
    </row>
    <row r="2394" spans="1:10" x14ac:dyDescent="0.3">
      <c r="A2394" s="1">
        <f t="shared" si="379"/>
        <v>42571</v>
      </c>
      <c r="B2394" s="3">
        <f t="shared" si="370"/>
        <v>2016</v>
      </c>
      <c r="C2394">
        <f t="shared" si="371"/>
        <v>7</v>
      </c>
      <c r="D2394" t="str">
        <f t="shared" si="372"/>
        <v>July</v>
      </c>
      <c r="E2394" t="str">
        <f t="shared" si="373"/>
        <v>Q3</v>
      </c>
      <c r="F2394" t="str">
        <f t="shared" si="374"/>
        <v>2016-Jul</v>
      </c>
      <c r="G2394">
        <f t="shared" si="375"/>
        <v>4</v>
      </c>
      <c r="H2394" t="str">
        <f t="shared" si="376"/>
        <v>Wednesday</v>
      </c>
      <c r="I2394" t="str">
        <f t="shared" si="377"/>
        <v>FM4</v>
      </c>
      <c r="J2394" t="str">
        <f t="shared" si="378"/>
        <v>FQ-2</v>
      </c>
    </row>
    <row r="2395" spans="1:10" x14ac:dyDescent="0.3">
      <c r="A2395" s="1">
        <f t="shared" si="379"/>
        <v>42572</v>
      </c>
      <c r="B2395" s="3">
        <f t="shared" si="370"/>
        <v>2016</v>
      </c>
      <c r="C2395">
        <f t="shared" si="371"/>
        <v>7</v>
      </c>
      <c r="D2395" t="str">
        <f t="shared" si="372"/>
        <v>July</v>
      </c>
      <c r="E2395" t="str">
        <f t="shared" si="373"/>
        <v>Q3</v>
      </c>
      <c r="F2395" t="str">
        <f t="shared" si="374"/>
        <v>2016-Jul</v>
      </c>
      <c r="G2395">
        <f t="shared" si="375"/>
        <v>5</v>
      </c>
      <c r="H2395" t="str">
        <f t="shared" si="376"/>
        <v>Thursday</v>
      </c>
      <c r="I2395" t="str">
        <f t="shared" si="377"/>
        <v>FM4</v>
      </c>
      <c r="J2395" t="str">
        <f t="shared" si="378"/>
        <v>FQ-2</v>
      </c>
    </row>
    <row r="2396" spans="1:10" x14ac:dyDescent="0.3">
      <c r="A2396" s="1">
        <f t="shared" si="379"/>
        <v>42573</v>
      </c>
      <c r="B2396" s="3">
        <f t="shared" si="370"/>
        <v>2016</v>
      </c>
      <c r="C2396">
        <f t="shared" si="371"/>
        <v>7</v>
      </c>
      <c r="D2396" t="str">
        <f t="shared" si="372"/>
        <v>July</v>
      </c>
      <c r="E2396" t="str">
        <f t="shared" si="373"/>
        <v>Q3</v>
      </c>
      <c r="F2396" t="str">
        <f t="shared" si="374"/>
        <v>2016-Jul</v>
      </c>
      <c r="G2396">
        <f t="shared" si="375"/>
        <v>6</v>
      </c>
      <c r="H2396" t="str">
        <f t="shared" si="376"/>
        <v>Friday</v>
      </c>
      <c r="I2396" t="str">
        <f t="shared" si="377"/>
        <v>FM4</v>
      </c>
      <c r="J2396" t="str">
        <f t="shared" si="378"/>
        <v>FQ-2</v>
      </c>
    </row>
    <row r="2397" spans="1:10" x14ac:dyDescent="0.3">
      <c r="A2397" s="1">
        <f t="shared" si="379"/>
        <v>42574</v>
      </c>
      <c r="B2397" s="3">
        <f t="shared" si="370"/>
        <v>2016</v>
      </c>
      <c r="C2397">
        <f t="shared" si="371"/>
        <v>7</v>
      </c>
      <c r="D2397" t="str">
        <f t="shared" si="372"/>
        <v>July</v>
      </c>
      <c r="E2397" t="str">
        <f t="shared" si="373"/>
        <v>Q3</v>
      </c>
      <c r="F2397" t="str">
        <f t="shared" si="374"/>
        <v>2016-Jul</v>
      </c>
      <c r="G2397">
        <f t="shared" si="375"/>
        <v>7</v>
      </c>
      <c r="H2397" t="str">
        <f t="shared" si="376"/>
        <v>Saturday</v>
      </c>
      <c r="I2397" t="str">
        <f t="shared" si="377"/>
        <v>FM4</v>
      </c>
      <c r="J2397" t="str">
        <f t="shared" si="378"/>
        <v>FQ-2</v>
      </c>
    </row>
    <row r="2398" spans="1:10" x14ac:dyDescent="0.3">
      <c r="A2398" s="1">
        <f t="shared" si="379"/>
        <v>42575</v>
      </c>
      <c r="B2398" s="3">
        <f t="shared" si="370"/>
        <v>2016</v>
      </c>
      <c r="C2398">
        <f t="shared" si="371"/>
        <v>7</v>
      </c>
      <c r="D2398" t="str">
        <f t="shared" si="372"/>
        <v>July</v>
      </c>
      <c r="E2398" t="str">
        <f t="shared" si="373"/>
        <v>Q3</v>
      </c>
      <c r="F2398" t="str">
        <f t="shared" si="374"/>
        <v>2016-Jul</v>
      </c>
      <c r="G2398">
        <f t="shared" si="375"/>
        <v>1</v>
      </c>
      <c r="H2398" t="str">
        <f t="shared" si="376"/>
        <v>Sunday</v>
      </c>
      <c r="I2398" t="str">
        <f t="shared" si="377"/>
        <v>FM4</v>
      </c>
      <c r="J2398" t="str">
        <f t="shared" si="378"/>
        <v>FQ-2</v>
      </c>
    </row>
    <row r="2399" spans="1:10" x14ac:dyDescent="0.3">
      <c r="A2399" s="1">
        <f t="shared" si="379"/>
        <v>42576</v>
      </c>
      <c r="B2399" s="3">
        <f t="shared" si="370"/>
        <v>2016</v>
      </c>
      <c r="C2399">
        <f t="shared" si="371"/>
        <v>7</v>
      </c>
      <c r="D2399" t="str">
        <f t="shared" si="372"/>
        <v>July</v>
      </c>
      <c r="E2399" t="str">
        <f t="shared" si="373"/>
        <v>Q3</v>
      </c>
      <c r="F2399" t="str">
        <f t="shared" si="374"/>
        <v>2016-Jul</v>
      </c>
      <c r="G2399">
        <f t="shared" si="375"/>
        <v>2</v>
      </c>
      <c r="H2399" t="str">
        <f t="shared" si="376"/>
        <v>Monday</v>
      </c>
      <c r="I2399" t="str">
        <f t="shared" si="377"/>
        <v>FM4</v>
      </c>
      <c r="J2399" t="str">
        <f t="shared" si="378"/>
        <v>FQ-2</v>
      </c>
    </row>
    <row r="2400" spans="1:10" x14ac:dyDescent="0.3">
      <c r="A2400" s="1">
        <f t="shared" si="379"/>
        <v>42577</v>
      </c>
      <c r="B2400" s="3">
        <f t="shared" si="370"/>
        <v>2016</v>
      </c>
      <c r="C2400">
        <f t="shared" si="371"/>
        <v>7</v>
      </c>
      <c r="D2400" t="str">
        <f t="shared" si="372"/>
        <v>July</v>
      </c>
      <c r="E2400" t="str">
        <f t="shared" si="373"/>
        <v>Q3</v>
      </c>
      <c r="F2400" t="str">
        <f t="shared" si="374"/>
        <v>2016-Jul</v>
      </c>
      <c r="G2400">
        <f t="shared" si="375"/>
        <v>3</v>
      </c>
      <c r="H2400" t="str">
        <f t="shared" si="376"/>
        <v>Tuesday</v>
      </c>
      <c r="I2400" t="str">
        <f t="shared" si="377"/>
        <v>FM4</v>
      </c>
      <c r="J2400" t="str">
        <f t="shared" si="378"/>
        <v>FQ-2</v>
      </c>
    </row>
    <row r="2401" spans="1:10" x14ac:dyDescent="0.3">
      <c r="A2401" s="1">
        <f t="shared" si="379"/>
        <v>42578</v>
      </c>
      <c r="B2401" s="3">
        <f t="shared" si="370"/>
        <v>2016</v>
      </c>
      <c r="C2401">
        <f t="shared" si="371"/>
        <v>7</v>
      </c>
      <c r="D2401" t="str">
        <f t="shared" si="372"/>
        <v>July</v>
      </c>
      <c r="E2401" t="str">
        <f t="shared" si="373"/>
        <v>Q3</v>
      </c>
      <c r="F2401" t="str">
        <f t="shared" si="374"/>
        <v>2016-Jul</v>
      </c>
      <c r="G2401">
        <f t="shared" si="375"/>
        <v>4</v>
      </c>
      <c r="H2401" t="str">
        <f t="shared" si="376"/>
        <v>Wednesday</v>
      </c>
      <c r="I2401" t="str">
        <f t="shared" si="377"/>
        <v>FM4</v>
      </c>
      <c r="J2401" t="str">
        <f t="shared" si="378"/>
        <v>FQ-2</v>
      </c>
    </row>
    <row r="2402" spans="1:10" x14ac:dyDescent="0.3">
      <c r="A2402" s="1">
        <f t="shared" si="379"/>
        <v>42579</v>
      </c>
      <c r="B2402" s="3">
        <f t="shared" si="370"/>
        <v>2016</v>
      </c>
      <c r="C2402">
        <f t="shared" si="371"/>
        <v>7</v>
      </c>
      <c r="D2402" t="str">
        <f t="shared" si="372"/>
        <v>July</v>
      </c>
      <c r="E2402" t="str">
        <f t="shared" si="373"/>
        <v>Q3</v>
      </c>
      <c r="F2402" t="str">
        <f t="shared" si="374"/>
        <v>2016-Jul</v>
      </c>
      <c r="G2402">
        <f t="shared" si="375"/>
        <v>5</v>
      </c>
      <c r="H2402" t="str">
        <f t="shared" si="376"/>
        <v>Thursday</v>
      </c>
      <c r="I2402" t="str">
        <f t="shared" si="377"/>
        <v>FM4</v>
      </c>
      <c r="J2402" t="str">
        <f t="shared" si="378"/>
        <v>FQ-2</v>
      </c>
    </row>
    <row r="2403" spans="1:10" x14ac:dyDescent="0.3">
      <c r="A2403" s="1">
        <f t="shared" si="379"/>
        <v>42580</v>
      </c>
      <c r="B2403" s="3">
        <f t="shared" si="370"/>
        <v>2016</v>
      </c>
      <c r="C2403">
        <f t="shared" si="371"/>
        <v>7</v>
      </c>
      <c r="D2403" t="str">
        <f t="shared" si="372"/>
        <v>July</v>
      </c>
      <c r="E2403" t="str">
        <f t="shared" si="373"/>
        <v>Q3</v>
      </c>
      <c r="F2403" t="str">
        <f t="shared" si="374"/>
        <v>2016-Jul</v>
      </c>
      <c r="G2403">
        <f t="shared" si="375"/>
        <v>6</v>
      </c>
      <c r="H2403" t="str">
        <f t="shared" si="376"/>
        <v>Friday</v>
      </c>
      <c r="I2403" t="str">
        <f t="shared" si="377"/>
        <v>FM4</v>
      </c>
      <c r="J2403" t="str">
        <f t="shared" si="378"/>
        <v>FQ-2</v>
      </c>
    </row>
    <row r="2404" spans="1:10" x14ac:dyDescent="0.3">
      <c r="A2404" s="1">
        <f t="shared" si="379"/>
        <v>42581</v>
      </c>
      <c r="B2404" s="3">
        <f t="shared" si="370"/>
        <v>2016</v>
      </c>
      <c r="C2404">
        <f t="shared" si="371"/>
        <v>7</v>
      </c>
      <c r="D2404" t="str">
        <f t="shared" si="372"/>
        <v>July</v>
      </c>
      <c r="E2404" t="str">
        <f t="shared" si="373"/>
        <v>Q3</v>
      </c>
      <c r="F2404" t="str">
        <f t="shared" si="374"/>
        <v>2016-Jul</v>
      </c>
      <c r="G2404">
        <f t="shared" si="375"/>
        <v>7</v>
      </c>
      <c r="H2404" t="str">
        <f t="shared" si="376"/>
        <v>Saturday</v>
      </c>
      <c r="I2404" t="str">
        <f t="shared" si="377"/>
        <v>FM4</v>
      </c>
      <c r="J2404" t="str">
        <f t="shared" si="378"/>
        <v>FQ-2</v>
      </c>
    </row>
    <row r="2405" spans="1:10" x14ac:dyDescent="0.3">
      <c r="A2405" s="1">
        <f t="shared" si="379"/>
        <v>42582</v>
      </c>
      <c r="B2405" s="3">
        <f t="shared" si="370"/>
        <v>2016</v>
      </c>
      <c r="C2405">
        <f t="shared" si="371"/>
        <v>7</v>
      </c>
      <c r="D2405" t="str">
        <f t="shared" si="372"/>
        <v>July</v>
      </c>
      <c r="E2405" t="str">
        <f t="shared" si="373"/>
        <v>Q3</v>
      </c>
      <c r="F2405" t="str">
        <f t="shared" si="374"/>
        <v>2016-Jul</v>
      </c>
      <c r="G2405">
        <f t="shared" si="375"/>
        <v>1</v>
      </c>
      <c r="H2405" t="str">
        <f t="shared" si="376"/>
        <v>Sunday</v>
      </c>
      <c r="I2405" t="str">
        <f t="shared" si="377"/>
        <v>FM4</v>
      </c>
      <c r="J2405" t="str">
        <f t="shared" si="378"/>
        <v>FQ-2</v>
      </c>
    </row>
    <row r="2406" spans="1:10" x14ac:dyDescent="0.3">
      <c r="A2406" s="1">
        <f t="shared" si="379"/>
        <v>42583</v>
      </c>
      <c r="B2406" s="3">
        <f t="shared" si="370"/>
        <v>2016</v>
      </c>
      <c r="C2406">
        <f t="shared" si="371"/>
        <v>8</v>
      </c>
      <c r="D2406" t="str">
        <f t="shared" si="372"/>
        <v>August</v>
      </c>
      <c r="E2406" t="str">
        <f t="shared" si="373"/>
        <v>Q3</v>
      </c>
      <c r="F2406" t="str">
        <f t="shared" si="374"/>
        <v>2016-Aug</v>
      </c>
      <c r="G2406">
        <f t="shared" si="375"/>
        <v>2</v>
      </c>
      <c r="H2406" t="str">
        <f t="shared" si="376"/>
        <v>Monday</v>
      </c>
      <c r="I2406" t="str">
        <f t="shared" si="377"/>
        <v>FM5</v>
      </c>
      <c r="J2406" t="str">
        <f t="shared" si="378"/>
        <v>FQ-2</v>
      </c>
    </row>
    <row r="2407" spans="1:10" x14ac:dyDescent="0.3">
      <c r="A2407" s="1">
        <f t="shared" si="379"/>
        <v>42584</v>
      </c>
      <c r="B2407" s="3">
        <f t="shared" si="370"/>
        <v>2016</v>
      </c>
      <c r="C2407">
        <f t="shared" si="371"/>
        <v>8</v>
      </c>
      <c r="D2407" t="str">
        <f t="shared" si="372"/>
        <v>August</v>
      </c>
      <c r="E2407" t="str">
        <f t="shared" si="373"/>
        <v>Q3</v>
      </c>
      <c r="F2407" t="str">
        <f t="shared" si="374"/>
        <v>2016-Aug</v>
      </c>
      <c r="G2407">
        <f t="shared" si="375"/>
        <v>3</v>
      </c>
      <c r="H2407" t="str">
        <f t="shared" si="376"/>
        <v>Tuesday</v>
      </c>
      <c r="I2407" t="str">
        <f t="shared" si="377"/>
        <v>FM5</v>
      </c>
      <c r="J2407" t="str">
        <f t="shared" si="378"/>
        <v>FQ-2</v>
      </c>
    </row>
    <row r="2408" spans="1:10" x14ac:dyDescent="0.3">
      <c r="A2408" s="1">
        <f t="shared" si="379"/>
        <v>42585</v>
      </c>
      <c r="B2408" s="3">
        <f t="shared" si="370"/>
        <v>2016</v>
      </c>
      <c r="C2408">
        <f t="shared" si="371"/>
        <v>8</v>
      </c>
      <c r="D2408" t="str">
        <f t="shared" si="372"/>
        <v>August</v>
      </c>
      <c r="E2408" t="str">
        <f t="shared" si="373"/>
        <v>Q3</v>
      </c>
      <c r="F2408" t="str">
        <f t="shared" si="374"/>
        <v>2016-Aug</v>
      </c>
      <c r="G2408">
        <f t="shared" si="375"/>
        <v>4</v>
      </c>
      <c r="H2408" t="str">
        <f t="shared" si="376"/>
        <v>Wednesday</v>
      </c>
      <c r="I2408" t="str">
        <f t="shared" si="377"/>
        <v>FM5</v>
      </c>
      <c r="J2408" t="str">
        <f t="shared" si="378"/>
        <v>FQ-2</v>
      </c>
    </row>
    <row r="2409" spans="1:10" x14ac:dyDescent="0.3">
      <c r="A2409" s="1">
        <f t="shared" si="379"/>
        <v>42586</v>
      </c>
      <c r="B2409" s="3">
        <f t="shared" si="370"/>
        <v>2016</v>
      </c>
      <c r="C2409">
        <f t="shared" si="371"/>
        <v>8</v>
      </c>
      <c r="D2409" t="str">
        <f t="shared" si="372"/>
        <v>August</v>
      </c>
      <c r="E2409" t="str">
        <f t="shared" si="373"/>
        <v>Q3</v>
      </c>
      <c r="F2409" t="str">
        <f t="shared" si="374"/>
        <v>2016-Aug</v>
      </c>
      <c r="G2409">
        <f t="shared" si="375"/>
        <v>5</v>
      </c>
      <c r="H2409" t="str">
        <f t="shared" si="376"/>
        <v>Thursday</v>
      </c>
      <c r="I2409" t="str">
        <f t="shared" si="377"/>
        <v>FM5</v>
      </c>
      <c r="J2409" t="str">
        <f t="shared" si="378"/>
        <v>FQ-2</v>
      </c>
    </row>
    <row r="2410" spans="1:10" x14ac:dyDescent="0.3">
      <c r="A2410" s="1">
        <f t="shared" si="379"/>
        <v>42587</v>
      </c>
      <c r="B2410" s="3">
        <f t="shared" si="370"/>
        <v>2016</v>
      </c>
      <c r="C2410">
        <f t="shared" si="371"/>
        <v>8</v>
      </c>
      <c r="D2410" t="str">
        <f t="shared" si="372"/>
        <v>August</v>
      </c>
      <c r="E2410" t="str">
        <f t="shared" si="373"/>
        <v>Q3</v>
      </c>
      <c r="F2410" t="str">
        <f t="shared" si="374"/>
        <v>2016-Aug</v>
      </c>
      <c r="G2410">
        <f t="shared" si="375"/>
        <v>6</v>
      </c>
      <c r="H2410" t="str">
        <f t="shared" si="376"/>
        <v>Friday</v>
      </c>
      <c r="I2410" t="str">
        <f t="shared" si="377"/>
        <v>FM5</v>
      </c>
      <c r="J2410" t="str">
        <f t="shared" si="378"/>
        <v>FQ-2</v>
      </c>
    </row>
    <row r="2411" spans="1:10" x14ac:dyDescent="0.3">
      <c r="A2411" s="1">
        <f t="shared" si="379"/>
        <v>42588</v>
      </c>
      <c r="B2411" s="3">
        <f t="shared" si="370"/>
        <v>2016</v>
      </c>
      <c r="C2411">
        <f t="shared" si="371"/>
        <v>8</v>
      </c>
      <c r="D2411" t="str">
        <f t="shared" si="372"/>
        <v>August</v>
      </c>
      <c r="E2411" t="str">
        <f t="shared" si="373"/>
        <v>Q3</v>
      </c>
      <c r="F2411" t="str">
        <f t="shared" si="374"/>
        <v>2016-Aug</v>
      </c>
      <c r="G2411">
        <f t="shared" si="375"/>
        <v>7</v>
      </c>
      <c r="H2411" t="str">
        <f t="shared" si="376"/>
        <v>Saturday</v>
      </c>
      <c r="I2411" t="str">
        <f t="shared" si="377"/>
        <v>FM5</v>
      </c>
      <c r="J2411" t="str">
        <f t="shared" si="378"/>
        <v>FQ-2</v>
      </c>
    </row>
    <row r="2412" spans="1:10" x14ac:dyDescent="0.3">
      <c r="A2412" s="1">
        <f t="shared" si="379"/>
        <v>42589</v>
      </c>
      <c r="B2412" s="3">
        <f t="shared" si="370"/>
        <v>2016</v>
      </c>
      <c r="C2412">
        <f t="shared" si="371"/>
        <v>8</v>
      </c>
      <c r="D2412" t="str">
        <f t="shared" si="372"/>
        <v>August</v>
      </c>
      <c r="E2412" t="str">
        <f t="shared" si="373"/>
        <v>Q3</v>
      </c>
      <c r="F2412" t="str">
        <f t="shared" si="374"/>
        <v>2016-Aug</v>
      </c>
      <c r="G2412">
        <f t="shared" si="375"/>
        <v>1</v>
      </c>
      <c r="H2412" t="str">
        <f t="shared" si="376"/>
        <v>Sunday</v>
      </c>
      <c r="I2412" t="str">
        <f t="shared" si="377"/>
        <v>FM5</v>
      </c>
      <c r="J2412" t="str">
        <f t="shared" si="378"/>
        <v>FQ-2</v>
      </c>
    </row>
    <row r="2413" spans="1:10" x14ac:dyDescent="0.3">
      <c r="A2413" s="1">
        <f t="shared" si="379"/>
        <v>42590</v>
      </c>
      <c r="B2413" s="3">
        <f t="shared" si="370"/>
        <v>2016</v>
      </c>
      <c r="C2413">
        <f t="shared" si="371"/>
        <v>8</v>
      </c>
      <c r="D2413" t="str">
        <f t="shared" si="372"/>
        <v>August</v>
      </c>
      <c r="E2413" t="str">
        <f t="shared" si="373"/>
        <v>Q3</v>
      </c>
      <c r="F2413" t="str">
        <f t="shared" si="374"/>
        <v>2016-Aug</v>
      </c>
      <c r="G2413">
        <f t="shared" si="375"/>
        <v>2</v>
      </c>
      <c r="H2413" t="str">
        <f t="shared" si="376"/>
        <v>Monday</v>
      </c>
      <c r="I2413" t="str">
        <f t="shared" si="377"/>
        <v>FM5</v>
      </c>
      <c r="J2413" t="str">
        <f t="shared" si="378"/>
        <v>FQ-2</v>
      </c>
    </row>
    <row r="2414" spans="1:10" x14ac:dyDescent="0.3">
      <c r="A2414" s="1">
        <f t="shared" si="379"/>
        <v>42591</v>
      </c>
      <c r="B2414" s="3">
        <f t="shared" si="370"/>
        <v>2016</v>
      </c>
      <c r="C2414">
        <f t="shared" si="371"/>
        <v>8</v>
      </c>
      <c r="D2414" t="str">
        <f t="shared" si="372"/>
        <v>August</v>
      </c>
      <c r="E2414" t="str">
        <f t="shared" si="373"/>
        <v>Q3</v>
      </c>
      <c r="F2414" t="str">
        <f t="shared" si="374"/>
        <v>2016-Aug</v>
      </c>
      <c r="G2414">
        <f t="shared" si="375"/>
        <v>3</v>
      </c>
      <c r="H2414" t="str">
        <f t="shared" si="376"/>
        <v>Tuesday</v>
      </c>
      <c r="I2414" t="str">
        <f t="shared" si="377"/>
        <v>FM5</v>
      </c>
      <c r="J2414" t="str">
        <f t="shared" si="378"/>
        <v>FQ-2</v>
      </c>
    </row>
    <row r="2415" spans="1:10" x14ac:dyDescent="0.3">
      <c r="A2415" s="1">
        <f t="shared" si="379"/>
        <v>42592</v>
      </c>
      <c r="B2415" s="3">
        <f t="shared" si="370"/>
        <v>2016</v>
      </c>
      <c r="C2415">
        <f t="shared" si="371"/>
        <v>8</v>
      </c>
      <c r="D2415" t="str">
        <f t="shared" si="372"/>
        <v>August</v>
      </c>
      <c r="E2415" t="str">
        <f t="shared" si="373"/>
        <v>Q3</v>
      </c>
      <c r="F2415" t="str">
        <f t="shared" si="374"/>
        <v>2016-Aug</v>
      </c>
      <c r="G2415">
        <f t="shared" si="375"/>
        <v>4</v>
      </c>
      <c r="H2415" t="str">
        <f t="shared" si="376"/>
        <v>Wednesday</v>
      </c>
      <c r="I2415" t="str">
        <f t="shared" si="377"/>
        <v>FM5</v>
      </c>
      <c r="J2415" t="str">
        <f t="shared" si="378"/>
        <v>FQ-2</v>
      </c>
    </row>
    <row r="2416" spans="1:10" x14ac:dyDescent="0.3">
      <c r="A2416" s="1">
        <f t="shared" si="379"/>
        <v>42593</v>
      </c>
      <c r="B2416" s="3">
        <f t="shared" si="370"/>
        <v>2016</v>
      </c>
      <c r="C2416">
        <f t="shared" si="371"/>
        <v>8</v>
      </c>
      <c r="D2416" t="str">
        <f t="shared" si="372"/>
        <v>August</v>
      </c>
      <c r="E2416" t="str">
        <f t="shared" si="373"/>
        <v>Q3</v>
      </c>
      <c r="F2416" t="str">
        <f t="shared" si="374"/>
        <v>2016-Aug</v>
      </c>
      <c r="G2416">
        <f t="shared" si="375"/>
        <v>5</v>
      </c>
      <c r="H2416" t="str">
        <f t="shared" si="376"/>
        <v>Thursday</v>
      </c>
      <c r="I2416" t="str">
        <f t="shared" si="377"/>
        <v>FM5</v>
      </c>
      <c r="J2416" t="str">
        <f t="shared" si="378"/>
        <v>FQ-2</v>
      </c>
    </row>
    <row r="2417" spans="1:10" x14ac:dyDescent="0.3">
      <c r="A2417" s="1">
        <f t="shared" si="379"/>
        <v>42594</v>
      </c>
      <c r="B2417" s="3">
        <f t="shared" si="370"/>
        <v>2016</v>
      </c>
      <c r="C2417">
        <f t="shared" si="371"/>
        <v>8</v>
      </c>
      <c r="D2417" t="str">
        <f t="shared" si="372"/>
        <v>August</v>
      </c>
      <c r="E2417" t="str">
        <f t="shared" si="373"/>
        <v>Q3</v>
      </c>
      <c r="F2417" t="str">
        <f t="shared" si="374"/>
        <v>2016-Aug</v>
      </c>
      <c r="G2417">
        <f t="shared" si="375"/>
        <v>6</v>
      </c>
      <c r="H2417" t="str">
        <f t="shared" si="376"/>
        <v>Friday</v>
      </c>
      <c r="I2417" t="str">
        <f t="shared" si="377"/>
        <v>FM5</v>
      </c>
      <c r="J2417" t="str">
        <f t="shared" si="378"/>
        <v>FQ-2</v>
      </c>
    </row>
    <row r="2418" spans="1:10" x14ac:dyDescent="0.3">
      <c r="A2418" s="1">
        <f t="shared" si="379"/>
        <v>42595</v>
      </c>
      <c r="B2418" s="3">
        <f t="shared" si="370"/>
        <v>2016</v>
      </c>
      <c r="C2418">
        <f t="shared" si="371"/>
        <v>8</v>
      </c>
      <c r="D2418" t="str">
        <f t="shared" si="372"/>
        <v>August</v>
      </c>
      <c r="E2418" t="str">
        <f t="shared" si="373"/>
        <v>Q3</v>
      </c>
      <c r="F2418" t="str">
        <f t="shared" si="374"/>
        <v>2016-Aug</v>
      </c>
      <c r="G2418">
        <f t="shared" si="375"/>
        <v>7</v>
      </c>
      <c r="H2418" t="str">
        <f t="shared" si="376"/>
        <v>Saturday</v>
      </c>
      <c r="I2418" t="str">
        <f t="shared" si="377"/>
        <v>FM5</v>
      </c>
      <c r="J2418" t="str">
        <f t="shared" si="378"/>
        <v>FQ-2</v>
      </c>
    </row>
    <row r="2419" spans="1:10" x14ac:dyDescent="0.3">
      <c r="A2419" s="1">
        <f t="shared" si="379"/>
        <v>42596</v>
      </c>
      <c r="B2419" s="3">
        <f t="shared" si="370"/>
        <v>2016</v>
      </c>
      <c r="C2419">
        <f t="shared" si="371"/>
        <v>8</v>
      </c>
      <c r="D2419" t="str">
        <f t="shared" si="372"/>
        <v>August</v>
      </c>
      <c r="E2419" t="str">
        <f t="shared" si="373"/>
        <v>Q3</v>
      </c>
      <c r="F2419" t="str">
        <f t="shared" si="374"/>
        <v>2016-Aug</v>
      </c>
      <c r="G2419">
        <f t="shared" si="375"/>
        <v>1</v>
      </c>
      <c r="H2419" t="str">
        <f t="shared" si="376"/>
        <v>Sunday</v>
      </c>
      <c r="I2419" t="str">
        <f t="shared" si="377"/>
        <v>FM5</v>
      </c>
      <c r="J2419" t="str">
        <f t="shared" si="378"/>
        <v>FQ-2</v>
      </c>
    </row>
    <row r="2420" spans="1:10" x14ac:dyDescent="0.3">
      <c r="A2420" s="1">
        <f t="shared" si="379"/>
        <v>42597</v>
      </c>
      <c r="B2420" s="3">
        <f t="shared" si="370"/>
        <v>2016</v>
      </c>
      <c r="C2420">
        <f t="shared" si="371"/>
        <v>8</v>
      </c>
      <c r="D2420" t="str">
        <f t="shared" si="372"/>
        <v>August</v>
      </c>
      <c r="E2420" t="str">
        <f t="shared" si="373"/>
        <v>Q3</v>
      </c>
      <c r="F2420" t="str">
        <f t="shared" si="374"/>
        <v>2016-Aug</v>
      </c>
      <c r="G2420">
        <f t="shared" si="375"/>
        <v>2</v>
      </c>
      <c r="H2420" t="str">
        <f t="shared" si="376"/>
        <v>Monday</v>
      </c>
      <c r="I2420" t="str">
        <f t="shared" si="377"/>
        <v>FM5</v>
      </c>
      <c r="J2420" t="str">
        <f t="shared" si="378"/>
        <v>FQ-2</v>
      </c>
    </row>
    <row r="2421" spans="1:10" x14ac:dyDescent="0.3">
      <c r="A2421" s="1">
        <f t="shared" si="379"/>
        <v>42598</v>
      </c>
      <c r="B2421" s="3">
        <f t="shared" si="370"/>
        <v>2016</v>
      </c>
      <c r="C2421">
        <f t="shared" si="371"/>
        <v>8</v>
      </c>
      <c r="D2421" t="str">
        <f t="shared" si="372"/>
        <v>August</v>
      </c>
      <c r="E2421" t="str">
        <f t="shared" si="373"/>
        <v>Q3</v>
      </c>
      <c r="F2421" t="str">
        <f t="shared" si="374"/>
        <v>2016-Aug</v>
      </c>
      <c r="G2421">
        <f t="shared" si="375"/>
        <v>3</v>
      </c>
      <c r="H2421" t="str">
        <f t="shared" si="376"/>
        <v>Tuesday</v>
      </c>
      <c r="I2421" t="str">
        <f t="shared" si="377"/>
        <v>FM5</v>
      </c>
      <c r="J2421" t="str">
        <f t="shared" si="378"/>
        <v>FQ-2</v>
      </c>
    </row>
    <row r="2422" spans="1:10" x14ac:dyDescent="0.3">
      <c r="A2422" s="1">
        <f t="shared" si="379"/>
        <v>42599</v>
      </c>
      <c r="B2422" s="3">
        <f t="shared" si="370"/>
        <v>2016</v>
      </c>
      <c r="C2422">
        <f t="shared" si="371"/>
        <v>8</v>
      </c>
      <c r="D2422" t="str">
        <f t="shared" si="372"/>
        <v>August</v>
      </c>
      <c r="E2422" t="str">
        <f t="shared" si="373"/>
        <v>Q3</v>
      </c>
      <c r="F2422" t="str">
        <f t="shared" si="374"/>
        <v>2016-Aug</v>
      </c>
      <c r="G2422">
        <f t="shared" si="375"/>
        <v>4</v>
      </c>
      <c r="H2422" t="str">
        <f t="shared" si="376"/>
        <v>Wednesday</v>
      </c>
      <c r="I2422" t="str">
        <f t="shared" si="377"/>
        <v>FM5</v>
      </c>
      <c r="J2422" t="str">
        <f t="shared" si="378"/>
        <v>FQ-2</v>
      </c>
    </row>
    <row r="2423" spans="1:10" x14ac:dyDescent="0.3">
      <c r="A2423" s="1">
        <f t="shared" si="379"/>
        <v>42600</v>
      </c>
      <c r="B2423" s="3">
        <f t="shared" si="370"/>
        <v>2016</v>
      </c>
      <c r="C2423">
        <f t="shared" si="371"/>
        <v>8</v>
      </c>
      <c r="D2423" t="str">
        <f t="shared" si="372"/>
        <v>August</v>
      </c>
      <c r="E2423" t="str">
        <f t="shared" si="373"/>
        <v>Q3</v>
      </c>
      <c r="F2423" t="str">
        <f t="shared" si="374"/>
        <v>2016-Aug</v>
      </c>
      <c r="G2423">
        <f t="shared" si="375"/>
        <v>5</v>
      </c>
      <c r="H2423" t="str">
        <f t="shared" si="376"/>
        <v>Thursday</v>
      </c>
      <c r="I2423" t="str">
        <f t="shared" si="377"/>
        <v>FM5</v>
      </c>
      <c r="J2423" t="str">
        <f t="shared" si="378"/>
        <v>FQ-2</v>
      </c>
    </row>
    <row r="2424" spans="1:10" x14ac:dyDescent="0.3">
      <c r="A2424" s="1">
        <f t="shared" si="379"/>
        <v>42601</v>
      </c>
      <c r="B2424" s="3">
        <f t="shared" si="370"/>
        <v>2016</v>
      </c>
      <c r="C2424">
        <f t="shared" si="371"/>
        <v>8</v>
      </c>
      <c r="D2424" t="str">
        <f t="shared" si="372"/>
        <v>August</v>
      </c>
      <c r="E2424" t="str">
        <f t="shared" si="373"/>
        <v>Q3</v>
      </c>
      <c r="F2424" t="str">
        <f t="shared" si="374"/>
        <v>2016-Aug</v>
      </c>
      <c r="G2424">
        <f t="shared" si="375"/>
        <v>6</v>
      </c>
      <c r="H2424" t="str">
        <f t="shared" si="376"/>
        <v>Friday</v>
      </c>
      <c r="I2424" t="str">
        <f t="shared" si="377"/>
        <v>FM5</v>
      </c>
      <c r="J2424" t="str">
        <f t="shared" si="378"/>
        <v>FQ-2</v>
      </c>
    </row>
    <row r="2425" spans="1:10" x14ac:dyDescent="0.3">
      <c r="A2425" s="1">
        <f t="shared" si="379"/>
        <v>42602</v>
      </c>
      <c r="B2425" s="3">
        <f t="shared" si="370"/>
        <v>2016</v>
      </c>
      <c r="C2425">
        <f t="shared" si="371"/>
        <v>8</v>
      </c>
      <c r="D2425" t="str">
        <f t="shared" si="372"/>
        <v>August</v>
      </c>
      <c r="E2425" t="str">
        <f t="shared" si="373"/>
        <v>Q3</v>
      </c>
      <c r="F2425" t="str">
        <f t="shared" si="374"/>
        <v>2016-Aug</v>
      </c>
      <c r="G2425">
        <f t="shared" si="375"/>
        <v>7</v>
      </c>
      <c r="H2425" t="str">
        <f t="shared" si="376"/>
        <v>Saturday</v>
      </c>
      <c r="I2425" t="str">
        <f t="shared" si="377"/>
        <v>FM5</v>
      </c>
      <c r="J2425" t="str">
        <f t="shared" si="378"/>
        <v>FQ-2</v>
      </c>
    </row>
    <row r="2426" spans="1:10" x14ac:dyDescent="0.3">
      <c r="A2426" s="1">
        <f t="shared" si="379"/>
        <v>42603</v>
      </c>
      <c r="B2426" s="3">
        <f t="shared" si="370"/>
        <v>2016</v>
      </c>
      <c r="C2426">
        <f t="shared" si="371"/>
        <v>8</v>
      </c>
      <c r="D2426" t="str">
        <f t="shared" si="372"/>
        <v>August</v>
      </c>
      <c r="E2426" t="str">
        <f t="shared" si="373"/>
        <v>Q3</v>
      </c>
      <c r="F2426" t="str">
        <f t="shared" si="374"/>
        <v>2016-Aug</v>
      </c>
      <c r="G2426">
        <f t="shared" si="375"/>
        <v>1</v>
      </c>
      <c r="H2426" t="str">
        <f t="shared" si="376"/>
        <v>Sunday</v>
      </c>
      <c r="I2426" t="str">
        <f t="shared" si="377"/>
        <v>FM5</v>
      </c>
      <c r="J2426" t="str">
        <f t="shared" si="378"/>
        <v>FQ-2</v>
      </c>
    </row>
    <row r="2427" spans="1:10" x14ac:dyDescent="0.3">
      <c r="A2427" s="1">
        <f t="shared" si="379"/>
        <v>42604</v>
      </c>
      <c r="B2427" s="3">
        <f t="shared" si="370"/>
        <v>2016</v>
      </c>
      <c r="C2427">
        <f t="shared" si="371"/>
        <v>8</v>
      </c>
      <c r="D2427" t="str">
        <f t="shared" si="372"/>
        <v>August</v>
      </c>
      <c r="E2427" t="str">
        <f t="shared" si="373"/>
        <v>Q3</v>
      </c>
      <c r="F2427" t="str">
        <f t="shared" si="374"/>
        <v>2016-Aug</v>
      </c>
      <c r="G2427">
        <f t="shared" si="375"/>
        <v>2</v>
      </c>
      <c r="H2427" t="str">
        <f t="shared" si="376"/>
        <v>Monday</v>
      </c>
      <c r="I2427" t="str">
        <f t="shared" si="377"/>
        <v>FM5</v>
      </c>
      <c r="J2427" t="str">
        <f t="shared" si="378"/>
        <v>FQ-2</v>
      </c>
    </row>
    <row r="2428" spans="1:10" x14ac:dyDescent="0.3">
      <c r="A2428" s="1">
        <f t="shared" si="379"/>
        <v>42605</v>
      </c>
      <c r="B2428" s="3">
        <f t="shared" si="370"/>
        <v>2016</v>
      </c>
      <c r="C2428">
        <f t="shared" si="371"/>
        <v>8</v>
      </c>
      <c r="D2428" t="str">
        <f t="shared" si="372"/>
        <v>August</v>
      </c>
      <c r="E2428" t="str">
        <f t="shared" si="373"/>
        <v>Q3</v>
      </c>
      <c r="F2428" t="str">
        <f t="shared" si="374"/>
        <v>2016-Aug</v>
      </c>
      <c r="G2428">
        <f t="shared" si="375"/>
        <v>3</v>
      </c>
      <c r="H2428" t="str">
        <f t="shared" si="376"/>
        <v>Tuesday</v>
      </c>
      <c r="I2428" t="str">
        <f t="shared" si="377"/>
        <v>FM5</v>
      </c>
      <c r="J2428" t="str">
        <f t="shared" si="378"/>
        <v>FQ-2</v>
      </c>
    </row>
    <row r="2429" spans="1:10" x14ac:dyDescent="0.3">
      <c r="A2429" s="1">
        <f t="shared" si="379"/>
        <v>42606</v>
      </c>
      <c r="B2429" s="3">
        <f t="shared" si="370"/>
        <v>2016</v>
      </c>
      <c r="C2429">
        <f t="shared" si="371"/>
        <v>8</v>
      </c>
      <c r="D2429" t="str">
        <f t="shared" si="372"/>
        <v>August</v>
      </c>
      <c r="E2429" t="str">
        <f t="shared" si="373"/>
        <v>Q3</v>
      </c>
      <c r="F2429" t="str">
        <f t="shared" si="374"/>
        <v>2016-Aug</v>
      </c>
      <c r="G2429">
        <f t="shared" si="375"/>
        <v>4</v>
      </c>
      <c r="H2429" t="str">
        <f t="shared" si="376"/>
        <v>Wednesday</v>
      </c>
      <c r="I2429" t="str">
        <f t="shared" si="377"/>
        <v>FM5</v>
      </c>
      <c r="J2429" t="str">
        <f t="shared" si="378"/>
        <v>FQ-2</v>
      </c>
    </row>
    <row r="2430" spans="1:10" x14ac:dyDescent="0.3">
      <c r="A2430" s="1">
        <f t="shared" si="379"/>
        <v>42607</v>
      </c>
      <c r="B2430" s="3">
        <f t="shared" si="370"/>
        <v>2016</v>
      </c>
      <c r="C2430">
        <f t="shared" si="371"/>
        <v>8</v>
      </c>
      <c r="D2430" t="str">
        <f t="shared" si="372"/>
        <v>August</v>
      </c>
      <c r="E2430" t="str">
        <f t="shared" si="373"/>
        <v>Q3</v>
      </c>
      <c r="F2430" t="str">
        <f t="shared" si="374"/>
        <v>2016-Aug</v>
      </c>
      <c r="G2430">
        <f t="shared" si="375"/>
        <v>5</v>
      </c>
      <c r="H2430" t="str">
        <f t="shared" si="376"/>
        <v>Thursday</v>
      </c>
      <c r="I2430" t="str">
        <f t="shared" si="377"/>
        <v>FM5</v>
      </c>
      <c r="J2430" t="str">
        <f t="shared" si="378"/>
        <v>FQ-2</v>
      </c>
    </row>
    <row r="2431" spans="1:10" x14ac:dyDescent="0.3">
      <c r="A2431" s="1">
        <f t="shared" si="379"/>
        <v>42608</v>
      </c>
      <c r="B2431" s="3">
        <f t="shared" si="370"/>
        <v>2016</v>
      </c>
      <c r="C2431">
        <f t="shared" si="371"/>
        <v>8</v>
      </c>
      <c r="D2431" t="str">
        <f t="shared" si="372"/>
        <v>August</v>
      </c>
      <c r="E2431" t="str">
        <f t="shared" si="373"/>
        <v>Q3</v>
      </c>
      <c r="F2431" t="str">
        <f t="shared" si="374"/>
        <v>2016-Aug</v>
      </c>
      <c r="G2431">
        <f t="shared" si="375"/>
        <v>6</v>
      </c>
      <c r="H2431" t="str">
        <f t="shared" si="376"/>
        <v>Friday</v>
      </c>
      <c r="I2431" t="str">
        <f t="shared" si="377"/>
        <v>FM5</v>
      </c>
      <c r="J2431" t="str">
        <f t="shared" si="378"/>
        <v>FQ-2</v>
      </c>
    </row>
    <row r="2432" spans="1:10" x14ac:dyDescent="0.3">
      <c r="A2432" s="1">
        <f t="shared" si="379"/>
        <v>42609</v>
      </c>
      <c r="B2432" s="3">
        <f t="shared" si="370"/>
        <v>2016</v>
      </c>
      <c r="C2432">
        <f t="shared" si="371"/>
        <v>8</v>
      </c>
      <c r="D2432" t="str">
        <f t="shared" si="372"/>
        <v>August</v>
      </c>
      <c r="E2432" t="str">
        <f t="shared" si="373"/>
        <v>Q3</v>
      </c>
      <c r="F2432" t="str">
        <f t="shared" si="374"/>
        <v>2016-Aug</v>
      </c>
      <c r="G2432">
        <f t="shared" si="375"/>
        <v>7</v>
      </c>
      <c r="H2432" t="str">
        <f t="shared" si="376"/>
        <v>Saturday</v>
      </c>
      <c r="I2432" t="str">
        <f t="shared" si="377"/>
        <v>FM5</v>
      </c>
      <c r="J2432" t="str">
        <f t="shared" si="378"/>
        <v>FQ-2</v>
      </c>
    </row>
    <row r="2433" spans="1:10" x14ac:dyDescent="0.3">
      <c r="A2433" s="1">
        <f t="shared" si="379"/>
        <v>42610</v>
      </c>
      <c r="B2433" s="3">
        <f t="shared" si="370"/>
        <v>2016</v>
      </c>
      <c r="C2433">
        <f t="shared" si="371"/>
        <v>8</v>
      </c>
      <c r="D2433" t="str">
        <f t="shared" si="372"/>
        <v>August</v>
      </c>
      <c r="E2433" t="str">
        <f t="shared" si="373"/>
        <v>Q3</v>
      </c>
      <c r="F2433" t="str">
        <f t="shared" si="374"/>
        <v>2016-Aug</v>
      </c>
      <c r="G2433">
        <f t="shared" si="375"/>
        <v>1</v>
      </c>
      <c r="H2433" t="str">
        <f t="shared" si="376"/>
        <v>Sunday</v>
      </c>
      <c r="I2433" t="str">
        <f t="shared" si="377"/>
        <v>FM5</v>
      </c>
      <c r="J2433" t="str">
        <f t="shared" si="378"/>
        <v>FQ-2</v>
      </c>
    </row>
    <row r="2434" spans="1:10" x14ac:dyDescent="0.3">
      <c r="A2434" s="1">
        <f t="shared" si="379"/>
        <v>42611</v>
      </c>
      <c r="B2434" s="3">
        <f t="shared" si="370"/>
        <v>2016</v>
      </c>
      <c r="C2434">
        <f t="shared" si="371"/>
        <v>8</v>
      </c>
      <c r="D2434" t="str">
        <f t="shared" si="372"/>
        <v>August</v>
      </c>
      <c r="E2434" t="str">
        <f t="shared" si="373"/>
        <v>Q3</v>
      </c>
      <c r="F2434" t="str">
        <f t="shared" si="374"/>
        <v>2016-Aug</v>
      </c>
      <c r="G2434">
        <f t="shared" si="375"/>
        <v>2</v>
      </c>
      <c r="H2434" t="str">
        <f t="shared" si="376"/>
        <v>Monday</v>
      </c>
      <c r="I2434" t="str">
        <f t="shared" si="377"/>
        <v>FM5</v>
      </c>
      <c r="J2434" t="str">
        <f t="shared" si="378"/>
        <v>FQ-2</v>
      </c>
    </row>
    <row r="2435" spans="1:10" x14ac:dyDescent="0.3">
      <c r="A2435" s="1">
        <f t="shared" si="379"/>
        <v>42612</v>
      </c>
      <c r="B2435" s="3">
        <f t="shared" ref="B2435:B2498" si="380">YEAR(A2435)</f>
        <v>2016</v>
      </c>
      <c r="C2435">
        <f t="shared" ref="C2435:C2498" si="381">MONTH(A2435)</f>
        <v>8</v>
      </c>
      <c r="D2435" t="str">
        <f t="shared" ref="D2435:D2498" si="382">TEXT(A2435,"mmmm")</f>
        <v>August</v>
      </c>
      <c r="E2435" t="str">
        <f t="shared" ref="E2435:E2498" si="383">"Q"&amp;ROUNDUP(MONTH(A2435)/3,0)</f>
        <v>Q3</v>
      </c>
      <c r="F2435" t="str">
        <f t="shared" ref="F2435:F2498" si="384">TEXT(A2435,"yyyy-mmm")</f>
        <v>2016-Aug</v>
      </c>
      <c r="G2435">
        <f t="shared" ref="G2435:G2498" si="385">WEEKDAY(A2435)</f>
        <v>3</v>
      </c>
      <c r="H2435" t="str">
        <f t="shared" ref="H2435:H2498" si="386">TEXT(A2435,"dddd")</f>
        <v>Tuesday</v>
      </c>
      <c r="I2435" t="str">
        <f t="shared" ref="I2435:I2498" si="387">"FM"&amp;IF(MONTH(A2435)&gt;=4,MONTH(A2435)-3,MONTH(A2435)+9)</f>
        <v>FM5</v>
      </c>
      <c r="J2435" t="str">
        <f t="shared" ref="J2435:J2498" si="388">"FQ-"&amp;ROUNDUP(IF(MONTH(A2435)&gt;=4,MONTH(A2435)-3,MONTH(A2435)+9)/3,0)</f>
        <v>FQ-2</v>
      </c>
    </row>
    <row r="2436" spans="1:10" x14ac:dyDescent="0.3">
      <c r="A2436" s="1">
        <f t="shared" ref="A2436:A2499" si="389">A2435+1</f>
        <v>42613</v>
      </c>
      <c r="B2436" s="3">
        <f t="shared" si="380"/>
        <v>2016</v>
      </c>
      <c r="C2436">
        <f t="shared" si="381"/>
        <v>8</v>
      </c>
      <c r="D2436" t="str">
        <f t="shared" si="382"/>
        <v>August</v>
      </c>
      <c r="E2436" t="str">
        <f t="shared" si="383"/>
        <v>Q3</v>
      </c>
      <c r="F2436" t="str">
        <f t="shared" si="384"/>
        <v>2016-Aug</v>
      </c>
      <c r="G2436">
        <f t="shared" si="385"/>
        <v>4</v>
      </c>
      <c r="H2436" t="str">
        <f t="shared" si="386"/>
        <v>Wednesday</v>
      </c>
      <c r="I2436" t="str">
        <f t="shared" si="387"/>
        <v>FM5</v>
      </c>
      <c r="J2436" t="str">
        <f t="shared" si="388"/>
        <v>FQ-2</v>
      </c>
    </row>
    <row r="2437" spans="1:10" x14ac:dyDescent="0.3">
      <c r="A2437" s="1">
        <f t="shared" si="389"/>
        <v>42614</v>
      </c>
      <c r="B2437" s="3">
        <f t="shared" si="380"/>
        <v>2016</v>
      </c>
      <c r="C2437">
        <f t="shared" si="381"/>
        <v>9</v>
      </c>
      <c r="D2437" t="str">
        <f t="shared" si="382"/>
        <v>September</v>
      </c>
      <c r="E2437" t="str">
        <f t="shared" si="383"/>
        <v>Q3</v>
      </c>
      <c r="F2437" t="str">
        <f t="shared" si="384"/>
        <v>2016-Sep</v>
      </c>
      <c r="G2437">
        <f t="shared" si="385"/>
        <v>5</v>
      </c>
      <c r="H2437" t="str">
        <f t="shared" si="386"/>
        <v>Thursday</v>
      </c>
      <c r="I2437" t="str">
        <f t="shared" si="387"/>
        <v>FM6</v>
      </c>
      <c r="J2437" t="str">
        <f t="shared" si="388"/>
        <v>FQ-2</v>
      </c>
    </row>
    <row r="2438" spans="1:10" x14ac:dyDescent="0.3">
      <c r="A2438" s="1">
        <f t="shared" si="389"/>
        <v>42615</v>
      </c>
      <c r="B2438" s="3">
        <f t="shared" si="380"/>
        <v>2016</v>
      </c>
      <c r="C2438">
        <f t="shared" si="381"/>
        <v>9</v>
      </c>
      <c r="D2438" t="str">
        <f t="shared" si="382"/>
        <v>September</v>
      </c>
      <c r="E2438" t="str">
        <f t="shared" si="383"/>
        <v>Q3</v>
      </c>
      <c r="F2438" t="str">
        <f t="shared" si="384"/>
        <v>2016-Sep</v>
      </c>
      <c r="G2438">
        <f t="shared" si="385"/>
        <v>6</v>
      </c>
      <c r="H2438" t="str">
        <f t="shared" si="386"/>
        <v>Friday</v>
      </c>
      <c r="I2438" t="str">
        <f t="shared" si="387"/>
        <v>FM6</v>
      </c>
      <c r="J2438" t="str">
        <f t="shared" si="388"/>
        <v>FQ-2</v>
      </c>
    </row>
    <row r="2439" spans="1:10" x14ac:dyDescent="0.3">
      <c r="A2439" s="1">
        <f t="shared" si="389"/>
        <v>42616</v>
      </c>
      <c r="B2439" s="3">
        <f t="shared" si="380"/>
        <v>2016</v>
      </c>
      <c r="C2439">
        <f t="shared" si="381"/>
        <v>9</v>
      </c>
      <c r="D2439" t="str">
        <f t="shared" si="382"/>
        <v>September</v>
      </c>
      <c r="E2439" t="str">
        <f t="shared" si="383"/>
        <v>Q3</v>
      </c>
      <c r="F2439" t="str">
        <f t="shared" si="384"/>
        <v>2016-Sep</v>
      </c>
      <c r="G2439">
        <f t="shared" si="385"/>
        <v>7</v>
      </c>
      <c r="H2439" t="str">
        <f t="shared" si="386"/>
        <v>Saturday</v>
      </c>
      <c r="I2439" t="str">
        <f t="shared" si="387"/>
        <v>FM6</v>
      </c>
      <c r="J2439" t="str">
        <f t="shared" si="388"/>
        <v>FQ-2</v>
      </c>
    </row>
    <row r="2440" spans="1:10" x14ac:dyDescent="0.3">
      <c r="A2440" s="1">
        <f t="shared" si="389"/>
        <v>42617</v>
      </c>
      <c r="B2440" s="3">
        <f t="shared" si="380"/>
        <v>2016</v>
      </c>
      <c r="C2440">
        <f t="shared" si="381"/>
        <v>9</v>
      </c>
      <c r="D2440" t="str">
        <f t="shared" si="382"/>
        <v>September</v>
      </c>
      <c r="E2440" t="str">
        <f t="shared" si="383"/>
        <v>Q3</v>
      </c>
      <c r="F2440" t="str">
        <f t="shared" si="384"/>
        <v>2016-Sep</v>
      </c>
      <c r="G2440">
        <f t="shared" si="385"/>
        <v>1</v>
      </c>
      <c r="H2440" t="str">
        <f t="shared" si="386"/>
        <v>Sunday</v>
      </c>
      <c r="I2440" t="str">
        <f t="shared" si="387"/>
        <v>FM6</v>
      </c>
      <c r="J2440" t="str">
        <f t="shared" si="388"/>
        <v>FQ-2</v>
      </c>
    </row>
    <row r="2441" spans="1:10" x14ac:dyDescent="0.3">
      <c r="A2441" s="1">
        <f t="shared" si="389"/>
        <v>42618</v>
      </c>
      <c r="B2441" s="3">
        <f t="shared" si="380"/>
        <v>2016</v>
      </c>
      <c r="C2441">
        <f t="shared" si="381"/>
        <v>9</v>
      </c>
      <c r="D2441" t="str">
        <f t="shared" si="382"/>
        <v>September</v>
      </c>
      <c r="E2441" t="str">
        <f t="shared" si="383"/>
        <v>Q3</v>
      </c>
      <c r="F2441" t="str">
        <f t="shared" si="384"/>
        <v>2016-Sep</v>
      </c>
      <c r="G2441">
        <f t="shared" si="385"/>
        <v>2</v>
      </c>
      <c r="H2441" t="str">
        <f t="shared" si="386"/>
        <v>Monday</v>
      </c>
      <c r="I2441" t="str">
        <f t="shared" si="387"/>
        <v>FM6</v>
      </c>
      <c r="J2441" t="str">
        <f t="shared" si="388"/>
        <v>FQ-2</v>
      </c>
    </row>
    <row r="2442" spans="1:10" x14ac:dyDescent="0.3">
      <c r="A2442" s="1">
        <f t="shared" si="389"/>
        <v>42619</v>
      </c>
      <c r="B2442" s="3">
        <f t="shared" si="380"/>
        <v>2016</v>
      </c>
      <c r="C2442">
        <f t="shared" si="381"/>
        <v>9</v>
      </c>
      <c r="D2442" t="str">
        <f t="shared" si="382"/>
        <v>September</v>
      </c>
      <c r="E2442" t="str">
        <f t="shared" si="383"/>
        <v>Q3</v>
      </c>
      <c r="F2442" t="str">
        <f t="shared" si="384"/>
        <v>2016-Sep</v>
      </c>
      <c r="G2442">
        <f t="shared" si="385"/>
        <v>3</v>
      </c>
      <c r="H2442" t="str">
        <f t="shared" si="386"/>
        <v>Tuesday</v>
      </c>
      <c r="I2442" t="str">
        <f t="shared" si="387"/>
        <v>FM6</v>
      </c>
      <c r="J2442" t="str">
        <f t="shared" si="388"/>
        <v>FQ-2</v>
      </c>
    </row>
    <row r="2443" spans="1:10" x14ac:dyDescent="0.3">
      <c r="A2443" s="1">
        <f t="shared" si="389"/>
        <v>42620</v>
      </c>
      <c r="B2443" s="3">
        <f t="shared" si="380"/>
        <v>2016</v>
      </c>
      <c r="C2443">
        <f t="shared" si="381"/>
        <v>9</v>
      </c>
      <c r="D2443" t="str">
        <f t="shared" si="382"/>
        <v>September</v>
      </c>
      <c r="E2443" t="str">
        <f t="shared" si="383"/>
        <v>Q3</v>
      </c>
      <c r="F2443" t="str">
        <f t="shared" si="384"/>
        <v>2016-Sep</v>
      </c>
      <c r="G2443">
        <f t="shared" si="385"/>
        <v>4</v>
      </c>
      <c r="H2443" t="str">
        <f t="shared" si="386"/>
        <v>Wednesday</v>
      </c>
      <c r="I2443" t="str">
        <f t="shared" si="387"/>
        <v>FM6</v>
      </c>
      <c r="J2443" t="str">
        <f t="shared" si="388"/>
        <v>FQ-2</v>
      </c>
    </row>
    <row r="2444" spans="1:10" x14ac:dyDescent="0.3">
      <c r="A2444" s="1">
        <f t="shared" si="389"/>
        <v>42621</v>
      </c>
      <c r="B2444" s="3">
        <f t="shared" si="380"/>
        <v>2016</v>
      </c>
      <c r="C2444">
        <f t="shared" si="381"/>
        <v>9</v>
      </c>
      <c r="D2444" t="str">
        <f t="shared" si="382"/>
        <v>September</v>
      </c>
      <c r="E2444" t="str">
        <f t="shared" si="383"/>
        <v>Q3</v>
      </c>
      <c r="F2444" t="str">
        <f t="shared" si="384"/>
        <v>2016-Sep</v>
      </c>
      <c r="G2444">
        <f t="shared" si="385"/>
        <v>5</v>
      </c>
      <c r="H2444" t="str">
        <f t="shared" si="386"/>
        <v>Thursday</v>
      </c>
      <c r="I2444" t="str">
        <f t="shared" si="387"/>
        <v>FM6</v>
      </c>
      <c r="J2444" t="str">
        <f t="shared" si="388"/>
        <v>FQ-2</v>
      </c>
    </row>
    <row r="2445" spans="1:10" x14ac:dyDescent="0.3">
      <c r="A2445" s="1">
        <f t="shared" si="389"/>
        <v>42622</v>
      </c>
      <c r="B2445" s="3">
        <f t="shared" si="380"/>
        <v>2016</v>
      </c>
      <c r="C2445">
        <f t="shared" si="381"/>
        <v>9</v>
      </c>
      <c r="D2445" t="str">
        <f t="shared" si="382"/>
        <v>September</v>
      </c>
      <c r="E2445" t="str">
        <f t="shared" si="383"/>
        <v>Q3</v>
      </c>
      <c r="F2445" t="str">
        <f t="shared" si="384"/>
        <v>2016-Sep</v>
      </c>
      <c r="G2445">
        <f t="shared" si="385"/>
        <v>6</v>
      </c>
      <c r="H2445" t="str">
        <f t="shared" si="386"/>
        <v>Friday</v>
      </c>
      <c r="I2445" t="str">
        <f t="shared" si="387"/>
        <v>FM6</v>
      </c>
      <c r="J2445" t="str">
        <f t="shared" si="388"/>
        <v>FQ-2</v>
      </c>
    </row>
    <row r="2446" spans="1:10" x14ac:dyDescent="0.3">
      <c r="A2446" s="1">
        <f t="shared" si="389"/>
        <v>42623</v>
      </c>
      <c r="B2446" s="3">
        <f t="shared" si="380"/>
        <v>2016</v>
      </c>
      <c r="C2446">
        <f t="shared" si="381"/>
        <v>9</v>
      </c>
      <c r="D2446" t="str">
        <f t="shared" si="382"/>
        <v>September</v>
      </c>
      <c r="E2446" t="str">
        <f t="shared" si="383"/>
        <v>Q3</v>
      </c>
      <c r="F2446" t="str">
        <f t="shared" si="384"/>
        <v>2016-Sep</v>
      </c>
      <c r="G2446">
        <f t="shared" si="385"/>
        <v>7</v>
      </c>
      <c r="H2446" t="str">
        <f t="shared" si="386"/>
        <v>Saturday</v>
      </c>
      <c r="I2446" t="str">
        <f t="shared" si="387"/>
        <v>FM6</v>
      </c>
      <c r="J2446" t="str">
        <f t="shared" si="388"/>
        <v>FQ-2</v>
      </c>
    </row>
    <row r="2447" spans="1:10" x14ac:dyDescent="0.3">
      <c r="A2447" s="1">
        <f t="shared" si="389"/>
        <v>42624</v>
      </c>
      <c r="B2447" s="3">
        <f t="shared" si="380"/>
        <v>2016</v>
      </c>
      <c r="C2447">
        <f t="shared" si="381"/>
        <v>9</v>
      </c>
      <c r="D2447" t="str">
        <f t="shared" si="382"/>
        <v>September</v>
      </c>
      <c r="E2447" t="str">
        <f t="shared" si="383"/>
        <v>Q3</v>
      </c>
      <c r="F2447" t="str">
        <f t="shared" si="384"/>
        <v>2016-Sep</v>
      </c>
      <c r="G2447">
        <f t="shared" si="385"/>
        <v>1</v>
      </c>
      <c r="H2447" t="str">
        <f t="shared" si="386"/>
        <v>Sunday</v>
      </c>
      <c r="I2447" t="str">
        <f t="shared" si="387"/>
        <v>FM6</v>
      </c>
      <c r="J2447" t="str">
        <f t="shared" si="388"/>
        <v>FQ-2</v>
      </c>
    </row>
    <row r="2448" spans="1:10" x14ac:dyDescent="0.3">
      <c r="A2448" s="1">
        <f t="shared" si="389"/>
        <v>42625</v>
      </c>
      <c r="B2448" s="3">
        <f t="shared" si="380"/>
        <v>2016</v>
      </c>
      <c r="C2448">
        <f t="shared" si="381"/>
        <v>9</v>
      </c>
      <c r="D2448" t="str">
        <f t="shared" si="382"/>
        <v>September</v>
      </c>
      <c r="E2448" t="str">
        <f t="shared" si="383"/>
        <v>Q3</v>
      </c>
      <c r="F2448" t="str">
        <f t="shared" si="384"/>
        <v>2016-Sep</v>
      </c>
      <c r="G2448">
        <f t="shared" si="385"/>
        <v>2</v>
      </c>
      <c r="H2448" t="str">
        <f t="shared" si="386"/>
        <v>Monday</v>
      </c>
      <c r="I2448" t="str">
        <f t="shared" si="387"/>
        <v>FM6</v>
      </c>
      <c r="J2448" t="str">
        <f t="shared" si="388"/>
        <v>FQ-2</v>
      </c>
    </row>
    <row r="2449" spans="1:10" x14ac:dyDescent="0.3">
      <c r="A2449" s="1">
        <f t="shared" si="389"/>
        <v>42626</v>
      </c>
      <c r="B2449" s="3">
        <f t="shared" si="380"/>
        <v>2016</v>
      </c>
      <c r="C2449">
        <f t="shared" si="381"/>
        <v>9</v>
      </c>
      <c r="D2449" t="str">
        <f t="shared" si="382"/>
        <v>September</v>
      </c>
      <c r="E2449" t="str">
        <f t="shared" si="383"/>
        <v>Q3</v>
      </c>
      <c r="F2449" t="str">
        <f t="shared" si="384"/>
        <v>2016-Sep</v>
      </c>
      <c r="G2449">
        <f t="shared" si="385"/>
        <v>3</v>
      </c>
      <c r="H2449" t="str">
        <f t="shared" si="386"/>
        <v>Tuesday</v>
      </c>
      <c r="I2449" t="str">
        <f t="shared" si="387"/>
        <v>FM6</v>
      </c>
      <c r="J2449" t="str">
        <f t="shared" si="388"/>
        <v>FQ-2</v>
      </c>
    </row>
    <row r="2450" spans="1:10" x14ac:dyDescent="0.3">
      <c r="A2450" s="1">
        <f t="shared" si="389"/>
        <v>42627</v>
      </c>
      <c r="B2450" s="3">
        <f t="shared" si="380"/>
        <v>2016</v>
      </c>
      <c r="C2450">
        <f t="shared" si="381"/>
        <v>9</v>
      </c>
      <c r="D2450" t="str">
        <f t="shared" si="382"/>
        <v>September</v>
      </c>
      <c r="E2450" t="str">
        <f t="shared" si="383"/>
        <v>Q3</v>
      </c>
      <c r="F2450" t="str">
        <f t="shared" si="384"/>
        <v>2016-Sep</v>
      </c>
      <c r="G2450">
        <f t="shared" si="385"/>
        <v>4</v>
      </c>
      <c r="H2450" t="str">
        <f t="shared" si="386"/>
        <v>Wednesday</v>
      </c>
      <c r="I2450" t="str">
        <f t="shared" si="387"/>
        <v>FM6</v>
      </c>
      <c r="J2450" t="str">
        <f t="shared" si="388"/>
        <v>FQ-2</v>
      </c>
    </row>
    <row r="2451" spans="1:10" x14ac:dyDescent="0.3">
      <c r="A2451" s="1">
        <f t="shared" si="389"/>
        <v>42628</v>
      </c>
      <c r="B2451" s="3">
        <f t="shared" si="380"/>
        <v>2016</v>
      </c>
      <c r="C2451">
        <f t="shared" si="381"/>
        <v>9</v>
      </c>
      <c r="D2451" t="str">
        <f t="shared" si="382"/>
        <v>September</v>
      </c>
      <c r="E2451" t="str">
        <f t="shared" si="383"/>
        <v>Q3</v>
      </c>
      <c r="F2451" t="str">
        <f t="shared" si="384"/>
        <v>2016-Sep</v>
      </c>
      <c r="G2451">
        <f t="shared" si="385"/>
        <v>5</v>
      </c>
      <c r="H2451" t="str">
        <f t="shared" si="386"/>
        <v>Thursday</v>
      </c>
      <c r="I2451" t="str">
        <f t="shared" si="387"/>
        <v>FM6</v>
      </c>
      <c r="J2451" t="str">
        <f t="shared" si="388"/>
        <v>FQ-2</v>
      </c>
    </row>
    <row r="2452" spans="1:10" x14ac:dyDescent="0.3">
      <c r="A2452" s="1">
        <f t="shared" si="389"/>
        <v>42629</v>
      </c>
      <c r="B2452" s="3">
        <f t="shared" si="380"/>
        <v>2016</v>
      </c>
      <c r="C2452">
        <f t="shared" si="381"/>
        <v>9</v>
      </c>
      <c r="D2452" t="str">
        <f t="shared" si="382"/>
        <v>September</v>
      </c>
      <c r="E2452" t="str">
        <f t="shared" si="383"/>
        <v>Q3</v>
      </c>
      <c r="F2452" t="str">
        <f t="shared" si="384"/>
        <v>2016-Sep</v>
      </c>
      <c r="G2452">
        <f t="shared" si="385"/>
        <v>6</v>
      </c>
      <c r="H2452" t="str">
        <f t="shared" si="386"/>
        <v>Friday</v>
      </c>
      <c r="I2452" t="str">
        <f t="shared" si="387"/>
        <v>FM6</v>
      </c>
      <c r="J2452" t="str">
        <f t="shared" si="388"/>
        <v>FQ-2</v>
      </c>
    </row>
    <row r="2453" spans="1:10" x14ac:dyDescent="0.3">
      <c r="A2453" s="1">
        <f t="shared" si="389"/>
        <v>42630</v>
      </c>
      <c r="B2453" s="3">
        <f t="shared" si="380"/>
        <v>2016</v>
      </c>
      <c r="C2453">
        <f t="shared" si="381"/>
        <v>9</v>
      </c>
      <c r="D2453" t="str">
        <f t="shared" si="382"/>
        <v>September</v>
      </c>
      <c r="E2453" t="str">
        <f t="shared" si="383"/>
        <v>Q3</v>
      </c>
      <c r="F2453" t="str">
        <f t="shared" si="384"/>
        <v>2016-Sep</v>
      </c>
      <c r="G2453">
        <f t="shared" si="385"/>
        <v>7</v>
      </c>
      <c r="H2453" t="str">
        <f t="shared" si="386"/>
        <v>Saturday</v>
      </c>
      <c r="I2453" t="str">
        <f t="shared" si="387"/>
        <v>FM6</v>
      </c>
      <c r="J2453" t="str">
        <f t="shared" si="388"/>
        <v>FQ-2</v>
      </c>
    </row>
    <row r="2454" spans="1:10" x14ac:dyDescent="0.3">
      <c r="A2454" s="1">
        <f t="shared" si="389"/>
        <v>42631</v>
      </c>
      <c r="B2454" s="3">
        <f t="shared" si="380"/>
        <v>2016</v>
      </c>
      <c r="C2454">
        <f t="shared" si="381"/>
        <v>9</v>
      </c>
      <c r="D2454" t="str">
        <f t="shared" si="382"/>
        <v>September</v>
      </c>
      <c r="E2454" t="str">
        <f t="shared" si="383"/>
        <v>Q3</v>
      </c>
      <c r="F2454" t="str">
        <f t="shared" si="384"/>
        <v>2016-Sep</v>
      </c>
      <c r="G2454">
        <f t="shared" si="385"/>
        <v>1</v>
      </c>
      <c r="H2454" t="str">
        <f t="shared" si="386"/>
        <v>Sunday</v>
      </c>
      <c r="I2454" t="str">
        <f t="shared" si="387"/>
        <v>FM6</v>
      </c>
      <c r="J2454" t="str">
        <f t="shared" si="388"/>
        <v>FQ-2</v>
      </c>
    </row>
    <row r="2455" spans="1:10" x14ac:dyDescent="0.3">
      <c r="A2455" s="1">
        <f t="shared" si="389"/>
        <v>42632</v>
      </c>
      <c r="B2455" s="3">
        <f t="shared" si="380"/>
        <v>2016</v>
      </c>
      <c r="C2455">
        <f t="shared" si="381"/>
        <v>9</v>
      </c>
      <c r="D2455" t="str">
        <f t="shared" si="382"/>
        <v>September</v>
      </c>
      <c r="E2455" t="str">
        <f t="shared" si="383"/>
        <v>Q3</v>
      </c>
      <c r="F2455" t="str">
        <f t="shared" si="384"/>
        <v>2016-Sep</v>
      </c>
      <c r="G2455">
        <f t="shared" si="385"/>
        <v>2</v>
      </c>
      <c r="H2455" t="str">
        <f t="shared" si="386"/>
        <v>Monday</v>
      </c>
      <c r="I2455" t="str">
        <f t="shared" si="387"/>
        <v>FM6</v>
      </c>
      <c r="J2455" t="str">
        <f t="shared" si="388"/>
        <v>FQ-2</v>
      </c>
    </row>
    <row r="2456" spans="1:10" x14ac:dyDescent="0.3">
      <c r="A2456" s="1">
        <f t="shared" si="389"/>
        <v>42633</v>
      </c>
      <c r="B2456" s="3">
        <f t="shared" si="380"/>
        <v>2016</v>
      </c>
      <c r="C2456">
        <f t="shared" si="381"/>
        <v>9</v>
      </c>
      <c r="D2456" t="str">
        <f t="shared" si="382"/>
        <v>September</v>
      </c>
      <c r="E2456" t="str">
        <f t="shared" si="383"/>
        <v>Q3</v>
      </c>
      <c r="F2456" t="str">
        <f t="shared" si="384"/>
        <v>2016-Sep</v>
      </c>
      <c r="G2456">
        <f t="shared" si="385"/>
        <v>3</v>
      </c>
      <c r="H2456" t="str">
        <f t="shared" si="386"/>
        <v>Tuesday</v>
      </c>
      <c r="I2456" t="str">
        <f t="shared" si="387"/>
        <v>FM6</v>
      </c>
      <c r="J2456" t="str">
        <f t="shared" si="388"/>
        <v>FQ-2</v>
      </c>
    </row>
    <row r="2457" spans="1:10" x14ac:dyDescent="0.3">
      <c r="A2457" s="1">
        <f t="shared" si="389"/>
        <v>42634</v>
      </c>
      <c r="B2457" s="3">
        <f t="shared" si="380"/>
        <v>2016</v>
      </c>
      <c r="C2457">
        <f t="shared" si="381"/>
        <v>9</v>
      </c>
      <c r="D2457" t="str">
        <f t="shared" si="382"/>
        <v>September</v>
      </c>
      <c r="E2457" t="str">
        <f t="shared" si="383"/>
        <v>Q3</v>
      </c>
      <c r="F2457" t="str">
        <f t="shared" si="384"/>
        <v>2016-Sep</v>
      </c>
      <c r="G2457">
        <f t="shared" si="385"/>
        <v>4</v>
      </c>
      <c r="H2457" t="str">
        <f t="shared" si="386"/>
        <v>Wednesday</v>
      </c>
      <c r="I2457" t="str">
        <f t="shared" si="387"/>
        <v>FM6</v>
      </c>
      <c r="J2457" t="str">
        <f t="shared" si="388"/>
        <v>FQ-2</v>
      </c>
    </row>
    <row r="2458" spans="1:10" x14ac:dyDescent="0.3">
      <c r="A2458" s="1">
        <f t="shared" si="389"/>
        <v>42635</v>
      </c>
      <c r="B2458" s="3">
        <f t="shared" si="380"/>
        <v>2016</v>
      </c>
      <c r="C2458">
        <f t="shared" si="381"/>
        <v>9</v>
      </c>
      <c r="D2458" t="str">
        <f t="shared" si="382"/>
        <v>September</v>
      </c>
      <c r="E2458" t="str">
        <f t="shared" si="383"/>
        <v>Q3</v>
      </c>
      <c r="F2458" t="str">
        <f t="shared" si="384"/>
        <v>2016-Sep</v>
      </c>
      <c r="G2458">
        <f t="shared" si="385"/>
        <v>5</v>
      </c>
      <c r="H2458" t="str">
        <f t="shared" si="386"/>
        <v>Thursday</v>
      </c>
      <c r="I2458" t="str">
        <f t="shared" si="387"/>
        <v>FM6</v>
      </c>
      <c r="J2458" t="str">
        <f t="shared" si="388"/>
        <v>FQ-2</v>
      </c>
    </row>
    <row r="2459" spans="1:10" x14ac:dyDescent="0.3">
      <c r="A2459" s="1">
        <f t="shared" si="389"/>
        <v>42636</v>
      </c>
      <c r="B2459" s="3">
        <f t="shared" si="380"/>
        <v>2016</v>
      </c>
      <c r="C2459">
        <f t="shared" si="381"/>
        <v>9</v>
      </c>
      <c r="D2459" t="str">
        <f t="shared" si="382"/>
        <v>September</v>
      </c>
      <c r="E2459" t="str">
        <f t="shared" si="383"/>
        <v>Q3</v>
      </c>
      <c r="F2459" t="str">
        <f t="shared" si="384"/>
        <v>2016-Sep</v>
      </c>
      <c r="G2459">
        <f t="shared" si="385"/>
        <v>6</v>
      </c>
      <c r="H2459" t="str">
        <f t="shared" si="386"/>
        <v>Friday</v>
      </c>
      <c r="I2459" t="str">
        <f t="shared" si="387"/>
        <v>FM6</v>
      </c>
      <c r="J2459" t="str">
        <f t="shared" si="388"/>
        <v>FQ-2</v>
      </c>
    </row>
    <row r="2460" spans="1:10" x14ac:dyDescent="0.3">
      <c r="A2460" s="1">
        <f t="shared" si="389"/>
        <v>42637</v>
      </c>
      <c r="B2460" s="3">
        <f t="shared" si="380"/>
        <v>2016</v>
      </c>
      <c r="C2460">
        <f t="shared" si="381"/>
        <v>9</v>
      </c>
      <c r="D2460" t="str">
        <f t="shared" si="382"/>
        <v>September</v>
      </c>
      <c r="E2460" t="str">
        <f t="shared" si="383"/>
        <v>Q3</v>
      </c>
      <c r="F2460" t="str">
        <f t="shared" si="384"/>
        <v>2016-Sep</v>
      </c>
      <c r="G2460">
        <f t="shared" si="385"/>
        <v>7</v>
      </c>
      <c r="H2460" t="str">
        <f t="shared" si="386"/>
        <v>Saturday</v>
      </c>
      <c r="I2460" t="str">
        <f t="shared" si="387"/>
        <v>FM6</v>
      </c>
      <c r="J2460" t="str">
        <f t="shared" si="388"/>
        <v>FQ-2</v>
      </c>
    </row>
    <row r="2461" spans="1:10" x14ac:dyDescent="0.3">
      <c r="A2461" s="1">
        <f t="shared" si="389"/>
        <v>42638</v>
      </c>
      <c r="B2461" s="3">
        <f t="shared" si="380"/>
        <v>2016</v>
      </c>
      <c r="C2461">
        <f t="shared" si="381"/>
        <v>9</v>
      </c>
      <c r="D2461" t="str">
        <f t="shared" si="382"/>
        <v>September</v>
      </c>
      <c r="E2461" t="str">
        <f t="shared" si="383"/>
        <v>Q3</v>
      </c>
      <c r="F2461" t="str">
        <f t="shared" si="384"/>
        <v>2016-Sep</v>
      </c>
      <c r="G2461">
        <f t="shared" si="385"/>
        <v>1</v>
      </c>
      <c r="H2461" t="str">
        <f t="shared" si="386"/>
        <v>Sunday</v>
      </c>
      <c r="I2461" t="str">
        <f t="shared" si="387"/>
        <v>FM6</v>
      </c>
      <c r="J2461" t="str">
        <f t="shared" si="388"/>
        <v>FQ-2</v>
      </c>
    </row>
    <row r="2462" spans="1:10" x14ac:dyDescent="0.3">
      <c r="A2462" s="1">
        <f t="shared" si="389"/>
        <v>42639</v>
      </c>
      <c r="B2462" s="3">
        <f t="shared" si="380"/>
        <v>2016</v>
      </c>
      <c r="C2462">
        <f t="shared" si="381"/>
        <v>9</v>
      </c>
      <c r="D2462" t="str">
        <f t="shared" si="382"/>
        <v>September</v>
      </c>
      <c r="E2462" t="str">
        <f t="shared" si="383"/>
        <v>Q3</v>
      </c>
      <c r="F2462" t="str">
        <f t="shared" si="384"/>
        <v>2016-Sep</v>
      </c>
      <c r="G2462">
        <f t="shared" si="385"/>
        <v>2</v>
      </c>
      <c r="H2462" t="str">
        <f t="shared" si="386"/>
        <v>Monday</v>
      </c>
      <c r="I2462" t="str">
        <f t="shared" si="387"/>
        <v>FM6</v>
      </c>
      <c r="J2462" t="str">
        <f t="shared" si="388"/>
        <v>FQ-2</v>
      </c>
    </row>
    <row r="2463" spans="1:10" x14ac:dyDescent="0.3">
      <c r="A2463" s="1">
        <f t="shared" si="389"/>
        <v>42640</v>
      </c>
      <c r="B2463" s="3">
        <f t="shared" si="380"/>
        <v>2016</v>
      </c>
      <c r="C2463">
        <f t="shared" si="381"/>
        <v>9</v>
      </c>
      <c r="D2463" t="str">
        <f t="shared" si="382"/>
        <v>September</v>
      </c>
      <c r="E2463" t="str">
        <f t="shared" si="383"/>
        <v>Q3</v>
      </c>
      <c r="F2463" t="str">
        <f t="shared" si="384"/>
        <v>2016-Sep</v>
      </c>
      <c r="G2463">
        <f t="shared" si="385"/>
        <v>3</v>
      </c>
      <c r="H2463" t="str">
        <f t="shared" si="386"/>
        <v>Tuesday</v>
      </c>
      <c r="I2463" t="str">
        <f t="shared" si="387"/>
        <v>FM6</v>
      </c>
      <c r="J2463" t="str">
        <f t="shared" si="388"/>
        <v>FQ-2</v>
      </c>
    </row>
    <row r="2464" spans="1:10" x14ac:dyDescent="0.3">
      <c r="A2464" s="1">
        <f t="shared" si="389"/>
        <v>42641</v>
      </c>
      <c r="B2464" s="3">
        <f t="shared" si="380"/>
        <v>2016</v>
      </c>
      <c r="C2464">
        <f t="shared" si="381"/>
        <v>9</v>
      </c>
      <c r="D2464" t="str">
        <f t="shared" si="382"/>
        <v>September</v>
      </c>
      <c r="E2464" t="str">
        <f t="shared" si="383"/>
        <v>Q3</v>
      </c>
      <c r="F2464" t="str">
        <f t="shared" si="384"/>
        <v>2016-Sep</v>
      </c>
      <c r="G2464">
        <f t="shared" si="385"/>
        <v>4</v>
      </c>
      <c r="H2464" t="str">
        <f t="shared" si="386"/>
        <v>Wednesday</v>
      </c>
      <c r="I2464" t="str">
        <f t="shared" si="387"/>
        <v>FM6</v>
      </c>
      <c r="J2464" t="str">
        <f t="shared" si="388"/>
        <v>FQ-2</v>
      </c>
    </row>
    <row r="2465" spans="1:10" x14ac:dyDescent="0.3">
      <c r="A2465" s="1">
        <f t="shared" si="389"/>
        <v>42642</v>
      </c>
      <c r="B2465" s="3">
        <f t="shared" si="380"/>
        <v>2016</v>
      </c>
      <c r="C2465">
        <f t="shared" si="381"/>
        <v>9</v>
      </c>
      <c r="D2465" t="str">
        <f t="shared" si="382"/>
        <v>September</v>
      </c>
      <c r="E2465" t="str">
        <f t="shared" si="383"/>
        <v>Q3</v>
      </c>
      <c r="F2465" t="str">
        <f t="shared" si="384"/>
        <v>2016-Sep</v>
      </c>
      <c r="G2465">
        <f t="shared" si="385"/>
        <v>5</v>
      </c>
      <c r="H2465" t="str">
        <f t="shared" si="386"/>
        <v>Thursday</v>
      </c>
      <c r="I2465" t="str">
        <f t="shared" si="387"/>
        <v>FM6</v>
      </c>
      <c r="J2465" t="str">
        <f t="shared" si="388"/>
        <v>FQ-2</v>
      </c>
    </row>
    <row r="2466" spans="1:10" x14ac:dyDescent="0.3">
      <c r="A2466" s="1">
        <f t="shared" si="389"/>
        <v>42643</v>
      </c>
      <c r="B2466" s="3">
        <f t="shared" si="380"/>
        <v>2016</v>
      </c>
      <c r="C2466">
        <f t="shared" si="381"/>
        <v>9</v>
      </c>
      <c r="D2466" t="str">
        <f t="shared" si="382"/>
        <v>September</v>
      </c>
      <c r="E2466" t="str">
        <f t="shared" si="383"/>
        <v>Q3</v>
      </c>
      <c r="F2466" t="str">
        <f t="shared" si="384"/>
        <v>2016-Sep</v>
      </c>
      <c r="G2466">
        <f t="shared" si="385"/>
        <v>6</v>
      </c>
      <c r="H2466" t="str">
        <f t="shared" si="386"/>
        <v>Friday</v>
      </c>
      <c r="I2466" t="str">
        <f t="shared" si="387"/>
        <v>FM6</v>
      </c>
      <c r="J2466" t="str">
        <f t="shared" si="388"/>
        <v>FQ-2</v>
      </c>
    </row>
    <row r="2467" spans="1:10" x14ac:dyDescent="0.3">
      <c r="A2467" s="1">
        <f t="shared" si="389"/>
        <v>42644</v>
      </c>
      <c r="B2467" s="3">
        <f t="shared" si="380"/>
        <v>2016</v>
      </c>
      <c r="C2467">
        <f t="shared" si="381"/>
        <v>10</v>
      </c>
      <c r="D2467" t="str">
        <f t="shared" si="382"/>
        <v>October</v>
      </c>
      <c r="E2467" t="str">
        <f t="shared" si="383"/>
        <v>Q4</v>
      </c>
      <c r="F2467" t="str">
        <f t="shared" si="384"/>
        <v>2016-Oct</v>
      </c>
      <c r="G2467">
        <f t="shared" si="385"/>
        <v>7</v>
      </c>
      <c r="H2467" t="str">
        <f t="shared" si="386"/>
        <v>Saturday</v>
      </c>
      <c r="I2467" t="str">
        <f t="shared" si="387"/>
        <v>FM7</v>
      </c>
      <c r="J2467" t="str">
        <f t="shared" si="388"/>
        <v>FQ-3</v>
      </c>
    </row>
    <row r="2468" spans="1:10" x14ac:dyDescent="0.3">
      <c r="A2468" s="1">
        <f t="shared" si="389"/>
        <v>42645</v>
      </c>
      <c r="B2468" s="3">
        <f t="shared" si="380"/>
        <v>2016</v>
      </c>
      <c r="C2468">
        <f t="shared" si="381"/>
        <v>10</v>
      </c>
      <c r="D2468" t="str">
        <f t="shared" si="382"/>
        <v>October</v>
      </c>
      <c r="E2468" t="str">
        <f t="shared" si="383"/>
        <v>Q4</v>
      </c>
      <c r="F2468" t="str">
        <f t="shared" si="384"/>
        <v>2016-Oct</v>
      </c>
      <c r="G2468">
        <f t="shared" si="385"/>
        <v>1</v>
      </c>
      <c r="H2468" t="str">
        <f t="shared" si="386"/>
        <v>Sunday</v>
      </c>
      <c r="I2468" t="str">
        <f t="shared" si="387"/>
        <v>FM7</v>
      </c>
      <c r="J2468" t="str">
        <f t="shared" si="388"/>
        <v>FQ-3</v>
      </c>
    </row>
    <row r="2469" spans="1:10" x14ac:dyDescent="0.3">
      <c r="A2469" s="1">
        <f t="shared" si="389"/>
        <v>42646</v>
      </c>
      <c r="B2469" s="3">
        <f t="shared" si="380"/>
        <v>2016</v>
      </c>
      <c r="C2469">
        <f t="shared" si="381"/>
        <v>10</v>
      </c>
      <c r="D2469" t="str">
        <f t="shared" si="382"/>
        <v>October</v>
      </c>
      <c r="E2469" t="str">
        <f t="shared" si="383"/>
        <v>Q4</v>
      </c>
      <c r="F2469" t="str">
        <f t="shared" si="384"/>
        <v>2016-Oct</v>
      </c>
      <c r="G2469">
        <f t="shared" si="385"/>
        <v>2</v>
      </c>
      <c r="H2469" t="str">
        <f t="shared" si="386"/>
        <v>Monday</v>
      </c>
      <c r="I2469" t="str">
        <f t="shared" si="387"/>
        <v>FM7</v>
      </c>
      <c r="J2469" t="str">
        <f t="shared" si="388"/>
        <v>FQ-3</v>
      </c>
    </row>
    <row r="2470" spans="1:10" x14ac:dyDescent="0.3">
      <c r="A2470" s="1">
        <f t="shared" si="389"/>
        <v>42647</v>
      </c>
      <c r="B2470" s="3">
        <f t="shared" si="380"/>
        <v>2016</v>
      </c>
      <c r="C2470">
        <f t="shared" si="381"/>
        <v>10</v>
      </c>
      <c r="D2470" t="str">
        <f t="shared" si="382"/>
        <v>October</v>
      </c>
      <c r="E2470" t="str">
        <f t="shared" si="383"/>
        <v>Q4</v>
      </c>
      <c r="F2470" t="str">
        <f t="shared" si="384"/>
        <v>2016-Oct</v>
      </c>
      <c r="G2470">
        <f t="shared" si="385"/>
        <v>3</v>
      </c>
      <c r="H2470" t="str">
        <f t="shared" si="386"/>
        <v>Tuesday</v>
      </c>
      <c r="I2470" t="str">
        <f t="shared" si="387"/>
        <v>FM7</v>
      </c>
      <c r="J2470" t="str">
        <f t="shared" si="388"/>
        <v>FQ-3</v>
      </c>
    </row>
    <row r="2471" spans="1:10" x14ac:dyDescent="0.3">
      <c r="A2471" s="1">
        <f t="shared" si="389"/>
        <v>42648</v>
      </c>
      <c r="B2471" s="3">
        <f t="shared" si="380"/>
        <v>2016</v>
      </c>
      <c r="C2471">
        <f t="shared" si="381"/>
        <v>10</v>
      </c>
      <c r="D2471" t="str">
        <f t="shared" si="382"/>
        <v>October</v>
      </c>
      <c r="E2471" t="str">
        <f t="shared" si="383"/>
        <v>Q4</v>
      </c>
      <c r="F2471" t="str">
        <f t="shared" si="384"/>
        <v>2016-Oct</v>
      </c>
      <c r="G2471">
        <f t="shared" si="385"/>
        <v>4</v>
      </c>
      <c r="H2471" t="str">
        <f t="shared" si="386"/>
        <v>Wednesday</v>
      </c>
      <c r="I2471" t="str">
        <f t="shared" si="387"/>
        <v>FM7</v>
      </c>
      <c r="J2471" t="str">
        <f t="shared" si="388"/>
        <v>FQ-3</v>
      </c>
    </row>
    <row r="2472" spans="1:10" x14ac:dyDescent="0.3">
      <c r="A2472" s="1">
        <f t="shared" si="389"/>
        <v>42649</v>
      </c>
      <c r="B2472" s="3">
        <f t="shared" si="380"/>
        <v>2016</v>
      </c>
      <c r="C2472">
        <f t="shared" si="381"/>
        <v>10</v>
      </c>
      <c r="D2472" t="str">
        <f t="shared" si="382"/>
        <v>October</v>
      </c>
      <c r="E2472" t="str">
        <f t="shared" si="383"/>
        <v>Q4</v>
      </c>
      <c r="F2472" t="str">
        <f t="shared" si="384"/>
        <v>2016-Oct</v>
      </c>
      <c r="G2472">
        <f t="shared" si="385"/>
        <v>5</v>
      </c>
      <c r="H2472" t="str">
        <f t="shared" si="386"/>
        <v>Thursday</v>
      </c>
      <c r="I2472" t="str">
        <f t="shared" si="387"/>
        <v>FM7</v>
      </c>
      <c r="J2472" t="str">
        <f t="shared" si="388"/>
        <v>FQ-3</v>
      </c>
    </row>
    <row r="2473" spans="1:10" x14ac:dyDescent="0.3">
      <c r="A2473" s="1">
        <f t="shared" si="389"/>
        <v>42650</v>
      </c>
      <c r="B2473" s="3">
        <f t="shared" si="380"/>
        <v>2016</v>
      </c>
      <c r="C2473">
        <f t="shared" si="381"/>
        <v>10</v>
      </c>
      <c r="D2473" t="str">
        <f t="shared" si="382"/>
        <v>October</v>
      </c>
      <c r="E2473" t="str">
        <f t="shared" si="383"/>
        <v>Q4</v>
      </c>
      <c r="F2473" t="str">
        <f t="shared" si="384"/>
        <v>2016-Oct</v>
      </c>
      <c r="G2473">
        <f t="shared" si="385"/>
        <v>6</v>
      </c>
      <c r="H2473" t="str">
        <f t="shared" si="386"/>
        <v>Friday</v>
      </c>
      <c r="I2473" t="str">
        <f t="shared" si="387"/>
        <v>FM7</v>
      </c>
      <c r="J2473" t="str">
        <f t="shared" si="388"/>
        <v>FQ-3</v>
      </c>
    </row>
    <row r="2474" spans="1:10" x14ac:dyDescent="0.3">
      <c r="A2474" s="1">
        <f t="shared" si="389"/>
        <v>42651</v>
      </c>
      <c r="B2474" s="3">
        <f t="shared" si="380"/>
        <v>2016</v>
      </c>
      <c r="C2474">
        <f t="shared" si="381"/>
        <v>10</v>
      </c>
      <c r="D2474" t="str">
        <f t="shared" si="382"/>
        <v>October</v>
      </c>
      <c r="E2474" t="str">
        <f t="shared" si="383"/>
        <v>Q4</v>
      </c>
      <c r="F2474" t="str">
        <f t="shared" si="384"/>
        <v>2016-Oct</v>
      </c>
      <c r="G2474">
        <f t="shared" si="385"/>
        <v>7</v>
      </c>
      <c r="H2474" t="str">
        <f t="shared" si="386"/>
        <v>Saturday</v>
      </c>
      <c r="I2474" t="str">
        <f t="shared" si="387"/>
        <v>FM7</v>
      </c>
      <c r="J2474" t="str">
        <f t="shared" si="388"/>
        <v>FQ-3</v>
      </c>
    </row>
    <row r="2475" spans="1:10" x14ac:dyDescent="0.3">
      <c r="A2475" s="1">
        <f t="shared" si="389"/>
        <v>42652</v>
      </c>
      <c r="B2475" s="3">
        <f t="shared" si="380"/>
        <v>2016</v>
      </c>
      <c r="C2475">
        <f t="shared" si="381"/>
        <v>10</v>
      </c>
      <c r="D2475" t="str">
        <f t="shared" si="382"/>
        <v>October</v>
      </c>
      <c r="E2475" t="str">
        <f t="shared" si="383"/>
        <v>Q4</v>
      </c>
      <c r="F2475" t="str">
        <f t="shared" si="384"/>
        <v>2016-Oct</v>
      </c>
      <c r="G2475">
        <f t="shared" si="385"/>
        <v>1</v>
      </c>
      <c r="H2475" t="str">
        <f t="shared" si="386"/>
        <v>Sunday</v>
      </c>
      <c r="I2475" t="str">
        <f t="shared" si="387"/>
        <v>FM7</v>
      </c>
      <c r="J2475" t="str">
        <f t="shared" si="388"/>
        <v>FQ-3</v>
      </c>
    </row>
    <row r="2476" spans="1:10" x14ac:dyDescent="0.3">
      <c r="A2476" s="1">
        <f t="shared" si="389"/>
        <v>42653</v>
      </c>
      <c r="B2476" s="3">
        <f t="shared" si="380"/>
        <v>2016</v>
      </c>
      <c r="C2476">
        <f t="shared" si="381"/>
        <v>10</v>
      </c>
      <c r="D2476" t="str">
        <f t="shared" si="382"/>
        <v>October</v>
      </c>
      <c r="E2476" t="str">
        <f t="shared" si="383"/>
        <v>Q4</v>
      </c>
      <c r="F2476" t="str">
        <f t="shared" si="384"/>
        <v>2016-Oct</v>
      </c>
      <c r="G2476">
        <f t="shared" si="385"/>
        <v>2</v>
      </c>
      <c r="H2476" t="str">
        <f t="shared" si="386"/>
        <v>Monday</v>
      </c>
      <c r="I2476" t="str">
        <f t="shared" si="387"/>
        <v>FM7</v>
      </c>
      <c r="J2476" t="str">
        <f t="shared" si="388"/>
        <v>FQ-3</v>
      </c>
    </row>
    <row r="2477" spans="1:10" x14ac:dyDescent="0.3">
      <c r="A2477" s="1">
        <f t="shared" si="389"/>
        <v>42654</v>
      </c>
      <c r="B2477" s="3">
        <f t="shared" si="380"/>
        <v>2016</v>
      </c>
      <c r="C2477">
        <f t="shared" si="381"/>
        <v>10</v>
      </c>
      <c r="D2477" t="str">
        <f t="shared" si="382"/>
        <v>October</v>
      </c>
      <c r="E2477" t="str">
        <f t="shared" si="383"/>
        <v>Q4</v>
      </c>
      <c r="F2477" t="str">
        <f t="shared" si="384"/>
        <v>2016-Oct</v>
      </c>
      <c r="G2477">
        <f t="shared" si="385"/>
        <v>3</v>
      </c>
      <c r="H2477" t="str">
        <f t="shared" si="386"/>
        <v>Tuesday</v>
      </c>
      <c r="I2477" t="str">
        <f t="shared" si="387"/>
        <v>FM7</v>
      </c>
      <c r="J2477" t="str">
        <f t="shared" si="388"/>
        <v>FQ-3</v>
      </c>
    </row>
    <row r="2478" spans="1:10" x14ac:dyDescent="0.3">
      <c r="A2478" s="1">
        <f t="shared" si="389"/>
        <v>42655</v>
      </c>
      <c r="B2478" s="3">
        <f t="shared" si="380"/>
        <v>2016</v>
      </c>
      <c r="C2478">
        <f t="shared" si="381"/>
        <v>10</v>
      </c>
      <c r="D2478" t="str">
        <f t="shared" si="382"/>
        <v>October</v>
      </c>
      <c r="E2478" t="str">
        <f t="shared" si="383"/>
        <v>Q4</v>
      </c>
      <c r="F2478" t="str">
        <f t="shared" si="384"/>
        <v>2016-Oct</v>
      </c>
      <c r="G2478">
        <f t="shared" si="385"/>
        <v>4</v>
      </c>
      <c r="H2478" t="str">
        <f t="shared" si="386"/>
        <v>Wednesday</v>
      </c>
      <c r="I2478" t="str">
        <f t="shared" si="387"/>
        <v>FM7</v>
      </c>
      <c r="J2478" t="str">
        <f t="shared" si="388"/>
        <v>FQ-3</v>
      </c>
    </row>
    <row r="2479" spans="1:10" x14ac:dyDescent="0.3">
      <c r="A2479" s="1">
        <f t="shared" si="389"/>
        <v>42656</v>
      </c>
      <c r="B2479" s="3">
        <f t="shared" si="380"/>
        <v>2016</v>
      </c>
      <c r="C2479">
        <f t="shared" si="381"/>
        <v>10</v>
      </c>
      <c r="D2479" t="str">
        <f t="shared" si="382"/>
        <v>October</v>
      </c>
      <c r="E2479" t="str">
        <f t="shared" si="383"/>
        <v>Q4</v>
      </c>
      <c r="F2479" t="str">
        <f t="shared" si="384"/>
        <v>2016-Oct</v>
      </c>
      <c r="G2479">
        <f t="shared" si="385"/>
        <v>5</v>
      </c>
      <c r="H2479" t="str">
        <f t="shared" si="386"/>
        <v>Thursday</v>
      </c>
      <c r="I2479" t="str">
        <f t="shared" si="387"/>
        <v>FM7</v>
      </c>
      <c r="J2479" t="str">
        <f t="shared" si="388"/>
        <v>FQ-3</v>
      </c>
    </row>
    <row r="2480" spans="1:10" x14ac:dyDescent="0.3">
      <c r="A2480" s="1">
        <f t="shared" si="389"/>
        <v>42657</v>
      </c>
      <c r="B2480" s="3">
        <f t="shared" si="380"/>
        <v>2016</v>
      </c>
      <c r="C2480">
        <f t="shared" si="381"/>
        <v>10</v>
      </c>
      <c r="D2480" t="str">
        <f t="shared" si="382"/>
        <v>October</v>
      </c>
      <c r="E2480" t="str">
        <f t="shared" si="383"/>
        <v>Q4</v>
      </c>
      <c r="F2480" t="str">
        <f t="shared" si="384"/>
        <v>2016-Oct</v>
      </c>
      <c r="G2480">
        <f t="shared" si="385"/>
        <v>6</v>
      </c>
      <c r="H2480" t="str">
        <f t="shared" si="386"/>
        <v>Friday</v>
      </c>
      <c r="I2480" t="str">
        <f t="shared" si="387"/>
        <v>FM7</v>
      </c>
      <c r="J2480" t="str">
        <f t="shared" si="388"/>
        <v>FQ-3</v>
      </c>
    </row>
    <row r="2481" spans="1:10" x14ac:dyDescent="0.3">
      <c r="A2481" s="1">
        <f t="shared" si="389"/>
        <v>42658</v>
      </c>
      <c r="B2481" s="3">
        <f t="shared" si="380"/>
        <v>2016</v>
      </c>
      <c r="C2481">
        <f t="shared" si="381"/>
        <v>10</v>
      </c>
      <c r="D2481" t="str">
        <f t="shared" si="382"/>
        <v>October</v>
      </c>
      <c r="E2481" t="str">
        <f t="shared" si="383"/>
        <v>Q4</v>
      </c>
      <c r="F2481" t="str">
        <f t="shared" si="384"/>
        <v>2016-Oct</v>
      </c>
      <c r="G2481">
        <f t="shared" si="385"/>
        <v>7</v>
      </c>
      <c r="H2481" t="str">
        <f t="shared" si="386"/>
        <v>Saturday</v>
      </c>
      <c r="I2481" t="str">
        <f t="shared" si="387"/>
        <v>FM7</v>
      </c>
      <c r="J2481" t="str">
        <f t="shared" si="388"/>
        <v>FQ-3</v>
      </c>
    </row>
    <row r="2482" spans="1:10" x14ac:dyDescent="0.3">
      <c r="A2482" s="1">
        <f t="shared" si="389"/>
        <v>42659</v>
      </c>
      <c r="B2482" s="3">
        <f t="shared" si="380"/>
        <v>2016</v>
      </c>
      <c r="C2482">
        <f t="shared" si="381"/>
        <v>10</v>
      </c>
      <c r="D2482" t="str">
        <f t="shared" si="382"/>
        <v>October</v>
      </c>
      <c r="E2482" t="str">
        <f t="shared" si="383"/>
        <v>Q4</v>
      </c>
      <c r="F2482" t="str">
        <f t="shared" si="384"/>
        <v>2016-Oct</v>
      </c>
      <c r="G2482">
        <f t="shared" si="385"/>
        <v>1</v>
      </c>
      <c r="H2482" t="str">
        <f t="shared" si="386"/>
        <v>Sunday</v>
      </c>
      <c r="I2482" t="str">
        <f t="shared" si="387"/>
        <v>FM7</v>
      </c>
      <c r="J2482" t="str">
        <f t="shared" si="388"/>
        <v>FQ-3</v>
      </c>
    </row>
    <row r="2483" spans="1:10" x14ac:dyDescent="0.3">
      <c r="A2483" s="1">
        <f t="shared" si="389"/>
        <v>42660</v>
      </c>
      <c r="B2483" s="3">
        <f t="shared" si="380"/>
        <v>2016</v>
      </c>
      <c r="C2483">
        <f t="shared" si="381"/>
        <v>10</v>
      </c>
      <c r="D2483" t="str">
        <f t="shared" si="382"/>
        <v>October</v>
      </c>
      <c r="E2483" t="str">
        <f t="shared" si="383"/>
        <v>Q4</v>
      </c>
      <c r="F2483" t="str">
        <f t="shared" si="384"/>
        <v>2016-Oct</v>
      </c>
      <c r="G2483">
        <f t="shared" si="385"/>
        <v>2</v>
      </c>
      <c r="H2483" t="str">
        <f t="shared" si="386"/>
        <v>Monday</v>
      </c>
      <c r="I2483" t="str">
        <f t="shared" si="387"/>
        <v>FM7</v>
      </c>
      <c r="J2483" t="str">
        <f t="shared" si="388"/>
        <v>FQ-3</v>
      </c>
    </row>
    <row r="2484" spans="1:10" x14ac:dyDescent="0.3">
      <c r="A2484" s="1">
        <f t="shared" si="389"/>
        <v>42661</v>
      </c>
      <c r="B2484" s="3">
        <f t="shared" si="380"/>
        <v>2016</v>
      </c>
      <c r="C2484">
        <f t="shared" si="381"/>
        <v>10</v>
      </c>
      <c r="D2484" t="str">
        <f t="shared" si="382"/>
        <v>October</v>
      </c>
      <c r="E2484" t="str">
        <f t="shared" si="383"/>
        <v>Q4</v>
      </c>
      <c r="F2484" t="str">
        <f t="shared" si="384"/>
        <v>2016-Oct</v>
      </c>
      <c r="G2484">
        <f t="shared" si="385"/>
        <v>3</v>
      </c>
      <c r="H2484" t="str">
        <f t="shared" si="386"/>
        <v>Tuesday</v>
      </c>
      <c r="I2484" t="str">
        <f t="shared" si="387"/>
        <v>FM7</v>
      </c>
      <c r="J2484" t="str">
        <f t="shared" si="388"/>
        <v>FQ-3</v>
      </c>
    </row>
    <row r="2485" spans="1:10" x14ac:dyDescent="0.3">
      <c r="A2485" s="1">
        <f t="shared" si="389"/>
        <v>42662</v>
      </c>
      <c r="B2485" s="3">
        <f t="shared" si="380"/>
        <v>2016</v>
      </c>
      <c r="C2485">
        <f t="shared" si="381"/>
        <v>10</v>
      </c>
      <c r="D2485" t="str">
        <f t="shared" si="382"/>
        <v>October</v>
      </c>
      <c r="E2485" t="str">
        <f t="shared" si="383"/>
        <v>Q4</v>
      </c>
      <c r="F2485" t="str">
        <f t="shared" si="384"/>
        <v>2016-Oct</v>
      </c>
      <c r="G2485">
        <f t="shared" si="385"/>
        <v>4</v>
      </c>
      <c r="H2485" t="str">
        <f t="shared" si="386"/>
        <v>Wednesday</v>
      </c>
      <c r="I2485" t="str">
        <f t="shared" si="387"/>
        <v>FM7</v>
      </c>
      <c r="J2485" t="str">
        <f t="shared" si="388"/>
        <v>FQ-3</v>
      </c>
    </row>
    <row r="2486" spans="1:10" x14ac:dyDescent="0.3">
      <c r="A2486" s="1">
        <f t="shared" si="389"/>
        <v>42663</v>
      </c>
      <c r="B2486" s="3">
        <f t="shared" si="380"/>
        <v>2016</v>
      </c>
      <c r="C2486">
        <f t="shared" si="381"/>
        <v>10</v>
      </c>
      <c r="D2486" t="str">
        <f t="shared" si="382"/>
        <v>October</v>
      </c>
      <c r="E2486" t="str">
        <f t="shared" si="383"/>
        <v>Q4</v>
      </c>
      <c r="F2486" t="str">
        <f t="shared" si="384"/>
        <v>2016-Oct</v>
      </c>
      <c r="G2486">
        <f t="shared" si="385"/>
        <v>5</v>
      </c>
      <c r="H2486" t="str">
        <f t="shared" si="386"/>
        <v>Thursday</v>
      </c>
      <c r="I2486" t="str">
        <f t="shared" si="387"/>
        <v>FM7</v>
      </c>
      <c r="J2486" t="str">
        <f t="shared" si="388"/>
        <v>FQ-3</v>
      </c>
    </row>
    <row r="2487" spans="1:10" x14ac:dyDescent="0.3">
      <c r="A2487" s="1">
        <f t="shared" si="389"/>
        <v>42664</v>
      </c>
      <c r="B2487" s="3">
        <f t="shared" si="380"/>
        <v>2016</v>
      </c>
      <c r="C2487">
        <f t="shared" si="381"/>
        <v>10</v>
      </c>
      <c r="D2487" t="str">
        <f t="shared" si="382"/>
        <v>October</v>
      </c>
      <c r="E2487" t="str">
        <f t="shared" si="383"/>
        <v>Q4</v>
      </c>
      <c r="F2487" t="str">
        <f t="shared" si="384"/>
        <v>2016-Oct</v>
      </c>
      <c r="G2487">
        <f t="shared" si="385"/>
        <v>6</v>
      </c>
      <c r="H2487" t="str">
        <f t="shared" si="386"/>
        <v>Friday</v>
      </c>
      <c r="I2487" t="str">
        <f t="shared" si="387"/>
        <v>FM7</v>
      </c>
      <c r="J2487" t="str">
        <f t="shared" si="388"/>
        <v>FQ-3</v>
      </c>
    </row>
    <row r="2488" spans="1:10" x14ac:dyDescent="0.3">
      <c r="A2488" s="1">
        <f t="shared" si="389"/>
        <v>42665</v>
      </c>
      <c r="B2488" s="3">
        <f t="shared" si="380"/>
        <v>2016</v>
      </c>
      <c r="C2488">
        <f t="shared" si="381"/>
        <v>10</v>
      </c>
      <c r="D2488" t="str">
        <f t="shared" si="382"/>
        <v>October</v>
      </c>
      <c r="E2488" t="str">
        <f t="shared" si="383"/>
        <v>Q4</v>
      </c>
      <c r="F2488" t="str">
        <f t="shared" si="384"/>
        <v>2016-Oct</v>
      </c>
      <c r="G2488">
        <f t="shared" si="385"/>
        <v>7</v>
      </c>
      <c r="H2488" t="str">
        <f t="shared" si="386"/>
        <v>Saturday</v>
      </c>
      <c r="I2488" t="str">
        <f t="shared" si="387"/>
        <v>FM7</v>
      </c>
      <c r="J2488" t="str">
        <f t="shared" si="388"/>
        <v>FQ-3</v>
      </c>
    </row>
    <row r="2489" spans="1:10" x14ac:dyDescent="0.3">
      <c r="A2489" s="1">
        <f t="shared" si="389"/>
        <v>42666</v>
      </c>
      <c r="B2489" s="3">
        <f t="shared" si="380"/>
        <v>2016</v>
      </c>
      <c r="C2489">
        <f t="shared" si="381"/>
        <v>10</v>
      </c>
      <c r="D2489" t="str">
        <f t="shared" si="382"/>
        <v>October</v>
      </c>
      <c r="E2489" t="str">
        <f t="shared" si="383"/>
        <v>Q4</v>
      </c>
      <c r="F2489" t="str">
        <f t="shared" si="384"/>
        <v>2016-Oct</v>
      </c>
      <c r="G2489">
        <f t="shared" si="385"/>
        <v>1</v>
      </c>
      <c r="H2489" t="str">
        <f t="shared" si="386"/>
        <v>Sunday</v>
      </c>
      <c r="I2489" t="str">
        <f t="shared" si="387"/>
        <v>FM7</v>
      </c>
      <c r="J2489" t="str">
        <f t="shared" si="388"/>
        <v>FQ-3</v>
      </c>
    </row>
    <row r="2490" spans="1:10" x14ac:dyDescent="0.3">
      <c r="A2490" s="1">
        <f t="shared" si="389"/>
        <v>42667</v>
      </c>
      <c r="B2490" s="3">
        <f t="shared" si="380"/>
        <v>2016</v>
      </c>
      <c r="C2490">
        <f t="shared" si="381"/>
        <v>10</v>
      </c>
      <c r="D2490" t="str">
        <f t="shared" si="382"/>
        <v>October</v>
      </c>
      <c r="E2490" t="str">
        <f t="shared" si="383"/>
        <v>Q4</v>
      </c>
      <c r="F2490" t="str">
        <f t="shared" si="384"/>
        <v>2016-Oct</v>
      </c>
      <c r="G2490">
        <f t="shared" si="385"/>
        <v>2</v>
      </c>
      <c r="H2490" t="str">
        <f t="shared" si="386"/>
        <v>Monday</v>
      </c>
      <c r="I2490" t="str">
        <f t="shared" si="387"/>
        <v>FM7</v>
      </c>
      <c r="J2490" t="str">
        <f t="shared" si="388"/>
        <v>FQ-3</v>
      </c>
    </row>
    <row r="2491" spans="1:10" x14ac:dyDescent="0.3">
      <c r="A2491" s="1">
        <f t="shared" si="389"/>
        <v>42668</v>
      </c>
      <c r="B2491" s="3">
        <f t="shared" si="380"/>
        <v>2016</v>
      </c>
      <c r="C2491">
        <f t="shared" si="381"/>
        <v>10</v>
      </c>
      <c r="D2491" t="str">
        <f t="shared" si="382"/>
        <v>October</v>
      </c>
      <c r="E2491" t="str">
        <f t="shared" si="383"/>
        <v>Q4</v>
      </c>
      <c r="F2491" t="str">
        <f t="shared" si="384"/>
        <v>2016-Oct</v>
      </c>
      <c r="G2491">
        <f t="shared" si="385"/>
        <v>3</v>
      </c>
      <c r="H2491" t="str">
        <f t="shared" si="386"/>
        <v>Tuesday</v>
      </c>
      <c r="I2491" t="str">
        <f t="shared" si="387"/>
        <v>FM7</v>
      </c>
      <c r="J2491" t="str">
        <f t="shared" si="388"/>
        <v>FQ-3</v>
      </c>
    </row>
    <row r="2492" spans="1:10" x14ac:dyDescent="0.3">
      <c r="A2492" s="1">
        <f t="shared" si="389"/>
        <v>42669</v>
      </c>
      <c r="B2492" s="3">
        <f t="shared" si="380"/>
        <v>2016</v>
      </c>
      <c r="C2492">
        <f t="shared" si="381"/>
        <v>10</v>
      </c>
      <c r="D2492" t="str">
        <f t="shared" si="382"/>
        <v>October</v>
      </c>
      <c r="E2492" t="str">
        <f t="shared" si="383"/>
        <v>Q4</v>
      </c>
      <c r="F2492" t="str">
        <f t="shared" si="384"/>
        <v>2016-Oct</v>
      </c>
      <c r="G2492">
        <f t="shared" si="385"/>
        <v>4</v>
      </c>
      <c r="H2492" t="str">
        <f t="shared" si="386"/>
        <v>Wednesday</v>
      </c>
      <c r="I2492" t="str">
        <f t="shared" si="387"/>
        <v>FM7</v>
      </c>
      <c r="J2492" t="str">
        <f t="shared" si="388"/>
        <v>FQ-3</v>
      </c>
    </row>
    <row r="2493" spans="1:10" x14ac:dyDescent="0.3">
      <c r="A2493" s="1">
        <f t="shared" si="389"/>
        <v>42670</v>
      </c>
      <c r="B2493" s="3">
        <f t="shared" si="380"/>
        <v>2016</v>
      </c>
      <c r="C2493">
        <f t="shared" si="381"/>
        <v>10</v>
      </c>
      <c r="D2493" t="str">
        <f t="shared" si="382"/>
        <v>October</v>
      </c>
      <c r="E2493" t="str">
        <f t="shared" si="383"/>
        <v>Q4</v>
      </c>
      <c r="F2493" t="str">
        <f t="shared" si="384"/>
        <v>2016-Oct</v>
      </c>
      <c r="G2493">
        <f t="shared" si="385"/>
        <v>5</v>
      </c>
      <c r="H2493" t="str">
        <f t="shared" si="386"/>
        <v>Thursday</v>
      </c>
      <c r="I2493" t="str">
        <f t="shared" si="387"/>
        <v>FM7</v>
      </c>
      <c r="J2493" t="str">
        <f t="shared" si="388"/>
        <v>FQ-3</v>
      </c>
    </row>
    <row r="2494" spans="1:10" x14ac:dyDescent="0.3">
      <c r="A2494" s="1">
        <f t="shared" si="389"/>
        <v>42671</v>
      </c>
      <c r="B2494" s="3">
        <f t="shared" si="380"/>
        <v>2016</v>
      </c>
      <c r="C2494">
        <f t="shared" si="381"/>
        <v>10</v>
      </c>
      <c r="D2494" t="str">
        <f t="shared" si="382"/>
        <v>October</v>
      </c>
      <c r="E2494" t="str">
        <f t="shared" si="383"/>
        <v>Q4</v>
      </c>
      <c r="F2494" t="str">
        <f t="shared" si="384"/>
        <v>2016-Oct</v>
      </c>
      <c r="G2494">
        <f t="shared" si="385"/>
        <v>6</v>
      </c>
      <c r="H2494" t="str">
        <f t="shared" si="386"/>
        <v>Friday</v>
      </c>
      <c r="I2494" t="str">
        <f t="shared" si="387"/>
        <v>FM7</v>
      </c>
      <c r="J2494" t="str">
        <f t="shared" si="388"/>
        <v>FQ-3</v>
      </c>
    </row>
    <row r="2495" spans="1:10" x14ac:dyDescent="0.3">
      <c r="A2495" s="1">
        <f t="shared" si="389"/>
        <v>42672</v>
      </c>
      <c r="B2495" s="3">
        <f t="shared" si="380"/>
        <v>2016</v>
      </c>
      <c r="C2495">
        <f t="shared" si="381"/>
        <v>10</v>
      </c>
      <c r="D2495" t="str">
        <f t="shared" si="382"/>
        <v>October</v>
      </c>
      <c r="E2495" t="str">
        <f t="shared" si="383"/>
        <v>Q4</v>
      </c>
      <c r="F2495" t="str">
        <f t="shared" si="384"/>
        <v>2016-Oct</v>
      </c>
      <c r="G2495">
        <f t="shared" si="385"/>
        <v>7</v>
      </c>
      <c r="H2495" t="str">
        <f t="shared" si="386"/>
        <v>Saturday</v>
      </c>
      <c r="I2495" t="str">
        <f t="shared" si="387"/>
        <v>FM7</v>
      </c>
      <c r="J2495" t="str">
        <f t="shared" si="388"/>
        <v>FQ-3</v>
      </c>
    </row>
    <row r="2496" spans="1:10" x14ac:dyDescent="0.3">
      <c r="A2496" s="1">
        <f t="shared" si="389"/>
        <v>42673</v>
      </c>
      <c r="B2496" s="3">
        <f t="shared" si="380"/>
        <v>2016</v>
      </c>
      <c r="C2496">
        <f t="shared" si="381"/>
        <v>10</v>
      </c>
      <c r="D2496" t="str">
        <f t="shared" si="382"/>
        <v>October</v>
      </c>
      <c r="E2496" t="str">
        <f t="shared" si="383"/>
        <v>Q4</v>
      </c>
      <c r="F2496" t="str">
        <f t="shared" si="384"/>
        <v>2016-Oct</v>
      </c>
      <c r="G2496">
        <f t="shared" si="385"/>
        <v>1</v>
      </c>
      <c r="H2496" t="str">
        <f t="shared" si="386"/>
        <v>Sunday</v>
      </c>
      <c r="I2496" t="str">
        <f t="shared" si="387"/>
        <v>FM7</v>
      </c>
      <c r="J2496" t="str">
        <f t="shared" si="388"/>
        <v>FQ-3</v>
      </c>
    </row>
    <row r="2497" spans="1:10" x14ac:dyDescent="0.3">
      <c r="A2497" s="1">
        <f t="shared" si="389"/>
        <v>42674</v>
      </c>
      <c r="B2497" s="3">
        <f t="shared" si="380"/>
        <v>2016</v>
      </c>
      <c r="C2497">
        <f t="shared" si="381"/>
        <v>10</v>
      </c>
      <c r="D2497" t="str">
        <f t="shared" si="382"/>
        <v>October</v>
      </c>
      <c r="E2497" t="str">
        <f t="shared" si="383"/>
        <v>Q4</v>
      </c>
      <c r="F2497" t="str">
        <f t="shared" si="384"/>
        <v>2016-Oct</v>
      </c>
      <c r="G2497">
        <f t="shared" si="385"/>
        <v>2</v>
      </c>
      <c r="H2497" t="str">
        <f t="shared" si="386"/>
        <v>Monday</v>
      </c>
      <c r="I2497" t="str">
        <f t="shared" si="387"/>
        <v>FM7</v>
      </c>
      <c r="J2497" t="str">
        <f t="shared" si="388"/>
        <v>FQ-3</v>
      </c>
    </row>
    <row r="2498" spans="1:10" x14ac:dyDescent="0.3">
      <c r="A2498" s="1">
        <f t="shared" si="389"/>
        <v>42675</v>
      </c>
      <c r="B2498" s="3">
        <f t="shared" si="380"/>
        <v>2016</v>
      </c>
      <c r="C2498">
        <f t="shared" si="381"/>
        <v>11</v>
      </c>
      <c r="D2498" t="str">
        <f t="shared" si="382"/>
        <v>November</v>
      </c>
      <c r="E2498" t="str">
        <f t="shared" si="383"/>
        <v>Q4</v>
      </c>
      <c r="F2498" t="str">
        <f t="shared" si="384"/>
        <v>2016-Nov</v>
      </c>
      <c r="G2498">
        <f t="shared" si="385"/>
        <v>3</v>
      </c>
      <c r="H2498" t="str">
        <f t="shared" si="386"/>
        <v>Tuesday</v>
      </c>
      <c r="I2498" t="str">
        <f t="shared" si="387"/>
        <v>FM8</v>
      </c>
      <c r="J2498" t="str">
        <f t="shared" si="388"/>
        <v>FQ-3</v>
      </c>
    </row>
    <row r="2499" spans="1:10" x14ac:dyDescent="0.3">
      <c r="A2499" s="1">
        <f t="shared" si="389"/>
        <v>42676</v>
      </c>
      <c r="B2499" s="3">
        <f t="shared" ref="B2499:B2562" si="390">YEAR(A2499)</f>
        <v>2016</v>
      </c>
      <c r="C2499">
        <f t="shared" ref="C2499:C2562" si="391">MONTH(A2499)</f>
        <v>11</v>
      </c>
      <c r="D2499" t="str">
        <f t="shared" ref="D2499:D2562" si="392">TEXT(A2499,"mmmm")</f>
        <v>November</v>
      </c>
      <c r="E2499" t="str">
        <f t="shared" ref="E2499:E2562" si="393">"Q"&amp;ROUNDUP(MONTH(A2499)/3,0)</f>
        <v>Q4</v>
      </c>
      <c r="F2499" t="str">
        <f t="shared" ref="F2499:F2562" si="394">TEXT(A2499,"yyyy-mmm")</f>
        <v>2016-Nov</v>
      </c>
      <c r="G2499">
        <f t="shared" ref="G2499:G2562" si="395">WEEKDAY(A2499)</f>
        <v>4</v>
      </c>
      <c r="H2499" t="str">
        <f t="shared" ref="H2499:H2562" si="396">TEXT(A2499,"dddd")</f>
        <v>Wednesday</v>
      </c>
      <c r="I2499" t="str">
        <f t="shared" ref="I2499:I2562" si="397">"FM"&amp;IF(MONTH(A2499)&gt;=4,MONTH(A2499)-3,MONTH(A2499)+9)</f>
        <v>FM8</v>
      </c>
      <c r="J2499" t="str">
        <f t="shared" ref="J2499:J2562" si="398">"FQ-"&amp;ROUNDUP(IF(MONTH(A2499)&gt;=4,MONTH(A2499)-3,MONTH(A2499)+9)/3,0)</f>
        <v>FQ-3</v>
      </c>
    </row>
    <row r="2500" spans="1:10" x14ac:dyDescent="0.3">
      <c r="A2500" s="1">
        <f t="shared" ref="A2500:A2563" si="399">A2499+1</f>
        <v>42677</v>
      </c>
      <c r="B2500" s="3">
        <f t="shared" si="390"/>
        <v>2016</v>
      </c>
      <c r="C2500">
        <f t="shared" si="391"/>
        <v>11</v>
      </c>
      <c r="D2500" t="str">
        <f t="shared" si="392"/>
        <v>November</v>
      </c>
      <c r="E2500" t="str">
        <f t="shared" si="393"/>
        <v>Q4</v>
      </c>
      <c r="F2500" t="str">
        <f t="shared" si="394"/>
        <v>2016-Nov</v>
      </c>
      <c r="G2500">
        <f t="shared" si="395"/>
        <v>5</v>
      </c>
      <c r="H2500" t="str">
        <f t="shared" si="396"/>
        <v>Thursday</v>
      </c>
      <c r="I2500" t="str">
        <f t="shared" si="397"/>
        <v>FM8</v>
      </c>
      <c r="J2500" t="str">
        <f t="shared" si="398"/>
        <v>FQ-3</v>
      </c>
    </row>
    <row r="2501" spans="1:10" x14ac:dyDescent="0.3">
      <c r="A2501" s="1">
        <f t="shared" si="399"/>
        <v>42678</v>
      </c>
      <c r="B2501" s="3">
        <f t="shared" si="390"/>
        <v>2016</v>
      </c>
      <c r="C2501">
        <f t="shared" si="391"/>
        <v>11</v>
      </c>
      <c r="D2501" t="str">
        <f t="shared" si="392"/>
        <v>November</v>
      </c>
      <c r="E2501" t="str">
        <f t="shared" si="393"/>
        <v>Q4</v>
      </c>
      <c r="F2501" t="str">
        <f t="shared" si="394"/>
        <v>2016-Nov</v>
      </c>
      <c r="G2501">
        <f t="shared" si="395"/>
        <v>6</v>
      </c>
      <c r="H2501" t="str">
        <f t="shared" si="396"/>
        <v>Friday</v>
      </c>
      <c r="I2501" t="str">
        <f t="shared" si="397"/>
        <v>FM8</v>
      </c>
      <c r="J2501" t="str">
        <f t="shared" si="398"/>
        <v>FQ-3</v>
      </c>
    </row>
    <row r="2502" spans="1:10" x14ac:dyDescent="0.3">
      <c r="A2502" s="1">
        <f t="shared" si="399"/>
        <v>42679</v>
      </c>
      <c r="B2502" s="3">
        <f t="shared" si="390"/>
        <v>2016</v>
      </c>
      <c r="C2502">
        <f t="shared" si="391"/>
        <v>11</v>
      </c>
      <c r="D2502" t="str">
        <f t="shared" si="392"/>
        <v>November</v>
      </c>
      <c r="E2502" t="str">
        <f t="shared" si="393"/>
        <v>Q4</v>
      </c>
      <c r="F2502" t="str">
        <f t="shared" si="394"/>
        <v>2016-Nov</v>
      </c>
      <c r="G2502">
        <f t="shared" si="395"/>
        <v>7</v>
      </c>
      <c r="H2502" t="str">
        <f t="shared" si="396"/>
        <v>Saturday</v>
      </c>
      <c r="I2502" t="str">
        <f t="shared" si="397"/>
        <v>FM8</v>
      </c>
      <c r="J2502" t="str">
        <f t="shared" si="398"/>
        <v>FQ-3</v>
      </c>
    </row>
    <row r="2503" spans="1:10" x14ac:dyDescent="0.3">
      <c r="A2503" s="1">
        <f t="shared" si="399"/>
        <v>42680</v>
      </c>
      <c r="B2503" s="3">
        <f t="shared" si="390"/>
        <v>2016</v>
      </c>
      <c r="C2503">
        <f t="shared" si="391"/>
        <v>11</v>
      </c>
      <c r="D2503" t="str">
        <f t="shared" si="392"/>
        <v>November</v>
      </c>
      <c r="E2503" t="str">
        <f t="shared" si="393"/>
        <v>Q4</v>
      </c>
      <c r="F2503" t="str">
        <f t="shared" si="394"/>
        <v>2016-Nov</v>
      </c>
      <c r="G2503">
        <f t="shared" si="395"/>
        <v>1</v>
      </c>
      <c r="H2503" t="str">
        <f t="shared" si="396"/>
        <v>Sunday</v>
      </c>
      <c r="I2503" t="str">
        <f t="shared" si="397"/>
        <v>FM8</v>
      </c>
      <c r="J2503" t="str">
        <f t="shared" si="398"/>
        <v>FQ-3</v>
      </c>
    </row>
    <row r="2504" spans="1:10" x14ac:dyDescent="0.3">
      <c r="A2504" s="1">
        <f t="shared" si="399"/>
        <v>42681</v>
      </c>
      <c r="B2504" s="3">
        <f t="shared" si="390"/>
        <v>2016</v>
      </c>
      <c r="C2504">
        <f t="shared" si="391"/>
        <v>11</v>
      </c>
      <c r="D2504" t="str">
        <f t="shared" si="392"/>
        <v>November</v>
      </c>
      <c r="E2504" t="str">
        <f t="shared" si="393"/>
        <v>Q4</v>
      </c>
      <c r="F2504" t="str">
        <f t="shared" si="394"/>
        <v>2016-Nov</v>
      </c>
      <c r="G2504">
        <f t="shared" si="395"/>
        <v>2</v>
      </c>
      <c r="H2504" t="str">
        <f t="shared" si="396"/>
        <v>Monday</v>
      </c>
      <c r="I2504" t="str">
        <f t="shared" si="397"/>
        <v>FM8</v>
      </c>
      <c r="J2504" t="str">
        <f t="shared" si="398"/>
        <v>FQ-3</v>
      </c>
    </row>
    <row r="2505" spans="1:10" x14ac:dyDescent="0.3">
      <c r="A2505" s="1">
        <f t="shared" si="399"/>
        <v>42682</v>
      </c>
      <c r="B2505" s="3">
        <f t="shared" si="390"/>
        <v>2016</v>
      </c>
      <c r="C2505">
        <f t="shared" si="391"/>
        <v>11</v>
      </c>
      <c r="D2505" t="str">
        <f t="shared" si="392"/>
        <v>November</v>
      </c>
      <c r="E2505" t="str">
        <f t="shared" si="393"/>
        <v>Q4</v>
      </c>
      <c r="F2505" t="str">
        <f t="shared" si="394"/>
        <v>2016-Nov</v>
      </c>
      <c r="G2505">
        <f t="shared" si="395"/>
        <v>3</v>
      </c>
      <c r="H2505" t="str">
        <f t="shared" si="396"/>
        <v>Tuesday</v>
      </c>
      <c r="I2505" t="str">
        <f t="shared" si="397"/>
        <v>FM8</v>
      </c>
      <c r="J2505" t="str">
        <f t="shared" si="398"/>
        <v>FQ-3</v>
      </c>
    </row>
    <row r="2506" spans="1:10" x14ac:dyDescent="0.3">
      <c r="A2506" s="1">
        <f t="shared" si="399"/>
        <v>42683</v>
      </c>
      <c r="B2506" s="3">
        <f t="shared" si="390"/>
        <v>2016</v>
      </c>
      <c r="C2506">
        <f t="shared" si="391"/>
        <v>11</v>
      </c>
      <c r="D2506" t="str">
        <f t="shared" si="392"/>
        <v>November</v>
      </c>
      <c r="E2506" t="str">
        <f t="shared" si="393"/>
        <v>Q4</v>
      </c>
      <c r="F2506" t="str">
        <f t="shared" si="394"/>
        <v>2016-Nov</v>
      </c>
      <c r="G2506">
        <f t="shared" si="395"/>
        <v>4</v>
      </c>
      <c r="H2506" t="str">
        <f t="shared" si="396"/>
        <v>Wednesday</v>
      </c>
      <c r="I2506" t="str">
        <f t="shared" si="397"/>
        <v>FM8</v>
      </c>
      <c r="J2506" t="str">
        <f t="shared" si="398"/>
        <v>FQ-3</v>
      </c>
    </row>
    <row r="2507" spans="1:10" x14ac:dyDescent="0.3">
      <c r="A2507" s="1">
        <f t="shared" si="399"/>
        <v>42684</v>
      </c>
      <c r="B2507" s="3">
        <f t="shared" si="390"/>
        <v>2016</v>
      </c>
      <c r="C2507">
        <f t="shared" si="391"/>
        <v>11</v>
      </c>
      <c r="D2507" t="str">
        <f t="shared" si="392"/>
        <v>November</v>
      </c>
      <c r="E2507" t="str">
        <f t="shared" si="393"/>
        <v>Q4</v>
      </c>
      <c r="F2507" t="str">
        <f t="shared" si="394"/>
        <v>2016-Nov</v>
      </c>
      <c r="G2507">
        <f t="shared" si="395"/>
        <v>5</v>
      </c>
      <c r="H2507" t="str">
        <f t="shared" si="396"/>
        <v>Thursday</v>
      </c>
      <c r="I2507" t="str">
        <f t="shared" si="397"/>
        <v>FM8</v>
      </c>
      <c r="J2507" t="str">
        <f t="shared" si="398"/>
        <v>FQ-3</v>
      </c>
    </row>
    <row r="2508" spans="1:10" x14ac:dyDescent="0.3">
      <c r="A2508" s="1">
        <f t="shared" si="399"/>
        <v>42685</v>
      </c>
      <c r="B2508" s="3">
        <f t="shared" si="390"/>
        <v>2016</v>
      </c>
      <c r="C2508">
        <f t="shared" si="391"/>
        <v>11</v>
      </c>
      <c r="D2508" t="str">
        <f t="shared" si="392"/>
        <v>November</v>
      </c>
      <c r="E2508" t="str">
        <f t="shared" si="393"/>
        <v>Q4</v>
      </c>
      <c r="F2508" t="str">
        <f t="shared" si="394"/>
        <v>2016-Nov</v>
      </c>
      <c r="G2508">
        <f t="shared" si="395"/>
        <v>6</v>
      </c>
      <c r="H2508" t="str">
        <f t="shared" si="396"/>
        <v>Friday</v>
      </c>
      <c r="I2508" t="str">
        <f t="shared" si="397"/>
        <v>FM8</v>
      </c>
      <c r="J2508" t="str">
        <f t="shared" si="398"/>
        <v>FQ-3</v>
      </c>
    </row>
    <row r="2509" spans="1:10" x14ac:dyDescent="0.3">
      <c r="A2509" s="1">
        <f t="shared" si="399"/>
        <v>42686</v>
      </c>
      <c r="B2509" s="3">
        <f t="shared" si="390"/>
        <v>2016</v>
      </c>
      <c r="C2509">
        <f t="shared" si="391"/>
        <v>11</v>
      </c>
      <c r="D2509" t="str">
        <f t="shared" si="392"/>
        <v>November</v>
      </c>
      <c r="E2509" t="str">
        <f t="shared" si="393"/>
        <v>Q4</v>
      </c>
      <c r="F2509" t="str">
        <f t="shared" si="394"/>
        <v>2016-Nov</v>
      </c>
      <c r="G2509">
        <f t="shared" si="395"/>
        <v>7</v>
      </c>
      <c r="H2509" t="str">
        <f t="shared" si="396"/>
        <v>Saturday</v>
      </c>
      <c r="I2509" t="str">
        <f t="shared" si="397"/>
        <v>FM8</v>
      </c>
      <c r="J2509" t="str">
        <f t="shared" si="398"/>
        <v>FQ-3</v>
      </c>
    </row>
    <row r="2510" spans="1:10" x14ac:dyDescent="0.3">
      <c r="A2510" s="1">
        <f t="shared" si="399"/>
        <v>42687</v>
      </c>
      <c r="B2510" s="3">
        <f t="shared" si="390"/>
        <v>2016</v>
      </c>
      <c r="C2510">
        <f t="shared" si="391"/>
        <v>11</v>
      </c>
      <c r="D2510" t="str">
        <f t="shared" si="392"/>
        <v>November</v>
      </c>
      <c r="E2510" t="str">
        <f t="shared" si="393"/>
        <v>Q4</v>
      </c>
      <c r="F2510" t="str">
        <f t="shared" si="394"/>
        <v>2016-Nov</v>
      </c>
      <c r="G2510">
        <f t="shared" si="395"/>
        <v>1</v>
      </c>
      <c r="H2510" t="str">
        <f t="shared" si="396"/>
        <v>Sunday</v>
      </c>
      <c r="I2510" t="str">
        <f t="shared" si="397"/>
        <v>FM8</v>
      </c>
      <c r="J2510" t="str">
        <f t="shared" si="398"/>
        <v>FQ-3</v>
      </c>
    </row>
    <row r="2511" spans="1:10" x14ac:dyDescent="0.3">
      <c r="A2511" s="1">
        <f t="shared" si="399"/>
        <v>42688</v>
      </c>
      <c r="B2511" s="3">
        <f t="shared" si="390"/>
        <v>2016</v>
      </c>
      <c r="C2511">
        <f t="shared" si="391"/>
        <v>11</v>
      </c>
      <c r="D2511" t="str">
        <f t="shared" si="392"/>
        <v>November</v>
      </c>
      <c r="E2511" t="str">
        <f t="shared" si="393"/>
        <v>Q4</v>
      </c>
      <c r="F2511" t="str">
        <f t="shared" si="394"/>
        <v>2016-Nov</v>
      </c>
      <c r="G2511">
        <f t="shared" si="395"/>
        <v>2</v>
      </c>
      <c r="H2511" t="str">
        <f t="shared" si="396"/>
        <v>Monday</v>
      </c>
      <c r="I2511" t="str">
        <f t="shared" si="397"/>
        <v>FM8</v>
      </c>
      <c r="J2511" t="str">
        <f t="shared" si="398"/>
        <v>FQ-3</v>
      </c>
    </row>
    <row r="2512" spans="1:10" x14ac:dyDescent="0.3">
      <c r="A2512" s="1">
        <f t="shared" si="399"/>
        <v>42689</v>
      </c>
      <c r="B2512" s="3">
        <f t="shared" si="390"/>
        <v>2016</v>
      </c>
      <c r="C2512">
        <f t="shared" si="391"/>
        <v>11</v>
      </c>
      <c r="D2512" t="str">
        <f t="shared" si="392"/>
        <v>November</v>
      </c>
      <c r="E2512" t="str">
        <f t="shared" si="393"/>
        <v>Q4</v>
      </c>
      <c r="F2512" t="str">
        <f t="shared" si="394"/>
        <v>2016-Nov</v>
      </c>
      <c r="G2512">
        <f t="shared" si="395"/>
        <v>3</v>
      </c>
      <c r="H2512" t="str">
        <f t="shared" si="396"/>
        <v>Tuesday</v>
      </c>
      <c r="I2512" t="str">
        <f t="shared" si="397"/>
        <v>FM8</v>
      </c>
      <c r="J2512" t="str">
        <f t="shared" si="398"/>
        <v>FQ-3</v>
      </c>
    </row>
    <row r="2513" spans="1:10" x14ac:dyDescent="0.3">
      <c r="A2513" s="1">
        <f t="shared" si="399"/>
        <v>42690</v>
      </c>
      <c r="B2513" s="3">
        <f t="shared" si="390"/>
        <v>2016</v>
      </c>
      <c r="C2513">
        <f t="shared" si="391"/>
        <v>11</v>
      </c>
      <c r="D2513" t="str">
        <f t="shared" si="392"/>
        <v>November</v>
      </c>
      <c r="E2513" t="str">
        <f t="shared" si="393"/>
        <v>Q4</v>
      </c>
      <c r="F2513" t="str">
        <f t="shared" si="394"/>
        <v>2016-Nov</v>
      </c>
      <c r="G2513">
        <f t="shared" si="395"/>
        <v>4</v>
      </c>
      <c r="H2513" t="str">
        <f t="shared" si="396"/>
        <v>Wednesday</v>
      </c>
      <c r="I2513" t="str">
        <f t="shared" si="397"/>
        <v>FM8</v>
      </c>
      <c r="J2513" t="str">
        <f t="shared" si="398"/>
        <v>FQ-3</v>
      </c>
    </row>
    <row r="2514" spans="1:10" x14ac:dyDescent="0.3">
      <c r="A2514" s="1">
        <f t="shared" si="399"/>
        <v>42691</v>
      </c>
      <c r="B2514" s="3">
        <f t="shared" si="390"/>
        <v>2016</v>
      </c>
      <c r="C2514">
        <f t="shared" si="391"/>
        <v>11</v>
      </c>
      <c r="D2514" t="str">
        <f t="shared" si="392"/>
        <v>November</v>
      </c>
      <c r="E2514" t="str">
        <f t="shared" si="393"/>
        <v>Q4</v>
      </c>
      <c r="F2514" t="str">
        <f t="shared" si="394"/>
        <v>2016-Nov</v>
      </c>
      <c r="G2514">
        <f t="shared" si="395"/>
        <v>5</v>
      </c>
      <c r="H2514" t="str">
        <f t="shared" si="396"/>
        <v>Thursday</v>
      </c>
      <c r="I2514" t="str">
        <f t="shared" si="397"/>
        <v>FM8</v>
      </c>
      <c r="J2514" t="str">
        <f t="shared" si="398"/>
        <v>FQ-3</v>
      </c>
    </row>
    <row r="2515" spans="1:10" x14ac:dyDescent="0.3">
      <c r="A2515" s="1">
        <f t="shared" si="399"/>
        <v>42692</v>
      </c>
      <c r="B2515" s="3">
        <f t="shared" si="390"/>
        <v>2016</v>
      </c>
      <c r="C2515">
        <f t="shared" si="391"/>
        <v>11</v>
      </c>
      <c r="D2515" t="str">
        <f t="shared" si="392"/>
        <v>November</v>
      </c>
      <c r="E2515" t="str">
        <f t="shared" si="393"/>
        <v>Q4</v>
      </c>
      <c r="F2515" t="str">
        <f t="shared" si="394"/>
        <v>2016-Nov</v>
      </c>
      <c r="G2515">
        <f t="shared" si="395"/>
        <v>6</v>
      </c>
      <c r="H2515" t="str">
        <f t="shared" si="396"/>
        <v>Friday</v>
      </c>
      <c r="I2515" t="str">
        <f t="shared" si="397"/>
        <v>FM8</v>
      </c>
      <c r="J2515" t="str">
        <f t="shared" si="398"/>
        <v>FQ-3</v>
      </c>
    </row>
    <row r="2516" spans="1:10" x14ac:dyDescent="0.3">
      <c r="A2516" s="1">
        <f t="shared" si="399"/>
        <v>42693</v>
      </c>
      <c r="B2516" s="3">
        <f t="shared" si="390"/>
        <v>2016</v>
      </c>
      <c r="C2516">
        <f t="shared" si="391"/>
        <v>11</v>
      </c>
      <c r="D2516" t="str">
        <f t="shared" si="392"/>
        <v>November</v>
      </c>
      <c r="E2516" t="str">
        <f t="shared" si="393"/>
        <v>Q4</v>
      </c>
      <c r="F2516" t="str">
        <f t="shared" si="394"/>
        <v>2016-Nov</v>
      </c>
      <c r="G2516">
        <f t="shared" si="395"/>
        <v>7</v>
      </c>
      <c r="H2516" t="str">
        <f t="shared" si="396"/>
        <v>Saturday</v>
      </c>
      <c r="I2516" t="str">
        <f t="shared" si="397"/>
        <v>FM8</v>
      </c>
      <c r="J2516" t="str">
        <f t="shared" si="398"/>
        <v>FQ-3</v>
      </c>
    </row>
    <row r="2517" spans="1:10" x14ac:dyDescent="0.3">
      <c r="A2517" s="1">
        <f t="shared" si="399"/>
        <v>42694</v>
      </c>
      <c r="B2517" s="3">
        <f t="shared" si="390"/>
        <v>2016</v>
      </c>
      <c r="C2517">
        <f t="shared" si="391"/>
        <v>11</v>
      </c>
      <c r="D2517" t="str">
        <f t="shared" si="392"/>
        <v>November</v>
      </c>
      <c r="E2517" t="str">
        <f t="shared" si="393"/>
        <v>Q4</v>
      </c>
      <c r="F2517" t="str">
        <f t="shared" si="394"/>
        <v>2016-Nov</v>
      </c>
      <c r="G2517">
        <f t="shared" si="395"/>
        <v>1</v>
      </c>
      <c r="H2517" t="str">
        <f t="shared" si="396"/>
        <v>Sunday</v>
      </c>
      <c r="I2517" t="str">
        <f t="shared" si="397"/>
        <v>FM8</v>
      </c>
      <c r="J2517" t="str">
        <f t="shared" si="398"/>
        <v>FQ-3</v>
      </c>
    </row>
    <row r="2518" spans="1:10" x14ac:dyDescent="0.3">
      <c r="A2518" s="1">
        <f t="shared" si="399"/>
        <v>42695</v>
      </c>
      <c r="B2518" s="3">
        <f t="shared" si="390"/>
        <v>2016</v>
      </c>
      <c r="C2518">
        <f t="shared" si="391"/>
        <v>11</v>
      </c>
      <c r="D2518" t="str">
        <f t="shared" si="392"/>
        <v>November</v>
      </c>
      <c r="E2518" t="str">
        <f t="shared" si="393"/>
        <v>Q4</v>
      </c>
      <c r="F2518" t="str">
        <f t="shared" si="394"/>
        <v>2016-Nov</v>
      </c>
      <c r="G2518">
        <f t="shared" si="395"/>
        <v>2</v>
      </c>
      <c r="H2518" t="str">
        <f t="shared" si="396"/>
        <v>Monday</v>
      </c>
      <c r="I2518" t="str">
        <f t="shared" si="397"/>
        <v>FM8</v>
      </c>
      <c r="J2518" t="str">
        <f t="shared" si="398"/>
        <v>FQ-3</v>
      </c>
    </row>
    <row r="2519" spans="1:10" x14ac:dyDescent="0.3">
      <c r="A2519" s="1">
        <f t="shared" si="399"/>
        <v>42696</v>
      </c>
      <c r="B2519" s="3">
        <f t="shared" si="390"/>
        <v>2016</v>
      </c>
      <c r="C2519">
        <f t="shared" si="391"/>
        <v>11</v>
      </c>
      <c r="D2519" t="str">
        <f t="shared" si="392"/>
        <v>November</v>
      </c>
      <c r="E2519" t="str">
        <f t="shared" si="393"/>
        <v>Q4</v>
      </c>
      <c r="F2519" t="str">
        <f t="shared" si="394"/>
        <v>2016-Nov</v>
      </c>
      <c r="G2519">
        <f t="shared" si="395"/>
        <v>3</v>
      </c>
      <c r="H2519" t="str">
        <f t="shared" si="396"/>
        <v>Tuesday</v>
      </c>
      <c r="I2519" t="str">
        <f t="shared" si="397"/>
        <v>FM8</v>
      </c>
      <c r="J2519" t="str">
        <f t="shared" si="398"/>
        <v>FQ-3</v>
      </c>
    </row>
    <row r="2520" spans="1:10" x14ac:dyDescent="0.3">
      <c r="A2520" s="1">
        <f t="shared" si="399"/>
        <v>42697</v>
      </c>
      <c r="B2520" s="3">
        <f t="shared" si="390"/>
        <v>2016</v>
      </c>
      <c r="C2520">
        <f t="shared" si="391"/>
        <v>11</v>
      </c>
      <c r="D2520" t="str">
        <f t="shared" si="392"/>
        <v>November</v>
      </c>
      <c r="E2520" t="str">
        <f t="shared" si="393"/>
        <v>Q4</v>
      </c>
      <c r="F2520" t="str">
        <f t="shared" si="394"/>
        <v>2016-Nov</v>
      </c>
      <c r="G2520">
        <f t="shared" si="395"/>
        <v>4</v>
      </c>
      <c r="H2520" t="str">
        <f t="shared" si="396"/>
        <v>Wednesday</v>
      </c>
      <c r="I2520" t="str">
        <f t="shared" si="397"/>
        <v>FM8</v>
      </c>
      <c r="J2520" t="str">
        <f t="shared" si="398"/>
        <v>FQ-3</v>
      </c>
    </row>
    <row r="2521" spans="1:10" x14ac:dyDescent="0.3">
      <c r="A2521" s="1">
        <f t="shared" si="399"/>
        <v>42698</v>
      </c>
      <c r="B2521" s="3">
        <f t="shared" si="390"/>
        <v>2016</v>
      </c>
      <c r="C2521">
        <f t="shared" si="391"/>
        <v>11</v>
      </c>
      <c r="D2521" t="str">
        <f t="shared" si="392"/>
        <v>November</v>
      </c>
      <c r="E2521" t="str">
        <f t="shared" si="393"/>
        <v>Q4</v>
      </c>
      <c r="F2521" t="str">
        <f t="shared" si="394"/>
        <v>2016-Nov</v>
      </c>
      <c r="G2521">
        <f t="shared" si="395"/>
        <v>5</v>
      </c>
      <c r="H2521" t="str">
        <f t="shared" si="396"/>
        <v>Thursday</v>
      </c>
      <c r="I2521" t="str">
        <f t="shared" si="397"/>
        <v>FM8</v>
      </c>
      <c r="J2521" t="str">
        <f t="shared" si="398"/>
        <v>FQ-3</v>
      </c>
    </row>
    <row r="2522" spans="1:10" x14ac:dyDescent="0.3">
      <c r="A2522" s="1">
        <f t="shared" si="399"/>
        <v>42699</v>
      </c>
      <c r="B2522" s="3">
        <f t="shared" si="390"/>
        <v>2016</v>
      </c>
      <c r="C2522">
        <f t="shared" si="391"/>
        <v>11</v>
      </c>
      <c r="D2522" t="str">
        <f t="shared" si="392"/>
        <v>November</v>
      </c>
      <c r="E2522" t="str">
        <f t="shared" si="393"/>
        <v>Q4</v>
      </c>
      <c r="F2522" t="str">
        <f t="shared" si="394"/>
        <v>2016-Nov</v>
      </c>
      <c r="G2522">
        <f t="shared" si="395"/>
        <v>6</v>
      </c>
      <c r="H2522" t="str">
        <f t="shared" si="396"/>
        <v>Friday</v>
      </c>
      <c r="I2522" t="str">
        <f t="shared" si="397"/>
        <v>FM8</v>
      </c>
      <c r="J2522" t="str">
        <f t="shared" si="398"/>
        <v>FQ-3</v>
      </c>
    </row>
    <row r="2523" spans="1:10" x14ac:dyDescent="0.3">
      <c r="A2523" s="1">
        <f t="shared" si="399"/>
        <v>42700</v>
      </c>
      <c r="B2523" s="3">
        <f t="shared" si="390"/>
        <v>2016</v>
      </c>
      <c r="C2523">
        <f t="shared" si="391"/>
        <v>11</v>
      </c>
      <c r="D2523" t="str">
        <f t="shared" si="392"/>
        <v>November</v>
      </c>
      <c r="E2523" t="str">
        <f t="shared" si="393"/>
        <v>Q4</v>
      </c>
      <c r="F2523" t="str">
        <f t="shared" si="394"/>
        <v>2016-Nov</v>
      </c>
      <c r="G2523">
        <f t="shared" si="395"/>
        <v>7</v>
      </c>
      <c r="H2523" t="str">
        <f t="shared" si="396"/>
        <v>Saturday</v>
      </c>
      <c r="I2523" t="str">
        <f t="shared" si="397"/>
        <v>FM8</v>
      </c>
      <c r="J2523" t="str">
        <f t="shared" si="398"/>
        <v>FQ-3</v>
      </c>
    </row>
    <row r="2524" spans="1:10" x14ac:dyDescent="0.3">
      <c r="A2524" s="1">
        <f t="shared" si="399"/>
        <v>42701</v>
      </c>
      <c r="B2524" s="3">
        <f t="shared" si="390"/>
        <v>2016</v>
      </c>
      <c r="C2524">
        <f t="shared" si="391"/>
        <v>11</v>
      </c>
      <c r="D2524" t="str">
        <f t="shared" si="392"/>
        <v>November</v>
      </c>
      <c r="E2524" t="str">
        <f t="shared" si="393"/>
        <v>Q4</v>
      </c>
      <c r="F2524" t="str">
        <f t="shared" si="394"/>
        <v>2016-Nov</v>
      </c>
      <c r="G2524">
        <f t="shared" si="395"/>
        <v>1</v>
      </c>
      <c r="H2524" t="str">
        <f t="shared" si="396"/>
        <v>Sunday</v>
      </c>
      <c r="I2524" t="str">
        <f t="shared" si="397"/>
        <v>FM8</v>
      </c>
      <c r="J2524" t="str">
        <f t="shared" si="398"/>
        <v>FQ-3</v>
      </c>
    </row>
    <row r="2525" spans="1:10" x14ac:dyDescent="0.3">
      <c r="A2525" s="1">
        <f t="shared" si="399"/>
        <v>42702</v>
      </c>
      <c r="B2525" s="3">
        <f t="shared" si="390"/>
        <v>2016</v>
      </c>
      <c r="C2525">
        <f t="shared" si="391"/>
        <v>11</v>
      </c>
      <c r="D2525" t="str">
        <f t="shared" si="392"/>
        <v>November</v>
      </c>
      <c r="E2525" t="str">
        <f t="shared" si="393"/>
        <v>Q4</v>
      </c>
      <c r="F2525" t="str">
        <f t="shared" si="394"/>
        <v>2016-Nov</v>
      </c>
      <c r="G2525">
        <f t="shared" si="395"/>
        <v>2</v>
      </c>
      <c r="H2525" t="str">
        <f t="shared" si="396"/>
        <v>Monday</v>
      </c>
      <c r="I2525" t="str">
        <f t="shared" si="397"/>
        <v>FM8</v>
      </c>
      <c r="J2525" t="str">
        <f t="shared" si="398"/>
        <v>FQ-3</v>
      </c>
    </row>
    <row r="2526" spans="1:10" x14ac:dyDescent="0.3">
      <c r="A2526" s="1">
        <f t="shared" si="399"/>
        <v>42703</v>
      </c>
      <c r="B2526" s="3">
        <f t="shared" si="390"/>
        <v>2016</v>
      </c>
      <c r="C2526">
        <f t="shared" si="391"/>
        <v>11</v>
      </c>
      <c r="D2526" t="str">
        <f t="shared" si="392"/>
        <v>November</v>
      </c>
      <c r="E2526" t="str">
        <f t="shared" si="393"/>
        <v>Q4</v>
      </c>
      <c r="F2526" t="str">
        <f t="shared" si="394"/>
        <v>2016-Nov</v>
      </c>
      <c r="G2526">
        <f t="shared" si="395"/>
        <v>3</v>
      </c>
      <c r="H2526" t="str">
        <f t="shared" si="396"/>
        <v>Tuesday</v>
      </c>
      <c r="I2526" t="str">
        <f t="shared" si="397"/>
        <v>FM8</v>
      </c>
      <c r="J2526" t="str">
        <f t="shared" si="398"/>
        <v>FQ-3</v>
      </c>
    </row>
    <row r="2527" spans="1:10" x14ac:dyDescent="0.3">
      <c r="A2527" s="1">
        <f t="shared" si="399"/>
        <v>42704</v>
      </c>
      <c r="B2527" s="3">
        <f t="shared" si="390"/>
        <v>2016</v>
      </c>
      <c r="C2527">
        <f t="shared" si="391"/>
        <v>11</v>
      </c>
      <c r="D2527" t="str">
        <f t="shared" si="392"/>
        <v>November</v>
      </c>
      <c r="E2527" t="str">
        <f t="shared" si="393"/>
        <v>Q4</v>
      </c>
      <c r="F2527" t="str">
        <f t="shared" si="394"/>
        <v>2016-Nov</v>
      </c>
      <c r="G2527">
        <f t="shared" si="395"/>
        <v>4</v>
      </c>
      <c r="H2527" t="str">
        <f t="shared" si="396"/>
        <v>Wednesday</v>
      </c>
      <c r="I2527" t="str">
        <f t="shared" si="397"/>
        <v>FM8</v>
      </c>
      <c r="J2527" t="str">
        <f t="shared" si="398"/>
        <v>FQ-3</v>
      </c>
    </row>
    <row r="2528" spans="1:10" x14ac:dyDescent="0.3">
      <c r="A2528" s="1">
        <f t="shared" si="399"/>
        <v>42705</v>
      </c>
      <c r="B2528" s="3">
        <f t="shared" si="390"/>
        <v>2016</v>
      </c>
      <c r="C2528">
        <f t="shared" si="391"/>
        <v>12</v>
      </c>
      <c r="D2528" t="str">
        <f t="shared" si="392"/>
        <v>December</v>
      </c>
      <c r="E2528" t="str">
        <f t="shared" si="393"/>
        <v>Q4</v>
      </c>
      <c r="F2528" t="str">
        <f t="shared" si="394"/>
        <v>2016-Dec</v>
      </c>
      <c r="G2528">
        <f t="shared" si="395"/>
        <v>5</v>
      </c>
      <c r="H2528" t="str">
        <f t="shared" si="396"/>
        <v>Thursday</v>
      </c>
      <c r="I2528" t="str">
        <f t="shared" si="397"/>
        <v>FM9</v>
      </c>
      <c r="J2528" t="str">
        <f t="shared" si="398"/>
        <v>FQ-3</v>
      </c>
    </row>
    <row r="2529" spans="1:10" x14ac:dyDescent="0.3">
      <c r="A2529" s="1">
        <f t="shared" si="399"/>
        <v>42706</v>
      </c>
      <c r="B2529" s="3">
        <f t="shared" si="390"/>
        <v>2016</v>
      </c>
      <c r="C2529">
        <f t="shared" si="391"/>
        <v>12</v>
      </c>
      <c r="D2529" t="str">
        <f t="shared" si="392"/>
        <v>December</v>
      </c>
      <c r="E2529" t="str">
        <f t="shared" si="393"/>
        <v>Q4</v>
      </c>
      <c r="F2529" t="str">
        <f t="shared" si="394"/>
        <v>2016-Dec</v>
      </c>
      <c r="G2529">
        <f t="shared" si="395"/>
        <v>6</v>
      </c>
      <c r="H2529" t="str">
        <f t="shared" si="396"/>
        <v>Friday</v>
      </c>
      <c r="I2529" t="str">
        <f t="shared" si="397"/>
        <v>FM9</v>
      </c>
      <c r="J2529" t="str">
        <f t="shared" si="398"/>
        <v>FQ-3</v>
      </c>
    </row>
    <row r="2530" spans="1:10" x14ac:dyDescent="0.3">
      <c r="A2530" s="1">
        <f t="shared" si="399"/>
        <v>42707</v>
      </c>
      <c r="B2530" s="3">
        <f t="shared" si="390"/>
        <v>2016</v>
      </c>
      <c r="C2530">
        <f t="shared" si="391"/>
        <v>12</v>
      </c>
      <c r="D2530" t="str">
        <f t="shared" si="392"/>
        <v>December</v>
      </c>
      <c r="E2530" t="str">
        <f t="shared" si="393"/>
        <v>Q4</v>
      </c>
      <c r="F2530" t="str">
        <f t="shared" si="394"/>
        <v>2016-Dec</v>
      </c>
      <c r="G2530">
        <f t="shared" si="395"/>
        <v>7</v>
      </c>
      <c r="H2530" t="str">
        <f t="shared" si="396"/>
        <v>Saturday</v>
      </c>
      <c r="I2530" t="str">
        <f t="shared" si="397"/>
        <v>FM9</v>
      </c>
      <c r="J2530" t="str">
        <f t="shared" si="398"/>
        <v>FQ-3</v>
      </c>
    </row>
    <row r="2531" spans="1:10" x14ac:dyDescent="0.3">
      <c r="A2531" s="1">
        <f t="shared" si="399"/>
        <v>42708</v>
      </c>
      <c r="B2531" s="3">
        <f t="shared" si="390"/>
        <v>2016</v>
      </c>
      <c r="C2531">
        <f t="shared" si="391"/>
        <v>12</v>
      </c>
      <c r="D2531" t="str">
        <f t="shared" si="392"/>
        <v>December</v>
      </c>
      <c r="E2531" t="str">
        <f t="shared" si="393"/>
        <v>Q4</v>
      </c>
      <c r="F2531" t="str">
        <f t="shared" si="394"/>
        <v>2016-Dec</v>
      </c>
      <c r="G2531">
        <f t="shared" si="395"/>
        <v>1</v>
      </c>
      <c r="H2531" t="str">
        <f t="shared" si="396"/>
        <v>Sunday</v>
      </c>
      <c r="I2531" t="str">
        <f t="shared" si="397"/>
        <v>FM9</v>
      </c>
      <c r="J2531" t="str">
        <f t="shared" si="398"/>
        <v>FQ-3</v>
      </c>
    </row>
    <row r="2532" spans="1:10" x14ac:dyDescent="0.3">
      <c r="A2532" s="1">
        <f t="shared" si="399"/>
        <v>42709</v>
      </c>
      <c r="B2532" s="3">
        <f t="shared" si="390"/>
        <v>2016</v>
      </c>
      <c r="C2532">
        <f t="shared" si="391"/>
        <v>12</v>
      </c>
      <c r="D2532" t="str">
        <f t="shared" si="392"/>
        <v>December</v>
      </c>
      <c r="E2532" t="str">
        <f t="shared" si="393"/>
        <v>Q4</v>
      </c>
      <c r="F2532" t="str">
        <f t="shared" si="394"/>
        <v>2016-Dec</v>
      </c>
      <c r="G2532">
        <f t="shared" si="395"/>
        <v>2</v>
      </c>
      <c r="H2532" t="str">
        <f t="shared" si="396"/>
        <v>Monday</v>
      </c>
      <c r="I2532" t="str">
        <f t="shared" si="397"/>
        <v>FM9</v>
      </c>
      <c r="J2532" t="str">
        <f t="shared" si="398"/>
        <v>FQ-3</v>
      </c>
    </row>
    <row r="2533" spans="1:10" x14ac:dyDescent="0.3">
      <c r="A2533" s="1">
        <f t="shared" si="399"/>
        <v>42710</v>
      </c>
      <c r="B2533" s="3">
        <f t="shared" si="390"/>
        <v>2016</v>
      </c>
      <c r="C2533">
        <f t="shared" si="391"/>
        <v>12</v>
      </c>
      <c r="D2533" t="str">
        <f t="shared" si="392"/>
        <v>December</v>
      </c>
      <c r="E2533" t="str">
        <f t="shared" si="393"/>
        <v>Q4</v>
      </c>
      <c r="F2533" t="str">
        <f t="shared" si="394"/>
        <v>2016-Dec</v>
      </c>
      <c r="G2533">
        <f t="shared" si="395"/>
        <v>3</v>
      </c>
      <c r="H2533" t="str">
        <f t="shared" si="396"/>
        <v>Tuesday</v>
      </c>
      <c r="I2533" t="str">
        <f t="shared" si="397"/>
        <v>FM9</v>
      </c>
      <c r="J2533" t="str">
        <f t="shared" si="398"/>
        <v>FQ-3</v>
      </c>
    </row>
    <row r="2534" spans="1:10" x14ac:dyDescent="0.3">
      <c r="A2534" s="1">
        <f t="shared" si="399"/>
        <v>42711</v>
      </c>
      <c r="B2534" s="3">
        <f t="shared" si="390"/>
        <v>2016</v>
      </c>
      <c r="C2534">
        <f t="shared" si="391"/>
        <v>12</v>
      </c>
      <c r="D2534" t="str">
        <f t="shared" si="392"/>
        <v>December</v>
      </c>
      <c r="E2534" t="str">
        <f t="shared" si="393"/>
        <v>Q4</v>
      </c>
      <c r="F2534" t="str">
        <f t="shared" si="394"/>
        <v>2016-Dec</v>
      </c>
      <c r="G2534">
        <f t="shared" si="395"/>
        <v>4</v>
      </c>
      <c r="H2534" t="str">
        <f t="shared" si="396"/>
        <v>Wednesday</v>
      </c>
      <c r="I2534" t="str">
        <f t="shared" si="397"/>
        <v>FM9</v>
      </c>
      <c r="J2534" t="str">
        <f t="shared" si="398"/>
        <v>FQ-3</v>
      </c>
    </row>
    <row r="2535" spans="1:10" x14ac:dyDescent="0.3">
      <c r="A2535" s="1">
        <f t="shared" si="399"/>
        <v>42712</v>
      </c>
      <c r="B2535" s="3">
        <f t="shared" si="390"/>
        <v>2016</v>
      </c>
      <c r="C2535">
        <f t="shared" si="391"/>
        <v>12</v>
      </c>
      <c r="D2535" t="str">
        <f t="shared" si="392"/>
        <v>December</v>
      </c>
      <c r="E2535" t="str">
        <f t="shared" si="393"/>
        <v>Q4</v>
      </c>
      <c r="F2535" t="str">
        <f t="shared" si="394"/>
        <v>2016-Dec</v>
      </c>
      <c r="G2535">
        <f t="shared" si="395"/>
        <v>5</v>
      </c>
      <c r="H2535" t="str">
        <f t="shared" si="396"/>
        <v>Thursday</v>
      </c>
      <c r="I2535" t="str">
        <f t="shared" si="397"/>
        <v>FM9</v>
      </c>
      <c r="J2535" t="str">
        <f t="shared" si="398"/>
        <v>FQ-3</v>
      </c>
    </row>
    <row r="2536" spans="1:10" x14ac:dyDescent="0.3">
      <c r="A2536" s="1">
        <f t="shared" si="399"/>
        <v>42713</v>
      </c>
      <c r="B2536" s="3">
        <f t="shared" si="390"/>
        <v>2016</v>
      </c>
      <c r="C2536">
        <f t="shared" si="391"/>
        <v>12</v>
      </c>
      <c r="D2536" t="str">
        <f t="shared" si="392"/>
        <v>December</v>
      </c>
      <c r="E2536" t="str">
        <f t="shared" si="393"/>
        <v>Q4</v>
      </c>
      <c r="F2536" t="str">
        <f t="shared" si="394"/>
        <v>2016-Dec</v>
      </c>
      <c r="G2536">
        <f t="shared" si="395"/>
        <v>6</v>
      </c>
      <c r="H2536" t="str">
        <f t="shared" si="396"/>
        <v>Friday</v>
      </c>
      <c r="I2536" t="str">
        <f t="shared" si="397"/>
        <v>FM9</v>
      </c>
      <c r="J2536" t="str">
        <f t="shared" si="398"/>
        <v>FQ-3</v>
      </c>
    </row>
    <row r="2537" spans="1:10" x14ac:dyDescent="0.3">
      <c r="A2537" s="1">
        <f t="shared" si="399"/>
        <v>42714</v>
      </c>
      <c r="B2537" s="3">
        <f t="shared" si="390"/>
        <v>2016</v>
      </c>
      <c r="C2537">
        <f t="shared" si="391"/>
        <v>12</v>
      </c>
      <c r="D2537" t="str">
        <f t="shared" si="392"/>
        <v>December</v>
      </c>
      <c r="E2537" t="str">
        <f t="shared" si="393"/>
        <v>Q4</v>
      </c>
      <c r="F2537" t="str">
        <f t="shared" si="394"/>
        <v>2016-Dec</v>
      </c>
      <c r="G2537">
        <f t="shared" si="395"/>
        <v>7</v>
      </c>
      <c r="H2537" t="str">
        <f t="shared" si="396"/>
        <v>Saturday</v>
      </c>
      <c r="I2537" t="str">
        <f t="shared" si="397"/>
        <v>FM9</v>
      </c>
      <c r="J2537" t="str">
        <f t="shared" si="398"/>
        <v>FQ-3</v>
      </c>
    </row>
    <row r="2538" spans="1:10" x14ac:dyDescent="0.3">
      <c r="A2538" s="1">
        <f t="shared" si="399"/>
        <v>42715</v>
      </c>
      <c r="B2538" s="3">
        <f t="shared" si="390"/>
        <v>2016</v>
      </c>
      <c r="C2538">
        <f t="shared" si="391"/>
        <v>12</v>
      </c>
      <c r="D2538" t="str">
        <f t="shared" si="392"/>
        <v>December</v>
      </c>
      <c r="E2538" t="str">
        <f t="shared" si="393"/>
        <v>Q4</v>
      </c>
      <c r="F2538" t="str">
        <f t="shared" si="394"/>
        <v>2016-Dec</v>
      </c>
      <c r="G2538">
        <f t="shared" si="395"/>
        <v>1</v>
      </c>
      <c r="H2538" t="str">
        <f t="shared" si="396"/>
        <v>Sunday</v>
      </c>
      <c r="I2538" t="str">
        <f t="shared" si="397"/>
        <v>FM9</v>
      </c>
      <c r="J2538" t="str">
        <f t="shared" si="398"/>
        <v>FQ-3</v>
      </c>
    </row>
    <row r="2539" spans="1:10" x14ac:dyDescent="0.3">
      <c r="A2539" s="1">
        <f t="shared" si="399"/>
        <v>42716</v>
      </c>
      <c r="B2539" s="3">
        <f t="shared" si="390"/>
        <v>2016</v>
      </c>
      <c r="C2539">
        <f t="shared" si="391"/>
        <v>12</v>
      </c>
      <c r="D2539" t="str">
        <f t="shared" si="392"/>
        <v>December</v>
      </c>
      <c r="E2539" t="str">
        <f t="shared" si="393"/>
        <v>Q4</v>
      </c>
      <c r="F2539" t="str">
        <f t="shared" si="394"/>
        <v>2016-Dec</v>
      </c>
      <c r="G2539">
        <f t="shared" si="395"/>
        <v>2</v>
      </c>
      <c r="H2539" t="str">
        <f t="shared" si="396"/>
        <v>Monday</v>
      </c>
      <c r="I2539" t="str">
        <f t="shared" si="397"/>
        <v>FM9</v>
      </c>
      <c r="J2539" t="str">
        <f t="shared" si="398"/>
        <v>FQ-3</v>
      </c>
    </row>
    <row r="2540" spans="1:10" x14ac:dyDescent="0.3">
      <c r="A2540" s="1">
        <f t="shared" si="399"/>
        <v>42717</v>
      </c>
      <c r="B2540" s="3">
        <f t="shared" si="390"/>
        <v>2016</v>
      </c>
      <c r="C2540">
        <f t="shared" si="391"/>
        <v>12</v>
      </c>
      <c r="D2540" t="str">
        <f t="shared" si="392"/>
        <v>December</v>
      </c>
      <c r="E2540" t="str">
        <f t="shared" si="393"/>
        <v>Q4</v>
      </c>
      <c r="F2540" t="str">
        <f t="shared" si="394"/>
        <v>2016-Dec</v>
      </c>
      <c r="G2540">
        <f t="shared" si="395"/>
        <v>3</v>
      </c>
      <c r="H2540" t="str">
        <f t="shared" si="396"/>
        <v>Tuesday</v>
      </c>
      <c r="I2540" t="str">
        <f t="shared" si="397"/>
        <v>FM9</v>
      </c>
      <c r="J2540" t="str">
        <f t="shared" si="398"/>
        <v>FQ-3</v>
      </c>
    </row>
    <row r="2541" spans="1:10" x14ac:dyDescent="0.3">
      <c r="A2541" s="1">
        <f t="shared" si="399"/>
        <v>42718</v>
      </c>
      <c r="B2541" s="3">
        <f t="shared" si="390"/>
        <v>2016</v>
      </c>
      <c r="C2541">
        <f t="shared" si="391"/>
        <v>12</v>
      </c>
      <c r="D2541" t="str">
        <f t="shared" si="392"/>
        <v>December</v>
      </c>
      <c r="E2541" t="str">
        <f t="shared" si="393"/>
        <v>Q4</v>
      </c>
      <c r="F2541" t="str">
        <f t="shared" si="394"/>
        <v>2016-Dec</v>
      </c>
      <c r="G2541">
        <f t="shared" si="395"/>
        <v>4</v>
      </c>
      <c r="H2541" t="str">
        <f t="shared" si="396"/>
        <v>Wednesday</v>
      </c>
      <c r="I2541" t="str">
        <f t="shared" si="397"/>
        <v>FM9</v>
      </c>
      <c r="J2541" t="str">
        <f t="shared" si="398"/>
        <v>FQ-3</v>
      </c>
    </row>
    <row r="2542" spans="1:10" x14ac:dyDescent="0.3">
      <c r="A2542" s="1">
        <f t="shared" si="399"/>
        <v>42719</v>
      </c>
      <c r="B2542" s="3">
        <f t="shared" si="390"/>
        <v>2016</v>
      </c>
      <c r="C2542">
        <f t="shared" si="391"/>
        <v>12</v>
      </c>
      <c r="D2542" t="str">
        <f t="shared" si="392"/>
        <v>December</v>
      </c>
      <c r="E2542" t="str">
        <f t="shared" si="393"/>
        <v>Q4</v>
      </c>
      <c r="F2542" t="str">
        <f t="shared" si="394"/>
        <v>2016-Dec</v>
      </c>
      <c r="G2542">
        <f t="shared" si="395"/>
        <v>5</v>
      </c>
      <c r="H2542" t="str">
        <f t="shared" si="396"/>
        <v>Thursday</v>
      </c>
      <c r="I2542" t="str">
        <f t="shared" si="397"/>
        <v>FM9</v>
      </c>
      <c r="J2542" t="str">
        <f t="shared" si="398"/>
        <v>FQ-3</v>
      </c>
    </row>
    <row r="2543" spans="1:10" x14ac:dyDescent="0.3">
      <c r="A2543" s="1">
        <f t="shared" si="399"/>
        <v>42720</v>
      </c>
      <c r="B2543" s="3">
        <f t="shared" si="390"/>
        <v>2016</v>
      </c>
      <c r="C2543">
        <f t="shared" si="391"/>
        <v>12</v>
      </c>
      <c r="D2543" t="str">
        <f t="shared" si="392"/>
        <v>December</v>
      </c>
      <c r="E2543" t="str">
        <f t="shared" si="393"/>
        <v>Q4</v>
      </c>
      <c r="F2543" t="str">
        <f t="shared" si="394"/>
        <v>2016-Dec</v>
      </c>
      <c r="G2543">
        <f t="shared" si="395"/>
        <v>6</v>
      </c>
      <c r="H2543" t="str">
        <f t="shared" si="396"/>
        <v>Friday</v>
      </c>
      <c r="I2543" t="str">
        <f t="shared" si="397"/>
        <v>FM9</v>
      </c>
      <c r="J2543" t="str">
        <f t="shared" si="398"/>
        <v>FQ-3</v>
      </c>
    </row>
    <row r="2544" spans="1:10" x14ac:dyDescent="0.3">
      <c r="A2544" s="1">
        <f t="shared" si="399"/>
        <v>42721</v>
      </c>
      <c r="B2544" s="3">
        <f t="shared" si="390"/>
        <v>2016</v>
      </c>
      <c r="C2544">
        <f t="shared" si="391"/>
        <v>12</v>
      </c>
      <c r="D2544" t="str">
        <f t="shared" si="392"/>
        <v>December</v>
      </c>
      <c r="E2544" t="str">
        <f t="shared" si="393"/>
        <v>Q4</v>
      </c>
      <c r="F2544" t="str">
        <f t="shared" si="394"/>
        <v>2016-Dec</v>
      </c>
      <c r="G2544">
        <f t="shared" si="395"/>
        <v>7</v>
      </c>
      <c r="H2544" t="str">
        <f t="shared" si="396"/>
        <v>Saturday</v>
      </c>
      <c r="I2544" t="str">
        <f t="shared" si="397"/>
        <v>FM9</v>
      </c>
      <c r="J2544" t="str">
        <f t="shared" si="398"/>
        <v>FQ-3</v>
      </c>
    </row>
    <row r="2545" spans="1:10" x14ac:dyDescent="0.3">
      <c r="A2545" s="1">
        <f t="shared" si="399"/>
        <v>42722</v>
      </c>
      <c r="B2545" s="3">
        <f t="shared" si="390"/>
        <v>2016</v>
      </c>
      <c r="C2545">
        <f t="shared" si="391"/>
        <v>12</v>
      </c>
      <c r="D2545" t="str">
        <f t="shared" si="392"/>
        <v>December</v>
      </c>
      <c r="E2545" t="str">
        <f t="shared" si="393"/>
        <v>Q4</v>
      </c>
      <c r="F2545" t="str">
        <f t="shared" si="394"/>
        <v>2016-Dec</v>
      </c>
      <c r="G2545">
        <f t="shared" si="395"/>
        <v>1</v>
      </c>
      <c r="H2545" t="str">
        <f t="shared" si="396"/>
        <v>Sunday</v>
      </c>
      <c r="I2545" t="str">
        <f t="shared" si="397"/>
        <v>FM9</v>
      </c>
      <c r="J2545" t="str">
        <f t="shared" si="398"/>
        <v>FQ-3</v>
      </c>
    </row>
    <row r="2546" spans="1:10" x14ac:dyDescent="0.3">
      <c r="A2546" s="1">
        <f t="shared" si="399"/>
        <v>42723</v>
      </c>
      <c r="B2546" s="3">
        <f t="shared" si="390"/>
        <v>2016</v>
      </c>
      <c r="C2546">
        <f t="shared" si="391"/>
        <v>12</v>
      </c>
      <c r="D2546" t="str">
        <f t="shared" si="392"/>
        <v>December</v>
      </c>
      <c r="E2546" t="str">
        <f t="shared" si="393"/>
        <v>Q4</v>
      </c>
      <c r="F2546" t="str">
        <f t="shared" si="394"/>
        <v>2016-Dec</v>
      </c>
      <c r="G2546">
        <f t="shared" si="395"/>
        <v>2</v>
      </c>
      <c r="H2546" t="str">
        <f t="shared" si="396"/>
        <v>Monday</v>
      </c>
      <c r="I2546" t="str">
        <f t="shared" si="397"/>
        <v>FM9</v>
      </c>
      <c r="J2546" t="str">
        <f t="shared" si="398"/>
        <v>FQ-3</v>
      </c>
    </row>
    <row r="2547" spans="1:10" x14ac:dyDescent="0.3">
      <c r="A2547" s="1">
        <f t="shared" si="399"/>
        <v>42724</v>
      </c>
      <c r="B2547" s="3">
        <f t="shared" si="390"/>
        <v>2016</v>
      </c>
      <c r="C2547">
        <f t="shared" si="391"/>
        <v>12</v>
      </c>
      <c r="D2547" t="str">
        <f t="shared" si="392"/>
        <v>December</v>
      </c>
      <c r="E2547" t="str">
        <f t="shared" si="393"/>
        <v>Q4</v>
      </c>
      <c r="F2547" t="str">
        <f t="shared" si="394"/>
        <v>2016-Dec</v>
      </c>
      <c r="G2547">
        <f t="shared" si="395"/>
        <v>3</v>
      </c>
      <c r="H2547" t="str">
        <f t="shared" si="396"/>
        <v>Tuesday</v>
      </c>
      <c r="I2547" t="str">
        <f t="shared" si="397"/>
        <v>FM9</v>
      </c>
      <c r="J2547" t="str">
        <f t="shared" si="398"/>
        <v>FQ-3</v>
      </c>
    </row>
    <row r="2548" spans="1:10" x14ac:dyDescent="0.3">
      <c r="A2548" s="1">
        <f t="shared" si="399"/>
        <v>42725</v>
      </c>
      <c r="B2548" s="3">
        <f t="shared" si="390"/>
        <v>2016</v>
      </c>
      <c r="C2548">
        <f t="shared" si="391"/>
        <v>12</v>
      </c>
      <c r="D2548" t="str">
        <f t="shared" si="392"/>
        <v>December</v>
      </c>
      <c r="E2548" t="str">
        <f t="shared" si="393"/>
        <v>Q4</v>
      </c>
      <c r="F2548" t="str">
        <f t="shared" si="394"/>
        <v>2016-Dec</v>
      </c>
      <c r="G2548">
        <f t="shared" si="395"/>
        <v>4</v>
      </c>
      <c r="H2548" t="str">
        <f t="shared" si="396"/>
        <v>Wednesday</v>
      </c>
      <c r="I2548" t="str">
        <f t="shared" si="397"/>
        <v>FM9</v>
      </c>
      <c r="J2548" t="str">
        <f t="shared" si="398"/>
        <v>FQ-3</v>
      </c>
    </row>
    <row r="2549" spans="1:10" x14ac:dyDescent="0.3">
      <c r="A2549" s="1">
        <f t="shared" si="399"/>
        <v>42726</v>
      </c>
      <c r="B2549" s="3">
        <f t="shared" si="390"/>
        <v>2016</v>
      </c>
      <c r="C2549">
        <f t="shared" si="391"/>
        <v>12</v>
      </c>
      <c r="D2549" t="str">
        <f t="shared" si="392"/>
        <v>December</v>
      </c>
      <c r="E2549" t="str">
        <f t="shared" si="393"/>
        <v>Q4</v>
      </c>
      <c r="F2549" t="str">
        <f t="shared" si="394"/>
        <v>2016-Dec</v>
      </c>
      <c r="G2549">
        <f t="shared" si="395"/>
        <v>5</v>
      </c>
      <c r="H2549" t="str">
        <f t="shared" si="396"/>
        <v>Thursday</v>
      </c>
      <c r="I2549" t="str">
        <f t="shared" si="397"/>
        <v>FM9</v>
      </c>
      <c r="J2549" t="str">
        <f t="shared" si="398"/>
        <v>FQ-3</v>
      </c>
    </row>
    <row r="2550" spans="1:10" x14ac:dyDescent="0.3">
      <c r="A2550" s="1">
        <f t="shared" si="399"/>
        <v>42727</v>
      </c>
      <c r="B2550" s="3">
        <f t="shared" si="390"/>
        <v>2016</v>
      </c>
      <c r="C2550">
        <f t="shared" si="391"/>
        <v>12</v>
      </c>
      <c r="D2550" t="str">
        <f t="shared" si="392"/>
        <v>December</v>
      </c>
      <c r="E2550" t="str">
        <f t="shared" si="393"/>
        <v>Q4</v>
      </c>
      <c r="F2550" t="str">
        <f t="shared" si="394"/>
        <v>2016-Dec</v>
      </c>
      <c r="G2550">
        <f t="shared" si="395"/>
        <v>6</v>
      </c>
      <c r="H2550" t="str">
        <f t="shared" si="396"/>
        <v>Friday</v>
      </c>
      <c r="I2550" t="str">
        <f t="shared" si="397"/>
        <v>FM9</v>
      </c>
      <c r="J2550" t="str">
        <f t="shared" si="398"/>
        <v>FQ-3</v>
      </c>
    </row>
    <row r="2551" spans="1:10" x14ac:dyDescent="0.3">
      <c r="A2551" s="1">
        <f t="shared" si="399"/>
        <v>42728</v>
      </c>
      <c r="B2551" s="3">
        <f t="shared" si="390"/>
        <v>2016</v>
      </c>
      <c r="C2551">
        <f t="shared" si="391"/>
        <v>12</v>
      </c>
      <c r="D2551" t="str">
        <f t="shared" si="392"/>
        <v>December</v>
      </c>
      <c r="E2551" t="str">
        <f t="shared" si="393"/>
        <v>Q4</v>
      </c>
      <c r="F2551" t="str">
        <f t="shared" si="394"/>
        <v>2016-Dec</v>
      </c>
      <c r="G2551">
        <f t="shared" si="395"/>
        <v>7</v>
      </c>
      <c r="H2551" t="str">
        <f t="shared" si="396"/>
        <v>Saturday</v>
      </c>
      <c r="I2551" t="str">
        <f t="shared" si="397"/>
        <v>FM9</v>
      </c>
      <c r="J2551" t="str">
        <f t="shared" si="398"/>
        <v>FQ-3</v>
      </c>
    </row>
    <row r="2552" spans="1:10" x14ac:dyDescent="0.3">
      <c r="A2552" s="1">
        <f t="shared" si="399"/>
        <v>42729</v>
      </c>
      <c r="B2552" s="3">
        <f t="shared" si="390"/>
        <v>2016</v>
      </c>
      <c r="C2552">
        <f t="shared" si="391"/>
        <v>12</v>
      </c>
      <c r="D2552" t="str">
        <f t="shared" si="392"/>
        <v>December</v>
      </c>
      <c r="E2552" t="str">
        <f t="shared" si="393"/>
        <v>Q4</v>
      </c>
      <c r="F2552" t="str">
        <f t="shared" si="394"/>
        <v>2016-Dec</v>
      </c>
      <c r="G2552">
        <f t="shared" si="395"/>
        <v>1</v>
      </c>
      <c r="H2552" t="str">
        <f t="shared" si="396"/>
        <v>Sunday</v>
      </c>
      <c r="I2552" t="str">
        <f t="shared" si="397"/>
        <v>FM9</v>
      </c>
      <c r="J2552" t="str">
        <f t="shared" si="398"/>
        <v>FQ-3</v>
      </c>
    </row>
    <row r="2553" spans="1:10" x14ac:dyDescent="0.3">
      <c r="A2553" s="1">
        <f t="shared" si="399"/>
        <v>42730</v>
      </c>
      <c r="B2553" s="3">
        <f t="shared" si="390"/>
        <v>2016</v>
      </c>
      <c r="C2553">
        <f t="shared" si="391"/>
        <v>12</v>
      </c>
      <c r="D2553" t="str">
        <f t="shared" si="392"/>
        <v>December</v>
      </c>
      <c r="E2553" t="str">
        <f t="shared" si="393"/>
        <v>Q4</v>
      </c>
      <c r="F2553" t="str">
        <f t="shared" si="394"/>
        <v>2016-Dec</v>
      </c>
      <c r="G2553">
        <f t="shared" si="395"/>
        <v>2</v>
      </c>
      <c r="H2553" t="str">
        <f t="shared" si="396"/>
        <v>Monday</v>
      </c>
      <c r="I2553" t="str">
        <f t="shared" si="397"/>
        <v>FM9</v>
      </c>
      <c r="J2553" t="str">
        <f t="shared" si="398"/>
        <v>FQ-3</v>
      </c>
    </row>
    <row r="2554" spans="1:10" x14ac:dyDescent="0.3">
      <c r="A2554" s="1">
        <f t="shared" si="399"/>
        <v>42731</v>
      </c>
      <c r="B2554" s="3">
        <f t="shared" si="390"/>
        <v>2016</v>
      </c>
      <c r="C2554">
        <f t="shared" si="391"/>
        <v>12</v>
      </c>
      <c r="D2554" t="str">
        <f t="shared" si="392"/>
        <v>December</v>
      </c>
      <c r="E2554" t="str">
        <f t="shared" si="393"/>
        <v>Q4</v>
      </c>
      <c r="F2554" t="str">
        <f t="shared" si="394"/>
        <v>2016-Dec</v>
      </c>
      <c r="G2554">
        <f t="shared" si="395"/>
        <v>3</v>
      </c>
      <c r="H2554" t="str">
        <f t="shared" si="396"/>
        <v>Tuesday</v>
      </c>
      <c r="I2554" t="str">
        <f t="shared" si="397"/>
        <v>FM9</v>
      </c>
      <c r="J2554" t="str">
        <f t="shared" si="398"/>
        <v>FQ-3</v>
      </c>
    </row>
    <row r="2555" spans="1:10" x14ac:dyDescent="0.3">
      <c r="A2555" s="1">
        <f t="shared" si="399"/>
        <v>42732</v>
      </c>
      <c r="B2555" s="3">
        <f t="shared" si="390"/>
        <v>2016</v>
      </c>
      <c r="C2555">
        <f t="shared" si="391"/>
        <v>12</v>
      </c>
      <c r="D2555" t="str">
        <f t="shared" si="392"/>
        <v>December</v>
      </c>
      <c r="E2555" t="str">
        <f t="shared" si="393"/>
        <v>Q4</v>
      </c>
      <c r="F2555" t="str">
        <f t="shared" si="394"/>
        <v>2016-Dec</v>
      </c>
      <c r="G2555">
        <f t="shared" si="395"/>
        <v>4</v>
      </c>
      <c r="H2555" t="str">
        <f t="shared" si="396"/>
        <v>Wednesday</v>
      </c>
      <c r="I2555" t="str">
        <f t="shared" si="397"/>
        <v>FM9</v>
      </c>
      <c r="J2555" t="str">
        <f t="shared" si="398"/>
        <v>FQ-3</v>
      </c>
    </row>
    <row r="2556" spans="1:10" x14ac:dyDescent="0.3">
      <c r="A2556" s="1">
        <f t="shared" si="399"/>
        <v>42733</v>
      </c>
      <c r="B2556" s="3">
        <f t="shared" si="390"/>
        <v>2016</v>
      </c>
      <c r="C2556">
        <f t="shared" si="391"/>
        <v>12</v>
      </c>
      <c r="D2556" t="str">
        <f t="shared" si="392"/>
        <v>December</v>
      </c>
      <c r="E2556" t="str">
        <f t="shared" si="393"/>
        <v>Q4</v>
      </c>
      <c r="F2556" t="str">
        <f t="shared" si="394"/>
        <v>2016-Dec</v>
      </c>
      <c r="G2556">
        <f t="shared" si="395"/>
        <v>5</v>
      </c>
      <c r="H2556" t="str">
        <f t="shared" si="396"/>
        <v>Thursday</v>
      </c>
      <c r="I2556" t="str">
        <f t="shared" si="397"/>
        <v>FM9</v>
      </c>
      <c r="J2556" t="str">
        <f t="shared" si="398"/>
        <v>FQ-3</v>
      </c>
    </row>
    <row r="2557" spans="1:10" x14ac:dyDescent="0.3">
      <c r="A2557" s="1">
        <f t="shared" si="399"/>
        <v>42734</v>
      </c>
      <c r="B2557" s="3">
        <f t="shared" si="390"/>
        <v>2016</v>
      </c>
      <c r="C2557">
        <f t="shared" si="391"/>
        <v>12</v>
      </c>
      <c r="D2557" t="str">
        <f t="shared" si="392"/>
        <v>December</v>
      </c>
      <c r="E2557" t="str">
        <f t="shared" si="393"/>
        <v>Q4</v>
      </c>
      <c r="F2557" t="str">
        <f t="shared" si="394"/>
        <v>2016-Dec</v>
      </c>
      <c r="G2557">
        <f t="shared" si="395"/>
        <v>6</v>
      </c>
      <c r="H2557" t="str">
        <f t="shared" si="396"/>
        <v>Friday</v>
      </c>
      <c r="I2557" t="str">
        <f t="shared" si="397"/>
        <v>FM9</v>
      </c>
      <c r="J2557" t="str">
        <f t="shared" si="398"/>
        <v>FQ-3</v>
      </c>
    </row>
    <row r="2558" spans="1:10" x14ac:dyDescent="0.3">
      <c r="A2558" s="1">
        <f t="shared" si="399"/>
        <v>42735</v>
      </c>
      <c r="B2558" s="3">
        <f t="shared" si="390"/>
        <v>2016</v>
      </c>
      <c r="C2558">
        <f t="shared" si="391"/>
        <v>12</v>
      </c>
      <c r="D2558" t="str">
        <f t="shared" si="392"/>
        <v>December</v>
      </c>
      <c r="E2558" t="str">
        <f t="shared" si="393"/>
        <v>Q4</v>
      </c>
      <c r="F2558" t="str">
        <f t="shared" si="394"/>
        <v>2016-Dec</v>
      </c>
      <c r="G2558">
        <f t="shared" si="395"/>
        <v>7</v>
      </c>
      <c r="H2558" t="str">
        <f t="shared" si="396"/>
        <v>Saturday</v>
      </c>
      <c r="I2558" t="str">
        <f t="shared" si="397"/>
        <v>FM9</v>
      </c>
      <c r="J2558" t="str">
        <f t="shared" si="398"/>
        <v>FQ-3</v>
      </c>
    </row>
    <row r="2559" spans="1:10" x14ac:dyDescent="0.3">
      <c r="A2559" s="1">
        <f t="shared" si="399"/>
        <v>42736</v>
      </c>
      <c r="B2559" s="3">
        <f t="shared" si="390"/>
        <v>2017</v>
      </c>
      <c r="C2559">
        <f t="shared" si="391"/>
        <v>1</v>
      </c>
      <c r="D2559" t="str">
        <f t="shared" si="392"/>
        <v>January</v>
      </c>
      <c r="E2559" t="str">
        <f t="shared" si="393"/>
        <v>Q1</v>
      </c>
      <c r="F2559" t="str">
        <f t="shared" si="394"/>
        <v>2017-Jan</v>
      </c>
      <c r="G2559">
        <f t="shared" si="395"/>
        <v>1</v>
      </c>
      <c r="H2559" t="str">
        <f t="shared" si="396"/>
        <v>Sunday</v>
      </c>
      <c r="I2559" t="str">
        <f t="shared" si="397"/>
        <v>FM10</v>
      </c>
      <c r="J2559" t="str">
        <f t="shared" si="398"/>
        <v>FQ-4</v>
      </c>
    </row>
    <row r="2560" spans="1:10" x14ac:dyDescent="0.3">
      <c r="A2560" s="1">
        <f t="shared" si="399"/>
        <v>42737</v>
      </c>
      <c r="B2560" s="3">
        <f t="shared" si="390"/>
        <v>2017</v>
      </c>
      <c r="C2560">
        <f t="shared" si="391"/>
        <v>1</v>
      </c>
      <c r="D2560" t="str">
        <f t="shared" si="392"/>
        <v>January</v>
      </c>
      <c r="E2560" t="str">
        <f t="shared" si="393"/>
        <v>Q1</v>
      </c>
      <c r="F2560" t="str">
        <f t="shared" si="394"/>
        <v>2017-Jan</v>
      </c>
      <c r="G2560">
        <f t="shared" si="395"/>
        <v>2</v>
      </c>
      <c r="H2560" t="str">
        <f t="shared" si="396"/>
        <v>Monday</v>
      </c>
      <c r="I2560" t="str">
        <f t="shared" si="397"/>
        <v>FM10</v>
      </c>
      <c r="J2560" t="str">
        <f t="shared" si="398"/>
        <v>FQ-4</v>
      </c>
    </row>
    <row r="2561" spans="1:10" x14ac:dyDescent="0.3">
      <c r="A2561" s="1">
        <f t="shared" si="399"/>
        <v>42738</v>
      </c>
      <c r="B2561" s="3">
        <f t="shared" si="390"/>
        <v>2017</v>
      </c>
      <c r="C2561">
        <f t="shared" si="391"/>
        <v>1</v>
      </c>
      <c r="D2561" t="str">
        <f t="shared" si="392"/>
        <v>January</v>
      </c>
      <c r="E2561" t="str">
        <f t="shared" si="393"/>
        <v>Q1</v>
      </c>
      <c r="F2561" t="str">
        <f t="shared" si="394"/>
        <v>2017-Jan</v>
      </c>
      <c r="G2561">
        <f t="shared" si="395"/>
        <v>3</v>
      </c>
      <c r="H2561" t="str">
        <f t="shared" si="396"/>
        <v>Tuesday</v>
      </c>
      <c r="I2561" t="str">
        <f t="shared" si="397"/>
        <v>FM10</v>
      </c>
      <c r="J2561" t="str">
        <f t="shared" si="398"/>
        <v>FQ-4</v>
      </c>
    </row>
    <row r="2562" spans="1:10" x14ac:dyDescent="0.3">
      <c r="A2562" s="1">
        <f t="shared" si="399"/>
        <v>42739</v>
      </c>
      <c r="B2562" s="3">
        <f t="shared" si="390"/>
        <v>2017</v>
      </c>
      <c r="C2562">
        <f t="shared" si="391"/>
        <v>1</v>
      </c>
      <c r="D2562" t="str">
        <f t="shared" si="392"/>
        <v>January</v>
      </c>
      <c r="E2562" t="str">
        <f t="shared" si="393"/>
        <v>Q1</v>
      </c>
      <c r="F2562" t="str">
        <f t="shared" si="394"/>
        <v>2017-Jan</v>
      </c>
      <c r="G2562">
        <f t="shared" si="395"/>
        <v>4</v>
      </c>
      <c r="H2562" t="str">
        <f t="shared" si="396"/>
        <v>Wednesday</v>
      </c>
      <c r="I2562" t="str">
        <f t="shared" si="397"/>
        <v>FM10</v>
      </c>
      <c r="J2562" t="str">
        <f t="shared" si="398"/>
        <v>FQ-4</v>
      </c>
    </row>
    <row r="2563" spans="1:10" x14ac:dyDescent="0.3">
      <c r="A2563" s="1">
        <f t="shared" si="399"/>
        <v>42740</v>
      </c>
      <c r="B2563" s="3">
        <f t="shared" ref="B2563:B2626" si="400">YEAR(A2563)</f>
        <v>2017</v>
      </c>
      <c r="C2563">
        <f t="shared" ref="C2563:C2626" si="401">MONTH(A2563)</f>
        <v>1</v>
      </c>
      <c r="D2563" t="str">
        <f t="shared" ref="D2563:D2626" si="402">TEXT(A2563,"mmmm")</f>
        <v>January</v>
      </c>
      <c r="E2563" t="str">
        <f t="shared" ref="E2563:E2626" si="403">"Q"&amp;ROUNDUP(MONTH(A2563)/3,0)</f>
        <v>Q1</v>
      </c>
      <c r="F2563" t="str">
        <f t="shared" ref="F2563:F2626" si="404">TEXT(A2563,"yyyy-mmm")</f>
        <v>2017-Jan</v>
      </c>
      <c r="G2563">
        <f t="shared" ref="G2563:G2626" si="405">WEEKDAY(A2563)</f>
        <v>5</v>
      </c>
      <c r="H2563" t="str">
        <f t="shared" ref="H2563:H2626" si="406">TEXT(A2563,"dddd")</f>
        <v>Thursday</v>
      </c>
      <c r="I2563" t="str">
        <f t="shared" ref="I2563:I2626" si="407">"FM"&amp;IF(MONTH(A2563)&gt;=4,MONTH(A2563)-3,MONTH(A2563)+9)</f>
        <v>FM10</v>
      </c>
      <c r="J2563" t="str">
        <f t="shared" ref="J2563:J2626" si="408">"FQ-"&amp;ROUNDUP(IF(MONTH(A2563)&gt;=4,MONTH(A2563)-3,MONTH(A2563)+9)/3,0)</f>
        <v>FQ-4</v>
      </c>
    </row>
    <row r="2564" spans="1:10" x14ac:dyDescent="0.3">
      <c r="A2564" s="1">
        <f t="shared" ref="A2564:A2627" si="409">A2563+1</f>
        <v>42741</v>
      </c>
      <c r="B2564" s="3">
        <f t="shared" si="400"/>
        <v>2017</v>
      </c>
      <c r="C2564">
        <f t="shared" si="401"/>
        <v>1</v>
      </c>
      <c r="D2564" t="str">
        <f t="shared" si="402"/>
        <v>January</v>
      </c>
      <c r="E2564" t="str">
        <f t="shared" si="403"/>
        <v>Q1</v>
      </c>
      <c r="F2564" t="str">
        <f t="shared" si="404"/>
        <v>2017-Jan</v>
      </c>
      <c r="G2564">
        <f t="shared" si="405"/>
        <v>6</v>
      </c>
      <c r="H2564" t="str">
        <f t="shared" si="406"/>
        <v>Friday</v>
      </c>
      <c r="I2564" t="str">
        <f t="shared" si="407"/>
        <v>FM10</v>
      </c>
      <c r="J2564" t="str">
        <f t="shared" si="408"/>
        <v>FQ-4</v>
      </c>
    </row>
    <row r="2565" spans="1:10" x14ac:dyDescent="0.3">
      <c r="A2565" s="1">
        <f t="shared" si="409"/>
        <v>42742</v>
      </c>
      <c r="B2565" s="3">
        <f t="shared" si="400"/>
        <v>2017</v>
      </c>
      <c r="C2565">
        <f t="shared" si="401"/>
        <v>1</v>
      </c>
      <c r="D2565" t="str">
        <f t="shared" si="402"/>
        <v>January</v>
      </c>
      <c r="E2565" t="str">
        <f t="shared" si="403"/>
        <v>Q1</v>
      </c>
      <c r="F2565" t="str">
        <f t="shared" si="404"/>
        <v>2017-Jan</v>
      </c>
      <c r="G2565">
        <f t="shared" si="405"/>
        <v>7</v>
      </c>
      <c r="H2565" t="str">
        <f t="shared" si="406"/>
        <v>Saturday</v>
      </c>
      <c r="I2565" t="str">
        <f t="shared" si="407"/>
        <v>FM10</v>
      </c>
      <c r="J2565" t="str">
        <f t="shared" si="408"/>
        <v>FQ-4</v>
      </c>
    </row>
    <row r="2566" spans="1:10" x14ac:dyDescent="0.3">
      <c r="A2566" s="1">
        <f t="shared" si="409"/>
        <v>42743</v>
      </c>
      <c r="B2566" s="3">
        <f t="shared" si="400"/>
        <v>2017</v>
      </c>
      <c r="C2566">
        <f t="shared" si="401"/>
        <v>1</v>
      </c>
      <c r="D2566" t="str">
        <f t="shared" si="402"/>
        <v>January</v>
      </c>
      <c r="E2566" t="str">
        <f t="shared" si="403"/>
        <v>Q1</v>
      </c>
      <c r="F2566" t="str">
        <f t="shared" si="404"/>
        <v>2017-Jan</v>
      </c>
      <c r="G2566">
        <f t="shared" si="405"/>
        <v>1</v>
      </c>
      <c r="H2566" t="str">
        <f t="shared" si="406"/>
        <v>Sunday</v>
      </c>
      <c r="I2566" t="str">
        <f t="shared" si="407"/>
        <v>FM10</v>
      </c>
      <c r="J2566" t="str">
        <f t="shared" si="408"/>
        <v>FQ-4</v>
      </c>
    </row>
    <row r="2567" spans="1:10" x14ac:dyDescent="0.3">
      <c r="A2567" s="1">
        <f t="shared" si="409"/>
        <v>42744</v>
      </c>
      <c r="B2567" s="3">
        <f t="shared" si="400"/>
        <v>2017</v>
      </c>
      <c r="C2567">
        <f t="shared" si="401"/>
        <v>1</v>
      </c>
      <c r="D2567" t="str">
        <f t="shared" si="402"/>
        <v>January</v>
      </c>
      <c r="E2567" t="str">
        <f t="shared" si="403"/>
        <v>Q1</v>
      </c>
      <c r="F2567" t="str">
        <f t="shared" si="404"/>
        <v>2017-Jan</v>
      </c>
      <c r="G2567">
        <f t="shared" si="405"/>
        <v>2</v>
      </c>
      <c r="H2567" t="str">
        <f t="shared" si="406"/>
        <v>Monday</v>
      </c>
      <c r="I2567" t="str">
        <f t="shared" si="407"/>
        <v>FM10</v>
      </c>
      <c r="J2567" t="str">
        <f t="shared" si="408"/>
        <v>FQ-4</v>
      </c>
    </row>
    <row r="2568" spans="1:10" x14ac:dyDescent="0.3">
      <c r="A2568" s="1">
        <f t="shared" si="409"/>
        <v>42745</v>
      </c>
      <c r="B2568" s="3">
        <f t="shared" si="400"/>
        <v>2017</v>
      </c>
      <c r="C2568">
        <f t="shared" si="401"/>
        <v>1</v>
      </c>
      <c r="D2568" t="str">
        <f t="shared" si="402"/>
        <v>January</v>
      </c>
      <c r="E2568" t="str">
        <f t="shared" si="403"/>
        <v>Q1</v>
      </c>
      <c r="F2568" t="str">
        <f t="shared" si="404"/>
        <v>2017-Jan</v>
      </c>
      <c r="G2568">
        <f t="shared" si="405"/>
        <v>3</v>
      </c>
      <c r="H2568" t="str">
        <f t="shared" si="406"/>
        <v>Tuesday</v>
      </c>
      <c r="I2568" t="str">
        <f t="shared" si="407"/>
        <v>FM10</v>
      </c>
      <c r="J2568" t="str">
        <f t="shared" si="408"/>
        <v>FQ-4</v>
      </c>
    </row>
    <row r="2569" spans="1:10" x14ac:dyDescent="0.3">
      <c r="A2569" s="1">
        <f t="shared" si="409"/>
        <v>42746</v>
      </c>
      <c r="B2569" s="3">
        <f t="shared" si="400"/>
        <v>2017</v>
      </c>
      <c r="C2569">
        <f t="shared" si="401"/>
        <v>1</v>
      </c>
      <c r="D2569" t="str">
        <f t="shared" si="402"/>
        <v>January</v>
      </c>
      <c r="E2569" t="str">
        <f t="shared" si="403"/>
        <v>Q1</v>
      </c>
      <c r="F2569" t="str">
        <f t="shared" si="404"/>
        <v>2017-Jan</v>
      </c>
      <c r="G2569">
        <f t="shared" si="405"/>
        <v>4</v>
      </c>
      <c r="H2569" t="str">
        <f t="shared" si="406"/>
        <v>Wednesday</v>
      </c>
      <c r="I2569" t="str">
        <f t="shared" si="407"/>
        <v>FM10</v>
      </c>
      <c r="J2569" t="str">
        <f t="shared" si="408"/>
        <v>FQ-4</v>
      </c>
    </row>
    <row r="2570" spans="1:10" x14ac:dyDescent="0.3">
      <c r="A2570" s="1">
        <f t="shared" si="409"/>
        <v>42747</v>
      </c>
      <c r="B2570" s="3">
        <f t="shared" si="400"/>
        <v>2017</v>
      </c>
      <c r="C2570">
        <f t="shared" si="401"/>
        <v>1</v>
      </c>
      <c r="D2570" t="str">
        <f t="shared" si="402"/>
        <v>January</v>
      </c>
      <c r="E2570" t="str">
        <f t="shared" si="403"/>
        <v>Q1</v>
      </c>
      <c r="F2570" t="str">
        <f t="shared" si="404"/>
        <v>2017-Jan</v>
      </c>
      <c r="G2570">
        <f t="shared" si="405"/>
        <v>5</v>
      </c>
      <c r="H2570" t="str">
        <f t="shared" si="406"/>
        <v>Thursday</v>
      </c>
      <c r="I2570" t="str">
        <f t="shared" si="407"/>
        <v>FM10</v>
      </c>
      <c r="J2570" t="str">
        <f t="shared" si="408"/>
        <v>FQ-4</v>
      </c>
    </row>
    <row r="2571" spans="1:10" x14ac:dyDescent="0.3">
      <c r="A2571" s="1">
        <f t="shared" si="409"/>
        <v>42748</v>
      </c>
      <c r="B2571" s="3">
        <f t="shared" si="400"/>
        <v>2017</v>
      </c>
      <c r="C2571">
        <f t="shared" si="401"/>
        <v>1</v>
      </c>
      <c r="D2571" t="str">
        <f t="shared" si="402"/>
        <v>January</v>
      </c>
      <c r="E2571" t="str">
        <f t="shared" si="403"/>
        <v>Q1</v>
      </c>
      <c r="F2571" t="str">
        <f t="shared" si="404"/>
        <v>2017-Jan</v>
      </c>
      <c r="G2571">
        <f t="shared" si="405"/>
        <v>6</v>
      </c>
      <c r="H2571" t="str">
        <f t="shared" si="406"/>
        <v>Friday</v>
      </c>
      <c r="I2571" t="str">
        <f t="shared" si="407"/>
        <v>FM10</v>
      </c>
      <c r="J2571" t="str">
        <f t="shared" si="408"/>
        <v>FQ-4</v>
      </c>
    </row>
    <row r="2572" spans="1:10" x14ac:dyDescent="0.3">
      <c r="A2572" s="1">
        <f t="shared" si="409"/>
        <v>42749</v>
      </c>
      <c r="B2572" s="3">
        <f t="shared" si="400"/>
        <v>2017</v>
      </c>
      <c r="C2572">
        <f t="shared" si="401"/>
        <v>1</v>
      </c>
      <c r="D2572" t="str">
        <f t="shared" si="402"/>
        <v>January</v>
      </c>
      <c r="E2572" t="str">
        <f t="shared" si="403"/>
        <v>Q1</v>
      </c>
      <c r="F2572" t="str">
        <f t="shared" si="404"/>
        <v>2017-Jan</v>
      </c>
      <c r="G2572">
        <f t="shared" si="405"/>
        <v>7</v>
      </c>
      <c r="H2572" t="str">
        <f t="shared" si="406"/>
        <v>Saturday</v>
      </c>
      <c r="I2572" t="str">
        <f t="shared" si="407"/>
        <v>FM10</v>
      </c>
      <c r="J2572" t="str">
        <f t="shared" si="408"/>
        <v>FQ-4</v>
      </c>
    </row>
    <row r="2573" spans="1:10" x14ac:dyDescent="0.3">
      <c r="A2573" s="1">
        <f t="shared" si="409"/>
        <v>42750</v>
      </c>
      <c r="B2573" s="3">
        <f t="shared" si="400"/>
        <v>2017</v>
      </c>
      <c r="C2573">
        <f t="shared" si="401"/>
        <v>1</v>
      </c>
      <c r="D2573" t="str">
        <f t="shared" si="402"/>
        <v>January</v>
      </c>
      <c r="E2573" t="str">
        <f t="shared" si="403"/>
        <v>Q1</v>
      </c>
      <c r="F2573" t="str">
        <f t="shared" si="404"/>
        <v>2017-Jan</v>
      </c>
      <c r="G2573">
        <f t="shared" si="405"/>
        <v>1</v>
      </c>
      <c r="H2573" t="str">
        <f t="shared" si="406"/>
        <v>Sunday</v>
      </c>
      <c r="I2573" t="str">
        <f t="shared" si="407"/>
        <v>FM10</v>
      </c>
      <c r="J2573" t="str">
        <f t="shared" si="408"/>
        <v>FQ-4</v>
      </c>
    </row>
    <row r="2574" spans="1:10" x14ac:dyDescent="0.3">
      <c r="A2574" s="1">
        <f t="shared" si="409"/>
        <v>42751</v>
      </c>
      <c r="B2574" s="3">
        <f t="shared" si="400"/>
        <v>2017</v>
      </c>
      <c r="C2574">
        <f t="shared" si="401"/>
        <v>1</v>
      </c>
      <c r="D2574" t="str">
        <f t="shared" si="402"/>
        <v>January</v>
      </c>
      <c r="E2574" t="str">
        <f t="shared" si="403"/>
        <v>Q1</v>
      </c>
      <c r="F2574" t="str">
        <f t="shared" si="404"/>
        <v>2017-Jan</v>
      </c>
      <c r="G2574">
        <f t="shared" si="405"/>
        <v>2</v>
      </c>
      <c r="H2574" t="str">
        <f t="shared" si="406"/>
        <v>Monday</v>
      </c>
      <c r="I2574" t="str">
        <f t="shared" si="407"/>
        <v>FM10</v>
      </c>
      <c r="J2574" t="str">
        <f t="shared" si="408"/>
        <v>FQ-4</v>
      </c>
    </row>
    <row r="2575" spans="1:10" x14ac:dyDescent="0.3">
      <c r="A2575" s="1">
        <f t="shared" si="409"/>
        <v>42752</v>
      </c>
      <c r="B2575" s="3">
        <f t="shared" si="400"/>
        <v>2017</v>
      </c>
      <c r="C2575">
        <f t="shared" si="401"/>
        <v>1</v>
      </c>
      <c r="D2575" t="str">
        <f t="shared" si="402"/>
        <v>January</v>
      </c>
      <c r="E2575" t="str">
        <f t="shared" si="403"/>
        <v>Q1</v>
      </c>
      <c r="F2575" t="str">
        <f t="shared" si="404"/>
        <v>2017-Jan</v>
      </c>
      <c r="G2575">
        <f t="shared" si="405"/>
        <v>3</v>
      </c>
      <c r="H2575" t="str">
        <f t="shared" si="406"/>
        <v>Tuesday</v>
      </c>
      <c r="I2575" t="str">
        <f t="shared" si="407"/>
        <v>FM10</v>
      </c>
      <c r="J2575" t="str">
        <f t="shared" si="408"/>
        <v>FQ-4</v>
      </c>
    </row>
    <row r="2576" spans="1:10" x14ac:dyDescent="0.3">
      <c r="A2576" s="1">
        <f t="shared" si="409"/>
        <v>42753</v>
      </c>
      <c r="B2576" s="3">
        <f t="shared" si="400"/>
        <v>2017</v>
      </c>
      <c r="C2576">
        <f t="shared" si="401"/>
        <v>1</v>
      </c>
      <c r="D2576" t="str">
        <f t="shared" si="402"/>
        <v>January</v>
      </c>
      <c r="E2576" t="str">
        <f t="shared" si="403"/>
        <v>Q1</v>
      </c>
      <c r="F2576" t="str">
        <f t="shared" si="404"/>
        <v>2017-Jan</v>
      </c>
      <c r="G2576">
        <f t="shared" si="405"/>
        <v>4</v>
      </c>
      <c r="H2576" t="str">
        <f t="shared" si="406"/>
        <v>Wednesday</v>
      </c>
      <c r="I2576" t="str">
        <f t="shared" si="407"/>
        <v>FM10</v>
      </c>
      <c r="J2576" t="str">
        <f t="shared" si="408"/>
        <v>FQ-4</v>
      </c>
    </row>
    <row r="2577" spans="1:10" x14ac:dyDescent="0.3">
      <c r="A2577" s="1">
        <f t="shared" si="409"/>
        <v>42754</v>
      </c>
      <c r="B2577" s="3">
        <f t="shared" si="400"/>
        <v>2017</v>
      </c>
      <c r="C2577">
        <f t="shared" si="401"/>
        <v>1</v>
      </c>
      <c r="D2577" t="str">
        <f t="shared" si="402"/>
        <v>January</v>
      </c>
      <c r="E2577" t="str">
        <f t="shared" si="403"/>
        <v>Q1</v>
      </c>
      <c r="F2577" t="str">
        <f t="shared" si="404"/>
        <v>2017-Jan</v>
      </c>
      <c r="G2577">
        <f t="shared" si="405"/>
        <v>5</v>
      </c>
      <c r="H2577" t="str">
        <f t="shared" si="406"/>
        <v>Thursday</v>
      </c>
      <c r="I2577" t="str">
        <f t="shared" si="407"/>
        <v>FM10</v>
      </c>
      <c r="J2577" t="str">
        <f t="shared" si="408"/>
        <v>FQ-4</v>
      </c>
    </row>
    <row r="2578" spans="1:10" x14ac:dyDescent="0.3">
      <c r="A2578" s="1">
        <f t="shared" si="409"/>
        <v>42755</v>
      </c>
      <c r="B2578" s="3">
        <f t="shared" si="400"/>
        <v>2017</v>
      </c>
      <c r="C2578">
        <f t="shared" si="401"/>
        <v>1</v>
      </c>
      <c r="D2578" t="str">
        <f t="shared" si="402"/>
        <v>January</v>
      </c>
      <c r="E2578" t="str">
        <f t="shared" si="403"/>
        <v>Q1</v>
      </c>
      <c r="F2578" t="str">
        <f t="shared" si="404"/>
        <v>2017-Jan</v>
      </c>
      <c r="G2578">
        <f t="shared" si="405"/>
        <v>6</v>
      </c>
      <c r="H2578" t="str">
        <f t="shared" si="406"/>
        <v>Friday</v>
      </c>
      <c r="I2578" t="str">
        <f t="shared" si="407"/>
        <v>FM10</v>
      </c>
      <c r="J2578" t="str">
        <f t="shared" si="408"/>
        <v>FQ-4</v>
      </c>
    </row>
    <row r="2579" spans="1:10" x14ac:dyDescent="0.3">
      <c r="A2579" s="1">
        <f t="shared" si="409"/>
        <v>42756</v>
      </c>
      <c r="B2579" s="3">
        <f t="shared" si="400"/>
        <v>2017</v>
      </c>
      <c r="C2579">
        <f t="shared" si="401"/>
        <v>1</v>
      </c>
      <c r="D2579" t="str">
        <f t="shared" si="402"/>
        <v>January</v>
      </c>
      <c r="E2579" t="str">
        <f t="shared" si="403"/>
        <v>Q1</v>
      </c>
      <c r="F2579" t="str">
        <f t="shared" si="404"/>
        <v>2017-Jan</v>
      </c>
      <c r="G2579">
        <f t="shared" si="405"/>
        <v>7</v>
      </c>
      <c r="H2579" t="str">
        <f t="shared" si="406"/>
        <v>Saturday</v>
      </c>
      <c r="I2579" t="str">
        <f t="shared" si="407"/>
        <v>FM10</v>
      </c>
      <c r="J2579" t="str">
        <f t="shared" si="408"/>
        <v>FQ-4</v>
      </c>
    </row>
    <row r="2580" spans="1:10" x14ac:dyDescent="0.3">
      <c r="A2580" s="1">
        <f t="shared" si="409"/>
        <v>42757</v>
      </c>
      <c r="B2580" s="3">
        <f t="shared" si="400"/>
        <v>2017</v>
      </c>
      <c r="C2580">
        <f t="shared" si="401"/>
        <v>1</v>
      </c>
      <c r="D2580" t="str">
        <f t="shared" si="402"/>
        <v>January</v>
      </c>
      <c r="E2580" t="str">
        <f t="shared" si="403"/>
        <v>Q1</v>
      </c>
      <c r="F2580" t="str">
        <f t="shared" si="404"/>
        <v>2017-Jan</v>
      </c>
      <c r="G2580">
        <f t="shared" si="405"/>
        <v>1</v>
      </c>
      <c r="H2580" t="str">
        <f t="shared" si="406"/>
        <v>Sunday</v>
      </c>
      <c r="I2580" t="str">
        <f t="shared" si="407"/>
        <v>FM10</v>
      </c>
      <c r="J2580" t="str">
        <f t="shared" si="408"/>
        <v>FQ-4</v>
      </c>
    </row>
    <row r="2581" spans="1:10" x14ac:dyDescent="0.3">
      <c r="A2581" s="1">
        <f t="shared" si="409"/>
        <v>42758</v>
      </c>
      <c r="B2581" s="3">
        <f t="shared" si="400"/>
        <v>2017</v>
      </c>
      <c r="C2581">
        <f t="shared" si="401"/>
        <v>1</v>
      </c>
      <c r="D2581" t="str">
        <f t="shared" si="402"/>
        <v>January</v>
      </c>
      <c r="E2581" t="str">
        <f t="shared" si="403"/>
        <v>Q1</v>
      </c>
      <c r="F2581" t="str">
        <f t="shared" si="404"/>
        <v>2017-Jan</v>
      </c>
      <c r="G2581">
        <f t="shared" si="405"/>
        <v>2</v>
      </c>
      <c r="H2581" t="str">
        <f t="shared" si="406"/>
        <v>Monday</v>
      </c>
      <c r="I2581" t="str">
        <f t="shared" si="407"/>
        <v>FM10</v>
      </c>
      <c r="J2581" t="str">
        <f t="shared" si="408"/>
        <v>FQ-4</v>
      </c>
    </row>
    <row r="2582" spans="1:10" x14ac:dyDescent="0.3">
      <c r="A2582" s="1">
        <f t="shared" si="409"/>
        <v>42759</v>
      </c>
      <c r="B2582" s="3">
        <f t="shared" si="400"/>
        <v>2017</v>
      </c>
      <c r="C2582">
        <f t="shared" si="401"/>
        <v>1</v>
      </c>
      <c r="D2582" t="str">
        <f t="shared" si="402"/>
        <v>January</v>
      </c>
      <c r="E2582" t="str">
        <f t="shared" si="403"/>
        <v>Q1</v>
      </c>
      <c r="F2582" t="str">
        <f t="shared" si="404"/>
        <v>2017-Jan</v>
      </c>
      <c r="G2582">
        <f t="shared" si="405"/>
        <v>3</v>
      </c>
      <c r="H2582" t="str">
        <f t="shared" si="406"/>
        <v>Tuesday</v>
      </c>
      <c r="I2582" t="str">
        <f t="shared" si="407"/>
        <v>FM10</v>
      </c>
      <c r="J2582" t="str">
        <f t="shared" si="408"/>
        <v>FQ-4</v>
      </c>
    </row>
    <row r="2583" spans="1:10" x14ac:dyDescent="0.3">
      <c r="A2583" s="1">
        <f t="shared" si="409"/>
        <v>42760</v>
      </c>
      <c r="B2583" s="3">
        <f t="shared" si="400"/>
        <v>2017</v>
      </c>
      <c r="C2583">
        <f t="shared" si="401"/>
        <v>1</v>
      </c>
      <c r="D2583" t="str">
        <f t="shared" si="402"/>
        <v>January</v>
      </c>
      <c r="E2583" t="str">
        <f t="shared" si="403"/>
        <v>Q1</v>
      </c>
      <c r="F2583" t="str">
        <f t="shared" si="404"/>
        <v>2017-Jan</v>
      </c>
      <c r="G2583">
        <f t="shared" si="405"/>
        <v>4</v>
      </c>
      <c r="H2583" t="str">
        <f t="shared" si="406"/>
        <v>Wednesday</v>
      </c>
      <c r="I2583" t="str">
        <f t="shared" si="407"/>
        <v>FM10</v>
      </c>
      <c r="J2583" t="str">
        <f t="shared" si="408"/>
        <v>FQ-4</v>
      </c>
    </row>
    <row r="2584" spans="1:10" x14ac:dyDescent="0.3">
      <c r="A2584" s="1">
        <f t="shared" si="409"/>
        <v>42761</v>
      </c>
      <c r="B2584" s="3">
        <f t="shared" si="400"/>
        <v>2017</v>
      </c>
      <c r="C2584">
        <f t="shared" si="401"/>
        <v>1</v>
      </c>
      <c r="D2584" t="str">
        <f t="shared" si="402"/>
        <v>January</v>
      </c>
      <c r="E2584" t="str">
        <f t="shared" si="403"/>
        <v>Q1</v>
      </c>
      <c r="F2584" t="str">
        <f t="shared" si="404"/>
        <v>2017-Jan</v>
      </c>
      <c r="G2584">
        <f t="shared" si="405"/>
        <v>5</v>
      </c>
      <c r="H2584" t="str">
        <f t="shared" si="406"/>
        <v>Thursday</v>
      </c>
      <c r="I2584" t="str">
        <f t="shared" si="407"/>
        <v>FM10</v>
      </c>
      <c r="J2584" t="str">
        <f t="shared" si="408"/>
        <v>FQ-4</v>
      </c>
    </row>
    <row r="2585" spans="1:10" x14ac:dyDescent="0.3">
      <c r="A2585" s="1">
        <f t="shared" si="409"/>
        <v>42762</v>
      </c>
      <c r="B2585" s="3">
        <f t="shared" si="400"/>
        <v>2017</v>
      </c>
      <c r="C2585">
        <f t="shared" si="401"/>
        <v>1</v>
      </c>
      <c r="D2585" t="str">
        <f t="shared" si="402"/>
        <v>January</v>
      </c>
      <c r="E2585" t="str">
        <f t="shared" si="403"/>
        <v>Q1</v>
      </c>
      <c r="F2585" t="str">
        <f t="shared" si="404"/>
        <v>2017-Jan</v>
      </c>
      <c r="G2585">
        <f t="shared" si="405"/>
        <v>6</v>
      </c>
      <c r="H2585" t="str">
        <f t="shared" si="406"/>
        <v>Friday</v>
      </c>
      <c r="I2585" t="str">
        <f t="shared" si="407"/>
        <v>FM10</v>
      </c>
      <c r="J2585" t="str">
        <f t="shared" si="408"/>
        <v>FQ-4</v>
      </c>
    </row>
    <row r="2586" spans="1:10" x14ac:dyDescent="0.3">
      <c r="A2586" s="1">
        <f t="shared" si="409"/>
        <v>42763</v>
      </c>
      <c r="B2586" s="3">
        <f t="shared" si="400"/>
        <v>2017</v>
      </c>
      <c r="C2586">
        <f t="shared" si="401"/>
        <v>1</v>
      </c>
      <c r="D2586" t="str">
        <f t="shared" si="402"/>
        <v>January</v>
      </c>
      <c r="E2586" t="str">
        <f t="shared" si="403"/>
        <v>Q1</v>
      </c>
      <c r="F2586" t="str">
        <f t="shared" si="404"/>
        <v>2017-Jan</v>
      </c>
      <c r="G2586">
        <f t="shared" si="405"/>
        <v>7</v>
      </c>
      <c r="H2586" t="str">
        <f t="shared" si="406"/>
        <v>Saturday</v>
      </c>
      <c r="I2586" t="str">
        <f t="shared" si="407"/>
        <v>FM10</v>
      </c>
      <c r="J2586" t="str">
        <f t="shared" si="408"/>
        <v>FQ-4</v>
      </c>
    </row>
    <row r="2587" spans="1:10" x14ac:dyDescent="0.3">
      <c r="A2587" s="1">
        <f t="shared" si="409"/>
        <v>42764</v>
      </c>
      <c r="B2587" s="3">
        <f t="shared" si="400"/>
        <v>2017</v>
      </c>
      <c r="C2587">
        <f t="shared" si="401"/>
        <v>1</v>
      </c>
      <c r="D2587" t="str">
        <f t="shared" si="402"/>
        <v>January</v>
      </c>
      <c r="E2587" t="str">
        <f t="shared" si="403"/>
        <v>Q1</v>
      </c>
      <c r="F2587" t="str">
        <f t="shared" si="404"/>
        <v>2017-Jan</v>
      </c>
      <c r="G2587">
        <f t="shared" si="405"/>
        <v>1</v>
      </c>
      <c r="H2587" t="str">
        <f t="shared" si="406"/>
        <v>Sunday</v>
      </c>
      <c r="I2587" t="str">
        <f t="shared" si="407"/>
        <v>FM10</v>
      </c>
      <c r="J2587" t="str">
        <f t="shared" si="408"/>
        <v>FQ-4</v>
      </c>
    </row>
    <row r="2588" spans="1:10" x14ac:dyDescent="0.3">
      <c r="A2588" s="1">
        <f t="shared" si="409"/>
        <v>42765</v>
      </c>
      <c r="B2588" s="3">
        <f t="shared" si="400"/>
        <v>2017</v>
      </c>
      <c r="C2588">
        <f t="shared" si="401"/>
        <v>1</v>
      </c>
      <c r="D2588" t="str">
        <f t="shared" si="402"/>
        <v>January</v>
      </c>
      <c r="E2588" t="str">
        <f t="shared" si="403"/>
        <v>Q1</v>
      </c>
      <c r="F2588" t="str">
        <f t="shared" si="404"/>
        <v>2017-Jan</v>
      </c>
      <c r="G2588">
        <f t="shared" si="405"/>
        <v>2</v>
      </c>
      <c r="H2588" t="str">
        <f t="shared" si="406"/>
        <v>Monday</v>
      </c>
      <c r="I2588" t="str">
        <f t="shared" si="407"/>
        <v>FM10</v>
      </c>
      <c r="J2588" t="str">
        <f t="shared" si="408"/>
        <v>FQ-4</v>
      </c>
    </row>
    <row r="2589" spans="1:10" x14ac:dyDescent="0.3">
      <c r="A2589" s="1">
        <f t="shared" si="409"/>
        <v>42766</v>
      </c>
      <c r="B2589" s="3">
        <f t="shared" si="400"/>
        <v>2017</v>
      </c>
      <c r="C2589">
        <f t="shared" si="401"/>
        <v>1</v>
      </c>
      <c r="D2589" t="str">
        <f t="shared" si="402"/>
        <v>January</v>
      </c>
      <c r="E2589" t="str">
        <f t="shared" si="403"/>
        <v>Q1</v>
      </c>
      <c r="F2589" t="str">
        <f t="shared" si="404"/>
        <v>2017-Jan</v>
      </c>
      <c r="G2589">
        <f t="shared" si="405"/>
        <v>3</v>
      </c>
      <c r="H2589" t="str">
        <f t="shared" si="406"/>
        <v>Tuesday</v>
      </c>
      <c r="I2589" t="str">
        <f t="shared" si="407"/>
        <v>FM10</v>
      </c>
      <c r="J2589" t="str">
        <f t="shared" si="408"/>
        <v>FQ-4</v>
      </c>
    </row>
    <row r="2590" spans="1:10" x14ac:dyDescent="0.3">
      <c r="A2590" s="1">
        <f t="shared" si="409"/>
        <v>42767</v>
      </c>
      <c r="B2590" s="3">
        <f t="shared" si="400"/>
        <v>2017</v>
      </c>
      <c r="C2590">
        <f t="shared" si="401"/>
        <v>2</v>
      </c>
      <c r="D2590" t="str">
        <f t="shared" si="402"/>
        <v>February</v>
      </c>
      <c r="E2590" t="str">
        <f t="shared" si="403"/>
        <v>Q1</v>
      </c>
      <c r="F2590" t="str">
        <f t="shared" si="404"/>
        <v>2017-Feb</v>
      </c>
      <c r="G2590">
        <f t="shared" si="405"/>
        <v>4</v>
      </c>
      <c r="H2590" t="str">
        <f t="shared" si="406"/>
        <v>Wednesday</v>
      </c>
      <c r="I2590" t="str">
        <f t="shared" si="407"/>
        <v>FM11</v>
      </c>
      <c r="J2590" t="str">
        <f t="shared" si="408"/>
        <v>FQ-4</v>
      </c>
    </row>
    <row r="2591" spans="1:10" x14ac:dyDescent="0.3">
      <c r="A2591" s="1">
        <f t="shared" si="409"/>
        <v>42768</v>
      </c>
      <c r="B2591" s="3">
        <f t="shared" si="400"/>
        <v>2017</v>
      </c>
      <c r="C2591">
        <f t="shared" si="401"/>
        <v>2</v>
      </c>
      <c r="D2591" t="str">
        <f t="shared" si="402"/>
        <v>February</v>
      </c>
      <c r="E2591" t="str">
        <f t="shared" si="403"/>
        <v>Q1</v>
      </c>
      <c r="F2591" t="str">
        <f t="shared" si="404"/>
        <v>2017-Feb</v>
      </c>
      <c r="G2591">
        <f t="shared" si="405"/>
        <v>5</v>
      </c>
      <c r="H2591" t="str">
        <f t="shared" si="406"/>
        <v>Thursday</v>
      </c>
      <c r="I2591" t="str">
        <f t="shared" si="407"/>
        <v>FM11</v>
      </c>
      <c r="J2591" t="str">
        <f t="shared" si="408"/>
        <v>FQ-4</v>
      </c>
    </row>
    <row r="2592" spans="1:10" x14ac:dyDescent="0.3">
      <c r="A2592" s="1">
        <f t="shared" si="409"/>
        <v>42769</v>
      </c>
      <c r="B2592" s="3">
        <f t="shared" si="400"/>
        <v>2017</v>
      </c>
      <c r="C2592">
        <f t="shared" si="401"/>
        <v>2</v>
      </c>
      <c r="D2592" t="str">
        <f t="shared" si="402"/>
        <v>February</v>
      </c>
      <c r="E2592" t="str">
        <f t="shared" si="403"/>
        <v>Q1</v>
      </c>
      <c r="F2592" t="str">
        <f t="shared" si="404"/>
        <v>2017-Feb</v>
      </c>
      <c r="G2592">
        <f t="shared" si="405"/>
        <v>6</v>
      </c>
      <c r="H2592" t="str">
        <f t="shared" si="406"/>
        <v>Friday</v>
      </c>
      <c r="I2592" t="str">
        <f t="shared" si="407"/>
        <v>FM11</v>
      </c>
      <c r="J2592" t="str">
        <f t="shared" si="408"/>
        <v>FQ-4</v>
      </c>
    </row>
    <row r="2593" spans="1:10" x14ac:dyDescent="0.3">
      <c r="A2593" s="1">
        <f t="shared" si="409"/>
        <v>42770</v>
      </c>
      <c r="B2593" s="3">
        <f t="shared" si="400"/>
        <v>2017</v>
      </c>
      <c r="C2593">
        <f t="shared" si="401"/>
        <v>2</v>
      </c>
      <c r="D2593" t="str">
        <f t="shared" si="402"/>
        <v>February</v>
      </c>
      <c r="E2593" t="str">
        <f t="shared" si="403"/>
        <v>Q1</v>
      </c>
      <c r="F2593" t="str">
        <f t="shared" si="404"/>
        <v>2017-Feb</v>
      </c>
      <c r="G2593">
        <f t="shared" si="405"/>
        <v>7</v>
      </c>
      <c r="H2593" t="str">
        <f t="shared" si="406"/>
        <v>Saturday</v>
      </c>
      <c r="I2593" t="str">
        <f t="shared" si="407"/>
        <v>FM11</v>
      </c>
      <c r="J2593" t="str">
        <f t="shared" si="408"/>
        <v>FQ-4</v>
      </c>
    </row>
    <row r="2594" spans="1:10" x14ac:dyDescent="0.3">
      <c r="A2594" s="1">
        <f t="shared" si="409"/>
        <v>42771</v>
      </c>
      <c r="B2594" s="3">
        <f t="shared" si="400"/>
        <v>2017</v>
      </c>
      <c r="C2594">
        <f t="shared" si="401"/>
        <v>2</v>
      </c>
      <c r="D2594" t="str">
        <f t="shared" si="402"/>
        <v>February</v>
      </c>
      <c r="E2594" t="str">
        <f t="shared" si="403"/>
        <v>Q1</v>
      </c>
      <c r="F2594" t="str">
        <f t="shared" si="404"/>
        <v>2017-Feb</v>
      </c>
      <c r="G2594">
        <f t="shared" si="405"/>
        <v>1</v>
      </c>
      <c r="H2594" t="str">
        <f t="shared" si="406"/>
        <v>Sunday</v>
      </c>
      <c r="I2594" t="str">
        <f t="shared" si="407"/>
        <v>FM11</v>
      </c>
      <c r="J2594" t="str">
        <f t="shared" si="408"/>
        <v>FQ-4</v>
      </c>
    </row>
    <row r="2595" spans="1:10" x14ac:dyDescent="0.3">
      <c r="A2595" s="1">
        <f t="shared" si="409"/>
        <v>42772</v>
      </c>
      <c r="B2595" s="3">
        <f t="shared" si="400"/>
        <v>2017</v>
      </c>
      <c r="C2595">
        <f t="shared" si="401"/>
        <v>2</v>
      </c>
      <c r="D2595" t="str">
        <f t="shared" si="402"/>
        <v>February</v>
      </c>
      <c r="E2595" t="str">
        <f t="shared" si="403"/>
        <v>Q1</v>
      </c>
      <c r="F2595" t="str">
        <f t="shared" si="404"/>
        <v>2017-Feb</v>
      </c>
      <c r="G2595">
        <f t="shared" si="405"/>
        <v>2</v>
      </c>
      <c r="H2595" t="str">
        <f t="shared" si="406"/>
        <v>Monday</v>
      </c>
      <c r="I2595" t="str">
        <f t="shared" si="407"/>
        <v>FM11</v>
      </c>
      <c r="J2595" t="str">
        <f t="shared" si="408"/>
        <v>FQ-4</v>
      </c>
    </row>
    <row r="2596" spans="1:10" x14ac:dyDescent="0.3">
      <c r="A2596" s="1">
        <f t="shared" si="409"/>
        <v>42773</v>
      </c>
      <c r="B2596" s="3">
        <f t="shared" si="400"/>
        <v>2017</v>
      </c>
      <c r="C2596">
        <f t="shared" si="401"/>
        <v>2</v>
      </c>
      <c r="D2596" t="str">
        <f t="shared" si="402"/>
        <v>February</v>
      </c>
      <c r="E2596" t="str">
        <f t="shared" si="403"/>
        <v>Q1</v>
      </c>
      <c r="F2596" t="str">
        <f t="shared" si="404"/>
        <v>2017-Feb</v>
      </c>
      <c r="G2596">
        <f t="shared" si="405"/>
        <v>3</v>
      </c>
      <c r="H2596" t="str">
        <f t="shared" si="406"/>
        <v>Tuesday</v>
      </c>
      <c r="I2596" t="str">
        <f t="shared" si="407"/>
        <v>FM11</v>
      </c>
      <c r="J2596" t="str">
        <f t="shared" si="408"/>
        <v>FQ-4</v>
      </c>
    </row>
    <row r="2597" spans="1:10" x14ac:dyDescent="0.3">
      <c r="A2597" s="1">
        <f t="shared" si="409"/>
        <v>42774</v>
      </c>
      <c r="B2597" s="3">
        <f t="shared" si="400"/>
        <v>2017</v>
      </c>
      <c r="C2597">
        <f t="shared" si="401"/>
        <v>2</v>
      </c>
      <c r="D2597" t="str">
        <f t="shared" si="402"/>
        <v>February</v>
      </c>
      <c r="E2597" t="str">
        <f t="shared" si="403"/>
        <v>Q1</v>
      </c>
      <c r="F2597" t="str">
        <f t="shared" si="404"/>
        <v>2017-Feb</v>
      </c>
      <c r="G2597">
        <f t="shared" si="405"/>
        <v>4</v>
      </c>
      <c r="H2597" t="str">
        <f t="shared" si="406"/>
        <v>Wednesday</v>
      </c>
      <c r="I2597" t="str">
        <f t="shared" si="407"/>
        <v>FM11</v>
      </c>
      <c r="J2597" t="str">
        <f t="shared" si="408"/>
        <v>FQ-4</v>
      </c>
    </row>
    <row r="2598" spans="1:10" x14ac:dyDescent="0.3">
      <c r="A2598" s="1">
        <f t="shared" si="409"/>
        <v>42775</v>
      </c>
      <c r="B2598" s="3">
        <f t="shared" si="400"/>
        <v>2017</v>
      </c>
      <c r="C2598">
        <f t="shared" si="401"/>
        <v>2</v>
      </c>
      <c r="D2598" t="str">
        <f t="shared" si="402"/>
        <v>February</v>
      </c>
      <c r="E2598" t="str">
        <f t="shared" si="403"/>
        <v>Q1</v>
      </c>
      <c r="F2598" t="str">
        <f t="shared" si="404"/>
        <v>2017-Feb</v>
      </c>
      <c r="G2598">
        <f t="shared" si="405"/>
        <v>5</v>
      </c>
      <c r="H2598" t="str">
        <f t="shared" si="406"/>
        <v>Thursday</v>
      </c>
      <c r="I2598" t="str">
        <f t="shared" si="407"/>
        <v>FM11</v>
      </c>
      <c r="J2598" t="str">
        <f t="shared" si="408"/>
        <v>FQ-4</v>
      </c>
    </row>
    <row r="2599" spans="1:10" x14ac:dyDescent="0.3">
      <c r="A2599" s="1">
        <f t="shared" si="409"/>
        <v>42776</v>
      </c>
      <c r="B2599" s="3">
        <f t="shared" si="400"/>
        <v>2017</v>
      </c>
      <c r="C2599">
        <f t="shared" si="401"/>
        <v>2</v>
      </c>
      <c r="D2599" t="str">
        <f t="shared" si="402"/>
        <v>February</v>
      </c>
      <c r="E2599" t="str">
        <f t="shared" si="403"/>
        <v>Q1</v>
      </c>
      <c r="F2599" t="str">
        <f t="shared" si="404"/>
        <v>2017-Feb</v>
      </c>
      <c r="G2599">
        <f t="shared" si="405"/>
        <v>6</v>
      </c>
      <c r="H2599" t="str">
        <f t="shared" si="406"/>
        <v>Friday</v>
      </c>
      <c r="I2599" t="str">
        <f t="shared" si="407"/>
        <v>FM11</v>
      </c>
      <c r="J2599" t="str">
        <f t="shared" si="408"/>
        <v>FQ-4</v>
      </c>
    </row>
    <row r="2600" spans="1:10" x14ac:dyDescent="0.3">
      <c r="A2600" s="1">
        <f t="shared" si="409"/>
        <v>42777</v>
      </c>
      <c r="B2600" s="3">
        <f t="shared" si="400"/>
        <v>2017</v>
      </c>
      <c r="C2600">
        <f t="shared" si="401"/>
        <v>2</v>
      </c>
      <c r="D2600" t="str">
        <f t="shared" si="402"/>
        <v>February</v>
      </c>
      <c r="E2600" t="str">
        <f t="shared" si="403"/>
        <v>Q1</v>
      </c>
      <c r="F2600" t="str">
        <f t="shared" si="404"/>
        <v>2017-Feb</v>
      </c>
      <c r="G2600">
        <f t="shared" si="405"/>
        <v>7</v>
      </c>
      <c r="H2600" t="str">
        <f t="shared" si="406"/>
        <v>Saturday</v>
      </c>
      <c r="I2600" t="str">
        <f t="shared" si="407"/>
        <v>FM11</v>
      </c>
      <c r="J2600" t="str">
        <f t="shared" si="408"/>
        <v>FQ-4</v>
      </c>
    </row>
    <row r="2601" spans="1:10" x14ac:dyDescent="0.3">
      <c r="A2601" s="1">
        <f t="shared" si="409"/>
        <v>42778</v>
      </c>
      <c r="B2601" s="3">
        <f t="shared" si="400"/>
        <v>2017</v>
      </c>
      <c r="C2601">
        <f t="shared" si="401"/>
        <v>2</v>
      </c>
      <c r="D2601" t="str">
        <f t="shared" si="402"/>
        <v>February</v>
      </c>
      <c r="E2601" t="str">
        <f t="shared" si="403"/>
        <v>Q1</v>
      </c>
      <c r="F2601" t="str">
        <f t="shared" si="404"/>
        <v>2017-Feb</v>
      </c>
      <c r="G2601">
        <f t="shared" si="405"/>
        <v>1</v>
      </c>
      <c r="H2601" t="str">
        <f t="shared" si="406"/>
        <v>Sunday</v>
      </c>
      <c r="I2601" t="str">
        <f t="shared" si="407"/>
        <v>FM11</v>
      </c>
      <c r="J2601" t="str">
        <f t="shared" si="408"/>
        <v>FQ-4</v>
      </c>
    </row>
    <row r="2602" spans="1:10" x14ac:dyDescent="0.3">
      <c r="A2602" s="1">
        <f t="shared" si="409"/>
        <v>42779</v>
      </c>
      <c r="B2602" s="3">
        <f t="shared" si="400"/>
        <v>2017</v>
      </c>
      <c r="C2602">
        <f t="shared" si="401"/>
        <v>2</v>
      </c>
      <c r="D2602" t="str">
        <f t="shared" si="402"/>
        <v>February</v>
      </c>
      <c r="E2602" t="str">
        <f t="shared" si="403"/>
        <v>Q1</v>
      </c>
      <c r="F2602" t="str">
        <f t="shared" si="404"/>
        <v>2017-Feb</v>
      </c>
      <c r="G2602">
        <f t="shared" si="405"/>
        <v>2</v>
      </c>
      <c r="H2602" t="str">
        <f t="shared" si="406"/>
        <v>Monday</v>
      </c>
      <c r="I2602" t="str">
        <f t="shared" si="407"/>
        <v>FM11</v>
      </c>
      <c r="J2602" t="str">
        <f t="shared" si="408"/>
        <v>FQ-4</v>
      </c>
    </row>
    <row r="2603" spans="1:10" x14ac:dyDescent="0.3">
      <c r="A2603" s="1">
        <f t="shared" si="409"/>
        <v>42780</v>
      </c>
      <c r="B2603" s="3">
        <f t="shared" si="400"/>
        <v>2017</v>
      </c>
      <c r="C2603">
        <f t="shared" si="401"/>
        <v>2</v>
      </c>
      <c r="D2603" t="str">
        <f t="shared" si="402"/>
        <v>February</v>
      </c>
      <c r="E2603" t="str">
        <f t="shared" si="403"/>
        <v>Q1</v>
      </c>
      <c r="F2603" t="str">
        <f t="shared" si="404"/>
        <v>2017-Feb</v>
      </c>
      <c r="G2603">
        <f t="shared" si="405"/>
        <v>3</v>
      </c>
      <c r="H2603" t="str">
        <f t="shared" si="406"/>
        <v>Tuesday</v>
      </c>
      <c r="I2603" t="str">
        <f t="shared" si="407"/>
        <v>FM11</v>
      </c>
      <c r="J2603" t="str">
        <f t="shared" si="408"/>
        <v>FQ-4</v>
      </c>
    </row>
    <row r="2604" spans="1:10" x14ac:dyDescent="0.3">
      <c r="A2604" s="1">
        <f t="shared" si="409"/>
        <v>42781</v>
      </c>
      <c r="B2604" s="3">
        <f t="shared" si="400"/>
        <v>2017</v>
      </c>
      <c r="C2604">
        <f t="shared" si="401"/>
        <v>2</v>
      </c>
      <c r="D2604" t="str">
        <f t="shared" si="402"/>
        <v>February</v>
      </c>
      <c r="E2604" t="str">
        <f t="shared" si="403"/>
        <v>Q1</v>
      </c>
      <c r="F2604" t="str">
        <f t="shared" si="404"/>
        <v>2017-Feb</v>
      </c>
      <c r="G2604">
        <f t="shared" si="405"/>
        <v>4</v>
      </c>
      <c r="H2604" t="str">
        <f t="shared" si="406"/>
        <v>Wednesday</v>
      </c>
      <c r="I2604" t="str">
        <f t="shared" si="407"/>
        <v>FM11</v>
      </c>
      <c r="J2604" t="str">
        <f t="shared" si="408"/>
        <v>FQ-4</v>
      </c>
    </row>
    <row r="2605" spans="1:10" x14ac:dyDescent="0.3">
      <c r="A2605" s="1">
        <f t="shared" si="409"/>
        <v>42782</v>
      </c>
      <c r="B2605" s="3">
        <f t="shared" si="400"/>
        <v>2017</v>
      </c>
      <c r="C2605">
        <f t="shared" si="401"/>
        <v>2</v>
      </c>
      <c r="D2605" t="str">
        <f t="shared" si="402"/>
        <v>February</v>
      </c>
      <c r="E2605" t="str">
        <f t="shared" si="403"/>
        <v>Q1</v>
      </c>
      <c r="F2605" t="str">
        <f t="shared" si="404"/>
        <v>2017-Feb</v>
      </c>
      <c r="G2605">
        <f t="shared" si="405"/>
        <v>5</v>
      </c>
      <c r="H2605" t="str">
        <f t="shared" si="406"/>
        <v>Thursday</v>
      </c>
      <c r="I2605" t="str">
        <f t="shared" si="407"/>
        <v>FM11</v>
      </c>
      <c r="J2605" t="str">
        <f t="shared" si="408"/>
        <v>FQ-4</v>
      </c>
    </row>
    <row r="2606" spans="1:10" x14ac:dyDescent="0.3">
      <c r="A2606" s="1">
        <f t="shared" si="409"/>
        <v>42783</v>
      </c>
      <c r="B2606" s="3">
        <f t="shared" si="400"/>
        <v>2017</v>
      </c>
      <c r="C2606">
        <f t="shared" si="401"/>
        <v>2</v>
      </c>
      <c r="D2606" t="str">
        <f t="shared" si="402"/>
        <v>February</v>
      </c>
      <c r="E2606" t="str">
        <f t="shared" si="403"/>
        <v>Q1</v>
      </c>
      <c r="F2606" t="str">
        <f t="shared" si="404"/>
        <v>2017-Feb</v>
      </c>
      <c r="G2606">
        <f t="shared" si="405"/>
        <v>6</v>
      </c>
      <c r="H2606" t="str">
        <f t="shared" si="406"/>
        <v>Friday</v>
      </c>
      <c r="I2606" t="str">
        <f t="shared" si="407"/>
        <v>FM11</v>
      </c>
      <c r="J2606" t="str">
        <f t="shared" si="408"/>
        <v>FQ-4</v>
      </c>
    </row>
    <row r="2607" spans="1:10" x14ac:dyDescent="0.3">
      <c r="A2607" s="1">
        <f t="shared" si="409"/>
        <v>42784</v>
      </c>
      <c r="B2607" s="3">
        <f t="shared" si="400"/>
        <v>2017</v>
      </c>
      <c r="C2607">
        <f t="shared" si="401"/>
        <v>2</v>
      </c>
      <c r="D2607" t="str">
        <f t="shared" si="402"/>
        <v>February</v>
      </c>
      <c r="E2607" t="str">
        <f t="shared" si="403"/>
        <v>Q1</v>
      </c>
      <c r="F2607" t="str">
        <f t="shared" si="404"/>
        <v>2017-Feb</v>
      </c>
      <c r="G2607">
        <f t="shared" si="405"/>
        <v>7</v>
      </c>
      <c r="H2607" t="str">
        <f t="shared" si="406"/>
        <v>Saturday</v>
      </c>
      <c r="I2607" t="str">
        <f t="shared" si="407"/>
        <v>FM11</v>
      </c>
      <c r="J2607" t="str">
        <f t="shared" si="408"/>
        <v>FQ-4</v>
      </c>
    </row>
    <row r="2608" spans="1:10" x14ac:dyDescent="0.3">
      <c r="A2608" s="1">
        <f t="shared" si="409"/>
        <v>42785</v>
      </c>
      <c r="B2608" s="3">
        <f t="shared" si="400"/>
        <v>2017</v>
      </c>
      <c r="C2608">
        <f t="shared" si="401"/>
        <v>2</v>
      </c>
      <c r="D2608" t="str">
        <f t="shared" si="402"/>
        <v>February</v>
      </c>
      <c r="E2608" t="str">
        <f t="shared" si="403"/>
        <v>Q1</v>
      </c>
      <c r="F2608" t="str">
        <f t="shared" si="404"/>
        <v>2017-Feb</v>
      </c>
      <c r="G2608">
        <f t="shared" si="405"/>
        <v>1</v>
      </c>
      <c r="H2608" t="str">
        <f t="shared" si="406"/>
        <v>Sunday</v>
      </c>
      <c r="I2608" t="str">
        <f t="shared" si="407"/>
        <v>FM11</v>
      </c>
      <c r="J2608" t="str">
        <f t="shared" si="408"/>
        <v>FQ-4</v>
      </c>
    </row>
    <row r="2609" spans="1:10" x14ac:dyDescent="0.3">
      <c r="A2609" s="1">
        <f t="shared" si="409"/>
        <v>42786</v>
      </c>
      <c r="B2609" s="3">
        <f t="shared" si="400"/>
        <v>2017</v>
      </c>
      <c r="C2609">
        <f t="shared" si="401"/>
        <v>2</v>
      </c>
      <c r="D2609" t="str">
        <f t="shared" si="402"/>
        <v>February</v>
      </c>
      <c r="E2609" t="str">
        <f t="shared" si="403"/>
        <v>Q1</v>
      </c>
      <c r="F2609" t="str">
        <f t="shared" si="404"/>
        <v>2017-Feb</v>
      </c>
      <c r="G2609">
        <f t="shared" si="405"/>
        <v>2</v>
      </c>
      <c r="H2609" t="str">
        <f t="shared" si="406"/>
        <v>Monday</v>
      </c>
      <c r="I2609" t="str">
        <f t="shared" si="407"/>
        <v>FM11</v>
      </c>
      <c r="J2609" t="str">
        <f t="shared" si="408"/>
        <v>FQ-4</v>
      </c>
    </row>
    <row r="2610" spans="1:10" x14ac:dyDescent="0.3">
      <c r="A2610" s="1">
        <f t="shared" si="409"/>
        <v>42787</v>
      </c>
      <c r="B2610" s="3">
        <f t="shared" si="400"/>
        <v>2017</v>
      </c>
      <c r="C2610">
        <f t="shared" si="401"/>
        <v>2</v>
      </c>
      <c r="D2610" t="str">
        <f t="shared" si="402"/>
        <v>February</v>
      </c>
      <c r="E2610" t="str">
        <f t="shared" si="403"/>
        <v>Q1</v>
      </c>
      <c r="F2610" t="str">
        <f t="shared" si="404"/>
        <v>2017-Feb</v>
      </c>
      <c r="G2610">
        <f t="shared" si="405"/>
        <v>3</v>
      </c>
      <c r="H2610" t="str">
        <f t="shared" si="406"/>
        <v>Tuesday</v>
      </c>
      <c r="I2610" t="str">
        <f t="shared" si="407"/>
        <v>FM11</v>
      </c>
      <c r="J2610" t="str">
        <f t="shared" si="408"/>
        <v>FQ-4</v>
      </c>
    </row>
    <row r="2611" spans="1:10" x14ac:dyDescent="0.3">
      <c r="A2611" s="1">
        <f t="shared" si="409"/>
        <v>42788</v>
      </c>
      <c r="B2611" s="3">
        <f t="shared" si="400"/>
        <v>2017</v>
      </c>
      <c r="C2611">
        <f t="shared" si="401"/>
        <v>2</v>
      </c>
      <c r="D2611" t="str">
        <f t="shared" si="402"/>
        <v>February</v>
      </c>
      <c r="E2611" t="str">
        <f t="shared" si="403"/>
        <v>Q1</v>
      </c>
      <c r="F2611" t="str">
        <f t="shared" si="404"/>
        <v>2017-Feb</v>
      </c>
      <c r="G2611">
        <f t="shared" si="405"/>
        <v>4</v>
      </c>
      <c r="H2611" t="str">
        <f t="shared" si="406"/>
        <v>Wednesday</v>
      </c>
      <c r="I2611" t="str">
        <f t="shared" si="407"/>
        <v>FM11</v>
      </c>
      <c r="J2611" t="str">
        <f t="shared" si="408"/>
        <v>FQ-4</v>
      </c>
    </row>
    <row r="2612" spans="1:10" x14ac:dyDescent="0.3">
      <c r="A2612" s="1">
        <f t="shared" si="409"/>
        <v>42789</v>
      </c>
      <c r="B2612" s="3">
        <f t="shared" si="400"/>
        <v>2017</v>
      </c>
      <c r="C2612">
        <f t="shared" si="401"/>
        <v>2</v>
      </c>
      <c r="D2612" t="str">
        <f t="shared" si="402"/>
        <v>February</v>
      </c>
      <c r="E2612" t="str">
        <f t="shared" si="403"/>
        <v>Q1</v>
      </c>
      <c r="F2612" t="str">
        <f t="shared" si="404"/>
        <v>2017-Feb</v>
      </c>
      <c r="G2612">
        <f t="shared" si="405"/>
        <v>5</v>
      </c>
      <c r="H2612" t="str">
        <f t="shared" si="406"/>
        <v>Thursday</v>
      </c>
      <c r="I2612" t="str">
        <f t="shared" si="407"/>
        <v>FM11</v>
      </c>
      <c r="J2612" t="str">
        <f t="shared" si="408"/>
        <v>FQ-4</v>
      </c>
    </row>
    <row r="2613" spans="1:10" x14ac:dyDescent="0.3">
      <c r="A2613" s="1">
        <f t="shared" si="409"/>
        <v>42790</v>
      </c>
      <c r="B2613" s="3">
        <f t="shared" si="400"/>
        <v>2017</v>
      </c>
      <c r="C2613">
        <f t="shared" si="401"/>
        <v>2</v>
      </c>
      <c r="D2613" t="str">
        <f t="shared" si="402"/>
        <v>February</v>
      </c>
      <c r="E2613" t="str">
        <f t="shared" si="403"/>
        <v>Q1</v>
      </c>
      <c r="F2613" t="str">
        <f t="shared" si="404"/>
        <v>2017-Feb</v>
      </c>
      <c r="G2613">
        <f t="shared" si="405"/>
        <v>6</v>
      </c>
      <c r="H2613" t="str">
        <f t="shared" si="406"/>
        <v>Friday</v>
      </c>
      <c r="I2613" t="str">
        <f t="shared" si="407"/>
        <v>FM11</v>
      </c>
      <c r="J2613" t="str">
        <f t="shared" si="408"/>
        <v>FQ-4</v>
      </c>
    </row>
    <row r="2614" spans="1:10" x14ac:dyDescent="0.3">
      <c r="A2614" s="1">
        <f t="shared" si="409"/>
        <v>42791</v>
      </c>
      <c r="B2614" s="3">
        <f t="shared" si="400"/>
        <v>2017</v>
      </c>
      <c r="C2614">
        <f t="shared" si="401"/>
        <v>2</v>
      </c>
      <c r="D2614" t="str">
        <f t="shared" si="402"/>
        <v>February</v>
      </c>
      <c r="E2614" t="str">
        <f t="shared" si="403"/>
        <v>Q1</v>
      </c>
      <c r="F2614" t="str">
        <f t="shared" si="404"/>
        <v>2017-Feb</v>
      </c>
      <c r="G2614">
        <f t="shared" si="405"/>
        <v>7</v>
      </c>
      <c r="H2614" t="str">
        <f t="shared" si="406"/>
        <v>Saturday</v>
      </c>
      <c r="I2614" t="str">
        <f t="shared" si="407"/>
        <v>FM11</v>
      </c>
      <c r="J2614" t="str">
        <f t="shared" si="408"/>
        <v>FQ-4</v>
      </c>
    </row>
    <row r="2615" spans="1:10" x14ac:dyDescent="0.3">
      <c r="A2615" s="1">
        <f t="shared" si="409"/>
        <v>42792</v>
      </c>
      <c r="B2615" s="3">
        <f t="shared" si="400"/>
        <v>2017</v>
      </c>
      <c r="C2615">
        <f t="shared" si="401"/>
        <v>2</v>
      </c>
      <c r="D2615" t="str">
        <f t="shared" si="402"/>
        <v>February</v>
      </c>
      <c r="E2615" t="str">
        <f t="shared" si="403"/>
        <v>Q1</v>
      </c>
      <c r="F2615" t="str">
        <f t="shared" si="404"/>
        <v>2017-Feb</v>
      </c>
      <c r="G2615">
        <f t="shared" si="405"/>
        <v>1</v>
      </c>
      <c r="H2615" t="str">
        <f t="shared" si="406"/>
        <v>Sunday</v>
      </c>
      <c r="I2615" t="str">
        <f t="shared" si="407"/>
        <v>FM11</v>
      </c>
      <c r="J2615" t="str">
        <f t="shared" si="408"/>
        <v>FQ-4</v>
      </c>
    </row>
    <row r="2616" spans="1:10" x14ac:dyDescent="0.3">
      <c r="A2616" s="1">
        <f t="shared" si="409"/>
        <v>42793</v>
      </c>
      <c r="B2616" s="3">
        <f t="shared" si="400"/>
        <v>2017</v>
      </c>
      <c r="C2616">
        <f t="shared" si="401"/>
        <v>2</v>
      </c>
      <c r="D2616" t="str">
        <f t="shared" si="402"/>
        <v>February</v>
      </c>
      <c r="E2616" t="str">
        <f t="shared" si="403"/>
        <v>Q1</v>
      </c>
      <c r="F2616" t="str">
        <f t="shared" si="404"/>
        <v>2017-Feb</v>
      </c>
      <c r="G2616">
        <f t="shared" si="405"/>
        <v>2</v>
      </c>
      <c r="H2616" t="str">
        <f t="shared" si="406"/>
        <v>Monday</v>
      </c>
      <c r="I2616" t="str">
        <f t="shared" si="407"/>
        <v>FM11</v>
      </c>
      <c r="J2616" t="str">
        <f t="shared" si="408"/>
        <v>FQ-4</v>
      </c>
    </row>
    <row r="2617" spans="1:10" x14ac:dyDescent="0.3">
      <c r="A2617" s="1">
        <f t="shared" si="409"/>
        <v>42794</v>
      </c>
      <c r="B2617" s="3">
        <f t="shared" si="400"/>
        <v>2017</v>
      </c>
      <c r="C2617">
        <f t="shared" si="401"/>
        <v>2</v>
      </c>
      <c r="D2617" t="str">
        <f t="shared" si="402"/>
        <v>February</v>
      </c>
      <c r="E2617" t="str">
        <f t="shared" si="403"/>
        <v>Q1</v>
      </c>
      <c r="F2617" t="str">
        <f t="shared" si="404"/>
        <v>2017-Feb</v>
      </c>
      <c r="G2617">
        <f t="shared" si="405"/>
        <v>3</v>
      </c>
      <c r="H2617" t="str">
        <f t="shared" si="406"/>
        <v>Tuesday</v>
      </c>
      <c r="I2617" t="str">
        <f t="shared" si="407"/>
        <v>FM11</v>
      </c>
      <c r="J2617" t="str">
        <f t="shared" si="408"/>
        <v>FQ-4</v>
      </c>
    </row>
    <row r="2618" spans="1:10" x14ac:dyDescent="0.3">
      <c r="A2618" s="1">
        <f t="shared" si="409"/>
        <v>42795</v>
      </c>
      <c r="B2618" s="3">
        <f t="shared" si="400"/>
        <v>2017</v>
      </c>
      <c r="C2618">
        <f t="shared" si="401"/>
        <v>3</v>
      </c>
      <c r="D2618" t="str">
        <f t="shared" si="402"/>
        <v>March</v>
      </c>
      <c r="E2618" t="str">
        <f t="shared" si="403"/>
        <v>Q1</v>
      </c>
      <c r="F2618" t="str">
        <f t="shared" si="404"/>
        <v>2017-Mar</v>
      </c>
      <c r="G2618">
        <f t="shared" si="405"/>
        <v>4</v>
      </c>
      <c r="H2618" t="str">
        <f t="shared" si="406"/>
        <v>Wednesday</v>
      </c>
      <c r="I2618" t="str">
        <f t="shared" si="407"/>
        <v>FM12</v>
      </c>
      <c r="J2618" t="str">
        <f t="shared" si="408"/>
        <v>FQ-4</v>
      </c>
    </row>
    <row r="2619" spans="1:10" x14ac:dyDescent="0.3">
      <c r="A2619" s="1">
        <f t="shared" si="409"/>
        <v>42796</v>
      </c>
      <c r="B2619" s="3">
        <f t="shared" si="400"/>
        <v>2017</v>
      </c>
      <c r="C2619">
        <f t="shared" si="401"/>
        <v>3</v>
      </c>
      <c r="D2619" t="str">
        <f t="shared" si="402"/>
        <v>March</v>
      </c>
      <c r="E2619" t="str">
        <f t="shared" si="403"/>
        <v>Q1</v>
      </c>
      <c r="F2619" t="str">
        <f t="shared" si="404"/>
        <v>2017-Mar</v>
      </c>
      <c r="G2619">
        <f t="shared" si="405"/>
        <v>5</v>
      </c>
      <c r="H2619" t="str">
        <f t="shared" si="406"/>
        <v>Thursday</v>
      </c>
      <c r="I2619" t="str">
        <f t="shared" si="407"/>
        <v>FM12</v>
      </c>
      <c r="J2619" t="str">
        <f t="shared" si="408"/>
        <v>FQ-4</v>
      </c>
    </row>
    <row r="2620" spans="1:10" x14ac:dyDescent="0.3">
      <c r="A2620" s="1">
        <f t="shared" si="409"/>
        <v>42797</v>
      </c>
      <c r="B2620" s="3">
        <f t="shared" si="400"/>
        <v>2017</v>
      </c>
      <c r="C2620">
        <f t="shared" si="401"/>
        <v>3</v>
      </c>
      <c r="D2620" t="str">
        <f t="shared" si="402"/>
        <v>March</v>
      </c>
      <c r="E2620" t="str">
        <f t="shared" si="403"/>
        <v>Q1</v>
      </c>
      <c r="F2620" t="str">
        <f t="shared" si="404"/>
        <v>2017-Mar</v>
      </c>
      <c r="G2620">
        <f t="shared" si="405"/>
        <v>6</v>
      </c>
      <c r="H2620" t="str">
        <f t="shared" si="406"/>
        <v>Friday</v>
      </c>
      <c r="I2620" t="str">
        <f t="shared" si="407"/>
        <v>FM12</v>
      </c>
      <c r="J2620" t="str">
        <f t="shared" si="408"/>
        <v>FQ-4</v>
      </c>
    </row>
    <row r="2621" spans="1:10" x14ac:dyDescent="0.3">
      <c r="A2621" s="1">
        <f t="shared" si="409"/>
        <v>42798</v>
      </c>
      <c r="B2621" s="3">
        <f t="shared" si="400"/>
        <v>2017</v>
      </c>
      <c r="C2621">
        <f t="shared" si="401"/>
        <v>3</v>
      </c>
      <c r="D2621" t="str">
        <f t="shared" si="402"/>
        <v>March</v>
      </c>
      <c r="E2621" t="str">
        <f t="shared" si="403"/>
        <v>Q1</v>
      </c>
      <c r="F2621" t="str">
        <f t="shared" si="404"/>
        <v>2017-Mar</v>
      </c>
      <c r="G2621">
        <f t="shared" si="405"/>
        <v>7</v>
      </c>
      <c r="H2621" t="str">
        <f t="shared" si="406"/>
        <v>Saturday</v>
      </c>
      <c r="I2621" t="str">
        <f t="shared" si="407"/>
        <v>FM12</v>
      </c>
      <c r="J2621" t="str">
        <f t="shared" si="408"/>
        <v>FQ-4</v>
      </c>
    </row>
    <row r="2622" spans="1:10" x14ac:dyDescent="0.3">
      <c r="A2622" s="1">
        <f t="shared" si="409"/>
        <v>42799</v>
      </c>
      <c r="B2622" s="3">
        <f t="shared" si="400"/>
        <v>2017</v>
      </c>
      <c r="C2622">
        <f t="shared" si="401"/>
        <v>3</v>
      </c>
      <c r="D2622" t="str">
        <f t="shared" si="402"/>
        <v>March</v>
      </c>
      <c r="E2622" t="str">
        <f t="shared" si="403"/>
        <v>Q1</v>
      </c>
      <c r="F2622" t="str">
        <f t="shared" si="404"/>
        <v>2017-Mar</v>
      </c>
      <c r="G2622">
        <f t="shared" si="405"/>
        <v>1</v>
      </c>
      <c r="H2622" t="str">
        <f t="shared" si="406"/>
        <v>Sunday</v>
      </c>
      <c r="I2622" t="str">
        <f t="shared" si="407"/>
        <v>FM12</v>
      </c>
      <c r="J2622" t="str">
        <f t="shared" si="408"/>
        <v>FQ-4</v>
      </c>
    </row>
    <row r="2623" spans="1:10" x14ac:dyDescent="0.3">
      <c r="A2623" s="1">
        <f t="shared" si="409"/>
        <v>42800</v>
      </c>
      <c r="B2623" s="3">
        <f t="shared" si="400"/>
        <v>2017</v>
      </c>
      <c r="C2623">
        <f t="shared" si="401"/>
        <v>3</v>
      </c>
      <c r="D2623" t="str">
        <f t="shared" si="402"/>
        <v>March</v>
      </c>
      <c r="E2623" t="str">
        <f t="shared" si="403"/>
        <v>Q1</v>
      </c>
      <c r="F2623" t="str">
        <f t="shared" si="404"/>
        <v>2017-Mar</v>
      </c>
      <c r="G2623">
        <f t="shared" si="405"/>
        <v>2</v>
      </c>
      <c r="H2623" t="str">
        <f t="shared" si="406"/>
        <v>Monday</v>
      </c>
      <c r="I2623" t="str">
        <f t="shared" si="407"/>
        <v>FM12</v>
      </c>
      <c r="J2623" t="str">
        <f t="shared" si="408"/>
        <v>FQ-4</v>
      </c>
    </row>
    <row r="2624" spans="1:10" x14ac:dyDescent="0.3">
      <c r="A2624" s="1">
        <f t="shared" si="409"/>
        <v>42801</v>
      </c>
      <c r="B2624" s="3">
        <f t="shared" si="400"/>
        <v>2017</v>
      </c>
      <c r="C2624">
        <f t="shared" si="401"/>
        <v>3</v>
      </c>
      <c r="D2624" t="str">
        <f t="shared" si="402"/>
        <v>March</v>
      </c>
      <c r="E2624" t="str">
        <f t="shared" si="403"/>
        <v>Q1</v>
      </c>
      <c r="F2624" t="str">
        <f t="shared" si="404"/>
        <v>2017-Mar</v>
      </c>
      <c r="G2624">
        <f t="shared" si="405"/>
        <v>3</v>
      </c>
      <c r="H2624" t="str">
        <f t="shared" si="406"/>
        <v>Tuesday</v>
      </c>
      <c r="I2624" t="str">
        <f t="shared" si="407"/>
        <v>FM12</v>
      </c>
      <c r="J2624" t="str">
        <f t="shared" si="408"/>
        <v>FQ-4</v>
      </c>
    </row>
    <row r="2625" spans="1:10" x14ac:dyDescent="0.3">
      <c r="A2625" s="1">
        <f t="shared" si="409"/>
        <v>42802</v>
      </c>
      <c r="B2625" s="3">
        <f t="shared" si="400"/>
        <v>2017</v>
      </c>
      <c r="C2625">
        <f t="shared" si="401"/>
        <v>3</v>
      </c>
      <c r="D2625" t="str">
        <f t="shared" si="402"/>
        <v>March</v>
      </c>
      <c r="E2625" t="str">
        <f t="shared" si="403"/>
        <v>Q1</v>
      </c>
      <c r="F2625" t="str">
        <f t="shared" si="404"/>
        <v>2017-Mar</v>
      </c>
      <c r="G2625">
        <f t="shared" si="405"/>
        <v>4</v>
      </c>
      <c r="H2625" t="str">
        <f t="shared" si="406"/>
        <v>Wednesday</v>
      </c>
      <c r="I2625" t="str">
        <f t="shared" si="407"/>
        <v>FM12</v>
      </c>
      <c r="J2625" t="str">
        <f t="shared" si="408"/>
        <v>FQ-4</v>
      </c>
    </row>
    <row r="2626" spans="1:10" x14ac:dyDescent="0.3">
      <c r="A2626" s="1">
        <f t="shared" si="409"/>
        <v>42803</v>
      </c>
      <c r="B2626" s="3">
        <f t="shared" si="400"/>
        <v>2017</v>
      </c>
      <c r="C2626">
        <f t="shared" si="401"/>
        <v>3</v>
      </c>
      <c r="D2626" t="str">
        <f t="shared" si="402"/>
        <v>March</v>
      </c>
      <c r="E2626" t="str">
        <f t="shared" si="403"/>
        <v>Q1</v>
      </c>
      <c r="F2626" t="str">
        <f t="shared" si="404"/>
        <v>2017-Mar</v>
      </c>
      <c r="G2626">
        <f t="shared" si="405"/>
        <v>5</v>
      </c>
      <c r="H2626" t="str">
        <f t="shared" si="406"/>
        <v>Thursday</v>
      </c>
      <c r="I2626" t="str">
        <f t="shared" si="407"/>
        <v>FM12</v>
      </c>
      <c r="J2626" t="str">
        <f t="shared" si="408"/>
        <v>FQ-4</v>
      </c>
    </row>
    <row r="2627" spans="1:10" x14ac:dyDescent="0.3">
      <c r="A2627" s="1">
        <f t="shared" si="409"/>
        <v>42804</v>
      </c>
      <c r="B2627" s="3">
        <f t="shared" ref="B2627:B2690" si="410">YEAR(A2627)</f>
        <v>2017</v>
      </c>
      <c r="C2627">
        <f t="shared" ref="C2627:C2690" si="411">MONTH(A2627)</f>
        <v>3</v>
      </c>
      <c r="D2627" t="str">
        <f t="shared" ref="D2627:D2690" si="412">TEXT(A2627,"mmmm")</f>
        <v>March</v>
      </c>
      <c r="E2627" t="str">
        <f t="shared" ref="E2627:E2690" si="413">"Q"&amp;ROUNDUP(MONTH(A2627)/3,0)</f>
        <v>Q1</v>
      </c>
      <c r="F2627" t="str">
        <f t="shared" ref="F2627:F2690" si="414">TEXT(A2627,"yyyy-mmm")</f>
        <v>2017-Mar</v>
      </c>
      <c r="G2627">
        <f t="shared" ref="G2627:G2690" si="415">WEEKDAY(A2627)</f>
        <v>6</v>
      </c>
      <c r="H2627" t="str">
        <f t="shared" ref="H2627:H2690" si="416">TEXT(A2627,"dddd")</f>
        <v>Friday</v>
      </c>
      <c r="I2627" t="str">
        <f t="shared" ref="I2627:I2690" si="417">"FM"&amp;IF(MONTH(A2627)&gt;=4,MONTH(A2627)-3,MONTH(A2627)+9)</f>
        <v>FM12</v>
      </c>
      <c r="J2627" t="str">
        <f t="shared" ref="J2627:J2690" si="418">"FQ-"&amp;ROUNDUP(IF(MONTH(A2627)&gt;=4,MONTH(A2627)-3,MONTH(A2627)+9)/3,0)</f>
        <v>FQ-4</v>
      </c>
    </row>
    <row r="2628" spans="1:10" x14ac:dyDescent="0.3">
      <c r="A2628" s="1">
        <f t="shared" ref="A2628:A2691" si="419">A2627+1</f>
        <v>42805</v>
      </c>
      <c r="B2628" s="3">
        <f t="shared" si="410"/>
        <v>2017</v>
      </c>
      <c r="C2628">
        <f t="shared" si="411"/>
        <v>3</v>
      </c>
      <c r="D2628" t="str">
        <f t="shared" si="412"/>
        <v>March</v>
      </c>
      <c r="E2628" t="str">
        <f t="shared" si="413"/>
        <v>Q1</v>
      </c>
      <c r="F2628" t="str">
        <f t="shared" si="414"/>
        <v>2017-Mar</v>
      </c>
      <c r="G2628">
        <f t="shared" si="415"/>
        <v>7</v>
      </c>
      <c r="H2628" t="str">
        <f t="shared" si="416"/>
        <v>Saturday</v>
      </c>
      <c r="I2628" t="str">
        <f t="shared" si="417"/>
        <v>FM12</v>
      </c>
      <c r="J2628" t="str">
        <f t="shared" si="418"/>
        <v>FQ-4</v>
      </c>
    </row>
    <row r="2629" spans="1:10" x14ac:dyDescent="0.3">
      <c r="A2629" s="1">
        <f t="shared" si="419"/>
        <v>42806</v>
      </c>
      <c r="B2629" s="3">
        <f t="shared" si="410"/>
        <v>2017</v>
      </c>
      <c r="C2629">
        <f t="shared" si="411"/>
        <v>3</v>
      </c>
      <c r="D2629" t="str">
        <f t="shared" si="412"/>
        <v>March</v>
      </c>
      <c r="E2629" t="str">
        <f t="shared" si="413"/>
        <v>Q1</v>
      </c>
      <c r="F2629" t="str">
        <f t="shared" si="414"/>
        <v>2017-Mar</v>
      </c>
      <c r="G2629">
        <f t="shared" si="415"/>
        <v>1</v>
      </c>
      <c r="H2629" t="str">
        <f t="shared" si="416"/>
        <v>Sunday</v>
      </c>
      <c r="I2629" t="str">
        <f t="shared" si="417"/>
        <v>FM12</v>
      </c>
      <c r="J2629" t="str">
        <f t="shared" si="418"/>
        <v>FQ-4</v>
      </c>
    </row>
    <row r="2630" spans="1:10" x14ac:dyDescent="0.3">
      <c r="A2630" s="1">
        <f t="shared" si="419"/>
        <v>42807</v>
      </c>
      <c r="B2630" s="3">
        <f t="shared" si="410"/>
        <v>2017</v>
      </c>
      <c r="C2630">
        <f t="shared" si="411"/>
        <v>3</v>
      </c>
      <c r="D2630" t="str">
        <f t="shared" si="412"/>
        <v>March</v>
      </c>
      <c r="E2630" t="str">
        <f t="shared" si="413"/>
        <v>Q1</v>
      </c>
      <c r="F2630" t="str">
        <f t="shared" si="414"/>
        <v>2017-Mar</v>
      </c>
      <c r="G2630">
        <f t="shared" si="415"/>
        <v>2</v>
      </c>
      <c r="H2630" t="str">
        <f t="shared" si="416"/>
        <v>Monday</v>
      </c>
      <c r="I2630" t="str">
        <f t="shared" si="417"/>
        <v>FM12</v>
      </c>
      <c r="J2630" t="str">
        <f t="shared" si="418"/>
        <v>FQ-4</v>
      </c>
    </row>
    <row r="2631" spans="1:10" x14ac:dyDescent="0.3">
      <c r="A2631" s="1">
        <f t="shared" si="419"/>
        <v>42808</v>
      </c>
      <c r="B2631" s="3">
        <f t="shared" si="410"/>
        <v>2017</v>
      </c>
      <c r="C2631">
        <f t="shared" si="411"/>
        <v>3</v>
      </c>
      <c r="D2631" t="str">
        <f t="shared" si="412"/>
        <v>March</v>
      </c>
      <c r="E2631" t="str">
        <f t="shared" si="413"/>
        <v>Q1</v>
      </c>
      <c r="F2631" t="str">
        <f t="shared" si="414"/>
        <v>2017-Mar</v>
      </c>
      <c r="G2631">
        <f t="shared" si="415"/>
        <v>3</v>
      </c>
      <c r="H2631" t="str">
        <f t="shared" si="416"/>
        <v>Tuesday</v>
      </c>
      <c r="I2631" t="str">
        <f t="shared" si="417"/>
        <v>FM12</v>
      </c>
      <c r="J2631" t="str">
        <f t="shared" si="418"/>
        <v>FQ-4</v>
      </c>
    </row>
    <row r="2632" spans="1:10" x14ac:dyDescent="0.3">
      <c r="A2632" s="1">
        <f t="shared" si="419"/>
        <v>42809</v>
      </c>
      <c r="B2632" s="3">
        <f t="shared" si="410"/>
        <v>2017</v>
      </c>
      <c r="C2632">
        <f t="shared" si="411"/>
        <v>3</v>
      </c>
      <c r="D2632" t="str">
        <f t="shared" si="412"/>
        <v>March</v>
      </c>
      <c r="E2632" t="str">
        <f t="shared" si="413"/>
        <v>Q1</v>
      </c>
      <c r="F2632" t="str">
        <f t="shared" si="414"/>
        <v>2017-Mar</v>
      </c>
      <c r="G2632">
        <f t="shared" si="415"/>
        <v>4</v>
      </c>
      <c r="H2632" t="str">
        <f t="shared" si="416"/>
        <v>Wednesday</v>
      </c>
      <c r="I2632" t="str">
        <f t="shared" si="417"/>
        <v>FM12</v>
      </c>
      <c r="J2632" t="str">
        <f t="shared" si="418"/>
        <v>FQ-4</v>
      </c>
    </row>
    <row r="2633" spans="1:10" x14ac:dyDescent="0.3">
      <c r="A2633" s="1">
        <f t="shared" si="419"/>
        <v>42810</v>
      </c>
      <c r="B2633" s="3">
        <f t="shared" si="410"/>
        <v>2017</v>
      </c>
      <c r="C2633">
        <f t="shared" si="411"/>
        <v>3</v>
      </c>
      <c r="D2633" t="str">
        <f t="shared" si="412"/>
        <v>March</v>
      </c>
      <c r="E2633" t="str">
        <f t="shared" si="413"/>
        <v>Q1</v>
      </c>
      <c r="F2633" t="str">
        <f t="shared" si="414"/>
        <v>2017-Mar</v>
      </c>
      <c r="G2633">
        <f t="shared" si="415"/>
        <v>5</v>
      </c>
      <c r="H2633" t="str">
        <f t="shared" si="416"/>
        <v>Thursday</v>
      </c>
      <c r="I2633" t="str">
        <f t="shared" si="417"/>
        <v>FM12</v>
      </c>
      <c r="J2633" t="str">
        <f t="shared" si="418"/>
        <v>FQ-4</v>
      </c>
    </row>
    <row r="2634" spans="1:10" x14ac:dyDescent="0.3">
      <c r="A2634" s="1">
        <f t="shared" si="419"/>
        <v>42811</v>
      </c>
      <c r="B2634" s="3">
        <f t="shared" si="410"/>
        <v>2017</v>
      </c>
      <c r="C2634">
        <f t="shared" si="411"/>
        <v>3</v>
      </c>
      <c r="D2634" t="str">
        <f t="shared" si="412"/>
        <v>March</v>
      </c>
      <c r="E2634" t="str">
        <f t="shared" si="413"/>
        <v>Q1</v>
      </c>
      <c r="F2634" t="str">
        <f t="shared" si="414"/>
        <v>2017-Mar</v>
      </c>
      <c r="G2634">
        <f t="shared" si="415"/>
        <v>6</v>
      </c>
      <c r="H2634" t="str">
        <f t="shared" si="416"/>
        <v>Friday</v>
      </c>
      <c r="I2634" t="str">
        <f t="shared" si="417"/>
        <v>FM12</v>
      </c>
      <c r="J2634" t="str">
        <f t="shared" si="418"/>
        <v>FQ-4</v>
      </c>
    </row>
    <row r="2635" spans="1:10" x14ac:dyDescent="0.3">
      <c r="A2635" s="1">
        <f t="shared" si="419"/>
        <v>42812</v>
      </c>
      <c r="B2635" s="3">
        <f t="shared" si="410"/>
        <v>2017</v>
      </c>
      <c r="C2635">
        <f t="shared" si="411"/>
        <v>3</v>
      </c>
      <c r="D2635" t="str">
        <f t="shared" si="412"/>
        <v>March</v>
      </c>
      <c r="E2635" t="str">
        <f t="shared" si="413"/>
        <v>Q1</v>
      </c>
      <c r="F2635" t="str">
        <f t="shared" si="414"/>
        <v>2017-Mar</v>
      </c>
      <c r="G2635">
        <f t="shared" si="415"/>
        <v>7</v>
      </c>
      <c r="H2635" t="str">
        <f t="shared" si="416"/>
        <v>Saturday</v>
      </c>
      <c r="I2635" t="str">
        <f t="shared" si="417"/>
        <v>FM12</v>
      </c>
      <c r="J2635" t="str">
        <f t="shared" si="418"/>
        <v>FQ-4</v>
      </c>
    </row>
    <row r="2636" spans="1:10" x14ac:dyDescent="0.3">
      <c r="A2636" s="1">
        <f t="shared" si="419"/>
        <v>42813</v>
      </c>
      <c r="B2636" s="3">
        <f t="shared" si="410"/>
        <v>2017</v>
      </c>
      <c r="C2636">
        <f t="shared" si="411"/>
        <v>3</v>
      </c>
      <c r="D2636" t="str">
        <f t="shared" si="412"/>
        <v>March</v>
      </c>
      <c r="E2636" t="str">
        <f t="shared" si="413"/>
        <v>Q1</v>
      </c>
      <c r="F2636" t="str">
        <f t="shared" si="414"/>
        <v>2017-Mar</v>
      </c>
      <c r="G2636">
        <f t="shared" si="415"/>
        <v>1</v>
      </c>
      <c r="H2636" t="str">
        <f t="shared" si="416"/>
        <v>Sunday</v>
      </c>
      <c r="I2636" t="str">
        <f t="shared" si="417"/>
        <v>FM12</v>
      </c>
      <c r="J2636" t="str">
        <f t="shared" si="418"/>
        <v>FQ-4</v>
      </c>
    </row>
    <row r="2637" spans="1:10" x14ac:dyDescent="0.3">
      <c r="A2637" s="1">
        <f t="shared" si="419"/>
        <v>42814</v>
      </c>
      <c r="B2637" s="3">
        <f t="shared" si="410"/>
        <v>2017</v>
      </c>
      <c r="C2637">
        <f t="shared" si="411"/>
        <v>3</v>
      </c>
      <c r="D2637" t="str">
        <f t="shared" si="412"/>
        <v>March</v>
      </c>
      <c r="E2637" t="str">
        <f t="shared" si="413"/>
        <v>Q1</v>
      </c>
      <c r="F2637" t="str">
        <f t="shared" si="414"/>
        <v>2017-Mar</v>
      </c>
      <c r="G2637">
        <f t="shared" si="415"/>
        <v>2</v>
      </c>
      <c r="H2637" t="str">
        <f t="shared" si="416"/>
        <v>Monday</v>
      </c>
      <c r="I2637" t="str">
        <f t="shared" si="417"/>
        <v>FM12</v>
      </c>
      <c r="J2637" t="str">
        <f t="shared" si="418"/>
        <v>FQ-4</v>
      </c>
    </row>
    <row r="2638" spans="1:10" x14ac:dyDescent="0.3">
      <c r="A2638" s="1">
        <f t="shared" si="419"/>
        <v>42815</v>
      </c>
      <c r="B2638" s="3">
        <f t="shared" si="410"/>
        <v>2017</v>
      </c>
      <c r="C2638">
        <f t="shared" si="411"/>
        <v>3</v>
      </c>
      <c r="D2638" t="str">
        <f t="shared" si="412"/>
        <v>March</v>
      </c>
      <c r="E2638" t="str">
        <f t="shared" si="413"/>
        <v>Q1</v>
      </c>
      <c r="F2638" t="str">
        <f t="shared" si="414"/>
        <v>2017-Mar</v>
      </c>
      <c r="G2638">
        <f t="shared" si="415"/>
        <v>3</v>
      </c>
      <c r="H2638" t="str">
        <f t="shared" si="416"/>
        <v>Tuesday</v>
      </c>
      <c r="I2638" t="str">
        <f t="shared" si="417"/>
        <v>FM12</v>
      </c>
      <c r="J2638" t="str">
        <f t="shared" si="418"/>
        <v>FQ-4</v>
      </c>
    </row>
    <row r="2639" spans="1:10" x14ac:dyDescent="0.3">
      <c r="A2639" s="1">
        <f t="shared" si="419"/>
        <v>42816</v>
      </c>
      <c r="B2639" s="3">
        <f t="shared" si="410"/>
        <v>2017</v>
      </c>
      <c r="C2639">
        <f t="shared" si="411"/>
        <v>3</v>
      </c>
      <c r="D2639" t="str">
        <f t="shared" si="412"/>
        <v>March</v>
      </c>
      <c r="E2639" t="str">
        <f t="shared" si="413"/>
        <v>Q1</v>
      </c>
      <c r="F2639" t="str">
        <f t="shared" si="414"/>
        <v>2017-Mar</v>
      </c>
      <c r="G2639">
        <f t="shared" si="415"/>
        <v>4</v>
      </c>
      <c r="H2639" t="str">
        <f t="shared" si="416"/>
        <v>Wednesday</v>
      </c>
      <c r="I2639" t="str">
        <f t="shared" si="417"/>
        <v>FM12</v>
      </c>
      <c r="J2639" t="str">
        <f t="shared" si="418"/>
        <v>FQ-4</v>
      </c>
    </row>
    <row r="2640" spans="1:10" x14ac:dyDescent="0.3">
      <c r="A2640" s="1">
        <f t="shared" si="419"/>
        <v>42817</v>
      </c>
      <c r="B2640" s="3">
        <f t="shared" si="410"/>
        <v>2017</v>
      </c>
      <c r="C2640">
        <f t="shared" si="411"/>
        <v>3</v>
      </c>
      <c r="D2640" t="str">
        <f t="shared" si="412"/>
        <v>March</v>
      </c>
      <c r="E2640" t="str">
        <f t="shared" si="413"/>
        <v>Q1</v>
      </c>
      <c r="F2640" t="str">
        <f t="shared" si="414"/>
        <v>2017-Mar</v>
      </c>
      <c r="G2640">
        <f t="shared" si="415"/>
        <v>5</v>
      </c>
      <c r="H2640" t="str">
        <f t="shared" si="416"/>
        <v>Thursday</v>
      </c>
      <c r="I2640" t="str">
        <f t="shared" si="417"/>
        <v>FM12</v>
      </c>
      <c r="J2640" t="str">
        <f t="shared" si="418"/>
        <v>FQ-4</v>
      </c>
    </row>
    <row r="2641" spans="1:10" x14ac:dyDescent="0.3">
      <c r="A2641" s="1">
        <f t="shared" si="419"/>
        <v>42818</v>
      </c>
      <c r="B2641" s="3">
        <f t="shared" si="410"/>
        <v>2017</v>
      </c>
      <c r="C2641">
        <f t="shared" si="411"/>
        <v>3</v>
      </c>
      <c r="D2641" t="str">
        <f t="shared" si="412"/>
        <v>March</v>
      </c>
      <c r="E2641" t="str">
        <f t="shared" si="413"/>
        <v>Q1</v>
      </c>
      <c r="F2641" t="str">
        <f t="shared" si="414"/>
        <v>2017-Mar</v>
      </c>
      <c r="G2641">
        <f t="shared" si="415"/>
        <v>6</v>
      </c>
      <c r="H2641" t="str">
        <f t="shared" si="416"/>
        <v>Friday</v>
      </c>
      <c r="I2641" t="str">
        <f t="shared" si="417"/>
        <v>FM12</v>
      </c>
      <c r="J2641" t="str">
        <f t="shared" si="418"/>
        <v>FQ-4</v>
      </c>
    </row>
    <row r="2642" spans="1:10" x14ac:dyDescent="0.3">
      <c r="A2642" s="1">
        <f t="shared" si="419"/>
        <v>42819</v>
      </c>
      <c r="B2642" s="3">
        <f t="shared" si="410"/>
        <v>2017</v>
      </c>
      <c r="C2642">
        <f t="shared" si="411"/>
        <v>3</v>
      </c>
      <c r="D2642" t="str">
        <f t="shared" si="412"/>
        <v>March</v>
      </c>
      <c r="E2642" t="str">
        <f t="shared" si="413"/>
        <v>Q1</v>
      </c>
      <c r="F2642" t="str">
        <f t="shared" si="414"/>
        <v>2017-Mar</v>
      </c>
      <c r="G2642">
        <f t="shared" si="415"/>
        <v>7</v>
      </c>
      <c r="H2642" t="str">
        <f t="shared" si="416"/>
        <v>Saturday</v>
      </c>
      <c r="I2642" t="str">
        <f t="shared" si="417"/>
        <v>FM12</v>
      </c>
      <c r="J2642" t="str">
        <f t="shared" si="418"/>
        <v>FQ-4</v>
      </c>
    </row>
    <row r="2643" spans="1:10" x14ac:dyDescent="0.3">
      <c r="A2643" s="1">
        <f t="shared" si="419"/>
        <v>42820</v>
      </c>
      <c r="B2643" s="3">
        <f t="shared" si="410"/>
        <v>2017</v>
      </c>
      <c r="C2643">
        <f t="shared" si="411"/>
        <v>3</v>
      </c>
      <c r="D2643" t="str">
        <f t="shared" si="412"/>
        <v>March</v>
      </c>
      <c r="E2643" t="str">
        <f t="shared" si="413"/>
        <v>Q1</v>
      </c>
      <c r="F2643" t="str">
        <f t="shared" si="414"/>
        <v>2017-Mar</v>
      </c>
      <c r="G2643">
        <f t="shared" si="415"/>
        <v>1</v>
      </c>
      <c r="H2643" t="str">
        <f t="shared" si="416"/>
        <v>Sunday</v>
      </c>
      <c r="I2643" t="str">
        <f t="shared" si="417"/>
        <v>FM12</v>
      </c>
      <c r="J2643" t="str">
        <f t="shared" si="418"/>
        <v>FQ-4</v>
      </c>
    </row>
    <row r="2644" spans="1:10" x14ac:dyDescent="0.3">
      <c r="A2644" s="1">
        <f t="shared" si="419"/>
        <v>42821</v>
      </c>
      <c r="B2644" s="3">
        <f t="shared" si="410"/>
        <v>2017</v>
      </c>
      <c r="C2644">
        <f t="shared" si="411"/>
        <v>3</v>
      </c>
      <c r="D2644" t="str">
        <f t="shared" si="412"/>
        <v>March</v>
      </c>
      <c r="E2644" t="str">
        <f t="shared" si="413"/>
        <v>Q1</v>
      </c>
      <c r="F2644" t="str">
        <f t="shared" si="414"/>
        <v>2017-Mar</v>
      </c>
      <c r="G2644">
        <f t="shared" si="415"/>
        <v>2</v>
      </c>
      <c r="H2644" t="str">
        <f t="shared" si="416"/>
        <v>Monday</v>
      </c>
      <c r="I2644" t="str">
        <f t="shared" si="417"/>
        <v>FM12</v>
      </c>
      <c r="J2644" t="str">
        <f t="shared" si="418"/>
        <v>FQ-4</v>
      </c>
    </row>
    <row r="2645" spans="1:10" x14ac:dyDescent="0.3">
      <c r="A2645" s="1">
        <f t="shared" si="419"/>
        <v>42822</v>
      </c>
      <c r="B2645" s="3">
        <f t="shared" si="410"/>
        <v>2017</v>
      </c>
      <c r="C2645">
        <f t="shared" si="411"/>
        <v>3</v>
      </c>
      <c r="D2645" t="str">
        <f t="shared" si="412"/>
        <v>March</v>
      </c>
      <c r="E2645" t="str">
        <f t="shared" si="413"/>
        <v>Q1</v>
      </c>
      <c r="F2645" t="str">
        <f t="shared" si="414"/>
        <v>2017-Mar</v>
      </c>
      <c r="G2645">
        <f t="shared" si="415"/>
        <v>3</v>
      </c>
      <c r="H2645" t="str">
        <f t="shared" si="416"/>
        <v>Tuesday</v>
      </c>
      <c r="I2645" t="str">
        <f t="shared" si="417"/>
        <v>FM12</v>
      </c>
      <c r="J2645" t="str">
        <f t="shared" si="418"/>
        <v>FQ-4</v>
      </c>
    </row>
    <row r="2646" spans="1:10" x14ac:dyDescent="0.3">
      <c r="A2646" s="1">
        <f t="shared" si="419"/>
        <v>42823</v>
      </c>
      <c r="B2646" s="3">
        <f t="shared" si="410"/>
        <v>2017</v>
      </c>
      <c r="C2646">
        <f t="shared" si="411"/>
        <v>3</v>
      </c>
      <c r="D2646" t="str">
        <f t="shared" si="412"/>
        <v>March</v>
      </c>
      <c r="E2646" t="str">
        <f t="shared" si="413"/>
        <v>Q1</v>
      </c>
      <c r="F2646" t="str">
        <f t="shared" si="414"/>
        <v>2017-Mar</v>
      </c>
      <c r="G2646">
        <f t="shared" si="415"/>
        <v>4</v>
      </c>
      <c r="H2646" t="str">
        <f t="shared" si="416"/>
        <v>Wednesday</v>
      </c>
      <c r="I2646" t="str">
        <f t="shared" si="417"/>
        <v>FM12</v>
      </c>
      <c r="J2646" t="str">
        <f t="shared" si="418"/>
        <v>FQ-4</v>
      </c>
    </row>
    <row r="2647" spans="1:10" x14ac:dyDescent="0.3">
      <c r="A2647" s="1">
        <f t="shared" si="419"/>
        <v>42824</v>
      </c>
      <c r="B2647" s="3">
        <f t="shared" si="410"/>
        <v>2017</v>
      </c>
      <c r="C2647">
        <f t="shared" si="411"/>
        <v>3</v>
      </c>
      <c r="D2647" t="str">
        <f t="shared" si="412"/>
        <v>March</v>
      </c>
      <c r="E2647" t="str">
        <f t="shared" si="413"/>
        <v>Q1</v>
      </c>
      <c r="F2647" t="str">
        <f t="shared" si="414"/>
        <v>2017-Mar</v>
      </c>
      <c r="G2647">
        <f t="shared" si="415"/>
        <v>5</v>
      </c>
      <c r="H2647" t="str">
        <f t="shared" si="416"/>
        <v>Thursday</v>
      </c>
      <c r="I2647" t="str">
        <f t="shared" si="417"/>
        <v>FM12</v>
      </c>
      <c r="J2647" t="str">
        <f t="shared" si="418"/>
        <v>FQ-4</v>
      </c>
    </row>
    <row r="2648" spans="1:10" x14ac:dyDescent="0.3">
      <c r="A2648" s="1">
        <f t="shared" si="419"/>
        <v>42825</v>
      </c>
      <c r="B2648" s="3">
        <f t="shared" si="410"/>
        <v>2017</v>
      </c>
      <c r="C2648">
        <f t="shared" si="411"/>
        <v>3</v>
      </c>
      <c r="D2648" t="str">
        <f t="shared" si="412"/>
        <v>March</v>
      </c>
      <c r="E2648" t="str">
        <f t="shared" si="413"/>
        <v>Q1</v>
      </c>
      <c r="F2648" t="str">
        <f t="shared" si="414"/>
        <v>2017-Mar</v>
      </c>
      <c r="G2648">
        <f t="shared" si="415"/>
        <v>6</v>
      </c>
      <c r="H2648" t="str">
        <f t="shared" si="416"/>
        <v>Friday</v>
      </c>
      <c r="I2648" t="str">
        <f t="shared" si="417"/>
        <v>FM12</v>
      </c>
      <c r="J2648" t="str">
        <f t="shared" si="418"/>
        <v>FQ-4</v>
      </c>
    </row>
    <row r="2649" spans="1:10" x14ac:dyDescent="0.3">
      <c r="A2649" s="1">
        <f t="shared" si="419"/>
        <v>42826</v>
      </c>
      <c r="B2649" s="3">
        <f t="shared" si="410"/>
        <v>2017</v>
      </c>
      <c r="C2649">
        <f t="shared" si="411"/>
        <v>4</v>
      </c>
      <c r="D2649" t="str">
        <f t="shared" si="412"/>
        <v>April</v>
      </c>
      <c r="E2649" t="str">
        <f t="shared" si="413"/>
        <v>Q2</v>
      </c>
      <c r="F2649" t="str">
        <f t="shared" si="414"/>
        <v>2017-Apr</v>
      </c>
      <c r="G2649">
        <f t="shared" si="415"/>
        <v>7</v>
      </c>
      <c r="H2649" t="str">
        <f t="shared" si="416"/>
        <v>Saturday</v>
      </c>
      <c r="I2649" t="str">
        <f t="shared" si="417"/>
        <v>FM1</v>
      </c>
      <c r="J2649" t="str">
        <f t="shared" si="418"/>
        <v>FQ-1</v>
      </c>
    </row>
    <row r="2650" spans="1:10" x14ac:dyDescent="0.3">
      <c r="A2650" s="1">
        <f t="shared" si="419"/>
        <v>42827</v>
      </c>
      <c r="B2650" s="3">
        <f t="shared" si="410"/>
        <v>2017</v>
      </c>
      <c r="C2650">
        <f t="shared" si="411"/>
        <v>4</v>
      </c>
      <c r="D2650" t="str">
        <f t="shared" si="412"/>
        <v>April</v>
      </c>
      <c r="E2650" t="str">
        <f t="shared" si="413"/>
        <v>Q2</v>
      </c>
      <c r="F2650" t="str">
        <f t="shared" si="414"/>
        <v>2017-Apr</v>
      </c>
      <c r="G2650">
        <f t="shared" si="415"/>
        <v>1</v>
      </c>
      <c r="H2650" t="str">
        <f t="shared" si="416"/>
        <v>Sunday</v>
      </c>
      <c r="I2650" t="str">
        <f t="shared" si="417"/>
        <v>FM1</v>
      </c>
      <c r="J2650" t="str">
        <f t="shared" si="418"/>
        <v>FQ-1</v>
      </c>
    </row>
    <row r="2651" spans="1:10" x14ac:dyDescent="0.3">
      <c r="A2651" s="1">
        <f t="shared" si="419"/>
        <v>42828</v>
      </c>
      <c r="B2651" s="3">
        <f t="shared" si="410"/>
        <v>2017</v>
      </c>
      <c r="C2651">
        <f t="shared" si="411"/>
        <v>4</v>
      </c>
      <c r="D2651" t="str">
        <f t="shared" si="412"/>
        <v>April</v>
      </c>
      <c r="E2651" t="str">
        <f t="shared" si="413"/>
        <v>Q2</v>
      </c>
      <c r="F2651" t="str">
        <f t="shared" si="414"/>
        <v>2017-Apr</v>
      </c>
      <c r="G2651">
        <f t="shared" si="415"/>
        <v>2</v>
      </c>
      <c r="H2651" t="str">
        <f t="shared" si="416"/>
        <v>Monday</v>
      </c>
      <c r="I2651" t="str">
        <f t="shared" si="417"/>
        <v>FM1</v>
      </c>
      <c r="J2651" t="str">
        <f t="shared" si="418"/>
        <v>FQ-1</v>
      </c>
    </row>
    <row r="2652" spans="1:10" x14ac:dyDescent="0.3">
      <c r="A2652" s="1">
        <f t="shared" si="419"/>
        <v>42829</v>
      </c>
      <c r="B2652" s="3">
        <f t="shared" si="410"/>
        <v>2017</v>
      </c>
      <c r="C2652">
        <f t="shared" si="411"/>
        <v>4</v>
      </c>
      <c r="D2652" t="str">
        <f t="shared" si="412"/>
        <v>April</v>
      </c>
      <c r="E2652" t="str">
        <f t="shared" si="413"/>
        <v>Q2</v>
      </c>
      <c r="F2652" t="str">
        <f t="shared" si="414"/>
        <v>2017-Apr</v>
      </c>
      <c r="G2652">
        <f t="shared" si="415"/>
        <v>3</v>
      </c>
      <c r="H2652" t="str">
        <f t="shared" si="416"/>
        <v>Tuesday</v>
      </c>
      <c r="I2652" t="str">
        <f t="shared" si="417"/>
        <v>FM1</v>
      </c>
      <c r="J2652" t="str">
        <f t="shared" si="418"/>
        <v>FQ-1</v>
      </c>
    </row>
    <row r="2653" spans="1:10" x14ac:dyDescent="0.3">
      <c r="A2653" s="1">
        <f t="shared" si="419"/>
        <v>42830</v>
      </c>
      <c r="B2653" s="3">
        <f t="shared" si="410"/>
        <v>2017</v>
      </c>
      <c r="C2653">
        <f t="shared" si="411"/>
        <v>4</v>
      </c>
      <c r="D2653" t="str">
        <f t="shared" si="412"/>
        <v>April</v>
      </c>
      <c r="E2653" t="str">
        <f t="shared" si="413"/>
        <v>Q2</v>
      </c>
      <c r="F2653" t="str">
        <f t="shared" si="414"/>
        <v>2017-Apr</v>
      </c>
      <c r="G2653">
        <f t="shared" si="415"/>
        <v>4</v>
      </c>
      <c r="H2653" t="str">
        <f t="shared" si="416"/>
        <v>Wednesday</v>
      </c>
      <c r="I2653" t="str">
        <f t="shared" si="417"/>
        <v>FM1</v>
      </c>
      <c r="J2653" t="str">
        <f t="shared" si="418"/>
        <v>FQ-1</v>
      </c>
    </row>
    <row r="2654" spans="1:10" x14ac:dyDescent="0.3">
      <c r="A2654" s="1">
        <f t="shared" si="419"/>
        <v>42831</v>
      </c>
      <c r="B2654" s="3">
        <f t="shared" si="410"/>
        <v>2017</v>
      </c>
      <c r="C2654">
        <f t="shared" si="411"/>
        <v>4</v>
      </c>
      <c r="D2654" t="str">
        <f t="shared" si="412"/>
        <v>April</v>
      </c>
      <c r="E2654" t="str">
        <f t="shared" si="413"/>
        <v>Q2</v>
      </c>
      <c r="F2654" t="str">
        <f t="shared" si="414"/>
        <v>2017-Apr</v>
      </c>
      <c r="G2654">
        <f t="shared" si="415"/>
        <v>5</v>
      </c>
      <c r="H2654" t="str">
        <f t="shared" si="416"/>
        <v>Thursday</v>
      </c>
      <c r="I2654" t="str">
        <f t="shared" si="417"/>
        <v>FM1</v>
      </c>
      <c r="J2654" t="str">
        <f t="shared" si="418"/>
        <v>FQ-1</v>
      </c>
    </row>
    <row r="2655" spans="1:10" x14ac:dyDescent="0.3">
      <c r="A2655" s="1">
        <f t="shared" si="419"/>
        <v>42832</v>
      </c>
      <c r="B2655" s="3">
        <f t="shared" si="410"/>
        <v>2017</v>
      </c>
      <c r="C2655">
        <f t="shared" si="411"/>
        <v>4</v>
      </c>
      <c r="D2655" t="str">
        <f t="shared" si="412"/>
        <v>April</v>
      </c>
      <c r="E2655" t="str">
        <f t="shared" si="413"/>
        <v>Q2</v>
      </c>
      <c r="F2655" t="str">
        <f t="shared" si="414"/>
        <v>2017-Apr</v>
      </c>
      <c r="G2655">
        <f t="shared" si="415"/>
        <v>6</v>
      </c>
      <c r="H2655" t="str">
        <f t="shared" si="416"/>
        <v>Friday</v>
      </c>
      <c r="I2655" t="str">
        <f t="shared" si="417"/>
        <v>FM1</v>
      </c>
      <c r="J2655" t="str">
        <f t="shared" si="418"/>
        <v>FQ-1</v>
      </c>
    </row>
    <row r="2656" spans="1:10" x14ac:dyDescent="0.3">
      <c r="A2656" s="1">
        <f t="shared" si="419"/>
        <v>42833</v>
      </c>
      <c r="B2656" s="3">
        <f t="shared" si="410"/>
        <v>2017</v>
      </c>
      <c r="C2656">
        <f t="shared" si="411"/>
        <v>4</v>
      </c>
      <c r="D2656" t="str">
        <f t="shared" si="412"/>
        <v>April</v>
      </c>
      <c r="E2656" t="str">
        <f t="shared" si="413"/>
        <v>Q2</v>
      </c>
      <c r="F2656" t="str">
        <f t="shared" si="414"/>
        <v>2017-Apr</v>
      </c>
      <c r="G2656">
        <f t="shared" si="415"/>
        <v>7</v>
      </c>
      <c r="H2656" t="str">
        <f t="shared" si="416"/>
        <v>Saturday</v>
      </c>
      <c r="I2656" t="str">
        <f t="shared" si="417"/>
        <v>FM1</v>
      </c>
      <c r="J2656" t="str">
        <f t="shared" si="418"/>
        <v>FQ-1</v>
      </c>
    </row>
    <row r="2657" spans="1:10" x14ac:dyDescent="0.3">
      <c r="A2657" s="1">
        <f t="shared" si="419"/>
        <v>42834</v>
      </c>
      <c r="B2657" s="3">
        <f t="shared" si="410"/>
        <v>2017</v>
      </c>
      <c r="C2657">
        <f t="shared" si="411"/>
        <v>4</v>
      </c>
      <c r="D2657" t="str">
        <f t="shared" si="412"/>
        <v>April</v>
      </c>
      <c r="E2657" t="str">
        <f t="shared" si="413"/>
        <v>Q2</v>
      </c>
      <c r="F2657" t="str">
        <f t="shared" si="414"/>
        <v>2017-Apr</v>
      </c>
      <c r="G2657">
        <f t="shared" si="415"/>
        <v>1</v>
      </c>
      <c r="H2657" t="str">
        <f t="shared" si="416"/>
        <v>Sunday</v>
      </c>
      <c r="I2657" t="str">
        <f t="shared" si="417"/>
        <v>FM1</v>
      </c>
      <c r="J2657" t="str">
        <f t="shared" si="418"/>
        <v>FQ-1</v>
      </c>
    </row>
    <row r="2658" spans="1:10" x14ac:dyDescent="0.3">
      <c r="A2658" s="1">
        <f t="shared" si="419"/>
        <v>42835</v>
      </c>
      <c r="B2658" s="3">
        <f t="shared" si="410"/>
        <v>2017</v>
      </c>
      <c r="C2658">
        <f t="shared" si="411"/>
        <v>4</v>
      </c>
      <c r="D2658" t="str">
        <f t="shared" si="412"/>
        <v>April</v>
      </c>
      <c r="E2658" t="str">
        <f t="shared" si="413"/>
        <v>Q2</v>
      </c>
      <c r="F2658" t="str">
        <f t="shared" si="414"/>
        <v>2017-Apr</v>
      </c>
      <c r="G2658">
        <f t="shared" si="415"/>
        <v>2</v>
      </c>
      <c r="H2658" t="str">
        <f t="shared" si="416"/>
        <v>Monday</v>
      </c>
      <c r="I2658" t="str">
        <f t="shared" si="417"/>
        <v>FM1</v>
      </c>
      <c r="J2658" t="str">
        <f t="shared" si="418"/>
        <v>FQ-1</v>
      </c>
    </row>
    <row r="2659" spans="1:10" x14ac:dyDescent="0.3">
      <c r="A2659" s="1">
        <f t="shared" si="419"/>
        <v>42836</v>
      </c>
      <c r="B2659" s="3">
        <f t="shared" si="410"/>
        <v>2017</v>
      </c>
      <c r="C2659">
        <f t="shared" si="411"/>
        <v>4</v>
      </c>
      <c r="D2659" t="str">
        <f t="shared" si="412"/>
        <v>April</v>
      </c>
      <c r="E2659" t="str">
        <f t="shared" si="413"/>
        <v>Q2</v>
      </c>
      <c r="F2659" t="str">
        <f t="shared" si="414"/>
        <v>2017-Apr</v>
      </c>
      <c r="G2659">
        <f t="shared" si="415"/>
        <v>3</v>
      </c>
      <c r="H2659" t="str">
        <f t="shared" si="416"/>
        <v>Tuesday</v>
      </c>
      <c r="I2659" t="str">
        <f t="shared" si="417"/>
        <v>FM1</v>
      </c>
      <c r="J2659" t="str">
        <f t="shared" si="418"/>
        <v>FQ-1</v>
      </c>
    </row>
    <row r="2660" spans="1:10" x14ac:dyDescent="0.3">
      <c r="A2660" s="1">
        <f t="shared" si="419"/>
        <v>42837</v>
      </c>
      <c r="B2660" s="3">
        <f t="shared" si="410"/>
        <v>2017</v>
      </c>
      <c r="C2660">
        <f t="shared" si="411"/>
        <v>4</v>
      </c>
      <c r="D2660" t="str">
        <f t="shared" si="412"/>
        <v>April</v>
      </c>
      <c r="E2660" t="str">
        <f t="shared" si="413"/>
        <v>Q2</v>
      </c>
      <c r="F2660" t="str">
        <f t="shared" si="414"/>
        <v>2017-Apr</v>
      </c>
      <c r="G2660">
        <f t="shared" si="415"/>
        <v>4</v>
      </c>
      <c r="H2660" t="str">
        <f t="shared" si="416"/>
        <v>Wednesday</v>
      </c>
      <c r="I2660" t="str">
        <f t="shared" si="417"/>
        <v>FM1</v>
      </c>
      <c r="J2660" t="str">
        <f t="shared" si="418"/>
        <v>FQ-1</v>
      </c>
    </row>
    <row r="2661" spans="1:10" x14ac:dyDescent="0.3">
      <c r="A2661" s="1">
        <f t="shared" si="419"/>
        <v>42838</v>
      </c>
      <c r="B2661" s="3">
        <f t="shared" si="410"/>
        <v>2017</v>
      </c>
      <c r="C2661">
        <f t="shared" si="411"/>
        <v>4</v>
      </c>
      <c r="D2661" t="str">
        <f t="shared" si="412"/>
        <v>April</v>
      </c>
      <c r="E2661" t="str">
        <f t="shared" si="413"/>
        <v>Q2</v>
      </c>
      <c r="F2661" t="str">
        <f t="shared" si="414"/>
        <v>2017-Apr</v>
      </c>
      <c r="G2661">
        <f t="shared" si="415"/>
        <v>5</v>
      </c>
      <c r="H2661" t="str">
        <f t="shared" si="416"/>
        <v>Thursday</v>
      </c>
      <c r="I2661" t="str">
        <f t="shared" si="417"/>
        <v>FM1</v>
      </c>
      <c r="J2661" t="str">
        <f t="shared" si="418"/>
        <v>FQ-1</v>
      </c>
    </row>
    <row r="2662" spans="1:10" x14ac:dyDescent="0.3">
      <c r="A2662" s="1">
        <f t="shared" si="419"/>
        <v>42839</v>
      </c>
      <c r="B2662" s="3">
        <f t="shared" si="410"/>
        <v>2017</v>
      </c>
      <c r="C2662">
        <f t="shared" si="411"/>
        <v>4</v>
      </c>
      <c r="D2662" t="str">
        <f t="shared" si="412"/>
        <v>April</v>
      </c>
      <c r="E2662" t="str">
        <f t="shared" si="413"/>
        <v>Q2</v>
      </c>
      <c r="F2662" t="str">
        <f t="shared" si="414"/>
        <v>2017-Apr</v>
      </c>
      <c r="G2662">
        <f t="shared" si="415"/>
        <v>6</v>
      </c>
      <c r="H2662" t="str">
        <f t="shared" si="416"/>
        <v>Friday</v>
      </c>
      <c r="I2662" t="str">
        <f t="shared" si="417"/>
        <v>FM1</v>
      </c>
      <c r="J2662" t="str">
        <f t="shared" si="418"/>
        <v>FQ-1</v>
      </c>
    </row>
    <row r="2663" spans="1:10" x14ac:dyDescent="0.3">
      <c r="A2663" s="1">
        <f t="shared" si="419"/>
        <v>42840</v>
      </c>
      <c r="B2663" s="3">
        <f t="shared" si="410"/>
        <v>2017</v>
      </c>
      <c r="C2663">
        <f t="shared" si="411"/>
        <v>4</v>
      </c>
      <c r="D2663" t="str">
        <f t="shared" si="412"/>
        <v>April</v>
      </c>
      <c r="E2663" t="str">
        <f t="shared" si="413"/>
        <v>Q2</v>
      </c>
      <c r="F2663" t="str">
        <f t="shared" si="414"/>
        <v>2017-Apr</v>
      </c>
      <c r="G2663">
        <f t="shared" si="415"/>
        <v>7</v>
      </c>
      <c r="H2663" t="str">
        <f t="shared" si="416"/>
        <v>Saturday</v>
      </c>
      <c r="I2663" t="str">
        <f t="shared" si="417"/>
        <v>FM1</v>
      </c>
      <c r="J2663" t="str">
        <f t="shared" si="418"/>
        <v>FQ-1</v>
      </c>
    </row>
    <row r="2664" spans="1:10" x14ac:dyDescent="0.3">
      <c r="A2664" s="1">
        <f t="shared" si="419"/>
        <v>42841</v>
      </c>
      <c r="B2664" s="3">
        <f t="shared" si="410"/>
        <v>2017</v>
      </c>
      <c r="C2664">
        <f t="shared" si="411"/>
        <v>4</v>
      </c>
      <c r="D2664" t="str">
        <f t="shared" si="412"/>
        <v>April</v>
      </c>
      <c r="E2664" t="str">
        <f t="shared" si="413"/>
        <v>Q2</v>
      </c>
      <c r="F2664" t="str">
        <f t="shared" si="414"/>
        <v>2017-Apr</v>
      </c>
      <c r="G2664">
        <f t="shared" si="415"/>
        <v>1</v>
      </c>
      <c r="H2664" t="str">
        <f t="shared" si="416"/>
        <v>Sunday</v>
      </c>
      <c r="I2664" t="str">
        <f t="shared" si="417"/>
        <v>FM1</v>
      </c>
      <c r="J2664" t="str">
        <f t="shared" si="418"/>
        <v>FQ-1</v>
      </c>
    </row>
    <row r="2665" spans="1:10" x14ac:dyDescent="0.3">
      <c r="A2665" s="1">
        <f t="shared" si="419"/>
        <v>42842</v>
      </c>
      <c r="B2665" s="3">
        <f t="shared" si="410"/>
        <v>2017</v>
      </c>
      <c r="C2665">
        <f t="shared" si="411"/>
        <v>4</v>
      </c>
      <c r="D2665" t="str">
        <f t="shared" si="412"/>
        <v>April</v>
      </c>
      <c r="E2665" t="str">
        <f t="shared" si="413"/>
        <v>Q2</v>
      </c>
      <c r="F2665" t="str">
        <f t="shared" si="414"/>
        <v>2017-Apr</v>
      </c>
      <c r="G2665">
        <f t="shared" si="415"/>
        <v>2</v>
      </c>
      <c r="H2665" t="str">
        <f t="shared" si="416"/>
        <v>Monday</v>
      </c>
      <c r="I2665" t="str">
        <f t="shared" si="417"/>
        <v>FM1</v>
      </c>
      <c r="J2665" t="str">
        <f t="shared" si="418"/>
        <v>FQ-1</v>
      </c>
    </row>
    <row r="2666" spans="1:10" x14ac:dyDescent="0.3">
      <c r="A2666" s="1">
        <f t="shared" si="419"/>
        <v>42843</v>
      </c>
      <c r="B2666" s="3">
        <f t="shared" si="410"/>
        <v>2017</v>
      </c>
      <c r="C2666">
        <f t="shared" si="411"/>
        <v>4</v>
      </c>
      <c r="D2666" t="str">
        <f t="shared" si="412"/>
        <v>April</v>
      </c>
      <c r="E2666" t="str">
        <f t="shared" si="413"/>
        <v>Q2</v>
      </c>
      <c r="F2666" t="str">
        <f t="shared" si="414"/>
        <v>2017-Apr</v>
      </c>
      <c r="G2666">
        <f t="shared" si="415"/>
        <v>3</v>
      </c>
      <c r="H2666" t="str">
        <f t="shared" si="416"/>
        <v>Tuesday</v>
      </c>
      <c r="I2666" t="str">
        <f t="shared" si="417"/>
        <v>FM1</v>
      </c>
      <c r="J2666" t="str">
        <f t="shared" si="418"/>
        <v>FQ-1</v>
      </c>
    </row>
    <row r="2667" spans="1:10" x14ac:dyDescent="0.3">
      <c r="A2667" s="1">
        <f t="shared" si="419"/>
        <v>42844</v>
      </c>
      <c r="B2667" s="3">
        <f t="shared" si="410"/>
        <v>2017</v>
      </c>
      <c r="C2667">
        <f t="shared" si="411"/>
        <v>4</v>
      </c>
      <c r="D2667" t="str">
        <f t="shared" si="412"/>
        <v>April</v>
      </c>
      <c r="E2667" t="str">
        <f t="shared" si="413"/>
        <v>Q2</v>
      </c>
      <c r="F2667" t="str">
        <f t="shared" si="414"/>
        <v>2017-Apr</v>
      </c>
      <c r="G2667">
        <f t="shared" si="415"/>
        <v>4</v>
      </c>
      <c r="H2667" t="str">
        <f t="shared" si="416"/>
        <v>Wednesday</v>
      </c>
      <c r="I2667" t="str">
        <f t="shared" si="417"/>
        <v>FM1</v>
      </c>
      <c r="J2667" t="str">
        <f t="shared" si="418"/>
        <v>FQ-1</v>
      </c>
    </row>
    <row r="2668" spans="1:10" x14ac:dyDescent="0.3">
      <c r="A2668" s="1">
        <f t="shared" si="419"/>
        <v>42845</v>
      </c>
      <c r="B2668" s="3">
        <f t="shared" si="410"/>
        <v>2017</v>
      </c>
      <c r="C2668">
        <f t="shared" si="411"/>
        <v>4</v>
      </c>
      <c r="D2668" t="str">
        <f t="shared" si="412"/>
        <v>April</v>
      </c>
      <c r="E2668" t="str">
        <f t="shared" si="413"/>
        <v>Q2</v>
      </c>
      <c r="F2668" t="str">
        <f t="shared" si="414"/>
        <v>2017-Apr</v>
      </c>
      <c r="G2668">
        <f t="shared" si="415"/>
        <v>5</v>
      </c>
      <c r="H2668" t="str">
        <f t="shared" si="416"/>
        <v>Thursday</v>
      </c>
      <c r="I2668" t="str">
        <f t="shared" si="417"/>
        <v>FM1</v>
      </c>
      <c r="J2668" t="str">
        <f t="shared" si="418"/>
        <v>FQ-1</v>
      </c>
    </row>
    <row r="2669" spans="1:10" x14ac:dyDescent="0.3">
      <c r="A2669" s="1">
        <f t="shared" si="419"/>
        <v>42846</v>
      </c>
      <c r="B2669" s="3">
        <f t="shared" si="410"/>
        <v>2017</v>
      </c>
      <c r="C2669">
        <f t="shared" si="411"/>
        <v>4</v>
      </c>
      <c r="D2669" t="str">
        <f t="shared" si="412"/>
        <v>April</v>
      </c>
      <c r="E2669" t="str">
        <f t="shared" si="413"/>
        <v>Q2</v>
      </c>
      <c r="F2669" t="str">
        <f t="shared" si="414"/>
        <v>2017-Apr</v>
      </c>
      <c r="G2669">
        <f t="shared" si="415"/>
        <v>6</v>
      </c>
      <c r="H2669" t="str">
        <f t="shared" si="416"/>
        <v>Friday</v>
      </c>
      <c r="I2669" t="str">
        <f t="shared" si="417"/>
        <v>FM1</v>
      </c>
      <c r="J2669" t="str">
        <f t="shared" si="418"/>
        <v>FQ-1</v>
      </c>
    </row>
    <row r="2670" spans="1:10" x14ac:dyDescent="0.3">
      <c r="A2670" s="1">
        <f t="shared" si="419"/>
        <v>42847</v>
      </c>
      <c r="B2670" s="3">
        <f t="shared" si="410"/>
        <v>2017</v>
      </c>
      <c r="C2670">
        <f t="shared" si="411"/>
        <v>4</v>
      </c>
      <c r="D2670" t="str">
        <f t="shared" si="412"/>
        <v>April</v>
      </c>
      <c r="E2670" t="str">
        <f t="shared" si="413"/>
        <v>Q2</v>
      </c>
      <c r="F2670" t="str">
        <f t="shared" si="414"/>
        <v>2017-Apr</v>
      </c>
      <c r="G2670">
        <f t="shared" si="415"/>
        <v>7</v>
      </c>
      <c r="H2670" t="str">
        <f t="shared" si="416"/>
        <v>Saturday</v>
      </c>
      <c r="I2670" t="str">
        <f t="shared" si="417"/>
        <v>FM1</v>
      </c>
      <c r="J2670" t="str">
        <f t="shared" si="418"/>
        <v>FQ-1</v>
      </c>
    </row>
    <row r="2671" spans="1:10" x14ac:dyDescent="0.3">
      <c r="A2671" s="1">
        <f t="shared" si="419"/>
        <v>42848</v>
      </c>
      <c r="B2671" s="3">
        <f t="shared" si="410"/>
        <v>2017</v>
      </c>
      <c r="C2671">
        <f t="shared" si="411"/>
        <v>4</v>
      </c>
      <c r="D2671" t="str">
        <f t="shared" si="412"/>
        <v>April</v>
      </c>
      <c r="E2671" t="str">
        <f t="shared" si="413"/>
        <v>Q2</v>
      </c>
      <c r="F2671" t="str">
        <f t="shared" si="414"/>
        <v>2017-Apr</v>
      </c>
      <c r="G2671">
        <f t="shared" si="415"/>
        <v>1</v>
      </c>
      <c r="H2671" t="str">
        <f t="shared" si="416"/>
        <v>Sunday</v>
      </c>
      <c r="I2671" t="str">
        <f t="shared" si="417"/>
        <v>FM1</v>
      </c>
      <c r="J2671" t="str">
        <f t="shared" si="418"/>
        <v>FQ-1</v>
      </c>
    </row>
    <row r="2672" spans="1:10" x14ac:dyDescent="0.3">
      <c r="A2672" s="1">
        <f t="shared" si="419"/>
        <v>42849</v>
      </c>
      <c r="B2672" s="3">
        <f t="shared" si="410"/>
        <v>2017</v>
      </c>
      <c r="C2672">
        <f t="shared" si="411"/>
        <v>4</v>
      </c>
      <c r="D2672" t="str">
        <f t="shared" si="412"/>
        <v>April</v>
      </c>
      <c r="E2672" t="str">
        <f t="shared" si="413"/>
        <v>Q2</v>
      </c>
      <c r="F2672" t="str">
        <f t="shared" si="414"/>
        <v>2017-Apr</v>
      </c>
      <c r="G2672">
        <f t="shared" si="415"/>
        <v>2</v>
      </c>
      <c r="H2672" t="str">
        <f t="shared" si="416"/>
        <v>Monday</v>
      </c>
      <c r="I2672" t="str">
        <f t="shared" si="417"/>
        <v>FM1</v>
      </c>
      <c r="J2672" t="str">
        <f t="shared" si="418"/>
        <v>FQ-1</v>
      </c>
    </row>
    <row r="2673" spans="1:10" x14ac:dyDescent="0.3">
      <c r="A2673" s="1">
        <f t="shared" si="419"/>
        <v>42850</v>
      </c>
      <c r="B2673" s="3">
        <f t="shared" si="410"/>
        <v>2017</v>
      </c>
      <c r="C2673">
        <f t="shared" si="411"/>
        <v>4</v>
      </c>
      <c r="D2673" t="str">
        <f t="shared" si="412"/>
        <v>April</v>
      </c>
      <c r="E2673" t="str">
        <f t="shared" si="413"/>
        <v>Q2</v>
      </c>
      <c r="F2673" t="str">
        <f t="shared" si="414"/>
        <v>2017-Apr</v>
      </c>
      <c r="G2673">
        <f t="shared" si="415"/>
        <v>3</v>
      </c>
      <c r="H2673" t="str">
        <f t="shared" si="416"/>
        <v>Tuesday</v>
      </c>
      <c r="I2673" t="str">
        <f t="shared" si="417"/>
        <v>FM1</v>
      </c>
      <c r="J2673" t="str">
        <f t="shared" si="418"/>
        <v>FQ-1</v>
      </c>
    </row>
    <row r="2674" spans="1:10" x14ac:dyDescent="0.3">
      <c r="A2674" s="1">
        <f t="shared" si="419"/>
        <v>42851</v>
      </c>
      <c r="B2674" s="3">
        <f t="shared" si="410"/>
        <v>2017</v>
      </c>
      <c r="C2674">
        <f t="shared" si="411"/>
        <v>4</v>
      </c>
      <c r="D2674" t="str">
        <f t="shared" si="412"/>
        <v>April</v>
      </c>
      <c r="E2674" t="str">
        <f t="shared" si="413"/>
        <v>Q2</v>
      </c>
      <c r="F2674" t="str">
        <f t="shared" si="414"/>
        <v>2017-Apr</v>
      </c>
      <c r="G2674">
        <f t="shared" si="415"/>
        <v>4</v>
      </c>
      <c r="H2674" t="str">
        <f t="shared" si="416"/>
        <v>Wednesday</v>
      </c>
      <c r="I2674" t="str">
        <f t="shared" si="417"/>
        <v>FM1</v>
      </c>
      <c r="J2674" t="str">
        <f t="shared" si="418"/>
        <v>FQ-1</v>
      </c>
    </row>
    <row r="2675" spans="1:10" x14ac:dyDescent="0.3">
      <c r="A2675" s="1">
        <f t="shared" si="419"/>
        <v>42852</v>
      </c>
      <c r="B2675" s="3">
        <f t="shared" si="410"/>
        <v>2017</v>
      </c>
      <c r="C2675">
        <f t="shared" si="411"/>
        <v>4</v>
      </c>
      <c r="D2675" t="str">
        <f t="shared" si="412"/>
        <v>April</v>
      </c>
      <c r="E2675" t="str">
        <f t="shared" si="413"/>
        <v>Q2</v>
      </c>
      <c r="F2675" t="str">
        <f t="shared" si="414"/>
        <v>2017-Apr</v>
      </c>
      <c r="G2675">
        <f t="shared" si="415"/>
        <v>5</v>
      </c>
      <c r="H2675" t="str">
        <f t="shared" si="416"/>
        <v>Thursday</v>
      </c>
      <c r="I2675" t="str">
        <f t="shared" si="417"/>
        <v>FM1</v>
      </c>
      <c r="J2675" t="str">
        <f t="shared" si="418"/>
        <v>FQ-1</v>
      </c>
    </row>
    <row r="2676" spans="1:10" x14ac:dyDescent="0.3">
      <c r="A2676" s="1">
        <f t="shared" si="419"/>
        <v>42853</v>
      </c>
      <c r="B2676" s="3">
        <f t="shared" si="410"/>
        <v>2017</v>
      </c>
      <c r="C2676">
        <f t="shared" si="411"/>
        <v>4</v>
      </c>
      <c r="D2676" t="str">
        <f t="shared" si="412"/>
        <v>April</v>
      </c>
      <c r="E2676" t="str">
        <f t="shared" si="413"/>
        <v>Q2</v>
      </c>
      <c r="F2676" t="str">
        <f t="shared" si="414"/>
        <v>2017-Apr</v>
      </c>
      <c r="G2676">
        <f t="shared" si="415"/>
        <v>6</v>
      </c>
      <c r="H2676" t="str">
        <f t="shared" si="416"/>
        <v>Friday</v>
      </c>
      <c r="I2676" t="str">
        <f t="shared" si="417"/>
        <v>FM1</v>
      </c>
      <c r="J2676" t="str">
        <f t="shared" si="418"/>
        <v>FQ-1</v>
      </c>
    </row>
    <row r="2677" spans="1:10" x14ac:dyDescent="0.3">
      <c r="A2677" s="1">
        <f t="shared" si="419"/>
        <v>42854</v>
      </c>
      <c r="B2677" s="3">
        <f t="shared" si="410"/>
        <v>2017</v>
      </c>
      <c r="C2677">
        <f t="shared" si="411"/>
        <v>4</v>
      </c>
      <c r="D2677" t="str">
        <f t="shared" si="412"/>
        <v>April</v>
      </c>
      <c r="E2677" t="str">
        <f t="shared" si="413"/>
        <v>Q2</v>
      </c>
      <c r="F2677" t="str">
        <f t="shared" si="414"/>
        <v>2017-Apr</v>
      </c>
      <c r="G2677">
        <f t="shared" si="415"/>
        <v>7</v>
      </c>
      <c r="H2677" t="str">
        <f t="shared" si="416"/>
        <v>Saturday</v>
      </c>
      <c r="I2677" t="str">
        <f t="shared" si="417"/>
        <v>FM1</v>
      </c>
      <c r="J2677" t="str">
        <f t="shared" si="418"/>
        <v>FQ-1</v>
      </c>
    </row>
    <row r="2678" spans="1:10" x14ac:dyDescent="0.3">
      <c r="A2678" s="1">
        <f t="shared" si="419"/>
        <v>42855</v>
      </c>
      <c r="B2678" s="3">
        <f t="shared" si="410"/>
        <v>2017</v>
      </c>
      <c r="C2678">
        <f t="shared" si="411"/>
        <v>4</v>
      </c>
      <c r="D2678" t="str">
        <f t="shared" si="412"/>
        <v>April</v>
      </c>
      <c r="E2678" t="str">
        <f t="shared" si="413"/>
        <v>Q2</v>
      </c>
      <c r="F2678" t="str">
        <f t="shared" si="414"/>
        <v>2017-Apr</v>
      </c>
      <c r="G2678">
        <f t="shared" si="415"/>
        <v>1</v>
      </c>
      <c r="H2678" t="str">
        <f t="shared" si="416"/>
        <v>Sunday</v>
      </c>
      <c r="I2678" t="str">
        <f t="shared" si="417"/>
        <v>FM1</v>
      </c>
      <c r="J2678" t="str">
        <f t="shared" si="418"/>
        <v>FQ-1</v>
      </c>
    </row>
    <row r="2679" spans="1:10" x14ac:dyDescent="0.3">
      <c r="A2679" s="1">
        <f t="shared" si="419"/>
        <v>42856</v>
      </c>
      <c r="B2679" s="3">
        <f t="shared" si="410"/>
        <v>2017</v>
      </c>
      <c r="C2679">
        <f t="shared" si="411"/>
        <v>5</v>
      </c>
      <c r="D2679" t="str">
        <f t="shared" si="412"/>
        <v>May</v>
      </c>
      <c r="E2679" t="str">
        <f t="shared" si="413"/>
        <v>Q2</v>
      </c>
      <c r="F2679" t="str">
        <f t="shared" si="414"/>
        <v>2017-May</v>
      </c>
      <c r="G2679">
        <f t="shared" si="415"/>
        <v>2</v>
      </c>
      <c r="H2679" t="str">
        <f t="shared" si="416"/>
        <v>Monday</v>
      </c>
      <c r="I2679" t="str">
        <f t="shared" si="417"/>
        <v>FM2</v>
      </c>
      <c r="J2679" t="str">
        <f t="shared" si="418"/>
        <v>FQ-1</v>
      </c>
    </row>
    <row r="2680" spans="1:10" x14ac:dyDescent="0.3">
      <c r="A2680" s="1">
        <f t="shared" si="419"/>
        <v>42857</v>
      </c>
      <c r="B2680" s="3">
        <f t="shared" si="410"/>
        <v>2017</v>
      </c>
      <c r="C2680">
        <f t="shared" si="411"/>
        <v>5</v>
      </c>
      <c r="D2680" t="str">
        <f t="shared" si="412"/>
        <v>May</v>
      </c>
      <c r="E2680" t="str">
        <f t="shared" si="413"/>
        <v>Q2</v>
      </c>
      <c r="F2680" t="str">
        <f t="shared" si="414"/>
        <v>2017-May</v>
      </c>
      <c r="G2680">
        <f t="shared" si="415"/>
        <v>3</v>
      </c>
      <c r="H2680" t="str">
        <f t="shared" si="416"/>
        <v>Tuesday</v>
      </c>
      <c r="I2680" t="str">
        <f t="shared" si="417"/>
        <v>FM2</v>
      </c>
      <c r="J2680" t="str">
        <f t="shared" si="418"/>
        <v>FQ-1</v>
      </c>
    </row>
    <row r="2681" spans="1:10" x14ac:dyDescent="0.3">
      <c r="A2681" s="1">
        <f t="shared" si="419"/>
        <v>42858</v>
      </c>
      <c r="B2681" s="3">
        <f t="shared" si="410"/>
        <v>2017</v>
      </c>
      <c r="C2681">
        <f t="shared" si="411"/>
        <v>5</v>
      </c>
      <c r="D2681" t="str">
        <f t="shared" si="412"/>
        <v>May</v>
      </c>
      <c r="E2681" t="str">
        <f t="shared" si="413"/>
        <v>Q2</v>
      </c>
      <c r="F2681" t="str">
        <f t="shared" si="414"/>
        <v>2017-May</v>
      </c>
      <c r="G2681">
        <f t="shared" si="415"/>
        <v>4</v>
      </c>
      <c r="H2681" t="str">
        <f t="shared" si="416"/>
        <v>Wednesday</v>
      </c>
      <c r="I2681" t="str">
        <f t="shared" si="417"/>
        <v>FM2</v>
      </c>
      <c r="J2681" t="str">
        <f t="shared" si="418"/>
        <v>FQ-1</v>
      </c>
    </row>
    <row r="2682" spans="1:10" x14ac:dyDescent="0.3">
      <c r="A2682" s="1">
        <f t="shared" si="419"/>
        <v>42859</v>
      </c>
      <c r="B2682" s="3">
        <f t="shared" si="410"/>
        <v>2017</v>
      </c>
      <c r="C2682">
        <f t="shared" si="411"/>
        <v>5</v>
      </c>
      <c r="D2682" t="str">
        <f t="shared" si="412"/>
        <v>May</v>
      </c>
      <c r="E2682" t="str">
        <f t="shared" si="413"/>
        <v>Q2</v>
      </c>
      <c r="F2682" t="str">
        <f t="shared" si="414"/>
        <v>2017-May</v>
      </c>
      <c r="G2682">
        <f t="shared" si="415"/>
        <v>5</v>
      </c>
      <c r="H2682" t="str">
        <f t="shared" si="416"/>
        <v>Thursday</v>
      </c>
      <c r="I2682" t="str">
        <f t="shared" si="417"/>
        <v>FM2</v>
      </c>
      <c r="J2682" t="str">
        <f t="shared" si="418"/>
        <v>FQ-1</v>
      </c>
    </row>
    <row r="2683" spans="1:10" x14ac:dyDescent="0.3">
      <c r="A2683" s="1">
        <f t="shared" si="419"/>
        <v>42860</v>
      </c>
      <c r="B2683" s="3">
        <f t="shared" si="410"/>
        <v>2017</v>
      </c>
      <c r="C2683">
        <f t="shared" si="411"/>
        <v>5</v>
      </c>
      <c r="D2683" t="str">
        <f t="shared" si="412"/>
        <v>May</v>
      </c>
      <c r="E2683" t="str">
        <f t="shared" si="413"/>
        <v>Q2</v>
      </c>
      <c r="F2683" t="str">
        <f t="shared" si="414"/>
        <v>2017-May</v>
      </c>
      <c r="G2683">
        <f t="shared" si="415"/>
        <v>6</v>
      </c>
      <c r="H2683" t="str">
        <f t="shared" si="416"/>
        <v>Friday</v>
      </c>
      <c r="I2683" t="str">
        <f t="shared" si="417"/>
        <v>FM2</v>
      </c>
      <c r="J2683" t="str">
        <f t="shared" si="418"/>
        <v>FQ-1</v>
      </c>
    </row>
    <row r="2684" spans="1:10" x14ac:dyDescent="0.3">
      <c r="A2684" s="1">
        <f t="shared" si="419"/>
        <v>42861</v>
      </c>
      <c r="B2684" s="3">
        <f t="shared" si="410"/>
        <v>2017</v>
      </c>
      <c r="C2684">
        <f t="shared" si="411"/>
        <v>5</v>
      </c>
      <c r="D2684" t="str">
        <f t="shared" si="412"/>
        <v>May</v>
      </c>
      <c r="E2684" t="str">
        <f t="shared" si="413"/>
        <v>Q2</v>
      </c>
      <c r="F2684" t="str">
        <f t="shared" si="414"/>
        <v>2017-May</v>
      </c>
      <c r="G2684">
        <f t="shared" si="415"/>
        <v>7</v>
      </c>
      <c r="H2684" t="str">
        <f t="shared" si="416"/>
        <v>Saturday</v>
      </c>
      <c r="I2684" t="str">
        <f t="shared" si="417"/>
        <v>FM2</v>
      </c>
      <c r="J2684" t="str">
        <f t="shared" si="418"/>
        <v>FQ-1</v>
      </c>
    </row>
    <row r="2685" spans="1:10" x14ac:dyDescent="0.3">
      <c r="A2685" s="1">
        <f t="shared" si="419"/>
        <v>42862</v>
      </c>
      <c r="B2685" s="3">
        <f t="shared" si="410"/>
        <v>2017</v>
      </c>
      <c r="C2685">
        <f t="shared" si="411"/>
        <v>5</v>
      </c>
      <c r="D2685" t="str">
        <f t="shared" si="412"/>
        <v>May</v>
      </c>
      <c r="E2685" t="str">
        <f t="shared" si="413"/>
        <v>Q2</v>
      </c>
      <c r="F2685" t="str">
        <f t="shared" si="414"/>
        <v>2017-May</v>
      </c>
      <c r="G2685">
        <f t="shared" si="415"/>
        <v>1</v>
      </c>
      <c r="H2685" t="str">
        <f t="shared" si="416"/>
        <v>Sunday</v>
      </c>
      <c r="I2685" t="str">
        <f t="shared" si="417"/>
        <v>FM2</v>
      </c>
      <c r="J2685" t="str">
        <f t="shared" si="418"/>
        <v>FQ-1</v>
      </c>
    </row>
    <row r="2686" spans="1:10" x14ac:dyDescent="0.3">
      <c r="A2686" s="1">
        <f t="shared" si="419"/>
        <v>42863</v>
      </c>
      <c r="B2686" s="3">
        <f t="shared" si="410"/>
        <v>2017</v>
      </c>
      <c r="C2686">
        <f t="shared" si="411"/>
        <v>5</v>
      </c>
      <c r="D2686" t="str">
        <f t="shared" si="412"/>
        <v>May</v>
      </c>
      <c r="E2686" t="str">
        <f t="shared" si="413"/>
        <v>Q2</v>
      </c>
      <c r="F2686" t="str">
        <f t="shared" si="414"/>
        <v>2017-May</v>
      </c>
      <c r="G2686">
        <f t="shared" si="415"/>
        <v>2</v>
      </c>
      <c r="H2686" t="str">
        <f t="shared" si="416"/>
        <v>Monday</v>
      </c>
      <c r="I2686" t="str">
        <f t="shared" si="417"/>
        <v>FM2</v>
      </c>
      <c r="J2686" t="str">
        <f t="shared" si="418"/>
        <v>FQ-1</v>
      </c>
    </row>
    <row r="2687" spans="1:10" x14ac:dyDescent="0.3">
      <c r="A2687" s="1">
        <f t="shared" si="419"/>
        <v>42864</v>
      </c>
      <c r="B2687" s="3">
        <f t="shared" si="410"/>
        <v>2017</v>
      </c>
      <c r="C2687">
        <f t="shared" si="411"/>
        <v>5</v>
      </c>
      <c r="D2687" t="str">
        <f t="shared" si="412"/>
        <v>May</v>
      </c>
      <c r="E2687" t="str">
        <f t="shared" si="413"/>
        <v>Q2</v>
      </c>
      <c r="F2687" t="str">
        <f t="shared" si="414"/>
        <v>2017-May</v>
      </c>
      <c r="G2687">
        <f t="shared" si="415"/>
        <v>3</v>
      </c>
      <c r="H2687" t="str">
        <f t="shared" si="416"/>
        <v>Tuesday</v>
      </c>
      <c r="I2687" t="str">
        <f t="shared" si="417"/>
        <v>FM2</v>
      </c>
      <c r="J2687" t="str">
        <f t="shared" si="418"/>
        <v>FQ-1</v>
      </c>
    </row>
    <row r="2688" spans="1:10" x14ac:dyDescent="0.3">
      <c r="A2688" s="1">
        <f t="shared" si="419"/>
        <v>42865</v>
      </c>
      <c r="B2688" s="3">
        <f t="shared" si="410"/>
        <v>2017</v>
      </c>
      <c r="C2688">
        <f t="shared" si="411"/>
        <v>5</v>
      </c>
      <c r="D2688" t="str">
        <f t="shared" si="412"/>
        <v>May</v>
      </c>
      <c r="E2688" t="str">
        <f t="shared" si="413"/>
        <v>Q2</v>
      </c>
      <c r="F2688" t="str">
        <f t="shared" si="414"/>
        <v>2017-May</v>
      </c>
      <c r="G2688">
        <f t="shared" si="415"/>
        <v>4</v>
      </c>
      <c r="H2688" t="str">
        <f t="shared" si="416"/>
        <v>Wednesday</v>
      </c>
      <c r="I2688" t="str">
        <f t="shared" si="417"/>
        <v>FM2</v>
      </c>
      <c r="J2688" t="str">
        <f t="shared" si="418"/>
        <v>FQ-1</v>
      </c>
    </row>
    <row r="2689" spans="1:10" x14ac:dyDescent="0.3">
      <c r="A2689" s="1">
        <f t="shared" si="419"/>
        <v>42866</v>
      </c>
      <c r="B2689" s="3">
        <f t="shared" si="410"/>
        <v>2017</v>
      </c>
      <c r="C2689">
        <f t="shared" si="411"/>
        <v>5</v>
      </c>
      <c r="D2689" t="str">
        <f t="shared" si="412"/>
        <v>May</v>
      </c>
      <c r="E2689" t="str">
        <f t="shared" si="413"/>
        <v>Q2</v>
      </c>
      <c r="F2689" t="str">
        <f t="shared" si="414"/>
        <v>2017-May</v>
      </c>
      <c r="G2689">
        <f t="shared" si="415"/>
        <v>5</v>
      </c>
      <c r="H2689" t="str">
        <f t="shared" si="416"/>
        <v>Thursday</v>
      </c>
      <c r="I2689" t="str">
        <f t="shared" si="417"/>
        <v>FM2</v>
      </c>
      <c r="J2689" t="str">
        <f t="shared" si="418"/>
        <v>FQ-1</v>
      </c>
    </row>
    <row r="2690" spans="1:10" x14ac:dyDescent="0.3">
      <c r="A2690" s="1">
        <f t="shared" si="419"/>
        <v>42867</v>
      </c>
      <c r="B2690" s="3">
        <f t="shared" si="410"/>
        <v>2017</v>
      </c>
      <c r="C2690">
        <f t="shared" si="411"/>
        <v>5</v>
      </c>
      <c r="D2690" t="str">
        <f t="shared" si="412"/>
        <v>May</v>
      </c>
      <c r="E2690" t="str">
        <f t="shared" si="413"/>
        <v>Q2</v>
      </c>
      <c r="F2690" t="str">
        <f t="shared" si="414"/>
        <v>2017-May</v>
      </c>
      <c r="G2690">
        <f t="shared" si="415"/>
        <v>6</v>
      </c>
      <c r="H2690" t="str">
        <f t="shared" si="416"/>
        <v>Friday</v>
      </c>
      <c r="I2690" t="str">
        <f t="shared" si="417"/>
        <v>FM2</v>
      </c>
      <c r="J2690" t="str">
        <f t="shared" si="418"/>
        <v>FQ-1</v>
      </c>
    </row>
    <row r="2691" spans="1:10" x14ac:dyDescent="0.3">
      <c r="A2691" s="1">
        <f t="shared" si="419"/>
        <v>42868</v>
      </c>
      <c r="B2691" s="3">
        <f t="shared" ref="B2691:B2754" si="420">YEAR(A2691)</f>
        <v>2017</v>
      </c>
      <c r="C2691">
        <f t="shared" ref="C2691:C2754" si="421">MONTH(A2691)</f>
        <v>5</v>
      </c>
      <c r="D2691" t="str">
        <f t="shared" ref="D2691:D2754" si="422">TEXT(A2691,"mmmm")</f>
        <v>May</v>
      </c>
      <c r="E2691" t="str">
        <f t="shared" ref="E2691:E2754" si="423">"Q"&amp;ROUNDUP(MONTH(A2691)/3,0)</f>
        <v>Q2</v>
      </c>
      <c r="F2691" t="str">
        <f t="shared" ref="F2691:F2754" si="424">TEXT(A2691,"yyyy-mmm")</f>
        <v>2017-May</v>
      </c>
      <c r="G2691">
        <f t="shared" ref="G2691:G2754" si="425">WEEKDAY(A2691)</f>
        <v>7</v>
      </c>
      <c r="H2691" t="str">
        <f t="shared" ref="H2691:H2754" si="426">TEXT(A2691,"dddd")</f>
        <v>Saturday</v>
      </c>
      <c r="I2691" t="str">
        <f t="shared" ref="I2691:I2754" si="427">"FM"&amp;IF(MONTH(A2691)&gt;=4,MONTH(A2691)-3,MONTH(A2691)+9)</f>
        <v>FM2</v>
      </c>
      <c r="J2691" t="str">
        <f t="shared" ref="J2691:J2754" si="428">"FQ-"&amp;ROUNDUP(IF(MONTH(A2691)&gt;=4,MONTH(A2691)-3,MONTH(A2691)+9)/3,0)</f>
        <v>FQ-1</v>
      </c>
    </row>
    <row r="2692" spans="1:10" x14ac:dyDescent="0.3">
      <c r="A2692" s="1">
        <f t="shared" ref="A2692:A2755" si="429">A2691+1</f>
        <v>42869</v>
      </c>
      <c r="B2692" s="3">
        <f t="shared" si="420"/>
        <v>2017</v>
      </c>
      <c r="C2692">
        <f t="shared" si="421"/>
        <v>5</v>
      </c>
      <c r="D2692" t="str">
        <f t="shared" si="422"/>
        <v>May</v>
      </c>
      <c r="E2692" t="str">
        <f t="shared" si="423"/>
        <v>Q2</v>
      </c>
      <c r="F2692" t="str">
        <f t="shared" si="424"/>
        <v>2017-May</v>
      </c>
      <c r="G2692">
        <f t="shared" si="425"/>
        <v>1</v>
      </c>
      <c r="H2692" t="str">
        <f t="shared" si="426"/>
        <v>Sunday</v>
      </c>
      <c r="I2692" t="str">
        <f t="shared" si="427"/>
        <v>FM2</v>
      </c>
      <c r="J2692" t="str">
        <f t="shared" si="428"/>
        <v>FQ-1</v>
      </c>
    </row>
    <row r="2693" spans="1:10" x14ac:dyDescent="0.3">
      <c r="A2693" s="1">
        <f t="shared" si="429"/>
        <v>42870</v>
      </c>
      <c r="B2693" s="3">
        <f t="shared" si="420"/>
        <v>2017</v>
      </c>
      <c r="C2693">
        <f t="shared" si="421"/>
        <v>5</v>
      </c>
      <c r="D2693" t="str">
        <f t="shared" si="422"/>
        <v>May</v>
      </c>
      <c r="E2693" t="str">
        <f t="shared" si="423"/>
        <v>Q2</v>
      </c>
      <c r="F2693" t="str">
        <f t="shared" si="424"/>
        <v>2017-May</v>
      </c>
      <c r="G2693">
        <f t="shared" si="425"/>
        <v>2</v>
      </c>
      <c r="H2693" t="str">
        <f t="shared" si="426"/>
        <v>Monday</v>
      </c>
      <c r="I2693" t="str">
        <f t="shared" si="427"/>
        <v>FM2</v>
      </c>
      <c r="J2693" t="str">
        <f t="shared" si="428"/>
        <v>FQ-1</v>
      </c>
    </row>
    <row r="2694" spans="1:10" x14ac:dyDescent="0.3">
      <c r="A2694" s="1">
        <f t="shared" si="429"/>
        <v>42871</v>
      </c>
      <c r="B2694" s="3">
        <f t="shared" si="420"/>
        <v>2017</v>
      </c>
      <c r="C2694">
        <f t="shared" si="421"/>
        <v>5</v>
      </c>
      <c r="D2694" t="str">
        <f t="shared" si="422"/>
        <v>May</v>
      </c>
      <c r="E2694" t="str">
        <f t="shared" si="423"/>
        <v>Q2</v>
      </c>
      <c r="F2694" t="str">
        <f t="shared" si="424"/>
        <v>2017-May</v>
      </c>
      <c r="G2694">
        <f t="shared" si="425"/>
        <v>3</v>
      </c>
      <c r="H2694" t="str">
        <f t="shared" si="426"/>
        <v>Tuesday</v>
      </c>
      <c r="I2694" t="str">
        <f t="shared" si="427"/>
        <v>FM2</v>
      </c>
      <c r="J2694" t="str">
        <f t="shared" si="428"/>
        <v>FQ-1</v>
      </c>
    </row>
    <row r="2695" spans="1:10" x14ac:dyDescent="0.3">
      <c r="A2695" s="1">
        <f t="shared" si="429"/>
        <v>42872</v>
      </c>
      <c r="B2695" s="3">
        <f t="shared" si="420"/>
        <v>2017</v>
      </c>
      <c r="C2695">
        <f t="shared" si="421"/>
        <v>5</v>
      </c>
      <c r="D2695" t="str">
        <f t="shared" si="422"/>
        <v>May</v>
      </c>
      <c r="E2695" t="str">
        <f t="shared" si="423"/>
        <v>Q2</v>
      </c>
      <c r="F2695" t="str">
        <f t="shared" si="424"/>
        <v>2017-May</v>
      </c>
      <c r="G2695">
        <f t="shared" si="425"/>
        <v>4</v>
      </c>
      <c r="H2695" t="str">
        <f t="shared" si="426"/>
        <v>Wednesday</v>
      </c>
      <c r="I2695" t="str">
        <f t="shared" si="427"/>
        <v>FM2</v>
      </c>
      <c r="J2695" t="str">
        <f t="shared" si="428"/>
        <v>FQ-1</v>
      </c>
    </row>
    <row r="2696" spans="1:10" x14ac:dyDescent="0.3">
      <c r="A2696" s="1">
        <f t="shared" si="429"/>
        <v>42873</v>
      </c>
      <c r="B2696" s="3">
        <f t="shared" si="420"/>
        <v>2017</v>
      </c>
      <c r="C2696">
        <f t="shared" si="421"/>
        <v>5</v>
      </c>
      <c r="D2696" t="str">
        <f t="shared" si="422"/>
        <v>May</v>
      </c>
      <c r="E2696" t="str">
        <f t="shared" si="423"/>
        <v>Q2</v>
      </c>
      <c r="F2696" t="str">
        <f t="shared" si="424"/>
        <v>2017-May</v>
      </c>
      <c r="G2696">
        <f t="shared" si="425"/>
        <v>5</v>
      </c>
      <c r="H2696" t="str">
        <f t="shared" si="426"/>
        <v>Thursday</v>
      </c>
      <c r="I2696" t="str">
        <f t="shared" si="427"/>
        <v>FM2</v>
      </c>
      <c r="J2696" t="str">
        <f t="shared" si="428"/>
        <v>FQ-1</v>
      </c>
    </row>
    <row r="2697" spans="1:10" x14ac:dyDescent="0.3">
      <c r="A2697" s="1">
        <f t="shared" si="429"/>
        <v>42874</v>
      </c>
      <c r="B2697" s="3">
        <f t="shared" si="420"/>
        <v>2017</v>
      </c>
      <c r="C2697">
        <f t="shared" si="421"/>
        <v>5</v>
      </c>
      <c r="D2697" t="str">
        <f t="shared" si="422"/>
        <v>May</v>
      </c>
      <c r="E2697" t="str">
        <f t="shared" si="423"/>
        <v>Q2</v>
      </c>
      <c r="F2697" t="str">
        <f t="shared" si="424"/>
        <v>2017-May</v>
      </c>
      <c r="G2697">
        <f t="shared" si="425"/>
        <v>6</v>
      </c>
      <c r="H2697" t="str">
        <f t="shared" si="426"/>
        <v>Friday</v>
      </c>
      <c r="I2697" t="str">
        <f t="shared" si="427"/>
        <v>FM2</v>
      </c>
      <c r="J2697" t="str">
        <f t="shared" si="428"/>
        <v>FQ-1</v>
      </c>
    </row>
    <row r="2698" spans="1:10" x14ac:dyDescent="0.3">
      <c r="A2698" s="1">
        <f t="shared" si="429"/>
        <v>42875</v>
      </c>
      <c r="B2698" s="3">
        <f t="shared" si="420"/>
        <v>2017</v>
      </c>
      <c r="C2698">
        <f t="shared" si="421"/>
        <v>5</v>
      </c>
      <c r="D2698" t="str">
        <f t="shared" si="422"/>
        <v>May</v>
      </c>
      <c r="E2698" t="str">
        <f t="shared" si="423"/>
        <v>Q2</v>
      </c>
      <c r="F2698" t="str">
        <f t="shared" si="424"/>
        <v>2017-May</v>
      </c>
      <c r="G2698">
        <f t="shared" si="425"/>
        <v>7</v>
      </c>
      <c r="H2698" t="str">
        <f t="shared" si="426"/>
        <v>Saturday</v>
      </c>
      <c r="I2698" t="str">
        <f t="shared" si="427"/>
        <v>FM2</v>
      </c>
      <c r="J2698" t="str">
        <f t="shared" si="428"/>
        <v>FQ-1</v>
      </c>
    </row>
    <row r="2699" spans="1:10" x14ac:dyDescent="0.3">
      <c r="A2699" s="1">
        <f t="shared" si="429"/>
        <v>42876</v>
      </c>
      <c r="B2699" s="3">
        <f t="shared" si="420"/>
        <v>2017</v>
      </c>
      <c r="C2699">
        <f t="shared" si="421"/>
        <v>5</v>
      </c>
      <c r="D2699" t="str">
        <f t="shared" si="422"/>
        <v>May</v>
      </c>
      <c r="E2699" t="str">
        <f t="shared" si="423"/>
        <v>Q2</v>
      </c>
      <c r="F2699" t="str">
        <f t="shared" si="424"/>
        <v>2017-May</v>
      </c>
      <c r="G2699">
        <f t="shared" si="425"/>
        <v>1</v>
      </c>
      <c r="H2699" t="str">
        <f t="shared" si="426"/>
        <v>Sunday</v>
      </c>
      <c r="I2699" t="str">
        <f t="shared" si="427"/>
        <v>FM2</v>
      </c>
      <c r="J2699" t="str">
        <f t="shared" si="428"/>
        <v>FQ-1</v>
      </c>
    </row>
    <row r="2700" spans="1:10" x14ac:dyDescent="0.3">
      <c r="A2700" s="1">
        <f t="shared" si="429"/>
        <v>42877</v>
      </c>
      <c r="B2700" s="3">
        <f t="shared" si="420"/>
        <v>2017</v>
      </c>
      <c r="C2700">
        <f t="shared" si="421"/>
        <v>5</v>
      </c>
      <c r="D2700" t="str">
        <f t="shared" si="422"/>
        <v>May</v>
      </c>
      <c r="E2700" t="str">
        <f t="shared" si="423"/>
        <v>Q2</v>
      </c>
      <c r="F2700" t="str">
        <f t="shared" si="424"/>
        <v>2017-May</v>
      </c>
      <c r="G2700">
        <f t="shared" si="425"/>
        <v>2</v>
      </c>
      <c r="H2700" t="str">
        <f t="shared" si="426"/>
        <v>Monday</v>
      </c>
      <c r="I2700" t="str">
        <f t="shared" si="427"/>
        <v>FM2</v>
      </c>
      <c r="J2700" t="str">
        <f t="shared" si="428"/>
        <v>FQ-1</v>
      </c>
    </row>
    <row r="2701" spans="1:10" x14ac:dyDescent="0.3">
      <c r="A2701" s="1">
        <f t="shared" si="429"/>
        <v>42878</v>
      </c>
      <c r="B2701" s="3">
        <f t="shared" si="420"/>
        <v>2017</v>
      </c>
      <c r="C2701">
        <f t="shared" si="421"/>
        <v>5</v>
      </c>
      <c r="D2701" t="str">
        <f t="shared" si="422"/>
        <v>May</v>
      </c>
      <c r="E2701" t="str">
        <f t="shared" si="423"/>
        <v>Q2</v>
      </c>
      <c r="F2701" t="str">
        <f t="shared" si="424"/>
        <v>2017-May</v>
      </c>
      <c r="G2701">
        <f t="shared" si="425"/>
        <v>3</v>
      </c>
      <c r="H2701" t="str">
        <f t="shared" si="426"/>
        <v>Tuesday</v>
      </c>
      <c r="I2701" t="str">
        <f t="shared" si="427"/>
        <v>FM2</v>
      </c>
      <c r="J2701" t="str">
        <f t="shared" si="428"/>
        <v>FQ-1</v>
      </c>
    </row>
    <row r="2702" spans="1:10" x14ac:dyDescent="0.3">
      <c r="A2702" s="1">
        <f t="shared" si="429"/>
        <v>42879</v>
      </c>
      <c r="B2702" s="3">
        <f t="shared" si="420"/>
        <v>2017</v>
      </c>
      <c r="C2702">
        <f t="shared" si="421"/>
        <v>5</v>
      </c>
      <c r="D2702" t="str">
        <f t="shared" si="422"/>
        <v>May</v>
      </c>
      <c r="E2702" t="str">
        <f t="shared" si="423"/>
        <v>Q2</v>
      </c>
      <c r="F2702" t="str">
        <f t="shared" si="424"/>
        <v>2017-May</v>
      </c>
      <c r="G2702">
        <f t="shared" si="425"/>
        <v>4</v>
      </c>
      <c r="H2702" t="str">
        <f t="shared" si="426"/>
        <v>Wednesday</v>
      </c>
      <c r="I2702" t="str">
        <f t="shared" si="427"/>
        <v>FM2</v>
      </c>
      <c r="J2702" t="str">
        <f t="shared" si="428"/>
        <v>FQ-1</v>
      </c>
    </row>
    <row r="2703" spans="1:10" x14ac:dyDescent="0.3">
      <c r="A2703" s="1">
        <f t="shared" si="429"/>
        <v>42880</v>
      </c>
      <c r="B2703" s="3">
        <f t="shared" si="420"/>
        <v>2017</v>
      </c>
      <c r="C2703">
        <f t="shared" si="421"/>
        <v>5</v>
      </c>
      <c r="D2703" t="str">
        <f t="shared" si="422"/>
        <v>May</v>
      </c>
      <c r="E2703" t="str">
        <f t="shared" si="423"/>
        <v>Q2</v>
      </c>
      <c r="F2703" t="str">
        <f t="shared" si="424"/>
        <v>2017-May</v>
      </c>
      <c r="G2703">
        <f t="shared" si="425"/>
        <v>5</v>
      </c>
      <c r="H2703" t="str">
        <f t="shared" si="426"/>
        <v>Thursday</v>
      </c>
      <c r="I2703" t="str">
        <f t="shared" si="427"/>
        <v>FM2</v>
      </c>
      <c r="J2703" t="str">
        <f t="shared" si="428"/>
        <v>FQ-1</v>
      </c>
    </row>
    <row r="2704" spans="1:10" x14ac:dyDescent="0.3">
      <c r="A2704" s="1">
        <f t="shared" si="429"/>
        <v>42881</v>
      </c>
      <c r="B2704" s="3">
        <f t="shared" si="420"/>
        <v>2017</v>
      </c>
      <c r="C2704">
        <f t="shared" si="421"/>
        <v>5</v>
      </c>
      <c r="D2704" t="str">
        <f t="shared" si="422"/>
        <v>May</v>
      </c>
      <c r="E2704" t="str">
        <f t="shared" si="423"/>
        <v>Q2</v>
      </c>
      <c r="F2704" t="str">
        <f t="shared" si="424"/>
        <v>2017-May</v>
      </c>
      <c r="G2704">
        <f t="shared" si="425"/>
        <v>6</v>
      </c>
      <c r="H2704" t="str">
        <f t="shared" si="426"/>
        <v>Friday</v>
      </c>
      <c r="I2704" t="str">
        <f t="shared" si="427"/>
        <v>FM2</v>
      </c>
      <c r="J2704" t="str">
        <f t="shared" si="428"/>
        <v>FQ-1</v>
      </c>
    </row>
    <row r="2705" spans="1:10" x14ac:dyDescent="0.3">
      <c r="A2705" s="1">
        <f t="shared" si="429"/>
        <v>42882</v>
      </c>
      <c r="B2705" s="3">
        <f t="shared" si="420"/>
        <v>2017</v>
      </c>
      <c r="C2705">
        <f t="shared" si="421"/>
        <v>5</v>
      </c>
      <c r="D2705" t="str">
        <f t="shared" si="422"/>
        <v>May</v>
      </c>
      <c r="E2705" t="str">
        <f t="shared" si="423"/>
        <v>Q2</v>
      </c>
      <c r="F2705" t="str">
        <f t="shared" si="424"/>
        <v>2017-May</v>
      </c>
      <c r="G2705">
        <f t="shared" si="425"/>
        <v>7</v>
      </c>
      <c r="H2705" t="str">
        <f t="shared" si="426"/>
        <v>Saturday</v>
      </c>
      <c r="I2705" t="str">
        <f t="shared" si="427"/>
        <v>FM2</v>
      </c>
      <c r="J2705" t="str">
        <f t="shared" si="428"/>
        <v>FQ-1</v>
      </c>
    </row>
    <row r="2706" spans="1:10" x14ac:dyDescent="0.3">
      <c r="A2706" s="1">
        <f t="shared" si="429"/>
        <v>42883</v>
      </c>
      <c r="B2706" s="3">
        <f t="shared" si="420"/>
        <v>2017</v>
      </c>
      <c r="C2706">
        <f t="shared" si="421"/>
        <v>5</v>
      </c>
      <c r="D2706" t="str">
        <f t="shared" si="422"/>
        <v>May</v>
      </c>
      <c r="E2706" t="str">
        <f t="shared" si="423"/>
        <v>Q2</v>
      </c>
      <c r="F2706" t="str">
        <f t="shared" si="424"/>
        <v>2017-May</v>
      </c>
      <c r="G2706">
        <f t="shared" si="425"/>
        <v>1</v>
      </c>
      <c r="H2706" t="str">
        <f t="shared" si="426"/>
        <v>Sunday</v>
      </c>
      <c r="I2706" t="str">
        <f t="shared" si="427"/>
        <v>FM2</v>
      </c>
      <c r="J2706" t="str">
        <f t="shared" si="428"/>
        <v>FQ-1</v>
      </c>
    </row>
    <row r="2707" spans="1:10" x14ac:dyDescent="0.3">
      <c r="A2707" s="1">
        <f t="shared" si="429"/>
        <v>42884</v>
      </c>
      <c r="B2707" s="3">
        <f t="shared" si="420"/>
        <v>2017</v>
      </c>
      <c r="C2707">
        <f t="shared" si="421"/>
        <v>5</v>
      </c>
      <c r="D2707" t="str">
        <f t="shared" si="422"/>
        <v>May</v>
      </c>
      <c r="E2707" t="str">
        <f t="shared" si="423"/>
        <v>Q2</v>
      </c>
      <c r="F2707" t="str">
        <f t="shared" si="424"/>
        <v>2017-May</v>
      </c>
      <c r="G2707">
        <f t="shared" si="425"/>
        <v>2</v>
      </c>
      <c r="H2707" t="str">
        <f t="shared" si="426"/>
        <v>Monday</v>
      </c>
      <c r="I2707" t="str">
        <f t="shared" si="427"/>
        <v>FM2</v>
      </c>
      <c r="J2707" t="str">
        <f t="shared" si="428"/>
        <v>FQ-1</v>
      </c>
    </row>
    <row r="2708" spans="1:10" x14ac:dyDescent="0.3">
      <c r="A2708" s="1">
        <f t="shared" si="429"/>
        <v>42885</v>
      </c>
      <c r="B2708" s="3">
        <f t="shared" si="420"/>
        <v>2017</v>
      </c>
      <c r="C2708">
        <f t="shared" si="421"/>
        <v>5</v>
      </c>
      <c r="D2708" t="str">
        <f t="shared" si="422"/>
        <v>May</v>
      </c>
      <c r="E2708" t="str">
        <f t="shared" si="423"/>
        <v>Q2</v>
      </c>
      <c r="F2708" t="str">
        <f t="shared" si="424"/>
        <v>2017-May</v>
      </c>
      <c r="G2708">
        <f t="shared" si="425"/>
        <v>3</v>
      </c>
      <c r="H2708" t="str">
        <f t="shared" si="426"/>
        <v>Tuesday</v>
      </c>
      <c r="I2708" t="str">
        <f t="shared" si="427"/>
        <v>FM2</v>
      </c>
      <c r="J2708" t="str">
        <f t="shared" si="428"/>
        <v>FQ-1</v>
      </c>
    </row>
    <row r="2709" spans="1:10" x14ac:dyDescent="0.3">
      <c r="A2709" s="1">
        <f t="shared" si="429"/>
        <v>42886</v>
      </c>
      <c r="B2709" s="3">
        <f t="shared" si="420"/>
        <v>2017</v>
      </c>
      <c r="C2709">
        <f t="shared" si="421"/>
        <v>5</v>
      </c>
      <c r="D2709" t="str">
        <f t="shared" si="422"/>
        <v>May</v>
      </c>
      <c r="E2709" t="str">
        <f t="shared" si="423"/>
        <v>Q2</v>
      </c>
      <c r="F2709" t="str">
        <f t="shared" si="424"/>
        <v>2017-May</v>
      </c>
      <c r="G2709">
        <f t="shared" si="425"/>
        <v>4</v>
      </c>
      <c r="H2709" t="str">
        <f t="shared" si="426"/>
        <v>Wednesday</v>
      </c>
      <c r="I2709" t="str">
        <f t="shared" si="427"/>
        <v>FM2</v>
      </c>
      <c r="J2709" t="str">
        <f t="shared" si="428"/>
        <v>FQ-1</v>
      </c>
    </row>
    <row r="2710" spans="1:10" x14ac:dyDescent="0.3">
      <c r="A2710" s="1">
        <f t="shared" si="429"/>
        <v>42887</v>
      </c>
      <c r="B2710" s="3">
        <f t="shared" si="420"/>
        <v>2017</v>
      </c>
      <c r="C2710">
        <f t="shared" si="421"/>
        <v>6</v>
      </c>
      <c r="D2710" t="str">
        <f t="shared" si="422"/>
        <v>June</v>
      </c>
      <c r="E2710" t="str">
        <f t="shared" si="423"/>
        <v>Q2</v>
      </c>
      <c r="F2710" t="str">
        <f t="shared" si="424"/>
        <v>2017-Jun</v>
      </c>
      <c r="G2710">
        <f t="shared" si="425"/>
        <v>5</v>
      </c>
      <c r="H2710" t="str">
        <f t="shared" si="426"/>
        <v>Thursday</v>
      </c>
      <c r="I2710" t="str">
        <f t="shared" si="427"/>
        <v>FM3</v>
      </c>
      <c r="J2710" t="str">
        <f t="shared" si="428"/>
        <v>FQ-1</v>
      </c>
    </row>
    <row r="2711" spans="1:10" x14ac:dyDescent="0.3">
      <c r="A2711" s="1">
        <f t="shared" si="429"/>
        <v>42888</v>
      </c>
      <c r="B2711" s="3">
        <f t="shared" si="420"/>
        <v>2017</v>
      </c>
      <c r="C2711">
        <f t="shared" si="421"/>
        <v>6</v>
      </c>
      <c r="D2711" t="str">
        <f t="shared" si="422"/>
        <v>June</v>
      </c>
      <c r="E2711" t="str">
        <f t="shared" si="423"/>
        <v>Q2</v>
      </c>
      <c r="F2711" t="str">
        <f t="shared" si="424"/>
        <v>2017-Jun</v>
      </c>
      <c r="G2711">
        <f t="shared" si="425"/>
        <v>6</v>
      </c>
      <c r="H2711" t="str">
        <f t="shared" si="426"/>
        <v>Friday</v>
      </c>
      <c r="I2711" t="str">
        <f t="shared" si="427"/>
        <v>FM3</v>
      </c>
      <c r="J2711" t="str">
        <f t="shared" si="428"/>
        <v>FQ-1</v>
      </c>
    </row>
    <row r="2712" spans="1:10" x14ac:dyDescent="0.3">
      <c r="A2712" s="1">
        <f t="shared" si="429"/>
        <v>42889</v>
      </c>
      <c r="B2712" s="3">
        <f t="shared" si="420"/>
        <v>2017</v>
      </c>
      <c r="C2712">
        <f t="shared" si="421"/>
        <v>6</v>
      </c>
      <c r="D2712" t="str">
        <f t="shared" si="422"/>
        <v>June</v>
      </c>
      <c r="E2712" t="str">
        <f t="shared" si="423"/>
        <v>Q2</v>
      </c>
      <c r="F2712" t="str">
        <f t="shared" si="424"/>
        <v>2017-Jun</v>
      </c>
      <c r="G2712">
        <f t="shared" si="425"/>
        <v>7</v>
      </c>
      <c r="H2712" t="str">
        <f t="shared" si="426"/>
        <v>Saturday</v>
      </c>
      <c r="I2712" t="str">
        <f t="shared" si="427"/>
        <v>FM3</v>
      </c>
      <c r="J2712" t="str">
        <f t="shared" si="428"/>
        <v>FQ-1</v>
      </c>
    </row>
    <row r="2713" spans="1:10" x14ac:dyDescent="0.3">
      <c r="A2713" s="1">
        <f t="shared" si="429"/>
        <v>42890</v>
      </c>
      <c r="B2713" s="3">
        <f t="shared" si="420"/>
        <v>2017</v>
      </c>
      <c r="C2713">
        <f t="shared" si="421"/>
        <v>6</v>
      </c>
      <c r="D2713" t="str">
        <f t="shared" si="422"/>
        <v>June</v>
      </c>
      <c r="E2713" t="str">
        <f t="shared" si="423"/>
        <v>Q2</v>
      </c>
      <c r="F2713" t="str">
        <f t="shared" si="424"/>
        <v>2017-Jun</v>
      </c>
      <c r="G2713">
        <f t="shared" si="425"/>
        <v>1</v>
      </c>
      <c r="H2713" t="str">
        <f t="shared" si="426"/>
        <v>Sunday</v>
      </c>
      <c r="I2713" t="str">
        <f t="shared" si="427"/>
        <v>FM3</v>
      </c>
      <c r="J2713" t="str">
        <f t="shared" si="428"/>
        <v>FQ-1</v>
      </c>
    </row>
    <row r="2714" spans="1:10" x14ac:dyDescent="0.3">
      <c r="A2714" s="1">
        <f t="shared" si="429"/>
        <v>42891</v>
      </c>
      <c r="B2714" s="3">
        <f t="shared" si="420"/>
        <v>2017</v>
      </c>
      <c r="C2714">
        <f t="shared" si="421"/>
        <v>6</v>
      </c>
      <c r="D2714" t="str">
        <f t="shared" si="422"/>
        <v>June</v>
      </c>
      <c r="E2714" t="str">
        <f t="shared" si="423"/>
        <v>Q2</v>
      </c>
      <c r="F2714" t="str">
        <f t="shared" si="424"/>
        <v>2017-Jun</v>
      </c>
      <c r="G2714">
        <f t="shared" si="425"/>
        <v>2</v>
      </c>
      <c r="H2714" t="str">
        <f t="shared" si="426"/>
        <v>Monday</v>
      </c>
      <c r="I2714" t="str">
        <f t="shared" si="427"/>
        <v>FM3</v>
      </c>
      <c r="J2714" t="str">
        <f t="shared" si="428"/>
        <v>FQ-1</v>
      </c>
    </row>
    <row r="2715" spans="1:10" x14ac:dyDescent="0.3">
      <c r="A2715" s="1">
        <f t="shared" si="429"/>
        <v>42892</v>
      </c>
      <c r="B2715" s="3">
        <f t="shared" si="420"/>
        <v>2017</v>
      </c>
      <c r="C2715">
        <f t="shared" si="421"/>
        <v>6</v>
      </c>
      <c r="D2715" t="str">
        <f t="shared" si="422"/>
        <v>June</v>
      </c>
      <c r="E2715" t="str">
        <f t="shared" si="423"/>
        <v>Q2</v>
      </c>
      <c r="F2715" t="str">
        <f t="shared" si="424"/>
        <v>2017-Jun</v>
      </c>
      <c r="G2715">
        <f t="shared" si="425"/>
        <v>3</v>
      </c>
      <c r="H2715" t="str">
        <f t="shared" si="426"/>
        <v>Tuesday</v>
      </c>
      <c r="I2715" t="str">
        <f t="shared" si="427"/>
        <v>FM3</v>
      </c>
      <c r="J2715" t="str">
        <f t="shared" si="428"/>
        <v>FQ-1</v>
      </c>
    </row>
    <row r="2716" spans="1:10" x14ac:dyDescent="0.3">
      <c r="A2716" s="1">
        <f t="shared" si="429"/>
        <v>42893</v>
      </c>
      <c r="B2716" s="3">
        <f t="shared" si="420"/>
        <v>2017</v>
      </c>
      <c r="C2716">
        <f t="shared" si="421"/>
        <v>6</v>
      </c>
      <c r="D2716" t="str">
        <f t="shared" si="422"/>
        <v>June</v>
      </c>
      <c r="E2716" t="str">
        <f t="shared" si="423"/>
        <v>Q2</v>
      </c>
      <c r="F2716" t="str">
        <f t="shared" si="424"/>
        <v>2017-Jun</v>
      </c>
      <c r="G2716">
        <f t="shared" si="425"/>
        <v>4</v>
      </c>
      <c r="H2716" t="str">
        <f t="shared" si="426"/>
        <v>Wednesday</v>
      </c>
      <c r="I2716" t="str">
        <f t="shared" si="427"/>
        <v>FM3</v>
      </c>
      <c r="J2716" t="str">
        <f t="shared" si="428"/>
        <v>FQ-1</v>
      </c>
    </row>
    <row r="2717" spans="1:10" x14ac:dyDescent="0.3">
      <c r="A2717" s="1">
        <f t="shared" si="429"/>
        <v>42894</v>
      </c>
      <c r="B2717" s="3">
        <f t="shared" si="420"/>
        <v>2017</v>
      </c>
      <c r="C2717">
        <f t="shared" si="421"/>
        <v>6</v>
      </c>
      <c r="D2717" t="str">
        <f t="shared" si="422"/>
        <v>June</v>
      </c>
      <c r="E2717" t="str">
        <f t="shared" si="423"/>
        <v>Q2</v>
      </c>
      <c r="F2717" t="str">
        <f t="shared" si="424"/>
        <v>2017-Jun</v>
      </c>
      <c r="G2717">
        <f t="shared" si="425"/>
        <v>5</v>
      </c>
      <c r="H2717" t="str">
        <f t="shared" si="426"/>
        <v>Thursday</v>
      </c>
      <c r="I2717" t="str">
        <f t="shared" si="427"/>
        <v>FM3</v>
      </c>
      <c r="J2717" t="str">
        <f t="shared" si="428"/>
        <v>FQ-1</v>
      </c>
    </row>
    <row r="2718" spans="1:10" x14ac:dyDescent="0.3">
      <c r="A2718" s="1">
        <f t="shared" si="429"/>
        <v>42895</v>
      </c>
      <c r="B2718" s="3">
        <f t="shared" si="420"/>
        <v>2017</v>
      </c>
      <c r="C2718">
        <f t="shared" si="421"/>
        <v>6</v>
      </c>
      <c r="D2718" t="str">
        <f t="shared" si="422"/>
        <v>June</v>
      </c>
      <c r="E2718" t="str">
        <f t="shared" si="423"/>
        <v>Q2</v>
      </c>
      <c r="F2718" t="str">
        <f t="shared" si="424"/>
        <v>2017-Jun</v>
      </c>
      <c r="G2718">
        <f t="shared" si="425"/>
        <v>6</v>
      </c>
      <c r="H2718" t="str">
        <f t="shared" si="426"/>
        <v>Friday</v>
      </c>
      <c r="I2718" t="str">
        <f t="shared" si="427"/>
        <v>FM3</v>
      </c>
      <c r="J2718" t="str">
        <f t="shared" si="428"/>
        <v>FQ-1</v>
      </c>
    </row>
    <row r="2719" spans="1:10" x14ac:dyDescent="0.3">
      <c r="A2719" s="1">
        <f t="shared" si="429"/>
        <v>42896</v>
      </c>
      <c r="B2719" s="3">
        <f t="shared" si="420"/>
        <v>2017</v>
      </c>
      <c r="C2719">
        <f t="shared" si="421"/>
        <v>6</v>
      </c>
      <c r="D2719" t="str">
        <f t="shared" si="422"/>
        <v>June</v>
      </c>
      <c r="E2719" t="str">
        <f t="shared" si="423"/>
        <v>Q2</v>
      </c>
      <c r="F2719" t="str">
        <f t="shared" si="424"/>
        <v>2017-Jun</v>
      </c>
      <c r="G2719">
        <f t="shared" si="425"/>
        <v>7</v>
      </c>
      <c r="H2719" t="str">
        <f t="shared" si="426"/>
        <v>Saturday</v>
      </c>
      <c r="I2719" t="str">
        <f t="shared" si="427"/>
        <v>FM3</v>
      </c>
      <c r="J2719" t="str">
        <f t="shared" si="428"/>
        <v>FQ-1</v>
      </c>
    </row>
    <row r="2720" spans="1:10" x14ac:dyDescent="0.3">
      <c r="A2720" s="1">
        <f t="shared" si="429"/>
        <v>42897</v>
      </c>
      <c r="B2720" s="3">
        <f t="shared" si="420"/>
        <v>2017</v>
      </c>
      <c r="C2720">
        <f t="shared" si="421"/>
        <v>6</v>
      </c>
      <c r="D2720" t="str">
        <f t="shared" si="422"/>
        <v>June</v>
      </c>
      <c r="E2720" t="str">
        <f t="shared" si="423"/>
        <v>Q2</v>
      </c>
      <c r="F2720" t="str">
        <f t="shared" si="424"/>
        <v>2017-Jun</v>
      </c>
      <c r="G2720">
        <f t="shared" si="425"/>
        <v>1</v>
      </c>
      <c r="H2720" t="str">
        <f t="shared" si="426"/>
        <v>Sunday</v>
      </c>
      <c r="I2720" t="str">
        <f t="shared" si="427"/>
        <v>FM3</v>
      </c>
      <c r="J2720" t="str">
        <f t="shared" si="428"/>
        <v>FQ-1</v>
      </c>
    </row>
    <row r="2721" spans="1:10" x14ac:dyDescent="0.3">
      <c r="A2721" s="1">
        <f t="shared" si="429"/>
        <v>42898</v>
      </c>
      <c r="B2721" s="3">
        <f t="shared" si="420"/>
        <v>2017</v>
      </c>
      <c r="C2721">
        <f t="shared" si="421"/>
        <v>6</v>
      </c>
      <c r="D2721" t="str">
        <f t="shared" si="422"/>
        <v>June</v>
      </c>
      <c r="E2721" t="str">
        <f t="shared" si="423"/>
        <v>Q2</v>
      </c>
      <c r="F2721" t="str">
        <f t="shared" si="424"/>
        <v>2017-Jun</v>
      </c>
      <c r="G2721">
        <f t="shared" si="425"/>
        <v>2</v>
      </c>
      <c r="H2721" t="str">
        <f t="shared" si="426"/>
        <v>Monday</v>
      </c>
      <c r="I2721" t="str">
        <f t="shared" si="427"/>
        <v>FM3</v>
      </c>
      <c r="J2721" t="str">
        <f t="shared" si="428"/>
        <v>FQ-1</v>
      </c>
    </row>
    <row r="2722" spans="1:10" x14ac:dyDescent="0.3">
      <c r="A2722" s="1">
        <f t="shared" si="429"/>
        <v>42899</v>
      </c>
      <c r="B2722" s="3">
        <f t="shared" si="420"/>
        <v>2017</v>
      </c>
      <c r="C2722">
        <f t="shared" si="421"/>
        <v>6</v>
      </c>
      <c r="D2722" t="str">
        <f t="shared" si="422"/>
        <v>June</v>
      </c>
      <c r="E2722" t="str">
        <f t="shared" si="423"/>
        <v>Q2</v>
      </c>
      <c r="F2722" t="str">
        <f t="shared" si="424"/>
        <v>2017-Jun</v>
      </c>
      <c r="G2722">
        <f t="shared" si="425"/>
        <v>3</v>
      </c>
      <c r="H2722" t="str">
        <f t="shared" si="426"/>
        <v>Tuesday</v>
      </c>
      <c r="I2722" t="str">
        <f t="shared" si="427"/>
        <v>FM3</v>
      </c>
      <c r="J2722" t="str">
        <f t="shared" si="428"/>
        <v>FQ-1</v>
      </c>
    </row>
    <row r="2723" spans="1:10" x14ac:dyDescent="0.3">
      <c r="A2723" s="1">
        <f t="shared" si="429"/>
        <v>42900</v>
      </c>
      <c r="B2723" s="3">
        <f t="shared" si="420"/>
        <v>2017</v>
      </c>
      <c r="C2723">
        <f t="shared" si="421"/>
        <v>6</v>
      </c>
      <c r="D2723" t="str">
        <f t="shared" si="422"/>
        <v>June</v>
      </c>
      <c r="E2723" t="str">
        <f t="shared" si="423"/>
        <v>Q2</v>
      </c>
      <c r="F2723" t="str">
        <f t="shared" si="424"/>
        <v>2017-Jun</v>
      </c>
      <c r="G2723">
        <f t="shared" si="425"/>
        <v>4</v>
      </c>
      <c r="H2723" t="str">
        <f t="shared" si="426"/>
        <v>Wednesday</v>
      </c>
      <c r="I2723" t="str">
        <f t="shared" si="427"/>
        <v>FM3</v>
      </c>
      <c r="J2723" t="str">
        <f t="shared" si="428"/>
        <v>FQ-1</v>
      </c>
    </row>
    <row r="2724" spans="1:10" x14ac:dyDescent="0.3">
      <c r="A2724" s="1">
        <f t="shared" si="429"/>
        <v>42901</v>
      </c>
      <c r="B2724" s="3">
        <f t="shared" si="420"/>
        <v>2017</v>
      </c>
      <c r="C2724">
        <f t="shared" si="421"/>
        <v>6</v>
      </c>
      <c r="D2724" t="str">
        <f t="shared" si="422"/>
        <v>June</v>
      </c>
      <c r="E2724" t="str">
        <f t="shared" si="423"/>
        <v>Q2</v>
      </c>
      <c r="F2724" t="str">
        <f t="shared" si="424"/>
        <v>2017-Jun</v>
      </c>
      <c r="G2724">
        <f t="shared" si="425"/>
        <v>5</v>
      </c>
      <c r="H2724" t="str">
        <f t="shared" si="426"/>
        <v>Thursday</v>
      </c>
      <c r="I2724" t="str">
        <f t="shared" si="427"/>
        <v>FM3</v>
      </c>
      <c r="J2724" t="str">
        <f t="shared" si="428"/>
        <v>FQ-1</v>
      </c>
    </row>
    <row r="2725" spans="1:10" x14ac:dyDescent="0.3">
      <c r="A2725" s="1">
        <f t="shared" si="429"/>
        <v>42902</v>
      </c>
      <c r="B2725" s="3">
        <f t="shared" si="420"/>
        <v>2017</v>
      </c>
      <c r="C2725">
        <f t="shared" si="421"/>
        <v>6</v>
      </c>
      <c r="D2725" t="str">
        <f t="shared" si="422"/>
        <v>June</v>
      </c>
      <c r="E2725" t="str">
        <f t="shared" si="423"/>
        <v>Q2</v>
      </c>
      <c r="F2725" t="str">
        <f t="shared" si="424"/>
        <v>2017-Jun</v>
      </c>
      <c r="G2725">
        <f t="shared" si="425"/>
        <v>6</v>
      </c>
      <c r="H2725" t="str">
        <f t="shared" si="426"/>
        <v>Friday</v>
      </c>
      <c r="I2725" t="str">
        <f t="shared" si="427"/>
        <v>FM3</v>
      </c>
      <c r="J2725" t="str">
        <f t="shared" si="428"/>
        <v>FQ-1</v>
      </c>
    </row>
    <row r="2726" spans="1:10" x14ac:dyDescent="0.3">
      <c r="A2726" s="1">
        <f t="shared" si="429"/>
        <v>42903</v>
      </c>
      <c r="B2726" s="3">
        <f t="shared" si="420"/>
        <v>2017</v>
      </c>
      <c r="C2726">
        <f t="shared" si="421"/>
        <v>6</v>
      </c>
      <c r="D2726" t="str">
        <f t="shared" si="422"/>
        <v>June</v>
      </c>
      <c r="E2726" t="str">
        <f t="shared" si="423"/>
        <v>Q2</v>
      </c>
      <c r="F2726" t="str">
        <f t="shared" si="424"/>
        <v>2017-Jun</v>
      </c>
      <c r="G2726">
        <f t="shared" si="425"/>
        <v>7</v>
      </c>
      <c r="H2726" t="str">
        <f t="shared" si="426"/>
        <v>Saturday</v>
      </c>
      <c r="I2726" t="str">
        <f t="shared" si="427"/>
        <v>FM3</v>
      </c>
      <c r="J2726" t="str">
        <f t="shared" si="428"/>
        <v>FQ-1</v>
      </c>
    </row>
    <row r="2727" spans="1:10" x14ac:dyDescent="0.3">
      <c r="A2727" s="1">
        <f t="shared" si="429"/>
        <v>42904</v>
      </c>
      <c r="B2727" s="3">
        <f t="shared" si="420"/>
        <v>2017</v>
      </c>
      <c r="C2727">
        <f t="shared" si="421"/>
        <v>6</v>
      </c>
      <c r="D2727" t="str">
        <f t="shared" si="422"/>
        <v>June</v>
      </c>
      <c r="E2727" t="str">
        <f t="shared" si="423"/>
        <v>Q2</v>
      </c>
      <c r="F2727" t="str">
        <f t="shared" si="424"/>
        <v>2017-Jun</v>
      </c>
      <c r="G2727">
        <f t="shared" si="425"/>
        <v>1</v>
      </c>
      <c r="H2727" t="str">
        <f t="shared" si="426"/>
        <v>Sunday</v>
      </c>
      <c r="I2727" t="str">
        <f t="shared" si="427"/>
        <v>FM3</v>
      </c>
      <c r="J2727" t="str">
        <f t="shared" si="428"/>
        <v>FQ-1</v>
      </c>
    </row>
    <row r="2728" spans="1:10" x14ac:dyDescent="0.3">
      <c r="A2728" s="1">
        <f t="shared" si="429"/>
        <v>42905</v>
      </c>
      <c r="B2728" s="3">
        <f t="shared" si="420"/>
        <v>2017</v>
      </c>
      <c r="C2728">
        <f t="shared" si="421"/>
        <v>6</v>
      </c>
      <c r="D2728" t="str">
        <f t="shared" si="422"/>
        <v>June</v>
      </c>
      <c r="E2728" t="str">
        <f t="shared" si="423"/>
        <v>Q2</v>
      </c>
      <c r="F2728" t="str">
        <f t="shared" si="424"/>
        <v>2017-Jun</v>
      </c>
      <c r="G2728">
        <f t="shared" si="425"/>
        <v>2</v>
      </c>
      <c r="H2728" t="str">
        <f t="shared" si="426"/>
        <v>Monday</v>
      </c>
      <c r="I2728" t="str">
        <f t="shared" si="427"/>
        <v>FM3</v>
      </c>
      <c r="J2728" t="str">
        <f t="shared" si="428"/>
        <v>FQ-1</v>
      </c>
    </row>
    <row r="2729" spans="1:10" x14ac:dyDescent="0.3">
      <c r="A2729" s="1">
        <f t="shared" si="429"/>
        <v>42906</v>
      </c>
      <c r="B2729" s="3">
        <f t="shared" si="420"/>
        <v>2017</v>
      </c>
      <c r="C2729">
        <f t="shared" si="421"/>
        <v>6</v>
      </c>
      <c r="D2729" t="str">
        <f t="shared" si="422"/>
        <v>June</v>
      </c>
      <c r="E2729" t="str">
        <f t="shared" si="423"/>
        <v>Q2</v>
      </c>
      <c r="F2729" t="str">
        <f t="shared" si="424"/>
        <v>2017-Jun</v>
      </c>
      <c r="G2729">
        <f t="shared" si="425"/>
        <v>3</v>
      </c>
      <c r="H2729" t="str">
        <f t="shared" si="426"/>
        <v>Tuesday</v>
      </c>
      <c r="I2729" t="str">
        <f t="shared" si="427"/>
        <v>FM3</v>
      </c>
      <c r="J2729" t="str">
        <f t="shared" si="428"/>
        <v>FQ-1</v>
      </c>
    </row>
    <row r="2730" spans="1:10" x14ac:dyDescent="0.3">
      <c r="A2730" s="1">
        <f t="shared" si="429"/>
        <v>42907</v>
      </c>
      <c r="B2730" s="3">
        <f t="shared" si="420"/>
        <v>2017</v>
      </c>
      <c r="C2730">
        <f t="shared" si="421"/>
        <v>6</v>
      </c>
      <c r="D2730" t="str">
        <f t="shared" si="422"/>
        <v>June</v>
      </c>
      <c r="E2730" t="str">
        <f t="shared" si="423"/>
        <v>Q2</v>
      </c>
      <c r="F2730" t="str">
        <f t="shared" si="424"/>
        <v>2017-Jun</v>
      </c>
      <c r="G2730">
        <f t="shared" si="425"/>
        <v>4</v>
      </c>
      <c r="H2730" t="str">
        <f t="shared" si="426"/>
        <v>Wednesday</v>
      </c>
      <c r="I2730" t="str">
        <f t="shared" si="427"/>
        <v>FM3</v>
      </c>
      <c r="J2730" t="str">
        <f t="shared" si="428"/>
        <v>FQ-1</v>
      </c>
    </row>
    <row r="2731" spans="1:10" x14ac:dyDescent="0.3">
      <c r="A2731" s="1">
        <f t="shared" si="429"/>
        <v>42908</v>
      </c>
      <c r="B2731" s="3">
        <f t="shared" si="420"/>
        <v>2017</v>
      </c>
      <c r="C2731">
        <f t="shared" si="421"/>
        <v>6</v>
      </c>
      <c r="D2731" t="str">
        <f t="shared" si="422"/>
        <v>June</v>
      </c>
      <c r="E2731" t="str">
        <f t="shared" si="423"/>
        <v>Q2</v>
      </c>
      <c r="F2731" t="str">
        <f t="shared" si="424"/>
        <v>2017-Jun</v>
      </c>
      <c r="G2731">
        <f t="shared" si="425"/>
        <v>5</v>
      </c>
      <c r="H2731" t="str">
        <f t="shared" si="426"/>
        <v>Thursday</v>
      </c>
      <c r="I2731" t="str">
        <f t="shared" si="427"/>
        <v>FM3</v>
      </c>
      <c r="J2731" t="str">
        <f t="shared" si="428"/>
        <v>FQ-1</v>
      </c>
    </row>
    <row r="2732" spans="1:10" x14ac:dyDescent="0.3">
      <c r="A2732" s="1">
        <f t="shared" si="429"/>
        <v>42909</v>
      </c>
      <c r="B2732" s="3">
        <f t="shared" si="420"/>
        <v>2017</v>
      </c>
      <c r="C2732">
        <f t="shared" si="421"/>
        <v>6</v>
      </c>
      <c r="D2732" t="str">
        <f t="shared" si="422"/>
        <v>June</v>
      </c>
      <c r="E2732" t="str">
        <f t="shared" si="423"/>
        <v>Q2</v>
      </c>
      <c r="F2732" t="str">
        <f t="shared" si="424"/>
        <v>2017-Jun</v>
      </c>
      <c r="G2732">
        <f t="shared" si="425"/>
        <v>6</v>
      </c>
      <c r="H2732" t="str">
        <f t="shared" si="426"/>
        <v>Friday</v>
      </c>
      <c r="I2732" t="str">
        <f t="shared" si="427"/>
        <v>FM3</v>
      </c>
      <c r="J2732" t="str">
        <f t="shared" si="428"/>
        <v>FQ-1</v>
      </c>
    </row>
    <row r="2733" spans="1:10" x14ac:dyDescent="0.3">
      <c r="A2733" s="1">
        <f t="shared" si="429"/>
        <v>42910</v>
      </c>
      <c r="B2733" s="3">
        <f t="shared" si="420"/>
        <v>2017</v>
      </c>
      <c r="C2733">
        <f t="shared" si="421"/>
        <v>6</v>
      </c>
      <c r="D2733" t="str">
        <f t="shared" si="422"/>
        <v>June</v>
      </c>
      <c r="E2733" t="str">
        <f t="shared" si="423"/>
        <v>Q2</v>
      </c>
      <c r="F2733" t="str">
        <f t="shared" si="424"/>
        <v>2017-Jun</v>
      </c>
      <c r="G2733">
        <f t="shared" si="425"/>
        <v>7</v>
      </c>
      <c r="H2733" t="str">
        <f t="shared" si="426"/>
        <v>Saturday</v>
      </c>
      <c r="I2733" t="str">
        <f t="shared" si="427"/>
        <v>FM3</v>
      </c>
      <c r="J2733" t="str">
        <f t="shared" si="428"/>
        <v>FQ-1</v>
      </c>
    </row>
    <row r="2734" spans="1:10" x14ac:dyDescent="0.3">
      <c r="A2734" s="1">
        <f t="shared" si="429"/>
        <v>42911</v>
      </c>
      <c r="B2734" s="3">
        <f t="shared" si="420"/>
        <v>2017</v>
      </c>
      <c r="C2734">
        <f t="shared" si="421"/>
        <v>6</v>
      </c>
      <c r="D2734" t="str">
        <f t="shared" si="422"/>
        <v>June</v>
      </c>
      <c r="E2734" t="str">
        <f t="shared" si="423"/>
        <v>Q2</v>
      </c>
      <c r="F2734" t="str">
        <f t="shared" si="424"/>
        <v>2017-Jun</v>
      </c>
      <c r="G2734">
        <f t="shared" si="425"/>
        <v>1</v>
      </c>
      <c r="H2734" t="str">
        <f t="shared" si="426"/>
        <v>Sunday</v>
      </c>
      <c r="I2734" t="str">
        <f t="shared" si="427"/>
        <v>FM3</v>
      </c>
      <c r="J2734" t="str">
        <f t="shared" si="428"/>
        <v>FQ-1</v>
      </c>
    </row>
    <row r="2735" spans="1:10" x14ac:dyDescent="0.3">
      <c r="A2735" s="1">
        <f t="shared" si="429"/>
        <v>42912</v>
      </c>
      <c r="B2735" s="3">
        <f t="shared" si="420"/>
        <v>2017</v>
      </c>
      <c r="C2735">
        <f t="shared" si="421"/>
        <v>6</v>
      </c>
      <c r="D2735" t="str">
        <f t="shared" si="422"/>
        <v>June</v>
      </c>
      <c r="E2735" t="str">
        <f t="shared" si="423"/>
        <v>Q2</v>
      </c>
      <c r="F2735" t="str">
        <f t="shared" si="424"/>
        <v>2017-Jun</v>
      </c>
      <c r="G2735">
        <f t="shared" si="425"/>
        <v>2</v>
      </c>
      <c r="H2735" t="str">
        <f t="shared" si="426"/>
        <v>Monday</v>
      </c>
      <c r="I2735" t="str">
        <f t="shared" si="427"/>
        <v>FM3</v>
      </c>
      <c r="J2735" t="str">
        <f t="shared" si="428"/>
        <v>FQ-1</v>
      </c>
    </row>
    <row r="2736" spans="1:10" x14ac:dyDescent="0.3">
      <c r="A2736" s="1">
        <f t="shared" si="429"/>
        <v>42913</v>
      </c>
      <c r="B2736" s="3">
        <f t="shared" si="420"/>
        <v>2017</v>
      </c>
      <c r="C2736">
        <f t="shared" si="421"/>
        <v>6</v>
      </c>
      <c r="D2736" t="str">
        <f t="shared" si="422"/>
        <v>June</v>
      </c>
      <c r="E2736" t="str">
        <f t="shared" si="423"/>
        <v>Q2</v>
      </c>
      <c r="F2736" t="str">
        <f t="shared" si="424"/>
        <v>2017-Jun</v>
      </c>
      <c r="G2736">
        <f t="shared" si="425"/>
        <v>3</v>
      </c>
      <c r="H2736" t="str">
        <f t="shared" si="426"/>
        <v>Tuesday</v>
      </c>
      <c r="I2736" t="str">
        <f t="shared" si="427"/>
        <v>FM3</v>
      </c>
      <c r="J2736" t="str">
        <f t="shared" si="428"/>
        <v>FQ-1</v>
      </c>
    </row>
    <row r="2737" spans="1:10" x14ac:dyDescent="0.3">
      <c r="A2737" s="1">
        <f t="shared" si="429"/>
        <v>42914</v>
      </c>
      <c r="B2737" s="3">
        <f t="shared" si="420"/>
        <v>2017</v>
      </c>
      <c r="C2737">
        <f t="shared" si="421"/>
        <v>6</v>
      </c>
      <c r="D2737" t="str">
        <f t="shared" si="422"/>
        <v>June</v>
      </c>
      <c r="E2737" t="str">
        <f t="shared" si="423"/>
        <v>Q2</v>
      </c>
      <c r="F2737" t="str">
        <f t="shared" si="424"/>
        <v>2017-Jun</v>
      </c>
      <c r="G2737">
        <f t="shared" si="425"/>
        <v>4</v>
      </c>
      <c r="H2737" t="str">
        <f t="shared" si="426"/>
        <v>Wednesday</v>
      </c>
      <c r="I2737" t="str">
        <f t="shared" si="427"/>
        <v>FM3</v>
      </c>
      <c r="J2737" t="str">
        <f t="shared" si="428"/>
        <v>FQ-1</v>
      </c>
    </row>
    <row r="2738" spans="1:10" x14ac:dyDescent="0.3">
      <c r="A2738" s="1">
        <f t="shared" si="429"/>
        <v>42915</v>
      </c>
      <c r="B2738" s="3">
        <f t="shared" si="420"/>
        <v>2017</v>
      </c>
      <c r="C2738">
        <f t="shared" si="421"/>
        <v>6</v>
      </c>
      <c r="D2738" t="str">
        <f t="shared" si="422"/>
        <v>June</v>
      </c>
      <c r="E2738" t="str">
        <f t="shared" si="423"/>
        <v>Q2</v>
      </c>
      <c r="F2738" t="str">
        <f t="shared" si="424"/>
        <v>2017-Jun</v>
      </c>
      <c r="G2738">
        <f t="shared" si="425"/>
        <v>5</v>
      </c>
      <c r="H2738" t="str">
        <f t="shared" si="426"/>
        <v>Thursday</v>
      </c>
      <c r="I2738" t="str">
        <f t="shared" si="427"/>
        <v>FM3</v>
      </c>
      <c r="J2738" t="str">
        <f t="shared" si="428"/>
        <v>FQ-1</v>
      </c>
    </row>
    <row r="2739" spans="1:10" x14ac:dyDescent="0.3">
      <c r="A2739" s="1">
        <f t="shared" si="429"/>
        <v>42916</v>
      </c>
      <c r="B2739" s="3">
        <f t="shared" si="420"/>
        <v>2017</v>
      </c>
      <c r="C2739">
        <f t="shared" si="421"/>
        <v>6</v>
      </c>
      <c r="D2739" t="str">
        <f t="shared" si="422"/>
        <v>June</v>
      </c>
      <c r="E2739" t="str">
        <f t="shared" si="423"/>
        <v>Q2</v>
      </c>
      <c r="F2739" t="str">
        <f t="shared" si="424"/>
        <v>2017-Jun</v>
      </c>
      <c r="G2739">
        <f t="shared" si="425"/>
        <v>6</v>
      </c>
      <c r="H2739" t="str">
        <f t="shared" si="426"/>
        <v>Friday</v>
      </c>
      <c r="I2739" t="str">
        <f t="shared" si="427"/>
        <v>FM3</v>
      </c>
      <c r="J2739" t="str">
        <f t="shared" si="428"/>
        <v>FQ-1</v>
      </c>
    </row>
    <row r="2740" spans="1:10" x14ac:dyDescent="0.3">
      <c r="A2740" s="1">
        <f t="shared" si="429"/>
        <v>42917</v>
      </c>
      <c r="B2740" s="3">
        <f t="shared" si="420"/>
        <v>2017</v>
      </c>
      <c r="C2740">
        <f t="shared" si="421"/>
        <v>7</v>
      </c>
      <c r="D2740" t="str">
        <f t="shared" si="422"/>
        <v>July</v>
      </c>
      <c r="E2740" t="str">
        <f t="shared" si="423"/>
        <v>Q3</v>
      </c>
      <c r="F2740" t="str">
        <f t="shared" si="424"/>
        <v>2017-Jul</v>
      </c>
      <c r="G2740">
        <f t="shared" si="425"/>
        <v>7</v>
      </c>
      <c r="H2740" t="str">
        <f t="shared" si="426"/>
        <v>Saturday</v>
      </c>
      <c r="I2740" t="str">
        <f t="shared" si="427"/>
        <v>FM4</v>
      </c>
      <c r="J2740" t="str">
        <f t="shared" si="428"/>
        <v>FQ-2</v>
      </c>
    </row>
    <row r="2741" spans="1:10" x14ac:dyDescent="0.3">
      <c r="A2741" s="1">
        <f t="shared" si="429"/>
        <v>42918</v>
      </c>
      <c r="B2741" s="3">
        <f t="shared" si="420"/>
        <v>2017</v>
      </c>
      <c r="C2741">
        <f t="shared" si="421"/>
        <v>7</v>
      </c>
      <c r="D2741" t="str">
        <f t="shared" si="422"/>
        <v>July</v>
      </c>
      <c r="E2741" t="str">
        <f t="shared" si="423"/>
        <v>Q3</v>
      </c>
      <c r="F2741" t="str">
        <f t="shared" si="424"/>
        <v>2017-Jul</v>
      </c>
      <c r="G2741">
        <f t="shared" si="425"/>
        <v>1</v>
      </c>
      <c r="H2741" t="str">
        <f t="shared" si="426"/>
        <v>Sunday</v>
      </c>
      <c r="I2741" t="str">
        <f t="shared" si="427"/>
        <v>FM4</v>
      </c>
      <c r="J2741" t="str">
        <f t="shared" si="428"/>
        <v>FQ-2</v>
      </c>
    </row>
    <row r="2742" spans="1:10" x14ac:dyDescent="0.3">
      <c r="A2742" s="1">
        <f t="shared" si="429"/>
        <v>42919</v>
      </c>
      <c r="B2742" s="3">
        <f t="shared" si="420"/>
        <v>2017</v>
      </c>
      <c r="C2742">
        <f t="shared" si="421"/>
        <v>7</v>
      </c>
      <c r="D2742" t="str">
        <f t="shared" si="422"/>
        <v>July</v>
      </c>
      <c r="E2742" t="str">
        <f t="shared" si="423"/>
        <v>Q3</v>
      </c>
      <c r="F2742" t="str">
        <f t="shared" si="424"/>
        <v>2017-Jul</v>
      </c>
      <c r="G2742">
        <f t="shared" si="425"/>
        <v>2</v>
      </c>
      <c r="H2742" t="str">
        <f t="shared" si="426"/>
        <v>Monday</v>
      </c>
      <c r="I2742" t="str">
        <f t="shared" si="427"/>
        <v>FM4</v>
      </c>
      <c r="J2742" t="str">
        <f t="shared" si="428"/>
        <v>FQ-2</v>
      </c>
    </row>
    <row r="2743" spans="1:10" x14ac:dyDescent="0.3">
      <c r="A2743" s="1">
        <f t="shared" si="429"/>
        <v>42920</v>
      </c>
      <c r="B2743" s="3">
        <f t="shared" si="420"/>
        <v>2017</v>
      </c>
      <c r="C2743">
        <f t="shared" si="421"/>
        <v>7</v>
      </c>
      <c r="D2743" t="str">
        <f t="shared" si="422"/>
        <v>July</v>
      </c>
      <c r="E2743" t="str">
        <f t="shared" si="423"/>
        <v>Q3</v>
      </c>
      <c r="F2743" t="str">
        <f t="shared" si="424"/>
        <v>2017-Jul</v>
      </c>
      <c r="G2743">
        <f t="shared" si="425"/>
        <v>3</v>
      </c>
      <c r="H2743" t="str">
        <f t="shared" si="426"/>
        <v>Tuesday</v>
      </c>
      <c r="I2743" t="str">
        <f t="shared" si="427"/>
        <v>FM4</v>
      </c>
      <c r="J2743" t="str">
        <f t="shared" si="428"/>
        <v>FQ-2</v>
      </c>
    </row>
    <row r="2744" spans="1:10" x14ac:dyDescent="0.3">
      <c r="A2744" s="1">
        <f t="shared" si="429"/>
        <v>42921</v>
      </c>
      <c r="B2744" s="3">
        <f t="shared" si="420"/>
        <v>2017</v>
      </c>
      <c r="C2744">
        <f t="shared" si="421"/>
        <v>7</v>
      </c>
      <c r="D2744" t="str">
        <f t="shared" si="422"/>
        <v>July</v>
      </c>
      <c r="E2744" t="str">
        <f t="shared" si="423"/>
        <v>Q3</v>
      </c>
      <c r="F2744" t="str">
        <f t="shared" si="424"/>
        <v>2017-Jul</v>
      </c>
      <c r="G2744">
        <f t="shared" si="425"/>
        <v>4</v>
      </c>
      <c r="H2744" t="str">
        <f t="shared" si="426"/>
        <v>Wednesday</v>
      </c>
      <c r="I2744" t="str">
        <f t="shared" si="427"/>
        <v>FM4</v>
      </c>
      <c r="J2744" t="str">
        <f t="shared" si="428"/>
        <v>FQ-2</v>
      </c>
    </row>
    <row r="2745" spans="1:10" x14ac:dyDescent="0.3">
      <c r="A2745" s="1">
        <f t="shared" si="429"/>
        <v>42922</v>
      </c>
      <c r="B2745" s="3">
        <f t="shared" si="420"/>
        <v>2017</v>
      </c>
      <c r="C2745">
        <f t="shared" si="421"/>
        <v>7</v>
      </c>
      <c r="D2745" t="str">
        <f t="shared" si="422"/>
        <v>July</v>
      </c>
      <c r="E2745" t="str">
        <f t="shared" si="423"/>
        <v>Q3</v>
      </c>
      <c r="F2745" t="str">
        <f t="shared" si="424"/>
        <v>2017-Jul</v>
      </c>
      <c r="G2745">
        <f t="shared" si="425"/>
        <v>5</v>
      </c>
      <c r="H2745" t="str">
        <f t="shared" si="426"/>
        <v>Thursday</v>
      </c>
      <c r="I2745" t="str">
        <f t="shared" si="427"/>
        <v>FM4</v>
      </c>
      <c r="J2745" t="str">
        <f t="shared" si="428"/>
        <v>FQ-2</v>
      </c>
    </row>
    <row r="2746" spans="1:10" x14ac:dyDescent="0.3">
      <c r="A2746" s="1">
        <f t="shared" si="429"/>
        <v>42923</v>
      </c>
      <c r="B2746" s="3">
        <f t="shared" si="420"/>
        <v>2017</v>
      </c>
      <c r="C2746">
        <f t="shared" si="421"/>
        <v>7</v>
      </c>
      <c r="D2746" t="str">
        <f t="shared" si="422"/>
        <v>July</v>
      </c>
      <c r="E2746" t="str">
        <f t="shared" si="423"/>
        <v>Q3</v>
      </c>
      <c r="F2746" t="str">
        <f t="shared" si="424"/>
        <v>2017-Jul</v>
      </c>
      <c r="G2746">
        <f t="shared" si="425"/>
        <v>6</v>
      </c>
      <c r="H2746" t="str">
        <f t="shared" si="426"/>
        <v>Friday</v>
      </c>
      <c r="I2746" t="str">
        <f t="shared" si="427"/>
        <v>FM4</v>
      </c>
      <c r="J2746" t="str">
        <f t="shared" si="428"/>
        <v>FQ-2</v>
      </c>
    </row>
    <row r="2747" spans="1:10" x14ac:dyDescent="0.3">
      <c r="A2747" s="1">
        <f t="shared" si="429"/>
        <v>42924</v>
      </c>
      <c r="B2747" s="3">
        <f t="shared" si="420"/>
        <v>2017</v>
      </c>
      <c r="C2747">
        <f t="shared" si="421"/>
        <v>7</v>
      </c>
      <c r="D2747" t="str">
        <f t="shared" si="422"/>
        <v>July</v>
      </c>
      <c r="E2747" t="str">
        <f t="shared" si="423"/>
        <v>Q3</v>
      </c>
      <c r="F2747" t="str">
        <f t="shared" si="424"/>
        <v>2017-Jul</v>
      </c>
      <c r="G2747">
        <f t="shared" si="425"/>
        <v>7</v>
      </c>
      <c r="H2747" t="str">
        <f t="shared" si="426"/>
        <v>Saturday</v>
      </c>
      <c r="I2747" t="str">
        <f t="shared" si="427"/>
        <v>FM4</v>
      </c>
      <c r="J2747" t="str">
        <f t="shared" si="428"/>
        <v>FQ-2</v>
      </c>
    </row>
    <row r="2748" spans="1:10" x14ac:dyDescent="0.3">
      <c r="A2748" s="1">
        <f t="shared" si="429"/>
        <v>42925</v>
      </c>
      <c r="B2748" s="3">
        <f t="shared" si="420"/>
        <v>2017</v>
      </c>
      <c r="C2748">
        <f t="shared" si="421"/>
        <v>7</v>
      </c>
      <c r="D2748" t="str">
        <f t="shared" si="422"/>
        <v>July</v>
      </c>
      <c r="E2748" t="str">
        <f t="shared" si="423"/>
        <v>Q3</v>
      </c>
      <c r="F2748" t="str">
        <f t="shared" si="424"/>
        <v>2017-Jul</v>
      </c>
      <c r="G2748">
        <f t="shared" si="425"/>
        <v>1</v>
      </c>
      <c r="H2748" t="str">
        <f t="shared" si="426"/>
        <v>Sunday</v>
      </c>
      <c r="I2748" t="str">
        <f t="shared" si="427"/>
        <v>FM4</v>
      </c>
      <c r="J2748" t="str">
        <f t="shared" si="428"/>
        <v>FQ-2</v>
      </c>
    </row>
    <row r="2749" spans="1:10" x14ac:dyDescent="0.3">
      <c r="A2749" s="1">
        <f t="shared" si="429"/>
        <v>42926</v>
      </c>
      <c r="B2749" s="3">
        <f t="shared" si="420"/>
        <v>2017</v>
      </c>
      <c r="C2749">
        <f t="shared" si="421"/>
        <v>7</v>
      </c>
      <c r="D2749" t="str">
        <f t="shared" si="422"/>
        <v>July</v>
      </c>
      <c r="E2749" t="str">
        <f t="shared" si="423"/>
        <v>Q3</v>
      </c>
      <c r="F2749" t="str">
        <f t="shared" si="424"/>
        <v>2017-Jul</v>
      </c>
      <c r="G2749">
        <f t="shared" si="425"/>
        <v>2</v>
      </c>
      <c r="H2749" t="str">
        <f t="shared" si="426"/>
        <v>Monday</v>
      </c>
      <c r="I2749" t="str">
        <f t="shared" si="427"/>
        <v>FM4</v>
      </c>
      <c r="J2749" t="str">
        <f t="shared" si="428"/>
        <v>FQ-2</v>
      </c>
    </row>
    <row r="2750" spans="1:10" x14ac:dyDescent="0.3">
      <c r="A2750" s="1">
        <f t="shared" si="429"/>
        <v>42927</v>
      </c>
      <c r="B2750" s="3">
        <f t="shared" si="420"/>
        <v>2017</v>
      </c>
      <c r="C2750">
        <f t="shared" si="421"/>
        <v>7</v>
      </c>
      <c r="D2750" t="str">
        <f t="shared" si="422"/>
        <v>July</v>
      </c>
      <c r="E2750" t="str">
        <f t="shared" si="423"/>
        <v>Q3</v>
      </c>
      <c r="F2750" t="str">
        <f t="shared" si="424"/>
        <v>2017-Jul</v>
      </c>
      <c r="G2750">
        <f t="shared" si="425"/>
        <v>3</v>
      </c>
      <c r="H2750" t="str">
        <f t="shared" si="426"/>
        <v>Tuesday</v>
      </c>
      <c r="I2750" t="str">
        <f t="shared" si="427"/>
        <v>FM4</v>
      </c>
      <c r="J2750" t="str">
        <f t="shared" si="428"/>
        <v>FQ-2</v>
      </c>
    </row>
    <row r="2751" spans="1:10" x14ac:dyDescent="0.3">
      <c r="A2751" s="1">
        <f t="shared" si="429"/>
        <v>42928</v>
      </c>
      <c r="B2751" s="3">
        <f t="shared" si="420"/>
        <v>2017</v>
      </c>
      <c r="C2751">
        <f t="shared" si="421"/>
        <v>7</v>
      </c>
      <c r="D2751" t="str">
        <f t="shared" si="422"/>
        <v>July</v>
      </c>
      <c r="E2751" t="str">
        <f t="shared" si="423"/>
        <v>Q3</v>
      </c>
      <c r="F2751" t="str">
        <f t="shared" si="424"/>
        <v>2017-Jul</v>
      </c>
      <c r="G2751">
        <f t="shared" si="425"/>
        <v>4</v>
      </c>
      <c r="H2751" t="str">
        <f t="shared" si="426"/>
        <v>Wednesday</v>
      </c>
      <c r="I2751" t="str">
        <f t="shared" si="427"/>
        <v>FM4</v>
      </c>
      <c r="J2751" t="str">
        <f t="shared" si="428"/>
        <v>FQ-2</v>
      </c>
    </row>
    <row r="2752" spans="1:10" x14ac:dyDescent="0.3">
      <c r="A2752" s="1">
        <f t="shared" si="429"/>
        <v>42929</v>
      </c>
      <c r="B2752" s="3">
        <f t="shared" si="420"/>
        <v>2017</v>
      </c>
      <c r="C2752">
        <f t="shared" si="421"/>
        <v>7</v>
      </c>
      <c r="D2752" t="str">
        <f t="shared" si="422"/>
        <v>July</v>
      </c>
      <c r="E2752" t="str">
        <f t="shared" si="423"/>
        <v>Q3</v>
      </c>
      <c r="F2752" t="str">
        <f t="shared" si="424"/>
        <v>2017-Jul</v>
      </c>
      <c r="G2752">
        <f t="shared" si="425"/>
        <v>5</v>
      </c>
      <c r="H2752" t="str">
        <f t="shared" si="426"/>
        <v>Thursday</v>
      </c>
      <c r="I2752" t="str">
        <f t="shared" si="427"/>
        <v>FM4</v>
      </c>
      <c r="J2752" t="str">
        <f t="shared" si="428"/>
        <v>FQ-2</v>
      </c>
    </row>
    <row r="2753" spans="1:10" x14ac:dyDescent="0.3">
      <c r="A2753" s="1">
        <f t="shared" si="429"/>
        <v>42930</v>
      </c>
      <c r="B2753" s="3">
        <f t="shared" si="420"/>
        <v>2017</v>
      </c>
      <c r="C2753">
        <f t="shared" si="421"/>
        <v>7</v>
      </c>
      <c r="D2753" t="str">
        <f t="shared" si="422"/>
        <v>July</v>
      </c>
      <c r="E2753" t="str">
        <f t="shared" si="423"/>
        <v>Q3</v>
      </c>
      <c r="F2753" t="str">
        <f t="shared" si="424"/>
        <v>2017-Jul</v>
      </c>
      <c r="G2753">
        <f t="shared" si="425"/>
        <v>6</v>
      </c>
      <c r="H2753" t="str">
        <f t="shared" si="426"/>
        <v>Friday</v>
      </c>
      <c r="I2753" t="str">
        <f t="shared" si="427"/>
        <v>FM4</v>
      </c>
      <c r="J2753" t="str">
        <f t="shared" si="428"/>
        <v>FQ-2</v>
      </c>
    </row>
    <row r="2754" spans="1:10" x14ac:dyDescent="0.3">
      <c r="A2754" s="1">
        <f t="shared" si="429"/>
        <v>42931</v>
      </c>
      <c r="B2754" s="3">
        <f t="shared" si="420"/>
        <v>2017</v>
      </c>
      <c r="C2754">
        <f t="shared" si="421"/>
        <v>7</v>
      </c>
      <c r="D2754" t="str">
        <f t="shared" si="422"/>
        <v>July</v>
      </c>
      <c r="E2754" t="str">
        <f t="shared" si="423"/>
        <v>Q3</v>
      </c>
      <c r="F2754" t="str">
        <f t="shared" si="424"/>
        <v>2017-Jul</v>
      </c>
      <c r="G2754">
        <f t="shared" si="425"/>
        <v>7</v>
      </c>
      <c r="H2754" t="str">
        <f t="shared" si="426"/>
        <v>Saturday</v>
      </c>
      <c r="I2754" t="str">
        <f t="shared" si="427"/>
        <v>FM4</v>
      </c>
      <c r="J2754" t="str">
        <f t="shared" si="428"/>
        <v>FQ-2</v>
      </c>
    </row>
    <row r="2755" spans="1:10" x14ac:dyDescent="0.3">
      <c r="A2755" s="1">
        <f t="shared" si="429"/>
        <v>42932</v>
      </c>
      <c r="B2755" s="3">
        <f t="shared" ref="B2755:B2818" si="430">YEAR(A2755)</f>
        <v>2017</v>
      </c>
      <c r="C2755">
        <f t="shared" ref="C2755:C2818" si="431">MONTH(A2755)</f>
        <v>7</v>
      </c>
      <c r="D2755" t="str">
        <f t="shared" ref="D2755:D2818" si="432">TEXT(A2755,"mmmm")</f>
        <v>July</v>
      </c>
      <c r="E2755" t="str">
        <f t="shared" ref="E2755:E2818" si="433">"Q"&amp;ROUNDUP(MONTH(A2755)/3,0)</f>
        <v>Q3</v>
      </c>
      <c r="F2755" t="str">
        <f t="shared" ref="F2755:F2818" si="434">TEXT(A2755,"yyyy-mmm")</f>
        <v>2017-Jul</v>
      </c>
      <c r="G2755">
        <f t="shared" ref="G2755:G2818" si="435">WEEKDAY(A2755)</f>
        <v>1</v>
      </c>
      <c r="H2755" t="str">
        <f t="shared" ref="H2755:H2818" si="436">TEXT(A2755,"dddd")</f>
        <v>Sunday</v>
      </c>
      <c r="I2755" t="str">
        <f t="shared" ref="I2755:I2818" si="437">"FM"&amp;IF(MONTH(A2755)&gt;=4,MONTH(A2755)-3,MONTH(A2755)+9)</f>
        <v>FM4</v>
      </c>
      <c r="J2755" t="str">
        <f t="shared" ref="J2755:J2818" si="438">"FQ-"&amp;ROUNDUP(IF(MONTH(A2755)&gt;=4,MONTH(A2755)-3,MONTH(A2755)+9)/3,0)</f>
        <v>FQ-2</v>
      </c>
    </row>
    <row r="2756" spans="1:10" x14ac:dyDescent="0.3">
      <c r="A2756" s="1">
        <f t="shared" ref="A2756:A2819" si="439">A2755+1</f>
        <v>42933</v>
      </c>
      <c r="B2756" s="3">
        <f t="shared" si="430"/>
        <v>2017</v>
      </c>
      <c r="C2756">
        <f t="shared" si="431"/>
        <v>7</v>
      </c>
      <c r="D2756" t="str">
        <f t="shared" si="432"/>
        <v>July</v>
      </c>
      <c r="E2756" t="str">
        <f t="shared" si="433"/>
        <v>Q3</v>
      </c>
      <c r="F2756" t="str">
        <f t="shared" si="434"/>
        <v>2017-Jul</v>
      </c>
      <c r="G2756">
        <f t="shared" si="435"/>
        <v>2</v>
      </c>
      <c r="H2756" t="str">
        <f t="shared" si="436"/>
        <v>Monday</v>
      </c>
      <c r="I2756" t="str">
        <f t="shared" si="437"/>
        <v>FM4</v>
      </c>
      <c r="J2756" t="str">
        <f t="shared" si="438"/>
        <v>FQ-2</v>
      </c>
    </row>
    <row r="2757" spans="1:10" x14ac:dyDescent="0.3">
      <c r="A2757" s="1">
        <f t="shared" si="439"/>
        <v>42934</v>
      </c>
      <c r="B2757" s="3">
        <f t="shared" si="430"/>
        <v>2017</v>
      </c>
      <c r="C2757">
        <f t="shared" si="431"/>
        <v>7</v>
      </c>
      <c r="D2757" t="str">
        <f t="shared" si="432"/>
        <v>July</v>
      </c>
      <c r="E2757" t="str">
        <f t="shared" si="433"/>
        <v>Q3</v>
      </c>
      <c r="F2757" t="str">
        <f t="shared" si="434"/>
        <v>2017-Jul</v>
      </c>
      <c r="G2757">
        <f t="shared" si="435"/>
        <v>3</v>
      </c>
      <c r="H2757" t="str">
        <f t="shared" si="436"/>
        <v>Tuesday</v>
      </c>
      <c r="I2757" t="str">
        <f t="shared" si="437"/>
        <v>FM4</v>
      </c>
      <c r="J2757" t="str">
        <f t="shared" si="438"/>
        <v>FQ-2</v>
      </c>
    </row>
    <row r="2758" spans="1:10" x14ac:dyDescent="0.3">
      <c r="A2758" s="1">
        <f t="shared" si="439"/>
        <v>42935</v>
      </c>
      <c r="B2758" s="3">
        <f t="shared" si="430"/>
        <v>2017</v>
      </c>
      <c r="C2758">
        <f t="shared" si="431"/>
        <v>7</v>
      </c>
      <c r="D2758" t="str">
        <f t="shared" si="432"/>
        <v>July</v>
      </c>
      <c r="E2758" t="str">
        <f t="shared" si="433"/>
        <v>Q3</v>
      </c>
      <c r="F2758" t="str">
        <f t="shared" si="434"/>
        <v>2017-Jul</v>
      </c>
      <c r="G2758">
        <f t="shared" si="435"/>
        <v>4</v>
      </c>
      <c r="H2758" t="str">
        <f t="shared" si="436"/>
        <v>Wednesday</v>
      </c>
      <c r="I2758" t="str">
        <f t="shared" si="437"/>
        <v>FM4</v>
      </c>
      <c r="J2758" t="str">
        <f t="shared" si="438"/>
        <v>FQ-2</v>
      </c>
    </row>
    <row r="2759" spans="1:10" x14ac:dyDescent="0.3">
      <c r="A2759" s="1">
        <f t="shared" si="439"/>
        <v>42936</v>
      </c>
      <c r="B2759" s="3">
        <f t="shared" si="430"/>
        <v>2017</v>
      </c>
      <c r="C2759">
        <f t="shared" si="431"/>
        <v>7</v>
      </c>
      <c r="D2759" t="str">
        <f t="shared" si="432"/>
        <v>July</v>
      </c>
      <c r="E2759" t="str">
        <f t="shared" si="433"/>
        <v>Q3</v>
      </c>
      <c r="F2759" t="str">
        <f t="shared" si="434"/>
        <v>2017-Jul</v>
      </c>
      <c r="G2759">
        <f t="shared" si="435"/>
        <v>5</v>
      </c>
      <c r="H2759" t="str">
        <f t="shared" si="436"/>
        <v>Thursday</v>
      </c>
      <c r="I2759" t="str">
        <f t="shared" si="437"/>
        <v>FM4</v>
      </c>
      <c r="J2759" t="str">
        <f t="shared" si="438"/>
        <v>FQ-2</v>
      </c>
    </row>
    <row r="2760" spans="1:10" x14ac:dyDescent="0.3">
      <c r="A2760" s="1">
        <f t="shared" si="439"/>
        <v>42937</v>
      </c>
      <c r="B2760" s="3">
        <f t="shared" si="430"/>
        <v>2017</v>
      </c>
      <c r="C2760">
        <f t="shared" si="431"/>
        <v>7</v>
      </c>
      <c r="D2760" t="str">
        <f t="shared" si="432"/>
        <v>July</v>
      </c>
      <c r="E2760" t="str">
        <f t="shared" si="433"/>
        <v>Q3</v>
      </c>
      <c r="F2760" t="str">
        <f t="shared" si="434"/>
        <v>2017-Jul</v>
      </c>
      <c r="G2760">
        <f t="shared" si="435"/>
        <v>6</v>
      </c>
      <c r="H2760" t="str">
        <f t="shared" si="436"/>
        <v>Friday</v>
      </c>
      <c r="I2760" t="str">
        <f t="shared" si="437"/>
        <v>FM4</v>
      </c>
      <c r="J2760" t="str">
        <f t="shared" si="438"/>
        <v>FQ-2</v>
      </c>
    </row>
    <row r="2761" spans="1:10" x14ac:dyDescent="0.3">
      <c r="A2761" s="1">
        <f t="shared" si="439"/>
        <v>42938</v>
      </c>
      <c r="B2761" s="3">
        <f t="shared" si="430"/>
        <v>2017</v>
      </c>
      <c r="C2761">
        <f t="shared" si="431"/>
        <v>7</v>
      </c>
      <c r="D2761" t="str">
        <f t="shared" si="432"/>
        <v>July</v>
      </c>
      <c r="E2761" t="str">
        <f t="shared" si="433"/>
        <v>Q3</v>
      </c>
      <c r="F2761" t="str">
        <f t="shared" si="434"/>
        <v>2017-Jul</v>
      </c>
      <c r="G2761">
        <f t="shared" si="435"/>
        <v>7</v>
      </c>
      <c r="H2761" t="str">
        <f t="shared" si="436"/>
        <v>Saturday</v>
      </c>
      <c r="I2761" t="str">
        <f t="shared" si="437"/>
        <v>FM4</v>
      </c>
      <c r="J2761" t="str">
        <f t="shared" si="438"/>
        <v>FQ-2</v>
      </c>
    </row>
    <row r="2762" spans="1:10" x14ac:dyDescent="0.3">
      <c r="A2762" s="1">
        <f t="shared" si="439"/>
        <v>42939</v>
      </c>
      <c r="B2762" s="3">
        <f t="shared" si="430"/>
        <v>2017</v>
      </c>
      <c r="C2762">
        <f t="shared" si="431"/>
        <v>7</v>
      </c>
      <c r="D2762" t="str">
        <f t="shared" si="432"/>
        <v>July</v>
      </c>
      <c r="E2762" t="str">
        <f t="shared" si="433"/>
        <v>Q3</v>
      </c>
      <c r="F2762" t="str">
        <f t="shared" si="434"/>
        <v>2017-Jul</v>
      </c>
      <c r="G2762">
        <f t="shared" si="435"/>
        <v>1</v>
      </c>
      <c r="H2762" t="str">
        <f t="shared" si="436"/>
        <v>Sunday</v>
      </c>
      <c r="I2762" t="str">
        <f t="shared" si="437"/>
        <v>FM4</v>
      </c>
      <c r="J2762" t="str">
        <f t="shared" si="438"/>
        <v>FQ-2</v>
      </c>
    </row>
    <row r="2763" spans="1:10" x14ac:dyDescent="0.3">
      <c r="A2763" s="1">
        <f t="shared" si="439"/>
        <v>42940</v>
      </c>
      <c r="B2763" s="3">
        <f t="shared" si="430"/>
        <v>2017</v>
      </c>
      <c r="C2763">
        <f t="shared" si="431"/>
        <v>7</v>
      </c>
      <c r="D2763" t="str">
        <f t="shared" si="432"/>
        <v>July</v>
      </c>
      <c r="E2763" t="str">
        <f t="shared" si="433"/>
        <v>Q3</v>
      </c>
      <c r="F2763" t="str">
        <f t="shared" si="434"/>
        <v>2017-Jul</v>
      </c>
      <c r="G2763">
        <f t="shared" si="435"/>
        <v>2</v>
      </c>
      <c r="H2763" t="str">
        <f t="shared" si="436"/>
        <v>Monday</v>
      </c>
      <c r="I2763" t="str">
        <f t="shared" si="437"/>
        <v>FM4</v>
      </c>
      <c r="J2763" t="str">
        <f t="shared" si="438"/>
        <v>FQ-2</v>
      </c>
    </row>
    <row r="2764" spans="1:10" x14ac:dyDescent="0.3">
      <c r="A2764" s="1">
        <f t="shared" si="439"/>
        <v>42941</v>
      </c>
      <c r="B2764" s="3">
        <f t="shared" si="430"/>
        <v>2017</v>
      </c>
      <c r="C2764">
        <f t="shared" si="431"/>
        <v>7</v>
      </c>
      <c r="D2764" t="str">
        <f t="shared" si="432"/>
        <v>July</v>
      </c>
      <c r="E2764" t="str">
        <f t="shared" si="433"/>
        <v>Q3</v>
      </c>
      <c r="F2764" t="str">
        <f t="shared" si="434"/>
        <v>2017-Jul</v>
      </c>
      <c r="G2764">
        <f t="shared" si="435"/>
        <v>3</v>
      </c>
      <c r="H2764" t="str">
        <f t="shared" si="436"/>
        <v>Tuesday</v>
      </c>
      <c r="I2764" t="str">
        <f t="shared" si="437"/>
        <v>FM4</v>
      </c>
      <c r="J2764" t="str">
        <f t="shared" si="438"/>
        <v>FQ-2</v>
      </c>
    </row>
    <row r="2765" spans="1:10" x14ac:dyDescent="0.3">
      <c r="A2765" s="1">
        <f t="shared" si="439"/>
        <v>42942</v>
      </c>
      <c r="B2765" s="3">
        <f t="shared" si="430"/>
        <v>2017</v>
      </c>
      <c r="C2765">
        <f t="shared" si="431"/>
        <v>7</v>
      </c>
      <c r="D2765" t="str">
        <f t="shared" si="432"/>
        <v>July</v>
      </c>
      <c r="E2765" t="str">
        <f t="shared" si="433"/>
        <v>Q3</v>
      </c>
      <c r="F2765" t="str">
        <f t="shared" si="434"/>
        <v>2017-Jul</v>
      </c>
      <c r="G2765">
        <f t="shared" si="435"/>
        <v>4</v>
      </c>
      <c r="H2765" t="str">
        <f t="shared" si="436"/>
        <v>Wednesday</v>
      </c>
      <c r="I2765" t="str">
        <f t="shared" si="437"/>
        <v>FM4</v>
      </c>
      <c r="J2765" t="str">
        <f t="shared" si="438"/>
        <v>FQ-2</v>
      </c>
    </row>
    <row r="2766" spans="1:10" x14ac:dyDescent="0.3">
      <c r="A2766" s="1">
        <f t="shared" si="439"/>
        <v>42943</v>
      </c>
      <c r="B2766" s="3">
        <f t="shared" si="430"/>
        <v>2017</v>
      </c>
      <c r="C2766">
        <f t="shared" si="431"/>
        <v>7</v>
      </c>
      <c r="D2766" t="str">
        <f t="shared" si="432"/>
        <v>July</v>
      </c>
      <c r="E2766" t="str">
        <f t="shared" si="433"/>
        <v>Q3</v>
      </c>
      <c r="F2766" t="str">
        <f t="shared" si="434"/>
        <v>2017-Jul</v>
      </c>
      <c r="G2766">
        <f t="shared" si="435"/>
        <v>5</v>
      </c>
      <c r="H2766" t="str">
        <f t="shared" si="436"/>
        <v>Thursday</v>
      </c>
      <c r="I2766" t="str">
        <f t="shared" si="437"/>
        <v>FM4</v>
      </c>
      <c r="J2766" t="str">
        <f t="shared" si="438"/>
        <v>FQ-2</v>
      </c>
    </row>
    <row r="2767" spans="1:10" x14ac:dyDescent="0.3">
      <c r="A2767" s="1">
        <f t="shared" si="439"/>
        <v>42944</v>
      </c>
      <c r="B2767" s="3">
        <f t="shared" si="430"/>
        <v>2017</v>
      </c>
      <c r="C2767">
        <f t="shared" si="431"/>
        <v>7</v>
      </c>
      <c r="D2767" t="str">
        <f t="shared" si="432"/>
        <v>July</v>
      </c>
      <c r="E2767" t="str">
        <f t="shared" si="433"/>
        <v>Q3</v>
      </c>
      <c r="F2767" t="str">
        <f t="shared" si="434"/>
        <v>2017-Jul</v>
      </c>
      <c r="G2767">
        <f t="shared" si="435"/>
        <v>6</v>
      </c>
      <c r="H2767" t="str">
        <f t="shared" si="436"/>
        <v>Friday</v>
      </c>
      <c r="I2767" t="str">
        <f t="shared" si="437"/>
        <v>FM4</v>
      </c>
      <c r="J2767" t="str">
        <f t="shared" si="438"/>
        <v>FQ-2</v>
      </c>
    </row>
    <row r="2768" spans="1:10" x14ac:dyDescent="0.3">
      <c r="A2768" s="1">
        <f t="shared" si="439"/>
        <v>42945</v>
      </c>
      <c r="B2768" s="3">
        <f t="shared" si="430"/>
        <v>2017</v>
      </c>
      <c r="C2768">
        <f t="shared" si="431"/>
        <v>7</v>
      </c>
      <c r="D2768" t="str">
        <f t="shared" si="432"/>
        <v>July</v>
      </c>
      <c r="E2768" t="str">
        <f t="shared" si="433"/>
        <v>Q3</v>
      </c>
      <c r="F2768" t="str">
        <f t="shared" si="434"/>
        <v>2017-Jul</v>
      </c>
      <c r="G2768">
        <f t="shared" si="435"/>
        <v>7</v>
      </c>
      <c r="H2768" t="str">
        <f t="shared" si="436"/>
        <v>Saturday</v>
      </c>
      <c r="I2768" t="str">
        <f t="shared" si="437"/>
        <v>FM4</v>
      </c>
      <c r="J2768" t="str">
        <f t="shared" si="438"/>
        <v>FQ-2</v>
      </c>
    </row>
    <row r="2769" spans="1:10" x14ac:dyDescent="0.3">
      <c r="A2769" s="1">
        <f t="shared" si="439"/>
        <v>42946</v>
      </c>
      <c r="B2769" s="3">
        <f t="shared" si="430"/>
        <v>2017</v>
      </c>
      <c r="C2769">
        <f t="shared" si="431"/>
        <v>7</v>
      </c>
      <c r="D2769" t="str">
        <f t="shared" si="432"/>
        <v>July</v>
      </c>
      <c r="E2769" t="str">
        <f t="shared" si="433"/>
        <v>Q3</v>
      </c>
      <c r="F2769" t="str">
        <f t="shared" si="434"/>
        <v>2017-Jul</v>
      </c>
      <c r="G2769">
        <f t="shared" si="435"/>
        <v>1</v>
      </c>
      <c r="H2769" t="str">
        <f t="shared" si="436"/>
        <v>Sunday</v>
      </c>
      <c r="I2769" t="str">
        <f t="shared" si="437"/>
        <v>FM4</v>
      </c>
      <c r="J2769" t="str">
        <f t="shared" si="438"/>
        <v>FQ-2</v>
      </c>
    </row>
    <row r="2770" spans="1:10" x14ac:dyDescent="0.3">
      <c r="A2770" s="1">
        <f t="shared" si="439"/>
        <v>42947</v>
      </c>
      <c r="B2770" s="3">
        <f t="shared" si="430"/>
        <v>2017</v>
      </c>
      <c r="C2770">
        <f t="shared" si="431"/>
        <v>7</v>
      </c>
      <c r="D2770" t="str">
        <f t="shared" si="432"/>
        <v>July</v>
      </c>
      <c r="E2770" t="str">
        <f t="shared" si="433"/>
        <v>Q3</v>
      </c>
      <c r="F2770" t="str">
        <f t="shared" si="434"/>
        <v>2017-Jul</v>
      </c>
      <c r="G2770">
        <f t="shared" si="435"/>
        <v>2</v>
      </c>
      <c r="H2770" t="str">
        <f t="shared" si="436"/>
        <v>Monday</v>
      </c>
      <c r="I2770" t="str">
        <f t="shared" si="437"/>
        <v>FM4</v>
      </c>
      <c r="J2770" t="str">
        <f t="shared" si="438"/>
        <v>FQ-2</v>
      </c>
    </row>
    <row r="2771" spans="1:10" x14ac:dyDescent="0.3">
      <c r="A2771" s="1">
        <f t="shared" si="439"/>
        <v>42948</v>
      </c>
      <c r="B2771" s="3">
        <f t="shared" si="430"/>
        <v>2017</v>
      </c>
      <c r="C2771">
        <f t="shared" si="431"/>
        <v>8</v>
      </c>
      <c r="D2771" t="str">
        <f t="shared" si="432"/>
        <v>August</v>
      </c>
      <c r="E2771" t="str">
        <f t="shared" si="433"/>
        <v>Q3</v>
      </c>
      <c r="F2771" t="str">
        <f t="shared" si="434"/>
        <v>2017-Aug</v>
      </c>
      <c r="G2771">
        <f t="shared" si="435"/>
        <v>3</v>
      </c>
      <c r="H2771" t="str">
        <f t="shared" si="436"/>
        <v>Tuesday</v>
      </c>
      <c r="I2771" t="str">
        <f t="shared" si="437"/>
        <v>FM5</v>
      </c>
      <c r="J2771" t="str">
        <f t="shared" si="438"/>
        <v>FQ-2</v>
      </c>
    </row>
    <row r="2772" spans="1:10" x14ac:dyDescent="0.3">
      <c r="A2772" s="1">
        <f t="shared" si="439"/>
        <v>42949</v>
      </c>
      <c r="B2772" s="3">
        <f t="shared" si="430"/>
        <v>2017</v>
      </c>
      <c r="C2772">
        <f t="shared" si="431"/>
        <v>8</v>
      </c>
      <c r="D2772" t="str">
        <f t="shared" si="432"/>
        <v>August</v>
      </c>
      <c r="E2772" t="str">
        <f t="shared" si="433"/>
        <v>Q3</v>
      </c>
      <c r="F2772" t="str">
        <f t="shared" si="434"/>
        <v>2017-Aug</v>
      </c>
      <c r="G2772">
        <f t="shared" si="435"/>
        <v>4</v>
      </c>
      <c r="H2772" t="str">
        <f t="shared" si="436"/>
        <v>Wednesday</v>
      </c>
      <c r="I2772" t="str">
        <f t="shared" si="437"/>
        <v>FM5</v>
      </c>
      <c r="J2772" t="str">
        <f t="shared" si="438"/>
        <v>FQ-2</v>
      </c>
    </row>
    <row r="2773" spans="1:10" x14ac:dyDescent="0.3">
      <c r="A2773" s="1">
        <f t="shared" si="439"/>
        <v>42950</v>
      </c>
      <c r="B2773" s="3">
        <f t="shared" si="430"/>
        <v>2017</v>
      </c>
      <c r="C2773">
        <f t="shared" si="431"/>
        <v>8</v>
      </c>
      <c r="D2773" t="str">
        <f t="shared" si="432"/>
        <v>August</v>
      </c>
      <c r="E2773" t="str">
        <f t="shared" si="433"/>
        <v>Q3</v>
      </c>
      <c r="F2773" t="str">
        <f t="shared" si="434"/>
        <v>2017-Aug</v>
      </c>
      <c r="G2773">
        <f t="shared" si="435"/>
        <v>5</v>
      </c>
      <c r="H2773" t="str">
        <f t="shared" si="436"/>
        <v>Thursday</v>
      </c>
      <c r="I2773" t="str">
        <f t="shared" si="437"/>
        <v>FM5</v>
      </c>
      <c r="J2773" t="str">
        <f t="shared" si="438"/>
        <v>FQ-2</v>
      </c>
    </row>
    <row r="2774" spans="1:10" x14ac:dyDescent="0.3">
      <c r="A2774" s="1">
        <f t="shared" si="439"/>
        <v>42951</v>
      </c>
      <c r="B2774" s="3">
        <f t="shared" si="430"/>
        <v>2017</v>
      </c>
      <c r="C2774">
        <f t="shared" si="431"/>
        <v>8</v>
      </c>
      <c r="D2774" t="str">
        <f t="shared" si="432"/>
        <v>August</v>
      </c>
      <c r="E2774" t="str">
        <f t="shared" si="433"/>
        <v>Q3</v>
      </c>
      <c r="F2774" t="str">
        <f t="shared" si="434"/>
        <v>2017-Aug</v>
      </c>
      <c r="G2774">
        <f t="shared" si="435"/>
        <v>6</v>
      </c>
      <c r="H2774" t="str">
        <f t="shared" si="436"/>
        <v>Friday</v>
      </c>
      <c r="I2774" t="str">
        <f t="shared" si="437"/>
        <v>FM5</v>
      </c>
      <c r="J2774" t="str">
        <f t="shared" si="438"/>
        <v>FQ-2</v>
      </c>
    </row>
    <row r="2775" spans="1:10" x14ac:dyDescent="0.3">
      <c r="A2775" s="1">
        <f t="shared" si="439"/>
        <v>42952</v>
      </c>
      <c r="B2775" s="3">
        <f t="shared" si="430"/>
        <v>2017</v>
      </c>
      <c r="C2775">
        <f t="shared" si="431"/>
        <v>8</v>
      </c>
      <c r="D2775" t="str">
        <f t="shared" si="432"/>
        <v>August</v>
      </c>
      <c r="E2775" t="str">
        <f t="shared" si="433"/>
        <v>Q3</v>
      </c>
      <c r="F2775" t="str">
        <f t="shared" si="434"/>
        <v>2017-Aug</v>
      </c>
      <c r="G2775">
        <f t="shared" si="435"/>
        <v>7</v>
      </c>
      <c r="H2775" t="str">
        <f t="shared" si="436"/>
        <v>Saturday</v>
      </c>
      <c r="I2775" t="str">
        <f t="shared" si="437"/>
        <v>FM5</v>
      </c>
      <c r="J2775" t="str">
        <f t="shared" si="438"/>
        <v>FQ-2</v>
      </c>
    </row>
    <row r="2776" spans="1:10" x14ac:dyDescent="0.3">
      <c r="A2776" s="1">
        <f t="shared" si="439"/>
        <v>42953</v>
      </c>
      <c r="B2776" s="3">
        <f t="shared" si="430"/>
        <v>2017</v>
      </c>
      <c r="C2776">
        <f t="shared" si="431"/>
        <v>8</v>
      </c>
      <c r="D2776" t="str">
        <f t="shared" si="432"/>
        <v>August</v>
      </c>
      <c r="E2776" t="str">
        <f t="shared" si="433"/>
        <v>Q3</v>
      </c>
      <c r="F2776" t="str">
        <f t="shared" si="434"/>
        <v>2017-Aug</v>
      </c>
      <c r="G2776">
        <f t="shared" si="435"/>
        <v>1</v>
      </c>
      <c r="H2776" t="str">
        <f t="shared" si="436"/>
        <v>Sunday</v>
      </c>
      <c r="I2776" t="str">
        <f t="shared" si="437"/>
        <v>FM5</v>
      </c>
      <c r="J2776" t="str">
        <f t="shared" si="438"/>
        <v>FQ-2</v>
      </c>
    </row>
    <row r="2777" spans="1:10" x14ac:dyDescent="0.3">
      <c r="A2777" s="1">
        <f t="shared" si="439"/>
        <v>42954</v>
      </c>
      <c r="B2777" s="3">
        <f t="shared" si="430"/>
        <v>2017</v>
      </c>
      <c r="C2777">
        <f t="shared" si="431"/>
        <v>8</v>
      </c>
      <c r="D2777" t="str">
        <f t="shared" si="432"/>
        <v>August</v>
      </c>
      <c r="E2777" t="str">
        <f t="shared" si="433"/>
        <v>Q3</v>
      </c>
      <c r="F2777" t="str">
        <f t="shared" si="434"/>
        <v>2017-Aug</v>
      </c>
      <c r="G2777">
        <f t="shared" si="435"/>
        <v>2</v>
      </c>
      <c r="H2777" t="str">
        <f t="shared" si="436"/>
        <v>Monday</v>
      </c>
      <c r="I2777" t="str">
        <f t="shared" si="437"/>
        <v>FM5</v>
      </c>
      <c r="J2777" t="str">
        <f t="shared" si="438"/>
        <v>FQ-2</v>
      </c>
    </row>
    <row r="2778" spans="1:10" x14ac:dyDescent="0.3">
      <c r="A2778" s="1">
        <f t="shared" si="439"/>
        <v>42955</v>
      </c>
      <c r="B2778" s="3">
        <f t="shared" si="430"/>
        <v>2017</v>
      </c>
      <c r="C2778">
        <f t="shared" si="431"/>
        <v>8</v>
      </c>
      <c r="D2778" t="str">
        <f t="shared" si="432"/>
        <v>August</v>
      </c>
      <c r="E2778" t="str">
        <f t="shared" si="433"/>
        <v>Q3</v>
      </c>
      <c r="F2778" t="str">
        <f t="shared" si="434"/>
        <v>2017-Aug</v>
      </c>
      <c r="G2778">
        <f t="shared" si="435"/>
        <v>3</v>
      </c>
      <c r="H2778" t="str">
        <f t="shared" si="436"/>
        <v>Tuesday</v>
      </c>
      <c r="I2778" t="str">
        <f t="shared" si="437"/>
        <v>FM5</v>
      </c>
      <c r="J2778" t="str">
        <f t="shared" si="438"/>
        <v>FQ-2</v>
      </c>
    </row>
    <row r="2779" spans="1:10" x14ac:dyDescent="0.3">
      <c r="A2779" s="1">
        <f t="shared" si="439"/>
        <v>42956</v>
      </c>
      <c r="B2779" s="3">
        <f t="shared" si="430"/>
        <v>2017</v>
      </c>
      <c r="C2779">
        <f t="shared" si="431"/>
        <v>8</v>
      </c>
      <c r="D2779" t="str">
        <f t="shared" si="432"/>
        <v>August</v>
      </c>
      <c r="E2779" t="str">
        <f t="shared" si="433"/>
        <v>Q3</v>
      </c>
      <c r="F2779" t="str">
        <f t="shared" si="434"/>
        <v>2017-Aug</v>
      </c>
      <c r="G2779">
        <f t="shared" si="435"/>
        <v>4</v>
      </c>
      <c r="H2779" t="str">
        <f t="shared" si="436"/>
        <v>Wednesday</v>
      </c>
      <c r="I2779" t="str">
        <f t="shared" si="437"/>
        <v>FM5</v>
      </c>
      <c r="J2779" t="str">
        <f t="shared" si="438"/>
        <v>FQ-2</v>
      </c>
    </row>
    <row r="2780" spans="1:10" x14ac:dyDescent="0.3">
      <c r="A2780" s="1">
        <f t="shared" si="439"/>
        <v>42957</v>
      </c>
      <c r="B2780" s="3">
        <f t="shared" si="430"/>
        <v>2017</v>
      </c>
      <c r="C2780">
        <f t="shared" si="431"/>
        <v>8</v>
      </c>
      <c r="D2780" t="str">
        <f t="shared" si="432"/>
        <v>August</v>
      </c>
      <c r="E2780" t="str">
        <f t="shared" si="433"/>
        <v>Q3</v>
      </c>
      <c r="F2780" t="str">
        <f t="shared" si="434"/>
        <v>2017-Aug</v>
      </c>
      <c r="G2780">
        <f t="shared" si="435"/>
        <v>5</v>
      </c>
      <c r="H2780" t="str">
        <f t="shared" si="436"/>
        <v>Thursday</v>
      </c>
      <c r="I2780" t="str">
        <f t="shared" si="437"/>
        <v>FM5</v>
      </c>
      <c r="J2780" t="str">
        <f t="shared" si="438"/>
        <v>FQ-2</v>
      </c>
    </row>
    <row r="2781" spans="1:10" x14ac:dyDescent="0.3">
      <c r="A2781" s="1">
        <f t="shared" si="439"/>
        <v>42958</v>
      </c>
      <c r="B2781" s="3">
        <f t="shared" si="430"/>
        <v>2017</v>
      </c>
      <c r="C2781">
        <f t="shared" si="431"/>
        <v>8</v>
      </c>
      <c r="D2781" t="str">
        <f t="shared" si="432"/>
        <v>August</v>
      </c>
      <c r="E2781" t="str">
        <f t="shared" si="433"/>
        <v>Q3</v>
      </c>
      <c r="F2781" t="str">
        <f t="shared" si="434"/>
        <v>2017-Aug</v>
      </c>
      <c r="G2781">
        <f t="shared" si="435"/>
        <v>6</v>
      </c>
      <c r="H2781" t="str">
        <f t="shared" si="436"/>
        <v>Friday</v>
      </c>
      <c r="I2781" t="str">
        <f t="shared" si="437"/>
        <v>FM5</v>
      </c>
      <c r="J2781" t="str">
        <f t="shared" si="438"/>
        <v>FQ-2</v>
      </c>
    </row>
    <row r="2782" spans="1:10" x14ac:dyDescent="0.3">
      <c r="A2782" s="1">
        <f t="shared" si="439"/>
        <v>42959</v>
      </c>
      <c r="B2782" s="3">
        <f t="shared" si="430"/>
        <v>2017</v>
      </c>
      <c r="C2782">
        <f t="shared" si="431"/>
        <v>8</v>
      </c>
      <c r="D2782" t="str">
        <f t="shared" si="432"/>
        <v>August</v>
      </c>
      <c r="E2782" t="str">
        <f t="shared" si="433"/>
        <v>Q3</v>
      </c>
      <c r="F2782" t="str">
        <f t="shared" si="434"/>
        <v>2017-Aug</v>
      </c>
      <c r="G2782">
        <f t="shared" si="435"/>
        <v>7</v>
      </c>
      <c r="H2782" t="str">
        <f t="shared" si="436"/>
        <v>Saturday</v>
      </c>
      <c r="I2782" t="str">
        <f t="shared" si="437"/>
        <v>FM5</v>
      </c>
      <c r="J2782" t="str">
        <f t="shared" si="438"/>
        <v>FQ-2</v>
      </c>
    </row>
    <row r="2783" spans="1:10" x14ac:dyDescent="0.3">
      <c r="A2783" s="1">
        <f t="shared" si="439"/>
        <v>42960</v>
      </c>
      <c r="B2783" s="3">
        <f t="shared" si="430"/>
        <v>2017</v>
      </c>
      <c r="C2783">
        <f t="shared" si="431"/>
        <v>8</v>
      </c>
      <c r="D2783" t="str">
        <f t="shared" si="432"/>
        <v>August</v>
      </c>
      <c r="E2783" t="str">
        <f t="shared" si="433"/>
        <v>Q3</v>
      </c>
      <c r="F2783" t="str">
        <f t="shared" si="434"/>
        <v>2017-Aug</v>
      </c>
      <c r="G2783">
        <f t="shared" si="435"/>
        <v>1</v>
      </c>
      <c r="H2783" t="str">
        <f t="shared" si="436"/>
        <v>Sunday</v>
      </c>
      <c r="I2783" t="str">
        <f t="shared" si="437"/>
        <v>FM5</v>
      </c>
      <c r="J2783" t="str">
        <f t="shared" si="438"/>
        <v>FQ-2</v>
      </c>
    </row>
    <row r="2784" spans="1:10" x14ac:dyDescent="0.3">
      <c r="A2784" s="1">
        <f t="shared" si="439"/>
        <v>42961</v>
      </c>
      <c r="B2784" s="3">
        <f t="shared" si="430"/>
        <v>2017</v>
      </c>
      <c r="C2784">
        <f t="shared" si="431"/>
        <v>8</v>
      </c>
      <c r="D2784" t="str">
        <f t="shared" si="432"/>
        <v>August</v>
      </c>
      <c r="E2784" t="str">
        <f t="shared" si="433"/>
        <v>Q3</v>
      </c>
      <c r="F2784" t="str">
        <f t="shared" si="434"/>
        <v>2017-Aug</v>
      </c>
      <c r="G2784">
        <f t="shared" si="435"/>
        <v>2</v>
      </c>
      <c r="H2784" t="str">
        <f t="shared" si="436"/>
        <v>Monday</v>
      </c>
      <c r="I2784" t="str">
        <f t="shared" si="437"/>
        <v>FM5</v>
      </c>
      <c r="J2784" t="str">
        <f t="shared" si="438"/>
        <v>FQ-2</v>
      </c>
    </row>
    <row r="2785" spans="1:10" x14ac:dyDescent="0.3">
      <c r="A2785" s="1">
        <f t="shared" si="439"/>
        <v>42962</v>
      </c>
      <c r="B2785" s="3">
        <f t="shared" si="430"/>
        <v>2017</v>
      </c>
      <c r="C2785">
        <f t="shared" si="431"/>
        <v>8</v>
      </c>
      <c r="D2785" t="str">
        <f t="shared" si="432"/>
        <v>August</v>
      </c>
      <c r="E2785" t="str">
        <f t="shared" si="433"/>
        <v>Q3</v>
      </c>
      <c r="F2785" t="str">
        <f t="shared" si="434"/>
        <v>2017-Aug</v>
      </c>
      <c r="G2785">
        <f t="shared" si="435"/>
        <v>3</v>
      </c>
      <c r="H2785" t="str">
        <f t="shared" si="436"/>
        <v>Tuesday</v>
      </c>
      <c r="I2785" t="str">
        <f t="shared" si="437"/>
        <v>FM5</v>
      </c>
      <c r="J2785" t="str">
        <f t="shared" si="438"/>
        <v>FQ-2</v>
      </c>
    </row>
    <row r="2786" spans="1:10" x14ac:dyDescent="0.3">
      <c r="A2786" s="1">
        <f t="shared" si="439"/>
        <v>42963</v>
      </c>
      <c r="B2786" s="3">
        <f t="shared" si="430"/>
        <v>2017</v>
      </c>
      <c r="C2786">
        <f t="shared" si="431"/>
        <v>8</v>
      </c>
      <c r="D2786" t="str">
        <f t="shared" si="432"/>
        <v>August</v>
      </c>
      <c r="E2786" t="str">
        <f t="shared" si="433"/>
        <v>Q3</v>
      </c>
      <c r="F2786" t="str">
        <f t="shared" si="434"/>
        <v>2017-Aug</v>
      </c>
      <c r="G2786">
        <f t="shared" si="435"/>
        <v>4</v>
      </c>
      <c r="H2786" t="str">
        <f t="shared" si="436"/>
        <v>Wednesday</v>
      </c>
      <c r="I2786" t="str">
        <f t="shared" si="437"/>
        <v>FM5</v>
      </c>
      <c r="J2786" t="str">
        <f t="shared" si="438"/>
        <v>FQ-2</v>
      </c>
    </row>
    <row r="2787" spans="1:10" x14ac:dyDescent="0.3">
      <c r="A2787" s="1">
        <f t="shared" si="439"/>
        <v>42964</v>
      </c>
      <c r="B2787" s="3">
        <f t="shared" si="430"/>
        <v>2017</v>
      </c>
      <c r="C2787">
        <f t="shared" si="431"/>
        <v>8</v>
      </c>
      <c r="D2787" t="str">
        <f t="shared" si="432"/>
        <v>August</v>
      </c>
      <c r="E2787" t="str">
        <f t="shared" si="433"/>
        <v>Q3</v>
      </c>
      <c r="F2787" t="str">
        <f t="shared" si="434"/>
        <v>2017-Aug</v>
      </c>
      <c r="G2787">
        <f t="shared" si="435"/>
        <v>5</v>
      </c>
      <c r="H2787" t="str">
        <f t="shared" si="436"/>
        <v>Thursday</v>
      </c>
      <c r="I2787" t="str">
        <f t="shared" si="437"/>
        <v>FM5</v>
      </c>
      <c r="J2787" t="str">
        <f t="shared" si="438"/>
        <v>FQ-2</v>
      </c>
    </row>
    <row r="2788" spans="1:10" x14ac:dyDescent="0.3">
      <c r="A2788" s="1">
        <f t="shared" si="439"/>
        <v>42965</v>
      </c>
      <c r="B2788" s="3">
        <f t="shared" si="430"/>
        <v>2017</v>
      </c>
      <c r="C2788">
        <f t="shared" si="431"/>
        <v>8</v>
      </c>
      <c r="D2788" t="str">
        <f t="shared" si="432"/>
        <v>August</v>
      </c>
      <c r="E2788" t="str">
        <f t="shared" si="433"/>
        <v>Q3</v>
      </c>
      <c r="F2788" t="str">
        <f t="shared" si="434"/>
        <v>2017-Aug</v>
      </c>
      <c r="G2788">
        <f t="shared" si="435"/>
        <v>6</v>
      </c>
      <c r="H2788" t="str">
        <f t="shared" si="436"/>
        <v>Friday</v>
      </c>
      <c r="I2788" t="str">
        <f t="shared" si="437"/>
        <v>FM5</v>
      </c>
      <c r="J2788" t="str">
        <f t="shared" si="438"/>
        <v>FQ-2</v>
      </c>
    </row>
    <row r="2789" spans="1:10" x14ac:dyDescent="0.3">
      <c r="A2789" s="1">
        <f t="shared" si="439"/>
        <v>42966</v>
      </c>
      <c r="B2789" s="3">
        <f t="shared" si="430"/>
        <v>2017</v>
      </c>
      <c r="C2789">
        <f t="shared" si="431"/>
        <v>8</v>
      </c>
      <c r="D2789" t="str">
        <f t="shared" si="432"/>
        <v>August</v>
      </c>
      <c r="E2789" t="str">
        <f t="shared" si="433"/>
        <v>Q3</v>
      </c>
      <c r="F2789" t="str">
        <f t="shared" si="434"/>
        <v>2017-Aug</v>
      </c>
      <c r="G2789">
        <f t="shared" si="435"/>
        <v>7</v>
      </c>
      <c r="H2789" t="str">
        <f t="shared" si="436"/>
        <v>Saturday</v>
      </c>
      <c r="I2789" t="str">
        <f t="shared" si="437"/>
        <v>FM5</v>
      </c>
      <c r="J2789" t="str">
        <f t="shared" si="438"/>
        <v>FQ-2</v>
      </c>
    </row>
    <row r="2790" spans="1:10" x14ac:dyDescent="0.3">
      <c r="A2790" s="1">
        <f t="shared" si="439"/>
        <v>42967</v>
      </c>
      <c r="B2790" s="3">
        <f t="shared" si="430"/>
        <v>2017</v>
      </c>
      <c r="C2790">
        <f t="shared" si="431"/>
        <v>8</v>
      </c>
      <c r="D2790" t="str">
        <f t="shared" si="432"/>
        <v>August</v>
      </c>
      <c r="E2790" t="str">
        <f t="shared" si="433"/>
        <v>Q3</v>
      </c>
      <c r="F2790" t="str">
        <f t="shared" si="434"/>
        <v>2017-Aug</v>
      </c>
      <c r="G2790">
        <f t="shared" si="435"/>
        <v>1</v>
      </c>
      <c r="H2790" t="str">
        <f t="shared" si="436"/>
        <v>Sunday</v>
      </c>
      <c r="I2790" t="str">
        <f t="shared" si="437"/>
        <v>FM5</v>
      </c>
      <c r="J2790" t="str">
        <f t="shared" si="438"/>
        <v>FQ-2</v>
      </c>
    </row>
    <row r="2791" spans="1:10" x14ac:dyDescent="0.3">
      <c r="A2791" s="1">
        <f t="shared" si="439"/>
        <v>42968</v>
      </c>
      <c r="B2791" s="3">
        <f t="shared" si="430"/>
        <v>2017</v>
      </c>
      <c r="C2791">
        <f t="shared" si="431"/>
        <v>8</v>
      </c>
      <c r="D2791" t="str">
        <f t="shared" si="432"/>
        <v>August</v>
      </c>
      <c r="E2791" t="str">
        <f t="shared" si="433"/>
        <v>Q3</v>
      </c>
      <c r="F2791" t="str">
        <f t="shared" si="434"/>
        <v>2017-Aug</v>
      </c>
      <c r="G2791">
        <f t="shared" si="435"/>
        <v>2</v>
      </c>
      <c r="H2791" t="str">
        <f t="shared" si="436"/>
        <v>Monday</v>
      </c>
      <c r="I2791" t="str">
        <f t="shared" si="437"/>
        <v>FM5</v>
      </c>
      <c r="J2791" t="str">
        <f t="shared" si="438"/>
        <v>FQ-2</v>
      </c>
    </row>
    <row r="2792" spans="1:10" x14ac:dyDescent="0.3">
      <c r="A2792" s="1">
        <f t="shared" si="439"/>
        <v>42969</v>
      </c>
      <c r="B2792" s="3">
        <f t="shared" si="430"/>
        <v>2017</v>
      </c>
      <c r="C2792">
        <f t="shared" si="431"/>
        <v>8</v>
      </c>
      <c r="D2792" t="str">
        <f t="shared" si="432"/>
        <v>August</v>
      </c>
      <c r="E2792" t="str">
        <f t="shared" si="433"/>
        <v>Q3</v>
      </c>
      <c r="F2792" t="str">
        <f t="shared" si="434"/>
        <v>2017-Aug</v>
      </c>
      <c r="G2792">
        <f t="shared" si="435"/>
        <v>3</v>
      </c>
      <c r="H2792" t="str">
        <f t="shared" si="436"/>
        <v>Tuesday</v>
      </c>
      <c r="I2792" t="str">
        <f t="shared" si="437"/>
        <v>FM5</v>
      </c>
      <c r="J2792" t="str">
        <f t="shared" si="438"/>
        <v>FQ-2</v>
      </c>
    </row>
    <row r="2793" spans="1:10" x14ac:dyDescent="0.3">
      <c r="A2793" s="1">
        <f t="shared" si="439"/>
        <v>42970</v>
      </c>
      <c r="B2793" s="3">
        <f t="shared" si="430"/>
        <v>2017</v>
      </c>
      <c r="C2793">
        <f t="shared" si="431"/>
        <v>8</v>
      </c>
      <c r="D2793" t="str">
        <f t="shared" si="432"/>
        <v>August</v>
      </c>
      <c r="E2793" t="str">
        <f t="shared" si="433"/>
        <v>Q3</v>
      </c>
      <c r="F2793" t="str">
        <f t="shared" si="434"/>
        <v>2017-Aug</v>
      </c>
      <c r="G2793">
        <f t="shared" si="435"/>
        <v>4</v>
      </c>
      <c r="H2793" t="str">
        <f t="shared" si="436"/>
        <v>Wednesday</v>
      </c>
      <c r="I2793" t="str">
        <f t="shared" si="437"/>
        <v>FM5</v>
      </c>
      <c r="J2793" t="str">
        <f t="shared" si="438"/>
        <v>FQ-2</v>
      </c>
    </row>
    <row r="2794" spans="1:10" x14ac:dyDescent="0.3">
      <c r="A2794" s="1">
        <f t="shared" si="439"/>
        <v>42971</v>
      </c>
      <c r="B2794" s="3">
        <f t="shared" si="430"/>
        <v>2017</v>
      </c>
      <c r="C2794">
        <f t="shared" si="431"/>
        <v>8</v>
      </c>
      <c r="D2794" t="str">
        <f t="shared" si="432"/>
        <v>August</v>
      </c>
      <c r="E2794" t="str">
        <f t="shared" si="433"/>
        <v>Q3</v>
      </c>
      <c r="F2794" t="str">
        <f t="shared" si="434"/>
        <v>2017-Aug</v>
      </c>
      <c r="G2794">
        <f t="shared" si="435"/>
        <v>5</v>
      </c>
      <c r="H2794" t="str">
        <f t="shared" si="436"/>
        <v>Thursday</v>
      </c>
      <c r="I2794" t="str">
        <f t="shared" si="437"/>
        <v>FM5</v>
      </c>
      <c r="J2794" t="str">
        <f t="shared" si="438"/>
        <v>FQ-2</v>
      </c>
    </row>
    <row r="2795" spans="1:10" x14ac:dyDescent="0.3">
      <c r="A2795" s="1">
        <f t="shared" si="439"/>
        <v>42972</v>
      </c>
      <c r="B2795" s="3">
        <f t="shared" si="430"/>
        <v>2017</v>
      </c>
      <c r="C2795">
        <f t="shared" si="431"/>
        <v>8</v>
      </c>
      <c r="D2795" t="str">
        <f t="shared" si="432"/>
        <v>August</v>
      </c>
      <c r="E2795" t="str">
        <f t="shared" si="433"/>
        <v>Q3</v>
      </c>
      <c r="F2795" t="str">
        <f t="shared" si="434"/>
        <v>2017-Aug</v>
      </c>
      <c r="G2795">
        <f t="shared" si="435"/>
        <v>6</v>
      </c>
      <c r="H2795" t="str">
        <f t="shared" si="436"/>
        <v>Friday</v>
      </c>
      <c r="I2795" t="str">
        <f t="shared" si="437"/>
        <v>FM5</v>
      </c>
      <c r="J2795" t="str">
        <f t="shared" si="438"/>
        <v>FQ-2</v>
      </c>
    </row>
    <row r="2796" spans="1:10" x14ac:dyDescent="0.3">
      <c r="A2796" s="1">
        <f t="shared" si="439"/>
        <v>42973</v>
      </c>
      <c r="B2796" s="3">
        <f t="shared" si="430"/>
        <v>2017</v>
      </c>
      <c r="C2796">
        <f t="shared" si="431"/>
        <v>8</v>
      </c>
      <c r="D2796" t="str">
        <f t="shared" si="432"/>
        <v>August</v>
      </c>
      <c r="E2796" t="str">
        <f t="shared" si="433"/>
        <v>Q3</v>
      </c>
      <c r="F2796" t="str">
        <f t="shared" si="434"/>
        <v>2017-Aug</v>
      </c>
      <c r="G2796">
        <f t="shared" si="435"/>
        <v>7</v>
      </c>
      <c r="H2796" t="str">
        <f t="shared" si="436"/>
        <v>Saturday</v>
      </c>
      <c r="I2796" t="str">
        <f t="shared" si="437"/>
        <v>FM5</v>
      </c>
      <c r="J2796" t="str">
        <f t="shared" si="438"/>
        <v>FQ-2</v>
      </c>
    </row>
    <row r="2797" spans="1:10" x14ac:dyDescent="0.3">
      <c r="A2797" s="1">
        <f t="shared" si="439"/>
        <v>42974</v>
      </c>
      <c r="B2797" s="3">
        <f t="shared" si="430"/>
        <v>2017</v>
      </c>
      <c r="C2797">
        <f t="shared" si="431"/>
        <v>8</v>
      </c>
      <c r="D2797" t="str">
        <f t="shared" si="432"/>
        <v>August</v>
      </c>
      <c r="E2797" t="str">
        <f t="shared" si="433"/>
        <v>Q3</v>
      </c>
      <c r="F2797" t="str">
        <f t="shared" si="434"/>
        <v>2017-Aug</v>
      </c>
      <c r="G2797">
        <f t="shared" si="435"/>
        <v>1</v>
      </c>
      <c r="H2797" t="str">
        <f t="shared" si="436"/>
        <v>Sunday</v>
      </c>
      <c r="I2797" t="str">
        <f t="shared" si="437"/>
        <v>FM5</v>
      </c>
      <c r="J2797" t="str">
        <f t="shared" si="438"/>
        <v>FQ-2</v>
      </c>
    </row>
    <row r="2798" spans="1:10" x14ac:dyDescent="0.3">
      <c r="A2798" s="1">
        <f t="shared" si="439"/>
        <v>42975</v>
      </c>
      <c r="B2798" s="3">
        <f t="shared" si="430"/>
        <v>2017</v>
      </c>
      <c r="C2798">
        <f t="shared" si="431"/>
        <v>8</v>
      </c>
      <c r="D2798" t="str">
        <f t="shared" si="432"/>
        <v>August</v>
      </c>
      <c r="E2798" t="str">
        <f t="shared" si="433"/>
        <v>Q3</v>
      </c>
      <c r="F2798" t="str">
        <f t="shared" si="434"/>
        <v>2017-Aug</v>
      </c>
      <c r="G2798">
        <f t="shared" si="435"/>
        <v>2</v>
      </c>
      <c r="H2798" t="str">
        <f t="shared" si="436"/>
        <v>Monday</v>
      </c>
      <c r="I2798" t="str">
        <f t="shared" si="437"/>
        <v>FM5</v>
      </c>
      <c r="J2798" t="str">
        <f t="shared" si="438"/>
        <v>FQ-2</v>
      </c>
    </row>
    <row r="2799" spans="1:10" x14ac:dyDescent="0.3">
      <c r="A2799" s="1">
        <f t="shared" si="439"/>
        <v>42976</v>
      </c>
      <c r="B2799" s="3">
        <f t="shared" si="430"/>
        <v>2017</v>
      </c>
      <c r="C2799">
        <f t="shared" si="431"/>
        <v>8</v>
      </c>
      <c r="D2799" t="str">
        <f t="shared" si="432"/>
        <v>August</v>
      </c>
      <c r="E2799" t="str">
        <f t="shared" si="433"/>
        <v>Q3</v>
      </c>
      <c r="F2799" t="str">
        <f t="shared" si="434"/>
        <v>2017-Aug</v>
      </c>
      <c r="G2799">
        <f t="shared" si="435"/>
        <v>3</v>
      </c>
      <c r="H2799" t="str">
        <f t="shared" si="436"/>
        <v>Tuesday</v>
      </c>
      <c r="I2799" t="str">
        <f t="shared" si="437"/>
        <v>FM5</v>
      </c>
      <c r="J2799" t="str">
        <f t="shared" si="438"/>
        <v>FQ-2</v>
      </c>
    </row>
    <row r="2800" spans="1:10" x14ac:dyDescent="0.3">
      <c r="A2800" s="1">
        <f t="shared" si="439"/>
        <v>42977</v>
      </c>
      <c r="B2800" s="3">
        <f t="shared" si="430"/>
        <v>2017</v>
      </c>
      <c r="C2800">
        <f t="shared" si="431"/>
        <v>8</v>
      </c>
      <c r="D2800" t="str">
        <f t="shared" si="432"/>
        <v>August</v>
      </c>
      <c r="E2800" t="str">
        <f t="shared" si="433"/>
        <v>Q3</v>
      </c>
      <c r="F2800" t="str">
        <f t="shared" si="434"/>
        <v>2017-Aug</v>
      </c>
      <c r="G2800">
        <f t="shared" si="435"/>
        <v>4</v>
      </c>
      <c r="H2800" t="str">
        <f t="shared" si="436"/>
        <v>Wednesday</v>
      </c>
      <c r="I2800" t="str">
        <f t="shared" si="437"/>
        <v>FM5</v>
      </c>
      <c r="J2800" t="str">
        <f t="shared" si="438"/>
        <v>FQ-2</v>
      </c>
    </row>
    <row r="2801" spans="1:10" x14ac:dyDescent="0.3">
      <c r="A2801" s="1">
        <f t="shared" si="439"/>
        <v>42978</v>
      </c>
      <c r="B2801" s="3">
        <f t="shared" si="430"/>
        <v>2017</v>
      </c>
      <c r="C2801">
        <f t="shared" si="431"/>
        <v>8</v>
      </c>
      <c r="D2801" t="str">
        <f t="shared" si="432"/>
        <v>August</v>
      </c>
      <c r="E2801" t="str">
        <f t="shared" si="433"/>
        <v>Q3</v>
      </c>
      <c r="F2801" t="str">
        <f t="shared" si="434"/>
        <v>2017-Aug</v>
      </c>
      <c r="G2801">
        <f t="shared" si="435"/>
        <v>5</v>
      </c>
      <c r="H2801" t="str">
        <f t="shared" si="436"/>
        <v>Thursday</v>
      </c>
      <c r="I2801" t="str">
        <f t="shared" si="437"/>
        <v>FM5</v>
      </c>
      <c r="J2801" t="str">
        <f t="shared" si="438"/>
        <v>FQ-2</v>
      </c>
    </row>
    <row r="2802" spans="1:10" x14ac:dyDescent="0.3">
      <c r="A2802" s="1">
        <f t="shared" si="439"/>
        <v>42979</v>
      </c>
      <c r="B2802" s="3">
        <f t="shared" si="430"/>
        <v>2017</v>
      </c>
      <c r="C2802">
        <f t="shared" si="431"/>
        <v>9</v>
      </c>
      <c r="D2802" t="str">
        <f t="shared" si="432"/>
        <v>September</v>
      </c>
      <c r="E2802" t="str">
        <f t="shared" si="433"/>
        <v>Q3</v>
      </c>
      <c r="F2802" t="str">
        <f t="shared" si="434"/>
        <v>2017-Sep</v>
      </c>
      <c r="G2802">
        <f t="shared" si="435"/>
        <v>6</v>
      </c>
      <c r="H2802" t="str">
        <f t="shared" si="436"/>
        <v>Friday</v>
      </c>
      <c r="I2802" t="str">
        <f t="shared" si="437"/>
        <v>FM6</v>
      </c>
      <c r="J2802" t="str">
        <f t="shared" si="438"/>
        <v>FQ-2</v>
      </c>
    </row>
    <row r="2803" spans="1:10" x14ac:dyDescent="0.3">
      <c r="A2803" s="1">
        <f t="shared" si="439"/>
        <v>42980</v>
      </c>
      <c r="B2803" s="3">
        <f t="shared" si="430"/>
        <v>2017</v>
      </c>
      <c r="C2803">
        <f t="shared" si="431"/>
        <v>9</v>
      </c>
      <c r="D2803" t="str">
        <f t="shared" si="432"/>
        <v>September</v>
      </c>
      <c r="E2803" t="str">
        <f t="shared" si="433"/>
        <v>Q3</v>
      </c>
      <c r="F2803" t="str">
        <f t="shared" si="434"/>
        <v>2017-Sep</v>
      </c>
      <c r="G2803">
        <f t="shared" si="435"/>
        <v>7</v>
      </c>
      <c r="H2803" t="str">
        <f t="shared" si="436"/>
        <v>Saturday</v>
      </c>
      <c r="I2803" t="str">
        <f t="shared" si="437"/>
        <v>FM6</v>
      </c>
      <c r="J2803" t="str">
        <f t="shared" si="438"/>
        <v>FQ-2</v>
      </c>
    </row>
    <row r="2804" spans="1:10" x14ac:dyDescent="0.3">
      <c r="A2804" s="1">
        <f t="shared" si="439"/>
        <v>42981</v>
      </c>
      <c r="B2804" s="3">
        <f t="shared" si="430"/>
        <v>2017</v>
      </c>
      <c r="C2804">
        <f t="shared" si="431"/>
        <v>9</v>
      </c>
      <c r="D2804" t="str">
        <f t="shared" si="432"/>
        <v>September</v>
      </c>
      <c r="E2804" t="str">
        <f t="shared" si="433"/>
        <v>Q3</v>
      </c>
      <c r="F2804" t="str">
        <f t="shared" si="434"/>
        <v>2017-Sep</v>
      </c>
      <c r="G2804">
        <f t="shared" si="435"/>
        <v>1</v>
      </c>
      <c r="H2804" t="str">
        <f t="shared" si="436"/>
        <v>Sunday</v>
      </c>
      <c r="I2804" t="str">
        <f t="shared" si="437"/>
        <v>FM6</v>
      </c>
      <c r="J2804" t="str">
        <f t="shared" si="438"/>
        <v>FQ-2</v>
      </c>
    </row>
    <row r="2805" spans="1:10" x14ac:dyDescent="0.3">
      <c r="A2805" s="1">
        <f t="shared" si="439"/>
        <v>42982</v>
      </c>
      <c r="B2805" s="3">
        <f t="shared" si="430"/>
        <v>2017</v>
      </c>
      <c r="C2805">
        <f t="shared" si="431"/>
        <v>9</v>
      </c>
      <c r="D2805" t="str">
        <f t="shared" si="432"/>
        <v>September</v>
      </c>
      <c r="E2805" t="str">
        <f t="shared" si="433"/>
        <v>Q3</v>
      </c>
      <c r="F2805" t="str">
        <f t="shared" si="434"/>
        <v>2017-Sep</v>
      </c>
      <c r="G2805">
        <f t="shared" si="435"/>
        <v>2</v>
      </c>
      <c r="H2805" t="str">
        <f t="shared" si="436"/>
        <v>Monday</v>
      </c>
      <c r="I2805" t="str">
        <f t="shared" si="437"/>
        <v>FM6</v>
      </c>
      <c r="J2805" t="str">
        <f t="shared" si="438"/>
        <v>FQ-2</v>
      </c>
    </row>
    <row r="2806" spans="1:10" x14ac:dyDescent="0.3">
      <c r="A2806" s="1">
        <f t="shared" si="439"/>
        <v>42983</v>
      </c>
      <c r="B2806" s="3">
        <f t="shared" si="430"/>
        <v>2017</v>
      </c>
      <c r="C2806">
        <f t="shared" si="431"/>
        <v>9</v>
      </c>
      <c r="D2806" t="str">
        <f t="shared" si="432"/>
        <v>September</v>
      </c>
      <c r="E2806" t="str">
        <f t="shared" si="433"/>
        <v>Q3</v>
      </c>
      <c r="F2806" t="str">
        <f t="shared" si="434"/>
        <v>2017-Sep</v>
      </c>
      <c r="G2806">
        <f t="shared" si="435"/>
        <v>3</v>
      </c>
      <c r="H2806" t="str">
        <f t="shared" si="436"/>
        <v>Tuesday</v>
      </c>
      <c r="I2806" t="str">
        <f t="shared" si="437"/>
        <v>FM6</v>
      </c>
      <c r="J2806" t="str">
        <f t="shared" si="438"/>
        <v>FQ-2</v>
      </c>
    </row>
    <row r="2807" spans="1:10" x14ac:dyDescent="0.3">
      <c r="A2807" s="1">
        <f t="shared" si="439"/>
        <v>42984</v>
      </c>
      <c r="B2807" s="3">
        <f t="shared" si="430"/>
        <v>2017</v>
      </c>
      <c r="C2807">
        <f t="shared" si="431"/>
        <v>9</v>
      </c>
      <c r="D2807" t="str">
        <f t="shared" si="432"/>
        <v>September</v>
      </c>
      <c r="E2807" t="str">
        <f t="shared" si="433"/>
        <v>Q3</v>
      </c>
      <c r="F2807" t="str">
        <f t="shared" si="434"/>
        <v>2017-Sep</v>
      </c>
      <c r="G2807">
        <f t="shared" si="435"/>
        <v>4</v>
      </c>
      <c r="H2807" t="str">
        <f t="shared" si="436"/>
        <v>Wednesday</v>
      </c>
      <c r="I2807" t="str">
        <f t="shared" si="437"/>
        <v>FM6</v>
      </c>
      <c r="J2807" t="str">
        <f t="shared" si="438"/>
        <v>FQ-2</v>
      </c>
    </row>
    <row r="2808" spans="1:10" x14ac:dyDescent="0.3">
      <c r="A2808" s="1">
        <f t="shared" si="439"/>
        <v>42985</v>
      </c>
      <c r="B2808" s="3">
        <f t="shared" si="430"/>
        <v>2017</v>
      </c>
      <c r="C2808">
        <f t="shared" si="431"/>
        <v>9</v>
      </c>
      <c r="D2808" t="str">
        <f t="shared" si="432"/>
        <v>September</v>
      </c>
      <c r="E2808" t="str">
        <f t="shared" si="433"/>
        <v>Q3</v>
      </c>
      <c r="F2808" t="str">
        <f t="shared" si="434"/>
        <v>2017-Sep</v>
      </c>
      <c r="G2808">
        <f t="shared" si="435"/>
        <v>5</v>
      </c>
      <c r="H2808" t="str">
        <f t="shared" si="436"/>
        <v>Thursday</v>
      </c>
      <c r="I2808" t="str">
        <f t="shared" si="437"/>
        <v>FM6</v>
      </c>
      <c r="J2808" t="str">
        <f t="shared" si="438"/>
        <v>FQ-2</v>
      </c>
    </row>
    <row r="2809" spans="1:10" x14ac:dyDescent="0.3">
      <c r="A2809" s="1">
        <f t="shared" si="439"/>
        <v>42986</v>
      </c>
      <c r="B2809" s="3">
        <f t="shared" si="430"/>
        <v>2017</v>
      </c>
      <c r="C2809">
        <f t="shared" si="431"/>
        <v>9</v>
      </c>
      <c r="D2809" t="str">
        <f t="shared" si="432"/>
        <v>September</v>
      </c>
      <c r="E2809" t="str">
        <f t="shared" si="433"/>
        <v>Q3</v>
      </c>
      <c r="F2809" t="str">
        <f t="shared" si="434"/>
        <v>2017-Sep</v>
      </c>
      <c r="G2809">
        <f t="shared" si="435"/>
        <v>6</v>
      </c>
      <c r="H2809" t="str">
        <f t="shared" si="436"/>
        <v>Friday</v>
      </c>
      <c r="I2809" t="str">
        <f t="shared" si="437"/>
        <v>FM6</v>
      </c>
      <c r="J2809" t="str">
        <f t="shared" si="438"/>
        <v>FQ-2</v>
      </c>
    </row>
    <row r="2810" spans="1:10" x14ac:dyDescent="0.3">
      <c r="A2810" s="1">
        <f t="shared" si="439"/>
        <v>42987</v>
      </c>
      <c r="B2810" s="3">
        <f t="shared" si="430"/>
        <v>2017</v>
      </c>
      <c r="C2810">
        <f t="shared" si="431"/>
        <v>9</v>
      </c>
      <c r="D2810" t="str">
        <f t="shared" si="432"/>
        <v>September</v>
      </c>
      <c r="E2810" t="str">
        <f t="shared" si="433"/>
        <v>Q3</v>
      </c>
      <c r="F2810" t="str">
        <f t="shared" si="434"/>
        <v>2017-Sep</v>
      </c>
      <c r="G2810">
        <f t="shared" si="435"/>
        <v>7</v>
      </c>
      <c r="H2810" t="str">
        <f t="shared" si="436"/>
        <v>Saturday</v>
      </c>
      <c r="I2810" t="str">
        <f t="shared" si="437"/>
        <v>FM6</v>
      </c>
      <c r="J2810" t="str">
        <f t="shared" si="438"/>
        <v>FQ-2</v>
      </c>
    </row>
    <row r="2811" spans="1:10" x14ac:dyDescent="0.3">
      <c r="A2811" s="1">
        <f t="shared" si="439"/>
        <v>42988</v>
      </c>
      <c r="B2811" s="3">
        <f t="shared" si="430"/>
        <v>2017</v>
      </c>
      <c r="C2811">
        <f t="shared" si="431"/>
        <v>9</v>
      </c>
      <c r="D2811" t="str">
        <f t="shared" si="432"/>
        <v>September</v>
      </c>
      <c r="E2811" t="str">
        <f t="shared" si="433"/>
        <v>Q3</v>
      </c>
      <c r="F2811" t="str">
        <f t="shared" si="434"/>
        <v>2017-Sep</v>
      </c>
      <c r="G2811">
        <f t="shared" si="435"/>
        <v>1</v>
      </c>
      <c r="H2811" t="str">
        <f t="shared" si="436"/>
        <v>Sunday</v>
      </c>
      <c r="I2811" t="str">
        <f t="shared" si="437"/>
        <v>FM6</v>
      </c>
      <c r="J2811" t="str">
        <f t="shared" si="438"/>
        <v>FQ-2</v>
      </c>
    </row>
    <row r="2812" spans="1:10" x14ac:dyDescent="0.3">
      <c r="A2812" s="1">
        <f t="shared" si="439"/>
        <v>42989</v>
      </c>
      <c r="B2812" s="3">
        <f t="shared" si="430"/>
        <v>2017</v>
      </c>
      <c r="C2812">
        <f t="shared" si="431"/>
        <v>9</v>
      </c>
      <c r="D2812" t="str">
        <f t="shared" si="432"/>
        <v>September</v>
      </c>
      <c r="E2812" t="str">
        <f t="shared" si="433"/>
        <v>Q3</v>
      </c>
      <c r="F2812" t="str">
        <f t="shared" si="434"/>
        <v>2017-Sep</v>
      </c>
      <c r="G2812">
        <f t="shared" si="435"/>
        <v>2</v>
      </c>
      <c r="H2812" t="str">
        <f t="shared" si="436"/>
        <v>Monday</v>
      </c>
      <c r="I2812" t="str">
        <f t="shared" si="437"/>
        <v>FM6</v>
      </c>
      <c r="J2812" t="str">
        <f t="shared" si="438"/>
        <v>FQ-2</v>
      </c>
    </row>
    <row r="2813" spans="1:10" x14ac:dyDescent="0.3">
      <c r="A2813" s="1">
        <f t="shared" si="439"/>
        <v>42990</v>
      </c>
      <c r="B2813" s="3">
        <f t="shared" si="430"/>
        <v>2017</v>
      </c>
      <c r="C2813">
        <f t="shared" si="431"/>
        <v>9</v>
      </c>
      <c r="D2813" t="str">
        <f t="shared" si="432"/>
        <v>September</v>
      </c>
      <c r="E2813" t="str">
        <f t="shared" si="433"/>
        <v>Q3</v>
      </c>
      <c r="F2813" t="str">
        <f t="shared" si="434"/>
        <v>2017-Sep</v>
      </c>
      <c r="G2813">
        <f t="shared" si="435"/>
        <v>3</v>
      </c>
      <c r="H2813" t="str">
        <f t="shared" si="436"/>
        <v>Tuesday</v>
      </c>
      <c r="I2813" t="str">
        <f t="shared" si="437"/>
        <v>FM6</v>
      </c>
      <c r="J2813" t="str">
        <f t="shared" si="438"/>
        <v>FQ-2</v>
      </c>
    </row>
    <row r="2814" spans="1:10" x14ac:dyDescent="0.3">
      <c r="A2814" s="1">
        <f t="shared" si="439"/>
        <v>42991</v>
      </c>
      <c r="B2814" s="3">
        <f t="shared" si="430"/>
        <v>2017</v>
      </c>
      <c r="C2814">
        <f t="shared" si="431"/>
        <v>9</v>
      </c>
      <c r="D2814" t="str">
        <f t="shared" si="432"/>
        <v>September</v>
      </c>
      <c r="E2814" t="str">
        <f t="shared" si="433"/>
        <v>Q3</v>
      </c>
      <c r="F2814" t="str">
        <f t="shared" si="434"/>
        <v>2017-Sep</v>
      </c>
      <c r="G2814">
        <f t="shared" si="435"/>
        <v>4</v>
      </c>
      <c r="H2814" t="str">
        <f t="shared" si="436"/>
        <v>Wednesday</v>
      </c>
      <c r="I2814" t="str">
        <f t="shared" si="437"/>
        <v>FM6</v>
      </c>
      <c r="J2814" t="str">
        <f t="shared" si="438"/>
        <v>FQ-2</v>
      </c>
    </row>
    <row r="2815" spans="1:10" x14ac:dyDescent="0.3">
      <c r="A2815" s="1">
        <f t="shared" si="439"/>
        <v>42992</v>
      </c>
      <c r="B2815" s="3">
        <f t="shared" si="430"/>
        <v>2017</v>
      </c>
      <c r="C2815">
        <f t="shared" si="431"/>
        <v>9</v>
      </c>
      <c r="D2815" t="str">
        <f t="shared" si="432"/>
        <v>September</v>
      </c>
      <c r="E2815" t="str">
        <f t="shared" si="433"/>
        <v>Q3</v>
      </c>
      <c r="F2815" t="str">
        <f t="shared" si="434"/>
        <v>2017-Sep</v>
      </c>
      <c r="G2815">
        <f t="shared" si="435"/>
        <v>5</v>
      </c>
      <c r="H2815" t="str">
        <f t="shared" si="436"/>
        <v>Thursday</v>
      </c>
      <c r="I2815" t="str">
        <f t="shared" si="437"/>
        <v>FM6</v>
      </c>
      <c r="J2815" t="str">
        <f t="shared" si="438"/>
        <v>FQ-2</v>
      </c>
    </row>
    <row r="2816" spans="1:10" x14ac:dyDescent="0.3">
      <c r="A2816" s="1">
        <f t="shared" si="439"/>
        <v>42993</v>
      </c>
      <c r="B2816" s="3">
        <f t="shared" si="430"/>
        <v>2017</v>
      </c>
      <c r="C2816">
        <f t="shared" si="431"/>
        <v>9</v>
      </c>
      <c r="D2816" t="str">
        <f t="shared" si="432"/>
        <v>September</v>
      </c>
      <c r="E2816" t="str">
        <f t="shared" si="433"/>
        <v>Q3</v>
      </c>
      <c r="F2816" t="str">
        <f t="shared" si="434"/>
        <v>2017-Sep</v>
      </c>
      <c r="G2816">
        <f t="shared" si="435"/>
        <v>6</v>
      </c>
      <c r="H2816" t="str">
        <f t="shared" si="436"/>
        <v>Friday</v>
      </c>
      <c r="I2816" t="str">
        <f t="shared" si="437"/>
        <v>FM6</v>
      </c>
      <c r="J2816" t="str">
        <f t="shared" si="438"/>
        <v>FQ-2</v>
      </c>
    </row>
    <row r="2817" spans="1:10" x14ac:dyDescent="0.3">
      <c r="A2817" s="1">
        <f t="shared" si="439"/>
        <v>42994</v>
      </c>
      <c r="B2817" s="3">
        <f t="shared" si="430"/>
        <v>2017</v>
      </c>
      <c r="C2817">
        <f t="shared" si="431"/>
        <v>9</v>
      </c>
      <c r="D2817" t="str">
        <f t="shared" si="432"/>
        <v>September</v>
      </c>
      <c r="E2817" t="str">
        <f t="shared" si="433"/>
        <v>Q3</v>
      </c>
      <c r="F2817" t="str">
        <f t="shared" si="434"/>
        <v>2017-Sep</v>
      </c>
      <c r="G2817">
        <f t="shared" si="435"/>
        <v>7</v>
      </c>
      <c r="H2817" t="str">
        <f t="shared" si="436"/>
        <v>Saturday</v>
      </c>
      <c r="I2817" t="str">
        <f t="shared" si="437"/>
        <v>FM6</v>
      </c>
      <c r="J2817" t="str">
        <f t="shared" si="438"/>
        <v>FQ-2</v>
      </c>
    </row>
    <row r="2818" spans="1:10" x14ac:dyDescent="0.3">
      <c r="A2818" s="1">
        <f t="shared" si="439"/>
        <v>42995</v>
      </c>
      <c r="B2818" s="3">
        <f t="shared" si="430"/>
        <v>2017</v>
      </c>
      <c r="C2818">
        <f t="shared" si="431"/>
        <v>9</v>
      </c>
      <c r="D2818" t="str">
        <f t="shared" si="432"/>
        <v>September</v>
      </c>
      <c r="E2818" t="str">
        <f t="shared" si="433"/>
        <v>Q3</v>
      </c>
      <c r="F2818" t="str">
        <f t="shared" si="434"/>
        <v>2017-Sep</v>
      </c>
      <c r="G2818">
        <f t="shared" si="435"/>
        <v>1</v>
      </c>
      <c r="H2818" t="str">
        <f t="shared" si="436"/>
        <v>Sunday</v>
      </c>
      <c r="I2818" t="str">
        <f t="shared" si="437"/>
        <v>FM6</v>
      </c>
      <c r="J2818" t="str">
        <f t="shared" si="438"/>
        <v>FQ-2</v>
      </c>
    </row>
    <row r="2819" spans="1:10" x14ac:dyDescent="0.3">
      <c r="A2819" s="1">
        <f t="shared" si="439"/>
        <v>42996</v>
      </c>
      <c r="B2819" s="3">
        <f t="shared" ref="B2819:B2882" si="440">YEAR(A2819)</f>
        <v>2017</v>
      </c>
      <c r="C2819">
        <f t="shared" ref="C2819:C2882" si="441">MONTH(A2819)</f>
        <v>9</v>
      </c>
      <c r="D2819" t="str">
        <f t="shared" ref="D2819:D2882" si="442">TEXT(A2819,"mmmm")</f>
        <v>September</v>
      </c>
      <c r="E2819" t="str">
        <f t="shared" ref="E2819:E2882" si="443">"Q"&amp;ROUNDUP(MONTH(A2819)/3,0)</f>
        <v>Q3</v>
      </c>
      <c r="F2819" t="str">
        <f t="shared" ref="F2819:F2882" si="444">TEXT(A2819,"yyyy-mmm")</f>
        <v>2017-Sep</v>
      </c>
      <c r="G2819">
        <f t="shared" ref="G2819:G2882" si="445">WEEKDAY(A2819)</f>
        <v>2</v>
      </c>
      <c r="H2819" t="str">
        <f t="shared" ref="H2819:H2882" si="446">TEXT(A2819,"dddd")</f>
        <v>Monday</v>
      </c>
      <c r="I2819" t="str">
        <f t="shared" ref="I2819:I2882" si="447">"FM"&amp;IF(MONTH(A2819)&gt;=4,MONTH(A2819)-3,MONTH(A2819)+9)</f>
        <v>FM6</v>
      </c>
      <c r="J2819" t="str">
        <f t="shared" ref="J2819:J2882" si="448">"FQ-"&amp;ROUNDUP(IF(MONTH(A2819)&gt;=4,MONTH(A2819)-3,MONTH(A2819)+9)/3,0)</f>
        <v>FQ-2</v>
      </c>
    </row>
    <row r="2820" spans="1:10" x14ac:dyDescent="0.3">
      <c r="A2820" s="1">
        <f t="shared" ref="A2820:A2883" si="449">A2819+1</f>
        <v>42997</v>
      </c>
      <c r="B2820" s="3">
        <f t="shared" si="440"/>
        <v>2017</v>
      </c>
      <c r="C2820">
        <f t="shared" si="441"/>
        <v>9</v>
      </c>
      <c r="D2820" t="str">
        <f t="shared" si="442"/>
        <v>September</v>
      </c>
      <c r="E2820" t="str">
        <f t="shared" si="443"/>
        <v>Q3</v>
      </c>
      <c r="F2820" t="str">
        <f t="shared" si="444"/>
        <v>2017-Sep</v>
      </c>
      <c r="G2820">
        <f t="shared" si="445"/>
        <v>3</v>
      </c>
      <c r="H2820" t="str">
        <f t="shared" si="446"/>
        <v>Tuesday</v>
      </c>
      <c r="I2820" t="str">
        <f t="shared" si="447"/>
        <v>FM6</v>
      </c>
      <c r="J2820" t="str">
        <f t="shared" si="448"/>
        <v>FQ-2</v>
      </c>
    </row>
    <row r="2821" spans="1:10" x14ac:dyDescent="0.3">
      <c r="A2821" s="1">
        <f t="shared" si="449"/>
        <v>42998</v>
      </c>
      <c r="B2821" s="3">
        <f t="shared" si="440"/>
        <v>2017</v>
      </c>
      <c r="C2821">
        <f t="shared" si="441"/>
        <v>9</v>
      </c>
      <c r="D2821" t="str">
        <f t="shared" si="442"/>
        <v>September</v>
      </c>
      <c r="E2821" t="str">
        <f t="shared" si="443"/>
        <v>Q3</v>
      </c>
      <c r="F2821" t="str">
        <f t="shared" si="444"/>
        <v>2017-Sep</v>
      </c>
      <c r="G2821">
        <f t="shared" si="445"/>
        <v>4</v>
      </c>
      <c r="H2821" t="str">
        <f t="shared" si="446"/>
        <v>Wednesday</v>
      </c>
      <c r="I2821" t="str">
        <f t="shared" si="447"/>
        <v>FM6</v>
      </c>
      <c r="J2821" t="str">
        <f t="shared" si="448"/>
        <v>FQ-2</v>
      </c>
    </row>
    <row r="2822" spans="1:10" x14ac:dyDescent="0.3">
      <c r="A2822" s="1">
        <f t="shared" si="449"/>
        <v>42999</v>
      </c>
      <c r="B2822" s="3">
        <f t="shared" si="440"/>
        <v>2017</v>
      </c>
      <c r="C2822">
        <f t="shared" si="441"/>
        <v>9</v>
      </c>
      <c r="D2822" t="str">
        <f t="shared" si="442"/>
        <v>September</v>
      </c>
      <c r="E2822" t="str">
        <f t="shared" si="443"/>
        <v>Q3</v>
      </c>
      <c r="F2822" t="str">
        <f t="shared" si="444"/>
        <v>2017-Sep</v>
      </c>
      <c r="G2822">
        <f t="shared" si="445"/>
        <v>5</v>
      </c>
      <c r="H2822" t="str">
        <f t="shared" si="446"/>
        <v>Thursday</v>
      </c>
      <c r="I2822" t="str">
        <f t="shared" si="447"/>
        <v>FM6</v>
      </c>
      <c r="J2822" t="str">
        <f t="shared" si="448"/>
        <v>FQ-2</v>
      </c>
    </row>
    <row r="2823" spans="1:10" x14ac:dyDescent="0.3">
      <c r="A2823" s="1">
        <f t="shared" si="449"/>
        <v>43000</v>
      </c>
      <c r="B2823" s="3">
        <f t="shared" si="440"/>
        <v>2017</v>
      </c>
      <c r="C2823">
        <f t="shared" si="441"/>
        <v>9</v>
      </c>
      <c r="D2823" t="str">
        <f t="shared" si="442"/>
        <v>September</v>
      </c>
      <c r="E2823" t="str">
        <f t="shared" si="443"/>
        <v>Q3</v>
      </c>
      <c r="F2823" t="str">
        <f t="shared" si="444"/>
        <v>2017-Sep</v>
      </c>
      <c r="G2823">
        <f t="shared" si="445"/>
        <v>6</v>
      </c>
      <c r="H2823" t="str">
        <f t="shared" si="446"/>
        <v>Friday</v>
      </c>
      <c r="I2823" t="str">
        <f t="shared" si="447"/>
        <v>FM6</v>
      </c>
      <c r="J2823" t="str">
        <f t="shared" si="448"/>
        <v>FQ-2</v>
      </c>
    </row>
    <row r="2824" spans="1:10" x14ac:dyDescent="0.3">
      <c r="A2824" s="1">
        <f t="shared" si="449"/>
        <v>43001</v>
      </c>
      <c r="B2824" s="3">
        <f t="shared" si="440"/>
        <v>2017</v>
      </c>
      <c r="C2824">
        <f t="shared" si="441"/>
        <v>9</v>
      </c>
      <c r="D2824" t="str">
        <f t="shared" si="442"/>
        <v>September</v>
      </c>
      <c r="E2824" t="str">
        <f t="shared" si="443"/>
        <v>Q3</v>
      </c>
      <c r="F2824" t="str">
        <f t="shared" si="444"/>
        <v>2017-Sep</v>
      </c>
      <c r="G2824">
        <f t="shared" si="445"/>
        <v>7</v>
      </c>
      <c r="H2824" t="str">
        <f t="shared" si="446"/>
        <v>Saturday</v>
      </c>
      <c r="I2824" t="str">
        <f t="shared" si="447"/>
        <v>FM6</v>
      </c>
      <c r="J2824" t="str">
        <f t="shared" si="448"/>
        <v>FQ-2</v>
      </c>
    </row>
    <row r="2825" spans="1:10" x14ac:dyDescent="0.3">
      <c r="A2825" s="1">
        <f t="shared" si="449"/>
        <v>43002</v>
      </c>
      <c r="B2825" s="3">
        <f t="shared" si="440"/>
        <v>2017</v>
      </c>
      <c r="C2825">
        <f t="shared" si="441"/>
        <v>9</v>
      </c>
      <c r="D2825" t="str">
        <f t="shared" si="442"/>
        <v>September</v>
      </c>
      <c r="E2825" t="str">
        <f t="shared" si="443"/>
        <v>Q3</v>
      </c>
      <c r="F2825" t="str">
        <f t="shared" si="444"/>
        <v>2017-Sep</v>
      </c>
      <c r="G2825">
        <f t="shared" si="445"/>
        <v>1</v>
      </c>
      <c r="H2825" t="str">
        <f t="shared" si="446"/>
        <v>Sunday</v>
      </c>
      <c r="I2825" t="str">
        <f t="shared" si="447"/>
        <v>FM6</v>
      </c>
      <c r="J2825" t="str">
        <f t="shared" si="448"/>
        <v>FQ-2</v>
      </c>
    </row>
    <row r="2826" spans="1:10" x14ac:dyDescent="0.3">
      <c r="A2826" s="1">
        <f t="shared" si="449"/>
        <v>43003</v>
      </c>
      <c r="B2826" s="3">
        <f t="shared" si="440"/>
        <v>2017</v>
      </c>
      <c r="C2826">
        <f t="shared" si="441"/>
        <v>9</v>
      </c>
      <c r="D2826" t="str">
        <f t="shared" si="442"/>
        <v>September</v>
      </c>
      <c r="E2826" t="str">
        <f t="shared" si="443"/>
        <v>Q3</v>
      </c>
      <c r="F2826" t="str">
        <f t="shared" si="444"/>
        <v>2017-Sep</v>
      </c>
      <c r="G2826">
        <f t="shared" si="445"/>
        <v>2</v>
      </c>
      <c r="H2826" t="str">
        <f t="shared" si="446"/>
        <v>Monday</v>
      </c>
      <c r="I2826" t="str">
        <f t="shared" si="447"/>
        <v>FM6</v>
      </c>
      <c r="J2826" t="str">
        <f t="shared" si="448"/>
        <v>FQ-2</v>
      </c>
    </row>
    <row r="2827" spans="1:10" x14ac:dyDescent="0.3">
      <c r="A2827" s="1">
        <f t="shared" si="449"/>
        <v>43004</v>
      </c>
      <c r="B2827" s="3">
        <f t="shared" si="440"/>
        <v>2017</v>
      </c>
      <c r="C2827">
        <f t="shared" si="441"/>
        <v>9</v>
      </c>
      <c r="D2827" t="str">
        <f t="shared" si="442"/>
        <v>September</v>
      </c>
      <c r="E2827" t="str">
        <f t="shared" si="443"/>
        <v>Q3</v>
      </c>
      <c r="F2827" t="str">
        <f t="shared" si="444"/>
        <v>2017-Sep</v>
      </c>
      <c r="G2827">
        <f t="shared" si="445"/>
        <v>3</v>
      </c>
      <c r="H2827" t="str">
        <f t="shared" si="446"/>
        <v>Tuesday</v>
      </c>
      <c r="I2827" t="str">
        <f t="shared" si="447"/>
        <v>FM6</v>
      </c>
      <c r="J2827" t="str">
        <f t="shared" si="448"/>
        <v>FQ-2</v>
      </c>
    </row>
    <row r="2828" spans="1:10" x14ac:dyDescent="0.3">
      <c r="A2828" s="1">
        <f t="shared" si="449"/>
        <v>43005</v>
      </c>
      <c r="B2828" s="3">
        <f t="shared" si="440"/>
        <v>2017</v>
      </c>
      <c r="C2828">
        <f t="shared" si="441"/>
        <v>9</v>
      </c>
      <c r="D2828" t="str">
        <f t="shared" si="442"/>
        <v>September</v>
      </c>
      <c r="E2828" t="str">
        <f t="shared" si="443"/>
        <v>Q3</v>
      </c>
      <c r="F2828" t="str">
        <f t="shared" si="444"/>
        <v>2017-Sep</v>
      </c>
      <c r="G2828">
        <f t="shared" si="445"/>
        <v>4</v>
      </c>
      <c r="H2828" t="str">
        <f t="shared" si="446"/>
        <v>Wednesday</v>
      </c>
      <c r="I2828" t="str">
        <f t="shared" si="447"/>
        <v>FM6</v>
      </c>
      <c r="J2828" t="str">
        <f t="shared" si="448"/>
        <v>FQ-2</v>
      </c>
    </row>
    <row r="2829" spans="1:10" x14ac:dyDescent="0.3">
      <c r="A2829" s="1">
        <f t="shared" si="449"/>
        <v>43006</v>
      </c>
      <c r="B2829" s="3">
        <f t="shared" si="440"/>
        <v>2017</v>
      </c>
      <c r="C2829">
        <f t="shared" si="441"/>
        <v>9</v>
      </c>
      <c r="D2829" t="str">
        <f t="shared" si="442"/>
        <v>September</v>
      </c>
      <c r="E2829" t="str">
        <f t="shared" si="443"/>
        <v>Q3</v>
      </c>
      <c r="F2829" t="str">
        <f t="shared" si="444"/>
        <v>2017-Sep</v>
      </c>
      <c r="G2829">
        <f t="shared" si="445"/>
        <v>5</v>
      </c>
      <c r="H2829" t="str">
        <f t="shared" si="446"/>
        <v>Thursday</v>
      </c>
      <c r="I2829" t="str">
        <f t="shared" si="447"/>
        <v>FM6</v>
      </c>
      <c r="J2829" t="str">
        <f t="shared" si="448"/>
        <v>FQ-2</v>
      </c>
    </row>
    <row r="2830" spans="1:10" x14ac:dyDescent="0.3">
      <c r="A2830" s="1">
        <f t="shared" si="449"/>
        <v>43007</v>
      </c>
      <c r="B2830" s="3">
        <f t="shared" si="440"/>
        <v>2017</v>
      </c>
      <c r="C2830">
        <f t="shared" si="441"/>
        <v>9</v>
      </c>
      <c r="D2830" t="str">
        <f t="shared" si="442"/>
        <v>September</v>
      </c>
      <c r="E2830" t="str">
        <f t="shared" si="443"/>
        <v>Q3</v>
      </c>
      <c r="F2830" t="str">
        <f t="shared" si="444"/>
        <v>2017-Sep</v>
      </c>
      <c r="G2830">
        <f t="shared" si="445"/>
        <v>6</v>
      </c>
      <c r="H2830" t="str">
        <f t="shared" si="446"/>
        <v>Friday</v>
      </c>
      <c r="I2830" t="str">
        <f t="shared" si="447"/>
        <v>FM6</v>
      </c>
      <c r="J2830" t="str">
        <f t="shared" si="448"/>
        <v>FQ-2</v>
      </c>
    </row>
    <row r="2831" spans="1:10" x14ac:dyDescent="0.3">
      <c r="A2831" s="1">
        <f t="shared" si="449"/>
        <v>43008</v>
      </c>
      <c r="B2831" s="3">
        <f t="shared" si="440"/>
        <v>2017</v>
      </c>
      <c r="C2831">
        <f t="shared" si="441"/>
        <v>9</v>
      </c>
      <c r="D2831" t="str">
        <f t="shared" si="442"/>
        <v>September</v>
      </c>
      <c r="E2831" t="str">
        <f t="shared" si="443"/>
        <v>Q3</v>
      </c>
      <c r="F2831" t="str">
        <f t="shared" si="444"/>
        <v>2017-Sep</v>
      </c>
      <c r="G2831">
        <f t="shared" si="445"/>
        <v>7</v>
      </c>
      <c r="H2831" t="str">
        <f t="shared" si="446"/>
        <v>Saturday</v>
      </c>
      <c r="I2831" t="str">
        <f t="shared" si="447"/>
        <v>FM6</v>
      </c>
      <c r="J2831" t="str">
        <f t="shared" si="448"/>
        <v>FQ-2</v>
      </c>
    </row>
    <row r="2832" spans="1:10" x14ac:dyDescent="0.3">
      <c r="A2832" s="1">
        <f t="shared" si="449"/>
        <v>43009</v>
      </c>
      <c r="B2832" s="3">
        <f t="shared" si="440"/>
        <v>2017</v>
      </c>
      <c r="C2832">
        <f t="shared" si="441"/>
        <v>10</v>
      </c>
      <c r="D2832" t="str">
        <f t="shared" si="442"/>
        <v>October</v>
      </c>
      <c r="E2832" t="str">
        <f t="shared" si="443"/>
        <v>Q4</v>
      </c>
      <c r="F2832" t="str">
        <f t="shared" si="444"/>
        <v>2017-Oct</v>
      </c>
      <c r="G2832">
        <f t="shared" si="445"/>
        <v>1</v>
      </c>
      <c r="H2832" t="str">
        <f t="shared" si="446"/>
        <v>Sunday</v>
      </c>
      <c r="I2832" t="str">
        <f t="shared" si="447"/>
        <v>FM7</v>
      </c>
      <c r="J2832" t="str">
        <f t="shared" si="448"/>
        <v>FQ-3</v>
      </c>
    </row>
    <row r="2833" spans="1:10" x14ac:dyDescent="0.3">
      <c r="A2833" s="1">
        <f t="shared" si="449"/>
        <v>43010</v>
      </c>
      <c r="B2833" s="3">
        <f t="shared" si="440"/>
        <v>2017</v>
      </c>
      <c r="C2833">
        <f t="shared" si="441"/>
        <v>10</v>
      </c>
      <c r="D2833" t="str">
        <f t="shared" si="442"/>
        <v>October</v>
      </c>
      <c r="E2833" t="str">
        <f t="shared" si="443"/>
        <v>Q4</v>
      </c>
      <c r="F2833" t="str">
        <f t="shared" si="444"/>
        <v>2017-Oct</v>
      </c>
      <c r="G2833">
        <f t="shared" si="445"/>
        <v>2</v>
      </c>
      <c r="H2833" t="str">
        <f t="shared" si="446"/>
        <v>Monday</v>
      </c>
      <c r="I2833" t="str">
        <f t="shared" si="447"/>
        <v>FM7</v>
      </c>
      <c r="J2833" t="str">
        <f t="shared" si="448"/>
        <v>FQ-3</v>
      </c>
    </row>
    <row r="2834" spans="1:10" x14ac:dyDescent="0.3">
      <c r="A2834" s="1">
        <f t="shared" si="449"/>
        <v>43011</v>
      </c>
      <c r="B2834" s="3">
        <f t="shared" si="440"/>
        <v>2017</v>
      </c>
      <c r="C2834">
        <f t="shared" si="441"/>
        <v>10</v>
      </c>
      <c r="D2834" t="str">
        <f t="shared" si="442"/>
        <v>October</v>
      </c>
      <c r="E2834" t="str">
        <f t="shared" si="443"/>
        <v>Q4</v>
      </c>
      <c r="F2834" t="str">
        <f t="shared" si="444"/>
        <v>2017-Oct</v>
      </c>
      <c r="G2834">
        <f t="shared" si="445"/>
        <v>3</v>
      </c>
      <c r="H2834" t="str">
        <f t="shared" si="446"/>
        <v>Tuesday</v>
      </c>
      <c r="I2834" t="str">
        <f t="shared" si="447"/>
        <v>FM7</v>
      </c>
      <c r="J2834" t="str">
        <f t="shared" si="448"/>
        <v>FQ-3</v>
      </c>
    </row>
    <row r="2835" spans="1:10" x14ac:dyDescent="0.3">
      <c r="A2835" s="1">
        <f t="shared" si="449"/>
        <v>43012</v>
      </c>
      <c r="B2835" s="3">
        <f t="shared" si="440"/>
        <v>2017</v>
      </c>
      <c r="C2835">
        <f t="shared" si="441"/>
        <v>10</v>
      </c>
      <c r="D2835" t="str">
        <f t="shared" si="442"/>
        <v>October</v>
      </c>
      <c r="E2835" t="str">
        <f t="shared" si="443"/>
        <v>Q4</v>
      </c>
      <c r="F2835" t="str">
        <f t="shared" si="444"/>
        <v>2017-Oct</v>
      </c>
      <c r="G2835">
        <f t="shared" si="445"/>
        <v>4</v>
      </c>
      <c r="H2835" t="str">
        <f t="shared" si="446"/>
        <v>Wednesday</v>
      </c>
      <c r="I2835" t="str">
        <f t="shared" si="447"/>
        <v>FM7</v>
      </c>
      <c r="J2835" t="str">
        <f t="shared" si="448"/>
        <v>FQ-3</v>
      </c>
    </row>
    <row r="2836" spans="1:10" x14ac:dyDescent="0.3">
      <c r="A2836" s="1">
        <f t="shared" si="449"/>
        <v>43013</v>
      </c>
      <c r="B2836" s="3">
        <f t="shared" si="440"/>
        <v>2017</v>
      </c>
      <c r="C2836">
        <f t="shared" si="441"/>
        <v>10</v>
      </c>
      <c r="D2836" t="str">
        <f t="shared" si="442"/>
        <v>October</v>
      </c>
      <c r="E2836" t="str">
        <f t="shared" si="443"/>
        <v>Q4</v>
      </c>
      <c r="F2836" t="str">
        <f t="shared" si="444"/>
        <v>2017-Oct</v>
      </c>
      <c r="G2836">
        <f t="shared" si="445"/>
        <v>5</v>
      </c>
      <c r="H2836" t="str">
        <f t="shared" si="446"/>
        <v>Thursday</v>
      </c>
      <c r="I2836" t="str">
        <f t="shared" si="447"/>
        <v>FM7</v>
      </c>
      <c r="J2836" t="str">
        <f t="shared" si="448"/>
        <v>FQ-3</v>
      </c>
    </row>
    <row r="2837" spans="1:10" x14ac:dyDescent="0.3">
      <c r="A2837" s="1">
        <f t="shared" si="449"/>
        <v>43014</v>
      </c>
      <c r="B2837" s="3">
        <f t="shared" si="440"/>
        <v>2017</v>
      </c>
      <c r="C2837">
        <f t="shared" si="441"/>
        <v>10</v>
      </c>
      <c r="D2837" t="str">
        <f t="shared" si="442"/>
        <v>October</v>
      </c>
      <c r="E2837" t="str">
        <f t="shared" si="443"/>
        <v>Q4</v>
      </c>
      <c r="F2837" t="str">
        <f t="shared" si="444"/>
        <v>2017-Oct</v>
      </c>
      <c r="G2837">
        <f t="shared" si="445"/>
        <v>6</v>
      </c>
      <c r="H2837" t="str">
        <f t="shared" si="446"/>
        <v>Friday</v>
      </c>
      <c r="I2837" t="str">
        <f t="shared" si="447"/>
        <v>FM7</v>
      </c>
      <c r="J2837" t="str">
        <f t="shared" si="448"/>
        <v>FQ-3</v>
      </c>
    </row>
    <row r="2838" spans="1:10" x14ac:dyDescent="0.3">
      <c r="A2838" s="1">
        <f t="shared" si="449"/>
        <v>43015</v>
      </c>
      <c r="B2838" s="3">
        <f t="shared" si="440"/>
        <v>2017</v>
      </c>
      <c r="C2838">
        <f t="shared" si="441"/>
        <v>10</v>
      </c>
      <c r="D2838" t="str">
        <f t="shared" si="442"/>
        <v>October</v>
      </c>
      <c r="E2838" t="str">
        <f t="shared" si="443"/>
        <v>Q4</v>
      </c>
      <c r="F2838" t="str">
        <f t="shared" si="444"/>
        <v>2017-Oct</v>
      </c>
      <c r="G2838">
        <f t="shared" si="445"/>
        <v>7</v>
      </c>
      <c r="H2838" t="str">
        <f t="shared" si="446"/>
        <v>Saturday</v>
      </c>
      <c r="I2838" t="str">
        <f t="shared" si="447"/>
        <v>FM7</v>
      </c>
      <c r="J2838" t="str">
        <f t="shared" si="448"/>
        <v>FQ-3</v>
      </c>
    </row>
    <row r="2839" spans="1:10" x14ac:dyDescent="0.3">
      <c r="A2839" s="1">
        <f t="shared" si="449"/>
        <v>43016</v>
      </c>
      <c r="B2839" s="3">
        <f t="shared" si="440"/>
        <v>2017</v>
      </c>
      <c r="C2839">
        <f t="shared" si="441"/>
        <v>10</v>
      </c>
      <c r="D2839" t="str">
        <f t="shared" si="442"/>
        <v>October</v>
      </c>
      <c r="E2839" t="str">
        <f t="shared" si="443"/>
        <v>Q4</v>
      </c>
      <c r="F2839" t="str">
        <f t="shared" si="444"/>
        <v>2017-Oct</v>
      </c>
      <c r="G2839">
        <f t="shared" si="445"/>
        <v>1</v>
      </c>
      <c r="H2839" t="str">
        <f t="shared" si="446"/>
        <v>Sunday</v>
      </c>
      <c r="I2839" t="str">
        <f t="shared" si="447"/>
        <v>FM7</v>
      </c>
      <c r="J2839" t="str">
        <f t="shared" si="448"/>
        <v>FQ-3</v>
      </c>
    </row>
    <row r="2840" spans="1:10" x14ac:dyDescent="0.3">
      <c r="A2840" s="1">
        <f t="shared" si="449"/>
        <v>43017</v>
      </c>
      <c r="B2840" s="3">
        <f t="shared" si="440"/>
        <v>2017</v>
      </c>
      <c r="C2840">
        <f t="shared" si="441"/>
        <v>10</v>
      </c>
      <c r="D2840" t="str">
        <f t="shared" si="442"/>
        <v>October</v>
      </c>
      <c r="E2840" t="str">
        <f t="shared" si="443"/>
        <v>Q4</v>
      </c>
      <c r="F2840" t="str">
        <f t="shared" si="444"/>
        <v>2017-Oct</v>
      </c>
      <c r="G2840">
        <f t="shared" si="445"/>
        <v>2</v>
      </c>
      <c r="H2840" t="str">
        <f t="shared" si="446"/>
        <v>Monday</v>
      </c>
      <c r="I2840" t="str">
        <f t="shared" si="447"/>
        <v>FM7</v>
      </c>
      <c r="J2840" t="str">
        <f t="shared" si="448"/>
        <v>FQ-3</v>
      </c>
    </row>
    <row r="2841" spans="1:10" x14ac:dyDescent="0.3">
      <c r="A2841" s="1">
        <f t="shared" si="449"/>
        <v>43018</v>
      </c>
      <c r="B2841" s="3">
        <f t="shared" si="440"/>
        <v>2017</v>
      </c>
      <c r="C2841">
        <f t="shared" si="441"/>
        <v>10</v>
      </c>
      <c r="D2841" t="str">
        <f t="shared" si="442"/>
        <v>October</v>
      </c>
      <c r="E2841" t="str">
        <f t="shared" si="443"/>
        <v>Q4</v>
      </c>
      <c r="F2841" t="str">
        <f t="shared" si="444"/>
        <v>2017-Oct</v>
      </c>
      <c r="G2841">
        <f t="shared" si="445"/>
        <v>3</v>
      </c>
      <c r="H2841" t="str">
        <f t="shared" si="446"/>
        <v>Tuesday</v>
      </c>
      <c r="I2841" t="str">
        <f t="shared" si="447"/>
        <v>FM7</v>
      </c>
      <c r="J2841" t="str">
        <f t="shared" si="448"/>
        <v>FQ-3</v>
      </c>
    </row>
    <row r="2842" spans="1:10" x14ac:dyDescent="0.3">
      <c r="A2842" s="1">
        <f t="shared" si="449"/>
        <v>43019</v>
      </c>
      <c r="B2842" s="3">
        <f t="shared" si="440"/>
        <v>2017</v>
      </c>
      <c r="C2842">
        <f t="shared" si="441"/>
        <v>10</v>
      </c>
      <c r="D2842" t="str">
        <f t="shared" si="442"/>
        <v>October</v>
      </c>
      <c r="E2842" t="str">
        <f t="shared" si="443"/>
        <v>Q4</v>
      </c>
      <c r="F2842" t="str">
        <f t="shared" si="444"/>
        <v>2017-Oct</v>
      </c>
      <c r="G2842">
        <f t="shared" si="445"/>
        <v>4</v>
      </c>
      <c r="H2842" t="str">
        <f t="shared" si="446"/>
        <v>Wednesday</v>
      </c>
      <c r="I2842" t="str">
        <f t="shared" si="447"/>
        <v>FM7</v>
      </c>
      <c r="J2842" t="str">
        <f t="shared" si="448"/>
        <v>FQ-3</v>
      </c>
    </row>
    <row r="2843" spans="1:10" x14ac:dyDescent="0.3">
      <c r="A2843" s="1">
        <f t="shared" si="449"/>
        <v>43020</v>
      </c>
      <c r="B2843" s="3">
        <f t="shared" si="440"/>
        <v>2017</v>
      </c>
      <c r="C2843">
        <f t="shared" si="441"/>
        <v>10</v>
      </c>
      <c r="D2843" t="str">
        <f t="shared" si="442"/>
        <v>October</v>
      </c>
      <c r="E2843" t="str">
        <f t="shared" si="443"/>
        <v>Q4</v>
      </c>
      <c r="F2843" t="str">
        <f t="shared" si="444"/>
        <v>2017-Oct</v>
      </c>
      <c r="G2843">
        <f t="shared" si="445"/>
        <v>5</v>
      </c>
      <c r="H2843" t="str">
        <f t="shared" si="446"/>
        <v>Thursday</v>
      </c>
      <c r="I2843" t="str">
        <f t="shared" si="447"/>
        <v>FM7</v>
      </c>
      <c r="J2843" t="str">
        <f t="shared" si="448"/>
        <v>FQ-3</v>
      </c>
    </row>
    <row r="2844" spans="1:10" x14ac:dyDescent="0.3">
      <c r="A2844" s="1">
        <f t="shared" si="449"/>
        <v>43021</v>
      </c>
      <c r="B2844" s="3">
        <f t="shared" si="440"/>
        <v>2017</v>
      </c>
      <c r="C2844">
        <f t="shared" si="441"/>
        <v>10</v>
      </c>
      <c r="D2844" t="str">
        <f t="shared" si="442"/>
        <v>October</v>
      </c>
      <c r="E2844" t="str">
        <f t="shared" si="443"/>
        <v>Q4</v>
      </c>
      <c r="F2844" t="str">
        <f t="shared" si="444"/>
        <v>2017-Oct</v>
      </c>
      <c r="G2844">
        <f t="shared" si="445"/>
        <v>6</v>
      </c>
      <c r="H2844" t="str">
        <f t="shared" si="446"/>
        <v>Friday</v>
      </c>
      <c r="I2844" t="str">
        <f t="shared" si="447"/>
        <v>FM7</v>
      </c>
      <c r="J2844" t="str">
        <f t="shared" si="448"/>
        <v>FQ-3</v>
      </c>
    </row>
    <row r="2845" spans="1:10" x14ac:dyDescent="0.3">
      <c r="A2845" s="1">
        <f t="shared" si="449"/>
        <v>43022</v>
      </c>
      <c r="B2845" s="3">
        <f t="shared" si="440"/>
        <v>2017</v>
      </c>
      <c r="C2845">
        <f t="shared" si="441"/>
        <v>10</v>
      </c>
      <c r="D2845" t="str">
        <f t="shared" si="442"/>
        <v>October</v>
      </c>
      <c r="E2845" t="str">
        <f t="shared" si="443"/>
        <v>Q4</v>
      </c>
      <c r="F2845" t="str">
        <f t="shared" si="444"/>
        <v>2017-Oct</v>
      </c>
      <c r="G2845">
        <f t="shared" si="445"/>
        <v>7</v>
      </c>
      <c r="H2845" t="str">
        <f t="shared" si="446"/>
        <v>Saturday</v>
      </c>
      <c r="I2845" t="str">
        <f t="shared" si="447"/>
        <v>FM7</v>
      </c>
      <c r="J2845" t="str">
        <f t="shared" si="448"/>
        <v>FQ-3</v>
      </c>
    </row>
    <row r="2846" spans="1:10" x14ac:dyDescent="0.3">
      <c r="A2846" s="1">
        <f t="shared" si="449"/>
        <v>43023</v>
      </c>
      <c r="B2846" s="3">
        <f t="shared" si="440"/>
        <v>2017</v>
      </c>
      <c r="C2846">
        <f t="shared" si="441"/>
        <v>10</v>
      </c>
      <c r="D2846" t="str">
        <f t="shared" si="442"/>
        <v>October</v>
      </c>
      <c r="E2846" t="str">
        <f t="shared" si="443"/>
        <v>Q4</v>
      </c>
      <c r="F2846" t="str">
        <f t="shared" si="444"/>
        <v>2017-Oct</v>
      </c>
      <c r="G2846">
        <f t="shared" si="445"/>
        <v>1</v>
      </c>
      <c r="H2846" t="str">
        <f t="shared" si="446"/>
        <v>Sunday</v>
      </c>
      <c r="I2846" t="str">
        <f t="shared" si="447"/>
        <v>FM7</v>
      </c>
      <c r="J2846" t="str">
        <f t="shared" si="448"/>
        <v>FQ-3</v>
      </c>
    </row>
    <row r="2847" spans="1:10" x14ac:dyDescent="0.3">
      <c r="A2847" s="1">
        <f t="shared" si="449"/>
        <v>43024</v>
      </c>
      <c r="B2847" s="3">
        <f t="shared" si="440"/>
        <v>2017</v>
      </c>
      <c r="C2847">
        <f t="shared" si="441"/>
        <v>10</v>
      </c>
      <c r="D2847" t="str">
        <f t="shared" si="442"/>
        <v>October</v>
      </c>
      <c r="E2847" t="str">
        <f t="shared" si="443"/>
        <v>Q4</v>
      </c>
      <c r="F2847" t="str">
        <f t="shared" si="444"/>
        <v>2017-Oct</v>
      </c>
      <c r="G2847">
        <f t="shared" si="445"/>
        <v>2</v>
      </c>
      <c r="H2847" t="str">
        <f t="shared" si="446"/>
        <v>Monday</v>
      </c>
      <c r="I2847" t="str">
        <f t="shared" si="447"/>
        <v>FM7</v>
      </c>
      <c r="J2847" t="str">
        <f t="shared" si="448"/>
        <v>FQ-3</v>
      </c>
    </row>
    <row r="2848" spans="1:10" x14ac:dyDescent="0.3">
      <c r="A2848" s="1">
        <f t="shared" si="449"/>
        <v>43025</v>
      </c>
      <c r="B2848" s="3">
        <f t="shared" si="440"/>
        <v>2017</v>
      </c>
      <c r="C2848">
        <f t="shared" si="441"/>
        <v>10</v>
      </c>
      <c r="D2848" t="str">
        <f t="shared" si="442"/>
        <v>October</v>
      </c>
      <c r="E2848" t="str">
        <f t="shared" si="443"/>
        <v>Q4</v>
      </c>
      <c r="F2848" t="str">
        <f t="shared" si="444"/>
        <v>2017-Oct</v>
      </c>
      <c r="G2848">
        <f t="shared" si="445"/>
        <v>3</v>
      </c>
      <c r="H2848" t="str">
        <f t="shared" si="446"/>
        <v>Tuesday</v>
      </c>
      <c r="I2848" t="str">
        <f t="shared" si="447"/>
        <v>FM7</v>
      </c>
      <c r="J2848" t="str">
        <f t="shared" si="448"/>
        <v>FQ-3</v>
      </c>
    </row>
    <row r="2849" spans="1:10" x14ac:dyDescent="0.3">
      <c r="A2849" s="1">
        <f t="shared" si="449"/>
        <v>43026</v>
      </c>
      <c r="B2849" s="3">
        <f t="shared" si="440"/>
        <v>2017</v>
      </c>
      <c r="C2849">
        <f t="shared" si="441"/>
        <v>10</v>
      </c>
      <c r="D2849" t="str">
        <f t="shared" si="442"/>
        <v>October</v>
      </c>
      <c r="E2849" t="str">
        <f t="shared" si="443"/>
        <v>Q4</v>
      </c>
      <c r="F2849" t="str">
        <f t="shared" si="444"/>
        <v>2017-Oct</v>
      </c>
      <c r="G2849">
        <f t="shared" si="445"/>
        <v>4</v>
      </c>
      <c r="H2849" t="str">
        <f t="shared" si="446"/>
        <v>Wednesday</v>
      </c>
      <c r="I2849" t="str">
        <f t="shared" si="447"/>
        <v>FM7</v>
      </c>
      <c r="J2849" t="str">
        <f t="shared" si="448"/>
        <v>FQ-3</v>
      </c>
    </row>
    <row r="2850" spans="1:10" x14ac:dyDescent="0.3">
      <c r="A2850" s="1">
        <f t="shared" si="449"/>
        <v>43027</v>
      </c>
      <c r="B2850" s="3">
        <f t="shared" si="440"/>
        <v>2017</v>
      </c>
      <c r="C2850">
        <f t="shared" si="441"/>
        <v>10</v>
      </c>
      <c r="D2850" t="str">
        <f t="shared" si="442"/>
        <v>October</v>
      </c>
      <c r="E2850" t="str">
        <f t="shared" si="443"/>
        <v>Q4</v>
      </c>
      <c r="F2850" t="str">
        <f t="shared" si="444"/>
        <v>2017-Oct</v>
      </c>
      <c r="G2850">
        <f t="shared" si="445"/>
        <v>5</v>
      </c>
      <c r="H2850" t="str">
        <f t="shared" si="446"/>
        <v>Thursday</v>
      </c>
      <c r="I2850" t="str">
        <f t="shared" si="447"/>
        <v>FM7</v>
      </c>
      <c r="J2850" t="str">
        <f t="shared" si="448"/>
        <v>FQ-3</v>
      </c>
    </row>
    <row r="2851" spans="1:10" x14ac:dyDescent="0.3">
      <c r="A2851" s="1">
        <f t="shared" si="449"/>
        <v>43028</v>
      </c>
      <c r="B2851" s="3">
        <f t="shared" si="440"/>
        <v>2017</v>
      </c>
      <c r="C2851">
        <f t="shared" si="441"/>
        <v>10</v>
      </c>
      <c r="D2851" t="str">
        <f t="shared" si="442"/>
        <v>October</v>
      </c>
      <c r="E2851" t="str">
        <f t="shared" si="443"/>
        <v>Q4</v>
      </c>
      <c r="F2851" t="str">
        <f t="shared" si="444"/>
        <v>2017-Oct</v>
      </c>
      <c r="G2851">
        <f t="shared" si="445"/>
        <v>6</v>
      </c>
      <c r="H2851" t="str">
        <f t="shared" si="446"/>
        <v>Friday</v>
      </c>
      <c r="I2851" t="str">
        <f t="shared" si="447"/>
        <v>FM7</v>
      </c>
      <c r="J2851" t="str">
        <f t="shared" si="448"/>
        <v>FQ-3</v>
      </c>
    </row>
    <row r="2852" spans="1:10" x14ac:dyDescent="0.3">
      <c r="A2852" s="1">
        <f t="shared" si="449"/>
        <v>43029</v>
      </c>
      <c r="B2852" s="3">
        <f t="shared" si="440"/>
        <v>2017</v>
      </c>
      <c r="C2852">
        <f t="shared" si="441"/>
        <v>10</v>
      </c>
      <c r="D2852" t="str">
        <f t="shared" si="442"/>
        <v>October</v>
      </c>
      <c r="E2852" t="str">
        <f t="shared" si="443"/>
        <v>Q4</v>
      </c>
      <c r="F2852" t="str">
        <f t="shared" si="444"/>
        <v>2017-Oct</v>
      </c>
      <c r="G2852">
        <f t="shared" si="445"/>
        <v>7</v>
      </c>
      <c r="H2852" t="str">
        <f t="shared" si="446"/>
        <v>Saturday</v>
      </c>
      <c r="I2852" t="str">
        <f t="shared" si="447"/>
        <v>FM7</v>
      </c>
      <c r="J2852" t="str">
        <f t="shared" si="448"/>
        <v>FQ-3</v>
      </c>
    </row>
    <row r="2853" spans="1:10" x14ac:dyDescent="0.3">
      <c r="A2853" s="1">
        <f t="shared" si="449"/>
        <v>43030</v>
      </c>
      <c r="B2853" s="3">
        <f t="shared" si="440"/>
        <v>2017</v>
      </c>
      <c r="C2853">
        <f t="shared" si="441"/>
        <v>10</v>
      </c>
      <c r="D2853" t="str">
        <f t="shared" si="442"/>
        <v>October</v>
      </c>
      <c r="E2853" t="str">
        <f t="shared" si="443"/>
        <v>Q4</v>
      </c>
      <c r="F2853" t="str">
        <f t="shared" si="444"/>
        <v>2017-Oct</v>
      </c>
      <c r="G2853">
        <f t="shared" si="445"/>
        <v>1</v>
      </c>
      <c r="H2853" t="str">
        <f t="shared" si="446"/>
        <v>Sunday</v>
      </c>
      <c r="I2853" t="str">
        <f t="shared" si="447"/>
        <v>FM7</v>
      </c>
      <c r="J2853" t="str">
        <f t="shared" si="448"/>
        <v>FQ-3</v>
      </c>
    </row>
    <row r="2854" spans="1:10" x14ac:dyDescent="0.3">
      <c r="A2854" s="1">
        <f t="shared" si="449"/>
        <v>43031</v>
      </c>
      <c r="B2854" s="3">
        <f t="shared" si="440"/>
        <v>2017</v>
      </c>
      <c r="C2854">
        <f t="shared" si="441"/>
        <v>10</v>
      </c>
      <c r="D2854" t="str">
        <f t="shared" si="442"/>
        <v>October</v>
      </c>
      <c r="E2854" t="str">
        <f t="shared" si="443"/>
        <v>Q4</v>
      </c>
      <c r="F2854" t="str">
        <f t="shared" si="444"/>
        <v>2017-Oct</v>
      </c>
      <c r="G2854">
        <f t="shared" si="445"/>
        <v>2</v>
      </c>
      <c r="H2854" t="str">
        <f t="shared" si="446"/>
        <v>Monday</v>
      </c>
      <c r="I2854" t="str">
        <f t="shared" si="447"/>
        <v>FM7</v>
      </c>
      <c r="J2854" t="str">
        <f t="shared" si="448"/>
        <v>FQ-3</v>
      </c>
    </row>
    <row r="2855" spans="1:10" x14ac:dyDescent="0.3">
      <c r="A2855" s="1">
        <f t="shared" si="449"/>
        <v>43032</v>
      </c>
      <c r="B2855" s="3">
        <f t="shared" si="440"/>
        <v>2017</v>
      </c>
      <c r="C2855">
        <f t="shared" si="441"/>
        <v>10</v>
      </c>
      <c r="D2855" t="str">
        <f t="shared" si="442"/>
        <v>October</v>
      </c>
      <c r="E2855" t="str">
        <f t="shared" si="443"/>
        <v>Q4</v>
      </c>
      <c r="F2855" t="str">
        <f t="shared" si="444"/>
        <v>2017-Oct</v>
      </c>
      <c r="G2855">
        <f t="shared" si="445"/>
        <v>3</v>
      </c>
      <c r="H2855" t="str">
        <f t="shared" si="446"/>
        <v>Tuesday</v>
      </c>
      <c r="I2855" t="str">
        <f t="shared" si="447"/>
        <v>FM7</v>
      </c>
      <c r="J2855" t="str">
        <f t="shared" si="448"/>
        <v>FQ-3</v>
      </c>
    </row>
    <row r="2856" spans="1:10" x14ac:dyDescent="0.3">
      <c r="A2856" s="1">
        <f t="shared" si="449"/>
        <v>43033</v>
      </c>
      <c r="B2856" s="3">
        <f t="shared" si="440"/>
        <v>2017</v>
      </c>
      <c r="C2856">
        <f t="shared" si="441"/>
        <v>10</v>
      </c>
      <c r="D2856" t="str">
        <f t="shared" si="442"/>
        <v>October</v>
      </c>
      <c r="E2856" t="str">
        <f t="shared" si="443"/>
        <v>Q4</v>
      </c>
      <c r="F2856" t="str">
        <f t="shared" si="444"/>
        <v>2017-Oct</v>
      </c>
      <c r="G2856">
        <f t="shared" si="445"/>
        <v>4</v>
      </c>
      <c r="H2856" t="str">
        <f t="shared" si="446"/>
        <v>Wednesday</v>
      </c>
      <c r="I2856" t="str">
        <f t="shared" si="447"/>
        <v>FM7</v>
      </c>
      <c r="J2856" t="str">
        <f t="shared" si="448"/>
        <v>FQ-3</v>
      </c>
    </row>
    <row r="2857" spans="1:10" x14ac:dyDescent="0.3">
      <c r="A2857" s="1">
        <f t="shared" si="449"/>
        <v>43034</v>
      </c>
      <c r="B2857" s="3">
        <f t="shared" si="440"/>
        <v>2017</v>
      </c>
      <c r="C2857">
        <f t="shared" si="441"/>
        <v>10</v>
      </c>
      <c r="D2857" t="str">
        <f t="shared" si="442"/>
        <v>October</v>
      </c>
      <c r="E2857" t="str">
        <f t="shared" si="443"/>
        <v>Q4</v>
      </c>
      <c r="F2857" t="str">
        <f t="shared" si="444"/>
        <v>2017-Oct</v>
      </c>
      <c r="G2857">
        <f t="shared" si="445"/>
        <v>5</v>
      </c>
      <c r="H2857" t="str">
        <f t="shared" si="446"/>
        <v>Thursday</v>
      </c>
      <c r="I2857" t="str">
        <f t="shared" si="447"/>
        <v>FM7</v>
      </c>
      <c r="J2857" t="str">
        <f t="shared" si="448"/>
        <v>FQ-3</v>
      </c>
    </row>
    <row r="2858" spans="1:10" x14ac:dyDescent="0.3">
      <c r="A2858" s="1">
        <f t="shared" si="449"/>
        <v>43035</v>
      </c>
      <c r="B2858" s="3">
        <f t="shared" si="440"/>
        <v>2017</v>
      </c>
      <c r="C2858">
        <f t="shared" si="441"/>
        <v>10</v>
      </c>
      <c r="D2858" t="str">
        <f t="shared" si="442"/>
        <v>October</v>
      </c>
      <c r="E2858" t="str">
        <f t="shared" si="443"/>
        <v>Q4</v>
      </c>
      <c r="F2858" t="str">
        <f t="shared" si="444"/>
        <v>2017-Oct</v>
      </c>
      <c r="G2858">
        <f t="shared" si="445"/>
        <v>6</v>
      </c>
      <c r="H2858" t="str">
        <f t="shared" si="446"/>
        <v>Friday</v>
      </c>
      <c r="I2858" t="str">
        <f t="shared" si="447"/>
        <v>FM7</v>
      </c>
      <c r="J2858" t="str">
        <f t="shared" si="448"/>
        <v>FQ-3</v>
      </c>
    </row>
    <row r="2859" spans="1:10" x14ac:dyDescent="0.3">
      <c r="A2859" s="1">
        <f t="shared" si="449"/>
        <v>43036</v>
      </c>
      <c r="B2859" s="3">
        <f t="shared" si="440"/>
        <v>2017</v>
      </c>
      <c r="C2859">
        <f t="shared" si="441"/>
        <v>10</v>
      </c>
      <c r="D2859" t="str">
        <f t="shared" si="442"/>
        <v>October</v>
      </c>
      <c r="E2859" t="str">
        <f t="shared" si="443"/>
        <v>Q4</v>
      </c>
      <c r="F2859" t="str">
        <f t="shared" si="444"/>
        <v>2017-Oct</v>
      </c>
      <c r="G2859">
        <f t="shared" si="445"/>
        <v>7</v>
      </c>
      <c r="H2859" t="str">
        <f t="shared" si="446"/>
        <v>Saturday</v>
      </c>
      <c r="I2859" t="str">
        <f t="shared" si="447"/>
        <v>FM7</v>
      </c>
      <c r="J2859" t="str">
        <f t="shared" si="448"/>
        <v>FQ-3</v>
      </c>
    </row>
    <row r="2860" spans="1:10" x14ac:dyDescent="0.3">
      <c r="A2860" s="1">
        <f t="shared" si="449"/>
        <v>43037</v>
      </c>
      <c r="B2860" s="3">
        <f t="shared" si="440"/>
        <v>2017</v>
      </c>
      <c r="C2860">
        <f t="shared" si="441"/>
        <v>10</v>
      </c>
      <c r="D2860" t="str">
        <f t="shared" si="442"/>
        <v>October</v>
      </c>
      <c r="E2860" t="str">
        <f t="shared" si="443"/>
        <v>Q4</v>
      </c>
      <c r="F2860" t="str">
        <f t="shared" si="444"/>
        <v>2017-Oct</v>
      </c>
      <c r="G2860">
        <f t="shared" si="445"/>
        <v>1</v>
      </c>
      <c r="H2860" t="str">
        <f t="shared" si="446"/>
        <v>Sunday</v>
      </c>
      <c r="I2860" t="str">
        <f t="shared" si="447"/>
        <v>FM7</v>
      </c>
      <c r="J2860" t="str">
        <f t="shared" si="448"/>
        <v>FQ-3</v>
      </c>
    </row>
    <row r="2861" spans="1:10" x14ac:dyDescent="0.3">
      <c r="A2861" s="1">
        <f t="shared" si="449"/>
        <v>43038</v>
      </c>
      <c r="B2861" s="3">
        <f t="shared" si="440"/>
        <v>2017</v>
      </c>
      <c r="C2861">
        <f t="shared" si="441"/>
        <v>10</v>
      </c>
      <c r="D2861" t="str">
        <f t="shared" si="442"/>
        <v>October</v>
      </c>
      <c r="E2861" t="str">
        <f t="shared" si="443"/>
        <v>Q4</v>
      </c>
      <c r="F2861" t="str">
        <f t="shared" si="444"/>
        <v>2017-Oct</v>
      </c>
      <c r="G2861">
        <f t="shared" si="445"/>
        <v>2</v>
      </c>
      <c r="H2861" t="str">
        <f t="shared" si="446"/>
        <v>Monday</v>
      </c>
      <c r="I2861" t="str">
        <f t="shared" si="447"/>
        <v>FM7</v>
      </c>
      <c r="J2861" t="str">
        <f t="shared" si="448"/>
        <v>FQ-3</v>
      </c>
    </row>
    <row r="2862" spans="1:10" x14ac:dyDescent="0.3">
      <c r="A2862" s="1">
        <f t="shared" si="449"/>
        <v>43039</v>
      </c>
      <c r="B2862" s="3">
        <f t="shared" si="440"/>
        <v>2017</v>
      </c>
      <c r="C2862">
        <f t="shared" si="441"/>
        <v>10</v>
      </c>
      <c r="D2862" t="str">
        <f t="shared" si="442"/>
        <v>October</v>
      </c>
      <c r="E2862" t="str">
        <f t="shared" si="443"/>
        <v>Q4</v>
      </c>
      <c r="F2862" t="str">
        <f t="shared" si="444"/>
        <v>2017-Oct</v>
      </c>
      <c r="G2862">
        <f t="shared" si="445"/>
        <v>3</v>
      </c>
      <c r="H2862" t="str">
        <f t="shared" si="446"/>
        <v>Tuesday</v>
      </c>
      <c r="I2862" t="str">
        <f t="shared" si="447"/>
        <v>FM7</v>
      </c>
      <c r="J2862" t="str">
        <f t="shared" si="448"/>
        <v>FQ-3</v>
      </c>
    </row>
    <row r="2863" spans="1:10" x14ac:dyDescent="0.3">
      <c r="A2863" s="1">
        <f t="shared" si="449"/>
        <v>43040</v>
      </c>
      <c r="B2863" s="3">
        <f t="shared" si="440"/>
        <v>2017</v>
      </c>
      <c r="C2863">
        <f t="shared" si="441"/>
        <v>11</v>
      </c>
      <c r="D2863" t="str">
        <f t="shared" si="442"/>
        <v>November</v>
      </c>
      <c r="E2863" t="str">
        <f t="shared" si="443"/>
        <v>Q4</v>
      </c>
      <c r="F2863" t="str">
        <f t="shared" si="444"/>
        <v>2017-Nov</v>
      </c>
      <c r="G2863">
        <f t="shared" si="445"/>
        <v>4</v>
      </c>
      <c r="H2863" t="str">
        <f t="shared" si="446"/>
        <v>Wednesday</v>
      </c>
      <c r="I2863" t="str">
        <f t="shared" si="447"/>
        <v>FM8</v>
      </c>
      <c r="J2863" t="str">
        <f t="shared" si="448"/>
        <v>FQ-3</v>
      </c>
    </row>
    <row r="2864" spans="1:10" x14ac:dyDescent="0.3">
      <c r="A2864" s="1">
        <f t="shared" si="449"/>
        <v>43041</v>
      </c>
      <c r="B2864" s="3">
        <f t="shared" si="440"/>
        <v>2017</v>
      </c>
      <c r="C2864">
        <f t="shared" si="441"/>
        <v>11</v>
      </c>
      <c r="D2864" t="str">
        <f t="shared" si="442"/>
        <v>November</v>
      </c>
      <c r="E2864" t="str">
        <f t="shared" si="443"/>
        <v>Q4</v>
      </c>
      <c r="F2864" t="str">
        <f t="shared" si="444"/>
        <v>2017-Nov</v>
      </c>
      <c r="G2864">
        <f t="shared" si="445"/>
        <v>5</v>
      </c>
      <c r="H2864" t="str">
        <f t="shared" si="446"/>
        <v>Thursday</v>
      </c>
      <c r="I2864" t="str">
        <f t="shared" si="447"/>
        <v>FM8</v>
      </c>
      <c r="J2864" t="str">
        <f t="shared" si="448"/>
        <v>FQ-3</v>
      </c>
    </row>
    <row r="2865" spans="1:10" x14ac:dyDescent="0.3">
      <c r="A2865" s="1">
        <f t="shared" si="449"/>
        <v>43042</v>
      </c>
      <c r="B2865" s="3">
        <f t="shared" si="440"/>
        <v>2017</v>
      </c>
      <c r="C2865">
        <f t="shared" si="441"/>
        <v>11</v>
      </c>
      <c r="D2865" t="str">
        <f t="shared" si="442"/>
        <v>November</v>
      </c>
      <c r="E2865" t="str">
        <f t="shared" si="443"/>
        <v>Q4</v>
      </c>
      <c r="F2865" t="str">
        <f t="shared" si="444"/>
        <v>2017-Nov</v>
      </c>
      <c r="G2865">
        <f t="shared" si="445"/>
        <v>6</v>
      </c>
      <c r="H2865" t="str">
        <f t="shared" si="446"/>
        <v>Friday</v>
      </c>
      <c r="I2865" t="str">
        <f t="shared" si="447"/>
        <v>FM8</v>
      </c>
      <c r="J2865" t="str">
        <f t="shared" si="448"/>
        <v>FQ-3</v>
      </c>
    </row>
    <row r="2866" spans="1:10" x14ac:dyDescent="0.3">
      <c r="A2866" s="1">
        <f t="shared" si="449"/>
        <v>43043</v>
      </c>
      <c r="B2866" s="3">
        <f t="shared" si="440"/>
        <v>2017</v>
      </c>
      <c r="C2866">
        <f t="shared" si="441"/>
        <v>11</v>
      </c>
      <c r="D2866" t="str">
        <f t="shared" si="442"/>
        <v>November</v>
      </c>
      <c r="E2866" t="str">
        <f t="shared" si="443"/>
        <v>Q4</v>
      </c>
      <c r="F2866" t="str">
        <f t="shared" si="444"/>
        <v>2017-Nov</v>
      </c>
      <c r="G2866">
        <f t="shared" si="445"/>
        <v>7</v>
      </c>
      <c r="H2866" t="str">
        <f t="shared" si="446"/>
        <v>Saturday</v>
      </c>
      <c r="I2866" t="str">
        <f t="shared" si="447"/>
        <v>FM8</v>
      </c>
      <c r="J2866" t="str">
        <f t="shared" si="448"/>
        <v>FQ-3</v>
      </c>
    </row>
    <row r="2867" spans="1:10" x14ac:dyDescent="0.3">
      <c r="A2867" s="1">
        <f t="shared" si="449"/>
        <v>43044</v>
      </c>
      <c r="B2867" s="3">
        <f t="shared" si="440"/>
        <v>2017</v>
      </c>
      <c r="C2867">
        <f t="shared" si="441"/>
        <v>11</v>
      </c>
      <c r="D2867" t="str">
        <f t="shared" si="442"/>
        <v>November</v>
      </c>
      <c r="E2867" t="str">
        <f t="shared" si="443"/>
        <v>Q4</v>
      </c>
      <c r="F2867" t="str">
        <f t="shared" si="444"/>
        <v>2017-Nov</v>
      </c>
      <c r="G2867">
        <f t="shared" si="445"/>
        <v>1</v>
      </c>
      <c r="H2867" t="str">
        <f t="shared" si="446"/>
        <v>Sunday</v>
      </c>
      <c r="I2867" t="str">
        <f t="shared" si="447"/>
        <v>FM8</v>
      </c>
      <c r="J2867" t="str">
        <f t="shared" si="448"/>
        <v>FQ-3</v>
      </c>
    </row>
    <row r="2868" spans="1:10" x14ac:dyDescent="0.3">
      <c r="A2868" s="1">
        <f t="shared" si="449"/>
        <v>43045</v>
      </c>
      <c r="B2868" s="3">
        <f t="shared" si="440"/>
        <v>2017</v>
      </c>
      <c r="C2868">
        <f t="shared" si="441"/>
        <v>11</v>
      </c>
      <c r="D2868" t="str">
        <f t="shared" si="442"/>
        <v>November</v>
      </c>
      <c r="E2868" t="str">
        <f t="shared" si="443"/>
        <v>Q4</v>
      </c>
      <c r="F2868" t="str">
        <f t="shared" si="444"/>
        <v>2017-Nov</v>
      </c>
      <c r="G2868">
        <f t="shared" si="445"/>
        <v>2</v>
      </c>
      <c r="H2868" t="str">
        <f t="shared" si="446"/>
        <v>Monday</v>
      </c>
      <c r="I2868" t="str">
        <f t="shared" si="447"/>
        <v>FM8</v>
      </c>
      <c r="J2868" t="str">
        <f t="shared" si="448"/>
        <v>FQ-3</v>
      </c>
    </row>
    <row r="2869" spans="1:10" x14ac:dyDescent="0.3">
      <c r="A2869" s="1">
        <f t="shared" si="449"/>
        <v>43046</v>
      </c>
      <c r="B2869" s="3">
        <f t="shared" si="440"/>
        <v>2017</v>
      </c>
      <c r="C2869">
        <f t="shared" si="441"/>
        <v>11</v>
      </c>
      <c r="D2869" t="str">
        <f t="shared" si="442"/>
        <v>November</v>
      </c>
      <c r="E2869" t="str">
        <f t="shared" si="443"/>
        <v>Q4</v>
      </c>
      <c r="F2869" t="str">
        <f t="shared" si="444"/>
        <v>2017-Nov</v>
      </c>
      <c r="G2869">
        <f t="shared" si="445"/>
        <v>3</v>
      </c>
      <c r="H2869" t="str">
        <f t="shared" si="446"/>
        <v>Tuesday</v>
      </c>
      <c r="I2869" t="str">
        <f t="shared" si="447"/>
        <v>FM8</v>
      </c>
      <c r="J2869" t="str">
        <f t="shared" si="448"/>
        <v>FQ-3</v>
      </c>
    </row>
    <row r="2870" spans="1:10" x14ac:dyDescent="0.3">
      <c r="A2870" s="1">
        <f t="shared" si="449"/>
        <v>43047</v>
      </c>
      <c r="B2870" s="3">
        <f t="shared" si="440"/>
        <v>2017</v>
      </c>
      <c r="C2870">
        <f t="shared" si="441"/>
        <v>11</v>
      </c>
      <c r="D2870" t="str">
        <f t="shared" si="442"/>
        <v>November</v>
      </c>
      <c r="E2870" t="str">
        <f t="shared" si="443"/>
        <v>Q4</v>
      </c>
      <c r="F2870" t="str">
        <f t="shared" si="444"/>
        <v>2017-Nov</v>
      </c>
      <c r="G2870">
        <f t="shared" si="445"/>
        <v>4</v>
      </c>
      <c r="H2870" t="str">
        <f t="shared" si="446"/>
        <v>Wednesday</v>
      </c>
      <c r="I2870" t="str">
        <f t="shared" si="447"/>
        <v>FM8</v>
      </c>
      <c r="J2870" t="str">
        <f t="shared" si="448"/>
        <v>FQ-3</v>
      </c>
    </row>
    <row r="2871" spans="1:10" x14ac:dyDescent="0.3">
      <c r="A2871" s="1">
        <f t="shared" si="449"/>
        <v>43048</v>
      </c>
      <c r="B2871" s="3">
        <f t="shared" si="440"/>
        <v>2017</v>
      </c>
      <c r="C2871">
        <f t="shared" si="441"/>
        <v>11</v>
      </c>
      <c r="D2871" t="str">
        <f t="shared" si="442"/>
        <v>November</v>
      </c>
      <c r="E2871" t="str">
        <f t="shared" si="443"/>
        <v>Q4</v>
      </c>
      <c r="F2871" t="str">
        <f t="shared" si="444"/>
        <v>2017-Nov</v>
      </c>
      <c r="G2871">
        <f t="shared" si="445"/>
        <v>5</v>
      </c>
      <c r="H2871" t="str">
        <f t="shared" si="446"/>
        <v>Thursday</v>
      </c>
      <c r="I2871" t="str">
        <f t="shared" si="447"/>
        <v>FM8</v>
      </c>
      <c r="J2871" t="str">
        <f t="shared" si="448"/>
        <v>FQ-3</v>
      </c>
    </row>
    <row r="2872" spans="1:10" x14ac:dyDescent="0.3">
      <c r="A2872" s="1">
        <f t="shared" si="449"/>
        <v>43049</v>
      </c>
      <c r="B2872" s="3">
        <f t="shared" si="440"/>
        <v>2017</v>
      </c>
      <c r="C2872">
        <f t="shared" si="441"/>
        <v>11</v>
      </c>
      <c r="D2872" t="str">
        <f t="shared" si="442"/>
        <v>November</v>
      </c>
      <c r="E2872" t="str">
        <f t="shared" si="443"/>
        <v>Q4</v>
      </c>
      <c r="F2872" t="str">
        <f t="shared" si="444"/>
        <v>2017-Nov</v>
      </c>
      <c r="G2872">
        <f t="shared" si="445"/>
        <v>6</v>
      </c>
      <c r="H2872" t="str">
        <f t="shared" si="446"/>
        <v>Friday</v>
      </c>
      <c r="I2872" t="str">
        <f t="shared" si="447"/>
        <v>FM8</v>
      </c>
      <c r="J2872" t="str">
        <f t="shared" si="448"/>
        <v>FQ-3</v>
      </c>
    </row>
    <row r="2873" spans="1:10" x14ac:dyDescent="0.3">
      <c r="A2873" s="1">
        <f t="shared" si="449"/>
        <v>43050</v>
      </c>
      <c r="B2873" s="3">
        <f t="shared" si="440"/>
        <v>2017</v>
      </c>
      <c r="C2873">
        <f t="shared" si="441"/>
        <v>11</v>
      </c>
      <c r="D2873" t="str">
        <f t="shared" si="442"/>
        <v>November</v>
      </c>
      <c r="E2873" t="str">
        <f t="shared" si="443"/>
        <v>Q4</v>
      </c>
      <c r="F2873" t="str">
        <f t="shared" si="444"/>
        <v>2017-Nov</v>
      </c>
      <c r="G2873">
        <f t="shared" si="445"/>
        <v>7</v>
      </c>
      <c r="H2873" t="str">
        <f t="shared" si="446"/>
        <v>Saturday</v>
      </c>
      <c r="I2873" t="str">
        <f t="shared" si="447"/>
        <v>FM8</v>
      </c>
      <c r="J2873" t="str">
        <f t="shared" si="448"/>
        <v>FQ-3</v>
      </c>
    </row>
    <row r="2874" spans="1:10" x14ac:dyDescent="0.3">
      <c r="A2874" s="1">
        <f t="shared" si="449"/>
        <v>43051</v>
      </c>
      <c r="B2874" s="3">
        <f t="shared" si="440"/>
        <v>2017</v>
      </c>
      <c r="C2874">
        <f t="shared" si="441"/>
        <v>11</v>
      </c>
      <c r="D2874" t="str">
        <f t="shared" si="442"/>
        <v>November</v>
      </c>
      <c r="E2874" t="str">
        <f t="shared" si="443"/>
        <v>Q4</v>
      </c>
      <c r="F2874" t="str">
        <f t="shared" si="444"/>
        <v>2017-Nov</v>
      </c>
      <c r="G2874">
        <f t="shared" si="445"/>
        <v>1</v>
      </c>
      <c r="H2874" t="str">
        <f t="shared" si="446"/>
        <v>Sunday</v>
      </c>
      <c r="I2874" t="str">
        <f t="shared" si="447"/>
        <v>FM8</v>
      </c>
      <c r="J2874" t="str">
        <f t="shared" si="448"/>
        <v>FQ-3</v>
      </c>
    </row>
    <row r="2875" spans="1:10" x14ac:dyDescent="0.3">
      <c r="A2875" s="1">
        <f t="shared" si="449"/>
        <v>43052</v>
      </c>
      <c r="B2875" s="3">
        <f t="shared" si="440"/>
        <v>2017</v>
      </c>
      <c r="C2875">
        <f t="shared" si="441"/>
        <v>11</v>
      </c>
      <c r="D2875" t="str">
        <f t="shared" si="442"/>
        <v>November</v>
      </c>
      <c r="E2875" t="str">
        <f t="shared" si="443"/>
        <v>Q4</v>
      </c>
      <c r="F2875" t="str">
        <f t="shared" si="444"/>
        <v>2017-Nov</v>
      </c>
      <c r="G2875">
        <f t="shared" si="445"/>
        <v>2</v>
      </c>
      <c r="H2875" t="str">
        <f t="shared" si="446"/>
        <v>Monday</v>
      </c>
      <c r="I2875" t="str">
        <f t="shared" si="447"/>
        <v>FM8</v>
      </c>
      <c r="J2875" t="str">
        <f t="shared" si="448"/>
        <v>FQ-3</v>
      </c>
    </row>
    <row r="2876" spans="1:10" x14ac:dyDescent="0.3">
      <c r="A2876" s="1">
        <f t="shared" si="449"/>
        <v>43053</v>
      </c>
      <c r="B2876" s="3">
        <f t="shared" si="440"/>
        <v>2017</v>
      </c>
      <c r="C2876">
        <f t="shared" si="441"/>
        <v>11</v>
      </c>
      <c r="D2876" t="str">
        <f t="shared" si="442"/>
        <v>November</v>
      </c>
      <c r="E2876" t="str">
        <f t="shared" si="443"/>
        <v>Q4</v>
      </c>
      <c r="F2876" t="str">
        <f t="shared" si="444"/>
        <v>2017-Nov</v>
      </c>
      <c r="G2876">
        <f t="shared" si="445"/>
        <v>3</v>
      </c>
      <c r="H2876" t="str">
        <f t="shared" si="446"/>
        <v>Tuesday</v>
      </c>
      <c r="I2876" t="str">
        <f t="shared" si="447"/>
        <v>FM8</v>
      </c>
      <c r="J2876" t="str">
        <f t="shared" si="448"/>
        <v>FQ-3</v>
      </c>
    </row>
    <row r="2877" spans="1:10" x14ac:dyDescent="0.3">
      <c r="A2877" s="1">
        <f t="shared" si="449"/>
        <v>43054</v>
      </c>
      <c r="B2877" s="3">
        <f t="shared" si="440"/>
        <v>2017</v>
      </c>
      <c r="C2877">
        <f t="shared" si="441"/>
        <v>11</v>
      </c>
      <c r="D2877" t="str">
        <f t="shared" si="442"/>
        <v>November</v>
      </c>
      <c r="E2877" t="str">
        <f t="shared" si="443"/>
        <v>Q4</v>
      </c>
      <c r="F2877" t="str">
        <f t="shared" si="444"/>
        <v>2017-Nov</v>
      </c>
      <c r="G2877">
        <f t="shared" si="445"/>
        <v>4</v>
      </c>
      <c r="H2877" t="str">
        <f t="shared" si="446"/>
        <v>Wednesday</v>
      </c>
      <c r="I2877" t="str">
        <f t="shared" si="447"/>
        <v>FM8</v>
      </c>
      <c r="J2877" t="str">
        <f t="shared" si="448"/>
        <v>FQ-3</v>
      </c>
    </row>
    <row r="2878" spans="1:10" x14ac:dyDescent="0.3">
      <c r="A2878" s="1">
        <f t="shared" si="449"/>
        <v>43055</v>
      </c>
      <c r="B2878" s="3">
        <f t="shared" si="440"/>
        <v>2017</v>
      </c>
      <c r="C2878">
        <f t="shared" si="441"/>
        <v>11</v>
      </c>
      <c r="D2878" t="str">
        <f t="shared" si="442"/>
        <v>November</v>
      </c>
      <c r="E2878" t="str">
        <f t="shared" si="443"/>
        <v>Q4</v>
      </c>
      <c r="F2878" t="str">
        <f t="shared" si="444"/>
        <v>2017-Nov</v>
      </c>
      <c r="G2878">
        <f t="shared" si="445"/>
        <v>5</v>
      </c>
      <c r="H2878" t="str">
        <f t="shared" si="446"/>
        <v>Thursday</v>
      </c>
      <c r="I2878" t="str">
        <f t="shared" si="447"/>
        <v>FM8</v>
      </c>
      <c r="J2878" t="str">
        <f t="shared" si="448"/>
        <v>FQ-3</v>
      </c>
    </row>
    <row r="2879" spans="1:10" x14ac:dyDescent="0.3">
      <c r="A2879" s="1">
        <f t="shared" si="449"/>
        <v>43056</v>
      </c>
      <c r="B2879" s="3">
        <f t="shared" si="440"/>
        <v>2017</v>
      </c>
      <c r="C2879">
        <f t="shared" si="441"/>
        <v>11</v>
      </c>
      <c r="D2879" t="str">
        <f t="shared" si="442"/>
        <v>November</v>
      </c>
      <c r="E2879" t="str">
        <f t="shared" si="443"/>
        <v>Q4</v>
      </c>
      <c r="F2879" t="str">
        <f t="shared" si="444"/>
        <v>2017-Nov</v>
      </c>
      <c r="G2879">
        <f t="shared" si="445"/>
        <v>6</v>
      </c>
      <c r="H2879" t="str">
        <f t="shared" si="446"/>
        <v>Friday</v>
      </c>
      <c r="I2879" t="str">
        <f t="shared" si="447"/>
        <v>FM8</v>
      </c>
      <c r="J2879" t="str">
        <f t="shared" si="448"/>
        <v>FQ-3</v>
      </c>
    </row>
    <row r="2880" spans="1:10" x14ac:dyDescent="0.3">
      <c r="A2880" s="1">
        <f t="shared" si="449"/>
        <v>43057</v>
      </c>
      <c r="B2880" s="3">
        <f t="shared" si="440"/>
        <v>2017</v>
      </c>
      <c r="C2880">
        <f t="shared" si="441"/>
        <v>11</v>
      </c>
      <c r="D2880" t="str">
        <f t="shared" si="442"/>
        <v>November</v>
      </c>
      <c r="E2880" t="str">
        <f t="shared" si="443"/>
        <v>Q4</v>
      </c>
      <c r="F2880" t="str">
        <f t="shared" si="444"/>
        <v>2017-Nov</v>
      </c>
      <c r="G2880">
        <f t="shared" si="445"/>
        <v>7</v>
      </c>
      <c r="H2880" t="str">
        <f t="shared" si="446"/>
        <v>Saturday</v>
      </c>
      <c r="I2880" t="str">
        <f t="shared" si="447"/>
        <v>FM8</v>
      </c>
      <c r="J2880" t="str">
        <f t="shared" si="448"/>
        <v>FQ-3</v>
      </c>
    </row>
    <row r="2881" spans="1:10" x14ac:dyDescent="0.3">
      <c r="A2881" s="1">
        <f t="shared" si="449"/>
        <v>43058</v>
      </c>
      <c r="B2881" s="3">
        <f t="shared" si="440"/>
        <v>2017</v>
      </c>
      <c r="C2881">
        <f t="shared" si="441"/>
        <v>11</v>
      </c>
      <c r="D2881" t="str">
        <f t="shared" si="442"/>
        <v>November</v>
      </c>
      <c r="E2881" t="str">
        <f t="shared" si="443"/>
        <v>Q4</v>
      </c>
      <c r="F2881" t="str">
        <f t="shared" si="444"/>
        <v>2017-Nov</v>
      </c>
      <c r="G2881">
        <f t="shared" si="445"/>
        <v>1</v>
      </c>
      <c r="H2881" t="str">
        <f t="shared" si="446"/>
        <v>Sunday</v>
      </c>
      <c r="I2881" t="str">
        <f t="shared" si="447"/>
        <v>FM8</v>
      </c>
      <c r="J2881" t="str">
        <f t="shared" si="448"/>
        <v>FQ-3</v>
      </c>
    </row>
    <row r="2882" spans="1:10" x14ac:dyDescent="0.3">
      <c r="A2882" s="1">
        <f t="shared" si="449"/>
        <v>43059</v>
      </c>
      <c r="B2882" s="3">
        <f t="shared" si="440"/>
        <v>2017</v>
      </c>
      <c r="C2882">
        <f t="shared" si="441"/>
        <v>11</v>
      </c>
      <c r="D2882" t="str">
        <f t="shared" si="442"/>
        <v>November</v>
      </c>
      <c r="E2882" t="str">
        <f t="shared" si="443"/>
        <v>Q4</v>
      </c>
      <c r="F2882" t="str">
        <f t="shared" si="444"/>
        <v>2017-Nov</v>
      </c>
      <c r="G2882">
        <f t="shared" si="445"/>
        <v>2</v>
      </c>
      <c r="H2882" t="str">
        <f t="shared" si="446"/>
        <v>Monday</v>
      </c>
      <c r="I2882" t="str">
        <f t="shared" si="447"/>
        <v>FM8</v>
      </c>
      <c r="J2882" t="str">
        <f t="shared" si="448"/>
        <v>FQ-3</v>
      </c>
    </row>
    <row r="2883" spans="1:10" x14ac:dyDescent="0.3">
      <c r="A2883" s="1">
        <f t="shared" si="449"/>
        <v>43060</v>
      </c>
      <c r="B2883" s="3">
        <f t="shared" ref="B2883:B2946" si="450">YEAR(A2883)</f>
        <v>2017</v>
      </c>
      <c r="C2883">
        <f t="shared" ref="C2883:C2946" si="451">MONTH(A2883)</f>
        <v>11</v>
      </c>
      <c r="D2883" t="str">
        <f t="shared" ref="D2883:D2946" si="452">TEXT(A2883,"mmmm")</f>
        <v>November</v>
      </c>
      <c r="E2883" t="str">
        <f t="shared" ref="E2883:E2946" si="453">"Q"&amp;ROUNDUP(MONTH(A2883)/3,0)</f>
        <v>Q4</v>
      </c>
      <c r="F2883" t="str">
        <f t="shared" ref="F2883:F2946" si="454">TEXT(A2883,"yyyy-mmm")</f>
        <v>2017-Nov</v>
      </c>
      <c r="G2883">
        <f t="shared" ref="G2883:G2946" si="455">WEEKDAY(A2883)</f>
        <v>3</v>
      </c>
      <c r="H2883" t="str">
        <f t="shared" ref="H2883:H2946" si="456">TEXT(A2883,"dddd")</f>
        <v>Tuesday</v>
      </c>
      <c r="I2883" t="str">
        <f t="shared" ref="I2883:I2946" si="457">"FM"&amp;IF(MONTH(A2883)&gt;=4,MONTH(A2883)-3,MONTH(A2883)+9)</f>
        <v>FM8</v>
      </c>
      <c r="J2883" t="str">
        <f t="shared" ref="J2883:J2946" si="458">"FQ-"&amp;ROUNDUP(IF(MONTH(A2883)&gt;=4,MONTH(A2883)-3,MONTH(A2883)+9)/3,0)</f>
        <v>FQ-3</v>
      </c>
    </row>
    <row r="2884" spans="1:10" x14ac:dyDescent="0.3">
      <c r="A2884" s="1">
        <f t="shared" ref="A2884:A2947" si="459">A2883+1</f>
        <v>43061</v>
      </c>
      <c r="B2884" s="3">
        <f t="shared" si="450"/>
        <v>2017</v>
      </c>
      <c r="C2884">
        <f t="shared" si="451"/>
        <v>11</v>
      </c>
      <c r="D2884" t="str">
        <f t="shared" si="452"/>
        <v>November</v>
      </c>
      <c r="E2884" t="str">
        <f t="shared" si="453"/>
        <v>Q4</v>
      </c>
      <c r="F2884" t="str">
        <f t="shared" si="454"/>
        <v>2017-Nov</v>
      </c>
      <c r="G2884">
        <f t="shared" si="455"/>
        <v>4</v>
      </c>
      <c r="H2884" t="str">
        <f t="shared" si="456"/>
        <v>Wednesday</v>
      </c>
      <c r="I2884" t="str">
        <f t="shared" si="457"/>
        <v>FM8</v>
      </c>
      <c r="J2884" t="str">
        <f t="shared" si="458"/>
        <v>FQ-3</v>
      </c>
    </row>
    <row r="2885" spans="1:10" x14ac:dyDescent="0.3">
      <c r="A2885" s="1">
        <f t="shared" si="459"/>
        <v>43062</v>
      </c>
      <c r="B2885" s="3">
        <f t="shared" si="450"/>
        <v>2017</v>
      </c>
      <c r="C2885">
        <f t="shared" si="451"/>
        <v>11</v>
      </c>
      <c r="D2885" t="str">
        <f t="shared" si="452"/>
        <v>November</v>
      </c>
      <c r="E2885" t="str">
        <f t="shared" si="453"/>
        <v>Q4</v>
      </c>
      <c r="F2885" t="str">
        <f t="shared" si="454"/>
        <v>2017-Nov</v>
      </c>
      <c r="G2885">
        <f t="shared" si="455"/>
        <v>5</v>
      </c>
      <c r="H2885" t="str">
        <f t="shared" si="456"/>
        <v>Thursday</v>
      </c>
      <c r="I2885" t="str">
        <f t="shared" si="457"/>
        <v>FM8</v>
      </c>
      <c r="J2885" t="str">
        <f t="shared" si="458"/>
        <v>FQ-3</v>
      </c>
    </row>
    <row r="2886" spans="1:10" x14ac:dyDescent="0.3">
      <c r="A2886" s="1">
        <f t="shared" si="459"/>
        <v>43063</v>
      </c>
      <c r="B2886" s="3">
        <f t="shared" si="450"/>
        <v>2017</v>
      </c>
      <c r="C2886">
        <f t="shared" si="451"/>
        <v>11</v>
      </c>
      <c r="D2886" t="str">
        <f t="shared" si="452"/>
        <v>November</v>
      </c>
      <c r="E2886" t="str">
        <f t="shared" si="453"/>
        <v>Q4</v>
      </c>
      <c r="F2886" t="str">
        <f t="shared" si="454"/>
        <v>2017-Nov</v>
      </c>
      <c r="G2886">
        <f t="shared" si="455"/>
        <v>6</v>
      </c>
      <c r="H2886" t="str">
        <f t="shared" si="456"/>
        <v>Friday</v>
      </c>
      <c r="I2886" t="str">
        <f t="shared" si="457"/>
        <v>FM8</v>
      </c>
      <c r="J2886" t="str">
        <f t="shared" si="458"/>
        <v>FQ-3</v>
      </c>
    </row>
    <row r="2887" spans="1:10" x14ac:dyDescent="0.3">
      <c r="A2887" s="1">
        <f t="shared" si="459"/>
        <v>43064</v>
      </c>
      <c r="B2887" s="3">
        <f t="shared" si="450"/>
        <v>2017</v>
      </c>
      <c r="C2887">
        <f t="shared" si="451"/>
        <v>11</v>
      </c>
      <c r="D2887" t="str">
        <f t="shared" si="452"/>
        <v>November</v>
      </c>
      <c r="E2887" t="str">
        <f t="shared" si="453"/>
        <v>Q4</v>
      </c>
      <c r="F2887" t="str">
        <f t="shared" si="454"/>
        <v>2017-Nov</v>
      </c>
      <c r="G2887">
        <f t="shared" si="455"/>
        <v>7</v>
      </c>
      <c r="H2887" t="str">
        <f t="shared" si="456"/>
        <v>Saturday</v>
      </c>
      <c r="I2887" t="str">
        <f t="shared" si="457"/>
        <v>FM8</v>
      </c>
      <c r="J2887" t="str">
        <f t="shared" si="458"/>
        <v>FQ-3</v>
      </c>
    </row>
    <row r="2888" spans="1:10" x14ac:dyDescent="0.3">
      <c r="A2888" s="1">
        <f t="shared" si="459"/>
        <v>43065</v>
      </c>
      <c r="B2888" s="3">
        <f t="shared" si="450"/>
        <v>2017</v>
      </c>
      <c r="C2888">
        <f t="shared" si="451"/>
        <v>11</v>
      </c>
      <c r="D2888" t="str">
        <f t="shared" si="452"/>
        <v>November</v>
      </c>
      <c r="E2888" t="str">
        <f t="shared" si="453"/>
        <v>Q4</v>
      </c>
      <c r="F2888" t="str">
        <f t="shared" si="454"/>
        <v>2017-Nov</v>
      </c>
      <c r="G2888">
        <f t="shared" si="455"/>
        <v>1</v>
      </c>
      <c r="H2888" t="str">
        <f t="shared" si="456"/>
        <v>Sunday</v>
      </c>
      <c r="I2888" t="str">
        <f t="shared" si="457"/>
        <v>FM8</v>
      </c>
      <c r="J2888" t="str">
        <f t="shared" si="458"/>
        <v>FQ-3</v>
      </c>
    </row>
    <row r="2889" spans="1:10" x14ac:dyDescent="0.3">
      <c r="A2889" s="1">
        <f t="shared" si="459"/>
        <v>43066</v>
      </c>
      <c r="B2889" s="3">
        <f t="shared" si="450"/>
        <v>2017</v>
      </c>
      <c r="C2889">
        <f t="shared" si="451"/>
        <v>11</v>
      </c>
      <c r="D2889" t="str">
        <f t="shared" si="452"/>
        <v>November</v>
      </c>
      <c r="E2889" t="str">
        <f t="shared" si="453"/>
        <v>Q4</v>
      </c>
      <c r="F2889" t="str">
        <f t="shared" si="454"/>
        <v>2017-Nov</v>
      </c>
      <c r="G2889">
        <f t="shared" si="455"/>
        <v>2</v>
      </c>
      <c r="H2889" t="str">
        <f t="shared" si="456"/>
        <v>Monday</v>
      </c>
      <c r="I2889" t="str">
        <f t="shared" si="457"/>
        <v>FM8</v>
      </c>
      <c r="J2889" t="str">
        <f t="shared" si="458"/>
        <v>FQ-3</v>
      </c>
    </row>
    <row r="2890" spans="1:10" x14ac:dyDescent="0.3">
      <c r="A2890" s="1">
        <f t="shared" si="459"/>
        <v>43067</v>
      </c>
      <c r="B2890" s="3">
        <f t="shared" si="450"/>
        <v>2017</v>
      </c>
      <c r="C2890">
        <f t="shared" si="451"/>
        <v>11</v>
      </c>
      <c r="D2890" t="str">
        <f t="shared" si="452"/>
        <v>November</v>
      </c>
      <c r="E2890" t="str">
        <f t="shared" si="453"/>
        <v>Q4</v>
      </c>
      <c r="F2890" t="str">
        <f t="shared" si="454"/>
        <v>2017-Nov</v>
      </c>
      <c r="G2890">
        <f t="shared" si="455"/>
        <v>3</v>
      </c>
      <c r="H2890" t="str">
        <f t="shared" si="456"/>
        <v>Tuesday</v>
      </c>
      <c r="I2890" t="str">
        <f t="shared" si="457"/>
        <v>FM8</v>
      </c>
      <c r="J2890" t="str">
        <f t="shared" si="458"/>
        <v>FQ-3</v>
      </c>
    </row>
    <row r="2891" spans="1:10" x14ac:dyDescent="0.3">
      <c r="A2891" s="1">
        <f t="shared" si="459"/>
        <v>43068</v>
      </c>
      <c r="B2891" s="3">
        <f t="shared" si="450"/>
        <v>2017</v>
      </c>
      <c r="C2891">
        <f t="shared" si="451"/>
        <v>11</v>
      </c>
      <c r="D2891" t="str">
        <f t="shared" si="452"/>
        <v>November</v>
      </c>
      <c r="E2891" t="str">
        <f t="shared" si="453"/>
        <v>Q4</v>
      </c>
      <c r="F2891" t="str">
        <f t="shared" si="454"/>
        <v>2017-Nov</v>
      </c>
      <c r="G2891">
        <f t="shared" si="455"/>
        <v>4</v>
      </c>
      <c r="H2891" t="str">
        <f t="shared" si="456"/>
        <v>Wednesday</v>
      </c>
      <c r="I2891" t="str">
        <f t="shared" si="457"/>
        <v>FM8</v>
      </c>
      <c r="J2891" t="str">
        <f t="shared" si="458"/>
        <v>FQ-3</v>
      </c>
    </row>
    <row r="2892" spans="1:10" x14ac:dyDescent="0.3">
      <c r="A2892" s="1">
        <f t="shared" si="459"/>
        <v>43069</v>
      </c>
      <c r="B2892" s="3">
        <f t="shared" si="450"/>
        <v>2017</v>
      </c>
      <c r="C2892">
        <f t="shared" si="451"/>
        <v>11</v>
      </c>
      <c r="D2892" t="str">
        <f t="shared" si="452"/>
        <v>November</v>
      </c>
      <c r="E2892" t="str">
        <f t="shared" si="453"/>
        <v>Q4</v>
      </c>
      <c r="F2892" t="str">
        <f t="shared" si="454"/>
        <v>2017-Nov</v>
      </c>
      <c r="G2892">
        <f t="shared" si="455"/>
        <v>5</v>
      </c>
      <c r="H2892" t="str">
        <f t="shared" si="456"/>
        <v>Thursday</v>
      </c>
      <c r="I2892" t="str">
        <f t="shared" si="457"/>
        <v>FM8</v>
      </c>
      <c r="J2892" t="str">
        <f t="shared" si="458"/>
        <v>FQ-3</v>
      </c>
    </row>
    <row r="2893" spans="1:10" x14ac:dyDescent="0.3">
      <c r="A2893" s="1">
        <f t="shared" si="459"/>
        <v>43070</v>
      </c>
      <c r="B2893" s="3">
        <f t="shared" si="450"/>
        <v>2017</v>
      </c>
      <c r="C2893">
        <f t="shared" si="451"/>
        <v>12</v>
      </c>
      <c r="D2893" t="str">
        <f t="shared" si="452"/>
        <v>December</v>
      </c>
      <c r="E2893" t="str">
        <f t="shared" si="453"/>
        <v>Q4</v>
      </c>
      <c r="F2893" t="str">
        <f t="shared" si="454"/>
        <v>2017-Dec</v>
      </c>
      <c r="G2893">
        <f t="shared" si="455"/>
        <v>6</v>
      </c>
      <c r="H2893" t="str">
        <f t="shared" si="456"/>
        <v>Friday</v>
      </c>
      <c r="I2893" t="str">
        <f t="shared" si="457"/>
        <v>FM9</v>
      </c>
      <c r="J2893" t="str">
        <f t="shared" si="458"/>
        <v>FQ-3</v>
      </c>
    </row>
    <row r="2894" spans="1:10" x14ac:dyDescent="0.3">
      <c r="A2894" s="1">
        <f t="shared" si="459"/>
        <v>43071</v>
      </c>
      <c r="B2894" s="3">
        <f t="shared" si="450"/>
        <v>2017</v>
      </c>
      <c r="C2894">
        <f t="shared" si="451"/>
        <v>12</v>
      </c>
      <c r="D2894" t="str">
        <f t="shared" si="452"/>
        <v>December</v>
      </c>
      <c r="E2894" t="str">
        <f t="shared" si="453"/>
        <v>Q4</v>
      </c>
      <c r="F2894" t="str">
        <f t="shared" si="454"/>
        <v>2017-Dec</v>
      </c>
      <c r="G2894">
        <f t="shared" si="455"/>
        <v>7</v>
      </c>
      <c r="H2894" t="str">
        <f t="shared" si="456"/>
        <v>Saturday</v>
      </c>
      <c r="I2894" t="str">
        <f t="shared" si="457"/>
        <v>FM9</v>
      </c>
      <c r="J2894" t="str">
        <f t="shared" si="458"/>
        <v>FQ-3</v>
      </c>
    </row>
    <row r="2895" spans="1:10" x14ac:dyDescent="0.3">
      <c r="A2895" s="1">
        <f t="shared" si="459"/>
        <v>43072</v>
      </c>
      <c r="B2895" s="3">
        <f t="shared" si="450"/>
        <v>2017</v>
      </c>
      <c r="C2895">
        <f t="shared" si="451"/>
        <v>12</v>
      </c>
      <c r="D2895" t="str">
        <f t="shared" si="452"/>
        <v>December</v>
      </c>
      <c r="E2895" t="str">
        <f t="shared" si="453"/>
        <v>Q4</v>
      </c>
      <c r="F2895" t="str">
        <f t="shared" si="454"/>
        <v>2017-Dec</v>
      </c>
      <c r="G2895">
        <f t="shared" si="455"/>
        <v>1</v>
      </c>
      <c r="H2895" t="str">
        <f t="shared" si="456"/>
        <v>Sunday</v>
      </c>
      <c r="I2895" t="str">
        <f t="shared" si="457"/>
        <v>FM9</v>
      </c>
      <c r="J2895" t="str">
        <f t="shared" si="458"/>
        <v>FQ-3</v>
      </c>
    </row>
    <row r="2896" spans="1:10" x14ac:dyDescent="0.3">
      <c r="A2896" s="1">
        <f t="shared" si="459"/>
        <v>43073</v>
      </c>
      <c r="B2896" s="3">
        <f t="shared" si="450"/>
        <v>2017</v>
      </c>
      <c r="C2896">
        <f t="shared" si="451"/>
        <v>12</v>
      </c>
      <c r="D2896" t="str">
        <f t="shared" si="452"/>
        <v>December</v>
      </c>
      <c r="E2896" t="str">
        <f t="shared" si="453"/>
        <v>Q4</v>
      </c>
      <c r="F2896" t="str">
        <f t="shared" si="454"/>
        <v>2017-Dec</v>
      </c>
      <c r="G2896">
        <f t="shared" si="455"/>
        <v>2</v>
      </c>
      <c r="H2896" t="str">
        <f t="shared" si="456"/>
        <v>Monday</v>
      </c>
      <c r="I2896" t="str">
        <f t="shared" si="457"/>
        <v>FM9</v>
      </c>
      <c r="J2896" t="str">
        <f t="shared" si="458"/>
        <v>FQ-3</v>
      </c>
    </row>
    <row r="2897" spans="1:10" x14ac:dyDescent="0.3">
      <c r="A2897" s="1">
        <f t="shared" si="459"/>
        <v>43074</v>
      </c>
      <c r="B2897" s="3">
        <f t="shared" si="450"/>
        <v>2017</v>
      </c>
      <c r="C2897">
        <f t="shared" si="451"/>
        <v>12</v>
      </c>
      <c r="D2897" t="str">
        <f t="shared" si="452"/>
        <v>December</v>
      </c>
      <c r="E2897" t="str">
        <f t="shared" si="453"/>
        <v>Q4</v>
      </c>
      <c r="F2897" t="str">
        <f t="shared" si="454"/>
        <v>2017-Dec</v>
      </c>
      <c r="G2897">
        <f t="shared" si="455"/>
        <v>3</v>
      </c>
      <c r="H2897" t="str">
        <f t="shared" si="456"/>
        <v>Tuesday</v>
      </c>
      <c r="I2897" t="str">
        <f t="shared" si="457"/>
        <v>FM9</v>
      </c>
      <c r="J2897" t="str">
        <f t="shared" si="458"/>
        <v>FQ-3</v>
      </c>
    </row>
    <row r="2898" spans="1:10" x14ac:dyDescent="0.3">
      <c r="A2898" s="1">
        <f t="shared" si="459"/>
        <v>43075</v>
      </c>
      <c r="B2898" s="3">
        <f t="shared" si="450"/>
        <v>2017</v>
      </c>
      <c r="C2898">
        <f t="shared" si="451"/>
        <v>12</v>
      </c>
      <c r="D2898" t="str">
        <f t="shared" si="452"/>
        <v>December</v>
      </c>
      <c r="E2898" t="str">
        <f t="shared" si="453"/>
        <v>Q4</v>
      </c>
      <c r="F2898" t="str">
        <f t="shared" si="454"/>
        <v>2017-Dec</v>
      </c>
      <c r="G2898">
        <f t="shared" si="455"/>
        <v>4</v>
      </c>
      <c r="H2898" t="str">
        <f t="shared" si="456"/>
        <v>Wednesday</v>
      </c>
      <c r="I2898" t="str">
        <f t="shared" si="457"/>
        <v>FM9</v>
      </c>
      <c r="J2898" t="str">
        <f t="shared" si="458"/>
        <v>FQ-3</v>
      </c>
    </row>
    <row r="2899" spans="1:10" x14ac:dyDescent="0.3">
      <c r="A2899" s="1">
        <f t="shared" si="459"/>
        <v>43076</v>
      </c>
      <c r="B2899" s="3">
        <f t="shared" si="450"/>
        <v>2017</v>
      </c>
      <c r="C2899">
        <f t="shared" si="451"/>
        <v>12</v>
      </c>
      <c r="D2899" t="str">
        <f t="shared" si="452"/>
        <v>December</v>
      </c>
      <c r="E2899" t="str">
        <f t="shared" si="453"/>
        <v>Q4</v>
      </c>
      <c r="F2899" t="str">
        <f t="shared" si="454"/>
        <v>2017-Dec</v>
      </c>
      <c r="G2899">
        <f t="shared" si="455"/>
        <v>5</v>
      </c>
      <c r="H2899" t="str">
        <f t="shared" si="456"/>
        <v>Thursday</v>
      </c>
      <c r="I2899" t="str">
        <f t="shared" si="457"/>
        <v>FM9</v>
      </c>
      <c r="J2899" t="str">
        <f t="shared" si="458"/>
        <v>FQ-3</v>
      </c>
    </row>
    <row r="2900" spans="1:10" x14ac:dyDescent="0.3">
      <c r="A2900" s="1">
        <f t="shared" si="459"/>
        <v>43077</v>
      </c>
      <c r="B2900" s="3">
        <f t="shared" si="450"/>
        <v>2017</v>
      </c>
      <c r="C2900">
        <f t="shared" si="451"/>
        <v>12</v>
      </c>
      <c r="D2900" t="str">
        <f t="shared" si="452"/>
        <v>December</v>
      </c>
      <c r="E2900" t="str">
        <f t="shared" si="453"/>
        <v>Q4</v>
      </c>
      <c r="F2900" t="str">
        <f t="shared" si="454"/>
        <v>2017-Dec</v>
      </c>
      <c r="G2900">
        <f t="shared" si="455"/>
        <v>6</v>
      </c>
      <c r="H2900" t="str">
        <f t="shared" si="456"/>
        <v>Friday</v>
      </c>
      <c r="I2900" t="str">
        <f t="shared" si="457"/>
        <v>FM9</v>
      </c>
      <c r="J2900" t="str">
        <f t="shared" si="458"/>
        <v>FQ-3</v>
      </c>
    </row>
    <row r="2901" spans="1:10" x14ac:dyDescent="0.3">
      <c r="A2901" s="1">
        <f t="shared" si="459"/>
        <v>43078</v>
      </c>
      <c r="B2901" s="3">
        <f t="shared" si="450"/>
        <v>2017</v>
      </c>
      <c r="C2901">
        <f t="shared" si="451"/>
        <v>12</v>
      </c>
      <c r="D2901" t="str">
        <f t="shared" si="452"/>
        <v>December</v>
      </c>
      <c r="E2901" t="str">
        <f t="shared" si="453"/>
        <v>Q4</v>
      </c>
      <c r="F2901" t="str">
        <f t="shared" si="454"/>
        <v>2017-Dec</v>
      </c>
      <c r="G2901">
        <f t="shared" si="455"/>
        <v>7</v>
      </c>
      <c r="H2901" t="str">
        <f t="shared" si="456"/>
        <v>Saturday</v>
      </c>
      <c r="I2901" t="str">
        <f t="shared" si="457"/>
        <v>FM9</v>
      </c>
      <c r="J2901" t="str">
        <f t="shared" si="458"/>
        <v>FQ-3</v>
      </c>
    </row>
    <row r="2902" spans="1:10" x14ac:dyDescent="0.3">
      <c r="A2902" s="1">
        <f t="shared" si="459"/>
        <v>43079</v>
      </c>
      <c r="B2902" s="3">
        <f t="shared" si="450"/>
        <v>2017</v>
      </c>
      <c r="C2902">
        <f t="shared" si="451"/>
        <v>12</v>
      </c>
      <c r="D2902" t="str">
        <f t="shared" si="452"/>
        <v>December</v>
      </c>
      <c r="E2902" t="str">
        <f t="shared" si="453"/>
        <v>Q4</v>
      </c>
      <c r="F2902" t="str">
        <f t="shared" si="454"/>
        <v>2017-Dec</v>
      </c>
      <c r="G2902">
        <f t="shared" si="455"/>
        <v>1</v>
      </c>
      <c r="H2902" t="str">
        <f t="shared" si="456"/>
        <v>Sunday</v>
      </c>
      <c r="I2902" t="str">
        <f t="shared" si="457"/>
        <v>FM9</v>
      </c>
      <c r="J2902" t="str">
        <f t="shared" si="458"/>
        <v>FQ-3</v>
      </c>
    </row>
    <row r="2903" spans="1:10" x14ac:dyDescent="0.3">
      <c r="A2903" s="1">
        <f t="shared" si="459"/>
        <v>43080</v>
      </c>
      <c r="B2903" s="3">
        <f t="shared" si="450"/>
        <v>2017</v>
      </c>
      <c r="C2903">
        <f t="shared" si="451"/>
        <v>12</v>
      </c>
      <c r="D2903" t="str">
        <f t="shared" si="452"/>
        <v>December</v>
      </c>
      <c r="E2903" t="str">
        <f t="shared" si="453"/>
        <v>Q4</v>
      </c>
      <c r="F2903" t="str">
        <f t="shared" si="454"/>
        <v>2017-Dec</v>
      </c>
      <c r="G2903">
        <f t="shared" si="455"/>
        <v>2</v>
      </c>
      <c r="H2903" t="str">
        <f t="shared" si="456"/>
        <v>Monday</v>
      </c>
      <c r="I2903" t="str">
        <f t="shared" si="457"/>
        <v>FM9</v>
      </c>
      <c r="J2903" t="str">
        <f t="shared" si="458"/>
        <v>FQ-3</v>
      </c>
    </row>
    <row r="2904" spans="1:10" x14ac:dyDescent="0.3">
      <c r="A2904" s="1">
        <f t="shared" si="459"/>
        <v>43081</v>
      </c>
      <c r="B2904" s="3">
        <f t="shared" si="450"/>
        <v>2017</v>
      </c>
      <c r="C2904">
        <f t="shared" si="451"/>
        <v>12</v>
      </c>
      <c r="D2904" t="str">
        <f t="shared" si="452"/>
        <v>December</v>
      </c>
      <c r="E2904" t="str">
        <f t="shared" si="453"/>
        <v>Q4</v>
      </c>
      <c r="F2904" t="str">
        <f t="shared" si="454"/>
        <v>2017-Dec</v>
      </c>
      <c r="G2904">
        <f t="shared" si="455"/>
        <v>3</v>
      </c>
      <c r="H2904" t="str">
        <f t="shared" si="456"/>
        <v>Tuesday</v>
      </c>
      <c r="I2904" t="str">
        <f t="shared" si="457"/>
        <v>FM9</v>
      </c>
      <c r="J2904" t="str">
        <f t="shared" si="458"/>
        <v>FQ-3</v>
      </c>
    </row>
    <row r="2905" spans="1:10" x14ac:dyDescent="0.3">
      <c r="A2905" s="1">
        <f t="shared" si="459"/>
        <v>43082</v>
      </c>
      <c r="B2905" s="3">
        <f t="shared" si="450"/>
        <v>2017</v>
      </c>
      <c r="C2905">
        <f t="shared" si="451"/>
        <v>12</v>
      </c>
      <c r="D2905" t="str">
        <f t="shared" si="452"/>
        <v>December</v>
      </c>
      <c r="E2905" t="str">
        <f t="shared" si="453"/>
        <v>Q4</v>
      </c>
      <c r="F2905" t="str">
        <f t="shared" si="454"/>
        <v>2017-Dec</v>
      </c>
      <c r="G2905">
        <f t="shared" si="455"/>
        <v>4</v>
      </c>
      <c r="H2905" t="str">
        <f t="shared" si="456"/>
        <v>Wednesday</v>
      </c>
      <c r="I2905" t="str">
        <f t="shared" si="457"/>
        <v>FM9</v>
      </c>
      <c r="J2905" t="str">
        <f t="shared" si="458"/>
        <v>FQ-3</v>
      </c>
    </row>
    <row r="2906" spans="1:10" x14ac:dyDescent="0.3">
      <c r="A2906" s="1">
        <f t="shared" si="459"/>
        <v>43083</v>
      </c>
      <c r="B2906" s="3">
        <f t="shared" si="450"/>
        <v>2017</v>
      </c>
      <c r="C2906">
        <f t="shared" si="451"/>
        <v>12</v>
      </c>
      <c r="D2906" t="str">
        <f t="shared" si="452"/>
        <v>December</v>
      </c>
      <c r="E2906" t="str">
        <f t="shared" si="453"/>
        <v>Q4</v>
      </c>
      <c r="F2906" t="str">
        <f t="shared" si="454"/>
        <v>2017-Dec</v>
      </c>
      <c r="G2906">
        <f t="shared" si="455"/>
        <v>5</v>
      </c>
      <c r="H2906" t="str">
        <f t="shared" si="456"/>
        <v>Thursday</v>
      </c>
      <c r="I2906" t="str">
        <f t="shared" si="457"/>
        <v>FM9</v>
      </c>
      <c r="J2906" t="str">
        <f t="shared" si="458"/>
        <v>FQ-3</v>
      </c>
    </row>
    <row r="2907" spans="1:10" x14ac:dyDescent="0.3">
      <c r="A2907" s="1">
        <f t="shared" si="459"/>
        <v>43084</v>
      </c>
      <c r="B2907" s="3">
        <f t="shared" si="450"/>
        <v>2017</v>
      </c>
      <c r="C2907">
        <f t="shared" si="451"/>
        <v>12</v>
      </c>
      <c r="D2907" t="str">
        <f t="shared" si="452"/>
        <v>December</v>
      </c>
      <c r="E2907" t="str">
        <f t="shared" si="453"/>
        <v>Q4</v>
      </c>
      <c r="F2907" t="str">
        <f t="shared" si="454"/>
        <v>2017-Dec</v>
      </c>
      <c r="G2907">
        <f t="shared" si="455"/>
        <v>6</v>
      </c>
      <c r="H2907" t="str">
        <f t="shared" si="456"/>
        <v>Friday</v>
      </c>
      <c r="I2907" t="str">
        <f t="shared" si="457"/>
        <v>FM9</v>
      </c>
      <c r="J2907" t="str">
        <f t="shared" si="458"/>
        <v>FQ-3</v>
      </c>
    </row>
    <row r="2908" spans="1:10" x14ac:dyDescent="0.3">
      <c r="A2908" s="1">
        <f t="shared" si="459"/>
        <v>43085</v>
      </c>
      <c r="B2908" s="3">
        <f t="shared" si="450"/>
        <v>2017</v>
      </c>
      <c r="C2908">
        <f t="shared" si="451"/>
        <v>12</v>
      </c>
      <c r="D2908" t="str">
        <f t="shared" si="452"/>
        <v>December</v>
      </c>
      <c r="E2908" t="str">
        <f t="shared" si="453"/>
        <v>Q4</v>
      </c>
      <c r="F2908" t="str">
        <f t="shared" si="454"/>
        <v>2017-Dec</v>
      </c>
      <c r="G2908">
        <f t="shared" si="455"/>
        <v>7</v>
      </c>
      <c r="H2908" t="str">
        <f t="shared" si="456"/>
        <v>Saturday</v>
      </c>
      <c r="I2908" t="str">
        <f t="shared" si="457"/>
        <v>FM9</v>
      </c>
      <c r="J2908" t="str">
        <f t="shared" si="458"/>
        <v>FQ-3</v>
      </c>
    </row>
    <row r="2909" spans="1:10" x14ac:dyDescent="0.3">
      <c r="A2909" s="1">
        <f t="shared" si="459"/>
        <v>43086</v>
      </c>
      <c r="B2909" s="3">
        <f t="shared" si="450"/>
        <v>2017</v>
      </c>
      <c r="C2909">
        <f t="shared" si="451"/>
        <v>12</v>
      </c>
      <c r="D2909" t="str">
        <f t="shared" si="452"/>
        <v>December</v>
      </c>
      <c r="E2909" t="str">
        <f t="shared" si="453"/>
        <v>Q4</v>
      </c>
      <c r="F2909" t="str">
        <f t="shared" si="454"/>
        <v>2017-Dec</v>
      </c>
      <c r="G2909">
        <f t="shared" si="455"/>
        <v>1</v>
      </c>
      <c r="H2909" t="str">
        <f t="shared" si="456"/>
        <v>Sunday</v>
      </c>
      <c r="I2909" t="str">
        <f t="shared" si="457"/>
        <v>FM9</v>
      </c>
      <c r="J2909" t="str">
        <f t="shared" si="458"/>
        <v>FQ-3</v>
      </c>
    </row>
    <row r="2910" spans="1:10" x14ac:dyDescent="0.3">
      <c r="A2910" s="1">
        <f t="shared" si="459"/>
        <v>43087</v>
      </c>
      <c r="B2910" s="3">
        <f t="shared" si="450"/>
        <v>2017</v>
      </c>
      <c r="C2910">
        <f t="shared" si="451"/>
        <v>12</v>
      </c>
      <c r="D2910" t="str">
        <f t="shared" si="452"/>
        <v>December</v>
      </c>
      <c r="E2910" t="str">
        <f t="shared" si="453"/>
        <v>Q4</v>
      </c>
      <c r="F2910" t="str">
        <f t="shared" si="454"/>
        <v>2017-Dec</v>
      </c>
      <c r="G2910">
        <f t="shared" si="455"/>
        <v>2</v>
      </c>
      <c r="H2910" t="str">
        <f t="shared" si="456"/>
        <v>Monday</v>
      </c>
      <c r="I2910" t="str">
        <f t="shared" si="457"/>
        <v>FM9</v>
      </c>
      <c r="J2910" t="str">
        <f t="shared" si="458"/>
        <v>FQ-3</v>
      </c>
    </row>
    <row r="2911" spans="1:10" x14ac:dyDescent="0.3">
      <c r="A2911" s="1">
        <f t="shared" si="459"/>
        <v>43088</v>
      </c>
      <c r="B2911" s="3">
        <f t="shared" si="450"/>
        <v>2017</v>
      </c>
      <c r="C2911">
        <f t="shared" si="451"/>
        <v>12</v>
      </c>
      <c r="D2911" t="str">
        <f t="shared" si="452"/>
        <v>December</v>
      </c>
      <c r="E2911" t="str">
        <f t="shared" si="453"/>
        <v>Q4</v>
      </c>
      <c r="F2911" t="str">
        <f t="shared" si="454"/>
        <v>2017-Dec</v>
      </c>
      <c r="G2911">
        <f t="shared" si="455"/>
        <v>3</v>
      </c>
      <c r="H2911" t="str">
        <f t="shared" si="456"/>
        <v>Tuesday</v>
      </c>
      <c r="I2911" t="str">
        <f t="shared" si="457"/>
        <v>FM9</v>
      </c>
      <c r="J2911" t="str">
        <f t="shared" si="458"/>
        <v>FQ-3</v>
      </c>
    </row>
    <row r="2912" spans="1:10" x14ac:dyDescent="0.3">
      <c r="A2912" s="1">
        <f t="shared" si="459"/>
        <v>43089</v>
      </c>
      <c r="B2912" s="3">
        <f t="shared" si="450"/>
        <v>2017</v>
      </c>
      <c r="C2912">
        <f t="shared" si="451"/>
        <v>12</v>
      </c>
      <c r="D2912" t="str">
        <f t="shared" si="452"/>
        <v>December</v>
      </c>
      <c r="E2912" t="str">
        <f t="shared" si="453"/>
        <v>Q4</v>
      </c>
      <c r="F2912" t="str">
        <f t="shared" si="454"/>
        <v>2017-Dec</v>
      </c>
      <c r="G2912">
        <f t="shared" si="455"/>
        <v>4</v>
      </c>
      <c r="H2912" t="str">
        <f t="shared" si="456"/>
        <v>Wednesday</v>
      </c>
      <c r="I2912" t="str">
        <f t="shared" si="457"/>
        <v>FM9</v>
      </c>
      <c r="J2912" t="str">
        <f t="shared" si="458"/>
        <v>FQ-3</v>
      </c>
    </row>
    <row r="2913" spans="1:10" x14ac:dyDescent="0.3">
      <c r="A2913" s="1">
        <f t="shared" si="459"/>
        <v>43090</v>
      </c>
      <c r="B2913" s="3">
        <f t="shared" si="450"/>
        <v>2017</v>
      </c>
      <c r="C2913">
        <f t="shared" si="451"/>
        <v>12</v>
      </c>
      <c r="D2913" t="str">
        <f t="shared" si="452"/>
        <v>December</v>
      </c>
      <c r="E2913" t="str">
        <f t="shared" si="453"/>
        <v>Q4</v>
      </c>
      <c r="F2913" t="str">
        <f t="shared" si="454"/>
        <v>2017-Dec</v>
      </c>
      <c r="G2913">
        <f t="shared" si="455"/>
        <v>5</v>
      </c>
      <c r="H2913" t="str">
        <f t="shared" si="456"/>
        <v>Thursday</v>
      </c>
      <c r="I2913" t="str">
        <f t="shared" si="457"/>
        <v>FM9</v>
      </c>
      <c r="J2913" t="str">
        <f t="shared" si="458"/>
        <v>FQ-3</v>
      </c>
    </row>
    <row r="2914" spans="1:10" x14ac:dyDescent="0.3">
      <c r="A2914" s="1">
        <f t="shared" si="459"/>
        <v>43091</v>
      </c>
      <c r="B2914" s="3">
        <f t="shared" si="450"/>
        <v>2017</v>
      </c>
      <c r="C2914">
        <f t="shared" si="451"/>
        <v>12</v>
      </c>
      <c r="D2914" t="str">
        <f t="shared" si="452"/>
        <v>December</v>
      </c>
      <c r="E2914" t="str">
        <f t="shared" si="453"/>
        <v>Q4</v>
      </c>
      <c r="F2914" t="str">
        <f t="shared" si="454"/>
        <v>2017-Dec</v>
      </c>
      <c r="G2914">
        <f t="shared" si="455"/>
        <v>6</v>
      </c>
      <c r="H2914" t="str">
        <f t="shared" si="456"/>
        <v>Friday</v>
      </c>
      <c r="I2914" t="str">
        <f t="shared" si="457"/>
        <v>FM9</v>
      </c>
      <c r="J2914" t="str">
        <f t="shared" si="458"/>
        <v>FQ-3</v>
      </c>
    </row>
    <row r="2915" spans="1:10" x14ac:dyDescent="0.3">
      <c r="A2915" s="1">
        <f t="shared" si="459"/>
        <v>43092</v>
      </c>
      <c r="B2915" s="3">
        <f t="shared" si="450"/>
        <v>2017</v>
      </c>
      <c r="C2915">
        <f t="shared" si="451"/>
        <v>12</v>
      </c>
      <c r="D2915" t="str">
        <f t="shared" si="452"/>
        <v>December</v>
      </c>
      <c r="E2915" t="str">
        <f t="shared" si="453"/>
        <v>Q4</v>
      </c>
      <c r="F2915" t="str">
        <f t="shared" si="454"/>
        <v>2017-Dec</v>
      </c>
      <c r="G2915">
        <f t="shared" si="455"/>
        <v>7</v>
      </c>
      <c r="H2915" t="str">
        <f t="shared" si="456"/>
        <v>Saturday</v>
      </c>
      <c r="I2915" t="str">
        <f t="shared" si="457"/>
        <v>FM9</v>
      </c>
      <c r="J2915" t="str">
        <f t="shared" si="458"/>
        <v>FQ-3</v>
      </c>
    </row>
    <row r="2916" spans="1:10" x14ac:dyDescent="0.3">
      <c r="A2916" s="1">
        <f t="shared" si="459"/>
        <v>43093</v>
      </c>
      <c r="B2916" s="3">
        <f t="shared" si="450"/>
        <v>2017</v>
      </c>
      <c r="C2916">
        <f t="shared" si="451"/>
        <v>12</v>
      </c>
      <c r="D2916" t="str">
        <f t="shared" si="452"/>
        <v>December</v>
      </c>
      <c r="E2916" t="str">
        <f t="shared" si="453"/>
        <v>Q4</v>
      </c>
      <c r="F2916" t="str">
        <f t="shared" si="454"/>
        <v>2017-Dec</v>
      </c>
      <c r="G2916">
        <f t="shared" si="455"/>
        <v>1</v>
      </c>
      <c r="H2916" t="str">
        <f t="shared" si="456"/>
        <v>Sunday</v>
      </c>
      <c r="I2916" t="str">
        <f t="shared" si="457"/>
        <v>FM9</v>
      </c>
      <c r="J2916" t="str">
        <f t="shared" si="458"/>
        <v>FQ-3</v>
      </c>
    </row>
    <row r="2917" spans="1:10" x14ac:dyDescent="0.3">
      <c r="A2917" s="1">
        <f t="shared" si="459"/>
        <v>43094</v>
      </c>
      <c r="B2917" s="3">
        <f t="shared" si="450"/>
        <v>2017</v>
      </c>
      <c r="C2917">
        <f t="shared" si="451"/>
        <v>12</v>
      </c>
      <c r="D2917" t="str">
        <f t="shared" si="452"/>
        <v>December</v>
      </c>
      <c r="E2917" t="str">
        <f t="shared" si="453"/>
        <v>Q4</v>
      </c>
      <c r="F2917" t="str">
        <f t="shared" si="454"/>
        <v>2017-Dec</v>
      </c>
      <c r="G2917">
        <f t="shared" si="455"/>
        <v>2</v>
      </c>
      <c r="H2917" t="str">
        <f t="shared" si="456"/>
        <v>Monday</v>
      </c>
      <c r="I2917" t="str">
        <f t="shared" si="457"/>
        <v>FM9</v>
      </c>
      <c r="J2917" t="str">
        <f t="shared" si="458"/>
        <v>FQ-3</v>
      </c>
    </row>
    <row r="2918" spans="1:10" x14ac:dyDescent="0.3">
      <c r="A2918" s="1">
        <f t="shared" si="459"/>
        <v>43095</v>
      </c>
      <c r="B2918" s="3">
        <f t="shared" si="450"/>
        <v>2017</v>
      </c>
      <c r="C2918">
        <f t="shared" si="451"/>
        <v>12</v>
      </c>
      <c r="D2918" t="str">
        <f t="shared" si="452"/>
        <v>December</v>
      </c>
      <c r="E2918" t="str">
        <f t="shared" si="453"/>
        <v>Q4</v>
      </c>
      <c r="F2918" t="str">
        <f t="shared" si="454"/>
        <v>2017-Dec</v>
      </c>
      <c r="G2918">
        <f t="shared" si="455"/>
        <v>3</v>
      </c>
      <c r="H2918" t="str">
        <f t="shared" si="456"/>
        <v>Tuesday</v>
      </c>
      <c r="I2918" t="str">
        <f t="shared" si="457"/>
        <v>FM9</v>
      </c>
      <c r="J2918" t="str">
        <f t="shared" si="458"/>
        <v>FQ-3</v>
      </c>
    </row>
    <row r="2919" spans="1:10" x14ac:dyDescent="0.3">
      <c r="A2919" s="1">
        <f t="shared" si="459"/>
        <v>43096</v>
      </c>
      <c r="B2919" s="3">
        <f t="shared" si="450"/>
        <v>2017</v>
      </c>
      <c r="C2919">
        <f t="shared" si="451"/>
        <v>12</v>
      </c>
      <c r="D2919" t="str">
        <f t="shared" si="452"/>
        <v>December</v>
      </c>
      <c r="E2919" t="str">
        <f t="shared" si="453"/>
        <v>Q4</v>
      </c>
      <c r="F2919" t="str">
        <f t="shared" si="454"/>
        <v>2017-Dec</v>
      </c>
      <c r="G2919">
        <f t="shared" si="455"/>
        <v>4</v>
      </c>
      <c r="H2919" t="str">
        <f t="shared" si="456"/>
        <v>Wednesday</v>
      </c>
      <c r="I2919" t="str">
        <f t="shared" si="457"/>
        <v>FM9</v>
      </c>
      <c r="J2919" t="str">
        <f t="shared" si="458"/>
        <v>FQ-3</v>
      </c>
    </row>
    <row r="2920" spans="1:10" x14ac:dyDescent="0.3">
      <c r="A2920" s="1">
        <f t="shared" si="459"/>
        <v>43097</v>
      </c>
      <c r="B2920" s="3">
        <f t="shared" si="450"/>
        <v>2017</v>
      </c>
      <c r="C2920">
        <f t="shared" si="451"/>
        <v>12</v>
      </c>
      <c r="D2920" t="str">
        <f t="shared" si="452"/>
        <v>December</v>
      </c>
      <c r="E2920" t="str">
        <f t="shared" si="453"/>
        <v>Q4</v>
      </c>
      <c r="F2920" t="str">
        <f t="shared" si="454"/>
        <v>2017-Dec</v>
      </c>
      <c r="G2920">
        <f t="shared" si="455"/>
        <v>5</v>
      </c>
      <c r="H2920" t="str">
        <f t="shared" si="456"/>
        <v>Thursday</v>
      </c>
      <c r="I2920" t="str">
        <f t="shared" si="457"/>
        <v>FM9</v>
      </c>
      <c r="J2920" t="str">
        <f t="shared" si="458"/>
        <v>FQ-3</v>
      </c>
    </row>
    <row r="2921" spans="1:10" x14ac:dyDescent="0.3">
      <c r="A2921" s="1">
        <f t="shared" si="459"/>
        <v>43098</v>
      </c>
      <c r="B2921" s="3">
        <f t="shared" si="450"/>
        <v>2017</v>
      </c>
      <c r="C2921">
        <f t="shared" si="451"/>
        <v>12</v>
      </c>
      <c r="D2921" t="str">
        <f t="shared" si="452"/>
        <v>December</v>
      </c>
      <c r="E2921" t="str">
        <f t="shared" si="453"/>
        <v>Q4</v>
      </c>
      <c r="F2921" t="str">
        <f t="shared" si="454"/>
        <v>2017-Dec</v>
      </c>
      <c r="G2921">
        <f t="shared" si="455"/>
        <v>6</v>
      </c>
      <c r="H2921" t="str">
        <f t="shared" si="456"/>
        <v>Friday</v>
      </c>
      <c r="I2921" t="str">
        <f t="shared" si="457"/>
        <v>FM9</v>
      </c>
      <c r="J2921" t="str">
        <f t="shared" si="458"/>
        <v>FQ-3</v>
      </c>
    </row>
    <row r="2922" spans="1:10" x14ac:dyDescent="0.3">
      <c r="A2922" s="1">
        <f t="shared" si="459"/>
        <v>43099</v>
      </c>
      <c r="B2922" s="3">
        <f t="shared" si="450"/>
        <v>2017</v>
      </c>
      <c r="C2922">
        <f t="shared" si="451"/>
        <v>12</v>
      </c>
      <c r="D2922" t="str">
        <f t="shared" si="452"/>
        <v>December</v>
      </c>
      <c r="E2922" t="str">
        <f t="shared" si="453"/>
        <v>Q4</v>
      </c>
      <c r="F2922" t="str">
        <f t="shared" si="454"/>
        <v>2017-Dec</v>
      </c>
      <c r="G2922">
        <f t="shared" si="455"/>
        <v>7</v>
      </c>
      <c r="H2922" t="str">
        <f t="shared" si="456"/>
        <v>Saturday</v>
      </c>
      <c r="I2922" t="str">
        <f t="shared" si="457"/>
        <v>FM9</v>
      </c>
      <c r="J2922" t="str">
        <f t="shared" si="458"/>
        <v>FQ-3</v>
      </c>
    </row>
    <row r="2923" spans="1:10" x14ac:dyDescent="0.3">
      <c r="A2923" s="1">
        <f t="shared" si="459"/>
        <v>43100</v>
      </c>
      <c r="B2923" s="3">
        <f t="shared" si="450"/>
        <v>2017</v>
      </c>
      <c r="C2923">
        <f t="shared" si="451"/>
        <v>12</v>
      </c>
      <c r="D2923" t="str">
        <f t="shared" si="452"/>
        <v>December</v>
      </c>
      <c r="E2923" t="str">
        <f t="shared" si="453"/>
        <v>Q4</v>
      </c>
      <c r="F2923" t="str">
        <f t="shared" si="454"/>
        <v>2017-Dec</v>
      </c>
      <c r="G2923">
        <f t="shared" si="455"/>
        <v>1</v>
      </c>
      <c r="H2923" t="str">
        <f t="shared" si="456"/>
        <v>Sunday</v>
      </c>
      <c r="I2923" t="str">
        <f t="shared" si="457"/>
        <v>FM9</v>
      </c>
      <c r="J2923" t="str">
        <f t="shared" si="458"/>
        <v>FQ-3</v>
      </c>
    </row>
    <row r="2924" spans="1:10" x14ac:dyDescent="0.3">
      <c r="A2924" s="1">
        <f t="shared" si="459"/>
        <v>43101</v>
      </c>
      <c r="B2924" s="3">
        <f t="shared" si="450"/>
        <v>2018</v>
      </c>
      <c r="C2924">
        <f t="shared" si="451"/>
        <v>1</v>
      </c>
      <c r="D2924" t="str">
        <f t="shared" si="452"/>
        <v>January</v>
      </c>
      <c r="E2924" t="str">
        <f t="shared" si="453"/>
        <v>Q1</v>
      </c>
      <c r="F2924" t="str">
        <f t="shared" si="454"/>
        <v>2018-Jan</v>
      </c>
      <c r="G2924">
        <f t="shared" si="455"/>
        <v>2</v>
      </c>
      <c r="H2924" t="str">
        <f t="shared" si="456"/>
        <v>Monday</v>
      </c>
      <c r="I2924" t="str">
        <f t="shared" si="457"/>
        <v>FM10</v>
      </c>
      <c r="J2924" t="str">
        <f t="shared" si="458"/>
        <v>FQ-4</v>
      </c>
    </row>
    <row r="2925" spans="1:10" x14ac:dyDescent="0.3">
      <c r="A2925" s="1">
        <f t="shared" si="459"/>
        <v>43102</v>
      </c>
      <c r="B2925" s="3">
        <f t="shared" si="450"/>
        <v>2018</v>
      </c>
      <c r="C2925">
        <f t="shared" si="451"/>
        <v>1</v>
      </c>
      <c r="D2925" t="str">
        <f t="shared" si="452"/>
        <v>January</v>
      </c>
      <c r="E2925" t="str">
        <f t="shared" si="453"/>
        <v>Q1</v>
      </c>
      <c r="F2925" t="str">
        <f t="shared" si="454"/>
        <v>2018-Jan</v>
      </c>
      <c r="G2925">
        <f t="shared" si="455"/>
        <v>3</v>
      </c>
      <c r="H2925" t="str">
        <f t="shared" si="456"/>
        <v>Tuesday</v>
      </c>
      <c r="I2925" t="str">
        <f t="shared" si="457"/>
        <v>FM10</v>
      </c>
      <c r="J2925" t="str">
        <f t="shared" si="458"/>
        <v>FQ-4</v>
      </c>
    </row>
    <row r="2926" spans="1:10" x14ac:dyDescent="0.3">
      <c r="A2926" s="1">
        <f t="shared" si="459"/>
        <v>43103</v>
      </c>
      <c r="B2926" s="3">
        <f t="shared" si="450"/>
        <v>2018</v>
      </c>
      <c r="C2926">
        <f t="shared" si="451"/>
        <v>1</v>
      </c>
      <c r="D2926" t="str">
        <f t="shared" si="452"/>
        <v>January</v>
      </c>
      <c r="E2926" t="str">
        <f t="shared" si="453"/>
        <v>Q1</v>
      </c>
      <c r="F2926" t="str">
        <f t="shared" si="454"/>
        <v>2018-Jan</v>
      </c>
      <c r="G2926">
        <f t="shared" si="455"/>
        <v>4</v>
      </c>
      <c r="H2926" t="str">
        <f t="shared" si="456"/>
        <v>Wednesday</v>
      </c>
      <c r="I2926" t="str">
        <f t="shared" si="457"/>
        <v>FM10</v>
      </c>
      <c r="J2926" t="str">
        <f t="shared" si="458"/>
        <v>FQ-4</v>
      </c>
    </row>
    <row r="2927" spans="1:10" x14ac:dyDescent="0.3">
      <c r="A2927" s="1">
        <f t="shared" si="459"/>
        <v>43104</v>
      </c>
      <c r="B2927" s="3">
        <f t="shared" si="450"/>
        <v>2018</v>
      </c>
      <c r="C2927">
        <f t="shared" si="451"/>
        <v>1</v>
      </c>
      <c r="D2927" t="str">
        <f t="shared" si="452"/>
        <v>January</v>
      </c>
      <c r="E2927" t="str">
        <f t="shared" si="453"/>
        <v>Q1</v>
      </c>
      <c r="F2927" t="str">
        <f t="shared" si="454"/>
        <v>2018-Jan</v>
      </c>
      <c r="G2927">
        <f t="shared" si="455"/>
        <v>5</v>
      </c>
      <c r="H2927" t="str">
        <f t="shared" si="456"/>
        <v>Thursday</v>
      </c>
      <c r="I2927" t="str">
        <f t="shared" si="457"/>
        <v>FM10</v>
      </c>
      <c r="J2927" t="str">
        <f t="shared" si="458"/>
        <v>FQ-4</v>
      </c>
    </row>
    <row r="2928" spans="1:10" x14ac:dyDescent="0.3">
      <c r="A2928" s="1">
        <f t="shared" si="459"/>
        <v>43105</v>
      </c>
      <c r="B2928" s="3">
        <f t="shared" si="450"/>
        <v>2018</v>
      </c>
      <c r="C2928">
        <f t="shared" si="451"/>
        <v>1</v>
      </c>
      <c r="D2928" t="str">
        <f t="shared" si="452"/>
        <v>January</v>
      </c>
      <c r="E2928" t="str">
        <f t="shared" si="453"/>
        <v>Q1</v>
      </c>
      <c r="F2928" t="str">
        <f t="shared" si="454"/>
        <v>2018-Jan</v>
      </c>
      <c r="G2928">
        <f t="shared" si="455"/>
        <v>6</v>
      </c>
      <c r="H2928" t="str">
        <f t="shared" si="456"/>
        <v>Friday</v>
      </c>
      <c r="I2928" t="str">
        <f t="shared" si="457"/>
        <v>FM10</v>
      </c>
      <c r="J2928" t="str">
        <f t="shared" si="458"/>
        <v>FQ-4</v>
      </c>
    </row>
    <row r="2929" spans="1:10" x14ac:dyDescent="0.3">
      <c r="A2929" s="1">
        <f t="shared" si="459"/>
        <v>43106</v>
      </c>
      <c r="B2929" s="3">
        <f t="shared" si="450"/>
        <v>2018</v>
      </c>
      <c r="C2929">
        <f t="shared" si="451"/>
        <v>1</v>
      </c>
      <c r="D2929" t="str">
        <f t="shared" si="452"/>
        <v>January</v>
      </c>
      <c r="E2929" t="str">
        <f t="shared" si="453"/>
        <v>Q1</v>
      </c>
      <c r="F2929" t="str">
        <f t="shared" si="454"/>
        <v>2018-Jan</v>
      </c>
      <c r="G2929">
        <f t="shared" si="455"/>
        <v>7</v>
      </c>
      <c r="H2929" t="str">
        <f t="shared" si="456"/>
        <v>Saturday</v>
      </c>
      <c r="I2929" t="str">
        <f t="shared" si="457"/>
        <v>FM10</v>
      </c>
      <c r="J2929" t="str">
        <f t="shared" si="458"/>
        <v>FQ-4</v>
      </c>
    </row>
    <row r="2930" spans="1:10" x14ac:dyDescent="0.3">
      <c r="A2930" s="1">
        <f t="shared" si="459"/>
        <v>43107</v>
      </c>
      <c r="B2930" s="3">
        <f t="shared" si="450"/>
        <v>2018</v>
      </c>
      <c r="C2930">
        <f t="shared" si="451"/>
        <v>1</v>
      </c>
      <c r="D2930" t="str">
        <f t="shared" si="452"/>
        <v>January</v>
      </c>
      <c r="E2930" t="str">
        <f t="shared" si="453"/>
        <v>Q1</v>
      </c>
      <c r="F2930" t="str">
        <f t="shared" si="454"/>
        <v>2018-Jan</v>
      </c>
      <c r="G2930">
        <f t="shared" si="455"/>
        <v>1</v>
      </c>
      <c r="H2930" t="str">
        <f t="shared" si="456"/>
        <v>Sunday</v>
      </c>
      <c r="I2930" t="str">
        <f t="shared" si="457"/>
        <v>FM10</v>
      </c>
      <c r="J2930" t="str">
        <f t="shared" si="458"/>
        <v>FQ-4</v>
      </c>
    </row>
    <row r="2931" spans="1:10" x14ac:dyDescent="0.3">
      <c r="A2931" s="1">
        <f t="shared" si="459"/>
        <v>43108</v>
      </c>
      <c r="B2931" s="3">
        <f t="shared" si="450"/>
        <v>2018</v>
      </c>
      <c r="C2931">
        <f t="shared" si="451"/>
        <v>1</v>
      </c>
      <c r="D2931" t="str">
        <f t="shared" si="452"/>
        <v>January</v>
      </c>
      <c r="E2931" t="str">
        <f t="shared" si="453"/>
        <v>Q1</v>
      </c>
      <c r="F2931" t="str">
        <f t="shared" si="454"/>
        <v>2018-Jan</v>
      </c>
      <c r="G2931">
        <f t="shared" si="455"/>
        <v>2</v>
      </c>
      <c r="H2931" t="str">
        <f t="shared" si="456"/>
        <v>Monday</v>
      </c>
      <c r="I2931" t="str">
        <f t="shared" si="457"/>
        <v>FM10</v>
      </c>
      <c r="J2931" t="str">
        <f t="shared" si="458"/>
        <v>FQ-4</v>
      </c>
    </row>
    <row r="2932" spans="1:10" x14ac:dyDescent="0.3">
      <c r="A2932" s="1">
        <f t="shared" si="459"/>
        <v>43109</v>
      </c>
      <c r="B2932" s="3">
        <f t="shared" si="450"/>
        <v>2018</v>
      </c>
      <c r="C2932">
        <f t="shared" si="451"/>
        <v>1</v>
      </c>
      <c r="D2932" t="str">
        <f t="shared" si="452"/>
        <v>January</v>
      </c>
      <c r="E2932" t="str">
        <f t="shared" si="453"/>
        <v>Q1</v>
      </c>
      <c r="F2932" t="str">
        <f t="shared" si="454"/>
        <v>2018-Jan</v>
      </c>
      <c r="G2932">
        <f t="shared" si="455"/>
        <v>3</v>
      </c>
      <c r="H2932" t="str">
        <f t="shared" si="456"/>
        <v>Tuesday</v>
      </c>
      <c r="I2932" t="str">
        <f t="shared" si="457"/>
        <v>FM10</v>
      </c>
      <c r="J2932" t="str">
        <f t="shared" si="458"/>
        <v>FQ-4</v>
      </c>
    </row>
    <row r="2933" spans="1:10" x14ac:dyDescent="0.3">
      <c r="A2933" s="1">
        <f t="shared" si="459"/>
        <v>43110</v>
      </c>
      <c r="B2933" s="3">
        <f t="shared" si="450"/>
        <v>2018</v>
      </c>
      <c r="C2933">
        <f t="shared" si="451"/>
        <v>1</v>
      </c>
      <c r="D2933" t="str">
        <f t="shared" si="452"/>
        <v>January</v>
      </c>
      <c r="E2933" t="str">
        <f t="shared" si="453"/>
        <v>Q1</v>
      </c>
      <c r="F2933" t="str">
        <f t="shared" si="454"/>
        <v>2018-Jan</v>
      </c>
      <c r="G2933">
        <f t="shared" si="455"/>
        <v>4</v>
      </c>
      <c r="H2933" t="str">
        <f t="shared" si="456"/>
        <v>Wednesday</v>
      </c>
      <c r="I2933" t="str">
        <f t="shared" si="457"/>
        <v>FM10</v>
      </c>
      <c r="J2933" t="str">
        <f t="shared" si="458"/>
        <v>FQ-4</v>
      </c>
    </row>
    <row r="2934" spans="1:10" x14ac:dyDescent="0.3">
      <c r="A2934" s="1">
        <f t="shared" si="459"/>
        <v>43111</v>
      </c>
      <c r="B2934" s="3">
        <f t="shared" si="450"/>
        <v>2018</v>
      </c>
      <c r="C2934">
        <f t="shared" si="451"/>
        <v>1</v>
      </c>
      <c r="D2934" t="str">
        <f t="shared" si="452"/>
        <v>January</v>
      </c>
      <c r="E2934" t="str">
        <f t="shared" si="453"/>
        <v>Q1</v>
      </c>
      <c r="F2934" t="str">
        <f t="shared" si="454"/>
        <v>2018-Jan</v>
      </c>
      <c r="G2934">
        <f t="shared" si="455"/>
        <v>5</v>
      </c>
      <c r="H2934" t="str">
        <f t="shared" si="456"/>
        <v>Thursday</v>
      </c>
      <c r="I2934" t="str">
        <f t="shared" si="457"/>
        <v>FM10</v>
      </c>
      <c r="J2934" t="str">
        <f t="shared" si="458"/>
        <v>FQ-4</v>
      </c>
    </row>
    <row r="2935" spans="1:10" x14ac:dyDescent="0.3">
      <c r="A2935" s="1">
        <f t="shared" si="459"/>
        <v>43112</v>
      </c>
      <c r="B2935" s="3">
        <f t="shared" si="450"/>
        <v>2018</v>
      </c>
      <c r="C2935">
        <f t="shared" si="451"/>
        <v>1</v>
      </c>
      <c r="D2935" t="str">
        <f t="shared" si="452"/>
        <v>January</v>
      </c>
      <c r="E2935" t="str">
        <f t="shared" si="453"/>
        <v>Q1</v>
      </c>
      <c r="F2935" t="str">
        <f t="shared" si="454"/>
        <v>2018-Jan</v>
      </c>
      <c r="G2935">
        <f t="shared" si="455"/>
        <v>6</v>
      </c>
      <c r="H2935" t="str">
        <f t="shared" si="456"/>
        <v>Friday</v>
      </c>
      <c r="I2935" t="str">
        <f t="shared" si="457"/>
        <v>FM10</v>
      </c>
      <c r="J2935" t="str">
        <f t="shared" si="458"/>
        <v>FQ-4</v>
      </c>
    </row>
    <row r="2936" spans="1:10" x14ac:dyDescent="0.3">
      <c r="A2936" s="1">
        <f t="shared" si="459"/>
        <v>43113</v>
      </c>
      <c r="B2936" s="3">
        <f t="shared" si="450"/>
        <v>2018</v>
      </c>
      <c r="C2936">
        <f t="shared" si="451"/>
        <v>1</v>
      </c>
      <c r="D2936" t="str">
        <f t="shared" si="452"/>
        <v>January</v>
      </c>
      <c r="E2936" t="str">
        <f t="shared" si="453"/>
        <v>Q1</v>
      </c>
      <c r="F2936" t="str">
        <f t="shared" si="454"/>
        <v>2018-Jan</v>
      </c>
      <c r="G2936">
        <f t="shared" si="455"/>
        <v>7</v>
      </c>
      <c r="H2936" t="str">
        <f t="shared" si="456"/>
        <v>Saturday</v>
      </c>
      <c r="I2936" t="str">
        <f t="shared" si="457"/>
        <v>FM10</v>
      </c>
      <c r="J2936" t="str">
        <f t="shared" si="458"/>
        <v>FQ-4</v>
      </c>
    </row>
    <row r="2937" spans="1:10" x14ac:dyDescent="0.3">
      <c r="A2937" s="1">
        <f t="shared" si="459"/>
        <v>43114</v>
      </c>
      <c r="B2937" s="3">
        <f t="shared" si="450"/>
        <v>2018</v>
      </c>
      <c r="C2937">
        <f t="shared" si="451"/>
        <v>1</v>
      </c>
      <c r="D2937" t="str">
        <f t="shared" si="452"/>
        <v>January</v>
      </c>
      <c r="E2937" t="str">
        <f t="shared" si="453"/>
        <v>Q1</v>
      </c>
      <c r="F2937" t="str">
        <f t="shared" si="454"/>
        <v>2018-Jan</v>
      </c>
      <c r="G2937">
        <f t="shared" si="455"/>
        <v>1</v>
      </c>
      <c r="H2937" t="str">
        <f t="shared" si="456"/>
        <v>Sunday</v>
      </c>
      <c r="I2937" t="str">
        <f t="shared" si="457"/>
        <v>FM10</v>
      </c>
      <c r="J2937" t="str">
        <f t="shared" si="458"/>
        <v>FQ-4</v>
      </c>
    </row>
    <row r="2938" spans="1:10" x14ac:dyDescent="0.3">
      <c r="A2938" s="1">
        <f t="shared" si="459"/>
        <v>43115</v>
      </c>
      <c r="B2938" s="3">
        <f t="shared" si="450"/>
        <v>2018</v>
      </c>
      <c r="C2938">
        <f t="shared" si="451"/>
        <v>1</v>
      </c>
      <c r="D2938" t="str">
        <f t="shared" si="452"/>
        <v>January</v>
      </c>
      <c r="E2938" t="str">
        <f t="shared" si="453"/>
        <v>Q1</v>
      </c>
      <c r="F2938" t="str">
        <f t="shared" si="454"/>
        <v>2018-Jan</v>
      </c>
      <c r="G2938">
        <f t="shared" si="455"/>
        <v>2</v>
      </c>
      <c r="H2938" t="str">
        <f t="shared" si="456"/>
        <v>Monday</v>
      </c>
      <c r="I2938" t="str">
        <f t="shared" si="457"/>
        <v>FM10</v>
      </c>
      <c r="J2938" t="str">
        <f t="shared" si="458"/>
        <v>FQ-4</v>
      </c>
    </row>
    <row r="2939" spans="1:10" x14ac:dyDescent="0.3">
      <c r="A2939" s="1">
        <f t="shared" si="459"/>
        <v>43116</v>
      </c>
      <c r="B2939" s="3">
        <f t="shared" si="450"/>
        <v>2018</v>
      </c>
      <c r="C2939">
        <f t="shared" si="451"/>
        <v>1</v>
      </c>
      <c r="D2939" t="str">
        <f t="shared" si="452"/>
        <v>January</v>
      </c>
      <c r="E2939" t="str">
        <f t="shared" si="453"/>
        <v>Q1</v>
      </c>
      <c r="F2939" t="str">
        <f t="shared" si="454"/>
        <v>2018-Jan</v>
      </c>
      <c r="G2939">
        <f t="shared" si="455"/>
        <v>3</v>
      </c>
      <c r="H2939" t="str">
        <f t="shared" si="456"/>
        <v>Tuesday</v>
      </c>
      <c r="I2939" t="str">
        <f t="shared" si="457"/>
        <v>FM10</v>
      </c>
      <c r="J2939" t="str">
        <f t="shared" si="458"/>
        <v>FQ-4</v>
      </c>
    </row>
    <row r="2940" spans="1:10" x14ac:dyDescent="0.3">
      <c r="A2940" s="1">
        <f t="shared" si="459"/>
        <v>43117</v>
      </c>
      <c r="B2940" s="3">
        <f t="shared" si="450"/>
        <v>2018</v>
      </c>
      <c r="C2940">
        <f t="shared" si="451"/>
        <v>1</v>
      </c>
      <c r="D2940" t="str">
        <f t="shared" si="452"/>
        <v>January</v>
      </c>
      <c r="E2940" t="str">
        <f t="shared" si="453"/>
        <v>Q1</v>
      </c>
      <c r="F2940" t="str">
        <f t="shared" si="454"/>
        <v>2018-Jan</v>
      </c>
      <c r="G2940">
        <f t="shared" si="455"/>
        <v>4</v>
      </c>
      <c r="H2940" t="str">
        <f t="shared" si="456"/>
        <v>Wednesday</v>
      </c>
      <c r="I2940" t="str">
        <f t="shared" si="457"/>
        <v>FM10</v>
      </c>
      <c r="J2940" t="str">
        <f t="shared" si="458"/>
        <v>FQ-4</v>
      </c>
    </row>
    <row r="2941" spans="1:10" x14ac:dyDescent="0.3">
      <c r="A2941" s="1">
        <f t="shared" si="459"/>
        <v>43118</v>
      </c>
      <c r="B2941" s="3">
        <f t="shared" si="450"/>
        <v>2018</v>
      </c>
      <c r="C2941">
        <f t="shared" si="451"/>
        <v>1</v>
      </c>
      <c r="D2941" t="str">
        <f t="shared" si="452"/>
        <v>January</v>
      </c>
      <c r="E2941" t="str">
        <f t="shared" si="453"/>
        <v>Q1</v>
      </c>
      <c r="F2941" t="str">
        <f t="shared" si="454"/>
        <v>2018-Jan</v>
      </c>
      <c r="G2941">
        <f t="shared" si="455"/>
        <v>5</v>
      </c>
      <c r="H2941" t="str">
        <f t="shared" si="456"/>
        <v>Thursday</v>
      </c>
      <c r="I2941" t="str">
        <f t="shared" si="457"/>
        <v>FM10</v>
      </c>
      <c r="J2941" t="str">
        <f t="shared" si="458"/>
        <v>FQ-4</v>
      </c>
    </row>
    <row r="2942" spans="1:10" x14ac:dyDescent="0.3">
      <c r="A2942" s="1">
        <f t="shared" si="459"/>
        <v>43119</v>
      </c>
      <c r="B2942" s="3">
        <f t="shared" si="450"/>
        <v>2018</v>
      </c>
      <c r="C2942">
        <f t="shared" si="451"/>
        <v>1</v>
      </c>
      <c r="D2942" t="str">
        <f t="shared" si="452"/>
        <v>January</v>
      </c>
      <c r="E2942" t="str">
        <f t="shared" si="453"/>
        <v>Q1</v>
      </c>
      <c r="F2942" t="str">
        <f t="shared" si="454"/>
        <v>2018-Jan</v>
      </c>
      <c r="G2942">
        <f t="shared" si="455"/>
        <v>6</v>
      </c>
      <c r="H2942" t="str">
        <f t="shared" si="456"/>
        <v>Friday</v>
      </c>
      <c r="I2942" t="str">
        <f t="shared" si="457"/>
        <v>FM10</v>
      </c>
      <c r="J2942" t="str">
        <f t="shared" si="458"/>
        <v>FQ-4</v>
      </c>
    </row>
    <row r="2943" spans="1:10" x14ac:dyDescent="0.3">
      <c r="A2943" s="1">
        <f t="shared" si="459"/>
        <v>43120</v>
      </c>
      <c r="B2943" s="3">
        <f t="shared" si="450"/>
        <v>2018</v>
      </c>
      <c r="C2943">
        <f t="shared" si="451"/>
        <v>1</v>
      </c>
      <c r="D2943" t="str">
        <f t="shared" si="452"/>
        <v>January</v>
      </c>
      <c r="E2943" t="str">
        <f t="shared" si="453"/>
        <v>Q1</v>
      </c>
      <c r="F2943" t="str">
        <f t="shared" si="454"/>
        <v>2018-Jan</v>
      </c>
      <c r="G2943">
        <f t="shared" si="455"/>
        <v>7</v>
      </c>
      <c r="H2943" t="str">
        <f t="shared" si="456"/>
        <v>Saturday</v>
      </c>
      <c r="I2943" t="str">
        <f t="shared" si="457"/>
        <v>FM10</v>
      </c>
      <c r="J2943" t="str">
        <f t="shared" si="458"/>
        <v>FQ-4</v>
      </c>
    </row>
    <row r="2944" spans="1:10" x14ac:dyDescent="0.3">
      <c r="A2944" s="1">
        <f t="shared" si="459"/>
        <v>43121</v>
      </c>
      <c r="B2944" s="3">
        <f t="shared" si="450"/>
        <v>2018</v>
      </c>
      <c r="C2944">
        <f t="shared" si="451"/>
        <v>1</v>
      </c>
      <c r="D2944" t="str">
        <f t="shared" si="452"/>
        <v>January</v>
      </c>
      <c r="E2944" t="str">
        <f t="shared" si="453"/>
        <v>Q1</v>
      </c>
      <c r="F2944" t="str">
        <f t="shared" si="454"/>
        <v>2018-Jan</v>
      </c>
      <c r="G2944">
        <f t="shared" si="455"/>
        <v>1</v>
      </c>
      <c r="H2944" t="str">
        <f t="shared" si="456"/>
        <v>Sunday</v>
      </c>
      <c r="I2944" t="str">
        <f t="shared" si="457"/>
        <v>FM10</v>
      </c>
      <c r="J2944" t="str">
        <f t="shared" si="458"/>
        <v>FQ-4</v>
      </c>
    </row>
    <row r="2945" spans="1:10" x14ac:dyDescent="0.3">
      <c r="A2945" s="1">
        <f t="shared" si="459"/>
        <v>43122</v>
      </c>
      <c r="B2945" s="3">
        <f t="shared" si="450"/>
        <v>2018</v>
      </c>
      <c r="C2945">
        <f t="shared" si="451"/>
        <v>1</v>
      </c>
      <c r="D2945" t="str">
        <f t="shared" si="452"/>
        <v>January</v>
      </c>
      <c r="E2945" t="str">
        <f t="shared" si="453"/>
        <v>Q1</v>
      </c>
      <c r="F2945" t="str">
        <f t="shared" si="454"/>
        <v>2018-Jan</v>
      </c>
      <c r="G2945">
        <f t="shared" si="455"/>
        <v>2</v>
      </c>
      <c r="H2945" t="str">
        <f t="shared" si="456"/>
        <v>Monday</v>
      </c>
      <c r="I2945" t="str">
        <f t="shared" si="457"/>
        <v>FM10</v>
      </c>
      <c r="J2945" t="str">
        <f t="shared" si="458"/>
        <v>FQ-4</v>
      </c>
    </row>
    <row r="2946" spans="1:10" x14ac:dyDescent="0.3">
      <c r="A2946" s="1">
        <f t="shared" si="459"/>
        <v>43123</v>
      </c>
      <c r="B2946" s="3">
        <f t="shared" si="450"/>
        <v>2018</v>
      </c>
      <c r="C2946">
        <f t="shared" si="451"/>
        <v>1</v>
      </c>
      <c r="D2946" t="str">
        <f t="shared" si="452"/>
        <v>January</v>
      </c>
      <c r="E2946" t="str">
        <f t="shared" si="453"/>
        <v>Q1</v>
      </c>
      <c r="F2946" t="str">
        <f t="shared" si="454"/>
        <v>2018-Jan</v>
      </c>
      <c r="G2946">
        <f t="shared" si="455"/>
        <v>3</v>
      </c>
      <c r="H2946" t="str">
        <f t="shared" si="456"/>
        <v>Tuesday</v>
      </c>
      <c r="I2946" t="str">
        <f t="shared" si="457"/>
        <v>FM10</v>
      </c>
      <c r="J2946" t="str">
        <f t="shared" si="458"/>
        <v>FQ-4</v>
      </c>
    </row>
    <row r="2947" spans="1:10" x14ac:dyDescent="0.3">
      <c r="A2947" s="1">
        <f t="shared" si="459"/>
        <v>43124</v>
      </c>
      <c r="B2947" s="3">
        <f t="shared" ref="B2947:B3010" si="460">YEAR(A2947)</f>
        <v>2018</v>
      </c>
      <c r="C2947">
        <f t="shared" ref="C2947:C3010" si="461">MONTH(A2947)</f>
        <v>1</v>
      </c>
      <c r="D2947" t="str">
        <f t="shared" ref="D2947:D3010" si="462">TEXT(A2947,"mmmm")</f>
        <v>January</v>
      </c>
      <c r="E2947" t="str">
        <f t="shared" ref="E2947:E3010" si="463">"Q"&amp;ROUNDUP(MONTH(A2947)/3,0)</f>
        <v>Q1</v>
      </c>
      <c r="F2947" t="str">
        <f t="shared" ref="F2947:F3010" si="464">TEXT(A2947,"yyyy-mmm")</f>
        <v>2018-Jan</v>
      </c>
      <c r="G2947">
        <f t="shared" ref="G2947:G3010" si="465">WEEKDAY(A2947)</f>
        <v>4</v>
      </c>
      <c r="H2947" t="str">
        <f t="shared" ref="H2947:H3010" si="466">TEXT(A2947,"dddd")</f>
        <v>Wednesday</v>
      </c>
      <c r="I2947" t="str">
        <f t="shared" ref="I2947:I3010" si="467">"FM"&amp;IF(MONTH(A2947)&gt;=4,MONTH(A2947)-3,MONTH(A2947)+9)</f>
        <v>FM10</v>
      </c>
      <c r="J2947" t="str">
        <f t="shared" ref="J2947:J3010" si="468">"FQ-"&amp;ROUNDUP(IF(MONTH(A2947)&gt;=4,MONTH(A2947)-3,MONTH(A2947)+9)/3,0)</f>
        <v>FQ-4</v>
      </c>
    </row>
    <row r="2948" spans="1:10" x14ac:dyDescent="0.3">
      <c r="A2948" s="1">
        <f t="shared" ref="A2948:A3011" si="469">A2947+1</f>
        <v>43125</v>
      </c>
      <c r="B2948" s="3">
        <f t="shared" si="460"/>
        <v>2018</v>
      </c>
      <c r="C2948">
        <f t="shared" si="461"/>
        <v>1</v>
      </c>
      <c r="D2948" t="str">
        <f t="shared" si="462"/>
        <v>January</v>
      </c>
      <c r="E2948" t="str">
        <f t="shared" si="463"/>
        <v>Q1</v>
      </c>
      <c r="F2948" t="str">
        <f t="shared" si="464"/>
        <v>2018-Jan</v>
      </c>
      <c r="G2948">
        <f t="shared" si="465"/>
        <v>5</v>
      </c>
      <c r="H2948" t="str">
        <f t="shared" si="466"/>
        <v>Thursday</v>
      </c>
      <c r="I2948" t="str">
        <f t="shared" si="467"/>
        <v>FM10</v>
      </c>
      <c r="J2948" t="str">
        <f t="shared" si="468"/>
        <v>FQ-4</v>
      </c>
    </row>
    <row r="2949" spans="1:10" x14ac:dyDescent="0.3">
      <c r="A2949" s="1">
        <f t="shared" si="469"/>
        <v>43126</v>
      </c>
      <c r="B2949" s="3">
        <f t="shared" si="460"/>
        <v>2018</v>
      </c>
      <c r="C2949">
        <f t="shared" si="461"/>
        <v>1</v>
      </c>
      <c r="D2949" t="str">
        <f t="shared" si="462"/>
        <v>January</v>
      </c>
      <c r="E2949" t="str">
        <f t="shared" si="463"/>
        <v>Q1</v>
      </c>
      <c r="F2949" t="str">
        <f t="shared" si="464"/>
        <v>2018-Jan</v>
      </c>
      <c r="G2949">
        <f t="shared" si="465"/>
        <v>6</v>
      </c>
      <c r="H2949" t="str">
        <f t="shared" si="466"/>
        <v>Friday</v>
      </c>
      <c r="I2949" t="str">
        <f t="shared" si="467"/>
        <v>FM10</v>
      </c>
      <c r="J2949" t="str">
        <f t="shared" si="468"/>
        <v>FQ-4</v>
      </c>
    </row>
    <row r="2950" spans="1:10" x14ac:dyDescent="0.3">
      <c r="A2950" s="1">
        <f t="shared" si="469"/>
        <v>43127</v>
      </c>
      <c r="B2950" s="3">
        <f t="shared" si="460"/>
        <v>2018</v>
      </c>
      <c r="C2950">
        <f t="shared" si="461"/>
        <v>1</v>
      </c>
      <c r="D2950" t="str">
        <f t="shared" si="462"/>
        <v>January</v>
      </c>
      <c r="E2950" t="str">
        <f t="shared" si="463"/>
        <v>Q1</v>
      </c>
      <c r="F2950" t="str">
        <f t="shared" si="464"/>
        <v>2018-Jan</v>
      </c>
      <c r="G2950">
        <f t="shared" si="465"/>
        <v>7</v>
      </c>
      <c r="H2950" t="str">
        <f t="shared" si="466"/>
        <v>Saturday</v>
      </c>
      <c r="I2950" t="str">
        <f t="shared" si="467"/>
        <v>FM10</v>
      </c>
      <c r="J2950" t="str">
        <f t="shared" si="468"/>
        <v>FQ-4</v>
      </c>
    </row>
    <row r="2951" spans="1:10" x14ac:dyDescent="0.3">
      <c r="A2951" s="1">
        <f t="shared" si="469"/>
        <v>43128</v>
      </c>
      <c r="B2951" s="3">
        <f t="shared" si="460"/>
        <v>2018</v>
      </c>
      <c r="C2951">
        <f t="shared" si="461"/>
        <v>1</v>
      </c>
      <c r="D2951" t="str">
        <f t="shared" si="462"/>
        <v>January</v>
      </c>
      <c r="E2951" t="str">
        <f t="shared" si="463"/>
        <v>Q1</v>
      </c>
      <c r="F2951" t="str">
        <f t="shared" si="464"/>
        <v>2018-Jan</v>
      </c>
      <c r="G2951">
        <f t="shared" si="465"/>
        <v>1</v>
      </c>
      <c r="H2951" t="str">
        <f t="shared" si="466"/>
        <v>Sunday</v>
      </c>
      <c r="I2951" t="str">
        <f t="shared" si="467"/>
        <v>FM10</v>
      </c>
      <c r="J2951" t="str">
        <f t="shared" si="468"/>
        <v>FQ-4</v>
      </c>
    </row>
    <row r="2952" spans="1:10" x14ac:dyDescent="0.3">
      <c r="A2952" s="1">
        <f t="shared" si="469"/>
        <v>43129</v>
      </c>
      <c r="B2952" s="3">
        <f t="shared" si="460"/>
        <v>2018</v>
      </c>
      <c r="C2952">
        <f t="shared" si="461"/>
        <v>1</v>
      </c>
      <c r="D2952" t="str">
        <f t="shared" si="462"/>
        <v>January</v>
      </c>
      <c r="E2952" t="str">
        <f t="shared" si="463"/>
        <v>Q1</v>
      </c>
      <c r="F2952" t="str">
        <f t="shared" si="464"/>
        <v>2018-Jan</v>
      </c>
      <c r="G2952">
        <f t="shared" si="465"/>
        <v>2</v>
      </c>
      <c r="H2952" t="str">
        <f t="shared" si="466"/>
        <v>Monday</v>
      </c>
      <c r="I2952" t="str">
        <f t="shared" si="467"/>
        <v>FM10</v>
      </c>
      <c r="J2952" t="str">
        <f t="shared" si="468"/>
        <v>FQ-4</v>
      </c>
    </row>
    <row r="2953" spans="1:10" x14ac:dyDescent="0.3">
      <c r="A2953" s="1">
        <f t="shared" si="469"/>
        <v>43130</v>
      </c>
      <c r="B2953" s="3">
        <f t="shared" si="460"/>
        <v>2018</v>
      </c>
      <c r="C2953">
        <f t="shared" si="461"/>
        <v>1</v>
      </c>
      <c r="D2953" t="str">
        <f t="shared" si="462"/>
        <v>January</v>
      </c>
      <c r="E2953" t="str">
        <f t="shared" si="463"/>
        <v>Q1</v>
      </c>
      <c r="F2953" t="str">
        <f t="shared" si="464"/>
        <v>2018-Jan</v>
      </c>
      <c r="G2953">
        <f t="shared" si="465"/>
        <v>3</v>
      </c>
      <c r="H2953" t="str">
        <f t="shared" si="466"/>
        <v>Tuesday</v>
      </c>
      <c r="I2953" t="str">
        <f t="shared" si="467"/>
        <v>FM10</v>
      </c>
      <c r="J2953" t="str">
        <f t="shared" si="468"/>
        <v>FQ-4</v>
      </c>
    </row>
    <row r="2954" spans="1:10" x14ac:dyDescent="0.3">
      <c r="A2954" s="1">
        <f t="shared" si="469"/>
        <v>43131</v>
      </c>
      <c r="B2954" s="3">
        <f t="shared" si="460"/>
        <v>2018</v>
      </c>
      <c r="C2954">
        <f t="shared" si="461"/>
        <v>1</v>
      </c>
      <c r="D2954" t="str">
        <f t="shared" si="462"/>
        <v>January</v>
      </c>
      <c r="E2954" t="str">
        <f t="shared" si="463"/>
        <v>Q1</v>
      </c>
      <c r="F2954" t="str">
        <f t="shared" si="464"/>
        <v>2018-Jan</v>
      </c>
      <c r="G2954">
        <f t="shared" si="465"/>
        <v>4</v>
      </c>
      <c r="H2954" t="str">
        <f t="shared" si="466"/>
        <v>Wednesday</v>
      </c>
      <c r="I2954" t="str">
        <f t="shared" si="467"/>
        <v>FM10</v>
      </c>
      <c r="J2954" t="str">
        <f t="shared" si="468"/>
        <v>FQ-4</v>
      </c>
    </row>
    <row r="2955" spans="1:10" x14ac:dyDescent="0.3">
      <c r="A2955" s="1">
        <f t="shared" si="469"/>
        <v>43132</v>
      </c>
      <c r="B2955" s="3">
        <f t="shared" si="460"/>
        <v>2018</v>
      </c>
      <c r="C2955">
        <f t="shared" si="461"/>
        <v>2</v>
      </c>
      <c r="D2955" t="str">
        <f t="shared" si="462"/>
        <v>February</v>
      </c>
      <c r="E2955" t="str">
        <f t="shared" si="463"/>
        <v>Q1</v>
      </c>
      <c r="F2955" t="str">
        <f t="shared" si="464"/>
        <v>2018-Feb</v>
      </c>
      <c r="G2955">
        <f t="shared" si="465"/>
        <v>5</v>
      </c>
      <c r="H2955" t="str">
        <f t="shared" si="466"/>
        <v>Thursday</v>
      </c>
      <c r="I2955" t="str">
        <f t="shared" si="467"/>
        <v>FM11</v>
      </c>
      <c r="J2955" t="str">
        <f t="shared" si="468"/>
        <v>FQ-4</v>
      </c>
    </row>
    <row r="2956" spans="1:10" x14ac:dyDescent="0.3">
      <c r="A2956" s="1">
        <f t="shared" si="469"/>
        <v>43133</v>
      </c>
      <c r="B2956" s="3">
        <f t="shared" si="460"/>
        <v>2018</v>
      </c>
      <c r="C2956">
        <f t="shared" si="461"/>
        <v>2</v>
      </c>
      <c r="D2956" t="str">
        <f t="shared" si="462"/>
        <v>February</v>
      </c>
      <c r="E2956" t="str">
        <f t="shared" si="463"/>
        <v>Q1</v>
      </c>
      <c r="F2956" t="str">
        <f t="shared" si="464"/>
        <v>2018-Feb</v>
      </c>
      <c r="G2956">
        <f t="shared" si="465"/>
        <v>6</v>
      </c>
      <c r="H2956" t="str">
        <f t="shared" si="466"/>
        <v>Friday</v>
      </c>
      <c r="I2956" t="str">
        <f t="shared" si="467"/>
        <v>FM11</v>
      </c>
      <c r="J2956" t="str">
        <f t="shared" si="468"/>
        <v>FQ-4</v>
      </c>
    </row>
    <row r="2957" spans="1:10" x14ac:dyDescent="0.3">
      <c r="A2957" s="1">
        <f t="shared" si="469"/>
        <v>43134</v>
      </c>
      <c r="B2957" s="3">
        <f t="shared" si="460"/>
        <v>2018</v>
      </c>
      <c r="C2957">
        <f t="shared" si="461"/>
        <v>2</v>
      </c>
      <c r="D2957" t="str">
        <f t="shared" si="462"/>
        <v>February</v>
      </c>
      <c r="E2957" t="str">
        <f t="shared" si="463"/>
        <v>Q1</v>
      </c>
      <c r="F2957" t="str">
        <f t="shared" si="464"/>
        <v>2018-Feb</v>
      </c>
      <c r="G2957">
        <f t="shared" si="465"/>
        <v>7</v>
      </c>
      <c r="H2957" t="str">
        <f t="shared" si="466"/>
        <v>Saturday</v>
      </c>
      <c r="I2957" t="str">
        <f t="shared" si="467"/>
        <v>FM11</v>
      </c>
      <c r="J2957" t="str">
        <f t="shared" si="468"/>
        <v>FQ-4</v>
      </c>
    </row>
    <row r="2958" spans="1:10" x14ac:dyDescent="0.3">
      <c r="A2958" s="1">
        <f t="shared" si="469"/>
        <v>43135</v>
      </c>
      <c r="B2958" s="3">
        <f t="shared" si="460"/>
        <v>2018</v>
      </c>
      <c r="C2958">
        <f t="shared" si="461"/>
        <v>2</v>
      </c>
      <c r="D2958" t="str">
        <f t="shared" si="462"/>
        <v>February</v>
      </c>
      <c r="E2958" t="str">
        <f t="shared" si="463"/>
        <v>Q1</v>
      </c>
      <c r="F2958" t="str">
        <f t="shared" si="464"/>
        <v>2018-Feb</v>
      </c>
      <c r="G2958">
        <f t="shared" si="465"/>
        <v>1</v>
      </c>
      <c r="H2958" t="str">
        <f t="shared" si="466"/>
        <v>Sunday</v>
      </c>
      <c r="I2958" t="str">
        <f t="shared" si="467"/>
        <v>FM11</v>
      </c>
      <c r="J2958" t="str">
        <f t="shared" si="468"/>
        <v>FQ-4</v>
      </c>
    </row>
    <row r="2959" spans="1:10" x14ac:dyDescent="0.3">
      <c r="A2959" s="1">
        <f t="shared" si="469"/>
        <v>43136</v>
      </c>
      <c r="B2959" s="3">
        <f t="shared" si="460"/>
        <v>2018</v>
      </c>
      <c r="C2959">
        <f t="shared" si="461"/>
        <v>2</v>
      </c>
      <c r="D2959" t="str">
        <f t="shared" si="462"/>
        <v>February</v>
      </c>
      <c r="E2959" t="str">
        <f t="shared" si="463"/>
        <v>Q1</v>
      </c>
      <c r="F2959" t="str">
        <f t="shared" si="464"/>
        <v>2018-Feb</v>
      </c>
      <c r="G2959">
        <f t="shared" si="465"/>
        <v>2</v>
      </c>
      <c r="H2959" t="str">
        <f t="shared" si="466"/>
        <v>Monday</v>
      </c>
      <c r="I2959" t="str">
        <f t="shared" si="467"/>
        <v>FM11</v>
      </c>
      <c r="J2959" t="str">
        <f t="shared" si="468"/>
        <v>FQ-4</v>
      </c>
    </row>
    <row r="2960" spans="1:10" x14ac:dyDescent="0.3">
      <c r="A2960" s="1">
        <f t="shared" si="469"/>
        <v>43137</v>
      </c>
      <c r="B2960" s="3">
        <f t="shared" si="460"/>
        <v>2018</v>
      </c>
      <c r="C2960">
        <f t="shared" si="461"/>
        <v>2</v>
      </c>
      <c r="D2960" t="str">
        <f t="shared" si="462"/>
        <v>February</v>
      </c>
      <c r="E2960" t="str">
        <f t="shared" si="463"/>
        <v>Q1</v>
      </c>
      <c r="F2960" t="str">
        <f t="shared" si="464"/>
        <v>2018-Feb</v>
      </c>
      <c r="G2960">
        <f t="shared" si="465"/>
        <v>3</v>
      </c>
      <c r="H2960" t="str">
        <f t="shared" si="466"/>
        <v>Tuesday</v>
      </c>
      <c r="I2960" t="str">
        <f t="shared" si="467"/>
        <v>FM11</v>
      </c>
      <c r="J2960" t="str">
        <f t="shared" si="468"/>
        <v>FQ-4</v>
      </c>
    </row>
    <row r="2961" spans="1:10" x14ac:dyDescent="0.3">
      <c r="A2961" s="1">
        <f t="shared" si="469"/>
        <v>43138</v>
      </c>
      <c r="B2961" s="3">
        <f t="shared" si="460"/>
        <v>2018</v>
      </c>
      <c r="C2961">
        <f t="shared" si="461"/>
        <v>2</v>
      </c>
      <c r="D2961" t="str">
        <f t="shared" si="462"/>
        <v>February</v>
      </c>
      <c r="E2961" t="str">
        <f t="shared" si="463"/>
        <v>Q1</v>
      </c>
      <c r="F2961" t="str">
        <f t="shared" si="464"/>
        <v>2018-Feb</v>
      </c>
      <c r="G2961">
        <f t="shared" si="465"/>
        <v>4</v>
      </c>
      <c r="H2961" t="str">
        <f t="shared" si="466"/>
        <v>Wednesday</v>
      </c>
      <c r="I2961" t="str">
        <f t="shared" si="467"/>
        <v>FM11</v>
      </c>
      <c r="J2961" t="str">
        <f t="shared" si="468"/>
        <v>FQ-4</v>
      </c>
    </row>
    <row r="2962" spans="1:10" x14ac:dyDescent="0.3">
      <c r="A2962" s="1">
        <f t="shared" si="469"/>
        <v>43139</v>
      </c>
      <c r="B2962" s="3">
        <f t="shared" si="460"/>
        <v>2018</v>
      </c>
      <c r="C2962">
        <f t="shared" si="461"/>
        <v>2</v>
      </c>
      <c r="D2962" t="str">
        <f t="shared" si="462"/>
        <v>February</v>
      </c>
      <c r="E2962" t="str">
        <f t="shared" si="463"/>
        <v>Q1</v>
      </c>
      <c r="F2962" t="str">
        <f t="shared" si="464"/>
        <v>2018-Feb</v>
      </c>
      <c r="G2962">
        <f t="shared" si="465"/>
        <v>5</v>
      </c>
      <c r="H2962" t="str">
        <f t="shared" si="466"/>
        <v>Thursday</v>
      </c>
      <c r="I2962" t="str">
        <f t="shared" si="467"/>
        <v>FM11</v>
      </c>
      <c r="J2962" t="str">
        <f t="shared" si="468"/>
        <v>FQ-4</v>
      </c>
    </row>
    <row r="2963" spans="1:10" x14ac:dyDescent="0.3">
      <c r="A2963" s="1">
        <f t="shared" si="469"/>
        <v>43140</v>
      </c>
      <c r="B2963" s="3">
        <f t="shared" si="460"/>
        <v>2018</v>
      </c>
      <c r="C2963">
        <f t="shared" si="461"/>
        <v>2</v>
      </c>
      <c r="D2963" t="str">
        <f t="shared" si="462"/>
        <v>February</v>
      </c>
      <c r="E2963" t="str">
        <f t="shared" si="463"/>
        <v>Q1</v>
      </c>
      <c r="F2963" t="str">
        <f t="shared" si="464"/>
        <v>2018-Feb</v>
      </c>
      <c r="G2963">
        <f t="shared" si="465"/>
        <v>6</v>
      </c>
      <c r="H2963" t="str">
        <f t="shared" si="466"/>
        <v>Friday</v>
      </c>
      <c r="I2963" t="str">
        <f t="shared" si="467"/>
        <v>FM11</v>
      </c>
      <c r="J2963" t="str">
        <f t="shared" si="468"/>
        <v>FQ-4</v>
      </c>
    </row>
    <row r="2964" spans="1:10" x14ac:dyDescent="0.3">
      <c r="A2964" s="1">
        <f t="shared" si="469"/>
        <v>43141</v>
      </c>
      <c r="B2964" s="3">
        <f t="shared" si="460"/>
        <v>2018</v>
      </c>
      <c r="C2964">
        <f t="shared" si="461"/>
        <v>2</v>
      </c>
      <c r="D2964" t="str">
        <f t="shared" si="462"/>
        <v>February</v>
      </c>
      <c r="E2964" t="str">
        <f t="shared" si="463"/>
        <v>Q1</v>
      </c>
      <c r="F2964" t="str">
        <f t="shared" si="464"/>
        <v>2018-Feb</v>
      </c>
      <c r="G2964">
        <f t="shared" si="465"/>
        <v>7</v>
      </c>
      <c r="H2964" t="str">
        <f t="shared" si="466"/>
        <v>Saturday</v>
      </c>
      <c r="I2964" t="str">
        <f t="shared" si="467"/>
        <v>FM11</v>
      </c>
      <c r="J2964" t="str">
        <f t="shared" si="468"/>
        <v>FQ-4</v>
      </c>
    </row>
    <row r="2965" spans="1:10" x14ac:dyDescent="0.3">
      <c r="A2965" s="1">
        <f t="shared" si="469"/>
        <v>43142</v>
      </c>
      <c r="B2965" s="3">
        <f t="shared" si="460"/>
        <v>2018</v>
      </c>
      <c r="C2965">
        <f t="shared" si="461"/>
        <v>2</v>
      </c>
      <c r="D2965" t="str">
        <f t="shared" si="462"/>
        <v>February</v>
      </c>
      <c r="E2965" t="str">
        <f t="shared" si="463"/>
        <v>Q1</v>
      </c>
      <c r="F2965" t="str">
        <f t="shared" si="464"/>
        <v>2018-Feb</v>
      </c>
      <c r="G2965">
        <f t="shared" si="465"/>
        <v>1</v>
      </c>
      <c r="H2965" t="str">
        <f t="shared" si="466"/>
        <v>Sunday</v>
      </c>
      <c r="I2965" t="str">
        <f t="shared" si="467"/>
        <v>FM11</v>
      </c>
      <c r="J2965" t="str">
        <f t="shared" si="468"/>
        <v>FQ-4</v>
      </c>
    </row>
    <row r="2966" spans="1:10" x14ac:dyDescent="0.3">
      <c r="A2966" s="1">
        <f t="shared" si="469"/>
        <v>43143</v>
      </c>
      <c r="B2966" s="3">
        <f t="shared" si="460"/>
        <v>2018</v>
      </c>
      <c r="C2966">
        <f t="shared" si="461"/>
        <v>2</v>
      </c>
      <c r="D2966" t="str">
        <f t="shared" si="462"/>
        <v>February</v>
      </c>
      <c r="E2966" t="str">
        <f t="shared" si="463"/>
        <v>Q1</v>
      </c>
      <c r="F2966" t="str">
        <f t="shared" si="464"/>
        <v>2018-Feb</v>
      </c>
      <c r="G2966">
        <f t="shared" si="465"/>
        <v>2</v>
      </c>
      <c r="H2966" t="str">
        <f t="shared" si="466"/>
        <v>Monday</v>
      </c>
      <c r="I2966" t="str">
        <f t="shared" si="467"/>
        <v>FM11</v>
      </c>
      <c r="J2966" t="str">
        <f t="shared" si="468"/>
        <v>FQ-4</v>
      </c>
    </row>
    <row r="2967" spans="1:10" x14ac:dyDescent="0.3">
      <c r="A2967" s="1">
        <f t="shared" si="469"/>
        <v>43144</v>
      </c>
      <c r="B2967" s="3">
        <f t="shared" si="460"/>
        <v>2018</v>
      </c>
      <c r="C2967">
        <f t="shared" si="461"/>
        <v>2</v>
      </c>
      <c r="D2967" t="str">
        <f t="shared" si="462"/>
        <v>February</v>
      </c>
      <c r="E2967" t="str">
        <f t="shared" si="463"/>
        <v>Q1</v>
      </c>
      <c r="F2967" t="str">
        <f t="shared" si="464"/>
        <v>2018-Feb</v>
      </c>
      <c r="G2967">
        <f t="shared" si="465"/>
        <v>3</v>
      </c>
      <c r="H2967" t="str">
        <f t="shared" si="466"/>
        <v>Tuesday</v>
      </c>
      <c r="I2967" t="str">
        <f t="shared" si="467"/>
        <v>FM11</v>
      </c>
      <c r="J2967" t="str">
        <f t="shared" si="468"/>
        <v>FQ-4</v>
      </c>
    </row>
    <row r="2968" spans="1:10" x14ac:dyDescent="0.3">
      <c r="A2968" s="1">
        <f t="shared" si="469"/>
        <v>43145</v>
      </c>
      <c r="B2968" s="3">
        <f t="shared" si="460"/>
        <v>2018</v>
      </c>
      <c r="C2968">
        <f t="shared" si="461"/>
        <v>2</v>
      </c>
      <c r="D2968" t="str">
        <f t="shared" si="462"/>
        <v>February</v>
      </c>
      <c r="E2968" t="str">
        <f t="shared" si="463"/>
        <v>Q1</v>
      </c>
      <c r="F2968" t="str">
        <f t="shared" si="464"/>
        <v>2018-Feb</v>
      </c>
      <c r="G2968">
        <f t="shared" si="465"/>
        <v>4</v>
      </c>
      <c r="H2968" t="str">
        <f t="shared" si="466"/>
        <v>Wednesday</v>
      </c>
      <c r="I2968" t="str">
        <f t="shared" si="467"/>
        <v>FM11</v>
      </c>
      <c r="J2968" t="str">
        <f t="shared" si="468"/>
        <v>FQ-4</v>
      </c>
    </row>
    <row r="2969" spans="1:10" x14ac:dyDescent="0.3">
      <c r="A2969" s="1">
        <f t="shared" si="469"/>
        <v>43146</v>
      </c>
      <c r="B2969" s="3">
        <f t="shared" si="460"/>
        <v>2018</v>
      </c>
      <c r="C2969">
        <f t="shared" si="461"/>
        <v>2</v>
      </c>
      <c r="D2969" t="str">
        <f t="shared" si="462"/>
        <v>February</v>
      </c>
      <c r="E2969" t="str">
        <f t="shared" si="463"/>
        <v>Q1</v>
      </c>
      <c r="F2969" t="str">
        <f t="shared" si="464"/>
        <v>2018-Feb</v>
      </c>
      <c r="G2969">
        <f t="shared" si="465"/>
        <v>5</v>
      </c>
      <c r="H2969" t="str">
        <f t="shared" si="466"/>
        <v>Thursday</v>
      </c>
      <c r="I2969" t="str">
        <f t="shared" si="467"/>
        <v>FM11</v>
      </c>
      <c r="J2969" t="str">
        <f t="shared" si="468"/>
        <v>FQ-4</v>
      </c>
    </row>
    <row r="2970" spans="1:10" x14ac:dyDescent="0.3">
      <c r="A2970" s="1">
        <f t="shared" si="469"/>
        <v>43147</v>
      </c>
      <c r="B2970" s="3">
        <f t="shared" si="460"/>
        <v>2018</v>
      </c>
      <c r="C2970">
        <f t="shared" si="461"/>
        <v>2</v>
      </c>
      <c r="D2970" t="str">
        <f t="shared" si="462"/>
        <v>February</v>
      </c>
      <c r="E2970" t="str">
        <f t="shared" si="463"/>
        <v>Q1</v>
      </c>
      <c r="F2970" t="str">
        <f t="shared" si="464"/>
        <v>2018-Feb</v>
      </c>
      <c r="G2970">
        <f t="shared" si="465"/>
        <v>6</v>
      </c>
      <c r="H2970" t="str">
        <f t="shared" si="466"/>
        <v>Friday</v>
      </c>
      <c r="I2970" t="str">
        <f t="shared" si="467"/>
        <v>FM11</v>
      </c>
      <c r="J2970" t="str">
        <f t="shared" si="468"/>
        <v>FQ-4</v>
      </c>
    </row>
    <row r="2971" spans="1:10" x14ac:dyDescent="0.3">
      <c r="A2971" s="1">
        <f t="shared" si="469"/>
        <v>43148</v>
      </c>
      <c r="B2971" s="3">
        <f t="shared" si="460"/>
        <v>2018</v>
      </c>
      <c r="C2971">
        <f t="shared" si="461"/>
        <v>2</v>
      </c>
      <c r="D2971" t="str">
        <f t="shared" si="462"/>
        <v>February</v>
      </c>
      <c r="E2971" t="str">
        <f t="shared" si="463"/>
        <v>Q1</v>
      </c>
      <c r="F2971" t="str">
        <f t="shared" si="464"/>
        <v>2018-Feb</v>
      </c>
      <c r="G2971">
        <f t="shared" si="465"/>
        <v>7</v>
      </c>
      <c r="H2971" t="str">
        <f t="shared" si="466"/>
        <v>Saturday</v>
      </c>
      <c r="I2971" t="str">
        <f t="shared" si="467"/>
        <v>FM11</v>
      </c>
      <c r="J2971" t="str">
        <f t="shared" si="468"/>
        <v>FQ-4</v>
      </c>
    </row>
    <row r="2972" spans="1:10" x14ac:dyDescent="0.3">
      <c r="A2972" s="1">
        <f t="shared" si="469"/>
        <v>43149</v>
      </c>
      <c r="B2972" s="3">
        <f t="shared" si="460"/>
        <v>2018</v>
      </c>
      <c r="C2972">
        <f t="shared" si="461"/>
        <v>2</v>
      </c>
      <c r="D2972" t="str">
        <f t="shared" si="462"/>
        <v>February</v>
      </c>
      <c r="E2972" t="str">
        <f t="shared" si="463"/>
        <v>Q1</v>
      </c>
      <c r="F2972" t="str">
        <f t="shared" si="464"/>
        <v>2018-Feb</v>
      </c>
      <c r="G2972">
        <f t="shared" si="465"/>
        <v>1</v>
      </c>
      <c r="H2972" t="str">
        <f t="shared" si="466"/>
        <v>Sunday</v>
      </c>
      <c r="I2972" t="str">
        <f t="shared" si="467"/>
        <v>FM11</v>
      </c>
      <c r="J2972" t="str">
        <f t="shared" si="468"/>
        <v>FQ-4</v>
      </c>
    </row>
    <row r="2973" spans="1:10" x14ac:dyDescent="0.3">
      <c r="A2973" s="1">
        <f t="shared" si="469"/>
        <v>43150</v>
      </c>
      <c r="B2973" s="3">
        <f t="shared" si="460"/>
        <v>2018</v>
      </c>
      <c r="C2973">
        <f t="shared" si="461"/>
        <v>2</v>
      </c>
      <c r="D2973" t="str">
        <f t="shared" si="462"/>
        <v>February</v>
      </c>
      <c r="E2973" t="str">
        <f t="shared" si="463"/>
        <v>Q1</v>
      </c>
      <c r="F2973" t="str">
        <f t="shared" si="464"/>
        <v>2018-Feb</v>
      </c>
      <c r="G2973">
        <f t="shared" si="465"/>
        <v>2</v>
      </c>
      <c r="H2973" t="str">
        <f t="shared" si="466"/>
        <v>Monday</v>
      </c>
      <c r="I2973" t="str">
        <f t="shared" si="467"/>
        <v>FM11</v>
      </c>
      <c r="J2973" t="str">
        <f t="shared" si="468"/>
        <v>FQ-4</v>
      </c>
    </row>
    <row r="2974" spans="1:10" x14ac:dyDescent="0.3">
      <c r="A2974" s="1">
        <f t="shared" si="469"/>
        <v>43151</v>
      </c>
      <c r="B2974" s="3">
        <f t="shared" si="460"/>
        <v>2018</v>
      </c>
      <c r="C2974">
        <f t="shared" si="461"/>
        <v>2</v>
      </c>
      <c r="D2974" t="str">
        <f t="shared" si="462"/>
        <v>February</v>
      </c>
      <c r="E2974" t="str">
        <f t="shared" si="463"/>
        <v>Q1</v>
      </c>
      <c r="F2974" t="str">
        <f t="shared" si="464"/>
        <v>2018-Feb</v>
      </c>
      <c r="G2974">
        <f t="shared" si="465"/>
        <v>3</v>
      </c>
      <c r="H2974" t="str">
        <f t="shared" si="466"/>
        <v>Tuesday</v>
      </c>
      <c r="I2974" t="str">
        <f t="shared" si="467"/>
        <v>FM11</v>
      </c>
      <c r="J2974" t="str">
        <f t="shared" si="468"/>
        <v>FQ-4</v>
      </c>
    </row>
    <row r="2975" spans="1:10" x14ac:dyDescent="0.3">
      <c r="A2975" s="1">
        <f t="shared" si="469"/>
        <v>43152</v>
      </c>
      <c r="B2975" s="3">
        <f t="shared" si="460"/>
        <v>2018</v>
      </c>
      <c r="C2975">
        <f t="shared" si="461"/>
        <v>2</v>
      </c>
      <c r="D2975" t="str">
        <f t="shared" si="462"/>
        <v>February</v>
      </c>
      <c r="E2975" t="str">
        <f t="shared" si="463"/>
        <v>Q1</v>
      </c>
      <c r="F2975" t="str">
        <f t="shared" si="464"/>
        <v>2018-Feb</v>
      </c>
      <c r="G2975">
        <f t="shared" si="465"/>
        <v>4</v>
      </c>
      <c r="H2975" t="str">
        <f t="shared" si="466"/>
        <v>Wednesday</v>
      </c>
      <c r="I2975" t="str">
        <f t="shared" si="467"/>
        <v>FM11</v>
      </c>
      <c r="J2975" t="str">
        <f t="shared" si="468"/>
        <v>FQ-4</v>
      </c>
    </row>
    <row r="2976" spans="1:10" x14ac:dyDescent="0.3">
      <c r="A2976" s="1">
        <f t="shared" si="469"/>
        <v>43153</v>
      </c>
      <c r="B2976" s="3">
        <f t="shared" si="460"/>
        <v>2018</v>
      </c>
      <c r="C2976">
        <f t="shared" si="461"/>
        <v>2</v>
      </c>
      <c r="D2976" t="str">
        <f t="shared" si="462"/>
        <v>February</v>
      </c>
      <c r="E2976" t="str">
        <f t="shared" si="463"/>
        <v>Q1</v>
      </c>
      <c r="F2976" t="str">
        <f t="shared" si="464"/>
        <v>2018-Feb</v>
      </c>
      <c r="G2976">
        <f t="shared" si="465"/>
        <v>5</v>
      </c>
      <c r="H2976" t="str">
        <f t="shared" si="466"/>
        <v>Thursday</v>
      </c>
      <c r="I2976" t="str">
        <f t="shared" si="467"/>
        <v>FM11</v>
      </c>
      <c r="J2976" t="str">
        <f t="shared" si="468"/>
        <v>FQ-4</v>
      </c>
    </row>
    <row r="2977" spans="1:10" x14ac:dyDescent="0.3">
      <c r="A2977" s="1">
        <f t="shared" si="469"/>
        <v>43154</v>
      </c>
      <c r="B2977" s="3">
        <f t="shared" si="460"/>
        <v>2018</v>
      </c>
      <c r="C2977">
        <f t="shared" si="461"/>
        <v>2</v>
      </c>
      <c r="D2977" t="str">
        <f t="shared" si="462"/>
        <v>February</v>
      </c>
      <c r="E2977" t="str">
        <f t="shared" si="463"/>
        <v>Q1</v>
      </c>
      <c r="F2977" t="str">
        <f t="shared" si="464"/>
        <v>2018-Feb</v>
      </c>
      <c r="G2977">
        <f t="shared" si="465"/>
        <v>6</v>
      </c>
      <c r="H2977" t="str">
        <f t="shared" si="466"/>
        <v>Friday</v>
      </c>
      <c r="I2977" t="str">
        <f t="shared" si="467"/>
        <v>FM11</v>
      </c>
      <c r="J2977" t="str">
        <f t="shared" si="468"/>
        <v>FQ-4</v>
      </c>
    </row>
    <row r="2978" spans="1:10" x14ac:dyDescent="0.3">
      <c r="A2978" s="1">
        <f t="shared" si="469"/>
        <v>43155</v>
      </c>
      <c r="B2978" s="3">
        <f t="shared" si="460"/>
        <v>2018</v>
      </c>
      <c r="C2978">
        <f t="shared" si="461"/>
        <v>2</v>
      </c>
      <c r="D2978" t="str">
        <f t="shared" si="462"/>
        <v>February</v>
      </c>
      <c r="E2978" t="str">
        <f t="shared" si="463"/>
        <v>Q1</v>
      </c>
      <c r="F2978" t="str">
        <f t="shared" si="464"/>
        <v>2018-Feb</v>
      </c>
      <c r="G2978">
        <f t="shared" si="465"/>
        <v>7</v>
      </c>
      <c r="H2978" t="str">
        <f t="shared" si="466"/>
        <v>Saturday</v>
      </c>
      <c r="I2978" t="str">
        <f t="shared" si="467"/>
        <v>FM11</v>
      </c>
      <c r="J2978" t="str">
        <f t="shared" si="468"/>
        <v>FQ-4</v>
      </c>
    </row>
    <row r="2979" spans="1:10" x14ac:dyDescent="0.3">
      <c r="A2979" s="1">
        <f t="shared" si="469"/>
        <v>43156</v>
      </c>
      <c r="B2979" s="3">
        <f t="shared" si="460"/>
        <v>2018</v>
      </c>
      <c r="C2979">
        <f t="shared" si="461"/>
        <v>2</v>
      </c>
      <c r="D2979" t="str">
        <f t="shared" si="462"/>
        <v>February</v>
      </c>
      <c r="E2979" t="str">
        <f t="shared" si="463"/>
        <v>Q1</v>
      </c>
      <c r="F2979" t="str">
        <f t="shared" si="464"/>
        <v>2018-Feb</v>
      </c>
      <c r="G2979">
        <f t="shared" si="465"/>
        <v>1</v>
      </c>
      <c r="H2979" t="str">
        <f t="shared" si="466"/>
        <v>Sunday</v>
      </c>
      <c r="I2979" t="str">
        <f t="shared" si="467"/>
        <v>FM11</v>
      </c>
      <c r="J2979" t="str">
        <f t="shared" si="468"/>
        <v>FQ-4</v>
      </c>
    </row>
    <row r="2980" spans="1:10" x14ac:dyDescent="0.3">
      <c r="A2980" s="1">
        <f t="shared" si="469"/>
        <v>43157</v>
      </c>
      <c r="B2980" s="3">
        <f t="shared" si="460"/>
        <v>2018</v>
      </c>
      <c r="C2980">
        <f t="shared" si="461"/>
        <v>2</v>
      </c>
      <c r="D2980" t="str">
        <f t="shared" si="462"/>
        <v>February</v>
      </c>
      <c r="E2980" t="str">
        <f t="shared" si="463"/>
        <v>Q1</v>
      </c>
      <c r="F2980" t="str">
        <f t="shared" si="464"/>
        <v>2018-Feb</v>
      </c>
      <c r="G2980">
        <f t="shared" si="465"/>
        <v>2</v>
      </c>
      <c r="H2980" t="str">
        <f t="shared" si="466"/>
        <v>Monday</v>
      </c>
      <c r="I2980" t="str">
        <f t="shared" si="467"/>
        <v>FM11</v>
      </c>
      <c r="J2980" t="str">
        <f t="shared" si="468"/>
        <v>FQ-4</v>
      </c>
    </row>
    <row r="2981" spans="1:10" x14ac:dyDescent="0.3">
      <c r="A2981" s="1">
        <f t="shared" si="469"/>
        <v>43158</v>
      </c>
      <c r="B2981" s="3">
        <f t="shared" si="460"/>
        <v>2018</v>
      </c>
      <c r="C2981">
        <f t="shared" si="461"/>
        <v>2</v>
      </c>
      <c r="D2981" t="str">
        <f t="shared" si="462"/>
        <v>February</v>
      </c>
      <c r="E2981" t="str">
        <f t="shared" si="463"/>
        <v>Q1</v>
      </c>
      <c r="F2981" t="str">
        <f t="shared" si="464"/>
        <v>2018-Feb</v>
      </c>
      <c r="G2981">
        <f t="shared" si="465"/>
        <v>3</v>
      </c>
      <c r="H2981" t="str">
        <f t="shared" si="466"/>
        <v>Tuesday</v>
      </c>
      <c r="I2981" t="str">
        <f t="shared" si="467"/>
        <v>FM11</v>
      </c>
      <c r="J2981" t="str">
        <f t="shared" si="468"/>
        <v>FQ-4</v>
      </c>
    </row>
    <row r="2982" spans="1:10" x14ac:dyDescent="0.3">
      <c r="A2982" s="1">
        <f t="shared" si="469"/>
        <v>43159</v>
      </c>
      <c r="B2982" s="3">
        <f t="shared" si="460"/>
        <v>2018</v>
      </c>
      <c r="C2982">
        <f t="shared" si="461"/>
        <v>2</v>
      </c>
      <c r="D2982" t="str">
        <f t="shared" si="462"/>
        <v>February</v>
      </c>
      <c r="E2982" t="str">
        <f t="shared" si="463"/>
        <v>Q1</v>
      </c>
      <c r="F2982" t="str">
        <f t="shared" si="464"/>
        <v>2018-Feb</v>
      </c>
      <c r="G2982">
        <f t="shared" si="465"/>
        <v>4</v>
      </c>
      <c r="H2982" t="str">
        <f t="shared" si="466"/>
        <v>Wednesday</v>
      </c>
      <c r="I2982" t="str">
        <f t="shared" si="467"/>
        <v>FM11</v>
      </c>
      <c r="J2982" t="str">
        <f t="shared" si="468"/>
        <v>FQ-4</v>
      </c>
    </row>
    <row r="2983" spans="1:10" x14ac:dyDescent="0.3">
      <c r="A2983" s="1">
        <f t="shared" si="469"/>
        <v>43160</v>
      </c>
      <c r="B2983" s="3">
        <f t="shared" si="460"/>
        <v>2018</v>
      </c>
      <c r="C2983">
        <f t="shared" si="461"/>
        <v>3</v>
      </c>
      <c r="D2983" t="str">
        <f t="shared" si="462"/>
        <v>March</v>
      </c>
      <c r="E2983" t="str">
        <f t="shared" si="463"/>
        <v>Q1</v>
      </c>
      <c r="F2983" t="str">
        <f t="shared" si="464"/>
        <v>2018-Mar</v>
      </c>
      <c r="G2983">
        <f t="shared" si="465"/>
        <v>5</v>
      </c>
      <c r="H2983" t="str">
        <f t="shared" si="466"/>
        <v>Thursday</v>
      </c>
      <c r="I2983" t="str">
        <f t="shared" si="467"/>
        <v>FM12</v>
      </c>
      <c r="J2983" t="str">
        <f t="shared" si="468"/>
        <v>FQ-4</v>
      </c>
    </row>
    <row r="2984" spans="1:10" x14ac:dyDescent="0.3">
      <c r="A2984" s="1">
        <f t="shared" si="469"/>
        <v>43161</v>
      </c>
      <c r="B2984" s="3">
        <f t="shared" si="460"/>
        <v>2018</v>
      </c>
      <c r="C2984">
        <f t="shared" si="461"/>
        <v>3</v>
      </c>
      <c r="D2984" t="str">
        <f t="shared" si="462"/>
        <v>March</v>
      </c>
      <c r="E2984" t="str">
        <f t="shared" si="463"/>
        <v>Q1</v>
      </c>
      <c r="F2984" t="str">
        <f t="shared" si="464"/>
        <v>2018-Mar</v>
      </c>
      <c r="G2984">
        <f t="shared" si="465"/>
        <v>6</v>
      </c>
      <c r="H2984" t="str">
        <f t="shared" si="466"/>
        <v>Friday</v>
      </c>
      <c r="I2984" t="str">
        <f t="shared" si="467"/>
        <v>FM12</v>
      </c>
      <c r="J2984" t="str">
        <f t="shared" si="468"/>
        <v>FQ-4</v>
      </c>
    </row>
    <row r="2985" spans="1:10" x14ac:dyDescent="0.3">
      <c r="A2985" s="1">
        <f t="shared" si="469"/>
        <v>43162</v>
      </c>
      <c r="B2985" s="3">
        <f t="shared" si="460"/>
        <v>2018</v>
      </c>
      <c r="C2985">
        <f t="shared" si="461"/>
        <v>3</v>
      </c>
      <c r="D2985" t="str">
        <f t="shared" si="462"/>
        <v>March</v>
      </c>
      <c r="E2985" t="str">
        <f t="shared" si="463"/>
        <v>Q1</v>
      </c>
      <c r="F2985" t="str">
        <f t="shared" si="464"/>
        <v>2018-Mar</v>
      </c>
      <c r="G2985">
        <f t="shared" si="465"/>
        <v>7</v>
      </c>
      <c r="H2985" t="str">
        <f t="shared" si="466"/>
        <v>Saturday</v>
      </c>
      <c r="I2985" t="str">
        <f t="shared" si="467"/>
        <v>FM12</v>
      </c>
      <c r="J2985" t="str">
        <f t="shared" si="468"/>
        <v>FQ-4</v>
      </c>
    </row>
    <row r="2986" spans="1:10" x14ac:dyDescent="0.3">
      <c r="A2986" s="1">
        <f t="shared" si="469"/>
        <v>43163</v>
      </c>
      <c r="B2986" s="3">
        <f t="shared" si="460"/>
        <v>2018</v>
      </c>
      <c r="C2986">
        <f t="shared" si="461"/>
        <v>3</v>
      </c>
      <c r="D2986" t="str">
        <f t="shared" si="462"/>
        <v>March</v>
      </c>
      <c r="E2986" t="str">
        <f t="shared" si="463"/>
        <v>Q1</v>
      </c>
      <c r="F2986" t="str">
        <f t="shared" si="464"/>
        <v>2018-Mar</v>
      </c>
      <c r="G2986">
        <f t="shared" si="465"/>
        <v>1</v>
      </c>
      <c r="H2986" t="str">
        <f t="shared" si="466"/>
        <v>Sunday</v>
      </c>
      <c r="I2986" t="str">
        <f t="shared" si="467"/>
        <v>FM12</v>
      </c>
      <c r="J2986" t="str">
        <f t="shared" si="468"/>
        <v>FQ-4</v>
      </c>
    </row>
    <row r="2987" spans="1:10" x14ac:dyDescent="0.3">
      <c r="A2987" s="1">
        <f t="shared" si="469"/>
        <v>43164</v>
      </c>
      <c r="B2987" s="3">
        <f t="shared" si="460"/>
        <v>2018</v>
      </c>
      <c r="C2987">
        <f t="shared" si="461"/>
        <v>3</v>
      </c>
      <c r="D2987" t="str">
        <f t="shared" si="462"/>
        <v>March</v>
      </c>
      <c r="E2987" t="str">
        <f t="shared" si="463"/>
        <v>Q1</v>
      </c>
      <c r="F2987" t="str">
        <f t="shared" si="464"/>
        <v>2018-Mar</v>
      </c>
      <c r="G2987">
        <f t="shared" si="465"/>
        <v>2</v>
      </c>
      <c r="H2987" t="str">
        <f t="shared" si="466"/>
        <v>Monday</v>
      </c>
      <c r="I2987" t="str">
        <f t="shared" si="467"/>
        <v>FM12</v>
      </c>
      <c r="J2987" t="str">
        <f t="shared" si="468"/>
        <v>FQ-4</v>
      </c>
    </row>
    <row r="2988" spans="1:10" x14ac:dyDescent="0.3">
      <c r="A2988" s="1">
        <f t="shared" si="469"/>
        <v>43165</v>
      </c>
      <c r="B2988" s="3">
        <f t="shared" si="460"/>
        <v>2018</v>
      </c>
      <c r="C2988">
        <f t="shared" si="461"/>
        <v>3</v>
      </c>
      <c r="D2988" t="str">
        <f t="shared" si="462"/>
        <v>March</v>
      </c>
      <c r="E2988" t="str">
        <f t="shared" si="463"/>
        <v>Q1</v>
      </c>
      <c r="F2988" t="str">
        <f t="shared" si="464"/>
        <v>2018-Mar</v>
      </c>
      <c r="G2988">
        <f t="shared" si="465"/>
        <v>3</v>
      </c>
      <c r="H2988" t="str">
        <f t="shared" si="466"/>
        <v>Tuesday</v>
      </c>
      <c r="I2988" t="str">
        <f t="shared" si="467"/>
        <v>FM12</v>
      </c>
      <c r="J2988" t="str">
        <f t="shared" si="468"/>
        <v>FQ-4</v>
      </c>
    </row>
    <row r="2989" spans="1:10" x14ac:dyDescent="0.3">
      <c r="A2989" s="1">
        <f t="shared" si="469"/>
        <v>43166</v>
      </c>
      <c r="B2989" s="3">
        <f t="shared" si="460"/>
        <v>2018</v>
      </c>
      <c r="C2989">
        <f t="shared" si="461"/>
        <v>3</v>
      </c>
      <c r="D2989" t="str">
        <f t="shared" si="462"/>
        <v>March</v>
      </c>
      <c r="E2989" t="str">
        <f t="shared" si="463"/>
        <v>Q1</v>
      </c>
      <c r="F2989" t="str">
        <f t="shared" si="464"/>
        <v>2018-Mar</v>
      </c>
      <c r="G2989">
        <f t="shared" si="465"/>
        <v>4</v>
      </c>
      <c r="H2989" t="str">
        <f t="shared" si="466"/>
        <v>Wednesday</v>
      </c>
      <c r="I2989" t="str">
        <f t="shared" si="467"/>
        <v>FM12</v>
      </c>
      <c r="J2989" t="str">
        <f t="shared" si="468"/>
        <v>FQ-4</v>
      </c>
    </row>
    <row r="2990" spans="1:10" x14ac:dyDescent="0.3">
      <c r="A2990" s="1">
        <f t="shared" si="469"/>
        <v>43167</v>
      </c>
      <c r="B2990" s="3">
        <f t="shared" si="460"/>
        <v>2018</v>
      </c>
      <c r="C2990">
        <f t="shared" si="461"/>
        <v>3</v>
      </c>
      <c r="D2990" t="str">
        <f t="shared" si="462"/>
        <v>March</v>
      </c>
      <c r="E2990" t="str">
        <f t="shared" si="463"/>
        <v>Q1</v>
      </c>
      <c r="F2990" t="str">
        <f t="shared" si="464"/>
        <v>2018-Mar</v>
      </c>
      <c r="G2990">
        <f t="shared" si="465"/>
        <v>5</v>
      </c>
      <c r="H2990" t="str">
        <f t="shared" si="466"/>
        <v>Thursday</v>
      </c>
      <c r="I2990" t="str">
        <f t="shared" si="467"/>
        <v>FM12</v>
      </c>
      <c r="J2990" t="str">
        <f t="shared" si="468"/>
        <v>FQ-4</v>
      </c>
    </row>
    <row r="2991" spans="1:10" x14ac:dyDescent="0.3">
      <c r="A2991" s="1">
        <f t="shared" si="469"/>
        <v>43168</v>
      </c>
      <c r="B2991" s="3">
        <f t="shared" si="460"/>
        <v>2018</v>
      </c>
      <c r="C2991">
        <f t="shared" si="461"/>
        <v>3</v>
      </c>
      <c r="D2991" t="str">
        <f t="shared" si="462"/>
        <v>March</v>
      </c>
      <c r="E2991" t="str">
        <f t="shared" si="463"/>
        <v>Q1</v>
      </c>
      <c r="F2991" t="str">
        <f t="shared" si="464"/>
        <v>2018-Mar</v>
      </c>
      <c r="G2991">
        <f t="shared" si="465"/>
        <v>6</v>
      </c>
      <c r="H2991" t="str">
        <f t="shared" si="466"/>
        <v>Friday</v>
      </c>
      <c r="I2991" t="str">
        <f t="shared" si="467"/>
        <v>FM12</v>
      </c>
      <c r="J2991" t="str">
        <f t="shared" si="468"/>
        <v>FQ-4</v>
      </c>
    </row>
    <row r="2992" spans="1:10" x14ac:dyDescent="0.3">
      <c r="A2992" s="1">
        <f t="shared" si="469"/>
        <v>43169</v>
      </c>
      <c r="B2992" s="3">
        <f t="shared" si="460"/>
        <v>2018</v>
      </c>
      <c r="C2992">
        <f t="shared" si="461"/>
        <v>3</v>
      </c>
      <c r="D2992" t="str">
        <f t="shared" si="462"/>
        <v>March</v>
      </c>
      <c r="E2992" t="str">
        <f t="shared" si="463"/>
        <v>Q1</v>
      </c>
      <c r="F2992" t="str">
        <f t="shared" si="464"/>
        <v>2018-Mar</v>
      </c>
      <c r="G2992">
        <f t="shared" si="465"/>
        <v>7</v>
      </c>
      <c r="H2992" t="str">
        <f t="shared" si="466"/>
        <v>Saturday</v>
      </c>
      <c r="I2992" t="str">
        <f t="shared" si="467"/>
        <v>FM12</v>
      </c>
      <c r="J2992" t="str">
        <f t="shared" si="468"/>
        <v>FQ-4</v>
      </c>
    </row>
    <row r="2993" spans="1:10" x14ac:dyDescent="0.3">
      <c r="A2993" s="1">
        <f t="shared" si="469"/>
        <v>43170</v>
      </c>
      <c r="B2993" s="3">
        <f t="shared" si="460"/>
        <v>2018</v>
      </c>
      <c r="C2993">
        <f t="shared" si="461"/>
        <v>3</v>
      </c>
      <c r="D2993" t="str">
        <f t="shared" si="462"/>
        <v>March</v>
      </c>
      <c r="E2993" t="str">
        <f t="shared" si="463"/>
        <v>Q1</v>
      </c>
      <c r="F2993" t="str">
        <f t="shared" si="464"/>
        <v>2018-Mar</v>
      </c>
      <c r="G2993">
        <f t="shared" si="465"/>
        <v>1</v>
      </c>
      <c r="H2993" t="str">
        <f t="shared" si="466"/>
        <v>Sunday</v>
      </c>
      <c r="I2993" t="str">
        <f t="shared" si="467"/>
        <v>FM12</v>
      </c>
      <c r="J2993" t="str">
        <f t="shared" si="468"/>
        <v>FQ-4</v>
      </c>
    </row>
    <row r="2994" spans="1:10" x14ac:dyDescent="0.3">
      <c r="A2994" s="1">
        <f t="shared" si="469"/>
        <v>43171</v>
      </c>
      <c r="B2994" s="3">
        <f t="shared" si="460"/>
        <v>2018</v>
      </c>
      <c r="C2994">
        <f t="shared" si="461"/>
        <v>3</v>
      </c>
      <c r="D2994" t="str">
        <f t="shared" si="462"/>
        <v>March</v>
      </c>
      <c r="E2994" t="str">
        <f t="shared" si="463"/>
        <v>Q1</v>
      </c>
      <c r="F2994" t="str">
        <f t="shared" si="464"/>
        <v>2018-Mar</v>
      </c>
      <c r="G2994">
        <f t="shared" si="465"/>
        <v>2</v>
      </c>
      <c r="H2994" t="str">
        <f t="shared" si="466"/>
        <v>Monday</v>
      </c>
      <c r="I2994" t="str">
        <f t="shared" si="467"/>
        <v>FM12</v>
      </c>
      <c r="J2994" t="str">
        <f t="shared" si="468"/>
        <v>FQ-4</v>
      </c>
    </row>
    <row r="2995" spans="1:10" x14ac:dyDescent="0.3">
      <c r="A2995" s="1">
        <f t="shared" si="469"/>
        <v>43172</v>
      </c>
      <c r="B2995" s="3">
        <f t="shared" si="460"/>
        <v>2018</v>
      </c>
      <c r="C2995">
        <f t="shared" si="461"/>
        <v>3</v>
      </c>
      <c r="D2995" t="str">
        <f t="shared" si="462"/>
        <v>March</v>
      </c>
      <c r="E2995" t="str">
        <f t="shared" si="463"/>
        <v>Q1</v>
      </c>
      <c r="F2995" t="str">
        <f t="shared" si="464"/>
        <v>2018-Mar</v>
      </c>
      <c r="G2995">
        <f t="shared" si="465"/>
        <v>3</v>
      </c>
      <c r="H2995" t="str">
        <f t="shared" si="466"/>
        <v>Tuesday</v>
      </c>
      <c r="I2995" t="str">
        <f t="shared" si="467"/>
        <v>FM12</v>
      </c>
      <c r="J2995" t="str">
        <f t="shared" si="468"/>
        <v>FQ-4</v>
      </c>
    </row>
    <row r="2996" spans="1:10" x14ac:dyDescent="0.3">
      <c r="A2996" s="1">
        <f t="shared" si="469"/>
        <v>43173</v>
      </c>
      <c r="B2996" s="3">
        <f t="shared" si="460"/>
        <v>2018</v>
      </c>
      <c r="C2996">
        <f t="shared" si="461"/>
        <v>3</v>
      </c>
      <c r="D2996" t="str">
        <f t="shared" si="462"/>
        <v>March</v>
      </c>
      <c r="E2996" t="str">
        <f t="shared" si="463"/>
        <v>Q1</v>
      </c>
      <c r="F2996" t="str">
        <f t="shared" si="464"/>
        <v>2018-Mar</v>
      </c>
      <c r="G2996">
        <f t="shared" si="465"/>
        <v>4</v>
      </c>
      <c r="H2996" t="str">
        <f t="shared" si="466"/>
        <v>Wednesday</v>
      </c>
      <c r="I2996" t="str">
        <f t="shared" si="467"/>
        <v>FM12</v>
      </c>
      <c r="J2996" t="str">
        <f t="shared" si="468"/>
        <v>FQ-4</v>
      </c>
    </row>
    <row r="2997" spans="1:10" x14ac:dyDescent="0.3">
      <c r="A2997" s="1">
        <f t="shared" si="469"/>
        <v>43174</v>
      </c>
      <c r="B2997" s="3">
        <f t="shared" si="460"/>
        <v>2018</v>
      </c>
      <c r="C2997">
        <f t="shared" si="461"/>
        <v>3</v>
      </c>
      <c r="D2997" t="str">
        <f t="shared" si="462"/>
        <v>March</v>
      </c>
      <c r="E2997" t="str">
        <f t="shared" si="463"/>
        <v>Q1</v>
      </c>
      <c r="F2997" t="str">
        <f t="shared" si="464"/>
        <v>2018-Mar</v>
      </c>
      <c r="G2997">
        <f t="shared" si="465"/>
        <v>5</v>
      </c>
      <c r="H2997" t="str">
        <f t="shared" si="466"/>
        <v>Thursday</v>
      </c>
      <c r="I2997" t="str">
        <f t="shared" si="467"/>
        <v>FM12</v>
      </c>
      <c r="J2997" t="str">
        <f t="shared" si="468"/>
        <v>FQ-4</v>
      </c>
    </row>
    <row r="2998" spans="1:10" x14ac:dyDescent="0.3">
      <c r="A2998" s="1">
        <f t="shared" si="469"/>
        <v>43175</v>
      </c>
      <c r="B2998" s="3">
        <f t="shared" si="460"/>
        <v>2018</v>
      </c>
      <c r="C2998">
        <f t="shared" si="461"/>
        <v>3</v>
      </c>
      <c r="D2998" t="str">
        <f t="shared" si="462"/>
        <v>March</v>
      </c>
      <c r="E2998" t="str">
        <f t="shared" si="463"/>
        <v>Q1</v>
      </c>
      <c r="F2998" t="str">
        <f t="shared" si="464"/>
        <v>2018-Mar</v>
      </c>
      <c r="G2998">
        <f t="shared" si="465"/>
        <v>6</v>
      </c>
      <c r="H2998" t="str">
        <f t="shared" si="466"/>
        <v>Friday</v>
      </c>
      <c r="I2998" t="str">
        <f t="shared" si="467"/>
        <v>FM12</v>
      </c>
      <c r="J2998" t="str">
        <f t="shared" si="468"/>
        <v>FQ-4</v>
      </c>
    </row>
    <row r="2999" spans="1:10" x14ac:dyDescent="0.3">
      <c r="A2999" s="1">
        <f t="shared" si="469"/>
        <v>43176</v>
      </c>
      <c r="B2999" s="3">
        <f t="shared" si="460"/>
        <v>2018</v>
      </c>
      <c r="C2999">
        <f t="shared" si="461"/>
        <v>3</v>
      </c>
      <c r="D2999" t="str">
        <f t="shared" si="462"/>
        <v>March</v>
      </c>
      <c r="E2999" t="str">
        <f t="shared" si="463"/>
        <v>Q1</v>
      </c>
      <c r="F2999" t="str">
        <f t="shared" si="464"/>
        <v>2018-Mar</v>
      </c>
      <c r="G2999">
        <f t="shared" si="465"/>
        <v>7</v>
      </c>
      <c r="H2999" t="str">
        <f t="shared" si="466"/>
        <v>Saturday</v>
      </c>
      <c r="I2999" t="str">
        <f t="shared" si="467"/>
        <v>FM12</v>
      </c>
      <c r="J2999" t="str">
        <f t="shared" si="468"/>
        <v>FQ-4</v>
      </c>
    </row>
    <row r="3000" spans="1:10" x14ac:dyDescent="0.3">
      <c r="A3000" s="1">
        <f t="shared" si="469"/>
        <v>43177</v>
      </c>
      <c r="B3000" s="3">
        <f t="shared" si="460"/>
        <v>2018</v>
      </c>
      <c r="C3000">
        <f t="shared" si="461"/>
        <v>3</v>
      </c>
      <c r="D3000" t="str">
        <f t="shared" si="462"/>
        <v>March</v>
      </c>
      <c r="E3000" t="str">
        <f t="shared" si="463"/>
        <v>Q1</v>
      </c>
      <c r="F3000" t="str">
        <f t="shared" si="464"/>
        <v>2018-Mar</v>
      </c>
      <c r="G3000">
        <f t="shared" si="465"/>
        <v>1</v>
      </c>
      <c r="H3000" t="str">
        <f t="shared" si="466"/>
        <v>Sunday</v>
      </c>
      <c r="I3000" t="str">
        <f t="shared" si="467"/>
        <v>FM12</v>
      </c>
      <c r="J3000" t="str">
        <f t="shared" si="468"/>
        <v>FQ-4</v>
      </c>
    </row>
    <row r="3001" spans="1:10" x14ac:dyDescent="0.3">
      <c r="A3001" s="1">
        <f t="shared" si="469"/>
        <v>43178</v>
      </c>
      <c r="B3001" s="3">
        <f t="shared" si="460"/>
        <v>2018</v>
      </c>
      <c r="C3001">
        <f t="shared" si="461"/>
        <v>3</v>
      </c>
      <c r="D3001" t="str">
        <f t="shared" si="462"/>
        <v>March</v>
      </c>
      <c r="E3001" t="str">
        <f t="shared" si="463"/>
        <v>Q1</v>
      </c>
      <c r="F3001" t="str">
        <f t="shared" si="464"/>
        <v>2018-Mar</v>
      </c>
      <c r="G3001">
        <f t="shared" si="465"/>
        <v>2</v>
      </c>
      <c r="H3001" t="str">
        <f t="shared" si="466"/>
        <v>Monday</v>
      </c>
      <c r="I3001" t="str">
        <f t="shared" si="467"/>
        <v>FM12</v>
      </c>
      <c r="J3001" t="str">
        <f t="shared" si="468"/>
        <v>FQ-4</v>
      </c>
    </row>
    <row r="3002" spans="1:10" x14ac:dyDescent="0.3">
      <c r="A3002" s="1">
        <f t="shared" si="469"/>
        <v>43179</v>
      </c>
      <c r="B3002" s="3">
        <f t="shared" si="460"/>
        <v>2018</v>
      </c>
      <c r="C3002">
        <f t="shared" si="461"/>
        <v>3</v>
      </c>
      <c r="D3002" t="str">
        <f t="shared" si="462"/>
        <v>March</v>
      </c>
      <c r="E3002" t="str">
        <f t="shared" si="463"/>
        <v>Q1</v>
      </c>
      <c r="F3002" t="str">
        <f t="shared" si="464"/>
        <v>2018-Mar</v>
      </c>
      <c r="G3002">
        <f t="shared" si="465"/>
        <v>3</v>
      </c>
      <c r="H3002" t="str">
        <f t="shared" si="466"/>
        <v>Tuesday</v>
      </c>
      <c r="I3002" t="str">
        <f t="shared" si="467"/>
        <v>FM12</v>
      </c>
      <c r="J3002" t="str">
        <f t="shared" si="468"/>
        <v>FQ-4</v>
      </c>
    </row>
    <row r="3003" spans="1:10" x14ac:dyDescent="0.3">
      <c r="A3003" s="1">
        <f t="shared" si="469"/>
        <v>43180</v>
      </c>
      <c r="B3003" s="3">
        <f t="shared" si="460"/>
        <v>2018</v>
      </c>
      <c r="C3003">
        <f t="shared" si="461"/>
        <v>3</v>
      </c>
      <c r="D3003" t="str">
        <f t="shared" si="462"/>
        <v>March</v>
      </c>
      <c r="E3003" t="str">
        <f t="shared" si="463"/>
        <v>Q1</v>
      </c>
      <c r="F3003" t="str">
        <f t="shared" si="464"/>
        <v>2018-Mar</v>
      </c>
      <c r="G3003">
        <f t="shared" si="465"/>
        <v>4</v>
      </c>
      <c r="H3003" t="str">
        <f t="shared" si="466"/>
        <v>Wednesday</v>
      </c>
      <c r="I3003" t="str">
        <f t="shared" si="467"/>
        <v>FM12</v>
      </c>
      <c r="J3003" t="str">
        <f t="shared" si="468"/>
        <v>FQ-4</v>
      </c>
    </row>
    <row r="3004" spans="1:10" x14ac:dyDescent="0.3">
      <c r="A3004" s="1">
        <f t="shared" si="469"/>
        <v>43181</v>
      </c>
      <c r="B3004" s="3">
        <f t="shared" si="460"/>
        <v>2018</v>
      </c>
      <c r="C3004">
        <f t="shared" si="461"/>
        <v>3</v>
      </c>
      <c r="D3004" t="str">
        <f t="shared" si="462"/>
        <v>March</v>
      </c>
      <c r="E3004" t="str">
        <f t="shared" si="463"/>
        <v>Q1</v>
      </c>
      <c r="F3004" t="str">
        <f t="shared" si="464"/>
        <v>2018-Mar</v>
      </c>
      <c r="G3004">
        <f t="shared" si="465"/>
        <v>5</v>
      </c>
      <c r="H3004" t="str">
        <f t="shared" si="466"/>
        <v>Thursday</v>
      </c>
      <c r="I3004" t="str">
        <f t="shared" si="467"/>
        <v>FM12</v>
      </c>
      <c r="J3004" t="str">
        <f t="shared" si="468"/>
        <v>FQ-4</v>
      </c>
    </row>
    <row r="3005" spans="1:10" x14ac:dyDescent="0.3">
      <c r="A3005" s="1">
        <f t="shared" si="469"/>
        <v>43182</v>
      </c>
      <c r="B3005" s="3">
        <f t="shared" si="460"/>
        <v>2018</v>
      </c>
      <c r="C3005">
        <f t="shared" si="461"/>
        <v>3</v>
      </c>
      <c r="D3005" t="str">
        <f t="shared" si="462"/>
        <v>March</v>
      </c>
      <c r="E3005" t="str">
        <f t="shared" si="463"/>
        <v>Q1</v>
      </c>
      <c r="F3005" t="str">
        <f t="shared" si="464"/>
        <v>2018-Mar</v>
      </c>
      <c r="G3005">
        <f t="shared" si="465"/>
        <v>6</v>
      </c>
      <c r="H3005" t="str">
        <f t="shared" si="466"/>
        <v>Friday</v>
      </c>
      <c r="I3005" t="str">
        <f t="shared" si="467"/>
        <v>FM12</v>
      </c>
      <c r="J3005" t="str">
        <f t="shared" si="468"/>
        <v>FQ-4</v>
      </c>
    </row>
    <row r="3006" spans="1:10" x14ac:dyDescent="0.3">
      <c r="A3006" s="1">
        <f t="shared" si="469"/>
        <v>43183</v>
      </c>
      <c r="B3006" s="3">
        <f t="shared" si="460"/>
        <v>2018</v>
      </c>
      <c r="C3006">
        <f t="shared" si="461"/>
        <v>3</v>
      </c>
      <c r="D3006" t="str">
        <f t="shared" si="462"/>
        <v>March</v>
      </c>
      <c r="E3006" t="str">
        <f t="shared" si="463"/>
        <v>Q1</v>
      </c>
      <c r="F3006" t="str">
        <f t="shared" si="464"/>
        <v>2018-Mar</v>
      </c>
      <c r="G3006">
        <f t="shared" si="465"/>
        <v>7</v>
      </c>
      <c r="H3006" t="str">
        <f t="shared" si="466"/>
        <v>Saturday</v>
      </c>
      <c r="I3006" t="str">
        <f t="shared" si="467"/>
        <v>FM12</v>
      </c>
      <c r="J3006" t="str">
        <f t="shared" si="468"/>
        <v>FQ-4</v>
      </c>
    </row>
    <row r="3007" spans="1:10" x14ac:dyDescent="0.3">
      <c r="A3007" s="1">
        <f t="shared" si="469"/>
        <v>43184</v>
      </c>
      <c r="B3007" s="3">
        <f t="shared" si="460"/>
        <v>2018</v>
      </c>
      <c r="C3007">
        <f t="shared" si="461"/>
        <v>3</v>
      </c>
      <c r="D3007" t="str">
        <f t="shared" si="462"/>
        <v>March</v>
      </c>
      <c r="E3007" t="str">
        <f t="shared" si="463"/>
        <v>Q1</v>
      </c>
      <c r="F3007" t="str">
        <f t="shared" si="464"/>
        <v>2018-Mar</v>
      </c>
      <c r="G3007">
        <f t="shared" si="465"/>
        <v>1</v>
      </c>
      <c r="H3007" t="str">
        <f t="shared" si="466"/>
        <v>Sunday</v>
      </c>
      <c r="I3007" t="str">
        <f t="shared" si="467"/>
        <v>FM12</v>
      </c>
      <c r="J3007" t="str">
        <f t="shared" si="468"/>
        <v>FQ-4</v>
      </c>
    </row>
    <row r="3008" spans="1:10" x14ac:dyDescent="0.3">
      <c r="A3008" s="1">
        <f t="shared" si="469"/>
        <v>43185</v>
      </c>
      <c r="B3008" s="3">
        <f t="shared" si="460"/>
        <v>2018</v>
      </c>
      <c r="C3008">
        <f t="shared" si="461"/>
        <v>3</v>
      </c>
      <c r="D3008" t="str">
        <f t="shared" si="462"/>
        <v>March</v>
      </c>
      <c r="E3008" t="str">
        <f t="shared" si="463"/>
        <v>Q1</v>
      </c>
      <c r="F3008" t="str">
        <f t="shared" si="464"/>
        <v>2018-Mar</v>
      </c>
      <c r="G3008">
        <f t="shared" si="465"/>
        <v>2</v>
      </c>
      <c r="H3008" t="str">
        <f t="shared" si="466"/>
        <v>Monday</v>
      </c>
      <c r="I3008" t="str">
        <f t="shared" si="467"/>
        <v>FM12</v>
      </c>
      <c r="J3008" t="str">
        <f t="shared" si="468"/>
        <v>FQ-4</v>
      </c>
    </row>
    <row r="3009" spans="1:10" x14ac:dyDescent="0.3">
      <c r="A3009" s="1">
        <f t="shared" si="469"/>
        <v>43186</v>
      </c>
      <c r="B3009" s="3">
        <f t="shared" si="460"/>
        <v>2018</v>
      </c>
      <c r="C3009">
        <f t="shared" si="461"/>
        <v>3</v>
      </c>
      <c r="D3009" t="str">
        <f t="shared" si="462"/>
        <v>March</v>
      </c>
      <c r="E3009" t="str">
        <f t="shared" si="463"/>
        <v>Q1</v>
      </c>
      <c r="F3009" t="str">
        <f t="shared" si="464"/>
        <v>2018-Mar</v>
      </c>
      <c r="G3009">
        <f t="shared" si="465"/>
        <v>3</v>
      </c>
      <c r="H3009" t="str">
        <f t="shared" si="466"/>
        <v>Tuesday</v>
      </c>
      <c r="I3009" t="str">
        <f t="shared" si="467"/>
        <v>FM12</v>
      </c>
      <c r="J3009" t="str">
        <f t="shared" si="468"/>
        <v>FQ-4</v>
      </c>
    </row>
    <row r="3010" spans="1:10" x14ac:dyDescent="0.3">
      <c r="A3010" s="1">
        <f t="shared" si="469"/>
        <v>43187</v>
      </c>
      <c r="B3010" s="3">
        <f t="shared" si="460"/>
        <v>2018</v>
      </c>
      <c r="C3010">
        <f t="shared" si="461"/>
        <v>3</v>
      </c>
      <c r="D3010" t="str">
        <f t="shared" si="462"/>
        <v>March</v>
      </c>
      <c r="E3010" t="str">
        <f t="shared" si="463"/>
        <v>Q1</v>
      </c>
      <c r="F3010" t="str">
        <f t="shared" si="464"/>
        <v>2018-Mar</v>
      </c>
      <c r="G3010">
        <f t="shared" si="465"/>
        <v>4</v>
      </c>
      <c r="H3010" t="str">
        <f t="shared" si="466"/>
        <v>Wednesday</v>
      </c>
      <c r="I3010" t="str">
        <f t="shared" si="467"/>
        <v>FM12</v>
      </c>
      <c r="J3010" t="str">
        <f t="shared" si="468"/>
        <v>FQ-4</v>
      </c>
    </row>
    <row r="3011" spans="1:10" x14ac:dyDescent="0.3">
      <c r="A3011" s="1">
        <f t="shared" si="469"/>
        <v>43188</v>
      </c>
      <c r="B3011" s="3">
        <f t="shared" ref="B3011:B3074" si="470">YEAR(A3011)</f>
        <v>2018</v>
      </c>
      <c r="C3011">
        <f t="shared" ref="C3011:C3074" si="471">MONTH(A3011)</f>
        <v>3</v>
      </c>
      <c r="D3011" t="str">
        <f t="shared" ref="D3011:D3074" si="472">TEXT(A3011,"mmmm")</f>
        <v>March</v>
      </c>
      <c r="E3011" t="str">
        <f t="shared" ref="E3011:E3074" si="473">"Q"&amp;ROUNDUP(MONTH(A3011)/3,0)</f>
        <v>Q1</v>
      </c>
      <c r="F3011" t="str">
        <f t="shared" ref="F3011:F3074" si="474">TEXT(A3011,"yyyy-mmm")</f>
        <v>2018-Mar</v>
      </c>
      <c r="G3011">
        <f t="shared" ref="G3011:G3074" si="475">WEEKDAY(A3011)</f>
        <v>5</v>
      </c>
      <c r="H3011" t="str">
        <f t="shared" ref="H3011:H3074" si="476">TEXT(A3011,"dddd")</f>
        <v>Thursday</v>
      </c>
      <c r="I3011" t="str">
        <f t="shared" ref="I3011:I3074" si="477">"FM"&amp;IF(MONTH(A3011)&gt;=4,MONTH(A3011)-3,MONTH(A3011)+9)</f>
        <v>FM12</v>
      </c>
      <c r="J3011" t="str">
        <f t="shared" ref="J3011:J3074" si="478">"FQ-"&amp;ROUNDUP(IF(MONTH(A3011)&gt;=4,MONTH(A3011)-3,MONTH(A3011)+9)/3,0)</f>
        <v>FQ-4</v>
      </c>
    </row>
    <row r="3012" spans="1:10" x14ac:dyDescent="0.3">
      <c r="A3012" s="1">
        <f t="shared" ref="A3012:A3075" si="479">A3011+1</f>
        <v>43189</v>
      </c>
      <c r="B3012" s="3">
        <f t="shared" si="470"/>
        <v>2018</v>
      </c>
      <c r="C3012">
        <f t="shared" si="471"/>
        <v>3</v>
      </c>
      <c r="D3012" t="str">
        <f t="shared" si="472"/>
        <v>March</v>
      </c>
      <c r="E3012" t="str">
        <f t="shared" si="473"/>
        <v>Q1</v>
      </c>
      <c r="F3012" t="str">
        <f t="shared" si="474"/>
        <v>2018-Mar</v>
      </c>
      <c r="G3012">
        <f t="shared" si="475"/>
        <v>6</v>
      </c>
      <c r="H3012" t="str">
        <f t="shared" si="476"/>
        <v>Friday</v>
      </c>
      <c r="I3012" t="str">
        <f t="shared" si="477"/>
        <v>FM12</v>
      </c>
      <c r="J3012" t="str">
        <f t="shared" si="478"/>
        <v>FQ-4</v>
      </c>
    </row>
    <row r="3013" spans="1:10" x14ac:dyDescent="0.3">
      <c r="A3013" s="1">
        <f t="shared" si="479"/>
        <v>43190</v>
      </c>
      <c r="B3013" s="3">
        <f t="shared" si="470"/>
        <v>2018</v>
      </c>
      <c r="C3013">
        <f t="shared" si="471"/>
        <v>3</v>
      </c>
      <c r="D3013" t="str">
        <f t="shared" si="472"/>
        <v>March</v>
      </c>
      <c r="E3013" t="str">
        <f t="shared" si="473"/>
        <v>Q1</v>
      </c>
      <c r="F3013" t="str">
        <f t="shared" si="474"/>
        <v>2018-Mar</v>
      </c>
      <c r="G3013">
        <f t="shared" si="475"/>
        <v>7</v>
      </c>
      <c r="H3013" t="str">
        <f t="shared" si="476"/>
        <v>Saturday</v>
      </c>
      <c r="I3013" t="str">
        <f t="shared" si="477"/>
        <v>FM12</v>
      </c>
      <c r="J3013" t="str">
        <f t="shared" si="478"/>
        <v>FQ-4</v>
      </c>
    </row>
    <row r="3014" spans="1:10" x14ac:dyDescent="0.3">
      <c r="A3014" s="1">
        <f t="shared" si="479"/>
        <v>43191</v>
      </c>
      <c r="B3014" s="3">
        <f t="shared" si="470"/>
        <v>2018</v>
      </c>
      <c r="C3014">
        <f t="shared" si="471"/>
        <v>4</v>
      </c>
      <c r="D3014" t="str">
        <f t="shared" si="472"/>
        <v>April</v>
      </c>
      <c r="E3014" t="str">
        <f t="shared" si="473"/>
        <v>Q2</v>
      </c>
      <c r="F3014" t="str">
        <f t="shared" si="474"/>
        <v>2018-Apr</v>
      </c>
      <c r="G3014">
        <f t="shared" si="475"/>
        <v>1</v>
      </c>
      <c r="H3014" t="str">
        <f t="shared" si="476"/>
        <v>Sunday</v>
      </c>
      <c r="I3014" t="str">
        <f t="shared" si="477"/>
        <v>FM1</v>
      </c>
      <c r="J3014" t="str">
        <f t="shared" si="478"/>
        <v>FQ-1</v>
      </c>
    </row>
    <row r="3015" spans="1:10" x14ac:dyDescent="0.3">
      <c r="A3015" s="1">
        <f t="shared" si="479"/>
        <v>43192</v>
      </c>
      <c r="B3015" s="3">
        <f t="shared" si="470"/>
        <v>2018</v>
      </c>
      <c r="C3015">
        <f t="shared" si="471"/>
        <v>4</v>
      </c>
      <c r="D3015" t="str">
        <f t="shared" si="472"/>
        <v>April</v>
      </c>
      <c r="E3015" t="str">
        <f t="shared" si="473"/>
        <v>Q2</v>
      </c>
      <c r="F3015" t="str">
        <f t="shared" si="474"/>
        <v>2018-Apr</v>
      </c>
      <c r="G3015">
        <f t="shared" si="475"/>
        <v>2</v>
      </c>
      <c r="H3015" t="str">
        <f t="shared" si="476"/>
        <v>Monday</v>
      </c>
      <c r="I3015" t="str">
        <f t="shared" si="477"/>
        <v>FM1</v>
      </c>
      <c r="J3015" t="str">
        <f t="shared" si="478"/>
        <v>FQ-1</v>
      </c>
    </row>
    <row r="3016" spans="1:10" x14ac:dyDescent="0.3">
      <c r="A3016" s="1">
        <f t="shared" si="479"/>
        <v>43193</v>
      </c>
      <c r="B3016" s="3">
        <f t="shared" si="470"/>
        <v>2018</v>
      </c>
      <c r="C3016">
        <f t="shared" si="471"/>
        <v>4</v>
      </c>
      <c r="D3016" t="str">
        <f t="shared" si="472"/>
        <v>April</v>
      </c>
      <c r="E3016" t="str">
        <f t="shared" si="473"/>
        <v>Q2</v>
      </c>
      <c r="F3016" t="str">
        <f t="shared" si="474"/>
        <v>2018-Apr</v>
      </c>
      <c r="G3016">
        <f t="shared" si="475"/>
        <v>3</v>
      </c>
      <c r="H3016" t="str">
        <f t="shared" si="476"/>
        <v>Tuesday</v>
      </c>
      <c r="I3016" t="str">
        <f t="shared" si="477"/>
        <v>FM1</v>
      </c>
      <c r="J3016" t="str">
        <f t="shared" si="478"/>
        <v>FQ-1</v>
      </c>
    </row>
    <row r="3017" spans="1:10" x14ac:dyDescent="0.3">
      <c r="A3017" s="1">
        <f t="shared" si="479"/>
        <v>43194</v>
      </c>
      <c r="B3017" s="3">
        <f t="shared" si="470"/>
        <v>2018</v>
      </c>
      <c r="C3017">
        <f t="shared" si="471"/>
        <v>4</v>
      </c>
      <c r="D3017" t="str">
        <f t="shared" si="472"/>
        <v>April</v>
      </c>
      <c r="E3017" t="str">
        <f t="shared" si="473"/>
        <v>Q2</v>
      </c>
      <c r="F3017" t="str">
        <f t="shared" si="474"/>
        <v>2018-Apr</v>
      </c>
      <c r="G3017">
        <f t="shared" si="475"/>
        <v>4</v>
      </c>
      <c r="H3017" t="str">
        <f t="shared" si="476"/>
        <v>Wednesday</v>
      </c>
      <c r="I3017" t="str">
        <f t="shared" si="477"/>
        <v>FM1</v>
      </c>
      <c r="J3017" t="str">
        <f t="shared" si="478"/>
        <v>FQ-1</v>
      </c>
    </row>
    <row r="3018" spans="1:10" x14ac:dyDescent="0.3">
      <c r="A3018" s="1">
        <f t="shared" si="479"/>
        <v>43195</v>
      </c>
      <c r="B3018" s="3">
        <f t="shared" si="470"/>
        <v>2018</v>
      </c>
      <c r="C3018">
        <f t="shared" si="471"/>
        <v>4</v>
      </c>
      <c r="D3018" t="str">
        <f t="shared" si="472"/>
        <v>April</v>
      </c>
      <c r="E3018" t="str">
        <f t="shared" si="473"/>
        <v>Q2</v>
      </c>
      <c r="F3018" t="str">
        <f t="shared" si="474"/>
        <v>2018-Apr</v>
      </c>
      <c r="G3018">
        <f t="shared" si="475"/>
        <v>5</v>
      </c>
      <c r="H3018" t="str">
        <f t="shared" si="476"/>
        <v>Thursday</v>
      </c>
      <c r="I3018" t="str">
        <f t="shared" si="477"/>
        <v>FM1</v>
      </c>
      <c r="J3018" t="str">
        <f t="shared" si="478"/>
        <v>FQ-1</v>
      </c>
    </row>
    <row r="3019" spans="1:10" x14ac:dyDescent="0.3">
      <c r="A3019" s="1">
        <f t="shared" si="479"/>
        <v>43196</v>
      </c>
      <c r="B3019" s="3">
        <f t="shared" si="470"/>
        <v>2018</v>
      </c>
      <c r="C3019">
        <f t="shared" si="471"/>
        <v>4</v>
      </c>
      <c r="D3019" t="str">
        <f t="shared" si="472"/>
        <v>April</v>
      </c>
      <c r="E3019" t="str">
        <f t="shared" si="473"/>
        <v>Q2</v>
      </c>
      <c r="F3019" t="str">
        <f t="shared" si="474"/>
        <v>2018-Apr</v>
      </c>
      <c r="G3019">
        <f t="shared" si="475"/>
        <v>6</v>
      </c>
      <c r="H3019" t="str">
        <f t="shared" si="476"/>
        <v>Friday</v>
      </c>
      <c r="I3019" t="str">
        <f t="shared" si="477"/>
        <v>FM1</v>
      </c>
      <c r="J3019" t="str">
        <f t="shared" si="478"/>
        <v>FQ-1</v>
      </c>
    </row>
    <row r="3020" spans="1:10" x14ac:dyDescent="0.3">
      <c r="A3020" s="1">
        <f t="shared" si="479"/>
        <v>43197</v>
      </c>
      <c r="B3020" s="3">
        <f t="shared" si="470"/>
        <v>2018</v>
      </c>
      <c r="C3020">
        <f t="shared" si="471"/>
        <v>4</v>
      </c>
      <c r="D3020" t="str">
        <f t="shared" si="472"/>
        <v>April</v>
      </c>
      <c r="E3020" t="str">
        <f t="shared" si="473"/>
        <v>Q2</v>
      </c>
      <c r="F3020" t="str">
        <f t="shared" si="474"/>
        <v>2018-Apr</v>
      </c>
      <c r="G3020">
        <f t="shared" si="475"/>
        <v>7</v>
      </c>
      <c r="H3020" t="str">
        <f t="shared" si="476"/>
        <v>Saturday</v>
      </c>
      <c r="I3020" t="str">
        <f t="shared" si="477"/>
        <v>FM1</v>
      </c>
      <c r="J3020" t="str">
        <f t="shared" si="478"/>
        <v>FQ-1</v>
      </c>
    </row>
    <row r="3021" spans="1:10" x14ac:dyDescent="0.3">
      <c r="A3021" s="1">
        <f t="shared" si="479"/>
        <v>43198</v>
      </c>
      <c r="B3021" s="3">
        <f t="shared" si="470"/>
        <v>2018</v>
      </c>
      <c r="C3021">
        <f t="shared" si="471"/>
        <v>4</v>
      </c>
      <c r="D3021" t="str">
        <f t="shared" si="472"/>
        <v>April</v>
      </c>
      <c r="E3021" t="str">
        <f t="shared" si="473"/>
        <v>Q2</v>
      </c>
      <c r="F3021" t="str">
        <f t="shared" si="474"/>
        <v>2018-Apr</v>
      </c>
      <c r="G3021">
        <f t="shared" si="475"/>
        <v>1</v>
      </c>
      <c r="H3021" t="str">
        <f t="shared" si="476"/>
        <v>Sunday</v>
      </c>
      <c r="I3021" t="str">
        <f t="shared" si="477"/>
        <v>FM1</v>
      </c>
      <c r="J3021" t="str">
        <f t="shared" si="478"/>
        <v>FQ-1</v>
      </c>
    </row>
    <row r="3022" spans="1:10" x14ac:dyDescent="0.3">
      <c r="A3022" s="1">
        <f t="shared" si="479"/>
        <v>43199</v>
      </c>
      <c r="B3022" s="3">
        <f t="shared" si="470"/>
        <v>2018</v>
      </c>
      <c r="C3022">
        <f t="shared" si="471"/>
        <v>4</v>
      </c>
      <c r="D3022" t="str">
        <f t="shared" si="472"/>
        <v>April</v>
      </c>
      <c r="E3022" t="str">
        <f t="shared" si="473"/>
        <v>Q2</v>
      </c>
      <c r="F3022" t="str">
        <f t="shared" si="474"/>
        <v>2018-Apr</v>
      </c>
      <c r="G3022">
        <f t="shared" si="475"/>
        <v>2</v>
      </c>
      <c r="H3022" t="str">
        <f t="shared" si="476"/>
        <v>Monday</v>
      </c>
      <c r="I3022" t="str">
        <f t="shared" si="477"/>
        <v>FM1</v>
      </c>
      <c r="J3022" t="str">
        <f t="shared" si="478"/>
        <v>FQ-1</v>
      </c>
    </row>
    <row r="3023" spans="1:10" x14ac:dyDescent="0.3">
      <c r="A3023" s="1">
        <f t="shared" si="479"/>
        <v>43200</v>
      </c>
      <c r="B3023" s="3">
        <f t="shared" si="470"/>
        <v>2018</v>
      </c>
      <c r="C3023">
        <f t="shared" si="471"/>
        <v>4</v>
      </c>
      <c r="D3023" t="str">
        <f t="shared" si="472"/>
        <v>April</v>
      </c>
      <c r="E3023" t="str">
        <f t="shared" si="473"/>
        <v>Q2</v>
      </c>
      <c r="F3023" t="str">
        <f t="shared" si="474"/>
        <v>2018-Apr</v>
      </c>
      <c r="G3023">
        <f t="shared" si="475"/>
        <v>3</v>
      </c>
      <c r="H3023" t="str">
        <f t="shared" si="476"/>
        <v>Tuesday</v>
      </c>
      <c r="I3023" t="str">
        <f t="shared" si="477"/>
        <v>FM1</v>
      </c>
      <c r="J3023" t="str">
        <f t="shared" si="478"/>
        <v>FQ-1</v>
      </c>
    </row>
    <row r="3024" spans="1:10" x14ac:dyDescent="0.3">
      <c r="A3024" s="1">
        <f t="shared" si="479"/>
        <v>43201</v>
      </c>
      <c r="B3024" s="3">
        <f t="shared" si="470"/>
        <v>2018</v>
      </c>
      <c r="C3024">
        <f t="shared" si="471"/>
        <v>4</v>
      </c>
      <c r="D3024" t="str">
        <f t="shared" si="472"/>
        <v>April</v>
      </c>
      <c r="E3024" t="str">
        <f t="shared" si="473"/>
        <v>Q2</v>
      </c>
      <c r="F3024" t="str">
        <f t="shared" si="474"/>
        <v>2018-Apr</v>
      </c>
      <c r="G3024">
        <f t="shared" si="475"/>
        <v>4</v>
      </c>
      <c r="H3024" t="str">
        <f t="shared" si="476"/>
        <v>Wednesday</v>
      </c>
      <c r="I3024" t="str">
        <f t="shared" si="477"/>
        <v>FM1</v>
      </c>
      <c r="J3024" t="str">
        <f t="shared" si="478"/>
        <v>FQ-1</v>
      </c>
    </row>
    <row r="3025" spans="1:10" x14ac:dyDescent="0.3">
      <c r="A3025" s="1">
        <f t="shared" si="479"/>
        <v>43202</v>
      </c>
      <c r="B3025" s="3">
        <f t="shared" si="470"/>
        <v>2018</v>
      </c>
      <c r="C3025">
        <f t="shared" si="471"/>
        <v>4</v>
      </c>
      <c r="D3025" t="str">
        <f t="shared" si="472"/>
        <v>April</v>
      </c>
      <c r="E3025" t="str">
        <f t="shared" si="473"/>
        <v>Q2</v>
      </c>
      <c r="F3025" t="str">
        <f t="shared" si="474"/>
        <v>2018-Apr</v>
      </c>
      <c r="G3025">
        <f t="shared" si="475"/>
        <v>5</v>
      </c>
      <c r="H3025" t="str">
        <f t="shared" si="476"/>
        <v>Thursday</v>
      </c>
      <c r="I3025" t="str">
        <f t="shared" si="477"/>
        <v>FM1</v>
      </c>
      <c r="J3025" t="str">
        <f t="shared" si="478"/>
        <v>FQ-1</v>
      </c>
    </row>
    <row r="3026" spans="1:10" x14ac:dyDescent="0.3">
      <c r="A3026" s="1">
        <f t="shared" si="479"/>
        <v>43203</v>
      </c>
      <c r="B3026" s="3">
        <f t="shared" si="470"/>
        <v>2018</v>
      </c>
      <c r="C3026">
        <f t="shared" si="471"/>
        <v>4</v>
      </c>
      <c r="D3026" t="str">
        <f t="shared" si="472"/>
        <v>April</v>
      </c>
      <c r="E3026" t="str">
        <f t="shared" si="473"/>
        <v>Q2</v>
      </c>
      <c r="F3026" t="str">
        <f t="shared" si="474"/>
        <v>2018-Apr</v>
      </c>
      <c r="G3026">
        <f t="shared" si="475"/>
        <v>6</v>
      </c>
      <c r="H3026" t="str">
        <f t="shared" si="476"/>
        <v>Friday</v>
      </c>
      <c r="I3026" t="str">
        <f t="shared" si="477"/>
        <v>FM1</v>
      </c>
      <c r="J3026" t="str">
        <f t="shared" si="478"/>
        <v>FQ-1</v>
      </c>
    </row>
    <row r="3027" spans="1:10" x14ac:dyDescent="0.3">
      <c r="A3027" s="1">
        <f t="shared" si="479"/>
        <v>43204</v>
      </c>
      <c r="B3027" s="3">
        <f t="shared" si="470"/>
        <v>2018</v>
      </c>
      <c r="C3027">
        <f t="shared" si="471"/>
        <v>4</v>
      </c>
      <c r="D3027" t="str">
        <f t="shared" si="472"/>
        <v>April</v>
      </c>
      <c r="E3027" t="str">
        <f t="shared" si="473"/>
        <v>Q2</v>
      </c>
      <c r="F3027" t="str">
        <f t="shared" si="474"/>
        <v>2018-Apr</v>
      </c>
      <c r="G3027">
        <f t="shared" si="475"/>
        <v>7</v>
      </c>
      <c r="H3027" t="str">
        <f t="shared" si="476"/>
        <v>Saturday</v>
      </c>
      <c r="I3027" t="str">
        <f t="shared" si="477"/>
        <v>FM1</v>
      </c>
      <c r="J3027" t="str">
        <f t="shared" si="478"/>
        <v>FQ-1</v>
      </c>
    </row>
    <row r="3028" spans="1:10" x14ac:dyDescent="0.3">
      <c r="A3028" s="1">
        <f t="shared" si="479"/>
        <v>43205</v>
      </c>
      <c r="B3028" s="3">
        <f t="shared" si="470"/>
        <v>2018</v>
      </c>
      <c r="C3028">
        <f t="shared" si="471"/>
        <v>4</v>
      </c>
      <c r="D3028" t="str">
        <f t="shared" si="472"/>
        <v>April</v>
      </c>
      <c r="E3028" t="str">
        <f t="shared" si="473"/>
        <v>Q2</v>
      </c>
      <c r="F3028" t="str">
        <f t="shared" si="474"/>
        <v>2018-Apr</v>
      </c>
      <c r="G3028">
        <f t="shared" si="475"/>
        <v>1</v>
      </c>
      <c r="H3028" t="str">
        <f t="shared" si="476"/>
        <v>Sunday</v>
      </c>
      <c r="I3028" t="str">
        <f t="shared" si="477"/>
        <v>FM1</v>
      </c>
      <c r="J3028" t="str">
        <f t="shared" si="478"/>
        <v>FQ-1</v>
      </c>
    </row>
    <row r="3029" spans="1:10" x14ac:dyDescent="0.3">
      <c r="A3029" s="1">
        <f t="shared" si="479"/>
        <v>43206</v>
      </c>
      <c r="B3029" s="3">
        <f t="shared" si="470"/>
        <v>2018</v>
      </c>
      <c r="C3029">
        <f t="shared" si="471"/>
        <v>4</v>
      </c>
      <c r="D3029" t="str">
        <f t="shared" si="472"/>
        <v>April</v>
      </c>
      <c r="E3029" t="str">
        <f t="shared" si="473"/>
        <v>Q2</v>
      </c>
      <c r="F3029" t="str">
        <f t="shared" si="474"/>
        <v>2018-Apr</v>
      </c>
      <c r="G3029">
        <f t="shared" si="475"/>
        <v>2</v>
      </c>
      <c r="H3029" t="str">
        <f t="shared" si="476"/>
        <v>Monday</v>
      </c>
      <c r="I3029" t="str">
        <f t="shared" si="477"/>
        <v>FM1</v>
      </c>
      <c r="J3029" t="str">
        <f t="shared" si="478"/>
        <v>FQ-1</v>
      </c>
    </row>
    <row r="3030" spans="1:10" x14ac:dyDescent="0.3">
      <c r="A3030" s="1">
        <f t="shared" si="479"/>
        <v>43207</v>
      </c>
      <c r="B3030" s="3">
        <f t="shared" si="470"/>
        <v>2018</v>
      </c>
      <c r="C3030">
        <f t="shared" si="471"/>
        <v>4</v>
      </c>
      <c r="D3030" t="str">
        <f t="shared" si="472"/>
        <v>April</v>
      </c>
      <c r="E3030" t="str">
        <f t="shared" si="473"/>
        <v>Q2</v>
      </c>
      <c r="F3030" t="str">
        <f t="shared" si="474"/>
        <v>2018-Apr</v>
      </c>
      <c r="G3030">
        <f t="shared" si="475"/>
        <v>3</v>
      </c>
      <c r="H3030" t="str">
        <f t="shared" si="476"/>
        <v>Tuesday</v>
      </c>
      <c r="I3030" t="str">
        <f t="shared" si="477"/>
        <v>FM1</v>
      </c>
      <c r="J3030" t="str">
        <f t="shared" si="478"/>
        <v>FQ-1</v>
      </c>
    </row>
    <row r="3031" spans="1:10" x14ac:dyDescent="0.3">
      <c r="A3031" s="1">
        <f t="shared" si="479"/>
        <v>43208</v>
      </c>
      <c r="B3031" s="3">
        <f t="shared" si="470"/>
        <v>2018</v>
      </c>
      <c r="C3031">
        <f t="shared" si="471"/>
        <v>4</v>
      </c>
      <c r="D3031" t="str">
        <f t="shared" si="472"/>
        <v>April</v>
      </c>
      <c r="E3031" t="str">
        <f t="shared" si="473"/>
        <v>Q2</v>
      </c>
      <c r="F3031" t="str">
        <f t="shared" si="474"/>
        <v>2018-Apr</v>
      </c>
      <c r="G3031">
        <f t="shared" si="475"/>
        <v>4</v>
      </c>
      <c r="H3031" t="str">
        <f t="shared" si="476"/>
        <v>Wednesday</v>
      </c>
      <c r="I3031" t="str">
        <f t="shared" si="477"/>
        <v>FM1</v>
      </c>
      <c r="J3031" t="str">
        <f t="shared" si="478"/>
        <v>FQ-1</v>
      </c>
    </row>
    <row r="3032" spans="1:10" x14ac:dyDescent="0.3">
      <c r="A3032" s="1">
        <f t="shared" si="479"/>
        <v>43209</v>
      </c>
      <c r="B3032" s="3">
        <f t="shared" si="470"/>
        <v>2018</v>
      </c>
      <c r="C3032">
        <f t="shared" si="471"/>
        <v>4</v>
      </c>
      <c r="D3032" t="str">
        <f t="shared" si="472"/>
        <v>April</v>
      </c>
      <c r="E3032" t="str">
        <f t="shared" si="473"/>
        <v>Q2</v>
      </c>
      <c r="F3032" t="str">
        <f t="shared" si="474"/>
        <v>2018-Apr</v>
      </c>
      <c r="G3032">
        <f t="shared" si="475"/>
        <v>5</v>
      </c>
      <c r="H3032" t="str">
        <f t="shared" si="476"/>
        <v>Thursday</v>
      </c>
      <c r="I3032" t="str">
        <f t="shared" si="477"/>
        <v>FM1</v>
      </c>
      <c r="J3032" t="str">
        <f t="shared" si="478"/>
        <v>FQ-1</v>
      </c>
    </row>
    <row r="3033" spans="1:10" x14ac:dyDescent="0.3">
      <c r="A3033" s="1">
        <f t="shared" si="479"/>
        <v>43210</v>
      </c>
      <c r="B3033" s="3">
        <f t="shared" si="470"/>
        <v>2018</v>
      </c>
      <c r="C3033">
        <f t="shared" si="471"/>
        <v>4</v>
      </c>
      <c r="D3033" t="str">
        <f t="shared" si="472"/>
        <v>April</v>
      </c>
      <c r="E3033" t="str">
        <f t="shared" si="473"/>
        <v>Q2</v>
      </c>
      <c r="F3033" t="str">
        <f t="shared" si="474"/>
        <v>2018-Apr</v>
      </c>
      <c r="G3033">
        <f t="shared" si="475"/>
        <v>6</v>
      </c>
      <c r="H3033" t="str">
        <f t="shared" si="476"/>
        <v>Friday</v>
      </c>
      <c r="I3033" t="str">
        <f t="shared" si="477"/>
        <v>FM1</v>
      </c>
      <c r="J3033" t="str">
        <f t="shared" si="478"/>
        <v>FQ-1</v>
      </c>
    </row>
    <row r="3034" spans="1:10" x14ac:dyDescent="0.3">
      <c r="A3034" s="1">
        <f t="shared" si="479"/>
        <v>43211</v>
      </c>
      <c r="B3034" s="3">
        <f t="shared" si="470"/>
        <v>2018</v>
      </c>
      <c r="C3034">
        <f t="shared" si="471"/>
        <v>4</v>
      </c>
      <c r="D3034" t="str">
        <f t="shared" si="472"/>
        <v>April</v>
      </c>
      <c r="E3034" t="str">
        <f t="shared" si="473"/>
        <v>Q2</v>
      </c>
      <c r="F3034" t="str">
        <f t="shared" si="474"/>
        <v>2018-Apr</v>
      </c>
      <c r="G3034">
        <f t="shared" si="475"/>
        <v>7</v>
      </c>
      <c r="H3034" t="str">
        <f t="shared" si="476"/>
        <v>Saturday</v>
      </c>
      <c r="I3034" t="str">
        <f t="shared" si="477"/>
        <v>FM1</v>
      </c>
      <c r="J3034" t="str">
        <f t="shared" si="478"/>
        <v>FQ-1</v>
      </c>
    </row>
    <row r="3035" spans="1:10" x14ac:dyDescent="0.3">
      <c r="A3035" s="1">
        <f t="shared" si="479"/>
        <v>43212</v>
      </c>
      <c r="B3035" s="3">
        <f t="shared" si="470"/>
        <v>2018</v>
      </c>
      <c r="C3035">
        <f t="shared" si="471"/>
        <v>4</v>
      </c>
      <c r="D3035" t="str">
        <f t="shared" si="472"/>
        <v>April</v>
      </c>
      <c r="E3035" t="str">
        <f t="shared" si="473"/>
        <v>Q2</v>
      </c>
      <c r="F3035" t="str">
        <f t="shared" si="474"/>
        <v>2018-Apr</v>
      </c>
      <c r="G3035">
        <f t="shared" si="475"/>
        <v>1</v>
      </c>
      <c r="H3035" t="str">
        <f t="shared" si="476"/>
        <v>Sunday</v>
      </c>
      <c r="I3035" t="str">
        <f t="shared" si="477"/>
        <v>FM1</v>
      </c>
      <c r="J3035" t="str">
        <f t="shared" si="478"/>
        <v>FQ-1</v>
      </c>
    </row>
    <row r="3036" spans="1:10" x14ac:dyDescent="0.3">
      <c r="A3036" s="1">
        <f t="shared" si="479"/>
        <v>43213</v>
      </c>
      <c r="B3036" s="3">
        <f t="shared" si="470"/>
        <v>2018</v>
      </c>
      <c r="C3036">
        <f t="shared" si="471"/>
        <v>4</v>
      </c>
      <c r="D3036" t="str">
        <f t="shared" si="472"/>
        <v>April</v>
      </c>
      <c r="E3036" t="str">
        <f t="shared" si="473"/>
        <v>Q2</v>
      </c>
      <c r="F3036" t="str">
        <f t="shared" si="474"/>
        <v>2018-Apr</v>
      </c>
      <c r="G3036">
        <f t="shared" si="475"/>
        <v>2</v>
      </c>
      <c r="H3036" t="str">
        <f t="shared" si="476"/>
        <v>Monday</v>
      </c>
      <c r="I3036" t="str">
        <f t="shared" si="477"/>
        <v>FM1</v>
      </c>
      <c r="J3036" t="str">
        <f t="shared" si="478"/>
        <v>FQ-1</v>
      </c>
    </row>
    <row r="3037" spans="1:10" x14ac:dyDescent="0.3">
      <c r="A3037" s="1">
        <f t="shared" si="479"/>
        <v>43214</v>
      </c>
      <c r="B3037" s="3">
        <f t="shared" si="470"/>
        <v>2018</v>
      </c>
      <c r="C3037">
        <f t="shared" si="471"/>
        <v>4</v>
      </c>
      <c r="D3037" t="str">
        <f t="shared" si="472"/>
        <v>April</v>
      </c>
      <c r="E3037" t="str">
        <f t="shared" si="473"/>
        <v>Q2</v>
      </c>
      <c r="F3037" t="str">
        <f t="shared" si="474"/>
        <v>2018-Apr</v>
      </c>
      <c r="G3037">
        <f t="shared" si="475"/>
        <v>3</v>
      </c>
      <c r="H3037" t="str">
        <f t="shared" si="476"/>
        <v>Tuesday</v>
      </c>
      <c r="I3037" t="str">
        <f t="shared" si="477"/>
        <v>FM1</v>
      </c>
      <c r="J3037" t="str">
        <f t="shared" si="478"/>
        <v>FQ-1</v>
      </c>
    </row>
    <row r="3038" spans="1:10" x14ac:dyDescent="0.3">
      <c r="A3038" s="1">
        <f t="shared" si="479"/>
        <v>43215</v>
      </c>
      <c r="B3038" s="3">
        <f t="shared" si="470"/>
        <v>2018</v>
      </c>
      <c r="C3038">
        <f t="shared" si="471"/>
        <v>4</v>
      </c>
      <c r="D3038" t="str">
        <f t="shared" si="472"/>
        <v>April</v>
      </c>
      <c r="E3038" t="str">
        <f t="shared" si="473"/>
        <v>Q2</v>
      </c>
      <c r="F3038" t="str">
        <f t="shared" si="474"/>
        <v>2018-Apr</v>
      </c>
      <c r="G3038">
        <f t="shared" si="475"/>
        <v>4</v>
      </c>
      <c r="H3038" t="str">
        <f t="shared" si="476"/>
        <v>Wednesday</v>
      </c>
      <c r="I3038" t="str">
        <f t="shared" si="477"/>
        <v>FM1</v>
      </c>
      <c r="J3038" t="str">
        <f t="shared" si="478"/>
        <v>FQ-1</v>
      </c>
    </row>
    <row r="3039" spans="1:10" x14ac:dyDescent="0.3">
      <c r="A3039" s="1">
        <f t="shared" si="479"/>
        <v>43216</v>
      </c>
      <c r="B3039" s="3">
        <f t="shared" si="470"/>
        <v>2018</v>
      </c>
      <c r="C3039">
        <f t="shared" si="471"/>
        <v>4</v>
      </c>
      <c r="D3039" t="str">
        <f t="shared" si="472"/>
        <v>April</v>
      </c>
      <c r="E3039" t="str">
        <f t="shared" si="473"/>
        <v>Q2</v>
      </c>
      <c r="F3039" t="str">
        <f t="shared" si="474"/>
        <v>2018-Apr</v>
      </c>
      <c r="G3039">
        <f t="shared" si="475"/>
        <v>5</v>
      </c>
      <c r="H3039" t="str">
        <f t="shared" si="476"/>
        <v>Thursday</v>
      </c>
      <c r="I3039" t="str">
        <f t="shared" si="477"/>
        <v>FM1</v>
      </c>
      <c r="J3039" t="str">
        <f t="shared" si="478"/>
        <v>FQ-1</v>
      </c>
    </row>
    <row r="3040" spans="1:10" x14ac:dyDescent="0.3">
      <c r="A3040" s="1">
        <f t="shared" si="479"/>
        <v>43217</v>
      </c>
      <c r="B3040" s="3">
        <f t="shared" si="470"/>
        <v>2018</v>
      </c>
      <c r="C3040">
        <f t="shared" si="471"/>
        <v>4</v>
      </c>
      <c r="D3040" t="str">
        <f t="shared" si="472"/>
        <v>April</v>
      </c>
      <c r="E3040" t="str">
        <f t="shared" si="473"/>
        <v>Q2</v>
      </c>
      <c r="F3040" t="str">
        <f t="shared" si="474"/>
        <v>2018-Apr</v>
      </c>
      <c r="G3040">
        <f t="shared" si="475"/>
        <v>6</v>
      </c>
      <c r="H3040" t="str">
        <f t="shared" si="476"/>
        <v>Friday</v>
      </c>
      <c r="I3040" t="str">
        <f t="shared" si="477"/>
        <v>FM1</v>
      </c>
      <c r="J3040" t="str">
        <f t="shared" si="478"/>
        <v>FQ-1</v>
      </c>
    </row>
    <row r="3041" spans="1:10" x14ac:dyDescent="0.3">
      <c r="A3041" s="1">
        <f t="shared" si="479"/>
        <v>43218</v>
      </c>
      <c r="B3041" s="3">
        <f t="shared" si="470"/>
        <v>2018</v>
      </c>
      <c r="C3041">
        <f t="shared" si="471"/>
        <v>4</v>
      </c>
      <c r="D3041" t="str">
        <f t="shared" si="472"/>
        <v>April</v>
      </c>
      <c r="E3041" t="str">
        <f t="shared" si="473"/>
        <v>Q2</v>
      </c>
      <c r="F3041" t="str">
        <f t="shared" si="474"/>
        <v>2018-Apr</v>
      </c>
      <c r="G3041">
        <f t="shared" si="475"/>
        <v>7</v>
      </c>
      <c r="H3041" t="str">
        <f t="shared" si="476"/>
        <v>Saturday</v>
      </c>
      <c r="I3041" t="str">
        <f t="shared" si="477"/>
        <v>FM1</v>
      </c>
      <c r="J3041" t="str">
        <f t="shared" si="478"/>
        <v>FQ-1</v>
      </c>
    </row>
    <row r="3042" spans="1:10" x14ac:dyDescent="0.3">
      <c r="A3042" s="1">
        <f t="shared" si="479"/>
        <v>43219</v>
      </c>
      <c r="B3042" s="3">
        <f t="shared" si="470"/>
        <v>2018</v>
      </c>
      <c r="C3042">
        <f t="shared" si="471"/>
        <v>4</v>
      </c>
      <c r="D3042" t="str">
        <f t="shared" si="472"/>
        <v>April</v>
      </c>
      <c r="E3042" t="str">
        <f t="shared" si="473"/>
        <v>Q2</v>
      </c>
      <c r="F3042" t="str">
        <f t="shared" si="474"/>
        <v>2018-Apr</v>
      </c>
      <c r="G3042">
        <f t="shared" si="475"/>
        <v>1</v>
      </c>
      <c r="H3042" t="str">
        <f t="shared" si="476"/>
        <v>Sunday</v>
      </c>
      <c r="I3042" t="str">
        <f t="shared" si="477"/>
        <v>FM1</v>
      </c>
      <c r="J3042" t="str">
        <f t="shared" si="478"/>
        <v>FQ-1</v>
      </c>
    </row>
    <row r="3043" spans="1:10" x14ac:dyDescent="0.3">
      <c r="A3043" s="1">
        <f t="shared" si="479"/>
        <v>43220</v>
      </c>
      <c r="B3043" s="3">
        <f t="shared" si="470"/>
        <v>2018</v>
      </c>
      <c r="C3043">
        <f t="shared" si="471"/>
        <v>4</v>
      </c>
      <c r="D3043" t="str">
        <f t="shared" si="472"/>
        <v>April</v>
      </c>
      <c r="E3043" t="str">
        <f t="shared" si="473"/>
        <v>Q2</v>
      </c>
      <c r="F3043" t="str">
        <f t="shared" si="474"/>
        <v>2018-Apr</v>
      </c>
      <c r="G3043">
        <f t="shared" si="475"/>
        <v>2</v>
      </c>
      <c r="H3043" t="str">
        <f t="shared" si="476"/>
        <v>Monday</v>
      </c>
      <c r="I3043" t="str">
        <f t="shared" si="477"/>
        <v>FM1</v>
      </c>
      <c r="J3043" t="str">
        <f t="shared" si="478"/>
        <v>FQ-1</v>
      </c>
    </row>
    <row r="3044" spans="1:10" x14ac:dyDescent="0.3">
      <c r="A3044" s="1">
        <f t="shared" si="479"/>
        <v>43221</v>
      </c>
      <c r="B3044" s="3">
        <f t="shared" si="470"/>
        <v>2018</v>
      </c>
      <c r="C3044">
        <f t="shared" si="471"/>
        <v>5</v>
      </c>
      <c r="D3044" t="str">
        <f t="shared" si="472"/>
        <v>May</v>
      </c>
      <c r="E3044" t="str">
        <f t="shared" si="473"/>
        <v>Q2</v>
      </c>
      <c r="F3044" t="str">
        <f t="shared" si="474"/>
        <v>2018-May</v>
      </c>
      <c r="G3044">
        <f t="shared" si="475"/>
        <v>3</v>
      </c>
      <c r="H3044" t="str">
        <f t="shared" si="476"/>
        <v>Tuesday</v>
      </c>
      <c r="I3044" t="str">
        <f t="shared" si="477"/>
        <v>FM2</v>
      </c>
      <c r="J3044" t="str">
        <f t="shared" si="478"/>
        <v>FQ-1</v>
      </c>
    </row>
    <row r="3045" spans="1:10" x14ac:dyDescent="0.3">
      <c r="A3045" s="1">
        <f t="shared" si="479"/>
        <v>43222</v>
      </c>
      <c r="B3045" s="3">
        <f t="shared" si="470"/>
        <v>2018</v>
      </c>
      <c r="C3045">
        <f t="shared" si="471"/>
        <v>5</v>
      </c>
      <c r="D3045" t="str">
        <f t="shared" si="472"/>
        <v>May</v>
      </c>
      <c r="E3045" t="str">
        <f t="shared" si="473"/>
        <v>Q2</v>
      </c>
      <c r="F3045" t="str">
        <f t="shared" si="474"/>
        <v>2018-May</v>
      </c>
      <c r="G3045">
        <f t="shared" si="475"/>
        <v>4</v>
      </c>
      <c r="H3045" t="str">
        <f t="shared" si="476"/>
        <v>Wednesday</v>
      </c>
      <c r="I3045" t="str">
        <f t="shared" si="477"/>
        <v>FM2</v>
      </c>
      <c r="J3045" t="str">
        <f t="shared" si="478"/>
        <v>FQ-1</v>
      </c>
    </row>
    <row r="3046" spans="1:10" x14ac:dyDescent="0.3">
      <c r="A3046" s="1">
        <f t="shared" si="479"/>
        <v>43223</v>
      </c>
      <c r="B3046" s="3">
        <f t="shared" si="470"/>
        <v>2018</v>
      </c>
      <c r="C3046">
        <f t="shared" si="471"/>
        <v>5</v>
      </c>
      <c r="D3046" t="str">
        <f t="shared" si="472"/>
        <v>May</v>
      </c>
      <c r="E3046" t="str">
        <f t="shared" si="473"/>
        <v>Q2</v>
      </c>
      <c r="F3046" t="str">
        <f t="shared" si="474"/>
        <v>2018-May</v>
      </c>
      <c r="G3046">
        <f t="shared" si="475"/>
        <v>5</v>
      </c>
      <c r="H3046" t="str">
        <f t="shared" si="476"/>
        <v>Thursday</v>
      </c>
      <c r="I3046" t="str">
        <f t="shared" si="477"/>
        <v>FM2</v>
      </c>
      <c r="J3046" t="str">
        <f t="shared" si="478"/>
        <v>FQ-1</v>
      </c>
    </row>
    <row r="3047" spans="1:10" x14ac:dyDescent="0.3">
      <c r="A3047" s="1">
        <f t="shared" si="479"/>
        <v>43224</v>
      </c>
      <c r="B3047" s="3">
        <f t="shared" si="470"/>
        <v>2018</v>
      </c>
      <c r="C3047">
        <f t="shared" si="471"/>
        <v>5</v>
      </c>
      <c r="D3047" t="str">
        <f t="shared" si="472"/>
        <v>May</v>
      </c>
      <c r="E3047" t="str">
        <f t="shared" si="473"/>
        <v>Q2</v>
      </c>
      <c r="F3047" t="str">
        <f t="shared" si="474"/>
        <v>2018-May</v>
      </c>
      <c r="G3047">
        <f t="shared" si="475"/>
        <v>6</v>
      </c>
      <c r="H3047" t="str">
        <f t="shared" si="476"/>
        <v>Friday</v>
      </c>
      <c r="I3047" t="str">
        <f t="shared" si="477"/>
        <v>FM2</v>
      </c>
      <c r="J3047" t="str">
        <f t="shared" si="478"/>
        <v>FQ-1</v>
      </c>
    </row>
    <row r="3048" spans="1:10" x14ac:dyDescent="0.3">
      <c r="A3048" s="1">
        <f t="shared" si="479"/>
        <v>43225</v>
      </c>
      <c r="B3048" s="3">
        <f t="shared" si="470"/>
        <v>2018</v>
      </c>
      <c r="C3048">
        <f t="shared" si="471"/>
        <v>5</v>
      </c>
      <c r="D3048" t="str">
        <f t="shared" si="472"/>
        <v>May</v>
      </c>
      <c r="E3048" t="str">
        <f t="shared" si="473"/>
        <v>Q2</v>
      </c>
      <c r="F3048" t="str">
        <f t="shared" si="474"/>
        <v>2018-May</v>
      </c>
      <c r="G3048">
        <f t="shared" si="475"/>
        <v>7</v>
      </c>
      <c r="H3048" t="str">
        <f t="shared" si="476"/>
        <v>Saturday</v>
      </c>
      <c r="I3048" t="str">
        <f t="shared" si="477"/>
        <v>FM2</v>
      </c>
      <c r="J3048" t="str">
        <f t="shared" si="478"/>
        <v>FQ-1</v>
      </c>
    </row>
    <row r="3049" spans="1:10" x14ac:dyDescent="0.3">
      <c r="A3049" s="1">
        <f t="shared" si="479"/>
        <v>43226</v>
      </c>
      <c r="B3049" s="3">
        <f t="shared" si="470"/>
        <v>2018</v>
      </c>
      <c r="C3049">
        <f t="shared" si="471"/>
        <v>5</v>
      </c>
      <c r="D3049" t="str">
        <f t="shared" si="472"/>
        <v>May</v>
      </c>
      <c r="E3049" t="str">
        <f t="shared" si="473"/>
        <v>Q2</v>
      </c>
      <c r="F3049" t="str">
        <f t="shared" si="474"/>
        <v>2018-May</v>
      </c>
      <c r="G3049">
        <f t="shared" si="475"/>
        <v>1</v>
      </c>
      <c r="H3049" t="str">
        <f t="shared" si="476"/>
        <v>Sunday</v>
      </c>
      <c r="I3049" t="str">
        <f t="shared" si="477"/>
        <v>FM2</v>
      </c>
      <c r="J3049" t="str">
        <f t="shared" si="478"/>
        <v>FQ-1</v>
      </c>
    </row>
    <row r="3050" spans="1:10" x14ac:dyDescent="0.3">
      <c r="A3050" s="1">
        <f t="shared" si="479"/>
        <v>43227</v>
      </c>
      <c r="B3050" s="3">
        <f t="shared" si="470"/>
        <v>2018</v>
      </c>
      <c r="C3050">
        <f t="shared" si="471"/>
        <v>5</v>
      </c>
      <c r="D3050" t="str">
        <f t="shared" si="472"/>
        <v>May</v>
      </c>
      <c r="E3050" t="str">
        <f t="shared" si="473"/>
        <v>Q2</v>
      </c>
      <c r="F3050" t="str">
        <f t="shared" si="474"/>
        <v>2018-May</v>
      </c>
      <c r="G3050">
        <f t="shared" si="475"/>
        <v>2</v>
      </c>
      <c r="H3050" t="str">
        <f t="shared" si="476"/>
        <v>Monday</v>
      </c>
      <c r="I3050" t="str">
        <f t="shared" si="477"/>
        <v>FM2</v>
      </c>
      <c r="J3050" t="str">
        <f t="shared" si="478"/>
        <v>FQ-1</v>
      </c>
    </row>
    <row r="3051" spans="1:10" x14ac:dyDescent="0.3">
      <c r="A3051" s="1">
        <f t="shared" si="479"/>
        <v>43228</v>
      </c>
      <c r="B3051" s="3">
        <f t="shared" si="470"/>
        <v>2018</v>
      </c>
      <c r="C3051">
        <f t="shared" si="471"/>
        <v>5</v>
      </c>
      <c r="D3051" t="str">
        <f t="shared" si="472"/>
        <v>May</v>
      </c>
      <c r="E3051" t="str">
        <f t="shared" si="473"/>
        <v>Q2</v>
      </c>
      <c r="F3051" t="str">
        <f t="shared" si="474"/>
        <v>2018-May</v>
      </c>
      <c r="G3051">
        <f t="shared" si="475"/>
        <v>3</v>
      </c>
      <c r="H3051" t="str">
        <f t="shared" si="476"/>
        <v>Tuesday</v>
      </c>
      <c r="I3051" t="str">
        <f t="shared" si="477"/>
        <v>FM2</v>
      </c>
      <c r="J3051" t="str">
        <f t="shared" si="478"/>
        <v>FQ-1</v>
      </c>
    </row>
    <row r="3052" spans="1:10" x14ac:dyDescent="0.3">
      <c r="A3052" s="1">
        <f t="shared" si="479"/>
        <v>43229</v>
      </c>
      <c r="B3052" s="3">
        <f t="shared" si="470"/>
        <v>2018</v>
      </c>
      <c r="C3052">
        <f t="shared" si="471"/>
        <v>5</v>
      </c>
      <c r="D3052" t="str">
        <f t="shared" si="472"/>
        <v>May</v>
      </c>
      <c r="E3052" t="str">
        <f t="shared" si="473"/>
        <v>Q2</v>
      </c>
      <c r="F3052" t="str">
        <f t="shared" si="474"/>
        <v>2018-May</v>
      </c>
      <c r="G3052">
        <f t="shared" si="475"/>
        <v>4</v>
      </c>
      <c r="H3052" t="str">
        <f t="shared" si="476"/>
        <v>Wednesday</v>
      </c>
      <c r="I3052" t="str">
        <f t="shared" si="477"/>
        <v>FM2</v>
      </c>
      <c r="J3052" t="str">
        <f t="shared" si="478"/>
        <v>FQ-1</v>
      </c>
    </row>
    <row r="3053" spans="1:10" x14ac:dyDescent="0.3">
      <c r="A3053" s="1">
        <f t="shared" si="479"/>
        <v>43230</v>
      </c>
      <c r="B3053" s="3">
        <f t="shared" si="470"/>
        <v>2018</v>
      </c>
      <c r="C3053">
        <f t="shared" si="471"/>
        <v>5</v>
      </c>
      <c r="D3053" t="str">
        <f t="shared" si="472"/>
        <v>May</v>
      </c>
      <c r="E3053" t="str">
        <f t="shared" si="473"/>
        <v>Q2</v>
      </c>
      <c r="F3053" t="str">
        <f t="shared" si="474"/>
        <v>2018-May</v>
      </c>
      <c r="G3053">
        <f t="shared" si="475"/>
        <v>5</v>
      </c>
      <c r="H3053" t="str">
        <f t="shared" si="476"/>
        <v>Thursday</v>
      </c>
      <c r="I3053" t="str">
        <f t="shared" si="477"/>
        <v>FM2</v>
      </c>
      <c r="J3053" t="str">
        <f t="shared" si="478"/>
        <v>FQ-1</v>
      </c>
    </row>
    <row r="3054" spans="1:10" x14ac:dyDescent="0.3">
      <c r="A3054" s="1">
        <f t="shared" si="479"/>
        <v>43231</v>
      </c>
      <c r="B3054" s="3">
        <f t="shared" si="470"/>
        <v>2018</v>
      </c>
      <c r="C3054">
        <f t="shared" si="471"/>
        <v>5</v>
      </c>
      <c r="D3054" t="str">
        <f t="shared" si="472"/>
        <v>May</v>
      </c>
      <c r="E3054" t="str">
        <f t="shared" si="473"/>
        <v>Q2</v>
      </c>
      <c r="F3054" t="str">
        <f t="shared" si="474"/>
        <v>2018-May</v>
      </c>
      <c r="G3054">
        <f t="shared" si="475"/>
        <v>6</v>
      </c>
      <c r="H3054" t="str">
        <f t="shared" si="476"/>
        <v>Friday</v>
      </c>
      <c r="I3054" t="str">
        <f t="shared" si="477"/>
        <v>FM2</v>
      </c>
      <c r="J3054" t="str">
        <f t="shared" si="478"/>
        <v>FQ-1</v>
      </c>
    </row>
    <row r="3055" spans="1:10" x14ac:dyDescent="0.3">
      <c r="A3055" s="1">
        <f t="shared" si="479"/>
        <v>43232</v>
      </c>
      <c r="B3055" s="3">
        <f t="shared" si="470"/>
        <v>2018</v>
      </c>
      <c r="C3055">
        <f t="shared" si="471"/>
        <v>5</v>
      </c>
      <c r="D3055" t="str">
        <f t="shared" si="472"/>
        <v>May</v>
      </c>
      <c r="E3055" t="str">
        <f t="shared" si="473"/>
        <v>Q2</v>
      </c>
      <c r="F3055" t="str">
        <f t="shared" si="474"/>
        <v>2018-May</v>
      </c>
      <c r="G3055">
        <f t="shared" si="475"/>
        <v>7</v>
      </c>
      <c r="H3055" t="str">
        <f t="shared" si="476"/>
        <v>Saturday</v>
      </c>
      <c r="I3055" t="str">
        <f t="shared" si="477"/>
        <v>FM2</v>
      </c>
      <c r="J3055" t="str">
        <f t="shared" si="478"/>
        <v>FQ-1</v>
      </c>
    </row>
    <row r="3056" spans="1:10" x14ac:dyDescent="0.3">
      <c r="A3056" s="1">
        <f t="shared" si="479"/>
        <v>43233</v>
      </c>
      <c r="B3056" s="3">
        <f t="shared" si="470"/>
        <v>2018</v>
      </c>
      <c r="C3056">
        <f t="shared" si="471"/>
        <v>5</v>
      </c>
      <c r="D3056" t="str">
        <f t="shared" si="472"/>
        <v>May</v>
      </c>
      <c r="E3056" t="str">
        <f t="shared" si="473"/>
        <v>Q2</v>
      </c>
      <c r="F3056" t="str">
        <f t="shared" si="474"/>
        <v>2018-May</v>
      </c>
      <c r="G3056">
        <f t="shared" si="475"/>
        <v>1</v>
      </c>
      <c r="H3056" t="str">
        <f t="shared" si="476"/>
        <v>Sunday</v>
      </c>
      <c r="I3056" t="str">
        <f t="shared" si="477"/>
        <v>FM2</v>
      </c>
      <c r="J3056" t="str">
        <f t="shared" si="478"/>
        <v>FQ-1</v>
      </c>
    </row>
    <row r="3057" spans="1:10" x14ac:dyDescent="0.3">
      <c r="A3057" s="1">
        <f t="shared" si="479"/>
        <v>43234</v>
      </c>
      <c r="B3057" s="3">
        <f t="shared" si="470"/>
        <v>2018</v>
      </c>
      <c r="C3057">
        <f t="shared" si="471"/>
        <v>5</v>
      </c>
      <c r="D3057" t="str">
        <f t="shared" si="472"/>
        <v>May</v>
      </c>
      <c r="E3057" t="str">
        <f t="shared" si="473"/>
        <v>Q2</v>
      </c>
      <c r="F3057" t="str">
        <f t="shared" si="474"/>
        <v>2018-May</v>
      </c>
      <c r="G3057">
        <f t="shared" si="475"/>
        <v>2</v>
      </c>
      <c r="H3057" t="str">
        <f t="shared" si="476"/>
        <v>Monday</v>
      </c>
      <c r="I3057" t="str">
        <f t="shared" si="477"/>
        <v>FM2</v>
      </c>
      <c r="J3057" t="str">
        <f t="shared" si="478"/>
        <v>FQ-1</v>
      </c>
    </row>
    <row r="3058" spans="1:10" x14ac:dyDescent="0.3">
      <c r="A3058" s="1">
        <f t="shared" si="479"/>
        <v>43235</v>
      </c>
      <c r="B3058" s="3">
        <f t="shared" si="470"/>
        <v>2018</v>
      </c>
      <c r="C3058">
        <f t="shared" si="471"/>
        <v>5</v>
      </c>
      <c r="D3058" t="str">
        <f t="shared" si="472"/>
        <v>May</v>
      </c>
      <c r="E3058" t="str">
        <f t="shared" si="473"/>
        <v>Q2</v>
      </c>
      <c r="F3058" t="str">
        <f t="shared" si="474"/>
        <v>2018-May</v>
      </c>
      <c r="G3058">
        <f t="shared" si="475"/>
        <v>3</v>
      </c>
      <c r="H3058" t="str">
        <f t="shared" si="476"/>
        <v>Tuesday</v>
      </c>
      <c r="I3058" t="str">
        <f t="shared" si="477"/>
        <v>FM2</v>
      </c>
      <c r="J3058" t="str">
        <f t="shared" si="478"/>
        <v>FQ-1</v>
      </c>
    </row>
    <row r="3059" spans="1:10" x14ac:dyDescent="0.3">
      <c r="A3059" s="1">
        <f t="shared" si="479"/>
        <v>43236</v>
      </c>
      <c r="B3059" s="3">
        <f t="shared" si="470"/>
        <v>2018</v>
      </c>
      <c r="C3059">
        <f t="shared" si="471"/>
        <v>5</v>
      </c>
      <c r="D3059" t="str">
        <f t="shared" si="472"/>
        <v>May</v>
      </c>
      <c r="E3059" t="str">
        <f t="shared" si="473"/>
        <v>Q2</v>
      </c>
      <c r="F3059" t="str">
        <f t="shared" si="474"/>
        <v>2018-May</v>
      </c>
      <c r="G3059">
        <f t="shared" si="475"/>
        <v>4</v>
      </c>
      <c r="H3059" t="str">
        <f t="shared" si="476"/>
        <v>Wednesday</v>
      </c>
      <c r="I3059" t="str">
        <f t="shared" si="477"/>
        <v>FM2</v>
      </c>
      <c r="J3059" t="str">
        <f t="shared" si="478"/>
        <v>FQ-1</v>
      </c>
    </row>
    <row r="3060" spans="1:10" x14ac:dyDescent="0.3">
      <c r="A3060" s="1">
        <f t="shared" si="479"/>
        <v>43237</v>
      </c>
      <c r="B3060" s="3">
        <f t="shared" si="470"/>
        <v>2018</v>
      </c>
      <c r="C3060">
        <f t="shared" si="471"/>
        <v>5</v>
      </c>
      <c r="D3060" t="str">
        <f t="shared" si="472"/>
        <v>May</v>
      </c>
      <c r="E3060" t="str">
        <f t="shared" si="473"/>
        <v>Q2</v>
      </c>
      <c r="F3060" t="str">
        <f t="shared" si="474"/>
        <v>2018-May</v>
      </c>
      <c r="G3060">
        <f t="shared" si="475"/>
        <v>5</v>
      </c>
      <c r="H3060" t="str">
        <f t="shared" si="476"/>
        <v>Thursday</v>
      </c>
      <c r="I3060" t="str">
        <f t="shared" si="477"/>
        <v>FM2</v>
      </c>
      <c r="J3060" t="str">
        <f t="shared" si="478"/>
        <v>FQ-1</v>
      </c>
    </row>
    <row r="3061" spans="1:10" x14ac:dyDescent="0.3">
      <c r="A3061" s="1">
        <f t="shared" si="479"/>
        <v>43238</v>
      </c>
      <c r="B3061" s="3">
        <f t="shared" si="470"/>
        <v>2018</v>
      </c>
      <c r="C3061">
        <f t="shared" si="471"/>
        <v>5</v>
      </c>
      <c r="D3061" t="str">
        <f t="shared" si="472"/>
        <v>May</v>
      </c>
      <c r="E3061" t="str">
        <f t="shared" si="473"/>
        <v>Q2</v>
      </c>
      <c r="F3061" t="str">
        <f t="shared" si="474"/>
        <v>2018-May</v>
      </c>
      <c r="G3061">
        <f t="shared" si="475"/>
        <v>6</v>
      </c>
      <c r="H3061" t="str">
        <f t="shared" si="476"/>
        <v>Friday</v>
      </c>
      <c r="I3061" t="str">
        <f t="shared" si="477"/>
        <v>FM2</v>
      </c>
      <c r="J3061" t="str">
        <f t="shared" si="478"/>
        <v>FQ-1</v>
      </c>
    </row>
    <row r="3062" spans="1:10" x14ac:dyDescent="0.3">
      <c r="A3062" s="1">
        <f t="shared" si="479"/>
        <v>43239</v>
      </c>
      <c r="B3062" s="3">
        <f t="shared" si="470"/>
        <v>2018</v>
      </c>
      <c r="C3062">
        <f t="shared" si="471"/>
        <v>5</v>
      </c>
      <c r="D3062" t="str">
        <f t="shared" si="472"/>
        <v>May</v>
      </c>
      <c r="E3062" t="str">
        <f t="shared" si="473"/>
        <v>Q2</v>
      </c>
      <c r="F3062" t="str">
        <f t="shared" si="474"/>
        <v>2018-May</v>
      </c>
      <c r="G3062">
        <f t="shared" si="475"/>
        <v>7</v>
      </c>
      <c r="H3062" t="str">
        <f t="shared" si="476"/>
        <v>Saturday</v>
      </c>
      <c r="I3062" t="str">
        <f t="shared" si="477"/>
        <v>FM2</v>
      </c>
      <c r="J3062" t="str">
        <f t="shared" si="478"/>
        <v>FQ-1</v>
      </c>
    </row>
    <row r="3063" spans="1:10" x14ac:dyDescent="0.3">
      <c r="A3063" s="1">
        <f t="shared" si="479"/>
        <v>43240</v>
      </c>
      <c r="B3063" s="3">
        <f t="shared" si="470"/>
        <v>2018</v>
      </c>
      <c r="C3063">
        <f t="shared" si="471"/>
        <v>5</v>
      </c>
      <c r="D3063" t="str">
        <f t="shared" si="472"/>
        <v>May</v>
      </c>
      <c r="E3063" t="str">
        <f t="shared" si="473"/>
        <v>Q2</v>
      </c>
      <c r="F3063" t="str">
        <f t="shared" si="474"/>
        <v>2018-May</v>
      </c>
      <c r="G3063">
        <f t="shared" si="475"/>
        <v>1</v>
      </c>
      <c r="H3063" t="str">
        <f t="shared" si="476"/>
        <v>Sunday</v>
      </c>
      <c r="I3063" t="str">
        <f t="shared" si="477"/>
        <v>FM2</v>
      </c>
      <c r="J3063" t="str">
        <f t="shared" si="478"/>
        <v>FQ-1</v>
      </c>
    </row>
    <row r="3064" spans="1:10" x14ac:dyDescent="0.3">
      <c r="A3064" s="1">
        <f t="shared" si="479"/>
        <v>43241</v>
      </c>
      <c r="B3064" s="3">
        <f t="shared" si="470"/>
        <v>2018</v>
      </c>
      <c r="C3064">
        <f t="shared" si="471"/>
        <v>5</v>
      </c>
      <c r="D3064" t="str">
        <f t="shared" si="472"/>
        <v>May</v>
      </c>
      <c r="E3064" t="str">
        <f t="shared" si="473"/>
        <v>Q2</v>
      </c>
      <c r="F3064" t="str">
        <f t="shared" si="474"/>
        <v>2018-May</v>
      </c>
      <c r="G3064">
        <f t="shared" si="475"/>
        <v>2</v>
      </c>
      <c r="H3064" t="str">
        <f t="shared" si="476"/>
        <v>Monday</v>
      </c>
      <c r="I3064" t="str">
        <f t="shared" si="477"/>
        <v>FM2</v>
      </c>
      <c r="J3064" t="str">
        <f t="shared" si="478"/>
        <v>FQ-1</v>
      </c>
    </row>
    <row r="3065" spans="1:10" x14ac:dyDescent="0.3">
      <c r="A3065" s="1">
        <f t="shared" si="479"/>
        <v>43242</v>
      </c>
      <c r="B3065" s="3">
        <f t="shared" si="470"/>
        <v>2018</v>
      </c>
      <c r="C3065">
        <f t="shared" si="471"/>
        <v>5</v>
      </c>
      <c r="D3065" t="str">
        <f t="shared" si="472"/>
        <v>May</v>
      </c>
      <c r="E3065" t="str">
        <f t="shared" si="473"/>
        <v>Q2</v>
      </c>
      <c r="F3065" t="str">
        <f t="shared" si="474"/>
        <v>2018-May</v>
      </c>
      <c r="G3065">
        <f t="shared" si="475"/>
        <v>3</v>
      </c>
      <c r="H3065" t="str">
        <f t="shared" si="476"/>
        <v>Tuesday</v>
      </c>
      <c r="I3065" t="str">
        <f t="shared" si="477"/>
        <v>FM2</v>
      </c>
      <c r="J3065" t="str">
        <f t="shared" si="478"/>
        <v>FQ-1</v>
      </c>
    </row>
    <row r="3066" spans="1:10" x14ac:dyDescent="0.3">
      <c r="A3066" s="1">
        <f t="shared" si="479"/>
        <v>43243</v>
      </c>
      <c r="B3066" s="3">
        <f t="shared" si="470"/>
        <v>2018</v>
      </c>
      <c r="C3066">
        <f t="shared" si="471"/>
        <v>5</v>
      </c>
      <c r="D3066" t="str">
        <f t="shared" si="472"/>
        <v>May</v>
      </c>
      <c r="E3066" t="str">
        <f t="shared" si="473"/>
        <v>Q2</v>
      </c>
      <c r="F3066" t="str">
        <f t="shared" si="474"/>
        <v>2018-May</v>
      </c>
      <c r="G3066">
        <f t="shared" si="475"/>
        <v>4</v>
      </c>
      <c r="H3066" t="str">
        <f t="shared" si="476"/>
        <v>Wednesday</v>
      </c>
      <c r="I3066" t="str">
        <f t="shared" si="477"/>
        <v>FM2</v>
      </c>
      <c r="J3066" t="str">
        <f t="shared" si="478"/>
        <v>FQ-1</v>
      </c>
    </row>
    <row r="3067" spans="1:10" x14ac:dyDescent="0.3">
      <c r="A3067" s="1">
        <f t="shared" si="479"/>
        <v>43244</v>
      </c>
      <c r="B3067" s="3">
        <f t="shared" si="470"/>
        <v>2018</v>
      </c>
      <c r="C3067">
        <f t="shared" si="471"/>
        <v>5</v>
      </c>
      <c r="D3067" t="str">
        <f t="shared" si="472"/>
        <v>May</v>
      </c>
      <c r="E3067" t="str">
        <f t="shared" si="473"/>
        <v>Q2</v>
      </c>
      <c r="F3067" t="str">
        <f t="shared" si="474"/>
        <v>2018-May</v>
      </c>
      <c r="G3067">
        <f t="shared" si="475"/>
        <v>5</v>
      </c>
      <c r="H3067" t="str">
        <f t="shared" si="476"/>
        <v>Thursday</v>
      </c>
      <c r="I3067" t="str">
        <f t="shared" si="477"/>
        <v>FM2</v>
      </c>
      <c r="J3067" t="str">
        <f t="shared" si="478"/>
        <v>FQ-1</v>
      </c>
    </row>
    <row r="3068" spans="1:10" x14ac:dyDescent="0.3">
      <c r="A3068" s="1">
        <f t="shared" si="479"/>
        <v>43245</v>
      </c>
      <c r="B3068" s="3">
        <f t="shared" si="470"/>
        <v>2018</v>
      </c>
      <c r="C3068">
        <f t="shared" si="471"/>
        <v>5</v>
      </c>
      <c r="D3068" t="str">
        <f t="shared" si="472"/>
        <v>May</v>
      </c>
      <c r="E3068" t="str">
        <f t="shared" si="473"/>
        <v>Q2</v>
      </c>
      <c r="F3068" t="str">
        <f t="shared" si="474"/>
        <v>2018-May</v>
      </c>
      <c r="G3068">
        <f t="shared" si="475"/>
        <v>6</v>
      </c>
      <c r="H3068" t="str">
        <f t="shared" si="476"/>
        <v>Friday</v>
      </c>
      <c r="I3068" t="str">
        <f t="shared" si="477"/>
        <v>FM2</v>
      </c>
      <c r="J3068" t="str">
        <f t="shared" si="478"/>
        <v>FQ-1</v>
      </c>
    </row>
    <row r="3069" spans="1:10" x14ac:dyDescent="0.3">
      <c r="A3069" s="1">
        <f t="shared" si="479"/>
        <v>43246</v>
      </c>
      <c r="B3069" s="3">
        <f t="shared" si="470"/>
        <v>2018</v>
      </c>
      <c r="C3069">
        <f t="shared" si="471"/>
        <v>5</v>
      </c>
      <c r="D3069" t="str">
        <f t="shared" si="472"/>
        <v>May</v>
      </c>
      <c r="E3069" t="str">
        <f t="shared" si="473"/>
        <v>Q2</v>
      </c>
      <c r="F3069" t="str">
        <f t="shared" si="474"/>
        <v>2018-May</v>
      </c>
      <c r="G3069">
        <f t="shared" si="475"/>
        <v>7</v>
      </c>
      <c r="H3069" t="str">
        <f t="shared" si="476"/>
        <v>Saturday</v>
      </c>
      <c r="I3069" t="str">
        <f t="shared" si="477"/>
        <v>FM2</v>
      </c>
      <c r="J3069" t="str">
        <f t="shared" si="478"/>
        <v>FQ-1</v>
      </c>
    </row>
    <row r="3070" spans="1:10" x14ac:dyDescent="0.3">
      <c r="A3070" s="1">
        <f t="shared" si="479"/>
        <v>43247</v>
      </c>
      <c r="B3070" s="3">
        <f t="shared" si="470"/>
        <v>2018</v>
      </c>
      <c r="C3070">
        <f t="shared" si="471"/>
        <v>5</v>
      </c>
      <c r="D3070" t="str">
        <f t="shared" si="472"/>
        <v>May</v>
      </c>
      <c r="E3070" t="str">
        <f t="shared" si="473"/>
        <v>Q2</v>
      </c>
      <c r="F3070" t="str">
        <f t="shared" si="474"/>
        <v>2018-May</v>
      </c>
      <c r="G3070">
        <f t="shared" si="475"/>
        <v>1</v>
      </c>
      <c r="H3070" t="str">
        <f t="shared" si="476"/>
        <v>Sunday</v>
      </c>
      <c r="I3070" t="str">
        <f t="shared" si="477"/>
        <v>FM2</v>
      </c>
      <c r="J3070" t="str">
        <f t="shared" si="478"/>
        <v>FQ-1</v>
      </c>
    </row>
    <row r="3071" spans="1:10" x14ac:dyDescent="0.3">
      <c r="A3071" s="1">
        <f t="shared" si="479"/>
        <v>43248</v>
      </c>
      <c r="B3071" s="3">
        <f t="shared" si="470"/>
        <v>2018</v>
      </c>
      <c r="C3071">
        <f t="shared" si="471"/>
        <v>5</v>
      </c>
      <c r="D3071" t="str">
        <f t="shared" si="472"/>
        <v>May</v>
      </c>
      <c r="E3071" t="str">
        <f t="shared" si="473"/>
        <v>Q2</v>
      </c>
      <c r="F3071" t="str">
        <f t="shared" si="474"/>
        <v>2018-May</v>
      </c>
      <c r="G3071">
        <f t="shared" si="475"/>
        <v>2</v>
      </c>
      <c r="H3071" t="str">
        <f t="shared" si="476"/>
        <v>Monday</v>
      </c>
      <c r="I3071" t="str">
        <f t="shared" si="477"/>
        <v>FM2</v>
      </c>
      <c r="J3071" t="str">
        <f t="shared" si="478"/>
        <v>FQ-1</v>
      </c>
    </row>
    <row r="3072" spans="1:10" x14ac:dyDescent="0.3">
      <c r="A3072" s="1">
        <f t="shared" si="479"/>
        <v>43249</v>
      </c>
      <c r="B3072" s="3">
        <f t="shared" si="470"/>
        <v>2018</v>
      </c>
      <c r="C3072">
        <f t="shared" si="471"/>
        <v>5</v>
      </c>
      <c r="D3072" t="str">
        <f t="shared" si="472"/>
        <v>May</v>
      </c>
      <c r="E3072" t="str">
        <f t="shared" si="473"/>
        <v>Q2</v>
      </c>
      <c r="F3072" t="str">
        <f t="shared" si="474"/>
        <v>2018-May</v>
      </c>
      <c r="G3072">
        <f t="shared" si="475"/>
        <v>3</v>
      </c>
      <c r="H3072" t="str">
        <f t="shared" si="476"/>
        <v>Tuesday</v>
      </c>
      <c r="I3072" t="str">
        <f t="shared" si="477"/>
        <v>FM2</v>
      </c>
      <c r="J3072" t="str">
        <f t="shared" si="478"/>
        <v>FQ-1</v>
      </c>
    </row>
    <row r="3073" spans="1:10" x14ac:dyDescent="0.3">
      <c r="A3073" s="1">
        <f t="shared" si="479"/>
        <v>43250</v>
      </c>
      <c r="B3073" s="3">
        <f t="shared" si="470"/>
        <v>2018</v>
      </c>
      <c r="C3073">
        <f t="shared" si="471"/>
        <v>5</v>
      </c>
      <c r="D3073" t="str">
        <f t="shared" si="472"/>
        <v>May</v>
      </c>
      <c r="E3073" t="str">
        <f t="shared" si="473"/>
        <v>Q2</v>
      </c>
      <c r="F3073" t="str">
        <f t="shared" si="474"/>
        <v>2018-May</v>
      </c>
      <c r="G3073">
        <f t="shared" si="475"/>
        <v>4</v>
      </c>
      <c r="H3073" t="str">
        <f t="shared" si="476"/>
        <v>Wednesday</v>
      </c>
      <c r="I3073" t="str">
        <f t="shared" si="477"/>
        <v>FM2</v>
      </c>
      <c r="J3073" t="str">
        <f t="shared" si="478"/>
        <v>FQ-1</v>
      </c>
    </row>
    <row r="3074" spans="1:10" x14ac:dyDescent="0.3">
      <c r="A3074" s="1">
        <f t="shared" si="479"/>
        <v>43251</v>
      </c>
      <c r="B3074" s="3">
        <f t="shared" si="470"/>
        <v>2018</v>
      </c>
      <c r="C3074">
        <f t="shared" si="471"/>
        <v>5</v>
      </c>
      <c r="D3074" t="str">
        <f t="shared" si="472"/>
        <v>May</v>
      </c>
      <c r="E3074" t="str">
        <f t="shared" si="473"/>
        <v>Q2</v>
      </c>
      <c r="F3074" t="str">
        <f t="shared" si="474"/>
        <v>2018-May</v>
      </c>
      <c r="G3074">
        <f t="shared" si="475"/>
        <v>5</v>
      </c>
      <c r="H3074" t="str">
        <f t="shared" si="476"/>
        <v>Thursday</v>
      </c>
      <c r="I3074" t="str">
        <f t="shared" si="477"/>
        <v>FM2</v>
      </c>
      <c r="J3074" t="str">
        <f t="shared" si="478"/>
        <v>FQ-1</v>
      </c>
    </row>
    <row r="3075" spans="1:10" x14ac:dyDescent="0.3">
      <c r="A3075" s="1">
        <f t="shared" si="479"/>
        <v>43252</v>
      </c>
      <c r="B3075" s="3">
        <f t="shared" ref="B3075:B3138" si="480">YEAR(A3075)</f>
        <v>2018</v>
      </c>
      <c r="C3075">
        <f t="shared" ref="C3075:C3138" si="481">MONTH(A3075)</f>
        <v>6</v>
      </c>
      <c r="D3075" t="str">
        <f t="shared" ref="D3075:D3138" si="482">TEXT(A3075,"mmmm")</f>
        <v>June</v>
      </c>
      <c r="E3075" t="str">
        <f t="shared" ref="E3075:E3138" si="483">"Q"&amp;ROUNDUP(MONTH(A3075)/3,0)</f>
        <v>Q2</v>
      </c>
      <c r="F3075" t="str">
        <f t="shared" ref="F3075:F3138" si="484">TEXT(A3075,"yyyy-mmm")</f>
        <v>2018-Jun</v>
      </c>
      <c r="G3075">
        <f t="shared" ref="G3075:G3138" si="485">WEEKDAY(A3075)</f>
        <v>6</v>
      </c>
      <c r="H3075" t="str">
        <f t="shared" ref="H3075:H3138" si="486">TEXT(A3075,"dddd")</f>
        <v>Friday</v>
      </c>
      <c r="I3075" t="str">
        <f t="shared" ref="I3075:I3138" si="487">"FM"&amp;IF(MONTH(A3075)&gt;=4,MONTH(A3075)-3,MONTH(A3075)+9)</f>
        <v>FM3</v>
      </c>
      <c r="J3075" t="str">
        <f t="shared" ref="J3075:J3138" si="488">"FQ-"&amp;ROUNDUP(IF(MONTH(A3075)&gt;=4,MONTH(A3075)-3,MONTH(A3075)+9)/3,0)</f>
        <v>FQ-1</v>
      </c>
    </row>
    <row r="3076" spans="1:10" x14ac:dyDescent="0.3">
      <c r="A3076" s="1">
        <f t="shared" ref="A3076:A3139" si="489">A3075+1</f>
        <v>43253</v>
      </c>
      <c r="B3076" s="3">
        <f t="shared" si="480"/>
        <v>2018</v>
      </c>
      <c r="C3076">
        <f t="shared" si="481"/>
        <v>6</v>
      </c>
      <c r="D3076" t="str">
        <f t="shared" si="482"/>
        <v>June</v>
      </c>
      <c r="E3076" t="str">
        <f t="shared" si="483"/>
        <v>Q2</v>
      </c>
      <c r="F3076" t="str">
        <f t="shared" si="484"/>
        <v>2018-Jun</v>
      </c>
      <c r="G3076">
        <f t="shared" si="485"/>
        <v>7</v>
      </c>
      <c r="H3076" t="str">
        <f t="shared" si="486"/>
        <v>Saturday</v>
      </c>
      <c r="I3076" t="str">
        <f t="shared" si="487"/>
        <v>FM3</v>
      </c>
      <c r="J3076" t="str">
        <f t="shared" si="488"/>
        <v>FQ-1</v>
      </c>
    </row>
    <row r="3077" spans="1:10" x14ac:dyDescent="0.3">
      <c r="A3077" s="1">
        <f t="shared" si="489"/>
        <v>43254</v>
      </c>
      <c r="B3077" s="3">
        <f t="shared" si="480"/>
        <v>2018</v>
      </c>
      <c r="C3077">
        <f t="shared" si="481"/>
        <v>6</v>
      </c>
      <c r="D3077" t="str">
        <f t="shared" si="482"/>
        <v>June</v>
      </c>
      <c r="E3077" t="str">
        <f t="shared" si="483"/>
        <v>Q2</v>
      </c>
      <c r="F3077" t="str">
        <f t="shared" si="484"/>
        <v>2018-Jun</v>
      </c>
      <c r="G3077">
        <f t="shared" si="485"/>
        <v>1</v>
      </c>
      <c r="H3077" t="str">
        <f t="shared" si="486"/>
        <v>Sunday</v>
      </c>
      <c r="I3077" t="str">
        <f t="shared" si="487"/>
        <v>FM3</v>
      </c>
      <c r="J3077" t="str">
        <f t="shared" si="488"/>
        <v>FQ-1</v>
      </c>
    </row>
    <row r="3078" spans="1:10" x14ac:dyDescent="0.3">
      <c r="A3078" s="1">
        <f t="shared" si="489"/>
        <v>43255</v>
      </c>
      <c r="B3078" s="3">
        <f t="shared" si="480"/>
        <v>2018</v>
      </c>
      <c r="C3078">
        <f t="shared" si="481"/>
        <v>6</v>
      </c>
      <c r="D3078" t="str">
        <f t="shared" si="482"/>
        <v>June</v>
      </c>
      <c r="E3078" t="str">
        <f t="shared" si="483"/>
        <v>Q2</v>
      </c>
      <c r="F3078" t="str">
        <f t="shared" si="484"/>
        <v>2018-Jun</v>
      </c>
      <c r="G3078">
        <f t="shared" si="485"/>
        <v>2</v>
      </c>
      <c r="H3078" t="str">
        <f t="shared" si="486"/>
        <v>Monday</v>
      </c>
      <c r="I3078" t="str">
        <f t="shared" si="487"/>
        <v>FM3</v>
      </c>
      <c r="J3078" t="str">
        <f t="shared" si="488"/>
        <v>FQ-1</v>
      </c>
    </row>
    <row r="3079" spans="1:10" x14ac:dyDescent="0.3">
      <c r="A3079" s="1">
        <f t="shared" si="489"/>
        <v>43256</v>
      </c>
      <c r="B3079" s="3">
        <f t="shared" si="480"/>
        <v>2018</v>
      </c>
      <c r="C3079">
        <f t="shared" si="481"/>
        <v>6</v>
      </c>
      <c r="D3079" t="str">
        <f t="shared" si="482"/>
        <v>June</v>
      </c>
      <c r="E3079" t="str">
        <f t="shared" si="483"/>
        <v>Q2</v>
      </c>
      <c r="F3079" t="str">
        <f t="shared" si="484"/>
        <v>2018-Jun</v>
      </c>
      <c r="G3079">
        <f t="shared" si="485"/>
        <v>3</v>
      </c>
      <c r="H3079" t="str">
        <f t="shared" si="486"/>
        <v>Tuesday</v>
      </c>
      <c r="I3079" t="str">
        <f t="shared" si="487"/>
        <v>FM3</v>
      </c>
      <c r="J3079" t="str">
        <f t="shared" si="488"/>
        <v>FQ-1</v>
      </c>
    </row>
    <row r="3080" spans="1:10" x14ac:dyDescent="0.3">
      <c r="A3080" s="1">
        <f t="shared" si="489"/>
        <v>43257</v>
      </c>
      <c r="B3080" s="3">
        <f t="shared" si="480"/>
        <v>2018</v>
      </c>
      <c r="C3080">
        <f t="shared" si="481"/>
        <v>6</v>
      </c>
      <c r="D3080" t="str">
        <f t="shared" si="482"/>
        <v>June</v>
      </c>
      <c r="E3080" t="str">
        <f t="shared" si="483"/>
        <v>Q2</v>
      </c>
      <c r="F3080" t="str">
        <f t="shared" si="484"/>
        <v>2018-Jun</v>
      </c>
      <c r="G3080">
        <f t="shared" si="485"/>
        <v>4</v>
      </c>
      <c r="H3080" t="str">
        <f t="shared" si="486"/>
        <v>Wednesday</v>
      </c>
      <c r="I3080" t="str">
        <f t="shared" si="487"/>
        <v>FM3</v>
      </c>
      <c r="J3080" t="str">
        <f t="shared" si="488"/>
        <v>FQ-1</v>
      </c>
    </row>
    <row r="3081" spans="1:10" x14ac:dyDescent="0.3">
      <c r="A3081" s="1">
        <f t="shared" si="489"/>
        <v>43258</v>
      </c>
      <c r="B3081" s="3">
        <f t="shared" si="480"/>
        <v>2018</v>
      </c>
      <c r="C3081">
        <f t="shared" si="481"/>
        <v>6</v>
      </c>
      <c r="D3081" t="str">
        <f t="shared" si="482"/>
        <v>June</v>
      </c>
      <c r="E3081" t="str">
        <f t="shared" si="483"/>
        <v>Q2</v>
      </c>
      <c r="F3081" t="str">
        <f t="shared" si="484"/>
        <v>2018-Jun</v>
      </c>
      <c r="G3081">
        <f t="shared" si="485"/>
        <v>5</v>
      </c>
      <c r="H3081" t="str">
        <f t="shared" si="486"/>
        <v>Thursday</v>
      </c>
      <c r="I3081" t="str">
        <f t="shared" si="487"/>
        <v>FM3</v>
      </c>
      <c r="J3081" t="str">
        <f t="shared" si="488"/>
        <v>FQ-1</v>
      </c>
    </row>
    <row r="3082" spans="1:10" x14ac:dyDescent="0.3">
      <c r="A3082" s="1">
        <f t="shared" si="489"/>
        <v>43259</v>
      </c>
      <c r="B3082" s="3">
        <f t="shared" si="480"/>
        <v>2018</v>
      </c>
      <c r="C3082">
        <f t="shared" si="481"/>
        <v>6</v>
      </c>
      <c r="D3082" t="str">
        <f t="shared" si="482"/>
        <v>June</v>
      </c>
      <c r="E3082" t="str">
        <f t="shared" si="483"/>
        <v>Q2</v>
      </c>
      <c r="F3082" t="str">
        <f t="shared" si="484"/>
        <v>2018-Jun</v>
      </c>
      <c r="G3082">
        <f t="shared" si="485"/>
        <v>6</v>
      </c>
      <c r="H3082" t="str">
        <f t="shared" si="486"/>
        <v>Friday</v>
      </c>
      <c r="I3082" t="str">
        <f t="shared" si="487"/>
        <v>FM3</v>
      </c>
      <c r="J3082" t="str">
        <f t="shared" si="488"/>
        <v>FQ-1</v>
      </c>
    </row>
    <row r="3083" spans="1:10" x14ac:dyDescent="0.3">
      <c r="A3083" s="1">
        <f t="shared" si="489"/>
        <v>43260</v>
      </c>
      <c r="B3083" s="3">
        <f t="shared" si="480"/>
        <v>2018</v>
      </c>
      <c r="C3083">
        <f t="shared" si="481"/>
        <v>6</v>
      </c>
      <c r="D3083" t="str">
        <f t="shared" si="482"/>
        <v>June</v>
      </c>
      <c r="E3083" t="str">
        <f t="shared" si="483"/>
        <v>Q2</v>
      </c>
      <c r="F3083" t="str">
        <f t="shared" si="484"/>
        <v>2018-Jun</v>
      </c>
      <c r="G3083">
        <f t="shared" si="485"/>
        <v>7</v>
      </c>
      <c r="H3083" t="str">
        <f t="shared" si="486"/>
        <v>Saturday</v>
      </c>
      <c r="I3083" t="str">
        <f t="shared" si="487"/>
        <v>FM3</v>
      </c>
      <c r="J3083" t="str">
        <f t="shared" si="488"/>
        <v>FQ-1</v>
      </c>
    </row>
    <row r="3084" spans="1:10" x14ac:dyDescent="0.3">
      <c r="A3084" s="1">
        <f t="shared" si="489"/>
        <v>43261</v>
      </c>
      <c r="B3084" s="3">
        <f t="shared" si="480"/>
        <v>2018</v>
      </c>
      <c r="C3084">
        <f t="shared" si="481"/>
        <v>6</v>
      </c>
      <c r="D3084" t="str">
        <f t="shared" si="482"/>
        <v>June</v>
      </c>
      <c r="E3084" t="str">
        <f t="shared" si="483"/>
        <v>Q2</v>
      </c>
      <c r="F3084" t="str">
        <f t="shared" si="484"/>
        <v>2018-Jun</v>
      </c>
      <c r="G3084">
        <f t="shared" si="485"/>
        <v>1</v>
      </c>
      <c r="H3084" t="str">
        <f t="shared" si="486"/>
        <v>Sunday</v>
      </c>
      <c r="I3084" t="str">
        <f t="shared" si="487"/>
        <v>FM3</v>
      </c>
      <c r="J3084" t="str">
        <f t="shared" si="488"/>
        <v>FQ-1</v>
      </c>
    </row>
    <row r="3085" spans="1:10" x14ac:dyDescent="0.3">
      <c r="A3085" s="1">
        <f t="shared" si="489"/>
        <v>43262</v>
      </c>
      <c r="B3085" s="3">
        <f t="shared" si="480"/>
        <v>2018</v>
      </c>
      <c r="C3085">
        <f t="shared" si="481"/>
        <v>6</v>
      </c>
      <c r="D3085" t="str">
        <f t="shared" si="482"/>
        <v>June</v>
      </c>
      <c r="E3085" t="str">
        <f t="shared" si="483"/>
        <v>Q2</v>
      </c>
      <c r="F3085" t="str">
        <f t="shared" si="484"/>
        <v>2018-Jun</v>
      </c>
      <c r="G3085">
        <f t="shared" si="485"/>
        <v>2</v>
      </c>
      <c r="H3085" t="str">
        <f t="shared" si="486"/>
        <v>Monday</v>
      </c>
      <c r="I3085" t="str">
        <f t="shared" si="487"/>
        <v>FM3</v>
      </c>
      <c r="J3085" t="str">
        <f t="shared" si="488"/>
        <v>FQ-1</v>
      </c>
    </row>
    <row r="3086" spans="1:10" x14ac:dyDescent="0.3">
      <c r="A3086" s="1">
        <f t="shared" si="489"/>
        <v>43263</v>
      </c>
      <c r="B3086" s="3">
        <f t="shared" si="480"/>
        <v>2018</v>
      </c>
      <c r="C3086">
        <f t="shared" si="481"/>
        <v>6</v>
      </c>
      <c r="D3086" t="str">
        <f t="shared" si="482"/>
        <v>June</v>
      </c>
      <c r="E3086" t="str">
        <f t="shared" si="483"/>
        <v>Q2</v>
      </c>
      <c r="F3086" t="str">
        <f t="shared" si="484"/>
        <v>2018-Jun</v>
      </c>
      <c r="G3086">
        <f t="shared" si="485"/>
        <v>3</v>
      </c>
      <c r="H3086" t="str">
        <f t="shared" si="486"/>
        <v>Tuesday</v>
      </c>
      <c r="I3086" t="str">
        <f t="shared" si="487"/>
        <v>FM3</v>
      </c>
      <c r="J3086" t="str">
        <f t="shared" si="488"/>
        <v>FQ-1</v>
      </c>
    </row>
    <row r="3087" spans="1:10" x14ac:dyDescent="0.3">
      <c r="A3087" s="1">
        <f t="shared" si="489"/>
        <v>43264</v>
      </c>
      <c r="B3087" s="3">
        <f t="shared" si="480"/>
        <v>2018</v>
      </c>
      <c r="C3087">
        <f t="shared" si="481"/>
        <v>6</v>
      </c>
      <c r="D3087" t="str">
        <f t="shared" si="482"/>
        <v>June</v>
      </c>
      <c r="E3087" t="str">
        <f t="shared" si="483"/>
        <v>Q2</v>
      </c>
      <c r="F3087" t="str">
        <f t="shared" si="484"/>
        <v>2018-Jun</v>
      </c>
      <c r="G3087">
        <f t="shared" si="485"/>
        <v>4</v>
      </c>
      <c r="H3087" t="str">
        <f t="shared" si="486"/>
        <v>Wednesday</v>
      </c>
      <c r="I3087" t="str">
        <f t="shared" si="487"/>
        <v>FM3</v>
      </c>
      <c r="J3087" t="str">
        <f t="shared" si="488"/>
        <v>FQ-1</v>
      </c>
    </row>
    <row r="3088" spans="1:10" x14ac:dyDescent="0.3">
      <c r="A3088" s="1">
        <f t="shared" si="489"/>
        <v>43265</v>
      </c>
      <c r="B3088" s="3">
        <f t="shared" si="480"/>
        <v>2018</v>
      </c>
      <c r="C3088">
        <f t="shared" si="481"/>
        <v>6</v>
      </c>
      <c r="D3088" t="str">
        <f t="shared" si="482"/>
        <v>June</v>
      </c>
      <c r="E3088" t="str">
        <f t="shared" si="483"/>
        <v>Q2</v>
      </c>
      <c r="F3088" t="str">
        <f t="shared" si="484"/>
        <v>2018-Jun</v>
      </c>
      <c r="G3088">
        <f t="shared" si="485"/>
        <v>5</v>
      </c>
      <c r="H3088" t="str">
        <f t="shared" si="486"/>
        <v>Thursday</v>
      </c>
      <c r="I3088" t="str">
        <f t="shared" si="487"/>
        <v>FM3</v>
      </c>
      <c r="J3088" t="str">
        <f t="shared" si="488"/>
        <v>FQ-1</v>
      </c>
    </row>
    <row r="3089" spans="1:10" x14ac:dyDescent="0.3">
      <c r="A3089" s="1">
        <f t="shared" si="489"/>
        <v>43266</v>
      </c>
      <c r="B3089" s="3">
        <f t="shared" si="480"/>
        <v>2018</v>
      </c>
      <c r="C3089">
        <f t="shared" si="481"/>
        <v>6</v>
      </c>
      <c r="D3089" t="str">
        <f t="shared" si="482"/>
        <v>June</v>
      </c>
      <c r="E3089" t="str">
        <f t="shared" si="483"/>
        <v>Q2</v>
      </c>
      <c r="F3089" t="str">
        <f t="shared" si="484"/>
        <v>2018-Jun</v>
      </c>
      <c r="G3089">
        <f t="shared" si="485"/>
        <v>6</v>
      </c>
      <c r="H3089" t="str">
        <f t="shared" si="486"/>
        <v>Friday</v>
      </c>
      <c r="I3089" t="str">
        <f t="shared" si="487"/>
        <v>FM3</v>
      </c>
      <c r="J3089" t="str">
        <f t="shared" si="488"/>
        <v>FQ-1</v>
      </c>
    </row>
    <row r="3090" spans="1:10" x14ac:dyDescent="0.3">
      <c r="A3090" s="1">
        <f t="shared" si="489"/>
        <v>43267</v>
      </c>
      <c r="B3090" s="3">
        <f t="shared" si="480"/>
        <v>2018</v>
      </c>
      <c r="C3090">
        <f t="shared" si="481"/>
        <v>6</v>
      </c>
      <c r="D3090" t="str">
        <f t="shared" si="482"/>
        <v>June</v>
      </c>
      <c r="E3090" t="str">
        <f t="shared" si="483"/>
        <v>Q2</v>
      </c>
      <c r="F3090" t="str">
        <f t="shared" si="484"/>
        <v>2018-Jun</v>
      </c>
      <c r="G3090">
        <f t="shared" si="485"/>
        <v>7</v>
      </c>
      <c r="H3090" t="str">
        <f t="shared" si="486"/>
        <v>Saturday</v>
      </c>
      <c r="I3090" t="str">
        <f t="shared" si="487"/>
        <v>FM3</v>
      </c>
      <c r="J3090" t="str">
        <f t="shared" si="488"/>
        <v>FQ-1</v>
      </c>
    </row>
    <row r="3091" spans="1:10" x14ac:dyDescent="0.3">
      <c r="A3091" s="1">
        <f t="shared" si="489"/>
        <v>43268</v>
      </c>
      <c r="B3091" s="3">
        <f t="shared" si="480"/>
        <v>2018</v>
      </c>
      <c r="C3091">
        <f t="shared" si="481"/>
        <v>6</v>
      </c>
      <c r="D3091" t="str">
        <f t="shared" si="482"/>
        <v>June</v>
      </c>
      <c r="E3091" t="str">
        <f t="shared" si="483"/>
        <v>Q2</v>
      </c>
      <c r="F3091" t="str">
        <f t="shared" si="484"/>
        <v>2018-Jun</v>
      </c>
      <c r="G3091">
        <f t="shared" si="485"/>
        <v>1</v>
      </c>
      <c r="H3091" t="str">
        <f t="shared" si="486"/>
        <v>Sunday</v>
      </c>
      <c r="I3091" t="str">
        <f t="shared" si="487"/>
        <v>FM3</v>
      </c>
      <c r="J3091" t="str">
        <f t="shared" si="488"/>
        <v>FQ-1</v>
      </c>
    </row>
    <row r="3092" spans="1:10" x14ac:dyDescent="0.3">
      <c r="A3092" s="1">
        <f t="shared" si="489"/>
        <v>43269</v>
      </c>
      <c r="B3092" s="3">
        <f t="shared" si="480"/>
        <v>2018</v>
      </c>
      <c r="C3092">
        <f t="shared" si="481"/>
        <v>6</v>
      </c>
      <c r="D3092" t="str">
        <f t="shared" si="482"/>
        <v>June</v>
      </c>
      <c r="E3092" t="str">
        <f t="shared" si="483"/>
        <v>Q2</v>
      </c>
      <c r="F3092" t="str">
        <f t="shared" si="484"/>
        <v>2018-Jun</v>
      </c>
      <c r="G3092">
        <f t="shared" si="485"/>
        <v>2</v>
      </c>
      <c r="H3092" t="str">
        <f t="shared" si="486"/>
        <v>Monday</v>
      </c>
      <c r="I3092" t="str">
        <f t="shared" si="487"/>
        <v>FM3</v>
      </c>
      <c r="J3092" t="str">
        <f t="shared" si="488"/>
        <v>FQ-1</v>
      </c>
    </row>
    <row r="3093" spans="1:10" x14ac:dyDescent="0.3">
      <c r="A3093" s="1">
        <f t="shared" si="489"/>
        <v>43270</v>
      </c>
      <c r="B3093" s="3">
        <f t="shared" si="480"/>
        <v>2018</v>
      </c>
      <c r="C3093">
        <f t="shared" si="481"/>
        <v>6</v>
      </c>
      <c r="D3093" t="str">
        <f t="shared" si="482"/>
        <v>June</v>
      </c>
      <c r="E3093" t="str">
        <f t="shared" si="483"/>
        <v>Q2</v>
      </c>
      <c r="F3093" t="str">
        <f t="shared" si="484"/>
        <v>2018-Jun</v>
      </c>
      <c r="G3093">
        <f t="shared" si="485"/>
        <v>3</v>
      </c>
      <c r="H3093" t="str">
        <f t="shared" si="486"/>
        <v>Tuesday</v>
      </c>
      <c r="I3093" t="str">
        <f t="shared" si="487"/>
        <v>FM3</v>
      </c>
      <c r="J3093" t="str">
        <f t="shared" si="488"/>
        <v>FQ-1</v>
      </c>
    </row>
    <row r="3094" spans="1:10" x14ac:dyDescent="0.3">
      <c r="A3094" s="1">
        <f t="shared" si="489"/>
        <v>43271</v>
      </c>
      <c r="B3094" s="3">
        <f t="shared" si="480"/>
        <v>2018</v>
      </c>
      <c r="C3094">
        <f t="shared" si="481"/>
        <v>6</v>
      </c>
      <c r="D3094" t="str">
        <f t="shared" si="482"/>
        <v>June</v>
      </c>
      <c r="E3094" t="str">
        <f t="shared" si="483"/>
        <v>Q2</v>
      </c>
      <c r="F3094" t="str">
        <f t="shared" si="484"/>
        <v>2018-Jun</v>
      </c>
      <c r="G3094">
        <f t="shared" si="485"/>
        <v>4</v>
      </c>
      <c r="H3094" t="str">
        <f t="shared" si="486"/>
        <v>Wednesday</v>
      </c>
      <c r="I3094" t="str">
        <f t="shared" si="487"/>
        <v>FM3</v>
      </c>
      <c r="J3094" t="str">
        <f t="shared" si="488"/>
        <v>FQ-1</v>
      </c>
    </row>
    <row r="3095" spans="1:10" x14ac:dyDescent="0.3">
      <c r="A3095" s="1">
        <f t="shared" si="489"/>
        <v>43272</v>
      </c>
      <c r="B3095" s="3">
        <f t="shared" si="480"/>
        <v>2018</v>
      </c>
      <c r="C3095">
        <f t="shared" si="481"/>
        <v>6</v>
      </c>
      <c r="D3095" t="str">
        <f t="shared" si="482"/>
        <v>June</v>
      </c>
      <c r="E3095" t="str">
        <f t="shared" si="483"/>
        <v>Q2</v>
      </c>
      <c r="F3095" t="str">
        <f t="shared" si="484"/>
        <v>2018-Jun</v>
      </c>
      <c r="G3095">
        <f t="shared" si="485"/>
        <v>5</v>
      </c>
      <c r="H3095" t="str">
        <f t="shared" si="486"/>
        <v>Thursday</v>
      </c>
      <c r="I3095" t="str">
        <f t="shared" si="487"/>
        <v>FM3</v>
      </c>
      <c r="J3095" t="str">
        <f t="shared" si="488"/>
        <v>FQ-1</v>
      </c>
    </row>
    <row r="3096" spans="1:10" x14ac:dyDescent="0.3">
      <c r="A3096" s="1">
        <f t="shared" si="489"/>
        <v>43273</v>
      </c>
      <c r="B3096" s="3">
        <f t="shared" si="480"/>
        <v>2018</v>
      </c>
      <c r="C3096">
        <f t="shared" si="481"/>
        <v>6</v>
      </c>
      <c r="D3096" t="str">
        <f t="shared" si="482"/>
        <v>June</v>
      </c>
      <c r="E3096" t="str">
        <f t="shared" si="483"/>
        <v>Q2</v>
      </c>
      <c r="F3096" t="str">
        <f t="shared" si="484"/>
        <v>2018-Jun</v>
      </c>
      <c r="G3096">
        <f t="shared" si="485"/>
        <v>6</v>
      </c>
      <c r="H3096" t="str">
        <f t="shared" si="486"/>
        <v>Friday</v>
      </c>
      <c r="I3096" t="str">
        <f t="shared" si="487"/>
        <v>FM3</v>
      </c>
      <c r="J3096" t="str">
        <f t="shared" si="488"/>
        <v>FQ-1</v>
      </c>
    </row>
    <row r="3097" spans="1:10" x14ac:dyDescent="0.3">
      <c r="A3097" s="1">
        <f t="shared" si="489"/>
        <v>43274</v>
      </c>
      <c r="B3097" s="3">
        <f t="shared" si="480"/>
        <v>2018</v>
      </c>
      <c r="C3097">
        <f t="shared" si="481"/>
        <v>6</v>
      </c>
      <c r="D3097" t="str">
        <f t="shared" si="482"/>
        <v>June</v>
      </c>
      <c r="E3097" t="str">
        <f t="shared" si="483"/>
        <v>Q2</v>
      </c>
      <c r="F3097" t="str">
        <f t="shared" si="484"/>
        <v>2018-Jun</v>
      </c>
      <c r="G3097">
        <f t="shared" si="485"/>
        <v>7</v>
      </c>
      <c r="H3097" t="str">
        <f t="shared" si="486"/>
        <v>Saturday</v>
      </c>
      <c r="I3097" t="str">
        <f t="shared" si="487"/>
        <v>FM3</v>
      </c>
      <c r="J3097" t="str">
        <f t="shared" si="488"/>
        <v>FQ-1</v>
      </c>
    </row>
    <row r="3098" spans="1:10" x14ac:dyDescent="0.3">
      <c r="A3098" s="1">
        <f t="shared" si="489"/>
        <v>43275</v>
      </c>
      <c r="B3098" s="3">
        <f t="shared" si="480"/>
        <v>2018</v>
      </c>
      <c r="C3098">
        <f t="shared" si="481"/>
        <v>6</v>
      </c>
      <c r="D3098" t="str">
        <f t="shared" si="482"/>
        <v>June</v>
      </c>
      <c r="E3098" t="str">
        <f t="shared" si="483"/>
        <v>Q2</v>
      </c>
      <c r="F3098" t="str">
        <f t="shared" si="484"/>
        <v>2018-Jun</v>
      </c>
      <c r="G3098">
        <f t="shared" si="485"/>
        <v>1</v>
      </c>
      <c r="H3098" t="str">
        <f t="shared" si="486"/>
        <v>Sunday</v>
      </c>
      <c r="I3098" t="str">
        <f t="shared" si="487"/>
        <v>FM3</v>
      </c>
      <c r="J3098" t="str">
        <f t="shared" si="488"/>
        <v>FQ-1</v>
      </c>
    </row>
    <row r="3099" spans="1:10" x14ac:dyDescent="0.3">
      <c r="A3099" s="1">
        <f t="shared" si="489"/>
        <v>43276</v>
      </c>
      <c r="B3099" s="3">
        <f t="shared" si="480"/>
        <v>2018</v>
      </c>
      <c r="C3099">
        <f t="shared" si="481"/>
        <v>6</v>
      </c>
      <c r="D3099" t="str">
        <f t="shared" si="482"/>
        <v>June</v>
      </c>
      <c r="E3099" t="str">
        <f t="shared" si="483"/>
        <v>Q2</v>
      </c>
      <c r="F3099" t="str">
        <f t="shared" si="484"/>
        <v>2018-Jun</v>
      </c>
      <c r="G3099">
        <f t="shared" si="485"/>
        <v>2</v>
      </c>
      <c r="H3099" t="str">
        <f t="shared" si="486"/>
        <v>Monday</v>
      </c>
      <c r="I3099" t="str">
        <f t="shared" si="487"/>
        <v>FM3</v>
      </c>
      <c r="J3099" t="str">
        <f t="shared" si="488"/>
        <v>FQ-1</v>
      </c>
    </row>
    <row r="3100" spans="1:10" x14ac:dyDescent="0.3">
      <c r="A3100" s="1">
        <f t="shared" si="489"/>
        <v>43277</v>
      </c>
      <c r="B3100" s="3">
        <f t="shared" si="480"/>
        <v>2018</v>
      </c>
      <c r="C3100">
        <f t="shared" si="481"/>
        <v>6</v>
      </c>
      <c r="D3100" t="str">
        <f t="shared" si="482"/>
        <v>June</v>
      </c>
      <c r="E3100" t="str">
        <f t="shared" si="483"/>
        <v>Q2</v>
      </c>
      <c r="F3100" t="str">
        <f t="shared" si="484"/>
        <v>2018-Jun</v>
      </c>
      <c r="G3100">
        <f t="shared" si="485"/>
        <v>3</v>
      </c>
      <c r="H3100" t="str">
        <f t="shared" si="486"/>
        <v>Tuesday</v>
      </c>
      <c r="I3100" t="str">
        <f t="shared" si="487"/>
        <v>FM3</v>
      </c>
      <c r="J3100" t="str">
        <f t="shared" si="488"/>
        <v>FQ-1</v>
      </c>
    </row>
    <row r="3101" spans="1:10" x14ac:dyDescent="0.3">
      <c r="A3101" s="1">
        <f t="shared" si="489"/>
        <v>43278</v>
      </c>
      <c r="B3101" s="3">
        <f t="shared" si="480"/>
        <v>2018</v>
      </c>
      <c r="C3101">
        <f t="shared" si="481"/>
        <v>6</v>
      </c>
      <c r="D3101" t="str">
        <f t="shared" si="482"/>
        <v>June</v>
      </c>
      <c r="E3101" t="str">
        <f t="shared" si="483"/>
        <v>Q2</v>
      </c>
      <c r="F3101" t="str">
        <f t="shared" si="484"/>
        <v>2018-Jun</v>
      </c>
      <c r="G3101">
        <f t="shared" si="485"/>
        <v>4</v>
      </c>
      <c r="H3101" t="str">
        <f t="shared" si="486"/>
        <v>Wednesday</v>
      </c>
      <c r="I3101" t="str">
        <f t="shared" si="487"/>
        <v>FM3</v>
      </c>
      <c r="J3101" t="str">
        <f t="shared" si="488"/>
        <v>FQ-1</v>
      </c>
    </row>
    <row r="3102" spans="1:10" x14ac:dyDescent="0.3">
      <c r="A3102" s="1">
        <f t="shared" si="489"/>
        <v>43279</v>
      </c>
      <c r="B3102" s="3">
        <f t="shared" si="480"/>
        <v>2018</v>
      </c>
      <c r="C3102">
        <f t="shared" si="481"/>
        <v>6</v>
      </c>
      <c r="D3102" t="str">
        <f t="shared" si="482"/>
        <v>June</v>
      </c>
      <c r="E3102" t="str">
        <f t="shared" si="483"/>
        <v>Q2</v>
      </c>
      <c r="F3102" t="str">
        <f t="shared" si="484"/>
        <v>2018-Jun</v>
      </c>
      <c r="G3102">
        <f t="shared" si="485"/>
        <v>5</v>
      </c>
      <c r="H3102" t="str">
        <f t="shared" si="486"/>
        <v>Thursday</v>
      </c>
      <c r="I3102" t="str">
        <f t="shared" si="487"/>
        <v>FM3</v>
      </c>
      <c r="J3102" t="str">
        <f t="shared" si="488"/>
        <v>FQ-1</v>
      </c>
    </row>
    <row r="3103" spans="1:10" x14ac:dyDescent="0.3">
      <c r="A3103" s="1">
        <f t="shared" si="489"/>
        <v>43280</v>
      </c>
      <c r="B3103" s="3">
        <f t="shared" si="480"/>
        <v>2018</v>
      </c>
      <c r="C3103">
        <f t="shared" si="481"/>
        <v>6</v>
      </c>
      <c r="D3103" t="str">
        <f t="shared" si="482"/>
        <v>June</v>
      </c>
      <c r="E3103" t="str">
        <f t="shared" si="483"/>
        <v>Q2</v>
      </c>
      <c r="F3103" t="str">
        <f t="shared" si="484"/>
        <v>2018-Jun</v>
      </c>
      <c r="G3103">
        <f t="shared" si="485"/>
        <v>6</v>
      </c>
      <c r="H3103" t="str">
        <f t="shared" si="486"/>
        <v>Friday</v>
      </c>
      <c r="I3103" t="str">
        <f t="shared" si="487"/>
        <v>FM3</v>
      </c>
      <c r="J3103" t="str">
        <f t="shared" si="488"/>
        <v>FQ-1</v>
      </c>
    </row>
    <row r="3104" spans="1:10" x14ac:dyDescent="0.3">
      <c r="A3104" s="1">
        <f t="shared" si="489"/>
        <v>43281</v>
      </c>
      <c r="B3104" s="3">
        <f t="shared" si="480"/>
        <v>2018</v>
      </c>
      <c r="C3104">
        <f t="shared" si="481"/>
        <v>6</v>
      </c>
      <c r="D3104" t="str">
        <f t="shared" si="482"/>
        <v>June</v>
      </c>
      <c r="E3104" t="str">
        <f t="shared" si="483"/>
        <v>Q2</v>
      </c>
      <c r="F3104" t="str">
        <f t="shared" si="484"/>
        <v>2018-Jun</v>
      </c>
      <c r="G3104">
        <f t="shared" si="485"/>
        <v>7</v>
      </c>
      <c r="H3104" t="str">
        <f t="shared" si="486"/>
        <v>Saturday</v>
      </c>
      <c r="I3104" t="str">
        <f t="shared" si="487"/>
        <v>FM3</v>
      </c>
      <c r="J3104" t="str">
        <f t="shared" si="488"/>
        <v>FQ-1</v>
      </c>
    </row>
    <row r="3105" spans="1:10" x14ac:dyDescent="0.3">
      <c r="A3105" s="1">
        <f t="shared" si="489"/>
        <v>43282</v>
      </c>
      <c r="B3105" s="3">
        <f t="shared" si="480"/>
        <v>2018</v>
      </c>
      <c r="C3105">
        <f t="shared" si="481"/>
        <v>7</v>
      </c>
      <c r="D3105" t="str">
        <f t="shared" si="482"/>
        <v>July</v>
      </c>
      <c r="E3105" t="str">
        <f t="shared" si="483"/>
        <v>Q3</v>
      </c>
      <c r="F3105" t="str">
        <f t="shared" si="484"/>
        <v>2018-Jul</v>
      </c>
      <c r="G3105">
        <f t="shared" si="485"/>
        <v>1</v>
      </c>
      <c r="H3105" t="str">
        <f t="shared" si="486"/>
        <v>Sunday</v>
      </c>
      <c r="I3105" t="str">
        <f t="shared" si="487"/>
        <v>FM4</v>
      </c>
      <c r="J3105" t="str">
        <f t="shared" si="488"/>
        <v>FQ-2</v>
      </c>
    </row>
    <row r="3106" spans="1:10" x14ac:dyDescent="0.3">
      <c r="A3106" s="1">
        <f t="shared" si="489"/>
        <v>43283</v>
      </c>
      <c r="B3106" s="3">
        <f t="shared" si="480"/>
        <v>2018</v>
      </c>
      <c r="C3106">
        <f t="shared" si="481"/>
        <v>7</v>
      </c>
      <c r="D3106" t="str">
        <f t="shared" si="482"/>
        <v>July</v>
      </c>
      <c r="E3106" t="str">
        <f t="shared" si="483"/>
        <v>Q3</v>
      </c>
      <c r="F3106" t="str">
        <f t="shared" si="484"/>
        <v>2018-Jul</v>
      </c>
      <c r="G3106">
        <f t="shared" si="485"/>
        <v>2</v>
      </c>
      <c r="H3106" t="str">
        <f t="shared" si="486"/>
        <v>Monday</v>
      </c>
      <c r="I3106" t="str">
        <f t="shared" si="487"/>
        <v>FM4</v>
      </c>
      <c r="J3106" t="str">
        <f t="shared" si="488"/>
        <v>FQ-2</v>
      </c>
    </row>
    <row r="3107" spans="1:10" x14ac:dyDescent="0.3">
      <c r="A3107" s="1">
        <f t="shared" si="489"/>
        <v>43284</v>
      </c>
      <c r="B3107" s="3">
        <f t="shared" si="480"/>
        <v>2018</v>
      </c>
      <c r="C3107">
        <f t="shared" si="481"/>
        <v>7</v>
      </c>
      <c r="D3107" t="str">
        <f t="shared" si="482"/>
        <v>July</v>
      </c>
      <c r="E3107" t="str">
        <f t="shared" si="483"/>
        <v>Q3</v>
      </c>
      <c r="F3107" t="str">
        <f t="shared" si="484"/>
        <v>2018-Jul</v>
      </c>
      <c r="G3107">
        <f t="shared" si="485"/>
        <v>3</v>
      </c>
      <c r="H3107" t="str">
        <f t="shared" si="486"/>
        <v>Tuesday</v>
      </c>
      <c r="I3107" t="str">
        <f t="shared" si="487"/>
        <v>FM4</v>
      </c>
      <c r="J3107" t="str">
        <f t="shared" si="488"/>
        <v>FQ-2</v>
      </c>
    </row>
    <row r="3108" spans="1:10" x14ac:dyDescent="0.3">
      <c r="A3108" s="1">
        <f t="shared" si="489"/>
        <v>43285</v>
      </c>
      <c r="B3108" s="3">
        <f t="shared" si="480"/>
        <v>2018</v>
      </c>
      <c r="C3108">
        <f t="shared" si="481"/>
        <v>7</v>
      </c>
      <c r="D3108" t="str">
        <f t="shared" si="482"/>
        <v>July</v>
      </c>
      <c r="E3108" t="str">
        <f t="shared" si="483"/>
        <v>Q3</v>
      </c>
      <c r="F3108" t="str">
        <f t="shared" si="484"/>
        <v>2018-Jul</v>
      </c>
      <c r="G3108">
        <f t="shared" si="485"/>
        <v>4</v>
      </c>
      <c r="H3108" t="str">
        <f t="shared" si="486"/>
        <v>Wednesday</v>
      </c>
      <c r="I3108" t="str">
        <f t="shared" si="487"/>
        <v>FM4</v>
      </c>
      <c r="J3108" t="str">
        <f t="shared" si="488"/>
        <v>FQ-2</v>
      </c>
    </row>
    <row r="3109" spans="1:10" x14ac:dyDescent="0.3">
      <c r="A3109" s="1">
        <f t="shared" si="489"/>
        <v>43286</v>
      </c>
      <c r="B3109" s="3">
        <f t="shared" si="480"/>
        <v>2018</v>
      </c>
      <c r="C3109">
        <f t="shared" si="481"/>
        <v>7</v>
      </c>
      <c r="D3109" t="str">
        <f t="shared" si="482"/>
        <v>July</v>
      </c>
      <c r="E3109" t="str">
        <f t="shared" si="483"/>
        <v>Q3</v>
      </c>
      <c r="F3109" t="str">
        <f t="shared" si="484"/>
        <v>2018-Jul</v>
      </c>
      <c r="G3109">
        <f t="shared" si="485"/>
        <v>5</v>
      </c>
      <c r="H3109" t="str">
        <f t="shared" si="486"/>
        <v>Thursday</v>
      </c>
      <c r="I3109" t="str">
        <f t="shared" si="487"/>
        <v>FM4</v>
      </c>
      <c r="J3109" t="str">
        <f t="shared" si="488"/>
        <v>FQ-2</v>
      </c>
    </row>
    <row r="3110" spans="1:10" x14ac:dyDescent="0.3">
      <c r="A3110" s="1">
        <f t="shared" si="489"/>
        <v>43287</v>
      </c>
      <c r="B3110" s="3">
        <f t="shared" si="480"/>
        <v>2018</v>
      </c>
      <c r="C3110">
        <f t="shared" si="481"/>
        <v>7</v>
      </c>
      <c r="D3110" t="str">
        <f t="shared" si="482"/>
        <v>July</v>
      </c>
      <c r="E3110" t="str">
        <f t="shared" si="483"/>
        <v>Q3</v>
      </c>
      <c r="F3110" t="str">
        <f t="shared" si="484"/>
        <v>2018-Jul</v>
      </c>
      <c r="G3110">
        <f t="shared" si="485"/>
        <v>6</v>
      </c>
      <c r="H3110" t="str">
        <f t="shared" si="486"/>
        <v>Friday</v>
      </c>
      <c r="I3110" t="str">
        <f t="shared" si="487"/>
        <v>FM4</v>
      </c>
      <c r="J3110" t="str">
        <f t="shared" si="488"/>
        <v>FQ-2</v>
      </c>
    </row>
    <row r="3111" spans="1:10" x14ac:dyDescent="0.3">
      <c r="A3111" s="1">
        <f t="shared" si="489"/>
        <v>43288</v>
      </c>
      <c r="B3111" s="3">
        <f t="shared" si="480"/>
        <v>2018</v>
      </c>
      <c r="C3111">
        <f t="shared" si="481"/>
        <v>7</v>
      </c>
      <c r="D3111" t="str">
        <f t="shared" si="482"/>
        <v>July</v>
      </c>
      <c r="E3111" t="str">
        <f t="shared" si="483"/>
        <v>Q3</v>
      </c>
      <c r="F3111" t="str">
        <f t="shared" si="484"/>
        <v>2018-Jul</v>
      </c>
      <c r="G3111">
        <f t="shared" si="485"/>
        <v>7</v>
      </c>
      <c r="H3111" t="str">
        <f t="shared" si="486"/>
        <v>Saturday</v>
      </c>
      <c r="I3111" t="str">
        <f t="shared" si="487"/>
        <v>FM4</v>
      </c>
      <c r="J3111" t="str">
        <f t="shared" si="488"/>
        <v>FQ-2</v>
      </c>
    </row>
    <row r="3112" spans="1:10" x14ac:dyDescent="0.3">
      <c r="A3112" s="1">
        <f t="shared" si="489"/>
        <v>43289</v>
      </c>
      <c r="B3112" s="3">
        <f t="shared" si="480"/>
        <v>2018</v>
      </c>
      <c r="C3112">
        <f t="shared" si="481"/>
        <v>7</v>
      </c>
      <c r="D3112" t="str">
        <f t="shared" si="482"/>
        <v>July</v>
      </c>
      <c r="E3112" t="str">
        <f t="shared" si="483"/>
        <v>Q3</v>
      </c>
      <c r="F3112" t="str">
        <f t="shared" si="484"/>
        <v>2018-Jul</v>
      </c>
      <c r="G3112">
        <f t="shared" si="485"/>
        <v>1</v>
      </c>
      <c r="H3112" t="str">
        <f t="shared" si="486"/>
        <v>Sunday</v>
      </c>
      <c r="I3112" t="str">
        <f t="shared" si="487"/>
        <v>FM4</v>
      </c>
      <c r="J3112" t="str">
        <f t="shared" si="488"/>
        <v>FQ-2</v>
      </c>
    </row>
    <row r="3113" spans="1:10" x14ac:dyDescent="0.3">
      <c r="A3113" s="1">
        <f t="shared" si="489"/>
        <v>43290</v>
      </c>
      <c r="B3113" s="3">
        <f t="shared" si="480"/>
        <v>2018</v>
      </c>
      <c r="C3113">
        <f t="shared" si="481"/>
        <v>7</v>
      </c>
      <c r="D3113" t="str">
        <f t="shared" si="482"/>
        <v>July</v>
      </c>
      <c r="E3113" t="str">
        <f t="shared" si="483"/>
        <v>Q3</v>
      </c>
      <c r="F3113" t="str">
        <f t="shared" si="484"/>
        <v>2018-Jul</v>
      </c>
      <c r="G3113">
        <f t="shared" si="485"/>
        <v>2</v>
      </c>
      <c r="H3113" t="str">
        <f t="shared" si="486"/>
        <v>Monday</v>
      </c>
      <c r="I3113" t="str">
        <f t="shared" si="487"/>
        <v>FM4</v>
      </c>
      <c r="J3113" t="str">
        <f t="shared" si="488"/>
        <v>FQ-2</v>
      </c>
    </row>
    <row r="3114" spans="1:10" x14ac:dyDescent="0.3">
      <c r="A3114" s="1">
        <f t="shared" si="489"/>
        <v>43291</v>
      </c>
      <c r="B3114" s="3">
        <f t="shared" si="480"/>
        <v>2018</v>
      </c>
      <c r="C3114">
        <f t="shared" si="481"/>
        <v>7</v>
      </c>
      <c r="D3114" t="str">
        <f t="shared" si="482"/>
        <v>July</v>
      </c>
      <c r="E3114" t="str">
        <f t="shared" si="483"/>
        <v>Q3</v>
      </c>
      <c r="F3114" t="str">
        <f t="shared" si="484"/>
        <v>2018-Jul</v>
      </c>
      <c r="G3114">
        <f t="shared" si="485"/>
        <v>3</v>
      </c>
      <c r="H3114" t="str">
        <f t="shared" si="486"/>
        <v>Tuesday</v>
      </c>
      <c r="I3114" t="str">
        <f t="shared" si="487"/>
        <v>FM4</v>
      </c>
      <c r="J3114" t="str">
        <f t="shared" si="488"/>
        <v>FQ-2</v>
      </c>
    </row>
    <row r="3115" spans="1:10" x14ac:dyDescent="0.3">
      <c r="A3115" s="1">
        <f t="shared" si="489"/>
        <v>43292</v>
      </c>
      <c r="B3115" s="3">
        <f t="shared" si="480"/>
        <v>2018</v>
      </c>
      <c r="C3115">
        <f t="shared" si="481"/>
        <v>7</v>
      </c>
      <c r="D3115" t="str">
        <f t="shared" si="482"/>
        <v>July</v>
      </c>
      <c r="E3115" t="str">
        <f t="shared" si="483"/>
        <v>Q3</v>
      </c>
      <c r="F3115" t="str">
        <f t="shared" si="484"/>
        <v>2018-Jul</v>
      </c>
      <c r="G3115">
        <f t="shared" si="485"/>
        <v>4</v>
      </c>
      <c r="H3115" t="str">
        <f t="shared" si="486"/>
        <v>Wednesday</v>
      </c>
      <c r="I3115" t="str">
        <f t="shared" si="487"/>
        <v>FM4</v>
      </c>
      <c r="J3115" t="str">
        <f t="shared" si="488"/>
        <v>FQ-2</v>
      </c>
    </row>
    <row r="3116" spans="1:10" x14ac:dyDescent="0.3">
      <c r="A3116" s="1">
        <f t="shared" si="489"/>
        <v>43293</v>
      </c>
      <c r="B3116" s="3">
        <f t="shared" si="480"/>
        <v>2018</v>
      </c>
      <c r="C3116">
        <f t="shared" si="481"/>
        <v>7</v>
      </c>
      <c r="D3116" t="str">
        <f t="shared" si="482"/>
        <v>July</v>
      </c>
      <c r="E3116" t="str">
        <f t="shared" si="483"/>
        <v>Q3</v>
      </c>
      <c r="F3116" t="str">
        <f t="shared" si="484"/>
        <v>2018-Jul</v>
      </c>
      <c r="G3116">
        <f t="shared" si="485"/>
        <v>5</v>
      </c>
      <c r="H3116" t="str">
        <f t="shared" si="486"/>
        <v>Thursday</v>
      </c>
      <c r="I3116" t="str">
        <f t="shared" si="487"/>
        <v>FM4</v>
      </c>
      <c r="J3116" t="str">
        <f t="shared" si="488"/>
        <v>FQ-2</v>
      </c>
    </row>
    <row r="3117" spans="1:10" x14ac:dyDescent="0.3">
      <c r="A3117" s="1">
        <f t="shared" si="489"/>
        <v>43294</v>
      </c>
      <c r="B3117" s="3">
        <f t="shared" si="480"/>
        <v>2018</v>
      </c>
      <c r="C3117">
        <f t="shared" si="481"/>
        <v>7</v>
      </c>
      <c r="D3117" t="str">
        <f t="shared" si="482"/>
        <v>July</v>
      </c>
      <c r="E3117" t="str">
        <f t="shared" si="483"/>
        <v>Q3</v>
      </c>
      <c r="F3117" t="str">
        <f t="shared" si="484"/>
        <v>2018-Jul</v>
      </c>
      <c r="G3117">
        <f t="shared" si="485"/>
        <v>6</v>
      </c>
      <c r="H3117" t="str">
        <f t="shared" si="486"/>
        <v>Friday</v>
      </c>
      <c r="I3117" t="str">
        <f t="shared" si="487"/>
        <v>FM4</v>
      </c>
      <c r="J3117" t="str">
        <f t="shared" si="488"/>
        <v>FQ-2</v>
      </c>
    </row>
    <row r="3118" spans="1:10" x14ac:dyDescent="0.3">
      <c r="A3118" s="1">
        <f t="shared" si="489"/>
        <v>43295</v>
      </c>
      <c r="B3118" s="3">
        <f t="shared" si="480"/>
        <v>2018</v>
      </c>
      <c r="C3118">
        <f t="shared" si="481"/>
        <v>7</v>
      </c>
      <c r="D3118" t="str">
        <f t="shared" si="482"/>
        <v>July</v>
      </c>
      <c r="E3118" t="str">
        <f t="shared" si="483"/>
        <v>Q3</v>
      </c>
      <c r="F3118" t="str">
        <f t="shared" si="484"/>
        <v>2018-Jul</v>
      </c>
      <c r="G3118">
        <f t="shared" si="485"/>
        <v>7</v>
      </c>
      <c r="H3118" t="str">
        <f t="shared" si="486"/>
        <v>Saturday</v>
      </c>
      <c r="I3118" t="str">
        <f t="shared" si="487"/>
        <v>FM4</v>
      </c>
      <c r="J3118" t="str">
        <f t="shared" si="488"/>
        <v>FQ-2</v>
      </c>
    </row>
    <row r="3119" spans="1:10" x14ac:dyDescent="0.3">
      <c r="A3119" s="1">
        <f t="shared" si="489"/>
        <v>43296</v>
      </c>
      <c r="B3119" s="3">
        <f t="shared" si="480"/>
        <v>2018</v>
      </c>
      <c r="C3119">
        <f t="shared" si="481"/>
        <v>7</v>
      </c>
      <c r="D3119" t="str">
        <f t="shared" si="482"/>
        <v>July</v>
      </c>
      <c r="E3119" t="str">
        <f t="shared" si="483"/>
        <v>Q3</v>
      </c>
      <c r="F3119" t="str">
        <f t="shared" si="484"/>
        <v>2018-Jul</v>
      </c>
      <c r="G3119">
        <f t="shared" si="485"/>
        <v>1</v>
      </c>
      <c r="H3119" t="str">
        <f t="shared" si="486"/>
        <v>Sunday</v>
      </c>
      <c r="I3119" t="str">
        <f t="shared" si="487"/>
        <v>FM4</v>
      </c>
      <c r="J3119" t="str">
        <f t="shared" si="488"/>
        <v>FQ-2</v>
      </c>
    </row>
    <row r="3120" spans="1:10" x14ac:dyDescent="0.3">
      <c r="A3120" s="1">
        <f t="shared" si="489"/>
        <v>43297</v>
      </c>
      <c r="B3120" s="3">
        <f t="shared" si="480"/>
        <v>2018</v>
      </c>
      <c r="C3120">
        <f t="shared" si="481"/>
        <v>7</v>
      </c>
      <c r="D3120" t="str">
        <f t="shared" si="482"/>
        <v>July</v>
      </c>
      <c r="E3120" t="str">
        <f t="shared" si="483"/>
        <v>Q3</v>
      </c>
      <c r="F3120" t="str">
        <f t="shared" si="484"/>
        <v>2018-Jul</v>
      </c>
      <c r="G3120">
        <f t="shared" si="485"/>
        <v>2</v>
      </c>
      <c r="H3120" t="str">
        <f t="shared" si="486"/>
        <v>Monday</v>
      </c>
      <c r="I3120" t="str">
        <f t="shared" si="487"/>
        <v>FM4</v>
      </c>
      <c r="J3120" t="str">
        <f t="shared" si="488"/>
        <v>FQ-2</v>
      </c>
    </row>
    <row r="3121" spans="1:10" x14ac:dyDescent="0.3">
      <c r="A3121" s="1">
        <f t="shared" si="489"/>
        <v>43298</v>
      </c>
      <c r="B3121" s="3">
        <f t="shared" si="480"/>
        <v>2018</v>
      </c>
      <c r="C3121">
        <f t="shared" si="481"/>
        <v>7</v>
      </c>
      <c r="D3121" t="str">
        <f t="shared" si="482"/>
        <v>July</v>
      </c>
      <c r="E3121" t="str">
        <f t="shared" si="483"/>
        <v>Q3</v>
      </c>
      <c r="F3121" t="str">
        <f t="shared" si="484"/>
        <v>2018-Jul</v>
      </c>
      <c r="G3121">
        <f t="shared" si="485"/>
        <v>3</v>
      </c>
      <c r="H3121" t="str">
        <f t="shared" si="486"/>
        <v>Tuesday</v>
      </c>
      <c r="I3121" t="str">
        <f t="shared" si="487"/>
        <v>FM4</v>
      </c>
      <c r="J3121" t="str">
        <f t="shared" si="488"/>
        <v>FQ-2</v>
      </c>
    </row>
    <row r="3122" spans="1:10" x14ac:dyDescent="0.3">
      <c r="A3122" s="1">
        <f t="shared" si="489"/>
        <v>43299</v>
      </c>
      <c r="B3122" s="3">
        <f t="shared" si="480"/>
        <v>2018</v>
      </c>
      <c r="C3122">
        <f t="shared" si="481"/>
        <v>7</v>
      </c>
      <c r="D3122" t="str">
        <f t="shared" si="482"/>
        <v>July</v>
      </c>
      <c r="E3122" t="str">
        <f t="shared" si="483"/>
        <v>Q3</v>
      </c>
      <c r="F3122" t="str">
        <f t="shared" si="484"/>
        <v>2018-Jul</v>
      </c>
      <c r="G3122">
        <f t="shared" si="485"/>
        <v>4</v>
      </c>
      <c r="H3122" t="str">
        <f t="shared" si="486"/>
        <v>Wednesday</v>
      </c>
      <c r="I3122" t="str">
        <f t="shared" si="487"/>
        <v>FM4</v>
      </c>
      <c r="J3122" t="str">
        <f t="shared" si="488"/>
        <v>FQ-2</v>
      </c>
    </row>
    <row r="3123" spans="1:10" x14ac:dyDescent="0.3">
      <c r="A3123" s="1">
        <f t="shared" si="489"/>
        <v>43300</v>
      </c>
      <c r="B3123" s="3">
        <f t="shared" si="480"/>
        <v>2018</v>
      </c>
      <c r="C3123">
        <f t="shared" si="481"/>
        <v>7</v>
      </c>
      <c r="D3123" t="str">
        <f t="shared" si="482"/>
        <v>July</v>
      </c>
      <c r="E3123" t="str">
        <f t="shared" si="483"/>
        <v>Q3</v>
      </c>
      <c r="F3123" t="str">
        <f t="shared" si="484"/>
        <v>2018-Jul</v>
      </c>
      <c r="G3123">
        <f t="shared" si="485"/>
        <v>5</v>
      </c>
      <c r="H3123" t="str">
        <f t="shared" si="486"/>
        <v>Thursday</v>
      </c>
      <c r="I3123" t="str">
        <f t="shared" si="487"/>
        <v>FM4</v>
      </c>
      <c r="J3123" t="str">
        <f t="shared" si="488"/>
        <v>FQ-2</v>
      </c>
    </row>
    <row r="3124" spans="1:10" x14ac:dyDescent="0.3">
      <c r="A3124" s="1">
        <f t="shared" si="489"/>
        <v>43301</v>
      </c>
      <c r="B3124" s="3">
        <f t="shared" si="480"/>
        <v>2018</v>
      </c>
      <c r="C3124">
        <f t="shared" si="481"/>
        <v>7</v>
      </c>
      <c r="D3124" t="str">
        <f t="shared" si="482"/>
        <v>July</v>
      </c>
      <c r="E3124" t="str">
        <f t="shared" si="483"/>
        <v>Q3</v>
      </c>
      <c r="F3124" t="str">
        <f t="shared" si="484"/>
        <v>2018-Jul</v>
      </c>
      <c r="G3124">
        <f t="shared" si="485"/>
        <v>6</v>
      </c>
      <c r="H3124" t="str">
        <f t="shared" si="486"/>
        <v>Friday</v>
      </c>
      <c r="I3124" t="str">
        <f t="shared" si="487"/>
        <v>FM4</v>
      </c>
      <c r="J3124" t="str">
        <f t="shared" si="488"/>
        <v>FQ-2</v>
      </c>
    </row>
    <row r="3125" spans="1:10" x14ac:dyDescent="0.3">
      <c r="A3125" s="1">
        <f t="shared" si="489"/>
        <v>43302</v>
      </c>
      <c r="B3125" s="3">
        <f t="shared" si="480"/>
        <v>2018</v>
      </c>
      <c r="C3125">
        <f t="shared" si="481"/>
        <v>7</v>
      </c>
      <c r="D3125" t="str">
        <f t="shared" si="482"/>
        <v>July</v>
      </c>
      <c r="E3125" t="str">
        <f t="shared" si="483"/>
        <v>Q3</v>
      </c>
      <c r="F3125" t="str">
        <f t="shared" si="484"/>
        <v>2018-Jul</v>
      </c>
      <c r="G3125">
        <f t="shared" si="485"/>
        <v>7</v>
      </c>
      <c r="H3125" t="str">
        <f t="shared" si="486"/>
        <v>Saturday</v>
      </c>
      <c r="I3125" t="str">
        <f t="shared" si="487"/>
        <v>FM4</v>
      </c>
      <c r="J3125" t="str">
        <f t="shared" si="488"/>
        <v>FQ-2</v>
      </c>
    </row>
    <row r="3126" spans="1:10" x14ac:dyDescent="0.3">
      <c r="A3126" s="1">
        <f t="shared" si="489"/>
        <v>43303</v>
      </c>
      <c r="B3126" s="3">
        <f t="shared" si="480"/>
        <v>2018</v>
      </c>
      <c r="C3126">
        <f t="shared" si="481"/>
        <v>7</v>
      </c>
      <c r="D3126" t="str">
        <f t="shared" si="482"/>
        <v>July</v>
      </c>
      <c r="E3126" t="str">
        <f t="shared" si="483"/>
        <v>Q3</v>
      </c>
      <c r="F3126" t="str">
        <f t="shared" si="484"/>
        <v>2018-Jul</v>
      </c>
      <c r="G3126">
        <f t="shared" si="485"/>
        <v>1</v>
      </c>
      <c r="H3126" t="str">
        <f t="shared" si="486"/>
        <v>Sunday</v>
      </c>
      <c r="I3126" t="str">
        <f t="shared" si="487"/>
        <v>FM4</v>
      </c>
      <c r="J3126" t="str">
        <f t="shared" si="488"/>
        <v>FQ-2</v>
      </c>
    </row>
    <row r="3127" spans="1:10" x14ac:dyDescent="0.3">
      <c r="A3127" s="1">
        <f t="shared" si="489"/>
        <v>43304</v>
      </c>
      <c r="B3127" s="3">
        <f t="shared" si="480"/>
        <v>2018</v>
      </c>
      <c r="C3127">
        <f t="shared" si="481"/>
        <v>7</v>
      </c>
      <c r="D3127" t="str">
        <f t="shared" si="482"/>
        <v>July</v>
      </c>
      <c r="E3127" t="str">
        <f t="shared" si="483"/>
        <v>Q3</v>
      </c>
      <c r="F3127" t="str">
        <f t="shared" si="484"/>
        <v>2018-Jul</v>
      </c>
      <c r="G3127">
        <f t="shared" si="485"/>
        <v>2</v>
      </c>
      <c r="H3127" t="str">
        <f t="shared" si="486"/>
        <v>Monday</v>
      </c>
      <c r="I3127" t="str">
        <f t="shared" si="487"/>
        <v>FM4</v>
      </c>
      <c r="J3127" t="str">
        <f t="shared" si="488"/>
        <v>FQ-2</v>
      </c>
    </row>
    <row r="3128" spans="1:10" x14ac:dyDescent="0.3">
      <c r="A3128" s="1">
        <f t="shared" si="489"/>
        <v>43305</v>
      </c>
      <c r="B3128" s="3">
        <f t="shared" si="480"/>
        <v>2018</v>
      </c>
      <c r="C3128">
        <f t="shared" si="481"/>
        <v>7</v>
      </c>
      <c r="D3128" t="str">
        <f t="shared" si="482"/>
        <v>July</v>
      </c>
      <c r="E3128" t="str">
        <f t="shared" si="483"/>
        <v>Q3</v>
      </c>
      <c r="F3128" t="str">
        <f t="shared" si="484"/>
        <v>2018-Jul</v>
      </c>
      <c r="G3128">
        <f t="shared" si="485"/>
        <v>3</v>
      </c>
      <c r="H3128" t="str">
        <f t="shared" si="486"/>
        <v>Tuesday</v>
      </c>
      <c r="I3128" t="str">
        <f t="shared" si="487"/>
        <v>FM4</v>
      </c>
      <c r="J3128" t="str">
        <f t="shared" si="488"/>
        <v>FQ-2</v>
      </c>
    </row>
    <row r="3129" spans="1:10" x14ac:dyDescent="0.3">
      <c r="A3129" s="1">
        <f t="shared" si="489"/>
        <v>43306</v>
      </c>
      <c r="B3129" s="3">
        <f t="shared" si="480"/>
        <v>2018</v>
      </c>
      <c r="C3129">
        <f t="shared" si="481"/>
        <v>7</v>
      </c>
      <c r="D3129" t="str">
        <f t="shared" si="482"/>
        <v>July</v>
      </c>
      <c r="E3129" t="str">
        <f t="shared" si="483"/>
        <v>Q3</v>
      </c>
      <c r="F3129" t="str">
        <f t="shared" si="484"/>
        <v>2018-Jul</v>
      </c>
      <c r="G3129">
        <f t="shared" si="485"/>
        <v>4</v>
      </c>
      <c r="H3129" t="str">
        <f t="shared" si="486"/>
        <v>Wednesday</v>
      </c>
      <c r="I3129" t="str">
        <f t="shared" si="487"/>
        <v>FM4</v>
      </c>
      <c r="J3129" t="str">
        <f t="shared" si="488"/>
        <v>FQ-2</v>
      </c>
    </row>
    <row r="3130" spans="1:10" x14ac:dyDescent="0.3">
      <c r="A3130" s="1">
        <f t="shared" si="489"/>
        <v>43307</v>
      </c>
      <c r="B3130" s="3">
        <f t="shared" si="480"/>
        <v>2018</v>
      </c>
      <c r="C3130">
        <f t="shared" si="481"/>
        <v>7</v>
      </c>
      <c r="D3130" t="str">
        <f t="shared" si="482"/>
        <v>July</v>
      </c>
      <c r="E3130" t="str">
        <f t="shared" si="483"/>
        <v>Q3</v>
      </c>
      <c r="F3130" t="str">
        <f t="shared" si="484"/>
        <v>2018-Jul</v>
      </c>
      <c r="G3130">
        <f t="shared" si="485"/>
        <v>5</v>
      </c>
      <c r="H3130" t="str">
        <f t="shared" si="486"/>
        <v>Thursday</v>
      </c>
      <c r="I3130" t="str">
        <f t="shared" si="487"/>
        <v>FM4</v>
      </c>
      <c r="J3130" t="str">
        <f t="shared" si="488"/>
        <v>FQ-2</v>
      </c>
    </row>
    <row r="3131" spans="1:10" x14ac:dyDescent="0.3">
      <c r="A3131" s="1">
        <f t="shared" si="489"/>
        <v>43308</v>
      </c>
      <c r="B3131" s="3">
        <f t="shared" si="480"/>
        <v>2018</v>
      </c>
      <c r="C3131">
        <f t="shared" si="481"/>
        <v>7</v>
      </c>
      <c r="D3131" t="str">
        <f t="shared" si="482"/>
        <v>July</v>
      </c>
      <c r="E3131" t="str">
        <f t="shared" si="483"/>
        <v>Q3</v>
      </c>
      <c r="F3131" t="str">
        <f t="shared" si="484"/>
        <v>2018-Jul</v>
      </c>
      <c r="G3131">
        <f t="shared" si="485"/>
        <v>6</v>
      </c>
      <c r="H3131" t="str">
        <f t="shared" si="486"/>
        <v>Friday</v>
      </c>
      <c r="I3131" t="str">
        <f t="shared" si="487"/>
        <v>FM4</v>
      </c>
      <c r="J3131" t="str">
        <f t="shared" si="488"/>
        <v>FQ-2</v>
      </c>
    </row>
    <row r="3132" spans="1:10" x14ac:dyDescent="0.3">
      <c r="A3132" s="1">
        <f t="shared" si="489"/>
        <v>43309</v>
      </c>
      <c r="B3132" s="3">
        <f t="shared" si="480"/>
        <v>2018</v>
      </c>
      <c r="C3132">
        <f t="shared" si="481"/>
        <v>7</v>
      </c>
      <c r="D3132" t="str">
        <f t="shared" si="482"/>
        <v>July</v>
      </c>
      <c r="E3132" t="str">
        <f t="shared" si="483"/>
        <v>Q3</v>
      </c>
      <c r="F3132" t="str">
        <f t="shared" si="484"/>
        <v>2018-Jul</v>
      </c>
      <c r="G3132">
        <f t="shared" si="485"/>
        <v>7</v>
      </c>
      <c r="H3132" t="str">
        <f t="shared" si="486"/>
        <v>Saturday</v>
      </c>
      <c r="I3132" t="str">
        <f t="shared" si="487"/>
        <v>FM4</v>
      </c>
      <c r="J3132" t="str">
        <f t="shared" si="488"/>
        <v>FQ-2</v>
      </c>
    </row>
    <row r="3133" spans="1:10" x14ac:dyDescent="0.3">
      <c r="A3133" s="1">
        <f t="shared" si="489"/>
        <v>43310</v>
      </c>
      <c r="B3133" s="3">
        <f t="shared" si="480"/>
        <v>2018</v>
      </c>
      <c r="C3133">
        <f t="shared" si="481"/>
        <v>7</v>
      </c>
      <c r="D3133" t="str">
        <f t="shared" si="482"/>
        <v>July</v>
      </c>
      <c r="E3133" t="str">
        <f t="shared" si="483"/>
        <v>Q3</v>
      </c>
      <c r="F3133" t="str">
        <f t="shared" si="484"/>
        <v>2018-Jul</v>
      </c>
      <c r="G3133">
        <f t="shared" si="485"/>
        <v>1</v>
      </c>
      <c r="H3133" t="str">
        <f t="shared" si="486"/>
        <v>Sunday</v>
      </c>
      <c r="I3133" t="str">
        <f t="shared" si="487"/>
        <v>FM4</v>
      </c>
      <c r="J3133" t="str">
        <f t="shared" si="488"/>
        <v>FQ-2</v>
      </c>
    </row>
    <row r="3134" spans="1:10" x14ac:dyDescent="0.3">
      <c r="A3134" s="1">
        <f t="shared" si="489"/>
        <v>43311</v>
      </c>
      <c r="B3134" s="3">
        <f t="shared" si="480"/>
        <v>2018</v>
      </c>
      <c r="C3134">
        <f t="shared" si="481"/>
        <v>7</v>
      </c>
      <c r="D3134" t="str">
        <f t="shared" si="482"/>
        <v>July</v>
      </c>
      <c r="E3134" t="str">
        <f t="shared" si="483"/>
        <v>Q3</v>
      </c>
      <c r="F3134" t="str">
        <f t="shared" si="484"/>
        <v>2018-Jul</v>
      </c>
      <c r="G3134">
        <f t="shared" si="485"/>
        <v>2</v>
      </c>
      <c r="H3134" t="str">
        <f t="shared" si="486"/>
        <v>Monday</v>
      </c>
      <c r="I3134" t="str">
        <f t="shared" si="487"/>
        <v>FM4</v>
      </c>
      <c r="J3134" t="str">
        <f t="shared" si="488"/>
        <v>FQ-2</v>
      </c>
    </row>
    <row r="3135" spans="1:10" x14ac:dyDescent="0.3">
      <c r="A3135" s="1">
        <f t="shared" si="489"/>
        <v>43312</v>
      </c>
      <c r="B3135" s="3">
        <f t="shared" si="480"/>
        <v>2018</v>
      </c>
      <c r="C3135">
        <f t="shared" si="481"/>
        <v>7</v>
      </c>
      <c r="D3135" t="str">
        <f t="shared" si="482"/>
        <v>July</v>
      </c>
      <c r="E3135" t="str">
        <f t="shared" si="483"/>
        <v>Q3</v>
      </c>
      <c r="F3135" t="str">
        <f t="shared" si="484"/>
        <v>2018-Jul</v>
      </c>
      <c r="G3135">
        <f t="shared" si="485"/>
        <v>3</v>
      </c>
      <c r="H3135" t="str">
        <f t="shared" si="486"/>
        <v>Tuesday</v>
      </c>
      <c r="I3135" t="str">
        <f t="shared" si="487"/>
        <v>FM4</v>
      </c>
      <c r="J3135" t="str">
        <f t="shared" si="488"/>
        <v>FQ-2</v>
      </c>
    </row>
    <row r="3136" spans="1:10" x14ac:dyDescent="0.3">
      <c r="A3136" s="1">
        <f t="shared" si="489"/>
        <v>43313</v>
      </c>
      <c r="B3136" s="3">
        <f t="shared" si="480"/>
        <v>2018</v>
      </c>
      <c r="C3136">
        <f t="shared" si="481"/>
        <v>8</v>
      </c>
      <c r="D3136" t="str">
        <f t="shared" si="482"/>
        <v>August</v>
      </c>
      <c r="E3136" t="str">
        <f t="shared" si="483"/>
        <v>Q3</v>
      </c>
      <c r="F3136" t="str">
        <f t="shared" si="484"/>
        <v>2018-Aug</v>
      </c>
      <c r="G3136">
        <f t="shared" si="485"/>
        <v>4</v>
      </c>
      <c r="H3136" t="str">
        <f t="shared" si="486"/>
        <v>Wednesday</v>
      </c>
      <c r="I3136" t="str">
        <f t="shared" si="487"/>
        <v>FM5</v>
      </c>
      <c r="J3136" t="str">
        <f t="shared" si="488"/>
        <v>FQ-2</v>
      </c>
    </row>
    <row r="3137" spans="1:10" x14ac:dyDescent="0.3">
      <c r="A3137" s="1">
        <f t="shared" si="489"/>
        <v>43314</v>
      </c>
      <c r="B3137" s="3">
        <f t="shared" si="480"/>
        <v>2018</v>
      </c>
      <c r="C3137">
        <f t="shared" si="481"/>
        <v>8</v>
      </c>
      <c r="D3137" t="str">
        <f t="shared" si="482"/>
        <v>August</v>
      </c>
      <c r="E3137" t="str">
        <f t="shared" si="483"/>
        <v>Q3</v>
      </c>
      <c r="F3137" t="str">
        <f t="shared" si="484"/>
        <v>2018-Aug</v>
      </c>
      <c r="G3137">
        <f t="shared" si="485"/>
        <v>5</v>
      </c>
      <c r="H3137" t="str">
        <f t="shared" si="486"/>
        <v>Thursday</v>
      </c>
      <c r="I3137" t="str">
        <f t="shared" si="487"/>
        <v>FM5</v>
      </c>
      <c r="J3137" t="str">
        <f t="shared" si="488"/>
        <v>FQ-2</v>
      </c>
    </row>
    <row r="3138" spans="1:10" x14ac:dyDescent="0.3">
      <c r="A3138" s="1">
        <f t="shared" si="489"/>
        <v>43315</v>
      </c>
      <c r="B3138" s="3">
        <f t="shared" si="480"/>
        <v>2018</v>
      </c>
      <c r="C3138">
        <f t="shared" si="481"/>
        <v>8</v>
      </c>
      <c r="D3138" t="str">
        <f t="shared" si="482"/>
        <v>August</v>
      </c>
      <c r="E3138" t="str">
        <f t="shared" si="483"/>
        <v>Q3</v>
      </c>
      <c r="F3138" t="str">
        <f t="shared" si="484"/>
        <v>2018-Aug</v>
      </c>
      <c r="G3138">
        <f t="shared" si="485"/>
        <v>6</v>
      </c>
      <c r="H3138" t="str">
        <f t="shared" si="486"/>
        <v>Friday</v>
      </c>
      <c r="I3138" t="str">
        <f t="shared" si="487"/>
        <v>FM5</v>
      </c>
      <c r="J3138" t="str">
        <f t="shared" si="488"/>
        <v>FQ-2</v>
      </c>
    </row>
    <row r="3139" spans="1:10" x14ac:dyDescent="0.3">
      <c r="A3139" s="1">
        <f t="shared" si="489"/>
        <v>43316</v>
      </c>
      <c r="B3139" s="3">
        <f t="shared" ref="B3139:B3202" si="490">YEAR(A3139)</f>
        <v>2018</v>
      </c>
      <c r="C3139">
        <f t="shared" ref="C3139:C3202" si="491">MONTH(A3139)</f>
        <v>8</v>
      </c>
      <c r="D3139" t="str">
        <f t="shared" ref="D3139:D3202" si="492">TEXT(A3139,"mmmm")</f>
        <v>August</v>
      </c>
      <c r="E3139" t="str">
        <f t="shared" ref="E3139:E3202" si="493">"Q"&amp;ROUNDUP(MONTH(A3139)/3,0)</f>
        <v>Q3</v>
      </c>
      <c r="F3139" t="str">
        <f t="shared" ref="F3139:F3202" si="494">TEXT(A3139,"yyyy-mmm")</f>
        <v>2018-Aug</v>
      </c>
      <c r="G3139">
        <f t="shared" ref="G3139:G3202" si="495">WEEKDAY(A3139)</f>
        <v>7</v>
      </c>
      <c r="H3139" t="str">
        <f t="shared" ref="H3139:H3202" si="496">TEXT(A3139,"dddd")</f>
        <v>Saturday</v>
      </c>
      <c r="I3139" t="str">
        <f t="shared" ref="I3139:I3202" si="497">"FM"&amp;IF(MONTH(A3139)&gt;=4,MONTH(A3139)-3,MONTH(A3139)+9)</f>
        <v>FM5</v>
      </c>
      <c r="J3139" t="str">
        <f t="shared" ref="J3139:J3202" si="498">"FQ-"&amp;ROUNDUP(IF(MONTH(A3139)&gt;=4,MONTH(A3139)-3,MONTH(A3139)+9)/3,0)</f>
        <v>FQ-2</v>
      </c>
    </row>
    <row r="3140" spans="1:10" x14ac:dyDescent="0.3">
      <c r="A3140" s="1">
        <f t="shared" ref="A3140:A3203" si="499">A3139+1</f>
        <v>43317</v>
      </c>
      <c r="B3140" s="3">
        <f t="shared" si="490"/>
        <v>2018</v>
      </c>
      <c r="C3140">
        <f t="shared" si="491"/>
        <v>8</v>
      </c>
      <c r="D3140" t="str">
        <f t="shared" si="492"/>
        <v>August</v>
      </c>
      <c r="E3140" t="str">
        <f t="shared" si="493"/>
        <v>Q3</v>
      </c>
      <c r="F3140" t="str">
        <f t="shared" si="494"/>
        <v>2018-Aug</v>
      </c>
      <c r="G3140">
        <f t="shared" si="495"/>
        <v>1</v>
      </c>
      <c r="H3140" t="str">
        <f t="shared" si="496"/>
        <v>Sunday</v>
      </c>
      <c r="I3140" t="str">
        <f t="shared" si="497"/>
        <v>FM5</v>
      </c>
      <c r="J3140" t="str">
        <f t="shared" si="498"/>
        <v>FQ-2</v>
      </c>
    </row>
    <row r="3141" spans="1:10" x14ac:dyDescent="0.3">
      <c r="A3141" s="1">
        <f t="shared" si="499"/>
        <v>43318</v>
      </c>
      <c r="B3141" s="3">
        <f t="shared" si="490"/>
        <v>2018</v>
      </c>
      <c r="C3141">
        <f t="shared" si="491"/>
        <v>8</v>
      </c>
      <c r="D3141" t="str">
        <f t="shared" si="492"/>
        <v>August</v>
      </c>
      <c r="E3141" t="str">
        <f t="shared" si="493"/>
        <v>Q3</v>
      </c>
      <c r="F3141" t="str">
        <f t="shared" si="494"/>
        <v>2018-Aug</v>
      </c>
      <c r="G3141">
        <f t="shared" si="495"/>
        <v>2</v>
      </c>
      <c r="H3141" t="str">
        <f t="shared" si="496"/>
        <v>Monday</v>
      </c>
      <c r="I3141" t="str">
        <f t="shared" si="497"/>
        <v>FM5</v>
      </c>
      <c r="J3141" t="str">
        <f t="shared" si="498"/>
        <v>FQ-2</v>
      </c>
    </row>
    <row r="3142" spans="1:10" x14ac:dyDescent="0.3">
      <c r="A3142" s="1">
        <f t="shared" si="499"/>
        <v>43319</v>
      </c>
      <c r="B3142" s="3">
        <f t="shared" si="490"/>
        <v>2018</v>
      </c>
      <c r="C3142">
        <f t="shared" si="491"/>
        <v>8</v>
      </c>
      <c r="D3142" t="str">
        <f t="shared" si="492"/>
        <v>August</v>
      </c>
      <c r="E3142" t="str">
        <f t="shared" si="493"/>
        <v>Q3</v>
      </c>
      <c r="F3142" t="str">
        <f t="shared" si="494"/>
        <v>2018-Aug</v>
      </c>
      <c r="G3142">
        <f t="shared" si="495"/>
        <v>3</v>
      </c>
      <c r="H3142" t="str">
        <f t="shared" si="496"/>
        <v>Tuesday</v>
      </c>
      <c r="I3142" t="str">
        <f t="shared" si="497"/>
        <v>FM5</v>
      </c>
      <c r="J3142" t="str">
        <f t="shared" si="498"/>
        <v>FQ-2</v>
      </c>
    </row>
    <row r="3143" spans="1:10" x14ac:dyDescent="0.3">
      <c r="A3143" s="1">
        <f t="shared" si="499"/>
        <v>43320</v>
      </c>
      <c r="B3143" s="3">
        <f t="shared" si="490"/>
        <v>2018</v>
      </c>
      <c r="C3143">
        <f t="shared" si="491"/>
        <v>8</v>
      </c>
      <c r="D3143" t="str">
        <f t="shared" si="492"/>
        <v>August</v>
      </c>
      <c r="E3143" t="str">
        <f t="shared" si="493"/>
        <v>Q3</v>
      </c>
      <c r="F3143" t="str">
        <f t="shared" si="494"/>
        <v>2018-Aug</v>
      </c>
      <c r="G3143">
        <f t="shared" si="495"/>
        <v>4</v>
      </c>
      <c r="H3143" t="str">
        <f t="shared" si="496"/>
        <v>Wednesday</v>
      </c>
      <c r="I3143" t="str">
        <f t="shared" si="497"/>
        <v>FM5</v>
      </c>
      <c r="J3143" t="str">
        <f t="shared" si="498"/>
        <v>FQ-2</v>
      </c>
    </row>
    <row r="3144" spans="1:10" x14ac:dyDescent="0.3">
      <c r="A3144" s="1">
        <f t="shared" si="499"/>
        <v>43321</v>
      </c>
      <c r="B3144" s="3">
        <f t="shared" si="490"/>
        <v>2018</v>
      </c>
      <c r="C3144">
        <f t="shared" si="491"/>
        <v>8</v>
      </c>
      <c r="D3144" t="str">
        <f t="shared" si="492"/>
        <v>August</v>
      </c>
      <c r="E3144" t="str">
        <f t="shared" si="493"/>
        <v>Q3</v>
      </c>
      <c r="F3144" t="str">
        <f t="shared" si="494"/>
        <v>2018-Aug</v>
      </c>
      <c r="G3144">
        <f t="shared" si="495"/>
        <v>5</v>
      </c>
      <c r="H3144" t="str">
        <f t="shared" si="496"/>
        <v>Thursday</v>
      </c>
      <c r="I3144" t="str">
        <f t="shared" si="497"/>
        <v>FM5</v>
      </c>
      <c r="J3144" t="str">
        <f t="shared" si="498"/>
        <v>FQ-2</v>
      </c>
    </row>
    <row r="3145" spans="1:10" x14ac:dyDescent="0.3">
      <c r="A3145" s="1">
        <f t="shared" si="499"/>
        <v>43322</v>
      </c>
      <c r="B3145" s="3">
        <f t="shared" si="490"/>
        <v>2018</v>
      </c>
      <c r="C3145">
        <f t="shared" si="491"/>
        <v>8</v>
      </c>
      <c r="D3145" t="str">
        <f t="shared" si="492"/>
        <v>August</v>
      </c>
      <c r="E3145" t="str">
        <f t="shared" si="493"/>
        <v>Q3</v>
      </c>
      <c r="F3145" t="str">
        <f t="shared" si="494"/>
        <v>2018-Aug</v>
      </c>
      <c r="G3145">
        <f t="shared" si="495"/>
        <v>6</v>
      </c>
      <c r="H3145" t="str">
        <f t="shared" si="496"/>
        <v>Friday</v>
      </c>
      <c r="I3145" t="str">
        <f t="shared" si="497"/>
        <v>FM5</v>
      </c>
      <c r="J3145" t="str">
        <f t="shared" si="498"/>
        <v>FQ-2</v>
      </c>
    </row>
    <row r="3146" spans="1:10" x14ac:dyDescent="0.3">
      <c r="A3146" s="1">
        <f t="shared" si="499"/>
        <v>43323</v>
      </c>
      <c r="B3146" s="3">
        <f t="shared" si="490"/>
        <v>2018</v>
      </c>
      <c r="C3146">
        <f t="shared" si="491"/>
        <v>8</v>
      </c>
      <c r="D3146" t="str">
        <f t="shared" si="492"/>
        <v>August</v>
      </c>
      <c r="E3146" t="str">
        <f t="shared" si="493"/>
        <v>Q3</v>
      </c>
      <c r="F3146" t="str">
        <f t="shared" si="494"/>
        <v>2018-Aug</v>
      </c>
      <c r="G3146">
        <f t="shared" si="495"/>
        <v>7</v>
      </c>
      <c r="H3146" t="str">
        <f t="shared" si="496"/>
        <v>Saturday</v>
      </c>
      <c r="I3146" t="str">
        <f t="shared" si="497"/>
        <v>FM5</v>
      </c>
      <c r="J3146" t="str">
        <f t="shared" si="498"/>
        <v>FQ-2</v>
      </c>
    </row>
    <row r="3147" spans="1:10" x14ac:dyDescent="0.3">
      <c r="A3147" s="1">
        <f t="shared" si="499"/>
        <v>43324</v>
      </c>
      <c r="B3147" s="3">
        <f t="shared" si="490"/>
        <v>2018</v>
      </c>
      <c r="C3147">
        <f t="shared" si="491"/>
        <v>8</v>
      </c>
      <c r="D3147" t="str">
        <f t="shared" si="492"/>
        <v>August</v>
      </c>
      <c r="E3147" t="str">
        <f t="shared" si="493"/>
        <v>Q3</v>
      </c>
      <c r="F3147" t="str">
        <f t="shared" si="494"/>
        <v>2018-Aug</v>
      </c>
      <c r="G3147">
        <f t="shared" si="495"/>
        <v>1</v>
      </c>
      <c r="H3147" t="str">
        <f t="shared" si="496"/>
        <v>Sunday</v>
      </c>
      <c r="I3147" t="str">
        <f t="shared" si="497"/>
        <v>FM5</v>
      </c>
      <c r="J3147" t="str">
        <f t="shared" si="498"/>
        <v>FQ-2</v>
      </c>
    </row>
    <row r="3148" spans="1:10" x14ac:dyDescent="0.3">
      <c r="A3148" s="1">
        <f t="shared" si="499"/>
        <v>43325</v>
      </c>
      <c r="B3148" s="3">
        <f t="shared" si="490"/>
        <v>2018</v>
      </c>
      <c r="C3148">
        <f t="shared" si="491"/>
        <v>8</v>
      </c>
      <c r="D3148" t="str">
        <f t="shared" si="492"/>
        <v>August</v>
      </c>
      <c r="E3148" t="str">
        <f t="shared" si="493"/>
        <v>Q3</v>
      </c>
      <c r="F3148" t="str">
        <f t="shared" si="494"/>
        <v>2018-Aug</v>
      </c>
      <c r="G3148">
        <f t="shared" si="495"/>
        <v>2</v>
      </c>
      <c r="H3148" t="str">
        <f t="shared" si="496"/>
        <v>Monday</v>
      </c>
      <c r="I3148" t="str">
        <f t="shared" si="497"/>
        <v>FM5</v>
      </c>
      <c r="J3148" t="str">
        <f t="shared" si="498"/>
        <v>FQ-2</v>
      </c>
    </row>
    <row r="3149" spans="1:10" x14ac:dyDescent="0.3">
      <c r="A3149" s="1">
        <f t="shared" si="499"/>
        <v>43326</v>
      </c>
      <c r="B3149" s="3">
        <f t="shared" si="490"/>
        <v>2018</v>
      </c>
      <c r="C3149">
        <f t="shared" si="491"/>
        <v>8</v>
      </c>
      <c r="D3149" t="str">
        <f t="shared" si="492"/>
        <v>August</v>
      </c>
      <c r="E3149" t="str">
        <f t="shared" si="493"/>
        <v>Q3</v>
      </c>
      <c r="F3149" t="str">
        <f t="shared" si="494"/>
        <v>2018-Aug</v>
      </c>
      <c r="G3149">
        <f t="shared" si="495"/>
        <v>3</v>
      </c>
      <c r="H3149" t="str">
        <f t="shared" si="496"/>
        <v>Tuesday</v>
      </c>
      <c r="I3149" t="str">
        <f t="shared" si="497"/>
        <v>FM5</v>
      </c>
      <c r="J3149" t="str">
        <f t="shared" si="498"/>
        <v>FQ-2</v>
      </c>
    </row>
    <row r="3150" spans="1:10" x14ac:dyDescent="0.3">
      <c r="A3150" s="1">
        <f t="shared" si="499"/>
        <v>43327</v>
      </c>
      <c r="B3150" s="3">
        <f t="shared" si="490"/>
        <v>2018</v>
      </c>
      <c r="C3150">
        <f t="shared" si="491"/>
        <v>8</v>
      </c>
      <c r="D3150" t="str">
        <f t="shared" si="492"/>
        <v>August</v>
      </c>
      <c r="E3150" t="str">
        <f t="shared" si="493"/>
        <v>Q3</v>
      </c>
      <c r="F3150" t="str">
        <f t="shared" si="494"/>
        <v>2018-Aug</v>
      </c>
      <c r="G3150">
        <f t="shared" si="495"/>
        <v>4</v>
      </c>
      <c r="H3150" t="str">
        <f t="shared" si="496"/>
        <v>Wednesday</v>
      </c>
      <c r="I3150" t="str">
        <f t="shared" si="497"/>
        <v>FM5</v>
      </c>
      <c r="J3150" t="str">
        <f t="shared" si="498"/>
        <v>FQ-2</v>
      </c>
    </row>
    <row r="3151" spans="1:10" x14ac:dyDescent="0.3">
      <c r="A3151" s="1">
        <f t="shared" si="499"/>
        <v>43328</v>
      </c>
      <c r="B3151" s="3">
        <f t="shared" si="490"/>
        <v>2018</v>
      </c>
      <c r="C3151">
        <f t="shared" si="491"/>
        <v>8</v>
      </c>
      <c r="D3151" t="str">
        <f t="shared" si="492"/>
        <v>August</v>
      </c>
      <c r="E3151" t="str">
        <f t="shared" si="493"/>
        <v>Q3</v>
      </c>
      <c r="F3151" t="str">
        <f t="shared" si="494"/>
        <v>2018-Aug</v>
      </c>
      <c r="G3151">
        <f t="shared" si="495"/>
        <v>5</v>
      </c>
      <c r="H3151" t="str">
        <f t="shared" si="496"/>
        <v>Thursday</v>
      </c>
      <c r="I3151" t="str">
        <f t="shared" si="497"/>
        <v>FM5</v>
      </c>
      <c r="J3151" t="str">
        <f t="shared" si="498"/>
        <v>FQ-2</v>
      </c>
    </row>
    <row r="3152" spans="1:10" x14ac:dyDescent="0.3">
      <c r="A3152" s="1">
        <f t="shared" si="499"/>
        <v>43329</v>
      </c>
      <c r="B3152" s="3">
        <f t="shared" si="490"/>
        <v>2018</v>
      </c>
      <c r="C3152">
        <f t="shared" si="491"/>
        <v>8</v>
      </c>
      <c r="D3152" t="str">
        <f t="shared" si="492"/>
        <v>August</v>
      </c>
      <c r="E3152" t="str">
        <f t="shared" si="493"/>
        <v>Q3</v>
      </c>
      <c r="F3152" t="str">
        <f t="shared" si="494"/>
        <v>2018-Aug</v>
      </c>
      <c r="G3152">
        <f t="shared" si="495"/>
        <v>6</v>
      </c>
      <c r="H3152" t="str">
        <f t="shared" si="496"/>
        <v>Friday</v>
      </c>
      <c r="I3152" t="str">
        <f t="shared" si="497"/>
        <v>FM5</v>
      </c>
      <c r="J3152" t="str">
        <f t="shared" si="498"/>
        <v>FQ-2</v>
      </c>
    </row>
    <row r="3153" spans="1:10" x14ac:dyDescent="0.3">
      <c r="A3153" s="1">
        <f t="shared" si="499"/>
        <v>43330</v>
      </c>
      <c r="B3153" s="3">
        <f t="shared" si="490"/>
        <v>2018</v>
      </c>
      <c r="C3153">
        <f t="shared" si="491"/>
        <v>8</v>
      </c>
      <c r="D3153" t="str">
        <f t="shared" si="492"/>
        <v>August</v>
      </c>
      <c r="E3153" t="str">
        <f t="shared" si="493"/>
        <v>Q3</v>
      </c>
      <c r="F3153" t="str">
        <f t="shared" si="494"/>
        <v>2018-Aug</v>
      </c>
      <c r="G3153">
        <f t="shared" si="495"/>
        <v>7</v>
      </c>
      <c r="H3153" t="str">
        <f t="shared" si="496"/>
        <v>Saturday</v>
      </c>
      <c r="I3153" t="str">
        <f t="shared" si="497"/>
        <v>FM5</v>
      </c>
      <c r="J3153" t="str">
        <f t="shared" si="498"/>
        <v>FQ-2</v>
      </c>
    </row>
    <row r="3154" spans="1:10" x14ac:dyDescent="0.3">
      <c r="A3154" s="1">
        <f t="shared" si="499"/>
        <v>43331</v>
      </c>
      <c r="B3154" s="3">
        <f t="shared" si="490"/>
        <v>2018</v>
      </c>
      <c r="C3154">
        <f t="shared" si="491"/>
        <v>8</v>
      </c>
      <c r="D3154" t="str">
        <f t="shared" si="492"/>
        <v>August</v>
      </c>
      <c r="E3154" t="str">
        <f t="shared" si="493"/>
        <v>Q3</v>
      </c>
      <c r="F3154" t="str">
        <f t="shared" si="494"/>
        <v>2018-Aug</v>
      </c>
      <c r="G3154">
        <f t="shared" si="495"/>
        <v>1</v>
      </c>
      <c r="H3154" t="str">
        <f t="shared" si="496"/>
        <v>Sunday</v>
      </c>
      <c r="I3154" t="str">
        <f t="shared" si="497"/>
        <v>FM5</v>
      </c>
      <c r="J3154" t="str">
        <f t="shared" si="498"/>
        <v>FQ-2</v>
      </c>
    </row>
    <row r="3155" spans="1:10" x14ac:dyDescent="0.3">
      <c r="A3155" s="1">
        <f t="shared" si="499"/>
        <v>43332</v>
      </c>
      <c r="B3155" s="3">
        <f t="shared" si="490"/>
        <v>2018</v>
      </c>
      <c r="C3155">
        <f t="shared" si="491"/>
        <v>8</v>
      </c>
      <c r="D3155" t="str">
        <f t="shared" si="492"/>
        <v>August</v>
      </c>
      <c r="E3155" t="str">
        <f t="shared" si="493"/>
        <v>Q3</v>
      </c>
      <c r="F3155" t="str">
        <f t="shared" si="494"/>
        <v>2018-Aug</v>
      </c>
      <c r="G3155">
        <f t="shared" si="495"/>
        <v>2</v>
      </c>
      <c r="H3155" t="str">
        <f t="shared" si="496"/>
        <v>Monday</v>
      </c>
      <c r="I3155" t="str">
        <f t="shared" si="497"/>
        <v>FM5</v>
      </c>
      <c r="J3155" t="str">
        <f t="shared" si="498"/>
        <v>FQ-2</v>
      </c>
    </row>
    <row r="3156" spans="1:10" x14ac:dyDescent="0.3">
      <c r="A3156" s="1">
        <f t="shared" si="499"/>
        <v>43333</v>
      </c>
      <c r="B3156" s="3">
        <f t="shared" si="490"/>
        <v>2018</v>
      </c>
      <c r="C3156">
        <f t="shared" si="491"/>
        <v>8</v>
      </c>
      <c r="D3156" t="str">
        <f t="shared" si="492"/>
        <v>August</v>
      </c>
      <c r="E3156" t="str">
        <f t="shared" si="493"/>
        <v>Q3</v>
      </c>
      <c r="F3156" t="str">
        <f t="shared" si="494"/>
        <v>2018-Aug</v>
      </c>
      <c r="G3156">
        <f t="shared" si="495"/>
        <v>3</v>
      </c>
      <c r="H3156" t="str">
        <f t="shared" si="496"/>
        <v>Tuesday</v>
      </c>
      <c r="I3156" t="str">
        <f t="shared" si="497"/>
        <v>FM5</v>
      </c>
      <c r="J3156" t="str">
        <f t="shared" si="498"/>
        <v>FQ-2</v>
      </c>
    </row>
    <row r="3157" spans="1:10" x14ac:dyDescent="0.3">
      <c r="A3157" s="1">
        <f t="shared" si="499"/>
        <v>43334</v>
      </c>
      <c r="B3157" s="3">
        <f t="shared" si="490"/>
        <v>2018</v>
      </c>
      <c r="C3157">
        <f t="shared" si="491"/>
        <v>8</v>
      </c>
      <c r="D3157" t="str">
        <f t="shared" si="492"/>
        <v>August</v>
      </c>
      <c r="E3157" t="str">
        <f t="shared" si="493"/>
        <v>Q3</v>
      </c>
      <c r="F3157" t="str">
        <f t="shared" si="494"/>
        <v>2018-Aug</v>
      </c>
      <c r="G3157">
        <f t="shared" si="495"/>
        <v>4</v>
      </c>
      <c r="H3157" t="str">
        <f t="shared" si="496"/>
        <v>Wednesday</v>
      </c>
      <c r="I3157" t="str">
        <f t="shared" si="497"/>
        <v>FM5</v>
      </c>
      <c r="J3157" t="str">
        <f t="shared" si="498"/>
        <v>FQ-2</v>
      </c>
    </row>
    <row r="3158" spans="1:10" x14ac:dyDescent="0.3">
      <c r="A3158" s="1">
        <f t="shared" si="499"/>
        <v>43335</v>
      </c>
      <c r="B3158" s="3">
        <f t="shared" si="490"/>
        <v>2018</v>
      </c>
      <c r="C3158">
        <f t="shared" si="491"/>
        <v>8</v>
      </c>
      <c r="D3158" t="str">
        <f t="shared" si="492"/>
        <v>August</v>
      </c>
      <c r="E3158" t="str">
        <f t="shared" si="493"/>
        <v>Q3</v>
      </c>
      <c r="F3158" t="str">
        <f t="shared" si="494"/>
        <v>2018-Aug</v>
      </c>
      <c r="G3158">
        <f t="shared" si="495"/>
        <v>5</v>
      </c>
      <c r="H3158" t="str">
        <f t="shared" si="496"/>
        <v>Thursday</v>
      </c>
      <c r="I3158" t="str">
        <f t="shared" si="497"/>
        <v>FM5</v>
      </c>
      <c r="J3158" t="str">
        <f t="shared" si="498"/>
        <v>FQ-2</v>
      </c>
    </row>
    <row r="3159" spans="1:10" x14ac:dyDescent="0.3">
      <c r="A3159" s="1">
        <f t="shared" si="499"/>
        <v>43336</v>
      </c>
      <c r="B3159" s="3">
        <f t="shared" si="490"/>
        <v>2018</v>
      </c>
      <c r="C3159">
        <f t="shared" si="491"/>
        <v>8</v>
      </c>
      <c r="D3159" t="str">
        <f t="shared" si="492"/>
        <v>August</v>
      </c>
      <c r="E3159" t="str">
        <f t="shared" si="493"/>
        <v>Q3</v>
      </c>
      <c r="F3159" t="str">
        <f t="shared" si="494"/>
        <v>2018-Aug</v>
      </c>
      <c r="G3159">
        <f t="shared" si="495"/>
        <v>6</v>
      </c>
      <c r="H3159" t="str">
        <f t="shared" si="496"/>
        <v>Friday</v>
      </c>
      <c r="I3159" t="str">
        <f t="shared" si="497"/>
        <v>FM5</v>
      </c>
      <c r="J3159" t="str">
        <f t="shared" si="498"/>
        <v>FQ-2</v>
      </c>
    </row>
    <row r="3160" spans="1:10" x14ac:dyDescent="0.3">
      <c r="A3160" s="1">
        <f t="shared" si="499"/>
        <v>43337</v>
      </c>
      <c r="B3160" s="3">
        <f t="shared" si="490"/>
        <v>2018</v>
      </c>
      <c r="C3160">
        <f t="shared" si="491"/>
        <v>8</v>
      </c>
      <c r="D3160" t="str">
        <f t="shared" si="492"/>
        <v>August</v>
      </c>
      <c r="E3160" t="str">
        <f t="shared" si="493"/>
        <v>Q3</v>
      </c>
      <c r="F3160" t="str">
        <f t="shared" si="494"/>
        <v>2018-Aug</v>
      </c>
      <c r="G3160">
        <f t="shared" si="495"/>
        <v>7</v>
      </c>
      <c r="H3160" t="str">
        <f t="shared" si="496"/>
        <v>Saturday</v>
      </c>
      <c r="I3160" t="str">
        <f t="shared" si="497"/>
        <v>FM5</v>
      </c>
      <c r="J3160" t="str">
        <f t="shared" si="498"/>
        <v>FQ-2</v>
      </c>
    </row>
    <row r="3161" spans="1:10" x14ac:dyDescent="0.3">
      <c r="A3161" s="1">
        <f t="shared" si="499"/>
        <v>43338</v>
      </c>
      <c r="B3161" s="3">
        <f t="shared" si="490"/>
        <v>2018</v>
      </c>
      <c r="C3161">
        <f t="shared" si="491"/>
        <v>8</v>
      </c>
      <c r="D3161" t="str">
        <f t="shared" si="492"/>
        <v>August</v>
      </c>
      <c r="E3161" t="str">
        <f t="shared" si="493"/>
        <v>Q3</v>
      </c>
      <c r="F3161" t="str">
        <f t="shared" si="494"/>
        <v>2018-Aug</v>
      </c>
      <c r="G3161">
        <f t="shared" si="495"/>
        <v>1</v>
      </c>
      <c r="H3161" t="str">
        <f t="shared" si="496"/>
        <v>Sunday</v>
      </c>
      <c r="I3161" t="str">
        <f t="shared" si="497"/>
        <v>FM5</v>
      </c>
      <c r="J3161" t="str">
        <f t="shared" si="498"/>
        <v>FQ-2</v>
      </c>
    </row>
    <row r="3162" spans="1:10" x14ac:dyDescent="0.3">
      <c r="A3162" s="1">
        <f t="shared" si="499"/>
        <v>43339</v>
      </c>
      <c r="B3162" s="3">
        <f t="shared" si="490"/>
        <v>2018</v>
      </c>
      <c r="C3162">
        <f t="shared" si="491"/>
        <v>8</v>
      </c>
      <c r="D3162" t="str">
        <f t="shared" si="492"/>
        <v>August</v>
      </c>
      <c r="E3162" t="str">
        <f t="shared" si="493"/>
        <v>Q3</v>
      </c>
      <c r="F3162" t="str">
        <f t="shared" si="494"/>
        <v>2018-Aug</v>
      </c>
      <c r="G3162">
        <f t="shared" si="495"/>
        <v>2</v>
      </c>
      <c r="H3162" t="str">
        <f t="shared" si="496"/>
        <v>Monday</v>
      </c>
      <c r="I3162" t="str">
        <f t="shared" si="497"/>
        <v>FM5</v>
      </c>
      <c r="J3162" t="str">
        <f t="shared" si="498"/>
        <v>FQ-2</v>
      </c>
    </row>
    <row r="3163" spans="1:10" x14ac:dyDescent="0.3">
      <c r="A3163" s="1">
        <f t="shared" si="499"/>
        <v>43340</v>
      </c>
      <c r="B3163" s="3">
        <f t="shared" si="490"/>
        <v>2018</v>
      </c>
      <c r="C3163">
        <f t="shared" si="491"/>
        <v>8</v>
      </c>
      <c r="D3163" t="str">
        <f t="shared" si="492"/>
        <v>August</v>
      </c>
      <c r="E3163" t="str">
        <f t="shared" si="493"/>
        <v>Q3</v>
      </c>
      <c r="F3163" t="str">
        <f t="shared" si="494"/>
        <v>2018-Aug</v>
      </c>
      <c r="G3163">
        <f t="shared" si="495"/>
        <v>3</v>
      </c>
      <c r="H3163" t="str">
        <f t="shared" si="496"/>
        <v>Tuesday</v>
      </c>
      <c r="I3163" t="str">
        <f t="shared" si="497"/>
        <v>FM5</v>
      </c>
      <c r="J3163" t="str">
        <f t="shared" si="498"/>
        <v>FQ-2</v>
      </c>
    </row>
    <row r="3164" spans="1:10" x14ac:dyDescent="0.3">
      <c r="A3164" s="1">
        <f t="shared" si="499"/>
        <v>43341</v>
      </c>
      <c r="B3164" s="3">
        <f t="shared" si="490"/>
        <v>2018</v>
      </c>
      <c r="C3164">
        <f t="shared" si="491"/>
        <v>8</v>
      </c>
      <c r="D3164" t="str">
        <f t="shared" si="492"/>
        <v>August</v>
      </c>
      <c r="E3164" t="str">
        <f t="shared" si="493"/>
        <v>Q3</v>
      </c>
      <c r="F3164" t="str">
        <f t="shared" si="494"/>
        <v>2018-Aug</v>
      </c>
      <c r="G3164">
        <f t="shared" si="495"/>
        <v>4</v>
      </c>
      <c r="H3164" t="str">
        <f t="shared" si="496"/>
        <v>Wednesday</v>
      </c>
      <c r="I3164" t="str">
        <f t="shared" si="497"/>
        <v>FM5</v>
      </c>
      <c r="J3164" t="str">
        <f t="shared" si="498"/>
        <v>FQ-2</v>
      </c>
    </row>
    <row r="3165" spans="1:10" x14ac:dyDescent="0.3">
      <c r="A3165" s="1">
        <f t="shared" si="499"/>
        <v>43342</v>
      </c>
      <c r="B3165" s="3">
        <f t="shared" si="490"/>
        <v>2018</v>
      </c>
      <c r="C3165">
        <f t="shared" si="491"/>
        <v>8</v>
      </c>
      <c r="D3165" t="str">
        <f t="shared" si="492"/>
        <v>August</v>
      </c>
      <c r="E3165" t="str">
        <f t="shared" si="493"/>
        <v>Q3</v>
      </c>
      <c r="F3165" t="str">
        <f t="shared" si="494"/>
        <v>2018-Aug</v>
      </c>
      <c r="G3165">
        <f t="shared" si="495"/>
        <v>5</v>
      </c>
      <c r="H3165" t="str">
        <f t="shared" si="496"/>
        <v>Thursday</v>
      </c>
      <c r="I3165" t="str">
        <f t="shared" si="497"/>
        <v>FM5</v>
      </c>
      <c r="J3165" t="str">
        <f t="shared" si="498"/>
        <v>FQ-2</v>
      </c>
    </row>
    <row r="3166" spans="1:10" x14ac:dyDescent="0.3">
      <c r="A3166" s="1">
        <f t="shared" si="499"/>
        <v>43343</v>
      </c>
      <c r="B3166" s="3">
        <f t="shared" si="490"/>
        <v>2018</v>
      </c>
      <c r="C3166">
        <f t="shared" si="491"/>
        <v>8</v>
      </c>
      <c r="D3166" t="str">
        <f t="shared" si="492"/>
        <v>August</v>
      </c>
      <c r="E3166" t="str">
        <f t="shared" si="493"/>
        <v>Q3</v>
      </c>
      <c r="F3166" t="str">
        <f t="shared" si="494"/>
        <v>2018-Aug</v>
      </c>
      <c r="G3166">
        <f t="shared" si="495"/>
        <v>6</v>
      </c>
      <c r="H3166" t="str">
        <f t="shared" si="496"/>
        <v>Friday</v>
      </c>
      <c r="I3166" t="str">
        <f t="shared" si="497"/>
        <v>FM5</v>
      </c>
      <c r="J3166" t="str">
        <f t="shared" si="498"/>
        <v>FQ-2</v>
      </c>
    </row>
    <row r="3167" spans="1:10" x14ac:dyDescent="0.3">
      <c r="A3167" s="1">
        <f t="shared" si="499"/>
        <v>43344</v>
      </c>
      <c r="B3167" s="3">
        <f t="shared" si="490"/>
        <v>2018</v>
      </c>
      <c r="C3167">
        <f t="shared" si="491"/>
        <v>9</v>
      </c>
      <c r="D3167" t="str">
        <f t="shared" si="492"/>
        <v>September</v>
      </c>
      <c r="E3167" t="str">
        <f t="shared" si="493"/>
        <v>Q3</v>
      </c>
      <c r="F3167" t="str">
        <f t="shared" si="494"/>
        <v>2018-Sep</v>
      </c>
      <c r="G3167">
        <f t="shared" si="495"/>
        <v>7</v>
      </c>
      <c r="H3167" t="str">
        <f t="shared" si="496"/>
        <v>Saturday</v>
      </c>
      <c r="I3167" t="str">
        <f t="shared" si="497"/>
        <v>FM6</v>
      </c>
      <c r="J3167" t="str">
        <f t="shared" si="498"/>
        <v>FQ-2</v>
      </c>
    </row>
    <row r="3168" spans="1:10" x14ac:dyDescent="0.3">
      <c r="A3168" s="1">
        <f t="shared" si="499"/>
        <v>43345</v>
      </c>
      <c r="B3168" s="3">
        <f t="shared" si="490"/>
        <v>2018</v>
      </c>
      <c r="C3168">
        <f t="shared" si="491"/>
        <v>9</v>
      </c>
      <c r="D3168" t="str">
        <f t="shared" si="492"/>
        <v>September</v>
      </c>
      <c r="E3168" t="str">
        <f t="shared" si="493"/>
        <v>Q3</v>
      </c>
      <c r="F3168" t="str">
        <f t="shared" si="494"/>
        <v>2018-Sep</v>
      </c>
      <c r="G3168">
        <f t="shared" si="495"/>
        <v>1</v>
      </c>
      <c r="H3168" t="str">
        <f t="shared" si="496"/>
        <v>Sunday</v>
      </c>
      <c r="I3168" t="str">
        <f t="shared" si="497"/>
        <v>FM6</v>
      </c>
      <c r="J3168" t="str">
        <f t="shared" si="498"/>
        <v>FQ-2</v>
      </c>
    </row>
    <row r="3169" spans="1:10" x14ac:dyDescent="0.3">
      <c r="A3169" s="1">
        <f t="shared" si="499"/>
        <v>43346</v>
      </c>
      <c r="B3169" s="3">
        <f t="shared" si="490"/>
        <v>2018</v>
      </c>
      <c r="C3169">
        <f t="shared" si="491"/>
        <v>9</v>
      </c>
      <c r="D3169" t="str">
        <f t="shared" si="492"/>
        <v>September</v>
      </c>
      <c r="E3169" t="str">
        <f t="shared" si="493"/>
        <v>Q3</v>
      </c>
      <c r="F3169" t="str">
        <f t="shared" si="494"/>
        <v>2018-Sep</v>
      </c>
      <c r="G3169">
        <f t="shared" si="495"/>
        <v>2</v>
      </c>
      <c r="H3169" t="str">
        <f t="shared" si="496"/>
        <v>Monday</v>
      </c>
      <c r="I3169" t="str">
        <f t="shared" si="497"/>
        <v>FM6</v>
      </c>
      <c r="J3169" t="str">
        <f t="shared" si="498"/>
        <v>FQ-2</v>
      </c>
    </row>
    <row r="3170" spans="1:10" x14ac:dyDescent="0.3">
      <c r="A3170" s="1">
        <f t="shared" si="499"/>
        <v>43347</v>
      </c>
      <c r="B3170" s="3">
        <f t="shared" si="490"/>
        <v>2018</v>
      </c>
      <c r="C3170">
        <f t="shared" si="491"/>
        <v>9</v>
      </c>
      <c r="D3170" t="str">
        <f t="shared" si="492"/>
        <v>September</v>
      </c>
      <c r="E3170" t="str">
        <f t="shared" si="493"/>
        <v>Q3</v>
      </c>
      <c r="F3170" t="str">
        <f t="shared" si="494"/>
        <v>2018-Sep</v>
      </c>
      <c r="G3170">
        <f t="shared" si="495"/>
        <v>3</v>
      </c>
      <c r="H3170" t="str">
        <f t="shared" si="496"/>
        <v>Tuesday</v>
      </c>
      <c r="I3170" t="str">
        <f t="shared" si="497"/>
        <v>FM6</v>
      </c>
      <c r="J3170" t="str">
        <f t="shared" si="498"/>
        <v>FQ-2</v>
      </c>
    </row>
    <row r="3171" spans="1:10" x14ac:dyDescent="0.3">
      <c r="A3171" s="1">
        <f t="shared" si="499"/>
        <v>43348</v>
      </c>
      <c r="B3171" s="3">
        <f t="shared" si="490"/>
        <v>2018</v>
      </c>
      <c r="C3171">
        <f t="shared" si="491"/>
        <v>9</v>
      </c>
      <c r="D3171" t="str">
        <f t="shared" si="492"/>
        <v>September</v>
      </c>
      <c r="E3171" t="str">
        <f t="shared" si="493"/>
        <v>Q3</v>
      </c>
      <c r="F3171" t="str">
        <f t="shared" si="494"/>
        <v>2018-Sep</v>
      </c>
      <c r="G3171">
        <f t="shared" si="495"/>
        <v>4</v>
      </c>
      <c r="H3171" t="str">
        <f t="shared" si="496"/>
        <v>Wednesday</v>
      </c>
      <c r="I3171" t="str">
        <f t="shared" si="497"/>
        <v>FM6</v>
      </c>
      <c r="J3171" t="str">
        <f t="shared" si="498"/>
        <v>FQ-2</v>
      </c>
    </row>
    <row r="3172" spans="1:10" x14ac:dyDescent="0.3">
      <c r="A3172" s="1">
        <f t="shared" si="499"/>
        <v>43349</v>
      </c>
      <c r="B3172" s="3">
        <f t="shared" si="490"/>
        <v>2018</v>
      </c>
      <c r="C3172">
        <f t="shared" si="491"/>
        <v>9</v>
      </c>
      <c r="D3172" t="str">
        <f t="shared" si="492"/>
        <v>September</v>
      </c>
      <c r="E3172" t="str">
        <f t="shared" si="493"/>
        <v>Q3</v>
      </c>
      <c r="F3172" t="str">
        <f t="shared" si="494"/>
        <v>2018-Sep</v>
      </c>
      <c r="G3172">
        <f t="shared" si="495"/>
        <v>5</v>
      </c>
      <c r="H3172" t="str">
        <f t="shared" si="496"/>
        <v>Thursday</v>
      </c>
      <c r="I3172" t="str">
        <f t="shared" si="497"/>
        <v>FM6</v>
      </c>
      <c r="J3172" t="str">
        <f t="shared" si="498"/>
        <v>FQ-2</v>
      </c>
    </row>
    <row r="3173" spans="1:10" x14ac:dyDescent="0.3">
      <c r="A3173" s="1">
        <f t="shared" si="499"/>
        <v>43350</v>
      </c>
      <c r="B3173" s="3">
        <f t="shared" si="490"/>
        <v>2018</v>
      </c>
      <c r="C3173">
        <f t="shared" si="491"/>
        <v>9</v>
      </c>
      <c r="D3173" t="str">
        <f t="shared" si="492"/>
        <v>September</v>
      </c>
      <c r="E3173" t="str">
        <f t="shared" si="493"/>
        <v>Q3</v>
      </c>
      <c r="F3173" t="str">
        <f t="shared" si="494"/>
        <v>2018-Sep</v>
      </c>
      <c r="G3173">
        <f t="shared" si="495"/>
        <v>6</v>
      </c>
      <c r="H3173" t="str">
        <f t="shared" si="496"/>
        <v>Friday</v>
      </c>
      <c r="I3173" t="str">
        <f t="shared" si="497"/>
        <v>FM6</v>
      </c>
      <c r="J3173" t="str">
        <f t="shared" si="498"/>
        <v>FQ-2</v>
      </c>
    </row>
    <row r="3174" spans="1:10" x14ac:dyDescent="0.3">
      <c r="A3174" s="1">
        <f t="shared" si="499"/>
        <v>43351</v>
      </c>
      <c r="B3174" s="3">
        <f t="shared" si="490"/>
        <v>2018</v>
      </c>
      <c r="C3174">
        <f t="shared" si="491"/>
        <v>9</v>
      </c>
      <c r="D3174" t="str">
        <f t="shared" si="492"/>
        <v>September</v>
      </c>
      <c r="E3174" t="str">
        <f t="shared" si="493"/>
        <v>Q3</v>
      </c>
      <c r="F3174" t="str">
        <f t="shared" si="494"/>
        <v>2018-Sep</v>
      </c>
      <c r="G3174">
        <f t="shared" si="495"/>
        <v>7</v>
      </c>
      <c r="H3174" t="str">
        <f t="shared" si="496"/>
        <v>Saturday</v>
      </c>
      <c r="I3174" t="str">
        <f t="shared" si="497"/>
        <v>FM6</v>
      </c>
      <c r="J3174" t="str">
        <f t="shared" si="498"/>
        <v>FQ-2</v>
      </c>
    </row>
    <row r="3175" spans="1:10" x14ac:dyDescent="0.3">
      <c r="A3175" s="1">
        <f t="shared" si="499"/>
        <v>43352</v>
      </c>
      <c r="B3175" s="3">
        <f t="shared" si="490"/>
        <v>2018</v>
      </c>
      <c r="C3175">
        <f t="shared" si="491"/>
        <v>9</v>
      </c>
      <c r="D3175" t="str">
        <f t="shared" si="492"/>
        <v>September</v>
      </c>
      <c r="E3175" t="str">
        <f t="shared" si="493"/>
        <v>Q3</v>
      </c>
      <c r="F3175" t="str">
        <f t="shared" si="494"/>
        <v>2018-Sep</v>
      </c>
      <c r="G3175">
        <f t="shared" si="495"/>
        <v>1</v>
      </c>
      <c r="H3175" t="str">
        <f t="shared" si="496"/>
        <v>Sunday</v>
      </c>
      <c r="I3175" t="str">
        <f t="shared" si="497"/>
        <v>FM6</v>
      </c>
      <c r="J3175" t="str">
        <f t="shared" si="498"/>
        <v>FQ-2</v>
      </c>
    </row>
    <row r="3176" spans="1:10" x14ac:dyDescent="0.3">
      <c r="A3176" s="1">
        <f t="shared" si="499"/>
        <v>43353</v>
      </c>
      <c r="B3176" s="3">
        <f t="shared" si="490"/>
        <v>2018</v>
      </c>
      <c r="C3176">
        <f t="shared" si="491"/>
        <v>9</v>
      </c>
      <c r="D3176" t="str">
        <f t="shared" si="492"/>
        <v>September</v>
      </c>
      <c r="E3176" t="str">
        <f t="shared" si="493"/>
        <v>Q3</v>
      </c>
      <c r="F3176" t="str">
        <f t="shared" si="494"/>
        <v>2018-Sep</v>
      </c>
      <c r="G3176">
        <f t="shared" si="495"/>
        <v>2</v>
      </c>
      <c r="H3176" t="str">
        <f t="shared" si="496"/>
        <v>Monday</v>
      </c>
      <c r="I3176" t="str">
        <f t="shared" si="497"/>
        <v>FM6</v>
      </c>
      <c r="J3176" t="str">
        <f t="shared" si="498"/>
        <v>FQ-2</v>
      </c>
    </row>
    <row r="3177" spans="1:10" x14ac:dyDescent="0.3">
      <c r="A3177" s="1">
        <f t="shared" si="499"/>
        <v>43354</v>
      </c>
      <c r="B3177" s="3">
        <f t="shared" si="490"/>
        <v>2018</v>
      </c>
      <c r="C3177">
        <f t="shared" si="491"/>
        <v>9</v>
      </c>
      <c r="D3177" t="str">
        <f t="shared" si="492"/>
        <v>September</v>
      </c>
      <c r="E3177" t="str">
        <f t="shared" si="493"/>
        <v>Q3</v>
      </c>
      <c r="F3177" t="str">
        <f t="shared" si="494"/>
        <v>2018-Sep</v>
      </c>
      <c r="G3177">
        <f t="shared" si="495"/>
        <v>3</v>
      </c>
      <c r="H3177" t="str">
        <f t="shared" si="496"/>
        <v>Tuesday</v>
      </c>
      <c r="I3177" t="str">
        <f t="shared" si="497"/>
        <v>FM6</v>
      </c>
      <c r="J3177" t="str">
        <f t="shared" si="498"/>
        <v>FQ-2</v>
      </c>
    </row>
    <row r="3178" spans="1:10" x14ac:dyDescent="0.3">
      <c r="A3178" s="1">
        <f t="shared" si="499"/>
        <v>43355</v>
      </c>
      <c r="B3178" s="3">
        <f t="shared" si="490"/>
        <v>2018</v>
      </c>
      <c r="C3178">
        <f t="shared" si="491"/>
        <v>9</v>
      </c>
      <c r="D3178" t="str">
        <f t="shared" si="492"/>
        <v>September</v>
      </c>
      <c r="E3178" t="str">
        <f t="shared" si="493"/>
        <v>Q3</v>
      </c>
      <c r="F3178" t="str">
        <f t="shared" si="494"/>
        <v>2018-Sep</v>
      </c>
      <c r="G3178">
        <f t="shared" si="495"/>
        <v>4</v>
      </c>
      <c r="H3178" t="str">
        <f t="shared" si="496"/>
        <v>Wednesday</v>
      </c>
      <c r="I3178" t="str">
        <f t="shared" si="497"/>
        <v>FM6</v>
      </c>
      <c r="J3178" t="str">
        <f t="shared" si="498"/>
        <v>FQ-2</v>
      </c>
    </row>
    <row r="3179" spans="1:10" x14ac:dyDescent="0.3">
      <c r="A3179" s="1">
        <f t="shared" si="499"/>
        <v>43356</v>
      </c>
      <c r="B3179" s="3">
        <f t="shared" si="490"/>
        <v>2018</v>
      </c>
      <c r="C3179">
        <f t="shared" si="491"/>
        <v>9</v>
      </c>
      <c r="D3179" t="str">
        <f t="shared" si="492"/>
        <v>September</v>
      </c>
      <c r="E3179" t="str">
        <f t="shared" si="493"/>
        <v>Q3</v>
      </c>
      <c r="F3179" t="str">
        <f t="shared" si="494"/>
        <v>2018-Sep</v>
      </c>
      <c r="G3179">
        <f t="shared" si="495"/>
        <v>5</v>
      </c>
      <c r="H3179" t="str">
        <f t="shared" si="496"/>
        <v>Thursday</v>
      </c>
      <c r="I3179" t="str">
        <f t="shared" si="497"/>
        <v>FM6</v>
      </c>
      <c r="J3179" t="str">
        <f t="shared" si="498"/>
        <v>FQ-2</v>
      </c>
    </row>
    <row r="3180" spans="1:10" x14ac:dyDescent="0.3">
      <c r="A3180" s="1">
        <f t="shared" si="499"/>
        <v>43357</v>
      </c>
      <c r="B3180" s="3">
        <f t="shared" si="490"/>
        <v>2018</v>
      </c>
      <c r="C3180">
        <f t="shared" si="491"/>
        <v>9</v>
      </c>
      <c r="D3180" t="str">
        <f t="shared" si="492"/>
        <v>September</v>
      </c>
      <c r="E3180" t="str">
        <f t="shared" si="493"/>
        <v>Q3</v>
      </c>
      <c r="F3180" t="str">
        <f t="shared" si="494"/>
        <v>2018-Sep</v>
      </c>
      <c r="G3180">
        <f t="shared" si="495"/>
        <v>6</v>
      </c>
      <c r="H3180" t="str">
        <f t="shared" si="496"/>
        <v>Friday</v>
      </c>
      <c r="I3180" t="str">
        <f t="shared" si="497"/>
        <v>FM6</v>
      </c>
      <c r="J3180" t="str">
        <f t="shared" si="498"/>
        <v>FQ-2</v>
      </c>
    </row>
    <row r="3181" spans="1:10" x14ac:dyDescent="0.3">
      <c r="A3181" s="1">
        <f t="shared" si="499"/>
        <v>43358</v>
      </c>
      <c r="B3181" s="3">
        <f t="shared" si="490"/>
        <v>2018</v>
      </c>
      <c r="C3181">
        <f t="shared" si="491"/>
        <v>9</v>
      </c>
      <c r="D3181" t="str">
        <f t="shared" si="492"/>
        <v>September</v>
      </c>
      <c r="E3181" t="str">
        <f t="shared" si="493"/>
        <v>Q3</v>
      </c>
      <c r="F3181" t="str">
        <f t="shared" si="494"/>
        <v>2018-Sep</v>
      </c>
      <c r="G3181">
        <f t="shared" si="495"/>
        <v>7</v>
      </c>
      <c r="H3181" t="str">
        <f t="shared" si="496"/>
        <v>Saturday</v>
      </c>
      <c r="I3181" t="str">
        <f t="shared" si="497"/>
        <v>FM6</v>
      </c>
      <c r="J3181" t="str">
        <f t="shared" si="498"/>
        <v>FQ-2</v>
      </c>
    </row>
    <row r="3182" spans="1:10" x14ac:dyDescent="0.3">
      <c r="A3182" s="1">
        <f t="shared" si="499"/>
        <v>43359</v>
      </c>
      <c r="B3182" s="3">
        <f t="shared" si="490"/>
        <v>2018</v>
      </c>
      <c r="C3182">
        <f t="shared" si="491"/>
        <v>9</v>
      </c>
      <c r="D3182" t="str">
        <f t="shared" si="492"/>
        <v>September</v>
      </c>
      <c r="E3182" t="str">
        <f t="shared" si="493"/>
        <v>Q3</v>
      </c>
      <c r="F3182" t="str">
        <f t="shared" si="494"/>
        <v>2018-Sep</v>
      </c>
      <c r="G3182">
        <f t="shared" si="495"/>
        <v>1</v>
      </c>
      <c r="H3182" t="str">
        <f t="shared" si="496"/>
        <v>Sunday</v>
      </c>
      <c r="I3182" t="str">
        <f t="shared" si="497"/>
        <v>FM6</v>
      </c>
      <c r="J3182" t="str">
        <f t="shared" si="498"/>
        <v>FQ-2</v>
      </c>
    </row>
    <row r="3183" spans="1:10" x14ac:dyDescent="0.3">
      <c r="A3183" s="1">
        <f t="shared" si="499"/>
        <v>43360</v>
      </c>
      <c r="B3183" s="3">
        <f t="shared" si="490"/>
        <v>2018</v>
      </c>
      <c r="C3183">
        <f t="shared" si="491"/>
        <v>9</v>
      </c>
      <c r="D3183" t="str">
        <f t="shared" si="492"/>
        <v>September</v>
      </c>
      <c r="E3183" t="str">
        <f t="shared" si="493"/>
        <v>Q3</v>
      </c>
      <c r="F3183" t="str">
        <f t="shared" si="494"/>
        <v>2018-Sep</v>
      </c>
      <c r="G3183">
        <f t="shared" si="495"/>
        <v>2</v>
      </c>
      <c r="H3183" t="str">
        <f t="shared" si="496"/>
        <v>Monday</v>
      </c>
      <c r="I3183" t="str">
        <f t="shared" si="497"/>
        <v>FM6</v>
      </c>
      <c r="J3183" t="str">
        <f t="shared" si="498"/>
        <v>FQ-2</v>
      </c>
    </row>
    <row r="3184" spans="1:10" x14ac:dyDescent="0.3">
      <c r="A3184" s="1">
        <f t="shared" si="499"/>
        <v>43361</v>
      </c>
      <c r="B3184" s="3">
        <f t="shared" si="490"/>
        <v>2018</v>
      </c>
      <c r="C3184">
        <f t="shared" si="491"/>
        <v>9</v>
      </c>
      <c r="D3184" t="str">
        <f t="shared" si="492"/>
        <v>September</v>
      </c>
      <c r="E3184" t="str">
        <f t="shared" si="493"/>
        <v>Q3</v>
      </c>
      <c r="F3184" t="str">
        <f t="shared" si="494"/>
        <v>2018-Sep</v>
      </c>
      <c r="G3184">
        <f t="shared" si="495"/>
        <v>3</v>
      </c>
      <c r="H3184" t="str">
        <f t="shared" si="496"/>
        <v>Tuesday</v>
      </c>
      <c r="I3184" t="str">
        <f t="shared" si="497"/>
        <v>FM6</v>
      </c>
      <c r="J3184" t="str">
        <f t="shared" si="498"/>
        <v>FQ-2</v>
      </c>
    </row>
    <row r="3185" spans="1:10" x14ac:dyDescent="0.3">
      <c r="A3185" s="1">
        <f t="shared" si="499"/>
        <v>43362</v>
      </c>
      <c r="B3185" s="3">
        <f t="shared" si="490"/>
        <v>2018</v>
      </c>
      <c r="C3185">
        <f t="shared" si="491"/>
        <v>9</v>
      </c>
      <c r="D3185" t="str">
        <f t="shared" si="492"/>
        <v>September</v>
      </c>
      <c r="E3185" t="str">
        <f t="shared" si="493"/>
        <v>Q3</v>
      </c>
      <c r="F3185" t="str">
        <f t="shared" si="494"/>
        <v>2018-Sep</v>
      </c>
      <c r="G3185">
        <f t="shared" si="495"/>
        <v>4</v>
      </c>
      <c r="H3185" t="str">
        <f t="shared" si="496"/>
        <v>Wednesday</v>
      </c>
      <c r="I3185" t="str">
        <f t="shared" si="497"/>
        <v>FM6</v>
      </c>
      <c r="J3185" t="str">
        <f t="shared" si="498"/>
        <v>FQ-2</v>
      </c>
    </row>
    <row r="3186" spans="1:10" x14ac:dyDescent="0.3">
      <c r="A3186" s="1">
        <f t="shared" si="499"/>
        <v>43363</v>
      </c>
      <c r="B3186" s="3">
        <f t="shared" si="490"/>
        <v>2018</v>
      </c>
      <c r="C3186">
        <f t="shared" si="491"/>
        <v>9</v>
      </c>
      <c r="D3186" t="str">
        <f t="shared" si="492"/>
        <v>September</v>
      </c>
      <c r="E3186" t="str">
        <f t="shared" si="493"/>
        <v>Q3</v>
      </c>
      <c r="F3186" t="str">
        <f t="shared" si="494"/>
        <v>2018-Sep</v>
      </c>
      <c r="G3186">
        <f t="shared" si="495"/>
        <v>5</v>
      </c>
      <c r="H3186" t="str">
        <f t="shared" si="496"/>
        <v>Thursday</v>
      </c>
      <c r="I3186" t="str">
        <f t="shared" si="497"/>
        <v>FM6</v>
      </c>
      <c r="J3186" t="str">
        <f t="shared" si="498"/>
        <v>FQ-2</v>
      </c>
    </row>
    <row r="3187" spans="1:10" x14ac:dyDescent="0.3">
      <c r="A3187" s="1">
        <f t="shared" si="499"/>
        <v>43364</v>
      </c>
      <c r="B3187" s="3">
        <f t="shared" si="490"/>
        <v>2018</v>
      </c>
      <c r="C3187">
        <f t="shared" si="491"/>
        <v>9</v>
      </c>
      <c r="D3187" t="str">
        <f t="shared" si="492"/>
        <v>September</v>
      </c>
      <c r="E3187" t="str">
        <f t="shared" si="493"/>
        <v>Q3</v>
      </c>
      <c r="F3187" t="str">
        <f t="shared" si="494"/>
        <v>2018-Sep</v>
      </c>
      <c r="G3187">
        <f t="shared" si="495"/>
        <v>6</v>
      </c>
      <c r="H3187" t="str">
        <f t="shared" si="496"/>
        <v>Friday</v>
      </c>
      <c r="I3187" t="str">
        <f t="shared" si="497"/>
        <v>FM6</v>
      </c>
      <c r="J3187" t="str">
        <f t="shared" si="498"/>
        <v>FQ-2</v>
      </c>
    </row>
    <row r="3188" spans="1:10" x14ac:dyDescent="0.3">
      <c r="A3188" s="1">
        <f t="shared" si="499"/>
        <v>43365</v>
      </c>
      <c r="B3188" s="3">
        <f t="shared" si="490"/>
        <v>2018</v>
      </c>
      <c r="C3188">
        <f t="shared" si="491"/>
        <v>9</v>
      </c>
      <c r="D3188" t="str">
        <f t="shared" si="492"/>
        <v>September</v>
      </c>
      <c r="E3188" t="str">
        <f t="shared" si="493"/>
        <v>Q3</v>
      </c>
      <c r="F3188" t="str">
        <f t="shared" si="494"/>
        <v>2018-Sep</v>
      </c>
      <c r="G3188">
        <f t="shared" si="495"/>
        <v>7</v>
      </c>
      <c r="H3188" t="str">
        <f t="shared" si="496"/>
        <v>Saturday</v>
      </c>
      <c r="I3188" t="str">
        <f t="shared" si="497"/>
        <v>FM6</v>
      </c>
      <c r="J3188" t="str">
        <f t="shared" si="498"/>
        <v>FQ-2</v>
      </c>
    </row>
    <row r="3189" spans="1:10" x14ac:dyDescent="0.3">
      <c r="A3189" s="1">
        <f t="shared" si="499"/>
        <v>43366</v>
      </c>
      <c r="B3189" s="3">
        <f t="shared" si="490"/>
        <v>2018</v>
      </c>
      <c r="C3189">
        <f t="shared" si="491"/>
        <v>9</v>
      </c>
      <c r="D3189" t="str">
        <f t="shared" si="492"/>
        <v>September</v>
      </c>
      <c r="E3189" t="str">
        <f t="shared" si="493"/>
        <v>Q3</v>
      </c>
      <c r="F3189" t="str">
        <f t="shared" si="494"/>
        <v>2018-Sep</v>
      </c>
      <c r="G3189">
        <f t="shared" si="495"/>
        <v>1</v>
      </c>
      <c r="H3189" t="str">
        <f t="shared" si="496"/>
        <v>Sunday</v>
      </c>
      <c r="I3189" t="str">
        <f t="shared" si="497"/>
        <v>FM6</v>
      </c>
      <c r="J3189" t="str">
        <f t="shared" si="498"/>
        <v>FQ-2</v>
      </c>
    </row>
    <row r="3190" spans="1:10" x14ac:dyDescent="0.3">
      <c r="A3190" s="1">
        <f t="shared" si="499"/>
        <v>43367</v>
      </c>
      <c r="B3190" s="3">
        <f t="shared" si="490"/>
        <v>2018</v>
      </c>
      <c r="C3190">
        <f t="shared" si="491"/>
        <v>9</v>
      </c>
      <c r="D3190" t="str">
        <f t="shared" si="492"/>
        <v>September</v>
      </c>
      <c r="E3190" t="str">
        <f t="shared" si="493"/>
        <v>Q3</v>
      </c>
      <c r="F3190" t="str">
        <f t="shared" si="494"/>
        <v>2018-Sep</v>
      </c>
      <c r="G3190">
        <f t="shared" si="495"/>
        <v>2</v>
      </c>
      <c r="H3190" t="str">
        <f t="shared" si="496"/>
        <v>Monday</v>
      </c>
      <c r="I3190" t="str">
        <f t="shared" si="497"/>
        <v>FM6</v>
      </c>
      <c r="J3190" t="str">
        <f t="shared" si="498"/>
        <v>FQ-2</v>
      </c>
    </row>
    <row r="3191" spans="1:10" x14ac:dyDescent="0.3">
      <c r="A3191" s="1">
        <f t="shared" si="499"/>
        <v>43368</v>
      </c>
      <c r="B3191" s="3">
        <f t="shared" si="490"/>
        <v>2018</v>
      </c>
      <c r="C3191">
        <f t="shared" si="491"/>
        <v>9</v>
      </c>
      <c r="D3191" t="str">
        <f t="shared" si="492"/>
        <v>September</v>
      </c>
      <c r="E3191" t="str">
        <f t="shared" si="493"/>
        <v>Q3</v>
      </c>
      <c r="F3191" t="str">
        <f t="shared" si="494"/>
        <v>2018-Sep</v>
      </c>
      <c r="G3191">
        <f t="shared" si="495"/>
        <v>3</v>
      </c>
      <c r="H3191" t="str">
        <f t="shared" si="496"/>
        <v>Tuesday</v>
      </c>
      <c r="I3191" t="str">
        <f t="shared" si="497"/>
        <v>FM6</v>
      </c>
      <c r="J3191" t="str">
        <f t="shared" si="498"/>
        <v>FQ-2</v>
      </c>
    </row>
    <row r="3192" spans="1:10" x14ac:dyDescent="0.3">
      <c r="A3192" s="1">
        <f t="shared" si="499"/>
        <v>43369</v>
      </c>
      <c r="B3192" s="3">
        <f t="shared" si="490"/>
        <v>2018</v>
      </c>
      <c r="C3192">
        <f t="shared" si="491"/>
        <v>9</v>
      </c>
      <c r="D3192" t="str">
        <f t="shared" si="492"/>
        <v>September</v>
      </c>
      <c r="E3192" t="str">
        <f t="shared" si="493"/>
        <v>Q3</v>
      </c>
      <c r="F3192" t="str">
        <f t="shared" si="494"/>
        <v>2018-Sep</v>
      </c>
      <c r="G3192">
        <f t="shared" si="495"/>
        <v>4</v>
      </c>
      <c r="H3192" t="str">
        <f t="shared" si="496"/>
        <v>Wednesday</v>
      </c>
      <c r="I3192" t="str">
        <f t="shared" si="497"/>
        <v>FM6</v>
      </c>
      <c r="J3192" t="str">
        <f t="shared" si="498"/>
        <v>FQ-2</v>
      </c>
    </row>
    <row r="3193" spans="1:10" x14ac:dyDescent="0.3">
      <c r="A3193" s="1">
        <f t="shared" si="499"/>
        <v>43370</v>
      </c>
      <c r="B3193" s="3">
        <f t="shared" si="490"/>
        <v>2018</v>
      </c>
      <c r="C3193">
        <f t="shared" si="491"/>
        <v>9</v>
      </c>
      <c r="D3193" t="str">
        <f t="shared" si="492"/>
        <v>September</v>
      </c>
      <c r="E3193" t="str">
        <f t="shared" si="493"/>
        <v>Q3</v>
      </c>
      <c r="F3193" t="str">
        <f t="shared" si="494"/>
        <v>2018-Sep</v>
      </c>
      <c r="G3193">
        <f t="shared" si="495"/>
        <v>5</v>
      </c>
      <c r="H3193" t="str">
        <f t="shared" si="496"/>
        <v>Thursday</v>
      </c>
      <c r="I3193" t="str">
        <f t="shared" si="497"/>
        <v>FM6</v>
      </c>
      <c r="J3193" t="str">
        <f t="shared" si="498"/>
        <v>FQ-2</v>
      </c>
    </row>
    <row r="3194" spans="1:10" x14ac:dyDescent="0.3">
      <c r="A3194" s="1">
        <f t="shared" si="499"/>
        <v>43371</v>
      </c>
      <c r="B3194" s="3">
        <f t="shared" si="490"/>
        <v>2018</v>
      </c>
      <c r="C3194">
        <f t="shared" si="491"/>
        <v>9</v>
      </c>
      <c r="D3194" t="str">
        <f t="shared" si="492"/>
        <v>September</v>
      </c>
      <c r="E3194" t="str">
        <f t="shared" si="493"/>
        <v>Q3</v>
      </c>
      <c r="F3194" t="str">
        <f t="shared" si="494"/>
        <v>2018-Sep</v>
      </c>
      <c r="G3194">
        <f t="shared" si="495"/>
        <v>6</v>
      </c>
      <c r="H3194" t="str">
        <f t="shared" si="496"/>
        <v>Friday</v>
      </c>
      <c r="I3194" t="str">
        <f t="shared" si="497"/>
        <v>FM6</v>
      </c>
      <c r="J3194" t="str">
        <f t="shared" si="498"/>
        <v>FQ-2</v>
      </c>
    </row>
    <row r="3195" spans="1:10" x14ac:dyDescent="0.3">
      <c r="A3195" s="1">
        <f t="shared" si="499"/>
        <v>43372</v>
      </c>
      <c r="B3195" s="3">
        <f t="shared" si="490"/>
        <v>2018</v>
      </c>
      <c r="C3195">
        <f t="shared" si="491"/>
        <v>9</v>
      </c>
      <c r="D3195" t="str">
        <f t="shared" si="492"/>
        <v>September</v>
      </c>
      <c r="E3195" t="str">
        <f t="shared" si="493"/>
        <v>Q3</v>
      </c>
      <c r="F3195" t="str">
        <f t="shared" si="494"/>
        <v>2018-Sep</v>
      </c>
      <c r="G3195">
        <f t="shared" si="495"/>
        <v>7</v>
      </c>
      <c r="H3195" t="str">
        <f t="shared" si="496"/>
        <v>Saturday</v>
      </c>
      <c r="I3195" t="str">
        <f t="shared" si="497"/>
        <v>FM6</v>
      </c>
      <c r="J3195" t="str">
        <f t="shared" si="498"/>
        <v>FQ-2</v>
      </c>
    </row>
    <row r="3196" spans="1:10" x14ac:dyDescent="0.3">
      <c r="A3196" s="1">
        <f t="shared" si="499"/>
        <v>43373</v>
      </c>
      <c r="B3196" s="3">
        <f t="shared" si="490"/>
        <v>2018</v>
      </c>
      <c r="C3196">
        <f t="shared" si="491"/>
        <v>9</v>
      </c>
      <c r="D3196" t="str">
        <f t="shared" si="492"/>
        <v>September</v>
      </c>
      <c r="E3196" t="str">
        <f t="shared" si="493"/>
        <v>Q3</v>
      </c>
      <c r="F3196" t="str">
        <f t="shared" si="494"/>
        <v>2018-Sep</v>
      </c>
      <c r="G3196">
        <f t="shared" si="495"/>
        <v>1</v>
      </c>
      <c r="H3196" t="str">
        <f t="shared" si="496"/>
        <v>Sunday</v>
      </c>
      <c r="I3196" t="str">
        <f t="shared" si="497"/>
        <v>FM6</v>
      </c>
      <c r="J3196" t="str">
        <f t="shared" si="498"/>
        <v>FQ-2</v>
      </c>
    </row>
    <row r="3197" spans="1:10" x14ac:dyDescent="0.3">
      <c r="A3197" s="1">
        <f t="shared" si="499"/>
        <v>43374</v>
      </c>
      <c r="B3197" s="3">
        <f t="shared" si="490"/>
        <v>2018</v>
      </c>
      <c r="C3197">
        <f t="shared" si="491"/>
        <v>10</v>
      </c>
      <c r="D3197" t="str">
        <f t="shared" si="492"/>
        <v>October</v>
      </c>
      <c r="E3197" t="str">
        <f t="shared" si="493"/>
        <v>Q4</v>
      </c>
      <c r="F3197" t="str">
        <f t="shared" si="494"/>
        <v>2018-Oct</v>
      </c>
      <c r="G3197">
        <f t="shared" si="495"/>
        <v>2</v>
      </c>
      <c r="H3197" t="str">
        <f t="shared" si="496"/>
        <v>Monday</v>
      </c>
      <c r="I3197" t="str">
        <f t="shared" si="497"/>
        <v>FM7</v>
      </c>
      <c r="J3197" t="str">
        <f t="shared" si="498"/>
        <v>FQ-3</v>
      </c>
    </row>
    <row r="3198" spans="1:10" x14ac:dyDescent="0.3">
      <c r="A3198" s="1">
        <f t="shared" si="499"/>
        <v>43375</v>
      </c>
      <c r="B3198" s="3">
        <f t="shared" si="490"/>
        <v>2018</v>
      </c>
      <c r="C3198">
        <f t="shared" si="491"/>
        <v>10</v>
      </c>
      <c r="D3198" t="str">
        <f t="shared" si="492"/>
        <v>October</v>
      </c>
      <c r="E3198" t="str">
        <f t="shared" si="493"/>
        <v>Q4</v>
      </c>
      <c r="F3198" t="str">
        <f t="shared" si="494"/>
        <v>2018-Oct</v>
      </c>
      <c r="G3198">
        <f t="shared" si="495"/>
        <v>3</v>
      </c>
      <c r="H3198" t="str">
        <f t="shared" si="496"/>
        <v>Tuesday</v>
      </c>
      <c r="I3198" t="str">
        <f t="shared" si="497"/>
        <v>FM7</v>
      </c>
      <c r="J3198" t="str">
        <f t="shared" si="498"/>
        <v>FQ-3</v>
      </c>
    </row>
    <row r="3199" spans="1:10" x14ac:dyDescent="0.3">
      <c r="A3199" s="1">
        <f t="shared" si="499"/>
        <v>43376</v>
      </c>
      <c r="B3199" s="3">
        <f t="shared" si="490"/>
        <v>2018</v>
      </c>
      <c r="C3199">
        <f t="shared" si="491"/>
        <v>10</v>
      </c>
      <c r="D3199" t="str">
        <f t="shared" si="492"/>
        <v>October</v>
      </c>
      <c r="E3199" t="str">
        <f t="shared" si="493"/>
        <v>Q4</v>
      </c>
      <c r="F3199" t="str">
        <f t="shared" si="494"/>
        <v>2018-Oct</v>
      </c>
      <c r="G3199">
        <f t="shared" si="495"/>
        <v>4</v>
      </c>
      <c r="H3199" t="str">
        <f t="shared" si="496"/>
        <v>Wednesday</v>
      </c>
      <c r="I3199" t="str">
        <f t="shared" si="497"/>
        <v>FM7</v>
      </c>
      <c r="J3199" t="str">
        <f t="shared" si="498"/>
        <v>FQ-3</v>
      </c>
    </row>
    <row r="3200" spans="1:10" x14ac:dyDescent="0.3">
      <c r="A3200" s="1">
        <f t="shared" si="499"/>
        <v>43377</v>
      </c>
      <c r="B3200" s="3">
        <f t="shared" si="490"/>
        <v>2018</v>
      </c>
      <c r="C3200">
        <f t="shared" si="491"/>
        <v>10</v>
      </c>
      <c r="D3200" t="str">
        <f t="shared" si="492"/>
        <v>October</v>
      </c>
      <c r="E3200" t="str">
        <f t="shared" si="493"/>
        <v>Q4</v>
      </c>
      <c r="F3200" t="str">
        <f t="shared" si="494"/>
        <v>2018-Oct</v>
      </c>
      <c r="G3200">
        <f t="shared" si="495"/>
        <v>5</v>
      </c>
      <c r="H3200" t="str">
        <f t="shared" si="496"/>
        <v>Thursday</v>
      </c>
      <c r="I3200" t="str">
        <f t="shared" si="497"/>
        <v>FM7</v>
      </c>
      <c r="J3200" t="str">
        <f t="shared" si="498"/>
        <v>FQ-3</v>
      </c>
    </row>
    <row r="3201" spans="1:10" x14ac:dyDescent="0.3">
      <c r="A3201" s="1">
        <f t="shared" si="499"/>
        <v>43378</v>
      </c>
      <c r="B3201" s="3">
        <f t="shared" si="490"/>
        <v>2018</v>
      </c>
      <c r="C3201">
        <f t="shared" si="491"/>
        <v>10</v>
      </c>
      <c r="D3201" t="str">
        <f t="shared" si="492"/>
        <v>October</v>
      </c>
      <c r="E3201" t="str">
        <f t="shared" si="493"/>
        <v>Q4</v>
      </c>
      <c r="F3201" t="str">
        <f t="shared" si="494"/>
        <v>2018-Oct</v>
      </c>
      <c r="G3201">
        <f t="shared" si="495"/>
        <v>6</v>
      </c>
      <c r="H3201" t="str">
        <f t="shared" si="496"/>
        <v>Friday</v>
      </c>
      <c r="I3201" t="str">
        <f t="shared" si="497"/>
        <v>FM7</v>
      </c>
      <c r="J3201" t="str">
        <f t="shared" si="498"/>
        <v>FQ-3</v>
      </c>
    </row>
    <row r="3202" spans="1:10" x14ac:dyDescent="0.3">
      <c r="A3202" s="1">
        <f t="shared" si="499"/>
        <v>43379</v>
      </c>
      <c r="B3202" s="3">
        <f t="shared" si="490"/>
        <v>2018</v>
      </c>
      <c r="C3202">
        <f t="shared" si="491"/>
        <v>10</v>
      </c>
      <c r="D3202" t="str">
        <f t="shared" si="492"/>
        <v>October</v>
      </c>
      <c r="E3202" t="str">
        <f t="shared" si="493"/>
        <v>Q4</v>
      </c>
      <c r="F3202" t="str">
        <f t="shared" si="494"/>
        <v>2018-Oct</v>
      </c>
      <c r="G3202">
        <f t="shared" si="495"/>
        <v>7</v>
      </c>
      <c r="H3202" t="str">
        <f t="shared" si="496"/>
        <v>Saturday</v>
      </c>
      <c r="I3202" t="str">
        <f t="shared" si="497"/>
        <v>FM7</v>
      </c>
      <c r="J3202" t="str">
        <f t="shared" si="498"/>
        <v>FQ-3</v>
      </c>
    </row>
    <row r="3203" spans="1:10" x14ac:dyDescent="0.3">
      <c r="A3203" s="1">
        <f t="shared" si="499"/>
        <v>43380</v>
      </c>
      <c r="B3203" s="3">
        <f t="shared" ref="B3203:B3266" si="500">YEAR(A3203)</f>
        <v>2018</v>
      </c>
      <c r="C3203">
        <f t="shared" ref="C3203:C3266" si="501">MONTH(A3203)</f>
        <v>10</v>
      </c>
      <c r="D3203" t="str">
        <f t="shared" ref="D3203:D3266" si="502">TEXT(A3203,"mmmm")</f>
        <v>October</v>
      </c>
      <c r="E3203" t="str">
        <f t="shared" ref="E3203:E3266" si="503">"Q"&amp;ROUNDUP(MONTH(A3203)/3,0)</f>
        <v>Q4</v>
      </c>
      <c r="F3203" t="str">
        <f t="shared" ref="F3203:F3266" si="504">TEXT(A3203,"yyyy-mmm")</f>
        <v>2018-Oct</v>
      </c>
      <c r="G3203">
        <f t="shared" ref="G3203:G3266" si="505">WEEKDAY(A3203)</f>
        <v>1</v>
      </c>
      <c r="H3203" t="str">
        <f t="shared" ref="H3203:H3266" si="506">TEXT(A3203,"dddd")</f>
        <v>Sunday</v>
      </c>
      <c r="I3203" t="str">
        <f t="shared" ref="I3203:I3266" si="507">"FM"&amp;IF(MONTH(A3203)&gt;=4,MONTH(A3203)-3,MONTH(A3203)+9)</f>
        <v>FM7</v>
      </c>
      <c r="J3203" t="str">
        <f t="shared" ref="J3203:J3266" si="508">"FQ-"&amp;ROUNDUP(IF(MONTH(A3203)&gt;=4,MONTH(A3203)-3,MONTH(A3203)+9)/3,0)</f>
        <v>FQ-3</v>
      </c>
    </row>
    <row r="3204" spans="1:10" x14ac:dyDescent="0.3">
      <c r="A3204" s="1">
        <f t="shared" ref="A3204:A3267" si="509">A3203+1</f>
        <v>43381</v>
      </c>
      <c r="B3204" s="3">
        <f t="shared" si="500"/>
        <v>2018</v>
      </c>
      <c r="C3204">
        <f t="shared" si="501"/>
        <v>10</v>
      </c>
      <c r="D3204" t="str">
        <f t="shared" si="502"/>
        <v>October</v>
      </c>
      <c r="E3204" t="str">
        <f t="shared" si="503"/>
        <v>Q4</v>
      </c>
      <c r="F3204" t="str">
        <f t="shared" si="504"/>
        <v>2018-Oct</v>
      </c>
      <c r="G3204">
        <f t="shared" si="505"/>
        <v>2</v>
      </c>
      <c r="H3204" t="str">
        <f t="shared" si="506"/>
        <v>Monday</v>
      </c>
      <c r="I3204" t="str">
        <f t="shared" si="507"/>
        <v>FM7</v>
      </c>
      <c r="J3204" t="str">
        <f t="shared" si="508"/>
        <v>FQ-3</v>
      </c>
    </row>
    <row r="3205" spans="1:10" x14ac:dyDescent="0.3">
      <c r="A3205" s="1">
        <f t="shared" si="509"/>
        <v>43382</v>
      </c>
      <c r="B3205" s="3">
        <f t="shared" si="500"/>
        <v>2018</v>
      </c>
      <c r="C3205">
        <f t="shared" si="501"/>
        <v>10</v>
      </c>
      <c r="D3205" t="str">
        <f t="shared" si="502"/>
        <v>October</v>
      </c>
      <c r="E3205" t="str">
        <f t="shared" si="503"/>
        <v>Q4</v>
      </c>
      <c r="F3205" t="str">
        <f t="shared" si="504"/>
        <v>2018-Oct</v>
      </c>
      <c r="G3205">
        <f t="shared" si="505"/>
        <v>3</v>
      </c>
      <c r="H3205" t="str">
        <f t="shared" si="506"/>
        <v>Tuesday</v>
      </c>
      <c r="I3205" t="str">
        <f t="shared" si="507"/>
        <v>FM7</v>
      </c>
      <c r="J3205" t="str">
        <f t="shared" si="508"/>
        <v>FQ-3</v>
      </c>
    </row>
    <row r="3206" spans="1:10" x14ac:dyDescent="0.3">
      <c r="A3206" s="1">
        <f t="shared" si="509"/>
        <v>43383</v>
      </c>
      <c r="B3206" s="3">
        <f t="shared" si="500"/>
        <v>2018</v>
      </c>
      <c r="C3206">
        <f t="shared" si="501"/>
        <v>10</v>
      </c>
      <c r="D3206" t="str">
        <f t="shared" si="502"/>
        <v>October</v>
      </c>
      <c r="E3206" t="str">
        <f t="shared" si="503"/>
        <v>Q4</v>
      </c>
      <c r="F3206" t="str">
        <f t="shared" si="504"/>
        <v>2018-Oct</v>
      </c>
      <c r="G3206">
        <f t="shared" si="505"/>
        <v>4</v>
      </c>
      <c r="H3206" t="str">
        <f t="shared" si="506"/>
        <v>Wednesday</v>
      </c>
      <c r="I3206" t="str">
        <f t="shared" si="507"/>
        <v>FM7</v>
      </c>
      <c r="J3206" t="str">
        <f t="shared" si="508"/>
        <v>FQ-3</v>
      </c>
    </row>
    <row r="3207" spans="1:10" x14ac:dyDescent="0.3">
      <c r="A3207" s="1">
        <f t="shared" si="509"/>
        <v>43384</v>
      </c>
      <c r="B3207" s="3">
        <f t="shared" si="500"/>
        <v>2018</v>
      </c>
      <c r="C3207">
        <f t="shared" si="501"/>
        <v>10</v>
      </c>
      <c r="D3207" t="str">
        <f t="shared" si="502"/>
        <v>October</v>
      </c>
      <c r="E3207" t="str">
        <f t="shared" si="503"/>
        <v>Q4</v>
      </c>
      <c r="F3207" t="str">
        <f t="shared" si="504"/>
        <v>2018-Oct</v>
      </c>
      <c r="G3207">
        <f t="shared" si="505"/>
        <v>5</v>
      </c>
      <c r="H3207" t="str">
        <f t="shared" si="506"/>
        <v>Thursday</v>
      </c>
      <c r="I3207" t="str">
        <f t="shared" si="507"/>
        <v>FM7</v>
      </c>
      <c r="J3207" t="str">
        <f t="shared" si="508"/>
        <v>FQ-3</v>
      </c>
    </row>
    <row r="3208" spans="1:10" x14ac:dyDescent="0.3">
      <c r="A3208" s="1">
        <f t="shared" si="509"/>
        <v>43385</v>
      </c>
      <c r="B3208" s="3">
        <f t="shared" si="500"/>
        <v>2018</v>
      </c>
      <c r="C3208">
        <f t="shared" si="501"/>
        <v>10</v>
      </c>
      <c r="D3208" t="str">
        <f t="shared" si="502"/>
        <v>October</v>
      </c>
      <c r="E3208" t="str">
        <f t="shared" si="503"/>
        <v>Q4</v>
      </c>
      <c r="F3208" t="str">
        <f t="shared" si="504"/>
        <v>2018-Oct</v>
      </c>
      <c r="G3208">
        <f t="shared" si="505"/>
        <v>6</v>
      </c>
      <c r="H3208" t="str">
        <f t="shared" si="506"/>
        <v>Friday</v>
      </c>
      <c r="I3208" t="str">
        <f t="shared" si="507"/>
        <v>FM7</v>
      </c>
      <c r="J3208" t="str">
        <f t="shared" si="508"/>
        <v>FQ-3</v>
      </c>
    </row>
    <row r="3209" spans="1:10" x14ac:dyDescent="0.3">
      <c r="A3209" s="1">
        <f t="shared" si="509"/>
        <v>43386</v>
      </c>
      <c r="B3209" s="3">
        <f t="shared" si="500"/>
        <v>2018</v>
      </c>
      <c r="C3209">
        <f t="shared" si="501"/>
        <v>10</v>
      </c>
      <c r="D3209" t="str">
        <f t="shared" si="502"/>
        <v>October</v>
      </c>
      <c r="E3209" t="str">
        <f t="shared" si="503"/>
        <v>Q4</v>
      </c>
      <c r="F3209" t="str">
        <f t="shared" si="504"/>
        <v>2018-Oct</v>
      </c>
      <c r="G3209">
        <f t="shared" si="505"/>
        <v>7</v>
      </c>
      <c r="H3209" t="str">
        <f t="shared" si="506"/>
        <v>Saturday</v>
      </c>
      <c r="I3209" t="str">
        <f t="shared" si="507"/>
        <v>FM7</v>
      </c>
      <c r="J3209" t="str">
        <f t="shared" si="508"/>
        <v>FQ-3</v>
      </c>
    </row>
    <row r="3210" spans="1:10" x14ac:dyDescent="0.3">
      <c r="A3210" s="1">
        <f t="shared" si="509"/>
        <v>43387</v>
      </c>
      <c r="B3210" s="3">
        <f t="shared" si="500"/>
        <v>2018</v>
      </c>
      <c r="C3210">
        <f t="shared" si="501"/>
        <v>10</v>
      </c>
      <c r="D3210" t="str">
        <f t="shared" si="502"/>
        <v>October</v>
      </c>
      <c r="E3210" t="str">
        <f t="shared" si="503"/>
        <v>Q4</v>
      </c>
      <c r="F3210" t="str">
        <f t="shared" si="504"/>
        <v>2018-Oct</v>
      </c>
      <c r="G3210">
        <f t="shared" si="505"/>
        <v>1</v>
      </c>
      <c r="H3210" t="str">
        <f t="shared" si="506"/>
        <v>Sunday</v>
      </c>
      <c r="I3210" t="str">
        <f t="shared" si="507"/>
        <v>FM7</v>
      </c>
      <c r="J3210" t="str">
        <f t="shared" si="508"/>
        <v>FQ-3</v>
      </c>
    </row>
    <row r="3211" spans="1:10" x14ac:dyDescent="0.3">
      <c r="A3211" s="1">
        <f t="shared" si="509"/>
        <v>43388</v>
      </c>
      <c r="B3211" s="3">
        <f t="shared" si="500"/>
        <v>2018</v>
      </c>
      <c r="C3211">
        <f t="shared" si="501"/>
        <v>10</v>
      </c>
      <c r="D3211" t="str">
        <f t="shared" si="502"/>
        <v>October</v>
      </c>
      <c r="E3211" t="str">
        <f t="shared" si="503"/>
        <v>Q4</v>
      </c>
      <c r="F3211" t="str">
        <f t="shared" si="504"/>
        <v>2018-Oct</v>
      </c>
      <c r="G3211">
        <f t="shared" si="505"/>
        <v>2</v>
      </c>
      <c r="H3211" t="str">
        <f t="shared" si="506"/>
        <v>Monday</v>
      </c>
      <c r="I3211" t="str">
        <f t="shared" si="507"/>
        <v>FM7</v>
      </c>
      <c r="J3211" t="str">
        <f t="shared" si="508"/>
        <v>FQ-3</v>
      </c>
    </row>
    <row r="3212" spans="1:10" x14ac:dyDescent="0.3">
      <c r="A3212" s="1">
        <f t="shared" si="509"/>
        <v>43389</v>
      </c>
      <c r="B3212" s="3">
        <f t="shared" si="500"/>
        <v>2018</v>
      </c>
      <c r="C3212">
        <f t="shared" si="501"/>
        <v>10</v>
      </c>
      <c r="D3212" t="str">
        <f t="shared" si="502"/>
        <v>October</v>
      </c>
      <c r="E3212" t="str">
        <f t="shared" si="503"/>
        <v>Q4</v>
      </c>
      <c r="F3212" t="str">
        <f t="shared" si="504"/>
        <v>2018-Oct</v>
      </c>
      <c r="G3212">
        <f t="shared" si="505"/>
        <v>3</v>
      </c>
      <c r="H3212" t="str">
        <f t="shared" si="506"/>
        <v>Tuesday</v>
      </c>
      <c r="I3212" t="str">
        <f t="shared" si="507"/>
        <v>FM7</v>
      </c>
      <c r="J3212" t="str">
        <f t="shared" si="508"/>
        <v>FQ-3</v>
      </c>
    </row>
    <row r="3213" spans="1:10" x14ac:dyDescent="0.3">
      <c r="A3213" s="1">
        <f t="shared" si="509"/>
        <v>43390</v>
      </c>
      <c r="B3213" s="3">
        <f t="shared" si="500"/>
        <v>2018</v>
      </c>
      <c r="C3213">
        <f t="shared" si="501"/>
        <v>10</v>
      </c>
      <c r="D3213" t="str">
        <f t="shared" si="502"/>
        <v>October</v>
      </c>
      <c r="E3213" t="str">
        <f t="shared" si="503"/>
        <v>Q4</v>
      </c>
      <c r="F3213" t="str">
        <f t="shared" si="504"/>
        <v>2018-Oct</v>
      </c>
      <c r="G3213">
        <f t="shared" si="505"/>
        <v>4</v>
      </c>
      <c r="H3213" t="str">
        <f t="shared" si="506"/>
        <v>Wednesday</v>
      </c>
      <c r="I3213" t="str">
        <f t="shared" si="507"/>
        <v>FM7</v>
      </c>
      <c r="J3213" t="str">
        <f t="shared" si="508"/>
        <v>FQ-3</v>
      </c>
    </row>
    <row r="3214" spans="1:10" x14ac:dyDescent="0.3">
      <c r="A3214" s="1">
        <f t="shared" si="509"/>
        <v>43391</v>
      </c>
      <c r="B3214" s="3">
        <f t="shared" si="500"/>
        <v>2018</v>
      </c>
      <c r="C3214">
        <f t="shared" si="501"/>
        <v>10</v>
      </c>
      <c r="D3214" t="str">
        <f t="shared" si="502"/>
        <v>October</v>
      </c>
      <c r="E3214" t="str">
        <f t="shared" si="503"/>
        <v>Q4</v>
      </c>
      <c r="F3214" t="str">
        <f t="shared" si="504"/>
        <v>2018-Oct</v>
      </c>
      <c r="G3214">
        <f t="shared" si="505"/>
        <v>5</v>
      </c>
      <c r="H3214" t="str">
        <f t="shared" si="506"/>
        <v>Thursday</v>
      </c>
      <c r="I3214" t="str">
        <f t="shared" si="507"/>
        <v>FM7</v>
      </c>
      <c r="J3214" t="str">
        <f t="shared" si="508"/>
        <v>FQ-3</v>
      </c>
    </row>
    <row r="3215" spans="1:10" x14ac:dyDescent="0.3">
      <c r="A3215" s="1">
        <f t="shared" si="509"/>
        <v>43392</v>
      </c>
      <c r="B3215" s="3">
        <f t="shared" si="500"/>
        <v>2018</v>
      </c>
      <c r="C3215">
        <f t="shared" si="501"/>
        <v>10</v>
      </c>
      <c r="D3215" t="str">
        <f t="shared" si="502"/>
        <v>October</v>
      </c>
      <c r="E3215" t="str">
        <f t="shared" si="503"/>
        <v>Q4</v>
      </c>
      <c r="F3215" t="str">
        <f t="shared" si="504"/>
        <v>2018-Oct</v>
      </c>
      <c r="G3215">
        <f t="shared" si="505"/>
        <v>6</v>
      </c>
      <c r="H3215" t="str">
        <f t="shared" si="506"/>
        <v>Friday</v>
      </c>
      <c r="I3215" t="str">
        <f t="shared" si="507"/>
        <v>FM7</v>
      </c>
      <c r="J3215" t="str">
        <f t="shared" si="508"/>
        <v>FQ-3</v>
      </c>
    </row>
    <row r="3216" spans="1:10" x14ac:dyDescent="0.3">
      <c r="A3216" s="1">
        <f t="shared" si="509"/>
        <v>43393</v>
      </c>
      <c r="B3216" s="3">
        <f t="shared" si="500"/>
        <v>2018</v>
      </c>
      <c r="C3216">
        <f t="shared" si="501"/>
        <v>10</v>
      </c>
      <c r="D3216" t="str">
        <f t="shared" si="502"/>
        <v>October</v>
      </c>
      <c r="E3216" t="str">
        <f t="shared" si="503"/>
        <v>Q4</v>
      </c>
      <c r="F3216" t="str">
        <f t="shared" si="504"/>
        <v>2018-Oct</v>
      </c>
      <c r="G3216">
        <f t="shared" si="505"/>
        <v>7</v>
      </c>
      <c r="H3216" t="str">
        <f t="shared" si="506"/>
        <v>Saturday</v>
      </c>
      <c r="I3216" t="str">
        <f t="shared" si="507"/>
        <v>FM7</v>
      </c>
      <c r="J3216" t="str">
        <f t="shared" si="508"/>
        <v>FQ-3</v>
      </c>
    </row>
    <row r="3217" spans="1:10" x14ac:dyDescent="0.3">
      <c r="A3217" s="1">
        <f t="shared" si="509"/>
        <v>43394</v>
      </c>
      <c r="B3217" s="3">
        <f t="shared" si="500"/>
        <v>2018</v>
      </c>
      <c r="C3217">
        <f t="shared" si="501"/>
        <v>10</v>
      </c>
      <c r="D3217" t="str">
        <f t="shared" si="502"/>
        <v>October</v>
      </c>
      <c r="E3217" t="str">
        <f t="shared" si="503"/>
        <v>Q4</v>
      </c>
      <c r="F3217" t="str">
        <f t="shared" si="504"/>
        <v>2018-Oct</v>
      </c>
      <c r="G3217">
        <f t="shared" si="505"/>
        <v>1</v>
      </c>
      <c r="H3217" t="str">
        <f t="shared" si="506"/>
        <v>Sunday</v>
      </c>
      <c r="I3217" t="str">
        <f t="shared" si="507"/>
        <v>FM7</v>
      </c>
      <c r="J3217" t="str">
        <f t="shared" si="508"/>
        <v>FQ-3</v>
      </c>
    </row>
    <row r="3218" spans="1:10" x14ac:dyDescent="0.3">
      <c r="A3218" s="1">
        <f t="shared" si="509"/>
        <v>43395</v>
      </c>
      <c r="B3218" s="3">
        <f t="shared" si="500"/>
        <v>2018</v>
      </c>
      <c r="C3218">
        <f t="shared" si="501"/>
        <v>10</v>
      </c>
      <c r="D3218" t="str">
        <f t="shared" si="502"/>
        <v>October</v>
      </c>
      <c r="E3218" t="str">
        <f t="shared" si="503"/>
        <v>Q4</v>
      </c>
      <c r="F3218" t="str">
        <f t="shared" si="504"/>
        <v>2018-Oct</v>
      </c>
      <c r="G3218">
        <f t="shared" si="505"/>
        <v>2</v>
      </c>
      <c r="H3218" t="str">
        <f t="shared" si="506"/>
        <v>Monday</v>
      </c>
      <c r="I3218" t="str">
        <f t="shared" si="507"/>
        <v>FM7</v>
      </c>
      <c r="J3218" t="str">
        <f t="shared" si="508"/>
        <v>FQ-3</v>
      </c>
    </row>
    <row r="3219" spans="1:10" x14ac:dyDescent="0.3">
      <c r="A3219" s="1">
        <f t="shared" si="509"/>
        <v>43396</v>
      </c>
      <c r="B3219" s="3">
        <f t="shared" si="500"/>
        <v>2018</v>
      </c>
      <c r="C3219">
        <f t="shared" si="501"/>
        <v>10</v>
      </c>
      <c r="D3219" t="str">
        <f t="shared" si="502"/>
        <v>October</v>
      </c>
      <c r="E3219" t="str">
        <f t="shared" si="503"/>
        <v>Q4</v>
      </c>
      <c r="F3219" t="str">
        <f t="shared" si="504"/>
        <v>2018-Oct</v>
      </c>
      <c r="G3219">
        <f t="shared" si="505"/>
        <v>3</v>
      </c>
      <c r="H3219" t="str">
        <f t="shared" si="506"/>
        <v>Tuesday</v>
      </c>
      <c r="I3219" t="str">
        <f t="shared" si="507"/>
        <v>FM7</v>
      </c>
      <c r="J3219" t="str">
        <f t="shared" si="508"/>
        <v>FQ-3</v>
      </c>
    </row>
    <row r="3220" spans="1:10" x14ac:dyDescent="0.3">
      <c r="A3220" s="1">
        <f t="shared" si="509"/>
        <v>43397</v>
      </c>
      <c r="B3220" s="3">
        <f t="shared" si="500"/>
        <v>2018</v>
      </c>
      <c r="C3220">
        <f t="shared" si="501"/>
        <v>10</v>
      </c>
      <c r="D3220" t="str">
        <f t="shared" si="502"/>
        <v>October</v>
      </c>
      <c r="E3220" t="str">
        <f t="shared" si="503"/>
        <v>Q4</v>
      </c>
      <c r="F3220" t="str">
        <f t="shared" si="504"/>
        <v>2018-Oct</v>
      </c>
      <c r="G3220">
        <f t="shared" si="505"/>
        <v>4</v>
      </c>
      <c r="H3220" t="str">
        <f t="shared" si="506"/>
        <v>Wednesday</v>
      </c>
      <c r="I3220" t="str">
        <f t="shared" si="507"/>
        <v>FM7</v>
      </c>
      <c r="J3220" t="str">
        <f t="shared" si="508"/>
        <v>FQ-3</v>
      </c>
    </row>
    <row r="3221" spans="1:10" x14ac:dyDescent="0.3">
      <c r="A3221" s="1">
        <f t="shared" si="509"/>
        <v>43398</v>
      </c>
      <c r="B3221" s="3">
        <f t="shared" si="500"/>
        <v>2018</v>
      </c>
      <c r="C3221">
        <f t="shared" si="501"/>
        <v>10</v>
      </c>
      <c r="D3221" t="str">
        <f t="shared" si="502"/>
        <v>October</v>
      </c>
      <c r="E3221" t="str">
        <f t="shared" si="503"/>
        <v>Q4</v>
      </c>
      <c r="F3221" t="str">
        <f t="shared" si="504"/>
        <v>2018-Oct</v>
      </c>
      <c r="G3221">
        <f t="shared" si="505"/>
        <v>5</v>
      </c>
      <c r="H3221" t="str">
        <f t="shared" si="506"/>
        <v>Thursday</v>
      </c>
      <c r="I3221" t="str">
        <f t="shared" si="507"/>
        <v>FM7</v>
      </c>
      <c r="J3221" t="str">
        <f t="shared" si="508"/>
        <v>FQ-3</v>
      </c>
    </row>
    <row r="3222" spans="1:10" x14ac:dyDescent="0.3">
      <c r="A3222" s="1">
        <f t="shared" si="509"/>
        <v>43399</v>
      </c>
      <c r="B3222" s="3">
        <f t="shared" si="500"/>
        <v>2018</v>
      </c>
      <c r="C3222">
        <f t="shared" si="501"/>
        <v>10</v>
      </c>
      <c r="D3222" t="str">
        <f t="shared" si="502"/>
        <v>October</v>
      </c>
      <c r="E3222" t="str">
        <f t="shared" si="503"/>
        <v>Q4</v>
      </c>
      <c r="F3222" t="str">
        <f t="shared" si="504"/>
        <v>2018-Oct</v>
      </c>
      <c r="G3222">
        <f t="shared" si="505"/>
        <v>6</v>
      </c>
      <c r="H3222" t="str">
        <f t="shared" si="506"/>
        <v>Friday</v>
      </c>
      <c r="I3222" t="str">
        <f t="shared" si="507"/>
        <v>FM7</v>
      </c>
      <c r="J3222" t="str">
        <f t="shared" si="508"/>
        <v>FQ-3</v>
      </c>
    </row>
    <row r="3223" spans="1:10" x14ac:dyDescent="0.3">
      <c r="A3223" s="1">
        <f t="shared" si="509"/>
        <v>43400</v>
      </c>
      <c r="B3223" s="3">
        <f t="shared" si="500"/>
        <v>2018</v>
      </c>
      <c r="C3223">
        <f t="shared" si="501"/>
        <v>10</v>
      </c>
      <c r="D3223" t="str">
        <f t="shared" si="502"/>
        <v>October</v>
      </c>
      <c r="E3223" t="str">
        <f t="shared" si="503"/>
        <v>Q4</v>
      </c>
      <c r="F3223" t="str">
        <f t="shared" si="504"/>
        <v>2018-Oct</v>
      </c>
      <c r="G3223">
        <f t="shared" si="505"/>
        <v>7</v>
      </c>
      <c r="H3223" t="str">
        <f t="shared" si="506"/>
        <v>Saturday</v>
      </c>
      <c r="I3223" t="str">
        <f t="shared" si="507"/>
        <v>FM7</v>
      </c>
      <c r="J3223" t="str">
        <f t="shared" si="508"/>
        <v>FQ-3</v>
      </c>
    </row>
    <row r="3224" spans="1:10" x14ac:dyDescent="0.3">
      <c r="A3224" s="1">
        <f t="shared" si="509"/>
        <v>43401</v>
      </c>
      <c r="B3224" s="3">
        <f t="shared" si="500"/>
        <v>2018</v>
      </c>
      <c r="C3224">
        <f t="shared" si="501"/>
        <v>10</v>
      </c>
      <c r="D3224" t="str">
        <f t="shared" si="502"/>
        <v>October</v>
      </c>
      <c r="E3224" t="str">
        <f t="shared" si="503"/>
        <v>Q4</v>
      </c>
      <c r="F3224" t="str">
        <f t="shared" si="504"/>
        <v>2018-Oct</v>
      </c>
      <c r="G3224">
        <f t="shared" si="505"/>
        <v>1</v>
      </c>
      <c r="H3224" t="str">
        <f t="shared" si="506"/>
        <v>Sunday</v>
      </c>
      <c r="I3224" t="str">
        <f t="shared" si="507"/>
        <v>FM7</v>
      </c>
      <c r="J3224" t="str">
        <f t="shared" si="508"/>
        <v>FQ-3</v>
      </c>
    </row>
    <row r="3225" spans="1:10" x14ac:dyDescent="0.3">
      <c r="A3225" s="1">
        <f t="shared" si="509"/>
        <v>43402</v>
      </c>
      <c r="B3225" s="3">
        <f t="shared" si="500"/>
        <v>2018</v>
      </c>
      <c r="C3225">
        <f t="shared" si="501"/>
        <v>10</v>
      </c>
      <c r="D3225" t="str">
        <f t="shared" si="502"/>
        <v>October</v>
      </c>
      <c r="E3225" t="str">
        <f t="shared" si="503"/>
        <v>Q4</v>
      </c>
      <c r="F3225" t="str">
        <f t="shared" si="504"/>
        <v>2018-Oct</v>
      </c>
      <c r="G3225">
        <f t="shared" si="505"/>
        <v>2</v>
      </c>
      <c r="H3225" t="str">
        <f t="shared" si="506"/>
        <v>Monday</v>
      </c>
      <c r="I3225" t="str">
        <f t="shared" si="507"/>
        <v>FM7</v>
      </c>
      <c r="J3225" t="str">
        <f t="shared" si="508"/>
        <v>FQ-3</v>
      </c>
    </row>
    <row r="3226" spans="1:10" x14ac:dyDescent="0.3">
      <c r="A3226" s="1">
        <f t="shared" si="509"/>
        <v>43403</v>
      </c>
      <c r="B3226" s="3">
        <f t="shared" si="500"/>
        <v>2018</v>
      </c>
      <c r="C3226">
        <f t="shared" si="501"/>
        <v>10</v>
      </c>
      <c r="D3226" t="str">
        <f t="shared" si="502"/>
        <v>October</v>
      </c>
      <c r="E3226" t="str">
        <f t="shared" si="503"/>
        <v>Q4</v>
      </c>
      <c r="F3226" t="str">
        <f t="shared" si="504"/>
        <v>2018-Oct</v>
      </c>
      <c r="G3226">
        <f t="shared" si="505"/>
        <v>3</v>
      </c>
      <c r="H3226" t="str">
        <f t="shared" si="506"/>
        <v>Tuesday</v>
      </c>
      <c r="I3226" t="str">
        <f t="shared" si="507"/>
        <v>FM7</v>
      </c>
      <c r="J3226" t="str">
        <f t="shared" si="508"/>
        <v>FQ-3</v>
      </c>
    </row>
    <row r="3227" spans="1:10" x14ac:dyDescent="0.3">
      <c r="A3227" s="1">
        <f t="shared" si="509"/>
        <v>43404</v>
      </c>
      <c r="B3227" s="3">
        <f t="shared" si="500"/>
        <v>2018</v>
      </c>
      <c r="C3227">
        <f t="shared" si="501"/>
        <v>10</v>
      </c>
      <c r="D3227" t="str">
        <f t="shared" si="502"/>
        <v>October</v>
      </c>
      <c r="E3227" t="str">
        <f t="shared" si="503"/>
        <v>Q4</v>
      </c>
      <c r="F3227" t="str">
        <f t="shared" si="504"/>
        <v>2018-Oct</v>
      </c>
      <c r="G3227">
        <f t="shared" si="505"/>
        <v>4</v>
      </c>
      <c r="H3227" t="str">
        <f t="shared" si="506"/>
        <v>Wednesday</v>
      </c>
      <c r="I3227" t="str">
        <f t="shared" si="507"/>
        <v>FM7</v>
      </c>
      <c r="J3227" t="str">
        <f t="shared" si="508"/>
        <v>FQ-3</v>
      </c>
    </row>
    <row r="3228" spans="1:10" x14ac:dyDescent="0.3">
      <c r="A3228" s="1">
        <f t="shared" si="509"/>
        <v>43405</v>
      </c>
      <c r="B3228" s="3">
        <f t="shared" si="500"/>
        <v>2018</v>
      </c>
      <c r="C3228">
        <f t="shared" si="501"/>
        <v>11</v>
      </c>
      <c r="D3228" t="str">
        <f t="shared" si="502"/>
        <v>November</v>
      </c>
      <c r="E3228" t="str">
        <f t="shared" si="503"/>
        <v>Q4</v>
      </c>
      <c r="F3228" t="str">
        <f t="shared" si="504"/>
        <v>2018-Nov</v>
      </c>
      <c r="G3228">
        <f t="shared" si="505"/>
        <v>5</v>
      </c>
      <c r="H3228" t="str">
        <f t="shared" si="506"/>
        <v>Thursday</v>
      </c>
      <c r="I3228" t="str">
        <f t="shared" si="507"/>
        <v>FM8</v>
      </c>
      <c r="J3228" t="str">
        <f t="shared" si="508"/>
        <v>FQ-3</v>
      </c>
    </row>
    <row r="3229" spans="1:10" x14ac:dyDescent="0.3">
      <c r="A3229" s="1">
        <f t="shared" si="509"/>
        <v>43406</v>
      </c>
      <c r="B3229" s="3">
        <f t="shared" si="500"/>
        <v>2018</v>
      </c>
      <c r="C3229">
        <f t="shared" si="501"/>
        <v>11</v>
      </c>
      <c r="D3229" t="str">
        <f t="shared" si="502"/>
        <v>November</v>
      </c>
      <c r="E3229" t="str">
        <f t="shared" si="503"/>
        <v>Q4</v>
      </c>
      <c r="F3229" t="str">
        <f t="shared" si="504"/>
        <v>2018-Nov</v>
      </c>
      <c r="G3229">
        <f t="shared" si="505"/>
        <v>6</v>
      </c>
      <c r="H3229" t="str">
        <f t="shared" si="506"/>
        <v>Friday</v>
      </c>
      <c r="I3229" t="str">
        <f t="shared" si="507"/>
        <v>FM8</v>
      </c>
      <c r="J3229" t="str">
        <f t="shared" si="508"/>
        <v>FQ-3</v>
      </c>
    </row>
    <row r="3230" spans="1:10" x14ac:dyDescent="0.3">
      <c r="A3230" s="1">
        <f t="shared" si="509"/>
        <v>43407</v>
      </c>
      <c r="B3230" s="3">
        <f t="shared" si="500"/>
        <v>2018</v>
      </c>
      <c r="C3230">
        <f t="shared" si="501"/>
        <v>11</v>
      </c>
      <c r="D3230" t="str">
        <f t="shared" si="502"/>
        <v>November</v>
      </c>
      <c r="E3230" t="str">
        <f t="shared" si="503"/>
        <v>Q4</v>
      </c>
      <c r="F3230" t="str">
        <f t="shared" si="504"/>
        <v>2018-Nov</v>
      </c>
      <c r="G3230">
        <f t="shared" si="505"/>
        <v>7</v>
      </c>
      <c r="H3230" t="str">
        <f t="shared" si="506"/>
        <v>Saturday</v>
      </c>
      <c r="I3230" t="str">
        <f t="shared" si="507"/>
        <v>FM8</v>
      </c>
      <c r="J3230" t="str">
        <f t="shared" si="508"/>
        <v>FQ-3</v>
      </c>
    </row>
    <row r="3231" spans="1:10" x14ac:dyDescent="0.3">
      <c r="A3231" s="1">
        <f t="shared" si="509"/>
        <v>43408</v>
      </c>
      <c r="B3231" s="3">
        <f t="shared" si="500"/>
        <v>2018</v>
      </c>
      <c r="C3231">
        <f t="shared" si="501"/>
        <v>11</v>
      </c>
      <c r="D3231" t="str">
        <f t="shared" si="502"/>
        <v>November</v>
      </c>
      <c r="E3231" t="str">
        <f t="shared" si="503"/>
        <v>Q4</v>
      </c>
      <c r="F3231" t="str">
        <f t="shared" si="504"/>
        <v>2018-Nov</v>
      </c>
      <c r="G3231">
        <f t="shared" si="505"/>
        <v>1</v>
      </c>
      <c r="H3231" t="str">
        <f t="shared" si="506"/>
        <v>Sunday</v>
      </c>
      <c r="I3231" t="str">
        <f t="shared" si="507"/>
        <v>FM8</v>
      </c>
      <c r="J3231" t="str">
        <f t="shared" si="508"/>
        <v>FQ-3</v>
      </c>
    </row>
    <row r="3232" spans="1:10" x14ac:dyDescent="0.3">
      <c r="A3232" s="1">
        <f t="shared" si="509"/>
        <v>43409</v>
      </c>
      <c r="B3232" s="3">
        <f t="shared" si="500"/>
        <v>2018</v>
      </c>
      <c r="C3232">
        <f t="shared" si="501"/>
        <v>11</v>
      </c>
      <c r="D3232" t="str">
        <f t="shared" si="502"/>
        <v>November</v>
      </c>
      <c r="E3232" t="str">
        <f t="shared" si="503"/>
        <v>Q4</v>
      </c>
      <c r="F3232" t="str">
        <f t="shared" si="504"/>
        <v>2018-Nov</v>
      </c>
      <c r="G3232">
        <f t="shared" si="505"/>
        <v>2</v>
      </c>
      <c r="H3232" t="str">
        <f t="shared" si="506"/>
        <v>Monday</v>
      </c>
      <c r="I3232" t="str">
        <f t="shared" si="507"/>
        <v>FM8</v>
      </c>
      <c r="J3232" t="str">
        <f t="shared" si="508"/>
        <v>FQ-3</v>
      </c>
    </row>
    <row r="3233" spans="1:10" x14ac:dyDescent="0.3">
      <c r="A3233" s="1">
        <f t="shared" si="509"/>
        <v>43410</v>
      </c>
      <c r="B3233" s="3">
        <f t="shared" si="500"/>
        <v>2018</v>
      </c>
      <c r="C3233">
        <f t="shared" si="501"/>
        <v>11</v>
      </c>
      <c r="D3233" t="str">
        <f t="shared" si="502"/>
        <v>November</v>
      </c>
      <c r="E3233" t="str">
        <f t="shared" si="503"/>
        <v>Q4</v>
      </c>
      <c r="F3233" t="str">
        <f t="shared" si="504"/>
        <v>2018-Nov</v>
      </c>
      <c r="G3233">
        <f t="shared" si="505"/>
        <v>3</v>
      </c>
      <c r="H3233" t="str">
        <f t="shared" si="506"/>
        <v>Tuesday</v>
      </c>
      <c r="I3233" t="str">
        <f t="shared" si="507"/>
        <v>FM8</v>
      </c>
      <c r="J3233" t="str">
        <f t="shared" si="508"/>
        <v>FQ-3</v>
      </c>
    </row>
    <row r="3234" spans="1:10" x14ac:dyDescent="0.3">
      <c r="A3234" s="1">
        <f t="shared" si="509"/>
        <v>43411</v>
      </c>
      <c r="B3234" s="3">
        <f t="shared" si="500"/>
        <v>2018</v>
      </c>
      <c r="C3234">
        <f t="shared" si="501"/>
        <v>11</v>
      </c>
      <c r="D3234" t="str">
        <f t="shared" si="502"/>
        <v>November</v>
      </c>
      <c r="E3234" t="str">
        <f t="shared" si="503"/>
        <v>Q4</v>
      </c>
      <c r="F3234" t="str">
        <f t="shared" si="504"/>
        <v>2018-Nov</v>
      </c>
      <c r="G3234">
        <f t="shared" si="505"/>
        <v>4</v>
      </c>
      <c r="H3234" t="str">
        <f t="shared" si="506"/>
        <v>Wednesday</v>
      </c>
      <c r="I3234" t="str">
        <f t="shared" si="507"/>
        <v>FM8</v>
      </c>
      <c r="J3234" t="str">
        <f t="shared" si="508"/>
        <v>FQ-3</v>
      </c>
    </row>
    <row r="3235" spans="1:10" x14ac:dyDescent="0.3">
      <c r="A3235" s="1">
        <f t="shared" si="509"/>
        <v>43412</v>
      </c>
      <c r="B3235" s="3">
        <f t="shared" si="500"/>
        <v>2018</v>
      </c>
      <c r="C3235">
        <f t="shared" si="501"/>
        <v>11</v>
      </c>
      <c r="D3235" t="str">
        <f t="shared" si="502"/>
        <v>November</v>
      </c>
      <c r="E3235" t="str">
        <f t="shared" si="503"/>
        <v>Q4</v>
      </c>
      <c r="F3235" t="str">
        <f t="shared" si="504"/>
        <v>2018-Nov</v>
      </c>
      <c r="G3235">
        <f t="shared" si="505"/>
        <v>5</v>
      </c>
      <c r="H3235" t="str">
        <f t="shared" si="506"/>
        <v>Thursday</v>
      </c>
      <c r="I3235" t="str">
        <f t="shared" si="507"/>
        <v>FM8</v>
      </c>
      <c r="J3235" t="str">
        <f t="shared" si="508"/>
        <v>FQ-3</v>
      </c>
    </row>
    <row r="3236" spans="1:10" x14ac:dyDescent="0.3">
      <c r="A3236" s="1">
        <f t="shared" si="509"/>
        <v>43413</v>
      </c>
      <c r="B3236" s="3">
        <f t="shared" si="500"/>
        <v>2018</v>
      </c>
      <c r="C3236">
        <f t="shared" si="501"/>
        <v>11</v>
      </c>
      <c r="D3236" t="str">
        <f t="shared" si="502"/>
        <v>November</v>
      </c>
      <c r="E3236" t="str">
        <f t="shared" si="503"/>
        <v>Q4</v>
      </c>
      <c r="F3236" t="str">
        <f t="shared" si="504"/>
        <v>2018-Nov</v>
      </c>
      <c r="G3236">
        <f t="shared" si="505"/>
        <v>6</v>
      </c>
      <c r="H3236" t="str">
        <f t="shared" si="506"/>
        <v>Friday</v>
      </c>
      <c r="I3236" t="str">
        <f t="shared" si="507"/>
        <v>FM8</v>
      </c>
      <c r="J3236" t="str">
        <f t="shared" si="508"/>
        <v>FQ-3</v>
      </c>
    </row>
    <row r="3237" spans="1:10" x14ac:dyDescent="0.3">
      <c r="A3237" s="1">
        <f t="shared" si="509"/>
        <v>43414</v>
      </c>
      <c r="B3237" s="3">
        <f t="shared" si="500"/>
        <v>2018</v>
      </c>
      <c r="C3237">
        <f t="shared" si="501"/>
        <v>11</v>
      </c>
      <c r="D3237" t="str">
        <f t="shared" si="502"/>
        <v>November</v>
      </c>
      <c r="E3237" t="str">
        <f t="shared" si="503"/>
        <v>Q4</v>
      </c>
      <c r="F3237" t="str">
        <f t="shared" si="504"/>
        <v>2018-Nov</v>
      </c>
      <c r="G3237">
        <f t="shared" si="505"/>
        <v>7</v>
      </c>
      <c r="H3237" t="str">
        <f t="shared" si="506"/>
        <v>Saturday</v>
      </c>
      <c r="I3237" t="str">
        <f t="shared" si="507"/>
        <v>FM8</v>
      </c>
      <c r="J3237" t="str">
        <f t="shared" si="508"/>
        <v>FQ-3</v>
      </c>
    </row>
    <row r="3238" spans="1:10" x14ac:dyDescent="0.3">
      <c r="A3238" s="1">
        <f t="shared" si="509"/>
        <v>43415</v>
      </c>
      <c r="B3238" s="3">
        <f t="shared" si="500"/>
        <v>2018</v>
      </c>
      <c r="C3238">
        <f t="shared" si="501"/>
        <v>11</v>
      </c>
      <c r="D3238" t="str">
        <f t="shared" si="502"/>
        <v>November</v>
      </c>
      <c r="E3238" t="str">
        <f t="shared" si="503"/>
        <v>Q4</v>
      </c>
      <c r="F3238" t="str">
        <f t="shared" si="504"/>
        <v>2018-Nov</v>
      </c>
      <c r="G3238">
        <f t="shared" si="505"/>
        <v>1</v>
      </c>
      <c r="H3238" t="str">
        <f t="shared" si="506"/>
        <v>Sunday</v>
      </c>
      <c r="I3238" t="str">
        <f t="shared" si="507"/>
        <v>FM8</v>
      </c>
      <c r="J3238" t="str">
        <f t="shared" si="508"/>
        <v>FQ-3</v>
      </c>
    </row>
    <row r="3239" spans="1:10" x14ac:dyDescent="0.3">
      <c r="A3239" s="1">
        <f t="shared" si="509"/>
        <v>43416</v>
      </c>
      <c r="B3239" s="3">
        <f t="shared" si="500"/>
        <v>2018</v>
      </c>
      <c r="C3239">
        <f t="shared" si="501"/>
        <v>11</v>
      </c>
      <c r="D3239" t="str">
        <f t="shared" si="502"/>
        <v>November</v>
      </c>
      <c r="E3239" t="str">
        <f t="shared" si="503"/>
        <v>Q4</v>
      </c>
      <c r="F3239" t="str">
        <f t="shared" si="504"/>
        <v>2018-Nov</v>
      </c>
      <c r="G3239">
        <f t="shared" si="505"/>
        <v>2</v>
      </c>
      <c r="H3239" t="str">
        <f t="shared" si="506"/>
        <v>Monday</v>
      </c>
      <c r="I3239" t="str">
        <f t="shared" si="507"/>
        <v>FM8</v>
      </c>
      <c r="J3239" t="str">
        <f t="shared" si="508"/>
        <v>FQ-3</v>
      </c>
    </row>
    <row r="3240" spans="1:10" x14ac:dyDescent="0.3">
      <c r="A3240" s="1">
        <f t="shared" si="509"/>
        <v>43417</v>
      </c>
      <c r="B3240" s="3">
        <f t="shared" si="500"/>
        <v>2018</v>
      </c>
      <c r="C3240">
        <f t="shared" si="501"/>
        <v>11</v>
      </c>
      <c r="D3240" t="str">
        <f t="shared" si="502"/>
        <v>November</v>
      </c>
      <c r="E3240" t="str">
        <f t="shared" si="503"/>
        <v>Q4</v>
      </c>
      <c r="F3240" t="str">
        <f t="shared" si="504"/>
        <v>2018-Nov</v>
      </c>
      <c r="G3240">
        <f t="shared" si="505"/>
        <v>3</v>
      </c>
      <c r="H3240" t="str">
        <f t="shared" si="506"/>
        <v>Tuesday</v>
      </c>
      <c r="I3240" t="str">
        <f t="shared" si="507"/>
        <v>FM8</v>
      </c>
      <c r="J3240" t="str">
        <f t="shared" si="508"/>
        <v>FQ-3</v>
      </c>
    </row>
    <row r="3241" spans="1:10" x14ac:dyDescent="0.3">
      <c r="A3241" s="1">
        <f t="shared" si="509"/>
        <v>43418</v>
      </c>
      <c r="B3241" s="3">
        <f t="shared" si="500"/>
        <v>2018</v>
      </c>
      <c r="C3241">
        <f t="shared" si="501"/>
        <v>11</v>
      </c>
      <c r="D3241" t="str">
        <f t="shared" si="502"/>
        <v>November</v>
      </c>
      <c r="E3241" t="str">
        <f t="shared" si="503"/>
        <v>Q4</v>
      </c>
      <c r="F3241" t="str">
        <f t="shared" si="504"/>
        <v>2018-Nov</v>
      </c>
      <c r="G3241">
        <f t="shared" si="505"/>
        <v>4</v>
      </c>
      <c r="H3241" t="str">
        <f t="shared" si="506"/>
        <v>Wednesday</v>
      </c>
      <c r="I3241" t="str">
        <f t="shared" si="507"/>
        <v>FM8</v>
      </c>
      <c r="J3241" t="str">
        <f t="shared" si="508"/>
        <v>FQ-3</v>
      </c>
    </row>
    <row r="3242" spans="1:10" x14ac:dyDescent="0.3">
      <c r="A3242" s="1">
        <f t="shared" si="509"/>
        <v>43419</v>
      </c>
      <c r="B3242" s="3">
        <f t="shared" si="500"/>
        <v>2018</v>
      </c>
      <c r="C3242">
        <f t="shared" si="501"/>
        <v>11</v>
      </c>
      <c r="D3242" t="str">
        <f t="shared" si="502"/>
        <v>November</v>
      </c>
      <c r="E3242" t="str">
        <f t="shared" si="503"/>
        <v>Q4</v>
      </c>
      <c r="F3242" t="str">
        <f t="shared" si="504"/>
        <v>2018-Nov</v>
      </c>
      <c r="G3242">
        <f t="shared" si="505"/>
        <v>5</v>
      </c>
      <c r="H3242" t="str">
        <f t="shared" si="506"/>
        <v>Thursday</v>
      </c>
      <c r="I3242" t="str">
        <f t="shared" si="507"/>
        <v>FM8</v>
      </c>
      <c r="J3242" t="str">
        <f t="shared" si="508"/>
        <v>FQ-3</v>
      </c>
    </row>
    <row r="3243" spans="1:10" x14ac:dyDescent="0.3">
      <c r="A3243" s="1">
        <f t="shared" si="509"/>
        <v>43420</v>
      </c>
      <c r="B3243" s="3">
        <f t="shared" si="500"/>
        <v>2018</v>
      </c>
      <c r="C3243">
        <f t="shared" si="501"/>
        <v>11</v>
      </c>
      <c r="D3243" t="str">
        <f t="shared" si="502"/>
        <v>November</v>
      </c>
      <c r="E3243" t="str">
        <f t="shared" si="503"/>
        <v>Q4</v>
      </c>
      <c r="F3243" t="str">
        <f t="shared" si="504"/>
        <v>2018-Nov</v>
      </c>
      <c r="G3243">
        <f t="shared" si="505"/>
        <v>6</v>
      </c>
      <c r="H3243" t="str">
        <f t="shared" si="506"/>
        <v>Friday</v>
      </c>
      <c r="I3243" t="str">
        <f t="shared" si="507"/>
        <v>FM8</v>
      </c>
      <c r="J3243" t="str">
        <f t="shared" si="508"/>
        <v>FQ-3</v>
      </c>
    </row>
    <row r="3244" spans="1:10" x14ac:dyDescent="0.3">
      <c r="A3244" s="1">
        <f t="shared" si="509"/>
        <v>43421</v>
      </c>
      <c r="B3244" s="3">
        <f t="shared" si="500"/>
        <v>2018</v>
      </c>
      <c r="C3244">
        <f t="shared" si="501"/>
        <v>11</v>
      </c>
      <c r="D3244" t="str">
        <f t="shared" si="502"/>
        <v>November</v>
      </c>
      <c r="E3244" t="str">
        <f t="shared" si="503"/>
        <v>Q4</v>
      </c>
      <c r="F3244" t="str">
        <f t="shared" si="504"/>
        <v>2018-Nov</v>
      </c>
      <c r="G3244">
        <f t="shared" si="505"/>
        <v>7</v>
      </c>
      <c r="H3244" t="str">
        <f t="shared" si="506"/>
        <v>Saturday</v>
      </c>
      <c r="I3244" t="str">
        <f t="shared" si="507"/>
        <v>FM8</v>
      </c>
      <c r="J3244" t="str">
        <f t="shared" si="508"/>
        <v>FQ-3</v>
      </c>
    </row>
    <row r="3245" spans="1:10" x14ac:dyDescent="0.3">
      <c r="A3245" s="1">
        <f t="shared" si="509"/>
        <v>43422</v>
      </c>
      <c r="B3245" s="3">
        <f t="shared" si="500"/>
        <v>2018</v>
      </c>
      <c r="C3245">
        <f t="shared" si="501"/>
        <v>11</v>
      </c>
      <c r="D3245" t="str">
        <f t="shared" si="502"/>
        <v>November</v>
      </c>
      <c r="E3245" t="str">
        <f t="shared" si="503"/>
        <v>Q4</v>
      </c>
      <c r="F3245" t="str">
        <f t="shared" si="504"/>
        <v>2018-Nov</v>
      </c>
      <c r="G3245">
        <f t="shared" si="505"/>
        <v>1</v>
      </c>
      <c r="H3245" t="str">
        <f t="shared" si="506"/>
        <v>Sunday</v>
      </c>
      <c r="I3245" t="str">
        <f t="shared" si="507"/>
        <v>FM8</v>
      </c>
      <c r="J3245" t="str">
        <f t="shared" si="508"/>
        <v>FQ-3</v>
      </c>
    </row>
    <row r="3246" spans="1:10" x14ac:dyDescent="0.3">
      <c r="A3246" s="1">
        <f t="shared" si="509"/>
        <v>43423</v>
      </c>
      <c r="B3246" s="3">
        <f t="shared" si="500"/>
        <v>2018</v>
      </c>
      <c r="C3246">
        <f t="shared" si="501"/>
        <v>11</v>
      </c>
      <c r="D3246" t="str">
        <f t="shared" si="502"/>
        <v>November</v>
      </c>
      <c r="E3246" t="str">
        <f t="shared" si="503"/>
        <v>Q4</v>
      </c>
      <c r="F3246" t="str">
        <f t="shared" si="504"/>
        <v>2018-Nov</v>
      </c>
      <c r="G3246">
        <f t="shared" si="505"/>
        <v>2</v>
      </c>
      <c r="H3246" t="str">
        <f t="shared" si="506"/>
        <v>Monday</v>
      </c>
      <c r="I3246" t="str">
        <f t="shared" si="507"/>
        <v>FM8</v>
      </c>
      <c r="J3246" t="str">
        <f t="shared" si="508"/>
        <v>FQ-3</v>
      </c>
    </row>
    <row r="3247" spans="1:10" x14ac:dyDescent="0.3">
      <c r="A3247" s="1">
        <f t="shared" si="509"/>
        <v>43424</v>
      </c>
      <c r="B3247" s="3">
        <f t="shared" si="500"/>
        <v>2018</v>
      </c>
      <c r="C3247">
        <f t="shared" si="501"/>
        <v>11</v>
      </c>
      <c r="D3247" t="str">
        <f t="shared" si="502"/>
        <v>November</v>
      </c>
      <c r="E3247" t="str">
        <f t="shared" si="503"/>
        <v>Q4</v>
      </c>
      <c r="F3247" t="str">
        <f t="shared" si="504"/>
        <v>2018-Nov</v>
      </c>
      <c r="G3247">
        <f t="shared" si="505"/>
        <v>3</v>
      </c>
      <c r="H3247" t="str">
        <f t="shared" si="506"/>
        <v>Tuesday</v>
      </c>
      <c r="I3247" t="str">
        <f t="shared" si="507"/>
        <v>FM8</v>
      </c>
      <c r="J3247" t="str">
        <f t="shared" si="508"/>
        <v>FQ-3</v>
      </c>
    </row>
    <row r="3248" spans="1:10" x14ac:dyDescent="0.3">
      <c r="A3248" s="1">
        <f t="shared" si="509"/>
        <v>43425</v>
      </c>
      <c r="B3248" s="3">
        <f t="shared" si="500"/>
        <v>2018</v>
      </c>
      <c r="C3248">
        <f t="shared" si="501"/>
        <v>11</v>
      </c>
      <c r="D3248" t="str">
        <f t="shared" si="502"/>
        <v>November</v>
      </c>
      <c r="E3248" t="str">
        <f t="shared" si="503"/>
        <v>Q4</v>
      </c>
      <c r="F3248" t="str">
        <f t="shared" si="504"/>
        <v>2018-Nov</v>
      </c>
      <c r="G3248">
        <f t="shared" si="505"/>
        <v>4</v>
      </c>
      <c r="H3248" t="str">
        <f t="shared" si="506"/>
        <v>Wednesday</v>
      </c>
      <c r="I3248" t="str">
        <f t="shared" si="507"/>
        <v>FM8</v>
      </c>
      <c r="J3248" t="str">
        <f t="shared" si="508"/>
        <v>FQ-3</v>
      </c>
    </row>
    <row r="3249" spans="1:10" x14ac:dyDescent="0.3">
      <c r="A3249" s="1">
        <f t="shared" si="509"/>
        <v>43426</v>
      </c>
      <c r="B3249" s="3">
        <f t="shared" si="500"/>
        <v>2018</v>
      </c>
      <c r="C3249">
        <f t="shared" si="501"/>
        <v>11</v>
      </c>
      <c r="D3249" t="str">
        <f t="shared" si="502"/>
        <v>November</v>
      </c>
      <c r="E3249" t="str">
        <f t="shared" si="503"/>
        <v>Q4</v>
      </c>
      <c r="F3249" t="str">
        <f t="shared" si="504"/>
        <v>2018-Nov</v>
      </c>
      <c r="G3249">
        <f t="shared" si="505"/>
        <v>5</v>
      </c>
      <c r="H3249" t="str">
        <f t="shared" si="506"/>
        <v>Thursday</v>
      </c>
      <c r="I3249" t="str">
        <f t="shared" si="507"/>
        <v>FM8</v>
      </c>
      <c r="J3249" t="str">
        <f t="shared" si="508"/>
        <v>FQ-3</v>
      </c>
    </row>
    <row r="3250" spans="1:10" x14ac:dyDescent="0.3">
      <c r="A3250" s="1">
        <f t="shared" si="509"/>
        <v>43427</v>
      </c>
      <c r="B3250" s="3">
        <f t="shared" si="500"/>
        <v>2018</v>
      </c>
      <c r="C3250">
        <f t="shared" si="501"/>
        <v>11</v>
      </c>
      <c r="D3250" t="str">
        <f t="shared" si="502"/>
        <v>November</v>
      </c>
      <c r="E3250" t="str">
        <f t="shared" si="503"/>
        <v>Q4</v>
      </c>
      <c r="F3250" t="str">
        <f t="shared" si="504"/>
        <v>2018-Nov</v>
      </c>
      <c r="G3250">
        <f t="shared" si="505"/>
        <v>6</v>
      </c>
      <c r="H3250" t="str">
        <f t="shared" si="506"/>
        <v>Friday</v>
      </c>
      <c r="I3250" t="str">
        <f t="shared" si="507"/>
        <v>FM8</v>
      </c>
      <c r="J3250" t="str">
        <f t="shared" si="508"/>
        <v>FQ-3</v>
      </c>
    </row>
    <row r="3251" spans="1:10" x14ac:dyDescent="0.3">
      <c r="A3251" s="1">
        <f t="shared" si="509"/>
        <v>43428</v>
      </c>
      <c r="B3251" s="3">
        <f t="shared" si="500"/>
        <v>2018</v>
      </c>
      <c r="C3251">
        <f t="shared" si="501"/>
        <v>11</v>
      </c>
      <c r="D3251" t="str">
        <f t="shared" si="502"/>
        <v>November</v>
      </c>
      <c r="E3251" t="str">
        <f t="shared" si="503"/>
        <v>Q4</v>
      </c>
      <c r="F3251" t="str">
        <f t="shared" si="504"/>
        <v>2018-Nov</v>
      </c>
      <c r="G3251">
        <f t="shared" si="505"/>
        <v>7</v>
      </c>
      <c r="H3251" t="str">
        <f t="shared" si="506"/>
        <v>Saturday</v>
      </c>
      <c r="I3251" t="str">
        <f t="shared" si="507"/>
        <v>FM8</v>
      </c>
      <c r="J3251" t="str">
        <f t="shared" si="508"/>
        <v>FQ-3</v>
      </c>
    </row>
    <row r="3252" spans="1:10" x14ac:dyDescent="0.3">
      <c r="A3252" s="1">
        <f t="shared" si="509"/>
        <v>43429</v>
      </c>
      <c r="B3252" s="3">
        <f t="shared" si="500"/>
        <v>2018</v>
      </c>
      <c r="C3252">
        <f t="shared" si="501"/>
        <v>11</v>
      </c>
      <c r="D3252" t="str">
        <f t="shared" si="502"/>
        <v>November</v>
      </c>
      <c r="E3252" t="str">
        <f t="shared" si="503"/>
        <v>Q4</v>
      </c>
      <c r="F3252" t="str">
        <f t="shared" si="504"/>
        <v>2018-Nov</v>
      </c>
      <c r="G3252">
        <f t="shared" si="505"/>
        <v>1</v>
      </c>
      <c r="H3252" t="str">
        <f t="shared" si="506"/>
        <v>Sunday</v>
      </c>
      <c r="I3252" t="str">
        <f t="shared" si="507"/>
        <v>FM8</v>
      </c>
      <c r="J3252" t="str">
        <f t="shared" si="508"/>
        <v>FQ-3</v>
      </c>
    </row>
    <row r="3253" spans="1:10" x14ac:dyDescent="0.3">
      <c r="A3253" s="1">
        <f t="shared" si="509"/>
        <v>43430</v>
      </c>
      <c r="B3253" s="3">
        <f t="shared" si="500"/>
        <v>2018</v>
      </c>
      <c r="C3253">
        <f t="shared" si="501"/>
        <v>11</v>
      </c>
      <c r="D3253" t="str">
        <f t="shared" si="502"/>
        <v>November</v>
      </c>
      <c r="E3253" t="str">
        <f t="shared" si="503"/>
        <v>Q4</v>
      </c>
      <c r="F3253" t="str">
        <f t="shared" si="504"/>
        <v>2018-Nov</v>
      </c>
      <c r="G3253">
        <f t="shared" si="505"/>
        <v>2</v>
      </c>
      <c r="H3253" t="str">
        <f t="shared" si="506"/>
        <v>Monday</v>
      </c>
      <c r="I3253" t="str">
        <f t="shared" si="507"/>
        <v>FM8</v>
      </c>
      <c r="J3253" t="str">
        <f t="shared" si="508"/>
        <v>FQ-3</v>
      </c>
    </row>
    <row r="3254" spans="1:10" x14ac:dyDescent="0.3">
      <c r="A3254" s="1">
        <f t="shared" si="509"/>
        <v>43431</v>
      </c>
      <c r="B3254" s="3">
        <f t="shared" si="500"/>
        <v>2018</v>
      </c>
      <c r="C3254">
        <f t="shared" si="501"/>
        <v>11</v>
      </c>
      <c r="D3254" t="str">
        <f t="shared" si="502"/>
        <v>November</v>
      </c>
      <c r="E3254" t="str">
        <f t="shared" si="503"/>
        <v>Q4</v>
      </c>
      <c r="F3254" t="str">
        <f t="shared" si="504"/>
        <v>2018-Nov</v>
      </c>
      <c r="G3254">
        <f t="shared" si="505"/>
        <v>3</v>
      </c>
      <c r="H3254" t="str">
        <f t="shared" si="506"/>
        <v>Tuesday</v>
      </c>
      <c r="I3254" t="str">
        <f t="shared" si="507"/>
        <v>FM8</v>
      </c>
      <c r="J3254" t="str">
        <f t="shared" si="508"/>
        <v>FQ-3</v>
      </c>
    </row>
    <row r="3255" spans="1:10" x14ac:dyDescent="0.3">
      <c r="A3255" s="1">
        <f t="shared" si="509"/>
        <v>43432</v>
      </c>
      <c r="B3255" s="3">
        <f t="shared" si="500"/>
        <v>2018</v>
      </c>
      <c r="C3255">
        <f t="shared" si="501"/>
        <v>11</v>
      </c>
      <c r="D3255" t="str">
        <f t="shared" si="502"/>
        <v>November</v>
      </c>
      <c r="E3255" t="str">
        <f t="shared" si="503"/>
        <v>Q4</v>
      </c>
      <c r="F3255" t="str">
        <f t="shared" si="504"/>
        <v>2018-Nov</v>
      </c>
      <c r="G3255">
        <f t="shared" si="505"/>
        <v>4</v>
      </c>
      <c r="H3255" t="str">
        <f t="shared" si="506"/>
        <v>Wednesday</v>
      </c>
      <c r="I3255" t="str">
        <f t="shared" si="507"/>
        <v>FM8</v>
      </c>
      <c r="J3255" t="str">
        <f t="shared" si="508"/>
        <v>FQ-3</v>
      </c>
    </row>
    <row r="3256" spans="1:10" x14ac:dyDescent="0.3">
      <c r="A3256" s="1">
        <f t="shared" si="509"/>
        <v>43433</v>
      </c>
      <c r="B3256" s="3">
        <f t="shared" si="500"/>
        <v>2018</v>
      </c>
      <c r="C3256">
        <f t="shared" si="501"/>
        <v>11</v>
      </c>
      <c r="D3256" t="str">
        <f t="shared" si="502"/>
        <v>November</v>
      </c>
      <c r="E3256" t="str">
        <f t="shared" si="503"/>
        <v>Q4</v>
      </c>
      <c r="F3256" t="str">
        <f t="shared" si="504"/>
        <v>2018-Nov</v>
      </c>
      <c r="G3256">
        <f t="shared" si="505"/>
        <v>5</v>
      </c>
      <c r="H3256" t="str">
        <f t="shared" si="506"/>
        <v>Thursday</v>
      </c>
      <c r="I3256" t="str">
        <f t="shared" si="507"/>
        <v>FM8</v>
      </c>
      <c r="J3256" t="str">
        <f t="shared" si="508"/>
        <v>FQ-3</v>
      </c>
    </row>
    <row r="3257" spans="1:10" x14ac:dyDescent="0.3">
      <c r="A3257" s="1">
        <f t="shared" si="509"/>
        <v>43434</v>
      </c>
      <c r="B3257" s="3">
        <f t="shared" si="500"/>
        <v>2018</v>
      </c>
      <c r="C3257">
        <f t="shared" si="501"/>
        <v>11</v>
      </c>
      <c r="D3257" t="str">
        <f t="shared" si="502"/>
        <v>November</v>
      </c>
      <c r="E3257" t="str">
        <f t="shared" si="503"/>
        <v>Q4</v>
      </c>
      <c r="F3257" t="str">
        <f t="shared" si="504"/>
        <v>2018-Nov</v>
      </c>
      <c r="G3257">
        <f t="shared" si="505"/>
        <v>6</v>
      </c>
      <c r="H3257" t="str">
        <f t="shared" si="506"/>
        <v>Friday</v>
      </c>
      <c r="I3257" t="str">
        <f t="shared" si="507"/>
        <v>FM8</v>
      </c>
      <c r="J3257" t="str">
        <f t="shared" si="508"/>
        <v>FQ-3</v>
      </c>
    </row>
    <row r="3258" spans="1:10" x14ac:dyDescent="0.3">
      <c r="A3258" s="1">
        <f t="shared" si="509"/>
        <v>43435</v>
      </c>
      <c r="B3258" s="3">
        <f t="shared" si="500"/>
        <v>2018</v>
      </c>
      <c r="C3258">
        <f t="shared" si="501"/>
        <v>12</v>
      </c>
      <c r="D3258" t="str">
        <f t="shared" si="502"/>
        <v>December</v>
      </c>
      <c r="E3258" t="str">
        <f t="shared" si="503"/>
        <v>Q4</v>
      </c>
      <c r="F3258" t="str">
        <f t="shared" si="504"/>
        <v>2018-Dec</v>
      </c>
      <c r="G3258">
        <f t="shared" si="505"/>
        <v>7</v>
      </c>
      <c r="H3258" t="str">
        <f t="shared" si="506"/>
        <v>Saturday</v>
      </c>
      <c r="I3258" t="str">
        <f t="shared" si="507"/>
        <v>FM9</v>
      </c>
      <c r="J3258" t="str">
        <f t="shared" si="508"/>
        <v>FQ-3</v>
      </c>
    </row>
    <row r="3259" spans="1:10" x14ac:dyDescent="0.3">
      <c r="A3259" s="1">
        <f t="shared" si="509"/>
        <v>43436</v>
      </c>
      <c r="B3259" s="3">
        <f t="shared" si="500"/>
        <v>2018</v>
      </c>
      <c r="C3259">
        <f t="shared" si="501"/>
        <v>12</v>
      </c>
      <c r="D3259" t="str">
        <f t="shared" si="502"/>
        <v>December</v>
      </c>
      <c r="E3259" t="str">
        <f t="shared" si="503"/>
        <v>Q4</v>
      </c>
      <c r="F3259" t="str">
        <f t="shared" si="504"/>
        <v>2018-Dec</v>
      </c>
      <c r="G3259">
        <f t="shared" si="505"/>
        <v>1</v>
      </c>
      <c r="H3259" t="str">
        <f t="shared" si="506"/>
        <v>Sunday</v>
      </c>
      <c r="I3259" t="str">
        <f t="shared" si="507"/>
        <v>FM9</v>
      </c>
      <c r="J3259" t="str">
        <f t="shared" si="508"/>
        <v>FQ-3</v>
      </c>
    </row>
    <row r="3260" spans="1:10" x14ac:dyDescent="0.3">
      <c r="A3260" s="1">
        <f t="shared" si="509"/>
        <v>43437</v>
      </c>
      <c r="B3260" s="3">
        <f t="shared" si="500"/>
        <v>2018</v>
      </c>
      <c r="C3260">
        <f t="shared" si="501"/>
        <v>12</v>
      </c>
      <c r="D3260" t="str">
        <f t="shared" si="502"/>
        <v>December</v>
      </c>
      <c r="E3260" t="str">
        <f t="shared" si="503"/>
        <v>Q4</v>
      </c>
      <c r="F3260" t="str">
        <f t="shared" si="504"/>
        <v>2018-Dec</v>
      </c>
      <c r="G3260">
        <f t="shared" si="505"/>
        <v>2</v>
      </c>
      <c r="H3260" t="str">
        <f t="shared" si="506"/>
        <v>Monday</v>
      </c>
      <c r="I3260" t="str">
        <f t="shared" si="507"/>
        <v>FM9</v>
      </c>
      <c r="J3260" t="str">
        <f t="shared" si="508"/>
        <v>FQ-3</v>
      </c>
    </row>
    <row r="3261" spans="1:10" x14ac:dyDescent="0.3">
      <c r="A3261" s="1">
        <f t="shared" si="509"/>
        <v>43438</v>
      </c>
      <c r="B3261" s="3">
        <f t="shared" si="500"/>
        <v>2018</v>
      </c>
      <c r="C3261">
        <f t="shared" si="501"/>
        <v>12</v>
      </c>
      <c r="D3261" t="str">
        <f t="shared" si="502"/>
        <v>December</v>
      </c>
      <c r="E3261" t="str">
        <f t="shared" si="503"/>
        <v>Q4</v>
      </c>
      <c r="F3261" t="str">
        <f t="shared" si="504"/>
        <v>2018-Dec</v>
      </c>
      <c r="G3261">
        <f t="shared" si="505"/>
        <v>3</v>
      </c>
      <c r="H3261" t="str">
        <f t="shared" si="506"/>
        <v>Tuesday</v>
      </c>
      <c r="I3261" t="str">
        <f t="shared" si="507"/>
        <v>FM9</v>
      </c>
      <c r="J3261" t="str">
        <f t="shared" si="508"/>
        <v>FQ-3</v>
      </c>
    </row>
    <row r="3262" spans="1:10" x14ac:dyDescent="0.3">
      <c r="A3262" s="1">
        <f t="shared" si="509"/>
        <v>43439</v>
      </c>
      <c r="B3262" s="3">
        <f t="shared" si="500"/>
        <v>2018</v>
      </c>
      <c r="C3262">
        <f t="shared" si="501"/>
        <v>12</v>
      </c>
      <c r="D3262" t="str">
        <f t="shared" si="502"/>
        <v>December</v>
      </c>
      <c r="E3262" t="str">
        <f t="shared" si="503"/>
        <v>Q4</v>
      </c>
      <c r="F3262" t="str">
        <f t="shared" si="504"/>
        <v>2018-Dec</v>
      </c>
      <c r="G3262">
        <f t="shared" si="505"/>
        <v>4</v>
      </c>
      <c r="H3262" t="str">
        <f t="shared" si="506"/>
        <v>Wednesday</v>
      </c>
      <c r="I3262" t="str">
        <f t="shared" si="507"/>
        <v>FM9</v>
      </c>
      <c r="J3262" t="str">
        <f t="shared" si="508"/>
        <v>FQ-3</v>
      </c>
    </row>
    <row r="3263" spans="1:10" x14ac:dyDescent="0.3">
      <c r="A3263" s="1">
        <f t="shared" si="509"/>
        <v>43440</v>
      </c>
      <c r="B3263" s="3">
        <f t="shared" si="500"/>
        <v>2018</v>
      </c>
      <c r="C3263">
        <f t="shared" si="501"/>
        <v>12</v>
      </c>
      <c r="D3263" t="str">
        <f t="shared" si="502"/>
        <v>December</v>
      </c>
      <c r="E3263" t="str">
        <f t="shared" si="503"/>
        <v>Q4</v>
      </c>
      <c r="F3263" t="str">
        <f t="shared" si="504"/>
        <v>2018-Dec</v>
      </c>
      <c r="G3263">
        <f t="shared" si="505"/>
        <v>5</v>
      </c>
      <c r="H3263" t="str">
        <f t="shared" si="506"/>
        <v>Thursday</v>
      </c>
      <c r="I3263" t="str">
        <f t="shared" si="507"/>
        <v>FM9</v>
      </c>
      <c r="J3263" t="str">
        <f t="shared" si="508"/>
        <v>FQ-3</v>
      </c>
    </row>
    <row r="3264" spans="1:10" x14ac:dyDescent="0.3">
      <c r="A3264" s="1">
        <f t="shared" si="509"/>
        <v>43441</v>
      </c>
      <c r="B3264" s="3">
        <f t="shared" si="500"/>
        <v>2018</v>
      </c>
      <c r="C3264">
        <f t="shared" si="501"/>
        <v>12</v>
      </c>
      <c r="D3264" t="str">
        <f t="shared" si="502"/>
        <v>December</v>
      </c>
      <c r="E3264" t="str">
        <f t="shared" si="503"/>
        <v>Q4</v>
      </c>
      <c r="F3264" t="str">
        <f t="shared" si="504"/>
        <v>2018-Dec</v>
      </c>
      <c r="G3264">
        <f t="shared" si="505"/>
        <v>6</v>
      </c>
      <c r="H3264" t="str">
        <f t="shared" si="506"/>
        <v>Friday</v>
      </c>
      <c r="I3264" t="str">
        <f t="shared" si="507"/>
        <v>FM9</v>
      </c>
      <c r="J3264" t="str">
        <f t="shared" si="508"/>
        <v>FQ-3</v>
      </c>
    </row>
    <row r="3265" spans="1:10" x14ac:dyDescent="0.3">
      <c r="A3265" s="1">
        <f t="shared" si="509"/>
        <v>43442</v>
      </c>
      <c r="B3265" s="3">
        <f t="shared" si="500"/>
        <v>2018</v>
      </c>
      <c r="C3265">
        <f t="shared" si="501"/>
        <v>12</v>
      </c>
      <c r="D3265" t="str">
        <f t="shared" si="502"/>
        <v>December</v>
      </c>
      <c r="E3265" t="str">
        <f t="shared" si="503"/>
        <v>Q4</v>
      </c>
      <c r="F3265" t="str">
        <f t="shared" si="504"/>
        <v>2018-Dec</v>
      </c>
      <c r="G3265">
        <f t="shared" si="505"/>
        <v>7</v>
      </c>
      <c r="H3265" t="str">
        <f t="shared" si="506"/>
        <v>Saturday</v>
      </c>
      <c r="I3265" t="str">
        <f t="shared" si="507"/>
        <v>FM9</v>
      </c>
      <c r="J3265" t="str">
        <f t="shared" si="508"/>
        <v>FQ-3</v>
      </c>
    </row>
    <row r="3266" spans="1:10" x14ac:dyDescent="0.3">
      <c r="A3266" s="1">
        <f t="shared" si="509"/>
        <v>43443</v>
      </c>
      <c r="B3266" s="3">
        <f t="shared" si="500"/>
        <v>2018</v>
      </c>
      <c r="C3266">
        <f t="shared" si="501"/>
        <v>12</v>
      </c>
      <c r="D3266" t="str">
        <f t="shared" si="502"/>
        <v>December</v>
      </c>
      <c r="E3266" t="str">
        <f t="shared" si="503"/>
        <v>Q4</v>
      </c>
      <c r="F3266" t="str">
        <f t="shared" si="504"/>
        <v>2018-Dec</v>
      </c>
      <c r="G3266">
        <f t="shared" si="505"/>
        <v>1</v>
      </c>
      <c r="H3266" t="str">
        <f t="shared" si="506"/>
        <v>Sunday</v>
      </c>
      <c r="I3266" t="str">
        <f t="shared" si="507"/>
        <v>FM9</v>
      </c>
      <c r="J3266" t="str">
        <f t="shared" si="508"/>
        <v>FQ-3</v>
      </c>
    </row>
    <row r="3267" spans="1:10" x14ac:dyDescent="0.3">
      <c r="A3267" s="1">
        <f t="shared" si="509"/>
        <v>43444</v>
      </c>
      <c r="B3267" s="3">
        <f t="shared" ref="B3267:B3285" si="510">YEAR(A3267)</f>
        <v>2018</v>
      </c>
      <c r="C3267">
        <f t="shared" ref="C3267:C3285" si="511">MONTH(A3267)</f>
        <v>12</v>
      </c>
      <c r="D3267" t="str">
        <f t="shared" ref="D3267:D3285" si="512">TEXT(A3267,"mmmm")</f>
        <v>December</v>
      </c>
      <c r="E3267" t="str">
        <f t="shared" ref="E3267:E3285" si="513">"Q"&amp;ROUNDUP(MONTH(A3267)/3,0)</f>
        <v>Q4</v>
      </c>
      <c r="F3267" t="str">
        <f t="shared" ref="F3267:F3285" si="514">TEXT(A3267,"yyyy-mmm")</f>
        <v>2018-Dec</v>
      </c>
      <c r="G3267">
        <f t="shared" ref="G3267:G3285" si="515">WEEKDAY(A3267)</f>
        <v>2</v>
      </c>
      <c r="H3267" t="str">
        <f t="shared" ref="H3267:H3285" si="516">TEXT(A3267,"dddd")</f>
        <v>Monday</v>
      </c>
      <c r="I3267" t="str">
        <f t="shared" ref="I3267:I3285" si="517">"FM"&amp;IF(MONTH(A3267)&gt;=4,MONTH(A3267)-3,MONTH(A3267)+9)</f>
        <v>FM9</v>
      </c>
      <c r="J3267" t="str">
        <f t="shared" ref="J3267:J3285" si="518">"FQ-"&amp;ROUNDUP(IF(MONTH(A3267)&gt;=4,MONTH(A3267)-3,MONTH(A3267)+9)/3,0)</f>
        <v>FQ-3</v>
      </c>
    </row>
    <row r="3268" spans="1:10" x14ac:dyDescent="0.3">
      <c r="A3268" s="1">
        <f t="shared" ref="A3268:A3285" si="519">A3267+1</f>
        <v>43445</v>
      </c>
      <c r="B3268" s="3">
        <f t="shared" si="510"/>
        <v>2018</v>
      </c>
      <c r="C3268">
        <f t="shared" si="511"/>
        <v>12</v>
      </c>
      <c r="D3268" t="str">
        <f t="shared" si="512"/>
        <v>December</v>
      </c>
      <c r="E3268" t="str">
        <f t="shared" si="513"/>
        <v>Q4</v>
      </c>
      <c r="F3268" t="str">
        <f t="shared" si="514"/>
        <v>2018-Dec</v>
      </c>
      <c r="G3268">
        <f t="shared" si="515"/>
        <v>3</v>
      </c>
      <c r="H3268" t="str">
        <f t="shared" si="516"/>
        <v>Tuesday</v>
      </c>
      <c r="I3268" t="str">
        <f t="shared" si="517"/>
        <v>FM9</v>
      </c>
      <c r="J3268" t="str">
        <f t="shared" si="518"/>
        <v>FQ-3</v>
      </c>
    </row>
    <row r="3269" spans="1:10" x14ac:dyDescent="0.3">
      <c r="A3269" s="1">
        <f t="shared" si="519"/>
        <v>43446</v>
      </c>
      <c r="B3269" s="3">
        <f t="shared" si="510"/>
        <v>2018</v>
      </c>
      <c r="C3269">
        <f t="shared" si="511"/>
        <v>12</v>
      </c>
      <c r="D3269" t="str">
        <f t="shared" si="512"/>
        <v>December</v>
      </c>
      <c r="E3269" t="str">
        <f t="shared" si="513"/>
        <v>Q4</v>
      </c>
      <c r="F3269" t="str">
        <f t="shared" si="514"/>
        <v>2018-Dec</v>
      </c>
      <c r="G3269">
        <f t="shared" si="515"/>
        <v>4</v>
      </c>
      <c r="H3269" t="str">
        <f t="shared" si="516"/>
        <v>Wednesday</v>
      </c>
      <c r="I3269" t="str">
        <f t="shared" si="517"/>
        <v>FM9</v>
      </c>
      <c r="J3269" t="str">
        <f t="shared" si="518"/>
        <v>FQ-3</v>
      </c>
    </row>
    <row r="3270" spans="1:10" x14ac:dyDescent="0.3">
      <c r="A3270" s="1">
        <f t="shared" si="519"/>
        <v>43447</v>
      </c>
      <c r="B3270" s="3">
        <f t="shared" si="510"/>
        <v>2018</v>
      </c>
      <c r="C3270">
        <f t="shared" si="511"/>
        <v>12</v>
      </c>
      <c r="D3270" t="str">
        <f t="shared" si="512"/>
        <v>December</v>
      </c>
      <c r="E3270" t="str">
        <f t="shared" si="513"/>
        <v>Q4</v>
      </c>
      <c r="F3270" t="str">
        <f t="shared" si="514"/>
        <v>2018-Dec</v>
      </c>
      <c r="G3270">
        <f t="shared" si="515"/>
        <v>5</v>
      </c>
      <c r="H3270" t="str">
        <f t="shared" si="516"/>
        <v>Thursday</v>
      </c>
      <c r="I3270" t="str">
        <f t="shared" si="517"/>
        <v>FM9</v>
      </c>
      <c r="J3270" t="str">
        <f t="shared" si="518"/>
        <v>FQ-3</v>
      </c>
    </row>
    <row r="3271" spans="1:10" x14ac:dyDescent="0.3">
      <c r="A3271" s="1">
        <f t="shared" si="519"/>
        <v>43448</v>
      </c>
      <c r="B3271" s="3">
        <f t="shared" si="510"/>
        <v>2018</v>
      </c>
      <c r="C3271">
        <f t="shared" si="511"/>
        <v>12</v>
      </c>
      <c r="D3271" t="str">
        <f t="shared" si="512"/>
        <v>December</v>
      </c>
      <c r="E3271" t="str">
        <f t="shared" si="513"/>
        <v>Q4</v>
      </c>
      <c r="F3271" t="str">
        <f t="shared" si="514"/>
        <v>2018-Dec</v>
      </c>
      <c r="G3271">
        <f t="shared" si="515"/>
        <v>6</v>
      </c>
      <c r="H3271" t="str">
        <f t="shared" si="516"/>
        <v>Friday</v>
      </c>
      <c r="I3271" t="str">
        <f t="shared" si="517"/>
        <v>FM9</v>
      </c>
      <c r="J3271" t="str">
        <f t="shared" si="518"/>
        <v>FQ-3</v>
      </c>
    </row>
    <row r="3272" spans="1:10" x14ac:dyDescent="0.3">
      <c r="A3272" s="1">
        <f t="shared" si="519"/>
        <v>43449</v>
      </c>
      <c r="B3272" s="3">
        <f t="shared" si="510"/>
        <v>2018</v>
      </c>
      <c r="C3272">
        <f t="shared" si="511"/>
        <v>12</v>
      </c>
      <c r="D3272" t="str">
        <f t="shared" si="512"/>
        <v>December</v>
      </c>
      <c r="E3272" t="str">
        <f t="shared" si="513"/>
        <v>Q4</v>
      </c>
      <c r="F3272" t="str">
        <f t="shared" si="514"/>
        <v>2018-Dec</v>
      </c>
      <c r="G3272">
        <f t="shared" si="515"/>
        <v>7</v>
      </c>
      <c r="H3272" t="str">
        <f t="shared" si="516"/>
        <v>Saturday</v>
      </c>
      <c r="I3272" t="str">
        <f t="shared" si="517"/>
        <v>FM9</v>
      </c>
      <c r="J3272" t="str">
        <f t="shared" si="518"/>
        <v>FQ-3</v>
      </c>
    </row>
    <row r="3273" spans="1:10" x14ac:dyDescent="0.3">
      <c r="A3273" s="1">
        <f t="shared" si="519"/>
        <v>43450</v>
      </c>
      <c r="B3273" s="3">
        <f t="shared" si="510"/>
        <v>2018</v>
      </c>
      <c r="C3273">
        <f t="shared" si="511"/>
        <v>12</v>
      </c>
      <c r="D3273" t="str">
        <f t="shared" si="512"/>
        <v>December</v>
      </c>
      <c r="E3273" t="str">
        <f t="shared" si="513"/>
        <v>Q4</v>
      </c>
      <c r="F3273" t="str">
        <f t="shared" si="514"/>
        <v>2018-Dec</v>
      </c>
      <c r="G3273">
        <f t="shared" si="515"/>
        <v>1</v>
      </c>
      <c r="H3273" t="str">
        <f t="shared" si="516"/>
        <v>Sunday</v>
      </c>
      <c r="I3273" t="str">
        <f t="shared" si="517"/>
        <v>FM9</v>
      </c>
      <c r="J3273" t="str">
        <f t="shared" si="518"/>
        <v>FQ-3</v>
      </c>
    </row>
    <row r="3274" spans="1:10" x14ac:dyDescent="0.3">
      <c r="A3274" s="1">
        <f t="shared" si="519"/>
        <v>43451</v>
      </c>
      <c r="B3274" s="3">
        <f t="shared" si="510"/>
        <v>2018</v>
      </c>
      <c r="C3274">
        <f t="shared" si="511"/>
        <v>12</v>
      </c>
      <c r="D3274" t="str">
        <f t="shared" si="512"/>
        <v>December</v>
      </c>
      <c r="E3274" t="str">
        <f t="shared" si="513"/>
        <v>Q4</v>
      </c>
      <c r="F3274" t="str">
        <f t="shared" si="514"/>
        <v>2018-Dec</v>
      </c>
      <c r="G3274">
        <f t="shared" si="515"/>
        <v>2</v>
      </c>
      <c r="H3274" t="str">
        <f t="shared" si="516"/>
        <v>Monday</v>
      </c>
      <c r="I3274" t="str">
        <f t="shared" si="517"/>
        <v>FM9</v>
      </c>
      <c r="J3274" t="str">
        <f t="shared" si="518"/>
        <v>FQ-3</v>
      </c>
    </row>
    <row r="3275" spans="1:10" x14ac:dyDescent="0.3">
      <c r="A3275" s="1">
        <f t="shared" si="519"/>
        <v>43452</v>
      </c>
      <c r="B3275" s="3">
        <f t="shared" si="510"/>
        <v>2018</v>
      </c>
      <c r="C3275">
        <f t="shared" si="511"/>
        <v>12</v>
      </c>
      <c r="D3275" t="str">
        <f t="shared" si="512"/>
        <v>December</v>
      </c>
      <c r="E3275" t="str">
        <f t="shared" si="513"/>
        <v>Q4</v>
      </c>
      <c r="F3275" t="str">
        <f t="shared" si="514"/>
        <v>2018-Dec</v>
      </c>
      <c r="G3275">
        <f t="shared" si="515"/>
        <v>3</v>
      </c>
      <c r="H3275" t="str">
        <f t="shared" si="516"/>
        <v>Tuesday</v>
      </c>
      <c r="I3275" t="str">
        <f t="shared" si="517"/>
        <v>FM9</v>
      </c>
      <c r="J3275" t="str">
        <f t="shared" si="518"/>
        <v>FQ-3</v>
      </c>
    </row>
    <row r="3276" spans="1:10" x14ac:dyDescent="0.3">
      <c r="A3276" s="1">
        <f t="shared" si="519"/>
        <v>43453</v>
      </c>
      <c r="B3276" s="3">
        <f t="shared" si="510"/>
        <v>2018</v>
      </c>
      <c r="C3276">
        <f t="shared" si="511"/>
        <v>12</v>
      </c>
      <c r="D3276" t="str">
        <f t="shared" si="512"/>
        <v>December</v>
      </c>
      <c r="E3276" t="str">
        <f t="shared" si="513"/>
        <v>Q4</v>
      </c>
      <c r="F3276" t="str">
        <f t="shared" si="514"/>
        <v>2018-Dec</v>
      </c>
      <c r="G3276">
        <f t="shared" si="515"/>
        <v>4</v>
      </c>
      <c r="H3276" t="str">
        <f t="shared" si="516"/>
        <v>Wednesday</v>
      </c>
      <c r="I3276" t="str">
        <f t="shared" si="517"/>
        <v>FM9</v>
      </c>
      <c r="J3276" t="str">
        <f t="shared" si="518"/>
        <v>FQ-3</v>
      </c>
    </row>
    <row r="3277" spans="1:10" x14ac:dyDescent="0.3">
      <c r="A3277" s="1">
        <f t="shared" si="519"/>
        <v>43454</v>
      </c>
      <c r="B3277" s="3">
        <f t="shared" si="510"/>
        <v>2018</v>
      </c>
      <c r="C3277">
        <f t="shared" si="511"/>
        <v>12</v>
      </c>
      <c r="D3277" t="str">
        <f t="shared" si="512"/>
        <v>December</v>
      </c>
      <c r="E3277" t="str">
        <f t="shared" si="513"/>
        <v>Q4</v>
      </c>
      <c r="F3277" t="str">
        <f t="shared" si="514"/>
        <v>2018-Dec</v>
      </c>
      <c r="G3277">
        <f t="shared" si="515"/>
        <v>5</v>
      </c>
      <c r="H3277" t="str">
        <f t="shared" si="516"/>
        <v>Thursday</v>
      </c>
      <c r="I3277" t="str">
        <f t="shared" si="517"/>
        <v>FM9</v>
      </c>
      <c r="J3277" t="str">
        <f t="shared" si="518"/>
        <v>FQ-3</v>
      </c>
    </row>
    <row r="3278" spans="1:10" x14ac:dyDescent="0.3">
      <c r="A3278" s="1">
        <f t="shared" si="519"/>
        <v>43455</v>
      </c>
      <c r="B3278" s="3">
        <f t="shared" si="510"/>
        <v>2018</v>
      </c>
      <c r="C3278">
        <f t="shared" si="511"/>
        <v>12</v>
      </c>
      <c r="D3278" t="str">
        <f t="shared" si="512"/>
        <v>December</v>
      </c>
      <c r="E3278" t="str">
        <f t="shared" si="513"/>
        <v>Q4</v>
      </c>
      <c r="F3278" t="str">
        <f t="shared" si="514"/>
        <v>2018-Dec</v>
      </c>
      <c r="G3278">
        <f t="shared" si="515"/>
        <v>6</v>
      </c>
      <c r="H3278" t="str">
        <f t="shared" si="516"/>
        <v>Friday</v>
      </c>
      <c r="I3278" t="str">
        <f t="shared" si="517"/>
        <v>FM9</v>
      </c>
      <c r="J3278" t="str">
        <f t="shared" si="518"/>
        <v>FQ-3</v>
      </c>
    </row>
    <row r="3279" spans="1:10" x14ac:dyDescent="0.3">
      <c r="A3279" s="1">
        <f t="shared" si="519"/>
        <v>43456</v>
      </c>
      <c r="B3279" s="3">
        <f t="shared" si="510"/>
        <v>2018</v>
      </c>
      <c r="C3279">
        <f t="shared" si="511"/>
        <v>12</v>
      </c>
      <c r="D3279" t="str">
        <f t="shared" si="512"/>
        <v>December</v>
      </c>
      <c r="E3279" t="str">
        <f t="shared" si="513"/>
        <v>Q4</v>
      </c>
      <c r="F3279" t="str">
        <f t="shared" si="514"/>
        <v>2018-Dec</v>
      </c>
      <c r="G3279">
        <f t="shared" si="515"/>
        <v>7</v>
      </c>
      <c r="H3279" t="str">
        <f t="shared" si="516"/>
        <v>Saturday</v>
      </c>
      <c r="I3279" t="str">
        <f t="shared" si="517"/>
        <v>FM9</v>
      </c>
      <c r="J3279" t="str">
        <f t="shared" si="518"/>
        <v>FQ-3</v>
      </c>
    </row>
    <row r="3280" spans="1:10" x14ac:dyDescent="0.3">
      <c r="A3280" s="1">
        <f t="shared" si="519"/>
        <v>43457</v>
      </c>
      <c r="B3280" s="3">
        <f t="shared" si="510"/>
        <v>2018</v>
      </c>
      <c r="C3280">
        <f t="shared" si="511"/>
        <v>12</v>
      </c>
      <c r="D3280" t="str">
        <f t="shared" si="512"/>
        <v>December</v>
      </c>
      <c r="E3280" t="str">
        <f t="shared" si="513"/>
        <v>Q4</v>
      </c>
      <c r="F3280" t="str">
        <f t="shared" si="514"/>
        <v>2018-Dec</v>
      </c>
      <c r="G3280">
        <f t="shared" si="515"/>
        <v>1</v>
      </c>
      <c r="H3280" t="str">
        <f t="shared" si="516"/>
        <v>Sunday</v>
      </c>
      <c r="I3280" t="str">
        <f t="shared" si="517"/>
        <v>FM9</v>
      </c>
      <c r="J3280" t="str">
        <f t="shared" si="518"/>
        <v>FQ-3</v>
      </c>
    </row>
    <row r="3281" spans="1:10" x14ac:dyDescent="0.3">
      <c r="A3281" s="1">
        <f t="shared" si="519"/>
        <v>43458</v>
      </c>
      <c r="B3281" s="3">
        <f t="shared" si="510"/>
        <v>2018</v>
      </c>
      <c r="C3281">
        <f t="shared" si="511"/>
        <v>12</v>
      </c>
      <c r="D3281" t="str">
        <f t="shared" si="512"/>
        <v>December</v>
      </c>
      <c r="E3281" t="str">
        <f t="shared" si="513"/>
        <v>Q4</v>
      </c>
      <c r="F3281" t="str">
        <f t="shared" si="514"/>
        <v>2018-Dec</v>
      </c>
      <c r="G3281">
        <f t="shared" si="515"/>
        <v>2</v>
      </c>
      <c r="H3281" t="str">
        <f t="shared" si="516"/>
        <v>Monday</v>
      </c>
      <c r="I3281" t="str">
        <f t="shared" si="517"/>
        <v>FM9</v>
      </c>
      <c r="J3281" t="str">
        <f t="shared" si="518"/>
        <v>FQ-3</v>
      </c>
    </row>
    <row r="3282" spans="1:10" x14ac:dyDescent="0.3">
      <c r="A3282" s="1">
        <f t="shared" si="519"/>
        <v>43459</v>
      </c>
      <c r="B3282" s="3">
        <f t="shared" si="510"/>
        <v>2018</v>
      </c>
      <c r="C3282">
        <f t="shared" si="511"/>
        <v>12</v>
      </c>
      <c r="D3282" t="str">
        <f t="shared" si="512"/>
        <v>December</v>
      </c>
      <c r="E3282" t="str">
        <f t="shared" si="513"/>
        <v>Q4</v>
      </c>
      <c r="F3282" t="str">
        <f t="shared" si="514"/>
        <v>2018-Dec</v>
      </c>
      <c r="G3282">
        <f t="shared" si="515"/>
        <v>3</v>
      </c>
      <c r="H3282" t="str">
        <f t="shared" si="516"/>
        <v>Tuesday</v>
      </c>
      <c r="I3282" t="str">
        <f t="shared" si="517"/>
        <v>FM9</v>
      </c>
      <c r="J3282" t="str">
        <f t="shared" si="518"/>
        <v>FQ-3</v>
      </c>
    </row>
    <row r="3283" spans="1:10" x14ac:dyDescent="0.3">
      <c r="A3283" s="1">
        <f t="shared" si="519"/>
        <v>43460</v>
      </c>
      <c r="B3283" s="3">
        <f t="shared" si="510"/>
        <v>2018</v>
      </c>
      <c r="C3283">
        <f t="shared" si="511"/>
        <v>12</v>
      </c>
      <c r="D3283" t="str">
        <f t="shared" si="512"/>
        <v>December</v>
      </c>
      <c r="E3283" t="str">
        <f t="shared" si="513"/>
        <v>Q4</v>
      </c>
      <c r="F3283" t="str">
        <f t="shared" si="514"/>
        <v>2018-Dec</v>
      </c>
      <c r="G3283">
        <f t="shared" si="515"/>
        <v>4</v>
      </c>
      <c r="H3283" t="str">
        <f t="shared" si="516"/>
        <v>Wednesday</v>
      </c>
      <c r="I3283" t="str">
        <f t="shared" si="517"/>
        <v>FM9</v>
      </c>
      <c r="J3283" t="str">
        <f t="shared" si="518"/>
        <v>FQ-3</v>
      </c>
    </row>
    <row r="3284" spans="1:10" x14ac:dyDescent="0.3">
      <c r="A3284" s="1">
        <f t="shared" si="519"/>
        <v>43461</v>
      </c>
      <c r="B3284" s="3">
        <f t="shared" si="510"/>
        <v>2018</v>
      </c>
      <c r="C3284">
        <f t="shared" si="511"/>
        <v>12</v>
      </c>
      <c r="D3284" t="str">
        <f t="shared" si="512"/>
        <v>December</v>
      </c>
      <c r="E3284" t="str">
        <f t="shared" si="513"/>
        <v>Q4</v>
      </c>
      <c r="F3284" t="str">
        <f t="shared" si="514"/>
        <v>2018-Dec</v>
      </c>
      <c r="G3284">
        <f t="shared" si="515"/>
        <v>5</v>
      </c>
      <c r="H3284" t="str">
        <f t="shared" si="516"/>
        <v>Thursday</v>
      </c>
      <c r="I3284" t="str">
        <f t="shared" si="517"/>
        <v>FM9</v>
      </c>
      <c r="J3284" t="str">
        <f t="shared" si="518"/>
        <v>FQ-3</v>
      </c>
    </row>
    <row r="3285" spans="1:10" x14ac:dyDescent="0.3">
      <c r="A3285" s="1">
        <f t="shared" si="519"/>
        <v>43462</v>
      </c>
      <c r="B3285" s="3">
        <f t="shared" si="510"/>
        <v>2018</v>
      </c>
      <c r="C3285">
        <f t="shared" si="511"/>
        <v>12</v>
      </c>
      <c r="D3285" t="str">
        <f t="shared" si="512"/>
        <v>December</v>
      </c>
      <c r="E3285" t="str">
        <f t="shared" si="513"/>
        <v>Q4</v>
      </c>
      <c r="F3285" t="str">
        <f t="shared" si="514"/>
        <v>2018-Dec</v>
      </c>
      <c r="G3285">
        <f t="shared" si="515"/>
        <v>6</v>
      </c>
      <c r="H3285" t="str">
        <f t="shared" si="516"/>
        <v>Friday</v>
      </c>
      <c r="I3285" t="str">
        <f t="shared" si="517"/>
        <v>FM9</v>
      </c>
      <c r="J3285" t="str">
        <f t="shared" si="518"/>
        <v>FQ-3</v>
      </c>
    </row>
    <row r="3286" spans="1:10" x14ac:dyDescent="0.3">
      <c r="A3286" s="1"/>
    </row>
    <row r="3287" spans="1:10" x14ac:dyDescent="0.3">
      <c r="A3287" s="1"/>
    </row>
    <row r="3288" spans="1:10" x14ac:dyDescent="0.3">
      <c r="A3288" s="1"/>
    </row>
    <row r="3289" spans="1:10" x14ac:dyDescent="0.3">
      <c r="A3289" s="1"/>
    </row>
    <row r="3290" spans="1:10" x14ac:dyDescent="0.3">
      <c r="A3290" s="1"/>
    </row>
    <row r="3291" spans="1:10" x14ac:dyDescent="0.3">
      <c r="A3291" s="1"/>
    </row>
    <row r="3292" spans="1:10" x14ac:dyDescent="0.3">
      <c r="A3292" s="1"/>
    </row>
    <row r="3293" spans="1:10" x14ac:dyDescent="0.3">
      <c r="A3293" s="1"/>
    </row>
    <row r="3294" spans="1:10" x14ac:dyDescent="0.3">
      <c r="A3294" s="1"/>
    </row>
    <row r="3295" spans="1:10" x14ac:dyDescent="0.3">
      <c r="A3295" s="1"/>
    </row>
    <row r="3296" spans="1:10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B509-7F60-4857-9ADD-E6395194977F}">
  <dimension ref="A1:B16"/>
  <sheetViews>
    <sheetView workbookViewId="0"/>
  </sheetViews>
  <sheetFormatPr defaultRowHeight="14.4" x14ac:dyDescent="0.3"/>
  <cols>
    <col min="1" max="1" width="11.5546875" bestFit="1" customWidth="1"/>
    <col min="2" max="2" width="1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DA64-51EC-425D-B240-04EA7BF4DA7E}">
  <dimension ref="A1:F158"/>
  <sheetViews>
    <sheetView zoomScale="97" workbookViewId="0">
      <selection activeCell="H17" sqref="H17"/>
    </sheetView>
  </sheetViews>
  <sheetFormatPr defaultRowHeight="14.4" x14ac:dyDescent="0.3"/>
  <cols>
    <col min="1" max="1" width="22.77734375" bestFit="1" customWidth="1"/>
    <col min="2" max="2" width="19.109375" bestFit="1" customWidth="1"/>
    <col min="4" max="4" width="20.33203125" bestFit="1" customWidth="1"/>
    <col min="5" max="5" width="21.88671875" bestFit="1" customWidth="1"/>
    <col min="6" max="6" width="6.88671875" bestFit="1" customWidth="1"/>
    <col min="7" max="7" width="14.77734375" bestFit="1" customWidth="1"/>
    <col min="8" max="8" width="9.21875" bestFit="1" customWidth="1"/>
    <col min="9" max="9" width="12.77734375" bestFit="1" customWidth="1"/>
    <col min="10" max="10" width="10.6640625" bestFit="1" customWidth="1"/>
    <col min="11" max="11" width="9.44140625" bestFit="1" customWidth="1"/>
    <col min="12" max="12" width="11.21875" bestFit="1" customWidth="1"/>
    <col min="13" max="13" width="9.44140625" bestFit="1" customWidth="1"/>
    <col min="14" max="14" width="12" bestFit="1" customWidth="1"/>
    <col min="15" max="15" width="10.77734375" bestFit="1" customWidth="1"/>
    <col min="16" max="16" width="15.21875" bestFit="1" customWidth="1"/>
    <col min="17" max="17" width="11.44140625" bestFit="1" customWidth="1"/>
    <col min="18" max="18" width="11.6640625" bestFit="1" customWidth="1"/>
    <col min="19" max="19" width="13" bestFit="1" customWidth="1"/>
    <col min="20" max="20" width="14.77734375" bestFit="1" customWidth="1"/>
    <col min="21" max="21" width="9.44140625" bestFit="1" customWidth="1"/>
    <col min="22" max="22" width="18.21875" bestFit="1" customWidth="1"/>
    <col min="23" max="23" width="14.44140625" bestFit="1" customWidth="1"/>
    <col min="24" max="24" width="8.21875" bestFit="1" customWidth="1"/>
    <col min="25" max="25" width="7.88671875" bestFit="1" customWidth="1"/>
    <col min="26" max="26" width="11.21875" bestFit="1" customWidth="1"/>
    <col min="27" max="27" width="13.77734375" bestFit="1" customWidth="1"/>
    <col min="28" max="28" width="27.44140625" bestFit="1" customWidth="1"/>
    <col min="29" max="29" width="14.44140625" bestFit="1" customWidth="1"/>
    <col min="30" max="30" width="18" bestFit="1" customWidth="1"/>
    <col min="31" max="31" width="10.77734375" bestFit="1" customWidth="1"/>
    <col min="32" max="32" width="13.21875" bestFit="1" customWidth="1"/>
    <col min="33" max="33" width="12.44140625" bestFit="1" customWidth="1"/>
    <col min="34" max="34" width="14.21875" bestFit="1" customWidth="1"/>
    <col min="35" max="35" width="11.21875" bestFit="1" customWidth="1"/>
    <col min="36" max="36" width="12.44140625" bestFit="1" customWidth="1"/>
    <col min="37" max="37" width="10.21875" bestFit="1" customWidth="1"/>
    <col min="38" max="38" width="8.88671875" bestFit="1" customWidth="1"/>
    <col min="39" max="39" width="13" bestFit="1" customWidth="1"/>
    <col min="40" max="40" width="12.44140625" bestFit="1" customWidth="1"/>
    <col min="41" max="41" width="14.21875" bestFit="1" customWidth="1"/>
    <col min="42" max="42" width="15.44140625" bestFit="1" customWidth="1"/>
    <col min="43" max="43" width="7.44140625" bestFit="1" customWidth="1"/>
    <col min="44" max="44" width="8" bestFit="1" customWidth="1"/>
    <col min="45" max="45" width="11.6640625" bestFit="1" customWidth="1"/>
    <col min="46" max="46" width="14.5546875" bestFit="1" customWidth="1"/>
    <col min="47" max="48" width="12.77734375" bestFit="1" customWidth="1"/>
    <col min="49" max="50" width="9.88671875" bestFit="1" customWidth="1"/>
    <col min="51" max="51" width="9.44140625" bestFit="1" customWidth="1"/>
    <col min="52" max="52" width="13.77734375" bestFit="1" customWidth="1"/>
    <col min="53" max="53" width="13.5546875" bestFit="1" customWidth="1"/>
    <col min="54" max="54" width="6.21875" bestFit="1" customWidth="1"/>
    <col min="55" max="55" width="11.21875" bestFit="1" customWidth="1"/>
    <col min="56" max="56" width="12" bestFit="1" customWidth="1"/>
    <col min="57" max="57" width="20.109375" bestFit="1" customWidth="1"/>
    <col min="58" max="58" width="12.77734375" bestFit="1" customWidth="1"/>
    <col min="59" max="59" width="13.5546875" bestFit="1" customWidth="1"/>
    <col min="60" max="60" width="8.6640625" bestFit="1" customWidth="1"/>
    <col min="61" max="61" width="12" bestFit="1" customWidth="1"/>
    <col min="62" max="62" width="11.77734375" bestFit="1" customWidth="1"/>
    <col min="63" max="63" width="8.44140625" bestFit="1" customWidth="1"/>
    <col min="64" max="64" width="9.88671875" bestFit="1" customWidth="1"/>
    <col min="65" max="65" width="17.5546875" bestFit="1" customWidth="1"/>
    <col min="66" max="66" width="9.6640625" bestFit="1" customWidth="1"/>
    <col min="67" max="67" width="8" bestFit="1" customWidth="1"/>
    <col min="68" max="68" width="10" bestFit="1" customWidth="1"/>
    <col min="69" max="69" width="19" bestFit="1" customWidth="1"/>
    <col min="70" max="70" width="11.77734375" bestFit="1" customWidth="1"/>
    <col min="71" max="71" width="9.88671875" bestFit="1" customWidth="1"/>
    <col min="72" max="72" width="10" bestFit="1" customWidth="1"/>
    <col min="73" max="73" width="6.6640625" bestFit="1" customWidth="1"/>
    <col min="74" max="74" width="11.44140625" bestFit="1" customWidth="1"/>
    <col min="75" max="75" width="12" bestFit="1" customWidth="1"/>
    <col min="76" max="76" width="11.77734375" bestFit="1" customWidth="1"/>
    <col min="77" max="77" width="9" bestFit="1" customWidth="1"/>
    <col min="78" max="78" width="13.5546875" bestFit="1" customWidth="1"/>
    <col min="79" max="79" width="14.5546875" bestFit="1" customWidth="1"/>
    <col min="80" max="80" width="21.5546875" bestFit="1" customWidth="1"/>
    <col min="81" max="81" width="13.21875" bestFit="1" customWidth="1"/>
    <col min="82" max="82" width="10.77734375" bestFit="1" customWidth="1"/>
    <col min="83" max="83" width="11.77734375" bestFit="1" customWidth="1"/>
    <col min="84" max="84" width="20.33203125" bestFit="1" customWidth="1"/>
    <col min="85" max="85" width="7.44140625" bestFit="1" customWidth="1"/>
    <col min="86" max="86" width="8.88671875" bestFit="1" customWidth="1"/>
    <col min="87" max="87" width="9.88671875" bestFit="1" customWidth="1"/>
    <col min="88" max="88" width="11.44140625" bestFit="1" customWidth="1"/>
    <col min="89" max="89" width="10" bestFit="1" customWidth="1"/>
    <col min="90" max="90" width="9.44140625" bestFit="1" customWidth="1"/>
    <col min="91" max="91" width="9.6640625" bestFit="1" customWidth="1"/>
    <col min="92" max="92" width="9" bestFit="1" customWidth="1"/>
    <col min="93" max="93" width="12.44140625" bestFit="1" customWidth="1"/>
    <col min="94" max="94" width="8" bestFit="1" customWidth="1"/>
    <col min="95" max="95" width="15.21875" bestFit="1" customWidth="1"/>
    <col min="96" max="96" width="10.44140625" bestFit="1" customWidth="1"/>
    <col min="97" max="97" width="13.21875" bestFit="1" customWidth="1"/>
    <col min="98" max="98" width="13.44140625" bestFit="1" customWidth="1"/>
    <col min="99" max="99" width="13.21875" bestFit="1" customWidth="1"/>
    <col min="100" max="100" width="12.6640625" bestFit="1" customWidth="1"/>
    <col min="101" max="101" width="8.21875" bestFit="1" customWidth="1"/>
    <col min="102" max="102" width="14.21875" bestFit="1" customWidth="1"/>
    <col min="103" max="103" width="9.44140625" bestFit="1" customWidth="1"/>
    <col min="104" max="104" width="13.44140625" bestFit="1" customWidth="1"/>
    <col min="105" max="105" width="15.5546875" bestFit="1" customWidth="1"/>
    <col min="106" max="106" width="12.21875" bestFit="1" customWidth="1"/>
    <col min="107" max="107" width="9.88671875" bestFit="1" customWidth="1"/>
    <col min="108" max="108" width="10.44140625" bestFit="1" customWidth="1"/>
    <col min="109" max="109" width="12.44140625" bestFit="1" customWidth="1"/>
    <col min="110" max="110" width="14.44140625" bestFit="1" customWidth="1"/>
    <col min="111" max="111" width="7.44140625" bestFit="1" customWidth="1"/>
    <col min="112" max="112" width="15" bestFit="1" customWidth="1"/>
    <col min="113" max="113" width="9.44140625" bestFit="1" customWidth="1"/>
    <col min="114" max="114" width="12.44140625" bestFit="1" customWidth="1"/>
    <col min="115" max="115" width="17.33203125" bestFit="1" customWidth="1"/>
    <col min="116" max="116" width="17.5546875" bestFit="1" customWidth="1"/>
    <col min="117" max="117" width="17" bestFit="1" customWidth="1"/>
    <col min="118" max="118" width="11" bestFit="1" customWidth="1"/>
    <col min="119" max="119" width="14.44140625" bestFit="1" customWidth="1"/>
    <col min="120" max="120" width="12.77734375" bestFit="1" customWidth="1"/>
    <col min="121" max="121" width="18.21875" bestFit="1" customWidth="1"/>
    <col min="122" max="122" width="10.21875" bestFit="1" customWidth="1"/>
    <col min="123" max="123" width="13.5546875" bestFit="1" customWidth="1"/>
    <col min="124" max="124" width="13" bestFit="1" customWidth="1"/>
    <col min="125" max="125" width="12.6640625" bestFit="1" customWidth="1"/>
    <col min="126" max="126" width="7.6640625" bestFit="1" customWidth="1"/>
    <col min="127" max="127" width="16.77734375" bestFit="1" customWidth="1"/>
    <col min="128" max="128" width="14" bestFit="1" customWidth="1"/>
    <col min="129" max="129" width="13.77734375" bestFit="1" customWidth="1"/>
    <col min="130" max="130" width="13.5546875" bestFit="1" customWidth="1"/>
    <col min="131" max="131" width="11.44140625" bestFit="1" customWidth="1"/>
    <col min="132" max="132" width="17.5546875" bestFit="1" customWidth="1"/>
    <col min="133" max="133" width="12.77734375" bestFit="1" customWidth="1"/>
    <col min="134" max="134" width="12.44140625" bestFit="1" customWidth="1"/>
    <col min="135" max="136" width="11.44140625" bestFit="1" customWidth="1"/>
    <col min="137" max="137" width="11.6640625" bestFit="1" customWidth="1"/>
    <col min="138" max="138" width="16.33203125" bestFit="1" customWidth="1"/>
    <col min="139" max="139" width="20.109375" bestFit="1" customWidth="1"/>
    <col min="140" max="140" width="7.88671875" bestFit="1" customWidth="1"/>
    <col min="141" max="141" width="11.44140625" bestFit="1" customWidth="1"/>
    <col min="142" max="142" width="10" bestFit="1" customWidth="1"/>
    <col min="143" max="143" width="18.21875" bestFit="1" customWidth="1"/>
    <col min="144" max="144" width="19" bestFit="1" customWidth="1"/>
    <col min="145" max="145" width="10.21875" bestFit="1" customWidth="1"/>
    <col min="146" max="146" width="14.5546875" bestFit="1" customWidth="1"/>
  </cols>
  <sheetData>
    <row r="1" spans="1:6" x14ac:dyDescent="0.3">
      <c r="A1" s="6" t="s">
        <v>10609</v>
      </c>
      <c r="B1" t="s">
        <v>10611</v>
      </c>
      <c r="D1" s="10"/>
      <c r="E1" s="11"/>
      <c r="F1" s="12"/>
    </row>
    <row r="2" spans="1:6" x14ac:dyDescent="0.3">
      <c r="A2" s="7" t="s">
        <v>3</v>
      </c>
      <c r="B2" s="9"/>
      <c r="D2" s="13"/>
      <c r="E2" s="4"/>
      <c r="F2" s="14"/>
    </row>
    <row r="3" spans="1:6" x14ac:dyDescent="0.3">
      <c r="A3" s="8" t="s">
        <v>9774</v>
      </c>
      <c r="B3" s="9">
        <v>1</v>
      </c>
      <c r="D3" s="13"/>
      <c r="E3" s="4"/>
      <c r="F3" s="14"/>
    </row>
    <row r="4" spans="1:6" x14ac:dyDescent="0.3">
      <c r="A4" s="8" t="s">
        <v>9803</v>
      </c>
      <c r="B4" s="9">
        <v>1</v>
      </c>
      <c r="D4" s="13"/>
      <c r="E4" s="4"/>
      <c r="F4" s="14"/>
    </row>
    <row r="5" spans="1:6" x14ac:dyDescent="0.3">
      <c r="A5" s="8" t="s">
        <v>9782</v>
      </c>
      <c r="B5" s="9">
        <v>1</v>
      </c>
      <c r="D5" s="13"/>
      <c r="E5" s="4"/>
      <c r="F5" s="14"/>
    </row>
    <row r="6" spans="1:6" x14ac:dyDescent="0.3">
      <c r="A6" s="8" t="s">
        <v>9822</v>
      </c>
      <c r="B6" s="9">
        <v>1</v>
      </c>
      <c r="D6" s="13"/>
      <c r="E6" s="4"/>
      <c r="F6" s="14"/>
    </row>
    <row r="7" spans="1:6" x14ac:dyDescent="0.3">
      <c r="A7" s="8" t="s">
        <v>9796</v>
      </c>
      <c r="B7" s="9">
        <v>1</v>
      </c>
      <c r="D7" s="13"/>
      <c r="E7" s="4"/>
      <c r="F7" s="14"/>
    </row>
    <row r="8" spans="1:6" x14ac:dyDescent="0.3">
      <c r="A8" s="8" t="s">
        <v>9766</v>
      </c>
      <c r="B8" s="9">
        <v>1</v>
      </c>
      <c r="D8" s="13"/>
      <c r="E8" s="4"/>
      <c r="F8" s="14"/>
    </row>
    <row r="9" spans="1:6" x14ac:dyDescent="0.3">
      <c r="A9" s="8" t="s">
        <v>9817</v>
      </c>
      <c r="B9" s="9">
        <v>1</v>
      </c>
      <c r="D9" s="13"/>
      <c r="E9" s="4"/>
      <c r="F9" s="14"/>
    </row>
    <row r="10" spans="1:6" x14ac:dyDescent="0.3">
      <c r="A10" s="8" t="s">
        <v>9777</v>
      </c>
      <c r="B10" s="9">
        <v>2</v>
      </c>
      <c r="D10" s="13"/>
      <c r="E10" s="4"/>
      <c r="F10" s="14"/>
    </row>
    <row r="11" spans="1:6" x14ac:dyDescent="0.3">
      <c r="A11" s="8" t="s">
        <v>9831</v>
      </c>
      <c r="B11" s="9">
        <v>1</v>
      </c>
      <c r="D11" s="13"/>
      <c r="E11" s="4"/>
      <c r="F11" s="14"/>
    </row>
    <row r="12" spans="1:6" x14ac:dyDescent="0.3">
      <c r="A12" s="8" t="s">
        <v>9825</v>
      </c>
      <c r="B12" s="9">
        <v>1</v>
      </c>
      <c r="D12" s="13"/>
      <c r="E12" s="4"/>
      <c r="F12" s="14"/>
    </row>
    <row r="13" spans="1:6" x14ac:dyDescent="0.3">
      <c r="A13" s="8" t="s">
        <v>9807</v>
      </c>
      <c r="B13" s="9">
        <v>1</v>
      </c>
      <c r="D13" s="13"/>
      <c r="E13" s="4"/>
      <c r="F13" s="14"/>
    </row>
    <row r="14" spans="1:6" x14ac:dyDescent="0.3">
      <c r="A14" s="8" t="s">
        <v>9787</v>
      </c>
      <c r="B14" s="9">
        <v>1</v>
      </c>
      <c r="D14" s="13"/>
      <c r="E14" s="4"/>
      <c r="F14" s="14"/>
    </row>
    <row r="15" spans="1:6" x14ac:dyDescent="0.3">
      <c r="A15" s="8" t="s">
        <v>9843</v>
      </c>
      <c r="B15" s="9">
        <v>1</v>
      </c>
      <c r="D15" s="13"/>
      <c r="E15" s="4"/>
      <c r="F15" s="14"/>
    </row>
    <row r="16" spans="1:6" x14ac:dyDescent="0.3">
      <c r="A16" s="8" t="s">
        <v>9851</v>
      </c>
      <c r="B16" s="9">
        <v>1</v>
      </c>
      <c r="D16" s="13"/>
      <c r="E16" s="4"/>
      <c r="F16" s="14"/>
    </row>
    <row r="17" spans="1:6" x14ac:dyDescent="0.3">
      <c r="A17" s="8" t="s">
        <v>9769</v>
      </c>
      <c r="B17" s="9">
        <v>1</v>
      </c>
      <c r="D17" s="13"/>
      <c r="E17" s="4"/>
      <c r="F17" s="14"/>
    </row>
    <row r="18" spans="1:6" x14ac:dyDescent="0.3">
      <c r="A18" s="8" t="s">
        <v>9845</v>
      </c>
      <c r="B18" s="9">
        <v>1</v>
      </c>
      <c r="D18" s="15"/>
      <c r="E18" s="16"/>
      <c r="F18" s="17"/>
    </row>
    <row r="19" spans="1:6" x14ac:dyDescent="0.3">
      <c r="A19" s="8" t="s">
        <v>9834</v>
      </c>
      <c r="B19" s="9">
        <v>1</v>
      </c>
    </row>
    <row r="20" spans="1:6" x14ac:dyDescent="0.3">
      <c r="A20" s="8" t="s">
        <v>1259</v>
      </c>
      <c r="B20" s="9">
        <v>1</v>
      </c>
    </row>
    <row r="21" spans="1:6" x14ac:dyDescent="0.3">
      <c r="A21" s="8" t="s">
        <v>9810</v>
      </c>
      <c r="B21" s="9">
        <v>1</v>
      </c>
    </row>
    <row r="22" spans="1:6" x14ac:dyDescent="0.3">
      <c r="A22" s="8" t="s">
        <v>9859</v>
      </c>
      <c r="B22" s="9">
        <v>1</v>
      </c>
    </row>
    <row r="23" spans="1:6" x14ac:dyDescent="0.3">
      <c r="A23" s="8" t="s">
        <v>9793</v>
      </c>
      <c r="B23" s="9">
        <v>1</v>
      </c>
    </row>
    <row r="24" spans="1:6" x14ac:dyDescent="0.3">
      <c r="A24" s="8" t="s">
        <v>9848</v>
      </c>
      <c r="B24" s="9">
        <v>1</v>
      </c>
    </row>
    <row r="25" spans="1:6" x14ac:dyDescent="0.3">
      <c r="A25" s="8" t="s">
        <v>9814</v>
      </c>
      <c r="B25" s="9">
        <v>1</v>
      </c>
    </row>
    <row r="26" spans="1:6" x14ac:dyDescent="0.3">
      <c r="A26" s="7" t="s">
        <v>4</v>
      </c>
      <c r="B26" s="9"/>
    </row>
    <row r="27" spans="1:6" x14ac:dyDescent="0.3">
      <c r="A27" s="8" t="s">
        <v>1226</v>
      </c>
      <c r="B27" s="9">
        <v>20</v>
      </c>
    </row>
    <row r="28" spans="1:6" x14ac:dyDescent="0.3">
      <c r="A28" s="8" t="s">
        <v>1212</v>
      </c>
      <c r="B28" s="9">
        <v>20</v>
      </c>
    </row>
    <row r="29" spans="1:6" x14ac:dyDescent="0.3">
      <c r="A29" s="8" t="s">
        <v>1205</v>
      </c>
      <c r="B29" s="9">
        <v>20</v>
      </c>
    </row>
    <row r="30" spans="1:6" x14ac:dyDescent="0.3">
      <c r="A30" s="7" t="s">
        <v>5</v>
      </c>
      <c r="B30" s="9"/>
    </row>
    <row r="31" spans="1:6" x14ac:dyDescent="0.3">
      <c r="A31" s="8" t="s">
        <v>9764</v>
      </c>
      <c r="B31" s="9">
        <v>1</v>
      </c>
    </row>
    <row r="32" spans="1:6" x14ac:dyDescent="0.3">
      <c r="A32" s="8" t="s">
        <v>9784</v>
      </c>
      <c r="B32" s="9">
        <v>1</v>
      </c>
    </row>
    <row r="33" spans="1:2" x14ac:dyDescent="0.3">
      <c r="A33" s="8" t="s">
        <v>1100</v>
      </c>
      <c r="B33" s="9">
        <v>1</v>
      </c>
    </row>
    <row r="34" spans="1:2" x14ac:dyDescent="0.3">
      <c r="A34" s="8" t="s">
        <v>9780</v>
      </c>
      <c r="B34" s="9">
        <v>1</v>
      </c>
    </row>
    <row r="35" spans="1:2" x14ac:dyDescent="0.3">
      <c r="A35" s="7" t="s">
        <v>2</v>
      </c>
      <c r="B35" s="9"/>
    </row>
    <row r="36" spans="1:2" x14ac:dyDescent="0.3">
      <c r="A36" s="8" t="s">
        <v>5848</v>
      </c>
      <c r="B36" s="9">
        <v>20</v>
      </c>
    </row>
    <row r="37" spans="1:2" x14ac:dyDescent="0.3">
      <c r="A37" s="8" t="s">
        <v>6097</v>
      </c>
      <c r="B37" s="9">
        <v>21</v>
      </c>
    </row>
    <row r="38" spans="1:2" x14ac:dyDescent="0.3">
      <c r="A38" s="8" t="s">
        <v>1634</v>
      </c>
      <c r="B38" s="9">
        <v>20</v>
      </c>
    </row>
    <row r="39" spans="1:2" x14ac:dyDescent="0.3">
      <c r="A39" s="8" t="s">
        <v>8285</v>
      </c>
      <c r="B39" s="9">
        <v>21</v>
      </c>
    </row>
    <row r="40" spans="1:2" x14ac:dyDescent="0.3">
      <c r="A40" s="8" t="s">
        <v>6103</v>
      </c>
      <c r="B40" s="9">
        <v>20</v>
      </c>
    </row>
    <row r="41" spans="1:2" x14ac:dyDescent="0.3">
      <c r="A41" s="8" t="s">
        <v>7977</v>
      </c>
      <c r="B41" s="9">
        <v>20</v>
      </c>
    </row>
    <row r="42" spans="1:2" x14ac:dyDescent="0.3">
      <c r="A42" s="8" t="s">
        <v>6100</v>
      </c>
      <c r="B42" s="9">
        <v>20</v>
      </c>
    </row>
    <row r="43" spans="1:2" x14ac:dyDescent="0.3">
      <c r="A43" s="8" t="s">
        <v>8224</v>
      </c>
      <c r="B43" s="9">
        <v>21</v>
      </c>
    </row>
    <row r="44" spans="1:2" x14ac:dyDescent="0.3">
      <c r="A44" s="8" t="s">
        <v>7948</v>
      </c>
      <c r="B44" s="9">
        <v>18</v>
      </c>
    </row>
    <row r="45" spans="1:2" x14ac:dyDescent="0.3">
      <c r="A45" s="8" t="s">
        <v>7952</v>
      </c>
      <c r="B45" s="9">
        <v>20</v>
      </c>
    </row>
    <row r="46" spans="1:2" x14ac:dyDescent="0.3">
      <c r="A46" s="8" t="s">
        <v>5580</v>
      </c>
      <c r="B46" s="9">
        <v>20</v>
      </c>
    </row>
    <row r="47" spans="1:2" x14ac:dyDescent="0.3">
      <c r="A47" s="8" t="s">
        <v>1623</v>
      </c>
      <c r="B47" s="9">
        <v>20</v>
      </c>
    </row>
    <row r="48" spans="1:2" x14ac:dyDescent="0.3">
      <c r="A48" s="8" t="s">
        <v>7729</v>
      </c>
      <c r="B48" s="9">
        <v>251</v>
      </c>
    </row>
    <row r="49" spans="1:2" x14ac:dyDescent="0.3">
      <c r="A49" s="8" t="s">
        <v>8083</v>
      </c>
      <c r="B49" s="9">
        <v>25</v>
      </c>
    </row>
    <row r="50" spans="1:2" x14ac:dyDescent="0.3">
      <c r="A50" s="8" t="s">
        <v>1626</v>
      </c>
      <c r="B50" s="9">
        <v>20</v>
      </c>
    </row>
    <row r="51" spans="1:2" x14ac:dyDescent="0.3">
      <c r="A51" s="8" t="s">
        <v>5718</v>
      </c>
      <c r="B51" s="9">
        <v>1118</v>
      </c>
    </row>
    <row r="52" spans="1:2" x14ac:dyDescent="0.3">
      <c r="A52" s="8" t="s">
        <v>2453</v>
      </c>
      <c r="B52" s="9">
        <v>21</v>
      </c>
    </row>
    <row r="53" spans="1:2" x14ac:dyDescent="0.3">
      <c r="A53" s="8" t="s">
        <v>7980</v>
      </c>
      <c r="B53" s="9">
        <v>18</v>
      </c>
    </row>
    <row r="54" spans="1:2" x14ac:dyDescent="0.3">
      <c r="A54" s="8" t="s">
        <v>5588</v>
      </c>
      <c r="B54" s="9">
        <v>20</v>
      </c>
    </row>
    <row r="55" spans="1:2" x14ac:dyDescent="0.3">
      <c r="A55" s="8" t="s">
        <v>8112</v>
      </c>
      <c r="B55" s="9">
        <v>20</v>
      </c>
    </row>
    <row r="56" spans="1:2" x14ac:dyDescent="0.3">
      <c r="A56" s="8" t="s">
        <v>5558</v>
      </c>
      <c r="B56" s="9">
        <v>20</v>
      </c>
    </row>
    <row r="57" spans="1:2" x14ac:dyDescent="0.3">
      <c r="A57" s="8" t="s">
        <v>8141</v>
      </c>
      <c r="B57" s="9">
        <v>20</v>
      </c>
    </row>
    <row r="58" spans="1:2" x14ac:dyDescent="0.3">
      <c r="A58" s="8" t="s">
        <v>7960</v>
      </c>
      <c r="B58" s="9">
        <v>20</v>
      </c>
    </row>
    <row r="59" spans="1:2" x14ac:dyDescent="0.3">
      <c r="A59" s="8" t="s">
        <v>5960</v>
      </c>
      <c r="B59" s="9">
        <v>21</v>
      </c>
    </row>
    <row r="60" spans="1:2" x14ac:dyDescent="0.3">
      <c r="A60" s="8" t="s">
        <v>8318</v>
      </c>
      <c r="B60" s="9">
        <v>20</v>
      </c>
    </row>
    <row r="61" spans="1:2" x14ac:dyDescent="0.3">
      <c r="A61" s="8" t="s">
        <v>5821</v>
      </c>
      <c r="B61" s="9">
        <v>20</v>
      </c>
    </row>
    <row r="62" spans="1:2" x14ac:dyDescent="0.3">
      <c r="A62" s="8" t="s">
        <v>8192</v>
      </c>
      <c r="B62" s="9">
        <v>1</v>
      </c>
    </row>
    <row r="63" spans="1:2" x14ac:dyDescent="0.3">
      <c r="A63" s="8" t="s">
        <v>7986</v>
      </c>
      <c r="B63" s="9">
        <v>20</v>
      </c>
    </row>
    <row r="64" spans="1:2" x14ac:dyDescent="0.3">
      <c r="A64" s="8" t="s">
        <v>5854</v>
      </c>
      <c r="B64" s="9">
        <v>20</v>
      </c>
    </row>
    <row r="65" spans="1:2" x14ac:dyDescent="0.3">
      <c r="A65" s="8" t="s">
        <v>5994</v>
      </c>
      <c r="B65" s="9">
        <v>20</v>
      </c>
    </row>
    <row r="66" spans="1:2" x14ac:dyDescent="0.3">
      <c r="A66" s="8" t="s">
        <v>1630</v>
      </c>
      <c r="B66" s="9">
        <v>20</v>
      </c>
    </row>
    <row r="67" spans="1:2" x14ac:dyDescent="0.3">
      <c r="A67" s="8" t="s">
        <v>54</v>
      </c>
      <c r="B67" s="9">
        <v>5473</v>
      </c>
    </row>
    <row r="68" spans="1:2" x14ac:dyDescent="0.3">
      <c r="A68" s="8" t="s">
        <v>6827</v>
      </c>
      <c r="B68" s="9">
        <v>1080</v>
      </c>
    </row>
    <row r="69" spans="1:2" x14ac:dyDescent="0.3">
      <c r="A69" s="8" t="s">
        <v>8559</v>
      </c>
      <c r="B69" s="9">
        <v>1</v>
      </c>
    </row>
    <row r="70" spans="1:2" x14ac:dyDescent="0.3">
      <c r="A70" s="8" t="s">
        <v>5845</v>
      </c>
      <c r="B70" s="9">
        <v>20</v>
      </c>
    </row>
    <row r="71" spans="1:2" x14ac:dyDescent="0.3">
      <c r="A71" s="8" t="s">
        <v>1637</v>
      </c>
      <c r="B71" s="9">
        <v>20</v>
      </c>
    </row>
    <row r="72" spans="1:2" x14ac:dyDescent="0.3">
      <c r="A72" s="8" t="s">
        <v>7965</v>
      </c>
      <c r="B72" s="9">
        <v>20</v>
      </c>
    </row>
    <row r="73" spans="1:2" x14ac:dyDescent="0.3">
      <c r="A73" s="8" t="s">
        <v>8272</v>
      </c>
      <c r="B73" s="9">
        <v>20</v>
      </c>
    </row>
    <row r="74" spans="1:2" x14ac:dyDescent="0.3">
      <c r="A74" s="8" t="s">
        <v>7974</v>
      </c>
      <c r="B74" s="9">
        <v>2</v>
      </c>
    </row>
    <row r="75" spans="1:2" x14ac:dyDescent="0.3">
      <c r="A75" s="8" t="s">
        <v>5565</v>
      </c>
      <c r="B75" s="9">
        <v>20</v>
      </c>
    </row>
    <row r="76" spans="1:2" x14ac:dyDescent="0.3">
      <c r="A76" s="8" t="s">
        <v>5554</v>
      </c>
      <c r="B76" s="9">
        <v>20</v>
      </c>
    </row>
    <row r="77" spans="1:2" x14ac:dyDescent="0.3">
      <c r="A77" s="8" t="s">
        <v>1642</v>
      </c>
      <c r="B77" s="9">
        <v>20</v>
      </c>
    </row>
    <row r="78" spans="1:2" x14ac:dyDescent="0.3">
      <c r="A78" s="8" t="s">
        <v>5569</v>
      </c>
      <c r="B78" s="9">
        <v>20</v>
      </c>
    </row>
    <row r="79" spans="1:2" x14ac:dyDescent="0.3">
      <c r="A79" s="7" t="s">
        <v>6</v>
      </c>
      <c r="B79" s="9"/>
    </row>
    <row r="80" spans="1:2" x14ac:dyDescent="0.3">
      <c r="A80" s="8" t="s">
        <v>10459</v>
      </c>
      <c r="B80" s="9">
        <v>1</v>
      </c>
    </row>
    <row r="81" spans="1:2" x14ac:dyDescent="0.3">
      <c r="A81" s="8" t="s">
        <v>10044</v>
      </c>
      <c r="B81" s="9">
        <v>2</v>
      </c>
    </row>
    <row r="82" spans="1:2" x14ac:dyDescent="0.3">
      <c r="A82" s="8" t="s">
        <v>10354</v>
      </c>
      <c r="B82" s="9">
        <v>16</v>
      </c>
    </row>
    <row r="83" spans="1:2" x14ac:dyDescent="0.3">
      <c r="A83" s="8" t="s">
        <v>10318</v>
      </c>
      <c r="B83" s="9">
        <v>2</v>
      </c>
    </row>
    <row r="84" spans="1:2" x14ac:dyDescent="0.3">
      <c r="A84" s="7" t="s">
        <v>7</v>
      </c>
      <c r="B84" s="9"/>
    </row>
    <row r="85" spans="1:2" x14ac:dyDescent="0.3">
      <c r="A85" s="8" t="s">
        <v>1105</v>
      </c>
      <c r="B85" s="9">
        <v>20</v>
      </c>
    </row>
    <row r="86" spans="1:2" x14ac:dyDescent="0.3">
      <c r="A86" s="8" t="s">
        <v>1109</v>
      </c>
      <c r="B86" s="9">
        <v>20</v>
      </c>
    </row>
    <row r="87" spans="1:2" x14ac:dyDescent="0.3">
      <c r="A87" s="7" t="s">
        <v>8</v>
      </c>
      <c r="B87" s="9"/>
    </row>
    <row r="88" spans="1:2" x14ac:dyDescent="0.3">
      <c r="A88" s="8" t="s">
        <v>9952</v>
      </c>
      <c r="B88" s="9">
        <v>2</v>
      </c>
    </row>
    <row r="89" spans="1:2" x14ac:dyDescent="0.3">
      <c r="A89" s="8" t="s">
        <v>5897</v>
      </c>
      <c r="B89" s="9">
        <v>4</v>
      </c>
    </row>
    <row r="90" spans="1:2" x14ac:dyDescent="0.3">
      <c r="A90" s="8" t="s">
        <v>8635</v>
      </c>
      <c r="B90" s="9">
        <v>3</v>
      </c>
    </row>
    <row r="91" spans="1:2" x14ac:dyDescent="0.3">
      <c r="A91" s="8" t="s">
        <v>9927</v>
      </c>
      <c r="B91" s="9">
        <v>3</v>
      </c>
    </row>
    <row r="92" spans="1:2" x14ac:dyDescent="0.3">
      <c r="A92" s="8" t="s">
        <v>10580</v>
      </c>
      <c r="B92" s="9">
        <v>1</v>
      </c>
    </row>
    <row r="93" spans="1:2" x14ac:dyDescent="0.3">
      <c r="A93" s="8" t="s">
        <v>9967</v>
      </c>
      <c r="B93" s="9">
        <v>2</v>
      </c>
    </row>
    <row r="94" spans="1:2" x14ac:dyDescent="0.3">
      <c r="A94" s="8" t="s">
        <v>10431</v>
      </c>
      <c r="B94" s="9">
        <v>2</v>
      </c>
    </row>
    <row r="95" spans="1:2" x14ac:dyDescent="0.3">
      <c r="A95" s="8" t="s">
        <v>9956</v>
      </c>
      <c r="B95" s="9">
        <v>1</v>
      </c>
    </row>
    <row r="96" spans="1:2" x14ac:dyDescent="0.3">
      <c r="A96" s="8" t="s">
        <v>5902</v>
      </c>
      <c r="B96" s="9">
        <v>4</v>
      </c>
    </row>
    <row r="97" spans="1:2" x14ac:dyDescent="0.3">
      <c r="A97" s="7" t="s">
        <v>9</v>
      </c>
      <c r="B97" s="9"/>
    </row>
    <row r="98" spans="1:2" x14ac:dyDescent="0.3">
      <c r="A98" s="8" t="s">
        <v>1320</v>
      </c>
      <c r="B98" s="9">
        <v>20</v>
      </c>
    </row>
    <row r="99" spans="1:2" x14ac:dyDescent="0.3">
      <c r="A99" s="7" t="s">
        <v>10</v>
      </c>
      <c r="B99" s="9"/>
    </row>
    <row r="100" spans="1:2" x14ac:dyDescent="0.3">
      <c r="A100" s="8" t="s">
        <v>10</v>
      </c>
      <c r="B100" s="9">
        <v>20</v>
      </c>
    </row>
    <row r="101" spans="1:2" x14ac:dyDescent="0.3">
      <c r="A101" s="7" t="s">
        <v>11</v>
      </c>
      <c r="B101" s="9"/>
    </row>
    <row r="102" spans="1:2" x14ac:dyDescent="0.3">
      <c r="A102" s="8" t="s">
        <v>1454</v>
      </c>
      <c r="B102" s="9">
        <v>20</v>
      </c>
    </row>
    <row r="103" spans="1:2" x14ac:dyDescent="0.3">
      <c r="A103" s="8" t="s">
        <v>1614</v>
      </c>
      <c r="B103" s="9">
        <v>2</v>
      </c>
    </row>
    <row r="104" spans="1:2" x14ac:dyDescent="0.3">
      <c r="A104" s="8" t="s">
        <v>1448</v>
      </c>
      <c r="B104" s="9">
        <v>6</v>
      </c>
    </row>
    <row r="105" spans="1:2" x14ac:dyDescent="0.3">
      <c r="A105" s="8" t="s">
        <v>1458</v>
      </c>
      <c r="B105" s="9">
        <v>20</v>
      </c>
    </row>
    <row r="106" spans="1:2" x14ac:dyDescent="0.3">
      <c r="A106" s="8" t="s">
        <v>10494</v>
      </c>
      <c r="B106" s="9">
        <v>1</v>
      </c>
    </row>
    <row r="107" spans="1:2" x14ac:dyDescent="0.3">
      <c r="A107" s="8" t="s">
        <v>1469</v>
      </c>
      <c r="B107" s="9">
        <v>11</v>
      </c>
    </row>
    <row r="108" spans="1:2" x14ac:dyDescent="0.3">
      <c r="A108" s="7" t="s">
        <v>12</v>
      </c>
      <c r="B108" s="9"/>
    </row>
    <row r="109" spans="1:2" x14ac:dyDescent="0.3">
      <c r="A109" s="8" t="s">
        <v>10016</v>
      </c>
      <c r="B109" s="9">
        <v>20</v>
      </c>
    </row>
    <row r="110" spans="1:2" x14ac:dyDescent="0.3">
      <c r="A110" s="7" t="s">
        <v>13</v>
      </c>
      <c r="B110" s="9"/>
    </row>
    <row r="111" spans="1:2" x14ac:dyDescent="0.3">
      <c r="A111" s="8" t="s">
        <v>1331</v>
      </c>
      <c r="B111" s="9">
        <v>20</v>
      </c>
    </row>
    <row r="112" spans="1:2" x14ac:dyDescent="0.3">
      <c r="A112" s="8" t="s">
        <v>1274</v>
      </c>
      <c r="B112" s="9">
        <v>14</v>
      </c>
    </row>
    <row r="113" spans="1:2" x14ac:dyDescent="0.3">
      <c r="A113" s="7" t="s">
        <v>14</v>
      </c>
      <c r="B113" s="9"/>
    </row>
    <row r="114" spans="1:2" x14ac:dyDescent="0.3">
      <c r="A114" s="8" t="s">
        <v>1365</v>
      </c>
      <c r="B114" s="9">
        <v>20</v>
      </c>
    </row>
    <row r="115" spans="1:2" x14ac:dyDescent="0.3">
      <c r="A115" s="8" t="s">
        <v>1461</v>
      </c>
      <c r="B115" s="9">
        <v>20</v>
      </c>
    </row>
    <row r="116" spans="1:2" x14ac:dyDescent="0.3">
      <c r="A116" s="8" t="s">
        <v>1193</v>
      </c>
      <c r="B116" s="9">
        <v>20</v>
      </c>
    </row>
    <row r="117" spans="1:2" x14ac:dyDescent="0.3">
      <c r="A117" s="7" t="s">
        <v>15</v>
      </c>
      <c r="B117" s="9"/>
    </row>
    <row r="118" spans="1:2" x14ac:dyDescent="0.3">
      <c r="A118" s="8" t="s">
        <v>1147</v>
      </c>
      <c r="B118" s="9">
        <v>20</v>
      </c>
    </row>
    <row r="119" spans="1:2" x14ac:dyDescent="0.3">
      <c r="A119" s="8" t="s">
        <v>1002</v>
      </c>
      <c r="B119" s="9">
        <v>20</v>
      </c>
    </row>
    <row r="120" spans="1:2" x14ac:dyDescent="0.3">
      <c r="A120" s="8" t="s">
        <v>1138</v>
      </c>
      <c r="B120" s="9">
        <v>20</v>
      </c>
    </row>
    <row r="121" spans="1:2" x14ac:dyDescent="0.3">
      <c r="A121" s="8" t="s">
        <v>1102</v>
      </c>
      <c r="B121" s="9">
        <v>20</v>
      </c>
    </row>
    <row r="122" spans="1:2" x14ac:dyDescent="0.3">
      <c r="A122" s="7" t="s">
        <v>16</v>
      </c>
      <c r="B122" s="9"/>
    </row>
    <row r="123" spans="1:2" x14ac:dyDescent="0.3">
      <c r="A123" s="8" t="s">
        <v>1067</v>
      </c>
      <c r="B123" s="9">
        <v>20</v>
      </c>
    </row>
    <row r="124" spans="1:2" x14ac:dyDescent="0.3">
      <c r="A124" s="8" t="s">
        <v>9179</v>
      </c>
      <c r="B124" s="9">
        <v>20</v>
      </c>
    </row>
    <row r="125" spans="1:2" x14ac:dyDescent="0.3">
      <c r="A125" s="8" t="s">
        <v>9076</v>
      </c>
      <c r="B125" s="9">
        <v>20</v>
      </c>
    </row>
    <row r="126" spans="1:2" x14ac:dyDescent="0.3">
      <c r="A126" s="8" t="s">
        <v>1040</v>
      </c>
      <c r="B126" s="9">
        <v>20</v>
      </c>
    </row>
    <row r="127" spans="1:2" x14ac:dyDescent="0.3">
      <c r="A127" s="8" t="s">
        <v>9146</v>
      </c>
      <c r="B127" s="9">
        <v>20</v>
      </c>
    </row>
    <row r="128" spans="1:2" x14ac:dyDescent="0.3">
      <c r="A128" s="8" t="s">
        <v>9508</v>
      </c>
      <c r="B128" s="9">
        <v>1</v>
      </c>
    </row>
    <row r="129" spans="1:2" x14ac:dyDescent="0.3">
      <c r="A129" s="8" t="s">
        <v>9728</v>
      </c>
      <c r="B129" s="9">
        <v>1</v>
      </c>
    </row>
    <row r="130" spans="1:2" x14ac:dyDescent="0.3">
      <c r="A130" s="8" t="s">
        <v>9107</v>
      </c>
      <c r="B130" s="9">
        <v>20</v>
      </c>
    </row>
    <row r="131" spans="1:2" x14ac:dyDescent="0.3">
      <c r="A131" s="8" t="s">
        <v>9289</v>
      </c>
      <c r="B131" s="9">
        <v>20</v>
      </c>
    </row>
    <row r="132" spans="1:2" x14ac:dyDescent="0.3">
      <c r="A132" s="8" t="s">
        <v>1084</v>
      </c>
      <c r="B132" s="9">
        <v>20</v>
      </c>
    </row>
    <row r="133" spans="1:2" x14ac:dyDescent="0.3">
      <c r="A133" s="8" t="s">
        <v>1089</v>
      </c>
      <c r="B133" s="9">
        <v>20</v>
      </c>
    </row>
    <row r="134" spans="1:2" x14ac:dyDescent="0.3">
      <c r="A134" s="8" t="s">
        <v>1063</v>
      </c>
      <c r="B134" s="9">
        <v>20</v>
      </c>
    </row>
    <row r="135" spans="1:2" x14ac:dyDescent="0.3">
      <c r="A135" s="8" t="s">
        <v>9437</v>
      </c>
      <c r="B135" s="9">
        <v>1</v>
      </c>
    </row>
    <row r="136" spans="1:2" x14ac:dyDescent="0.3">
      <c r="A136" s="8" t="s">
        <v>9160</v>
      </c>
      <c r="B136" s="9">
        <v>20</v>
      </c>
    </row>
    <row r="137" spans="1:2" x14ac:dyDescent="0.3">
      <c r="A137" s="8" t="s">
        <v>9416</v>
      </c>
      <c r="B137" s="9">
        <v>1</v>
      </c>
    </row>
    <row r="138" spans="1:2" x14ac:dyDescent="0.3">
      <c r="A138" s="8" t="s">
        <v>9539</v>
      </c>
      <c r="B138" s="9">
        <v>1</v>
      </c>
    </row>
    <row r="139" spans="1:2" x14ac:dyDescent="0.3">
      <c r="A139" s="8" t="s">
        <v>1058</v>
      </c>
      <c r="B139" s="9">
        <v>20</v>
      </c>
    </row>
    <row r="140" spans="1:2" x14ac:dyDescent="0.3">
      <c r="A140" s="8" t="s">
        <v>9455</v>
      </c>
      <c r="B140" s="9">
        <v>1</v>
      </c>
    </row>
    <row r="141" spans="1:2" x14ac:dyDescent="0.3">
      <c r="A141" s="8" t="s">
        <v>9080</v>
      </c>
      <c r="B141" s="9">
        <v>1</v>
      </c>
    </row>
    <row r="142" spans="1:2" x14ac:dyDescent="0.3">
      <c r="A142" s="8" t="s">
        <v>9589</v>
      </c>
      <c r="B142" s="9">
        <v>1</v>
      </c>
    </row>
    <row r="143" spans="1:2" x14ac:dyDescent="0.3">
      <c r="A143" s="8" t="s">
        <v>9230</v>
      </c>
      <c r="B143" s="9">
        <v>1</v>
      </c>
    </row>
    <row r="144" spans="1:2" x14ac:dyDescent="0.3">
      <c r="A144" s="8" t="s">
        <v>310</v>
      </c>
      <c r="B144" s="9">
        <v>20</v>
      </c>
    </row>
    <row r="145" spans="1:2" x14ac:dyDescent="0.3">
      <c r="A145" s="8" t="s">
        <v>9168</v>
      </c>
      <c r="B145" s="9">
        <v>20</v>
      </c>
    </row>
    <row r="146" spans="1:2" x14ac:dyDescent="0.3">
      <c r="A146" s="8" t="s">
        <v>9082</v>
      </c>
      <c r="B146" s="9">
        <v>20</v>
      </c>
    </row>
    <row r="147" spans="1:2" x14ac:dyDescent="0.3">
      <c r="A147" s="8" t="s">
        <v>9545</v>
      </c>
      <c r="B147" s="9">
        <v>1</v>
      </c>
    </row>
    <row r="148" spans="1:2" x14ac:dyDescent="0.3">
      <c r="A148" s="8" t="s">
        <v>1072</v>
      </c>
      <c r="B148" s="9">
        <v>1</v>
      </c>
    </row>
    <row r="149" spans="1:2" x14ac:dyDescent="0.3">
      <c r="A149" s="8" t="s">
        <v>1052</v>
      </c>
      <c r="B149" s="9">
        <v>20</v>
      </c>
    </row>
    <row r="150" spans="1:2" x14ac:dyDescent="0.3">
      <c r="A150" s="8" t="s">
        <v>1017</v>
      </c>
      <c r="B150" s="9">
        <v>20</v>
      </c>
    </row>
    <row r="151" spans="1:2" x14ac:dyDescent="0.3">
      <c r="A151" s="8" t="s">
        <v>1021</v>
      </c>
      <c r="B151" s="9">
        <v>20</v>
      </c>
    </row>
    <row r="152" spans="1:2" x14ac:dyDescent="0.3">
      <c r="A152" s="8" t="s">
        <v>1027</v>
      </c>
      <c r="B152" s="9">
        <v>20</v>
      </c>
    </row>
    <row r="153" spans="1:2" x14ac:dyDescent="0.3">
      <c r="A153" s="8" t="s">
        <v>1032</v>
      </c>
      <c r="B153" s="9">
        <v>20</v>
      </c>
    </row>
    <row r="154" spans="1:2" x14ac:dyDescent="0.3">
      <c r="A154" s="8" t="s">
        <v>9388</v>
      </c>
      <c r="B154" s="9">
        <v>1</v>
      </c>
    </row>
    <row r="155" spans="1:2" x14ac:dyDescent="0.3">
      <c r="A155" s="8" t="s">
        <v>9266</v>
      </c>
      <c r="B155" s="9">
        <v>20</v>
      </c>
    </row>
    <row r="156" spans="1:2" x14ac:dyDescent="0.3">
      <c r="A156" s="8" t="s">
        <v>9574</v>
      </c>
      <c r="B156" s="9">
        <v>1</v>
      </c>
    </row>
    <row r="157" spans="1:2" x14ac:dyDescent="0.3">
      <c r="A157" s="8" t="s">
        <v>9762</v>
      </c>
      <c r="B157" s="9">
        <v>1</v>
      </c>
    </row>
    <row r="158" spans="1:2" x14ac:dyDescent="0.3">
      <c r="A158" s="7" t="s">
        <v>10610</v>
      </c>
      <c r="B158" s="9">
        <v>9551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D4B8-CEFF-485C-895B-23B8D9A2F290}">
  <dimension ref="A3:B157"/>
  <sheetViews>
    <sheetView workbookViewId="0">
      <selection activeCell="F12" sqref="F12"/>
    </sheetView>
  </sheetViews>
  <sheetFormatPr defaultRowHeight="14.4" x14ac:dyDescent="0.3"/>
  <cols>
    <col min="1" max="1" width="14.33203125" bestFit="1" customWidth="1"/>
    <col min="2" max="2" width="19.109375" bestFit="1" customWidth="1"/>
  </cols>
  <sheetData>
    <row r="3" spans="1:2" x14ac:dyDescent="0.3">
      <c r="A3" s="6" t="s">
        <v>10609</v>
      </c>
      <c r="B3" t="s">
        <v>10611</v>
      </c>
    </row>
    <row r="4" spans="1:2" x14ac:dyDescent="0.3">
      <c r="A4" s="7">
        <v>2010</v>
      </c>
      <c r="B4" s="9"/>
    </row>
    <row r="5" spans="1:2" x14ac:dyDescent="0.3">
      <c r="A5" s="8" t="s">
        <v>10634</v>
      </c>
      <c r="B5" s="9"/>
    </row>
    <row r="6" spans="1:2" x14ac:dyDescent="0.3">
      <c r="A6" s="19" t="s">
        <v>10639</v>
      </c>
      <c r="B6" s="9">
        <v>77</v>
      </c>
    </row>
    <row r="7" spans="1:2" x14ac:dyDescent="0.3">
      <c r="A7" s="19" t="s">
        <v>10638</v>
      </c>
      <c r="B7" s="9">
        <v>83</v>
      </c>
    </row>
    <row r="8" spans="1:2" x14ac:dyDescent="0.3">
      <c r="A8" s="19" t="s">
        <v>10640</v>
      </c>
      <c r="B8" s="9">
        <v>90</v>
      </c>
    </row>
    <row r="9" spans="1:2" x14ac:dyDescent="0.3">
      <c r="A9" s="8" t="s">
        <v>10635</v>
      </c>
      <c r="B9" s="9"/>
    </row>
    <row r="10" spans="1:2" x14ac:dyDescent="0.3">
      <c r="A10" s="19" t="s">
        <v>10641</v>
      </c>
      <c r="B10" s="9">
        <v>91</v>
      </c>
    </row>
    <row r="11" spans="1:2" x14ac:dyDescent="0.3">
      <c r="A11" s="19" t="s">
        <v>10643</v>
      </c>
      <c r="B11" s="9">
        <v>89</v>
      </c>
    </row>
    <row r="12" spans="1:2" x14ac:dyDescent="0.3">
      <c r="A12" s="19" t="s">
        <v>10642</v>
      </c>
      <c r="B12" s="9">
        <v>77</v>
      </c>
    </row>
    <row r="13" spans="1:2" x14ac:dyDescent="0.3">
      <c r="A13" s="8" t="s">
        <v>10636</v>
      </c>
      <c r="B13" s="9"/>
    </row>
    <row r="14" spans="1:2" x14ac:dyDescent="0.3">
      <c r="A14" s="19" t="s">
        <v>10645</v>
      </c>
      <c r="B14" s="9">
        <v>97</v>
      </c>
    </row>
    <row r="15" spans="1:2" x14ac:dyDescent="0.3">
      <c r="A15" s="19" t="s">
        <v>10644</v>
      </c>
      <c r="B15" s="9">
        <v>96</v>
      </c>
    </row>
    <row r="16" spans="1:2" x14ac:dyDescent="0.3">
      <c r="A16" s="19" t="s">
        <v>10646</v>
      </c>
      <c r="B16" s="9">
        <v>90</v>
      </c>
    </row>
    <row r="17" spans="1:2" x14ac:dyDescent="0.3">
      <c r="A17" s="8" t="s">
        <v>10637</v>
      </c>
      <c r="B17" s="9"/>
    </row>
    <row r="18" spans="1:2" x14ac:dyDescent="0.3">
      <c r="A18" s="19" t="s">
        <v>10649</v>
      </c>
      <c r="B18" s="9">
        <v>91</v>
      </c>
    </row>
    <row r="19" spans="1:2" x14ac:dyDescent="0.3">
      <c r="A19" s="19" t="s">
        <v>10648</v>
      </c>
      <c r="B19" s="9">
        <v>103</v>
      </c>
    </row>
    <row r="20" spans="1:2" x14ac:dyDescent="0.3">
      <c r="A20" s="19" t="s">
        <v>10647</v>
      </c>
      <c r="B20" s="9">
        <v>96</v>
      </c>
    </row>
    <row r="21" spans="1:2" x14ac:dyDescent="0.3">
      <c r="A21" s="7">
        <v>2011</v>
      </c>
      <c r="B21" s="9"/>
    </row>
    <row r="22" spans="1:2" x14ac:dyDescent="0.3">
      <c r="A22" s="8" t="s">
        <v>10634</v>
      </c>
      <c r="B22" s="9"/>
    </row>
    <row r="23" spans="1:2" x14ac:dyDescent="0.3">
      <c r="A23" s="19" t="s">
        <v>10639</v>
      </c>
      <c r="B23" s="9">
        <v>87</v>
      </c>
    </row>
    <row r="24" spans="1:2" x14ac:dyDescent="0.3">
      <c r="A24" s="19" t="s">
        <v>10638</v>
      </c>
      <c r="B24" s="9">
        <v>76</v>
      </c>
    </row>
    <row r="25" spans="1:2" x14ac:dyDescent="0.3">
      <c r="A25" s="19" t="s">
        <v>10640</v>
      </c>
      <c r="B25" s="9">
        <v>119</v>
      </c>
    </row>
    <row r="26" spans="1:2" x14ac:dyDescent="0.3">
      <c r="A26" s="8" t="s">
        <v>10635</v>
      </c>
      <c r="B26" s="9"/>
    </row>
    <row r="27" spans="1:2" x14ac:dyDescent="0.3">
      <c r="A27" s="19" t="s">
        <v>10641</v>
      </c>
      <c r="B27" s="9">
        <v>102</v>
      </c>
    </row>
    <row r="28" spans="1:2" x14ac:dyDescent="0.3">
      <c r="A28" s="19" t="s">
        <v>10643</v>
      </c>
      <c r="B28" s="9">
        <v>90</v>
      </c>
    </row>
    <row r="29" spans="1:2" x14ac:dyDescent="0.3">
      <c r="A29" s="19" t="s">
        <v>10642</v>
      </c>
      <c r="B29" s="9">
        <v>80</v>
      </c>
    </row>
    <row r="30" spans="1:2" x14ac:dyDescent="0.3">
      <c r="A30" s="8" t="s">
        <v>10636</v>
      </c>
      <c r="B30" s="9"/>
    </row>
    <row r="31" spans="1:2" x14ac:dyDescent="0.3">
      <c r="A31" s="19" t="s">
        <v>10645</v>
      </c>
      <c r="B31" s="9">
        <v>94</v>
      </c>
    </row>
    <row r="32" spans="1:2" x14ac:dyDescent="0.3">
      <c r="A32" s="19" t="s">
        <v>10644</v>
      </c>
      <c r="B32" s="9">
        <v>107</v>
      </c>
    </row>
    <row r="33" spans="1:2" x14ac:dyDescent="0.3">
      <c r="A33" s="19" t="s">
        <v>10646</v>
      </c>
      <c r="B33" s="9">
        <v>107</v>
      </c>
    </row>
    <row r="34" spans="1:2" x14ac:dyDescent="0.3">
      <c r="A34" s="8" t="s">
        <v>10637</v>
      </c>
      <c r="B34" s="9"/>
    </row>
    <row r="35" spans="1:2" x14ac:dyDescent="0.3">
      <c r="A35" s="19" t="s">
        <v>10649</v>
      </c>
      <c r="B35" s="9">
        <v>75</v>
      </c>
    </row>
    <row r="36" spans="1:2" x14ac:dyDescent="0.3">
      <c r="A36" s="19" t="s">
        <v>10648</v>
      </c>
      <c r="B36" s="9">
        <v>76</v>
      </c>
    </row>
    <row r="37" spans="1:2" x14ac:dyDescent="0.3">
      <c r="A37" s="19" t="s">
        <v>10647</v>
      </c>
      <c r="B37" s="9">
        <v>85</v>
      </c>
    </row>
    <row r="38" spans="1:2" x14ac:dyDescent="0.3">
      <c r="A38" s="7">
        <v>2012</v>
      </c>
      <c r="B38" s="9"/>
    </row>
    <row r="39" spans="1:2" x14ac:dyDescent="0.3">
      <c r="A39" s="8" t="s">
        <v>10634</v>
      </c>
      <c r="B39" s="9"/>
    </row>
    <row r="40" spans="1:2" x14ac:dyDescent="0.3">
      <c r="A40" s="19" t="s">
        <v>10639</v>
      </c>
      <c r="B40" s="9">
        <v>69</v>
      </c>
    </row>
    <row r="41" spans="1:2" x14ac:dyDescent="0.3">
      <c r="A41" s="19" t="s">
        <v>10638</v>
      </c>
      <c r="B41" s="9">
        <v>73</v>
      </c>
    </row>
    <row r="42" spans="1:2" x14ac:dyDescent="0.3">
      <c r="A42" s="19" t="s">
        <v>10640</v>
      </c>
      <c r="B42" s="9">
        <v>87</v>
      </c>
    </row>
    <row r="43" spans="1:2" x14ac:dyDescent="0.3">
      <c r="A43" s="8" t="s">
        <v>10635</v>
      </c>
      <c r="B43" s="9"/>
    </row>
    <row r="44" spans="1:2" x14ac:dyDescent="0.3">
      <c r="A44" s="19" t="s">
        <v>10641</v>
      </c>
      <c r="B44" s="9">
        <v>91</v>
      </c>
    </row>
    <row r="45" spans="1:2" x14ac:dyDescent="0.3">
      <c r="A45" s="19" t="s">
        <v>10643</v>
      </c>
      <c r="B45" s="9">
        <v>89</v>
      </c>
    </row>
    <row r="46" spans="1:2" x14ac:dyDescent="0.3">
      <c r="A46" s="19" t="s">
        <v>10642</v>
      </c>
      <c r="B46" s="9">
        <v>89</v>
      </c>
    </row>
    <row r="47" spans="1:2" x14ac:dyDescent="0.3">
      <c r="A47" s="8" t="s">
        <v>10636</v>
      </c>
      <c r="B47" s="9"/>
    </row>
    <row r="48" spans="1:2" x14ac:dyDescent="0.3">
      <c r="A48" s="19" t="s">
        <v>10645</v>
      </c>
      <c r="B48" s="9">
        <v>97</v>
      </c>
    </row>
    <row r="49" spans="1:2" x14ac:dyDescent="0.3">
      <c r="A49" s="19" t="s">
        <v>10644</v>
      </c>
      <c r="B49" s="9">
        <v>74</v>
      </c>
    </row>
    <row r="50" spans="1:2" x14ac:dyDescent="0.3">
      <c r="A50" s="19" t="s">
        <v>10646</v>
      </c>
      <c r="B50" s="9">
        <v>88</v>
      </c>
    </row>
    <row r="51" spans="1:2" x14ac:dyDescent="0.3">
      <c r="A51" s="8" t="s">
        <v>10637</v>
      </c>
      <c r="B51" s="9"/>
    </row>
    <row r="52" spans="1:2" x14ac:dyDescent="0.3">
      <c r="A52" s="19" t="s">
        <v>10649</v>
      </c>
      <c r="B52" s="9">
        <v>96</v>
      </c>
    </row>
    <row r="53" spans="1:2" x14ac:dyDescent="0.3">
      <c r="A53" s="19" t="s">
        <v>10648</v>
      </c>
      <c r="B53" s="9">
        <v>82</v>
      </c>
    </row>
    <row r="54" spans="1:2" x14ac:dyDescent="0.3">
      <c r="A54" s="19" t="s">
        <v>10647</v>
      </c>
      <c r="B54" s="9">
        <v>87</v>
      </c>
    </row>
    <row r="55" spans="1:2" x14ac:dyDescent="0.3">
      <c r="A55" s="7">
        <v>2013</v>
      </c>
      <c r="B55" s="9"/>
    </row>
    <row r="56" spans="1:2" x14ac:dyDescent="0.3">
      <c r="A56" s="8" t="s">
        <v>10634</v>
      </c>
      <c r="B56" s="9"/>
    </row>
    <row r="57" spans="1:2" x14ac:dyDescent="0.3">
      <c r="A57" s="19" t="s">
        <v>10639</v>
      </c>
      <c r="B57" s="9">
        <v>82</v>
      </c>
    </row>
    <row r="58" spans="1:2" x14ac:dyDescent="0.3">
      <c r="A58" s="19" t="s">
        <v>10638</v>
      </c>
      <c r="B58" s="9">
        <v>94</v>
      </c>
    </row>
    <row r="59" spans="1:2" x14ac:dyDescent="0.3">
      <c r="A59" s="19" t="s">
        <v>10640</v>
      </c>
      <c r="B59" s="9">
        <v>98</v>
      </c>
    </row>
    <row r="60" spans="1:2" x14ac:dyDescent="0.3">
      <c r="A60" s="8" t="s">
        <v>10635</v>
      </c>
      <c r="B60" s="9"/>
    </row>
    <row r="61" spans="1:2" x14ac:dyDescent="0.3">
      <c r="A61" s="19" t="s">
        <v>10641</v>
      </c>
      <c r="B61" s="9">
        <v>87</v>
      </c>
    </row>
    <row r="62" spans="1:2" x14ac:dyDescent="0.3">
      <c r="A62" s="19" t="s">
        <v>10643</v>
      </c>
      <c r="B62" s="9">
        <v>78</v>
      </c>
    </row>
    <row r="63" spans="1:2" x14ac:dyDescent="0.3">
      <c r="A63" s="19" t="s">
        <v>10642</v>
      </c>
      <c r="B63" s="9">
        <v>107</v>
      </c>
    </row>
    <row r="64" spans="1:2" x14ac:dyDescent="0.3">
      <c r="A64" s="8" t="s">
        <v>10636</v>
      </c>
      <c r="B64" s="9"/>
    </row>
    <row r="65" spans="1:2" x14ac:dyDescent="0.3">
      <c r="A65" s="19" t="s">
        <v>10645</v>
      </c>
      <c r="B65" s="9">
        <v>79</v>
      </c>
    </row>
    <row r="66" spans="1:2" x14ac:dyDescent="0.3">
      <c r="A66" s="19" t="s">
        <v>10644</v>
      </c>
      <c r="B66" s="9">
        <v>81</v>
      </c>
    </row>
    <row r="67" spans="1:2" x14ac:dyDescent="0.3">
      <c r="A67" s="19" t="s">
        <v>10646</v>
      </c>
      <c r="B67" s="9">
        <v>95</v>
      </c>
    </row>
    <row r="68" spans="1:2" x14ac:dyDescent="0.3">
      <c r="A68" s="8" t="s">
        <v>10637</v>
      </c>
      <c r="B68" s="9"/>
    </row>
    <row r="69" spans="1:2" x14ac:dyDescent="0.3">
      <c r="A69" s="19" t="s">
        <v>10649</v>
      </c>
      <c r="B69" s="9">
        <v>95</v>
      </c>
    </row>
    <row r="70" spans="1:2" x14ac:dyDescent="0.3">
      <c r="A70" s="19" t="s">
        <v>10648</v>
      </c>
      <c r="B70" s="9">
        <v>91</v>
      </c>
    </row>
    <row r="71" spans="1:2" x14ac:dyDescent="0.3">
      <c r="A71" s="19" t="s">
        <v>10647</v>
      </c>
      <c r="B71" s="9">
        <v>74</v>
      </c>
    </row>
    <row r="72" spans="1:2" x14ac:dyDescent="0.3">
      <c r="A72" s="7">
        <v>2014</v>
      </c>
      <c r="B72" s="9"/>
    </row>
    <row r="73" spans="1:2" x14ac:dyDescent="0.3">
      <c r="A73" s="8" t="s">
        <v>10634</v>
      </c>
      <c r="B73" s="9"/>
    </row>
    <row r="74" spans="1:2" x14ac:dyDescent="0.3">
      <c r="A74" s="19" t="s">
        <v>10639</v>
      </c>
      <c r="B74" s="9">
        <v>91</v>
      </c>
    </row>
    <row r="75" spans="1:2" x14ac:dyDescent="0.3">
      <c r="A75" s="19" t="s">
        <v>10638</v>
      </c>
      <c r="B75" s="9">
        <v>90</v>
      </c>
    </row>
    <row r="76" spans="1:2" x14ac:dyDescent="0.3">
      <c r="A76" s="19" t="s">
        <v>10640</v>
      </c>
      <c r="B76" s="9">
        <v>101</v>
      </c>
    </row>
    <row r="77" spans="1:2" x14ac:dyDescent="0.3">
      <c r="A77" s="8" t="s">
        <v>10635</v>
      </c>
      <c r="B77" s="9"/>
    </row>
    <row r="78" spans="1:2" x14ac:dyDescent="0.3">
      <c r="A78" s="19" t="s">
        <v>10641</v>
      </c>
      <c r="B78" s="9">
        <v>85</v>
      </c>
    </row>
    <row r="79" spans="1:2" x14ac:dyDescent="0.3">
      <c r="A79" s="19" t="s">
        <v>10643</v>
      </c>
      <c r="B79" s="9">
        <v>93</v>
      </c>
    </row>
    <row r="80" spans="1:2" x14ac:dyDescent="0.3">
      <c r="A80" s="19" t="s">
        <v>10642</v>
      </c>
      <c r="B80" s="9">
        <v>73</v>
      </c>
    </row>
    <row r="81" spans="1:2" x14ac:dyDescent="0.3">
      <c r="A81" s="8" t="s">
        <v>10636</v>
      </c>
      <c r="B81" s="9"/>
    </row>
    <row r="82" spans="1:2" x14ac:dyDescent="0.3">
      <c r="A82" s="19" t="s">
        <v>10645</v>
      </c>
      <c r="B82" s="9">
        <v>86</v>
      </c>
    </row>
    <row r="83" spans="1:2" x14ac:dyDescent="0.3">
      <c r="A83" s="19" t="s">
        <v>10644</v>
      </c>
      <c r="B83" s="9">
        <v>78</v>
      </c>
    </row>
    <row r="84" spans="1:2" x14ac:dyDescent="0.3">
      <c r="A84" s="19" t="s">
        <v>10646</v>
      </c>
      <c r="B84" s="9">
        <v>93</v>
      </c>
    </row>
    <row r="85" spans="1:2" x14ac:dyDescent="0.3">
      <c r="A85" s="8" t="s">
        <v>10637</v>
      </c>
      <c r="B85" s="9"/>
    </row>
    <row r="86" spans="1:2" x14ac:dyDescent="0.3">
      <c r="A86" s="19" t="s">
        <v>10649</v>
      </c>
      <c r="B86" s="9">
        <v>83</v>
      </c>
    </row>
    <row r="87" spans="1:2" x14ac:dyDescent="0.3">
      <c r="A87" s="19" t="s">
        <v>10648</v>
      </c>
      <c r="B87" s="9">
        <v>93</v>
      </c>
    </row>
    <row r="88" spans="1:2" x14ac:dyDescent="0.3">
      <c r="A88" s="19" t="s">
        <v>10647</v>
      </c>
      <c r="B88" s="9">
        <v>85</v>
      </c>
    </row>
    <row r="89" spans="1:2" x14ac:dyDescent="0.3">
      <c r="A89" s="7">
        <v>2015</v>
      </c>
      <c r="B89" s="9"/>
    </row>
    <row r="90" spans="1:2" x14ac:dyDescent="0.3">
      <c r="A90" s="8" t="s">
        <v>10634</v>
      </c>
      <c r="B90" s="9"/>
    </row>
    <row r="91" spans="1:2" x14ac:dyDescent="0.3">
      <c r="A91" s="19" t="s">
        <v>10639</v>
      </c>
      <c r="B91" s="9">
        <v>80</v>
      </c>
    </row>
    <row r="92" spans="1:2" x14ac:dyDescent="0.3">
      <c r="A92" s="19" t="s">
        <v>10638</v>
      </c>
      <c r="B92" s="9">
        <v>82</v>
      </c>
    </row>
    <row r="93" spans="1:2" x14ac:dyDescent="0.3">
      <c r="A93" s="19" t="s">
        <v>10640</v>
      </c>
      <c r="B93" s="9">
        <v>83</v>
      </c>
    </row>
    <row r="94" spans="1:2" x14ac:dyDescent="0.3">
      <c r="A94" s="8" t="s">
        <v>10635</v>
      </c>
      <c r="B94" s="9"/>
    </row>
    <row r="95" spans="1:2" x14ac:dyDescent="0.3">
      <c r="A95" s="19" t="s">
        <v>10641</v>
      </c>
      <c r="B95" s="9">
        <v>81</v>
      </c>
    </row>
    <row r="96" spans="1:2" x14ac:dyDescent="0.3">
      <c r="A96" s="19" t="s">
        <v>10643</v>
      </c>
      <c r="B96" s="9">
        <v>80</v>
      </c>
    </row>
    <row r="97" spans="1:2" x14ac:dyDescent="0.3">
      <c r="A97" s="19" t="s">
        <v>10642</v>
      </c>
      <c r="B97" s="9">
        <v>87</v>
      </c>
    </row>
    <row r="98" spans="1:2" x14ac:dyDescent="0.3">
      <c r="A98" s="8" t="s">
        <v>10636</v>
      </c>
      <c r="B98" s="9"/>
    </row>
    <row r="99" spans="1:2" x14ac:dyDescent="0.3">
      <c r="A99" s="19" t="s">
        <v>10645</v>
      </c>
      <c r="B99" s="9">
        <v>85</v>
      </c>
    </row>
    <row r="100" spans="1:2" x14ac:dyDescent="0.3">
      <c r="A100" s="19" t="s">
        <v>10644</v>
      </c>
      <c r="B100" s="9">
        <v>85</v>
      </c>
    </row>
    <row r="101" spans="1:2" x14ac:dyDescent="0.3">
      <c r="A101" s="19" t="s">
        <v>10646</v>
      </c>
      <c r="B101" s="9">
        <v>88</v>
      </c>
    </row>
    <row r="102" spans="1:2" x14ac:dyDescent="0.3">
      <c r="A102" s="8" t="s">
        <v>10637</v>
      </c>
      <c r="B102" s="9"/>
    </row>
    <row r="103" spans="1:2" x14ac:dyDescent="0.3">
      <c r="A103" s="19" t="s">
        <v>10649</v>
      </c>
      <c r="B103" s="9">
        <v>89</v>
      </c>
    </row>
    <row r="104" spans="1:2" x14ac:dyDescent="0.3">
      <c r="A104" s="19" t="s">
        <v>10648</v>
      </c>
      <c r="B104" s="9">
        <v>84</v>
      </c>
    </row>
    <row r="105" spans="1:2" x14ac:dyDescent="0.3">
      <c r="A105" s="19" t="s">
        <v>10647</v>
      </c>
      <c r="B105" s="9">
        <v>100</v>
      </c>
    </row>
    <row r="106" spans="1:2" x14ac:dyDescent="0.3">
      <c r="A106" s="7">
        <v>2016</v>
      </c>
      <c r="B106" s="9"/>
    </row>
    <row r="107" spans="1:2" x14ac:dyDescent="0.3">
      <c r="A107" s="8" t="s">
        <v>10634</v>
      </c>
      <c r="B107" s="9"/>
    </row>
    <row r="108" spans="1:2" x14ac:dyDescent="0.3">
      <c r="A108" s="19" t="s">
        <v>10639</v>
      </c>
      <c r="B108" s="9">
        <v>83</v>
      </c>
    </row>
    <row r="109" spans="1:2" x14ac:dyDescent="0.3">
      <c r="A109" s="19" t="s">
        <v>10638</v>
      </c>
      <c r="B109" s="9">
        <v>71</v>
      </c>
    </row>
    <row r="110" spans="1:2" x14ac:dyDescent="0.3">
      <c r="A110" s="19" t="s">
        <v>10640</v>
      </c>
      <c r="B110" s="9">
        <v>88</v>
      </c>
    </row>
    <row r="111" spans="1:2" x14ac:dyDescent="0.3">
      <c r="A111" s="8" t="s">
        <v>10635</v>
      </c>
      <c r="B111" s="9"/>
    </row>
    <row r="112" spans="1:2" x14ac:dyDescent="0.3">
      <c r="A112" s="19" t="s">
        <v>10641</v>
      </c>
      <c r="B112" s="9">
        <v>94</v>
      </c>
    </row>
    <row r="113" spans="1:2" x14ac:dyDescent="0.3">
      <c r="A113" s="19" t="s">
        <v>10643</v>
      </c>
      <c r="B113" s="9">
        <v>83</v>
      </c>
    </row>
    <row r="114" spans="1:2" x14ac:dyDescent="0.3">
      <c r="A114" s="19" t="s">
        <v>10642</v>
      </c>
      <c r="B114" s="9">
        <v>94</v>
      </c>
    </row>
    <row r="115" spans="1:2" x14ac:dyDescent="0.3">
      <c r="A115" s="8" t="s">
        <v>10636</v>
      </c>
      <c r="B115" s="9"/>
    </row>
    <row r="116" spans="1:2" x14ac:dyDescent="0.3">
      <c r="A116" s="19" t="s">
        <v>10645</v>
      </c>
      <c r="B116" s="9">
        <v>81</v>
      </c>
    </row>
    <row r="117" spans="1:2" x14ac:dyDescent="0.3">
      <c r="A117" s="19" t="s">
        <v>10644</v>
      </c>
      <c r="B117" s="9">
        <v>100</v>
      </c>
    </row>
    <row r="118" spans="1:2" x14ac:dyDescent="0.3">
      <c r="A118" s="19" t="s">
        <v>10646</v>
      </c>
      <c r="B118" s="9">
        <v>87</v>
      </c>
    </row>
    <row r="119" spans="1:2" x14ac:dyDescent="0.3">
      <c r="A119" s="8" t="s">
        <v>10637</v>
      </c>
      <c r="B119" s="9"/>
    </row>
    <row r="120" spans="1:2" x14ac:dyDescent="0.3">
      <c r="A120" s="19" t="s">
        <v>10649</v>
      </c>
      <c r="B120" s="9">
        <v>74</v>
      </c>
    </row>
    <row r="121" spans="1:2" x14ac:dyDescent="0.3">
      <c r="A121" s="19" t="s">
        <v>10648</v>
      </c>
      <c r="B121" s="9">
        <v>85</v>
      </c>
    </row>
    <row r="122" spans="1:2" x14ac:dyDescent="0.3">
      <c r="A122" s="19" t="s">
        <v>10647</v>
      </c>
      <c r="B122" s="9">
        <v>87</v>
      </c>
    </row>
    <row r="123" spans="1:2" x14ac:dyDescent="0.3">
      <c r="A123" s="7">
        <v>2017</v>
      </c>
      <c r="B123" s="9"/>
    </row>
    <row r="124" spans="1:2" x14ac:dyDescent="0.3">
      <c r="A124" s="8" t="s">
        <v>10634</v>
      </c>
      <c r="B124" s="9"/>
    </row>
    <row r="125" spans="1:2" x14ac:dyDescent="0.3">
      <c r="A125" s="19" t="s">
        <v>10639</v>
      </c>
      <c r="B125" s="9">
        <v>87</v>
      </c>
    </row>
    <row r="126" spans="1:2" x14ac:dyDescent="0.3">
      <c r="A126" s="19" t="s">
        <v>10638</v>
      </c>
      <c r="B126" s="9">
        <v>74</v>
      </c>
    </row>
    <row r="127" spans="1:2" x14ac:dyDescent="0.3">
      <c r="A127" s="19" t="s">
        <v>10640</v>
      </c>
      <c r="B127" s="9">
        <v>92</v>
      </c>
    </row>
    <row r="128" spans="1:2" x14ac:dyDescent="0.3">
      <c r="A128" s="8" t="s">
        <v>10635</v>
      </c>
      <c r="B128" s="9"/>
    </row>
    <row r="129" spans="1:2" x14ac:dyDescent="0.3">
      <c r="A129" s="19" t="s">
        <v>10641</v>
      </c>
      <c r="B129" s="9">
        <v>93</v>
      </c>
    </row>
    <row r="130" spans="1:2" x14ac:dyDescent="0.3">
      <c r="A130" s="19" t="s">
        <v>10643</v>
      </c>
      <c r="B130" s="9">
        <v>106</v>
      </c>
    </row>
    <row r="131" spans="1:2" x14ac:dyDescent="0.3">
      <c r="A131" s="19" t="s">
        <v>10642</v>
      </c>
      <c r="B131" s="9">
        <v>91</v>
      </c>
    </row>
    <row r="132" spans="1:2" x14ac:dyDescent="0.3">
      <c r="A132" s="8" t="s">
        <v>10636</v>
      </c>
      <c r="B132" s="9"/>
    </row>
    <row r="133" spans="1:2" x14ac:dyDescent="0.3">
      <c r="A133" s="19" t="s">
        <v>10645</v>
      </c>
      <c r="B133" s="9">
        <v>99</v>
      </c>
    </row>
    <row r="134" spans="1:2" x14ac:dyDescent="0.3">
      <c r="A134" s="19" t="s">
        <v>10644</v>
      </c>
      <c r="B134" s="9">
        <v>98</v>
      </c>
    </row>
    <row r="135" spans="1:2" x14ac:dyDescent="0.3">
      <c r="A135" s="19" t="s">
        <v>10646</v>
      </c>
      <c r="B135" s="9">
        <v>87</v>
      </c>
    </row>
    <row r="136" spans="1:2" x14ac:dyDescent="0.3">
      <c r="A136" s="8" t="s">
        <v>10637</v>
      </c>
      <c r="B136" s="9"/>
    </row>
    <row r="137" spans="1:2" x14ac:dyDescent="0.3">
      <c r="A137" s="19" t="s">
        <v>10649</v>
      </c>
      <c r="B137" s="9">
        <v>94</v>
      </c>
    </row>
    <row r="138" spans="1:2" x14ac:dyDescent="0.3">
      <c r="A138" s="19" t="s">
        <v>10648</v>
      </c>
      <c r="B138" s="9">
        <v>73</v>
      </c>
    </row>
    <row r="139" spans="1:2" x14ac:dyDescent="0.3">
      <c r="A139" s="19" t="s">
        <v>10647</v>
      </c>
      <c r="B139" s="9">
        <v>92</v>
      </c>
    </row>
    <row r="140" spans="1:2" x14ac:dyDescent="0.3">
      <c r="A140" s="7">
        <v>2018</v>
      </c>
      <c r="B140" s="9"/>
    </row>
    <row r="141" spans="1:2" x14ac:dyDescent="0.3">
      <c r="A141" s="8" t="s">
        <v>10634</v>
      </c>
      <c r="B141" s="9"/>
    </row>
    <row r="142" spans="1:2" x14ac:dyDescent="0.3">
      <c r="A142" s="19" t="s">
        <v>10639</v>
      </c>
      <c r="B142" s="9">
        <v>89</v>
      </c>
    </row>
    <row r="143" spans="1:2" x14ac:dyDescent="0.3">
      <c r="A143" s="19" t="s">
        <v>10638</v>
      </c>
      <c r="B143" s="9">
        <v>103</v>
      </c>
    </row>
    <row r="144" spans="1:2" x14ac:dyDescent="0.3">
      <c r="A144" s="19" t="s">
        <v>10640</v>
      </c>
      <c r="B144" s="9">
        <v>80</v>
      </c>
    </row>
    <row r="145" spans="1:2" x14ac:dyDescent="0.3">
      <c r="A145" s="8" t="s">
        <v>10635</v>
      </c>
      <c r="B145" s="9"/>
    </row>
    <row r="146" spans="1:2" x14ac:dyDescent="0.3">
      <c r="A146" s="19" t="s">
        <v>10641</v>
      </c>
      <c r="B146" s="9">
        <v>74</v>
      </c>
    </row>
    <row r="147" spans="1:2" x14ac:dyDescent="0.3">
      <c r="A147" s="19" t="s">
        <v>10643</v>
      </c>
      <c r="B147" s="9">
        <v>107</v>
      </c>
    </row>
    <row r="148" spans="1:2" x14ac:dyDescent="0.3">
      <c r="A148" s="19" t="s">
        <v>10642</v>
      </c>
      <c r="B148" s="9">
        <v>82</v>
      </c>
    </row>
    <row r="149" spans="1:2" x14ac:dyDescent="0.3">
      <c r="A149" s="8" t="s">
        <v>10636</v>
      </c>
      <c r="B149" s="9"/>
    </row>
    <row r="150" spans="1:2" x14ac:dyDescent="0.3">
      <c r="A150" s="19" t="s">
        <v>10645</v>
      </c>
      <c r="B150" s="9">
        <v>78</v>
      </c>
    </row>
    <row r="151" spans="1:2" x14ac:dyDescent="0.3">
      <c r="A151" s="19" t="s">
        <v>10644</v>
      </c>
      <c r="B151" s="9">
        <v>107</v>
      </c>
    </row>
    <row r="152" spans="1:2" x14ac:dyDescent="0.3">
      <c r="A152" s="19" t="s">
        <v>10646</v>
      </c>
      <c r="B152" s="9">
        <v>103</v>
      </c>
    </row>
    <row r="153" spans="1:2" x14ac:dyDescent="0.3">
      <c r="A153" s="8" t="s">
        <v>10637</v>
      </c>
      <c r="B153" s="9"/>
    </row>
    <row r="154" spans="1:2" x14ac:dyDescent="0.3">
      <c r="A154" s="19" t="s">
        <v>10649</v>
      </c>
      <c r="B154" s="9">
        <v>92</v>
      </c>
    </row>
    <row r="155" spans="1:2" x14ac:dyDescent="0.3">
      <c r="A155" s="19" t="s">
        <v>10648</v>
      </c>
      <c r="B155" s="9">
        <v>92</v>
      </c>
    </row>
    <row r="156" spans="1:2" x14ac:dyDescent="0.3">
      <c r="A156" s="19" t="s">
        <v>10647</v>
      </c>
      <c r="B156" s="9">
        <v>95</v>
      </c>
    </row>
    <row r="157" spans="1:2" x14ac:dyDescent="0.3">
      <c r="A157" s="7" t="s">
        <v>10610</v>
      </c>
      <c r="B157" s="9">
        <v>9551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647A-F26C-480B-AEFD-BBB6C9A7D978}">
  <dimension ref="A3:B37"/>
  <sheetViews>
    <sheetView workbookViewId="0">
      <selection activeCell="B10" sqref="A3:B37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6" t="s">
        <v>10609</v>
      </c>
      <c r="B3" t="s">
        <v>10611</v>
      </c>
    </row>
    <row r="4" spans="1:2" x14ac:dyDescent="0.3">
      <c r="A4" s="7">
        <v>1</v>
      </c>
      <c r="B4" s="9">
        <v>2148</v>
      </c>
    </row>
    <row r="5" spans="1:2" x14ac:dyDescent="0.3">
      <c r="A5" s="7">
        <v>1.8</v>
      </c>
      <c r="B5" s="9">
        <v>1</v>
      </c>
    </row>
    <row r="6" spans="1:2" x14ac:dyDescent="0.3">
      <c r="A6" s="7">
        <v>1.9</v>
      </c>
      <c r="B6" s="9">
        <v>2</v>
      </c>
    </row>
    <row r="7" spans="1:2" x14ac:dyDescent="0.3">
      <c r="A7" s="7">
        <v>2</v>
      </c>
      <c r="B7" s="9">
        <v>7</v>
      </c>
    </row>
    <row r="8" spans="1:2" x14ac:dyDescent="0.3">
      <c r="A8" s="7">
        <v>2.1</v>
      </c>
      <c r="B8" s="9">
        <v>15</v>
      </c>
    </row>
    <row r="9" spans="1:2" x14ac:dyDescent="0.3">
      <c r="A9" s="7">
        <v>2.2000000000000002</v>
      </c>
      <c r="B9" s="9">
        <v>27</v>
      </c>
    </row>
    <row r="10" spans="1:2" x14ac:dyDescent="0.3">
      <c r="A10" s="7">
        <v>2.2999999999999998</v>
      </c>
      <c r="B10" s="9">
        <v>47</v>
      </c>
    </row>
    <row r="11" spans="1:2" x14ac:dyDescent="0.3">
      <c r="A11" s="7">
        <v>2.4</v>
      </c>
      <c r="B11" s="9">
        <v>87</v>
      </c>
    </row>
    <row r="12" spans="1:2" x14ac:dyDescent="0.3">
      <c r="A12" s="7">
        <v>2.5</v>
      </c>
      <c r="B12" s="9">
        <v>110</v>
      </c>
    </row>
    <row r="13" spans="1:2" x14ac:dyDescent="0.3">
      <c r="A13" s="7">
        <v>2.6</v>
      </c>
      <c r="B13" s="9">
        <v>191</v>
      </c>
    </row>
    <row r="14" spans="1:2" x14ac:dyDescent="0.3">
      <c r="A14" s="7">
        <v>2.7</v>
      </c>
      <c r="B14" s="9">
        <v>250</v>
      </c>
    </row>
    <row r="15" spans="1:2" x14ac:dyDescent="0.3">
      <c r="A15" s="7">
        <v>2.8</v>
      </c>
      <c r="B15" s="9">
        <v>315</v>
      </c>
    </row>
    <row r="16" spans="1:2" x14ac:dyDescent="0.3">
      <c r="A16" s="7">
        <v>2.9</v>
      </c>
      <c r="B16" s="9">
        <v>381</v>
      </c>
    </row>
    <row r="17" spans="1:2" x14ac:dyDescent="0.3">
      <c r="A17" s="7">
        <v>3</v>
      </c>
      <c r="B17" s="9">
        <v>468</v>
      </c>
    </row>
    <row r="18" spans="1:2" x14ac:dyDescent="0.3">
      <c r="A18" s="7">
        <v>3.1</v>
      </c>
      <c r="B18" s="9">
        <v>519</v>
      </c>
    </row>
    <row r="19" spans="1:2" x14ac:dyDescent="0.3">
      <c r="A19" s="7">
        <v>3.2</v>
      </c>
      <c r="B19" s="9">
        <v>522</v>
      </c>
    </row>
    <row r="20" spans="1:2" x14ac:dyDescent="0.3">
      <c r="A20" s="7">
        <v>3.3</v>
      </c>
      <c r="B20" s="9">
        <v>483</v>
      </c>
    </row>
    <row r="21" spans="1:2" x14ac:dyDescent="0.3">
      <c r="A21" s="7">
        <v>3.4</v>
      </c>
      <c r="B21" s="9">
        <v>498</v>
      </c>
    </row>
    <row r="22" spans="1:2" x14ac:dyDescent="0.3">
      <c r="A22" s="7">
        <v>3.5</v>
      </c>
      <c r="B22" s="9">
        <v>480</v>
      </c>
    </row>
    <row r="23" spans="1:2" x14ac:dyDescent="0.3">
      <c r="A23" s="7">
        <v>3.6</v>
      </c>
      <c r="B23" s="9">
        <v>458</v>
      </c>
    </row>
    <row r="24" spans="1:2" x14ac:dyDescent="0.3">
      <c r="A24" s="7">
        <v>3.7</v>
      </c>
      <c r="B24" s="9">
        <v>427</v>
      </c>
    </row>
    <row r="25" spans="1:2" x14ac:dyDescent="0.3">
      <c r="A25" s="7">
        <v>3.8</v>
      </c>
      <c r="B25" s="9">
        <v>400</v>
      </c>
    </row>
    <row r="26" spans="1:2" x14ac:dyDescent="0.3">
      <c r="A26" s="7">
        <v>3.9</v>
      </c>
      <c r="B26" s="9">
        <v>335</v>
      </c>
    </row>
    <row r="27" spans="1:2" x14ac:dyDescent="0.3">
      <c r="A27" s="7">
        <v>4</v>
      </c>
      <c r="B27" s="9">
        <v>266</v>
      </c>
    </row>
    <row r="28" spans="1:2" x14ac:dyDescent="0.3">
      <c r="A28" s="7">
        <v>4.0999999999999996</v>
      </c>
      <c r="B28" s="9">
        <v>274</v>
      </c>
    </row>
    <row r="29" spans="1:2" x14ac:dyDescent="0.3">
      <c r="A29" s="7">
        <v>4.2</v>
      </c>
      <c r="B29" s="9">
        <v>221</v>
      </c>
    </row>
    <row r="30" spans="1:2" x14ac:dyDescent="0.3">
      <c r="A30" s="7">
        <v>4.3</v>
      </c>
      <c r="B30" s="9">
        <v>174</v>
      </c>
    </row>
    <row r="31" spans="1:2" x14ac:dyDescent="0.3">
      <c r="A31" s="7">
        <v>4.4000000000000004</v>
      </c>
      <c r="B31" s="9">
        <v>144</v>
      </c>
    </row>
    <row r="32" spans="1:2" x14ac:dyDescent="0.3">
      <c r="A32" s="7">
        <v>4.5</v>
      </c>
      <c r="B32" s="9">
        <v>95</v>
      </c>
    </row>
    <row r="33" spans="1:2" x14ac:dyDescent="0.3">
      <c r="A33" s="7">
        <v>4.5999999999999996</v>
      </c>
      <c r="B33" s="9">
        <v>78</v>
      </c>
    </row>
    <row r="34" spans="1:2" x14ac:dyDescent="0.3">
      <c r="A34" s="7">
        <v>4.7</v>
      </c>
      <c r="B34" s="9">
        <v>42</v>
      </c>
    </row>
    <row r="35" spans="1:2" x14ac:dyDescent="0.3">
      <c r="A35" s="7">
        <v>4.8</v>
      </c>
      <c r="B35" s="9">
        <v>25</v>
      </c>
    </row>
    <row r="36" spans="1:2" x14ac:dyDescent="0.3">
      <c r="A36" s="7">
        <v>4.9000000000000004</v>
      </c>
      <c r="B36" s="9">
        <v>61</v>
      </c>
    </row>
    <row r="37" spans="1:2" x14ac:dyDescent="0.3">
      <c r="A37" s="7" t="s">
        <v>10610</v>
      </c>
      <c r="B37" s="9">
        <v>9551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D277-EF7E-42DE-A59C-5D98D57BB8ED}">
  <dimension ref="A3:B7"/>
  <sheetViews>
    <sheetView workbookViewId="0">
      <selection activeCell="C12" sqref="C12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6" t="s">
        <v>10609</v>
      </c>
      <c r="B3" t="s">
        <v>10611</v>
      </c>
    </row>
    <row r="4" spans="1:2" x14ac:dyDescent="0.3">
      <c r="A4" s="7" t="s">
        <v>10651</v>
      </c>
      <c r="B4" s="9">
        <v>461</v>
      </c>
    </row>
    <row r="5" spans="1:2" x14ac:dyDescent="0.3">
      <c r="A5" s="7" t="s">
        <v>10652</v>
      </c>
      <c r="B5" s="9">
        <v>7143</v>
      </c>
    </row>
    <row r="6" spans="1:2" x14ac:dyDescent="0.3">
      <c r="A6" s="7" t="s">
        <v>10653</v>
      </c>
      <c r="B6" s="9">
        <v>1947</v>
      </c>
    </row>
    <row r="7" spans="1:2" x14ac:dyDescent="0.3">
      <c r="A7" s="7" t="s">
        <v>10610</v>
      </c>
      <c r="B7" s="9">
        <v>9551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066C-4C80-4013-9F0F-BE3DA66456A8}">
  <dimension ref="A3:B6"/>
  <sheetViews>
    <sheetView workbookViewId="0">
      <selection activeCell="F5" sqref="F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6" t="s">
        <v>10609</v>
      </c>
      <c r="B3" t="s">
        <v>10611</v>
      </c>
    </row>
    <row r="4" spans="1:2" x14ac:dyDescent="0.3">
      <c r="A4" s="7" t="s">
        <v>57</v>
      </c>
      <c r="B4" s="20">
        <v>0.87875615118835726</v>
      </c>
    </row>
    <row r="5" spans="1:2" x14ac:dyDescent="0.3">
      <c r="A5" s="7" t="s">
        <v>61</v>
      </c>
      <c r="B5" s="20">
        <v>0.12124384881164275</v>
      </c>
    </row>
    <row r="6" spans="1:2" x14ac:dyDescent="0.3">
      <c r="A6" s="7" t="s">
        <v>10610</v>
      </c>
      <c r="B6" s="2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1957-1971-4079-B17A-3E3CB23F370C}">
  <dimension ref="A1:B4"/>
  <sheetViews>
    <sheetView workbookViewId="0">
      <selection activeCell="J18" sqref="J18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6" t="s">
        <v>10609</v>
      </c>
      <c r="B1" t="s">
        <v>10611</v>
      </c>
    </row>
    <row r="2" spans="1:2" x14ac:dyDescent="0.3">
      <c r="A2" s="7" t="s">
        <v>57</v>
      </c>
      <c r="B2" s="20">
        <v>0.74337765678986489</v>
      </c>
    </row>
    <row r="3" spans="1:2" x14ac:dyDescent="0.3">
      <c r="A3" s="7" t="s">
        <v>61</v>
      </c>
      <c r="B3" s="20">
        <v>0.25662234321013505</v>
      </c>
    </row>
    <row r="4" spans="1:2" x14ac:dyDescent="0.3">
      <c r="A4" s="7" t="s">
        <v>10610</v>
      </c>
      <c r="B4" s="2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756F-5465-4989-AAE0-DEC63169BC6E}">
  <dimension ref="A1:U5"/>
  <sheetViews>
    <sheetView zoomScale="45" workbookViewId="0">
      <selection activeCell="A3" sqref="A3:U5"/>
    </sheetView>
  </sheetViews>
  <sheetFormatPr defaultRowHeight="14.4" x14ac:dyDescent="0.3"/>
  <cols>
    <col min="1" max="1" width="19.21875" bestFit="1" customWidth="1"/>
    <col min="2" max="2" width="22.5546875" bestFit="1" customWidth="1"/>
    <col min="3" max="3" width="19.21875" bestFit="1" customWidth="1"/>
    <col min="4" max="4" width="14.33203125" bestFit="1" customWidth="1"/>
    <col min="5" max="5" width="14.88671875" bestFit="1" customWidth="1"/>
    <col min="6" max="6" width="16.5546875" bestFit="1" customWidth="1"/>
    <col min="7" max="7" width="15.33203125" bestFit="1" customWidth="1"/>
    <col min="8" max="8" width="33.6640625" bestFit="1" customWidth="1"/>
    <col min="9" max="9" width="15.88671875" bestFit="1" customWidth="1"/>
    <col min="10" max="10" width="24.5546875" bestFit="1" customWidth="1"/>
    <col min="11" max="11" width="25.5546875" bestFit="1" customWidth="1"/>
    <col min="12" max="12" width="23.109375" bestFit="1" customWidth="1"/>
    <col min="13" max="13" width="27.44140625" bestFit="1" customWidth="1"/>
    <col min="14" max="14" width="18.109375" bestFit="1" customWidth="1"/>
    <col min="15" max="15" width="13" bestFit="1" customWidth="1"/>
    <col min="16" max="16" width="26.5546875" bestFit="1" customWidth="1"/>
    <col min="17" max="17" width="13.5546875" bestFit="1" customWidth="1"/>
    <col min="18" max="18" width="19.44140625" bestFit="1" customWidth="1"/>
    <col min="19" max="19" width="20.88671875" bestFit="1" customWidth="1"/>
    <col min="20" max="20" width="18.77734375" bestFit="1" customWidth="1"/>
    <col min="21" max="21" width="12.21875" bestFit="1" customWidth="1"/>
  </cols>
  <sheetData>
    <row r="1" spans="1:21" x14ac:dyDescent="0.3">
      <c r="A1" s="18" t="s">
        <v>10633</v>
      </c>
    </row>
    <row r="3" spans="1:21" x14ac:dyDescent="0.3">
      <c r="A3" t="s">
        <v>10612</v>
      </c>
      <c r="B3" t="s">
        <v>10613</v>
      </c>
      <c r="C3" t="s">
        <v>10614</v>
      </c>
      <c r="D3" t="s">
        <v>10615</v>
      </c>
      <c r="E3" t="s">
        <v>10616</v>
      </c>
      <c r="F3" t="s">
        <v>10617</v>
      </c>
      <c r="G3" t="s">
        <v>10618</v>
      </c>
      <c r="H3" t="s">
        <v>10619</v>
      </c>
      <c r="I3" t="s">
        <v>10620</v>
      </c>
      <c r="J3" t="s">
        <v>10621</v>
      </c>
      <c r="K3" t="s">
        <v>10622</v>
      </c>
      <c r="L3" t="s">
        <v>10623</v>
      </c>
      <c r="M3" t="s">
        <v>10624</v>
      </c>
      <c r="N3" t="s">
        <v>10625</v>
      </c>
      <c r="O3" t="s">
        <v>10626</v>
      </c>
      <c r="P3" t="s">
        <v>10627</v>
      </c>
      <c r="Q3" t="s">
        <v>10628</v>
      </c>
      <c r="R3" t="s">
        <v>10629</v>
      </c>
      <c r="S3" t="s">
        <v>10630</v>
      </c>
      <c r="T3" t="s">
        <v>10631</v>
      </c>
      <c r="U3" t="s">
        <v>10632</v>
      </c>
    </row>
    <row r="4" spans="1:21" x14ac:dyDescent="0.3">
      <c r="A4">
        <v>16604358</v>
      </c>
      <c r="B4" t="s">
        <v>9776</v>
      </c>
      <c r="C4">
        <v>14</v>
      </c>
      <c r="D4" t="s">
        <v>9777</v>
      </c>
      <c r="E4" t="s">
        <v>9777</v>
      </c>
      <c r="F4">
        <v>144.1387014</v>
      </c>
      <c r="G4">
        <v>-37.3123267</v>
      </c>
      <c r="H4" t="s">
        <v>9778</v>
      </c>
      <c r="I4" t="s">
        <v>20</v>
      </c>
      <c r="J4" t="s">
        <v>57</v>
      </c>
      <c r="K4" t="s">
        <v>57</v>
      </c>
      <c r="L4" t="s">
        <v>57</v>
      </c>
      <c r="M4" t="s">
        <v>57</v>
      </c>
      <c r="N4">
        <v>2</v>
      </c>
      <c r="O4">
        <v>192</v>
      </c>
      <c r="P4">
        <v>20</v>
      </c>
      <c r="Q4">
        <v>3.8</v>
      </c>
      <c r="R4">
        <v>2012</v>
      </c>
      <c r="S4">
        <v>8</v>
      </c>
      <c r="T4">
        <v>4</v>
      </c>
      <c r="U4" s="1">
        <v>41125</v>
      </c>
    </row>
    <row r="5" spans="1:21" x14ac:dyDescent="0.3">
      <c r="A5">
        <v>16604896</v>
      </c>
      <c r="B5" t="s">
        <v>9797</v>
      </c>
      <c r="C5">
        <v>14</v>
      </c>
      <c r="D5" t="s">
        <v>9777</v>
      </c>
      <c r="E5" t="s">
        <v>9777</v>
      </c>
      <c r="F5">
        <v>144.110062</v>
      </c>
      <c r="G5">
        <v>-37.275494000000002</v>
      </c>
      <c r="H5" t="s">
        <v>9798</v>
      </c>
      <c r="I5" t="s">
        <v>20</v>
      </c>
      <c r="J5" t="s">
        <v>57</v>
      </c>
      <c r="K5" t="s">
        <v>57</v>
      </c>
      <c r="L5" t="s">
        <v>57</v>
      </c>
      <c r="M5" t="s">
        <v>57</v>
      </c>
      <c r="N5">
        <v>1</v>
      </c>
      <c r="O5">
        <v>93</v>
      </c>
      <c r="P5">
        <v>7</v>
      </c>
      <c r="Q5">
        <v>3.8</v>
      </c>
      <c r="R5">
        <v>2013</v>
      </c>
      <c r="S5">
        <v>6</v>
      </c>
      <c r="T5">
        <v>13</v>
      </c>
      <c r="U5" s="1">
        <v>41438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44801F5-CA92-4830-933E-39886B99E62F}">
  <ds:schemaRefs/>
</ds:datastoreItem>
</file>

<file path=customXml/itemProps2.xml><?xml version="1.0" encoding="utf-8"?>
<ds:datastoreItem xmlns:ds="http://schemas.openxmlformats.org/officeDocument/2006/customXml" ds:itemID="{A4E42859-216B-4476-9435-A3AB8A17E994}">
  <ds:schemaRefs/>
</ds:datastoreItem>
</file>

<file path=customXml/itemProps3.xml><?xml version="1.0" encoding="utf-8"?>
<ds:datastoreItem xmlns:ds="http://schemas.openxmlformats.org/officeDocument/2006/customXml" ds:itemID="{0A2FF790-D2CA-4D16-ADB8-FC1BB6EEA5D8}">
  <ds:schemaRefs/>
</ds:datastoreItem>
</file>

<file path=customXml/itemProps4.xml><?xml version="1.0" encoding="utf-8"?>
<ds:datastoreItem xmlns:ds="http://schemas.openxmlformats.org/officeDocument/2006/customXml" ds:itemID="{EDC847A9-CD74-49BE-95ED-874A22C909E2}">
  <ds:schemaRefs/>
</ds:datastoreItem>
</file>

<file path=customXml/itemProps5.xml><?xml version="1.0" encoding="utf-8"?>
<ds:datastoreItem xmlns:ds="http://schemas.openxmlformats.org/officeDocument/2006/customXml" ds:itemID="{4446FDC4-7990-406A-BCA2-1CDA96ED1D19}">
  <ds:schemaRefs/>
</ds:datastoreItem>
</file>

<file path=customXml/itemProps6.xml><?xml version="1.0" encoding="utf-8"?>
<ds:datastoreItem xmlns:ds="http://schemas.openxmlformats.org/officeDocument/2006/customXml" ds:itemID="{1A78E923-4D6D-4A56-B86F-4C9F98928DF4}">
  <ds:schemaRefs/>
</ds:datastoreItem>
</file>

<file path=customXml/itemProps7.xml><?xml version="1.0" encoding="utf-8"?>
<ds:datastoreItem xmlns:ds="http://schemas.openxmlformats.org/officeDocument/2006/customXml" ds:itemID="{8CF30194-1F66-4104-82BC-F883F68B3269}">
  <ds:schemaRefs/>
</ds:datastoreItem>
</file>

<file path=customXml/itemProps8.xml><?xml version="1.0" encoding="utf-8"?>
<ds:datastoreItem xmlns:ds="http://schemas.openxmlformats.org/officeDocument/2006/customXml" ds:itemID="{9C51376F-B007-4EA4-8E93-BD9C5B6D8B64}">
  <ds:schemaRefs/>
</ds:datastoreItem>
</file>

<file path=customXml/itemProps9.xml><?xml version="1.0" encoding="utf-8"?>
<ds:datastoreItem xmlns:ds="http://schemas.openxmlformats.org/officeDocument/2006/customXml" ds:itemID="{98D12361-A86E-46DC-9ABF-964FB0563604}">
  <ds:schemaRefs/>
</ds:datastoreItem>
</file>

<file path=customXml/itemProps10.xml><?xml version="1.0" encoding="utf-8"?>
<ds:datastoreItem xmlns:ds="http://schemas.openxmlformats.org/officeDocument/2006/customXml" ds:itemID="{65292EC3-6F30-4363-8836-ED9BF60628A2}">
  <ds:schemaRefs/>
</ds:datastoreItem>
</file>

<file path=customXml/itemProps11.xml><?xml version="1.0" encoding="utf-8"?>
<ds:datastoreItem xmlns:ds="http://schemas.openxmlformats.org/officeDocument/2006/customXml" ds:itemID="{58528B10-9FD2-46DA-A991-84A1E8651F25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002E748-ADED-44E9-8EAB-9D3195BE169F}">
  <ds:schemaRefs/>
</ds:datastoreItem>
</file>

<file path=customXml/itemProps13.xml><?xml version="1.0" encoding="utf-8"?>
<ds:datastoreItem xmlns:ds="http://schemas.openxmlformats.org/officeDocument/2006/customXml" ds:itemID="{311EE3A6-C3F5-499F-8A39-3062A4CC8E7B}">
  <ds:schemaRefs/>
</ds:datastoreItem>
</file>

<file path=customXml/itemProps14.xml><?xml version="1.0" encoding="utf-8"?>
<ds:datastoreItem xmlns:ds="http://schemas.openxmlformats.org/officeDocument/2006/customXml" ds:itemID="{B8F48DB2-37A7-4E03-B96C-6011B985E30C}">
  <ds:schemaRefs/>
</ds:datastoreItem>
</file>

<file path=customXml/itemProps15.xml><?xml version="1.0" encoding="utf-8"?>
<ds:datastoreItem xmlns:ds="http://schemas.openxmlformats.org/officeDocument/2006/customXml" ds:itemID="{666CA6F6-3A5A-40D8-8A8B-FB526137FCA8}">
  <ds:schemaRefs/>
</ds:datastoreItem>
</file>

<file path=customXml/itemProps16.xml><?xml version="1.0" encoding="utf-8"?>
<ds:datastoreItem xmlns:ds="http://schemas.openxmlformats.org/officeDocument/2006/customXml" ds:itemID="{9D5679ED-8FE2-4999-B7C5-655B1E07AD52}">
  <ds:schemaRefs/>
</ds:datastoreItem>
</file>

<file path=customXml/itemProps17.xml><?xml version="1.0" encoding="utf-8"?>
<ds:datastoreItem xmlns:ds="http://schemas.openxmlformats.org/officeDocument/2006/customXml" ds:itemID="{D1060FDC-1CB1-42FC-AEAB-5E7184D59DF8}">
  <ds:schemaRefs/>
</ds:datastoreItem>
</file>

<file path=customXml/itemProps18.xml><?xml version="1.0" encoding="utf-8"?>
<ds:datastoreItem xmlns:ds="http://schemas.openxmlformats.org/officeDocument/2006/customXml" ds:itemID="{D0F4DCD8-5260-4A70-B302-3325146CC18C}">
  <ds:schemaRefs/>
</ds:datastoreItem>
</file>

<file path=customXml/itemProps19.xml><?xml version="1.0" encoding="utf-8"?>
<ds:datastoreItem xmlns:ds="http://schemas.openxmlformats.org/officeDocument/2006/customXml" ds:itemID="{974AF16C-36E5-4EB7-8142-29A8EA70F125}">
  <ds:schemaRefs/>
</ds:datastoreItem>
</file>

<file path=customXml/itemProps20.xml><?xml version="1.0" encoding="utf-8"?>
<ds:datastoreItem xmlns:ds="http://schemas.openxmlformats.org/officeDocument/2006/customXml" ds:itemID="{F194E9D1-0809-4AD6-BAC8-397794086D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Currency</vt:lpstr>
      <vt:lpstr>Calendar1</vt:lpstr>
      <vt:lpstr>Country</vt:lpstr>
      <vt:lpstr>Q4</vt:lpstr>
      <vt:lpstr>Q5</vt:lpstr>
      <vt:lpstr>Q6</vt:lpstr>
      <vt:lpstr>Q7</vt:lpstr>
      <vt:lpstr>Q8</vt:lpstr>
      <vt:lpstr>Q9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A</dc:creator>
  <cp:lastModifiedBy>basavaraj jadhav</cp:lastModifiedBy>
  <dcterms:created xsi:type="dcterms:W3CDTF">2026-02-01T04:04:54Z</dcterms:created>
  <dcterms:modified xsi:type="dcterms:W3CDTF">2026-02-02T17:15:45Z</dcterms:modified>
</cp:coreProperties>
</file>